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 21 - 1357- Construção de Quadra Bairro Santo Antônio\TP xx-21\"/>
    </mc:Choice>
  </mc:AlternateContent>
  <bookViews>
    <workbookView xWindow="0" yWindow="0" windowWidth="20460" windowHeight="7680" tabRatio="848"/>
  </bookViews>
  <sheets>
    <sheet name="ORÇ SANTO ANTONIO" sheetId="1" r:id="rId1"/>
    <sheet name="CRONOGRAMA" sheetId="10" r:id="rId2"/>
    <sheet name="COMPOSIÇÃO DO BDI" sheetId="11" r:id="rId3"/>
    <sheet name="MEMO SANTO ANTONIO" sheetId="2" r:id="rId4"/>
    <sheet name="SINT TOTAL" sheetId="7" r:id="rId5"/>
    <sheet name="QCI" sheetId="8" r:id="rId6"/>
    <sheet name="COTAÇÃO" sheetId="16" r:id="rId7"/>
    <sheet name="Plan1" sheetId="21" r:id="rId8"/>
    <sheet name="SINAPI 03-21" sheetId="24" r:id="rId9"/>
    <sheet name="EMOP 03-21" sheetId="25" r:id="rId10"/>
    <sheet name="INSUMOS 03-21" sheetId="2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0" localSheetId="2">'[1]#REF'!#REF!</definedName>
    <definedName name="\0" localSheetId="1">'[1]#REF'!#REF!</definedName>
    <definedName name="\0" localSheetId="5">'[1]#REF'!#REF!</definedName>
    <definedName name="\0" localSheetId="4">'[1]#REF'!#REF!</definedName>
    <definedName name="\a" localSheetId="2">'[1]#REF'!#REF!</definedName>
    <definedName name="\a" localSheetId="1">'[1]#REF'!#REF!</definedName>
    <definedName name="\a" localSheetId="5">'[1]#REF'!#REF!</definedName>
    <definedName name="\a" localSheetId="4">'[1]#REF'!#REF!</definedName>
    <definedName name="__est1">'[1]#REF'!#REF!</definedName>
    <definedName name="__xlnm__FilterDatabase">#REF!</definedName>
    <definedName name="__xlnm__FilterDatabase_1">#REF!</definedName>
    <definedName name="__xlnm_Print_Area" localSheetId="9">#REF!</definedName>
    <definedName name="__xlnm_Print_Area" localSheetId="10">#REF!</definedName>
    <definedName name="__xlnm_Print_Area" localSheetId="8">#REF!</definedName>
    <definedName name="__xlnm_Print_Area_1" localSheetId="9">#REF!</definedName>
    <definedName name="__xlnm_Print_Area_1" localSheetId="10">#REF!</definedName>
    <definedName name="__xlnm_Print_Area_1" localSheetId="8">#REF!</definedName>
    <definedName name="__xlnm_Print_Area_2" localSheetId="9">#REF!</definedName>
    <definedName name="__xlnm_Print_Area_2" localSheetId="10">#REF!</definedName>
    <definedName name="__xlnm_Print_Area_2" localSheetId="8">#REF!</definedName>
    <definedName name="__xlnm_Print_Area_3" localSheetId="9">#REF!</definedName>
    <definedName name="__xlnm_Print_Area_3" localSheetId="10">#REF!</definedName>
    <definedName name="__xlnm_Print_Area_3" localSheetId="8">#REF!</definedName>
    <definedName name="__xlnm_Print_Area_4" localSheetId="9">#REF!</definedName>
    <definedName name="__xlnm_Print_Area_4" localSheetId="10">#REF!</definedName>
    <definedName name="__xlnm_Print_Area_4" localSheetId="8">#REF!</definedName>
    <definedName name="_est1" localSheetId="2">'[1]#REF'!#REF!</definedName>
    <definedName name="_est1" localSheetId="1">'[1]#REF'!#REF!</definedName>
    <definedName name="_est1" localSheetId="5">'[1]#REF'!#REF!</definedName>
    <definedName name="_est1" localSheetId="4">'[1]#REF'!#REF!</definedName>
    <definedName name="_xlnm._FilterDatabase" localSheetId="9" hidden="1">'EMOP 03-21'!$A$4:$J$23015</definedName>
    <definedName name="_xlnm._FilterDatabase" localSheetId="10" hidden="1">'INSUMOS 03-21'!$A$8:$E$5245</definedName>
    <definedName name="_xlnm._FilterDatabase" localSheetId="8" hidden="1">'SINAPI 03-21'!$A$7:$D$6857</definedName>
    <definedName name="aaaa">'[1]#REF'!#REF!</definedName>
    <definedName name="aaaaa">'[1]#REF'!#REF!</definedName>
    <definedName name="_xlnm.Print_Area" localSheetId="2">'COMPOSIÇÃO DO BDI'!$B$1:$I$47</definedName>
    <definedName name="_xlnm.Print_Area" localSheetId="6">COTAÇÃO!$B$4:$G$11</definedName>
    <definedName name="_xlnm.Print_Area" localSheetId="1">CRONOGRAMA!$B$3:$AA$46</definedName>
    <definedName name="_xlnm.Print_Area" localSheetId="3">'MEMO SANTO ANTONIO'!$B$1:$K$473</definedName>
    <definedName name="_xlnm.Print_Area" localSheetId="0">'ORÇ SANTO ANTONIO'!$B$1:$I$144</definedName>
    <definedName name="_xlnm.Print_Area" localSheetId="7">Plan1!$A$2:$D$15</definedName>
    <definedName name="_xlnm.Print_Area" localSheetId="5">QCI!$B$1:$AA$46</definedName>
    <definedName name="_xlnm.Print_Area" localSheetId="4">'SINT TOTAL'!$B$1:$D$34</definedName>
    <definedName name="AreaTeste_1">"#REF!"</definedName>
    <definedName name="AreaTeste_2">"#REF!"</definedName>
    <definedName name="AreaTeste2">"#REF!"</definedName>
    <definedName name="AreaTeste2_1">"#REF!"</definedName>
    <definedName name="AreaTeste2_2">"#REF!"</definedName>
    <definedName name="_xlnm.Database">'[1]#REF'!$A$2:$C$9469</definedName>
    <definedName name="C_" localSheetId="9">'[1]#REF'!#REF!</definedName>
    <definedName name="C_" localSheetId="10">'[1]#REF'!#REF!</definedName>
    <definedName name="C_" localSheetId="8">'[1]#REF'!#REF!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CONCATENATE(#REF!," ",#REF!)</definedName>
    <definedName name="d" localSheetId="9">'[1]#REF'!#REF!</definedName>
    <definedName name="d" localSheetId="10">'[1]#REF'!#REF!</definedName>
    <definedName name="d" localSheetId="8">'[1]#REF'!#REF!</definedName>
    <definedName name="DATABASE" localSheetId="9">#REF!</definedName>
    <definedName name="DATABASE" localSheetId="10">#REF!</definedName>
    <definedName name="DATABASE" localSheetId="8">#REF!</definedName>
    <definedName name="DATAEMISSAO" localSheetId="9">#REF!</definedName>
    <definedName name="DATAEMISSAO" localSheetId="10">#REF!</definedName>
    <definedName name="DATAEMISSAO" localSheetId="8">#REF!</definedName>
    <definedName name="DATART" localSheetId="9">#REF!</definedName>
    <definedName name="DATART" localSheetId="10">#REF!</definedName>
    <definedName name="DATART" localSheetId="8">#REF!</definedName>
    <definedName name="EMPRESAS">OFFSET([2]Cotações!$B$25,0,0):OFFSET([2]Cotações!$H$29,-1,0)</definedName>
    <definedName name="INDICES">[2]Cotações!$B$22:OFFSET([2]Cotações!$I$24,-1,0)</definedName>
    <definedName name="kkjh">#REF!</definedName>
    <definedName name="LOCALIDADE" localSheetId="9">#REF!</definedName>
    <definedName name="LOCALIDADE" localSheetId="10">#REF!</definedName>
    <definedName name="LOCALIDADE" localSheetId="8">#REF!</definedName>
    <definedName name="nbdcjhadjagdfajsgfajsdgfsda">CONCATENATE(#REF!," ",#REF!)</definedName>
    <definedName name="NCOMPOSICOES">0</definedName>
    <definedName name="NCOTACOES">0</definedName>
    <definedName name="NEMPRESAS">3</definedName>
    <definedName name="NINDICES">1</definedName>
    <definedName name="NRELATORIOS">COUNTA([2]Relatórios!$A$1:$A$65536)-2</definedName>
    <definedName name="NumerEmpresa">3</definedName>
    <definedName name="NumerIndice">1</definedName>
    <definedName name="RelatoriosFontes" localSheetId="9">OFFSET([2]Relatórios!$A$5,1,0,NRELATORIOS)</definedName>
    <definedName name="RelatoriosFontes" localSheetId="10">OFFSET([2]Relatórios!$A$5,1,0,NRELATORIOS)</definedName>
    <definedName name="SENHAGT" hidden="1">"PM2CAIXA"</definedName>
    <definedName name="TOTAL1">'[1]#REF'!$H$96</definedName>
    <definedName name="TOTAL10" localSheetId="9">'[1]#REF'!#REF!</definedName>
    <definedName name="TOTAL10" localSheetId="10">'[1]#REF'!#REF!</definedName>
    <definedName name="TOTAL10" localSheetId="8">'[1]#REF'!#REF!</definedName>
    <definedName name="TOTAL11" localSheetId="9">'[1]#REF'!#REF!</definedName>
    <definedName name="TOTAL11" localSheetId="10">'[1]#REF'!#REF!</definedName>
    <definedName name="TOTAL11" localSheetId="8">'[1]#REF'!#REF!</definedName>
    <definedName name="TOTAL12" localSheetId="9">'[1]#REF'!#REF!</definedName>
    <definedName name="TOTAL12" localSheetId="10">'[1]#REF'!#REF!</definedName>
    <definedName name="TOTAL12" localSheetId="8">'[1]#REF'!#REF!</definedName>
    <definedName name="TOTAL13" localSheetId="9">'[1]#REF'!#REF!</definedName>
    <definedName name="TOTAL13" localSheetId="10">'[1]#REF'!#REF!</definedName>
    <definedName name="TOTAL13" localSheetId="8">'[1]#REF'!#REF!</definedName>
    <definedName name="TOTAL14">'[1]#REF'!#REF!</definedName>
    <definedName name="TOTAL15">'[1]#REF'!#REF!</definedName>
    <definedName name="TOTAL16">'[1]#REF'!#REF!</definedName>
    <definedName name="TOTAL17">'[1]#REF'!#REF!</definedName>
    <definedName name="TOTAL18">'[1]#REF'!#REF!</definedName>
    <definedName name="TOTAL19">'[1]#REF'!#REF!</definedName>
    <definedName name="TOTAL1A">'[1]#REF'!$H$21</definedName>
    <definedName name="TOTAL1C">'[1]#REF'!$H$58</definedName>
    <definedName name="TOTAL2">'[1]#REF'!$K$96</definedName>
    <definedName name="TOTAL2A">'[1]#REF'!$K$21</definedName>
    <definedName name="TOTAL3">'[1]#REF'!$O$96</definedName>
    <definedName name="TOTAL3A">'[1]#REF'!$O$21</definedName>
    <definedName name="TOTAL4">'[1]#REF'!$U$96</definedName>
    <definedName name="TOTAL4A">'[1]#REF'!$U$21</definedName>
    <definedName name="TOTAL5">'[1]#REF'!$Y$96</definedName>
    <definedName name="TOTAL5A">'[1]#REF'!$Y$21</definedName>
    <definedName name="TOTAL6" localSheetId="9">'[1]#REF'!#REF!</definedName>
    <definedName name="TOTAL6" localSheetId="10">'[1]#REF'!#REF!</definedName>
    <definedName name="TOTAL6" localSheetId="8">'[1]#REF'!#REF!</definedName>
    <definedName name="TOTAL6A" localSheetId="9">'[1]#REF'!#REF!</definedName>
    <definedName name="TOTAL6A" localSheetId="10">'[1]#REF'!#REF!</definedName>
    <definedName name="TOTAL6A" localSheetId="8">'[1]#REF'!#REF!</definedName>
    <definedName name="TOTAL7" localSheetId="9">'[1]#REF'!#REF!</definedName>
    <definedName name="TOTAL7" localSheetId="10">'[1]#REF'!#REF!</definedName>
    <definedName name="TOTAL7" localSheetId="8">'[1]#REF'!#REF!</definedName>
    <definedName name="TOTAL7A" localSheetId="9">'[1]#REF'!#REF!</definedName>
    <definedName name="TOTAL7A" localSheetId="10">'[1]#REF'!#REF!</definedName>
    <definedName name="TOTAL7A" localSheetId="8">'[1]#REF'!#REF!</definedName>
    <definedName name="TOTAL7B">'[1]#REF'!#REF!</definedName>
    <definedName name="TOTAL7C">'[1]#REF'!#REF!</definedName>
    <definedName name="TOTAL7D">'[1]#REF'!#REF!</definedName>
    <definedName name="TOTAL7E">'[1]#REF'!#REF!</definedName>
    <definedName name="TOTAL7F">'[1]#REF'!#REF!</definedName>
    <definedName name="TOTAL7G">'[1]#REF'!#REF!</definedName>
    <definedName name="TOTAL7H">'[1]#REF'!#REF!</definedName>
    <definedName name="TOTAL7I">'[1]#REF'!#REF!</definedName>
    <definedName name="TOTAL7J">'[1]#REF'!#REF!</definedName>
    <definedName name="TOTAL7K">'[1]#REF'!#REF!</definedName>
    <definedName name="TOTAL7L">'[1]#REF'!#REF!</definedName>
    <definedName name="TOTAL7O">'[1]#REF'!#REF!</definedName>
    <definedName name="TOTAL7P">'[1]#REF'!#REF!</definedName>
    <definedName name="TOTAL7Q">'[1]#REF'!#REF!</definedName>
    <definedName name="TOTAL7R">'[1]#REF'!#REF!</definedName>
    <definedName name="TOTAL8">'[1]#REF'!#REF!</definedName>
    <definedName name="TOTAL8A">'[1]#REF'!#REF!</definedName>
    <definedName name="TOTAL8B">'[1]#REF'!#REF!</definedName>
    <definedName name="TOTAL8C">'[1]#REF'!#REF!</definedName>
    <definedName name="TOTAL8D">'[1]#REF'!#REF!</definedName>
    <definedName name="TOTAL8E">'[1]#REF'!#REF!</definedName>
    <definedName name="TOTAL8F">'[1]#REF'!#REF!</definedName>
    <definedName name="TOTAL8G">'[1]#REF'!#REF!</definedName>
    <definedName name="TOTAL8H">'[1]#REF'!#REF!</definedName>
    <definedName name="TOTAL8I">'[1]#REF'!#REF!</definedName>
    <definedName name="TOTAL8J">'[1]#REF'!#REF!</definedName>
    <definedName name="TOTAL8K">'[1]#REF'!#REF!</definedName>
    <definedName name="TOTAL8L">'[1]#REF'!#REF!</definedName>
    <definedName name="TOTAL8O">'[1]#REF'!#REF!</definedName>
    <definedName name="TOTAL8P">'[1]#REF'!#REF!</definedName>
    <definedName name="TOTAL8Q">'[1]#REF'!#REF!</definedName>
    <definedName name="TOTAL8R">'[1]#REF'!#REF!</definedName>
    <definedName name="TOTAL9">'[1]#REF'!#REF!</definedName>
    <definedName name="TOTALA">'[1]PLANILHA ATUALIZADA'!#REF!</definedName>
    <definedName name="TOTALB">'[1]PLANILHA ATUALIZADA'!#REF!</definedName>
    <definedName name="TOTALC">'[1]PLANILHA ATUALIZADA'!#REF!</definedName>
    <definedName name="TOTALD">'[1]PLANILHA ATUALIZADA'!#REF!</definedName>
    <definedName name="TOTALE">'[1]PLANILHA ATUALIZADA'!#REF!</definedName>
    <definedName name="TOTALF">'[1]PLANILHA ATUALIZADA'!#REF!</definedName>
    <definedName name="TOTALG">'[1]PLANILHA ATUALIZADA'!#REF!</definedName>
    <definedName name="TOTALH">'[1]PLANILHA ATUALIZADA'!#REF!</definedName>
    <definedName name="TOTALI">'[1]PLANILHA ATUALIZADA'!#REF!</definedName>
    <definedName name="TOTALJ">'[1]PLANILHA ATUALIZADA'!#REF!</definedName>
    <definedName name="TOTALK">'[1]PLANILHA ATUALIZADA'!#REF!</definedName>
    <definedName name="TOTALL">'[1]PLANILHA ATUALIZADA'!#REF!</definedName>
    <definedName name="TOTALO">'[1]PLANILHA ATUALIZADA'!#REF!</definedName>
    <definedName name="TOTALP">'[1]PLANILHA ATUALIZADA'!#REF!</definedName>
    <definedName name="TOTALQ">'[1]PLANILHA ATUALIZADA'!#REF!</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9" i="10" l="1"/>
  <c r="J424" i="2"/>
  <c r="D424" i="2"/>
  <c r="G118" i="1"/>
  <c r="E118" i="1"/>
  <c r="D118" i="1"/>
  <c r="J357" i="2"/>
  <c r="D357" i="2"/>
  <c r="G97" i="1"/>
  <c r="E97" i="1"/>
  <c r="D97" i="1"/>
  <c r="J436" i="2"/>
  <c r="J434" i="2"/>
  <c r="J432" i="2"/>
  <c r="J430" i="2"/>
  <c r="J428" i="2"/>
  <c r="J406" i="2"/>
  <c r="J403" i="2"/>
  <c r="J399" i="2"/>
  <c r="J397" i="2"/>
  <c r="J395" i="2"/>
  <c r="J389" i="2"/>
  <c r="J385" i="2"/>
  <c r="J373" i="2"/>
  <c r="J353" i="2"/>
  <c r="J342" i="2"/>
  <c r="J331" i="2"/>
  <c r="J323" i="2"/>
  <c r="J319" i="2"/>
  <c r="J317" i="2"/>
  <c r="J315" i="2"/>
  <c r="J299" i="2"/>
  <c r="J292" i="2"/>
  <c r="J278" i="2"/>
  <c r="J259" i="2"/>
  <c r="J242" i="2"/>
  <c r="J237" i="2"/>
  <c r="J214" i="2"/>
  <c r="J210" i="2"/>
  <c r="J198" i="2"/>
  <c r="J195" i="2"/>
  <c r="J188" i="2"/>
  <c r="J185" i="2"/>
  <c r="J180" i="2"/>
  <c r="J176" i="2"/>
  <c r="J172" i="2"/>
  <c r="J165" i="2"/>
  <c r="J161" i="2"/>
  <c r="J127" i="2"/>
  <c r="J120" i="2"/>
  <c r="J420" i="2"/>
  <c r="J414" i="2"/>
  <c r="J410" i="2"/>
  <c r="J401" i="2"/>
  <c r="J393" i="2"/>
  <c r="J381" i="2"/>
  <c r="J377" i="2"/>
  <c r="J369" i="2"/>
  <c r="J365" i="2"/>
  <c r="J361" i="2"/>
  <c r="J312" i="2"/>
  <c r="J310" i="2"/>
  <c r="J308" i="2"/>
  <c r="J287" i="2"/>
  <c r="J282" i="2"/>
  <c r="J267" i="2"/>
  <c r="J255" i="2"/>
  <c r="J251" i="2"/>
  <c r="J246" i="2"/>
  <c r="J230" i="2"/>
  <c r="J219" i="2"/>
  <c r="J142" i="2"/>
  <c r="J139" i="2"/>
  <c r="J133" i="2"/>
  <c r="J114" i="2"/>
  <c r="J108" i="2"/>
  <c r="J104" i="2"/>
  <c r="J96" i="2"/>
  <c r="D420" i="2"/>
  <c r="D414" i="2"/>
  <c r="D410" i="2"/>
  <c r="D401" i="2"/>
  <c r="D393" i="2"/>
  <c r="D381" i="2"/>
  <c r="D377" i="2"/>
  <c r="D369" i="2"/>
  <c r="D365" i="2"/>
  <c r="D361" i="2"/>
  <c r="D312" i="2"/>
  <c r="D310" i="2"/>
  <c r="D308" i="2"/>
  <c r="D287" i="2"/>
  <c r="D282" i="2"/>
  <c r="D267" i="2"/>
  <c r="D255" i="2"/>
  <c r="D251" i="2"/>
  <c r="D246" i="2"/>
  <c r="D230" i="2"/>
  <c r="D219" i="2"/>
  <c r="D142" i="2"/>
  <c r="D139" i="2"/>
  <c r="D133" i="2"/>
  <c r="D114" i="2"/>
  <c r="D108" i="2"/>
  <c r="D104" i="2"/>
  <c r="D96" i="2"/>
  <c r="G24" i="1"/>
  <c r="E24" i="1"/>
  <c r="C470" i="2" l="1"/>
  <c r="C466" i="2"/>
  <c r="G472" i="2"/>
  <c r="G468" i="2"/>
  <c r="D106" i="1"/>
  <c r="K385" i="2"/>
  <c r="F104" i="1" s="1"/>
  <c r="G66" i="1"/>
  <c r="E66" i="1"/>
  <c r="D43" i="1"/>
  <c r="D64" i="1" l="1"/>
  <c r="G125" i="1"/>
  <c r="G124" i="1"/>
  <c r="G123" i="1"/>
  <c r="G122" i="1"/>
  <c r="G121" i="1"/>
  <c r="G114" i="1"/>
  <c r="G111" i="1"/>
  <c r="G109" i="1"/>
  <c r="G108" i="1"/>
  <c r="G107" i="1"/>
  <c r="G105" i="1"/>
  <c r="G104" i="1"/>
  <c r="G101" i="1"/>
  <c r="G96" i="1"/>
  <c r="G93" i="1"/>
  <c r="G90" i="1"/>
  <c r="G87" i="1"/>
  <c r="G86" i="1"/>
  <c r="G85" i="1"/>
  <c r="G84" i="1"/>
  <c r="G78" i="1"/>
  <c r="G77" i="1"/>
  <c r="G74" i="1"/>
  <c r="G72" i="1"/>
  <c r="G65" i="1"/>
  <c r="G60" i="1"/>
  <c r="G59" i="1"/>
  <c r="G58" i="1"/>
  <c r="G55" i="1"/>
  <c r="G54" i="1"/>
  <c r="G53" i="1"/>
  <c r="G52" i="1"/>
  <c r="G51" i="1"/>
  <c r="G50" i="1"/>
  <c r="G47" i="1"/>
  <c r="G46" i="1"/>
  <c r="G39" i="1"/>
  <c r="G38" i="1"/>
  <c r="G30" i="1"/>
  <c r="G27" i="1"/>
  <c r="G23" i="1"/>
  <c r="G22" i="1"/>
  <c r="G21" i="1"/>
  <c r="G20" i="1"/>
  <c r="E20" i="1"/>
  <c r="E125" i="1"/>
  <c r="E124" i="1"/>
  <c r="E123" i="1"/>
  <c r="E122" i="1"/>
  <c r="E121" i="1"/>
  <c r="E114" i="1"/>
  <c r="E111" i="1"/>
  <c r="E109" i="1"/>
  <c r="E108" i="1"/>
  <c r="E107" i="1"/>
  <c r="E105" i="1"/>
  <c r="E104" i="1"/>
  <c r="E101" i="1"/>
  <c r="E96" i="1"/>
  <c r="E93" i="1"/>
  <c r="E90" i="1"/>
  <c r="E87" i="1"/>
  <c r="E86" i="1"/>
  <c r="E85" i="1"/>
  <c r="E84" i="1"/>
  <c r="E78" i="1"/>
  <c r="E77" i="1"/>
  <c r="E74" i="1"/>
  <c r="E72" i="1"/>
  <c r="E65" i="1"/>
  <c r="E60" i="1"/>
  <c r="E59" i="1"/>
  <c r="E58" i="1"/>
  <c r="E55" i="1"/>
  <c r="E54" i="1"/>
  <c r="E53" i="1"/>
  <c r="E52" i="1"/>
  <c r="E51" i="1"/>
  <c r="E50" i="1"/>
  <c r="E47" i="1"/>
  <c r="E46" i="1"/>
  <c r="E39" i="1"/>
  <c r="E38" i="1"/>
  <c r="E30" i="1"/>
  <c r="E27" i="1"/>
  <c r="E23" i="1"/>
  <c r="E22" i="1"/>
  <c r="E21" i="1"/>
  <c r="G117" i="1"/>
  <c r="G116" i="1"/>
  <c r="G115" i="1"/>
  <c r="G110" i="1"/>
  <c r="G106" i="1"/>
  <c r="G103" i="1"/>
  <c r="G102" i="1"/>
  <c r="G100" i="1"/>
  <c r="G99" i="1"/>
  <c r="G98" i="1"/>
  <c r="G83" i="1"/>
  <c r="G82" i="1"/>
  <c r="G81" i="1"/>
  <c r="G76" i="1"/>
  <c r="G75" i="1"/>
  <c r="G73" i="1"/>
  <c r="G71" i="1"/>
  <c r="G70" i="1"/>
  <c r="G67" i="1"/>
  <c r="G64" i="1"/>
  <c r="G63" i="1"/>
  <c r="G45" i="1"/>
  <c r="G44" i="1"/>
  <c r="G43" i="1"/>
  <c r="G40" i="1"/>
  <c r="G37" i="1"/>
  <c r="H37" i="1" s="1"/>
  <c r="G36" i="1"/>
  <c r="H36" i="1" s="1"/>
  <c r="G35" i="1"/>
  <c r="H35" i="1" s="1"/>
  <c r="G34" i="1"/>
  <c r="H34" i="1" s="1"/>
  <c r="G31" i="1"/>
  <c r="H31" i="1" s="1"/>
  <c r="G29" i="1"/>
  <c r="H29" i="1" s="1"/>
  <c r="G28" i="1"/>
  <c r="H28" i="1" s="1"/>
  <c r="H24" i="1"/>
  <c r="E117" i="1"/>
  <c r="E116" i="1"/>
  <c r="E115" i="1"/>
  <c r="E110" i="1"/>
  <c r="E106" i="1"/>
  <c r="E103" i="1"/>
  <c r="E102" i="1"/>
  <c r="E100" i="1"/>
  <c r="E99" i="1"/>
  <c r="E98" i="1"/>
  <c r="E83" i="1"/>
  <c r="E82" i="1"/>
  <c r="E81" i="1"/>
  <c r="E76" i="1"/>
  <c r="E75" i="1"/>
  <c r="E73" i="1"/>
  <c r="E71" i="1"/>
  <c r="E70" i="1"/>
  <c r="E67" i="1"/>
  <c r="E64" i="1"/>
  <c r="E63" i="1"/>
  <c r="E45" i="1"/>
  <c r="E44" i="1"/>
  <c r="E43" i="1"/>
  <c r="E40" i="1"/>
  <c r="E37" i="1"/>
  <c r="E36" i="1"/>
  <c r="E35" i="1"/>
  <c r="E34" i="1"/>
  <c r="E31" i="1"/>
  <c r="E29" i="1"/>
  <c r="E28" i="1"/>
  <c r="D117" i="1"/>
  <c r="D116" i="1"/>
  <c r="D115" i="1"/>
  <c r="D110" i="1"/>
  <c r="D103" i="1"/>
  <c r="D102" i="1"/>
  <c r="D100" i="1"/>
  <c r="D99" i="1"/>
  <c r="D98" i="1"/>
  <c r="D83" i="1"/>
  <c r="D82" i="1"/>
  <c r="D81" i="1"/>
  <c r="D76" i="1"/>
  <c r="D75" i="1"/>
  <c r="D73" i="1"/>
  <c r="D71" i="1"/>
  <c r="D70" i="1"/>
  <c r="D67" i="1"/>
  <c r="D63" i="1"/>
  <c r="D45" i="1"/>
  <c r="D44" i="1"/>
  <c r="D40" i="1"/>
  <c r="D37" i="1"/>
  <c r="D36" i="1"/>
  <c r="D35" i="1"/>
  <c r="D34" i="1"/>
  <c r="D31" i="1"/>
  <c r="D29" i="1"/>
  <c r="D28" i="1"/>
  <c r="G17" i="1"/>
  <c r="E17" i="1"/>
  <c r="D17" i="1"/>
  <c r="B23015" i="25" l="1"/>
  <c r="B23014" i="25"/>
  <c r="B23013" i="25"/>
  <c r="B23012" i="25"/>
  <c r="B23011" i="25"/>
  <c r="B23010" i="25"/>
  <c r="B23009" i="25"/>
  <c r="B23008" i="25"/>
  <c r="B23007" i="25"/>
  <c r="B23006" i="25"/>
  <c r="B23005" i="25"/>
  <c r="B23004" i="25"/>
  <c r="B23003" i="25"/>
  <c r="B23002" i="25"/>
  <c r="B23001" i="25"/>
  <c r="B23000" i="25"/>
  <c r="B22999" i="25"/>
  <c r="B22998" i="25"/>
  <c r="B22997" i="25"/>
  <c r="B22996" i="25"/>
  <c r="B22995" i="25"/>
  <c r="B22994" i="25"/>
  <c r="B22993" i="25"/>
  <c r="B22992" i="25"/>
  <c r="B22991" i="25"/>
  <c r="B22990" i="25"/>
  <c r="B22989" i="25"/>
  <c r="B22988" i="25"/>
  <c r="B22987" i="25"/>
  <c r="B22986" i="25"/>
  <c r="B22985" i="25"/>
  <c r="B22984" i="25"/>
  <c r="B22983" i="25"/>
  <c r="B22982" i="25"/>
  <c r="B22981" i="25"/>
  <c r="B22980" i="25"/>
  <c r="B22979" i="25"/>
  <c r="B22978" i="25"/>
  <c r="B22977" i="25"/>
  <c r="B22976" i="25"/>
  <c r="B22975" i="25"/>
  <c r="B22974" i="25"/>
  <c r="B22973" i="25"/>
  <c r="B22972" i="25"/>
  <c r="B22971" i="25"/>
  <c r="B22970" i="25"/>
  <c r="B22969" i="25"/>
  <c r="B22968" i="25"/>
  <c r="B22967" i="25"/>
  <c r="B22966" i="25"/>
  <c r="B22965" i="25"/>
  <c r="B22964" i="25"/>
  <c r="B22963" i="25"/>
  <c r="B22962" i="25"/>
  <c r="B22961" i="25"/>
  <c r="B22960" i="25"/>
  <c r="B22959" i="25"/>
  <c r="B22958" i="25"/>
  <c r="B22957" i="25"/>
  <c r="B22956" i="25"/>
  <c r="B22955" i="25"/>
  <c r="B22954" i="25"/>
  <c r="B22953" i="25"/>
  <c r="B22952" i="25"/>
  <c r="B22951" i="25"/>
  <c r="B22950" i="25"/>
  <c r="B22949" i="25"/>
  <c r="B22948" i="25"/>
  <c r="B22947" i="25"/>
  <c r="B22946" i="25"/>
  <c r="B22945" i="25"/>
  <c r="B22944" i="25"/>
  <c r="B22943" i="25"/>
  <c r="B22942" i="25"/>
  <c r="B22941" i="25"/>
  <c r="B22940" i="25"/>
  <c r="B22939" i="25"/>
  <c r="B22938" i="25"/>
  <c r="B22937" i="25"/>
  <c r="B22936" i="25"/>
  <c r="B22935" i="25"/>
  <c r="B22934" i="25"/>
  <c r="B22933" i="25"/>
  <c r="B22932" i="25"/>
  <c r="B22931" i="25"/>
  <c r="B22930" i="25"/>
  <c r="B22929" i="25"/>
  <c r="B22928" i="25"/>
  <c r="B22927" i="25"/>
  <c r="B22926" i="25"/>
  <c r="B22925" i="25"/>
  <c r="B22924" i="25"/>
  <c r="B22923" i="25"/>
  <c r="B22922" i="25"/>
  <c r="B22921" i="25"/>
  <c r="B22920" i="25"/>
  <c r="B22919" i="25"/>
  <c r="B22918" i="25"/>
  <c r="B22917" i="25"/>
  <c r="B22916" i="25"/>
  <c r="B22915" i="25"/>
  <c r="B22914" i="25"/>
  <c r="B22913" i="25"/>
  <c r="B22912" i="25"/>
  <c r="B22911" i="25"/>
  <c r="B22910" i="25"/>
  <c r="B22909" i="25"/>
  <c r="B22908" i="25"/>
  <c r="B22907" i="25"/>
  <c r="B22906" i="25"/>
  <c r="B22905" i="25"/>
  <c r="B22904" i="25"/>
  <c r="B22903" i="25"/>
  <c r="B22902" i="25"/>
  <c r="B22901" i="25"/>
  <c r="B22900" i="25"/>
  <c r="B22899" i="25"/>
  <c r="B22898" i="25"/>
  <c r="B22897" i="25"/>
  <c r="B22896" i="25"/>
  <c r="B22895" i="25"/>
  <c r="B22894" i="25"/>
  <c r="B22893" i="25"/>
  <c r="B22892" i="25"/>
  <c r="B22891" i="25"/>
  <c r="B22890" i="25"/>
  <c r="B22889" i="25"/>
  <c r="B22888" i="25"/>
  <c r="B22887" i="25"/>
  <c r="B22886" i="25"/>
  <c r="B22885" i="25"/>
  <c r="B22884" i="25"/>
  <c r="B22883" i="25"/>
  <c r="B22882" i="25"/>
  <c r="B22881" i="25"/>
  <c r="B22880" i="25"/>
  <c r="B22879" i="25"/>
  <c r="B22878" i="25"/>
  <c r="B22877" i="25"/>
  <c r="B22876" i="25"/>
  <c r="B22875" i="25"/>
  <c r="B22874" i="25"/>
  <c r="B22873" i="25"/>
  <c r="B22872" i="25"/>
  <c r="B22871" i="25"/>
  <c r="B22870" i="25"/>
  <c r="B22869" i="25"/>
  <c r="B22868" i="25"/>
  <c r="B22867" i="25"/>
  <c r="B22866" i="25"/>
  <c r="B22865" i="25"/>
  <c r="B22864" i="25"/>
  <c r="B22863" i="25"/>
  <c r="B22862" i="25"/>
  <c r="B22861" i="25"/>
  <c r="B22860" i="25"/>
  <c r="B22859" i="25"/>
  <c r="B22858" i="25"/>
  <c r="B22857" i="25"/>
  <c r="B22856" i="25"/>
  <c r="B22855" i="25"/>
  <c r="B22854" i="25"/>
  <c r="B22853" i="25"/>
  <c r="B22852" i="25"/>
  <c r="B22851" i="25"/>
  <c r="B22850" i="25"/>
  <c r="B22849" i="25"/>
  <c r="B22848" i="25"/>
  <c r="B22847" i="25"/>
  <c r="B22846" i="25"/>
  <c r="B22845" i="25"/>
  <c r="B22844" i="25"/>
  <c r="B22843" i="25"/>
  <c r="B22842" i="25"/>
  <c r="B22841" i="25"/>
  <c r="B22840" i="25"/>
  <c r="B22839" i="25"/>
  <c r="B22838" i="25"/>
  <c r="B22837" i="25"/>
  <c r="B22836" i="25"/>
  <c r="B22835" i="25"/>
  <c r="B22834" i="25"/>
  <c r="B22833" i="25"/>
  <c r="B22832" i="25"/>
  <c r="B22831" i="25"/>
  <c r="B22830" i="25"/>
  <c r="B22829" i="25"/>
  <c r="B22828" i="25"/>
  <c r="B22827" i="25"/>
  <c r="B22826" i="25"/>
  <c r="B22825" i="25"/>
  <c r="B22824" i="25"/>
  <c r="B22823" i="25"/>
  <c r="B22822" i="25"/>
  <c r="B22821" i="25"/>
  <c r="B22820" i="25"/>
  <c r="B22819" i="25"/>
  <c r="B22818" i="25"/>
  <c r="B22817" i="25"/>
  <c r="B22816" i="25"/>
  <c r="B22815" i="25"/>
  <c r="B22814" i="25"/>
  <c r="B22813" i="25"/>
  <c r="B22812" i="25"/>
  <c r="B22811" i="25"/>
  <c r="B22810" i="25"/>
  <c r="B22809" i="25"/>
  <c r="B22808" i="25"/>
  <c r="B22807" i="25"/>
  <c r="B22806" i="25"/>
  <c r="B22805" i="25"/>
  <c r="B22804" i="25"/>
  <c r="B22803" i="25"/>
  <c r="B22802" i="25"/>
  <c r="B22801" i="25"/>
  <c r="B22800" i="25"/>
  <c r="B22799" i="25"/>
  <c r="B22798" i="25"/>
  <c r="B22797" i="25"/>
  <c r="B22796" i="25"/>
  <c r="B22795" i="25"/>
  <c r="B22794" i="25"/>
  <c r="B22793" i="25"/>
  <c r="B22792" i="25"/>
  <c r="B22791" i="25"/>
  <c r="B22790" i="25"/>
  <c r="B22789" i="25"/>
  <c r="B22788" i="25"/>
  <c r="B22787" i="25"/>
  <c r="B22786" i="25"/>
  <c r="B22785" i="25"/>
  <c r="B22784" i="25"/>
  <c r="B22783" i="25"/>
  <c r="B22782" i="25"/>
  <c r="B22781" i="25"/>
  <c r="B22780" i="25"/>
  <c r="B22779" i="25"/>
  <c r="B22778" i="25"/>
  <c r="B22777" i="25"/>
  <c r="B22776" i="25"/>
  <c r="B22775" i="25"/>
  <c r="B22774" i="25"/>
  <c r="B22773" i="25"/>
  <c r="B22772" i="25"/>
  <c r="B22771" i="25"/>
  <c r="B22770" i="25"/>
  <c r="B22769" i="25"/>
  <c r="B22768" i="25"/>
  <c r="B22767" i="25"/>
  <c r="B22766" i="25"/>
  <c r="B22765" i="25"/>
  <c r="B22764" i="25"/>
  <c r="B22763" i="25"/>
  <c r="B22762" i="25"/>
  <c r="B22761" i="25"/>
  <c r="B22760" i="25"/>
  <c r="B22759" i="25"/>
  <c r="B22758" i="25"/>
  <c r="B22757" i="25"/>
  <c r="B22756" i="25"/>
  <c r="B22755" i="25"/>
  <c r="B22754" i="25"/>
  <c r="B22753" i="25"/>
  <c r="B22752" i="25"/>
  <c r="B22751" i="25"/>
  <c r="B22750" i="25"/>
  <c r="B22749" i="25"/>
  <c r="B22748" i="25"/>
  <c r="B22747" i="25"/>
  <c r="B22746" i="25"/>
  <c r="B22745" i="25"/>
  <c r="B22744" i="25"/>
  <c r="B22743" i="25"/>
  <c r="B22742" i="25"/>
  <c r="B22741" i="25"/>
  <c r="B22740" i="25"/>
  <c r="B22739" i="25"/>
  <c r="B22738" i="25"/>
  <c r="B22737" i="25"/>
  <c r="B22736" i="25"/>
  <c r="B22735" i="25"/>
  <c r="B22734" i="25"/>
  <c r="B22733" i="25"/>
  <c r="B22732" i="25"/>
  <c r="B22731" i="25"/>
  <c r="B22730" i="25"/>
  <c r="B22729" i="25"/>
  <c r="B22728" i="25"/>
  <c r="B22727" i="25"/>
  <c r="B22726" i="25"/>
  <c r="B22725" i="25"/>
  <c r="B22724" i="25"/>
  <c r="B22723" i="25"/>
  <c r="B22722" i="25"/>
  <c r="B22721" i="25"/>
  <c r="B22720" i="25"/>
  <c r="B22719" i="25"/>
  <c r="B22718" i="25"/>
  <c r="B22717" i="25"/>
  <c r="B22716" i="25"/>
  <c r="B22715" i="25"/>
  <c r="B22714" i="25"/>
  <c r="B22713" i="25"/>
  <c r="B22712" i="25"/>
  <c r="B22711" i="25"/>
  <c r="B22710" i="25"/>
  <c r="B22709" i="25"/>
  <c r="B22708" i="25"/>
  <c r="B22707" i="25"/>
  <c r="B22706" i="25"/>
  <c r="B22705" i="25"/>
  <c r="B22704" i="25"/>
  <c r="B22703" i="25"/>
  <c r="B22702" i="25"/>
  <c r="B22701" i="25"/>
  <c r="B22700" i="25"/>
  <c r="B22699" i="25"/>
  <c r="B22698" i="25"/>
  <c r="B22697" i="25"/>
  <c r="B22696" i="25"/>
  <c r="B22695" i="25"/>
  <c r="B22694" i="25"/>
  <c r="B22693" i="25"/>
  <c r="B22692" i="25"/>
  <c r="B22691" i="25"/>
  <c r="B22690" i="25"/>
  <c r="B22689" i="25"/>
  <c r="B22688" i="25"/>
  <c r="B22687" i="25"/>
  <c r="B22686" i="25"/>
  <c r="B22685" i="25"/>
  <c r="B22684" i="25"/>
  <c r="B22683" i="25"/>
  <c r="B22682" i="25"/>
  <c r="B22681" i="25"/>
  <c r="B22680" i="25"/>
  <c r="B22679" i="25"/>
  <c r="B22678" i="25"/>
  <c r="B22677" i="25"/>
  <c r="B22676" i="25"/>
  <c r="B22675" i="25"/>
  <c r="B22674" i="25"/>
  <c r="B22673" i="25"/>
  <c r="B22672" i="25"/>
  <c r="B22671" i="25"/>
  <c r="B22670" i="25"/>
  <c r="B22669" i="25"/>
  <c r="B22668" i="25"/>
  <c r="B22667" i="25"/>
  <c r="B22666" i="25"/>
  <c r="B22665" i="25"/>
  <c r="B22664" i="25"/>
  <c r="B22663" i="25"/>
  <c r="B22662" i="25"/>
  <c r="B22661" i="25"/>
  <c r="B22660" i="25"/>
  <c r="B22659" i="25"/>
  <c r="B22658" i="25"/>
  <c r="B22657" i="25"/>
  <c r="B22656" i="25"/>
  <c r="B22655" i="25"/>
  <c r="B22654" i="25"/>
  <c r="B22653" i="25"/>
  <c r="B22652" i="25"/>
  <c r="B22651" i="25"/>
  <c r="B22650" i="25"/>
  <c r="B22649" i="25"/>
  <c r="B22648" i="25"/>
  <c r="B22647" i="25"/>
  <c r="B22646" i="25"/>
  <c r="B22645" i="25"/>
  <c r="B22644" i="25"/>
  <c r="B22643" i="25"/>
  <c r="B22642" i="25"/>
  <c r="B22641" i="25"/>
  <c r="B22640" i="25"/>
  <c r="B22639" i="25"/>
  <c r="B22638" i="25"/>
  <c r="B22637" i="25"/>
  <c r="B22636" i="25"/>
  <c r="B22635" i="25"/>
  <c r="B22634" i="25"/>
  <c r="B22633" i="25"/>
  <c r="B22632" i="25"/>
  <c r="B22631" i="25"/>
  <c r="B22630" i="25"/>
  <c r="B22629" i="25"/>
  <c r="B22628" i="25"/>
  <c r="B22627" i="25"/>
  <c r="B22626" i="25"/>
  <c r="B22625" i="25"/>
  <c r="B22624" i="25"/>
  <c r="B22623" i="25"/>
  <c r="B22622" i="25"/>
  <c r="B22621" i="25"/>
  <c r="B22620" i="25"/>
  <c r="B22619" i="25"/>
  <c r="B22618" i="25"/>
  <c r="B22617" i="25"/>
  <c r="B22616" i="25"/>
  <c r="B22615" i="25"/>
  <c r="B22614" i="25"/>
  <c r="B22613" i="25"/>
  <c r="B22612" i="25"/>
  <c r="B22611" i="25"/>
  <c r="B22610" i="25"/>
  <c r="B22609" i="25"/>
  <c r="B22608" i="25"/>
  <c r="B22607" i="25"/>
  <c r="B22606" i="25"/>
  <c r="B22605" i="25"/>
  <c r="B22604" i="25"/>
  <c r="B22603" i="25"/>
  <c r="B22602" i="25"/>
  <c r="B22601" i="25"/>
  <c r="B22600" i="25"/>
  <c r="B22599" i="25"/>
  <c r="B22598" i="25"/>
  <c r="B22597" i="25"/>
  <c r="B22596" i="25"/>
  <c r="B22595" i="25"/>
  <c r="B22594" i="25"/>
  <c r="B22593" i="25"/>
  <c r="B22592" i="25"/>
  <c r="B22591" i="25"/>
  <c r="B22590" i="25"/>
  <c r="B22589" i="25"/>
  <c r="B22588" i="25"/>
  <c r="B22587" i="25"/>
  <c r="B22586" i="25"/>
  <c r="B22585" i="25"/>
  <c r="B22584" i="25"/>
  <c r="B22583" i="25"/>
  <c r="B22582" i="25"/>
  <c r="B22581" i="25"/>
  <c r="B22580" i="25"/>
  <c r="B22579" i="25"/>
  <c r="B22578" i="25"/>
  <c r="B22577" i="25"/>
  <c r="B22576" i="25"/>
  <c r="B22575" i="25"/>
  <c r="B22574" i="25"/>
  <c r="B22573" i="25"/>
  <c r="B22572" i="25"/>
  <c r="B22571" i="25"/>
  <c r="B22570" i="25"/>
  <c r="B22569" i="25"/>
  <c r="B22568" i="25"/>
  <c r="B22567" i="25"/>
  <c r="B22566" i="25"/>
  <c r="B22565" i="25"/>
  <c r="B22564" i="25"/>
  <c r="B22563" i="25"/>
  <c r="B22562" i="25"/>
  <c r="B22561" i="25"/>
  <c r="B22560" i="25"/>
  <c r="B22559" i="25"/>
  <c r="B22558" i="25"/>
  <c r="B22557" i="25"/>
  <c r="B22556" i="25"/>
  <c r="B22555" i="25"/>
  <c r="B22554" i="25"/>
  <c r="B22553" i="25"/>
  <c r="B22552" i="25"/>
  <c r="B22551" i="25"/>
  <c r="B22550" i="25"/>
  <c r="B22549" i="25"/>
  <c r="B22548" i="25"/>
  <c r="B22547" i="25"/>
  <c r="B22546" i="25"/>
  <c r="B22545" i="25"/>
  <c r="B22544" i="25"/>
  <c r="B22543" i="25"/>
  <c r="B22542" i="25"/>
  <c r="B22541" i="25"/>
  <c r="B22540" i="25"/>
  <c r="B22539" i="25"/>
  <c r="B22538" i="25"/>
  <c r="B22537" i="25"/>
  <c r="B22536" i="25"/>
  <c r="B22535" i="25"/>
  <c r="B22534" i="25"/>
  <c r="B22533" i="25"/>
  <c r="B22532" i="25"/>
  <c r="B22531" i="25"/>
  <c r="B22530" i="25"/>
  <c r="B22529" i="25"/>
  <c r="B22528" i="25"/>
  <c r="B22527" i="25"/>
  <c r="B22526" i="25"/>
  <c r="B22525" i="25"/>
  <c r="B22524" i="25"/>
  <c r="B22523" i="25"/>
  <c r="B22522" i="25"/>
  <c r="B22521" i="25"/>
  <c r="B22520" i="25"/>
  <c r="B22519" i="25"/>
  <c r="B22518" i="25"/>
  <c r="B22517" i="25"/>
  <c r="B22516" i="25"/>
  <c r="B22515" i="25"/>
  <c r="B22514" i="25"/>
  <c r="B22513" i="25"/>
  <c r="B22512" i="25"/>
  <c r="B22511" i="25"/>
  <c r="B22510" i="25"/>
  <c r="B22509" i="25"/>
  <c r="B22508" i="25"/>
  <c r="B22507" i="25"/>
  <c r="B22506" i="25"/>
  <c r="B22505" i="25"/>
  <c r="B22504" i="25"/>
  <c r="B22503" i="25"/>
  <c r="B22502" i="25"/>
  <c r="B22501" i="25"/>
  <c r="B22500" i="25"/>
  <c r="B22499" i="25"/>
  <c r="B22498" i="25"/>
  <c r="B22497" i="25"/>
  <c r="B22496" i="25"/>
  <c r="B22495" i="25"/>
  <c r="B22494" i="25"/>
  <c r="B22493" i="25"/>
  <c r="B22492" i="25"/>
  <c r="B22491" i="25"/>
  <c r="B22490" i="25"/>
  <c r="B22489" i="25"/>
  <c r="B22488" i="25"/>
  <c r="B22487" i="25"/>
  <c r="B22486" i="25"/>
  <c r="B22485" i="25"/>
  <c r="B22484" i="25"/>
  <c r="B22483" i="25"/>
  <c r="B22482" i="25"/>
  <c r="B22481" i="25"/>
  <c r="B22480" i="25"/>
  <c r="B22479" i="25"/>
  <c r="B22478" i="25"/>
  <c r="B22477" i="25"/>
  <c r="B22476" i="25"/>
  <c r="B22475" i="25"/>
  <c r="B22474" i="25"/>
  <c r="B22473" i="25"/>
  <c r="B22472" i="25"/>
  <c r="B22471" i="25"/>
  <c r="B22470" i="25"/>
  <c r="B22469" i="25"/>
  <c r="B22468" i="25"/>
  <c r="B22467" i="25"/>
  <c r="B22466" i="25"/>
  <c r="B22465" i="25"/>
  <c r="B22464" i="25"/>
  <c r="B22463" i="25"/>
  <c r="B22462" i="25"/>
  <c r="B22461" i="25"/>
  <c r="B22460" i="25"/>
  <c r="B22459" i="25"/>
  <c r="B22458" i="25"/>
  <c r="B22457" i="25"/>
  <c r="B22456" i="25"/>
  <c r="B22455" i="25"/>
  <c r="B22454" i="25"/>
  <c r="B22453" i="25"/>
  <c r="B22452" i="25"/>
  <c r="B22451" i="25"/>
  <c r="B22450" i="25"/>
  <c r="B22449" i="25"/>
  <c r="B22448" i="25"/>
  <c r="B22447" i="25"/>
  <c r="B22446" i="25"/>
  <c r="B22445" i="25"/>
  <c r="B22444" i="25"/>
  <c r="B22443" i="25"/>
  <c r="B22442" i="25"/>
  <c r="B22441" i="25"/>
  <c r="B22440" i="25"/>
  <c r="B22439" i="25"/>
  <c r="B22438" i="25"/>
  <c r="B22437" i="25"/>
  <c r="B22436" i="25"/>
  <c r="B22435" i="25"/>
  <c r="B22434" i="25"/>
  <c r="B22433" i="25"/>
  <c r="B22432" i="25"/>
  <c r="B22431" i="25"/>
  <c r="B22430" i="25"/>
  <c r="B22429" i="25"/>
  <c r="B22428" i="25"/>
  <c r="B22427" i="25"/>
  <c r="B22426" i="25"/>
  <c r="B22425" i="25"/>
  <c r="B22424" i="25"/>
  <c r="B22423" i="25"/>
  <c r="B22422" i="25"/>
  <c r="B22421" i="25"/>
  <c r="B22420" i="25"/>
  <c r="B22419" i="25"/>
  <c r="B22418" i="25"/>
  <c r="B22417" i="25"/>
  <c r="B22416" i="25"/>
  <c r="B22415" i="25"/>
  <c r="B22414" i="25"/>
  <c r="B22413" i="25"/>
  <c r="B22412" i="25"/>
  <c r="B22411" i="25"/>
  <c r="B22410" i="25"/>
  <c r="B22409" i="25"/>
  <c r="B22408" i="25"/>
  <c r="B22407" i="25"/>
  <c r="B22406" i="25"/>
  <c r="B22405" i="25"/>
  <c r="B22404" i="25"/>
  <c r="B22403" i="25"/>
  <c r="B22402" i="25"/>
  <c r="B22401" i="25"/>
  <c r="B22400" i="25"/>
  <c r="B22399" i="25"/>
  <c r="B22398" i="25"/>
  <c r="B22397" i="25"/>
  <c r="B22396" i="25"/>
  <c r="B22395" i="25"/>
  <c r="B22394" i="25"/>
  <c r="B22393" i="25"/>
  <c r="B22392" i="25"/>
  <c r="B22391" i="25"/>
  <c r="B22390" i="25"/>
  <c r="B22389" i="25"/>
  <c r="B22388" i="25"/>
  <c r="B22387" i="25"/>
  <c r="B22386" i="25"/>
  <c r="B22385" i="25"/>
  <c r="B22384" i="25"/>
  <c r="B22383" i="25"/>
  <c r="B22382" i="25"/>
  <c r="B22381" i="25"/>
  <c r="B22380" i="25"/>
  <c r="B22379" i="25"/>
  <c r="B22378" i="25"/>
  <c r="B22377" i="25"/>
  <c r="B22376" i="25"/>
  <c r="B22375" i="25"/>
  <c r="B22374" i="25"/>
  <c r="B22373" i="25"/>
  <c r="B22372" i="25"/>
  <c r="B22371" i="25"/>
  <c r="B22370" i="25"/>
  <c r="B22369" i="25"/>
  <c r="B22368" i="25"/>
  <c r="B22367" i="25"/>
  <c r="B22366" i="25"/>
  <c r="B22365" i="25"/>
  <c r="B22364" i="25"/>
  <c r="B22363" i="25"/>
  <c r="B22362" i="25"/>
  <c r="B22361" i="25"/>
  <c r="B22360" i="25"/>
  <c r="B22359" i="25"/>
  <c r="B22358" i="25"/>
  <c r="B22357" i="25"/>
  <c r="B22356" i="25"/>
  <c r="B22355" i="25"/>
  <c r="B22354" i="25"/>
  <c r="B22353" i="25"/>
  <c r="B22352" i="25"/>
  <c r="B22351" i="25"/>
  <c r="B22350" i="25"/>
  <c r="B22349" i="25"/>
  <c r="B22348" i="25"/>
  <c r="B22347" i="25"/>
  <c r="B22346" i="25"/>
  <c r="B22345" i="25"/>
  <c r="B22344" i="25"/>
  <c r="B22343" i="25"/>
  <c r="B22342" i="25"/>
  <c r="B22341" i="25"/>
  <c r="B22340" i="25"/>
  <c r="B22339" i="25"/>
  <c r="B22338" i="25"/>
  <c r="B22337" i="25"/>
  <c r="B22336" i="25"/>
  <c r="B22335" i="25"/>
  <c r="B22334" i="25"/>
  <c r="B22333" i="25"/>
  <c r="B22332" i="25"/>
  <c r="B22331" i="25"/>
  <c r="B22330" i="25"/>
  <c r="B22329" i="25"/>
  <c r="B22328" i="25"/>
  <c r="B22327" i="25"/>
  <c r="B22326" i="25"/>
  <c r="B22325" i="25"/>
  <c r="B22324" i="25"/>
  <c r="B22323" i="25"/>
  <c r="B22322" i="25"/>
  <c r="B22321" i="25"/>
  <c r="B22320" i="25"/>
  <c r="B22319" i="25"/>
  <c r="B22318" i="25"/>
  <c r="B22317" i="25"/>
  <c r="B22316" i="25"/>
  <c r="B22315" i="25"/>
  <c r="B22314" i="25"/>
  <c r="B22313" i="25"/>
  <c r="B22312" i="25"/>
  <c r="B22311" i="25"/>
  <c r="B22310" i="25"/>
  <c r="B22309" i="25"/>
  <c r="B22308" i="25"/>
  <c r="B22307" i="25"/>
  <c r="B22306" i="25"/>
  <c r="B22305" i="25"/>
  <c r="B22304" i="25"/>
  <c r="B22303" i="25"/>
  <c r="B22302" i="25"/>
  <c r="B22301" i="25"/>
  <c r="B22300" i="25"/>
  <c r="B22299" i="25"/>
  <c r="B22298" i="25"/>
  <c r="B22297" i="25"/>
  <c r="B22296" i="25"/>
  <c r="B22295" i="25"/>
  <c r="B22294" i="25"/>
  <c r="B22293" i="25"/>
  <c r="B22292" i="25"/>
  <c r="B22291" i="25"/>
  <c r="B22290" i="25"/>
  <c r="B22289" i="25"/>
  <c r="B22288" i="25"/>
  <c r="B22287" i="25"/>
  <c r="B22286" i="25"/>
  <c r="B22285" i="25"/>
  <c r="B22284" i="25"/>
  <c r="B22283" i="25"/>
  <c r="B22282" i="25"/>
  <c r="B22281" i="25"/>
  <c r="B22280" i="25"/>
  <c r="B22279" i="25"/>
  <c r="B22278" i="25"/>
  <c r="B22277" i="25"/>
  <c r="B22276" i="25"/>
  <c r="B22275" i="25"/>
  <c r="B22274" i="25"/>
  <c r="B22273" i="25"/>
  <c r="B22272" i="25"/>
  <c r="B22271" i="25"/>
  <c r="B22270" i="25"/>
  <c r="B22269" i="25"/>
  <c r="B22268" i="25"/>
  <c r="B22267" i="25"/>
  <c r="B22266" i="25"/>
  <c r="B22265" i="25"/>
  <c r="B22264" i="25"/>
  <c r="B22263" i="25"/>
  <c r="B22262" i="25"/>
  <c r="B22261" i="25"/>
  <c r="B22260" i="25"/>
  <c r="B22259" i="25"/>
  <c r="B22258" i="25"/>
  <c r="B22257" i="25"/>
  <c r="B22256" i="25"/>
  <c r="B22255" i="25"/>
  <c r="B22254" i="25"/>
  <c r="B22253" i="25"/>
  <c r="B22252" i="25"/>
  <c r="B22251" i="25"/>
  <c r="B22250" i="25"/>
  <c r="B22249" i="25"/>
  <c r="B22248" i="25"/>
  <c r="B22247" i="25"/>
  <c r="B22246" i="25"/>
  <c r="B22245" i="25"/>
  <c r="B22244" i="25"/>
  <c r="B22243" i="25"/>
  <c r="B22242" i="25"/>
  <c r="B22241" i="25"/>
  <c r="B22240" i="25"/>
  <c r="B22239" i="25"/>
  <c r="B22238" i="25"/>
  <c r="B22237" i="25"/>
  <c r="B22236" i="25"/>
  <c r="B22235" i="25"/>
  <c r="B22234" i="25"/>
  <c r="B22233" i="25"/>
  <c r="B22232" i="25"/>
  <c r="B22231" i="25"/>
  <c r="B22230" i="25"/>
  <c r="B22229" i="25"/>
  <c r="B22228" i="25"/>
  <c r="B22227" i="25"/>
  <c r="B22226" i="25"/>
  <c r="B22225" i="25"/>
  <c r="B22224" i="25"/>
  <c r="B22223" i="25"/>
  <c r="B22222" i="25"/>
  <c r="B22221" i="25"/>
  <c r="B22220" i="25"/>
  <c r="B22219" i="25"/>
  <c r="B22218" i="25"/>
  <c r="B22217" i="25"/>
  <c r="B22216" i="25"/>
  <c r="B22215" i="25"/>
  <c r="B22214" i="25"/>
  <c r="B22213" i="25"/>
  <c r="B22212" i="25"/>
  <c r="B22211" i="25"/>
  <c r="B22210" i="25"/>
  <c r="B22209" i="25"/>
  <c r="B22208" i="25"/>
  <c r="B22207" i="25"/>
  <c r="B22206" i="25"/>
  <c r="B22205" i="25"/>
  <c r="B22204" i="25"/>
  <c r="B22203" i="25"/>
  <c r="B22202" i="25"/>
  <c r="B22201" i="25"/>
  <c r="B22200" i="25"/>
  <c r="B22199" i="25"/>
  <c r="B22198" i="25"/>
  <c r="B22197" i="25"/>
  <c r="B22196" i="25"/>
  <c r="B22195" i="25"/>
  <c r="B22194" i="25"/>
  <c r="B22193" i="25"/>
  <c r="B22192" i="25"/>
  <c r="B22191" i="25"/>
  <c r="B22190" i="25"/>
  <c r="B22189" i="25"/>
  <c r="B22188" i="25"/>
  <c r="B22187" i="25"/>
  <c r="B22186" i="25"/>
  <c r="B22185" i="25"/>
  <c r="B22184" i="25"/>
  <c r="B22183" i="25"/>
  <c r="B22182" i="25"/>
  <c r="B22181" i="25"/>
  <c r="B22180" i="25"/>
  <c r="B22179" i="25"/>
  <c r="B22178" i="25"/>
  <c r="B22177" i="25"/>
  <c r="B22176" i="25"/>
  <c r="B22175" i="25"/>
  <c r="B22174" i="25"/>
  <c r="B22173" i="25"/>
  <c r="B22172" i="25"/>
  <c r="B22171" i="25"/>
  <c r="B22170" i="25"/>
  <c r="B22169" i="25"/>
  <c r="B22168" i="25"/>
  <c r="B22167" i="25"/>
  <c r="B22166" i="25"/>
  <c r="B22165" i="25"/>
  <c r="B22164" i="25"/>
  <c r="B22163" i="25"/>
  <c r="B22162" i="25"/>
  <c r="B22161" i="25"/>
  <c r="B22160" i="25"/>
  <c r="B22159" i="25"/>
  <c r="B22158" i="25"/>
  <c r="B22157" i="25"/>
  <c r="B22156" i="25"/>
  <c r="B22155" i="25"/>
  <c r="B22154" i="25"/>
  <c r="B22153" i="25"/>
  <c r="B22152" i="25"/>
  <c r="B22151" i="25"/>
  <c r="B22150" i="25"/>
  <c r="B22149" i="25"/>
  <c r="B22148" i="25"/>
  <c r="B22147" i="25"/>
  <c r="B22146" i="25"/>
  <c r="B22145" i="25"/>
  <c r="B22144" i="25"/>
  <c r="B22143" i="25"/>
  <c r="B22142" i="25"/>
  <c r="B22141" i="25"/>
  <c r="B22140" i="25"/>
  <c r="B22139" i="25"/>
  <c r="B22138" i="25"/>
  <c r="B22137" i="25"/>
  <c r="B22136" i="25"/>
  <c r="B22135" i="25"/>
  <c r="B22134" i="25"/>
  <c r="B22133" i="25"/>
  <c r="B22132" i="25"/>
  <c r="B22131" i="25"/>
  <c r="B22130" i="25"/>
  <c r="B22129" i="25"/>
  <c r="B22128" i="25"/>
  <c r="B22127" i="25"/>
  <c r="B22126" i="25"/>
  <c r="B22125" i="25"/>
  <c r="B22124" i="25"/>
  <c r="B22123" i="25"/>
  <c r="B22122" i="25"/>
  <c r="B22121" i="25"/>
  <c r="B22120" i="25"/>
  <c r="B22119" i="25"/>
  <c r="B22118" i="25"/>
  <c r="B22117" i="25"/>
  <c r="B22116" i="25"/>
  <c r="B22115" i="25"/>
  <c r="B22114" i="25"/>
  <c r="B22113" i="25"/>
  <c r="B22112" i="25"/>
  <c r="B22111" i="25"/>
  <c r="B22110" i="25"/>
  <c r="B22109" i="25"/>
  <c r="B22108" i="25"/>
  <c r="B22107" i="25"/>
  <c r="B22106" i="25"/>
  <c r="B22105" i="25"/>
  <c r="B22104" i="25"/>
  <c r="B22103" i="25"/>
  <c r="B22102" i="25"/>
  <c r="B22101" i="25"/>
  <c r="B22100" i="25"/>
  <c r="B22099" i="25"/>
  <c r="B22098" i="25"/>
  <c r="B22097" i="25"/>
  <c r="B22096" i="25"/>
  <c r="B22095" i="25"/>
  <c r="B22094" i="25"/>
  <c r="B22093" i="25"/>
  <c r="B22092" i="25"/>
  <c r="B22091" i="25"/>
  <c r="B22090" i="25"/>
  <c r="B22089" i="25"/>
  <c r="B22088" i="25"/>
  <c r="B22087" i="25"/>
  <c r="B22086" i="25"/>
  <c r="B22085" i="25"/>
  <c r="B22084" i="25"/>
  <c r="B22083" i="25"/>
  <c r="B22082" i="25"/>
  <c r="B22081" i="25"/>
  <c r="B22080" i="25"/>
  <c r="B22079" i="25"/>
  <c r="B22078" i="25"/>
  <c r="B22077" i="25"/>
  <c r="B22076" i="25"/>
  <c r="B22075" i="25"/>
  <c r="B22074" i="25"/>
  <c r="B22073" i="25"/>
  <c r="B22072" i="25"/>
  <c r="B22071" i="25"/>
  <c r="B22070" i="25"/>
  <c r="B22069" i="25"/>
  <c r="B22068" i="25"/>
  <c r="B22067" i="25"/>
  <c r="B22066" i="25"/>
  <c r="B22065" i="25"/>
  <c r="B22064" i="25"/>
  <c r="B22063" i="25"/>
  <c r="B22062" i="25"/>
  <c r="B22061" i="25"/>
  <c r="B22060" i="25"/>
  <c r="B22059" i="25"/>
  <c r="B22058" i="25"/>
  <c r="B22057" i="25"/>
  <c r="B22056" i="25"/>
  <c r="B22055" i="25"/>
  <c r="B22054" i="25"/>
  <c r="B22053" i="25"/>
  <c r="B22052" i="25"/>
  <c r="B22051" i="25"/>
  <c r="B22050" i="25"/>
  <c r="B22049" i="25"/>
  <c r="B22048" i="25"/>
  <c r="B22047" i="25"/>
  <c r="B22046" i="25"/>
  <c r="B22045" i="25"/>
  <c r="B22044" i="25"/>
  <c r="B22043" i="25"/>
  <c r="B22042" i="25"/>
  <c r="B22041" i="25"/>
  <c r="B22040" i="25"/>
  <c r="B22039" i="25"/>
  <c r="B22038" i="25"/>
  <c r="B22037" i="25"/>
  <c r="B22036" i="25"/>
  <c r="B22035" i="25"/>
  <c r="B22034" i="25"/>
  <c r="B22033" i="25"/>
  <c r="B22032" i="25"/>
  <c r="B22031" i="25"/>
  <c r="B22030" i="25"/>
  <c r="B22029" i="25"/>
  <c r="B22028" i="25"/>
  <c r="B22027" i="25"/>
  <c r="B22026" i="25"/>
  <c r="B22025" i="25"/>
  <c r="B22024" i="25"/>
  <c r="B22023" i="25"/>
  <c r="B22022" i="25"/>
  <c r="B22021" i="25"/>
  <c r="B22020" i="25"/>
  <c r="B22019" i="25"/>
  <c r="B22018" i="25"/>
  <c r="B22017" i="25"/>
  <c r="B22016" i="25"/>
  <c r="B22015" i="25"/>
  <c r="B22014" i="25"/>
  <c r="B22013" i="25"/>
  <c r="B22012" i="25"/>
  <c r="B22011" i="25"/>
  <c r="B22010" i="25"/>
  <c r="B22009" i="25"/>
  <c r="B22008" i="25"/>
  <c r="B22007" i="25"/>
  <c r="B22006" i="25"/>
  <c r="B22005" i="25"/>
  <c r="B22004" i="25"/>
  <c r="B22003" i="25"/>
  <c r="B22002" i="25"/>
  <c r="B22001" i="25"/>
  <c r="B22000" i="25"/>
  <c r="B21999" i="25"/>
  <c r="B21998" i="25"/>
  <c r="B21997" i="25"/>
  <c r="B21996" i="25"/>
  <c r="B21995" i="25"/>
  <c r="B21994" i="25"/>
  <c r="B21993" i="25"/>
  <c r="B21992" i="25"/>
  <c r="B21991" i="25"/>
  <c r="B21990" i="25"/>
  <c r="B21989" i="25"/>
  <c r="B21988" i="25"/>
  <c r="B21987" i="25"/>
  <c r="B21986" i="25"/>
  <c r="B21985" i="25"/>
  <c r="B21984" i="25"/>
  <c r="B21983" i="25"/>
  <c r="B21982" i="25"/>
  <c r="B21981" i="25"/>
  <c r="B21980" i="25"/>
  <c r="B21979" i="25"/>
  <c r="B21978" i="25"/>
  <c r="B21977" i="25"/>
  <c r="B21976" i="25"/>
  <c r="B21975" i="25"/>
  <c r="B21974" i="25"/>
  <c r="B21973" i="25"/>
  <c r="B21972" i="25"/>
  <c r="B21971" i="25"/>
  <c r="B21970" i="25"/>
  <c r="B21969" i="25"/>
  <c r="B21968" i="25"/>
  <c r="B21967" i="25"/>
  <c r="B21966" i="25"/>
  <c r="B21965" i="25"/>
  <c r="B21964" i="25"/>
  <c r="B21963" i="25"/>
  <c r="B21962" i="25"/>
  <c r="B21961" i="25"/>
  <c r="B21960" i="25"/>
  <c r="B21959" i="25"/>
  <c r="B21958" i="25"/>
  <c r="B21957" i="25"/>
  <c r="B21956" i="25"/>
  <c r="B21955" i="25"/>
  <c r="B21954" i="25"/>
  <c r="B21953" i="25"/>
  <c r="B21952" i="25"/>
  <c r="B21951" i="25"/>
  <c r="B21950" i="25"/>
  <c r="B21949" i="25"/>
  <c r="B21948" i="25"/>
  <c r="B21947" i="25"/>
  <c r="B21946" i="25"/>
  <c r="B21945" i="25"/>
  <c r="B21944" i="25"/>
  <c r="B21943" i="25"/>
  <c r="B21942" i="25"/>
  <c r="B21941" i="25"/>
  <c r="B21940" i="25"/>
  <c r="B21939" i="25"/>
  <c r="B21938" i="25"/>
  <c r="B21937" i="25"/>
  <c r="B21936" i="25"/>
  <c r="B21935" i="25"/>
  <c r="B21934" i="25"/>
  <c r="B21933" i="25"/>
  <c r="B21932" i="25"/>
  <c r="B21931" i="25"/>
  <c r="B21930" i="25"/>
  <c r="B21929" i="25"/>
  <c r="B21928" i="25"/>
  <c r="B21927" i="25"/>
  <c r="B21926" i="25"/>
  <c r="B21925" i="25"/>
  <c r="B21924" i="25"/>
  <c r="B21923" i="25"/>
  <c r="B21922" i="25"/>
  <c r="B21921" i="25"/>
  <c r="B21920" i="25"/>
  <c r="B21919" i="25"/>
  <c r="B21918" i="25"/>
  <c r="B21917" i="25"/>
  <c r="B21916" i="25"/>
  <c r="B21915" i="25"/>
  <c r="B21914" i="25"/>
  <c r="B21913" i="25"/>
  <c r="B21912" i="25"/>
  <c r="B21911" i="25"/>
  <c r="B21910" i="25"/>
  <c r="B21909" i="25"/>
  <c r="B21908" i="25"/>
  <c r="B21907" i="25"/>
  <c r="B21906" i="25"/>
  <c r="B21905" i="25"/>
  <c r="B21904" i="25"/>
  <c r="B21903" i="25"/>
  <c r="B21902" i="25"/>
  <c r="B21901" i="25"/>
  <c r="B21900" i="25"/>
  <c r="B21899" i="25"/>
  <c r="B21898" i="25"/>
  <c r="B21897" i="25"/>
  <c r="B21896" i="25"/>
  <c r="B21895" i="25"/>
  <c r="B21894" i="25"/>
  <c r="B21893" i="25"/>
  <c r="B21892" i="25"/>
  <c r="B21891" i="25"/>
  <c r="B21890" i="25"/>
  <c r="B21889" i="25"/>
  <c r="B21888" i="25"/>
  <c r="B21887" i="25"/>
  <c r="B21886" i="25"/>
  <c r="B21885" i="25"/>
  <c r="B21884" i="25"/>
  <c r="B21883" i="25"/>
  <c r="B21882" i="25"/>
  <c r="B21881" i="25"/>
  <c r="B21880" i="25"/>
  <c r="B21879" i="25"/>
  <c r="B21878" i="25"/>
  <c r="B21877" i="25"/>
  <c r="B21876" i="25"/>
  <c r="B21875" i="25"/>
  <c r="B21874" i="25"/>
  <c r="B21873" i="25"/>
  <c r="B21872" i="25"/>
  <c r="B21871" i="25"/>
  <c r="B21870" i="25"/>
  <c r="B21869" i="25"/>
  <c r="B21868" i="25"/>
  <c r="B21867" i="25"/>
  <c r="B21866" i="25"/>
  <c r="B21865" i="25"/>
  <c r="B21864" i="25"/>
  <c r="B21863" i="25"/>
  <c r="B21862" i="25"/>
  <c r="B21861" i="25"/>
  <c r="B21860" i="25"/>
  <c r="B21859" i="25"/>
  <c r="B21858" i="25"/>
  <c r="B21857" i="25"/>
  <c r="B21856" i="25"/>
  <c r="B21855" i="25"/>
  <c r="B21854" i="25"/>
  <c r="B21853" i="25"/>
  <c r="B21852" i="25"/>
  <c r="B21851" i="25"/>
  <c r="B21850" i="25"/>
  <c r="B21849" i="25"/>
  <c r="B21848" i="25"/>
  <c r="B21847" i="25"/>
  <c r="B21846" i="25"/>
  <c r="B21845" i="25"/>
  <c r="B21844" i="25"/>
  <c r="B21843" i="25"/>
  <c r="B21842" i="25"/>
  <c r="B21841" i="25"/>
  <c r="B21840" i="25"/>
  <c r="B21839" i="25"/>
  <c r="B21838" i="25"/>
  <c r="B21837" i="25"/>
  <c r="B21836" i="25"/>
  <c r="B21835" i="25"/>
  <c r="B21834" i="25"/>
  <c r="B21833" i="25"/>
  <c r="B21832" i="25"/>
  <c r="B21831" i="25"/>
  <c r="B21830" i="25"/>
  <c r="B21829" i="25"/>
  <c r="B21828" i="25"/>
  <c r="B21827" i="25"/>
  <c r="B21826" i="25"/>
  <c r="B21825" i="25"/>
  <c r="B21824" i="25"/>
  <c r="B21823" i="25"/>
  <c r="B21822" i="25"/>
  <c r="B21821" i="25"/>
  <c r="B21820" i="25"/>
  <c r="B21819" i="25"/>
  <c r="B21818" i="25"/>
  <c r="B21817" i="25"/>
  <c r="B21816" i="25"/>
  <c r="B21815" i="25"/>
  <c r="B21814" i="25"/>
  <c r="B21813" i="25"/>
  <c r="B21812" i="25"/>
  <c r="B21811" i="25"/>
  <c r="B21810" i="25"/>
  <c r="B21809" i="25"/>
  <c r="B21808" i="25"/>
  <c r="B21807" i="25"/>
  <c r="B21806" i="25"/>
  <c r="B21805" i="25"/>
  <c r="B21804" i="25"/>
  <c r="B21803" i="25"/>
  <c r="B21802" i="25"/>
  <c r="B21801" i="25"/>
  <c r="B21800" i="25"/>
  <c r="B21799" i="25"/>
  <c r="B21798" i="25"/>
  <c r="B21797" i="25"/>
  <c r="B21796" i="25"/>
  <c r="B21795" i="25"/>
  <c r="B21794" i="25"/>
  <c r="B21793" i="25"/>
  <c r="B21792" i="25"/>
  <c r="B21791" i="25"/>
  <c r="B21790" i="25"/>
  <c r="B21789" i="25"/>
  <c r="B21788" i="25"/>
  <c r="B21787" i="25"/>
  <c r="B21786" i="25"/>
  <c r="B21785" i="25"/>
  <c r="B21784" i="25"/>
  <c r="B21783" i="25"/>
  <c r="B21782" i="25"/>
  <c r="B21781" i="25"/>
  <c r="B21780" i="25"/>
  <c r="B21779" i="25"/>
  <c r="B21778" i="25"/>
  <c r="B21777" i="25"/>
  <c r="B21776" i="25"/>
  <c r="B21775" i="25"/>
  <c r="B21774" i="25"/>
  <c r="B21773" i="25"/>
  <c r="B21772" i="25"/>
  <c r="B21771" i="25"/>
  <c r="B21770" i="25"/>
  <c r="B21769" i="25"/>
  <c r="B21768" i="25"/>
  <c r="B21767" i="25"/>
  <c r="B21766" i="25"/>
  <c r="B21765" i="25"/>
  <c r="B21764" i="25"/>
  <c r="B21763" i="25"/>
  <c r="B21762" i="25"/>
  <c r="B21761" i="25"/>
  <c r="B21760" i="25"/>
  <c r="B21759" i="25"/>
  <c r="B21758" i="25"/>
  <c r="B21757" i="25"/>
  <c r="B21756" i="25"/>
  <c r="B21755" i="25"/>
  <c r="B21754" i="25"/>
  <c r="B21753" i="25"/>
  <c r="B21752" i="25"/>
  <c r="B21751" i="25"/>
  <c r="B21750" i="25"/>
  <c r="B21749" i="25"/>
  <c r="B21748" i="25"/>
  <c r="B21747" i="25"/>
  <c r="B21746" i="25"/>
  <c r="B21745" i="25"/>
  <c r="B21744" i="25"/>
  <c r="B21743" i="25"/>
  <c r="B21742" i="25"/>
  <c r="B21741" i="25"/>
  <c r="B21740" i="25"/>
  <c r="B21739" i="25"/>
  <c r="B21738" i="25"/>
  <c r="B21737" i="25"/>
  <c r="B21736" i="25"/>
  <c r="B21735" i="25"/>
  <c r="B21734" i="25"/>
  <c r="B21733" i="25"/>
  <c r="B21732" i="25"/>
  <c r="B21731" i="25"/>
  <c r="B21730" i="25"/>
  <c r="B21729" i="25"/>
  <c r="B21728" i="25"/>
  <c r="B21727" i="25"/>
  <c r="B21726" i="25"/>
  <c r="B21725" i="25"/>
  <c r="B21724" i="25"/>
  <c r="B21723" i="25"/>
  <c r="B21722" i="25"/>
  <c r="B21721" i="25"/>
  <c r="B21720" i="25"/>
  <c r="B21719" i="25"/>
  <c r="B21718" i="25"/>
  <c r="B21717" i="25"/>
  <c r="B21716" i="25"/>
  <c r="B21715" i="25"/>
  <c r="B21714" i="25"/>
  <c r="B21713" i="25"/>
  <c r="B21712" i="25"/>
  <c r="B21711" i="25"/>
  <c r="B21710" i="25"/>
  <c r="B21709" i="25"/>
  <c r="B21708" i="25"/>
  <c r="B21707" i="25"/>
  <c r="B21706" i="25"/>
  <c r="B21705" i="25"/>
  <c r="B21704" i="25"/>
  <c r="B21703" i="25"/>
  <c r="B21702" i="25"/>
  <c r="B21701" i="25"/>
  <c r="B21700" i="25"/>
  <c r="B21699" i="25"/>
  <c r="B21698" i="25"/>
  <c r="B21697" i="25"/>
  <c r="B21696" i="25"/>
  <c r="B21695" i="25"/>
  <c r="B21694" i="25"/>
  <c r="B21693" i="25"/>
  <c r="B21692" i="25"/>
  <c r="B21691" i="25"/>
  <c r="B21690" i="25"/>
  <c r="B21689" i="25"/>
  <c r="B21688" i="25"/>
  <c r="B21687" i="25"/>
  <c r="B21686" i="25"/>
  <c r="B21685" i="25"/>
  <c r="B21684" i="25"/>
  <c r="B21683" i="25"/>
  <c r="B21682" i="25"/>
  <c r="B21681" i="25"/>
  <c r="B21680" i="25"/>
  <c r="B21679" i="25"/>
  <c r="B21678" i="25"/>
  <c r="B21677" i="25"/>
  <c r="B21676" i="25"/>
  <c r="B21675" i="25"/>
  <c r="B21674" i="25"/>
  <c r="B21673" i="25"/>
  <c r="B21672" i="25"/>
  <c r="B21671" i="25"/>
  <c r="B21670" i="25"/>
  <c r="B21669" i="25"/>
  <c r="B21668" i="25"/>
  <c r="B21667" i="25"/>
  <c r="B21666" i="25"/>
  <c r="B21665" i="25"/>
  <c r="B21664" i="25"/>
  <c r="B21663" i="25"/>
  <c r="B21662" i="25"/>
  <c r="B21661" i="25"/>
  <c r="B21660" i="25"/>
  <c r="B21659" i="25"/>
  <c r="B21658" i="25"/>
  <c r="B21657" i="25"/>
  <c r="B21656" i="25"/>
  <c r="B21655" i="25"/>
  <c r="B21654" i="25"/>
  <c r="B21653" i="25"/>
  <c r="B21652" i="25"/>
  <c r="B21651" i="25"/>
  <c r="B21650" i="25"/>
  <c r="B21649" i="25"/>
  <c r="B21648" i="25"/>
  <c r="B21647" i="25"/>
  <c r="B21646" i="25"/>
  <c r="B21645" i="25"/>
  <c r="B21644" i="25"/>
  <c r="B21643" i="25"/>
  <c r="B21642" i="25"/>
  <c r="B21641" i="25"/>
  <c r="B21640" i="25"/>
  <c r="B21639" i="25"/>
  <c r="B21638" i="25"/>
  <c r="B21637" i="25"/>
  <c r="B21636" i="25"/>
  <c r="B21635" i="25"/>
  <c r="B21634" i="25"/>
  <c r="B21633" i="25"/>
  <c r="B21632" i="25"/>
  <c r="B21631" i="25"/>
  <c r="B21630" i="25"/>
  <c r="B21629" i="25"/>
  <c r="B21628" i="25"/>
  <c r="B21627" i="25"/>
  <c r="B21626" i="25"/>
  <c r="B21625" i="25"/>
  <c r="B21624" i="25"/>
  <c r="B21623" i="25"/>
  <c r="B21622" i="25"/>
  <c r="B21621" i="25"/>
  <c r="B21620" i="25"/>
  <c r="B21619" i="25"/>
  <c r="B21618" i="25"/>
  <c r="B21617" i="25"/>
  <c r="B21616" i="25"/>
  <c r="B21615" i="25"/>
  <c r="B21614" i="25"/>
  <c r="B21613" i="25"/>
  <c r="B21612" i="25"/>
  <c r="B21611" i="25"/>
  <c r="B21610" i="25"/>
  <c r="B21609" i="25"/>
  <c r="B21608" i="25"/>
  <c r="B21607" i="25"/>
  <c r="B21606" i="25"/>
  <c r="B21605" i="25"/>
  <c r="B21604" i="25"/>
  <c r="B21603" i="25"/>
  <c r="B21602" i="25"/>
  <c r="B21601" i="25"/>
  <c r="B21600" i="25"/>
  <c r="B21599" i="25"/>
  <c r="B21598" i="25"/>
  <c r="B21597" i="25"/>
  <c r="B21596" i="25"/>
  <c r="B21595" i="25"/>
  <c r="B21594" i="25"/>
  <c r="B21593" i="25"/>
  <c r="B21592" i="25"/>
  <c r="B21591" i="25"/>
  <c r="B21590" i="25"/>
  <c r="B21589" i="25"/>
  <c r="B21588" i="25"/>
  <c r="B21587" i="25"/>
  <c r="B21586" i="25"/>
  <c r="B21585" i="25"/>
  <c r="B21584" i="25"/>
  <c r="B21583" i="25"/>
  <c r="B21582" i="25"/>
  <c r="B21581" i="25"/>
  <c r="B21580" i="25"/>
  <c r="B21579" i="25"/>
  <c r="B21578" i="25"/>
  <c r="B21577" i="25"/>
  <c r="B21576" i="25"/>
  <c r="B21575" i="25"/>
  <c r="B21574" i="25"/>
  <c r="B21573" i="25"/>
  <c r="B21572" i="25"/>
  <c r="B21571" i="25"/>
  <c r="B21570" i="25"/>
  <c r="B21569" i="25"/>
  <c r="B21568" i="25"/>
  <c r="B21567" i="25"/>
  <c r="B21566" i="25"/>
  <c r="B21565" i="25"/>
  <c r="B21564" i="25"/>
  <c r="B21563" i="25"/>
  <c r="B21562" i="25"/>
  <c r="B21561" i="25"/>
  <c r="B21560" i="25"/>
  <c r="B21559" i="25"/>
  <c r="B21558" i="25"/>
  <c r="B21557" i="25"/>
  <c r="B21556" i="25"/>
  <c r="B21555" i="25"/>
  <c r="B21554" i="25"/>
  <c r="B21553" i="25"/>
  <c r="B21552" i="25"/>
  <c r="B21551" i="25"/>
  <c r="B21550" i="25"/>
  <c r="B21549" i="25"/>
  <c r="B21548" i="25"/>
  <c r="B21547" i="25"/>
  <c r="B21546" i="25"/>
  <c r="B21545" i="25"/>
  <c r="B21544" i="25"/>
  <c r="B21543" i="25"/>
  <c r="B21542" i="25"/>
  <c r="B21541" i="25"/>
  <c r="B21540" i="25"/>
  <c r="B21539" i="25"/>
  <c r="B21538" i="25"/>
  <c r="B21537" i="25"/>
  <c r="B21536" i="25"/>
  <c r="B21535" i="25"/>
  <c r="B21534" i="25"/>
  <c r="B21533" i="25"/>
  <c r="B21532" i="25"/>
  <c r="B21531" i="25"/>
  <c r="B21530" i="25"/>
  <c r="B21529" i="25"/>
  <c r="B21528" i="25"/>
  <c r="B21527" i="25"/>
  <c r="B21526" i="25"/>
  <c r="B21525" i="25"/>
  <c r="B21524" i="25"/>
  <c r="B21523" i="25"/>
  <c r="B21522" i="25"/>
  <c r="B21521" i="25"/>
  <c r="B21520" i="25"/>
  <c r="B21519" i="25"/>
  <c r="B21518" i="25"/>
  <c r="B21517" i="25"/>
  <c r="B21516" i="25"/>
  <c r="B21515" i="25"/>
  <c r="B21514" i="25"/>
  <c r="B21513" i="25"/>
  <c r="B21512" i="25"/>
  <c r="B21511" i="25"/>
  <c r="B21510" i="25"/>
  <c r="B21509" i="25"/>
  <c r="B21508" i="25"/>
  <c r="B21507" i="25"/>
  <c r="B21506" i="25"/>
  <c r="B21505" i="25"/>
  <c r="B21504" i="25"/>
  <c r="B21503" i="25"/>
  <c r="B21502" i="25"/>
  <c r="B21501" i="25"/>
  <c r="B21500" i="25"/>
  <c r="B21499" i="25"/>
  <c r="B21498" i="25"/>
  <c r="B21497" i="25"/>
  <c r="B21496" i="25"/>
  <c r="B21495" i="25"/>
  <c r="B21494" i="25"/>
  <c r="B21493" i="25"/>
  <c r="B21492" i="25"/>
  <c r="B21491" i="25"/>
  <c r="B21490" i="25"/>
  <c r="B21489" i="25"/>
  <c r="B21488" i="25"/>
  <c r="B21487" i="25"/>
  <c r="B21486" i="25"/>
  <c r="B21485" i="25"/>
  <c r="B21484" i="25"/>
  <c r="B21483" i="25"/>
  <c r="B21482" i="25"/>
  <c r="B21481" i="25"/>
  <c r="B21480" i="25"/>
  <c r="B21479" i="25"/>
  <c r="B21478" i="25"/>
  <c r="B21477" i="25"/>
  <c r="B21476" i="25"/>
  <c r="B21475" i="25"/>
  <c r="B21474" i="25"/>
  <c r="B21473" i="25"/>
  <c r="B21472" i="25"/>
  <c r="B21471" i="25"/>
  <c r="B21470" i="25"/>
  <c r="B21469" i="25"/>
  <c r="B21468" i="25"/>
  <c r="B21467" i="25"/>
  <c r="B21466" i="25"/>
  <c r="B21465" i="25"/>
  <c r="B21464" i="25"/>
  <c r="B21463" i="25"/>
  <c r="B21462" i="25"/>
  <c r="B21461" i="25"/>
  <c r="B21460" i="25"/>
  <c r="B21459" i="25"/>
  <c r="B21458" i="25"/>
  <c r="B21457" i="25"/>
  <c r="B21456" i="25"/>
  <c r="B21455" i="25"/>
  <c r="B21454" i="25"/>
  <c r="B21453" i="25"/>
  <c r="B21452" i="25"/>
  <c r="B21451" i="25"/>
  <c r="B21450" i="25"/>
  <c r="B21449" i="25"/>
  <c r="B21448" i="25"/>
  <c r="B21447" i="25"/>
  <c r="B21446" i="25"/>
  <c r="B21445" i="25"/>
  <c r="B21444" i="25"/>
  <c r="B21443" i="25"/>
  <c r="B21442" i="25"/>
  <c r="B21441" i="25"/>
  <c r="B21440" i="25"/>
  <c r="B21439" i="25"/>
  <c r="B21438" i="25"/>
  <c r="B21437" i="25"/>
  <c r="B21436" i="25"/>
  <c r="B21435" i="25"/>
  <c r="B21434" i="25"/>
  <c r="B21433" i="25"/>
  <c r="B21432" i="25"/>
  <c r="B21431" i="25"/>
  <c r="B21430" i="25"/>
  <c r="B21429" i="25"/>
  <c r="B21428" i="25"/>
  <c r="B21427" i="25"/>
  <c r="B21426" i="25"/>
  <c r="B21425" i="25"/>
  <c r="B21424" i="25"/>
  <c r="B21423" i="25"/>
  <c r="B21422" i="25"/>
  <c r="B21421" i="25"/>
  <c r="B21420" i="25"/>
  <c r="B21419" i="25"/>
  <c r="B21418" i="25"/>
  <c r="B21417" i="25"/>
  <c r="B21416" i="25"/>
  <c r="B21415" i="25"/>
  <c r="B21414" i="25"/>
  <c r="B21413" i="25"/>
  <c r="B21412" i="25"/>
  <c r="B21411" i="25"/>
  <c r="B21410" i="25"/>
  <c r="B21409" i="25"/>
  <c r="B21408" i="25"/>
  <c r="B21407" i="25"/>
  <c r="B21406" i="25"/>
  <c r="B21405" i="25"/>
  <c r="B21404" i="25"/>
  <c r="B21403" i="25"/>
  <c r="B21402" i="25"/>
  <c r="B21401" i="25"/>
  <c r="B21400" i="25"/>
  <c r="B21399" i="25"/>
  <c r="B21398" i="25"/>
  <c r="B21397" i="25"/>
  <c r="B21396" i="25"/>
  <c r="B21395" i="25"/>
  <c r="B21394" i="25"/>
  <c r="B21393" i="25"/>
  <c r="B21392" i="25"/>
  <c r="B21391" i="25"/>
  <c r="B21390" i="25"/>
  <c r="B21389" i="25"/>
  <c r="B21388" i="25"/>
  <c r="B21387" i="25"/>
  <c r="B21386" i="25"/>
  <c r="B21385" i="25"/>
  <c r="B21384" i="25"/>
  <c r="B21383" i="25"/>
  <c r="B21382" i="25"/>
  <c r="B21381" i="25"/>
  <c r="B21380" i="25"/>
  <c r="B21379" i="25"/>
  <c r="B21378" i="25"/>
  <c r="B21377" i="25"/>
  <c r="B21376" i="25"/>
  <c r="B21375" i="25"/>
  <c r="B21374" i="25"/>
  <c r="B21373" i="25"/>
  <c r="B21372" i="25"/>
  <c r="B21371" i="25"/>
  <c r="B21370" i="25"/>
  <c r="B21369" i="25"/>
  <c r="B21368" i="25"/>
  <c r="B21367" i="25"/>
  <c r="B21366" i="25"/>
  <c r="B21365" i="25"/>
  <c r="B21364" i="25"/>
  <c r="B21363" i="25"/>
  <c r="B21362" i="25"/>
  <c r="B21361" i="25"/>
  <c r="B21360" i="25"/>
  <c r="B21359" i="25"/>
  <c r="B21358" i="25"/>
  <c r="B21357" i="25"/>
  <c r="B21356" i="25"/>
  <c r="B21355" i="25"/>
  <c r="B21354" i="25"/>
  <c r="B21353" i="25"/>
  <c r="B21352" i="25"/>
  <c r="B21351" i="25"/>
  <c r="B21350" i="25"/>
  <c r="B21349" i="25"/>
  <c r="B21348" i="25"/>
  <c r="B21347" i="25"/>
  <c r="B21346" i="25"/>
  <c r="B21345" i="25"/>
  <c r="B21344" i="25"/>
  <c r="B21343" i="25"/>
  <c r="B21342" i="25"/>
  <c r="B21341" i="25"/>
  <c r="B21340" i="25"/>
  <c r="B21339" i="25"/>
  <c r="B21338" i="25"/>
  <c r="B21337" i="25"/>
  <c r="B21336" i="25"/>
  <c r="B21335" i="25"/>
  <c r="B21334" i="25"/>
  <c r="B21333" i="25"/>
  <c r="B21332" i="25"/>
  <c r="B21331" i="25"/>
  <c r="B21330" i="25"/>
  <c r="B21329" i="25"/>
  <c r="B21328" i="25"/>
  <c r="B21327" i="25"/>
  <c r="B21326" i="25"/>
  <c r="B21325" i="25"/>
  <c r="B21324" i="25"/>
  <c r="B21323" i="25"/>
  <c r="B21322" i="25"/>
  <c r="B21321" i="25"/>
  <c r="B21320" i="25"/>
  <c r="B21319" i="25"/>
  <c r="B21318" i="25"/>
  <c r="B21317" i="25"/>
  <c r="B21316" i="25"/>
  <c r="B21315" i="25"/>
  <c r="B21314" i="25"/>
  <c r="B21313" i="25"/>
  <c r="B21312" i="25"/>
  <c r="B21311" i="25"/>
  <c r="B21310" i="25"/>
  <c r="B21309" i="25"/>
  <c r="B21308" i="25"/>
  <c r="B21307" i="25"/>
  <c r="B21306" i="25"/>
  <c r="B21305" i="25"/>
  <c r="B21304" i="25"/>
  <c r="B21303" i="25"/>
  <c r="B21302" i="25"/>
  <c r="B21301" i="25"/>
  <c r="B21300" i="25"/>
  <c r="B21299" i="25"/>
  <c r="B21298" i="25"/>
  <c r="B21297" i="25"/>
  <c r="B21296" i="25"/>
  <c r="B21295" i="25"/>
  <c r="B21294" i="25"/>
  <c r="B21293" i="25"/>
  <c r="B21292" i="25"/>
  <c r="B21291" i="25"/>
  <c r="B21290" i="25"/>
  <c r="B21289" i="25"/>
  <c r="B21288" i="25"/>
  <c r="B21287" i="25"/>
  <c r="B21286" i="25"/>
  <c r="B21285" i="25"/>
  <c r="B21284" i="25"/>
  <c r="B21283" i="25"/>
  <c r="B21282" i="25"/>
  <c r="B21281" i="25"/>
  <c r="B21280" i="25"/>
  <c r="B21279" i="25"/>
  <c r="B21278" i="25"/>
  <c r="B21277" i="25"/>
  <c r="B21276" i="25"/>
  <c r="B21275" i="25"/>
  <c r="B21274" i="25"/>
  <c r="B21273" i="25"/>
  <c r="B21272" i="25"/>
  <c r="B21271" i="25"/>
  <c r="B21270" i="25"/>
  <c r="B21269" i="25"/>
  <c r="B21268" i="25"/>
  <c r="B21267" i="25"/>
  <c r="B21266" i="25"/>
  <c r="B21265" i="25"/>
  <c r="B21264" i="25"/>
  <c r="B21263" i="25"/>
  <c r="B21262" i="25"/>
  <c r="B21261" i="25"/>
  <c r="B21260" i="25"/>
  <c r="B21259" i="25"/>
  <c r="B21258" i="25"/>
  <c r="B21257" i="25"/>
  <c r="B21256" i="25"/>
  <c r="B21255" i="25"/>
  <c r="B21254" i="25"/>
  <c r="B21253" i="25"/>
  <c r="B21252" i="25"/>
  <c r="B21251" i="25"/>
  <c r="B21250" i="25"/>
  <c r="B21249" i="25"/>
  <c r="B21248" i="25"/>
  <c r="B21247" i="25"/>
  <c r="B21246" i="25"/>
  <c r="B21245" i="25"/>
  <c r="B21244" i="25"/>
  <c r="B21243" i="25"/>
  <c r="B21242" i="25"/>
  <c r="B21241" i="25"/>
  <c r="B21240" i="25"/>
  <c r="B21239" i="25"/>
  <c r="B21238" i="25"/>
  <c r="B21237" i="25"/>
  <c r="B21236" i="25"/>
  <c r="B21235" i="25"/>
  <c r="B21234" i="25"/>
  <c r="B21233" i="25"/>
  <c r="B21232" i="25"/>
  <c r="B21231" i="25"/>
  <c r="B21230" i="25"/>
  <c r="B21229" i="25"/>
  <c r="B21228" i="25"/>
  <c r="B21227" i="25"/>
  <c r="B21226" i="25"/>
  <c r="B21225" i="25"/>
  <c r="B21224" i="25"/>
  <c r="B21223" i="25"/>
  <c r="B21222" i="25"/>
  <c r="B21221" i="25"/>
  <c r="B21220" i="25"/>
  <c r="B21219" i="25"/>
  <c r="B21218" i="25"/>
  <c r="B21217" i="25"/>
  <c r="B21216" i="25"/>
  <c r="B21215" i="25"/>
  <c r="B21214" i="25"/>
  <c r="B21213" i="25"/>
  <c r="B21212" i="25"/>
  <c r="B21211" i="25"/>
  <c r="B21210" i="25"/>
  <c r="B21209" i="25"/>
  <c r="B21208" i="25"/>
  <c r="B21207" i="25"/>
  <c r="B21206" i="25"/>
  <c r="B21205" i="25"/>
  <c r="B21204" i="25"/>
  <c r="B21203" i="25"/>
  <c r="B21202" i="25"/>
  <c r="B21201" i="25"/>
  <c r="B21200" i="25"/>
  <c r="B21199" i="25"/>
  <c r="B21198" i="25"/>
  <c r="B21197" i="25"/>
  <c r="B21196" i="25"/>
  <c r="B21195" i="25"/>
  <c r="B21194" i="25"/>
  <c r="B21193" i="25"/>
  <c r="B21192" i="25"/>
  <c r="B21191" i="25"/>
  <c r="B21190" i="25"/>
  <c r="B21189" i="25"/>
  <c r="B21188" i="25"/>
  <c r="B21187" i="25"/>
  <c r="B21186" i="25"/>
  <c r="B21185" i="25"/>
  <c r="B21184" i="25"/>
  <c r="B21183" i="25"/>
  <c r="B21182" i="25"/>
  <c r="B21181" i="25"/>
  <c r="B21180" i="25"/>
  <c r="B21179" i="25"/>
  <c r="B21178" i="25"/>
  <c r="B21177" i="25"/>
  <c r="B21176" i="25"/>
  <c r="B21175" i="25"/>
  <c r="B21174" i="25"/>
  <c r="B21173" i="25"/>
  <c r="B21172" i="25"/>
  <c r="B21171" i="25"/>
  <c r="B21170" i="25"/>
  <c r="B21169" i="25"/>
  <c r="B21168" i="25"/>
  <c r="B21167" i="25"/>
  <c r="B21166" i="25"/>
  <c r="B21165" i="25"/>
  <c r="B21164" i="25"/>
  <c r="B21163" i="25"/>
  <c r="B21162" i="25"/>
  <c r="B21161" i="25"/>
  <c r="B21160" i="25"/>
  <c r="B21159" i="25"/>
  <c r="B21158" i="25"/>
  <c r="B21157" i="25"/>
  <c r="B21156" i="25"/>
  <c r="B21155" i="25"/>
  <c r="B21154" i="25"/>
  <c r="B21153" i="25"/>
  <c r="B21152" i="25"/>
  <c r="B21151" i="25"/>
  <c r="B21150" i="25"/>
  <c r="B21149" i="25"/>
  <c r="B21148" i="25"/>
  <c r="B21147" i="25"/>
  <c r="B21146" i="25"/>
  <c r="B21145" i="25"/>
  <c r="B21144" i="25"/>
  <c r="B21143" i="25"/>
  <c r="B21142" i="25"/>
  <c r="B21141" i="25"/>
  <c r="B21140" i="25"/>
  <c r="B21139" i="25"/>
  <c r="B21138" i="25"/>
  <c r="B21137" i="25"/>
  <c r="B21136" i="25"/>
  <c r="B21135" i="25"/>
  <c r="B21134" i="25"/>
  <c r="B21133" i="25"/>
  <c r="B21132" i="25"/>
  <c r="B21131" i="25"/>
  <c r="B21130" i="25"/>
  <c r="B21129" i="25"/>
  <c r="B21128" i="25"/>
  <c r="B21127" i="25"/>
  <c r="B21126" i="25"/>
  <c r="B21125" i="25"/>
  <c r="B21124" i="25"/>
  <c r="B21123" i="25"/>
  <c r="B21122" i="25"/>
  <c r="B21121" i="25"/>
  <c r="B21120" i="25"/>
  <c r="B21119" i="25"/>
  <c r="B21118" i="25"/>
  <c r="B21117" i="25"/>
  <c r="B21116" i="25"/>
  <c r="B21115" i="25"/>
  <c r="B21114" i="25"/>
  <c r="B21113" i="25"/>
  <c r="B21112" i="25"/>
  <c r="B21111" i="25"/>
  <c r="B21110" i="25"/>
  <c r="B21109" i="25"/>
  <c r="B21108" i="25"/>
  <c r="B21107" i="25"/>
  <c r="B21106" i="25"/>
  <c r="B21105" i="25"/>
  <c r="B21104" i="25"/>
  <c r="B21103" i="25"/>
  <c r="B21102" i="25"/>
  <c r="B21101" i="25"/>
  <c r="B21100" i="25"/>
  <c r="B21099" i="25"/>
  <c r="B21098" i="25"/>
  <c r="B21097" i="25"/>
  <c r="B21096" i="25"/>
  <c r="B21095" i="25"/>
  <c r="B21094" i="25"/>
  <c r="B21093" i="25"/>
  <c r="B21092" i="25"/>
  <c r="B21091" i="25"/>
  <c r="B21090" i="25"/>
  <c r="B21089" i="25"/>
  <c r="B21088" i="25"/>
  <c r="B21087" i="25"/>
  <c r="B21086" i="25"/>
  <c r="B21085" i="25"/>
  <c r="B21084" i="25"/>
  <c r="B21083" i="25"/>
  <c r="B21082" i="25"/>
  <c r="B21081" i="25"/>
  <c r="B21080" i="25"/>
  <c r="B21079" i="25"/>
  <c r="B21078" i="25"/>
  <c r="B21077" i="25"/>
  <c r="B21076" i="25"/>
  <c r="B21075" i="25"/>
  <c r="B21074" i="25"/>
  <c r="B21073" i="25"/>
  <c r="B21072" i="25"/>
  <c r="B21071" i="25"/>
  <c r="B21070" i="25"/>
  <c r="B21069" i="25"/>
  <c r="B21068" i="25"/>
  <c r="B21067" i="25"/>
  <c r="B21066" i="25"/>
  <c r="B21065" i="25"/>
  <c r="B21064" i="25"/>
  <c r="B21063" i="25"/>
  <c r="B21062" i="25"/>
  <c r="B21061" i="25"/>
  <c r="B21060" i="25"/>
  <c r="B21059" i="25"/>
  <c r="B21058" i="25"/>
  <c r="B21057" i="25"/>
  <c r="B21056" i="25"/>
  <c r="B21055" i="25"/>
  <c r="B21054" i="25"/>
  <c r="B21053" i="25"/>
  <c r="B21052" i="25"/>
  <c r="B21051" i="25"/>
  <c r="B21050" i="25"/>
  <c r="B21049" i="25"/>
  <c r="B21048" i="25"/>
  <c r="B21047" i="25"/>
  <c r="B21046" i="25"/>
  <c r="B21045" i="25"/>
  <c r="B21044" i="25"/>
  <c r="B21043" i="25"/>
  <c r="B21042" i="25"/>
  <c r="B21041" i="25"/>
  <c r="B21040" i="25"/>
  <c r="B21039" i="25"/>
  <c r="B21038" i="25"/>
  <c r="B21037" i="25"/>
  <c r="B21036" i="25"/>
  <c r="B21035" i="25"/>
  <c r="B21034" i="25"/>
  <c r="B21033" i="25"/>
  <c r="B21032" i="25"/>
  <c r="B21031" i="25"/>
  <c r="B21030" i="25"/>
  <c r="B21029" i="25"/>
  <c r="B21028" i="25"/>
  <c r="B21027" i="25"/>
  <c r="B21026" i="25"/>
  <c r="B21025" i="25"/>
  <c r="B21024" i="25"/>
  <c r="B21023" i="25"/>
  <c r="B21022" i="25"/>
  <c r="B21021" i="25"/>
  <c r="B21020" i="25"/>
  <c r="B21019" i="25"/>
  <c r="B21018" i="25"/>
  <c r="B21017" i="25"/>
  <c r="B21016" i="25"/>
  <c r="B21015" i="25"/>
  <c r="B21014" i="25"/>
  <c r="B21013" i="25"/>
  <c r="B21012" i="25"/>
  <c r="B21011" i="25"/>
  <c r="B21010" i="25"/>
  <c r="B21009" i="25"/>
  <c r="B21008" i="25"/>
  <c r="B21007" i="25"/>
  <c r="B21006" i="25"/>
  <c r="B21005" i="25"/>
  <c r="B21004" i="25"/>
  <c r="B21003" i="25"/>
  <c r="B21002" i="25"/>
  <c r="B21001" i="25"/>
  <c r="B21000" i="25"/>
  <c r="B20999" i="25"/>
  <c r="B20998" i="25"/>
  <c r="B20997" i="25"/>
  <c r="B20996" i="25"/>
  <c r="B20995" i="25"/>
  <c r="B20994" i="25"/>
  <c r="B20993" i="25"/>
  <c r="B20992" i="25"/>
  <c r="B20991" i="25"/>
  <c r="B20990" i="25"/>
  <c r="B20989" i="25"/>
  <c r="B20988" i="25"/>
  <c r="B20987" i="25"/>
  <c r="B20986" i="25"/>
  <c r="B20985" i="25"/>
  <c r="B20984" i="25"/>
  <c r="B20983" i="25"/>
  <c r="B20982" i="25"/>
  <c r="B20981" i="25"/>
  <c r="B20980" i="25"/>
  <c r="B20979" i="25"/>
  <c r="B20978" i="25"/>
  <c r="B20977" i="25"/>
  <c r="B20976" i="25"/>
  <c r="B20975" i="25"/>
  <c r="B20974" i="25"/>
  <c r="B20973" i="25"/>
  <c r="B20972" i="25"/>
  <c r="B20971" i="25"/>
  <c r="B20970" i="25"/>
  <c r="B20969" i="25"/>
  <c r="B20968" i="25"/>
  <c r="B20967" i="25"/>
  <c r="B20966" i="25"/>
  <c r="B20965" i="25"/>
  <c r="B20964" i="25"/>
  <c r="B20963" i="25"/>
  <c r="B20962" i="25"/>
  <c r="B20961" i="25"/>
  <c r="B20960" i="25"/>
  <c r="B20959" i="25"/>
  <c r="B20958" i="25"/>
  <c r="B20957" i="25"/>
  <c r="B20956" i="25"/>
  <c r="B20955" i="25"/>
  <c r="B20954" i="25"/>
  <c r="B20953" i="25"/>
  <c r="B20952" i="25"/>
  <c r="B20951" i="25"/>
  <c r="B20950" i="25"/>
  <c r="B20949" i="25"/>
  <c r="B20948" i="25"/>
  <c r="B20947" i="25"/>
  <c r="B20946" i="25"/>
  <c r="B20945" i="25"/>
  <c r="B20944" i="25"/>
  <c r="B20943" i="25"/>
  <c r="B20942" i="25"/>
  <c r="B20941" i="25"/>
  <c r="B20940" i="25"/>
  <c r="B20939" i="25"/>
  <c r="B20938" i="25"/>
  <c r="B20937" i="25"/>
  <c r="B20936" i="25"/>
  <c r="B20935" i="25"/>
  <c r="B20934" i="25"/>
  <c r="B20933" i="25"/>
  <c r="B20932" i="25"/>
  <c r="B20931" i="25"/>
  <c r="B20930" i="25"/>
  <c r="B20929" i="25"/>
  <c r="B20928" i="25"/>
  <c r="B20927" i="25"/>
  <c r="B20926" i="25"/>
  <c r="B20925" i="25"/>
  <c r="B20924" i="25"/>
  <c r="B20923" i="25"/>
  <c r="B20922" i="25"/>
  <c r="B20921" i="25"/>
  <c r="B20920" i="25"/>
  <c r="B20919" i="25"/>
  <c r="B20918" i="25"/>
  <c r="B20917" i="25"/>
  <c r="B20916" i="25"/>
  <c r="B20915" i="25"/>
  <c r="B20914" i="25"/>
  <c r="B20913" i="25"/>
  <c r="B20912" i="25"/>
  <c r="B20911" i="25"/>
  <c r="B20910" i="25"/>
  <c r="B20909" i="25"/>
  <c r="B20908" i="25"/>
  <c r="B20907" i="25"/>
  <c r="B20906" i="25"/>
  <c r="B20905" i="25"/>
  <c r="B20904" i="25"/>
  <c r="B20903" i="25"/>
  <c r="B20902" i="25"/>
  <c r="B20901" i="25"/>
  <c r="B20900" i="25"/>
  <c r="B20899" i="25"/>
  <c r="B20898" i="25"/>
  <c r="B20897" i="25"/>
  <c r="B20896" i="25"/>
  <c r="B20895" i="25"/>
  <c r="B20894" i="25"/>
  <c r="B20893" i="25"/>
  <c r="B20892" i="25"/>
  <c r="B20891" i="25"/>
  <c r="B20890" i="25"/>
  <c r="B20889" i="25"/>
  <c r="B20888" i="25"/>
  <c r="B20887" i="25"/>
  <c r="B20886" i="25"/>
  <c r="B20885" i="25"/>
  <c r="B20884" i="25"/>
  <c r="B20883" i="25"/>
  <c r="B20882" i="25"/>
  <c r="B20881" i="25"/>
  <c r="B20880" i="25"/>
  <c r="B20879" i="25"/>
  <c r="B20878" i="25"/>
  <c r="B20877" i="25"/>
  <c r="B20876" i="25"/>
  <c r="B20875" i="25"/>
  <c r="B20874" i="25"/>
  <c r="B20873" i="25"/>
  <c r="B20872" i="25"/>
  <c r="B20871" i="25"/>
  <c r="B20870" i="25"/>
  <c r="B20869" i="25"/>
  <c r="B20868" i="25"/>
  <c r="B20867" i="25"/>
  <c r="B20866" i="25"/>
  <c r="B20865" i="25"/>
  <c r="B20864" i="25"/>
  <c r="B20863" i="25"/>
  <c r="B20862" i="25"/>
  <c r="B20861" i="25"/>
  <c r="B20860" i="25"/>
  <c r="B20859" i="25"/>
  <c r="B20858" i="25"/>
  <c r="B20857" i="25"/>
  <c r="B20856" i="25"/>
  <c r="B20855" i="25"/>
  <c r="B20854" i="25"/>
  <c r="B20853" i="25"/>
  <c r="B20852" i="25"/>
  <c r="B20851" i="25"/>
  <c r="B20850" i="25"/>
  <c r="B20849" i="25"/>
  <c r="B20848" i="25"/>
  <c r="B20847" i="25"/>
  <c r="B20846" i="25"/>
  <c r="B20845" i="25"/>
  <c r="B20844" i="25"/>
  <c r="B20843" i="25"/>
  <c r="B20842" i="25"/>
  <c r="B20841" i="25"/>
  <c r="B20840" i="25"/>
  <c r="B20839" i="25"/>
  <c r="B20838" i="25"/>
  <c r="B20837" i="25"/>
  <c r="B20836" i="25"/>
  <c r="B20835" i="25"/>
  <c r="B20834" i="25"/>
  <c r="B20833" i="25"/>
  <c r="B20832" i="25"/>
  <c r="B20831" i="25"/>
  <c r="B20830" i="25"/>
  <c r="B20829" i="25"/>
  <c r="B20828" i="25"/>
  <c r="B20827" i="25"/>
  <c r="B20826" i="25"/>
  <c r="B20825" i="25"/>
  <c r="B20824" i="25"/>
  <c r="B20823" i="25"/>
  <c r="B20822" i="25"/>
  <c r="B20821" i="25"/>
  <c r="B20820" i="25"/>
  <c r="B20819" i="25"/>
  <c r="B20818" i="25"/>
  <c r="B20817" i="25"/>
  <c r="B20816" i="25"/>
  <c r="B20815" i="25"/>
  <c r="B20814" i="25"/>
  <c r="B20813" i="25"/>
  <c r="B20812" i="25"/>
  <c r="B20811" i="25"/>
  <c r="B20810" i="25"/>
  <c r="B20809" i="25"/>
  <c r="B20808" i="25"/>
  <c r="B20807" i="25"/>
  <c r="B20806" i="25"/>
  <c r="B20805" i="25"/>
  <c r="B20804" i="25"/>
  <c r="B20803" i="25"/>
  <c r="B20802" i="25"/>
  <c r="B20801" i="25"/>
  <c r="B20800" i="25"/>
  <c r="B20799" i="25"/>
  <c r="B20798" i="25"/>
  <c r="B20797" i="25"/>
  <c r="B20796" i="25"/>
  <c r="B20795" i="25"/>
  <c r="B20794" i="25"/>
  <c r="B20793" i="25"/>
  <c r="B20792" i="25"/>
  <c r="B20791" i="25"/>
  <c r="B20790" i="25"/>
  <c r="B20789" i="25"/>
  <c r="B20788" i="25"/>
  <c r="B20787" i="25"/>
  <c r="B20786" i="25"/>
  <c r="B20785" i="25"/>
  <c r="B20784" i="25"/>
  <c r="B20783" i="25"/>
  <c r="B20782" i="25"/>
  <c r="B20781" i="25"/>
  <c r="B20780" i="25"/>
  <c r="B20779" i="25"/>
  <c r="B20778" i="25"/>
  <c r="B20777" i="25"/>
  <c r="B20776" i="25"/>
  <c r="B20775" i="25"/>
  <c r="B20774" i="25"/>
  <c r="B20773" i="25"/>
  <c r="B20772" i="25"/>
  <c r="B20771" i="25"/>
  <c r="B20770" i="25"/>
  <c r="B20769" i="25"/>
  <c r="B20768" i="25"/>
  <c r="B20767" i="25"/>
  <c r="B20766" i="25"/>
  <c r="B20765" i="25"/>
  <c r="B20764" i="25"/>
  <c r="B20763" i="25"/>
  <c r="B20762" i="25"/>
  <c r="B20761" i="25"/>
  <c r="B20760" i="25"/>
  <c r="B20759" i="25"/>
  <c r="B20758" i="25"/>
  <c r="B20757" i="25"/>
  <c r="B20756" i="25"/>
  <c r="B20755" i="25"/>
  <c r="B20754" i="25"/>
  <c r="B20753" i="25"/>
  <c r="B20752" i="25"/>
  <c r="B20751" i="25"/>
  <c r="B20750" i="25"/>
  <c r="B20749" i="25"/>
  <c r="B20748" i="25"/>
  <c r="B20747" i="25"/>
  <c r="B20746" i="25"/>
  <c r="B20745" i="25"/>
  <c r="B20744" i="25"/>
  <c r="B20743" i="25"/>
  <c r="B20742" i="25"/>
  <c r="B20741" i="25"/>
  <c r="B20740" i="25"/>
  <c r="B20739" i="25"/>
  <c r="B20738" i="25"/>
  <c r="B20737" i="25"/>
  <c r="B20736" i="25"/>
  <c r="B20735" i="25"/>
  <c r="B20734" i="25"/>
  <c r="B20733" i="25"/>
  <c r="B20732" i="25"/>
  <c r="B20731" i="25"/>
  <c r="B20730" i="25"/>
  <c r="B20729" i="25"/>
  <c r="B20728" i="25"/>
  <c r="B20727" i="25"/>
  <c r="B20726" i="25"/>
  <c r="B20725" i="25"/>
  <c r="B20724" i="25"/>
  <c r="B20723" i="25"/>
  <c r="B20722" i="25"/>
  <c r="B20721" i="25"/>
  <c r="B20720" i="25"/>
  <c r="B20719" i="25"/>
  <c r="B20718" i="25"/>
  <c r="B20717" i="25"/>
  <c r="B20716" i="25"/>
  <c r="B20715" i="25"/>
  <c r="B20714" i="25"/>
  <c r="B20713" i="25"/>
  <c r="B20712" i="25"/>
  <c r="B20711" i="25"/>
  <c r="B20710" i="25"/>
  <c r="B20709" i="25"/>
  <c r="B20708" i="25"/>
  <c r="B20707" i="25"/>
  <c r="B20706" i="25"/>
  <c r="B20705" i="25"/>
  <c r="B20704" i="25"/>
  <c r="B20703" i="25"/>
  <c r="B20702" i="25"/>
  <c r="B20701" i="25"/>
  <c r="B20700" i="25"/>
  <c r="B20699" i="25"/>
  <c r="B20698" i="25"/>
  <c r="B20697" i="25"/>
  <c r="B20696" i="25"/>
  <c r="B20695" i="25"/>
  <c r="B20694" i="25"/>
  <c r="B20693" i="25"/>
  <c r="B20692" i="25"/>
  <c r="B20691" i="25"/>
  <c r="B20690" i="25"/>
  <c r="B20689" i="25"/>
  <c r="B20688" i="25"/>
  <c r="B20687" i="25"/>
  <c r="B20686" i="25"/>
  <c r="B20685" i="25"/>
  <c r="B20684" i="25"/>
  <c r="B20683" i="25"/>
  <c r="B20682" i="25"/>
  <c r="B20681" i="25"/>
  <c r="B20680" i="25"/>
  <c r="B20679" i="25"/>
  <c r="B20678" i="25"/>
  <c r="B20677" i="25"/>
  <c r="B20676" i="25"/>
  <c r="B20675" i="25"/>
  <c r="B20674" i="25"/>
  <c r="B20673" i="25"/>
  <c r="B20672" i="25"/>
  <c r="B20671" i="25"/>
  <c r="B20670" i="25"/>
  <c r="B20669" i="25"/>
  <c r="B20668" i="25"/>
  <c r="B20667" i="25"/>
  <c r="B20666" i="25"/>
  <c r="B20665" i="25"/>
  <c r="B20664" i="25"/>
  <c r="B20663" i="25"/>
  <c r="B20662" i="25"/>
  <c r="B20661" i="25"/>
  <c r="B20660" i="25"/>
  <c r="B20659" i="25"/>
  <c r="B20658" i="25"/>
  <c r="B20657" i="25"/>
  <c r="B20656" i="25"/>
  <c r="B20655" i="25"/>
  <c r="B20654" i="25"/>
  <c r="B20653" i="25"/>
  <c r="B20652" i="25"/>
  <c r="B20651" i="25"/>
  <c r="B20650" i="25"/>
  <c r="B20649" i="25"/>
  <c r="B20648" i="25"/>
  <c r="B20647" i="25"/>
  <c r="B20646" i="25"/>
  <c r="B20645" i="25"/>
  <c r="B20644" i="25"/>
  <c r="B20643" i="25"/>
  <c r="B20642" i="25"/>
  <c r="B20641" i="25"/>
  <c r="B20640" i="25"/>
  <c r="B20639" i="25"/>
  <c r="B20638" i="25"/>
  <c r="B20637" i="25"/>
  <c r="B20636" i="25"/>
  <c r="B20635" i="25"/>
  <c r="B20634" i="25"/>
  <c r="B20633" i="25"/>
  <c r="B20632" i="25"/>
  <c r="B20631" i="25"/>
  <c r="B20630" i="25"/>
  <c r="B20629" i="25"/>
  <c r="B20628" i="25"/>
  <c r="B20627" i="25"/>
  <c r="B20626" i="25"/>
  <c r="B20625" i="25"/>
  <c r="B20624" i="25"/>
  <c r="B20623" i="25"/>
  <c r="B20622" i="25"/>
  <c r="B20621" i="25"/>
  <c r="B20620" i="25"/>
  <c r="B20619" i="25"/>
  <c r="B20618" i="25"/>
  <c r="B20617" i="25"/>
  <c r="B20616" i="25"/>
  <c r="B20615" i="25"/>
  <c r="B20614" i="25"/>
  <c r="B20613" i="25"/>
  <c r="B20612" i="25"/>
  <c r="B20611" i="25"/>
  <c r="B20610" i="25"/>
  <c r="B20609" i="25"/>
  <c r="B20608" i="25"/>
  <c r="B20607" i="25"/>
  <c r="B20606" i="25"/>
  <c r="B20605" i="25"/>
  <c r="B20604" i="25"/>
  <c r="B20603" i="25"/>
  <c r="B20602" i="25"/>
  <c r="B20601" i="25"/>
  <c r="B20600" i="25"/>
  <c r="B20599" i="25"/>
  <c r="B20598" i="25"/>
  <c r="B20597" i="25"/>
  <c r="B20596" i="25"/>
  <c r="B20595" i="25"/>
  <c r="B20594" i="25"/>
  <c r="B20593" i="25"/>
  <c r="B20592" i="25"/>
  <c r="B20591" i="25"/>
  <c r="B20590" i="25"/>
  <c r="B20589" i="25"/>
  <c r="B20588" i="25"/>
  <c r="B20587" i="25"/>
  <c r="B20586" i="25"/>
  <c r="B20585" i="25"/>
  <c r="B20584" i="25"/>
  <c r="B20583" i="25"/>
  <c r="B20582" i="25"/>
  <c r="B20581" i="25"/>
  <c r="B20580" i="25"/>
  <c r="B20579" i="25"/>
  <c r="B20578" i="25"/>
  <c r="B20577" i="25"/>
  <c r="B20576" i="25"/>
  <c r="B20575" i="25"/>
  <c r="B20574" i="25"/>
  <c r="B20573" i="25"/>
  <c r="B20572" i="25"/>
  <c r="B20571" i="25"/>
  <c r="B20570" i="25"/>
  <c r="B20569" i="25"/>
  <c r="B20568" i="25"/>
  <c r="B20567" i="25"/>
  <c r="B20566" i="25"/>
  <c r="B20565" i="25"/>
  <c r="B20564" i="25"/>
  <c r="B20563" i="25"/>
  <c r="B20562" i="25"/>
  <c r="B20561" i="25"/>
  <c r="B20560" i="25"/>
  <c r="B20559" i="25"/>
  <c r="B20558" i="25"/>
  <c r="B20557" i="25"/>
  <c r="B20556" i="25"/>
  <c r="B20555" i="25"/>
  <c r="B20554" i="25"/>
  <c r="B20553" i="25"/>
  <c r="B20552" i="25"/>
  <c r="B20551" i="25"/>
  <c r="B20550" i="25"/>
  <c r="B20549" i="25"/>
  <c r="B20548" i="25"/>
  <c r="B20547" i="25"/>
  <c r="B20546" i="25"/>
  <c r="B20545" i="25"/>
  <c r="B20544" i="25"/>
  <c r="B20543" i="25"/>
  <c r="B20542" i="25"/>
  <c r="B20541" i="25"/>
  <c r="B20540" i="25"/>
  <c r="B20539" i="25"/>
  <c r="B20538" i="25"/>
  <c r="B20537" i="25"/>
  <c r="B20536" i="25"/>
  <c r="B20535" i="25"/>
  <c r="B20534" i="25"/>
  <c r="B20533" i="25"/>
  <c r="B20532" i="25"/>
  <c r="B20531" i="25"/>
  <c r="B20530" i="25"/>
  <c r="B20529" i="25"/>
  <c r="B20528" i="25"/>
  <c r="B20527" i="25"/>
  <c r="B20526" i="25"/>
  <c r="B20525" i="25"/>
  <c r="B20524" i="25"/>
  <c r="B20523" i="25"/>
  <c r="B20522" i="25"/>
  <c r="B20521" i="25"/>
  <c r="B20520" i="25"/>
  <c r="B20519" i="25"/>
  <c r="B20518" i="25"/>
  <c r="B20517" i="25"/>
  <c r="B20516" i="25"/>
  <c r="B20515" i="25"/>
  <c r="B20514" i="25"/>
  <c r="B20513" i="25"/>
  <c r="B20512" i="25"/>
  <c r="B20511" i="25"/>
  <c r="B20510" i="25"/>
  <c r="B20509" i="25"/>
  <c r="B20508" i="25"/>
  <c r="B20507" i="25"/>
  <c r="B20506" i="25"/>
  <c r="B20505" i="25"/>
  <c r="B20504" i="25"/>
  <c r="B20503" i="25"/>
  <c r="B20502" i="25"/>
  <c r="B20501" i="25"/>
  <c r="B20500" i="25"/>
  <c r="B20499" i="25"/>
  <c r="B20498" i="25"/>
  <c r="B20497" i="25"/>
  <c r="B20496" i="25"/>
  <c r="B20495" i="25"/>
  <c r="B20494" i="25"/>
  <c r="B20493" i="25"/>
  <c r="B20492" i="25"/>
  <c r="B20491" i="25"/>
  <c r="B20490" i="25"/>
  <c r="B20489" i="25"/>
  <c r="B20488" i="25"/>
  <c r="B20487" i="25"/>
  <c r="B20486" i="25"/>
  <c r="B20485" i="25"/>
  <c r="B20484" i="25"/>
  <c r="B20483" i="25"/>
  <c r="B20482" i="25"/>
  <c r="B20481" i="25"/>
  <c r="B20480" i="25"/>
  <c r="B20479" i="25"/>
  <c r="B20478" i="25"/>
  <c r="B20477" i="25"/>
  <c r="B20476" i="25"/>
  <c r="B20475" i="25"/>
  <c r="B20474" i="25"/>
  <c r="B20473" i="25"/>
  <c r="B20472" i="25"/>
  <c r="B20471" i="25"/>
  <c r="B20470" i="25"/>
  <c r="B20469" i="25"/>
  <c r="B20468" i="25"/>
  <c r="B20467" i="25"/>
  <c r="B20466" i="25"/>
  <c r="B20465" i="25"/>
  <c r="B20464" i="25"/>
  <c r="B20463" i="25"/>
  <c r="B20462" i="25"/>
  <c r="B20461" i="25"/>
  <c r="B20460" i="25"/>
  <c r="B20459" i="25"/>
  <c r="B20458" i="25"/>
  <c r="B20457" i="25"/>
  <c r="B20456" i="25"/>
  <c r="B20455" i="25"/>
  <c r="B20454" i="25"/>
  <c r="B20453" i="25"/>
  <c r="B20452" i="25"/>
  <c r="B20451" i="25"/>
  <c r="B20450" i="25"/>
  <c r="B20449" i="25"/>
  <c r="B20448" i="25"/>
  <c r="B20447" i="25"/>
  <c r="B20446" i="25"/>
  <c r="B20445" i="25"/>
  <c r="B20444" i="25"/>
  <c r="B20443" i="25"/>
  <c r="B20442" i="25"/>
  <c r="B20441" i="25"/>
  <c r="B20440" i="25"/>
  <c r="B20439" i="25"/>
  <c r="B20438" i="25"/>
  <c r="B20437" i="25"/>
  <c r="B20436" i="25"/>
  <c r="B20435" i="25"/>
  <c r="B20434" i="25"/>
  <c r="B20433" i="25"/>
  <c r="B20432" i="25"/>
  <c r="B20431" i="25"/>
  <c r="B20430" i="25"/>
  <c r="B20429" i="25"/>
  <c r="B20428" i="25"/>
  <c r="B20427" i="25"/>
  <c r="B20426" i="25"/>
  <c r="B20425" i="25"/>
  <c r="B20424" i="25"/>
  <c r="B20423" i="25"/>
  <c r="B20422" i="25"/>
  <c r="B20421" i="25"/>
  <c r="B20420" i="25"/>
  <c r="B20419" i="25"/>
  <c r="B20418" i="25"/>
  <c r="B20417" i="25"/>
  <c r="B20416" i="25"/>
  <c r="B20415" i="25"/>
  <c r="B20414" i="25"/>
  <c r="B20413" i="25"/>
  <c r="B20412" i="25"/>
  <c r="B20411" i="25"/>
  <c r="B20410" i="25"/>
  <c r="B20409" i="25"/>
  <c r="B20408" i="25"/>
  <c r="B20407" i="25"/>
  <c r="B20406" i="25"/>
  <c r="B20405" i="25"/>
  <c r="B20404" i="25"/>
  <c r="B20403" i="25"/>
  <c r="B20402" i="25"/>
  <c r="B20401" i="25"/>
  <c r="B20400" i="25"/>
  <c r="B20399" i="25"/>
  <c r="B20398" i="25"/>
  <c r="B20397" i="25"/>
  <c r="B20396" i="25"/>
  <c r="B20395" i="25"/>
  <c r="B20394" i="25"/>
  <c r="B20393" i="25"/>
  <c r="B20392" i="25"/>
  <c r="B20391" i="25"/>
  <c r="B20390" i="25"/>
  <c r="B20389" i="25"/>
  <c r="B20388" i="25"/>
  <c r="B20387" i="25"/>
  <c r="B20386" i="25"/>
  <c r="B20385" i="25"/>
  <c r="B20384" i="25"/>
  <c r="B20383" i="25"/>
  <c r="B20382" i="25"/>
  <c r="B20381" i="25"/>
  <c r="B20380" i="25"/>
  <c r="B20379" i="25"/>
  <c r="B20378" i="25"/>
  <c r="B20377" i="25"/>
  <c r="B20376" i="25"/>
  <c r="B20375" i="25"/>
  <c r="B20374" i="25"/>
  <c r="B20373" i="25"/>
  <c r="B20372" i="25"/>
  <c r="B20371" i="25"/>
  <c r="B20370" i="25"/>
  <c r="B20369" i="25"/>
  <c r="B20368" i="25"/>
  <c r="B20367" i="25"/>
  <c r="B20366" i="25"/>
  <c r="B20365" i="25"/>
  <c r="B20364" i="25"/>
  <c r="B20363" i="25"/>
  <c r="B20362" i="25"/>
  <c r="B20361" i="25"/>
  <c r="B20360" i="25"/>
  <c r="B20359" i="25"/>
  <c r="B20358" i="25"/>
  <c r="B20357" i="25"/>
  <c r="B20356" i="25"/>
  <c r="B20355" i="25"/>
  <c r="B20354" i="25"/>
  <c r="B20353" i="25"/>
  <c r="B20352" i="25"/>
  <c r="B20351" i="25"/>
  <c r="B20350" i="25"/>
  <c r="B20349" i="25"/>
  <c r="B20348" i="25"/>
  <c r="B20347" i="25"/>
  <c r="B20346" i="25"/>
  <c r="B20345" i="25"/>
  <c r="B20344" i="25"/>
  <c r="B20343" i="25"/>
  <c r="B20342" i="25"/>
  <c r="B20341" i="25"/>
  <c r="B20340" i="25"/>
  <c r="B20339" i="25"/>
  <c r="B20338" i="25"/>
  <c r="B20337" i="25"/>
  <c r="B20336" i="25"/>
  <c r="B20335" i="25"/>
  <c r="B20334" i="25"/>
  <c r="B20333" i="25"/>
  <c r="B20332" i="25"/>
  <c r="B20331" i="25"/>
  <c r="B20330" i="25"/>
  <c r="B20329" i="25"/>
  <c r="B20328" i="25"/>
  <c r="B20327" i="25"/>
  <c r="B20326" i="25"/>
  <c r="B20325" i="25"/>
  <c r="B20324" i="25"/>
  <c r="B20323" i="25"/>
  <c r="B20322" i="25"/>
  <c r="B20321" i="25"/>
  <c r="B20320" i="25"/>
  <c r="B20319" i="25"/>
  <c r="B20318" i="25"/>
  <c r="B20317" i="25"/>
  <c r="B20316" i="25"/>
  <c r="B20315" i="25"/>
  <c r="B20314" i="25"/>
  <c r="B20313" i="25"/>
  <c r="B20312" i="25"/>
  <c r="B20311" i="25"/>
  <c r="B20310" i="25"/>
  <c r="B20309" i="25"/>
  <c r="B20308" i="25"/>
  <c r="B20307" i="25"/>
  <c r="B20306" i="25"/>
  <c r="B20305" i="25"/>
  <c r="B20304" i="25"/>
  <c r="B20303" i="25"/>
  <c r="B20302" i="25"/>
  <c r="B20301" i="25"/>
  <c r="B20300" i="25"/>
  <c r="B20299" i="25"/>
  <c r="B20298" i="25"/>
  <c r="B20297" i="25"/>
  <c r="B20296" i="25"/>
  <c r="B20295" i="25"/>
  <c r="B20294" i="25"/>
  <c r="B20293" i="25"/>
  <c r="B20292" i="25"/>
  <c r="B20291" i="25"/>
  <c r="B20290" i="25"/>
  <c r="B20289" i="25"/>
  <c r="B20288" i="25"/>
  <c r="B20287" i="25"/>
  <c r="B20286" i="25"/>
  <c r="B20285" i="25"/>
  <c r="B20284" i="25"/>
  <c r="B20283" i="25"/>
  <c r="B20282" i="25"/>
  <c r="B20281" i="25"/>
  <c r="B20280" i="25"/>
  <c r="B20279" i="25"/>
  <c r="B20278" i="25"/>
  <c r="B20277" i="25"/>
  <c r="B20276" i="25"/>
  <c r="B20275" i="25"/>
  <c r="B20274" i="25"/>
  <c r="B20273" i="25"/>
  <c r="B20272" i="25"/>
  <c r="B20271" i="25"/>
  <c r="B20270" i="25"/>
  <c r="B20269" i="25"/>
  <c r="B20268" i="25"/>
  <c r="B20267" i="25"/>
  <c r="B20266" i="25"/>
  <c r="B20265" i="25"/>
  <c r="B20264" i="25"/>
  <c r="B20263" i="25"/>
  <c r="B20262" i="25"/>
  <c r="B20261" i="25"/>
  <c r="B20260" i="25"/>
  <c r="B20259" i="25"/>
  <c r="B20258" i="25"/>
  <c r="B20257" i="25"/>
  <c r="B20256" i="25"/>
  <c r="B20255" i="25"/>
  <c r="B20254" i="25"/>
  <c r="B20253" i="25"/>
  <c r="B20252" i="25"/>
  <c r="B20251" i="25"/>
  <c r="B20250" i="25"/>
  <c r="B20249" i="25"/>
  <c r="B20248" i="25"/>
  <c r="B20247" i="25"/>
  <c r="B20246" i="25"/>
  <c r="B20245" i="25"/>
  <c r="B20244" i="25"/>
  <c r="B20243" i="25"/>
  <c r="B20242" i="25"/>
  <c r="B20241" i="25"/>
  <c r="B20240" i="25"/>
  <c r="B20239" i="25"/>
  <c r="B20238" i="25"/>
  <c r="B20237" i="25"/>
  <c r="B20236" i="25"/>
  <c r="B20235" i="25"/>
  <c r="B20234" i="25"/>
  <c r="B20233" i="25"/>
  <c r="B20232" i="25"/>
  <c r="B20231" i="25"/>
  <c r="B20230" i="25"/>
  <c r="B20229" i="25"/>
  <c r="B20228" i="25"/>
  <c r="B20227" i="25"/>
  <c r="B20226" i="25"/>
  <c r="B20225" i="25"/>
  <c r="B20224" i="25"/>
  <c r="B20223" i="25"/>
  <c r="B20222" i="25"/>
  <c r="B20221" i="25"/>
  <c r="B20220" i="25"/>
  <c r="B20219" i="25"/>
  <c r="B20218" i="25"/>
  <c r="B20217" i="25"/>
  <c r="B20216" i="25"/>
  <c r="B20215" i="25"/>
  <c r="B20214" i="25"/>
  <c r="B20213" i="25"/>
  <c r="B20212" i="25"/>
  <c r="B20211" i="25"/>
  <c r="B20210" i="25"/>
  <c r="B20209" i="25"/>
  <c r="B20208" i="25"/>
  <c r="B20207" i="25"/>
  <c r="B20206" i="25"/>
  <c r="B20205" i="25"/>
  <c r="B20204" i="25"/>
  <c r="B20203" i="25"/>
  <c r="B20202" i="25"/>
  <c r="B20201" i="25"/>
  <c r="B20200" i="25"/>
  <c r="B20199" i="25"/>
  <c r="B20198" i="25"/>
  <c r="B20197" i="25"/>
  <c r="B20196" i="25"/>
  <c r="B20195" i="25"/>
  <c r="B20194" i="25"/>
  <c r="B20193" i="25"/>
  <c r="B20192" i="25"/>
  <c r="B20191" i="25"/>
  <c r="B20190" i="25"/>
  <c r="B20189" i="25"/>
  <c r="B20188" i="25"/>
  <c r="B20187" i="25"/>
  <c r="B20186" i="25"/>
  <c r="B20185" i="25"/>
  <c r="B20184" i="25"/>
  <c r="B20183" i="25"/>
  <c r="B20182" i="25"/>
  <c r="B20181" i="25"/>
  <c r="B20180" i="25"/>
  <c r="B20179" i="25"/>
  <c r="B20178" i="25"/>
  <c r="B20177" i="25"/>
  <c r="B20176" i="25"/>
  <c r="B20175" i="25"/>
  <c r="B20174" i="25"/>
  <c r="B20173" i="25"/>
  <c r="B20172" i="25"/>
  <c r="B20171" i="25"/>
  <c r="B20170" i="25"/>
  <c r="B20169" i="25"/>
  <c r="B20168" i="25"/>
  <c r="B20167" i="25"/>
  <c r="B20166" i="25"/>
  <c r="B20165" i="25"/>
  <c r="B20164" i="25"/>
  <c r="B20163" i="25"/>
  <c r="B20162" i="25"/>
  <c r="B20161" i="25"/>
  <c r="B20160" i="25"/>
  <c r="B20159" i="25"/>
  <c r="B20158" i="25"/>
  <c r="B20157" i="25"/>
  <c r="B20156" i="25"/>
  <c r="B20155" i="25"/>
  <c r="B20154" i="25"/>
  <c r="B20153" i="25"/>
  <c r="B20152" i="25"/>
  <c r="B20151" i="25"/>
  <c r="B20150" i="25"/>
  <c r="B20149" i="25"/>
  <c r="B20148" i="25"/>
  <c r="B20147" i="25"/>
  <c r="B20146" i="25"/>
  <c r="B20145" i="25"/>
  <c r="B20144" i="25"/>
  <c r="B20143" i="25"/>
  <c r="B20142" i="25"/>
  <c r="B20141" i="25"/>
  <c r="B20140" i="25"/>
  <c r="B20139" i="25"/>
  <c r="B20138" i="25"/>
  <c r="B20137" i="25"/>
  <c r="B20136" i="25"/>
  <c r="B20135" i="25"/>
  <c r="B20134" i="25"/>
  <c r="B20133" i="25"/>
  <c r="B20132" i="25"/>
  <c r="B20131" i="25"/>
  <c r="B20130" i="25"/>
  <c r="B20129" i="25"/>
  <c r="B20128" i="25"/>
  <c r="B20127" i="25"/>
  <c r="B20126" i="25"/>
  <c r="B20125" i="25"/>
  <c r="B20124" i="25"/>
  <c r="B20123" i="25"/>
  <c r="B20122" i="25"/>
  <c r="B20121" i="25"/>
  <c r="B20120" i="25"/>
  <c r="B20119" i="25"/>
  <c r="B20118" i="25"/>
  <c r="B20117" i="25"/>
  <c r="B20116" i="25"/>
  <c r="B20115" i="25"/>
  <c r="B20114" i="25"/>
  <c r="B20113" i="25"/>
  <c r="B20112" i="25"/>
  <c r="B20111" i="25"/>
  <c r="B20110" i="25"/>
  <c r="B20109" i="25"/>
  <c r="B20108" i="25"/>
  <c r="B20107" i="25"/>
  <c r="B20106" i="25"/>
  <c r="B20105" i="25"/>
  <c r="B20104" i="25"/>
  <c r="B20103" i="25"/>
  <c r="B20102" i="25"/>
  <c r="B20101" i="25"/>
  <c r="B20100" i="25"/>
  <c r="B20099" i="25"/>
  <c r="B20098" i="25"/>
  <c r="B20097" i="25"/>
  <c r="B20096" i="25"/>
  <c r="B20095" i="25"/>
  <c r="B20094" i="25"/>
  <c r="B20093" i="25"/>
  <c r="B20092" i="25"/>
  <c r="B20091" i="25"/>
  <c r="B20090" i="25"/>
  <c r="B20089" i="25"/>
  <c r="B20088" i="25"/>
  <c r="B20087" i="25"/>
  <c r="B20086" i="25"/>
  <c r="B20085" i="25"/>
  <c r="B20084" i="25"/>
  <c r="B20083" i="25"/>
  <c r="B20082" i="25"/>
  <c r="B20081" i="25"/>
  <c r="B20080" i="25"/>
  <c r="B20079" i="25"/>
  <c r="B20078" i="25"/>
  <c r="B20077" i="25"/>
  <c r="B20076" i="25"/>
  <c r="B20075" i="25"/>
  <c r="B20074" i="25"/>
  <c r="B20073" i="25"/>
  <c r="B20072" i="25"/>
  <c r="B20071" i="25"/>
  <c r="B20070" i="25"/>
  <c r="B20069" i="25"/>
  <c r="B20068" i="25"/>
  <c r="B20067" i="25"/>
  <c r="B20066" i="25"/>
  <c r="B20065" i="25"/>
  <c r="B20064" i="25"/>
  <c r="B20063" i="25"/>
  <c r="B20062" i="25"/>
  <c r="B20061" i="25"/>
  <c r="B20060" i="25"/>
  <c r="B20059" i="25"/>
  <c r="B20058" i="25"/>
  <c r="B20057" i="25"/>
  <c r="B20056" i="25"/>
  <c r="B20055" i="25"/>
  <c r="B20054" i="25"/>
  <c r="B20053" i="25"/>
  <c r="B20052" i="25"/>
  <c r="B20051" i="25"/>
  <c r="B20050" i="25"/>
  <c r="B20049" i="25"/>
  <c r="B20048" i="25"/>
  <c r="B20047" i="25"/>
  <c r="B20046" i="25"/>
  <c r="B20045" i="25"/>
  <c r="B20044" i="25"/>
  <c r="B20043" i="25"/>
  <c r="B20042" i="25"/>
  <c r="B20041" i="25"/>
  <c r="B20040" i="25"/>
  <c r="B20039" i="25"/>
  <c r="B20038" i="25"/>
  <c r="B20037" i="25"/>
  <c r="B20036" i="25"/>
  <c r="B20035" i="25"/>
  <c r="B20034" i="25"/>
  <c r="B20033" i="25"/>
  <c r="B20032" i="25"/>
  <c r="B20031" i="25"/>
  <c r="B20030" i="25"/>
  <c r="B20029" i="25"/>
  <c r="B20028" i="25"/>
  <c r="B20027" i="25"/>
  <c r="B20026" i="25"/>
  <c r="B20025" i="25"/>
  <c r="B20024" i="25"/>
  <c r="B20023" i="25"/>
  <c r="B20022" i="25"/>
  <c r="B20021" i="25"/>
  <c r="B20020" i="25"/>
  <c r="B20019" i="25"/>
  <c r="B20018" i="25"/>
  <c r="B20017" i="25"/>
  <c r="B20016" i="25"/>
  <c r="B20015" i="25"/>
  <c r="B20014" i="25"/>
  <c r="B20013" i="25"/>
  <c r="B20012" i="25"/>
  <c r="B20011" i="25"/>
  <c r="B20010" i="25"/>
  <c r="B20009" i="25"/>
  <c r="B20008" i="25"/>
  <c r="B20007" i="25"/>
  <c r="B20006" i="25"/>
  <c r="B20005" i="25"/>
  <c r="B20004" i="25"/>
  <c r="B20003" i="25"/>
  <c r="B20002" i="25"/>
  <c r="B20001" i="25"/>
  <c r="B20000" i="25"/>
  <c r="B19999" i="25"/>
  <c r="B19998" i="25"/>
  <c r="B19997" i="25"/>
  <c r="B19996" i="25"/>
  <c r="B19995" i="25"/>
  <c r="B19994" i="25"/>
  <c r="B19993" i="25"/>
  <c r="B19992" i="25"/>
  <c r="B19991" i="25"/>
  <c r="B19990" i="25"/>
  <c r="B19989" i="25"/>
  <c r="B19988" i="25"/>
  <c r="B19987" i="25"/>
  <c r="B19986" i="25"/>
  <c r="B19985" i="25"/>
  <c r="B19984" i="25"/>
  <c r="B19983" i="25"/>
  <c r="B19982" i="25"/>
  <c r="B19981" i="25"/>
  <c r="B19980" i="25"/>
  <c r="B19979" i="25"/>
  <c r="B19978" i="25"/>
  <c r="B19977" i="25"/>
  <c r="B19976" i="25"/>
  <c r="B19975" i="25"/>
  <c r="B19974" i="25"/>
  <c r="B19973" i="25"/>
  <c r="B19972" i="25"/>
  <c r="B19971" i="25"/>
  <c r="B19970" i="25"/>
  <c r="B19969" i="25"/>
  <c r="B19968" i="25"/>
  <c r="B19967" i="25"/>
  <c r="B19966" i="25"/>
  <c r="B19965" i="25"/>
  <c r="B19964" i="25"/>
  <c r="B19963" i="25"/>
  <c r="B19962" i="25"/>
  <c r="B19961" i="25"/>
  <c r="B19960" i="25"/>
  <c r="B19959" i="25"/>
  <c r="B19958" i="25"/>
  <c r="B19957" i="25"/>
  <c r="B19956" i="25"/>
  <c r="B19955" i="25"/>
  <c r="B19954" i="25"/>
  <c r="B19953" i="25"/>
  <c r="B19952" i="25"/>
  <c r="B19951" i="25"/>
  <c r="B19950" i="25"/>
  <c r="B19949" i="25"/>
  <c r="B19948" i="25"/>
  <c r="B19947" i="25"/>
  <c r="B19946" i="25"/>
  <c r="B19945" i="25"/>
  <c r="B19944" i="25"/>
  <c r="B19943" i="25"/>
  <c r="B19942" i="25"/>
  <c r="B19941" i="25"/>
  <c r="B19940" i="25"/>
  <c r="B19939" i="25"/>
  <c r="B19938" i="25"/>
  <c r="B19937" i="25"/>
  <c r="B19936" i="25"/>
  <c r="B19935" i="25"/>
  <c r="B19934" i="25"/>
  <c r="B19933" i="25"/>
  <c r="B19932" i="25"/>
  <c r="B19931" i="25"/>
  <c r="B19930" i="25"/>
  <c r="B19929" i="25"/>
  <c r="B19928" i="25"/>
  <c r="B19927" i="25"/>
  <c r="B19926" i="25"/>
  <c r="B19925" i="25"/>
  <c r="B19924" i="25"/>
  <c r="B19923" i="25"/>
  <c r="B19922" i="25"/>
  <c r="B19921" i="25"/>
  <c r="B19920" i="25"/>
  <c r="B19919" i="25"/>
  <c r="B19918" i="25"/>
  <c r="B19917" i="25"/>
  <c r="B19916" i="25"/>
  <c r="B19915" i="25"/>
  <c r="B19914" i="25"/>
  <c r="B19913" i="25"/>
  <c r="B19912" i="25"/>
  <c r="B19911" i="25"/>
  <c r="B19910" i="25"/>
  <c r="B19909" i="25"/>
  <c r="B19908" i="25"/>
  <c r="B19907" i="25"/>
  <c r="B19906" i="25"/>
  <c r="B19905" i="25"/>
  <c r="B19904" i="25"/>
  <c r="B19903" i="25"/>
  <c r="B19902" i="25"/>
  <c r="B19901" i="25"/>
  <c r="B19900" i="25"/>
  <c r="B19899" i="25"/>
  <c r="B19898" i="25"/>
  <c r="B19897" i="25"/>
  <c r="B19896" i="25"/>
  <c r="B19895" i="25"/>
  <c r="B19894" i="25"/>
  <c r="B19893" i="25"/>
  <c r="B19892" i="25"/>
  <c r="B19891" i="25"/>
  <c r="B19890" i="25"/>
  <c r="B19889" i="25"/>
  <c r="B19888" i="25"/>
  <c r="B19887" i="25"/>
  <c r="B19886" i="25"/>
  <c r="B19885" i="25"/>
  <c r="B19884" i="25"/>
  <c r="B19883" i="25"/>
  <c r="B19882" i="25"/>
  <c r="B19881" i="25"/>
  <c r="B19880" i="25"/>
  <c r="B19879" i="25"/>
  <c r="B19878" i="25"/>
  <c r="B19877" i="25"/>
  <c r="B19876" i="25"/>
  <c r="B19875" i="25"/>
  <c r="B19874" i="25"/>
  <c r="B19873" i="25"/>
  <c r="B19872" i="25"/>
  <c r="B19871" i="25"/>
  <c r="B19870" i="25"/>
  <c r="B19869" i="25"/>
  <c r="B19868" i="25"/>
  <c r="B19867" i="25"/>
  <c r="B19866" i="25"/>
  <c r="B19865" i="25"/>
  <c r="B19864" i="25"/>
  <c r="B19863" i="25"/>
  <c r="B19862" i="25"/>
  <c r="B19861" i="25"/>
  <c r="B19860" i="25"/>
  <c r="B19859" i="25"/>
  <c r="B19858" i="25"/>
  <c r="B19857" i="25"/>
  <c r="B19856" i="25"/>
  <c r="B19855" i="25"/>
  <c r="B19854" i="25"/>
  <c r="B19853" i="25"/>
  <c r="B19852" i="25"/>
  <c r="B19851" i="25"/>
  <c r="B19850" i="25"/>
  <c r="B19849" i="25"/>
  <c r="B19848" i="25"/>
  <c r="B19847" i="25"/>
  <c r="B19846" i="25"/>
  <c r="B19845" i="25"/>
  <c r="B19844" i="25"/>
  <c r="B19843" i="25"/>
  <c r="B19842" i="25"/>
  <c r="B19841" i="25"/>
  <c r="B19840" i="25"/>
  <c r="B19839" i="25"/>
  <c r="B19838" i="25"/>
  <c r="B19837" i="25"/>
  <c r="B19836" i="25"/>
  <c r="B19835" i="25"/>
  <c r="B19834" i="25"/>
  <c r="B19833" i="25"/>
  <c r="B19832" i="25"/>
  <c r="B19831" i="25"/>
  <c r="B19830" i="25"/>
  <c r="B19829" i="25"/>
  <c r="B19828" i="25"/>
  <c r="B19827" i="25"/>
  <c r="B19826" i="25"/>
  <c r="B19825" i="25"/>
  <c r="B19824" i="25"/>
  <c r="B19823" i="25"/>
  <c r="B19822" i="25"/>
  <c r="B19821" i="25"/>
  <c r="B19820" i="25"/>
  <c r="B19819" i="25"/>
  <c r="B19818" i="25"/>
  <c r="B19817" i="25"/>
  <c r="B19816" i="25"/>
  <c r="B19815" i="25"/>
  <c r="B19814" i="25"/>
  <c r="B19813" i="25"/>
  <c r="B19812" i="25"/>
  <c r="B19811" i="25"/>
  <c r="B19810" i="25"/>
  <c r="B19809" i="25"/>
  <c r="B19808" i="25"/>
  <c r="B19807" i="25"/>
  <c r="B19806" i="25"/>
  <c r="B19805" i="25"/>
  <c r="B19804" i="25"/>
  <c r="B19803" i="25"/>
  <c r="B19802" i="25"/>
  <c r="B19801" i="25"/>
  <c r="B19800" i="25"/>
  <c r="B19799" i="25"/>
  <c r="B19798" i="25"/>
  <c r="B19797" i="25"/>
  <c r="B19796" i="25"/>
  <c r="B19795" i="25"/>
  <c r="B19794" i="25"/>
  <c r="B19793" i="25"/>
  <c r="B19792" i="25"/>
  <c r="B19791" i="25"/>
  <c r="B19790" i="25"/>
  <c r="B19789" i="25"/>
  <c r="B19788" i="25"/>
  <c r="B19787" i="25"/>
  <c r="B19786" i="25"/>
  <c r="B19785" i="25"/>
  <c r="B19784" i="25"/>
  <c r="B19783" i="25"/>
  <c r="B19782" i="25"/>
  <c r="B19781" i="25"/>
  <c r="B19780" i="25"/>
  <c r="B19779" i="25"/>
  <c r="B19778" i="25"/>
  <c r="B19777" i="25"/>
  <c r="B19776" i="25"/>
  <c r="B19775" i="25"/>
  <c r="B19774" i="25"/>
  <c r="B19773" i="25"/>
  <c r="B19772" i="25"/>
  <c r="B19771" i="25"/>
  <c r="B19770" i="25"/>
  <c r="B19769" i="25"/>
  <c r="B19768" i="25"/>
  <c r="B19767" i="25"/>
  <c r="B19766" i="25"/>
  <c r="B19765" i="25"/>
  <c r="B19764" i="25"/>
  <c r="B19763" i="25"/>
  <c r="B19762" i="25"/>
  <c r="B19761" i="25"/>
  <c r="B19760" i="25"/>
  <c r="B19759" i="25"/>
  <c r="B19758" i="25"/>
  <c r="B19757" i="25"/>
  <c r="B19756" i="25"/>
  <c r="B19755" i="25"/>
  <c r="B19754" i="25"/>
  <c r="B19753" i="25"/>
  <c r="B19752" i="25"/>
  <c r="B19751" i="25"/>
  <c r="B19750" i="25"/>
  <c r="B19749" i="25"/>
  <c r="B19748" i="25"/>
  <c r="B19747" i="25"/>
  <c r="B19746" i="25"/>
  <c r="B19745" i="25"/>
  <c r="B19744" i="25"/>
  <c r="B19743" i="25"/>
  <c r="B19742" i="25"/>
  <c r="B19741" i="25"/>
  <c r="B19740" i="25"/>
  <c r="B19739" i="25"/>
  <c r="B19738" i="25"/>
  <c r="B19737" i="25"/>
  <c r="B19736" i="25"/>
  <c r="B19735" i="25"/>
  <c r="B19734" i="25"/>
  <c r="B19733" i="25"/>
  <c r="B19732" i="25"/>
  <c r="B19731" i="25"/>
  <c r="B19730" i="25"/>
  <c r="B19729" i="25"/>
  <c r="B19728" i="25"/>
  <c r="B19727" i="25"/>
  <c r="B19726" i="25"/>
  <c r="B19725" i="25"/>
  <c r="B19724" i="25"/>
  <c r="B19723" i="25"/>
  <c r="B19722" i="25"/>
  <c r="B19721" i="25"/>
  <c r="B19720" i="25"/>
  <c r="B19719" i="25"/>
  <c r="B19718" i="25"/>
  <c r="B19717" i="25"/>
  <c r="B19716" i="25"/>
  <c r="B19715" i="25"/>
  <c r="B19714" i="25"/>
  <c r="B19713" i="25"/>
  <c r="B19712" i="25"/>
  <c r="B19711" i="25"/>
  <c r="B19710" i="25"/>
  <c r="B19709" i="25"/>
  <c r="B19708" i="25"/>
  <c r="B19707" i="25"/>
  <c r="B19706" i="25"/>
  <c r="B19705" i="25"/>
  <c r="B19704" i="25"/>
  <c r="B19703" i="25"/>
  <c r="B19702" i="25"/>
  <c r="B19701" i="25"/>
  <c r="B19700" i="25"/>
  <c r="B19699" i="25"/>
  <c r="B19698" i="25"/>
  <c r="B19697" i="25"/>
  <c r="B19696" i="25"/>
  <c r="B19695" i="25"/>
  <c r="B19694" i="25"/>
  <c r="B19693" i="25"/>
  <c r="B19692" i="25"/>
  <c r="B19691" i="25"/>
  <c r="B19690" i="25"/>
  <c r="B19689" i="25"/>
  <c r="B19688" i="25"/>
  <c r="B19687" i="25"/>
  <c r="B19686" i="25"/>
  <c r="B19685" i="25"/>
  <c r="B19684" i="25"/>
  <c r="B19683" i="25"/>
  <c r="B19682" i="25"/>
  <c r="B19681" i="25"/>
  <c r="B19680" i="25"/>
  <c r="B19679" i="25"/>
  <c r="B19678" i="25"/>
  <c r="B19677" i="25"/>
  <c r="B19676" i="25"/>
  <c r="B19675" i="25"/>
  <c r="B19674" i="25"/>
  <c r="B19673" i="25"/>
  <c r="B19672" i="25"/>
  <c r="B19671" i="25"/>
  <c r="B19670" i="25"/>
  <c r="B19669" i="25"/>
  <c r="B19668" i="25"/>
  <c r="B19667" i="25"/>
  <c r="B19666" i="25"/>
  <c r="B19665" i="25"/>
  <c r="B19664" i="25"/>
  <c r="B19663" i="25"/>
  <c r="B19662" i="25"/>
  <c r="B19661" i="25"/>
  <c r="B19660" i="25"/>
  <c r="B19659" i="25"/>
  <c r="B19658" i="25"/>
  <c r="B19657" i="25"/>
  <c r="B19656" i="25"/>
  <c r="B19655" i="25"/>
  <c r="B19654" i="25"/>
  <c r="B19653" i="25"/>
  <c r="B19652" i="25"/>
  <c r="B19651" i="25"/>
  <c r="B19650" i="25"/>
  <c r="B19649" i="25"/>
  <c r="B19648" i="25"/>
  <c r="B19647" i="25"/>
  <c r="B19646" i="25"/>
  <c r="B19645" i="25"/>
  <c r="B19644" i="25"/>
  <c r="B19643" i="25"/>
  <c r="B19642" i="25"/>
  <c r="B19641" i="25"/>
  <c r="B19640" i="25"/>
  <c r="B19639" i="25"/>
  <c r="B19638" i="25"/>
  <c r="B19637" i="25"/>
  <c r="B19636" i="25"/>
  <c r="B19635" i="25"/>
  <c r="B19634" i="25"/>
  <c r="B19633" i="25"/>
  <c r="B19632" i="25"/>
  <c r="B19631" i="25"/>
  <c r="B19630" i="25"/>
  <c r="B19629" i="25"/>
  <c r="B19628" i="25"/>
  <c r="B19627" i="25"/>
  <c r="B19626" i="25"/>
  <c r="B19625" i="25"/>
  <c r="B19624" i="25"/>
  <c r="B19623" i="25"/>
  <c r="B19622" i="25"/>
  <c r="B19621" i="25"/>
  <c r="B19620" i="25"/>
  <c r="B19619" i="25"/>
  <c r="B19618" i="25"/>
  <c r="B19617" i="25"/>
  <c r="B19616" i="25"/>
  <c r="B19615" i="25"/>
  <c r="B19614" i="25"/>
  <c r="B19613" i="25"/>
  <c r="B19612" i="25"/>
  <c r="B19611" i="25"/>
  <c r="B19610" i="25"/>
  <c r="B19609" i="25"/>
  <c r="B19608" i="25"/>
  <c r="B19607" i="25"/>
  <c r="B19606" i="25"/>
  <c r="B19605" i="25"/>
  <c r="B19604" i="25"/>
  <c r="B19603" i="25"/>
  <c r="B19602" i="25"/>
  <c r="B19601" i="25"/>
  <c r="B19600" i="25"/>
  <c r="B19599" i="25"/>
  <c r="B19598" i="25"/>
  <c r="B19597" i="25"/>
  <c r="B19596" i="25"/>
  <c r="B19595" i="25"/>
  <c r="B19594" i="25"/>
  <c r="B19593" i="25"/>
  <c r="B19592" i="25"/>
  <c r="B19591" i="25"/>
  <c r="B19590" i="25"/>
  <c r="B19589" i="25"/>
  <c r="B19588" i="25"/>
  <c r="B19587" i="25"/>
  <c r="B19586" i="25"/>
  <c r="B19585" i="25"/>
  <c r="B19584" i="25"/>
  <c r="B19583" i="25"/>
  <c r="B19582" i="25"/>
  <c r="B19581" i="25"/>
  <c r="B19580" i="25"/>
  <c r="B19579" i="25"/>
  <c r="B19578" i="25"/>
  <c r="B19577" i="25"/>
  <c r="B19576" i="25"/>
  <c r="B19575" i="25"/>
  <c r="B19574" i="25"/>
  <c r="B19573" i="25"/>
  <c r="B19572" i="25"/>
  <c r="B19571" i="25"/>
  <c r="B19570" i="25"/>
  <c r="B19569" i="25"/>
  <c r="B19568" i="25"/>
  <c r="B19567" i="25"/>
  <c r="B19566" i="25"/>
  <c r="B19565" i="25"/>
  <c r="B19564" i="25"/>
  <c r="B19563" i="25"/>
  <c r="B19562" i="25"/>
  <c r="B19561" i="25"/>
  <c r="B19560" i="25"/>
  <c r="B19559" i="25"/>
  <c r="B19558" i="25"/>
  <c r="B19557" i="25"/>
  <c r="B19556" i="25"/>
  <c r="B19555" i="25"/>
  <c r="B19554" i="25"/>
  <c r="B19553" i="25"/>
  <c r="B19552" i="25"/>
  <c r="B19551" i="25"/>
  <c r="B19550" i="25"/>
  <c r="B19549" i="25"/>
  <c r="B19548" i="25"/>
  <c r="B19547" i="25"/>
  <c r="B19546" i="25"/>
  <c r="B19545" i="25"/>
  <c r="B19544" i="25"/>
  <c r="B19543" i="25"/>
  <c r="B19542" i="25"/>
  <c r="B19541" i="25"/>
  <c r="B19540" i="25"/>
  <c r="B19539" i="25"/>
  <c r="B19538" i="25"/>
  <c r="B19537" i="25"/>
  <c r="B19536" i="25"/>
  <c r="B19535" i="25"/>
  <c r="B19534" i="25"/>
  <c r="B19533" i="25"/>
  <c r="B19532" i="25"/>
  <c r="B19531" i="25"/>
  <c r="B19530" i="25"/>
  <c r="B19529" i="25"/>
  <c r="B19528" i="25"/>
  <c r="B19527" i="25"/>
  <c r="B19526" i="25"/>
  <c r="B19525" i="25"/>
  <c r="B19524" i="25"/>
  <c r="B19523" i="25"/>
  <c r="B19522" i="25"/>
  <c r="B19521" i="25"/>
  <c r="B19520" i="25"/>
  <c r="B19519" i="25"/>
  <c r="B19518" i="25"/>
  <c r="B19517" i="25"/>
  <c r="B19516" i="25"/>
  <c r="B19515" i="25"/>
  <c r="B19514" i="25"/>
  <c r="B19513" i="25"/>
  <c r="B19512" i="25"/>
  <c r="B19511" i="25"/>
  <c r="B19510" i="25"/>
  <c r="B19509" i="25"/>
  <c r="B19508" i="25"/>
  <c r="B19507" i="25"/>
  <c r="B19506" i="25"/>
  <c r="B19505" i="25"/>
  <c r="B19504" i="25"/>
  <c r="B19503" i="25"/>
  <c r="B19502" i="25"/>
  <c r="B19501" i="25"/>
  <c r="B19500" i="25"/>
  <c r="B19499" i="25"/>
  <c r="B19498" i="25"/>
  <c r="B19497" i="25"/>
  <c r="B19496" i="25"/>
  <c r="B19495" i="25"/>
  <c r="B19494" i="25"/>
  <c r="B19493" i="25"/>
  <c r="B19492" i="25"/>
  <c r="B19491" i="25"/>
  <c r="B19490" i="25"/>
  <c r="B19489" i="25"/>
  <c r="B19488" i="25"/>
  <c r="B19487" i="25"/>
  <c r="B19486" i="25"/>
  <c r="B19485" i="25"/>
  <c r="B19484" i="25"/>
  <c r="B19483" i="25"/>
  <c r="B19482" i="25"/>
  <c r="B19481" i="25"/>
  <c r="B19480" i="25"/>
  <c r="B19479" i="25"/>
  <c r="B19478" i="25"/>
  <c r="B19477" i="25"/>
  <c r="B19476" i="25"/>
  <c r="B19475" i="25"/>
  <c r="B19474" i="25"/>
  <c r="B19473" i="25"/>
  <c r="B19472" i="25"/>
  <c r="B19471" i="25"/>
  <c r="B19470" i="25"/>
  <c r="B19469" i="25"/>
  <c r="B19468" i="25"/>
  <c r="B19467" i="25"/>
  <c r="B19466" i="25"/>
  <c r="B19465" i="25"/>
  <c r="B19464" i="25"/>
  <c r="B19463" i="25"/>
  <c r="B19462" i="25"/>
  <c r="B19461" i="25"/>
  <c r="B19460" i="25"/>
  <c r="B19459" i="25"/>
  <c r="B19458" i="25"/>
  <c r="B19457" i="25"/>
  <c r="B19456" i="25"/>
  <c r="B19455" i="25"/>
  <c r="B19454" i="25"/>
  <c r="B19453" i="25"/>
  <c r="B19452" i="25"/>
  <c r="B19451" i="25"/>
  <c r="B19450" i="25"/>
  <c r="B19449" i="25"/>
  <c r="B19448" i="25"/>
  <c r="B19447" i="25"/>
  <c r="B19446" i="25"/>
  <c r="B19445" i="25"/>
  <c r="B19444" i="25"/>
  <c r="B19443" i="25"/>
  <c r="B19442" i="25"/>
  <c r="B19441" i="25"/>
  <c r="B19440" i="25"/>
  <c r="B19439" i="25"/>
  <c r="B19438" i="25"/>
  <c r="B19437" i="25"/>
  <c r="B19436" i="25"/>
  <c r="B19435" i="25"/>
  <c r="B19434" i="25"/>
  <c r="B19433" i="25"/>
  <c r="B19432" i="25"/>
  <c r="B19431" i="25"/>
  <c r="B19430" i="25"/>
  <c r="B19429" i="25"/>
  <c r="B19428" i="25"/>
  <c r="B19427" i="25"/>
  <c r="B19426" i="25"/>
  <c r="B19425" i="25"/>
  <c r="B19424" i="25"/>
  <c r="B19423" i="25"/>
  <c r="B19422" i="25"/>
  <c r="B19421" i="25"/>
  <c r="B19420" i="25"/>
  <c r="B19419" i="25"/>
  <c r="B19418" i="25"/>
  <c r="B19417" i="25"/>
  <c r="B19416" i="25"/>
  <c r="B19415" i="25"/>
  <c r="B19414" i="25"/>
  <c r="B19413" i="25"/>
  <c r="B19412" i="25"/>
  <c r="B19411" i="25"/>
  <c r="B19410" i="25"/>
  <c r="B19409" i="25"/>
  <c r="B19408" i="25"/>
  <c r="B19407" i="25"/>
  <c r="B19406" i="25"/>
  <c r="B19405" i="25"/>
  <c r="B19404" i="25"/>
  <c r="B19403" i="25"/>
  <c r="B19402" i="25"/>
  <c r="B19401" i="25"/>
  <c r="B19400" i="25"/>
  <c r="B19399" i="25"/>
  <c r="B19398" i="25"/>
  <c r="B19397" i="25"/>
  <c r="B19396" i="25"/>
  <c r="B19395" i="25"/>
  <c r="B19394" i="25"/>
  <c r="B19393" i="25"/>
  <c r="B19392" i="25"/>
  <c r="B19391" i="25"/>
  <c r="B19390" i="25"/>
  <c r="B19389" i="25"/>
  <c r="B19388" i="25"/>
  <c r="B19387" i="25"/>
  <c r="B19386" i="25"/>
  <c r="B19385" i="25"/>
  <c r="B19384" i="25"/>
  <c r="B19383" i="25"/>
  <c r="B19382" i="25"/>
  <c r="B19381" i="25"/>
  <c r="B19380" i="25"/>
  <c r="B19379" i="25"/>
  <c r="B19378" i="25"/>
  <c r="B19377" i="25"/>
  <c r="B19376" i="25"/>
  <c r="B19375" i="25"/>
  <c r="B19374" i="25"/>
  <c r="B19373" i="25"/>
  <c r="B19372" i="25"/>
  <c r="B19371" i="25"/>
  <c r="B19370" i="25"/>
  <c r="B19369" i="25"/>
  <c r="B19368" i="25"/>
  <c r="B19367" i="25"/>
  <c r="B19366" i="25"/>
  <c r="B19365" i="25"/>
  <c r="B19364" i="25"/>
  <c r="B19363" i="25"/>
  <c r="B19362" i="25"/>
  <c r="B19361" i="25"/>
  <c r="B19360" i="25"/>
  <c r="B19359" i="25"/>
  <c r="B19358" i="25"/>
  <c r="B19357" i="25"/>
  <c r="B19356" i="25"/>
  <c r="B19355" i="25"/>
  <c r="B19354" i="25"/>
  <c r="B19353" i="25"/>
  <c r="B19352" i="25"/>
  <c r="B19351" i="25"/>
  <c r="B19350" i="25"/>
  <c r="B19349" i="25"/>
  <c r="B19348" i="25"/>
  <c r="B19347" i="25"/>
  <c r="B19346" i="25"/>
  <c r="B19345" i="25"/>
  <c r="B19344" i="25"/>
  <c r="B19343" i="25"/>
  <c r="B19342" i="25"/>
  <c r="B19341" i="25"/>
  <c r="B19340" i="25"/>
  <c r="B19339" i="25"/>
  <c r="B19338" i="25"/>
  <c r="B19337" i="25"/>
  <c r="B19336" i="25"/>
  <c r="B19335" i="25"/>
  <c r="B19334" i="25"/>
  <c r="B19333" i="25"/>
  <c r="B19332" i="25"/>
  <c r="B19331" i="25"/>
  <c r="B19330" i="25"/>
  <c r="B19329" i="25"/>
  <c r="B19328" i="25"/>
  <c r="B19327" i="25"/>
  <c r="B19326" i="25"/>
  <c r="B19325" i="25"/>
  <c r="B19324" i="25"/>
  <c r="B19323" i="25"/>
  <c r="B19322" i="25"/>
  <c r="B19321" i="25"/>
  <c r="B19320" i="25"/>
  <c r="B19319" i="25"/>
  <c r="B19318" i="25"/>
  <c r="B19317" i="25"/>
  <c r="B19316" i="25"/>
  <c r="B19315" i="25"/>
  <c r="B19314" i="25"/>
  <c r="B19313" i="25"/>
  <c r="B19312" i="25"/>
  <c r="B19311" i="25"/>
  <c r="B19310" i="25"/>
  <c r="B19309" i="25"/>
  <c r="B19308" i="25"/>
  <c r="B19307" i="25"/>
  <c r="B19306" i="25"/>
  <c r="B19305" i="25"/>
  <c r="B19304" i="25"/>
  <c r="B19303" i="25"/>
  <c r="B19302" i="25"/>
  <c r="B19301" i="25"/>
  <c r="B19300" i="25"/>
  <c r="B19299" i="25"/>
  <c r="B19298" i="25"/>
  <c r="B19297" i="25"/>
  <c r="B19296" i="25"/>
  <c r="B19295" i="25"/>
  <c r="B19294" i="25"/>
  <c r="B19293" i="25"/>
  <c r="B19292" i="25"/>
  <c r="B19291" i="25"/>
  <c r="B19290" i="25"/>
  <c r="B19289" i="25"/>
  <c r="B19288" i="25"/>
  <c r="B19287" i="25"/>
  <c r="B19286" i="25"/>
  <c r="B19285" i="25"/>
  <c r="B19284" i="25"/>
  <c r="B19283" i="25"/>
  <c r="B19282" i="25"/>
  <c r="B19281" i="25"/>
  <c r="B19280" i="25"/>
  <c r="B19279" i="25"/>
  <c r="B19278" i="25"/>
  <c r="B19277" i="25"/>
  <c r="B19276" i="25"/>
  <c r="B19275" i="25"/>
  <c r="B19274" i="25"/>
  <c r="B19273" i="25"/>
  <c r="B19272" i="25"/>
  <c r="B19271" i="25"/>
  <c r="B19270" i="25"/>
  <c r="B19269" i="25"/>
  <c r="B19268" i="25"/>
  <c r="B19267" i="25"/>
  <c r="B19266" i="25"/>
  <c r="B19265" i="25"/>
  <c r="B19264" i="25"/>
  <c r="B19263" i="25"/>
  <c r="B19262" i="25"/>
  <c r="B19261" i="25"/>
  <c r="B19260" i="25"/>
  <c r="B19259" i="25"/>
  <c r="B19258" i="25"/>
  <c r="B19257" i="25"/>
  <c r="B19256" i="25"/>
  <c r="B19255" i="25"/>
  <c r="B19254" i="25"/>
  <c r="B19253" i="25"/>
  <c r="B19252" i="25"/>
  <c r="B19251" i="25"/>
  <c r="B19250" i="25"/>
  <c r="B19249" i="25"/>
  <c r="B19248" i="25"/>
  <c r="B19247" i="25"/>
  <c r="B19246" i="25"/>
  <c r="B19245" i="25"/>
  <c r="B19244" i="25"/>
  <c r="B19243" i="25"/>
  <c r="B19242" i="25"/>
  <c r="B19241" i="25"/>
  <c r="B19240" i="25"/>
  <c r="B19239" i="25"/>
  <c r="B19238" i="25"/>
  <c r="B19237" i="25"/>
  <c r="B19236" i="25"/>
  <c r="B19235" i="25"/>
  <c r="B19234" i="25"/>
  <c r="B19233" i="25"/>
  <c r="B19232" i="25"/>
  <c r="B19231" i="25"/>
  <c r="B19230" i="25"/>
  <c r="B19229" i="25"/>
  <c r="B19228" i="25"/>
  <c r="B19227" i="25"/>
  <c r="B19226" i="25"/>
  <c r="B19225" i="25"/>
  <c r="B19224" i="25"/>
  <c r="B19223" i="25"/>
  <c r="B19222" i="25"/>
  <c r="B19221" i="25"/>
  <c r="B19220" i="25"/>
  <c r="B19219" i="25"/>
  <c r="B19218" i="25"/>
  <c r="B19217" i="25"/>
  <c r="B19216" i="25"/>
  <c r="B19215" i="25"/>
  <c r="B19214" i="25"/>
  <c r="B19213" i="25"/>
  <c r="B19212" i="25"/>
  <c r="B19211" i="25"/>
  <c r="B19210" i="25"/>
  <c r="B19209" i="25"/>
  <c r="B19208" i="25"/>
  <c r="B19207" i="25"/>
  <c r="B19206" i="25"/>
  <c r="B19205" i="25"/>
  <c r="B19204" i="25"/>
  <c r="B19203" i="25"/>
  <c r="B19202" i="25"/>
  <c r="B19201" i="25"/>
  <c r="B19200" i="25"/>
  <c r="B19199" i="25"/>
  <c r="B19198" i="25"/>
  <c r="B19197" i="25"/>
  <c r="B19196" i="25"/>
  <c r="B19195" i="25"/>
  <c r="B19194" i="25"/>
  <c r="B19193" i="25"/>
  <c r="B19192" i="25"/>
  <c r="B19191" i="25"/>
  <c r="B19190" i="25"/>
  <c r="B19189" i="25"/>
  <c r="B19188" i="25"/>
  <c r="B19187" i="25"/>
  <c r="B19186" i="25"/>
  <c r="B19185" i="25"/>
  <c r="B19184" i="25"/>
  <c r="B19183" i="25"/>
  <c r="B19182" i="25"/>
  <c r="B19181" i="25"/>
  <c r="B19180" i="25"/>
  <c r="B19179" i="25"/>
  <c r="B19178" i="25"/>
  <c r="B19177" i="25"/>
  <c r="B19176" i="25"/>
  <c r="B19175" i="25"/>
  <c r="B19174" i="25"/>
  <c r="B19173" i="25"/>
  <c r="B19172" i="25"/>
  <c r="B19171" i="25"/>
  <c r="B19170" i="25"/>
  <c r="B19169" i="25"/>
  <c r="B19168" i="25"/>
  <c r="B19167" i="25"/>
  <c r="B19166" i="25"/>
  <c r="B19165" i="25"/>
  <c r="B19164" i="25"/>
  <c r="B19163" i="25"/>
  <c r="B19162" i="25"/>
  <c r="B19161" i="25"/>
  <c r="B19160" i="25"/>
  <c r="B19159" i="25"/>
  <c r="B19158" i="25"/>
  <c r="B19157" i="25"/>
  <c r="B19156" i="25"/>
  <c r="B19155" i="25"/>
  <c r="B19154" i="25"/>
  <c r="B19153" i="25"/>
  <c r="B19152" i="25"/>
  <c r="B19151" i="25"/>
  <c r="B19150" i="25"/>
  <c r="B19149" i="25"/>
  <c r="B19148" i="25"/>
  <c r="B19147" i="25"/>
  <c r="B19146" i="25"/>
  <c r="B19145" i="25"/>
  <c r="B19144" i="25"/>
  <c r="B19143" i="25"/>
  <c r="B19142" i="25"/>
  <c r="B19141" i="25"/>
  <c r="B19140" i="25"/>
  <c r="B19139" i="25"/>
  <c r="B19138" i="25"/>
  <c r="B19137" i="25"/>
  <c r="B19136" i="25"/>
  <c r="B19135" i="25"/>
  <c r="B19134" i="25"/>
  <c r="B19133" i="25"/>
  <c r="B19132" i="25"/>
  <c r="B19131" i="25"/>
  <c r="B19130" i="25"/>
  <c r="B19129" i="25"/>
  <c r="B19128" i="25"/>
  <c r="B19127" i="25"/>
  <c r="B19126" i="25"/>
  <c r="B19125" i="25"/>
  <c r="B19124" i="25"/>
  <c r="B19123" i="25"/>
  <c r="B19122" i="25"/>
  <c r="B19121" i="25"/>
  <c r="B19120" i="25"/>
  <c r="B19119" i="25"/>
  <c r="B19118" i="25"/>
  <c r="B19117" i="25"/>
  <c r="B19116" i="25"/>
  <c r="B19115" i="25"/>
  <c r="B19114" i="25"/>
  <c r="B19113" i="25"/>
  <c r="B19112" i="25"/>
  <c r="B19111" i="25"/>
  <c r="B19110" i="25"/>
  <c r="B19109" i="25"/>
  <c r="B19108" i="25"/>
  <c r="B19107" i="25"/>
  <c r="B19106" i="25"/>
  <c r="B19105" i="25"/>
  <c r="B19104" i="25"/>
  <c r="B19103" i="25"/>
  <c r="B19102" i="25"/>
  <c r="B19101" i="25"/>
  <c r="B19100" i="25"/>
  <c r="B19099" i="25"/>
  <c r="B19098" i="25"/>
  <c r="B19097" i="25"/>
  <c r="B19096" i="25"/>
  <c r="B19095" i="25"/>
  <c r="B19094" i="25"/>
  <c r="B19093" i="25"/>
  <c r="B19092" i="25"/>
  <c r="B19091" i="25"/>
  <c r="B19090" i="25"/>
  <c r="B19089" i="25"/>
  <c r="B19088" i="25"/>
  <c r="B19087" i="25"/>
  <c r="B19086" i="25"/>
  <c r="B19085" i="25"/>
  <c r="B19084" i="25"/>
  <c r="B19083" i="25"/>
  <c r="B19082" i="25"/>
  <c r="B19081" i="25"/>
  <c r="B19080" i="25"/>
  <c r="B19079" i="25"/>
  <c r="B19078" i="25"/>
  <c r="B19077" i="25"/>
  <c r="B19076" i="25"/>
  <c r="B19075" i="25"/>
  <c r="B19074" i="25"/>
  <c r="B19073" i="25"/>
  <c r="B19072" i="25"/>
  <c r="B19071" i="25"/>
  <c r="B19070" i="25"/>
  <c r="B19069" i="25"/>
  <c r="B19068" i="25"/>
  <c r="B19067" i="25"/>
  <c r="B19066" i="25"/>
  <c r="B19065" i="25"/>
  <c r="B19064" i="25"/>
  <c r="B19063" i="25"/>
  <c r="B19062" i="25"/>
  <c r="B19061" i="25"/>
  <c r="B19060" i="25"/>
  <c r="B19059" i="25"/>
  <c r="B19058" i="25"/>
  <c r="B19057" i="25"/>
  <c r="B19056" i="25"/>
  <c r="B19055" i="25"/>
  <c r="B19054" i="25"/>
  <c r="B19053" i="25"/>
  <c r="B19052" i="25"/>
  <c r="B19051" i="25"/>
  <c r="B19050" i="25"/>
  <c r="B19049" i="25"/>
  <c r="B19048" i="25"/>
  <c r="B19047" i="25"/>
  <c r="B19046" i="25"/>
  <c r="B19045" i="25"/>
  <c r="B19044" i="25"/>
  <c r="B19043" i="25"/>
  <c r="B19042" i="25"/>
  <c r="B19041" i="25"/>
  <c r="B19040" i="25"/>
  <c r="B19039" i="25"/>
  <c r="B19038" i="25"/>
  <c r="B19037" i="25"/>
  <c r="B19036" i="25"/>
  <c r="B19035" i="25"/>
  <c r="B19034" i="25"/>
  <c r="B19033" i="25"/>
  <c r="B19032" i="25"/>
  <c r="B19031" i="25"/>
  <c r="B19030" i="25"/>
  <c r="B19029" i="25"/>
  <c r="B19028" i="25"/>
  <c r="B19027" i="25"/>
  <c r="B19026" i="25"/>
  <c r="B19025" i="25"/>
  <c r="B19024" i="25"/>
  <c r="B19023" i="25"/>
  <c r="B19022" i="25"/>
  <c r="B19021" i="25"/>
  <c r="B19020" i="25"/>
  <c r="B19019" i="25"/>
  <c r="B19018" i="25"/>
  <c r="B19017" i="25"/>
  <c r="B19016" i="25"/>
  <c r="B19015" i="25"/>
  <c r="B19014" i="25"/>
  <c r="B19013" i="25"/>
  <c r="B19012" i="25"/>
  <c r="B19011" i="25"/>
  <c r="B19010" i="25"/>
  <c r="B19009" i="25"/>
  <c r="B19008" i="25"/>
  <c r="B19007" i="25"/>
  <c r="B19006" i="25"/>
  <c r="B19005" i="25"/>
  <c r="B19004" i="25"/>
  <c r="B19003" i="25"/>
  <c r="B19002" i="25"/>
  <c r="B19001" i="25"/>
  <c r="B19000" i="25"/>
  <c r="B18999" i="25"/>
  <c r="B18998" i="25"/>
  <c r="B18997" i="25"/>
  <c r="B18996" i="25"/>
  <c r="B18995" i="25"/>
  <c r="B18994" i="25"/>
  <c r="B18993" i="25"/>
  <c r="B18992" i="25"/>
  <c r="B18991" i="25"/>
  <c r="B18990" i="25"/>
  <c r="B18989" i="25"/>
  <c r="B18988" i="25"/>
  <c r="B18987" i="25"/>
  <c r="B18986" i="25"/>
  <c r="B18985" i="25"/>
  <c r="B18984" i="25"/>
  <c r="B18983" i="25"/>
  <c r="B18982" i="25"/>
  <c r="B18981" i="25"/>
  <c r="B18980" i="25"/>
  <c r="B18979" i="25"/>
  <c r="B18978" i="25"/>
  <c r="B18977" i="25"/>
  <c r="B18976" i="25"/>
  <c r="B18975" i="25"/>
  <c r="B18974" i="25"/>
  <c r="B18973" i="25"/>
  <c r="B18972" i="25"/>
  <c r="B18971" i="25"/>
  <c r="B18970" i="25"/>
  <c r="B18969" i="25"/>
  <c r="B18968" i="25"/>
  <c r="B18967" i="25"/>
  <c r="B18966" i="25"/>
  <c r="B18965" i="25"/>
  <c r="B18964" i="25"/>
  <c r="B18963" i="25"/>
  <c r="B18962" i="25"/>
  <c r="B18961" i="25"/>
  <c r="B18960" i="25"/>
  <c r="B18959" i="25"/>
  <c r="B18958" i="25"/>
  <c r="B18957" i="25"/>
  <c r="B18956" i="25"/>
  <c r="B18955" i="25"/>
  <c r="B18954" i="25"/>
  <c r="B18953" i="25"/>
  <c r="B18952" i="25"/>
  <c r="B18951" i="25"/>
  <c r="B18950" i="25"/>
  <c r="B18949" i="25"/>
  <c r="B18948" i="25"/>
  <c r="B18947" i="25"/>
  <c r="B18946" i="25"/>
  <c r="B18945" i="25"/>
  <c r="B18944" i="25"/>
  <c r="B18943" i="25"/>
  <c r="B18942" i="25"/>
  <c r="B18941" i="25"/>
  <c r="B18940" i="25"/>
  <c r="B18939" i="25"/>
  <c r="B18938" i="25"/>
  <c r="B18937" i="25"/>
  <c r="B18936" i="25"/>
  <c r="B18935" i="25"/>
  <c r="B18934" i="25"/>
  <c r="B18933" i="25"/>
  <c r="B18932" i="25"/>
  <c r="B18931" i="25"/>
  <c r="B18930" i="25"/>
  <c r="B18929" i="25"/>
  <c r="B18928" i="25"/>
  <c r="B18927" i="25"/>
  <c r="B18926" i="25"/>
  <c r="B18925" i="25"/>
  <c r="B18924" i="25"/>
  <c r="B18923" i="25"/>
  <c r="B18922" i="25"/>
  <c r="B18921" i="25"/>
  <c r="B18920" i="25"/>
  <c r="B18919" i="25"/>
  <c r="B18918" i="25"/>
  <c r="B18917" i="25"/>
  <c r="B18916" i="25"/>
  <c r="B18915" i="25"/>
  <c r="B18914" i="25"/>
  <c r="B18913" i="25"/>
  <c r="B18912" i="25"/>
  <c r="B18911" i="25"/>
  <c r="B18910" i="25"/>
  <c r="B18909" i="25"/>
  <c r="B18908" i="25"/>
  <c r="B18907" i="25"/>
  <c r="B18906" i="25"/>
  <c r="B18905" i="25"/>
  <c r="B18904" i="25"/>
  <c r="B18903" i="25"/>
  <c r="B18902" i="25"/>
  <c r="B18901" i="25"/>
  <c r="B18900" i="25"/>
  <c r="B18899" i="25"/>
  <c r="B18898" i="25"/>
  <c r="B18897" i="25"/>
  <c r="B18896" i="25"/>
  <c r="B18895" i="25"/>
  <c r="B18894" i="25"/>
  <c r="B18893" i="25"/>
  <c r="B18892" i="25"/>
  <c r="B18891" i="25"/>
  <c r="B18890" i="25"/>
  <c r="B18889" i="25"/>
  <c r="B18888" i="25"/>
  <c r="B18887" i="25"/>
  <c r="B18886" i="25"/>
  <c r="B18885" i="25"/>
  <c r="B18884" i="25"/>
  <c r="B18883" i="25"/>
  <c r="B18882" i="25"/>
  <c r="B18881" i="25"/>
  <c r="B18880" i="25"/>
  <c r="B18879" i="25"/>
  <c r="B18878" i="25"/>
  <c r="B18877" i="25"/>
  <c r="B18876" i="25"/>
  <c r="B18875" i="25"/>
  <c r="B18874" i="25"/>
  <c r="B18873" i="25"/>
  <c r="B18872" i="25"/>
  <c r="B18871" i="25"/>
  <c r="B18870" i="25"/>
  <c r="B18869" i="25"/>
  <c r="B18868" i="25"/>
  <c r="B18867" i="25"/>
  <c r="B18866" i="25"/>
  <c r="B18865" i="25"/>
  <c r="B18864" i="25"/>
  <c r="B18863" i="25"/>
  <c r="B18862" i="25"/>
  <c r="B18861" i="25"/>
  <c r="B18860" i="25"/>
  <c r="B18859" i="25"/>
  <c r="B18858" i="25"/>
  <c r="B18857" i="25"/>
  <c r="B18856" i="25"/>
  <c r="B18855" i="25"/>
  <c r="B18854" i="25"/>
  <c r="B18853" i="25"/>
  <c r="B18852" i="25"/>
  <c r="B18851" i="25"/>
  <c r="B18850" i="25"/>
  <c r="B18849" i="25"/>
  <c r="B18848" i="25"/>
  <c r="B18847" i="25"/>
  <c r="B18846" i="25"/>
  <c r="B18845" i="25"/>
  <c r="B18844" i="25"/>
  <c r="B18843" i="25"/>
  <c r="B18842" i="25"/>
  <c r="B18841" i="25"/>
  <c r="B18840" i="25"/>
  <c r="B18839" i="25"/>
  <c r="B18838" i="25"/>
  <c r="B18837" i="25"/>
  <c r="B18836" i="25"/>
  <c r="B18835" i="25"/>
  <c r="B18834" i="25"/>
  <c r="B18833" i="25"/>
  <c r="B18832" i="25"/>
  <c r="B18831" i="25"/>
  <c r="B18830" i="25"/>
  <c r="B18829" i="25"/>
  <c r="B18828" i="25"/>
  <c r="B18827" i="25"/>
  <c r="B18826" i="25"/>
  <c r="B18825" i="25"/>
  <c r="B18824" i="25"/>
  <c r="B18823" i="25"/>
  <c r="B18822" i="25"/>
  <c r="B18821" i="25"/>
  <c r="B18820" i="25"/>
  <c r="B18819" i="25"/>
  <c r="B18818" i="25"/>
  <c r="B18817" i="25"/>
  <c r="B18816" i="25"/>
  <c r="B18815" i="25"/>
  <c r="B18814" i="25"/>
  <c r="B18813" i="25"/>
  <c r="B18812" i="25"/>
  <c r="B18811" i="25"/>
  <c r="B18810" i="25"/>
  <c r="B18809" i="25"/>
  <c r="B18808" i="25"/>
  <c r="B18807" i="25"/>
  <c r="B18806" i="25"/>
  <c r="B18805" i="25"/>
  <c r="B18804" i="25"/>
  <c r="B18803" i="25"/>
  <c r="B18802" i="25"/>
  <c r="B18801" i="25"/>
  <c r="B18800" i="25"/>
  <c r="B18799" i="25"/>
  <c r="B18798" i="25"/>
  <c r="B18797" i="25"/>
  <c r="B18796" i="25"/>
  <c r="B18795" i="25"/>
  <c r="B18794" i="25"/>
  <c r="B18793" i="25"/>
  <c r="B18792" i="25"/>
  <c r="B18791" i="25"/>
  <c r="B18790" i="25"/>
  <c r="B18789" i="25"/>
  <c r="B18788" i="25"/>
  <c r="B18787" i="25"/>
  <c r="B18786" i="25"/>
  <c r="B18785" i="25"/>
  <c r="B18784" i="25"/>
  <c r="B18783" i="25"/>
  <c r="B18782" i="25"/>
  <c r="B18781" i="25"/>
  <c r="B18780" i="25"/>
  <c r="B18779" i="25"/>
  <c r="B18778" i="25"/>
  <c r="B18777" i="25"/>
  <c r="B18776" i="25"/>
  <c r="B18775" i="25"/>
  <c r="B18774" i="25"/>
  <c r="B18773" i="25"/>
  <c r="B18772" i="25"/>
  <c r="B18771" i="25"/>
  <c r="B18770" i="25"/>
  <c r="B18769" i="25"/>
  <c r="B18768" i="25"/>
  <c r="B18767" i="25"/>
  <c r="B18766" i="25"/>
  <c r="B18765" i="25"/>
  <c r="B18764" i="25"/>
  <c r="B18763" i="25"/>
  <c r="B18762" i="25"/>
  <c r="B18761" i="25"/>
  <c r="B18760" i="25"/>
  <c r="B18759" i="25"/>
  <c r="B18758" i="25"/>
  <c r="B18757" i="25"/>
  <c r="B18756" i="25"/>
  <c r="B18755" i="25"/>
  <c r="B18754" i="25"/>
  <c r="B18753" i="25"/>
  <c r="B18752" i="25"/>
  <c r="B18751" i="25"/>
  <c r="B18750" i="25"/>
  <c r="B18749" i="25"/>
  <c r="B18748" i="25"/>
  <c r="B18747" i="25"/>
  <c r="B18746" i="25"/>
  <c r="B18745" i="25"/>
  <c r="B18744" i="25"/>
  <c r="B18743" i="25"/>
  <c r="B18742" i="25"/>
  <c r="B18741" i="25"/>
  <c r="B18740" i="25"/>
  <c r="B18739" i="25"/>
  <c r="B18738" i="25"/>
  <c r="B18737" i="25"/>
  <c r="B18736" i="25"/>
  <c r="B18735" i="25"/>
  <c r="B18734" i="25"/>
  <c r="B18733" i="25"/>
  <c r="B18732" i="25"/>
  <c r="B18731" i="25"/>
  <c r="B18730" i="25"/>
  <c r="B18729" i="25"/>
  <c r="B18728" i="25"/>
  <c r="B18727" i="25"/>
  <c r="B18726" i="25"/>
  <c r="B18725" i="25"/>
  <c r="B18724" i="25"/>
  <c r="B18723" i="25"/>
  <c r="B18722" i="25"/>
  <c r="B18721" i="25"/>
  <c r="B18720" i="25"/>
  <c r="B18719" i="25"/>
  <c r="B18718" i="25"/>
  <c r="B18717" i="25"/>
  <c r="B18716" i="25"/>
  <c r="B18715" i="25"/>
  <c r="B18714" i="25"/>
  <c r="B18713" i="25"/>
  <c r="B18712" i="25"/>
  <c r="B18711" i="25"/>
  <c r="B18710" i="25"/>
  <c r="B18709" i="25"/>
  <c r="B18708" i="25"/>
  <c r="B18707" i="25"/>
  <c r="B18706" i="25"/>
  <c r="B18705" i="25"/>
  <c r="B18704" i="25"/>
  <c r="B18703" i="25"/>
  <c r="B18702" i="25"/>
  <c r="B18701" i="25"/>
  <c r="B18700" i="25"/>
  <c r="B18699" i="25"/>
  <c r="B18698" i="25"/>
  <c r="B18697" i="25"/>
  <c r="B18696" i="25"/>
  <c r="B18695" i="25"/>
  <c r="B18694" i="25"/>
  <c r="B18693" i="25"/>
  <c r="B18692" i="25"/>
  <c r="B18691" i="25"/>
  <c r="B18690" i="25"/>
  <c r="B18689" i="25"/>
  <c r="B18688" i="25"/>
  <c r="B18687" i="25"/>
  <c r="B18686" i="25"/>
  <c r="B18685" i="25"/>
  <c r="B18684" i="25"/>
  <c r="B18683" i="25"/>
  <c r="B18682" i="25"/>
  <c r="B18681" i="25"/>
  <c r="B18680" i="25"/>
  <c r="B18679" i="25"/>
  <c r="B18678" i="25"/>
  <c r="B18677" i="25"/>
  <c r="B18676" i="25"/>
  <c r="B18675" i="25"/>
  <c r="B18674" i="25"/>
  <c r="B18673" i="25"/>
  <c r="B18672" i="25"/>
  <c r="B18671" i="25"/>
  <c r="B18670" i="25"/>
  <c r="B18669" i="25"/>
  <c r="B18668" i="25"/>
  <c r="B18667" i="25"/>
  <c r="B18666" i="25"/>
  <c r="B18665" i="25"/>
  <c r="B18664" i="25"/>
  <c r="B18663" i="25"/>
  <c r="B18662" i="25"/>
  <c r="B18661" i="25"/>
  <c r="B18660" i="25"/>
  <c r="B18659" i="25"/>
  <c r="B18658" i="25"/>
  <c r="B18657" i="25"/>
  <c r="B18656" i="25"/>
  <c r="B18655" i="25"/>
  <c r="B18654" i="25"/>
  <c r="B18653" i="25"/>
  <c r="B18652" i="25"/>
  <c r="B18651" i="25"/>
  <c r="B18650" i="25"/>
  <c r="B18649" i="25"/>
  <c r="B18648" i="25"/>
  <c r="B18647" i="25"/>
  <c r="B18646" i="25"/>
  <c r="B18645" i="25"/>
  <c r="B18644" i="25"/>
  <c r="B18643" i="25"/>
  <c r="B18642" i="25"/>
  <c r="B18641" i="25"/>
  <c r="B18640" i="25"/>
  <c r="B18639" i="25"/>
  <c r="B18638" i="25"/>
  <c r="B18637" i="25"/>
  <c r="B18636" i="25"/>
  <c r="B18635" i="25"/>
  <c r="B18634" i="25"/>
  <c r="B18633" i="25"/>
  <c r="B18632" i="25"/>
  <c r="B18631" i="25"/>
  <c r="B18630" i="25"/>
  <c r="B18629" i="25"/>
  <c r="B18628" i="25"/>
  <c r="B18627" i="25"/>
  <c r="B18626" i="25"/>
  <c r="B18625" i="25"/>
  <c r="B18624" i="25"/>
  <c r="B18623" i="25"/>
  <c r="B18622" i="25"/>
  <c r="B18621" i="25"/>
  <c r="B18620" i="25"/>
  <c r="B18619" i="25"/>
  <c r="B18618" i="25"/>
  <c r="B18617" i="25"/>
  <c r="B18616" i="25"/>
  <c r="B18615" i="25"/>
  <c r="B18614" i="25"/>
  <c r="B18613" i="25"/>
  <c r="B18612" i="25"/>
  <c r="B18611" i="25"/>
  <c r="B18610" i="25"/>
  <c r="B18609" i="25"/>
  <c r="B18608" i="25"/>
  <c r="B18607" i="25"/>
  <c r="B18606" i="25"/>
  <c r="B18605" i="25"/>
  <c r="B18604" i="25"/>
  <c r="B18603" i="25"/>
  <c r="B18602" i="25"/>
  <c r="B18601" i="25"/>
  <c r="B18600" i="25"/>
  <c r="B18599" i="25"/>
  <c r="B18598" i="25"/>
  <c r="B18597" i="25"/>
  <c r="B18596" i="25"/>
  <c r="B18595" i="25"/>
  <c r="B18594" i="25"/>
  <c r="B18593" i="25"/>
  <c r="B18592" i="25"/>
  <c r="B18591" i="25"/>
  <c r="B18590" i="25"/>
  <c r="B18589" i="25"/>
  <c r="B18588" i="25"/>
  <c r="B18587" i="25"/>
  <c r="B18586" i="25"/>
  <c r="B18585" i="25"/>
  <c r="B18584" i="25"/>
  <c r="B18583" i="25"/>
  <c r="B18582" i="25"/>
  <c r="B18581" i="25"/>
  <c r="B18580" i="25"/>
  <c r="B18579" i="25"/>
  <c r="B18578" i="25"/>
  <c r="B18577" i="25"/>
  <c r="B18576" i="25"/>
  <c r="B18575" i="25"/>
  <c r="B18574" i="25"/>
  <c r="B18573" i="25"/>
  <c r="B18572" i="25"/>
  <c r="B18571" i="25"/>
  <c r="B18570" i="25"/>
  <c r="B18569" i="25"/>
  <c r="B18568" i="25"/>
  <c r="B18567" i="25"/>
  <c r="B18566" i="25"/>
  <c r="B18565" i="25"/>
  <c r="B18564" i="25"/>
  <c r="B18563" i="25"/>
  <c r="B18562" i="25"/>
  <c r="B18561" i="25"/>
  <c r="B18560" i="25"/>
  <c r="B18559" i="25"/>
  <c r="B18558" i="25"/>
  <c r="B18557" i="25"/>
  <c r="B18556" i="25"/>
  <c r="B18555" i="25"/>
  <c r="B18554" i="25"/>
  <c r="B18553" i="25"/>
  <c r="B18552" i="25"/>
  <c r="B18551" i="25"/>
  <c r="B18550" i="25"/>
  <c r="B18549" i="25"/>
  <c r="B18548" i="25"/>
  <c r="B18547" i="25"/>
  <c r="B18546" i="25"/>
  <c r="B18545" i="25"/>
  <c r="B18544" i="25"/>
  <c r="B18543" i="25"/>
  <c r="B18542" i="25"/>
  <c r="B18541" i="25"/>
  <c r="B18540" i="25"/>
  <c r="B18539" i="25"/>
  <c r="B18538" i="25"/>
  <c r="B18537" i="25"/>
  <c r="B18536" i="25"/>
  <c r="B18535" i="25"/>
  <c r="B18534" i="25"/>
  <c r="B18533" i="25"/>
  <c r="B18532" i="25"/>
  <c r="B18531" i="25"/>
  <c r="B18530" i="25"/>
  <c r="B18529" i="25"/>
  <c r="B18528" i="25"/>
  <c r="B18527" i="25"/>
  <c r="B18526" i="25"/>
  <c r="B18525" i="25"/>
  <c r="B18524" i="25"/>
  <c r="B18523" i="25"/>
  <c r="B18522" i="25"/>
  <c r="B18521" i="25"/>
  <c r="B18520" i="25"/>
  <c r="B18519" i="25"/>
  <c r="B18518" i="25"/>
  <c r="B18517" i="25"/>
  <c r="B18516" i="25"/>
  <c r="B18515" i="25"/>
  <c r="B18514" i="25"/>
  <c r="B18513" i="25"/>
  <c r="B18512" i="25"/>
  <c r="B18511" i="25"/>
  <c r="B18510" i="25"/>
  <c r="B18509" i="25"/>
  <c r="B18508" i="25"/>
  <c r="B18507" i="25"/>
  <c r="B18506" i="25"/>
  <c r="B18505" i="25"/>
  <c r="B18504" i="25"/>
  <c r="B18503" i="25"/>
  <c r="B18502" i="25"/>
  <c r="B18501" i="25"/>
  <c r="B18500" i="25"/>
  <c r="B18499" i="25"/>
  <c r="B18498" i="25"/>
  <c r="B18497" i="25"/>
  <c r="B18496" i="25"/>
  <c r="B18495" i="25"/>
  <c r="B18494" i="25"/>
  <c r="B18493" i="25"/>
  <c r="B18492" i="25"/>
  <c r="B18491" i="25"/>
  <c r="B18490" i="25"/>
  <c r="B18489" i="25"/>
  <c r="B18488" i="25"/>
  <c r="B18487" i="25"/>
  <c r="B18486" i="25"/>
  <c r="B18485" i="25"/>
  <c r="B18484" i="25"/>
  <c r="B18483" i="25"/>
  <c r="B18482" i="25"/>
  <c r="B18481" i="25"/>
  <c r="B18480" i="25"/>
  <c r="B18479" i="25"/>
  <c r="B18478" i="25"/>
  <c r="B18477" i="25"/>
  <c r="B18476" i="25"/>
  <c r="B18475" i="25"/>
  <c r="B18474" i="25"/>
  <c r="B18473" i="25"/>
  <c r="B18472" i="25"/>
  <c r="B18471" i="25"/>
  <c r="B18470" i="25"/>
  <c r="B18469" i="25"/>
  <c r="B18468" i="25"/>
  <c r="B18467" i="25"/>
  <c r="B18466" i="25"/>
  <c r="B18465" i="25"/>
  <c r="B18464" i="25"/>
  <c r="B18463" i="25"/>
  <c r="B18462" i="25"/>
  <c r="B18461" i="25"/>
  <c r="B18460" i="25"/>
  <c r="B18459" i="25"/>
  <c r="B18458" i="25"/>
  <c r="B18457" i="25"/>
  <c r="B18456" i="25"/>
  <c r="B18455" i="25"/>
  <c r="B18454" i="25"/>
  <c r="B18453" i="25"/>
  <c r="B18452" i="25"/>
  <c r="B18451" i="25"/>
  <c r="B18450" i="25"/>
  <c r="B18449" i="25"/>
  <c r="B18448" i="25"/>
  <c r="B18447" i="25"/>
  <c r="B18446" i="25"/>
  <c r="B18445" i="25"/>
  <c r="B18444" i="25"/>
  <c r="B18443" i="25"/>
  <c r="B18442" i="25"/>
  <c r="B18441" i="25"/>
  <c r="B18440" i="25"/>
  <c r="B18439" i="25"/>
  <c r="B18438" i="25"/>
  <c r="B18437" i="25"/>
  <c r="B18436" i="25"/>
  <c r="B18435" i="25"/>
  <c r="B18434" i="25"/>
  <c r="B18433" i="25"/>
  <c r="B18432" i="25"/>
  <c r="B18431" i="25"/>
  <c r="B18430" i="25"/>
  <c r="B18429" i="25"/>
  <c r="B18428" i="25"/>
  <c r="B18427" i="25"/>
  <c r="B18426" i="25"/>
  <c r="B18425" i="25"/>
  <c r="B18424" i="25"/>
  <c r="B18423" i="25"/>
  <c r="B18422" i="25"/>
  <c r="B18421" i="25"/>
  <c r="B18420" i="25"/>
  <c r="B18419" i="25"/>
  <c r="B18418" i="25"/>
  <c r="B18417" i="25"/>
  <c r="B18416" i="25"/>
  <c r="B18415" i="25"/>
  <c r="B18414" i="25"/>
  <c r="B18413" i="25"/>
  <c r="B18412" i="25"/>
  <c r="B18411" i="25"/>
  <c r="B18410" i="25"/>
  <c r="B18409" i="25"/>
  <c r="B18408" i="25"/>
  <c r="B18407" i="25"/>
  <c r="B18406" i="25"/>
  <c r="B18405" i="25"/>
  <c r="B18404" i="25"/>
  <c r="B18403" i="25"/>
  <c r="B18402" i="25"/>
  <c r="B18401" i="25"/>
  <c r="B18400" i="25"/>
  <c r="B18399" i="25"/>
  <c r="B18398" i="25"/>
  <c r="B18397" i="25"/>
  <c r="B18396" i="25"/>
  <c r="B18395" i="25"/>
  <c r="B18394" i="25"/>
  <c r="B18393" i="25"/>
  <c r="B18392" i="25"/>
  <c r="B18391" i="25"/>
  <c r="B18390" i="25"/>
  <c r="B18389" i="25"/>
  <c r="B18388" i="25"/>
  <c r="B18387" i="25"/>
  <c r="B18386" i="25"/>
  <c r="B18385" i="25"/>
  <c r="B18384" i="25"/>
  <c r="B18383" i="25"/>
  <c r="B18382" i="25"/>
  <c r="B18381" i="25"/>
  <c r="B18380" i="25"/>
  <c r="B18379" i="25"/>
  <c r="B18378" i="25"/>
  <c r="B18377" i="25"/>
  <c r="B18376" i="25"/>
  <c r="B18375" i="25"/>
  <c r="B18374" i="25"/>
  <c r="B18373" i="25"/>
  <c r="B18372" i="25"/>
  <c r="B18371" i="25"/>
  <c r="B18370" i="25"/>
  <c r="B18369" i="25"/>
  <c r="B18368" i="25"/>
  <c r="B18367" i="25"/>
  <c r="B18366" i="25"/>
  <c r="B18365" i="25"/>
  <c r="B18364" i="25"/>
  <c r="B18363" i="25"/>
  <c r="B18362" i="25"/>
  <c r="B18361" i="25"/>
  <c r="B18360" i="25"/>
  <c r="B18359" i="25"/>
  <c r="B18358" i="25"/>
  <c r="B18357" i="25"/>
  <c r="B18356" i="25"/>
  <c r="B18355" i="25"/>
  <c r="B18354" i="25"/>
  <c r="B18353" i="25"/>
  <c r="B18352" i="25"/>
  <c r="B18351" i="25"/>
  <c r="B18350" i="25"/>
  <c r="B18349" i="25"/>
  <c r="B18348" i="25"/>
  <c r="B18347" i="25"/>
  <c r="B18346" i="25"/>
  <c r="B18345" i="25"/>
  <c r="B18344" i="25"/>
  <c r="B18343" i="25"/>
  <c r="B18342" i="25"/>
  <c r="B18341" i="25"/>
  <c r="B18340" i="25"/>
  <c r="B18339" i="25"/>
  <c r="B18338" i="25"/>
  <c r="B18337" i="25"/>
  <c r="B18336" i="25"/>
  <c r="B18335" i="25"/>
  <c r="B18334" i="25"/>
  <c r="B18333" i="25"/>
  <c r="B18332" i="25"/>
  <c r="B18331" i="25"/>
  <c r="B18330" i="25"/>
  <c r="B18329" i="25"/>
  <c r="B18328" i="25"/>
  <c r="B18327" i="25"/>
  <c r="B18326" i="25"/>
  <c r="B18325" i="25"/>
  <c r="B18324" i="25"/>
  <c r="B18323" i="25"/>
  <c r="B18322" i="25"/>
  <c r="B18321" i="25"/>
  <c r="B18320" i="25"/>
  <c r="B18319" i="25"/>
  <c r="B18318" i="25"/>
  <c r="B18317" i="25"/>
  <c r="B18316" i="25"/>
  <c r="B18315" i="25"/>
  <c r="B18314" i="25"/>
  <c r="B18313" i="25"/>
  <c r="B18312" i="25"/>
  <c r="B18311" i="25"/>
  <c r="B18310" i="25"/>
  <c r="B18309" i="25"/>
  <c r="B18308" i="25"/>
  <c r="B18307" i="25"/>
  <c r="B18306" i="25"/>
  <c r="B18305" i="25"/>
  <c r="B18304" i="25"/>
  <c r="B18303" i="25"/>
  <c r="B18302" i="25"/>
  <c r="B18301" i="25"/>
  <c r="B18300" i="25"/>
  <c r="B18299" i="25"/>
  <c r="B18298" i="25"/>
  <c r="B18297" i="25"/>
  <c r="B18296" i="25"/>
  <c r="B18295" i="25"/>
  <c r="B18294" i="25"/>
  <c r="B18293" i="25"/>
  <c r="B18292" i="25"/>
  <c r="B18291" i="25"/>
  <c r="B18290" i="25"/>
  <c r="B18289" i="25"/>
  <c r="B18288" i="25"/>
  <c r="B18287" i="25"/>
  <c r="B18286" i="25"/>
  <c r="B18285" i="25"/>
  <c r="B18284" i="25"/>
  <c r="B18283" i="25"/>
  <c r="B18282" i="25"/>
  <c r="B18281" i="25"/>
  <c r="B18280" i="25"/>
  <c r="B18279" i="25"/>
  <c r="B18278" i="25"/>
  <c r="B18277" i="25"/>
  <c r="B18276" i="25"/>
  <c r="B18275" i="25"/>
  <c r="B18274" i="25"/>
  <c r="B18273" i="25"/>
  <c r="B18272" i="25"/>
  <c r="B18271" i="25"/>
  <c r="B18270" i="25"/>
  <c r="B18269" i="25"/>
  <c r="B18268" i="25"/>
  <c r="B18267" i="25"/>
  <c r="B18266" i="25"/>
  <c r="B18265" i="25"/>
  <c r="B18264" i="25"/>
  <c r="B18263" i="25"/>
  <c r="B18262" i="25"/>
  <c r="B18261" i="25"/>
  <c r="B18260" i="25"/>
  <c r="B18259" i="25"/>
  <c r="B18258" i="25"/>
  <c r="B18257" i="25"/>
  <c r="B18256" i="25"/>
  <c r="B18255" i="25"/>
  <c r="B18254" i="25"/>
  <c r="B18253" i="25"/>
  <c r="B18252" i="25"/>
  <c r="B18251" i="25"/>
  <c r="B18250" i="25"/>
  <c r="B18249" i="25"/>
  <c r="B18248" i="25"/>
  <c r="B18247" i="25"/>
  <c r="B18246" i="25"/>
  <c r="B18245" i="25"/>
  <c r="B18244" i="25"/>
  <c r="B18243" i="25"/>
  <c r="B18242" i="25"/>
  <c r="B18241" i="25"/>
  <c r="B18240" i="25"/>
  <c r="B18239" i="25"/>
  <c r="B18238" i="25"/>
  <c r="B18237" i="25"/>
  <c r="B18236" i="25"/>
  <c r="B18235" i="25"/>
  <c r="B18234" i="25"/>
  <c r="B18233" i="25"/>
  <c r="B18232" i="25"/>
  <c r="B18231" i="25"/>
  <c r="B18230" i="25"/>
  <c r="B18229" i="25"/>
  <c r="B18228" i="25"/>
  <c r="B18227" i="25"/>
  <c r="B18226" i="25"/>
  <c r="B18225" i="25"/>
  <c r="D114" i="1" s="1"/>
  <c r="B18224" i="25"/>
  <c r="D406" i="2" s="1"/>
  <c r="B18223" i="25"/>
  <c r="B18222" i="25"/>
  <c r="B18221" i="25"/>
  <c r="B18220" i="25"/>
  <c r="B18219" i="25"/>
  <c r="B18218" i="25"/>
  <c r="B18217" i="25"/>
  <c r="B18216" i="25"/>
  <c r="B18215" i="25"/>
  <c r="B18214" i="25"/>
  <c r="B18213" i="25"/>
  <c r="B18212" i="25"/>
  <c r="B18211" i="25"/>
  <c r="B18210" i="25"/>
  <c r="B18209" i="25"/>
  <c r="B18208" i="25"/>
  <c r="B18207" i="25"/>
  <c r="B18206" i="25"/>
  <c r="B18205" i="25"/>
  <c r="B18204" i="25"/>
  <c r="B18203" i="25"/>
  <c r="B18202" i="25"/>
  <c r="B18201" i="25"/>
  <c r="B18200" i="25"/>
  <c r="B18199" i="25"/>
  <c r="B18198" i="25"/>
  <c r="B18197" i="25"/>
  <c r="B18196" i="25"/>
  <c r="B18195" i="25"/>
  <c r="B18194" i="25"/>
  <c r="B18193" i="25"/>
  <c r="B18192" i="25"/>
  <c r="B18191" i="25"/>
  <c r="B18190" i="25"/>
  <c r="B18189" i="25"/>
  <c r="B18188" i="25"/>
  <c r="B18187" i="25"/>
  <c r="B18186" i="25"/>
  <c r="B18185" i="25"/>
  <c r="B18184" i="25"/>
  <c r="B18183" i="25"/>
  <c r="B18182" i="25"/>
  <c r="B18181" i="25"/>
  <c r="B18180" i="25"/>
  <c r="B18179" i="25"/>
  <c r="B18178" i="25"/>
  <c r="B18177" i="25"/>
  <c r="B18176" i="25"/>
  <c r="B18175" i="25"/>
  <c r="B18174" i="25"/>
  <c r="B18173" i="25"/>
  <c r="B18172" i="25"/>
  <c r="B18171" i="25"/>
  <c r="B18170" i="25"/>
  <c r="B18169" i="25"/>
  <c r="B18168" i="25"/>
  <c r="B18167" i="25"/>
  <c r="B18166" i="25"/>
  <c r="B18165" i="25"/>
  <c r="B18164" i="25"/>
  <c r="B18163" i="25"/>
  <c r="B18162" i="25"/>
  <c r="B18161" i="25"/>
  <c r="B18160" i="25"/>
  <c r="B18159" i="25"/>
  <c r="B18158" i="25"/>
  <c r="B18157" i="25"/>
  <c r="B18156" i="25"/>
  <c r="B18155" i="25"/>
  <c r="B18154" i="25"/>
  <c r="B18153" i="25"/>
  <c r="B18152" i="25"/>
  <c r="B18151" i="25"/>
  <c r="B18150" i="25"/>
  <c r="B18149" i="25"/>
  <c r="B18148" i="25"/>
  <c r="B18147" i="25"/>
  <c r="B18146" i="25"/>
  <c r="B18145" i="25"/>
  <c r="B18144" i="25"/>
  <c r="B18143" i="25"/>
  <c r="B18142" i="25"/>
  <c r="B18141" i="25"/>
  <c r="B18140" i="25"/>
  <c r="B18139" i="25"/>
  <c r="B18138" i="25"/>
  <c r="B18137" i="25"/>
  <c r="B18136" i="25"/>
  <c r="B18135" i="25"/>
  <c r="B18134" i="25"/>
  <c r="B18133" i="25"/>
  <c r="B18132" i="25"/>
  <c r="B18131" i="25"/>
  <c r="B18130" i="25"/>
  <c r="B18129" i="25"/>
  <c r="B18128" i="25"/>
  <c r="B18127" i="25"/>
  <c r="B18126" i="25"/>
  <c r="B18125" i="25"/>
  <c r="B18124" i="25"/>
  <c r="B18123" i="25"/>
  <c r="B18122" i="25"/>
  <c r="B18121" i="25"/>
  <c r="B18120" i="25"/>
  <c r="B18119" i="25"/>
  <c r="B18118" i="25"/>
  <c r="B18117" i="25"/>
  <c r="B18116" i="25"/>
  <c r="B18115" i="25"/>
  <c r="B18114" i="25"/>
  <c r="B18113" i="25"/>
  <c r="B18112" i="25"/>
  <c r="B18111" i="25"/>
  <c r="B18110" i="25"/>
  <c r="B18109" i="25"/>
  <c r="B18108" i="25"/>
  <c r="B18107" i="25"/>
  <c r="B18106" i="25"/>
  <c r="B18105" i="25"/>
  <c r="B18104" i="25"/>
  <c r="B18103" i="25"/>
  <c r="B18102" i="25"/>
  <c r="B18101" i="25"/>
  <c r="B18100" i="25"/>
  <c r="B18099" i="25"/>
  <c r="B18098" i="25"/>
  <c r="B18097" i="25"/>
  <c r="B18096" i="25"/>
  <c r="B18095" i="25"/>
  <c r="B18094" i="25"/>
  <c r="B18093" i="25"/>
  <c r="B18092" i="25"/>
  <c r="B18091" i="25"/>
  <c r="B18090" i="25"/>
  <c r="B18089" i="25"/>
  <c r="B18088" i="25"/>
  <c r="B18087" i="25"/>
  <c r="B18086" i="25"/>
  <c r="B18085" i="25"/>
  <c r="B18084" i="25"/>
  <c r="B18083" i="25"/>
  <c r="B18082" i="25"/>
  <c r="B18081" i="25"/>
  <c r="B18080" i="25"/>
  <c r="B18079" i="25"/>
  <c r="B18078" i="25"/>
  <c r="B18077" i="25"/>
  <c r="B18076" i="25"/>
  <c r="B18075" i="25"/>
  <c r="B18074" i="25"/>
  <c r="B18073" i="25"/>
  <c r="B18072" i="25"/>
  <c r="B18071" i="25"/>
  <c r="B18070" i="25"/>
  <c r="B18069" i="25"/>
  <c r="B18068" i="25"/>
  <c r="B18067" i="25"/>
  <c r="B18066" i="25"/>
  <c r="B18065" i="25"/>
  <c r="B18064" i="25"/>
  <c r="B18063" i="25"/>
  <c r="B18062" i="25"/>
  <c r="B18061" i="25"/>
  <c r="B18060" i="25"/>
  <c r="B18059" i="25"/>
  <c r="B18058" i="25"/>
  <c r="B18057" i="25"/>
  <c r="B18056" i="25"/>
  <c r="B18055" i="25"/>
  <c r="B18054" i="25"/>
  <c r="B18053" i="25"/>
  <c r="B18052" i="25"/>
  <c r="B18051" i="25"/>
  <c r="B18050" i="25"/>
  <c r="B18049" i="25"/>
  <c r="B18048" i="25"/>
  <c r="B18047" i="25"/>
  <c r="B18046" i="25"/>
  <c r="B18045" i="25"/>
  <c r="B18044" i="25"/>
  <c r="B18043" i="25"/>
  <c r="B18042" i="25"/>
  <c r="B18041" i="25"/>
  <c r="B18040" i="25"/>
  <c r="B18039" i="25"/>
  <c r="B18038" i="25"/>
  <c r="B18037" i="25"/>
  <c r="B18036" i="25"/>
  <c r="B18035" i="25"/>
  <c r="B18034" i="25"/>
  <c r="B18033" i="25"/>
  <c r="B18032" i="25"/>
  <c r="B18031" i="25"/>
  <c r="B18030" i="25"/>
  <c r="B18029" i="25"/>
  <c r="B18028" i="25"/>
  <c r="B18027" i="25"/>
  <c r="B18026" i="25"/>
  <c r="B18025" i="25"/>
  <c r="B18024" i="25"/>
  <c r="B18023" i="25"/>
  <c r="B18022" i="25"/>
  <c r="B18021" i="25"/>
  <c r="B18020" i="25"/>
  <c r="B18019" i="25"/>
  <c r="B18018" i="25"/>
  <c r="B18017" i="25"/>
  <c r="B18016" i="25"/>
  <c r="B18015" i="25"/>
  <c r="B18014" i="25"/>
  <c r="B18013" i="25"/>
  <c r="B18012" i="25"/>
  <c r="B18011" i="25"/>
  <c r="B18010" i="25"/>
  <c r="B18009" i="25"/>
  <c r="B18008" i="25"/>
  <c r="B18007" i="25"/>
  <c r="B18006" i="25"/>
  <c r="B18005" i="25"/>
  <c r="B18004" i="25"/>
  <c r="B18003" i="25"/>
  <c r="B18002" i="25"/>
  <c r="B18001" i="25"/>
  <c r="B18000" i="25"/>
  <c r="B17999" i="25"/>
  <c r="B17998" i="25"/>
  <c r="B17997" i="25"/>
  <c r="B17996" i="25"/>
  <c r="B17995" i="25"/>
  <c r="B17994" i="25"/>
  <c r="B17993" i="25"/>
  <c r="B17992" i="25"/>
  <c r="B17991" i="25"/>
  <c r="B17990" i="25"/>
  <c r="B17989" i="25"/>
  <c r="B17988" i="25"/>
  <c r="B17987" i="25"/>
  <c r="B17986" i="25"/>
  <c r="B17985" i="25"/>
  <c r="B17984" i="25"/>
  <c r="B17983" i="25"/>
  <c r="B17982" i="25"/>
  <c r="B17981" i="25"/>
  <c r="B17980" i="25"/>
  <c r="B17979" i="25"/>
  <c r="B17978" i="25"/>
  <c r="B17977" i="25"/>
  <c r="B17976" i="25"/>
  <c r="B17975" i="25"/>
  <c r="B17974" i="25"/>
  <c r="B17973" i="25"/>
  <c r="B17972" i="25"/>
  <c r="B17971" i="25"/>
  <c r="B17970" i="25"/>
  <c r="B17969" i="25"/>
  <c r="B17968" i="25"/>
  <c r="B17967" i="25"/>
  <c r="B17966" i="25"/>
  <c r="B17965" i="25"/>
  <c r="B17964" i="25"/>
  <c r="B17963" i="25"/>
  <c r="B17962" i="25"/>
  <c r="B17961" i="25"/>
  <c r="B17960" i="25"/>
  <c r="B17959" i="25"/>
  <c r="B17958" i="25"/>
  <c r="B17957" i="25"/>
  <c r="B17956" i="25"/>
  <c r="B17955" i="25"/>
  <c r="B17954" i="25"/>
  <c r="B17953" i="25"/>
  <c r="B17952" i="25"/>
  <c r="B17951" i="25"/>
  <c r="B17950" i="25"/>
  <c r="B17949" i="25"/>
  <c r="B17948" i="25"/>
  <c r="B17947" i="25"/>
  <c r="B17946" i="25"/>
  <c r="B17945" i="25"/>
  <c r="B17944" i="25"/>
  <c r="B17943" i="25"/>
  <c r="B17942" i="25"/>
  <c r="B17941" i="25"/>
  <c r="B17940" i="25"/>
  <c r="B17939" i="25"/>
  <c r="B17938" i="25"/>
  <c r="B17937" i="25"/>
  <c r="B17936" i="25"/>
  <c r="B17935" i="25"/>
  <c r="B17934" i="25"/>
  <c r="B17933" i="25"/>
  <c r="B17932" i="25"/>
  <c r="B17931" i="25"/>
  <c r="B17930" i="25"/>
  <c r="B17929" i="25"/>
  <c r="B17928" i="25"/>
  <c r="B17927" i="25"/>
  <c r="B17926" i="25"/>
  <c r="B17925" i="25"/>
  <c r="B17924" i="25"/>
  <c r="B17923" i="25"/>
  <c r="B17922" i="25"/>
  <c r="B17921" i="25"/>
  <c r="B17920" i="25"/>
  <c r="B17919" i="25"/>
  <c r="B17918" i="25"/>
  <c r="B17917" i="25"/>
  <c r="B17916" i="25"/>
  <c r="B17915" i="25"/>
  <c r="B17914" i="25"/>
  <c r="B17913" i="25"/>
  <c r="B17912" i="25"/>
  <c r="B17911" i="25"/>
  <c r="B17910" i="25"/>
  <c r="B17909" i="25"/>
  <c r="B17908" i="25"/>
  <c r="B17907" i="25"/>
  <c r="B17906" i="25"/>
  <c r="B17905" i="25"/>
  <c r="B17904" i="25"/>
  <c r="B17903" i="25"/>
  <c r="B17902" i="25"/>
  <c r="B17901" i="25"/>
  <c r="B17900" i="25"/>
  <c r="B17899" i="25"/>
  <c r="B17898" i="25"/>
  <c r="B17897" i="25"/>
  <c r="B17896" i="25"/>
  <c r="B17895" i="25"/>
  <c r="B17894" i="25"/>
  <c r="B17893" i="25"/>
  <c r="B17892" i="25"/>
  <c r="B17891" i="25"/>
  <c r="B17890" i="25"/>
  <c r="B17889" i="25"/>
  <c r="B17888" i="25"/>
  <c r="B17887" i="25"/>
  <c r="B17886" i="25"/>
  <c r="B17885" i="25"/>
  <c r="B17884" i="25"/>
  <c r="B17883" i="25"/>
  <c r="B17882" i="25"/>
  <c r="B17881" i="25"/>
  <c r="B17880" i="25"/>
  <c r="B17879" i="25"/>
  <c r="B17878" i="25"/>
  <c r="B17877" i="25"/>
  <c r="B17876" i="25"/>
  <c r="B17875" i="25"/>
  <c r="B17874" i="25"/>
  <c r="B17873" i="25"/>
  <c r="B17872" i="25"/>
  <c r="B17871" i="25"/>
  <c r="B17870" i="25"/>
  <c r="B17869" i="25"/>
  <c r="B17868" i="25"/>
  <c r="B17867" i="25"/>
  <c r="B17866" i="25"/>
  <c r="B17865" i="25"/>
  <c r="B17864" i="25"/>
  <c r="B17863" i="25"/>
  <c r="B17862" i="25"/>
  <c r="B17861" i="25"/>
  <c r="B17860" i="25"/>
  <c r="B17859" i="25"/>
  <c r="B17858" i="25"/>
  <c r="B17857" i="25"/>
  <c r="B17856" i="25"/>
  <c r="B17855" i="25"/>
  <c r="B17854" i="25"/>
  <c r="B17853" i="25"/>
  <c r="B17852" i="25"/>
  <c r="B17851" i="25"/>
  <c r="B17850" i="25"/>
  <c r="B17849" i="25"/>
  <c r="B17848" i="25"/>
  <c r="B17847" i="25"/>
  <c r="B17846" i="25"/>
  <c r="B17845" i="25"/>
  <c r="B17844" i="25"/>
  <c r="B17843" i="25"/>
  <c r="B17842" i="25"/>
  <c r="B17841" i="25"/>
  <c r="B17840" i="25"/>
  <c r="B17839" i="25"/>
  <c r="B17838" i="25"/>
  <c r="B17837" i="25"/>
  <c r="B17836" i="25"/>
  <c r="B17835" i="25"/>
  <c r="B17834" i="25"/>
  <c r="B17833" i="25"/>
  <c r="B17832" i="25"/>
  <c r="B17831" i="25"/>
  <c r="B17830" i="25"/>
  <c r="B17829" i="25"/>
  <c r="B17828" i="25"/>
  <c r="B17827" i="25"/>
  <c r="B17826" i="25"/>
  <c r="B17825" i="25"/>
  <c r="B17824" i="25"/>
  <c r="B17823" i="25"/>
  <c r="B17822" i="25"/>
  <c r="B17821" i="25"/>
  <c r="B17820" i="25"/>
  <c r="B17819" i="25"/>
  <c r="B17818" i="25"/>
  <c r="B17817" i="25"/>
  <c r="B17816" i="25"/>
  <c r="B17815" i="25"/>
  <c r="B17814" i="25"/>
  <c r="B17813" i="25"/>
  <c r="B17812" i="25"/>
  <c r="B17811" i="25"/>
  <c r="B17810" i="25"/>
  <c r="B17809" i="25"/>
  <c r="B17808" i="25"/>
  <c r="B17807" i="25"/>
  <c r="B17806" i="25"/>
  <c r="B17805" i="25"/>
  <c r="B17804" i="25"/>
  <c r="B17803" i="25"/>
  <c r="B17802" i="25"/>
  <c r="B17801" i="25"/>
  <c r="B17800" i="25"/>
  <c r="B17799" i="25"/>
  <c r="B17798" i="25"/>
  <c r="B17797" i="25"/>
  <c r="B17796" i="25"/>
  <c r="B17795" i="25"/>
  <c r="B17794" i="25"/>
  <c r="B17793" i="25"/>
  <c r="B17792" i="25"/>
  <c r="B17791" i="25"/>
  <c r="B17790" i="25"/>
  <c r="B17789" i="25"/>
  <c r="B17788" i="25"/>
  <c r="B17787" i="25"/>
  <c r="B17786" i="25"/>
  <c r="B17785" i="25"/>
  <c r="B17784" i="25"/>
  <c r="B17783" i="25"/>
  <c r="B17782" i="25"/>
  <c r="B17781" i="25"/>
  <c r="B17780" i="25"/>
  <c r="B17779" i="25"/>
  <c r="B17778" i="25"/>
  <c r="B17777" i="25"/>
  <c r="B17776" i="25"/>
  <c r="B17775" i="25"/>
  <c r="B17774" i="25"/>
  <c r="B17773" i="25"/>
  <c r="B17772" i="25"/>
  <c r="B17771" i="25"/>
  <c r="B17770" i="25"/>
  <c r="B17769" i="25"/>
  <c r="B17768" i="25"/>
  <c r="B17767" i="25"/>
  <c r="B17766" i="25"/>
  <c r="B17765" i="25"/>
  <c r="B17764" i="25"/>
  <c r="B17763" i="25"/>
  <c r="B17762" i="25"/>
  <c r="B17761" i="25"/>
  <c r="B17760" i="25"/>
  <c r="B17759" i="25"/>
  <c r="B17758" i="25"/>
  <c r="B17757" i="25"/>
  <c r="B17756" i="25"/>
  <c r="B17755" i="25"/>
  <c r="B17754" i="25"/>
  <c r="B17753" i="25"/>
  <c r="B17752" i="25"/>
  <c r="B17751" i="25"/>
  <c r="B17750" i="25"/>
  <c r="B17749" i="25"/>
  <c r="B17748" i="25"/>
  <c r="B17747" i="25"/>
  <c r="B17746" i="25"/>
  <c r="B17745" i="25"/>
  <c r="B17744" i="25"/>
  <c r="B17743" i="25"/>
  <c r="B17742" i="25"/>
  <c r="B17741" i="25"/>
  <c r="B17740" i="25"/>
  <c r="B17739" i="25"/>
  <c r="B17738" i="25"/>
  <c r="B17737" i="25"/>
  <c r="B17736" i="25"/>
  <c r="B17735" i="25"/>
  <c r="B17734" i="25"/>
  <c r="B17733" i="25"/>
  <c r="B17732" i="25"/>
  <c r="B17731" i="25"/>
  <c r="B17730" i="25"/>
  <c r="B17729" i="25"/>
  <c r="B17728" i="25"/>
  <c r="B17727" i="25"/>
  <c r="B17726" i="25"/>
  <c r="B17725" i="25"/>
  <c r="B17724" i="25"/>
  <c r="B17723" i="25"/>
  <c r="B17722" i="25"/>
  <c r="B17721" i="25"/>
  <c r="B17720" i="25"/>
  <c r="B17719" i="25"/>
  <c r="B17718" i="25"/>
  <c r="B17717" i="25"/>
  <c r="B17716" i="25"/>
  <c r="B17715" i="25"/>
  <c r="B17714" i="25"/>
  <c r="B17713" i="25"/>
  <c r="B17712" i="25"/>
  <c r="B17711" i="25"/>
  <c r="B17710" i="25"/>
  <c r="B17709" i="25"/>
  <c r="B17708" i="25"/>
  <c r="B17707" i="25"/>
  <c r="B17706" i="25"/>
  <c r="B17705" i="25"/>
  <c r="B17704" i="25"/>
  <c r="B17703" i="25"/>
  <c r="B17702" i="25"/>
  <c r="B17701" i="25"/>
  <c r="B17700" i="25"/>
  <c r="B17699" i="25"/>
  <c r="B17698" i="25"/>
  <c r="B17697" i="25"/>
  <c r="B17696" i="25"/>
  <c r="B17695" i="25"/>
  <c r="B17694" i="25"/>
  <c r="B17693" i="25"/>
  <c r="B17692" i="25"/>
  <c r="B17691" i="25"/>
  <c r="B17690" i="25"/>
  <c r="B17689" i="25"/>
  <c r="B17688" i="25"/>
  <c r="B17687" i="25"/>
  <c r="B17686" i="25"/>
  <c r="B17685" i="25"/>
  <c r="B17684" i="25"/>
  <c r="B17683" i="25"/>
  <c r="B17682" i="25"/>
  <c r="B17681" i="25"/>
  <c r="B17680" i="25"/>
  <c r="B17679" i="25"/>
  <c r="B17678" i="25"/>
  <c r="B17677" i="25"/>
  <c r="B17676" i="25"/>
  <c r="B17675" i="25"/>
  <c r="B17674" i="25"/>
  <c r="B17673" i="25"/>
  <c r="B17672" i="25"/>
  <c r="B17671" i="25"/>
  <c r="B17670" i="25"/>
  <c r="B17669" i="25"/>
  <c r="B17668" i="25"/>
  <c r="B17667" i="25"/>
  <c r="B17666" i="25"/>
  <c r="B17665" i="25"/>
  <c r="B17664" i="25"/>
  <c r="B17663" i="25"/>
  <c r="B17662" i="25"/>
  <c r="B17661" i="25"/>
  <c r="B17660" i="25"/>
  <c r="B17659" i="25"/>
  <c r="B17658" i="25"/>
  <c r="B17657" i="25"/>
  <c r="B17656" i="25"/>
  <c r="B17655" i="25"/>
  <c r="B17654" i="25"/>
  <c r="B17653" i="25"/>
  <c r="B17652" i="25"/>
  <c r="B17651" i="25"/>
  <c r="B17650" i="25"/>
  <c r="B17649" i="25"/>
  <c r="B17648" i="25"/>
  <c r="B17647" i="25"/>
  <c r="B17646" i="25"/>
  <c r="B17645" i="25"/>
  <c r="B17644" i="25"/>
  <c r="B17643" i="25"/>
  <c r="B17642" i="25"/>
  <c r="B17641" i="25"/>
  <c r="B17640" i="25"/>
  <c r="B17639" i="25"/>
  <c r="B17638" i="25"/>
  <c r="B17637" i="25"/>
  <c r="B17636" i="25"/>
  <c r="B17635" i="25"/>
  <c r="B17634" i="25"/>
  <c r="B17633" i="25"/>
  <c r="B17632" i="25"/>
  <c r="B17631" i="25"/>
  <c r="B17630" i="25"/>
  <c r="B17629" i="25"/>
  <c r="B17628" i="25"/>
  <c r="B17627" i="25"/>
  <c r="B17626" i="25"/>
  <c r="B17625" i="25"/>
  <c r="B17624" i="25"/>
  <c r="B17623" i="25"/>
  <c r="B17622" i="25"/>
  <c r="B17621" i="25"/>
  <c r="B17620" i="25"/>
  <c r="B17619" i="25"/>
  <c r="B17618" i="25"/>
  <c r="B17617" i="25"/>
  <c r="B17616" i="25"/>
  <c r="B17615" i="25"/>
  <c r="B17614" i="25"/>
  <c r="B17613" i="25"/>
  <c r="B17612" i="25"/>
  <c r="B17611" i="25"/>
  <c r="B17610" i="25"/>
  <c r="B17609" i="25"/>
  <c r="B17608" i="25"/>
  <c r="B17607" i="25"/>
  <c r="B17606" i="25"/>
  <c r="B17605" i="25"/>
  <c r="B17604" i="25"/>
  <c r="B17603" i="25"/>
  <c r="B17602" i="25"/>
  <c r="B17601" i="25"/>
  <c r="B17600" i="25"/>
  <c r="B17599" i="25"/>
  <c r="B17598" i="25"/>
  <c r="B17597" i="25"/>
  <c r="B17596" i="25"/>
  <c r="B17595" i="25"/>
  <c r="B17594" i="25"/>
  <c r="B17593" i="25"/>
  <c r="B17592" i="25"/>
  <c r="B17591" i="25"/>
  <c r="B17590" i="25"/>
  <c r="B17589" i="25"/>
  <c r="B17588" i="25"/>
  <c r="B17587" i="25"/>
  <c r="B17586" i="25"/>
  <c r="B17585" i="25"/>
  <c r="B17584" i="25"/>
  <c r="B17583" i="25"/>
  <c r="B17582" i="25"/>
  <c r="B17581" i="25"/>
  <c r="B17580" i="25"/>
  <c r="B17579" i="25"/>
  <c r="B17578" i="25"/>
  <c r="B17577" i="25"/>
  <c r="B17576" i="25"/>
  <c r="B17575" i="25"/>
  <c r="B17574" i="25"/>
  <c r="B17573" i="25"/>
  <c r="B17572" i="25"/>
  <c r="B17571" i="25"/>
  <c r="B17570" i="25"/>
  <c r="B17569" i="25"/>
  <c r="B17568" i="25"/>
  <c r="B17567" i="25"/>
  <c r="B17566" i="25"/>
  <c r="B17565" i="25"/>
  <c r="B17564" i="25"/>
  <c r="B17563" i="25"/>
  <c r="B17562" i="25"/>
  <c r="B17561" i="25"/>
  <c r="B17560" i="25"/>
  <c r="B17559" i="25"/>
  <c r="B17558" i="25"/>
  <c r="B17557" i="25"/>
  <c r="B17556" i="25"/>
  <c r="B17555" i="25"/>
  <c r="B17554" i="25"/>
  <c r="B17553" i="25"/>
  <c r="B17552" i="25"/>
  <c r="B17551" i="25"/>
  <c r="B17550" i="25"/>
  <c r="B17549" i="25"/>
  <c r="B17548" i="25"/>
  <c r="B17547" i="25"/>
  <c r="B17546" i="25"/>
  <c r="B17545" i="25"/>
  <c r="B17544" i="25"/>
  <c r="B17543" i="25"/>
  <c r="B17542" i="25"/>
  <c r="B17541" i="25"/>
  <c r="B17540" i="25"/>
  <c r="B17539" i="25"/>
  <c r="B17538" i="25"/>
  <c r="B17537" i="25"/>
  <c r="B17536" i="25"/>
  <c r="B17535" i="25"/>
  <c r="B17534" i="25"/>
  <c r="B17533" i="25"/>
  <c r="B17532" i="25"/>
  <c r="B17531" i="25"/>
  <c r="B17530" i="25"/>
  <c r="B17529" i="25"/>
  <c r="B17528" i="25"/>
  <c r="B17527" i="25"/>
  <c r="B17526" i="25"/>
  <c r="B17525" i="25"/>
  <c r="B17524" i="25"/>
  <c r="B17523" i="25"/>
  <c r="B17522" i="25"/>
  <c r="B17521" i="25"/>
  <c r="B17520" i="25"/>
  <c r="B17519" i="25"/>
  <c r="B17518" i="25"/>
  <c r="B17517" i="25"/>
  <c r="B17516" i="25"/>
  <c r="B17515" i="25"/>
  <c r="B17514" i="25"/>
  <c r="B17513" i="25"/>
  <c r="B17512" i="25"/>
  <c r="B17511" i="25"/>
  <c r="B17510" i="25"/>
  <c r="B17509" i="25"/>
  <c r="B17508" i="25"/>
  <c r="B17507" i="25"/>
  <c r="B17506" i="25"/>
  <c r="B17505" i="25"/>
  <c r="B17504" i="25"/>
  <c r="B17503" i="25"/>
  <c r="B17502" i="25"/>
  <c r="B17501" i="25"/>
  <c r="B17500" i="25"/>
  <c r="B17499" i="25"/>
  <c r="B17498" i="25"/>
  <c r="B17497" i="25"/>
  <c r="B17496" i="25"/>
  <c r="B17495" i="25"/>
  <c r="B17494" i="25"/>
  <c r="B17493" i="25"/>
  <c r="B17492" i="25"/>
  <c r="B17491" i="25"/>
  <c r="B17490" i="25"/>
  <c r="B17489" i="25"/>
  <c r="B17488" i="25"/>
  <c r="B17487" i="25"/>
  <c r="B17486" i="25"/>
  <c r="B17485" i="25"/>
  <c r="B17484" i="25"/>
  <c r="B17483" i="25"/>
  <c r="B17482" i="25"/>
  <c r="B17481" i="25"/>
  <c r="B17480" i="25"/>
  <c r="B17479" i="25"/>
  <c r="B17478" i="25"/>
  <c r="B17477" i="25"/>
  <c r="B17476" i="25"/>
  <c r="B17475" i="25"/>
  <c r="B17474" i="25"/>
  <c r="B17473" i="25"/>
  <c r="B17472" i="25"/>
  <c r="B17471" i="25"/>
  <c r="B17470" i="25"/>
  <c r="B17469" i="25"/>
  <c r="B17468" i="25"/>
  <c r="B17467" i="25"/>
  <c r="B17466" i="25"/>
  <c r="B17465" i="25"/>
  <c r="B17464" i="25"/>
  <c r="B17463" i="25"/>
  <c r="B17462" i="25"/>
  <c r="B17461" i="25"/>
  <c r="B17460" i="25"/>
  <c r="B17459" i="25"/>
  <c r="B17458" i="25"/>
  <c r="B17457" i="25"/>
  <c r="B17456" i="25"/>
  <c r="B17455" i="25"/>
  <c r="B17454" i="25"/>
  <c r="B17453" i="25"/>
  <c r="B17452" i="25"/>
  <c r="B17451" i="25"/>
  <c r="B17450" i="25"/>
  <c r="B17449" i="25"/>
  <c r="B17448" i="25"/>
  <c r="B17447" i="25"/>
  <c r="B17446" i="25"/>
  <c r="B17445" i="25"/>
  <c r="B17444" i="25"/>
  <c r="B17443" i="25"/>
  <c r="B17442" i="25"/>
  <c r="B17441" i="25"/>
  <c r="B17440" i="25"/>
  <c r="B17439" i="25"/>
  <c r="B17438" i="25"/>
  <c r="B17437" i="25"/>
  <c r="B17436" i="25"/>
  <c r="B17435" i="25"/>
  <c r="B17434" i="25"/>
  <c r="B17433" i="25"/>
  <c r="B17432" i="25"/>
  <c r="B17431" i="25"/>
  <c r="B17430" i="25"/>
  <c r="B17429" i="25"/>
  <c r="B17428" i="25"/>
  <c r="B17427" i="25"/>
  <c r="B17426" i="25"/>
  <c r="B17425" i="25"/>
  <c r="B17424" i="25"/>
  <c r="B17423" i="25"/>
  <c r="B17422" i="25"/>
  <c r="B17421" i="25"/>
  <c r="B17420" i="25"/>
  <c r="B17419" i="25"/>
  <c r="B17418" i="25"/>
  <c r="B17417" i="25"/>
  <c r="B17416" i="25"/>
  <c r="B17415" i="25"/>
  <c r="B17414" i="25"/>
  <c r="B17413" i="25"/>
  <c r="B17412" i="25"/>
  <c r="B17411" i="25"/>
  <c r="B17410" i="25"/>
  <c r="B17409" i="25"/>
  <c r="B17408" i="25"/>
  <c r="B17407" i="25"/>
  <c r="B17406" i="25"/>
  <c r="B17405" i="25"/>
  <c r="B17404" i="25"/>
  <c r="B17403" i="25"/>
  <c r="B17402" i="25"/>
  <c r="B17401" i="25"/>
  <c r="B17400" i="25"/>
  <c r="B17399" i="25"/>
  <c r="B17398" i="25"/>
  <c r="B17397" i="25"/>
  <c r="B17396" i="25"/>
  <c r="B17395" i="25"/>
  <c r="B17394" i="25"/>
  <c r="B17393" i="25"/>
  <c r="B17392" i="25"/>
  <c r="B17391" i="25"/>
  <c r="B17390" i="25"/>
  <c r="B17389" i="25"/>
  <c r="B17388" i="25"/>
  <c r="B17387" i="25"/>
  <c r="B17386" i="25"/>
  <c r="B17385" i="25"/>
  <c r="B17384" i="25"/>
  <c r="B17383" i="25"/>
  <c r="B17382" i="25"/>
  <c r="B17381" i="25"/>
  <c r="B17380" i="25"/>
  <c r="B17379" i="25"/>
  <c r="B17378" i="25"/>
  <c r="B17377" i="25"/>
  <c r="B17376" i="25"/>
  <c r="B17375" i="25"/>
  <c r="B17374" i="25"/>
  <c r="B17373" i="25"/>
  <c r="B17372" i="25"/>
  <c r="B17371" i="25"/>
  <c r="B17370" i="25"/>
  <c r="B17369" i="25"/>
  <c r="B17368" i="25"/>
  <c r="B17367" i="25"/>
  <c r="B17366" i="25"/>
  <c r="B17365" i="25"/>
  <c r="B17364" i="25"/>
  <c r="B17363" i="25"/>
  <c r="B17362" i="25"/>
  <c r="B17361" i="25"/>
  <c r="B17360" i="25"/>
  <c r="B17359" i="25"/>
  <c r="B17358" i="25"/>
  <c r="B17357" i="25"/>
  <c r="B17356" i="25"/>
  <c r="B17355" i="25"/>
  <c r="B17354" i="25"/>
  <c r="B17353" i="25"/>
  <c r="B17352" i="25"/>
  <c r="B17351" i="25"/>
  <c r="B17350" i="25"/>
  <c r="B17349" i="25"/>
  <c r="B17348" i="25"/>
  <c r="B17347" i="25"/>
  <c r="B17346" i="25"/>
  <c r="B17345" i="25"/>
  <c r="B17344" i="25"/>
  <c r="B17343" i="25"/>
  <c r="B17342" i="25"/>
  <c r="B17341" i="25"/>
  <c r="B17340" i="25"/>
  <c r="B17339" i="25"/>
  <c r="B17338" i="25"/>
  <c r="B17337" i="25"/>
  <c r="B17336" i="25"/>
  <c r="B17335" i="25"/>
  <c r="B17334" i="25"/>
  <c r="B17333" i="25"/>
  <c r="B17332" i="25"/>
  <c r="B17331" i="25"/>
  <c r="B17330" i="25"/>
  <c r="B17329" i="25"/>
  <c r="B17328" i="25"/>
  <c r="B17327" i="25"/>
  <c r="B17326" i="25"/>
  <c r="B17325" i="25"/>
  <c r="B17324" i="25"/>
  <c r="B17323" i="25"/>
  <c r="B17322" i="25"/>
  <c r="B17321" i="25"/>
  <c r="B17320" i="25"/>
  <c r="B17319" i="25"/>
  <c r="B17318" i="25"/>
  <c r="B17317" i="25"/>
  <c r="B17316" i="25"/>
  <c r="B17315" i="25"/>
  <c r="B17314" i="25"/>
  <c r="B17313" i="25"/>
  <c r="B17312" i="25"/>
  <c r="B17311" i="25"/>
  <c r="B17310" i="25"/>
  <c r="B17309" i="25"/>
  <c r="B17308" i="25"/>
  <c r="B17307" i="25"/>
  <c r="B17306" i="25"/>
  <c r="B17305" i="25"/>
  <c r="B17304" i="25"/>
  <c r="B17303" i="25"/>
  <c r="B17302" i="25"/>
  <c r="B17301" i="25"/>
  <c r="B17300" i="25"/>
  <c r="B17299" i="25"/>
  <c r="B17298" i="25"/>
  <c r="B17297" i="25"/>
  <c r="B17296" i="25"/>
  <c r="B17295" i="25"/>
  <c r="B17294" i="25"/>
  <c r="B17293" i="25"/>
  <c r="B17292" i="25"/>
  <c r="B17291" i="25"/>
  <c r="B17290" i="25"/>
  <c r="B17289" i="25"/>
  <c r="B17288" i="25"/>
  <c r="B17287" i="25"/>
  <c r="B17286" i="25"/>
  <c r="B17285" i="25"/>
  <c r="B17284" i="25"/>
  <c r="B17283" i="25"/>
  <c r="B17282" i="25"/>
  <c r="B17281" i="25"/>
  <c r="B17280" i="25"/>
  <c r="B17279" i="25"/>
  <c r="B17278" i="25"/>
  <c r="B17277" i="25"/>
  <c r="B17276" i="25"/>
  <c r="B17275" i="25"/>
  <c r="B17274" i="25"/>
  <c r="B17273" i="25"/>
  <c r="B17272" i="25"/>
  <c r="B17271" i="25"/>
  <c r="B17270" i="25"/>
  <c r="B17269" i="25"/>
  <c r="B17268" i="25"/>
  <c r="B17267" i="25"/>
  <c r="B17266" i="25"/>
  <c r="B17265" i="25"/>
  <c r="B17264" i="25"/>
  <c r="B17263" i="25"/>
  <c r="B17262" i="25"/>
  <c r="B17261" i="25"/>
  <c r="B17260" i="25"/>
  <c r="B17259" i="25"/>
  <c r="B17258" i="25"/>
  <c r="B17257" i="25"/>
  <c r="B17256" i="25"/>
  <c r="B17255" i="25"/>
  <c r="B17254" i="25"/>
  <c r="B17253" i="25"/>
  <c r="B17252" i="25"/>
  <c r="B17251" i="25"/>
  <c r="B17250" i="25"/>
  <c r="B17249" i="25"/>
  <c r="B17248" i="25"/>
  <c r="B17247" i="25"/>
  <c r="B17246" i="25"/>
  <c r="B17245" i="25"/>
  <c r="B17244" i="25"/>
  <c r="B17243" i="25"/>
  <c r="B17242" i="25"/>
  <c r="B17241" i="25"/>
  <c r="B17240" i="25"/>
  <c r="B17239" i="25"/>
  <c r="B17238" i="25"/>
  <c r="B17237" i="25"/>
  <c r="B17236" i="25"/>
  <c r="B17235" i="25"/>
  <c r="B17234" i="25"/>
  <c r="B17233" i="25"/>
  <c r="B17232" i="25"/>
  <c r="B17231" i="25"/>
  <c r="B17230" i="25"/>
  <c r="B17229" i="25"/>
  <c r="B17228" i="25"/>
  <c r="B17227" i="25"/>
  <c r="B17226" i="25"/>
  <c r="B17225" i="25"/>
  <c r="B17224" i="25"/>
  <c r="B17223" i="25"/>
  <c r="B17222" i="25"/>
  <c r="B17221" i="25"/>
  <c r="B17220" i="25"/>
  <c r="B17219" i="25"/>
  <c r="B17218" i="25"/>
  <c r="B17217" i="25"/>
  <c r="B17216" i="25"/>
  <c r="B17215" i="25"/>
  <c r="B17214" i="25"/>
  <c r="B17213" i="25"/>
  <c r="B17212" i="25"/>
  <c r="B17211" i="25"/>
  <c r="B17210" i="25"/>
  <c r="B17209" i="25"/>
  <c r="B17208" i="25"/>
  <c r="B17207" i="25"/>
  <c r="B17206" i="25"/>
  <c r="B17205" i="25"/>
  <c r="B17204" i="25"/>
  <c r="B17203" i="25"/>
  <c r="B17202" i="25"/>
  <c r="B17201" i="25"/>
  <c r="B17200" i="25"/>
  <c r="B17199" i="25"/>
  <c r="B17198" i="25"/>
  <c r="B17197" i="25"/>
  <c r="B17196" i="25"/>
  <c r="B17195" i="25"/>
  <c r="B17194" i="25"/>
  <c r="B17193" i="25"/>
  <c r="B17192" i="25"/>
  <c r="B17191" i="25"/>
  <c r="B17190" i="25"/>
  <c r="B17189" i="25"/>
  <c r="B17188" i="25"/>
  <c r="B17187" i="25"/>
  <c r="B17186" i="25"/>
  <c r="B17185" i="25"/>
  <c r="B17184" i="25"/>
  <c r="B17183" i="25"/>
  <c r="B17182" i="25"/>
  <c r="B17181" i="25"/>
  <c r="B17180" i="25"/>
  <c r="B17179" i="25"/>
  <c r="B17178" i="25"/>
  <c r="B17177" i="25"/>
  <c r="B17176" i="25"/>
  <c r="B17175" i="25"/>
  <c r="B17174" i="25"/>
  <c r="B17173" i="25"/>
  <c r="B17172" i="25"/>
  <c r="B17171" i="25"/>
  <c r="B17170" i="25"/>
  <c r="B17169" i="25"/>
  <c r="B17168" i="25"/>
  <c r="B17167" i="25"/>
  <c r="B17166" i="25"/>
  <c r="B17165" i="25"/>
  <c r="B17164" i="25"/>
  <c r="B17163" i="25"/>
  <c r="B17162" i="25"/>
  <c r="B17161" i="25"/>
  <c r="B17160" i="25"/>
  <c r="B17159" i="25"/>
  <c r="B17158" i="25"/>
  <c r="B17157" i="25"/>
  <c r="B17156" i="25"/>
  <c r="B17155" i="25"/>
  <c r="B17154" i="25"/>
  <c r="B17153" i="25"/>
  <c r="B17152" i="25"/>
  <c r="B17151" i="25"/>
  <c r="B17150" i="25"/>
  <c r="B17149" i="25"/>
  <c r="B17148" i="25"/>
  <c r="B17147" i="25"/>
  <c r="B17146" i="25"/>
  <c r="B17145" i="25"/>
  <c r="B17144" i="25"/>
  <c r="B17143" i="25"/>
  <c r="B17142" i="25"/>
  <c r="B17141" i="25"/>
  <c r="B17140" i="25"/>
  <c r="B17139" i="25"/>
  <c r="B17138" i="25"/>
  <c r="B17137" i="25"/>
  <c r="B17136" i="25"/>
  <c r="B17135" i="25"/>
  <c r="B17134" i="25"/>
  <c r="B17133" i="25"/>
  <c r="B17132" i="25"/>
  <c r="B17131" i="25"/>
  <c r="B17130" i="25"/>
  <c r="B17129" i="25"/>
  <c r="B17128" i="25"/>
  <c r="B17127" i="25"/>
  <c r="B17126" i="25"/>
  <c r="B17125" i="25"/>
  <c r="B17124" i="25"/>
  <c r="B17123" i="25"/>
  <c r="B17122" i="25"/>
  <c r="B17121" i="25"/>
  <c r="B17120" i="25"/>
  <c r="B17119" i="25"/>
  <c r="B17118" i="25"/>
  <c r="B17117" i="25"/>
  <c r="B17116" i="25"/>
  <c r="B17115" i="25"/>
  <c r="B17114" i="25"/>
  <c r="B17113" i="25"/>
  <c r="B17112" i="25"/>
  <c r="B17111" i="25"/>
  <c r="B17110" i="25"/>
  <c r="B17109" i="25"/>
  <c r="B17108" i="25"/>
  <c r="B17107" i="25"/>
  <c r="B17106" i="25"/>
  <c r="B17105" i="25"/>
  <c r="B17104" i="25"/>
  <c r="B17103" i="25"/>
  <c r="B17102" i="25"/>
  <c r="B17101" i="25"/>
  <c r="B17100" i="25"/>
  <c r="B17099" i="25"/>
  <c r="B17098" i="25"/>
  <c r="B17097" i="25"/>
  <c r="B17096" i="25"/>
  <c r="B17095" i="25"/>
  <c r="B17094" i="25"/>
  <c r="B17093" i="25"/>
  <c r="B17092" i="25"/>
  <c r="B17091" i="25"/>
  <c r="B17090" i="25"/>
  <c r="B17089" i="25"/>
  <c r="B17088" i="25"/>
  <c r="B17087" i="25"/>
  <c r="B17086" i="25"/>
  <c r="B17085" i="25"/>
  <c r="B17084" i="25"/>
  <c r="B17083" i="25"/>
  <c r="B17082" i="25"/>
  <c r="B17081" i="25"/>
  <c r="B17080" i="25"/>
  <c r="B17079" i="25"/>
  <c r="B17078" i="25"/>
  <c r="B17077" i="25"/>
  <c r="B17076" i="25"/>
  <c r="B17075" i="25"/>
  <c r="B17074" i="25"/>
  <c r="B17073" i="25"/>
  <c r="B17072" i="25"/>
  <c r="B17071" i="25"/>
  <c r="B17070" i="25"/>
  <c r="B17069" i="25"/>
  <c r="B17068" i="25"/>
  <c r="B17067" i="25"/>
  <c r="B17066" i="25"/>
  <c r="B17065" i="25"/>
  <c r="B17064" i="25"/>
  <c r="B17063" i="25"/>
  <c r="B17062" i="25"/>
  <c r="B17061" i="25"/>
  <c r="B17060" i="25"/>
  <c r="B17059" i="25"/>
  <c r="B17058" i="25"/>
  <c r="B17057" i="25"/>
  <c r="B17056" i="25"/>
  <c r="B17055" i="25"/>
  <c r="B17054" i="25"/>
  <c r="B17053" i="25"/>
  <c r="B17052" i="25"/>
  <c r="B17051" i="25"/>
  <c r="B17050" i="25"/>
  <c r="B17049" i="25"/>
  <c r="B17048" i="25"/>
  <c r="B17047" i="25"/>
  <c r="B17046" i="25"/>
  <c r="B17045" i="25"/>
  <c r="B17044" i="25"/>
  <c r="B17043" i="25"/>
  <c r="B17042" i="25"/>
  <c r="B17041" i="25"/>
  <c r="B17040" i="25"/>
  <c r="B17039" i="25"/>
  <c r="B17038" i="25"/>
  <c r="B17037" i="25"/>
  <c r="B17036" i="25"/>
  <c r="B17035" i="25"/>
  <c r="B17034" i="25"/>
  <c r="B17033" i="25"/>
  <c r="B17032" i="25"/>
  <c r="B17031" i="25"/>
  <c r="B17030" i="25"/>
  <c r="B17029" i="25"/>
  <c r="B17028" i="25"/>
  <c r="B17027" i="25"/>
  <c r="B17026" i="25"/>
  <c r="B17025" i="25"/>
  <c r="B17024" i="25"/>
  <c r="B17023" i="25"/>
  <c r="B17022" i="25"/>
  <c r="B17021" i="25"/>
  <c r="B17020" i="25"/>
  <c r="B17019" i="25"/>
  <c r="B17018" i="25"/>
  <c r="B17017" i="25"/>
  <c r="B17016" i="25"/>
  <c r="B17015" i="25"/>
  <c r="B17014" i="25"/>
  <c r="B17013" i="25"/>
  <c r="B17012" i="25"/>
  <c r="B17011" i="25"/>
  <c r="B17010" i="25"/>
  <c r="B17009" i="25"/>
  <c r="B17008" i="25"/>
  <c r="B17007" i="25"/>
  <c r="B17006" i="25"/>
  <c r="B17005" i="25"/>
  <c r="B17004" i="25"/>
  <c r="B17003" i="25"/>
  <c r="B17002" i="25"/>
  <c r="B17001" i="25"/>
  <c r="B17000" i="25"/>
  <c r="B16999" i="25"/>
  <c r="B16998" i="25"/>
  <c r="B16997" i="25"/>
  <c r="B16996" i="25"/>
  <c r="B16995" i="25"/>
  <c r="B16994" i="25"/>
  <c r="B16993" i="25"/>
  <c r="B16992" i="25"/>
  <c r="B16991" i="25"/>
  <c r="B16990" i="25"/>
  <c r="B16989" i="25"/>
  <c r="B16988" i="25"/>
  <c r="B16987" i="25"/>
  <c r="B16986" i="25"/>
  <c r="B16985" i="25"/>
  <c r="B16984" i="25"/>
  <c r="B16983" i="25"/>
  <c r="B16982" i="25"/>
  <c r="B16981" i="25"/>
  <c r="B16980" i="25"/>
  <c r="B16979" i="25"/>
  <c r="B16978" i="25"/>
  <c r="B16977" i="25"/>
  <c r="B16976" i="25"/>
  <c r="B16975" i="25"/>
  <c r="B16974" i="25"/>
  <c r="B16973" i="25"/>
  <c r="B16972" i="25"/>
  <c r="B16971" i="25"/>
  <c r="B16970" i="25"/>
  <c r="B16969" i="25"/>
  <c r="B16968" i="25"/>
  <c r="B16967" i="25"/>
  <c r="B16966" i="25"/>
  <c r="B16965" i="25"/>
  <c r="B16964" i="25"/>
  <c r="B16963" i="25"/>
  <c r="B16962" i="25"/>
  <c r="B16961" i="25"/>
  <c r="B16960" i="25"/>
  <c r="B16959" i="25"/>
  <c r="B16958" i="25"/>
  <c r="B16957" i="25"/>
  <c r="B16956" i="25"/>
  <c r="B16955" i="25"/>
  <c r="B16954" i="25"/>
  <c r="B16953" i="25"/>
  <c r="B16952" i="25"/>
  <c r="B16951" i="25"/>
  <c r="B16950" i="25"/>
  <c r="B16949" i="25"/>
  <c r="B16948" i="25"/>
  <c r="B16947" i="25"/>
  <c r="B16946" i="25"/>
  <c r="B16945" i="25"/>
  <c r="B16944" i="25"/>
  <c r="B16943" i="25"/>
  <c r="B16942" i="25"/>
  <c r="B16941" i="25"/>
  <c r="B16940" i="25"/>
  <c r="B16939" i="25"/>
  <c r="B16938" i="25"/>
  <c r="B16937" i="25"/>
  <c r="B16936" i="25"/>
  <c r="B16935" i="25"/>
  <c r="B16934" i="25"/>
  <c r="B16933" i="25"/>
  <c r="B16932" i="25"/>
  <c r="B16931" i="25"/>
  <c r="B16930" i="25"/>
  <c r="B16929" i="25"/>
  <c r="B16928" i="25"/>
  <c r="B16927" i="25"/>
  <c r="B16926" i="25"/>
  <c r="B16925" i="25"/>
  <c r="B16924" i="25"/>
  <c r="B16923" i="25"/>
  <c r="B16922" i="25"/>
  <c r="B16921" i="25"/>
  <c r="B16920" i="25"/>
  <c r="B16919" i="25"/>
  <c r="B16918" i="25"/>
  <c r="B16917" i="25"/>
  <c r="B16916" i="25"/>
  <c r="B16915" i="25"/>
  <c r="B16914" i="25"/>
  <c r="B16913" i="25"/>
  <c r="B16912" i="25"/>
  <c r="B16911" i="25"/>
  <c r="B16910" i="25"/>
  <c r="B16909" i="25"/>
  <c r="B16908" i="25"/>
  <c r="B16907" i="25"/>
  <c r="B16906" i="25"/>
  <c r="B16905" i="25"/>
  <c r="B16904" i="25"/>
  <c r="B16903" i="25"/>
  <c r="B16902" i="25"/>
  <c r="B16901" i="25"/>
  <c r="B16900" i="25"/>
  <c r="B16899" i="25"/>
  <c r="B16898" i="25"/>
  <c r="B16897" i="25"/>
  <c r="B16896" i="25"/>
  <c r="B16895" i="25"/>
  <c r="B16894" i="25"/>
  <c r="B16893" i="25"/>
  <c r="B16892" i="25"/>
  <c r="B16891" i="25"/>
  <c r="B16890" i="25"/>
  <c r="B16889" i="25"/>
  <c r="B16888" i="25"/>
  <c r="B16887" i="25"/>
  <c r="B16886" i="25"/>
  <c r="B16885" i="25"/>
  <c r="B16884" i="25"/>
  <c r="B16883" i="25"/>
  <c r="B16882" i="25"/>
  <c r="B16881" i="25"/>
  <c r="B16880" i="25"/>
  <c r="B16879" i="25"/>
  <c r="B16878" i="25"/>
  <c r="B16877" i="25"/>
  <c r="B16876" i="25"/>
  <c r="B16875" i="25"/>
  <c r="B16874" i="25"/>
  <c r="B16873" i="25"/>
  <c r="B16872" i="25"/>
  <c r="B16871" i="25"/>
  <c r="B16870" i="25"/>
  <c r="B16869" i="25"/>
  <c r="B16868" i="25"/>
  <c r="B16867" i="25"/>
  <c r="B16866" i="25"/>
  <c r="B16865" i="25"/>
  <c r="B16864" i="25"/>
  <c r="B16863" i="25"/>
  <c r="B16862" i="25"/>
  <c r="B16861" i="25"/>
  <c r="B16860" i="25"/>
  <c r="B16859" i="25"/>
  <c r="B16858" i="25"/>
  <c r="B16857" i="25"/>
  <c r="B16856" i="25"/>
  <c r="B16855" i="25"/>
  <c r="B16854" i="25"/>
  <c r="B16853" i="25"/>
  <c r="B16852" i="25"/>
  <c r="B16851" i="25"/>
  <c r="B16850" i="25"/>
  <c r="B16849" i="25"/>
  <c r="B16848" i="25"/>
  <c r="B16847" i="25"/>
  <c r="B16846" i="25"/>
  <c r="B16845" i="25"/>
  <c r="B16844" i="25"/>
  <c r="B16843" i="25"/>
  <c r="B16842" i="25"/>
  <c r="B16841" i="25"/>
  <c r="B16840" i="25"/>
  <c r="B16839" i="25"/>
  <c r="B16838" i="25"/>
  <c r="B16837" i="25"/>
  <c r="B16836" i="25"/>
  <c r="B16835" i="25"/>
  <c r="B16834" i="25"/>
  <c r="B16833" i="25"/>
  <c r="B16832" i="25"/>
  <c r="B16831" i="25"/>
  <c r="B16830" i="25"/>
  <c r="B16829" i="25"/>
  <c r="B16828" i="25"/>
  <c r="B16827" i="25"/>
  <c r="B16826" i="25"/>
  <c r="B16825" i="25"/>
  <c r="B16824" i="25"/>
  <c r="B16823" i="25"/>
  <c r="B16822" i="25"/>
  <c r="B16821" i="25"/>
  <c r="B16820" i="25"/>
  <c r="B16819" i="25"/>
  <c r="B16818" i="25"/>
  <c r="B16817" i="25"/>
  <c r="B16816" i="25"/>
  <c r="B16815" i="25"/>
  <c r="B16814" i="25"/>
  <c r="B16813" i="25"/>
  <c r="B16812" i="25"/>
  <c r="B16811" i="25"/>
  <c r="B16810" i="25"/>
  <c r="B16809" i="25"/>
  <c r="B16808" i="25"/>
  <c r="B16807" i="25"/>
  <c r="B16806" i="25"/>
  <c r="B16805" i="25"/>
  <c r="B16804" i="25"/>
  <c r="B16803" i="25"/>
  <c r="B16802" i="25"/>
  <c r="B16801" i="25"/>
  <c r="B16800" i="25"/>
  <c r="B16799" i="25"/>
  <c r="B16798" i="25"/>
  <c r="B16797" i="25"/>
  <c r="B16796" i="25"/>
  <c r="B16795" i="25"/>
  <c r="B16794" i="25"/>
  <c r="B16793" i="25"/>
  <c r="B16792" i="25"/>
  <c r="B16791" i="25"/>
  <c r="B16790" i="25"/>
  <c r="B16789" i="25"/>
  <c r="B16788" i="25"/>
  <c r="B16787" i="25"/>
  <c r="B16786" i="25"/>
  <c r="B16785" i="25"/>
  <c r="B16784" i="25"/>
  <c r="B16783" i="25"/>
  <c r="B16782" i="25"/>
  <c r="B16781" i="25"/>
  <c r="B16780" i="25"/>
  <c r="B16779" i="25"/>
  <c r="B16778" i="25"/>
  <c r="B16777" i="25"/>
  <c r="B16776" i="25"/>
  <c r="B16775" i="25"/>
  <c r="B16774" i="25"/>
  <c r="B16773" i="25"/>
  <c r="B16772" i="25"/>
  <c r="B16771" i="25"/>
  <c r="B16770" i="25"/>
  <c r="B16769" i="25"/>
  <c r="B16768" i="25"/>
  <c r="B16767" i="25"/>
  <c r="B16766" i="25"/>
  <c r="B16765" i="25"/>
  <c r="B16764" i="25"/>
  <c r="B16763" i="25"/>
  <c r="B16762" i="25"/>
  <c r="B16761" i="25"/>
  <c r="B16760" i="25"/>
  <c r="B16759" i="25"/>
  <c r="B16758" i="25"/>
  <c r="B16757" i="25"/>
  <c r="B16756" i="25"/>
  <c r="B16755" i="25"/>
  <c r="B16754" i="25"/>
  <c r="B16753" i="25"/>
  <c r="B16752" i="25"/>
  <c r="B16751" i="25"/>
  <c r="B16750" i="25"/>
  <c r="B16749" i="25"/>
  <c r="B16748" i="25"/>
  <c r="B16747" i="25"/>
  <c r="B16746" i="25"/>
  <c r="B16745" i="25"/>
  <c r="B16744" i="25"/>
  <c r="B16743" i="25"/>
  <c r="B16742" i="25"/>
  <c r="B16741" i="25"/>
  <c r="B16740" i="25"/>
  <c r="B16739" i="25"/>
  <c r="B16738" i="25"/>
  <c r="B16737" i="25"/>
  <c r="B16736" i="25"/>
  <c r="B16735" i="25"/>
  <c r="B16734" i="25"/>
  <c r="B16733" i="25"/>
  <c r="B16732" i="25"/>
  <c r="B16731" i="25"/>
  <c r="B16730" i="25"/>
  <c r="B16729" i="25"/>
  <c r="B16728" i="25"/>
  <c r="B16727" i="25"/>
  <c r="B16726" i="25"/>
  <c r="B16725" i="25"/>
  <c r="B16724" i="25"/>
  <c r="B16723" i="25"/>
  <c r="B16722" i="25"/>
  <c r="B16721" i="25"/>
  <c r="B16720" i="25"/>
  <c r="B16719" i="25"/>
  <c r="B16718" i="25"/>
  <c r="B16717" i="25"/>
  <c r="B16716" i="25"/>
  <c r="B16715" i="25"/>
  <c r="B16714" i="25"/>
  <c r="B16713" i="25"/>
  <c r="B16712" i="25"/>
  <c r="B16711" i="25"/>
  <c r="B16710" i="25"/>
  <c r="B16709" i="25"/>
  <c r="B16708" i="25"/>
  <c r="B16707" i="25"/>
  <c r="B16706" i="25"/>
  <c r="B16705" i="25"/>
  <c r="B16704" i="25"/>
  <c r="B16703" i="25"/>
  <c r="B16702" i="25"/>
  <c r="B16701" i="25"/>
  <c r="B16700" i="25"/>
  <c r="B16699" i="25"/>
  <c r="B16698" i="25"/>
  <c r="B16697" i="25"/>
  <c r="B16696" i="25"/>
  <c r="B16695" i="25"/>
  <c r="B16694" i="25"/>
  <c r="B16693" i="25"/>
  <c r="B16692" i="25"/>
  <c r="B16691" i="25"/>
  <c r="B16690" i="25"/>
  <c r="B16689" i="25"/>
  <c r="B16688" i="25"/>
  <c r="B16687" i="25"/>
  <c r="B16686" i="25"/>
  <c r="B16685" i="25"/>
  <c r="B16684" i="25"/>
  <c r="B16683" i="25"/>
  <c r="B16682" i="25"/>
  <c r="B16681" i="25"/>
  <c r="B16680" i="25"/>
  <c r="B16679" i="25"/>
  <c r="B16678" i="25"/>
  <c r="B16677" i="25"/>
  <c r="B16676" i="25"/>
  <c r="B16675" i="25"/>
  <c r="B16674" i="25"/>
  <c r="B16673" i="25"/>
  <c r="B16672" i="25"/>
  <c r="B16671" i="25"/>
  <c r="B16670" i="25"/>
  <c r="B16669" i="25"/>
  <c r="B16668" i="25"/>
  <c r="B16667" i="25"/>
  <c r="B16666" i="25"/>
  <c r="B16665" i="25"/>
  <c r="B16664" i="25"/>
  <c r="B16663" i="25"/>
  <c r="B16662" i="25"/>
  <c r="B16661" i="25"/>
  <c r="B16660" i="25"/>
  <c r="B16659" i="25"/>
  <c r="B16658" i="25"/>
  <c r="B16657" i="25"/>
  <c r="B16656" i="25"/>
  <c r="B16655" i="25"/>
  <c r="B16654" i="25"/>
  <c r="B16653" i="25"/>
  <c r="B16652" i="25"/>
  <c r="B16651" i="25"/>
  <c r="B16650" i="25"/>
  <c r="B16649" i="25"/>
  <c r="B16648" i="25"/>
  <c r="B16647" i="25"/>
  <c r="B16646" i="25"/>
  <c r="B16645" i="25"/>
  <c r="B16644" i="25"/>
  <c r="B16643" i="25"/>
  <c r="B16642" i="25"/>
  <c r="B16641" i="25"/>
  <c r="B16640" i="25"/>
  <c r="B16639" i="25"/>
  <c r="B16638" i="25"/>
  <c r="B16637" i="25"/>
  <c r="B16636" i="25"/>
  <c r="B16635" i="25"/>
  <c r="B16634" i="25"/>
  <c r="B16633" i="25"/>
  <c r="B16632" i="25"/>
  <c r="B16631" i="25"/>
  <c r="B16630" i="25"/>
  <c r="B16629" i="25"/>
  <c r="B16628" i="25"/>
  <c r="B16627" i="25"/>
  <c r="B16626" i="25"/>
  <c r="B16625" i="25"/>
  <c r="B16624" i="25"/>
  <c r="B16623" i="25"/>
  <c r="B16622" i="25"/>
  <c r="B16621" i="25"/>
  <c r="B16620" i="25"/>
  <c r="B16619" i="25"/>
  <c r="B16618" i="25"/>
  <c r="B16617" i="25"/>
  <c r="B16616" i="25"/>
  <c r="B16615" i="25"/>
  <c r="B16614" i="25"/>
  <c r="B16613" i="25"/>
  <c r="B16612" i="25"/>
  <c r="B16611" i="25"/>
  <c r="B16610" i="25"/>
  <c r="B16609" i="25"/>
  <c r="B16608" i="25"/>
  <c r="B16607" i="25"/>
  <c r="B16606" i="25"/>
  <c r="B16605" i="25"/>
  <c r="B16604" i="25"/>
  <c r="B16603" i="25"/>
  <c r="B16602" i="25"/>
  <c r="B16601" i="25"/>
  <c r="B16600" i="25"/>
  <c r="B16599" i="25"/>
  <c r="B16598" i="25"/>
  <c r="B16597" i="25"/>
  <c r="B16596" i="25"/>
  <c r="B16595" i="25"/>
  <c r="B16594" i="25"/>
  <c r="B16593" i="25"/>
  <c r="B16592" i="25"/>
  <c r="B16591" i="25"/>
  <c r="B16590" i="25"/>
  <c r="B16589" i="25"/>
  <c r="B16588" i="25"/>
  <c r="B16587" i="25"/>
  <c r="B16586" i="25"/>
  <c r="B16585" i="25"/>
  <c r="B16584" i="25"/>
  <c r="B16583" i="25"/>
  <c r="B16582" i="25"/>
  <c r="B16581" i="25"/>
  <c r="B16580" i="25"/>
  <c r="B16579" i="25"/>
  <c r="B16578" i="25"/>
  <c r="B16577" i="25"/>
  <c r="B16576" i="25"/>
  <c r="B16575" i="25"/>
  <c r="B16574" i="25"/>
  <c r="B16573" i="25"/>
  <c r="B16572" i="25"/>
  <c r="B16571" i="25"/>
  <c r="B16570" i="25"/>
  <c r="B16569" i="25"/>
  <c r="B16568" i="25"/>
  <c r="B16567" i="25"/>
  <c r="B16566" i="25"/>
  <c r="B16565" i="25"/>
  <c r="B16564" i="25"/>
  <c r="B16563" i="25"/>
  <c r="B16562" i="25"/>
  <c r="B16561" i="25"/>
  <c r="B16560" i="25"/>
  <c r="B16559" i="25"/>
  <c r="B16558" i="25"/>
  <c r="B16557" i="25"/>
  <c r="B16556" i="25"/>
  <c r="B16555" i="25"/>
  <c r="B16554" i="25"/>
  <c r="B16553" i="25"/>
  <c r="B16552" i="25"/>
  <c r="B16551" i="25"/>
  <c r="B16550" i="25"/>
  <c r="B16549" i="25"/>
  <c r="B16548" i="25"/>
  <c r="B16547" i="25"/>
  <c r="B16546" i="25"/>
  <c r="B16545" i="25"/>
  <c r="B16544" i="25"/>
  <c r="B16543" i="25"/>
  <c r="B16542" i="25"/>
  <c r="B16541" i="25"/>
  <c r="B16540" i="25"/>
  <c r="B16539" i="25"/>
  <c r="B16538" i="25"/>
  <c r="B16537" i="25"/>
  <c r="B16536" i="25"/>
  <c r="B16535" i="25"/>
  <c r="B16534" i="25"/>
  <c r="B16533" i="25"/>
  <c r="B16532" i="25"/>
  <c r="B16531" i="25"/>
  <c r="B16530" i="25"/>
  <c r="B16529" i="25"/>
  <c r="B16528" i="25"/>
  <c r="B16527" i="25"/>
  <c r="B16526" i="25"/>
  <c r="B16525" i="25"/>
  <c r="B16524" i="25"/>
  <c r="B16523" i="25"/>
  <c r="B16522" i="25"/>
  <c r="B16521" i="25"/>
  <c r="B16520" i="25"/>
  <c r="B16519" i="25"/>
  <c r="B16518" i="25"/>
  <c r="B16517" i="25"/>
  <c r="B16516" i="25"/>
  <c r="B16515" i="25"/>
  <c r="B16514" i="25"/>
  <c r="B16513" i="25"/>
  <c r="B16512" i="25"/>
  <c r="B16511" i="25"/>
  <c r="B16510" i="25"/>
  <c r="B16509" i="25"/>
  <c r="B16508" i="25"/>
  <c r="B16507" i="25"/>
  <c r="B16506" i="25"/>
  <c r="B16505" i="25"/>
  <c r="B16504" i="25"/>
  <c r="B16503" i="25"/>
  <c r="B16502" i="25"/>
  <c r="B16501" i="25"/>
  <c r="B16500" i="25"/>
  <c r="B16499" i="25"/>
  <c r="B16498" i="25"/>
  <c r="B16497" i="25"/>
  <c r="B16496" i="25"/>
  <c r="B16495" i="25"/>
  <c r="B16494" i="25"/>
  <c r="B16493" i="25"/>
  <c r="B16492" i="25"/>
  <c r="B16491" i="25"/>
  <c r="B16490" i="25"/>
  <c r="B16489" i="25"/>
  <c r="B16488" i="25"/>
  <c r="B16487" i="25"/>
  <c r="B16486" i="25"/>
  <c r="B16485" i="25"/>
  <c r="B16484" i="25"/>
  <c r="B16483" i="25"/>
  <c r="B16482" i="25"/>
  <c r="B16481" i="25"/>
  <c r="B16480" i="25"/>
  <c r="B16479" i="25"/>
  <c r="B16478" i="25"/>
  <c r="B16477" i="25"/>
  <c r="B16476" i="25"/>
  <c r="B16475" i="25"/>
  <c r="B16474" i="25"/>
  <c r="B16473" i="25"/>
  <c r="B16472" i="25"/>
  <c r="B16471" i="25"/>
  <c r="B16470" i="25"/>
  <c r="B16469" i="25"/>
  <c r="B16468" i="25"/>
  <c r="B16467" i="25"/>
  <c r="B16466" i="25"/>
  <c r="B16465" i="25"/>
  <c r="B16464" i="25"/>
  <c r="B16463" i="25"/>
  <c r="B16462" i="25"/>
  <c r="B16461" i="25"/>
  <c r="B16460" i="25"/>
  <c r="B16459" i="25"/>
  <c r="B16458" i="25"/>
  <c r="B16457" i="25"/>
  <c r="B16456" i="25"/>
  <c r="B16455" i="25"/>
  <c r="B16454" i="25"/>
  <c r="B16453" i="25"/>
  <c r="B16452" i="25"/>
  <c r="B16451" i="25"/>
  <c r="B16450" i="25"/>
  <c r="B16449" i="25"/>
  <c r="B16448" i="25"/>
  <c r="B16447" i="25"/>
  <c r="B16446" i="25"/>
  <c r="B16445" i="25"/>
  <c r="B16444" i="25"/>
  <c r="B16443" i="25"/>
  <c r="B16442" i="25"/>
  <c r="B16441" i="25"/>
  <c r="B16440" i="25"/>
  <c r="B16439" i="25"/>
  <c r="B16438" i="25"/>
  <c r="B16437" i="25"/>
  <c r="B16436" i="25"/>
  <c r="B16435" i="25"/>
  <c r="B16434" i="25"/>
  <c r="B16433" i="25"/>
  <c r="B16432" i="25"/>
  <c r="B16431" i="25"/>
  <c r="B16430" i="25"/>
  <c r="B16429" i="25"/>
  <c r="B16428" i="25"/>
  <c r="B16427" i="25"/>
  <c r="B16426" i="25"/>
  <c r="B16425" i="25"/>
  <c r="B16424" i="25"/>
  <c r="B16423" i="25"/>
  <c r="B16422" i="25"/>
  <c r="B16421" i="25"/>
  <c r="B16420" i="25"/>
  <c r="B16419" i="25"/>
  <c r="B16418" i="25"/>
  <c r="B16417" i="25"/>
  <c r="B16416" i="25"/>
  <c r="B16415" i="25"/>
  <c r="B16414" i="25"/>
  <c r="B16413" i="25"/>
  <c r="B16412" i="25"/>
  <c r="B16411" i="25"/>
  <c r="B16410" i="25"/>
  <c r="B16409" i="25"/>
  <c r="B16408" i="25"/>
  <c r="B16407" i="25"/>
  <c r="B16406" i="25"/>
  <c r="B16405" i="25"/>
  <c r="B16404" i="25"/>
  <c r="B16403" i="25"/>
  <c r="B16402" i="25"/>
  <c r="B16401" i="25"/>
  <c r="B16400" i="25"/>
  <c r="B16399" i="25"/>
  <c r="B16398" i="25"/>
  <c r="B16397" i="25"/>
  <c r="B16396" i="25"/>
  <c r="B16395" i="25"/>
  <c r="B16394" i="25"/>
  <c r="B16393" i="25"/>
  <c r="B16392" i="25"/>
  <c r="B16391" i="25"/>
  <c r="B16390" i="25"/>
  <c r="B16389" i="25"/>
  <c r="B16388" i="25"/>
  <c r="B16387" i="25"/>
  <c r="B16386" i="25"/>
  <c r="B16385" i="25"/>
  <c r="B16384" i="25"/>
  <c r="B16383" i="25"/>
  <c r="B16382" i="25"/>
  <c r="B16381" i="25"/>
  <c r="B16380" i="25"/>
  <c r="B16379" i="25"/>
  <c r="B16378" i="25"/>
  <c r="B16377" i="25"/>
  <c r="B16376" i="25"/>
  <c r="B16375" i="25"/>
  <c r="B16374" i="25"/>
  <c r="B16373" i="25"/>
  <c r="B16372" i="25"/>
  <c r="B16371" i="25"/>
  <c r="B16370" i="25"/>
  <c r="B16369" i="25"/>
  <c r="B16368" i="25"/>
  <c r="B16367" i="25"/>
  <c r="B16366" i="25"/>
  <c r="B16365" i="25"/>
  <c r="B16364" i="25"/>
  <c r="B16363" i="25"/>
  <c r="B16362" i="25"/>
  <c r="B16361" i="25"/>
  <c r="B16360" i="25"/>
  <c r="B16359" i="25"/>
  <c r="B16358" i="25"/>
  <c r="B16357" i="25"/>
  <c r="B16356" i="25"/>
  <c r="B16355" i="25"/>
  <c r="B16354" i="25"/>
  <c r="B16353" i="25"/>
  <c r="B16352" i="25"/>
  <c r="B16351" i="25"/>
  <c r="B16350" i="25"/>
  <c r="B16349" i="25"/>
  <c r="B16348" i="25"/>
  <c r="B16347" i="25"/>
  <c r="B16346" i="25"/>
  <c r="B16345" i="25"/>
  <c r="B16344" i="25"/>
  <c r="B16343" i="25"/>
  <c r="B16342" i="25"/>
  <c r="B16341" i="25"/>
  <c r="B16340" i="25"/>
  <c r="B16339" i="25"/>
  <c r="B16338" i="25"/>
  <c r="B16337" i="25"/>
  <c r="B16336" i="25"/>
  <c r="B16335" i="25"/>
  <c r="B16334" i="25"/>
  <c r="B16333" i="25"/>
  <c r="B16332" i="25"/>
  <c r="B16331" i="25"/>
  <c r="B16330" i="25"/>
  <c r="B16329" i="25"/>
  <c r="B16328" i="25"/>
  <c r="B16327" i="25"/>
  <c r="B16326" i="25"/>
  <c r="B16325" i="25"/>
  <c r="B16324" i="25"/>
  <c r="B16323" i="25"/>
  <c r="B16322" i="25"/>
  <c r="B16321" i="25"/>
  <c r="B16320" i="25"/>
  <c r="B16319" i="25"/>
  <c r="B16318" i="25"/>
  <c r="B16317" i="25"/>
  <c r="B16316" i="25"/>
  <c r="B16315" i="25"/>
  <c r="B16314" i="25"/>
  <c r="B16313" i="25"/>
  <c r="B16312" i="25"/>
  <c r="B16311" i="25"/>
  <c r="B16310" i="25"/>
  <c r="B16309" i="25"/>
  <c r="B16308" i="25"/>
  <c r="B16307" i="25"/>
  <c r="B16306" i="25"/>
  <c r="B16305" i="25"/>
  <c r="B16304" i="25"/>
  <c r="B16303" i="25"/>
  <c r="B16302" i="25"/>
  <c r="B16301" i="25"/>
  <c r="B16300" i="25"/>
  <c r="B16299" i="25"/>
  <c r="B16298" i="25"/>
  <c r="B16297" i="25"/>
  <c r="B16296" i="25"/>
  <c r="B16295" i="25"/>
  <c r="B16294" i="25"/>
  <c r="B16293" i="25"/>
  <c r="B16292" i="25"/>
  <c r="B16291" i="25"/>
  <c r="B16290" i="25"/>
  <c r="B16289" i="25"/>
  <c r="B16288" i="25"/>
  <c r="B16287" i="25"/>
  <c r="B16286" i="25"/>
  <c r="B16285" i="25"/>
  <c r="B16284" i="25"/>
  <c r="B16283" i="25"/>
  <c r="B16282" i="25"/>
  <c r="B16281" i="25"/>
  <c r="B16280" i="25"/>
  <c r="B16279" i="25"/>
  <c r="B16278" i="25"/>
  <c r="B16277" i="25"/>
  <c r="B16276" i="25"/>
  <c r="B16275" i="25"/>
  <c r="B16274" i="25"/>
  <c r="B16273" i="25"/>
  <c r="B16272" i="25"/>
  <c r="B16271" i="25"/>
  <c r="B16270" i="25"/>
  <c r="B16269" i="25"/>
  <c r="B16268" i="25"/>
  <c r="B16267" i="25"/>
  <c r="B16266" i="25"/>
  <c r="B16265" i="25"/>
  <c r="B16264" i="25"/>
  <c r="B16263" i="25"/>
  <c r="B16262" i="25"/>
  <c r="B16261" i="25"/>
  <c r="B16260" i="25"/>
  <c r="B16259" i="25"/>
  <c r="B16258" i="25"/>
  <c r="B16257" i="25"/>
  <c r="B16256" i="25"/>
  <c r="B16255" i="25"/>
  <c r="B16254" i="25"/>
  <c r="B16253" i="25"/>
  <c r="B16252" i="25"/>
  <c r="B16251" i="25"/>
  <c r="B16250" i="25"/>
  <c r="B16249" i="25"/>
  <c r="B16248" i="25"/>
  <c r="B16247" i="25"/>
  <c r="B16246" i="25"/>
  <c r="B16245" i="25"/>
  <c r="B16244" i="25"/>
  <c r="B16243" i="25"/>
  <c r="B16242" i="25"/>
  <c r="B16241" i="25"/>
  <c r="B16240" i="25"/>
  <c r="B16239" i="25"/>
  <c r="B16238" i="25"/>
  <c r="B16237" i="25"/>
  <c r="B16236" i="25"/>
  <c r="B16235" i="25"/>
  <c r="B16234" i="25"/>
  <c r="B16233" i="25"/>
  <c r="B16232" i="25"/>
  <c r="B16231" i="25"/>
  <c r="B16230" i="25"/>
  <c r="B16229" i="25"/>
  <c r="B16228" i="25"/>
  <c r="B16227" i="25"/>
  <c r="B16226" i="25"/>
  <c r="B16225" i="25"/>
  <c r="B16224" i="25"/>
  <c r="B16223" i="25"/>
  <c r="B16222" i="25"/>
  <c r="B16221" i="25"/>
  <c r="B16220" i="25"/>
  <c r="B16219" i="25"/>
  <c r="B16218" i="25"/>
  <c r="B16217" i="25"/>
  <c r="B16216" i="25"/>
  <c r="B16215" i="25"/>
  <c r="B16214" i="25"/>
  <c r="B16213" i="25"/>
  <c r="B16212" i="25"/>
  <c r="B16211" i="25"/>
  <c r="B16210" i="25"/>
  <c r="B16209" i="25"/>
  <c r="B16208" i="25"/>
  <c r="B16207" i="25"/>
  <c r="B16206" i="25"/>
  <c r="B16205" i="25"/>
  <c r="B16204" i="25"/>
  <c r="B16203" i="25"/>
  <c r="B16202" i="25"/>
  <c r="B16201" i="25"/>
  <c r="B16200" i="25"/>
  <c r="B16199" i="25"/>
  <c r="B16198" i="25"/>
  <c r="B16197" i="25"/>
  <c r="B16196" i="25"/>
  <c r="B16195" i="25"/>
  <c r="B16194" i="25"/>
  <c r="B16193" i="25"/>
  <c r="B16192" i="25"/>
  <c r="B16191" i="25"/>
  <c r="B16190" i="25"/>
  <c r="B16189" i="25"/>
  <c r="B16188" i="25"/>
  <c r="B16187" i="25"/>
  <c r="B16186" i="25"/>
  <c r="B16185" i="25"/>
  <c r="B16184" i="25"/>
  <c r="B16183" i="25"/>
  <c r="B16182" i="25"/>
  <c r="B16181" i="25"/>
  <c r="B16180" i="25"/>
  <c r="B16179" i="25"/>
  <c r="B16178" i="25"/>
  <c r="B16177" i="25"/>
  <c r="B16176" i="25"/>
  <c r="B16175" i="25"/>
  <c r="B16174" i="25"/>
  <c r="B16173" i="25"/>
  <c r="B16172" i="25"/>
  <c r="B16171" i="25"/>
  <c r="B16170" i="25"/>
  <c r="B16169" i="25"/>
  <c r="B16168" i="25"/>
  <c r="B16167" i="25"/>
  <c r="B16166" i="25"/>
  <c r="B16165" i="25"/>
  <c r="B16164" i="25"/>
  <c r="B16163" i="25"/>
  <c r="B16162" i="25"/>
  <c r="B16161" i="25"/>
  <c r="B16160" i="25"/>
  <c r="B16159" i="25"/>
  <c r="B16158" i="25"/>
  <c r="B16157" i="25"/>
  <c r="B16156" i="25"/>
  <c r="B16155" i="25"/>
  <c r="B16154" i="25"/>
  <c r="B16153" i="25"/>
  <c r="B16152" i="25"/>
  <c r="B16151" i="25"/>
  <c r="B16150" i="25"/>
  <c r="B16149" i="25"/>
  <c r="B16148" i="25"/>
  <c r="B16147" i="25"/>
  <c r="B16146" i="25"/>
  <c r="B16145" i="25"/>
  <c r="B16144" i="25"/>
  <c r="B16143" i="25"/>
  <c r="B16142" i="25"/>
  <c r="B16141" i="25"/>
  <c r="B16140" i="25"/>
  <c r="B16139" i="25"/>
  <c r="B16138" i="25"/>
  <c r="B16137" i="25"/>
  <c r="B16136" i="25"/>
  <c r="B16135" i="25"/>
  <c r="B16134" i="25"/>
  <c r="B16133" i="25"/>
  <c r="B16132" i="25"/>
  <c r="B16131" i="25"/>
  <c r="B16130" i="25"/>
  <c r="B16129" i="25"/>
  <c r="B16128" i="25"/>
  <c r="B16127" i="25"/>
  <c r="B16126" i="25"/>
  <c r="B16125" i="25"/>
  <c r="B16124" i="25"/>
  <c r="B16123" i="25"/>
  <c r="B16122" i="25"/>
  <c r="B16121" i="25"/>
  <c r="B16120" i="25"/>
  <c r="B16119" i="25"/>
  <c r="B16118" i="25"/>
  <c r="B16117" i="25"/>
  <c r="B16116" i="25"/>
  <c r="B16115" i="25"/>
  <c r="B16114" i="25"/>
  <c r="B16113" i="25"/>
  <c r="B16112" i="25"/>
  <c r="B16111" i="25"/>
  <c r="B16110" i="25"/>
  <c r="B16109" i="25"/>
  <c r="B16108" i="25"/>
  <c r="B16107" i="25"/>
  <c r="B16106" i="25"/>
  <c r="B16105" i="25"/>
  <c r="B16104" i="25"/>
  <c r="B16103" i="25"/>
  <c r="B16102" i="25"/>
  <c r="B16101" i="25"/>
  <c r="B16100" i="25"/>
  <c r="B16099" i="25"/>
  <c r="B16098" i="25"/>
  <c r="B16097" i="25"/>
  <c r="B16096" i="25"/>
  <c r="B16095" i="25"/>
  <c r="B16094" i="25"/>
  <c r="B16093" i="25"/>
  <c r="B16092" i="25"/>
  <c r="B16091" i="25"/>
  <c r="B16090" i="25"/>
  <c r="B16089" i="25"/>
  <c r="B16088" i="25"/>
  <c r="B16087" i="25"/>
  <c r="B16086" i="25"/>
  <c r="B16085" i="25"/>
  <c r="B16084" i="25"/>
  <c r="B16083" i="25"/>
  <c r="B16082" i="25"/>
  <c r="B16081" i="25"/>
  <c r="B16080" i="25"/>
  <c r="B16079" i="25"/>
  <c r="B16078" i="25"/>
  <c r="B16077" i="25"/>
  <c r="B16076" i="25"/>
  <c r="B16075" i="25"/>
  <c r="B16074" i="25"/>
  <c r="B16073" i="25"/>
  <c r="B16072" i="25"/>
  <c r="B16071" i="25"/>
  <c r="B16070" i="25"/>
  <c r="B16069" i="25"/>
  <c r="B16068" i="25"/>
  <c r="B16067" i="25"/>
  <c r="B16066" i="25"/>
  <c r="B16065" i="25"/>
  <c r="B16064" i="25"/>
  <c r="B16063" i="25"/>
  <c r="B16062" i="25"/>
  <c r="B16061" i="25"/>
  <c r="B16060" i="25"/>
  <c r="B16059" i="25"/>
  <c r="B16058" i="25"/>
  <c r="B16057" i="25"/>
  <c r="B16056" i="25"/>
  <c r="B16055" i="25"/>
  <c r="B16054" i="25"/>
  <c r="B16053" i="25"/>
  <c r="B16052" i="25"/>
  <c r="B16051" i="25"/>
  <c r="B16050" i="25"/>
  <c r="B16049" i="25"/>
  <c r="B16048" i="25"/>
  <c r="B16047" i="25"/>
  <c r="B16046" i="25"/>
  <c r="B16045" i="25"/>
  <c r="B16044" i="25"/>
  <c r="B16043" i="25"/>
  <c r="B16042" i="25"/>
  <c r="B16041" i="25"/>
  <c r="B16040" i="25"/>
  <c r="B16039" i="25"/>
  <c r="B16038" i="25"/>
  <c r="B16037" i="25"/>
  <c r="B16036" i="25"/>
  <c r="B16035" i="25"/>
  <c r="B16034" i="25"/>
  <c r="B16033" i="25"/>
  <c r="B16032" i="25"/>
  <c r="B16031" i="25"/>
  <c r="B16030" i="25"/>
  <c r="B16029" i="25"/>
  <c r="B16028" i="25"/>
  <c r="B16027" i="25"/>
  <c r="B16026" i="25"/>
  <c r="B16025" i="25"/>
  <c r="B16024" i="25"/>
  <c r="B16023" i="25"/>
  <c r="B16022" i="25"/>
  <c r="B16021" i="25"/>
  <c r="B16020" i="25"/>
  <c r="B16019" i="25"/>
  <c r="B16018" i="25"/>
  <c r="B16017" i="25"/>
  <c r="B16016" i="25"/>
  <c r="B16015" i="25"/>
  <c r="B16014" i="25"/>
  <c r="B16013" i="25"/>
  <c r="B16012" i="25"/>
  <c r="B16011" i="25"/>
  <c r="B16010" i="25"/>
  <c r="B16009" i="25"/>
  <c r="B16008" i="25"/>
  <c r="B16007" i="25"/>
  <c r="B16006" i="25"/>
  <c r="B16005" i="25"/>
  <c r="B16004" i="25"/>
  <c r="B16003" i="25"/>
  <c r="B16002" i="25"/>
  <c r="B16001" i="25"/>
  <c r="B16000" i="25"/>
  <c r="B15999" i="25"/>
  <c r="B15998" i="25"/>
  <c r="B15997" i="25"/>
  <c r="B15996" i="25"/>
  <c r="B15995" i="25"/>
  <c r="B15994" i="25"/>
  <c r="B15993" i="25"/>
  <c r="B15992" i="25"/>
  <c r="B15991" i="25"/>
  <c r="B15990" i="25"/>
  <c r="B15989" i="25"/>
  <c r="B15988" i="25"/>
  <c r="B15987" i="25"/>
  <c r="B15986" i="25"/>
  <c r="B15985" i="25"/>
  <c r="B15984" i="25"/>
  <c r="B15983" i="25"/>
  <c r="B15982" i="25"/>
  <c r="B15981" i="25"/>
  <c r="B15980" i="25"/>
  <c r="B15979" i="25"/>
  <c r="B15978" i="25"/>
  <c r="B15977" i="25"/>
  <c r="B15976" i="25"/>
  <c r="B15975" i="25"/>
  <c r="B15974" i="25"/>
  <c r="B15973" i="25"/>
  <c r="B15972" i="25"/>
  <c r="B15971" i="25"/>
  <c r="B15970" i="25"/>
  <c r="B15969" i="25"/>
  <c r="B15968" i="25"/>
  <c r="B15967" i="25"/>
  <c r="B15966" i="25"/>
  <c r="B15965" i="25"/>
  <c r="B15964" i="25"/>
  <c r="B15963" i="25"/>
  <c r="B15962" i="25"/>
  <c r="B15961" i="25"/>
  <c r="B15960" i="25"/>
  <c r="B15959" i="25"/>
  <c r="B15958" i="25"/>
  <c r="B15957" i="25"/>
  <c r="B15956" i="25"/>
  <c r="B15955" i="25"/>
  <c r="B15954" i="25"/>
  <c r="B15953" i="25"/>
  <c r="B15952" i="25"/>
  <c r="B15951" i="25"/>
  <c r="B15950" i="25"/>
  <c r="B15949" i="25"/>
  <c r="B15948" i="25"/>
  <c r="B15947" i="25"/>
  <c r="B15946" i="25"/>
  <c r="B15945" i="25"/>
  <c r="B15944" i="25"/>
  <c r="B15943" i="25"/>
  <c r="B15942" i="25"/>
  <c r="B15941" i="25"/>
  <c r="B15940" i="25"/>
  <c r="B15939" i="25"/>
  <c r="B15938" i="25"/>
  <c r="B15937" i="25"/>
  <c r="B15936" i="25"/>
  <c r="B15935" i="25"/>
  <c r="B15934" i="25"/>
  <c r="B15933" i="25"/>
  <c r="B15932" i="25"/>
  <c r="B15931" i="25"/>
  <c r="B15930" i="25"/>
  <c r="B15929" i="25"/>
  <c r="B15928" i="25"/>
  <c r="B15927" i="25"/>
  <c r="B15926" i="25"/>
  <c r="B15925" i="25"/>
  <c r="B15924" i="25"/>
  <c r="B15923" i="25"/>
  <c r="B15922" i="25"/>
  <c r="B15921" i="25"/>
  <c r="B15920" i="25"/>
  <c r="B15919" i="25"/>
  <c r="B15918" i="25"/>
  <c r="B15917" i="25"/>
  <c r="B15916" i="25"/>
  <c r="B15915" i="25"/>
  <c r="B15914" i="25"/>
  <c r="B15913" i="25"/>
  <c r="B15912" i="25"/>
  <c r="B15911" i="25"/>
  <c r="B15910" i="25"/>
  <c r="B15909" i="25"/>
  <c r="B15908" i="25"/>
  <c r="B15907" i="25"/>
  <c r="B15906" i="25"/>
  <c r="B15905" i="25"/>
  <c r="B15904" i="25"/>
  <c r="B15903" i="25"/>
  <c r="B15902" i="25"/>
  <c r="B15901" i="25"/>
  <c r="B15900" i="25"/>
  <c r="B15899" i="25"/>
  <c r="B15898" i="25"/>
  <c r="B15897" i="25"/>
  <c r="B15896" i="25"/>
  <c r="B15895" i="25"/>
  <c r="B15894" i="25"/>
  <c r="B15893" i="25"/>
  <c r="B15892" i="25"/>
  <c r="B15891" i="25"/>
  <c r="B15890" i="25"/>
  <c r="B15889" i="25"/>
  <c r="B15888" i="25"/>
  <c r="B15887" i="25"/>
  <c r="B15886" i="25"/>
  <c r="B15885" i="25"/>
  <c r="B15884" i="25"/>
  <c r="B15883" i="25"/>
  <c r="B15882" i="25"/>
  <c r="B15881" i="25"/>
  <c r="B15880" i="25"/>
  <c r="B15879" i="25"/>
  <c r="B15878" i="25"/>
  <c r="B15877" i="25"/>
  <c r="B15876" i="25"/>
  <c r="B15875" i="25"/>
  <c r="B15874" i="25"/>
  <c r="B15873" i="25"/>
  <c r="B15872" i="25"/>
  <c r="B15871" i="25"/>
  <c r="B15870" i="25"/>
  <c r="B15869" i="25"/>
  <c r="B15868" i="25"/>
  <c r="B15867" i="25"/>
  <c r="B15866" i="25"/>
  <c r="B15865" i="25"/>
  <c r="B15864" i="25"/>
  <c r="B15863" i="25"/>
  <c r="B15862" i="25"/>
  <c r="B15861" i="25"/>
  <c r="B15860" i="25"/>
  <c r="B15859" i="25"/>
  <c r="B15858" i="25"/>
  <c r="B15857" i="25"/>
  <c r="B15856" i="25"/>
  <c r="B15855" i="25"/>
  <c r="B15854" i="25"/>
  <c r="B15853" i="25"/>
  <c r="B15852" i="25"/>
  <c r="B15851" i="25"/>
  <c r="B15850" i="25"/>
  <c r="B15849" i="25"/>
  <c r="B15848" i="25"/>
  <c r="B15847" i="25"/>
  <c r="B15846" i="25"/>
  <c r="B15845" i="25"/>
  <c r="B15844" i="25"/>
  <c r="B15843" i="25"/>
  <c r="B15842" i="25"/>
  <c r="B15841" i="25"/>
  <c r="B15840" i="25"/>
  <c r="B15839" i="25"/>
  <c r="B15838" i="25"/>
  <c r="B15837" i="25"/>
  <c r="B15836" i="25"/>
  <c r="B15835" i="25"/>
  <c r="B15834" i="25"/>
  <c r="B15833" i="25"/>
  <c r="B15832" i="25"/>
  <c r="B15831" i="25"/>
  <c r="B15830" i="25"/>
  <c r="B15829" i="25"/>
  <c r="B15828" i="25"/>
  <c r="B15827" i="25"/>
  <c r="B15826" i="25"/>
  <c r="B15825" i="25"/>
  <c r="B15824" i="25"/>
  <c r="B15823" i="25"/>
  <c r="B15822" i="25"/>
  <c r="B15821" i="25"/>
  <c r="B15820" i="25"/>
  <c r="B15819" i="25"/>
  <c r="B15818" i="25"/>
  <c r="B15817" i="25"/>
  <c r="B15816" i="25"/>
  <c r="B15815" i="25"/>
  <c r="B15814" i="25"/>
  <c r="B15813" i="25"/>
  <c r="B15812" i="25"/>
  <c r="B15811" i="25"/>
  <c r="B15810" i="25"/>
  <c r="B15809" i="25"/>
  <c r="B15808" i="25"/>
  <c r="B15807" i="25"/>
  <c r="B15806" i="25"/>
  <c r="B15805" i="25"/>
  <c r="B15804" i="25"/>
  <c r="B15803" i="25"/>
  <c r="B15802" i="25"/>
  <c r="B15801" i="25"/>
  <c r="B15800" i="25"/>
  <c r="B15799" i="25"/>
  <c r="B15798" i="25"/>
  <c r="B15797" i="25"/>
  <c r="B15796" i="25"/>
  <c r="B15795" i="25"/>
  <c r="B15794" i="25"/>
  <c r="B15793" i="25"/>
  <c r="B15792" i="25"/>
  <c r="B15791" i="25"/>
  <c r="B15790" i="25"/>
  <c r="B15789" i="25"/>
  <c r="B15788" i="25"/>
  <c r="B15787" i="25"/>
  <c r="B15786" i="25"/>
  <c r="B15785" i="25"/>
  <c r="B15784" i="25"/>
  <c r="B15783" i="25"/>
  <c r="B15782" i="25"/>
  <c r="B15781" i="25"/>
  <c r="B15780" i="25"/>
  <c r="B15779" i="25"/>
  <c r="B15778" i="25"/>
  <c r="B15777" i="25"/>
  <c r="B15776" i="25"/>
  <c r="B15775" i="25"/>
  <c r="B15774" i="25"/>
  <c r="B15773" i="25"/>
  <c r="B15772" i="25"/>
  <c r="B15771" i="25"/>
  <c r="B15770" i="25"/>
  <c r="B15769" i="25"/>
  <c r="B15768" i="25"/>
  <c r="B15767" i="25"/>
  <c r="B15766" i="25"/>
  <c r="B15765" i="25"/>
  <c r="B15764" i="25"/>
  <c r="B15763" i="25"/>
  <c r="B15762" i="25"/>
  <c r="B15761" i="25"/>
  <c r="B15760" i="25"/>
  <c r="B15759" i="25"/>
  <c r="B15758" i="25"/>
  <c r="B15757" i="25"/>
  <c r="B15756" i="25"/>
  <c r="B15755" i="25"/>
  <c r="B15754" i="25"/>
  <c r="B15753" i="25"/>
  <c r="B15752" i="25"/>
  <c r="B15751" i="25"/>
  <c r="B15750" i="25"/>
  <c r="B15749" i="25"/>
  <c r="B15748" i="25"/>
  <c r="B15747" i="25"/>
  <c r="B15746" i="25"/>
  <c r="B15745" i="25"/>
  <c r="B15744" i="25"/>
  <c r="B15743" i="25"/>
  <c r="B15742" i="25"/>
  <c r="B15741" i="25"/>
  <c r="B15740" i="25"/>
  <c r="B15739" i="25"/>
  <c r="B15738" i="25"/>
  <c r="B15737" i="25"/>
  <c r="B15736" i="25"/>
  <c r="B15735" i="25"/>
  <c r="B15734" i="25"/>
  <c r="B15733" i="25"/>
  <c r="B15732" i="25"/>
  <c r="B15731" i="25"/>
  <c r="B15730" i="25"/>
  <c r="B15729" i="25"/>
  <c r="B15728" i="25"/>
  <c r="B15727" i="25"/>
  <c r="B15726" i="25"/>
  <c r="B15725" i="25"/>
  <c r="B15724" i="25"/>
  <c r="B15723" i="25"/>
  <c r="B15722" i="25"/>
  <c r="B15721" i="25"/>
  <c r="B15720" i="25"/>
  <c r="B15719" i="25"/>
  <c r="B15718" i="25"/>
  <c r="B15717" i="25"/>
  <c r="B15716" i="25"/>
  <c r="B15715" i="25"/>
  <c r="B15714" i="25"/>
  <c r="B15713" i="25"/>
  <c r="B15712" i="25"/>
  <c r="B15711" i="25"/>
  <c r="B15710" i="25"/>
  <c r="B15709" i="25"/>
  <c r="B15708" i="25"/>
  <c r="B15707" i="25"/>
  <c r="B15706" i="25"/>
  <c r="B15705" i="25"/>
  <c r="B15704" i="25"/>
  <c r="B15703" i="25"/>
  <c r="B15702" i="25"/>
  <c r="B15701" i="25"/>
  <c r="B15700" i="25"/>
  <c r="B15699" i="25"/>
  <c r="B15698" i="25"/>
  <c r="B15697" i="25"/>
  <c r="B15696" i="25"/>
  <c r="B15695" i="25"/>
  <c r="B15694" i="25"/>
  <c r="B15693" i="25"/>
  <c r="B15692" i="25"/>
  <c r="B15691" i="25"/>
  <c r="B15690" i="25"/>
  <c r="B15689" i="25"/>
  <c r="B15688" i="25"/>
  <c r="B15687" i="25"/>
  <c r="B15686" i="25"/>
  <c r="B15685" i="25"/>
  <c r="B15684" i="25"/>
  <c r="B15683" i="25"/>
  <c r="B15682" i="25"/>
  <c r="B15681" i="25"/>
  <c r="B15680" i="25"/>
  <c r="B15679" i="25"/>
  <c r="B15678" i="25"/>
  <c r="B15677" i="25"/>
  <c r="B15676" i="25"/>
  <c r="B15675" i="25"/>
  <c r="B15674" i="25"/>
  <c r="B15673" i="25"/>
  <c r="B15672" i="25"/>
  <c r="B15671" i="25"/>
  <c r="B15670" i="25"/>
  <c r="B15669" i="25"/>
  <c r="B15668" i="25"/>
  <c r="B15667" i="25"/>
  <c r="B15666" i="25"/>
  <c r="B15665" i="25"/>
  <c r="B15664" i="25"/>
  <c r="B15663" i="25"/>
  <c r="B15662" i="25"/>
  <c r="B15661" i="25"/>
  <c r="B15660" i="25"/>
  <c r="B15659" i="25"/>
  <c r="B15658" i="25"/>
  <c r="B15657" i="25"/>
  <c r="B15656" i="25"/>
  <c r="B15655" i="25"/>
  <c r="B15654" i="25"/>
  <c r="B15653" i="25"/>
  <c r="B15652" i="25"/>
  <c r="B15651" i="25"/>
  <c r="B15650" i="25"/>
  <c r="B15649" i="25"/>
  <c r="B15648" i="25"/>
  <c r="B15647" i="25"/>
  <c r="B15646" i="25"/>
  <c r="B15645" i="25"/>
  <c r="B15644" i="25"/>
  <c r="B15643" i="25"/>
  <c r="B15642" i="25"/>
  <c r="B15641" i="25"/>
  <c r="B15640" i="25"/>
  <c r="B15639" i="25"/>
  <c r="B15638" i="25"/>
  <c r="B15637" i="25"/>
  <c r="B15636" i="25"/>
  <c r="B15635" i="25"/>
  <c r="B15634" i="25"/>
  <c r="B15633" i="25"/>
  <c r="B15632" i="25"/>
  <c r="B15631" i="25"/>
  <c r="B15630" i="25"/>
  <c r="B15629" i="25"/>
  <c r="B15628" i="25"/>
  <c r="B15627" i="25"/>
  <c r="B15626" i="25"/>
  <c r="B15625" i="25"/>
  <c r="B15624" i="25"/>
  <c r="B15623" i="25"/>
  <c r="B15622" i="25"/>
  <c r="B15621" i="25"/>
  <c r="B15620" i="25"/>
  <c r="B15619" i="25"/>
  <c r="B15618" i="25"/>
  <c r="B15617" i="25"/>
  <c r="B15616" i="25"/>
  <c r="B15615" i="25"/>
  <c r="B15614" i="25"/>
  <c r="B15613" i="25"/>
  <c r="B15612" i="25"/>
  <c r="B15611" i="25"/>
  <c r="B15610" i="25"/>
  <c r="B15609" i="25"/>
  <c r="B15608" i="25"/>
  <c r="B15607" i="25"/>
  <c r="B15606" i="25"/>
  <c r="B15605" i="25"/>
  <c r="B15604" i="25"/>
  <c r="B15603" i="25"/>
  <c r="B15602" i="25"/>
  <c r="B15601" i="25"/>
  <c r="B15600" i="25"/>
  <c r="B15599" i="25"/>
  <c r="B15598" i="25"/>
  <c r="B15597" i="25"/>
  <c r="B15596" i="25"/>
  <c r="B15595" i="25"/>
  <c r="B15594" i="25"/>
  <c r="B15593" i="25"/>
  <c r="B15592" i="25"/>
  <c r="B15591" i="25"/>
  <c r="B15590" i="25"/>
  <c r="B15589" i="25"/>
  <c r="B15588" i="25"/>
  <c r="B15587" i="25"/>
  <c r="B15586" i="25"/>
  <c r="B15585" i="25"/>
  <c r="B15584" i="25"/>
  <c r="B15583" i="25"/>
  <c r="B15582" i="25"/>
  <c r="B15581" i="25"/>
  <c r="B15580" i="25"/>
  <c r="B15579" i="25"/>
  <c r="B15578" i="25"/>
  <c r="B15577" i="25"/>
  <c r="B15576" i="25"/>
  <c r="B15575" i="25"/>
  <c r="B15574" i="25"/>
  <c r="B15573" i="25"/>
  <c r="B15572" i="25"/>
  <c r="B15571" i="25"/>
  <c r="B15570" i="25"/>
  <c r="B15569" i="25"/>
  <c r="B15568" i="25"/>
  <c r="B15567" i="25"/>
  <c r="B15566" i="25"/>
  <c r="B15565" i="25"/>
  <c r="B15564" i="25"/>
  <c r="B15563" i="25"/>
  <c r="B15562" i="25"/>
  <c r="B15561" i="25"/>
  <c r="B15560" i="25"/>
  <c r="B15559" i="25"/>
  <c r="B15558" i="25"/>
  <c r="B15557" i="25"/>
  <c r="B15556" i="25"/>
  <c r="B15555" i="25"/>
  <c r="B15554" i="25"/>
  <c r="B15553" i="25"/>
  <c r="B15552" i="25"/>
  <c r="B15551" i="25"/>
  <c r="B15550" i="25"/>
  <c r="B15549" i="25"/>
  <c r="B15548" i="25"/>
  <c r="B15547" i="25"/>
  <c r="B15546" i="25"/>
  <c r="B15545" i="25"/>
  <c r="B15544" i="25"/>
  <c r="B15543" i="25"/>
  <c r="B15542" i="25"/>
  <c r="B15541" i="25"/>
  <c r="B15540" i="25"/>
  <c r="B15539" i="25"/>
  <c r="B15538" i="25"/>
  <c r="B15537" i="25"/>
  <c r="B15536" i="25"/>
  <c r="B15535" i="25"/>
  <c r="B15534" i="25"/>
  <c r="B15533" i="25"/>
  <c r="B15532" i="25"/>
  <c r="B15531" i="25"/>
  <c r="B15530" i="25"/>
  <c r="B15529" i="25"/>
  <c r="B15528" i="25"/>
  <c r="B15527" i="25"/>
  <c r="B15526" i="25"/>
  <c r="B15525" i="25"/>
  <c r="B15524" i="25"/>
  <c r="B15523" i="25"/>
  <c r="B15522" i="25"/>
  <c r="B15521" i="25"/>
  <c r="B15520" i="25"/>
  <c r="B15519" i="25"/>
  <c r="B15518" i="25"/>
  <c r="B15517" i="25"/>
  <c r="B15516" i="25"/>
  <c r="B15515" i="25"/>
  <c r="B15514" i="25"/>
  <c r="B15513" i="25"/>
  <c r="B15512" i="25"/>
  <c r="B15511" i="25"/>
  <c r="B15510" i="25"/>
  <c r="B15509" i="25"/>
  <c r="B15508" i="25"/>
  <c r="B15507" i="25"/>
  <c r="B15506" i="25"/>
  <c r="B15505" i="25"/>
  <c r="B15504" i="25"/>
  <c r="B15503" i="25"/>
  <c r="B15502" i="25"/>
  <c r="B15501" i="25"/>
  <c r="B15500" i="25"/>
  <c r="B15499" i="25"/>
  <c r="B15498" i="25"/>
  <c r="B15497" i="25"/>
  <c r="B15496" i="25"/>
  <c r="B15495" i="25"/>
  <c r="B15494" i="25"/>
  <c r="B15493" i="25"/>
  <c r="B15492" i="25"/>
  <c r="B15491" i="25"/>
  <c r="B15490" i="25"/>
  <c r="B15489" i="25"/>
  <c r="B15488" i="25"/>
  <c r="B15487" i="25"/>
  <c r="B15486" i="25"/>
  <c r="B15485" i="25"/>
  <c r="B15484" i="25"/>
  <c r="B15483" i="25"/>
  <c r="B15482" i="25"/>
  <c r="B15481" i="25"/>
  <c r="B15480" i="25"/>
  <c r="B15479" i="25"/>
  <c r="B15478" i="25"/>
  <c r="B15477" i="25"/>
  <c r="B15476" i="25"/>
  <c r="B15475" i="25"/>
  <c r="B15474" i="25"/>
  <c r="B15473" i="25"/>
  <c r="B15472" i="25"/>
  <c r="B15471" i="25"/>
  <c r="B15470" i="25"/>
  <c r="B15469" i="25"/>
  <c r="B15468" i="25"/>
  <c r="B15467" i="25"/>
  <c r="B15466" i="25"/>
  <c r="B15465" i="25"/>
  <c r="B15464" i="25"/>
  <c r="B15463" i="25"/>
  <c r="B15462" i="25"/>
  <c r="B15461" i="25"/>
  <c r="B15460" i="25"/>
  <c r="B15459" i="25"/>
  <c r="B15458" i="25"/>
  <c r="B15457" i="25"/>
  <c r="B15456" i="25"/>
  <c r="B15455" i="25"/>
  <c r="B15454" i="25"/>
  <c r="B15453" i="25"/>
  <c r="B15452" i="25"/>
  <c r="B15451" i="25"/>
  <c r="B15450" i="25"/>
  <c r="B15449" i="25"/>
  <c r="B15448" i="25"/>
  <c r="B15447" i="25"/>
  <c r="B15446" i="25"/>
  <c r="B15445" i="25"/>
  <c r="B15444" i="25"/>
  <c r="B15443" i="25"/>
  <c r="B15442" i="25"/>
  <c r="B15441" i="25"/>
  <c r="B15440" i="25"/>
  <c r="B15439" i="25"/>
  <c r="B15438" i="25"/>
  <c r="B15437" i="25"/>
  <c r="B15436" i="25"/>
  <c r="B15435" i="25"/>
  <c r="B15434" i="25"/>
  <c r="B15433" i="25"/>
  <c r="B15432" i="25"/>
  <c r="B15431" i="25"/>
  <c r="B15430" i="25"/>
  <c r="B15429" i="25"/>
  <c r="B15428" i="25"/>
  <c r="B15427" i="25"/>
  <c r="B15426" i="25"/>
  <c r="B15425" i="25"/>
  <c r="B15424" i="25"/>
  <c r="B15423" i="25"/>
  <c r="B15422" i="25"/>
  <c r="B15421" i="25"/>
  <c r="B15420" i="25"/>
  <c r="B15419" i="25"/>
  <c r="B15418" i="25"/>
  <c r="B15417" i="25"/>
  <c r="B15416" i="25"/>
  <c r="B15415" i="25"/>
  <c r="B15414" i="25"/>
  <c r="B15413" i="25"/>
  <c r="B15412" i="25"/>
  <c r="B15411" i="25"/>
  <c r="B15410" i="25"/>
  <c r="B15409" i="25"/>
  <c r="B15408" i="25"/>
  <c r="B15407" i="25"/>
  <c r="B15406" i="25"/>
  <c r="B15405" i="25"/>
  <c r="B15404" i="25"/>
  <c r="B15403" i="25"/>
  <c r="B15402" i="25"/>
  <c r="B15401" i="25"/>
  <c r="B15400" i="25"/>
  <c r="B15399" i="25"/>
  <c r="B15398" i="25"/>
  <c r="B15397" i="25"/>
  <c r="B15396" i="25"/>
  <c r="B15395" i="25"/>
  <c r="B15394" i="25"/>
  <c r="B15393" i="25"/>
  <c r="B15392" i="25"/>
  <c r="B15391" i="25"/>
  <c r="B15390" i="25"/>
  <c r="B15389" i="25"/>
  <c r="B15388" i="25"/>
  <c r="B15387" i="25"/>
  <c r="B15386" i="25"/>
  <c r="B15385" i="25"/>
  <c r="B15384" i="25"/>
  <c r="B15383" i="25"/>
  <c r="B15382" i="25"/>
  <c r="B15381" i="25"/>
  <c r="B15380" i="25"/>
  <c r="B15379" i="25"/>
  <c r="B15378" i="25"/>
  <c r="B15377" i="25"/>
  <c r="B15376" i="25"/>
  <c r="B15375" i="25"/>
  <c r="B15374" i="25"/>
  <c r="B15373" i="25"/>
  <c r="B15372" i="25"/>
  <c r="B15371" i="25"/>
  <c r="B15370" i="25"/>
  <c r="B15369" i="25"/>
  <c r="B15368" i="25"/>
  <c r="B15367" i="25"/>
  <c r="B15366" i="25"/>
  <c r="B15365" i="25"/>
  <c r="B15364" i="25"/>
  <c r="B15363" i="25"/>
  <c r="B15362" i="25"/>
  <c r="B15361" i="25"/>
  <c r="B15360" i="25"/>
  <c r="B15359" i="25"/>
  <c r="B15358" i="25"/>
  <c r="B15357" i="25"/>
  <c r="B15356" i="25"/>
  <c r="B15355" i="25"/>
  <c r="B15354" i="25"/>
  <c r="B15353" i="25"/>
  <c r="B15352" i="25"/>
  <c r="B15351" i="25"/>
  <c r="B15350" i="25"/>
  <c r="B15349" i="25"/>
  <c r="B15348" i="25"/>
  <c r="B15347" i="25"/>
  <c r="B15346" i="25"/>
  <c r="B15345" i="25"/>
  <c r="B15344" i="25"/>
  <c r="B15343" i="25"/>
  <c r="B15342" i="25"/>
  <c r="B15341" i="25"/>
  <c r="B15340" i="25"/>
  <c r="B15339" i="25"/>
  <c r="B15338" i="25"/>
  <c r="B15337" i="25"/>
  <c r="B15336" i="25"/>
  <c r="B15335" i="25"/>
  <c r="B15334" i="25"/>
  <c r="B15333" i="25"/>
  <c r="B15332" i="25"/>
  <c r="B15331" i="25"/>
  <c r="B15330" i="25"/>
  <c r="B15329" i="25"/>
  <c r="B15328" i="25"/>
  <c r="B15327" i="25"/>
  <c r="B15326" i="25"/>
  <c r="B15325" i="25"/>
  <c r="B15324" i="25"/>
  <c r="B15323" i="25"/>
  <c r="B15322" i="25"/>
  <c r="B15321" i="25"/>
  <c r="B15320" i="25"/>
  <c r="B15319" i="25"/>
  <c r="B15318" i="25"/>
  <c r="B15317" i="25"/>
  <c r="B15316" i="25"/>
  <c r="B15315" i="25"/>
  <c r="B15314" i="25"/>
  <c r="B15313" i="25"/>
  <c r="B15312" i="25"/>
  <c r="B15311" i="25"/>
  <c r="B15310" i="25"/>
  <c r="B15309" i="25"/>
  <c r="B15308" i="25"/>
  <c r="B15307" i="25"/>
  <c r="B15306" i="25"/>
  <c r="B15305" i="25"/>
  <c r="B15304" i="25"/>
  <c r="B15303" i="25"/>
  <c r="B15302" i="25"/>
  <c r="B15301" i="25"/>
  <c r="B15300" i="25"/>
  <c r="B15299" i="25"/>
  <c r="B15298" i="25"/>
  <c r="B15297" i="25"/>
  <c r="B15296" i="25"/>
  <c r="B15295" i="25"/>
  <c r="B15294" i="25"/>
  <c r="B15293" i="25"/>
  <c r="B15292" i="25"/>
  <c r="B15291" i="25"/>
  <c r="B15290" i="25"/>
  <c r="B15289" i="25"/>
  <c r="B15288" i="25"/>
  <c r="B15287" i="25"/>
  <c r="B15286" i="25"/>
  <c r="B15285" i="25"/>
  <c r="B15284" i="25"/>
  <c r="B15283" i="25"/>
  <c r="B15282" i="25"/>
  <c r="B15281" i="25"/>
  <c r="B15280" i="25"/>
  <c r="B15279" i="25"/>
  <c r="B15278" i="25"/>
  <c r="B15277" i="25"/>
  <c r="B15276" i="25"/>
  <c r="B15275" i="25"/>
  <c r="B15274" i="25"/>
  <c r="B15273" i="25"/>
  <c r="B15272" i="25"/>
  <c r="B15271" i="25"/>
  <c r="B15270" i="25"/>
  <c r="B15269" i="25"/>
  <c r="B15268" i="25"/>
  <c r="B15267" i="25"/>
  <c r="B15266" i="25"/>
  <c r="B15265" i="25"/>
  <c r="B15264" i="25"/>
  <c r="B15263" i="25"/>
  <c r="B15262" i="25"/>
  <c r="B15261" i="25"/>
  <c r="B15260" i="25"/>
  <c r="B15259" i="25"/>
  <c r="B15258" i="25"/>
  <c r="B15257" i="25"/>
  <c r="B15256" i="25"/>
  <c r="B15255" i="25"/>
  <c r="B15254" i="25"/>
  <c r="B15253" i="25"/>
  <c r="B15252" i="25"/>
  <c r="B15251" i="25"/>
  <c r="B15250" i="25"/>
  <c r="B15249" i="25"/>
  <c r="B15248" i="25"/>
  <c r="B15247" i="25"/>
  <c r="B15246" i="25"/>
  <c r="B15245" i="25"/>
  <c r="B15244" i="25"/>
  <c r="B15243" i="25"/>
  <c r="B15242" i="25"/>
  <c r="B15241" i="25"/>
  <c r="B15240" i="25"/>
  <c r="B15239" i="25"/>
  <c r="B15238" i="25"/>
  <c r="B15237" i="25"/>
  <c r="B15236" i="25"/>
  <c r="B15235" i="25"/>
  <c r="B15234" i="25"/>
  <c r="B15233" i="25"/>
  <c r="B15232" i="25"/>
  <c r="B15231" i="25"/>
  <c r="B15230" i="25"/>
  <c r="B15229" i="25"/>
  <c r="B15228" i="25"/>
  <c r="B15227" i="25"/>
  <c r="B15226" i="25"/>
  <c r="B15225" i="25"/>
  <c r="B15224" i="25"/>
  <c r="B15223" i="25"/>
  <c r="B15222" i="25"/>
  <c r="B15221" i="25"/>
  <c r="B15220" i="25"/>
  <c r="B15219" i="25"/>
  <c r="B15218" i="25"/>
  <c r="B15217" i="25"/>
  <c r="B15216" i="25"/>
  <c r="B15215" i="25"/>
  <c r="B15214" i="25"/>
  <c r="B15213" i="25"/>
  <c r="B15212" i="25"/>
  <c r="B15211" i="25"/>
  <c r="B15210" i="25"/>
  <c r="B15209" i="25"/>
  <c r="B15208" i="25"/>
  <c r="B15207" i="25"/>
  <c r="B15206" i="25"/>
  <c r="B15205" i="25"/>
  <c r="B15204" i="25"/>
  <c r="B15203" i="25"/>
  <c r="B15202" i="25"/>
  <c r="B15201" i="25"/>
  <c r="B15200" i="25"/>
  <c r="B15199" i="25"/>
  <c r="B15198" i="25"/>
  <c r="B15197" i="25"/>
  <c r="B15196" i="25"/>
  <c r="B15195" i="25"/>
  <c r="B15194" i="25"/>
  <c r="B15193" i="25"/>
  <c r="B15192" i="25"/>
  <c r="B15191" i="25"/>
  <c r="B15190" i="25"/>
  <c r="B15189" i="25"/>
  <c r="B15188" i="25"/>
  <c r="B15187" i="25"/>
  <c r="B15186" i="25"/>
  <c r="B15185" i="25"/>
  <c r="B15184" i="25"/>
  <c r="B15183" i="25"/>
  <c r="B15182" i="25"/>
  <c r="B15181" i="25"/>
  <c r="B15180" i="25"/>
  <c r="B15179" i="25"/>
  <c r="B15178" i="25"/>
  <c r="B15177" i="25"/>
  <c r="B15176" i="25"/>
  <c r="B15175" i="25"/>
  <c r="B15174" i="25"/>
  <c r="B15173" i="25"/>
  <c r="B15172" i="25"/>
  <c r="B15171" i="25"/>
  <c r="B15170" i="25"/>
  <c r="B15169" i="25"/>
  <c r="B15168" i="25"/>
  <c r="B15167" i="25"/>
  <c r="B15166" i="25"/>
  <c r="B15165" i="25"/>
  <c r="B15164" i="25"/>
  <c r="B15163" i="25"/>
  <c r="B15162" i="25"/>
  <c r="B15161" i="25"/>
  <c r="B15160" i="25"/>
  <c r="B15159" i="25"/>
  <c r="B15158" i="25"/>
  <c r="B15157" i="25"/>
  <c r="B15156" i="25"/>
  <c r="B15155" i="25"/>
  <c r="B15154" i="25"/>
  <c r="B15153" i="25"/>
  <c r="B15152" i="25"/>
  <c r="B15151" i="25"/>
  <c r="B15150" i="25"/>
  <c r="B15149" i="25"/>
  <c r="B15148" i="25"/>
  <c r="B15147" i="25"/>
  <c r="B15146" i="25"/>
  <c r="B15145" i="25"/>
  <c r="B15144" i="25"/>
  <c r="B15143" i="25"/>
  <c r="B15142" i="25"/>
  <c r="B15141" i="25"/>
  <c r="B15140" i="25"/>
  <c r="B15139" i="25"/>
  <c r="B15138" i="25"/>
  <c r="B15137" i="25"/>
  <c r="B15136" i="25"/>
  <c r="B15135" i="25"/>
  <c r="B15134" i="25"/>
  <c r="B15133" i="25"/>
  <c r="B15132" i="25"/>
  <c r="B15131" i="25"/>
  <c r="B15130" i="25"/>
  <c r="B15129" i="25"/>
  <c r="B15128" i="25"/>
  <c r="B15127" i="25"/>
  <c r="B15126" i="25"/>
  <c r="B15125" i="25"/>
  <c r="B15124" i="25"/>
  <c r="B15123" i="25"/>
  <c r="B15122" i="25"/>
  <c r="B15121" i="25"/>
  <c r="B15120" i="25"/>
  <c r="B15119" i="25"/>
  <c r="B15118" i="25"/>
  <c r="B15117" i="25"/>
  <c r="B15116" i="25"/>
  <c r="B15115" i="25"/>
  <c r="B15114" i="25"/>
  <c r="B15113" i="25"/>
  <c r="B15112" i="25"/>
  <c r="B15111" i="25"/>
  <c r="B15110" i="25"/>
  <c r="B15109" i="25"/>
  <c r="B15108" i="25"/>
  <c r="B15107" i="25"/>
  <c r="B15106" i="25"/>
  <c r="B15105" i="25"/>
  <c r="B15104" i="25"/>
  <c r="B15103" i="25"/>
  <c r="B15102" i="25"/>
  <c r="B15101" i="25"/>
  <c r="B15100" i="25"/>
  <c r="B15099" i="25"/>
  <c r="B15098" i="25"/>
  <c r="B15097" i="25"/>
  <c r="B15096" i="25"/>
  <c r="B15095" i="25"/>
  <c r="B15094" i="25"/>
  <c r="B15093" i="25"/>
  <c r="B15092" i="25"/>
  <c r="B15091" i="25"/>
  <c r="B15090" i="25"/>
  <c r="B15089" i="25"/>
  <c r="B15088" i="25"/>
  <c r="B15087" i="25"/>
  <c r="B15086" i="25"/>
  <c r="B15085" i="25"/>
  <c r="B15084" i="25"/>
  <c r="B15083" i="25"/>
  <c r="B15082" i="25"/>
  <c r="B15081" i="25"/>
  <c r="B15080" i="25"/>
  <c r="B15079" i="25"/>
  <c r="B15078" i="25"/>
  <c r="B15077" i="25"/>
  <c r="B15076" i="25"/>
  <c r="B15075" i="25"/>
  <c r="B15074" i="25"/>
  <c r="B15073" i="25"/>
  <c r="B15072" i="25"/>
  <c r="B15071" i="25"/>
  <c r="B15070" i="25"/>
  <c r="B15069" i="25"/>
  <c r="B15068" i="25"/>
  <c r="B15067" i="25"/>
  <c r="B15066" i="25"/>
  <c r="B15065" i="25"/>
  <c r="B15064" i="25"/>
  <c r="B15063" i="25"/>
  <c r="B15062" i="25"/>
  <c r="B15061" i="25"/>
  <c r="B15060" i="25"/>
  <c r="B15059" i="25"/>
  <c r="B15058" i="25"/>
  <c r="B15057" i="25"/>
  <c r="B15056" i="25"/>
  <c r="B15055" i="25"/>
  <c r="B15054" i="25"/>
  <c r="B15053" i="25"/>
  <c r="B15052" i="25"/>
  <c r="B15051" i="25"/>
  <c r="B15050" i="25"/>
  <c r="B15049" i="25"/>
  <c r="B15048" i="25"/>
  <c r="B15047" i="25"/>
  <c r="B15046" i="25"/>
  <c r="B15045" i="25"/>
  <c r="B15044" i="25"/>
  <c r="B15043" i="25"/>
  <c r="B15042" i="25"/>
  <c r="B15041" i="25"/>
  <c r="B15040" i="25"/>
  <c r="B15039" i="25"/>
  <c r="B15038" i="25"/>
  <c r="B15037" i="25"/>
  <c r="B15036" i="25"/>
  <c r="B15035" i="25"/>
  <c r="B15034" i="25"/>
  <c r="B15033" i="25"/>
  <c r="B15032" i="25"/>
  <c r="B15031" i="25"/>
  <c r="B15030" i="25"/>
  <c r="B15029" i="25"/>
  <c r="B15028" i="25"/>
  <c r="B15027" i="25"/>
  <c r="B15026" i="25"/>
  <c r="B15025" i="25"/>
  <c r="B15024" i="25"/>
  <c r="B15023" i="25"/>
  <c r="B15022" i="25"/>
  <c r="B15021" i="25"/>
  <c r="B15020" i="25"/>
  <c r="B15019" i="25"/>
  <c r="B15018" i="25"/>
  <c r="B15017" i="25"/>
  <c r="B15016" i="25"/>
  <c r="B15015" i="25"/>
  <c r="B15014" i="25"/>
  <c r="B15013" i="25"/>
  <c r="B15012" i="25"/>
  <c r="B15011" i="25"/>
  <c r="B15010" i="25"/>
  <c r="B15009" i="25"/>
  <c r="B15008" i="25"/>
  <c r="B15007" i="25"/>
  <c r="B15006" i="25"/>
  <c r="B15005" i="25"/>
  <c r="B15004" i="25"/>
  <c r="B15003" i="25"/>
  <c r="B15002" i="25"/>
  <c r="B15001" i="25"/>
  <c r="B15000" i="25"/>
  <c r="B14999" i="25"/>
  <c r="B14998" i="25"/>
  <c r="B14997" i="25"/>
  <c r="B14996" i="25"/>
  <c r="B14995" i="25"/>
  <c r="B14994" i="25"/>
  <c r="B14993" i="25"/>
  <c r="B14992" i="25"/>
  <c r="B14991" i="25"/>
  <c r="B14990" i="25"/>
  <c r="B14989" i="25"/>
  <c r="B14988" i="25"/>
  <c r="B14987" i="25"/>
  <c r="B14986" i="25"/>
  <c r="B14985" i="25"/>
  <c r="B14984" i="25"/>
  <c r="B14983" i="25"/>
  <c r="B14982" i="25"/>
  <c r="B14981" i="25"/>
  <c r="B14980" i="25"/>
  <c r="B14979" i="25"/>
  <c r="B14978" i="25"/>
  <c r="B14977" i="25"/>
  <c r="B14976" i="25"/>
  <c r="B14975" i="25"/>
  <c r="B14974" i="25"/>
  <c r="B14973" i="25"/>
  <c r="B14972" i="25"/>
  <c r="B14971" i="25"/>
  <c r="B14970" i="25"/>
  <c r="B14969" i="25"/>
  <c r="B14968" i="25"/>
  <c r="B14967" i="25"/>
  <c r="B14966" i="25"/>
  <c r="B14965" i="25"/>
  <c r="B14964" i="25"/>
  <c r="B14963" i="25"/>
  <c r="B14962" i="25"/>
  <c r="B14961" i="25"/>
  <c r="B14960" i="25"/>
  <c r="B14959" i="25"/>
  <c r="B14958" i="25"/>
  <c r="B14957" i="25"/>
  <c r="B14956" i="25"/>
  <c r="B14955" i="25"/>
  <c r="B14954" i="25"/>
  <c r="B14953" i="25"/>
  <c r="B14952" i="25"/>
  <c r="B14951" i="25"/>
  <c r="B14950" i="25"/>
  <c r="B14949" i="25"/>
  <c r="B14948" i="25"/>
  <c r="B14947" i="25"/>
  <c r="B14946" i="25"/>
  <c r="B14945" i="25"/>
  <c r="B14944" i="25"/>
  <c r="B14943" i="25"/>
  <c r="B14942" i="25"/>
  <c r="B14941" i="25"/>
  <c r="B14940" i="25"/>
  <c r="B14939" i="25"/>
  <c r="B14938" i="25"/>
  <c r="B14937" i="25"/>
  <c r="B14936" i="25"/>
  <c r="B14935" i="25"/>
  <c r="B14934" i="25"/>
  <c r="B14933" i="25"/>
  <c r="B14932" i="25"/>
  <c r="B14931" i="25"/>
  <c r="B14930" i="25"/>
  <c r="B14929" i="25"/>
  <c r="B14928" i="25"/>
  <c r="B14927" i="25"/>
  <c r="B14926" i="25"/>
  <c r="B14925" i="25"/>
  <c r="B14924" i="25"/>
  <c r="B14923" i="25"/>
  <c r="B14922" i="25"/>
  <c r="B14921" i="25"/>
  <c r="B14920" i="25"/>
  <c r="B14919" i="25"/>
  <c r="B14918" i="25"/>
  <c r="B14917" i="25"/>
  <c r="B14916" i="25"/>
  <c r="B14915" i="25"/>
  <c r="B14914" i="25"/>
  <c r="B14913" i="25"/>
  <c r="B14912" i="25"/>
  <c r="B14911" i="25"/>
  <c r="B14910" i="25"/>
  <c r="B14909" i="25"/>
  <c r="B14908" i="25"/>
  <c r="B14907" i="25"/>
  <c r="B14906" i="25"/>
  <c r="B14905" i="25"/>
  <c r="B14904" i="25"/>
  <c r="B14903" i="25"/>
  <c r="B14902" i="25"/>
  <c r="B14901" i="25"/>
  <c r="B14900" i="25"/>
  <c r="B14899" i="25"/>
  <c r="B14898" i="25"/>
  <c r="B14897" i="25"/>
  <c r="B14896" i="25"/>
  <c r="B14895" i="25"/>
  <c r="B14894" i="25"/>
  <c r="B14893" i="25"/>
  <c r="B14892" i="25"/>
  <c r="B14891" i="25"/>
  <c r="B14890" i="25"/>
  <c r="B14889" i="25"/>
  <c r="B14888" i="25"/>
  <c r="B14887" i="25"/>
  <c r="B14886" i="25"/>
  <c r="B14885" i="25"/>
  <c r="B14884" i="25"/>
  <c r="B14883" i="25"/>
  <c r="B14882" i="25"/>
  <c r="B14881" i="25"/>
  <c r="B14880" i="25"/>
  <c r="B14879" i="25"/>
  <c r="B14878" i="25"/>
  <c r="B14877" i="25"/>
  <c r="B14876" i="25"/>
  <c r="B14875" i="25"/>
  <c r="B14874" i="25"/>
  <c r="B14873" i="25"/>
  <c r="B14872" i="25"/>
  <c r="B14871" i="25"/>
  <c r="B14870" i="25"/>
  <c r="B14869" i="25"/>
  <c r="B14868" i="25"/>
  <c r="B14867" i="25"/>
  <c r="B14866" i="25"/>
  <c r="B14865" i="25"/>
  <c r="B14864" i="25"/>
  <c r="B14863" i="25"/>
  <c r="B14862" i="25"/>
  <c r="B14861" i="25"/>
  <c r="B14860" i="25"/>
  <c r="B14859" i="25"/>
  <c r="B14858" i="25"/>
  <c r="B14857" i="25"/>
  <c r="B14856" i="25"/>
  <c r="B14855" i="25"/>
  <c r="B14854" i="25"/>
  <c r="B14853" i="25"/>
  <c r="B14852" i="25"/>
  <c r="B14851" i="25"/>
  <c r="B14850" i="25"/>
  <c r="B14849" i="25"/>
  <c r="B14848" i="25"/>
  <c r="B14847" i="25"/>
  <c r="B14846" i="25"/>
  <c r="B14845" i="25"/>
  <c r="B14844" i="25"/>
  <c r="B14843" i="25"/>
  <c r="B14842" i="25"/>
  <c r="B14841" i="25"/>
  <c r="B14840" i="25"/>
  <c r="B14839" i="25"/>
  <c r="B14838" i="25"/>
  <c r="B14837" i="25"/>
  <c r="B14836" i="25"/>
  <c r="B14835" i="25"/>
  <c r="B14834" i="25"/>
  <c r="B14833" i="25"/>
  <c r="B14832" i="25"/>
  <c r="B14831" i="25"/>
  <c r="B14830" i="25"/>
  <c r="B14829" i="25"/>
  <c r="B14828" i="25"/>
  <c r="B14827" i="25"/>
  <c r="B14826" i="25"/>
  <c r="B14825" i="25"/>
  <c r="B14824" i="25"/>
  <c r="B14823" i="25"/>
  <c r="B14822" i="25"/>
  <c r="B14821" i="25"/>
  <c r="B14820" i="25"/>
  <c r="B14819" i="25"/>
  <c r="B14818" i="25"/>
  <c r="B14817" i="25"/>
  <c r="B14816" i="25"/>
  <c r="B14815" i="25"/>
  <c r="B14814" i="25"/>
  <c r="B14813" i="25"/>
  <c r="B14812" i="25"/>
  <c r="B14811" i="25"/>
  <c r="B14810" i="25"/>
  <c r="B14809" i="25"/>
  <c r="B14808" i="25"/>
  <c r="B14807" i="25"/>
  <c r="B14806" i="25"/>
  <c r="B14805" i="25"/>
  <c r="B14804" i="25"/>
  <c r="B14803" i="25"/>
  <c r="B14802" i="25"/>
  <c r="B14801" i="25"/>
  <c r="B14800" i="25"/>
  <c r="B14799" i="25"/>
  <c r="B14798" i="25"/>
  <c r="B14797" i="25"/>
  <c r="B14796" i="25"/>
  <c r="B14795" i="25"/>
  <c r="B14794" i="25"/>
  <c r="B14793" i="25"/>
  <c r="B14792" i="25"/>
  <c r="B14791" i="25"/>
  <c r="B14790" i="25"/>
  <c r="B14789" i="25"/>
  <c r="B14788" i="25"/>
  <c r="B14787" i="25"/>
  <c r="B14786" i="25"/>
  <c r="B14785" i="25"/>
  <c r="B14784" i="25"/>
  <c r="B14783" i="25"/>
  <c r="B14782" i="25"/>
  <c r="B14781" i="25"/>
  <c r="B14780" i="25"/>
  <c r="B14779" i="25"/>
  <c r="B14778" i="25"/>
  <c r="B14777" i="25"/>
  <c r="B14776" i="25"/>
  <c r="B14775" i="25"/>
  <c r="B14774" i="25"/>
  <c r="B14773" i="25"/>
  <c r="B14772" i="25"/>
  <c r="B14771" i="25"/>
  <c r="B14770" i="25"/>
  <c r="B14769" i="25"/>
  <c r="B14768" i="25"/>
  <c r="B14767" i="25"/>
  <c r="B14766" i="25"/>
  <c r="B14765" i="25"/>
  <c r="B14764" i="25"/>
  <c r="B14763" i="25"/>
  <c r="B14762" i="25"/>
  <c r="B14761" i="25"/>
  <c r="B14760" i="25"/>
  <c r="B14759" i="25"/>
  <c r="B14758" i="25"/>
  <c r="B14757" i="25"/>
  <c r="B14756" i="25"/>
  <c r="B14755" i="25"/>
  <c r="B14754" i="25"/>
  <c r="B14753" i="25"/>
  <c r="B14752" i="25"/>
  <c r="B14751" i="25"/>
  <c r="B14750" i="25"/>
  <c r="B14749" i="25"/>
  <c r="B14748" i="25"/>
  <c r="B14747" i="25"/>
  <c r="B14746" i="25"/>
  <c r="B14745" i="25"/>
  <c r="B14744" i="25"/>
  <c r="B14743" i="25"/>
  <c r="B14742" i="25"/>
  <c r="B14741" i="25"/>
  <c r="B14740" i="25"/>
  <c r="B14739" i="25"/>
  <c r="B14738" i="25"/>
  <c r="B14737" i="25"/>
  <c r="B14736" i="25"/>
  <c r="B14735" i="25"/>
  <c r="B14734" i="25"/>
  <c r="B14733" i="25"/>
  <c r="B14732" i="25"/>
  <c r="B14731" i="25"/>
  <c r="B14730" i="25"/>
  <c r="B14729" i="25"/>
  <c r="B14728" i="25"/>
  <c r="B14727" i="25"/>
  <c r="B14726" i="25"/>
  <c r="B14725" i="25"/>
  <c r="B14724" i="25"/>
  <c r="B14723" i="25"/>
  <c r="B14722" i="25"/>
  <c r="B14721" i="25"/>
  <c r="B14720" i="25"/>
  <c r="B14719" i="25"/>
  <c r="B14718" i="25"/>
  <c r="B14717" i="25"/>
  <c r="B14716" i="25"/>
  <c r="B14715" i="25"/>
  <c r="B14714" i="25"/>
  <c r="B14713" i="25"/>
  <c r="B14712" i="25"/>
  <c r="B14711" i="25"/>
  <c r="B14710" i="25"/>
  <c r="B14709" i="25"/>
  <c r="B14708" i="25"/>
  <c r="B14707" i="25"/>
  <c r="B14706" i="25"/>
  <c r="B14705" i="25"/>
  <c r="B14704" i="25"/>
  <c r="B14703" i="25"/>
  <c r="B14702" i="25"/>
  <c r="B14701" i="25"/>
  <c r="B14700" i="25"/>
  <c r="B14699" i="25"/>
  <c r="B14698" i="25"/>
  <c r="B14697" i="25"/>
  <c r="B14696" i="25"/>
  <c r="B14695" i="25"/>
  <c r="B14694" i="25"/>
  <c r="B14693" i="25"/>
  <c r="B14692" i="25"/>
  <c r="B14691" i="25"/>
  <c r="B14690" i="25"/>
  <c r="B14689" i="25"/>
  <c r="B14688" i="25"/>
  <c r="B14687" i="25"/>
  <c r="B14686" i="25"/>
  <c r="B14685" i="25"/>
  <c r="B14684" i="25"/>
  <c r="B14683" i="25"/>
  <c r="B14682" i="25"/>
  <c r="B14681" i="25"/>
  <c r="B14680" i="25"/>
  <c r="B14679" i="25"/>
  <c r="B14678" i="25"/>
  <c r="B14677" i="25"/>
  <c r="B14676" i="25"/>
  <c r="B14675" i="25"/>
  <c r="B14674" i="25"/>
  <c r="B14673" i="25"/>
  <c r="B14672" i="25"/>
  <c r="B14671" i="25"/>
  <c r="B14670" i="25"/>
  <c r="B14669" i="25"/>
  <c r="B14668" i="25"/>
  <c r="B14667" i="25"/>
  <c r="B14666" i="25"/>
  <c r="B14665" i="25"/>
  <c r="B14664" i="25"/>
  <c r="B14663" i="25"/>
  <c r="B14662" i="25"/>
  <c r="B14661" i="25"/>
  <c r="B14660" i="25"/>
  <c r="B14659" i="25"/>
  <c r="B14658" i="25"/>
  <c r="B14657" i="25"/>
  <c r="B14656" i="25"/>
  <c r="B14655" i="25"/>
  <c r="B14654" i="25"/>
  <c r="B14653" i="25"/>
  <c r="B14652" i="25"/>
  <c r="B14651" i="25"/>
  <c r="B14650" i="25"/>
  <c r="B14649" i="25"/>
  <c r="B14648" i="25"/>
  <c r="B14647" i="25"/>
  <c r="B14646" i="25"/>
  <c r="B14645" i="25"/>
  <c r="B14644" i="25"/>
  <c r="B14643" i="25"/>
  <c r="B14642" i="25"/>
  <c r="B14641" i="25"/>
  <c r="B14640" i="25"/>
  <c r="B14639" i="25"/>
  <c r="B14638" i="25"/>
  <c r="B14637" i="25"/>
  <c r="B14636" i="25"/>
  <c r="B14635" i="25"/>
  <c r="B14634" i="25"/>
  <c r="B14633" i="25"/>
  <c r="B14632" i="25"/>
  <c r="B14631" i="25"/>
  <c r="B14630" i="25"/>
  <c r="B14629" i="25"/>
  <c r="B14628" i="25"/>
  <c r="B14627" i="25"/>
  <c r="B14626" i="25"/>
  <c r="B14625" i="25"/>
  <c r="B14624" i="25"/>
  <c r="B14623" i="25"/>
  <c r="B14622" i="25"/>
  <c r="B14621" i="25"/>
  <c r="B14620" i="25"/>
  <c r="B14619" i="25"/>
  <c r="B14618" i="25"/>
  <c r="B14617" i="25"/>
  <c r="B14616" i="25"/>
  <c r="B14615" i="25"/>
  <c r="B14614" i="25"/>
  <c r="B14613" i="25"/>
  <c r="B14612" i="25"/>
  <c r="B14611" i="25"/>
  <c r="B14610" i="25"/>
  <c r="B14609" i="25"/>
  <c r="B14608" i="25"/>
  <c r="B14607" i="25"/>
  <c r="B14606" i="25"/>
  <c r="B14605" i="25"/>
  <c r="B14604" i="25"/>
  <c r="B14603" i="25"/>
  <c r="B14602" i="25"/>
  <c r="B14601" i="25"/>
  <c r="B14600" i="25"/>
  <c r="B14599" i="25"/>
  <c r="B14598" i="25"/>
  <c r="B14597" i="25"/>
  <c r="B14596" i="25"/>
  <c r="B14595" i="25"/>
  <c r="B14594" i="25"/>
  <c r="B14593" i="25"/>
  <c r="B14592" i="25"/>
  <c r="B14591" i="25"/>
  <c r="B14590" i="25"/>
  <c r="B14589" i="25"/>
  <c r="B14588" i="25"/>
  <c r="B14587" i="25"/>
  <c r="B14586" i="25"/>
  <c r="B14585" i="25"/>
  <c r="B14584" i="25"/>
  <c r="B14583" i="25"/>
  <c r="B14582" i="25"/>
  <c r="B14581" i="25"/>
  <c r="B14580" i="25"/>
  <c r="B14579" i="25"/>
  <c r="B14578" i="25"/>
  <c r="B14577" i="25"/>
  <c r="B14576" i="25"/>
  <c r="B14575" i="25"/>
  <c r="B14574" i="25"/>
  <c r="B14573" i="25"/>
  <c r="B14572" i="25"/>
  <c r="B14571" i="25"/>
  <c r="B14570" i="25"/>
  <c r="B14569" i="25"/>
  <c r="B14568" i="25"/>
  <c r="B14567" i="25"/>
  <c r="B14566" i="25"/>
  <c r="B14565" i="25"/>
  <c r="B14564" i="25"/>
  <c r="B14563" i="25"/>
  <c r="B14562" i="25"/>
  <c r="B14561" i="25"/>
  <c r="B14560" i="25"/>
  <c r="B14559" i="25"/>
  <c r="B14558" i="25"/>
  <c r="B14557" i="25"/>
  <c r="B14556" i="25"/>
  <c r="B14555" i="25"/>
  <c r="B14554" i="25"/>
  <c r="B14553" i="25"/>
  <c r="B14552" i="25"/>
  <c r="B14551" i="25"/>
  <c r="B14550" i="25"/>
  <c r="B14549" i="25"/>
  <c r="B14548" i="25"/>
  <c r="B14547" i="25"/>
  <c r="B14546" i="25"/>
  <c r="B14545" i="25"/>
  <c r="B14544" i="25"/>
  <c r="B14543" i="25"/>
  <c r="B14542" i="25"/>
  <c r="B14541" i="25"/>
  <c r="B14540" i="25"/>
  <c r="B14539" i="25"/>
  <c r="B14538" i="25"/>
  <c r="B14537" i="25"/>
  <c r="B14536" i="25"/>
  <c r="B14535" i="25"/>
  <c r="B14534" i="25"/>
  <c r="B14533" i="25"/>
  <c r="B14532" i="25"/>
  <c r="B14531" i="25"/>
  <c r="B14530" i="25"/>
  <c r="B14529" i="25"/>
  <c r="B14528" i="25"/>
  <c r="B14527" i="25"/>
  <c r="B14526" i="25"/>
  <c r="B14525" i="25"/>
  <c r="B14524" i="25"/>
  <c r="B14523" i="25"/>
  <c r="B14522" i="25"/>
  <c r="B14521" i="25"/>
  <c r="B14520" i="25"/>
  <c r="B14519" i="25"/>
  <c r="B14518" i="25"/>
  <c r="B14517" i="25"/>
  <c r="B14516" i="25"/>
  <c r="B14515" i="25"/>
  <c r="B14514" i="25"/>
  <c r="B14513" i="25"/>
  <c r="B14512" i="25"/>
  <c r="B14511" i="25"/>
  <c r="B14510" i="25"/>
  <c r="B14509" i="25"/>
  <c r="B14508" i="25"/>
  <c r="B14507" i="25"/>
  <c r="B14506" i="25"/>
  <c r="B14505" i="25"/>
  <c r="B14504" i="25"/>
  <c r="B14503" i="25"/>
  <c r="B14502" i="25"/>
  <c r="B14501" i="25"/>
  <c r="B14500" i="25"/>
  <c r="B14499" i="25"/>
  <c r="B14498" i="25"/>
  <c r="B14497" i="25"/>
  <c r="B14496" i="25"/>
  <c r="B14495" i="25"/>
  <c r="B14494" i="25"/>
  <c r="B14493" i="25"/>
  <c r="B14492" i="25"/>
  <c r="B14491" i="25"/>
  <c r="B14490" i="25"/>
  <c r="B14489" i="25"/>
  <c r="B14488" i="25"/>
  <c r="B14487" i="25"/>
  <c r="B14486" i="25"/>
  <c r="B14485" i="25"/>
  <c r="B14484" i="25"/>
  <c r="B14483" i="25"/>
  <c r="B14482" i="25"/>
  <c r="B14481" i="25"/>
  <c r="B14480" i="25"/>
  <c r="B14479" i="25"/>
  <c r="B14478" i="25"/>
  <c r="B14477" i="25"/>
  <c r="B14476" i="25"/>
  <c r="B14475" i="25"/>
  <c r="B14474" i="25"/>
  <c r="B14473" i="25"/>
  <c r="B14472" i="25"/>
  <c r="B14471" i="25"/>
  <c r="B14470" i="25"/>
  <c r="B14469" i="25"/>
  <c r="B14468" i="25"/>
  <c r="B14467" i="25"/>
  <c r="B14466" i="25"/>
  <c r="B14465" i="25"/>
  <c r="B14464" i="25"/>
  <c r="B14463" i="25"/>
  <c r="B14462" i="25"/>
  <c r="B14461" i="25"/>
  <c r="B14460" i="25"/>
  <c r="B14459" i="25"/>
  <c r="B14458" i="25"/>
  <c r="B14457" i="25"/>
  <c r="B14456" i="25"/>
  <c r="B14455" i="25"/>
  <c r="B14454" i="25"/>
  <c r="B14453" i="25"/>
  <c r="B14452" i="25"/>
  <c r="B14451" i="25"/>
  <c r="B14450" i="25"/>
  <c r="B14449" i="25"/>
  <c r="B14448" i="25"/>
  <c r="B14447" i="25"/>
  <c r="B14446" i="25"/>
  <c r="B14445" i="25"/>
  <c r="B14444" i="25"/>
  <c r="B14443" i="25"/>
  <c r="B14442" i="25"/>
  <c r="B14441" i="25"/>
  <c r="B14440" i="25"/>
  <c r="B14439" i="25"/>
  <c r="B14438" i="25"/>
  <c r="B14437" i="25"/>
  <c r="B14436" i="25"/>
  <c r="B14435" i="25"/>
  <c r="B14434" i="25"/>
  <c r="B14433" i="25"/>
  <c r="B14432" i="25"/>
  <c r="B14431" i="25"/>
  <c r="B14430" i="25"/>
  <c r="B14429" i="25"/>
  <c r="B14428" i="25"/>
  <c r="B14427" i="25"/>
  <c r="B14426" i="25"/>
  <c r="B14425" i="25"/>
  <c r="B14424" i="25"/>
  <c r="B14423" i="25"/>
  <c r="B14422" i="25"/>
  <c r="B14421" i="25"/>
  <c r="B14420" i="25"/>
  <c r="B14419" i="25"/>
  <c r="B14418" i="25"/>
  <c r="B14417" i="25"/>
  <c r="B14416" i="25"/>
  <c r="B14415" i="25"/>
  <c r="B14414" i="25"/>
  <c r="B14413" i="25"/>
  <c r="B14412" i="25"/>
  <c r="B14411" i="25"/>
  <c r="B14410" i="25"/>
  <c r="B14409" i="25"/>
  <c r="B14408" i="25"/>
  <c r="B14407" i="25"/>
  <c r="B14406" i="25"/>
  <c r="B14405" i="25"/>
  <c r="B14404" i="25"/>
  <c r="B14403" i="25"/>
  <c r="B14402" i="25"/>
  <c r="B14401" i="25"/>
  <c r="B14400" i="25"/>
  <c r="B14399" i="25"/>
  <c r="B14398" i="25"/>
  <c r="B14397" i="25"/>
  <c r="B14396" i="25"/>
  <c r="B14395" i="25"/>
  <c r="B14394" i="25"/>
  <c r="B14393" i="25"/>
  <c r="B14392" i="25"/>
  <c r="B14391" i="25"/>
  <c r="B14390" i="25"/>
  <c r="B14389" i="25"/>
  <c r="B14388" i="25"/>
  <c r="B14387" i="25"/>
  <c r="B14386" i="25"/>
  <c r="B14385" i="25"/>
  <c r="B14384" i="25"/>
  <c r="B14383" i="25"/>
  <c r="B14382" i="25"/>
  <c r="B14381" i="25"/>
  <c r="B14380" i="25"/>
  <c r="B14379" i="25"/>
  <c r="B14378" i="25"/>
  <c r="B14377" i="25"/>
  <c r="B14376" i="25"/>
  <c r="B14375" i="25"/>
  <c r="B14374" i="25"/>
  <c r="B14373" i="25"/>
  <c r="B14372" i="25"/>
  <c r="B14371" i="25"/>
  <c r="B14370" i="25"/>
  <c r="B14369" i="25"/>
  <c r="B14368" i="25"/>
  <c r="B14367" i="25"/>
  <c r="B14366" i="25"/>
  <c r="B14365" i="25"/>
  <c r="B14364" i="25"/>
  <c r="B14363" i="25"/>
  <c r="B14362" i="25"/>
  <c r="B14361" i="25"/>
  <c r="B14360" i="25"/>
  <c r="B14359" i="25"/>
  <c r="B14358" i="25"/>
  <c r="B14357" i="25"/>
  <c r="B14356" i="25"/>
  <c r="B14355" i="25"/>
  <c r="B14354" i="25"/>
  <c r="B14353" i="25"/>
  <c r="B14352" i="25"/>
  <c r="B14351" i="25"/>
  <c r="B14350" i="25"/>
  <c r="B14349" i="25"/>
  <c r="B14348" i="25"/>
  <c r="B14347" i="25"/>
  <c r="B14346" i="25"/>
  <c r="B14345" i="25"/>
  <c r="B14344" i="25"/>
  <c r="B14343" i="25"/>
  <c r="B14342" i="25"/>
  <c r="B14341" i="25"/>
  <c r="B14340" i="25"/>
  <c r="B14339" i="25"/>
  <c r="B14338" i="25"/>
  <c r="B14337" i="25"/>
  <c r="B14336" i="25"/>
  <c r="B14335" i="25"/>
  <c r="B14334" i="25"/>
  <c r="B14333" i="25"/>
  <c r="B14332" i="25"/>
  <c r="B14331" i="25"/>
  <c r="B14330" i="25"/>
  <c r="B14329" i="25"/>
  <c r="B14328" i="25"/>
  <c r="B14327" i="25"/>
  <c r="B14326" i="25"/>
  <c r="B14325" i="25"/>
  <c r="B14324" i="25"/>
  <c r="B14323" i="25"/>
  <c r="B14322" i="25"/>
  <c r="B14321" i="25"/>
  <c r="B14320" i="25"/>
  <c r="B14319" i="25"/>
  <c r="B14318" i="25"/>
  <c r="B14317" i="25"/>
  <c r="B14316" i="25"/>
  <c r="B14315" i="25"/>
  <c r="B14314" i="25"/>
  <c r="B14313" i="25"/>
  <c r="B14312" i="25"/>
  <c r="B14311" i="25"/>
  <c r="B14310" i="25"/>
  <c r="B14309" i="25"/>
  <c r="B14308" i="25"/>
  <c r="B14307" i="25"/>
  <c r="B14306" i="25"/>
  <c r="B14305" i="25"/>
  <c r="B14304" i="25"/>
  <c r="B14303" i="25"/>
  <c r="B14302" i="25"/>
  <c r="B14301" i="25"/>
  <c r="B14300" i="25"/>
  <c r="B14299" i="25"/>
  <c r="B14298" i="25"/>
  <c r="B14297" i="25"/>
  <c r="B14296" i="25"/>
  <c r="B14295" i="25"/>
  <c r="B14294" i="25"/>
  <c r="B14293" i="25"/>
  <c r="B14292" i="25"/>
  <c r="B14291" i="25"/>
  <c r="B14290" i="25"/>
  <c r="B14289" i="25"/>
  <c r="B14288" i="25"/>
  <c r="B14287" i="25"/>
  <c r="B14286" i="25"/>
  <c r="B14285" i="25"/>
  <c r="B14284" i="25"/>
  <c r="B14283" i="25"/>
  <c r="B14282" i="25"/>
  <c r="B14281" i="25"/>
  <c r="B14280" i="25"/>
  <c r="B14279" i="25"/>
  <c r="B14278" i="25"/>
  <c r="B14277" i="25"/>
  <c r="B14276" i="25"/>
  <c r="B14275" i="25"/>
  <c r="B14274" i="25"/>
  <c r="B14273" i="25"/>
  <c r="B14272" i="25"/>
  <c r="B14271" i="25"/>
  <c r="B14270" i="25"/>
  <c r="B14269" i="25"/>
  <c r="B14268" i="25"/>
  <c r="B14267" i="25"/>
  <c r="B14266" i="25"/>
  <c r="B14265" i="25"/>
  <c r="B14264" i="25"/>
  <c r="B14263" i="25"/>
  <c r="B14262" i="25"/>
  <c r="B14261" i="25"/>
  <c r="B14260" i="25"/>
  <c r="B14259" i="25"/>
  <c r="B14258" i="25"/>
  <c r="B14257" i="25"/>
  <c r="B14256" i="25"/>
  <c r="B14255" i="25"/>
  <c r="B14254" i="25"/>
  <c r="B14253" i="25"/>
  <c r="B14252" i="25"/>
  <c r="B14251" i="25"/>
  <c r="B14250" i="25"/>
  <c r="B14249" i="25"/>
  <c r="B14248" i="25"/>
  <c r="B14247" i="25"/>
  <c r="B14246" i="25"/>
  <c r="B14245" i="25"/>
  <c r="B14244" i="25"/>
  <c r="B14243" i="25"/>
  <c r="B14242" i="25"/>
  <c r="B14241" i="25"/>
  <c r="B14240" i="25"/>
  <c r="B14239" i="25"/>
  <c r="B14238" i="25"/>
  <c r="B14237" i="25"/>
  <c r="B14236" i="25"/>
  <c r="B14235" i="25"/>
  <c r="B14234" i="25"/>
  <c r="B14233" i="25"/>
  <c r="B14232" i="25"/>
  <c r="B14231" i="25"/>
  <c r="B14230" i="25"/>
  <c r="B14229" i="25"/>
  <c r="B14228" i="25"/>
  <c r="B14227" i="25"/>
  <c r="B14226" i="25"/>
  <c r="B14225" i="25"/>
  <c r="B14224" i="25"/>
  <c r="B14223" i="25"/>
  <c r="B14222" i="25"/>
  <c r="B14221" i="25"/>
  <c r="B14220" i="25"/>
  <c r="B14219" i="25"/>
  <c r="B14218" i="25"/>
  <c r="B14217" i="25"/>
  <c r="B14216" i="25"/>
  <c r="B14215" i="25"/>
  <c r="B14214" i="25"/>
  <c r="B14213" i="25"/>
  <c r="B14212" i="25"/>
  <c r="B14211" i="25"/>
  <c r="B14210" i="25"/>
  <c r="B14209" i="25"/>
  <c r="B14208" i="25"/>
  <c r="B14207" i="25"/>
  <c r="B14206" i="25"/>
  <c r="B14205" i="25"/>
  <c r="B14204" i="25"/>
  <c r="B14203" i="25"/>
  <c r="B14202" i="25"/>
  <c r="B14201" i="25"/>
  <c r="B14200" i="25"/>
  <c r="B14199" i="25"/>
  <c r="B14198" i="25"/>
  <c r="B14197" i="25"/>
  <c r="B14196" i="25"/>
  <c r="B14195" i="25"/>
  <c r="B14194" i="25"/>
  <c r="B14193" i="25"/>
  <c r="B14192" i="25"/>
  <c r="B14191" i="25"/>
  <c r="B14190" i="25"/>
  <c r="B14189" i="25"/>
  <c r="B14188" i="25"/>
  <c r="B14187" i="25"/>
  <c r="B14186" i="25"/>
  <c r="B14185" i="25"/>
  <c r="B14184" i="25"/>
  <c r="B14183" i="25"/>
  <c r="B14182" i="25"/>
  <c r="B14181" i="25"/>
  <c r="B14180" i="25"/>
  <c r="B14179" i="25"/>
  <c r="B14178" i="25"/>
  <c r="B14177" i="25"/>
  <c r="B14176" i="25"/>
  <c r="B14175" i="25"/>
  <c r="B14174" i="25"/>
  <c r="B14173" i="25"/>
  <c r="B14172" i="25"/>
  <c r="B14171" i="25"/>
  <c r="B14170" i="25"/>
  <c r="B14169" i="25"/>
  <c r="B14168" i="25"/>
  <c r="B14167" i="25"/>
  <c r="B14166" i="25"/>
  <c r="B14165" i="25"/>
  <c r="B14164" i="25"/>
  <c r="B14163" i="25"/>
  <c r="B14162" i="25"/>
  <c r="B14161" i="25"/>
  <c r="B14160" i="25"/>
  <c r="B14159" i="25"/>
  <c r="B14158" i="25"/>
  <c r="B14157" i="25"/>
  <c r="B14156" i="25"/>
  <c r="B14155" i="25"/>
  <c r="B14154" i="25"/>
  <c r="B14153" i="25"/>
  <c r="B14152" i="25"/>
  <c r="B14151" i="25"/>
  <c r="B14150" i="25"/>
  <c r="B14149" i="25"/>
  <c r="B14148" i="25"/>
  <c r="B14147" i="25"/>
  <c r="B14146" i="25"/>
  <c r="B14145" i="25"/>
  <c r="B14144" i="25"/>
  <c r="B14143" i="25"/>
  <c r="B14142" i="25"/>
  <c r="B14141" i="25"/>
  <c r="B14140" i="25"/>
  <c r="B14139" i="25"/>
  <c r="B14138" i="25"/>
  <c r="B14137" i="25"/>
  <c r="B14136" i="25"/>
  <c r="B14135" i="25"/>
  <c r="B14134" i="25"/>
  <c r="B14133" i="25"/>
  <c r="B14132" i="25"/>
  <c r="B14131" i="25"/>
  <c r="B14130" i="25"/>
  <c r="B14129" i="25"/>
  <c r="B14128" i="25"/>
  <c r="B14127" i="25"/>
  <c r="B14126" i="25"/>
  <c r="B14125" i="25"/>
  <c r="B14124" i="25"/>
  <c r="B14123" i="25"/>
  <c r="B14122" i="25"/>
  <c r="B14121" i="25"/>
  <c r="B14120" i="25"/>
  <c r="B14119" i="25"/>
  <c r="B14118" i="25"/>
  <c r="B14117" i="25"/>
  <c r="B14116" i="25"/>
  <c r="B14115" i="25"/>
  <c r="B14114" i="25"/>
  <c r="B14113" i="25"/>
  <c r="B14112" i="25"/>
  <c r="B14111" i="25"/>
  <c r="B14110" i="25"/>
  <c r="B14109" i="25"/>
  <c r="B14108" i="25"/>
  <c r="B14107" i="25"/>
  <c r="B14106" i="25"/>
  <c r="B14105" i="25"/>
  <c r="B14104" i="25"/>
  <c r="B14103" i="25"/>
  <c r="B14102" i="25"/>
  <c r="B14101" i="25"/>
  <c r="B14100" i="25"/>
  <c r="B14099" i="25"/>
  <c r="B14098" i="25"/>
  <c r="B14097" i="25"/>
  <c r="B14096" i="25"/>
  <c r="B14095" i="25"/>
  <c r="B14094" i="25"/>
  <c r="B14093" i="25"/>
  <c r="B14092" i="25"/>
  <c r="B14091" i="25"/>
  <c r="B14090" i="25"/>
  <c r="B14089" i="25"/>
  <c r="B14088" i="25"/>
  <c r="B14087" i="25"/>
  <c r="B14086" i="25"/>
  <c r="B14085" i="25"/>
  <c r="B14084" i="25"/>
  <c r="B14083" i="25"/>
  <c r="B14082" i="25"/>
  <c r="B14081" i="25"/>
  <c r="B14080" i="25"/>
  <c r="B14079" i="25"/>
  <c r="B14078" i="25"/>
  <c r="B14077" i="25"/>
  <c r="B14076" i="25"/>
  <c r="B14075" i="25"/>
  <c r="B14074" i="25"/>
  <c r="B14073" i="25"/>
  <c r="B14072" i="25"/>
  <c r="B14071" i="25"/>
  <c r="B14070" i="25"/>
  <c r="B14069" i="25"/>
  <c r="B14068" i="25"/>
  <c r="B14067" i="25"/>
  <c r="B14066" i="25"/>
  <c r="B14065" i="25"/>
  <c r="B14064" i="25"/>
  <c r="B14063" i="25"/>
  <c r="B14062" i="25"/>
  <c r="B14061" i="25"/>
  <c r="B14060" i="25"/>
  <c r="B14059" i="25"/>
  <c r="B14058" i="25"/>
  <c r="B14057" i="25"/>
  <c r="B14056" i="25"/>
  <c r="B14055" i="25"/>
  <c r="B14054" i="25"/>
  <c r="B14053" i="25"/>
  <c r="B14052" i="25"/>
  <c r="B14051" i="25"/>
  <c r="B14050" i="25"/>
  <c r="B14049" i="25"/>
  <c r="B14048" i="25"/>
  <c r="B14047" i="25"/>
  <c r="B14046" i="25"/>
  <c r="B14045" i="25"/>
  <c r="B14044" i="25"/>
  <c r="B14043" i="25"/>
  <c r="B14042" i="25"/>
  <c r="B14041" i="25"/>
  <c r="B14040" i="25"/>
  <c r="B14039" i="25"/>
  <c r="B14038" i="25"/>
  <c r="B14037" i="25"/>
  <c r="B14036" i="25"/>
  <c r="B14035" i="25"/>
  <c r="B14034" i="25"/>
  <c r="B14033" i="25"/>
  <c r="B14032" i="25"/>
  <c r="B14031" i="25"/>
  <c r="B14030" i="25"/>
  <c r="B14029" i="25"/>
  <c r="B14028" i="25"/>
  <c r="B14027" i="25"/>
  <c r="B14026" i="25"/>
  <c r="B14025" i="25"/>
  <c r="B14024" i="25"/>
  <c r="B14023" i="25"/>
  <c r="B14022" i="25"/>
  <c r="B14021" i="25"/>
  <c r="B14020" i="25"/>
  <c r="B14019" i="25"/>
  <c r="B14018" i="25"/>
  <c r="B14017" i="25"/>
  <c r="B14016" i="25"/>
  <c r="B14015" i="25"/>
  <c r="B14014" i="25"/>
  <c r="B14013" i="25"/>
  <c r="B14012" i="25"/>
  <c r="B14011" i="25"/>
  <c r="B14010" i="25"/>
  <c r="B14009" i="25"/>
  <c r="B14008" i="25"/>
  <c r="B14007" i="25"/>
  <c r="B14006" i="25"/>
  <c r="B14005" i="25"/>
  <c r="B14004" i="25"/>
  <c r="B14003" i="25"/>
  <c r="B14002" i="25"/>
  <c r="B14001" i="25"/>
  <c r="B14000" i="25"/>
  <c r="B13999" i="25"/>
  <c r="B13998" i="25"/>
  <c r="B13997" i="25"/>
  <c r="B13996" i="25"/>
  <c r="B13995" i="25"/>
  <c r="B13994" i="25"/>
  <c r="B13993" i="25"/>
  <c r="B13992" i="25"/>
  <c r="B13991" i="25"/>
  <c r="B13990" i="25"/>
  <c r="B13989" i="25"/>
  <c r="B13988" i="25"/>
  <c r="B13987" i="25"/>
  <c r="B13986" i="25"/>
  <c r="B13985" i="25"/>
  <c r="B13984" i="25"/>
  <c r="B13983" i="25"/>
  <c r="B13982" i="25"/>
  <c r="B13981" i="25"/>
  <c r="B13980" i="25"/>
  <c r="B13979" i="25"/>
  <c r="B13978" i="25"/>
  <c r="B13977" i="25"/>
  <c r="B13976" i="25"/>
  <c r="B13975" i="25"/>
  <c r="B13974" i="25"/>
  <c r="B13973" i="25"/>
  <c r="B13972" i="25"/>
  <c r="B13971" i="25"/>
  <c r="B13970" i="25"/>
  <c r="B13969" i="25"/>
  <c r="B13968" i="25"/>
  <c r="B13967" i="25"/>
  <c r="B13966" i="25"/>
  <c r="B13965" i="25"/>
  <c r="B13964" i="25"/>
  <c r="B13963" i="25"/>
  <c r="B13962" i="25"/>
  <c r="B13961" i="25"/>
  <c r="B13960" i="25"/>
  <c r="B13959" i="25"/>
  <c r="B13958" i="25"/>
  <c r="B13957" i="25"/>
  <c r="B13956" i="25"/>
  <c r="B13955" i="25"/>
  <c r="B13954" i="25"/>
  <c r="B13953" i="25"/>
  <c r="B13952" i="25"/>
  <c r="B13951" i="25"/>
  <c r="B13950" i="25"/>
  <c r="B13949" i="25"/>
  <c r="B13948" i="25"/>
  <c r="B13947" i="25"/>
  <c r="B13946" i="25"/>
  <c r="B13945" i="25"/>
  <c r="B13944" i="25"/>
  <c r="B13943" i="25"/>
  <c r="B13942" i="25"/>
  <c r="B13941" i="25"/>
  <c r="B13940" i="25"/>
  <c r="B13939" i="25"/>
  <c r="B13938" i="25"/>
  <c r="B13937" i="25"/>
  <c r="B13936" i="25"/>
  <c r="B13935" i="25"/>
  <c r="B13934" i="25"/>
  <c r="B13933" i="25"/>
  <c r="B13932" i="25"/>
  <c r="B13931" i="25"/>
  <c r="B13930" i="25"/>
  <c r="B13929" i="25"/>
  <c r="B13928" i="25"/>
  <c r="B13927" i="25"/>
  <c r="B13926" i="25"/>
  <c r="B13925" i="25"/>
  <c r="B13924" i="25"/>
  <c r="B13923" i="25"/>
  <c r="B13922" i="25"/>
  <c r="B13921" i="25"/>
  <c r="B13920" i="25"/>
  <c r="B13919" i="25"/>
  <c r="B13918" i="25"/>
  <c r="B13917" i="25"/>
  <c r="B13916" i="25"/>
  <c r="B13915" i="25"/>
  <c r="B13914" i="25"/>
  <c r="B13913" i="25"/>
  <c r="B13912" i="25"/>
  <c r="B13911" i="25"/>
  <c r="B13910" i="25"/>
  <c r="B13909" i="25"/>
  <c r="B13908" i="25"/>
  <c r="B13907" i="25"/>
  <c r="B13906" i="25"/>
  <c r="B13905" i="25"/>
  <c r="B13904" i="25"/>
  <c r="B13903" i="25"/>
  <c r="B13902" i="25"/>
  <c r="B13901" i="25"/>
  <c r="B13900" i="25"/>
  <c r="B13899" i="25"/>
  <c r="B13898" i="25"/>
  <c r="B13897" i="25"/>
  <c r="B13896" i="25"/>
  <c r="B13895" i="25"/>
  <c r="B13894" i="25"/>
  <c r="B13893" i="25"/>
  <c r="B13892" i="25"/>
  <c r="B13891" i="25"/>
  <c r="B13890" i="25"/>
  <c r="B13889" i="25"/>
  <c r="B13888" i="25"/>
  <c r="B13887" i="25"/>
  <c r="B13886" i="25"/>
  <c r="B13885" i="25"/>
  <c r="B13884" i="25"/>
  <c r="B13883" i="25"/>
  <c r="B13882" i="25"/>
  <c r="B13881" i="25"/>
  <c r="B13880" i="25"/>
  <c r="B13879" i="25"/>
  <c r="B13878" i="25"/>
  <c r="B13877" i="25"/>
  <c r="B13876" i="25"/>
  <c r="B13875" i="25"/>
  <c r="B13874" i="25"/>
  <c r="B13873" i="25"/>
  <c r="B13872" i="25"/>
  <c r="B13871" i="25"/>
  <c r="B13870" i="25"/>
  <c r="B13869" i="25"/>
  <c r="B13868" i="25"/>
  <c r="B13867" i="25"/>
  <c r="B13866" i="25"/>
  <c r="B13865" i="25"/>
  <c r="B13864" i="25"/>
  <c r="B13863" i="25"/>
  <c r="B13862" i="25"/>
  <c r="B13861" i="25"/>
  <c r="B13860" i="25"/>
  <c r="B13859" i="25"/>
  <c r="B13858" i="25"/>
  <c r="B13857" i="25"/>
  <c r="B13856" i="25"/>
  <c r="B13855" i="25"/>
  <c r="B13854" i="25"/>
  <c r="B13853" i="25"/>
  <c r="B13852" i="25"/>
  <c r="B13851" i="25"/>
  <c r="B13850" i="25"/>
  <c r="B13849" i="25"/>
  <c r="B13848" i="25"/>
  <c r="B13847" i="25"/>
  <c r="B13846" i="25"/>
  <c r="B13845" i="25"/>
  <c r="B13844" i="25"/>
  <c r="B13843" i="25"/>
  <c r="B13842" i="25"/>
  <c r="B13841" i="25"/>
  <c r="B13840" i="25"/>
  <c r="B13839" i="25"/>
  <c r="B13838" i="25"/>
  <c r="B13837" i="25"/>
  <c r="B13836" i="25"/>
  <c r="B13835" i="25"/>
  <c r="B13834" i="25"/>
  <c r="B13833" i="25"/>
  <c r="B13832" i="25"/>
  <c r="B13831" i="25"/>
  <c r="B13830" i="25"/>
  <c r="B13829" i="25"/>
  <c r="B13828" i="25"/>
  <c r="B13827" i="25"/>
  <c r="B13826" i="25"/>
  <c r="B13825" i="25"/>
  <c r="B13824" i="25"/>
  <c r="B13823" i="25"/>
  <c r="B13822" i="25"/>
  <c r="B13821" i="25"/>
  <c r="B13820" i="25"/>
  <c r="B13819" i="25"/>
  <c r="B13818" i="25"/>
  <c r="B13817" i="25"/>
  <c r="B13816" i="25"/>
  <c r="B13815" i="25"/>
  <c r="B13814" i="25"/>
  <c r="B13813" i="25"/>
  <c r="B13812" i="25"/>
  <c r="B13811" i="25"/>
  <c r="B13810" i="25"/>
  <c r="B13809" i="25"/>
  <c r="B13808" i="25"/>
  <c r="B13807" i="25"/>
  <c r="B13806" i="25"/>
  <c r="B13805" i="25"/>
  <c r="B13804" i="25"/>
  <c r="B13803" i="25"/>
  <c r="B13802" i="25"/>
  <c r="B13801" i="25"/>
  <c r="B13800" i="25"/>
  <c r="B13799" i="25"/>
  <c r="B13798" i="25"/>
  <c r="B13797" i="25"/>
  <c r="B13796" i="25"/>
  <c r="B13795" i="25"/>
  <c r="B13794" i="25"/>
  <c r="B13793" i="25"/>
  <c r="B13792" i="25"/>
  <c r="B13791" i="25"/>
  <c r="B13790" i="25"/>
  <c r="B13789" i="25"/>
  <c r="B13788" i="25"/>
  <c r="B13787" i="25"/>
  <c r="B13786" i="25"/>
  <c r="B13785" i="25"/>
  <c r="B13784" i="25"/>
  <c r="B13783" i="25"/>
  <c r="B13782" i="25"/>
  <c r="B13781" i="25"/>
  <c r="B13780" i="25"/>
  <c r="B13779" i="25"/>
  <c r="B13778" i="25"/>
  <c r="B13777" i="25"/>
  <c r="B13776" i="25"/>
  <c r="B13775" i="25"/>
  <c r="B13774" i="25"/>
  <c r="B13773" i="25"/>
  <c r="B13772" i="25"/>
  <c r="B13771" i="25"/>
  <c r="B13770" i="25"/>
  <c r="B13769" i="25"/>
  <c r="B13768" i="25"/>
  <c r="B13767" i="25"/>
  <c r="B13766" i="25"/>
  <c r="B13765" i="25"/>
  <c r="B13764" i="25"/>
  <c r="B13763" i="25"/>
  <c r="B13762" i="25"/>
  <c r="B13761" i="25"/>
  <c r="B13760" i="25"/>
  <c r="B13759" i="25"/>
  <c r="B13758" i="25"/>
  <c r="B13757" i="25"/>
  <c r="B13756" i="25"/>
  <c r="B13755" i="25"/>
  <c r="B13754" i="25"/>
  <c r="B13753" i="25"/>
  <c r="B13752" i="25"/>
  <c r="B13751" i="25"/>
  <c r="B13750" i="25"/>
  <c r="B13749" i="25"/>
  <c r="B13748" i="25"/>
  <c r="B13747" i="25"/>
  <c r="B13746" i="25"/>
  <c r="B13745" i="25"/>
  <c r="B13744" i="25"/>
  <c r="B13743" i="25"/>
  <c r="B13742" i="25"/>
  <c r="B13741" i="25"/>
  <c r="B13740" i="25"/>
  <c r="B13739" i="25"/>
  <c r="B13738" i="25"/>
  <c r="B13737" i="25"/>
  <c r="B13736" i="25"/>
  <c r="B13735" i="25"/>
  <c r="B13734" i="25"/>
  <c r="B13733" i="25"/>
  <c r="B13732" i="25"/>
  <c r="B13731" i="25"/>
  <c r="B13730" i="25"/>
  <c r="B13729" i="25"/>
  <c r="B13728" i="25"/>
  <c r="B13727" i="25"/>
  <c r="B13726" i="25"/>
  <c r="B13725" i="25"/>
  <c r="B13724" i="25"/>
  <c r="B13723" i="25"/>
  <c r="B13722" i="25"/>
  <c r="B13721" i="25"/>
  <c r="B13720" i="25"/>
  <c r="B13719" i="25"/>
  <c r="B13718" i="25"/>
  <c r="B13717" i="25"/>
  <c r="B13716" i="25"/>
  <c r="B13715" i="25"/>
  <c r="B13714" i="25"/>
  <c r="B13713" i="25"/>
  <c r="B13712" i="25"/>
  <c r="B13711" i="25"/>
  <c r="B13710" i="25"/>
  <c r="B13709" i="25"/>
  <c r="B13708" i="25"/>
  <c r="B13707" i="25"/>
  <c r="B13706" i="25"/>
  <c r="B13705" i="25"/>
  <c r="B13704" i="25"/>
  <c r="B13703" i="25"/>
  <c r="B13702" i="25"/>
  <c r="B13701" i="25"/>
  <c r="B13700" i="25"/>
  <c r="B13699" i="25"/>
  <c r="B13698" i="25"/>
  <c r="B13697" i="25"/>
  <c r="B13696" i="25"/>
  <c r="B13695" i="25"/>
  <c r="B13694" i="25"/>
  <c r="B13693" i="25"/>
  <c r="B13692" i="25"/>
  <c r="B13691" i="25"/>
  <c r="B13690" i="25"/>
  <c r="B13689" i="25"/>
  <c r="B13688" i="25"/>
  <c r="B13687" i="25"/>
  <c r="B13686" i="25"/>
  <c r="B13685" i="25"/>
  <c r="B13684" i="25"/>
  <c r="B13683" i="25"/>
  <c r="B13682" i="25"/>
  <c r="B13681" i="25"/>
  <c r="B13680" i="25"/>
  <c r="B13679" i="25"/>
  <c r="B13678" i="25"/>
  <c r="B13677" i="25"/>
  <c r="B13676" i="25"/>
  <c r="B13675" i="25"/>
  <c r="B13674" i="25"/>
  <c r="B13673" i="25"/>
  <c r="B13672" i="25"/>
  <c r="B13671" i="25"/>
  <c r="B13670" i="25"/>
  <c r="B13669" i="25"/>
  <c r="B13668" i="25"/>
  <c r="B13667" i="25"/>
  <c r="B13666" i="25"/>
  <c r="B13665" i="25"/>
  <c r="B13664" i="25"/>
  <c r="B13663" i="25"/>
  <c r="B13662" i="25"/>
  <c r="B13661" i="25"/>
  <c r="B13660" i="25"/>
  <c r="B13659" i="25"/>
  <c r="B13658" i="25"/>
  <c r="B13657" i="25"/>
  <c r="B13656" i="25"/>
  <c r="B13655" i="25"/>
  <c r="B13654" i="25"/>
  <c r="B13653" i="25"/>
  <c r="B13652" i="25"/>
  <c r="B13651" i="25"/>
  <c r="B13650" i="25"/>
  <c r="B13649" i="25"/>
  <c r="B13648" i="25"/>
  <c r="B13647" i="25"/>
  <c r="B13646" i="25"/>
  <c r="B13645" i="25"/>
  <c r="B13644" i="25"/>
  <c r="B13643" i="25"/>
  <c r="B13642" i="25"/>
  <c r="B13641" i="25"/>
  <c r="B13640" i="25"/>
  <c r="B13639" i="25"/>
  <c r="B13638" i="25"/>
  <c r="B13637" i="25"/>
  <c r="B13636" i="25"/>
  <c r="B13635" i="25"/>
  <c r="B13634" i="25"/>
  <c r="B13633" i="25"/>
  <c r="B13632" i="25"/>
  <c r="B13631" i="25"/>
  <c r="B13630" i="25"/>
  <c r="B13629" i="25"/>
  <c r="B13628" i="25"/>
  <c r="B13627" i="25"/>
  <c r="B13626" i="25"/>
  <c r="B13625" i="25"/>
  <c r="B13624" i="25"/>
  <c r="B13623" i="25"/>
  <c r="B13622" i="25"/>
  <c r="B13621" i="25"/>
  <c r="B13620" i="25"/>
  <c r="B13619" i="25"/>
  <c r="B13618" i="25"/>
  <c r="B13617" i="25"/>
  <c r="B13616" i="25"/>
  <c r="B13615" i="25"/>
  <c r="B13614" i="25"/>
  <c r="B13613" i="25"/>
  <c r="B13612" i="25"/>
  <c r="B13611" i="25"/>
  <c r="B13610" i="25"/>
  <c r="B13609" i="25"/>
  <c r="B13608" i="25"/>
  <c r="B13607" i="25"/>
  <c r="B13606" i="25"/>
  <c r="B13605" i="25"/>
  <c r="B13604" i="25"/>
  <c r="B13603" i="25"/>
  <c r="B13602" i="25"/>
  <c r="B13601" i="25"/>
  <c r="B13600" i="25"/>
  <c r="B13599" i="25"/>
  <c r="B13598" i="25"/>
  <c r="B13597" i="25"/>
  <c r="B13596" i="25"/>
  <c r="B13595" i="25"/>
  <c r="B13594" i="25"/>
  <c r="B13593" i="25"/>
  <c r="B13592" i="25"/>
  <c r="B13591" i="25"/>
  <c r="B13590" i="25"/>
  <c r="B13589" i="25"/>
  <c r="B13588" i="25"/>
  <c r="B13587" i="25"/>
  <c r="B13586" i="25"/>
  <c r="B13585" i="25"/>
  <c r="B13584" i="25"/>
  <c r="B13583" i="25"/>
  <c r="B13582" i="25"/>
  <c r="B13581" i="25"/>
  <c r="B13580" i="25"/>
  <c r="B13579" i="25"/>
  <c r="B13578" i="25"/>
  <c r="B13577" i="25"/>
  <c r="B13576" i="25"/>
  <c r="B13575" i="25"/>
  <c r="B13574" i="25"/>
  <c r="B13573" i="25"/>
  <c r="B13572" i="25"/>
  <c r="B13571" i="25"/>
  <c r="B13570" i="25"/>
  <c r="B13569" i="25"/>
  <c r="B13568" i="25"/>
  <c r="B13567" i="25"/>
  <c r="B13566" i="25"/>
  <c r="B13565" i="25"/>
  <c r="B13564" i="25"/>
  <c r="B13563" i="25"/>
  <c r="B13562" i="25"/>
  <c r="B13561" i="25"/>
  <c r="B13560" i="25"/>
  <c r="B13559" i="25"/>
  <c r="B13558" i="25"/>
  <c r="B13557" i="25"/>
  <c r="B13556" i="25"/>
  <c r="B13555" i="25"/>
  <c r="B13554" i="25"/>
  <c r="B13553" i="25"/>
  <c r="B13552" i="25"/>
  <c r="B13551" i="25"/>
  <c r="B13550" i="25"/>
  <c r="B13549" i="25"/>
  <c r="B13548" i="25"/>
  <c r="B13547" i="25"/>
  <c r="B13546" i="25"/>
  <c r="B13545" i="25"/>
  <c r="B13544" i="25"/>
  <c r="B13543" i="25"/>
  <c r="B13542" i="25"/>
  <c r="B13541" i="25"/>
  <c r="B13540" i="25"/>
  <c r="B13539" i="25"/>
  <c r="B13538" i="25"/>
  <c r="B13537" i="25"/>
  <c r="B13536" i="25"/>
  <c r="B13535" i="25"/>
  <c r="B13534" i="25"/>
  <c r="B13533" i="25"/>
  <c r="B13532" i="25"/>
  <c r="B13531" i="25"/>
  <c r="B13530" i="25"/>
  <c r="B13529" i="25"/>
  <c r="B13528" i="25"/>
  <c r="B13527" i="25"/>
  <c r="B13526" i="25"/>
  <c r="B13525" i="25"/>
  <c r="B13524" i="25"/>
  <c r="B13523" i="25"/>
  <c r="B13522" i="25"/>
  <c r="B13521" i="25"/>
  <c r="B13520" i="25"/>
  <c r="B13519" i="25"/>
  <c r="B13518" i="25"/>
  <c r="B13517" i="25"/>
  <c r="B13516" i="25"/>
  <c r="B13515" i="25"/>
  <c r="B13514" i="25"/>
  <c r="B13513" i="25"/>
  <c r="B13512" i="25"/>
  <c r="B13511" i="25"/>
  <c r="B13510" i="25"/>
  <c r="B13509" i="25"/>
  <c r="B13508" i="25"/>
  <c r="B13507" i="25"/>
  <c r="B13506" i="25"/>
  <c r="B13505" i="25"/>
  <c r="B13504" i="25"/>
  <c r="B13503" i="25"/>
  <c r="B13502" i="25"/>
  <c r="B13501" i="25"/>
  <c r="B13500" i="25"/>
  <c r="B13499" i="25"/>
  <c r="B13498" i="25"/>
  <c r="B13497" i="25"/>
  <c r="B13496" i="25"/>
  <c r="B13495" i="25"/>
  <c r="B13494" i="25"/>
  <c r="B13493" i="25"/>
  <c r="B13492" i="25"/>
  <c r="B13491" i="25"/>
  <c r="B13490" i="25"/>
  <c r="B13489" i="25"/>
  <c r="B13488" i="25"/>
  <c r="B13487" i="25"/>
  <c r="B13486" i="25"/>
  <c r="B13485" i="25"/>
  <c r="B13484" i="25"/>
  <c r="B13483" i="25"/>
  <c r="B13482" i="25"/>
  <c r="B13481" i="25"/>
  <c r="B13480" i="25"/>
  <c r="B13479" i="25"/>
  <c r="B13478" i="25"/>
  <c r="B13477" i="25"/>
  <c r="B13476" i="25"/>
  <c r="B13475" i="25"/>
  <c r="B13474" i="25"/>
  <c r="B13473" i="25"/>
  <c r="B13472" i="25"/>
  <c r="B13471" i="25"/>
  <c r="B13470" i="25"/>
  <c r="B13469" i="25"/>
  <c r="B13468" i="25"/>
  <c r="B13467" i="25"/>
  <c r="B13466" i="25"/>
  <c r="B13465" i="25"/>
  <c r="B13464" i="25"/>
  <c r="B13463" i="25"/>
  <c r="B13462" i="25"/>
  <c r="B13461" i="25"/>
  <c r="B13460" i="25"/>
  <c r="B13459" i="25"/>
  <c r="B13458" i="25"/>
  <c r="B13457" i="25"/>
  <c r="B13456" i="25"/>
  <c r="B13455" i="25"/>
  <c r="B13454" i="25"/>
  <c r="B13453" i="25"/>
  <c r="B13452" i="25"/>
  <c r="B13451" i="25"/>
  <c r="B13450" i="25"/>
  <c r="B13449" i="25"/>
  <c r="B13448" i="25"/>
  <c r="B13447" i="25"/>
  <c r="B13446" i="25"/>
  <c r="B13445" i="25"/>
  <c r="B13444" i="25"/>
  <c r="B13443" i="25"/>
  <c r="B13442" i="25"/>
  <c r="B13441" i="25"/>
  <c r="B13440" i="25"/>
  <c r="B13439" i="25"/>
  <c r="B13438" i="25"/>
  <c r="B13437" i="25"/>
  <c r="B13436" i="25"/>
  <c r="B13435" i="25"/>
  <c r="B13434" i="25"/>
  <c r="B13433" i="25"/>
  <c r="B13432" i="25"/>
  <c r="B13431" i="25"/>
  <c r="B13430" i="25"/>
  <c r="B13429" i="25"/>
  <c r="B13428" i="25"/>
  <c r="B13427" i="25"/>
  <c r="B13426" i="25"/>
  <c r="B13425" i="25"/>
  <c r="B13424" i="25"/>
  <c r="B13423" i="25"/>
  <c r="B13422" i="25"/>
  <c r="B13421" i="25"/>
  <c r="B13420" i="25"/>
  <c r="B13419" i="25"/>
  <c r="B13418" i="25"/>
  <c r="B13417" i="25"/>
  <c r="B13416" i="25"/>
  <c r="B13415" i="25"/>
  <c r="B13414" i="25"/>
  <c r="B13413" i="25"/>
  <c r="B13412" i="25"/>
  <c r="B13411" i="25"/>
  <c r="B13410" i="25"/>
  <c r="B13409" i="25"/>
  <c r="B13408" i="25"/>
  <c r="B13407" i="25"/>
  <c r="B13406" i="25"/>
  <c r="B13405" i="25"/>
  <c r="B13404" i="25"/>
  <c r="B13403" i="25"/>
  <c r="B13402" i="25"/>
  <c r="B13401" i="25"/>
  <c r="B13400" i="25"/>
  <c r="B13399" i="25"/>
  <c r="B13398" i="25"/>
  <c r="B13397" i="25"/>
  <c r="B13396" i="25"/>
  <c r="B13395" i="25"/>
  <c r="B13394" i="25"/>
  <c r="B13393" i="25"/>
  <c r="B13392" i="25"/>
  <c r="B13391" i="25"/>
  <c r="B13390" i="25"/>
  <c r="B13389" i="25"/>
  <c r="B13388" i="25"/>
  <c r="B13387" i="25"/>
  <c r="B13386" i="25"/>
  <c r="B13385" i="25"/>
  <c r="B13384" i="25"/>
  <c r="B13383" i="25"/>
  <c r="B13382" i="25"/>
  <c r="B13381" i="25"/>
  <c r="B13380" i="25"/>
  <c r="B13379" i="25"/>
  <c r="B13378" i="25"/>
  <c r="B13377" i="25"/>
  <c r="B13376" i="25"/>
  <c r="B13375" i="25"/>
  <c r="B13374" i="25"/>
  <c r="B13373" i="25"/>
  <c r="B13372" i="25"/>
  <c r="B13371" i="25"/>
  <c r="B13370" i="25"/>
  <c r="B13369" i="25"/>
  <c r="B13368" i="25"/>
  <c r="B13367" i="25"/>
  <c r="B13366" i="25"/>
  <c r="B13365" i="25"/>
  <c r="B13364" i="25"/>
  <c r="B13363" i="25"/>
  <c r="B13362" i="25"/>
  <c r="B13361" i="25"/>
  <c r="B13360" i="25"/>
  <c r="B13359" i="25"/>
  <c r="B13358" i="25"/>
  <c r="B13357" i="25"/>
  <c r="B13356" i="25"/>
  <c r="B13355" i="25"/>
  <c r="B13354" i="25"/>
  <c r="B13353" i="25"/>
  <c r="B13352" i="25"/>
  <c r="B13351" i="25"/>
  <c r="B13350" i="25"/>
  <c r="B13349" i="25"/>
  <c r="B13348" i="25"/>
  <c r="B13347" i="25"/>
  <c r="B13346" i="25"/>
  <c r="B13345" i="25"/>
  <c r="B13344" i="25"/>
  <c r="B13343" i="25"/>
  <c r="B13342" i="25"/>
  <c r="B13341" i="25"/>
  <c r="B13340" i="25"/>
  <c r="B13339" i="25"/>
  <c r="B13338" i="25"/>
  <c r="B13337" i="25"/>
  <c r="B13336" i="25"/>
  <c r="B13335" i="25"/>
  <c r="B13334" i="25"/>
  <c r="B13333" i="25"/>
  <c r="B13332" i="25"/>
  <c r="B13331" i="25"/>
  <c r="B13330" i="25"/>
  <c r="B13329" i="25"/>
  <c r="B13328" i="25"/>
  <c r="B13327" i="25"/>
  <c r="B13326" i="25"/>
  <c r="B13325" i="25"/>
  <c r="B13324" i="25"/>
  <c r="B13323" i="25"/>
  <c r="B13322" i="25"/>
  <c r="B13321" i="25"/>
  <c r="B13320" i="25"/>
  <c r="B13319" i="25"/>
  <c r="B13318" i="25"/>
  <c r="B13317" i="25"/>
  <c r="B13316" i="25"/>
  <c r="B13315" i="25"/>
  <c r="B13314" i="25"/>
  <c r="B13313" i="25"/>
  <c r="B13312" i="25"/>
  <c r="B13311" i="25"/>
  <c r="B13310" i="25"/>
  <c r="B13309" i="25"/>
  <c r="B13308" i="25"/>
  <c r="B13307" i="25"/>
  <c r="B13306" i="25"/>
  <c r="B13305" i="25"/>
  <c r="B13304" i="25"/>
  <c r="B13303" i="25"/>
  <c r="B13302" i="25"/>
  <c r="B13301" i="25"/>
  <c r="B13300" i="25"/>
  <c r="B13299" i="25"/>
  <c r="B13298" i="25"/>
  <c r="B13297" i="25"/>
  <c r="B13296" i="25"/>
  <c r="B13295" i="25"/>
  <c r="B13294" i="25"/>
  <c r="B13293" i="25"/>
  <c r="B13292" i="25"/>
  <c r="B13291" i="25"/>
  <c r="B13290" i="25"/>
  <c r="B13289" i="25"/>
  <c r="B13288" i="25"/>
  <c r="B13287" i="25"/>
  <c r="B13286" i="25"/>
  <c r="B13285" i="25"/>
  <c r="B13284" i="25"/>
  <c r="B13283" i="25"/>
  <c r="B13282" i="25"/>
  <c r="B13281" i="25"/>
  <c r="B13280" i="25"/>
  <c r="B13279" i="25"/>
  <c r="B13278" i="25"/>
  <c r="B13277" i="25"/>
  <c r="B13276" i="25"/>
  <c r="B13275" i="25"/>
  <c r="B13274" i="25"/>
  <c r="B13273" i="25"/>
  <c r="B13272" i="25"/>
  <c r="B13271" i="25"/>
  <c r="B13270" i="25"/>
  <c r="B13269" i="25"/>
  <c r="B13268" i="25"/>
  <c r="B13267" i="25"/>
  <c r="B13266" i="25"/>
  <c r="B13265" i="25"/>
  <c r="B13264" i="25"/>
  <c r="B13263" i="25"/>
  <c r="B13262" i="25"/>
  <c r="B13261" i="25"/>
  <c r="B13260" i="25"/>
  <c r="B13259" i="25"/>
  <c r="B13258" i="25"/>
  <c r="B13257" i="25"/>
  <c r="B13256" i="25"/>
  <c r="B13255" i="25"/>
  <c r="B13254" i="25"/>
  <c r="B13253" i="25"/>
  <c r="B13252" i="25"/>
  <c r="B13251" i="25"/>
  <c r="B13250" i="25"/>
  <c r="B13249" i="25"/>
  <c r="B13248" i="25"/>
  <c r="B13247" i="25"/>
  <c r="B13246" i="25"/>
  <c r="B13245" i="25"/>
  <c r="B13244" i="25"/>
  <c r="B13243" i="25"/>
  <c r="B13242" i="25"/>
  <c r="B13241" i="25"/>
  <c r="B13240" i="25"/>
  <c r="B13239" i="25"/>
  <c r="B13238" i="25"/>
  <c r="B13237" i="25"/>
  <c r="B13236" i="25"/>
  <c r="B13235" i="25"/>
  <c r="B13234" i="25"/>
  <c r="B13233" i="25"/>
  <c r="B13232" i="25"/>
  <c r="B13231" i="25"/>
  <c r="B13230" i="25"/>
  <c r="B13229" i="25"/>
  <c r="B13228" i="25"/>
  <c r="B13227" i="25"/>
  <c r="B13226" i="25"/>
  <c r="B13225" i="25"/>
  <c r="B13224" i="25"/>
  <c r="B13223" i="25"/>
  <c r="B13222" i="25"/>
  <c r="B13221" i="25"/>
  <c r="B13220" i="25"/>
  <c r="B13219" i="25"/>
  <c r="B13218" i="25"/>
  <c r="B13217" i="25"/>
  <c r="B13216" i="25"/>
  <c r="B13215" i="25"/>
  <c r="B13214" i="25"/>
  <c r="B13213" i="25"/>
  <c r="B13212" i="25"/>
  <c r="B13211" i="25"/>
  <c r="B13210" i="25"/>
  <c r="B13209" i="25"/>
  <c r="B13208" i="25"/>
  <c r="B13207" i="25"/>
  <c r="B13206" i="25"/>
  <c r="B13205" i="25"/>
  <c r="B13204" i="25"/>
  <c r="B13203" i="25"/>
  <c r="B13202" i="25"/>
  <c r="B13201" i="25"/>
  <c r="B13200" i="25"/>
  <c r="B13199" i="25"/>
  <c r="B13198" i="25"/>
  <c r="B13197" i="25"/>
  <c r="B13196" i="25"/>
  <c r="B13195" i="25"/>
  <c r="B13194" i="25"/>
  <c r="B13193" i="25"/>
  <c r="B13192" i="25"/>
  <c r="B13191" i="25"/>
  <c r="B13190" i="25"/>
  <c r="B13189" i="25"/>
  <c r="B13188" i="25"/>
  <c r="B13187" i="25"/>
  <c r="B13186" i="25"/>
  <c r="B13185" i="25"/>
  <c r="B13184" i="25"/>
  <c r="B13183" i="25"/>
  <c r="B13182" i="25"/>
  <c r="B13181" i="25"/>
  <c r="B13180" i="25"/>
  <c r="B13179" i="25"/>
  <c r="B13178" i="25"/>
  <c r="B13177" i="25"/>
  <c r="B13176" i="25"/>
  <c r="B13175" i="25"/>
  <c r="B13174" i="25"/>
  <c r="B13173" i="25"/>
  <c r="B13172" i="25"/>
  <c r="B13171" i="25"/>
  <c r="B13170" i="25"/>
  <c r="B13169" i="25"/>
  <c r="B13168" i="25"/>
  <c r="B13167" i="25"/>
  <c r="B13166" i="25"/>
  <c r="B13165" i="25"/>
  <c r="B13164" i="25"/>
  <c r="B13163" i="25"/>
  <c r="B13162" i="25"/>
  <c r="B13161" i="25"/>
  <c r="B13160" i="25"/>
  <c r="B13159" i="25"/>
  <c r="B13158" i="25"/>
  <c r="B13157" i="25"/>
  <c r="B13156" i="25"/>
  <c r="B13155" i="25"/>
  <c r="B13154" i="25"/>
  <c r="B13153" i="25"/>
  <c r="B13152" i="25"/>
  <c r="B13151" i="25"/>
  <c r="B13150" i="25"/>
  <c r="B13149" i="25"/>
  <c r="B13148" i="25"/>
  <c r="B13147" i="25"/>
  <c r="B13146" i="25"/>
  <c r="B13145" i="25"/>
  <c r="B13144" i="25"/>
  <c r="B13143" i="25"/>
  <c r="B13142" i="25"/>
  <c r="B13141" i="25"/>
  <c r="B13140" i="25"/>
  <c r="B13139" i="25"/>
  <c r="B13138" i="25"/>
  <c r="B13137" i="25"/>
  <c r="B13136" i="25"/>
  <c r="B13135" i="25"/>
  <c r="B13134" i="25"/>
  <c r="B13133" i="25"/>
  <c r="B13132" i="25"/>
  <c r="B13131" i="25"/>
  <c r="B13130" i="25"/>
  <c r="B13129" i="25"/>
  <c r="B13128" i="25"/>
  <c r="B13127" i="25"/>
  <c r="B13126" i="25"/>
  <c r="B13125" i="25"/>
  <c r="B13124" i="25"/>
  <c r="B13123" i="25"/>
  <c r="B13122" i="25"/>
  <c r="B13121" i="25"/>
  <c r="B13120" i="25"/>
  <c r="B13119" i="25"/>
  <c r="B13118" i="25"/>
  <c r="B13117" i="25"/>
  <c r="B13116" i="25"/>
  <c r="B13115" i="25"/>
  <c r="B13114" i="25"/>
  <c r="B13113" i="25"/>
  <c r="B13112" i="25"/>
  <c r="B13111" i="25"/>
  <c r="B13110" i="25"/>
  <c r="B13109" i="25"/>
  <c r="B13108" i="25"/>
  <c r="B13107" i="25"/>
  <c r="B13106" i="25"/>
  <c r="B13105" i="25"/>
  <c r="B13104" i="25"/>
  <c r="B13103" i="25"/>
  <c r="B13102" i="25"/>
  <c r="B13101" i="25"/>
  <c r="B13100" i="25"/>
  <c r="B13099" i="25"/>
  <c r="B13098" i="25"/>
  <c r="B13097" i="25"/>
  <c r="B13096" i="25"/>
  <c r="B13095" i="25"/>
  <c r="B13094" i="25"/>
  <c r="B13093" i="25"/>
  <c r="B13092" i="25"/>
  <c r="B13091" i="25"/>
  <c r="B13090" i="25"/>
  <c r="B13089" i="25"/>
  <c r="B13088" i="25"/>
  <c r="B13087" i="25"/>
  <c r="B13086" i="25"/>
  <c r="B13085" i="25"/>
  <c r="B13084" i="25"/>
  <c r="B13083" i="25"/>
  <c r="B13082" i="25"/>
  <c r="B13081" i="25"/>
  <c r="B13080" i="25"/>
  <c r="B13079" i="25"/>
  <c r="B13078" i="25"/>
  <c r="B13077" i="25"/>
  <c r="B13076" i="25"/>
  <c r="B13075" i="25"/>
  <c r="B13074" i="25"/>
  <c r="B13073" i="25"/>
  <c r="B13072" i="25"/>
  <c r="B13071" i="25"/>
  <c r="B13070" i="25"/>
  <c r="B13069" i="25"/>
  <c r="B13068" i="25"/>
  <c r="B13067" i="25"/>
  <c r="B13066" i="25"/>
  <c r="B13065" i="25"/>
  <c r="B13064" i="25"/>
  <c r="B13063" i="25"/>
  <c r="B13062" i="25"/>
  <c r="B13061" i="25"/>
  <c r="B13060" i="25"/>
  <c r="B13059" i="25"/>
  <c r="B13058" i="25"/>
  <c r="B13057" i="25"/>
  <c r="B13056" i="25"/>
  <c r="B13055" i="25"/>
  <c r="B13054" i="25"/>
  <c r="B13053" i="25"/>
  <c r="B13052" i="25"/>
  <c r="B13051" i="25"/>
  <c r="B13050" i="25"/>
  <c r="B13049" i="25"/>
  <c r="B13048" i="25"/>
  <c r="B13047" i="25"/>
  <c r="B13046" i="25"/>
  <c r="B13045" i="25"/>
  <c r="B13044" i="25"/>
  <c r="B13043" i="25"/>
  <c r="B13042" i="25"/>
  <c r="B13041" i="25"/>
  <c r="B13040" i="25"/>
  <c r="B13039" i="25"/>
  <c r="B13038" i="25"/>
  <c r="B13037" i="25"/>
  <c r="B13036" i="25"/>
  <c r="B13035" i="25"/>
  <c r="B13034" i="25"/>
  <c r="B13033" i="25"/>
  <c r="B13032" i="25"/>
  <c r="B13031" i="25"/>
  <c r="B13030" i="25"/>
  <c r="B13029" i="25"/>
  <c r="B13028" i="25"/>
  <c r="B13027" i="25"/>
  <c r="B13026" i="25"/>
  <c r="B13025" i="25"/>
  <c r="B13024" i="25"/>
  <c r="B13023" i="25"/>
  <c r="B13022" i="25"/>
  <c r="B13021" i="25"/>
  <c r="B13020" i="25"/>
  <c r="B13019" i="25"/>
  <c r="B13018" i="25"/>
  <c r="B13017" i="25"/>
  <c r="B13016" i="25"/>
  <c r="B13015" i="25"/>
  <c r="B13014" i="25"/>
  <c r="B13013" i="25"/>
  <c r="B13012" i="25"/>
  <c r="B13011" i="25"/>
  <c r="B13010" i="25"/>
  <c r="B13009" i="25"/>
  <c r="B13008" i="25"/>
  <c r="B13007" i="25"/>
  <c r="B13006" i="25"/>
  <c r="B13005" i="25"/>
  <c r="B13004" i="25"/>
  <c r="B13003" i="25"/>
  <c r="B13002" i="25"/>
  <c r="B13001" i="25"/>
  <c r="B13000" i="25"/>
  <c r="B12999" i="25"/>
  <c r="B12998" i="25"/>
  <c r="B12997" i="25"/>
  <c r="B12996" i="25"/>
  <c r="B12995" i="25"/>
  <c r="B12994" i="25"/>
  <c r="B12993" i="25"/>
  <c r="B12992" i="25"/>
  <c r="B12991" i="25"/>
  <c r="B12990" i="25"/>
  <c r="B12989" i="25"/>
  <c r="B12988" i="25"/>
  <c r="B12987" i="25"/>
  <c r="B12986" i="25"/>
  <c r="B12985" i="25"/>
  <c r="B12984" i="25"/>
  <c r="B12983" i="25"/>
  <c r="B12982" i="25"/>
  <c r="B12981" i="25"/>
  <c r="B12980" i="25"/>
  <c r="B12979" i="25"/>
  <c r="B12978" i="25"/>
  <c r="B12977" i="25"/>
  <c r="B12976" i="25"/>
  <c r="B12975" i="25"/>
  <c r="B12974" i="25"/>
  <c r="B12973" i="25"/>
  <c r="B12972" i="25"/>
  <c r="B12971" i="25"/>
  <c r="B12970" i="25"/>
  <c r="B12969" i="25"/>
  <c r="B12968" i="25"/>
  <c r="B12967" i="25"/>
  <c r="B12966" i="25"/>
  <c r="B12965" i="25"/>
  <c r="B12964" i="25"/>
  <c r="B12963" i="25"/>
  <c r="B12962" i="25"/>
  <c r="B12961" i="25"/>
  <c r="B12960" i="25"/>
  <c r="B12959" i="25"/>
  <c r="B12958" i="25"/>
  <c r="B12957" i="25"/>
  <c r="B12956" i="25"/>
  <c r="B12955" i="25"/>
  <c r="B12954" i="25"/>
  <c r="B12953" i="25"/>
  <c r="B12952" i="25"/>
  <c r="B12951" i="25"/>
  <c r="B12950" i="25"/>
  <c r="B12949" i="25"/>
  <c r="B12948" i="25"/>
  <c r="B12947" i="25"/>
  <c r="B12946" i="25"/>
  <c r="B12945" i="25"/>
  <c r="B12944" i="25"/>
  <c r="B12943" i="25"/>
  <c r="B12942" i="25"/>
  <c r="B12941" i="25"/>
  <c r="B12940" i="25"/>
  <c r="B12939" i="25"/>
  <c r="B12938" i="25"/>
  <c r="B12937" i="25"/>
  <c r="B12936" i="25"/>
  <c r="B12935" i="25"/>
  <c r="B12934" i="25"/>
  <c r="B12933" i="25"/>
  <c r="B12932" i="25"/>
  <c r="B12931" i="25"/>
  <c r="B12930" i="25"/>
  <c r="B12929" i="25"/>
  <c r="B12928" i="25"/>
  <c r="B12927" i="25"/>
  <c r="B12926" i="25"/>
  <c r="B12925" i="25"/>
  <c r="B12924" i="25"/>
  <c r="B12923" i="25"/>
  <c r="B12922" i="25"/>
  <c r="B12921" i="25"/>
  <c r="B12920" i="25"/>
  <c r="B12919" i="25"/>
  <c r="B12918" i="25"/>
  <c r="B12917" i="25"/>
  <c r="B12916" i="25"/>
  <c r="B12915" i="25"/>
  <c r="B12914" i="25"/>
  <c r="B12913" i="25"/>
  <c r="B12912" i="25"/>
  <c r="B12911" i="25"/>
  <c r="B12910" i="25"/>
  <c r="B12909" i="25"/>
  <c r="B12908" i="25"/>
  <c r="B12907" i="25"/>
  <c r="B12906" i="25"/>
  <c r="B12905" i="25"/>
  <c r="B12904" i="25"/>
  <c r="B12903" i="25"/>
  <c r="B12902" i="25"/>
  <c r="B12901" i="25"/>
  <c r="B12900" i="25"/>
  <c r="B12899" i="25"/>
  <c r="B12898" i="25"/>
  <c r="B12897" i="25"/>
  <c r="B12896" i="25"/>
  <c r="B12895" i="25"/>
  <c r="B12894" i="25"/>
  <c r="B12893" i="25"/>
  <c r="B12892" i="25"/>
  <c r="B12891" i="25"/>
  <c r="B12890" i="25"/>
  <c r="B12889" i="25"/>
  <c r="B12888" i="25"/>
  <c r="B12887" i="25"/>
  <c r="B12886" i="25"/>
  <c r="B12885" i="25"/>
  <c r="B12884" i="25"/>
  <c r="B12883" i="25"/>
  <c r="B12882" i="25"/>
  <c r="B12881" i="25"/>
  <c r="B12880" i="25"/>
  <c r="B12879" i="25"/>
  <c r="B12878" i="25"/>
  <c r="B12877" i="25"/>
  <c r="B12876" i="25"/>
  <c r="B12875" i="25"/>
  <c r="B12874" i="25"/>
  <c r="B12873" i="25"/>
  <c r="B12872" i="25"/>
  <c r="B12871" i="25"/>
  <c r="B12870" i="25"/>
  <c r="B12869" i="25"/>
  <c r="B12868" i="25"/>
  <c r="B12867" i="25"/>
  <c r="B12866" i="25"/>
  <c r="B12865" i="25"/>
  <c r="B12864" i="25"/>
  <c r="B12863" i="25"/>
  <c r="B12862" i="25"/>
  <c r="B12861" i="25"/>
  <c r="B12860" i="25"/>
  <c r="B12859" i="25"/>
  <c r="B12858" i="25"/>
  <c r="B12857" i="25"/>
  <c r="B12856" i="25"/>
  <c r="B12855" i="25"/>
  <c r="B12854" i="25"/>
  <c r="B12853" i="25"/>
  <c r="B12852" i="25"/>
  <c r="B12851" i="25"/>
  <c r="B12850" i="25"/>
  <c r="B12849" i="25"/>
  <c r="B12848" i="25"/>
  <c r="B12847" i="25"/>
  <c r="B12846" i="25"/>
  <c r="B12845" i="25"/>
  <c r="B12844" i="25"/>
  <c r="B12843" i="25"/>
  <c r="B12842" i="25"/>
  <c r="B12841" i="25"/>
  <c r="B12840" i="25"/>
  <c r="B12839" i="25"/>
  <c r="B12838" i="25"/>
  <c r="B12837" i="25"/>
  <c r="B12836" i="25"/>
  <c r="B12835" i="25"/>
  <c r="B12834" i="25"/>
  <c r="B12833" i="25"/>
  <c r="B12832" i="25"/>
  <c r="B12831" i="25"/>
  <c r="B12830" i="25"/>
  <c r="B12829" i="25"/>
  <c r="B12828" i="25"/>
  <c r="B12827" i="25"/>
  <c r="B12826" i="25"/>
  <c r="B12825" i="25"/>
  <c r="B12824" i="25"/>
  <c r="B12823" i="25"/>
  <c r="B12822" i="25"/>
  <c r="B12821" i="25"/>
  <c r="B12820" i="25"/>
  <c r="B12819" i="25"/>
  <c r="B12818" i="25"/>
  <c r="B12817" i="25"/>
  <c r="B12816" i="25"/>
  <c r="B12815" i="25"/>
  <c r="B12814" i="25"/>
  <c r="B12813" i="25"/>
  <c r="B12812" i="25"/>
  <c r="B12811" i="25"/>
  <c r="B12810" i="25"/>
  <c r="B12809" i="25"/>
  <c r="B12808" i="25"/>
  <c r="B12807" i="25"/>
  <c r="B12806" i="25"/>
  <c r="B12805" i="25"/>
  <c r="B12804" i="25"/>
  <c r="B12803" i="25"/>
  <c r="B12802" i="25"/>
  <c r="B12801" i="25"/>
  <c r="B12800" i="25"/>
  <c r="B12799" i="25"/>
  <c r="B12798" i="25"/>
  <c r="B12797" i="25"/>
  <c r="B12796" i="25"/>
  <c r="B12795" i="25"/>
  <c r="B12794" i="25"/>
  <c r="B12793" i="25"/>
  <c r="B12792" i="25"/>
  <c r="B12791" i="25"/>
  <c r="B12790" i="25"/>
  <c r="B12789" i="25"/>
  <c r="B12788" i="25"/>
  <c r="B12787" i="25"/>
  <c r="B12786" i="25"/>
  <c r="B12785" i="25"/>
  <c r="B12784" i="25"/>
  <c r="B12783" i="25"/>
  <c r="B12782" i="25"/>
  <c r="B12781" i="25"/>
  <c r="B12780" i="25"/>
  <c r="B12779" i="25"/>
  <c r="B12778" i="25"/>
  <c r="B12777" i="25"/>
  <c r="B12776" i="25"/>
  <c r="B12775" i="25"/>
  <c r="B12774" i="25"/>
  <c r="B12773" i="25"/>
  <c r="B12772" i="25"/>
  <c r="B12771" i="25"/>
  <c r="B12770" i="25"/>
  <c r="B12769" i="25"/>
  <c r="B12768" i="25"/>
  <c r="B12767" i="25"/>
  <c r="B12766" i="25"/>
  <c r="B12765" i="25"/>
  <c r="B12764" i="25"/>
  <c r="B12763" i="25"/>
  <c r="B12762" i="25"/>
  <c r="B12761" i="25"/>
  <c r="B12760" i="25"/>
  <c r="B12759" i="25"/>
  <c r="B12758" i="25"/>
  <c r="B12757" i="25"/>
  <c r="B12756" i="25"/>
  <c r="B12755" i="25"/>
  <c r="B12754" i="25"/>
  <c r="B12753" i="25"/>
  <c r="B12752" i="25"/>
  <c r="B12751" i="25"/>
  <c r="B12750" i="25"/>
  <c r="B12749" i="25"/>
  <c r="B12748" i="25"/>
  <c r="B12747" i="25"/>
  <c r="B12746" i="25"/>
  <c r="B12745" i="25"/>
  <c r="B12744" i="25"/>
  <c r="B12743" i="25"/>
  <c r="B12742" i="25"/>
  <c r="B12741" i="25"/>
  <c r="B12740" i="25"/>
  <c r="B12739" i="25"/>
  <c r="B12738" i="25"/>
  <c r="B12737" i="25"/>
  <c r="B12736" i="25"/>
  <c r="B12735" i="25"/>
  <c r="B12734" i="25"/>
  <c r="B12733" i="25"/>
  <c r="B12732" i="25"/>
  <c r="B12731" i="25"/>
  <c r="B12730" i="25"/>
  <c r="B12729" i="25"/>
  <c r="B12728" i="25"/>
  <c r="B12727" i="25"/>
  <c r="B12726" i="25"/>
  <c r="B12725" i="25"/>
  <c r="B12724" i="25"/>
  <c r="B12723" i="25"/>
  <c r="B12722" i="25"/>
  <c r="B12721" i="25"/>
  <c r="B12720" i="25"/>
  <c r="B12719" i="25"/>
  <c r="B12718" i="25"/>
  <c r="B12717" i="25"/>
  <c r="B12716" i="25"/>
  <c r="B12715" i="25"/>
  <c r="B12714" i="25"/>
  <c r="B12713" i="25"/>
  <c r="B12712" i="25"/>
  <c r="B12711" i="25"/>
  <c r="B12710" i="25"/>
  <c r="B12709" i="25"/>
  <c r="B12708" i="25"/>
  <c r="B12707" i="25"/>
  <c r="B12706" i="25"/>
  <c r="B12705" i="25"/>
  <c r="B12704" i="25"/>
  <c r="B12703" i="25"/>
  <c r="B12702" i="25"/>
  <c r="B12701" i="25"/>
  <c r="B12700" i="25"/>
  <c r="B12699" i="25"/>
  <c r="B12698" i="25"/>
  <c r="B12697" i="25"/>
  <c r="B12696" i="25"/>
  <c r="B12695" i="25"/>
  <c r="B12694" i="25"/>
  <c r="B12693" i="25"/>
  <c r="B12692" i="25"/>
  <c r="B12691" i="25"/>
  <c r="B12690" i="25"/>
  <c r="B12689" i="25"/>
  <c r="B12688" i="25"/>
  <c r="B12687" i="25"/>
  <c r="B12686" i="25"/>
  <c r="B12685" i="25"/>
  <c r="B12684" i="25"/>
  <c r="B12683" i="25"/>
  <c r="B12682" i="25"/>
  <c r="B12681" i="25"/>
  <c r="B12680" i="25"/>
  <c r="B12679" i="25"/>
  <c r="B12678" i="25"/>
  <c r="B12677" i="25"/>
  <c r="B12676" i="25"/>
  <c r="B12675" i="25"/>
  <c r="B12674" i="25"/>
  <c r="B12673" i="25"/>
  <c r="B12672" i="25"/>
  <c r="B12671" i="25"/>
  <c r="B12670" i="25"/>
  <c r="B12669" i="25"/>
  <c r="B12668" i="25"/>
  <c r="B12667" i="25"/>
  <c r="B12666" i="25"/>
  <c r="B12665" i="25"/>
  <c r="B12664" i="25"/>
  <c r="B12663" i="25"/>
  <c r="B12662" i="25"/>
  <c r="B12661" i="25"/>
  <c r="B12660" i="25"/>
  <c r="B12659" i="25"/>
  <c r="B12658" i="25"/>
  <c r="B12657" i="25"/>
  <c r="B12656" i="25"/>
  <c r="B12655" i="25"/>
  <c r="B12654" i="25"/>
  <c r="B12653" i="25"/>
  <c r="B12652" i="25"/>
  <c r="B12651" i="25"/>
  <c r="B12650" i="25"/>
  <c r="B12649" i="25"/>
  <c r="B12648" i="25"/>
  <c r="B12647" i="25"/>
  <c r="B12646" i="25"/>
  <c r="B12645" i="25"/>
  <c r="B12644" i="25"/>
  <c r="B12643" i="25"/>
  <c r="B12642" i="25"/>
  <c r="B12641" i="25"/>
  <c r="B12640" i="25"/>
  <c r="B12639" i="25"/>
  <c r="B12638" i="25"/>
  <c r="B12637" i="25"/>
  <c r="B12636" i="25"/>
  <c r="B12635" i="25"/>
  <c r="B12634" i="25"/>
  <c r="B12633" i="25"/>
  <c r="B12632" i="25"/>
  <c r="B12631" i="25"/>
  <c r="B12630" i="25"/>
  <c r="B12629" i="25"/>
  <c r="B12628" i="25"/>
  <c r="B12627" i="25"/>
  <c r="B12626" i="25"/>
  <c r="B12625" i="25"/>
  <c r="B12624" i="25"/>
  <c r="B12623" i="25"/>
  <c r="B12622" i="25"/>
  <c r="B12621" i="25"/>
  <c r="B12620" i="25"/>
  <c r="B12619" i="25"/>
  <c r="B12618" i="25"/>
  <c r="B12617" i="25"/>
  <c r="B12616" i="25"/>
  <c r="B12615" i="25"/>
  <c r="B12614" i="25"/>
  <c r="B12613" i="25"/>
  <c r="B12612" i="25"/>
  <c r="B12611" i="25"/>
  <c r="B12610" i="25"/>
  <c r="B12609" i="25"/>
  <c r="B12608" i="25"/>
  <c r="B12607" i="25"/>
  <c r="B12606" i="25"/>
  <c r="B12605" i="25"/>
  <c r="B12604" i="25"/>
  <c r="B12603" i="25"/>
  <c r="B12602" i="25"/>
  <c r="B12601" i="25"/>
  <c r="B12600" i="25"/>
  <c r="B12599" i="25"/>
  <c r="B12598" i="25"/>
  <c r="B12597" i="25"/>
  <c r="B12596" i="25"/>
  <c r="B12595" i="25"/>
  <c r="B12594" i="25"/>
  <c r="B12593" i="25"/>
  <c r="B12592" i="25"/>
  <c r="B12591" i="25"/>
  <c r="B12590" i="25"/>
  <c r="B12589" i="25"/>
  <c r="B12588" i="25"/>
  <c r="B12587" i="25"/>
  <c r="B12586" i="25"/>
  <c r="B12585" i="25"/>
  <c r="B12584" i="25"/>
  <c r="B12583" i="25"/>
  <c r="B12582" i="25"/>
  <c r="B12581" i="25"/>
  <c r="B12580" i="25"/>
  <c r="B12579" i="25"/>
  <c r="B12578" i="25"/>
  <c r="B12577" i="25"/>
  <c r="B12576" i="25"/>
  <c r="B12575" i="25"/>
  <c r="B12574" i="25"/>
  <c r="B12573" i="25"/>
  <c r="B12572" i="25"/>
  <c r="B12571" i="25"/>
  <c r="B12570" i="25"/>
  <c r="B12569" i="25"/>
  <c r="B12568" i="25"/>
  <c r="B12567" i="25"/>
  <c r="B12566" i="25"/>
  <c r="B12565" i="25"/>
  <c r="B12564" i="25"/>
  <c r="B12563" i="25"/>
  <c r="B12562" i="25"/>
  <c r="B12561" i="25"/>
  <c r="B12560" i="25"/>
  <c r="B12559" i="25"/>
  <c r="B12558" i="25"/>
  <c r="B12557" i="25"/>
  <c r="B12556" i="25"/>
  <c r="B12555" i="25"/>
  <c r="B12554" i="25"/>
  <c r="B12553" i="25"/>
  <c r="B12552" i="25"/>
  <c r="B12551" i="25"/>
  <c r="B12550" i="25"/>
  <c r="B12549" i="25"/>
  <c r="B12548" i="25"/>
  <c r="B12547" i="25"/>
  <c r="B12546" i="25"/>
  <c r="B12545" i="25"/>
  <c r="B12544" i="25"/>
  <c r="B12543" i="25"/>
  <c r="B12542" i="25"/>
  <c r="B12541" i="25"/>
  <c r="B12540" i="25"/>
  <c r="B12539" i="25"/>
  <c r="B12538" i="25"/>
  <c r="B12537" i="25"/>
  <c r="B12536" i="25"/>
  <c r="B12535" i="25"/>
  <c r="B12534" i="25"/>
  <c r="B12533" i="25"/>
  <c r="B12532" i="25"/>
  <c r="B12531" i="25"/>
  <c r="B12530" i="25"/>
  <c r="B12529" i="25"/>
  <c r="B12528" i="25"/>
  <c r="B12527" i="25"/>
  <c r="B12526" i="25"/>
  <c r="B12525" i="25"/>
  <c r="B12524" i="25"/>
  <c r="B12523" i="25"/>
  <c r="B12522" i="25"/>
  <c r="B12521" i="25"/>
  <c r="B12520" i="25"/>
  <c r="B12519" i="25"/>
  <c r="B12518" i="25"/>
  <c r="B12517" i="25"/>
  <c r="B12516" i="25"/>
  <c r="B12515" i="25"/>
  <c r="B12514" i="25"/>
  <c r="B12513" i="25"/>
  <c r="B12512" i="25"/>
  <c r="B12511" i="25"/>
  <c r="B12510" i="25"/>
  <c r="B12509" i="25"/>
  <c r="B12508" i="25"/>
  <c r="B12507" i="25"/>
  <c r="B12506" i="25"/>
  <c r="B12505" i="25"/>
  <c r="B12504" i="25"/>
  <c r="B12503" i="25"/>
  <c r="B12502" i="25"/>
  <c r="B12501" i="25"/>
  <c r="B12500" i="25"/>
  <c r="B12499" i="25"/>
  <c r="B12498" i="25"/>
  <c r="B12497" i="25"/>
  <c r="B12496" i="25"/>
  <c r="B12495" i="25"/>
  <c r="B12494" i="25"/>
  <c r="B12493" i="25"/>
  <c r="B12492" i="25"/>
  <c r="B12491" i="25"/>
  <c r="B12490" i="25"/>
  <c r="B12489" i="25"/>
  <c r="B12488" i="25"/>
  <c r="B12487" i="25"/>
  <c r="B12486" i="25"/>
  <c r="B12485" i="25"/>
  <c r="B12484" i="25"/>
  <c r="B12483" i="25"/>
  <c r="B12482" i="25"/>
  <c r="B12481" i="25"/>
  <c r="B12480" i="25"/>
  <c r="B12479" i="25"/>
  <c r="B12478" i="25"/>
  <c r="B12477" i="25"/>
  <c r="B12476" i="25"/>
  <c r="B12475" i="25"/>
  <c r="B12474" i="25"/>
  <c r="B12473" i="25"/>
  <c r="B12472" i="25"/>
  <c r="B12471" i="25"/>
  <c r="B12470" i="25"/>
  <c r="B12469" i="25"/>
  <c r="B12468" i="25"/>
  <c r="B12467" i="25"/>
  <c r="B12466" i="25"/>
  <c r="B12465" i="25"/>
  <c r="B12464" i="25"/>
  <c r="B12463" i="25"/>
  <c r="B12462" i="25"/>
  <c r="B12461" i="25"/>
  <c r="B12460" i="25"/>
  <c r="B12459" i="25"/>
  <c r="B12458" i="25"/>
  <c r="B12457" i="25"/>
  <c r="B12456" i="25"/>
  <c r="B12455" i="25"/>
  <c r="B12454" i="25"/>
  <c r="B12453" i="25"/>
  <c r="B12452" i="25"/>
  <c r="B12451" i="25"/>
  <c r="B12450" i="25"/>
  <c r="B12449" i="25"/>
  <c r="B12448" i="25"/>
  <c r="B12447" i="25"/>
  <c r="B12446" i="25"/>
  <c r="B12445" i="25"/>
  <c r="B12444" i="25"/>
  <c r="B12443" i="25"/>
  <c r="B12442" i="25"/>
  <c r="B12441" i="25"/>
  <c r="B12440" i="25"/>
  <c r="B12439" i="25"/>
  <c r="B12438" i="25"/>
  <c r="B12437" i="25"/>
  <c r="B12436" i="25"/>
  <c r="B12435" i="25"/>
  <c r="B12434" i="25"/>
  <c r="B12433" i="25"/>
  <c r="B12432" i="25"/>
  <c r="B12431" i="25"/>
  <c r="B12430" i="25"/>
  <c r="B12429" i="25"/>
  <c r="B12428" i="25"/>
  <c r="B12427" i="25"/>
  <c r="B12426" i="25"/>
  <c r="B12425" i="25"/>
  <c r="B12424" i="25"/>
  <c r="B12423" i="25"/>
  <c r="B12422" i="25"/>
  <c r="B12421" i="25"/>
  <c r="B12420" i="25"/>
  <c r="B12419" i="25"/>
  <c r="B12418" i="25"/>
  <c r="B12417" i="25"/>
  <c r="B12416" i="25"/>
  <c r="B12415" i="25"/>
  <c r="B12414" i="25"/>
  <c r="B12413" i="25"/>
  <c r="B12412" i="25"/>
  <c r="B12411" i="25"/>
  <c r="B12410" i="25"/>
  <c r="B12409" i="25"/>
  <c r="B12408" i="25"/>
  <c r="B12407" i="25"/>
  <c r="B12406" i="25"/>
  <c r="B12405" i="25"/>
  <c r="B12404" i="25"/>
  <c r="B12403" i="25"/>
  <c r="B12402" i="25"/>
  <c r="B12401" i="25"/>
  <c r="B12400" i="25"/>
  <c r="B12399" i="25"/>
  <c r="B12398" i="25"/>
  <c r="B12397" i="25"/>
  <c r="B12396" i="25"/>
  <c r="B12395" i="25"/>
  <c r="B12394" i="25"/>
  <c r="B12393" i="25"/>
  <c r="B12392" i="25"/>
  <c r="B12391" i="25"/>
  <c r="B12390" i="25"/>
  <c r="B12389" i="25"/>
  <c r="B12388" i="25"/>
  <c r="B12387" i="25"/>
  <c r="B12386" i="25"/>
  <c r="B12385" i="25"/>
  <c r="B12384" i="25"/>
  <c r="B12383" i="25"/>
  <c r="B12382" i="25"/>
  <c r="B12381" i="25"/>
  <c r="B12380" i="25"/>
  <c r="B12379" i="25"/>
  <c r="B12378" i="25"/>
  <c r="B12377" i="25"/>
  <c r="B12376" i="25"/>
  <c r="B12375" i="25"/>
  <c r="B12374" i="25"/>
  <c r="B12373" i="25"/>
  <c r="B12372" i="25"/>
  <c r="B12371" i="25"/>
  <c r="B12370" i="25"/>
  <c r="B12369" i="25"/>
  <c r="B12368" i="25"/>
  <c r="B12367" i="25"/>
  <c r="B12366" i="25"/>
  <c r="B12365" i="25"/>
  <c r="B12364" i="25"/>
  <c r="B12363" i="25"/>
  <c r="B12362" i="25"/>
  <c r="B12361" i="25"/>
  <c r="B12360" i="25"/>
  <c r="B12359" i="25"/>
  <c r="B12358" i="25"/>
  <c r="B12357" i="25"/>
  <c r="B12356" i="25"/>
  <c r="B12355" i="25"/>
  <c r="B12354" i="25"/>
  <c r="B12353" i="25"/>
  <c r="B12352" i="25"/>
  <c r="B12351" i="25"/>
  <c r="B12350" i="25"/>
  <c r="B12349" i="25"/>
  <c r="B12348" i="25"/>
  <c r="B12347" i="25"/>
  <c r="B12346" i="25"/>
  <c r="B12345" i="25"/>
  <c r="B12344" i="25"/>
  <c r="B12343" i="25"/>
  <c r="B12342" i="25"/>
  <c r="B12341" i="25"/>
  <c r="B12340" i="25"/>
  <c r="B12339" i="25"/>
  <c r="B12338" i="25"/>
  <c r="B12337" i="25"/>
  <c r="B12336" i="25"/>
  <c r="B12335" i="25"/>
  <c r="B12334" i="25"/>
  <c r="B12333" i="25"/>
  <c r="B12332" i="25"/>
  <c r="B12331" i="25"/>
  <c r="B12330" i="25"/>
  <c r="B12329" i="25"/>
  <c r="B12328" i="25"/>
  <c r="B12327" i="25"/>
  <c r="B12326" i="25"/>
  <c r="B12325" i="25"/>
  <c r="B12324" i="25"/>
  <c r="B12323" i="25"/>
  <c r="B12322" i="25"/>
  <c r="B12321" i="25"/>
  <c r="B12320" i="25"/>
  <c r="B12319" i="25"/>
  <c r="B12318" i="25"/>
  <c r="B12317" i="25"/>
  <c r="B12316" i="25"/>
  <c r="B12315" i="25"/>
  <c r="B12314" i="25"/>
  <c r="B12313" i="25"/>
  <c r="B12312" i="25"/>
  <c r="B12311" i="25"/>
  <c r="B12310" i="25"/>
  <c r="B12309" i="25"/>
  <c r="B12308" i="25"/>
  <c r="B12307" i="25"/>
  <c r="B12306" i="25"/>
  <c r="B12305" i="25"/>
  <c r="B12304" i="25"/>
  <c r="B12303" i="25"/>
  <c r="B12302" i="25"/>
  <c r="B12301" i="25"/>
  <c r="B12300" i="25"/>
  <c r="B12299" i="25"/>
  <c r="B12298" i="25"/>
  <c r="B12297" i="25"/>
  <c r="B12296" i="25"/>
  <c r="B12295" i="25"/>
  <c r="B12294" i="25"/>
  <c r="B12293" i="25"/>
  <c r="B12292" i="25"/>
  <c r="B12291" i="25"/>
  <c r="B12290" i="25"/>
  <c r="B12289" i="25"/>
  <c r="B12288" i="25"/>
  <c r="B12287" i="25"/>
  <c r="B12286" i="25"/>
  <c r="B12285" i="25"/>
  <c r="B12284" i="25"/>
  <c r="B12283" i="25"/>
  <c r="B12282" i="25"/>
  <c r="B12281" i="25"/>
  <c r="B12280" i="25"/>
  <c r="B12279" i="25"/>
  <c r="B12278" i="25"/>
  <c r="B12277" i="25"/>
  <c r="B12276" i="25"/>
  <c r="B12275" i="25"/>
  <c r="B12274" i="25"/>
  <c r="B12273" i="25"/>
  <c r="B12272" i="25"/>
  <c r="B12271" i="25"/>
  <c r="B12270" i="25"/>
  <c r="B12269" i="25"/>
  <c r="B12268" i="25"/>
  <c r="B12267" i="25"/>
  <c r="B12266" i="25"/>
  <c r="B12265" i="25"/>
  <c r="B12264" i="25"/>
  <c r="B12263" i="25"/>
  <c r="B12262" i="25"/>
  <c r="B12261" i="25"/>
  <c r="B12260" i="25"/>
  <c r="B12259" i="25"/>
  <c r="B12258" i="25"/>
  <c r="B12257" i="25"/>
  <c r="B12256" i="25"/>
  <c r="B12255" i="25"/>
  <c r="B12254" i="25"/>
  <c r="B12253" i="25"/>
  <c r="B12252" i="25"/>
  <c r="B12251" i="25"/>
  <c r="B12250" i="25"/>
  <c r="B12249" i="25"/>
  <c r="B12248" i="25"/>
  <c r="B12247" i="25"/>
  <c r="B12246" i="25"/>
  <c r="B12245" i="25"/>
  <c r="B12244" i="25"/>
  <c r="B12243" i="25"/>
  <c r="B12242" i="25"/>
  <c r="B12241" i="25"/>
  <c r="B12240" i="25"/>
  <c r="B12239" i="25"/>
  <c r="B12238" i="25"/>
  <c r="B12237" i="25"/>
  <c r="B12236" i="25"/>
  <c r="B12235" i="25"/>
  <c r="B12234" i="25"/>
  <c r="B12233" i="25"/>
  <c r="B12232" i="25"/>
  <c r="B12231" i="25"/>
  <c r="B12230" i="25"/>
  <c r="B12229" i="25"/>
  <c r="B12228" i="25"/>
  <c r="B12227" i="25"/>
  <c r="B12226" i="25"/>
  <c r="B12225" i="25"/>
  <c r="B12224" i="25"/>
  <c r="B12223" i="25"/>
  <c r="B12222" i="25"/>
  <c r="B12221" i="25"/>
  <c r="B12220" i="25"/>
  <c r="B12219" i="25"/>
  <c r="B12218" i="25"/>
  <c r="B12217" i="25"/>
  <c r="B12216" i="25"/>
  <c r="B12215" i="25"/>
  <c r="B12214" i="25"/>
  <c r="B12213" i="25"/>
  <c r="B12212" i="25"/>
  <c r="B12211" i="25"/>
  <c r="B12210" i="25"/>
  <c r="B12209" i="25"/>
  <c r="B12208" i="25"/>
  <c r="B12207" i="25"/>
  <c r="B12206" i="25"/>
  <c r="B12205" i="25"/>
  <c r="B12204" i="25"/>
  <c r="B12203" i="25"/>
  <c r="B12202" i="25"/>
  <c r="B12201" i="25"/>
  <c r="B12200" i="25"/>
  <c r="B12199" i="25"/>
  <c r="B12198" i="25"/>
  <c r="B12197" i="25"/>
  <c r="B12196" i="25"/>
  <c r="B12195" i="25"/>
  <c r="B12194" i="25"/>
  <c r="B12193" i="25"/>
  <c r="B12192" i="25"/>
  <c r="B12191" i="25"/>
  <c r="B12190" i="25"/>
  <c r="B12189" i="25"/>
  <c r="B12188" i="25"/>
  <c r="B12187" i="25"/>
  <c r="B12186" i="25"/>
  <c r="B12185" i="25"/>
  <c r="B12184" i="25"/>
  <c r="B12183" i="25"/>
  <c r="B12182" i="25"/>
  <c r="B12181" i="25"/>
  <c r="B12180" i="25"/>
  <c r="B12179" i="25"/>
  <c r="B12178" i="25"/>
  <c r="B12177" i="25"/>
  <c r="B12176" i="25"/>
  <c r="B12175" i="25"/>
  <c r="B12174" i="25"/>
  <c r="B12173" i="25"/>
  <c r="B12172" i="25"/>
  <c r="B12171" i="25"/>
  <c r="B12170" i="25"/>
  <c r="B12169" i="25"/>
  <c r="B12168" i="25"/>
  <c r="B12167" i="25"/>
  <c r="B12166" i="25"/>
  <c r="B12165" i="25"/>
  <c r="B12164" i="25"/>
  <c r="B12163" i="25"/>
  <c r="B12162" i="25"/>
  <c r="B12161" i="25"/>
  <c r="B12160" i="25"/>
  <c r="B12159" i="25"/>
  <c r="B12158" i="25"/>
  <c r="B12157" i="25"/>
  <c r="B12156" i="25"/>
  <c r="B12155" i="25"/>
  <c r="B12154" i="25"/>
  <c r="B12153" i="25"/>
  <c r="B12152" i="25"/>
  <c r="B12151" i="25"/>
  <c r="B12150" i="25"/>
  <c r="B12149" i="25"/>
  <c r="B12148" i="25"/>
  <c r="B12147" i="25"/>
  <c r="B12146" i="25"/>
  <c r="B12145" i="25"/>
  <c r="B12144" i="25"/>
  <c r="B12143" i="25"/>
  <c r="B12142" i="25"/>
  <c r="B12141" i="25"/>
  <c r="B12140" i="25"/>
  <c r="B12139" i="25"/>
  <c r="B12138" i="25"/>
  <c r="B12137" i="25"/>
  <c r="B12136" i="25"/>
  <c r="B12135" i="25"/>
  <c r="B12134" i="25"/>
  <c r="B12133" i="25"/>
  <c r="B12132" i="25"/>
  <c r="B12131" i="25"/>
  <c r="B12130" i="25"/>
  <c r="B12129" i="25"/>
  <c r="B12128" i="25"/>
  <c r="B12127" i="25"/>
  <c r="B12126" i="25"/>
  <c r="B12125" i="25"/>
  <c r="B12124" i="25"/>
  <c r="B12123" i="25"/>
  <c r="B12122" i="25"/>
  <c r="B12121" i="25"/>
  <c r="B12120" i="25"/>
  <c r="B12119" i="25"/>
  <c r="B12118" i="25"/>
  <c r="B12117" i="25"/>
  <c r="B12116" i="25"/>
  <c r="B12115" i="25"/>
  <c r="B12114" i="25"/>
  <c r="B12113" i="25"/>
  <c r="B12112" i="25"/>
  <c r="B12111" i="25"/>
  <c r="B12110" i="25"/>
  <c r="B12109" i="25"/>
  <c r="B12108" i="25"/>
  <c r="B12107" i="25"/>
  <c r="B12106" i="25"/>
  <c r="B12105" i="25"/>
  <c r="B12104" i="25"/>
  <c r="B12103" i="25"/>
  <c r="B12102" i="25"/>
  <c r="B12101" i="25"/>
  <c r="B12100" i="25"/>
  <c r="B12099" i="25"/>
  <c r="B12098" i="25"/>
  <c r="B12097" i="25"/>
  <c r="B12096" i="25"/>
  <c r="B12095" i="25"/>
  <c r="B12094" i="25"/>
  <c r="B12093" i="25"/>
  <c r="B12092" i="25"/>
  <c r="B12091" i="25"/>
  <c r="B12090" i="25"/>
  <c r="B12089" i="25"/>
  <c r="B12088" i="25"/>
  <c r="B12087" i="25"/>
  <c r="B12086" i="25"/>
  <c r="B12085" i="25"/>
  <c r="B12084" i="25"/>
  <c r="B12083" i="25"/>
  <c r="B12082" i="25"/>
  <c r="B12081" i="25"/>
  <c r="B12080" i="25"/>
  <c r="B12079" i="25"/>
  <c r="B12078" i="25"/>
  <c r="B12077" i="25"/>
  <c r="B12076" i="25"/>
  <c r="B12075" i="25"/>
  <c r="B12074" i="25"/>
  <c r="B12073" i="25"/>
  <c r="B12072" i="25"/>
  <c r="B12071" i="25"/>
  <c r="B12070" i="25"/>
  <c r="B12069" i="25"/>
  <c r="B12068" i="25"/>
  <c r="B12067" i="25"/>
  <c r="B12066" i="25"/>
  <c r="B12065" i="25"/>
  <c r="B12064" i="25"/>
  <c r="B12063" i="25"/>
  <c r="B12062" i="25"/>
  <c r="B12061" i="25"/>
  <c r="B12060" i="25"/>
  <c r="B12059" i="25"/>
  <c r="B12058" i="25"/>
  <c r="B12057" i="25"/>
  <c r="B12056" i="25"/>
  <c r="B12055" i="25"/>
  <c r="B12054" i="25"/>
  <c r="B12053" i="25"/>
  <c r="B12052" i="25"/>
  <c r="B12051" i="25"/>
  <c r="B12050" i="25"/>
  <c r="B12049" i="25"/>
  <c r="B12048" i="25"/>
  <c r="B12047" i="25"/>
  <c r="B12046" i="25"/>
  <c r="B12045" i="25"/>
  <c r="B12044" i="25"/>
  <c r="B12043" i="25"/>
  <c r="B12042" i="25"/>
  <c r="B12041" i="25"/>
  <c r="B12040" i="25"/>
  <c r="B12039" i="25"/>
  <c r="B12038" i="25"/>
  <c r="B12037" i="25"/>
  <c r="B12036" i="25"/>
  <c r="B12035" i="25"/>
  <c r="B12034" i="25"/>
  <c r="B12033" i="25"/>
  <c r="B12032" i="25"/>
  <c r="B12031" i="25"/>
  <c r="B12030" i="25"/>
  <c r="B12029" i="25"/>
  <c r="B12028" i="25"/>
  <c r="B12027" i="25"/>
  <c r="B12026" i="25"/>
  <c r="B12025" i="25"/>
  <c r="B12024" i="25"/>
  <c r="B12023" i="25"/>
  <c r="B12022" i="25"/>
  <c r="B12021" i="25"/>
  <c r="B12020" i="25"/>
  <c r="B12019" i="25"/>
  <c r="B12018" i="25"/>
  <c r="B12017" i="25"/>
  <c r="B12016" i="25"/>
  <c r="B12015" i="25"/>
  <c r="B12014" i="25"/>
  <c r="B12013" i="25"/>
  <c r="B12012" i="25"/>
  <c r="B12011" i="25"/>
  <c r="B12010" i="25"/>
  <c r="B12009" i="25"/>
  <c r="B12008" i="25"/>
  <c r="B12007" i="25"/>
  <c r="B12006" i="25"/>
  <c r="B12005" i="25"/>
  <c r="B12004" i="25"/>
  <c r="B12003" i="25"/>
  <c r="B12002" i="25"/>
  <c r="B12001" i="25"/>
  <c r="B12000" i="25"/>
  <c r="B11999" i="25"/>
  <c r="B11998" i="25"/>
  <c r="B11997" i="25"/>
  <c r="B11996" i="25"/>
  <c r="B11995" i="25"/>
  <c r="B11994" i="25"/>
  <c r="B11993" i="25"/>
  <c r="B11992" i="25"/>
  <c r="B11991" i="25"/>
  <c r="B11990" i="25"/>
  <c r="B11989" i="25"/>
  <c r="B11988" i="25"/>
  <c r="B11987" i="25"/>
  <c r="B11986" i="25"/>
  <c r="B11985" i="25"/>
  <c r="B11984" i="25"/>
  <c r="B11983" i="25"/>
  <c r="B11982" i="25"/>
  <c r="B11981" i="25"/>
  <c r="B11980" i="25"/>
  <c r="B11979" i="25"/>
  <c r="B11978" i="25"/>
  <c r="B11977" i="25"/>
  <c r="B11976" i="25"/>
  <c r="B11975" i="25"/>
  <c r="B11974" i="25"/>
  <c r="B11973" i="25"/>
  <c r="B11972" i="25"/>
  <c r="B11971" i="25"/>
  <c r="B11970" i="25"/>
  <c r="B11969" i="25"/>
  <c r="B11968" i="25"/>
  <c r="B11967" i="25"/>
  <c r="B11966" i="25"/>
  <c r="B11965" i="25"/>
  <c r="B11964" i="25"/>
  <c r="B11963" i="25"/>
  <c r="B11962" i="25"/>
  <c r="B11961" i="25"/>
  <c r="B11960" i="25"/>
  <c r="B11959" i="25"/>
  <c r="B11958" i="25"/>
  <c r="B11957" i="25"/>
  <c r="B11956" i="25"/>
  <c r="B11955" i="25"/>
  <c r="B11954" i="25"/>
  <c r="B11953" i="25"/>
  <c r="B11952" i="25"/>
  <c r="B11951" i="25"/>
  <c r="B11950" i="25"/>
  <c r="B11949" i="25"/>
  <c r="B11948" i="25"/>
  <c r="B11947" i="25"/>
  <c r="B11946" i="25"/>
  <c r="B11945" i="25"/>
  <c r="B11944" i="25"/>
  <c r="B11943" i="25"/>
  <c r="B11942" i="25"/>
  <c r="B11941" i="25"/>
  <c r="B11940" i="25"/>
  <c r="B11939" i="25"/>
  <c r="B11938" i="25"/>
  <c r="B11937" i="25"/>
  <c r="B11936" i="25"/>
  <c r="B11935" i="25"/>
  <c r="B11934" i="25"/>
  <c r="B11933" i="25"/>
  <c r="B11932" i="25"/>
  <c r="B11931" i="25"/>
  <c r="B11930" i="25"/>
  <c r="B11929" i="25"/>
  <c r="B11928" i="25"/>
  <c r="B11927" i="25"/>
  <c r="B11926" i="25"/>
  <c r="B11925" i="25"/>
  <c r="B11924" i="25"/>
  <c r="B11923" i="25"/>
  <c r="B11922" i="25"/>
  <c r="B11921" i="25"/>
  <c r="B11920" i="25"/>
  <c r="B11919" i="25"/>
  <c r="B11918" i="25"/>
  <c r="B11917" i="25"/>
  <c r="B11916" i="25"/>
  <c r="B11915" i="25"/>
  <c r="B11914" i="25"/>
  <c r="B11913" i="25"/>
  <c r="B11912" i="25"/>
  <c r="B11911" i="25"/>
  <c r="B11910" i="25"/>
  <c r="B11909" i="25"/>
  <c r="B11908" i="25"/>
  <c r="B11907" i="25"/>
  <c r="B11906" i="25"/>
  <c r="B11905" i="25"/>
  <c r="B11904" i="25"/>
  <c r="B11903" i="25"/>
  <c r="B11902" i="25"/>
  <c r="B11901" i="25"/>
  <c r="B11900" i="25"/>
  <c r="B11899" i="25"/>
  <c r="B11898" i="25"/>
  <c r="B11897" i="25"/>
  <c r="B11896" i="25"/>
  <c r="B11895" i="25"/>
  <c r="B11894" i="25"/>
  <c r="B11893" i="25"/>
  <c r="B11892" i="25"/>
  <c r="B11891" i="25"/>
  <c r="B11890" i="25"/>
  <c r="B11889" i="25"/>
  <c r="B11888" i="25"/>
  <c r="B11887" i="25"/>
  <c r="B11886" i="25"/>
  <c r="B11885" i="25"/>
  <c r="B11884" i="25"/>
  <c r="B11883" i="25"/>
  <c r="B11882" i="25"/>
  <c r="B11881" i="25"/>
  <c r="B11880" i="25"/>
  <c r="B11879" i="25"/>
  <c r="B11878" i="25"/>
  <c r="B11877" i="25"/>
  <c r="B11876" i="25"/>
  <c r="B11875" i="25"/>
  <c r="B11874" i="25"/>
  <c r="B11873" i="25"/>
  <c r="B11872" i="25"/>
  <c r="B11871" i="25"/>
  <c r="B11870" i="25"/>
  <c r="B11869" i="25"/>
  <c r="B11868" i="25"/>
  <c r="B11867" i="25"/>
  <c r="B11866" i="25"/>
  <c r="B11865" i="25"/>
  <c r="B11864" i="25"/>
  <c r="B11863" i="25"/>
  <c r="B11862" i="25"/>
  <c r="B11861" i="25"/>
  <c r="B11860" i="25"/>
  <c r="B11859" i="25"/>
  <c r="B11858" i="25"/>
  <c r="B11857" i="25"/>
  <c r="B11856" i="25"/>
  <c r="B11855" i="25"/>
  <c r="B11854" i="25"/>
  <c r="B11853" i="25"/>
  <c r="B11852" i="25"/>
  <c r="B11851" i="25"/>
  <c r="B11850" i="25"/>
  <c r="B11849" i="25"/>
  <c r="B11848" i="25"/>
  <c r="B11847" i="25"/>
  <c r="B11846" i="25"/>
  <c r="B11845" i="25"/>
  <c r="B11844" i="25"/>
  <c r="B11843" i="25"/>
  <c r="B11842" i="25"/>
  <c r="B11841" i="25"/>
  <c r="B11840" i="25"/>
  <c r="B11839" i="25"/>
  <c r="B11838" i="25"/>
  <c r="B11837" i="25"/>
  <c r="B11836" i="25"/>
  <c r="B11835" i="25"/>
  <c r="B11834" i="25"/>
  <c r="B11833" i="25"/>
  <c r="B11832" i="25"/>
  <c r="B11831" i="25"/>
  <c r="B11830" i="25"/>
  <c r="B11829" i="25"/>
  <c r="B11828" i="25"/>
  <c r="B11827" i="25"/>
  <c r="B11826" i="25"/>
  <c r="B11825" i="25"/>
  <c r="B11824" i="25"/>
  <c r="B11823" i="25"/>
  <c r="B11822" i="25"/>
  <c r="B11821" i="25"/>
  <c r="B11820" i="25"/>
  <c r="B11819" i="25"/>
  <c r="B11818" i="25"/>
  <c r="B11817" i="25"/>
  <c r="B11816" i="25"/>
  <c r="B11815" i="25"/>
  <c r="B11814" i="25"/>
  <c r="B11813" i="25"/>
  <c r="B11812" i="25"/>
  <c r="B11811" i="25"/>
  <c r="B11810" i="25"/>
  <c r="B11809" i="25"/>
  <c r="B11808" i="25"/>
  <c r="B11807" i="25"/>
  <c r="B11806" i="25"/>
  <c r="B11805" i="25"/>
  <c r="B11804" i="25"/>
  <c r="B11803" i="25"/>
  <c r="B11802" i="25"/>
  <c r="B11801" i="25"/>
  <c r="B11800" i="25"/>
  <c r="B11799" i="25"/>
  <c r="B11798" i="25"/>
  <c r="B11797" i="25"/>
  <c r="B11796" i="25"/>
  <c r="B11795" i="25"/>
  <c r="B11794" i="25"/>
  <c r="B11793" i="25"/>
  <c r="B11792" i="25"/>
  <c r="B11791" i="25"/>
  <c r="B11790" i="25"/>
  <c r="B11789" i="25"/>
  <c r="B11788" i="25"/>
  <c r="B11787" i="25"/>
  <c r="B11786" i="25"/>
  <c r="B11785" i="25"/>
  <c r="B11784" i="25"/>
  <c r="B11783" i="25"/>
  <c r="B11782" i="25"/>
  <c r="B11781" i="25"/>
  <c r="B11780" i="25"/>
  <c r="B11779" i="25"/>
  <c r="B11778" i="25"/>
  <c r="B11777" i="25"/>
  <c r="B11776" i="25"/>
  <c r="B11775" i="25"/>
  <c r="B11774" i="25"/>
  <c r="B11773" i="25"/>
  <c r="B11772" i="25"/>
  <c r="B11771" i="25"/>
  <c r="B11770" i="25"/>
  <c r="B11769" i="25"/>
  <c r="B11768" i="25"/>
  <c r="B11767" i="25"/>
  <c r="B11766" i="25"/>
  <c r="B11765" i="25"/>
  <c r="B11764" i="25"/>
  <c r="B11763" i="25"/>
  <c r="B11762" i="25"/>
  <c r="B11761" i="25"/>
  <c r="B11760" i="25"/>
  <c r="B11759" i="25"/>
  <c r="B11758" i="25"/>
  <c r="B11757" i="25"/>
  <c r="B11756" i="25"/>
  <c r="B11755" i="25"/>
  <c r="B11754" i="25"/>
  <c r="B11753" i="25"/>
  <c r="B11752" i="25"/>
  <c r="B11751" i="25"/>
  <c r="B11750" i="25"/>
  <c r="B11749" i="25"/>
  <c r="B11748" i="25"/>
  <c r="B11747" i="25"/>
  <c r="B11746" i="25"/>
  <c r="B11745" i="25"/>
  <c r="B11744" i="25"/>
  <c r="B11743" i="25"/>
  <c r="B11742" i="25"/>
  <c r="B11741" i="25"/>
  <c r="B11740" i="25"/>
  <c r="B11739" i="25"/>
  <c r="B11738" i="25"/>
  <c r="B11737" i="25"/>
  <c r="B11736" i="25"/>
  <c r="B11735" i="25"/>
  <c r="B11734" i="25"/>
  <c r="B11733" i="25"/>
  <c r="B11732" i="25"/>
  <c r="B11731" i="25"/>
  <c r="B11730" i="25"/>
  <c r="B11729" i="25"/>
  <c r="B11728" i="25"/>
  <c r="B11727" i="25"/>
  <c r="B11726" i="25"/>
  <c r="B11725" i="25"/>
  <c r="B11724" i="25"/>
  <c r="B11723" i="25"/>
  <c r="B11722" i="25"/>
  <c r="B11721" i="25"/>
  <c r="B11720" i="25"/>
  <c r="B11719" i="25"/>
  <c r="B11718" i="25"/>
  <c r="B11717" i="25"/>
  <c r="B11716" i="25"/>
  <c r="B11715" i="25"/>
  <c r="B11714" i="25"/>
  <c r="B11713" i="25"/>
  <c r="B11712" i="25"/>
  <c r="B11711" i="25"/>
  <c r="B11710" i="25"/>
  <c r="B11709" i="25"/>
  <c r="B11708" i="25"/>
  <c r="B11707" i="25"/>
  <c r="B11706" i="25"/>
  <c r="B11705" i="25"/>
  <c r="B11704" i="25"/>
  <c r="B11703" i="25"/>
  <c r="B11702" i="25"/>
  <c r="B11701" i="25"/>
  <c r="B11700" i="25"/>
  <c r="B11699" i="25"/>
  <c r="B11698" i="25"/>
  <c r="B11697" i="25"/>
  <c r="B11696" i="25"/>
  <c r="B11695" i="25"/>
  <c r="B11694" i="25"/>
  <c r="B11693" i="25"/>
  <c r="B11692" i="25"/>
  <c r="B11691" i="25"/>
  <c r="B11690" i="25"/>
  <c r="B11689" i="25"/>
  <c r="B11688" i="25"/>
  <c r="B11687" i="25"/>
  <c r="B11686" i="25"/>
  <c r="B11685" i="25"/>
  <c r="B11684" i="25"/>
  <c r="B11683" i="25"/>
  <c r="B11682" i="25"/>
  <c r="B11681" i="25"/>
  <c r="B11680" i="25"/>
  <c r="B11679" i="25"/>
  <c r="B11678" i="25"/>
  <c r="B11677" i="25"/>
  <c r="B11676" i="25"/>
  <c r="B11675" i="25"/>
  <c r="B11674" i="25"/>
  <c r="B11673" i="25"/>
  <c r="B11672" i="25"/>
  <c r="B11671" i="25"/>
  <c r="B11670" i="25"/>
  <c r="B11669" i="25"/>
  <c r="B11668" i="25"/>
  <c r="B11667" i="25"/>
  <c r="B11666" i="25"/>
  <c r="B11665" i="25"/>
  <c r="B11664" i="25"/>
  <c r="B11663" i="25"/>
  <c r="B11662" i="25"/>
  <c r="B11661" i="25"/>
  <c r="B11660" i="25"/>
  <c r="B11659" i="25"/>
  <c r="B11658" i="25"/>
  <c r="B11657" i="25"/>
  <c r="B11656" i="25"/>
  <c r="B11655" i="25"/>
  <c r="B11654" i="25"/>
  <c r="B11653" i="25"/>
  <c r="B11652" i="25"/>
  <c r="B11651" i="25"/>
  <c r="B11650" i="25"/>
  <c r="B11649" i="25"/>
  <c r="B11648" i="25"/>
  <c r="B11647" i="25"/>
  <c r="B11646" i="25"/>
  <c r="B11645" i="25"/>
  <c r="B11644" i="25"/>
  <c r="B11643" i="25"/>
  <c r="B11642" i="25"/>
  <c r="B11641" i="25"/>
  <c r="B11640" i="25"/>
  <c r="B11639" i="25"/>
  <c r="B11638" i="25"/>
  <c r="B11637" i="25"/>
  <c r="B11636" i="25"/>
  <c r="B11635" i="25"/>
  <c r="B11634" i="25"/>
  <c r="B11633" i="25"/>
  <c r="B11632" i="25"/>
  <c r="B11631" i="25"/>
  <c r="B11630" i="25"/>
  <c r="B11629" i="25"/>
  <c r="B11628" i="25"/>
  <c r="B11627" i="25"/>
  <c r="B11626" i="25"/>
  <c r="B11625" i="25"/>
  <c r="B11624" i="25"/>
  <c r="B11623" i="25"/>
  <c r="B11622" i="25"/>
  <c r="B11621" i="25"/>
  <c r="B11620" i="25"/>
  <c r="B11619" i="25"/>
  <c r="B11618" i="25"/>
  <c r="B11617" i="25"/>
  <c r="B11616" i="25"/>
  <c r="B11615" i="25"/>
  <c r="B11614" i="25"/>
  <c r="B11613" i="25"/>
  <c r="B11612" i="25"/>
  <c r="B11611" i="25"/>
  <c r="B11610" i="25"/>
  <c r="B11609" i="25"/>
  <c r="B11608" i="25"/>
  <c r="B11607" i="25"/>
  <c r="B11606" i="25"/>
  <c r="B11605" i="25"/>
  <c r="B11604" i="25"/>
  <c r="B11603" i="25"/>
  <c r="B11602" i="25"/>
  <c r="B11601" i="25"/>
  <c r="B11600" i="25"/>
  <c r="B11599" i="25"/>
  <c r="B11598" i="25"/>
  <c r="B11597" i="25"/>
  <c r="B11596" i="25"/>
  <c r="B11595" i="25"/>
  <c r="B11594" i="25"/>
  <c r="B11593" i="25"/>
  <c r="B11592" i="25"/>
  <c r="B11591" i="25"/>
  <c r="B11590" i="25"/>
  <c r="B11589" i="25"/>
  <c r="B11588" i="25"/>
  <c r="B11587" i="25"/>
  <c r="B11586" i="25"/>
  <c r="B11585" i="25"/>
  <c r="B11584" i="25"/>
  <c r="B11583" i="25"/>
  <c r="B11582" i="25"/>
  <c r="B11581" i="25"/>
  <c r="B11580" i="25"/>
  <c r="B11579" i="25"/>
  <c r="B11578" i="25"/>
  <c r="B11577" i="25"/>
  <c r="B11576" i="25"/>
  <c r="B11575" i="25"/>
  <c r="B11574" i="25"/>
  <c r="B11573" i="25"/>
  <c r="B11572" i="25"/>
  <c r="B11571" i="25"/>
  <c r="B11570" i="25"/>
  <c r="B11569" i="25"/>
  <c r="B11568" i="25"/>
  <c r="B11567" i="25"/>
  <c r="B11566" i="25"/>
  <c r="B11565" i="25"/>
  <c r="B11564" i="25"/>
  <c r="B11563" i="25"/>
  <c r="B11562" i="25"/>
  <c r="B11561" i="25"/>
  <c r="B11560" i="25"/>
  <c r="B11559" i="25"/>
  <c r="B11558" i="25"/>
  <c r="B11557" i="25"/>
  <c r="B11556" i="25"/>
  <c r="B11555" i="25"/>
  <c r="B11554" i="25"/>
  <c r="B11553" i="25"/>
  <c r="B11552" i="25"/>
  <c r="B11551" i="25"/>
  <c r="B11550" i="25"/>
  <c r="B11549" i="25"/>
  <c r="B11548" i="25"/>
  <c r="B11547" i="25"/>
  <c r="B11546" i="25"/>
  <c r="B11545" i="25"/>
  <c r="B11544" i="25"/>
  <c r="B11543" i="25"/>
  <c r="B11542" i="25"/>
  <c r="B11541" i="25"/>
  <c r="B11540" i="25"/>
  <c r="B11539" i="25"/>
  <c r="B11538" i="25"/>
  <c r="B11537" i="25"/>
  <c r="B11536" i="25"/>
  <c r="B11535" i="25"/>
  <c r="B11534" i="25"/>
  <c r="B11533" i="25"/>
  <c r="B11532" i="25"/>
  <c r="B11531" i="25"/>
  <c r="B11530" i="25"/>
  <c r="B11529" i="25"/>
  <c r="B11528" i="25"/>
  <c r="B11527" i="25"/>
  <c r="B11526" i="25"/>
  <c r="B11525" i="25"/>
  <c r="B11524" i="25"/>
  <c r="B11523" i="25"/>
  <c r="B11522" i="25"/>
  <c r="B11521" i="25"/>
  <c r="B11520" i="25"/>
  <c r="B11519" i="25"/>
  <c r="B11518" i="25"/>
  <c r="B11517" i="25"/>
  <c r="B11516" i="25"/>
  <c r="B11515" i="25"/>
  <c r="B11514" i="25"/>
  <c r="B11513" i="25"/>
  <c r="B11512" i="25"/>
  <c r="B11511" i="25"/>
  <c r="B11510" i="25"/>
  <c r="B11509" i="25"/>
  <c r="B11508" i="25"/>
  <c r="B11507" i="25"/>
  <c r="B11506" i="25"/>
  <c r="B11505" i="25"/>
  <c r="B11504" i="25"/>
  <c r="B11503" i="25"/>
  <c r="B11502" i="25"/>
  <c r="B11501" i="25"/>
  <c r="B11500" i="25"/>
  <c r="B11499" i="25"/>
  <c r="B11498" i="25"/>
  <c r="B11497" i="25"/>
  <c r="B11496" i="25"/>
  <c r="B11495" i="25"/>
  <c r="B11494" i="25"/>
  <c r="B11493" i="25"/>
  <c r="B11492" i="25"/>
  <c r="B11491" i="25"/>
  <c r="B11490" i="25"/>
  <c r="B11489" i="25"/>
  <c r="B11488" i="25"/>
  <c r="B11487" i="25"/>
  <c r="B11486" i="25"/>
  <c r="B11485" i="25"/>
  <c r="B11484" i="25"/>
  <c r="B11483" i="25"/>
  <c r="B11482" i="25"/>
  <c r="B11481" i="25"/>
  <c r="B11480" i="25"/>
  <c r="B11479" i="25"/>
  <c r="B11478" i="25"/>
  <c r="B11477" i="25"/>
  <c r="B11476" i="25"/>
  <c r="B11475" i="25"/>
  <c r="B11474" i="25"/>
  <c r="B11473" i="25"/>
  <c r="B11472" i="25"/>
  <c r="B11471" i="25"/>
  <c r="B11470" i="25"/>
  <c r="B11469" i="25"/>
  <c r="B11468" i="25"/>
  <c r="B11467" i="25"/>
  <c r="B11466" i="25"/>
  <c r="B11465" i="25"/>
  <c r="B11464" i="25"/>
  <c r="B11463" i="25"/>
  <c r="B11462" i="25"/>
  <c r="B11461" i="25"/>
  <c r="B11460" i="25"/>
  <c r="B11459" i="25"/>
  <c r="B11458" i="25"/>
  <c r="B11457" i="25"/>
  <c r="B11456" i="25"/>
  <c r="B11455" i="25"/>
  <c r="B11454" i="25"/>
  <c r="B11453" i="25"/>
  <c r="B11452" i="25"/>
  <c r="B11451" i="25"/>
  <c r="B11450" i="25"/>
  <c r="B11449" i="25"/>
  <c r="B11448" i="25"/>
  <c r="B11447" i="25"/>
  <c r="B11446" i="25"/>
  <c r="B11445" i="25"/>
  <c r="B11444" i="25"/>
  <c r="B11443" i="25"/>
  <c r="B11442" i="25"/>
  <c r="B11441" i="25"/>
  <c r="B11440" i="25"/>
  <c r="B11439" i="25"/>
  <c r="B11438" i="25"/>
  <c r="B11437" i="25"/>
  <c r="B11436" i="25"/>
  <c r="B11435" i="25"/>
  <c r="B11434" i="25"/>
  <c r="B11433" i="25"/>
  <c r="B11432" i="25"/>
  <c r="B11431" i="25"/>
  <c r="B11430" i="25"/>
  <c r="B11429" i="25"/>
  <c r="B11428" i="25"/>
  <c r="B11427" i="25"/>
  <c r="B11426" i="25"/>
  <c r="B11425" i="25"/>
  <c r="B11424" i="25"/>
  <c r="B11423" i="25"/>
  <c r="B11422" i="25"/>
  <c r="B11421" i="25"/>
  <c r="B11420" i="25"/>
  <c r="B11419" i="25"/>
  <c r="B11418" i="25"/>
  <c r="B11417" i="25"/>
  <c r="B11416" i="25"/>
  <c r="B11415" i="25"/>
  <c r="B11414" i="25"/>
  <c r="B11413" i="25"/>
  <c r="B11412" i="25"/>
  <c r="B11411" i="25"/>
  <c r="B11410" i="25"/>
  <c r="B11409" i="25"/>
  <c r="B11408" i="25"/>
  <c r="B11407" i="25"/>
  <c r="B11406" i="25"/>
  <c r="B11405" i="25"/>
  <c r="B11404" i="25"/>
  <c r="B11403" i="25"/>
  <c r="B11402" i="25"/>
  <c r="B11401" i="25"/>
  <c r="B11400" i="25"/>
  <c r="B11399" i="25"/>
  <c r="B11398" i="25"/>
  <c r="B11397" i="25"/>
  <c r="B11396" i="25"/>
  <c r="B11395" i="25"/>
  <c r="B11394" i="25"/>
  <c r="B11393" i="25"/>
  <c r="B11392" i="25"/>
  <c r="B11391" i="25"/>
  <c r="B11390" i="25"/>
  <c r="B11389" i="25"/>
  <c r="B11388" i="25"/>
  <c r="B11387" i="25"/>
  <c r="B11386" i="25"/>
  <c r="B11385" i="25"/>
  <c r="B11384" i="25"/>
  <c r="B11383" i="25"/>
  <c r="B11382" i="25"/>
  <c r="B11381" i="25"/>
  <c r="B11380" i="25"/>
  <c r="B11379" i="25"/>
  <c r="B11378" i="25"/>
  <c r="B11377" i="25"/>
  <c r="B11376" i="25"/>
  <c r="B11375" i="25"/>
  <c r="B11374" i="25"/>
  <c r="B11373" i="25"/>
  <c r="B11372" i="25"/>
  <c r="B11371" i="25"/>
  <c r="B11370" i="25"/>
  <c r="B11369" i="25"/>
  <c r="B11368" i="25"/>
  <c r="B11367" i="25"/>
  <c r="B11366" i="25"/>
  <c r="B11365" i="25"/>
  <c r="B11364" i="25"/>
  <c r="B11363" i="25"/>
  <c r="B11362" i="25"/>
  <c r="B11361" i="25"/>
  <c r="B11360" i="25"/>
  <c r="B11359" i="25"/>
  <c r="B11358" i="25"/>
  <c r="B11357" i="25"/>
  <c r="B11356" i="25"/>
  <c r="B11355" i="25"/>
  <c r="B11354" i="25"/>
  <c r="B11353" i="25"/>
  <c r="B11352" i="25"/>
  <c r="B11351" i="25"/>
  <c r="B11350" i="25"/>
  <c r="B11349" i="25"/>
  <c r="B11348" i="25"/>
  <c r="B11347" i="25"/>
  <c r="B11346" i="25"/>
  <c r="B11345" i="25"/>
  <c r="B11344" i="25"/>
  <c r="B11343" i="25"/>
  <c r="B11342" i="25"/>
  <c r="B11341" i="25"/>
  <c r="B11340" i="25"/>
  <c r="B11339" i="25"/>
  <c r="B11338" i="25"/>
  <c r="B11337" i="25"/>
  <c r="B11336" i="25"/>
  <c r="B11335" i="25"/>
  <c r="B11334" i="25"/>
  <c r="B11333" i="25"/>
  <c r="B11332" i="25"/>
  <c r="B11331" i="25"/>
  <c r="B11330" i="25"/>
  <c r="B11329" i="25"/>
  <c r="B11328" i="25"/>
  <c r="B11327" i="25"/>
  <c r="B11326" i="25"/>
  <c r="B11325" i="25"/>
  <c r="B11324" i="25"/>
  <c r="B11323" i="25"/>
  <c r="B11322" i="25"/>
  <c r="B11321" i="25"/>
  <c r="B11320" i="25"/>
  <c r="B11319" i="25"/>
  <c r="B11318" i="25"/>
  <c r="B11317" i="25"/>
  <c r="B11316" i="25"/>
  <c r="B11315" i="25"/>
  <c r="B11314" i="25"/>
  <c r="B11313" i="25"/>
  <c r="B11312" i="25"/>
  <c r="B11311" i="25"/>
  <c r="B11310" i="25"/>
  <c r="B11309" i="25"/>
  <c r="B11308" i="25"/>
  <c r="B11307" i="25"/>
  <c r="B11306" i="25"/>
  <c r="B11305" i="25"/>
  <c r="B11304" i="25"/>
  <c r="B11303" i="25"/>
  <c r="B11302" i="25"/>
  <c r="B11301" i="25"/>
  <c r="B11300" i="25"/>
  <c r="B11299" i="25"/>
  <c r="B11298" i="25"/>
  <c r="B11297" i="25"/>
  <c r="B11296" i="25"/>
  <c r="B11295" i="25"/>
  <c r="B11294" i="25"/>
  <c r="B11293" i="25"/>
  <c r="B11292" i="25"/>
  <c r="B11291" i="25"/>
  <c r="B11290" i="25"/>
  <c r="B11289" i="25"/>
  <c r="B11288" i="25"/>
  <c r="B11287" i="25"/>
  <c r="B11286" i="25"/>
  <c r="B11285" i="25"/>
  <c r="B11284" i="25"/>
  <c r="B11283" i="25"/>
  <c r="B11282" i="25"/>
  <c r="B11281" i="25"/>
  <c r="B11280" i="25"/>
  <c r="B11279" i="25"/>
  <c r="B11278" i="25"/>
  <c r="B11277" i="25"/>
  <c r="B11276" i="25"/>
  <c r="B11275" i="25"/>
  <c r="B11274" i="25"/>
  <c r="B11273" i="25"/>
  <c r="B11272" i="25"/>
  <c r="B11271" i="25"/>
  <c r="B11270" i="25"/>
  <c r="B11269" i="25"/>
  <c r="B11268" i="25"/>
  <c r="B11267" i="25"/>
  <c r="B11266" i="25"/>
  <c r="B11265" i="25"/>
  <c r="B11264" i="25"/>
  <c r="B11263" i="25"/>
  <c r="B11262" i="25"/>
  <c r="B11261" i="25"/>
  <c r="B11260" i="25"/>
  <c r="B11259" i="25"/>
  <c r="B11258" i="25"/>
  <c r="B11257" i="25"/>
  <c r="B11256" i="25"/>
  <c r="B11255" i="25"/>
  <c r="B11254" i="25"/>
  <c r="B11253" i="25"/>
  <c r="B11252" i="25"/>
  <c r="B11251" i="25"/>
  <c r="B11250" i="25"/>
  <c r="B11249" i="25"/>
  <c r="B11248" i="25"/>
  <c r="B11247" i="25"/>
  <c r="B11246" i="25"/>
  <c r="B11245" i="25"/>
  <c r="B11244" i="25"/>
  <c r="B11243" i="25"/>
  <c r="B11242" i="25"/>
  <c r="B11241" i="25"/>
  <c r="B11240" i="25"/>
  <c r="B11239" i="25"/>
  <c r="B11238" i="25"/>
  <c r="B11237" i="25"/>
  <c r="B11236" i="25"/>
  <c r="B11235" i="25"/>
  <c r="B11234" i="25"/>
  <c r="B11233" i="25"/>
  <c r="B11232" i="25"/>
  <c r="B11231" i="25"/>
  <c r="B11230" i="25"/>
  <c r="B11229" i="25"/>
  <c r="B11228" i="25"/>
  <c r="B11227" i="25"/>
  <c r="B11226" i="25"/>
  <c r="B11225" i="25"/>
  <c r="B11224" i="25"/>
  <c r="B11223" i="25"/>
  <c r="B11222" i="25"/>
  <c r="B11221" i="25"/>
  <c r="B11220" i="25"/>
  <c r="B11219" i="25"/>
  <c r="B11218" i="25"/>
  <c r="B11217" i="25"/>
  <c r="B11216" i="25"/>
  <c r="B11215" i="25"/>
  <c r="B11214" i="25"/>
  <c r="B11213" i="25"/>
  <c r="B11212" i="25"/>
  <c r="B11211" i="25"/>
  <c r="B11210" i="25"/>
  <c r="B11209" i="25"/>
  <c r="B11208" i="25"/>
  <c r="B11207" i="25"/>
  <c r="B11206" i="25"/>
  <c r="B11205" i="25"/>
  <c r="B11204" i="25"/>
  <c r="B11203" i="25"/>
  <c r="B11202" i="25"/>
  <c r="B11201" i="25"/>
  <c r="B11200" i="25"/>
  <c r="B11199" i="25"/>
  <c r="B11198" i="25"/>
  <c r="B11197" i="25"/>
  <c r="B11196" i="25"/>
  <c r="B11195" i="25"/>
  <c r="B11194" i="25"/>
  <c r="B11193" i="25"/>
  <c r="B11192" i="25"/>
  <c r="B11191" i="25"/>
  <c r="B11190" i="25"/>
  <c r="B11189" i="25"/>
  <c r="B11188" i="25"/>
  <c r="B11187" i="25"/>
  <c r="B11186" i="25"/>
  <c r="B11185" i="25"/>
  <c r="B11184" i="25"/>
  <c r="B11183" i="25"/>
  <c r="B11182" i="25"/>
  <c r="B11181" i="25"/>
  <c r="B11180" i="25"/>
  <c r="B11179" i="25"/>
  <c r="B11178" i="25"/>
  <c r="B11177" i="25"/>
  <c r="B11176" i="25"/>
  <c r="B11175" i="25"/>
  <c r="B11174" i="25"/>
  <c r="B11173" i="25"/>
  <c r="B11172" i="25"/>
  <c r="B11171" i="25"/>
  <c r="B11170" i="25"/>
  <c r="B11169" i="25"/>
  <c r="B11168" i="25"/>
  <c r="B11167" i="25"/>
  <c r="B11166" i="25"/>
  <c r="B11165" i="25"/>
  <c r="B11164" i="25"/>
  <c r="B11163" i="25"/>
  <c r="B11162" i="25"/>
  <c r="B11161" i="25"/>
  <c r="B11160" i="25"/>
  <c r="B11159" i="25"/>
  <c r="B11158" i="25"/>
  <c r="B11157" i="25"/>
  <c r="B11156" i="25"/>
  <c r="B11155" i="25"/>
  <c r="B11154" i="25"/>
  <c r="B11153" i="25"/>
  <c r="B11152" i="25"/>
  <c r="B11151" i="25"/>
  <c r="B11150" i="25"/>
  <c r="B11149" i="25"/>
  <c r="B11148" i="25"/>
  <c r="B11147" i="25"/>
  <c r="B11146" i="25"/>
  <c r="B11145" i="25"/>
  <c r="B11144" i="25"/>
  <c r="B11143" i="25"/>
  <c r="B11142" i="25"/>
  <c r="B11141" i="25"/>
  <c r="B11140" i="25"/>
  <c r="B11139" i="25"/>
  <c r="B11138" i="25"/>
  <c r="B11137" i="25"/>
  <c r="B11136" i="25"/>
  <c r="B11135" i="25"/>
  <c r="B11134" i="25"/>
  <c r="B11133" i="25"/>
  <c r="B11132" i="25"/>
  <c r="B11131" i="25"/>
  <c r="B11130" i="25"/>
  <c r="B11129" i="25"/>
  <c r="B11128" i="25"/>
  <c r="B11127" i="25"/>
  <c r="B11126" i="25"/>
  <c r="B11125" i="25"/>
  <c r="B11124" i="25"/>
  <c r="B11123" i="25"/>
  <c r="B11122" i="25"/>
  <c r="B11121" i="25"/>
  <c r="B11120" i="25"/>
  <c r="B11119" i="25"/>
  <c r="B11118" i="25"/>
  <c r="B11117" i="25"/>
  <c r="B11116" i="25"/>
  <c r="B11115" i="25"/>
  <c r="B11114" i="25"/>
  <c r="B11113" i="25"/>
  <c r="B11112" i="25"/>
  <c r="B11111" i="25"/>
  <c r="B11110" i="25"/>
  <c r="B11109" i="25"/>
  <c r="B11108" i="25"/>
  <c r="B11107" i="25"/>
  <c r="B11106" i="25"/>
  <c r="B11105" i="25"/>
  <c r="B11104" i="25"/>
  <c r="B11103" i="25"/>
  <c r="B11102" i="25"/>
  <c r="B11101" i="25"/>
  <c r="B11100" i="25"/>
  <c r="B11099" i="25"/>
  <c r="B11098" i="25"/>
  <c r="B11097" i="25"/>
  <c r="B11096" i="25"/>
  <c r="B11095" i="25"/>
  <c r="B11094" i="25"/>
  <c r="B11093" i="25"/>
  <c r="B11092" i="25"/>
  <c r="B11091" i="25"/>
  <c r="B11090" i="25"/>
  <c r="B11089" i="25"/>
  <c r="B11088" i="25"/>
  <c r="B11087" i="25"/>
  <c r="B11086" i="25"/>
  <c r="B11085" i="25"/>
  <c r="B11084" i="25"/>
  <c r="B11083" i="25"/>
  <c r="B11082" i="25"/>
  <c r="B11081" i="25"/>
  <c r="B11080" i="25"/>
  <c r="B11079" i="25"/>
  <c r="B11078" i="25"/>
  <c r="B11077" i="25"/>
  <c r="B11076" i="25"/>
  <c r="B11075" i="25"/>
  <c r="B11074" i="25"/>
  <c r="B11073" i="25"/>
  <c r="B11072" i="25"/>
  <c r="B11071" i="25"/>
  <c r="B11070" i="25"/>
  <c r="B11069" i="25"/>
  <c r="B11068" i="25"/>
  <c r="B11067" i="25"/>
  <c r="B11066" i="25"/>
  <c r="B11065" i="25"/>
  <c r="B11064" i="25"/>
  <c r="B11063" i="25"/>
  <c r="B11062" i="25"/>
  <c r="B11061" i="25"/>
  <c r="B11060" i="25"/>
  <c r="B11059" i="25"/>
  <c r="B11058" i="25"/>
  <c r="B11057" i="25"/>
  <c r="B11056" i="25"/>
  <c r="B11055" i="25"/>
  <c r="B11054" i="25"/>
  <c r="B11053" i="25"/>
  <c r="B11052" i="25"/>
  <c r="B11051" i="25"/>
  <c r="B11050" i="25"/>
  <c r="B11049" i="25"/>
  <c r="B11048" i="25"/>
  <c r="B11047" i="25"/>
  <c r="B11046" i="25"/>
  <c r="B11045" i="25"/>
  <c r="B11044" i="25"/>
  <c r="B11043" i="25"/>
  <c r="B11042" i="25"/>
  <c r="B11041" i="25"/>
  <c r="B11040" i="25"/>
  <c r="B11039" i="25"/>
  <c r="B11038" i="25"/>
  <c r="B11037" i="25"/>
  <c r="B11036" i="25"/>
  <c r="B11035" i="25"/>
  <c r="B11034" i="25"/>
  <c r="B11033" i="25"/>
  <c r="B11032" i="25"/>
  <c r="B11031" i="25"/>
  <c r="B11030" i="25"/>
  <c r="B11029" i="25"/>
  <c r="B11028" i="25"/>
  <c r="B11027" i="25"/>
  <c r="B11026" i="25"/>
  <c r="B11025" i="25"/>
  <c r="B11024" i="25"/>
  <c r="B11023" i="25"/>
  <c r="B11022" i="25"/>
  <c r="B11021" i="25"/>
  <c r="B11020" i="25"/>
  <c r="B11019" i="25"/>
  <c r="B11018" i="25"/>
  <c r="B11017" i="25"/>
  <c r="B11016" i="25"/>
  <c r="B11015" i="25"/>
  <c r="B11014" i="25"/>
  <c r="B11013" i="25"/>
  <c r="B11012" i="25"/>
  <c r="B11011" i="25"/>
  <c r="B11010" i="25"/>
  <c r="B11009" i="25"/>
  <c r="B11008" i="25"/>
  <c r="B11007" i="25"/>
  <c r="B11006" i="25"/>
  <c r="B11005" i="25"/>
  <c r="B11004" i="25"/>
  <c r="B11003" i="25"/>
  <c r="B11002" i="25"/>
  <c r="B11001" i="25"/>
  <c r="B11000" i="25"/>
  <c r="B10999" i="25"/>
  <c r="B10998" i="25"/>
  <c r="B10997" i="25"/>
  <c r="B10996" i="25"/>
  <c r="B10995" i="25"/>
  <c r="B10994" i="25"/>
  <c r="B10993" i="25"/>
  <c r="B10992" i="25"/>
  <c r="B10991" i="25"/>
  <c r="B10990" i="25"/>
  <c r="B10989" i="25"/>
  <c r="B10988" i="25"/>
  <c r="B10987" i="25"/>
  <c r="B10986" i="25"/>
  <c r="B10985" i="25"/>
  <c r="B10984" i="25"/>
  <c r="B10983" i="25"/>
  <c r="B10982" i="25"/>
  <c r="B10981" i="25"/>
  <c r="B10980" i="25"/>
  <c r="B10979" i="25"/>
  <c r="B10978" i="25"/>
  <c r="B10977" i="25"/>
  <c r="B10976" i="25"/>
  <c r="B10975" i="25"/>
  <c r="B10974" i="25"/>
  <c r="B10973" i="25"/>
  <c r="B10972" i="25"/>
  <c r="B10971" i="25"/>
  <c r="B10970" i="25"/>
  <c r="B10969" i="25"/>
  <c r="B10968" i="25"/>
  <c r="B10967" i="25"/>
  <c r="B10966" i="25"/>
  <c r="B10965" i="25"/>
  <c r="B10964" i="25"/>
  <c r="B10963" i="25"/>
  <c r="B10962" i="25"/>
  <c r="B10961" i="25"/>
  <c r="B10960" i="25"/>
  <c r="B10959" i="25"/>
  <c r="B10958" i="25"/>
  <c r="B10957" i="25"/>
  <c r="B10956" i="25"/>
  <c r="B10955" i="25"/>
  <c r="B10954" i="25"/>
  <c r="B10953" i="25"/>
  <c r="B10952" i="25"/>
  <c r="B10951" i="25"/>
  <c r="B10950" i="25"/>
  <c r="B10949" i="25"/>
  <c r="B10948" i="25"/>
  <c r="B10947" i="25"/>
  <c r="B10946" i="25"/>
  <c r="B10945" i="25"/>
  <c r="B10944" i="25"/>
  <c r="B10943" i="25"/>
  <c r="B10942" i="25"/>
  <c r="B10941" i="25"/>
  <c r="B10940" i="25"/>
  <c r="B10939" i="25"/>
  <c r="B10938" i="25"/>
  <c r="B10937" i="25"/>
  <c r="B10936" i="25"/>
  <c r="B10935" i="25"/>
  <c r="B10934" i="25"/>
  <c r="B10933" i="25"/>
  <c r="B10932" i="25"/>
  <c r="B10931" i="25"/>
  <c r="B10930" i="25"/>
  <c r="B10929" i="25"/>
  <c r="B10928" i="25"/>
  <c r="B10927" i="25"/>
  <c r="B10926" i="25"/>
  <c r="B10925" i="25"/>
  <c r="B10924" i="25"/>
  <c r="B10923" i="25"/>
  <c r="B10922" i="25"/>
  <c r="B10921" i="25"/>
  <c r="B10920" i="25"/>
  <c r="B10919" i="25"/>
  <c r="B10918" i="25"/>
  <c r="B10917" i="25"/>
  <c r="B10916" i="25"/>
  <c r="B10915" i="25"/>
  <c r="B10914" i="25"/>
  <c r="B10913" i="25"/>
  <c r="B10912" i="25"/>
  <c r="B10911" i="25"/>
  <c r="B10910" i="25"/>
  <c r="B10909" i="25"/>
  <c r="B10908" i="25"/>
  <c r="B10907" i="25"/>
  <c r="B10906" i="25"/>
  <c r="B10905" i="25"/>
  <c r="B10904" i="25"/>
  <c r="B10903" i="25"/>
  <c r="B10902" i="25"/>
  <c r="B10901" i="25"/>
  <c r="B10900" i="25"/>
  <c r="B10899" i="25"/>
  <c r="B10898" i="25"/>
  <c r="B10897" i="25"/>
  <c r="B10896" i="25"/>
  <c r="B10895" i="25"/>
  <c r="B10894" i="25"/>
  <c r="B10893" i="25"/>
  <c r="B10892" i="25"/>
  <c r="B10891" i="25"/>
  <c r="B10890" i="25"/>
  <c r="B10889" i="25"/>
  <c r="B10888" i="25"/>
  <c r="B10887" i="25"/>
  <c r="B10886" i="25"/>
  <c r="B10885" i="25"/>
  <c r="B10884" i="25"/>
  <c r="B10883" i="25"/>
  <c r="B10882" i="25"/>
  <c r="B10881" i="25"/>
  <c r="B10880" i="25"/>
  <c r="B10879" i="25"/>
  <c r="B10878" i="25"/>
  <c r="B10877" i="25"/>
  <c r="B10876" i="25"/>
  <c r="B10875" i="25"/>
  <c r="B10874" i="25"/>
  <c r="B10873" i="25"/>
  <c r="B10872" i="25"/>
  <c r="B10871" i="25"/>
  <c r="B10870" i="25"/>
  <c r="B10869" i="25"/>
  <c r="B10868" i="25"/>
  <c r="B10867" i="25"/>
  <c r="B10866" i="25"/>
  <c r="B10865" i="25"/>
  <c r="B10864" i="25"/>
  <c r="B10863" i="25"/>
  <c r="B10862" i="25"/>
  <c r="B10861" i="25"/>
  <c r="B10860" i="25"/>
  <c r="B10859" i="25"/>
  <c r="B10858" i="25"/>
  <c r="B10857" i="25"/>
  <c r="B10856" i="25"/>
  <c r="B10855" i="25"/>
  <c r="B10854" i="25"/>
  <c r="B10853" i="25"/>
  <c r="B10852" i="25"/>
  <c r="B10851" i="25"/>
  <c r="B10850" i="25"/>
  <c r="B10849" i="25"/>
  <c r="B10848" i="25"/>
  <c r="B10847" i="25"/>
  <c r="B10846" i="25"/>
  <c r="B10845" i="25"/>
  <c r="B10844" i="25"/>
  <c r="B10843" i="25"/>
  <c r="B10842" i="25"/>
  <c r="B10841" i="25"/>
  <c r="B10840" i="25"/>
  <c r="B10839" i="25"/>
  <c r="B10838" i="25"/>
  <c r="B10837" i="25"/>
  <c r="B10836" i="25"/>
  <c r="B10835" i="25"/>
  <c r="B10834" i="25"/>
  <c r="B10833" i="25"/>
  <c r="B10832" i="25"/>
  <c r="B10831" i="25"/>
  <c r="B10830" i="25"/>
  <c r="B10829" i="25"/>
  <c r="B10828" i="25"/>
  <c r="B10827" i="25"/>
  <c r="B10826" i="25"/>
  <c r="B10825" i="25"/>
  <c r="B10824" i="25"/>
  <c r="B10823" i="25"/>
  <c r="B10822" i="25"/>
  <c r="B10821" i="25"/>
  <c r="B10820" i="25"/>
  <c r="B10819" i="25"/>
  <c r="B10818" i="25"/>
  <c r="B10817" i="25"/>
  <c r="B10816" i="25"/>
  <c r="B10815" i="25"/>
  <c r="B10814" i="25"/>
  <c r="B10813" i="25"/>
  <c r="B10812" i="25"/>
  <c r="B10811" i="25"/>
  <c r="B10810" i="25"/>
  <c r="B10809" i="25"/>
  <c r="B10808" i="25"/>
  <c r="B10807" i="25"/>
  <c r="B10806" i="25"/>
  <c r="B10805" i="25"/>
  <c r="B10804" i="25"/>
  <c r="B10803" i="25"/>
  <c r="B10802" i="25"/>
  <c r="B10801" i="25"/>
  <c r="B10800" i="25"/>
  <c r="B10799" i="25"/>
  <c r="B10798" i="25"/>
  <c r="B10797" i="25"/>
  <c r="B10796" i="25"/>
  <c r="B10795" i="25"/>
  <c r="B10794" i="25"/>
  <c r="B10793" i="25"/>
  <c r="B10792" i="25"/>
  <c r="B10791" i="25"/>
  <c r="B10790" i="25"/>
  <c r="B10789" i="25"/>
  <c r="B10788" i="25"/>
  <c r="B10787" i="25"/>
  <c r="B10786" i="25"/>
  <c r="B10785" i="25"/>
  <c r="B10784" i="25"/>
  <c r="B10783" i="25"/>
  <c r="B10782" i="25"/>
  <c r="B10781" i="25"/>
  <c r="B10780" i="25"/>
  <c r="B10779" i="25"/>
  <c r="B10778" i="25"/>
  <c r="B10777" i="25"/>
  <c r="B10776" i="25"/>
  <c r="B10775" i="25"/>
  <c r="B10774" i="25"/>
  <c r="B10773" i="25"/>
  <c r="B10772" i="25"/>
  <c r="B10771" i="25"/>
  <c r="B10770" i="25"/>
  <c r="B10769" i="25"/>
  <c r="B10768" i="25"/>
  <c r="B10767" i="25"/>
  <c r="B10766" i="25"/>
  <c r="B10765" i="25"/>
  <c r="B10764" i="25"/>
  <c r="B10763" i="25"/>
  <c r="B10762" i="25"/>
  <c r="B10761" i="25"/>
  <c r="B10760" i="25"/>
  <c r="B10759" i="25"/>
  <c r="B10758" i="25"/>
  <c r="B10757" i="25"/>
  <c r="B10756" i="25"/>
  <c r="B10755" i="25"/>
  <c r="B10754" i="25"/>
  <c r="B10753" i="25"/>
  <c r="B10752" i="25"/>
  <c r="B10751" i="25"/>
  <c r="B10750" i="25"/>
  <c r="B10749" i="25"/>
  <c r="B10748" i="25"/>
  <c r="B10747" i="25"/>
  <c r="B10746" i="25"/>
  <c r="B10745" i="25"/>
  <c r="B10744" i="25"/>
  <c r="B10743" i="25"/>
  <c r="B10742" i="25"/>
  <c r="B10741" i="25"/>
  <c r="B10740" i="25"/>
  <c r="B10739" i="25"/>
  <c r="B10738" i="25"/>
  <c r="B10737" i="25"/>
  <c r="B10736" i="25"/>
  <c r="B10735" i="25"/>
  <c r="B10734" i="25"/>
  <c r="B10733" i="25"/>
  <c r="B10732" i="25"/>
  <c r="B10731" i="25"/>
  <c r="B10730" i="25"/>
  <c r="B10729" i="25"/>
  <c r="B10728" i="25"/>
  <c r="B10727" i="25"/>
  <c r="B10726" i="25"/>
  <c r="B10725" i="25"/>
  <c r="B10724" i="25"/>
  <c r="B10723" i="25"/>
  <c r="B10722" i="25"/>
  <c r="B10721" i="25"/>
  <c r="B10720" i="25"/>
  <c r="B10719" i="25"/>
  <c r="B10718" i="25"/>
  <c r="B10717" i="25"/>
  <c r="B10716" i="25"/>
  <c r="B10715" i="25"/>
  <c r="B10714" i="25"/>
  <c r="B10713" i="25"/>
  <c r="B10712" i="25"/>
  <c r="B10711" i="25"/>
  <c r="B10710" i="25"/>
  <c r="B10709" i="25"/>
  <c r="B10708" i="25"/>
  <c r="B10707" i="25"/>
  <c r="B10706" i="25"/>
  <c r="B10705" i="25"/>
  <c r="B10704" i="25"/>
  <c r="B10703" i="25"/>
  <c r="B10702" i="25"/>
  <c r="B10701" i="25"/>
  <c r="B10700" i="25"/>
  <c r="B10699" i="25"/>
  <c r="B10698" i="25"/>
  <c r="B10697" i="25"/>
  <c r="B10696" i="25"/>
  <c r="B10695" i="25"/>
  <c r="B10694" i="25"/>
  <c r="B10693" i="25"/>
  <c r="B10692" i="25"/>
  <c r="B10691" i="25"/>
  <c r="B10690" i="25"/>
  <c r="B10689" i="25"/>
  <c r="B10688" i="25"/>
  <c r="B10687" i="25"/>
  <c r="B10686" i="25"/>
  <c r="B10685" i="25"/>
  <c r="B10684" i="25"/>
  <c r="B10683" i="25"/>
  <c r="B10682" i="25"/>
  <c r="B10681" i="25"/>
  <c r="B10680" i="25"/>
  <c r="B10679" i="25"/>
  <c r="B10678" i="25"/>
  <c r="B10677" i="25"/>
  <c r="B10676" i="25"/>
  <c r="B10675" i="25"/>
  <c r="B10674" i="25"/>
  <c r="B10673" i="25"/>
  <c r="B10672" i="25"/>
  <c r="B10671" i="25"/>
  <c r="B10670" i="25"/>
  <c r="B10669" i="25"/>
  <c r="B10668" i="25"/>
  <c r="B10667" i="25"/>
  <c r="B10666" i="25"/>
  <c r="B10665" i="25"/>
  <c r="B10664" i="25"/>
  <c r="B10663" i="25"/>
  <c r="B10662" i="25"/>
  <c r="B10661" i="25"/>
  <c r="B10660" i="25"/>
  <c r="B10659" i="25"/>
  <c r="B10658" i="25"/>
  <c r="B10657" i="25"/>
  <c r="B10656" i="25"/>
  <c r="B10655" i="25"/>
  <c r="B10654" i="25"/>
  <c r="B10653" i="25"/>
  <c r="B10652" i="25"/>
  <c r="B10651" i="25"/>
  <c r="B10650" i="25"/>
  <c r="B10649" i="25"/>
  <c r="B10648" i="25"/>
  <c r="B10647" i="25"/>
  <c r="B10646" i="25"/>
  <c r="B10645" i="25"/>
  <c r="B10644" i="25"/>
  <c r="B10643" i="25"/>
  <c r="B10642" i="25"/>
  <c r="B10641" i="25"/>
  <c r="B10640" i="25"/>
  <c r="B10639" i="25"/>
  <c r="B10638" i="25"/>
  <c r="B10637" i="25"/>
  <c r="B10636" i="25"/>
  <c r="B10635" i="25"/>
  <c r="B10634" i="25"/>
  <c r="B10633" i="25"/>
  <c r="B10632" i="25"/>
  <c r="B10631" i="25"/>
  <c r="B10630" i="25"/>
  <c r="B10629" i="25"/>
  <c r="B10628" i="25"/>
  <c r="B10627" i="25"/>
  <c r="B10626" i="25"/>
  <c r="B10625" i="25"/>
  <c r="B10624" i="25"/>
  <c r="B10623" i="25"/>
  <c r="B10622" i="25"/>
  <c r="B10621" i="25"/>
  <c r="B10620" i="25"/>
  <c r="B10619" i="25"/>
  <c r="B10618" i="25"/>
  <c r="B10617" i="25"/>
  <c r="B10616" i="25"/>
  <c r="B10615" i="25"/>
  <c r="B10614" i="25"/>
  <c r="B10613" i="25"/>
  <c r="B10612" i="25"/>
  <c r="B10611" i="25"/>
  <c r="B10610" i="25"/>
  <c r="B10609" i="25"/>
  <c r="B10608" i="25"/>
  <c r="B10607" i="25"/>
  <c r="B10606" i="25"/>
  <c r="B10605" i="25"/>
  <c r="B10604" i="25"/>
  <c r="B10603" i="25"/>
  <c r="B10602" i="25"/>
  <c r="B10601" i="25"/>
  <c r="B10600" i="25"/>
  <c r="B10599" i="25"/>
  <c r="B10598" i="25"/>
  <c r="B10597" i="25"/>
  <c r="B10596" i="25"/>
  <c r="B10595" i="25"/>
  <c r="B10594" i="25"/>
  <c r="B10593" i="25"/>
  <c r="B10592" i="25"/>
  <c r="B10591" i="25"/>
  <c r="B10590" i="25"/>
  <c r="B10589" i="25"/>
  <c r="B10588" i="25"/>
  <c r="B10587" i="25"/>
  <c r="B10586" i="25"/>
  <c r="B10585" i="25"/>
  <c r="B10584" i="25"/>
  <c r="B10583" i="25"/>
  <c r="B10582" i="25"/>
  <c r="B10581" i="25"/>
  <c r="B10580" i="25"/>
  <c r="B10579" i="25"/>
  <c r="B10578" i="25"/>
  <c r="B10577" i="25"/>
  <c r="B10576" i="25"/>
  <c r="B10575" i="25"/>
  <c r="B10574" i="25"/>
  <c r="B10573" i="25"/>
  <c r="B10572" i="25"/>
  <c r="B10571" i="25"/>
  <c r="B10570" i="25"/>
  <c r="B10569" i="25"/>
  <c r="B10568" i="25"/>
  <c r="B10567" i="25"/>
  <c r="B10566" i="25"/>
  <c r="B10565" i="25"/>
  <c r="B10564" i="25"/>
  <c r="B10563" i="25"/>
  <c r="B10562" i="25"/>
  <c r="B10561" i="25"/>
  <c r="B10560" i="25"/>
  <c r="B10559" i="25"/>
  <c r="B10558" i="25"/>
  <c r="B10557" i="25"/>
  <c r="B10556" i="25"/>
  <c r="B10555" i="25"/>
  <c r="B10554" i="25"/>
  <c r="B10553" i="25"/>
  <c r="B10552" i="25"/>
  <c r="B10551" i="25"/>
  <c r="B10550" i="25"/>
  <c r="B10549" i="25"/>
  <c r="B10548" i="25"/>
  <c r="B10547" i="25"/>
  <c r="B10546" i="25"/>
  <c r="B10545" i="25"/>
  <c r="B10544" i="25"/>
  <c r="B10543" i="25"/>
  <c r="B10542" i="25"/>
  <c r="B10541" i="25"/>
  <c r="B10540" i="25"/>
  <c r="B10539" i="25"/>
  <c r="B10538" i="25"/>
  <c r="B10537" i="25"/>
  <c r="B10536" i="25"/>
  <c r="B10535" i="25"/>
  <c r="B10534" i="25"/>
  <c r="B10533" i="25"/>
  <c r="B10532" i="25"/>
  <c r="B10531" i="25"/>
  <c r="B10530" i="25"/>
  <c r="B10529" i="25"/>
  <c r="B10528" i="25"/>
  <c r="B10527" i="25"/>
  <c r="B10526" i="25"/>
  <c r="B10525" i="25"/>
  <c r="B10524" i="25"/>
  <c r="B10523" i="25"/>
  <c r="B10522" i="25"/>
  <c r="B10521" i="25"/>
  <c r="B10520" i="25"/>
  <c r="B10519" i="25"/>
  <c r="B10518" i="25"/>
  <c r="B10517" i="25"/>
  <c r="B10516" i="25"/>
  <c r="B10515" i="25"/>
  <c r="B10514" i="25"/>
  <c r="B10513" i="25"/>
  <c r="B10512" i="25"/>
  <c r="B10511" i="25"/>
  <c r="B10510" i="25"/>
  <c r="B10509" i="25"/>
  <c r="B10508" i="25"/>
  <c r="B10507" i="25"/>
  <c r="B10506" i="25"/>
  <c r="B10505" i="25"/>
  <c r="B10504" i="25"/>
  <c r="B10503" i="25"/>
  <c r="B10502" i="25"/>
  <c r="B10501" i="25"/>
  <c r="B10500" i="25"/>
  <c r="B10499" i="25"/>
  <c r="B10498" i="25"/>
  <c r="B10497" i="25"/>
  <c r="B10496" i="25"/>
  <c r="B10495" i="25"/>
  <c r="B10494" i="25"/>
  <c r="B10493" i="25"/>
  <c r="B10492" i="25"/>
  <c r="B10491" i="25"/>
  <c r="B10490" i="25"/>
  <c r="B10489" i="25"/>
  <c r="B10488" i="25"/>
  <c r="B10487" i="25"/>
  <c r="B10486" i="25"/>
  <c r="B10485" i="25"/>
  <c r="B10484" i="25"/>
  <c r="B10483" i="25"/>
  <c r="B10482" i="25"/>
  <c r="B10481" i="25"/>
  <c r="B10480" i="25"/>
  <c r="B10479" i="25"/>
  <c r="B10478" i="25"/>
  <c r="B10477" i="25"/>
  <c r="B10476" i="25"/>
  <c r="B10475" i="25"/>
  <c r="B10474" i="25"/>
  <c r="B10473" i="25"/>
  <c r="B10472" i="25"/>
  <c r="B10471" i="25"/>
  <c r="B10470" i="25"/>
  <c r="B10469" i="25"/>
  <c r="B10468" i="25"/>
  <c r="B10467" i="25"/>
  <c r="B10466" i="25"/>
  <c r="B10465" i="25"/>
  <c r="B10464" i="25"/>
  <c r="B10463" i="25"/>
  <c r="B10462" i="25"/>
  <c r="B10461" i="25"/>
  <c r="B10460" i="25"/>
  <c r="B10459" i="25"/>
  <c r="B10458" i="25"/>
  <c r="B10457" i="25"/>
  <c r="B10456" i="25"/>
  <c r="B10455" i="25"/>
  <c r="B10454" i="25"/>
  <c r="B10453" i="25"/>
  <c r="B10452" i="25"/>
  <c r="B10451" i="25"/>
  <c r="B10450" i="25"/>
  <c r="B10449" i="25"/>
  <c r="B10448" i="25"/>
  <c r="B10447" i="25"/>
  <c r="B10446" i="25"/>
  <c r="B10445" i="25"/>
  <c r="B10444" i="25"/>
  <c r="B10443" i="25"/>
  <c r="B10442" i="25"/>
  <c r="B10441" i="25"/>
  <c r="B10440" i="25"/>
  <c r="B10439" i="25"/>
  <c r="B10438" i="25"/>
  <c r="B10437" i="25"/>
  <c r="B10436" i="25"/>
  <c r="B10435" i="25"/>
  <c r="B10434" i="25"/>
  <c r="B10433" i="25"/>
  <c r="B10432" i="25"/>
  <c r="B10431" i="25"/>
  <c r="B10430" i="25"/>
  <c r="B10429" i="25"/>
  <c r="B10428" i="25"/>
  <c r="B10427" i="25"/>
  <c r="B10426" i="25"/>
  <c r="B10425" i="25"/>
  <c r="B10424" i="25"/>
  <c r="B10423" i="25"/>
  <c r="B10422" i="25"/>
  <c r="B10421" i="25"/>
  <c r="B10420" i="25"/>
  <c r="B10419" i="25"/>
  <c r="B10418" i="25"/>
  <c r="B10417" i="25"/>
  <c r="B10416" i="25"/>
  <c r="B10415" i="25"/>
  <c r="B10414" i="25"/>
  <c r="B10413" i="25"/>
  <c r="B10412" i="25"/>
  <c r="B10411" i="25"/>
  <c r="B10410" i="25"/>
  <c r="B10409" i="25"/>
  <c r="B10408" i="25"/>
  <c r="B10407" i="25"/>
  <c r="B10406" i="25"/>
  <c r="B10405" i="25"/>
  <c r="B10404" i="25"/>
  <c r="B10403" i="25"/>
  <c r="B10402" i="25"/>
  <c r="B10401" i="25"/>
  <c r="B10400" i="25"/>
  <c r="B10399" i="25"/>
  <c r="B10398" i="25"/>
  <c r="B10397" i="25"/>
  <c r="B10396" i="25"/>
  <c r="B10395" i="25"/>
  <c r="B10394" i="25"/>
  <c r="B10393" i="25"/>
  <c r="B10392" i="25"/>
  <c r="B10391" i="25"/>
  <c r="B10390" i="25"/>
  <c r="B10389" i="25"/>
  <c r="B10388" i="25"/>
  <c r="B10387" i="25"/>
  <c r="B10386" i="25"/>
  <c r="B10385" i="25"/>
  <c r="B10384" i="25"/>
  <c r="B10383" i="25"/>
  <c r="B10382" i="25"/>
  <c r="B10381" i="25"/>
  <c r="B10380" i="25"/>
  <c r="B10379" i="25"/>
  <c r="B10378" i="25"/>
  <c r="B10377" i="25"/>
  <c r="B10376" i="25"/>
  <c r="B10375" i="25"/>
  <c r="B10374" i="25"/>
  <c r="B10373" i="25"/>
  <c r="B10372" i="25"/>
  <c r="B10371" i="25"/>
  <c r="B10370" i="25"/>
  <c r="B10369" i="25"/>
  <c r="B10368" i="25"/>
  <c r="B10367" i="25"/>
  <c r="B10366" i="25"/>
  <c r="B10365" i="25"/>
  <c r="B10364" i="25"/>
  <c r="B10363" i="25"/>
  <c r="B10362" i="25"/>
  <c r="B10361" i="25"/>
  <c r="B10360" i="25"/>
  <c r="B10359" i="25"/>
  <c r="B10358" i="25"/>
  <c r="B10357" i="25"/>
  <c r="B10356" i="25"/>
  <c r="B10355" i="25"/>
  <c r="B10354" i="25"/>
  <c r="B10353" i="25"/>
  <c r="B10352" i="25"/>
  <c r="B10351" i="25"/>
  <c r="B10350" i="25"/>
  <c r="B10349" i="25"/>
  <c r="B10348" i="25"/>
  <c r="B10347" i="25"/>
  <c r="B10346" i="25"/>
  <c r="B10345" i="25"/>
  <c r="B10344" i="25"/>
  <c r="B10343" i="25"/>
  <c r="B10342" i="25"/>
  <c r="B10341" i="25"/>
  <c r="B10340" i="25"/>
  <c r="B10339" i="25"/>
  <c r="B10338" i="25"/>
  <c r="B10337" i="25"/>
  <c r="B10336" i="25"/>
  <c r="B10335" i="25"/>
  <c r="B10334" i="25"/>
  <c r="B10333" i="25"/>
  <c r="B10332" i="25"/>
  <c r="B10331" i="25"/>
  <c r="B10330" i="25"/>
  <c r="B10329" i="25"/>
  <c r="B10328" i="25"/>
  <c r="B10327" i="25"/>
  <c r="B10326" i="25"/>
  <c r="B10325" i="25"/>
  <c r="B10324" i="25"/>
  <c r="B10323" i="25"/>
  <c r="B10322" i="25"/>
  <c r="B10321" i="25"/>
  <c r="B10320" i="25"/>
  <c r="B10319" i="25"/>
  <c r="B10318" i="25"/>
  <c r="B10317" i="25"/>
  <c r="B10316" i="25"/>
  <c r="B10315" i="25"/>
  <c r="B10314" i="25"/>
  <c r="B10313" i="25"/>
  <c r="B10312" i="25"/>
  <c r="B10311" i="25"/>
  <c r="B10310" i="25"/>
  <c r="B10309" i="25"/>
  <c r="B10308" i="25"/>
  <c r="B10307" i="25"/>
  <c r="B10306" i="25"/>
  <c r="B10305" i="25"/>
  <c r="B10304" i="25"/>
  <c r="B10303" i="25"/>
  <c r="B10302" i="25"/>
  <c r="B10301" i="25"/>
  <c r="B10300" i="25"/>
  <c r="B10299" i="25"/>
  <c r="B10298" i="25"/>
  <c r="B10297" i="25"/>
  <c r="B10296" i="25"/>
  <c r="B10295" i="25"/>
  <c r="B10294" i="25"/>
  <c r="B10293" i="25"/>
  <c r="B10292" i="25"/>
  <c r="B10291" i="25"/>
  <c r="B10290" i="25"/>
  <c r="B10289" i="25"/>
  <c r="B10288" i="25"/>
  <c r="B10287" i="25"/>
  <c r="B10286" i="25"/>
  <c r="B10285" i="25"/>
  <c r="B10284" i="25"/>
  <c r="B10283" i="25"/>
  <c r="B10282" i="25"/>
  <c r="B10281" i="25"/>
  <c r="B10280" i="25"/>
  <c r="B10279" i="25"/>
  <c r="B10278" i="25"/>
  <c r="B10277" i="25"/>
  <c r="B10276" i="25"/>
  <c r="B10275" i="25"/>
  <c r="B10274" i="25"/>
  <c r="B10273" i="25"/>
  <c r="B10272" i="25"/>
  <c r="B10271" i="25"/>
  <c r="B10270" i="25"/>
  <c r="B10269" i="25"/>
  <c r="B10268" i="25"/>
  <c r="B10267" i="25"/>
  <c r="B10266" i="25"/>
  <c r="B10265" i="25"/>
  <c r="B10264" i="25"/>
  <c r="B10263" i="25"/>
  <c r="B10262" i="25"/>
  <c r="B10261" i="25"/>
  <c r="B10260" i="25"/>
  <c r="B10259" i="25"/>
  <c r="B10258" i="25"/>
  <c r="B10257" i="25"/>
  <c r="B10256" i="25"/>
  <c r="B10255" i="25"/>
  <c r="B10254" i="25"/>
  <c r="B10253" i="25"/>
  <c r="B10252" i="25"/>
  <c r="B10251" i="25"/>
  <c r="B10250" i="25"/>
  <c r="B10249" i="25"/>
  <c r="B10248" i="25"/>
  <c r="B10247" i="25"/>
  <c r="B10246" i="25"/>
  <c r="B10245" i="25"/>
  <c r="B10244" i="25"/>
  <c r="B10243" i="25"/>
  <c r="B10242" i="25"/>
  <c r="B10241" i="25"/>
  <c r="B10240" i="25"/>
  <c r="B10239" i="25"/>
  <c r="B10238" i="25"/>
  <c r="B10237" i="25"/>
  <c r="B10236" i="25"/>
  <c r="B10235" i="25"/>
  <c r="B10234" i="25"/>
  <c r="B10233" i="25"/>
  <c r="B10232" i="25"/>
  <c r="B10231" i="25"/>
  <c r="B10230" i="25"/>
  <c r="B10229" i="25"/>
  <c r="B10228" i="25"/>
  <c r="B10227" i="25"/>
  <c r="B10226" i="25"/>
  <c r="B10225" i="25"/>
  <c r="B10224" i="25"/>
  <c r="B10223" i="25"/>
  <c r="B10222" i="25"/>
  <c r="B10221" i="25"/>
  <c r="B10220" i="25"/>
  <c r="B10219" i="25"/>
  <c r="B10218" i="25"/>
  <c r="B10217" i="25"/>
  <c r="B10216" i="25"/>
  <c r="B10215" i="25"/>
  <c r="B10214" i="25"/>
  <c r="B10213" i="25"/>
  <c r="B10212" i="25"/>
  <c r="B10211" i="25"/>
  <c r="B10210" i="25"/>
  <c r="B10209" i="25"/>
  <c r="B10208" i="25"/>
  <c r="B10207" i="25"/>
  <c r="B10206" i="25"/>
  <c r="B10205" i="25"/>
  <c r="B10204" i="25"/>
  <c r="B10203" i="25"/>
  <c r="B10202" i="25"/>
  <c r="B10201" i="25"/>
  <c r="B10200" i="25"/>
  <c r="B10199" i="25"/>
  <c r="B10198" i="25"/>
  <c r="B10197" i="25"/>
  <c r="B10196" i="25"/>
  <c r="B10195" i="25"/>
  <c r="B10194" i="25"/>
  <c r="B10193" i="25"/>
  <c r="B10192" i="25"/>
  <c r="B10191" i="25"/>
  <c r="B10190" i="25"/>
  <c r="B10189" i="25"/>
  <c r="B10188" i="25"/>
  <c r="B10187" i="25"/>
  <c r="B10186" i="25"/>
  <c r="B10185" i="25"/>
  <c r="B10184" i="25"/>
  <c r="B10183" i="25"/>
  <c r="B10182" i="25"/>
  <c r="B10181" i="25"/>
  <c r="B10180" i="25"/>
  <c r="B10179" i="25"/>
  <c r="B10178" i="25"/>
  <c r="B10177" i="25"/>
  <c r="B10176" i="25"/>
  <c r="B10175" i="25"/>
  <c r="B10174" i="25"/>
  <c r="B10173" i="25"/>
  <c r="B10172" i="25"/>
  <c r="B10171" i="25"/>
  <c r="B10170" i="25"/>
  <c r="B10169" i="25"/>
  <c r="B10168" i="25"/>
  <c r="B10167" i="25"/>
  <c r="B10166" i="25"/>
  <c r="B10165" i="25"/>
  <c r="B10164" i="25"/>
  <c r="B10163" i="25"/>
  <c r="B10162" i="25"/>
  <c r="B10161" i="25"/>
  <c r="B10160" i="25"/>
  <c r="B10159" i="25"/>
  <c r="B10158" i="25"/>
  <c r="B10157" i="25"/>
  <c r="B10156" i="25"/>
  <c r="B10155" i="25"/>
  <c r="B10154" i="25"/>
  <c r="B10153" i="25"/>
  <c r="B10152" i="25"/>
  <c r="B10151" i="25"/>
  <c r="B10150" i="25"/>
  <c r="B10149" i="25"/>
  <c r="B10148" i="25"/>
  <c r="B10147" i="25"/>
  <c r="B10146" i="25"/>
  <c r="B10145" i="25"/>
  <c r="B10144" i="25"/>
  <c r="B10143" i="25"/>
  <c r="B10142" i="25"/>
  <c r="B10141" i="25"/>
  <c r="B10140" i="25"/>
  <c r="B10139" i="25"/>
  <c r="B10138" i="25"/>
  <c r="B10137" i="25"/>
  <c r="B10136" i="25"/>
  <c r="B10135" i="25"/>
  <c r="B10134" i="25"/>
  <c r="B10133" i="25"/>
  <c r="B10132" i="25"/>
  <c r="B10131" i="25"/>
  <c r="B10130" i="25"/>
  <c r="B10129" i="25"/>
  <c r="B10128" i="25"/>
  <c r="B10127" i="25"/>
  <c r="B10126" i="25"/>
  <c r="B10125" i="25"/>
  <c r="B10124" i="25"/>
  <c r="B10123" i="25"/>
  <c r="B10122" i="25"/>
  <c r="B10121" i="25"/>
  <c r="B10120" i="25"/>
  <c r="B10119" i="25"/>
  <c r="B10118" i="25"/>
  <c r="B10117" i="25"/>
  <c r="B10116" i="25"/>
  <c r="B10115" i="25"/>
  <c r="B10114" i="25"/>
  <c r="B10113" i="25"/>
  <c r="B10112" i="25"/>
  <c r="B10111" i="25"/>
  <c r="B10110" i="25"/>
  <c r="B10109" i="25"/>
  <c r="B10108" i="25"/>
  <c r="B10107" i="25"/>
  <c r="B10106" i="25"/>
  <c r="B10105" i="25"/>
  <c r="B10104" i="25"/>
  <c r="B10103" i="25"/>
  <c r="B10102" i="25"/>
  <c r="B10101" i="25"/>
  <c r="B10100" i="25"/>
  <c r="B10099" i="25"/>
  <c r="B10098" i="25"/>
  <c r="B10097" i="25"/>
  <c r="B10096" i="25"/>
  <c r="B10095" i="25"/>
  <c r="B10094" i="25"/>
  <c r="B10093" i="25"/>
  <c r="B10092" i="25"/>
  <c r="B10091" i="25"/>
  <c r="B10090" i="25"/>
  <c r="B10089" i="25"/>
  <c r="B10088" i="25"/>
  <c r="B10087" i="25"/>
  <c r="B10086" i="25"/>
  <c r="B10085" i="25"/>
  <c r="B10084" i="25"/>
  <c r="B10083" i="25"/>
  <c r="B10082" i="25"/>
  <c r="B10081" i="25"/>
  <c r="B10080" i="25"/>
  <c r="B10079" i="25"/>
  <c r="B10078" i="25"/>
  <c r="B10077" i="25"/>
  <c r="B10076" i="25"/>
  <c r="B10075" i="25"/>
  <c r="B10074" i="25"/>
  <c r="B10073" i="25"/>
  <c r="B10072" i="25"/>
  <c r="B10071" i="25"/>
  <c r="B10070" i="25"/>
  <c r="B10069" i="25"/>
  <c r="B10068" i="25"/>
  <c r="B10067" i="25"/>
  <c r="B10066" i="25"/>
  <c r="B10065" i="25"/>
  <c r="B10064" i="25"/>
  <c r="B10063" i="25"/>
  <c r="B10062" i="25"/>
  <c r="B10061" i="25"/>
  <c r="B10060" i="25"/>
  <c r="B10059" i="25"/>
  <c r="B10058" i="25"/>
  <c r="B10057" i="25"/>
  <c r="B10056" i="25"/>
  <c r="B10055" i="25"/>
  <c r="B10054" i="25"/>
  <c r="B10053" i="25"/>
  <c r="B10052" i="25"/>
  <c r="B10051" i="25"/>
  <c r="B10050" i="25"/>
  <c r="B10049" i="25"/>
  <c r="B10048" i="25"/>
  <c r="B10047" i="25"/>
  <c r="B10046" i="25"/>
  <c r="B10045" i="25"/>
  <c r="B10044" i="25"/>
  <c r="B10043" i="25"/>
  <c r="B10042" i="25"/>
  <c r="B10041" i="25"/>
  <c r="B10040" i="25"/>
  <c r="B10039" i="25"/>
  <c r="B10038" i="25"/>
  <c r="B10037" i="25"/>
  <c r="B10036" i="25"/>
  <c r="B10035" i="25"/>
  <c r="B10034" i="25"/>
  <c r="B10033" i="25"/>
  <c r="B10032" i="25"/>
  <c r="B10031" i="25"/>
  <c r="B10030" i="25"/>
  <c r="B10029" i="25"/>
  <c r="B10028" i="25"/>
  <c r="B10027" i="25"/>
  <c r="B10026" i="25"/>
  <c r="B10025" i="25"/>
  <c r="B10024" i="25"/>
  <c r="B10023" i="25"/>
  <c r="B10022" i="25"/>
  <c r="B10021" i="25"/>
  <c r="B10020" i="25"/>
  <c r="B10019" i="25"/>
  <c r="B10018" i="25"/>
  <c r="B10017" i="25"/>
  <c r="B10016" i="25"/>
  <c r="B10015" i="25"/>
  <c r="B10014" i="25"/>
  <c r="B10013" i="25"/>
  <c r="B10012" i="25"/>
  <c r="B10011" i="25"/>
  <c r="B10010" i="25"/>
  <c r="B10009" i="25"/>
  <c r="B10008" i="25"/>
  <c r="B10007" i="25"/>
  <c r="B10006" i="25"/>
  <c r="B10005" i="25"/>
  <c r="B10004" i="25"/>
  <c r="B10003" i="25"/>
  <c r="B10002" i="25"/>
  <c r="B10001" i="25"/>
  <c r="B10000" i="25"/>
  <c r="B9999" i="25"/>
  <c r="B9998" i="25"/>
  <c r="B9997" i="25"/>
  <c r="B9996" i="25"/>
  <c r="B9995" i="25"/>
  <c r="B9994" i="25"/>
  <c r="B9993" i="25"/>
  <c r="B9992" i="25"/>
  <c r="B9991" i="25"/>
  <c r="B9990" i="25"/>
  <c r="B9989" i="25"/>
  <c r="B9988" i="25"/>
  <c r="B9987" i="25"/>
  <c r="B9986" i="25"/>
  <c r="B9985" i="25"/>
  <c r="B9984" i="25"/>
  <c r="B9983" i="25"/>
  <c r="B9982" i="25"/>
  <c r="B9981" i="25"/>
  <c r="B9980" i="25"/>
  <c r="B9979" i="25"/>
  <c r="B9978" i="25"/>
  <c r="B9977" i="25"/>
  <c r="B9976" i="25"/>
  <c r="B9975" i="25"/>
  <c r="B9974" i="25"/>
  <c r="B9973" i="25"/>
  <c r="B9972" i="25"/>
  <c r="B9971" i="25"/>
  <c r="B9970" i="25"/>
  <c r="B9969" i="25"/>
  <c r="B9968" i="25"/>
  <c r="B9967" i="25"/>
  <c r="B9966" i="25"/>
  <c r="B9965" i="25"/>
  <c r="B9964" i="25"/>
  <c r="B9963" i="25"/>
  <c r="B9962" i="25"/>
  <c r="B9961" i="25"/>
  <c r="B9960" i="25"/>
  <c r="B9959" i="25"/>
  <c r="B9958" i="25"/>
  <c r="B9957" i="25"/>
  <c r="B9956" i="25"/>
  <c r="B9955" i="25"/>
  <c r="B9954" i="25"/>
  <c r="B9953" i="25"/>
  <c r="B9952" i="25"/>
  <c r="B9951" i="25"/>
  <c r="B9950" i="25"/>
  <c r="B9949" i="25"/>
  <c r="B9948" i="25"/>
  <c r="B9947" i="25"/>
  <c r="B9946" i="25"/>
  <c r="B9945" i="25"/>
  <c r="B9944" i="25"/>
  <c r="B9943" i="25"/>
  <c r="B9942" i="25"/>
  <c r="B9941" i="25"/>
  <c r="B9940" i="25"/>
  <c r="B9939" i="25"/>
  <c r="B9938" i="25"/>
  <c r="B9937" i="25"/>
  <c r="B9936" i="25"/>
  <c r="B9935" i="25"/>
  <c r="B9934" i="25"/>
  <c r="B9933" i="25"/>
  <c r="B9932" i="25"/>
  <c r="B9931" i="25"/>
  <c r="B9930" i="25"/>
  <c r="B9929" i="25"/>
  <c r="B9928" i="25"/>
  <c r="B9927" i="25"/>
  <c r="B9926" i="25"/>
  <c r="B9925" i="25"/>
  <c r="B9924" i="25"/>
  <c r="B9923" i="25"/>
  <c r="B9922" i="25"/>
  <c r="B9921" i="25"/>
  <c r="B9920" i="25"/>
  <c r="B9919" i="25"/>
  <c r="B9918" i="25"/>
  <c r="B9917" i="25"/>
  <c r="B9916" i="25"/>
  <c r="B9915" i="25"/>
  <c r="B9914" i="25"/>
  <c r="B9913" i="25"/>
  <c r="B9912" i="25"/>
  <c r="B9911" i="25"/>
  <c r="B9910" i="25"/>
  <c r="B9909" i="25"/>
  <c r="B9908" i="25"/>
  <c r="B9907" i="25"/>
  <c r="B9906" i="25"/>
  <c r="B9905" i="25"/>
  <c r="B9904" i="25"/>
  <c r="B9903" i="25"/>
  <c r="B9902" i="25"/>
  <c r="B9901" i="25"/>
  <c r="B9900" i="25"/>
  <c r="B9899" i="25"/>
  <c r="B9898" i="25"/>
  <c r="B9897" i="25"/>
  <c r="B9896" i="25"/>
  <c r="B9895" i="25"/>
  <c r="B9894" i="25"/>
  <c r="B9893" i="25"/>
  <c r="B9892" i="25"/>
  <c r="B9891" i="25"/>
  <c r="B9890" i="25"/>
  <c r="B9889" i="25"/>
  <c r="B9888" i="25"/>
  <c r="B9887" i="25"/>
  <c r="B9886" i="25"/>
  <c r="B9885" i="25"/>
  <c r="B9884" i="25"/>
  <c r="B9883" i="25"/>
  <c r="B9882" i="25"/>
  <c r="B9881" i="25"/>
  <c r="B9880" i="25"/>
  <c r="B9879" i="25"/>
  <c r="B9878" i="25"/>
  <c r="B9877" i="25"/>
  <c r="B9876" i="25"/>
  <c r="B9875" i="25"/>
  <c r="B9874" i="25"/>
  <c r="B9873" i="25"/>
  <c r="B9872" i="25"/>
  <c r="B9871" i="25"/>
  <c r="B9870" i="25"/>
  <c r="B9869" i="25"/>
  <c r="B9868" i="25"/>
  <c r="B9867" i="25"/>
  <c r="B9866" i="25"/>
  <c r="B9865" i="25"/>
  <c r="B9864" i="25"/>
  <c r="B9863" i="25"/>
  <c r="B9862" i="25"/>
  <c r="B9861" i="25"/>
  <c r="B9860" i="25"/>
  <c r="B9859" i="25"/>
  <c r="B9858" i="25"/>
  <c r="B9857" i="25"/>
  <c r="B9856" i="25"/>
  <c r="B9855" i="25"/>
  <c r="B9854" i="25"/>
  <c r="B9853" i="25"/>
  <c r="B9852" i="25"/>
  <c r="B9851" i="25"/>
  <c r="B9850" i="25"/>
  <c r="B9849" i="25"/>
  <c r="B9848" i="25"/>
  <c r="B9847" i="25"/>
  <c r="B9846" i="25"/>
  <c r="B9845" i="25"/>
  <c r="B9844" i="25"/>
  <c r="B9843" i="25"/>
  <c r="B9842" i="25"/>
  <c r="B9841" i="25"/>
  <c r="B9840" i="25"/>
  <c r="B9839" i="25"/>
  <c r="B9838" i="25"/>
  <c r="B9837" i="25"/>
  <c r="B9836" i="25"/>
  <c r="B9835" i="25"/>
  <c r="B9834" i="25"/>
  <c r="B9833" i="25"/>
  <c r="B9832" i="25"/>
  <c r="B9831" i="25"/>
  <c r="B9830" i="25"/>
  <c r="B9829" i="25"/>
  <c r="B9828" i="25"/>
  <c r="B9827" i="25"/>
  <c r="B9826" i="25"/>
  <c r="B9825" i="25"/>
  <c r="B9824" i="25"/>
  <c r="B9823" i="25"/>
  <c r="B9822" i="25"/>
  <c r="B9821" i="25"/>
  <c r="B9820" i="25"/>
  <c r="B9819" i="25"/>
  <c r="B9818" i="25"/>
  <c r="B9817" i="25"/>
  <c r="B9816" i="25"/>
  <c r="B9815" i="25"/>
  <c r="B9814" i="25"/>
  <c r="B9813" i="25"/>
  <c r="B9812" i="25"/>
  <c r="B9811" i="25"/>
  <c r="B9810" i="25"/>
  <c r="B9809" i="25"/>
  <c r="B9808" i="25"/>
  <c r="B9807" i="25"/>
  <c r="B9806" i="25"/>
  <c r="B9805" i="25"/>
  <c r="B9804" i="25"/>
  <c r="B9803" i="25"/>
  <c r="B9802" i="25"/>
  <c r="B9801" i="25"/>
  <c r="B9800" i="25"/>
  <c r="B9799" i="25"/>
  <c r="B9798" i="25"/>
  <c r="B9797" i="25"/>
  <c r="B9796" i="25"/>
  <c r="B9795" i="25"/>
  <c r="B9794" i="25"/>
  <c r="B9793" i="25"/>
  <c r="B9792" i="25"/>
  <c r="B9791" i="25"/>
  <c r="B9790" i="25"/>
  <c r="B9789" i="25"/>
  <c r="B9788" i="25"/>
  <c r="B9787" i="25"/>
  <c r="B9786" i="25"/>
  <c r="B9785" i="25"/>
  <c r="B9784" i="25"/>
  <c r="B9783" i="25"/>
  <c r="B9782" i="25"/>
  <c r="B9781" i="25"/>
  <c r="B9780" i="25"/>
  <c r="B9779" i="25"/>
  <c r="B9778" i="25"/>
  <c r="B9777" i="25"/>
  <c r="B9776" i="25"/>
  <c r="B9775" i="25"/>
  <c r="B9774" i="25"/>
  <c r="B9773" i="25"/>
  <c r="B9772" i="25"/>
  <c r="B9771" i="25"/>
  <c r="B9770" i="25"/>
  <c r="B9769" i="25"/>
  <c r="B9768" i="25"/>
  <c r="B9767" i="25"/>
  <c r="B9766" i="25"/>
  <c r="B9765" i="25"/>
  <c r="B9764" i="25"/>
  <c r="B9763" i="25"/>
  <c r="B9762" i="25"/>
  <c r="B9761" i="25"/>
  <c r="B9760" i="25"/>
  <c r="B9759" i="25"/>
  <c r="B9758" i="25"/>
  <c r="B9757" i="25"/>
  <c r="B9756" i="25"/>
  <c r="B9755" i="25"/>
  <c r="B9754" i="25"/>
  <c r="B9753" i="25"/>
  <c r="B9752" i="25"/>
  <c r="B9751" i="25"/>
  <c r="B9750" i="25"/>
  <c r="B9749" i="25"/>
  <c r="B9748" i="25"/>
  <c r="B9747" i="25"/>
  <c r="B9746" i="25"/>
  <c r="B9745" i="25"/>
  <c r="B9744" i="25"/>
  <c r="B9743" i="25"/>
  <c r="B9742" i="25"/>
  <c r="B9741" i="25"/>
  <c r="B9740" i="25"/>
  <c r="B9739" i="25"/>
  <c r="B9738" i="25"/>
  <c r="B9737" i="25"/>
  <c r="B9736" i="25"/>
  <c r="B9735" i="25"/>
  <c r="B9734" i="25"/>
  <c r="B9733" i="25"/>
  <c r="B9732" i="25"/>
  <c r="B9731" i="25"/>
  <c r="B9730" i="25"/>
  <c r="B9729" i="25"/>
  <c r="B9728" i="25"/>
  <c r="B9727" i="25"/>
  <c r="B9726" i="25"/>
  <c r="B9725" i="25"/>
  <c r="B9724" i="25"/>
  <c r="B9723" i="25"/>
  <c r="B9722" i="25"/>
  <c r="B9721" i="25"/>
  <c r="B9720" i="25"/>
  <c r="B9719" i="25"/>
  <c r="B9718" i="25"/>
  <c r="B9717" i="25"/>
  <c r="B9716" i="25"/>
  <c r="B9715" i="25"/>
  <c r="B9714" i="25"/>
  <c r="B9713" i="25"/>
  <c r="B9712" i="25"/>
  <c r="B9711" i="25"/>
  <c r="B9710" i="25"/>
  <c r="B9709" i="25"/>
  <c r="B9708" i="25"/>
  <c r="B9707" i="25"/>
  <c r="B9706" i="25"/>
  <c r="B9705" i="25"/>
  <c r="B9704" i="25"/>
  <c r="B9703" i="25"/>
  <c r="B9702" i="25"/>
  <c r="B9701" i="25"/>
  <c r="B9700" i="25"/>
  <c r="B9699" i="25"/>
  <c r="B9698" i="25"/>
  <c r="B9697" i="25"/>
  <c r="B9696" i="25"/>
  <c r="B9695" i="25"/>
  <c r="B9694" i="25"/>
  <c r="B9693" i="25"/>
  <c r="B9692" i="25"/>
  <c r="B9691" i="25"/>
  <c r="B9690" i="25"/>
  <c r="B9689" i="25"/>
  <c r="B9688" i="25"/>
  <c r="B9687" i="25"/>
  <c r="B9686" i="25"/>
  <c r="B9685" i="25"/>
  <c r="B9684" i="25"/>
  <c r="B9683" i="25"/>
  <c r="B9682" i="25"/>
  <c r="B9681" i="25"/>
  <c r="B9680" i="25"/>
  <c r="B9679" i="25"/>
  <c r="B9678" i="25"/>
  <c r="B9677" i="25"/>
  <c r="B9676" i="25"/>
  <c r="B9675" i="25"/>
  <c r="B9674" i="25"/>
  <c r="B9673" i="25"/>
  <c r="B9672" i="25"/>
  <c r="B9671" i="25"/>
  <c r="B9670" i="25"/>
  <c r="B9669" i="25"/>
  <c r="B9668" i="25"/>
  <c r="B9667" i="25"/>
  <c r="B9666" i="25"/>
  <c r="B9665" i="25"/>
  <c r="B9664" i="25"/>
  <c r="B9663" i="25"/>
  <c r="B9662" i="25"/>
  <c r="B9661" i="25"/>
  <c r="B9660" i="25"/>
  <c r="B9659" i="25"/>
  <c r="B9658" i="25"/>
  <c r="B9657" i="25"/>
  <c r="B9656" i="25"/>
  <c r="B9655" i="25"/>
  <c r="B9654" i="25"/>
  <c r="B9653" i="25"/>
  <c r="B9652" i="25"/>
  <c r="B9651" i="25"/>
  <c r="B9650" i="25"/>
  <c r="B9649" i="25"/>
  <c r="B9648" i="25"/>
  <c r="B9647" i="25"/>
  <c r="B9646" i="25"/>
  <c r="B9645" i="25"/>
  <c r="B9644" i="25"/>
  <c r="B9643" i="25"/>
  <c r="B9642" i="25"/>
  <c r="B9641" i="25"/>
  <c r="B9640" i="25"/>
  <c r="B9639" i="25"/>
  <c r="B9638" i="25"/>
  <c r="B9637" i="25"/>
  <c r="B9636" i="25"/>
  <c r="B9635" i="25"/>
  <c r="B9634" i="25"/>
  <c r="B9633" i="25"/>
  <c r="B9632" i="25"/>
  <c r="B9631" i="25"/>
  <c r="B9630" i="25"/>
  <c r="B9629" i="25"/>
  <c r="B9628" i="25"/>
  <c r="B9627" i="25"/>
  <c r="B9626" i="25"/>
  <c r="B9625" i="25"/>
  <c r="B9624" i="25"/>
  <c r="B9623" i="25"/>
  <c r="B9622" i="25"/>
  <c r="B9621" i="25"/>
  <c r="B9620" i="25"/>
  <c r="B9619" i="25"/>
  <c r="B9618" i="25"/>
  <c r="B9617" i="25"/>
  <c r="B9616" i="25"/>
  <c r="B9615" i="25"/>
  <c r="B9614" i="25"/>
  <c r="B9613" i="25"/>
  <c r="B9612" i="25"/>
  <c r="B9611" i="25"/>
  <c r="B9610" i="25"/>
  <c r="B9609" i="25"/>
  <c r="B9608" i="25"/>
  <c r="B9607" i="25"/>
  <c r="B9606" i="25"/>
  <c r="B9605" i="25"/>
  <c r="B9604" i="25"/>
  <c r="B9603" i="25"/>
  <c r="B9602" i="25"/>
  <c r="B9601" i="25"/>
  <c r="B9600" i="25"/>
  <c r="B9599" i="25"/>
  <c r="B9598" i="25"/>
  <c r="B9597" i="25"/>
  <c r="B9596" i="25"/>
  <c r="B9595" i="25"/>
  <c r="B9594" i="25"/>
  <c r="B9593" i="25"/>
  <c r="B9592" i="25"/>
  <c r="B9591" i="25"/>
  <c r="B9590" i="25"/>
  <c r="B9589" i="25"/>
  <c r="B9588" i="25"/>
  <c r="B9587" i="25"/>
  <c r="B9586" i="25"/>
  <c r="B9585" i="25"/>
  <c r="B9584" i="25"/>
  <c r="B9583" i="25"/>
  <c r="B9582" i="25"/>
  <c r="B9581" i="25"/>
  <c r="B9580" i="25"/>
  <c r="B9579" i="25"/>
  <c r="B9578" i="25"/>
  <c r="B9577" i="25"/>
  <c r="B9576" i="25"/>
  <c r="B9575" i="25"/>
  <c r="B9574" i="25"/>
  <c r="B9573" i="25"/>
  <c r="B9572" i="25"/>
  <c r="B9571" i="25"/>
  <c r="B9570" i="25"/>
  <c r="B9569" i="25"/>
  <c r="B9568" i="25"/>
  <c r="B9567" i="25"/>
  <c r="B9566" i="25"/>
  <c r="B9565" i="25"/>
  <c r="B9564" i="25"/>
  <c r="B9563" i="25"/>
  <c r="B9562" i="25"/>
  <c r="B9561" i="25"/>
  <c r="B9560" i="25"/>
  <c r="B9559" i="25"/>
  <c r="B9558" i="25"/>
  <c r="B9557" i="25"/>
  <c r="B9556" i="25"/>
  <c r="B9555" i="25"/>
  <c r="B9554" i="25"/>
  <c r="B9553" i="25"/>
  <c r="B9552" i="25"/>
  <c r="B9551" i="25"/>
  <c r="B9550" i="25"/>
  <c r="B9549" i="25"/>
  <c r="B9548" i="25"/>
  <c r="B9547" i="25"/>
  <c r="B9546" i="25"/>
  <c r="B9545" i="25"/>
  <c r="B9544" i="25"/>
  <c r="B9543" i="25"/>
  <c r="B9542" i="25"/>
  <c r="B9541" i="25"/>
  <c r="B9540" i="25"/>
  <c r="B9539" i="25"/>
  <c r="B9538" i="25"/>
  <c r="B9537" i="25"/>
  <c r="B9536" i="25"/>
  <c r="B9535" i="25"/>
  <c r="B9534" i="25"/>
  <c r="B9533" i="25"/>
  <c r="B9532" i="25"/>
  <c r="B9531" i="25"/>
  <c r="B9530" i="25"/>
  <c r="B9529" i="25"/>
  <c r="B9528" i="25"/>
  <c r="B9527" i="25"/>
  <c r="B9526" i="25"/>
  <c r="B9525" i="25"/>
  <c r="B9524" i="25"/>
  <c r="B9523" i="25"/>
  <c r="B9522" i="25"/>
  <c r="B9521" i="25"/>
  <c r="B9520" i="25"/>
  <c r="B9519" i="25"/>
  <c r="B9518" i="25"/>
  <c r="B9517" i="25"/>
  <c r="B9516" i="25"/>
  <c r="B9515" i="25"/>
  <c r="B9514" i="25"/>
  <c r="B9513" i="25"/>
  <c r="B9512" i="25"/>
  <c r="B9511" i="25"/>
  <c r="B9510" i="25"/>
  <c r="B9509" i="25"/>
  <c r="B9508" i="25"/>
  <c r="B9507" i="25"/>
  <c r="B9506" i="25"/>
  <c r="B9505" i="25"/>
  <c r="B9504" i="25"/>
  <c r="B9503" i="25"/>
  <c r="B9502" i="25"/>
  <c r="B9501" i="25"/>
  <c r="B9500" i="25"/>
  <c r="B9499" i="25"/>
  <c r="B9498" i="25"/>
  <c r="B9497" i="25"/>
  <c r="B9496" i="25"/>
  <c r="B9495" i="25"/>
  <c r="B9494" i="25"/>
  <c r="B9493" i="25"/>
  <c r="B9492" i="25"/>
  <c r="B9491" i="25"/>
  <c r="B9490" i="25"/>
  <c r="B9489" i="25"/>
  <c r="B9488" i="25"/>
  <c r="B9487" i="25"/>
  <c r="B9486" i="25"/>
  <c r="B9485" i="25"/>
  <c r="B9484" i="25"/>
  <c r="B9483" i="25"/>
  <c r="B9482" i="25"/>
  <c r="B9481" i="25"/>
  <c r="B9480" i="25"/>
  <c r="B9479" i="25"/>
  <c r="B9478" i="25"/>
  <c r="B9477" i="25"/>
  <c r="B9476" i="25"/>
  <c r="B9475" i="25"/>
  <c r="B9474" i="25"/>
  <c r="B9473" i="25"/>
  <c r="B9472" i="25"/>
  <c r="B9471" i="25"/>
  <c r="B9470" i="25"/>
  <c r="B9469" i="25"/>
  <c r="B9468" i="25"/>
  <c r="B9467" i="25"/>
  <c r="B9466" i="25"/>
  <c r="B9465" i="25"/>
  <c r="B9464" i="25"/>
  <c r="B9463" i="25"/>
  <c r="B9462" i="25"/>
  <c r="B9461" i="25"/>
  <c r="B9460" i="25"/>
  <c r="B9459" i="25"/>
  <c r="B9458" i="25"/>
  <c r="B9457" i="25"/>
  <c r="B9456" i="25"/>
  <c r="B9455" i="25"/>
  <c r="B9454" i="25"/>
  <c r="B9453" i="25"/>
  <c r="B9452" i="25"/>
  <c r="B9451" i="25"/>
  <c r="B9450" i="25"/>
  <c r="B9449" i="25"/>
  <c r="B9448" i="25"/>
  <c r="B9447" i="25"/>
  <c r="B9446" i="25"/>
  <c r="B9445" i="25"/>
  <c r="B9444" i="25"/>
  <c r="B9443" i="25"/>
  <c r="B9442" i="25"/>
  <c r="B9441" i="25"/>
  <c r="B9440" i="25"/>
  <c r="B9439" i="25"/>
  <c r="B9438" i="25"/>
  <c r="B9437" i="25"/>
  <c r="B9436" i="25"/>
  <c r="B9435" i="25"/>
  <c r="B9434" i="25"/>
  <c r="B9433" i="25"/>
  <c r="B9432" i="25"/>
  <c r="B9431" i="25"/>
  <c r="B9430" i="25"/>
  <c r="B9429" i="25"/>
  <c r="B9428" i="25"/>
  <c r="B9427" i="25"/>
  <c r="B9426" i="25"/>
  <c r="B9425" i="25"/>
  <c r="B9424" i="25"/>
  <c r="B9423" i="25"/>
  <c r="B9422" i="25"/>
  <c r="B9421" i="25"/>
  <c r="B9420" i="25"/>
  <c r="B9419" i="25"/>
  <c r="B9418" i="25"/>
  <c r="B9417" i="25"/>
  <c r="B9416" i="25"/>
  <c r="B9415" i="25"/>
  <c r="B9414" i="25"/>
  <c r="B9413" i="25"/>
  <c r="B9412" i="25"/>
  <c r="B9411" i="25"/>
  <c r="B9410" i="25"/>
  <c r="B9409" i="25"/>
  <c r="B9408" i="25"/>
  <c r="B9407" i="25"/>
  <c r="B9406" i="25"/>
  <c r="B9405" i="25"/>
  <c r="B9404" i="25"/>
  <c r="B9403" i="25"/>
  <c r="B9402" i="25"/>
  <c r="B9401" i="25"/>
  <c r="B9400" i="25"/>
  <c r="B9399" i="25"/>
  <c r="B9398" i="25"/>
  <c r="B9397" i="25"/>
  <c r="B9396" i="25"/>
  <c r="B9395" i="25"/>
  <c r="B9394" i="25"/>
  <c r="B9393" i="25"/>
  <c r="B9392" i="25"/>
  <c r="B9391" i="25"/>
  <c r="B9390" i="25"/>
  <c r="B9389" i="25"/>
  <c r="B9388" i="25"/>
  <c r="B9387" i="25"/>
  <c r="B9386" i="25"/>
  <c r="B9385" i="25"/>
  <c r="B9384" i="25"/>
  <c r="B9383" i="25"/>
  <c r="B9382" i="25"/>
  <c r="B9381" i="25"/>
  <c r="B9380" i="25"/>
  <c r="B9379" i="25"/>
  <c r="B9378" i="25"/>
  <c r="B9377" i="25"/>
  <c r="B9376" i="25"/>
  <c r="B9375" i="25"/>
  <c r="B9374" i="25"/>
  <c r="B9373" i="25"/>
  <c r="B9372" i="25"/>
  <c r="B9371" i="25"/>
  <c r="B9370" i="25"/>
  <c r="B9369" i="25"/>
  <c r="B9368" i="25"/>
  <c r="B9367" i="25"/>
  <c r="B9366" i="25"/>
  <c r="B9365" i="25"/>
  <c r="B9364" i="25"/>
  <c r="B9363" i="25"/>
  <c r="B9362" i="25"/>
  <c r="B9361" i="25"/>
  <c r="B9360" i="25"/>
  <c r="B9359" i="25"/>
  <c r="B9358" i="25"/>
  <c r="B9357" i="25"/>
  <c r="B9356" i="25"/>
  <c r="B9355" i="25"/>
  <c r="B9354" i="25"/>
  <c r="B9353" i="25"/>
  <c r="B9352" i="25"/>
  <c r="B9351" i="25"/>
  <c r="B9350" i="25"/>
  <c r="B9349" i="25"/>
  <c r="B9348" i="25"/>
  <c r="B9347" i="25"/>
  <c r="B9346" i="25"/>
  <c r="B9345" i="25"/>
  <c r="B9344" i="25"/>
  <c r="B9343" i="25"/>
  <c r="B9342" i="25"/>
  <c r="B9341" i="25"/>
  <c r="B9340" i="25"/>
  <c r="B9339" i="25"/>
  <c r="B9338" i="25"/>
  <c r="B9337" i="25"/>
  <c r="B9336" i="25"/>
  <c r="B9335" i="25"/>
  <c r="B9334" i="25"/>
  <c r="B9333" i="25"/>
  <c r="B9332" i="25"/>
  <c r="B9331" i="25"/>
  <c r="B9330" i="25"/>
  <c r="B9329" i="25"/>
  <c r="B9328" i="25"/>
  <c r="B9327" i="25"/>
  <c r="B9326" i="25"/>
  <c r="B9325" i="25"/>
  <c r="B9324" i="25"/>
  <c r="B9323" i="25"/>
  <c r="B9322" i="25"/>
  <c r="B9321" i="25"/>
  <c r="B9320" i="25"/>
  <c r="B9319" i="25"/>
  <c r="B9318" i="25"/>
  <c r="B9317" i="25"/>
  <c r="B9316" i="25"/>
  <c r="B9315" i="25"/>
  <c r="B9314" i="25"/>
  <c r="B9313" i="25"/>
  <c r="B9312" i="25"/>
  <c r="B9311" i="25"/>
  <c r="B9310" i="25"/>
  <c r="B9309" i="25"/>
  <c r="B9308" i="25"/>
  <c r="B9307" i="25"/>
  <c r="B9306" i="25"/>
  <c r="B9305" i="25"/>
  <c r="B9304" i="25"/>
  <c r="B9303" i="25"/>
  <c r="B9302" i="25"/>
  <c r="B9301" i="25"/>
  <c r="B9300" i="25"/>
  <c r="B9299" i="25"/>
  <c r="B9298" i="25"/>
  <c r="B9297" i="25"/>
  <c r="B9296" i="25"/>
  <c r="B9295" i="25"/>
  <c r="B9294" i="25"/>
  <c r="B9293" i="25"/>
  <c r="B9292" i="25"/>
  <c r="B9291" i="25"/>
  <c r="B9290" i="25"/>
  <c r="B9289" i="25"/>
  <c r="B9288" i="25"/>
  <c r="B9287" i="25"/>
  <c r="B9286" i="25"/>
  <c r="B9285" i="25"/>
  <c r="B9284" i="25"/>
  <c r="B9283" i="25"/>
  <c r="B9282" i="25"/>
  <c r="B9281" i="25"/>
  <c r="B9280" i="25"/>
  <c r="B9279" i="25"/>
  <c r="B9278" i="25"/>
  <c r="B9277" i="25"/>
  <c r="B9276" i="25"/>
  <c r="B9275" i="25"/>
  <c r="B9274" i="25"/>
  <c r="B9273" i="25"/>
  <c r="B9272" i="25"/>
  <c r="B9271" i="25"/>
  <c r="B9270" i="25"/>
  <c r="B9269" i="25"/>
  <c r="B9268" i="25"/>
  <c r="B9267" i="25"/>
  <c r="B9266" i="25"/>
  <c r="B9265" i="25"/>
  <c r="B9264" i="25"/>
  <c r="B9263" i="25"/>
  <c r="B9262" i="25"/>
  <c r="B9261" i="25"/>
  <c r="B9260" i="25"/>
  <c r="B9259" i="25"/>
  <c r="B9258" i="25"/>
  <c r="B9257" i="25"/>
  <c r="B9256" i="25"/>
  <c r="B9255" i="25"/>
  <c r="B9254" i="25"/>
  <c r="B9253" i="25"/>
  <c r="B9252" i="25"/>
  <c r="B9251" i="25"/>
  <c r="B9250" i="25"/>
  <c r="B9249" i="25"/>
  <c r="B9248" i="25"/>
  <c r="B9247" i="25"/>
  <c r="B9246" i="25"/>
  <c r="B9245" i="25"/>
  <c r="B9244" i="25"/>
  <c r="B9243" i="25"/>
  <c r="B9242" i="25"/>
  <c r="B9241" i="25"/>
  <c r="B9240" i="25"/>
  <c r="B9239" i="25"/>
  <c r="B9238" i="25"/>
  <c r="B9237" i="25"/>
  <c r="B9236" i="25"/>
  <c r="B9235" i="25"/>
  <c r="B9234" i="25"/>
  <c r="B9233" i="25"/>
  <c r="B9232" i="25"/>
  <c r="B9231" i="25"/>
  <c r="B9230" i="25"/>
  <c r="B9229" i="25"/>
  <c r="B9228" i="25"/>
  <c r="B9227" i="25"/>
  <c r="B9226" i="25"/>
  <c r="B9225" i="25"/>
  <c r="B9224" i="25"/>
  <c r="B9223" i="25"/>
  <c r="B9222" i="25"/>
  <c r="B9221" i="25"/>
  <c r="B9220" i="25"/>
  <c r="B9219" i="25"/>
  <c r="B9218" i="25"/>
  <c r="B9217" i="25"/>
  <c r="B9216" i="25"/>
  <c r="B9215" i="25"/>
  <c r="B9214" i="25"/>
  <c r="B9213" i="25"/>
  <c r="B9212" i="25"/>
  <c r="B9211" i="25"/>
  <c r="B9210" i="25"/>
  <c r="B9209" i="25"/>
  <c r="B9208" i="25"/>
  <c r="B9207" i="25"/>
  <c r="B9206" i="25"/>
  <c r="B9205" i="25"/>
  <c r="B9204" i="25"/>
  <c r="B9203" i="25"/>
  <c r="B9202" i="25"/>
  <c r="B9201" i="25"/>
  <c r="B9200" i="25"/>
  <c r="B9199" i="25"/>
  <c r="B9198" i="25"/>
  <c r="B9197" i="25"/>
  <c r="B9196" i="25"/>
  <c r="B9195" i="25"/>
  <c r="B9194" i="25"/>
  <c r="B9193" i="25"/>
  <c r="B9192" i="25"/>
  <c r="B9191" i="25"/>
  <c r="B9190" i="25"/>
  <c r="B9189" i="25"/>
  <c r="B9188" i="25"/>
  <c r="B9187" i="25"/>
  <c r="B9186" i="25"/>
  <c r="B9185" i="25"/>
  <c r="B9184" i="25"/>
  <c r="B9183" i="25"/>
  <c r="B9182" i="25"/>
  <c r="B9181" i="25"/>
  <c r="B9180" i="25"/>
  <c r="B9179" i="25"/>
  <c r="B9178" i="25"/>
  <c r="B9177" i="25"/>
  <c r="B9176" i="25"/>
  <c r="B9175" i="25"/>
  <c r="B9174" i="25"/>
  <c r="B9173" i="25"/>
  <c r="B9172" i="25"/>
  <c r="B9171" i="25"/>
  <c r="B9170" i="25"/>
  <c r="B9169" i="25"/>
  <c r="B9168" i="25"/>
  <c r="B9167" i="25"/>
  <c r="B9166" i="25"/>
  <c r="B9165" i="25"/>
  <c r="B9164" i="25"/>
  <c r="B9163" i="25"/>
  <c r="B9162" i="25"/>
  <c r="B9161" i="25"/>
  <c r="B9160" i="25"/>
  <c r="B9159" i="25"/>
  <c r="B9158" i="25"/>
  <c r="B9157" i="25"/>
  <c r="B9156" i="25"/>
  <c r="B9155" i="25"/>
  <c r="B9154" i="25"/>
  <c r="B9153" i="25"/>
  <c r="B9152" i="25"/>
  <c r="B9151" i="25"/>
  <c r="B9150" i="25"/>
  <c r="B9149" i="25"/>
  <c r="B9148" i="25"/>
  <c r="B9147" i="25"/>
  <c r="B9146" i="25"/>
  <c r="B9145" i="25"/>
  <c r="B9144" i="25"/>
  <c r="B9143" i="25"/>
  <c r="B9142" i="25"/>
  <c r="B9141" i="25"/>
  <c r="B9140" i="25"/>
  <c r="B9139" i="25"/>
  <c r="B9138" i="25"/>
  <c r="B9137" i="25"/>
  <c r="B9136" i="25"/>
  <c r="B9135" i="25"/>
  <c r="B9134" i="25"/>
  <c r="B9133" i="25"/>
  <c r="B9132" i="25"/>
  <c r="B9131" i="25"/>
  <c r="B9130" i="25"/>
  <c r="B9129" i="25"/>
  <c r="B9128" i="25"/>
  <c r="B9127" i="25"/>
  <c r="B9126" i="25"/>
  <c r="B9125" i="25"/>
  <c r="B9124" i="25"/>
  <c r="B9123" i="25"/>
  <c r="B9122" i="25"/>
  <c r="B9121" i="25"/>
  <c r="B9120" i="25"/>
  <c r="B9119" i="25"/>
  <c r="B9118" i="25"/>
  <c r="B9117" i="25"/>
  <c r="B9116" i="25"/>
  <c r="B9115" i="25"/>
  <c r="B9114" i="25"/>
  <c r="B9113" i="25"/>
  <c r="B9112" i="25"/>
  <c r="B9111" i="25"/>
  <c r="B9110" i="25"/>
  <c r="B9109" i="25"/>
  <c r="B9108" i="25"/>
  <c r="B9107" i="25"/>
  <c r="B9106" i="25"/>
  <c r="B9105" i="25"/>
  <c r="B9104" i="25"/>
  <c r="B9103" i="25"/>
  <c r="B9102" i="25"/>
  <c r="B9101" i="25"/>
  <c r="B9100" i="25"/>
  <c r="B9099" i="25"/>
  <c r="B9098" i="25"/>
  <c r="B9097" i="25"/>
  <c r="B9096" i="25"/>
  <c r="B9095" i="25"/>
  <c r="B9094" i="25"/>
  <c r="B9093" i="25"/>
  <c r="B9092" i="25"/>
  <c r="B9091" i="25"/>
  <c r="B9090" i="25"/>
  <c r="B9089" i="25"/>
  <c r="B9088" i="25"/>
  <c r="B9087" i="25"/>
  <c r="B9086" i="25"/>
  <c r="B9085" i="25"/>
  <c r="B9084" i="25"/>
  <c r="B9083" i="25"/>
  <c r="B9082" i="25"/>
  <c r="B9081" i="25"/>
  <c r="B9080" i="25"/>
  <c r="B9079" i="25"/>
  <c r="B9078" i="25"/>
  <c r="B9077" i="25"/>
  <c r="B9076" i="25"/>
  <c r="B9075" i="25"/>
  <c r="B9074" i="25"/>
  <c r="B9073" i="25"/>
  <c r="B9072" i="25"/>
  <c r="B9071" i="25"/>
  <c r="B9070" i="25"/>
  <c r="B9069" i="25"/>
  <c r="B9068" i="25"/>
  <c r="B9067" i="25"/>
  <c r="B9066" i="25"/>
  <c r="B9065" i="25"/>
  <c r="B9064" i="25"/>
  <c r="B9063" i="25"/>
  <c r="B9062" i="25"/>
  <c r="B9061" i="25"/>
  <c r="B9060" i="25"/>
  <c r="B9059" i="25"/>
  <c r="B9058" i="25"/>
  <c r="B9057" i="25"/>
  <c r="B9056" i="25"/>
  <c r="B9055" i="25"/>
  <c r="B9054" i="25"/>
  <c r="B9053" i="25"/>
  <c r="B9052" i="25"/>
  <c r="B9051" i="25"/>
  <c r="B9050" i="25"/>
  <c r="B9049" i="25"/>
  <c r="B9048" i="25"/>
  <c r="B9047" i="25"/>
  <c r="B9046" i="25"/>
  <c r="B9045" i="25"/>
  <c r="B9044" i="25"/>
  <c r="B9043" i="25"/>
  <c r="B9042" i="25"/>
  <c r="B9041" i="25"/>
  <c r="B9040" i="25"/>
  <c r="B9039" i="25"/>
  <c r="B9038" i="25"/>
  <c r="B9037" i="25"/>
  <c r="B9036" i="25"/>
  <c r="B9035" i="25"/>
  <c r="B9034" i="25"/>
  <c r="B9033" i="25"/>
  <c r="B9032" i="25"/>
  <c r="B9031" i="25"/>
  <c r="B9030" i="25"/>
  <c r="B9029" i="25"/>
  <c r="B9028" i="25"/>
  <c r="B9027" i="25"/>
  <c r="B9026" i="25"/>
  <c r="B9025" i="25"/>
  <c r="B9024" i="25"/>
  <c r="B9023" i="25"/>
  <c r="B9022" i="25"/>
  <c r="B9021" i="25"/>
  <c r="B9020" i="25"/>
  <c r="B9019" i="25"/>
  <c r="B9018" i="25"/>
  <c r="B9017" i="25"/>
  <c r="B9016" i="25"/>
  <c r="B9015" i="25"/>
  <c r="B9014" i="25"/>
  <c r="B9013" i="25"/>
  <c r="B9012" i="25"/>
  <c r="B9011" i="25"/>
  <c r="B9010" i="25"/>
  <c r="B9009" i="25"/>
  <c r="B9008" i="25"/>
  <c r="B9007" i="25"/>
  <c r="B9006" i="25"/>
  <c r="B9005" i="25"/>
  <c r="B9004" i="25"/>
  <c r="B9003" i="25"/>
  <c r="B9002" i="25"/>
  <c r="B9001" i="25"/>
  <c r="B9000" i="25"/>
  <c r="B8999" i="25"/>
  <c r="B8998" i="25"/>
  <c r="B8997" i="25"/>
  <c r="B8996" i="25"/>
  <c r="B8995" i="25"/>
  <c r="B8994" i="25"/>
  <c r="B8993" i="25"/>
  <c r="B8992" i="25"/>
  <c r="B8991" i="25"/>
  <c r="B8990" i="25"/>
  <c r="B8989" i="25"/>
  <c r="B8988" i="25"/>
  <c r="B8987" i="25"/>
  <c r="B8986" i="25"/>
  <c r="B8985" i="25"/>
  <c r="B8984" i="25"/>
  <c r="B8983" i="25"/>
  <c r="B8982" i="25"/>
  <c r="B8981" i="25"/>
  <c r="B8980" i="25"/>
  <c r="B8979" i="25"/>
  <c r="B8978" i="25"/>
  <c r="B8977" i="25"/>
  <c r="B8976" i="25"/>
  <c r="B8975" i="25"/>
  <c r="B8974" i="25"/>
  <c r="B8973" i="25"/>
  <c r="B8972" i="25"/>
  <c r="B8971" i="25"/>
  <c r="B8970" i="25"/>
  <c r="B8969" i="25"/>
  <c r="B8968" i="25"/>
  <c r="B8967" i="25"/>
  <c r="B8966" i="25"/>
  <c r="B8965" i="25"/>
  <c r="B8964" i="25"/>
  <c r="B8963" i="25"/>
  <c r="B8962" i="25"/>
  <c r="B8961" i="25"/>
  <c r="B8960" i="25"/>
  <c r="B8959" i="25"/>
  <c r="B8958" i="25"/>
  <c r="B8957" i="25"/>
  <c r="B8956" i="25"/>
  <c r="B8955" i="25"/>
  <c r="B8954" i="25"/>
  <c r="B8953" i="25"/>
  <c r="B8952" i="25"/>
  <c r="B8951" i="25"/>
  <c r="B8950" i="25"/>
  <c r="B8949" i="25"/>
  <c r="B8948" i="25"/>
  <c r="B8947" i="25"/>
  <c r="B8946" i="25"/>
  <c r="B8945" i="25"/>
  <c r="B8944" i="25"/>
  <c r="B8943" i="25"/>
  <c r="B8942" i="25"/>
  <c r="B8941" i="25"/>
  <c r="B8940" i="25"/>
  <c r="B8939" i="25"/>
  <c r="B8938" i="25"/>
  <c r="B8937" i="25"/>
  <c r="B8936" i="25"/>
  <c r="B8935" i="25"/>
  <c r="B8934" i="25"/>
  <c r="B8933" i="25"/>
  <c r="B8932" i="25"/>
  <c r="B8931" i="25"/>
  <c r="B8930" i="25"/>
  <c r="B8929" i="25"/>
  <c r="B8928" i="25"/>
  <c r="B8927" i="25"/>
  <c r="B8926" i="25"/>
  <c r="B8925" i="25"/>
  <c r="B8924" i="25"/>
  <c r="B8923" i="25"/>
  <c r="B8922" i="25"/>
  <c r="B8921" i="25"/>
  <c r="B8920" i="25"/>
  <c r="B8919" i="25"/>
  <c r="B8918" i="25"/>
  <c r="B8917" i="25"/>
  <c r="B8916" i="25"/>
  <c r="B8915" i="25"/>
  <c r="B8914" i="25"/>
  <c r="B8913" i="25"/>
  <c r="B8912" i="25"/>
  <c r="B8911" i="25"/>
  <c r="B8910" i="25"/>
  <c r="B8909" i="25"/>
  <c r="B8908" i="25"/>
  <c r="B8907" i="25"/>
  <c r="B8906" i="25"/>
  <c r="B8905" i="25"/>
  <c r="B8904" i="25"/>
  <c r="B8903" i="25"/>
  <c r="B8902" i="25"/>
  <c r="B8901" i="25"/>
  <c r="B8900" i="25"/>
  <c r="B8899" i="25"/>
  <c r="B8898" i="25"/>
  <c r="B8897" i="25"/>
  <c r="B8896" i="25"/>
  <c r="B8895" i="25"/>
  <c r="B8894" i="25"/>
  <c r="B8893" i="25"/>
  <c r="B8892" i="25"/>
  <c r="B8891" i="25"/>
  <c r="B8890" i="25"/>
  <c r="B8889" i="25"/>
  <c r="B8888" i="25"/>
  <c r="B8887" i="25"/>
  <c r="B8886" i="25"/>
  <c r="B8885" i="25"/>
  <c r="B8884" i="25"/>
  <c r="B8883" i="25"/>
  <c r="B8882" i="25"/>
  <c r="B8881" i="25"/>
  <c r="B8880" i="25"/>
  <c r="B8879" i="25"/>
  <c r="B8878" i="25"/>
  <c r="B8877" i="25"/>
  <c r="B8876" i="25"/>
  <c r="B8875" i="25"/>
  <c r="B8874" i="25"/>
  <c r="B8873" i="25"/>
  <c r="B8872" i="25"/>
  <c r="B8871" i="25"/>
  <c r="B8870" i="25"/>
  <c r="B8869" i="25"/>
  <c r="B8868" i="25"/>
  <c r="B8867" i="25"/>
  <c r="B8866" i="25"/>
  <c r="B8865" i="25"/>
  <c r="B8864" i="25"/>
  <c r="B8863" i="25"/>
  <c r="B8862" i="25"/>
  <c r="B8861" i="25"/>
  <c r="B8860" i="25"/>
  <c r="B8859" i="25"/>
  <c r="B8858" i="25"/>
  <c r="B8857" i="25"/>
  <c r="B8856" i="25"/>
  <c r="B8855" i="25"/>
  <c r="B8854" i="25"/>
  <c r="B8853" i="25"/>
  <c r="B8852" i="25"/>
  <c r="B8851" i="25"/>
  <c r="B8850" i="25"/>
  <c r="B8849" i="25"/>
  <c r="B8848" i="25"/>
  <c r="B8847" i="25"/>
  <c r="B8846" i="25"/>
  <c r="B8845" i="25"/>
  <c r="B8844" i="25"/>
  <c r="B8843" i="25"/>
  <c r="B8842" i="25"/>
  <c r="B8841" i="25"/>
  <c r="B8840" i="25"/>
  <c r="B8839" i="25"/>
  <c r="B8838" i="25"/>
  <c r="B8837" i="25"/>
  <c r="B8836" i="25"/>
  <c r="B8835" i="25"/>
  <c r="B8834" i="25"/>
  <c r="B8833" i="25"/>
  <c r="B8832" i="25"/>
  <c r="B8831" i="25"/>
  <c r="B8830" i="25"/>
  <c r="B8829" i="25"/>
  <c r="B8828" i="25"/>
  <c r="B8827" i="25"/>
  <c r="B8826" i="25"/>
  <c r="B8825" i="25"/>
  <c r="B8824" i="25"/>
  <c r="B8823" i="25"/>
  <c r="B8822" i="25"/>
  <c r="B8821" i="25"/>
  <c r="B8820" i="25"/>
  <c r="B8819" i="25"/>
  <c r="B8818" i="25"/>
  <c r="B8817" i="25"/>
  <c r="B8816" i="25"/>
  <c r="B8815" i="25"/>
  <c r="B8814" i="25"/>
  <c r="B8813" i="25"/>
  <c r="B8812" i="25"/>
  <c r="B8811" i="25"/>
  <c r="B8810" i="25"/>
  <c r="B8809" i="25"/>
  <c r="B8808" i="25"/>
  <c r="B8807" i="25"/>
  <c r="B8806" i="25"/>
  <c r="B8805" i="25"/>
  <c r="B8804" i="25"/>
  <c r="B8803" i="25"/>
  <c r="B8802" i="25"/>
  <c r="B8801" i="25"/>
  <c r="B8800" i="25"/>
  <c r="B8799" i="25"/>
  <c r="B8798" i="25"/>
  <c r="B8797" i="25"/>
  <c r="B8796" i="25"/>
  <c r="B8795" i="25"/>
  <c r="B8794" i="25"/>
  <c r="B8793" i="25"/>
  <c r="B8792" i="25"/>
  <c r="B8791" i="25"/>
  <c r="B8790" i="25"/>
  <c r="B8789" i="25"/>
  <c r="B8788" i="25"/>
  <c r="B8787" i="25"/>
  <c r="B8786" i="25"/>
  <c r="B8785" i="25"/>
  <c r="B8784" i="25"/>
  <c r="B8783" i="25"/>
  <c r="B8782" i="25"/>
  <c r="B8781" i="25"/>
  <c r="B8780" i="25"/>
  <c r="B8779" i="25"/>
  <c r="B8778" i="25"/>
  <c r="B8777" i="25"/>
  <c r="B8776" i="25"/>
  <c r="B8775" i="25"/>
  <c r="B8774" i="25"/>
  <c r="B8773" i="25"/>
  <c r="B8772" i="25"/>
  <c r="B8771" i="25"/>
  <c r="B8770" i="25"/>
  <c r="B8769" i="25"/>
  <c r="B8768" i="25"/>
  <c r="B8767" i="25"/>
  <c r="B8766" i="25"/>
  <c r="B8765" i="25"/>
  <c r="B8764" i="25"/>
  <c r="B8763" i="25"/>
  <c r="B8762" i="25"/>
  <c r="B8761" i="25"/>
  <c r="B8760" i="25"/>
  <c r="B8759" i="25"/>
  <c r="B8758" i="25"/>
  <c r="B8757" i="25"/>
  <c r="B8756" i="25"/>
  <c r="B8755" i="25"/>
  <c r="B8754" i="25"/>
  <c r="B8753" i="25"/>
  <c r="B8752" i="25"/>
  <c r="B8751" i="25"/>
  <c r="B8750" i="25"/>
  <c r="B8749" i="25"/>
  <c r="B8748" i="25"/>
  <c r="B8747" i="25"/>
  <c r="B8746" i="25"/>
  <c r="B8745" i="25"/>
  <c r="B8744" i="25"/>
  <c r="B8743" i="25"/>
  <c r="B8742" i="25"/>
  <c r="B8741" i="25"/>
  <c r="B8740" i="25"/>
  <c r="B8739" i="25"/>
  <c r="B8738" i="25"/>
  <c r="B8737" i="25"/>
  <c r="B8736" i="25"/>
  <c r="B8735" i="25"/>
  <c r="B8734" i="25"/>
  <c r="B8733" i="25"/>
  <c r="B8732" i="25"/>
  <c r="B8731" i="25"/>
  <c r="B8730" i="25"/>
  <c r="B8729" i="25"/>
  <c r="B8728" i="25"/>
  <c r="B8727" i="25"/>
  <c r="B8726" i="25"/>
  <c r="B8725" i="25"/>
  <c r="B8724" i="25"/>
  <c r="B8723" i="25"/>
  <c r="B8722" i="25"/>
  <c r="B8721" i="25"/>
  <c r="B8720" i="25"/>
  <c r="B8719" i="25"/>
  <c r="B8718" i="25"/>
  <c r="B8717" i="25"/>
  <c r="B8716" i="25"/>
  <c r="B8715" i="25"/>
  <c r="B8714" i="25"/>
  <c r="B8713" i="25"/>
  <c r="B8712" i="25"/>
  <c r="B8711" i="25"/>
  <c r="B8710" i="25"/>
  <c r="B8709" i="25"/>
  <c r="B8708" i="25"/>
  <c r="B8707" i="25"/>
  <c r="B8706" i="25"/>
  <c r="B8705" i="25"/>
  <c r="B8704" i="25"/>
  <c r="B8703" i="25"/>
  <c r="B8702" i="25"/>
  <c r="B8701" i="25"/>
  <c r="B8700" i="25"/>
  <c r="B8699" i="25"/>
  <c r="B8698" i="25"/>
  <c r="B8697" i="25"/>
  <c r="B8696" i="25"/>
  <c r="B8695" i="25"/>
  <c r="B8694" i="25"/>
  <c r="B8693" i="25"/>
  <c r="B8692" i="25"/>
  <c r="B8691" i="25"/>
  <c r="B8690" i="25"/>
  <c r="B8689" i="25"/>
  <c r="B8688" i="25"/>
  <c r="B8687" i="25"/>
  <c r="B8686" i="25"/>
  <c r="B8685" i="25"/>
  <c r="B8684" i="25"/>
  <c r="B8683" i="25"/>
  <c r="B8682" i="25"/>
  <c r="B8681" i="25"/>
  <c r="B8680" i="25"/>
  <c r="B8679" i="25"/>
  <c r="B8678" i="25"/>
  <c r="B8677" i="25"/>
  <c r="B8676" i="25"/>
  <c r="B8675" i="25"/>
  <c r="B8674" i="25"/>
  <c r="B8673" i="25"/>
  <c r="B8672" i="25"/>
  <c r="B8671" i="25"/>
  <c r="B8670" i="25"/>
  <c r="B8669" i="25"/>
  <c r="B8668" i="25"/>
  <c r="B8667" i="25"/>
  <c r="B8666" i="25"/>
  <c r="B8665" i="25"/>
  <c r="B8664" i="25"/>
  <c r="B8663" i="25"/>
  <c r="B8662" i="25"/>
  <c r="B8661" i="25"/>
  <c r="B8660" i="25"/>
  <c r="B8659" i="25"/>
  <c r="B8658" i="25"/>
  <c r="B8657" i="25"/>
  <c r="B8656" i="25"/>
  <c r="B8655" i="25"/>
  <c r="B8654" i="25"/>
  <c r="B8653" i="25"/>
  <c r="B8652" i="25"/>
  <c r="B8651" i="25"/>
  <c r="B8650" i="25"/>
  <c r="B8649" i="25"/>
  <c r="B8648" i="25"/>
  <c r="B8647" i="25"/>
  <c r="B8646" i="25"/>
  <c r="B8645" i="25"/>
  <c r="B8644" i="25"/>
  <c r="B8643" i="25"/>
  <c r="B8642" i="25"/>
  <c r="B8641" i="25"/>
  <c r="B8640" i="25"/>
  <c r="B8639" i="25"/>
  <c r="B8638" i="25"/>
  <c r="B8637" i="25"/>
  <c r="B8636" i="25"/>
  <c r="B8635" i="25"/>
  <c r="B8634" i="25"/>
  <c r="B8633" i="25"/>
  <c r="B8632" i="25"/>
  <c r="B8631" i="25"/>
  <c r="B8630" i="25"/>
  <c r="B8629" i="25"/>
  <c r="B8628" i="25"/>
  <c r="B8627" i="25"/>
  <c r="B8626" i="25"/>
  <c r="B8625" i="25"/>
  <c r="B8624" i="25"/>
  <c r="B8623" i="25"/>
  <c r="B8622" i="25"/>
  <c r="B8621" i="25"/>
  <c r="B8620" i="25"/>
  <c r="B8619" i="25"/>
  <c r="B8618" i="25"/>
  <c r="B8617" i="25"/>
  <c r="B8616" i="25"/>
  <c r="B8615" i="25"/>
  <c r="B8614" i="25"/>
  <c r="B8613" i="25"/>
  <c r="B8612" i="25"/>
  <c r="B8611" i="25"/>
  <c r="B8610" i="25"/>
  <c r="B8609" i="25"/>
  <c r="B8608" i="25"/>
  <c r="B8607" i="25"/>
  <c r="B8606" i="25"/>
  <c r="B8605" i="25"/>
  <c r="B8604" i="25"/>
  <c r="B8603" i="25"/>
  <c r="B8602" i="25"/>
  <c r="B8601" i="25"/>
  <c r="B8600" i="25"/>
  <c r="B8599" i="25"/>
  <c r="B8598" i="25"/>
  <c r="B8597" i="25"/>
  <c r="B8596" i="25"/>
  <c r="B8595" i="25"/>
  <c r="B8594" i="25"/>
  <c r="B8593" i="25"/>
  <c r="B8592" i="25"/>
  <c r="B8591" i="25"/>
  <c r="B8590" i="25"/>
  <c r="B8589" i="25"/>
  <c r="B8588" i="25"/>
  <c r="B8587" i="25"/>
  <c r="B8586" i="25"/>
  <c r="B8585" i="25"/>
  <c r="B8584" i="25"/>
  <c r="B8583" i="25"/>
  <c r="B8582" i="25"/>
  <c r="B8581" i="25"/>
  <c r="B8580" i="25"/>
  <c r="B8579" i="25"/>
  <c r="B8578" i="25"/>
  <c r="B8577" i="25"/>
  <c r="B8576" i="25"/>
  <c r="B8575" i="25"/>
  <c r="B8574" i="25"/>
  <c r="B8573" i="25"/>
  <c r="B8572" i="25"/>
  <c r="B8571" i="25"/>
  <c r="B8570" i="25"/>
  <c r="B8569" i="25"/>
  <c r="B8568" i="25"/>
  <c r="B8567" i="25"/>
  <c r="B8566" i="25"/>
  <c r="B8565" i="25"/>
  <c r="B8564" i="25"/>
  <c r="B8563" i="25"/>
  <c r="B8562" i="25"/>
  <c r="B8561" i="25"/>
  <c r="B8560" i="25"/>
  <c r="B8559" i="25"/>
  <c r="B8558" i="25"/>
  <c r="B8557" i="25"/>
  <c r="B8556" i="25"/>
  <c r="B8555" i="25"/>
  <c r="B8554" i="25"/>
  <c r="B8553" i="25"/>
  <c r="B8552" i="25"/>
  <c r="B8551" i="25"/>
  <c r="B8550" i="25"/>
  <c r="B8549" i="25"/>
  <c r="B8548" i="25"/>
  <c r="B8547" i="25"/>
  <c r="B8546" i="25"/>
  <c r="B8545" i="25"/>
  <c r="B8544" i="25"/>
  <c r="B8543" i="25"/>
  <c r="B8542" i="25"/>
  <c r="B8541" i="25"/>
  <c r="B8540" i="25"/>
  <c r="B8539" i="25"/>
  <c r="B8538" i="25"/>
  <c r="B8537" i="25"/>
  <c r="B8536" i="25"/>
  <c r="B8535" i="25"/>
  <c r="B8534" i="25"/>
  <c r="B8533" i="25"/>
  <c r="B8532" i="25"/>
  <c r="B8531" i="25"/>
  <c r="B8530" i="25"/>
  <c r="B8529" i="25"/>
  <c r="B8528" i="25"/>
  <c r="B8527" i="25"/>
  <c r="B8526" i="25"/>
  <c r="B8525" i="25"/>
  <c r="B8524" i="25"/>
  <c r="B8523" i="25"/>
  <c r="B8522" i="25"/>
  <c r="B8521" i="25"/>
  <c r="B8520" i="25"/>
  <c r="B8519" i="25"/>
  <c r="B8518" i="25"/>
  <c r="B8517" i="25"/>
  <c r="B8516" i="25"/>
  <c r="B8515" i="25"/>
  <c r="B8514" i="25"/>
  <c r="B8513" i="25"/>
  <c r="B8512" i="25"/>
  <c r="B8511" i="25"/>
  <c r="B8510" i="25"/>
  <c r="B8509" i="25"/>
  <c r="B8508" i="25"/>
  <c r="B8507" i="25"/>
  <c r="B8506" i="25"/>
  <c r="B8505" i="25"/>
  <c r="B8504" i="25"/>
  <c r="B8503" i="25"/>
  <c r="B8502" i="25"/>
  <c r="B8501" i="25"/>
  <c r="B8500" i="25"/>
  <c r="B8499" i="25"/>
  <c r="B8498" i="25"/>
  <c r="B8497" i="25"/>
  <c r="B8496" i="25"/>
  <c r="B8495" i="25"/>
  <c r="B8494" i="25"/>
  <c r="B8493" i="25"/>
  <c r="B8492" i="25"/>
  <c r="B8491" i="25"/>
  <c r="B8490" i="25"/>
  <c r="B8489" i="25"/>
  <c r="B8488" i="25"/>
  <c r="B8487" i="25"/>
  <c r="B8486" i="25"/>
  <c r="B8485" i="25"/>
  <c r="B8484" i="25"/>
  <c r="B8483" i="25"/>
  <c r="B8482" i="25"/>
  <c r="B8481" i="25"/>
  <c r="B8480" i="25"/>
  <c r="B8479" i="25"/>
  <c r="B8478" i="25"/>
  <c r="B8477" i="25"/>
  <c r="B8476" i="25"/>
  <c r="B8475" i="25"/>
  <c r="B8474" i="25"/>
  <c r="B8473" i="25"/>
  <c r="B8472" i="25"/>
  <c r="B8471" i="25"/>
  <c r="B8470" i="25"/>
  <c r="B8469" i="25"/>
  <c r="B8468" i="25"/>
  <c r="B8467" i="25"/>
  <c r="B8466" i="25"/>
  <c r="B8465" i="25"/>
  <c r="B8464" i="25"/>
  <c r="B8463" i="25"/>
  <c r="B8462" i="25"/>
  <c r="B8461" i="25"/>
  <c r="B8460" i="25"/>
  <c r="B8459" i="25"/>
  <c r="B8458" i="25"/>
  <c r="B8457" i="25"/>
  <c r="B8456" i="25"/>
  <c r="B8455" i="25"/>
  <c r="B8454" i="25"/>
  <c r="B8453" i="25"/>
  <c r="B8452" i="25"/>
  <c r="B8451" i="25"/>
  <c r="B8450" i="25"/>
  <c r="B8449" i="25"/>
  <c r="B8448" i="25"/>
  <c r="B8447" i="25"/>
  <c r="B8446" i="25"/>
  <c r="B8445" i="25"/>
  <c r="B8444" i="25"/>
  <c r="B8443" i="25"/>
  <c r="B8442" i="25"/>
  <c r="B8441" i="25"/>
  <c r="B8440" i="25"/>
  <c r="B8439" i="25"/>
  <c r="B8438" i="25"/>
  <c r="B8437" i="25"/>
  <c r="B8436" i="25"/>
  <c r="B8435" i="25"/>
  <c r="B8434" i="25"/>
  <c r="B8433" i="25"/>
  <c r="B8432" i="25"/>
  <c r="B8431" i="25"/>
  <c r="B8430" i="25"/>
  <c r="B8429" i="25"/>
  <c r="B8428" i="25"/>
  <c r="B8427" i="25"/>
  <c r="B8426" i="25"/>
  <c r="B8425" i="25"/>
  <c r="B8424" i="25"/>
  <c r="B8423" i="25"/>
  <c r="B8422" i="25"/>
  <c r="B8421" i="25"/>
  <c r="B8420" i="25"/>
  <c r="B8419" i="25"/>
  <c r="B8418" i="25"/>
  <c r="B8417" i="25"/>
  <c r="B8416" i="25"/>
  <c r="B8415" i="25"/>
  <c r="B8414" i="25"/>
  <c r="B8413" i="25"/>
  <c r="B8412" i="25"/>
  <c r="B8411" i="25"/>
  <c r="B8410" i="25"/>
  <c r="B8409" i="25"/>
  <c r="B8408" i="25"/>
  <c r="B8407" i="25"/>
  <c r="B8406" i="25"/>
  <c r="B8405" i="25"/>
  <c r="B8404" i="25"/>
  <c r="B8403" i="25"/>
  <c r="B8402" i="25"/>
  <c r="B8401" i="25"/>
  <c r="B8400" i="25"/>
  <c r="B8399" i="25"/>
  <c r="B8398" i="25"/>
  <c r="B8397" i="25"/>
  <c r="B8396" i="25"/>
  <c r="B8395" i="25"/>
  <c r="B8394" i="25"/>
  <c r="B8393" i="25"/>
  <c r="B8392" i="25"/>
  <c r="B8391" i="25"/>
  <c r="B8390" i="25"/>
  <c r="B8389" i="25"/>
  <c r="B8388" i="25"/>
  <c r="B8387" i="25"/>
  <c r="B8386" i="25"/>
  <c r="B8385" i="25"/>
  <c r="B8384" i="25"/>
  <c r="B8383" i="25"/>
  <c r="B8382" i="25"/>
  <c r="B8381" i="25"/>
  <c r="B8380" i="25"/>
  <c r="B8379" i="25"/>
  <c r="B8378" i="25"/>
  <c r="B8377" i="25"/>
  <c r="B8376" i="25"/>
  <c r="B8375" i="25"/>
  <c r="B8374" i="25"/>
  <c r="B8373" i="25"/>
  <c r="B8372" i="25"/>
  <c r="B8371" i="25"/>
  <c r="B8370" i="25"/>
  <c r="B8369" i="25"/>
  <c r="B8368" i="25"/>
  <c r="B8367" i="25"/>
  <c r="B8366" i="25"/>
  <c r="B8365" i="25"/>
  <c r="B8364" i="25"/>
  <c r="B8363" i="25"/>
  <c r="B8362" i="25"/>
  <c r="B8361" i="25"/>
  <c r="B8360" i="25"/>
  <c r="B8359" i="25"/>
  <c r="B8358" i="25"/>
  <c r="B8357" i="25"/>
  <c r="B8356" i="25"/>
  <c r="B8355" i="25"/>
  <c r="B8354" i="25"/>
  <c r="B8353" i="25"/>
  <c r="B8352" i="25"/>
  <c r="B8351" i="25"/>
  <c r="B8350" i="25"/>
  <c r="B8349" i="25"/>
  <c r="B8348" i="25"/>
  <c r="B8347" i="25"/>
  <c r="B8346" i="25"/>
  <c r="B8345" i="25"/>
  <c r="B8344" i="25"/>
  <c r="B8343" i="25"/>
  <c r="B8342" i="25"/>
  <c r="B8341" i="25"/>
  <c r="B8340" i="25"/>
  <c r="B8339" i="25"/>
  <c r="B8338" i="25"/>
  <c r="B8337" i="25"/>
  <c r="B8336" i="25"/>
  <c r="B8335" i="25"/>
  <c r="B8334" i="25"/>
  <c r="B8333" i="25"/>
  <c r="B8332" i="25"/>
  <c r="B8331" i="25"/>
  <c r="B8330" i="25"/>
  <c r="B8329" i="25"/>
  <c r="B8328" i="25"/>
  <c r="B8327" i="25"/>
  <c r="B8326" i="25"/>
  <c r="B8325" i="25"/>
  <c r="B8324" i="25"/>
  <c r="B8323" i="25"/>
  <c r="B8322" i="25"/>
  <c r="B8321" i="25"/>
  <c r="B8320" i="25"/>
  <c r="B8319" i="25"/>
  <c r="B8318" i="25"/>
  <c r="B8317" i="25"/>
  <c r="B8316" i="25"/>
  <c r="B8315" i="25"/>
  <c r="B8314" i="25"/>
  <c r="B8313" i="25"/>
  <c r="B8312" i="25"/>
  <c r="B8311" i="25"/>
  <c r="B8310" i="25"/>
  <c r="B8309" i="25"/>
  <c r="B8308" i="25"/>
  <c r="B8307" i="25"/>
  <c r="B8306" i="25"/>
  <c r="B8305" i="25"/>
  <c r="B8304" i="25"/>
  <c r="B8303" i="25"/>
  <c r="B8302" i="25"/>
  <c r="B8301" i="25"/>
  <c r="B8300" i="25"/>
  <c r="B8299" i="25"/>
  <c r="B8298" i="25"/>
  <c r="B8297" i="25"/>
  <c r="B8296" i="25"/>
  <c r="B8295" i="25"/>
  <c r="B8294" i="25"/>
  <c r="B8293" i="25"/>
  <c r="B8292" i="25"/>
  <c r="B8291" i="25"/>
  <c r="B8290" i="25"/>
  <c r="B8289" i="25"/>
  <c r="B8288" i="25"/>
  <c r="B8287" i="25"/>
  <c r="B8286" i="25"/>
  <c r="B8285" i="25"/>
  <c r="B8284" i="25"/>
  <c r="B8283" i="25"/>
  <c r="B8282" i="25"/>
  <c r="B8281" i="25"/>
  <c r="B8280" i="25"/>
  <c r="B8279" i="25"/>
  <c r="B8278" i="25"/>
  <c r="B8277" i="25"/>
  <c r="B8276" i="25"/>
  <c r="B8275" i="25"/>
  <c r="B8274" i="25"/>
  <c r="B8273" i="25"/>
  <c r="B8272" i="25"/>
  <c r="B8271" i="25"/>
  <c r="B8270" i="25"/>
  <c r="B8269" i="25"/>
  <c r="B8268" i="25"/>
  <c r="B8267" i="25"/>
  <c r="B8266" i="25"/>
  <c r="B8265" i="25"/>
  <c r="B8264" i="25"/>
  <c r="B8263" i="25"/>
  <c r="B8262" i="25"/>
  <c r="B8261" i="25"/>
  <c r="B8260" i="25"/>
  <c r="B8259" i="25"/>
  <c r="B8258" i="25"/>
  <c r="B8257" i="25"/>
  <c r="B8256" i="25"/>
  <c r="B8255" i="25"/>
  <c r="B8254" i="25"/>
  <c r="B8253" i="25"/>
  <c r="B8252" i="25"/>
  <c r="B8251" i="25"/>
  <c r="B8250" i="25"/>
  <c r="B8249" i="25"/>
  <c r="B8248" i="25"/>
  <c r="B8247" i="25"/>
  <c r="B8246" i="25"/>
  <c r="B8245" i="25"/>
  <c r="B8244" i="25"/>
  <c r="B8243" i="25"/>
  <c r="B8242" i="25"/>
  <c r="B8241" i="25"/>
  <c r="B8240" i="25"/>
  <c r="B8239" i="25"/>
  <c r="B8238" i="25"/>
  <c r="B8237" i="25"/>
  <c r="B8236" i="25"/>
  <c r="B8235" i="25"/>
  <c r="B8234" i="25"/>
  <c r="B8233" i="25"/>
  <c r="B8232" i="25"/>
  <c r="B8231" i="25"/>
  <c r="B8230" i="25"/>
  <c r="B8229" i="25"/>
  <c r="B8228" i="25"/>
  <c r="B8227" i="25"/>
  <c r="B8226" i="25"/>
  <c r="B8225" i="25"/>
  <c r="B8224" i="25"/>
  <c r="B8223" i="25"/>
  <c r="B8222" i="25"/>
  <c r="B8221" i="25"/>
  <c r="B8220" i="25"/>
  <c r="B8219" i="25"/>
  <c r="B8218" i="25"/>
  <c r="B8217" i="25"/>
  <c r="B8216" i="25"/>
  <c r="B8215" i="25"/>
  <c r="B8214" i="25"/>
  <c r="B8213" i="25"/>
  <c r="B8212" i="25"/>
  <c r="B8211" i="25"/>
  <c r="B8210" i="25"/>
  <c r="B8209" i="25"/>
  <c r="B8208" i="25"/>
  <c r="B8207" i="25"/>
  <c r="B8206" i="25"/>
  <c r="B8205" i="25"/>
  <c r="B8204" i="25"/>
  <c r="B8203" i="25"/>
  <c r="B8202" i="25"/>
  <c r="B8201" i="25"/>
  <c r="B8200" i="25"/>
  <c r="B8199" i="25"/>
  <c r="B8198" i="25"/>
  <c r="B8197" i="25"/>
  <c r="B8196" i="25"/>
  <c r="B8195" i="25"/>
  <c r="B8194" i="25"/>
  <c r="B8193" i="25"/>
  <c r="B8192" i="25"/>
  <c r="B8191" i="25"/>
  <c r="B8190" i="25"/>
  <c r="B8189" i="25"/>
  <c r="B8188" i="25"/>
  <c r="B8187" i="25"/>
  <c r="B8186" i="25"/>
  <c r="B8185" i="25"/>
  <c r="B8184" i="25"/>
  <c r="B8183" i="25"/>
  <c r="B8182" i="25"/>
  <c r="B8181" i="25"/>
  <c r="B8180" i="25"/>
  <c r="B8179" i="25"/>
  <c r="B8178" i="25"/>
  <c r="B8177" i="25"/>
  <c r="B8176" i="25"/>
  <c r="B8175" i="25"/>
  <c r="B8174" i="25"/>
  <c r="B8173" i="25"/>
  <c r="B8172" i="25"/>
  <c r="B8171" i="25"/>
  <c r="B8170" i="25"/>
  <c r="B8169" i="25"/>
  <c r="B8168" i="25"/>
  <c r="B8167" i="25"/>
  <c r="B8166" i="25"/>
  <c r="B8165" i="25"/>
  <c r="B8164" i="25"/>
  <c r="B8163" i="25"/>
  <c r="B8162" i="25"/>
  <c r="B8161" i="25"/>
  <c r="B8160" i="25"/>
  <c r="B8159" i="25"/>
  <c r="B8158" i="25"/>
  <c r="B8157" i="25"/>
  <c r="B8156" i="25"/>
  <c r="B8155" i="25"/>
  <c r="B8154" i="25"/>
  <c r="B8153" i="25"/>
  <c r="B8152" i="25"/>
  <c r="B8151" i="25"/>
  <c r="B8150" i="25"/>
  <c r="B8149" i="25"/>
  <c r="B8148" i="25"/>
  <c r="B8147" i="25"/>
  <c r="B8146" i="25"/>
  <c r="B8145" i="25"/>
  <c r="B8144" i="25"/>
  <c r="B8143" i="25"/>
  <c r="B8142" i="25"/>
  <c r="B8141" i="25"/>
  <c r="B8140" i="25"/>
  <c r="B8139" i="25"/>
  <c r="B8138" i="25"/>
  <c r="B8137" i="25"/>
  <c r="B8136" i="25"/>
  <c r="B8135" i="25"/>
  <c r="B8134" i="25"/>
  <c r="B8133" i="25"/>
  <c r="B8132" i="25"/>
  <c r="B8131" i="25"/>
  <c r="B8130" i="25"/>
  <c r="B8129" i="25"/>
  <c r="B8128" i="25"/>
  <c r="B8127" i="25"/>
  <c r="B8126" i="25"/>
  <c r="B8125" i="25"/>
  <c r="B8124" i="25"/>
  <c r="B8123" i="25"/>
  <c r="B8122" i="25"/>
  <c r="B8121" i="25"/>
  <c r="B8120" i="25"/>
  <c r="B8119" i="25"/>
  <c r="B8118" i="25"/>
  <c r="B8117" i="25"/>
  <c r="B8116" i="25"/>
  <c r="B8115" i="25"/>
  <c r="B8114" i="25"/>
  <c r="B8113" i="25"/>
  <c r="B8112" i="25"/>
  <c r="B8111" i="25"/>
  <c r="B8110" i="25"/>
  <c r="B8109" i="25"/>
  <c r="B8108" i="25"/>
  <c r="B8107" i="25"/>
  <c r="B8106" i="25"/>
  <c r="B8105" i="25"/>
  <c r="B8104" i="25"/>
  <c r="B8103" i="25"/>
  <c r="B8102" i="25"/>
  <c r="B8101" i="25"/>
  <c r="B8100" i="25"/>
  <c r="B8099" i="25"/>
  <c r="B8098" i="25"/>
  <c r="B8097" i="25"/>
  <c r="B8096" i="25"/>
  <c r="B8095" i="25"/>
  <c r="B8094" i="25"/>
  <c r="B8093" i="25"/>
  <c r="B8092" i="25"/>
  <c r="B8091" i="25"/>
  <c r="B8090" i="25"/>
  <c r="B8089" i="25"/>
  <c r="B8088" i="25"/>
  <c r="B8087" i="25"/>
  <c r="B8086" i="25"/>
  <c r="B8085" i="25"/>
  <c r="B8084" i="25"/>
  <c r="B8083" i="25"/>
  <c r="B8082" i="25"/>
  <c r="B8081" i="25"/>
  <c r="B8080" i="25"/>
  <c r="B8079" i="25"/>
  <c r="B8078" i="25"/>
  <c r="B8077" i="25"/>
  <c r="B8076" i="25"/>
  <c r="B8075" i="25"/>
  <c r="B8074" i="25"/>
  <c r="B8073" i="25"/>
  <c r="B8072" i="25"/>
  <c r="B8071" i="25"/>
  <c r="B8070" i="25"/>
  <c r="B8069" i="25"/>
  <c r="B8068" i="25"/>
  <c r="B8067" i="25"/>
  <c r="B8066" i="25"/>
  <c r="B8065" i="25"/>
  <c r="B8064" i="25"/>
  <c r="B8063" i="25"/>
  <c r="B8062" i="25"/>
  <c r="B8061" i="25"/>
  <c r="B8060" i="25"/>
  <c r="B8059" i="25"/>
  <c r="B8058" i="25"/>
  <c r="B8057" i="25"/>
  <c r="B8056" i="25"/>
  <c r="B8055" i="25"/>
  <c r="B8054" i="25"/>
  <c r="B8053" i="25"/>
  <c r="B8052" i="25"/>
  <c r="B8051" i="25"/>
  <c r="B8050" i="25"/>
  <c r="B8049" i="25"/>
  <c r="B8048" i="25"/>
  <c r="B8047" i="25"/>
  <c r="B8046" i="25"/>
  <c r="B8045" i="25"/>
  <c r="B8044" i="25"/>
  <c r="B8043" i="25"/>
  <c r="B8042" i="25"/>
  <c r="B8041" i="25"/>
  <c r="B8040" i="25"/>
  <c r="B8039" i="25"/>
  <c r="B8038" i="25"/>
  <c r="B8037" i="25"/>
  <c r="B8036" i="25"/>
  <c r="B8035" i="25"/>
  <c r="B8034" i="25"/>
  <c r="B8033" i="25"/>
  <c r="B8032" i="25"/>
  <c r="B8031" i="25"/>
  <c r="B8030" i="25"/>
  <c r="B8029" i="25"/>
  <c r="B8028" i="25"/>
  <c r="B8027" i="25"/>
  <c r="B8026" i="25"/>
  <c r="B8025" i="25"/>
  <c r="B8024" i="25"/>
  <c r="B8023" i="25"/>
  <c r="B8022" i="25"/>
  <c r="B8021" i="25"/>
  <c r="B8020" i="25"/>
  <c r="B8019" i="25"/>
  <c r="B8018" i="25"/>
  <c r="B8017" i="25"/>
  <c r="B8016" i="25"/>
  <c r="B8015" i="25"/>
  <c r="B8014" i="25"/>
  <c r="B8013" i="25"/>
  <c r="B8012" i="25"/>
  <c r="B8011" i="25"/>
  <c r="B8010" i="25"/>
  <c r="B8009" i="25"/>
  <c r="B8008" i="25"/>
  <c r="B8007" i="25"/>
  <c r="B8006" i="25"/>
  <c r="B8005" i="25"/>
  <c r="B8004" i="25"/>
  <c r="B8003" i="25"/>
  <c r="B8002" i="25"/>
  <c r="B8001" i="25"/>
  <c r="B8000" i="25"/>
  <c r="B7999" i="25"/>
  <c r="B7998" i="25"/>
  <c r="B7997" i="25"/>
  <c r="B7996" i="25"/>
  <c r="B7995" i="25"/>
  <c r="B7994" i="25"/>
  <c r="B7993" i="25"/>
  <c r="B7992" i="25"/>
  <c r="B7991" i="25"/>
  <c r="B7990" i="25"/>
  <c r="B7989" i="25"/>
  <c r="B7988" i="25"/>
  <c r="B7987" i="25"/>
  <c r="B7986" i="25"/>
  <c r="B7985" i="25"/>
  <c r="B7984" i="25"/>
  <c r="B7983" i="25"/>
  <c r="B7982" i="25"/>
  <c r="B7981" i="25"/>
  <c r="B7980" i="25"/>
  <c r="B7979" i="25"/>
  <c r="B7978" i="25"/>
  <c r="B7977" i="25"/>
  <c r="B7976" i="25"/>
  <c r="B7975" i="25"/>
  <c r="B7974" i="25"/>
  <c r="B7973" i="25"/>
  <c r="B7972" i="25"/>
  <c r="B7971" i="25"/>
  <c r="B7970" i="25"/>
  <c r="B7969" i="25"/>
  <c r="B7968" i="25"/>
  <c r="B7967" i="25"/>
  <c r="B7966" i="25"/>
  <c r="B7965" i="25"/>
  <c r="B7964" i="25"/>
  <c r="B7963" i="25"/>
  <c r="B7962" i="25"/>
  <c r="B7961" i="25"/>
  <c r="B7960" i="25"/>
  <c r="B7959" i="25"/>
  <c r="B7958" i="25"/>
  <c r="B7957" i="25"/>
  <c r="B7956" i="25"/>
  <c r="B7955" i="25"/>
  <c r="B7954" i="25"/>
  <c r="B7953" i="25"/>
  <c r="B7952" i="25"/>
  <c r="B7951" i="25"/>
  <c r="B7950" i="25"/>
  <c r="B7949" i="25"/>
  <c r="B7948" i="25"/>
  <c r="B7947" i="25"/>
  <c r="B7946" i="25"/>
  <c r="B7945" i="25"/>
  <c r="B7944" i="25"/>
  <c r="B7943" i="25"/>
  <c r="B7942" i="25"/>
  <c r="B7941" i="25"/>
  <c r="B7940" i="25"/>
  <c r="B7939" i="25"/>
  <c r="B7938" i="25"/>
  <c r="B7937" i="25"/>
  <c r="B7936" i="25"/>
  <c r="B7935" i="25"/>
  <c r="B7934" i="25"/>
  <c r="B7933" i="25"/>
  <c r="B7932" i="25"/>
  <c r="B7931" i="25"/>
  <c r="B7930" i="25"/>
  <c r="B7929" i="25"/>
  <c r="B7928" i="25"/>
  <c r="B7927" i="25"/>
  <c r="B7926" i="25"/>
  <c r="B7925" i="25"/>
  <c r="B7924" i="25"/>
  <c r="B7923" i="25"/>
  <c r="B7922" i="25"/>
  <c r="B7921" i="25"/>
  <c r="B7920" i="25"/>
  <c r="B7919" i="25"/>
  <c r="B7918" i="25"/>
  <c r="B7917" i="25"/>
  <c r="B7916" i="25"/>
  <c r="B7915" i="25"/>
  <c r="B7914" i="25"/>
  <c r="B7913" i="25"/>
  <c r="B7912" i="25"/>
  <c r="B7911" i="25"/>
  <c r="B7910" i="25"/>
  <c r="B7909" i="25"/>
  <c r="B7908" i="25"/>
  <c r="B7907" i="25"/>
  <c r="B7906" i="25"/>
  <c r="B7905" i="25"/>
  <c r="B7904" i="25"/>
  <c r="B7903" i="25"/>
  <c r="B7902" i="25"/>
  <c r="B7901" i="25"/>
  <c r="B7900" i="25"/>
  <c r="B7899" i="25"/>
  <c r="B7898" i="25"/>
  <c r="B7897" i="25"/>
  <c r="B7896" i="25"/>
  <c r="B7895" i="25"/>
  <c r="B7894" i="25"/>
  <c r="B7893" i="25"/>
  <c r="B7892" i="25"/>
  <c r="B7891" i="25"/>
  <c r="B7890" i="25"/>
  <c r="B7889" i="25"/>
  <c r="B7888" i="25"/>
  <c r="B7887" i="25"/>
  <c r="B7886" i="25"/>
  <c r="B7885" i="25"/>
  <c r="B7884" i="25"/>
  <c r="B7883" i="25"/>
  <c r="B7882" i="25"/>
  <c r="B7881" i="25"/>
  <c r="B7880" i="25"/>
  <c r="B7879" i="25"/>
  <c r="B7878" i="25"/>
  <c r="B7877" i="25"/>
  <c r="B7876" i="25"/>
  <c r="B7875" i="25"/>
  <c r="B7874" i="25"/>
  <c r="B7873" i="25"/>
  <c r="B7872" i="25"/>
  <c r="B7871" i="25"/>
  <c r="B7870" i="25"/>
  <c r="B7869" i="25"/>
  <c r="B7868" i="25"/>
  <c r="B7867" i="25"/>
  <c r="B7866" i="25"/>
  <c r="B7865" i="25"/>
  <c r="B7864" i="25"/>
  <c r="B7863" i="25"/>
  <c r="B7862" i="25"/>
  <c r="B7861" i="25"/>
  <c r="B7860" i="25"/>
  <c r="B7859" i="25"/>
  <c r="B7858" i="25"/>
  <c r="B7857" i="25"/>
  <c r="B7856" i="25"/>
  <c r="B7855" i="25"/>
  <c r="B7854" i="25"/>
  <c r="B7853" i="25"/>
  <c r="B7852" i="25"/>
  <c r="B7851" i="25"/>
  <c r="B7850" i="25"/>
  <c r="B7849" i="25"/>
  <c r="B7848" i="25"/>
  <c r="B7847" i="25"/>
  <c r="B7846" i="25"/>
  <c r="B7845" i="25"/>
  <c r="B7844" i="25"/>
  <c r="B7843" i="25"/>
  <c r="B7842" i="25"/>
  <c r="B7841" i="25"/>
  <c r="B7840" i="25"/>
  <c r="B7839" i="25"/>
  <c r="B7838" i="25"/>
  <c r="B7837" i="25"/>
  <c r="B7836" i="25"/>
  <c r="B7835" i="25"/>
  <c r="B7834" i="25"/>
  <c r="B7833" i="25"/>
  <c r="B7832" i="25"/>
  <c r="B7831" i="25"/>
  <c r="B7830" i="25"/>
  <c r="B7829" i="25"/>
  <c r="B7828" i="25"/>
  <c r="B7827" i="25"/>
  <c r="B7826" i="25"/>
  <c r="B7825" i="25"/>
  <c r="B7824" i="25"/>
  <c r="B7823" i="25"/>
  <c r="B7822" i="25"/>
  <c r="B7821" i="25"/>
  <c r="B7820" i="25"/>
  <c r="B7819" i="25"/>
  <c r="B7818" i="25"/>
  <c r="B7817" i="25"/>
  <c r="B7816" i="25"/>
  <c r="B7815" i="25"/>
  <c r="B7814" i="25"/>
  <c r="B7813" i="25"/>
  <c r="B7812" i="25"/>
  <c r="B7811" i="25"/>
  <c r="B7810" i="25"/>
  <c r="B7809" i="25"/>
  <c r="B7808" i="25"/>
  <c r="B7807" i="25"/>
  <c r="B7806" i="25"/>
  <c r="B7805" i="25"/>
  <c r="B7804" i="25"/>
  <c r="B7803" i="25"/>
  <c r="B7802" i="25"/>
  <c r="B7801" i="25"/>
  <c r="B7800" i="25"/>
  <c r="B7799" i="25"/>
  <c r="B7798" i="25"/>
  <c r="B7797" i="25"/>
  <c r="B7796" i="25"/>
  <c r="B7795" i="25"/>
  <c r="B7794" i="25"/>
  <c r="B7793" i="25"/>
  <c r="B7792" i="25"/>
  <c r="B7791" i="25"/>
  <c r="B7790" i="25"/>
  <c r="B7789" i="25"/>
  <c r="B7788" i="25"/>
  <c r="B7787" i="25"/>
  <c r="B7786" i="25"/>
  <c r="B7785" i="25"/>
  <c r="B7784" i="25"/>
  <c r="B7783" i="25"/>
  <c r="B7782" i="25"/>
  <c r="B7781" i="25"/>
  <c r="B7780" i="25"/>
  <c r="B7779" i="25"/>
  <c r="B7778" i="25"/>
  <c r="B7777" i="25"/>
  <c r="B7776" i="25"/>
  <c r="B7775" i="25"/>
  <c r="B7774" i="25"/>
  <c r="B7773" i="25"/>
  <c r="B7772" i="25"/>
  <c r="B7771" i="25"/>
  <c r="B7770" i="25"/>
  <c r="B7769" i="25"/>
  <c r="B7768" i="25"/>
  <c r="B7767" i="25"/>
  <c r="B7766" i="25"/>
  <c r="B7765" i="25"/>
  <c r="B7764" i="25"/>
  <c r="B7763" i="25"/>
  <c r="B7762" i="25"/>
  <c r="B7761" i="25"/>
  <c r="B7760" i="25"/>
  <c r="B7759" i="25"/>
  <c r="B7758" i="25"/>
  <c r="B7757" i="25"/>
  <c r="B7756" i="25"/>
  <c r="B7755" i="25"/>
  <c r="B7754" i="25"/>
  <c r="B7753" i="25"/>
  <c r="B7752" i="25"/>
  <c r="B7751" i="25"/>
  <c r="B7750" i="25"/>
  <c r="B7749" i="25"/>
  <c r="B7748" i="25"/>
  <c r="B7747" i="25"/>
  <c r="B7746" i="25"/>
  <c r="B7745" i="25"/>
  <c r="B7744" i="25"/>
  <c r="B7743" i="25"/>
  <c r="B7742" i="25"/>
  <c r="B7741" i="25"/>
  <c r="B7740" i="25"/>
  <c r="B7739" i="25"/>
  <c r="B7738" i="25"/>
  <c r="B7737" i="25"/>
  <c r="B7736" i="25"/>
  <c r="B7735" i="25"/>
  <c r="B7734" i="25"/>
  <c r="B7733" i="25"/>
  <c r="B7732" i="25"/>
  <c r="B7731" i="25"/>
  <c r="B7730" i="25"/>
  <c r="B7729" i="25"/>
  <c r="B7728" i="25"/>
  <c r="B7727" i="25"/>
  <c r="B7726" i="25"/>
  <c r="B7725" i="25"/>
  <c r="B7724" i="25"/>
  <c r="B7723" i="25"/>
  <c r="B7722" i="25"/>
  <c r="B7721" i="25"/>
  <c r="B7720" i="25"/>
  <c r="B7719" i="25"/>
  <c r="B7718" i="25"/>
  <c r="B7717" i="25"/>
  <c r="B7716" i="25"/>
  <c r="B7715" i="25"/>
  <c r="B7714" i="25"/>
  <c r="B7713" i="25"/>
  <c r="B7712" i="25"/>
  <c r="B7711" i="25"/>
  <c r="B7710" i="25"/>
  <c r="B7709" i="25"/>
  <c r="B7708" i="25"/>
  <c r="B7707" i="25"/>
  <c r="B7706" i="25"/>
  <c r="B7705" i="25"/>
  <c r="B7704" i="25"/>
  <c r="B7703" i="25"/>
  <c r="B7702" i="25"/>
  <c r="B7701" i="25"/>
  <c r="B7700" i="25"/>
  <c r="B7699" i="25"/>
  <c r="B7698" i="25"/>
  <c r="B7697" i="25"/>
  <c r="B7696" i="25"/>
  <c r="B7695" i="25"/>
  <c r="B7694" i="25"/>
  <c r="B7693" i="25"/>
  <c r="B7692" i="25"/>
  <c r="B7691" i="25"/>
  <c r="B7690" i="25"/>
  <c r="B7689" i="25"/>
  <c r="B7688" i="25"/>
  <c r="B7687" i="25"/>
  <c r="B7686" i="25"/>
  <c r="B7685" i="25"/>
  <c r="B7684" i="25"/>
  <c r="B7683" i="25"/>
  <c r="B7682" i="25"/>
  <c r="B7681" i="25"/>
  <c r="B7680" i="25"/>
  <c r="B7679" i="25"/>
  <c r="B7678" i="25"/>
  <c r="B7677" i="25"/>
  <c r="B7676" i="25"/>
  <c r="B7675" i="25"/>
  <c r="B7674" i="25"/>
  <c r="B7673" i="25"/>
  <c r="B7672" i="25"/>
  <c r="B7671" i="25"/>
  <c r="B7670" i="25"/>
  <c r="B7669" i="25"/>
  <c r="B7668" i="25"/>
  <c r="B7667" i="25"/>
  <c r="B7666" i="25"/>
  <c r="B7665" i="25"/>
  <c r="B7664" i="25"/>
  <c r="B7663" i="25"/>
  <c r="B7662" i="25"/>
  <c r="B7661" i="25"/>
  <c r="B7660" i="25"/>
  <c r="B7659" i="25"/>
  <c r="B7658" i="25"/>
  <c r="B7657" i="25"/>
  <c r="B7656" i="25"/>
  <c r="B7655" i="25"/>
  <c r="B7654" i="25"/>
  <c r="B7653" i="25"/>
  <c r="B7652" i="25"/>
  <c r="B7651" i="25"/>
  <c r="B7650" i="25"/>
  <c r="B7649" i="25"/>
  <c r="B7648" i="25"/>
  <c r="B7647" i="25"/>
  <c r="B7646" i="25"/>
  <c r="B7645" i="25"/>
  <c r="B7644" i="25"/>
  <c r="B7643" i="25"/>
  <c r="B7642" i="25"/>
  <c r="B7641" i="25"/>
  <c r="B7640" i="25"/>
  <c r="B7639" i="25"/>
  <c r="B7638" i="25"/>
  <c r="B7637" i="25"/>
  <c r="B7636" i="25"/>
  <c r="B7635" i="25"/>
  <c r="B7634" i="25"/>
  <c r="B7633" i="25"/>
  <c r="B7632" i="25"/>
  <c r="B7631" i="25"/>
  <c r="B7630" i="25"/>
  <c r="B7629" i="25"/>
  <c r="B7628" i="25"/>
  <c r="B7627" i="25"/>
  <c r="B7626" i="25"/>
  <c r="B7625" i="25"/>
  <c r="B7624" i="25"/>
  <c r="B7623" i="25"/>
  <c r="B7622" i="25"/>
  <c r="B7621" i="25"/>
  <c r="B7620" i="25"/>
  <c r="B7619" i="25"/>
  <c r="B7618" i="25"/>
  <c r="B7617" i="25"/>
  <c r="B7616" i="25"/>
  <c r="B7615" i="25"/>
  <c r="B7614" i="25"/>
  <c r="B7613" i="25"/>
  <c r="B7612" i="25"/>
  <c r="B7611" i="25"/>
  <c r="B7610" i="25"/>
  <c r="B7609" i="25"/>
  <c r="B7608" i="25"/>
  <c r="B7607" i="25"/>
  <c r="B7606" i="25"/>
  <c r="B7605" i="25"/>
  <c r="B7604" i="25"/>
  <c r="B7603" i="25"/>
  <c r="B7602" i="25"/>
  <c r="B7601" i="25"/>
  <c r="B7600" i="25"/>
  <c r="B7599" i="25"/>
  <c r="B7598" i="25"/>
  <c r="B7597" i="25"/>
  <c r="B7596" i="25"/>
  <c r="B7595" i="25"/>
  <c r="B7594" i="25"/>
  <c r="B7593" i="25"/>
  <c r="B7592" i="25"/>
  <c r="B7591" i="25"/>
  <c r="B7590" i="25"/>
  <c r="B7589" i="25"/>
  <c r="B7588" i="25"/>
  <c r="B7587" i="25"/>
  <c r="B7586" i="25"/>
  <c r="B7585" i="25"/>
  <c r="B7584" i="25"/>
  <c r="B7583" i="25"/>
  <c r="B7582" i="25"/>
  <c r="B7581" i="25"/>
  <c r="B7580" i="25"/>
  <c r="B7579" i="25"/>
  <c r="B7578" i="25"/>
  <c r="B7577" i="25"/>
  <c r="B7576" i="25"/>
  <c r="B7575" i="25"/>
  <c r="B7574" i="25"/>
  <c r="B7573" i="25"/>
  <c r="B7572" i="25"/>
  <c r="B7571" i="25"/>
  <c r="B7570" i="25"/>
  <c r="B7569" i="25"/>
  <c r="B7568" i="25"/>
  <c r="B7567" i="25"/>
  <c r="B7566" i="25"/>
  <c r="B7565" i="25"/>
  <c r="B7564" i="25"/>
  <c r="B7563" i="25"/>
  <c r="B7562" i="25"/>
  <c r="B7561" i="25"/>
  <c r="B7560" i="25"/>
  <c r="B7559" i="25"/>
  <c r="B7558" i="25"/>
  <c r="B7557" i="25"/>
  <c r="B7556" i="25"/>
  <c r="B7555" i="25"/>
  <c r="B7554" i="25"/>
  <c r="B7553" i="25"/>
  <c r="B7552" i="25"/>
  <c r="B7551" i="25"/>
  <c r="B7550" i="25"/>
  <c r="B7549" i="25"/>
  <c r="B7548" i="25"/>
  <c r="B7547" i="25"/>
  <c r="B7546" i="25"/>
  <c r="B7545" i="25"/>
  <c r="B7544" i="25"/>
  <c r="B7543" i="25"/>
  <c r="B7542" i="25"/>
  <c r="B7541" i="25"/>
  <c r="B7540" i="25"/>
  <c r="B7539" i="25"/>
  <c r="B7538" i="25"/>
  <c r="B7537" i="25"/>
  <c r="B7536" i="25"/>
  <c r="B7535" i="25"/>
  <c r="B7534" i="25"/>
  <c r="B7533" i="25"/>
  <c r="B7532" i="25"/>
  <c r="B7531" i="25"/>
  <c r="B7530" i="25"/>
  <c r="B7529" i="25"/>
  <c r="B7528" i="25"/>
  <c r="B7527" i="25"/>
  <c r="B7526" i="25"/>
  <c r="B7525" i="25"/>
  <c r="B7524" i="25"/>
  <c r="B7523" i="25"/>
  <c r="B7522" i="25"/>
  <c r="B7521" i="25"/>
  <c r="B7520" i="25"/>
  <c r="B7519" i="25"/>
  <c r="B7518" i="25"/>
  <c r="B7517" i="25"/>
  <c r="B7516" i="25"/>
  <c r="B7515" i="25"/>
  <c r="B7514" i="25"/>
  <c r="B7513" i="25"/>
  <c r="B7512" i="25"/>
  <c r="B7511" i="25"/>
  <c r="B7510" i="25"/>
  <c r="B7509" i="25"/>
  <c r="B7508" i="25"/>
  <c r="B7507" i="25"/>
  <c r="B7506" i="25"/>
  <c r="B7505" i="25"/>
  <c r="B7504" i="25"/>
  <c r="B7503" i="25"/>
  <c r="B7502" i="25"/>
  <c r="B7501" i="25"/>
  <c r="B7500" i="25"/>
  <c r="B7499" i="25"/>
  <c r="B7498" i="25"/>
  <c r="B7497" i="25"/>
  <c r="B7496" i="25"/>
  <c r="B7495" i="25"/>
  <c r="B7494" i="25"/>
  <c r="B7493" i="25"/>
  <c r="B7492" i="25"/>
  <c r="B7491" i="25"/>
  <c r="B7490" i="25"/>
  <c r="B7489" i="25"/>
  <c r="B7488" i="25"/>
  <c r="B7487" i="25"/>
  <c r="B7486" i="25"/>
  <c r="B7485" i="25"/>
  <c r="B7484" i="25"/>
  <c r="B7483" i="25"/>
  <c r="B7482" i="25"/>
  <c r="B7481" i="25"/>
  <c r="B7480" i="25"/>
  <c r="B7479" i="25"/>
  <c r="B7478" i="25"/>
  <c r="B7477" i="25"/>
  <c r="B7476" i="25"/>
  <c r="B7475" i="25"/>
  <c r="B7474" i="25"/>
  <c r="B7473" i="25"/>
  <c r="B7472" i="25"/>
  <c r="B7471" i="25"/>
  <c r="B7470" i="25"/>
  <c r="B7469" i="25"/>
  <c r="B7468" i="25"/>
  <c r="B7467" i="25"/>
  <c r="B7466" i="25"/>
  <c r="B7465" i="25"/>
  <c r="B7464" i="25"/>
  <c r="B7463" i="25"/>
  <c r="B7462" i="25"/>
  <c r="B7461" i="25"/>
  <c r="B7460" i="25"/>
  <c r="B7459" i="25"/>
  <c r="B7458" i="25"/>
  <c r="B7457" i="25"/>
  <c r="B7456" i="25"/>
  <c r="B7455" i="25"/>
  <c r="B7454" i="25"/>
  <c r="B7453" i="25"/>
  <c r="B7452" i="25"/>
  <c r="B7451" i="25"/>
  <c r="B7450" i="25"/>
  <c r="B7449" i="25"/>
  <c r="B7448" i="25"/>
  <c r="B7447" i="25"/>
  <c r="B7446" i="25"/>
  <c r="B7445" i="25"/>
  <c r="B7444" i="25"/>
  <c r="B7443" i="25"/>
  <c r="B7442" i="25"/>
  <c r="B7441" i="25"/>
  <c r="B7440" i="25"/>
  <c r="B7439" i="25"/>
  <c r="B7438" i="25"/>
  <c r="B7437" i="25"/>
  <c r="B7436" i="25"/>
  <c r="B7435" i="25"/>
  <c r="B7434" i="25"/>
  <c r="B7433" i="25"/>
  <c r="B7432" i="25"/>
  <c r="B7431" i="25"/>
  <c r="B7430" i="25"/>
  <c r="B7429" i="25"/>
  <c r="B7428" i="25"/>
  <c r="B7427" i="25"/>
  <c r="B7426" i="25"/>
  <c r="B7425" i="25"/>
  <c r="B7424" i="25"/>
  <c r="B7423" i="25"/>
  <c r="B7422" i="25"/>
  <c r="B7421" i="25"/>
  <c r="B7420" i="25"/>
  <c r="B7419" i="25"/>
  <c r="B7418" i="25"/>
  <c r="B7417" i="25"/>
  <c r="B7416" i="25"/>
  <c r="B7415" i="25"/>
  <c r="B7414" i="25"/>
  <c r="B7413" i="25"/>
  <c r="B7412" i="25"/>
  <c r="B7411" i="25"/>
  <c r="B7410" i="25"/>
  <c r="B7409" i="25"/>
  <c r="B7408" i="25"/>
  <c r="B7407" i="25"/>
  <c r="B7406" i="25"/>
  <c r="B7405" i="25"/>
  <c r="B7404" i="25"/>
  <c r="B7403" i="25"/>
  <c r="B7402" i="25"/>
  <c r="B7401" i="25"/>
  <c r="B7400" i="25"/>
  <c r="B7399" i="25"/>
  <c r="B7398" i="25"/>
  <c r="B7397" i="25"/>
  <c r="B7396" i="25"/>
  <c r="B7395" i="25"/>
  <c r="B7394" i="25"/>
  <c r="B7393" i="25"/>
  <c r="B7392" i="25"/>
  <c r="B7391" i="25"/>
  <c r="B7390" i="25"/>
  <c r="B7389" i="25"/>
  <c r="B7388" i="25"/>
  <c r="B7387" i="25"/>
  <c r="B7386" i="25"/>
  <c r="B7385" i="25"/>
  <c r="B7384" i="25"/>
  <c r="B7383" i="25"/>
  <c r="B7382" i="25"/>
  <c r="B7381" i="25"/>
  <c r="B7380" i="25"/>
  <c r="B7379" i="25"/>
  <c r="B7378" i="25"/>
  <c r="B7377" i="25"/>
  <c r="B7376" i="25"/>
  <c r="B7375" i="25"/>
  <c r="B7374" i="25"/>
  <c r="B7373" i="25"/>
  <c r="B7372" i="25"/>
  <c r="B7371" i="25"/>
  <c r="B7370" i="25"/>
  <c r="B7369" i="25"/>
  <c r="B7368" i="25"/>
  <c r="B7367" i="25"/>
  <c r="B7366" i="25"/>
  <c r="B7365" i="25"/>
  <c r="B7364" i="25"/>
  <c r="B7363" i="25"/>
  <c r="B7362" i="25"/>
  <c r="B7361" i="25"/>
  <c r="B7360" i="25"/>
  <c r="B7359" i="25"/>
  <c r="B7358" i="25"/>
  <c r="B7357" i="25"/>
  <c r="B7356" i="25"/>
  <c r="B7355" i="25"/>
  <c r="B7354" i="25"/>
  <c r="B7353" i="25"/>
  <c r="B7352" i="25"/>
  <c r="B7351" i="25"/>
  <c r="B7350" i="25"/>
  <c r="B7349" i="25"/>
  <c r="B7348" i="25"/>
  <c r="B7347" i="25"/>
  <c r="B7346" i="25"/>
  <c r="B7345" i="25"/>
  <c r="B7344" i="25"/>
  <c r="B7343" i="25"/>
  <c r="B7342" i="25"/>
  <c r="B7341" i="25"/>
  <c r="B7340" i="25"/>
  <c r="B7339" i="25"/>
  <c r="B7338" i="25"/>
  <c r="B7337" i="25"/>
  <c r="B7336" i="25"/>
  <c r="B7335" i="25"/>
  <c r="B7334" i="25"/>
  <c r="B7333" i="25"/>
  <c r="B7332" i="25"/>
  <c r="B7331" i="25"/>
  <c r="B7330" i="25"/>
  <c r="B7329" i="25"/>
  <c r="B7328" i="25"/>
  <c r="B7327" i="25"/>
  <c r="B7326" i="25"/>
  <c r="B7325" i="25"/>
  <c r="B7324" i="25"/>
  <c r="B7323" i="25"/>
  <c r="B7322" i="25"/>
  <c r="B7321" i="25"/>
  <c r="B7320" i="25"/>
  <c r="B7319" i="25"/>
  <c r="B7318" i="25"/>
  <c r="B7317" i="25"/>
  <c r="B7316" i="25"/>
  <c r="B7315" i="25"/>
  <c r="B7314" i="25"/>
  <c r="B7313" i="25"/>
  <c r="B7312" i="25"/>
  <c r="B7311" i="25"/>
  <c r="B7310" i="25"/>
  <c r="B7309" i="25"/>
  <c r="B7308" i="25"/>
  <c r="B7307" i="25"/>
  <c r="B7306" i="25"/>
  <c r="B7305" i="25"/>
  <c r="B7304" i="25"/>
  <c r="B7303" i="25"/>
  <c r="B7302" i="25"/>
  <c r="B7301" i="25"/>
  <c r="B7300" i="25"/>
  <c r="B7299" i="25"/>
  <c r="B7298" i="25"/>
  <c r="B7297" i="25"/>
  <c r="B7296" i="25"/>
  <c r="B7295" i="25"/>
  <c r="B7294" i="25"/>
  <c r="B7293" i="25"/>
  <c r="B7292" i="25"/>
  <c r="B7291" i="25"/>
  <c r="B7290" i="25"/>
  <c r="B7289" i="25"/>
  <c r="B7288" i="25"/>
  <c r="B7287" i="25"/>
  <c r="B7286" i="25"/>
  <c r="B7285" i="25"/>
  <c r="B7284" i="25"/>
  <c r="B7283" i="25"/>
  <c r="B7282" i="25"/>
  <c r="B7281" i="25"/>
  <c r="B7280" i="25"/>
  <c r="B7279" i="25"/>
  <c r="B7278" i="25"/>
  <c r="B7277" i="25"/>
  <c r="B7276" i="25"/>
  <c r="B7275" i="25"/>
  <c r="B7274" i="25"/>
  <c r="B7273" i="25"/>
  <c r="B7272" i="25"/>
  <c r="B7271" i="25"/>
  <c r="B7270" i="25"/>
  <c r="B7269" i="25"/>
  <c r="B7268" i="25"/>
  <c r="B7267" i="25"/>
  <c r="B7266" i="25"/>
  <c r="B7265" i="25"/>
  <c r="B7264" i="25"/>
  <c r="B7263" i="25"/>
  <c r="B7262" i="25"/>
  <c r="B7261" i="25"/>
  <c r="B7260" i="25"/>
  <c r="B7259" i="25"/>
  <c r="B7258" i="25"/>
  <c r="B7257" i="25"/>
  <c r="B7256" i="25"/>
  <c r="B7255" i="25"/>
  <c r="B7254" i="25"/>
  <c r="B7253" i="25"/>
  <c r="B7252" i="25"/>
  <c r="B7251" i="25"/>
  <c r="B7250" i="25"/>
  <c r="B7249" i="25"/>
  <c r="B7248" i="25"/>
  <c r="B7247" i="25"/>
  <c r="B7246" i="25"/>
  <c r="B7245" i="25"/>
  <c r="B7244" i="25"/>
  <c r="B7243" i="25"/>
  <c r="B7242" i="25"/>
  <c r="B7241" i="25"/>
  <c r="B7240" i="25"/>
  <c r="B7239" i="25"/>
  <c r="B7238" i="25"/>
  <c r="B7237" i="25"/>
  <c r="B7236" i="25"/>
  <c r="B7235" i="25"/>
  <c r="B7234" i="25"/>
  <c r="B7233" i="25"/>
  <c r="B7232" i="25"/>
  <c r="B7231" i="25"/>
  <c r="B7230" i="25"/>
  <c r="B7229" i="25"/>
  <c r="B7228" i="25"/>
  <c r="B7227" i="25"/>
  <c r="B7226" i="25"/>
  <c r="B7225" i="25"/>
  <c r="B7224" i="25"/>
  <c r="B7223" i="25"/>
  <c r="B7222" i="25"/>
  <c r="B7221" i="25"/>
  <c r="B7220" i="25"/>
  <c r="B7219" i="25"/>
  <c r="B7218" i="25"/>
  <c r="B7217" i="25"/>
  <c r="B7216" i="25"/>
  <c r="B7215" i="25"/>
  <c r="B7214" i="25"/>
  <c r="B7213" i="25"/>
  <c r="B7212" i="25"/>
  <c r="B7211" i="25"/>
  <c r="B7210" i="25"/>
  <c r="B7209" i="25"/>
  <c r="B7208" i="25"/>
  <c r="B7207" i="25"/>
  <c r="B7206" i="25"/>
  <c r="B7205" i="25"/>
  <c r="B7204" i="25"/>
  <c r="B7203" i="25"/>
  <c r="B7202" i="25"/>
  <c r="B7201" i="25"/>
  <c r="B7200" i="25"/>
  <c r="B7199" i="25"/>
  <c r="B7198" i="25"/>
  <c r="B7197" i="25"/>
  <c r="B7196" i="25"/>
  <c r="B7195" i="25"/>
  <c r="B7194" i="25"/>
  <c r="B7193" i="25"/>
  <c r="B7192" i="25"/>
  <c r="B7191" i="25"/>
  <c r="B7190" i="25"/>
  <c r="B7189" i="25"/>
  <c r="B7188" i="25"/>
  <c r="B7187" i="25"/>
  <c r="B7186" i="25"/>
  <c r="B7185" i="25"/>
  <c r="B7184" i="25"/>
  <c r="B7183" i="25"/>
  <c r="B7182" i="25"/>
  <c r="B7181" i="25"/>
  <c r="B7180" i="25"/>
  <c r="B7179" i="25"/>
  <c r="B7178" i="25"/>
  <c r="B7177" i="25"/>
  <c r="B7176" i="25"/>
  <c r="B7175" i="25"/>
  <c r="B7174" i="25"/>
  <c r="B7173" i="25"/>
  <c r="B7172" i="25"/>
  <c r="B7171" i="25"/>
  <c r="B7170" i="25"/>
  <c r="B7169" i="25"/>
  <c r="B7168" i="25"/>
  <c r="B7167" i="25"/>
  <c r="B7166" i="25"/>
  <c r="B7165" i="25"/>
  <c r="B7164" i="25"/>
  <c r="B7163" i="25"/>
  <c r="B7162" i="25"/>
  <c r="B7161" i="25"/>
  <c r="B7160" i="25"/>
  <c r="B7159" i="25"/>
  <c r="B7158" i="25"/>
  <c r="B7157" i="25"/>
  <c r="B7156" i="25"/>
  <c r="B7155" i="25"/>
  <c r="B7154" i="25"/>
  <c r="B7153" i="25"/>
  <c r="B7152" i="25"/>
  <c r="B7151" i="25"/>
  <c r="B7150" i="25"/>
  <c r="B7149" i="25"/>
  <c r="B7148" i="25"/>
  <c r="B7147" i="25"/>
  <c r="B7146" i="25"/>
  <c r="B7145" i="25"/>
  <c r="B7144" i="25"/>
  <c r="B7143" i="25"/>
  <c r="B7142" i="25"/>
  <c r="B7141" i="25"/>
  <c r="B7140" i="25"/>
  <c r="B7139" i="25"/>
  <c r="B7138" i="25"/>
  <c r="B7137" i="25"/>
  <c r="B7136" i="25"/>
  <c r="B7135" i="25"/>
  <c r="B7134" i="25"/>
  <c r="B7133" i="25"/>
  <c r="B7132" i="25"/>
  <c r="B7131" i="25"/>
  <c r="B7130" i="25"/>
  <c r="B7129" i="25"/>
  <c r="B7128" i="25"/>
  <c r="B7127" i="25"/>
  <c r="B7126" i="25"/>
  <c r="B7125" i="25"/>
  <c r="B7124" i="25"/>
  <c r="B7123" i="25"/>
  <c r="B7122" i="25"/>
  <c r="B7121" i="25"/>
  <c r="B7120" i="25"/>
  <c r="B7119" i="25"/>
  <c r="B7118" i="25"/>
  <c r="B7117" i="25"/>
  <c r="B7116" i="25"/>
  <c r="B7115" i="25"/>
  <c r="B7114" i="25"/>
  <c r="B7113" i="25"/>
  <c r="B7112" i="25"/>
  <c r="B7111" i="25"/>
  <c r="B7110" i="25"/>
  <c r="B7109" i="25"/>
  <c r="B7108" i="25"/>
  <c r="B7107" i="25"/>
  <c r="B7106" i="25"/>
  <c r="B7105" i="25"/>
  <c r="B7104" i="25"/>
  <c r="B7103" i="25"/>
  <c r="B7102" i="25"/>
  <c r="B7101" i="25"/>
  <c r="B7100" i="25"/>
  <c r="B7099" i="25"/>
  <c r="B7098" i="25"/>
  <c r="B7097" i="25"/>
  <c r="B7096" i="25"/>
  <c r="B7095" i="25"/>
  <c r="B7094" i="25"/>
  <c r="B7093" i="25"/>
  <c r="B7092" i="25"/>
  <c r="B7091" i="25"/>
  <c r="B7090" i="25"/>
  <c r="B7089" i="25"/>
  <c r="B7088" i="25"/>
  <c r="B7087" i="25"/>
  <c r="B7086" i="25"/>
  <c r="B7085" i="25"/>
  <c r="B7084" i="25"/>
  <c r="B7083" i="25"/>
  <c r="B7082" i="25"/>
  <c r="B7081" i="25"/>
  <c r="B7080" i="25"/>
  <c r="B7079" i="25"/>
  <c r="B7078" i="25"/>
  <c r="B7077" i="25"/>
  <c r="B7076" i="25"/>
  <c r="B7075" i="25"/>
  <c r="B7074" i="25"/>
  <c r="B7073" i="25"/>
  <c r="B7072" i="25"/>
  <c r="B7071" i="25"/>
  <c r="B7070" i="25"/>
  <c r="B7069" i="25"/>
  <c r="B7068" i="25"/>
  <c r="B7067" i="25"/>
  <c r="B7066" i="25"/>
  <c r="B7065" i="25"/>
  <c r="B7064" i="25"/>
  <c r="B7063" i="25"/>
  <c r="B7062" i="25"/>
  <c r="B7061" i="25"/>
  <c r="B7060" i="25"/>
  <c r="B7059" i="25"/>
  <c r="B7058" i="25"/>
  <c r="B7057" i="25"/>
  <c r="B7056" i="25"/>
  <c r="B7055" i="25"/>
  <c r="B7054" i="25"/>
  <c r="B7053" i="25"/>
  <c r="B7052" i="25"/>
  <c r="B7051" i="25"/>
  <c r="B7050" i="25"/>
  <c r="B7049" i="25"/>
  <c r="B7048" i="25"/>
  <c r="B7047" i="25"/>
  <c r="B7046" i="25"/>
  <c r="B7045" i="25"/>
  <c r="B7044" i="25"/>
  <c r="B7043" i="25"/>
  <c r="B7042" i="25"/>
  <c r="B7041" i="25"/>
  <c r="B7040" i="25"/>
  <c r="B7039" i="25"/>
  <c r="B7038" i="25"/>
  <c r="B7037" i="25"/>
  <c r="B7036" i="25"/>
  <c r="B7035" i="25"/>
  <c r="B7034" i="25"/>
  <c r="B7033" i="25"/>
  <c r="B7032" i="25"/>
  <c r="B7031" i="25"/>
  <c r="B7030" i="25"/>
  <c r="B7029" i="25"/>
  <c r="B7028" i="25"/>
  <c r="B7027" i="25"/>
  <c r="B7026" i="25"/>
  <c r="B7025" i="25"/>
  <c r="B7024" i="25"/>
  <c r="B7023" i="25"/>
  <c r="B7022" i="25"/>
  <c r="B7021" i="25"/>
  <c r="B7020" i="25"/>
  <c r="B7019" i="25"/>
  <c r="B7018" i="25"/>
  <c r="B7017" i="25"/>
  <c r="B7016" i="25"/>
  <c r="B7015" i="25"/>
  <c r="B7014" i="25"/>
  <c r="B7013" i="25"/>
  <c r="B7012" i="25"/>
  <c r="B7011" i="25"/>
  <c r="B7010" i="25"/>
  <c r="B7009" i="25"/>
  <c r="B7008" i="25"/>
  <c r="B7007" i="25"/>
  <c r="B7006" i="25"/>
  <c r="B7005" i="25"/>
  <c r="B7004" i="25"/>
  <c r="B7003" i="25"/>
  <c r="B7002" i="25"/>
  <c r="B7001" i="25"/>
  <c r="B7000" i="25"/>
  <c r="B6999" i="25"/>
  <c r="B6998" i="25"/>
  <c r="B6997" i="25"/>
  <c r="B6996" i="25"/>
  <c r="B6995" i="25"/>
  <c r="B6994" i="25"/>
  <c r="B6993" i="25"/>
  <c r="B6992" i="25"/>
  <c r="B6991" i="25"/>
  <c r="B6990" i="25"/>
  <c r="B6989" i="25"/>
  <c r="B6988" i="25"/>
  <c r="B6987" i="25"/>
  <c r="B6986" i="25"/>
  <c r="B6985" i="25"/>
  <c r="B6984" i="25"/>
  <c r="B6983" i="25"/>
  <c r="B6982" i="25"/>
  <c r="B6981" i="25"/>
  <c r="B6980" i="25"/>
  <c r="B6979" i="25"/>
  <c r="B6978" i="25"/>
  <c r="B6977" i="25"/>
  <c r="B6976" i="25"/>
  <c r="B6975" i="25"/>
  <c r="B6974" i="25"/>
  <c r="B6973" i="25"/>
  <c r="B6972" i="25"/>
  <c r="B6971" i="25"/>
  <c r="B6970" i="25"/>
  <c r="B6969" i="25"/>
  <c r="B6968" i="25"/>
  <c r="B6967" i="25"/>
  <c r="B6966" i="25"/>
  <c r="B6965" i="25"/>
  <c r="B6964" i="25"/>
  <c r="B6963" i="25"/>
  <c r="B6962" i="25"/>
  <c r="B6961" i="25"/>
  <c r="B6960" i="25"/>
  <c r="B6959" i="25"/>
  <c r="B6958" i="25"/>
  <c r="B6957" i="25"/>
  <c r="B6956" i="25"/>
  <c r="B6955" i="25"/>
  <c r="B6954" i="25"/>
  <c r="B6953" i="25"/>
  <c r="B6952" i="25"/>
  <c r="B6951" i="25"/>
  <c r="B6950" i="25"/>
  <c r="B6949" i="25"/>
  <c r="B6948" i="25"/>
  <c r="B6947" i="25"/>
  <c r="B6946" i="25"/>
  <c r="B6945" i="25"/>
  <c r="B6944" i="25"/>
  <c r="B6943" i="25"/>
  <c r="B6942" i="25"/>
  <c r="B6941" i="25"/>
  <c r="B6940" i="25"/>
  <c r="B6939" i="25"/>
  <c r="B6938" i="25"/>
  <c r="B6937" i="25"/>
  <c r="B6936" i="25"/>
  <c r="B6935" i="25"/>
  <c r="B6934" i="25"/>
  <c r="B6933" i="25"/>
  <c r="B6932" i="25"/>
  <c r="B6931" i="25"/>
  <c r="B6930" i="25"/>
  <c r="B6929" i="25"/>
  <c r="B6928" i="25"/>
  <c r="B6927" i="25"/>
  <c r="B6926" i="25"/>
  <c r="B6925" i="25"/>
  <c r="B6924" i="25"/>
  <c r="B6923" i="25"/>
  <c r="B6922" i="25"/>
  <c r="B6921" i="25"/>
  <c r="B6920" i="25"/>
  <c r="B6919" i="25"/>
  <c r="B6918" i="25"/>
  <c r="B6917" i="25"/>
  <c r="B6916" i="25"/>
  <c r="B6915" i="25"/>
  <c r="B6914" i="25"/>
  <c r="B6913" i="25"/>
  <c r="B6912" i="25"/>
  <c r="B6911" i="25"/>
  <c r="B6910" i="25"/>
  <c r="B6909" i="25"/>
  <c r="B6908" i="25"/>
  <c r="B6907" i="25"/>
  <c r="B6906" i="25"/>
  <c r="B6905" i="25"/>
  <c r="B6904" i="25"/>
  <c r="B6903" i="25"/>
  <c r="B6902" i="25"/>
  <c r="B6901" i="25"/>
  <c r="B6900" i="25"/>
  <c r="B6899" i="25"/>
  <c r="B6898" i="25"/>
  <c r="B6897" i="25"/>
  <c r="B6896" i="25"/>
  <c r="B6895" i="25"/>
  <c r="B6894" i="25"/>
  <c r="B6893" i="25"/>
  <c r="B6892" i="25"/>
  <c r="B6891" i="25"/>
  <c r="B6890" i="25"/>
  <c r="B6889" i="25"/>
  <c r="B6888" i="25"/>
  <c r="B6887" i="25"/>
  <c r="B6886" i="25"/>
  <c r="B6885" i="25"/>
  <c r="B6884" i="25"/>
  <c r="B6883" i="25"/>
  <c r="B6882" i="25"/>
  <c r="B6881" i="25"/>
  <c r="B6880" i="25"/>
  <c r="B6879" i="25"/>
  <c r="B6878" i="25"/>
  <c r="B6877" i="25"/>
  <c r="B6876" i="25"/>
  <c r="B6875" i="25"/>
  <c r="B6874" i="25"/>
  <c r="B6873" i="25"/>
  <c r="B6872" i="25"/>
  <c r="B6871" i="25"/>
  <c r="B6870" i="25"/>
  <c r="B6869" i="25"/>
  <c r="B6868" i="25"/>
  <c r="B6867" i="25"/>
  <c r="B6866" i="25"/>
  <c r="B6865" i="25"/>
  <c r="B6864" i="25"/>
  <c r="B6863" i="25"/>
  <c r="B6862" i="25"/>
  <c r="B6861" i="25"/>
  <c r="B6860" i="25"/>
  <c r="B6859" i="25"/>
  <c r="B6858" i="25"/>
  <c r="B6857" i="25"/>
  <c r="B6856" i="25"/>
  <c r="B6855" i="25"/>
  <c r="B6854" i="25"/>
  <c r="B6853" i="25"/>
  <c r="B6852" i="25"/>
  <c r="B6851" i="25"/>
  <c r="B6850" i="25"/>
  <c r="B6849" i="25"/>
  <c r="B6848" i="25"/>
  <c r="B6847" i="25"/>
  <c r="B6846" i="25"/>
  <c r="B6845" i="25"/>
  <c r="B6844" i="25"/>
  <c r="B6843" i="25"/>
  <c r="B6842" i="25"/>
  <c r="B6841" i="25"/>
  <c r="B6840" i="25"/>
  <c r="B6839" i="25"/>
  <c r="B6838" i="25"/>
  <c r="B6837" i="25"/>
  <c r="B6836" i="25"/>
  <c r="B6835" i="25"/>
  <c r="B6834" i="25"/>
  <c r="B6833" i="25"/>
  <c r="B6832" i="25"/>
  <c r="B6831" i="25"/>
  <c r="B6830" i="25"/>
  <c r="B6829" i="25"/>
  <c r="B6828" i="25"/>
  <c r="B6827" i="25"/>
  <c r="B6826" i="25"/>
  <c r="B6825" i="25"/>
  <c r="B6824" i="25"/>
  <c r="B6823" i="25"/>
  <c r="B6822" i="25"/>
  <c r="B6821" i="25"/>
  <c r="B6820" i="25"/>
  <c r="B6819" i="25"/>
  <c r="B6818" i="25"/>
  <c r="B6817" i="25"/>
  <c r="B6816" i="25"/>
  <c r="B6815" i="25"/>
  <c r="B6814" i="25"/>
  <c r="B6813" i="25"/>
  <c r="B6812" i="25"/>
  <c r="B6811" i="25"/>
  <c r="B6810" i="25"/>
  <c r="B6809" i="25"/>
  <c r="B6808" i="25"/>
  <c r="B6807" i="25"/>
  <c r="B6806" i="25"/>
  <c r="B6805" i="25"/>
  <c r="B6804" i="25"/>
  <c r="B6803" i="25"/>
  <c r="B6802" i="25"/>
  <c r="B6801" i="25"/>
  <c r="B6800" i="25"/>
  <c r="B6799" i="25"/>
  <c r="B6798" i="25"/>
  <c r="B6797" i="25"/>
  <c r="B6796" i="25"/>
  <c r="B6795" i="25"/>
  <c r="B6794" i="25"/>
  <c r="B6793" i="25"/>
  <c r="B6792" i="25"/>
  <c r="B6791" i="25"/>
  <c r="B6790" i="25"/>
  <c r="B6789" i="25"/>
  <c r="B6788" i="25"/>
  <c r="B6787" i="25"/>
  <c r="B6786" i="25"/>
  <c r="B6785" i="25"/>
  <c r="B6784" i="25"/>
  <c r="B6783" i="25"/>
  <c r="B6782" i="25"/>
  <c r="B6781" i="25"/>
  <c r="B6780" i="25"/>
  <c r="B6779" i="25"/>
  <c r="B6778" i="25"/>
  <c r="B6777" i="25"/>
  <c r="B6776" i="25"/>
  <c r="B6775" i="25"/>
  <c r="B6774" i="25"/>
  <c r="B6773" i="25"/>
  <c r="B6772" i="25"/>
  <c r="B6771" i="25"/>
  <c r="B6770" i="25"/>
  <c r="B6769" i="25"/>
  <c r="B6768" i="25"/>
  <c r="B6767" i="25"/>
  <c r="B6766" i="25"/>
  <c r="B6765" i="25"/>
  <c r="B6764" i="25"/>
  <c r="B6763" i="25"/>
  <c r="B6762" i="25"/>
  <c r="B6761" i="25"/>
  <c r="B6760" i="25"/>
  <c r="B6759" i="25"/>
  <c r="B6758" i="25"/>
  <c r="B6757" i="25"/>
  <c r="B6756" i="25"/>
  <c r="B6755" i="25"/>
  <c r="B6754" i="25"/>
  <c r="B6753" i="25"/>
  <c r="B6752" i="25"/>
  <c r="B6751" i="25"/>
  <c r="B6750" i="25"/>
  <c r="B6749" i="25"/>
  <c r="B6748" i="25"/>
  <c r="B6747" i="25"/>
  <c r="B6746" i="25"/>
  <c r="B6745" i="25"/>
  <c r="B6744" i="25"/>
  <c r="B6743" i="25"/>
  <c r="B6742" i="25"/>
  <c r="B6741" i="25"/>
  <c r="B6740" i="25"/>
  <c r="B6739" i="25"/>
  <c r="B6738" i="25"/>
  <c r="B6737" i="25"/>
  <c r="B6736" i="25"/>
  <c r="B6735" i="25"/>
  <c r="B6734" i="25"/>
  <c r="B6733" i="25"/>
  <c r="B6732" i="25"/>
  <c r="B6731" i="25"/>
  <c r="B6730" i="25"/>
  <c r="B6729" i="25"/>
  <c r="B6728" i="25"/>
  <c r="B6727" i="25"/>
  <c r="B6726" i="25"/>
  <c r="B6725" i="25"/>
  <c r="B6724" i="25"/>
  <c r="B6723" i="25"/>
  <c r="B6722" i="25"/>
  <c r="B6721" i="25"/>
  <c r="B6720" i="25"/>
  <c r="B6719" i="25"/>
  <c r="B6718" i="25"/>
  <c r="B6717" i="25"/>
  <c r="B6716" i="25"/>
  <c r="B6715" i="25"/>
  <c r="B6714" i="25"/>
  <c r="B6713" i="25"/>
  <c r="B6712" i="25"/>
  <c r="B6711" i="25"/>
  <c r="B6710" i="25"/>
  <c r="B6709" i="25"/>
  <c r="B6708" i="25"/>
  <c r="B6707" i="25"/>
  <c r="B6706" i="25"/>
  <c r="B6705" i="25"/>
  <c r="B6704" i="25"/>
  <c r="B6703" i="25"/>
  <c r="B6702" i="25"/>
  <c r="B6701" i="25"/>
  <c r="B6700" i="25"/>
  <c r="B6699" i="25"/>
  <c r="B6698" i="25"/>
  <c r="B6697" i="25"/>
  <c r="B6696" i="25"/>
  <c r="B6695" i="25"/>
  <c r="B6694" i="25"/>
  <c r="B6693" i="25"/>
  <c r="B6692" i="25"/>
  <c r="B6691" i="25"/>
  <c r="B6690" i="25"/>
  <c r="B6689" i="25"/>
  <c r="B6688" i="25"/>
  <c r="B6687" i="25"/>
  <c r="B6686" i="25"/>
  <c r="B6685" i="25"/>
  <c r="B6684" i="25"/>
  <c r="B6683" i="25"/>
  <c r="B6682" i="25"/>
  <c r="B6681" i="25"/>
  <c r="B6680" i="25"/>
  <c r="B6679" i="25"/>
  <c r="B6678" i="25"/>
  <c r="B6677" i="25"/>
  <c r="B6676" i="25"/>
  <c r="B6675" i="25"/>
  <c r="B6674" i="25"/>
  <c r="B6673" i="25"/>
  <c r="B6672" i="25"/>
  <c r="B6671" i="25"/>
  <c r="B6670" i="25"/>
  <c r="B6669" i="25"/>
  <c r="B6668" i="25"/>
  <c r="B6667" i="25"/>
  <c r="B6666" i="25"/>
  <c r="B6665" i="25"/>
  <c r="B6664" i="25"/>
  <c r="B6663" i="25"/>
  <c r="B6662" i="25"/>
  <c r="B6661" i="25"/>
  <c r="B6660" i="25"/>
  <c r="B6659" i="25"/>
  <c r="B6658" i="25"/>
  <c r="B6657" i="25"/>
  <c r="B6656" i="25"/>
  <c r="B6655" i="25"/>
  <c r="B6654" i="25"/>
  <c r="B6653" i="25"/>
  <c r="B6652" i="25"/>
  <c r="B6651" i="25"/>
  <c r="B6650" i="25"/>
  <c r="B6649" i="25"/>
  <c r="B6648" i="25"/>
  <c r="B6647" i="25"/>
  <c r="B6646" i="25"/>
  <c r="B6645" i="25"/>
  <c r="B6644" i="25"/>
  <c r="B6643" i="25"/>
  <c r="B6642" i="25"/>
  <c r="B6641" i="25"/>
  <c r="B6640" i="25"/>
  <c r="B6639" i="25"/>
  <c r="B6638" i="25"/>
  <c r="B6637" i="25"/>
  <c r="B6636" i="25"/>
  <c r="B6635" i="25"/>
  <c r="B6634" i="25"/>
  <c r="B6633" i="25"/>
  <c r="B6632" i="25"/>
  <c r="B6631" i="25"/>
  <c r="B6630" i="25"/>
  <c r="B6629" i="25"/>
  <c r="B6628" i="25"/>
  <c r="B6627" i="25"/>
  <c r="B6626" i="25"/>
  <c r="B6625" i="25"/>
  <c r="B6624" i="25"/>
  <c r="B6623" i="25"/>
  <c r="B6622" i="25"/>
  <c r="B6621" i="25"/>
  <c r="B6620" i="25"/>
  <c r="B6619" i="25"/>
  <c r="B6618" i="25"/>
  <c r="B6617" i="25"/>
  <c r="B6616" i="25"/>
  <c r="B6615" i="25"/>
  <c r="B6614" i="25"/>
  <c r="B6613" i="25"/>
  <c r="B6612" i="25"/>
  <c r="B6611" i="25"/>
  <c r="B6610" i="25"/>
  <c r="B6609" i="25"/>
  <c r="B6608" i="25"/>
  <c r="B6607" i="25"/>
  <c r="B6606" i="25"/>
  <c r="B6605" i="25"/>
  <c r="B6604" i="25"/>
  <c r="B6603" i="25"/>
  <c r="B6602" i="25"/>
  <c r="B6601" i="25"/>
  <c r="B6600" i="25"/>
  <c r="B6599" i="25"/>
  <c r="B6598" i="25"/>
  <c r="B6597" i="25"/>
  <c r="B6596" i="25"/>
  <c r="B6595" i="25"/>
  <c r="B6594" i="25"/>
  <c r="B6593" i="25"/>
  <c r="B6592" i="25"/>
  <c r="B6591" i="25"/>
  <c r="B6590" i="25"/>
  <c r="B6589" i="25"/>
  <c r="B6588" i="25"/>
  <c r="B6587" i="25"/>
  <c r="B6586" i="25"/>
  <c r="B6585" i="25"/>
  <c r="B6584" i="25"/>
  <c r="B6583" i="25"/>
  <c r="B6582" i="25"/>
  <c r="B6581" i="25"/>
  <c r="B6580" i="25"/>
  <c r="B6579" i="25"/>
  <c r="B6578" i="25"/>
  <c r="B6577" i="25"/>
  <c r="B6576" i="25"/>
  <c r="B6575" i="25"/>
  <c r="B6574" i="25"/>
  <c r="B6573" i="25"/>
  <c r="B6572" i="25"/>
  <c r="B6571" i="25"/>
  <c r="B6570" i="25"/>
  <c r="B6569" i="25"/>
  <c r="B6568" i="25"/>
  <c r="B6567" i="25"/>
  <c r="B6566" i="25"/>
  <c r="B6565" i="25"/>
  <c r="B6564" i="25"/>
  <c r="B6563" i="25"/>
  <c r="B6562" i="25"/>
  <c r="B6561" i="25"/>
  <c r="B6560" i="25"/>
  <c r="B6559" i="25"/>
  <c r="B6558" i="25"/>
  <c r="B6557" i="25"/>
  <c r="B6556" i="25"/>
  <c r="B6555" i="25"/>
  <c r="B6554" i="25"/>
  <c r="B6553" i="25"/>
  <c r="B6552" i="25"/>
  <c r="B6551" i="25"/>
  <c r="B6550" i="25"/>
  <c r="B6549" i="25"/>
  <c r="B6548" i="25"/>
  <c r="B6547" i="25"/>
  <c r="B6546" i="25"/>
  <c r="B6545" i="25"/>
  <c r="B6544" i="25"/>
  <c r="B6543" i="25"/>
  <c r="B6542" i="25"/>
  <c r="B6541" i="25"/>
  <c r="B6540" i="25"/>
  <c r="B6539" i="25"/>
  <c r="B6538" i="25"/>
  <c r="B6537" i="25"/>
  <c r="B6536" i="25"/>
  <c r="B6535" i="25"/>
  <c r="B6534" i="25"/>
  <c r="B6533" i="25"/>
  <c r="B6532" i="25"/>
  <c r="B6531" i="25"/>
  <c r="B6530" i="25"/>
  <c r="B6529" i="25"/>
  <c r="B6528" i="25"/>
  <c r="B6527" i="25"/>
  <c r="B6526" i="25"/>
  <c r="B6525" i="25"/>
  <c r="B6524" i="25"/>
  <c r="B6523" i="25"/>
  <c r="B6522" i="25"/>
  <c r="B6521" i="25"/>
  <c r="B6520" i="25"/>
  <c r="B6519" i="25"/>
  <c r="B6518" i="25"/>
  <c r="B6517" i="25"/>
  <c r="B6516" i="25"/>
  <c r="B6515" i="25"/>
  <c r="B6514" i="25"/>
  <c r="B6513" i="25"/>
  <c r="B6512" i="25"/>
  <c r="B6511" i="25"/>
  <c r="B6510" i="25"/>
  <c r="B6509" i="25"/>
  <c r="B6508" i="25"/>
  <c r="B6507" i="25"/>
  <c r="B6506" i="25"/>
  <c r="B6505" i="25"/>
  <c r="B6504" i="25"/>
  <c r="B6503" i="25"/>
  <c r="B6502" i="25"/>
  <c r="B6501" i="25"/>
  <c r="B6500" i="25"/>
  <c r="B6499" i="25"/>
  <c r="B6498" i="25"/>
  <c r="B6497" i="25"/>
  <c r="B6496" i="25"/>
  <c r="B6495" i="25"/>
  <c r="B6494" i="25"/>
  <c r="B6493" i="25"/>
  <c r="B6492" i="25"/>
  <c r="B6491" i="25"/>
  <c r="B6490" i="25"/>
  <c r="B6489" i="25"/>
  <c r="B6488" i="25"/>
  <c r="B6487" i="25"/>
  <c r="B6486" i="25"/>
  <c r="B6485" i="25"/>
  <c r="B6484" i="25"/>
  <c r="B6483" i="25"/>
  <c r="B6482" i="25"/>
  <c r="B6481" i="25"/>
  <c r="B6480" i="25"/>
  <c r="B6479" i="25"/>
  <c r="B6478" i="25"/>
  <c r="B6477" i="25"/>
  <c r="B6476" i="25"/>
  <c r="B6475" i="25"/>
  <c r="B6474" i="25"/>
  <c r="B6473" i="25"/>
  <c r="B6472" i="25"/>
  <c r="B6471" i="25"/>
  <c r="B6470" i="25"/>
  <c r="B6469" i="25"/>
  <c r="B6468" i="25"/>
  <c r="B6467" i="25"/>
  <c r="B6466" i="25"/>
  <c r="B6465" i="25"/>
  <c r="B6464" i="25"/>
  <c r="B6463" i="25"/>
  <c r="B6462" i="25"/>
  <c r="B6461" i="25"/>
  <c r="B6460" i="25"/>
  <c r="B6459" i="25"/>
  <c r="B6458" i="25"/>
  <c r="B6457" i="25"/>
  <c r="B6456" i="25"/>
  <c r="B6455" i="25"/>
  <c r="B6454" i="25"/>
  <c r="B6453" i="25"/>
  <c r="B6452" i="25"/>
  <c r="B6451" i="25"/>
  <c r="B6450" i="25"/>
  <c r="B6449" i="25"/>
  <c r="B6448" i="25"/>
  <c r="B6447" i="25"/>
  <c r="B6446" i="25"/>
  <c r="B6445" i="25"/>
  <c r="B6444" i="25"/>
  <c r="B6443" i="25"/>
  <c r="B6442" i="25"/>
  <c r="B6441" i="25"/>
  <c r="B6440" i="25"/>
  <c r="B6439" i="25"/>
  <c r="B6438" i="25"/>
  <c r="B6437" i="25"/>
  <c r="B6436" i="25"/>
  <c r="B6435" i="25"/>
  <c r="B6434" i="25"/>
  <c r="B6433" i="25"/>
  <c r="B6432" i="25"/>
  <c r="B6431" i="25"/>
  <c r="B6430" i="25"/>
  <c r="B6429" i="25"/>
  <c r="B6428" i="25"/>
  <c r="B6427" i="25"/>
  <c r="B6426" i="25"/>
  <c r="B6425" i="25"/>
  <c r="B6424" i="25"/>
  <c r="B6423" i="25"/>
  <c r="B6422" i="25"/>
  <c r="B6421" i="25"/>
  <c r="B6420" i="25"/>
  <c r="B6419" i="25"/>
  <c r="B6418" i="25"/>
  <c r="B6417" i="25"/>
  <c r="B6416" i="25"/>
  <c r="B6415" i="25"/>
  <c r="B6414" i="25"/>
  <c r="B6413" i="25"/>
  <c r="B6412" i="25"/>
  <c r="B6411" i="25"/>
  <c r="B6410" i="25"/>
  <c r="B6409" i="25"/>
  <c r="B6408" i="25"/>
  <c r="B6407" i="25"/>
  <c r="B6406" i="25"/>
  <c r="B6405" i="25"/>
  <c r="B6404" i="25"/>
  <c r="B6403" i="25"/>
  <c r="B6402" i="25"/>
  <c r="B6401" i="25"/>
  <c r="B6400" i="25"/>
  <c r="B6399" i="25"/>
  <c r="B6398" i="25"/>
  <c r="B6397" i="25"/>
  <c r="B6396" i="25"/>
  <c r="B6395" i="25"/>
  <c r="B6394" i="25"/>
  <c r="B6393" i="25"/>
  <c r="B6392" i="25"/>
  <c r="B6391" i="25"/>
  <c r="B6390" i="25"/>
  <c r="B6389" i="25"/>
  <c r="B6388" i="25"/>
  <c r="B6387" i="25"/>
  <c r="B6386" i="25"/>
  <c r="B6385" i="25"/>
  <c r="B6384" i="25"/>
  <c r="B6383" i="25"/>
  <c r="B6382" i="25"/>
  <c r="B6381" i="25"/>
  <c r="B6380" i="25"/>
  <c r="B6379" i="25"/>
  <c r="B6378" i="25"/>
  <c r="B6377" i="25"/>
  <c r="B6376" i="25"/>
  <c r="B6375" i="25"/>
  <c r="B6374" i="25"/>
  <c r="B6373" i="25"/>
  <c r="B6372" i="25"/>
  <c r="B6371" i="25"/>
  <c r="B6370" i="25"/>
  <c r="B6369" i="25"/>
  <c r="B6368" i="25"/>
  <c r="B6367" i="25"/>
  <c r="B6366" i="25"/>
  <c r="B6365" i="25"/>
  <c r="B6364" i="25"/>
  <c r="B6363" i="25"/>
  <c r="B6362" i="25"/>
  <c r="B6361" i="25"/>
  <c r="B6360" i="25"/>
  <c r="B6359" i="25"/>
  <c r="B6358" i="25"/>
  <c r="B6357" i="25"/>
  <c r="B6356" i="25"/>
  <c r="B6355" i="25"/>
  <c r="B6354" i="25"/>
  <c r="B6353" i="25"/>
  <c r="B6352" i="25"/>
  <c r="B6351" i="25"/>
  <c r="B6350" i="25"/>
  <c r="B6349" i="25"/>
  <c r="B6348" i="25"/>
  <c r="B6347" i="25"/>
  <c r="B6346" i="25"/>
  <c r="B6345" i="25"/>
  <c r="B6344" i="25"/>
  <c r="B6343" i="25"/>
  <c r="B6342" i="25"/>
  <c r="B6341" i="25"/>
  <c r="B6340" i="25"/>
  <c r="B6339" i="25"/>
  <c r="B6338" i="25"/>
  <c r="B6337" i="25"/>
  <c r="B6336" i="25"/>
  <c r="B6335" i="25"/>
  <c r="B6334" i="25"/>
  <c r="B6333" i="25"/>
  <c r="B6332" i="25"/>
  <c r="B6331" i="25"/>
  <c r="B6330" i="25"/>
  <c r="B6329" i="25"/>
  <c r="B6328" i="25"/>
  <c r="B6327" i="25"/>
  <c r="B6326" i="25"/>
  <c r="B6325" i="25"/>
  <c r="B6324" i="25"/>
  <c r="B6323" i="25"/>
  <c r="B6322" i="25"/>
  <c r="B6321" i="25"/>
  <c r="B6320" i="25"/>
  <c r="B6319" i="25"/>
  <c r="B6318" i="25"/>
  <c r="B6317" i="25"/>
  <c r="B6316" i="25"/>
  <c r="B6315" i="25"/>
  <c r="B6314" i="25"/>
  <c r="B6313" i="25"/>
  <c r="B6312" i="25"/>
  <c r="B6311" i="25"/>
  <c r="B6310" i="25"/>
  <c r="B6309" i="25"/>
  <c r="B6308" i="25"/>
  <c r="B6307" i="25"/>
  <c r="B6306" i="25"/>
  <c r="B6305" i="25"/>
  <c r="B6304" i="25"/>
  <c r="B6303" i="25"/>
  <c r="B6302" i="25"/>
  <c r="B6301" i="25"/>
  <c r="B6300" i="25"/>
  <c r="B6299" i="25"/>
  <c r="B6298" i="25"/>
  <c r="B6297" i="25"/>
  <c r="B6296" i="25"/>
  <c r="B6295" i="25"/>
  <c r="B6294" i="25"/>
  <c r="B6293" i="25"/>
  <c r="B6292" i="25"/>
  <c r="B6291" i="25"/>
  <c r="B6290" i="25"/>
  <c r="B6289" i="25"/>
  <c r="B6288" i="25"/>
  <c r="B6287" i="25"/>
  <c r="B6286" i="25"/>
  <c r="B6285" i="25"/>
  <c r="B6284" i="25"/>
  <c r="B6283" i="25"/>
  <c r="B6282" i="25"/>
  <c r="B6281" i="25"/>
  <c r="B6280" i="25"/>
  <c r="B6279" i="25"/>
  <c r="B6278" i="25"/>
  <c r="B6277" i="25"/>
  <c r="B6276" i="25"/>
  <c r="B6275" i="25"/>
  <c r="B6274" i="25"/>
  <c r="B6273" i="25"/>
  <c r="B6272" i="25"/>
  <c r="B6271" i="25"/>
  <c r="B6270" i="25"/>
  <c r="B6269" i="25"/>
  <c r="B6268" i="25"/>
  <c r="B6267" i="25"/>
  <c r="B6266" i="25"/>
  <c r="B6265" i="25"/>
  <c r="B6264" i="25"/>
  <c r="B6263" i="25"/>
  <c r="B6262" i="25"/>
  <c r="B6261" i="25"/>
  <c r="B6260" i="25"/>
  <c r="B6259" i="25"/>
  <c r="B6258" i="25"/>
  <c r="B6257" i="25"/>
  <c r="B6256" i="25"/>
  <c r="B6255" i="25"/>
  <c r="B6254" i="25"/>
  <c r="B6253" i="25"/>
  <c r="B6252" i="25"/>
  <c r="B6251" i="25"/>
  <c r="B6250" i="25"/>
  <c r="B6249" i="25"/>
  <c r="B6248" i="25"/>
  <c r="B6247" i="25"/>
  <c r="B6246" i="25"/>
  <c r="B6245" i="25"/>
  <c r="B6244" i="25"/>
  <c r="B6243" i="25"/>
  <c r="B6242" i="25"/>
  <c r="B6241" i="25"/>
  <c r="B6240" i="25"/>
  <c r="B6239" i="25"/>
  <c r="B6238" i="25"/>
  <c r="B6237" i="25"/>
  <c r="B6236" i="25"/>
  <c r="B6235" i="25"/>
  <c r="B6234" i="25"/>
  <c r="B6233" i="25"/>
  <c r="B6232" i="25"/>
  <c r="B6231" i="25"/>
  <c r="B6230" i="25"/>
  <c r="B6229" i="25"/>
  <c r="B6228" i="25"/>
  <c r="B6227" i="25"/>
  <c r="B6226" i="25"/>
  <c r="B6225" i="25"/>
  <c r="B6224" i="25"/>
  <c r="B6223" i="25"/>
  <c r="B6222" i="25"/>
  <c r="B6221" i="25"/>
  <c r="B6220" i="25"/>
  <c r="B6219" i="25"/>
  <c r="B6218" i="25"/>
  <c r="B6217" i="25"/>
  <c r="B6216" i="25"/>
  <c r="B6215" i="25"/>
  <c r="B6214" i="25"/>
  <c r="B6213" i="25"/>
  <c r="B6212" i="25"/>
  <c r="B6211" i="25"/>
  <c r="B6210" i="25"/>
  <c r="B6209" i="25"/>
  <c r="B6208" i="25"/>
  <c r="B6207" i="25"/>
  <c r="B6206" i="25"/>
  <c r="B6205" i="25"/>
  <c r="B6204" i="25"/>
  <c r="B6203" i="25"/>
  <c r="B6202" i="25"/>
  <c r="B6201" i="25"/>
  <c r="B6200" i="25"/>
  <c r="B6199" i="25"/>
  <c r="B6198" i="25"/>
  <c r="B6197" i="25"/>
  <c r="B6196" i="25"/>
  <c r="B6195" i="25"/>
  <c r="B6194" i="25"/>
  <c r="B6193" i="25"/>
  <c r="B6192" i="25"/>
  <c r="B6191" i="25"/>
  <c r="B6190" i="25"/>
  <c r="B6189" i="25"/>
  <c r="B6188" i="25"/>
  <c r="B6187" i="25"/>
  <c r="B6186" i="25"/>
  <c r="B6185" i="25"/>
  <c r="B6184" i="25"/>
  <c r="B6183" i="25"/>
  <c r="B6182" i="25"/>
  <c r="B6181" i="25"/>
  <c r="B6180" i="25"/>
  <c r="B6179" i="25"/>
  <c r="B6178" i="25"/>
  <c r="B6177" i="25"/>
  <c r="B6176" i="25"/>
  <c r="B6175" i="25"/>
  <c r="B6174" i="25"/>
  <c r="B6173" i="25"/>
  <c r="B6172" i="25"/>
  <c r="B6171" i="25"/>
  <c r="B6170" i="25"/>
  <c r="B6169" i="25"/>
  <c r="B6168" i="25"/>
  <c r="B6167" i="25"/>
  <c r="B6166" i="25"/>
  <c r="B6165" i="25"/>
  <c r="B6164" i="25"/>
  <c r="B6163" i="25"/>
  <c r="B6162" i="25"/>
  <c r="B6161" i="25"/>
  <c r="B6160" i="25"/>
  <c r="B6159" i="25"/>
  <c r="B6158" i="25"/>
  <c r="B6157" i="25"/>
  <c r="B6156" i="25"/>
  <c r="B6155" i="25"/>
  <c r="B6154" i="25"/>
  <c r="B6153" i="25"/>
  <c r="B6152" i="25"/>
  <c r="B6151" i="25"/>
  <c r="B6150" i="25"/>
  <c r="B6149" i="25"/>
  <c r="B6148" i="25"/>
  <c r="B6147" i="25"/>
  <c r="B6146" i="25"/>
  <c r="B6145" i="25"/>
  <c r="B6144" i="25"/>
  <c r="B6143" i="25"/>
  <c r="B6142" i="25"/>
  <c r="B6141" i="25"/>
  <c r="B6140" i="25"/>
  <c r="B6139" i="25"/>
  <c r="B6138" i="25"/>
  <c r="B6137" i="25"/>
  <c r="B6136" i="25"/>
  <c r="B6135" i="25"/>
  <c r="B6134" i="25"/>
  <c r="B6133" i="25"/>
  <c r="B6132" i="25"/>
  <c r="B6131" i="25"/>
  <c r="B6130" i="25"/>
  <c r="B6129" i="25"/>
  <c r="B6128" i="25"/>
  <c r="B6127" i="25"/>
  <c r="B6126" i="25"/>
  <c r="B6125" i="25"/>
  <c r="B6124" i="25"/>
  <c r="B6123" i="25"/>
  <c r="B6122" i="25"/>
  <c r="B6121" i="25"/>
  <c r="B6120" i="25"/>
  <c r="B6119" i="25"/>
  <c r="B6118" i="25"/>
  <c r="B6117" i="25"/>
  <c r="B6116" i="25"/>
  <c r="B6115" i="25"/>
  <c r="B6114" i="25"/>
  <c r="B6113" i="25"/>
  <c r="B6112" i="25"/>
  <c r="B6111" i="25"/>
  <c r="B6110" i="25"/>
  <c r="B6109" i="25"/>
  <c r="B6108" i="25"/>
  <c r="B6107" i="25"/>
  <c r="B6106" i="25"/>
  <c r="B6105" i="25"/>
  <c r="B6104" i="25"/>
  <c r="B6103" i="25"/>
  <c r="B6102" i="25"/>
  <c r="B6101" i="25"/>
  <c r="B6100" i="25"/>
  <c r="B6099" i="25"/>
  <c r="B6098" i="25"/>
  <c r="B6097" i="25"/>
  <c r="B6096" i="25"/>
  <c r="B6095" i="25"/>
  <c r="B6094" i="25"/>
  <c r="B6093" i="25"/>
  <c r="B6092" i="25"/>
  <c r="B6091" i="25"/>
  <c r="B6090" i="25"/>
  <c r="B6089" i="25"/>
  <c r="B6088" i="25"/>
  <c r="B6087" i="25"/>
  <c r="B6086" i="25"/>
  <c r="B6085" i="25"/>
  <c r="B6084" i="25"/>
  <c r="B6083" i="25"/>
  <c r="B6082" i="25"/>
  <c r="B6081" i="25"/>
  <c r="B6080" i="25"/>
  <c r="B6079" i="25"/>
  <c r="B6078" i="25"/>
  <c r="B6077" i="25"/>
  <c r="B6076" i="25"/>
  <c r="B6075" i="25"/>
  <c r="B6074" i="25"/>
  <c r="B6073" i="25"/>
  <c r="B6072" i="25"/>
  <c r="B6071" i="25"/>
  <c r="B6070" i="25"/>
  <c r="B6069" i="25"/>
  <c r="B6068" i="25"/>
  <c r="B6067" i="25"/>
  <c r="B6066" i="25"/>
  <c r="B6065" i="25"/>
  <c r="B6064" i="25"/>
  <c r="B6063" i="25"/>
  <c r="B6062" i="25"/>
  <c r="B6061" i="25"/>
  <c r="B6060" i="25"/>
  <c r="B6059" i="25"/>
  <c r="B6058" i="25"/>
  <c r="B6057" i="25"/>
  <c r="B6056" i="25"/>
  <c r="B6055" i="25"/>
  <c r="B6054" i="25"/>
  <c r="B6053" i="25"/>
  <c r="B6052" i="25"/>
  <c r="B6051" i="25"/>
  <c r="B6050" i="25"/>
  <c r="B6049" i="25"/>
  <c r="B6048" i="25"/>
  <c r="B6047" i="25"/>
  <c r="B6046" i="25"/>
  <c r="B6045" i="25"/>
  <c r="B6044" i="25"/>
  <c r="B6043" i="25"/>
  <c r="B6042" i="25"/>
  <c r="B6041" i="25"/>
  <c r="B6040" i="25"/>
  <c r="B6039" i="25"/>
  <c r="B6038" i="25"/>
  <c r="B6037" i="25"/>
  <c r="B6036" i="25"/>
  <c r="B6035" i="25"/>
  <c r="B6034" i="25"/>
  <c r="B6033" i="25"/>
  <c r="B6032" i="25"/>
  <c r="B6031" i="25"/>
  <c r="B6030" i="25"/>
  <c r="B6029" i="25"/>
  <c r="B6028" i="25"/>
  <c r="B6027" i="25"/>
  <c r="B6026" i="25"/>
  <c r="B6025" i="25"/>
  <c r="B6024" i="25"/>
  <c r="B6023" i="25"/>
  <c r="B6022" i="25"/>
  <c r="B6021" i="25"/>
  <c r="B6020" i="25"/>
  <c r="B6019" i="25"/>
  <c r="B6018" i="25"/>
  <c r="B6017" i="25"/>
  <c r="B6016" i="25"/>
  <c r="B6015" i="25"/>
  <c r="B6014" i="25"/>
  <c r="B6013" i="25"/>
  <c r="B6012" i="25"/>
  <c r="B6011" i="25"/>
  <c r="B6010" i="25"/>
  <c r="B6009" i="25"/>
  <c r="B6008" i="25"/>
  <c r="B6007" i="25"/>
  <c r="B6006" i="25"/>
  <c r="B6005" i="25"/>
  <c r="B6004" i="25"/>
  <c r="B6003" i="25"/>
  <c r="B6002" i="25"/>
  <c r="B6001" i="25"/>
  <c r="B6000" i="25"/>
  <c r="B5999" i="25"/>
  <c r="B5998" i="25"/>
  <c r="B5997" i="25"/>
  <c r="B5996" i="25"/>
  <c r="B5995" i="25"/>
  <c r="B5994" i="25"/>
  <c r="B5993" i="25"/>
  <c r="B5992" i="25"/>
  <c r="B5991" i="25"/>
  <c r="B5990" i="25"/>
  <c r="B5989" i="25"/>
  <c r="B5988" i="25"/>
  <c r="B5987" i="25"/>
  <c r="B5986" i="25"/>
  <c r="B5985" i="25"/>
  <c r="B5984" i="25"/>
  <c r="B5983" i="25"/>
  <c r="B5982" i="25"/>
  <c r="B5981" i="25"/>
  <c r="B5980" i="25"/>
  <c r="B5979" i="25"/>
  <c r="B5978" i="25"/>
  <c r="B5977" i="25"/>
  <c r="B5976" i="25"/>
  <c r="B5975" i="25"/>
  <c r="B5974" i="25"/>
  <c r="B5973" i="25"/>
  <c r="B5972" i="25"/>
  <c r="B5971" i="25"/>
  <c r="B5970" i="25"/>
  <c r="B5969" i="25"/>
  <c r="B5968" i="25"/>
  <c r="B5967" i="25"/>
  <c r="B5966" i="25"/>
  <c r="B5965" i="25"/>
  <c r="B5964" i="25"/>
  <c r="B5963" i="25"/>
  <c r="B5962" i="25"/>
  <c r="B5961" i="25"/>
  <c r="B5960" i="25"/>
  <c r="B5959" i="25"/>
  <c r="B5958" i="25"/>
  <c r="B5957" i="25"/>
  <c r="B5956" i="25"/>
  <c r="B5955" i="25"/>
  <c r="B5954" i="25"/>
  <c r="B5953" i="25"/>
  <c r="B5952" i="25"/>
  <c r="B5951" i="25"/>
  <c r="B5950" i="25"/>
  <c r="B5949" i="25"/>
  <c r="B5948" i="25"/>
  <c r="B5947" i="25"/>
  <c r="B5946" i="25"/>
  <c r="B5945" i="25"/>
  <c r="B5944" i="25"/>
  <c r="B5943" i="25"/>
  <c r="B5942" i="25"/>
  <c r="B5941" i="25"/>
  <c r="B5940" i="25"/>
  <c r="B5939" i="25"/>
  <c r="B5938" i="25"/>
  <c r="B5937" i="25"/>
  <c r="B5936" i="25"/>
  <c r="B5935" i="25"/>
  <c r="B5934" i="25"/>
  <c r="B5933" i="25"/>
  <c r="B5932" i="25"/>
  <c r="B5931" i="25"/>
  <c r="B5930" i="25"/>
  <c r="B5929" i="25"/>
  <c r="B5928" i="25"/>
  <c r="B5927" i="25"/>
  <c r="B5926" i="25"/>
  <c r="B5925" i="25"/>
  <c r="B5924" i="25"/>
  <c r="B5923" i="25"/>
  <c r="B5922" i="25"/>
  <c r="B5921" i="25"/>
  <c r="B5920" i="25"/>
  <c r="B5919" i="25"/>
  <c r="B5918" i="25"/>
  <c r="B5917" i="25"/>
  <c r="B5916" i="25"/>
  <c r="B5915" i="25"/>
  <c r="B5914" i="25"/>
  <c r="B5913" i="25"/>
  <c r="B5912" i="25"/>
  <c r="B5911" i="25"/>
  <c r="B5910" i="25"/>
  <c r="B5909" i="25"/>
  <c r="B5908" i="25"/>
  <c r="B5907" i="25"/>
  <c r="B5906" i="25"/>
  <c r="B5905" i="25"/>
  <c r="B5904" i="25"/>
  <c r="B5903" i="25"/>
  <c r="B5902" i="25"/>
  <c r="B5901" i="25"/>
  <c r="B5900" i="25"/>
  <c r="B5899" i="25"/>
  <c r="B5898" i="25"/>
  <c r="B5897" i="25"/>
  <c r="B5896" i="25"/>
  <c r="B5895" i="25"/>
  <c r="B5894" i="25"/>
  <c r="B5893" i="25"/>
  <c r="B5892" i="25"/>
  <c r="B5891" i="25"/>
  <c r="B5890" i="25"/>
  <c r="B5889" i="25"/>
  <c r="B5888" i="25"/>
  <c r="B5887" i="25"/>
  <c r="B5886" i="25"/>
  <c r="B5885" i="25"/>
  <c r="B5884" i="25"/>
  <c r="B5883" i="25"/>
  <c r="B5882" i="25"/>
  <c r="B5881" i="25"/>
  <c r="B5880" i="25"/>
  <c r="B5879" i="25"/>
  <c r="B5878" i="25"/>
  <c r="B5877" i="25"/>
  <c r="B5876" i="25"/>
  <c r="B5875" i="25"/>
  <c r="B5874" i="25"/>
  <c r="B5873" i="25"/>
  <c r="B5872" i="25"/>
  <c r="B5871" i="25"/>
  <c r="B5870" i="25"/>
  <c r="B5869" i="25"/>
  <c r="B5868" i="25"/>
  <c r="B5867" i="25"/>
  <c r="B5866" i="25"/>
  <c r="B5865" i="25"/>
  <c r="B5864" i="25"/>
  <c r="B5863" i="25"/>
  <c r="B5862" i="25"/>
  <c r="B5861" i="25"/>
  <c r="B5860" i="25"/>
  <c r="B5859" i="25"/>
  <c r="B5858" i="25"/>
  <c r="B5857" i="25"/>
  <c r="B5856" i="25"/>
  <c r="B5855" i="25"/>
  <c r="B5854" i="25"/>
  <c r="B5853" i="25"/>
  <c r="B5852" i="25"/>
  <c r="B5851" i="25"/>
  <c r="B5850" i="25"/>
  <c r="B5849" i="25"/>
  <c r="B5848" i="25"/>
  <c r="B5847" i="25"/>
  <c r="B5846" i="25"/>
  <c r="B5845" i="25"/>
  <c r="B5844" i="25"/>
  <c r="B5843" i="25"/>
  <c r="B5842" i="25"/>
  <c r="B5841" i="25"/>
  <c r="B5840" i="25"/>
  <c r="B5839" i="25"/>
  <c r="B5838" i="25"/>
  <c r="B5837" i="25"/>
  <c r="B5836" i="25"/>
  <c r="B5835" i="25"/>
  <c r="B5834" i="25"/>
  <c r="B5833" i="25"/>
  <c r="B5832" i="25"/>
  <c r="B5831" i="25"/>
  <c r="B5830" i="25"/>
  <c r="B5829" i="25"/>
  <c r="B5828" i="25"/>
  <c r="B5827" i="25"/>
  <c r="B5826" i="25"/>
  <c r="B5825" i="25"/>
  <c r="B5824" i="25"/>
  <c r="B5823" i="25"/>
  <c r="B5822" i="25"/>
  <c r="B5821" i="25"/>
  <c r="B5820" i="25"/>
  <c r="B5819" i="25"/>
  <c r="B5818" i="25"/>
  <c r="B5817" i="25"/>
  <c r="B5816" i="25"/>
  <c r="B5815" i="25"/>
  <c r="B5814" i="25"/>
  <c r="B5813" i="25"/>
  <c r="B5812" i="25"/>
  <c r="B5811" i="25"/>
  <c r="B5810" i="25"/>
  <c r="B5809" i="25"/>
  <c r="B5808" i="25"/>
  <c r="B5807" i="25"/>
  <c r="B5806" i="25"/>
  <c r="B5805" i="25"/>
  <c r="B5804" i="25"/>
  <c r="B5803" i="25"/>
  <c r="B5802" i="25"/>
  <c r="B5801" i="25"/>
  <c r="B5800" i="25"/>
  <c r="B5799" i="25"/>
  <c r="B5798" i="25"/>
  <c r="B5797" i="25"/>
  <c r="B5796" i="25"/>
  <c r="B5795" i="25"/>
  <c r="B5794" i="25"/>
  <c r="B5793" i="25"/>
  <c r="B5792" i="25"/>
  <c r="B5791" i="25"/>
  <c r="B5790" i="25"/>
  <c r="B5789" i="25"/>
  <c r="B5788" i="25"/>
  <c r="B5787" i="25"/>
  <c r="B5786" i="25"/>
  <c r="B5785" i="25"/>
  <c r="B5784" i="25"/>
  <c r="B5783" i="25"/>
  <c r="B5782" i="25"/>
  <c r="B5781" i="25"/>
  <c r="B5780" i="25"/>
  <c r="B5779" i="25"/>
  <c r="B5778" i="25"/>
  <c r="B5777" i="25"/>
  <c r="B5776" i="25"/>
  <c r="B5775" i="25"/>
  <c r="B5774" i="25"/>
  <c r="B5773" i="25"/>
  <c r="B5772" i="25"/>
  <c r="B5771" i="25"/>
  <c r="B5770" i="25"/>
  <c r="B5769" i="25"/>
  <c r="B5768" i="25"/>
  <c r="B5767" i="25"/>
  <c r="B5766" i="25"/>
  <c r="B5765" i="25"/>
  <c r="B5764" i="25"/>
  <c r="B5763" i="25"/>
  <c r="B5762" i="25"/>
  <c r="B5761" i="25"/>
  <c r="B5760" i="25"/>
  <c r="B5759" i="25"/>
  <c r="B5758" i="25"/>
  <c r="B5757" i="25"/>
  <c r="B5756" i="25"/>
  <c r="B5755" i="25"/>
  <c r="B5754" i="25"/>
  <c r="B5753" i="25"/>
  <c r="B5752" i="25"/>
  <c r="B5751" i="25"/>
  <c r="B5750" i="25"/>
  <c r="B5749" i="25"/>
  <c r="B5748" i="25"/>
  <c r="B5747" i="25"/>
  <c r="B5746" i="25"/>
  <c r="B5745" i="25"/>
  <c r="B5744" i="25"/>
  <c r="B5743" i="25"/>
  <c r="B5742" i="25"/>
  <c r="B5741" i="25"/>
  <c r="B5740" i="25"/>
  <c r="B5739" i="25"/>
  <c r="B5738" i="25"/>
  <c r="B5737" i="25"/>
  <c r="B5736" i="25"/>
  <c r="B5735" i="25"/>
  <c r="B5734" i="25"/>
  <c r="B5733" i="25"/>
  <c r="B5732" i="25"/>
  <c r="B5731" i="25"/>
  <c r="B5730" i="25"/>
  <c r="B5729" i="25"/>
  <c r="B5728" i="25"/>
  <c r="B5727" i="25"/>
  <c r="B5726" i="25"/>
  <c r="B5725" i="25"/>
  <c r="B5724" i="25"/>
  <c r="B5723" i="25"/>
  <c r="B5722" i="25"/>
  <c r="B5721" i="25"/>
  <c r="B5720" i="25"/>
  <c r="B5719" i="25"/>
  <c r="B5718" i="25"/>
  <c r="B5717" i="25"/>
  <c r="B5716" i="25"/>
  <c r="B5715" i="25"/>
  <c r="B5714" i="25"/>
  <c r="B5713" i="25"/>
  <c r="B5712" i="25"/>
  <c r="B5711" i="25"/>
  <c r="B5710" i="25"/>
  <c r="B5709" i="25"/>
  <c r="B5708" i="25"/>
  <c r="B5707" i="25"/>
  <c r="B5706" i="25"/>
  <c r="B5705" i="25"/>
  <c r="B5704" i="25"/>
  <c r="B5703" i="25"/>
  <c r="B5702" i="25"/>
  <c r="B5701" i="25"/>
  <c r="B5700" i="25"/>
  <c r="B5699" i="25"/>
  <c r="B5698" i="25"/>
  <c r="B5697" i="25"/>
  <c r="B5696" i="25"/>
  <c r="B5695" i="25"/>
  <c r="B5694" i="25"/>
  <c r="B5693" i="25"/>
  <c r="B5692" i="25"/>
  <c r="B5691" i="25"/>
  <c r="B5690" i="25"/>
  <c r="B5689" i="25"/>
  <c r="B5688" i="25"/>
  <c r="B5687" i="25"/>
  <c r="B5686" i="25"/>
  <c r="B5685" i="25"/>
  <c r="B5684" i="25"/>
  <c r="B5683" i="25"/>
  <c r="B5682" i="25"/>
  <c r="B5681" i="25"/>
  <c r="B5680" i="25"/>
  <c r="B5679" i="25"/>
  <c r="B5678" i="25"/>
  <c r="B5677" i="25"/>
  <c r="B5676" i="25"/>
  <c r="B5675" i="25"/>
  <c r="B5674" i="25"/>
  <c r="B5673" i="25"/>
  <c r="B5672" i="25"/>
  <c r="B5671" i="25"/>
  <c r="B5670" i="25"/>
  <c r="B5669" i="25"/>
  <c r="B5668" i="25"/>
  <c r="B5667" i="25"/>
  <c r="B5666" i="25"/>
  <c r="B5665" i="25"/>
  <c r="B5664" i="25"/>
  <c r="B5663" i="25"/>
  <c r="B5662" i="25"/>
  <c r="B5661" i="25"/>
  <c r="B5660" i="25"/>
  <c r="B5659" i="25"/>
  <c r="B5658" i="25"/>
  <c r="B5657" i="25"/>
  <c r="B5656" i="25"/>
  <c r="B5655" i="25"/>
  <c r="B5654" i="25"/>
  <c r="B5653" i="25"/>
  <c r="B5652" i="25"/>
  <c r="B5651" i="25"/>
  <c r="B5650" i="25"/>
  <c r="B5649" i="25"/>
  <c r="B5648" i="25"/>
  <c r="B5647" i="25"/>
  <c r="B5646" i="25"/>
  <c r="B5645" i="25"/>
  <c r="B5644" i="25"/>
  <c r="B5643" i="25"/>
  <c r="B5642" i="25"/>
  <c r="B5641" i="25"/>
  <c r="B5640" i="25"/>
  <c r="B5639" i="25"/>
  <c r="B5638" i="25"/>
  <c r="B5637" i="25"/>
  <c r="B5636" i="25"/>
  <c r="B5635" i="25"/>
  <c r="B5634" i="25"/>
  <c r="B5633" i="25"/>
  <c r="B5632" i="25"/>
  <c r="B5631" i="25"/>
  <c r="B5630" i="25"/>
  <c r="B5629" i="25"/>
  <c r="B5628" i="25"/>
  <c r="B5627" i="25"/>
  <c r="B5626" i="25"/>
  <c r="B5625" i="25"/>
  <c r="B5624" i="25"/>
  <c r="B5623" i="25"/>
  <c r="B5622" i="25"/>
  <c r="B5621" i="25"/>
  <c r="B5620" i="25"/>
  <c r="B5619" i="25"/>
  <c r="B5618" i="25"/>
  <c r="B5617" i="25"/>
  <c r="B5616" i="25"/>
  <c r="B5615" i="25"/>
  <c r="B5614" i="25"/>
  <c r="B5613" i="25"/>
  <c r="B5612" i="25"/>
  <c r="B5611" i="25"/>
  <c r="B5610" i="25"/>
  <c r="B5609" i="25"/>
  <c r="B5608" i="25"/>
  <c r="B5607" i="25"/>
  <c r="B5606" i="25"/>
  <c r="B5605" i="25"/>
  <c r="B5604" i="25"/>
  <c r="B5603" i="25"/>
  <c r="B5602" i="25"/>
  <c r="B5601" i="25"/>
  <c r="B5600" i="25"/>
  <c r="B5599" i="25"/>
  <c r="B5598" i="25"/>
  <c r="B5597" i="25"/>
  <c r="B5596" i="25"/>
  <c r="B5595" i="25"/>
  <c r="B5594" i="25"/>
  <c r="B5593" i="25"/>
  <c r="B5592" i="25"/>
  <c r="B5591" i="25"/>
  <c r="B5590" i="25"/>
  <c r="B5589" i="25"/>
  <c r="B5588" i="25"/>
  <c r="B5587" i="25"/>
  <c r="B5586" i="25"/>
  <c r="B5585" i="25"/>
  <c r="B5584" i="25"/>
  <c r="B5583" i="25"/>
  <c r="B5582" i="25"/>
  <c r="B5581" i="25"/>
  <c r="B5580" i="25"/>
  <c r="B5579" i="25"/>
  <c r="B5578" i="25"/>
  <c r="B5577" i="25"/>
  <c r="B5576" i="25"/>
  <c r="B5575" i="25"/>
  <c r="B5574" i="25"/>
  <c r="B5573" i="25"/>
  <c r="B5572" i="25"/>
  <c r="B5571" i="25"/>
  <c r="B5570" i="25"/>
  <c r="B5569" i="25"/>
  <c r="B5568" i="25"/>
  <c r="B5567" i="25"/>
  <c r="B5566" i="25"/>
  <c r="B5565" i="25"/>
  <c r="B5564" i="25"/>
  <c r="B5563" i="25"/>
  <c r="B5562" i="25"/>
  <c r="B5561" i="25"/>
  <c r="B5560" i="25"/>
  <c r="B5559" i="25"/>
  <c r="B5558" i="25"/>
  <c r="B5557" i="25"/>
  <c r="B5556" i="25"/>
  <c r="B5555" i="25"/>
  <c r="B5554" i="25"/>
  <c r="B5553" i="25"/>
  <c r="B5552" i="25"/>
  <c r="B5551" i="25"/>
  <c r="B5550" i="25"/>
  <c r="B5549" i="25"/>
  <c r="B5548" i="25"/>
  <c r="B5547" i="25"/>
  <c r="B5546" i="25"/>
  <c r="B5545" i="25"/>
  <c r="B5544" i="25"/>
  <c r="B5543" i="25"/>
  <c r="B5542" i="25"/>
  <c r="B5541" i="25"/>
  <c r="B5540" i="25"/>
  <c r="B5539" i="25"/>
  <c r="B5538" i="25"/>
  <c r="B5537" i="25"/>
  <c r="B5536" i="25"/>
  <c r="B5535" i="25"/>
  <c r="B5534" i="25"/>
  <c r="B5533" i="25"/>
  <c r="B5532" i="25"/>
  <c r="B5531" i="25"/>
  <c r="B5530" i="25"/>
  <c r="B5529" i="25"/>
  <c r="B5528" i="25"/>
  <c r="B5527" i="25"/>
  <c r="B5526" i="25"/>
  <c r="B5525" i="25"/>
  <c r="B5524" i="25"/>
  <c r="B5523" i="25"/>
  <c r="B5522" i="25"/>
  <c r="B5521" i="25"/>
  <c r="B5520" i="25"/>
  <c r="B5519" i="25"/>
  <c r="B5518" i="25"/>
  <c r="B5517" i="25"/>
  <c r="B5516" i="25"/>
  <c r="B5515" i="25"/>
  <c r="B5514" i="25"/>
  <c r="B5513" i="25"/>
  <c r="B5512" i="25"/>
  <c r="B5511" i="25"/>
  <c r="B5510" i="25"/>
  <c r="B5509" i="25"/>
  <c r="B5508" i="25"/>
  <c r="B5507" i="25"/>
  <c r="B5506" i="25"/>
  <c r="B5505" i="25"/>
  <c r="B5504" i="25"/>
  <c r="B5503" i="25"/>
  <c r="B5502" i="25"/>
  <c r="B5501" i="25"/>
  <c r="B5500" i="25"/>
  <c r="B5499" i="25"/>
  <c r="B5498" i="25"/>
  <c r="B5497" i="25"/>
  <c r="B5496" i="25"/>
  <c r="B5495" i="25"/>
  <c r="B5494" i="25"/>
  <c r="B5493" i="25"/>
  <c r="B5492" i="25"/>
  <c r="B5491" i="25"/>
  <c r="B5490" i="25"/>
  <c r="B5489" i="25"/>
  <c r="B5488" i="25"/>
  <c r="B5487" i="25"/>
  <c r="B5486" i="25"/>
  <c r="B5485" i="25"/>
  <c r="B5484" i="25"/>
  <c r="B5483" i="25"/>
  <c r="B5482" i="25"/>
  <c r="B5481" i="25"/>
  <c r="B5480" i="25"/>
  <c r="B5479" i="25"/>
  <c r="B5478" i="25"/>
  <c r="B5477" i="25"/>
  <c r="B5476" i="25"/>
  <c r="B5475" i="25"/>
  <c r="B5474" i="25"/>
  <c r="B5473" i="25"/>
  <c r="B5472" i="25"/>
  <c r="B5471" i="25"/>
  <c r="B5470" i="25"/>
  <c r="B5469" i="25"/>
  <c r="B5468" i="25"/>
  <c r="B5467" i="25"/>
  <c r="B5466" i="25"/>
  <c r="B5465" i="25"/>
  <c r="B5464" i="25"/>
  <c r="B5463" i="25"/>
  <c r="B5462" i="25"/>
  <c r="B5461" i="25"/>
  <c r="B5460" i="25"/>
  <c r="B5459" i="25"/>
  <c r="B5458" i="25"/>
  <c r="B5457" i="25"/>
  <c r="B5456" i="25"/>
  <c r="B5455" i="25"/>
  <c r="B5454" i="25"/>
  <c r="B5453" i="25"/>
  <c r="B5452" i="25"/>
  <c r="B5451" i="25"/>
  <c r="B5450" i="25"/>
  <c r="B5449" i="25"/>
  <c r="B5448" i="25"/>
  <c r="B5447" i="25"/>
  <c r="B5446" i="25"/>
  <c r="B5445" i="25"/>
  <c r="B5444" i="25"/>
  <c r="B5443" i="25"/>
  <c r="B5442" i="25"/>
  <c r="B5441" i="25"/>
  <c r="B5440" i="25"/>
  <c r="B5439" i="25"/>
  <c r="B5438" i="25"/>
  <c r="B5437" i="25"/>
  <c r="B5436" i="25"/>
  <c r="B5435" i="25"/>
  <c r="B5434" i="25"/>
  <c r="B5433" i="25"/>
  <c r="B5432" i="25"/>
  <c r="B5431" i="25"/>
  <c r="B5430" i="25"/>
  <c r="B5429" i="25"/>
  <c r="B5428" i="25"/>
  <c r="B5427" i="25"/>
  <c r="B5426" i="25"/>
  <c r="B5425" i="25"/>
  <c r="B5424" i="25"/>
  <c r="B5423" i="25"/>
  <c r="B5422" i="25"/>
  <c r="B5421" i="25"/>
  <c r="B5420" i="25"/>
  <c r="B5419" i="25"/>
  <c r="B5418" i="25"/>
  <c r="B5417" i="25"/>
  <c r="B5416" i="25"/>
  <c r="B5415" i="25"/>
  <c r="B5414" i="25"/>
  <c r="B5413" i="25"/>
  <c r="B5412" i="25"/>
  <c r="B5411" i="25"/>
  <c r="B5410" i="25"/>
  <c r="B5409" i="25"/>
  <c r="B5408" i="25"/>
  <c r="B5407" i="25"/>
  <c r="B5406" i="25"/>
  <c r="B5405" i="25"/>
  <c r="B5404" i="25"/>
  <c r="B5403" i="25"/>
  <c r="B5402" i="25"/>
  <c r="B5401" i="25"/>
  <c r="B5400" i="25"/>
  <c r="B5399" i="25"/>
  <c r="B5398" i="25"/>
  <c r="B5397" i="25"/>
  <c r="B5396" i="25"/>
  <c r="B5395" i="25"/>
  <c r="B5394" i="25"/>
  <c r="B5393" i="25"/>
  <c r="B5392" i="25"/>
  <c r="B5391" i="25"/>
  <c r="B5390" i="25"/>
  <c r="B5389" i="25"/>
  <c r="B5388" i="25"/>
  <c r="B5387" i="25"/>
  <c r="B5386" i="25"/>
  <c r="B5385" i="25"/>
  <c r="B5384" i="25"/>
  <c r="B5383" i="25"/>
  <c r="B5382" i="25"/>
  <c r="B5381" i="25"/>
  <c r="B5380" i="25"/>
  <c r="B5379" i="25"/>
  <c r="B5378" i="25"/>
  <c r="B5377" i="25"/>
  <c r="B5376" i="25"/>
  <c r="B5375" i="25"/>
  <c r="B5374" i="25"/>
  <c r="B5373" i="25"/>
  <c r="B5372" i="25"/>
  <c r="B5371" i="25"/>
  <c r="B5370" i="25"/>
  <c r="B5369" i="25"/>
  <c r="B5368" i="25"/>
  <c r="B5367" i="25"/>
  <c r="B5366" i="25"/>
  <c r="B5365" i="25"/>
  <c r="B5364" i="25"/>
  <c r="B5363" i="25"/>
  <c r="B5362" i="25"/>
  <c r="B5361" i="25"/>
  <c r="B5360" i="25"/>
  <c r="B5359" i="25"/>
  <c r="B5358" i="25"/>
  <c r="B5357" i="25"/>
  <c r="B5356" i="25"/>
  <c r="B5355" i="25"/>
  <c r="B5354" i="25"/>
  <c r="B5353" i="25"/>
  <c r="B5352" i="25"/>
  <c r="B5351" i="25"/>
  <c r="B5350" i="25"/>
  <c r="B5349" i="25"/>
  <c r="B5348" i="25"/>
  <c r="B5347" i="25"/>
  <c r="B5346" i="25"/>
  <c r="B5345" i="25"/>
  <c r="B5344" i="25"/>
  <c r="B5343" i="25"/>
  <c r="B5342" i="25"/>
  <c r="B5341" i="25"/>
  <c r="B5340" i="25"/>
  <c r="B5339" i="25"/>
  <c r="B5338" i="25"/>
  <c r="B5337" i="25"/>
  <c r="B5336" i="25"/>
  <c r="B5335" i="25"/>
  <c r="B5334" i="25"/>
  <c r="B5333" i="25"/>
  <c r="B5332" i="25"/>
  <c r="B5331" i="25"/>
  <c r="B5330" i="25"/>
  <c r="B5329" i="25"/>
  <c r="B5328" i="25"/>
  <c r="B5327" i="25"/>
  <c r="B5326" i="25"/>
  <c r="B5325" i="25"/>
  <c r="B5324" i="25"/>
  <c r="B5323" i="25"/>
  <c r="B5322" i="25"/>
  <c r="B5321" i="25"/>
  <c r="B5320" i="25"/>
  <c r="B5319" i="25"/>
  <c r="B5318" i="25"/>
  <c r="B5317" i="25"/>
  <c r="B5316" i="25"/>
  <c r="B5315" i="25"/>
  <c r="B5314" i="25"/>
  <c r="B5313" i="25"/>
  <c r="B5312" i="25"/>
  <c r="B5311" i="25"/>
  <c r="B5310" i="25"/>
  <c r="B5309" i="25"/>
  <c r="B5308" i="25"/>
  <c r="B5307" i="25"/>
  <c r="B5306" i="25"/>
  <c r="B5305" i="25"/>
  <c r="B5304" i="25"/>
  <c r="B5303" i="25"/>
  <c r="B5302" i="25"/>
  <c r="B5301" i="25"/>
  <c r="B5300" i="25"/>
  <c r="B5299" i="25"/>
  <c r="B5298" i="25"/>
  <c r="B5297" i="25"/>
  <c r="B5296" i="25"/>
  <c r="B5295" i="25"/>
  <c r="B5294" i="25"/>
  <c r="B5293" i="25"/>
  <c r="B5292" i="25"/>
  <c r="B5291" i="25"/>
  <c r="B5290" i="25"/>
  <c r="B5289" i="25"/>
  <c r="B5288" i="25"/>
  <c r="B5287" i="25"/>
  <c r="B5286" i="25"/>
  <c r="B5285" i="25"/>
  <c r="B5284" i="25"/>
  <c r="B5283" i="25"/>
  <c r="B5282" i="25"/>
  <c r="B5281" i="25"/>
  <c r="B5280" i="25"/>
  <c r="B5279" i="25"/>
  <c r="B5278" i="25"/>
  <c r="B5277" i="25"/>
  <c r="B5276" i="25"/>
  <c r="B5275" i="25"/>
  <c r="B5274" i="25"/>
  <c r="B5273" i="25"/>
  <c r="B5272" i="25"/>
  <c r="B5271" i="25"/>
  <c r="B5270" i="25"/>
  <c r="B5269" i="25"/>
  <c r="B5268" i="25"/>
  <c r="B5267" i="25"/>
  <c r="B5266" i="25"/>
  <c r="B5265" i="25"/>
  <c r="B5264" i="25"/>
  <c r="B5263" i="25"/>
  <c r="B5262" i="25"/>
  <c r="B5261" i="25"/>
  <c r="B5260" i="25"/>
  <c r="B5259" i="25"/>
  <c r="B5258" i="25"/>
  <c r="B5257" i="25"/>
  <c r="B5256" i="25"/>
  <c r="B5255" i="25"/>
  <c r="B5254" i="25"/>
  <c r="B5253" i="25"/>
  <c r="B5252" i="25"/>
  <c r="B5251" i="25"/>
  <c r="B5250" i="25"/>
  <c r="B5249" i="25"/>
  <c r="B5248" i="25"/>
  <c r="B5247" i="25"/>
  <c r="B5246" i="25"/>
  <c r="B5245" i="25"/>
  <c r="B5244" i="25"/>
  <c r="B5243" i="25"/>
  <c r="B5242" i="25"/>
  <c r="B5241" i="25"/>
  <c r="B5240" i="25"/>
  <c r="B5239" i="25"/>
  <c r="B5238" i="25"/>
  <c r="B5237" i="25"/>
  <c r="B5236" i="25"/>
  <c r="B5235" i="25"/>
  <c r="B5234" i="25"/>
  <c r="B5233" i="25"/>
  <c r="B5232" i="25"/>
  <c r="B5231" i="25"/>
  <c r="B5230" i="25"/>
  <c r="B5229" i="25"/>
  <c r="B5228" i="25"/>
  <c r="B5227" i="25"/>
  <c r="B5226" i="25"/>
  <c r="B5225" i="25"/>
  <c r="B5224" i="25"/>
  <c r="B5223" i="25"/>
  <c r="B5222" i="25"/>
  <c r="B5221" i="25"/>
  <c r="B5220" i="25"/>
  <c r="B5219" i="25"/>
  <c r="B5218" i="25"/>
  <c r="B5217" i="25"/>
  <c r="B5216" i="25"/>
  <c r="B5215" i="25"/>
  <c r="B5214" i="25"/>
  <c r="B5213" i="25"/>
  <c r="B5212" i="25"/>
  <c r="B5211" i="25"/>
  <c r="B5210" i="25"/>
  <c r="B5209" i="25"/>
  <c r="B5208" i="25"/>
  <c r="B5207" i="25"/>
  <c r="B5206" i="25"/>
  <c r="B5205" i="25"/>
  <c r="B5204" i="25"/>
  <c r="B5203" i="25"/>
  <c r="B5202" i="25"/>
  <c r="B5201" i="25"/>
  <c r="B5200" i="25"/>
  <c r="B5199" i="25"/>
  <c r="B5198" i="25"/>
  <c r="B5197" i="25"/>
  <c r="B5196" i="25"/>
  <c r="B5195" i="25"/>
  <c r="B5194" i="25"/>
  <c r="B5193" i="25"/>
  <c r="B5192" i="25"/>
  <c r="B5191" i="25"/>
  <c r="B5190" i="25"/>
  <c r="B5189" i="25"/>
  <c r="B5188" i="25"/>
  <c r="B5187" i="25"/>
  <c r="B5186" i="25"/>
  <c r="B5185" i="25"/>
  <c r="B5184" i="25"/>
  <c r="B5183" i="25"/>
  <c r="B5182" i="25"/>
  <c r="B5181" i="25"/>
  <c r="B5180" i="25"/>
  <c r="B5179" i="25"/>
  <c r="B5178" i="25"/>
  <c r="B5177" i="25"/>
  <c r="B5176" i="25"/>
  <c r="B5175" i="25"/>
  <c r="B5174" i="25"/>
  <c r="B5173" i="25"/>
  <c r="B5172" i="25"/>
  <c r="B5171" i="25"/>
  <c r="B5170" i="25"/>
  <c r="B5169" i="25"/>
  <c r="B5168" i="25"/>
  <c r="B5167" i="25"/>
  <c r="B5166" i="25"/>
  <c r="B5165" i="25"/>
  <c r="B5164" i="25"/>
  <c r="B5163" i="25"/>
  <c r="B5162" i="25"/>
  <c r="B5161" i="25"/>
  <c r="B5160" i="25"/>
  <c r="B5159" i="25"/>
  <c r="B5158" i="25"/>
  <c r="B5157" i="25"/>
  <c r="B5156" i="25"/>
  <c r="B5155" i="25"/>
  <c r="B5154" i="25"/>
  <c r="B5153" i="25"/>
  <c r="B5152" i="25"/>
  <c r="B5151" i="25"/>
  <c r="B5150" i="25"/>
  <c r="B5149" i="25"/>
  <c r="B5148" i="25"/>
  <c r="B5147" i="25"/>
  <c r="B5146" i="25"/>
  <c r="B5145" i="25"/>
  <c r="B5144" i="25"/>
  <c r="B5143" i="25"/>
  <c r="B5142" i="25"/>
  <c r="B5141" i="25"/>
  <c r="B5140" i="25"/>
  <c r="B5139" i="25"/>
  <c r="B5138" i="25"/>
  <c r="B5137" i="25"/>
  <c r="B5136" i="25"/>
  <c r="B5135" i="25"/>
  <c r="B5134" i="25"/>
  <c r="B5133" i="25"/>
  <c r="B5132" i="25"/>
  <c r="B5131" i="25"/>
  <c r="B5130" i="25"/>
  <c r="B5129" i="25"/>
  <c r="B5128" i="25"/>
  <c r="B5127" i="25"/>
  <c r="B5126" i="25"/>
  <c r="B5125" i="25"/>
  <c r="B5124" i="25"/>
  <c r="B5123" i="25"/>
  <c r="B5122" i="25"/>
  <c r="B5121" i="25"/>
  <c r="B5120" i="25"/>
  <c r="B5119" i="25"/>
  <c r="B5118" i="25"/>
  <c r="B5117" i="25"/>
  <c r="B5116" i="25"/>
  <c r="B5115" i="25"/>
  <c r="B5114" i="25"/>
  <c r="B5113" i="25"/>
  <c r="B5112" i="25"/>
  <c r="B5111" i="25"/>
  <c r="B5110" i="25"/>
  <c r="B5109" i="25"/>
  <c r="B5108" i="25"/>
  <c r="B5107" i="25"/>
  <c r="B5106" i="25"/>
  <c r="B5105" i="25"/>
  <c r="B5104" i="25"/>
  <c r="B5103" i="25"/>
  <c r="B5102" i="25"/>
  <c r="B5101" i="25"/>
  <c r="B5100" i="25"/>
  <c r="B5099" i="25"/>
  <c r="B5098" i="25"/>
  <c r="B5097" i="25"/>
  <c r="B5096" i="25"/>
  <c r="B5095" i="25"/>
  <c r="B5094" i="25"/>
  <c r="B5093" i="25"/>
  <c r="B5092" i="25"/>
  <c r="B5091" i="25"/>
  <c r="B5090" i="25"/>
  <c r="B5089" i="25"/>
  <c r="B5088" i="25"/>
  <c r="B5087" i="25"/>
  <c r="B5086" i="25"/>
  <c r="B5085" i="25"/>
  <c r="B5084" i="25"/>
  <c r="B5083" i="25"/>
  <c r="B5082" i="25"/>
  <c r="B5081" i="25"/>
  <c r="B5080" i="25"/>
  <c r="B5079" i="25"/>
  <c r="B5078" i="25"/>
  <c r="B5077" i="25"/>
  <c r="B5076" i="25"/>
  <c r="B5075" i="25"/>
  <c r="B5074" i="25"/>
  <c r="B5073" i="25"/>
  <c r="B5072" i="25"/>
  <c r="B5071" i="25"/>
  <c r="B5070" i="25"/>
  <c r="B5069" i="25"/>
  <c r="B5068" i="25"/>
  <c r="B5067" i="25"/>
  <c r="B5066" i="25"/>
  <c r="B5065" i="25"/>
  <c r="B5064" i="25"/>
  <c r="B5063" i="25"/>
  <c r="B5062" i="25"/>
  <c r="B5061" i="25"/>
  <c r="B5060" i="25"/>
  <c r="B5059" i="25"/>
  <c r="B5058" i="25"/>
  <c r="B5057" i="25"/>
  <c r="B5056" i="25"/>
  <c r="B5055" i="25"/>
  <c r="B5054" i="25"/>
  <c r="B5053" i="25"/>
  <c r="B5052" i="25"/>
  <c r="B5051" i="25"/>
  <c r="B5050" i="25"/>
  <c r="B5049" i="25"/>
  <c r="B5048" i="25"/>
  <c r="B5047" i="25"/>
  <c r="B5046" i="25"/>
  <c r="B5045" i="25"/>
  <c r="B5044" i="25"/>
  <c r="B5043" i="25"/>
  <c r="B5042" i="25"/>
  <c r="B5041" i="25"/>
  <c r="B5040" i="25"/>
  <c r="B5039" i="25"/>
  <c r="B5038" i="25"/>
  <c r="B5037" i="25"/>
  <c r="B5036" i="25"/>
  <c r="B5035" i="25"/>
  <c r="B5034" i="25"/>
  <c r="B5033" i="25"/>
  <c r="B5032" i="25"/>
  <c r="B5031" i="25"/>
  <c r="B5030" i="25"/>
  <c r="B5029" i="25"/>
  <c r="B5028" i="25"/>
  <c r="B5027" i="25"/>
  <c r="B5026" i="25"/>
  <c r="B5025" i="25"/>
  <c r="B5024" i="25"/>
  <c r="B5023" i="25"/>
  <c r="B5022" i="25"/>
  <c r="B5021" i="25"/>
  <c r="B5020" i="25"/>
  <c r="B5019" i="25"/>
  <c r="B5018" i="25"/>
  <c r="B5017" i="25"/>
  <c r="B5016" i="25"/>
  <c r="B5015" i="25"/>
  <c r="B5014" i="25"/>
  <c r="B5013" i="25"/>
  <c r="B5012" i="25"/>
  <c r="B5011" i="25"/>
  <c r="B5010" i="25"/>
  <c r="B5009" i="25"/>
  <c r="B5008" i="25"/>
  <c r="B5007" i="25"/>
  <c r="B5006" i="25"/>
  <c r="B5005" i="25"/>
  <c r="B5004" i="25"/>
  <c r="B5003" i="25"/>
  <c r="B5002" i="25"/>
  <c r="B5001" i="25"/>
  <c r="B5000" i="25"/>
  <c r="B4999" i="25"/>
  <c r="B4998" i="25"/>
  <c r="B4997" i="25"/>
  <c r="B4996" i="25"/>
  <c r="B4995" i="25"/>
  <c r="B4994" i="25"/>
  <c r="B4993" i="25"/>
  <c r="B4992" i="25"/>
  <c r="B4991" i="25"/>
  <c r="B4990" i="25"/>
  <c r="B4989" i="25"/>
  <c r="B4988" i="25"/>
  <c r="B4987" i="25"/>
  <c r="B4986" i="25"/>
  <c r="B4985" i="25"/>
  <c r="B4984" i="25"/>
  <c r="B4983" i="25"/>
  <c r="B4982" i="25"/>
  <c r="B4981" i="25"/>
  <c r="B4980" i="25"/>
  <c r="B4979" i="25"/>
  <c r="B4978" i="25"/>
  <c r="B4977" i="25"/>
  <c r="B4976" i="25"/>
  <c r="B4975" i="25"/>
  <c r="B4974" i="25"/>
  <c r="B4973" i="25"/>
  <c r="B4972" i="25"/>
  <c r="B4971" i="25"/>
  <c r="B4970" i="25"/>
  <c r="B4969" i="25"/>
  <c r="B4968" i="25"/>
  <c r="B4967" i="25"/>
  <c r="B4966" i="25"/>
  <c r="B4965" i="25"/>
  <c r="B4964" i="25"/>
  <c r="B4963" i="25"/>
  <c r="B4962" i="25"/>
  <c r="B4961" i="25"/>
  <c r="B4960" i="25"/>
  <c r="B4959" i="25"/>
  <c r="B4958" i="25"/>
  <c r="B4957" i="25"/>
  <c r="B4956" i="25"/>
  <c r="B4955" i="25"/>
  <c r="B4954" i="25"/>
  <c r="B4953" i="25"/>
  <c r="B4952" i="25"/>
  <c r="B4951" i="25"/>
  <c r="B4950" i="25"/>
  <c r="B4949" i="25"/>
  <c r="B4948" i="25"/>
  <c r="B4947" i="25"/>
  <c r="B4946" i="25"/>
  <c r="B4945" i="25"/>
  <c r="B4944" i="25"/>
  <c r="B4943" i="25"/>
  <c r="B4942" i="25"/>
  <c r="B4941" i="25"/>
  <c r="B4940" i="25"/>
  <c r="B4939" i="25"/>
  <c r="B4938" i="25"/>
  <c r="B4937" i="25"/>
  <c r="B4936" i="25"/>
  <c r="B4935" i="25"/>
  <c r="B4934" i="25"/>
  <c r="B4933" i="25"/>
  <c r="B4932" i="25"/>
  <c r="B4931" i="25"/>
  <c r="B4930" i="25"/>
  <c r="B4929" i="25"/>
  <c r="B4928" i="25"/>
  <c r="B4927" i="25"/>
  <c r="B4926" i="25"/>
  <c r="B4925" i="25"/>
  <c r="B4924" i="25"/>
  <c r="B4923" i="25"/>
  <c r="B4922" i="25"/>
  <c r="B4921" i="25"/>
  <c r="B4920" i="25"/>
  <c r="B4919" i="25"/>
  <c r="B4918" i="25"/>
  <c r="B4917" i="25"/>
  <c r="B4916" i="25"/>
  <c r="B4915" i="25"/>
  <c r="B4914" i="25"/>
  <c r="B4913" i="25"/>
  <c r="B4912" i="25"/>
  <c r="B4911" i="25"/>
  <c r="B4910" i="25"/>
  <c r="B4909" i="25"/>
  <c r="B4908" i="25"/>
  <c r="B4907" i="25"/>
  <c r="B4906" i="25"/>
  <c r="B4905" i="25"/>
  <c r="B4904" i="25"/>
  <c r="B4903" i="25"/>
  <c r="B4902" i="25"/>
  <c r="B4901" i="25"/>
  <c r="B4900" i="25"/>
  <c r="B4899" i="25"/>
  <c r="B4898" i="25"/>
  <c r="B4897" i="25"/>
  <c r="B4896" i="25"/>
  <c r="B4895" i="25"/>
  <c r="B4894" i="25"/>
  <c r="B4893" i="25"/>
  <c r="B4892" i="25"/>
  <c r="B4891" i="25"/>
  <c r="B4890" i="25"/>
  <c r="B4889" i="25"/>
  <c r="B4888" i="25"/>
  <c r="B4887" i="25"/>
  <c r="B4886" i="25"/>
  <c r="B4885" i="25"/>
  <c r="B4884" i="25"/>
  <c r="B4883" i="25"/>
  <c r="B4882" i="25"/>
  <c r="B4881" i="25"/>
  <c r="B4880" i="25"/>
  <c r="B4879" i="25"/>
  <c r="B4878" i="25"/>
  <c r="B4877" i="25"/>
  <c r="B4876" i="25"/>
  <c r="B4875" i="25"/>
  <c r="B4874" i="25"/>
  <c r="B4873" i="25"/>
  <c r="B4872" i="25"/>
  <c r="B4871" i="25"/>
  <c r="B4870" i="25"/>
  <c r="B4869" i="25"/>
  <c r="B4868" i="25"/>
  <c r="B4867" i="25"/>
  <c r="B4866" i="25"/>
  <c r="B4865" i="25"/>
  <c r="B4864" i="25"/>
  <c r="B4863" i="25"/>
  <c r="B4862" i="25"/>
  <c r="B4861" i="25"/>
  <c r="B4860" i="25"/>
  <c r="B4859" i="25"/>
  <c r="B4858" i="25"/>
  <c r="B4857" i="25"/>
  <c r="B4856" i="25"/>
  <c r="B4855" i="25"/>
  <c r="B4854" i="25"/>
  <c r="B4853" i="25"/>
  <c r="B4852" i="25"/>
  <c r="B4851" i="25"/>
  <c r="B4850" i="25"/>
  <c r="B4849" i="25"/>
  <c r="B4848" i="25"/>
  <c r="B4847" i="25"/>
  <c r="B4846" i="25"/>
  <c r="B4845" i="25"/>
  <c r="B4844" i="25"/>
  <c r="B4843" i="25"/>
  <c r="B4842" i="25"/>
  <c r="B4841" i="25"/>
  <c r="B4840" i="25"/>
  <c r="B4839" i="25"/>
  <c r="B4838" i="25"/>
  <c r="B4837" i="25"/>
  <c r="B4836" i="25"/>
  <c r="B4835" i="25"/>
  <c r="B4834" i="25"/>
  <c r="B4833" i="25"/>
  <c r="B4832" i="25"/>
  <c r="B4831" i="25"/>
  <c r="B4830" i="25"/>
  <c r="B4829" i="25"/>
  <c r="B4828" i="25"/>
  <c r="B4827" i="25"/>
  <c r="B4826" i="25"/>
  <c r="B4825" i="25"/>
  <c r="B4824" i="25"/>
  <c r="B4823" i="25"/>
  <c r="B4822" i="25"/>
  <c r="B4821" i="25"/>
  <c r="B4820" i="25"/>
  <c r="B4819" i="25"/>
  <c r="B4818" i="25"/>
  <c r="B4817" i="25"/>
  <c r="B4816" i="25"/>
  <c r="B4815" i="25"/>
  <c r="B4814" i="25"/>
  <c r="B4813" i="25"/>
  <c r="B4812" i="25"/>
  <c r="B4811" i="25"/>
  <c r="B4810" i="25"/>
  <c r="B4809" i="25"/>
  <c r="B4808" i="25"/>
  <c r="B4807" i="25"/>
  <c r="B4806" i="25"/>
  <c r="B4805" i="25"/>
  <c r="B4804" i="25"/>
  <c r="B4803" i="25"/>
  <c r="B4802" i="25"/>
  <c r="B4801" i="25"/>
  <c r="B4800" i="25"/>
  <c r="B4799" i="25"/>
  <c r="B4798" i="25"/>
  <c r="B4797" i="25"/>
  <c r="B4796" i="25"/>
  <c r="B4795" i="25"/>
  <c r="B4794" i="25"/>
  <c r="B4793" i="25"/>
  <c r="B4792" i="25"/>
  <c r="B4791" i="25"/>
  <c r="B4790" i="25"/>
  <c r="B4789" i="25"/>
  <c r="B4788" i="25"/>
  <c r="B4787" i="25"/>
  <c r="B4786" i="25"/>
  <c r="B4785" i="25"/>
  <c r="B4784" i="25"/>
  <c r="B4783" i="25"/>
  <c r="B4782" i="25"/>
  <c r="B4781" i="25"/>
  <c r="B4780" i="25"/>
  <c r="B4779" i="25"/>
  <c r="B4778" i="25"/>
  <c r="B4777" i="25"/>
  <c r="B4776" i="25"/>
  <c r="B4775" i="25"/>
  <c r="B4774" i="25"/>
  <c r="B4773" i="25"/>
  <c r="B4772" i="25"/>
  <c r="B4771" i="25"/>
  <c r="B4770" i="25"/>
  <c r="B4769" i="25"/>
  <c r="B4768" i="25"/>
  <c r="B4767" i="25"/>
  <c r="B4766" i="25"/>
  <c r="B4765" i="25"/>
  <c r="B4764" i="25"/>
  <c r="B4763" i="25"/>
  <c r="B4762" i="25"/>
  <c r="B4761" i="25"/>
  <c r="B4760" i="25"/>
  <c r="B4759" i="25"/>
  <c r="B4758" i="25"/>
  <c r="B4757" i="25"/>
  <c r="B4756" i="25"/>
  <c r="B4755" i="25"/>
  <c r="B4754" i="25"/>
  <c r="B4753" i="25"/>
  <c r="B4752" i="25"/>
  <c r="B4751" i="25"/>
  <c r="B4750" i="25"/>
  <c r="B4749" i="25"/>
  <c r="B4748" i="25"/>
  <c r="B4747" i="25"/>
  <c r="B4746" i="25"/>
  <c r="B4745" i="25"/>
  <c r="B4744" i="25"/>
  <c r="B4743" i="25"/>
  <c r="B4742" i="25"/>
  <c r="B4741" i="25"/>
  <c r="B4740" i="25"/>
  <c r="B4739" i="25"/>
  <c r="B4738" i="25"/>
  <c r="B4737" i="25"/>
  <c r="B4736" i="25"/>
  <c r="B4735" i="25"/>
  <c r="B4734" i="25"/>
  <c r="B4733" i="25"/>
  <c r="B4732" i="25"/>
  <c r="B4731" i="25"/>
  <c r="B4730" i="25"/>
  <c r="B4729" i="25"/>
  <c r="B4728" i="25"/>
  <c r="B4727" i="25"/>
  <c r="B4726" i="25"/>
  <c r="B4725" i="25"/>
  <c r="B4724" i="25"/>
  <c r="B4723" i="25"/>
  <c r="B4722" i="25"/>
  <c r="B4721" i="25"/>
  <c r="B4720" i="25"/>
  <c r="B4719" i="25"/>
  <c r="B4718" i="25"/>
  <c r="B4717" i="25"/>
  <c r="B4716" i="25"/>
  <c r="B4715" i="25"/>
  <c r="B4714" i="25"/>
  <c r="B4713" i="25"/>
  <c r="B4712" i="25"/>
  <c r="B4711" i="25"/>
  <c r="B4710" i="25"/>
  <c r="B4709" i="25"/>
  <c r="B4708" i="25"/>
  <c r="B4707" i="25"/>
  <c r="B4706" i="25"/>
  <c r="B4705" i="25"/>
  <c r="B4704" i="25"/>
  <c r="B4703" i="25"/>
  <c r="B4702" i="25"/>
  <c r="B4701" i="25"/>
  <c r="B4700" i="25"/>
  <c r="B4699" i="25"/>
  <c r="B4698" i="25"/>
  <c r="B4697" i="25"/>
  <c r="B4696" i="25"/>
  <c r="B4695" i="25"/>
  <c r="B4694" i="25"/>
  <c r="B4693" i="25"/>
  <c r="B4692" i="25"/>
  <c r="B4691" i="25"/>
  <c r="B4690" i="25"/>
  <c r="B4689" i="25"/>
  <c r="B4688" i="25"/>
  <c r="B4687" i="25"/>
  <c r="B4686" i="25"/>
  <c r="B4685" i="25"/>
  <c r="B4684" i="25"/>
  <c r="B4683" i="25"/>
  <c r="B4682" i="25"/>
  <c r="B4681" i="25"/>
  <c r="B4680" i="25"/>
  <c r="B4679" i="25"/>
  <c r="B4678" i="25"/>
  <c r="B4677" i="25"/>
  <c r="B4676" i="25"/>
  <c r="B4675" i="25"/>
  <c r="B4674" i="25"/>
  <c r="B4673" i="25"/>
  <c r="B4672" i="25"/>
  <c r="B4671" i="25"/>
  <c r="B4670" i="25"/>
  <c r="B4669" i="25"/>
  <c r="B4668" i="25"/>
  <c r="B4667" i="25"/>
  <c r="B4666" i="25"/>
  <c r="B4665" i="25"/>
  <c r="B4664" i="25"/>
  <c r="B4663" i="25"/>
  <c r="B4662" i="25"/>
  <c r="B4661" i="25"/>
  <c r="B4660" i="25"/>
  <c r="B4659" i="25"/>
  <c r="B4658" i="25"/>
  <c r="B4657" i="25"/>
  <c r="B4656" i="25"/>
  <c r="B4655" i="25"/>
  <c r="B4654" i="25"/>
  <c r="B4653" i="25"/>
  <c r="B4652" i="25"/>
  <c r="B4651" i="25"/>
  <c r="B4650" i="25"/>
  <c r="B4649" i="25"/>
  <c r="B4648" i="25"/>
  <c r="B4647" i="25"/>
  <c r="B4646" i="25"/>
  <c r="B4645" i="25"/>
  <c r="B4644" i="25"/>
  <c r="B4643" i="25"/>
  <c r="B4642" i="25"/>
  <c r="B4641" i="25"/>
  <c r="B4640" i="25"/>
  <c r="B4639" i="25"/>
  <c r="B4638" i="25"/>
  <c r="B4637" i="25"/>
  <c r="B4636" i="25"/>
  <c r="B4635" i="25"/>
  <c r="B4634" i="25"/>
  <c r="B4633" i="25"/>
  <c r="B4632" i="25"/>
  <c r="B4631" i="25"/>
  <c r="B4630" i="25"/>
  <c r="B4629" i="25"/>
  <c r="B4628" i="25"/>
  <c r="B4627" i="25"/>
  <c r="B4626" i="25"/>
  <c r="B4625" i="25"/>
  <c r="B4624" i="25"/>
  <c r="B4623" i="25"/>
  <c r="B4622" i="25"/>
  <c r="B4621" i="25"/>
  <c r="B4620" i="25"/>
  <c r="B4619" i="25"/>
  <c r="B4618" i="25"/>
  <c r="B4617" i="25"/>
  <c r="B4616" i="25"/>
  <c r="B4615" i="25"/>
  <c r="B4614" i="25"/>
  <c r="B4613" i="25"/>
  <c r="B4612" i="25"/>
  <c r="B4611" i="25"/>
  <c r="B4610" i="25"/>
  <c r="B4609" i="25"/>
  <c r="B4608" i="25"/>
  <c r="B4607" i="25"/>
  <c r="B4606" i="25"/>
  <c r="B4605" i="25"/>
  <c r="B4604" i="25"/>
  <c r="B4603" i="25"/>
  <c r="B4602" i="25"/>
  <c r="B4601" i="25"/>
  <c r="B4600" i="25"/>
  <c r="B4599" i="25"/>
  <c r="B4598" i="25"/>
  <c r="B4597" i="25"/>
  <c r="B4596" i="25"/>
  <c r="B4595" i="25"/>
  <c r="B4594" i="25"/>
  <c r="B4593" i="25"/>
  <c r="B4592" i="25"/>
  <c r="B4591" i="25"/>
  <c r="B4590" i="25"/>
  <c r="B4589" i="25"/>
  <c r="B4588" i="25"/>
  <c r="B4587" i="25"/>
  <c r="B4586" i="25"/>
  <c r="B4585" i="25"/>
  <c r="B4584" i="25"/>
  <c r="B4583" i="25"/>
  <c r="B4582" i="25"/>
  <c r="B4581" i="25"/>
  <c r="B4580" i="25"/>
  <c r="B4579" i="25"/>
  <c r="B4578" i="25"/>
  <c r="B4577" i="25"/>
  <c r="B4576" i="25"/>
  <c r="B4575" i="25"/>
  <c r="B4574" i="25"/>
  <c r="B4573" i="25"/>
  <c r="B4572" i="25"/>
  <c r="B4571" i="25"/>
  <c r="B4570" i="25"/>
  <c r="B4569" i="25"/>
  <c r="B4568" i="25"/>
  <c r="B4567" i="25"/>
  <c r="B4566" i="25"/>
  <c r="B4565" i="25"/>
  <c r="B4564" i="25"/>
  <c r="B4563" i="25"/>
  <c r="B4562" i="25"/>
  <c r="B4561" i="25"/>
  <c r="B4560" i="25"/>
  <c r="B4559" i="25"/>
  <c r="B4558" i="25"/>
  <c r="B4557" i="25"/>
  <c r="B4556" i="25"/>
  <c r="B4555" i="25"/>
  <c r="B4554" i="25"/>
  <c r="B4553" i="25"/>
  <c r="B4552" i="25"/>
  <c r="B4551" i="25"/>
  <c r="B4550" i="25"/>
  <c r="B4549" i="25"/>
  <c r="B4548" i="25"/>
  <c r="B4547" i="25"/>
  <c r="B4546" i="25"/>
  <c r="B4545" i="25"/>
  <c r="B4544" i="25"/>
  <c r="B4543" i="25"/>
  <c r="B4542" i="25"/>
  <c r="B4541" i="25"/>
  <c r="B4540" i="25"/>
  <c r="B4539" i="25"/>
  <c r="B4538" i="25"/>
  <c r="B4537" i="25"/>
  <c r="B4536" i="25"/>
  <c r="B4535" i="25"/>
  <c r="B4534" i="25"/>
  <c r="B4533" i="25"/>
  <c r="B4532" i="25"/>
  <c r="B4531" i="25"/>
  <c r="B4530" i="25"/>
  <c r="B4529" i="25"/>
  <c r="B4528" i="25"/>
  <c r="B4527" i="25"/>
  <c r="B4526" i="25"/>
  <c r="B4525" i="25"/>
  <c r="B4524" i="25"/>
  <c r="B4523" i="25"/>
  <c r="B4522" i="25"/>
  <c r="B4521" i="25"/>
  <c r="B4520" i="25"/>
  <c r="B4519" i="25"/>
  <c r="B4518" i="25"/>
  <c r="B4517" i="25"/>
  <c r="B4516" i="25"/>
  <c r="B4515" i="25"/>
  <c r="B4514" i="25"/>
  <c r="B4513" i="25"/>
  <c r="B4512" i="25"/>
  <c r="B4511" i="25"/>
  <c r="B4510" i="25"/>
  <c r="B4509" i="25"/>
  <c r="B4508" i="25"/>
  <c r="B4507" i="25"/>
  <c r="B4506" i="25"/>
  <c r="B4505" i="25"/>
  <c r="B4504" i="25"/>
  <c r="B4503" i="25"/>
  <c r="B4502" i="25"/>
  <c r="B4501" i="25"/>
  <c r="B4500" i="25"/>
  <c r="B4499" i="25"/>
  <c r="B4498" i="25"/>
  <c r="B4497" i="25"/>
  <c r="B4496" i="25"/>
  <c r="B4495" i="25"/>
  <c r="B4494" i="25"/>
  <c r="B4493" i="25"/>
  <c r="B4492" i="25"/>
  <c r="B4491" i="25"/>
  <c r="B4490" i="25"/>
  <c r="B4489" i="25"/>
  <c r="B4488" i="25"/>
  <c r="B4487" i="25"/>
  <c r="B4486" i="25"/>
  <c r="B4485" i="25"/>
  <c r="B4484" i="25"/>
  <c r="B4483" i="25"/>
  <c r="B4482" i="25"/>
  <c r="B4481" i="25"/>
  <c r="B4480" i="25"/>
  <c r="B4479" i="25"/>
  <c r="B4478" i="25"/>
  <c r="B4477" i="25"/>
  <c r="B4476" i="25"/>
  <c r="B4475" i="25"/>
  <c r="B4474" i="25"/>
  <c r="B4473" i="25"/>
  <c r="B4472" i="25"/>
  <c r="B4471" i="25"/>
  <c r="B4470" i="25"/>
  <c r="B4469" i="25"/>
  <c r="B4468" i="25"/>
  <c r="B4467" i="25"/>
  <c r="B4466" i="25"/>
  <c r="B4465" i="25"/>
  <c r="B4464" i="25"/>
  <c r="B4463" i="25"/>
  <c r="B4462" i="25"/>
  <c r="B4461" i="25"/>
  <c r="B4460" i="25"/>
  <c r="B4459" i="25"/>
  <c r="B4458" i="25"/>
  <c r="B4457" i="25"/>
  <c r="B4456" i="25"/>
  <c r="B4455" i="25"/>
  <c r="B4454" i="25"/>
  <c r="B4453" i="25"/>
  <c r="B4452" i="25"/>
  <c r="B4451" i="25"/>
  <c r="B4450" i="25"/>
  <c r="B4449" i="25"/>
  <c r="B4448" i="25"/>
  <c r="B4447" i="25"/>
  <c r="B4446" i="25"/>
  <c r="B4445" i="25"/>
  <c r="B4444" i="25"/>
  <c r="B4443" i="25"/>
  <c r="B4442" i="25"/>
  <c r="B4441" i="25"/>
  <c r="B4440" i="25"/>
  <c r="B4439" i="25"/>
  <c r="B4438" i="25"/>
  <c r="B4437" i="25"/>
  <c r="B4436" i="25"/>
  <c r="B4435" i="25"/>
  <c r="B4434" i="25"/>
  <c r="B4433" i="25"/>
  <c r="B4432" i="25"/>
  <c r="B4431" i="25"/>
  <c r="B4430" i="25"/>
  <c r="B4429" i="25"/>
  <c r="B4428" i="25"/>
  <c r="B4427" i="25"/>
  <c r="B4426" i="25"/>
  <c r="B4425" i="25"/>
  <c r="B4424" i="25"/>
  <c r="B4423" i="25"/>
  <c r="B4422" i="25"/>
  <c r="B4421" i="25"/>
  <c r="B4420" i="25"/>
  <c r="B4419" i="25"/>
  <c r="B4418" i="25"/>
  <c r="B4417" i="25"/>
  <c r="B4416" i="25"/>
  <c r="B4415" i="25"/>
  <c r="B4414" i="25"/>
  <c r="B4413" i="25"/>
  <c r="B4412" i="25"/>
  <c r="B4411" i="25"/>
  <c r="B4410" i="25"/>
  <c r="B4409" i="25"/>
  <c r="B4408" i="25"/>
  <c r="B4407" i="25"/>
  <c r="B4406" i="25"/>
  <c r="B4405" i="25"/>
  <c r="B4404" i="25"/>
  <c r="B4403" i="25"/>
  <c r="B4402" i="25"/>
  <c r="B4401" i="25"/>
  <c r="B4400" i="25"/>
  <c r="B4399" i="25"/>
  <c r="B4398" i="25"/>
  <c r="B4397" i="25"/>
  <c r="B4396" i="25"/>
  <c r="B4395" i="25"/>
  <c r="B4394" i="25"/>
  <c r="B4393" i="25"/>
  <c r="B4392" i="25"/>
  <c r="B4391" i="25"/>
  <c r="B4390" i="25"/>
  <c r="B4389" i="25"/>
  <c r="B4388" i="25"/>
  <c r="B4387" i="25"/>
  <c r="B4386" i="25"/>
  <c r="B4385" i="25"/>
  <c r="B4384" i="25"/>
  <c r="B4383" i="25"/>
  <c r="B4382" i="25"/>
  <c r="B4381" i="25"/>
  <c r="B4380" i="25"/>
  <c r="B4379" i="25"/>
  <c r="B4378" i="25"/>
  <c r="B4377" i="25"/>
  <c r="B4376" i="25"/>
  <c r="B4375" i="25"/>
  <c r="B4374" i="25"/>
  <c r="B4373" i="25"/>
  <c r="B4372" i="25"/>
  <c r="B4371" i="25"/>
  <c r="B4370" i="25"/>
  <c r="B4369" i="25"/>
  <c r="B4368" i="25"/>
  <c r="B4367" i="25"/>
  <c r="B4366" i="25"/>
  <c r="B4365" i="25"/>
  <c r="B4364" i="25"/>
  <c r="B4363" i="25"/>
  <c r="B4362" i="25"/>
  <c r="B4361" i="25"/>
  <c r="B4360" i="25"/>
  <c r="B4359" i="25"/>
  <c r="B4358" i="25"/>
  <c r="B4357" i="25"/>
  <c r="B4356" i="25"/>
  <c r="B4355" i="25"/>
  <c r="B4354" i="25"/>
  <c r="B4353" i="25"/>
  <c r="B4352" i="25"/>
  <c r="B4351" i="25"/>
  <c r="B4350" i="25"/>
  <c r="B4349" i="25"/>
  <c r="B4348" i="25"/>
  <c r="B4347" i="25"/>
  <c r="B4346" i="25"/>
  <c r="B4345" i="25"/>
  <c r="B4344" i="25"/>
  <c r="B4343" i="25"/>
  <c r="B4342" i="25"/>
  <c r="B4341" i="25"/>
  <c r="B4340" i="25"/>
  <c r="B4339" i="25"/>
  <c r="B4338" i="25"/>
  <c r="B4337" i="25"/>
  <c r="B4336" i="25"/>
  <c r="B4335" i="25"/>
  <c r="B4334" i="25"/>
  <c r="B4333" i="25"/>
  <c r="B4332" i="25"/>
  <c r="B4331" i="25"/>
  <c r="B4330" i="25"/>
  <c r="B4329" i="25"/>
  <c r="B4328" i="25"/>
  <c r="B4327" i="25"/>
  <c r="B4326" i="25"/>
  <c r="B4325" i="25"/>
  <c r="B4324" i="25"/>
  <c r="B4323" i="25"/>
  <c r="B4322" i="25"/>
  <c r="B4321" i="25"/>
  <c r="B4320" i="25"/>
  <c r="B4319" i="25"/>
  <c r="B4318" i="25"/>
  <c r="B4317" i="25"/>
  <c r="B4316" i="25"/>
  <c r="B4315" i="25"/>
  <c r="B4314" i="25"/>
  <c r="B4313" i="25"/>
  <c r="B4312" i="25"/>
  <c r="B4311" i="25"/>
  <c r="B4310" i="25"/>
  <c r="B4309" i="25"/>
  <c r="B4308" i="25"/>
  <c r="B4307" i="25"/>
  <c r="B4306" i="25"/>
  <c r="B4305" i="25"/>
  <c r="B4304" i="25"/>
  <c r="B4303" i="25"/>
  <c r="B4302" i="25"/>
  <c r="B4301" i="25"/>
  <c r="B4300" i="25"/>
  <c r="B4299" i="25"/>
  <c r="B4298" i="25"/>
  <c r="B4297" i="25"/>
  <c r="B4296" i="25"/>
  <c r="B4295" i="25"/>
  <c r="B4294" i="25"/>
  <c r="B4293" i="25"/>
  <c r="B4292" i="25"/>
  <c r="B4291" i="25"/>
  <c r="B4290" i="25"/>
  <c r="B4289" i="25"/>
  <c r="B4288" i="25"/>
  <c r="B4287" i="25"/>
  <c r="B4286" i="25"/>
  <c r="B4285" i="25"/>
  <c r="B4284" i="25"/>
  <c r="B4283" i="25"/>
  <c r="B4282" i="25"/>
  <c r="B4281" i="25"/>
  <c r="B4280" i="25"/>
  <c r="B4279" i="25"/>
  <c r="B4278" i="25"/>
  <c r="B4277" i="25"/>
  <c r="B4276" i="25"/>
  <c r="B4275" i="25"/>
  <c r="B4274" i="25"/>
  <c r="B4273" i="25"/>
  <c r="B4272" i="25"/>
  <c r="B4271" i="25"/>
  <c r="B4270" i="25"/>
  <c r="B4269" i="25"/>
  <c r="B4268" i="25"/>
  <c r="B4267" i="25"/>
  <c r="B4266" i="25"/>
  <c r="B4265" i="25"/>
  <c r="B4264" i="25"/>
  <c r="B4263" i="25"/>
  <c r="B4262" i="25"/>
  <c r="B4261" i="25"/>
  <c r="B4260" i="25"/>
  <c r="B4259" i="25"/>
  <c r="B4258" i="25"/>
  <c r="B4257" i="25"/>
  <c r="B4256" i="25"/>
  <c r="B4255" i="25"/>
  <c r="B4254" i="25"/>
  <c r="B4253" i="25"/>
  <c r="B4252" i="25"/>
  <c r="B4251" i="25"/>
  <c r="B4250" i="25"/>
  <c r="B4249" i="25"/>
  <c r="B4248" i="25"/>
  <c r="B4247" i="25"/>
  <c r="B4246" i="25"/>
  <c r="B4245" i="25"/>
  <c r="B4244" i="25"/>
  <c r="B4243" i="25"/>
  <c r="B4242" i="25"/>
  <c r="B4241" i="25"/>
  <c r="B4240" i="25"/>
  <c r="B4239" i="25"/>
  <c r="B4238" i="25"/>
  <c r="B4237" i="25"/>
  <c r="B4236" i="25"/>
  <c r="B4235" i="25"/>
  <c r="B4234" i="25"/>
  <c r="B4233" i="25"/>
  <c r="B4232" i="25"/>
  <c r="B4231" i="25"/>
  <c r="B4230" i="25"/>
  <c r="B4229" i="25"/>
  <c r="B4228" i="25"/>
  <c r="B4227" i="25"/>
  <c r="B4226" i="25"/>
  <c r="B4225" i="25"/>
  <c r="B4224" i="25"/>
  <c r="B4223" i="25"/>
  <c r="B4222" i="25"/>
  <c r="B4221" i="25"/>
  <c r="B4220" i="25"/>
  <c r="B4219" i="25"/>
  <c r="B4218" i="25"/>
  <c r="B4217" i="25"/>
  <c r="B4216" i="25"/>
  <c r="B4215" i="25"/>
  <c r="B4214" i="25"/>
  <c r="B4213" i="25"/>
  <c r="B4212" i="25"/>
  <c r="B4211" i="25"/>
  <c r="B4210" i="25"/>
  <c r="B4209" i="25"/>
  <c r="B4208" i="25"/>
  <c r="B4207" i="25"/>
  <c r="B4206" i="25"/>
  <c r="B4205" i="25"/>
  <c r="B4204" i="25"/>
  <c r="B4203" i="25"/>
  <c r="B4202" i="25"/>
  <c r="B4201" i="25"/>
  <c r="B4200" i="25"/>
  <c r="B4199" i="25"/>
  <c r="B4198" i="25"/>
  <c r="B4197" i="25"/>
  <c r="B4196" i="25"/>
  <c r="B4195" i="25"/>
  <c r="B4194" i="25"/>
  <c r="B4193" i="25"/>
  <c r="B4192" i="25"/>
  <c r="B4191" i="25"/>
  <c r="B4190" i="25"/>
  <c r="B4189" i="25"/>
  <c r="B4188" i="25"/>
  <c r="B4187" i="25"/>
  <c r="B4186" i="25"/>
  <c r="B4185" i="25"/>
  <c r="B4184" i="25"/>
  <c r="B4183" i="25"/>
  <c r="B4182" i="25"/>
  <c r="B4181" i="25"/>
  <c r="B4180" i="25"/>
  <c r="B4179" i="25"/>
  <c r="B4178" i="25"/>
  <c r="B4177" i="25"/>
  <c r="B4176" i="25"/>
  <c r="B4175" i="25"/>
  <c r="B4174" i="25"/>
  <c r="B4173" i="25"/>
  <c r="B4172" i="25"/>
  <c r="B4171" i="25"/>
  <c r="B4170" i="25"/>
  <c r="B4169" i="25"/>
  <c r="B4168" i="25"/>
  <c r="B4167" i="25"/>
  <c r="B4166" i="25"/>
  <c r="B4165" i="25"/>
  <c r="B4164" i="25"/>
  <c r="B4163" i="25"/>
  <c r="B4162" i="25"/>
  <c r="B4161" i="25"/>
  <c r="B4160" i="25"/>
  <c r="B4159" i="25"/>
  <c r="B4158" i="25"/>
  <c r="B4157" i="25"/>
  <c r="B4156" i="25"/>
  <c r="B4155" i="25"/>
  <c r="B4154" i="25"/>
  <c r="B4153" i="25"/>
  <c r="B4152" i="25"/>
  <c r="B4151" i="25"/>
  <c r="B4150" i="25"/>
  <c r="B4149" i="25"/>
  <c r="B4148" i="25"/>
  <c r="B4147" i="25"/>
  <c r="B4146" i="25"/>
  <c r="B4145" i="25"/>
  <c r="B4144" i="25"/>
  <c r="B4143" i="25"/>
  <c r="B4142" i="25"/>
  <c r="B4141" i="25"/>
  <c r="B4140" i="25"/>
  <c r="B4139" i="25"/>
  <c r="B4138" i="25"/>
  <c r="B4137" i="25"/>
  <c r="B4136" i="25"/>
  <c r="B4135" i="25"/>
  <c r="B4134" i="25"/>
  <c r="B4133" i="25"/>
  <c r="B4132" i="25"/>
  <c r="B4131" i="25"/>
  <c r="B4130" i="25"/>
  <c r="B4129" i="25"/>
  <c r="B4128" i="25"/>
  <c r="B4127" i="25"/>
  <c r="B4126" i="25"/>
  <c r="B4125" i="25"/>
  <c r="B4124" i="25"/>
  <c r="B4123" i="25"/>
  <c r="B4122" i="25"/>
  <c r="B4121" i="25"/>
  <c r="B4120" i="25"/>
  <c r="B4119" i="25"/>
  <c r="B4118" i="25"/>
  <c r="B4117" i="25"/>
  <c r="B4116" i="25"/>
  <c r="B4115" i="25"/>
  <c r="B4114" i="25"/>
  <c r="B4113" i="25"/>
  <c r="B4112" i="25"/>
  <c r="B4111" i="25"/>
  <c r="B4110" i="25"/>
  <c r="B4109" i="25"/>
  <c r="B4108" i="25"/>
  <c r="B4107" i="25"/>
  <c r="B4106" i="25"/>
  <c r="B4105" i="25"/>
  <c r="B4104" i="25"/>
  <c r="B4103" i="25"/>
  <c r="B4102" i="25"/>
  <c r="B4101" i="25"/>
  <c r="B4100" i="25"/>
  <c r="B4099" i="25"/>
  <c r="B4098" i="25"/>
  <c r="B4097" i="25"/>
  <c r="B4096" i="25"/>
  <c r="B4095" i="25"/>
  <c r="B4094" i="25"/>
  <c r="B4093" i="25"/>
  <c r="B4092" i="25"/>
  <c r="B4091" i="25"/>
  <c r="B4090" i="25"/>
  <c r="B4089" i="25"/>
  <c r="B4088" i="25"/>
  <c r="B4087" i="25"/>
  <c r="B4086" i="25"/>
  <c r="B4085" i="25"/>
  <c r="B4084" i="25"/>
  <c r="B4083" i="25"/>
  <c r="B4082" i="25"/>
  <c r="B4081" i="25"/>
  <c r="B4080" i="25"/>
  <c r="B4079" i="25"/>
  <c r="B4078" i="25"/>
  <c r="B4077" i="25"/>
  <c r="B4076" i="25"/>
  <c r="B4075" i="25"/>
  <c r="B4074" i="25"/>
  <c r="B4073" i="25"/>
  <c r="B4072" i="25"/>
  <c r="B4071" i="25"/>
  <c r="B4070" i="25"/>
  <c r="B4069" i="25"/>
  <c r="B4068" i="25"/>
  <c r="B4067" i="25"/>
  <c r="B4066" i="25"/>
  <c r="B4065" i="25"/>
  <c r="B4064" i="25"/>
  <c r="B4063" i="25"/>
  <c r="B4062" i="25"/>
  <c r="B4061" i="25"/>
  <c r="B4060" i="25"/>
  <c r="B4059" i="25"/>
  <c r="B4058" i="25"/>
  <c r="B4057" i="25"/>
  <c r="B4056" i="25"/>
  <c r="B4055" i="25"/>
  <c r="B4054" i="25"/>
  <c r="B4053" i="25"/>
  <c r="B4052" i="25"/>
  <c r="B4051" i="25"/>
  <c r="B4050" i="25"/>
  <c r="B4049" i="25"/>
  <c r="B4048" i="25"/>
  <c r="B4047" i="25"/>
  <c r="B4046" i="25"/>
  <c r="B4045" i="25"/>
  <c r="B4044" i="25"/>
  <c r="B4043" i="25"/>
  <c r="B4042" i="25"/>
  <c r="B4041" i="25"/>
  <c r="B4040" i="25"/>
  <c r="B4039" i="25"/>
  <c r="B4038" i="25"/>
  <c r="B4037" i="25"/>
  <c r="B4036" i="25"/>
  <c r="B4035" i="25"/>
  <c r="B4034" i="25"/>
  <c r="B4033" i="25"/>
  <c r="B4032" i="25"/>
  <c r="B4031" i="25"/>
  <c r="B4030" i="25"/>
  <c r="B4029" i="25"/>
  <c r="B4028" i="25"/>
  <c r="B4027" i="25"/>
  <c r="B4026" i="25"/>
  <c r="B4025" i="25"/>
  <c r="B4024" i="25"/>
  <c r="B4023" i="25"/>
  <c r="B4022" i="25"/>
  <c r="B4021" i="25"/>
  <c r="B4020" i="25"/>
  <c r="B4019" i="25"/>
  <c r="B4018" i="25"/>
  <c r="B4017" i="25"/>
  <c r="B4016" i="25"/>
  <c r="B4015" i="25"/>
  <c r="B4014" i="25"/>
  <c r="B4013" i="25"/>
  <c r="B4012" i="25"/>
  <c r="B4011" i="25"/>
  <c r="B4010" i="25"/>
  <c r="B4009" i="25"/>
  <c r="B4008" i="25"/>
  <c r="B4007" i="25"/>
  <c r="B4006" i="25"/>
  <c r="B4005" i="25"/>
  <c r="B4004" i="25"/>
  <c r="B4003" i="25"/>
  <c r="B4002" i="25"/>
  <c r="B4001" i="25"/>
  <c r="B4000" i="25"/>
  <c r="B3999" i="25"/>
  <c r="B3998" i="25"/>
  <c r="B3997" i="25"/>
  <c r="B3996" i="25"/>
  <c r="B3995" i="25"/>
  <c r="B3994" i="25"/>
  <c r="B3993" i="25"/>
  <c r="B3992" i="25"/>
  <c r="B3991" i="25"/>
  <c r="B3990" i="25"/>
  <c r="B3989" i="25"/>
  <c r="B3988" i="25"/>
  <c r="B3987" i="25"/>
  <c r="B3986" i="25"/>
  <c r="B3985" i="25"/>
  <c r="B3984" i="25"/>
  <c r="B3983" i="25"/>
  <c r="B3982" i="25"/>
  <c r="B3981" i="25"/>
  <c r="B3980" i="25"/>
  <c r="B3979" i="25"/>
  <c r="B3978" i="25"/>
  <c r="B3977" i="25"/>
  <c r="B3976" i="25"/>
  <c r="B3975" i="25"/>
  <c r="B3974" i="25"/>
  <c r="B3973" i="25"/>
  <c r="B3972" i="25"/>
  <c r="B3971" i="25"/>
  <c r="B3970" i="25"/>
  <c r="B3969" i="25"/>
  <c r="B3968" i="25"/>
  <c r="B3967" i="25"/>
  <c r="B3966" i="25"/>
  <c r="B3965" i="25"/>
  <c r="B3964" i="25"/>
  <c r="B3963" i="25"/>
  <c r="B3962" i="25"/>
  <c r="B3961" i="25"/>
  <c r="B3960" i="25"/>
  <c r="B3959" i="25"/>
  <c r="B3958" i="25"/>
  <c r="B3957" i="25"/>
  <c r="B3956" i="25"/>
  <c r="B3955" i="25"/>
  <c r="B3954" i="25"/>
  <c r="B3953" i="25"/>
  <c r="B3952" i="25"/>
  <c r="B3951" i="25"/>
  <c r="B3950" i="25"/>
  <c r="B3949" i="25"/>
  <c r="B3948" i="25"/>
  <c r="B3947" i="25"/>
  <c r="B3946" i="25"/>
  <c r="B3945" i="25"/>
  <c r="B3944" i="25"/>
  <c r="B3943" i="25"/>
  <c r="B3942" i="25"/>
  <c r="B3941" i="25"/>
  <c r="B3940" i="25"/>
  <c r="B3939" i="25"/>
  <c r="B3938" i="25"/>
  <c r="B3937" i="25"/>
  <c r="B3936" i="25"/>
  <c r="B3935" i="25"/>
  <c r="B3934" i="25"/>
  <c r="B3933" i="25"/>
  <c r="B3932" i="25"/>
  <c r="B3931" i="25"/>
  <c r="B3930" i="25"/>
  <c r="B3929" i="25"/>
  <c r="B3928" i="25"/>
  <c r="B3927" i="25"/>
  <c r="B3926" i="25"/>
  <c r="B3925" i="25"/>
  <c r="B3924" i="25"/>
  <c r="B3923" i="25"/>
  <c r="B3922" i="25"/>
  <c r="B3921" i="25"/>
  <c r="B3920" i="25"/>
  <c r="B3919" i="25"/>
  <c r="B3918" i="25"/>
  <c r="B3917" i="25"/>
  <c r="B3916" i="25"/>
  <c r="B3915" i="25"/>
  <c r="B3914" i="25"/>
  <c r="B3913" i="25"/>
  <c r="B3912" i="25"/>
  <c r="B3911" i="25"/>
  <c r="B3910" i="25"/>
  <c r="B3909" i="25"/>
  <c r="B3908" i="25"/>
  <c r="B3907" i="25"/>
  <c r="B3906" i="25"/>
  <c r="B3905" i="25"/>
  <c r="B3904" i="25"/>
  <c r="B3903" i="25"/>
  <c r="B3902" i="25"/>
  <c r="B3901" i="25"/>
  <c r="B3900" i="25"/>
  <c r="B3899" i="25"/>
  <c r="B3898" i="25"/>
  <c r="B3897" i="25"/>
  <c r="B3896" i="25"/>
  <c r="B3895" i="25"/>
  <c r="B3894" i="25"/>
  <c r="B3893" i="25"/>
  <c r="B3892" i="25"/>
  <c r="B3891" i="25"/>
  <c r="B3890" i="25"/>
  <c r="B3889" i="25"/>
  <c r="B3888" i="25"/>
  <c r="B3887" i="25"/>
  <c r="B3886" i="25"/>
  <c r="B3885" i="25"/>
  <c r="B3884" i="25"/>
  <c r="B3883" i="25"/>
  <c r="B3882" i="25"/>
  <c r="B3881" i="25"/>
  <c r="B3880" i="25"/>
  <c r="B3879" i="25"/>
  <c r="B3878" i="25"/>
  <c r="B3877" i="25"/>
  <c r="B3876" i="25"/>
  <c r="B3875" i="25"/>
  <c r="B3874" i="25"/>
  <c r="B3873" i="25"/>
  <c r="B3872" i="25"/>
  <c r="B3871" i="25"/>
  <c r="B3870" i="25"/>
  <c r="B3869" i="25"/>
  <c r="B3868" i="25"/>
  <c r="B3867" i="25"/>
  <c r="B3866" i="25"/>
  <c r="B3865" i="25"/>
  <c r="B3864" i="25"/>
  <c r="B3863" i="25"/>
  <c r="B3862" i="25"/>
  <c r="B3861" i="25"/>
  <c r="B3860" i="25"/>
  <c r="B3859" i="25"/>
  <c r="B3858" i="25"/>
  <c r="B3857" i="25"/>
  <c r="B3856" i="25"/>
  <c r="B3855" i="25"/>
  <c r="B3854" i="25"/>
  <c r="B3853" i="25"/>
  <c r="B3852" i="25"/>
  <c r="B3851" i="25"/>
  <c r="B3850" i="25"/>
  <c r="B3849" i="25"/>
  <c r="B3848" i="25"/>
  <c r="B3847" i="25"/>
  <c r="B3846" i="25"/>
  <c r="B3845" i="25"/>
  <c r="B3844" i="25"/>
  <c r="B3843" i="25"/>
  <c r="B3842" i="25"/>
  <c r="B3841" i="25"/>
  <c r="B3840" i="25"/>
  <c r="B3839" i="25"/>
  <c r="B3838" i="25"/>
  <c r="B3837" i="25"/>
  <c r="B3836" i="25"/>
  <c r="B3835" i="25"/>
  <c r="B3834" i="25"/>
  <c r="B3833" i="25"/>
  <c r="B3832" i="25"/>
  <c r="B3831" i="25"/>
  <c r="B3830" i="25"/>
  <c r="B3829" i="25"/>
  <c r="B3828" i="25"/>
  <c r="B3827" i="25"/>
  <c r="B3826" i="25"/>
  <c r="B3825" i="25"/>
  <c r="B3824" i="25"/>
  <c r="B3823" i="25"/>
  <c r="B3822" i="25"/>
  <c r="B3821" i="25"/>
  <c r="B3820" i="25"/>
  <c r="B3819" i="25"/>
  <c r="B3818" i="25"/>
  <c r="B3817" i="25"/>
  <c r="B3816" i="25"/>
  <c r="B3815" i="25"/>
  <c r="B3814" i="25"/>
  <c r="B3813" i="25"/>
  <c r="B3812" i="25"/>
  <c r="B3811" i="25"/>
  <c r="B3810" i="25"/>
  <c r="B3809" i="25"/>
  <c r="B3808" i="25"/>
  <c r="B3807" i="25"/>
  <c r="B3806" i="25"/>
  <c r="B3805" i="25"/>
  <c r="B3804" i="25"/>
  <c r="B3803" i="25"/>
  <c r="B3802" i="25"/>
  <c r="B3801" i="25"/>
  <c r="B3800" i="25"/>
  <c r="B3799" i="25"/>
  <c r="B3798" i="25"/>
  <c r="B3797" i="25"/>
  <c r="B3796" i="25"/>
  <c r="B3795" i="25"/>
  <c r="B3794" i="25"/>
  <c r="B3793" i="25"/>
  <c r="B3792" i="25"/>
  <c r="B3791" i="25"/>
  <c r="B3790" i="25"/>
  <c r="B3789" i="25"/>
  <c r="B3788" i="25"/>
  <c r="B3787" i="25"/>
  <c r="B3786" i="25"/>
  <c r="B3785" i="25"/>
  <c r="B3784" i="25"/>
  <c r="B3783" i="25"/>
  <c r="B3782" i="25"/>
  <c r="B3781" i="25"/>
  <c r="B3780" i="25"/>
  <c r="B3779" i="25"/>
  <c r="B3778" i="25"/>
  <c r="B3777" i="25"/>
  <c r="B3776" i="25"/>
  <c r="B3775" i="25"/>
  <c r="B3774" i="25"/>
  <c r="B3773" i="25"/>
  <c r="B3772" i="25"/>
  <c r="B3771" i="25"/>
  <c r="B3770" i="25"/>
  <c r="B3769" i="25"/>
  <c r="B3768" i="25"/>
  <c r="B3767" i="25"/>
  <c r="B3766" i="25"/>
  <c r="B3765" i="25"/>
  <c r="B3764" i="25"/>
  <c r="B3763" i="25"/>
  <c r="B3762" i="25"/>
  <c r="B3761" i="25"/>
  <c r="B3760" i="25"/>
  <c r="B3759" i="25"/>
  <c r="B3758" i="25"/>
  <c r="B3757" i="25"/>
  <c r="B3756" i="25"/>
  <c r="B3755" i="25"/>
  <c r="B3754" i="25"/>
  <c r="B3753" i="25"/>
  <c r="B3752" i="25"/>
  <c r="B3751" i="25"/>
  <c r="B3750" i="25"/>
  <c r="B3749" i="25"/>
  <c r="B3748" i="25"/>
  <c r="B3747" i="25"/>
  <c r="B3746" i="25"/>
  <c r="B3745" i="25"/>
  <c r="B3744" i="25"/>
  <c r="B3743" i="25"/>
  <c r="B3742" i="25"/>
  <c r="B3741" i="25"/>
  <c r="B3740" i="25"/>
  <c r="B3739" i="25"/>
  <c r="B3738" i="25"/>
  <c r="B3737" i="25"/>
  <c r="B3736" i="25"/>
  <c r="B3735" i="25"/>
  <c r="B3734" i="25"/>
  <c r="B3733" i="25"/>
  <c r="B3732" i="25"/>
  <c r="B3731" i="25"/>
  <c r="B3730" i="25"/>
  <c r="B3729" i="25"/>
  <c r="B3728" i="25"/>
  <c r="B3727" i="25"/>
  <c r="B3726" i="25"/>
  <c r="B3725" i="25"/>
  <c r="B3724" i="25"/>
  <c r="B3723" i="25"/>
  <c r="B3722" i="25"/>
  <c r="B3721" i="25"/>
  <c r="B3720" i="25"/>
  <c r="B3719" i="25"/>
  <c r="B3718" i="25"/>
  <c r="B3717" i="25"/>
  <c r="B3716" i="25"/>
  <c r="B3715" i="25"/>
  <c r="B3714" i="25"/>
  <c r="B3713" i="25"/>
  <c r="B3712" i="25"/>
  <c r="B3711" i="25"/>
  <c r="B3710" i="25"/>
  <c r="B3709" i="25"/>
  <c r="B3708" i="25"/>
  <c r="B3707" i="25"/>
  <c r="B3706" i="25"/>
  <c r="B3705" i="25"/>
  <c r="B3704" i="25"/>
  <c r="B3703" i="25"/>
  <c r="B3702" i="25"/>
  <c r="B3701" i="25"/>
  <c r="B3700" i="25"/>
  <c r="B3699" i="25"/>
  <c r="B3698" i="25"/>
  <c r="B3697" i="25"/>
  <c r="B3696" i="25"/>
  <c r="B3695" i="25"/>
  <c r="B3694" i="25"/>
  <c r="B3693" i="25"/>
  <c r="B3692" i="25"/>
  <c r="B3691" i="25"/>
  <c r="B3690" i="25"/>
  <c r="B3689" i="25"/>
  <c r="B3688" i="25"/>
  <c r="B3687" i="25"/>
  <c r="B3686" i="25"/>
  <c r="B3685" i="25"/>
  <c r="B3684" i="25"/>
  <c r="B3683" i="25"/>
  <c r="B3682" i="25"/>
  <c r="B3681" i="25"/>
  <c r="B3680" i="25"/>
  <c r="B3679" i="25"/>
  <c r="B3678" i="25"/>
  <c r="B3677" i="25"/>
  <c r="B3676" i="25"/>
  <c r="B3675" i="25"/>
  <c r="B3674" i="25"/>
  <c r="B3673" i="25"/>
  <c r="B3672" i="25"/>
  <c r="B3671" i="25"/>
  <c r="B3670" i="25"/>
  <c r="B3669" i="25"/>
  <c r="B3668" i="25"/>
  <c r="B3667" i="25"/>
  <c r="B3666" i="25"/>
  <c r="B3665" i="25"/>
  <c r="B3664" i="25"/>
  <c r="B3663" i="25"/>
  <c r="B3662" i="25"/>
  <c r="B3661" i="25"/>
  <c r="B3660" i="25"/>
  <c r="B3659" i="25"/>
  <c r="B3658" i="25"/>
  <c r="B3657" i="25"/>
  <c r="B3656" i="25"/>
  <c r="B3655" i="25"/>
  <c r="B3654" i="25"/>
  <c r="B3653" i="25"/>
  <c r="B3652" i="25"/>
  <c r="B3651" i="25"/>
  <c r="B3650" i="25"/>
  <c r="B3649" i="25"/>
  <c r="B3648" i="25"/>
  <c r="B3647" i="25"/>
  <c r="B3646" i="25"/>
  <c r="B3645" i="25"/>
  <c r="B3644" i="25"/>
  <c r="B3643" i="25"/>
  <c r="B3642" i="25"/>
  <c r="B3641" i="25"/>
  <c r="B3640" i="25"/>
  <c r="B3639" i="25"/>
  <c r="B3638" i="25"/>
  <c r="B3637" i="25"/>
  <c r="B3636" i="25"/>
  <c r="B3635" i="25"/>
  <c r="B3634" i="25"/>
  <c r="B3633" i="25"/>
  <c r="B3632" i="25"/>
  <c r="B3631" i="25"/>
  <c r="B3630" i="25"/>
  <c r="B3629" i="25"/>
  <c r="B3628" i="25"/>
  <c r="B3627" i="25"/>
  <c r="B3626" i="25"/>
  <c r="B3625" i="25"/>
  <c r="B3624" i="25"/>
  <c r="B3623" i="25"/>
  <c r="B3622" i="25"/>
  <c r="B3621" i="25"/>
  <c r="B3620" i="25"/>
  <c r="B3619" i="25"/>
  <c r="B3618" i="25"/>
  <c r="B3617" i="25"/>
  <c r="B3616" i="25"/>
  <c r="B3615" i="25"/>
  <c r="B3614" i="25"/>
  <c r="B3613" i="25"/>
  <c r="B3612" i="25"/>
  <c r="B3611" i="25"/>
  <c r="B3610" i="25"/>
  <c r="B3609" i="25"/>
  <c r="B3608" i="25"/>
  <c r="B3607" i="25"/>
  <c r="B3606" i="25"/>
  <c r="B3605" i="25"/>
  <c r="B3604" i="25"/>
  <c r="B3603" i="25"/>
  <c r="B3602" i="25"/>
  <c r="B3601" i="25"/>
  <c r="B3600" i="25"/>
  <c r="B3599" i="25"/>
  <c r="B3598" i="25"/>
  <c r="B3597" i="25"/>
  <c r="B3596" i="25"/>
  <c r="B3595" i="25"/>
  <c r="B3594" i="25"/>
  <c r="B3593" i="25"/>
  <c r="B3592" i="25"/>
  <c r="B3591" i="25"/>
  <c r="B3590" i="25"/>
  <c r="B3589" i="25"/>
  <c r="B3588" i="25"/>
  <c r="B3587" i="25"/>
  <c r="B3586" i="25"/>
  <c r="B3585" i="25"/>
  <c r="B3584" i="25"/>
  <c r="B3583" i="25"/>
  <c r="B3582" i="25"/>
  <c r="B3581" i="25"/>
  <c r="B3580" i="25"/>
  <c r="B3579" i="25"/>
  <c r="B3578" i="25"/>
  <c r="B3577" i="25"/>
  <c r="B3576" i="25"/>
  <c r="B3575" i="25"/>
  <c r="B3574" i="25"/>
  <c r="B3573" i="25"/>
  <c r="B3572" i="25"/>
  <c r="B3571" i="25"/>
  <c r="B3570" i="25"/>
  <c r="B3569" i="25"/>
  <c r="B3568" i="25"/>
  <c r="B3567" i="25"/>
  <c r="B3566" i="25"/>
  <c r="B3565" i="25"/>
  <c r="B3564" i="25"/>
  <c r="B3563" i="25"/>
  <c r="B3562" i="25"/>
  <c r="B3561" i="25"/>
  <c r="B3560" i="25"/>
  <c r="B3559" i="25"/>
  <c r="B3558" i="25"/>
  <c r="B3557" i="25"/>
  <c r="B3556" i="25"/>
  <c r="B3555" i="25"/>
  <c r="B3554" i="25"/>
  <c r="B3553" i="25"/>
  <c r="B3552" i="25"/>
  <c r="B3551" i="25"/>
  <c r="B3550" i="25"/>
  <c r="B3549" i="25"/>
  <c r="B3548" i="25"/>
  <c r="B3547" i="25"/>
  <c r="B3546" i="25"/>
  <c r="B3545" i="25"/>
  <c r="B3544" i="25"/>
  <c r="B3543" i="25"/>
  <c r="B3542" i="25"/>
  <c r="B3541" i="25"/>
  <c r="B3540" i="25"/>
  <c r="B3539" i="25"/>
  <c r="B3538" i="25"/>
  <c r="B3537" i="25"/>
  <c r="B3536" i="25"/>
  <c r="B3535" i="25"/>
  <c r="B3534" i="25"/>
  <c r="B3533" i="25"/>
  <c r="B3532" i="25"/>
  <c r="B3531" i="25"/>
  <c r="B3530" i="25"/>
  <c r="B3529" i="25"/>
  <c r="B3528" i="25"/>
  <c r="B3527" i="25"/>
  <c r="B3526" i="25"/>
  <c r="B3525" i="25"/>
  <c r="B3524" i="25"/>
  <c r="B3523" i="25"/>
  <c r="B3522" i="25"/>
  <c r="B3521" i="25"/>
  <c r="B3520" i="25"/>
  <c r="B3519" i="25"/>
  <c r="B3518" i="25"/>
  <c r="B3517" i="25"/>
  <c r="B3516" i="25"/>
  <c r="B3515" i="25"/>
  <c r="B3514" i="25"/>
  <c r="B3513" i="25"/>
  <c r="B3512" i="25"/>
  <c r="B3511" i="25"/>
  <c r="B3510" i="25"/>
  <c r="B3509" i="25"/>
  <c r="B3508" i="25"/>
  <c r="B3507" i="25"/>
  <c r="B3506" i="25"/>
  <c r="B3505" i="25"/>
  <c r="B3504" i="25"/>
  <c r="B3503" i="25"/>
  <c r="B3502" i="25"/>
  <c r="B3501" i="25"/>
  <c r="B3500" i="25"/>
  <c r="B3499" i="25"/>
  <c r="B3498" i="25"/>
  <c r="B3497" i="25"/>
  <c r="B3496" i="25"/>
  <c r="B3495" i="25"/>
  <c r="B3494" i="25"/>
  <c r="B3493" i="25"/>
  <c r="B3492" i="25"/>
  <c r="B3491" i="25"/>
  <c r="B3490" i="25"/>
  <c r="B3489" i="25"/>
  <c r="B3488" i="25"/>
  <c r="B3487" i="25"/>
  <c r="B3486" i="25"/>
  <c r="B3485" i="25"/>
  <c r="B3484" i="25"/>
  <c r="B3483" i="25"/>
  <c r="B3482" i="25"/>
  <c r="B3481" i="25"/>
  <c r="B3480" i="25"/>
  <c r="B3479" i="25"/>
  <c r="B3478" i="25"/>
  <c r="B3477" i="25"/>
  <c r="B3476" i="25"/>
  <c r="B3475" i="25"/>
  <c r="B3474" i="25"/>
  <c r="B3473" i="25"/>
  <c r="B3472" i="25"/>
  <c r="B3471" i="25"/>
  <c r="B3470" i="25"/>
  <c r="B3469" i="25"/>
  <c r="B3468" i="25"/>
  <c r="B3467" i="25"/>
  <c r="B3466" i="25"/>
  <c r="B3465" i="25"/>
  <c r="B3464" i="25"/>
  <c r="B3463" i="25"/>
  <c r="B3462" i="25"/>
  <c r="B3461" i="25"/>
  <c r="B3460" i="25"/>
  <c r="B3459" i="25"/>
  <c r="B3458" i="25"/>
  <c r="B3457" i="25"/>
  <c r="B3456" i="25"/>
  <c r="B3455" i="25"/>
  <c r="B3454" i="25"/>
  <c r="B3453" i="25"/>
  <c r="B3452" i="25"/>
  <c r="B3451" i="25"/>
  <c r="B3450" i="25"/>
  <c r="B3449" i="25"/>
  <c r="B3448" i="25"/>
  <c r="B3447" i="25"/>
  <c r="B3446" i="25"/>
  <c r="B3445" i="25"/>
  <c r="B3444" i="25"/>
  <c r="B3443" i="25"/>
  <c r="B3442" i="25"/>
  <c r="B3441" i="25"/>
  <c r="B3440" i="25"/>
  <c r="B3439" i="25"/>
  <c r="B3438" i="25"/>
  <c r="B3437" i="25"/>
  <c r="B3436" i="25"/>
  <c r="B3435" i="25"/>
  <c r="B3434" i="25"/>
  <c r="B3433" i="25"/>
  <c r="B3432" i="25"/>
  <c r="B3431" i="25"/>
  <c r="B3430" i="25"/>
  <c r="B3429" i="25"/>
  <c r="B3428" i="25"/>
  <c r="B3427" i="25"/>
  <c r="B3426" i="25"/>
  <c r="B3425" i="25"/>
  <c r="B3424" i="25"/>
  <c r="B3423" i="25"/>
  <c r="B3422" i="25"/>
  <c r="B3421" i="25"/>
  <c r="B3420" i="25"/>
  <c r="B3419" i="25"/>
  <c r="B3418" i="25"/>
  <c r="B3417" i="25"/>
  <c r="B3416" i="25"/>
  <c r="B3415" i="25"/>
  <c r="B3414" i="25"/>
  <c r="B3413" i="25"/>
  <c r="B3412" i="25"/>
  <c r="B3411" i="25"/>
  <c r="B3410" i="25"/>
  <c r="B3409" i="25"/>
  <c r="B3408" i="25"/>
  <c r="B3407" i="25"/>
  <c r="B3406" i="25"/>
  <c r="B3405" i="25"/>
  <c r="B3404" i="25"/>
  <c r="B3403" i="25"/>
  <c r="B3402" i="25"/>
  <c r="B3401" i="25"/>
  <c r="B3400" i="25"/>
  <c r="B3399" i="25"/>
  <c r="B3398" i="25"/>
  <c r="B3397" i="25"/>
  <c r="B3396" i="25"/>
  <c r="B3395" i="25"/>
  <c r="B3394" i="25"/>
  <c r="B3393" i="25"/>
  <c r="B3392" i="25"/>
  <c r="B3391" i="25"/>
  <c r="B3390" i="25"/>
  <c r="B3389" i="25"/>
  <c r="B3388" i="25"/>
  <c r="B3387" i="25"/>
  <c r="B3386" i="25"/>
  <c r="B3385" i="25"/>
  <c r="B3384" i="25"/>
  <c r="B3383" i="25"/>
  <c r="B3382" i="25"/>
  <c r="B3381" i="25"/>
  <c r="B3380" i="25"/>
  <c r="B3379" i="25"/>
  <c r="B3378" i="25"/>
  <c r="B3377" i="25"/>
  <c r="B3376" i="25"/>
  <c r="B3375" i="25"/>
  <c r="B3374" i="25"/>
  <c r="B3373" i="25"/>
  <c r="B3372" i="25"/>
  <c r="B3371" i="25"/>
  <c r="B3370" i="25"/>
  <c r="B3369" i="25"/>
  <c r="B3368" i="25"/>
  <c r="B3367" i="25"/>
  <c r="B3366" i="25"/>
  <c r="B3365" i="25"/>
  <c r="B3364" i="25"/>
  <c r="B3363" i="25"/>
  <c r="B3362" i="25"/>
  <c r="B3361" i="25"/>
  <c r="B3360" i="25"/>
  <c r="B3359" i="25"/>
  <c r="B3358" i="25"/>
  <c r="B3357" i="25"/>
  <c r="B3356" i="25"/>
  <c r="B3355" i="25"/>
  <c r="B3354" i="25"/>
  <c r="B3353" i="25"/>
  <c r="B3352" i="25"/>
  <c r="B3351" i="25"/>
  <c r="B3350" i="25"/>
  <c r="B3349" i="25"/>
  <c r="B3348" i="25"/>
  <c r="B3347" i="25"/>
  <c r="B3346" i="25"/>
  <c r="B3345" i="25"/>
  <c r="B3344" i="25"/>
  <c r="B3343" i="25"/>
  <c r="B3342" i="25"/>
  <c r="B3341" i="25"/>
  <c r="B3340" i="25"/>
  <c r="B3339" i="25"/>
  <c r="B3338" i="25"/>
  <c r="B3337" i="25"/>
  <c r="B3336" i="25"/>
  <c r="B3335" i="25"/>
  <c r="B3334" i="25"/>
  <c r="B3333" i="25"/>
  <c r="B3332" i="25"/>
  <c r="B3331" i="25"/>
  <c r="B3330" i="25"/>
  <c r="B3329" i="25"/>
  <c r="B3328" i="25"/>
  <c r="B3327" i="25"/>
  <c r="B3326" i="25"/>
  <c r="B3325" i="25"/>
  <c r="B3324" i="25"/>
  <c r="B3323" i="25"/>
  <c r="B3322" i="25"/>
  <c r="B3321" i="25"/>
  <c r="B3320" i="25"/>
  <c r="B3319" i="25"/>
  <c r="B3318" i="25"/>
  <c r="B3317" i="25"/>
  <c r="B3316" i="25"/>
  <c r="B3315" i="25"/>
  <c r="B3314" i="25"/>
  <c r="B3313" i="25"/>
  <c r="B3312" i="25"/>
  <c r="B3311" i="25"/>
  <c r="B3310" i="25"/>
  <c r="B3309" i="25"/>
  <c r="B3308" i="25"/>
  <c r="B3307" i="25"/>
  <c r="B3306" i="25"/>
  <c r="B3305" i="25"/>
  <c r="B3304" i="25"/>
  <c r="B3303" i="25"/>
  <c r="B3302" i="25"/>
  <c r="B3301" i="25"/>
  <c r="B3300" i="25"/>
  <c r="B3299" i="25"/>
  <c r="B3298" i="25"/>
  <c r="B3297" i="25"/>
  <c r="B3296" i="25"/>
  <c r="B3295" i="25"/>
  <c r="B3294" i="25"/>
  <c r="B3293" i="25"/>
  <c r="B3292" i="25"/>
  <c r="B3291" i="25"/>
  <c r="B3290" i="25"/>
  <c r="B3289" i="25"/>
  <c r="B3288" i="25"/>
  <c r="B3287" i="25"/>
  <c r="B3286" i="25"/>
  <c r="B3285" i="25"/>
  <c r="B3284" i="25"/>
  <c r="B3283" i="25"/>
  <c r="B3282" i="25"/>
  <c r="B3281" i="25"/>
  <c r="B3280" i="25"/>
  <c r="B3279" i="25"/>
  <c r="B3278" i="25"/>
  <c r="B3277" i="25"/>
  <c r="B3276" i="25"/>
  <c r="B3275" i="25"/>
  <c r="B3274" i="25"/>
  <c r="B3273" i="25"/>
  <c r="B3272" i="25"/>
  <c r="B3271" i="25"/>
  <c r="B3270" i="25"/>
  <c r="B3269" i="25"/>
  <c r="B3268" i="25"/>
  <c r="B3267" i="25"/>
  <c r="B3266" i="25"/>
  <c r="B3265" i="25"/>
  <c r="B3264" i="25"/>
  <c r="B3263" i="25"/>
  <c r="B3262" i="25"/>
  <c r="B3261" i="25"/>
  <c r="B3260" i="25"/>
  <c r="B3259" i="25"/>
  <c r="B3258" i="25"/>
  <c r="B3257" i="25"/>
  <c r="B3256" i="25"/>
  <c r="B3255" i="25"/>
  <c r="B3254" i="25"/>
  <c r="B3253" i="25"/>
  <c r="B3252" i="25"/>
  <c r="B3251" i="25"/>
  <c r="B3250" i="25"/>
  <c r="B3249" i="25"/>
  <c r="B3248" i="25"/>
  <c r="B3247" i="25"/>
  <c r="B3246" i="25"/>
  <c r="B3245" i="25"/>
  <c r="B3244" i="25"/>
  <c r="B3243" i="25"/>
  <c r="B3242" i="25"/>
  <c r="B3241" i="25"/>
  <c r="B3240" i="25"/>
  <c r="B3239" i="25"/>
  <c r="B3238" i="25"/>
  <c r="B3237" i="25"/>
  <c r="B3236" i="25"/>
  <c r="B3235" i="25"/>
  <c r="B3234" i="25"/>
  <c r="B3233" i="25"/>
  <c r="B3232" i="25"/>
  <c r="B3231" i="25"/>
  <c r="B3230" i="25"/>
  <c r="B3229" i="25"/>
  <c r="B3228" i="25"/>
  <c r="B3227" i="25"/>
  <c r="B3226" i="25"/>
  <c r="B3225" i="25"/>
  <c r="B3224" i="25"/>
  <c r="B3223" i="25"/>
  <c r="B3222" i="25"/>
  <c r="B3221" i="25"/>
  <c r="B3220" i="25"/>
  <c r="B3219" i="25"/>
  <c r="B3218" i="25"/>
  <c r="B3217" i="25"/>
  <c r="B3216" i="25"/>
  <c r="B3215" i="25"/>
  <c r="B3214" i="25"/>
  <c r="B3213" i="25"/>
  <c r="B3212" i="25"/>
  <c r="B3211" i="25"/>
  <c r="B3210" i="25"/>
  <c r="B3209" i="25"/>
  <c r="B3208" i="25"/>
  <c r="B3207" i="25"/>
  <c r="B3206" i="25"/>
  <c r="B3205" i="25"/>
  <c r="B3204" i="25"/>
  <c r="B3203" i="25"/>
  <c r="B3202" i="25"/>
  <c r="B3201" i="25"/>
  <c r="B3200" i="25"/>
  <c r="B3199" i="25"/>
  <c r="B3198" i="25"/>
  <c r="B3197" i="25"/>
  <c r="B3196" i="25"/>
  <c r="B3195" i="25"/>
  <c r="B3194" i="25"/>
  <c r="B3193" i="25"/>
  <c r="B3192" i="25"/>
  <c r="B3191" i="25"/>
  <c r="B3190" i="25"/>
  <c r="B3189" i="25"/>
  <c r="B3188" i="25"/>
  <c r="B3187" i="25"/>
  <c r="B3186" i="25"/>
  <c r="B3185" i="25"/>
  <c r="B3184" i="25"/>
  <c r="B3183" i="25"/>
  <c r="B3182" i="25"/>
  <c r="B3181" i="25"/>
  <c r="B3180" i="25"/>
  <c r="B3179" i="25"/>
  <c r="B3178" i="25"/>
  <c r="B3177" i="25"/>
  <c r="B3176" i="25"/>
  <c r="B3175" i="25"/>
  <c r="B3174" i="25"/>
  <c r="B3173" i="25"/>
  <c r="B3172" i="25"/>
  <c r="B3171" i="25"/>
  <c r="B3170" i="25"/>
  <c r="B3169" i="25"/>
  <c r="B3168" i="25"/>
  <c r="B3167" i="25"/>
  <c r="B3166" i="25"/>
  <c r="B3165" i="25"/>
  <c r="B3164" i="25"/>
  <c r="B3163" i="25"/>
  <c r="B3162" i="25"/>
  <c r="B3161" i="25"/>
  <c r="B3160" i="25"/>
  <c r="B3159" i="25"/>
  <c r="B3158" i="25"/>
  <c r="B3157" i="25"/>
  <c r="B3156" i="25"/>
  <c r="B3155" i="25"/>
  <c r="B3154" i="25"/>
  <c r="B3153" i="25"/>
  <c r="B3152" i="25"/>
  <c r="B3151" i="25"/>
  <c r="B3150" i="25"/>
  <c r="B3149" i="25"/>
  <c r="B3148" i="25"/>
  <c r="B3147" i="25"/>
  <c r="B3146" i="25"/>
  <c r="B3145" i="25"/>
  <c r="B3144" i="25"/>
  <c r="B3143" i="25"/>
  <c r="B3142" i="25"/>
  <c r="B3141" i="25"/>
  <c r="B3140" i="25"/>
  <c r="B3139" i="25"/>
  <c r="B3138" i="25"/>
  <c r="B3137" i="25"/>
  <c r="B3136" i="25"/>
  <c r="B3135" i="25"/>
  <c r="B3134" i="25"/>
  <c r="B3133" i="25"/>
  <c r="B3132" i="25"/>
  <c r="B3131" i="25"/>
  <c r="B3130" i="25"/>
  <c r="B3129" i="25"/>
  <c r="B3128" i="25"/>
  <c r="B3127" i="25"/>
  <c r="B3126" i="25"/>
  <c r="B3125" i="25"/>
  <c r="B3124" i="25"/>
  <c r="B3123" i="25"/>
  <c r="B3122" i="25"/>
  <c r="B3121" i="25"/>
  <c r="B3120" i="25"/>
  <c r="B3119" i="25"/>
  <c r="B3118" i="25"/>
  <c r="B3117" i="25"/>
  <c r="B3116" i="25"/>
  <c r="B3115" i="25"/>
  <c r="B3114" i="25"/>
  <c r="B3113" i="25"/>
  <c r="B3112" i="25"/>
  <c r="B3111" i="25"/>
  <c r="B3110" i="25"/>
  <c r="B3109" i="25"/>
  <c r="B3108" i="25"/>
  <c r="B3107" i="25"/>
  <c r="B3106" i="25"/>
  <c r="B3105" i="25"/>
  <c r="B3104" i="25"/>
  <c r="B3103" i="25"/>
  <c r="B3102" i="25"/>
  <c r="B3101" i="25"/>
  <c r="B3100" i="25"/>
  <c r="B3099" i="25"/>
  <c r="B3098" i="25"/>
  <c r="B3097" i="25"/>
  <c r="B3096" i="25"/>
  <c r="B3095" i="25"/>
  <c r="B3094" i="25"/>
  <c r="B3093" i="25"/>
  <c r="B3092" i="25"/>
  <c r="B3091" i="25"/>
  <c r="B3090" i="25"/>
  <c r="B3089" i="25"/>
  <c r="B3088" i="25"/>
  <c r="B3087" i="25"/>
  <c r="B3086" i="25"/>
  <c r="B3085" i="25"/>
  <c r="B3084" i="25"/>
  <c r="B3083" i="25"/>
  <c r="B3082" i="25"/>
  <c r="B3081" i="25"/>
  <c r="B3080" i="25"/>
  <c r="B3079" i="25"/>
  <c r="B3078" i="25"/>
  <c r="B3077" i="25"/>
  <c r="B3076" i="25"/>
  <c r="B3075" i="25"/>
  <c r="B3074" i="25"/>
  <c r="B3073" i="25"/>
  <c r="B3072" i="25"/>
  <c r="B3071" i="25"/>
  <c r="B3070" i="25"/>
  <c r="B3069" i="25"/>
  <c r="B3068" i="25"/>
  <c r="B3067" i="25"/>
  <c r="B3066" i="25"/>
  <c r="B3065" i="25"/>
  <c r="B3064" i="25"/>
  <c r="B3063" i="25"/>
  <c r="B3062" i="25"/>
  <c r="B3061" i="25"/>
  <c r="B3060" i="25"/>
  <c r="B3059" i="25"/>
  <c r="B3058" i="25"/>
  <c r="B3057" i="25"/>
  <c r="B3056" i="25"/>
  <c r="B3055" i="25"/>
  <c r="B3054" i="25"/>
  <c r="B3053" i="25"/>
  <c r="B3052" i="25"/>
  <c r="B3051" i="25"/>
  <c r="B3050" i="25"/>
  <c r="B3049" i="25"/>
  <c r="B3048" i="25"/>
  <c r="B3047" i="25"/>
  <c r="B3046" i="25"/>
  <c r="B3045" i="25"/>
  <c r="B3044" i="25"/>
  <c r="B3043" i="25"/>
  <c r="B3042" i="25"/>
  <c r="B3041" i="25"/>
  <c r="B3040" i="25"/>
  <c r="B3039" i="25"/>
  <c r="B3038" i="25"/>
  <c r="B3037" i="25"/>
  <c r="B3036" i="25"/>
  <c r="B3035" i="25"/>
  <c r="B3034" i="25"/>
  <c r="B3033" i="25"/>
  <c r="B3032" i="25"/>
  <c r="B3031" i="25"/>
  <c r="B3030" i="25"/>
  <c r="B3029" i="25"/>
  <c r="B3028" i="25"/>
  <c r="B3027" i="25"/>
  <c r="B3026" i="25"/>
  <c r="B3025" i="25"/>
  <c r="B3024" i="25"/>
  <c r="B3023" i="25"/>
  <c r="B3022" i="25"/>
  <c r="B3021" i="25"/>
  <c r="B3020" i="25"/>
  <c r="B3019" i="25"/>
  <c r="B3018" i="25"/>
  <c r="B3017" i="25"/>
  <c r="B3016" i="25"/>
  <c r="B3015" i="25"/>
  <c r="B3014" i="25"/>
  <c r="B3013" i="25"/>
  <c r="B3012" i="25"/>
  <c r="B3011" i="25"/>
  <c r="B3010" i="25"/>
  <c r="B3009" i="25"/>
  <c r="B3008" i="25"/>
  <c r="B3007" i="25"/>
  <c r="B3006" i="25"/>
  <c r="B3005" i="25"/>
  <c r="B3004" i="25"/>
  <c r="B3003" i="25"/>
  <c r="B3002" i="25"/>
  <c r="B3001" i="25"/>
  <c r="B3000" i="25"/>
  <c r="B2999" i="25"/>
  <c r="B2998" i="25"/>
  <c r="B2997" i="25"/>
  <c r="B2996" i="25"/>
  <c r="B2995" i="25"/>
  <c r="B2994" i="25"/>
  <c r="B2993" i="25"/>
  <c r="B2992" i="25"/>
  <c r="B2991" i="25"/>
  <c r="B2990" i="25"/>
  <c r="B2989" i="25"/>
  <c r="B2988" i="25"/>
  <c r="B2987" i="25"/>
  <c r="B2986" i="25"/>
  <c r="B2985" i="25"/>
  <c r="B2984" i="25"/>
  <c r="B2983" i="25"/>
  <c r="B2982" i="25"/>
  <c r="B2981" i="25"/>
  <c r="B2980" i="25"/>
  <c r="B2979" i="25"/>
  <c r="B2978" i="25"/>
  <c r="B2977" i="25"/>
  <c r="B2976" i="25"/>
  <c r="B2975" i="25"/>
  <c r="B2974" i="25"/>
  <c r="B2973" i="25"/>
  <c r="B2972" i="25"/>
  <c r="B2971" i="25"/>
  <c r="B2970" i="25"/>
  <c r="B2969" i="25"/>
  <c r="B2968" i="25"/>
  <c r="B2967" i="25"/>
  <c r="B2966" i="25"/>
  <c r="B2965" i="25"/>
  <c r="B2964" i="25"/>
  <c r="B2963" i="25"/>
  <c r="B2962" i="25"/>
  <c r="B2961" i="25"/>
  <c r="B2960" i="25"/>
  <c r="B2959" i="25"/>
  <c r="B2958" i="25"/>
  <c r="B2957" i="25"/>
  <c r="B2956" i="25"/>
  <c r="B2955" i="25"/>
  <c r="B2954" i="25"/>
  <c r="B2953" i="25"/>
  <c r="B2952" i="25"/>
  <c r="B2951" i="25"/>
  <c r="B2950" i="25"/>
  <c r="B2949" i="25"/>
  <c r="B2948" i="25"/>
  <c r="B2947" i="25"/>
  <c r="B2946" i="25"/>
  <c r="B2945" i="25"/>
  <c r="B2944" i="25"/>
  <c r="B2943" i="25"/>
  <c r="B2942" i="25"/>
  <c r="B2941" i="25"/>
  <c r="B2940" i="25"/>
  <c r="B2939" i="25"/>
  <c r="B2938" i="25"/>
  <c r="B2937" i="25"/>
  <c r="B2936" i="25"/>
  <c r="B2935" i="25"/>
  <c r="B2934" i="25"/>
  <c r="B2933" i="25"/>
  <c r="B2932" i="25"/>
  <c r="B2931" i="25"/>
  <c r="B2930" i="25"/>
  <c r="B2929" i="25"/>
  <c r="B2928" i="25"/>
  <c r="B2927" i="25"/>
  <c r="B2926" i="25"/>
  <c r="B2925" i="25"/>
  <c r="B2924" i="25"/>
  <c r="B2923" i="25"/>
  <c r="B2922" i="25"/>
  <c r="B2921" i="25"/>
  <c r="B2920" i="25"/>
  <c r="B2919" i="25"/>
  <c r="B2918" i="25"/>
  <c r="B2917" i="25"/>
  <c r="B2916" i="25"/>
  <c r="B2915" i="25"/>
  <c r="B2914" i="25"/>
  <c r="B2913" i="25"/>
  <c r="B2912" i="25"/>
  <c r="B2911" i="25"/>
  <c r="B2910" i="25"/>
  <c r="B2909" i="25"/>
  <c r="B2908" i="25"/>
  <c r="B2907" i="25"/>
  <c r="B2906" i="25"/>
  <c r="B2905" i="25"/>
  <c r="B2904" i="25"/>
  <c r="B2903" i="25"/>
  <c r="B2902" i="25"/>
  <c r="B2901" i="25"/>
  <c r="B2900" i="25"/>
  <c r="B2899" i="25"/>
  <c r="B2898" i="25"/>
  <c r="B2897" i="25"/>
  <c r="B2896" i="25"/>
  <c r="B2895" i="25"/>
  <c r="B2894" i="25"/>
  <c r="B2893" i="25"/>
  <c r="B2892" i="25"/>
  <c r="B2891" i="25"/>
  <c r="B2890" i="25"/>
  <c r="B2889" i="25"/>
  <c r="B2888" i="25"/>
  <c r="B2887" i="25"/>
  <c r="B2886" i="25"/>
  <c r="B2885" i="25"/>
  <c r="B2884" i="25"/>
  <c r="B2883" i="25"/>
  <c r="B2882" i="25"/>
  <c r="B2881" i="25"/>
  <c r="B2880" i="25"/>
  <c r="B2879" i="25"/>
  <c r="B2878" i="25"/>
  <c r="B2877" i="25"/>
  <c r="B2876" i="25"/>
  <c r="B2875" i="25"/>
  <c r="B2874" i="25"/>
  <c r="B2873" i="25"/>
  <c r="B2872" i="25"/>
  <c r="B2871" i="25"/>
  <c r="B2870" i="25"/>
  <c r="B2869" i="25"/>
  <c r="B2868" i="25"/>
  <c r="B2867" i="25"/>
  <c r="B2866" i="25"/>
  <c r="B2865" i="25"/>
  <c r="B2864" i="25"/>
  <c r="B2863" i="25"/>
  <c r="B2862" i="25"/>
  <c r="B2861" i="25"/>
  <c r="B2860" i="25"/>
  <c r="B2859" i="25"/>
  <c r="B2858" i="25"/>
  <c r="B2857" i="25"/>
  <c r="B2856" i="25"/>
  <c r="B2855" i="25"/>
  <c r="B2854" i="25"/>
  <c r="B2853" i="25"/>
  <c r="B2852" i="25"/>
  <c r="B2851" i="25"/>
  <c r="B2850" i="25"/>
  <c r="B2849" i="25"/>
  <c r="B2848" i="25"/>
  <c r="B2847" i="25"/>
  <c r="B2846" i="25"/>
  <c r="B2845" i="25"/>
  <c r="B2844" i="25"/>
  <c r="B2843" i="25"/>
  <c r="B2842" i="25"/>
  <c r="B2841" i="25"/>
  <c r="B2840" i="25"/>
  <c r="B2839" i="25"/>
  <c r="B2838" i="25"/>
  <c r="B2837" i="25"/>
  <c r="B2836" i="25"/>
  <c r="B2835" i="25"/>
  <c r="B2834" i="25"/>
  <c r="B2833" i="25"/>
  <c r="B2832" i="25"/>
  <c r="B2831" i="25"/>
  <c r="B2830" i="25"/>
  <c r="B2829" i="25"/>
  <c r="B2828" i="25"/>
  <c r="B2827" i="25"/>
  <c r="B2826" i="25"/>
  <c r="B2825" i="25"/>
  <c r="B2824" i="25"/>
  <c r="B2823" i="25"/>
  <c r="B2822" i="25"/>
  <c r="B2821" i="25"/>
  <c r="B2820" i="25"/>
  <c r="B2819" i="25"/>
  <c r="B2818" i="25"/>
  <c r="B2817" i="25"/>
  <c r="B2816" i="25"/>
  <c r="B2815" i="25"/>
  <c r="B2814" i="25"/>
  <c r="B2813" i="25"/>
  <c r="B2812" i="25"/>
  <c r="B2811" i="25"/>
  <c r="B2810" i="25"/>
  <c r="B2809" i="25"/>
  <c r="B2808" i="25"/>
  <c r="B2807" i="25"/>
  <c r="B2806" i="25"/>
  <c r="B2805" i="25"/>
  <c r="B2804" i="25"/>
  <c r="B2803" i="25"/>
  <c r="B2802" i="25"/>
  <c r="B2801" i="25"/>
  <c r="B2800" i="25"/>
  <c r="B2799" i="25"/>
  <c r="B2798" i="25"/>
  <c r="B2797" i="25"/>
  <c r="B2796" i="25"/>
  <c r="B2795" i="25"/>
  <c r="B2794" i="25"/>
  <c r="B2793" i="25"/>
  <c r="B2792" i="25"/>
  <c r="B2791" i="25"/>
  <c r="B2790" i="25"/>
  <c r="B2789" i="25"/>
  <c r="B2788" i="25"/>
  <c r="B2787" i="25"/>
  <c r="B2786" i="25"/>
  <c r="B2785" i="25"/>
  <c r="B2784" i="25"/>
  <c r="B2783" i="25"/>
  <c r="B2782" i="25"/>
  <c r="B2781" i="25"/>
  <c r="B2780" i="25"/>
  <c r="B2779" i="25"/>
  <c r="B2778" i="25"/>
  <c r="B2777" i="25"/>
  <c r="B2776" i="25"/>
  <c r="B2775" i="25"/>
  <c r="B2774" i="25"/>
  <c r="B2773" i="25"/>
  <c r="B2772" i="25"/>
  <c r="B2771" i="25"/>
  <c r="B2770" i="25"/>
  <c r="B2769" i="25"/>
  <c r="B2768" i="25"/>
  <c r="B2767" i="25"/>
  <c r="B2766" i="25"/>
  <c r="B2765" i="25"/>
  <c r="B2764" i="25"/>
  <c r="B2763" i="25"/>
  <c r="B2762" i="25"/>
  <c r="B2761" i="25"/>
  <c r="B2760" i="25"/>
  <c r="B2759" i="25"/>
  <c r="B2758" i="25"/>
  <c r="B2757" i="25"/>
  <c r="B2756" i="25"/>
  <c r="B2755" i="25"/>
  <c r="B2754" i="25"/>
  <c r="B2753" i="25"/>
  <c r="B2752" i="25"/>
  <c r="B2751" i="25"/>
  <c r="B2750" i="25"/>
  <c r="B2749" i="25"/>
  <c r="B2748" i="25"/>
  <c r="B2747" i="25"/>
  <c r="B2746" i="25"/>
  <c r="B2745" i="25"/>
  <c r="B2744" i="25"/>
  <c r="B2743" i="25"/>
  <c r="B2742" i="25"/>
  <c r="B2741" i="25"/>
  <c r="B2740" i="25"/>
  <c r="B2739" i="25"/>
  <c r="B2738" i="25"/>
  <c r="B2737" i="25"/>
  <c r="B2736" i="25"/>
  <c r="B2735" i="25"/>
  <c r="B2734" i="25"/>
  <c r="B2733" i="25"/>
  <c r="B2732" i="25"/>
  <c r="B2731" i="25"/>
  <c r="B2730" i="25"/>
  <c r="B2729" i="25"/>
  <c r="B2728" i="25"/>
  <c r="B2727" i="25"/>
  <c r="B2726" i="25"/>
  <c r="B2725" i="25"/>
  <c r="B2724" i="25"/>
  <c r="B2723" i="25"/>
  <c r="B2722" i="25"/>
  <c r="B2721" i="25"/>
  <c r="B2720" i="25"/>
  <c r="B2719" i="25"/>
  <c r="B2718" i="25"/>
  <c r="B2717" i="25"/>
  <c r="B2716" i="25"/>
  <c r="B2715" i="25"/>
  <c r="B2714" i="25"/>
  <c r="B2713" i="25"/>
  <c r="B2712" i="25"/>
  <c r="B2711" i="25"/>
  <c r="B2710" i="25"/>
  <c r="B2709" i="25"/>
  <c r="B2708" i="25"/>
  <c r="B2707" i="25"/>
  <c r="B2706" i="25"/>
  <c r="B2705" i="25"/>
  <c r="B2704" i="25"/>
  <c r="B2703" i="25"/>
  <c r="B2702" i="25"/>
  <c r="B2701" i="25"/>
  <c r="B2700" i="25"/>
  <c r="B2699" i="25"/>
  <c r="B2698" i="25"/>
  <c r="B2697" i="25"/>
  <c r="B2696" i="25"/>
  <c r="B2695" i="25"/>
  <c r="B2694" i="25"/>
  <c r="B2693" i="25"/>
  <c r="B2692" i="25"/>
  <c r="B2691" i="25"/>
  <c r="B2690" i="25"/>
  <c r="B2689" i="25"/>
  <c r="B2688" i="25"/>
  <c r="B2687" i="25"/>
  <c r="B2686" i="25"/>
  <c r="B2685" i="25"/>
  <c r="B2684" i="25"/>
  <c r="B2683" i="25"/>
  <c r="B2682" i="25"/>
  <c r="B2681" i="25"/>
  <c r="B2680" i="25"/>
  <c r="B2679" i="25"/>
  <c r="B2678" i="25"/>
  <c r="B2677" i="25"/>
  <c r="B2676" i="25"/>
  <c r="B2675" i="25"/>
  <c r="B2674" i="25"/>
  <c r="B2673" i="25"/>
  <c r="B2672" i="25"/>
  <c r="B2671" i="25"/>
  <c r="B2670" i="25"/>
  <c r="B2669" i="25"/>
  <c r="B2668" i="25"/>
  <c r="B2667" i="25"/>
  <c r="B2666" i="25"/>
  <c r="B2665" i="25"/>
  <c r="B2664" i="25"/>
  <c r="B2663" i="25"/>
  <c r="B2662" i="25"/>
  <c r="B2661" i="25"/>
  <c r="B2660" i="25"/>
  <c r="B2659" i="25"/>
  <c r="B2658" i="25"/>
  <c r="B2657" i="25"/>
  <c r="B2656" i="25"/>
  <c r="B2655" i="25"/>
  <c r="B2654" i="25"/>
  <c r="B2653" i="25"/>
  <c r="B2652" i="25"/>
  <c r="B2651" i="25"/>
  <c r="B2650" i="25"/>
  <c r="B2649" i="25"/>
  <c r="B2648" i="25"/>
  <c r="B2647" i="25"/>
  <c r="B2646" i="25"/>
  <c r="B2645" i="25"/>
  <c r="B2644" i="25"/>
  <c r="B2643" i="25"/>
  <c r="B2642" i="25"/>
  <c r="B2641" i="25"/>
  <c r="B2640" i="25"/>
  <c r="B2639" i="25"/>
  <c r="B2638" i="25"/>
  <c r="B2637" i="25"/>
  <c r="B2636" i="25"/>
  <c r="B2635" i="25"/>
  <c r="B2634" i="25"/>
  <c r="B2633" i="25"/>
  <c r="B2632" i="25"/>
  <c r="B2631" i="25"/>
  <c r="B2630" i="25"/>
  <c r="B2629" i="25"/>
  <c r="B2628" i="25"/>
  <c r="B2627" i="25"/>
  <c r="B2626" i="25"/>
  <c r="B2625" i="25"/>
  <c r="B2624" i="25"/>
  <c r="B2623" i="25"/>
  <c r="B2622" i="25"/>
  <c r="B2621" i="25"/>
  <c r="B2620" i="25"/>
  <c r="B2619" i="25"/>
  <c r="B2618" i="25"/>
  <c r="B2617" i="25"/>
  <c r="B2616" i="25"/>
  <c r="B2615" i="25"/>
  <c r="B2614" i="25"/>
  <c r="B2613" i="25"/>
  <c r="B2612" i="25"/>
  <c r="B2611" i="25"/>
  <c r="B2610" i="25"/>
  <c r="B2609" i="25"/>
  <c r="B2608" i="25"/>
  <c r="B2607" i="25"/>
  <c r="B2606" i="25"/>
  <c r="B2605" i="25"/>
  <c r="B2604" i="25"/>
  <c r="B2603" i="25"/>
  <c r="B2602" i="25"/>
  <c r="B2601" i="25"/>
  <c r="B2600" i="25"/>
  <c r="B2599" i="25"/>
  <c r="B2598" i="25"/>
  <c r="B2597" i="25"/>
  <c r="B2596" i="25"/>
  <c r="B2595" i="25"/>
  <c r="B2594" i="25"/>
  <c r="B2593" i="25"/>
  <c r="B2592" i="25"/>
  <c r="B2591" i="25"/>
  <c r="B2590" i="25"/>
  <c r="B2589" i="25"/>
  <c r="B2588" i="25"/>
  <c r="B2587" i="25"/>
  <c r="B2586" i="25"/>
  <c r="B2585" i="25"/>
  <c r="B2584" i="25"/>
  <c r="B2583" i="25"/>
  <c r="B2582" i="25"/>
  <c r="B2581" i="25"/>
  <c r="B2580" i="25"/>
  <c r="B2579" i="25"/>
  <c r="B2578" i="25"/>
  <c r="B2577" i="25"/>
  <c r="B2576" i="25"/>
  <c r="B2575" i="25"/>
  <c r="B2574" i="25"/>
  <c r="B2573" i="25"/>
  <c r="B2572" i="25"/>
  <c r="B2571" i="25"/>
  <c r="B2570" i="25"/>
  <c r="B2569" i="25"/>
  <c r="B2568" i="25"/>
  <c r="B2567" i="25"/>
  <c r="B2566" i="25"/>
  <c r="B2565" i="25"/>
  <c r="B2564" i="25"/>
  <c r="B2563" i="25"/>
  <c r="B2562" i="25"/>
  <c r="B2561" i="25"/>
  <c r="B2560" i="25"/>
  <c r="B2559" i="25"/>
  <c r="B2558" i="25"/>
  <c r="B2557" i="25"/>
  <c r="B2556" i="25"/>
  <c r="B2555" i="25"/>
  <c r="B2554" i="25"/>
  <c r="B2553" i="25"/>
  <c r="B2552" i="25"/>
  <c r="B2551" i="25"/>
  <c r="B2550" i="25"/>
  <c r="B2549" i="25"/>
  <c r="B2548" i="25"/>
  <c r="B2547" i="25"/>
  <c r="B2546" i="25"/>
  <c r="B2545" i="25"/>
  <c r="B2544" i="25"/>
  <c r="B2543" i="25"/>
  <c r="B2542" i="25"/>
  <c r="B2541" i="25"/>
  <c r="B2540" i="25"/>
  <c r="B2539" i="25"/>
  <c r="B2538" i="25"/>
  <c r="B2537" i="25"/>
  <c r="B2536" i="25"/>
  <c r="B2535" i="25"/>
  <c r="B2534" i="25"/>
  <c r="B2533" i="25"/>
  <c r="B2532" i="25"/>
  <c r="B2531" i="25"/>
  <c r="B2530" i="25"/>
  <c r="B2529" i="25"/>
  <c r="B2528" i="25"/>
  <c r="B2527" i="25"/>
  <c r="B2526" i="25"/>
  <c r="B2525" i="25"/>
  <c r="B2524" i="25"/>
  <c r="B2523" i="25"/>
  <c r="B2522" i="25"/>
  <c r="B2521" i="25"/>
  <c r="B2520" i="25"/>
  <c r="B2519" i="25"/>
  <c r="B2518" i="25"/>
  <c r="B2517" i="25"/>
  <c r="B2516" i="25"/>
  <c r="B2515" i="25"/>
  <c r="B2514" i="25"/>
  <c r="B2513" i="25"/>
  <c r="B2512" i="25"/>
  <c r="B2511" i="25"/>
  <c r="B2510" i="25"/>
  <c r="B2509" i="25"/>
  <c r="B2508" i="25"/>
  <c r="B2507" i="25"/>
  <c r="B2506" i="25"/>
  <c r="B2505" i="25"/>
  <c r="B2504" i="25"/>
  <c r="B2503" i="25"/>
  <c r="B2502" i="25"/>
  <c r="B2501" i="25"/>
  <c r="B2500" i="25"/>
  <c r="B2499" i="25"/>
  <c r="B2498" i="25"/>
  <c r="B2497" i="25"/>
  <c r="B2496" i="25"/>
  <c r="B2495" i="25"/>
  <c r="B2494" i="25"/>
  <c r="B2493" i="25"/>
  <c r="B2492" i="25"/>
  <c r="B2491" i="25"/>
  <c r="B2490" i="25"/>
  <c r="B2489" i="25"/>
  <c r="B2488" i="25"/>
  <c r="B2487" i="25"/>
  <c r="B2486" i="25"/>
  <c r="B2485" i="25"/>
  <c r="B2484" i="25"/>
  <c r="B2483" i="25"/>
  <c r="B2482" i="25"/>
  <c r="B2481" i="25"/>
  <c r="B2480" i="25"/>
  <c r="B2479" i="25"/>
  <c r="B2478" i="25"/>
  <c r="B2477" i="25"/>
  <c r="B2476" i="25"/>
  <c r="B2475" i="25"/>
  <c r="B2474" i="25"/>
  <c r="B2473" i="25"/>
  <c r="B2472" i="25"/>
  <c r="B2471" i="25"/>
  <c r="B2470" i="25"/>
  <c r="B2469" i="25"/>
  <c r="B2468" i="25"/>
  <c r="B2467" i="25"/>
  <c r="B2466" i="25"/>
  <c r="B2465" i="25"/>
  <c r="B2464" i="25"/>
  <c r="B2463" i="25"/>
  <c r="B2462" i="25"/>
  <c r="B2461" i="25"/>
  <c r="B2460" i="25"/>
  <c r="B2459" i="25"/>
  <c r="B2458" i="25"/>
  <c r="B2457" i="25"/>
  <c r="B2456" i="25"/>
  <c r="B2455" i="25"/>
  <c r="B2454" i="25"/>
  <c r="B2453" i="25"/>
  <c r="B2452" i="25"/>
  <c r="B2451" i="25"/>
  <c r="B2450" i="25"/>
  <c r="B2449" i="25"/>
  <c r="B2448" i="25"/>
  <c r="B2447" i="25"/>
  <c r="B2446" i="25"/>
  <c r="B2445" i="25"/>
  <c r="B2444" i="25"/>
  <c r="B2443" i="25"/>
  <c r="B2442" i="25"/>
  <c r="B2441" i="25"/>
  <c r="B2440" i="25"/>
  <c r="B2439" i="25"/>
  <c r="B2438" i="25"/>
  <c r="B2437" i="25"/>
  <c r="B2436" i="25"/>
  <c r="B2435" i="25"/>
  <c r="B2434" i="25"/>
  <c r="B2433" i="25"/>
  <c r="B2432" i="25"/>
  <c r="B2431" i="25"/>
  <c r="B2430" i="25"/>
  <c r="B2429" i="25"/>
  <c r="B2428" i="25"/>
  <c r="B2427" i="25"/>
  <c r="B2426" i="25"/>
  <c r="B2425" i="25"/>
  <c r="B2424" i="25"/>
  <c r="B2423" i="25"/>
  <c r="B2422" i="25"/>
  <c r="B2421" i="25"/>
  <c r="B2420" i="25"/>
  <c r="B2419" i="25"/>
  <c r="B2418" i="25"/>
  <c r="B2417" i="25"/>
  <c r="B2416" i="25"/>
  <c r="B2415" i="25"/>
  <c r="B2414" i="25"/>
  <c r="B2413" i="25"/>
  <c r="B2412" i="25"/>
  <c r="B2411" i="25"/>
  <c r="B2410" i="25"/>
  <c r="B2409" i="25"/>
  <c r="B2408" i="25"/>
  <c r="B2407" i="25"/>
  <c r="B2406" i="25"/>
  <c r="B2405" i="25"/>
  <c r="B2404" i="25"/>
  <c r="B2403" i="25"/>
  <c r="B2402" i="25"/>
  <c r="B2401" i="25"/>
  <c r="B2400" i="25"/>
  <c r="B2399" i="25"/>
  <c r="B2398" i="25"/>
  <c r="B2397" i="25"/>
  <c r="B2396" i="25"/>
  <c r="B2395" i="25"/>
  <c r="B2394" i="25"/>
  <c r="B2393" i="25"/>
  <c r="B2392" i="25"/>
  <c r="B2391" i="25"/>
  <c r="B2390" i="25"/>
  <c r="B2389" i="25"/>
  <c r="B2388" i="25"/>
  <c r="B2387" i="25"/>
  <c r="B2386" i="25"/>
  <c r="B2385" i="25"/>
  <c r="B2384" i="25"/>
  <c r="B2383" i="25"/>
  <c r="B2382" i="25"/>
  <c r="B2381" i="25"/>
  <c r="B2380" i="25"/>
  <c r="B2379" i="25"/>
  <c r="B2378" i="25"/>
  <c r="B2377" i="25"/>
  <c r="B2376" i="25"/>
  <c r="B2375" i="25"/>
  <c r="B2374" i="25"/>
  <c r="B2373" i="25"/>
  <c r="B2372" i="25"/>
  <c r="B2371" i="25"/>
  <c r="B2370" i="25"/>
  <c r="B2369" i="25"/>
  <c r="B2368" i="25"/>
  <c r="B2367" i="25"/>
  <c r="B2366" i="25"/>
  <c r="B2365" i="25"/>
  <c r="B2364" i="25"/>
  <c r="B2363" i="25"/>
  <c r="B2362" i="25"/>
  <c r="B2361" i="25"/>
  <c r="B2360" i="25"/>
  <c r="B2359" i="25"/>
  <c r="B2358" i="25"/>
  <c r="B2357" i="25"/>
  <c r="B2356" i="25"/>
  <c r="B2355" i="25"/>
  <c r="B2354" i="25"/>
  <c r="B2353" i="25"/>
  <c r="B2352" i="25"/>
  <c r="B2351" i="25"/>
  <c r="B2350" i="25"/>
  <c r="B2349" i="25"/>
  <c r="B2348" i="25"/>
  <c r="B2347" i="25"/>
  <c r="B2346" i="25"/>
  <c r="B2345" i="25"/>
  <c r="B2344" i="25"/>
  <c r="B2343" i="25"/>
  <c r="B2342" i="25"/>
  <c r="B2341" i="25"/>
  <c r="B2340" i="25"/>
  <c r="B2339" i="25"/>
  <c r="B2338" i="25"/>
  <c r="B2337" i="25"/>
  <c r="B2336" i="25"/>
  <c r="B2335" i="25"/>
  <c r="B2334" i="25"/>
  <c r="B2333" i="25"/>
  <c r="B2332" i="25"/>
  <c r="B2331" i="25"/>
  <c r="B2330" i="25"/>
  <c r="B2329" i="25"/>
  <c r="B2328" i="25"/>
  <c r="B2327" i="25"/>
  <c r="B2326" i="25"/>
  <c r="B2325" i="25"/>
  <c r="B2324" i="25"/>
  <c r="B2323" i="25"/>
  <c r="B2322" i="25"/>
  <c r="B2321" i="25"/>
  <c r="B2320" i="25"/>
  <c r="B2319" i="25"/>
  <c r="B2318" i="25"/>
  <c r="B2317" i="25"/>
  <c r="B2316" i="25"/>
  <c r="B2315" i="25"/>
  <c r="B2314" i="25"/>
  <c r="B2313" i="25"/>
  <c r="B2312" i="25"/>
  <c r="B2311" i="25"/>
  <c r="B2310" i="25"/>
  <c r="B2309" i="25"/>
  <c r="B2308" i="25"/>
  <c r="B2307" i="25"/>
  <c r="B2306" i="25"/>
  <c r="B2305" i="25"/>
  <c r="B2304" i="25"/>
  <c r="B2303" i="25"/>
  <c r="B2302" i="25"/>
  <c r="B2301" i="25"/>
  <c r="B2300" i="25"/>
  <c r="B2299" i="25"/>
  <c r="B2298" i="25"/>
  <c r="B2297" i="25"/>
  <c r="B2296" i="25"/>
  <c r="B2295" i="25"/>
  <c r="B2294" i="25"/>
  <c r="B2293" i="25"/>
  <c r="B2292" i="25"/>
  <c r="B2291" i="25"/>
  <c r="B2290" i="25"/>
  <c r="B2289" i="25"/>
  <c r="B2288" i="25"/>
  <c r="B2287" i="25"/>
  <c r="B2286" i="25"/>
  <c r="B2285" i="25"/>
  <c r="B2284" i="25"/>
  <c r="B2283" i="25"/>
  <c r="B2282" i="25"/>
  <c r="B2281" i="25"/>
  <c r="B2280" i="25"/>
  <c r="B2279" i="25"/>
  <c r="B2278" i="25"/>
  <c r="B2277" i="25"/>
  <c r="B2276" i="25"/>
  <c r="B2275" i="25"/>
  <c r="B2274" i="25"/>
  <c r="B2273" i="25"/>
  <c r="B2272" i="25"/>
  <c r="B2271" i="25"/>
  <c r="B2270" i="25"/>
  <c r="B2269" i="25"/>
  <c r="B2268" i="25"/>
  <c r="B2267" i="25"/>
  <c r="B2266" i="25"/>
  <c r="B2265" i="25"/>
  <c r="B2264" i="25"/>
  <c r="B2263" i="25"/>
  <c r="B2262" i="25"/>
  <c r="B2261" i="25"/>
  <c r="B2260" i="25"/>
  <c r="B2259" i="25"/>
  <c r="B2258" i="25"/>
  <c r="B2257" i="25"/>
  <c r="B2256" i="25"/>
  <c r="B2255" i="25"/>
  <c r="B2254" i="25"/>
  <c r="B2253" i="25"/>
  <c r="B2252" i="25"/>
  <c r="B2251" i="25"/>
  <c r="B2250" i="25"/>
  <c r="B2249" i="25"/>
  <c r="B2248" i="25"/>
  <c r="B2247" i="25"/>
  <c r="B2246" i="25"/>
  <c r="B2245" i="25"/>
  <c r="B2244" i="25"/>
  <c r="B2243" i="25"/>
  <c r="B2242" i="25"/>
  <c r="B2241" i="25"/>
  <c r="B2240" i="25"/>
  <c r="B2239" i="25"/>
  <c r="B2238" i="25"/>
  <c r="B2237" i="25"/>
  <c r="B2236" i="25"/>
  <c r="B2235" i="25"/>
  <c r="B2234" i="25"/>
  <c r="B2233" i="25"/>
  <c r="B2232" i="25"/>
  <c r="B2231" i="25"/>
  <c r="B2230" i="25"/>
  <c r="B2229" i="25"/>
  <c r="B2228" i="25"/>
  <c r="B2227" i="25"/>
  <c r="B2226" i="25"/>
  <c r="B2225" i="25"/>
  <c r="B2224" i="25"/>
  <c r="B2223" i="25"/>
  <c r="B2222" i="25"/>
  <c r="B2221" i="25"/>
  <c r="B2220" i="25"/>
  <c r="B2219" i="25"/>
  <c r="B2218" i="25"/>
  <c r="B2217" i="25"/>
  <c r="B2216" i="25"/>
  <c r="B2215" i="25"/>
  <c r="B2214" i="25"/>
  <c r="B2213" i="25"/>
  <c r="B2212" i="25"/>
  <c r="B2211" i="25"/>
  <c r="B2210" i="25"/>
  <c r="B2209" i="25"/>
  <c r="B2208" i="25"/>
  <c r="B2207" i="25"/>
  <c r="B2206" i="25"/>
  <c r="B2205" i="25"/>
  <c r="B2204" i="25"/>
  <c r="B2203" i="25"/>
  <c r="B2202" i="25"/>
  <c r="B2201" i="25"/>
  <c r="B2200" i="25"/>
  <c r="B2199" i="25"/>
  <c r="B2198" i="25"/>
  <c r="B2197" i="25"/>
  <c r="B2196" i="25"/>
  <c r="B2195" i="25"/>
  <c r="B2194" i="25"/>
  <c r="B2193" i="25"/>
  <c r="B2192" i="25"/>
  <c r="B2191" i="25"/>
  <c r="B2190" i="25"/>
  <c r="B2189" i="25"/>
  <c r="B2188" i="25"/>
  <c r="B2187" i="25"/>
  <c r="B2186" i="25"/>
  <c r="B2185" i="25"/>
  <c r="B2184" i="25"/>
  <c r="B2183" i="25"/>
  <c r="B2182" i="25"/>
  <c r="B2181" i="25"/>
  <c r="B2180" i="25"/>
  <c r="B2179" i="25"/>
  <c r="B2178" i="25"/>
  <c r="B2177" i="25"/>
  <c r="B2176" i="25"/>
  <c r="B2175" i="25"/>
  <c r="B2174" i="25"/>
  <c r="B2173" i="25"/>
  <c r="B2172" i="25"/>
  <c r="B2171" i="25"/>
  <c r="B2170" i="25"/>
  <c r="B2169" i="25"/>
  <c r="B2168" i="25"/>
  <c r="B2167" i="25"/>
  <c r="B2166" i="25"/>
  <c r="B2165" i="25"/>
  <c r="B2164" i="25"/>
  <c r="B2163" i="25"/>
  <c r="B2162" i="25"/>
  <c r="B2161" i="25"/>
  <c r="B2160" i="25"/>
  <c r="B2159" i="25"/>
  <c r="B2158" i="25"/>
  <c r="B2157" i="25"/>
  <c r="B2156" i="25"/>
  <c r="B2155" i="25"/>
  <c r="B2154" i="25"/>
  <c r="B2153" i="25"/>
  <c r="B2152" i="25"/>
  <c r="B2151" i="25"/>
  <c r="B2150" i="25"/>
  <c r="B2149" i="25"/>
  <c r="B2148" i="25"/>
  <c r="B2147" i="25"/>
  <c r="B2146" i="25"/>
  <c r="B2145" i="25"/>
  <c r="B2144" i="25"/>
  <c r="B2143" i="25"/>
  <c r="B2142" i="25"/>
  <c r="B2141" i="25"/>
  <c r="B2140" i="25"/>
  <c r="B2139" i="25"/>
  <c r="B2138" i="25"/>
  <c r="B2137" i="25"/>
  <c r="B2136" i="25"/>
  <c r="B2135" i="25"/>
  <c r="B2134" i="25"/>
  <c r="B2133" i="25"/>
  <c r="B2132" i="25"/>
  <c r="B2131" i="25"/>
  <c r="B2130" i="25"/>
  <c r="B2129" i="25"/>
  <c r="B2128" i="25"/>
  <c r="B2127" i="25"/>
  <c r="B2126" i="25"/>
  <c r="B2125" i="25"/>
  <c r="B2124" i="25"/>
  <c r="B2123" i="25"/>
  <c r="B2122" i="25"/>
  <c r="B2121" i="25"/>
  <c r="B2120" i="25"/>
  <c r="B2119" i="25"/>
  <c r="B2118" i="25"/>
  <c r="B2117" i="25"/>
  <c r="B2116" i="25"/>
  <c r="B2115" i="25"/>
  <c r="B2114" i="25"/>
  <c r="B2113" i="25"/>
  <c r="B2112" i="25"/>
  <c r="B2111" i="25"/>
  <c r="B2110" i="25"/>
  <c r="B2109" i="25"/>
  <c r="B2108" i="25"/>
  <c r="B2107" i="25"/>
  <c r="B2106" i="25"/>
  <c r="B2105" i="25"/>
  <c r="B2104" i="25"/>
  <c r="B2103" i="25"/>
  <c r="B2102" i="25"/>
  <c r="B2101" i="25"/>
  <c r="B2100" i="25"/>
  <c r="B2099" i="25"/>
  <c r="B2098" i="25"/>
  <c r="B2097" i="25"/>
  <c r="B2096" i="25"/>
  <c r="B2095" i="25"/>
  <c r="B2094" i="25"/>
  <c r="B2093" i="25"/>
  <c r="B2092" i="25"/>
  <c r="B2091" i="25"/>
  <c r="B2090" i="25"/>
  <c r="B2089" i="25"/>
  <c r="B2088" i="25"/>
  <c r="B2087" i="25"/>
  <c r="B2086" i="25"/>
  <c r="B2085" i="25"/>
  <c r="B2084" i="25"/>
  <c r="B2083" i="25"/>
  <c r="B2082" i="25"/>
  <c r="B2081" i="25"/>
  <c r="B2080" i="25"/>
  <c r="B2079" i="25"/>
  <c r="B2078" i="25"/>
  <c r="B2077" i="25"/>
  <c r="B2076" i="25"/>
  <c r="B2075" i="25"/>
  <c r="B2074" i="25"/>
  <c r="B2073" i="25"/>
  <c r="B2072" i="25"/>
  <c r="B2071" i="25"/>
  <c r="B2070" i="25"/>
  <c r="B2069" i="25"/>
  <c r="B2068" i="25"/>
  <c r="B2067" i="25"/>
  <c r="B2066" i="25"/>
  <c r="B2065" i="25"/>
  <c r="B2064" i="25"/>
  <c r="B2063" i="25"/>
  <c r="B2062" i="25"/>
  <c r="B2061" i="25"/>
  <c r="B2060" i="25"/>
  <c r="B2059" i="25"/>
  <c r="B2058" i="25"/>
  <c r="B2057" i="25"/>
  <c r="B2056" i="25"/>
  <c r="B2055" i="25"/>
  <c r="B2054" i="25"/>
  <c r="B2053" i="25"/>
  <c r="B2052" i="25"/>
  <c r="B2051" i="25"/>
  <c r="B2050" i="25"/>
  <c r="B2049" i="25"/>
  <c r="B2048" i="25"/>
  <c r="B2047" i="25"/>
  <c r="B2046" i="25"/>
  <c r="B2045" i="25"/>
  <c r="B2044" i="25"/>
  <c r="B2043" i="25"/>
  <c r="B2042" i="25"/>
  <c r="B2041" i="25"/>
  <c r="B2040" i="25"/>
  <c r="B2039" i="25"/>
  <c r="B2038" i="25"/>
  <c r="B2037" i="25"/>
  <c r="B2036" i="25"/>
  <c r="B2035" i="25"/>
  <c r="B2034" i="25"/>
  <c r="B2033" i="25"/>
  <c r="B2032" i="25"/>
  <c r="B2031" i="25"/>
  <c r="B2030" i="25"/>
  <c r="B2029" i="25"/>
  <c r="B2028" i="25"/>
  <c r="B2027" i="25"/>
  <c r="B2026" i="25"/>
  <c r="B2025" i="25"/>
  <c r="B2024" i="25"/>
  <c r="B2023" i="25"/>
  <c r="B2022" i="25"/>
  <c r="B2021" i="25"/>
  <c r="B2020" i="25"/>
  <c r="B2019" i="25"/>
  <c r="B2018" i="25"/>
  <c r="B2017" i="25"/>
  <c r="B2016" i="25"/>
  <c r="B2015" i="25"/>
  <c r="B2014" i="25"/>
  <c r="B2013" i="25"/>
  <c r="B2012" i="25"/>
  <c r="B2011" i="25"/>
  <c r="B2010" i="25"/>
  <c r="B2009" i="25"/>
  <c r="B2008" i="25"/>
  <c r="B2007" i="25"/>
  <c r="B2006" i="25"/>
  <c r="B2005" i="25"/>
  <c r="B2004" i="25"/>
  <c r="B2003" i="25"/>
  <c r="B2002" i="25"/>
  <c r="B2001" i="25"/>
  <c r="B2000" i="25"/>
  <c r="B1999" i="25"/>
  <c r="B1998" i="25"/>
  <c r="B1997" i="25"/>
  <c r="B1996" i="25"/>
  <c r="B1995" i="25"/>
  <c r="B1994" i="25"/>
  <c r="B1993" i="25"/>
  <c r="B1992" i="25"/>
  <c r="B1991" i="25"/>
  <c r="B1990" i="25"/>
  <c r="B1989" i="25"/>
  <c r="B1988" i="25"/>
  <c r="B1987" i="25"/>
  <c r="B1986" i="25"/>
  <c r="B1985" i="25"/>
  <c r="B1984" i="25"/>
  <c r="B1983" i="25"/>
  <c r="B1982" i="25"/>
  <c r="B1981" i="25"/>
  <c r="B1980" i="25"/>
  <c r="B1979" i="25"/>
  <c r="B1978" i="25"/>
  <c r="B1977" i="25"/>
  <c r="B1976" i="25"/>
  <c r="B1975" i="25"/>
  <c r="B1974" i="25"/>
  <c r="B1973" i="25"/>
  <c r="B1972" i="25"/>
  <c r="B1971" i="25"/>
  <c r="B1970" i="25"/>
  <c r="B1969" i="25"/>
  <c r="B1968" i="25"/>
  <c r="B1967" i="25"/>
  <c r="B1966" i="25"/>
  <c r="B1965" i="25"/>
  <c r="B1964" i="25"/>
  <c r="B1963" i="25"/>
  <c r="B1962" i="25"/>
  <c r="B1961" i="25"/>
  <c r="B1960" i="25"/>
  <c r="B1959" i="25"/>
  <c r="B1958" i="25"/>
  <c r="B1957" i="25"/>
  <c r="B1956" i="25"/>
  <c r="B1955" i="25"/>
  <c r="B1954" i="25"/>
  <c r="B1953" i="25"/>
  <c r="B1952" i="25"/>
  <c r="B1951" i="25"/>
  <c r="B1950" i="25"/>
  <c r="B1949" i="25"/>
  <c r="B1948" i="25"/>
  <c r="B1947" i="25"/>
  <c r="B1946" i="25"/>
  <c r="B1945" i="25"/>
  <c r="B1944" i="25"/>
  <c r="B1943" i="25"/>
  <c r="B1942" i="25"/>
  <c r="B1941" i="25"/>
  <c r="B1940" i="25"/>
  <c r="B1939" i="25"/>
  <c r="B1938" i="25"/>
  <c r="B1937" i="25"/>
  <c r="B1936" i="25"/>
  <c r="B1935" i="25"/>
  <c r="B1934" i="25"/>
  <c r="B1933" i="25"/>
  <c r="B1932" i="25"/>
  <c r="B1931" i="25"/>
  <c r="B1930" i="25"/>
  <c r="B1929" i="25"/>
  <c r="B1928" i="25"/>
  <c r="B1927" i="25"/>
  <c r="B1926" i="25"/>
  <c r="B1925" i="25"/>
  <c r="B1924" i="25"/>
  <c r="B1923" i="25"/>
  <c r="B1922" i="25"/>
  <c r="B1921" i="25"/>
  <c r="B1920" i="25"/>
  <c r="B1919" i="25"/>
  <c r="B1918" i="25"/>
  <c r="B1917" i="25"/>
  <c r="B1916" i="25"/>
  <c r="B1915" i="25"/>
  <c r="B1914" i="25"/>
  <c r="B1913" i="25"/>
  <c r="B1912" i="25"/>
  <c r="B1911" i="25"/>
  <c r="B1910" i="25"/>
  <c r="B1909" i="25"/>
  <c r="B1908" i="25"/>
  <c r="B1907" i="25"/>
  <c r="B1906" i="25"/>
  <c r="B1905" i="25"/>
  <c r="B1904" i="25"/>
  <c r="B1903" i="25"/>
  <c r="B1902" i="25"/>
  <c r="B1901" i="25"/>
  <c r="B1900" i="25"/>
  <c r="B1899" i="25"/>
  <c r="B1898" i="25"/>
  <c r="B1897" i="25"/>
  <c r="B1896" i="25"/>
  <c r="B1895" i="25"/>
  <c r="B1894" i="25"/>
  <c r="B1893" i="25"/>
  <c r="B1892" i="25"/>
  <c r="B1891" i="25"/>
  <c r="B1890" i="25"/>
  <c r="B1889" i="25"/>
  <c r="B1888" i="25"/>
  <c r="B1887" i="25"/>
  <c r="B1886" i="25"/>
  <c r="B1885" i="25"/>
  <c r="D30" i="1" s="1"/>
  <c r="B1884" i="25"/>
  <c r="B1883" i="25"/>
  <c r="B1882" i="25"/>
  <c r="B1881" i="25"/>
  <c r="B1880" i="25"/>
  <c r="B1879" i="25"/>
  <c r="B1878" i="25"/>
  <c r="B1877" i="25"/>
  <c r="B1876" i="25"/>
  <c r="B1875" i="25"/>
  <c r="B1874" i="25"/>
  <c r="B1873" i="25"/>
  <c r="B1872" i="25"/>
  <c r="B1871" i="25"/>
  <c r="B1870" i="25"/>
  <c r="B1869" i="25"/>
  <c r="B1868" i="25"/>
  <c r="B1867" i="25"/>
  <c r="B1866" i="25"/>
  <c r="B1865" i="25"/>
  <c r="B1864" i="25"/>
  <c r="B1863" i="25"/>
  <c r="B1862" i="25"/>
  <c r="B1861" i="25"/>
  <c r="B1860" i="25"/>
  <c r="B1859" i="25"/>
  <c r="B1858" i="25"/>
  <c r="B1857" i="25"/>
  <c r="B1856" i="25"/>
  <c r="B1855" i="25"/>
  <c r="B1854" i="25"/>
  <c r="B1853" i="25"/>
  <c r="B1852" i="25"/>
  <c r="B1851" i="25"/>
  <c r="B1850" i="25"/>
  <c r="B1849" i="25"/>
  <c r="B1848" i="25"/>
  <c r="B1847" i="25"/>
  <c r="D24" i="1" s="1"/>
  <c r="B1846" i="25"/>
  <c r="B1845" i="25"/>
  <c r="B1844" i="25"/>
  <c r="B1843" i="25"/>
  <c r="B1842" i="25"/>
  <c r="B1841" i="25"/>
  <c r="B1840" i="25"/>
  <c r="B1839" i="25"/>
  <c r="B1838" i="25"/>
  <c r="B1837" i="25"/>
  <c r="B1836" i="25"/>
  <c r="B1835" i="25"/>
  <c r="D23" i="1" s="1"/>
  <c r="B1834" i="25"/>
  <c r="B1833" i="25"/>
  <c r="D22" i="1" s="1"/>
  <c r="B1832" i="25"/>
  <c r="B1831" i="25"/>
  <c r="B1830" i="25"/>
  <c r="B1829" i="25"/>
  <c r="B1828" i="25"/>
  <c r="B1827" i="25"/>
  <c r="B1826" i="25"/>
  <c r="B1825" i="25"/>
  <c r="B1824" i="25"/>
  <c r="B1823" i="25"/>
  <c r="B1822" i="25"/>
  <c r="B1821" i="25"/>
  <c r="B1820" i="25"/>
  <c r="B1819" i="25"/>
  <c r="B1818" i="25"/>
  <c r="B1817" i="25"/>
  <c r="B1816" i="25"/>
  <c r="B1815" i="25"/>
  <c r="B1814" i="25"/>
  <c r="B1813" i="25"/>
  <c r="B1812" i="25"/>
  <c r="B1811" i="25"/>
  <c r="B1810" i="25"/>
  <c r="B1809" i="25"/>
  <c r="B1808" i="25"/>
  <c r="B1807" i="25"/>
  <c r="B1806" i="25"/>
  <c r="B1805" i="25"/>
  <c r="B1804" i="25"/>
  <c r="B1803" i="25"/>
  <c r="B1802" i="25"/>
  <c r="B1801" i="25"/>
  <c r="B1800" i="25"/>
  <c r="B1799" i="25"/>
  <c r="B1798" i="25"/>
  <c r="B1797" i="25"/>
  <c r="B1796" i="25"/>
  <c r="B1795" i="25"/>
  <c r="B1794" i="25"/>
  <c r="B1793" i="25"/>
  <c r="D20" i="1" s="1"/>
  <c r="B1792" i="25"/>
  <c r="B1791" i="25"/>
  <c r="B1790" i="25"/>
  <c r="B1789" i="25"/>
  <c r="B1788" i="25"/>
  <c r="B1787" i="25"/>
  <c r="B1786" i="25"/>
  <c r="B1785" i="25"/>
  <c r="B1784" i="25"/>
  <c r="B1783" i="25"/>
  <c r="D21" i="1" s="1"/>
  <c r="B1782" i="25"/>
  <c r="B1781" i="25"/>
  <c r="B1780" i="25"/>
  <c r="B1779" i="25"/>
  <c r="B1778" i="25"/>
  <c r="B1777" i="25"/>
  <c r="B1776" i="25"/>
  <c r="B1775" i="25"/>
  <c r="B1774" i="25"/>
  <c r="B1773" i="25"/>
  <c r="B1772" i="25"/>
  <c r="B1771" i="25"/>
  <c r="B1770" i="25"/>
  <c r="B1769" i="25"/>
  <c r="B1768" i="25"/>
  <c r="B1767" i="25"/>
  <c r="B1766" i="25"/>
  <c r="B1765" i="25"/>
  <c r="B1764" i="25"/>
  <c r="B1763" i="25"/>
  <c r="B1762" i="25"/>
  <c r="B1761" i="25"/>
  <c r="B1760" i="25"/>
  <c r="B1759" i="25"/>
  <c r="B1758" i="25"/>
  <c r="B1757" i="25"/>
  <c r="B1756" i="25"/>
  <c r="B1755" i="25"/>
  <c r="B1754" i="25"/>
  <c r="B1753" i="25"/>
  <c r="B1752" i="25"/>
  <c r="B1751" i="25"/>
  <c r="B1750" i="25"/>
  <c r="B1749" i="25"/>
  <c r="B1748" i="25"/>
  <c r="B1747" i="25"/>
  <c r="B1746" i="25"/>
  <c r="B1745" i="25"/>
  <c r="B1744" i="25"/>
  <c r="B1743" i="25"/>
  <c r="B1742" i="25"/>
  <c r="B1741" i="25"/>
  <c r="B1740" i="25"/>
  <c r="B1739" i="25"/>
  <c r="B1738" i="25"/>
  <c r="B1737" i="25"/>
  <c r="B1736" i="25"/>
  <c r="B1735" i="25"/>
  <c r="B1734" i="25"/>
  <c r="B1733" i="25"/>
  <c r="B1732" i="25"/>
  <c r="B1731" i="25"/>
  <c r="B1730" i="25"/>
  <c r="B1729" i="25"/>
  <c r="B1728" i="25"/>
  <c r="B1727" i="25"/>
  <c r="B1726" i="25"/>
  <c r="B1725" i="25"/>
  <c r="B1724" i="25"/>
  <c r="B1723" i="25"/>
  <c r="B1722" i="25"/>
  <c r="B1721" i="25"/>
  <c r="B1720" i="25"/>
  <c r="B1719" i="25"/>
  <c r="B1718" i="25"/>
  <c r="B1717" i="25"/>
  <c r="B1716" i="25"/>
  <c r="B1715" i="25"/>
  <c r="B1714" i="25"/>
  <c r="B1713" i="25"/>
  <c r="B1712" i="25"/>
  <c r="B1711" i="25"/>
  <c r="B1710" i="25"/>
  <c r="B1709" i="25"/>
  <c r="B1708" i="25"/>
  <c r="B1707" i="25"/>
  <c r="B1706" i="25"/>
  <c r="B1705" i="25"/>
  <c r="B1704" i="25"/>
  <c r="B1703" i="25"/>
  <c r="B1702" i="25"/>
  <c r="B1701" i="25"/>
  <c r="B1700" i="25"/>
  <c r="B1699" i="25"/>
  <c r="B1698" i="25"/>
  <c r="B1697" i="25"/>
  <c r="B1696" i="25"/>
  <c r="B1695" i="25"/>
  <c r="B1694" i="25"/>
  <c r="B1693" i="25"/>
  <c r="B1692" i="25"/>
  <c r="B1691" i="25"/>
  <c r="B1690" i="25"/>
  <c r="B1689" i="25"/>
  <c r="B1688" i="25"/>
  <c r="B1687" i="25"/>
  <c r="B1686" i="25"/>
  <c r="B1685" i="25"/>
  <c r="B1684" i="25"/>
  <c r="B1683" i="25"/>
  <c r="B1682" i="25"/>
  <c r="B1681" i="25"/>
  <c r="B1680" i="25"/>
  <c r="B1679" i="25"/>
  <c r="B1678" i="25"/>
  <c r="B1677" i="25"/>
  <c r="B1676" i="25"/>
  <c r="B1675" i="25"/>
  <c r="B1674" i="25"/>
  <c r="B1673" i="25"/>
  <c r="B1672" i="25"/>
  <c r="B1671" i="25"/>
  <c r="B1670" i="25"/>
  <c r="B1669" i="25"/>
  <c r="B1668" i="25"/>
  <c r="B1667" i="25"/>
  <c r="B1666" i="25"/>
  <c r="B1665" i="25"/>
  <c r="B1664" i="25"/>
  <c r="B1663" i="25"/>
  <c r="B1662" i="25"/>
  <c r="B1661" i="25"/>
  <c r="B1660" i="25"/>
  <c r="B1659" i="25"/>
  <c r="B1658" i="25"/>
  <c r="B1657" i="25"/>
  <c r="B1656" i="25"/>
  <c r="B1655" i="25"/>
  <c r="B1654" i="25"/>
  <c r="B1653" i="25"/>
  <c r="B1652" i="25"/>
  <c r="B1651" i="25"/>
  <c r="B1650" i="25"/>
  <c r="B1649" i="25"/>
  <c r="B1648" i="25"/>
  <c r="B1647" i="25"/>
  <c r="B1646" i="25"/>
  <c r="B1645" i="25"/>
  <c r="B1644" i="25"/>
  <c r="B1643" i="25"/>
  <c r="B1642" i="25"/>
  <c r="B1641" i="25"/>
  <c r="B1640" i="25"/>
  <c r="B1639" i="25"/>
  <c r="B1638" i="25"/>
  <c r="B1637" i="25"/>
  <c r="B1636" i="25"/>
  <c r="B1635" i="25"/>
  <c r="B1634" i="25"/>
  <c r="B1633" i="25"/>
  <c r="B1632" i="25"/>
  <c r="B1631" i="25"/>
  <c r="B1630" i="25"/>
  <c r="B1629" i="25"/>
  <c r="B1628" i="25"/>
  <c r="B1627" i="25"/>
  <c r="B1626" i="25"/>
  <c r="B1625" i="25"/>
  <c r="B1624" i="25"/>
  <c r="B1623" i="25"/>
  <c r="B1622" i="25"/>
  <c r="B1621" i="25"/>
  <c r="B1620" i="25"/>
  <c r="B1619" i="25"/>
  <c r="B1618" i="25"/>
  <c r="B1617" i="25"/>
  <c r="B1616" i="25"/>
  <c r="B1615" i="25"/>
  <c r="B1614" i="25"/>
  <c r="B1613" i="25"/>
  <c r="B1612" i="25"/>
  <c r="B1611" i="25"/>
  <c r="B1610" i="25"/>
  <c r="B1609" i="25"/>
  <c r="B1608" i="25"/>
  <c r="B1607" i="25"/>
  <c r="B1606" i="25"/>
  <c r="B1605" i="25"/>
  <c r="B1604" i="25"/>
  <c r="B1603" i="25"/>
  <c r="B1602" i="25"/>
  <c r="B1601" i="25"/>
  <c r="B1600" i="25"/>
  <c r="B1599" i="25"/>
  <c r="B1598" i="25"/>
  <c r="B1597" i="25"/>
  <c r="B1596" i="25"/>
  <c r="B1595" i="25"/>
  <c r="B1594" i="25"/>
  <c r="B1593" i="25"/>
  <c r="B1592" i="25"/>
  <c r="B1591" i="25"/>
  <c r="B1590" i="25"/>
  <c r="B1589" i="25"/>
  <c r="B1588" i="25"/>
  <c r="B1587" i="25"/>
  <c r="B1586" i="25"/>
  <c r="B1585" i="25"/>
  <c r="B1584" i="25"/>
  <c r="B1583" i="25"/>
  <c r="B1582" i="25"/>
  <c r="B1581" i="25"/>
  <c r="B1580" i="25"/>
  <c r="B1579" i="25"/>
  <c r="B1578" i="25"/>
  <c r="B1577" i="25"/>
  <c r="B1576" i="25"/>
  <c r="B1575" i="25"/>
  <c r="B1574" i="25"/>
  <c r="B1573" i="25"/>
  <c r="B1572" i="25"/>
  <c r="B1571" i="25"/>
  <c r="B1570" i="25"/>
  <c r="B1569" i="25"/>
  <c r="B1568" i="25"/>
  <c r="B1567" i="25"/>
  <c r="B1566" i="25"/>
  <c r="B1565" i="25"/>
  <c r="B1564" i="25"/>
  <c r="B1563" i="25"/>
  <c r="B1562" i="25"/>
  <c r="B1561" i="25"/>
  <c r="B1560" i="25"/>
  <c r="B1559" i="25"/>
  <c r="B1558" i="25"/>
  <c r="B1557" i="25"/>
  <c r="B1556" i="25"/>
  <c r="B1555" i="25"/>
  <c r="B1554" i="25"/>
  <c r="B1553" i="25"/>
  <c r="B1552" i="25"/>
  <c r="B1551" i="25"/>
  <c r="B1550" i="25"/>
  <c r="B1549" i="25"/>
  <c r="B1548" i="25"/>
  <c r="B1547" i="25"/>
  <c r="B1546" i="25"/>
  <c r="B1545" i="25"/>
  <c r="B1544" i="25"/>
  <c r="B1543" i="25"/>
  <c r="B1542" i="25"/>
  <c r="B1541" i="25"/>
  <c r="B1540" i="25"/>
  <c r="B1539" i="25"/>
  <c r="B1538" i="25"/>
  <c r="B1537" i="25"/>
  <c r="B1536" i="25"/>
  <c r="B1535" i="25"/>
  <c r="B1534" i="25"/>
  <c r="B1533" i="25"/>
  <c r="B1532" i="25"/>
  <c r="B1531" i="25"/>
  <c r="B1530" i="25"/>
  <c r="B1529" i="25"/>
  <c r="B1528" i="25"/>
  <c r="B1527" i="25"/>
  <c r="B1526" i="25"/>
  <c r="B1525" i="25"/>
  <c r="B1524" i="25"/>
  <c r="B1523" i="25"/>
  <c r="B1522" i="25"/>
  <c r="B1521" i="25"/>
  <c r="B1520" i="25"/>
  <c r="B1519" i="25"/>
  <c r="B1518" i="25"/>
  <c r="B1517" i="25"/>
  <c r="B1516" i="25"/>
  <c r="B1515" i="25"/>
  <c r="B1514" i="25"/>
  <c r="B1513" i="25"/>
  <c r="B1512" i="25"/>
  <c r="B1511" i="25"/>
  <c r="B1510" i="25"/>
  <c r="B1509" i="25"/>
  <c r="B1508" i="25"/>
  <c r="B1507" i="25"/>
  <c r="B1506" i="25"/>
  <c r="B1505" i="25"/>
  <c r="B1504" i="25"/>
  <c r="B1503" i="25"/>
  <c r="B1502" i="25"/>
  <c r="B1501" i="25"/>
  <c r="B1500" i="25"/>
  <c r="B1499" i="25"/>
  <c r="B1498" i="25"/>
  <c r="B1497" i="25"/>
  <c r="B1496" i="25"/>
  <c r="B1495" i="25"/>
  <c r="B1494" i="25"/>
  <c r="B1493" i="25"/>
  <c r="B1492" i="25"/>
  <c r="B1491" i="25"/>
  <c r="B1490" i="25"/>
  <c r="B1489" i="25"/>
  <c r="B1488" i="25"/>
  <c r="B1487" i="25"/>
  <c r="B1486" i="25"/>
  <c r="B1485" i="25"/>
  <c r="B1484" i="25"/>
  <c r="B1483" i="25"/>
  <c r="B1482" i="25"/>
  <c r="B1481" i="25"/>
  <c r="B1480" i="25"/>
  <c r="B1479" i="25"/>
  <c r="B1478" i="25"/>
  <c r="B1477" i="25"/>
  <c r="B1476" i="25"/>
  <c r="B1475" i="25"/>
  <c r="B1474" i="25"/>
  <c r="B1473" i="25"/>
  <c r="B1472" i="25"/>
  <c r="B1471" i="25"/>
  <c r="B1470" i="25"/>
  <c r="B1469" i="25"/>
  <c r="B1468" i="25"/>
  <c r="B1467" i="25"/>
  <c r="B1466" i="25"/>
  <c r="B1465" i="25"/>
  <c r="B1464" i="25"/>
  <c r="B1463" i="25"/>
  <c r="B1462" i="25"/>
  <c r="B1461" i="25"/>
  <c r="B1460" i="25"/>
  <c r="B1459" i="25"/>
  <c r="B1458" i="25"/>
  <c r="B1457" i="25"/>
  <c r="B1456" i="25"/>
  <c r="B1455" i="25"/>
  <c r="B1454" i="25"/>
  <c r="B1453" i="25"/>
  <c r="B1452" i="25"/>
  <c r="B1451" i="25"/>
  <c r="B1450" i="25"/>
  <c r="B1449" i="25"/>
  <c r="B1448" i="25"/>
  <c r="B1447" i="25"/>
  <c r="B1446" i="25"/>
  <c r="B1445" i="25"/>
  <c r="B1444" i="25"/>
  <c r="B1443" i="25"/>
  <c r="B1442" i="25"/>
  <c r="B1441" i="25"/>
  <c r="B1440" i="25"/>
  <c r="B1439" i="25"/>
  <c r="B1438" i="25"/>
  <c r="B1437" i="25"/>
  <c r="B1436" i="25"/>
  <c r="B1435" i="25"/>
  <c r="B1434" i="25"/>
  <c r="B1433" i="25"/>
  <c r="B1432" i="25"/>
  <c r="B1431" i="25"/>
  <c r="B1430" i="25"/>
  <c r="B1429" i="25"/>
  <c r="B1428" i="25"/>
  <c r="B1427" i="25"/>
  <c r="B1426" i="25"/>
  <c r="B1425" i="25"/>
  <c r="B1424" i="25"/>
  <c r="B1423" i="25"/>
  <c r="B1422" i="25"/>
  <c r="B1421" i="25"/>
  <c r="B1420" i="25"/>
  <c r="B1419" i="25"/>
  <c r="B1418" i="25"/>
  <c r="B1417" i="25"/>
  <c r="B1416" i="25"/>
  <c r="B1415" i="25"/>
  <c r="B1414" i="25"/>
  <c r="B1413" i="25"/>
  <c r="B1412" i="25"/>
  <c r="B1411" i="25"/>
  <c r="B1410" i="25"/>
  <c r="B1409" i="25"/>
  <c r="B1408" i="25"/>
  <c r="B1407" i="25"/>
  <c r="B1406" i="25"/>
  <c r="B1405" i="25"/>
  <c r="B1404" i="25"/>
  <c r="B1403" i="25"/>
  <c r="B1402" i="25"/>
  <c r="B1401" i="25"/>
  <c r="B1400" i="25"/>
  <c r="B1399" i="25"/>
  <c r="B1398" i="25"/>
  <c r="B1397" i="25"/>
  <c r="B1396" i="25"/>
  <c r="B1395" i="25"/>
  <c r="B1394" i="25"/>
  <c r="B1393" i="25"/>
  <c r="B1392" i="25"/>
  <c r="B1391" i="25"/>
  <c r="B1390" i="25"/>
  <c r="B1389" i="25"/>
  <c r="B1388" i="25"/>
  <c r="B1387" i="25"/>
  <c r="B1386" i="25"/>
  <c r="B1385" i="25"/>
  <c r="B1384" i="25"/>
  <c r="B1383" i="25"/>
  <c r="B1382" i="25"/>
  <c r="B1381" i="25"/>
  <c r="B1380" i="25"/>
  <c r="B1379" i="25"/>
  <c r="B1378" i="25"/>
  <c r="B1377" i="25"/>
  <c r="B1376" i="25"/>
  <c r="B1375" i="25"/>
  <c r="B1374" i="25"/>
  <c r="B1373" i="25"/>
  <c r="B1372" i="25"/>
  <c r="B1371" i="25"/>
  <c r="B1370" i="25"/>
  <c r="B1369" i="25"/>
  <c r="B1368" i="25"/>
  <c r="B1367" i="25"/>
  <c r="B1366" i="25"/>
  <c r="B1365" i="25"/>
  <c r="B1364" i="25"/>
  <c r="B1363" i="25"/>
  <c r="B1362" i="25"/>
  <c r="B1361" i="25"/>
  <c r="B1360" i="25"/>
  <c r="B1359" i="25"/>
  <c r="B1358" i="25"/>
  <c r="B1357" i="25"/>
  <c r="B1356" i="25"/>
  <c r="B1355" i="25"/>
  <c r="B1354" i="25"/>
  <c r="B1353" i="25"/>
  <c r="B1352" i="25"/>
  <c r="B1351" i="25"/>
  <c r="B1350" i="25"/>
  <c r="B1349" i="25"/>
  <c r="B1348" i="25"/>
  <c r="B1347" i="25"/>
  <c r="B1346" i="25"/>
  <c r="B1345" i="25"/>
  <c r="B1344" i="25"/>
  <c r="B1343" i="25"/>
  <c r="B1342" i="25"/>
  <c r="B1341" i="25"/>
  <c r="B1340" i="25"/>
  <c r="B1339" i="25"/>
  <c r="B1338" i="25"/>
  <c r="B1337" i="25"/>
  <c r="B1336" i="25"/>
  <c r="B1335" i="25"/>
  <c r="B1334" i="25"/>
  <c r="B1333" i="25"/>
  <c r="B1332" i="25"/>
  <c r="B1331" i="25"/>
  <c r="B1330" i="25"/>
  <c r="B1329" i="25"/>
  <c r="B1328" i="25"/>
  <c r="B1327" i="25"/>
  <c r="B1326" i="25"/>
  <c r="B1325" i="25"/>
  <c r="B1324" i="25"/>
  <c r="B1323" i="25"/>
  <c r="B1322" i="25"/>
  <c r="B1321" i="25"/>
  <c r="B1320" i="25"/>
  <c r="B1319" i="25"/>
  <c r="B1318" i="25"/>
  <c r="B1317" i="25"/>
  <c r="B1316" i="25"/>
  <c r="B1315" i="25"/>
  <c r="B1314" i="25"/>
  <c r="B1313" i="25"/>
  <c r="B1312" i="25"/>
  <c r="B1311" i="25"/>
  <c r="B1310" i="25"/>
  <c r="B1309" i="25"/>
  <c r="B1308" i="25"/>
  <c r="B1307" i="25"/>
  <c r="B1306" i="25"/>
  <c r="B1305" i="25"/>
  <c r="B1304" i="25"/>
  <c r="B1303" i="25"/>
  <c r="B1302" i="25"/>
  <c r="B1301" i="25"/>
  <c r="B1300" i="25"/>
  <c r="B1299" i="25"/>
  <c r="B1298" i="25"/>
  <c r="B1297" i="25"/>
  <c r="B1296" i="25"/>
  <c r="B1295" i="25"/>
  <c r="B1294" i="25"/>
  <c r="B1293" i="25"/>
  <c r="B1292" i="25"/>
  <c r="B1291" i="25"/>
  <c r="B1290" i="25"/>
  <c r="B1289" i="25"/>
  <c r="B1288" i="25"/>
  <c r="B1287" i="25"/>
  <c r="B1286" i="25"/>
  <c r="B1285" i="25"/>
  <c r="B1284" i="25"/>
  <c r="B1283" i="25"/>
  <c r="B1282" i="25"/>
  <c r="B1281" i="25"/>
  <c r="B1280" i="25"/>
  <c r="B1279" i="25"/>
  <c r="B1278" i="25"/>
  <c r="B1277" i="25"/>
  <c r="B1276" i="25"/>
  <c r="B1275" i="25"/>
  <c r="B1274" i="25"/>
  <c r="B1273" i="25"/>
  <c r="B1272" i="25"/>
  <c r="B1271" i="25"/>
  <c r="B1270" i="25"/>
  <c r="B1269" i="25"/>
  <c r="B1268" i="25"/>
  <c r="B1267" i="25"/>
  <c r="B1266" i="25"/>
  <c r="B1265" i="25"/>
  <c r="B1264" i="25"/>
  <c r="B1263" i="25"/>
  <c r="B1262" i="25"/>
  <c r="B1261" i="25"/>
  <c r="B1260" i="25"/>
  <c r="B1259" i="25"/>
  <c r="B1258" i="25"/>
  <c r="B1257" i="25"/>
  <c r="B1256" i="25"/>
  <c r="B1255" i="25"/>
  <c r="B1254" i="25"/>
  <c r="B1253" i="25"/>
  <c r="B1252" i="25"/>
  <c r="B1251" i="25"/>
  <c r="B1250" i="25"/>
  <c r="B1249" i="25"/>
  <c r="B1248" i="25"/>
  <c r="B1247" i="25"/>
  <c r="B1246" i="25"/>
  <c r="B1245" i="25"/>
  <c r="B1244" i="25"/>
  <c r="B1243" i="25"/>
  <c r="B1242" i="25"/>
  <c r="B1241" i="25"/>
  <c r="B1240" i="25"/>
  <c r="B1239" i="25"/>
  <c r="B1238" i="25"/>
  <c r="B1237" i="25"/>
  <c r="B1236" i="25"/>
  <c r="B1235" i="25"/>
  <c r="B1234" i="25"/>
  <c r="B1233" i="25"/>
  <c r="B1232" i="25"/>
  <c r="B1231" i="25"/>
  <c r="B1230" i="25"/>
  <c r="B1229" i="25"/>
  <c r="B1228" i="25"/>
  <c r="B1227" i="25"/>
  <c r="B1226" i="25"/>
  <c r="B1225" i="25"/>
  <c r="B1224" i="25"/>
  <c r="B1223" i="25"/>
  <c r="B1222" i="25"/>
  <c r="B1221" i="25"/>
  <c r="B1220" i="25"/>
  <c r="B1219" i="25"/>
  <c r="B1218" i="25"/>
  <c r="B1217" i="25"/>
  <c r="B1216" i="25"/>
  <c r="B1215" i="25"/>
  <c r="B1214" i="25"/>
  <c r="B1213" i="25"/>
  <c r="B1212" i="25"/>
  <c r="B1211" i="25"/>
  <c r="B1210" i="25"/>
  <c r="B1209" i="25"/>
  <c r="B1208" i="25"/>
  <c r="B1207" i="25"/>
  <c r="B1206" i="25"/>
  <c r="B1205" i="25"/>
  <c r="B1204" i="25"/>
  <c r="B1203" i="25"/>
  <c r="B1202" i="25"/>
  <c r="B1201" i="25"/>
  <c r="B1200" i="25"/>
  <c r="B1199" i="25"/>
  <c r="B1198" i="25"/>
  <c r="B1197" i="25"/>
  <c r="B1196" i="25"/>
  <c r="B1195" i="25"/>
  <c r="B1194" i="25"/>
  <c r="B1193" i="25"/>
  <c r="B1192" i="25"/>
  <c r="B1191" i="25"/>
  <c r="B1190" i="25"/>
  <c r="B1189" i="25"/>
  <c r="B1188" i="25"/>
  <c r="B1187" i="25"/>
  <c r="B1186" i="25"/>
  <c r="B1185" i="25"/>
  <c r="B1184" i="25"/>
  <c r="B1183" i="25"/>
  <c r="B1182" i="25"/>
  <c r="B1181" i="25"/>
  <c r="B1180" i="25"/>
  <c r="B1179" i="25"/>
  <c r="B1178" i="25"/>
  <c r="B1177" i="25"/>
  <c r="B1176" i="25"/>
  <c r="B1175" i="25"/>
  <c r="B1174" i="25"/>
  <c r="B1173" i="25"/>
  <c r="B1172" i="25"/>
  <c r="B1171" i="25"/>
  <c r="B1170" i="25"/>
  <c r="B1169" i="25"/>
  <c r="B1168" i="25"/>
  <c r="B1167" i="25"/>
  <c r="B1166" i="25"/>
  <c r="B1165" i="25"/>
  <c r="B1164" i="25"/>
  <c r="B1163" i="25"/>
  <c r="B1162" i="25"/>
  <c r="B1161" i="25"/>
  <c r="B1160" i="25"/>
  <c r="B1159" i="25"/>
  <c r="B1158" i="25"/>
  <c r="B1157" i="25"/>
  <c r="B1156" i="25"/>
  <c r="B1155" i="25"/>
  <c r="B1154" i="25"/>
  <c r="B1153" i="25"/>
  <c r="B1152" i="25"/>
  <c r="B1151" i="25"/>
  <c r="B1150" i="25"/>
  <c r="B1149" i="25"/>
  <c r="B1148" i="25"/>
  <c r="B1147" i="25"/>
  <c r="B1146" i="25"/>
  <c r="B1145" i="25"/>
  <c r="B1144" i="25"/>
  <c r="B1143" i="25"/>
  <c r="B1142" i="25"/>
  <c r="B1141" i="25"/>
  <c r="B1140" i="25"/>
  <c r="B1139" i="25"/>
  <c r="B1138" i="25"/>
  <c r="B1137" i="25"/>
  <c r="B1136" i="25"/>
  <c r="B1135" i="25"/>
  <c r="B1134" i="25"/>
  <c r="B1133" i="25"/>
  <c r="B1132" i="25"/>
  <c r="B1131" i="25"/>
  <c r="B1130" i="25"/>
  <c r="B1129" i="25"/>
  <c r="B1128" i="25"/>
  <c r="B1127" i="25"/>
  <c r="B1126" i="25"/>
  <c r="B1125" i="25"/>
  <c r="B1124" i="25"/>
  <c r="B1123" i="25"/>
  <c r="B1122" i="25"/>
  <c r="B1121" i="25"/>
  <c r="B1120" i="25"/>
  <c r="B1119" i="25"/>
  <c r="B1118" i="25"/>
  <c r="B1117" i="25"/>
  <c r="B1116" i="25"/>
  <c r="B1115" i="25"/>
  <c r="B1114" i="25"/>
  <c r="B1113" i="25"/>
  <c r="B1112" i="25"/>
  <c r="B1111" i="25"/>
  <c r="B1110" i="25"/>
  <c r="B1109" i="25"/>
  <c r="B1108" i="25"/>
  <c r="B1107" i="25"/>
  <c r="B1106" i="25"/>
  <c r="B1105" i="25"/>
  <c r="B1104" i="25"/>
  <c r="B1103" i="25"/>
  <c r="B1102" i="25"/>
  <c r="B1101" i="25"/>
  <c r="B1100" i="25"/>
  <c r="B1099" i="25"/>
  <c r="B1098" i="25"/>
  <c r="B1097" i="25"/>
  <c r="B1096" i="25"/>
  <c r="B1095" i="25"/>
  <c r="B1094" i="25"/>
  <c r="B1093" i="25"/>
  <c r="B1092" i="25"/>
  <c r="B1091" i="25"/>
  <c r="B1090" i="25"/>
  <c r="B1089" i="25"/>
  <c r="B1088" i="25"/>
  <c r="B1087" i="25"/>
  <c r="B1086" i="25"/>
  <c r="B1085" i="25"/>
  <c r="B1084" i="25"/>
  <c r="B1083" i="25"/>
  <c r="B1082" i="25"/>
  <c r="B1081" i="25"/>
  <c r="B1080" i="25"/>
  <c r="B1079" i="25"/>
  <c r="B1078" i="25"/>
  <c r="B1077" i="25"/>
  <c r="B1076" i="25"/>
  <c r="B1075" i="25"/>
  <c r="B1074" i="25"/>
  <c r="B1073" i="25"/>
  <c r="B1072" i="25"/>
  <c r="B1071" i="25"/>
  <c r="B1070" i="25"/>
  <c r="B1069" i="25"/>
  <c r="B1068" i="25"/>
  <c r="B1067" i="25"/>
  <c r="B1066" i="25"/>
  <c r="B1065" i="25"/>
  <c r="B1064" i="25"/>
  <c r="B1063" i="25"/>
  <c r="B1062" i="25"/>
  <c r="B1061" i="25"/>
  <c r="B1060" i="25"/>
  <c r="B1059" i="25"/>
  <c r="B1058" i="25"/>
  <c r="B1057" i="25"/>
  <c r="B1056" i="25"/>
  <c r="B1055" i="25"/>
  <c r="B1054" i="25"/>
  <c r="B1053" i="25"/>
  <c r="B1052" i="25"/>
  <c r="B1051" i="25"/>
  <c r="B1050" i="25"/>
  <c r="B1049" i="25"/>
  <c r="B1048" i="25"/>
  <c r="B1047" i="25"/>
  <c r="B1046" i="25"/>
  <c r="B1045" i="25"/>
  <c r="B1044" i="25"/>
  <c r="B1043" i="25"/>
  <c r="B1042" i="25"/>
  <c r="B1041" i="25"/>
  <c r="B1040" i="25"/>
  <c r="B1039" i="25"/>
  <c r="B1038" i="25"/>
  <c r="B1037" i="25"/>
  <c r="B1036" i="25"/>
  <c r="B1035" i="25"/>
  <c r="B1034" i="25"/>
  <c r="B1033" i="25"/>
  <c r="B1032" i="25"/>
  <c r="B1031" i="25"/>
  <c r="B1030" i="25"/>
  <c r="B1029" i="25"/>
  <c r="B1028" i="25"/>
  <c r="B1027" i="25"/>
  <c r="B1026" i="25"/>
  <c r="B1025" i="25"/>
  <c r="B1024" i="25"/>
  <c r="B1023" i="25"/>
  <c r="B1022" i="25"/>
  <c r="B1021" i="25"/>
  <c r="B1020" i="25"/>
  <c r="B1019" i="25"/>
  <c r="B1018" i="25"/>
  <c r="B1017" i="25"/>
  <c r="B1016" i="25"/>
  <c r="B1015" i="25"/>
  <c r="B1014" i="25"/>
  <c r="B1013" i="25"/>
  <c r="B1012" i="25"/>
  <c r="B1011" i="25"/>
  <c r="B1010" i="25"/>
  <c r="B1009" i="25"/>
  <c r="B1008" i="25"/>
  <c r="B1007" i="25"/>
  <c r="B1006" i="25"/>
  <c r="B1005" i="25"/>
  <c r="B1004" i="25"/>
  <c r="B1003" i="25"/>
  <c r="B1002" i="25"/>
  <c r="B1001" i="25"/>
  <c r="B1000" i="25"/>
  <c r="B999" i="25"/>
  <c r="B998" i="25"/>
  <c r="B997" i="25"/>
  <c r="B996" i="25"/>
  <c r="B995" i="25"/>
  <c r="B994" i="25"/>
  <c r="B993" i="25"/>
  <c r="B992" i="25"/>
  <c r="B991" i="25"/>
  <c r="B990" i="25"/>
  <c r="B989" i="25"/>
  <c r="B988" i="25"/>
  <c r="B987" i="25"/>
  <c r="B986" i="25"/>
  <c r="B985" i="25"/>
  <c r="B984" i="25"/>
  <c r="B983" i="25"/>
  <c r="B982" i="25"/>
  <c r="B981" i="25"/>
  <c r="B980" i="25"/>
  <c r="B979" i="25"/>
  <c r="B978" i="25"/>
  <c r="B977" i="25"/>
  <c r="B976" i="25"/>
  <c r="B975" i="25"/>
  <c r="B974" i="25"/>
  <c r="B973" i="25"/>
  <c r="B972" i="25"/>
  <c r="B971" i="25"/>
  <c r="B970" i="25"/>
  <c r="B969" i="25"/>
  <c r="B968" i="25"/>
  <c r="B967" i="25"/>
  <c r="B966" i="25"/>
  <c r="B965" i="25"/>
  <c r="B964" i="25"/>
  <c r="B963" i="25"/>
  <c r="B962" i="25"/>
  <c r="B961" i="25"/>
  <c r="B960" i="25"/>
  <c r="B959" i="25"/>
  <c r="B958" i="25"/>
  <c r="B957" i="25"/>
  <c r="B956" i="25"/>
  <c r="B955" i="25"/>
  <c r="B954" i="25"/>
  <c r="B953" i="25"/>
  <c r="B952" i="25"/>
  <c r="B951" i="25"/>
  <c r="B950" i="25"/>
  <c r="B949" i="25"/>
  <c r="B948" i="25"/>
  <c r="B947" i="25"/>
  <c r="B946" i="25"/>
  <c r="B945" i="25"/>
  <c r="B944" i="25"/>
  <c r="B943" i="25"/>
  <c r="B942" i="25"/>
  <c r="B941" i="25"/>
  <c r="B940" i="25"/>
  <c r="B939" i="25"/>
  <c r="B938" i="25"/>
  <c r="B937" i="25"/>
  <c r="B936" i="25"/>
  <c r="B935" i="25"/>
  <c r="B934" i="25"/>
  <c r="B933" i="25"/>
  <c r="B932" i="25"/>
  <c r="B931" i="25"/>
  <c r="B930" i="25"/>
  <c r="B929" i="25"/>
  <c r="B928" i="25"/>
  <c r="B927" i="25"/>
  <c r="B926" i="25"/>
  <c r="B925" i="25"/>
  <c r="B924" i="25"/>
  <c r="B923" i="25"/>
  <c r="B922" i="25"/>
  <c r="B921" i="25"/>
  <c r="B920" i="25"/>
  <c r="B919" i="25"/>
  <c r="B918" i="25"/>
  <c r="B917" i="25"/>
  <c r="B916" i="25"/>
  <c r="B915" i="25"/>
  <c r="B914" i="25"/>
  <c r="B913" i="25"/>
  <c r="B912" i="25"/>
  <c r="B911" i="25"/>
  <c r="B910" i="25"/>
  <c r="B909" i="25"/>
  <c r="B908" i="25"/>
  <c r="B907" i="25"/>
  <c r="B906" i="25"/>
  <c r="B905" i="25"/>
  <c r="B904" i="25"/>
  <c r="B903" i="25"/>
  <c r="B902" i="25"/>
  <c r="B901" i="25"/>
  <c r="B900" i="25"/>
  <c r="B899" i="25"/>
  <c r="B898" i="25"/>
  <c r="B897" i="25"/>
  <c r="B896" i="25"/>
  <c r="B895" i="25"/>
  <c r="B894" i="25"/>
  <c r="B893" i="25"/>
  <c r="B892" i="25"/>
  <c r="B891" i="25"/>
  <c r="B890" i="25"/>
  <c r="B889" i="25"/>
  <c r="B888" i="25"/>
  <c r="B887" i="25"/>
  <c r="B886" i="25"/>
  <c r="B885" i="25"/>
  <c r="B884" i="25"/>
  <c r="B883" i="25"/>
  <c r="B882" i="25"/>
  <c r="B881" i="25"/>
  <c r="B880" i="25"/>
  <c r="B879" i="25"/>
  <c r="B878" i="25"/>
  <c r="B877" i="25"/>
  <c r="B876" i="25"/>
  <c r="B875" i="25"/>
  <c r="B874" i="25"/>
  <c r="B873" i="25"/>
  <c r="B872" i="25"/>
  <c r="B871" i="25"/>
  <c r="B870" i="25"/>
  <c r="B869" i="25"/>
  <c r="B868" i="25"/>
  <c r="B867" i="25"/>
  <c r="B866" i="25"/>
  <c r="B865" i="25"/>
  <c r="B864" i="25"/>
  <c r="B863" i="25"/>
  <c r="B862" i="25"/>
  <c r="B861" i="25"/>
  <c r="B860" i="25"/>
  <c r="B859" i="25"/>
  <c r="B858" i="25"/>
  <c r="B857" i="25"/>
  <c r="B856" i="25"/>
  <c r="B855" i="25"/>
  <c r="B854" i="25"/>
  <c r="B853" i="25"/>
  <c r="B852" i="25"/>
  <c r="B851" i="25"/>
  <c r="B850" i="25"/>
  <c r="B849" i="25"/>
  <c r="B848" i="25"/>
  <c r="B847" i="25"/>
  <c r="B846" i="25"/>
  <c r="B845" i="25"/>
  <c r="B844" i="25"/>
  <c r="B843" i="25"/>
  <c r="B842" i="25"/>
  <c r="B841" i="25"/>
  <c r="B840" i="25"/>
  <c r="B839" i="25"/>
  <c r="B838" i="25"/>
  <c r="B837" i="25"/>
  <c r="B836" i="25"/>
  <c r="B835" i="25"/>
  <c r="B834" i="25"/>
  <c r="B833" i="25"/>
  <c r="B832" i="25"/>
  <c r="B831" i="25"/>
  <c r="B830" i="25"/>
  <c r="B829" i="25"/>
  <c r="B828" i="25"/>
  <c r="B827" i="25"/>
  <c r="B826" i="25"/>
  <c r="B825" i="25"/>
  <c r="B824" i="25"/>
  <c r="B823" i="25"/>
  <c r="B822" i="25"/>
  <c r="B821" i="25"/>
  <c r="B820" i="25"/>
  <c r="B819" i="25"/>
  <c r="B818" i="25"/>
  <c r="B817" i="25"/>
  <c r="B816" i="25"/>
  <c r="B815" i="25"/>
  <c r="B814" i="25"/>
  <c r="B813" i="25"/>
  <c r="B812" i="25"/>
  <c r="B811" i="25"/>
  <c r="B810" i="25"/>
  <c r="B809" i="25"/>
  <c r="B808" i="25"/>
  <c r="B807" i="25"/>
  <c r="B806" i="25"/>
  <c r="B805" i="25"/>
  <c r="B804" i="25"/>
  <c r="B803" i="25"/>
  <c r="B802" i="25"/>
  <c r="B801" i="25"/>
  <c r="B800" i="25"/>
  <c r="B799" i="25"/>
  <c r="B798" i="25"/>
  <c r="B797" i="25"/>
  <c r="B796" i="25"/>
  <c r="B795" i="25"/>
  <c r="B794" i="25"/>
  <c r="B793" i="25"/>
  <c r="B792" i="25"/>
  <c r="B791" i="25"/>
  <c r="B790" i="25"/>
  <c r="B789" i="25"/>
  <c r="B788" i="25"/>
  <c r="B787" i="25"/>
  <c r="B786" i="25"/>
  <c r="B785" i="25"/>
  <c r="B784" i="25"/>
  <c r="B783" i="25"/>
  <c r="B782" i="25"/>
  <c r="B781" i="25"/>
  <c r="B780" i="25"/>
  <c r="B779" i="25"/>
  <c r="B778" i="25"/>
  <c r="B777" i="25"/>
  <c r="B776" i="25"/>
  <c r="B775" i="25"/>
  <c r="B774" i="25"/>
  <c r="B773" i="25"/>
  <c r="B772" i="25"/>
  <c r="B771" i="25"/>
  <c r="B770" i="25"/>
  <c r="B769" i="25"/>
  <c r="B768" i="25"/>
  <c r="B767" i="25"/>
  <c r="B766" i="25"/>
  <c r="B765" i="25"/>
  <c r="B764" i="25"/>
  <c r="B763" i="25"/>
  <c r="B762" i="25"/>
  <c r="B761" i="25"/>
  <c r="B760" i="25"/>
  <c r="B759" i="25"/>
  <c r="B758" i="25"/>
  <c r="B757" i="25"/>
  <c r="B756" i="25"/>
  <c r="B755" i="25"/>
  <c r="B754" i="25"/>
  <c r="B753" i="25"/>
  <c r="B752" i="25"/>
  <c r="B751" i="25"/>
  <c r="B750" i="25"/>
  <c r="B749" i="25"/>
  <c r="B748" i="25"/>
  <c r="B747" i="25"/>
  <c r="D27" i="1" s="1"/>
  <c r="B746" i="25"/>
  <c r="B745" i="25"/>
  <c r="B744" i="25"/>
  <c r="B743" i="25"/>
  <c r="B742" i="25"/>
  <c r="B741" i="25"/>
  <c r="B740" i="25"/>
  <c r="B739" i="25"/>
  <c r="B738" i="25"/>
  <c r="B737" i="25"/>
  <c r="B736" i="25"/>
  <c r="B735" i="25"/>
  <c r="B734" i="25"/>
  <c r="B733" i="25"/>
  <c r="B732" i="25"/>
  <c r="B731" i="25"/>
  <c r="B730" i="25"/>
  <c r="B729" i="25"/>
  <c r="B728" i="25"/>
  <c r="B727" i="25"/>
  <c r="B726" i="25"/>
  <c r="B725" i="25"/>
  <c r="B724" i="25"/>
  <c r="B723" i="25"/>
  <c r="B722" i="25"/>
  <c r="B721" i="25"/>
  <c r="B720" i="25"/>
  <c r="B719" i="25"/>
  <c r="B718" i="25"/>
  <c r="B717" i="25"/>
  <c r="B716" i="25"/>
  <c r="B715" i="25"/>
  <c r="B714" i="25"/>
  <c r="B713" i="25"/>
  <c r="B712" i="25"/>
  <c r="B711" i="25"/>
  <c r="B710" i="25"/>
  <c r="B709" i="25"/>
  <c r="B708" i="25"/>
  <c r="B707" i="25"/>
  <c r="B706" i="25"/>
  <c r="B705" i="25"/>
  <c r="B704" i="25"/>
  <c r="B703" i="25"/>
  <c r="B702" i="25"/>
  <c r="B701" i="25"/>
  <c r="B700" i="25"/>
  <c r="B699" i="25"/>
  <c r="B698" i="25"/>
  <c r="B697" i="25"/>
  <c r="B696" i="25"/>
  <c r="B695" i="25"/>
  <c r="B694" i="25"/>
  <c r="B693" i="25"/>
  <c r="B692" i="25"/>
  <c r="B691" i="25"/>
  <c r="B690" i="25"/>
  <c r="B689" i="25"/>
  <c r="B688" i="25"/>
  <c r="B687" i="25"/>
  <c r="B686" i="25"/>
  <c r="B685" i="25"/>
  <c r="B684" i="25"/>
  <c r="B683" i="25"/>
  <c r="B682" i="25"/>
  <c r="B681" i="25"/>
  <c r="B680" i="25"/>
  <c r="B679" i="25"/>
  <c r="B678" i="25"/>
  <c r="B677" i="25"/>
  <c r="B676" i="25"/>
  <c r="B675" i="25"/>
  <c r="B674" i="25"/>
  <c r="B673" i="25"/>
  <c r="B672" i="25"/>
  <c r="B671" i="25"/>
  <c r="B670" i="25"/>
  <c r="B669" i="25"/>
  <c r="B668" i="25"/>
  <c r="B667" i="25"/>
  <c r="B666" i="25"/>
  <c r="B665" i="25"/>
  <c r="B664" i="25"/>
  <c r="B663" i="25"/>
  <c r="B662" i="25"/>
  <c r="B661" i="25"/>
  <c r="B660" i="25"/>
  <c r="B659" i="25"/>
  <c r="B658" i="25"/>
  <c r="B657" i="25"/>
  <c r="B656" i="25"/>
  <c r="B655" i="25"/>
  <c r="B654" i="25"/>
  <c r="B653" i="25"/>
  <c r="B652" i="25"/>
  <c r="B651" i="25"/>
  <c r="B650" i="25"/>
  <c r="B649" i="25"/>
  <c r="B648" i="25"/>
  <c r="B647" i="25"/>
  <c r="B646" i="25"/>
  <c r="B645" i="25"/>
  <c r="B644" i="25"/>
  <c r="B643" i="25"/>
  <c r="B642" i="25"/>
  <c r="B641" i="25"/>
  <c r="B640" i="25"/>
  <c r="B639" i="25"/>
  <c r="B638" i="25"/>
  <c r="B637" i="25"/>
  <c r="B636" i="25"/>
  <c r="B635" i="25"/>
  <c r="B634" i="25"/>
  <c r="B633" i="25"/>
  <c r="B632" i="25"/>
  <c r="B631" i="25"/>
  <c r="B630" i="25"/>
  <c r="B629" i="25"/>
  <c r="B628" i="25"/>
  <c r="B627" i="25"/>
  <c r="B626" i="25"/>
  <c r="B625" i="25"/>
  <c r="B624" i="25"/>
  <c r="B623" i="25"/>
  <c r="B622" i="25"/>
  <c r="B621" i="25"/>
  <c r="B620" i="25"/>
  <c r="B619" i="25"/>
  <c r="B618" i="25"/>
  <c r="B617" i="25"/>
  <c r="B616" i="25"/>
  <c r="B615" i="25"/>
  <c r="B614" i="25"/>
  <c r="B613" i="25"/>
  <c r="B612" i="25"/>
  <c r="B611" i="25"/>
  <c r="B610" i="25"/>
  <c r="B609" i="25"/>
  <c r="B608" i="25"/>
  <c r="B607" i="25"/>
  <c r="B606" i="25"/>
  <c r="B605" i="25"/>
  <c r="B604" i="25"/>
  <c r="B603" i="25"/>
  <c r="B602" i="25"/>
  <c r="B601" i="25"/>
  <c r="B600" i="25"/>
  <c r="B599" i="25"/>
  <c r="B598" i="25"/>
  <c r="B597" i="25"/>
  <c r="B596" i="25"/>
  <c r="B595" i="25"/>
  <c r="B594" i="25"/>
  <c r="B593" i="25"/>
  <c r="B592" i="25"/>
  <c r="B591" i="25"/>
  <c r="B590" i="25"/>
  <c r="B589" i="25"/>
  <c r="B588" i="25"/>
  <c r="B587" i="25"/>
  <c r="B586" i="25"/>
  <c r="B585" i="25"/>
  <c r="B584" i="25"/>
  <c r="B583" i="25"/>
  <c r="B582" i="25"/>
  <c r="B581" i="25"/>
  <c r="B580" i="25"/>
  <c r="B579" i="25"/>
  <c r="B578" i="25"/>
  <c r="B577" i="25"/>
  <c r="B576" i="25"/>
  <c r="B575" i="25"/>
  <c r="B574" i="25"/>
  <c r="B573" i="25"/>
  <c r="B572" i="25"/>
  <c r="B571" i="25"/>
  <c r="B570" i="25"/>
  <c r="B569" i="25"/>
  <c r="B568" i="25"/>
  <c r="B567" i="25"/>
  <c r="B566" i="25"/>
  <c r="B565" i="25"/>
  <c r="B564" i="25"/>
  <c r="B563" i="25"/>
  <c r="B562" i="25"/>
  <c r="B561" i="25"/>
  <c r="B560" i="25"/>
  <c r="B559" i="25"/>
  <c r="B558" i="25"/>
  <c r="B557" i="25"/>
  <c r="B556" i="25"/>
  <c r="B555" i="25"/>
  <c r="B554" i="25"/>
  <c r="B553" i="25"/>
  <c r="B552" i="25"/>
  <c r="B551" i="25"/>
  <c r="B550" i="25"/>
  <c r="B549" i="25"/>
  <c r="B548" i="25"/>
  <c r="B547" i="25"/>
  <c r="B546" i="25"/>
  <c r="B545" i="25"/>
  <c r="B544" i="25"/>
  <c r="B543" i="25"/>
  <c r="B542" i="25"/>
  <c r="B541" i="25"/>
  <c r="B540" i="25"/>
  <c r="B539" i="25"/>
  <c r="B538" i="25"/>
  <c r="B537" i="25"/>
  <c r="B536" i="25"/>
  <c r="B535" i="25"/>
  <c r="B534" i="25"/>
  <c r="B533" i="25"/>
  <c r="B532" i="25"/>
  <c r="B531" i="25"/>
  <c r="B530" i="25"/>
  <c r="B529" i="25"/>
  <c r="B528" i="25"/>
  <c r="B527" i="25"/>
  <c r="B526" i="25"/>
  <c r="B525" i="25"/>
  <c r="B524" i="25"/>
  <c r="B523" i="25"/>
  <c r="B522" i="25"/>
  <c r="B521" i="25"/>
  <c r="B520" i="25"/>
  <c r="B519" i="25"/>
  <c r="B518" i="25"/>
  <c r="B517" i="25"/>
  <c r="B516" i="25"/>
  <c r="B515" i="25"/>
  <c r="B514" i="25"/>
  <c r="B513" i="25"/>
  <c r="B512" i="25"/>
  <c r="B511" i="25"/>
  <c r="B510" i="25"/>
  <c r="B509" i="25"/>
  <c r="B508" i="25"/>
  <c r="B507" i="25"/>
  <c r="B506" i="25"/>
  <c r="B505" i="25"/>
  <c r="B504" i="25"/>
  <c r="B503" i="25"/>
  <c r="B502" i="25"/>
  <c r="B501"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B4" i="25"/>
  <c r="D46" i="1" l="1"/>
  <c r="D161" i="2"/>
  <c r="D39" i="1"/>
  <c r="D127" i="2"/>
  <c r="D51" i="1"/>
  <c r="D176" i="2"/>
  <c r="D53" i="1"/>
  <c r="D185" i="2"/>
  <c r="D72" i="1"/>
  <c r="D259" i="2"/>
  <c r="D86" i="1"/>
  <c r="D319" i="2"/>
  <c r="D58" i="1"/>
  <c r="D198" i="2"/>
  <c r="D108" i="1"/>
  <c r="D397" i="2"/>
  <c r="D107" i="1"/>
  <c r="D395" i="2"/>
  <c r="D122" i="1"/>
  <c r="D430" i="2"/>
  <c r="D121" i="1"/>
  <c r="D428" i="2"/>
  <c r="D105" i="1"/>
  <c r="D389" i="2"/>
  <c r="D60" i="1"/>
  <c r="D214" i="2"/>
  <c r="D54" i="1"/>
  <c r="D188" i="2"/>
  <c r="D47" i="1"/>
  <c r="D165" i="2"/>
  <c r="D38" i="1"/>
  <c r="D120" i="2"/>
  <c r="D50" i="1"/>
  <c r="D172" i="2"/>
  <c r="D65" i="1"/>
  <c r="D237" i="2"/>
  <c r="D52" i="1"/>
  <c r="D180" i="2"/>
  <c r="D55" i="1"/>
  <c r="D195" i="2"/>
  <c r="D74" i="1"/>
  <c r="D278" i="2"/>
  <c r="D84" i="1"/>
  <c r="D315" i="2"/>
  <c r="D85" i="1"/>
  <c r="D317" i="2"/>
  <c r="D77" i="1"/>
  <c r="D292" i="2"/>
  <c r="D87" i="1"/>
  <c r="D323" i="2"/>
  <c r="D93" i="1"/>
  <c r="D342" i="2"/>
  <c r="D78" i="1"/>
  <c r="D299" i="2"/>
  <c r="D59" i="1"/>
  <c r="D210" i="2"/>
  <c r="D66" i="1"/>
  <c r="D242" i="2"/>
  <c r="D96" i="1"/>
  <c r="D353" i="2"/>
  <c r="D101" i="1"/>
  <c r="D373" i="2"/>
  <c r="D90" i="1"/>
  <c r="D331" i="2"/>
  <c r="D109" i="1"/>
  <c r="D399" i="2"/>
  <c r="D123" i="1"/>
  <c r="D432" i="2"/>
  <c r="D125" i="1"/>
  <c r="D436" i="2"/>
  <c r="D124" i="1"/>
  <c r="D434" i="2"/>
  <c r="D111" i="1"/>
  <c r="D403" i="2"/>
  <c r="D104" i="1"/>
  <c r="D385" i="2"/>
  <c r="H139" i="1"/>
  <c r="H138" i="1"/>
  <c r="H137" i="1"/>
  <c r="H136" i="1"/>
  <c r="H133" i="1"/>
  <c r="H132" i="1"/>
  <c r="H131" i="1"/>
  <c r="H130" i="1"/>
  <c r="H129" i="1"/>
  <c r="H128" i="1"/>
  <c r="H88" i="1"/>
  <c r="H93" i="1" l="1"/>
  <c r="H265" i="2" l="1"/>
  <c r="H123" i="2" l="1"/>
  <c r="K282" i="2"/>
  <c r="F75" i="1" s="1"/>
  <c r="K287" i="2"/>
  <c r="H75" i="1"/>
  <c r="I202" i="2"/>
  <c r="G64" i="2" s="1"/>
  <c r="K259" i="2"/>
  <c r="F72" i="1" s="1"/>
  <c r="H72" i="1"/>
  <c r="I75" i="1" l="1"/>
  <c r="I72" i="1"/>
  <c r="H125" i="1"/>
  <c r="H124" i="1"/>
  <c r="H123" i="1"/>
  <c r="H122" i="1"/>
  <c r="H121" i="1"/>
  <c r="H114" i="1"/>
  <c r="H111" i="1"/>
  <c r="H109" i="1"/>
  <c r="H108" i="1"/>
  <c r="H107" i="1"/>
  <c r="H105" i="1"/>
  <c r="H104" i="1"/>
  <c r="I104" i="1" s="1"/>
  <c r="H101" i="1"/>
  <c r="H96" i="1"/>
  <c r="H90" i="1"/>
  <c r="H87" i="1"/>
  <c r="H86" i="1"/>
  <c r="H85" i="1"/>
  <c r="H84" i="1"/>
  <c r="H78" i="1"/>
  <c r="H77" i="1"/>
  <c r="H74" i="1"/>
  <c r="H65" i="1"/>
  <c r="H60" i="1"/>
  <c r="H59" i="1"/>
  <c r="H58" i="1"/>
  <c r="H55" i="1"/>
  <c r="H54" i="1"/>
  <c r="H53" i="1"/>
  <c r="H52" i="1"/>
  <c r="H51" i="1"/>
  <c r="H50" i="1"/>
  <c r="H47" i="1"/>
  <c r="H46" i="1"/>
  <c r="H39" i="1"/>
  <c r="H38" i="1"/>
  <c r="H30" i="1"/>
  <c r="H27" i="1"/>
  <c r="H23" i="1"/>
  <c r="H22" i="1"/>
  <c r="H118" i="1"/>
  <c r="H117" i="1"/>
  <c r="H116" i="1"/>
  <c r="H115" i="1"/>
  <c r="H110" i="1"/>
  <c r="H106" i="1"/>
  <c r="H103" i="1"/>
  <c r="H102" i="1"/>
  <c r="H100" i="1"/>
  <c r="H99" i="1"/>
  <c r="H98" i="1"/>
  <c r="H97" i="1"/>
  <c r="H83" i="1"/>
  <c r="H82" i="1"/>
  <c r="H81" i="1"/>
  <c r="H76" i="1"/>
  <c r="H73" i="1"/>
  <c r="H71" i="1"/>
  <c r="H70" i="1"/>
  <c r="H67" i="1"/>
  <c r="H66" i="1"/>
  <c r="H64" i="1"/>
  <c r="H63" i="1"/>
  <c r="H45" i="1"/>
  <c r="H44" i="1"/>
  <c r="H43" i="1"/>
  <c r="H40" i="1"/>
  <c r="H20" i="1"/>
  <c r="H17" i="1"/>
  <c r="H301" i="2" l="1"/>
  <c r="K299" i="2" s="1"/>
  <c r="F78" i="1" s="1"/>
  <c r="I78" i="1" s="1"/>
  <c r="G338" i="2" l="1"/>
  <c r="G337" i="2"/>
  <c r="G339" i="2" s="1"/>
  <c r="F87" i="1"/>
  <c r="I87" i="1" s="1"/>
  <c r="F333" i="2"/>
  <c r="H58" i="2"/>
  <c r="E64" i="2" s="1"/>
  <c r="K331" i="2" l="1"/>
  <c r="F90" i="1" s="1"/>
  <c r="I90" i="1" s="1"/>
  <c r="H64" i="2"/>
  <c r="K38" i="10" l="1"/>
  <c r="O38" i="10" s="1"/>
  <c r="S38" i="10" s="1"/>
  <c r="W38" i="10" s="1"/>
  <c r="U29" i="8"/>
  <c r="U30" i="8"/>
  <c r="K185" i="2"/>
  <c r="F109" i="1" l="1"/>
  <c r="I109" i="1" s="1"/>
  <c r="F216" i="2"/>
  <c r="K214" i="2" s="1"/>
  <c r="M60" i="1"/>
  <c r="K16" i="2"/>
  <c r="C39" i="10" l="1"/>
  <c r="C38" i="10"/>
  <c r="C37" i="10"/>
  <c r="C36" i="10"/>
  <c r="C35" i="10"/>
  <c r="C34" i="10"/>
  <c r="C33" i="10"/>
  <c r="C32" i="10"/>
  <c r="C31" i="10"/>
  <c r="C30" i="10"/>
  <c r="C29" i="10"/>
  <c r="C28" i="10"/>
  <c r="C27" i="10"/>
  <c r="C26" i="10"/>
  <c r="C25" i="10"/>
  <c r="C24" i="10"/>
  <c r="C23" i="10"/>
  <c r="C31" i="8"/>
  <c r="C30" i="8"/>
  <c r="C29" i="8"/>
  <c r="C28" i="8"/>
  <c r="C27" i="8"/>
  <c r="C26" i="8"/>
  <c r="C25" i="8"/>
  <c r="C24" i="8"/>
  <c r="C23" i="8"/>
  <c r="C22" i="8"/>
  <c r="C21" i="8"/>
  <c r="C20" i="8"/>
  <c r="C19" i="8"/>
  <c r="C18" i="8"/>
  <c r="C17" i="8"/>
  <c r="C16" i="8"/>
  <c r="C15" i="8"/>
  <c r="C29" i="7"/>
  <c r="C28" i="7"/>
  <c r="C27" i="7"/>
  <c r="C26" i="7"/>
  <c r="C25" i="7"/>
  <c r="C24" i="7"/>
  <c r="C23" i="7"/>
  <c r="C22" i="7"/>
  <c r="C21" i="7"/>
  <c r="C20" i="7"/>
  <c r="C19" i="7"/>
  <c r="C18" i="7"/>
  <c r="C17" i="7"/>
  <c r="C16" i="7"/>
  <c r="C15" i="7"/>
  <c r="C14" i="7"/>
  <c r="C13" i="7"/>
  <c r="K369" i="2"/>
  <c r="F100" i="1" s="1"/>
  <c r="I100" i="1" s="1"/>
  <c r="F139" i="1"/>
  <c r="I139" i="1" l="1"/>
  <c r="K40" i="2"/>
  <c r="I99" i="2"/>
  <c r="I100" i="2"/>
  <c r="I98" i="2"/>
  <c r="F60" i="1"/>
  <c r="I60" i="1" s="1"/>
  <c r="H135" i="2"/>
  <c r="K133" i="2" s="1"/>
  <c r="G129" i="2"/>
  <c r="K127" i="2" s="1"/>
  <c r="F39" i="1" s="1"/>
  <c r="I39" i="1" s="1"/>
  <c r="K120" i="2"/>
  <c r="F38" i="1" s="1"/>
  <c r="I38" i="1" s="1"/>
  <c r="K114" i="2"/>
  <c r="F37" i="1" s="1"/>
  <c r="I37" i="1" s="1"/>
  <c r="K108" i="2"/>
  <c r="F36" i="1" s="1"/>
  <c r="I36" i="1" s="1"/>
  <c r="K104" i="2"/>
  <c r="F35" i="1" s="1"/>
  <c r="I35" i="1" s="1"/>
  <c r="F297" i="2"/>
  <c r="K292" i="2" s="1"/>
  <c r="I101" i="2" l="1"/>
  <c r="K96" i="2" s="1"/>
  <c r="F34" i="1" s="1"/>
  <c r="I34" i="1" s="1"/>
  <c r="F40" i="1"/>
  <c r="I40" i="1" s="1"/>
  <c r="F137" i="1"/>
  <c r="F136" i="1"/>
  <c r="E140" i="2" l="1"/>
  <c r="K139" i="2" s="1"/>
  <c r="E154" i="2" s="1"/>
  <c r="G154" i="2" s="1"/>
  <c r="I136" i="1"/>
  <c r="I137" i="1"/>
  <c r="I138" i="1"/>
  <c r="I140" i="1" l="1"/>
  <c r="D28" i="7" s="1"/>
  <c r="F77" i="1"/>
  <c r="I203" i="2"/>
  <c r="I204" i="2"/>
  <c r="I206" i="2"/>
  <c r="I83" i="2"/>
  <c r="I52" i="2"/>
  <c r="H248" i="2"/>
  <c r="F38" i="10" l="1"/>
  <c r="X38" i="10" s="1"/>
  <c r="AA38" i="10" s="1"/>
  <c r="Y30" i="8"/>
  <c r="O30" i="8" s="1"/>
  <c r="S30" i="8" s="1"/>
  <c r="I77" i="1"/>
  <c r="H272" i="2" l="1"/>
  <c r="H271" i="2"/>
  <c r="H273" i="2" s="1"/>
  <c r="I275" i="2" s="1"/>
  <c r="K267" i="2" s="1"/>
  <c r="F6" i="16"/>
  <c r="G89" i="1" s="1"/>
  <c r="H89" i="1" s="1"/>
  <c r="F133" i="1"/>
  <c r="K37" i="10"/>
  <c r="O37" i="10" s="1"/>
  <c r="S37" i="10" s="1"/>
  <c r="W37" i="10" s="1"/>
  <c r="F131" i="1"/>
  <c r="F130" i="1"/>
  <c r="F129" i="1"/>
  <c r="F128" i="1"/>
  <c r="I128" i="1" l="1"/>
  <c r="I133" i="1"/>
  <c r="I130" i="1"/>
  <c r="I129" i="1"/>
  <c r="I132" i="1"/>
  <c r="I131" i="1"/>
  <c r="I134" i="1" l="1"/>
  <c r="Y29" i="8" s="1"/>
  <c r="O29" i="8" s="1"/>
  <c r="S29" i="8" s="1"/>
  <c r="D27" i="7" l="1"/>
  <c r="F37" i="10"/>
  <c r="X37" i="10" s="1"/>
  <c r="AA37" i="10" s="1"/>
  <c r="K424" i="2"/>
  <c r="F118" i="1" s="1"/>
  <c r="I118" i="1" s="1"/>
  <c r="H235" i="2"/>
  <c r="G224" i="2"/>
  <c r="E349" i="2" l="1"/>
  <c r="H224" i="2"/>
  <c r="G225" i="2" s="1"/>
  <c r="H349" i="2"/>
  <c r="H68" i="2"/>
  <c r="G66" i="2"/>
  <c r="I201" i="2"/>
  <c r="G22" i="2"/>
  <c r="G26" i="2"/>
  <c r="K219" i="2" l="1"/>
  <c r="I207" i="2"/>
  <c r="I200" i="2"/>
  <c r="G63" i="2" l="1"/>
  <c r="I208" i="2"/>
  <c r="K198" i="2" s="1"/>
  <c r="F58" i="1" s="1"/>
  <c r="I58" i="1" s="1"/>
  <c r="G65" i="2"/>
  <c r="K365" i="2"/>
  <c r="K361" i="2"/>
  <c r="L14" i="10"/>
  <c r="F191" i="2"/>
  <c r="K188" i="2" s="1"/>
  <c r="F54" i="1" s="1"/>
  <c r="K255" i="2"/>
  <c r="K251" i="2"/>
  <c r="F144" i="2" l="1"/>
  <c r="H144" i="2" s="1"/>
  <c r="F145" i="2"/>
  <c r="H145" i="2" s="1"/>
  <c r="F147" i="2"/>
  <c r="H147" i="2" s="1"/>
  <c r="F148" i="2"/>
  <c r="H148" i="2" s="1"/>
  <c r="C151" i="2"/>
  <c r="C87" i="2"/>
  <c r="C74" i="2"/>
  <c r="C61" i="2"/>
  <c r="C43" i="2"/>
  <c r="C40" i="2"/>
  <c r="C34" i="2"/>
  <c r="C30" i="2"/>
  <c r="C28" i="2"/>
  <c r="C24" i="2"/>
  <c r="C20" i="2"/>
  <c r="C16" i="2"/>
  <c r="J16" i="2" l="1"/>
  <c r="D16" i="2"/>
  <c r="D30" i="2"/>
  <c r="J30" i="2"/>
  <c r="D61" i="2"/>
  <c r="J61" i="2"/>
  <c r="D74" i="2"/>
  <c r="J74" i="2"/>
  <c r="J34" i="2"/>
  <c r="D34" i="2"/>
  <c r="D40" i="2"/>
  <c r="J40" i="2"/>
  <c r="J87" i="2"/>
  <c r="D87" i="2"/>
  <c r="J20" i="2"/>
  <c r="D20" i="2"/>
  <c r="D24" i="2"/>
  <c r="J24" i="2"/>
  <c r="D28" i="2"/>
  <c r="J28" i="2"/>
  <c r="D43" i="2"/>
  <c r="J43" i="2"/>
  <c r="J151" i="2"/>
  <c r="D151" i="2"/>
  <c r="K142" i="2"/>
  <c r="H240" i="2"/>
  <c r="I240" i="2" s="1"/>
  <c r="K237" i="2" s="1"/>
  <c r="E156" i="2" l="1"/>
  <c r="G156" i="2" s="1"/>
  <c r="I155" i="2" s="1"/>
  <c r="K151" i="2" s="1"/>
  <c r="F44" i="1"/>
  <c r="I44" i="1" s="1"/>
  <c r="F99" i="1"/>
  <c r="I99" i="1" s="1"/>
  <c r="E89" i="2"/>
  <c r="K373" i="2"/>
  <c r="K381" i="2"/>
  <c r="H346" i="2"/>
  <c r="F101" i="1" l="1"/>
  <c r="I101" i="1" s="1"/>
  <c r="F89" i="2"/>
  <c r="K87" i="2" s="1"/>
  <c r="K377" i="2"/>
  <c r="F102" i="1" s="1"/>
  <c r="K353" i="2"/>
  <c r="F96" i="1" s="1"/>
  <c r="I96" i="1" s="1"/>
  <c r="K33" i="10"/>
  <c r="U25" i="8"/>
  <c r="F103" i="1"/>
  <c r="F108" i="1"/>
  <c r="I108" i="1" s="1"/>
  <c r="E66" i="2" l="1"/>
  <c r="H66" i="2" s="1"/>
  <c r="F31" i="1"/>
  <c r="I31" i="1" s="1"/>
  <c r="K357" i="2"/>
  <c r="F97" i="1" s="1"/>
  <c r="I97" i="1" s="1"/>
  <c r="E391" i="2"/>
  <c r="F98" i="1"/>
  <c r="I98" i="1" s="1"/>
  <c r="I102" i="1"/>
  <c r="I103" i="1"/>
  <c r="F105" i="1" l="1"/>
  <c r="I105" i="1" s="1"/>
  <c r="G178" i="2" l="1"/>
  <c r="K176" i="2" s="1"/>
  <c r="G38" i="2"/>
  <c r="K8" i="1" l="1"/>
  <c r="K210" i="2"/>
  <c r="F89" i="1"/>
  <c r="F107" i="1"/>
  <c r="F106" i="1"/>
  <c r="F59" i="1" l="1"/>
  <c r="I59" i="1" s="1"/>
  <c r="G416" i="2"/>
  <c r="G418" i="2" s="1"/>
  <c r="K414" i="2" s="1"/>
  <c r="B6" i="7"/>
  <c r="I33" i="11"/>
  <c r="I26" i="11"/>
  <c r="I22" i="11"/>
  <c r="I18" i="11"/>
  <c r="I1" i="11"/>
  <c r="K36" i="10"/>
  <c r="O36" i="10" s="1"/>
  <c r="S36" i="10" s="1"/>
  <c r="W36" i="10" s="1"/>
  <c r="K35" i="10"/>
  <c r="O35" i="10" s="1"/>
  <c r="K34" i="10"/>
  <c r="K32" i="10"/>
  <c r="K31" i="10"/>
  <c r="K30" i="10"/>
  <c r="K29" i="10"/>
  <c r="L22" i="10"/>
  <c r="P22" i="10" s="1"/>
  <c r="T22" i="10" s="1"/>
  <c r="B17" i="10"/>
  <c r="D14" i="10"/>
  <c r="T32" i="8"/>
  <c r="Q32" i="8"/>
  <c r="P32" i="8"/>
  <c r="U31" i="8"/>
  <c r="U28" i="8"/>
  <c r="U27" i="8"/>
  <c r="U26" i="8"/>
  <c r="U24" i="8"/>
  <c r="AB23" i="8"/>
  <c r="AC22" i="8" s="1"/>
  <c r="U23" i="8"/>
  <c r="U22" i="8"/>
  <c r="U21" i="8"/>
  <c r="U20" i="8"/>
  <c r="U19" i="8"/>
  <c r="U18" i="8"/>
  <c r="U17" i="8"/>
  <c r="U16" i="8"/>
  <c r="U15" i="8"/>
  <c r="O13" i="8"/>
  <c r="B5" i="8"/>
  <c r="B9" i="7"/>
  <c r="AC21" i="8" l="1"/>
  <c r="I46" i="11"/>
  <c r="AB22" i="10"/>
  <c r="X22" i="10"/>
  <c r="F17" i="1" l="1"/>
  <c r="F142" i="1"/>
  <c r="F125" i="1"/>
  <c r="F124" i="1"/>
  <c r="F123" i="1"/>
  <c r="F122" i="1"/>
  <c r="F121" i="1"/>
  <c r="K403" i="2"/>
  <c r="F111" i="1" s="1"/>
  <c r="K420" i="2"/>
  <c r="F117" i="1" s="1"/>
  <c r="H233" i="2"/>
  <c r="H232" i="2"/>
  <c r="I89" i="1" l="1"/>
  <c r="F110" i="1"/>
  <c r="I106" i="1"/>
  <c r="H348" i="2"/>
  <c r="H345" i="2"/>
  <c r="F88" i="1"/>
  <c r="F83" i="1"/>
  <c r="F81" i="1"/>
  <c r="I81" i="1" s="1"/>
  <c r="K246" i="2"/>
  <c r="F67" i="1" s="1"/>
  <c r="F244" i="2"/>
  <c r="K242" i="2" s="1"/>
  <c r="F65" i="1"/>
  <c r="I65" i="1" s="1"/>
  <c r="F63" i="1"/>
  <c r="I63" i="1" s="1"/>
  <c r="F70" i="1"/>
  <c r="I70" i="1" s="1"/>
  <c r="K278" i="2"/>
  <c r="F76" i="1"/>
  <c r="F73" i="1"/>
  <c r="I73" i="1" s="1"/>
  <c r="F55" i="1"/>
  <c r="H350" i="2" l="1"/>
  <c r="F116" i="1"/>
  <c r="I116" i="1" s="1"/>
  <c r="F66" i="1"/>
  <c r="I66" i="1" s="1"/>
  <c r="I232" i="2"/>
  <c r="E412" i="2"/>
  <c r="K410" i="2" s="1"/>
  <c r="F115" i="1" s="1"/>
  <c r="F23" i="1"/>
  <c r="F22" i="1"/>
  <c r="H77" i="2"/>
  <c r="H46" i="2"/>
  <c r="K43" i="2" s="1"/>
  <c r="F28" i="1" s="1"/>
  <c r="I28" i="1" s="1"/>
  <c r="I107" i="1"/>
  <c r="I61" i="1" l="1"/>
  <c r="K342" i="2"/>
  <c r="I54" i="1"/>
  <c r="K230" i="2"/>
  <c r="F64" i="1" s="1"/>
  <c r="I64" i="1" s="1"/>
  <c r="K74" i="2"/>
  <c r="E65" i="2" s="1"/>
  <c r="H65" i="2" s="1"/>
  <c r="F27" i="1"/>
  <c r="E63" i="2"/>
  <c r="H63" i="2" s="1"/>
  <c r="H472" i="2"/>
  <c r="H468" i="2"/>
  <c r="D321" i="2"/>
  <c r="F321" i="2" s="1"/>
  <c r="K319" i="2" s="1"/>
  <c r="F86" i="1" s="1"/>
  <c r="K317" i="2"/>
  <c r="F85" i="1" s="1"/>
  <c r="K315" i="2"/>
  <c r="F84" i="1" s="1"/>
  <c r="F182" i="2"/>
  <c r="F51" i="1"/>
  <c r="G37" i="2"/>
  <c r="M29" i="2"/>
  <c r="K24" i="2"/>
  <c r="F21" i="1" s="1"/>
  <c r="B2" i="2"/>
  <c r="B1" i="2"/>
  <c r="I123" i="1"/>
  <c r="F93" i="1" l="1"/>
  <c r="I93" i="1" s="1"/>
  <c r="F408" i="2"/>
  <c r="K406" i="2" s="1"/>
  <c r="F114" i="1" s="1"/>
  <c r="I114" i="1" s="1"/>
  <c r="F29" i="10"/>
  <c r="Y21" i="8"/>
  <c r="D19" i="7"/>
  <c r="D464" i="2"/>
  <c r="G464" i="2" s="1"/>
  <c r="G142" i="1" s="1"/>
  <c r="H69" i="2"/>
  <c r="F30" i="1"/>
  <c r="I30" i="1" s="1"/>
  <c r="K34" i="2"/>
  <c r="F24" i="1" s="1"/>
  <c r="I24" i="1" s="1"/>
  <c r="I122" i="1"/>
  <c r="I124" i="1"/>
  <c r="I117" i="1"/>
  <c r="I67" i="1"/>
  <c r="F71" i="1"/>
  <c r="I71" i="1" s="1"/>
  <c r="I74" i="1"/>
  <c r="I76" i="1"/>
  <c r="G182" i="2"/>
  <c r="G168" i="2"/>
  <c r="K20" i="2"/>
  <c r="F20" i="1" s="1"/>
  <c r="H21" i="1"/>
  <c r="I21" i="1" s="1"/>
  <c r="F174" i="2"/>
  <c r="K172" i="2" s="1"/>
  <c r="F50" i="1" s="1"/>
  <c r="I22" i="1"/>
  <c r="I23" i="1"/>
  <c r="I83" i="1"/>
  <c r="I85" i="1"/>
  <c r="I27" i="1"/>
  <c r="I51" i="1"/>
  <c r="I110" i="1"/>
  <c r="I115" i="1"/>
  <c r="I121" i="1"/>
  <c r="I55" i="1"/>
  <c r="I86" i="1"/>
  <c r="I88" i="1"/>
  <c r="I111" i="1"/>
  <c r="I125" i="1"/>
  <c r="I82" i="1"/>
  <c r="I84" i="1"/>
  <c r="H142" i="1" l="1"/>
  <c r="I142" i="1"/>
  <c r="I91" i="1"/>
  <c r="I112" i="1"/>
  <c r="Y26" i="8" s="1"/>
  <c r="T29" i="10"/>
  <c r="L29" i="10"/>
  <c r="O29" i="10" s="1"/>
  <c r="P29" i="10"/>
  <c r="I119" i="1"/>
  <c r="I68" i="1"/>
  <c r="O33" i="10"/>
  <c r="K180" i="2"/>
  <c r="F52" i="1" s="1"/>
  <c r="I52" i="1" s="1"/>
  <c r="I79" i="1"/>
  <c r="I50" i="1"/>
  <c r="K165" i="2"/>
  <c r="F47" i="1" s="1"/>
  <c r="I47" i="1" s="1"/>
  <c r="K28" i="1"/>
  <c r="I20" i="1"/>
  <c r="I94" i="1"/>
  <c r="I126" i="1"/>
  <c r="I143" i="1" l="1"/>
  <c r="Y31" i="8" s="1"/>
  <c r="O31" i="8" s="1"/>
  <c r="S31" i="8" s="1"/>
  <c r="F34" i="10"/>
  <c r="L34" i="10" s="1"/>
  <c r="O34" i="10" s="1"/>
  <c r="D24" i="7"/>
  <c r="F33" i="10"/>
  <c r="P33" i="10" s="1"/>
  <c r="S33" i="10" s="1"/>
  <c r="W33" i="10" s="1"/>
  <c r="AA33" i="10" s="1"/>
  <c r="AE33" i="10" s="1"/>
  <c r="Y25" i="8"/>
  <c r="O25" i="8" s="1"/>
  <c r="S25" i="8" s="1"/>
  <c r="D23" i="7"/>
  <c r="Y27" i="8"/>
  <c r="O27" i="8" s="1"/>
  <c r="S27" i="8" s="1"/>
  <c r="D25" i="7"/>
  <c r="F35" i="10"/>
  <c r="P35" i="10" s="1"/>
  <c r="Y23" i="8"/>
  <c r="O23" i="8" s="1"/>
  <c r="S23" i="8" s="1"/>
  <c r="D21" i="7"/>
  <c r="F31" i="10"/>
  <c r="Y28" i="8"/>
  <c r="D26" i="7"/>
  <c r="F36" i="10"/>
  <c r="X36" i="10" s="1"/>
  <c r="Y24" i="8"/>
  <c r="D22" i="7"/>
  <c r="F32" i="10"/>
  <c r="D20" i="7"/>
  <c r="F30" i="10"/>
  <c r="Y22" i="8"/>
  <c r="K61" i="2"/>
  <c r="F29" i="1" s="1"/>
  <c r="I29" i="1" s="1"/>
  <c r="I25" i="1"/>
  <c r="F53" i="1"/>
  <c r="I53" i="1" s="1"/>
  <c r="O21" i="8"/>
  <c r="S21" i="8" s="1"/>
  <c r="D163" i="2"/>
  <c r="F163" i="2" s="1"/>
  <c r="K161" i="2" s="1"/>
  <c r="F46" i="1" s="1"/>
  <c r="I46" i="1" s="1"/>
  <c r="D29" i="7" l="1"/>
  <c r="F39" i="10"/>
  <c r="X39" i="10" s="1"/>
  <c r="H39" i="10"/>
  <c r="K39" i="10" s="1"/>
  <c r="L39" i="10"/>
  <c r="T39" i="10"/>
  <c r="P34" i="10"/>
  <c r="S34" i="10" s="1"/>
  <c r="L30" i="10"/>
  <c r="O30" i="10" s="1"/>
  <c r="P30" i="10"/>
  <c r="T30" i="10"/>
  <c r="Y16" i="8"/>
  <c r="O16" i="8" s="1"/>
  <c r="S16" i="8" s="1"/>
  <c r="D14" i="7"/>
  <c r="F24" i="10"/>
  <c r="H24" i="10" s="1"/>
  <c r="K24" i="10" s="1"/>
  <c r="P32" i="10"/>
  <c r="T32" i="10"/>
  <c r="X32" i="10"/>
  <c r="T35" i="10"/>
  <c r="I56" i="1"/>
  <c r="X31" i="10"/>
  <c r="T31" i="10"/>
  <c r="T34" i="10"/>
  <c r="O32" i="10"/>
  <c r="K23" i="10"/>
  <c r="S29" i="10"/>
  <c r="P31" i="10"/>
  <c r="O31" i="10"/>
  <c r="O26" i="8"/>
  <c r="S26" i="8" s="1"/>
  <c r="O24" i="8"/>
  <c r="S24" i="8" s="1"/>
  <c r="AA36" i="10"/>
  <c r="AE36" i="10" s="1"/>
  <c r="O22" i="8"/>
  <c r="S22" i="8" s="1"/>
  <c r="K28" i="10"/>
  <c r="O28" i="8"/>
  <c r="S28" i="8" s="1"/>
  <c r="S35" i="10"/>
  <c r="P39" i="10" l="1"/>
  <c r="O39" i="10"/>
  <c r="S39" i="10" s="1"/>
  <c r="W39" i="10" s="1"/>
  <c r="AA39" i="10" s="1"/>
  <c r="AB39" i="10" s="1"/>
  <c r="AE39" i="10" s="1"/>
  <c r="W34" i="10"/>
  <c r="AA34" i="10" s="1"/>
  <c r="AE34" i="10" s="1"/>
  <c r="Y20" i="8"/>
  <c r="O20" i="8" s="1"/>
  <c r="S20" i="8" s="1"/>
  <c r="D18" i="7"/>
  <c r="F28" i="10"/>
  <c r="T28" i="10" s="1"/>
  <c r="I32" i="1"/>
  <c r="L24" i="10"/>
  <c r="S32" i="10"/>
  <c r="W32" i="10" s="1"/>
  <c r="AA32" i="10" s="1"/>
  <c r="AE32" i="10" s="1"/>
  <c r="S30" i="10"/>
  <c r="W30" i="10" s="1"/>
  <c r="AA30" i="10" s="1"/>
  <c r="AE30" i="10" s="1"/>
  <c r="W35" i="10"/>
  <c r="AA35" i="10" s="1"/>
  <c r="S31" i="10"/>
  <c r="W29" i="10"/>
  <c r="AA29" i="10" s="1"/>
  <c r="AE29" i="10" s="1"/>
  <c r="O24" i="10" l="1"/>
  <c r="S24" i="10" s="1"/>
  <c r="W24" i="10" s="1"/>
  <c r="AA24" i="10" s="1"/>
  <c r="AE24" i="10" s="1"/>
  <c r="P28" i="10"/>
  <c r="F25" i="10"/>
  <c r="Y17" i="8"/>
  <c r="O17" i="8" s="1"/>
  <c r="D15" i="7"/>
  <c r="L28" i="10"/>
  <c r="O28" i="10" s="1"/>
  <c r="F45" i="1"/>
  <c r="I45" i="1" s="1"/>
  <c r="I41" i="1"/>
  <c r="F43" i="1"/>
  <c r="I43" i="1" s="1"/>
  <c r="AE35" i="10"/>
  <c r="W31" i="10"/>
  <c r="AA31" i="10" s="1"/>
  <c r="AE31" i="10" s="1"/>
  <c r="S28" i="10" l="1"/>
  <c r="W28" i="10" s="1"/>
  <c r="AA28" i="10" s="1"/>
  <c r="AE28" i="10" s="1"/>
  <c r="D16" i="7"/>
  <c r="F26" i="10"/>
  <c r="Y18" i="8"/>
  <c r="I48" i="1"/>
  <c r="S17" i="8"/>
  <c r="H25" i="10"/>
  <c r="K25" i="10" s="1"/>
  <c r="L25" i="10"/>
  <c r="L26" i="10" l="1"/>
  <c r="P26" i="10"/>
  <c r="H26" i="10"/>
  <c r="Y19" i="8"/>
  <c r="O19" i="8" s="1"/>
  <c r="S19" i="8" s="1"/>
  <c r="D17" i="7"/>
  <c r="F27" i="10"/>
  <c r="O18" i="8"/>
  <c r="O25" i="10"/>
  <c r="S25" i="10" s="1"/>
  <c r="W25" i="10" s="1"/>
  <c r="AA25" i="10" s="1"/>
  <c r="AE25" i="10" s="1"/>
  <c r="X27" i="10" l="1"/>
  <c r="X41" i="10" s="1"/>
  <c r="P27" i="10"/>
  <c r="P41" i="10" s="1"/>
  <c r="T27" i="10"/>
  <c r="T41" i="10" s="1"/>
  <c r="L27" i="10"/>
  <c r="H27" i="10"/>
  <c r="K27" i="10" s="1"/>
  <c r="K26" i="10"/>
  <c r="S18" i="8"/>
  <c r="O27" i="10" l="1"/>
  <c r="S27" i="10" s="1"/>
  <c r="W27" i="10" s="1"/>
  <c r="AA27" i="10" s="1"/>
  <c r="AE27" i="10" s="1"/>
  <c r="O26" i="10"/>
  <c r="S26" i="10" s="1"/>
  <c r="W26" i="10" s="1"/>
  <c r="AA26" i="10" s="1"/>
  <c r="AE26" i="10" s="1"/>
  <c r="H41" i="10"/>
  <c r="K41" i="10" s="1"/>
  <c r="AB41" i="10"/>
  <c r="I17" i="1"/>
  <c r="I18" i="1" s="1"/>
  <c r="I144" i="1" l="1"/>
  <c r="Y15" i="8"/>
  <c r="D13" i="7"/>
  <c r="D32" i="7" s="1"/>
  <c r="F23" i="10"/>
  <c r="G39" i="7" l="1"/>
  <c r="H43" i="7"/>
  <c r="I43" i="7" s="1"/>
  <c r="H41" i="7"/>
  <c r="I41" i="7" s="1"/>
  <c r="H42" i="7"/>
  <c r="I42" i="7" s="1"/>
  <c r="K142" i="1"/>
  <c r="M470" i="2" s="1"/>
  <c r="L23" i="10"/>
  <c r="F41" i="10"/>
  <c r="Y32" i="8"/>
  <c r="AB24" i="8" s="1"/>
  <c r="O15" i="8"/>
  <c r="O32" i="8" s="1"/>
  <c r="G37" i="10" l="1"/>
  <c r="G38" i="10"/>
  <c r="G34" i="10"/>
  <c r="G30" i="10"/>
  <c r="G28" i="10"/>
  <c r="G32" i="10"/>
  <c r="G25" i="10"/>
  <c r="H40" i="10"/>
  <c r="K40" i="10" s="1"/>
  <c r="G26" i="10"/>
  <c r="X40" i="10"/>
  <c r="G35" i="10"/>
  <c r="G27" i="10"/>
  <c r="G23" i="10"/>
  <c r="G29" i="10"/>
  <c r="G31" i="10"/>
  <c r="G36" i="10"/>
  <c r="AB40" i="10"/>
  <c r="G24" i="10"/>
  <c r="T40" i="10"/>
  <c r="G41" i="10"/>
  <c r="P40" i="10"/>
  <c r="G33" i="10"/>
  <c r="G39" i="10"/>
  <c r="R32" i="8"/>
  <c r="L41" i="10"/>
  <c r="O23" i="10"/>
  <c r="S23" i="10" s="1"/>
  <c r="W23" i="10" s="1"/>
  <c r="AA23" i="10" s="1"/>
  <c r="AE23" i="10" s="1"/>
  <c r="S15" i="8"/>
  <c r="S32" i="8" s="1"/>
  <c r="U32" i="8" s="1"/>
  <c r="L40" i="10" l="1"/>
  <c r="O40" i="10" s="1"/>
  <c r="S40" i="10" s="1"/>
  <c r="W40" i="10" s="1"/>
  <c r="AA40" i="10" s="1"/>
  <c r="AE40" i="10" s="1"/>
  <c r="O41" i="10"/>
  <c r="S41" i="10" s="1"/>
  <c r="W41" i="10" s="1"/>
  <c r="AA41" i="10" s="1"/>
  <c r="AE41" i="10" l="1"/>
  <c r="AC32" i="8" l="1"/>
  <c r="F27" i="7" l="1"/>
  <c r="H27" i="7" s="1"/>
</calcChain>
</file>

<file path=xl/sharedStrings.xml><?xml version="1.0" encoding="utf-8"?>
<sst xmlns="http://schemas.openxmlformats.org/spreadsheetml/2006/main" count="172798" uniqueCount="72472">
  <si>
    <t>SECRETARIA MUNICIPAL DE OBRAS</t>
  </si>
  <si>
    <t>BDI</t>
  </si>
  <si>
    <t>ORÇAMENTO ANALÍTICO</t>
  </si>
  <si>
    <t>ITEM</t>
  </si>
  <si>
    <t>CÓDIGO</t>
  </si>
  <si>
    <t>DESCRIÇÃO</t>
  </si>
  <si>
    <t>UN</t>
  </si>
  <si>
    <t>QUANT</t>
  </si>
  <si>
    <t>UNITÁRIO</t>
  </si>
  <si>
    <t>CUSTO</t>
  </si>
  <si>
    <t>SEM BDI</t>
  </si>
  <si>
    <t>UNIT + BDI</t>
  </si>
  <si>
    <t>TOTAL</t>
  </si>
  <si>
    <t>01</t>
  </si>
  <si>
    <t>SERVIÇOS DE ESCRITÓRIO, LABORATÓRIO E CAMPO</t>
  </si>
  <si>
    <t>1.1</t>
  </si>
  <si>
    <t>M2</t>
  </si>
  <si>
    <t>.</t>
  </si>
  <si>
    <t>SUBTOTAL</t>
  </si>
  <si>
    <t>02</t>
  </si>
  <si>
    <t>CANTEIRO DE OBRA</t>
  </si>
  <si>
    <t>2.1</t>
  </si>
  <si>
    <t>2.2</t>
  </si>
  <si>
    <t>02.002.0005-A</t>
  </si>
  <si>
    <t>MOB./DESMOB.</t>
  </si>
  <si>
    <t>2.3</t>
  </si>
  <si>
    <t>02.015.0001-A</t>
  </si>
  <si>
    <t>2.4</t>
  </si>
  <si>
    <t>03</t>
  </si>
  <si>
    <t>MOVIMENTO DE TERRA</t>
  </si>
  <si>
    <t>3.1</t>
  </si>
  <si>
    <t>M3</t>
  </si>
  <si>
    <t>3.2</t>
  </si>
  <si>
    <t>3.3</t>
  </si>
  <si>
    <t>3.4</t>
  </si>
  <si>
    <t>03.009.0004-A</t>
  </si>
  <si>
    <t>04</t>
  </si>
  <si>
    <t>TRANSPORTES</t>
  </si>
  <si>
    <t>4.1</t>
  </si>
  <si>
    <t>TXKM</t>
  </si>
  <si>
    <t>4.2</t>
  </si>
  <si>
    <t>CARGA E DESCARGA MECANIZADAS DE ENTULHO EM CAMINHAO BASCULANTE 6 M3</t>
  </si>
  <si>
    <t>4.3</t>
  </si>
  <si>
    <t>04.020.0122-A</t>
  </si>
  <si>
    <t>M2XKM</t>
  </si>
  <si>
    <t>4.4</t>
  </si>
  <si>
    <t>04.021.0010-A</t>
  </si>
  <si>
    <t>05</t>
  </si>
  <si>
    <t>SERVIÇOS COMPLEMENTARES</t>
  </si>
  <si>
    <t>5.1</t>
  </si>
  <si>
    <t>5.2</t>
  </si>
  <si>
    <t>05.005.0012-B</t>
  </si>
  <si>
    <t>5.3</t>
  </si>
  <si>
    <t>5.4</t>
  </si>
  <si>
    <t>05.008.0001-A</t>
  </si>
  <si>
    <t>05.008.0008-B</t>
  </si>
  <si>
    <t>06</t>
  </si>
  <si>
    <t>6.1</t>
  </si>
  <si>
    <t>M</t>
  </si>
  <si>
    <t>6.2</t>
  </si>
  <si>
    <t>15.070.0012-A</t>
  </si>
  <si>
    <t>07</t>
  </si>
  <si>
    <t>BASES E PAVIMENTOS</t>
  </si>
  <si>
    <t>7.2</t>
  </si>
  <si>
    <t>08</t>
  </si>
  <si>
    <t>PARQUES E JARDINS</t>
  </si>
  <si>
    <t>8.1</t>
  </si>
  <si>
    <t>8.2</t>
  </si>
  <si>
    <t>8.3</t>
  </si>
  <si>
    <t>8.4</t>
  </si>
  <si>
    <t>8.5</t>
  </si>
  <si>
    <t>09.001.0100-A</t>
  </si>
  <si>
    <t>09.003.0006-A</t>
  </si>
  <si>
    <t>09.003.0009-A</t>
  </si>
  <si>
    <t>09.004.0002-A</t>
  </si>
  <si>
    <t>09.006.0030-A</t>
  </si>
  <si>
    <t>ATERRO COM TERRA PRETA VEGETAL,PARA EXECUCAO DE GRAMADOS</t>
  </si>
  <si>
    <t>ALAMBRADO PARA QUADRA POLIESPORTIVA, ESTRUTURADO POR TUBOS DE ACO GALVANIZADO, COM COSTURA, DIN 2440, DIAMETRO 2", COM TELA DE ARAME GALVANIZADO, FIO 14 BWG E MALHA QUADRADA 5X5CM</t>
  </si>
  <si>
    <t>09.010.0001-A</t>
  </si>
  <si>
    <t>09.012.0003-A</t>
  </si>
  <si>
    <t>09.012.0004-A</t>
  </si>
  <si>
    <t>09.015.0314-A</t>
  </si>
  <si>
    <t>09.015.0324-A</t>
  </si>
  <si>
    <t>09.015.0330-A</t>
  </si>
  <si>
    <t>09.015.0332-A</t>
  </si>
  <si>
    <t>09</t>
  </si>
  <si>
    <t>FUNDAÇÕES E ESTRUTURAS</t>
  </si>
  <si>
    <t>9.1</t>
  </si>
  <si>
    <t>9.2</t>
  </si>
  <si>
    <t>9.3</t>
  </si>
  <si>
    <t>11.004.0065-0</t>
  </si>
  <si>
    <t>9.5</t>
  </si>
  <si>
    <t>KG</t>
  </si>
  <si>
    <t>10</t>
  </si>
  <si>
    <t>REVESTIMENTOS</t>
  </si>
  <si>
    <t>10.1</t>
  </si>
  <si>
    <t>10.2</t>
  </si>
  <si>
    <t>13.333.0015-A</t>
  </si>
  <si>
    <t>11</t>
  </si>
  <si>
    <t>11.1</t>
  </si>
  <si>
    <t>PORTAO EM TELA ARAME GALVANIZADO N.12 MALHA 2" E MOLDURA EM TUBOS DE ACO COM DUAS FOLHAS DE ABRIR, INCLUSO FERRAGENS</t>
  </si>
  <si>
    <t>12</t>
  </si>
  <si>
    <t>12.1</t>
  </si>
  <si>
    <t>12.2</t>
  </si>
  <si>
    <t>12.3</t>
  </si>
  <si>
    <t>12.4</t>
  </si>
  <si>
    <t>06.069.0005-A</t>
  </si>
  <si>
    <t>06.069.0009-A</t>
  </si>
  <si>
    <t>DISJUNTOR TERMOMAGNETICO TRIPOLAR PADRAO NEMA (AMERICANO) 10 A 50A 240V, FORNECIMENTO E INSTALACAO</t>
  </si>
  <si>
    <t>13</t>
  </si>
  <si>
    <t>PINTURAS</t>
  </si>
  <si>
    <t>13.1</t>
  </si>
  <si>
    <t>13.2</t>
  </si>
  <si>
    <t>41595</t>
  </si>
  <si>
    <t>PINTURA ACRILICA DE FAIXAS DE DEMARCACAO EM QUADRA POLIESPORTIVA, 5 CM DE LARGURA</t>
  </si>
  <si>
    <t>14</t>
  </si>
  <si>
    <t xml:space="preserve">APARELHOS </t>
  </si>
  <si>
    <t>14.1</t>
  </si>
  <si>
    <t>18.200.0004-A</t>
  </si>
  <si>
    <t>PAR</t>
  </si>
  <si>
    <t>18.200.0005-A</t>
  </si>
  <si>
    <t>15</t>
  </si>
  <si>
    <t>21.011.0095-A</t>
  </si>
  <si>
    <t>ADMINISTRAÇÃO LOCAL DA OBRA</t>
  </si>
  <si>
    <t>ADMINISTRAÇÃO</t>
  </si>
  <si>
    <t>UR</t>
  </si>
  <si>
    <t>TOTAL GERAL</t>
  </si>
  <si>
    <t>CT 1004.846-43/2013</t>
  </si>
  <si>
    <t>MEMÓRIA DE CÁLCULO</t>
  </si>
  <si>
    <t>DESCRIÇÃO DO SERVIÇO</t>
  </si>
  <si>
    <t>UNID.</t>
  </si>
  <si>
    <t>QUANT.</t>
  </si>
  <si>
    <t>L1</t>
  </si>
  <si>
    <t>L2</t>
  </si>
  <si>
    <t>02 - CANTEIRO DE OBRA</t>
  </si>
  <si>
    <t>Local</t>
  </si>
  <si>
    <t>Extensão</t>
  </si>
  <si>
    <t>Largura</t>
  </si>
  <si>
    <t>Total</t>
  </si>
  <si>
    <t>Perímetro</t>
  </si>
  <si>
    <t>Altura</t>
  </si>
  <si>
    <t>Conforme "Manual de Placas e Adesivos de Obra - Outubro/2013" - Dimensão mínima 2,00x1,25m</t>
  </si>
  <si>
    <t>Quantidade</t>
  </si>
  <si>
    <t>03 - MOVIMENTO DE TERRA</t>
  </si>
  <si>
    <t>Área</t>
  </si>
  <si>
    <t xml:space="preserve"> TRANSPORTES</t>
  </si>
  <si>
    <t>Distância</t>
  </si>
  <si>
    <t xml:space="preserve">Total </t>
  </si>
  <si>
    <t>Área efetiva de andaime</t>
  </si>
  <si>
    <t>Larg. Plataf.</t>
  </si>
  <si>
    <t>Meses</t>
  </si>
  <si>
    <t>Altura - 1,50 m</t>
  </si>
  <si>
    <t>Espessura</t>
  </si>
  <si>
    <t>Lados</t>
  </si>
  <si>
    <t>11.004.0065-A</t>
  </si>
  <si>
    <t>Somatório Mão de Obra</t>
  </si>
  <si>
    <t>B.D.I.</t>
  </si>
  <si>
    <t>Horas</t>
  </si>
  <si>
    <t>Dias úteis</t>
  </si>
  <si>
    <t>Preço Unitário</t>
  </si>
  <si>
    <t>Subtotal</t>
  </si>
  <si>
    <t>01 - SERVIÇOS DE ESCRITÓRIO, LABORATÓRIO E CAMPO</t>
  </si>
  <si>
    <t>01.050.0034-0</t>
  </si>
  <si>
    <t>7.3</t>
  </si>
  <si>
    <t>Para fundos arquibancada</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</si>
  <si>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</si>
  <si>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</si>
  <si>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</si>
  <si>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</si>
  <si>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</si>
  <si>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</si>
  <si>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</si>
  <si>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</si>
  <si>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</si>
  <si>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</si>
  <si>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</si>
  <si>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</si>
  <si>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</si>
  <si>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</si>
  <si>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</si>
  <si>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</si>
  <si>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</si>
  <si>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</si>
  <si>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</si>
  <si>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</si>
  <si>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</si>
  <si>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</si>
  <si>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</si>
  <si>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</si>
  <si>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</si>
  <si>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</si>
  <si>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</si>
  <si>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</si>
  <si>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</si>
  <si>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</si>
  <si>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</si>
  <si>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</si>
  <si>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</si>
  <si>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</si>
  <si>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</si>
  <si>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</si>
  <si>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</si>
  <si>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</si>
  <si>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</si>
  <si>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</si>
  <si>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</si>
  <si>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</si>
  <si>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</si>
  <si>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</si>
  <si>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</si>
  <si>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</si>
  <si>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</si>
  <si>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</si>
  <si>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</si>
  <si>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</si>
  <si>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</si>
  <si>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</si>
  <si>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</si>
  <si>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</si>
  <si>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</si>
  <si>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</si>
  <si>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</si>
  <si>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</si>
  <si>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</si>
  <si>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</si>
  <si>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</si>
  <si>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</si>
  <si>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</si>
  <si>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</si>
  <si>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</si>
  <si>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</si>
  <si>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</si>
  <si>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</si>
  <si>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</si>
  <si>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</si>
  <si>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</si>
  <si>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</si>
  <si>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</si>
  <si>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</si>
  <si>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</si>
  <si>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</si>
  <si>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</si>
  <si>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</si>
  <si>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</si>
  <si>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</si>
  <si>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</si>
  <si>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</si>
  <si>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</si>
  <si>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</si>
  <si>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</si>
  <si>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</si>
  <si>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</si>
  <si>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</si>
  <si>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</si>
  <si>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</si>
  <si>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</si>
  <si>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</si>
  <si>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</si>
  <si>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</si>
  <si>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</si>
  <si>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</si>
  <si>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</si>
  <si>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</si>
  <si>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</si>
  <si>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</si>
  <si>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</si>
  <si>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</si>
  <si>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</si>
  <si>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</si>
  <si>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</si>
  <si>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</si>
  <si>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</si>
  <si>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</si>
  <si>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</si>
  <si>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</si>
  <si>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</si>
  <si>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</si>
  <si>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</si>
  <si>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</si>
  <si>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</si>
  <si>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</si>
  <si>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</si>
  <si>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</si>
  <si>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</si>
  <si>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</si>
  <si>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</si>
  <si>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</si>
  <si>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</si>
  <si>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</si>
  <si>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</si>
  <si>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</si>
  <si>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</si>
  <si>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</si>
  <si>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</si>
  <si>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</si>
  <si>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</si>
  <si>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</si>
  <si>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</si>
  <si>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</si>
  <si>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</si>
  <si>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</si>
  <si>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</si>
  <si>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</si>
  <si>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</si>
  <si>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</si>
  <si>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</si>
  <si>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</si>
  <si>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</si>
  <si>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</si>
  <si>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</si>
  <si>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</si>
  <si>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</si>
  <si>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</si>
  <si>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</si>
  <si>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</si>
  <si>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</si>
  <si>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</si>
  <si>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</si>
  <si>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</si>
  <si>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</si>
  <si>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</si>
  <si>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</si>
  <si>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</si>
  <si>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</si>
  <si>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</si>
  <si>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</si>
  <si>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</si>
  <si>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</si>
  <si>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</si>
  <si>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</si>
  <si>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</si>
  <si>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</si>
  <si>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</si>
  <si>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</si>
  <si>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</si>
  <si>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</si>
  <si>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</si>
  <si>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</si>
  <si>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</si>
  <si>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</si>
  <si>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</si>
  <si>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</si>
  <si>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</si>
  <si>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</si>
  <si>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</si>
  <si>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</si>
  <si>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</si>
  <si>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</si>
  <si>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</si>
  <si>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</si>
  <si>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</si>
  <si>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</si>
  <si>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</si>
  <si>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</si>
  <si>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</si>
  <si>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</si>
  <si>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</si>
  <si>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</si>
  <si>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</si>
  <si>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</si>
  <si>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</si>
  <si>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</si>
  <si>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</si>
  <si>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</si>
  <si>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</si>
  <si>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</si>
  <si>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</si>
  <si>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</si>
  <si>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</si>
  <si>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</si>
  <si>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</si>
  <si>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</si>
  <si>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</si>
  <si>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</si>
  <si>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</si>
  <si>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</si>
  <si>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</si>
  <si>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</si>
  <si>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</si>
  <si>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</si>
  <si>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</si>
  <si>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</si>
  <si>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</si>
  <si>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</si>
  <si>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</si>
  <si>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</si>
  <si>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</si>
  <si>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</si>
  <si>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</si>
  <si>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</si>
  <si>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</si>
  <si>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</si>
  <si>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</si>
  <si>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</si>
  <si>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</si>
  <si>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</si>
  <si>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</si>
  <si>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</si>
  <si>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</si>
  <si>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</si>
  <si>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</si>
  <si>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</si>
  <si>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</si>
  <si>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</si>
  <si>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</si>
  <si>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</si>
  <si>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</si>
  <si>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</si>
  <si>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</si>
  <si>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</si>
  <si>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</si>
  <si>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</si>
  <si>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</si>
  <si>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</si>
  <si>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</si>
  <si>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</si>
  <si>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</si>
  <si>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</si>
  <si>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</si>
  <si>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</si>
  <si>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</si>
  <si>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</si>
  <si>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</si>
  <si>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</si>
  <si>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</si>
  <si>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</si>
  <si>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</si>
  <si>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</si>
  <si>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</si>
  <si>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</si>
  <si>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</si>
  <si>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</si>
  <si>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</si>
  <si>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</si>
  <si>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</si>
  <si>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</si>
  <si>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</si>
  <si>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</si>
  <si>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</si>
  <si>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</si>
  <si>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</si>
  <si>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</si>
  <si>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</si>
  <si>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</si>
  <si>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</si>
  <si>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</si>
  <si>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</si>
  <si>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</si>
  <si>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</si>
  <si>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</si>
  <si>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</si>
  <si>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</si>
  <si>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</si>
  <si>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</si>
  <si>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</si>
  <si>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</si>
  <si>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</si>
  <si>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</si>
  <si>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</si>
  <si>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</si>
  <si>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</si>
  <si>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</si>
  <si>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</si>
  <si>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</si>
  <si>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</si>
  <si>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</si>
  <si>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</si>
  <si>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</si>
  <si>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</si>
  <si>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</si>
  <si>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</si>
  <si>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</si>
  <si>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</si>
  <si>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</si>
  <si>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</si>
  <si>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</si>
  <si>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</si>
  <si>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</si>
  <si>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</si>
  <si>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</si>
  <si>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</si>
  <si>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</si>
  <si>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</si>
  <si>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</si>
  <si>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</si>
  <si>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</si>
  <si>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</si>
  <si>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</si>
  <si>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</si>
  <si>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</si>
  <si>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</si>
  <si>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</si>
  <si>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</si>
  <si>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</si>
  <si>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</si>
  <si>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</si>
  <si>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</si>
  <si>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</si>
  <si>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</si>
  <si>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</si>
  <si>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</si>
  <si>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</si>
  <si>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</si>
  <si>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</si>
  <si>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</si>
  <si>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</si>
  <si>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</si>
  <si>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</si>
  <si>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</si>
  <si>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</si>
  <si>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</si>
  <si>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</si>
  <si>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</si>
  <si>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</si>
  <si>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</si>
  <si>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</si>
  <si>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</si>
  <si>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</si>
  <si>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</si>
  <si>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</si>
  <si>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</si>
  <si>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</si>
  <si>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</si>
  <si>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</si>
  <si>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</si>
  <si>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</si>
  <si>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</si>
  <si>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</si>
  <si>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</si>
  <si>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</si>
  <si>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</si>
  <si>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</si>
  <si>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</si>
  <si>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</si>
  <si>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</si>
  <si>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</si>
  <si>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</si>
  <si>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</si>
  <si>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</si>
  <si>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</si>
  <si>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</si>
  <si>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</si>
  <si>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</si>
  <si>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</si>
  <si>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</si>
  <si>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</si>
  <si>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</si>
  <si>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</si>
  <si>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</si>
  <si>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</si>
  <si>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</si>
  <si>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</si>
  <si>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</si>
  <si>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</si>
  <si>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</si>
  <si>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</si>
  <si>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</si>
  <si>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</si>
  <si>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</si>
  <si>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</si>
  <si>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</si>
  <si>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</si>
  <si>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</si>
  <si>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</si>
  <si>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</si>
  <si>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</si>
  <si>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</si>
  <si>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</si>
  <si>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</si>
  <si>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</si>
  <si>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</si>
  <si>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</si>
  <si>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</si>
  <si>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</si>
  <si>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</si>
  <si>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</si>
  <si>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</si>
  <si>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</si>
  <si>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</si>
  <si>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</si>
  <si>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</si>
  <si>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</si>
  <si>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</si>
  <si>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</si>
  <si>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</si>
  <si>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</si>
  <si>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</si>
  <si>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</si>
  <si>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</si>
  <si>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</si>
  <si>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</si>
  <si>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</si>
  <si>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</si>
  <si>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</si>
  <si>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</si>
  <si>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</si>
  <si>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</si>
  <si>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</si>
  <si>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</si>
  <si>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</si>
  <si>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</si>
  <si>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</si>
  <si>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</si>
  <si>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</si>
  <si>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</si>
  <si>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</si>
  <si>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</si>
  <si>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</si>
  <si>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</si>
  <si>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</si>
  <si>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</si>
  <si>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</si>
  <si>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</si>
  <si>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</si>
  <si>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</si>
  <si>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</si>
  <si>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</si>
  <si>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</si>
  <si>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</si>
  <si>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</si>
  <si>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</si>
  <si>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</si>
  <si>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</si>
  <si>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</si>
  <si>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</si>
  <si>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</si>
  <si>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</si>
  <si>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</si>
  <si>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</si>
  <si>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</si>
  <si>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</si>
  <si>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</si>
  <si>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</si>
  <si>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</si>
  <si>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</si>
  <si>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</si>
  <si>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</si>
  <si>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</si>
  <si>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</si>
  <si>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</si>
  <si>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</si>
  <si>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</si>
  <si>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</si>
  <si>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</si>
  <si>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</si>
  <si>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</si>
  <si>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</si>
  <si>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</si>
  <si>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</si>
  <si>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</si>
  <si>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</si>
  <si>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</si>
  <si>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</si>
  <si>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</si>
  <si>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</si>
  <si>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</si>
  <si>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</si>
  <si>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</si>
  <si>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</si>
  <si>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</si>
  <si>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</si>
  <si>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</si>
  <si>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</si>
  <si>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</si>
  <si>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</si>
  <si>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</si>
  <si>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</si>
  <si>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</si>
  <si>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</si>
  <si>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</si>
  <si>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</si>
  <si>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</si>
  <si>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</si>
  <si>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</si>
  <si>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</si>
  <si>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</si>
  <si>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</si>
  <si>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</si>
  <si>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</si>
  <si>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</si>
  <si>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</si>
  <si>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</si>
  <si>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</si>
  <si>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</si>
  <si>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</si>
  <si>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</si>
  <si>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</si>
  <si>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</si>
  <si>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</si>
  <si>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</si>
  <si>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</si>
  <si>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</si>
  <si>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</si>
  <si>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</si>
  <si>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</si>
  <si>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</si>
  <si>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</si>
  <si>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</si>
  <si>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</si>
  <si>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</si>
  <si>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</si>
  <si>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</si>
  <si>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</si>
  <si>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</si>
  <si>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</si>
  <si>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</si>
  <si>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</si>
  <si>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</si>
  <si>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</si>
  <si>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</si>
  <si>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</si>
  <si>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</si>
  <si>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</si>
  <si>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</si>
  <si>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</si>
  <si>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</si>
  <si>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</si>
  <si>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</si>
  <si>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</si>
  <si>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</si>
  <si>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</si>
  <si>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</si>
  <si>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</si>
  <si>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</si>
  <si>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</si>
  <si>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</si>
  <si>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</si>
  <si>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</si>
  <si>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</si>
  <si>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</si>
  <si>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</si>
  <si>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</si>
  <si>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</si>
  <si>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</si>
  <si>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</si>
  <si>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</si>
  <si>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</si>
  <si>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</si>
  <si>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</si>
  <si>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</si>
  <si>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</si>
  <si>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</si>
  <si>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</si>
  <si>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</si>
  <si>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</si>
  <si>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</si>
  <si>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</si>
  <si>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</si>
  <si>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</si>
  <si>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</si>
  <si>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</si>
  <si>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</si>
  <si>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</si>
  <si>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</si>
  <si>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</si>
  <si>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</si>
  <si>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</si>
  <si>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</si>
  <si>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</si>
  <si>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</si>
  <si>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</si>
  <si>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</si>
  <si>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</si>
  <si>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</si>
  <si>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</si>
  <si>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</si>
  <si>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</si>
  <si>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</si>
  <si>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</si>
  <si>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</si>
  <si>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</si>
  <si>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</si>
  <si>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</si>
  <si>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</si>
  <si>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</si>
  <si>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</si>
  <si>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</si>
  <si>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</si>
  <si>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</si>
  <si>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</si>
  <si>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</si>
  <si>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</si>
  <si>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</si>
  <si>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</si>
  <si>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</si>
  <si>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</si>
  <si>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</si>
  <si>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</si>
  <si>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</si>
  <si>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</si>
  <si>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</si>
  <si>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</si>
  <si>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</si>
  <si>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</si>
  <si>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</si>
  <si>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</si>
  <si>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</si>
  <si>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</si>
  <si>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</si>
  <si>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</si>
  <si>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</si>
  <si>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</si>
  <si>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</si>
  <si>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</si>
  <si>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</si>
  <si>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</si>
  <si>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</si>
  <si>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</si>
  <si>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</si>
  <si>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</si>
  <si>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</si>
  <si>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</si>
  <si>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</si>
  <si>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</si>
  <si>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</si>
  <si>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</si>
  <si>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</si>
  <si>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</si>
  <si>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</si>
  <si>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</si>
  <si>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</si>
  <si>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</si>
  <si>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</si>
  <si>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</si>
  <si>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</si>
  <si>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</si>
  <si>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</si>
  <si>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</si>
  <si>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</si>
  <si>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</si>
  <si>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</si>
  <si>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</si>
  <si>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</si>
  <si>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</si>
  <si>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</si>
  <si>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</si>
  <si>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</si>
  <si>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</si>
  <si>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</si>
  <si>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</si>
  <si>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</si>
  <si>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</si>
  <si>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</si>
  <si>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</si>
  <si>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</si>
  <si>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</si>
  <si>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</si>
  <si>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</si>
  <si>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</si>
  <si>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</si>
  <si>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</si>
  <si>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</si>
  <si>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</si>
  <si>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</si>
  <si>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</si>
  <si>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</si>
  <si>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</si>
  <si>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</si>
  <si>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</si>
  <si>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</si>
  <si>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</si>
  <si>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</si>
  <si>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</si>
  <si>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</si>
  <si>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</si>
  <si>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</si>
  <si>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</si>
  <si>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</si>
  <si>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</si>
  <si>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</si>
  <si>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</si>
  <si>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</si>
  <si>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</si>
  <si>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</si>
  <si>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</si>
  <si>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</si>
  <si>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</si>
  <si>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</si>
  <si>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</si>
  <si>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</si>
  <si>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</si>
  <si>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</si>
  <si>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</si>
  <si>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</si>
  <si>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</si>
  <si>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</si>
  <si>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</si>
  <si>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</si>
  <si>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</si>
  <si>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</si>
  <si>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</si>
  <si>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</si>
  <si>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</si>
  <si>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</si>
  <si>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</si>
  <si>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</si>
  <si>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</si>
  <si>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</si>
  <si>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</si>
  <si>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</si>
  <si>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</si>
  <si>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</si>
  <si>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</si>
  <si>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</si>
  <si>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</si>
  <si>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</si>
  <si>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</si>
  <si>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</si>
  <si>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</si>
  <si>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</si>
  <si>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</si>
  <si>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</si>
  <si>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</si>
  <si>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</si>
  <si>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</si>
  <si>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</si>
  <si>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</si>
  <si>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</si>
  <si>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</si>
  <si>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</si>
  <si>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</si>
  <si>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</si>
  <si>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</si>
  <si>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</si>
  <si>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</si>
  <si>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</si>
  <si>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</si>
  <si>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</si>
  <si>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</si>
  <si>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</si>
  <si>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</si>
  <si>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</si>
  <si>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</si>
  <si>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</si>
  <si>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</si>
  <si>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</si>
  <si>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</si>
  <si>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</si>
  <si>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</si>
  <si>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</si>
  <si>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</si>
  <si>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</si>
  <si>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</si>
  <si>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</si>
  <si>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</si>
  <si>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</si>
  <si>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</si>
  <si>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</si>
  <si>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</si>
  <si>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</si>
  <si>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</si>
  <si>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</si>
  <si>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</si>
  <si>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</si>
  <si>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</si>
  <si>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</si>
  <si>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</si>
  <si>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</si>
  <si>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</si>
  <si>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</si>
  <si>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</si>
  <si>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</si>
  <si>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</si>
  <si>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</si>
  <si>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</si>
  <si>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</si>
  <si>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</si>
  <si>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</si>
  <si>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</si>
  <si>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</si>
  <si>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</si>
  <si>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</si>
  <si>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</si>
  <si>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</si>
  <si>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</si>
  <si>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</si>
  <si>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</si>
  <si>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</si>
  <si>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</si>
  <si>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</si>
  <si>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</si>
  <si>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</si>
  <si>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</si>
  <si>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</si>
  <si>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</si>
  <si>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</si>
  <si>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</si>
  <si>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</si>
  <si>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</si>
  <si>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</si>
  <si>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</si>
  <si>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</si>
  <si>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</si>
  <si>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</si>
  <si>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</si>
  <si>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</si>
  <si>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</si>
  <si>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</si>
  <si>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</si>
  <si>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</si>
  <si>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</si>
  <si>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</si>
  <si>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</si>
  <si>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</si>
  <si>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</si>
  <si>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</si>
  <si>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</si>
  <si>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</si>
  <si>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</si>
  <si>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</si>
  <si>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</si>
  <si>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</si>
  <si>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</si>
  <si>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</si>
  <si>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</si>
  <si>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</si>
  <si>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</si>
  <si>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</si>
  <si>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</si>
  <si>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</si>
  <si>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</si>
  <si>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</si>
  <si>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</si>
  <si>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</si>
  <si>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</si>
  <si>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</si>
  <si>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</si>
  <si>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</si>
  <si>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</si>
  <si>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</si>
  <si>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</si>
  <si>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</si>
  <si>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</si>
  <si>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</si>
  <si>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</si>
  <si>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</si>
  <si>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</si>
  <si>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</si>
  <si>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</si>
  <si>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</si>
  <si>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</si>
  <si>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</si>
  <si>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</si>
  <si>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</si>
  <si>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</si>
  <si>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</si>
  <si>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</si>
  <si>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</si>
  <si>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</si>
  <si>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</si>
  <si>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</si>
  <si>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</si>
  <si>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</si>
  <si>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</si>
  <si>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</si>
  <si>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</si>
  <si>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</si>
  <si>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</si>
  <si>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</si>
  <si>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</si>
  <si>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</si>
  <si>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</si>
  <si>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</si>
  <si>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</si>
  <si>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</si>
  <si>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</si>
  <si>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</si>
  <si>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</si>
  <si>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</si>
  <si>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</si>
  <si>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</si>
  <si>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</si>
  <si>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</si>
  <si>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</si>
  <si>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</si>
  <si>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</si>
  <si>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</si>
  <si>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</si>
  <si>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</si>
  <si>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</si>
  <si>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</si>
  <si>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</si>
  <si>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</si>
  <si>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</si>
  <si>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</si>
  <si>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</si>
  <si>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</si>
  <si>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</si>
  <si>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</si>
  <si>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</si>
  <si>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</si>
  <si>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</si>
  <si>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</si>
  <si>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</si>
  <si>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</si>
  <si>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</si>
  <si>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</si>
  <si>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</si>
  <si>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</si>
  <si>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</si>
  <si>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</si>
  <si>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</si>
  <si>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</si>
  <si>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</si>
  <si>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</si>
  <si>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</si>
  <si>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</si>
  <si>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</si>
  <si>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</si>
  <si>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</si>
  <si>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</si>
  <si>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</si>
  <si>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</si>
  <si>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</si>
  <si>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</si>
  <si>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</si>
  <si>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</si>
  <si>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</si>
  <si>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</si>
  <si>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</si>
  <si>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</si>
  <si>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</si>
  <si>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</si>
  <si>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</si>
  <si>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</si>
  <si>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</si>
  <si>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</si>
  <si>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</si>
  <si>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</si>
  <si>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</si>
  <si>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</si>
  <si>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</si>
  <si>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</si>
  <si>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</si>
  <si>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</si>
  <si>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</si>
  <si>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</si>
  <si>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</si>
  <si>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</si>
  <si>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</si>
  <si>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</si>
  <si>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</si>
  <si>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</si>
  <si>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</si>
  <si>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</si>
  <si>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</si>
  <si>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</si>
  <si>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</si>
  <si>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</si>
  <si>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</si>
  <si>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</si>
  <si>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</si>
  <si>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</si>
  <si>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</si>
  <si>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</si>
  <si>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</si>
  <si>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</si>
  <si>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</si>
  <si>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</si>
  <si>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</si>
  <si>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</si>
  <si>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</si>
  <si>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</si>
  <si>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</si>
  <si>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</si>
  <si>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</si>
  <si>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</si>
  <si>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</si>
  <si>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</si>
  <si>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</si>
  <si>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</si>
  <si>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</si>
  <si>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</si>
  <si>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</si>
  <si>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</si>
  <si>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</si>
  <si>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</si>
  <si>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</si>
  <si>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</si>
  <si>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</si>
  <si>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</si>
  <si>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</si>
  <si>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</si>
  <si>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</si>
  <si>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</si>
  <si>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</si>
  <si>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</si>
  <si>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</si>
  <si>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</si>
  <si>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</si>
  <si>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</si>
  <si>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</si>
  <si>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</si>
  <si>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</si>
  <si>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</si>
  <si>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</si>
  <si>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</si>
  <si>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</si>
  <si>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</si>
  <si>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</si>
  <si>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</si>
  <si>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</si>
  <si>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</si>
  <si>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</si>
  <si>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</si>
  <si>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</si>
  <si>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</si>
  <si>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</si>
  <si>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</si>
  <si>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</si>
  <si>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</si>
  <si>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</si>
  <si>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</si>
  <si>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</si>
  <si>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</si>
  <si>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</si>
  <si>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</si>
  <si>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</si>
  <si>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</si>
  <si>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</si>
  <si>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</si>
  <si>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</si>
  <si>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</si>
  <si>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</si>
  <si>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</si>
  <si>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</si>
  <si>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</si>
  <si>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</si>
  <si>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</si>
  <si>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</si>
  <si>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</si>
  <si>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</si>
  <si>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</si>
  <si>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</si>
  <si>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</si>
  <si>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</si>
  <si>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</si>
  <si>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</si>
  <si>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</si>
  <si>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</si>
  <si>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</si>
  <si>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</si>
  <si>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</si>
  <si>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</si>
  <si>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</si>
  <si>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</si>
  <si>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</si>
  <si>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</si>
  <si>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</si>
  <si>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</si>
  <si>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</si>
  <si>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</si>
  <si>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</si>
  <si>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</si>
  <si>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</si>
  <si>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</si>
  <si>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</si>
  <si>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</si>
  <si>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</si>
  <si>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</si>
  <si>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</si>
  <si>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</si>
  <si>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</si>
  <si>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</si>
  <si>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</si>
  <si>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</si>
  <si>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</si>
  <si>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</si>
  <si>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</si>
  <si>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</si>
  <si>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</si>
  <si>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</si>
  <si>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</si>
  <si>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</si>
  <si>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</si>
  <si>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</si>
  <si>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</si>
  <si>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</si>
  <si>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</si>
  <si>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</si>
  <si>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</si>
  <si>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</si>
  <si>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</si>
  <si>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</si>
  <si>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</si>
  <si>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</si>
  <si>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</si>
  <si>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</si>
  <si>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</si>
  <si>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</si>
  <si>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</si>
  <si>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</si>
  <si>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</si>
  <si>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</si>
  <si>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</si>
  <si>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</si>
  <si>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</si>
  <si>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</si>
  <si>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</si>
  <si>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</si>
  <si>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</si>
  <si>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</si>
  <si>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</si>
  <si>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</si>
  <si>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</si>
  <si>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</si>
  <si>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</si>
  <si>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</si>
  <si>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</si>
  <si>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</si>
  <si>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</si>
  <si>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</si>
  <si>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</si>
  <si>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</si>
  <si>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</si>
  <si>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</si>
  <si>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</si>
  <si>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</si>
  <si>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</si>
  <si>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</si>
  <si>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</si>
  <si>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</si>
  <si>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</si>
  <si>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</si>
  <si>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</si>
  <si>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</si>
  <si>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</si>
  <si>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</si>
  <si>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</si>
  <si>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</si>
  <si>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</si>
  <si>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</si>
  <si>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</si>
  <si>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</si>
  <si>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</si>
  <si>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</si>
  <si>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</si>
  <si>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</si>
  <si>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</si>
  <si>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</si>
  <si>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</si>
  <si>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</si>
  <si>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</si>
  <si>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</si>
  <si>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</si>
  <si>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</si>
  <si>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</si>
  <si>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</si>
  <si>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</si>
  <si>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</si>
  <si>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</si>
  <si>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</si>
  <si>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</si>
  <si>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</si>
  <si>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</si>
  <si>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</si>
  <si>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</si>
  <si>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</si>
  <si>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</si>
  <si>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</si>
  <si>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</si>
  <si>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</si>
  <si>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</si>
  <si>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</si>
  <si>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</si>
  <si>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</si>
  <si>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</si>
  <si>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</si>
  <si>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</si>
  <si>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</si>
  <si>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</si>
  <si>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</si>
  <si>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</si>
  <si>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</si>
  <si>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</si>
  <si>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</si>
  <si>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</si>
  <si>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</si>
  <si>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</si>
  <si>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</si>
  <si>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</si>
  <si>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</si>
  <si>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</si>
  <si>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</si>
  <si>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</si>
  <si>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</si>
  <si>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</si>
  <si>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</si>
  <si>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</si>
  <si>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</si>
  <si>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</si>
  <si>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</si>
  <si>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</si>
  <si>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</si>
  <si>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</si>
  <si>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</si>
  <si>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</si>
  <si>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</si>
  <si>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</si>
  <si>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</si>
  <si>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</si>
  <si>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</si>
  <si>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</si>
  <si>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</si>
  <si>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</si>
  <si>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</si>
  <si>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</si>
  <si>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</si>
  <si>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</si>
  <si>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</si>
  <si>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</si>
  <si>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</si>
  <si>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</si>
  <si>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</si>
  <si>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</si>
  <si>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</si>
  <si>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</si>
  <si>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</si>
  <si>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</si>
  <si>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</si>
  <si>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</si>
  <si>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</si>
  <si>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</si>
  <si>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</si>
  <si>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</si>
  <si>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</si>
  <si>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</si>
  <si>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</si>
  <si>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</si>
  <si>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</si>
  <si>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</si>
  <si>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</si>
  <si>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</si>
  <si>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</si>
  <si>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</si>
  <si>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</si>
  <si>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</si>
  <si>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</si>
  <si>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</si>
  <si>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</si>
  <si>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</si>
  <si>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</si>
  <si>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</si>
  <si>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</si>
  <si>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</si>
  <si>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</si>
  <si>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</si>
  <si>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</si>
  <si>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</si>
  <si>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</si>
  <si>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</si>
  <si>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</si>
  <si>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</si>
  <si>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</si>
  <si>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</si>
  <si>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</si>
  <si>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</si>
  <si>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</si>
  <si>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</si>
  <si>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</si>
  <si>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</si>
  <si>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</si>
  <si>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</si>
  <si>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</si>
  <si>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</si>
  <si>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</si>
  <si>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</si>
  <si>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</si>
  <si>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</si>
  <si>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</si>
  <si>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</si>
  <si>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</si>
  <si>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</si>
  <si>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</si>
  <si>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</si>
  <si>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</si>
  <si>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</si>
  <si>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</si>
  <si>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</si>
  <si>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</si>
  <si>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</si>
  <si>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</si>
  <si>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</si>
  <si>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</si>
  <si>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</si>
  <si>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</si>
  <si>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</si>
  <si>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</si>
  <si>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</si>
  <si>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</si>
  <si>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</si>
  <si>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</si>
  <si>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</si>
  <si>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</si>
  <si>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</si>
  <si>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</si>
  <si>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</si>
  <si>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</si>
  <si>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</si>
  <si>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</si>
  <si>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</si>
  <si>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</si>
  <si>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</si>
  <si>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</si>
  <si>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</si>
  <si>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</si>
  <si>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</si>
  <si>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</si>
  <si>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</si>
  <si>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</si>
  <si>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</si>
  <si>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</si>
  <si>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</si>
  <si>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</si>
  <si>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</si>
  <si>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</si>
  <si>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</si>
  <si>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</si>
  <si>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</si>
  <si>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</si>
  <si>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</si>
  <si>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</si>
  <si>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</si>
  <si>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</si>
  <si>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</si>
  <si>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</si>
  <si>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</si>
  <si>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</si>
  <si>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</si>
  <si>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</si>
  <si>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</si>
  <si>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</si>
  <si>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</si>
  <si>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</si>
  <si>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</si>
  <si>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</si>
  <si>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</si>
  <si>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</si>
  <si>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</si>
  <si>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</si>
  <si>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</si>
  <si>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</si>
  <si>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</si>
  <si>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</si>
  <si>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</si>
  <si>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</si>
  <si>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</si>
  <si>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</si>
  <si>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</si>
  <si>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</si>
  <si>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</si>
  <si>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</si>
  <si>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</si>
  <si>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</si>
  <si>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</si>
  <si>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</si>
  <si>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</si>
  <si>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</si>
  <si>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</si>
  <si>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</si>
  <si>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</si>
  <si>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</si>
  <si>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</si>
  <si>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</si>
  <si>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</si>
  <si>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</si>
  <si>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</si>
  <si>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</si>
  <si>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</si>
  <si>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</si>
  <si>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</si>
  <si>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</si>
  <si>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</si>
  <si>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</si>
  <si>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</si>
  <si>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</si>
  <si>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</si>
  <si>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</si>
  <si>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</si>
  <si>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</si>
  <si>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</si>
  <si>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</si>
  <si>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</si>
  <si>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</si>
  <si>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</si>
  <si>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</si>
  <si>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</si>
  <si>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</si>
  <si>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</si>
  <si>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</si>
  <si>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</si>
  <si>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</si>
  <si>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</si>
  <si>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</si>
  <si>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</si>
  <si>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</si>
  <si>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</si>
  <si>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</si>
  <si>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</si>
  <si>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</si>
  <si>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</si>
  <si>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</si>
  <si>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</si>
  <si>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</si>
  <si>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</si>
  <si>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</si>
  <si>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</si>
  <si>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</si>
  <si>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</si>
  <si>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</si>
  <si>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</si>
  <si>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</si>
  <si>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</si>
  <si>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</si>
  <si>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</si>
  <si>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</si>
  <si>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</si>
  <si>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</si>
  <si>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</si>
  <si>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</si>
  <si>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</si>
  <si>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</si>
  <si>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</si>
  <si>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</si>
  <si>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</si>
  <si>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</si>
  <si>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</si>
  <si>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</si>
  <si>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</si>
  <si>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</si>
  <si>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</si>
  <si>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</si>
  <si>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</si>
  <si>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</si>
  <si>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</si>
  <si>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</si>
  <si>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</si>
  <si>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</si>
  <si>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</si>
  <si>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</si>
  <si>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</si>
  <si>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</si>
  <si>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</si>
  <si>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</si>
  <si>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</si>
  <si>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</si>
  <si>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</si>
  <si>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</si>
  <si>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</si>
  <si>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</si>
  <si>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</si>
  <si>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</si>
  <si>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</si>
  <si>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</si>
  <si>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</si>
  <si>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</si>
  <si>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</si>
  <si>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</si>
  <si>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</si>
  <si>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</si>
  <si>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</si>
  <si>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</si>
  <si>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</si>
  <si>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</si>
  <si>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</si>
  <si>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</si>
  <si>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</si>
  <si>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</si>
  <si>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</si>
  <si>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</si>
  <si>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</si>
  <si>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</si>
  <si>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</si>
  <si>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</si>
  <si>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</si>
  <si>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</si>
  <si>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</si>
  <si>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</si>
  <si>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</si>
  <si>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</si>
  <si>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</si>
  <si>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</si>
  <si>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</si>
  <si>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</si>
  <si>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</si>
  <si>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</si>
  <si>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</si>
  <si>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</si>
  <si>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</si>
  <si>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</si>
  <si>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</si>
  <si>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</si>
  <si>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</si>
  <si>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</si>
  <si>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</si>
  <si>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</si>
  <si>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</si>
  <si>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</si>
  <si>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</si>
  <si>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</si>
  <si>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</si>
  <si>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</si>
  <si>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</si>
  <si>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</si>
  <si>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</si>
  <si>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</si>
  <si>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</si>
  <si>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</si>
  <si>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</si>
  <si>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</si>
  <si>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</si>
  <si>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</si>
  <si>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</si>
  <si>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</si>
  <si>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</si>
  <si>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</si>
  <si>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</si>
  <si>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</si>
  <si>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</si>
  <si>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</si>
  <si>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</si>
  <si>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</si>
  <si>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</si>
  <si>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</si>
  <si>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</si>
  <si>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</si>
  <si>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</si>
  <si>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</si>
  <si>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</si>
  <si>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</si>
  <si>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</si>
  <si>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</si>
  <si>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</si>
  <si>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</si>
  <si>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</si>
  <si>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</si>
  <si>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</si>
  <si>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</si>
  <si>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</si>
  <si>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</si>
  <si>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</si>
  <si>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</si>
  <si>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</si>
  <si>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</si>
  <si>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</si>
  <si>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</si>
  <si>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</si>
  <si>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</si>
  <si>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</si>
  <si>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</si>
  <si>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</si>
  <si>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</si>
  <si>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</si>
  <si>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</si>
  <si>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</si>
  <si>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</si>
  <si>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</si>
  <si>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</si>
  <si>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</si>
  <si>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</si>
  <si>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</si>
  <si>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</si>
  <si>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</si>
  <si>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</si>
  <si>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</si>
  <si>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</si>
  <si>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</si>
  <si>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</si>
  <si>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</si>
  <si>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</si>
  <si>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</si>
  <si>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</si>
  <si>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</si>
  <si>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</si>
  <si>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</si>
  <si>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</si>
  <si>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</si>
  <si>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</si>
  <si>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</si>
  <si>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</si>
  <si>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</si>
  <si>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</si>
  <si>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</si>
  <si>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</si>
  <si>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</si>
  <si>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</si>
  <si>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</si>
  <si>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</si>
  <si>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</si>
  <si>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</si>
  <si>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</si>
  <si>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</si>
  <si>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</si>
  <si>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</si>
  <si>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</si>
  <si>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</si>
  <si>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</si>
  <si>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</si>
  <si>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</si>
  <si>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</si>
  <si>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</si>
  <si>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</si>
  <si>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</si>
  <si>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</si>
  <si>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</si>
  <si>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</si>
  <si>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</si>
  <si>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</si>
  <si>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</si>
  <si>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</si>
  <si>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</si>
  <si>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</si>
  <si>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</si>
  <si>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</si>
  <si>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</si>
  <si>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</si>
  <si>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</si>
  <si>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</si>
  <si>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</si>
  <si>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</si>
  <si>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</si>
  <si>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</si>
  <si>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</si>
  <si>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</si>
  <si>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</si>
  <si>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</si>
  <si>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</si>
  <si>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</si>
  <si>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</si>
  <si>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</si>
  <si>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</si>
  <si>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</si>
  <si>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</si>
  <si>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</si>
  <si>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</si>
  <si>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</si>
  <si>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</si>
  <si>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</si>
  <si>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</si>
  <si>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</si>
  <si>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</si>
  <si>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</si>
  <si>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</si>
  <si>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</si>
  <si>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</si>
  <si>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</si>
  <si>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</si>
  <si>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</si>
  <si>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</si>
  <si>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</si>
  <si>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</si>
  <si>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</si>
  <si>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</si>
  <si>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</si>
  <si>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</si>
  <si>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</si>
  <si>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</si>
  <si>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</si>
  <si>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</si>
  <si>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</si>
  <si>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</si>
  <si>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</si>
  <si>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</si>
  <si>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</si>
  <si>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</si>
  <si>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</si>
  <si>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</si>
  <si>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</si>
  <si>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</si>
  <si>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</si>
  <si>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</si>
  <si>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</si>
  <si>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</si>
  <si>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</si>
  <si>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</si>
  <si>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</si>
  <si>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</si>
  <si>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</si>
  <si>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</si>
  <si>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</si>
  <si>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</si>
  <si>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</si>
  <si>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</si>
  <si>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</si>
  <si>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</si>
  <si>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</si>
  <si>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</si>
  <si>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</si>
  <si>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</si>
  <si>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</si>
  <si>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</si>
  <si>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</si>
  <si>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</si>
  <si>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</si>
  <si>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</si>
  <si>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</si>
  <si>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</si>
  <si>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</si>
  <si>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</si>
  <si>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</si>
  <si>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</si>
  <si>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</si>
  <si>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</si>
  <si>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</si>
  <si>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</si>
  <si>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</si>
  <si>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</si>
  <si>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</si>
  <si>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</si>
  <si>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</si>
  <si>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</si>
  <si>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</si>
  <si>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</si>
  <si>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</si>
  <si>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</si>
  <si>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</si>
  <si>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</si>
  <si>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</si>
  <si>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</si>
  <si>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</si>
  <si>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</si>
  <si>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</si>
  <si>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</si>
  <si>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</si>
  <si>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</si>
  <si>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</si>
  <si>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</si>
  <si>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</si>
  <si>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</si>
  <si>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</si>
  <si>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</si>
  <si>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</si>
  <si>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</si>
  <si>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</si>
  <si>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</si>
  <si>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</si>
  <si>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</si>
  <si>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</si>
  <si>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</si>
  <si>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</si>
  <si>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</si>
  <si>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</si>
  <si>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</si>
  <si>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</si>
  <si>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</si>
  <si>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</si>
  <si>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</si>
  <si>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</si>
  <si>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</si>
  <si>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</si>
  <si>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</si>
  <si>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</si>
  <si>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</si>
  <si>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</si>
  <si>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</si>
  <si>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</si>
  <si>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</si>
  <si>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</si>
  <si>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</si>
  <si>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</si>
  <si>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</si>
  <si>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</si>
  <si>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</si>
  <si>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</si>
  <si>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</si>
  <si>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</si>
  <si>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</si>
  <si>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</si>
  <si>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</si>
  <si>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</si>
  <si>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</si>
  <si>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</si>
  <si>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</si>
  <si>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</si>
  <si>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</si>
  <si>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</si>
  <si>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</si>
  <si>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</si>
  <si>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</si>
  <si>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</si>
  <si>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</si>
  <si>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</si>
  <si>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</si>
  <si>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</si>
  <si>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</si>
  <si>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</si>
  <si>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</si>
  <si>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</si>
  <si>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</si>
  <si>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</si>
  <si>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</si>
  <si>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</si>
  <si>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</si>
  <si>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</si>
  <si>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</si>
  <si>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</si>
  <si>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</si>
  <si>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</si>
  <si>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</si>
  <si>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</si>
  <si>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</si>
  <si>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</si>
  <si>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</si>
  <si>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</si>
  <si>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</si>
  <si>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</si>
  <si>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</si>
  <si>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</si>
  <si>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</si>
  <si>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</si>
  <si>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</si>
  <si>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</si>
  <si>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</si>
  <si>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</si>
  <si>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</si>
  <si>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</si>
  <si>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</si>
  <si>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</si>
  <si>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</si>
  <si>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</si>
  <si>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</si>
  <si>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</si>
  <si>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</si>
  <si>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</si>
  <si>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</si>
  <si>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</si>
  <si>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</si>
  <si>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</si>
  <si>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</si>
  <si>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</si>
  <si>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</si>
  <si>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</si>
  <si>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</si>
  <si>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</si>
  <si>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</si>
  <si>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</si>
  <si>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</si>
  <si>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</si>
  <si>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</si>
  <si>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</si>
  <si>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</si>
  <si>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</si>
  <si>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</si>
  <si>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</si>
  <si>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</si>
  <si>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</si>
  <si>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</si>
  <si>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</si>
  <si>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</si>
  <si>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</si>
  <si>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</si>
  <si>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</si>
  <si>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</si>
  <si>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</si>
  <si>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</si>
  <si>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</si>
  <si>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</si>
  <si>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</si>
  <si>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</si>
  <si>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</si>
  <si>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</si>
  <si>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</si>
  <si>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</si>
  <si>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</si>
  <si>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</si>
  <si>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</si>
  <si>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</si>
  <si>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</si>
  <si>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</si>
  <si>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</si>
  <si>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</si>
  <si>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</si>
  <si>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</si>
  <si>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</si>
  <si>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</si>
  <si>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</si>
  <si>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</si>
  <si>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</si>
  <si>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</si>
  <si>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</si>
  <si>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</si>
  <si>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</si>
  <si>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</si>
  <si>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</si>
  <si>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</si>
  <si>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</si>
  <si>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</si>
  <si>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</si>
  <si>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</si>
  <si>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</si>
  <si>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</si>
  <si>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</si>
  <si>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</si>
  <si>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</si>
  <si>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</si>
  <si>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</si>
  <si>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</si>
  <si>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</si>
  <si>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</si>
  <si>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</si>
  <si>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</si>
  <si>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</si>
  <si>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</si>
  <si>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</si>
  <si>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</si>
  <si>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</si>
  <si>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</si>
  <si>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</si>
  <si>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</si>
  <si>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</si>
  <si>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</si>
  <si>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</si>
  <si>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</si>
  <si>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</si>
  <si>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</si>
  <si>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</si>
  <si>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</si>
  <si>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</si>
  <si>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</si>
  <si>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</si>
  <si>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</si>
  <si>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</si>
  <si>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</si>
  <si>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</si>
  <si>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</si>
  <si>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</si>
  <si>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</si>
  <si>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</si>
  <si>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</si>
  <si>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</si>
  <si>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</si>
  <si>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</si>
  <si>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</si>
  <si>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</si>
  <si>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</si>
  <si>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</si>
  <si>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</si>
  <si>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</si>
  <si>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</si>
  <si>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</si>
  <si>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</si>
  <si>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</si>
  <si>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</si>
  <si>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</si>
  <si>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</si>
  <si>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</si>
  <si>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</si>
  <si>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</si>
  <si>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</si>
  <si>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</si>
  <si>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</si>
  <si>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</si>
  <si>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</si>
  <si>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</si>
  <si>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</si>
  <si>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</si>
  <si>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</si>
  <si>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</si>
  <si>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</si>
  <si>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</si>
  <si>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</si>
  <si>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</si>
  <si>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</si>
  <si>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</si>
  <si>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</si>
  <si>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</si>
  <si>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</si>
  <si>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</si>
  <si>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</si>
  <si>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</si>
  <si>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</si>
  <si>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</si>
  <si>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</si>
  <si>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</si>
  <si>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</si>
  <si>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</si>
  <si>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</si>
  <si>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</si>
  <si>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</si>
  <si>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</si>
  <si>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</si>
  <si>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</si>
  <si>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</si>
  <si>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</si>
  <si>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</si>
  <si>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</si>
  <si>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</si>
  <si>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</si>
  <si>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</si>
  <si>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</si>
  <si>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</si>
  <si>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</si>
  <si>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</si>
  <si>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</si>
  <si>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</si>
  <si>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</si>
  <si>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</si>
  <si>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</si>
  <si>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</si>
  <si>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</si>
  <si>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</si>
  <si>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</si>
  <si>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</si>
  <si>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</si>
  <si>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</si>
  <si>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</si>
  <si>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</si>
  <si>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</si>
  <si>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</si>
  <si>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</si>
  <si>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</si>
  <si>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</si>
  <si>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</si>
  <si>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</si>
  <si>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</si>
  <si>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</si>
  <si>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</si>
  <si>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</si>
  <si>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</si>
  <si>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</si>
  <si>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</si>
  <si>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</si>
  <si>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</si>
  <si>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</si>
  <si>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</si>
  <si>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</si>
  <si>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</si>
  <si>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</si>
  <si>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</si>
  <si>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</si>
  <si>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</si>
  <si>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</si>
  <si>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</si>
  <si>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</si>
  <si>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</si>
  <si>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</si>
  <si>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</si>
  <si>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</si>
  <si>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</si>
  <si>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</si>
  <si>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</si>
  <si>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</si>
  <si>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</si>
  <si>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</si>
  <si>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</si>
  <si>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</si>
  <si>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</si>
  <si>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</si>
  <si>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</si>
  <si>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</si>
  <si>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</si>
  <si>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</si>
  <si>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</si>
  <si>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</si>
  <si>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</si>
  <si>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</si>
  <si>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</si>
  <si>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</si>
  <si>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</si>
  <si>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</si>
  <si>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</si>
  <si>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</si>
  <si>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</si>
  <si>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</si>
  <si>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</si>
  <si>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</si>
  <si>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</si>
  <si>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</si>
  <si>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</si>
  <si>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</si>
  <si>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</si>
  <si>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</si>
  <si>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</si>
  <si>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</si>
  <si>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</si>
  <si>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</si>
  <si>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</si>
  <si>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</si>
  <si>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</si>
  <si>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</si>
  <si>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</si>
  <si>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</si>
  <si>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</si>
  <si>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</si>
  <si>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</si>
  <si>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</si>
  <si>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</si>
  <si>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</si>
  <si>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</si>
  <si>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</si>
  <si>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</si>
  <si>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</si>
  <si>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</si>
  <si>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</si>
  <si>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</si>
  <si>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</si>
  <si>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</si>
  <si>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</si>
  <si>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</si>
  <si>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</si>
  <si>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</si>
  <si>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</si>
  <si>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</si>
  <si>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</si>
  <si>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</si>
  <si>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</si>
  <si>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</si>
  <si>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</si>
  <si>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</si>
  <si>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</si>
  <si>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</si>
  <si>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</si>
  <si>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</si>
  <si>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</si>
  <si>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</si>
  <si>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</si>
  <si>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</si>
  <si>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</si>
  <si>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</si>
  <si>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</si>
  <si>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</si>
  <si>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</si>
  <si>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</si>
  <si>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</si>
  <si>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</si>
  <si>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</si>
  <si>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</si>
  <si>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</si>
  <si>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</si>
  <si>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</si>
  <si>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</si>
  <si>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</si>
  <si>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</si>
  <si>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</si>
  <si>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</si>
  <si>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</si>
  <si>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</si>
  <si>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</si>
  <si>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</si>
  <si>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</si>
  <si>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</si>
  <si>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</si>
  <si>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</si>
  <si>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</si>
  <si>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</si>
  <si>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</si>
  <si>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</si>
  <si>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</si>
  <si>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</si>
  <si>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</si>
  <si>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</si>
  <si>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</si>
  <si>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</si>
  <si>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</si>
  <si>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</si>
  <si>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</si>
  <si>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</si>
  <si>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</si>
  <si>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</si>
  <si>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</si>
  <si>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</si>
  <si>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</si>
  <si>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</si>
  <si>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</si>
  <si>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</si>
  <si>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</si>
  <si>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</si>
  <si>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</si>
  <si>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</si>
  <si>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</si>
  <si>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</si>
  <si>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</si>
  <si>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</si>
  <si>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</si>
  <si>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</si>
  <si>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</si>
  <si>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</si>
  <si>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</si>
  <si>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</si>
  <si>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</si>
  <si>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</si>
  <si>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</si>
  <si>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</si>
  <si>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</si>
  <si>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</si>
  <si>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</si>
  <si>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</si>
  <si>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</si>
  <si>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</si>
  <si>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</si>
  <si>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</si>
  <si>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</si>
  <si>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</si>
  <si>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</si>
  <si>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</si>
  <si>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</si>
  <si>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</si>
  <si>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</si>
  <si>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</si>
  <si>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</si>
  <si>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</si>
  <si>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</si>
  <si>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</si>
  <si>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</si>
  <si>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</si>
  <si>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</si>
  <si>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</si>
  <si>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</si>
  <si>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</si>
  <si>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</si>
  <si>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</si>
  <si>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</si>
  <si>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</si>
  <si>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</si>
  <si>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</si>
  <si>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</si>
  <si>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</si>
  <si>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</si>
  <si>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</si>
  <si>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</si>
  <si>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</si>
  <si>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</si>
  <si>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</si>
  <si>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</si>
  <si>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</si>
  <si>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</si>
  <si>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</si>
  <si>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</si>
  <si>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</si>
  <si>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</si>
  <si>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</si>
  <si>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</si>
  <si>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</si>
  <si>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</si>
  <si>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</si>
  <si>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</si>
  <si>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</si>
  <si>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</si>
  <si>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</si>
  <si>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</si>
  <si>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</si>
  <si>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</si>
  <si>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</si>
  <si>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</si>
  <si>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</si>
  <si>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</si>
  <si>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</si>
  <si>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</si>
  <si>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</si>
  <si>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</si>
  <si>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</si>
  <si>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</si>
  <si>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</si>
  <si>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</si>
  <si>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</si>
  <si>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</si>
  <si>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</si>
  <si>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</si>
  <si>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</si>
  <si>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</si>
  <si>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</si>
  <si>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</si>
  <si>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</si>
  <si>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</si>
  <si>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</si>
  <si>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</si>
  <si>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</si>
  <si>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</si>
  <si>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</si>
  <si>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</si>
  <si>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</si>
  <si>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</si>
  <si>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</si>
  <si>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</si>
  <si>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</si>
  <si>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</si>
  <si>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</si>
  <si>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</si>
  <si>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</si>
  <si>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</si>
  <si>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</si>
  <si>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</si>
  <si>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</si>
  <si>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</si>
  <si>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</si>
  <si>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</si>
  <si>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</si>
  <si>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</si>
  <si>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</si>
  <si>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</si>
  <si>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</si>
  <si>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</si>
  <si>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</si>
  <si>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</si>
  <si>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</si>
  <si>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</si>
  <si>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</si>
  <si>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</si>
  <si>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</si>
  <si>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</si>
  <si>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</si>
  <si>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</si>
  <si>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</si>
  <si>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</si>
  <si>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</si>
  <si>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</si>
  <si>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</si>
  <si>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</si>
  <si>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</si>
  <si>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</si>
  <si>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</si>
  <si>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</si>
  <si>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</si>
  <si>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</si>
  <si>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</si>
  <si>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</si>
  <si>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</si>
  <si>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</si>
  <si>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</si>
  <si>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</si>
  <si>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</si>
  <si>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</si>
  <si>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</si>
  <si>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</si>
  <si>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</si>
  <si>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</si>
  <si>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</si>
  <si>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</si>
  <si>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</si>
  <si>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</si>
  <si>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</si>
  <si>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</si>
  <si>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</si>
  <si>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</si>
  <si>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</si>
  <si>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</si>
  <si>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</si>
  <si>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</si>
  <si>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</si>
  <si>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</si>
  <si>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</si>
  <si>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</si>
  <si>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</si>
  <si>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</si>
  <si>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</si>
  <si>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</si>
  <si>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</si>
  <si>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</si>
  <si>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</si>
  <si>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</si>
  <si>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</si>
  <si>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</si>
  <si>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</si>
  <si>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</si>
  <si>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</si>
  <si>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</si>
  <si>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</si>
  <si>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</si>
  <si>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</si>
  <si>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</si>
  <si>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</si>
  <si>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</si>
  <si>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</si>
  <si>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</si>
  <si>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</si>
  <si>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</si>
  <si>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</si>
  <si>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</si>
  <si>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</si>
  <si>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</si>
  <si>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</si>
  <si>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</si>
  <si>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</si>
  <si>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</si>
  <si>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</si>
  <si>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</si>
  <si>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</si>
  <si>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</si>
  <si>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</si>
  <si>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</si>
  <si>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</si>
  <si>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</si>
  <si>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</si>
  <si>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</si>
  <si>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</si>
  <si>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</si>
  <si>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</si>
  <si>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</si>
  <si>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</si>
  <si>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</si>
  <si>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</si>
  <si>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</si>
  <si>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</si>
  <si>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</si>
  <si>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</si>
  <si>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</si>
  <si>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</si>
  <si>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</si>
  <si>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</si>
  <si>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</si>
  <si>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</si>
  <si>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</si>
  <si>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</si>
  <si>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</si>
  <si>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</si>
  <si>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</si>
  <si>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</si>
  <si>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</si>
  <si>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</si>
  <si>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</si>
  <si>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</si>
  <si>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</si>
  <si>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</si>
  <si>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</si>
  <si>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</si>
  <si>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</si>
  <si>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</si>
  <si>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</si>
  <si>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</si>
  <si>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</si>
  <si>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</si>
  <si>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</si>
  <si>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</si>
  <si>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</si>
  <si>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</si>
  <si>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</si>
  <si>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</si>
  <si>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</si>
  <si>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</si>
  <si>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</si>
  <si>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</si>
  <si>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</si>
  <si>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</si>
  <si>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</si>
  <si>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</si>
  <si>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</si>
  <si>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</si>
  <si>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</si>
  <si>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</si>
  <si>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</si>
  <si>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</si>
  <si>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</si>
  <si>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</si>
  <si>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</si>
  <si>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</si>
  <si>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</si>
  <si>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</si>
  <si>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</si>
  <si>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</si>
  <si>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</si>
  <si>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</si>
  <si>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</si>
  <si>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</si>
  <si>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</si>
  <si>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</si>
  <si>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</si>
  <si>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</si>
  <si>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</si>
  <si>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</si>
  <si>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</si>
  <si>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</si>
  <si>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</si>
  <si>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</si>
  <si>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</si>
  <si>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</si>
  <si>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</si>
  <si>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</si>
  <si>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</si>
  <si>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</si>
  <si>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</si>
  <si>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</si>
  <si>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</si>
  <si>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</si>
  <si>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</si>
  <si>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</si>
  <si>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</si>
  <si>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</si>
  <si>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</si>
  <si>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</si>
  <si>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</si>
  <si>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</si>
  <si>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</si>
  <si>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</si>
  <si>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</si>
  <si>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</si>
  <si>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</si>
  <si>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</si>
  <si>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</si>
  <si>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</si>
  <si>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</si>
  <si>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</si>
  <si>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</si>
  <si>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</si>
  <si>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</si>
  <si>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</si>
  <si>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</si>
  <si>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</si>
  <si>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</si>
  <si>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</si>
  <si>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</si>
  <si>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</si>
  <si>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</si>
  <si>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</si>
  <si>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</si>
  <si>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</si>
  <si>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</si>
  <si>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</si>
  <si>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</si>
  <si>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</si>
  <si>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</si>
  <si>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</si>
  <si>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</si>
  <si>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</si>
  <si>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</si>
  <si>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</si>
  <si>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</si>
  <si>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</si>
  <si>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</si>
  <si>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</si>
  <si>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</si>
  <si>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</si>
  <si>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</si>
  <si>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</si>
  <si>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</si>
  <si>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</si>
  <si>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</si>
  <si>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</si>
  <si>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</si>
  <si>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</si>
  <si>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</si>
  <si>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</si>
  <si>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</si>
  <si>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</si>
  <si>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</si>
  <si>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</si>
  <si>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</si>
  <si>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</si>
  <si>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</si>
  <si>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</si>
  <si>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</si>
  <si>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</si>
  <si>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</si>
  <si>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</si>
  <si>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</si>
  <si>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</si>
  <si>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</si>
  <si>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</si>
  <si>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</si>
  <si>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</si>
  <si>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</si>
  <si>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</si>
  <si>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</si>
  <si>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</si>
  <si>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</si>
  <si>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</si>
  <si>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</si>
  <si>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</si>
  <si>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</si>
  <si>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</si>
  <si>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</si>
  <si>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</si>
  <si>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</si>
  <si>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</si>
  <si>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</si>
  <si>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</si>
  <si>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</si>
  <si>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</si>
  <si>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</si>
  <si>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</si>
  <si>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</si>
  <si>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</si>
  <si>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</si>
  <si>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</si>
  <si>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</si>
  <si>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</si>
  <si>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</si>
  <si>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</si>
  <si>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</si>
  <si>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</si>
  <si>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</si>
  <si>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</si>
  <si>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</si>
  <si>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</si>
  <si>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</si>
  <si>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</si>
  <si>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</si>
  <si>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</si>
  <si>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</si>
  <si>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</si>
  <si>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</si>
  <si>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</si>
  <si>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</si>
  <si>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</si>
  <si>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</si>
  <si>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</si>
  <si>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</si>
  <si>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</si>
  <si>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</si>
  <si>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</si>
  <si>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</si>
  <si>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</si>
  <si>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</si>
  <si>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</si>
  <si>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</si>
  <si>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</si>
  <si>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</si>
  <si>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</si>
  <si>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</si>
  <si>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</si>
  <si>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</si>
  <si>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</si>
  <si>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</si>
  <si>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</si>
  <si>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</si>
  <si>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</si>
  <si>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</si>
  <si>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</si>
  <si>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</si>
  <si>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</si>
  <si>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</si>
  <si>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</si>
  <si>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</si>
  <si>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</si>
  <si>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</si>
  <si>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</si>
  <si>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</si>
  <si>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</si>
  <si>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</si>
  <si>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</si>
  <si>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</si>
  <si>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</si>
  <si>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</si>
  <si>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</si>
  <si>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</si>
  <si>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</si>
  <si>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</si>
  <si>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</si>
  <si>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</si>
  <si>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</si>
  <si>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</si>
  <si>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</si>
  <si>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</si>
  <si>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</si>
  <si>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</si>
  <si>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</si>
  <si>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</si>
  <si>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</si>
  <si>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</si>
  <si>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</si>
  <si>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</si>
  <si>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</si>
  <si>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</si>
  <si>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</si>
  <si>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</si>
  <si>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</si>
  <si>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</si>
  <si>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</si>
  <si>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</si>
  <si>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</si>
  <si>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</si>
  <si>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</si>
  <si>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</si>
  <si>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</si>
  <si>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</si>
  <si>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</si>
  <si>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</si>
  <si>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</si>
  <si>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</si>
  <si>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</si>
  <si>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</si>
  <si>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</si>
  <si>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</si>
  <si>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</si>
  <si>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</si>
  <si>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</si>
  <si>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</si>
  <si>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</si>
  <si>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</si>
  <si>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</si>
  <si>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</si>
  <si>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</si>
  <si>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</si>
  <si>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</si>
  <si>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</si>
  <si>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</si>
  <si>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</si>
  <si>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</si>
  <si>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</si>
  <si>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</si>
  <si>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</si>
  <si>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</si>
  <si>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</si>
  <si>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</si>
  <si>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</si>
  <si>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</si>
  <si>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</si>
  <si>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</si>
  <si>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</si>
  <si>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</si>
  <si>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</si>
  <si>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</si>
  <si>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</si>
  <si>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</si>
  <si>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</si>
  <si>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</si>
  <si>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</si>
  <si>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</si>
  <si>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</si>
  <si>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</si>
  <si>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</si>
  <si>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</si>
  <si>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</si>
  <si>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</si>
  <si>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</si>
  <si>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</si>
  <si>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</si>
  <si>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</si>
  <si>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</si>
  <si>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</si>
  <si>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</si>
  <si>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</si>
  <si>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</si>
  <si>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</si>
  <si>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</si>
  <si>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</si>
  <si>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</si>
  <si>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</si>
  <si>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</si>
  <si>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</si>
  <si>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</si>
  <si>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</si>
  <si>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</si>
  <si>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</si>
  <si>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</si>
  <si>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</si>
  <si>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</si>
  <si>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</si>
  <si>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</si>
  <si>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</si>
  <si>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</si>
  <si>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</si>
  <si>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</si>
  <si>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</si>
  <si>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</si>
  <si>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</si>
  <si>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</si>
  <si>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</si>
  <si>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</si>
  <si>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</si>
  <si>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</si>
  <si>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</si>
  <si>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</si>
  <si>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</si>
  <si>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</si>
  <si>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</si>
  <si>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</si>
  <si>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</si>
  <si>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</si>
  <si>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</si>
  <si>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</si>
  <si>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</si>
  <si>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</si>
  <si>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</si>
  <si>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</si>
  <si>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</si>
  <si>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</si>
  <si>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</si>
  <si>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</si>
  <si>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</si>
  <si>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</si>
  <si>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</si>
  <si>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</si>
  <si>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</si>
  <si>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</si>
  <si>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</si>
  <si>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</si>
  <si>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</si>
  <si>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</si>
  <si>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</si>
  <si>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</si>
  <si>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</si>
  <si>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</si>
  <si>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</si>
  <si>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</si>
  <si>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</si>
  <si>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</si>
  <si>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</si>
  <si>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</si>
  <si>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</si>
  <si>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</si>
  <si>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</si>
  <si>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</si>
  <si>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</si>
  <si>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</si>
  <si>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</si>
  <si>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</si>
  <si>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</si>
  <si>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</si>
  <si>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</si>
  <si>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</si>
  <si>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</si>
  <si>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</si>
  <si>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</si>
  <si>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</si>
  <si>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</si>
  <si>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</si>
  <si>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</si>
  <si>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</si>
  <si>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</si>
  <si>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</si>
  <si>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</si>
  <si>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</si>
  <si>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</si>
  <si>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</si>
  <si>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</si>
  <si>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</si>
  <si>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</si>
  <si>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</si>
  <si>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</si>
  <si>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</si>
  <si>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</si>
  <si>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</si>
  <si>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</si>
  <si>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</si>
  <si>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</si>
  <si>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</si>
  <si>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</si>
  <si>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</si>
  <si>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</si>
  <si>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</si>
  <si>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</si>
  <si>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</si>
  <si>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</si>
  <si>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</si>
  <si>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</si>
  <si>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</si>
  <si>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</si>
  <si>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</si>
  <si>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</si>
  <si>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</si>
  <si>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</si>
  <si>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</si>
  <si>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</si>
  <si>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</si>
  <si>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</si>
  <si>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</si>
  <si>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</si>
  <si>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</si>
  <si>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</si>
  <si>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</si>
  <si>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</si>
  <si>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</si>
  <si>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</si>
  <si>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</si>
  <si>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</si>
  <si>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</si>
  <si>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</si>
  <si>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</si>
  <si>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</si>
  <si>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</si>
  <si>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</si>
  <si>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</si>
  <si>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</si>
  <si>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</si>
  <si>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</si>
  <si>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</si>
  <si>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</si>
  <si>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</si>
  <si>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</si>
  <si>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</si>
  <si>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</si>
  <si>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</si>
  <si>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</si>
  <si>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</si>
  <si>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</si>
  <si>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</si>
  <si>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</si>
  <si>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</si>
  <si>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</si>
  <si>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</si>
  <si>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</si>
  <si>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</si>
  <si>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</si>
  <si>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</si>
  <si>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</si>
  <si>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</si>
  <si>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</si>
  <si>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</si>
  <si>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</si>
  <si>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</si>
  <si>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</si>
  <si>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</si>
  <si>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</si>
  <si>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</si>
  <si>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</si>
  <si>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</si>
  <si>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</si>
  <si>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</si>
  <si>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</si>
  <si>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</si>
  <si>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</si>
  <si>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</si>
  <si>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</si>
  <si>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</si>
  <si>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</si>
  <si>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</si>
  <si>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</si>
  <si>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</si>
  <si>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</si>
  <si>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</si>
  <si>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</si>
  <si>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</si>
  <si>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</si>
  <si>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</si>
  <si>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</si>
  <si>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</si>
  <si>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</si>
  <si>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</si>
  <si>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</si>
  <si>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</si>
  <si>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</si>
  <si>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</si>
  <si>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</si>
  <si>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</si>
  <si>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</si>
  <si>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</si>
  <si>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</si>
  <si>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</si>
  <si>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</si>
  <si>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</si>
  <si>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</si>
  <si>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</si>
  <si>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</si>
  <si>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</si>
  <si>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</si>
  <si>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</si>
  <si>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</si>
  <si>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</si>
  <si>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</si>
  <si>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</si>
  <si>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</si>
  <si>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</si>
  <si>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</si>
  <si>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</si>
  <si>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</si>
  <si>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</si>
  <si>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</si>
  <si>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</si>
  <si>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</si>
  <si>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</si>
  <si>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</si>
  <si>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</si>
  <si>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</si>
  <si>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</si>
  <si>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</si>
  <si>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</si>
  <si>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</si>
  <si>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</si>
  <si>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</si>
  <si>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</si>
  <si>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</si>
  <si>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</si>
  <si>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</si>
  <si>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</si>
  <si>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</si>
  <si>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</si>
  <si>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</si>
  <si>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</si>
  <si>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</si>
  <si>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</si>
  <si>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</si>
  <si>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</si>
  <si>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</si>
  <si>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</si>
  <si>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</si>
  <si>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</si>
  <si>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</si>
  <si>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</si>
  <si>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</si>
  <si>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</si>
  <si>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</si>
  <si>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</si>
  <si>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</si>
  <si>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</si>
  <si>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</si>
  <si>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</si>
  <si>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</si>
  <si>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</si>
  <si>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</si>
  <si>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</si>
  <si>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</si>
  <si>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</si>
  <si>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</si>
  <si>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</si>
  <si>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</si>
  <si>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</si>
  <si>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</si>
  <si>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</si>
  <si>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</si>
  <si>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</si>
  <si>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</si>
  <si>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</si>
  <si>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</si>
  <si>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</si>
  <si>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</si>
  <si>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</si>
  <si>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</si>
  <si>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</si>
  <si>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</si>
  <si>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</si>
  <si>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</si>
  <si>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</si>
  <si>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</si>
  <si>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</si>
  <si>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</si>
  <si>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</si>
  <si>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</si>
  <si>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</si>
  <si>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</si>
  <si>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</si>
  <si>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</si>
  <si>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</si>
  <si>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</si>
  <si>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</si>
  <si>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</si>
  <si>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</si>
  <si>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</si>
  <si>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</si>
  <si>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</si>
  <si>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</si>
  <si>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</si>
  <si>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</si>
  <si>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</si>
  <si>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</si>
  <si>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</si>
  <si>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</si>
  <si>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</si>
  <si>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</si>
  <si>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</si>
  <si>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</si>
  <si>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</si>
  <si>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</si>
  <si>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</si>
  <si>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</si>
  <si>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</si>
  <si>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</si>
  <si>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</si>
  <si>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</si>
  <si>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</si>
  <si>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</si>
  <si>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</si>
  <si>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</si>
  <si>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</si>
  <si>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</si>
  <si>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</si>
  <si>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</si>
  <si>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</si>
  <si>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</si>
  <si>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</si>
  <si>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</si>
  <si>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</si>
  <si>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</si>
  <si>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</si>
  <si>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</si>
  <si>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</si>
  <si>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</si>
  <si>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</si>
  <si>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</si>
  <si>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</si>
  <si>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</si>
  <si>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</si>
  <si>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</si>
  <si>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</si>
  <si>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</si>
  <si>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</si>
  <si>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</si>
  <si>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</si>
  <si>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</si>
  <si>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</si>
  <si>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</si>
  <si>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</si>
  <si>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</si>
  <si>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</si>
  <si>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</si>
  <si>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</si>
  <si>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</si>
  <si>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</si>
  <si>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</si>
  <si>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</si>
  <si>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</si>
  <si>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</si>
  <si>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</si>
  <si>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</si>
  <si>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</si>
  <si>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</si>
  <si>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</si>
  <si>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</si>
  <si>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</si>
  <si>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</si>
  <si>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</si>
  <si>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</si>
  <si>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</si>
  <si>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</si>
  <si>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</si>
  <si>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</si>
  <si>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</si>
  <si>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</si>
  <si>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</si>
  <si>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</si>
  <si>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</si>
  <si>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</si>
  <si>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</si>
  <si>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</si>
  <si>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</si>
  <si>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</si>
  <si>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</si>
  <si>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</si>
  <si>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</si>
  <si>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</si>
  <si>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</si>
  <si>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</si>
  <si>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</si>
  <si>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</si>
  <si>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</si>
  <si>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</si>
  <si>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</si>
  <si>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</si>
  <si>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</si>
  <si>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</si>
  <si>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</si>
  <si>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</si>
  <si>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</si>
  <si>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</si>
  <si>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</si>
  <si>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</si>
  <si>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</si>
  <si>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</si>
  <si>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</si>
  <si>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</si>
  <si>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</si>
  <si>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</si>
  <si>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</si>
  <si>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</si>
  <si>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</si>
  <si>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</si>
  <si>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</si>
  <si>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</si>
  <si>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</si>
  <si>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</si>
  <si>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</si>
  <si>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</si>
  <si>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</si>
  <si>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</si>
  <si>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</si>
  <si>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</si>
  <si>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</si>
  <si>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</si>
  <si>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</si>
  <si>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</si>
  <si>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</si>
  <si>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</si>
  <si>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</si>
  <si>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</si>
  <si>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</si>
  <si>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</si>
  <si>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</si>
  <si>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</si>
  <si>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</si>
  <si>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</si>
  <si>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</si>
  <si>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</si>
  <si>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</si>
  <si>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</si>
  <si>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</si>
  <si>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</si>
  <si>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</si>
  <si>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</si>
  <si>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</si>
  <si>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</si>
  <si>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</si>
  <si>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</si>
  <si>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</si>
  <si>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</si>
  <si>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</si>
  <si>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</si>
  <si>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</si>
  <si>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</si>
  <si>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</si>
  <si>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</si>
  <si>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</si>
  <si>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</si>
  <si>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</si>
  <si>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</si>
  <si>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</si>
  <si>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</si>
  <si>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</si>
  <si>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</si>
  <si>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</si>
  <si>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</si>
  <si>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</si>
  <si>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</si>
  <si>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</si>
  <si>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</si>
  <si>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</si>
  <si>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</si>
  <si>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</si>
  <si>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</si>
  <si>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</si>
  <si>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</si>
  <si>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</si>
  <si>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</si>
  <si>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</si>
  <si>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</si>
  <si>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</si>
  <si>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</si>
  <si>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</si>
  <si>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</si>
  <si>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</si>
  <si>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</si>
  <si>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</si>
  <si>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</si>
  <si>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</si>
  <si>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</si>
  <si>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</si>
  <si>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</si>
  <si>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</si>
  <si>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</si>
  <si>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</si>
  <si>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</si>
  <si>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</si>
  <si>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</si>
  <si>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</si>
  <si>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</si>
  <si>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</si>
  <si>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</si>
  <si>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</si>
  <si>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</si>
  <si>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</si>
  <si>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</si>
  <si>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</si>
  <si>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</si>
  <si>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</si>
  <si>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</si>
  <si>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</si>
  <si>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</si>
  <si>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</si>
  <si>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</si>
  <si>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</si>
  <si>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</si>
  <si>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</si>
  <si>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</si>
  <si>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</si>
  <si>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</si>
  <si>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</si>
  <si>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</si>
  <si>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</si>
  <si>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</si>
  <si>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</si>
  <si>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</si>
  <si>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</si>
  <si>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</si>
  <si>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</si>
  <si>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</si>
  <si>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</si>
  <si>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</si>
  <si>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</si>
  <si>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</si>
  <si>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</si>
  <si>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</si>
  <si>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</si>
  <si>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</si>
  <si>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</si>
  <si>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</si>
  <si>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</si>
  <si>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</si>
  <si>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</si>
  <si>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</si>
  <si>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</si>
  <si>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</si>
  <si>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</si>
  <si>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</si>
  <si>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</si>
  <si>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</si>
  <si>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</si>
  <si>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</si>
  <si>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</si>
  <si>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</si>
  <si>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</si>
  <si>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</si>
  <si>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</si>
  <si>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</si>
  <si>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</si>
  <si>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</si>
  <si>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</si>
  <si>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</si>
  <si>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</si>
  <si>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</si>
  <si>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</si>
  <si>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</si>
  <si>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</si>
  <si>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</si>
  <si>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</si>
  <si>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</si>
  <si>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</si>
  <si>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</si>
  <si>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</si>
  <si>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</si>
  <si>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</si>
  <si>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</si>
  <si>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</si>
  <si>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</si>
  <si>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</si>
  <si>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</si>
  <si>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</si>
  <si>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</si>
  <si>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</si>
  <si>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</si>
  <si>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</si>
  <si>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</si>
  <si>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</si>
  <si>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</si>
  <si>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</si>
  <si>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</si>
  <si>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</si>
  <si>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</si>
  <si>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</si>
  <si>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</si>
  <si>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</si>
  <si>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</si>
  <si>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</si>
  <si>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</si>
  <si>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</si>
  <si>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</si>
  <si>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</si>
  <si>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</si>
  <si>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</si>
  <si>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</si>
  <si>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</si>
  <si>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</si>
  <si>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</si>
  <si>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</si>
  <si>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</si>
  <si>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</si>
  <si>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</si>
  <si>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</si>
  <si>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</si>
  <si>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</si>
  <si>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</si>
  <si>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</si>
  <si>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</si>
  <si>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</si>
  <si>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</si>
  <si>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</si>
  <si>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</si>
  <si>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</si>
  <si>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</si>
  <si>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</si>
  <si>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</si>
  <si>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</si>
  <si>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</si>
  <si>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</si>
  <si>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</si>
  <si>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</si>
  <si>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</si>
  <si>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</si>
  <si>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</si>
  <si>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</si>
  <si>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</si>
  <si>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</si>
  <si>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</si>
  <si>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</si>
  <si>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</si>
  <si>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</si>
  <si>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</si>
  <si>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</si>
  <si>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</si>
  <si>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</si>
  <si>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</si>
  <si>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</si>
  <si>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</si>
  <si>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</si>
  <si>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</si>
  <si>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</si>
  <si>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</si>
  <si>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</si>
  <si>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</si>
  <si>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</si>
  <si>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</si>
  <si>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</si>
  <si>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</si>
  <si>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</si>
  <si>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</si>
  <si>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</si>
  <si>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</si>
  <si>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</si>
  <si>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</si>
  <si>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</si>
  <si>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</si>
  <si>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</si>
  <si>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</si>
  <si>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</si>
  <si>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</si>
  <si>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</si>
  <si>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</si>
  <si>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</si>
  <si>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</si>
  <si>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</si>
  <si>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</si>
  <si>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</si>
  <si>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</si>
  <si>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</si>
  <si>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</si>
  <si>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</si>
  <si>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</si>
  <si>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</si>
  <si>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</si>
  <si>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</si>
  <si>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</si>
  <si>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</si>
  <si>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</si>
  <si>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</si>
  <si>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</si>
  <si>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</si>
  <si>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</si>
  <si>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</si>
  <si>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</si>
  <si>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</si>
  <si>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</si>
  <si>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</si>
  <si>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</si>
  <si>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</si>
  <si>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</si>
  <si>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</si>
  <si>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</si>
  <si>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</si>
  <si>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</si>
  <si>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</si>
  <si>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</si>
  <si>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</si>
  <si>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</si>
  <si>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</si>
  <si>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</si>
  <si>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</si>
  <si>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</si>
  <si>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</si>
  <si>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</si>
  <si>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</si>
  <si>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</si>
  <si>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</si>
  <si>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</si>
  <si>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</si>
  <si>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</si>
  <si>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</si>
  <si>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</si>
  <si>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</si>
  <si>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</si>
  <si>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</si>
  <si>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</si>
  <si>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</si>
  <si>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</si>
  <si>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</si>
  <si>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</si>
  <si>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</si>
  <si>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</si>
  <si>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</si>
  <si>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</si>
  <si>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</si>
  <si>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</si>
  <si>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</si>
  <si>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</si>
  <si>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</si>
  <si>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</si>
  <si>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</si>
  <si>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</si>
  <si>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</si>
  <si>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</si>
  <si>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</si>
  <si>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</si>
  <si>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</si>
  <si>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</si>
  <si>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</si>
  <si>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</si>
  <si>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</si>
  <si>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</si>
  <si>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</si>
  <si>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</si>
  <si>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</si>
  <si>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</si>
  <si>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</si>
  <si>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</si>
  <si>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</si>
  <si>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</si>
  <si>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</si>
  <si>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</si>
  <si>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</si>
  <si>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</si>
  <si>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</si>
  <si>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</si>
  <si>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</si>
  <si>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</si>
  <si>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</si>
  <si>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</si>
  <si>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</si>
  <si>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</si>
  <si>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</si>
  <si>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</si>
  <si>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</si>
  <si>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</si>
  <si>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</si>
  <si>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</si>
  <si>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</si>
  <si>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</si>
  <si>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</si>
  <si>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</si>
  <si>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</si>
  <si>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</si>
  <si>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</si>
  <si>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</si>
  <si>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</si>
  <si>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</si>
  <si>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</si>
  <si>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</si>
  <si>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</si>
  <si>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</si>
  <si>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</si>
  <si>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</si>
  <si>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</si>
  <si>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</si>
  <si>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</si>
  <si>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</si>
  <si>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</si>
  <si>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</si>
  <si>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</si>
  <si>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</si>
  <si>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</si>
  <si>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</si>
  <si>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</si>
  <si>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</si>
  <si>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</si>
  <si>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</si>
  <si>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</si>
  <si>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</si>
  <si>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</si>
  <si>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</si>
  <si>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</si>
  <si>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</si>
  <si>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</si>
  <si>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</si>
  <si>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</si>
  <si>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</si>
  <si>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</si>
  <si>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</si>
  <si>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</si>
  <si>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</si>
  <si>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</si>
  <si>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</si>
  <si>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</si>
  <si>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</si>
  <si>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</si>
  <si>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</si>
  <si>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</si>
  <si>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</si>
  <si>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</si>
  <si>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</si>
  <si>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</si>
  <si>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</si>
  <si>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</si>
  <si>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</si>
  <si>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</si>
  <si>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</si>
  <si>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</si>
  <si>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</si>
  <si>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</si>
  <si>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</si>
  <si>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</si>
  <si>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</si>
  <si>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</si>
  <si>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</si>
  <si>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</si>
  <si>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</si>
  <si>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</si>
  <si>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</si>
  <si>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</si>
  <si>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</si>
  <si>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</si>
  <si>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</si>
  <si>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</si>
  <si>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</si>
  <si>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</si>
  <si>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</si>
  <si>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</si>
  <si>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</si>
  <si>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</si>
  <si>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</si>
  <si>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</si>
  <si>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</si>
  <si>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</si>
  <si>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</si>
  <si>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</si>
  <si>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</si>
  <si>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</si>
  <si>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</si>
  <si>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</si>
  <si>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</si>
  <si>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</si>
  <si>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</si>
  <si>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</si>
  <si>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</si>
  <si>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</si>
  <si>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</si>
  <si>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</si>
  <si>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</si>
  <si>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</si>
  <si>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</si>
  <si>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</si>
  <si>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</si>
  <si>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</si>
  <si>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</si>
  <si>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</si>
  <si>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</si>
  <si>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</si>
  <si>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</si>
  <si>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</si>
  <si>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</si>
  <si>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</si>
  <si>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</si>
  <si>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</si>
  <si>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</si>
  <si>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</si>
  <si>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</si>
  <si>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</si>
  <si>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</si>
  <si>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</si>
  <si>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</si>
  <si>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</si>
  <si>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</si>
  <si>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</si>
  <si>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</si>
  <si>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</si>
  <si>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</si>
  <si>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</si>
  <si>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</si>
  <si>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</si>
  <si>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</si>
  <si>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</si>
  <si>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</si>
  <si>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</si>
  <si>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</si>
  <si>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</si>
  <si>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</si>
  <si>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</si>
  <si>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</si>
  <si>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</si>
  <si>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</si>
  <si>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</si>
  <si>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</si>
  <si>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</si>
  <si>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</si>
  <si>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</si>
  <si>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</si>
  <si>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</si>
  <si>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</si>
  <si>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</si>
  <si>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</si>
  <si>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</si>
  <si>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</si>
  <si>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</si>
  <si>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</si>
  <si>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</si>
  <si>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</si>
  <si>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</si>
  <si>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</si>
  <si>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</si>
  <si>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</si>
  <si>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05.054.0003-0</t>
  </si>
  <si>
    <t>05.054.0003-A</t>
  </si>
  <si>
    <t>05.054.0015-0</t>
  </si>
  <si>
    <t>05.054.0015-A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</si>
  <si>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</si>
  <si>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</si>
  <si>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</si>
  <si>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</si>
  <si>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</si>
  <si>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</si>
  <si>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</si>
  <si>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</si>
  <si>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</si>
  <si>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</si>
  <si>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</si>
  <si>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</si>
  <si>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</si>
  <si>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</si>
  <si>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</si>
  <si>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</si>
  <si>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</si>
  <si>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</si>
  <si>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</si>
  <si>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</si>
  <si>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</si>
  <si>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</si>
  <si>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</si>
  <si>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</si>
  <si>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</si>
  <si>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</si>
  <si>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</si>
  <si>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</si>
  <si>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</si>
  <si>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</si>
  <si>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</si>
  <si>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</si>
  <si>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</si>
  <si>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</si>
  <si>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</si>
  <si>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</si>
  <si>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</si>
  <si>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</si>
  <si>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</si>
  <si>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</si>
  <si>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</si>
  <si>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</si>
  <si>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</si>
  <si>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</si>
  <si>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</si>
  <si>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</si>
  <si>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</si>
  <si>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</si>
  <si>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</si>
  <si>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</si>
  <si>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</si>
  <si>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</si>
  <si>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</si>
  <si>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</si>
  <si>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</si>
  <si>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</si>
  <si>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</si>
  <si>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</si>
  <si>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</si>
  <si>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</si>
  <si>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</si>
  <si>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</si>
  <si>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</si>
  <si>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</si>
  <si>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</si>
  <si>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</si>
  <si>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</si>
  <si>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</si>
  <si>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</si>
  <si>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</si>
  <si>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</si>
  <si>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</si>
  <si>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</si>
  <si>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</si>
  <si>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</si>
  <si>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</si>
  <si>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</si>
  <si>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</si>
  <si>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</si>
  <si>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</si>
  <si>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</si>
  <si>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</si>
  <si>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</si>
  <si>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</si>
  <si>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</si>
  <si>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</si>
  <si>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</si>
  <si>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</si>
  <si>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</si>
  <si>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</si>
  <si>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</si>
  <si>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</si>
  <si>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</si>
  <si>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</si>
  <si>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</si>
  <si>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</si>
  <si>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</si>
  <si>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</si>
  <si>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</si>
  <si>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</si>
  <si>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</si>
  <si>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</si>
  <si>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</si>
  <si>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</si>
  <si>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</si>
  <si>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</si>
  <si>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</si>
  <si>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</si>
  <si>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</si>
  <si>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</si>
  <si>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</si>
  <si>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</si>
  <si>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</si>
  <si>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</si>
  <si>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</si>
  <si>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</si>
  <si>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</si>
  <si>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</si>
  <si>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</si>
  <si>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</si>
  <si>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</si>
  <si>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</si>
  <si>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</si>
  <si>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</si>
  <si>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</si>
  <si>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</si>
  <si>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</si>
  <si>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</si>
  <si>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</si>
  <si>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</si>
  <si>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</si>
  <si>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</si>
  <si>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</si>
  <si>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</si>
  <si>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</si>
  <si>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</si>
  <si>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</si>
  <si>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</si>
  <si>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</si>
  <si>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</si>
  <si>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</si>
  <si>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</si>
  <si>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</si>
  <si>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</si>
  <si>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</si>
  <si>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</si>
  <si>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</si>
  <si>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</si>
  <si>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</si>
  <si>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</si>
  <si>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</si>
  <si>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</si>
  <si>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</si>
  <si>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</si>
  <si>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</si>
  <si>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</si>
  <si>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</si>
  <si>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</si>
  <si>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</si>
  <si>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</si>
  <si>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</si>
  <si>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</si>
  <si>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</si>
  <si>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</si>
  <si>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</si>
  <si>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</si>
  <si>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</si>
  <si>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</si>
  <si>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</si>
  <si>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</si>
  <si>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</si>
  <si>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</si>
  <si>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</si>
  <si>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</si>
  <si>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</si>
  <si>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</si>
  <si>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</si>
  <si>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</si>
  <si>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</si>
  <si>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</si>
  <si>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</si>
  <si>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</si>
  <si>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</si>
  <si>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</si>
  <si>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</si>
  <si>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</si>
  <si>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</si>
  <si>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</si>
  <si>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</si>
  <si>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</si>
  <si>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</si>
  <si>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</si>
  <si>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</si>
  <si>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</si>
  <si>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</si>
  <si>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</si>
  <si>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</si>
  <si>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</si>
  <si>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</si>
  <si>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</si>
  <si>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</si>
  <si>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</si>
  <si>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</si>
  <si>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</si>
  <si>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</si>
  <si>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</si>
  <si>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</si>
  <si>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</si>
  <si>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</si>
  <si>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</si>
  <si>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</si>
  <si>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</si>
  <si>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</si>
  <si>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</si>
  <si>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</si>
  <si>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</si>
  <si>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</si>
  <si>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</si>
  <si>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</si>
  <si>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</si>
  <si>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</si>
  <si>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</si>
  <si>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</si>
  <si>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</si>
  <si>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</si>
  <si>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</si>
  <si>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</si>
  <si>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</si>
  <si>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</si>
  <si>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</si>
  <si>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</si>
  <si>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</si>
  <si>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</si>
  <si>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</si>
  <si>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</si>
  <si>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</si>
  <si>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</si>
  <si>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</si>
  <si>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</si>
  <si>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</si>
  <si>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</si>
  <si>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</si>
  <si>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</si>
  <si>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</si>
  <si>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</si>
  <si>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</si>
  <si>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</si>
  <si>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</si>
  <si>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</si>
  <si>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</si>
  <si>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</si>
  <si>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</si>
  <si>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</si>
  <si>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</si>
  <si>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</si>
  <si>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</si>
  <si>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</si>
  <si>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</si>
  <si>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</si>
  <si>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</si>
  <si>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</si>
  <si>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</si>
  <si>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</si>
  <si>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</si>
  <si>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</si>
  <si>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</si>
  <si>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</si>
  <si>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</si>
  <si>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</si>
  <si>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</si>
  <si>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</si>
  <si>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</si>
  <si>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</si>
  <si>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</si>
  <si>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</si>
  <si>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</si>
  <si>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</si>
  <si>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</si>
  <si>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</si>
  <si>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</si>
  <si>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</si>
  <si>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</si>
  <si>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</si>
  <si>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</si>
  <si>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</si>
  <si>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</si>
  <si>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</si>
  <si>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</si>
  <si>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</si>
  <si>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</si>
  <si>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</si>
  <si>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</si>
  <si>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</si>
  <si>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</si>
  <si>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</si>
  <si>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</si>
  <si>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</si>
  <si>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</si>
  <si>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</si>
  <si>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</si>
  <si>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</si>
  <si>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</si>
  <si>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</si>
  <si>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</si>
  <si>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</si>
  <si>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</si>
  <si>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</si>
  <si>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</si>
  <si>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</si>
  <si>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</si>
  <si>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</si>
  <si>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</si>
  <si>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</si>
  <si>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</si>
  <si>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</si>
  <si>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</si>
  <si>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</si>
  <si>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</si>
  <si>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</si>
  <si>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</si>
  <si>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</si>
  <si>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</si>
  <si>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</si>
  <si>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</si>
  <si>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</si>
  <si>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</si>
  <si>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</si>
  <si>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</si>
  <si>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</si>
  <si>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</si>
  <si>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</si>
  <si>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</si>
  <si>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</si>
  <si>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</si>
  <si>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</si>
  <si>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</si>
  <si>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</si>
  <si>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</si>
  <si>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</si>
  <si>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</si>
  <si>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</si>
  <si>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</si>
  <si>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</si>
  <si>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</si>
  <si>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</si>
  <si>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</si>
  <si>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</si>
  <si>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</si>
  <si>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</si>
  <si>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</si>
  <si>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</si>
  <si>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</si>
  <si>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</si>
  <si>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</si>
  <si>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</si>
  <si>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</si>
  <si>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</si>
  <si>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</si>
  <si>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</si>
  <si>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</si>
  <si>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</si>
  <si>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</si>
  <si>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</si>
  <si>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</si>
  <si>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</si>
  <si>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</si>
  <si>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</si>
  <si>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</si>
  <si>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</si>
  <si>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</si>
  <si>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</si>
  <si>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</si>
  <si>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</si>
  <si>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</si>
  <si>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</si>
  <si>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</si>
  <si>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</si>
  <si>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</si>
  <si>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</si>
  <si>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</si>
  <si>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</si>
  <si>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</si>
  <si>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</si>
  <si>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</si>
  <si>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</si>
  <si>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</si>
  <si>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</si>
  <si>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</si>
  <si>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</si>
  <si>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</si>
  <si>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</si>
  <si>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</si>
  <si>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</si>
  <si>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</si>
  <si>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</si>
  <si>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</si>
  <si>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</si>
  <si>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</si>
  <si>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</si>
  <si>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</si>
  <si>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</si>
  <si>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</si>
  <si>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</si>
  <si>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</si>
  <si>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</si>
  <si>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</si>
  <si>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</si>
  <si>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</si>
  <si>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</si>
  <si>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</si>
  <si>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</si>
  <si>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</si>
  <si>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</si>
  <si>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</si>
  <si>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</si>
  <si>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</si>
  <si>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</si>
  <si>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</si>
  <si>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</si>
  <si>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</si>
  <si>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</si>
  <si>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</si>
  <si>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</si>
  <si>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</si>
  <si>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</si>
  <si>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</si>
  <si>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</si>
  <si>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</si>
  <si>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</si>
  <si>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</si>
  <si>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</si>
  <si>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</si>
  <si>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</si>
  <si>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</si>
  <si>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</si>
  <si>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</si>
  <si>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</si>
  <si>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</si>
  <si>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</si>
  <si>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</si>
  <si>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</si>
  <si>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</si>
  <si>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</si>
  <si>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</si>
  <si>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</si>
  <si>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</si>
  <si>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</si>
  <si>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</si>
  <si>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</si>
  <si>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</si>
  <si>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</si>
  <si>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</si>
  <si>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</si>
  <si>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</si>
  <si>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</si>
  <si>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</si>
  <si>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</si>
  <si>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</si>
  <si>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</si>
  <si>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</si>
  <si>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</si>
  <si>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</si>
  <si>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</si>
  <si>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</si>
  <si>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</si>
  <si>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</si>
  <si>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</si>
  <si>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</si>
  <si>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</si>
  <si>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</si>
  <si>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</si>
  <si>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</si>
  <si>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</si>
  <si>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</si>
  <si>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</si>
  <si>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</si>
  <si>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</si>
  <si>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</si>
  <si>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</si>
  <si>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</si>
  <si>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</si>
  <si>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</si>
  <si>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</si>
  <si>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</si>
  <si>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</si>
  <si>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</si>
  <si>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</si>
  <si>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</si>
  <si>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</si>
  <si>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</si>
  <si>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</si>
  <si>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</si>
  <si>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</si>
  <si>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</si>
  <si>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</si>
  <si>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</si>
  <si>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</si>
  <si>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</si>
  <si>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</si>
  <si>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</si>
  <si>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</si>
  <si>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</si>
  <si>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</si>
  <si>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</si>
  <si>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</si>
  <si>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</si>
  <si>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</si>
  <si>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</si>
  <si>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</si>
  <si>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</si>
  <si>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</si>
  <si>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</si>
  <si>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</si>
  <si>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</si>
  <si>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</si>
  <si>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</si>
  <si>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</si>
  <si>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</si>
  <si>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</si>
  <si>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</si>
  <si>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</si>
  <si>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</si>
  <si>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</si>
  <si>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</si>
  <si>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</si>
  <si>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</si>
  <si>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</si>
  <si>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</si>
  <si>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</si>
  <si>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</si>
  <si>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</si>
  <si>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</si>
  <si>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</si>
  <si>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</si>
  <si>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</si>
  <si>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</si>
  <si>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</si>
  <si>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</si>
  <si>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</si>
  <si>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</si>
  <si>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</si>
  <si>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</si>
  <si>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</si>
  <si>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</si>
  <si>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</si>
  <si>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</si>
  <si>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</si>
  <si>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</si>
  <si>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</si>
  <si>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</si>
  <si>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</si>
  <si>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</si>
  <si>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</si>
  <si>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</si>
  <si>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</si>
  <si>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</si>
  <si>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</si>
  <si>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</si>
  <si>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</si>
  <si>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</si>
  <si>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</si>
  <si>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</si>
  <si>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</si>
  <si>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</si>
  <si>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</si>
  <si>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</si>
  <si>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</si>
  <si>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</si>
  <si>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</si>
  <si>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</si>
  <si>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</si>
  <si>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</si>
  <si>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</si>
  <si>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</si>
  <si>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</si>
  <si>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</si>
  <si>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</si>
  <si>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</si>
  <si>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</si>
  <si>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</si>
  <si>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</si>
  <si>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</si>
  <si>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</si>
  <si>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</si>
  <si>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</si>
  <si>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</si>
  <si>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</si>
  <si>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</si>
  <si>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</si>
  <si>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</si>
  <si>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</si>
  <si>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</si>
  <si>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</si>
  <si>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</si>
  <si>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</si>
  <si>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</si>
  <si>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</si>
  <si>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</si>
  <si>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</si>
  <si>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</si>
  <si>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</si>
  <si>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</si>
  <si>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</si>
  <si>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</si>
  <si>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</si>
  <si>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</si>
  <si>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</si>
  <si>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</si>
  <si>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</si>
  <si>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</si>
  <si>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</si>
  <si>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</si>
  <si>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</si>
  <si>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</si>
  <si>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</si>
  <si>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</si>
  <si>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</si>
  <si>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</si>
  <si>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</si>
  <si>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</si>
  <si>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</si>
  <si>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</si>
  <si>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</si>
  <si>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</si>
  <si>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</si>
  <si>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</si>
  <si>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</si>
  <si>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</si>
  <si>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</si>
  <si>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</si>
  <si>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</si>
  <si>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</si>
  <si>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</si>
  <si>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</si>
  <si>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</si>
  <si>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</si>
  <si>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</si>
  <si>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</si>
  <si>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</si>
  <si>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</si>
  <si>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</si>
  <si>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</si>
  <si>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</si>
  <si>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</si>
  <si>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</si>
  <si>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</si>
  <si>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</si>
  <si>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</si>
  <si>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</si>
  <si>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</si>
  <si>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</si>
  <si>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</si>
  <si>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</si>
  <si>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</si>
  <si>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</si>
  <si>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</si>
  <si>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</si>
  <si>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</si>
  <si>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</si>
  <si>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</si>
  <si>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</si>
  <si>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</si>
  <si>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</si>
  <si>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</si>
  <si>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</si>
  <si>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</si>
  <si>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</si>
  <si>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</si>
  <si>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</si>
  <si>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</si>
  <si>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</si>
  <si>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</si>
  <si>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</si>
  <si>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</si>
  <si>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</si>
  <si>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</si>
  <si>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</si>
  <si>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</si>
  <si>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</si>
  <si>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</si>
  <si>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</si>
  <si>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</si>
  <si>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</si>
  <si>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</si>
  <si>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</si>
  <si>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</si>
  <si>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</si>
  <si>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</si>
  <si>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</si>
  <si>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</si>
  <si>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</si>
  <si>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</si>
  <si>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</si>
  <si>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</si>
  <si>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</si>
  <si>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</si>
  <si>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</si>
  <si>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</si>
  <si>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</si>
  <si>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</si>
  <si>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</si>
  <si>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</si>
  <si>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</si>
  <si>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</si>
  <si>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</si>
  <si>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</si>
  <si>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</si>
  <si>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</si>
  <si>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</si>
  <si>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</si>
  <si>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</si>
  <si>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</si>
  <si>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</si>
  <si>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</si>
  <si>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</si>
  <si>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</si>
  <si>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</si>
  <si>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</si>
  <si>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</si>
  <si>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</si>
  <si>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</si>
  <si>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</si>
  <si>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</si>
  <si>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</si>
  <si>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</si>
  <si>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</si>
  <si>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</si>
  <si>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</si>
  <si>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</si>
  <si>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</si>
  <si>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</si>
  <si>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</si>
  <si>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</si>
  <si>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</si>
  <si>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</si>
  <si>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</si>
  <si>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</si>
  <si>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</si>
  <si>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</si>
  <si>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</si>
  <si>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</si>
  <si>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</si>
  <si>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</si>
  <si>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</si>
  <si>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</si>
  <si>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</si>
  <si>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</si>
  <si>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</si>
  <si>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</si>
  <si>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</si>
  <si>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</si>
  <si>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</si>
  <si>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</si>
  <si>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</si>
  <si>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</si>
  <si>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</si>
  <si>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</si>
  <si>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</si>
  <si>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</si>
  <si>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</si>
  <si>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</si>
  <si>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</si>
  <si>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</si>
  <si>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</si>
  <si>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</si>
  <si>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</si>
  <si>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</si>
  <si>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</si>
  <si>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</si>
  <si>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</si>
  <si>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</si>
  <si>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</si>
  <si>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</si>
  <si>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</si>
  <si>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</si>
  <si>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</si>
  <si>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</si>
  <si>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</si>
  <si>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</si>
  <si>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</si>
  <si>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</si>
  <si>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</si>
  <si>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</si>
  <si>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</si>
  <si>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</si>
  <si>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</si>
  <si>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</si>
  <si>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</si>
  <si>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</si>
  <si>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</si>
  <si>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</si>
  <si>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</si>
  <si>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</si>
  <si>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</si>
  <si>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</si>
  <si>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</si>
  <si>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</si>
  <si>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</si>
  <si>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</si>
  <si>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</si>
  <si>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</si>
  <si>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</si>
  <si>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</si>
  <si>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</si>
  <si>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</si>
  <si>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</si>
  <si>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</si>
  <si>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</si>
  <si>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</si>
  <si>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</si>
  <si>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</si>
  <si>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</si>
  <si>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</si>
  <si>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</si>
  <si>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</si>
  <si>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</si>
  <si>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</si>
  <si>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</si>
  <si>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</si>
  <si>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</si>
  <si>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</si>
  <si>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</si>
  <si>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</si>
  <si>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</si>
  <si>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</si>
  <si>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</si>
  <si>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</si>
  <si>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</si>
  <si>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</si>
  <si>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</si>
  <si>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</si>
  <si>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</si>
  <si>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</si>
  <si>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</si>
  <si>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</si>
  <si>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</si>
  <si>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</si>
  <si>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</si>
  <si>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</si>
  <si>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</si>
  <si>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</si>
  <si>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</si>
  <si>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</si>
  <si>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</si>
  <si>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</si>
  <si>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</si>
  <si>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</si>
  <si>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</si>
  <si>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</si>
  <si>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</si>
  <si>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</si>
  <si>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</si>
  <si>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</si>
  <si>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</si>
  <si>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</si>
  <si>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</si>
  <si>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</si>
  <si>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</si>
  <si>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</si>
  <si>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</si>
  <si>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</si>
  <si>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</si>
  <si>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</si>
  <si>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</si>
  <si>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</si>
  <si>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</si>
  <si>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</si>
  <si>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</si>
  <si>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</si>
  <si>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</si>
  <si>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</si>
  <si>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</si>
  <si>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</si>
  <si>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</si>
  <si>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</si>
  <si>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</si>
  <si>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</si>
  <si>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</si>
  <si>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</si>
  <si>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</si>
  <si>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</si>
  <si>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</si>
  <si>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</si>
  <si>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</si>
  <si>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</si>
  <si>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</si>
  <si>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</si>
  <si>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</si>
  <si>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</si>
  <si>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</si>
  <si>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</si>
  <si>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</si>
  <si>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</si>
  <si>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</si>
  <si>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</si>
  <si>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</si>
  <si>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</si>
  <si>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</si>
  <si>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</si>
  <si>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</si>
  <si>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</si>
  <si>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</si>
  <si>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</si>
  <si>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</si>
  <si>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</si>
  <si>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</si>
  <si>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</si>
  <si>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</si>
  <si>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</si>
  <si>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</si>
  <si>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</si>
  <si>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</si>
  <si>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</si>
  <si>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</si>
  <si>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</si>
  <si>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</si>
  <si>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</si>
  <si>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</si>
  <si>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</si>
  <si>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</si>
  <si>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</si>
  <si>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</si>
  <si>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</si>
  <si>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</si>
  <si>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</si>
  <si>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</si>
  <si>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</si>
  <si>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</si>
  <si>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</si>
  <si>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</si>
  <si>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</si>
  <si>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</si>
  <si>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</si>
  <si>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</si>
  <si>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</si>
  <si>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</si>
  <si>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</si>
  <si>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</si>
  <si>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</si>
  <si>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</si>
  <si>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</si>
  <si>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</si>
  <si>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</si>
  <si>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</si>
  <si>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</si>
  <si>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</si>
  <si>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</si>
  <si>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</si>
  <si>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</si>
  <si>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</si>
  <si>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</si>
  <si>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</si>
  <si>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</si>
  <si>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</si>
  <si>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</si>
  <si>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</si>
  <si>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</si>
  <si>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</si>
  <si>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</si>
  <si>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</si>
  <si>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</si>
  <si>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</si>
  <si>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</si>
  <si>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</si>
  <si>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</si>
  <si>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</si>
  <si>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</si>
  <si>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</si>
  <si>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</si>
  <si>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</si>
  <si>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</si>
  <si>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</si>
  <si>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</si>
  <si>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</si>
  <si>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</si>
  <si>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</si>
  <si>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</si>
  <si>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</si>
  <si>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</si>
  <si>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</si>
  <si>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</si>
  <si>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</si>
  <si>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</si>
  <si>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</si>
  <si>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</si>
  <si>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</si>
  <si>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</si>
  <si>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</si>
  <si>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</si>
  <si>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</si>
  <si>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</si>
  <si>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</si>
  <si>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</si>
  <si>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</si>
  <si>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</si>
  <si>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</si>
  <si>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</si>
  <si>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</si>
  <si>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</si>
  <si>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</si>
  <si>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</si>
  <si>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</si>
  <si>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</si>
  <si>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</si>
  <si>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</si>
  <si>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</si>
  <si>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</si>
  <si>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</si>
  <si>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</si>
  <si>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</si>
  <si>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</si>
  <si>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</si>
  <si>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</si>
  <si>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</si>
  <si>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</si>
  <si>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</si>
  <si>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</si>
  <si>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</si>
  <si>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</si>
  <si>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</si>
  <si>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</si>
  <si>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</si>
  <si>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</si>
  <si>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</si>
  <si>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</si>
  <si>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</si>
  <si>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</si>
  <si>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</si>
  <si>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</si>
  <si>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</si>
  <si>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</si>
  <si>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</si>
  <si>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</si>
  <si>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</si>
  <si>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</si>
  <si>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</si>
  <si>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</si>
  <si>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</si>
  <si>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</si>
  <si>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</si>
  <si>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</si>
  <si>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</si>
  <si>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</si>
  <si>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</si>
  <si>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</si>
  <si>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</si>
  <si>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</si>
  <si>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</si>
  <si>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</si>
  <si>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</si>
  <si>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</si>
  <si>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</si>
  <si>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</si>
  <si>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</si>
  <si>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</si>
  <si>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</si>
  <si>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</si>
  <si>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</si>
  <si>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</si>
  <si>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</si>
  <si>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</si>
  <si>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</si>
  <si>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</si>
  <si>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</si>
  <si>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</si>
  <si>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</si>
  <si>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</si>
  <si>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</si>
  <si>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</si>
  <si>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</si>
  <si>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</si>
  <si>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</si>
  <si>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</si>
  <si>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</si>
  <si>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</si>
  <si>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</si>
  <si>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</si>
  <si>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</si>
  <si>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</si>
  <si>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</si>
  <si>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</si>
  <si>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</si>
  <si>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</si>
  <si>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</si>
  <si>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</si>
  <si>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</si>
  <si>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</si>
  <si>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</si>
  <si>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</si>
  <si>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</si>
  <si>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</si>
  <si>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</si>
  <si>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</si>
  <si>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</si>
  <si>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</si>
  <si>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</si>
  <si>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</si>
  <si>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</si>
  <si>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</si>
  <si>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</si>
  <si>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</si>
  <si>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</si>
  <si>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</si>
  <si>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</si>
  <si>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</si>
  <si>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</si>
  <si>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</si>
  <si>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</si>
  <si>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</si>
  <si>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</si>
  <si>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</si>
  <si>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</si>
  <si>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</si>
  <si>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</si>
  <si>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</si>
  <si>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</si>
  <si>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</si>
  <si>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</si>
  <si>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</si>
  <si>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</si>
  <si>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</si>
  <si>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</si>
  <si>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</si>
  <si>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</si>
  <si>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</si>
  <si>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</si>
  <si>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</si>
  <si>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</si>
  <si>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</si>
  <si>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</si>
  <si>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</si>
  <si>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</si>
  <si>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</si>
  <si>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</si>
  <si>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</si>
  <si>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</si>
  <si>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</si>
  <si>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</si>
  <si>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</si>
  <si>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</si>
  <si>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</si>
  <si>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</si>
  <si>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</si>
  <si>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</si>
  <si>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</si>
  <si>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</si>
  <si>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</si>
  <si>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</si>
  <si>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</si>
  <si>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</si>
  <si>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</si>
  <si>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</si>
  <si>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</si>
  <si>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</si>
  <si>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</si>
  <si>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</si>
  <si>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</si>
  <si>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</si>
  <si>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</si>
  <si>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</si>
  <si>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</si>
  <si>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</si>
  <si>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</si>
  <si>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</si>
  <si>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</si>
  <si>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</si>
  <si>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</si>
  <si>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</si>
  <si>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</si>
  <si>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</si>
  <si>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</si>
  <si>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</si>
  <si>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</si>
  <si>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</si>
  <si>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</si>
  <si>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</si>
  <si>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</si>
  <si>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</si>
  <si>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</si>
  <si>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</si>
  <si>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</si>
  <si>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</si>
  <si>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</si>
  <si>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</si>
  <si>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</si>
  <si>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</si>
  <si>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</si>
  <si>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</si>
  <si>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</si>
  <si>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</si>
  <si>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</si>
  <si>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</si>
  <si>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</si>
  <si>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</si>
  <si>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</si>
  <si>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</si>
  <si>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</si>
  <si>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</si>
  <si>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</si>
  <si>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</si>
  <si>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</si>
  <si>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</si>
  <si>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</si>
  <si>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</si>
  <si>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</si>
  <si>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</si>
  <si>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</si>
  <si>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</si>
  <si>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</si>
  <si>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</si>
  <si>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</si>
  <si>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</si>
  <si>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</si>
  <si>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</si>
  <si>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</si>
  <si>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</si>
  <si>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</si>
  <si>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</si>
  <si>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</si>
  <si>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</si>
  <si>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</si>
  <si>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</si>
  <si>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</si>
  <si>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</si>
  <si>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</si>
  <si>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</si>
  <si>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</si>
  <si>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</si>
  <si>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</si>
  <si>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</si>
  <si>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</si>
  <si>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</si>
  <si>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</si>
  <si>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</si>
  <si>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</si>
  <si>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</si>
  <si>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</si>
  <si>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</si>
  <si>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</si>
  <si>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</si>
  <si>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</si>
  <si>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</si>
  <si>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</si>
  <si>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</si>
  <si>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</si>
  <si>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</si>
  <si>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</si>
  <si>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</si>
  <si>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</si>
  <si>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</si>
  <si>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</si>
  <si>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</si>
  <si>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</si>
  <si>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</si>
  <si>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</si>
  <si>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</si>
  <si>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</si>
  <si>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</si>
  <si>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</si>
  <si>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</si>
  <si>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</si>
  <si>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</si>
  <si>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</si>
  <si>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</si>
  <si>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</si>
  <si>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</si>
  <si>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</si>
  <si>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</si>
  <si>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</si>
  <si>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</si>
  <si>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</si>
  <si>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</si>
  <si>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</si>
  <si>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</si>
  <si>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</si>
  <si>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</si>
  <si>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</si>
  <si>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</si>
  <si>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</si>
  <si>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</si>
  <si>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</si>
  <si>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</si>
  <si>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</si>
  <si>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</si>
  <si>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</si>
  <si>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</si>
  <si>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</si>
  <si>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</si>
  <si>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</si>
  <si>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</si>
  <si>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</si>
  <si>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</si>
  <si>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</si>
  <si>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</si>
  <si>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</si>
  <si>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</si>
  <si>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</si>
  <si>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</si>
  <si>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</si>
  <si>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</si>
  <si>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</si>
  <si>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</si>
  <si>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</si>
  <si>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</si>
  <si>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</si>
  <si>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</si>
  <si>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</si>
  <si>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</si>
  <si>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</si>
  <si>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</si>
  <si>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</si>
  <si>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</si>
  <si>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</si>
  <si>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</si>
  <si>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</si>
  <si>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</si>
  <si>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</si>
  <si>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</si>
  <si>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</si>
  <si>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</si>
  <si>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</si>
  <si>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</si>
  <si>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</si>
  <si>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</si>
  <si>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</si>
  <si>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</si>
  <si>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</si>
  <si>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</si>
  <si>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</si>
  <si>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</si>
  <si>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</si>
  <si>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</si>
  <si>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</si>
  <si>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</si>
  <si>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</si>
  <si>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</si>
  <si>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</si>
  <si>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</si>
  <si>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</si>
  <si>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</si>
  <si>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</si>
  <si>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</si>
  <si>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</si>
  <si>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</si>
  <si>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</si>
  <si>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</si>
  <si>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</si>
  <si>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</si>
  <si>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</si>
  <si>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</si>
  <si>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</si>
  <si>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</si>
  <si>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</si>
  <si>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</si>
  <si>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</si>
  <si>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</si>
  <si>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</si>
  <si>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</si>
  <si>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</si>
  <si>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</si>
  <si>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</si>
  <si>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</si>
  <si>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</si>
  <si>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</si>
  <si>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</si>
  <si>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</si>
  <si>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</si>
  <si>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</si>
  <si>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</si>
  <si>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</si>
  <si>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</si>
  <si>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</si>
  <si>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</si>
  <si>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</si>
  <si>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</si>
  <si>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</si>
  <si>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</si>
  <si>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</si>
  <si>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</si>
  <si>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</si>
  <si>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</si>
  <si>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</si>
  <si>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</si>
  <si>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</si>
  <si>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</si>
  <si>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</si>
  <si>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</si>
  <si>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</si>
  <si>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</si>
  <si>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</si>
  <si>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</si>
  <si>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</si>
  <si>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</si>
  <si>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</si>
  <si>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</si>
  <si>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</si>
  <si>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</si>
  <si>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</si>
  <si>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</si>
  <si>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</si>
  <si>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</si>
  <si>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</si>
  <si>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</si>
  <si>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</si>
  <si>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</si>
  <si>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</si>
  <si>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</si>
  <si>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</si>
  <si>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</si>
  <si>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</si>
  <si>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</si>
  <si>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</si>
  <si>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</si>
  <si>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</si>
  <si>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</si>
  <si>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</si>
  <si>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</si>
  <si>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</si>
  <si>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</si>
  <si>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</si>
  <si>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</si>
  <si>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</si>
  <si>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</si>
  <si>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</si>
  <si>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</si>
  <si>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</si>
  <si>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</si>
  <si>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</si>
  <si>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</si>
  <si>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</si>
  <si>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</si>
  <si>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</si>
  <si>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</si>
  <si>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</si>
  <si>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</si>
  <si>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</si>
  <si>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</si>
  <si>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</si>
  <si>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</si>
  <si>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</si>
  <si>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</si>
  <si>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</si>
  <si>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</si>
  <si>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</si>
  <si>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</si>
  <si>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</si>
  <si>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</si>
  <si>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</si>
  <si>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</si>
  <si>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</si>
  <si>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</si>
  <si>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</si>
  <si>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</si>
  <si>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</si>
  <si>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</si>
  <si>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</si>
  <si>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</si>
  <si>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</si>
  <si>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</si>
  <si>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</si>
  <si>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</si>
  <si>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</si>
  <si>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</si>
  <si>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</si>
  <si>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</si>
  <si>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</si>
  <si>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</si>
  <si>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</si>
  <si>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</si>
  <si>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</si>
  <si>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</si>
  <si>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</si>
  <si>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</si>
  <si>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</si>
  <si>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</si>
  <si>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</si>
  <si>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</si>
  <si>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</si>
  <si>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</si>
  <si>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</si>
  <si>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</si>
  <si>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</si>
  <si>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</si>
  <si>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</si>
  <si>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</si>
  <si>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</si>
  <si>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</si>
  <si>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</si>
  <si>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</si>
  <si>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</si>
  <si>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</si>
  <si>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</si>
  <si>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</si>
  <si>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</si>
  <si>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</si>
  <si>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</si>
  <si>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</si>
  <si>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</si>
  <si>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</si>
  <si>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</si>
  <si>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</si>
  <si>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</si>
  <si>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</si>
  <si>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</si>
  <si>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</si>
  <si>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</si>
  <si>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</si>
  <si>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</si>
  <si>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</si>
  <si>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</si>
  <si>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</si>
  <si>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</si>
  <si>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</si>
  <si>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</si>
  <si>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</si>
  <si>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</si>
  <si>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</si>
  <si>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</si>
  <si>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</si>
  <si>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</si>
  <si>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</si>
  <si>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</si>
  <si>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</si>
  <si>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</si>
  <si>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</si>
  <si>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</si>
  <si>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</si>
  <si>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</si>
  <si>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</si>
  <si>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</si>
  <si>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</si>
  <si>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</si>
  <si>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</si>
  <si>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</si>
  <si>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</si>
  <si>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</si>
  <si>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</si>
  <si>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</si>
  <si>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</si>
  <si>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</si>
  <si>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</si>
  <si>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</si>
  <si>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</si>
  <si>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</si>
  <si>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</si>
  <si>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</si>
  <si>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</si>
  <si>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</si>
  <si>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</si>
  <si>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</si>
  <si>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</si>
  <si>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</si>
  <si>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</si>
  <si>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</si>
  <si>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</si>
  <si>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</si>
  <si>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</si>
  <si>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</si>
  <si>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</si>
  <si>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</si>
  <si>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</si>
  <si>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</si>
  <si>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</si>
  <si>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</si>
  <si>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</si>
  <si>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</si>
  <si>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</si>
  <si>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</si>
  <si>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</si>
  <si>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</si>
  <si>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</si>
  <si>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</si>
  <si>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</si>
  <si>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</si>
  <si>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</si>
  <si>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</si>
  <si>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</si>
  <si>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</si>
  <si>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</si>
  <si>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</si>
  <si>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</si>
  <si>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</si>
  <si>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</si>
  <si>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</si>
  <si>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</si>
  <si>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</si>
  <si>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</si>
  <si>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</si>
  <si>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</si>
  <si>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</si>
  <si>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</si>
  <si>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</si>
  <si>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</si>
  <si>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</si>
  <si>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</si>
  <si>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</si>
  <si>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</si>
  <si>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</si>
  <si>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</si>
  <si>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</si>
  <si>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</si>
  <si>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</si>
  <si>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</si>
  <si>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</si>
  <si>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</si>
  <si>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</si>
  <si>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</si>
  <si>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</si>
  <si>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</si>
  <si>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</si>
  <si>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</si>
  <si>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</si>
  <si>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</si>
  <si>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</si>
  <si>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</si>
  <si>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</si>
  <si>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</si>
  <si>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</si>
  <si>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</si>
  <si>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</si>
  <si>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</si>
  <si>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</si>
  <si>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</si>
  <si>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</si>
  <si>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</si>
  <si>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</si>
  <si>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</si>
  <si>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</si>
  <si>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</si>
  <si>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</si>
  <si>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</si>
  <si>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</si>
  <si>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</si>
  <si>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</si>
  <si>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</si>
  <si>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</si>
  <si>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</si>
  <si>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</si>
  <si>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</si>
  <si>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</si>
  <si>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</si>
  <si>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</si>
  <si>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</si>
  <si>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</si>
  <si>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</si>
  <si>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</si>
  <si>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</si>
  <si>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</si>
  <si>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</si>
  <si>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</si>
  <si>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</si>
  <si>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</si>
  <si>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</si>
  <si>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</si>
  <si>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</si>
  <si>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</si>
  <si>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</si>
  <si>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</si>
  <si>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</si>
  <si>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</si>
  <si>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</si>
  <si>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</si>
  <si>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</si>
  <si>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</si>
  <si>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</si>
  <si>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</si>
  <si>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</si>
  <si>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</si>
  <si>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</si>
  <si>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</si>
  <si>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</si>
  <si>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</si>
  <si>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</si>
  <si>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</si>
  <si>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</si>
  <si>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</si>
  <si>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</si>
  <si>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</si>
  <si>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</si>
  <si>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</si>
  <si>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</si>
  <si>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</si>
  <si>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</si>
  <si>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</si>
  <si>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</si>
  <si>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</si>
  <si>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</si>
  <si>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</si>
  <si>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</si>
  <si>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</si>
  <si>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</si>
  <si>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</si>
  <si>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</si>
  <si>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</si>
  <si>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</si>
  <si>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</si>
  <si>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</si>
  <si>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</si>
  <si>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</si>
  <si>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</si>
  <si>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</si>
  <si>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</si>
  <si>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</si>
  <si>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</si>
  <si>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</si>
  <si>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</si>
  <si>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</si>
  <si>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</si>
  <si>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</si>
  <si>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</si>
  <si>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</si>
  <si>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</si>
  <si>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</si>
  <si>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</si>
  <si>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</si>
  <si>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</si>
  <si>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</si>
  <si>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</si>
  <si>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</si>
  <si>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</si>
  <si>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</si>
  <si>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</si>
  <si>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</si>
  <si>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</si>
  <si>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</si>
  <si>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</si>
  <si>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</si>
  <si>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</si>
  <si>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</si>
  <si>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</si>
  <si>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</si>
  <si>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</si>
  <si>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</si>
  <si>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</si>
  <si>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</si>
  <si>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</si>
  <si>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</si>
  <si>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</si>
  <si>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</si>
  <si>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</si>
  <si>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</si>
  <si>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</si>
  <si>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</si>
  <si>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</si>
  <si>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</si>
  <si>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</si>
  <si>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</si>
  <si>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</si>
  <si>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</si>
  <si>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</si>
  <si>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</si>
  <si>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</si>
  <si>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</si>
  <si>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</si>
  <si>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</si>
  <si>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</si>
  <si>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</si>
  <si>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</si>
  <si>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</si>
  <si>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</si>
  <si>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</si>
  <si>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</si>
  <si>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</si>
  <si>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</si>
  <si>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</si>
  <si>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</si>
  <si>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</si>
  <si>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</si>
  <si>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</si>
  <si>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</si>
  <si>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</si>
  <si>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</si>
  <si>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</si>
  <si>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</si>
  <si>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</si>
  <si>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</si>
  <si>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</si>
  <si>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</si>
  <si>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</si>
  <si>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</si>
  <si>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</si>
  <si>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</si>
  <si>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</si>
  <si>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</si>
  <si>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</si>
  <si>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</si>
  <si>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</si>
  <si>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</si>
  <si>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</si>
  <si>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</si>
  <si>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</si>
  <si>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</si>
  <si>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</si>
  <si>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</si>
  <si>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</si>
  <si>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</si>
  <si>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</si>
  <si>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</si>
  <si>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</si>
  <si>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</si>
  <si>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</si>
  <si>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</si>
  <si>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</si>
  <si>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</si>
  <si>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</si>
  <si>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</si>
  <si>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</si>
  <si>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</si>
  <si>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</si>
  <si>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</si>
  <si>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</si>
  <si>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</si>
  <si>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</si>
  <si>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</si>
  <si>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</si>
  <si>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</si>
  <si>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</si>
  <si>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</si>
  <si>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</si>
  <si>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</si>
  <si>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</si>
  <si>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</si>
  <si>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</si>
  <si>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</si>
  <si>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</si>
  <si>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</si>
  <si>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</si>
  <si>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</si>
  <si>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</si>
  <si>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</si>
  <si>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</si>
  <si>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</si>
  <si>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</si>
  <si>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</si>
  <si>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</si>
  <si>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</si>
  <si>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</si>
  <si>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</si>
  <si>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</si>
  <si>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</si>
  <si>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</si>
  <si>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</si>
  <si>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</si>
  <si>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</si>
  <si>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</si>
  <si>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</si>
  <si>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</si>
  <si>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</si>
  <si>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</si>
  <si>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</si>
  <si>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</si>
  <si>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</si>
  <si>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</si>
  <si>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</si>
  <si>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</si>
  <si>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</si>
  <si>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</si>
  <si>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</si>
  <si>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</si>
  <si>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</si>
  <si>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</si>
  <si>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</si>
  <si>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</si>
  <si>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</si>
  <si>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</si>
  <si>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</si>
  <si>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</si>
  <si>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</si>
  <si>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</si>
  <si>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</si>
  <si>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</si>
  <si>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</si>
  <si>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</si>
  <si>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</si>
  <si>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</si>
  <si>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</si>
  <si>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</si>
  <si>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</si>
  <si>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</si>
  <si>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</si>
  <si>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</si>
  <si>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</si>
  <si>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</si>
  <si>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</si>
  <si>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</si>
  <si>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</si>
  <si>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</si>
  <si>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</si>
  <si>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</si>
  <si>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</si>
  <si>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</si>
  <si>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</si>
  <si>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</si>
  <si>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</si>
  <si>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</si>
  <si>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</si>
  <si>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</si>
  <si>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</si>
  <si>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</si>
  <si>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</si>
  <si>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</si>
  <si>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</si>
  <si>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</si>
  <si>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</si>
  <si>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</si>
  <si>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</si>
  <si>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</si>
  <si>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</si>
  <si>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</si>
  <si>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</si>
  <si>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</si>
  <si>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</si>
  <si>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</si>
  <si>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</si>
  <si>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</si>
  <si>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</si>
  <si>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</si>
  <si>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</si>
  <si>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</si>
  <si>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</si>
  <si>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</si>
  <si>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</si>
  <si>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</si>
  <si>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</si>
  <si>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</si>
  <si>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</si>
  <si>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</si>
  <si>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</si>
  <si>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</si>
  <si>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</si>
  <si>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</si>
  <si>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</si>
  <si>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</si>
  <si>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</si>
  <si>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</si>
  <si>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</si>
  <si>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</si>
  <si>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</si>
  <si>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</si>
  <si>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</si>
  <si>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</si>
  <si>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</si>
  <si>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</si>
  <si>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</si>
  <si>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</si>
  <si>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</si>
  <si>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</si>
  <si>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</si>
  <si>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</si>
  <si>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</si>
  <si>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</si>
  <si>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</si>
  <si>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</si>
  <si>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</si>
  <si>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</si>
  <si>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</si>
  <si>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</si>
  <si>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</si>
  <si>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</si>
  <si>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</si>
  <si>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</si>
  <si>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</si>
  <si>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</si>
  <si>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</si>
  <si>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</si>
  <si>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</si>
  <si>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</si>
  <si>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</si>
  <si>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</si>
  <si>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</si>
  <si>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</si>
  <si>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</si>
  <si>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</si>
  <si>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</si>
  <si>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</si>
  <si>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</si>
  <si>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</si>
  <si>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</si>
  <si>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</si>
  <si>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</si>
  <si>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</si>
  <si>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</si>
  <si>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</si>
  <si>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</si>
  <si>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</si>
  <si>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</si>
  <si>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</si>
  <si>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</si>
  <si>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</si>
  <si>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</si>
  <si>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</si>
  <si>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</si>
  <si>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</si>
  <si>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</si>
  <si>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</si>
  <si>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</si>
  <si>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</si>
  <si>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</si>
  <si>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</si>
  <si>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</si>
  <si>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</si>
  <si>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</si>
  <si>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</si>
  <si>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</si>
  <si>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</si>
  <si>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</si>
  <si>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</si>
  <si>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</si>
  <si>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</si>
  <si>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</si>
  <si>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</si>
  <si>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</si>
  <si>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</si>
  <si>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</si>
  <si>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</si>
  <si>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</si>
  <si>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</si>
  <si>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</si>
  <si>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</si>
  <si>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</si>
  <si>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</si>
  <si>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</si>
  <si>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</si>
  <si>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</si>
  <si>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</si>
  <si>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</si>
  <si>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</si>
  <si>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</si>
  <si>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</si>
  <si>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</si>
  <si>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</si>
  <si>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</si>
  <si>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</si>
  <si>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</si>
  <si>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</si>
  <si>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</si>
  <si>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</si>
  <si>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</si>
  <si>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</si>
  <si>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</si>
  <si>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</si>
  <si>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</si>
  <si>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</si>
  <si>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</si>
  <si>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</si>
  <si>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</si>
  <si>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</si>
  <si>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</si>
  <si>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</si>
  <si>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</si>
  <si>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</si>
  <si>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</si>
  <si>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</si>
  <si>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</si>
  <si>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</si>
  <si>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</si>
  <si>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</si>
  <si>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</si>
  <si>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</si>
  <si>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</si>
  <si>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</si>
  <si>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</si>
  <si>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</si>
  <si>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</si>
  <si>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</si>
  <si>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</si>
  <si>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</si>
  <si>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</si>
  <si>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</si>
  <si>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</si>
  <si>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</si>
  <si>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</si>
  <si>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</si>
  <si>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</si>
  <si>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</si>
  <si>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</si>
  <si>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</si>
  <si>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</si>
  <si>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</si>
  <si>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</si>
  <si>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</si>
  <si>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</si>
  <si>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</si>
  <si>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</si>
  <si>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</si>
  <si>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</si>
  <si>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</si>
  <si>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</si>
  <si>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</si>
  <si>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</si>
  <si>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</si>
  <si>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</si>
  <si>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</si>
  <si>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</si>
  <si>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</si>
  <si>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</si>
  <si>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</si>
  <si>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</si>
  <si>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</si>
  <si>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</si>
  <si>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</si>
  <si>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</si>
  <si>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</si>
  <si>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</si>
  <si>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</si>
  <si>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</si>
  <si>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</si>
  <si>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</si>
  <si>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</si>
  <si>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</si>
  <si>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</si>
  <si>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</si>
  <si>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</si>
  <si>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</si>
  <si>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</si>
  <si>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</si>
  <si>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</si>
  <si>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</si>
  <si>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</si>
  <si>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</si>
  <si>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</si>
  <si>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</si>
  <si>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</si>
  <si>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</si>
  <si>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</si>
  <si>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</si>
  <si>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</si>
  <si>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</si>
  <si>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</si>
  <si>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</si>
  <si>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</si>
  <si>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</si>
  <si>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</si>
  <si>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</si>
  <si>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</si>
  <si>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</si>
  <si>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</si>
  <si>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</si>
  <si>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</si>
  <si>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</si>
  <si>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</si>
  <si>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</si>
  <si>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</si>
  <si>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</si>
  <si>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</si>
  <si>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</si>
  <si>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</si>
  <si>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</si>
  <si>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</si>
  <si>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</si>
  <si>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</si>
  <si>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</si>
  <si>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</si>
  <si>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</si>
  <si>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</si>
  <si>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</si>
  <si>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</si>
  <si>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</si>
  <si>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</si>
  <si>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</si>
  <si>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</si>
  <si>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</si>
  <si>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</si>
  <si>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</si>
  <si>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</si>
  <si>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</si>
  <si>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</si>
  <si>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</si>
  <si>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</si>
  <si>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</si>
  <si>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</si>
  <si>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</si>
  <si>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</si>
  <si>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</si>
  <si>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</si>
  <si>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</si>
  <si>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</si>
  <si>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</si>
  <si>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</si>
  <si>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</si>
  <si>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</si>
  <si>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</si>
  <si>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</si>
  <si>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</si>
  <si>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</si>
  <si>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</si>
  <si>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</si>
  <si>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</si>
  <si>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</si>
  <si>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</si>
  <si>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</si>
  <si>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</si>
  <si>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</si>
  <si>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</si>
  <si>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</si>
  <si>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</si>
  <si>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</si>
  <si>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</si>
  <si>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</si>
  <si>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</si>
  <si>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</si>
  <si>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</si>
  <si>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</si>
  <si>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</si>
  <si>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</si>
  <si>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</si>
  <si>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</si>
  <si>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</si>
  <si>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</si>
  <si>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</si>
  <si>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</si>
  <si>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</si>
  <si>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</si>
  <si>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</si>
  <si>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</si>
  <si>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</si>
  <si>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</si>
  <si>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</si>
  <si>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</si>
  <si>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</si>
  <si>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</si>
  <si>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</si>
  <si>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</si>
  <si>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</si>
  <si>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</si>
  <si>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</si>
  <si>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</si>
  <si>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</si>
  <si>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</si>
  <si>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</si>
  <si>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</si>
  <si>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</si>
  <si>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</si>
  <si>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</si>
  <si>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</si>
  <si>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</si>
  <si>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</si>
  <si>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</si>
  <si>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</si>
  <si>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</si>
  <si>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</si>
  <si>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</si>
  <si>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</si>
  <si>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</si>
  <si>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</si>
  <si>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</si>
  <si>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</si>
  <si>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</si>
  <si>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</si>
  <si>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</si>
  <si>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</si>
  <si>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</si>
  <si>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</si>
  <si>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</si>
  <si>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</si>
  <si>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</si>
  <si>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</si>
  <si>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</si>
  <si>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</si>
  <si>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</si>
  <si>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</si>
  <si>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</si>
  <si>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</si>
  <si>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</si>
  <si>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</si>
  <si>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</si>
  <si>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</si>
  <si>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</si>
  <si>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</si>
  <si>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</si>
  <si>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</si>
  <si>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</si>
  <si>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</si>
  <si>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</si>
  <si>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</si>
  <si>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</si>
  <si>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</si>
  <si>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</si>
  <si>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</si>
  <si>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</si>
  <si>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</si>
  <si>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</si>
  <si>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</si>
  <si>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</si>
  <si>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</si>
  <si>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</si>
  <si>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</si>
  <si>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</si>
  <si>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</si>
  <si>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</si>
  <si>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</si>
  <si>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</si>
  <si>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</si>
  <si>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</si>
  <si>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</si>
  <si>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</si>
  <si>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</si>
  <si>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</si>
  <si>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</si>
  <si>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</si>
  <si>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</si>
  <si>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</si>
  <si>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</si>
  <si>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</si>
  <si>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</si>
  <si>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</si>
  <si>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</si>
  <si>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</si>
  <si>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</si>
  <si>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</si>
  <si>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</si>
  <si>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</si>
  <si>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</si>
  <si>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</si>
  <si>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</si>
  <si>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</si>
  <si>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</si>
  <si>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</si>
  <si>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</si>
  <si>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</si>
  <si>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</si>
  <si>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</si>
  <si>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</si>
  <si>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</si>
  <si>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</si>
  <si>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</si>
  <si>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</si>
  <si>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</si>
  <si>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</si>
  <si>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</si>
  <si>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</si>
  <si>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</si>
  <si>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</si>
  <si>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</si>
  <si>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</si>
  <si>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</si>
  <si>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</si>
  <si>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</si>
  <si>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</si>
  <si>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</si>
  <si>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</si>
  <si>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</si>
  <si>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</si>
  <si>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</si>
  <si>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</si>
  <si>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</si>
  <si>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</si>
  <si>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</si>
  <si>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</si>
  <si>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</si>
  <si>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</si>
  <si>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</si>
  <si>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</si>
  <si>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</si>
  <si>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</si>
  <si>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</si>
  <si>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</si>
  <si>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</si>
  <si>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</si>
  <si>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</si>
  <si>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</si>
  <si>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</si>
  <si>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</si>
  <si>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</si>
  <si>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</si>
  <si>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</si>
  <si>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</si>
  <si>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</si>
  <si>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</si>
  <si>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</si>
  <si>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</si>
  <si>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</si>
  <si>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</si>
  <si>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</si>
  <si>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</si>
  <si>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</si>
  <si>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</si>
  <si>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</si>
  <si>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</si>
  <si>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</si>
  <si>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</si>
  <si>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</si>
  <si>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</si>
  <si>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</si>
  <si>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</si>
  <si>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</si>
  <si>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</si>
  <si>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</si>
  <si>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</si>
  <si>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</si>
  <si>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</si>
  <si>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</si>
  <si>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</si>
  <si>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</si>
  <si>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</si>
  <si>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</si>
  <si>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</si>
  <si>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</si>
  <si>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</si>
  <si>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</si>
  <si>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</si>
  <si>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</si>
  <si>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</si>
  <si>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</si>
  <si>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</si>
  <si>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</si>
  <si>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</si>
  <si>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</si>
  <si>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</si>
  <si>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</si>
  <si>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</si>
  <si>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</si>
  <si>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</si>
  <si>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</si>
  <si>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</si>
  <si>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</si>
  <si>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</si>
  <si>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</si>
  <si>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</si>
  <si>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</si>
  <si>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</si>
  <si>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</si>
  <si>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</si>
  <si>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</si>
  <si>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</si>
  <si>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</si>
  <si>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</si>
  <si>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</si>
  <si>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</si>
  <si>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</si>
  <si>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</si>
  <si>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</si>
  <si>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</si>
  <si>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</si>
  <si>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</si>
  <si>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</si>
  <si>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</si>
  <si>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</si>
  <si>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</si>
  <si>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</si>
  <si>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</si>
  <si>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</si>
  <si>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</si>
  <si>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</si>
  <si>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</si>
  <si>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</si>
  <si>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</si>
  <si>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</si>
  <si>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</si>
  <si>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</si>
  <si>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</si>
  <si>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</si>
  <si>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</si>
  <si>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</si>
  <si>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</si>
  <si>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</si>
  <si>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</si>
  <si>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</si>
  <si>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</si>
  <si>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</si>
  <si>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</si>
  <si>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</si>
  <si>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</si>
  <si>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</si>
  <si>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</si>
  <si>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</si>
  <si>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</si>
  <si>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</si>
  <si>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</si>
  <si>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</si>
  <si>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</si>
  <si>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</si>
  <si>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</si>
  <si>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</si>
  <si>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</si>
  <si>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</si>
  <si>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</si>
  <si>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</si>
  <si>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</si>
  <si>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</si>
  <si>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</si>
  <si>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</si>
  <si>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</si>
  <si>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</si>
  <si>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</si>
  <si>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</si>
  <si>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</si>
  <si>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</si>
  <si>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</si>
  <si>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</si>
  <si>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</si>
  <si>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</si>
  <si>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</si>
  <si>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</si>
  <si>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</si>
  <si>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</si>
  <si>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</si>
  <si>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</si>
  <si>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</si>
  <si>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</si>
  <si>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</si>
  <si>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</si>
  <si>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</si>
  <si>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</si>
  <si>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</si>
  <si>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</si>
  <si>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</si>
  <si>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</si>
  <si>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</si>
  <si>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</si>
  <si>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</si>
  <si>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</si>
  <si>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</si>
  <si>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</si>
  <si>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</si>
  <si>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</si>
  <si>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</si>
  <si>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</si>
  <si>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</si>
  <si>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</si>
  <si>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</si>
  <si>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</si>
  <si>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</si>
  <si>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</si>
  <si>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</si>
  <si>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</si>
  <si>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</si>
  <si>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</si>
  <si>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</si>
  <si>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</si>
  <si>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</si>
  <si>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</si>
  <si>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</si>
  <si>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</si>
  <si>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</si>
  <si>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</si>
  <si>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</si>
  <si>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</si>
  <si>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</si>
  <si>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</si>
  <si>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</si>
  <si>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</si>
  <si>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</si>
  <si>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</si>
  <si>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</si>
  <si>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</si>
  <si>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</si>
  <si>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</si>
  <si>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</si>
  <si>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</si>
  <si>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</si>
  <si>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</si>
  <si>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</si>
  <si>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</si>
  <si>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</si>
  <si>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</si>
  <si>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</si>
  <si>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</si>
  <si>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</si>
  <si>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</si>
  <si>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</si>
  <si>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</si>
  <si>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</si>
  <si>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</si>
  <si>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</si>
  <si>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</si>
  <si>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</si>
  <si>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</si>
  <si>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</si>
  <si>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</si>
  <si>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</si>
  <si>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</si>
  <si>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</si>
  <si>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</si>
  <si>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</si>
  <si>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</si>
  <si>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</si>
  <si>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</si>
  <si>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</si>
  <si>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</si>
  <si>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</si>
  <si>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</si>
  <si>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</si>
  <si>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</si>
  <si>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</si>
  <si>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</si>
  <si>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</si>
  <si>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</si>
  <si>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</si>
  <si>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</si>
  <si>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</si>
  <si>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</si>
  <si>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</si>
  <si>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</si>
  <si>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</si>
  <si>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</si>
  <si>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</si>
  <si>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</si>
  <si>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</si>
  <si>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</si>
  <si>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</si>
  <si>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</si>
  <si>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</si>
  <si>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</si>
  <si>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</si>
  <si>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</si>
  <si>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</si>
  <si>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</si>
  <si>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</si>
  <si>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</si>
  <si>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</si>
  <si>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</si>
  <si>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</si>
  <si>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</si>
  <si>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</si>
  <si>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</si>
  <si>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</si>
  <si>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</si>
  <si>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</si>
  <si>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</si>
  <si>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</si>
  <si>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</si>
  <si>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</si>
  <si>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</si>
  <si>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</si>
  <si>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</si>
  <si>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</si>
  <si>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</si>
  <si>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</si>
  <si>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</si>
  <si>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</si>
  <si>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</si>
  <si>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</si>
  <si>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</si>
  <si>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</si>
  <si>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</si>
  <si>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</si>
  <si>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</si>
  <si>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</si>
  <si>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</si>
  <si>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</si>
  <si>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</si>
  <si>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</si>
  <si>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</si>
  <si>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</si>
  <si>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</si>
  <si>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</si>
  <si>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</si>
  <si>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</si>
  <si>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</si>
  <si>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</si>
  <si>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</si>
  <si>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</si>
  <si>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</si>
  <si>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</si>
  <si>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</si>
  <si>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</si>
  <si>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</si>
  <si>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</si>
  <si>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</si>
  <si>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</si>
  <si>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</si>
  <si>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</si>
  <si>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</si>
  <si>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</si>
  <si>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</si>
  <si>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</si>
  <si>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</si>
  <si>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</si>
  <si>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</si>
  <si>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</si>
  <si>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</si>
  <si>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</si>
  <si>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</si>
  <si>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</si>
  <si>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</si>
  <si>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</si>
  <si>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</si>
  <si>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</si>
  <si>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</si>
  <si>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</si>
  <si>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</si>
  <si>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</si>
  <si>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</si>
  <si>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</si>
  <si>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</si>
  <si>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</si>
  <si>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</si>
  <si>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</si>
  <si>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</si>
  <si>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</si>
  <si>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</si>
  <si>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</si>
  <si>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</si>
  <si>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</si>
  <si>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</si>
  <si>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</si>
  <si>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</si>
  <si>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</si>
  <si>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</si>
  <si>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</si>
  <si>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</si>
  <si>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</si>
  <si>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</si>
  <si>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</si>
  <si>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</si>
  <si>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</si>
  <si>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</si>
  <si>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</si>
  <si>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</si>
  <si>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</si>
  <si>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</si>
  <si>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</si>
  <si>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</si>
  <si>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</si>
  <si>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</si>
  <si>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</si>
  <si>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</si>
  <si>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</si>
  <si>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</si>
  <si>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</si>
  <si>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</si>
  <si>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</si>
  <si>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</si>
  <si>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</si>
  <si>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</si>
  <si>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</si>
  <si>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</si>
  <si>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</si>
  <si>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</si>
  <si>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</si>
  <si>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</si>
  <si>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</si>
  <si>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</si>
  <si>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</si>
  <si>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</si>
  <si>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</si>
  <si>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</si>
  <si>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</si>
  <si>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</si>
  <si>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</si>
  <si>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</si>
  <si>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</si>
  <si>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</si>
  <si>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</si>
  <si>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</si>
  <si>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</si>
  <si>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</si>
  <si>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</si>
  <si>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</si>
  <si>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</si>
  <si>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</si>
  <si>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</si>
  <si>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</si>
  <si>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</si>
  <si>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</si>
  <si>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</si>
  <si>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</si>
  <si>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</si>
  <si>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</si>
  <si>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</si>
  <si>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</si>
  <si>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</si>
  <si>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</si>
  <si>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</si>
  <si>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</si>
  <si>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</si>
  <si>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</si>
  <si>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</si>
  <si>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</si>
  <si>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</si>
  <si>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</si>
  <si>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</si>
  <si>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</si>
  <si>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</si>
  <si>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</si>
  <si>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</si>
  <si>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</si>
  <si>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</si>
  <si>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</si>
  <si>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</si>
  <si>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</si>
  <si>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</si>
  <si>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</si>
  <si>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</si>
  <si>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</si>
  <si>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</si>
  <si>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</si>
  <si>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</si>
  <si>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</si>
  <si>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</si>
  <si>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</si>
  <si>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</si>
  <si>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</si>
  <si>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</si>
  <si>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</si>
  <si>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</si>
  <si>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</si>
  <si>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</si>
  <si>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</si>
  <si>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</si>
  <si>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</si>
  <si>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</si>
  <si>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</si>
  <si>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</si>
  <si>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</si>
  <si>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</si>
  <si>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</si>
  <si>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</si>
  <si>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</si>
  <si>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</si>
  <si>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</si>
  <si>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</si>
  <si>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</si>
  <si>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</si>
  <si>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</si>
  <si>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</si>
  <si>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</si>
  <si>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</si>
  <si>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</si>
  <si>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</si>
  <si>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</si>
  <si>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</si>
  <si>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</si>
  <si>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</si>
  <si>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</si>
  <si>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</si>
  <si>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</si>
  <si>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</si>
  <si>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</si>
  <si>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</si>
  <si>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</si>
  <si>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</si>
  <si>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</si>
  <si>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</si>
  <si>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</si>
  <si>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</si>
  <si>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</si>
  <si>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</si>
  <si>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</si>
  <si>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</si>
  <si>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</si>
  <si>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</si>
  <si>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</si>
  <si>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</si>
  <si>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</si>
  <si>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</si>
  <si>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</si>
  <si>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</si>
  <si>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</si>
  <si>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</si>
  <si>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</si>
  <si>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</si>
  <si>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</si>
  <si>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</si>
  <si>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</si>
  <si>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</si>
  <si>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</si>
  <si>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</si>
  <si>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</si>
  <si>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</si>
  <si>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</si>
  <si>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</si>
  <si>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</si>
  <si>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</si>
  <si>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</si>
  <si>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</si>
  <si>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</si>
  <si>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</si>
  <si>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</si>
  <si>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</si>
  <si>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</si>
  <si>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</si>
  <si>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</si>
  <si>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</si>
  <si>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</si>
  <si>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</si>
  <si>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</si>
  <si>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</si>
  <si>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</si>
  <si>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</si>
  <si>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</si>
  <si>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</si>
  <si>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</si>
  <si>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</si>
  <si>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</si>
  <si>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</si>
  <si>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</si>
  <si>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</si>
  <si>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</si>
  <si>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</si>
  <si>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</si>
  <si>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</si>
  <si>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</si>
  <si>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</si>
  <si>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</si>
  <si>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</si>
  <si>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</si>
  <si>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</si>
  <si>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</si>
  <si>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</si>
  <si>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</si>
  <si>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</si>
  <si>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</si>
  <si>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</si>
  <si>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</si>
  <si>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</si>
  <si>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</si>
  <si>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</si>
  <si>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</si>
  <si>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</si>
  <si>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</si>
  <si>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</si>
  <si>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</si>
  <si>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</si>
  <si>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</si>
  <si>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</si>
  <si>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</si>
  <si>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</si>
  <si>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</si>
  <si>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</si>
  <si>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</si>
  <si>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</si>
  <si>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</si>
  <si>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</si>
  <si>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</si>
  <si>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</si>
  <si>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</si>
  <si>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</si>
  <si>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</si>
  <si>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</si>
  <si>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</si>
  <si>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</si>
  <si>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</si>
  <si>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</si>
  <si>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</si>
  <si>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</si>
  <si>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</si>
  <si>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</si>
  <si>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</si>
  <si>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</si>
  <si>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</si>
  <si>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</si>
  <si>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</si>
  <si>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</si>
  <si>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</si>
  <si>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</si>
  <si>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</si>
  <si>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</si>
  <si>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</si>
  <si>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</si>
  <si>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</si>
  <si>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</si>
  <si>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</si>
  <si>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</si>
  <si>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</si>
  <si>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</si>
  <si>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</si>
  <si>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</si>
  <si>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</si>
  <si>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</si>
  <si>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</si>
  <si>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</si>
  <si>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</si>
  <si>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</si>
  <si>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</si>
  <si>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</si>
  <si>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</si>
  <si>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</si>
  <si>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</si>
  <si>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</si>
  <si>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</si>
  <si>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</si>
  <si>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</si>
  <si>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</si>
  <si>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</si>
  <si>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</si>
  <si>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</si>
  <si>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</si>
  <si>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</si>
  <si>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</si>
  <si>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</si>
  <si>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</si>
  <si>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</si>
  <si>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</si>
  <si>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</si>
  <si>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</si>
  <si>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</si>
  <si>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</si>
  <si>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</si>
  <si>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</si>
  <si>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</si>
  <si>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</si>
  <si>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</si>
  <si>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</si>
  <si>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</si>
  <si>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</si>
  <si>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</si>
  <si>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</si>
  <si>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</si>
  <si>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</si>
  <si>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</si>
  <si>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</si>
  <si>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</si>
  <si>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</si>
  <si>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</si>
  <si>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</si>
  <si>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</si>
  <si>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</si>
  <si>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</si>
  <si>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</si>
  <si>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</si>
  <si>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</si>
  <si>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</si>
  <si>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</si>
  <si>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</si>
  <si>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</si>
  <si>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</si>
  <si>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</si>
  <si>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</si>
  <si>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</si>
  <si>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</si>
  <si>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</si>
  <si>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</si>
  <si>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</si>
  <si>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</si>
  <si>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</si>
  <si>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</si>
  <si>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</si>
  <si>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</si>
  <si>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</si>
  <si>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</si>
  <si>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</si>
  <si>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</si>
  <si>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</si>
  <si>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</si>
  <si>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</si>
  <si>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</si>
  <si>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</si>
  <si>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</si>
  <si>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</si>
  <si>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</si>
  <si>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</si>
  <si>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</si>
  <si>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</si>
  <si>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</si>
  <si>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</si>
  <si>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</si>
  <si>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</si>
  <si>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</si>
  <si>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</si>
  <si>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</si>
  <si>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</si>
  <si>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</si>
  <si>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</si>
  <si>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</si>
  <si>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</si>
  <si>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</si>
  <si>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</si>
  <si>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</si>
  <si>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</si>
  <si>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</si>
  <si>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</si>
  <si>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</si>
  <si>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</si>
  <si>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</si>
  <si>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</si>
  <si>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</si>
  <si>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</si>
  <si>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</si>
  <si>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</si>
  <si>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</si>
  <si>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</si>
  <si>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</si>
  <si>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</si>
  <si>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</si>
  <si>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</si>
  <si>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</si>
  <si>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</si>
  <si>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</si>
  <si>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</si>
  <si>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</si>
  <si>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</si>
  <si>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</si>
  <si>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</si>
  <si>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</si>
  <si>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</si>
  <si>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</si>
  <si>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</si>
  <si>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</si>
  <si>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</si>
  <si>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</si>
  <si>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</si>
  <si>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</si>
  <si>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</si>
  <si>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</si>
  <si>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</si>
  <si>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</si>
  <si>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</si>
  <si>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</si>
  <si>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</si>
  <si>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</si>
  <si>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</si>
  <si>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</si>
  <si>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</si>
  <si>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</si>
  <si>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</si>
  <si>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</si>
  <si>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</si>
  <si>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</si>
  <si>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</si>
  <si>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</si>
  <si>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</si>
  <si>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</si>
  <si>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</si>
  <si>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</si>
  <si>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</si>
  <si>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</si>
  <si>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</si>
  <si>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</si>
  <si>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</si>
  <si>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</si>
  <si>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</si>
  <si>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</si>
  <si>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</si>
  <si>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</si>
  <si>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</si>
  <si>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</si>
  <si>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</si>
  <si>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</si>
  <si>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</si>
  <si>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</si>
  <si>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</si>
  <si>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</si>
  <si>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</si>
  <si>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</si>
  <si>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</si>
  <si>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</si>
  <si>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</si>
  <si>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</si>
  <si>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</si>
  <si>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</si>
  <si>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</si>
  <si>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</si>
  <si>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</si>
  <si>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</si>
  <si>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</si>
  <si>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</si>
  <si>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</si>
  <si>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</si>
  <si>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</si>
  <si>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</si>
  <si>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</si>
  <si>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</si>
  <si>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</si>
  <si>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</si>
  <si>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</si>
  <si>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</si>
  <si>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</si>
  <si>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</si>
  <si>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</si>
  <si>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</si>
  <si>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</si>
  <si>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</si>
  <si>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</si>
  <si>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</si>
  <si>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</si>
  <si>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</si>
  <si>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</si>
  <si>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</si>
  <si>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</si>
  <si>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</si>
  <si>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</si>
  <si>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</si>
  <si>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</si>
  <si>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</si>
  <si>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</si>
  <si>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</si>
  <si>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</si>
  <si>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</si>
  <si>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</si>
  <si>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</si>
  <si>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</si>
  <si>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</si>
  <si>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</si>
  <si>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</si>
  <si>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</si>
  <si>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</si>
  <si>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</si>
  <si>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</si>
  <si>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</si>
  <si>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</si>
  <si>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</si>
  <si>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</si>
  <si>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</si>
  <si>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</si>
  <si>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</si>
  <si>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</si>
  <si>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</si>
  <si>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</si>
  <si>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</si>
  <si>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</si>
  <si>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</si>
  <si>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</si>
  <si>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</si>
  <si>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</si>
  <si>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</si>
  <si>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</si>
  <si>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</si>
  <si>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</si>
  <si>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</si>
  <si>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</si>
  <si>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</si>
  <si>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</si>
  <si>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</si>
  <si>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</si>
  <si>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</si>
  <si>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</si>
  <si>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</si>
  <si>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</si>
  <si>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</si>
  <si>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</si>
  <si>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</si>
  <si>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</si>
  <si>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</si>
  <si>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</si>
  <si>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</si>
  <si>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</si>
  <si>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</si>
  <si>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</si>
  <si>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</si>
  <si>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</si>
  <si>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</si>
  <si>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</si>
  <si>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</si>
  <si>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</si>
  <si>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</si>
  <si>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</si>
  <si>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</si>
  <si>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</si>
  <si>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</si>
  <si>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</si>
  <si>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</si>
  <si>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</si>
  <si>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</si>
  <si>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</si>
  <si>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</si>
  <si>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</si>
  <si>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</si>
  <si>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</si>
  <si>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</si>
  <si>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</si>
  <si>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</si>
  <si>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</si>
  <si>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</si>
  <si>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</si>
  <si>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</si>
  <si>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</si>
  <si>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</si>
  <si>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</si>
  <si>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</si>
  <si>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</si>
  <si>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</si>
  <si>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</si>
  <si>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</si>
  <si>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</si>
  <si>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</si>
  <si>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</si>
  <si>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</si>
  <si>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</si>
  <si>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</si>
  <si>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</si>
  <si>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</si>
  <si>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</si>
  <si>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</si>
  <si>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</si>
  <si>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</si>
  <si>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</si>
  <si>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</si>
  <si>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</si>
  <si>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</si>
  <si>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</si>
  <si>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</si>
  <si>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</si>
  <si>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</si>
  <si>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</si>
  <si>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</si>
  <si>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</si>
  <si>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</si>
  <si>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</si>
  <si>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</si>
  <si>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</si>
  <si>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</si>
  <si>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</si>
  <si>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</si>
  <si>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</si>
  <si>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</si>
  <si>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</si>
  <si>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</si>
  <si>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</si>
  <si>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</si>
  <si>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</si>
  <si>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</si>
  <si>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</si>
  <si>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</si>
  <si>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</si>
  <si>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</si>
  <si>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</si>
  <si>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</si>
  <si>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</si>
  <si>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</si>
  <si>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</si>
  <si>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</si>
  <si>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</si>
  <si>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</si>
  <si>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</si>
  <si>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</si>
  <si>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</si>
  <si>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</si>
  <si>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</si>
  <si>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</si>
  <si>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</si>
  <si>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</si>
  <si>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</si>
  <si>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</si>
  <si>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</si>
  <si>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</si>
  <si>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</si>
  <si>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</si>
  <si>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</si>
  <si>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</si>
  <si>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</si>
  <si>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</si>
  <si>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</si>
  <si>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</si>
  <si>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</si>
  <si>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</si>
  <si>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</si>
  <si>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</si>
  <si>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</si>
  <si>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</si>
  <si>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</si>
  <si>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</si>
  <si>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</si>
  <si>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</si>
  <si>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</si>
  <si>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</si>
  <si>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</si>
  <si>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</si>
  <si>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</si>
  <si>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</si>
  <si>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</si>
  <si>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</si>
  <si>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</si>
  <si>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</si>
  <si>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</si>
  <si>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</si>
  <si>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</si>
  <si>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</si>
  <si>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</si>
  <si>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</si>
  <si>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</si>
  <si>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</si>
  <si>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</si>
  <si>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</si>
  <si>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</si>
  <si>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</si>
  <si>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</si>
  <si>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</si>
  <si>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</si>
  <si>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</si>
  <si>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</si>
  <si>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</si>
  <si>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</si>
  <si>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</si>
  <si>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</si>
  <si>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</si>
  <si>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</si>
  <si>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</si>
  <si>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</si>
  <si>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</si>
  <si>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</si>
  <si>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</si>
  <si>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</si>
  <si>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</si>
  <si>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</si>
  <si>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</si>
  <si>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</si>
  <si>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</si>
  <si>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</si>
  <si>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</si>
  <si>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</si>
  <si>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</si>
  <si>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</si>
  <si>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</si>
  <si>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</si>
  <si>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</si>
  <si>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</si>
  <si>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</si>
  <si>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</si>
  <si>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</si>
  <si>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</si>
  <si>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</si>
  <si>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</si>
  <si>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</si>
  <si>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</si>
  <si>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</si>
  <si>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</si>
  <si>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</si>
  <si>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</si>
  <si>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</si>
  <si>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</si>
  <si>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</si>
  <si>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</si>
  <si>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</si>
  <si>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</si>
  <si>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</si>
  <si>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</si>
  <si>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</si>
  <si>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</si>
  <si>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</si>
  <si>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</si>
  <si>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</si>
  <si>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</si>
  <si>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</si>
  <si>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</si>
  <si>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</si>
  <si>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</si>
  <si>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</si>
  <si>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</si>
  <si>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</si>
  <si>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</si>
  <si>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</si>
  <si>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</si>
  <si>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</si>
  <si>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</si>
  <si>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</si>
  <si>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</si>
  <si>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</si>
  <si>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</si>
  <si>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</si>
  <si>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</si>
  <si>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</si>
  <si>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</si>
  <si>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</si>
  <si>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</si>
  <si>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</si>
  <si>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</si>
  <si>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</si>
  <si>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</si>
  <si>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</si>
  <si>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</si>
  <si>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</si>
  <si>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</si>
  <si>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</si>
  <si>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</si>
  <si>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</si>
  <si>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</si>
  <si>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</si>
  <si>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</si>
  <si>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</si>
  <si>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</si>
  <si>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</si>
  <si>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</si>
  <si>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</si>
  <si>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</si>
  <si>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</si>
  <si>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</si>
  <si>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</si>
  <si>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</si>
  <si>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</si>
  <si>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</si>
  <si>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</si>
  <si>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</si>
  <si>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</si>
  <si>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</si>
  <si>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</si>
  <si>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</si>
  <si>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</si>
  <si>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</si>
  <si>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</si>
  <si>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</si>
  <si>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</si>
  <si>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</si>
  <si>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</si>
  <si>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</si>
  <si>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</si>
  <si>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</si>
  <si>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</si>
  <si>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</si>
  <si>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</si>
  <si>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</si>
  <si>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</si>
  <si>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</si>
  <si>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</si>
  <si>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</si>
  <si>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</si>
  <si>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</si>
  <si>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</si>
  <si>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</si>
  <si>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</si>
  <si>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</si>
  <si>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</si>
  <si>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</si>
  <si>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</si>
  <si>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</si>
  <si>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</si>
  <si>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</si>
  <si>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</si>
  <si>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</si>
  <si>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</si>
  <si>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</si>
  <si>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</si>
  <si>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</si>
  <si>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</si>
  <si>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</si>
  <si>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</si>
  <si>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</si>
  <si>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</si>
  <si>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</si>
  <si>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</si>
  <si>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</si>
  <si>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</si>
  <si>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</si>
  <si>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</si>
  <si>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</si>
  <si>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</si>
  <si>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</si>
  <si>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</si>
  <si>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</si>
  <si>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</si>
  <si>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</si>
  <si>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</si>
  <si>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</si>
  <si>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</si>
  <si>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</si>
  <si>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</si>
  <si>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</si>
  <si>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</si>
  <si>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</si>
  <si>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</si>
  <si>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</si>
  <si>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</si>
  <si>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</si>
  <si>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</si>
  <si>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</si>
  <si>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</si>
  <si>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</si>
  <si>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</si>
  <si>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</si>
  <si>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</si>
  <si>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</si>
  <si>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</si>
  <si>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</si>
  <si>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</si>
  <si>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</si>
  <si>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</si>
  <si>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</si>
  <si>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</si>
  <si>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</si>
  <si>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</si>
  <si>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</si>
  <si>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</si>
  <si>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</si>
  <si>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</si>
  <si>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</si>
  <si>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</si>
  <si>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</si>
  <si>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</si>
  <si>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</si>
  <si>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</si>
  <si>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</si>
  <si>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</si>
  <si>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</si>
  <si>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</si>
  <si>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</si>
  <si>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</si>
  <si>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</si>
  <si>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</si>
  <si>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</si>
  <si>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</si>
  <si>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</si>
  <si>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</si>
  <si>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</si>
  <si>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</si>
  <si>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</si>
  <si>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</si>
  <si>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</si>
  <si>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</si>
  <si>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</si>
  <si>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</si>
  <si>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</si>
  <si>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</si>
  <si>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</si>
  <si>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</si>
  <si>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</si>
  <si>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</si>
  <si>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</si>
  <si>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</si>
  <si>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</si>
  <si>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</si>
  <si>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</si>
  <si>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</si>
  <si>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</si>
  <si>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</si>
  <si>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</si>
  <si>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</si>
  <si>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</si>
  <si>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</si>
  <si>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</si>
  <si>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</si>
  <si>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</si>
  <si>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</si>
  <si>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</si>
  <si>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</si>
  <si>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</si>
  <si>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</si>
  <si>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</si>
  <si>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</si>
  <si>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</si>
  <si>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</si>
  <si>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</si>
  <si>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</si>
  <si>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</si>
  <si>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</si>
  <si>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</si>
  <si>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</si>
  <si>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</si>
  <si>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</si>
  <si>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</si>
  <si>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</si>
  <si>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</si>
  <si>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</si>
  <si>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</si>
  <si>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</si>
  <si>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</si>
  <si>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</si>
  <si>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</si>
  <si>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</si>
  <si>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</si>
  <si>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</si>
  <si>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</si>
  <si>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</si>
  <si>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</si>
  <si>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</si>
  <si>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</si>
  <si>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</si>
  <si>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</si>
  <si>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</si>
  <si>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</si>
  <si>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</si>
  <si>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</si>
  <si>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</si>
  <si>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</si>
  <si>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</si>
  <si>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</si>
  <si>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</si>
  <si>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</si>
  <si>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</si>
  <si>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</si>
  <si>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</si>
  <si>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</si>
  <si>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</si>
  <si>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</si>
  <si>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</si>
  <si>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</si>
  <si>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</si>
  <si>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</si>
  <si>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</si>
  <si>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</si>
  <si>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</si>
  <si>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</si>
  <si>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</si>
  <si>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</si>
  <si>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</si>
  <si>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</si>
  <si>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</si>
  <si>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</si>
  <si>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</si>
  <si>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</si>
  <si>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</si>
  <si>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</si>
  <si>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</si>
  <si>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</si>
  <si>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</si>
  <si>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</si>
  <si>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</si>
  <si>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</si>
  <si>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</si>
  <si>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</si>
  <si>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</si>
  <si>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</si>
  <si>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</si>
  <si>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</si>
  <si>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</si>
  <si>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</si>
  <si>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</si>
  <si>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</si>
  <si>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</si>
  <si>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</si>
  <si>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</si>
  <si>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</si>
  <si>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</si>
  <si>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</si>
  <si>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</si>
  <si>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</si>
  <si>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</si>
  <si>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</si>
  <si>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</si>
  <si>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</si>
  <si>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</si>
  <si>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</si>
  <si>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</si>
  <si>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</si>
  <si>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</si>
  <si>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</si>
  <si>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</si>
  <si>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</si>
  <si>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</si>
  <si>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</si>
  <si>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</si>
  <si>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</si>
  <si>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</si>
  <si>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</si>
  <si>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</si>
  <si>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</si>
  <si>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</si>
  <si>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</si>
  <si>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</si>
  <si>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</si>
  <si>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</si>
  <si>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</si>
  <si>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</si>
  <si>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</si>
  <si>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</si>
  <si>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</si>
  <si>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</si>
  <si>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</si>
  <si>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</si>
  <si>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</si>
  <si>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</si>
  <si>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</si>
  <si>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</si>
  <si>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</si>
  <si>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</si>
  <si>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</si>
  <si>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</si>
  <si>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</si>
  <si>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</si>
  <si>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</si>
  <si>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</si>
  <si>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</si>
  <si>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</si>
  <si>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</si>
  <si>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</si>
  <si>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</si>
  <si>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</si>
  <si>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</si>
  <si>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</si>
  <si>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</si>
  <si>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</si>
  <si>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</si>
  <si>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</si>
  <si>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</si>
  <si>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</si>
  <si>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</si>
  <si>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</si>
  <si>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</si>
  <si>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</si>
  <si>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</si>
  <si>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</si>
  <si>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</si>
  <si>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</si>
  <si>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</si>
  <si>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</si>
  <si>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</si>
  <si>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</si>
  <si>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</si>
  <si>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</si>
  <si>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</si>
  <si>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</si>
  <si>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</si>
  <si>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</si>
  <si>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</si>
  <si>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</si>
  <si>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</si>
  <si>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</si>
  <si>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</si>
  <si>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</si>
  <si>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</si>
  <si>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</si>
  <si>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</si>
  <si>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</si>
  <si>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</si>
  <si>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</si>
  <si>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</si>
  <si>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</si>
  <si>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</si>
  <si>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</si>
  <si>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</si>
  <si>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</si>
  <si>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</si>
  <si>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</si>
  <si>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</si>
  <si>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</si>
  <si>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</si>
  <si>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</si>
  <si>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</si>
  <si>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</si>
  <si>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</si>
  <si>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</si>
  <si>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</si>
  <si>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</si>
  <si>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</si>
  <si>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</si>
  <si>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</si>
  <si>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</si>
  <si>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</si>
  <si>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</si>
  <si>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</si>
  <si>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</si>
  <si>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</si>
  <si>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</si>
  <si>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</si>
  <si>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</si>
  <si>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</si>
  <si>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</si>
  <si>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</si>
  <si>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</si>
  <si>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</si>
  <si>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</si>
  <si>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</si>
  <si>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</si>
  <si>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</si>
  <si>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</si>
  <si>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</si>
  <si>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</si>
  <si>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</si>
  <si>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</si>
  <si>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</si>
  <si>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</si>
  <si>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</si>
  <si>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</si>
  <si>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</si>
  <si>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</si>
  <si>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</si>
  <si>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</si>
  <si>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</si>
  <si>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</si>
  <si>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</si>
  <si>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</si>
  <si>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</si>
  <si>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</si>
  <si>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</si>
  <si>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</si>
  <si>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</si>
  <si>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</si>
  <si>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</si>
  <si>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</si>
  <si>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</si>
  <si>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</si>
  <si>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</si>
  <si>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</si>
  <si>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</si>
  <si>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</si>
  <si>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</si>
  <si>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</si>
  <si>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</si>
  <si>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</si>
  <si>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</si>
  <si>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</si>
  <si>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</si>
  <si>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</si>
  <si>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</si>
  <si>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</si>
  <si>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</si>
  <si>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</si>
  <si>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</si>
  <si>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</si>
  <si>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</si>
  <si>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</si>
  <si>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</si>
  <si>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</si>
  <si>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</si>
  <si>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</si>
  <si>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</si>
  <si>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</si>
  <si>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</si>
  <si>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</si>
  <si>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</si>
  <si>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</si>
  <si>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</si>
  <si>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</si>
  <si>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</si>
  <si>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</si>
  <si>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</si>
  <si>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</si>
  <si>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</si>
  <si>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</si>
  <si>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</si>
  <si>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</si>
  <si>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</si>
  <si>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</si>
  <si>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</si>
  <si>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</si>
  <si>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</si>
  <si>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</si>
  <si>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</si>
  <si>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</si>
  <si>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</si>
  <si>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</si>
  <si>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</si>
  <si>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</si>
  <si>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</si>
  <si>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</si>
  <si>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</si>
  <si>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</si>
  <si>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</si>
  <si>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</si>
  <si>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</si>
  <si>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</si>
  <si>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</si>
  <si>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</si>
  <si>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</si>
  <si>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</si>
  <si>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</si>
  <si>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</si>
  <si>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</si>
  <si>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</si>
  <si>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</si>
  <si>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</si>
  <si>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</si>
  <si>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</si>
  <si>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</si>
  <si>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</si>
  <si>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</si>
  <si>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</si>
  <si>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</si>
  <si>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</si>
  <si>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</si>
  <si>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</si>
  <si>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</si>
  <si>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</si>
  <si>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</si>
  <si>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</si>
  <si>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</si>
  <si>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</si>
  <si>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</si>
  <si>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</si>
  <si>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</si>
  <si>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</si>
  <si>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</si>
  <si>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</si>
  <si>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</si>
  <si>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</si>
  <si>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</si>
  <si>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</si>
  <si>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</si>
  <si>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</si>
  <si>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</si>
  <si>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</si>
  <si>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</si>
  <si>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</si>
  <si>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</si>
  <si>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</si>
  <si>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</si>
  <si>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</si>
  <si>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</si>
  <si>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</si>
  <si>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</si>
  <si>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</si>
  <si>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</si>
  <si>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</si>
  <si>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</si>
  <si>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</si>
  <si>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</si>
  <si>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</si>
  <si>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</si>
  <si>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</si>
  <si>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</si>
  <si>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</si>
  <si>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</si>
  <si>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</si>
  <si>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</si>
  <si>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</si>
  <si>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</si>
  <si>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</si>
  <si>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</si>
  <si>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</si>
  <si>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</si>
  <si>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</si>
  <si>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</si>
  <si>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</si>
  <si>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</si>
  <si>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</si>
  <si>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</si>
  <si>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</si>
  <si>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</si>
  <si>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</si>
  <si>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</si>
  <si>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</si>
  <si>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</si>
  <si>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</si>
  <si>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</si>
  <si>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</si>
  <si>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</si>
  <si>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</si>
  <si>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</si>
  <si>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</si>
  <si>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</si>
  <si>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</si>
  <si>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</si>
  <si>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</si>
  <si>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</si>
  <si>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</si>
  <si>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</si>
  <si>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</si>
  <si>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</si>
  <si>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</si>
  <si>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</si>
  <si>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</si>
  <si>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</si>
  <si>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</si>
  <si>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</si>
  <si>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</si>
  <si>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</si>
  <si>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</si>
  <si>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</si>
  <si>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</si>
  <si>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</si>
  <si>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</si>
  <si>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</si>
  <si>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</si>
  <si>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</si>
  <si>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</si>
  <si>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</si>
  <si>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</si>
  <si>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</si>
  <si>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</si>
  <si>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</si>
  <si>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</si>
  <si>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</si>
  <si>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</si>
  <si>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</si>
  <si>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</si>
  <si>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</si>
  <si>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</si>
  <si>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</si>
  <si>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</si>
  <si>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</si>
  <si>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</si>
  <si>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</si>
  <si>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</si>
  <si>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</si>
  <si>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</si>
  <si>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</si>
  <si>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</si>
  <si>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</si>
  <si>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</si>
  <si>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</si>
  <si>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</si>
  <si>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</si>
  <si>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</si>
  <si>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</si>
  <si>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</si>
  <si>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</si>
  <si>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</si>
  <si>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</si>
  <si>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</si>
  <si>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</si>
  <si>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</si>
  <si>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</si>
  <si>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</si>
  <si>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</si>
  <si>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</si>
  <si>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</si>
  <si>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</si>
  <si>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</si>
  <si>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</si>
  <si>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</si>
  <si>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</si>
  <si>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</si>
  <si>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</si>
  <si>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</si>
  <si>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</si>
  <si>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</si>
  <si>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</si>
  <si>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</si>
  <si>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</si>
  <si>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</si>
  <si>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</si>
  <si>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</si>
  <si>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</si>
  <si>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</si>
  <si>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</si>
  <si>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</si>
  <si>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</si>
  <si>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</si>
  <si>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</si>
  <si>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</si>
  <si>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</si>
  <si>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</si>
  <si>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</si>
  <si>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</si>
  <si>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</si>
  <si>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</si>
  <si>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</si>
  <si>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</si>
  <si>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</si>
  <si>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</si>
  <si>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</si>
  <si>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</si>
  <si>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</si>
  <si>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</si>
  <si>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</si>
  <si>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</si>
  <si>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</si>
  <si>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</si>
  <si>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</si>
  <si>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</si>
  <si>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</si>
  <si>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</si>
  <si>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</si>
  <si>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</si>
  <si>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</si>
  <si>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</si>
  <si>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</si>
  <si>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</si>
  <si>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</si>
  <si>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</si>
  <si>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</si>
  <si>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</si>
  <si>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</si>
  <si>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</si>
  <si>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</si>
  <si>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</si>
  <si>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</si>
  <si>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</si>
  <si>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</si>
  <si>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</si>
  <si>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</si>
  <si>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</si>
  <si>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</si>
  <si>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</si>
  <si>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</si>
  <si>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</si>
  <si>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</si>
  <si>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</si>
  <si>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</si>
  <si>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</si>
  <si>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</si>
  <si>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</si>
  <si>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</si>
  <si>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</si>
  <si>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</si>
  <si>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</si>
  <si>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</si>
  <si>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</si>
  <si>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</si>
  <si>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</si>
  <si>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</si>
  <si>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</si>
  <si>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</si>
  <si>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</si>
  <si>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</si>
  <si>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</si>
  <si>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</si>
  <si>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</si>
  <si>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</si>
  <si>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</si>
  <si>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</si>
  <si>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</si>
  <si>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</si>
  <si>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</si>
  <si>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</si>
  <si>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</si>
  <si>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</si>
  <si>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</si>
  <si>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</si>
  <si>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</si>
  <si>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</si>
  <si>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</si>
  <si>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</si>
  <si>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</si>
  <si>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</si>
  <si>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</si>
  <si>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</si>
  <si>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</si>
  <si>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</si>
  <si>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</si>
  <si>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</si>
  <si>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</si>
  <si>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</si>
  <si>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</si>
  <si>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</si>
  <si>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</si>
  <si>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</si>
  <si>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</si>
  <si>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</si>
  <si>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</si>
  <si>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</si>
  <si>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</si>
  <si>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</si>
  <si>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</si>
  <si>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</si>
  <si>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</si>
  <si>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</si>
  <si>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</si>
  <si>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</si>
  <si>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</si>
  <si>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</si>
  <si>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</si>
  <si>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</si>
  <si>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</si>
  <si>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</si>
  <si>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</si>
  <si>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</si>
  <si>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</si>
  <si>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</si>
  <si>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</si>
  <si>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</si>
  <si>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</si>
  <si>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</si>
  <si>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</si>
  <si>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</si>
  <si>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</si>
  <si>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</si>
  <si>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</si>
  <si>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</si>
  <si>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</si>
  <si>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</si>
  <si>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</si>
  <si>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</si>
  <si>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</si>
  <si>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</si>
  <si>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</si>
  <si>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</si>
  <si>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</si>
  <si>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</si>
  <si>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</si>
  <si>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</si>
  <si>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</si>
  <si>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</si>
  <si>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</si>
  <si>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</si>
  <si>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</si>
  <si>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</si>
  <si>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</si>
  <si>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</si>
  <si>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</si>
  <si>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</si>
  <si>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</si>
  <si>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</si>
  <si>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</si>
  <si>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</si>
  <si>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</si>
  <si>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</si>
  <si>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</si>
  <si>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</si>
  <si>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</si>
  <si>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</si>
  <si>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</si>
  <si>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</si>
  <si>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</si>
  <si>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</si>
  <si>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</si>
  <si>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</si>
  <si>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</si>
  <si>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</si>
  <si>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</si>
  <si>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</si>
  <si>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</si>
  <si>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</si>
  <si>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</si>
  <si>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</si>
  <si>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</si>
  <si>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</si>
  <si>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</si>
  <si>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</si>
  <si>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</si>
  <si>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</si>
  <si>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</si>
  <si>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</si>
  <si>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</si>
  <si>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</si>
  <si>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</si>
  <si>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</si>
  <si>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</si>
  <si>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</si>
  <si>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</si>
  <si>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</si>
  <si>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</si>
  <si>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</si>
  <si>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</si>
  <si>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</si>
  <si>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</si>
  <si>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</si>
  <si>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</si>
  <si>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</si>
  <si>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</si>
  <si>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</si>
  <si>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</si>
  <si>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</si>
  <si>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</si>
  <si>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</si>
  <si>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</si>
  <si>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</si>
  <si>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</si>
  <si>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</si>
  <si>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</si>
  <si>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</si>
  <si>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</si>
  <si>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</si>
  <si>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</si>
  <si>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</si>
  <si>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</si>
  <si>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</si>
  <si>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</si>
  <si>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</si>
  <si>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</si>
  <si>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</si>
  <si>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</si>
  <si>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</si>
  <si>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</si>
  <si>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</si>
  <si>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</si>
  <si>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</si>
  <si>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</si>
  <si>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</si>
  <si>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</si>
  <si>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</si>
  <si>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</si>
  <si>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</si>
  <si>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</si>
  <si>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</si>
  <si>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</si>
  <si>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</si>
  <si>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</si>
  <si>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</si>
  <si>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</si>
  <si>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</si>
  <si>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</si>
  <si>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</si>
  <si>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</si>
  <si>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</si>
  <si>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</si>
  <si>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</si>
  <si>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</si>
  <si>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</si>
  <si>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</si>
  <si>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</si>
  <si>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</si>
  <si>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</si>
  <si>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</si>
  <si>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</si>
  <si>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</si>
  <si>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</si>
  <si>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</si>
  <si>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</si>
  <si>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</si>
  <si>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</si>
  <si>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</si>
  <si>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</si>
  <si>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</si>
  <si>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</si>
  <si>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</si>
  <si>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</si>
  <si>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</si>
  <si>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</si>
  <si>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</si>
  <si>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</si>
  <si>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</si>
  <si>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</si>
  <si>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</si>
  <si>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</si>
  <si>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</si>
  <si>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</si>
  <si>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</si>
  <si>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</si>
  <si>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</si>
  <si>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</si>
  <si>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</si>
  <si>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</si>
  <si>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</si>
  <si>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</si>
  <si>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</si>
  <si>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</si>
  <si>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</si>
  <si>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</si>
  <si>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</si>
  <si>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</si>
  <si>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</si>
  <si>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</si>
  <si>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</si>
  <si>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</si>
  <si>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</si>
  <si>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</si>
  <si>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</si>
  <si>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</si>
  <si>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</si>
  <si>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</si>
  <si>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</si>
  <si>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</si>
  <si>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</si>
  <si>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</si>
  <si>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</si>
  <si>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</si>
  <si>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</si>
  <si>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</si>
  <si>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</si>
  <si>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</si>
  <si>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</si>
  <si>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</si>
  <si>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</si>
  <si>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</si>
  <si>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</si>
  <si>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</si>
  <si>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</si>
  <si>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</si>
  <si>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</si>
  <si>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</si>
  <si>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</si>
  <si>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</si>
  <si>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</si>
  <si>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</si>
  <si>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</si>
  <si>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</si>
  <si>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</si>
  <si>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</si>
  <si>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</si>
  <si>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</si>
  <si>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</si>
  <si>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</si>
  <si>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</si>
  <si>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</si>
  <si>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</si>
  <si>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</si>
  <si>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</si>
  <si>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</si>
  <si>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</si>
  <si>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</si>
  <si>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</si>
  <si>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</si>
  <si>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</si>
  <si>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</si>
  <si>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</si>
  <si>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</si>
  <si>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</si>
  <si>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</si>
  <si>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</si>
  <si>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</si>
  <si>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</si>
  <si>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</si>
  <si>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</si>
  <si>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</si>
  <si>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</si>
  <si>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</si>
  <si>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</si>
  <si>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</si>
  <si>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</si>
  <si>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</si>
  <si>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</si>
  <si>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</si>
  <si>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</si>
  <si>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</si>
  <si>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</si>
  <si>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</si>
  <si>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</si>
  <si>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</si>
  <si>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</si>
  <si>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</si>
  <si>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</si>
  <si>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</si>
  <si>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</si>
  <si>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</si>
  <si>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</si>
  <si>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</si>
  <si>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</si>
  <si>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</si>
  <si>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</si>
  <si>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</si>
  <si>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</si>
  <si>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</si>
  <si>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</si>
  <si>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</si>
  <si>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</si>
  <si>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</si>
  <si>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</si>
  <si>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</si>
  <si>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</si>
  <si>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</si>
  <si>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</si>
  <si>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</si>
  <si>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</si>
  <si>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</si>
  <si>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</si>
  <si>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</si>
  <si>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</si>
  <si>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</si>
  <si>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</si>
  <si>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</si>
  <si>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</si>
  <si>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</si>
  <si>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</si>
  <si>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</si>
  <si>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</si>
  <si>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</si>
  <si>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</si>
  <si>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</si>
  <si>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</si>
  <si>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</si>
  <si>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</si>
  <si>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</si>
  <si>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</si>
  <si>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</si>
  <si>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</si>
  <si>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</si>
  <si>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</si>
  <si>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</si>
  <si>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</si>
  <si>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</si>
  <si>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</si>
  <si>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</si>
  <si>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</si>
  <si>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</si>
  <si>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</si>
  <si>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</si>
  <si>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</si>
  <si>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</si>
  <si>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</si>
  <si>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</si>
  <si>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</si>
  <si>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</si>
  <si>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</si>
  <si>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</si>
  <si>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</si>
  <si>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</si>
  <si>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</si>
  <si>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</si>
  <si>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</si>
  <si>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</si>
  <si>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</si>
  <si>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</si>
  <si>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</si>
  <si>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</si>
  <si>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</si>
  <si>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</si>
  <si>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</si>
  <si>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</si>
  <si>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</si>
  <si>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</si>
  <si>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</si>
  <si>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</si>
  <si>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</si>
  <si>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</si>
  <si>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</si>
  <si>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</si>
  <si>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</si>
  <si>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</si>
  <si>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</si>
  <si>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</si>
  <si>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</si>
  <si>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</si>
  <si>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</si>
  <si>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</si>
  <si>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</si>
  <si>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</si>
  <si>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</si>
  <si>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</si>
  <si>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</si>
  <si>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</si>
  <si>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</si>
  <si>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</si>
  <si>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</si>
  <si>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</si>
  <si>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</si>
  <si>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</si>
  <si>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</si>
  <si>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</si>
  <si>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</si>
  <si>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</si>
  <si>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</si>
  <si>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</si>
  <si>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</si>
  <si>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</si>
  <si>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</si>
  <si>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</si>
  <si>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</si>
  <si>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</si>
  <si>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</si>
  <si>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</si>
  <si>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</si>
  <si>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</si>
  <si>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</si>
  <si>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</si>
  <si>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</si>
  <si>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</si>
  <si>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</si>
  <si>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</si>
  <si>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</si>
  <si>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</si>
  <si>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</si>
  <si>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</si>
  <si>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</si>
  <si>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</si>
  <si>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</si>
  <si>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</si>
  <si>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</si>
  <si>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</si>
  <si>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</si>
  <si>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</si>
  <si>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</si>
  <si>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</si>
  <si>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</si>
  <si>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</si>
  <si>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</si>
  <si>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</si>
  <si>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</si>
  <si>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</si>
  <si>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</si>
  <si>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</si>
  <si>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</si>
  <si>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</si>
  <si>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</si>
  <si>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</si>
  <si>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</si>
  <si>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</si>
  <si>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</si>
  <si>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</si>
  <si>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</si>
  <si>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</si>
  <si>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</si>
  <si>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</si>
  <si>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</si>
  <si>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</si>
  <si>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</si>
  <si>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</si>
  <si>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</si>
  <si>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</si>
  <si>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</si>
  <si>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</si>
  <si>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</si>
  <si>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</si>
  <si>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</si>
  <si>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</si>
  <si>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</si>
  <si>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</si>
  <si>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</si>
  <si>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</si>
  <si>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</si>
  <si>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</si>
  <si>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</si>
  <si>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</si>
  <si>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</si>
  <si>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</si>
  <si>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</si>
  <si>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</si>
  <si>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</si>
  <si>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</si>
  <si>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</si>
  <si>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</si>
  <si>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</si>
  <si>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</si>
  <si>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</si>
  <si>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</si>
  <si>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</si>
  <si>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</si>
  <si>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</si>
  <si>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</si>
  <si>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</si>
  <si>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</si>
  <si>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</si>
  <si>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</si>
  <si>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</si>
  <si>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</si>
  <si>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</si>
  <si>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</si>
  <si>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</si>
  <si>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</si>
  <si>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</si>
  <si>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</si>
  <si>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</si>
  <si>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</si>
  <si>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</si>
  <si>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</si>
  <si>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</si>
  <si>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</si>
  <si>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</si>
  <si>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</si>
  <si>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</si>
  <si>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</si>
  <si>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</si>
  <si>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</si>
  <si>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</si>
  <si>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</si>
  <si>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</si>
  <si>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</si>
  <si>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</si>
  <si>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</si>
  <si>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</si>
  <si>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</si>
  <si>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</si>
  <si>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</si>
  <si>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</si>
  <si>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</si>
  <si>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</si>
  <si>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</si>
  <si>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</si>
  <si>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</si>
  <si>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</si>
  <si>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</si>
  <si>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</si>
  <si>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</si>
  <si>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</si>
  <si>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</si>
  <si>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</si>
  <si>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</si>
  <si>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</si>
  <si>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</si>
  <si>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</si>
  <si>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</si>
  <si>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</si>
  <si>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</si>
  <si>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</si>
  <si>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</si>
  <si>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</si>
  <si>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</si>
  <si>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</si>
  <si>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</si>
  <si>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</si>
  <si>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</si>
  <si>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</si>
  <si>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</si>
  <si>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</si>
  <si>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</si>
  <si>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</si>
  <si>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</si>
  <si>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</si>
  <si>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</si>
  <si>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</si>
  <si>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</si>
  <si>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</si>
  <si>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</si>
  <si>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</si>
  <si>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</si>
  <si>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</si>
  <si>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</si>
  <si>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</si>
  <si>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</si>
  <si>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</si>
  <si>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</si>
  <si>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</si>
  <si>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</si>
  <si>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</si>
  <si>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</si>
  <si>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</si>
  <si>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</si>
  <si>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</si>
  <si>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</si>
  <si>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</si>
  <si>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</si>
  <si>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</si>
  <si>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</si>
  <si>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</si>
  <si>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</si>
  <si>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</si>
  <si>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</si>
  <si>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</si>
  <si>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</si>
  <si>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</si>
  <si>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</si>
  <si>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</si>
  <si>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</si>
  <si>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</si>
  <si>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</si>
  <si>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</si>
  <si>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</si>
  <si>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</si>
  <si>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</si>
  <si>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</si>
  <si>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</si>
  <si>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</si>
  <si>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</si>
  <si>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</si>
  <si>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</si>
  <si>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</si>
  <si>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</si>
  <si>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</si>
  <si>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</si>
  <si>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</si>
  <si>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</si>
  <si>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</si>
  <si>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</si>
  <si>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</si>
  <si>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</si>
  <si>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</si>
  <si>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</si>
  <si>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</si>
  <si>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</si>
  <si>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</si>
  <si>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</si>
  <si>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</si>
  <si>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</si>
  <si>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</si>
  <si>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</si>
  <si>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</si>
  <si>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</si>
  <si>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</si>
  <si>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</si>
  <si>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</si>
  <si>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</si>
  <si>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</si>
  <si>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</si>
  <si>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</si>
  <si>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</si>
  <si>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</si>
  <si>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</si>
  <si>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</si>
  <si>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</si>
  <si>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</si>
  <si>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</si>
  <si>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</si>
  <si>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</si>
  <si>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</si>
  <si>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</si>
  <si>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</si>
  <si>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</si>
  <si>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</si>
  <si>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</si>
  <si>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</si>
  <si>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</si>
  <si>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</si>
  <si>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</si>
  <si>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</si>
  <si>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</si>
  <si>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</si>
  <si>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</si>
  <si>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</si>
  <si>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</si>
  <si>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</si>
  <si>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</si>
  <si>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</si>
  <si>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</si>
  <si>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</si>
  <si>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</si>
  <si>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</si>
  <si>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</si>
  <si>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</si>
  <si>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</si>
  <si>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</si>
  <si>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</si>
  <si>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</si>
  <si>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</si>
  <si>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</si>
  <si>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</si>
  <si>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</si>
  <si>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</si>
  <si>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</si>
  <si>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</si>
  <si>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</si>
  <si>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</si>
  <si>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</si>
  <si>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</si>
  <si>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</si>
  <si>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</si>
  <si>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</si>
  <si>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</si>
  <si>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</si>
  <si>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</si>
  <si>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</si>
  <si>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</si>
  <si>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</si>
  <si>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</si>
  <si>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</si>
  <si>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</si>
  <si>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</si>
  <si>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</si>
  <si>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</si>
  <si>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</si>
  <si>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</si>
  <si>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</si>
  <si>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</si>
  <si>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</si>
  <si>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</si>
  <si>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</si>
  <si>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</si>
  <si>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</si>
  <si>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</si>
  <si>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</si>
  <si>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</si>
  <si>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</si>
  <si>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</si>
  <si>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</si>
  <si>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</si>
  <si>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</si>
  <si>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</si>
  <si>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</si>
  <si>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</si>
  <si>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</si>
  <si>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</si>
  <si>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</si>
  <si>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</si>
  <si>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</si>
  <si>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</si>
  <si>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</si>
  <si>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</si>
  <si>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</si>
  <si>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</si>
  <si>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</si>
  <si>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</si>
  <si>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</si>
  <si>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</si>
  <si>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</si>
  <si>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</si>
  <si>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</si>
  <si>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</si>
  <si>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</si>
  <si>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</si>
  <si>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</si>
  <si>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</si>
  <si>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</si>
  <si>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</si>
  <si>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</si>
  <si>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</si>
  <si>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</si>
  <si>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</si>
  <si>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</si>
  <si>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</si>
  <si>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</si>
  <si>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</si>
  <si>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</si>
  <si>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</si>
  <si>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</si>
  <si>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</si>
  <si>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</si>
  <si>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</si>
  <si>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</si>
  <si>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</si>
  <si>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</si>
  <si>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</si>
  <si>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</si>
  <si>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</si>
  <si>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</si>
  <si>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</si>
  <si>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</si>
  <si>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</si>
  <si>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</si>
  <si>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</si>
  <si>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</si>
  <si>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</si>
  <si>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</si>
  <si>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</si>
  <si>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</si>
  <si>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</si>
  <si>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</si>
  <si>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</si>
  <si>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</si>
  <si>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</si>
  <si>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</si>
  <si>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</si>
  <si>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</si>
  <si>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</si>
  <si>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</si>
  <si>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</si>
  <si>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</si>
  <si>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</si>
  <si>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</si>
  <si>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</si>
  <si>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</si>
  <si>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</si>
  <si>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</si>
  <si>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</si>
  <si>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</si>
  <si>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</si>
  <si>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</si>
  <si>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</si>
  <si>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</si>
  <si>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</si>
  <si>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</si>
  <si>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</si>
  <si>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</si>
  <si>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</si>
  <si>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</si>
  <si>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</si>
  <si>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</si>
  <si>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</si>
  <si>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</si>
  <si>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</si>
  <si>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</si>
  <si>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</si>
  <si>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</si>
  <si>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</si>
  <si>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</si>
  <si>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</si>
  <si>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</si>
  <si>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</si>
  <si>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</si>
  <si>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</si>
  <si>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</si>
  <si>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</si>
  <si>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</si>
  <si>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</si>
  <si>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</si>
  <si>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</si>
  <si>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</si>
  <si>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</si>
  <si>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</si>
  <si>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</si>
  <si>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</si>
  <si>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</si>
  <si>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</si>
  <si>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</si>
  <si>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</si>
  <si>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</si>
  <si>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</si>
  <si>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</si>
  <si>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</si>
  <si>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</si>
  <si>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</si>
  <si>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</si>
  <si>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</si>
  <si>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</si>
  <si>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</si>
  <si>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</si>
  <si>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</si>
  <si>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</si>
  <si>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</si>
  <si>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</si>
  <si>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</si>
  <si>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</si>
  <si>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</si>
  <si>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</si>
  <si>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</si>
  <si>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</si>
  <si>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</si>
  <si>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</si>
  <si>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</si>
  <si>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</si>
  <si>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</si>
  <si>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</si>
  <si>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</si>
  <si>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</si>
  <si>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</si>
  <si>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</si>
  <si>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</si>
  <si>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</si>
  <si>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</si>
  <si>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</si>
  <si>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</si>
  <si>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</si>
  <si>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</si>
  <si>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</si>
  <si>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</si>
  <si>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</si>
  <si>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</si>
  <si>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</si>
  <si>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</si>
  <si>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</si>
  <si>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</si>
  <si>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</si>
  <si>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</si>
  <si>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</si>
  <si>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</si>
  <si>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</si>
  <si>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</si>
  <si>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</si>
  <si>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</si>
  <si>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</si>
  <si>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</si>
  <si>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</si>
  <si>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</si>
  <si>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</si>
  <si>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</si>
  <si>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</si>
  <si>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</si>
  <si>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</si>
  <si>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</si>
  <si>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</si>
  <si>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</si>
  <si>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</si>
  <si>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</si>
  <si>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</si>
  <si>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</si>
  <si>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</si>
  <si>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</si>
  <si>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</si>
  <si>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</si>
  <si>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</si>
  <si>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</si>
  <si>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</si>
  <si>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</si>
  <si>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</si>
  <si>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</si>
  <si>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</si>
  <si>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</si>
  <si>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</si>
  <si>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</si>
  <si>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</si>
  <si>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</si>
  <si>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</si>
  <si>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</si>
  <si>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</si>
  <si>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</si>
  <si>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</si>
  <si>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</si>
  <si>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</si>
  <si>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</si>
  <si>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</si>
  <si>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</si>
  <si>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</si>
  <si>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</si>
  <si>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</si>
  <si>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</si>
  <si>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</si>
  <si>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</si>
  <si>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</si>
  <si>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</si>
  <si>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</si>
  <si>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</si>
  <si>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</si>
  <si>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</si>
  <si>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</si>
  <si>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</si>
  <si>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</si>
  <si>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</si>
  <si>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</si>
  <si>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</si>
  <si>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</si>
  <si>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</si>
  <si>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</si>
  <si>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</si>
  <si>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</si>
  <si>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</si>
  <si>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</si>
  <si>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</si>
  <si>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</si>
  <si>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</si>
  <si>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</si>
  <si>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</si>
  <si>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</si>
  <si>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</si>
  <si>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</si>
  <si>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</si>
  <si>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</si>
  <si>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</si>
  <si>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</si>
  <si>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</si>
  <si>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</si>
  <si>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</si>
  <si>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</si>
  <si>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</si>
  <si>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</si>
  <si>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</si>
  <si>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</si>
  <si>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</si>
  <si>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</si>
  <si>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</si>
  <si>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</si>
  <si>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</si>
  <si>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</si>
  <si>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</si>
  <si>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</si>
  <si>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</si>
  <si>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</si>
  <si>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</si>
  <si>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</si>
  <si>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</si>
  <si>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</si>
  <si>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</si>
  <si>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</si>
  <si>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</si>
  <si>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</si>
  <si>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</si>
  <si>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</si>
  <si>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</si>
  <si>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</si>
  <si>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</si>
  <si>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</si>
  <si>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</si>
  <si>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</si>
  <si>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</si>
  <si>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</si>
  <si>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</si>
  <si>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</si>
  <si>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</si>
  <si>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</si>
  <si>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</si>
  <si>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</si>
  <si>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</si>
  <si>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</si>
  <si>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</si>
  <si>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</si>
  <si>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</si>
  <si>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</si>
  <si>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</si>
  <si>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</si>
  <si>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</si>
  <si>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</si>
  <si>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</si>
  <si>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</si>
  <si>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</si>
  <si>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</si>
  <si>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</si>
  <si>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</si>
  <si>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</si>
  <si>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</si>
  <si>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</si>
  <si>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</si>
  <si>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</si>
  <si>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</si>
  <si>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</si>
  <si>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</si>
  <si>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</si>
  <si>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</si>
  <si>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</si>
  <si>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</si>
  <si>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</si>
  <si>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</si>
  <si>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</si>
  <si>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</si>
  <si>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</si>
  <si>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</si>
  <si>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</si>
  <si>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</si>
  <si>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</si>
  <si>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</si>
  <si>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</si>
  <si>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</si>
  <si>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</si>
  <si>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</si>
  <si>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</si>
  <si>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</si>
  <si>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</si>
  <si>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</si>
  <si>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</si>
  <si>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</si>
  <si>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</si>
  <si>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</si>
  <si>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</si>
  <si>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</si>
  <si>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</si>
  <si>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</si>
  <si>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</si>
  <si>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</si>
  <si>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</si>
  <si>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</si>
  <si>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</si>
  <si>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</si>
  <si>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</si>
  <si>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</si>
  <si>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</si>
  <si>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</si>
  <si>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</si>
  <si>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</si>
  <si>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</si>
  <si>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</si>
  <si>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</si>
  <si>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</si>
  <si>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</si>
  <si>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</si>
  <si>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</si>
  <si>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</si>
  <si>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</si>
  <si>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</si>
  <si>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</si>
  <si>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</si>
  <si>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</si>
  <si>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</si>
  <si>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</si>
  <si>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</si>
  <si>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</si>
  <si>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</si>
  <si>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</si>
  <si>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</si>
  <si>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</si>
  <si>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</si>
  <si>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</si>
  <si>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</si>
  <si>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</si>
  <si>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</si>
  <si>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</si>
  <si>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</si>
  <si>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</si>
  <si>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</si>
  <si>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</si>
  <si>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</si>
  <si>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</si>
  <si>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</si>
  <si>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</si>
  <si>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</si>
  <si>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</si>
  <si>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</si>
  <si>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</si>
  <si>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</si>
  <si>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</si>
  <si>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</si>
  <si>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</si>
  <si>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</si>
  <si>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</si>
  <si>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</si>
  <si>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</si>
  <si>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</si>
  <si>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</si>
  <si>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</si>
  <si>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</si>
  <si>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</si>
  <si>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</si>
  <si>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</si>
  <si>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</si>
  <si>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</si>
  <si>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</si>
  <si>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</si>
  <si>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</si>
  <si>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</si>
  <si>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</si>
  <si>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</si>
  <si>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</si>
  <si>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</si>
  <si>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</si>
  <si>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</si>
  <si>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</si>
  <si>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</si>
  <si>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</si>
  <si>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</si>
  <si>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</si>
  <si>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</si>
  <si>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</si>
  <si>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</si>
  <si>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</si>
  <si>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</si>
  <si>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</si>
  <si>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</si>
  <si>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</si>
  <si>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</si>
  <si>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</si>
  <si>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</si>
  <si>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</si>
  <si>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</si>
  <si>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</si>
  <si>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</si>
  <si>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</si>
  <si>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</si>
  <si>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</si>
  <si>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</si>
  <si>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</si>
  <si>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09.003.0008-0</t>
  </si>
  <si>
    <t>09.003.0008-A</t>
  </si>
  <si>
    <t>09.003.0009-0</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</si>
  <si>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</si>
  <si>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</si>
  <si>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</si>
  <si>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</si>
  <si>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</si>
  <si>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</si>
  <si>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</si>
  <si>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</si>
  <si>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</si>
  <si>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</si>
  <si>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</si>
  <si>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</si>
  <si>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</si>
  <si>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</si>
  <si>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</si>
  <si>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</si>
  <si>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</si>
  <si>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</si>
  <si>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</si>
  <si>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</si>
  <si>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</si>
  <si>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</si>
  <si>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</si>
  <si>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</si>
  <si>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</si>
  <si>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</si>
  <si>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</si>
  <si>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</si>
  <si>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</si>
  <si>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</si>
  <si>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</si>
  <si>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</si>
  <si>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</si>
  <si>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</si>
  <si>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</si>
  <si>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</si>
  <si>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</si>
  <si>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</si>
  <si>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</si>
  <si>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</si>
  <si>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</si>
  <si>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</si>
  <si>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</si>
  <si>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</si>
  <si>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</si>
  <si>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</si>
  <si>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</si>
  <si>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</si>
  <si>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</si>
  <si>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</si>
  <si>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</si>
  <si>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</si>
  <si>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</si>
  <si>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</si>
  <si>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</si>
  <si>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</si>
  <si>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</si>
  <si>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</si>
  <si>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</si>
  <si>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</si>
  <si>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</si>
  <si>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</si>
  <si>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</si>
  <si>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</si>
  <si>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</si>
  <si>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</si>
  <si>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</si>
  <si>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</si>
  <si>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</si>
  <si>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</si>
  <si>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</si>
  <si>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</si>
  <si>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</si>
  <si>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</si>
  <si>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</si>
  <si>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</si>
  <si>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</si>
  <si>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</si>
  <si>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</si>
  <si>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</si>
  <si>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</si>
  <si>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</si>
  <si>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</si>
  <si>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</si>
  <si>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</si>
  <si>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</si>
  <si>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</si>
  <si>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</si>
  <si>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</si>
  <si>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</si>
  <si>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</si>
  <si>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</si>
  <si>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</si>
  <si>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</si>
  <si>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</si>
  <si>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</si>
  <si>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</si>
  <si>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</si>
  <si>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</si>
  <si>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</si>
  <si>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</si>
  <si>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</si>
  <si>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</si>
  <si>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</si>
  <si>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</si>
  <si>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</si>
  <si>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</si>
  <si>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</si>
  <si>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</si>
  <si>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</si>
  <si>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</si>
  <si>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</si>
  <si>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</si>
  <si>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</si>
  <si>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</si>
  <si>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</si>
  <si>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</si>
  <si>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</si>
  <si>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</si>
  <si>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</si>
  <si>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</si>
  <si>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</si>
  <si>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</si>
  <si>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</si>
  <si>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</si>
  <si>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</si>
  <si>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</si>
  <si>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</si>
  <si>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</si>
  <si>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</si>
  <si>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</si>
  <si>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</si>
  <si>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</si>
  <si>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</si>
  <si>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</si>
  <si>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</si>
  <si>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</si>
  <si>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</si>
  <si>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</si>
  <si>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</si>
  <si>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</si>
  <si>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</si>
  <si>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</si>
  <si>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</si>
  <si>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</si>
  <si>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</si>
  <si>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</si>
  <si>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</si>
  <si>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</si>
  <si>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</si>
  <si>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</si>
  <si>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</si>
  <si>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</si>
  <si>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</si>
  <si>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</si>
  <si>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</si>
  <si>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</si>
  <si>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</si>
  <si>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</si>
  <si>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</si>
  <si>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</si>
  <si>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</si>
  <si>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</si>
  <si>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</si>
  <si>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</si>
  <si>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</si>
  <si>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</si>
  <si>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</si>
  <si>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</si>
  <si>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</si>
  <si>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</si>
  <si>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</si>
  <si>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</si>
  <si>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</si>
  <si>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</si>
  <si>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</si>
  <si>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</si>
  <si>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</si>
  <si>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</si>
  <si>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</si>
  <si>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</si>
  <si>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</si>
  <si>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</si>
  <si>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</si>
  <si>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</si>
  <si>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</si>
  <si>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</si>
  <si>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</si>
  <si>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</si>
  <si>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</si>
  <si>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</si>
  <si>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</si>
  <si>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</si>
  <si>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</si>
  <si>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</si>
  <si>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</si>
  <si>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</si>
  <si>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</si>
  <si>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</si>
  <si>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</si>
  <si>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</si>
  <si>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</si>
  <si>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</si>
  <si>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</si>
  <si>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</si>
  <si>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</si>
  <si>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</si>
  <si>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</si>
  <si>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</si>
  <si>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</si>
  <si>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</si>
  <si>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</si>
  <si>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</si>
  <si>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</si>
  <si>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</si>
  <si>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</si>
  <si>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</si>
  <si>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</si>
  <si>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</si>
  <si>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</si>
  <si>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</si>
  <si>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</si>
  <si>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</si>
  <si>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</si>
  <si>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</si>
  <si>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</si>
  <si>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</si>
  <si>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</si>
  <si>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</si>
  <si>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</si>
  <si>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</si>
  <si>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</si>
  <si>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</si>
  <si>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</si>
  <si>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</si>
  <si>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</si>
  <si>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</si>
  <si>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</si>
  <si>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</si>
  <si>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</si>
  <si>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</si>
  <si>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</si>
  <si>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</si>
  <si>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</si>
  <si>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</si>
  <si>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</si>
  <si>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</si>
  <si>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</si>
  <si>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</si>
  <si>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</si>
  <si>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</si>
  <si>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</si>
  <si>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</si>
  <si>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</si>
  <si>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</si>
  <si>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</si>
  <si>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</si>
  <si>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</si>
  <si>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</si>
  <si>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</si>
  <si>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</si>
  <si>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</si>
  <si>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</si>
  <si>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</si>
  <si>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</si>
  <si>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</si>
  <si>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</si>
  <si>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</si>
  <si>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</si>
  <si>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</si>
  <si>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</si>
  <si>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</si>
  <si>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</si>
  <si>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</si>
  <si>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</si>
  <si>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</si>
  <si>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</si>
  <si>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</si>
  <si>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</si>
  <si>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</si>
  <si>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</si>
  <si>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</si>
  <si>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</si>
  <si>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</si>
  <si>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</si>
  <si>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</si>
  <si>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</si>
  <si>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</si>
  <si>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</si>
  <si>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</si>
  <si>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</si>
  <si>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</si>
  <si>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</si>
  <si>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</si>
  <si>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</si>
  <si>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</si>
  <si>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</si>
  <si>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</si>
  <si>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</si>
  <si>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</si>
  <si>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</si>
  <si>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</si>
  <si>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</si>
  <si>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</si>
  <si>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</si>
  <si>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</si>
  <si>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</si>
  <si>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</si>
  <si>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</si>
  <si>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</si>
  <si>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</si>
  <si>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</si>
  <si>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</si>
  <si>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</si>
  <si>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</si>
  <si>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</si>
  <si>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</si>
  <si>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</si>
  <si>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</si>
  <si>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</si>
  <si>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</si>
  <si>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</si>
  <si>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</si>
  <si>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</si>
  <si>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</si>
  <si>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</si>
  <si>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</si>
  <si>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</si>
  <si>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</si>
  <si>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</si>
  <si>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</si>
  <si>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</si>
  <si>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</si>
  <si>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</si>
  <si>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</si>
  <si>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</si>
  <si>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</si>
  <si>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</si>
  <si>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</si>
  <si>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</si>
  <si>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</si>
  <si>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</si>
  <si>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</si>
  <si>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</si>
  <si>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</si>
  <si>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</si>
  <si>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</si>
  <si>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</si>
  <si>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</si>
  <si>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</si>
  <si>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</si>
  <si>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</si>
  <si>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</si>
  <si>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</si>
  <si>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</si>
  <si>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</si>
  <si>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</si>
  <si>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</si>
  <si>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</si>
  <si>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</si>
  <si>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</si>
  <si>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</si>
  <si>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</si>
  <si>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</si>
  <si>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</si>
  <si>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</si>
  <si>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</si>
  <si>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</si>
  <si>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</si>
  <si>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</si>
  <si>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</si>
  <si>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</si>
  <si>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</si>
  <si>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</si>
  <si>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</si>
  <si>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</si>
  <si>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</si>
  <si>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</si>
  <si>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</si>
  <si>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</si>
  <si>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</si>
  <si>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</si>
  <si>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</si>
  <si>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</si>
  <si>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</si>
  <si>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</si>
  <si>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</si>
  <si>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</si>
  <si>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</si>
  <si>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</si>
  <si>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</si>
  <si>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</si>
  <si>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</si>
  <si>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</si>
  <si>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</si>
  <si>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</si>
  <si>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</si>
  <si>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</si>
  <si>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</si>
  <si>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</si>
  <si>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</si>
  <si>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</si>
  <si>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</si>
  <si>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</si>
  <si>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</si>
  <si>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</si>
  <si>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</si>
  <si>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</si>
  <si>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</si>
  <si>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</si>
  <si>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</si>
  <si>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</si>
  <si>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</si>
  <si>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</si>
  <si>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</si>
  <si>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</si>
  <si>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</si>
  <si>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</si>
  <si>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</si>
  <si>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</si>
  <si>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</si>
  <si>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</si>
  <si>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</si>
  <si>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</si>
  <si>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</si>
  <si>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</si>
  <si>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</si>
  <si>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</si>
  <si>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</si>
  <si>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</si>
  <si>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</si>
  <si>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</si>
  <si>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</si>
  <si>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</si>
  <si>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</si>
  <si>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</si>
  <si>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</si>
  <si>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</si>
  <si>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</si>
  <si>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</si>
  <si>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</si>
  <si>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</si>
  <si>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</si>
  <si>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</si>
  <si>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</si>
  <si>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</si>
  <si>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</si>
  <si>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</si>
  <si>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</si>
  <si>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</si>
  <si>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</si>
  <si>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</si>
  <si>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</si>
  <si>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</si>
  <si>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</si>
  <si>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</si>
  <si>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</si>
  <si>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</si>
  <si>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</si>
  <si>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</si>
  <si>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</si>
  <si>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</si>
  <si>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</si>
  <si>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</si>
  <si>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</si>
  <si>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</si>
  <si>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</si>
  <si>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</si>
  <si>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</si>
  <si>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</si>
  <si>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</si>
  <si>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</si>
  <si>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</si>
  <si>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</si>
  <si>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</si>
  <si>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</si>
  <si>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</si>
  <si>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</si>
  <si>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</si>
  <si>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</si>
  <si>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</si>
  <si>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</si>
  <si>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</si>
  <si>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</si>
  <si>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</si>
  <si>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</si>
  <si>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</si>
  <si>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</si>
  <si>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</si>
  <si>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</si>
  <si>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</si>
  <si>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</si>
  <si>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</si>
  <si>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</si>
  <si>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</si>
  <si>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</si>
  <si>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</si>
  <si>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</si>
  <si>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</si>
  <si>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</si>
  <si>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</si>
  <si>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</si>
  <si>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</si>
  <si>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</si>
  <si>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</si>
  <si>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</si>
  <si>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</si>
  <si>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</si>
  <si>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</si>
  <si>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</si>
  <si>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</si>
  <si>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</si>
  <si>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</si>
  <si>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</si>
  <si>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</si>
  <si>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</si>
  <si>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</si>
  <si>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</si>
  <si>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</si>
  <si>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</si>
  <si>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</si>
  <si>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</si>
  <si>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</si>
  <si>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</si>
  <si>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</si>
  <si>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</si>
  <si>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</si>
  <si>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</si>
  <si>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</si>
  <si>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</si>
  <si>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</si>
  <si>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</si>
  <si>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</si>
  <si>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</si>
  <si>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</si>
  <si>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</si>
  <si>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</si>
  <si>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</si>
  <si>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</si>
  <si>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</si>
  <si>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</si>
  <si>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</si>
  <si>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</si>
  <si>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</si>
  <si>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</si>
  <si>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</si>
  <si>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</si>
  <si>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</si>
  <si>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</si>
  <si>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</si>
  <si>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</si>
  <si>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</si>
  <si>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</si>
  <si>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</si>
  <si>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</si>
  <si>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</si>
  <si>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</si>
  <si>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</si>
  <si>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</si>
  <si>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</si>
  <si>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</si>
  <si>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</si>
  <si>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</si>
  <si>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</si>
  <si>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</si>
  <si>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</si>
  <si>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</si>
  <si>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</si>
  <si>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</si>
  <si>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</si>
  <si>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</si>
  <si>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</si>
  <si>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</si>
  <si>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</si>
  <si>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</si>
  <si>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</si>
  <si>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</si>
  <si>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</si>
  <si>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</si>
  <si>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</si>
  <si>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</si>
  <si>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</si>
  <si>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</si>
  <si>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</si>
  <si>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</si>
  <si>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</si>
  <si>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</si>
  <si>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</si>
  <si>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</si>
  <si>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</si>
  <si>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</si>
  <si>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</si>
  <si>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</si>
  <si>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</si>
  <si>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</si>
  <si>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</si>
  <si>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</si>
  <si>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</si>
  <si>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</si>
  <si>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</si>
  <si>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</si>
  <si>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</si>
  <si>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</si>
  <si>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</si>
  <si>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</si>
  <si>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</si>
  <si>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</si>
  <si>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</si>
  <si>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</si>
  <si>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</si>
  <si>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</si>
  <si>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</si>
  <si>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</si>
  <si>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</si>
  <si>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</si>
  <si>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</si>
  <si>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</si>
  <si>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</si>
  <si>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</si>
  <si>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</si>
  <si>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</si>
  <si>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</si>
  <si>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</si>
  <si>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</si>
  <si>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</si>
  <si>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</si>
  <si>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</si>
  <si>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</si>
  <si>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</si>
  <si>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</si>
  <si>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</si>
  <si>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</si>
  <si>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</si>
  <si>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</si>
  <si>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</si>
  <si>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</si>
  <si>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</si>
  <si>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</si>
  <si>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</si>
  <si>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</si>
  <si>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</si>
  <si>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</si>
  <si>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</si>
  <si>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</si>
  <si>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</si>
  <si>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</si>
  <si>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</si>
  <si>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</si>
  <si>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</si>
  <si>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</si>
  <si>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</si>
  <si>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</si>
  <si>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</si>
  <si>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</si>
  <si>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</si>
  <si>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</si>
  <si>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</si>
  <si>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</si>
  <si>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</si>
  <si>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</si>
  <si>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</si>
  <si>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</si>
  <si>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</si>
  <si>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</si>
  <si>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</si>
  <si>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</si>
  <si>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</si>
  <si>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</si>
  <si>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</si>
  <si>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</si>
  <si>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</si>
  <si>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</si>
  <si>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</si>
  <si>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</si>
  <si>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</si>
  <si>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</si>
  <si>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</si>
  <si>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</si>
  <si>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</si>
  <si>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</si>
  <si>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</si>
  <si>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</si>
  <si>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</si>
  <si>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</si>
  <si>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</si>
  <si>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</si>
  <si>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</si>
  <si>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</si>
  <si>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</si>
  <si>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</si>
  <si>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</si>
  <si>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</si>
  <si>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</si>
  <si>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</si>
  <si>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</si>
  <si>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</si>
  <si>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</si>
  <si>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</si>
  <si>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</si>
  <si>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</si>
  <si>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</si>
  <si>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</si>
  <si>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</si>
  <si>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</si>
  <si>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</si>
  <si>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</si>
  <si>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</si>
  <si>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</si>
  <si>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</si>
  <si>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</si>
  <si>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</si>
  <si>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</si>
  <si>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</si>
  <si>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</si>
  <si>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</si>
  <si>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</si>
  <si>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</si>
  <si>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</si>
  <si>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</si>
  <si>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</si>
  <si>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</si>
  <si>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</si>
  <si>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</si>
  <si>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</si>
  <si>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</si>
  <si>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</si>
  <si>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</si>
  <si>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</si>
  <si>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</si>
  <si>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</si>
  <si>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</si>
  <si>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</si>
  <si>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</si>
  <si>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</si>
  <si>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</si>
  <si>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</si>
  <si>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</si>
  <si>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</si>
  <si>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</si>
  <si>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</si>
  <si>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</si>
  <si>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</si>
  <si>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</si>
  <si>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</si>
  <si>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</si>
  <si>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</si>
  <si>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</si>
  <si>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</si>
  <si>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</si>
  <si>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</si>
  <si>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</si>
  <si>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</si>
  <si>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</si>
  <si>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</si>
  <si>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</si>
  <si>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</si>
  <si>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</si>
  <si>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</si>
  <si>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</si>
  <si>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</si>
  <si>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</si>
  <si>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</si>
  <si>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</si>
  <si>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</si>
  <si>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</si>
  <si>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</si>
  <si>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</si>
  <si>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</si>
  <si>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</si>
  <si>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</si>
  <si>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</si>
  <si>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</si>
  <si>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</si>
  <si>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</si>
  <si>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</si>
  <si>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</si>
  <si>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</si>
  <si>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</si>
  <si>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</si>
  <si>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</si>
  <si>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</si>
  <si>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</si>
  <si>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</si>
  <si>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</si>
  <si>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</si>
  <si>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</si>
  <si>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</si>
  <si>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</si>
  <si>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</si>
  <si>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</si>
  <si>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</si>
  <si>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</si>
  <si>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</si>
  <si>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</si>
  <si>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</si>
  <si>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</si>
  <si>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</si>
  <si>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</si>
  <si>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</si>
  <si>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</si>
  <si>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</si>
  <si>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</si>
  <si>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</si>
  <si>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</si>
  <si>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</si>
  <si>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</si>
  <si>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</si>
  <si>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</si>
  <si>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</si>
  <si>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</si>
  <si>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</si>
  <si>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</si>
  <si>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</si>
  <si>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</si>
  <si>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</si>
  <si>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</si>
  <si>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</si>
  <si>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</si>
  <si>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</si>
  <si>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</si>
  <si>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</si>
  <si>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</si>
  <si>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</si>
  <si>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</si>
  <si>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</si>
  <si>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</si>
  <si>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</si>
  <si>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</si>
  <si>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</si>
  <si>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</si>
  <si>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</si>
  <si>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</si>
  <si>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</si>
  <si>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</si>
  <si>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</si>
  <si>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</si>
  <si>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</si>
  <si>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</si>
  <si>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</si>
  <si>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</si>
  <si>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</si>
  <si>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</si>
  <si>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</si>
  <si>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</si>
  <si>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</si>
  <si>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</si>
  <si>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</si>
  <si>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</si>
  <si>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</si>
  <si>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</si>
  <si>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</si>
  <si>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</si>
  <si>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</si>
  <si>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</si>
  <si>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</si>
  <si>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</si>
  <si>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</si>
  <si>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</si>
  <si>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</si>
  <si>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</si>
  <si>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</si>
  <si>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</si>
  <si>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</si>
  <si>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</si>
  <si>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</si>
  <si>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</si>
  <si>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</si>
  <si>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</si>
  <si>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</si>
  <si>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</si>
  <si>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</si>
  <si>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</si>
  <si>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</si>
  <si>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</si>
  <si>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</si>
  <si>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</si>
  <si>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</si>
  <si>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</si>
  <si>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</si>
  <si>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</si>
  <si>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</si>
  <si>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</si>
  <si>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</si>
  <si>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</si>
  <si>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</si>
  <si>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</si>
  <si>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</si>
  <si>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</si>
  <si>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</si>
  <si>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</si>
  <si>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</si>
  <si>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</si>
  <si>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</si>
  <si>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</si>
  <si>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</si>
  <si>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</si>
  <si>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</si>
  <si>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</si>
  <si>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</si>
  <si>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</si>
  <si>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</si>
  <si>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</si>
  <si>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</si>
  <si>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</si>
  <si>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</si>
  <si>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</si>
  <si>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</si>
  <si>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</si>
  <si>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</si>
  <si>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</si>
  <si>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</si>
  <si>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</si>
  <si>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</si>
  <si>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</si>
  <si>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</si>
  <si>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</si>
  <si>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</si>
  <si>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</si>
  <si>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</si>
  <si>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</si>
  <si>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</si>
  <si>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</si>
  <si>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</si>
  <si>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</si>
  <si>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</si>
  <si>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</si>
  <si>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</si>
  <si>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</si>
  <si>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</si>
  <si>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</si>
  <si>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</si>
  <si>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</si>
  <si>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</si>
  <si>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</si>
  <si>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</si>
  <si>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</si>
  <si>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</si>
  <si>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</si>
  <si>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</si>
  <si>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</si>
  <si>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</si>
  <si>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</si>
  <si>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</si>
  <si>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</si>
  <si>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</si>
  <si>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</si>
  <si>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</si>
  <si>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</si>
  <si>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</si>
  <si>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</si>
  <si>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</si>
  <si>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</si>
  <si>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</si>
  <si>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</si>
  <si>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</si>
  <si>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</si>
  <si>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</si>
  <si>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</si>
  <si>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</si>
  <si>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</si>
  <si>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</si>
  <si>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</si>
  <si>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</si>
  <si>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</si>
  <si>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</si>
  <si>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</si>
  <si>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</si>
  <si>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</si>
  <si>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</si>
  <si>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</si>
  <si>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</si>
  <si>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</si>
  <si>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</si>
  <si>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</si>
  <si>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</si>
  <si>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</si>
  <si>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</si>
  <si>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</si>
  <si>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</si>
  <si>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</si>
  <si>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</si>
  <si>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</si>
  <si>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</si>
  <si>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</si>
  <si>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</si>
  <si>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</si>
  <si>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</si>
  <si>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</si>
  <si>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</si>
  <si>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</si>
  <si>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</si>
  <si>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</si>
  <si>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</si>
  <si>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</si>
  <si>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</si>
  <si>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</si>
  <si>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</si>
  <si>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</si>
  <si>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</si>
  <si>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</si>
  <si>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</si>
  <si>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</si>
  <si>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</si>
  <si>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</si>
  <si>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</si>
  <si>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</si>
  <si>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</si>
  <si>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</si>
  <si>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</si>
  <si>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</si>
  <si>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</si>
  <si>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</si>
  <si>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</si>
  <si>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</si>
  <si>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</si>
  <si>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</si>
  <si>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</si>
  <si>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</si>
  <si>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</si>
  <si>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</si>
  <si>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</si>
  <si>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</si>
  <si>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</si>
  <si>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</si>
  <si>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</si>
  <si>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</si>
  <si>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</si>
  <si>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</si>
  <si>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</si>
  <si>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</si>
  <si>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</si>
  <si>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</si>
  <si>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</si>
  <si>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</si>
  <si>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</si>
  <si>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</si>
  <si>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</si>
  <si>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</si>
  <si>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</si>
  <si>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</si>
  <si>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</si>
  <si>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</si>
  <si>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</si>
  <si>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</si>
  <si>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</si>
  <si>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</si>
  <si>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</si>
  <si>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</si>
  <si>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</si>
  <si>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</si>
  <si>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</si>
  <si>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</si>
  <si>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</si>
  <si>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</si>
  <si>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</si>
  <si>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</si>
  <si>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</si>
  <si>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</si>
  <si>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</si>
  <si>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</si>
  <si>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</si>
  <si>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</si>
  <si>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</si>
  <si>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</si>
  <si>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</si>
  <si>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</si>
  <si>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</si>
  <si>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</si>
  <si>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</si>
  <si>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</si>
  <si>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</si>
  <si>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</si>
  <si>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</si>
  <si>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</si>
  <si>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</si>
  <si>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</si>
  <si>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</si>
  <si>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</si>
  <si>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</si>
  <si>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</si>
  <si>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</si>
  <si>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</si>
  <si>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</si>
  <si>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</si>
  <si>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</si>
  <si>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</si>
  <si>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</si>
  <si>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</si>
  <si>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</si>
  <si>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</si>
  <si>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</si>
  <si>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</si>
  <si>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</si>
  <si>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</si>
  <si>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</si>
  <si>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</si>
  <si>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</si>
  <si>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</si>
  <si>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</si>
  <si>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</si>
  <si>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</si>
  <si>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</si>
  <si>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</si>
  <si>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</si>
  <si>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</si>
  <si>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</si>
  <si>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</si>
  <si>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</si>
  <si>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</si>
  <si>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</si>
  <si>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</si>
  <si>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</si>
  <si>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</si>
  <si>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</si>
  <si>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</si>
  <si>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</si>
  <si>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</si>
  <si>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</si>
  <si>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</si>
  <si>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</si>
  <si>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</si>
  <si>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</si>
  <si>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</si>
  <si>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</si>
  <si>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</si>
  <si>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</si>
  <si>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</si>
  <si>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</si>
  <si>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</si>
  <si>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</si>
  <si>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</si>
  <si>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</si>
  <si>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</si>
  <si>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</si>
  <si>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</si>
  <si>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</si>
  <si>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</si>
  <si>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</si>
  <si>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</si>
  <si>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</si>
  <si>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</si>
  <si>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</si>
  <si>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</si>
  <si>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</si>
  <si>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</si>
  <si>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</si>
  <si>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</si>
  <si>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</si>
  <si>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</si>
  <si>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</si>
  <si>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</si>
  <si>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</si>
  <si>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</si>
  <si>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</si>
  <si>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</si>
  <si>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</si>
  <si>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</si>
  <si>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</si>
  <si>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</si>
  <si>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</si>
  <si>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</si>
  <si>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</si>
  <si>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</si>
  <si>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</si>
  <si>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</si>
  <si>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</si>
  <si>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</si>
  <si>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</si>
  <si>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</si>
  <si>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</si>
  <si>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</si>
  <si>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</si>
  <si>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</si>
  <si>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</si>
  <si>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</si>
  <si>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</si>
  <si>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</si>
  <si>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</si>
  <si>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</si>
  <si>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</si>
  <si>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</si>
  <si>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</si>
  <si>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</si>
  <si>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</si>
  <si>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</si>
  <si>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</si>
  <si>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</si>
  <si>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</si>
  <si>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</si>
  <si>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</si>
  <si>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</si>
  <si>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</si>
  <si>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</si>
  <si>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</si>
  <si>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</si>
  <si>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</si>
  <si>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</si>
  <si>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</si>
  <si>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</si>
  <si>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</si>
  <si>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</si>
  <si>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</si>
  <si>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</si>
  <si>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</si>
  <si>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</si>
  <si>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</si>
  <si>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</si>
  <si>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</si>
  <si>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</si>
  <si>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</si>
  <si>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</si>
  <si>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</si>
  <si>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</si>
  <si>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</si>
  <si>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</si>
  <si>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</si>
  <si>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</si>
  <si>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</si>
  <si>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</si>
  <si>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</si>
  <si>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</si>
  <si>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</si>
  <si>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</si>
  <si>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</si>
  <si>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</si>
  <si>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</si>
  <si>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</si>
  <si>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</si>
  <si>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</si>
  <si>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</si>
  <si>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</si>
  <si>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</si>
  <si>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</si>
  <si>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</si>
  <si>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</si>
  <si>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</si>
  <si>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</si>
  <si>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</si>
  <si>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</si>
  <si>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</si>
  <si>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</si>
  <si>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</si>
  <si>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</si>
  <si>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</si>
  <si>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</si>
  <si>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</si>
  <si>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</si>
  <si>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</si>
  <si>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</si>
  <si>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</si>
  <si>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</si>
  <si>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</si>
  <si>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</si>
  <si>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</si>
  <si>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</si>
  <si>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</si>
  <si>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</si>
  <si>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</si>
  <si>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</si>
  <si>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</si>
  <si>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</si>
  <si>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</si>
  <si>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</si>
  <si>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</si>
  <si>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</si>
  <si>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</si>
  <si>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</si>
  <si>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</si>
  <si>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</si>
  <si>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</si>
  <si>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</si>
  <si>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</si>
  <si>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</si>
  <si>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</si>
  <si>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</si>
  <si>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</si>
  <si>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</si>
  <si>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</si>
  <si>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</si>
  <si>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</si>
  <si>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</si>
  <si>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</si>
  <si>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</si>
  <si>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</si>
  <si>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</si>
  <si>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</si>
  <si>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</si>
  <si>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</si>
  <si>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</si>
  <si>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</si>
  <si>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</si>
  <si>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</si>
  <si>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</si>
  <si>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</si>
  <si>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</si>
  <si>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</si>
  <si>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</si>
  <si>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</si>
  <si>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</si>
  <si>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</si>
  <si>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</si>
  <si>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</si>
  <si>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</si>
  <si>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</si>
  <si>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</si>
  <si>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</si>
  <si>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</si>
  <si>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</si>
  <si>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</si>
  <si>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</si>
  <si>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</si>
  <si>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</si>
  <si>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</si>
  <si>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</si>
  <si>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</si>
  <si>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</si>
  <si>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</si>
  <si>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</si>
  <si>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</si>
  <si>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</si>
  <si>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</si>
  <si>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</si>
  <si>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</si>
  <si>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</si>
  <si>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</si>
  <si>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</si>
  <si>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</si>
  <si>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</si>
  <si>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</si>
  <si>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</si>
  <si>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</si>
  <si>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</si>
  <si>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</si>
  <si>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</si>
  <si>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</si>
  <si>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</si>
  <si>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</si>
  <si>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</si>
  <si>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</si>
  <si>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</si>
  <si>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</si>
  <si>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</si>
  <si>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</si>
  <si>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</si>
  <si>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</si>
  <si>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</si>
  <si>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</si>
  <si>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</si>
  <si>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</si>
  <si>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</si>
  <si>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</si>
  <si>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</si>
  <si>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</si>
  <si>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</si>
  <si>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</si>
  <si>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</si>
  <si>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</si>
  <si>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</si>
  <si>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</si>
  <si>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</si>
  <si>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</si>
  <si>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</si>
  <si>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</si>
  <si>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</si>
  <si>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</si>
  <si>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</si>
  <si>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</si>
  <si>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</si>
  <si>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</si>
  <si>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</si>
  <si>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</si>
  <si>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</si>
  <si>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</si>
  <si>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</si>
  <si>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</si>
  <si>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</si>
  <si>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</si>
  <si>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</si>
  <si>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</si>
  <si>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</si>
  <si>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</si>
  <si>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</si>
  <si>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</si>
  <si>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</si>
  <si>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</si>
  <si>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</si>
  <si>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</si>
  <si>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</si>
  <si>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</si>
  <si>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</si>
  <si>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</si>
  <si>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</si>
  <si>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</si>
  <si>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</si>
  <si>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</si>
  <si>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</si>
  <si>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</si>
  <si>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</si>
  <si>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</si>
  <si>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</si>
  <si>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</si>
  <si>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</si>
  <si>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</si>
  <si>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</si>
  <si>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</si>
  <si>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</si>
  <si>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</si>
  <si>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</si>
  <si>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</si>
  <si>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</si>
  <si>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</si>
  <si>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</si>
  <si>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</si>
  <si>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</si>
  <si>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</si>
  <si>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</si>
  <si>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</si>
  <si>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</si>
  <si>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</si>
  <si>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</si>
  <si>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</si>
  <si>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</si>
  <si>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</si>
  <si>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</si>
  <si>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</si>
  <si>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</si>
  <si>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</si>
  <si>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</si>
  <si>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</si>
  <si>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</si>
  <si>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</si>
  <si>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</si>
  <si>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</si>
  <si>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</si>
  <si>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</si>
  <si>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</si>
  <si>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</si>
  <si>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</si>
  <si>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</si>
  <si>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</si>
  <si>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</si>
  <si>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</si>
  <si>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</si>
  <si>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</si>
  <si>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</si>
  <si>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</si>
  <si>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</si>
  <si>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</si>
  <si>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</si>
  <si>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</si>
  <si>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</si>
  <si>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</si>
  <si>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</si>
  <si>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</si>
  <si>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</si>
  <si>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</si>
  <si>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</si>
  <si>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</si>
  <si>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</si>
  <si>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</si>
  <si>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</si>
  <si>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</si>
  <si>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</si>
  <si>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</si>
  <si>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</si>
  <si>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</si>
  <si>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</si>
  <si>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</si>
  <si>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</si>
  <si>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</si>
  <si>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</si>
  <si>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</si>
  <si>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</si>
  <si>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</si>
  <si>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</si>
  <si>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</si>
  <si>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</si>
  <si>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</si>
  <si>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</si>
  <si>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</si>
  <si>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</si>
  <si>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</si>
  <si>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</si>
  <si>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</si>
  <si>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</si>
  <si>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</si>
  <si>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</si>
  <si>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</si>
  <si>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</si>
  <si>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</si>
  <si>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</si>
  <si>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</si>
  <si>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</si>
  <si>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</si>
  <si>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</si>
  <si>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</si>
  <si>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</si>
  <si>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</si>
  <si>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</si>
  <si>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</si>
  <si>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</si>
  <si>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</si>
  <si>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</si>
  <si>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</si>
  <si>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</si>
  <si>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</si>
  <si>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</si>
  <si>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</si>
  <si>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</si>
  <si>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</si>
  <si>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</si>
  <si>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</si>
  <si>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</si>
  <si>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</si>
  <si>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</si>
  <si>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</si>
  <si>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</si>
  <si>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</si>
  <si>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</si>
  <si>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</si>
  <si>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</si>
  <si>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</si>
  <si>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</si>
  <si>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</si>
  <si>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</si>
  <si>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</si>
  <si>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</si>
  <si>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</si>
  <si>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</si>
  <si>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</si>
  <si>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</si>
  <si>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</si>
  <si>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</si>
  <si>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</si>
  <si>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</si>
  <si>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</si>
  <si>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</si>
  <si>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</si>
  <si>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</si>
  <si>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</si>
  <si>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</si>
  <si>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</si>
  <si>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</si>
  <si>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</si>
  <si>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</si>
  <si>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</si>
  <si>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</si>
  <si>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</si>
  <si>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</si>
  <si>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</si>
  <si>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</si>
  <si>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</si>
  <si>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</si>
  <si>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</si>
  <si>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</si>
  <si>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</si>
  <si>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</si>
  <si>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</si>
  <si>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</si>
  <si>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</si>
  <si>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</si>
  <si>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</si>
  <si>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</si>
  <si>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</si>
  <si>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</si>
  <si>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</si>
  <si>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</si>
  <si>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</si>
  <si>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</si>
  <si>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</si>
  <si>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</si>
  <si>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</si>
  <si>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</si>
  <si>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</si>
  <si>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</si>
  <si>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</si>
  <si>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</si>
  <si>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</si>
  <si>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</si>
  <si>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</si>
  <si>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</si>
  <si>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</si>
  <si>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</si>
  <si>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</si>
  <si>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</si>
  <si>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</si>
  <si>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</si>
  <si>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</si>
  <si>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</si>
  <si>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</si>
  <si>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</si>
  <si>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</si>
  <si>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</si>
  <si>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</si>
  <si>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</si>
  <si>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</si>
  <si>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</si>
  <si>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</si>
  <si>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</si>
  <si>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</si>
  <si>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</si>
  <si>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</si>
  <si>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</si>
  <si>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</si>
  <si>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</si>
  <si>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</si>
  <si>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</si>
  <si>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</si>
  <si>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</si>
  <si>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</si>
  <si>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</si>
  <si>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</si>
  <si>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</si>
  <si>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</si>
  <si>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</si>
  <si>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</si>
  <si>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</si>
  <si>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</si>
  <si>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</si>
  <si>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</si>
  <si>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</si>
  <si>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</si>
  <si>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</si>
  <si>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</si>
  <si>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</si>
  <si>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</si>
  <si>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</si>
  <si>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</si>
  <si>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</si>
  <si>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</si>
  <si>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</si>
  <si>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</si>
  <si>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</si>
  <si>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</si>
  <si>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</si>
  <si>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</si>
  <si>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</si>
  <si>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</si>
  <si>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</si>
  <si>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</si>
  <si>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</si>
  <si>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</si>
  <si>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</si>
  <si>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</si>
  <si>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</si>
  <si>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</si>
  <si>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</si>
  <si>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</si>
  <si>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</si>
  <si>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</si>
  <si>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</si>
  <si>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</si>
  <si>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</si>
  <si>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</si>
  <si>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</si>
  <si>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</si>
  <si>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</si>
  <si>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</si>
  <si>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</si>
  <si>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</si>
  <si>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</si>
  <si>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</si>
  <si>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</si>
  <si>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</si>
  <si>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</si>
  <si>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</si>
  <si>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</si>
  <si>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</si>
  <si>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</si>
  <si>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</si>
  <si>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</si>
  <si>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</si>
  <si>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</si>
  <si>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</si>
  <si>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</si>
  <si>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</si>
  <si>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</si>
  <si>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</si>
  <si>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</si>
  <si>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</si>
  <si>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</si>
  <si>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</si>
  <si>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</si>
  <si>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</si>
  <si>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</si>
  <si>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</si>
  <si>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</si>
  <si>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</si>
  <si>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</si>
  <si>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</si>
  <si>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</si>
  <si>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</si>
  <si>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</si>
  <si>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</si>
  <si>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</si>
  <si>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</si>
  <si>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</si>
  <si>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</si>
  <si>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</si>
  <si>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</si>
  <si>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</si>
  <si>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</si>
  <si>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</si>
  <si>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</si>
  <si>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</si>
  <si>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</si>
  <si>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</si>
  <si>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</si>
  <si>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</si>
  <si>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</si>
  <si>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</si>
  <si>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</si>
  <si>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</si>
  <si>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</si>
  <si>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</si>
  <si>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</si>
  <si>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</si>
  <si>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</si>
  <si>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</si>
  <si>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</si>
  <si>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</si>
  <si>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</si>
  <si>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</si>
  <si>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</si>
  <si>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</si>
  <si>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</si>
  <si>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</si>
  <si>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</si>
  <si>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</si>
  <si>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</si>
  <si>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</si>
  <si>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</si>
  <si>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</si>
  <si>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</si>
  <si>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</si>
  <si>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</si>
  <si>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</si>
  <si>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</si>
  <si>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</si>
  <si>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</si>
  <si>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</si>
  <si>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</si>
  <si>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</si>
  <si>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</si>
  <si>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</si>
  <si>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</si>
  <si>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</si>
  <si>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</si>
  <si>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</si>
  <si>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</si>
  <si>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</si>
  <si>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</si>
  <si>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</si>
  <si>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</si>
  <si>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</si>
  <si>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</si>
  <si>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</si>
  <si>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</si>
  <si>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</si>
  <si>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</si>
  <si>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</si>
  <si>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</si>
  <si>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</si>
  <si>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</si>
  <si>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</si>
  <si>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</si>
  <si>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</si>
  <si>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</si>
  <si>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</si>
  <si>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</si>
  <si>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</si>
  <si>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</si>
  <si>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</si>
  <si>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</si>
  <si>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</si>
  <si>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</si>
  <si>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</si>
  <si>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</si>
  <si>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</si>
  <si>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</si>
  <si>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</si>
  <si>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</si>
  <si>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</si>
  <si>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</si>
  <si>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</si>
  <si>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</si>
  <si>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</si>
  <si>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</si>
  <si>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</si>
  <si>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</si>
  <si>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</si>
  <si>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</si>
  <si>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</si>
  <si>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</si>
  <si>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</si>
  <si>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</si>
  <si>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</si>
  <si>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</si>
  <si>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</si>
  <si>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</si>
  <si>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</si>
  <si>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</si>
  <si>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</si>
  <si>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</si>
  <si>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</si>
  <si>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</si>
  <si>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</si>
  <si>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</si>
  <si>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</si>
  <si>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</si>
  <si>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</si>
  <si>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</si>
  <si>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</si>
  <si>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</si>
  <si>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</si>
  <si>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</si>
  <si>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</si>
  <si>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</si>
  <si>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</si>
  <si>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</si>
  <si>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</si>
  <si>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</si>
  <si>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</si>
  <si>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</si>
  <si>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</si>
  <si>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</si>
  <si>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</si>
  <si>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</si>
  <si>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</si>
  <si>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</si>
  <si>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</si>
  <si>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</si>
  <si>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</si>
  <si>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</si>
  <si>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</si>
  <si>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</si>
  <si>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</si>
  <si>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</si>
  <si>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</si>
  <si>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</si>
  <si>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</si>
  <si>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</si>
  <si>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</si>
  <si>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</si>
  <si>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</si>
  <si>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</si>
  <si>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</si>
  <si>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</si>
  <si>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</si>
  <si>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</si>
  <si>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</si>
  <si>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</si>
  <si>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</si>
  <si>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</si>
  <si>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</si>
  <si>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</si>
  <si>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</si>
  <si>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</si>
  <si>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</si>
  <si>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</si>
  <si>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</si>
  <si>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</si>
  <si>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</si>
  <si>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</si>
  <si>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</si>
  <si>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</si>
  <si>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</si>
  <si>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</si>
  <si>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</si>
  <si>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</si>
  <si>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</si>
  <si>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</si>
  <si>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</si>
  <si>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</si>
  <si>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</si>
  <si>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</si>
  <si>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</si>
  <si>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</si>
  <si>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</si>
  <si>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</si>
  <si>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</si>
  <si>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</si>
  <si>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</si>
  <si>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</si>
  <si>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</si>
  <si>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</si>
  <si>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</si>
  <si>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</si>
  <si>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</si>
  <si>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</si>
  <si>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</si>
  <si>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</si>
  <si>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</si>
  <si>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</si>
  <si>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</si>
  <si>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</si>
  <si>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</si>
  <si>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</si>
  <si>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</si>
  <si>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</si>
  <si>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</si>
  <si>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</si>
  <si>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</si>
  <si>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</si>
  <si>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</si>
  <si>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</si>
  <si>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</si>
  <si>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</si>
  <si>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</si>
  <si>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</si>
  <si>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</si>
  <si>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</si>
  <si>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</si>
  <si>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</si>
  <si>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</si>
  <si>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</si>
  <si>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</si>
  <si>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</si>
  <si>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</si>
  <si>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</si>
  <si>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</si>
  <si>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</si>
  <si>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</si>
  <si>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</si>
  <si>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</si>
  <si>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</si>
  <si>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</si>
  <si>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</si>
  <si>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</si>
  <si>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</si>
  <si>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</si>
  <si>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</si>
  <si>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</si>
  <si>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</si>
  <si>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</si>
  <si>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</si>
  <si>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</si>
  <si>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</si>
  <si>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</si>
  <si>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</si>
  <si>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</si>
  <si>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</si>
  <si>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</si>
  <si>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</si>
  <si>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</si>
  <si>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</si>
  <si>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</si>
  <si>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</si>
  <si>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</si>
  <si>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</si>
  <si>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</si>
  <si>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</si>
  <si>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</si>
  <si>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</si>
  <si>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</si>
  <si>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</si>
  <si>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</si>
  <si>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</si>
  <si>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</si>
  <si>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</si>
  <si>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</si>
  <si>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</si>
  <si>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</si>
  <si>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</si>
  <si>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</si>
  <si>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</si>
  <si>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</si>
  <si>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</si>
  <si>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</si>
  <si>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</si>
  <si>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</si>
  <si>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</si>
  <si>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</si>
  <si>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</si>
  <si>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</si>
  <si>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</si>
  <si>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</si>
  <si>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</si>
  <si>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</si>
  <si>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</si>
  <si>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</si>
  <si>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</si>
  <si>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</si>
  <si>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</si>
  <si>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</si>
  <si>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</si>
  <si>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</si>
  <si>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</si>
  <si>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</si>
  <si>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</si>
  <si>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</si>
  <si>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</si>
  <si>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</si>
  <si>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</si>
  <si>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</si>
  <si>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</si>
  <si>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</si>
  <si>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</si>
  <si>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</si>
  <si>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</si>
  <si>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</si>
  <si>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</si>
  <si>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</si>
  <si>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</si>
  <si>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</si>
  <si>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</si>
  <si>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</si>
  <si>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</si>
  <si>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</si>
  <si>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</si>
  <si>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</si>
  <si>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</si>
  <si>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</si>
  <si>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</si>
  <si>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</si>
  <si>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</si>
  <si>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</si>
  <si>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</si>
  <si>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</si>
  <si>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</si>
  <si>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</si>
  <si>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</si>
  <si>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</si>
  <si>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</si>
  <si>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</si>
  <si>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</si>
  <si>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</si>
  <si>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</si>
  <si>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</si>
  <si>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</si>
  <si>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</si>
  <si>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</si>
  <si>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</si>
  <si>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</si>
  <si>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</si>
  <si>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</si>
  <si>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</si>
  <si>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</si>
  <si>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</si>
  <si>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</si>
  <si>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</si>
  <si>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</si>
  <si>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</si>
  <si>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</si>
  <si>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</si>
  <si>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</si>
  <si>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</si>
  <si>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</si>
  <si>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</si>
  <si>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</si>
  <si>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</si>
  <si>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</si>
  <si>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</si>
  <si>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</si>
  <si>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</si>
  <si>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</si>
  <si>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</si>
  <si>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</si>
  <si>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</si>
  <si>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</si>
  <si>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</si>
  <si>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</si>
  <si>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</si>
  <si>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</si>
  <si>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</si>
  <si>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</si>
  <si>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</si>
  <si>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</si>
  <si>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</si>
  <si>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</si>
  <si>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</si>
  <si>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</si>
  <si>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</si>
  <si>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</si>
  <si>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</si>
  <si>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</si>
  <si>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</si>
  <si>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</si>
  <si>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</si>
  <si>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</si>
  <si>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</si>
  <si>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</si>
  <si>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</si>
  <si>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</si>
  <si>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</si>
  <si>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</si>
  <si>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</si>
  <si>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</si>
  <si>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</si>
  <si>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</si>
  <si>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</si>
  <si>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</si>
  <si>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</si>
  <si>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</si>
  <si>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</si>
  <si>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</si>
  <si>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</si>
  <si>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</si>
  <si>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</si>
  <si>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</si>
  <si>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</si>
  <si>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</si>
  <si>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</si>
  <si>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</si>
  <si>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</si>
  <si>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</si>
  <si>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</si>
  <si>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</si>
  <si>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</si>
  <si>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</si>
  <si>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</si>
  <si>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</si>
  <si>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</si>
  <si>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</si>
  <si>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</si>
  <si>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</si>
  <si>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</si>
  <si>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</si>
  <si>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</si>
  <si>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</si>
  <si>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</si>
  <si>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</si>
  <si>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</si>
  <si>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</si>
  <si>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</si>
  <si>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</si>
  <si>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</si>
  <si>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</si>
  <si>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</si>
  <si>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</si>
  <si>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</si>
  <si>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</si>
  <si>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</si>
  <si>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</si>
  <si>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</si>
  <si>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</si>
  <si>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</si>
  <si>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</si>
  <si>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</si>
  <si>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</si>
  <si>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</si>
  <si>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</si>
  <si>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</si>
  <si>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</si>
  <si>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</si>
  <si>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</si>
  <si>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</si>
  <si>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</si>
  <si>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</si>
  <si>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</si>
  <si>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</si>
  <si>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</si>
  <si>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</si>
  <si>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</si>
  <si>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</si>
  <si>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</si>
  <si>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</si>
  <si>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</si>
  <si>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</si>
  <si>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</si>
  <si>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</si>
  <si>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</si>
  <si>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</si>
  <si>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</si>
  <si>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</si>
  <si>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</si>
  <si>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</si>
  <si>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</si>
  <si>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</si>
  <si>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</si>
  <si>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</si>
  <si>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</si>
  <si>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</si>
  <si>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</si>
  <si>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</si>
  <si>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</si>
  <si>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</si>
  <si>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</si>
  <si>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</si>
  <si>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</si>
  <si>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</si>
  <si>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</si>
  <si>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</si>
  <si>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</si>
  <si>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</si>
  <si>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</si>
  <si>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</si>
  <si>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</si>
  <si>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</si>
  <si>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</si>
  <si>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</si>
  <si>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</si>
  <si>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</si>
  <si>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</si>
  <si>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</si>
  <si>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</si>
  <si>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</si>
  <si>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</si>
  <si>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</si>
  <si>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</si>
  <si>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</si>
  <si>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</si>
  <si>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</si>
  <si>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</si>
  <si>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</si>
  <si>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</si>
  <si>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</si>
  <si>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</si>
  <si>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</si>
  <si>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</si>
  <si>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</si>
  <si>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</si>
  <si>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</si>
  <si>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</si>
  <si>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</si>
  <si>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</si>
  <si>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</si>
  <si>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</si>
  <si>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</si>
  <si>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</si>
  <si>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</si>
  <si>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</si>
  <si>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</si>
  <si>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</si>
  <si>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</si>
  <si>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</si>
  <si>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</si>
  <si>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</si>
  <si>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</si>
  <si>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</si>
  <si>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</si>
  <si>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</si>
  <si>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</si>
  <si>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</si>
  <si>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</si>
  <si>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</si>
  <si>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</si>
  <si>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</si>
  <si>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</si>
  <si>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</si>
  <si>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</si>
  <si>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</si>
  <si>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</si>
  <si>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</si>
  <si>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</si>
  <si>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</si>
  <si>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</si>
  <si>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</si>
  <si>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</si>
  <si>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</si>
  <si>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</si>
  <si>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</si>
  <si>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</si>
  <si>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</si>
  <si>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</si>
  <si>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</si>
  <si>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</si>
  <si>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</si>
  <si>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</si>
  <si>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</si>
  <si>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</si>
  <si>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</si>
  <si>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</si>
  <si>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</si>
  <si>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</si>
  <si>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</si>
  <si>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</si>
  <si>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</si>
  <si>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</si>
  <si>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</si>
  <si>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</si>
  <si>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</si>
  <si>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</si>
  <si>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</si>
  <si>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</si>
  <si>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</si>
  <si>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</si>
  <si>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</si>
  <si>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</si>
  <si>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</si>
  <si>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</si>
  <si>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</si>
  <si>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</si>
  <si>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</si>
  <si>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</si>
  <si>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</si>
  <si>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</si>
  <si>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</si>
  <si>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</si>
  <si>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</si>
  <si>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</si>
  <si>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</si>
  <si>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</si>
  <si>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</si>
  <si>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</si>
  <si>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</si>
  <si>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</si>
  <si>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</si>
  <si>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</si>
  <si>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</si>
  <si>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</si>
  <si>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</si>
  <si>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</si>
  <si>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</si>
  <si>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</si>
  <si>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</si>
  <si>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</si>
  <si>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</si>
  <si>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</si>
  <si>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</si>
  <si>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</si>
  <si>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</si>
  <si>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</si>
  <si>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</si>
  <si>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</si>
  <si>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</si>
  <si>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</si>
  <si>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</si>
  <si>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</si>
  <si>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</si>
  <si>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</si>
  <si>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</si>
  <si>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</si>
  <si>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</si>
  <si>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</si>
  <si>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</si>
  <si>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</si>
  <si>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</si>
  <si>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</si>
  <si>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</si>
  <si>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</si>
  <si>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</si>
  <si>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</si>
  <si>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</si>
  <si>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</si>
  <si>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</si>
  <si>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</si>
  <si>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</si>
  <si>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</si>
  <si>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</si>
  <si>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</si>
  <si>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</si>
  <si>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</si>
  <si>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</si>
  <si>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</si>
  <si>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</si>
  <si>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</si>
  <si>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</si>
  <si>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</si>
  <si>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</si>
  <si>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</si>
  <si>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</si>
  <si>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</si>
  <si>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</si>
  <si>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</si>
  <si>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</si>
  <si>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</si>
  <si>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</si>
  <si>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</si>
  <si>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</si>
  <si>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</si>
  <si>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</si>
  <si>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</si>
  <si>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</si>
  <si>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</si>
  <si>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</si>
  <si>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</si>
  <si>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</si>
  <si>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</si>
  <si>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</si>
  <si>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</si>
  <si>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</si>
  <si>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</si>
  <si>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</si>
  <si>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</si>
  <si>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</si>
  <si>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</si>
  <si>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</si>
  <si>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</si>
  <si>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</si>
  <si>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</si>
  <si>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</si>
  <si>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</si>
  <si>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</si>
  <si>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</si>
  <si>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</si>
  <si>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</si>
  <si>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</si>
  <si>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</si>
  <si>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</si>
  <si>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</si>
  <si>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</si>
  <si>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</si>
  <si>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</si>
  <si>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</si>
  <si>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</si>
  <si>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</si>
  <si>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</si>
  <si>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</si>
  <si>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</si>
  <si>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</si>
  <si>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</si>
  <si>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</si>
  <si>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</si>
  <si>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</si>
  <si>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</si>
  <si>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</si>
  <si>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</si>
  <si>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</si>
  <si>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</si>
  <si>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</si>
  <si>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</si>
  <si>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</si>
  <si>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</si>
  <si>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</si>
  <si>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</si>
  <si>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</si>
  <si>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</si>
  <si>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</si>
  <si>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</si>
  <si>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</si>
  <si>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</si>
  <si>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</si>
  <si>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</si>
  <si>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</si>
  <si>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</si>
  <si>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</si>
  <si>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</si>
  <si>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</si>
  <si>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</si>
  <si>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</si>
  <si>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</si>
  <si>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</si>
  <si>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</si>
  <si>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</si>
  <si>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</si>
  <si>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</si>
  <si>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</si>
  <si>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</si>
  <si>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</si>
  <si>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</si>
  <si>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</si>
  <si>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</si>
  <si>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</si>
  <si>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</si>
  <si>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</si>
  <si>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</si>
  <si>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</si>
  <si>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</si>
  <si>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</si>
  <si>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</si>
  <si>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</si>
  <si>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</si>
  <si>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</si>
  <si>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</si>
  <si>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</si>
  <si>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</si>
  <si>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</si>
  <si>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</si>
  <si>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</si>
  <si>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</si>
  <si>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</si>
  <si>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</si>
  <si>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</si>
  <si>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</si>
  <si>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</si>
  <si>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</si>
  <si>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</si>
  <si>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</si>
  <si>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</si>
  <si>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</si>
  <si>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</si>
  <si>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</si>
  <si>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</si>
  <si>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</si>
  <si>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</si>
  <si>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</si>
  <si>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</si>
  <si>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</si>
  <si>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</si>
  <si>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</si>
  <si>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</si>
  <si>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</si>
  <si>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</si>
  <si>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</si>
  <si>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</si>
  <si>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</si>
  <si>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</si>
  <si>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</si>
  <si>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</si>
  <si>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</si>
  <si>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</si>
  <si>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</si>
  <si>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</si>
  <si>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</si>
  <si>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</si>
  <si>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</si>
  <si>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</si>
  <si>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</si>
  <si>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</si>
  <si>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</si>
  <si>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</si>
  <si>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</si>
  <si>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</si>
  <si>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</si>
  <si>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</si>
  <si>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</si>
  <si>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</si>
  <si>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</si>
  <si>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</si>
  <si>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</si>
  <si>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</si>
  <si>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</si>
  <si>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</si>
  <si>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</si>
  <si>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</si>
  <si>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</si>
  <si>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</si>
  <si>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</si>
  <si>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</si>
  <si>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</si>
  <si>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</si>
  <si>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</si>
  <si>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</si>
  <si>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</si>
  <si>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</si>
  <si>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</si>
  <si>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</si>
  <si>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</si>
  <si>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</si>
  <si>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</si>
  <si>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</si>
  <si>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</si>
  <si>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</si>
  <si>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</si>
  <si>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</si>
  <si>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</si>
  <si>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</si>
  <si>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</si>
  <si>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</si>
  <si>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</si>
  <si>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</si>
  <si>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</si>
  <si>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</si>
  <si>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</si>
  <si>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</si>
  <si>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</si>
  <si>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</si>
  <si>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</si>
  <si>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</si>
  <si>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</si>
  <si>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</si>
  <si>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</si>
  <si>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</si>
  <si>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</si>
  <si>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</si>
  <si>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</si>
  <si>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</si>
  <si>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</si>
  <si>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</si>
  <si>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</si>
  <si>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</si>
  <si>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</si>
  <si>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</si>
  <si>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</si>
  <si>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</si>
  <si>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</si>
  <si>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</si>
  <si>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</si>
  <si>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</si>
  <si>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</si>
  <si>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</si>
  <si>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</si>
  <si>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</si>
  <si>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</si>
  <si>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</si>
  <si>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</si>
  <si>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</si>
  <si>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</si>
  <si>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</si>
  <si>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</si>
  <si>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</si>
  <si>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</si>
  <si>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</si>
  <si>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</si>
  <si>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</si>
  <si>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</si>
  <si>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</si>
  <si>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</si>
  <si>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</si>
  <si>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</si>
  <si>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</si>
  <si>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</si>
  <si>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</si>
  <si>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</si>
  <si>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</si>
  <si>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</si>
  <si>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</si>
  <si>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</si>
  <si>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</si>
  <si>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</si>
  <si>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</si>
  <si>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</si>
  <si>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</si>
  <si>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</si>
  <si>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</si>
  <si>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</si>
  <si>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</si>
  <si>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</si>
  <si>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</si>
  <si>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</si>
  <si>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</si>
  <si>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</si>
  <si>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</si>
  <si>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</si>
  <si>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</si>
  <si>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</si>
  <si>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</si>
  <si>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</si>
  <si>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</si>
  <si>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</si>
  <si>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</si>
  <si>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</si>
  <si>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</si>
  <si>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</si>
  <si>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</si>
  <si>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</si>
  <si>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</si>
  <si>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</si>
  <si>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</si>
  <si>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</si>
  <si>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</si>
  <si>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</si>
  <si>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</si>
  <si>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</si>
  <si>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</si>
  <si>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</si>
  <si>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</si>
  <si>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</si>
  <si>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</si>
  <si>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</si>
  <si>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</si>
  <si>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</si>
  <si>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</si>
  <si>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</si>
  <si>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</si>
  <si>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</si>
  <si>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</si>
  <si>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</si>
  <si>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</si>
  <si>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</si>
  <si>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</si>
  <si>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</si>
  <si>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</si>
  <si>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</si>
  <si>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</si>
  <si>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</si>
  <si>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</si>
  <si>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</si>
  <si>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</si>
  <si>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</si>
  <si>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</si>
  <si>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</si>
  <si>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</si>
  <si>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</si>
  <si>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</si>
  <si>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</si>
  <si>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</si>
  <si>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</si>
  <si>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</si>
  <si>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</si>
  <si>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</si>
  <si>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</si>
  <si>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</si>
  <si>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</si>
  <si>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</si>
  <si>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</si>
  <si>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</si>
  <si>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</si>
  <si>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</si>
  <si>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</si>
  <si>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</si>
  <si>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</si>
  <si>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</si>
  <si>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</si>
  <si>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</si>
  <si>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</si>
  <si>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</si>
  <si>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</si>
  <si>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</si>
  <si>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</si>
  <si>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</si>
  <si>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</si>
  <si>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</si>
  <si>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</si>
  <si>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</si>
  <si>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</si>
  <si>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</si>
  <si>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</si>
  <si>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</si>
  <si>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</si>
  <si>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</si>
  <si>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</si>
  <si>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</si>
  <si>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</si>
  <si>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</si>
  <si>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</si>
  <si>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</si>
  <si>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</si>
  <si>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</si>
  <si>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</si>
  <si>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</si>
  <si>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</si>
  <si>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</si>
  <si>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</si>
  <si>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</si>
  <si>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</si>
  <si>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</si>
  <si>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</si>
  <si>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</si>
  <si>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</si>
  <si>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</si>
  <si>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</si>
  <si>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</si>
  <si>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</si>
  <si>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</si>
  <si>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</si>
  <si>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</si>
  <si>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</si>
  <si>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</si>
  <si>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</si>
  <si>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</si>
  <si>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</si>
  <si>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</si>
  <si>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</si>
  <si>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</si>
  <si>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</si>
  <si>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</si>
  <si>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</si>
  <si>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</si>
  <si>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</si>
  <si>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</si>
  <si>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</si>
  <si>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</si>
  <si>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</si>
  <si>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</si>
  <si>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</si>
  <si>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</si>
  <si>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</si>
  <si>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</si>
  <si>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</si>
  <si>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</si>
  <si>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</si>
  <si>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</si>
  <si>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</si>
  <si>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</si>
  <si>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</si>
  <si>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</si>
  <si>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</si>
  <si>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</si>
  <si>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</si>
  <si>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</si>
  <si>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</si>
  <si>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</si>
  <si>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</si>
  <si>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</si>
  <si>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</si>
  <si>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</si>
  <si>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</si>
  <si>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</si>
  <si>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</si>
  <si>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</si>
  <si>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</si>
  <si>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</si>
  <si>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</si>
  <si>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</si>
  <si>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</si>
  <si>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</si>
  <si>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</si>
  <si>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</si>
  <si>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</si>
  <si>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</si>
  <si>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</si>
  <si>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</si>
  <si>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</si>
  <si>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</si>
  <si>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</si>
  <si>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</si>
  <si>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</si>
  <si>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</si>
  <si>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</si>
  <si>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</si>
  <si>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</si>
  <si>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</si>
  <si>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</si>
  <si>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</si>
  <si>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</si>
  <si>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</si>
  <si>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</si>
  <si>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</si>
  <si>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</si>
  <si>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</si>
  <si>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</si>
  <si>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</si>
  <si>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</si>
  <si>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</si>
  <si>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</si>
  <si>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</si>
  <si>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</si>
  <si>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</si>
  <si>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</si>
  <si>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</si>
  <si>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</si>
  <si>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</si>
  <si>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</si>
  <si>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</si>
  <si>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</si>
  <si>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</si>
  <si>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</si>
  <si>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</si>
  <si>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</si>
  <si>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</si>
  <si>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</si>
  <si>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</si>
  <si>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</si>
  <si>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</si>
  <si>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</si>
  <si>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</si>
  <si>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</si>
  <si>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</si>
  <si>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</si>
  <si>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</si>
  <si>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</si>
  <si>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</si>
  <si>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</si>
  <si>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</si>
  <si>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</si>
  <si>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</si>
  <si>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</si>
  <si>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</si>
  <si>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</si>
  <si>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</si>
  <si>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</si>
  <si>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</si>
  <si>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</si>
  <si>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</si>
  <si>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</si>
  <si>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</si>
  <si>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</si>
  <si>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</si>
  <si>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</si>
  <si>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</si>
  <si>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</si>
  <si>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</si>
  <si>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</si>
  <si>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</si>
  <si>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</si>
  <si>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</si>
  <si>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</si>
  <si>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</si>
  <si>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</si>
  <si>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</si>
  <si>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</si>
  <si>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</si>
  <si>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</si>
  <si>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</si>
  <si>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</si>
  <si>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</si>
  <si>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</si>
  <si>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</si>
  <si>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</si>
  <si>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</si>
  <si>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</si>
  <si>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</si>
  <si>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</si>
  <si>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</si>
  <si>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</si>
  <si>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</si>
  <si>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</si>
  <si>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</si>
  <si>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</si>
  <si>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</si>
  <si>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</si>
  <si>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</si>
  <si>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</si>
  <si>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</si>
  <si>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</si>
  <si>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</si>
  <si>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</si>
  <si>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</si>
  <si>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</si>
  <si>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</si>
  <si>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</si>
  <si>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</si>
  <si>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</si>
  <si>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</si>
  <si>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</si>
  <si>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</si>
  <si>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</si>
  <si>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</si>
  <si>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</si>
  <si>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</si>
  <si>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</si>
  <si>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</si>
  <si>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</si>
  <si>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</si>
  <si>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</si>
  <si>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</si>
  <si>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</si>
  <si>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</si>
  <si>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</si>
  <si>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</si>
  <si>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</si>
  <si>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</si>
  <si>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</si>
  <si>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</si>
  <si>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</si>
  <si>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</si>
  <si>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</si>
  <si>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</si>
  <si>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</si>
  <si>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</si>
  <si>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</si>
  <si>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</si>
  <si>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</si>
  <si>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</si>
  <si>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</si>
  <si>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</si>
  <si>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</si>
  <si>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</si>
  <si>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</si>
  <si>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</si>
  <si>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</si>
  <si>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</si>
  <si>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</si>
  <si>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</si>
  <si>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</si>
  <si>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</si>
  <si>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</si>
  <si>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</si>
  <si>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</si>
  <si>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</si>
  <si>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</si>
  <si>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</si>
  <si>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</si>
  <si>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</si>
  <si>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</si>
  <si>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</si>
  <si>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</si>
  <si>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</si>
  <si>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</si>
  <si>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</si>
  <si>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</si>
  <si>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</si>
  <si>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</si>
  <si>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</si>
  <si>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</si>
  <si>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</si>
  <si>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</si>
  <si>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</si>
  <si>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</si>
  <si>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</si>
  <si>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</si>
  <si>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</si>
  <si>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</si>
  <si>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</si>
  <si>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</si>
  <si>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</si>
  <si>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</si>
  <si>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</si>
  <si>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</si>
  <si>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</si>
  <si>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</si>
  <si>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</si>
  <si>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</si>
  <si>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</si>
  <si>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</si>
  <si>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</si>
  <si>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</si>
  <si>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</si>
  <si>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</si>
  <si>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</si>
  <si>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</si>
  <si>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</si>
  <si>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</si>
  <si>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</si>
  <si>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</si>
  <si>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</si>
  <si>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</si>
  <si>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</si>
  <si>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</si>
  <si>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</si>
  <si>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</si>
  <si>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</si>
  <si>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</si>
  <si>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</si>
  <si>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</si>
  <si>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</si>
  <si>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</si>
  <si>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</si>
  <si>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</si>
  <si>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</si>
  <si>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</si>
  <si>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</si>
  <si>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</si>
  <si>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</si>
  <si>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</si>
  <si>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</si>
  <si>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</si>
  <si>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</si>
  <si>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</si>
  <si>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</si>
  <si>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</si>
  <si>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</si>
  <si>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</si>
  <si>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</si>
  <si>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</si>
  <si>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</si>
  <si>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</si>
  <si>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</si>
  <si>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</si>
  <si>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</si>
  <si>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</si>
  <si>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</si>
  <si>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</si>
  <si>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</si>
  <si>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</si>
  <si>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</si>
  <si>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</si>
  <si>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</si>
  <si>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</si>
  <si>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</si>
  <si>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</si>
  <si>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</si>
  <si>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</si>
  <si>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</si>
  <si>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</si>
  <si>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</si>
  <si>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</si>
  <si>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</si>
  <si>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</si>
  <si>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</si>
  <si>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</si>
  <si>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</si>
  <si>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</si>
  <si>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</si>
  <si>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</si>
  <si>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</si>
  <si>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</si>
  <si>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</si>
  <si>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</si>
  <si>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</si>
  <si>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</si>
  <si>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</si>
  <si>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</si>
  <si>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</si>
  <si>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</si>
  <si>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</si>
  <si>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</si>
  <si>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</si>
  <si>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</si>
  <si>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</si>
  <si>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</si>
  <si>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</si>
  <si>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</si>
  <si>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</si>
  <si>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</si>
  <si>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</si>
  <si>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</si>
  <si>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</si>
  <si>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</si>
  <si>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</si>
  <si>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</si>
  <si>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</si>
  <si>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</si>
  <si>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</si>
  <si>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</si>
  <si>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</si>
  <si>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</si>
  <si>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</si>
  <si>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</si>
  <si>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</si>
  <si>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</si>
  <si>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</si>
  <si>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</si>
  <si>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</si>
  <si>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</si>
  <si>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</si>
  <si>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</si>
  <si>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</si>
  <si>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</si>
  <si>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</si>
  <si>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</si>
  <si>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</si>
  <si>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</si>
  <si>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</si>
  <si>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</si>
  <si>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</si>
  <si>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</si>
  <si>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</si>
  <si>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</si>
  <si>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</si>
  <si>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</si>
  <si>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</si>
  <si>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</si>
  <si>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</si>
  <si>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</si>
  <si>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</si>
  <si>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</si>
  <si>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</si>
  <si>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</si>
  <si>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</si>
  <si>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</si>
  <si>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</si>
  <si>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</si>
  <si>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</si>
  <si>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</si>
  <si>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</si>
  <si>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</si>
  <si>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</si>
  <si>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</si>
  <si>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</si>
  <si>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</si>
  <si>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</si>
  <si>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</si>
  <si>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</si>
  <si>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</si>
  <si>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</si>
  <si>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</si>
  <si>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</si>
  <si>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</si>
  <si>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</si>
  <si>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</si>
  <si>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</si>
  <si>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</si>
  <si>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</si>
  <si>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</si>
  <si>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</si>
  <si>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</si>
  <si>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</si>
  <si>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</si>
  <si>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</si>
  <si>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</si>
  <si>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</si>
  <si>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</si>
  <si>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</si>
  <si>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</si>
  <si>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</si>
  <si>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</si>
  <si>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</si>
  <si>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</si>
  <si>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</si>
  <si>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</si>
  <si>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</si>
  <si>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</si>
  <si>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</si>
  <si>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</si>
  <si>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</si>
  <si>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</si>
  <si>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</si>
  <si>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</si>
  <si>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</si>
  <si>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</si>
  <si>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</si>
  <si>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</si>
  <si>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</si>
  <si>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</si>
  <si>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</si>
  <si>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</si>
  <si>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</si>
  <si>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</si>
  <si>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</si>
  <si>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</si>
  <si>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</si>
  <si>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</si>
  <si>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</si>
  <si>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</si>
  <si>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</si>
  <si>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</si>
  <si>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</si>
  <si>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</si>
  <si>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</si>
  <si>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</si>
  <si>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</si>
  <si>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</si>
  <si>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</si>
  <si>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</si>
  <si>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</si>
  <si>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</si>
  <si>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</si>
  <si>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</si>
  <si>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</si>
  <si>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</si>
  <si>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</si>
  <si>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</si>
  <si>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</si>
  <si>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</si>
  <si>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</si>
  <si>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</si>
  <si>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</si>
  <si>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</si>
  <si>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</si>
  <si>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</si>
  <si>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</si>
  <si>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</si>
  <si>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</si>
  <si>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</si>
  <si>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</si>
  <si>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</si>
  <si>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</si>
  <si>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</si>
  <si>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</si>
  <si>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</si>
  <si>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</si>
  <si>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</si>
  <si>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</si>
  <si>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</si>
  <si>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</si>
  <si>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</si>
  <si>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</si>
  <si>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</si>
  <si>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</si>
  <si>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</si>
  <si>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</si>
  <si>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</si>
  <si>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</si>
  <si>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</si>
  <si>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</si>
  <si>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</si>
  <si>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</si>
  <si>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</si>
  <si>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</si>
  <si>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</si>
  <si>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</si>
  <si>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</si>
  <si>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</si>
  <si>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</si>
  <si>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</si>
  <si>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</si>
  <si>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</si>
  <si>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</si>
  <si>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</si>
  <si>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</si>
  <si>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</si>
  <si>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</si>
  <si>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</si>
  <si>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</si>
  <si>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</si>
  <si>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</si>
  <si>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</si>
  <si>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</si>
  <si>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</si>
  <si>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</si>
  <si>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</si>
  <si>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</si>
  <si>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</si>
  <si>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</si>
  <si>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</si>
  <si>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</si>
  <si>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</si>
  <si>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</si>
  <si>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</si>
  <si>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</si>
  <si>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</si>
  <si>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</si>
  <si>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</si>
  <si>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</si>
  <si>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</si>
  <si>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</si>
  <si>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</si>
  <si>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</si>
  <si>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</si>
  <si>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</si>
  <si>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</si>
  <si>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</si>
  <si>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</si>
  <si>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</si>
  <si>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</si>
  <si>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</si>
  <si>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</si>
  <si>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</si>
  <si>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</si>
  <si>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</si>
  <si>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</si>
  <si>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</si>
  <si>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</si>
  <si>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</si>
  <si>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</si>
  <si>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</si>
  <si>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</si>
  <si>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</si>
  <si>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</si>
  <si>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</si>
  <si>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</si>
  <si>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</si>
  <si>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</si>
  <si>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</si>
  <si>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</si>
  <si>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</si>
  <si>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</si>
  <si>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</si>
  <si>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</si>
  <si>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</si>
  <si>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</si>
  <si>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</si>
  <si>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</si>
  <si>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</si>
  <si>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</si>
  <si>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</si>
  <si>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</si>
  <si>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</si>
  <si>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</si>
  <si>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</si>
  <si>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</si>
  <si>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</si>
  <si>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</si>
  <si>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</si>
  <si>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</si>
  <si>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</si>
  <si>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</si>
  <si>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</si>
  <si>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</si>
  <si>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</si>
  <si>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</si>
  <si>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</si>
  <si>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</si>
  <si>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</si>
  <si>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</si>
  <si>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</si>
  <si>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</si>
  <si>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</si>
  <si>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</si>
  <si>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</si>
  <si>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</si>
  <si>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</si>
  <si>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</si>
  <si>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</si>
  <si>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</si>
  <si>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</si>
  <si>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</si>
  <si>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</si>
  <si>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</si>
  <si>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</si>
  <si>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</si>
  <si>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</si>
  <si>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</si>
  <si>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</si>
  <si>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</si>
  <si>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</si>
  <si>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</si>
  <si>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</si>
  <si>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</si>
  <si>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</si>
  <si>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</si>
  <si>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</si>
  <si>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</si>
  <si>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</si>
  <si>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</si>
  <si>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</si>
  <si>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</si>
  <si>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</si>
  <si>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</si>
  <si>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</si>
  <si>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</si>
  <si>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</si>
  <si>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</si>
  <si>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</si>
  <si>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</si>
  <si>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</si>
  <si>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</si>
  <si>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</si>
  <si>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</si>
  <si>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</si>
  <si>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</si>
  <si>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</si>
  <si>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</si>
  <si>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</si>
  <si>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</si>
  <si>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</si>
  <si>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</si>
  <si>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</si>
  <si>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</si>
  <si>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</si>
  <si>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</si>
  <si>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</si>
  <si>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</si>
  <si>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</si>
  <si>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</si>
  <si>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</si>
  <si>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</si>
  <si>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</si>
  <si>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</si>
  <si>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</si>
  <si>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</si>
  <si>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</si>
  <si>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</si>
  <si>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</si>
  <si>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</si>
  <si>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</si>
  <si>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</si>
  <si>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</si>
  <si>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</si>
  <si>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</si>
  <si>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</si>
  <si>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</si>
  <si>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</si>
  <si>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</si>
  <si>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</si>
  <si>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</si>
  <si>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</si>
  <si>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</si>
  <si>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</si>
  <si>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</si>
  <si>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</si>
  <si>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</si>
  <si>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</si>
  <si>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</si>
  <si>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</si>
  <si>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</si>
  <si>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</si>
  <si>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</si>
  <si>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</si>
  <si>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</si>
  <si>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</si>
  <si>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</si>
  <si>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</si>
  <si>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</si>
  <si>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</si>
  <si>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</si>
  <si>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</si>
  <si>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</si>
  <si>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</si>
  <si>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</si>
  <si>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</si>
  <si>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</si>
  <si>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</si>
  <si>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</si>
  <si>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</si>
  <si>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</si>
  <si>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</si>
  <si>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</si>
  <si>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</si>
  <si>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</si>
  <si>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</si>
  <si>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</si>
  <si>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</si>
  <si>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</si>
  <si>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</si>
  <si>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</si>
  <si>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</si>
  <si>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</si>
  <si>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</si>
  <si>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</si>
  <si>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</si>
  <si>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</si>
  <si>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</si>
  <si>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</si>
  <si>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</si>
  <si>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</si>
  <si>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</si>
  <si>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</si>
  <si>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</si>
  <si>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</si>
  <si>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</si>
  <si>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</si>
  <si>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</si>
  <si>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</si>
  <si>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</si>
  <si>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</si>
  <si>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</si>
  <si>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</si>
  <si>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</si>
  <si>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</si>
  <si>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</si>
  <si>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</si>
  <si>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</si>
  <si>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</si>
  <si>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</si>
  <si>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</si>
  <si>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</si>
  <si>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</si>
  <si>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</si>
  <si>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</si>
  <si>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</si>
  <si>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</si>
  <si>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</si>
  <si>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</si>
  <si>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</si>
  <si>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</si>
  <si>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</si>
  <si>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</si>
  <si>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</si>
  <si>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</si>
  <si>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</si>
  <si>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</si>
  <si>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</si>
  <si>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</si>
  <si>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</si>
  <si>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</si>
  <si>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</si>
  <si>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</si>
  <si>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</si>
  <si>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</si>
  <si>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</si>
  <si>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</si>
  <si>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</si>
  <si>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</si>
  <si>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</si>
  <si>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</si>
  <si>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</si>
  <si>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</si>
  <si>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</si>
  <si>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</si>
  <si>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</si>
  <si>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</si>
  <si>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</si>
  <si>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</si>
  <si>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</si>
  <si>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</si>
  <si>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</si>
  <si>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</si>
  <si>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</si>
  <si>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</si>
  <si>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</si>
  <si>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</si>
  <si>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</si>
  <si>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</si>
  <si>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</si>
  <si>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</si>
  <si>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</si>
  <si>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</si>
  <si>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</si>
  <si>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</si>
  <si>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</si>
  <si>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</si>
  <si>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</si>
  <si>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</si>
  <si>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</si>
  <si>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</si>
  <si>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</si>
  <si>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</si>
  <si>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</si>
  <si>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</si>
  <si>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</si>
  <si>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</si>
  <si>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</si>
  <si>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</si>
  <si>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</si>
  <si>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</si>
  <si>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</si>
  <si>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</si>
  <si>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</si>
  <si>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</si>
  <si>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</si>
  <si>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</si>
  <si>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</si>
  <si>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</si>
  <si>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</si>
  <si>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</si>
  <si>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</si>
  <si>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</si>
  <si>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</si>
  <si>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</si>
  <si>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</si>
  <si>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</si>
  <si>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</si>
  <si>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</si>
  <si>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</si>
  <si>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</si>
  <si>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</si>
  <si>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</si>
  <si>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</si>
  <si>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</si>
  <si>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</si>
  <si>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</si>
  <si>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</si>
  <si>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</si>
  <si>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</si>
  <si>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</si>
  <si>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</si>
  <si>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</si>
  <si>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</si>
  <si>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</si>
  <si>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</si>
  <si>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</si>
  <si>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</si>
  <si>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</si>
  <si>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</si>
  <si>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</si>
  <si>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</si>
  <si>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</si>
  <si>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</si>
  <si>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</si>
  <si>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</si>
  <si>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</si>
  <si>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</si>
  <si>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</si>
  <si>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</si>
  <si>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</si>
  <si>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</si>
  <si>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</si>
  <si>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</si>
  <si>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</si>
  <si>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</si>
  <si>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</si>
  <si>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</si>
  <si>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</si>
  <si>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</si>
  <si>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</si>
  <si>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</si>
  <si>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</si>
  <si>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</si>
  <si>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</si>
  <si>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</si>
  <si>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</si>
  <si>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</si>
  <si>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</si>
  <si>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</si>
  <si>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</si>
  <si>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</si>
  <si>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</si>
  <si>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</si>
  <si>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</si>
  <si>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</si>
  <si>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</si>
  <si>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</si>
  <si>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</si>
  <si>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</si>
  <si>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</si>
  <si>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</si>
  <si>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</si>
  <si>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</si>
  <si>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</si>
  <si>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</si>
  <si>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</si>
  <si>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</si>
  <si>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</si>
  <si>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</si>
  <si>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</si>
  <si>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</si>
  <si>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</si>
  <si>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</si>
  <si>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</si>
  <si>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</si>
  <si>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</si>
  <si>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</si>
  <si>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</si>
  <si>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</si>
  <si>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</si>
  <si>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</si>
  <si>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</si>
  <si>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</si>
  <si>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</si>
  <si>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</si>
  <si>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</si>
  <si>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</si>
  <si>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</si>
  <si>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</si>
  <si>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</si>
  <si>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</si>
  <si>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</si>
  <si>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</si>
  <si>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</si>
  <si>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</si>
  <si>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</si>
  <si>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</si>
  <si>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</si>
  <si>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</si>
  <si>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</si>
  <si>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</si>
  <si>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</si>
  <si>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</si>
  <si>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</si>
  <si>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</si>
  <si>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</si>
  <si>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</si>
  <si>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</si>
  <si>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</si>
  <si>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</si>
  <si>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</si>
  <si>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</si>
  <si>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</si>
  <si>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</si>
  <si>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</si>
  <si>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</si>
  <si>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</si>
  <si>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</si>
  <si>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</si>
  <si>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</si>
  <si>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</si>
  <si>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</si>
  <si>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</si>
  <si>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</si>
  <si>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</si>
  <si>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</si>
  <si>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</si>
  <si>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</si>
  <si>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</si>
  <si>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</si>
  <si>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</si>
  <si>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</si>
  <si>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</si>
  <si>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</si>
  <si>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</si>
  <si>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</si>
  <si>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</si>
  <si>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</si>
  <si>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</si>
  <si>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</si>
  <si>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</si>
  <si>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</si>
  <si>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</si>
  <si>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</si>
  <si>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</si>
  <si>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</si>
  <si>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</si>
  <si>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</si>
  <si>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</si>
  <si>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</si>
  <si>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</si>
  <si>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</si>
  <si>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</si>
  <si>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</si>
  <si>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</si>
  <si>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</si>
  <si>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</si>
  <si>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</si>
  <si>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</si>
  <si>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</si>
  <si>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</si>
  <si>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</si>
  <si>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</si>
  <si>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</si>
  <si>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</si>
  <si>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</si>
  <si>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</si>
  <si>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</si>
  <si>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</si>
  <si>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</si>
  <si>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</si>
  <si>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</si>
  <si>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</si>
  <si>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</si>
  <si>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</si>
  <si>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</si>
  <si>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</si>
  <si>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</si>
  <si>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</si>
  <si>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</si>
  <si>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</si>
  <si>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</si>
  <si>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</si>
  <si>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</si>
  <si>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</si>
  <si>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</si>
  <si>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</si>
  <si>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</si>
  <si>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</si>
  <si>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</si>
  <si>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</si>
  <si>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</si>
  <si>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</si>
  <si>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</si>
  <si>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</si>
  <si>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</si>
  <si>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</si>
  <si>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</si>
  <si>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</si>
  <si>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</si>
  <si>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</si>
  <si>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</si>
  <si>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</si>
  <si>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</si>
  <si>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</si>
  <si>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</si>
  <si>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</si>
  <si>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</si>
  <si>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</si>
  <si>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</si>
  <si>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</si>
  <si>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</si>
  <si>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</si>
  <si>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</si>
  <si>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</si>
  <si>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</si>
  <si>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</si>
  <si>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</si>
  <si>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</si>
  <si>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</si>
  <si>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</si>
  <si>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</si>
  <si>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</si>
  <si>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</si>
  <si>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</si>
  <si>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</si>
  <si>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</si>
  <si>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</si>
  <si>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</si>
  <si>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</si>
  <si>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</si>
  <si>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</si>
  <si>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</si>
  <si>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</si>
  <si>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</si>
  <si>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</si>
  <si>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</si>
  <si>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</si>
  <si>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</si>
  <si>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</si>
  <si>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</si>
  <si>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</si>
  <si>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</si>
  <si>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</si>
  <si>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</si>
  <si>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</si>
  <si>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</si>
  <si>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</si>
  <si>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</si>
  <si>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</si>
  <si>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</si>
  <si>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</si>
  <si>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</si>
  <si>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</si>
  <si>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</si>
  <si>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</si>
  <si>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</si>
  <si>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</si>
  <si>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</si>
  <si>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</si>
  <si>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</si>
  <si>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</si>
  <si>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</si>
  <si>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</si>
  <si>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</si>
  <si>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</si>
  <si>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</si>
  <si>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</si>
  <si>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</si>
  <si>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</si>
  <si>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</si>
  <si>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</si>
  <si>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</si>
  <si>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</si>
  <si>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</si>
  <si>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</si>
  <si>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</si>
  <si>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</si>
  <si>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</si>
  <si>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</si>
  <si>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</si>
  <si>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</si>
  <si>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</si>
  <si>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</si>
  <si>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</si>
  <si>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</si>
  <si>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</si>
  <si>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</si>
  <si>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</si>
  <si>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</si>
  <si>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</si>
  <si>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</si>
  <si>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</si>
  <si>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</si>
  <si>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</si>
  <si>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</si>
  <si>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</si>
  <si>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</si>
  <si>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</si>
  <si>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</si>
  <si>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</si>
  <si>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</si>
  <si>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</si>
  <si>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</si>
  <si>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</si>
  <si>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</si>
  <si>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</si>
  <si>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</si>
  <si>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</si>
  <si>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</si>
  <si>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</si>
  <si>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</si>
  <si>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</si>
  <si>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</si>
  <si>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</si>
  <si>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</si>
  <si>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</si>
  <si>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</si>
  <si>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</si>
  <si>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</si>
  <si>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</si>
  <si>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</si>
  <si>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</si>
  <si>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</si>
  <si>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</si>
  <si>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</si>
  <si>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</si>
  <si>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</si>
  <si>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</si>
  <si>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</si>
  <si>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</si>
  <si>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</si>
  <si>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</si>
  <si>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</si>
  <si>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</si>
  <si>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</si>
  <si>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</si>
  <si>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</si>
  <si>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</si>
  <si>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</si>
  <si>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</si>
  <si>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</si>
  <si>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</si>
  <si>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</si>
  <si>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</si>
  <si>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</si>
  <si>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</si>
  <si>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</si>
  <si>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</si>
  <si>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</si>
  <si>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</si>
  <si>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</si>
  <si>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</si>
  <si>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</si>
  <si>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</si>
  <si>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</si>
  <si>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</si>
  <si>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</si>
  <si>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</si>
  <si>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</si>
  <si>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</si>
  <si>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</si>
  <si>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</si>
  <si>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</si>
  <si>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</si>
  <si>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</si>
  <si>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</si>
  <si>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</si>
  <si>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</si>
  <si>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</si>
  <si>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</si>
  <si>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</si>
  <si>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</si>
  <si>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</si>
  <si>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</si>
  <si>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</si>
  <si>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</si>
  <si>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</si>
  <si>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</si>
  <si>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</si>
  <si>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</si>
  <si>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</si>
  <si>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</si>
  <si>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</si>
  <si>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</si>
  <si>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</si>
  <si>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</si>
  <si>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</si>
  <si>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</si>
  <si>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</si>
  <si>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</si>
  <si>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</si>
  <si>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</si>
  <si>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</si>
  <si>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</si>
  <si>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</si>
  <si>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</si>
  <si>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</si>
  <si>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</si>
  <si>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</si>
  <si>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</si>
  <si>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</si>
  <si>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</si>
  <si>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</si>
  <si>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</si>
  <si>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</si>
  <si>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</si>
  <si>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</si>
  <si>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</si>
  <si>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</si>
  <si>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</si>
  <si>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</si>
  <si>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</si>
  <si>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</si>
  <si>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</si>
  <si>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</si>
  <si>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</si>
  <si>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</si>
  <si>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</si>
  <si>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</si>
  <si>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</si>
  <si>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</si>
  <si>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</si>
  <si>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</si>
  <si>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</si>
  <si>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</si>
  <si>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</si>
  <si>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</si>
  <si>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</si>
  <si>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</si>
  <si>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</si>
  <si>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</si>
  <si>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</si>
  <si>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</si>
  <si>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</si>
  <si>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</si>
  <si>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</si>
  <si>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</si>
  <si>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</si>
  <si>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</si>
  <si>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</si>
  <si>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</si>
  <si>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</si>
  <si>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</si>
  <si>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</si>
  <si>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</si>
  <si>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</si>
  <si>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</si>
  <si>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</si>
  <si>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</si>
  <si>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</si>
  <si>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</si>
  <si>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</si>
  <si>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</si>
  <si>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</si>
  <si>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</si>
  <si>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</si>
  <si>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</si>
  <si>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</si>
  <si>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</si>
  <si>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</si>
  <si>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</si>
  <si>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</si>
  <si>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</si>
  <si>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</si>
  <si>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</si>
  <si>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</si>
  <si>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</si>
  <si>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</si>
  <si>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</si>
  <si>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</si>
  <si>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</si>
  <si>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</si>
  <si>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</si>
  <si>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</si>
  <si>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</si>
  <si>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</si>
  <si>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</si>
  <si>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</si>
  <si>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</si>
  <si>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</si>
  <si>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</si>
  <si>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</si>
  <si>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</si>
  <si>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</si>
  <si>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</si>
  <si>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</si>
  <si>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</si>
  <si>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</si>
  <si>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</si>
  <si>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</si>
  <si>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</si>
  <si>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</si>
  <si>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</si>
  <si>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</si>
  <si>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</si>
  <si>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</si>
  <si>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</si>
  <si>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</si>
  <si>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</si>
  <si>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</si>
  <si>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</si>
  <si>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</si>
  <si>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</si>
  <si>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</si>
  <si>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</si>
  <si>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</si>
  <si>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</si>
  <si>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</si>
  <si>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</si>
  <si>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</si>
  <si>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</si>
  <si>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</si>
  <si>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</si>
  <si>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</si>
  <si>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</si>
  <si>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</si>
  <si>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</si>
  <si>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</si>
  <si>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</si>
  <si>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</si>
  <si>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</si>
  <si>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</si>
  <si>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</si>
  <si>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</si>
  <si>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</si>
  <si>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</si>
  <si>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</si>
  <si>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</si>
  <si>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</si>
  <si>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</si>
  <si>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</si>
  <si>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</si>
  <si>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</si>
  <si>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</si>
  <si>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</si>
  <si>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</si>
  <si>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</si>
  <si>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</si>
  <si>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</si>
  <si>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</si>
  <si>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</si>
  <si>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</si>
  <si>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</si>
  <si>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</si>
  <si>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</si>
  <si>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</si>
  <si>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</si>
  <si>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</si>
  <si>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</si>
  <si>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</si>
  <si>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</si>
  <si>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</si>
  <si>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</si>
  <si>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</si>
  <si>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</si>
  <si>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</si>
  <si>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</si>
  <si>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</si>
  <si>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</si>
  <si>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</si>
  <si>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</si>
  <si>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</si>
  <si>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</si>
  <si>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</si>
  <si>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</si>
  <si>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</si>
  <si>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</si>
  <si>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</si>
  <si>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</si>
  <si>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</si>
  <si>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</si>
  <si>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</si>
  <si>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</si>
  <si>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</si>
  <si>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</si>
  <si>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</si>
  <si>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</si>
  <si>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</si>
  <si>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</si>
  <si>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</si>
  <si>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</si>
  <si>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</si>
  <si>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</si>
  <si>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</si>
  <si>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</si>
  <si>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</si>
  <si>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</si>
  <si>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</si>
  <si>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</si>
  <si>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</si>
  <si>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</si>
  <si>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</si>
  <si>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</si>
  <si>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</si>
  <si>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</si>
  <si>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</si>
  <si>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</si>
  <si>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</si>
  <si>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</si>
  <si>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</si>
  <si>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</si>
  <si>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</si>
  <si>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</si>
  <si>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</si>
  <si>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</si>
  <si>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</si>
  <si>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</si>
  <si>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</si>
  <si>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</si>
  <si>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</si>
  <si>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</si>
  <si>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</si>
  <si>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</si>
  <si>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</si>
  <si>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</si>
  <si>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</si>
  <si>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</si>
  <si>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</si>
  <si>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</si>
  <si>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</si>
  <si>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</si>
  <si>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</si>
  <si>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</si>
  <si>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</si>
  <si>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</si>
  <si>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</si>
  <si>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</si>
  <si>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</si>
  <si>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</si>
  <si>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</si>
  <si>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</si>
  <si>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</si>
  <si>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</si>
  <si>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</si>
  <si>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</si>
  <si>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</si>
  <si>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</si>
  <si>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</si>
  <si>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</si>
  <si>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</si>
  <si>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</si>
  <si>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</si>
  <si>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</si>
  <si>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</si>
  <si>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</si>
  <si>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</si>
  <si>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</si>
  <si>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</si>
  <si>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</si>
  <si>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</si>
  <si>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</si>
  <si>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</si>
  <si>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</si>
  <si>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</si>
  <si>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</si>
  <si>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</si>
  <si>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</si>
  <si>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</si>
  <si>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</si>
  <si>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</si>
  <si>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</si>
  <si>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</si>
  <si>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</si>
  <si>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</si>
  <si>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</si>
  <si>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</si>
  <si>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</si>
  <si>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</si>
  <si>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</si>
  <si>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</si>
  <si>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</si>
  <si>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</si>
  <si>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</si>
  <si>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</si>
  <si>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</si>
  <si>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</si>
  <si>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</si>
  <si>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</si>
  <si>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</si>
  <si>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</si>
  <si>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</si>
  <si>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</si>
  <si>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</si>
  <si>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</si>
  <si>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</si>
  <si>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</si>
  <si>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</si>
  <si>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</si>
  <si>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</si>
  <si>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</si>
  <si>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</si>
  <si>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</si>
  <si>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</si>
  <si>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</si>
  <si>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</si>
  <si>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</si>
  <si>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</si>
  <si>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</si>
  <si>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</si>
  <si>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</si>
  <si>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</si>
  <si>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</si>
  <si>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</si>
  <si>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</si>
  <si>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</si>
  <si>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</si>
  <si>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</si>
  <si>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</si>
  <si>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</si>
  <si>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</si>
  <si>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</si>
  <si>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</si>
  <si>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</si>
  <si>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</si>
  <si>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</si>
  <si>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</si>
  <si>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</si>
  <si>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</si>
  <si>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</si>
  <si>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</si>
  <si>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</si>
  <si>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</si>
  <si>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</si>
  <si>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</si>
  <si>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</si>
  <si>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</si>
  <si>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</si>
  <si>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</si>
  <si>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</si>
  <si>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</si>
  <si>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</si>
  <si>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</si>
  <si>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</si>
  <si>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</si>
  <si>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</si>
  <si>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</si>
  <si>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</si>
  <si>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</si>
  <si>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</si>
  <si>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</si>
  <si>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</si>
  <si>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</si>
  <si>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</si>
  <si>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</si>
  <si>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</si>
  <si>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</si>
  <si>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</si>
  <si>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</si>
  <si>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</si>
  <si>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</si>
  <si>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</si>
  <si>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</si>
  <si>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</si>
  <si>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</si>
  <si>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</si>
  <si>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</si>
  <si>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</si>
  <si>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</si>
  <si>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</si>
  <si>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</si>
  <si>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</si>
  <si>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</si>
  <si>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</si>
  <si>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</si>
  <si>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</si>
  <si>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</si>
  <si>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</si>
  <si>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</si>
  <si>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</si>
  <si>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</si>
  <si>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</si>
  <si>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</si>
  <si>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</si>
  <si>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</si>
  <si>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</si>
  <si>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</si>
  <si>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</si>
  <si>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</si>
  <si>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</si>
  <si>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</si>
  <si>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</si>
  <si>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</si>
  <si>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</si>
  <si>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</si>
  <si>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</si>
  <si>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</si>
  <si>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</si>
  <si>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</si>
  <si>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</si>
  <si>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</si>
  <si>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</si>
  <si>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</si>
  <si>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</si>
  <si>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</si>
  <si>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</si>
  <si>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</si>
  <si>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</si>
  <si>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</si>
  <si>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</si>
  <si>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</si>
  <si>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</si>
  <si>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</si>
  <si>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</si>
  <si>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</si>
  <si>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</si>
  <si>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</si>
  <si>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</si>
  <si>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</si>
  <si>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</si>
  <si>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</si>
  <si>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</si>
  <si>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</si>
  <si>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</si>
  <si>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</si>
  <si>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</si>
  <si>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</si>
  <si>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</si>
  <si>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</si>
  <si>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</si>
  <si>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</si>
  <si>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</si>
  <si>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</si>
  <si>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</si>
  <si>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</si>
  <si>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</si>
  <si>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</si>
  <si>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</si>
  <si>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</si>
  <si>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</si>
  <si>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</si>
  <si>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</si>
  <si>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</si>
  <si>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</si>
  <si>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</si>
  <si>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</si>
  <si>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</si>
  <si>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</si>
  <si>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</si>
  <si>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</si>
  <si>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</si>
  <si>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</si>
  <si>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</si>
  <si>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</si>
  <si>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</si>
  <si>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</si>
  <si>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</si>
  <si>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</si>
  <si>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</si>
  <si>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</si>
  <si>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</si>
  <si>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</si>
  <si>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</si>
  <si>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</si>
  <si>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</si>
  <si>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</si>
  <si>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</si>
  <si>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</si>
  <si>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</si>
  <si>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</si>
  <si>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</si>
  <si>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</si>
  <si>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</si>
  <si>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</si>
  <si>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</si>
  <si>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</si>
  <si>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</si>
  <si>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</si>
  <si>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</si>
  <si>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</si>
  <si>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</si>
  <si>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</si>
  <si>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</si>
  <si>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</si>
  <si>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</si>
  <si>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</si>
  <si>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</si>
  <si>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</si>
  <si>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</si>
  <si>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</si>
  <si>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</si>
  <si>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</si>
  <si>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</si>
  <si>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</si>
  <si>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</si>
  <si>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</si>
  <si>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</si>
  <si>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</si>
  <si>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</si>
  <si>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</si>
  <si>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</si>
  <si>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</si>
  <si>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</si>
  <si>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</si>
  <si>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</si>
  <si>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</si>
  <si>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</si>
  <si>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</si>
  <si>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</si>
  <si>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</si>
  <si>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</si>
  <si>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</si>
  <si>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</si>
  <si>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</si>
  <si>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</si>
  <si>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</si>
  <si>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</si>
  <si>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</si>
  <si>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</si>
  <si>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</si>
  <si>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</si>
  <si>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</si>
  <si>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</si>
  <si>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</si>
  <si>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</si>
  <si>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</si>
  <si>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</si>
  <si>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</si>
  <si>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</si>
  <si>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</si>
  <si>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</si>
  <si>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</si>
  <si>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</si>
  <si>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</si>
  <si>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</si>
  <si>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</si>
  <si>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</si>
  <si>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</si>
  <si>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</si>
  <si>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</si>
  <si>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</si>
  <si>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</si>
  <si>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</si>
  <si>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</si>
  <si>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</si>
  <si>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</si>
  <si>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</si>
  <si>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</si>
  <si>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</si>
  <si>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</si>
  <si>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</si>
  <si>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</si>
  <si>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</si>
  <si>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</si>
  <si>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</si>
  <si>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</si>
  <si>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</si>
  <si>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</si>
  <si>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</si>
  <si>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</si>
  <si>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</si>
  <si>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</si>
  <si>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</si>
  <si>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</si>
  <si>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</si>
  <si>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</si>
  <si>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</si>
  <si>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</si>
  <si>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</si>
  <si>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</si>
  <si>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</si>
  <si>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</si>
  <si>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</si>
  <si>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</si>
  <si>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</si>
  <si>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</si>
  <si>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</si>
  <si>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</si>
  <si>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</si>
  <si>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</si>
  <si>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</si>
  <si>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</si>
  <si>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</si>
  <si>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</si>
  <si>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</si>
  <si>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</si>
  <si>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</si>
  <si>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</si>
  <si>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</si>
  <si>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</si>
  <si>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</si>
  <si>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</si>
  <si>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</si>
  <si>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</si>
  <si>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</si>
  <si>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</si>
  <si>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</si>
  <si>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</si>
  <si>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</si>
  <si>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</si>
  <si>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</si>
  <si>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</si>
  <si>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</si>
  <si>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</si>
  <si>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</si>
  <si>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</si>
  <si>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</si>
  <si>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</si>
  <si>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</si>
  <si>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</si>
  <si>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</si>
  <si>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</si>
  <si>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</si>
  <si>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</si>
  <si>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</si>
  <si>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</si>
  <si>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</si>
  <si>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</si>
  <si>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</si>
  <si>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</si>
  <si>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</si>
  <si>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</si>
  <si>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</si>
  <si>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</si>
  <si>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</si>
  <si>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</si>
  <si>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</si>
  <si>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</si>
  <si>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</si>
  <si>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</si>
  <si>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</si>
  <si>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</si>
  <si>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</si>
  <si>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</si>
  <si>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</si>
  <si>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</si>
  <si>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</si>
  <si>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</si>
  <si>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</si>
  <si>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</si>
  <si>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</si>
  <si>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</si>
  <si>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</si>
  <si>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</si>
  <si>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</si>
  <si>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</si>
  <si>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</si>
  <si>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</si>
  <si>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</si>
  <si>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</si>
  <si>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</si>
  <si>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</si>
  <si>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</si>
  <si>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</si>
  <si>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</si>
  <si>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</si>
  <si>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</si>
  <si>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</si>
  <si>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</si>
  <si>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</si>
  <si>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</si>
  <si>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</si>
  <si>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</si>
  <si>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</si>
  <si>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</si>
  <si>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</si>
  <si>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</si>
  <si>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</si>
  <si>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</si>
  <si>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</si>
  <si>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</si>
  <si>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</si>
  <si>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</si>
  <si>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</si>
  <si>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</si>
  <si>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</si>
  <si>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</si>
  <si>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</si>
  <si>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</si>
  <si>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</si>
  <si>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</si>
  <si>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</si>
  <si>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</si>
  <si>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</si>
  <si>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</si>
  <si>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</si>
  <si>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</si>
  <si>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</si>
  <si>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</si>
  <si>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</si>
  <si>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</si>
  <si>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</si>
  <si>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</si>
  <si>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</si>
  <si>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</si>
  <si>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</si>
  <si>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</si>
  <si>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</si>
  <si>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</si>
  <si>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</si>
  <si>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</si>
  <si>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</si>
  <si>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</si>
  <si>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</si>
  <si>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</si>
  <si>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</si>
  <si>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</si>
  <si>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</si>
  <si>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</si>
  <si>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</si>
  <si>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</si>
  <si>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</si>
  <si>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</si>
  <si>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</si>
  <si>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</si>
  <si>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</si>
  <si>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</si>
  <si>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</si>
  <si>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</si>
  <si>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</si>
  <si>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</si>
  <si>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</si>
  <si>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</si>
  <si>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</si>
  <si>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</si>
  <si>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</si>
  <si>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</si>
  <si>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</si>
  <si>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</si>
  <si>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</si>
  <si>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</si>
  <si>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</si>
  <si>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</si>
  <si>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</si>
  <si>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</si>
  <si>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</si>
  <si>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</si>
  <si>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</si>
  <si>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</si>
  <si>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</si>
  <si>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</si>
  <si>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</si>
  <si>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</si>
  <si>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</si>
  <si>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</si>
  <si>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</si>
  <si>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</si>
  <si>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</si>
  <si>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</si>
  <si>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</si>
  <si>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</si>
  <si>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</si>
  <si>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</si>
  <si>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</si>
  <si>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</si>
  <si>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</si>
  <si>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</si>
  <si>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</si>
  <si>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</si>
  <si>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</si>
  <si>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</si>
  <si>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</si>
  <si>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</si>
  <si>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</si>
  <si>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</si>
  <si>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</si>
  <si>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</si>
  <si>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</si>
  <si>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</si>
  <si>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</si>
  <si>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</si>
  <si>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</si>
  <si>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</si>
  <si>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</si>
  <si>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</si>
  <si>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</si>
  <si>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</si>
  <si>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</si>
  <si>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</si>
  <si>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</si>
  <si>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</si>
  <si>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</si>
  <si>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</si>
  <si>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</si>
  <si>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</si>
  <si>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</si>
  <si>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</si>
  <si>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</si>
  <si>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</si>
  <si>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</si>
  <si>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</si>
  <si>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</si>
  <si>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</si>
  <si>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</si>
  <si>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</si>
  <si>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</si>
  <si>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</si>
  <si>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</si>
  <si>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</si>
  <si>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</si>
  <si>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</si>
  <si>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</si>
  <si>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</si>
  <si>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</si>
  <si>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</si>
  <si>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</si>
  <si>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</si>
  <si>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</si>
  <si>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</si>
  <si>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</si>
  <si>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</si>
  <si>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</si>
  <si>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</si>
  <si>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</si>
  <si>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</si>
  <si>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</si>
  <si>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</si>
  <si>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</si>
  <si>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</si>
  <si>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</si>
  <si>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</si>
  <si>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</si>
  <si>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</si>
  <si>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</si>
  <si>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</si>
  <si>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</si>
  <si>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</si>
  <si>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</si>
  <si>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</si>
  <si>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</si>
  <si>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</si>
  <si>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</si>
  <si>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</si>
  <si>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</si>
  <si>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</si>
  <si>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</si>
  <si>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</si>
  <si>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</si>
  <si>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</si>
  <si>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</si>
  <si>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</si>
  <si>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</si>
  <si>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</si>
  <si>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</si>
  <si>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</si>
  <si>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</si>
  <si>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</si>
  <si>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</si>
  <si>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</si>
  <si>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</si>
  <si>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</si>
  <si>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</si>
  <si>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</si>
  <si>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</si>
  <si>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</si>
  <si>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</si>
  <si>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</si>
  <si>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</si>
  <si>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</si>
  <si>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</si>
  <si>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</si>
  <si>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</si>
  <si>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</si>
  <si>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</si>
  <si>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</si>
  <si>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</si>
  <si>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</si>
  <si>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</si>
  <si>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</si>
  <si>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</si>
  <si>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</si>
  <si>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</si>
  <si>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</si>
  <si>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</si>
  <si>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</si>
  <si>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</si>
  <si>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</si>
  <si>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</si>
  <si>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</si>
  <si>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</si>
  <si>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</si>
  <si>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</si>
  <si>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</si>
  <si>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</si>
  <si>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</si>
  <si>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</si>
  <si>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</si>
  <si>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</si>
  <si>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</si>
  <si>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</si>
  <si>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</si>
  <si>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</si>
  <si>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</si>
  <si>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</si>
  <si>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</si>
  <si>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</si>
  <si>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</si>
  <si>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</si>
  <si>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</si>
  <si>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</si>
  <si>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</si>
  <si>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</si>
  <si>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</si>
  <si>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</si>
  <si>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</si>
  <si>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</si>
  <si>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</si>
  <si>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</si>
  <si>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</si>
  <si>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</si>
  <si>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</si>
  <si>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</si>
  <si>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</si>
  <si>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</si>
  <si>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</si>
  <si>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</si>
  <si>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</si>
  <si>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</si>
  <si>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</si>
  <si>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</si>
  <si>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</si>
  <si>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</si>
  <si>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</si>
  <si>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</si>
  <si>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</si>
  <si>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</si>
  <si>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</si>
  <si>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</si>
  <si>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</si>
  <si>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</si>
  <si>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</si>
  <si>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</si>
  <si>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</si>
  <si>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</si>
  <si>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</si>
  <si>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</si>
  <si>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</si>
  <si>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</si>
  <si>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</si>
  <si>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</si>
  <si>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</si>
  <si>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</si>
  <si>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</si>
  <si>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</si>
  <si>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</si>
  <si>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</si>
  <si>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</si>
  <si>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</si>
  <si>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</si>
  <si>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</si>
  <si>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</si>
  <si>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</si>
  <si>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</si>
  <si>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</si>
  <si>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</si>
  <si>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</si>
  <si>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</si>
  <si>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</si>
  <si>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</si>
  <si>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</si>
  <si>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</si>
  <si>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</si>
  <si>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</si>
  <si>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</si>
  <si>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</si>
  <si>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</si>
  <si>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</si>
  <si>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</si>
  <si>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</si>
  <si>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</si>
  <si>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</si>
  <si>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</si>
  <si>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</si>
  <si>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</si>
  <si>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</si>
  <si>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</si>
  <si>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</si>
  <si>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</si>
  <si>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</si>
  <si>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</si>
  <si>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</si>
  <si>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</si>
  <si>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</si>
  <si>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</si>
  <si>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</si>
  <si>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</si>
  <si>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</si>
  <si>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</si>
  <si>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</si>
  <si>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</si>
  <si>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</si>
  <si>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</si>
  <si>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</si>
  <si>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</si>
  <si>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</si>
  <si>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</si>
  <si>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</si>
  <si>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</si>
  <si>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</si>
  <si>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</si>
  <si>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</si>
  <si>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</si>
  <si>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</si>
  <si>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</si>
  <si>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</si>
  <si>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</si>
  <si>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</si>
  <si>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</si>
  <si>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</si>
  <si>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</si>
  <si>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</si>
  <si>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</si>
  <si>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</si>
  <si>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</si>
  <si>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</si>
  <si>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</si>
  <si>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</si>
  <si>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</si>
  <si>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</si>
  <si>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</si>
  <si>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</si>
  <si>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</si>
  <si>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</si>
  <si>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</si>
  <si>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</si>
  <si>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</si>
  <si>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</si>
  <si>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</si>
  <si>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</si>
  <si>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</si>
  <si>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</si>
  <si>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</si>
  <si>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</si>
  <si>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</si>
  <si>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</si>
  <si>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</si>
  <si>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</si>
  <si>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</si>
  <si>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</si>
  <si>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</si>
  <si>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</si>
  <si>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</si>
  <si>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</si>
  <si>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</si>
  <si>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</si>
  <si>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</si>
  <si>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</si>
  <si>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</si>
  <si>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</si>
  <si>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</si>
  <si>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</si>
  <si>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</si>
  <si>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</si>
  <si>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</si>
  <si>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</si>
  <si>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</si>
  <si>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</si>
  <si>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</si>
  <si>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</si>
  <si>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</si>
  <si>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</si>
  <si>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</si>
  <si>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</si>
  <si>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</si>
  <si>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</si>
  <si>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</si>
  <si>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</si>
  <si>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</si>
  <si>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</si>
  <si>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</si>
  <si>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</si>
  <si>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</si>
  <si>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</si>
  <si>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</si>
  <si>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</si>
  <si>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</si>
  <si>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</si>
  <si>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</si>
  <si>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</si>
  <si>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</si>
  <si>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</si>
  <si>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</si>
  <si>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</si>
  <si>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</si>
  <si>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</si>
  <si>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</si>
  <si>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</si>
  <si>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</si>
  <si>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</si>
  <si>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</si>
  <si>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</si>
  <si>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</si>
  <si>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</si>
  <si>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</si>
  <si>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</si>
  <si>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</si>
  <si>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</si>
  <si>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</si>
  <si>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</si>
  <si>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</si>
  <si>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</si>
  <si>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</si>
  <si>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</si>
  <si>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</si>
  <si>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</si>
  <si>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</si>
  <si>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</si>
  <si>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</si>
  <si>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</si>
  <si>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</si>
  <si>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</si>
  <si>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</si>
  <si>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</si>
  <si>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</si>
  <si>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</si>
  <si>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</si>
  <si>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</si>
  <si>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</si>
  <si>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</si>
  <si>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</si>
  <si>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</si>
  <si>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</si>
  <si>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</si>
  <si>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</si>
  <si>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</si>
  <si>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</si>
  <si>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</si>
  <si>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</si>
  <si>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</si>
  <si>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</si>
  <si>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</si>
  <si>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</si>
  <si>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</si>
  <si>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</si>
  <si>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</si>
  <si>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</si>
  <si>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</si>
  <si>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</si>
  <si>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</si>
  <si>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</si>
  <si>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</si>
  <si>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</si>
  <si>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</si>
  <si>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</si>
  <si>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</si>
  <si>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</si>
  <si>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</si>
  <si>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</si>
  <si>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</si>
  <si>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</si>
  <si>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</si>
  <si>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</si>
  <si>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</si>
  <si>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</si>
  <si>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</si>
  <si>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</si>
  <si>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</si>
  <si>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</si>
  <si>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</si>
  <si>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</si>
  <si>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</si>
  <si>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</si>
  <si>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</si>
  <si>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</si>
  <si>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</si>
  <si>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</si>
  <si>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</si>
  <si>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</si>
  <si>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</si>
  <si>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</si>
  <si>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</si>
  <si>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</si>
  <si>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</si>
  <si>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</si>
  <si>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</si>
  <si>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</si>
  <si>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</si>
  <si>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</si>
  <si>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</si>
  <si>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</si>
  <si>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</si>
  <si>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</si>
  <si>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</si>
  <si>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</si>
  <si>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</si>
  <si>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</si>
  <si>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</si>
  <si>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</si>
  <si>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</si>
  <si>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</si>
  <si>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</si>
  <si>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</si>
  <si>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</si>
  <si>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</si>
  <si>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</si>
  <si>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</si>
  <si>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</si>
  <si>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</si>
  <si>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</si>
  <si>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</si>
  <si>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</si>
  <si>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</si>
  <si>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</si>
  <si>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</si>
  <si>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</si>
  <si>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</si>
  <si>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</si>
  <si>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</si>
  <si>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</si>
  <si>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</si>
  <si>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</si>
  <si>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</si>
  <si>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</si>
  <si>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</si>
  <si>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</si>
  <si>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</si>
  <si>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</si>
  <si>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</si>
  <si>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</si>
  <si>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</si>
  <si>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</si>
  <si>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</si>
  <si>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</si>
  <si>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</si>
  <si>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</si>
  <si>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</si>
  <si>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</si>
  <si>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</si>
  <si>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</si>
  <si>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</si>
  <si>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</si>
  <si>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</si>
  <si>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</si>
  <si>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</si>
  <si>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</si>
  <si>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</si>
  <si>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</si>
  <si>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</si>
  <si>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</si>
  <si>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</si>
  <si>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</si>
  <si>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</si>
  <si>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</si>
  <si>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</si>
  <si>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</si>
  <si>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</si>
  <si>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</si>
  <si>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</si>
  <si>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</si>
  <si>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</si>
  <si>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</si>
  <si>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</si>
  <si>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</si>
  <si>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</si>
  <si>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</si>
  <si>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</si>
  <si>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</si>
  <si>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</si>
  <si>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</si>
  <si>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</si>
  <si>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</si>
  <si>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</si>
  <si>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</si>
  <si>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</si>
  <si>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</si>
  <si>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</si>
  <si>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</si>
  <si>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</si>
  <si>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</si>
  <si>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</si>
  <si>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</si>
  <si>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</si>
  <si>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</si>
  <si>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</si>
  <si>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</si>
  <si>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</si>
  <si>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</si>
  <si>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</si>
  <si>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</si>
  <si>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</si>
  <si>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</si>
  <si>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</si>
  <si>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</si>
  <si>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</si>
  <si>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</si>
  <si>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</si>
  <si>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</si>
  <si>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</si>
  <si>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</si>
  <si>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</si>
  <si>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</si>
  <si>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</si>
  <si>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</si>
  <si>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</si>
  <si>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</si>
  <si>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</si>
  <si>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</si>
  <si>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</si>
  <si>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</si>
  <si>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</si>
  <si>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</si>
  <si>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</si>
  <si>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</si>
  <si>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</si>
  <si>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</si>
  <si>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</si>
  <si>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</si>
  <si>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</si>
  <si>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</si>
  <si>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</si>
  <si>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</si>
  <si>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</si>
  <si>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</si>
  <si>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</si>
  <si>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</si>
  <si>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</si>
  <si>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</si>
  <si>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</si>
  <si>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</si>
  <si>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</si>
  <si>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</si>
  <si>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</si>
  <si>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</si>
  <si>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</si>
  <si>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</si>
  <si>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</si>
  <si>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</si>
  <si>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</si>
  <si>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</si>
  <si>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</si>
  <si>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</si>
  <si>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</si>
  <si>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</si>
  <si>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</si>
  <si>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</si>
  <si>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</si>
  <si>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</si>
  <si>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</si>
  <si>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</si>
  <si>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</si>
  <si>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</si>
  <si>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</si>
  <si>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</si>
  <si>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</si>
  <si>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</si>
  <si>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</si>
  <si>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</si>
  <si>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</si>
  <si>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</si>
  <si>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</si>
  <si>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</si>
  <si>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</si>
  <si>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</si>
  <si>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</si>
  <si>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</si>
  <si>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</si>
  <si>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</si>
  <si>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</si>
  <si>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</si>
  <si>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</si>
  <si>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</si>
  <si>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</si>
  <si>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</si>
  <si>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</si>
  <si>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</si>
  <si>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</si>
  <si>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</si>
  <si>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</si>
  <si>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</si>
  <si>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</si>
  <si>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</si>
  <si>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</si>
  <si>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</si>
  <si>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</si>
  <si>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</si>
  <si>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</si>
  <si>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</si>
  <si>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</si>
  <si>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</si>
  <si>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</si>
  <si>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</si>
  <si>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</si>
  <si>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</si>
  <si>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</si>
  <si>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</si>
  <si>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</si>
  <si>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</si>
  <si>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</si>
  <si>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</si>
  <si>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</si>
  <si>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</si>
  <si>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</si>
  <si>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</si>
  <si>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</si>
  <si>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</si>
  <si>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</si>
  <si>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</si>
  <si>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</si>
  <si>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</si>
  <si>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</si>
  <si>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</si>
  <si>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</si>
  <si>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</si>
  <si>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</si>
  <si>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</si>
  <si>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</si>
  <si>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</si>
  <si>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</si>
  <si>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</si>
  <si>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</si>
  <si>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</si>
  <si>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</si>
  <si>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</si>
  <si>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</si>
  <si>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</si>
  <si>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</si>
  <si>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</si>
  <si>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</si>
  <si>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</si>
  <si>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</si>
  <si>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</si>
  <si>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</si>
  <si>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</si>
  <si>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</si>
  <si>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</si>
  <si>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</si>
  <si>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</si>
  <si>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</si>
  <si>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</si>
  <si>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</si>
  <si>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</si>
  <si>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</si>
  <si>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</si>
  <si>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</si>
  <si>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</si>
  <si>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</si>
  <si>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</si>
  <si>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</si>
  <si>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</si>
  <si>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</si>
  <si>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</si>
  <si>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</si>
  <si>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</si>
  <si>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</si>
  <si>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</si>
  <si>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</si>
  <si>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</si>
  <si>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</si>
  <si>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</si>
  <si>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</si>
  <si>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</si>
  <si>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</si>
  <si>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</si>
  <si>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</si>
  <si>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</si>
  <si>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</si>
  <si>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</si>
  <si>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</si>
  <si>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</si>
  <si>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</si>
  <si>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</si>
  <si>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</si>
  <si>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</si>
  <si>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</si>
  <si>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</si>
  <si>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</si>
  <si>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</si>
  <si>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</si>
  <si>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</si>
  <si>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</si>
  <si>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</si>
  <si>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</si>
  <si>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</si>
  <si>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</si>
  <si>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</si>
  <si>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</si>
  <si>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</si>
  <si>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</si>
  <si>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</si>
  <si>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</si>
  <si>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</si>
  <si>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</si>
  <si>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</si>
  <si>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</si>
  <si>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</si>
  <si>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</si>
  <si>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</si>
  <si>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</si>
  <si>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</si>
  <si>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</si>
  <si>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</si>
  <si>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</si>
  <si>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</si>
  <si>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</si>
  <si>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</si>
  <si>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</si>
  <si>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</si>
  <si>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</si>
  <si>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</si>
  <si>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</si>
  <si>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</si>
  <si>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</si>
  <si>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</si>
  <si>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</si>
  <si>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</si>
  <si>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</si>
  <si>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</si>
  <si>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</si>
  <si>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</si>
  <si>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</si>
  <si>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</si>
  <si>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</si>
  <si>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</si>
  <si>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</si>
  <si>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</si>
  <si>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</si>
  <si>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</si>
  <si>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</si>
  <si>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</si>
  <si>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</si>
  <si>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</si>
  <si>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</si>
  <si>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</si>
  <si>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</si>
  <si>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</si>
  <si>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</si>
  <si>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</si>
  <si>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</si>
  <si>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</si>
  <si>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</si>
  <si>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</si>
  <si>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</si>
  <si>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</si>
  <si>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</si>
  <si>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</si>
  <si>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</si>
  <si>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</si>
  <si>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</si>
  <si>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</si>
  <si>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</si>
  <si>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</si>
  <si>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</si>
  <si>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</si>
  <si>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</si>
  <si>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</si>
  <si>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</si>
  <si>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</si>
  <si>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</si>
  <si>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</si>
  <si>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</si>
  <si>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</si>
  <si>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</si>
  <si>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</si>
  <si>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</si>
  <si>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</si>
  <si>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</si>
  <si>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</si>
  <si>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</si>
  <si>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</si>
  <si>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</si>
  <si>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</si>
  <si>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</si>
  <si>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</si>
  <si>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</si>
  <si>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</si>
  <si>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</si>
  <si>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</si>
  <si>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</si>
  <si>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</si>
  <si>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</si>
  <si>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</si>
  <si>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</si>
  <si>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</si>
  <si>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</si>
  <si>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</si>
  <si>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</si>
  <si>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</si>
  <si>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</si>
  <si>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</si>
  <si>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</si>
  <si>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</si>
  <si>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</si>
  <si>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</si>
  <si>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</si>
  <si>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</si>
  <si>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</si>
  <si>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</si>
  <si>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</si>
  <si>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</si>
  <si>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</si>
  <si>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</si>
  <si>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</si>
  <si>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</si>
  <si>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</si>
  <si>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</si>
  <si>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</si>
  <si>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</si>
  <si>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</si>
  <si>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</si>
  <si>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</si>
  <si>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</si>
  <si>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</si>
  <si>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</si>
  <si>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</si>
  <si>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</si>
  <si>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</si>
  <si>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</si>
  <si>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</si>
  <si>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</si>
  <si>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</si>
  <si>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</si>
  <si>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</si>
  <si>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</si>
  <si>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</si>
  <si>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</si>
  <si>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</si>
  <si>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</si>
  <si>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</si>
  <si>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</si>
  <si>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</si>
  <si>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</si>
  <si>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</si>
  <si>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</si>
  <si>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</si>
  <si>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</si>
  <si>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</si>
  <si>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</si>
  <si>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</si>
  <si>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</si>
  <si>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</si>
  <si>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</si>
  <si>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</si>
  <si>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</si>
  <si>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</si>
  <si>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</si>
  <si>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</si>
  <si>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</si>
  <si>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</si>
  <si>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</si>
  <si>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</si>
  <si>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</si>
  <si>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</si>
  <si>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</si>
  <si>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</si>
  <si>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</si>
  <si>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</si>
  <si>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</si>
  <si>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</si>
  <si>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</si>
  <si>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</si>
  <si>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</si>
  <si>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</si>
  <si>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</si>
  <si>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</si>
  <si>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</si>
  <si>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</si>
  <si>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</si>
  <si>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</si>
  <si>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</si>
  <si>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</si>
  <si>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</si>
  <si>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</si>
  <si>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</si>
  <si>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</si>
  <si>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</si>
  <si>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</si>
  <si>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</si>
  <si>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</si>
  <si>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</si>
  <si>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</si>
  <si>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</si>
  <si>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</si>
  <si>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</si>
  <si>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</si>
  <si>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</si>
  <si>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</si>
  <si>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</si>
  <si>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</si>
  <si>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</si>
  <si>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</si>
  <si>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</si>
  <si>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</si>
  <si>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</si>
  <si>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</si>
  <si>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</si>
  <si>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</si>
  <si>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</si>
  <si>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</si>
  <si>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</si>
  <si>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</si>
  <si>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</si>
  <si>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</si>
  <si>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</si>
  <si>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</si>
  <si>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</si>
  <si>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</si>
  <si>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</si>
  <si>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</si>
  <si>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</si>
  <si>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</si>
  <si>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</si>
  <si>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</si>
  <si>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</si>
  <si>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</si>
  <si>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</si>
  <si>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</si>
  <si>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</si>
  <si>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</si>
  <si>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</si>
  <si>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</si>
  <si>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</si>
  <si>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</si>
  <si>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</si>
  <si>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</si>
  <si>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</si>
  <si>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</si>
  <si>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</si>
  <si>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</si>
  <si>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</si>
  <si>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</si>
  <si>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</si>
  <si>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</si>
  <si>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</si>
  <si>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</si>
  <si>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</si>
  <si>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</si>
  <si>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</si>
  <si>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</si>
  <si>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</si>
  <si>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</si>
  <si>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</si>
  <si>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</si>
  <si>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</si>
  <si>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</si>
  <si>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</si>
  <si>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</si>
  <si>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</si>
  <si>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</si>
  <si>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</si>
  <si>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</si>
  <si>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</si>
  <si>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</si>
  <si>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</si>
  <si>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</si>
  <si>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</si>
  <si>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</si>
  <si>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</si>
  <si>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</si>
  <si>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</si>
  <si>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</si>
  <si>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</si>
  <si>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</si>
  <si>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</si>
  <si>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</si>
  <si>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</si>
  <si>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</si>
  <si>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</si>
  <si>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</si>
  <si>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</si>
  <si>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</si>
  <si>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</si>
  <si>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</si>
  <si>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</si>
  <si>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</si>
  <si>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</si>
  <si>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</si>
  <si>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</si>
  <si>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</si>
  <si>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</si>
  <si>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</si>
  <si>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</si>
  <si>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</si>
  <si>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</si>
  <si>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</si>
  <si>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</si>
  <si>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</si>
  <si>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</si>
  <si>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</si>
  <si>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</si>
  <si>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</si>
  <si>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</si>
  <si>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</si>
  <si>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</si>
  <si>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</si>
  <si>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</si>
  <si>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</si>
  <si>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</si>
  <si>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</si>
  <si>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</si>
  <si>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</si>
  <si>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</si>
  <si>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</si>
  <si>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</si>
  <si>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</si>
  <si>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</si>
  <si>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</si>
  <si>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</si>
  <si>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</si>
  <si>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</si>
  <si>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</si>
  <si>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</si>
  <si>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</si>
  <si>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</si>
  <si>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</si>
  <si>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</si>
  <si>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</si>
  <si>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</si>
  <si>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</si>
  <si>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</si>
  <si>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</si>
  <si>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</si>
  <si>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</si>
  <si>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</si>
  <si>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</si>
  <si>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</si>
  <si>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</si>
  <si>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</si>
  <si>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</si>
  <si>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</si>
  <si>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</si>
  <si>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</si>
  <si>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</si>
  <si>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</si>
  <si>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</si>
  <si>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</si>
  <si>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</si>
  <si>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</si>
  <si>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</si>
  <si>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</si>
  <si>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</si>
  <si>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</si>
  <si>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</si>
  <si>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</si>
  <si>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</si>
  <si>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</si>
  <si>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</si>
  <si>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</si>
  <si>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</si>
  <si>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</si>
  <si>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</si>
  <si>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</si>
  <si>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</si>
  <si>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</si>
  <si>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</si>
  <si>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</si>
  <si>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</si>
  <si>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</si>
  <si>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</si>
  <si>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</si>
  <si>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</si>
  <si>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</si>
  <si>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</si>
  <si>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</si>
  <si>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</si>
  <si>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</si>
  <si>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</si>
  <si>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</si>
  <si>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</si>
  <si>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</si>
  <si>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</si>
  <si>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</si>
  <si>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</si>
  <si>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</si>
  <si>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</si>
  <si>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</si>
  <si>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</si>
  <si>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</si>
  <si>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</si>
  <si>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</si>
  <si>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</si>
  <si>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</si>
  <si>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</si>
  <si>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</si>
  <si>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</si>
  <si>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</si>
  <si>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</si>
  <si>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</si>
  <si>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</si>
  <si>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</si>
  <si>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</si>
  <si>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</si>
  <si>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</si>
  <si>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</si>
  <si>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</si>
  <si>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</si>
  <si>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</si>
  <si>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</si>
  <si>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</si>
  <si>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</si>
  <si>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</si>
  <si>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</si>
  <si>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</si>
  <si>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</si>
  <si>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</si>
  <si>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</si>
  <si>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</si>
  <si>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</si>
  <si>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</si>
  <si>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</si>
  <si>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</si>
  <si>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</si>
  <si>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</si>
  <si>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</si>
  <si>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</si>
  <si>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</si>
  <si>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</si>
  <si>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</si>
  <si>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</si>
  <si>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</si>
  <si>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</si>
  <si>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</si>
  <si>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</si>
  <si>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</si>
  <si>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</si>
  <si>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</si>
  <si>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</si>
  <si>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</si>
  <si>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</si>
  <si>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</si>
  <si>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</si>
  <si>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</si>
  <si>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</si>
  <si>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</si>
  <si>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</si>
  <si>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</si>
  <si>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</si>
  <si>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</si>
  <si>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</si>
  <si>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</si>
  <si>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</si>
  <si>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</si>
  <si>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</si>
  <si>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</si>
  <si>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</si>
  <si>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</si>
  <si>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</si>
  <si>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</si>
  <si>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</si>
  <si>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</si>
  <si>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</si>
  <si>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</si>
  <si>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</si>
  <si>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</si>
  <si>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</si>
  <si>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</si>
  <si>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</si>
  <si>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</si>
  <si>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</si>
  <si>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</si>
  <si>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</si>
  <si>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</si>
  <si>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</si>
  <si>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</si>
  <si>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</si>
  <si>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</si>
  <si>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</si>
  <si>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</si>
  <si>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</si>
  <si>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</si>
  <si>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</si>
  <si>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</si>
  <si>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</si>
  <si>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</si>
  <si>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</si>
  <si>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</si>
  <si>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</si>
  <si>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</si>
  <si>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</si>
  <si>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</si>
  <si>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</si>
  <si>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</si>
  <si>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</si>
  <si>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</si>
  <si>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</si>
  <si>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</si>
  <si>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</si>
  <si>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</si>
  <si>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</si>
  <si>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</si>
  <si>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</si>
  <si>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</si>
  <si>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</si>
  <si>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</si>
  <si>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</si>
  <si>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</si>
  <si>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</si>
  <si>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</si>
  <si>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</si>
  <si>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</si>
  <si>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</si>
  <si>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</si>
  <si>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</si>
  <si>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</si>
  <si>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</si>
  <si>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</si>
  <si>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</si>
  <si>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</si>
  <si>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</si>
  <si>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</si>
  <si>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</si>
  <si>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</si>
  <si>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</si>
  <si>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</si>
  <si>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</si>
  <si>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</si>
  <si>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</si>
  <si>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</si>
  <si>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</si>
  <si>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</si>
  <si>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</si>
  <si>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</si>
  <si>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</si>
  <si>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</si>
  <si>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</si>
  <si>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</si>
  <si>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</si>
  <si>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</si>
  <si>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</si>
  <si>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</si>
  <si>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</si>
  <si>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</si>
  <si>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</si>
  <si>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</si>
  <si>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</si>
  <si>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</si>
  <si>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</si>
  <si>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</si>
  <si>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</si>
  <si>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</si>
  <si>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</si>
  <si>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</si>
  <si>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</si>
  <si>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</si>
  <si>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</si>
  <si>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</si>
  <si>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</si>
  <si>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</si>
  <si>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</si>
  <si>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</si>
  <si>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</si>
  <si>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</si>
  <si>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</si>
  <si>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</si>
  <si>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</si>
  <si>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</si>
  <si>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</si>
  <si>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</si>
  <si>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</si>
  <si>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</si>
  <si>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</si>
  <si>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</si>
  <si>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</si>
  <si>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</si>
  <si>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</si>
  <si>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</si>
  <si>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</si>
  <si>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</si>
  <si>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</si>
  <si>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</si>
  <si>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</si>
  <si>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</si>
  <si>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</si>
  <si>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</si>
  <si>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</si>
  <si>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</si>
  <si>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</si>
  <si>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</si>
  <si>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</si>
  <si>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</si>
  <si>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</si>
  <si>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</si>
  <si>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</si>
  <si>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</si>
  <si>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</si>
  <si>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</si>
  <si>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</si>
  <si>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</si>
  <si>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</si>
  <si>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</si>
  <si>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</si>
  <si>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</si>
  <si>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</si>
  <si>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</si>
  <si>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</si>
  <si>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</si>
  <si>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</si>
  <si>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</si>
  <si>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</si>
  <si>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</si>
  <si>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</si>
  <si>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</si>
  <si>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</si>
  <si>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</si>
  <si>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</si>
  <si>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</si>
  <si>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</si>
  <si>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</si>
  <si>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</si>
  <si>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</si>
  <si>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</si>
  <si>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</si>
  <si>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</si>
  <si>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</si>
  <si>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</si>
  <si>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</si>
  <si>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</si>
  <si>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</si>
  <si>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</si>
  <si>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</si>
  <si>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</si>
  <si>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</si>
  <si>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</si>
  <si>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</si>
  <si>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</si>
  <si>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</si>
  <si>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</si>
  <si>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</si>
  <si>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</si>
  <si>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</si>
  <si>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</si>
  <si>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</si>
  <si>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</si>
  <si>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</si>
  <si>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</si>
  <si>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</si>
  <si>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</si>
  <si>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</si>
  <si>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</si>
  <si>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</si>
  <si>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</si>
  <si>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</si>
  <si>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</si>
  <si>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</si>
  <si>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</si>
  <si>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</si>
  <si>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</si>
  <si>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</si>
  <si>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</si>
  <si>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</si>
  <si>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</si>
  <si>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</si>
  <si>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</si>
  <si>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</si>
  <si>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</si>
  <si>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</si>
  <si>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</si>
  <si>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</si>
  <si>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</si>
  <si>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</si>
  <si>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</si>
  <si>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</si>
  <si>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</si>
  <si>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</si>
  <si>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</si>
  <si>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</si>
  <si>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</si>
  <si>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</si>
  <si>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</si>
  <si>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</si>
  <si>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</si>
  <si>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</si>
  <si>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</si>
  <si>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</si>
  <si>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</si>
  <si>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</si>
  <si>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</si>
  <si>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</si>
  <si>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</si>
  <si>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</si>
  <si>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</si>
  <si>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</si>
  <si>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</si>
  <si>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</si>
  <si>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</si>
  <si>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</si>
  <si>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</si>
  <si>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</si>
  <si>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</si>
  <si>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</si>
  <si>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</si>
  <si>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</si>
  <si>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</si>
  <si>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</si>
  <si>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</si>
  <si>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</si>
  <si>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</si>
  <si>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</si>
  <si>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</si>
  <si>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</si>
  <si>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</si>
  <si>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</si>
  <si>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</si>
  <si>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</si>
  <si>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</si>
  <si>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</si>
  <si>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</si>
  <si>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</si>
  <si>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</si>
  <si>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</si>
  <si>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</si>
  <si>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</si>
  <si>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</si>
  <si>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</si>
  <si>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</si>
  <si>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</si>
  <si>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</si>
  <si>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</si>
  <si>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</si>
  <si>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</si>
  <si>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</si>
  <si>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</si>
  <si>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</si>
  <si>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</si>
  <si>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</si>
  <si>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</si>
  <si>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</si>
  <si>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</si>
  <si>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</si>
  <si>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</si>
  <si>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</si>
  <si>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</si>
  <si>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</si>
  <si>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</si>
  <si>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</si>
  <si>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</si>
  <si>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</si>
  <si>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</si>
  <si>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</si>
  <si>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</si>
  <si>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</si>
  <si>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</si>
  <si>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</si>
  <si>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</si>
  <si>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</si>
  <si>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</si>
  <si>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</si>
  <si>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</si>
  <si>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</si>
  <si>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</si>
  <si>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</si>
  <si>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</si>
  <si>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</si>
  <si>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</si>
  <si>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</si>
  <si>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</si>
  <si>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</si>
  <si>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</si>
  <si>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</si>
  <si>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</si>
  <si>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</si>
  <si>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</si>
  <si>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</si>
  <si>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</si>
  <si>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</si>
  <si>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</si>
  <si>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</si>
  <si>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</si>
  <si>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</si>
  <si>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</si>
  <si>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</si>
  <si>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</si>
  <si>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</si>
  <si>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</si>
  <si>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</si>
  <si>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</si>
  <si>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</si>
  <si>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</si>
  <si>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</si>
  <si>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</si>
  <si>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</si>
  <si>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</si>
  <si>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</si>
  <si>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</si>
  <si>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</si>
  <si>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</si>
  <si>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</si>
  <si>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</si>
  <si>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</si>
  <si>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</si>
  <si>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</si>
  <si>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</si>
  <si>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</si>
  <si>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</si>
  <si>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</si>
  <si>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</si>
  <si>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</si>
  <si>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</si>
  <si>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</si>
  <si>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</si>
  <si>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</si>
  <si>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</si>
  <si>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</si>
  <si>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</si>
  <si>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</si>
  <si>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</si>
  <si>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</si>
  <si>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</si>
  <si>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</si>
  <si>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</si>
  <si>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</si>
  <si>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</si>
  <si>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</si>
  <si>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</si>
  <si>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</si>
  <si>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</si>
  <si>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</si>
  <si>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</si>
  <si>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</si>
  <si>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</si>
  <si>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</si>
  <si>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</si>
  <si>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</si>
  <si>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</si>
  <si>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</si>
  <si>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</si>
  <si>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</si>
  <si>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</si>
  <si>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</si>
  <si>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</si>
  <si>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</si>
  <si>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</si>
  <si>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</si>
  <si>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</si>
  <si>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</si>
  <si>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</si>
  <si>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</si>
  <si>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</si>
  <si>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</si>
  <si>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</si>
  <si>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</si>
  <si>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</si>
  <si>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</si>
  <si>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</si>
  <si>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</si>
  <si>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</si>
  <si>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</si>
  <si>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</si>
  <si>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</si>
  <si>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</si>
  <si>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</si>
  <si>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</si>
  <si>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</si>
  <si>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</si>
  <si>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</si>
  <si>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</si>
  <si>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</si>
  <si>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</si>
  <si>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</si>
  <si>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</si>
  <si>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</si>
  <si>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</si>
  <si>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</si>
  <si>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</si>
  <si>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</si>
  <si>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</si>
  <si>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</si>
  <si>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</si>
  <si>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</si>
  <si>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</si>
  <si>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</si>
  <si>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</si>
  <si>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</si>
  <si>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</si>
  <si>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</si>
  <si>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</si>
  <si>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</si>
  <si>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</si>
  <si>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</si>
  <si>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</si>
  <si>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</si>
  <si>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</si>
  <si>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</si>
  <si>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</si>
  <si>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</si>
  <si>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</si>
  <si>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</si>
  <si>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</si>
  <si>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</si>
  <si>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</si>
  <si>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</si>
  <si>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</si>
  <si>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</si>
  <si>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</si>
  <si>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</si>
  <si>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</si>
  <si>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</si>
  <si>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</si>
  <si>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</si>
  <si>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</si>
  <si>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</si>
  <si>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</si>
  <si>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</si>
  <si>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</si>
  <si>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</si>
  <si>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</si>
  <si>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</si>
  <si>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</si>
  <si>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</si>
  <si>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</si>
  <si>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</si>
  <si>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</si>
  <si>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</si>
  <si>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</si>
  <si>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</si>
  <si>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</si>
  <si>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</si>
  <si>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</si>
  <si>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</si>
  <si>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</si>
  <si>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</si>
  <si>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</si>
  <si>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</si>
  <si>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</si>
  <si>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</si>
  <si>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</si>
  <si>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</si>
  <si>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</si>
  <si>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</si>
  <si>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</si>
  <si>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</si>
  <si>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</si>
  <si>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</si>
  <si>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</si>
  <si>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</si>
  <si>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</si>
  <si>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</si>
  <si>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</si>
  <si>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</si>
  <si>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</si>
  <si>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</si>
  <si>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</si>
  <si>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</si>
  <si>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</si>
  <si>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</si>
  <si>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</si>
  <si>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</si>
  <si>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</si>
  <si>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</si>
  <si>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</si>
  <si>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</si>
  <si>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</si>
  <si>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</si>
  <si>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</si>
  <si>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</si>
  <si>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</si>
  <si>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</si>
  <si>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</si>
  <si>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</si>
  <si>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</si>
  <si>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</si>
  <si>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</si>
  <si>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</si>
  <si>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</si>
  <si>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</si>
  <si>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</si>
  <si>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</si>
  <si>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</si>
  <si>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</si>
  <si>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</si>
  <si>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</si>
  <si>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</si>
  <si>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</si>
  <si>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</si>
  <si>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</si>
  <si>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</si>
  <si>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</si>
  <si>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</si>
  <si>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</si>
  <si>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</si>
  <si>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</si>
  <si>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</si>
  <si>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</si>
  <si>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</si>
  <si>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</si>
  <si>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</si>
  <si>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</si>
  <si>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</si>
  <si>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</si>
  <si>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</si>
  <si>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</si>
  <si>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</si>
  <si>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</si>
  <si>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</si>
  <si>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</si>
  <si>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</si>
  <si>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</si>
  <si>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</si>
  <si>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</si>
  <si>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</si>
  <si>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</si>
  <si>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</si>
  <si>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</si>
  <si>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</si>
  <si>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</si>
  <si>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</si>
  <si>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</si>
  <si>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</si>
  <si>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</si>
  <si>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</si>
  <si>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</si>
  <si>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</si>
  <si>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</si>
  <si>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</si>
  <si>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</si>
  <si>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</si>
  <si>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</si>
  <si>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</si>
  <si>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</si>
  <si>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</si>
  <si>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</si>
  <si>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</si>
  <si>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</si>
  <si>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</si>
  <si>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</si>
  <si>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</si>
  <si>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</si>
  <si>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</si>
  <si>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</si>
  <si>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</si>
  <si>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</si>
  <si>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</si>
  <si>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</si>
  <si>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</si>
  <si>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</si>
  <si>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</si>
  <si>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</si>
  <si>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</si>
  <si>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</si>
  <si>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</si>
  <si>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</si>
  <si>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</si>
  <si>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</si>
  <si>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</si>
  <si>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</si>
  <si>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</si>
  <si>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</si>
  <si>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</si>
  <si>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</si>
  <si>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</si>
  <si>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</si>
  <si>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</si>
  <si>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</si>
  <si>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</si>
  <si>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</si>
  <si>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</si>
  <si>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</si>
  <si>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</si>
  <si>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</si>
  <si>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</si>
  <si>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</si>
  <si>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</si>
  <si>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</si>
  <si>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</si>
  <si>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</si>
  <si>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</si>
  <si>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</si>
  <si>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</si>
  <si>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</si>
  <si>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</si>
  <si>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</si>
  <si>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</si>
  <si>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</si>
  <si>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</si>
  <si>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</si>
  <si>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</si>
  <si>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</si>
  <si>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</si>
  <si>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</si>
  <si>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</si>
  <si>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</si>
  <si>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</si>
  <si>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</si>
  <si>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</si>
  <si>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</si>
  <si>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</si>
  <si>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</si>
  <si>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</si>
  <si>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</si>
  <si>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</si>
  <si>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</si>
  <si>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</si>
  <si>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</si>
  <si>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</si>
  <si>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</si>
  <si>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</si>
  <si>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</si>
  <si>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</si>
  <si>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</si>
  <si>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</si>
  <si>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</si>
  <si>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</si>
  <si>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</si>
  <si>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</si>
  <si>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</si>
  <si>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</si>
  <si>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</si>
  <si>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</si>
  <si>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</si>
  <si>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</si>
  <si>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</si>
  <si>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</si>
  <si>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</si>
  <si>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</si>
  <si>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</si>
  <si>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</si>
  <si>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</si>
  <si>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</si>
  <si>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</si>
  <si>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</si>
  <si>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</si>
  <si>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</si>
  <si>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</si>
  <si>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</si>
  <si>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</si>
  <si>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</si>
  <si>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</si>
  <si>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</si>
  <si>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</si>
  <si>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</si>
  <si>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</si>
  <si>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</si>
  <si>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</si>
  <si>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</si>
  <si>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</si>
  <si>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</si>
  <si>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</si>
  <si>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</si>
  <si>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</si>
  <si>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</si>
  <si>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</si>
  <si>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</si>
  <si>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</si>
  <si>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</si>
  <si>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</si>
  <si>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</si>
  <si>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</si>
  <si>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</si>
  <si>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</si>
  <si>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</si>
  <si>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</si>
  <si>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</si>
  <si>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</si>
  <si>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</si>
  <si>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</si>
  <si>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</si>
  <si>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</si>
  <si>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</si>
  <si>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</si>
  <si>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</si>
  <si>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</si>
  <si>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</si>
  <si>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</si>
  <si>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</si>
  <si>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</si>
  <si>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</si>
  <si>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</si>
  <si>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</si>
  <si>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</si>
  <si>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</si>
  <si>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</si>
  <si>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</si>
  <si>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</si>
  <si>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</si>
  <si>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</si>
  <si>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</si>
  <si>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</si>
  <si>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</si>
  <si>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</si>
  <si>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</si>
  <si>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</si>
  <si>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</si>
  <si>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</si>
  <si>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</si>
  <si>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</si>
  <si>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</si>
  <si>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</si>
  <si>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</si>
  <si>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</si>
  <si>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</si>
  <si>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</si>
  <si>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</si>
  <si>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</si>
  <si>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</si>
  <si>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</si>
  <si>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</si>
  <si>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</si>
  <si>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</si>
  <si>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</si>
  <si>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</si>
  <si>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</si>
  <si>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</si>
  <si>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</si>
  <si>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</si>
  <si>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</si>
  <si>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</si>
  <si>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</si>
  <si>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</si>
  <si>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</si>
  <si>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</si>
  <si>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</si>
  <si>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</si>
  <si>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</si>
  <si>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</si>
  <si>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</si>
  <si>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</si>
  <si>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</si>
  <si>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</si>
  <si>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</si>
  <si>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</si>
  <si>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</si>
  <si>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</si>
  <si>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</si>
  <si>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</si>
  <si>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</si>
  <si>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</si>
  <si>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</si>
  <si>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</si>
  <si>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</si>
  <si>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</si>
  <si>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</si>
  <si>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</si>
  <si>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</si>
  <si>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</si>
  <si>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</si>
  <si>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</si>
  <si>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</si>
  <si>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</si>
  <si>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</si>
  <si>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</si>
  <si>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</si>
  <si>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</si>
  <si>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</si>
  <si>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</si>
  <si>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</si>
  <si>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</si>
  <si>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</si>
  <si>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</si>
  <si>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</si>
  <si>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</si>
  <si>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</si>
  <si>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</si>
  <si>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</si>
  <si>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</si>
  <si>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</si>
  <si>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</si>
  <si>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</si>
  <si>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</si>
  <si>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</si>
  <si>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</si>
  <si>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</si>
  <si>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</si>
  <si>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</si>
  <si>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</si>
  <si>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</si>
  <si>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</si>
  <si>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</si>
  <si>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</si>
  <si>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</si>
  <si>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</si>
  <si>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</si>
  <si>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</si>
  <si>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</si>
  <si>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</si>
  <si>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</si>
  <si>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</si>
  <si>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</si>
  <si>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</si>
  <si>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</si>
  <si>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</si>
  <si>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</si>
  <si>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</si>
  <si>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</si>
  <si>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</si>
  <si>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</si>
  <si>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</si>
  <si>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</si>
  <si>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</si>
  <si>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</si>
  <si>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</si>
  <si>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</si>
  <si>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</si>
  <si>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</si>
  <si>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</si>
  <si>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</si>
  <si>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</si>
  <si>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</si>
  <si>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</si>
  <si>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</si>
  <si>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</si>
  <si>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</si>
  <si>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</si>
  <si>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</si>
  <si>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</si>
  <si>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</si>
  <si>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</si>
  <si>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</si>
  <si>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</si>
  <si>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</si>
  <si>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</si>
  <si>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</si>
  <si>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</si>
  <si>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</si>
  <si>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</si>
  <si>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</si>
  <si>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</si>
  <si>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</si>
  <si>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</si>
  <si>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</si>
  <si>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</si>
  <si>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</si>
  <si>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</si>
  <si>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</si>
  <si>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</si>
  <si>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</si>
  <si>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</si>
  <si>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</si>
  <si>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</si>
  <si>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</si>
  <si>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</si>
  <si>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</si>
  <si>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</si>
  <si>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</si>
  <si>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</si>
  <si>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</si>
  <si>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</si>
  <si>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</si>
  <si>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</si>
  <si>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</si>
  <si>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</si>
  <si>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</si>
  <si>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</si>
  <si>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</si>
  <si>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</si>
  <si>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</si>
  <si>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</si>
  <si>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</si>
  <si>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</si>
  <si>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</si>
  <si>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</si>
  <si>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</si>
  <si>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</si>
  <si>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</si>
  <si>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</si>
  <si>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</si>
  <si>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</si>
  <si>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</si>
  <si>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</si>
  <si>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</si>
  <si>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</si>
  <si>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</si>
  <si>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</si>
  <si>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</si>
  <si>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</si>
  <si>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</si>
  <si>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</si>
  <si>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</si>
  <si>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</si>
  <si>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</si>
  <si>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</si>
  <si>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</si>
  <si>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</si>
  <si>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</si>
  <si>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</si>
  <si>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</si>
  <si>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</si>
  <si>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</si>
  <si>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</si>
  <si>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</si>
  <si>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</si>
  <si>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</si>
  <si>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</si>
  <si>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</si>
  <si>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</si>
  <si>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</si>
  <si>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</si>
  <si>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</si>
  <si>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</si>
  <si>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</si>
  <si>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</si>
  <si>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</si>
  <si>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</si>
  <si>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</si>
  <si>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</si>
  <si>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</si>
  <si>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</si>
  <si>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</si>
  <si>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</si>
  <si>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</si>
  <si>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</si>
  <si>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</si>
  <si>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</si>
  <si>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</si>
  <si>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</si>
  <si>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</si>
  <si>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</si>
  <si>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</si>
  <si>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</si>
  <si>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</si>
  <si>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</si>
  <si>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</si>
  <si>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</si>
  <si>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</si>
  <si>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</si>
  <si>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</si>
  <si>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</si>
  <si>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</si>
  <si>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</si>
  <si>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</si>
  <si>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</si>
  <si>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</si>
  <si>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</si>
  <si>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</si>
  <si>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</si>
  <si>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</si>
  <si>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</si>
  <si>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</si>
  <si>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</si>
  <si>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</si>
  <si>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</si>
  <si>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</si>
  <si>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</si>
  <si>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</si>
  <si>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</si>
  <si>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</si>
  <si>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</si>
  <si>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</si>
  <si>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</si>
  <si>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</si>
  <si>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</si>
  <si>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</si>
  <si>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</si>
  <si>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</si>
  <si>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</si>
  <si>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</si>
  <si>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</si>
  <si>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</si>
  <si>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</si>
  <si>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</si>
  <si>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</si>
  <si>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</si>
  <si>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</si>
  <si>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</si>
  <si>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</si>
  <si>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</si>
  <si>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</si>
  <si>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</si>
  <si>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</si>
  <si>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</si>
  <si>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</si>
  <si>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</si>
  <si>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</si>
  <si>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</si>
  <si>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</si>
  <si>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</si>
  <si>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</si>
  <si>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</si>
  <si>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</si>
  <si>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</si>
  <si>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</si>
  <si>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</si>
  <si>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</si>
  <si>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</si>
  <si>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</si>
  <si>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</si>
  <si>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</si>
  <si>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</si>
  <si>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</si>
  <si>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</si>
  <si>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</si>
  <si>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</si>
  <si>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</si>
  <si>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</si>
  <si>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</si>
  <si>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</si>
  <si>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</si>
  <si>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</si>
  <si>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</si>
  <si>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</si>
  <si>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</si>
  <si>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</si>
  <si>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</si>
  <si>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</si>
  <si>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</si>
  <si>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</si>
  <si>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</si>
  <si>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</si>
  <si>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</si>
  <si>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</si>
  <si>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</si>
  <si>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</si>
  <si>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</si>
  <si>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</si>
  <si>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</si>
  <si>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</si>
  <si>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</si>
  <si>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</si>
  <si>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</si>
  <si>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</si>
  <si>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</si>
  <si>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</si>
  <si>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</si>
  <si>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</si>
  <si>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</si>
  <si>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</si>
  <si>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</si>
  <si>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</si>
  <si>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</si>
  <si>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</si>
  <si>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</si>
  <si>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</si>
  <si>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</si>
  <si>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</si>
  <si>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</si>
  <si>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</si>
  <si>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</si>
  <si>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</si>
  <si>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</si>
  <si>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</si>
  <si>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</si>
  <si>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</si>
  <si>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</si>
  <si>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</si>
  <si>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</si>
  <si>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</si>
  <si>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</si>
  <si>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</si>
  <si>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</si>
  <si>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</si>
  <si>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</si>
  <si>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</si>
  <si>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</si>
  <si>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</si>
  <si>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</si>
  <si>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</si>
  <si>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</si>
  <si>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</si>
  <si>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</si>
  <si>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</si>
  <si>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</si>
  <si>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</si>
  <si>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</si>
  <si>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</si>
  <si>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</si>
  <si>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</si>
  <si>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</si>
  <si>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</si>
  <si>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</si>
  <si>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</si>
  <si>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</si>
  <si>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</si>
  <si>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</si>
  <si>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</si>
  <si>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</si>
  <si>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</si>
  <si>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</si>
  <si>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</si>
  <si>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</si>
  <si>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</si>
  <si>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</si>
  <si>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</si>
  <si>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</si>
  <si>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</si>
  <si>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</si>
  <si>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</si>
  <si>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</si>
  <si>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</si>
  <si>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</si>
  <si>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</si>
  <si>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</si>
  <si>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</si>
  <si>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</si>
  <si>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</si>
  <si>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</si>
  <si>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</si>
  <si>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</si>
  <si>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</si>
  <si>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</si>
  <si>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</si>
  <si>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</si>
  <si>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</si>
  <si>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</si>
  <si>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</si>
  <si>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</si>
  <si>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</si>
  <si>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</si>
  <si>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</si>
  <si>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</si>
  <si>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</si>
  <si>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</si>
  <si>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</si>
  <si>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</si>
  <si>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</si>
  <si>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</si>
  <si>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</si>
  <si>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</si>
  <si>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</si>
  <si>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</si>
  <si>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</si>
  <si>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</si>
  <si>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</si>
  <si>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</si>
  <si>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</si>
  <si>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</si>
  <si>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</si>
  <si>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</si>
  <si>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</si>
  <si>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</si>
  <si>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</si>
  <si>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</si>
  <si>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</si>
  <si>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</si>
  <si>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</si>
  <si>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</si>
  <si>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</si>
  <si>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</si>
  <si>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</si>
  <si>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</si>
  <si>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</si>
  <si>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</si>
  <si>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</si>
  <si>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</si>
  <si>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</si>
  <si>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</si>
  <si>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</si>
  <si>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</si>
  <si>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</si>
  <si>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</si>
  <si>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</si>
  <si>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</si>
  <si>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</si>
  <si>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</si>
  <si>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</si>
  <si>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</si>
  <si>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</si>
  <si>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</si>
  <si>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</si>
  <si>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</si>
  <si>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</si>
  <si>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</si>
  <si>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</si>
  <si>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</si>
  <si>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</si>
  <si>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</si>
  <si>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</si>
  <si>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</si>
  <si>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</si>
  <si>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</si>
  <si>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</si>
  <si>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</si>
  <si>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</si>
  <si>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</si>
  <si>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</si>
  <si>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</si>
  <si>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</si>
  <si>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</si>
  <si>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</si>
  <si>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</si>
  <si>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</si>
  <si>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</si>
  <si>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</si>
  <si>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</si>
  <si>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</si>
  <si>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</si>
  <si>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</si>
  <si>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</si>
  <si>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</si>
  <si>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</si>
  <si>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</si>
  <si>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</si>
  <si>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</si>
  <si>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</si>
  <si>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</si>
  <si>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</si>
  <si>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</si>
  <si>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</si>
  <si>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</si>
  <si>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</si>
  <si>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</si>
  <si>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</si>
  <si>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</si>
  <si>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</si>
  <si>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</si>
  <si>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</si>
  <si>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</si>
  <si>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</si>
  <si>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</si>
  <si>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</si>
  <si>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</si>
  <si>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</si>
  <si>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</si>
  <si>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</si>
  <si>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</si>
  <si>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</si>
  <si>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</si>
  <si>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</si>
  <si>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</si>
  <si>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</si>
  <si>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</si>
  <si>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</si>
  <si>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</si>
  <si>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</si>
  <si>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</si>
  <si>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</si>
  <si>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</si>
  <si>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</si>
  <si>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</si>
  <si>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</si>
  <si>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</si>
  <si>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</si>
  <si>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</si>
  <si>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</si>
  <si>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</si>
  <si>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</si>
  <si>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</si>
  <si>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</si>
  <si>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</si>
  <si>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</si>
  <si>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</si>
  <si>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</si>
  <si>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</si>
  <si>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</si>
  <si>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</si>
  <si>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</si>
  <si>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</si>
  <si>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</si>
  <si>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</si>
  <si>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</si>
  <si>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</si>
  <si>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</si>
  <si>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</si>
  <si>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</si>
  <si>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</si>
  <si>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</si>
  <si>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</si>
  <si>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</si>
  <si>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</si>
  <si>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</si>
  <si>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</si>
  <si>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</si>
  <si>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</si>
  <si>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</si>
  <si>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</si>
  <si>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</si>
  <si>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</si>
  <si>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</si>
  <si>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</si>
  <si>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</si>
  <si>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</si>
  <si>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</si>
  <si>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</si>
  <si>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</si>
  <si>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</si>
  <si>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</si>
  <si>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</si>
  <si>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</si>
  <si>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</si>
  <si>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</si>
  <si>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</si>
  <si>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</si>
  <si>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</si>
  <si>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</si>
  <si>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</si>
  <si>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</si>
  <si>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</si>
  <si>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</si>
  <si>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</si>
  <si>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</si>
  <si>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</si>
  <si>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</si>
  <si>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</si>
  <si>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</si>
  <si>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</si>
  <si>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</si>
  <si>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</si>
  <si>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</si>
  <si>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</si>
  <si>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</si>
  <si>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</si>
  <si>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</si>
  <si>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</si>
  <si>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</si>
  <si>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</si>
  <si>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</si>
  <si>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</si>
  <si>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</si>
  <si>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</si>
  <si>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</si>
  <si>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</si>
  <si>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</si>
  <si>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</si>
  <si>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</si>
  <si>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</si>
  <si>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</si>
  <si>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</si>
  <si>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</si>
  <si>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</si>
  <si>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</si>
  <si>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</si>
  <si>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</si>
  <si>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</si>
  <si>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</si>
  <si>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</si>
  <si>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</si>
  <si>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</si>
  <si>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</si>
  <si>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</si>
  <si>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</si>
  <si>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</si>
  <si>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</si>
  <si>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</si>
  <si>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</si>
  <si>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</si>
  <si>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</si>
  <si>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</si>
  <si>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</si>
  <si>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</si>
  <si>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</si>
  <si>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</si>
  <si>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</si>
  <si>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</si>
  <si>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</si>
  <si>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</si>
  <si>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</si>
  <si>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</si>
  <si>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</si>
  <si>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</si>
  <si>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</si>
  <si>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</si>
  <si>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</si>
  <si>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</si>
  <si>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</si>
  <si>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</si>
  <si>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</si>
  <si>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</si>
  <si>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</si>
  <si>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</si>
  <si>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</si>
  <si>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</si>
  <si>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</si>
  <si>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</si>
  <si>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</si>
  <si>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</si>
  <si>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</si>
  <si>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</si>
  <si>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</si>
  <si>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</si>
  <si>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</si>
  <si>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</si>
  <si>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</si>
  <si>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</si>
  <si>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</si>
  <si>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</si>
  <si>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</si>
  <si>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</si>
  <si>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</si>
  <si>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</si>
  <si>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</si>
  <si>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</si>
  <si>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</si>
  <si>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</si>
  <si>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</si>
  <si>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</si>
  <si>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</si>
  <si>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</si>
  <si>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</si>
  <si>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</si>
  <si>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</si>
  <si>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</si>
  <si>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</si>
  <si>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</si>
  <si>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</si>
  <si>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</si>
  <si>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</si>
  <si>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</si>
  <si>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</si>
  <si>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</si>
  <si>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</si>
  <si>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</si>
  <si>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</si>
  <si>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</si>
  <si>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</si>
  <si>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</si>
  <si>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</si>
  <si>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</si>
  <si>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</si>
  <si>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</si>
  <si>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</si>
  <si>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</si>
  <si>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</si>
  <si>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</si>
  <si>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</si>
  <si>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</si>
  <si>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</si>
  <si>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</si>
  <si>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</si>
  <si>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</si>
  <si>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</si>
  <si>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</si>
  <si>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</si>
  <si>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</si>
  <si>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</si>
  <si>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</si>
  <si>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</si>
  <si>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</si>
  <si>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</si>
  <si>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</si>
  <si>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</si>
  <si>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</si>
  <si>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</si>
  <si>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</si>
  <si>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</si>
  <si>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</si>
  <si>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</si>
  <si>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</si>
  <si>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</si>
  <si>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</si>
  <si>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</si>
  <si>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</si>
  <si>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</si>
  <si>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</si>
  <si>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</si>
  <si>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</si>
  <si>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</si>
  <si>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</si>
  <si>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</si>
  <si>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</si>
  <si>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</si>
  <si>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</si>
  <si>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</si>
  <si>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</si>
  <si>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</si>
  <si>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</si>
  <si>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</si>
  <si>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</si>
  <si>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</si>
  <si>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</si>
  <si>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</si>
  <si>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</si>
  <si>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</si>
  <si>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</si>
  <si>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</si>
  <si>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</si>
  <si>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</si>
  <si>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</si>
  <si>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</si>
  <si>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</si>
  <si>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</si>
  <si>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</si>
  <si>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</si>
  <si>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</si>
  <si>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</si>
  <si>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</si>
  <si>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</si>
  <si>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</si>
  <si>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</si>
  <si>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</si>
  <si>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</si>
  <si>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</si>
  <si>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</si>
  <si>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</si>
  <si>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</si>
  <si>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</si>
  <si>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</si>
  <si>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</si>
  <si>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</si>
  <si>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</si>
  <si>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</si>
  <si>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</si>
  <si>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</si>
  <si>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</si>
  <si>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</si>
  <si>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</si>
  <si>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</si>
  <si>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</si>
  <si>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</si>
  <si>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</si>
  <si>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</si>
  <si>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</si>
  <si>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</si>
  <si>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</si>
  <si>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</si>
  <si>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</si>
  <si>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</si>
  <si>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</si>
  <si>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</si>
  <si>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</si>
  <si>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</si>
  <si>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</si>
  <si>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</si>
  <si>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</si>
  <si>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</si>
  <si>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</si>
  <si>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</si>
  <si>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</si>
  <si>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</si>
  <si>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</si>
  <si>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</si>
  <si>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</si>
  <si>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</si>
  <si>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</si>
  <si>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</si>
  <si>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</si>
  <si>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</si>
  <si>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</si>
  <si>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</si>
  <si>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</si>
  <si>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</si>
  <si>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</si>
  <si>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</si>
  <si>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</si>
  <si>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</si>
  <si>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</si>
  <si>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</si>
  <si>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</si>
  <si>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</si>
  <si>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</si>
  <si>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</si>
  <si>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</si>
  <si>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</si>
  <si>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</si>
  <si>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</si>
  <si>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</si>
  <si>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</si>
  <si>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</si>
  <si>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</si>
  <si>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</si>
  <si>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</si>
  <si>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</si>
  <si>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</si>
  <si>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</si>
  <si>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</si>
  <si>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</si>
  <si>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</si>
  <si>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</si>
  <si>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</si>
  <si>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</si>
  <si>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</si>
  <si>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</si>
  <si>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</si>
  <si>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</si>
  <si>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</si>
  <si>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</si>
  <si>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</si>
  <si>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</si>
  <si>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</si>
  <si>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</si>
  <si>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</si>
  <si>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</si>
  <si>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</si>
  <si>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</si>
  <si>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</si>
  <si>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</si>
  <si>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</si>
  <si>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</si>
  <si>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</si>
  <si>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</si>
  <si>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</si>
  <si>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</si>
  <si>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</si>
  <si>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</si>
  <si>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</si>
  <si>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</si>
  <si>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</si>
  <si>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</si>
  <si>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</si>
  <si>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</si>
  <si>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</si>
  <si>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</si>
  <si>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</si>
  <si>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</si>
  <si>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</si>
  <si>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</si>
  <si>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</si>
  <si>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</si>
  <si>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</si>
  <si>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</si>
  <si>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</si>
  <si>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</si>
  <si>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</si>
  <si>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</si>
  <si>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</si>
  <si>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</si>
  <si>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</si>
  <si>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</si>
  <si>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</si>
  <si>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</si>
  <si>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</si>
  <si>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</si>
  <si>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</si>
  <si>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</si>
  <si>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</si>
  <si>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</si>
  <si>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</si>
  <si>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</si>
  <si>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</si>
  <si>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</si>
  <si>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</si>
  <si>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</si>
  <si>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</si>
  <si>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</si>
  <si>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</si>
  <si>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</si>
  <si>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</si>
  <si>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</si>
  <si>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</si>
  <si>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</si>
  <si>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</si>
  <si>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</si>
  <si>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</si>
  <si>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</si>
  <si>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</si>
  <si>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</si>
  <si>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</si>
  <si>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</si>
  <si>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</si>
  <si>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</si>
  <si>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</si>
  <si>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</si>
  <si>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</si>
  <si>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</si>
  <si>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</si>
  <si>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</si>
  <si>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</si>
  <si>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</si>
  <si>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</si>
  <si>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</si>
  <si>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</si>
  <si>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</si>
  <si>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</si>
  <si>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</si>
  <si>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</si>
  <si>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</si>
  <si>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</si>
  <si>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</si>
  <si>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</si>
  <si>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</si>
  <si>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</si>
  <si>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</si>
  <si>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</si>
  <si>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</si>
  <si>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</si>
  <si>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</si>
  <si>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</si>
  <si>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</si>
  <si>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</si>
  <si>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</si>
  <si>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</si>
  <si>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</si>
  <si>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</si>
  <si>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</si>
  <si>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</si>
  <si>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</si>
  <si>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</si>
  <si>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</si>
  <si>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</si>
  <si>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</si>
  <si>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</si>
  <si>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</si>
  <si>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</si>
  <si>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</si>
  <si>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</si>
  <si>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</si>
  <si>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</si>
  <si>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</si>
  <si>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</si>
  <si>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</si>
  <si>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</si>
  <si>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</si>
  <si>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</si>
  <si>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</si>
  <si>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</si>
  <si>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</si>
  <si>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</si>
  <si>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</si>
  <si>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</si>
  <si>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</si>
  <si>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</si>
  <si>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</si>
  <si>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</si>
  <si>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</si>
  <si>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</si>
  <si>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</si>
  <si>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</si>
  <si>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</si>
  <si>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</si>
  <si>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</si>
  <si>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</si>
  <si>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</si>
  <si>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</si>
  <si>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</si>
  <si>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</si>
  <si>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</si>
  <si>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</si>
  <si>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</si>
  <si>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</si>
  <si>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</si>
  <si>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</si>
  <si>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</si>
  <si>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</si>
  <si>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</si>
  <si>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</si>
  <si>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</si>
  <si>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</si>
  <si>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</si>
  <si>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</si>
  <si>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</si>
  <si>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</si>
  <si>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</si>
  <si>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</si>
  <si>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</si>
  <si>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</si>
  <si>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</si>
  <si>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</si>
  <si>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</si>
  <si>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</si>
  <si>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</si>
  <si>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</si>
  <si>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</si>
  <si>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</si>
  <si>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</si>
  <si>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</si>
  <si>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</si>
  <si>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</si>
  <si>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</si>
  <si>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</si>
  <si>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</si>
  <si>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</si>
  <si>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</si>
  <si>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</si>
  <si>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</si>
  <si>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</si>
  <si>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</si>
  <si>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</si>
  <si>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</si>
  <si>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</si>
  <si>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</si>
  <si>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</si>
  <si>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</si>
  <si>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</si>
  <si>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</si>
  <si>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</si>
  <si>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</si>
  <si>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</si>
  <si>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</si>
  <si>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</si>
  <si>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</si>
  <si>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</si>
  <si>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</si>
  <si>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</si>
  <si>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</si>
  <si>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</si>
  <si>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</si>
  <si>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</si>
  <si>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</si>
  <si>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</si>
  <si>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</si>
  <si>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</si>
  <si>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</si>
  <si>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</si>
  <si>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</si>
  <si>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</si>
  <si>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</si>
  <si>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</si>
  <si>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</si>
  <si>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</si>
  <si>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</si>
  <si>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</si>
  <si>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</si>
  <si>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</si>
  <si>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</si>
  <si>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</si>
  <si>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</si>
  <si>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</si>
  <si>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</si>
  <si>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</si>
  <si>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</si>
  <si>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</si>
  <si>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</si>
  <si>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</si>
  <si>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</si>
  <si>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</si>
  <si>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</si>
  <si>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</si>
  <si>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</si>
  <si>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</si>
  <si>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</si>
  <si>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</si>
  <si>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</si>
  <si>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</si>
  <si>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</si>
  <si>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</si>
  <si>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</si>
  <si>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</si>
  <si>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</si>
  <si>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</si>
  <si>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</si>
  <si>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</si>
  <si>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</si>
  <si>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</si>
  <si>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</si>
  <si>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</si>
  <si>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</si>
  <si>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</si>
  <si>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</si>
  <si>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</si>
  <si>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</si>
  <si>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</si>
  <si>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</si>
  <si>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</si>
  <si>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</si>
  <si>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</si>
  <si>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</si>
  <si>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</si>
  <si>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</si>
  <si>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</si>
  <si>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</si>
  <si>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</si>
  <si>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</si>
  <si>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</si>
  <si>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</si>
  <si>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</si>
  <si>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</si>
  <si>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</si>
  <si>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</si>
  <si>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</si>
  <si>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</si>
  <si>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</si>
  <si>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</si>
  <si>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</si>
  <si>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</si>
  <si>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</si>
  <si>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</si>
  <si>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</si>
  <si>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</si>
  <si>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</si>
  <si>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</si>
  <si>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</si>
  <si>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</si>
  <si>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</si>
  <si>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</si>
  <si>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</si>
  <si>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</si>
  <si>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</si>
  <si>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</si>
  <si>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</si>
  <si>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</si>
  <si>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</si>
  <si>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</si>
  <si>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</si>
  <si>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</si>
  <si>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</si>
  <si>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</si>
  <si>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</si>
  <si>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</si>
  <si>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</si>
  <si>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</si>
  <si>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</si>
  <si>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</si>
  <si>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</si>
  <si>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</si>
  <si>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</si>
  <si>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</si>
  <si>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</si>
  <si>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</si>
  <si>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</si>
  <si>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</si>
  <si>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</si>
  <si>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</si>
  <si>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</si>
  <si>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</si>
  <si>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</si>
  <si>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</si>
  <si>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</si>
  <si>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</si>
  <si>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</si>
  <si>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</si>
  <si>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</si>
  <si>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</si>
  <si>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</si>
  <si>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</si>
  <si>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</si>
  <si>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</si>
  <si>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</si>
  <si>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</si>
  <si>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</si>
  <si>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</si>
  <si>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</si>
  <si>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</si>
  <si>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</si>
  <si>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</si>
  <si>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</si>
  <si>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</si>
  <si>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</si>
  <si>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</si>
  <si>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</si>
  <si>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</si>
  <si>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</si>
  <si>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</si>
  <si>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</si>
  <si>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</si>
  <si>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</si>
  <si>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</si>
  <si>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</si>
  <si>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</si>
  <si>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</si>
  <si>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</si>
  <si>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</si>
  <si>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</si>
  <si>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</si>
  <si>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</si>
  <si>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</si>
  <si>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</si>
  <si>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</si>
  <si>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</si>
  <si>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</si>
  <si>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</si>
  <si>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</si>
  <si>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</si>
  <si>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</si>
  <si>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</si>
  <si>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</si>
  <si>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</si>
  <si>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</si>
  <si>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</si>
  <si>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</si>
  <si>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</si>
  <si>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</si>
  <si>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</si>
  <si>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</si>
  <si>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</si>
  <si>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</si>
  <si>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</si>
  <si>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</si>
  <si>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</si>
  <si>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</si>
  <si>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</si>
  <si>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</si>
  <si>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</si>
  <si>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</si>
  <si>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</si>
  <si>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</si>
  <si>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</si>
  <si>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</si>
  <si>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</si>
  <si>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</si>
  <si>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</si>
  <si>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</si>
  <si>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</si>
  <si>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</si>
  <si>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</si>
  <si>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</si>
  <si>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</si>
  <si>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</si>
  <si>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</si>
  <si>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</si>
  <si>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</si>
  <si>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</si>
  <si>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</si>
  <si>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</si>
  <si>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</si>
  <si>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</si>
  <si>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</si>
  <si>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</si>
  <si>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</si>
  <si>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</si>
  <si>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</si>
  <si>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</si>
  <si>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</si>
  <si>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</si>
  <si>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</si>
  <si>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</si>
  <si>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</si>
  <si>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</si>
  <si>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</si>
  <si>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</si>
  <si>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</si>
  <si>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</si>
  <si>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</si>
  <si>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</si>
  <si>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</si>
  <si>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</si>
  <si>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</si>
  <si>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</si>
  <si>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</si>
  <si>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</si>
  <si>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</si>
  <si>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</si>
  <si>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</si>
  <si>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</si>
  <si>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</si>
  <si>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</si>
  <si>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</si>
  <si>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</si>
  <si>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</si>
  <si>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</si>
  <si>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</si>
  <si>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</si>
  <si>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</si>
  <si>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</si>
  <si>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</si>
  <si>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</si>
  <si>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</si>
  <si>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</si>
  <si>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</si>
  <si>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</si>
  <si>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</si>
  <si>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</si>
  <si>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</si>
  <si>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</si>
  <si>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</si>
  <si>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</si>
  <si>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</si>
  <si>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</si>
  <si>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</si>
  <si>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</si>
  <si>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</si>
  <si>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</si>
  <si>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</si>
  <si>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</si>
  <si>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</si>
  <si>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</si>
  <si>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</si>
  <si>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</si>
  <si>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</si>
  <si>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</si>
  <si>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</si>
  <si>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</si>
  <si>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</si>
  <si>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</si>
  <si>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</si>
  <si>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</si>
  <si>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</si>
  <si>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</si>
  <si>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</si>
  <si>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</si>
  <si>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</si>
  <si>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</si>
  <si>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</si>
  <si>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</si>
  <si>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</si>
  <si>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</si>
  <si>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</si>
  <si>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</si>
  <si>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</si>
  <si>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</si>
  <si>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</si>
  <si>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</si>
  <si>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</si>
  <si>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</si>
  <si>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</si>
  <si>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</si>
  <si>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</si>
  <si>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</si>
  <si>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</si>
  <si>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</si>
  <si>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</si>
  <si>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</si>
  <si>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</si>
  <si>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</si>
  <si>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</si>
  <si>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</si>
  <si>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</si>
  <si>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</si>
  <si>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</si>
  <si>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</si>
  <si>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</si>
  <si>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</si>
  <si>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</si>
  <si>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</si>
  <si>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</si>
  <si>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</si>
  <si>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</si>
  <si>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</si>
  <si>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</si>
  <si>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</si>
  <si>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</si>
  <si>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</si>
  <si>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</si>
  <si>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</si>
  <si>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</si>
  <si>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</si>
  <si>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</si>
  <si>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</si>
  <si>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</si>
  <si>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</si>
  <si>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</si>
  <si>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</si>
  <si>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</si>
  <si>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</si>
  <si>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</si>
  <si>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</si>
  <si>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</si>
  <si>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</si>
  <si>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</si>
  <si>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</si>
  <si>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</si>
  <si>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</si>
  <si>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</si>
  <si>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</si>
  <si>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</si>
  <si>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</si>
  <si>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</si>
  <si>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</si>
  <si>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</si>
  <si>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</si>
  <si>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</si>
  <si>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</si>
  <si>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</si>
  <si>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</si>
  <si>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</si>
  <si>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</si>
  <si>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</si>
  <si>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</si>
  <si>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</si>
  <si>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</si>
  <si>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</si>
  <si>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</si>
  <si>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</si>
  <si>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</si>
  <si>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</si>
  <si>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</si>
  <si>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</si>
  <si>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</si>
  <si>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</si>
  <si>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</si>
  <si>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</si>
  <si>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</si>
  <si>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</si>
  <si>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</si>
  <si>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</si>
  <si>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</si>
  <si>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</si>
  <si>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</si>
  <si>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</si>
  <si>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</si>
  <si>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</si>
  <si>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</si>
  <si>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</si>
  <si>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</si>
  <si>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</si>
  <si>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</si>
  <si>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</si>
  <si>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</si>
  <si>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</si>
  <si>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</si>
  <si>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</si>
  <si>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</si>
  <si>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</si>
  <si>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</si>
  <si>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</si>
  <si>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</si>
  <si>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</si>
  <si>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</si>
  <si>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</si>
  <si>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</si>
  <si>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</si>
  <si>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</si>
  <si>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</si>
  <si>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</si>
  <si>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</si>
  <si>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</si>
  <si>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</si>
  <si>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</si>
  <si>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</si>
  <si>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</si>
  <si>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</si>
  <si>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</si>
  <si>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</si>
  <si>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</si>
  <si>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</si>
  <si>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</si>
  <si>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</si>
  <si>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</si>
  <si>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</si>
  <si>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</si>
  <si>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</si>
  <si>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</si>
  <si>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</si>
  <si>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</si>
  <si>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</si>
  <si>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</si>
  <si>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</si>
  <si>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</si>
  <si>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</si>
  <si>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</si>
  <si>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</si>
  <si>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</si>
  <si>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</si>
  <si>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</si>
  <si>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</si>
  <si>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</si>
  <si>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</si>
  <si>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</si>
  <si>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</si>
  <si>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</si>
  <si>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</si>
  <si>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</si>
  <si>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</si>
  <si>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</si>
  <si>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</si>
  <si>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</si>
  <si>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</si>
  <si>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</si>
  <si>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</si>
  <si>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</si>
  <si>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</si>
  <si>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</si>
  <si>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</si>
  <si>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</si>
  <si>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</si>
  <si>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</si>
  <si>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</si>
  <si>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</si>
  <si>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</si>
  <si>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</si>
  <si>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</si>
  <si>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</si>
  <si>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</si>
  <si>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</si>
  <si>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</si>
  <si>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</si>
  <si>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</si>
  <si>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</si>
  <si>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</si>
  <si>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</si>
  <si>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</si>
  <si>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</si>
  <si>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</si>
  <si>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</si>
  <si>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</si>
  <si>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</si>
  <si>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</si>
  <si>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</si>
  <si>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</si>
  <si>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</si>
  <si>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</si>
  <si>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</si>
  <si>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</si>
  <si>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</si>
  <si>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</si>
  <si>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</si>
  <si>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</si>
  <si>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</si>
  <si>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</si>
  <si>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</si>
  <si>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</si>
  <si>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</si>
  <si>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</si>
  <si>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</si>
  <si>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</si>
  <si>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</si>
  <si>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</si>
  <si>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</si>
  <si>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</si>
  <si>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</si>
  <si>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</si>
  <si>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</si>
  <si>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</si>
  <si>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</si>
  <si>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</si>
  <si>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</si>
  <si>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</si>
  <si>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</si>
  <si>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</si>
  <si>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</si>
  <si>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</si>
  <si>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</si>
  <si>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</si>
  <si>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</si>
  <si>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</si>
  <si>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</si>
  <si>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</si>
  <si>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</si>
  <si>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</si>
  <si>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</si>
  <si>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</si>
  <si>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</si>
  <si>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</si>
  <si>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</si>
  <si>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</si>
  <si>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</si>
  <si>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</si>
  <si>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</si>
  <si>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</si>
  <si>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</si>
  <si>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</si>
  <si>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</si>
  <si>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</si>
  <si>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</si>
  <si>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</si>
  <si>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</si>
  <si>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</si>
  <si>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</si>
  <si>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</si>
  <si>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</si>
  <si>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</si>
  <si>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</si>
  <si>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</si>
  <si>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</si>
  <si>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</si>
  <si>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</si>
  <si>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</si>
  <si>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</si>
  <si>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</si>
  <si>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</si>
  <si>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</si>
  <si>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</si>
  <si>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</si>
  <si>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</si>
  <si>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</si>
  <si>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</si>
  <si>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</si>
  <si>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</si>
  <si>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</si>
  <si>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</si>
  <si>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</si>
  <si>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</si>
  <si>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</si>
  <si>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</si>
  <si>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</si>
  <si>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</si>
  <si>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</si>
  <si>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</si>
  <si>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</si>
  <si>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</si>
  <si>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</si>
  <si>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</si>
  <si>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</si>
  <si>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</si>
  <si>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</si>
  <si>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</si>
  <si>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</si>
  <si>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</si>
  <si>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</si>
  <si>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</si>
  <si>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</si>
  <si>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</si>
  <si>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</si>
  <si>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</si>
  <si>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</si>
  <si>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</si>
  <si>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</si>
  <si>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</si>
  <si>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</si>
  <si>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</si>
  <si>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</si>
  <si>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</si>
  <si>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</si>
  <si>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</si>
  <si>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</si>
  <si>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</si>
  <si>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</si>
  <si>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</si>
  <si>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</si>
  <si>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</si>
  <si>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</si>
  <si>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</si>
  <si>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</si>
  <si>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</si>
  <si>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</si>
  <si>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</si>
  <si>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</si>
  <si>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</si>
  <si>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</si>
  <si>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</si>
  <si>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</si>
  <si>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</si>
  <si>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</si>
  <si>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</si>
  <si>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</si>
  <si>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</si>
  <si>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</si>
  <si>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</si>
  <si>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</si>
  <si>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</si>
  <si>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</si>
  <si>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</si>
  <si>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</si>
  <si>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</si>
  <si>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</si>
  <si>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</si>
  <si>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</si>
  <si>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</si>
  <si>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</si>
  <si>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</si>
  <si>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</si>
  <si>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</si>
  <si>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</si>
  <si>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</si>
  <si>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</si>
  <si>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</si>
  <si>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</si>
  <si>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</si>
  <si>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</si>
  <si>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</si>
  <si>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</si>
  <si>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</si>
  <si>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</si>
  <si>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</si>
  <si>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</si>
  <si>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</si>
  <si>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</si>
  <si>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</si>
  <si>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</si>
  <si>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</si>
  <si>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</si>
  <si>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</si>
  <si>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</si>
  <si>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</si>
  <si>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</si>
  <si>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</si>
  <si>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</si>
  <si>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</si>
  <si>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</si>
  <si>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</si>
  <si>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</si>
  <si>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</si>
  <si>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</si>
  <si>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</si>
  <si>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</si>
  <si>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</si>
  <si>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</si>
  <si>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</si>
  <si>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</si>
  <si>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</si>
  <si>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</si>
  <si>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</si>
  <si>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</si>
  <si>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</si>
  <si>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</si>
  <si>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</si>
  <si>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</si>
  <si>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</si>
  <si>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</si>
  <si>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</si>
  <si>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</si>
  <si>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</si>
  <si>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</si>
  <si>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</si>
  <si>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</si>
  <si>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</si>
  <si>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</si>
  <si>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</si>
  <si>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</si>
  <si>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</si>
  <si>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</si>
  <si>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</si>
  <si>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</si>
  <si>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</si>
  <si>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</si>
  <si>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</si>
  <si>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</si>
  <si>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</si>
  <si>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</si>
  <si>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</si>
  <si>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</si>
  <si>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</si>
  <si>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</si>
  <si>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</si>
  <si>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</si>
  <si>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</si>
  <si>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</si>
  <si>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</si>
  <si>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</si>
  <si>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</si>
  <si>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</si>
  <si>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</si>
  <si>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</si>
  <si>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</si>
  <si>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</si>
  <si>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</si>
  <si>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</si>
  <si>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</si>
  <si>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</si>
  <si>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</si>
  <si>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</si>
  <si>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</si>
  <si>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</si>
  <si>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</si>
  <si>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</si>
  <si>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</si>
  <si>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</si>
  <si>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</si>
  <si>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</si>
  <si>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</si>
  <si>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</si>
  <si>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</si>
  <si>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</si>
  <si>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</si>
  <si>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</si>
  <si>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</si>
  <si>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</si>
  <si>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</si>
  <si>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</si>
  <si>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</si>
  <si>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</si>
  <si>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</si>
  <si>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</si>
  <si>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</si>
  <si>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</si>
  <si>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</si>
  <si>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</si>
  <si>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</si>
  <si>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</si>
  <si>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</si>
  <si>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</si>
  <si>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</si>
  <si>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</si>
  <si>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</si>
  <si>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</si>
  <si>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</si>
  <si>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</si>
  <si>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</si>
  <si>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</si>
  <si>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</si>
  <si>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</si>
  <si>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</si>
  <si>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</si>
  <si>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</si>
  <si>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</si>
  <si>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</si>
  <si>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</si>
  <si>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</si>
  <si>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</si>
  <si>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</si>
  <si>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</si>
  <si>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</si>
  <si>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</si>
  <si>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</si>
  <si>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</si>
  <si>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</si>
  <si>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</si>
  <si>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</si>
  <si>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</si>
  <si>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</si>
  <si>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</si>
  <si>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</si>
  <si>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</si>
  <si>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</si>
  <si>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</si>
  <si>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</si>
  <si>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</si>
  <si>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</si>
  <si>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</si>
  <si>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</si>
  <si>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</si>
  <si>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</si>
  <si>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</si>
  <si>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</si>
  <si>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</si>
  <si>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</si>
  <si>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</si>
  <si>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</si>
  <si>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</si>
  <si>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</si>
  <si>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</si>
  <si>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</si>
  <si>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</si>
  <si>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</si>
  <si>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</si>
  <si>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</si>
  <si>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</si>
  <si>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</si>
  <si>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</si>
  <si>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</si>
  <si>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</si>
  <si>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</si>
  <si>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</si>
  <si>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</si>
  <si>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</si>
  <si>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</si>
  <si>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</si>
  <si>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</si>
  <si>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</si>
  <si>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</si>
  <si>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</si>
  <si>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</si>
  <si>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</si>
  <si>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</si>
  <si>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</si>
  <si>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</si>
  <si>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</si>
  <si>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</si>
  <si>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</si>
  <si>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</si>
  <si>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</si>
  <si>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</si>
  <si>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</si>
  <si>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</si>
  <si>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</si>
  <si>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</si>
  <si>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</si>
  <si>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</si>
  <si>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</si>
  <si>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</si>
  <si>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</si>
  <si>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</si>
  <si>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</si>
  <si>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</si>
  <si>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</si>
  <si>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</si>
  <si>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</si>
  <si>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</si>
  <si>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</si>
  <si>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</si>
  <si>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</si>
  <si>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</si>
  <si>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</si>
  <si>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</si>
  <si>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</si>
  <si>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</si>
  <si>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</si>
  <si>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</si>
  <si>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</si>
  <si>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</si>
  <si>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</si>
  <si>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</si>
  <si>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</si>
  <si>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</si>
  <si>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</si>
  <si>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</si>
  <si>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</si>
  <si>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</si>
  <si>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</si>
  <si>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</si>
  <si>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</si>
  <si>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</si>
  <si>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</si>
  <si>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</si>
  <si>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</si>
  <si>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</si>
  <si>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</si>
  <si>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</si>
  <si>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</si>
  <si>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</si>
  <si>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</si>
  <si>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</si>
  <si>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</si>
  <si>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</si>
  <si>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</si>
  <si>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</si>
  <si>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</si>
  <si>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</si>
  <si>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</si>
  <si>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</si>
  <si>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</si>
  <si>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</si>
  <si>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</si>
  <si>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</si>
  <si>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</si>
  <si>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</si>
  <si>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</si>
  <si>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</si>
  <si>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</si>
  <si>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</si>
  <si>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</si>
  <si>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</si>
  <si>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</si>
  <si>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</si>
  <si>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</si>
  <si>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</si>
  <si>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</si>
  <si>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</si>
  <si>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</si>
  <si>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</si>
  <si>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</si>
  <si>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</si>
  <si>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</si>
  <si>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</si>
  <si>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</si>
  <si>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</si>
  <si>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</si>
  <si>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</si>
  <si>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</si>
  <si>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</si>
  <si>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</si>
  <si>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</si>
  <si>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</si>
  <si>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</si>
  <si>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</si>
  <si>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</si>
  <si>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</si>
  <si>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</si>
  <si>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</si>
  <si>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</si>
  <si>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</si>
  <si>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</si>
  <si>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</si>
  <si>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</si>
  <si>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</si>
  <si>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</si>
  <si>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</si>
  <si>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</si>
  <si>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</si>
  <si>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</si>
  <si>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</si>
  <si>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</si>
  <si>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</si>
  <si>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</si>
  <si>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</si>
  <si>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</si>
  <si>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</si>
  <si>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</si>
  <si>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</si>
  <si>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</si>
  <si>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</si>
  <si>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</si>
  <si>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</si>
  <si>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</si>
  <si>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</si>
  <si>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</si>
  <si>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</si>
  <si>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</si>
  <si>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</si>
  <si>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</si>
  <si>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</si>
  <si>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</si>
  <si>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</si>
  <si>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</si>
  <si>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</si>
  <si>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</si>
  <si>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</si>
  <si>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</si>
  <si>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</si>
  <si>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</si>
  <si>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</si>
  <si>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</si>
  <si>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</si>
  <si>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</si>
  <si>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</si>
  <si>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</si>
  <si>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</si>
  <si>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</si>
  <si>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</si>
  <si>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</si>
  <si>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</si>
  <si>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</si>
  <si>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</si>
  <si>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</si>
  <si>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</si>
  <si>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</si>
  <si>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</si>
  <si>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</si>
  <si>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</si>
  <si>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</si>
  <si>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</si>
  <si>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</si>
  <si>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</si>
  <si>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</si>
  <si>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</si>
  <si>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</si>
  <si>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</si>
  <si>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</si>
  <si>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</si>
  <si>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</si>
  <si>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</si>
  <si>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</si>
  <si>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</si>
  <si>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</si>
  <si>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</si>
  <si>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</si>
  <si>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</si>
  <si>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</si>
  <si>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</si>
  <si>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</si>
  <si>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</si>
  <si>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</si>
  <si>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</si>
  <si>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</si>
  <si>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</si>
  <si>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</si>
  <si>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</si>
  <si>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</si>
  <si>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</si>
  <si>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</si>
  <si>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</si>
  <si>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</si>
  <si>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</si>
  <si>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</si>
  <si>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</si>
  <si>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</si>
  <si>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</si>
  <si>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</si>
  <si>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</si>
  <si>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</si>
  <si>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</si>
  <si>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</si>
  <si>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</si>
  <si>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</si>
  <si>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</si>
  <si>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</si>
  <si>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</si>
  <si>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</si>
  <si>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</si>
  <si>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</si>
  <si>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</si>
  <si>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</si>
  <si>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</si>
  <si>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</si>
  <si>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</si>
  <si>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</si>
  <si>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</si>
  <si>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</si>
  <si>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</si>
  <si>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</si>
  <si>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</si>
  <si>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</si>
  <si>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</si>
  <si>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</si>
  <si>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</si>
  <si>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</si>
  <si>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</si>
  <si>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</si>
  <si>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</si>
  <si>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</si>
  <si>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</si>
  <si>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</si>
  <si>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</si>
  <si>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</si>
  <si>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</si>
  <si>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</si>
  <si>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</si>
  <si>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</si>
  <si>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</si>
  <si>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</si>
  <si>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</si>
  <si>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</si>
  <si>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</si>
  <si>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</si>
  <si>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</si>
  <si>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</si>
  <si>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</si>
  <si>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</si>
  <si>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</si>
  <si>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</si>
  <si>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</si>
  <si>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</si>
  <si>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</si>
  <si>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</si>
  <si>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</si>
  <si>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</si>
  <si>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</si>
  <si>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</si>
  <si>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</si>
  <si>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</si>
  <si>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</si>
  <si>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</si>
  <si>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</si>
  <si>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</si>
  <si>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</si>
  <si>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</si>
  <si>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</si>
  <si>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</si>
  <si>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</si>
  <si>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</si>
  <si>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</si>
  <si>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</si>
  <si>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</si>
  <si>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</si>
  <si>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</si>
  <si>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</si>
  <si>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</si>
  <si>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</si>
  <si>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</si>
  <si>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</si>
  <si>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</si>
  <si>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</si>
  <si>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</si>
  <si>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</si>
  <si>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</si>
  <si>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</si>
  <si>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</si>
  <si>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</si>
  <si>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</si>
  <si>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</si>
  <si>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</si>
  <si>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</si>
  <si>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</si>
  <si>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</si>
  <si>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</si>
  <si>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</si>
  <si>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</si>
  <si>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</si>
  <si>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</si>
  <si>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</si>
  <si>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</si>
  <si>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</si>
  <si>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</si>
  <si>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</si>
  <si>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</si>
  <si>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</si>
  <si>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</si>
  <si>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</si>
  <si>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</si>
  <si>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</si>
  <si>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</si>
  <si>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</si>
  <si>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</si>
  <si>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</si>
  <si>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</si>
  <si>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</si>
  <si>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</si>
  <si>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</si>
  <si>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</si>
  <si>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</si>
  <si>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</si>
  <si>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</si>
  <si>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</si>
  <si>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</si>
  <si>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</si>
  <si>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</si>
  <si>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</si>
  <si>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</si>
  <si>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</si>
  <si>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</si>
  <si>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</si>
  <si>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</si>
  <si>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</si>
  <si>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</si>
  <si>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</si>
  <si>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</si>
  <si>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</si>
  <si>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</si>
  <si>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</si>
  <si>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</si>
  <si>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</si>
  <si>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</si>
  <si>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</si>
  <si>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</si>
  <si>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</si>
  <si>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</si>
  <si>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</si>
  <si>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</si>
  <si>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</si>
  <si>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</si>
  <si>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</si>
  <si>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</si>
  <si>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</si>
  <si>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</si>
  <si>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</si>
  <si>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</si>
  <si>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</si>
  <si>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</si>
  <si>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</si>
  <si>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</si>
  <si>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</si>
  <si>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</si>
  <si>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</si>
  <si>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</si>
  <si>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</si>
  <si>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</si>
  <si>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</si>
  <si>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</si>
  <si>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</si>
  <si>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</si>
  <si>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</si>
  <si>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</si>
  <si>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</si>
  <si>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</si>
  <si>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</si>
  <si>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</si>
  <si>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</si>
  <si>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</si>
  <si>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</si>
  <si>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</si>
  <si>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</si>
  <si>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</si>
  <si>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</si>
  <si>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</si>
  <si>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</si>
  <si>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</si>
  <si>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</si>
  <si>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</si>
  <si>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</si>
  <si>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</si>
  <si>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</si>
  <si>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</si>
  <si>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</si>
  <si>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</si>
  <si>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</si>
  <si>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</si>
  <si>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</si>
  <si>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</si>
  <si>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</si>
  <si>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</si>
  <si>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</si>
  <si>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</si>
  <si>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</si>
  <si>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</si>
  <si>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</si>
  <si>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</si>
  <si>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</si>
  <si>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</si>
  <si>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</si>
  <si>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</si>
  <si>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</si>
  <si>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</si>
  <si>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</si>
  <si>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</si>
  <si>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</si>
  <si>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</si>
  <si>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</si>
  <si>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</si>
  <si>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</si>
  <si>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</si>
  <si>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</si>
  <si>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</si>
  <si>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</si>
  <si>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</si>
  <si>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</si>
  <si>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</si>
  <si>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</si>
  <si>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</si>
  <si>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</si>
  <si>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</si>
  <si>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</si>
  <si>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</si>
  <si>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</si>
  <si>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</si>
  <si>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</si>
  <si>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</si>
  <si>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</si>
  <si>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</si>
  <si>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</si>
  <si>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</si>
  <si>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</si>
  <si>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</si>
  <si>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</si>
  <si>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</si>
  <si>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</si>
  <si>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</si>
  <si>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</si>
  <si>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</si>
  <si>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</si>
  <si>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</si>
  <si>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</si>
  <si>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</si>
  <si>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</si>
  <si>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</si>
  <si>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</si>
  <si>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</si>
  <si>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</si>
  <si>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</si>
  <si>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</si>
  <si>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</si>
  <si>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</si>
  <si>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</si>
  <si>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</si>
  <si>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</si>
  <si>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</si>
  <si>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</si>
  <si>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</si>
  <si>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</si>
  <si>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</si>
  <si>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</si>
  <si>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</si>
  <si>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</si>
  <si>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</si>
  <si>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</si>
  <si>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</si>
  <si>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</si>
  <si>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</si>
  <si>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</si>
  <si>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</si>
  <si>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</si>
  <si>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</si>
  <si>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</si>
  <si>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</si>
  <si>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</si>
  <si>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</si>
  <si>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</si>
  <si>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</si>
  <si>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</si>
  <si>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</si>
  <si>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</si>
  <si>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</si>
  <si>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</si>
  <si>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</si>
  <si>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</si>
  <si>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</si>
  <si>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</si>
  <si>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</si>
  <si>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</si>
  <si>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</si>
  <si>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</si>
  <si>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</si>
  <si>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</si>
  <si>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</si>
  <si>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</si>
  <si>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</si>
  <si>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</si>
  <si>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</si>
  <si>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</si>
  <si>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</si>
  <si>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</si>
  <si>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</si>
  <si>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</si>
  <si>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</si>
  <si>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</si>
  <si>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</si>
  <si>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</si>
  <si>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</si>
  <si>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</si>
  <si>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</si>
  <si>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</si>
  <si>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</si>
  <si>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</si>
  <si>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</si>
  <si>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</si>
  <si>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</si>
  <si>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</si>
  <si>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</si>
  <si>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</si>
  <si>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</si>
  <si>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</si>
  <si>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</si>
  <si>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</si>
  <si>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</si>
  <si>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</si>
  <si>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</si>
  <si>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</si>
  <si>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</si>
  <si>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</si>
  <si>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</si>
  <si>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</si>
  <si>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</si>
  <si>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</si>
  <si>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</si>
  <si>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</si>
  <si>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</si>
  <si>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</si>
  <si>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</si>
  <si>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</si>
  <si>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</si>
  <si>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</si>
  <si>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</si>
  <si>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</si>
  <si>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</si>
  <si>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</si>
  <si>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</si>
  <si>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</si>
  <si>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</si>
  <si>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</si>
  <si>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</si>
  <si>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</si>
  <si>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</si>
  <si>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</si>
  <si>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</si>
  <si>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</si>
  <si>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</si>
  <si>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</si>
  <si>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</si>
  <si>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</si>
  <si>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</si>
  <si>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</si>
  <si>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</si>
  <si>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</si>
  <si>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</si>
  <si>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</si>
  <si>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</si>
  <si>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</si>
  <si>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</si>
  <si>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</si>
  <si>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</si>
  <si>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</si>
  <si>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</si>
  <si>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</si>
  <si>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</si>
  <si>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</si>
  <si>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</si>
  <si>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</si>
  <si>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</si>
  <si>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</si>
  <si>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</si>
  <si>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</si>
  <si>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</si>
  <si>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</si>
  <si>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</si>
  <si>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</si>
  <si>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</si>
  <si>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</si>
  <si>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</si>
  <si>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</si>
  <si>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</si>
  <si>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</si>
  <si>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</si>
  <si>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</si>
  <si>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</si>
  <si>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</si>
  <si>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</si>
  <si>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</si>
  <si>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</si>
  <si>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</si>
  <si>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</si>
  <si>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</si>
  <si>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</si>
  <si>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</si>
  <si>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</si>
  <si>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</si>
  <si>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</si>
  <si>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</si>
  <si>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</si>
  <si>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</si>
  <si>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</si>
  <si>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</si>
  <si>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</si>
  <si>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</si>
  <si>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</si>
  <si>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</si>
  <si>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</si>
  <si>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</si>
  <si>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</si>
  <si>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</si>
  <si>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</si>
  <si>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</si>
  <si>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</si>
  <si>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</si>
  <si>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</si>
  <si>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</si>
  <si>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</si>
  <si>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</si>
  <si>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</si>
  <si>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</si>
  <si>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</si>
  <si>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</si>
  <si>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</si>
  <si>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</si>
  <si>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</si>
  <si>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</si>
  <si>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</si>
  <si>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</si>
  <si>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</si>
  <si>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</si>
  <si>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</si>
  <si>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</si>
  <si>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</si>
  <si>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</si>
  <si>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</si>
  <si>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</si>
  <si>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</si>
  <si>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</si>
  <si>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</si>
  <si>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</si>
  <si>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</si>
  <si>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</si>
  <si>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</si>
  <si>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</si>
  <si>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</si>
  <si>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</si>
  <si>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</si>
  <si>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</si>
  <si>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</si>
  <si>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</si>
  <si>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</si>
  <si>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</si>
  <si>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</si>
  <si>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</si>
  <si>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</si>
  <si>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</si>
  <si>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</si>
  <si>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</si>
  <si>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</si>
  <si>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</si>
  <si>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</si>
  <si>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</si>
  <si>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</si>
  <si>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</si>
  <si>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</si>
  <si>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</si>
  <si>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</si>
  <si>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</si>
  <si>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</si>
  <si>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</si>
  <si>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</si>
  <si>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</si>
  <si>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</si>
  <si>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</si>
  <si>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</si>
  <si>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</si>
  <si>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</si>
  <si>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</si>
  <si>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</si>
  <si>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</si>
  <si>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</si>
  <si>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</si>
  <si>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</si>
  <si>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</si>
  <si>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</si>
  <si>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</si>
  <si>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</si>
  <si>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</si>
  <si>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</si>
  <si>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</si>
  <si>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</si>
  <si>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</si>
  <si>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</si>
  <si>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</si>
  <si>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</si>
  <si>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</si>
  <si>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</si>
  <si>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</si>
  <si>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</si>
  <si>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</si>
  <si>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</si>
  <si>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</si>
  <si>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</si>
  <si>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</si>
  <si>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</si>
  <si>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</si>
  <si>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</si>
  <si>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</si>
  <si>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</si>
  <si>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</si>
  <si>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</si>
  <si>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</si>
  <si>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</si>
  <si>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</si>
  <si>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</si>
  <si>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</si>
  <si>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</si>
  <si>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</si>
  <si>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</si>
  <si>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</si>
  <si>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</si>
  <si>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</si>
  <si>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</si>
  <si>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</si>
  <si>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</si>
  <si>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</si>
  <si>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</si>
  <si>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</si>
  <si>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</si>
  <si>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</si>
  <si>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</si>
  <si>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</si>
  <si>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</si>
  <si>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</si>
  <si>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</si>
  <si>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</si>
  <si>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</si>
  <si>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</si>
  <si>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</si>
  <si>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</si>
  <si>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</si>
  <si>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</si>
  <si>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</si>
  <si>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</si>
  <si>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</si>
  <si>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</si>
  <si>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</si>
  <si>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</si>
  <si>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</si>
  <si>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</si>
  <si>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</si>
  <si>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</si>
  <si>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</si>
  <si>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</si>
  <si>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</si>
  <si>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</si>
  <si>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</si>
  <si>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</si>
  <si>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</si>
  <si>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</si>
  <si>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</si>
  <si>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</si>
  <si>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</si>
  <si>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</si>
  <si>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</si>
  <si>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</si>
  <si>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</si>
  <si>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</si>
  <si>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</si>
  <si>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</si>
  <si>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</si>
  <si>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</si>
  <si>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</si>
  <si>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</si>
  <si>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</si>
  <si>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</si>
  <si>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</si>
  <si>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</si>
  <si>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</si>
  <si>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</si>
  <si>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</si>
  <si>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</si>
  <si>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</si>
  <si>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</si>
  <si>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</si>
  <si>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</si>
  <si>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</si>
  <si>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</si>
  <si>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</si>
  <si>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</si>
  <si>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</si>
  <si>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</si>
  <si>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</si>
  <si>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</si>
  <si>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</si>
  <si>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</si>
  <si>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</si>
  <si>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</si>
  <si>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</si>
  <si>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</si>
  <si>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</si>
  <si>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</si>
  <si>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</si>
  <si>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</si>
  <si>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</si>
  <si>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</si>
  <si>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</si>
  <si>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</si>
  <si>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</si>
  <si>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</si>
  <si>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</si>
  <si>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</si>
  <si>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</si>
  <si>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</si>
  <si>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</si>
  <si>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</si>
  <si>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</si>
  <si>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</si>
  <si>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</si>
  <si>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</si>
  <si>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</si>
  <si>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</si>
  <si>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</si>
  <si>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</si>
  <si>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</si>
  <si>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</si>
  <si>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</si>
  <si>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</si>
  <si>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</si>
  <si>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</si>
  <si>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</si>
  <si>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</si>
  <si>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</si>
  <si>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</si>
  <si>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</si>
  <si>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</si>
  <si>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</si>
  <si>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</si>
  <si>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</si>
  <si>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</si>
  <si>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</si>
  <si>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</si>
  <si>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</si>
  <si>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</si>
  <si>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</si>
  <si>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</si>
  <si>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</si>
  <si>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</si>
  <si>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</si>
  <si>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</si>
  <si>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</si>
  <si>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</si>
  <si>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</si>
  <si>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</si>
  <si>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</si>
  <si>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</si>
  <si>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</si>
  <si>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</si>
  <si>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</si>
  <si>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</si>
  <si>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</si>
  <si>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</si>
  <si>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</si>
  <si>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</si>
  <si>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</si>
  <si>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</si>
  <si>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</si>
  <si>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</si>
  <si>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</si>
  <si>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</si>
  <si>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</si>
  <si>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</si>
  <si>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</si>
  <si>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</si>
  <si>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</si>
  <si>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</si>
  <si>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</si>
  <si>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</si>
  <si>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</si>
  <si>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</si>
  <si>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</si>
  <si>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</si>
  <si>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</si>
  <si>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</si>
  <si>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</si>
  <si>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</si>
  <si>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</si>
  <si>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</si>
  <si>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</si>
  <si>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</si>
  <si>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</si>
  <si>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</si>
  <si>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</si>
  <si>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</si>
  <si>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</si>
  <si>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</si>
  <si>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</si>
  <si>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</si>
  <si>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</si>
  <si>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</si>
  <si>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</si>
  <si>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</si>
  <si>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</si>
  <si>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</si>
  <si>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</si>
  <si>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</si>
  <si>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</si>
  <si>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</si>
  <si>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</si>
  <si>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</si>
  <si>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</si>
  <si>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</si>
  <si>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</si>
  <si>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</si>
  <si>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</si>
  <si>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</si>
  <si>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</si>
  <si>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</si>
  <si>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</si>
  <si>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</si>
  <si>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</si>
  <si>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</si>
  <si>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</si>
  <si>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</si>
  <si>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</si>
  <si>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</si>
  <si>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</si>
  <si>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</si>
  <si>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</si>
  <si>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</si>
  <si>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</si>
  <si>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</si>
  <si>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</si>
  <si>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</si>
  <si>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</si>
  <si>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</si>
  <si>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</si>
  <si>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</si>
  <si>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</si>
  <si>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</si>
  <si>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</si>
  <si>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</si>
  <si>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</si>
  <si>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</si>
  <si>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</si>
  <si>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</si>
  <si>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</si>
  <si>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</si>
  <si>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</si>
  <si>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</si>
  <si>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</si>
  <si>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</si>
  <si>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</si>
  <si>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</si>
  <si>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</si>
  <si>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</si>
  <si>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</si>
  <si>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</si>
  <si>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</si>
  <si>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</si>
  <si>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</si>
  <si>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</si>
  <si>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</si>
  <si>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</si>
  <si>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</si>
  <si>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</si>
  <si>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</si>
  <si>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</si>
  <si>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</si>
  <si>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</si>
  <si>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</si>
  <si>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</si>
  <si>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</si>
  <si>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</si>
  <si>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</si>
  <si>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</si>
  <si>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</si>
  <si>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</si>
  <si>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</si>
  <si>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</si>
  <si>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</si>
  <si>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</si>
  <si>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</si>
  <si>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</si>
  <si>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</si>
  <si>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</si>
  <si>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</si>
  <si>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</si>
  <si>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</si>
  <si>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</si>
  <si>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</si>
  <si>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</si>
  <si>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</si>
  <si>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</si>
  <si>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</si>
  <si>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</si>
  <si>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</si>
  <si>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</si>
  <si>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</si>
  <si>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</si>
  <si>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</si>
  <si>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</si>
  <si>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</si>
  <si>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</si>
  <si>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</si>
  <si>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</si>
  <si>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</si>
  <si>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</si>
  <si>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</si>
  <si>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</si>
  <si>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</si>
  <si>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18.013.0124-A</t>
  </si>
  <si>
    <t>18.013.0127-0</t>
  </si>
  <si>
    <t>SIFAO DE PVC SANFONADO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</si>
  <si>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</si>
  <si>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</si>
  <si>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</si>
  <si>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</si>
  <si>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</si>
  <si>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</si>
  <si>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</si>
  <si>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</si>
  <si>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</si>
  <si>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</si>
  <si>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</si>
  <si>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</si>
  <si>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</si>
  <si>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</si>
  <si>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</si>
  <si>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</si>
  <si>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</si>
  <si>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</si>
  <si>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</si>
  <si>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</si>
  <si>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</si>
  <si>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</si>
  <si>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</si>
  <si>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</si>
  <si>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</si>
  <si>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</si>
  <si>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</si>
  <si>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</si>
  <si>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</si>
  <si>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</si>
  <si>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</si>
  <si>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</si>
  <si>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</si>
  <si>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</si>
  <si>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</si>
  <si>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</si>
  <si>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</si>
  <si>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</si>
  <si>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</si>
  <si>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</si>
  <si>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</si>
  <si>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</si>
  <si>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</si>
  <si>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</si>
  <si>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</si>
  <si>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</si>
  <si>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</si>
  <si>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</si>
  <si>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</si>
  <si>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</si>
  <si>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</si>
  <si>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</si>
  <si>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</si>
  <si>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</si>
  <si>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</si>
  <si>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</si>
  <si>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</si>
  <si>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</si>
  <si>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</si>
  <si>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</si>
  <si>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</si>
  <si>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</si>
  <si>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</si>
  <si>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</si>
  <si>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</si>
  <si>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</si>
  <si>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</si>
  <si>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</si>
  <si>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</si>
  <si>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</si>
  <si>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</si>
  <si>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</si>
  <si>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</si>
  <si>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</si>
  <si>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</si>
  <si>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</si>
  <si>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</si>
  <si>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</si>
  <si>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</si>
  <si>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</si>
  <si>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</si>
  <si>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</si>
  <si>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</si>
  <si>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</si>
  <si>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</si>
  <si>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</si>
  <si>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</si>
  <si>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</si>
  <si>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</si>
  <si>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</si>
  <si>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</si>
  <si>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</si>
  <si>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</si>
  <si>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</si>
  <si>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</si>
  <si>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</si>
  <si>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</si>
  <si>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</si>
  <si>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</si>
  <si>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</si>
  <si>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</si>
  <si>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</si>
  <si>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</si>
  <si>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</si>
  <si>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</si>
  <si>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</si>
  <si>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</si>
  <si>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</si>
  <si>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</si>
  <si>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</si>
  <si>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</si>
  <si>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</si>
  <si>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</si>
  <si>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</si>
  <si>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</si>
  <si>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</si>
  <si>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</si>
  <si>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</si>
  <si>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</si>
  <si>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</si>
  <si>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</si>
  <si>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</si>
  <si>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</si>
  <si>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</si>
  <si>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</si>
  <si>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</si>
  <si>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</si>
  <si>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</si>
  <si>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</si>
  <si>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</si>
  <si>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</si>
  <si>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</si>
  <si>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</si>
  <si>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</si>
  <si>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</si>
  <si>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</si>
  <si>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</si>
  <si>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</si>
  <si>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</si>
  <si>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</si>
  <si>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</si>
  <si>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</si>
  <si>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</si>
  <si>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</si>
  <si>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</si>
  <si>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</si>
  <si>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</si>
  <si>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</si>
  <si>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</si>
  <si>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</si>
  <si>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</si>
  <si>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</si>
  <si>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</si>
  <si>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</si>
  <si>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</si>
  <si>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</si>
  <si>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</si>
  <si>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</si>
  <si>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</si>
  <si>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</si>
  <si>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</si>
  <si>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</si>
  <si>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</si>
  <si>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</si>
  <si>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</si>
  <si>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</si>
  <si>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</si>
  <si>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</si>
  <si>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</si>
  <si>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</si>
  <si>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</si>
  <si>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</si>
  <si>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</si>
  <si>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</si>
  <si>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</si>
  <si>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</si>
  <si>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</si>
  <si>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</si>
  <si>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</si>
  <si>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</si>
  <si>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</si>
  <si>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</si>
  <si>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</si>
  <si>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</si>
  <si>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</si>
  <si>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</si>
  <si>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</si>
  <si>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</si>
  <si>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</si>
  <si>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</si>
  <si>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</si>
  <si>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</si>
  <si>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</si>
  <si>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</si>
  <si>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</si>
  <si>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</si>
  <si>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</si>
  <si>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</si>
  <si>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</si>
  <si>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</si>
  <si>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</si>
  <si>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</si>
  <si>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</si>
  <si>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</si>
  <si>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</si>
  <si>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</si>
  <si>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</si>
  <si>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</si>
  <si>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</si>
  <si>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</si>
  <si>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</si>
  <si>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</si>
  <si>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</si>
  <si>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</si>
  <si>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</si>
  <si>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</si>
  <si>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</si>
  <si>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</si>
  <si>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</si>
  <si>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</si>
  <si>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</si>
  <si>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</si>
  <si>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</si>
  <si>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</si>
  <si>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</si>
  <si>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</si>
  <si>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</si>
  <si>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</si>
  <si>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</si>
  <si>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</si>
  <si>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</si>
  <si>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</si>
  <si>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</si>
  <si>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</si>
  <si>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</si>
  <si>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</si>
  <si>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</si>
  <si>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</si>
  <si>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</si>
  <si>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</si>
  <si>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</si>
  <si>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</si>
  <si>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</si>
  <si>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</si>
  <si>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</si>
  <si>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</si>
  <si>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</si>
  <si>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</si>
  <si>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</si>
  <si>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</si>
  <si>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</si>
  <si>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</si>
  <si>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</si>
  <si>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</si>
  <si>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</si>
  <si>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</si>
  <si>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</si>
  <si>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</si>
  <si>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</si>
  <si>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</si>
  <si>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</si>
  <si>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</si>
  <si>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</si>
  <si>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</si>
  <si>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</si>
  <si>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</si>
  <si>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</si>
  <si>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</si>
  <si>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</si>
  <si>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</si>
  <si>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</si>
  <si>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</si>
  <si>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</si>
  <si>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</si>
  <si>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</si>
  <si>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</si>
  <si>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</si>
  <si>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</si>
  <si>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</si>
  <si>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</si>
  <si>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</si>
  <si>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</si>
  <si>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</si>
  <si>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</si>
  <si>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</si>
  <si>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</si>
  <si>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</si>
  <si>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</si>
  <si>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</si>
  <si>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</si>
  <si>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</si>
  <si>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</si>
  <si>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</si>
  <si>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</si>
  <si>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</si>
  <si>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</si>
  <si>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</si>
  <si>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</si>
  <si>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</si>
  <si>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</si>
  <si>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</si>
  <si>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</si>
  <si>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</si>
  <si>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</si>
  <si>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</si>
  <si>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</si>
  <si>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</si>
  <si>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</si>
  <si>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</si>
  <si>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</si>
  <si>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</si>
  <si>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</si>
  <si>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</si>
  <si>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</si>
  <si>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</si>
  <si>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</si>
  <si>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</si>
  <si>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</si>
  <si>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</si>
  <si>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</si>
  <si>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</si>
  <si>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</si>
  <si>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</si>
  <si>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</si>
  <si>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</si>
  <si>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</si>
  <si>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</si>
  <si>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</si>
  <si>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</si>
  <si>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</si>
  <si>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</si>
  <si>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</si>
  <si>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</si>
  <si>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</si>
  <si>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</si>
  <si>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</si>
  <si>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</si>
  <si>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</si>
  <si>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</si>
  <si>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</si>
  <si>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</si>
  <si>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</si>
  <si>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</si>
  <si>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</si>
  <si>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</si>
  <si>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</si>
  <si>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</si>
  <si>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</si>
  <si>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</si>
  <si>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</si>
  <si>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</si>
  <si>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</si>
  <si>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</si>
  <si>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</si>
  <si>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</si>
  <si>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</si>
  <si>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</si>
  <si>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</si>
  <si>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</si>
  <si>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</si>
  <si>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</si>
  <si>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</si>
  <si>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</si>
  <si>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</si>
  <si>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</si>
  <si>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</si>
  <si>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</si>
  <si>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</si>
  <si>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</si>
  <si>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</si>
  <si>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</si>
  <si>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</si>
  <si>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</si>
  <si>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</si>
  <si>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</si>
  <si>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</si>
  <si>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</si>
  <si>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</si>
  <si>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</si>
  <si>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</si>
  <si>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</si>
  <si>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</si>
  <si>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</si>
  <si>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</si>
  <si>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</si>
  <si>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</si>
  <si>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</si>
  <si>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</si>
  <si>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</si>
  <si>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</si>
  <si>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</si>
  <si>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</si>
  <si>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</si>
  <si>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</si>
  <si>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</si>
  <si>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</si>
  <si>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</si>
  <si>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</si>
  <si>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</si>
  <si>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</si>
  <si>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</si>
  <si>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</si>
  <si>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</si>
  <si>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</si>
  <si>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</si>
  <si>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</si>
  <si>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</si>
  <si>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</si>
  <si>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</si>
  <si>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</si>
  <si>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</si>
  <si>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</si>
  <si>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</si>
  <si>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</si>
  <si>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</si>
  <si>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</si>
  <si>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</si>
  <si>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</si>
  <si>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</si>
  <si>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</si>
  <si>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</si>
  <si>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</si>
  <si>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</si>
  <si>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</si>
  <si>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</si>
  <si>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</si>
  <si>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</si>
  <si>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</si>
  <si>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</si>
  <si>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</si>
  <si>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</si>
  <si>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</si>
  <si>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</si>
  <si>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</si>
  <si>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</si>
  <si>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</si>
  <si>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</si>
  <si>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</si>
  <si>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</si>
  <si>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</si>
  <si>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</si>
  <si>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</si>
  <si>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</si>
  <si>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</si>
  <si>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</si>
  <si>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</si>
  <si>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</si>
  <si>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</si>
  <si>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</si>
  <si>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</si>
  <si>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</si>
  <si>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</si>
  <si>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</si>
  <si>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</si>
  <si>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</si>
  <si>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</si>
  <si>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</si>
  <si>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</si>
  <si>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</si>
  <si>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</si>
  <si>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</si>
  <si>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</si>
  <si>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</si>
  <si>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</si>
  <si>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</si>
  <si>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</si>
  <si>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</si>
  <si>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</si>
  <si>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</si>
  <si>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</si>
  <si>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</si>
  <si>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</si>
  <si>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</si>
  <si>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</si>
  <si>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</si>
  <si>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</si>
  <si>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</si>
  <si>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</si>
  <si>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</si>
  <si>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</si>
  <si>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</si>
  <si>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</si>
  <si>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</si>
  <si>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</si>
  <si>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</si>
  <si>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</si>
  <si>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</si>
  <si>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</si>
  <si>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</si>
  <si>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</si>
  <si>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</si>
  <si>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</si>
  <si>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</si>
  <si>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</si>
  <si>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</si>
  <si>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</si>
  <si>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</si>
  <si>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</si>
  <si>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</si>
  <si>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</si>
  <si>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</si>
  <si>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</si>
  <si>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</si>
  <si>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</si>
  <si>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</si>
  <si>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</si>
  <si>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</si>
  <si>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</si>
  <si>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</si>
  <si>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</si>
  <si>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</si>
  <si>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</si>
  <si>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</si>
  <si>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</si>
  <si>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</si>
  <si>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</si>
  <si>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</si>
  <si>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</si>
  <si>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</si>
  <si>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</si>
  <si>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</si>
  <si>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</si>
  <si>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</si>
  <si>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</si>
  <si>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</si>
  <si>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</si>
  <si>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</si>
  <si>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</si>
  <si>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</si>
  <si>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</si>
  <si>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</si>
  <si>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</si>
  <si>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</si>
  <si>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</si>
  <si>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</si>
  <si>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</si>
  <si>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</si>
  <si>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</si>
  <si>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</si>
  <si>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</si>
  <si>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</si>
  <si>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</si>
  <si>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</si>
  <si>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</si>
  <si>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</si>
  <si>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</si>
  <si>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</si>
  <si>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</si>
  <si>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</si>
  <si>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</si>
  <si>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</si>
  <si>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</si>
  <si>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</si>
  <si>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</si>
  <si>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</si>
  <si>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</si>
  <si>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</si>
  <si>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</si>
  <si>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</si>
  <si>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</si>
  <si>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</si>
  <si>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</si>
  <si>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</si>
  <si>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</si>
  <si>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</si>
  <si>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</si>
  <si>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</si>
  <si>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</si>
  <si>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</si>
  <si>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</si>
  <si>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</si>
  <si>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</si>
  <si>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</si>
  <si>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</si>
  <si>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</si>
  <si>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</si>
  <si>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</si>
  <si>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</si>
  <si>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</si>
  <si>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</si>
  <si>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</si>
  <si>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</si>
  <si>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</si>
  <si>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</si>
  <si>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</si>
  <si>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</si>
  <si>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</si>
  <si>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</si>
  <si>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</si>
  <si>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</si>
  <si>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</si>
  <si>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</si>
  <si>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</si>
  <si>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</si>
  <si>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</si>
  <si>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</si>
  <si>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</si>
  <si>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</si>
  <si>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</si>
  <si>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</si>
  <si>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</si>
  <si>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</si>
  <si>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</si>
  <si>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</si>
  <si>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</si>
  <si>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</si>
  <si>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</si>
  <si>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</si>
  <si>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</si>
  <si>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</si>
  <si>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</si>
  <si>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</si>
  <si>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</si>
  <si>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</si>
  <si>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</si>
  <si>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</si>
  <si>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</si>
  <si>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</si>
  <si>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</si>
  <si>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</si>
  <si>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</si>
  <si>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</si>
  <si>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</si>
  <si>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</si>
  <si>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</si>
  <si>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</si>
  <si>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</si>
  <si>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</si>
  <si>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</si>
  <si>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</si>
  <si>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</si>
  <si>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</si>
  <si>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</si>
  <si>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</si>
  <si>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</si>
  <si>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</si>
  <si>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</si>
  <si>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</si>
  <si>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</si>
  <si>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</si>
  <si>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</si>
  <si>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</si>
  <si>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</si>
  <si>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</si>
  <si>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</si>
  <si>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</si>
  <si>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</si>
  <si>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</si>
  <si>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</si>
  <si>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</si>
  <si>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</si>
  <si>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</si>
  <si>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</si>
  <si>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</si>
  <si>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</si>
  <si>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</si>
  <si>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</si>
  <si>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</si>
  <si>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</si>
  <si>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</si>
  <si>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</si>
  <si>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</si>
  <si>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</si>
  <si>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</si>
  <si>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</si>
  <si>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</si>
  <si>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</si>
  <si>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</si>
  <si>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</si>
  <si>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</si>
  <si>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</si>
  <si>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</si>
  <si>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</si>
  <si>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</si>
  <si>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</si>
  <si>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</si>
  <si>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</si>
  <si>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</si>
  <si>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</si>
  <si>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</si>
  <si>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</si>
  <si>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</si>
  <si>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</si>
  <si>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</si>
  <si>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</si>
  <si>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</si>
  <si>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</si>
  <si>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</si>
  <si>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</si>
  <si>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</si>
  <si>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</si>
  <si>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</si>
  <si>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</si>
  <si>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</si>
  <si>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</si>
  <si>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</si>
  <si>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</si>
  <si>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</si>
  <si>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</si>
  <si>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</si>
  <si>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</si>
  <si>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</si>
  <si>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</si>
  <si>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</si>
  <si>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</si>
  <si>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</si>
  <si>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</si>
  <si>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</si>
  <si>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</si>
  <si>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</si>
  <si>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</si>
  <si>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</si>
  <si>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</si>
  <si>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</si>
  <si>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</si>
  <si>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</si>
  <si>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</si>
  <si>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</si>
  <si>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</si>
  <si>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</si>
  <si>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</si>
  <si>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</si>
  <si>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</si>
  <si>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</si>
  <si>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</si>
  <si>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</si>
  <si>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</si>
  <si>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</si>
  <si>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</si>
  <si>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</si>
  <si>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</si>
  <si>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</si>
  <si>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</si>
  <si>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</si>
  <si>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</si>
  <si>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</si>
  <si>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</si>
  <si>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</si>
  <si>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</si>
  <si>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</si>
  <si>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</si>
  <si>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</si>
  <si>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</si>
  <si>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</si>
  <si>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</si>
  <si>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</si>
  <si>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</si>
  <si>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</si>
  <si>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</si>
  <si>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</si>
  <si>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</si>
  <si>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</si>
  <si>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</si>
  <si>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</si>
  <si>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</si>
  <si>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</si>
  <si>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</si>
  <si>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</si>
  <si>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</si>
  <si>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</si>
  <si>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</si>
  <si>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</si>
  <si>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</si>
  <si>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</si>
  <si>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</si>
  <si>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</si>
  <si>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</si>
  <si>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</si>
  <si>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</si>
  <si>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</si>
  <si>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</si>
  <si>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</si>
  <si>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</si>
  <si>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</si>
  <si>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</si>
  <si>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</si>
  <si>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</si>
  <si>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</si>
  <si>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</si>
  <si>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</si>
  <si>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</si>
  <si>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</si>
  <si>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</si>
  <si>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</si>
  <si>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</si>
  <si>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</si>
  <si>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</si>
  <si>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</si>
  <si>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</si>
  <si>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</si>
  <si>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</si>
  <si>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</si>
  <si>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</si>
  <si>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</si>
  <si>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</si>
  <si>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</si>
  <si>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</si>
  <si>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</si>
  <si>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</si>
  <si>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</si>
  <si>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</si>
  <si>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</si>
  <si>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</si>
  <si>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</si>
  <si>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</si>
  <si>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</si>
  <si>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</si>
  <si>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</si>
  <si>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</si>
  <si>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</si>
  <si>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</si>
  <si>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</si>
  <si>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</si>
  <si>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</si>
  <si>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</si>
  <si>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</si>
  <si>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</si>
  <si>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</si>
  <si>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</si>
  <si>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</si>
  <si>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</si>
  <si>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</si>
  <si>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</si>
  <si>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</si>
  <si>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</si>
  <si>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</si>
  <si>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</si>
  <si>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</si>
  <si>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</si>
  <si>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</si>
  <si>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</si>
  <si>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</si>
  <si>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</si>
  <si>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</si>
  <si>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</si>
  <si>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</si>
  <si>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</si>
  <si>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</si>
  <si>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</si>
  <si>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</si>
  <si>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</si>
  <si>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</si>
  <si>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</si>
  <si>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</si>
  <si>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</si>
  <si>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</si>
  <si>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</si>
  <si>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</si>
  <si>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</si>
  <si>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</si>
  <si>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</si>
  <si>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</si>
  <si>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</si>
  <si>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</si>
  <si>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</si>
  <si>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</si>
  <si>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</si>
  <si>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</si>
  <si>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</si>
  <si>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</si>
  <si>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</si>
  <si>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</si>
  <si>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</si>
  <si>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</si>
  <si>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</si>
  <si>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</si>
  <si>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</si>
  <si>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</si>
  <si>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</si>
  <si>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</si>
  <si>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</si>
  <si>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</si>
  <si>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</si>
  <si>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</si>
  <si>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</si>
  <si>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</si>
  <si>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</si>
  <si>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</si>
  <si>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</si>
  <si>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</si>
  <si>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</si>
  <si>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</si>
  <si>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</si>
  <si>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</si>
  <si>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</si>
  <si>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</si>
  <si>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</si>
  <si>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</si>
  <si>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</si>
  <si>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</si>
  <si>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</si>
  <si>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</si>
  <si>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</si>
  <si>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</si>
  <si>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</si>
  <si>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</si>
  <si>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</si>
  <si>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</si>
  <si>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</si>
  <si>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</si>
  <si>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</si>
  <si>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</si>
  <si>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</si>
  <si>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</si>
  <si>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</si>
  <si>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</si>
  <si>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</si>
  <si>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</si>
  <si>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</si>
  <si>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</si>
  <si>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</si>
  <si>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</si>
  <si>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</si>
  <si>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</si>
  <si>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</si>
  <si>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</si>
  <si>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</si>
  <si>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</si>
  <si>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</si>
  <si>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</si>
  <si>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</si>
  <si>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</si>
  <si>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</si>
  <si>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</si>
  <si>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</si>
  <si>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</si>
  <si>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</si>
  <si>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</si>
  <si>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</si>
  <si>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</si>
  <si>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</si>
  <si>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</si>
  <si>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</si>
  <si>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</si>
  <si>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</si>
  <si>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</si>
  <si>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</si>
  <si>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</si>
  <si>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</si>
  <si>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</si>
  <si>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</si>
  <si>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</si>
  <si>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</si>
  <si>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</si>
  <si>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</si>
  <si>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</si>
  <si>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</si>
  <si>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</si>
  <si>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</si>
  <si>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</si>
  <si>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</si>
  <si>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</si>
  <si>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</si>
  <si>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</si>
  <si>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</si>
  <si>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</si>
  <si>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</si>
  <si>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</si>
  <si>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</si>
  <si>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</si>
  <si>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</si>
  <si>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</si>
  <si>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</si>
  <si>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</si>
  <si>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</si>
  <si>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</si>
  <si>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</si>
  <si>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</si>
  <si>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</si>
  <si>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</si>
  <si>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</si>
  <si>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</si>
  <si>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</si>
  <si>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</si>
  <si>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</si>
  <si>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</si>
  <si>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</si>
  <si>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</si>
  <si>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</si>
  <si>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</si>
  <si>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</si>
  <si>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</si>
  <si>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</si>
  <si>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</si>
  <si>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</si>
  <si>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</si>
  <si>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</si>
  <si>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</si>
  <si>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</si>
  <si>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</si>
  <si>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</si>
  <si>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</si>
  <si>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</si>
  <si>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</si>
  <si>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</si>
  <si>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</si>
  <si>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</si>
  <si>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</si>
  <si>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</si>
  <si>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</si>
  <si>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</si>
  <si>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</si>
  <si>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</si>
  <si>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</si>
  <si>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</si>
  <si>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</si>
  <si>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</si>
  <si>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</si>
  <si>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</si>
  <si>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</si>
  <si>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</si>
  <si>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</si>
  <si>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</si>
  <si>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</si>
  <si>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</si>
  <si>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</si>
  <si>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</si>
  <si>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</si>
  <si>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</si>
  <si>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</si>
  <si>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</si>
  <si>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</si>
  <si>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</si>
  <si>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</si>
  <si>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</si>
  <si>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</si>
  <si>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</si>
  <si>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</si>
  <si>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</si>
  <si>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</si>
  <si>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</si>
  <si>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</si>
  <si>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</si>
  <si>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</si>
  <si>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</si>
  <si>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</si>
  <si>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</si>
  <si>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</si>
  <si>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</si>
  <si>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</si>
  <si>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</si>
  <si>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</si>
  <si>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</si>
  <si>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</si>
  <si>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</si>
  <si>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</si>
  <si>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</si>
  <si>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</si>
  <si>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</si>
  <si>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</si>
  <si>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</si>
  <si>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</si>
  <si>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</si>
  <si>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</si>
  <si>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</si>
  <si>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</si>
  <si>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</si>
  <si>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</si>
  <si>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</si>
  <si>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</si>
  <si>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</si>
  <si>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</si>
  <si>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</si>
  <si>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</si>
  <si>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</si>
  <si>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</si>
  <si>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</si>
  <si>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</si>
  <si>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</si>
  <si>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</si>
  <si>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</si>
  <si>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</si>
  <si>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</si>
  <si>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</si>
  <si>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</si>
  <si>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</si>
  <si>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</si>
  <si>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</si>
  <si>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</si>
  <si>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</si>
  <si>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</si>
  <si>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</si>
  <si>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</si>
  <si>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</si>
  <si>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</si>
  <si>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</si>
  <si>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</si>
  <si>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</si>
  <si>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</si>
  <si>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</si>
  <si>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</si>
  <si>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</si>
  <si>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</si>
  <si>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</si>
  <si>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</si>
  <si>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</si>
  <si>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</si>
  <si>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</si>
  <si>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</si>
  <si>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</si>
  <si>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</si>
  <si>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</si>
  <si>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</si>
  <si>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</si>
  <si>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</si>
  <si>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</si>
  <si>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</si>
  <si>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</si>
  <si>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</si>
  <si>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</si>
  <si>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</si>
  <si>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</si>
  <si>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</si>
  <si>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</si>
  <si>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</si>
  <si>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</si>
  <si>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</si>
  <si>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</si>
  <si>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</si>
  <si>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</si>
  <si>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</si>
  <si>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</si>
  <si>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</si>
  <si>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</si>
  <si>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</si>
  <si>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</si>
  <si>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</si>
  <si>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</si>
  <si>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</si>
  <si>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</si>
  <si>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</si>
  <si>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</si>
  <si>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</si>
  <si>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</si>
  <si>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</si>
  <si>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</si>
  <si>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</si>
  <si>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</si>
  <si>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</si>
  <si>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</si>
  <si>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</si>
  <si>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</si>
  <si>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</si>
  <si>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</si>
  <si>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</si>
  <si>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</si>
  <si>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</si>
  <si>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</si>
  <si>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</si>
  <si>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</si>
  <si>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</si>
  <si>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</si>
  <si>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</si>
  <si>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</si>
  <si>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</si>
  <si>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</si>
  <si>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</si>
  <si>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</si>
  <si>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</si>
  <si>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</si>
  <si>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</si>
  <si>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</si>
  <si>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</si>
  <si>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</si>
  <si>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</si>
  <si>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</si>
  <si>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</si>
  <si>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</si>
  <si>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</si>
  <si>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</si>
  <si>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</si>
  <si>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</si>
  <si>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</si>
  <si>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</si>
  <si>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</si>
  <si>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</si>
  <si>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</si>
  <si>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</si>
  <si>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</si>
  <si>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</si>
  <si>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</si>
  <si>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</si>
  <si>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</si>
  <si>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</si>
  <si>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</si>
  <si>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</si>
  <si>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</si>
  <si>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</si>
  <si>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</si>
  <si>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</si>
  <si>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</si>
  <si>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</si>
  <si>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</si>
  <si>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</si>
  <si>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</si>
  <si>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</si>
  <si>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</si>
  <si>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</si>
  <si>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</si>
  <si>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</si>
  <si>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</si>
  <si>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</si>
  <si>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</si>
  <si>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</si>
  <si>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</si>
  <si>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</si>
  <si>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</si>
  <si>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</si>
  <si>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</si>
  <si>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</si>
  <si>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</si>
  <si>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</si>
  <si>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</si>
  <si>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</si>
  <si>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</si>
  <si>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</si>
  <si>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</si>
  <si>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</si>
  <si>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</si>
  <si>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</si>
  <si>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</si>
  <si>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</si>
  <si>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</si>
  <si>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</si>
  <si>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</si>
  <si>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</si>
  <si>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</si>
  <si>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</si>
  <si>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</si>
  <si>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</si>
  <si>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</si>
  <si>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</si>
  <si>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</si>
  <si>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</si>
  <si>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</si>
  <si>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</si>
  <si>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</si>
  <si>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</si>
  <si>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</si>
  <si>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</si>
  <si>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</si>
  <si>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</si>
  <si>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</si>
  <si>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</si>
  <si>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</si>
  <si>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</si>
  <si>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</si>
  <si>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</si>
  <si>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</si>
  <si>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</si>
  <si>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</si>
  <si>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</si>
  <si>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</si>
  <si>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</si>
  <si>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</si>
  <si>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</si>
  <si>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</si>
  <si>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</si>
  <si>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</si>
  <si>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</si>
  <si>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</si>
  <si>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</si>
  <si>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</si>
  <si>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</si>
  <si>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</si>
  <si>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</si>
  <si>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</si>
  <si>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</si>
  <si>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</si>
  <si>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</si>
  <si>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</si>
  <si>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</si>
  <si>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</si>
  <si>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</si>
  <si>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</si>
  <si>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</si>
  <si>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</si>
  <si>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</si>
  <si>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</si>
  <si>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</si>
  <si>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</si>
  <si>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</si>
  <si>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</si>
  <si>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</si>
  <si>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</si>
  <si>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</si>
  <si>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</si>
  <si>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</si>
  <si>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</si>
  <si>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</si>
  <si>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</si>
  <si>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</si>
  <si>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</si>
  <si>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</si>
  <si>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</si>
  <si>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</si>
  <si>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</si>
  <si>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</si>
  <si>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</si>
  <si>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</si>
  <si>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</si>
  <si>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</si>
  <si>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</si>
  <si>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</si>
  <si>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</si>
  <si>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</si>
  <si>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</si>
  <si>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</si>
  <si>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</si>
  <si>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</si>
  <si>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</si>
  <si>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</si>
  <si>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</si>
  <si>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</si>
  <si>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</si>
  <si>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</si>
  <si>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</si>
  <si>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</si>
  <si>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</si>
  <si>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</si>
  <si>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</si>
  <si>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</si>
  <si>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</si>
  <si>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</si>
  <si>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</si>
  <si>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</si>
  <si>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</si>
  <si>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</si>
  <si>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</si>
  <si>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</si>
  <si>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</si>
  <si>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</si>
  <si>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</si>
  <si>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</si>
  <si>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</si>
  <si>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</si>
  <si>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</si>
  <si>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</si>
  <si>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</si>
  <si>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</si>
  <si>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</si>
  <si>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</si>
  <si>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</si>
  <si>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</si>
  <si>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</si>
  <si>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</si>
  <si>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</si>
  <si>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</si>
  <si>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</si>
  <si>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</si>
  <si>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</si>
  <si>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</si>
  <si>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</si>
  <si>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</si>
  <si>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</si>
  <si>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</si>
  <si>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</si>
  <si>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</si>
  <si>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</si>
  <si>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</si>
  <si>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</si>
  <si>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</si>
  <si>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</si>
  <si>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</si>
  <si>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</si>
  <si>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</si>
  <si>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</si>
  <si>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</si>
  <si>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</si>
  <si>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</si>
  <si>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</si>
  <si>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</si>
  <si>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</si>
  <si>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</si>
  <si>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</si>
  <si>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</si>
  <si>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</si>
  <si>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</si>
  <si>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</si>
  <si>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</si>
  <si>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</si>
  <si>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</si>
  <si>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</si>
  <si>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</si>
  <si>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</si>
  <si>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</si>
  <si>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</si>
  <si>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</si>
  <si>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</si>
  <si>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</si>
  <si>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</si>
  <si>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</si>
  <si>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</si>
  <si>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</si>
  <si>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</si>
  <si>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</si>
  <si>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</si>
  <si>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</si>
  <si>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</si>
  <si>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</si>
  <si>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</si>
  <si>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</si>
  <si>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</si>
  <si>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</si>
  <si>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</si>
  <si>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</si>
  <si>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</si>
  <si>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</si>
  <si>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</si>
  <si>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</si>
  <si>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</si>
  <si>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</si>
  <si>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</si>
  <si>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</si>
  <si>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</si>
  <si>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</si>
  <si>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</si>
  <si>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</si>
  <si>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</si>
  <si>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</si>
  <si>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</si>
  <si>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</si>
  <si>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</si>
  <si>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</si>
  <si>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</si>
  <si>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</si>
  <si>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</si>
  <si>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</si>
  <si>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</si>
  <si>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</si>
  <si>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</si>
  <si>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</si>
  <si>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</si>
  <si>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</si>
  <si>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</si>
  <si>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</si>
  <si>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</si>
  <si>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</si>
  <si>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</si>
  <si>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</si>
  <si>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</si>
  <si>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</si>
  <si>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</si>
  <si>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</si>
  <si>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</si>
  <si>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</si>
  <si>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</si>
  <si>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</si>
  <si>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</si>
  <si>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</si>
  <si>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</si>
  <si>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</si>
  <si>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</si>
  <si>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</si>
  <si>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</si>
  <si>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</si>
  <si>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</si>
  <si>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</si>
  <si>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</si>
  <si>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</si>
  <si>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</si>
  <si>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</si>
  <si>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</si>
  <si>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</si>
  <si>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</si>
  <si>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</si>
  <si>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</si>
  <si>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</si>
  <si>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</si>
  <si>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</si>
  <si>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</si>
  <si>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</si>
  <si>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</si>
  <si>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</si>
  <si>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</si>
  <si>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</si>
  <si>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</si>
  <si>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</si>
  <si>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</si>
  <si>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</si>
  <si>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</si>
  <si>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</si>
  <si>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</si>
  <si>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</si>
  <si>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</si>
  <si>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</si>
  <si>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</si>
  <si>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</si>
  <si>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</si>
  <si>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</si>
  <si>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</si>
  <si>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</si>
  <si>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</si>
  <si>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</si>
  <si>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</si>
  <si>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</si>
  <si>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</si>
  <si>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</si>
  <si>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</si>
  <si>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</si>
  <si>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</si>
  <si>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</si>
  <si>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</si>
  <si>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</si>
  <si>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</si>
  <si>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</si>
  <si>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</si>
  <si>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</si>
  <si>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</si>
  <si>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</si>
  <si>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</si>
  <si>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</si>
  <si>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</si>
  <si>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</si>
  <si>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</si>
  <si>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</si>
  <si>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</si>
  <si>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</si>
  <si>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</si>
  <si>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</si>
  <si>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</si>
  <si>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</si>
  <si>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</si>
  <si>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</si>
  <si>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</si>
  <si>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</si>
  <si>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</si>
  <si>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</si>
  <si>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</si>
  <si>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</si>
  <si>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</si>
  <si>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</si>
  <si>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</si>
  <si>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</si>
  <si>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</si>
  <si>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</si>
  <si>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</si>
  <si>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</si>
  <si>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</si>
  <si>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</si>
  <si>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</si>
  <si>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</si>
  <si>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</si>
  <si>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</si>
  <si>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</si>
  <si>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</si>
  <si>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</si>
  <si>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</si>
  <si>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</si>
  <si>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</si>
  <si>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</si>
  <si>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</si>
  <si>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</si>
  <si>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</si>
  <si>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</si>
  <si>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</si>
  <si>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</si>
  <si>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</si>
  <si>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</si>
  <si>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</si>
  <si>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</si>
  <si>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</si>
  <si>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</si>
  <si>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</si>
  <si>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</si>
  <si>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</si>
  <si>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</si>
  <si>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</si>
  <si>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</si>
  <si>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</si>
  <si>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</si>
  <si>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</si>
  <si>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</si>
  <si>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</si>
  <si>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</si>
  <si>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</si>
  <si>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</si>
  <si>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</si>
  <si>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</si>
  <si>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</si>
  <si>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</si>
  <si>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</si>
  <si>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</si>
  <si>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</si>
  <si>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</si>
  <si>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</si>
  <si>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</si>
  <si>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</si>
  <si>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</si>
  <si>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</si>
  <si>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</si>
  <si>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</si>
  <si>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</si>
  <si>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</si>
  <si>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</si>
  <si>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</si>
  <si>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</si>
  <si>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</si>
  <si>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</si>
  <si>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</si>
  <si>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</si>
  <si>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</si>
  <si>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</si>
  <si>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</si>
  <si>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</si>
  <si>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</si>
  <si>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</si>
  <si>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</si>
  <si>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</si>
  <si>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</si>
  <si>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</si>
  <si>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</si>
  <si>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</si>
  <si>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</si>
  <si>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</si>
  <si>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</si>
  <si>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</si>
  <si>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</si>
  <si>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</si>
  <si>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</si>
  <si>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</si>
  <si>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</si>
  <si>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</si>
  <si>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</si>
  <si>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</si>
  <si>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</si>
  <si>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</si>
  <si>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</si>
  <si>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</si>
  <si>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</si>
  <si>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</si>
  <si>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</si>
  <si>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</si>
  <si>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</si>
  <si>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</si>
  <si>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</si>
  <si>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</si>
  <si>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</si>
  <si>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</si>
  <si>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</si>
  <si>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</si>
  <si>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</si>
  <si>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</si>
  <si>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</si>
  <si>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</si>
  <si>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</si>
  <si>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</si>
  <si>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</si>
  <si>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</si>
  <si>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</si>
  <si>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</si>
  <si>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</si>
  <si>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</si>
  <si>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</si>
  <si>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</si>
  <si>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</si>
  <si>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</si>
  <si>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</si>
  <si>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</si>
  <si>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</si>
  <si>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</si>
  <si>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</si>
  <si>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</si>
  <si>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</si>
  <si>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</si>
  <si>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</si>
  <si>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</si>
  <si>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</si>
  <si>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</si>
  <si>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</si>
  <si>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</si>
  <si>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</si>
  <si>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</si>
  <si>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</si>
  <si>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</si>
  <si>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</si>
  <si>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</si>
  <si>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</si>
  <si>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</si>
  <si>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</si>
  <si>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</si>
  <si>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</si>
  <si>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</si>
  <si>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</si>
  <si>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</si>
  <si>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</si>
  <si>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</si>
  <si>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</si>
  <si>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</si>
  <si>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</si>
  <si>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</si>
  <si>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</si>
  <si>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</si>
  <si>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</si>
  <si>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</si>
  <si>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</si>
  <si>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</si>
  <si>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</si>
  <si>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</si>
  <si>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</si>
  <si>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</si>
  <si>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</si>
  <si>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</si>
  <si>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</si>
  <si>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</si>
  <si>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</si>
  <si>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</si>
  <si>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</si>
  <si>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</si>
  <si>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</si>
  <si>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</si>
  <si>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</si>
  <si>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</si>
  <si>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</si>
  <si>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</si>
  <si>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</si>
  <si>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</si>
  <si>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</si>
  <si>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</si>
  <si>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</si>
  <si>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</si>
  <si>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</si>
  <si>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</si>
  <si>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</si>
  <si>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</si>
  <si>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</si>
  <si>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</si>
  <si>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</si>
  <si>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</si>
  <si>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</si>
  <si>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</si>
  <si>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</si>
  <si>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</si>
  <si>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</si>
  <si>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</si>
  <si>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</si>
  <si>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</si>
  <si>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</si>
  <si>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</si>
  <si>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</si>
  <si>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</si>
  <si>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</si>
  <si>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</si>
  <si>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</si>
  <si>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</si>
  <si>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</si>
  <si>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</si>
  <si>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</si>
  <si>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</si>
  <si>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</si>
  <si>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</si>
  <si>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</si>
  <si>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</si>
  <si>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</si>
  <si>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</si>
  <si>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</si>
  <si>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</si>
  <si>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</si>
  <si>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</si>
  <si>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</si>
  <si>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</si>
  <si>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</si>
  <si>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</si>
  <si>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</si>
  <si>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</si>
  <si>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</si>
  <si>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</si>
  <si>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</si>
  <si>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</si>
  <si>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</si>
  <si>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</si>
  <si>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</si>
  <si>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</si>
  <si>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</si>
  <si>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</si>
  <si>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</si>
  <si>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</si>
  <si>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</si>
  <si>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</si>
  <si>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</si>
  <si>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</si>
  <si>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</si>
  <si>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</si>
  <si>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</si>
  <si>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</si>
  <si>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</si>
  <si>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</si>
  <si>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</si>
  <si>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</si>
  <si>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</si>
  <si>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</si>
  <si>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</si>
  <si>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</si>
  <si>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</si>
  <si>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</si>
  <si>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</si>
  <si>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</si>
  <si>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</si>
  <si>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</si>
  <si>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</si>
  <si>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</si>
  <si>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</si>
  <si>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</si>
  <si>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</si>
  <si>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</si>
  <si>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</si>
  <si>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</si>
  <si>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</si>
  <si>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</si>
  <si>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</si>
  <si>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</si>
  <si>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</si>
  <si>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</si>
  <si>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</si>
  <si>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</si>
  <si>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</si>
  <si>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</si>
  <si>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</si>
  <si>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</si>
  <si>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</si>
  <si>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</si>
  <si>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</si>
  <si>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</si>
  <si>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</si>
  <si>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</si>
  <si>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</si>
  <si>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</si>
  <si>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</si>
  <si>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</si>
  <si>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</si>
  <si>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</si>
  <si>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</si>
  <si>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</si>
  <si>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</si>
  <si>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</si>
  <si>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</si>
  <si>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</si>
  <si>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</si>
  <si>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</si>
  <si>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</si>
  <si>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</si>
  <si>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</si>
  <si>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</si>
  <si>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</si>
  <si>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</si>
  <si>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</si>
  <si>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</si>
  <si>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</si>
  <si>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</si>
  <si>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</si>
  <si>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</si>
  <si>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</si>
  <si>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</si>
  <si>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</si>
  <si>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</si>
  <si>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</si>
  <si>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</si>
  <si>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</si>
  <si>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</si>
  <si>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</si>
  <si>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</si>
  <si>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</si>
  <si>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</si>
  <si>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</si>
  <si>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</si>
  <si>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</si>
  <si>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</si>
  <si>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</si>
  <si>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</si>
  <si>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</si>
  <si>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</si>
  <si>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</si>
  <si>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</si>
  <si>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</si>
  <si>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</si>
  <si>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</si>
  <si>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</si>
  <si>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</si>
  <si>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</si>
  <si>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</si>
  <si>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</si>
  <si>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</si>
  <si>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</si>
  <si>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</si>
  <si>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</si>
  <si>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</si>
  <si>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</si>
  <si>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</si>
  <si>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</si>
  <si>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</si>
  <si>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</si>
  <si>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</si>
  <si>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</si>
  <si>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</si>
  <si>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</si>
  <si>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</si>
  <si>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</si>
  <si>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</si>
  <si>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</si>
  <si>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</si>
  <si>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</si>
  <si>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</si>
  <si>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</si>
  <si>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</si>
  <si>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</si>
  <si>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</si>
  <si>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</si>
  <si>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</si>
  <si>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</si>
  <si>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</si>
  <si>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</si>
  <si>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</si>
  <si>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</si>
  <si>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</si>
  <si>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</si>
  <si>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</si>
  <si>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</si>
  <si>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</si>
  <si>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</si>
  <si>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</si>
  <si>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</si>
  <si>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</si>
  <si>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</si>
  <si>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</si>
  <si>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</si>
  <si>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</si>
  <si>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</si>
  <si>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</si>
  <si>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</si>
  <si>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</si>
  <si>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</si>
  <si>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</si>
  <si>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</si>
  <si>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</si>
  <si>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</si>
  <si>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</si>
  <si>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</si>
  <si>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</si>
  <si>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</si>
  <si>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</si>
  <si>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</si>
  <si>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</si>
  <si>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</si>
  <si>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</si>
  <si>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</si>
  <si>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</si>
  <si>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</si>
  <si>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</si>
  <si>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</si>
  <si>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</si>
  <si>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</si>
  <si>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</si>
  <si>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</si>
  <si>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</si>
  <si>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</si>
  <si>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</si>
  <si>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</si>
  <si>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</si>
  <si>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</si>
  <si>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</si>
  <si>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</si>
  <si>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</si>
  <si>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</si>
  <si>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</si>
  <si>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</si>
  <si>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</si>
  <si>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</si>
  <si>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</si>
  <si>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</si>
  <si>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</si>
  <si>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</si>
  <si>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</si>
  <si>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</si>
  <si>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</si>
  <si>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</si>
  <si>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</si>
  <si>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</si>
  <si>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</si>
  <si>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</si>
  <si>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</si>
  <si>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</si>
  <si>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</si>
  <si>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</si>
  <si>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</si>
  <si>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</si>
  <si>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</si>
  <si>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</si>
  <si>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</si>
  <si>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</si>
  <si>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</si>
  <si>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</si>
  <si>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</si>
  <si>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</si>
  <si>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</si>
  <si>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</si>
  <si>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</si>
  <si>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</si>
  <si>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</si>
  <si>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</si>
  <si>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</si>
  <si>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</si>
  <si>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</si>
  <si>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</si>
  <si>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</si>
  <si>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</si>
  <si>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</si>
  <si>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</si>
  <si>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</si>
  <si>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</si>
  <si>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</si>
  <si>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</si>
  <si>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</si>
  <si>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</si>
  <si>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</si>
  <si>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</si>
  <si>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</si>
  <si>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</si>
  <si>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</si>
  <si>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</si>
  <si>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</si>
  <si>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</si>
  <si>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</si>
  <si>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</si>
  <si>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</si>
  <si>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</si>
  <si>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</si>
  <si>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</si>
  <si>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</si>
  <si>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</si>
  <si>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</si>
  <si>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</si>
  <si>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</si>
  <si>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</si>
  <si>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</si>
  <si>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</si>
  <si>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</si>
  <si>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</si>
  <si>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</si>
  <si>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</si>
  <si>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</si>
  <si>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</si>
  <si>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</si>
  <si>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</si>
  <si>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</si>
  <si>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</si>
  <si>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</si>
  <si>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</si>
  <si>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</si>
  <si>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</si>
  <si>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</si>
  <si>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</si>
  <si>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</si>
  <si>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</si>
  <si>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</si>
  <si>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</si>
  <si>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</si>
  <si>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</si>
  <si>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</si>
  <si>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</si>
  <si>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</si>
  <si>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</si>
  <si>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</si>
  <si>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</si>
  <si>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</si>
  <si>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</si>
  <si>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</si>
  <si>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</si>
  <si>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</si>
  <si>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</si>
  <si>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</si>
  <si>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</si>
  <si>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</si>
  <si>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</si>
  <si>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</si>
  <si>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</si>
  <si>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</si>
  <si>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</si>
  <si>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</si>
  <si>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</si>
  <si>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</si>
  <si>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</si>
  <si>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</si>
  <si>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</si>
  <si>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</si>
  <si>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</si>
  <si>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</si>
  <si>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</si>
  <si>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</si>
  <si>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</si>
  <si>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</si>
  <si>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</si>
  <si>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</si>
  <si>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</si>
  <si>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</si>
  <si>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</si>
  <si>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</si>
  <si>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</si>
  <si>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</si>
  <si>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</si>
  <si>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</si>
  <si>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</si>
  <si>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</si>
  <si>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</si>
  <si>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</si>
  <si>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</si>
  <si>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</si>
  <si>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</si>
  <si>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</si>
  <si>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</si>
  <si>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</si>
  <si>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</si>
  <si>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</si>
  <si>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</si>
  <si>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</si>
  <si>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</si>
  <si>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</si>
  <si>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</si>
  <si>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</si>
  <si>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</si>
  <si>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</si>
  <si>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</si>
  <si>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</si>
  <si>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</si>
  <si>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</si>
  <si>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</si>
  <si>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</si>
  <si>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</si>
  <si>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</si>
  <si>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</si>
  <si>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</si>
  <si>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</si>
  <si>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</si>
  <si>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</si>
  <si>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</si>
  <si>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</si>
  <si>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</si>
  <si>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</si>
  <si>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</si>
  <si>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</si>
  <si>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</si>
  <si>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</si>
  <si>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</si>
  <si>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</si>
  <si>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</si>
  <si>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</si>
  <si>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</si>
  <si>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</si>
  <si>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</si>
  <si>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</si>
  <si>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</si>
  <si>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</si>
  <si>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</si>
  <si>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</si>
  <si>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</si>
  <si>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</si>
  <si>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</si>
  <si>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</si>
  <si>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</si>
  <si>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</si>
  <si>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</si>
  <si>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</si>
  <si>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</si>
  <si>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</si>
  <si>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</si>
  <si>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</si>
  <si>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</si>
  <si>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</si>
  <si>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</si>
  <si>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</si>
  <si>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</si>
  <si>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</si>
  <si>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</si>
  <si>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</si>
  <si>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</si>
  <si>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</si>
  <si>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</si>
  <si>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</si>
  <si>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</si>
  <si>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</si>
  <si>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</si>
  <si>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</si>
  <si>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</si>
  <si>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</si>
  <si>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</si>
  <si>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</si>
  <si>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</si>
  <si>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</si>
  <si>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</si>
  <si>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</si>
  <si>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</si>
  <si>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</si>
  <si>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</si>
  <si>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</si>
  <si>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</si>
  <si>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</si>
  <si>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</si>
  <si>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</si>
  <si>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</si>
  <si>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</si>
  <si>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</si>
  <si>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</si>
  <si>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</si>
  <si>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</si>
  <si>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</si>
  <si>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</si>
  <si>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</si>
  <si>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</si>
  <si>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</si>
  <si>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</si>
  <si>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</si>
  <si>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</si>
  <si>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</si>
  <si>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</si>
  <si>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</si>
  <si>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</si>
  <si>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</si>
  <si>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</si>
  <si>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</si>
  <si>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</si>
  <si>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</si>
  <si>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</si>
  <si>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</si>
  <si>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</si>
  <si>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</si>
  <si>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</si>
  <si>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</si>
  <si>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</si>
  <si>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</si>
  <si>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</si>
  <si>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</si>
  <si>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</si>
  <si>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</si>
  <si>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</si>
  <si>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</si>
  <si>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</si>
  <si>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</si>
  <si>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</si>
  <si>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</si>
  <si>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</si>
  <si>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</si>
  <si>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</si>
  <si>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</si>
  <si>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</si>
  <si>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</si>
  <si>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</si>
  <si>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</si>
  <si>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</si>
  <si>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</si>
  <si>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</si>
  <si>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</si>
  <si>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</si>
  <si>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</si>
  <si>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</si>
  <si>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</si>
  <si>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</si>
  <si>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</si>
  <si>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</si>
  <si>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</si>
  <si>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</si>
  <si>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</si>
  <si>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</si>
  <si>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</si>
  <si>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</si>
  <si>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</si>
  <si>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</si>
  <si>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</si>
  <si>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</si>
  <si>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</si>
  <si>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</si>
  <si>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</si>
  <si>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</si>
  <si>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</si>
  <si>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</si>
  <si>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</si>
  <si>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</si>
  <si>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</si>
  <si>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</si>
  <si>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</si>
  <si>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</si>
  <si>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</si>
  <si>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</si>
  <si>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</si>
  <si>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</si>
  <si>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</si>
  <si>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</si>
  <si>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</si>
  <si>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</si>
  <si>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</si>
  <si>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</si>
  <si>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</si>
  <si>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</si>
  <si>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</si>
  <si>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</si>
  <si>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</si>
  <si>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</si>
  <si>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</si>
  <si>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</si>
  <si>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</si>
  <si>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</si>
  <si>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</si>
  <si>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</si>
  <si>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</si>
  <si>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</si>
  <si>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</si>
  <si>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</si>
  <si>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</si>
  <si>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</si>
  <si>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</si>
  <si>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</si>
  <si>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</si>
  <si>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</si>
  <si>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</si>
  <si>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</si>
  <si>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</si>
  <si>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</si>
  <si>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</si>
  <si>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</si>
  <si>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</si>
  <si>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</si>
  <si>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</si>
  <si>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</si>
  <si>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</si>
  <si>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</si>
  <si>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</si>
  <si>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</si>
  <si>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</si>
  <si>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</si>
  <si>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</si>
  <si>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</si>
  <si>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</si>
  <si>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</si>
  <si>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</si>
  <si>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</si>
  <si>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</si>
  <si>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</si>
  <si>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</si>
  <si>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</si>
  <si>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</si>
  <si>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</si>
  <si>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</si>
  <si>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</si>
  <si>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</si>
  <si>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</si>
  <si>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</si>
  <si>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</si>
  <si>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</si>
  <si>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</si>
  <si>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</si>
  <si>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</si>
  <si>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</si>
  <si>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</si>
  <si>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</si>
  <si>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</si>
  <si>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</si>
  <si>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</si>
  <si>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</si>
  <si>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</si>
  <si>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</si>
  <si>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</si>
  <si>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</si>
  <si>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</si>
  <si>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</si>
  <si>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</si>
  <si>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</si>
  <si>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</si>
  <si>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</si>
  <si>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</si>
  <si>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</si>
  <si>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</si>
  <si>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</si>
  <si>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</si>
  <si>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</si>
  <si>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</si>
  <si>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</si>
  <si>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</si>
  <si>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</si>
  <si>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</si>
  <si>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</si>
  <si>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</si>
  <si>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</si>
  <si>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</si>
  <si>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</si>
  <si>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</si>
  <si>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</si>
  <si>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</si>
  <si>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</si>
  <si>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</si>
  <si>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</si>
  <si>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</si>
  <si>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</si>
  <si>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</si>
  <si>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</si>
  <si>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</si>
  <si>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</si>
  <si>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</si>
  <si>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</si>
  <si>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</si>
  <si>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</si>
  <si>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</si>
  <si>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</si>
  <si>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</si>
  <si>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</si>
  <si>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</si>
  <si>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</si>
  <si>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</si>
  <si>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</si>
  <si>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</si>
  <si>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</si>
  <si>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</si>
  <si>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</si>
  <si>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</si>
  <si>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</si>
  <si>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</si>
  <si>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</si>
  <si>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</si>
  <si>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</si>
  <si>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</si>
  <si>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</si>
  <si>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</si>
  <si>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</si>
  <si>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</si>
  <si>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</si>
  <si>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</si>
  <si>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</si>
  <si>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</si>
  <si>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</si>
  <si>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</si>
  <si>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</si>
  <si>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</si>
  <si>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</si>
  <si>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</si>
  <si>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</si>
  <si>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</si>
  <si>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</si>
  <si>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</si>
  <si>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</si>
  <si>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</si>
  <si>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</si>
  <si>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</si>
  <si>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</si>
  <si>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</si>
  <si>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</si>
  <si>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</si>
  <si>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</si>
  <si>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</si>
  <si>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</si>
  <si>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</si>
  <si>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</si>
  <si>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</si>
  <si>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</si>
  <si>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</si>
  <si>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</si>
  <si>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</si>
  <si>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</si>
  <si>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</si>
  <si>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</si>
  <si>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</si>
  <si>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</si>
  <si>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</si>
  <si>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</si>
  <si>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</si>
  <si>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</si>
  <si>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</si>
  <si>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</si>
  <si>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</si>
  <si>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</si>
  <si>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</si>
  <si>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</si>
  <si>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</si>
  <si>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</si>
  <si>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</si>
  <si>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</si>
  <si>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</si>
  <si>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</si>
  <si>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</si>
  <si>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</si>
  <si>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</si>
  <si>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</si>
  <si>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</si>
  <si>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</si>
  <si>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</si>
  <si>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</si>
  <si>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</si>
  <si>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</si>
  <si>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</si>
  <si>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</si>
  <si>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</si>
  <si>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</si>
  <si>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</si>
  <si>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</si>
  <si>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</si>
  <si>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</si>
  <si>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</si>
  <si>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</si>
  <si>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</si>
  <si>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</si>
  <si>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</si>
  <si>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</si>
  <si>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</si>
  <si>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</si>
  <si>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</si>
  <si>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</si>
  <si>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</si>
  <si>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</si>
  <si>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</si>
  <si>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</si>
  <si>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</si>
  <si>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</si>
  <si>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</si>
  <si>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</si>
  <si>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</si>
  <si>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</si>
  <si>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</si>
  <si>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</si>
  <si>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</si>
  <si>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</si>
  <si>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</si>
  <si>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</si>
  <si>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</si>
  <si>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</si>
  <si>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</si>
  <si>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</si>
  <si>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</si>
  <si>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</si>
  <si>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</si>
  <si>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</si>
  <si>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</si>
  <si>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</si>
  <si>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</si>
  <si>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</si>
  <si>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</si>
  <si>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</si>
  <si>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</si>
  <si>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</si>
  <si>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</si>
  <si>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</si>
  <si>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</si>
  <si>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</si>
  <si>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</si>
  <si>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</si>
  <si>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</si>
  <si>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</si>
  <si>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</si>
  <si>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</si>
  <si>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</si>
  <si>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</si>
  <si>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</si>
  <si>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</si>
  <si>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</si>
  <si>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</si>
  <si>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</si>
  <si>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</si>
  <si>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</si>
  <si>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</si>
  <si>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</si>
  <si>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</si>
  <si>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</si>
  <si>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</si>
  <si>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</si>
  <si>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</si>
  <si>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</si>
  <si>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</si>
  <si>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</si>
  <si>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</si>
  <si>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</si>
  <si>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</si>
  <si>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</si>
  <si>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</si>
  <si>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</si>
  <si>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</si>
  <si>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</si>
  <si>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</si>
  <si>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</si>
  <si>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</si>
  <si>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</si>
  <si>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</si>
  <si>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</si>
  <si>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</si>
  <si>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</si>
  <si>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</si>
  <si>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</si>
  <si>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</si>
  <si>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</si>
  <si>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</si>
  <si>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</si>
  <si>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</si>
  <si>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</si>
  <si>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</si>
  <si>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</si>
  <si>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</si>
  <si>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</si>
  <si>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</si>
  <si>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</si>
  <si>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</si>
  <si>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</si>
  <si>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</si>
  <si>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</si>
  <si>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</si>
  <si>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</si>
  <si>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</si>
  <si>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</si>
  <si>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</si>
  <si>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</si>
  <si>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</si>
  <si>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</si>
  <si>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</si>
  <si>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</si>
  <si>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</si>
  <si>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</si>
  <si>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</si>
  <si>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</si>
  <si>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</si>
  <si>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</si>
  <si>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</si>
  <si>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</si>
  <si>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</si>
  <si>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</si>
  <si>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</si>
  <si>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</si>
  <si>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</si>
  <si>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</si>
  <si>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</si>
  <si>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</si>
  <si>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</si>
  <si>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</si>
  <si>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</si>
  <si>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</si>
  <si>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</si>
  <si>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</si>
  <si>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</si>
  <si>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</si>
  <si>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</si>
  <si>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</si>
  <si>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</si>
  <si>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</si>
  <si>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</si>
  <si>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</si>
  <si>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</si>
  <si>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</si>
  <si>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</si>
  <si>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</si>
  <si>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</si>
  <si>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</si>
  <si>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</si>
  <si>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</si>
  <si>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</si>
  <si>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</si>
  <si>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</si>
  <si>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</si>
  <si>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</si>
  <si>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</si>
  <si>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</si>
  <si>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</si>
  <si>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</si>
  <si>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</si>
  <si>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</si>
  <si>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</si>
  <si>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</si>
  <si>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</si>
  <si>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</si>
  <si>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</si>
  <si>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</si>
  <si>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</si>
  <si>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</si>
  <si>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</si>
  <si>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</si>
  <si>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</si>
  <si>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</si>
  <si>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</si>
  <si>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</si>
  <si>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</si>
  <si>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</si>
  <si>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</si>
  <si>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</si>
  <si>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</si>
  <si>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</si>
  <si>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</si>
  <si>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</si>
  <si>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</si>
  <si>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</si>
  <si>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</si>
  <si>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</si>
  <si>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</si>
  <si>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</si>
  <si>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</si>
  <si>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</si>
  <si>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</si>
  <si>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</si>
  <si>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</si>
  <si>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</si>
  <si>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</si>
  <si>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</si>
  <si>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</si>
  <si>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</si>
  <si>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</si>
  <si>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</si>
  <si>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</si>
  <si>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</si>
  <si>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</si>
  <si>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</si>
  <si>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</si>
  <si>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</si>
  <si>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</si>
  <si>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</si>
  <si>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</si>
  <si>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</si>
  <si>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</si>
  <si>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</si>
  <si>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</si>
  <si>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</si>
  <si>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</si>
  <si>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</si>
  <si>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</si>
  <si>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</si>
  <si>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</si>
  <si>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</si>
  <si>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</si>
  <si>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</si>
  <si>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</si>
  <si>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</si>
  <si>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</si>
  <si>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</si>
  <si>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</si>
  <si>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</si>
  <si>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</si>
  <si>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</si>
  <si>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</si>
  <si>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</si>
  <si>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</si>
  <si>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</si>
  <si>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</si>
  <si>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</si>
  <si>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</si>
  <si>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</si>
  <si>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</si>
  <si>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</si>
  <si>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</si>
  <si>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</si>
  <si>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</si>
  <si>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</si>
  <si>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</si>
  <si>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</si>
  <si>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</si>
  <si>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</si>
  <si>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</si>
  <si>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</si>
  <si>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</si>
  <si>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</si>
  <si>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</si>
  <si>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</si>
  <si>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</si>
  <si>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</si>
  <si>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</si>
  <si>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</si>
  <si>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</si>
  <si>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</si>
  <si>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</si>
  <si>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</si>
  <si>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</si>
  <si>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</si>
  <si>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</si>
  <si>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</si>
  <si>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</si>
  <si>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</si>
  <si>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</si>
  <si>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</si>
  <si>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</si>
  <si>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</si>
  <si>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</si>
  <si>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</si>
  <si>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</si>
  <si>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</si>
  <si>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</si>
  <si>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</si>
  <si>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</si>
  <si>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</si>
  <si>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</si>
  <si>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</si>
  <si>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</si>
  <si>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</si>
  <si>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</si>
  <si>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</si>
  <si>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</si>
  <si>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</si>
  <si>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</si>
  <si>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</si>
  <si>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</si>
  <si>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</si>
  <si>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</si>
  <si>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</si>
  <si>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</si>
  <si>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</si>
  <si>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</si>
  <si>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</si>
  <si>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</si>
  <si>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</si>
  <si>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</si>
  <si>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</si>
  <si>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</si>
  <si>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</si>
  <si>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</si>
  <si>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</si>
  <si>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</si>
  <si>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</si>
  <si>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</si>
  <si>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</si>
  <si>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</si>
  <si>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</si>
  <si>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</si>
  <si>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</si>
  <si>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</si>
  <si>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</si>
  <si>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</si>
  <si>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</si>
  <si>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</si>
  <si>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</si>
  <si>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</si>
  <si>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</si>
  <si>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</si>
  <si>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</si>
  <si>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</si>
  <si>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</si>
  <si>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</si>
  <si>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</si>
  <si>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</si>
  <si>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</si>
  <si>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</si>
  <si>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</si>
  <si>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</si>
  <si>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</si>
  <si>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</si>
  <si>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</si>
  <si>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</si>
  <si>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</si>
  <si>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</si>
  <si>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</si>
  <si>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</si>
  <si>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</si>
  <si>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</si>
  <si>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</si>
  <si>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</si>
  <si>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</si>
  <si>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</si>
  <si>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</si>
  <si>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</si>
  <si>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</si>
  <si>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</si>
  <si>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</si>
  <si>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</si>
  <si>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</si>
  <si>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</si>
  <si>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</si>
  <si>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</si>
  <si>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</si>
  <si>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</si>
  <si>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</si>
  <si>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</si>
  <si>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</si>
  <si>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</si>
  <si>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</si>
  <si>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</si>
  <si>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</si>
  <si>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</si>
  <si>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</si>
  <si>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</si>
  <si>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</si>
  <si>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</si>
  <si>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</si>
  <si>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</si>
  <si>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</si>
  <si>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</si>
  <si>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</si>
  <si>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</si>
  <si>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</si>
  <si>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</si>
  <si>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</si>
  <si>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</si>
  <si>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</si>
  <si>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</si>
  <si>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</si>
  <si>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</si>
  <si>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</si>
  <si>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</si>
  <si>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</si>
  <si>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</si>
  <si>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</si>
  <si>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</si>
  <si>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</si>
  <si>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</si>
  <si>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</si>
  <si>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</si>
  <si>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</si>
  <si>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</si>
  <si>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</si>
  <si>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</si>
  <si>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</si>
  <si>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</si>
  <si>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</si>
  <si>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</si>
  <si>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</si>
  <si>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</si>
  <si>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</si>
  <si>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</si>
  <si>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</si>
  <si>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</si>
  <si>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</si>
  <si>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</si>
  <si>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</si>
  <si>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</si>
  <si>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</si>
  <si>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</si>
  <si>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</si>
  <si>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</si>
  <si>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</si>
  <si>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</si>
  <si>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</si>
  <si>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</si>
  <si>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</si>
  <si>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</si>
  <si>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</si>
  <si>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</si>
  <si>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</si>
  <si>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</si>
  <si>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</si>
  <si>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</si>
  <si>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</si>
  <si>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</si>
  <si>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</si>
  <si>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</si>
  <si>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</si>
  <si>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</si>
  <si>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</si>
  <si>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</si>
  <si>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</si>
  <si>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</si>
  <si>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</si>
  <si>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</si>
  <si>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</si>
  <si>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</si>
  <si>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</si>
  <si>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</si>
  <si>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</si>
  <si>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</si>
  <si>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</si>
  <si>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</si>
  <si>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</si>
  <si>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</si>
  <si>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</si>
  <si>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</si>
  <si>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</si>
  <si>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</si>
  <si>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</si>
  <si>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</si>
  <si>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</si>
  <si>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</si>
  <si>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</si>
  <si>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</si>
  <si>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</si>
  <si>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</si>
  <si>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</si>
  <si>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</si>
  <si>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</si>
  <si>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</si>
  <si>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</si>
  <si>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</si>
  <si>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</si>
  <si>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</si>
  <si>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</si>
  <si>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</si>
  <si>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</si>
  <si>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</si>
  <si>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</si>
  <si>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</si>
  <si>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</si>
  <si>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</si>
  <si>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</si>
  <si>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</si>
  <si>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</si>
  <si>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</si>
  <si>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</si>
  <si>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</si>
  <si>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</si>
  <si>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</si>
  <si>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</si>
  <si>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</si>
  <si>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</si>
  <si>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</si>
  <si>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</si>
  <si>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</si>
  <si>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</si>
  <si>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</si>
  <si>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</si>
  <si>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</si>
  <si>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</si>
  <si>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</si>
  <si>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</si>
  <si>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</si>
  <si>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</si>
  <si>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</si>
  <si>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</si>
  <si>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</si>
  <si>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</si>
  <si>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</si>
  <si>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</si>
  <si>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</si>
  <si>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</si>
  <si>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</si>
  <si>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</si>
  <si>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</si>
  <si>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</si>
  <si>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</si>
  <si>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</si>
  <si>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</si>
  <si>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</si>
  <si>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</si>
  <si>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</si>
  <si>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</si>
  <si>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</si>
  <si>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</si>
  <si>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</si>
  <si>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</si>
  <si>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</si>
  <si>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</si>
  <si>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</si>
  <si>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</si>
  <si>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</si>
  <si>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</si>
  <si>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</si>
  <si>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</si>
  <si>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</si>
  <si>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</si>
  <si>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</si>
  <si>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</si>
  <si>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</si>
  <si>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</si>
  <si>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</si>
  <si>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</si>
  <si>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</si>
  <si>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</si>
  <si>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</si>
  <si>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</si>
  <si>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</si>
  <si>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</si>
  <si>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</si>
  <si>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</si>
  <si>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</si>
  <si>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</si>
  <si>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</si>
  <si>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</si>
  <si>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</si>
  <si>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</si>
  <si>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</si>
  <si>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</si>
  <si>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</si>
  <si>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</si>
  <si>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</si>
  <si>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</si>
  <si>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</si>
  <si>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</si>
  <si>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</si>
  <si>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</si>
  <si>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</si>
  <si>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</si>
  <si>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</si>
  <si>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</si>
  <si>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</si>
  <si>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</si>
  <si>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</si>
  <si>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</si>
  <si>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</si>
  <si>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</si>
  <si>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</si>
  <si>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</si>
  <si>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</si>
  <si>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</si>
  <si>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</si>
  <si>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</si>
  <si>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</si>
  <si>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</si>
  <si>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</si>
  <si>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</si>
  <si>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</si>
  <si>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</si>
  <si>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</si>
  <si>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</si>
  <si>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</si>
  <si>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</si>
  <si>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</si>
  <si>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</si>
  <si>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</si>
  <si>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</si>
  <si>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</si>
  <si>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</si>
  <si>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</si>
  <si>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</si>
  <si>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</si>
  <si>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</si>
  <si>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</si>
  <si>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</si>
  <si>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</si>
  <si>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</si>
  <si>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</si>
  <si>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</si>
  <si>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</si>
  <si>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</si>
  <si>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</si>
  <si>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</si>
  <si>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</si>
  <si>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</si>
  <si>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</si>
  <si>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</si>
  <si>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</si>
  <si>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</si>
  <si>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</si>
  <si>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</si>
  <si>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</si>
  <si>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</si>
  <si>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</si>
  <si>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</si>
  <si>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</si>
  <si>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</si>
  <si>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</si>
  <si>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</si>
  <si>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</si>
  <si>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</si>
  <si>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</si>
  <si>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</si>
  <si>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</si>
  <si>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</si>
  <si>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</si>
  <si>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</si>
  <si>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</si>
  <si>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</si>
  <si>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</si>
  <si>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</si>
  <si>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</si>
  <si>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</si>
  <si>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</si>
  <si>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</si>
  <si>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</si>
  <si>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</si>
  <si>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</si>
  <si>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</si>
  <si>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</si>
  <si>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</si>
  <si>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</si>
  <si>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</si>
  <si>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</si>
  <si>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</si>
  <si>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</si>
  <si>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</si>
  <si>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</si>
  <si>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</si>
  <si>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</si>
  <si>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</si>
  <si>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</si>
  <si>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</si>
  <si>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</si>
  <si>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</si>
  <si>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</si>
  <si>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</si>
  <si>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</si>
  <si>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</si>
  <si>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</si>
  <si>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</si>
  <si>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</si>
  <si>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</si>
  <si>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</si>
  <si>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</si>
  <si>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</si>
  <si>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</si>
  <si>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</si>
  <si>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</si>
  <si>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</si>
  <si>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</si>
  <si>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</si>
  <si>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</si>
  <si>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</si>
  <si>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</si>
  <si>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</si>
  <si>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</si>
  <si>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</si>
  <si>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</si>
  <si>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</si>
  <si>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</si>
  <si>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</si>
  <si>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</si>
  <si>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</si>
  <si>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</si>
  <si>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</si>
  <si>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</si>
  <si>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</si>
  <si>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</si>
  <si>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</si>
  <si>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</si>
  <si>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</si>
  <si>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</si>
  <si>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</si>
  <si>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</si>
  <si>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</si>
  <si>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</si>
  <si>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</si>
  <si>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</si>
  <si>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</si>
  <si>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</si>
  <si>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</si>
  <si>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</si>
  <si>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</si>
  <si>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</si>
  <si>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</si>
  <si>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</si>
  <si>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</si>
  <si>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</si>
  <si>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</si>
  <si>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</si>
  <si>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</si>
  <si>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</si>
  <si>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</si>
  <si>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</si>
  <si>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</si>
  <si>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</si>
  <si>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</si>
  <si>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</si>
  <si>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</si>
  <si>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</si>
  <si>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</si>
  <si>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</si>
  <si>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</si>
  <si>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</si>
  <si>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</si>
  <si>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</si>
  <si>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</si>
  <si>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</si>
  <si>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</si>
  <si>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</si>
  <si>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</si>
  <si>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</si>
  <si>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</si>
  <si>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</si>
  <si>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</si>
  <si>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</si>
  <si>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</si>
  <si>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</si>
  <si>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</si>
  <si>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</si>
  <si>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</si>
  <si>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</si>
  <si>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</si>
  <si>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</si>
  <si>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</si>
  <si>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</si>
  <si>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</si>
  <si>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</si>
  <si>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</si>
  <si>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</si>
  <si>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</si>
  <si>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</si>
  <si>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</si>
  <si>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</si>
  <si>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</si>
  <si>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</si>
  <si>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</si>
  <si>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</si>
  <si>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</si>
  <si>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</si>
  <si>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</si>
  <si>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</si>
  <si>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</si>
  <si>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</si>
  <si>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</si>
  <si>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</si>
  <si>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</si>
  <si>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</si>
  <si>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</si>
  <si>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</si>
  <si>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</si>
  <si>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</si>
  <si>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</si>
  <si>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</si>
  <si>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</si>
  <si>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</si>
  <si>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</si>
  <si>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</si>
  <si>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</si>
  <si>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</si>
  <si>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</si>
  <si>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</si>
  <si>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</si>
  <si>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</si>
  <si>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</si>
  <si>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</si>
  <si>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</si>
  <si>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</si>
  <si>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</si>
  <si>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</si>
  <si>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</si>
  <si>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</si>
  <si>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</si>
  <si>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</si>
  <si>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</si>
  <si>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</si>
  <si>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</si>
  <si>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</si>
  <si>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</si>
  <si>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</si>
  <si>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</si>
  <si>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</si>
  <si>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</si>
  <si>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</si>
  <si>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</si>
  <si>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</si>
  <si>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</si>
  <si>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</si>
  <si>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</si>
  <si>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</si>
  <si>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</si>
  <si>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</si>
  <si>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</si>
  <si>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</si>
  <si>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</si>
  <si>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</si>
  <si>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</si>
  <si>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</si>
  <si>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</si>
  <si>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</si>
  <si>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</si>
  <si>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</si>
  <si>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</si>
  <si>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</si>
  <si>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</si>
  <si>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</si>
  <si>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</si>
  <si>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</si>
  <si>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</si>
  <si>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</si>
  <si>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</si>
  <si>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</si>
  <si>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</si>
  <si>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</si>
  <si>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</si>
  <si>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</si>
  <si>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</si>
  <si>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</si>
  <si>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</si>
  <si>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</si>
  <si>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</si>
  <si>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</si>
  <si>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</si>
  <si>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</si>
  <si>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</si>
  <si>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</si>
  <si>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</si>
  <si>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</si>
  <si>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</si>
  <si>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</si>
  <si>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</si>
  <si>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</si>
  <si>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</si>
  <si>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</si>
  <si>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</si>
  <si>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</si>
  <si>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</si>
  <si>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</si>
  <si>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</si>
  <si>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</si>
  <si>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</si>
  <si>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</si>
  <si>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</si>
  <si>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</si>
  <si>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</si>
  <si>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</si>
  <si>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</si>
  <si>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</si>
  <si>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</si>
  <si>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</si>
  <si>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</si>
  <si>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</si>
  <si>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</si>
  <si>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</si>
  <si>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</si>
  <si>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</si>
  <si>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</si>
  <si>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</si>
  <si>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</si>
  <si>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</si>
  <si>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</si>
  <si>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</si>
  <si>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</si>
  <si>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</si>
  <si>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</si>
  <si>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</si>
  <si>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</si>
  <si>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</si>
  <si>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</si>
  <si>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</si>
  <si>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</si>
  <si>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</si>
  <si>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</si>
  <si>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</si>
  <si>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</si>
  <si>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</si>
  <si>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</si>
  <si>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</si>
  <si>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</si>
  <si>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</si>
  <si>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</si>
  <si>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</si>
  <si>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</si>
  <si>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</si>
  <si>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</si>
  <si>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</si>
  <si>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</si>
  <si>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</si>
  <si>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</si>
  <si>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</si>
  <si>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</si>
  <si>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</si>
  <si>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</si>
  <si>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</si>
  <si>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</si>
  <si>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</si>
  <si>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</si>
  <si>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</si>
  <si>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</si>
  <si>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</si>
  <si>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</si>
  <si>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</si>
  <si>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</si>
  <si>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</si>
  <si>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</si>
  <si>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</si>
  <si>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</si>
  <si>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</si>
  <si>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</si>
  <si>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</si>
  <si>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</si>
  <si>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</si>
  <si>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</si>
  <si>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</si>
  <si>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</si>
  <si>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</si>
  <si>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</si>
  <si>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</si>
  <si>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</si>
  <si>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</si>
  <si>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</si>
  <si>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</si>
  <si>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</si>
  <si>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</si>
  <si>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</si>
  <si>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</si>
  <si>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</si>
  <si>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</si>
  <si>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</si>
  <si>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</si>
  <si>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</si>
  <si>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</si>
  <si>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</si>
  <si>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</si>
  <si>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</si>
  <si>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</si>
  <si>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</si>
  <si>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</si>
  <si>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</si>
  <si>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</si>
  <si>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</si>
  <si>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</si>
  <si>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</si>
  <si>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</si>
  <si>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</si>
  <si>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</si>
  <si>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</si>
  <si>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</si>
  <si>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</si>
  <si>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</si>
  <si>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</si>
  <si>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</si>
  <si>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</si>
  <si>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</si>
  <si>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</si>
  <si>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</si>
  <si>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</si>
  <si>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</si>
  <si>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</si>
  <si>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</si>
  <si>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</si>
  <si>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</si>
  <si>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</si>
  <si>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</si>
  <si>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</si>
  <si>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</si>
  <si>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</si>
  <si>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</si>
  <si>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</si>
  <si>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</si>
  <si>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</si>
  <si>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</si>
  <si>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</si>
  <si>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</si>
  <si>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</si>
  <si>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</si>
  <si>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</si>
  <si>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</si>
  <si>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</si>
  <si>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</si>
  <si>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</si>
  <si>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</si>
  <si>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</si>
  <si>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</si>
  <si>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</si>
  <si>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</si>
  <si>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</si>
  <si>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</si>
  <si>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</si>
  <si>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</si>
  <si>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</si>
  <si>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</si>
  <si>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</si>
  <si>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</si>
  <si>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</si>
  <si>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</si>
  <si>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</si>
  <si>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</si>
  <si>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</si>
  <si>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</si>
  <si>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</si>
  <si>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</si>
  <si>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</si>
  <si>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</si>
  <si>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</si>
  <si>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</si>
  <si>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</si>
  <si>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</si>
  <si>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</si>
  <si>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</si>
  <si>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</si>
  <si>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</si>
  <si>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</si>
  <si>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</si>
  <si>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</si>
  <si>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</si>
  <si>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</si>
  <si>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</si>
  <si>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</si>
  <si>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</si>
  <si>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</si>
  <si>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</si>
  <si>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</si>
  <si>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</si>
  <si>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</si>
  <si>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</si>
  <si>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</si>
  <si>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</si>
  <si>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</si>
  <si>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</si>
  <si>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</si>
  <si>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</si>
  <si>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</si>
  <si>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</si>
  <si>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</si>
  <si>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</si>
  <si>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</si>
  <si>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</si>
  <si>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</si>
  <si>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</si>
  <si>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</si>
  <si>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</si>
  <si>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</si>
  <si>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</si>
  <si>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</si>
  <si>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</si>
  <si>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</si>
  <si>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</si>
  <si>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</si>
  <si>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</si>
  <si>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</si>
  <si>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</si>
  <si>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</si>
  <si>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</si>
  <si>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</si>
  <si>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</si>
  <si>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</si>
  <si>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</si>
  <si>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</si>
  <si>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</si>
  <si>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</si>
  <si>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</si>
  <si>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</si>
  <si>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</si>
  <si>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</si>
  <si>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</si>
  <si>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</si>
  <si>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</si>
  <si>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</si>
  <si>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</si>
  <si>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</si>
  <si>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</si>
  <si>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</si>
  <si>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</si>
  <si>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</si>
  <si>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</si>
  <si>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</si>
  <si>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</si>
  <si>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</si>
  <si>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</si>
  <si>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</si>
  <si>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</si>
  <si>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</si>
  <si>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</si>
  <si>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</si>
  <si>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</si>
  <si>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</si>
  <si>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</si>
  <si>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</si>
  <si>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</si>
  <si>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</si>
  <si>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</si>
  <si>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</si>
  <si>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</si>
  <si>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</si>
  <si>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</si>
  <si>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</si>
  <si>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</si>
  <si>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</si>
  <si>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</si>
  <si>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</si>
  <si>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</si>
  <si>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</si>
  <si>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</si>
  <si>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</si>
  <si>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</si>
  <si>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</si>
  <si>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</si>
  <si>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</si>
  <si>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</si>
  <si>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</si>
  <si>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</si>
  <si>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</si>
  <si>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</si>
  <si>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</si>
  <si>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</si>
  <si>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</si>
  <si>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</si>
  <si>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</si>
  <si>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</si>
  <si>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</si>
  <si>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</si>
  <si>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</si>
  <si>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</si>
  <si>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</si>
  <si>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</si>
  <si>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</si>
  <si>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</si>
  <si>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</si>
  <si>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</si>
  <si>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</si>
  <si>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</si>
  <si>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</si>
  <si>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</si>
  <si>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</si>
  <si>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</si>
  <si>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</si>
  <si>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</si>
  <si>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</si>
  <si>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</si>
  <si>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</si>
  <si>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</si>
  <si>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</si>
  <si>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</si>
  <si>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</si>
  <si>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</si>
  <si>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</si>
  <si>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</si>
  <si>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</si>
  <si>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</si>
  <si>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</si>
  <si>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</si>
  <si>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</si>
  <si>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</si>
  <si>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</si>
  <si>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</si>
  <si>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</si>
  <si>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</si>
  <si>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</si>
  <si>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</si>
  <si>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</si>
  <si>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</si>
  <si>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</si>
  <si>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</si>
  <si>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</si>
  <si>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</si>
  <si>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</si>
  <si>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</si>
  <si>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</si>
  <si>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</si>
  <si>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</si>
  <si>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</si>
  <si>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</si>
  <si>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</si>
  <si>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</si>
  <si>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</si>
  <si>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</si>
  <si>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</si>
  <si>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</si>
  <si>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</si>
  <si>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</si>
  <si>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</si>
  <si>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</si>
  <si>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</si>
  <si>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</si>
  <si>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</si>
  <si>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</si>
  <si>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</si>
  <si>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</si>
  <si>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</si>
  <si>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</si>
  <si>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</si>
  <si>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</si>
  <si>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</si>
  <si>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</si>
  <si>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</si>
  <si>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</si>
  <si>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</si>
  <si>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</si>
  <si>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</si>
  <si>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</si>
  <si>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</si>
  <si>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</si>
  <si>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</si>
  <si>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</si>
  <si>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</si>
  <si>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</si>
  <si>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</si>
  <si>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</si>
  <si>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</si>
  <si>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</si>
  <si>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</si>
  <si>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</si>
  <si>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</si>
  <si>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</si>
  <si>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</si>
  <si>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</si>
  <si>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</si>
  <si>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</si>
  <si>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</si>
  <si>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</si>
  <si>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</si>
  <si>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</si>
  <si>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</si>
  <si>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</si>
  <si>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</si>
  <si>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</si>
  <si>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</si>
  <si>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</si>
  <si>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</si>
  <si>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</si>
  <si>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</si>
  <si>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</si>
  <si>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</si>
  <si>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</si>
  <si>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</si>
  <si>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</si>
  <si>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</si>
  <si>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</si>
  <si>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</si>
  <si>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</si>
  <si>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</si>
  <si>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</si>
  <si>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</si>
  <si>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</si>
  <si>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</si>
  <si>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</si>
  <si>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</si>
  <si>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</si>
  <si>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</si>
  <si>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</si>
  <si>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</si>
  <si>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</si>
  <si>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</si>
  <si>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</si>
  <si>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</si>
  <si>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</si>
  <si>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</si>
  <si>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</si>
  <si>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</si>
  <si>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</si>
  <si>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</si>
  <si>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</si>
  <si>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</si>
  <si>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</si>
  <si>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</si>
  <si>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</si>
  <si>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</si>
  <si>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</si>
  <si>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</si>
  <si>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</si>
  <si>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</si>
  <si>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</si>
  <si>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</si>
  <si>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</si>
  <si>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</si>
  <si>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</si>
  <si>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</si>
  <si>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</si>
  <si>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</si>
  <si>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</si>
  <si>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</si>
  <si>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</si>
  <si>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</si>
  <si>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</si>
  <si>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</si>
  <si>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</si>
  <si>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</si>
  <si>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</si>
  <si>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</si>
  <si>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</si>
  <si>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</si>
  <si>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</si>
  <si>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</si>
  <si>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</si>
  <si>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</si>
  <si>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</si>
  <si>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</si>
  <si>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</si>
  <si>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</si>
  <si>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</si>
  <si>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</si>
  <si>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</si>
  <si>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</si>
  <si>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</si>
  <si>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</si>
  <si>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</si>
  <si>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</si>
  <si>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</si>
  <si>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</si>
  <si>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</si>
  <si>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</si>
  <si>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</si>
  <si>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</si>
  <si>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</si>
  <si>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</si>
  <si>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</si>
  <si>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</si>
  <si>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</si>
  <si>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</si>
  <si>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</si>
  <si>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</si>
  <si>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</si>
  <si>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</si>
  <si>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</si>
  <si>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</si>
  <si>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</si>
  <si>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</si>
  <si>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</si>
  <si>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</si>
  <si>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</si>
  <si>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</si>
  <si>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</si>
  <si>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</si>
  <si>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</si>
  <si>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</si>
  <si>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</si>
  <si>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</si>
  <si>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</si>
  <si>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</si>
  <si>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</si>
  <si>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</si>
  <si>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</si>
  <si>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</si>
  <si>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</si>
  <si>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</si>
  <si>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</si>
  <si>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</si>
  <si>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</si>
  <si>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</si>
  <si>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</si>
  <si>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</si>
  <si>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</si>
  <si>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</si>
  <si>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</si>
  <si>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</si>
  <si>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</si>
  <si>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</si>
  <si>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</si>
  <si>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</si>
  <si>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</si>
  <si>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</si>
  <si>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</si>
  <si>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</si>
  <si>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</si>
  <si>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</si>
  <si>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</si>
  <si>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</si>
  <si>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</si>
  <si>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</si>
  <si>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</si>
  <si>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</si>
  <si>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</si>
  <si>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</si>
  <si>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</si>
  <si>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</si>
  <si>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</si>
  <si>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</si>
  <si>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</si>
  <si>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</si>
  <si>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</si>
  <si>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</si>
  <si>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</si>
  <si>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</si>
  <si>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</si>
  <si>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</si>
  <si>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</si>
  <si>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</si>
  <si>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</si>
  <si>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</si>
  <si>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</si>
  <si>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</si>
  <si>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</si>
  <si>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</si>
  <si>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</si>
  <si>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</si>
  <si>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</si>
  <si>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</si>
  <si>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</si>
  <si>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</si>
  <si>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</si>
  <si>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</si>
  <si>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</si>
  <si>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</si>
  <si>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</si>
  <si>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</si>
  <si>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</si>
  <si>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</si>
  <si>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</si>
  <si>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</si>
  <si>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</si>
  <si>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</si>
  <si>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</si>
  <si>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</si>
  <si>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</si>
  <si>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</si>
  <si>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</si>
  <si>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</si>
  <si>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</si>
  <si>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</si>
  <si>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</si>
  <si>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</si>
  <si>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</si>
  <si>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</si>
  <si>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</si>
  <si>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</si>
  <si>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</si>
  <si>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</si>
  <si>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</si>
  <si>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</si>
  <si>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</si>
  <si>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</si>
  <si>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</si>
  <si>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</si>
  <si>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</si>
  <si>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</si>
  <si>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</si>
  <si>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</si>
  <si>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</si>
  <si>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</si>
  <si>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</si>
  <si>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</si>
  <si>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</si>
  <si>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</si>
  <si>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</si>
  <si>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</si>
  <si>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</si>
  <si>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</si>
  <si>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</si>
  <si>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</si>
  <si>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</si>
  <si>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</si>
  <si>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</si>
  <si>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</si>
  <si>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</si>
  <si>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</si>
  <si>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</si>
  <si>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</si>
  <si>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</si>
  <si>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</si>
  <si>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</si>
  <si>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</si>
  <si>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</si>
  <si>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</si>
  <si>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</si>
  <si>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</si>
  <si>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</si>
  <si>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</si>
  <si>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</si>
  <si>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</si>
  <si>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</si>
  <si>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</si>
  <si>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</si>
  <si>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</si>
  <si>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</si>
  <si>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</si>
  <si>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</si>
  <si>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</si>
  <si>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</si>
  <si>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</si>
  <si>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</si>
  <si>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</si>
  <si>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</si>
  <si>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</si>
  <si>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</si>
  <si>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</si>
  <si>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</si>
  <si>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</si>
  <si>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</si>
  <si>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</si>
  <si>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</si>
  <si>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</si>
  <si>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</si>
  <si>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</si>
  <si>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</si>
  <si>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</si>
  <si>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</si>
  <si>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</si>
  <si>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</si>
  <si>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</si>
  <si>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</si>
  <si>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</si>
  <si>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</si>
  <si>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</si>
  <si>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</si>
  <si>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</si>
  <si>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</si>
  <si>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</si>
  <si>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</si>
  <si>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</si>
  <si>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</si>
  <si>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</si>
  <si>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</si>
  <si>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</si>
  <si>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</si>
  <si>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</si>
  <si>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</si>
  <si>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</si>
  <si>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</si>
  <si>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</si>
  <si>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</si>
  <si>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</si>
  <si>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</si>
  <si>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</si>
  <si>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</si>
  <si>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</si>
  <si>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</si>
  <si>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</si>
  <si>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</si>
  <si>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</si>
  <si>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</si>
  <si>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</si>
  <si>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</si>
  <si>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</si>
  <si>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</si>
  <si>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</si>
  <si>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</si>
  <si>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</si>
  <si>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</si>
  <si>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</si>
  <si>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</si>
  <si>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</si>
  <si>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</si>
  <si>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</si>
  <si>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</si>
  <si>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</si>
  <si>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</si>
  <si>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</si>
  <si>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</si>
  <si>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</si>
  <si>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</si>
  <si>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</si>
  <si>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</si>
  <si>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</si>
  <si>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</si>
  <si>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</si>
  <si>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</si>
  <si>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</si>
  <si>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</si>
  <si>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</si>
  <si>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</si>
  <si>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</si>
  <si>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</si>
  <si>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</si>
  <si>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</si>
  <si>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</si>
  <si>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</si>
  <si>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</si>
  <si>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</si>
  <si>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</si>
  <si>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</si>
  <si>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</si>
  <si>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</si>
  <si>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</si>
  <si>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</si>
  <si>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</si>
  <si>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</si>
  <si>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</si>
  <si>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</si>
  <si>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</si>
  <si>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</si>
  <si>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</si>
  <si>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</si>
  <si>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</si>
  <si>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</si>
  <si>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</si>
  <si>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</si>
  <si>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</si>
  <si>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</si>
  <si>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</si>
  <si>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</si>
  <si>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</si>
  <si>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</si>
  <si>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</si>
  <si>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</si>
  <si>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</si>
  <si>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</si>
  <si>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</si>
  <si>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</si>
  <si>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</si>
  <si>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</si>
  <si>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</si>
  <si>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</si>
  <si>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</si>
  <si>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</si>
  <si>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</si>
  <si>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</si>
  <si>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</si>
  <si>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</si>
  <si>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</si>
  <si>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</si>
  <si>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</si>
  <si>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</si>
  <si>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</si>
  <si>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</si>
  <si>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</si>
  <si>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</si>
  <si>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</si>
  <si>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</si>
  <si>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</si>
  <si>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</si>
  <si>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</si>
  <si>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</si>
  <si>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</si>
  <si>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</si>
  <si>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</si>
  <si>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</si>
  <si>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</si>
  <si>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</si>
  <si>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</si>
  <si>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</si>
  <si>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</si>
  <si>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</si>
  <si>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</si>
  <si>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</si>
  <si>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</si>
  <si>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</si>
  <si>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</si>
  <si>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</si>
  <si>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</si>
  <si>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</si>
  <si>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</si>
  <si>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</si>
  <si>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</si>
  <si>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</si>
  <si>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</si>
  <si>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</si>
  <si>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</si>
  <si>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</si>
  <si>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</si>
  <si>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</si>
  <si>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</si>
  <si>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</si>
  <si>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</si>
  <si>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</si>
  <si>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</si>
  <si>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</si>
  <si>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</si>
  <si>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</si>
  <si>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</si>
  <si>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</si>
  <si>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</si>
  <si>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</si>
  <si>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</si>
  <si>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</si>
  <si>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</si>
  <si>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</si>
  <si>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</si>
  <si>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</si>
  <si>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</si>
  <si>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</si>
  <si>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</si>
  <si>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</si>
  <si>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</si>
  <si>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</si>
  <si>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</si>
  <si>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</si>
  <si>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</si>
  <si>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</si>
  <si>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</si>
  <si>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</si>
  <si>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</si>
  <si>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</si>
  <si>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</si>
  <si>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</si>
  <si>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</si>
  <si>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</si>
  <si>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</si>
  <si>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</si>
  <si>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</si>
  <si>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</si>
  <si>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</si>
  <si>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</si>
  <si>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</si>
  <si>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</si>
  <si>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</si>
  <si>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</si>
  <si>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</si>
  <si>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</si>
  <si>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</si>
  <si>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</si>
  <si>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</si>
  <si>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</si>
  <si>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</si>
  <si>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</si>
  <si>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</si>
  <si>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</si>
  <si>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</si>
  <si>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</si>
  <si>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</si>
  <si>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</si>
  <si>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</si>
  <si>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</si>
  <si>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</si>
  <si>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</si>
  <si>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</si>
  <si>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</si>
  <si>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</si>
  <si>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</si>
  <si>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</si>
  <si>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</si>
  <si>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</si>
  <si>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</si>
  <si>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</si>
  <si>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</si>
  <si>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</si>
  <si>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</si>
  <si>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</si>
  <si>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</si>
  <si>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</si>
  <si>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</si>
  <si>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</si>
  <si>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</si>
  <si>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</si>
  <si>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</si>
  <si>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</si>
  <si>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</si>
  <si>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</si>
  <si>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</si>
  <si>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</si>
  <si>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</si>
  <si>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</si>
  <si>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</si>
  <si>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</si>
  <si>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</si>
  <si>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</si>
  <si>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</si>
  <si>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</si>
  <si>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</si>
  <si>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</si>
  <si>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</si>
  <si>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</si>
  <si>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</si>
  <si>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</si>
  <si>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</si>
  <si>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</si>
  <si>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</si>
  <si>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</si>
  <si>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</si>
  <si>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</si>
  <si>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</si>
  <si>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</si>
  <si>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</si>
  <si>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</si>
  <si>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</si>
  <si>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</si>
  <si>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</si>
  <si>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</si>
  <si>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</si>
  <si>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</si>
  <si>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</si>
  <si>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</si>
  <si>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</si>
  <si>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</si>
  <si>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</si>
  <si>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</si>
  <si>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</si>
  <si>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</si>
  <si>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</si>
  <si>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</si>
  <si>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</si>
  <si>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</si>
  <si>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</si>
  <si>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</si>
  <si>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</si>
  <si>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</si>
  <si>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</si>
  <si>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</si>
  <si>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</si>
  <si>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</si>
  <si>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</si>
  <si>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</si>
  <si>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</si>
  <si>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</si>
  <si>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</si>
  <si>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</si>
  <si>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</si>
  <si>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</si>
  <si>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</si>
  <si>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</si>
  <si>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</si>
  <si>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</si>
  <si>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</si>
  <si>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</si>
  <si>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</si>
  <si>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</si>
  <si>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</si>
  <si>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</si>
  <si>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</si>
  <si>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</si>
  <si>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</si>
  <si>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</si>
  <si>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</si>
  <si>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</si>
  <si>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</si>
  <si>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</si>
  <si>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</si>
  <si>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</si>
  <si>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</si>
  <si>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</si>
  <si>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</si>
  <si>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</si>
  <si>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</si>
  <si>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</si>
  <si>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</si>
  <si>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</si>
  <si>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</si>
  <si>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</si>
  <si>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</si>
  <si>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</si>
  <si>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</si>
  <si>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</si>
  <si>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</si>
  <si>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</si>
  <si>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</si>
  <si>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</si>
  <si>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</si>
  <si>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</si>
  <si>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</si>
  <si>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</si>
  <si>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</si>
  <si>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</si>
  <si>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</si>
  <si>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</si>
  <si>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</si>
  <si>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</si>
  <si>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</si>
  <si>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</si>
  <si>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</si>
  <si>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</si>
  <si>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</si>
  <si>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</si>
  <si>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</si>
  <si>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</si>
  <si>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</si>
  <si>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</si>
  <si>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</si>
  <si>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</si>
  <si>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</si>
  <si>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</si>
  <si>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</si>
  <si>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</si>
  <si>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</si>
  <si>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</si>
  <si>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</si>
  <si>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</si>
  <si>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</si>
  <si>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</si>
  <si>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</si>
  <si>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</si>
  <si>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</si>
  <si>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</si>
  <si>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</si>
  <si>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</si>
  <si>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</si>
  <si>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</si>
  <si>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</si>
  <si>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</si>
  <si>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</si>
  <si>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</si>
  <si>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</si>
  <si>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</si>
  <si>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</si>
  <si>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</si>
  <si>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</si>
  <si>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</si>
  <si>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</si>
  <si>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</si>
  <si>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</si>
  <si>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</si>
  <si>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</si>
  <si>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</si>
  <si>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</si>
  <si>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</si>
  <si>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</si>
  <si>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</si>
  <si>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</si>
  <si>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</si>
  <si>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</si>
  <si>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</si>
  <si>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</si>
  <si>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</si>
  <si>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</si>
  <si>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</si>
  <si>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</si>
  <si>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</si>
  <si>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</si>
  <si>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</si>
  <si>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</si>
  <si>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</si>
  <si>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</si>
  <si>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</si>
  <si>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</si>
  <si>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</si>
  <si>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</si>
  <si>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</si>
  <si>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</si>
  <si>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</si>
  <si>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</si>
  <si>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</si>
  <si>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</si>
  <si>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</si>
  <si>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</si>
  <si>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</si>
  <si>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</si>
  <si>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</si>
  <si>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</si>
  <si>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</si>
  <si>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</si>
  <si>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</si>
  <si>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</si>
  <si>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</si>
  <si>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</si>
  <si>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</si>
  <si>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</si>
  <si>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</si>
  <si>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</si>
  <si>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</si>
  <si>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</si>
  <si>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</si>
  <si>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</si>
  <si>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</si>
  <si>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</si>
  <si>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</si>
  <si>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</si>
  <si>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</si>
  <si>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</si>
  <si>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</si>
  <si>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</si>
  <si>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</si>
  <si>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</si>
  <si>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</si>
  <si>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</si>
  <si>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</si>
  <si>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</si>
  <si>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</si>
  <si>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</si>
  <si>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</si>
  <si>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</si>
  <si>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</si>
  <si>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</si>
  <si>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</si>
  <si>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</si>
  <si>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</si>
  <si>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</si>
  <si>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</si>
  <si>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</si>
  <si>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</si>
  <si>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</si>
  <si>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</si>
  <si>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</si>
  <si>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</si>
  <si>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</si>
  <si>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</si>
  <si>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</si>
  <si>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</si>
  <si>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</si>
  <si>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</si>
  <si>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</si>
  <si>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</si>
  <si>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</si>
  <si>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</si>
  <si>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</si>
  <si>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</si>
  <si>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</si>
  <si>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</si>
  <si>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</si>
  <si>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</si>
  <si>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</si>
  <si>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</si>
  <si>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</si>
  <si>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</si>
  <si>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</si>
  <si>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</si>
  <si>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</si>
  <si>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</si>
  <si>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</si>
  <si>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</si>
  <si>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</si>
  <si>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</si>
  <si>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</si>
  <si>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</si>
  <si>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</si>
  <si>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</si>
  <si>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</si>
  <si>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</si>
  <si>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</si>
  <si>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</si>
  <si>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</si>
  <si>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</si>
  <si>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</si>
  <si>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</si>
  <si>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</si>
  <si>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</si>
  <si>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</si>
  <si>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</si>
  <si>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</si>
  <si>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</si>
  <si>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</si>
  <si>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</si>
  <si>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</si>
  <si>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</si>
  <si>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</si>
  <si>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</si>
  <si>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</si>
  <si>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</si>
  <si>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</si>
  <si>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</si>
  <si>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</si>
  <si>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</si>
  <si>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</si>
  <si>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</si>
  <si>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</si>
  <si>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</si>
  <si>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</si>
  <si>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</si>
  <si>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</si>
  <si>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</si>
  <si>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</si>
  <si>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</si>
  <si>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</si>
  <si>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</si>
  <si>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</si>
  <si>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</si>
  <si>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</si>
  <si>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</si>
  <si>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</si>
  <si>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</si>
  <si>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</si>
  <si>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</si>
  <si>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</si>
  <si>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</si>
  <si>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</si>
  <si>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</si>
  <si>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</si>
  <si>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</si>
  <si>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</si>
  <si>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</si>
  <si>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7,48</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</si>
  <si>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</si>
  <si>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</si>
  <si>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</si>
  <si>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</si>
  <si>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</si>
  <si>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</si>
  <si>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</si>
  <si>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</si>
  <si>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</si>
  <si>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</si>
  <si>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</si>
  <si>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</si>
  <si>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</si>
  <si>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</si>
  <si>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</si>
  <si>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</si>
  <si>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</si>
  <si>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</si>
  <si>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</si>
  <si>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</si>
  <si>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</si>
  <si>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</si>
  <si>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</si>
  <si>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</si>
  <si>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</si>
  <si>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</si>
  <si>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</si>
  <si>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</si>
  <si>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</si>
  <si>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</si>
  <si>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</si>
  <si>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</si>
  <si>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4,52</t>
  </si>
  <si>
    <t>97158</t>
  </si>
  <si>
    <t>ASSENTAMENTO DE TUBO DE FERRO FUNDIDO PARA REDE DE ÁGUA, DN 100 MM, JUNTA ELÁSTICA, INSTALADO EM LOCAL COM NÍVEL BAIXO DE INTERFERÊNCIAS (NÃO INCLUI FORNECIMENTO). AF_11/2017</t>
  </si>
  <si>
    <t>5,07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</si>
  <si>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</si>
  <si>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</si>
  <si>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</si>
  <si>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</si>
  <si>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</si>
  <si>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</si>
  <si>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</si>
  <si>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</si>
  <si>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10,56</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</si>
  <si>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</si>
  <si>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</si>
  <si>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</si>
  <si>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</si>
  <si>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13,33</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</si>
  <si>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</si>
  <si>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</si>
  <si>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</si>
  <si>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</si>
  <si>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</si>
  <si>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</si>
  <si>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</si>
  <si>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</si>
  <si>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</si>
  <si>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</si>
  <si>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</si>
  <si>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</si>
  <si>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</si>
  <si>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</si>
  <si>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</si>
  <si>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</si>
  <si>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</si>
  <si>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</si>
  <si>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</si>
  <si>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</si>
  <si>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</si>
  <si>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</si>
  <si>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</si>
  <si>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</si>
  <si>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</si>
  <si>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</si>
  <si>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</si>
  <si>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</si>
  <si>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</si>
  <si>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</si>
  <si>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</si>
  <si>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</si>
  <si>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87,28</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</si>
  <si>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</si>
  <si>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</si>
  <si>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</si>
  <si>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</si>
  <si>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</si>
  <si>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</si>
  <si>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</si>
  <si>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</si>
  <si>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</si>
  <si>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</si>
  <si>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</si>
  <si>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</si>
  <si>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</si>
  <si>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</si>
  <si>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</si>
  <si>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</si>
  <si>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</si>
  <si>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</si>
  <si>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</si>
  <si>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</si>
  <si>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</si>
  <si>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</si>
  <si>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</si>
  <si>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</si>
  <si>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</si>
  <si>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</si>
  <si>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</si>
  <si>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</si>
  <si>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</si>
  <si>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</si>
  <si>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</si>
  <si>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</si>
  <si>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</si>
  <si>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</si>
  <si>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</si>
  <si>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</si>
  <si>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</si>
  <si>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</si>
  <si>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</si>
  <si>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</si>
  <si>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</si>
  <si>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</si>
  <si>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</si>
  <si>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</si>
  <si>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</si>
  <si>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</si>
  <si>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</si>
  <si>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</si>
  <si>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2,86</t>
  </si>
  <si>
    <t>90734</t>
  </si>
  <si>
    <t>90735</t>
  </si>
  <si>
    <t>90736</t>
  </si>
  <si>
    <t>90737</t>
  </si>
  <si>
    <t>90738</t>
  </si>
  <si>
    <t>90739</t>
  </si>
  <si>
    <t>90740</t>
  </si>
  <si>
    <t>90741</t>
  </si>
  <si>
    <t>90742</t>
  </si>
  <si>
    <t>90743</t>
  </si>
  <si>
    <t>90744</t>
  </si>
  <si>
    <t>90745</t>
  </si>
  <si>
    <t>90746</t>
  </si>
  <si>
    <t>90747</t>
  </si>
  <si>
    <t>5,12</t>
  </si>
  <si>
    <t>6,40</t>
  </si>
  <si>
    <t>7,03</t>
  </si>
  <si>
    <t>10,55</t>
  </si>
  <si>
    <t>4,75</t>
  </si>
  <si>
    <t>16,10</t>
  </si>
  <si>
    <t>94869</t>
  </si>
  <si>
    <t>94870</t>
  </si>
  <si>
    <t>94871</t>
  </si>
  <si>
    <t>94872</t>
  </si>
  <si>
    <t>94875</t>
  </si>
  <si>
    <t>94876</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</si>
  <si>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</si>
  <si>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</si>
  <si>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</si>
  <si>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</si>
  <si>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94880</t>
  </si>
  <si>
    <t>ASSENTAMENTO DE TUBO DE PEAD CORRUGADO DE DUPLA PAREDE PARA REDE COLETORA DE ESGOTO, DN 1000 MM, JUNTA ELÁSTICA INTEGRADA, INSTALADO EM LOCAL COM NÍVEL BAIXO DE INTERFERÊNCIAS (NÃO INCLUI FORNECIMENTO). AF_06/2016</t>
  </si>
  <si>
    <t>94881</t>
  </si>
  <si>
    <t>TUBO DE PEAD CORRUGADO DE DUPLA PAREDE PARA REDE COLETORA DE ESGOTO, DN 1200 MM, JUNTA ELÁSTICA INTEGRADA, INSTALADO EM LOCAL COM NÍVEL BAIXO DE INTERFERÊNCIAS - FORNECIMENTO E ASSENTAMENTO. AF_06/2016</t>
  </si>
  <si>
    <t>94882</t>
  </si>
  <si>
    <t>ASSENTAMENTO DE TUBO DE PEAD CORRUGADO DE DUPLA PAREDE PARA REDE COLETORA DE ESGOTO, DN 1200 MM, JUNTA ELÁSTICA INTEGRADA, INSTALADO EM LOCAL COM NÍVEL BAIXO DE INTERFERÊNCIAS (NÃO INCLUI FORNECIMENTO). AF_06/2016</t>
  </si>
  <si>
    <t>94884</t>
  </si>
  <si>
    <t>ASSENTAMENTO DE TUBO DE PEAD CORRUGADO DE DUPLA PAREDE PARA REDE COLETORA DE ESGOTO, DN 1500 MM, JUNTA ELÁSTICA INTEGRADA, INSTALADO EM LOCAL COM NÍVEL BAIXO DE INTERFERÊNCIAS (NÃO INCLUI FORNECIMENTO). AF_06/2016</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</si>
  <si>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</si>
  <si>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</si>
  <si>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</si>
  <si>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</si>
  <si>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</si>
  <si>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</si>
  <si>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</si>
  <si>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</si>
  <si>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0,89</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</si>
  <si>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</si>
  <si>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</si>
  <si>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</si>
  <si>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</si>
  <si>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</si>
  <si>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</si>
  <si>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</si>
  <si>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</si>
  <si>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7,60</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</si>
  <si>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</si>
  <si>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</si>
  <si>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</si>
  <si>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</si>
  <si>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</si>
  <si>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</si>
  <si>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</si>
  <si>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</si>
  <si>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11,67</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</si>
  <si>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</si>
  <si>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</si>
  <si>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</si>
  <si>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</si>
  <si>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</si>
  <si>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</si>
  <si>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</si>
  <si>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</si>
  <si>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</si>
  <si>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</si>
  <si>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</si>
  <si>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</si>
  <si>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</si>
  <si>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</si>
  <si>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</si>
  <si>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</si>
  <si>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</si>
  <si>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</si>
  <si>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</si>
  <si>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</si>
  <si>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</si>
  <si>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</si>
  <si>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</si>
  <si>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</si>
  <si>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</si>
  <si>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</si>
  <si>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</si>
  <si>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</si>
  <si>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</si>
  <si>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</si>
  <si>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</si>
  <si>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</si>
  <si>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</si>
  <si>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</si>
  <si>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</si>
  <si>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</si>
  <si>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</si>
  <si>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</si>
  <si>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</si>
  <si>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</si>
  <si>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</si>
  <si>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</si>
  <si>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</si>
  <si>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</si>
  <si>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</si>
  <si>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</si>
  <si>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</si>
  <si>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</si>
  <si>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</si>
  <si>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</si>
  <si>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</si>
  <si>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</si>
  <si>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</si>
  <si>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</si>
  <si>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</si>
  <si>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</si>
  <si>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</si>
  <si>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</si>
  <si>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</si>
  <si>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</si>
  <si>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</si>
  <si>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</si>
  <si>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</si>
  <si>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</si>
  <si>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</si>
  <si>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</si>
  <si>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</si>
  <si>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</si>
  <si>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</si>
  <si>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</si>
  <si>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</si>
  <si>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</si>
  <si>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</si>
  <si>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</si>
  <si>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</si>
  <si>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</si>
  <si>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</si>
  <si>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</si>
  <si>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</si>
  <si>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</si>
  <si>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</si>
  <si>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</si>
  <si>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</si>
  <si>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</si>
  <si>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</si>
  <si>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</si>
  <si>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</si>
  <si>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</si>
  <si>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</si>
  <si>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</si>
  <si>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</si>
  <si>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</si>
  <si>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</si>
  <si>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</si>
  <si>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</si>
  <si>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</si>
  <si>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</si>
  <si>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</si>
  <si>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</si>
  <si>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</si>
  <si>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</si>
  <si>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</si>
  <si>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</si>
  <si>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</si>
  <si>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</si>
  <si>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</si>
  <si>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</si>
  <si>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</si>
  <si>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</si>
  <si>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</si>
  <si>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</si>
  <si>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</si>
  <si>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</si>
  <si>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</si>
  <si>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</si>
  <si>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</si>
  <si>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</si>
  <si>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</si>
  <si>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</si>
  <si>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</si>
  <si>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</si>
  <si>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</si>
  <si>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</si>
  <si>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</si>
  <si>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</si>
  <si>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</si>
  <si>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</si>
  <si>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</si>
  <si>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</si>
  <si>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</si>
  <si>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</si>
  <si>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</si>
  <si>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</si>
  <si>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</si>
  <si>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</si>
  <si>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</si>
  <si>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2,00</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</si>
  <si>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</si>
  <si>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</si>
  <si>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</si>
  <si>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</si>
  <si>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</si>
  <si>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</si>
  <si>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</si>
  <si>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</si>
  <si>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</si>
  <si>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</si>
  <si>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</si>
  <si>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</si>
  <si>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</si>
  <si>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</si>
  <si>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</si>
  <si>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</si>
  <si>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</si>
  <si>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</si>
  <si>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</si>
  <si>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</si>
  <si>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</si>
  <si>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</si>
  <si>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</si>
  <si>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</si>
  <si>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7,72</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</si>
  <si>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</si>
  <si>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</si>
  <si>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</si>
  <si>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</si>
  <si>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</si>
  <si>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</si>
  <si>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</si>
  <si>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</si>
  <si>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</si>
  <si>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</si>
  <si>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</si>
  <si>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</si>
  <si>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</si>
  <si>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</si>
  <si>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</si>
  <si>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</si>
  <si>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</si>
  <si>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</si>
  <si>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</si>
  <si>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</si>
  <si>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</si>
  <si>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</si>
  <si>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</si>
  <si>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</si>
  <si>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</si>
  <si>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</si>
  <si>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</si>
  <si>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</si>
  <si>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</si>
  <si>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</si>
  <si>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</si>
  <si>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</si>
  <si>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</si>
  <si>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</si>
  <si>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</si>
  <si>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</si>
  <si>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</si>
  <si>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</si>
  <si>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</si>
  <si>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</si>
  <si>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</si>
  <si>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</si>
  <si>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</si>
  <si>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</si>
  <si>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</si>
  <si>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</si>
  <si>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</si>
  <si>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</si>
  <si>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</si>
  <si>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</si>
  <si>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</si>
  <si>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</si>
  <si>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</si>
  <si>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</si>
  <si>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</si>
  <si>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</si>
  <si>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</si>
  <si>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</si>
  <si>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</si>
  <si>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</si>
  <si>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</si>
  <si>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</si>
  <si>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</si>
  <si>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</si>
  <si>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</si>
  <si>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</si>
  <si>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</si>
  <si>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</si>
  <si>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</si>
  <si>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</si>
  <si>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</si>
  <si>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</si>
  <si>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</si>
  <si>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</si>
  <si>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</si>
  <si>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</si>
  <si>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</si>
  <si>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</si>
  <si>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</si>
  <si>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</si>
  <si>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</si>
  <si>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</si>
  <si>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</si>
  <si>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</si>
  <si>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</si>
  <si>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</si>
  <si>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</si>
  <si>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</si>
  <si>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</si>
  <si>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</si>
  <si>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</si>
  <si>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</si>
  <si>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</si>
  <si>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</si>
  <si>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</si>
  <si>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5,57</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</si>
  <si>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</si>
  <si>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</si>
  <si>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</si>
  <si>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</si>
  <si>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</si>
  <si>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</si>
  <si>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</si>
  <si>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</si>
  <si>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</si>
  <si>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</si>
  <si>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</si>
  <si>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</si>
  <si>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</si>
  <si>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</si>
  <si>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</si>
  <si>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</si>
  <si>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</si>
  <si>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</si>
  <si>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</si>
  <si>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</si>
  <si>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</si>
  <si>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</si>
  <si>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</si>
  <si>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</si>
  <si>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</si>
  <si>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</si>
  <si>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</si>
  <si>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</si>
  <si>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2,95</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</si>
  <si>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</si>
  <si>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</si>
  <si>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</si>
  <si>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</si>
  <si>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</si>
  <si>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</si>
  <si>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</si>
  <si>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</si>
  <si>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</si>
  <si>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</si>
  <si>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</si>
  <si>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</si>
  <si>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</si>
  <si>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</si>
  <si>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</si>
  <si>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</si>
  <si>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</si>
  <si>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</si>
  <si>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4,99</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</si>
  <si>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</si>
  <si>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</si>
  <si>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</si>
  <si>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</si>
  <si>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</si>
  <si>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</si>
  <si>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</si>
  <si>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</si>
  <si>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</si>
  <si>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</si>
  <si>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</si>
  <si>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</si>
  <si>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</si>
  <si>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</si>
  <si>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</si>
  <si>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</si>
  <si>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</si>
  <si>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</si>
  <si>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3,05</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</si>
  <si>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</si>
  <si>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</si>
  <si>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</si>
  <si>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</si>
  <si>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5,56</t>
  </si>
  <si>
    <t>88399</t>
  </si>
  <si>
    <t>MISTURADOR DE ARGAMASSA, EIXO HORIZONTAL, CAPACIDADE DE MISTURA 160 KG, MOTOR ELÉTRICO POTÊNCIA 3 CV - CHP DIURNO. AF_06/2014</t>
  </si>
  <si>
    <t>2,96</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</si>
  <si>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</si>
  <si>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</si>
  <si>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</si>
  <si>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</si>
  <si>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15,82</t>
  </si>
  <si>
    <t>88830</t>
  </si>
  <si>
    <t>BETONEIRA CAPACIDADE NOMINAL DE 400 L, CAPACIDADE DE MISTURA 280 L, MOTOR ELÉTRICO TRIFÁSICO POTÊNCIA DE 2 CV, SEM CARREGADOR - CHP DIURNO. AF_10/2014</t>
  </si>
  <si>
    <t>1,49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</si>
  <si>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</si>
  <si>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</si>
  <si>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</si>
  <si>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</si>
  <si>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</si>
  <si>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</si>
  <si>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1,94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</si>
  <si>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</si>
  <si>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</si>
  <si>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</si>
  <si>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</si>
  <si>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</si>
  <si>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</si>
  <si>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</si>
  <si>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</si>
  <si>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4,07</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</si>
  <si>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</si>
  <si>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</si>
  <si>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</si>
  <si>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</si>
  <si>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</si>
  <si>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</si>
  <si>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</si>
  <si>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</si>
  <si>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</si>
  <si>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</si>
  <si>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</si>
  <si>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</si>
  <si>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</si>
  <si>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</si>
  <si>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</si>
  <si>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</si>
  <si>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</si>
  <si>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</si>
  <si>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</si>
  <si>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</si>
  <si>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</si>
  <si>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</si>
  <si>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</si>
  <si>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</si>
  <si>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</si>
  <si>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</si>
  <si>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</si>
  <si>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</si>
  <si>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</si>
  <si>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</si>
  <si>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</si>
  <si>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</si>
  <si>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</si>
  <si>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</si>
  <si>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</si>
  <si>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</si>
  <si>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</si>
  <si>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</si>
  <si>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</si>
  <si>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</si>
  <si>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</si>
  <si>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</si>
  <si>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</si>
  <si>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</si>
  <si>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</si>
  <si>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</si>
  <si>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</si>
  <si>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</si>
  <si>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</si>
  <si>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</si>
  <si>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</si>
  <si>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</si>
  <si>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</si>
  <si>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</si>
  <si>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</si>
  <si>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</si>
  <si>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</si>
  <si>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</si>
  <si>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</si>
  <si>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</si>
  <si>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10,70</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</si>
  <si>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</si>
  <si>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</si>
  <si>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</si>
  <si>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</si>
  <si>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</si>
  <si>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</si>
  <si>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</si>
  <si>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</si>
  <si>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</si>
  <si>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</si>
  <si>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</si>
  <si>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</si>
  <si>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</si>
  <si>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</si>
  <si>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</si>
  <si>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</si>
  <si>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2,38</t>
  </si>
  <si>
    <t>92118</t>
  </si>
  <si>
    <t>DOSADOR DE AREIA, CAPACIDADE DE 26 LITROS - CHP DIURNO. AF_11/2015</t>
  </si>
  <si>
    <t>0,17</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</si>
  <si>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</si>
  <si>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</si>
  <si>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</si>
  <si>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</si>
  <si>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</si>
  <si>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</si>
  <si>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</si>
  <si>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</si>
  <si>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14,17</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</si>
  <si>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</si>
  <si>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</si>
  <si>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</si>
  <si>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</si>
  <si>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</si>
  <si>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</si>
  <si>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</si>
  <si>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</si>
  <si>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</si>
  <si>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</si>
  <si>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</si>
  <si>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</si>
  <si>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</si>
  <si>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</si>
  <si>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</si>
  <si>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</si>
  <si>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</si>
  <si>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</si>
  <si>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</si>
  <si>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9,64</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</si>
  <si>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</si>
  <si>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</si>
  <si>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</si>
  <si>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</si>
  <si>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</si>
  <si>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</si>
  <si>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</si>
  <si>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</si>
  <si>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</si>
  <si>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</si>
  <si>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</si>
  <si>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</si>
  <si>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</si>
  <si>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</si>
  <si>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</si>
  <si>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</si>
  <si>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</si>
  <si>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</si>
  <si>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</si>
  <si>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95218</t>
  </si>
  <si>
    <t>PULVERIZADOR DE TINTA ELÉTRICO/MÁQUINA DE PINTURA AIRLESS, VAZÃO 2 L/MIN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</si>
  <si>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</si>
  <si>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</si>
  <si>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</si>
  <si>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</si>
  <si>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</si>
  <si>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</si>
  <si>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4,85</t>
  </si>
  <si>
    <t>95276</t>
  </si>
  <si>
    <t>POLIDORA DE PISO (POLITRIZ), PESO DE 100KG, DIÂMETRO 450 MM, MOTOR ELÉTRICO, POTÊNCIA 4 HP - CHP DIURNO. AF_09/2016</t>
  </si>
  <si>
    <t>2,80</t>
  </si>
  <si>
    <t>95282</t>
  </si>
  <si>
    <t>DESEMPENADEIRA DE CONCRETO, PESO DE 75KG, 4 PÁS, MOTOR A GASOLINA, POTÊNCIA 5,5 HP - CHP DIURNO. AF_09/2016</t>
  </si>
  <si>
    <t>4,82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</si>
  <si>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</si>
  <si>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</si>
  <si>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</si>
  <si>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</si>
  <si>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</si>
  <si>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</si>
  <si>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</si>
  <si>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</si>
  <si>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</si>
  <si>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</si>
  <si>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</si>
  <si>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</si>
  <si>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</si>
  <si>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</si>
  <si>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</si>
  <si>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</si>
  <si>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</si>
  <si>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</si>
  <si>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</si>
  <si>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</si>
  <si>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</si>
  <si>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</si>
  <si>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</si>
  <si>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</si>
  <si>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</si>
  <si>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</si>
  <si>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</si>
  <si>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</si>
  <si>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96303</t>
  </si>
  <si>
    <t>PERFURATRIZ ROTATIVA SOBRE ESTEIRA, TORQUE MAXIMO 2500 KGM, POTENCIA 110 HP, MOTOR DIESEL- CHP DIURNO. AF_05/2017</t>
  </si>
  <si>
    <t>96309</t>
  </si>
  <si>
    <t>COMPRESSOR DE AR, VAZAO DE 10 PCM, RESERVATORIO 100 L, PRESSAO DE TRABALHO ENTRE 6,9 E 9,7 BAR, POTENCIA 2 HP, TENSAO 110/220 V - CHP DIURNO. AF_05/2017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</si>
  <si>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</si>
  <si>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</si>
  <si>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</si>
  <si>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</si>
  <si>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</si>
  <si>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</si>
  <si>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</si>
  <si>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</si>
  <si>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</si>
  <si>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</si>
  <si>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</si>
  <si>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</si>
  <si>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</si>
  <si>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</si>
  <si>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</si>
  <si>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</si>
  <si>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</si>
  <si>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0,15</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</si>
  <si>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</si>
  <si>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</si>
  <si>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</si>
  <si>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</si>
  <si>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</si>
  <si>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</si>
  <si>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</si>
  <si>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</si>
  <si>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2,79</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</si>
  <si>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</si>
  <si>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</si>
  <si>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</si>
  <si>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</si>
  <si>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</si>
  <si>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</si>
  <si>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</si>
  <si>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</si>
  <si>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</si>
  <si>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</si>
  <si>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5,78</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</si>
  <si>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</si>
  <si>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</si>
  <si>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</si>
  <si>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</si>
  <si>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</si>
  <si>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</si>
  <si>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</si>
  <si>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</si>
  <si>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</si>
  <si>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</si>
  <si>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</si>
  <si>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</si>
  <si>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</si>
  <si>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</si>
  <si>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</si>
  <si>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</si>
  <si>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</si>
  <si>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</si>
  <si>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1,91</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</si>
  <si>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</si>
  <si>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</si>
  <si>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</si>
  <si>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</si>
  <si>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</si>
  <si>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</si>
  <si>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</si>
  <si>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</si>
  <si>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</si>
  <si>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</si>
  <si>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</si>
  <si>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</si>
  <si>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</si>
  <si>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</si>
  <si>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</si>
  <si>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</si>
  <si>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</si>
  <si>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</si>
  <si>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</si>
  <si>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</si>
  <si>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</si>
  <si>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</si>
  <si>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</si>
  <si>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</si>
  <si>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</si>
  <si>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</si>
  <si>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</si>
  <si>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</si>
  <si>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</si>
  <si>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5,53</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</si>
  <si>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</si>
  <si>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</si>
  <si>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</si>
  <si>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</si>
  <si>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</si>
  <si>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</si>
  <si>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0,39</t>
  </si>
  <si>
    <t>88392</t>
  </si>
  <si>
    <t>MISTURADOR DE ARGAMASSA, EIXO HORIZONTAL, CAPACIDADE DE MISTURA 300 KG, MOTOR ELÉTRICO POTÊNCIA 5 CV - CHI DIURNO. AF_06/2014</t>
  </si>
  <si>
    <t>0,77</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</si>
  <si>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</si>
  <si>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</si>
  <si>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</si>
  <si>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</si>
  <si>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0,73</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</si>
  <si>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</si>
  <si>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</si>
  <si>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</si>
  <si>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</si>
  <si>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</si>
  <si>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</si>
  <si>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0,29</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</si>
  <si>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</si>
  <si>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</si>
  <si>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</si>
  <si>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</si>
  <si>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</si>
  <si>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</si>
  <si>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0,22</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</si>
  <si>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</si>
  <si>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</si>
  <si>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</si>
  <si>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</si>
  <si>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</si>
  <si>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</si>
  <si>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</si>
  <si>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</si>
  <si>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</si>
  <si>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</si>
  <si>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1,19</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</si>
  <si>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</si>
  <si>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</si>
  <si>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</si>
  <si>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</si>
  <si>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</si>
  <si>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</si>
  <si>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</si>
  <si>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</si>
  <si>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</si>
  <si>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</si>
  <si>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</si>
  <si>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</si>
  <si>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</si>
  <si>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</si>
  <si>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</si>
  <si>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</si>
  <si>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</si>
  <si>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</si>
  <si>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</si>
  <si>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</si>
  <si>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</si>
  <si>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</si>
  <si>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</si>
  <si>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</si>
  <si>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</si>
  <si>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</si>
  <si>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</si>
  <si>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</si>
  <si>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0,56</t>
  </si>
  <si>
    <t>90657</t>
  </si>
  <si>
    <t>BOMBA DE PROJEÇÃO DE CONCRETO SECO, POTÊNCIA 10 CV, VAZÃO 3 M3/H - CHI DIURNO. AF_06/2015</t>
  </si>
  <si>
    <t>90663</t>
  </si>
  <si>
    <t>BOMBA DE PROJEÇÃO DE CONCRETO SECO, POTÊNCIA 10 CV, VAZÃO 6 M3/H - CHI DIURNO. AF_06/2015</t>
  </si>
  <si>
    <t>3,84</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</si>
  <si>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</si>
  <si>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</si>
  <si>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</si>
  <si>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</si>
  <si>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</si>
  <si>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</si>
  <si>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</si>
  <si>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</si>
  <si>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</si>
  <si>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</si>
  <si>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</si>
  <si>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</si>
  <si>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</si>
  <si>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</si>
  <si>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</si>
  <si>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</si>
  <si>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7,84</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</si>
  <si>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</si>
  <si>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</si>
  <si>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</si>
  <si>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</si>
  <si>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</si>
  <si>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</si>
  <si>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1,03</t>
  </si>
  <si>
    <t>91285</t>
  </si>
  <si>
    <t>CORTADORA DE PISO COM MOTOR 4 TEMPOS A GASOLINA, POTÊNCIA DE 13 HP, COM DISCO DE CORTE DIAMANTADO SEGMENTADO PARA CONCRETO, DIÂMETRO DE 350 MM, FURO DE 1" (14 X 1") - CHI DIURNO. AF_08/2015</t>
  </si>
  <si>
    <t>0,65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</si>
  <si>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</si>
  <si>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</si>
  <si>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</si>
  <si>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</si>
  <si>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</si>
  <si>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</si>
  <si>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</si>
  <si>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</si>
  <si>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</si>
  <si>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</si>
  <si>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</si>
  <si>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</si>
  <si>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</si>
  <si>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</si>
  <si>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</si>
  <si>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</si>
  <si>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</si>
  <si>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</si>
  <si>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</si>
  <si>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</si>
  <si>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0,85</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</si>
  <si>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</si>
  <si>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</si>
  <si>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</si>
  <si>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</si>
  <si>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</si>
  <si>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</si>
  <si>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</si>
  <si>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</si>
  <si>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</si>
  <si>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</si>
  <si>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</si>
  <si>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0,20</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</si>
  <si>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</si>
  <si>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</si>
  <si>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</si>
  <si>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</si>
  <si>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</si>
  <si>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</si>
  <si>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</si>
  <si>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</si>
  <si>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</si>
  <si>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</si>
  <si>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</si>
  <si>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</si>
  <si>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</si>
  <si>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</si>
  <si>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</si>
  <si>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</si>
  <si>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</si>
  <si>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</si>
  <si>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</si>
  <si>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</si>
  <si>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</si>
  <si>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</si>
  <si>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0,25</t>
  </si>
  <si>
    <t>93422</t>
  </si>
  <si>
    <t>GRUPO GERADOR REBOCÁVEL, POTÊNCIA 66 KVA, MOTOR A DIESEL - CHI DIURNO. AF_03/2016</t>
  </si>
  <si>
    <t>93428</t>
  </si>
  <si>
    <t>GRUPO GERADOR ESTACIONÁRIO, POTÊNCIA 150 KVA, MOTOR A DIESEL- CHI DIURNO. AF_03/2016</t>
  </si>
  <si>
    <t>4,92</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</si>
  <si>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</si>
  <si>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</si>
  <si>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</si>
  <si>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</si>
  <si>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</si>
  <si>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</si>
  <si>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</si>
  <si>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</si>
  <si>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</si>
  <si>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</si>
  <si>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</si>
  <si>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</si>
  <si>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GRUA ASCENCIONAL, LANÇA DE 42 M, CAPACIDADE DE 1,5 T A 30 M, ALTURA ATÉ 39 M - CHI DIURNO. AF_08/2016</t>
  </si>
  <si>
    <t>95219</t>
  </si>
  <si>
    <t>PULVERIZADOR DE TINTA ELÉTRICO/MÁQUINA DE PINTURA AIRLESS, VAZÃO 2 L/MIN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</si>
  <si>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</si>
  <si>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</si>
  <si>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</si>
  <si>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</si>
  <si>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</si>
  <si>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</si>
  <si>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</si>
  <si>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</si>
  <si>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</si>
  <si>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</si>
  <si>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DESEMPENADEIRA DE CONCRETO, PESO DE 75KG, 4 PÁS, MOTOR A GASOLINA, POTÊNCIA 5,5 HP - CHI DIURNO. AF_09/2016</t>
  </si>
  <si>
    <t>0,52</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</si>
  <si>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</si>
  <si>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</si>
  <si>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</si>
  <si>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</si>
  <si>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</si>
  <si>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</si>
  <si>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</si>
  <si>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</si>
  <si>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</si>
  <si>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</si>
  <si>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</si>
  <si>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</si>
  <si>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</si>
  <si>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</si>
  <si>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</si>
  <si>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</si>
  <si>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</si>
  <si>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</si>
  <si>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</si>
  <si>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</si>
  <si>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</si>
  <si>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</si>
  <si>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</si>
  <si>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</si>
  <si>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</si>
  <si>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</si>
  <si>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</si>
  <si>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</si>
  <si>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</si>
  <si>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</si>
  <si>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96302</t>
  </si>
  <si>
    <t>PERFURATRIZ ROTATIVA SOBRE ESTEIRA, TORQUE MAXIMO 2500 KGM, POTENCIA 110 HP, MOTOR DIESEL - CHI DIURNO. AF_05/2017</t>
  </si>
  <si>
    <t>96308</t>
  </si>
  <si>
    <t>COMPRESSOR DE AR, VAZAO DE 10 PCM, RESERVATORIO 100 L, PRESSAO DE TRABALHO ENTRE 6,9 E 9,7 BAR  POTENCIA 2 HP, TENSAO 110/220 V  CHI DIURNO. AF_05/2017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</si>
  <si>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</si>
  <si>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</si>
  <si>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</si>
  <si>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</si>
  <si>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</si>
  <si>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0,07</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</si>
  <si>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</si>
  <si>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</si>
  <si>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</si>
  <si>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</si>
  <si>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</si>
  <si>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</si>
  <si>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</si>
  <si>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</si>
  <si>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</si>
  <si>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</si>
  <si>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</si>
  <si>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</si>
  <si>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1,33</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</si>
  <si>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</si>
  <si>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</si>
  <si>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</si>
  <si>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</si>
  <si>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</si>
  <si>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</si>
  <si>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</si>
  <si>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</si>
  <si>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</si>
  <si>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</si>
  <si>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</si>
  <si>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</si>
  <si>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</si>
  <si>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</si>
  <si>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</si>
  <si>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</si>
  <si>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</si>
  <si>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</si>
  <si>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</si>
  <si>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11,53</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</si>
  <si>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</si>
  <si>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</si>
  <si>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</si>
  <si>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</si>
  <si>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</si>
  <si>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</si>
  <si>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</si>
  <si>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</si>
  <si>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6,87</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</si>
  <si>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</si>
  <si>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</si>
  <si>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</si>
  <si>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</si>
  <si>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</si>
  <si>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</si>
  <si>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</si>
  <si>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</si>
  <si>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</si>
  <si>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</si>
  <si>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</si>
  <si>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</si>
  <si>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</si>
  <si>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</si>
  <si>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</si>
  <si>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</si>
  <si>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</si>
  <si>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</si>
  <si>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</si>
  <si>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</si>
  <si>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</si>
  <si>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</si>
  <si>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</si>
  <si>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</si>
  <si>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</si>
  <si>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</si>
  <si>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25,26</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</si>
  <si>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</si>
  <si>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</si>
  <si>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</si>
  <si>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</si>
  <si>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</si>
  <si>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</si>
  <si>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</si>
  <si>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</si>
  <si>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10,45</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</si>
  <si>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</si>
  <si>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</si>
  <si>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</si>
  <si>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</si>
  <si>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</si>
  <si>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</si>
  <si>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2,46</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</si>
  <si>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</si>
  <si>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</si>
  <si>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</si>
  <si>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</si>
  <si>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</si>
  <si>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</si>
  <si>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2,28</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</si>
  <si>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</si>
  <si>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</si>
  <si>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</si>
  <si>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</si>
  <si>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</si>
  <si>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</si>
  <si>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</si>
  <si>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</si>
  <si>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</si>
  <si>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</si>
  <si>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</si>
  <si>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</si>
  <si>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</si>
  <si>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</si>
  <si>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</si>
  <si>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</si>
  <si>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</si>
  <si>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</si>
  <si>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</si>
  <si>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</si>
  <si>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</si>
  <si>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</si>
  <si>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</si>
  <si>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</si>
  <si>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</si>
  <si>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</si>
  <si>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4,63</t>
  </si>
  <si>
    <t>7051</t>
  </si>
  <si>
    <t>ROLO COMPACTADOR PE DE CARNEIRO VIBRATORIO, POTENCIA 125 HP, PESO OPERACIONAL SEM/COM LASTRO 11,95 / 13,30 T, IMPACTO DINAMICO 38,5 / 22,5 T, LARGURA DE TRABALHO 2,15 M - DEPRECIAÇÃO. AF_06/2014</t>
  </si>
  <si>
    <t>21,05</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</si>
  <si>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</si>
  <si>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</si>
  <si>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</si>
  <si>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</si>
  <si>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</si>
  <si>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</si>
  <si>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</si>
  <si>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</si>
  <si>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9,51</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</si>
  <si>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</si>
  <si>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</si>
  <si>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</si>
  <si>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</si>
  <si>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</si>
  <si>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</si>
  <si>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</si>
  <si>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</si>
  <si>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8,58</t>
  </si>
  <si>
    <t>7064</t>
  </si>
  <si>
    <t>TRATOR DE PNEUS, POTÊNCIA 122 CV, TRAÇÃO 4X4, PESO COM LASTRO DE 4.510 KG - JUROS. AF_06/2014</t>
  </si>
  <si>
    <t>2,25</t>
  </si>
  <si>
    <t>7065</t>
  </si>
  <si>
    <t>TRATOR DE PNEUS, POTÊNCIA 122 CV, TRAÇÃO 4X4, PESO COM LASTRO DE 4.510 KG - MANUTENÇÃO. AF_06/2014</t>
  </si>
  <si>
    <t>9,38</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</si>
  <si>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</si>
  <si>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</si>
  <si>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</si>
  <si>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</si>
  <si>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</si>
  <si>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</si>
  <si>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</si>
  <si>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</si>
  <si>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</si>
  <si>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</si>
  <si>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</si>
  <si>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</si>
  <si>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</si>
  <si>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</si>
  <si>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</si>
  <si>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</si>
  <si>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</si>
  <si>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</si>
  <si>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</si>
  <si>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</si>
  <si>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</si>
  <si>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</si>
  <si>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</si>
  <si>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</si>
  <si>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</si>
  <si>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</si>
  <si>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</si>
  <si>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</si>
  <si>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</si>
  <si>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</si>
  <si>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</si>
  <si>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</si>
  <si>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</si>
  <si>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1,51</t>
  </si>
  <si>
    <t>53841</t>
  </si>
  <si>
    <t>GRADE DE DISCO REBOCÁVEL COM 20 DISCOS 24" X 6 MM COM PNEUS PARA TRANSPORTE - MANUTENÇÃO. AF_06/2014</t>
  </si>
  <si>
    <t>1,04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</si>
  <si>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</si>
  <si>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</si>
  <si>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</si>
  <si>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</si>
  <si>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25,90</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</si>
  <si>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</si>
  <si>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</si>
  <si>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</si>
  <si>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</si>
  <si>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35,91</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</si>
  <si>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</si>
  <si>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</si>
  <si>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</si>
  <si>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</si>
  <si>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</si>
  <si>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</si>
  <si>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</si>
  <si>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</si>
  <si>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</si>
  <si>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</si>
  <si>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</si>
  <si>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</si>
  <si>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4,12</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</si>
  <si>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</si>
  <si>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</si>
  <si>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</si>
  <si>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</si>
  <si>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</si>
  <si>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</si>
  <si>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</si>
  <si>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</si>
  <si>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</si>
  <si>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</si>
  <si>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</si>
  <si>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</si>
  <si>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</si>
  <si>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</si>
  <si>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</si>
  <si>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</si>
  <si>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</si>
  <si>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</si>
  <si>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8,78</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</si>
  <si>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</si>
  <si>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</si>
  <si>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</si>
  <si>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</si>
  <si>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</si>
  <si>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</si>
  <si>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</si>
  <si>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</si>
  <si>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0,40</t>
  </si>
  <si>
    <t>87441</t>
  </si>
  <si>
    <t>BETONEIRA CAPACIDADE NOMINAL 400 L, CAPACIDADE DE MISTURA 310 L, MOTOR A DIESEL POTÊNCIA 5,0 HP, SEM CARREGADOR - DEPRECIAÇÃO. AF_06/2014</t>
  </si>
  <si>
    <t>0,32</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</si>
  <si>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</si>
  <si>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</si>
  <si>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</si>
  <si>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</si>
  <si>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0,30</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</si>
  <si>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</si>
  <si>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</si>
  <si>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</si>
  <si>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</si>
  <si>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0,63</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</si>
  <si>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</si>
  <si>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</si>
  <si>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</si>
  <si>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</si>
  <si>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0,79</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</si>
  <si>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</si>
  <si>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</si>
  <si>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</si>
  <si>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</si>
  <si>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0,75</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</si>
  <si>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</si>
  <si>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</si>
  <si>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</si>
  <si>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</si>
  <si>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0,94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</si>
  <si>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</si>
  <si>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</si>
  <si>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</si>
  <si>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</si>
  <si>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0,60</t>
  </si>
  <si>
    <t>88401</t>
  </si>
  <si>
    <t>MISTURADOR DE ARGAMASSA, EIXO HORIZONTAL, CAPACIDADE DE MISTURA 160 KG, MOTOR ELÉTRICO POTÊNCIA 3 CV - JUROS. AF_06/2014</t>
  </si>
  <si>
    <t>0,13</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</si>
  <si>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</si>
  <si>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</si>
  <si>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</si>
  <si>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</si>
  <si>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1,48</t>
  </si>
  <si>
    <t>88419</t>
  </si>
  <si>
    <t>PROJETOR DE ARGAMASSA, CAPACIDADE DE PROJEÇÃO 1,5 M3/H, ALCANCE DE 30 ATÉ 60 M, MOTOR ELÉTRICO POTÊNCIA 7,5 HP - DEPRECIAÇÃO. AF_06/2014</t>
  </si>
  <si>
    <t>3,92</t>
  </si>
  <si>
    <t>88422</t>
  </si>
  <si>
    <t>PROJETOR DE ARGAMASSA, CAPACIDADE DE PROJEÇÃO 1,5 M3/H, ALCANCE DE 30 ATÉ 60 M, MOTOR ELÉTRICO POTÊNCIA 7,5 HP - JUROS. AF_06/2014</t>
  </si>
  <si>
    <t>0,88</t>
  </si>
  <si>
    <t>88425</t>
  </si>
  <si>
    <t>PROJETOR DE ARGAMASSA, CAPACIDADE DE PROJEÇÃO 1,5 M3/H, ALCANCE DE 30 ATÉ 60 M, MOTOR ELÉTRICO POTÊNCIA 7,5 HP - MANUTENÇÃO. AF_06/2014</t>
  </si>
  <si>
    <t>4,29</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</si>
  <si>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</si>
  <si>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</si>
  <si>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</si>
  <si>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</si>
  <si>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5,20</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</si>
  <si>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</si>
  <si>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</si>
  <si>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</si>
  <si>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</si>
  <si>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5,69</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</si>
  <si>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</si>
  <si>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</si>
  <si>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</si>
  <si>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</si>
  <si>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</si>
  <si>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</si>
  <si>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</si>
  <si>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</si>
  <si>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0,24</t>
  </si>
  <si>
    <t>88827</t>
  </si>
  <si>
    <t>BETONEIRA CAPACIDADE NOMINAL DE 400 L, CAPACIDADE DE MISTURA 280 L, MOTOR ELÉTRICO TRIFÁSICO POTÊNCIA DE 2 CV, SEM CARREGADOR - JUROS. AF_10/2014</t>
  </si>
  <si>
    <t>0,05</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</si>
  <si>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</si>
  <si>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</si>
  <si>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</si>
  <si>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</si>
  <si>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</si>
  <si>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</si>
  <si>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</si>
  <si>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</si>
  <si>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</si>
  <si>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</si>
  <si>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</si>
  <si>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</si>
  <si>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</si>
  <si>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</si>
  <si>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14,47</t>
  </si>
  <si>
    <t>88840</t>
  </si>
  <si>
    <t>TRATOR DE ESTEIRAS, POTÊNCIA 125 HP, PESO OPERACIONAL 12,9 T, COM LÂMINA 2,7 M3 - JUROS. AF_10/2014</t>
  </si>
  <si>
    <t>6,19</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</si>
  <si>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</si>
  <si>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</si>
  <si>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</si>
  <si>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</si>
  <si>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</si>
  <si>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</si>
  <si>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</si>
  <si>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</si>
  <si>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</si>
  <si>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</si>
  <si>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</si>
  <si>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</si>
  <si>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</si>
  <si>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</si>
  <si>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</si>
  <si>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1,92</t>
  </si>
  <si>
    <t>88856</t>
  </si>
  <si>
    <t>GRADE DE DISCO CONTROLE REMOTO REBOCÁVEL, COM 24 DISCOS 24 X 6 MM COM PNEUS PARA TRANSPORTE - JUROS. AF_06/2014</t>
  </si>
  <si>
    <t>0,51</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</si>
  <si>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</si>
  <si>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</si>
  <si>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</si>
  <si>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</si>
  <si>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</si>
  <si>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</si>
  <si>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</si>
  <si>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</si>
  <si>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</si>
  <si>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</si>
  <si>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</si>
  <si>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</si>
  <si>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6,49</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</si>
  <si>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</si>
  <si>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</si>
  <si>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</si>
  <si>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</si>
  <si>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</si>
  <si>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</si>
  <si>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</si>
  <si>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</si>
  <si>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7,66</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</si>
  <si>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</si>
  <si>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</si>
  <si>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</si>
  <si>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</si>
  <si>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</si>
  <si>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</si>
  <si>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</si>
  <si>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</si>
  <si>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</si>
  <si>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</si>
  <si>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</si>
  <si>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</si>
  <si>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0,57</t>
  </si>
  <si>
    <t>89017</t>
  </si>
  <si>
    <t>TRATOR DE ESTEIRAS, POTÊNCIA 170 HP, PESO OPERACIONAL 19 T, CAÇAMBA 5,2 M3 - DEPRECIAÇÃO. AF_06/2014</t>
  </si>
  <si>
    <t>89018</t>
  </si>
  <si>
    <t>TRATOR DE ESTEIRAS, POTÊNCIA 170 HP, PESO OPERACIONAL 19 T, CAÇAMBA 5,2 M3 - JUROS. AF_06/2014</t>
  </si>
  <si>
    <t>7,62</t>
  </si>
  <si>
    <t>89019</t>
  </si>
  <si>
    <t>BOMBA SUBMERSÍVEL ELÉTRICA TRIFÁSICA, POTÊNCIA 2,96 HP, Ø ROTOR 144 MM SEMI-ABERTO, BOCAL DE SAÍDA Ø 2, HM/Q = 2 MCA / 38,8 M3/H A 28 MCA / 5 M3/H - DEPRECIAÇÃO. AF_06/2014</t>
  </si>
  <si>
    <t>0,18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</si>
  <si>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</si>
  <si>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</si>
  <si>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</si>
  <si>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</si>
  <si>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</si>
  <si>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</si>
  <si>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0,83</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</si>
  <si>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</si>
  <si>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</si>
  <si>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</si>
  <si>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</si>
  <si>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</si>
  <si>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</si>
  <si>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</si>
  <si>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</si>
  <si>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5,91</t>
  </si>
  <si>
    <t>89033</t>
  </si>
  <si>
    <t>TRATOR DE PNEUS, POTÊNCIA 85 CV, TRAÇÃO 4X4, PESO COM LASTRO DE 4.675 KG - DEPRECIAÇÃO. AF_06/2014</t>
  </si>
  <si>
    <t>6,28</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</si>
  <si>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</si>
  <si>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</si>
  <si>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</si>
  <si>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</si>
  <si>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</si>
  <si>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</si>
  <si>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5,32</t>
  </si>
  <si>
    <t>89130</t>
  </si>
  <si>
    <t>PÁ CARREGADEIRA SOBRE RODAS, POTÊNCIA 197 HP, CAPACIDADE DA CAÇAMBA 2,5 A 3,5 M3, PESO OPERACIONAL 18338 KG - DEPRECIAÇÃO. AF_06/2014</t>
  </si>
  <si>
    <t>28,73</t>
  </si>
  <si>
    <t>89131</t>
  </si>
  <si>
    <t>PÁ CARREGADEIRA SOBRE RODAS, POTÊNCIA 197 HP, CAPACIDADE DA CAÇAMBA 2,5 A 3,5 M3, PESO OPERACIONAL 18338 KG - JUROS. AF_06/2014</t>
  </si>
  <si>
    <t>7,38</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</si>
  <si>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</si>
  <si>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</si>
  <si>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</si>
  <si>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</si>
  <si>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3,99</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</si>
  <si>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</si>
  <si>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</si>
  <si>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</si>
  <si>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</si>
  <si>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</si>
  <si>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</si>
  <si>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</si>
  <si>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</si>
  <si>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</si>
  <si>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</si>
  <si>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0,97</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</si>
  <si>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</si>
  <si>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</si>
  <si>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</si>
  <si>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</si>
  <si>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0,91</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</si>
  <si>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</si>
  <si>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</si>
  <si>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</si>
  <si>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</si>
  <si>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</si>
  <si>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</si>
  <si>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</si>
  <si>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</si>
  <si>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</si>
  <si>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</si>
  <si>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</si>
  <si>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</si>
  <si>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</si>
  <si>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</si>
  <si>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</si>
  <si>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</si>
  <si>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</si>
  <si>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</si>
  <si>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</si>
  <si>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</si>
  <si>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</si>
  <si>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</si>
  <si>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</si>
  <si>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</si>
  <si>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</si>
  <si>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</si>
  <si>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</si>
  <si>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</si>
  <si>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</si>
  <si>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</si>
  <si>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</si>
  <si>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</si>
  <si>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</si>
  <si>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</si>
  <si>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</si>
  <si>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</si>
  <si>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</si>
  <si>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</si>
  <si>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</si>
  <si>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</si>
  <si>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</si>
  <si>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</si>
  <si>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</si>
  <si>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</si>
  <si>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</si>
  <si>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</si>
  <si>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</si>
  <si>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</si>
  <si>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</si>
  <si>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</si>
  <si>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6,15</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</si>
  <si>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</si>
  <si>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</si>
  <si>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</si>
  <si>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</si>
  <si>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</si>
  <si>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</si>
  <si>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</si>
  <si>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</si>
  <si>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</si>
  <si>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</si>
  <si>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</si>
  <si>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</si>
  <si>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</si>
  <si>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</si>
  <si>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</si>
  <si>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</si>
  <si>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</si>
  <si>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</si>
  <si>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0,26</t>
  </si>
  <si>
    <t>89276</t>
  </si>
  <si>
    <t>BETONEIRA CAPACIDADE NOMINAL DE 600 L, CAPACIDADE DE MISTURA 440 L, MOTOR A DIESEL POTÊNCIA 10 HP, COM CARREGADOR - MANUTENÇÃO. AF_11/2014</t>
  </si>
  <si>
    <t>1,11</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</si>
  <si>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</si>
  <si>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</si>
  <si>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</si>
  <si>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</si>
  <si>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</si>
  <si>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</si>
  <si>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4,89</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</si>
  <si>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</si>
  <si>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</si>
  <si>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</si>
  <si>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</si>
  <si>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</si>
  <si>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</si>
  <si>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</si>
  <si>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</si>
  <si>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</si>
  <si>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</si>
  <si>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</si>
  <si>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</si>
  <si>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</si>
  <si>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</si>
  <si>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</si>
  <si>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5,87</t>
  </si>
  <si>
    <t>89880</t>
  </si>
  <si>
    <t>CAMINHÃO BASCULANTE 18 M3, COM CAVALO MECÂNICO DE CAPACIDADE MÁXIMA DE TRAÇÃO COMBINADO DE 45000 KG, POTÊNCIA 330 CV, INCLUSIVE SEMIREBOQUE COM CAÇAMBA METÁLICA - IMPOSTOS E SEGUROS. AF_12/2014</t>
  </si>
  <si>
    <t>1,21</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</si>
  <si>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</si>
  <si>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</si>
  <si>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</si>
  <si>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</si>
  <si>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</si>
  <si>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</si>
  <si>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</si>
  <si>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</si>
  <si>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</si>
  <si>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</si>
  <si>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</si>
  <si>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</si>
  <si>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</si>
  <si>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</si>
  <si>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</si>
  <si>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</si>
  <si>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</si>
  <si>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</si>
  <si>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1,41</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</si>
  <si>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</si>
  <si>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</si>
  <si>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</si>
  <si>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</si>
  <si>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23,11</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</si>
  <si>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</si>
  <si>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</si>
  <si>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</si>
  <si>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</si>
  <si>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</si>
  <si>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</si>
  <si>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10,01</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</si>
  <si>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</si>
  <si>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</si>
  <si>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</si>
  <si>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</si>
  <si>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0,67</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</si>
  <si>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</si>
  <si>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</si>
  <si>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</si>
  <si>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</si>
  <si>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</si>
  <si>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</si>
  <si>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</si>
  <si>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</si>
  <si>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1,01</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</si>
  <si>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</si>
  <si>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</si>
  <si>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</si>
  <si>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</si>
  <si>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</si>
  <si>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</si>
  <si>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0,46</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</si>
  <si>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</si>
  <si>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</si>
  <si>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</si>
  <si>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</si>
  <si>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</si>
  <si>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0,50</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</si>
  <si>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</si>
  <si>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</si>
  <si>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</si>
  <si>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</si>
  <si>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2,93</t>
  </si>
  <si>
    <t>90653</t>
  </si>
  <si>
    <t>BOMBA DE PROJEÇÃO DE CONCRETO SECO, POTÊNCIA 10 CV, VAZÃO 3 M3/H - JUROS. AF_06/2015</t>
  </si>
  <si>
    <t>0,66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</si>
  <si>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</si>
  <si>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</si>
  <si>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</si>
  <si>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</si>
  <si>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</si>
  <si>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</si>
  <si>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3,14</t>
  </si>
  <si>
    <t>90659</t>
  </si>
  <si>
    <t>BOMBA DE PROJEÇÃO DE CONCRETO SECO, POTÊNCIA 10 CV, VAZÃO 6 M3/H - JUROS. AF_06/2015</t>
  </si>
  <si>
    <t>0,70</t>
  </si>
  <si>
    <t>90660</t>
  </si>
  <si>
    <t>BOMBA DE PROJEÇÃO DE CONCRETO SECO, POTÊNCIA 10 CV, VAZÃO 6 M3/H - MANUTENÇÃO. AF_06/2015</t>
  </si>
  <si>
    <t>3,44</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</si>
  <si>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</si>
  <si>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</si>
  <si>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</si>
  <si>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</si>
  <si>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</si>
  <si>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</si>
  <si>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</si>
  <si>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</si>
  <si>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</si>
  <si>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</si>
  <si>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</si>
  <si>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</si>
  <si>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</si>
  <si>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</si>
  <si>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</si>
  <si>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</si>
  <si>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</si>
  <si>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</si>
  <si>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</si>
  <si>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</si>
  <si>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</si>
  <si>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</si>
  <si>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</si>
  <si>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</si>
  <si>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</si>
  <si>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</si>
  <si>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</si>
  <si>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</si>
  <si>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</si>
  <si>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</si>
  <si>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</si>
  <si>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</si>
  <si>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</si>
  <si>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</si>
  <si>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</si>
  <si>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</si>
  <si>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</si>
  <si>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</si>
  <si>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</si>
  <si>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</si>
  <si>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14,18</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</si>
  <si>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</si>
  <si>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</si>
  <si>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</si>
  <si>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</si>
  <si>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</si>
  <si>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</si>
  <si>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0,48</t>
  </si>
  <si>
    <t>90960</t>
  </si>
  <si>
    <t>COMPRESSOR DE AR REBOCÁVEL, VAZÃO 89 PCM, PRESSÃO EFETIVA DE TRABALHO 102 PSI, MOTOR DIESEL, POTÊNCIA 20 CV - DEPRECIAÇÃO. AF_06/2015</t>
  </si>
  <si>
    <t>2,44</t>
  </si>
  <si>
    <t>90961</t>
  </si>
  <si>
    <t>COMPRESSOR DE AR REBOCÁVEL, VAZÃO 89 PCM, PRESSÃO EFETIVA DE TRABALHO 102 PSI, MOTOR DIESEL, POTÊNCIA 20 CV - JUROS. AF_06/2015</t>
  </si>
  <si>
    <t>0,64</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</si>
  <si>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</si>
  <si>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</si>
  <si>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</si>
  <si>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</si>
  <si>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</si>
  <si>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</si>
  <si>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</si>
  <si>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</si>
  <si>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</si>
  <si>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</si>
  <si>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3,06</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</si>
  <si>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</si>
  <si>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</si>
  <si>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</si>
  <si>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</si>
  <si>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</si>
  <si>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</si>
  <si>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</si>
  <si>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</si>
  <si>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</si>
  <si>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7,77</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</si>
  <si>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</si>
  <si>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</si>
  <si>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</si>
  <si>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</si>
  <si>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2,90</t>
  </si>
  <si>
    <t>90993</t>
  </si>
  <si>
    <t>COMPRESSOR DE AR REBOCAVEL, VAZÃO 400 PCM, PRESSAO DE TRABALHO 102 PSI, MOTOR A DIESEL POTÊNCIA 110 CV - JUROS. AF_06/2015</t>
  </si>
  <si>
    <t>0,76</t>
  </si>
  <si>
    <t>90994</t>
  </si>
  <si>
    <t>COMPRESSOR DE AR REBOCAVEL, VAZÃO 400 PCM, PRESSAO DE TRABALHO 102 PSI, MOTOR A DIESEL POTÊNCIA 110 CV - MANUTENÇÃO. AF_06/2015</t>
  </si>
  <si>
    <t>3,63</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</si>
  <si>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</si>
  <si>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</si>
  <si>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</si>
  <si>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</si>
  <si>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2,87</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</si>
  <si>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</si>
  <si>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</si>
  <si>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</si>
  <si>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</si>
  <si>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</si>
  <si>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</si>
  <si>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</si>
  <si>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</si>
  <si>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</si>
  <si>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</si>
  <si>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</si>
  <si>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</si>
  <si>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0,82</t>
  </si>
  <si>
    <t>91274</t>
  </si>
  <si>
    <t>PLACA VIBRATÓRIA REVERSÍVEL COM MOTOR 4 TEMPOS A GASOLINA, FORÇA CENTRÍFUGA DE 25 KN (2500 KGF), POTÊNCIA 5,5 CV - JUROS. AF_08/2015</t>
  </si>
  <si>
    <t>0,21</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</si>
  <si>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</si>
  <si>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</si>
  <si>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</si>
  <si>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</si>
  <si>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</si>
  <si>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</si>
  <si>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0,54</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</si>
  <si>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</si>
  <si>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</si>
  <si>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</si>
  <si>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</si>
  <si>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0,68</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</si>
  <si>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</si>
  <si>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</si>
  <si>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</si>
  <si>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</si>
  <si>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6,61</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</si>
  <si>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</si>
  <si>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</si>
  <si>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</si>
  <si>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</si>
  <si>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</si>
  <si>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</si>
  <si>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7,58</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</si>
  <si>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</si>
  <si>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</si>
  <si>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</si>
  <si>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</si>
  <si>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0,61</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</si>
  <si>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</si>
  <si>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</si>
  <si>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</si>
  <si>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</si>
  <si>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</si>
  <si>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</si>
  <si>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0,71</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</si>
  <si>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</si>
  <si>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</si>
  <si>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</si>
  <si>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</si>
  <si>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</si>
  <si>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</si>
  <si>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0,45</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</si>
  <si>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</si>
  <si>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</si>
  <si>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</si>
  <si>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</si>
  <si>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</si>
  <si>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</si>
  <si>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</si>
  <si>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</si>
  <si>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</si>
  <si>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</si>
  <si>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</si>
  <si>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</si>
  <si>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</si>
  <si>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</si>
  <si>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</si>
  <si>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</si>
  <si>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</si>
  <si>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</si>
  <si>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</si>
  <si>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</si>
  <si>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</si>
  <si>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</si>
  <si>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</si>
  <si>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</si>
  <si>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</si>
  <si>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</si>
  <si>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</si>
  <si>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</si>
  <si>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</si>
  <si>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</si>
  <si>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</si>
  <si>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</si>
  <si>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3,82</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</si>
  <si>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</si>
  <si>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</si>
  <si>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</si>
  <si>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</si>
  <si>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</si>
  <si>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</si>
  <si>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</si>
  <si>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</si>
  <si>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0,31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</si>
  <si>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</si>
  <si>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</si>
  <si>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</si>
  <si>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</si>
  <si>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</si>
  <si>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</si>
  <si>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7,20</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</si>
  <si>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</si>
  <si>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</si>
  <si>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</si>
  <si>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</si>
  <si>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</si>
  <si>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</si>
  <si>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</si>
  <si>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</si>
  <si>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</si>
  <si>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</si>
  <si>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</si>
  <si>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</si>
  <si>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</si>
  <si>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</si>
  <si>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</si>
  <si>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</si>
  <si>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</si>
  <si>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</si>
  <si>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</si>
  <si>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</si>
  <si>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</si>
  <si>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</si>
  <si>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</si>
  <si>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</si>
  <si>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</si>
  <si>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</si>
  <si>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</si>
  <si>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</si>
  <si>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</si>
  <si>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</si>
  <si>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</si>
  <si>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</si>
  <si>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</si>
  <si>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</si>
  <si>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</si>
  <si>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</si>
  <si>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</si>
  <si>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</si>
  <si>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</si>
  <si>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</si>
  <si>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</si>
  <si>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</si>
  <si>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</si>
  <si>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</si>
  <si>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</si>
  <si>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</si>
  <si>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</si>
  <si>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</si>
  <si>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</si>
  <si>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</si>
  <si>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0,55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</si>
  <si>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</si>
  <si>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</si>
  <si>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</si>
  <si>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</si>
  <si>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</si>
  <si>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</si>
  <si>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</si>
  <si>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</si>
  <si>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0,09</t>
  </si>
  <si>
    <t>92133</t>
  </si>
  <si>
    <t>CAMINHONETE COM MOTOR A DIESEL, POTÊNCIA 180 CV, CABINE DUPLA, 4X4 - DEPRECIAÇÃO. AF_11/2015</t>
  </si>
  <si>
    <t>6,76</t>
  </si>
  <si>
    <t>92134</t>
  </si>
  <si>
    <t>CAMINHONETE COM MOTOR A DIESEL, POTÊNCIA 180 CV, CABINE DUPLA, 4X4 - JUROS. AF_11/2015</t>
  </si>
  <si>
    <t>92135</t>
  </si>
  <si>
    <t>CAMINHONETE COM MOTOR A DIESEL, POTÊNCIA 180 CV, CABINE DUPLA, 4X4 - IMPOSTOS E SEGUROS. AF_11/2015</t>
  </si>
  <si>
    <t>0,42</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</si>
  <si>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</si>
  <si>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</si>
  <si>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</si>
  <si>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</si>
  <si>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</si>
  <si>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</si>
  <si>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</si>
  <si>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</si>
  <si>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</si>
  <si>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</si>
  <si>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0,12</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</si>
  <si>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</si>
  <si>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</si>
  <si>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</si>
  <si>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</si>
  <si>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</si>
  <si>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</si>
  <si>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11,46</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</si>
  <si>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</si>
  <si>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</si>
  <si>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</si>
  <si>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</si>
  <si>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</si>
  <si>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</si>
  <si>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</si>
  <si>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</si>
  <si>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</si>
  <si>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</si>
  <si>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</si>
  <si>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</si>
  <si>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</si>
  <si>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</si>
  <si>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</si>
  <si>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</si>
  <si>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13,75</t>
  </si>
  <si>
    <t>92956</t>
  </si>
  <si>
    <t>MÁQUINA EXTRUSORA DE CONCRETO PARA GUIAS E SARJETAS, MOTOR A DIESEL, POTÊNCIA 14 CV - DEPRECIAÇÃO. AF_12/2015</t>
  </si>
  <si>
    <t>92957</t>
  </si>
  <si>
    <t>MÁQUINA EXTRUSORA DE CONCRETO PARA GUIAS E SARJETAS, MOTOR A DIESEL, POTÊNCIA 14 CV - JUROS. AF_12/2015</t>
  </si>
  <si>
    <t>1,15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</si>
  <si>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</si>
  <si>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</si>
  <si>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</si>
  <si>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</si>
  <si>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6,53</t>
  </si>
  <si>
    <t>92963</t>
  </si>
  <si>
    <t>MARTELO PERFURADOR PNEUMÁTICO MANUAL, HASTE 25 X 75 MM, 21 KG - DEPRECIAÇÃO. AF_12/2015</t>
  </si>
  <si>
    <t>0,87</t>
  </si>
  <si>
    <t>92964</t>
  </si>
  <si>
    <t>MARTELO PERFURADOR PNEUMÁTICO MANUAL, HASTE 25 X 75 MM, 21 KG - JUROS. AF_12/2015</t>
  </si>
  <si>
    <t>92965</t>
  </si>
  <si>
    <t>MARTELO PERFURADOR PNEUMÁTICO MANUAL, HASTE 25 X 75 MM, 21 KG - MANUTENÇÃO. AF_12/2015</t>
  </si>
  <si>
    <t>1,09</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</si>
  <si>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</si>
  <si>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</si>
  <si>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</si>
  <si>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</si>
  <si>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</si>
  <si>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</si>
  <si>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</si>
  <si>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</si>
  <si>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</si>
  <si>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</si>
  <si>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</si>
  <si>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</si>
  <si>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</si>
  <si>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</si>
  <si>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0,28</t>
  </si>
  <si>
    <t>93232</t>
  </si>
  <si>
    <t>BETONEIRA CAPACIDADE NOMINAL 400 L, CAPACIDADE DE MISTURA 310 L, MOTOR A GASOLINA POTÊNCIA 5,5 HP,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</si>
  <si>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</si>
  <si>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</si>
  <si>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</si>
  <si>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</si>
  <si>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</si>
  <si>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</si>
  <si>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</si>
  <si>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</si>
  <si>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</si>
  <si>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</si>
  <si>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</si>
  <si>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</si>
  <si>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</si>
  <si>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</si>
  <si>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</si>
  <si>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</si>
  <si>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</si>
  <si>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</si>
  <si>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0,27</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</si>
  <si>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</si>
  <si>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</si>
  <si>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</si>
  <si>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</si>
  <si>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</si>
  <si>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</si>
  <si>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</si>
  <si>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</si>
  <si>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46,33</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</si>
  <si>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</si>
  <si>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</si>
  <si>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</si>
  <si>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</si>
  <si>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</si>
  <si>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</si>
  <si>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</si>
  <si>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</si>
  <si>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3,24</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</si>
  <si>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</si>
  <si>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</si>
  <si>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</si>
  <si>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</si>
  <si>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</si>
  <si>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</si>
  <si>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</si>
  <si>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</si>
  <si>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</si>
  <si>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</si>
  <si>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</si>
  <si>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3,43</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</si>
  <si>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</si>
  <si>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</si>
  <si>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</si>
  <si>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</si>
  <si>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</si>
  <si>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</si>
  <si>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</si>
  <si>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</si>
  <si>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</si>
  <si>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</si>
  <si>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</si>
  <si>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</si>
  <si>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</si>
  <si>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2,59</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</si>
  <si>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</si>
  <si>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</si>
  <si>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</si>
  <si>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</si>
  <si>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</si>
  <si>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</si>
  <si>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37,48</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</si>
  <si>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</si>
  <si>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</si>
  <si>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</si>
  <si>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</si>
  <si>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</si>
  <si>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</si>
  <si>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</si>
  <si>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</si>
  <si>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</si>
  <si>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</si>
  <si>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</si>
  <si>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</si>
  <si>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</si>
  <si>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</si>
  <si>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</si>
  <si>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</si>
  <si>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</si>
  <si>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</si>
  <si>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</si>
  <si>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</si>
  <si>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</si>
  <si>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</si>
  <si>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</si>
  <si>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</si>
  <si>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</si>
  <si>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</si>
  <si>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</si>
  <si>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</si>
  <si>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</si>
  <si>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</si>
  <si>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</si>
  <si>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</si>
  <si>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</si>
  <si>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</si>
  <si>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</si>
  <si>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</si>
  <si>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</si>
  <si>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</si>
  <si>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</si>
  <si>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</si>
  <si>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</si>
  <si>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</si>
  <si>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</si>
  <si>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3,16</t>
  </si>
  <si>
    <t>95125</t>
  </si>
  <si>
    <t>DISTRIBUIDOR DE AGREGADOS AUTOPROPELIDO, CAP 3 M3, A DIESEL, POTÊNCIA 176CV - MANUTENÇÃO. AF_07/2016</t>
  </si>
  <si>
    <t>11,55</t>
  </si>
  <si>
    <t>95126</t>
  </si>
  <si>
    <t>DISTRIBUIDOR DE AGREGADOS AUTOPROPELIDO, CAP 3 M3, A DIESEL, POTÊNCIA 176CV  MATERIAIS NA OPERAÇÃO. AF_07/2016</t>
  </si>
  <si>
    <t>95129</t>
  </si>
  <si>
    <t>MÁQUINA DEMARCADORA DE FAIXA DE TRÁFEGO À FRIO, AUTOPROPELIDA, POTÊNCIA 38 HP - DEPRECIAÇÃO. AF_07/2016</t>
  </si>
  <si>
    <t>18,73</t>
  </si>
  <si>
    <t>95130</t>
  </si>
  <si>
    <t>MÁQUINA DEMARCADORA DE FAIXA DE TRÁFEGO À FRIO, AUTOPROPELIDA, POTÊNCIA 38 HP - JUROS. AF_07/2016</t>
  </si>
  <si>
    <t>6,55</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</si>
  <si>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</si>
  <si>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</si>
  <si>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</si>
  <si>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</si>
  <si>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</si>
  <si>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</si>
  <si>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</si>
  <si>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</si>
  <si>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</si>
  <si>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</si>
  <si>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</si>
  <si>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</si>
  <si>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</si>
  <si>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</si>
  <si>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</si>
  <si>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</si>
  <si>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</si>
  <si>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</si>
  <si>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95214</t>
  </si>
  <si>
    <t>PULVERIZADOR DE TINTA ELÉTRICO/MÁQUINA DE PINTURA AIRLESS, VAZÃO 2 L/MIN - DEPRECIAÇÃO. AF_08/2016</t>
  </si>
  <si>
    <t>0,44</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</si>
  <si>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</si>
  <si>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</si>
  <si>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</si>
  <si>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</si>
  <si>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</si>
  <si>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</si>
  <si>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</si>
  <si>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</si>
  <si>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</si>
  <si>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</si>
  <si>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</si>
  <si>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</si>
  <si>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</si>
  <si>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</si>
  <si>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</si>
  <si>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</si>
  <si>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</si>
  <si>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</si>
  <si>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0,78</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</si>
  <si>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</si>
  <si>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</si>
  <si>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</si>
  <si>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</si>
  <si>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0,41</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</si>
  <si>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</si>
  <si>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</si>
  <si>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</si>
  <si>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</si>
  <si>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</si>
  <si>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</si>
  <si>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</si>
  <si>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</si>
  <si>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</si>
  <si>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</si>
  <si>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</si>
  <si>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</si>
  <si>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</si>
  <si>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</si>
  <si>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</si>
  <si>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</si>
  <si>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</si>
  <si>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</si>
  <si>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</si>
  <si>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</si>
  <si>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0,34</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</si>
  <si>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</si>
  <si>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</si>
  <si>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</si>
  <si>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</si>
  <si>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0,62</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</si>
  <si>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</si>
  <si>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</si>
  <si>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</si>
  <si>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</si>
  <si>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</si>
  <si>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</si>
  <si>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</si>
  <si>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</si>
  <si>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</si>
  <si>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</si>
  <si>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</si>
  <si>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</si>
  <si>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</si>
  <si>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</si>
  <si>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</si>
  <si>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</si>
  <si>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</si>
  <si>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</si>
  <si>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</si>
  <si>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</si>
  <si>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</si>
  <si>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</si>
  <si>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</si>
  <si>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</si>
  <si>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5,81</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</si>
  <si>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</si>
  <si>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</si>
  <si>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</si>
  <si>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</si>
  <si>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</si>
  <si>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</si>
  <si>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</si>
  <si>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</si>
  <si>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</si>
  <si>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</si>
  <si>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</si>
  <si>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</si>
  <si>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</si>
  <si>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</si>
  <si>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</si>
  <si>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</si>
  <si>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6,59</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</si>
  <si>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</si>
  <si>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</si>
  <si>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</si>
  <si>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</si>
  <si>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</si>
  <si>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</si>
  <si>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</si>
  <si>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</si>
  <si>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</si>
  <si>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</si>
  <si>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</si>
  <si>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</si>
  <si>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5,86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</si>
  <si>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</si>
  <si>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</si>
  <si>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</si>
  <si>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</si>
  <si>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</si>
  <si>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</si>
  <si>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</si>
  <si>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</si>
  <si>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</si>
  <si>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</si>
  <si>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</si>
  <si>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</si>
  <si>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2,77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</si>
  <si>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</si>
  <si>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</si>
  <si>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</si>
  <si>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</si>
  <si>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</si>
  <si>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</si>
  <si>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8,27</t>
  </si>
  <si>
    <t>96024</t>
  </si>
  <si>
    <t>TRATOR DE PNEUS COM POTÊNCIA DE 85 CV, TRAÇÃO 4X4, COM GRADE DE DISCOS ACOPLADA - JUROS. AF_02/2017</t>
  </si>
  <si>
    <t>2,17</t>
  </si>
  <si>
    <t>96026</t>
  </si>
  <si>
    <t>TRATOR DE PNEUS COM POTÊNCIA DE 85 CV, TRAÇÃO 4X4, COM GRADE DE DISCOS ACOPLADA - MANUTENÇÃO. AF_02/2017</t>
  </si>
  <si>
    <t>9,05</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</si>
  <si>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</si>
  <si>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</si>
  <si>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</si>
  <si>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</si>
  <si>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</si>
  <si>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</si>
  <si>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</si>
  <si>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</si>
  <si>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</si>
  <si>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</si>
  <si>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</si>
  <si>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</si>
  <si>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</si>
  <si>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</si>
  <si>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8,39</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</si>
  <si>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</si>
  <si>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</si>
  <si>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</si>
  <si>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</si>
  <si>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2,20</t>
  </si>
  <si>
    <t>96056</t>
  </si>
  <si>
    <t>TRATOR DE PNEUS COM POTÊNCIA DE 85 CV, TRAÇÃO 4X4, COM VASSOURA MECÂNICA ACOPLADA - MANUTENÇÃO. AF_03/2017</t>
  </si>
  <si>
    <t>9,18</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</si>
  <si>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</si>
  <si>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</si>
  <si>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</si>
  <si>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</si>
  <si>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</si>
  <si>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</si>
  <si>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</si>
  <si>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</si>
  <si>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</si>
  <si>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</si>
  <si>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</si>
  <si>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</si>
  <si>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</si>
  <si>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</si>
  <si>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</si>
  <si>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</si>
  <si>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96298</t>
  </si>
  <si>
    <t>PERFURATRIZ ROTATIVA SOBRE ESTEIRA, TORQUE MAXIMO 2500 KGM, POTENCIA 110 HP, MOTOR DIESEL - DEPRECIAÇÃO. AF_05/2017</t>
  </si>
  <si>
    <t>96299</t>
  </si>
  <si>
    <t>PERFURATRIZ ROTATIVA SOBRE ESTEIRA, TORQUE MAXIMO 2500 KGM, POTENCIA 110 HP, MOTOR DIESEL - JUROS. AF_05/2017</t>
  </si>
  <si>
    <t>96300</t>
  </si>
  <si>
    <t>PERFURATRIZ ROTATIVA SOBRE ESTEIRA, TORQUE MAXIMO 2500 KGM, POTENCIA 110 HP, MOTOR DIESEL - MANUTENÇÃO. AF_05/2017</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</si>
  <si>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</si>
  <si>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</si>
  <si>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</si>
  <si>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</si>
  <si>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</si>
  <si>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</si>
  <si>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</si>
  <si>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</si>
  <si>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</si>
  <si>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</si>
  <si>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</si>
  <si>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</si>
  <si>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</si>
  <si>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</si>
  <si>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</si>
  <si>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</si>
  <si>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</si>
  <si>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</si>
  <si>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</si>
  <si>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</si>
  <si>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</si>
  <si>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</si>
  <si>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</si>
  <si>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</si>
  <si>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</si>
  <si>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</si>
  <si>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</si>
  <si>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</si>
  <si>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</si>
  <si>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</si>
  <si>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</si>
  <si>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</si>
  <si>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</si>
  <si>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</si>
  <si>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</si>
  <si>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</si>
  <si>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</si>
  <si>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</si>
  <si>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</si>
  <si>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</si>
  <si>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</si>
  <si>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</si>
  <si>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</si>
  <si>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</si>
  <si>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</si>
  <si>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</si>
  <si>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</si>
  <si>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</si>
  <si>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</si>
  <si>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</si>
  <si>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</si>
  <si>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</si>
  <si>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</si>
  <si>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</si>
  <si>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</si>
  <si>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</si>
  <si>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</si>
  <si>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</si>
  <si>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</si>
  <si>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</si>
  <si>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</si>
  <si>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</si>
  <si>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</si>
  <si>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</si>
  <si>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</si>
  <si>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</si>
  <si>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</si>
  <si>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</si>
  <si>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</si>
  <si>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</si>
  <si>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</si>
  <si>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</si>
  <si>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</si>
  <si>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</si>
  <si>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</si>
  <si>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</si>
  <si>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</si>
  <si>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</si>
  <si>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</si>
  <si>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</si>
  <si>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</si>
  <si>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</si>
  <si>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</si>
  <si>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</si>
  <si>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</si>
  <si>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</si>
  <si>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</si>
  <si>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</si>
  <si>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</si>
  <si>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</si>
  <si>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</si>
  <si>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</si>
  <si>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</si>
  <si>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</si>
  <si>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</si>
  <si>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</si>
  <si>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8,07</t>
  </si>
  <si>
    <t>92255</t>
  </si>
  <si>
    <t>92256</t>
  </si>
  <si>
    <t>92257</t>
  </si>
  <si>
    <t>92258</t>
  </si>
  <si>
    <t>92568</t>
  </si>
  <si>
    <t>92569</t>
  </si>
  <si>
    <t>92570</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</si>
  <si>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</si>
  <si>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</si>
  <si>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</si>
  <si>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</si>
  <si>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</si>
  <si>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</si>
  <si>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</si>
  <si>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</si>
  <si>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</si>
  <si>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</si>
  <si>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</si>
  <si>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</si>
  <si>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</si>
  <si>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</si>
  <si>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</si>
  <si>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</si>
  <si>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</si>
  <si>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</si>
  <si>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</si>
  <si>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</si>
  <si>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</si>
  <si>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</si>
  <si>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</si>
  <si>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</si>
  <si>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</si>
  <si>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</si>
  <si>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</si>
  <si>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</si>
  <si>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</si>
  <si>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</si>
  <si>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</si>
  <si>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</si>
  <si>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</si>
  <si>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</si>
  <si>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</si>
  <si>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</si>
  <si>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</si>
  <si>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</si>
  <si>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</si>
  <si>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</si>
  <si>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</si>
  <si>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</si>
  <si>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</si>
  <si>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</si>
  <si>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</si>
  <si>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</si>
  <si>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</si>
  <si>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</si>
  <si>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</si>
  <si>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</si>
  <si>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</si>
  <si>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</si>
  <si>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</si>
  <si>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94444</t>
  </si>
  <si>
    <t>6,32</t>
  </si>
  <si>
    <t>73881/1</t>
  </si>
  <si>
    <t>EXECUCAO DE DRENO COM MANTA GEOTEXTIL 200 G/M2</t>
  </si>
  <si>
    <t>5,16</t>
  </si>
  <si>
    <t>73883/2</t>
  </si>
  <si>
    <t>EXECUCAO DE DRENO FRANCES COM BRITA NUM 2</t>
  </si>
  <si>
    <t>6,72</t>
  </si>
  <si>
    <t>5,51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</si>
  <si>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</si>
  <si>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</si>
  <si>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</si>
  <si>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</si>
  <si>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</si>
  <si>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</si>
  <si>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</si>
  <si>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</si>
  <si>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</si>
  <si>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</si>
  <si>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</si>
  <si>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</si>
  <si>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</si>
  <si>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</si>
  <si>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</si>
  <si>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</si>
  <si>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</si>
  <si>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</si>
  <si>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</si>
  <si>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</si>
  <si>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</si>
  <si>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</si>
  <si>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</si>
  <si>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</si>
  <si>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</si>
  <si>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</si>
  <si>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</si>
  <si>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</si>
  <si>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</si>
  <si>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</si>
  <si>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</si>
  <si>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</si>
  <si>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</si>
  <si>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</si>
  <si>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</si>
  <si>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</si>
  <si>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</si>
  <si>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</si>
  <si>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</si>
  <si>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</si>
  <si>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</si>
  <si>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</si>
  <si>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</si>
  <si>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</si>
  <si>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</si>
  <si>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</si>
  <si>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</si>
  <si>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</si>
  <si>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</si>
  <si>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</si>
  <si>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</si>
  <si>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</si>
  <si>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</si>
  <si>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</si>
  <si>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</si>
  <si>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</si>
  <si>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</si>
  <si>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</si>
  <si>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</si>
  <si>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</si>
  <si>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</si>
  <si>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</si>
  <si>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</si>
  <si>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</si>
  <si>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</si>
  <si>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</si>
  <si>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</si>
  <si>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</si>
  <si>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</si>
  <si>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</si>
  <si>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</si>
  <si>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</si>
  <si>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</si>
  <si>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</si>
  <si>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</si>
  <si>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</si>
  <si>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</si>
  <si>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</si>
  <si>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</si>
  <si>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</si>
  <si>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</si>
  <si>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</si>
  <si>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</si>
  <si>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</si>
  <si>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</si>
  <si>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</si>
  <si>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</si>
  <si>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</si>
  <si>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</si>
  <si>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</si>
  <si>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</si>
  <si>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</si>
  <si>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</si>
  <si>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</si>
  <si>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</si>
  <si>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</si>
  <si>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</si>
  <si>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</si>
  <si>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</si>
  <si>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</si>
  <si>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</si>
  <si>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</si>
  <si>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</si>
  <si>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</si>
  <si>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</si>
  <si>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</si>
  <si>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</si>
  <si>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</si>
  <si>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</si>
  <si>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</si>
  <si>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</si>
  <si>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</si>
  <si>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</si>
  <si>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</si>
  <si>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</si>
  <si>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</si>
  <si>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</si>
  <si>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</si>
  <si>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</si>
  <si>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</si>
  <si>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</si>
  <si>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</si>
  <si>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</si>
  <si>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</si>
  <si>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</si>
  <si>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</si>
  <si>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</si>
  <si>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</si>
  <si>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</si>
  <si>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</si>
  <si>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</si>
  <si>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</si>
  <si>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</si>
  <si>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</si>
  <si>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</si>
  <si>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</si>
  <si>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</si>
  <si>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</si>
  <si>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</si>
  <si>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</si>
  <si>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</si>
  <si>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</si>
  <si>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</si>
  <si>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</si>
  <si>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</si>
  <si>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</si>
  <si>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83716</t>
  </si>
  <si>
    <t>GRELHA FF 30X90CM, 135KG, P/ CX RALO COM ASSENTAMENTO DE ARGAMASSA CIMENTO/AREIA 1:4 - FORNECIMENTO E INSTALAÇÃO</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</si>
  <si>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</si>
  <si>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</si>
  <si>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</si>
  <si>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</si>
  <si>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</si>
  <si>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</si>
  <si>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</si>
  <si>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</si>
  <si>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</si>
  <si>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</si>
  <si>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</si>
  <si>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</si>
  <si>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</si>
  <si>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</si>
  <si>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</si>
  <si>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</si>
  <si>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</si>
  <si>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</si>
  <si>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</si>
  <si>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</si>
  <si>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</si>
  <si>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</si>
  <si>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</si>
  <si>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</si>
  <si>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</si>
  <si>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</si>
  <si>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</si>
  <si>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</si>
  <si>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</si>
  <si>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</si>
  <si>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</si>
  <si>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</si>
  <si>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</si>
  <si>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</si>
  <si>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</si>
  <si>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</si>
  <si>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</si>
  <si>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</si>
  <si>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</si>
  <si>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</si>
  <si>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</si>
  <si>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</si>
  <si>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</si>
  <si>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</si>
  <si>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</si>
  <si>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</si>
  <si>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</si>
  <si>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</si>
  <si>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</si>
  <si>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</si>
  <si>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</si>
  <si>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</si>
  <si>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</si>
  <si>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</si>
  <si>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</si>
  <si>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</si>
  <si>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</si>
  <si>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</si>
  <si>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</si>
  <si>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</si>
  <si>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</si>
  <si>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</si>
  <si>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</si>
  <si>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</si>
  <si>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</si>
  <si>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</si>
  <si>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</si>
  <si>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</si>
  <si>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</si>
  <si>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</si>
  <si>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</si>
  <si>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</si>
  <si>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</si>
  <si>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</si>
  <si>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</si>
  <si>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</si>
  <si>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</si>
  <si>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</si>
  <si>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</si>
  <si>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</si>
  <si>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</si>
  <si>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</si>
  <si>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</si>
  <si>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</si>
  <si>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</si>
  <si>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</si>
  <si>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</si>
  <si>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</si>
  <si>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</si>
  <si>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</si>
  <si>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</si>
  <si>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</si>
  <si>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</si>
  <si>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</si>
  <si>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</si>
  <si>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</si>
  <si>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</si>
  <si>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</si>
  <si>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</si>
  <si>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</si>
  <si>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</si>
  <si>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</si>
  <si>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</si>
  <si>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</si>
  <si>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</si>
  <si>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</si>
  <si>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</si>
  <si>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</si>
  <si>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</si>
  <si>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</si>
  <si>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</si>
  <si>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</si>
  <si>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</si>
  <si>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</si>
  <si>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</si>
  <si>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</si>
  <si>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</si>
  <si>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</si>
  <si>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</si>
  <si>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</si>
  <si>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</si>
  <si>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</si>
  <si>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</si>
  <si>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</si>
  <si>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</si>
  <si>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</si>
  <si>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</si>
  <si>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</si>
  <si>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</si>
  <si>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</si>
  <si>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</si>
  <si>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</si>
  <si>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</si>
  <si>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</si>
  <si>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</si>
  <si>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</si>
  <si>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</si>
  <si>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</si>
  <si>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</si>
  <si>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</si>
  <si>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</si>
  <si>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</si>
  <si>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</si>
  <si>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</si>
  <si>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</si>
  <si>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</si>
  <si>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</si>
  <si>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</si>
  <si>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</si>
  <si>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</si>
  <si>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</si>
  <si>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</si>
  <si>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</si>
  <si>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</si>
  <si>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</si>
  <si>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</si>
  <si>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</si>
  <si>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</si>
  <si>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</si>
  <si>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</si>
  <si>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</si>
  <si>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</si>
  <si>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</si>
  <si>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</si>
  <si>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</si>
  <si>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</si>
  <si>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</si>
  <si>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</si>
  <si>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</si>
  <si>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</si>
  <si>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</si>
  <si>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</si>
  <si>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</si>
  <si>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</si>
  <si>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</si>
  <si>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</si>
  <si>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</si>
  <si>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</si>
  <si>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</si>
  <si>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</si>
  <si>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</si>
  <si>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</si>
  <si>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</si>
  <si>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</si>
  <si>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</si>
  <si>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</si>
  <si>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</si>
  <si>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</si>
  <si>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</si>
  <si>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</si>
  <si>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</si>
  <si>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</si>
  <si>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</si>
  <si>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</si>
  <si>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</si>
  <si>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</si>
  <si>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</si>
  <si>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</si>
  <si>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</si>
  <si>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</si>
  <si>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</si>
  <si>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</si>
  <si>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</si>
  <si>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</si>
  <si>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</si>
  <si>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</si>
  <si>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</si>
  <si>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</si>
  <si>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</si>
  <si>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</si>
  <si>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</si>
  <si>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</si>
  <si>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</si>
  <si>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</si>
  <si>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</si>
  <si>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</si>
  <si>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</si>
  <si>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</si>
  <si>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</si>
  <si>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</si>
  <si>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</si>
  <si>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</si>
  <si>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</si>
  <si>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</si>
  <si>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</si>
  <si>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</si>
  <si>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</si>
  <si>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</si>
  <si>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</si>
  <si>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</si>
  <si>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</si>
  <si>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</si>
  <si>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</si>
  <si>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</si>
  <si>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</si>
  <si>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</si>
  <si>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</si>
  <si>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</si>
  <si>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</si>
  <si>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</si>
  <si>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</si>
  <si>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6,58</t>
  </si>
  <si>
    <t>15,02</t>
  </si>
  <si>
    <t>21,22</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</si>
  <si>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</si>
  <si>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</si>
  <si>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</si>
  <si>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</si>
  <si>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</si>
  <si>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</si>
  <si>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</si>
  <si>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</si>
  <si>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</si>
  <si>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</si>
  <si>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</si>
  <si>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</si>
  <si>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</si>
  <si>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</si>
  <si>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</si>
  <si>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</si>
  <si>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</si>
  <si>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</si>
  <si>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</si>
  <si>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</si>
  <si>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</si>
  <si>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</si>
  <si>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</si>
  <si>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</si>
  <si>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</si>
  <si>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</si>
  <si>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</si>
  <si>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</si>
  <si>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</si>
  <si>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</si>
  <si>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</si>
  <si>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</si>
  <si>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</si>
  <si>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</si>
  <si>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</si>
  <si>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</si>
  <si>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</si>
  <si>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</si>
  <si>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</si>
  <si>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</si>
  <si>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</si>
  <si>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</si>
  <si>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</si>
  <si>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</si>
  <si>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</si>
  <si>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</si>
  <si>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</si>
  <si>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</si>
  <si>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</si>
  <si>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</si>
  <si>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</si>
  <si>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</si>
  <si>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</si>
  <si>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</si>
  <si>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</si>
  <si>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</si>
  <si>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</si>
  <si>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42,76</t>
  </si>
  <si>
    <t>94559</t>
  </si>
  <si>
    <t>94560</t>
  </si>
  <si>
    <t>94562</t>
  </si>
  <si>
    <t>94563</t>
  </si>
  <si>
    <t>90838</t>
  </si>
  <si>
    <t>91338</t>
  </si>
  <si>
    <t>91341</t>
  </si>
  <si>
    <t>94805</t>
  </si>
  <si>
    <t>94806</t>
  </si>
  <si>
    <t>94807</t>
  </si>
  <si>
    <t>94569</t>
  </si>
  <si>
    <t>94570</t>
  </si>
  <si>
    <t>94572</t>
  </si>
  <si>
    <t>94573</t>
  </si>
  <si>
    <t>94580</t>
  </si>
  <si>
    <t>95601</t>
  </si>
  <si>
    <t>ARRASAMENTO MECANICO DE ESTACA DE CONCRETO ARMADO, DIAMETROS DE ATÉ 40 CM. AF_11/2016</t>
  </si>
  <si>
    <t>95602</t>
  </si>
  <si>
    <t>ARRASAMENTO MECANICO DE ESTACA DE CONCRETO ARMADO, DIAMETROS DE 41 CM A 60 CM. AF_11/2016</t>
  </si>
  <si>
    <t>95603</t>
  </si>
  <si>
    <t>ARRASAMENTO MECANICO DE ESTACA DE CONCRETO ARMADO, DIAMETROS DE 61 CM A 80 CM. AF_11/2016</t>
  </si>
  <si>
    <t>95604</t>
  </si>
  <si>
    <t>ARRASAMENTO MECANICO DE ESTACA DE CONCRETO ARMADO, DIAMETROS DE 81 CM A 100 CM. AF_11/2016</t>
  </si>
  <si>
    <t>95605</t>
  </si>
  <si>
    <t>ARRASAMENTO MECANICO DE ESTACA DE CONCRETO ARMADO, DIAMETROS DE 101 CM A 150 CM. AF_11/2016</t>
  </si>
  <si>
    <t>95607</t>
  </si>
  <si>
    <t>ARRASAMENTO DE ESTACA METÁLICA, PERFIL LAMINADO TIPO I FAMÍLIA 250. AF_11/2016</t>
  </si>
  <si>
    <t>95608</t>
  </si>
  <si>
    <t>ARRASAMENTO DE ESTACA METÁLICA, PERFIL LAMINADO TIPO H FAMÍLIA 250. AF_11/2016</t>
  </si>
  <si>
    <t>95609</t>
  </si>
  <si>
    <t>ARRASAMENTO DE ESTACA METÁLICA, PERFIL LAMINADO TIPO H FAMÍLIA 310. AF_11/2016</t>
  </si>
  <si>
    <t>95240</t>
  </si>
  <si>
    <t>95241</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</si>
  <si>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</si>
  <si>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</si>
  <si>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</si>
  <si>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</si>
  <si>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</si>
  <si>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</si>
  <si>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</si>
  <si>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96621</t>
  </si>
  <si>
    <t>LASTRO COM MATERIAL GRANULAR, APLICAÇÃO EM BLOCOS DE COROAMENTO, ESPESSURA DE *5 CM*. AF_08/2017</t>
  </si>
  <si>
    <t>96622</t>
  </si>
  <si>
    <t>96623</t>
  </si>
  <si>
    <t>LASTRO COM MATERIAL GRANULAR, APLICADO EM BLOCOS DE COROAMENTO, ESPESSURA DE *10 CM*. AF_08/2017</t>
  </si>
  <si>
    <t>96624</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</si>
  <si>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</si>
  <si>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</si>
  <si>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</si>
  <si>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</si>
  <si>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</si>
  <si>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</si>
  <si>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</si>
  <si>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</si>
  <si>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</si>
  <si>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</si>
  <si>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</si>
  <si>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</si>
  <si>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</si>
  <si>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</si>
  <si>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</si>
  <si>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</si>
  <si>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</si>
  <si>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</si>
  <si>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</si>
  <si>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</si>
  <si>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</si>
  <si>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</si>
  <si>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</si>
  <si>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</si>
  <si>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91003</t>
  </si>
  <si>
    <t>FORMAS MANUSEÁVEIS PARA PAREDES DE CONCRETO MOLDADAS IN LOCO, DE EDIFICAÇÕES DE MULTIPLOS PAVIMENTOS, EM PANOS DE FACHADA COM VARANDAS. AF_06/2015</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</si>
  <si>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</si>
  <si>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</si>
  <si>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</si>
  <si>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</si>
  <si>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</si>
  <si>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</si>
  <si>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</si>
  <si>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</si>
  <si>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</si>
  <si>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</si>
  <si>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</si>
  <si>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</si>
  <si>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</si>
  <si>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</si>
  <si>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</si>
  <si>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</si>
  <si>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</si>
  <si>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</si>
  <si>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</si>
  <si>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</si>
  <si>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</si>
  <si>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</si>
  <si>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</si>
  <si>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</si>
  <si>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</si>
  <si>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</si>
  <si>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</si>
  <si>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</si>
  <si>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</si>
  <si>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</si>
  <si>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</si>
  <si>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</si>
  <si>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</si>
  <si>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</si>
  <si>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</si>
  <si>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</si>
  <si>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</si>
  <si>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</si>
  <si>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</si>
  <si>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</si>
  <si>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</si>
  <si>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</si>
  <si>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</si>
  <si>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</si>
  <si>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</si>
  <si>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</si>
  <si>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</si>
  <si>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</si>
  <si>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</si>
  <si>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</si>
  <si>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</si>
  <si>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</si>
  <si>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</si>
  <si>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</si>
  <si>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</si>
  <si>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</si>
  <si>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</si>
  <si>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</si>
  <si>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</si>
  <si>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</si>
  <si>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</si>
  <si>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</si>
  <si>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</si>
  <si>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</si>
  <si>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</si>
  <si>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</si>
  <si>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</si>
  <si>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</si>
  <si>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</si>
  <si>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82,57</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</si>
  <si>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</si>
  <si>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</si>
  <si>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</si>
  <si>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</si>
  <si>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</si>
  <si>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</si>
  <si>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</si>
  <si>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</si>
  <si>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</si>
  <si>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</si>
  <si>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</si>
  <si>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</si>
  <si>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</si>
  <si>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</si>
  <si>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</si>
  <si>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</si>
  <si>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</si>
  <si>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</si>
  <si>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</si>
  <si>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</si>
  <si>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</si>
  <si>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</si>
  <si>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</si>
  <si>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</si>
  <si>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</si>
  <si>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</si>
  <si>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</si>
  <si>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</si>
  <si>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</si>
  <si>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</si>
  <si>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</si>
  <si>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</si>
  <si>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</si>
  <si>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</si>
  <si>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</si>
  <si>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</si>
  <si>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</si>
  <si>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</si>
  <si>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</si>
  <si>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</si>
  <si>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</si>
  <si>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</si>
  <si>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</si>
  <si>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</si>
  <si>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</si>
  <si>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</si>
  <si>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</si>
  <si>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</si>
  <si>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</si>
  <si>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</si>
  <si>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</si>
  <si>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</si>
  <si>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</si>
  <si>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</si>
  <si>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</si>
  <si>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</si>
  <si>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</si>
  <si>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</si>
  <si>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</si>
  <si>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</si>
  <si>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</si>
  <si>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</si>
  <si>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</si>
  <si>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</si>
  <si>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</si>
  <si>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</si>
  <si>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</si>
  <si>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</si>
  <si>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</si>
  <si>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</si>
  <si>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</si>
  <si>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</si>
  <si>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</si>
  <si>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</si>
  <si>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</si>
  <si>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</si>
  <si>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27,97</t>
  </si>
  <si>
    <t>89996</t>
  </si>
  <si>
    <t>ARMAÇÃO VERTICAL DE ALVENARIA ESTRUTURAL; DIÂMETRO DE 10,0 MM. AF_01/2015</t>
  </si>
  <si>
    <t>6,98</t>
  </si>
  <si>
    <t>89997</t>
  </si>
  <si>
    <t>ARMAÇÃO VERTICAL DE ALVENARIA ESTRUTURAL; DIÂMETRO DE 12,5 MM. AF_01/2015</t>
  </si>
  <si>
    <t>89998</t>
  </si>
  <si>
    <t>ARMAÇÃO DE CINTA DE ALVENARIA ESTRUTURAL; DIÂMETRO DE 10,0 MM. AF_01/2015</t>
  </si>
  <si>
    <t>6,42</t>
  </si>
  <si>
    <t>89999</t>
  </si>
  <si>
    <t>ARMAÇÃO DE VERGA E CONTRAVERGA DE ALVENARIA ESTRUTURAL; DIÂMETRO DE 8,0 MM. AF_01/2015</t>
  </si>
  <si>
    <t>90000</t>
  </si>
  <si>
    <t>ARMAÇÃO DE VERGA E CONTRAVERGA DE ALVENARIA ESTRUTURAL; DIÂMETRO DE 10,0 MM. AF_01/2015</t>
  </si>
  <si>
    <t>8,43</t>
  </si>
  <si>
    <t>91593</t>
  </si>
  <si>
    <t>91594</t>
  </si>
  <si>
    <t>91595</t>
  </si>
  <si>
    <t>91596</t>
  </si>
  <si>
    <t>7,44</t>
  </si>
  <si>
    <t>91597</t>
  </si>
  <si>
    <t>91598</t>
  </si>
  <si>
    <t>91599</t>
  </si>
  <si>
    <t>91600</t>
  </si>
  <si>
    <t>91601</t>
  </si>
  <si>
    <t>91602</t>
  </si>
  <si>
    <t>91603</t>
  </si>
  <si>
    <t>92759</t>
  </si>
  <si>
    <t>ARMAÇÃO DE PILAR OU VIGA DE UMA ESTRUTURA CONVENCIONAL DE CONCRETO ARMADO EM UM EDIFÍCIO DE MÚLTIPLOS PAVIMENTOS UTILIZANDO AÇO CA-60 DE 5,0 MM - MONTAGEM. AF_12/2015</t>
  </si>
  <si>
    <t>11,21</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</si>
  <si>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</si>
  <si>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</si>
  <si>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</si>
  <si>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</si>
  <si>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</si>
  <si>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</si>
  <si>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</si>
  <si>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</si>
  <si>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6,36</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</si>
  <si>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</si>
  <si>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</si>
  <si>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</si>
  <si>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</si>
  <si>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</si>
  <si>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</si>
  <si>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</si>
  <si>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</si>
  <si>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</si>
  <si>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</si>
  <si>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9,67</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</si>
  <si>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</si>
  <si>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</si>
  <si>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</si>
  <si>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</si>
  <si>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</si>
  <si>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</si>
  <si>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</si>
  <si>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</si>
  <si>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</si>
  <si>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</si>
  <si>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</si>
  <si>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</si>
  <si>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</si>
  <si>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</si>
  <si>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</si>
  <si>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</si>
  <si>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</si>
  <si>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</si>
  <si>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</si>
  <si>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</si>
  <si>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8,50</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</si>
  <si>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</si>
  <si>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</si>
  <si>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</si>
  <si>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</si>
  <si>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6,46</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</si>
  <si>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</si>
  <si>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</si>
  <si>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</si>
  <si>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</si>
  <si>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5,98</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</si>
  <si>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</si>
  <si>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</si>
  <si>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</si>
  <si>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</si>
  <si>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</si>
  <si>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</si>
  <si>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</si>
  <si>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</si>
  <si>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</si>
  <si>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</si>
  <si>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7,37</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</si>
  <si>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</si>
  <si>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</si>
  <si>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</si>
  <si>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</si>
  <si>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</si>
  <si>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</si>
  <si>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</si>
  <si>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</si>
  <si>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</si>
  <si>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</si>
  <si>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</si>
  <si>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</si>
  <si>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6,35</t>
  </si>
  <si>
    <t>92794</t>
  </si>
  <si>
    <t>CORTE E DOBRA DE AÇO CA-50, DIÂMETRO DE 10,0 MM, UTILIZADO EM ESTRUTURAS DIVERSAS, EXCETO LAJES. AF_12/2015</t>
  </si>
  <si>
    <t>92795</t>
  </si>
  <si>
    <t>CORTE E DOBRA DE AÇO CA-50, DIÂMETRO DE 12,5 MM, UTILIZADO EM ESTRUTURAS DIVERSAS, EXCETO LAJES. AF_12/2015</t>
  </si>
  <si>
    <t>4,81</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</si>
  <si>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</si>
  <si>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</si>
  <si>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</si>
  <si>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</si>
  <si>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</si>
  <si>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</si>
  <si>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</si>
  <si>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</si>
  <si>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</si>
  <si>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</si>
  <si>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6,34</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</si>
  <si>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</si>
  <si>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</si>
  <si>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</si>
  <si>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</si>
  <si>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</si>
  <si>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</si>
  <si>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5,10</t>
  </si>
  <si>
    <t>92804</t>
  </si>
  <si>
    <t>CORTE E DOBRA DE AÇO CA-50, DIÂMETRO DE 12,5 MM, UTILIZADO EM LAJE. AF_12/2015</t>
  </si>
  <si>
    <t>4,74</t>
  </si>
  <si>
    <t>92805</t>
  </si>
  <si>
    <t>CORTE E DOBRA DE AÇO CA-50, DIÂMETRO DE 16,0 MM, UTILIZADO EM LAJE. AF_12/2015</t>
  </si>
  <si>
    <t>4,67</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</si>
  <si>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</si>
  <si>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</si>
  <si>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</si>
  <si>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</si>
  <si>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</si>
  <si>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</si>
  <si>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</si>
  <si>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</si>
  <si>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</si>
  <si>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</si>
  <si>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</si>
  <si>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</si>
  <si>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</si>
  <si>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</si>
  <si>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</si>
  <si>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</si>
  <si>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5,30</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</si>
  <si>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</si>
  <si>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</si>
  <si>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</si>
  <si>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</si>
  <si>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</si>
  <si>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</si>
  <si>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</si>
  <si>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</si>
  <si>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</si>
  <si>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</si>
  <si>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</si>
  <si>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</si>
  <si>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</si>
  <si>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</si>
  <si>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</si>
  <si>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</si>
  <si>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</si>
  <si>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</si>
  <si>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</si>
  <si>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</si>
  <si>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</si>
  <si>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</si>
  <si>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</si>
  <si>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</si>
  <si>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</si>
  <si>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</si>
  <si>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</si>
  <si>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</si>
  <si>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</si>
  <si>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</si>
  <si>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5,85</t>
  </si>
  <si>
    <t>95445</t>
  </si>
  <si>
    <t>CORTE E DOBRA DE AÇO CA-60, DIÂMETRO DE 5,0 MM, UTILIZADO EM ESTRIBO CONTÍNUO HELICOIDAL. AF_10/2016</t>
  </si>
  <si>
    <t>95446</t>
  </si>
  <si>
    <t>CORTE E DOBRA DE AÇO CA-50, DIÂMETRO DE 6,3 MM, UTILIZADO EM ESTRIBO CONTÍNUO HELICOIDAL. AF_10/2016</t>
  </si>
  <si>
    <t>95576</t>
  </si>
  <si>
    <t>MONTAGEM DE ARMADURA LONGITUDINAL/TRANSVERSAL DE ESTACAS DE SEÇÃO CIRCULAR, DIÂMETRO = 8,0 MM. AF_11/2016</t>
  </si>
  <si>
    <t>95577</t>
  </si>
  <si>
    <t>MONTAGEM DE ARMADURA LONGITUDINAL DE ESTACAS DE SEÇÃO CIRCULAR, DIÂMETRO = 10,0 MM. AF_11/2016</t>
  </si>
  <si>
    <t>95578</t>
  </si>
  <si>
    <t>MONTAGEM DE ARMADURA LONGITUDINAL/TRANSVERSAL DE ESTACAS DE SEÇÃO CIRCULAR, DIÂMETRO = 12,5 MM. AF_11/2016</t>
  </si>
  <si>
    <t>6,70</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</si>
  <si>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</si>
  <si>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</si>
  <si>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</si>
  <si>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</si>
  <si>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</si>
  <si>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</si>
  <si>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95583</t>
  </si>
  <si>
    <t>MONTAGEM DE ARMADURA TRANSVERSAL DE ESTACAS DE SEÇÃO CIRCULAR, DIÂMETRO = 5,0 MM. AF_11/2016</t>
  </si>
  <si>
    <t>95584</t>
  </si>
  <si>
    <t>MONTAGEM DE ARMADURA TRANSVERSAL DE ESTACAS DE SEÇÃO CIRCULAR, DIÂMETRO = 6,3 MM. AF_11/2016</t>
  </si>
  <si>
    <t>10,43</t>
  </si>
  <si>
    <t>95585</t>
  </si>
  <si>
    <t>MONTAGEM DE ARMADURA LONGITUDINAL/TRANSVERSAL DE ESTACAS DE SEÇÃO RETANGULAR (BARRETE), DIÂMETRO = 8,0 MM. AF_11/2016</t>
  </si>
  <si>
    <t>95586</t>
  </si>
  <si>
    <t>MONTAGEM DE ARMADURA LONGITUDINAL DE ESTACAS DE SEÇÃO RETANGULAR (BARRETE), DIÂMETRO = 10,0 MM. AF_11/2016</t>
  </si>
  <si>
    <t>7,88</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</si>
  <si>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</si>
  <si>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</si>
  <si>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</si>
  <si>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</si>
  <si>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</si>
  <si>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</si>
  <si>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</si>
  <si>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</si>
  <si>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6,39</t>
  </si>
  <si>
    <t>95592</t>
  </si>
  <si>
    <t>MONTAGEM DE ARMADURA TRANSVERSAL DE ESTACAS DE SEÇÃO RETANGULAR (BARRETE), DIÂMETRO = 5,0 MM. AF_11/2016</t>
  </si>
  <si>
    <t>95593</t>
  </si>
  <si>
    <t>MONTAGEM DE ARMADURA TRANSVERSAL DE ESTACAS DE SEÇÃO RETANGULAR (BARRETE), DIÂMETRO = 6,3 MM. AF_11/2016</t>
  </si>
  <si>
    <t>95943</t>
  </si>
  <si>
    <t>95944</t>
  </si>
  <si>
    <t>15,21</t>
  </si>
  <si>
    <t>95945</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</si>
  <si>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</si>
  <si>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</si>
  <si>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</si>
  <si>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</si>
  <si>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</si>
  <si>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</si>
  <si>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</si>
  <si>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</si>
  <si>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</si>
  <si>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</si>
  <si>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</si>
  <si>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</si>
  <si>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</si>
  <si>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</si>
  <si>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</si>
  <si>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</si>
  <si>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</si>
  <si>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</si>
  <si>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</si>
  <si>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</si>
  <si>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</si>
  <si>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</si>
  <si>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</si>
  <si>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</si>
  <si>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</si>
  <si>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</si>
  <si>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</si>
  <si>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</si>
  <si>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</si>
  <si>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</si>
  <si>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</si>
  <si>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</si>
  <si>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</si>
  <si>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</si>
  <si>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</si>
  <si>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</si>
  <si>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</si>
  <si>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</si>
  <si>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</si>
  <si>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90853</t>
  </si>
  <si>
    <t>CONCRETAGEM DE LAJES EM EDIFICAÇÕES UNIFAMILIARES FEITAS COM SISTEMA DE FÔRMAS MANUSEÁVEIS, COM CONCRETO USINADO BOMBEÁVEL FCK 20 MPA - LANÇAMENTO, ADENSAMENTO E ACABAMENTO. AF_06/2015</t>
  </si>
  <si>
    <t>90854</t>
  </si>
  <si>
    <t>CONCRETAGEM DE PAREDES EM EDIFICAÇÕES UNIFAMILIARES FEITAS COM SISTEMA DE FÔRMAS MANUSEÁVEIS, COM CONCRETO USINADO BOMBEÁVEL FCK 20 MPA - LANÇAMENTO, ADENSAMENTO E ACABAMENTO. AF_06/2015</t>
  </si>
  <si>
    <t>90855</t>
  </si>
  <si>
    <t>CONCRETAGEM DE PLATIBANDA EM EDIFICAÇÕES UNIFAMILIARES FEITAS COM SISTEMA DE FÔRMAS MANUSEÁVEIS, COM CONCRETO USINADO BOMBEÁVEL FCK 20 MPA - LANÇAMENTO, ADENSAMENTO E ACABAMENTO. AF_06/2015</t>
  </si>
  <si>
    <t>90856</t>
  </si>
  <si>
    <t>CONCRETAGEM DE LAJES EM EDIFICAÇÕES MULTIFAMILIARES FEITAS COM SISTEMA DE FÔRMAS MANUSEÁVEIS, COM CONCRETO USINADO BOMBEÁVEL FCK 20 MPA - LANÇAMENTO, ADENSAMENTO E ACABAMENTO. AF_06/2015</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</si>
  <si>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</si>
  <si>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</si>
  <si>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</si>
  <si>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</si>
  <si>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</si>
  <si>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</si>
  <si>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</si>
  <si>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</si>
  <si>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90861</t>
  </si>
  <si>
    <t>CONCRETAGEM DE EDIFICAÇÕES (PAREDES E LAJES) FEITAS COM SISTEMA DE FÔRMAS MANUSEÁVEIS, COM CONCRETO USINADO BOMBEÁVEL FCK 20 MPA - LANÇAMENTO, ADENSAMENTO E ACABAMENTO. AF_06/2015</t>
  </si>
  <si>
    <t>90862</t>
  </si>
  <si>
    <t>CONCRETAGEM DE EDIFICAÇÕES (PAREDES E LAJES) FEITAS COM SISTEMA DE FÔRMAS MANUSEÁVEIS, COM CONCRETO USINADO AUTOADENSÁVEL FCK 20 MPA - LANÇAMENTO E ACABAMENTO. AF_06/2015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</si>
  <si>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</si>
  <si>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</si>
  <si>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</si>
  <si>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</si>
  <si>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</si>
  <si>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</si>
  <si>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</si>
  <si>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</si>
  <si>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</si>
  <si>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</si>
  <si>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</si>
  <si>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</si>
  <si>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</si>
  <si>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</si>
  <si>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</si>
  <si>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</si>
  <si>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</si>
  <si>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</si>
  <si>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</si>
  <si>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</si>
  <si>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</si>
  <si>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</si>
  <si>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</si>
  <si>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</si>
  <si>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</si>
  <si>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</si>
  <si>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</si>
  <si>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</si>
  <si>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</si>
  <si>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</si>
  <si>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</si>
  <si>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</si>
  <si>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</si>
  <si>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</si>
  <si>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</si>
  <si>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</si>
  <si>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</si>
  <si>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</si>
  <si>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</si>
  <si>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</si>
  <si>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</si>
  <si>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</si>
  <si>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</si>
  <si>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</si>
  <si>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</si>
  <si>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</si>
  <si>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</si>
  <si>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</si>
  <si>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92874</t>
  </si>
  <si>
    <t>LANÇAMENTO COM USO DE BOMBA, ADENSAMENTO E ACABAMENTO DE CONCRETO EM ESTRUTURAS. AF_12/2015</t>
  </si>
  <si>
    <t>94962</t>
  </si>
  <si>
    <t>CONCRETO MAGRO PARA LASTRO, TRAÇO 1:4,5:4,5 (CIMENTO/ AREIA MÉDIA/ BRITA 1)  - PREPARO MECÂNICO COM BETONEIRA 400 L. AF_07/2016</t>
  </si>
  <si>
    <t>94963</t>
  </si>
  <si>
    <t>CONCRETO FCK = 15MPA, TRAÇO 1:3,4:3,5 (CIMENTO/ AREIA MÉDIA/ BRITA 1)  - PREPARO MECÂNICO COM BETONEIRA 400 L. AF_07/2016</t>
  </si>
  <si>
    <t>94964</t>
  </si>
  <si>
    <t>CONCRETO FCK = 20MPA, TRAÇO 1:2,7:3 (CIMENTO/ AREIA MÉDIA/ BRITA 1)  - PREPARO MECÂNICO COM BETONEIRA 400 L. AF_07/2016</t>
  </si>
  <si>
    <t>94965</t>
  </si>
  <si>
    <t>CONCRETO FCK = 25MPA, TRAÇO 1:2,3:2,7 (CIMENTO/ AREIA MÉDIA/ BRITA 1)  - PREPARO MECÂNICO COM BETONEIRA 400 L. AF_07/2016</t>
  </si>
  <si>
    <t>94966</t>
  </si>
  <si>
    <t>CONCRETO FCK = 30MPA, TRAÇO 1:2,1:2,5 (CIMENTO/ AREIA MÉDIA/ BRITA 1)  - PREPARO MECÂNICO COM BETONEIRA 400 L. AF_07/2016</t>
  </si>
  <si>
    <t>94967</t>
  </si>
  <si>
    <t>CONCRETO FCK = 40MPA, TRAÇO 1:1,6:1,9 (CIMENTO/ AREIA MÉDIA/ BRITA 1)  - PREPARO MECÂNICO COM BETONEIRA 400 L. AF_07/2016</t>
  </si>
  <si>
    <t>94968</t>
  </si>
  <si>
    <t>CONCRETO MAGRO PARA LASTRO, TRAÇO 1:4,5:4,5 (CIMENTO/ AREIA MÉDIA/ BRITA 1)  - PREPARO MECÂNICO COM BETONEIRA 600 L. AF_07/2016</t>
  </si>
  <si>
    <t>94969</t>
  </si>
  <si>
    <t>CONCRETO FCK = 15MPA, TRAÇO 1:3,4:3,5 (CIMENTO/ AREIA MÉDIA/ BRITA 1)  - PREPARO MECÂNICO COM BETONEIRA 600 L. AF_07/2016</t>
  </si>
  <si>
    <t>94970</t>
  </si>
  <si>
    <t>CONCRETO FCK = 20MPA, TRAÇO 1:2,7:3 (CIMENTO/ AREIA MÉDIA/ BRITA 1)  - PREPARO MECÂNICO COM BETONEIRA 600 L. AF_07/2016</t>
  </si>
  <si>
    <t>94971</t>
  </si>
  <si>
    <t>CONCRETO FCK = 25MPA, TRAÇO 1:2,3:2,7 (CIMENTO/ AREIA MÉDIA/ BRITA 1)  - PREPARO MECÂNICO COM BETONEIRA 600 L. AF_07/2016</t>
  </si>
  <si>
    <t>94972</t>
  </si>
  <si>
    <t>CONCRETO FCK = 30MPA, TRAÇO 1:2,1:2,5 (CIMENTO/ AREIA MÉDIA/ BRITA 1)  - PREPARO MECÂNICO COM BETONEIRA 600 L. AF_07/2016</t>
  </si>
  <si>
    <t>94973</t>
  </si>
  <si>
    <t>CONCRETO FCK = 40MPA, TRAÇO 1:1,6:1,9 (CIMENTO/ AREIA MÉDIA/ BRITA 1)  - PREPARO MECÂNICO COM BETONEIRA 600 L. AF_07/2016</t>
  </si>
  <si>
    <t>94974</t>
  </si>
  <si>
    <t>CONCRETO MAGRO PARA LASTRO, TRAÇO 1:4,5:4,5 (CIMENTO/ AREIA MÉDIA/ BRITA 1)  - PREPARO MANUAL. AF_07/2016</t>
  </si>
  <si>
    <t>94975</t>
  </si>
  <si>
    <t>CONCRETO FCK = 15MPA, TRAÇO 1:3,4:3,5 (CIMENTO/ AREIA MÉDIA/ BRITA 1)  - PREPARO MANUAL. AF_07/2016</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</si>
  <si>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</si>
  <si>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</si>
  <si>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</si>
  <si>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</si>
  <si>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</si>
  <si>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</si>
  <si>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</si>
  <si>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</si>
  <si>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</si>
  <si>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</si>
  <si>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</si>
  <si>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</si>
  <si>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</si>
  <si>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</si>
  <si>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</si>
  <si>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</si>
  <si>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</si>
  <si>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</si>
  <si>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</si>
  <si>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</si>
  <si>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</si>
  <si>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</si>
  <si>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</si>
  <si>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</si>
  <si>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</si>
  <si>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</si>
  <si>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</si>
  <si>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</si>
  <si>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98576</t>
  </si>
  <si>
    <t>TRATAMENTO DE JUNTA DE DILATAÇÃO COM MANTA ASFÁLTICA ADERIDA COM MAÇARICO.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</si>
  <si>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</si>
  <si>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</si>
  <si>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</si>
  <si>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</si>
  <si>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</si>
  <si>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</si>
  <si>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</si>
  <si>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</si>
  <si>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</si>
  <si>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</si>
  <si>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</si>
  <si>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</si>
  <si>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</si>
  <si>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</si>
  <si>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</si>
  <si>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</si>
  <si>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</si>
  <si>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</si>
  <si>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</si>
  <si>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</si>
  <si>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</si>
  <si>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</si>
  <si>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</si>
  <si>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</si>
  <si>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</si>
  <si>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</si>
  <si>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</si>
  <si>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</si>
  <si>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</si>
  <si>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</si>
  <si>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</si>
  <si>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</si>
  <si>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</si>
  <si>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</si>
  <si>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</si>
  <si>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</si>
  <si>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26,47</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</si>
  <si>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</si>
  <si>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</si>
  <si>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</si>
  <si>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</si>
  <si>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</si>
  <si>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</si>
  <si>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</si>
  <si>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</si>
  <si>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</si>
  <si>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</si>
  <si>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</si>
  <si>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</si>
  <si>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18,64</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</si>
  <si>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</si>
  <si>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</si>
  <si>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</si>
  <si>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</si>
  <si>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</si>
  <si>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</si>
  <si>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</si>
  <si>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</si>
  <si>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</si>
  <si>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</si>
  <si>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</si>
  <si>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</si>
  <si>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</si>
  <si>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</si>
  <si>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</si>
  <si>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</si>
  <si>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</si>
  <si>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</si>
  <si>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</si>
  <si>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</si>
  <si>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</si>
  <si>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</si>
  <si>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</si>
  <si>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</si>
  <si>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</si>
  <si>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</si>
  <si>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</si>
  <si>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</si>
  <si>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</si>
  <si>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</si>
  <si>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</si>
  <si>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</si>
  <si>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</si>
  <si>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</si>
  <si>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</si>
  <si>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</si>
  <si>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</si>
  <si>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</si>
  <si>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</si>
  <si>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</si>
  <si>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</si>
  <si>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</si>
  <si>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</si>
  <si>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</si>
  <si>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</si>
  <si>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</si>
  <si>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</si>
  <si>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</si>
  <si>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</si>
  <si>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</si>
  <si>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</si>
  <si>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</si>
  <si>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</si>
  <si>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</si>
  <si>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</si>
  <si>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</si>
  <si>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</si>
  <si>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</si>
  <si>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</si>
  <si>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</si>
  <si>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</si>
  <si>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</si>
  <si>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</si>
  <si>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</si>
  <si>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</si>
  <si>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</si>
  <si>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</si>
  <si>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</si>
  <si>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</si>
  <si>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</si>
  <si>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</si>
  <si>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</si>
  <si>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</si>
  <si>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</si>
  <si>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</si>
  <si>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</si>
  <si>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</si>
  <si>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</si>
  <si>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</si>
  <si>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</si>
  <si>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</si>
  <si>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</si>
  <si>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</si>
  <si>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</si>
  <si>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</si>
  <si>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</si>
  <si>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</si>
  <si>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6,27</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</si>
  <si>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</si>
  <si>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</si>
  <si>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</si>
  <si>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</si>
  <si>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</si>
  <si>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</si>
  <si>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</si>
  <si>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</si>
  <si>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</si>
  <si>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</si>
  <si>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</si>
  <si>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</si>
  <si>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</si>
  <si>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</si>
  <si>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</si>
  <si>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</si>
  <si>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</si>
  <si>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</si>
  <si>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</si>
  <si>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</si>
  <si>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</si>
  <si>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</si>
  <si>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</si>
  <si>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</si>
  <si>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</si>
  <si>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</si>
  <si>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</si>
  <si>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</si>
  <si>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</si>
  <si>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</si>
  <si>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</si>
  <si>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</si>
  <si>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7,61</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</si>
  <si>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</si>
  <si>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</si>
  <si>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</si>
  <si>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</si>
  <si>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</si>
  <si>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</si>
  <si>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6,05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</si>
  <si>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</si>
  <si>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</si>
  <si>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</si>
  <si>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</si>
  <si>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</si>
  <si>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</si>
  <si>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</si>
  <si>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</si>
  <si>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</si>
  <si>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</si>
  <si>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</si>
  <si>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</si>
  <si>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</si>
  <si>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</si>
  <si>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</si>
  <si>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</si>
  <si>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</si>
  <si>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</si>
  <si>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</si>
  <si>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</si>
  <si>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</si>
  <si>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</si>
  <si>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</si>
  <si>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</si>
  <si>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</si>
  <si>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</si>
  <si>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9,91</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</si>
  <si>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</si>
  <si>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</si>
  <si>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</si>
  <si>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</si>
  <si>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</si>
  <si>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</si>
  <si>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</si>
  <si>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</si>
  <si>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</si>
  <si>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</si>
  <si>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</si>
  <si>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</si>
  <si>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</si>
  <si>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</si>
  <si>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</si>
  <si>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</si>
  <si>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</si>
  <si>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</si>
  <si>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</si>
  <si>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</si>
  <si>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</si>
  <si>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</si>
  <si>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7,87</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</si>
  <si>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</si>
  <si>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</si>
  <si>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</si>
  <si>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</si>
  <si>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</si>
  <si>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</si>
  <si>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</si>
  <si>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</si>
  <si>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3,86</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</si>
  <si>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</si>
  <si>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</si>
  <si>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</si>
  <si>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</si>
  <si>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</si>
  <si>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</si>
  <si>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</si>
  <si>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</si>
  <si>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</si>
  <si>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</si>
  <si>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</si>
  <si>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</si>
  <si>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</si>
  <si>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</si>
  <si>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</si>
  <si>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</si>
  <si>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91874</t>
  </si>
  <si>
    <t>LUVA PARA ELETRODUTO, PVC, ROSCÁVEL, DN 20 MM (1/2"), PARA CIRCUITOS TERMINAIS, INSTALADA EM FORRO - FORNECIMENTO E INSTALAÇÃO. AF_12/2015</t>
  </si>
  <si>
    <t>4,54</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</si>
  <si>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</si>
  <si>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</si>
  <si>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</si>
  <si>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</si>
  <si>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</si>
  <si>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</si>
  <si>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10,28</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</si>
  <si>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</si>
  <si>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</si>
  <si>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</si>
  <si>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</si>
  <si>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7,31</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</si>
  <si>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</si>
  <si>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</si>
  <si>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</si>
  <si>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</si>
  <si>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</si>
  <si>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</si>
  <si>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</si>
  <si>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</si>
  <si>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</si>
  <si>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</si>
  <si>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</si>
  <si>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</si>
  <si>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</si>
  <si>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</si>
  <si>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</si>
  <si>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</si>
  <si>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</si>
  <si>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</si>
  <si>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</si>
  <si>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</si>
  <si>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</si>
  <si>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</si>
  <si>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</si>
  <si>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</si>
  <si>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</si>
  <si>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</si>
  <si>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</si>
  <si>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</si>
  <si>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</si>
  <si>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</si>
  <si>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</si>
  <si>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</si>
  <si>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</si>
  <si>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</si>
  <si>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</si>
  <si>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</si>
  <si>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</si>
  <si>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</si>
  <si>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</si>
  <si>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</si>
  <si>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</si>
  <si>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</si>
  <si>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</si>
  <si>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</si>
  <si>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</si>
  <si>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</si>
  <si>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</si>
  <si>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</si>
  <si>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</si>
  <si>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</si>
  <si>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16,07</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</si>
  <si>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</si>
  <si>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</si>
  <si>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</si>
  <si>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</si>
  <si>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</si>
  <si>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LUVA PARA ELETRODUTO, PVC, ROSCÁVEL, DN 50 MM (1 1/2") - FORNECIMENTO E INSTALAÇÃO. AF_12/2015</t>
  </si>
  <si>
    <t>13,30</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</si>
  <si>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</si>
  <si>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</si>
  <si>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</si>
  <si>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</si>
  <si>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</si>
  <si>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</si>
  <si>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27,50</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</si>
  <si>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</si>
  <si>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</si>
  <si>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</si>
  <si>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</si>
  <si>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</si>
  <si>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</si>
  <si>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</si>
  <si>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</si>
  <si>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</si>
  <si>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</si>
  <si>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</si>
  <si>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</si>
  <si>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</si>
  <si>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</si>
  <si>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</si>
  <si>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</si>
  <si>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</si>
  <si>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</si>
  <si>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</si>
  <si>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</si>
  <si>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</si>
  <si>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</si>
  <si>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</si>
  <si>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</si>
  <si>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</si>
  <si>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</si>
  <si>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</si>
  <si>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</si>
  <si>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</si>
  <si>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</si>
  <si>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</si>
  <si>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</si>
  <si>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</si>
  <si>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</si>
  <si>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</si>
  <si>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</si>
  <si>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14,51</t>
  </si>
  <si>
    <t>95760</t>
  </si>
  <si>
    <t>LUVA DE EMENDA PARA ELETRODUTO, AÇO GALVANIZADO, DN 40 MM (1 1/2''), APARENTE, INSTALADA EM PAREDE - FORNECIMENTO E INSTALAÇÃO. AF_11/2016_P</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</si>
  <si>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</si>
  <si>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</si>
  <si>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</si>
  <si>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</si>
  <si>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</si>
  <si>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</si>
  <si>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</si>
  <si>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</si>
  <si>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</si>
  <si>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</si>
  <si>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</si>
  <si>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</si>
  <si>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</si>
  <si>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</si>
  <si>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</si>
  <si>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</si>
  <si>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</si>
  <si>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</si>
  <si>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</si>
  <si>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</si>
  <si>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</si>
  <si>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</si>
  <si>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</si>
  <si>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</si>
  <si>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</si>
  <si>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</si>
  <si>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</si>
  <si>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</si>
  <si>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6,97</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</si>
  <si>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</si>
  <si>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</si>
  <si>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</si>
  <si>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</si>
  <si>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</si>
  <si>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</si>
  <si>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</si>
  <si>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</si>
  <si>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</si>
  <si>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</si>
  <si>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</si>
  <si>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</si>
  <si>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</si>
  <si>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</si>
  <si>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</si>
  <si>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</si>
  <si>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</si>
  <si>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</si>
  <si>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</si>
  <si>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</si>
  <si>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</si>
  <si>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</si>
  <si>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</si>
  <si>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</si>
  <si>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</si>
  <si>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</si>
  <si>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</si>
  <si>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</si>
  <si>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</si>
  <si>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</si>
  <si>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</si>
  <si>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</si>
  <si>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</si>
  <si>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</si>
  <si>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</si>
  <si>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</si>
  <si>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</si>
  <si>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</si>
  <si>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</si>
  <si>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</si>
  <si>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</si>
  <si>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</si>
  <si>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</si>
  <si>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</si>
  <si>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CAIXA DE PASSAGEM 30X30X40 COM TAMPA E DRENO BRITA</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</si>
  <si>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</si>
  <si>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</si>
  <si>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</si>
  <si>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</si>
  <si>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</si>
  <si>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</si>
  <si>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</si>
  <si>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</si>
  <si>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</si>
  <si>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</si>
  <si>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</si>
  <si>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</si>
  <si>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</si>
  <si>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</si>
  <si>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</si>
  <si>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</si>
  <si>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</si>
  <si>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</si>
  <si>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</si>
  <si>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</si>
  <si>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</si>
  <si>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</si>
  <si>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</si>
  <si>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</si>
  <si>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</si>
  <si>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</si>
  <si>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</si>
  <si>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</si>
  <si>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</si>
  <si>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</si>
  <si>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</si>
  <si>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</si>
  <si>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</si>
  <si>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</si>
  <si>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</si>
  <si>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</si>
  <si>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</si>
  <si>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</si>
  <si>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24,63</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</si>
  <si>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</si>
  <si>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</si>
  <si>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</si>
  <si>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</si>
  <si>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</si>
  <si>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</si>
  <si>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</si>
  <si>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</si>
  <si>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</si>
  <si>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</si>
  <si>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</si>
  <si>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</si>
  <si>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</si>
  <si>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</si>
  <si>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</si>
  <si>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</si>
  <si>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</si>
  <si>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</si>
  <si>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</si>
  <si>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</si>
  <si>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</si>
  <si>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</si>
  <si>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</si>
  <si>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</si>
  <si>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</si>
  <si>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</si>
  <si>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</si>
  <si>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</si>
  <si>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</si>
  <si>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</si>
  <si>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</si>
  <si>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</si>
  <si>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</si>
  <si>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</si>
  <si>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</si>
  <si>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</si>
  <si>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</si>
  <si>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</si>
  <si>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</si>
  <si>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</si>
  <si>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</si>
  <si>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</si>
  <si>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12,52</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</si>
  <si>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</si>
  <si>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</si>
  <si>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</si>
  <si>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</si>
  <si>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</si>
  <si>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</si>
  <si>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</si>
  <si>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</si>
  <si>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</si>
  <si>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</si>
  <si>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</si>
  <si>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</si>
  <si>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</si>
  <si>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</si>
  <si>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97886</t>
  </si>
  <si>
    <t>97887</t>
  </si>
  <si>
    <t>97888</t>
  </si>
  <si>
    <t>97889</t>
  </si>
  <si>
    <t>97890</t>
  </si>
  <si>
    <t>97891</t>
  </si>
  <si>
    <t>97892</t>
  </si>
  <si>
    <t>97893</t>
  </si>
  <si>
    <t>97894</t>
  </si>
  <si>
    <t>14,29</t>
  </si>
  <si>
    <t>DISJUNTOR TERMOMAGNETICO BIPOLAR PADRAO NEMA (AMERICANO) 10 A 50A 240V, FORNECIMENTO E INSTALACAO</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</si>
  <si>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</si>
  <si>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</si>
  <si>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</si>
  <si>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</si>
  <si>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</si>
  <si>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</si>
  <si>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</si>
  <si>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</si>
  <si>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</si>
  <si>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</si>
  <si>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</si>
  <si>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</si>
  <si>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</si>
  <si>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</si>
  <si>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</si>
  <si>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</si>
  <si>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</si>
  <si>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</si>
  <si>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</si>
  <si>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</si>
  <si>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</si>
  <si>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</si>
  <si>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</si>
  <si>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</si>
  <si>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</si>
  <si>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</si>
  <si>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</si>
  <si>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</si>
  <si>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</si>
  <si>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</si>
  <si>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</si>
  <si>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</si>
  <si>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</si>
  <si>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</si>
  <si>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</si>
  <si>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</si>
  <si>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</si>
  <si>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23,90</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</si>
  <si>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</si>
  <si>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</si>
  <si>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</si>
  <si>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</si>
  <si>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</si>
  <si>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</si>
  <si>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</si>
  <si>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</si>
  <si>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</si>
  <si>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</si>
  <si>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</si>
  <si>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</si>
  <si>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</si>
  <si>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</si>
  <si>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</si>
  <si>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</si>
  <si>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</si>
  <si>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</si>
  <si>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</si>
  <si>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</si>
  <si>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</si>
  <si>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</si>
  <si>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</si>
  <si>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</si>
  <si>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</si>
  <si>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</si>
  <si>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</si>
  <si>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</si>
  <si>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</si>
  <si>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</si>
  <si>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</si>
  <si>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</si>
  <si>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</si>
  <si>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</si>
  <si>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</si>
  <si>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</si>
  <si>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</si>
  <si>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</si>
  <si>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</si>
  <si>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</si>
  <si>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</si>
  <si>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</si>
  <si>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</si>
  <si>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</si>
  <si>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</si>
  <si>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</si>
  <si>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</si>
  <si>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</si>
  <si>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</si>
  <si>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</si>
  <si>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</si>
  <si>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</si>
  <si>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</si>
  <si>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</si>
  <si>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</si>
  <si>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</si>
  <si>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</si>
  <si>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</si>
  <si>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</si>
  <si>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</si>
  <si>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</si>
  <si>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</si>
  <si>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</si>
  <si>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</si>
  <si>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</si>
  <si>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</si>
  <si>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</si>
  <si>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</si>
  <si>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</si>
  <si>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</si>
  <si>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</si>
  <si>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</si>
  <si>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</si>
  <si>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</si>
  <si>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</si>
  <si>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</si>
  <si>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</si>
  <si>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</si>
  <si>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</si>
  <si>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</si>
  <si>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</si>
  <si>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</si>
  <si>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</si>
  <si>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</si>
  <si>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</si>
  <si>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</si>
  <si>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</si>
  <si>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</si>
  <si>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</si>
  <si>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</si>
  <si>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</si>
  <si>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</si>
  <si>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</si>
  <si>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</si>
  <si>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</si>
  <si>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</si>
  <si>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</si>
  <si>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</si>
  <si>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</si>
  <si>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</si>
  <si>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</si>
  <si>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</si>
  <si>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</si>
  <si>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</si>
  <si>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</si>
  <si>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</si>
  <si>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</si>
  <si>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</si>
  <si>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</si>
  <si>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</si>
  <si>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</si>
  <si>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</si>
  <si>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</si>
  <si>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</si>
  <si>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</si>
  <si>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</si>
  <si>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</si>
  <si>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</si>
  <si>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</si>
  <si>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</si>
  <si>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</si>
  <si>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</si>
  <si>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</si>
  <si>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</si>
  <si>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</si>
  <si>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</si>
  <si>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</si>
  <si>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</si>
  <si>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</si>
  <si>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</si>
  <si>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</si>
  <si>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</si>
  <si>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</si>
  <si>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</si>
  <si>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</si>
  <si>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</si>
  <si>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</si>
  <si>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</si>
  <si>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</si>
  <si>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</si>
  <si>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</si>
  <si>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</si>
  <si>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</si>
  <si>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</si>
  <si>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</si>
  <si>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</si>
  <si>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</si>
  <si>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</si>
  <si>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</si>
  <si>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</si>
  <si>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</si>
  <si>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</si>
  <si>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</si>
  <si>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</si>
  <si>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</si>
  <si>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</si>
  <si>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</si>
  <si>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</si>
  <si>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</si>
  <si>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</si>
  <si>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</si>
  <si>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</si>
  <si>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</si>
  <si>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</si>
  <si>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17,33</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</si>
  <si>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</si>
  <si>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</si>
  <si>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</si>
  <si>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</si>
  <si>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</si>
  <si>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</si>
  <si>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</si>
  <si>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</si>
  <si>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</si>
  <si>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</si>
  <si>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</si>
  <si>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</si>
  <si>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</si>
  <si>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</si>
  <si>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</si>
  <si>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</si>
  <si>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</si>
  <si>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</si>
  <si>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</si>
  <si>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</si>
  <si>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</si>
  <si>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</si>
  <si>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</si>
  <si>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</si>
  <si>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</si>
  <si>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</si>
  <si>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BRACO P/ LUMINARIA PUBLICA 1 X 1,50 M, EM TUBO ACO GALV 3/4, P/ FIXACAO EM POSTE OU PAREDE - FORNECIMENTO E INSTALACAO</t>
  </si>
  <si>
    <t>97600</t>
  </si>
  <si>
    <t>97601</t>
  </si>
  <si>
    <t>97605</t>
  </si>
  <si>
    <t>97606</t>
  </si>
  <si>
    <t>97607</t>
  </si>
  <si>
    <t>97608</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</si>
  <si>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</si>
  <si>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</si>
  <si>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</si>
  <si>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</si>
  <si>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</si>
  <si>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</si>
  <si>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</si>
  <si>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</si>
  <si>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</si>
  <si>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</si>
  <si>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</si>
  <si>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</si>
  <si>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</si>
  <si>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</si>
  <si>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</si>
  <si>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</si>
  <si>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</si>
  <si>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</si>
  <si>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</si>
  <si>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</si>
  <si>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</si>
  <si>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</si>
  <si>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</si>
  <si>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</si>
  <si>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</si>
  <si>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</si>
  <si>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</si>
  <si>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</si>
  <si>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</si>
  <si>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</si>
  <si>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</si>
  <si>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</si>
  <si>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</si>
  <si>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</si>
  <si>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</si>
  <si>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</si>
  <si>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</si>
  <si>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</si>
  <si>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</si>
  <si>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</si>
  <si>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</si>
  <si>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</si>
  <si>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</si>
  <si>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</si>
  <si>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</si>
  <si>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</si>
  <si>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</si>
  <si>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</si>
  <si>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</si>
  <si>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</si>
  <si>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</si>
  <si>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</si>
  <si>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</si>
  <si>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</si>
  <si>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</si>
  <si>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</si>
  <si>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</si>
  <si>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</si>
  <si>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</si>
  <si>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</si>
  <si>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</si>
  <si>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</si>
  <si>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</si>
  <si>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</si>
  <si>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</si>
  <si>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</si>
  <si>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</si>
  <si>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</si>
  <si>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</si>
  <si>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</si>
  <si>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</si>
  <si>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</si>
  <si>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</si>
  <si>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</si>
  <si>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</si>
  <si>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</si>
  <si>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</si>
  <si>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7,09</t>
  </si>
  <si>
    <t>98281</t>
  </si>
  <si>
    <t>98282</t>
  </si>
  <si>
    <t>8,11</t>
  </si>
  <si>
    <t>98283</t>
  </si>
  <si>
    <t>98284</t>
  </si>
  <si>
    <t>98285</t>
  </si>
  <si>
    <t>9,55</t>
  </si>
  <si>
    <t>98286</t>
  </si>
  <si>
    <t>98287</t>
  </si>
  <si>
    <t>98288</t>
  </si>
  <si>
    <t>98289</t>
  </si>
  <si>
    <t>98290</t>
  </si>
  <si>
    <t>98291</t>
  </si>
  <si>
    <t>98292</t>
  </si>
  <si>
    <t>98293</t>
  </si>
  <si>
    <t>98400</t>
  </si>
  <si>
    <t>98401</t>
  </si>
  <si>
    <t>15,83</t>
  </si>
  <si>
    <t>98402</t>
  </si>
  <si>
    <t>98397</t>
  </si>
  <si>
    <t>PINTURA ANTICORROSIVA DE DUTO METÁLICO. AF_04/2018</t>
  </si>
  <si>
    <t>98294</t>
  </si>
  <si>
    <t>98295</t>
  </si>
  <si>
    <t>98296</t>
  </si>
  <si>
    <t>98297</t>
  </si>
  <si>
    <t>98301</t>
  </si>
  <si>
    <t>98302</t>
  </si>
  <si>
    <t>98304</t>
  </si>
  <si>
    <t>98307</t>
  </si>
  <si>
    <t>98308</t>
  </si>
  <si>
    <t>98593</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</si>
  <si>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</si>
  <si>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</si>
  <si>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</si>
  <si>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</si>
  <si>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</si>
  <si>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</si>
  <si>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</si>
  <si>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</si>
  <si>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</si>
  <si>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</si>
  <si>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</si>
  <si>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</si>
  <si>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11,77</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</si>
  <si>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</si>
  <si>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</si>
  <si>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</si>
  <si>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</si>
  <si>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</si>
  <si>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</si>
  <si>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</si>
  <si>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</si>
  <si>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10,31</t>
  </si>
  <si>
    <t>89450</t>
  </si>
  <si>
    <t>TUBO, PVC, SOLDÁVEL, DN 60MM, INSTALADO EM PRUMADA DE ÁGUA - FORNECIMENTO E INSTALAÇÃO. AF_12/2014</t>
  </si>
  <si>
    <t>16,68</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</si>
  <si>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</si>
  <si>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</si>
  <si>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</si>
  <si>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</si>
  <si>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</si>
  <si>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</si>
  <si>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</si>
  <si>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</si>
  <si>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</si>
  <si>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</si>
  <si>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</si>
  <si>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</si>
  <si>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</si>
  <si>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</si>
  <si>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</si>
  <si>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</si>
  <si>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</si>
  <si>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</si>
  <si>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</si>
  <si>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</si>
  <si>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</si>
  <si>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</si>
  <si>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</si>
  <si>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</si>
  <si>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</si>
  <si>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</si>
  <si>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</si>
  <si>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</si>
  <si>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</si>
  <si>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</si>
  <si>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</si>
  <si>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</si>
  <si>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</si>
  <si>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</si>
  <si>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</si>
  <si>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</si>
  <si>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14,10</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</si>
  <si>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</si>
  <si>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</si>
  <si>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</si>
  <si>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</si>
  <si>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</si>
  <si>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</si>
  <si>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</si>
  <si>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</si>
  <si>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</si>
  <si>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</si>
  <si>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</si>
  <si>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</si>
  <si>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</si>
  <si>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</si>
  <si>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14,82</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</si>
  <si>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</si>
  <si>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</si>
  <si>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</si>
  <si>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</si>
  <si>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</si>
  <si>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</si>
  <si>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</si>
  <si>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</si>
  <si>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</si>
  <si>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</si>
  <si>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</si>
  <si>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</si>
  <si>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</si>
  <si>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</si>
  <si>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21,99</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</si>
  <si>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</si>
  <si>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</si>
  <si>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</si>
  <si>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</si>
  <si>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</si>
  <si>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</si>
  <si>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</si>
  <si>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</si>
  <si>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</si>
  <si>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</si>
  <si>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</si>
  <si>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</si>
  <si>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</si>
  <si>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</si>
  <si>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</si>
  <si>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</si>
  <si>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</si>
  <si>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</si>
  <si>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</si>
  <si>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</si>
  <si>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</si>
  <si>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</si>
  <si>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</si>
  <si>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</si>
  <si>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</si>
  <si>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</si>
  <si>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</si>
  <si>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</si>
  <si>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</si>
  <si>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</si>
  <si>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</si>
  <si>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</si>
  <si>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</si>
  <si>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</si>
  <si>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</si>
  <si>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</si>
  <si>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</si>
  <si>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</si>
  <si>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</si>
  <si>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</si>
  <si>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</si>
  <si>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</si>
  <si>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</si>
  <si>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</si>
  <si>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</si>
  <si>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</si>
  <si>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</si>
  <si>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</si>
  <si>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</si>
  <si>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</si>
  <si>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</si>
  <si>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</si>
  <si>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</si>
  <si>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</si>
  <si>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</si>
  <si>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</si>
  <si>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</si>
  <si>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</si>
  <si>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</si>
  <si>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</si>
  <si>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</si>
  <si>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</si>
  <si>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</si>
  <si>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</si>
  <si>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</si>
  <si>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</si>
  <si>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</si>
  <si>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</si>
  <si>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</si>
  <si>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</si>
  <si>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</si>
  <si>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</si>
  <si>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</si>
  <si>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</si>
  <si>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</si>
  <si>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</si>
  <si>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</si>
  <si>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</si>
  <si>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</si>
  <si>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</si>
  <si>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</si>
  <si>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</si>
  <si>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</si>
  <si>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</si>
  <si>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</si>
  <si>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</si>
  <si>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</si>
  <si>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</si>
  <si>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</si>
  <si>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</si>
  <si>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</si>
  <si>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</si>
  <si>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</si>
  <si>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</si>
  <si>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</si>
  <si>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</si>
  <si>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</si>
  <si>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</si>
  <si>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</si>
  <si>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</si>
  <si>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</si>
  <si>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</si>
  <si>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</si>
  <si>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</si>
  <si>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</si>
  <si>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</si>
  <si>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</si>
  <si>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</si>
  <si>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</si>
  <si>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</si>
  <si>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</si>
  <si>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</si>
  <si>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</si>
  <si>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</si>
  <si>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</si>
  <si>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</si>
  <si>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</si>
  <si>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</si>
  <si>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</si>
  <si>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</si>
  <si>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</si>
  <si>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</si>
  <si>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</si>
  <si>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</si>
  <si>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</si>
  <si>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</si>
  <si>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</si>
  <si>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</si>
  <si>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</si>
  <si>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</si>
  <si>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</si>
  <si>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25,25</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</si>
  <si>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</si>
  <si>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</si>
  <si>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</si>
  <si>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</si>
  <si>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</si>
  <si>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</si>
  <si>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</si>
  <si>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</si>
  <si>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</si>
  <si>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</si>
  <si>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</si>
  <si>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</si>
  <si>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</si>
  <si>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</si>
  <si>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</si>
  <si>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</si>
  <si>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</si>
  <si>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</si>
  <si>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</si>
  <si>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</si>
  <si>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</si>
  <si>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</si>
  <si>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</si>
  <si>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</si>
  <si>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</si>
  <si>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</si>
  <si>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</si>
  <si>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</si>
  <si>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</si>
  <si>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</si>
  <si>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</si>
  <si>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</si>
  <si>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</si>
  <si>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</si>
  <si>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</si>
  <si>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</si>
  <si>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</si>
  <si>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</si>
  <si>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</si>
  <si>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</si>
  <si>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</si>
  <si>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</si>
  <si>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</si>
  <si>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</si>
  <si>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</si>
  <si>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</si>
  <si>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</si>
  <si>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</si>
  <si>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</si>
  <si>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</si>
  <si>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</si>
  <si>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</si>
  <si>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</si>
  <si>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</si>
  <si>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</si>
  <si>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</si>
  <si>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</si>
  <si>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</si>
  <si>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</si>
  <si>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</si>
  <si>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</si>
  <si>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</si>
  <si>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</si>
  <si>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</si>
  <si>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</si>
  <si>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</si>
  <si>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</si>
  <si>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</si>
  <si>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</si>
  <si>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</si>
  <si>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</si>
  <si>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</si>
  <si>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</si>
  <si>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</si>
  <si>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</si>
  <si>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</si>
  <si>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</si>
  <si>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</si>
  <si>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</si>
  <si>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</si>
  <si>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</si>
  <si>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</si>
  <si>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</si>
  <si>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</si>
  <si>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</si>
  <si>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</si>
  <si>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</si>
  <si>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</si>
  <si>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</si>
  <si>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</si>
  <si>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</si>
  <si>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</si>
  <si>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</si>
  <si>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</si>
  <si>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</si>
  <si>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</si>
  <si>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</si>
  <si>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</si>
  <si>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</si>
  <si>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</si>
  <si>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</si>
  <si>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</si>
  <si>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</si>
  <si>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</si>
  <si>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</si>
  <si>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</si>
  <si>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</si>
  <si>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</si>
  <si>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</si>
  <si>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</si>
  <si>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</si>
  <si>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</si>
  <si>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</si>
  <si>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</si>
  <si>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</si>
  <si>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</si>
  <si>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</si>
  <si>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</si>
  <si>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</si>
  <si>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20,77</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</si>
  <si>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</si>
  <si>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</si>
  <si>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</si>
  <si>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</si>
  <si>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</si>
  <si>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</si>
  <si>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</si>
  <si>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</si>
  <si>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</si>
  <si>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</si>
  <si>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</si>
  <si>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</si>
  <si>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</si>
  <si>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</si>
  <si>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</si>
  <si>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</si>
  <si>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</si>
  <si>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</si>
  <si>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</si>
  <si>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</si>
  <si>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</si>
  <si>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</si>
  <si>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</si>
  <si>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</si>
  <si>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</si>
  <si>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</si>
  <si>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</si>
  <si>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</si>
  <si>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</si>
  <si>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</si>
  <si>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</si>
  <si>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</si>
  <si>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</si>
  <si>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</si>
  <si>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</si>
  <si>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</si>
  <si>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</si>
  <si>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</si>
  <si>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</si>
  <si>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</si>
  <si>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</si>
  <si>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</si>
  <si>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</si>
  <si>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</si>
  <si>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</si>
  <si>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</si>
  <si>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</si>
  <si>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</si>
  <si>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</si>
  <si>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</si>
  <si>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</si>
  <si>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</si>
  <si>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</si>
  <si>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</si>
  <si>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</si>
  <si>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</si>
  <si>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</si>
  <si>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</si>
  <si>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</si>
  <si>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</si>
  <si>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</si>
  <si>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</si>
  <si>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</si>
  <si>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8,08</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</si>
  <si>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</si>
  <si>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</si>
  <si>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</si>
  <si>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</si>
  <si>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</si>
  <si>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</si>
  <si>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</si>
  <si>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</si>
  <si>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</si>
  <si>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</si>
  <si>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</si>
  <si>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</si>
  <si>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</si>
  <si>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</si>
  <si>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</si>
  <si>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</si>
  <si>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</si>
  <si>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</si>
  <si>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</si>
  <si>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</si>
  <si>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</si>
  <si>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</si>
  <si>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</si>
  <si>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</si>
  <si>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</si>
  <si>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</si>
  <si>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</si>
  <si>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</si>
  <si>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</si>
  <si>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</si>
  <si>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</si>
  <si>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</si>
  <si>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</si>
  <si>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</si>
  <si>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7,10</t>
  </si>
  <si>
    <t>89378</t>
  </si>
  <si>
    <t>LUVA, PVC, SOLDÁVEL, DN 25MM, INSTALADO EM RAMAL OU SUB-RAMAL DE ÁGUA - FORNECIMENTO E INSTALAÇÃO. AF_12/2014</t>
  </si>
  <si>
    <t>5,88</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</si>
  <si>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</si>
  <si>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</si>
  <si>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</si>
  <si>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</si>
  <si>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</si>
  <si>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</si>
  <si>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</si>
  <si>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</si>
  <si>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10,80</t>
  </si>
  <si>
    <t>89383</t>
  </si>
  <si>
    <t>ADAPTADOR CURTO COM BOLSA E ROSCA PARA REGISTRO, PVC, SOLDÁVEL, DN 25MM X 3/4, INSTALADO EM RAMAL OU SUB-RAMAL DE ÁGUA - FORNECIMENTO E INSTALAÇÃO. AF_12/2014</t>
  </si>
  <si>
    <t>5,94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</si>
  <si>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</si>
  <si>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</si>
  <si>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</si>
  <si>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</si>
  <si>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</si>
  <si>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</si>
  <si>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</si>
  <si>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</si>
  <si>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</si>
  <si>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</si>
  <si>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</si>
  <si>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</si>
  <si>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</si>
  <si>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</si>
  <si>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</si>
  <si>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</si>
  <si>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</si>
  <si>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</si>
  <si>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</si>
  <si>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</si>
  <si>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</si>
  <si>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</si>
  <si>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</si>
  <si>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</si>
  <si>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</si>
  <si>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</si>
  <si>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</si>
  <si>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</si>
  <si>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</si>
  <si>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</si>
  <si>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</si>
  <si>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</si>
  <si>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</si>
  <si>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</si>
  <si>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</si>
  <si>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</si>
  <si>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</si>
  <si>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</si>
  <si>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4,68</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</si>
  <si>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</si>
  <si>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</si>
  <si>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</si>
  <si>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</si>
  <si>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</si>
  <si>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</si>
  <si>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</si>
  <si>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</si>
  <si>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</si>
  <si>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</si>
  <si>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</si>
  <si>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</si>
  <si>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</si>
  <si>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</si>
  <si>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</si>
  <si>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</si>
  <si>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</si>
  <si>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</si>
  <si>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8,51</t>
  </si>
  <si>
    <t>89415</t>
  </si>
  <si>
    <t>CURVA 90 GRAUS, PVC, SOLDÁVEL, DN 32MM, INSTALADO EM RAMAL DE DISTRIBUIÇÃO DE ÁGUA - FORNECIMENTO E INSTALAÇÃO. AF_12/2014</t>
  </si>
  <si>
    <t>10,12</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</si>
  <si>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</si>
  <si>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</si>
  <si>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</si>
  <si>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</si>
  <si>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</si>
  <si>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</si>
  <si>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</si>
  <si>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</si>
  <si>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</si>
  <si>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</si>
  <si>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</si>
  <si>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</si>
  <si>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</si>
  <si>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</si>
  <si>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</si>
  <si>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</si>
  <si>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</si>
  <si>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</si>
  <si>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</si>
  <si>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</si>
  <si>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</si>
  <si>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</si>
  <si>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</si>
  <si>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</si>
  <si>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</si>
  <si>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</si>
  <si>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</si>
  <si>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</si>
  <si>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</si>
  <si>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</si>
  <si>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</si>
  <si>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</si>
  <si>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</si>
  <si>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</si>
  <si>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</si>
  <si>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</si>
  <si>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</si>
  <si>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</si>
  <si>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</si>
  <si>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</si>
  <si>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</si>
  <si>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</si>
  <si>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</si>
  <si>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</si>
  <si>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</si>
  <si>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</si>
  <si>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</si>
  <si>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</si>
  <si>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</si>
  <si>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</si>
  <si>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</si>
  <si>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</si>
  <si>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</si>
  <si>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</si>
  <si>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</si>
  <si>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</si>
  <si>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</si>
  <si>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</si>
  <si>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</si>
  <si>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</si>
  <si>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</si>
  <si>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</si>
  <si>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</si>
  <si>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</si>
  <si>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</si>
  <si>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</si>
  <si>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</si>
  <si>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</si>
  <si>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</si>
  <si>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</si>
  <si>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</si>
  <si>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</si>
  <si>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6,88</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</si>
  <si>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</si>
  <si>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</si>
  <si>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</si>
  <si>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</si>
  <si>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</si>
  <si>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</si>
  <si>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</si>
  <si>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</si>
  <si>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</si>
  <si>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</si>
  <si>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</si>
  <si>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</si>
  <si>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</si>
  <si>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</si>
  <si>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</si>
  <si>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</si>
  <si>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</si>
  <si>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</si>
  <si>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</si>
  <si>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</si>
  <si>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</si>
  <si>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</si>
  <si>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</si>
  <si>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</si>
  <si>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</si>
  <si>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</si>
  <si>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</si>
  <si>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</si>
  <si>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</si>
  <si>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</si>
  <si>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</si>
  <si>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</si>
  <si>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</si>
  <si>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</si>
  <si>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</si>
  <si>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</si>
  <si>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6,33</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</si>
  <si>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</si>
  <si>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</si>
  <si>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</si>
  <si>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</si>
  <si>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</si>
  <si>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</si>
  <si>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</si>
  <si>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</si>
  <si>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</si>
  <si>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</si>
  <si>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</si>
  <si>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</si>
  <si>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</si>
  <si>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</si>
  <si>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</si>
  <si>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</si>
  <si>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</si>
  <si>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</si>
  <si>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</si>
  <si>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</si>
  <si>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</si>
  <si>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</si>
  <si>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</si>
  <si>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</si>
  <si>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</si>
  <si>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</si>
  <si>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</si>
  <si>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</si>
  <si>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</si>
  <si>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</si>
  <si>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</si>
  <si>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</si>
  <si>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</si>
  <si>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</si>
  <si>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</si>
  <si>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</si>
  <si>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</si>
  <si>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</si>
  <si>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</si>
  <si>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</si>
  <si>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</si>
  <si>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</si>
  <si>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</si>
  <si>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</si>
  <si>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</si>
  <si>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</si>
  <si>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4,28</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</si>
  <si>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</si>
  <si>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</si>
  <si>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</si>
  <si>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</si>
  <si>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</si>
  <si>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</si>
  <si>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8,86</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</si>
  <si>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</si>
  <si>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</si>
  <si>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</si>
  <si>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</si>
  <si>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</si>
  <si>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</si>
  <si>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</si>
  <si>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</si>
  <si>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</si>
  <si>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</si>
  <si>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</si>
  <si>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</si>
  <si>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</si>
  <si>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</si>
  <si>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</si>
  <si>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</si>
  <si>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</si>
  <si>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</si>
  <si>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</si>
  <si>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</si>
  <si>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</si>
  <si>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</si>
  <si>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</si>
  <si>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</si>
  <si>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</si>
  <si>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</si>
  <si>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</si>
  <si>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</si>
  <si>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</si>
  <si>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</si>
  <si>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</si>
  <si>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</si>
  <si>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</si>
  <si>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</si>
  <si>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</si>
  <si>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</si>
  <si>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</si>
  <si>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</si>
  <si>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</si>
  <si>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</si>
  <si>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</si>
  <si>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</si>
  <si>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</si>
  <si>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</si>
  <si>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</si>
  <si>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</si>
  <si>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</si>
  <si>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</si>
  <si>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</si>
  <si>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</si>
  <si>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</si>
  <si>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</si>
  <si>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</si>
  <si>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</si>
  <si>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</si>
  <si>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</si>
  <si>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</si>
  <si>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</si>
  <si>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</si>
  <si>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</si>
  <si>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</si>
  <si>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</si>
  <si>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7,95</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</si>
  <si>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</si>
  <si>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</si>
  <si>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</si>
  <si>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</si>
  <si>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</si>
  <si>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</si>
  <si>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</si>
  <si>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</si>
  <si>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</si>
  <si>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</si>
  <si>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</si>
  <si>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</si>
  <si>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</si>
  <si>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</si>
  <si>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</si>
  <si>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</si>
  <si>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</si>
  <si>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</si>
  <si>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</si>
  <si>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</si>
  <si>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</si>
  <si>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</si>
  <si>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</si>
  <si>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</si>
  <si>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</si>
  <si>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</si>
  <si>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</si>
  <si>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</si>
  <si>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7,68</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</si>
  <si>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</si>
  <si>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</si>
  <si>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</si>
  <si>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</si>
  <si>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</si>
  <si>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</si>
  <si>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</si>
  <si>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</si>
  <si>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</si>
  <si>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</si>
  <si>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</si>
  <si>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</si>
  <si>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</si>
  <si>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</si>
  <si>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</si>
  <si>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</si>
  <si>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</si>
  <si>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</si>
  <si>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</si>
  <si>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</si>
  <si>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</si>
  <si>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</si>
  <si>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</si>
  <si>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</si>
  <si>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</si>
  <si>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</si>
  <si>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</si>
  <si>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</si>
  <si>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</si>
  <si>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</si>
  <si>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</si>
  <si>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</si>
  <si>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</si>
  <si>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</si>
  <si>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</si>
  <si>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</si>
  <si>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</si>
  <si>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</si>
  <si>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</si>
  <si>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</si>
  <si>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</si>
  <si>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</si>
  <si>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</si>
  <si>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</si>
  <si>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</si>
  <si>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</si>
  <si>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</si>
  <si>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</si>
  <si>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</si>
  <si>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</si>
  <si>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</si>
  <si>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</si>
  <si>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</si>
  <si>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</si>
  <si>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</si>
  <si>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</si>
  <si>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</si>
  <si>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</si>
  <si>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</si>
  <si>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</si>
  <si>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</si>
  <si>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</si>
  <si>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</si>
  <si>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</si>
  <si>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</si>
  <si>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</si>
  <si>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10,65</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</si>
  <si>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</si>
  <si>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</si>
  <si>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</si>
  <si>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</si>
  <si>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</si>
  <si>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</si>
  <si>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19,40</t>
  </si>
  <si>
    <t>89646</t>
  </si>
  <si>
    <t>JOELHO 90 GRAUS, CPVC, SOLDÁVEL, DN 28MM, INSTALADO EM RAMAL OU SUB-RAMAL DE ÁGUA - FORNECIMENTO E INSTALAÇÃO. AF_12/2014</t>
  </si>
  <si>
    <t>15,61</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</si>
  <si>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</si>
  <si>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</si>
  <si>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</si>
  <si>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</si>
  <si>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</si>
  <si>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</si>
  <si>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</si>
  <si>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</si>
  <si>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</si>
  <si>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</si>
  <si>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</si>
  <si>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</si>
  <si>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</si>
  <si>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</si>
  <si>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</si>
  <si>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</si>
  <si>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</si>
  <si>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</si>
  <si>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</si>
  <si>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</si>
  <si>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</si>
  <si>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</si>
  <si>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</si>
  <si>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</si>
  <si>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</si>
  <si>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</si>
  <si>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</si>
  <si>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</si>
  <si>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</si>
  <si>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</si>
  <si>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</si>
  <si>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</si>
  <si>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</si>
  <si>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</si>
  <si>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</si>
  <si>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</si>
  <si>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</si>
  <si>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</si>
  <si>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</si>
  <si>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</si>
  <si>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</si>
  <si>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</si>
  <si>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</si>
  <si>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</si>
  <si>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</si>
  <si>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</si>
  <si>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</si>
  <si>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</si>
  <si>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</si>
  <si>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</si>
  <si>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</si>
  <si>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</si>
  <si>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</si>
  <si>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</si>
  <si>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</si>
  <si>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</si>
  <si>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</si>
  <si>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</si>
  <si>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</si>
  <si>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</si>
  <si>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</si>
  <si>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</si>
  <si>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</si>
  <si>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</si>
  <si>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7,75</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</si>
  <si>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</si>
  <si>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</si>
  <si>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</si>
  <si>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</si>
  <si>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</si>
  <si>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</si>
  <si>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</si>
  <si>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</si>
  <si>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</si>
  <si>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</si>
  <si>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</si>
  <si>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</si>
  <si>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</si>
  <si>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</si>
  <si>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</si>
  <si>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</si>
  <si>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</si>
  <si>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</si>
  <si>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</si>
  <si>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</si>
  <si>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</si>
  <si>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</si>
  <si>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</si>
  <si>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</si>
  <si>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</si>
  <si>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</si>
  <si>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</si>
  <si>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</si>
  <si>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14,94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</si>
  <si>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</si>
  <si>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</si>
  <si>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</si>
  <si>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</si>
  <si>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</si>
  <si>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</si>
  <si>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</si>
  <si>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</si>
  <si>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</si>
  <si>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</si>
  <si>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</si>
  <si>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</si>
  <si>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16,67</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</si>
  <si>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</si>
  <si>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</si>
  <si>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</si>
  <si>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</si>
  <si>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</si>
  <si>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</si>
  <si>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</si>
  <si>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</si>
  <si>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</si>
  <si>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</si>
  <si>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18,96</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</si>
  <si>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</si>
  <si>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</si>
  <si>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</si>
  <si>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</si>
  <si>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</si>
  <si>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</si>
  <si>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</si>
  <si>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</si>
  <si>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</si>
  <si>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</si>
  <si>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</si>
  <si>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</si>
  <si>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</si>
  <si>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</si>
  <si>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</si>
  <si>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</si>
  <si>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</si>
  <si>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</si>
  <si>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</si>
  <si>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</si>
  <si>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</si>
  <si>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</si>
  <si>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</si>
  <si>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</si>
  <si>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18,52</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</si>
  <si>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</si>
  <si>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</si>
  <si>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</si>
  <si>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</si>
  <si>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</si>
  <si>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</si>
  <si>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</si>
  <si>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</si>
  <si>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</si>
  <si>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</si>
  <si>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</si>
  <si>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</si>
  <si>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</si>
  <si>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</si>
  <si>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</si>
  <si>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</si>
  <si>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</si>
  <si>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</si>
  <si>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</si>
  <si>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</si>
  <si>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</si>
  <si>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</si>
  <si>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</si>
  <si>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</si>
  <si>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</si>
  <si>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</si>
  <si>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</si>
  <si>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</si>
  <si>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</si>
  <si>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</si>
  <si>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</si>
  <si>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</si>
  <si>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</si>
  <si>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</si>
  <si>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</si>
  <si>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</si>
  <si>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</si>
  <si>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</si>
  <si>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</si>
  <si>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</si>
  <si>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</si>
  <si>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</si>
  <si>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</si>
  <si>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</si>
  <si>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</si>
  <si>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</si>
  <si>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</si>
  <si>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</si>
  <si>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</si>
  <si>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</si>
  <si>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</si>
  <si>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</si>
  <si>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</si>
  <si>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</si>
  <si>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</si>
  <si>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</si>
  <si>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</si>
  <si>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</si>
  <si>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</si>
  <si>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</si>
  <si>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</si>
  <si>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</si>
  <si>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</si>
  <si>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</si>
  <si>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</si>
  <si>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</si>
  <si>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</si>
  <si>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</si>
  <si>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</si>
  <si>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</si>
  <si>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</si>
  <si>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</si>
  <si>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</si>
  <si>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</si>
  <si>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</si>
  <si>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</si>
  <si>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</si>
  <si>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</si>
  <si>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14,84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</si>
  <si>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</si>
  <si>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</si>
  <si>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</si>
  <si>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</si>
  <si>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</si>
  <si>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</si>
  <si>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</si>
  <si>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</si>
  <si>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</si>
  <si>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</si>
  <si>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</si>
  <si>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</si>
  <si>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</si>
  <si>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</si>
  <si>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</si>
  <si>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</si>
  <si>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</si>
  <si>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</si>
  <si>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</si>
  <si>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</si>
  <si>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</si>
  <si>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</si>
  <si>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</si>
  <si>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</si>
  <si>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</si>
  <si>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</si>
  <si>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16,58</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</si>
  <si>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</si>
  <si>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</si>
  <si>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</si>
  <si>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</si>
  <si>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</si>
  <si>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</si>
  <si>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</si>
  <si>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</si>
  <si>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</si>
  <si>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</si>
  <si>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</si>
  <si>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</si>
  <si>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</si>
  <si>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</si>
  <si>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</si>
  <si>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</si>
  <si>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</si>
  <si>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</si>
  <si>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</si>
  <si>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</si>
  <si>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</si>
  <si>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</si>
  <si>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</si>
  <si>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</si>
  <si>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</si>
  <si>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</si>
  <si>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</si>
  <si>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</si>
  <si>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</si>
  <si>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</si>
  <si>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</si>
  <si>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</si>
  <si>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</si>
  <si>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</si>
  <si>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</si>
  <si>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</si>
  <si>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</si>
  <si>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</si>
  <si>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</si>
  <si>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</si>
  <si>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</si>
  <si>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</si>
  <si>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</si>
  <si>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</si>
  <si>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</si>
  <si>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</si>
  <si>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</si>
  <si>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</si>
  <si>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</si>
  <si>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</si>
  <si>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</si>
  <si>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</si>
  <si>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</si>
  <si>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</si>
  <si>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</si>
  <si>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</si>
  <si>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</si>
  <si>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</si>
  <si>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</si>
  <si>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</si>
  <si>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</si>
  <si>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</si>
  <si>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</si>
  <si>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</si>
  <si>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</si>
  <si>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</si>
  <si>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10,54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</si>
  <si>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</si>
  <si>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</si>
  <si>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</si>
  <si>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</si>
  <si>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</si>
  <si>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</si>
  <si>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</si>
  <si>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</si>
  <si>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10,22</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</si>
  <si>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</si>
  <si>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</si>
  <si>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</si>
  <si>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</si>
  <si>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</si>
  <si>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</si>
  <si>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</si>
  <si>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</si>
  <si>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</si>
  <si>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</si>
  <si>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</si>
  <si>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</si>
  <si>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</si>
  <si>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</si>
  <si>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</si>
  <si>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</si>
  <si>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</si>
  <si>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</si>
  <si>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</si>
  <si>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</si>
  <si>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26,42</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</si>
  <si>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</si>
  <si>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</si>
  <si>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</si>
  <si>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</si>
  <si>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</si>
  <si>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</si>
  <si>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</si>
  <si>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</si>
  <si>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</si>
  <si>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</si>
  <si>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</si>
  <si>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</si>
  <si>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</si>
  <si>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</si>
  <si>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</si>
  <si>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</si>
  <si>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</si>
  <si>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</si>
  <si>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</si>
  <si>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</si>
  <si>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</si>
  <si>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</si>
  <si>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</si>
  <si>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</si>
  <si>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</si>
  <si>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</si>
  <si>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</si>
  <si>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</si>
  <si>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</si>
  <si>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</si>
  <si>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</si>
  <si>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</si>
  <si>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</si>
  <si>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</si>
  <si>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</si>
  <si>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</si>
  <si>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</si>
  <si>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</si>
  <si>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</si>
  <si>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</si>
  <si>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</si>
  <si>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</si>
  <si>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</si>
  <si>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</si>
  <si>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</si>
  <si>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</si>
  <si>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</si>
  <si>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</si>
  <si>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</si>
  <si>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</si>
  <si>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</si>
  <si>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</si>
  <si>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</si>
  <si>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</si>
  <si>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</si>
  <si>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</si>
  <si>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</si>
  <si>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</si>
  <si>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</si>
  <si>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</si>
  <si>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</si>
  <si>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</si>
  <si>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</si>
  <si>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</si>
  <si>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</si>
  <si>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</si>
  <si>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</si>
  <si>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</si>
  <si>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</si>
  <si>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</si>
  <si>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</si>
  <si>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</si>
  <si>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</si>
  <si>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</si>
  <si>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</si>
  <si>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</si>
  <si>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</si>
  <si>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</si>
  <si>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</si>
  <si>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</si>
  <si>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</si>
  <si>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</si>
  <si>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</si>
  <si>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</si>
  <si>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</si>
  <si>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</si>
  <si>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</si>
  <si>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</si>
  <si>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</si>
  <si>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</si>
  <si>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</si>
  <si>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</si>
  <si>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</si>
  <si>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</si>
  <si>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</si>
  <si>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</si>
  <si>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23,17</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</si>
  <si>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</si>
  <si>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</si>
  <si>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</si>
  <si>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</si>
  <si>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</si>
  <si>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</si>
  <si>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</si>
  <si>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</si>
  <si>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</si>
  <si>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</si>
  <si>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</si>
  <si>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</si>
  <si>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</si>
  <si>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</si>
  <si>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</si>
  <si>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</si>
  <si>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</si>
  <si>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</si>
  <si>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</si>
  <si>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</si>
  <si>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</si>
  <si>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</si>
  <si>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</si>
  <si>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</si>
  <si>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</si>
  <si>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</si>
  <si>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</si>
  <si>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</si>
  <si>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10,90</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</si>
  <si>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</si>
  <si>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</si>
  <si>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</si>
  <si>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</si>
  <si>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</si>
  <si>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</si>
  <si>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92330</t>
  </si>
  <si>
    <t>LUVA EM COBRE, DN 22 MM, SEM ANEL DE SOLDA, INSTALADO EM RAMAL E SUB-RAMAL  FORNECIMENTO E INSTALAÇÃO. AF_12/2015</t>
  </si>
  <si>
    <t>92331</t>
  </si>
  <si>
    <t>LUVA EM COBRE, DN 28 MM, SEM ANEL DE SOLDA, INSTALADO EM RAMAL E SUB-RAMAL  FORNECIMENTO E INSTALAÇÃO. AF_12/2015</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</si>
  <si>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</si>
  <si>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</si>
  <si>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</si>
  <si>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</si>
  <si>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</si>
  <si>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</si>
  <si>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</si>
  <si>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</si>
  <si>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</si>
  <si>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</si>
  <si>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</si>
  <si>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</si>
  <si>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</si>
  <si>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</si>
  <si>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</si>
  <si>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</si>
  <si>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</si>
  <si>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</si>
  <si>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</si>
  <si>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</si>
  <si>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</si>
  <si>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</si>
  <si>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</si>
  <si>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</si>
  <si>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</si>
  <si>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</si>
  <si>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</si>
  <si>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</si>
  <si>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</si>
  <si>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</si>
  <si>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</si>
  <si>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</si>
  <si>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</si>
  <si>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</si>
  <si>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</si>
  <si>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</si>
  <si>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</si>
  <si>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</si>
  <si>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</si>
  <si>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</si>
  <si>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</si>
  <si>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</si>
  <si>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</si>
  <si>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</si>
  <si>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</si>
  <si>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</si>
  <si>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</si>
  <si>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</si>
  <si>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</si>
  <si>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</si>
  <si>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</si>
  <si>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</si>
  <si>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</si>
  <si>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</si>
  <si>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</si>
  <si>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</si>
  <si>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</si>
  <si>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</si>
  <si>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</si>
  <si>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</si>
  <si>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</si>
  <si>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</si>
  <si>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</si>
  <si>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</si>
  <si>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</si>
  <si>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</si>
  <si>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</si>
  <si>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</si>
  <si>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</si>
  <si>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</si>
  <si>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</si>
  <si>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</si>
  <si>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</si>
  <si>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</si>
  <si>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</si>
  <si>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</si>
  <si>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</si>
  <si>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</si>
  <si>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</si>
  <si>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</si>
  <si>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</si>
  <si>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</si>
  <si>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</si>
  <si>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</si>
  <si>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</si>
  <si>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</si>
  <si>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</si>
  <si>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</si>
  <si>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</si>
  <si>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</si>
  <si>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</si>
  <si>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27,18</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</si>
  <si>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</si>
  <si>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</si>
  <si>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</si>
  <si>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</si>
  <si>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</si>
  <si>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</si>
  <si>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</si>
  <si>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</si>
  <si>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</si>
  <si>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</si>
  <si>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</si>
  <si>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</si>
  <si>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</si>
  <si>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</si>
  <si>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</si>
  <si>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</si>
  <si>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</si>
  <si>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</si>
  <si>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</si>
  <si>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</si>
  <si>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</si>
  <si>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</si>
  <si>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</si>
  <si>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</si>
  <si>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</si>
  <si>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</si>
  <si>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</si>
  <si>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</si>
  <si>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</si>
  <si>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</si>
  <si>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</si>
  <si>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</si>
  <si>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</si>
  <si>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</si>
  <si>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</si>
  <si>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</si>
  <si>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</si>
  <si>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</si>
  <si>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</si>
  <si>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</si>
  <si>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</si>
  <si>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</si>
  <si>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</si>
  <si>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</si>
  <si>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</si>
  <si>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</si>
  <si>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</si>
  <si>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</si>
  <si>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22,14</t>
  </si>
  <si>
    <t>92940</t>
  </si>
  <si>
    <t>92941</t>
  </si>
  <si>
    <t>92942</t>
  </si>
  <si>
    <t>92943</t>
  </si>
  <si>
    <t>92944</t>
  </si>
  <si>
    <t>92945</t>
  </si>
  <si>
    <t>92946</t>
  </si>
  <si>
    <t>92947</t>
  </si>
  <si>
    <t>92948</t>
  </si>
  <si>
    <t>92949</t>
  </si>
  <si>
    <t>92950</t>
  </si>
  <si>
    <t>92951</t>
  </si>
  <si>
    <t>92952</t>
  </si>
  <si>
    <t>92953</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</si>
  <si>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</si>
  <si>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</si>
  <si>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</si>
  <si>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</si>
  <si>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7,40</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</si>
  <si>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</si>
  <si>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</si>
  <si>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</si>
  <si>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</si>
  <si>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</si>
  <si>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</si>
  <si>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</si>
  <si>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</si>
  <si>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</si>
  <si>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</si>
  <si>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</si>
  <si>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</si>
  <si>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</si>
  <si>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</si>
  <si>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</si>
  <si>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</si>
  <si>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</si>
  <si>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</si>
  <si>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</si>
  <si>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</si>
  <si>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</si>
  <si>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</si>
  <si>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</si>
  <si>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</si>
  <si>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</si>
  <si>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</si>
  <si>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</si>
  <si>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</si>
  <si>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</si>
  <si>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</si>
  <si>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</si>
  <si>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</si>
  <si>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</si>
  <si>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</si>
  <si>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</si>
  <si>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</si>
  <si>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</si>
  <si>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</si>
  <si>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</si>
  <si>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</si>
  <si>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</si>
  <si>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</si>
  <si>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</si>
  <si>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</si>
  <si>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</si>
  <si>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</si>
  <si>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</si>
  <si>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</si>
  <si>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</si>
  <si>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</si>
  <si>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</si>
  <si>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</si>
  <si>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</si>
  <si>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</si>
  <si>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</si>
  <si>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</si>
  <si>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</si>
  <si>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</si>
  <si>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12,78</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</si>
  <si>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</si>
  <si>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</si>
  <si>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</si>
  <si>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</si>
  <si>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</si>
  <si>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</si>
  <si>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</si>
  <si>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</si>
  <si>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9,41</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</si>
  <si>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</si>
  <si>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</si>
  <si>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</si>
  <si>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</si>
  <si>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</si>
  <si>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</si>
  <si>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</si>
  <si>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</si>
  <si>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</si>
  <si>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</si>
  <si>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</si>
  <si>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</si>
  <si>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</si>
  <si>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</si>
  <si>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</si>
  <si>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</si>
  <si>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</si>
  <si>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</si>
  <si>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</si>
  <si>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</si>
  <si>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</si>
  <si>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</si>
  <si>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</si>
  <si>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</si>
  <si>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</si>
  <si>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</si>
  <si>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</si>
  <si>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</si>
  <si>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</si>
  <si>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</si>
  <si>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</si>
  <si>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</si>
  <si>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</si>
  <si>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</si>
  <si>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</si>
  <si>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</si>
  <si>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</si>
  <si>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</si>
  <si>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</si>
  <si>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</si>
  <si>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</si>
  <si>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</si>
  <si>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</si>
  <si>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</si>
  <si>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</si>
  <si>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</si>
  <si>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</si>
  <si>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</si>
  <si>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</si>
  <si>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</si>
  <si>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</si>
  <si>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</si>
  <si>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</si>
  <si>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</si>
  <si>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</si>
  <si>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</si>
  <si>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</si>
  <si>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</si>
  <si>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</si>
  <si>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</si>
  <si>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</si>
  <si>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</si>
  <si>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</si>
  <si>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</si>
  <si>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</si>
  <si>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</si>
  <si>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</si>
  <si>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</si>
  <si>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</si>
  <si>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</si>
  <si>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</si>
  <si>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</si>
  <si>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</si>
  <si>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</si>
  <si>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17,07</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</si>
  <si>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</si>
  <si>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</si>
  <si>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</si>
  <si>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</si>
  <si>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</si>
  <si>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</si>
  <si>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</si>
  <si>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</si>
  <si>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</si>
  <si>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</si>
  <si>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</si>
  <si>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</si>
  <si>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</si>
  <si>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</si>
  <si>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</si>
  <si>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</si>
  <si>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</si>
  <si>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</si>
  <si>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</si>
  <si>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</si>
  <si>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</si>
  <si>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</si>
  <si>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</si>
  <si>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</si>
  <si>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</si>
  <si>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</si>
  <si>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</si>
  <si>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</si>
  <si>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</si>
  <si>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</si>
  <si>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</si>
  <si>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</si>
  <si>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</si>
  <si>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</si>
  <si>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</si>
  <si>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</si>
  <si>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</si>
  <si>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</si>
  <si>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</si>
  <si>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</si>
  <si>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</si>
  <si>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</si>
  <si>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</si>
  <si>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</si>
  <si>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</si>
  <si>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</si>
  <si>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</si>
  <si>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</si>
  <si>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</si>
  <si>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</si>
  <si>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</si>
  <si>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</si>
  <si>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</si>
  <si>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</si>
  <si>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</si>
  <si>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</si>
  <si>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</si>
  <si>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</si>
  <si>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</si>
  <si>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</si>
  <si>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</si>
  <si>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</si>
  <si>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</si>
  <si>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</si>
  <si>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</si>
  <si>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</si>
  <si>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</si>
  <si>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</si>
  <si>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</si>
  <si>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</si>
  <si>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</si>
  <si>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</si>
  <si>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</si>
  <si>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</si>
  <si>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5,80</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</si>
  <si>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</si>
  <si>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</si>
  <si>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</si>
  <si>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</si>
  <si>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</si>
  <si>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</si>
  <si>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</si>
  <si>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</si>
  <si>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</si>
  <si>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</si>
  <si>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</si>
  <si>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</si>
  <si>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</si>
  <si>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</si>
  <si>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19,60</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</si>
  <si>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</si>
  <si>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</si>
  <si>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</si>
  <si>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</si>
  <si>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</si>
  <si>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</si>
  <si>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</si>
  <si>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</si>
  <si>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</si>
  <si>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</si>
  <si>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</si>
  <si>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</si>
  <si>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</si>
  <si>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</si>
  <si>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</si>
  <si>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</si>
  <si>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</si>
  <si>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</si>
  <si>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</si>
  <si>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</si>
  <si>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</si>
  <si>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</si>
  <si>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</si>
  <si>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</si>
  <si>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</si>
  <si>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</si>
  <si>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</si>
  <si>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</si>
  <si>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</si>
  <si>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</si>
  <si>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</si>
  <si>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</si>
  <si>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</si>
  <si>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</si>
  <si>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</si>
  <si>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</si>
  <si>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</si>
  <si>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</si>
  <si>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</si>
  <si>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</si>
  <si>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</si>
  <si>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</si>
  <si>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</si>
  <si>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</si>
  <si>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</si>
  <si>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</si>
  <si>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</si>
  <si>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</si>
  <si>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</si>
  <si>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</si>
  <si>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</si>
  <si>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</si>
  <si>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</si>
  <si>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</si>
  <si>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</si>
  <si>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</si>
  <si>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</si>
  <si>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</si>
  <si>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</si>
  <si>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</si>
  <si>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</si>
  <si>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</si>
  <si>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</si>
  <si>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</si>
  <si>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</si>
  <si>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</si>
  <si>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</si>
  <si>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</si>
  <si>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</si>
  <si>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</si>
  <si>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</si>
  <si>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</si>
  <si>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</si>
  <si>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</si>
  <si>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</si>
  <si>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</si>
  <si>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</si>
  <si>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</si>
  <si>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</si>
  <si>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</si>
  <si>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</si>
  <si>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</si>
  <si>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</si>
  <si>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</si>
  <si>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</si>
  <si>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</si>
  <si>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</si>
  <si>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</si>
  <si>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</si>
  <si>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</si>
  <si>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</si>
  <si>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</si>
  <si>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</si>
  <si>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</si>
  <si>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</si>
  <si>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</si>
  <si>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</si>
  <si>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</si>
  <si>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</si>
  <si>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</si>
  <si>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</si>
  <si>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</si>
  <si>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</si>
  <si>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</si>
  <si>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</si>
  <si>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</si>
  <si>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</si>
  <si>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</si>
  <si>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</si>
  <si>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</si>
  <si>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</si>
  <si>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</si>
  <si>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</si>
  <si>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</si>
  <si>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</si>
  <si>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</si>
  <si>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</si>
  <si>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</si>
  <si>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</si>
  <si>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</si>
  <si>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</si>
  <si>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</si>
  <si>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</si>
  <si>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</si>
  <si>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</si>
  <si>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</si>
  <si>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</si>
  <si>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</si>
  <si>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</si>
  <si>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</si>
  <si>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</si>
  <si>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</si>
  <si>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</si>
  <si>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</si>
  <si>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</si>
  <si>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</si>
  <si>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</si>
  <si>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</si>
  <si>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</si>
  <si>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</si>
  <si>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</si>
  <si>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</si>
  <si>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</si>
  <si>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</si>
  <si>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</si>
  <si>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</si>
  <si>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</si>
  <si>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</si>
  <si>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</si>
  <si>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</si>
  <si>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</si>
  <si>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</si>
  <si>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</si>
  <si>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</si>
  <si>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</si>
  <si>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</si>
  <si>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</si>
  <si>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</si>
  <si>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</si>
  <si>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</si>
  <si>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</si>
  <si>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</si>
  <si>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</si>
  <si>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</si>
  <si>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</si>
  <si>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</si>
  <si>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</si>
  <si>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</si>
  <si>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</si>
  <si>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</si>
  <si>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</si>
  <si>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</si>
  <si>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</si>
  <si>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</si>
  <si>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</si>
  <si>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</si>
  <si>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</si>
  <si>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</si>
  <si>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</si>
  <si>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</si>
  <si>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</si>
  <si>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</si>
  <si>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</si>
  <si>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</si>
  <si>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</si>
  <si>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</si>
  <si>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</si>
  <si>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</si>
  <si>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</si>
  <si>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</si>
  <si>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</si>
  <si>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</si>
  <si>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</si>
  <si>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</si>
  <si>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</si>
  <si>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</si>
  <si>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</si>
  <si>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</si>
  <si>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</si>
  <si>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</si>
  <si>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</si>
  <si>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</si>
  <si>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</si>
  <si>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</si>
  <si>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</si>
  <si>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</si>
  <si>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</si>
  <si>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</si>
  <si>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</si>
  <si>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</si>
  <si>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</si>
  <si>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</si>
  <si>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</si>
  <si>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</si>
  <si>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</si>
  <si>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</si>
  <si>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</si>
  <si>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</si>
  <si>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</si>
  <si>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</si>
  <si>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</si>
  <si>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</si>
  <si>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</si>
  <si>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</si>
  <si>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</si>
  <si>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</si>
  <si>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</si>
  <si>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</si>
  <si>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</si>
  <si>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</si>
  <si>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</si>
  <si>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</si>
  <si>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</si>
  <si>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</si>
  <si>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</si>
  <si>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</si>
  <si>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</si>
  <si>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</si>
  <si>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</si>
  <si>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</si>
  <si>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</si>
  <si>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</si>
  <si>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</si>
  <si>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</si>
  <si>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</si>
  <si>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</si>
  <si>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</si>
  <si>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</si>
  <si>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</si>
  <si>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</si>
  <si>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</si>
  <si>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</si>
  <si>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</si>
  <si>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</si>
  <si>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</si>
  <si>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</si>
  <si>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</si>
  <si>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</si>
  <si>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</si>
  <si>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</si>
  <si>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</si>
  <si>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</si>
  <si>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</si>
  <si>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</si>
  <si>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</si>
  <si>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</si>
  <si>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</si>
  <si>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</si>
  <si>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</si>
  <si>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</si>
  <si>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</si>
  <si>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</si>
  <si>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</si>
  <si>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</si>
  <si>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</si>
  <si>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</si>
  <si>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</si>
  <si>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</si>
  <si>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</si>
  <si>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</si>
  <si>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</si>
  <si>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</si>
  <si>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</si>
  <si>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</si>
  <si>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</si>
  <si>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</si>
  <si>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</si>
  <si>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</si>
  <si>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</si>
  <si>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</si>
  <si>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</si>
  <si>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</si>
  <si>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</si>
  <si>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</si>
  <si>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</si>
  <si>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</si>
  <si>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</si>
  <si>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</si>
  <si>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</si>
  <si>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</si>
  <si>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</si>
  <si>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</si>
  <si>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</si>
  <si>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</si>
  <si>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</si>
  <si>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</si>
  <si>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</si>
  <si>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6,99</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</si>
  <si>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</si>
  <si>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</si>
  <si>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</si>
  <si>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</si>
  <si>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9,75</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</si>
  <si>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</si>
  <si>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</si>
  <si>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</si>
  <si>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</si>
  <si>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</si>
  <si>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</si>
  <si>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</si>
  <si>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</si>
  <si>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</si>
  <si>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</si>
  <si>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</si>
  <si>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</si>
  <si>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7,18</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</si>
  <si>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</si>
  <si>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</si>
  <si>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</si>
  <si>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</si>
  <si>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</si>
  <si>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</si>
  <si>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</si>
  <si>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</si>
  <si>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</si>
  <si>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</si>
  <si>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</si>
  <si>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</si>
  <si>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</si>
  <si>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</si>
  <si>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</si>
  <si>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</si>
  <si>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</si>
  <si>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</si>
  <si>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</si>
  <si>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</si>
  <si>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</si>
  <si>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</si>
  <si>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</si>
  <si>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</si>
  <si>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</si>
  <si>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</si>
  <si>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</si>
  <si>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</si>
  <si>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</si>
  <si>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</si>
  <si>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</si>
  <si>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</si>
  <si>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</si>
  <si>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</si>
  <si>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</si>
  <si>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</si>
  <si>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</si>
  <si>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</si>
  <si>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</si>
  <si>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</si>
  <si>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</si>
  <si>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</si>
  <si>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</si>
  <si>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</si>
  <si>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</si>
  <si>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</si>
  <si>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</si>
  <si>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</si>
  <si>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</si>
  <si>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</si>
  <si>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</si>
  <si>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</si>
  <si>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</si>
  <si>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</si>
  <si>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</si>
  <si>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</si>
  <si>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</si>
  <si>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</si>
  <si>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</si>
  <si>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</si>
  <si>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</si>
  <si>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</si>
  <si>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</si>
  <si>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</si>
  <si>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</si>
  <si>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</si>
  <si>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</si>
  <si>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</si>
  <si>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</si>
  <si>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</si>
  <si>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</si>
  <si>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</si>
  <si>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</si>
  <si>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</si>
  <si>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</si>
  <si>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</si>
  <si>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</si>
  <si>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</si>
  <si>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</si>
  <si>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</si>
  <si>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</si>
  <si>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</si>
  <si>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</si>
  <si>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</si>
  <si>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15,30</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</si>
  <si>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</si>
  <si>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</si>
  <si>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</si>
  <si>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</si>
  <si>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</si>
  <si>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</si>
  <si>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</si>
  <si>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</si>
  <si>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</si>
  <si>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</si>
  <si>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</si>
  <si>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</si>
  <si>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20,59</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</si>
  <si>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</si>
  <si>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</si>
  <si>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</si>
  <si>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</si>
  <si>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</si>
  <si>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</si>
  <si>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</si>
  <si>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</si>
  <si>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</si>
  <si>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</si>
  <si>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</si>
  <si>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</si>
  <si>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</si>
  <si>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</si>
  <si>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</si>
  <si>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</si>
  <si>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20,23</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</si>
  <si>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</si>
  <si>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</si>
  <si>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</si>
  <si>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</si>
  <si>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</si>
  <si>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</si>
  <si>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</si>
  <si>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</si>
  <si>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</si>
  <si>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</si>
  <si>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</si>
  <si>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</si>
  <si>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</si>
  <si>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</si>
  <si>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</si>
  <si>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</si>
  <si>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</si>
  <si>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</si>
  <si>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</si>
  <si>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</si>
  <si>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</si>
  <si>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</si>
  <si>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</si>
  <si>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</si>
  <si>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</si>
  <si>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</si>
  <si>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</si>
  <si>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</si>
  <si>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</si>
  <si>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</si>
  <si>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</si>
  <si>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</si>
  <si>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</si>
  <si>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</si>
  <si>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</si>
  <si>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</si>
  <si>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</si>
  <si>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</si>
  <si>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</si>
  <si>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</si>
  <si>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</si>
  <si>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</si>
  <si>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</si>
  <si>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</si>
  <si>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</si>
  <si>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</si>
  <si>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</si>
  <si>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</si>
  <si>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</si>
  <si>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</si>
  <si>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</si>
  <si>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</si>
  <si>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</si>
  <si>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</si>
  <si>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</si>
  <si>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</si>
  <si>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</si>
  <si>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</si>
  <si>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</si>
  <si>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</si>
  <si>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</si>
  <si>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</si>
  <si>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</si>
  <si>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</si>
  <si>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</si>
  <si>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</si>
  <si>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</si>
  <si>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</si>
  <si>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</si>
  <si>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</si>
  <si>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</si>
  <si>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</si>
  <si>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</si>
  <si>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</si>
  <si>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</si>
  <si>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</si>
  <si>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</si>
  <si>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</si>
  <si>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</si>
  <si>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</si>
  <si>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</si>
  <si>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</si>
  <si>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</si>
  <si>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</si>
  <si>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23,05</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</si>
  <si>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</si>
  <si>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</si>
  <si>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</si>
  <si>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</si>
  <si>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</si>
  <si>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</si>
  <si>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</si>
  <si>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</si>
  <si>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</si>
  <si>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</si>
  <si>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</si>
  <si>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</si>
  <si>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</si>
  <si>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</si>
  <si>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</si>
  <si>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</si>
  <si>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</si>
  <si>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</si>
  <si>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</si>
  <si>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</si>
  <si>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</si>
  <si>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</si>
  <si>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</si>
  <si>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</si>
  <si>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</si>
  <si>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</si>
  <si>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</si>
  <si>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</si>
  <si>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</si>
  <si>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</si>
  <si>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</si>
  <si>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</si>
  <si>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</si>
  <si>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</si>
  <si>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</si>
  <si>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</si>
  <si>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</si>
  <si>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</si>
  <si>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</si>
  <si>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</si>
  <si>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</si>
  <si>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</si>
  <si>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</si>
  <si>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</si>
  <si>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</si>
  <si>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</si>
  <si>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</si>
  <si>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</si>
  <si>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</si>
  <si>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</si>
  <si>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</si>
  <si>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</si>
  <si>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</si>
  <si>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</si>
  <si>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</si>
  <si>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</si>
  <si>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</si>
  <si>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</si>
  <si>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</si>
  <si>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</si>
  <si>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</si>
  <si>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</si>
  <si>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</si>
  <si>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</si>
  <si>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</si>
  <si>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</si>
  <si>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</si>
  <si>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</si>
  <si>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</si>
  <si>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</si>
  <si>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</si>
  <si>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</si>
  <si>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</si>
  <si>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</si>
  <si>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</si>
  <si>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</si>
  <si>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</si>
  <si>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</si>
  <si>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</si>
  <si>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</si>
  <si>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</si>
  <si>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</si>
  <si>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</si>
  <si>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</si>
  <si>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</si>
  <si>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</si>
  <si>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</si>
  <si>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</si>
  <si>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</si>
  <si>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</si>
  <si>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</si>
  <si>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</si>
  <si>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</si>
  <si>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</si>
  <si>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</si>
  <si>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</si>
  <si>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</si>
  <si>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</si>
  <si>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</si>
  <si>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</si>
  <si>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</si>
  <si>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</si>
  <si>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</si>
  <si>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</si>
  <si>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</si>
  <si>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</si>
  <si>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</si>
  <si>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</si>
  <si>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</si>
  <si>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</si>
  <si>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CONECTOR EM BRONZE/LATÃO, DN 22 MM X 1/2", SEM ANEL DE SOLDA, BOLSA X ROSCA F, INSTALADO EM PRUMADA  FORNECIMENTO E INSTALAÇÃO. AF_01/2016</t>
  </si>
  <si>
    <t>88503</t>
  </si>
  <si>
    <t>CAIXA D´ÁGUA EM POLIETILENO, 1000 LITROS, COM ACESSÓRIOS</t>
  </si>
  <si>
    <t>88504</t>
  </si>
  <si>
    <t>CAIXA D´AGUA EM POLIETILENO, 500 LITROS, COM ACESSÓRIOS</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</si>
  <si>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</si>
  <si>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</si>
  <si>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</si>
  <si>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</si>
  <si>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</si>
  <si>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</si>
  <si>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</si>
  <si>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</si>
  <si>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</si>
  <si>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</si>
  <si>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</si>
  <si>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</si>
  <si>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</si>
  <si>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</si>
  <si>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</si>
  <si>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</si>
  <si>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</si>
  <si>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</si>
  <si>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</si>
  <si>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</si>
  <si>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</si>
  <si>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</si>
  <si>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</si>
  <si>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</si>
  <si>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</si>
  <si>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</si>
  <si>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</si>
  <si>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</si>
  <si>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</si>
  <si>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</si>
  <si>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</si>
  <si>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</si>
  <si>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</si>
  <si>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</si>
  <si>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</si>
  <si>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</si>
  <si>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</si>
  <si>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</si>
  <si>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86872</t>
  </si>
  <si>
    <t>86874</t>
  </si>
  <si>
    <t>86875</t>
  </si>
  <si>
    <t>86876</t>
  </si>
  <si>
    <t>86877</t>
  </si>
  <si>
    <t>24,16</t>
  </si>
  <si>
    <t>86878</t>
  </si>
  <si>
    <t>86879</t>
  </si>
  <si>
    <t>86880</t>
  </si>
  <si>
    <t>86881</t>
  </si>
  <si>
    <t>86882</t>
  </si>
  <si>
    <t>86883</t>
  </si>
  <si>
    <t>11,47</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</si>
  <si>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</si>
  <si>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</si>
  <si>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</si>
  <si>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</si>
  <si>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</si>
  <si>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</si>
  <si>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</si>
  <si>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</si>
  <si>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</si>
  <si>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</si>
  <si>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</si>
  <si>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</si>
  <si>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</si>
  <si>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</si>
  <si>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</si>
  <si>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</si>
  <si>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</si>
  <si>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</si>
  <si>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</si>
  <si>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</si>
  <si>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</si>
  <si>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</si>
  <si>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</si>
  <si>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</si>
  <si>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</si>
  <si>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</si>
  <si>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</si>
  <si>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</si>
  <si>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</si>
  <si>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</si>
  <si>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</si>
  <si>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</si>
  <si>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</si>
  <si>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</si>
  <si>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</si>
  <si>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</si>
  <si>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</si>
  <si>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</si>
  <si>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</si>
  <si>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</si>
  <si>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</si>
  <si>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</si>
  <si>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</si>
  <si>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</si>
  <si>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</si>
  <si>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</si>
  <si>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</si>
  <si>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</si>
  <si>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</si>
  <si>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</si>
  <si>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</si>
  <si>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</si>
  <si>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</si>
  <si>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</si>
  <si>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</si>
  <si>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</si>
  <si>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</si>
  <si>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</si>
  <si>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</si>
  <si>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</si>
  <si>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</si>
  <si>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</si>
  <si>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</si>
  <si>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</si>
  <si>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</si>
  <si>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</si>
  <si>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</si>
  <si>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</si>
  <si>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</si>
  <si>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</si>
  <si>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</si>
  <si>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</si>
  <si>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</si>
  <si>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</si>
  <si>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</si>
  <si>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</si>
  <si>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</si>
  <si>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</si>
  <si>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</si>
  <si>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</si>
  <si>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</si>
  <si>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</si>
  <si>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</si>
  <si>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</si>
  <si>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</si>
  <si>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</si>
  <si>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</si>
  <si>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</si>
  <si>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</si>
  <si>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</si>
  <si>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</si>
  <si>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</si>
  <si>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</si>
  <si>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</si>
  <si>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</si>
  <si>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</si>
  <si>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</si>
  <si>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</si>
  <si>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</si>
  <si>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</si>
  <si>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</si>
  <si>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</si>
  <si>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</si>
  <si>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</si>
  <si>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</si>
  <si>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</si>
  <si>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</si>
  <si>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</si>
  <si>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</si>
  <si>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</si>
  <si>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</si>
  <si>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</si>
  <si>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REGISTRO DE PRESSÃO BRUTO, LATÃO, ROSCÁVEL, 1/2", FORNECIDO E INSTALADO EM RAMAL DE ÁGUA. AF_12/2014</t>
  </si>
  <si>
    <t>89351</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</si>
  <si>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</si>
  <si>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</si>
  <si>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</si>
  <si>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</si>
  <si>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</si>
  <si>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CROMADO, FORNECIDO E INSTALADO EM RAMAL DE ÁGUA. AF_12/2014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</si>
  <si>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</si>
  <si>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</si>
  <si>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</si>
  <si>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</si>
  <si>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</si>
  <si>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</si>
  <si>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</si>
  <si>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</si>
  <si>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</si>
  <si>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</si>
  <si>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</si>
  <si>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</si>
  <si>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</si>
  <si>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</si>
  <si>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</si>
  <si>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</si>
  <si>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</si>
  <si>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</si>
  <si>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89987</t>
  </si>
  <si>
    <t>REGISTRO DE GAVETA BRUTO, LATÃO, ROSCÁVEL, 3/4", COM ACABAMENTO E CANOPLA CROMADOS. FORNECIDO E INSTALADO EM RAMAL DE ÁGUA. AF_12/2014</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</si>
  <si>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</si>
  <si>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</si>
  <si>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</si>
  <si>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</si>
  <si>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</si>
  <si>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</si>
  <si>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</si>
  <si>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</si>
  <si>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</si>
  <si>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</si>
  <si>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94493</t>
  </si>
  <si>
    <t>REGISTRO DE ESFERA, PVC, SOLDÁVEL, DN  60 MM, INSTALADO EM RESERVAÇÃO DE ÁGUA DE EDIFICAÇÃO QUE POSSUA RESERVATÓRIO DE FIBRA/FIBROCIMENTO   FORNECIMENTO E INSTALAÇÃO. AF_06/2016</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</si>
  <si>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</si>
  <si>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</si>
  <si>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</si>
  <si>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</si>
  <si>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94496</t>
  </si>
  <si>
    <t>REGISTRO DE GAVETA BRUTO, LATÃO, ROSCÁVEL, 1 1/4, INSTALADO EM RESERVAÇÃO DE ÁGUA DE EDIFICAÇÃO QUE POSSUA RESERVATÓRIO DE FIBRA/FIBROCIMENTO  FORNECIMENTO E INSTALAÇÃO. AF_06/2016</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</si>
  <si>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</si>
  <si>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</si>
  <si>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</si>
  <si>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</si>
  <si>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94499</t>
  </si>
  <si>
    <t>REGISTRO DE GAVETA BRUTO, LATÃO, ROSCÁVEL, 2 1/2, INSTALADO EM RESERVAÇÃO DE ÁGUA DE EDIFICAÇÃO QUE POSSUA RESERVATÓRIO DE FIBRA/FIBROCIMENTO  FORNECIMENTO E INSTALAÇÃO. AF_06/2016</t>
  </si>
  <si>
    <t>94500</t>
  </si>
  <si>
    <t>REGISTRO DE GAVETA BRUTO, LATÃO, ROSCÁVEL, 3, INSTALADO EM RESERVAÇÃO DE ÁGUA DE EDIFICAÇÃO QUE POSSUA RESERVATÓRIO DE FIBRA/FIBROCIMENTO  FORNECIMENTO E INSTALAÇÃO. AF_06/2016</t>
  </si>
  <si>
    <t>94501</t>
  </si>
  <si>
    <t>REGISTRO DE GAVETA BRUTO, LATÃO, ROSCÁVEL, 4, INSTALADO EM RESERVAÇÃO DE ÁGUA DE EDIFICAÇÃO QUE POSSUA RESERVATÓRIO DE FIBRA/FIBROCIMENTO  FORNECIMENTO E INSTALAÇÃO. AF_06/2016</t>
  </si>
  <si>
    <t>94792</t>
  </si>
  <si>
    <t>REGISTRO DE GAVETA BRUTO, LATÃO, ROSCÁVEL, 1, COM ACABAMENTO E CANOPLA CROMADOS, INSTALADO EM RESERVAÇÃO DE ÁGUA DE EDIFICAÇÃO QUE POSSUA RESERVATÓRIO DE FIBRA/FIBROCIMENTO  FORNECIMENTO E INSTALAÇÃO. AF_06/2016</t>
  </si>
  <si>
    <t>94793</t>
  </si>
  <si>
    <t>REGISTRO DE GAVETA BRUTO, LATÃO, ROSCÁVEL, 1 1/4, COM ACABAMENTO E CANOPLA CROMADOS, INSTALADO EM RESERVAÇÃO DE ÁGUA DE EDIFICAÇÃO QUE POSSUA RESERVATÓRIO DE FIBRA/FIBROCIMENTO  FORNECIMENTO E INSTALAÇÃO. AF_06/2016</t>
  </si>
  <si>
    <t>94794</t>
  </si>
  <si>
    <t>REGISTRO DE GAVETA BRUTO, LATÃO, ROSCÁVEL, 1 1/2, COM ACABAMENTO E CANOPLA CROMADOS, INSTALADO EM RESERVAÇÃO DE ÁGUA DE EDIFICAÇÃO QUE POSSUA RESERVATÓRIO DE FIBRA/FIBROCIMENTO  FORNECIMENTO E INSTALAÇÃO. AF_06/2016</t>
  </si>
  <si>
    <t>94795</t>
  </si>
  <si>
    <t>94796</t>
  </si>
  <si>
    <t>94797</t>
  </si>
  <si>
    <t>94798</t>
  </si>
  <si>
    <t>94799</t>
  </si>
  <si>
    <t>94800</t>
  </si>
  <si>
    <t>95248</t>
  </si>
  <si>
    <t>VÁLVULA DE ESFERA BRUTA, BRONZE, ROSCÁVEL, 1/2  , INSTALADO EM RESERVAÇÃO DE ÁGUA DE EDIFICAÇÃO QUE POSSUA RESERVATÓRIO DE FIBRA/FIBROCIMENTO - FORNECIMENTO E INSTALAÇÃO. AF_06/2016</t>
  </si>
  <si>
    <t>95249</t>
  </si>
  <si>
    <t>VÁLVULA DE ESFERA BRUTA, BRONZE, ROSCÁVEL, 3/4'', INSTALADO EM RESERVAÇÃO DE ÁGUA DE EDIFICAÇÃO QUE POSSUA RESERVATÓRIO DE FIBRA/FIBROCIMENTO - FORNECIMENTO E INSTALAÇÃO. AF_06/2016</t>
  </si>
  <si>
    <t>95250</t>
  </si>
  <si>
    <t>VÁLVULA DE ESFERA BRUTA, BRONZE, ROSCÁVEL, 1'', INSTALADO EM RESERVAÇÃO DE ÁGUA DE EDIFICAÇÃO QUE POSSUA RESERVATÓRIO DE FIBRA/FIBROCIMENTO -   FORNECIMENTO E INSTALAÇÃO. AF_06/2016</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</si>
  <si>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</si>
  <si>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</si>
  <si>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</si>
  <si>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</si>
  <si>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95253</t>
  </si>
  <si>
    <t>VÁLVULA DE ESFERA BRUTA, BRONZE, ROSCÁVEL, 2'', INSTALADO EM RESERVAÇÃO DE ÁGUA DE EDIFICAÇÃO QUE POSSUA RESERVATÓRIO DE FIBRA/FIBROCIMENTO - FORNECIMENTO E INSTALAÇÃO. AF_06/2016</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</si>
  <si>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</si>
  <si>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</si>
  <si>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</si>
  <si>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</si>
  <si>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</si>
  <si>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</si>
  <si>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</si>
  <si>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</si>
  <si>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</si>
  <si>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</si>
  <si>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</si>
  <si>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</si>
  <si>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</si>
  <si>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</si>
  <si>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</si>
  <si>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</si>
  <si>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</si>
  <si>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</si>
  <si>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</si>
  <si>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</si>
  <si>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</si>
  <si>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</si>
  <si>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</si>
  <si>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</si>
  <si>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</si>
  <si>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</si>
  <si>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</si>
  <si>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</si>
  <si>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</si>
  <si>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</si>
  <si>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</si>
  <si>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</si>
  <si>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</si>
  <si>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</si>
  <si>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</si>
  <si>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</si>
  <si>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</si>
  <si>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</si>
  <si>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</si>
  <si>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</si>
  <si>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</si>
  <si>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</si>
  <si>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</si>
  <si>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</si>
  <si>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</si>
  <si>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</si>
  <si>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</si>
  <si>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</si>
  <si>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</si>
  <si>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</si>
  <si>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</si>
  <si>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</si>
  <si>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</si>
  <si>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</si>
  <si>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</si>
  <si>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</si>
  <si>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</si>
  <si>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</si>
  <si>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</si>
  <si>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</si>
  <si>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</si>
  <si>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</si>
  <si>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</si>
  <si>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</si>
  <si>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</si>
  <si>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</si>
  <si>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</si>
  <si>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</si>
  <si>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</si>
  <si>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</si>
  <si>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</si>
  <si>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</si>
  <si>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</si>
  <si>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</si>
  <si>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</si>
  <si>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</si>
  <si>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</si>
  <si>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90463</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</si>
  <si>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</si>
  <si>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</si>
  <si>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</si>
  <si>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</si>
  <si>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</si>
  <si>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</si>
  <si>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</si>
  <si>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</si>
  <si>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</si>
  <si>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</si>
  <si>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</si>
  <si>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</si>
  <si>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</si>
  <si>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</si>
  <si>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9,36</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</si>
  <si>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</si>
  <si>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</si>
  <si>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</si>
  <si>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</si>
  <si>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</si>
  <si>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</si>
  <si>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</si>
  <si>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</si>
  <si>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</si>
  <si>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</si>
  <si>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</si>
  <si>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</si>
  <si>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</si>
  <si>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</si>
  <si>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</si>
  <si>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</si>
  <si>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</si>
  <si>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</si>
  <si>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</si>
  <si>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</si>
  <si>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</si>
  <si>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</si>
  <si>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</si>
  <si>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</si>
  <si>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</si>
  <si>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</si>
  <si>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7,32</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</si>
  <si>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</si>
  <si>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</si>
  <si>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</si>
  <si>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</si>
  <si>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</si>
  <si>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</si>
  <si>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</si>
  <si>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</si>
  <si>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</si>
  <si>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</si>
  <si>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</si>
  <si>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</si>
  <si>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</si>
  <si>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</si>
  <si>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</si>
  <si>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</si>
  <si>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</si>
  <si>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</si>
  <si>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</si>
  <si>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</si>
  <si>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</si>
  <si>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</si>
  <si>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</si>
  <si>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</si>
  <si>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</si>
  <si>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</si>
  <si>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</si>
  <si>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</si>
  <si>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</si>
  <si>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</si>
  <si>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</si>
  <si>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</si>
  <si>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</si>
  <si>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</si>
  <si>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</si>
  <si>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</si>
  <si>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4,78</t>
  </si>
  <si>
    <t>96559</t>
  </si>
  <si>
    <t>96560</t>
  </si>
  <si>
    <t>96561</t>
  </si>
  <si>
    <t>96562</t>
  </si>
  <si>
    <t>96563</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</si>
  <si>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</si>
  <si>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</si>
  <si>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</si>
  <si>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</si>
  <si>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</si>
  <si>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</si>
  <si>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</si>
  <si>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</si>
  <si>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</si>
  <si>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</si>
  <si>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</si>
  <si>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</si>
  <si>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</si>
  <si>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</si>
  <si>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</si>
  <si>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</si>
  <si>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</si>
  <si>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</si>
  <si>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12,82</t>
  </si>
  <si>
    <t>96520</t>
  </si>
  <si>
    <t>ESCAVAÇÃO MECANIZADA PARA BLOCO DE COROAMENTO OU SAPATA, SEM PREVISÃO DE FÔRMA, COM RETROESCAVADEIRA. AF_06/2017</t>
  </si>
  <si>
    <t>96521</t>
  </si>
  <si>
    <t>ESCAVAÇÃO MECANIZADA PARA BLOCO DE COROAMENTO OU SAPATA, COM PREVISÃO DE FÔRMA, COM RETROESCAVADEIRA. AF_06/2017</t>
  </si>
  <si>
    <t>96522</t>
  </si>
  <si>
    <t>ESCAVAÇÃO MANUAL PARA BLOCO DE COROAMENTO OU SAPATA, SEM PREVISÃO DE FÔRMA. AF_06/2017</t>
  </si>
  <si>
    <t>96523</t>
  </si>
  <si>
    <t>ESCAVAÇÃO MANUAL PARA BLOCO DE COROAMENTO OU SAPATA, COM PREVISÃO DE FÔRMA. AF_06/2017</t>
  </si>
  <si>
    <t>96524</t>
  </si>
  <si>
    <t>ESCAVAÇÃO MECANIZADA PARA VIGA BALDRAME, SEM PREVISÃO DE FÔRMA, COM MINI-ESCAVADEIRA. AF_06/2017</t>
  </si>
  <si>
    <t>96525</t>
  </si>
  <si>
    <t>ESCAVAÇÃO MECANIZADA PARA VIGA BALDRAME, COM PREVISÃO DE FÔRMA, COM MINI-ESCAVADEIRA. AF_06/2017</t>
  </si>
  <si>
    <t>96526</t>
  </si>
  <si>
    <t>ESCAVAÇÃO MANUAL DE VALA PARA VIGA BALDRAME, SEM PREVISÃO DE FÔRMA. AF_06/2017</t>
  </si>
  <si>
    <t>96527</t>
  </si>
  <si>
    <t>ESCAVAÇÃO MANUAL DE VALA PARA VIGA BALDRAME, COM PREVISÃO DE FÔRMA. AF_06/2017</t>
  </si>
  <si>
    <t>96528</t>
  </si>
  <si>
    <t>FABRICAÇÃO, MONTAGEM E DESMONTAGEM DE FÔRMA PARA BLOCO DE COROAMENTO, EM MADEIRA SERRADA, E=25 MM, 1 UTILIZAÇÃO. AF_06/2017</t>
  </si>
  <si>
    <t>90082</t>
  </si>
  <si>
    <t>90084</t>
  </si>
  <si>
    <t>90086</t>
  </si>
  <si>
    <t>90087</t>
  </si>
  <si>
    <t>90090</t>
  </si>
  <si>
    <t>90091</t>
  </si>
  <si>
    <t>90092</t>
  </si>
  <si>
    <t>90094</t>
  </si>
  <si>
    <t>90095</t>
  </si>
  <si>
    <t>90098</t>
  </si>
  <si>
    <t>90099</t>
  </si>
  <si>
    <t>12,01</t>
  </si>
  <si>
    <t>90100</t>
  </si>
  <si>
    <t>90101</t>
  </si>
  <si>
    <t>90102</t>
  </si>
  <si>
    <t>90105</t>
  </si>
  <si>
    <t>90106</t>
  </si>
  <si>
    <t>90107</t>
  </si>
  <si>
    <t>90108</t>
  </si>
  <si>
    <t>93358</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</si>
  <si>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</si>
  <si>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</si>
  <si>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</si>
  <si>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</si>
  <si>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</si>
  <si>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</si>
  <si>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</si>
  <si>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</si>
  <si>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</si>
  <si>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</si>
  <si>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</si>
  <si>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</si>
  <si>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</si>
  <si>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</si>
  <si>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</si>
  <si>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</si>
  <si>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</si>
  <si>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</si>
  <si>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27,91</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</si>
  <si>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</si>
  <si>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</si>
  <si>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</si>
  <si>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</si>
  <si>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</si>
  <si>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</si>
  <si>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</si>
  <si>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</si>
  <si>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</si>
  <si>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</si>
  <si>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</si>
  <si>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</si>
  <si>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</si>
  <si>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</si>
  <si>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</si>
  <si>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</si>
  <si>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</si>
  <si>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</si>
  <si>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</si>
  <si>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</si>
  <si>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</si>
  <si>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</si>
  <si>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</si>
  <si>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</si>
  <si>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</si>
  <si>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</si>
  <si>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</si>
  <si>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</si>
  <si>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</si>
  <si>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</si>
  <si>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</si>
  <si>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</si>
  <si>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</si>
  <si>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</si>
  <si>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</si>
  <si>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</si>
  <si>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</si>
  <si>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</si>
  <si>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9,52</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</si>
  <si>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</si>
  <si>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</si>
  <si>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</si>
  <si>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</si>
  <si>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</si>
  <si>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</si>
  <si>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</si>
  <si>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</si>
  <si>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</si>
  <si>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</si>
  <si>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</si>
  <si>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</si>
  <si>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</si>
  <si>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</si>
  <si>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</si>
  <si>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</si>
  <si>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9,46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</si>
  <si>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</si>
  <si>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</si>
  <si>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</si>
  <si>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</si>
  <si>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</si>
  <si>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</si>
  <si>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</si>
  <si>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</si>
  <si>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</si>
  <si>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</si>
  <si>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</si>
  <si>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</si>
  <si>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</si>
  <si>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</si>
  <si>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</si>
  <si>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</si>
  <si>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</si>
  <si>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</si>
  <si>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</si>
  <si>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</si>
  <si>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</si>
  <si>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</si>
  <si>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</si>
  <si>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</si>
  <si>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31,95</t>
  </si>
  <si>
    <t>96995</t>
  </si>
  <si>
    <t>REATERRO MANUAL APILOADO COM SOQUETE. AF_10/2017</t>
  </si>
  <si>
    <t>0,59</t>
  </si>
  <si>
    <t>CARGA, MANOBRAS E DESCARGA DE AREIA, BRITA, PEDRA DE MAO E SOLOS COM CAMINHAO BASCULANTE 6 M3 (DESCARGA LIVRE)</t>
  </si>
  <si>
    <t>M3XKM</t>
  </si>
  <si>
    <t>12,22</t>
  </si>
  <si>
    <t>0,99</t>
  </si>
  <si>
    <t>97912</t>
  </si>
  <si>
    <t>97913</t>
  </si>
  <si>
    <t>97914</t>
  </si>
  <si>
    <t>97915</t>
  </si>
  <si>
    <t>1,10</t>
  </si>
  <si>
    <t>97916</t>
  </si>
  <si>
    <t>97917</t>
  </si>
  <si>
    <t>97918</t>
  </si>
  <si>
    <t>97919</t>
  </si>
  <si>
    <t>95606</t>
  </si>
  <si>
    <t>UMIDIFICAÇÃO DE MATERIAL PARA VALAS COM CAMINHÃO PIPA 10000L. AF_11/2016</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</si>
  <si>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</si>
  <si>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</si>
  <si>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</si>
  <si>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</si>
  <si>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</si>
  <si>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</si>
  <si>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</si>
  <si>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</si>
  <si>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</si>
  <si>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</si>
  <si>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</si>
  <si>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</si>
  <si>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</si>
  <si>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</si>
  <si>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</si>
  <si>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</si>
  <si>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</si>
  <si>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</si>
  <si>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</si>
  <si>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</si>
  <si>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</si>
  <si>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</si>
  <si>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</si>
  <si>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</si>
  <si>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</si>
  <si>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</si>
  <si>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</si>
  <si>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</si>
  <si>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</si>
  <si>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</si>
  <si>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</si>
  <si>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</si>
  <si>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</si>
  <si>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</si>
  <si>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</si>
  <si>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</si>
  <si>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</si>
  <si>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</si>
  <si>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</si>
  <si>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</si>
  <si>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</si>
  <si>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</si>
  <si>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</si>
  <si>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</si>
  <si>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</si>
  <si>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</si>
  <si>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</si>
  <si>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</si>
  <si>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</si>
  <si>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</si>
  <si>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</si>
  <si>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</si>
  <si>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</si>
  <si>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</si>
  <si>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</si>
  <si>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</si>
  <si>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</si>
  <si>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</si>
  <si>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</si>
  <si>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</si>
  <si>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</si>
  <si>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</si>
  <si>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</si>
  <si>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</si>
  <si>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</si>
  <si>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</si>
  <si>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</si>
  <si>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</si>
  <si>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</si>
  <si>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</si>
  <si>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</si>
  <si>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</si>
  <si>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</si>
  <si>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</si>
  <si>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</si>
  <si>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</si>
  <si>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</si>
  <si>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</si>
  <si>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</si>
  <si>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</si>
  <si>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</si>
  <si>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</si>
  <si>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</si>
  <si>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</si>
  <si>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</si>
  <si>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</si>
  <si>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</si>
  <si>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</si>
  <si>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</si>
  <si>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</si>
  <si>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</si>
  <si>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</si>
  <si>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</si>
  <si>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</si>
  <si>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</si>
  <si>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</si>
  <si>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</si>
  <si>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</si>
  <si>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</si>
  <si>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</si>
  <si>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</si>
  <si>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</si>
  <si>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</si>
  <si>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</si>
  <si>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</si>
  <si>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</si>
  <si>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</si>
  <si>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</si>
  <si>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</si>
  <si>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</si>
  <si>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</si>
  <si>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</si>
  <si>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</si>
  <si>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</si>
  <si>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</si>
  <si>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</si>
  <si>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</si>
  <si>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</si>
  <si>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</si>
  <si>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</si>
  <si>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</si>
  <si>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</si>
  <si>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</si>
  <si>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</si>
  <si>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</si>
  <si>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</si>
  <si>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</si>
  <si>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</si>
  <si>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</si>
  <si>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</si>
  <si>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</si>
  <si>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</si>
  <si>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</si>
  <si>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</si>
  <si>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</si>
  <si>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</si>
  <si>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</si>
  <si>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</si>
  <si>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</si>
  <si>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</si>
  <si>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</si>
  <si>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</si>
  <si>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</si>
  <si>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</si>
  <si>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</si>
  <si>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</si>
  <si>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</si>
  <si>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</si>
  <si>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</si>
  <si>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</si>
  <si>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</si>
  <si>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</si>
  <si>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</si>
  <si>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</si>
  <si>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</si>
  <si>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</si>
  <si>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</si>
  <si>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</si>
  <si>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</si>
  <si>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</si>
  <si>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</si>
  <si>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</si>
  <si>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</si>
  <si>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</si>
  <si>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</si>
  <si>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</si>
  <si>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</si>
  <si>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</si>
  <si>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</si>
  <si>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</si>
  <si>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</si>
  <si>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</si>
  <si>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</si>
  <si>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</si>
  <si>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</si>
  <si>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</si>
  <si>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</si>
  <si>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</si>
  <si>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</si>
  <si>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</si>
  <si>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</si>
  <si>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</si>
  <si>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</si>
  <si>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</si>
  <si>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</si>
  <si>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</si>
  <si>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</si>
  <si>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</si>
  <si>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</si>
  <si>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</si>
  <si>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</si>
  <si>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</si>
  <si>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</si>
  <si>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</si>
  <si>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</si>
  <si>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</si>
  <si>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</si>
  <si>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</si>
  <si>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</si>
  <si>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</si>
  <si>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</si>
  <si>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</si>
  <si>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</si>
  <si>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</si>
  <si>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</si>
  <si>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</si>
  <si>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</si>
  <si>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</si>
  <si>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</si>
  <si>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</si>
  <si>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</si>
  <si>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</si>
  <si>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</si>
  <si>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</si>
  <si>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</si>
  <si>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</si>
  <si>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</si>
  <si>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</si>
  <si>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</si>
  <si>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</si>
  <si>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</si>
  <si>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</si>
  <si>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</si>
  <si>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</si>
  <si>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</si>
  <si>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</si>
  <si>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</si>
  <si>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</si>
  <si>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</si>
  <si>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</si>
  <si>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</si>
  <si>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</si>
  <si>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</si>
  <si>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</si>
  <si>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</si>
  <si>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</si>
  <si>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</si>
  <si>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</si>
  <si>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</si>
  <si>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</si>
  <si>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</si>
  <si>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</si>
  <si>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</si>
  <si>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</si>
  <si>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</si>
  <si>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</si>
  <si>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</si>
  <si>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</si>
  <si>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</si>
  <si>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</si>
  <si>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</si>
  <si>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</si>
  <si>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</si>
  <si>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</si>
  <si>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</si>
  <si>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</si>
  <si>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</si>
  <si>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</si>
  <si>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</si>
  <si>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</si>
  <si>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</si>
  <si>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</si>
  <si>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</si>
  <si>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</si>
  <si>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</si>
  <si>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</si>
  <si>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</si>
  <si>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</si>
  <si>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</si>
  <si>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</si>
  <si>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</si>
  <si>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</si>
  <si>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</si>
  <si>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</si>
  <si>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</si>
  <si>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</si>
  <si>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</si>
  <si>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</si>
  <si>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</si>
  <si>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</si>
  <si>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</si>
  <si>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</si>
  <si>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</si>
  <si>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</si>
  <si>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</si>
  <si>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</si>
  <si>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</si>
  <si>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</si>
  <si>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</si>
  <si>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</si>
  <si>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</si>
  <si>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</si>
  <si>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</si>
  <si>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</si>
  <si>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</si>
  <si>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</si>
  <si>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</si>
  <si>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</si>
  <si>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</si>
  <si>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</si>
  <si>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</si>
  <si>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</si>
  <si>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</si>
  <si>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</si>
  <si>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</si>
  <si>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</si>
  <si>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</si>
  <si>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</si>
  <si>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</si>
  <si>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</si>
  <si>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</si>
  <si>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</si>
  <si>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</si>
  <si>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</si>
  <si>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</si>
  <si>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</si>
  <si>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</si>
  <si>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</si>
  <si>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</si>
  <si>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</si>
  <si>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</si>
  <si>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</si>
  <si>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</si>
  <si>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</si>
  <si>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</si>
  <si>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</si>
  <si>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</si>
  <si>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</si>
  <si>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</si>
  <si>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</si>
  <si>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</si>
  <si>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</si>
  <si>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</si>
  <si>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</si>
  <si>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</si>
  <si>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</si>
  <si>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96374</t>
  </si>
  <si>
    <t>INSTALAÇÃO DE REFORÇO DE MADEIRA EM PAREDE DRYWALL. AF_06/2017</t>
  </si>
  <si>
    <t>8,04</t>
  </si>
  <si>
    <t>96388</t>
  </si>
  <si>
    <t>96389</t>
  </si>
  <si>
    <t>96390</t>
  </si>
  <si>
    <t>96391</t>
  </si>
  <si>
    <t>96392</t>
  </si>
  <si>
    <t>96396</t>
  </si>
  <si>
    <t>96397</t>
  </si>
  <si>
    <t>96398</t>
  </si>
  <si>
    <t>96399</t>
  </si>
  <si>
    <t>96400</t>
  </si>
  <si>
    <t>96401</t>
  </si>
  <si>
    <t>96402</t>
  </si>
  <si>
    <t>1,80</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</si>
  <si>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</si>
  <si>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</si>
  <si>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</si>
  <si>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</si>
  <si>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</si>
  <si>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</si>
  <si>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</si>
  <si>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</si>
  <si>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</si>
  <si>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</si>
  <si>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</si>
  <si>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</si>
  <si>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</si>
  <si>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</si>
  <si>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</si>
  <si>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</si>
  <si>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</si>
  <si>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</si>
  <si>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</si>
  <si>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</si>
  <si>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</si>
  <si>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</si>
  <si>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</si>
  <si>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</si>
  <si>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</si>
  <si>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</si>
  <si>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</si>
  <si>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</si>
  <si>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</si>
  <si>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</si>
  <si>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</si>
  <si>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</si>
  <si>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</si>
  <si>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</si>
  <si>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</si>
  <si>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</si>
  <si>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</si>
  <si>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</si>
  <si>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</si>
  <si>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</si>
  <si>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</si>
  <si>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</si>
  <si>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</si>
  <si>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</si>
  <si>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</si>
  <si>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</si>
  <si>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</si>
  <si>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</si>
  <si>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</si>
  <si>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97803</t>
  </si>
  <si>
    <t>97805</t>
  </si>
  <si>
    <t>97806</t>
  </si>
  <si>
    <t>97807</t>
  </si>
  <si>
    <t>97809</t>
  </si>
  <si>
    <t>97810</t>
  </si>
  <si>
    <t>97811</t>
  </si>
  <si>
    <t>3,72</t>
  </si>
  <si>
    <t>72947</t>
  </si>
  <si>
    <t>SINALIZACAO HORIZONTAL COM TINTA RETRORREFLETIVA A BASE DE RESINA ACRILICA COM MICROESFERAS DE VIDRO</t>
  </si>
  <si>
    <t>83693</t>
  </si>
  <si>
    <t>CAIACAO EM MEIO FIO</t>
  </si>
  <si>
    <t>6,94</t>
  </si>
  <si>
    <t>95995</t>
  </si>
  <si>
    <t>95996</t>
  </si>
  <si>
    <t>96001</t>
  </si>
  <si>
    <t>96393</t>
  </si>
  <si>
    <t>96394</t>
  </si>
  <si>
    <t>96395</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</si>
  <si>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</si>
  <si>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</si>
  <si>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</si>
  <si>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</si>
  <si>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</si>
  <si>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</si>
  <si>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</si>
  <si>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</si>
  <si>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</si>
  <si>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</si>
  <si>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</si>
  <si>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</si>
  <si>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</si>
  <si>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</si>
  <si>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</si>
  <si>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</si>
  <si>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</si>
  <si>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</si>
  <si>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</si>
  <si>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</si>
  <si>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</si>
  <si>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</si>
  <si>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</si>
  <si>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</si>
  <si>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</si>
  <si>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</si>
  <si>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</si>
  <si>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</si>
  <si>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</si>
  <si>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</si>
  <si>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20,78</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</si>
  <si>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</si>
  <si>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</si>
  <si>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</si>
  <si>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</si>
  <si>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</si>
  <si>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</si>
  <si>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</si>
  <si>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</si>
  <si>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</si>
  <si>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</si>
  <si>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</si>
  <si>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</si>
  <si>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</si>
  <si>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</si>
  <si>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</si>
  <si>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</si>
  <si>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</si>
  <si>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</si>
  <si>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</si>
  <si>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</si>
  <si>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</si>
  <si>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</si>
  <si>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</si>
  <si>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</si>
  <si>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</si>
  <si>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</si>
  <si>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</si>
  <si>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</si>
  <si>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</si>
  <si>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</si>
  <si>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</si>
  <si>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</si>
  <si>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</si>
  <si>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</si>
  <si>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</si>
  <si>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</si>
  <si>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</si>
  <si>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</si>
  <si>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</si>
  <si>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</si>
  <si>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</si>
  <si>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</si>
  <si>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</si>
  <si>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</si>
  <si>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</si>
  <si>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</si>
  <si>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</si>
  <si>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</si>
  <si>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14,68</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</si>
  <si>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</si>
  <si>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</si>
  <si>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</si>
  <si>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</si>
  <si>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</si>
  <si>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</si>
  <si>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</si>
  <si>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</si>
  <si>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</si>
  <si>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</si>
  <si>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</si>
  <si>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</si>
  <si>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</si>
  <si>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</si>
  <si>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</si>
  <si>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</si>
  <si>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</si>
  <si>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</si>
  <si>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</si>
  <si>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</si>
  <si>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PINTURA COM TINTA PROTETORA ACABAMENTO GRAFITE ESMALTE SOBRE SUPERFICIE METALICA, 2 DEMAOS</t>
  </si>
  <si>
    <t>PINTURA A OLEO BRILHANTE SOBRE SUPERFICIE METALICA, UMA DEMAO INCLUSO UMA DEMAO DE FUNDO ANTICORROSIVO</t>
  </si>
  <si>
    <t>19,66</t>
  </si>
  <si>
    <t>74245/1</t>
  </si>
  <si>
    <t>PINTURA ACRILICA EM PISO CIMENTADO DUAS DEMAOS</t>
  </si>
  <si>
    <t>79467</t>
  </si>
  <si>
    <t>PINTURA COM TINTA A BASE DE BORRACHA CLORADA , DE FAIXAS DE DEMARCACAO, EM QUADRA POLIESPORTIVA, 5 CM DE LARGURA.</t>
  </si>
  <si>
    <t>ML</t>
  </si>
  <si>
    <t>79500/2</t>
  </si>
  <si>
    <t>PINTURA ACRILICA EM PISO CIMENTADO, TRES DEMAOS</t>
  </si>
  <si>
    <t>84665</t>
  </si>
  <si>
    <t>PINTURA ACRILICA PARA SINALIZAÇÃO HORIZONTAL EM PISO CIMENTADO</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</si>
  <si>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</si>
  <si>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</si>
  <si>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</si>
  <si>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</si>
  <si>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</si>
  <si>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</si>
  <si>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</si>
  <si>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</si>
  <si>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</si>
  <si>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</si>
  <si>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</si>
  <si>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</si>
  <si>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</si>
  <si>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</si>
  <si>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</si>
  <si>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</si>
  <si>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</si>
  <si>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</si>
  <si>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</si>
  <si>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</si>
  <si>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</si>
  <si>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</si>
  <si>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</si>
  <si>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</si>
  <si>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</si>
  <si>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</si>
  <si>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</si>
  <si>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</si>
  <si>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</si>
  <si>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</si>
  <si>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</si>
  <si>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</si>
  <si>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</si>
  <si>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</si>
  <si>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</si>
  <si>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</si>
  <si>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</si>
  <si>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</si>
  <si>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98670</t>
  </si>
  <si>
    <t>PISO EM LADRILHO HIDRÁULICO APLICADO EM AMBIENTES INTERNOS, INCLUSO APLICAÇÃO DE RESINA. AF_06/2018</t>
  </si>
  <si>
    <t>98671</t>
  </si>
  <si>
    <t>98672</t>
  </si>
  <si>
    <t>98673</t>
  </si>
  <si>
    <t>PISO VINÍLICO SEMI-FLEXÍVEL EM PLACAS, PADRÃO LISO, ESPESSURA 3,2 MM, FIXADO COM COLA. AF_06/2018</t>
  </si>
  <si>
    <t>98679</t>
  </si>
  <si>
    <t>98680</t>
  </si>
  <si>
    <t>98681</t>
  </si>
  <si>
    <t>98682</t>
  </si>
  <si>
    <t>98685</t>
  </si>
  <si>
    <t>98686</t>
  </si>
  <si>
    <t>98688</t>
  </si>
  <si>
    <t>98689</t>
  </si>
  <si>
    <t>72815</t>
  </si>
  <si>
    <t>APLICACAO DE TINTA A BASE DE EPOXI SOBRE PISO</t>
  </si>
  <si>
    <t>98695</t>
  </si>
  <si>
    <t>98697</t>
  </si>
  <si>
    <t>88648</t>
  </si>
  <si>
    <t>RODAPÉ CERÂMICO DE 7CM DE ALTURA COM PLACAS TIPO ESMALTADA EXTRA  DE DIMENSÕES 35X35CM. AF_06/2014</t>
  </si>
  <si>
    <t>88649</t>
  </si>
  <si>
    <t>RODAPÉ CERÂMICO DE 7CM DE ALTURA COM PLACAS TIPO ESMALTADA EXTRA DE DIMENSÕES 45X45CM. AF_06/2014</t>
  </si>
  <si>
    <t>6,51</t>
  </si>
  <si>
    <t>88650</t>
  </si>
  <si>
    <t>RODAPÉ CERÂMICO DE 7CM DE ALTURA COM PLACAS TIPO ESMALTADA EXTRA DE DIMENSÕES 60X60CM. AF_06/2014</t>
  </si>
  <si>
    <t>96467</t>
  </si>
  <si>
    <t>RODAPÉ CERÂMICO DE 7CM DE ALTURA COM PLACAS TIPO ESMALTADA COMERCIAL DE DIMENSÕES 35X35CM (PADRAO POPULAR). AF_06/2017</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</si>
  <si>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</si>
  <si>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</si>
  <si>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</si>
  <si>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</si>
  <si>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</si>
  <si>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</si>
  <si>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</si>
  <si>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</si>
  <si>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</si>
  <si>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</si>
  <si>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</si>
  <si>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</si>
  <si>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</si>
  <si>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</si>
  <si>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</si>
  <si>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</si>
  <si>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</si>
  <si>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</si>
  <si>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</si>
  <si>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</si>
  <si>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</si>
  <si>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</si>
  <si>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</si>
  <si>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</si>
  <si>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</si>
  <si>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</si>
  <si>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87624</t>
  </si>
  <si>
    <t>CONTRAPISO EM ARGAMASSA PRONTA, PREPARO MANUAL, APLICADO EM ÁREAS SECAS SOBRE LAJE, ADERIDO, ESPESSURA 2CM. AF_06/2014</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</si>
  <si>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</si>
  <si>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</si>
  <si>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</si>
  <si>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</si>
  <si>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</si>
  <si>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</si>
  <si>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</si>
  <si>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</si>
  <si>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</si>
  <si>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</si>
  <si>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</si>
  <si>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</si>
  <si>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</si>
  <si>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</si>
  <si>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</si>
  <si>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</si>
  <si>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</si>
  <si>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</si>
  <si>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</si>
  <si>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</si>
  <si>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</si>
  <si>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</si>
  <si>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</si>
  <si>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</si>
  <si>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</si>
  <si>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</si>
  <si>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</si>
  <si>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</si>
  <si>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</si>
  <si>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</si>
  <si>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</si>
  <si>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</si>
  <si>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</si>
  <si>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</si>
  <si>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87702</t>
  </si>
  <si>
    <t>CONTRAPISO EM ARGAMASSA TRAÇO 1:4 (CIMENTO E AREIA), PREPARO MANUAL, APLICADO EM ÁREAS SECAS SOBRE LAJE, NÃO ADERIDO, ESPESSURA 6CM. AF_06/2014</t>
  </si>
  <si>
    <t>87703</t>
  </si>
  <si>
    <t>CONTRAPISO EM ARGAMASSA PRONTA, PREPARO MECÂNICO COM MISTURADOR 300 KG, APLICADO EM ÁREAS SECAS SOBRE LAJE, NÃO ADERIDO, ESPESSURA 6CM. AF_06/2014</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</si>
  <si>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</si>
  <si>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</si>
  <si>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</si>
  <si>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</si>
  <si>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</si>
  <si>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</si>
  <si>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</si>
  <si>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</si>
  <si>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</si>
  <si>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</si>
  <si>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</si>
  <si>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</si>
  <si>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</si>
  <si>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</si>
  <si>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</si>
  <si>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</si>
  <si>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</si>
  <si>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</si>
  <si>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</si>
  <si>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</si>
  <si>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</si>
  <si>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</si>
  <si>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</si>
  <si>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</si>
  <si>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</si>
  <si>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</si>
  <si>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</si>
  <si>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</si>
  <si>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</si>
  <si>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</si>
  <si>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</si>
  <si>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</si>
  <si>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</si>
  <si>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</si>
  <si>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</si>
  <si>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</si>
  <si>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88471</t>
  </si>
  <si>
    <t>CONTRAPISO AUTONIVELANTE, APLICADO SOBRE LAJE, NÃO ADERIDO, ESPESSURA 4CM. AF_06/2014</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</si>
  <si>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</si>
  <si>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</si>
  <si>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</si>
  <si>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</si>
  <si>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</si>
  <si>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</si>
  <si>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</si>
  <si>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</si>
  <si>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</si>
  <si>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</si>
  <si>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</si>
  <si>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</si>
  <si>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</si>
  <si>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</si>
  <si>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</si>
  <si>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</si>
  <si>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</si>
  <si>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</si>
  <si>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</si>
  <si>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</si>
  <si>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</si>
  <si>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</si>
  <si>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</si>
  <si>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</si>
  <si>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</si>
  <si>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</si>
  <si>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</si>
  <si>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</si>
  <si>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</si>
  <si>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</si>
  <si>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</si>
  <si>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</si>
  <si>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</si>
  <si>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</si>
  <si>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</si>
  <si>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</si>
  <si>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</si>
  <si>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</si>
  <si>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</si>
  <si>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</si>
  <si>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</si>
  <si>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</si>
  <si>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</si>
  <si>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</si>
  <si>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</si>
  <si>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</si>
  <si>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</si>
  <si>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</si>
  <si>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</si>
  <si>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</si>
  <si>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</si>
  <si>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</si>
  <si>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</si>
  <si>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</si>
  <si>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</si>
  <si>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</si>
  <si>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</si>
  <si>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</si>
  <si>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</si>
  <si>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</si>
  <si>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</si>
  <si>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</si>
  <si>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</si>
  <si>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</si>
  <si>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</si>
  <si>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</si>
  <si>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</si>
  <si>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</si>
  <si>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</si>
  <si>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</si>
  <si>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</si>
  <si>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</si>
  <si>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</si>
  <si>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</si>
  <si>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</si>
  <si>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</si>
  <si>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</si>
  <si>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</si>
  <si>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</si>
  <si>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</si>
  <si>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</si>
  <si>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</si>
  <si>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</si>
  <si>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</si>
  <si>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</si>
  <si>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</si>
  <si>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</si>
  <si>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</si>
  <si>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</si>
  <si>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</si>
  <si>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</si>
  <si>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</si>
  <si>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</si>
  <si>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</si>
  <si>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</si>
  <si>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</si>
  <si>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</si>
  <si>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</si>
  <si>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</si>
  <si>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</si>
  <si>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</si>
  <si>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</si>
  <si>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</si>
  <si>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</si>
  <si>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</si>
  <si>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</si>
  <si>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</si>
  <si>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</si>
  <si>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</si>
  <si>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</si>
  <si>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</si>
  <si>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</si>
  <si>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</si>
  <si>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</si>
  <si>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</si>
  <si>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</si>
  <si>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</si>
  <si>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</si>
  <si>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8,81</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</si>
  <si>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</si>
  <si>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</si>
  <si>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</si>
  <si>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</si>
  <si>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</si>
  <si>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</si>
  <si>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</si>
  <si>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</si>
  <si>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</si>
  <si>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</si>
  <si>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</si>
  <si>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</si>
  <si>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</si>
  <si>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</si>
  <si>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</si>
  <si>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</si>
  <si>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</si>
  <si>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</si>
  <si>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</si>
  <si>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</si>
  <si>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</si>
  <si>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</si>
  <si>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</si>
  <si>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</si>
  <si>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</si>
  <si>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</si>
  <si>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</si>
  <si>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</si>
  <si>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</si>
  <si>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</si>
  <si>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</si>
  <si>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</si>
  <si>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</si>
  <si>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</si>
  <si>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</si>
  <si>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</si>
  <si>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</si>
  <si>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</si>
  <si>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</si>
  <si>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</si>
  <si>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</si>
  <si>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</si>
  <si>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</si>
  <si>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</si>
  <si>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</si>
  <si>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</si>
  <si>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</si>
  <si>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</si>
  <si>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</si>
  <si>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</si>
  <si>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</si>
  <si>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</si>
  <si>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</si>
  <si>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</si>
  <si>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</si>
  <si>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</si>
  <si>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</si>
  <si>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</si>
  <si>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</si>
  <si>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</si>
  <si>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</si>
  <si>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</si>
  <si>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</si>
  <si>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</si>
  <si>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</si>
  <si>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</si>
  <si>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</si>
  <si>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</si>
  <si>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</si>
  <si>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</si>
  <si>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</si>
  <si>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</si>
  <si>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</si>
  <si>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</si>
  <si>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</si>
  <si>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</si>
  <si>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</si>
  <si>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</si>
  <si>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</si>
  <si>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</si>
  <si>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</si>
  <si>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</si>
  <si>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</si>
  <si>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</si>
  <si>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</si>
  <si>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</si>
  <si>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</si>
  <si>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</si>
  <si>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</si>
  <si>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</si>
  <si>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</si>
  <si>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</si>
  <si>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</si>
  <si>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</si>
  <si>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</si>
  <si>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</si>
  <si>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</si>
  <si>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</si>
  <si>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</si>
  <si>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</si>
  <si>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</si>
  <si>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</si>
  <si>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</si>
  <si>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</si>
  <si>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23,40</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</si>
  <si>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</si>
  <si>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</si>
  <si>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</si>
  <si>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</si>
  <si>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</si>
  <si>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</si>
  <si>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</si>
  <si>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</si>
  <si>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</si>
  <si>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</si>
  <si>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</si>
  <si>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</si>
  <si>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</si>
  <si>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</si>
  <si>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</si>
  <si>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</si>
  <si>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</si>
  <si>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</si>
  <si>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</si>
  <si>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</si>
  <si>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</si>
  <si>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</si>
  <si>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</si>
  <si>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</si>
  <si>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</si>
  <si>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</si>
  <si>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</si>
  <si>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</si>
  <si>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</si>
  <si>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</si>
  <si>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</si>
  <si>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</si>
  <si>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</si>
  <si>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</si>
  <si>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</si>
  <si>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</si>
  <si>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</si>
  <si>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</si>
  <si>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</si>
  <si>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</si>
  <si>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</si>
  <si>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</si>
  <si>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</si>
  <si>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</si>
  <si>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</si>
  <si>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</si>
  <si>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</si>
  <si>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</si>
  <si>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</si>
  <si>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</si>
  <si>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</si>
  <si>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</si>
  <si>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</si>
  <si>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</si>
  <si>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</si>
  <si>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</si>
  <si>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</si>
  <si>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</si>
  <si>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</si>
  <si>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</si>
  <si>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</si>
  <si>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</si>
  <si>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</si>
  <si>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</si>
  <si>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</si>
  <si>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</si>
  <si>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</si>
  <si>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</si>
  <si>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</si>
  <si>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</si>
  <si>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</si>
  <si>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</si>
  <si>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</si>
  <si>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</si>
  <si>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</si>
  <si>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</si>
  <si>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</si>
  <si>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</si>
  <si>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</si>
  <si>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</si>
  <si>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</si>
  <si>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</si>
  <si>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</si>
  <si>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</si>
  <si>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</si>
  <si>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</si>
  <si>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</si>
  <si>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</si>
  <si>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</si>
  <si>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</si>
  <si>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</si>
  <si>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</si>
  <si>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</si>
  <si>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</si>
  <si>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</si>
  <si>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</si>
  <si>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</si>
  <si>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</si>
  <si>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</si>
  <si>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</si>
  <si>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</si>
  <si>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</si>
  <si>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</si>
  <si>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</si>
  <si>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</si>
  <si>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</si>
  <si>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</si>
  <si>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</si>
  <si>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</si>
  <si>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</si>
  <si>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</si>
  <si>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</si>
  <si>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</si>
  <si>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</si>
  <si>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</si>
  <si>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</si>
  <si>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</si>
  <si>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</si>
  <si>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</si>
  <si>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</si>
  <si>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</si>
  <si>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</si>
  <si>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</si>
  <si>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</si>
  <si>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</si>
  <si>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</si>
  <si>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</si>
  <si>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</si>
  <si>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</si>
  <si>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</si>
  <si>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</si>
  <si>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</si>
  <si>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</si>
  <si>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</si>
  <si>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</si>
  <si>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</si>
  <si>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</si>
  <si>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</si>
  <si>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</si>
  <si>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</si>
  <si>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</si>
  <si>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</si>
  <si>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</si>
  <si>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</si>
  <si>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</si>
  <si>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</si>
  <si>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</si>
  <si>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</si>
  <si>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</si>
  <si>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</si>
  <si>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</si>
  <si>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</si>
  <si>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</si>
  <si>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</si>
  <si>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</si>
  <si>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</si>
  <si>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</si>
  <si>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</si>
  <si>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</si>
  <si>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</si>
  <si>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</si>
  <si>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</si>
  <si>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</si>
  <si>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</si>
  <si>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</si>
  <si>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</si>
  <si>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</si>
  <si>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</si>
  <si>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</si>
  <si>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</si>
  <si>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</si>
  <si>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</si>
  <si>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</si>
  <si>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</si>
  <si>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</si>
  <si>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</si>
  <si>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</si>
  <si>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</si>
  <si>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</si>
  <si>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</si>
  <si>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</si>
  <si>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</si>
  <si>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</si>
  <si>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</si>
  <si>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</si>
  <si>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</si>
  <si>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</si>
  <si>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</si>
  <si>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</si>
  <si>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</si>
  <si>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</si>
  <si>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</si>
  <si>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</si>
  <si>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</si>
  <si>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</si>
  <si>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</si>
  <si>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</si>
  <si>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</si>
  <si>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</si>
  <si>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</si>
  <si>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</si>
  <si>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</si>
  <si>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</si>
  <si>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</si>
  <si>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</si>
  <si>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</si>
  <si>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</si>
  <si>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</si>
  <si>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</si>
  <si>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</si>
  <si>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</si>
  <si>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</si>
  <si>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</si>
  <si>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</si>
  <si>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</si>
  <si>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</si>
  <si>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</si>
  <si>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</si>
  <si>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</si>
  <si>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</si>
  <si>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</si>
  <si>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</si>
  <si>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</si>
  <si>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</si>
  <si>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</si>
  <si>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</si>
  <si>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</si>
  <si>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</si>
  <si>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</si>
  <si>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</si>
  <si>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</si>
  <si>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</si>
  <si>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</si>
  <si>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</si>
  <si>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</si>
  <si>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</si>
  <si>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</si>
  <si>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</si>
  <si>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</si>
  <si>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</si>
  <si>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</si>
  <si>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</si>
  <si>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</si>
  <si>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</si>
  <si>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</si>
  <si>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</si>
  <si>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</si>
  <si>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</si>
  <si>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</si>
  <si>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</si>
  <si>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</si>
  <si>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</si>
  <si>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</si>
  <si>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</si>
  <si>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</si>
  <si>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</si>
  <si>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</si>
  <si>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</si>
  <si>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</si>
  <si>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</si>
  <si>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</si>
  <si>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</si>
  <si>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</si>
  <si>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</si>
  <si>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</si>
  <si>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</si>
  <si>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</si>
  <si>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</si>
  <si>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</si>
  <si>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</si>
  <si>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</si>
  <si>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</si>
  <si>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5,40</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</si>
  <si>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</si>
  <si>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</si>
  <si>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</si>
  <si>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</si>
  <si>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</si>
  <si>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</si>
  <si>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</si>
  <si>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</si>
  <si>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</si>
  <si>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</si>
  <si>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</si>
  <si>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</si>
  <si>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</si>
  <si>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</si>
  <si>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</si>
  <si>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</si>
  <si>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</si>
  <si>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</si>
  <si>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</si>
  <si>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</si>
  <si>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</si>
  <si>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</si>
  <si>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</si>
  <si>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</si>
  <si>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</si>
  <si>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</si>
  <si>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</si>
  <si>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</si>
  <si>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</si>
  <si>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</si>
  <si>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</si>
  <si>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</si>
  <si>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</si>
  <si>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</si>
  <si>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</si>
  <si>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</si>
  <si>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</si>
  <si>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</si>
  <si>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</si>
  <si>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</si>
  <si>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</si>
  <si>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</si>
  <si>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</si>
  <si>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</si>
  <si>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</si>
  <si>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</si>
  <si>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</si>
  <si>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</si>
  <si>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</si>
  <si>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</si>
  <si>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</si>
  <si>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</si>
  <si>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</si>
  <si>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</si>
  <si>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</si>
  <si>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</si>
  <si>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</si>
  <si>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</si>
  <si>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</si>
  <si>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</si>
  <si>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</si>
  <si>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</si>
  <si>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</si>
  <si>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</si>
  <si>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</si>
  <si>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</si>
  <si>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</si>
  <si>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</si>
  <si>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</si>
  <si>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</si>
  <si>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</si>
  <si>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</si>
  <si>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</si>
  <si>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</si>
  <si>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</si>
  <si>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</si>
  <si>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</si>
  <si>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</si>
  <si>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</si>
  <si>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</si>
  <si>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</si>
  <si>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</si>
  <si>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</si>
  <si>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</si>
  <si>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</si>
  <si>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</si>
  <si>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</si>
  <si>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</si>
  <si>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</si>
  <si>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</si>
  <si>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</si>
  <si>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</si>
  <si>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</si>
  <si>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</si>
  <si>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</si>
  <si>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</si>
  <si>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</si>
  <si>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</si>
  <si>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</si>
  <si>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</si>
  <si>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</si>
  <si>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</si>
  <si>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</si>
  <si>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</si>
  <si>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</si>
  <si>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</si>
  <si>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</si>
  <si>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</si>
  <si>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</si>
  <si>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</si>
  <si>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</si>
  <si>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</si>
  <si>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</si>
  <si>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</si>
  <si>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</si>
  <si>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88628</t>
  </si>
  <si>
    <t>88629</t>
  </si>
  <si>
    <t>88630</t>
  </si>
  <si>
    <t>ARGAMASSA TRAÇO 1:4 (CIMENTO E AREIA MÉDIA), PREPARO MECÂNICO COM BETONEIRA 400 L. AF_08/2014</t>
  </si>
  <si>
    <t>88631</t>
  </si>
  <si>
    <t>88715</t>
  </si>
  <si>
    <t>95563</t>
  </si>
  <si>
    <t>0,33</t>
  </si>
  <si>
    <t>1,12</t>
  </si>
  <si>
    <t>19,08</t>
  </si>
  <si>
    <t>0,53</t>
  </si>
  <si>
    <t>1,36</t>
  </si>
  <si>
    <t>0,23</t>
  </si>
  <si>
    <t>9,01</t>
  </si>
  <si>
    <t>92121</t>
  </si>
  <si>
    <t>PENEIRAMENTO DE AREIA COM PENEIRA ELÉTRICA. AF_11/2015</t>
  </si>
  <si>
    <t>92122</t>
  </si>
  <si>
    <t>PENEIRAMENTO DE AREIA COM PENEIRA MANUAL. AF_11/2015</t>
  </si>
  <si>
    <t>92123</t>
  </si>
  <si>
    <t>ENSACAMENTO DE AREIA. AF_11/2015</t>
  </si>
  <si>
    <t>2,42</t>
  </si>
  <si>
    <t>1,56</t>
  </si>
  <si>
    <t>1,24</t>
  </si>
  <si>
    <t>0,72</t>
  </si>
  <si>
    <t>73361</t>
  </si>
  <si>
    <t>CONCRETO CICLOPICO FCK=10MPA 30% PEDRA DE MAO INCLUSIVE LANCAMENTO</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</si>
  <si>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</si>
  <si>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</si>
  <si>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</si>
  <si>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</si>
  <si>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</si>
  <si>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</si>
  <si>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</si>
  <si>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</si>
  <si>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</si>
  <si>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</si>
  <si>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</si>
  <si>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</si>
  <si>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</si>
  <si>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</si>
  <si>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</si>
  <si>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</si>
  <si>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</si>
  <si>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</si>
  <si>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</si>
  <si>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</si>
  <si>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</si>
  <si>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</si>
  <si>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</si>
  <si>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</si>
  <si>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</si>
  <si>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</si>
  <si>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</si>
  <si>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</si>
  <si>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</si>
  <si>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</si>
  <si>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</si>
  <si>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</si>
  <si>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</si>
  <si>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</si>
  <si>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</si>
  <si>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</si>
  <si>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</si>
  <si>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</si>
  <si>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</si>
  <si>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</si>
  <si>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</si>
  <si>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</si>
  <si>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</si>
  <si>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</si>
  <si>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</si>
  <si>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</si>
  <si>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</si>
  <si>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</si>
  <si>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</si>
  <si>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</si>
  <si>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8,35</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</si>
  <si>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</si>
  <si>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</si>
  <si>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</si>
  <si>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</si>
  <si>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</si>
  <si>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</si>
  <si>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</si>
  <si>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</si>
  <si>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</si>
  <si>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</si>
  <si>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</si>
  <si>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</si>
  <si>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</si>
  <si>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</si>
  <si>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</si>
  <si>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</si>
  <si>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</si>
  <si>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</si>
  <si>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</si>
  <si>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</si>
  <si>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</si>
  <si>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</si>
  <si>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</si>
  <si>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</si>
  <si>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</si>
  <si>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</si>
  <si>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2,56</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</si>
  <si>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</si>
  <si>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</si>
  <si>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</si>
  <si>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</si>
  <si>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</si>
  <si>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</si>
  <si>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</si>
  <si>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</si>
  <si>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</si>
  <si>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</si>
  <si>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</si>
  <si>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</si>
  <si>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</si>
  <si>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</si>
  <si>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</si>
  <si>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</si>
  <si>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</si>
  <si>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</si>
  <si>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</si>
  <si>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</si>
  <si>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</si>
  <si>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</si>
  <si>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23,86</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</si>
  <si>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</si>
  <si>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</si>
  <si>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</si>
  <si>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</si>
  <si>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</si>
  <si>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</si>
  <si>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</si>
  <si>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</si>
  <si>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</si>
  <si>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</si>
  <si>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</si>
  <si>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</si>
  <si>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</si>
  <si>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</si>
  <si>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</si>
  <si>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</si>
  <si>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</si>
  <si>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</si>
  <si>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</si>
  <si>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</si>
  <si>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</si>
  <si>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</si>
  <si>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</si>
  <si>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</si>
  <si>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</si>
  <si>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</si>
  <si>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</si>
  <si>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</si>
  <si>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</si>
  <si>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</si>
  <si>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</si>
  <si>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</si>
  <si>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</si>
  <si>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</si>
  <si>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</si>
  <si>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</si>
  <si>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</si>
  <si>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</si>
  <si>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</si>
  <si>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</si>
  <si>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</si>
  <si>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</si>
  <si>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</si>
  <si>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</si>
  <si>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1,16</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</si>
  <si>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</si>
  <si>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</si>
  <si>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</si>
  <si>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</si>
  <si>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</si>
  <si>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</si>
  <si>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</si>
  <si>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</si>
  <si>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</si>
  <si>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</si>
  <si>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</si>
  <si>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</si>
  <si>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</si>
  <si>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</si>
  <si>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1,90</t>
  </si>
  <si>
    <t>93588</t>
  </si>
  <si>
    <t>93589</t>
  </si>
  <si>
    <t>93590</t>
  </si>
  <si>
    <t>93591</t>
  </si>
  <si>
    <t>1,35</t>
  </si>
  <si>
    <t>93592</t>
  </si>
  <si>
    <t>93593</t>
  </si>
  <si>
    <t>0,69</t>
  </si>
  <si>
    <t>93594</t>
  </si>
  <si>
    <t>93595</t>
  </si>
  <si>
    <t>93596</t>
  </si>
  <si>
    <t>93597</t>
  </si>
  <si>
    <t>0,90</t>
  </si>
  <si>
    <t>93598</t>
  </si>
  <si>
    <t>93599</t>
  </si>
  <si>
    <t>95425</t>
  </si>
  <si>
    <t>95426</t>
  </si>
  <si>
    <t>95427</t>
  </si>
  <si>
    <t>95428</t>
  </si>
  <si>
    <t>95429</t>
  </si>
  <si>
    <t>95430</t>
  </si>
  <si>
    <t>95875</t>
  </si>
  <si>
    <t>95876</t>
  </si>
  <si>
    <t>95877</t>
  </si>
  <si>
    <t>0,84</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</si>
  <si>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</si>
  <si>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</si>
  <si>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</si>
  <si>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</si>
  <si>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</si>
  <si>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</si>
  <si>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</si>
  <si>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</si>
  <si>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</si>
  <si>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</si>
  <si>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</si>
  <si>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</si>
  <si>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</si>
  <si>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</si>
  <si>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</si>
  <si>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</si>
  <si>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</si>
  <si>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</si>
  <si>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</si>
  <si>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</si>
  <si>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</si>
  <si>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</si>
  <si>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</si>
  <si>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</si>
  <si>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</si>
  <si>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</si>
  <si>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</si>
  <si>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</si>
  <si>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</si>
  <si>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</si>
  <si>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</si>
  <si>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</si>
  <si>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</si>
  <si>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</si>
  <si>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</si>
  <si>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</si>
  <si>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</si>
  <si>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</si>
  <si>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</si>
  <si>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</si>
  <si>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</si>
  <si>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</si>
  <si>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</si>
  <si>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</si>
  <si>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</si>
  <si>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</si>
  <si>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</si>
  <si>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</si>
  <si>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</si>
  <si>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</si>
  <si>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</si>
  <si>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</si>
  <si>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</si>
  <si>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22,37</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</si>
  <si>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</si>
  <si>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</si>
  <si>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</si>
  <si>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</si>
  <si>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</si>
  <si>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</si>
  <si>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</si>
  <si>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</si>
  <si>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25,34</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</si>
  <si>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</si>
  <si>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</si>
  <si>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</si>
  <si>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</si>
  <si>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</si>
  <si>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</si>
  <si>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</si>
  <si>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</si>
  <si>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</si>
  <si>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</si>
  <si>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</si>
  <si>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</si>
  <si>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</si>
  <si>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</si>
  <si>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</si>
  <si>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</si>
  <si>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</si>
  <si>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</si>
  <si>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</si>
  <si>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</si>
  <si>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</si>
  <si>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</si>
  <si>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</si>
  <si>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</si>
  <si>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</si>
  <si>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</si>
  <si>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20,30</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</si>
  <si>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</si>
  <si>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</si>
  <si>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</si>
  <si>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</si>
  <si>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</si>
  <si>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</si>
  <si>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</si>
  <si>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</si>
  <si>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</si>
  <si>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</si>
  <si>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</si>
  <si>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</si>
  <si>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</si>
  <si>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</si>
  <si>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</si>
  <si>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</si>
  <si>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</si>
  <si>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</si>
  <si>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</si>
  <si>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</si>
  <si>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</si>
  <si>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</si>
  <si>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</si>
  <si>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</si>
  <si>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</si>
  <si>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</si>
  <si>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</si>
  <si>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</si>
  <si>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</si>
  <si>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</si>
  <si>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</si>
  <si>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</si>
  <si>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</si>
  <si>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</si>
  <si>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</si>
  <si>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</si>
  <si>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</si>
  <si>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</si>
  <si>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</si>
  <si>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</si>
  <si>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</si>
  <si>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</si>
  <si>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</si>
  <si>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</si>
  <si>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</si>
  <si>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</si>
  <si>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</si>
  <si>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</si>
  <si>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</si>
  <si>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</si>
  <si>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</si>
  <si>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</si>
  <si>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</si>
  <si>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</si>
  <si>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</si>
  <si>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</si>
  <si>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</si>
  <si>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</si>
  <si>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</si>
  <si>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</si>
  <si>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</si>
  <si>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</si>
  <si>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</si>
  <si>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</si>
  <si>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</si>
  <si>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</si>
  <si>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</si>
  <si>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</si>
  <si>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</si>
  <si>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</si>
  <si>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</si>
  <si>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</si>
  <si>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</si>
  <si>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</si>
  <si>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</si>
  <si>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</si>
  <si>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</si>
  <si>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</si>
  <si>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</si>
  <si>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</si>
  <si>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</si>
  <si>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</si>
  <si>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</si>
  <si>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</si>
  <si>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</si>
  <si>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</si>
  <si>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</si>
  <si>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</si>
  <si>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</si>
  <si>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</si>
  <si>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</si>
  <si>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</si>
  <si>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</si>
  <si>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</si>
  <si>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</si>
  <si>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</si>
  <si>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</si>
  <si>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</si>
  <si>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</si>
  <si>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</si>
  <si>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</si>
  <si>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</si>
  <si>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</si>
  <si>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</si>
  <si>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</si>
  <si>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</si>
  <si>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</si>
  <si>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</si>
  <si>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</si>
  <si>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</si>
  <si>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</si>
  <si>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</si>
  <si>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</si>
  <si>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</si>
  <si>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</si>
  <si>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</si>
  <si>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</si>
  <si>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</si>
  <si>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</si>
  <si>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</si>
  <si>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</si>
  <si>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</si>
  <si>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</si>
  <si>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</si>
  <si>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</si>
  <si>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</si>
  <si>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</si>
  <si>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</si>
  <si>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</si>
  <si>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</si>
  <si>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</si>
  <si>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</si>
  <si>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</si>
  <si>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</si>
  <si>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</si>
  <si>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</si>
  <si>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</si>
  <si>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</si>
  <si>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</si>
  <si>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</si>
  <si>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</si>
  <si>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</si>
  <si>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</si>
  <si>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</si>
  <si>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</si>
  <si>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</si>
  <si>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</si>
  <si>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</si>
  <si>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</si>
  <si>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</si>
  <si>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</si>
  <si>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</si>
  <si>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</si>
  <si>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</si>
  <si>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</si>
  <si>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</si>
  <si>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</si>
  <si>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</si>
  <si>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</si>
  <si>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</si>
  <si>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</si>
  <si>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</si>
  <si>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</si>
  <si>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</si>
  <si>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</si>
  <si>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</si>
  <si>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</si>
  <si>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</si>
  <si>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</si>
  <si>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</si>
  <si>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</si>
  <si>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</si>
  <si>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</si>
  <si>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</si>
  <si>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</si>
  <si>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</si>
  <si>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</si>
  <si>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</si>
  <si>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</si>
  <si>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</si>
  <si>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</si>
  <si>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</si>
  <si>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</si>
  <si>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</si>
  <si>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</si>
  <si>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</si>
  <si>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</si>
  <si>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</si>
  <si>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</si>
  <si>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</si>
  <si>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</si>
  <si>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</si>
  <si>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</si>
  <si>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</si>
  <si>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</si>
  <si>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</si>
  <si>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</si>
  <si>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</si>
  <si>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</si>
  <si>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</si>
  <si>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</si>
  <si>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</si>
  <si>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</si>
  <si>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</si>
  <si>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</si>
  <si>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</si>
  <si>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</si>
  <si>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</si>
  <si>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</si>
  <si>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</si>
  <si>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</si>
  <si>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</si>
  <si>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</si>
  <si>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</si>
  <si>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</si>
  <si>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</si>
  <si>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</si>
  <si>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</si>
  <si>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</si>
  <si>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</si>
  <si>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</si>
  <si>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</si>
  <si>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</si>
  <si>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</si>
  <si>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</si>
  <si>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</si>
  <si>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</si>
  <si>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</si>
  <si>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</si>
  <si>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</si>
  <si>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</si>
  <si>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</si>
  <si>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</si>
  <si>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</si>
  <si>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</si>
  <si>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</si>
  <si>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</si>
  <si>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</si>
  <si>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</si>
  <si>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</si>
  <si>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</si>
  <si>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</si>
  <si>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</si>
  <si>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</si>
  <si>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</si>
  <si>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</si>
  <si>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</si>
  <si>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</si>
  <si>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</si>
  <si>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</si>
  <si>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</si>
  <si>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</si>
  <si>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</si>
  <si>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</si>
  <si>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</si>
  <si>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</si>
  <si>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</si>
  <si>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</si>
  <si>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</si>
  <si>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</si>
  <si>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</si>
  <si>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</si>
  <si>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</si>
  <si>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</si>
  <si>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</si>
  <si>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</si>
  <si>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</si>
  <si>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</si>
  <si>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</si>
  <si>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</si>
  <si>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</si>
  <si>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</si>
  <si>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</si>
  <si>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</si>
  <si>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</si>
  <si>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</si>
  <si>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</si>
  <si>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</si>
  <si>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</si>
  <si>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</si>
  <si>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</si>
  <si>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</si>
  <si>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</si>
  <si>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</si>
  <si>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</si>
  <si>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</si>
  <si>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</si>
  <si>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</si>
  <si>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</si>
  <si>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</si>
  <si>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</si>
  <si>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</si>
  <si>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</si>
  <si>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</si>
  <si>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</si>
  <si>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</si>
  <si>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</si>
  <si>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</si>
  <si>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</si>
  <si>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</si>
  <si>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</si>
  <si>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</si>
  <si>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</si>
  <si>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</si>
  <si>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</si>
  <si>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</si>
  <si>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</si>
  <si>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</si>
  <si>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</si>
  <si>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</si>
  <si>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</si>
  <si>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</si>
  <si>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</si>
  <si>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</si>
  <si>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</si>
  <si>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</si>
  <si>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</si>
  <si>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</si>
  <si>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</si>
  <si>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</si>
  <si>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</si>
  <si>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</si>
  <si>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</si>
  <si>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</si>
  <si>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</si>
  <si>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</si>
  <si>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</si>
  <si>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</si>
  <si>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</si>
  <si>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</si>
  <si>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</si>
  <si>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</si>
  <si>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</si>
  <si>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</si>
  <si>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</si>
  <si>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</si>
  <si>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</si>
  <si>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</si>
  <si>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</si>
  <si>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</si>
  <si>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</si>
  <si>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</si>
  <si>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</si>
  <si>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</si>
  <si>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</si>
  <si>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</si>
  <si>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</si>
  <si>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</si>
  <si>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</si>
  <si>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</si>
  <si>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</si>
  <si>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</si>
  <si>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</si>
  <si>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</si>
  <si>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</si>
  <si>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</si>
  <si>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</si>
  <si>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</si>
  <si>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</si>
  <si>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</si>
  <si>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</si>
  <si>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</si>
  <si>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</si>
  <si>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</si>
  <si>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</si>
  <si>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</si>
  <si>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</si>
  <si>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</si>
  <si>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</si>
  <si>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</si>
  <si>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</si>
  <si>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</si>
  <si>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</si>
  <si>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</si>
  <si>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</si>
  <si>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</si>
  <si>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</si>
  <si>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</si>
  <si>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</si>
  <si>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</si>
  <si>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</si>
  <si>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</si>
  <si>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</si>
  <si>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</si>
  <si>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</si>
  <si>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</si>
  <si>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</si>
  <si>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</si>
  <si>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</si>
  <si>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</si>
  <si>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</si>
  <si>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</si>
  <si>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</si>
  <si>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</si>
  <si>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</si>
  <si>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</si>
  <si>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</si>
  <si>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</si>
  <si>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</si>
  <si>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</si>
  <si>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</si>
  <si>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</si>
  <si>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</si>
  <si>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</si>
  <si>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ALVENARIAS, DIVISÓRIAS E ESQUADRIAS</t>
  </si>
  <si>
    <t>Para frente da arquibancada</t>
  </si>
  <si>
    <t>9.6</t>
  </si>
  <si>
    <t>13.3</t>
  </si>
  <si>
    <t>13.4</t>
  </si>
  <si>
    <t>CONSTRUÇÃO DE PRAÇA E QUADRA POLIESPORTIVA</t>
  </si>
  <si>
    <t>IMPLANTAÇÃO DE INFRAESTRUTURA ESPORTIVA</t>
  </si>
  <si>
    <t>ORÇAMENTO  SINTÉTICO</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</si>
  <si>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</si>
  <si>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</si>
  <si>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</si>
  <si>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</si>
  <si>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</si>
  <si>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</si>
  <si>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</si>
  <si>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</si>
  <si>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</si>
  <si>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</si>
  <si>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</si>
  <si>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</si>
  <si>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</si>
  <si>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</si>
  <si>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</si>
  <si>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</si>
  <si>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</si>
  <si>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</si>
  <si>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</si>
  <si>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</si>
  <si>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</si>
  <si>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</si>
  <si>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</si>
  <si>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</si>
  <si>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</si>
  <si>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</si>
  <si>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</si>
  <si>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</si>
  <si>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</si>
  <si>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</si>
  <si>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</si>
  <si>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</si>
  <si>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</si>
  <si>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</si>
  <si>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</si>
  <si>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</si>
  <si>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</si>
  <si>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</si>
  <si>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</si>
  <si>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</si>
  <si>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</si>
  <si>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</si>
  <si>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</si>
  <si>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</si>
  <si>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</si>
  <si>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</si>
  <si>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</si>
  <si>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</si>
  <si>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</si>
  <si>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</si>
  <si>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</si>
  <si>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</si>
  <si>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</si>
  <si>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</si>
  <si>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</si>
  <si>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</si>
  <si>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</si>
  <si>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</si>
  <si>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</si>
  <si>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</si>
  <si>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</si>
  <si>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</si>
  <si>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</si>
  <si>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</si>
  <si>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</si>
  <si>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</si>
  <si>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</si>
  <si>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</si>
  <si>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</si>
  <si>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</si>
  <si>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</si>
  <si>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</si>
  <si>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</si>
  <si>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</si>
  <si>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</si>
  <si>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</si>
  <si>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</si>
  <si>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</si>
  <si>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</si>
  <si>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</si>
  <si>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</si>
  <si>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</si>
  <si>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</si>
  <si>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</si>
  <si>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</si>
  <si>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</si>
  <si>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</si>
  <si>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</si>
  <si>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</si>
  <si>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</si>
  <si>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</si>
  <si>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</si>
  <si>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</si>
  <si>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</si>
  <si>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</si>
  <si>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</si>
  <si>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</si>
  <si>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</si>
  <si>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</si>
  <si>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Visualização 3d</t>
  </si>
  <si>
    <t>9,79</t>
  </si>
  <si>
    <t>35,61</t>
  </si>
  <si>
    <t>12,27</t>
  </si>
  <si>
    <t>24,43</t>
  </si>
  <si>
    <t>24,03</t>
  </si>
  <si>
    <t>3,74</t>
  </si>
  <si>
    <t>5,76</t>
  </si>
  <si>
    <t>6,93</t>
  </si>
  <si>
    <t>7,81</t>
  </si>
  <si>
    <t>27,69</t>
  </si>
  <si>
    <t>2,62</t>
  </si>
  <si>
    <t>9,04</t>
  </si>
  <si>
    <t>12,71</t>
  </si>
  <si>
    <t>31,17</t>
  </si>
  <si>
    <t>24,89</t>
  </si>
  <si>
    <t>26,08</t>
  </si>
  <si>
    <t>31,94</t>
  </si>
  <si>
    <t>36,29</t>
  </si>
  <si>
    <t>35,59</t>
  </si>
  <si>
    <t>6,26</t>
  </si>
  <si>
    <t>15,00</t>
  </si>
  <si>
    <t>34,32</t>
  </si>
  <si>
    <t>17,54</t>
  </si>
  <si>
    <t>7,12</t>
  </si>
  <si>
    <t>5,68</t>
  </si>
  <si>
    <t>6,38</t>
  </si>
  <si>
    <t>9,11</t>
  </si>
  <si>
    <t>5,71</t>
  </si>
  <si>
    <t>9,25</t>
  </si>
  <si>
    <t>5,01</t>
  </si>
  <si>
    <t>7,16</t>
  </si>
  <si>
    <t>6,13</t>
  </si>
  <si>
    <t>5,44</t>
  </si>
  <si>
    <t>9,45</t>
  </si>
  <si>
    <t>6,03</t>
  </si>
  <si>
    <t>5,00</t>
  </si>
  <si>
    <t>12,54</t>
  </si>
  <si>
    <t>9,86</t>
  </si>
  <si>
    <t>10,23</t>
  </si>
  <si>
    <t>32,64</t>
  </si>
  <si>
    <t>10,04</t>
  </si>
  <si>
    <t>17,23</t>
  </si>
  <si>
    <t>4,17</t>
  </si>
  <si>
    <t>5,48</t>
  </si>
  <si>
    <t>5,42</t>
  </si>
  <si>
    <t>9,07</t>
  </si>
  <si>
    <t>12,05</t>
  </si>
  <si>
    <t>10,71</t>
  </si>
  <si>
    <t>23,22</t>
  </si>
  <si>
    <t>9,26</t>
  </si>
  <si>
    <t>14,04</t>
  </si>
  <si>
    <t>13,27</t>
  </si>
  <si>
    <t>21,57</t>
  </si>
  <si>
    <t>46,55</t>
  </si>
  <si>
    <t>24,98</t>
  </si>
  <si>
    <t>1,93</t>
  </si>
  <si>
    <t>12,12</t>
  </si>
  <si>
    <t>1,54</t>
  </si>
  <si>
    <t>15,36</t>
  </si>
  <si>
    <t>2,15</t>
  </si>
  <si>
    <t>7,28</t>
  </si>
  <si>
    <t>29,20</t>
  </si>
  <si>
    <t>14,45</t>
  </si>
  <si>
    <t>5,92</t>
  </si>
  <si>
    <t>8,00</t>
  </si>
  <si>
    <t>8,88</t>
  </si>
  <si>
    <t>9,13</t>
  </si>
  <si>
    <t>3,12</t>
  </si>
  <si>
    <t>8,09</t>
  </si>
  <si>
    <t>8,01</t>
  </si>
  <si>
    <t>22,40</t>
  </si>
  <si>
    <t>9,76</t>
  </si>
  <si>
    <t>7,53</t>
  </si>
  <si>
    <t>16,11</t>
  </si>
  <si>
    <t>14,09</t>
  </si>
  <si>
    <t>10,74</t>
  </si>
  <si>
    <t>47,06</t>
  </si>
  <si>
    <t>7,63</t>
  </si>
  <si>
    <t>15,50</t>
  </si>
  <si>
    <t>9,69</t>
  </si>
  <si>
    <t>9,17</t>
  </si>
  <si>
    <t>7,93</t>
  </si>
  <si>
    <t>13,37</t>
  </si>
  <si>
    <t>5,06</t>
  </si>
  <si>
    <t>11,12</t>
  </si>
  <si>
    <t>14,05</t>
  </si>
  <si>
    <t>23,91</t>
  </si>
  <si>
    <t>9,66</t>
  </si>
  <si>
    <t>9,30</t>
  </si>
  <si>
    <t>25,60</t>
  </si>
  <si>
    <t>27,78</t>
  </si>
  <si>
    <t>24,56</t>
  </si>
  <si>
    <t>27,62</t>
  </si>
  <si>
    <t>8,93</t>
  </si>
  <si>
    <t>30,12</t>
  </si>
  <si>
    <t>21,61</t>
  </si>
  <si>
    <t>8,20</t>
  </si>
  <si>
    <t>20,41</t>
  </si>
  <si>
    <t>11,24</t>
  </si>
  <si>
    <t>3,31</t>
  </si>
  <si>
    <t>6,60</t>
  </si>
  <si>
    <t>12,87</t>
  </si>
  <si>
    <t>29,93</t>
  </si>
  <si>
    <t>89,22</t>
  </si>
  <si>
    <t>22,58</t>
  </si>
  <si>
    <t>11,20</t>
  </si>
  <si>
    <t>3,77</t>
  </si>
  <si>
    <t>2,33</t>
  </si>
  <si>
    <t>8,84</t>
  </si>
  <si>
    <t>11,63</t>
  </si>
  <si>
    <t>10,48</t>
  </si>
  <si>
    <t>2,85</t>
  </si>
  <si>
    <t>11,52</t>
  </si>
  <si>
    <t>6,95</t>
  </si>
  <si>
    <t>6,47</t>
  </si>
  <si>
    <t>13,77</t>
  </si>
  <si>
    <t>6,62</t>
  </si>
  <si>
    <t>5,70</t>
  </si>
  <si>
    <t>18,93</t>
  </si>
  <si>
    <t>17,49</t>
  </si>
  <si>
    <t>5,46</t>
  </si>
  <si>
    <t>3,00</t>
  </si>
  <si>
    <t>5,25</t>
  </si>
  <si>
    <t>1,72</t>
  </si>
  <si>
    <t>3,65</t>
  </si>
  <si>
    <t>1,23</t>
  </si>
  <si>
    <t>65,71</t>
  </si>
  <si>
    <t>75,94</t>
  </si>
  <si>
    <t>18,59</t>
  </si>
  <si>
    <t>3,52</t>
  </si>
  <si>
    <t>4,23</t>
  </si>
  <si>
    <t>2,81</t>
  </si>
  <si>
    <t>9,34</t>
  </si>
  <si>
    <t>23,06</t>
  </si>
  <si>
    <t>33,51</t>
  </si>
  <si>
    <t>6,57</t>
  </si>
  <si>
    <t>25,16</t>
  </si>
  <si>
    <t>25,12</t>
  </si>
  <si>
    <t>8,40</t>
  </si>
  <si>
    <t>4,91</t>
  </si>
  <si>
    <t>5,60</t>
  </si>
  <si>
    <t>2,94</t>
  </si>
  <si>
    <t>15,47</t>
  </si>
  <si>
    <t>2,32</t>
  </si>
  <si>
    <t>17,64</t>
  </si>
  <si>
    <t>7,97</t>
  </si>
  <si>
    <t>2,04</t>
  </si>
  <si>
    <t>1,74</t>
  </si>
  <si>
    <t>1,34</t>
  </si>
  <si>
    <t>13,73</t>
  </si>
  <si>
    <t>25,58</t>
  </si>
  <si>
    <t>31,43</t>
  </si>
  <si>
    <t>10,35</t>
  </si>
  <si>
    <t>3.5</t>
  </si>
  <si>
    <t>*escavação para tubulação eletrica</t>
  </si>
  <si>
    <t>12.5</t>
  </si>
  <si>
    <t>12.6</t>
  </si>
  <si>
    <t>14.2</t>
  </si>
  <si>
    <t>14.3</t>
  </si>
  <si>
    <t>14.4</t>
  </si>
  <si>
    <t>14.5</t>
  </si>
  <si>
    <t>15.1</t>
  </si>
  <si>
    <t>13 - PINTURA</t>
  </si>
  <si>
    <t xml:space="preserve">14 - APARELHOS </t>
  </si>
  <si>
    <t xml:space="preserve">Extensão </t>
  </si>
  <si>
    <t xml:space="preserve"> </t>
  </si>
  <si>
    <t>*será aproveitado o aterro de sobra do terreno para aterrar a arquibancada, sendo este bem compactado.</t>
  </si>
  <si>
    <t>*uma sapata a cada 4m.</t>
  </si>
  <si>
    <t>*uma sapata a cada 4m</t>
  </si>
  <si>
    <t>*o volume total de reaterro se dará pela soma do volume das escavações subitraindo o volume de concreto mais o volume da tubulação</t>
  </si>
  <si>
    <t>*a cinta da arquibancada ficará com 30cm de profundidade</t>
  </si>
  <si>
    <t>*arquibancada com 40cm de altura na frente e 80cm de altura nos fundos, com 80cm no primeiro degrau e 55cm no segundo.</t>
  </si>
  <si>
    <t>*quantidade de acordo com o projeto</t>
  </si>
  <si>
    <t>*a cinta do alambrado terá 30cm de altura, sendo que 15cm ficarão escavados e 15cm ficação acima do solo.</t>
  </si>
  <si>
    <t>*Quantidade de caçambas alugadas, multiplicada pela quantidade de meses prevista para a conclusão da obra.</t>
  </si>
  <si>
    <t>lateral</t>
  </si>
  <si>
    <t>*a área também inclui a rampa de acesso</t>
  </si>
  <si>
    <t>Volume Escavado</t>
  </si>
  <si>
    <t>Sapatas + Arranque</t>
  </si>
  <si>
    <t>-</t>
  </si>
  <si>
    <t>Cinta (item 3.4)</t>
  </si>
  <si>
    <t>Tubulação (item 3.5)</t>
  </si>
  <si>
    <t>Volume</t>
  </si>
  <si>
    <t>x</t>
  </si>
  <si>
    <t>Aterro da arquibancada</t>
  </si>
  <si>
    <t>Para laterais da arquibancada</t>
  </si>
  <si>
    <t>11.046.0080-1</t>
  </si>
  <si>
    <t>11.046.0080-B</t>
  </si>
  <si>
    <t>26,71</t>
  </si>
  <si>
    <t>22,17</t>
  </si>
  <si>
    <t>15,11</t>
  </si>
  <si>
    <t>27,80</t>
  </si>
  <si>
    <t>26,91</t>
  </si>
  <si>
    <t>43,96</t>
  </si>
  <si>
    <t>4,77</t>
  </si>
  <si>
    <t>3,80</t>
  </si>
  <si>
    <t>4,95</t>
  </si>
  <si>
    <t>55,88</t>
  </si>
  <si>
    <t>22,69</t>
  </si>
  <si>
    <t>2,72</t>
  </si>
  <si>
    <t>21,65</t>
  </si>
  <si>
    <t>27,06</t>
  </si>
  <si>
    <t>50,19</t>
  </si>
  <si>
    <t>7,89</t>
  </si>
  <si>
    <t>16,46</t>
  </si>
  <si>
    <t>5,09</t>
  </si>
  <si>
    <t>9,24</t>
  </si>
  <si>
    <t>3,25</t>
  </si>
  <si>
    <t>1,73</t>
  </si>
  <si>
    <t>0,80</t>
  </si>
  <si>
    <t>2,82</t>
  </si>
  <si>
    <t>13,54</t>
  </si>
  <si>
    <t>7,85</t>
  </si>
  <si>
    <t>5,02</t>
  </si>
  <si>
    <t>4,56</t>
  </si>
  <si>
    <t>9,12</t>
  </si>
  <si>
    <t>11,40</t>
  </si>
  <si>
    <t>3,41</t>
  </si>
  <si>
    <t>12,47</t>
  </si>
  <si>
    <t>37,94</t>
  </si>
  <si>
    <t>3,22</t>
  </si>
  <si>
    <t>27,79</t>
  </si>
  <si>
    <t>11,32</t>
  </si>
  <si>
    <t>31,70</t>
  </si>
  <si>
    <t>30,89</t>
  </si>
  <si>
    <t>6,79</t>
  </si>
  <si>
    <t>2,91</t>
  </si>
  <si>
    <t>15,15</t>
  </si>
  <si>
    <t>7,35</t>
  </si>
  <si>
    <t>7,83</t>
  </si>
  <si>
    <t>8,59</t>
  </si>
  <si>
    <t>24,90</t>
  </si>
  <si>
    <t>7,04</t>
  </si>
  <si>
    <t>9,15</t>
  </si>
  <si>
    <t>5,49</t>
  </si>
  <si>
    <t>10,75</t>
  </si>
  <si>
    <t>10,37</t>
  </si>
  <si>
    <t>14,12</t>
  </si>
  <si>
    <t>8,37</t>
  </si>
  <si>
    <t>11,82</t>
  </si>
  <si>
    <t>7,41</t>
  </si>
  <si>
    <t>36,07</t>
  </si>
  <si>
    <t>20,01</t>
  </si>
  <si>
    <t>23,48</t>
  </si>
  <si>
    <t>13,32</t>
  </si>
  <si>
    <t>52,57</t>
  </si>
  <si>
    <t>16,51</t>
  </si>
  <si>
    <t>24,88</t>
  </si>
  <si>
    <t>33,81</t>
  </si>
  <si>
    <t>32,99</t>
  </si>
  <si>
    <t>24,27</t>
  </si>
  <si>
    <t>14,78</t>
  </si>
  <si>
    <t>29,99</t>
  </si>
  <si>
    <t>14,76</t>
  </si>
  <si>
    <t>23,01</t>
  </si>
  <si>
    <t>12,49</t>
  </si>
  <si>
    <t>7,55</t>
  </si>
  <si>
    <t>8,56</t>
  </si>
  <si>
    <t>11,25</t>
  </si>
  <si>
    <t>11,62</t>
  </si>
  <si>
    <t>4,34</t>
  </si>
  <si>
    <t>18,94</t>
  </si>
  <si>
    <t>12,89</t>
  </si>
  <si>
    <t>8,13</t>
  </si>
  <si>
    <t>17,88</t>
  </si>
  <si>
    <t>5,28</t>
  </si>
  <si>
    <t>10,79</t>
  </si>
  <si>
    <t>6,10</t>
  </si>
  <si>
    <t>45,84</t>
  </si>
  <si>
    <t>37,02</t>
  </si>
  <si>
    <t>6,56</t>
  </si>
  <si>
    <t>10,24</t>
  </si>
  <si>
    <t>7,42</t>
  </si>
  <si>
    <t>12,93</t>
  </si>
  <si>
    <t>9,78</t>
  </si>
  <si>
    <t>12,88</t>
  </si>
  <si>
    <t>7,30</t>
  </si>
  <si>
    <t>15,16</t>
  </si>
  <si>
    <t>9,47</t>
  </si>
  <si>
    <t>22,43</t>
  </si>
  <si>
    <t>13,13</t>
  </si>
  <si>
    <t>18,89</t>
  </si>
  <si>
    <t>12,60</t>
  </si>
  <si>
    <t>12,18</t>
  </si>
  <si>
    <t>5,21</t>
  </si>
  <si>
    <t>9,56</t>
  </si>
  <si>
    <t>12,96</t>
  </si>
  <si>
    <t>15,94</t>
  </si>
  <si>
    <t>28,54</t>
  </si>
  <si>
    <t>28,74</t>
  </si>
  <si>
    <t>30,54</t>
  </si>
  <si>
    <t>17,03</t>
  </si>
  <si>
    <t>4,88</t>
  </si>
  <si>
    <t>52,95</t>
  </si>
  <si>
    <t>11,31</t>
  </si>
  <si>
    <t>21,80</t>
  </si>
  <si>
    <t>25,53</t>
  </si>
  <si>
    <t>14,61</t>
  </si>
  <si>
    <t>18,09</t>
  </si>
  <si>
    <t>35,44</t>
  </si>
  <si>
    <t>9,14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</si>
  <si>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</si>
  <si>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</si>
  <si>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</si>
  <si>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</si>
  <si>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</si>
  <si>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</si>
  <si>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</si>
  <si>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</si>
  <si>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</si>
  <si>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</si>
  <si>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</si>
  <si>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</si>
  <si>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</si>
  <si>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</si>
  <si>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</si>
  <si>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</si>
  <si>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</si>
  <si>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</si>
  <si>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</si>
  <si>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</si>
  <si>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</si>
  <si>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</si>
  <si>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</si>
  <si>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</si>
  <si>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</si>
  <si>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</si>
  <si>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</si>
  <si>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</si>
  <si>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</si>
  <si>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</si>
  <si>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</si>
  <si>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</si>
  <si>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</si>
  <si>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</si>
  <si>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</si>
  <si>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</si>
  <si>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</si>
  <si>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</si>
  <si>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</si>
  <si>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</si>
  <si>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</si>
  <si>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3,04</t>
  </si>
  <si>
    <t>16,52</t>
  </si>
  <si>
    <t>37,01</t>
  </si>
  <si>
    <t>4,50</t>
  </si>
  <si>
    <t>6,89</t>
  </si>
  <si>
    <t>6,18</t>
  </si>
  <si>
    <t>17,37</t>
  </si>
  <si>
    <t>7,67</t>
  </si>
  <si>
    <t>8,57</t>
  </si>
  <si>
    <t>15,13</t>
  </si>
  <si>
    <t>0,86</t>
  </si>
  <si>
    <t>0,74</t>
  </si>
  <si>
    <t>2,55</t>
  </si>
  <si>
    <t>2,98</t>
  </si>
  <si>
    <t>20,17</t>
  </si>
  <si>
    <t>1,40</t>
  </si>
  <si>
    <t>57,74</t>
  </si>
  <si>
    <t>53,40</t>
  </si>
  <si>
    <t>7,56</t>
  </si>
  <si>
    <t>57,24</t>
  </si>
  <si>
    <t>54,05</t>
  </si>
  <si>
    <t>62,94</t>
  </si>
  <si>
    <t>12,62</t>
  </si>
  <si>
    <t>17,82</t>
  </si>
  <si>
    <t>42,60</t>
  </si>
  <si>
    <t>4,66</t>
  </si>
  <si>
    <t>28,01</t>
  </si>
  <si>
    <t>10,78</t>
  </si>
  <si>
    <t>6,44</t>
  </si>
  <si>
    <t>14,69</t>
  </si>
  <si>
    <t>20,29</t>
  </si>
  <si>
    <t>4,61</t>
  </si>
  <si>
    <t>6,64</t>
  </si>
  <si>
    <t>19,25</t>
  </si>
  <si>
    <t>2,08</t>
  </si>
  <si>
    <t>4,27</t>
  </si>
  <si>
    <t>2,83</t>
  </si>
  <si>
    <t>3,89</t>
  </si>
  <si>
    <t>17,55</t>
  </si>
  <si>
    <t>12,20</t>
  </si>
  <si>
    <t>4,30</t>
  </si>
  <si>
    <t>1,05</t>
  </si>
  <si>
    <t>8,28</t>
  </si>
  <si>
    <t>1,32</t>
  </si>
  <si>
    <t>6,14</t>
  </si>
  <si>
    <t>8,85</t>
  </si>
  <si>
    <t>19,43</t>
  </si>
  <si>
    <t>12,46</t>
  </si>
  <si>
    <t>27,01</t>
  </si>
  <si>
    <t>15,59</t>
  </si>
  <si>
    <t>3,19</t>
  </si>
  <si>
    <t>1,85</t>
  </si>
  <si>
    <t>42,81</t>
  </si>
  <si>
    <t>6,52</t>
  </si>
  <si>
    <t>17,21</t>
  </si>
  <si>
    <t>21,32</t>
  </si>
  <si>
    <t>10,10</t>
  </si>
  <si>
    <t>2,11</t>
  </si>
  <si>
    <t>16,33</t>
  </si>
  <si>
    <t>21,72</t>
  </si>
  <si>
    <t>9,77</t>
  </si>
  <si>
    <t>42,95</t>
  </si>
  <si>
    <t>10,38</t>
  </si>
  <si>
    <t>30,78</t>
  </si>
  <si>
    <t>20,38</t>
  </si>
  <si>
    <t>20,63</t>
  </si>
  <si>
    <t>20,56</t>
  </si>
  <si>
    <t>4,32</t>
  </si>
  <si>
    <t>3,36</t>
  </si>
  <si>
    <t>6,96</t>
  </si>
  <si>
    <t>10,19</t>
  </si>
  <si>
    <t>12,30</t>
  </si>
  <si>
    <t>5,79</t>
  </si>
  <si>
    <t>34,04</t>
  </si>
  <si>
    <t>17,95</t>
  </si>
  <si>
    <t>6,00</t>
  </si>
  <si>
    <t>28,24</t>
  </si>
  <si>
    <t>11,01</t>
  </si>
  <si>
    <t>13,24</t>
  </si>
  <si>
    <t>31,05</t>
  </si>
  <si>
    <t>26,94</t>
  </si>
  <si>
    <t>47,26</t>
  </si>
  <si>
    <t>25,07</t>
  </si>
  <si>
    <t>7,78</t>
  </si>
  <si>
    <t>5,33</t>
  </si>
  <si>
    <t>4,22</t>
  </si>
  <si>
    <t>16,40</t>
  </si>
  <si>
    <t>13,99</t>
  </si>
  <si>
    <t>3,75</t>
  </si>
  <si>
    <t>9,90</t>
  </si>
  <si>
    <t>6,83</t>
  </si>
  <si>
    <t>28,96</t>
  </si>
  <si>
    <t>3,11</t>
  </si>
  <si>
    <t>21,76</t>
  </si>
  <si>
    <t>11,59</t>
  </si>
  <si>
    <t>16,99</t>
  </si>
  <si>
    <t>10,40</t>
  </si>
  <si>
    <t>10,30</t>
  </si>
  <si>
    <t>10,39</t>
  </si>
  <si>
    <t>10,16</t>
  </si>
  <si>
    <t>21,95</t>
  </si>
  <si>
    <t>12,56</t>
  </si>
  <si>
    <t>21,40</t>
  </si>
  <si>
    <t>39,55</t>
  </si>
  <si>
    <t>30,48</t>
  </si>
  <si>
    <t>15,51</t>
  </si>
  <si>
    <t>18,83</t>
  </si>
  <si>
    <t>29,88</t>
  </si>
  <si>
    <t>24,35</t>
  </si>
  <si>
    <t>4,59</t>
  </si>
  <si>
    <t>37,69</t>
  </si>
  <si>
    <t>11,66</t>
  </si>
  <si>
    <t>39,34</t>
  </si>
  <si>
    <t>19,74</t>
  </si>
  <si>
    <t>6,85</t>
  </si>
  <si>
    <t>77,77</t>
  </si>
  <si>
    <t>16,74</t>
  </si>
  <si>
    <t>1º degrau arq.</t>
  </si>
  <si>
    <t>2º degrau arq.</t>
  </si>
  <si>
    <t>Vão entre os degraus da arquibancada</t>
  </si>
  <si>
    <t>INSTALAÇÕES ELÉTRICAS</t>
  </si>
  <si>
    <t>13.5</t>
  </si>
  <si>
    <t xml:space="preserve">COTAÇÃO </t>
  </si>
  <si>
    <t>Base</t>
  </si>
  <si>
    <t>Contraventamento</t>
  </si>
  <si>
    <t>Área do emboço da arquibancada</t>
  </si>
  <si>
    <t>Portão</t>
  </si>
  <si>
    <t>Área da quadra conforme o projeto</t>
  </si>
  <si>
    <t>Quadra de futebol de salão + Basquetebol + Voleibol</t>
  </si>
  <si>
    <t>Metragem</t>
  </si>
  <si>
    <t>Metragem prevista no projeto:</t>
  </si>
  <si>
    <t>Área prevista no projeto:</t>
  </si>
  <si>
    <t>Comprimento Arquibancada</t>
  </si>
  <si>
    <t>Cabeceiras</t>
  </si>
  <si>
    <t>Laterais</t>
  </si>
  <si>
    <t>Comprimento</t>
  </si>
  <si>
    <t>Área da arq. (fundos e frente)</t>
  </si>
  <si>
    <t>Área da arquibancada (laterais)</t>
  </si>
  <si>
    <t>Vão entre os degraus da arq.</t>
  </si>
  <si>
    <t>Área da quadra prevista no projeto</t>
  </si>
  <si>
    <t>Sapata</t>
  </si>
  <si>
    <t>Arranque do Alambrado</t>
  </si>
  <si>
    <t>Arranque da Arq.</t>
  </si>
  <si>
    <t>Pilares Arq.</t>
  </si>
  <si>
    <t>Cintas Arq.</t>
  </si>
  <si>
    <t>Cintas Alambrado</t>
  </si>
  <si>
    <t>Lado 1</t>
  </si>
  <si>
    <t>Lado 2</t>
  </si>
  <si>
    <t>Profundidade</t>
  </si>
  <si>
    <t>Arquibancada</t>
  </si>
  <si>
    <t>Alambrado</t>
  </si>
  <si>
    <t>Sapatas para o Alambrado</t>
  </si>
  <si>
    <t>Sapatas para a Arquibancada</t>
  </si>
  <si>
    <t>Prefeitura Municipal de Itaboraí</t>
  </si>
  <si>
    <t>ACADEMIA DA TERCEIRA IDADE</t>
  </si>
  <si>
    <t>PJ24.13.0700</t>
  </si>
  <si>
    <t>Rotacao diagonal dupla, aparelho triplo conjugado, em tubo de aco arbono, pintura no processo eletrostatico - Academia da Terceira Idade. Fornecimento e instalacao.</t>
  </si>
  <si>
    <t>PJ24.13.1000</t>
  </si>
  <si>
    <t>Pressao de pernas triplo conjugado, em tubo de aco arbono, pintura no processo eletrostatico - Academia da Terceira Idade. Fornecimento e instalacao.(desonerado)</t>
  </si>
  <si>
    <t>PJ24.13.0400</t>
  </si>
  <si>
    <t>Esqui triplo conjugado, em tubo de aco arbono, pintura no processo eletrostatico - Academia da Terceira Idade. Fornecimento e instalacao</t>
  </si>
  <si>
    <t>PJ24.13.1100</t>
  </si>
  <si>
    <t>Simulador de caminhada, triplo conjugado, em tubo de aco arbono, pintura no processo eletrostatico - Academia da Terceira Idade. Fornecimento e instalacao.</t>
  </si>
  <si>
    <t>PJ24.13.1200</t>
  </si>
  <si>
    <t>Surf duplo conjugado, em tubo de aco arbono, pintura no processo eletrostatico - Academia da Terceira Idade. Fornecimento e instalacao</t>
  </si>
  <si>
    <t>15- ACADEMIA DA TERCEIRA IDADE</t>
  </si>
  <si>
    <t>15.2</t>
  </si>
  <si>
    <t>15.3</t>
  </si>
  <si>
    <t>15.4</t>
  </si>
  <si>
    <t>15.5</t>
  </si>
  <si>
    <t>16.1</t>
  </si>
  <si>
    <t>16</t>
  </si>
  <si>
    <t>PJ24.13.0900</t>
  </si>
  <si>
    <t>Placa orientativa, em tubo de aco arbono, pintura no processo eletrostatico - Academia da Terceira Idade. Fornecimento e instalacao.(desonerado)</t>
  </si>
  <si>
    <t>15.6</t>
  </si>
  <si>
    <t>Rotacao diagonal dupla, aparelho triplo conjugado, em tubo de aco arbono, pintura no processo eletrostatico - Academia da Terceira Idade. Fornecimento e instalacao. (desonerado)</t>
  </si>
  <si>
    <t>Esqui triplo conjugado, em tubo de aco arbono, pintura no processo eletrostatico - Academia da Terceira Idade. Fornecimento e instalacao. (desonerado)</t>
  </si>
  <si>
    <t>Simulador de caminhada, triplo conjugado, em tubo de aco arbono, pintura no processo eletrostatico - Academia da Terceira Idade. Fornecimento e instalacao. (desonerado)</t>
  </si>
  <si>
    <t>Surf duplo conjugado, em tubo de aco arbono, pintura no processo eletrostatico - Academia da Terceira Idade. Fornecimento e instalacao. (desonerado)</t>
  </si>
  <si>
    <t>DESCRIÇÃO DO SERVIÇO OU FORNECIMENTO</t>
  </si>
  <si>
    <t>DATA BASE</t>
  </si>
  <si>
    <t>PREÇO REFERENCIAL</t>
  </si>
  <si>
    <t>CNPJ</t>
  </si>
  <si>
    <t>NOME DA EMPRESA FORNECEDORA</t>
  </si>
  <si>
    <t>TELEFONE</t>
  </si>
  <si>
    <t>CONTATO</t>
  </si>
  <si>
    <t>DATA COTAÇÃO</t>
  </si>
  <si>
    <t>PREÇO COTADO</t>
  </si>
  <si>
    <t>16.863.584/0001-69 </t>
  </si>
  <si>
    <t>Patricia</t>
  </si>
  <si>
    <t>lixeira 50L c/ suporte e poste</t>
  </si>
  <si>
    <t xml:space="preserve">LIXEIRA 50L COM SUPORTE E POSTE </t>
  </si>
  <si>
    <t>LIXEIRA 50L COM SUPORTE E POSTE</t>
  </si>
  <si>
    <t>Área piso cimentado Laranja</t>
  </si>
  <si>
    <t>Quantidade de Arquibancadas</t>
  </si>
  <si>
    <t>Quantidade de Arq.</t>
  </si>
  <si>
    <t>Área para o Playground</t>
  </si>
  <si>
    <t>PLAYGROUND</t>
  </si>
  <si>
    <t>PJ 24.10.0125</t>
  </si>
  <si>
    <t>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</si>
  <si>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PJ24.10.0655</t>
  </si>
  <si>
    <t>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</si>
  <si>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PJ24.10.0547</t>
  </si>
  <si>
    <t>Escorrega de 5/10 anos com altura de 1,57m em madeira aparelhada e tubos de ferro galvanizado (externa e internamente) de 3/4" e 2" e espessura de parede de 1/8", conforme projeto FPJ, com pintura de base galvite ou similar, 2 demaos de acabamento. Fornecimento e colocacao.(desonerado)</t>
  </si>
  <si>
    <t>15cm</t>
  </si>
  <si>
    <t>DEMOLIÇÕES</t>
  </si>
  <si>
    <t xml:space="preserve">04 - DEMOLIÇÕES </t>
  </si>
  <si>
    <t>Pilares do Pátio</t>
  </si>
  <si>
    <t>Vigas do Pátio</t>
  </si>
  <si>
    <t>Pilares do Palco</t>
  </si>
  <si>
    <t>Palco</t>
  </si>
  <si>
    <t xml:space="preserve">Edificação </t>
  </si>
  <si>
    <t>Muro</t>
  </si>
  <si>
    <t>Volume total das demolições</t>
  </si>
  <si>
    <t>Área do terreno</t>
  </si>
  <si>
    <t xml:space="preserve">PJ 24.10.0700 </t>
  </si>
  <si>
    <t>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</si>
  <si>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2.5</t>
  </si>
  <si>
    <t>4.5</t>
  </si>
  <si>
    <t>4.6</t>
  </si>
  <si>
    <t>4.7</t>
  </si>
  <si>
    <t>6.3</t>
  </si>
  <si>
    <t>6.4</t>
  </si>
  <si>
    <t>6.5</t>
  </si>
  <si>
    <t>6.6</t>
  </si>
  <si>
    <t>7.1</t>
  </si>
  <si>
    <t>9.4</t>
  </si>
  <si>
    <t>10.3</t>
  </si>
  <si>
    <t>10.4</t>
  </si>
  <si>
    <t>10.5</t>
  </si>
  <si>
    <t>10.6</t>
  </si>
  <si>
    <t>10.7</t>
  </si>
  <si>
    <t>10.8</t>
  </si>
  <si>
    <t>12.7</t>
  </si>
  <si>
    <t>12.8</t>
  </si>
  <si>
    <t>12.9</t>
  </si>
  <si>
    <t>12.10</t>
  </si>
  <si>
    <t>12.11</t>
  </si>
  <si>
    <t>12.12</t>
  </si>
  <si>
    <t>12.13</t>
  </si>
  <si>
    <t>12.14</t>
  </si>
  <si>
    <t>12.15</t>
  </si>
  <si>
    <t>12.16</t>
  </si>
  <si>
    <t>16.2</t>
  </si>
  <si>
    <t>16.3</t>
  </si>
  <si>
    <t>16.4</t>
  </si>
  <si>
    <t>17</t>
  </si>
  <si>
    <t>17.1</t>
  </si>
  <si>
    <t>05- TRANSPORTES</t>
  </si>
  <si>
    <t>06- SERVIÇOS COMPLEMENTARES</t>
  </si>
  <si>
    <t>07 - FUNDAÇÕES E ESTRUTURAS</t>
  </si>
  <si>
    <t>08- ALVENARIAS, DIVISÓRIAS E ESQUADRIAS</t>
  </si>
  <si>
    <t>09 - BASES E PAVIMENTOS</t>
  </si>
  <si>
    <t>10 - PARQUES E JARDINS</t>
  </si>
  <si>
    <t>11 - REVESTIMENTO</t>
  </si>
  <si>
    <t>12- INSTALAÇÕES ELÉTRICAS</t>
  </si>
  <si>
    <t>16- PLAYGROUND</t>
  </si>
  <si>
    <t>17- ADMINISTRAÇÃO LOCAL DA OBRA</t>
  </si>
  <si>
    <t>10.9</t>
  </si>
  <si>
    <t>22,50</t>
  </si>
  <si>
    <t>92,78</t>
  </si>
  <si>
    <t>102,34</t>
  </si>
  <si>
    <t>32,38</t>
  </si>
  <si>
    <t>59,69</t>
  </si>
  <si>
    <t>2,65</t>
  </si>
  <si>
    <t>49,76</t>
  </si>
  <si>
    <t>123,13</t>
  </si>
  <si>
    <t>94,06</t>
  </si>
  <si>
    <t>170,53</t>
  </si>
  <si>
    <t>3,07</t>
  </si>
  <si>
    <t>236,31</t>
  </si>
  <si>
    <t>176,15</t>
  </si>
  <si>
    <t>99833</t>
  </si>
  <si>
    <t>LAVADORA DE ALTA PRESSAO (LAVA-JATO) PARA AGUA FRIA, PRESSAO DE OPERACAO ENTRE 1400 E 1900 LIB/POL2, VAZAO MAXIMA ENTRE 400 E 700 L/H - CHP DIURNO. AF_04/2019</t>
  </si>
  <si>
    <t>52,20</t>
  </si>
  <si>
    <t>29,24</t>
  </si>
  <si>
    <t>3,93</t>
  </si>
  <si>
    <t>34,21</t>
  </si>
  <si>
    <t>39,05</t>
  </si>
  <si>
    <t>24,24</t>
  </si>
  <si>
    <t>99834</t>
  </si>
  <si>
    <t>LAVADORA DE ALTA PRESSAO (LAVA-JATO) PARA AGUA FRIA, PRESSAO DE OPERACAO ENTRE 1400 E 1900 LIB/POL2, VAZAO MAXIMA ENTRE 400 E 700 L/H - CHI DIURNO. AF_04/2019</t>
  </si>
  <si>
    <t>53,07</t>
  </si>
  <si>
    <t>12,34</t>
  </si>
  <si>
    <t>27,73</t>
  </si>
  <si>
    <t>19,61</t>
  </si>
  <si>
    <t>10,17</t>
  </si>
  <si>
    <t>28,30</t>
  </si>
  <si>
    <t>27,17</t>
  </si>
  <si>
    <t>19,18</t>
  </si>
  <si>
    <t>1,82</t>
  </si>
  <si>
    <t>24,64</t>
  </si>
  <si>
    <t>52,74</t>
  </si>
  <si>
    <t>44,25</t>
  </si>
  <si>
    <t>18,30</t>
  </si>
  <si>
    <t>65,50</t>
  </si>
  <si>
    <t>22,46</t>
  </si>
  <si>
    <t>8,16</t>
  </si>
  <si>
    <t>6,92</t>
  </si>
  <si>
    <t>23,16</t>
  </si>
  <si>
    <t>6,82</t>
  </si>
  <si>
    <t>5,90</t>
  </si>
  <si>
    <t>25,46</t>
  </si>
  <si>
    <t>14,37</t>
  </si>
  <si>
    <t>14,34</t>
  </si>
  <si>
    <t>25,76</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</si>
  <si>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</si>
  <si>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</si>
  <si>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</si>
  <si>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</si>
  <si>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</si>
  <si>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</si>
  <si>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</si>
  <si>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</si>
  <si>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12,21</t>
  </si>
  <si>
    <t>21,29</t>
  </si>
  <si>
    <t>39,25</t>
  </si>
  <si>
    <t>103,90</t>
  </si>
  <si>
    <t>60,04</t>
  </si>
  <si>
    <t>35,70</t>
  </si>
  <si>
    <t>43,92</t>
  </si>
  <si>
    <t>27,02</t>
  </si>
  <si>
    <t>19,56</t>
  </si>
  <si>
    <t>39,00</t>
  </si>
  <si>
    <t>19,46</t>
  </si>
  <si>
    <t>90788</t>
  </si>
  <si>
    <t>90789</t>
  </si>
  <si>
    <t>90790</t>
  </si>
  <si>
    <t>90791</t>
  </si>
  <si>
    <t>90793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</si>
  <si>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</si>
  <si>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</si>
  <si>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</si>
  <si>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</si>
  <si>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</si>
  <si>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</si>
  <si>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</si>
  <si>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</si>
  <si>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</si>
  <si>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</si>
  <si>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</si>
  <si>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</si>
  <si>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</si>
  <si>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</si>
  <si>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53,97</t>
  </si>
  <si>
    <t>41,41</t>
  </si>
  <si>
    <t>35,92</t>
  </si>
  <si>
    <t>98,84</t>
  </si>
  <si>
    <t>15,18</t>
  </si>
  <si>
    <t>76,56</t>
  </si>
  <si>
    <t>83,57</t>
  </si>
  <si>
    <t>75,23</t>
  </si>
  <si>
    <t>43,77</t>
  </si>
  <si>
    <t>18,23</t>
  </si>
  <si>
    <t>54,07</t>
  </si>
  <si>
    <t>25,41</t>
  </si>
  <si>
    <t>14,25</t>
  </si>
  <si>
    <t>7,98</t>
  </si>
  <si>
    <t>6,66</t>
  </si>
  <si>
    <t>7,25</t>
  </si>
  <si>
    <t>15,17</t>
  </si>
  <si>
    <t>11,33</t>
  </si>
  <si>
    <t>44,54</t>
  </si>
  <si>
    <t>38,17</t>
  </si>
  <si>
    <t>61,49</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</si>
  <si>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</si>
  <si>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</si>
  <si>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</si>
  <si>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</si>
  <si>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</si>
  <si>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</si>
  <si>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</si>
  <si>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</si>
  <si>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</si>
  <si>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</si>
  <si>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</si>
  <si>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</si>
  <si>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</si>
  <si>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</si>
  <si>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</si>
  <si>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</si>
  <si>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</si>
  <si>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</si>
  <si>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</si>
  <si>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</si>
  <si>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</si>
  <si>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</si>
  <si>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</si>
  <si>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</si>
  <si>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</si>
  <si>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</si>
  <si>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</si>
  <si>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</si>
  <si>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</si>
  <si>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</si>
  <si>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</si>
  <si>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</si>
  <si>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</si>
  <si>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</si>
  <si>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11,42</t>
  </si>
  <si>
    <t>91861</t>
  </si>
  <si>
    <t>ELETRODUTO FLEXÍVEL LISO, PEAD, DN 40 MM (1 1/4"), PARA CIRCUITOS TERMINAIS, INSTALADO EM PAREDE - FORNECIMENTO E INSTALAÇÃO. AF_12/2015</t>
  </si>
  <si>
    <t>16,21</t>
  </si>
  <si>
    <t>7,07</t>
  </si>
  <si>
    <t>7,79</t>
  </si>
  <si>
    <t>35,45</t>
  </si>
  <si>
    <t>27,57</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</si>
  <si>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</si>
  <si>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</si>
  <si>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</si>
  <si>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</si>
  <si>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</si>
  <si>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</si>
  <si>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</si>
  <si>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</si>
  <si>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91895</t>
  </si>
  <si>
    <t>CURVA 180 GRAUS PARA ELETRODUTO, PVC, ROSCÁVEL, DN 32 MM (1"), PARA CIRCUITOS TERMINAIS, INSTALADA EM FORRO - FORNECIMENTO E INSTALAÇÃO. AF_12/2015</t>
  </si>
  <si>
    <t>16,85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</si>
  <si>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</si>
  <si>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</si>
  <si>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</si>
  <si>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</si>
  <si>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</si>
  <si>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</si>
  <si>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</si>
  <si>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</si>
  <si>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</si>
  <si>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</si>
  <si>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11,02</t>
  </si>
  <si>
    <t>12,94</t>
  </si>
  <si>
    <t>16,48</t>
  </si>
  <si>
    <t>11,90</t>
  </si>
  <si>
    <t>28,08</t>
  </si>
  <si>
    <t>28,23</t>
  </si>
  <si>
    <t>24,95</t>
  </si>
  <si>
    <t>39,18</t>
  </si>
  <si>
    <t>34,53</t>
  </si>
  <si>
    <t>50,62</t>
  </si>
  <si>
    <t>14,87</t>
  </si>
  <si>
    <t>45,62</t>
  </si>
  <si>
    <t>18,20</t>
  </si>
  <si>
    <t>23,00</t>
  </si>
  <si>
    <t>49,33</t>
  </si>
  <si>
    <t>37,51</t>
  </si>
  <si>
    <t>28,17</t>
  </si>
  <si>
    <t>17,40</t>
  </si>
  <si>
    <t>38,62</t>
  </si>
  <si>
    <t>17,63</t>
  </si>
  <si>
    <t>7,47</t>
  </si>
  <si>
    <t>8,87</t>
  </si>
  <si>
    <t>3,29</t>
  </si>
  <si>
    <t>24,79</t>
  </si>
  <si>
    <t>6,50</t>
  </si>
  <si>
    <t>20,89</t>
  </si>
  <si>
    <t>28,10</t>
  </si>
  <si>
    <t>70,89</t>
  </si>
  <si>
    <t>52,72</t>
  </si>
  <si>
    <t>33,02</t>
  </si>
  <si>
    <t>22,97</t>
  </si>
  <si>
    <t>32,42</t>
  </si>
  <si>
    <t>8,18</t>
  </si>
  <si>
    <t>14,53</t>
  </si>
  <si>
    <t>4,97</t>
  </si>
  <si>
    <t>25,77</t>
  </si>
  <si>
    <t>69,01</t>
  </si>
  <si>
    <t>17,62</t>
  </si>
  <si>
    <t>55,43</t>
  </si>
  <si>
    <t>6,54</t>
  </si>
  <si>
    <t>5,24</t>
  </si>
  <si>
    <t>11,68</t>
  </si>
  <si>
    <t>23,79</t>
  </si>
  <si>
    <t>23,62</t>
  </si>
  <si>
    <t>43,51</t>
  </si>
  <si>
    <t>20,24</t>
  </si>
  <si>
    <t>8,42</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</si>
  <si>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</si>
  <si>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</si>
  <si>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</si>
  <si>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</si>
  <si>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21,12</t>
  </si>
  <si>
    <t>22,21</t>
  </si>
  <si>
    <t>30,17</t>
  </si>
  <si>
    <t>23,81</t>
  </si>
  <si>
    <t>13,64</t>
  </si>
  <si>
    <t>89722</t>
  </si>
  <si>
    <t>JOELHO DE TRANSIÇÃO, 90 GRAUS, CPVC, SOLDÁVEL, DN 22MM X 1/2", INSTALADO EM RAMAL DE ALIMENTAÇAÕ DE ÁGUA - FORNECIMENTO E INSTALAÇÃO. AF_12/2014</t>
  </si>
  <si>
    <t>6,21</t>
  </si>
  <si>
    <t>13,47</t>
  </si>
  <si>
    <t>9,35</t>
  </si>
  <si>
    <t>14,14</t>
  </si>
  <si>
    <t>15,39</t>
  </si>
  <si>
    <t>11,60</t>
  </si>
  <si>
    <t>10,27</t>
  </si>
  <si>
    <t>10,63</t>
  </si>
  <si>
    <t>20,27</t>
  </si>
  <si>
    <t>30,86</t>
  </si>
  <si>
    <t>15,93</t>
  </si>
  <si>
    <t>12,97</t>
  </si>
  <si>
    <t>17,22</t>
  </si>
  <si>
    <t>87,04</t>
  </si>
  <si>
    <t>40,02</t>
  </si>
  <si>
    <t>48,51</t>
  </si>
  <si>
    <t>9,93</t>
  </si>
  <si>
    <t>17,05</t>
  </si>
  <si>
    <t>52,52</t>
  </si>
  <si>
    <t>25,78</t>
  </si>
  <si>
    <t>27,32</t>
  </si>
  <si>
    <t>9,16</t>
  </si>
  <si>
    <t>8,34</t>
  </si>
  <si>
    <t>7,24</t>
  </si>
  <si>
    <t>56,66</t>
  </si>
  <si>
    <t>15,04</t>
  </si>
  <si>
    <t>28,63</t>
  </si>
  <si>
    <t>19,81</t>
  </si>
  <si>
    <t>84,46</t>
  </si>
  <si>
    <t>15,35</t>
  </si>
  <si>
    <t>27,96</t>
  </si>
  <si>
    <t>57,39</t>
  </si>
  <si>
    <t>71,26</t>
  </si>
  <si>
    <t>60,03</t>
  </si>
  <si>
    <t>3,78</t>
  </si>
  <si>
    <t>26,77</t>
  </si>
  <si>
    <t>5,35</t>
  </si>
  <si>
    <t>13,04</t>
  </si>
  <si>
    <t>64,31</t>
  </si>
  <si>
    <t>47,42</t>
  </si>
  <si>
    <t>84,74</t>
  </si>
  <si>
    <t>7,59</t>
  </si>
  <si>
    <t>79,88</t>
  </si>
  <si>
    <t>61,74</t>
  </si>
  <si>
    <t>56,53</t>
  </si>
  <si>
    <t>61,07</t>
  </si>
  <si>
    <t>22,38</t>
  </si>
  <si>
    <t>8,75</t>
  </si>
  <si>
    <t>12,37</t>
  </si>
  <si>
    <t>24,12</t>
  </si>
  <si>
    <t>25,98</t>
  </si>
  <si>
    <t>76,18</t>
  </si>
  <si>
    <t>70,65</t>
  </si>
  <si>
    <t>63,44</t>
  </si>
  <si>
    <t>30,46</t>
  </si>
  <si>
    <t>17,26</t>
  </si>
  <si>
    <t>17,74</t>
  </si>
  <si>
    <t>17,98</t>
  </si>
  <si>
    <t>26,20</t>
  </si>
  <si>
    <t>22,64</t>
  </si>
  <si>
    <t>47,66</t>
  </si>
  <si>
    <t>36,24</t>
  </si>
  <si>
    <t>43,27</t>
  </si>
  <si>
    <t>51,74</t>
  </si>
  <si>
    <t>61,48</t>
  </si>
  <si>
    <t>2,23</t>
  </si>
  <si>
    <t>23,45</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</si>
  <si>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</si>
  <si>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</si>
  <si>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</si>
  <si>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</si>
  <si>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</si>
  <si>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</si>
  <si>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</si>
  <si>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</si>
  <si>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</si>
  <si>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</si>
  <si>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</si>
  <si>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</si>
  <si>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</si>
  <si>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</si>
  <si>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</si>
  <si>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</si>
  <si>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</si>
  <si>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</si>
  <si>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</si>
  <si>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</si>
  <si>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</si>
  <si>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</si>
  <si>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47,88</t>
  </si>
  <si>
    <t>54,79</t>
  </si>
  <si>
    <t>20,40</t>
  </si>
  <si>
    <t>20,33</t>
  </si>
  <si>
    <t>23,99</t>
  </si>
  <si>
    <t>17,43</t>
  </si>
  <si>
    <t>24,02</t>
  </si>
  <si>
    <t>22,04</t>
  </si>
  <si>
    <t>25,63</t>
  </si>
  <si>
    <t>24,82</t>
  </si>
  <si>
    <t>27,08</t>
  </si>
  <si>
    <t xml:space="preserve"> MES</t>
  </si>
  <si>
    <t xml:space="preserve"> M2</t>
  </si>
  <si>
    <t xml:space="preserve"> UN</t>
  </si>
  <si>
    <t xml:space="preserve"> M3</t>
  </si>
  <si>
    <t>PINTURA ELETROSTATICA SOBRE ESQUADRIA DE ALUMINIO</t>
  </si>
  <si>
    <t>RUA VEREADOR PEREIRA E RUA TRÊS - SANTO ANTÔNIO - MANILHA - ITABORAÍ - RJ</t>
  </si>
  <si>
    <t>RUA VEREADOR PEREIRA E RUA TRÊS - SANTO ANTÔNIO -                                        MANILHA - ITABORAÍ -RJ</t>
  </si>
  <si>
    <t>PJ24.05.0054</t>
  </si>
  <si>
    <t>Banco continuo em concreto armado, aparente, assento com 50cm de largura e 15cm de espessura, sobre apoios do mesmo material, com secao de (15 x 30)cm, inclusive lixamento, pintura com verniz acrilico, escavacao e reaterro.(desonerado)</t>
  </si>
  <si>
    <t>Área do Alambrado x 2</t>
  </si>
  <si>
    <t>5.5</t>
  </si>
  <si>
    <t>Coeficiente (m3/m2)</t>
  </si>
  <si>
    <t>Areia prevista na composição 93679</t>
  </si>
  <si>
    <t>=</t>
  </si>
  <si>
    <t>Pó de pedra prevista na composição 93679</t>
  </si>
  <si>
    <t>Areia prevista na composição 92396</t>
  </si>
  <si>
    <t>Pó de pedra prevista na composição 92396</t>
  </si>
  <si>
    <t>Área do item 9.1</t>
  </si>
  <si>
    <t>Área do item 9.2</t>
  </si>
  <si>
    <t>Idem item 5.1</t>
  </si>
  <si>
    <t>Idem item 5.2</t>
  </si>
  <si>
    <t>Sapatas para o pergolado</t>
  </si>
  <si>
    <t>10.10</t>
  </si>
  <si>
    <t>Extensão das peças</t>
  </si>
  <si>
    <t>*Peças para o pergolado</t>
  </si>
  <si>
    <t>Pilares</t>
  </si>
  <si>
    <t>Vigas</t>
  </si>
  <si>
    <t>Pergolado</t>
  </si>
  <si>
    <t>9.7</t>
  </si>
  <si>
    <t>Rampas de Acesso</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</si>
  <si>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</si>
  <si>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</si>
  <si>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</si>
  <si>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</si>
  <si>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</si>
  <si>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</si>
  <si>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</si>
  <si>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</si>
  <si>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</si>
  <si>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</si>
  <si>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</si>
  <si>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</si>
  <si>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</si>
  <si>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</si>
  <si>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</si>
  <si>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</si>
  <si>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</si>
  <si>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</si>
  <si>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</si>
  <si>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</si>
  <si>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</si>
  <si>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</si>
  <si>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</si>
  <si>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</si>
  <si>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</si>
  <si>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</si>
  <si>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</si>
  <si>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</si>
  <si>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</si>
  <si>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</si>
  <si>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</si>
  <si>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</si>
  <si>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</si>
  <si>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</si>
  <si>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</si>
  <si>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</si>
  <si>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</si>
  <si>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</si>
  <si>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</si>
  <si>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</si>
  <si>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</si>
  <si>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</si>
  <si>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</si>
  <si>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</si>
  <si>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</si>
  <si>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</si>
  <si>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</si>
  <si>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</si>
  <si>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</si>
  <si>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</si>
  <si>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</si>
  <si>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</si>
  <si>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</si>
  <si>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</si>
  <si>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</si>
  <si>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</si>
  <si>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</si>
  <si>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</si>
  <si>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</si>
  <si>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</si>
  <si>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</si>
  <si>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</si>
  <si>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</si>
  <si>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</si>
  <si>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</si>
  <si>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</si>
  <si>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</si>
  <si>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</si>
  <si>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</si>
  <si>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</si>
  <si>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</si>
  <si>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</si>
  <si>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</si>
  <si>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</si>
  <si>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</si>
  <si>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</si>
  <si>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</si>
  <si>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</si>
  <si>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</si>
  <si>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</si>
  <si>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</si>
  <si>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</si>
  <si>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</si>
  <si>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</si>
  <si>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</si>
  <si>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</si>
  <si>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</si>
  <si>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</si>
  <si>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</si>
  <si>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</si>
  <si>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</si>
  <si>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</si>
  <si>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</si>
  <si>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</si>
  <si>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</si>
  <si>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</si>
  <si>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</si>
  <si>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</si>
  <si>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</si>
  <si>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</si>
  <si>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</si>
  <si>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</si>
  <si>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</si>
  <si>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</si>
  <si>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</si>
  <si>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</si>
  <si>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</si>
  <si>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</si>
  <si>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</si>
  <si>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</si>
  <si>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</si>
  <si>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</si>
  <si>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</si>
  <si>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</si>
  <si>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</si>
  <si>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</si>
  <si>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</si>
  <si>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</si>
  <si>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</si>
  <si>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</si>
  <si>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</si>
  <si>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</si>
  <si>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</si>
  <si>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</si>
  <si>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</si>
  <si>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</si>
  <si>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</si>
  <si>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</si>
  <si>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</si>
  <si>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</si>
  <si>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</si>
  <si>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</si>
  <si>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</si>
  <si>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</si>
  <si>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</si>
  <si>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</si>
  <si>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</si>
  <si>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</si>
  <si>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</si>
  <si>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</si>
  <si>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</si>
  <si>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</si>
  <si>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</si>
  <si>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</si>
  <si>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</si>
  <si>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</si>
  <si>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</si>
  <si>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</si>
  <si>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</si>
  <si>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</si>
  <si>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</si>
  <si>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</si>
  <si>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</si>
  <si>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</si>
  <si>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</si>
  <si>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</si>
  <si>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</si>
  <si>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</si>
  <si>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</si>
  <si>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</si>
  <si>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</si>
  <si>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</si>
  <si>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</si>
  <si>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</si>
  <si>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</si>
  <si>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</si>
  <si>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</si>
  <si>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</si>
  <si>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</si>
  <si>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</si>
  <si>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</si>
  <si>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</si>
  <si>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</si>
  <si>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</si>
  <si>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</si>
  <si>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</si>
  <si>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</si>
  <si>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</si>
  <si>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</si>
  <si>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</si>
  <si>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</si>
  <si>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</si>
  <si>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</si>
  <si>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</si>
  <si>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</si>
  <si>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</si>
  <si>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</si>
  <si>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</si>
  <si>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</si>
  <si>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</si>
  <si>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</si>
  <si>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</si>
  <si>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</si>
  <si>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</si>
  <si>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</si>
  <si>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</si>
  <si>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</si>
  <si>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</si>
  <si>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</si>
  <si>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</si>
  <si>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</si>
  <si>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</si>
  <si>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</si>
  <si>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</si>
  <si>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</si>
  <si>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</si>
  <si>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</si>
  <si>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</si>
  <si>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</si>
  <si>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</si>
  <si>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</si>
  <si>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</si>
  <si>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</si>
  <si>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</si>
  <si>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</si>
  <si>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</si>
  <si>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</si>
  <si>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</si>
  <si>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</si>
  <si>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</si>
  <si>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</si>
  <si>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</si>
  <si>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</si>
  <si>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</si>
  <si>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</si>
  <si>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</si>
  <si>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</si>
  <si>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</si>
  <si>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</si>
  <si>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</si>
  <si>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</si>
  <si>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</si>
  <si>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</si>
  <si>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</si>
  <si>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</si>
  <si>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</si>
  <si>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</si>
  <si>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</si>
  <si>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</si>
  <si>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</si>
  <si>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</si>
  <si>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</si>
  <si>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</si>
  <si>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</si>
  <si>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</si>
  <si>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</si>
  <si>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</si>
  <si>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</si>
  <si>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</si>
  <si>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</si>
  <si>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</si>
  <si>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</si>
  <si>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</si>
  <si>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</si>
  <si>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</si>
  <si>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</si>
  <si>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</si>
  <si>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</si>
  <si>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</si>
  <si>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</si>
  <si>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</si>
  <si>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</si>
  <si>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</si>
  <si>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</si>
  <si>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</si>
  <si>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</si>
  <si>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</si>
  <si>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</si>
  <si>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</si>
  <si>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</si>
  <si>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</si>
  <si>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</si>
  <si>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</si>
  <si>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</si>
  <si>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</si>
  <si>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</si>
  <si>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</si>
  <si>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</si>
  <si>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</si>
  <si>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</si>
  <si>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</si>
  <si>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</si>
  <si>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</si>
  <si>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</si>
  <si>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</si>
  <si>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</si>
  <si>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</si>
  <si>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</si>
  <si>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</si>
  <si>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</si>
  <si>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</si>
  <si>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</si>
  <si>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</si>
  <si>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</si>
  <si>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</si>
  <si>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</si>
  <si>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</si>
  <si>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</si>
  <si>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</si>
  <si>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</si>
  <si>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</si>
  <si>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</si>
  <si>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</si>
  <si>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</si>
  <si>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</si>
  <si>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</si>
  <si>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</si>
  <si>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</si>
  <si>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</si>
  <si>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</si>
  <si>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</si>
  <si>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</si>
  <si>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</si>
  <si>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</si>
  <si>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</si>
  <si>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</si>
  <si>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</si>
  <si>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</si>
  <si>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</si>
  <si>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</si>
  <si>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</si>
  <si>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</si>
  <si>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</si>
  <si>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</si>
  <si>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</si>
  <si>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</si>
  <si>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</si>
  <si>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</si>
  <si>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</si>
  <si>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</si>
  <si>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</si>
  <si>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</si>
  <si>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</si>
  <si>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</si>
  <si>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</si>
  <si>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</si>
  <si>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</si>
  <si>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</si>
  <si>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</si>
  <si>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</si>
  <si>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</si>
  <si>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</si>
  <si>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</si>
  <si>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</si>
  <si>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</si>
  <si>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</si>
  <si>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</si>
  <si>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</si>
  <si>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</si>
  <si>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</si>
  <si>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</si>
  <si>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</si>
  <si>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</si>
  <si>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</si>
  <si>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</si>
  <si>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</si>
  <si>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</si>
  <si>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</si>
  <si>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</si>
  <si>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</si>
  <si>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</si>
  <si>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</si>
  <si>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</si>
  <si>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</si>
  <si>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</si>
  <si>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</si>
  <si>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</si>
  <si>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</si>
  <si>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</si>
  <si>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</si>
  <si>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</si>
  <si>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</si>
  <si>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</si>
  <si>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</si>
  <si>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</si>
  <si>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</si>
  <si>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</si>
  <si>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</si>
  <si>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</si>
  <si>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</si>
  <si>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</si>
  <si>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</si>
  <si>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</si>
  <si>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</si>
  <si>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</si>
  <si>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</si>
  <si>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</si>
  <si>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</si>
  <si>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</si>
  <si>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</si>
  <si>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</si>
  <si>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</si>
  <si>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</si>
  <si>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</si>
  <si>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</si>
  <si>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</si>
  <si>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</si>
  <si>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</si>
  <si>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</si>
  <si>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</si>
  <si>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</si>
  <si>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</si>
  <si>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</si>
  <si>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</si>
  <si>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</si>
  <si>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</si>
  <si>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</si>
  <si>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</si>
  <si>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</si>
  <si>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</si>
  <si>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</si>
  <si>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</si>
  <si>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</si>
  <si>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</si>
  <si>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</si>
  <si>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</si>
  <si>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</si>
  <si>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</si>
  <si>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</si>
  <si>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</si>
  <si>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</si>
  <si>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</si>
  <si>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</si>
  <si>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</si>
  <si>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</si>
  <si>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</si>
  <si>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</si>
  <si>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</si>
  <si>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</si>
  <si>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</si>
  <si>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</si>
  <si>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</si>
  <si>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</si>
  <si>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</si>
  <si>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</si>
  <si>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</si>
  <si>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</si>
  <si>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</si>
  <si>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</si>
  <si>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</si>
  <si>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</si>
  <si>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</si>
  <si>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</si>
  <si>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</si>
  <si>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</si>
  <si>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</si>
  <si>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</si>
  <si>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</si>
  <si>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</si>
  <si>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</si>
  <si>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</si>
  <si>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</si>
  <si>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</si>
  <si>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</si>
  <si>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</si>
  <si>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</si>
  <si>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</si>
  <si>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</si>
  <si>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</si>
  <si>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</si>
  <si>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</si>
  <si>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</si>
  <si>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</si>
  <si>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</si>
  <si>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</si>
  <si>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</si>
  <si>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</si>
  <si>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</si>
  <si>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</si>
  <si>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</si>
  <si>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</si>
  <si>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</si>
  <si>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</si>
  <si>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</si>
  <si>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</si>
  <si>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</si>
  <si>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</si>
  <si>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</si>
  <si>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</si>
  <si>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</si>
  <si>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</si>
  <si>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</si>
  <si>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</si>
  <si>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</si>
  <si>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</si>
  <si>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</si>
  <si>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</si>
  <si>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</si>
  <si>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</si>
  <si>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</si>
  <si>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</si>
  <si>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</si>
  <si>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</si>
  <si>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</si>
  <si>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</si>
  <si>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</si>
  <si>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</si>
  <si>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</si>
  <si>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</si>
  <si>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</si>
  <si>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</si>
  <si>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</si>
  <si>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</si>
  <si>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</si>
  <si>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</si>
  <si>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</si>
  <si>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</si>
  <si>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</si>
  <si>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</si>
  <si>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</si>
  <si>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</si>
  <si>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</si>
  <si>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</si>
  <si>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</si>
  <si>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</si>
  <si>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</si>
  <si>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</si>
  <si>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</si>
  <si>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</si>
  <si>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</si>
  <si>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</si>
  <si>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</si>
  <si>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</si>
  <si>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</si>
  <si>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</si>
  <si>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</si>
  <si>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</si>
  <si>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</si>
  <si>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</si>
  <si>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</si>
  <si>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</si>
  <si>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</si>
  <si>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</si>
  <si>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</si>
  <si>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</si>
  <si>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</si>
  <si>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</si>
  <si>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</si>
  <si>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</si>
  <si>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</si>
  <si>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</si>
  <si>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</si>
  <si>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</si>
  <si>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</si>
  <si>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</si>
  <si>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</si>
  <si>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</si>
  <si>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</si>
  <si>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</si>
  <si>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</si>
  <si>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</si>
  <si>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</si>
  <si>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</si>
  <si>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</si>
  <si>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</si>
  <si>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</si>
  <si>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</si>
  <si>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</si>
  <si>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</si>
  <si>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</si>
  <si>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</si>
  <si>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</si>
  <si>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</si>
  <si>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</si>
  <si>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</si>
  <si>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</si>
  <si>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</si>
  <si>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</si>
  <si>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</si>
  <si>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</si>
  <si>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</si>
  <si>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</si>
  <si>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</si>
  <si>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</si>
  <si>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</si>
  <si>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</si>
  <si>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</si>
  <si>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</si>
  <si>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</si>
  <si>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</si>
  <si>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</si>
  <si>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</si>
  <si>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</si>
  <si>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</si>
  <si>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</si>
  <si>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</si>
  <si>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</si>
  <si>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</si>
  <si>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</si>
  <si>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</si>
  <si>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</si>
  <si>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</si>
  <si>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</si>
  <si>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</si>
  <si>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</si>
  <si>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</si>
  <si>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</si>
  <si>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</si>
  <si>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</si>
  <si>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</si>
  <si>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</si>
  <si>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</si>
  <si>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</si>
  <si>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</si>
  <si>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</si>
  <si>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</si>
  <si>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</si>
  <si>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</si>
  <si>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</si>
  <si>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</si>
  <si>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</si>
  <si>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</si>
  <si>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</si>
  <si>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</si>
  <si>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</si>
  <si>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</si>
  <si>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</si>
  <si>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</si>
  <si>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</si>
  <si>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</si>
  <si>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</si>
  <si>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</si>
  <si>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</si>
  <si>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</si>
  <si>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 xml:space="preserve"> DETALHES,DE ACORDO COM A ABNT</t>
  </si>
  <si>
    <t>PROJETO EXECUTIVO ESTRUTURAL PARA PREDIOS HOSPITALARES DE 10</t>
  </si>
  <si>
    <t>01 ATE 4000M2,INCLUSIVE PROJETO BASICO,APRESENTADO EM AUTOCA</t>
  </si>
  <si>
    <t>D NOS PADROES DA CONTRATANTE,CONSTANDO DE PLANTAS DE FORMA,A</t>
  </si>
  <si>
    <t>RMACAO E DETALHES,DE ACORDO COM A ABNT</t>
  </si>
  <si>
    <t>PROJETO EXECUTIVO ESTRUTURAL PARA PREDIOS HOSPITALARES ACIMA</t>
  </si>
  <si>
    <t xml:space="preserve"> DE 4000M2,INCLUSIVE PROJETO BASICO,APRESENTADO EM AUTOCAD N</t>
  </si>
  <si>
    <t>OS PADROES DA CONTRATANTE,CONSTANDO DE PLANTAS DE FORMA,ARMA</t>
  </si>
  <si>
    <t>CAO E DETALHES,DE ACORDO COM A ABNT</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</si>
  <si>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</si>
  <si>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</si>
  <si>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</si>
  <si>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</si>
  <si>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</si>
  <si>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</si>
  <si>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</si>
  <si>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</si>
  <si>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</si>
  <si>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</si>
  <si>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</si>
  <si>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</si>
  <si>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</si>
  <si>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</si>
  <si>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</si>
  <si>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</si>
  <si>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</si>
  <si>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</si>
  <si>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</si>
  <si>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</si>
  <si>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</si>
  <si>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</si>
  <si>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</si>
  <si>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</si>
  <si>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</si>
  <si>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</si>
  <si>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</si>
  <si>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</si>
  <si>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</si>
  <si>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</si>
  <si>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</si>
  <si>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</si>
  <si>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</si>
  <si>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</si>
  <si>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</si>
  <si>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</si>
  <si>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</si>
  <si>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</si>
  <si>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</si>
  <si>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</si>
  <si>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</si>
  <si>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ALHES,DE ACORDO COM A ABNT</t>
  </si>
  <si>
    <t>PROJETO EXECUTIVO ESTRUTURAL PARA PREDIOS CULTURAIS DE 501 A</t>
  </si>
  <si>
    <t>TE 3000M2,INCLUSIVE PROJETO BASICO,APRESENTADO EM AUTOCAD NO</t>
  </si>
  <si>
    <t>S PADROES DA CONTRATANTE,CONSTANDO DE PLANTAS DE FORMA,ARMAC</t>
  </si>
  <si>
    <t>AO E DETALHES,DE ACORDO COM A ABNT</t>
  </si>
  <si>
    <t>PROJETO EXECUTIVO ESTRUTURAL PARA PREDIOS CULTURAIS ACIMA DE</t>
  </si>
  <si>
    <t xml:space="preserve"> 3000M2,INCLUSIVE PROJETO BASICO,APRESENTADO EM AUTOCAD NOS</t>
  </si>
  <si>
    <t>PADROES DA CONTRATANTE,CONSTANDO DE PLANTAS DE FORMA,ARMACAO</t>
  </si>
  <si>
    <t xml:space="preserve"> E DETALHES,DE ACORDO COM A ABNT</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</si>
  <si>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</si>
  <si>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</si>
  <si>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</si>
  <si>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</si>
  <si>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</si>
  <si>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</si>
  <si>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</si>
  <si>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</si>
  <si>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</si>
  <si>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</si>
  <si>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</si>
  <si>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</si>
  <si>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</si>
  <si>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</si>
  <si>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</si>
  <si>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</si>
  <si>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</si>
  <si>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</si>
  <si>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</si>
  <si>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</si>
  <si>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</si>
  <si>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</si>
  <si>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</si>
  <si>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</si>
  <si>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</si>
  <si>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ORMA,ARMACAO E DETALHES, DE ACORDO COM A ABNT</t>
  </si>
  <si>
    <t>STRATIVOS DE 501 ATE 3.000M2,INCLUSIVE PROJETO BASICO,APRESE</t>
  </si>
  <si>
    <t>NTADO EM AUTOCAD NOS PADROES DA CONTRATANTE,CONSTANDO DE PLA</t>
  </si>
  <si>
    <t>NTAS DE FORMA,ARMACAO E DETALHES,DE ACORDO COM A ABNT</t>
  </si>
  <si>
    <t>STRATIVOS ACIMA DE 3.000M2,INCLUSIVE PROJETO BASICO,APRESENT</t>
  </si>
  <si>
    <t>ADO EM AUTOCAD NOS PADROES DA CONTRATANTE,CONSTANDO DE PLANT</t>
  </si>
  <si>
    <t>AS DE FORMA,ARMACAO E DETALHES,DE ACORDO COM A ABNT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</si>
  <si>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</si>
  <si>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</si>
  <si>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</si>
  <si>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</si>
  <si>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</si>
  <si>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</si>
  <si>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</si>
  <si>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</si>
  <si>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</si>
  <si>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</si>
  <si>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</si>
  <si>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</si>
  <si>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</si>
  <si>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</si>
  <si>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</si>
  <si>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</si>
  <si>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</si>
  <si>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</si>
  <si>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</si>
  <si>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</si>
  <si>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</si>
  <si>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</si>
  <si>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</si>
  <si>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</si>
  <si>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</si>
  <si>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</si>
  <si>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</si>
  <si>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</si>
  <si>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</si>
  <si>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</si>
  <si>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</si>
  <si>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</si>
  <si>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</si>
  <si>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</si>
  <si>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</si>
  <si>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</si>
  <si>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</si>
  <si>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</si>
  <si>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</si>
  <si>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</si>
  <si>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</si>
  <si>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</si>
  <si>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</si>
  <si>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</si>
  <si>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</si>
  <si>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</si>
  <si>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</si>
  <si>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</si>
  <si>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</si>
  <si>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</si>
  <si>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</si>
  <si>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</si>
  <si>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</si>
  <si>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</si>
  <si>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</si>
  <si>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</si>
  <si>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</si>
  <si>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</si>
  <si>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</si>
  <si>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</si>
  <si>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</si>
  <si>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</si>
  <si>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</si>
  <si>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</si>
  <si>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</si>
  <si>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</si>
  <si>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</si>
  <si>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</si>
  <si>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</si>
  <si>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</si>
  <si>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</si>
  <si>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</si>
  <si>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</si>
  <si>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</si>
  <si>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</si>
  <si>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</si>
  <si>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</si>
  <si>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</si>
  <si>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</si>
  <si>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</si>
  <si>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</si>
  <si>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</si>
  <si>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</si>
  <si>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</si>
  <si>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</si>
  <si>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</si>
  <si>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</si>
  <si>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</si>
  <si>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</si>
  <si>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</si>
  <si>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</si>
  <si>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</si>
  <si>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</si>
  <si>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</si>
  <si>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</si>
  <si>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</si>
  <si>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</si>
  <si>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</si>
  <si>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</si>
  <si>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</si>
  <si>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</si>
  <si>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</si>
  <si>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</si>
  <si>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</si>
  <si>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</si>
  <si>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</si>
  <si>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</si>
  <si>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</si>
  <si>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</si>
  <si>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</si>
  <si>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</si>
  <si>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</si>
  <si>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</si>
  <si>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</si>
  <si>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</si>
  <si>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</si>
  <si>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</si>
  <si>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</si>
  <si>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</si>
  <si>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</si>
  <si>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</si>
  <si>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</si>
  <si>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</si>
  <si>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</si>
  <si>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</si>
  <si>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</si>
  <si>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</si>
  <si>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</si>
  <si>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</si>
  <si>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</si>
  <si>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</si>
  <si>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</si>
  <si>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</si>
  <si>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</si>
  <si>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</si>
  <si>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</si>
  <si>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</si>
  <si>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</si>
  <si>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</si>
  <si>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</si>
  <si>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</si>
  <si>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</si>
  <si>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</si>
  <si>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</si>
  <si>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</si>
  <si>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</si>
  <si>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</si>
  <si>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</si>
  <si>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</si>
  <si>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</si>
  <si>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</si>
  <si>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</si>
  <si>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</si>
  <si>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</si>
  <si>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</si>
  <si>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</si>
  <si>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</si>
  <si>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</si>
  <si>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</si>
  <si>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</si>
  <si>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</si>
  <si>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</si>
  <si>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</si>
  <si>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</si>
  <si>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</si>
  <si>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</si>
  <si>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</si>
  <si>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</si>
  <si>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</si>
  <si>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</si>
  <si>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</si>
  <si>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ATADA,DE ACORDO COM A ABNT</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</si>
  <si>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</si>
  <si>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</si>
  <si>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</si>
  <si>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</si>
  <si>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</si>
  <si>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</si>
  <si>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</si>
  <si>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</si>
  <si>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</si>
  <si>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</si>
  <si>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</si>
  <si>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</si>
  <si>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</si>
  <si>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</si>
  <si>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</si>
  <si>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</si>
  <si>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</si>
  <si>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</si>
  <si>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</si>
  <si>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</si>
  <si>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</si>
  <si>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</si>
  <si>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</si>
  <si>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</si>
  <si>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</si>
  <si>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</si>
  <si>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</si>
  <si>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</si>
  <si>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</si>
  <si>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DROES DA CONTRATADA,DE ACORDO COM A ABNT</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</si>
  <si>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</si>
  <si>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</si>
  <si>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</si>
  <si>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</si>
  <si>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</si>
  <si>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</si>
  <si>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</si>
  <si>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SENTADO EM AUTOCAD NOS PADROES DA CONTRATANTE,DE ACORDO COM</t>
  </si>
  <si>
    <t>A ABNT</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</si>
  <si>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</si>
  <si>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</si>
  <si>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</si>
  <si>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</si>
  <si>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</si>
  <si>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</si>
  <si>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</si>
  <si>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</si>
  <si>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</si>
  <si>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CONTRATANTE,DE ACORDO COM A ABNT</t>
  </si>
  <si>
    <t>PROJETO EXECUTIVO DE INSTALACAO ELETRICA PARA CHAFARIZES,APR</t>
  </si>
  <si>
    <t>ESENTADO EM AUTOCAD NOS PADROES DA CONTRATANTE,DE ACORDO COM</t>
  </si>
  <si>
    <t xml:space="preserve"> A ABNT,INCLUSIVE AS LEGALIZACOES PERTINENTES</t>
  </si>
  <si>
    <t>PROJETO EXECUTIVO DE INSTALACAO HIDROSSANITARIA PARA CHAFARI</t>
  </si>
  <si>
    <t>ZES,APRESENTADO EM AUTOCAD NOS PADROES DA CONTRATANTE,DE ACO</t>
  </si>
  <si>
    <t>RDO COM ABNT,INCLUSIVE AS LEGALIZACOES PERTINENTES</t>
  </si>
  <si>
    <t>PROJETO EXECUTIVO DE SISTEMA DE DRENAGEM E IRRIGACAO PARA IM</t>
  </si>
  <si>
    <t>PLANTACAO DE VIVEIROS DE MUDAS DE ARVORES E HORTAS,ATE 20.00</t>
  </si>
  <si>
    <t>0M2,APRESENTADO EM AUTOCAD NOS PADROES DA CONTRATANTE,DE ACO</t>
  </si>
  <si>
    <t>RDO COM A ABNT</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</si>
  <si>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</si>
  <si>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</si>
  <si>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</si>
  <si>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</si>
  <si>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</si>
  <si>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</si>
  <si>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</si>
  <si>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</si>
  <si>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</si>
  <si>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</si>
  <si>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</si>
  <si>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</si>
  <si>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</si>
  <si>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</si>
  <si>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</si>
  <si>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</si>
  <si>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</si>
  <si>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</si>
  <si>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</si>
  <si>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</si>
  <si>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</si>
  <si>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</si>
  <si>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</si>
  <si>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</si>
  <si>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</si>
  <si>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</si>
  <si>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</si>
  <si>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</si>
  <si>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</si>
  <si>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</si>
  <si>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</si>
  <si>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</si>
  <si>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</si>
  <si>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</si>
  <si>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</si>
  <si>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</si>
  <si>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</si>
  <si>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</si>
  <si>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</si>
  <si>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</si>
  <si>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</si>
  <si>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</si>
  <si>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</si>
  <si>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</si>
  <si>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</si>
  <si>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</si>
  <si>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</si>
  <si>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</si>
  <si>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</si>
  <si>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</si>
  <si>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</si>
  <si>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</si>
  <si>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</si>
  <si>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</si>
  <si>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</si>
  <si>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</si>
  <si>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</si>
  <si>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</si>
  <si>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</si>
  <si>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</si>
  <si>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</si>
  <si>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</si>
  <si>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</si>
  <si>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</si>
  <si>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</si>
  <si>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</si>
  <si>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</si>
  <si>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</si>
  <si>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</si>
  <si>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</si>
  <si>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</si>
  <si>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</si>
  <si>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</si>
  <si>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</si>
  <si>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</si>
  <si>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</si>
  <si>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</si>
  <si>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</si>
  <si>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</si>
  <si>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</si>
  <si>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</si>
  <si>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</si>
  <si>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</si>
  <si>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</si>
  <si>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</si>
  <si>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</si>
  <si>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</si>
  <si>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</si>
  <si>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</si>
  <si>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</si>
  <si>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</si>
  <si>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</si>
  <si>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</si>
  <si>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</si>
  <si>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</si>
  <si>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</si>
  <si>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</si>
  <si>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</si>
  <si>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</si>
  <si>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</si>
  <si>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</si>
  <si>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</si>
  <si>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</si>
  <si>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</si>
  <si>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</si>
  <si>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</si>
  <si>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</si>
  <si>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</si>
  <si>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</si>
  <si>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</si>
  <si>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</si>
  <si>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</si>
  <si>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</si>
  <si>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</si>
  <si>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</si>
  <si>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</si>
  <si>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</si>
  <si>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</si>
  <si>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</si>
  <si>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</si>
  <si>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</si>
  <si>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</si>
  <si>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</si>
  <si>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</si>
  <si>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</si>
  <si>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</si>
  <si>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</si>
  <si>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</si>
  <si>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</si>
  <si>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</si>
  <si>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</si>
  <si>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</si>
  <si>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</si>
  <si>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</si>
  <si>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</si>
  <si>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</si>
  <si>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</si>
  <si>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</si>
  <si>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</si>
  <si>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</si>
  <si>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</si>
  <si>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</si>
  <si>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</si>
  <si>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</si>
  <si>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</si>
  <si>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</si>
  <si>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</si>
  <si>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</si>
  <si>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</si>
  <si>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</si>
  <si>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</si>
  <si>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</si>
  <si>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</si>
  <si>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</si>
  <si>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</si>
  <si>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</si>
  <si>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</si>
  <si>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</si>
  <si>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</si>
  <si>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</si>
  <si>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</si>
  <si>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</si>
  <si>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</si>
  <si>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</si>
  <si>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</si>
  <si>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</si>
  <si>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</si>
  <si>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</si>
  <si>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</si>
  <si>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</si>
  <si>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</si>
  <si>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</si>
  <si>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</si>
  <si>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</si>
  <si>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</si>
  <si>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</si>
  <si>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</si>
  <si>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</si>
  <si>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</si>
  <si>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</si>
  <si>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</si>
  <si>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</si>
  <si>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</si>
  <si>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</si>
  <si>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</si>
  <si>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</si>
  <si>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</si>
  <si>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</si>
  <si>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</si>
  <si>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</si>
  <si>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</si>
  <si>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</si>
  <si>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</si>
  <si>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</si>
  <si>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</si>
  <si>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</si>
  <si>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</si>
  <si>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</si>
  <si>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</si>
  <si>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</si>
  <si>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</si>
  <si>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</si>
  <si>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</si>
  <si>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</si>
  <si>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</si>
  <si>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</si>
  <si>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</si>
  <si>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</si>
  <si>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</si>
  <si>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</si>
  <si>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</si>
  <si>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</si>
  <si>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</si>
  <si>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</si>
  <si>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</si>
  <si>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</si>
  <si>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</si>
  <si>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</si>
  <si>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</si>
  <si>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</si>
  <si>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</si>
  <si>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</si>
  <si>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</si>
  <si>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</si>
  <si>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</si>
  <si>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</si>
  <si>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</si>
  <si>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</si>
  <si>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</si>
  <si>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</si>
  <si>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</si>
  <si>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</si>
  <si>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</si>
  <si>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</si>
  <si>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</si>
  <si>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</si>
  <si>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</si>
  <si>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</si>
  <si>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</si>
  <si>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</si>
  <si>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</si>
  <si>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</si>
  <si>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</si>
  <si>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</si>
  <si>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</si>
  <si>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</si>
  <si>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</si>
  <si>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</si>
  <si>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</si>
  <si>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</si>
  <si>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</si>
  <si>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</si>
  <si>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</si>
  <si>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</si>
  <si>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</si>
  <si>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</si>
  <si>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</si>
  <si>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</si>
  <si>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</si>
  <si>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</si>
  <si>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</si>
  <si>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</si>
  <si>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</si>
  <si>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</si>
  <si>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</si>
  <si>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</si>
  <si>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</si>
  <si>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</si>
  <si>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</si>
  <si>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</si>
  <si>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</si>
  <si>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</si>
  <si>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</si>
  <si>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</si>
  <si>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</si>
  <si>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</si>
  <si>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</si>
  <si>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</si>
  <si>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</si>
  <si>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</si>
  <si>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</si>
  <si>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</si>
  <si>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</si>
  <si>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</si>
  <si>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</si>
  <si>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</si>
  <si>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</si>
  <si>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</si>
  <si>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</si>
  <si>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</si>
  <si>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</si>
  <si>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</si>
  <si>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</si>
  <si>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</si>
  <si>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</si>
  <si>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</si>
  <si>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</si>
  <si>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</si>
  <si>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</si>
  <si>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</si>
  <si>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</si>
  <si>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</si>
  <si>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</si>
  <si>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</si>
  <si>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</si>
  <si>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</si>
  <si>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</si>
  <si>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</si>
  <si>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</si>
  <si>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</si>
  <si>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</si>
  <si>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</si>
  <si>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</si>
  <si>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</si>
  <si>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</si>
  <si>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</si>
  <si>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</si>
  <si>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</si>
  <si>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</si>
  <si>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</si>
  <si>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</si>
  <si>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</si>
  <si>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</si>
  <si>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</si>
  <si>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</si>
  <si>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</si>
  <si>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</si>
  <si>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</si>
  <si>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</si>
  <si>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</si>
  <si>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</si>
  <si>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</si>
  <si>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</si>
  <si>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</si>
  <si>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</si>
  <si>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</si>
  <si>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</si>
  <si>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</si>
  <si>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</si>
  <si>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</si>
  <si>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</si>
  <si>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</si>
  <si>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</si>
  <si>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</si>
  <si>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</si>
  <si>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</si>
  <si>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</si>
  <si>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</si>
  <si>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</si>
  <si>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</si>
  <si>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</si>
  <si>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</si>
  <si>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</si>
  <si>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</si>
  <si>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</si>
  <si>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</si>
  <si>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</si>
  <si>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</si>
  <si>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</si>
  <si>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</si>
  <si>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</si>
  <si>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</si>
  <si>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</si>
  <si>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</si>
  <si>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</si>
  <si>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</si>
  <si>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</si>
  <si>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</si>
  <si>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</si>
  <si>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</si>
  <si>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</si>
  <si>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</si>
  <si>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</si>
  <si>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</si>
  <si>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</si>
  <si>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</si>
  <si>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</si>
  <si>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</si>
  <si>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</si>
  <si>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</si>
  <si>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</si>
  <si>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M2,APRESENTADO EM AUTOCAD NOS PADROES DA CONTRATANTE,DE ACOR</t>
  </si>
  <si>
    <t>DO COM A ABNT</t>
  </si>
  <si>
    <t>PROJETO ESTRUTURAL BASICO PARA PREDIOS HOSPITALARES DE 1001</t>
  </si>
  <si>
    <t>ATE 4000M2,APRESENTADO EM AUTOCAD NOS PADROES DA CONTRATANTE</t>
  </si>
  <si>
    <t>,DE ACORDO COM A ABNT</t>
  </si>
  <si>
    <t>PROJETO ESTRUTURAL BASICO PARA PREDIOS HOSPITALARES ACIMA DE</t>
  </si>
  <si>
    <t xml:space="preserve"> 4000M2,APRESENTADO EM AUTOCAD NOS PADROES DA CONSTRATANTE,D</t>
  </si>
  <si>
    <t>E ACORDO COM A ABNT</t>
  </si>
  <si>
    <t>000M2,CONSIDERANDO O PROJETO BASICO EXISTENTE,APRESENTADO EM</t>
  </si>
  <si>
    <t xml:space="preserve"> AUTOCAD NOS PADROES DA CONTRATANTE,CONSTANDO DE PLANTAS DE</t>
  </si>
  <si>
    <t>FORMA,ARMACAO E DETALHES,DE ACORDO COM A ABNT</t>
  </si>
  <si>
    <t>01 ATE 4000M2,CONSIDERANDO O PROJETO BASICO EXISTENTE,APRESE</t>
  </si>
  <si>
    <t xml:space="preserve"> DE 4000M2,CONSIDERANDO O PROJETO BASICO EXISTENTE,APRESENTA</t>
  </si>
  <si>
    <t>DO EM AUTOCAD NOS PADROES DA CONTRATANTE,CONSTANDO DE PLANTA</t>
  </si>
  <si>
    <t>S DE FORMA,ARMACAO E DETALHES,DE ACORDO COM A ABNT</t>
  </si>
  <si>
    <t>PROJETO ESTRUTURAL BASICO PARA PREDIOS CULTURAIS ATE 500M2,A</t>
  </si>
  <si>
    <t>PRESENTADO EM AUTOCAD NOS PADROES DA CONTRATANTE,DE ACORDO C</t>
  </si>
  <si>
    <t>OM A ABNT</t>
  </si>
  <si>
    <t>PROJETO ESTRUTURAL BASICO PARA PREDIOS CULTURAIS DE 501 ATE</t>
  </si>
  <si>
    <t>3000M2,APRESENTADO EM AUTOCAD NOS PADROES DA CONTRATANTE,DE</t>
  </si>
  <si>
    <t>ACORDO COM A ABNT</t>
  </si>
  <si>
    <t>PROJETO ESTRUTURAL BASICO PARA PREDIOS CULTURAIS ACIMA DE 30</t>
  </si>
  <si>
    <t>00M2,APRESENTADO EM AUTOCAD NOS PADROES DA CONTRATANTE,DE AC</t>
  </si>
  <si>
    <t>ORDO COM A ABNT</t>
  </si>
  <si>
    <t>2,CONSIDERANDO O PROJETO BASICO EXISTENTE,APRESENTADO EM AUT</t>
  </si>
  <si>
    <t>OCAD NOS PADROES DA CONTRATANTE,CONSTANDO DE PLANTAS DE FORM</t>
  </si>
  <si>
    <t>A,ARMACAO E DETALHES,DE ACORDO COM A ABNT</t>
  </si>
  <si>
    <t>TE 3000M2,CONSIDERANDO O PROJETO BASICO EXISTENTE,APRESENTAD</t>
  </si>
  <si>
    <t>O EM AUTOCAD NOS PADROES DA CONTRATANTE,CONSTANDO DE PLANTAS</t>
  </si>
  <si>
    <t xml:space="preserve"> DE FORMA,ARMACAO E DETALHES,DE ACORDO COM A ABNT</t>
  </si>
  <si>
    <t xml:space="preserve"> 3000M2,CONSIDERANDO O PROJETO BASICO EXISTENTE,APRESENTADO</t>
  </si>
  <si>
    <t>EM AUTOCAD NOS PADROES DA CONTRATANTE,CONSTANDO DE PLANTAS D</t>
  </si>
  <si>
    <t>E FORMA,ARMACAO E DETALHES,DE ACORDO COM A ABNT</t>
  </si>
  <si>
    <t>PROJETO ESTRUTURAL BASICO PARA PREDIOS ESCOLARES E/OU ADMINI</t>
  </si>
  <si>
    <t>STRATIVOS ATE 500M2,APRESENTADO EM AUTOCAD NOS PADROES DA CO</t>
  </si>
  <si>
    <t>NTRATANTE,DE ACORDO COM A ABNT</t>
  </si>
  <si>
    <t>STRATIVOS DE 501 ATE 3000M2,APRESENTADO EM AUTOCAD NOS PADRO</t>
  </si>
  <si>
    <t>ES DA CONTRATANTE,DE ACORDO COM A ABNT</t>
  </si>
  <si>
    <t>STRATIVOS ACIMA DE 3000M2,APRESENTADO EM AUTOCAD NOS PADROES</t>
  </si>
  <si>
    <t xml:space="preserve"> DA CONTRATANTE,DE ACORDO COM A ABNT</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</si>
  <si>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</si>
  <si>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</si>
  <si>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</si>
  <si>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</si>
  <si>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</si>
  <si>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INISTRATIVOS DE 501 ATE 3000M2,CONSIDERANDO O PROJETO BASICO</t>
  </si>
  <si>
    <t xml:space="preserve"> EXISTENTE,APRESENTADO EM AUTOCAD NOS PADROES DA CONTRATANTE</t>
  </si>
  <si>
    <t>,CONSTANDO DE PLANTAS DE FORMA,ARMACAO E DETALHES,DE ACORDO</t>
  </si>
  <si>
    <t>COM A ABNT</t>
  </si>
  <si>
    <t>INISTRATIVOS ACIMA DE 3000M2,CONSIDERANDO O PROJETO BASICO E</t>
  </si>
  <si>
    <t>XISTENTE,APRESENTADO EM AUTOCAD NOS PADROES DA CONTRATANTE,C</t>
  </si>
  <si>
    <t>ONSTANDO DE PLANTAS DE FORMA,ARMACAO E DETALHES,DE ACORDO CO</t>
  </si>
  <si>
    <t>M A ABNT</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</si>
  <si>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</si>
  <si>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</si>
  <si>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</si>
  <si>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</si>
  <si>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</si>
  <si>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</si>
  <si>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</si>
  <si>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</si>
  <si>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</si>
  <si>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</si>
  <si>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</si>
  <si>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</si>
  <si>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</si>
  <si>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</si>
  <si>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</si>
  <si>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</si>
  <si>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</si>
  <si>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</si>
  <si>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</si>
  <si>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</si>
  <si>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</si>
  <si>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</si>
  <si>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</si>
  <si>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</si>
  <si>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</si>
  <si>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</si>
  <si>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</si>
  <si>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</si>
  <si>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</si>
  <si>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</si>
  <si>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</si>
  <si>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</si>
  <si>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</si>
  <si>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</si>
  <si>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</si>
  <si>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</si>
  <si>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</si>
  <si>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</si>
  <si>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</si>
  <si>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</si>
  <si>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</si>
  <si>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</si>
  <si>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</si>
  <si>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</si>
  <si>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</si>
  <si>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</si>
  <si>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</si>
  <si>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</si>
  <si>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</si>
  <si>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</si>
  <si>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</si>
  <si>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</si>
  <si>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</si>
  <si>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</si>
  <si>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</si>
  <si>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</si>
  <si>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</si>
  <si>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</si>
  <si>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</si>
  <si>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</si>
  <si>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</si>
  <si>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</si>
  <si>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</si>
  <si>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</si>
  <si>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</si>
  <si>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</si>
  <si>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</si>
  <si>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</si>
  <si>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</si>
  <si>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</si>
  <si>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</si>
  <si>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</si>
  <si>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</si>
  <si>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</si>
  <si>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</si>
  <si>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</si>
  <si>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</si>
  <si>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</si>
  <si>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</si>
  <si>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</si>
  <si>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</si>
  <si>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</si>
  <si>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</si>
  <si>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</si>
  <si>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</si>
  <si>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</si>
  <si>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</si>
  <si>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</si>
  <si>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</si>
  <si>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</si>
  <si>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</si>
  <si>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</si>
  <si>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</si>
  <si>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</si>
  <si>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</si>
  <si>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</si>
  <si>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</si>
  <si>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</si>
  <si>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</si>
  <si>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</si>
  <si>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</si>
  <si>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</si>
  <si>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</si>
  <si>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</si>
  <si>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</si>
  <si>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</si>
  <si>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</si>
  <si>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</si>
  <si>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</si>
  <si>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</si>
  <si>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</si>
  <si>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</si>
  <si>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</si>
  <si>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</si>
  <si>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</si>
  <si>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</si>
  <si>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</si>
  <si>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</si>
  <si>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</si>
  <si>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</si>
  <si>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</si>
  <si>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</si>
  <si>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</si>
  <si>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</si>
  <si>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</si>
  <si>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</si>
  <si>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</si>
  <si>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</si>
  <si>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</si>
  <si>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</si>
  <si>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</si>
  <si>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</si>
  <si>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</si>
  <si>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</si>
  <si>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</si>
  <si>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</si>
  <si>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</si>
  <si>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</si>
  <si>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</si>
  <si>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</si>
  <si>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</si>
  <si>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</si>
  <si>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</si>
  <si>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</si>
  <si>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</si>
  <si>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</si>
  <si>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</si>
  <si>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</si>
  <si>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</si>
  <si>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</si>
  <si>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</si>
  <si>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</si>
  <si>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</si>
  <si>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</si>
  <si>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</si>
  <si>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</si>
  <si>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</si>
  <si>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</si>
  <si>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</si>
  <si>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</si>
  <si>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</si>
  <si>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</si>
  <si>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</si>
  <si>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</si>
  <si>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</si>
  <si>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</si>
  <si>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</si>
  <si>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</si>
  <si>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</si>
  <si>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</si>
  <si>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</si>
  <si>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</si>
  <si>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</si>
  <si>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</si>
  <si>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</si>
  <si>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</si>
  <si>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</si>
  <si>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</si>
  <si>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</si>
  <si>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</si>
  <si>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</si>
  <si>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</si>
  <si>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</si>
  <si>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</si>
  <si>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</si>
  <si>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</si>
  <si>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</si>
  <si>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</si>
  <si>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</si>
  <si>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</si>
  <si>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</si>
  <si>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</si>
  <si>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</si>
  <si>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</si>
  <si>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</si>
  <si>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</si>
  <si>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</si>
  <si>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</si>
  <si>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</si>
  <si>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</si>
  <si>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</si>
  <si>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</si>
  <si>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</si>
  <si>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</si>
  <si>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</si>
  <si>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</si>
  <si>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</si>
  <si>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</si>
  <si>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</si>
  <si>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</si>
  <si>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</si>
  <si>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</si>
  <si>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</si>
  <si>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</si>
  <si>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</si>
  <si>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</si>
  <si>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</si>
  <si>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</si>
  <si>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</si>
  <si>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</si>
  <si>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</si>
  <si>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</si>
  <si>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</si>
  <si>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</si>
  <si>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</si>
  <si>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</si>
  <si>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</si>
  <si>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</si>
  <si>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</si>
  <si>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</si>
  <si>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</si>
  <si>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</si>
  <si>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</si>
  <si>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</si>
  <si>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</si>
  <si>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</si>
  <si>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</si>
  <si>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</si>
  <si>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</si>
  <si>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</si>
  <si>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</si>
  <si>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</si>
  <si>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</si>
  <si>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</si>
  <si>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</si>
  <si>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</si>
  <si>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</si>
  <si>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</si>
  <si>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</si>
  <si>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</si>
  <si>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</si>
  <si>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</si>
  <si>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</si>
  <si>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</si>
  <si>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</si>
  <si>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</si>
  <si>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</si>
  <si>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</si>
  <si>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</si>
  <si>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</si>
  <si>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</si>
  <si>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</si>
  <si>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</si>
  <si>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</si>
  <si>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</si>
  <si>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</si>
  <si>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</si>
  <si>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</si>
  <si>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</si>
  <si>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</si>
  <si>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</si>
  <si>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</si>
  <si>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</si>
  <si>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</si>
  <si>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</si>
  <si>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</si>
  <si>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</si>
  <si>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</si>
  <si>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</si>
  <si>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</si>
  <si>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</si>
  <si>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</si>
  <si>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</si>
  <si>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</si>
  <si>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</si>
  <si>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</si>
  <si>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</si>
  <si>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</si>
  <si>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</si>
  <si>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</si>
  <si>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</si>
  <si>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</si>
  <si>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</si>
  <si>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</si>
  <si>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</si>
  <si>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</si>
  <si>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</si>
  <si>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</si>
  <si>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</si>
  <si>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</si>
  <si>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</si>
  <si>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</si>
  <si>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</si>
  <si>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</si>
  <si>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</si>
  <si>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</si>
  <si>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</si>
  <si>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</si>
  <si>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</si>
  <si>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</si>
  <si>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</si>
  <si>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</si>
  <si>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</si>
  <si>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</si>
  <si>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</si>
  <si>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</si>
  <si>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</si>
  <si>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</si>
  <si>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</si>
  <si>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</si>
  <si>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</si>
  <si>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</si>
  <si>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</si>
  <si>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</si>
  <si>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</si>
  <si>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</si>
  <si>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</si>
  <si>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</si>
  <si>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</si>
  <si>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</si>
  <si>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</si>
  <si>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</si>
  <si>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</si>
  <si>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</si>
  <si>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</si>
  <si>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</si>
  <si>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</si>
  <si>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</si>
  <si>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</si>
  <si>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</si>
  <si>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</si>
  <si>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</si>
  <si>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</si>
  <si>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</si>
  <si>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</si>
  <si>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</si>
  <si>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</si>
  <si>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</si>
  <si>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</si>
  <si>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</si>
  <si>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</si>
  <si>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</si>
  <si>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</si>
  <si>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</si>
  <si>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</si>
  <si>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</si>
  <si>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</si>
  <si>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</si>
  <si>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</si>
  <si>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</si>
  <si>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</si>
  <si>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</si>
  <si>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</si>
  <si>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</si>
  <si>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</si>
  <si>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</si>
  <si>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</si>
  <si>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</si>
  <si>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</si>
  <si>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</si>
  <si>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</si>
  <si>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</si>
  <si>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</si>
  <si>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</si>
  <si>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</si>
  <si>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</si>
  <si>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</si>
  <si>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</si>
  <si>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</si>
  <si>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</si>
  <si>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</si>
  <si>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</si>
  <si>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</si>
  <si>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</si>
  <si>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</si>
  <si>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</si>
  <si>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</si>
  <si>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</si>
  <si>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</si>
  <si>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</si>
  <si>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</si>
  <si>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</si>
  <si>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</si>
  <si>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</si>
  <si>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</si>
  <si>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</si>
  <si>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</si>
  <si>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</si>
  <si>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</si>
  <si>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</si>
  <si>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</si>
  <si>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</si>
  <si>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</si>
  <si>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</si>
  <si>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</si>
  <si>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</si>
  <si>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</si>
  <si>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</si>
  <si>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</si>
  <si>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</si>
  <si>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</si>
  <si>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</si>
  <si>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</si>
  <si>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</si>
  <si>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</si>
  <si>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</si>
  <si>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</si>
  <si>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</si>
  <si>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</si>
  <si>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</si>
  <si>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</si>
  <si>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</si>
  <si>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</si>
  <si>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</si>
  <si>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</si>
  <si>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</si>
  <si>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</si>
  <si>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</si>
  <si>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</si>
  <si>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</si>
  <si>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</si>
  <si>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</si>
  <si>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</si>
  <si>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</si>
  <si>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</si>
  <si>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</si>
  <si>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</si>
  <si>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</si>
  <si>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</si>
  <si>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</si>
  <si>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</si>
  <si>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</si>
  <si>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</si>
  <si>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</si>
  <si>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</si>
  <si>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</si>
  <si>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</si>
  <si>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</si>
  <si>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</si>
  <si>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</si>
  <si>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</si>
  <si>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</si>
  <si>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</si>
  <si>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</si>
  <si>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</si>
  <si>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</si>
  <si>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</si>
  <si>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</si>
  <si>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</si>
  <si>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</si>
  <si>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</si>
  <si>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</si>
  <si>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</si>
  <si>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</si>
  <si>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</si>
  <si>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</si>
  <si>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</si>
  <si>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</si>
  <si>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</si>
  <si>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</si>
  <si>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</si>
  <si>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</si>
  <si>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</si>
  <si>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</si>
  <si>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</si>
  <si>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</si>
  <si>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</si>
  <si>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</si>
  <si>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</si>
  <si>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</si>
  <si>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</si>
  <si>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</si>
  <si>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</si>
  <si>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</si>
  <si>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</si>
  <si>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</si>
  <si>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</si>
  <si>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</si>
  <si>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</si>
  <si>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</si>
  <si>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</si>
  <si>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</si>
  <si>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</si>
  <si>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</si>
  <si>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</si>
  <si>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</si>
  <si>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</si>
  <si>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</si>
  <si>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</si>
  <si>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</si>
  <si>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</si>
  <si>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</si>
  <si>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</si>
  <si>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</si>
  <si>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</si>
  <si>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</si>
  <si>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</si>
  <si>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</si>
  <si>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</si>
  <si>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</si>
  <si>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</si>
  <si>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</si>
  <si>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</si>
  <si>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</si>
  <si>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</si>
  <si>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</si>
  <si>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</si>
  <si>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</si>
  <si>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</si>
  <si>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</si>
  <si>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</si>
  <si>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</si>
  <si>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</si>
  <si>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</si>
  <si>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</si>
  <si>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</si>
  <si>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</si>
  <si>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</si>
  <si>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</si>
  <si>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</si>
  <si>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</si>
  <si>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</si>
  <si>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</si>
  <si>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</si>
  <si>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</si>
  <si>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</si>
  <si>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</si>
  <si>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</si>
  <si>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</si>
  <si>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</si>
  <si>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</si>
  <si>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</si>
  <si>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</si>
  <si>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</si>
  <si>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</si>
  <si>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</si>
  <si>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</si>
  <si>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</si>
  <si>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</si>
  <si>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</si>
  <si>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</si>
  <si>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</si>
  <si>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</si>
  <si>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</si>
  <si>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</si>
  <si>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</si>
  <si>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</si>
  <si>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</si>
  <si>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</si>
  <si>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</si>
  <si>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</si>
  <si>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</si>
  <si>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</si>
  <si>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</si>
  <si>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</si>
  <si>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</si>
  <si>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</si>
  <si>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</si>
  <si>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</si>
  <si>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</si>
  <si>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</si>
  <si>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</si>
  <si>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</si>
  <si>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</si>
  <si>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</si>
  <si>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</si>
  <si>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</si>
  <si>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</si>
  <si>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</si>
  <si>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</si>
  <si>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</si>
  <si>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</si>
  <si>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</si>
  <si>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</si>
  <si>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</si>
  <si>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</si>
  <si>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</si>
  <si>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</si>
  <si>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</si>
  <si>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</si>
  <si>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</si>
  <si>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</si>
  <si>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</si>
  <si>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</si>
  <si>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</si>
  <si>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</si>
  <si>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</si>
  <si>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</si>
  <si>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</si>
  <si>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</si>
  <si>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</si>
  <si>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</si>
  <si>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</si>
  <si>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</si>
  <si>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</si>
  <si>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</si>
  <si>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</si>
  <si>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</si>
  <si>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</si>
  <si>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</si>
  <si>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</si>
  <si>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</si>
  <si>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</si>
  <si>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</si>
  <si>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</si>
  <si>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</si>
  <si>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</si>
  <si>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</si>
  <si>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</si>
  <si>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</si>
  <si>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</si>
  <si>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</si>
  <si>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</si>
  <si>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</si>
  <si>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</si>
  <si>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</si>
  <si>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</si>
  <si>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</si>
  <si>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</si>
  <si>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</si>
  <si>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</si>
  <si>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</si>
  <si>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</si>
  <si>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</si>
  <si>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</si>
  <si>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</si>
  <si>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</si>
  <si>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</si>
  <si>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</si>
  <si>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</si>
  <si>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</si>
  <si>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</si>
  <si>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</si>
  <si>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</si>
  <si>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</si>
  <si>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</si>
  <si>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</si>
  <si>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</si>
  <si>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</si>
  <si>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</si>
  <si>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</si>
  <si>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</si>
  <si>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</si>
  <si>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</si>
  <si>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</si>
  <si>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</si>
  <si>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</si>
  <si>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</si>
  <si>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</si>
  <si>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</si>
  <si>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</si>
  <si>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</si>
  <si>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</si>
  <si>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</si>
  <si>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</si>
  <si>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</si>
  <si>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</si>
  <si>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</si>
  <si>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</si>
  <si>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</si>
  <si>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</si>
  <si>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</si>
  <si>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</si>
  <si>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</si>
  <si>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</si>
  <si>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</si>
  <si>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</si>
  <si>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</si>
  <si>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</si>
  <si>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</si>
  <si>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</si>
  <si>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</si>
  <si>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</si>
  <si>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</si>
  <si>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</si>
  <si>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</si>
  <si>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</si>
  <si>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</si>
  <si>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</si>
  <si>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</si>
  <si>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</si>
  <si>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</si>
  <si>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</si>
  <si>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</si>
  <si>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</si>
  <si>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</si>
  <si>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</si>
  <si>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</si>
  <si>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</si>
  <si>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</si>
  <si>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</si>
  <si>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</si>
  <si>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</si>
  <si>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</si>
  <si>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</si>
  <si>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</si>
  <si>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</si>
  <si>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</si>
  <si>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</si>
  <si>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</si>
  <si>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</si>
  <si>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</si>
  <si>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</si>
  <si>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</si>
  <si>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</si>
  <si>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</si>
  <si>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</si>
  <si>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</si>
  <si>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</si>
  <si>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</si>
  <si>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</si>
  <si>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</si>
  <si>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</si>
  <si>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</si>
  <si>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</si>
  <si>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</si>
  <si>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</si>
  <si>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</si>
  <si>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</si>
  <si>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</si>
  <si>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</si>
  <si>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</si>
  <si>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</si>
  <si>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</si>
  <si>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</si>
  <si>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</si>
  <si>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</si>
  <si>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</si>
  <si>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</si>
  <si>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</si>
  <si>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</si>
  <si>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</si>
  <si>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</si>
  <si>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</si>
  <si>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</si>
  <si>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</si>
  <si>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</si>
  <si>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</si>
  <si>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</si>
  <si>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</si>
  <si>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</si>
  <si>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</si>
  <si>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</si>
  <si>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</si>
  <si>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</si>
  <si>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</si>
  <si>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</si>
  <si>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</si>
  <si>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</si>
  <si>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</si>
  <si>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</si>
  <si>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</si>
  <si>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</si>
  <si>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</si>
  <si>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</si>
  <si>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</si>
  <si>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</si>
  <si>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</si>
  <si>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</si>
  <si>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</si>
  <si>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</si>
  <si>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</si>
  <si>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</si>
  <si>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</si>
  <si>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</si>
  <si>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</si>
  <si>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</si>
  <si>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</si>
  <si>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</si>
  <si>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</si>
  <si>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</si>
  <si>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</si>
  <si>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</si>
  <si>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</si>
  <si>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</si>
  <si>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</si>
  <si>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</si>
  <si>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</si>
  <si>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</si>
  <si>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</si>
  <si>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</si>
  <si>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</si>
  <si>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</si>
  <si>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</si>
  <si>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</si>
  <si>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</si>
  <si>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</si>
  <si>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</si>
  <si>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</si>
  <si>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</si>
  <si>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</si>
  <si>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</si>
  <si>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</si>
  <si>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</si>
  <si>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</si>
  <si>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</si>
  <si>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</si>
  <si>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</si>
  <si>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</si>
  <si>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</si>
  <si>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</si>
  <si>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</si>
  <si>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</si>
  <si>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</si>
  <si>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</si>
  <si>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</si>
  <si>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</si>
  <si>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</si>
  <si>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</si>
  <si>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</si>
  <si>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</si>
  <si>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</si>
  <si>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</si>
  <si>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</si>
  <si>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</si>
  <si>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</si>
  <si>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</si>
  <si>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</si>
  <si>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</si>
  <si>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</si>
  <si>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</si>
  <si>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</si>
  <si>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</si>
  <si>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</si>
  <si>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</si>
  <si>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</si>
  <si>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</si>
  <si>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</si>
  <si>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</si>
  <si>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</si>
  <si>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</si>
  <si>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</si>
  <si>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</si>
  <si>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</si>
  <si>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</si>
  <si>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</si>
  <si>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</si>
  <si>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</si>
  <si>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</si>
  <si>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</si>
  <si>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</si>
  <si>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</si>
  <si>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</si>
  <si>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</si>
  <si>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</si>
  <si>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</si>
  <si>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</si>
  <si>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</si>
  <si>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</si>
  <si>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</si>
  <si>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</si>
  <si>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</si>
  <si>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</si>
  <si>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</si>
  <si>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</si>
  <si>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</si>
  <si>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</si>
  <si>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</si>
  <si>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</si>
  <si>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</si>
  <si>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</si>
  <si>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</si>
  <si>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</si>
  <si>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</si>
  <si>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</si>
  <si>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</si>
  <si>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</si>
  <si>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</si>
  <si>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</si>
  <si>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</si>
  <si>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</si>
  <si>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</si>
  <si>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</si>
  <si>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</si>
  <si>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</si>
  <si>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</si>
  <si>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</si>
  <si>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</si>
  <si>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</si>
  <si>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</si>
  <si>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</si>
  <si>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</si>
  <si>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</si>
  <si>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</si>
  <si>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</si>
  <si>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</si>
  <si>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</si>
  <si>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</si>
  <si>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</si>
  <si>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</si>
  <si>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</si>
  <si>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</si>
  <si>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</si>
  <si>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</si>
  <si>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</si>
  <si>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</si>
  <si>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</si>
  <si>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</si>
  <si>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</si>
  <si>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</si>
  <si>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</si>
  <si>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</si>
  <si>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</si>
  <si>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</si>
  <si>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</si>
  <si>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</si>
  <si>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</si>
  <si>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</si>
  <si>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</si>
  <si>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</si>
  <si>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</si>
  <si>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</si>
  <si>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</si>
  <si>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</si>
  <si>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</si>
  <si>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</si>
  <si>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</si>
  <si>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</si>
  <si>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</si>
  <si>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</si>
  <si>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</si>
  <si>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</si>
  <si>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</si>
  <si>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</si>
  <si>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</si>
  <si>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</si>
  <si>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</si>
  <si>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</si>
  <si>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</si>
  <si>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</si>
  <si>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</si>
  <si>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</si>
  <si>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</si>
  <si>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</si>
  <si>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</si>
  <si>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</si>
  <si>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</si>
  <si>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</si>
  <si>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</si>
  <si>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</si>
  <si>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</si>
  <si>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</si>
  <si>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</si>
  <si>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</si>
  <si>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</si>
  <si>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</si>
  <si>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</si>
  <si>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</si>
  <si>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</si>
  <si>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</si>
  <si>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</si>
  <si>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</si>
  <si>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</si>
  <si>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</si>
  <si>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</si>
  <si>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</si>
  <si>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</si>
  <si>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</si>
  <si>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</si>
  <si>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</si>
  <si>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</si>
  <si>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</si>
  <si>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</si>
  <si>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</si>
  <si>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</si>
  <si>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</si>
  <si>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</si>
  <si>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</si>
  <si>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</si>
  <si>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</si>
  <si>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</si>
  <si>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</si>
  <si>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</si>
  <si>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</si>
  <si>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</si>
  <si>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</si>
  <si>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</si>
  <si>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</si>
  <si>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</si>
  <si>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</si>
  <si>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</si>
  <si>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</si>
  <si>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</si>
  <si>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</si>
  <si>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</si>
  <si>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</si>
  <si>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</si>
  <si>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</si>
  <si>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</si>
  <si>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</si>
  <si>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</si>
  <si>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</si>
  <si>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</si>
  <si>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</si>
  <si>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</si>
  <si>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</si>
  <si>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</si>
  <si>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</si>
  <si>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</si>
  <si>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</si>
  <si>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</si>
  <si>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</si>
  <si>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</si>
  <si>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</si>
  <si>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</si>
  <si>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</si>
  <si>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</si>
  <si>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</si>
  <si>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</si>
  <si>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</si>
  <si>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</si>
  <si>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</si>
  <si>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</si>
  <si>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</si>
  <si>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</si>
  <si>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</si>
  <si>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</si>
  <si>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</si>
  <si>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</si>
  <si>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</si>
  <si>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</si>
  <si>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</si>
  <si>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</si>
  <si>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</si>
  <si>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</si>
  <si>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</si>
  <si>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</si>
  <si>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</si>
  <si>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</si>
  <si>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</si>
  <si>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</si>
  <si>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</si>
  <si>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</si>
  <si>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</si>
  <si>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</si>
  <si>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</si>
  <si>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</si>
  <si>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</si>
  <si>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</si>
  <si>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</si>
  <si>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</si>
  <si>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</si>
  <si>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</si>
  <si>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</si>
  <si>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</si>
  <si>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</si>
  <si>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</si>
  <si>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</si>
  <si>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</si>
  <si>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</si>
  <si>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</si>
  <si>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</si>
  <si>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</si>
  <si>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</si>
  <si>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</si>
  <si>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</si>
  <si>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</si>
  <si>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</si>
  <si>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</si>
  <si>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</si>
  <si>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</si>
  <si>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</si>
  <si>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</si>
  <si>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</si>
  <si>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</si>
  <si>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</si>
  <si>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</si>
  <si>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</si>
  <si>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</si>
  <si>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</si>
  <si>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</si>
  <si>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</si>
  <si>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</si>
  <si>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</si>
  <si>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</si>
  <si>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</si>
  <si>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</si>
  <si>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</si>
  <si>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</si>
  <si>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</si>
  <si>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</si>
  <si>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</si>
  <si>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</si>
  <si>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</si>
  <si>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</si>
  <si>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</si>
  <si>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</si>
  <si>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</si>
  <si>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</si>
  <si>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</si>
  <si>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</si>
  <si>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</si>
  <si>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</si>
  <si>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</si>
  <si>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</si>
  <si>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</si>
  <si>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</si>
  <si>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</si>
  <si>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</si>
  <si>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</si>
  <si>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</si>
  <si>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</si>
  <si>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</si>
  <si>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</si>
  <si>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</si>
  <si>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</si>
  <si>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</si>
  <si>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</si>
  <si>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</si>
  <si>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</si>
  <si>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</si>
  <si>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</si>
  <si>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</si>
  <si>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</si>
  <si>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</si>
  <si>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</si>
  <si>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</si>
  <si>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</si>
  <si>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</si>
  <si>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</si>
  <si>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</si>
  <si>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</si>
  <si>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</si>
  <si>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</si>
  <si>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</si>
  <si>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</si>
  <si>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</si>
  <si>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</si>
  <si>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</si>
  <si>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</si>
  <si>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</si>
  <si>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</si>
  <si>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</si>
  <si>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</si>
  <si>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</si>
  <si>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</si>
  <si>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</si>
  <si>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</si>
  <si>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</si>
  <si>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</si>
  <si>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</si>
  <si>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</si>
  <si>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</si>
  <si>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</si>
  <si>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</si>
  <si>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</si>
  <si>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</si>
  <si>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</si>
  <si>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</si>
  <si>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</si>
  <si>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</si>
  <si>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</si>
  <si>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</si>
  <si>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</si>
  <si>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</si>
  <si>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</si>
  <si>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</si>
  <si>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</si>
  <si>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</si>
  <si>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</si>
  <si>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</si>
  <si>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</si>
  <si>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</si>
  <si>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</si>
  <si>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</si>
  <si>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</si>
  <si>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</si>
  <si>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</si>
  <si>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</si>
  <si>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</si>
  <si>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</si>
  <si>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</si>
  <si>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</si>
  <si>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</si>
  <si>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</si>
  <si>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</si>
  <si>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</si>
  <si>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</si>
  <si>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</si>
  <si>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</si>
  <si>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</si>
  <si>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</si>
  <si>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</si>
  <si>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</si>
  <si>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</si>
  <si>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</si>
  <si>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</si>
  <si>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</si>
  <si>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</si>
  <si>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</si>
  <si>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</si>
  <si>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</si>
  <si>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</si>
  <si>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</si>
  <si>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</si>
  <si>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</si>
  <si>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</si>
  <si>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</si>
  <si>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</si>
  <si>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</si>
  <si>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</si>
  <si>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</si>
  <si>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,INCLUSIVE DESINFECCAO CONFORME NORMAS DO INEA</t>
  </si>
  <si>
    <t>LIMPEZA DE CAIXA D'AGUA OU CISTERNA,COM CAPACIDADE DE 1001 A</t>
  </si>
  <si>
    <t xml:space="preserve"> 2000L,INCLUSIVE DESINFECCAO CONFORME NORMAS DO INEA</t>
  </si>
  <si>
    <t>LIMPEZA DE CAIXA D'AGUA OU CISTERNA,COM CAPACIDADE DE 2001 A</t>
  </si>
  <si>
    <t xml:space="preserve"> 20000L,INCLUSIVE DESINFECCAO CONFORME NORMAS DO INEA</t>
  </si>
  <si>
    <t>LIMPEZA DE CAIXA D'AGUA OU CISTERNA,COM CAPACIDADE DE 20001</t>
  </si>
  <si>
    <t>A 60000L,INCLUSIVE DESINFECCAO CONFORME NORMAS DO INEA</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</si>
  <si>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</si>
  <si>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</si>
  <si>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</si>
  <si>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</si>
  <si>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</si>
  <si>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</si>
  <si>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</si>
  <si>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</si>
  <si>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</si>
  <si>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</si>
  <si>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</si>
  <si>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</si>
  <si>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</si>
  <si>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</si>
  <si>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</si>
  <si>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</si>
  <si>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</si>
  <si>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</si>
  <si>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</si>
  <si>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</si>
  <si>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</si>
  <si>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</si>
  <si>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</si>
  <si>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</si>
  <si>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</si>
  <si>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</si>
  <si>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</si>
  <si>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</si>
  <si>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</si>
  <si>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</si>
  <si>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</si>
  <si>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</si>
  <si>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</si>
  <si>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</si>
  <si>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</si>
  <si>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</si>
  <si>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</si>
  <si>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</si>
  <si>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</si>
  <si>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</si>
  <si>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</si>
  <si>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</si>
  <si>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</si>
  <si>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</si>
  <si>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</si>
  <si>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</si>
  <si>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</si>
  <si>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</si>
  <si>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</si>
  <si>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</si>
  <si>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</si>
  <si>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</si>
  <si>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</si>
  <si>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</si>
  <si>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</si>
  <si>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</si>
  <si>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</si>
  <si>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</si>
  <si>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</si>
  <si>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</si>
  <si>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</si>
  <si>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</si>
  <si>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</si>
  <si>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</si>
  <si>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</si>
  <si>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</si>
  <si>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</si>
  <si>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</si>
  <si>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</si>
  <si>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</si>
  <si>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</si>
  <si>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</si>
  <si>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</si>
  <si>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</si>
  <si>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</si>
  <si>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</si>
  <si>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</si>
  <si>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</si>
  <si>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</si>
  <si>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</si>
  <si>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</si>
  <si>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</si>
  <si>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</si>
  <si>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</si>
  <si>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</si>
  <si>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</si>
  <si>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</si>
  <si>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</si>
  <si>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</si>
  <si>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</si>
  <si>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</si>
  <si>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</si>
  <si>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</si>
  <si>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</si>
  <si>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</si>
  <si>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</si>
  <si>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</si>
  <si>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</si>
  <si>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</si>
  <si>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</si>
  <si>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</si>
  <si>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</si>
  <si>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</si>
  <si>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</si>
  <si>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</si>
  <si>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</si>
  <si>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</si>
  <si>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</si>
  <si>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</si>
  <si>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</si>
  <si>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</si>
  <si>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</si>
  <si>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</si>
  <si>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</si>
  <si>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</si>
  <si>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</si>
  <si>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</si>
  <si>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</si>
  <si>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</si>
  <si>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</si>
  <si>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</si>
  <si>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</si>
  <si>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</si>
  <si>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</si>
  <si>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</si>
  <si>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</si>
  <si>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</si>
  <si>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</si>
  <si>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</si>
  <si>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</si>
  <si>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</si>
  <si>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</si>
  <si>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</si>
  <si>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</si>
  <si>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</si>
  <si>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</si>
  <si>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</si>
  <si>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</si>
  <si>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</si>
  <si>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</si>
  <si>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</si>
  <si>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</si>
  <si>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</si>
  <si>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</si>
  <si>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</si>
  <si>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</si>
  <si>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</si>
  <si>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</si>
  <si>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</si>
  <si>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</si>
  <si>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</si>
  <si>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</si>
  <si>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</si>
  <si>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</si>
  <si>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</si>
  <si>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</si>
  <si>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</si>
  <si>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</si>
  <si>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</si>
  <si>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</si>
  <si>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</si>
  <si>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</si>
  <si>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</si>
  <si>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</si>
  <si>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</si>
  <si>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</si>
  <si>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</si>
  <si>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</si>
  <si>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</si>
  <si>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</si>
  <si>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</si>
  <si>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</si>
  <si>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</si>
  <si>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</si>
  <si>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</si>
  <si>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</si>
  <si>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</si>
  <si>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</si>
  <si>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</si>
  <si>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</si>
  <si>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</si>
  <si>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</si>
  <si>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</si>
  <si>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</si>
  <si>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</si>
  <si>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</si>
  <si>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</si>
  <si>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</si>
  <si>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</si>
  <si>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</si>
  <si>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</si>
  <si>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</si>
  <si>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</si>
  <si>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</si>
  <si>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</si>
  <si>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</si>
  <si>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</si>
  <si>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</si>
  <si>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</si>
  <si>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</si>
  <si>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</si>
  <si>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</si>
  <si>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</si>
  <si>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</si>
  <si>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</si>
  <si>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</si>
  <si>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</si>
  <si>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</si>
  <si>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</si>
  <si>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</si>
  <si>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</si>
  <si>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</si>
  <si>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</si>
  <si>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</si>
  <si>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</si>
  <si>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</si>
  <si>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</si>
  <si>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</si>
  <si>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</si>
  <si>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</si>
  <si>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</si>
  <si>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</si>
  <si>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</si>
  <si>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</si>
  <si>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</si>
  <si>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</si>
  <si>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</si>
  <si>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</si>
  <si>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</si>
  <si>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</si>
  <si>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</si>
  <si>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</si>
  <si>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</si>
  <si>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</si>
  <si>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</si>
  <si>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</si>
  <si>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</si>
  <si>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</si>
  <si>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</si>
  <si>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</si>
  <si>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</si>
  <si>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</si>
  <si>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</si>
  <si>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</si>
  <si>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</si>
  <si>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</si>
  <si>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</si>
  <si>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</si>
  <si>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</si>
  <si>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</si>
  <si>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</si>
  <si>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</si>
  <si>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</si>
  <si>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</si>
  <si>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</si>
  <si>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</si>
  <si>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</si>
  <si>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</si>
  <si>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</si>
  <si>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</si>
  <si>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</si>
  <si>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</si>
  <si>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</si>
  <si>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</si>
  <si>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</si>
  <si>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</si>
  <si>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</si>
  <si>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</si>
  <si>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</si>
  <si>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</si>
  <si>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</si>
  <si>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</si>
  <si>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</si>
  <si>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</si>
  <si>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</si>
  <si>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</si>
  <si>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</si>
  <si>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</si>
  <si>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</si>
  <si>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</si>
  <si>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</si>
  <si>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</si>
  <si>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</si>
  <si>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</si>
  <si>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</si>
  <si>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</si>
  <si>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</si>
  <si>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</si>
  <si>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</si>
  <si>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</si>
  <si>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</si>
  <si>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</si>
  <si>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</si>
  <si>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</si>
  <si>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</si>
  <si>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</si>
  <si>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</si>
  <si>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</si>
  <si>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</si>
  <si>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</si>
  <si>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</si>
  <si>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</si>
  <si>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</si>
  <si>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</si>
  <si>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</si>
  <si>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</si>
  <si>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</si>
  <si>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</si>
  <si>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</si>
  <si>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</si>
  <si>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</si>
  <si>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</si>
  <si>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</si>
  <si>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</si>
  <si>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</si>
  <si>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</si>
  <si>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</si>
  <si>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</si>
  <si>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</si>
  <si>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</si>
  <si>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</si>
  <si>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</si>
  <si>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</si>
  <si>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</si>
  <si>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</si>
  <si>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</si>
  <si>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</si>
  <si>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</si>
  <si>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</si>
  <si>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</si>
  <si>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</si>
  <si>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</si>
  <si>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</si>
  <si>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</si>
  <si>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</si>
  <si>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</si>
  <si>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</si>
  <si>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</si>
  <si>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</si>
  <si>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</si>
  <si>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</si>
  <si>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</si>
  <si>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</si>
  <si>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</si>
  <si>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</si>
  <si>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</si>
  <si>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</si>
  <si>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</si>
  <si>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</si>
  <si>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</si>
  <si>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</si>
  <si>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</si>
  <si>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</si>
  <si>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</si>
  <si>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</si>
  <si>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</si>
  <si>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</si>
  <si>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</si>
  <si>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</si>
  <si>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</si>
  <si>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</si>
  <si>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</si>
  <si>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</si>
  <si>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</si>
  <si>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</si>
  <si>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</si>
  <si>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</si>
  <si>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</si>
  <si>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CAGEM MINIMA DE 350GR/M2 EM CADA FACE,APLICADO DE ACORDO COM</t>
  </si>
  <si>
    <t xml:space="preserve"> A ABNT-NBR 6323,SENDO O VAO DE 22,40M.FORNECIMENTO E COLOCA</t>
  </si>
  <si>
    <t>CAO</t>
  </si>
  <si>
    <t xml:space="preserve"> A ABNT-NBR 6323,SENDO O VAO DE 18,80M.FORNECIMENTO E COLOCA</t>
  </si>
  <si>
    <t xml:space="preserve"> A ABNT-NBR 6323,SENDO O VAO DE 17,20M.FORNECIMENTO E COLOCA</t>
  </si>
  <si>
    <t xml:space="preserve"> POR 2 (DUAS) COLUNAS TUBULARES,1(UMA) VIGA TRELICADA E CHUM</t>
  </si>
  <si>
    <t>BADORES PARA FIXACAO,GALVANIZADO POR IMERSAO A QUENTE,COM ZI</t>
  </si>
  <si>
    <t>NCAGEM MINIMA DE 350GR/M2 EM CADA FACE,APLICADO DE ACORDO CO</t>
  </si>
  <si>
    <t>M A ABNT-NBR 6323,SENDO O VAO DE 15,20M.FORNECIMENTO E COLOC</t>
  </si>
  <si>
    <t>ACAO</t>
  </si>
  <si>
    <t xml:space="preserve"> A ABNT-NBR 6323,SENDO O VAO DE 13,20M.FORNECIMENTO E COLOCA</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</si>
  <si>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</si>
  <si>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</si>
  <si>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</si>
  <si>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</si>
  <si>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FACE,APLICADO DE ACORDO COM A ABNT-NBR 6323,SENDO O BALANCO</t>
  </si>
  <si>
    <t xml:space="preserve"> DE 8,60M.FORNECIMENTO E COLOCACAO</t>
  </si>
  <si>
    <t xml:space="preserve"> DE 5,10M.FORNECIMENTO E COLOCACAO</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</si>
  <si>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</si>
  <si>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</si>
  <si>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</si>
  <si>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</si>
  <si>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FACE,APLICADO DE ACORDO COM A ABNT-NBR 6323,SENDO O BALANC</t>
  </si>
  <si>
    <t>O DE 8,60M.FORNECIMENTO E COLOCACAO</t>
  </si>
  <si>
    <t>A VERTICAL,COMPOSTO POR 1(UMA) COLUNA TUBULAR,2(DUAS) VIGAS</t>
  </si>
  <si>
    <t>O DE 5,10M.FORNECIMENTO E COLOCACAO</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</si>
  <si>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</si>
  <si>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</si>
  <si>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</si>
  <si>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</si>
  <si>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</si>
  <si>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</si>
  <si>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</si>
  <si>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</si>
  <si>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</si>
  <si>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</si>
  <si>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</si>
  <si>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</si>
  <si>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</si>
  <si>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</si>
  <si>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</si>
  <si>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</si>
  <si>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</si>
  <si>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</si>
  <si>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</si>
  <si>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</si>
  <si>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PLICADA POR EXTRUSAO,CONFORME NORMAS DO DER-RJ</t>
  </si>
  <si>
    <t>SE DE RESINAS NATURAIS E/OU SINTETICAS,EM VIAS URBANAS,APLIC</t>
  </si>
  <si>
    <t>ADA POR EXTRUSAO,CONFORME NORMAS DO DER-RJ</t>
  </si>
  <si>
    <t>PLICADA COM PISTOLA(SPRAY),CONFORME NORMAS DO DER-RJ</t>
  </si>
  <si>
    <t>ADA COM PISTOLA(SPRAY),CONFORME NORMAS DO DER-RJ</t>
  </si>
  <si>
    <t>SINALIZACAO MANUAL DE FAIXAS E FIGURAS PARA PEDESTRES,COM TI</t>
  </si>
  <si>
    <t>NTA TERMOPLASTICA A BASE DE RESINAS NATURAIS E/OU SINTETICAS</t>
  </si>
  <si>
    <t>,EM VIAS RODOVIARIAS,APLICADO POR EXTRUSAO,CONFORME NORMAS D</t>
  </si>
  <si>
    <t>O DER-RJ</t>
  </si>
  <si>
    <t>,EM VIAS URBANAS,APLICADO POR EXTRUSAO,CONFORME NORMAS DO DE</t>
  </si>
  <si>
    <t>R-RJ</t>
  </si>
  <si>
    <t>SINALIZACAO HORIZONTAL,MECANICA,COM TINTA A BASE DE RESINA A</t>
  </si>
  <si>
    <t>CRILICA,EM VIAS RODOVIARIAS,CONFORME NORMAS DO DER-RJ</t>
  </si>
  <si>
    <t>CRILICA,EM VIAS URBANAS,CONFORME NORMAS DO DER-RJ</t>
  </si>
  <si>
    <t>NTA A BASE DE RESINA ACRILICA,EM VIAS RODOVIARIAS,COM UTILIZ</t>
  </si>
  <si>
    <t>ACAO DE PISTOLA PNEUMATICA(SPRAY),CONFORME NORMAS DO DER-RJ</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</si>
  <si>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</si>
  <si>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</si>
  <si>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</si>
  <si>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</si>
  <si>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</si>
  <si>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</si>
  <si>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</si>
  <si>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</si>
  <si>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</si>
  <si>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</si>
  <si>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</si>
  <si>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</si>
  <si>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</si>
  <si>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</si>
  <si>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</si>
  <si>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</si>
  <si>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</si>
  <si>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</si>
  <si>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</si>
  <si>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</si>
  <si>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</si>
  <si>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</si>
  <si>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</si>
  <si>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</si>
  <si>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</si>
  <si>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</si>
  <si>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</si>
  <si>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</si>
  <si>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</si>
  <si>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</si>
  <si>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</si>
  <si>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</si>
  <si>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</si>
  <si>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</si>
  <si>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</si>
  <si>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</si>
  <si>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</si>
  <si>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</si>
  <si>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</si>
  <si>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</si>
  <si>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</si>
  <si>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</si>
  <si>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</si>
  <si>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</si>
  <si>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</si>
  <si>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</si>
  <si>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</si>
  <si>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</si>
  <si>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</si>
  <si>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</si>
  <si>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</si>
  <si>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</si>
  <si>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</si>
  <si>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</si>
  <si>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</si>
  <si>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</si>
  <si>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</si>
  <si>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</si>
  <si>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</si>
  <si>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</si>
  <si>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</si>
  <si>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</si>
  <si>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</si>
  <si>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</si>
  <si>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</si>
  <si>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</si>
  <si>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</si>
  <si>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</si>
  <si>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</si>
  <si>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</si>
  <si>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</si>
  <si>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</si>
  <si>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</si>
  <si>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</si>
  <si>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</si>
  <si>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</si>
  <si>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</si>
  <si>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</si>
  <si>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</si>
  <si>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</si>
  <si>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</si>
  <si>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</si>
  <si>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</si>
  <si>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</si>
  <si>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</si>
  <si>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</si>
  <si>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</si>
  <si>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</si>
  <si>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</si>
  <si>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</si>
  <si>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</si>
  <si>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</si>
  <si>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</si>
  <si>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</si>
  <si>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</si>
  <si>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</si>
  <si>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</si>
  <si>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</si>
  <si>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</si>
  <si>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</si>
  <si>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</si>
  <si>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</si>
  <si>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</si>
  <si>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</si>
  <si>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</si>
  <si>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</si>
  <si>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</si>
  <si>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</si>
  <si>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</si>
  <si>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</si>
  <si>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</si>
  <si>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</si>
  <si>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</si>
  <si>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</si>
  <si>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</si>
  <si>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</si>
  <si>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</si>
  <si>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</si>
  <si>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</si>
  <si>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</si>
  <si>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</si>
  <si>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</si>
  <si>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</si>
  <si>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</si>
  <si>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</si>
  <si>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</si>
  <si>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</si>
  <si>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</si>
  <si>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</si>
  <si>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</si>
  <si>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</si>
  <si>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</si>
  <si>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</si>
  <si>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</si>
  <si>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</si>
  <si>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</si>
  <si>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</si>
  <si>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</si>
  <si>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</si>
  <si>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</si>
  <si>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CERCA DE VEDACAO DE TERRENO COM MOIROES DE MADEIRA DE LEI DE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</si>
  <si>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</si>
  <si>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</si>
  <si>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</si>
  <si>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</si>
  <si>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</si>
  <si>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</si>
  <si>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</si>
  <si>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</si>
  <si>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</si>
  <si>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</si>
  <si>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CERCA CONSTRUIDA COM MOIROES RETOS DE CONCRETO ARMADO,SECAO</t>
  </si>
  <si>
    <t>RETANGULAR 0,10X0,12M E COMPRIMENTO DE 2,50M,ESPACADOS DE 3,</t>
  </si>
  <si>
    <t>00M,CRAVADOS 0,50M NO SOLO,COM 5 FIOS CORRIDOS DE ARAME LISO</t>
  </si>
  <si>
    <t xml:space="preserve"> GALVANIZADO Nº12.FORNECIMENTO E COLOCACAO</t>
  </si>
  <si>
    <t>00M,CRAVADOS 0,50M NO SOLO,COM 8 FIOS CORRIDOS DE ARAME FARP</t>
  </si>
  <si>
    <t>ADO Nº14.FORNECIMENTO E COLOCACAO</t>
  </si>
  <si>
    <t>EM "T" COM APROXIMADAMENTE 0,13X0,14M DE BASE,0,10X0,10M DE</t>
  </si>
  <si>
    <t>PONTA E ALTURA DE 2,90M,MAIS 0,44M DE PONTA INCLINADA,ESPACO</t>
  </si>
  <si>
    <t>S DE 3,00M,CRAVADOS 0,50M NO SOLO,COM 11 FIOS CORRIDOS DE AR</t>
  </si>
  <si>
    <t>AME LISO GALVANIZADO Nº12.FORNECIMENTO E COLOCACAO</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</si>
  <si>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</si>
  <si>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</si>
  <si>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</si>
  <si>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</si>
  <si>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</si>
  <si>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</si>
  <si>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0M CRAVADOS 0,50M NO SOLO,COM 8 FIOS CORRIDOS DE ARAME FARPA</t>
  </si>
  <si>
    <t>DO Nº14,INCLUSIVE MOIROES ESTICADORES COM ESCORAS A CADA 7 M</t>
  </si>
  <si>
    <t>OIROES,ESCAVACAO,REATERRO E FUNDACOES EM CONCRETO SIMPLES FC</t>
  </si>
  <si>
    <t>K10MPA.FORNECIMENTO E COLOCACAO</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</si>
  <si>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</si>
  <si>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</si>
  <si>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</si>
  <si>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</si>
  <si>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</si>
  <si>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</si>
  <si>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CERCA DIVISORIA COM MOIROES DE MADEIRA DE LEI DE 3"X3",COM 2</t>
  </si>
  <si>
    <t>,00M DE ALTURA LIVRE,0,50M ENTERRADOS,ESPACADOS DE 3,00M,COM</t>
  </si>
  <si>
    <t xml:space="preserve"> 4 FIOS DE ARAME FARPADO.FORNECIMENTO E COLOCACAO</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</si>
  <si>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</si>
  <si>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</si>
  <si>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</si>
  <si>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</si>
  <si>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</si>
  <si>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</si>
  <si>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CERCA CONSTRUIDA C/MOIROES CONCRETO ARMADO,SECAO "T",C/PONTA</t>
  </si>
  <si>
    <t xml:space="preserve"> INCLINADA,0,13X0,14M DE BASE,0,10X0,10M DE PONTA E COMPRIME</t>
  </si>
  <si>
    <t>NTO RETO DE 2,90M MAIS 0,44M DE PONTA INCLINADA,ESPACADOS 3,</t>
  </si>
  <si>
    <t>00M,CRAVADOS 0,50M SOLO,MOIROES ESTICADORES C/ESCORAS A CADA</t>
  </si>
  <si>
    <t xml:space="preserve"> 8 MOIROES E NAS MUDANCAS DE DIRECAO,C/9 FIADAS ARAME FARPAD</t>
  </si>
  <si>
    <t>O Nº14,INCL.ESCAV.REAT.E FUND.CONCR.SIMPLES.FORN.E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</si>
  <si>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</si>
  <si>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</si>
  <si>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</si>
  <si>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</si>
  <si>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</si>
  <si>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</si>
  <si>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</si>
  <si>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NTO DE MOIROES DE CONCRETO ARMADO(CADA 3,00M),FUNDIDOS NO LO</t>
  </si>
  <si>
    <t>CAL E ESTICADORES(CADA 48,00M E NOS DESVIOS)</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</si>
  <si>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</si>
  <si>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</si>
  <si>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</si>
  <si>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</si>
  <si>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</si>
  <si>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</si>
  <si>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</si>
  <si>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</si>
  <si>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</si>
  <si>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</si>
  <si>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</si>
  <si>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</si>
  <si>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</si>
  <si>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</si>
  <si>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</si>
  <si>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</si>
  <si>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</si>
  <si>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</si>
  <si>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</si>
  <si>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</si>
  <si>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</si>
  <si>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</si>
  <si>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</si>
  <si>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</si>
  <si>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</si>
  <si>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1MM</t>
  </si>
  <si>
    <t>DE ESPESSURA,COM INSCRICAO EM PLOTTER.FORNECIMENTO E COLOCAC</t>
  </si>
  <si>
    <t>PLACA DE INAUGURACAO EM ALUMINIO FUNDIDO(DURALUMINIO),MEDIND</t>
  </si>
  <si>
    <t>O 0,40X0,60M,COM 6MM DE ESPESSURA,EM ALTO RELEVO.FORNECIMENT</t>
  </si>
  <si>
    <t>O E COLOCACAO</t>
  </si>
  <si>
    <t>PLACA DE INAUGURACAO EM BRONZE COM AS DIMENSOES DE 0,35X0,50</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</si>
  <si>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</si>
  <si>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</si>
  <si>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</si>
  <si>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</si>
  <si>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</si>
  <si>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</si>
  <si>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</si>
  <si>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SALAS,MEDINDO 8X25CM</t>
  </si>
  <si>
    <t>,CONFORME DETALHE Nº6033/EMOP,POLIDA NAS BORDAS.FORNECIMENTO</t>
  </si>
  <si>
    <t>PLACA DE ACRILICO PARA INDICACAO DE SAIDA,MEDINDO 8X25CM,CON</t>
  </si>
  <si>
    <t>FORME DETALHE Nº 6033/EMOP,POLIDA NAS BORDAS.FORNECIMENTO E</t>
  </si>
  <si>
    <t>COLOCACAO</t>
  </si>
  <si>
    <t>PLACA DE ACRILICO,DESENHADA,INDICANDO SANITARIO MASCULINO OU</t>
  </si>
  <si>
    <t xml:space="preserve"> FEMININO,DE 39X19CM,CONFORME DETALHE Nº6035/EMOP.FORNECIMEN</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</si>
  <si>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</si>
  <si>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</si>
  <si>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</si>
  <si>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</si>
  <si>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</si>
  <si>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</si>
  <si>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</si>
  <si>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</si>
  <si>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</si>
  <si>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</si>
  <si>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</si>
  <si>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</si>
  <si>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</si>
  <si>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</si>
  <si>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</si>
  <si>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(10X20)CM,DE ACORDO COM A NORMA NBR 13434-2.FO</t>
  </si>
  <si>
    <t>05.054.0100-A</t>
  </si>
  <si>
    <t>05.054.0102-0</t>
  </si>
  <si>
    <t>PROXIMADAS DE (20X40)CM, DE ACORDO COM A NORMA NBR 13434-2.F</t>
  </si>
  <si>
    <t>05.054.0102-A</t>
  </si>
  <si>
    <t>05.054.0103-0</t>
  </si>
  <si>
    <t>CENDIO,PARA INDICACAO DE NUMERO DE PAVIMENTOS,EM PVC ANTICHA</t>
  </si>
  <si>
    <t>MA,DIMENSOES APROXIMADAS DE (10X10)CM,DE ACORDO COM A NORMA</t>
  </si>
  <si>
    <t>NBR 13434-2.FORNECIMENTO E COLOCACAO</t>
  </si>
  <si>
    <t>05.054.0103-A</t>
  </si>
  <si>
    <t>05.054.0104-0</t>
  </si>
  <si>
    <t>CENDIO,PARA INDICACAO CONTINUADA DE ROTA DE FUGA,EM PVC ANTI</t>
  </si>
  <si>
    <t>CHAMA,DIMENSOES APROXIMADAS DE (7X20)CM,DE ACORDO COM A NORM</t>
  </si>
  <si>
    <t>A NBR 13434-2.FORNECIMENTO E COLOCACAO</t>
  </si>
  <si>
    <t>05.054.0104-A</t>
  </si>
  <si>
    <t>05.054.0105-0</t>
  </si>
  <si>
    <t>CENDIO,PARA EQUIPAMENTOS DE COMBATE A INCENDIO E ALARME,EM P</t>
  </si>
  <si>
    <t>VC ANTICHAMA,DIMENSOES APROXIMADAS DE (15X15)CM,DE ACORDO CO</t>
  </si>
  <si>
    <t>M A NORMA NBR 13434-2.FORNECIMENTO E COLOCACAO</t>
  </si>
  <si>
    <t>05.054.0105-A</t>
  </si>
  <si>
    <t>05.054.0110-0</t>
  </si>
  <si>
    <t>VC ANTICHAMA,DIMENSOES APROXIMADAS DE (30X30)CM,DE ACORDO CO</t>
  </si>
  <si>
    <t>05.054.0110-A</t>
  </si>
  <si>
    <t>05.054.0115-0</t>
  </si>
  <si>
    <t>VC ANTICHAMA,DIMENSOES APROXIMADAS DE (20X15)CM,DE ACORDO CO</t>
  </si>
  <si>
    <t>05.054.0115-A</t>
  </si>
  <si>
    <t>05.054.0120-0</t>
  </si>
  <si>
    <t>CENDIO,DE PROIBICAO,EM PVC ANTICHAMA,FORMA CIRCULAR,DIAMETRO</t>
  </si>
  <si>
    <t xml:space="preserve"> APROXIMADO DE 20CM,DE ACORDO COM A NORMA NBR 13434-2.FORNEC</t>
  </si>
  <si>
    <t>IMENTO E COLOCACAO</t>
  </si>
  <si>
    <t>05.054.0120-A</t>
  </si>
  <si>
    <t>05.054.0130-0</t>
  </si>
  <si>
    <t>CENDIO,DE ALERTA,EM PVC ANTICHAMA,FORMA TRIANGULAR,DIMENSAO</t>
  </si>
  <si>
    <t xml:space="preserve"> APROXIMADA DA BASE DE 20CM,DE ACORDO COM A NORMA NBR 13434-</t>
  </si>
  <si>
    <t>2.FORNECIMENTO E COLOCACAO</t>
  </si>
  <si>
    <t>05.054.0130-A</t>
  </si>
  <si>
    <t>LETRA DE ACO INOX Nº22 COM 20CM DE ALTURA.FORNECIMENTO E COL</t>
  </si>
  <si>
    <t>OCACAO</t>
  </si>
  <si>
    <t>LETRA DE LATAO COM 30CM DE ALTURA TIPO "HELVETICA MEDIUM" OU</t>
  </si>
  <si>
    <t xml:space="preserve"> SIMILAR.FORNECIMENTO E COLOCACAO</t>
  </si>
  <si>
    <t>LETRA DE ACO ESCOVADO COM 30CM DE ALTURA.FORNECIMENTO E COLO</t>
  </si>
  <si>
    <t>CACAO</t>
  </si>
  <si>
    <t>LETRA DE ACO ESCOVADO COM 40CM DE ALTURA.FORNECIMENTO E COLO</t>
  </si>
  <si>
    <t>LETRA FUNDIDA EM ALUMINIO,POLIDA NAS LATERAIS,TIPO "HELVETIC</t>
  </si>
  <si>
    <t>A",COM ALTURA DE 10CM E ESPESSURA DE 5MM,COM PINOS PARA FIXA</t>
  </si>
  <si>
    <t>CAO.FORNECIMENTO E COLOCACAO</t>
  </si>
  <si>
    <t>LETRA FUNDIDA EM BRONZE,POLIDA E OXIDADA NAS LATERAIS,TIPO "</t>
  </si>
  <si>
    <t>HELVETICA",COM ALTURA DE 10CM E ESPESSURA DE 5MM COM PINOS P</t>
  </si>
  <si>
    <t>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</si>
  <si>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</si>
  <si>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</si>
  <si>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</si>
  <si>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</si>
  <si>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</si>
  <si>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</si>
  <si>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</si>
  <si>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</si>
  <si>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</si>
  <si>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</si>
  <si>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</si>
  <si>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</si>
  <si>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</si>
  <si>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</si>
  <si>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</si>
  <si>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</si>
  <si>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</si>
  <si>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</si>
  <si>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</si>
  <si>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</si>
  <si>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</si>
  <si>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</si>
  <si>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</si>
  <si>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</si>
  <si>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</si>
  <si>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</si>
  <si>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</si>
  <si>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</si>
  <si>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</si>
  <si>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</si>
  <si>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</si>
  <si>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</si>
  <si>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</si>
  <si>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</si>
  <si>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</si>
  <si>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</si>
  <si>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</si>
  <si>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</si>
  <si>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</si>
  <si>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</si>
  <si>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</si>
  <si>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</si>
  <si>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</si>
  <si>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</si>
  <si>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</si>
  <si>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</si>
  <si>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</si>
  <si>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</si>
  <si>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</si>
  <si>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</si>
  <si>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</si>
  <si>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</si>
  <si>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</si>
  <si>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</si>
  <si>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</si>
  <si>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</si>
  <si>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</si>
  <si>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</si>
  <si>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</si>
  <si>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</si>
  <si>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</si>
  <si>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</si>
  <si>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</si>
  <si>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</si>
  <si>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</si>
  <si>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</si>
  <si>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</si>
  <si>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</si>
  <si>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</si>
  <si>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</si>
  <si>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</si>
  <si>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</si>
  <si>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</si>
  <si>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</si>
  <si>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</si>
  <si>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</si>
  <si>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</si>
  <si>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</si>
  <si>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</si>
  <si>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</si>
  <si>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</si>
  <si>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</si>
  <si>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</si>
  <si>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</si>
  <si>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</si>
  <si>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</si>
  <si>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</si>
  <si>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</si>
  <si>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</si>
  <si>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</si>
  <si>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</si>
  <si>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</si>
  <si>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</si>
  <si>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</si>
  <si>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</si>
  <si>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</si>
  <si>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</si>
  <si>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</si>
  <si>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</si>
  <si>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</si>
  <si>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</si>
  <si>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</si>
  <si>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</si>
  <si>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</si>
  <si>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</si>
  <si>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</si>
  <si>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</si>
  <si>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</si>
  <si>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</si>
  <si>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</si>
  <si>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</si>
  <si>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</si>
  <si>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</si>
  <si>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</si>
  <si>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</si>
  <si>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</si>
  <si>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</si>
  <si>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</si>
  <si>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</si>
  <si>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</si>
  <si>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</si>
  <si>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</si>
  <si>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</si>
  <si>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</si>
  <si>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</si>
  <si>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</si>
  <si>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</si>
  <si>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</si>
  <si>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</si>
  <si>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</si>
  <si>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</si>
  <si>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</si>
  <si>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</si>
  <si>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</si>
  <si>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</si>
  <si>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</si>
  <si>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</si>
  <si>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</si>
  <si>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</si>
  <si>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</si>
  <si>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</si>
  <si>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</si>
  <si>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</si>
  <si>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</si>
  <si>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</si>
  <si>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</si>
  <si>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</si>
  <si>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</si>
  <si>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</si>
  <si>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</si>
  <si>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</si>
  <si>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</si>
  <si>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</si>
  <si>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</si>
  <si>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</si>
  <si>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</si>
  <si>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</si>
  <si>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</si>
  <si>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</si>
  <si>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</si>
  <si>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</si>
  <si>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</si>
  <si>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</si>
  <si>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</si>
  <si>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</si>
  <si>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</si>
  <si>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</si>
  <si>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</si>
  <si>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</si>
  <si>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</si>
  <si>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</si>
  <si>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</si>
  <si>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</si>
  <si>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</si>
  <si>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</si>
  <si>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</si>
  <si>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</si>
  <si>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</si>
  <si>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</si>
  <si>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</si>
  <si>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</si>
  <si>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</si>
  <si>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</si>
  <si>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</si>
  <si>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</si>
  <si>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</si>
  <si>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</si>
  <si>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</si>
  <si>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</si>
  <si>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</si>
  <si>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</si>
  <si>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</si>
  <si>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</si>
  <si>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</si>
  <si>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</si>
  <si>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</si>
  <si>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</si>
  <si>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</si>
  <si>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</si>
  <si>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</si>
  <si>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</si>
  <si>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</si>
  <si>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</si>
  <si>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</si>
  <si>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</si>
  <si>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</si>
  <si>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</si>
  <si>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</si>
  <si>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</si>
  <si>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</si>
  <si>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</si>
  <si>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</si>
  <si>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</si>
  <si>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</si>
  <si>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</si>
  <si>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</si>
  <si>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</si>
  <si>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</si>
  <si>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</si>
  <si>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</si>
  <si>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</si>
  <si>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</si>
  <si>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</si>
  <si>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</si>
  <si>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</si>
  <si>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</si>
  <si>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</si>
  <si>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</si>
  <si>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</si>
  <si>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</si>
  <si>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</si>
  <si>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</si>
  <si>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</si>
  <si>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</si>
  <si>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</si>
  <si>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</si>
  <si>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</si>
  <si>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</si>
  <si>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</si>
  <si>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</si>
  <si>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</si>
  <si>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</si>
  <si>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</si>
  <si>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</si>
  <si>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</si>
  <si>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</si>
  <si>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</si>
  <si>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</si>
  <si>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</si>
  <si>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</si>
  <si>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</si>
  <si>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</si>
  <si>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</si>
  <si>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</si>
  <si>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</si>
  <si>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</si>
  <si>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</si>
  <si>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</si>
  <si>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</si>
  <si>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</si>
  <si>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</si>
  <si>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</si>
  <si>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</si>
  <si>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</si>
  <si>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</si>
  <si>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</si>
  <si>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</si>
  <si>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</si>
  <si>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</si>
  <si>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</si>
  <si>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</si>
  <si>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</si>
  <si>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</si>
  <si>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</si>
  <si>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</si>
  <si>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</si>
  <si>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</si>
  <si>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</si>
  <si>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</si>
  <si>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</si>
  <si>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</si>
  <si>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</si>
  <si>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</si>
  <si>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</si>
  <si>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</si>
  <si>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</si>
  <si>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</si>
  <si>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</si>
  <si>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</si>
  <si>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</si>
  <si>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</si>
  <si>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</si>
  <si>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</si>
  <si>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</si>
  <si>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</si>
  <si>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</si>
  <si>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</si>
  <si>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</si>
  <si>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</si>
  <si>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</si>
  <si>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</si>
  <si>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</si>
  <si>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</si>
  <si>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</si>
  <si>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</si>
  <si>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</si>
  <si>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</si>
  <si>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</si>
  <si>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</si>
  <si>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</si>
  <si>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</si>
  <si>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</si>
  <si>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</si>
  <si>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</si>
  <si>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</si>
  <si>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</si>
  <si>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</si>
  <si>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</si>
  <si>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</si>
  <si>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</si>
  <si>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</si>
  <si>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</si>
  <si>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</si>
  <si>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</si>
  <si>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</si>
  <si>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</si>
  <si>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</si>
  <si>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</si>
  <si>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</si>
  <si>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</si>
  <si>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</si>
  <si>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</si>
  <si>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</si>
  <si>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</si>
  <si>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</si>
  <si>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</si>
  <si>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</si>
  <si>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</si>
  <si>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</si>
  <si>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</si>
  <si>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</si>
  <si>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</si>
  <si>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</si>
  <si>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</si>
  <si>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</si>
  <si>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</si>
  <si>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</si>
  <si>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</si>
  <si>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</si>
  <si>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</si>
  <si>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</si>
  <si>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</si>
  <si>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</si>
  <si>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</si>
  <si>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</si>
  <si>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</si>
  <si>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</si>
  <si>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</si>
  <si>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TUBO PRFV DEFOFO,EXCLUSIVE FORNECIMENTO DEST</t>
  </si>
  <si>
    <t>E,ATERRO E SOCA ATE A ALTURA DA GERATRIZ SUPERIOR DO TUBO,CO</t>
  </si>
  <si>
    <t>NSIDERANDO O MATERIAL DA PROPRIA ESCAVACAO,DIAMETRO DE 300MM</t>
  </si>
  <si>
    <t>NSIDERANDO O MATERIAL DA PROPRIA ESCAVACAO,DIAMETRO DE 350MM</t>
  </si>
  <si>
    <t>NSIDERANDO O MATERIAL DA PROPRIA ESCAVACAO,DIAMETRO DE 400MM</t>
  </si>
  <si>
    <t>NSIDERANDO O MATERIAL DA PROPRIA ESCAVACAO,DIAMETRO DE 500MM</t>
  </si>
  <si>
    <t>NSIDERANDO O MATERIAL DA PROPRIA ESCAVACAO,DIAMETRO DE 600MM</t>
  </si>
  <si>
    <t>NSIDERANDO O MATERIAL DA PROPRIA ESCAVACAO,DIAMETRO DE 700MM</t>
  </si>
  <si>
    <t>NSIDERANDO O MATERIAL DA PROPRIA ESCAVACAO,DIAMETRO DE 800MM</t>
  </si>
  <si>
    <t>NSIDERANDO O MATERIAL DA PROPRIA ESCAVACAO,DIAMETRO DE 900MM</t>
  </si>
  <si>
    <t>NSIDERANDO O MATERIAL DA PROPRIA ESCAVACAO,DIAMETRO DE 1000M</t>
  </si>
  <si>
    <t>NSIDERANDO O MATERIAL DA PROPRIA ESCAVACAO,DIAMETRO DE 1200M</t>
  </si>
  <si>
    <t>NSIDERANDO O MATERIAL DA PROPRIA ESCAVACAO,DIAMETRO DE 1300M</t>
  </si>
  <si>
    <t>NSIDERANDO O MATERIAL DA PROPRIA ESCAVACAO,DIAMETRO DE 1400M</t>
  </si>
  <si>
    <t>NSIDERANDO O MATERIAL DA PROPRIA ESCAVACAO,DIAMETRO DE 1500M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</si>
  <si>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</si>
  <si>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</si>
  <si>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</si>
  <si>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</si>
  <si>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</si>
  <si>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</si>
  <si>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</si>
  <si>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</si>
  <si>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</si>
  <si>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</si>
  <si>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</si>
  <si>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</si>
  <si>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</si>
  <si>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</si>
  <si>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</si>
  <si>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</si>
  <si>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</si>
  <si>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</si>
  <si>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</si>
  <si>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</si>
  <si>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</si>
  <si>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</si>
  <si>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</si>
  <si>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</si>
  <si>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</si>
  <si>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</si>
  <si>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</si>
  <si>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</si>
  <si>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</si>
  <si>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</si>
  <si>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</si>
  <si>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</si>
  <si>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</si>
  <si>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</si>
  <si>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</si>
  <si>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</si>
  <si>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</si>
  <si>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</si>
  <si>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</si>
  <si>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</si>
  <si>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</si>
  <si>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</si>
  <si>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</si>
  <si>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</si>
  <si>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</si>
  <si>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</si>
  <si>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</si>
  <si>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</si>
  <si>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</si>
  <si>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</si>
  <si>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</si>
  <si>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</si>
  <si>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</si>
  <si>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</si>
  <si>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</si>
  <si>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</si>
  <si>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</si>
  <si>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</si>
  <si>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</si>
  <si>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</si>
  <si>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</si>
  <si>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</si>
  <si>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</si>
  <si>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</si>
  <si>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</si>
  <si>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</si>
  <si>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</si>
  <si>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</si>
  <si>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</si>
  <si>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</si>
  <si>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</si>
  <si>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</si>
  <si>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</si>
  <si>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</si>
  <si>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</si>
  <si>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</si>
  <si>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</si>
  <si>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</si>
  <si>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</si>
  <si>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</si>
  <si>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</si>
  <si>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</si>
  <si>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</si>
  <si>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</si>
  <si>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</si>
  <si>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</si>
  <si>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</si>
  <si>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</si>
  <si>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</si>
  <si>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</si>
  <si>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</si>
  <si>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</si>
  <si>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</si>
  <si>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</si>
  <si>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</si>
  <si>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</si>
  <si>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</si>
  <si>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</si>
  <si>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</si>
  <si>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</si>
  <si>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</si>
  <si>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</si>
  <si>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</si>
  <si>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</si>
  <si>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</si>
  <si>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</si>
  <si>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</si>
  <si>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</si>
  <si>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</si>
  <si>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</si>
  <si>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</si>
  <si>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</si>
  <si>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</si>
  <si>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</si>
  <si>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</si>
  <si>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</si>
  <si>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</si>
  <si>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</si>
  <si>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</si>
  <si>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</si>
  <si>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</si>
  <si>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</si>
  <si>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</si>
  <si>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</si>
  <si>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</si>
  <si>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</si>
  <si>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</si>
  <si>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</si>
  <si>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</si>
  <si>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</si>
  <si>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</si>
  <si>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</si>
  <si>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</si>
  <si>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</si>
  <si>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</si>
  <si>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</si>
  <si>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</si>
  <si>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</si>
  <si>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</si>
  <si>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</si>
  <si>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</si>
  <si>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</si>
  <si>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</si>
  <si>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</si>
  <si>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</si>
  <si>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</si>
  <si>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</si>
  <si>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</si>
  <si>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</si>
  <si>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</si>
  <si>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</si>
  <si>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</si>
  <si>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</si>
  <si>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</si>
  <si>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</si>
  <si>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</si>
  <si>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</si>
  <si>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</si>
  <si>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</si>
  <si>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</si>
  <si>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</si>
  <si>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</si>
  <si>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</si>
  <si>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</si>
  <si>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</si>
  <si>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</si>
  <si>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</si>
  <si>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</si>
  <si>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</si>
  <si>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</si>
  <si>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</si>
  <si>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</si>
  <si>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</si>
  <si>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</si>
  <si>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</si>
  <si>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</si>
  <si>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</si>
  <si>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</si>
  <si>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</si>
  <si>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</si>
  <si>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</si>
  <si>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</si>
  <si>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</si>
  <si>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</si>
  <si>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</si>
  <si>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</si>
  <si>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</si>
  <si>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</si>
  <si>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</si>
  <si>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</si>
  <si>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</si>
  <si>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</si>
  <si>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</si>
  <si>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</si>
  <si>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</si>
  <si>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</si>
  <si>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</si>
  <si>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</si>
  <si>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</si>
  <si>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</si>
  <si>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</si>
  <si>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</si>
  <si>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</si>
  <si>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</si>
  <si>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</si>
  <si>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</si>
  <si>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</si>
  <si>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</si>
  <si>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</si>
  <si>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</si>
  <si>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</si>
  <si>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</si>
  <si>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</si>
  <si>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</si>
  <si>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</si>
  <si>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</si>
  <si>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</si>
  <si>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</si>
  <si>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</si>
  <si>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</si>
  <si>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</si>
  <si>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</si>
  <si>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</si>
  <si>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</si>
  <si>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</si>
  <si>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</si>
  <si>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</si>
  <si>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</si>
  <si>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</si>
  <si>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</si>
  <si>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</si>
  <si>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</si>
  <si>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</si>
  <si>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</si>
  <si>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</si>
  <si>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</si>
  <si>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</si>
  <si>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</si>
  <si>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</si>
  <si>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</si>
  <si>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</si>
  <si>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</si>
  <si>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</si>
  <si>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</si>
  <si>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</si>
  <si>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</si>
  <si>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</si>
  <si>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</si>
  <si>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</si>
  <si>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</si>
  <si>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</si>
  <si>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</si>
  <si>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</si>
  <si>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</si>
  <si>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</si>
  <si>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</si>
  <si>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</si>
  <si>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</si>
  <si>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</si>
  <si>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</si>
  <si>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</si>
  <si>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</si>
  <si>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</si>
  <si>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</si>
  <si>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</si>
  <si>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</si>
  <si>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</si>
  <si>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</si>
  <si>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</si>
  <si>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</si>
  <si>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</si>
  <si>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</si>
  <si>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</si>
  <si>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</si>
  <si>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</si>
  <si>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</si>
  <si>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</si>
  <si>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</si>
  <si>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</si>
  <si>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</si>
  <si>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</si>
  <si>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</si>
  <si>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</si>
  <si>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</si>
  <si>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</si>
  <si>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</si>
  <si>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</si>
  <si>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</si>
  <si>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</si>
  <si>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</si>
  <si>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</si>
  <si>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</si>
  <si>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</si>
  <si>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</si>
  <si>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xml:space="preserve"> 400MM.FORNECIMENTO E ASSENTAMENTO</t>
  </si>
  <si>
    <t>DO DE VALA,COLOCACAO,ATERRO E SOCA ATE A ALTURA DA GERATRIZ</t>
  </si>
  <si>
    <t xml:space="preserve"> 500MM.FORNECIMENTO E ASSENTAMENTO</t>
  </si>
  <si>
    <t xml:space="preserve"> 600MM.FORNECIMENTO E ASSENTAMENTO</t>
  </si>
  <si>
    <t xml:space="preserve"> 700MM.FORNECIMENTO E ASSENTAMENTO</t>
  </si>
  <si>
    <t xml:space="preserve"> 800MM.FORNECIMENTO E ASSENTAMENTO</t>
  </si>
  <si>
    <t xml:space="preserve"> 900MM.FORNECIMENTO E ASSENTAMENTO</t>
  </si>
  <si>
    <t xml:space="preserve"> 1.000MM.FORNECIMENTO E ASSENTAMENTO</t>
  </si>
  <si>
    <t xml:space="preserve"> 1.200MM.FORNECIMENTO E ASSENTAMENTO</t>
  </si>
  <si>
    <t xml:space="preserve"> 1.500MM.FORNECIMENTO E ASSENTAMENTO</t>
  </si>
  <si>
    <t xml:space="preserve"> 1.750MM.FORNECIMENTO E ASSENTAMENTO</t>
  </si>
  <si>
    <t xml:space="preserve"> 2.000MM.FORNECIMENTO E ASSENTAMENTO</t>
  </si>
  <si>
    <t>TUBO DE CONCRETO ARMADO,CLASSE EA-3(NBR 8890/03),COM JUNTA E</t>
  </si>
  <si>
    <t>LASTICA,PARA ESGOTO SANITARIO,CARGA E DESCARGA,ACERTO DO FUN</t>
  </si>
  <si>
    <t>DO DA VALA,COLOCACAO,ATERRO E SOCA ATE A ALTURA DA GERATRIZ</t>
  </si>
  <si>
    <t xml:space="preserve"> 1000MM.FORNECIMENTO E ASSENTAMENTO</t>
  </si>
  <si>
    <t xml:space="preserve"> 1200MM.FORNECIMENTO E ASSENTAMENTO</t>
  </si>
  <si>
    <t xml:space="preserve"> 1500MM.FORNECIMENTO E ASSENTAMENTO</t>
  </si>
  <si>
    <t>TUBO DE CONCRETO ARMADO,CLASSE EA-4(NBR 8890/03),COM JUNTA E</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</si>
  <si>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</si>
  <si>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</si>
  <si>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</si>
  <si>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</si>
  <si>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</si>
  <si>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</si>
  <si>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</si>
  <si>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</si>
  <si>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</si>
  <si>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</si>
  <si>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TUBO DE CONCRETO SIMPLES,CLASSE PS-1(NBR8890/03),PARA COLETO</t>
  </si>
  <si>
    <t>R DE AGUAS PLUVIAIS,DE 200MM DE DIAMETRO,ATERRO E SOCA ATE A</t>
  </si>
  <si>
    <t xml:space="preserve"> ALTURA DA GERATRIZ SUPERIOR DO TUBO,CONSIDERANDO O MATERIAL</t>
  </si>
  <si>
    <t xml:space="preserve"> DA PROPRIA ESCAVACAO,INCLUSIVE FORNECIMENTO DO MATERIAL PAR</t>
  </si>
  <si>
    <t>A REJUNTAMENTO COM ARGAMASSA DE CIMENTO E AREIA,NO TRACO 1:4</t>
  </si>
  <si>
    <t>,INCL.ACERTO DE FUNDO DE VALA.FORNECIMENTO E ASSENTAMENTO</t>
  </si>
  <si>
    <t>TUBO DE CONCRETO SIMPLES,CLASSE PS-1(NBR 8890/03),PARA COLET</t>
  </si>
  <si>
    <t>OR DE AGUAS PLUVIAIS,COM DIAMETRO DE 300MM,ATERRO E SOCA ATE</t>
  </si>
  <si>
    <t xml:space="preserve"> A ALTURA DE GERATRIZ SUPERIOR DO TUBO,CONSIDERANDO O MATERI</t>
  </si>
  <si>
    <t>AL DA PROPRIA ESCAVACAO,INCLUSIVE FORNECIMENTO DO MATERIAL P</t>
  </si>
  <si>
    <t>ARA REJUNTAMENTO COM ARGAMASSA DE CIMENTO E AREIA,NO TRACO 1</t>
  </si>
  <si>
    <t>:4,INCL.ACERTO DE FUNDO DE VALA.FORNECIMENTO E ASSENTAMENTO</t>
  </si>
  <si>
    <t>OR DE AGUAS PLUVIAIS,COM DIAMETRO DE 400MM,ATERRO E SOCA ATE</t>
  </si>
  <si>
    <t xml:space="preserve"> A ALTURA DA GERATRIZ SUPERIOR DO TUBO,CONSIDERANDO O MATERI</t>
  </si>
  <si>
    <t>OR DE AGUAS PLUVIAIS,COM DIAMETRO DE 500MM.ATERRO E SOCA ATE</t>
  </si>
  <si>
    <t>OR DE AGUAS PLUVIAIS,COM DIAMETRO DE 600MM,ATERRO E SOCA ATE</t>
  </si>
  <si>
    <t>L DA PROPRIA ESCAVACAO,INCLUSIVE FORNECIMENTO DO MATERIAL PA</t>
  </si>
  <si>
    <t>RA REJUNTAMENTO COM ARGAMASSA DE CIMENTO E AREIA,NO TRACO 1:</t>
  </si>
  <si>
    <t>4,INCL.ACERTO DE FUNDO DE VALA.FORNECIMENTO E ASSENTAMENTO</t>
  </si>
  <si>
    <t>TUBO DE CONCRETO SIMPLES,CLASSE PS-2(NBR 8890/03),PARA COLET</t>
  </si>
  <si>
    <t>OR DE AGUAS PLUVIAIS,DE 200MM DE DIAMETRO,ATERRO E SOCA ATE</t>
  </si>
  <si>
    <t>OR DE AGUAS PLUVIAIS,COM DIAMETRO DE 500MM,ATERRO E SOCA ATE</t>
  </si>
  <si>
    <t>TUBO DE CONCRETO ARMADO,CLASSE PA-1(NBR 8890/03),PARA GELERI</t>
  </si>
  <si>
    <t>AS DE AGUAS PLUVIAIS,COM DIAMETRO DE 300MM,ATERRO E SOCA ATE</t>
  </si>
  <si>
    <t>:4 E ACERTO DE FUNDO DE VALA.FORNECIMENTO E ASSENTAMENTO</t>
  </si>
  <si>
    <t>TUBO DE CONCRETO ARMADO,CLASSE PA-1(NBR 8890/03),PARA GALERI</t>
  </si>
  <si>
    <t>AS DE AGUAS PLUVIAIS,COM DIAMETRO DE 400MM,ATERRO E SOCA ATE</t>
  </si>
  <si>
    <t>AS DE AGUAS PLUVIAIS,COM DIAMETRO DE 500MM,ATERRO E SOCA ATE</t>
  </si>
  <si>
    <t>AS DE AGUAS PLUVIAIS,COM DIAMETRO DE 600MM,ATERRO E SOCA ATE</t>
  </si>
  <si>
    <t>AS DE AGUAS PLUVIAIS,COM DIAMETRO DE 700MM,ATERRO E SOCA ATE</t>
  </si>
  <si>
    <t>AS DE AGUAS PLUVIAIS,COM DIAMETRO DE 800MM,ATERRO E SOCA ATE</t>
  </si>
  <si>
    <t>AS DE AGUAS PLUVIAIS,COM DIAMETRO DE 900MM,ATERRO E SOCA ATE</t>
  </si>
  <si>
    <t>AS DE AGUAS PLUVIAIS,COM DIAMETRO DE 1.000MM,ATERRO E SOCA A</t>
  </si>
  <si>
    <t>TE A ALTURA DA GERATRIZ SUPERIOR DO TUBO,CONSIDERANDO O MATE</t>
  </si>
  <si>
    <t>RIAL DA PROPRIA ESCAVACAO,INCLUSIVE FORNECIMENTO DO MATERIAL</t>
  </si>
  <si>
    <t xml:space="preserve"> PARA REJUNTAMENTO COM ARGAMASSA DE CIMENTO E AREIA,NO TRACO</t>
  </si>
  <si>
    <t xml:space="preserve"> 1:4 E ACERTO DE FUNDO DE VALA.FORNECIMENTO E ASSENTAMENTO</t>
  </si>
  <si>
    <t>AS DE AGUAS PLUVIAIS,COM DIAMETRO DE 1.100MM,ATERRO E SOCA A</t>
  </si>
  <si>
    <t>AS DE AGUAS PLUVIAIS,COM DIAMETRO DE 1.200MM,ATERRO E SOCA A</t>
  </si>
  <si>
    <t>AS DE AGUAS PLUVIAIS,COM DIAMETRO DE 1.500MM,ATERRO E SOCA A</t>
  </si>
  <si>
    <t>AS DE AGUAS PLUVIAIS,COM DIAMETRO DE 1.750MM.ATERRO E SOCA A</t>
  </si>
  <si>
    <t>AS DE AGUAS PLUVIAIS,COM DIAMETRO DE 2.000MM,ATERRO E SOCA A</t>
  </si>
  <si>
    <t>TUBO DE CONCRETO ARMADO,CLASSE PA-2(NBR 8890/03),PARA GALERI</t>
  </si>
  <si>
    <t>TUBO DE CONCRETO ARMADO,CLASSE PA-2(NBR 8890/03),PARA GELERI</t>
  </si>
  <si>
    <t>AS DE AGUAS PLUVIAIS,COM DIAMETRO DE 1.750MM,ATERRO E SOCA A</t>
  </si>
  <si>
    <t>TUBO DE CONCRETO ARMADO,CLASSE PA-3(NBR 8890/03),PARA GALERI</t>
  </si>
  <si>
    <t>ARA REJUNTAMENTO COM ARGAMASSA DE CIMENTO E AREIA NO TRACO 1</t>
  </si>
  <si>
    <t xml:space="preserve"> PARA REJUNTAMENTO COM ARGAMASSA DE CIMENTO E AREIA NO TRACO</t>
  </si>
  <si>
    <t>TUBO DE CONCRETO ARMADO,CLASSE PA-4(NBR 8890/03),PARA GALERI</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</si>
  <si>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</si>
  <si>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</si>
  <si>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</si>
  <si>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</si>
  <si>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</si>
  <si>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</si>
  <si>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</si>
  <si>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</si>
  <si>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</si>
  <si>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</si>
  <si>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</si>
  <si>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</si>
  <si>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</si>
  <si>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</si>
  <si>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</si>
  <si>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</si>
  <si>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7,40T E TAMPA COM 2,00M,PESO 3,70T,ESTRUTURALMENTE BI-APOIAD</t>
  </si>
  <si>
    <t>A C/CARGA POR APOIO DE 177T,C/TABULEIRO DE 4,18M,ALTUR.4,03M</t>
  </si>
  <si>
    <t>,VAZAO DE 19,86M3/S,VELOCIDADE DE ESCOAMENTO 2,49M/S,EXCLUSI</t>
  </si>
  <si>
    <t>12,0T E TAMPA COM 2,00M,PESO 4,60T,ESTRUTURALMENTE BI-APOIAD</t>
  </si>
  <si>
    <t>A C/CARGA POR APOIO DE 233T,C/TABULEIRO DE 5,00M,ALTUR.4,97M</t>
  </si>
  <si>
    <t>,VAZAO DE 30,73M3/S,VELOCIDADE DE ESCOAMENTO 2,75M/S,EXCLUSI</t>
  </si>
  <si>
    <t>GALERIA MULTIMENSIONAL RODOVIARIA DUPLA EM CONCRETO ARMADO E</t>
  </si>
  <si>
    <t xml:space="preserve"> CONCRETO ARMADO PROTENDIDO,30MPA,2 FUNDOS 6M,PESO 8,80T,PAR</t>
  </si>
  <si>
    <t>EDE C/6,00M,PESO 3,90T E TAMPA C/2,00M,PESO 4,81T,ESTRUTURAL</t>
  </si>
  <si>
    <t>MENTE BI-APOIADA C/CARGA POR APOIO 191T,C/TABULEIRO 5,22M,AL</t>
  </si>
  <si>
    <t>TURA 2,62M,VAZAO 15,42M3/S,VELOCIDADE DE ESCOAMENTO 2,00M/S,</t>
  </si>
  <si>
    <t>GALERIA MULTIDIMENSIONAL RODOVIARIA DUPLA EM CONCRETO ARMADO</t>
  </si>
  <si>
    <t xml:space="preserve">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</si>
  <si>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</si>
  <si>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</si>
  <si>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</si>
  <si>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</si>
  <si>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 xml:space="preserve">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</si>
  <si>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</si>
  <si>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</si>
  <si>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</si>
  <si>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</si>
  <si>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 xml:space="preserve"> E PROTENDIDO,30MPA,PAREDE C/6,00M,PESO DE 12,00T E TAMPA C/</t>
  </si>
  <si>
    <t>2,00M,PESO DE 7,10T,ESTRUTURALMENTE BI-APOIADA C/CARGA POR A</t>
  </si>
  <si>
    <t>POIO DE 348T,TABULEIRO DE 7,09M,ALT.4,97M,VAZAO DE 60,73M3/S</t>
  </si>
  <si>
    <t xml:space="preserve"> E VELOCIDADE DE ESCOAMENTO 2,75M/S,EXCLUSIVE TRANSPORTE,DES</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</si>
  <si>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</si>
  <si>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</si>
  <si>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</si>
  <si>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</si>
  <si>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</si>
  <si>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</si>
  <si>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O E PROTENDIDO,30MPA,PAREDE C/6,00M,PESO DE 4,9T E TAMPA COM</t>
  </si>
  <si>
    <t xml:space="preserve"> 2,00M,PESO DE 7,70T,ESTRUTURALMENTE BI-APOIADA C/CARGA POR</t>
  </si>
  <si>
    <t>APOIO DE 310T,TABULEIRO DE 7,55M,ALT.3,00M, VAZAO 34,92M3/S</t>
  </si>
  <si>
    <t>E VELOCIDADE DE ESCOAMENTO 2,16M/S, EXCLUSIVE TRANSPORTE,DES</t>
  </si>
  <si>
    <t>O E PROTENDIDO,30MPA,PAREDE C/6,00M, PESO 7,40T E TAMPA COM</t>
  </si>
  <si>
    <t>2,00M,PESO DE 8,70T, ESTRUTURALMENTE BI-APOIADA C/CARGA POR</t>
  </si>
  <si>
    <t>APOIO DE 387T,TABULEIRO DE 8,37M,ALT.4,03M,VAZAO 65,64M3/S E</t>
  </si>
  <si>
    <t>VELOCIDADE DE ESCOAMENTO DE 2,49M/S,EXCLUSIVE TRANSPORTE,DES</t>
  </si>
  <si>
    <t>O E PROTENDIDO,30MPA,PAREDE COM 6,00M,PESO DE 12,00T E TAMPA</t>
  </si>
  <si>
    <t xml:space="preserve"> COM 2,00M,PESO DE 9,60T,ESTRUTURALMENTE BI-APOIADA COM CARG</t>
  </si>
  <si>
    <t>A POR APOIO DE 463T,TABULEIRO DE 9,11M,ALTURA DE 4,97M,VAZAO</t>
  </si>
  <si>
    <t xml:space="preserve"> DE 92,30M3/S E VELOCIDADE DE ESCOAMENTO 2,75M/S,EXCLUSIVE T</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</si>
  <si>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</si>
  <si>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</si>
  <si>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</si>
  <si>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</si>
  <si>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</si>
  <si>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</si>
  <si>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</si>
  <si>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</si>
  <si>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</si>
  <si>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</si>
  <si>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</si>
  <si>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</si>
  <si>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</si>
  <si>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</si>
  <si>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</si>
  <si>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</si>
  <si>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</si>
  <si>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</si>
  <si>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</si>
  <si>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</si>
  <si>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</si>
  <si>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</si>
  <si>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</si>
  <si>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</si>
  <si>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</si>
  <si>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</si>
  <si>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</si>
  <si>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</si>
  <si>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</si>
  <si>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</si>
  <si>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</si>
  <si>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</si>
  <si>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</si>
  <si>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</si>
  <si>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</si>
  <si>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</si>
  <si>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</si>
  <si>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</si>
  <si>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</si>
  <si>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</si>
  <si>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</si>
  <si>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</si>
  <si>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</si>
  <si>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</si>
  <si>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</si>
  <si>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</si>
  <si>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</si>
  <si>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</si>
  <si>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</si>
  <si>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</si>
  <si>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</si>
  <si>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</si>
  <si>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</si>
  <si>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</si>
  <si>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</si>
  <si>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</si>
  <si>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</si>
  <si>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</si>
  <si>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</si>
  <si>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</si>
  <si>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</si>
  <si>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</si>
  <si>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</si>
  <si>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</si>
  <si>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</si>
  <si>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</si>
  <si>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</si>
  <si>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</si>
  <si>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</si>
  <si>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</si>
  <si>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</si>
  <si>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</si>
  <si>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</si>
  <si>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</si>
  <si>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</si>
  <si>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</si>
  <si>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</si>
  <si>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</si>
  <si>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</si>
  <si>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</si>
  <si>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</si>
  <si>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</si>
  <si>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</si>
  <si>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</si>
  <si>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</si>
  <si>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</si>
  <si>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</si>
  <si>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</si>
  <si>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</si>
  <si>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</si>
  <si>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</si>
  <si>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</si>
  <si>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</si>
  <si>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</si>
  <si>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</si>
  <si>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</si>
  <si>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</si>
  <si>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</si>
  <si>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</si>
  <si>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),ATERRO SOCA ATE GERATRIZ SUP.TUBO,DN=75MM.FORNEC./ASSENT.</t>
  </si>
  <si>
    <t>),ATERRO SOCA ATE GERATRIZ SUP.TUBO,DN=100MM.FORNEC./ASSENT.</t>
  </si>
  <si>
    <t>),ATERRO SOCA ATE GERATRIZ SUP.TUBO,DN=125MM.FORNEC./ASSENT.</t>
  </si>
  <si>
    <t>),ATERRO SOCA ATE GERATRIZ SUP.TUBO,DN=150MM.FORNEC./ASSENT.</t>
  </si>
  <si>
    <t>),ATERRO SOCA ATE GERATRIZ SUP.TUBO,DN=200MM.FORNEC./ASSENT.</t>
  </si>
  <si>
    <t>JUNTA CV (ABRACAD.ACO INOX.ANEL BORR.EPDM E PARAF.ACO GALV.)</t>
  </si>
  <si>
    <t>,ATERRO SOCA ATE GERATRIZ SUP.TUBO,DN=250MM.FORNEC./ASSENT.</t>
  </si>
  <si>
    <t>,ATERRO SOCA ATE GERATRIZ SUP.TUBO,DN=300MM.FORNEC./ASSENT.</t>
  </si>
  <si>
    <t>),ATERRO SOCA ATE GERATRIZ SUP.TUBO,DN=400MM.FORNEC./ASSENT.</t>
  </si>
  <si>
    <t>),ATERRO SOCA ATE GERATRIZ SUP.TUBO,DN=500MM.FORNEC./ASSENT.</t>
  </si>
  <si>
    <t>),ATERRO SOCA ATE GERATRIZ SUP.TUBO,DN=600MM.FORNEC./ASSENT.</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</si>
  <si>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</si>
  <si>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</si>
  <si>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</si>
  <si>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</si>
  <si>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</si>
  <si>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</si>
  <si>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GERATRIZ SUPERIOR TUBO,DN=150MM.FORNECIMENTO E ASSENTAMENTO</t>
  </si>
  <si>
    <t>TUBO DE FERRO FUNDIDO,CENTRIFUGADO,DUCTIL,CLASSE 25KG,P/CANA</t>
  </si>
  <si>
    <t>LIZACAO DE AGUA,PONTA/BOLSA,CONF.NBR 6916,CLASS.MIN.=A FE 42</t>
  </si>
  <si>
    <t>012 E NBR 7675,INCL.JUNTA ELAST.,REVEST.INT.C/TERMOPL.DUCTAN</t>
  </si>
  <si>
    <t xml:space="preserve"> COR AZUL MARINHO E EXT.C/ZINALIUM(ZINCO+ALUMINIO)E EPOXI AZ</t>
  </si>
  <si>
    <t>UL MARINHO,DN=90MM,INCL.CARGA E DESC.,COLOC.NA VALA,MONT.E R</t>
  </si>
  <si>
    <t>EATERR.ATE GERATRIZ.SUP.TUBO E TESTE HIDROST.FORNEC./ASSENT.</t>
  </si>
  <si>
    <t>UL MARINHO,DN=110MM,INCL.CARGA E DESC.,COLOC.NA VALA,MONT.E</t>
  </si>
  <si>
    <t>REATERR.ATE GERATRIZ SUP.TUBO E TESTE HIDROST.FORNEC./ASSENT</t>
  </si>
  <si>
    <t>UL MARINHO,DN=125MM,INCL.CARGA E DESC.,COLOC.NA VALA,MONT.E</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</si>
  <si>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</si>
  <si>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</si>
  <si>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</si>
  <si>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</si>
  <si>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</si>
  <si>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xml:space="preserve"> SUPERIOR DO TUBO E TESTE HIDROSTATICO.FORNEC.E ASSENTAMENTO</t>
  </si>
  <si>
    <t>COM JUNTA ELASTICA,DIAMETRO DE 100MM,COMPREENDENDO:CARGA E D</t>
  </si>
  <si>
    <t>ESCARGA,COLOCACAO NA VALA,MONTAGEM E REATERRO ATE A GERATRIZ</t>
  </si>
  <si>
    <t>COM JUNTA ELASTICA,DIAMETRO DE 150MM,COMPREENDENDO:CARGA E D</t>
  </si>
  <si>
    <t>COM JUNTA ELASTICA,DIAMETRO DE 200MM,COMPREENDENDO:CARGA E D</t>
  </si>
  <si>
    <t>COM JUNTA ELASTICA,DIAMETRO DE 250MM,COMPREENDENDO:CARGA E D</t>
  </si>
  <si>
    <t>COM JUNTA ELASTICA,DIAMETRO DE 300MM,COMPREENDENDO:CARGA E D</t>
  </si>
  <si>
    <t>COM JUNTA ELASTICA,DIAMETRO DE 400MM,COMPREENDENDO:CARGA E D</t>
  </si>
  <si>
    <t>COM JUNTA ELASTICA,DIAMETRO DE 500MM,COMPREENDENDO:CARGA E D</t>
  </si>
  <si>
    <t>COM JUNTA ELASTICA,DIAMETRO DE 600MM,COMPREENDENDO:CARGA E D</t>
  </si>
  <si>
    <t>COM JUNTA ELASTICA,DIAMETRO DE 700MM,COMPREENDENDO:CARGA E D</t>
  </si>
  <si>
    <t>COM JUNTA ELASTICA,DIAMETRO DE 800MM,COMPREENDENDO:CARGA E D</t>
  </si>
  <si>
    <t>COM JUNTA ELASTICA,DIAMETRO DE 900MM,COMPREENDENDO:CARGA E D</t>
  </si>
  <si>
    <t>COM JUNTA ELASTICA,DIAMETRO DE 1000MM,COMPREENDENDO:CARGA E</t>
  </si>
  <si>
    <t>DESCARGA,COLOCACAO NA VALA,MONTAGEM E REATERRO ATE GERATRIZ</t>
  </si>
  <si>
    <t>SUPERIOR DO TUBO E TESTE HIDROSTATICO.FORNEC.E ASSENTAMENTO</t>
  </si>
  <si>
    <t>COM JUNTA ELASTICA,DIAMETRO DE 1200MM,COMPREENDENDO:CARGA E</t>
  </si>
  <si>
    <t>CLASSE K-7,NORMA NBR 7675:2005,PONTA/BOLSA,REVEST.EXT,C/ZINC</t>
  </si>
  <si>
    <t>CLASSE K-7,NORMA NBR 7675:2005,PONTA/BOLSA,REVEST.EXT.C/ZINC</t>
  </si>
  <si>
    <t>CLASSE K-7,NORME NBR 7675:2005,PONTA/BOLSA,REVEST.EXT.C/ZINC</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</si>
  <si>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</si>
  <si>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</si>
  <si>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</si>
  <si>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</si>
  <si>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</si>
  <si>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</si>
  <si>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</si>
  <si>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</si>
  <si>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</si>
  <si>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</si>
  <si>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</si>
  <si>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</si>
  <si>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</si>
  <si>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</si>
  <si>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</si>
  <si>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</si>
  <si>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</si>
  <si>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</si>
  <si>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</si>
  <si>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</si>
  <si>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</si>
  <si>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</si>
  <si>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</si>
  <si>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</si>
  <si>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</si>
  <si>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</si>
  <si>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</si>
  <si>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</si>
  <si>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</si>
  <si>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</si>
  <si>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</si>
  <si>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</si>
  <si>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</si>
  <si>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</si>
  <si>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</si>
  <si>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</si>
  <si>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</si>
  <si>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</si>
  <si>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</si>
  <si>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</si>
  <si>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</si>
  <si>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</si>
  <si>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</si>
  <si>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</si>
  <si>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</si>
  <si>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</si>
  <si>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</si>
  <si>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</si>
  <si>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</si>
  <si>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</si>
  <si>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</si>
  <si>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</si>
  <si>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</si>
  <si>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</si>
  <si>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</si>
  <si>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</si>
  <si>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</si>
  <si>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</si>
  <si>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</si>
  <si>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</si>
  <si>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</si>
  <si>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</si>
  <si>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</si>
  <si>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</si>
  <si>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</si>
  <si>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</si>
  <si>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</si>
  <si>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</si>
  <si>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</si>
  <si>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</si>
  <si>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</si>
  <si>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</si>
  <si>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</si>
  <si>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</si>
  <si>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</si>
  <si>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</si>
  <si>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</si>
  <si>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</si>
  <si>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</si>
  <si>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</si>
  <si>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</si>
  <si>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</si>
  <si>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</si>
  <si>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</si>
  <si>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</si>
  <si>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</si>
  <si>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</si>
  <si>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</si>
  <si>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</si>
  <si>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</si>
  <si>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</si>
  <si>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</si>
  <si>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</si>
  <si>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</si>
  <si>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</si>
  <si>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</si>
  <si>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</si>
  <si>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</si>
  <si>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</si>
  <si>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</si>
  <si>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</si>
  <si>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</si>
  <si>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</si>
  <si>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</si>
  <si>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</si>
  <si>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</si>
  <si>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</si>
  <si>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</si>
  <si>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</si>
  <si>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</si>
  <si>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</si>
  <si>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</si>
  <si>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</si>
  <si>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</si>
  <si>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</si>
  <si>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</si>
  <si>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</si>
  <si>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</si>
  <si>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</si>
  <si>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</si>
  <si>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</si>
  <si>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</si>
  <si>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</si>
  <si>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</si>
  <si>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</si>
  <si>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</si>
  <si>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</si>
  <si>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</si>
  <si>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</si>
  <si>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</si>
  <si>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</si>
  <si>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</si>
  <si>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</si>
  <si>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</si>
  <si>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</si>
  <si>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</si>
  <si>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</si>
  <si>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</si>
  <si>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</si>
  <si>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</si>
  <si>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</si>
  <si>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</si>
  <si>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</si>
  <si>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</si>
  <si>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</si>
  <si>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</si>
  <si>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</si>
  <si>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</si>
  <si>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</si>
  <si>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</si>
  <si>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</si>
  <si>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</si>
  <si>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</si>
  <si>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</si>
  <si>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</si>
  <si>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</si>
  <si>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</si>
  <si>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</si>
  <si>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</si>
  <si>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</si>
  <si>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</si>
  <si>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</si>
  <si>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</si>
  <si>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</si>
  <si>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</si>
  <si>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</si>
  <si>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</si>
  <si>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</si>
  <si>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</si>
  <si>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</si>
  <si>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</si>
  <si>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</si>
  <si>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</si>
  <si>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</si>
  <si>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</si>
  <si>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</si>
  <si>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</si>
  <si>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</si>
  <si>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</si>
  <si>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</si>
  <si>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</si>
  <si>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</si>
  <si>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</si>
  <si>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</si>
  <si>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</si>
  <si>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</si>
  <si>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</si>
  <si>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</si>
  <si>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</si>
  <si>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</si>
  <si>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</si>
  <si>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</si>
  <si>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</si>
  <si>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</si>
  <si>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</si>
  <si>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</si>
  <si>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</si>
  <si>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</si>
  <si>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</si>
  <si>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</si>
  <si>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</si>
  <si>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</si>
  <si>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</si>
  <si>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</si>
  <si>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</si>
  <si>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</si>
  <si>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</si>
  <si>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</si>
  <si>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</si>
  <si>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</si>
  <si>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</si>
  <si>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</si>
  <si>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</si>
  <si>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</si>
  <si>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</si>
  <si>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</si>
  <si>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</si>
  <si>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</si>
  <si>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</si>
  <si>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</si>
  <si>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</si>
  <si>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</si>
  <si>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</si>
  <si>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</si>
  <si>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</si>
  <si>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</si>
  <si>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</si>
  <si>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</si>
  <si>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</si>
  <si>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</si>
  <si>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</si>
  <si>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</si>
  <si>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</si>
  <si>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</si>
  <si>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</si>
  <si>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</si>
  <si>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</si>
  <si>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</si>
  <si>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</si>
  <si>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</si>
  <si>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</si>
  <si>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</si>
  <si>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</si>
  <si>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</si>
  <si>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</si>
  <si>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</si>
  <si>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</si>
  <si>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</si>
  <si>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</si>
  <si>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</si>
  <si>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</si>
  <si>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</si>
  <si>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</si>
  <si>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</si>
  <si>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</si>
  <si>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</si>
  <si>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</si>
  <si>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</si>
  <si>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</si>
  <si>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</si>
  <si>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</si>
  <si>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</si>
  <si>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</si>
  <si>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</si>
  <si>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</si>
  <si>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</si>
  <si>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</si>
  <si>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</si>
  <si>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</si>
  <si>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</si>
  <si>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</si>
  <si>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</si>
  <si>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</si>
  <si>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</si>
  <si>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</si>
  <si>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</si>
  <si>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</si>
  <si>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</si>
  <si>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</si>
  <si>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</si>
  <si>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</si>
  <si>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</si>
  <si>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</si>
  <si>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</si>
  <si>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</si>
  <si>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</si>
  <si>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</si>
  <si>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</si>
  <si>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</si>
  <si>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</si>
  <si>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</si>
  <si>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</si>
  <si>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</si>
  <si>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</si>
  <si>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</si>
  <si>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</si>
  <si>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</si>
  <si>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</si>
  <si>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</si>
  <si>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</si>
  <si>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</si>
  <si>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</si>
  <si>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</si>
  <si>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</si>
  <si>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</si>
  <si>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</si>
  <si>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</si>
  <si>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</si>
  <si>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</si>
  <si>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</si>
  <si>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</si>
  <si>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</si>
  <si>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</si>
  <si>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</si>
  <si>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</si>
  <si>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</si>
  <si>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</si>
  <si>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</si>
  <si>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</si>
  <si>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</si>
  <si>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</si>
  <si>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</si>
  <si>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</si>
  <si>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</si>
  <si>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</si>
  <si>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</si>
  <si>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</si>
  <si>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</si>
  <si>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</si>
  <si>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</si>
  <si>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</si>
  <si>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</si>
  <si>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</si>
  <si>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</si>
  <si>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</si>
  <si>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</si>
  <si>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</si>
  <si>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</si>
  <si>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</si>
  <si>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</si>
  <si>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</si>
  <si>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</si>
  <si>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</si>
  <si>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</si>
  <si>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</si>
  <si>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</si>
  <si>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</si>
  <si>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</si>
  <si>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</si>
  <si>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</si>
  <si>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</si>
  <si>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</si>
  <si>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</si>
  <si>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</si>
  <si>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</si>
  <si>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</si>
  <si>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</si>
  <si>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</si>
  <si>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</si>
  <si>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</si>
  <si>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</si>
  <si>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</si>
  <si>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</si>
  <si>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</si>
  <si>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</si>
  <si>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</si>
  <si>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</si>
  <si>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</si>
  <si>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</si>
  <si>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</si>
  <si>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</si>
  <si>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</si>
  <si>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</si>
  <si>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</si>
  <si>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</si>
  <si>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</si>
  <si>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</si>
  <si>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</si>
  <si>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</si>
  <si>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</si>
  <si>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</si>
  <si>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</si>
  <si>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</si>
  <si>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</si>
  <si>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</si>
  <si>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</si>
  <si>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</si>
  <si>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</si>
  <si>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</si>
  <si>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</si>
  <si>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</si>
  <si>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</si>
  <si>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</si>
  <si>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</si>
  <si>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</si>
  <si>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</si>
  <si>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</si>
  <si>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</si>
  <si>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</si>
  <si>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</si>
  <si>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</si>
  <si>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</si>
  <si>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</si>
  <si>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</si>
  <si>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</si>
  <si>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</si>
  <si>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</si>
  <si>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</si>
  <si>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</si>
  <si>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</si>
  <si>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</si>
  <si>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</si>
  <si>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</si>
  <si>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</si>
  <si>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</si>
  <si>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</si>
  <si>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</si>
  <si>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</si>
  <si>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</si>
  <si>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</si>
  <si>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</si>
  <si>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</si>
  <si>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</si>
  <si>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</si>
  <si>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</si>
  <si>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</si>
  <si>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</si>
  <si>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</si>
  <si>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</si>
  <si>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</si>
  <si>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</si>
  <si>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</si>
  <si>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</si>
  <si>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</si>
  <si>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</si>
  <si>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</si>
  <si>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</si>
  <si>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</si>
  <si>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</si>
  <si>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GAMASSA,C/BASE DE CONCRETO SIMPLES FCK=10MPA E GRELHA DE FER</t>
  </si>
  <si>
    <t>RO FUNDIDO DE 135KG E BOCA DE LOBO DE FERRO FUNDIDO DE 80KG</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</si>
  <si>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</si>
  <si>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</si>
  <si>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</si>
  <si>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</si>
  <si>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</si>
  <si>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</si>
  <si>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</si>
  <si>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</si>
  <si>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</si>
  <si>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</si>
  <si>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</si>
  <si>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</si>
  <si>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</si>
  <si>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</si>
  <si>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</si>
  <si>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</si>
  <si>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</si>
  <si>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</si>
  <si>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</si>
  <si>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</si>
  <si>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</si>
  <si>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</si>
  <si>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</si>
  <si>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</si>
  <si>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</si>
  <si>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</si>
  <si>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</si>
  <si>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</si>
  <si>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</si>
  <si>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</si>
  <si>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</si>
  <si>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</si>
  <si>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</si>
  <si>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</si>
  <si>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</si>
  <si>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</si>
  <si>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</si>
  <si>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</si>
  <si>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</si>
  <si>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</si>
  <si>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</si>
  <si>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</si>
  <si>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</si>
  <si>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</si>
  <si>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</si>
  <si>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</si>
  <si>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</si>
  <si>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</si>
  <si>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</si>
  <si>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</si>
  <si>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</si>
  <si>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</si>
  <si>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</si>
  <si>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</si>
  <si>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</si>
  <si>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</si>
  <si>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</si>
  <si>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</si>
  <si>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</si>
  <si>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</si>
  <si>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</si>
  <si>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</si>
  <si>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</si>
  <si>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</si>
  <si>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</si>
  <si>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</si>
  <si>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</si>
  <si>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</si>
  <si>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</si>
  <si>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</si>
  <si>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</si>
  <si>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</si>
  <si>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</si>
  <si>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</si>
  <si>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</si>
  <si>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</si>
  <si>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</si>
  <si>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</si>
  <si>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</si>
  <si>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</si>
  <si>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</si>
  <si>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</si>
  <si>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</si>
  <si>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</si>
  <si>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</si>
  <si>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</si>
  <si>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</si>
  <si>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</si>
  <si>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</si>
  <si>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</si>
  <si>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</si>
  <si>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</si>
  <si>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</si>
  <si>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</si>
  <si>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</si>
  <si>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</si>
  <si>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</si>
  <si>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</si>
  <si>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MENTO E ASSENTAMENTO</t>
  </si>
  <si>
    <t>TAMPAO COMPLETO DE FºFº,DE 0,40 A 0,60M DE DIAMETRO,COM 120</t>
  </si>
  <si>
    <t>A 125KG,PADRAO CEDAE,PARA CAIXA DE REGISTRO,CARGA MINIMA PAR</t>
  </si>
  <si>
    <t>A TESTE 25T,RESISTENCIA MAXIMA DE ROMPIMENTO 31,25T E FLECHA</t>
  </si>
  <si>
    <t xml:space="preserve"> RESIDUAL MAXIMA DE 17MM,ASSENTADO COM ARGAMASSA DE CIMENTO</t>
  </si>
  <si>
    <t>E AREIA,NO TRACO 1:4 EM VOLUME.FORNECIMENTO E ASSENTAMENTO</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</si>
  <si>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</si>
  <si>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</si>
  <si>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</si>
  <si>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</si>
  <si>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</si>
  <si>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TAMPAO COMPLETO DE FERRO FUNDIDO,TIPO QUADRADO(22X22CM),COM</t>
  </si>
  <si>
    <t>34KG,ARTICULADO,CARGA MINIMA PARA TESTE 6T,RESISTENCIA MAXIM</t>
  </si>
  <si>
    <t>A DE ROMPIMENTO 7,5T E FLECHA RESIDUAL MAXIMA DE 12MM,ASSENT</t>
  </si>
  <si>
    <t>ADO COM ARGAMASSA DE CIMENTO E AREIA,NO TRACO 1:4 EM VOLUME.</t>
  </si>
  <si>
    <t>LUME.FORNECIMENTO E ASSENTAMENTO</t>
  </si>
  <si>
    <t>GRELHA(RALO PARA SARJETA) COMPLETA DE FºFº,DE 30X90CM,GR-95,</t>
  </si>
  <si>
    <t>TAMPAO ARTICULADO COMPLETO DE FºFº,TIPO AVENIDA,PARA TRAFEGO</t>
  </si>
  <si>
    <t xml:space="preserve"> PESADO(TF-90),DE 0,60M DE DIAMETRO,CARGA MINIMA PARA TESTE</t>
  </si>
  <si>
    <t>30T,RESISTENCIA MAXIMA DE ROMPIMENTO 37,5T E FLECHA RESIDUAL</t>
  </si>
  <si>
    <t xml:space="preserve"> MAXIMA DE 17MM,ASSENTADO COM ARGAMASSA DE CIMENTO E AREIA,N</t>
  </si>
  <si>
    <t>O TRACO 1:4 EM VOLUME.FORNECIMENTO E ASSENTAMENTO</t>
  </si>
  <si>
    <t>TAMPAO DE FºFº RETANGULAR,PARA CAIXAS E POCOS DE VISITA ESPE</t>
  </si>
  <si>
    <t>CIAIS,TIPO TS(TRES SECOES),ABERTURA TOTAL DE APROXIMADAMENTE</t>
  </si>
  <si>
    <t xml:space="preserve"> 900X1500MM,PESO TOTAL DE 690KG,CARGA MINIMA PARA TESTE 30T,</t>
  </si>
  <si>
    <t>RESISTENCIA MAXIMA DE ROMPIMENTO 35T E FLECHA RESIDUAL MAXIM</t>
  </si>
  <si>
    <t>A DE 15MM,ASSENTADO COM ARGAMASSA DE CIMENTO E AREIA,NO TRAC</t>
  </si>
  <si>
    <t>O 1:4 EM VOLUME.FORNECIMENTO E ASSENTAMENTO</t>
  </si>
  <si>
    <t>TAMPAO COMPLETO DE FºFº,PARA CAIXA R1,PADRAO TELEBRAS,CARGA</t>
  </si>
  <si>
    <t>MINIMA PARA TESTE 6T,RESISTENCIA MAXIMA DE ROMPIMENTO 7,5T E</t>
  </si>
  <si>
    <t xml:space="preserve"> FLECHA RESIDUAL MAXIMA DE 17MM,ASSENTADO COM ARGAMASSA DE C</t>
  </si>
  <si>
    <t>IMENTO E AREIA,NO TRACO DE 1:4 EM VOLUME.FORNECIMENTO E ASSE</t>
  </si>
  <si>
    <t>NTAMENTO</t>
  </si>
  <si>
    <t>TAMPAO COMPLETO DE FºFº,PARA CAIXA R2,PADRAO TELEBRAS,CARGA</t>
  </si>
  <si>
    <t>MINIMA PARA TESTE 8T,RESISTENCIA MAXIMA DE ROMPIMENTO 10T E</t>
  </si>
  <si>
    <t>FLECHA RESIDUAL MAXIMA DE 17MM,ASSENTADO COM ARGAMASSA DE CI</t>
  </si>
  <si>
    <t>MENTO E AREIA,NO TRACO 1:4 EM VOLUME.FORNECIMENTO E ASSENTAM</t>
  </si>
  <si>
    <t>TAMPAO COMPLETO DE FºFº,PARA CAIXA R3,PADRAO TELEBRAS,CARGA</t>
  </si>
  <si>
    <t>MINIMA PARA TESTE 12T,RESISTENCIA MAXIMA DE ROMPIMENTO 15T E</t>
  </si>
  <si>
    <t xml:space="preserve"> FLECHA RESIDUAL MAXIMA DE 18MM,ASSENTADO COM ARGAMASSA DE C</t>
  </si>
  <si>
    <t>IMENTO E AREIA,NO TRACO 1:4 EM VOLUME.FORNECIMENTO E ASSENTA</t>
  </si>
  <si>
    <t>1:4 EM VOLUME.FORNECIMENTO E ASSENTAMENTO</t>
  </si>
  <si>
    <t>GRELHA PARA CANALETA DE FºFº,COM(15X50CM) CARGA MINIMA PARA</t>
  </si>
  <si>
    <t>TESTE 800KG,RESISTENCIA MAXIMA DE ROMPIMENTO 1000KG E FLECHA</t>
  </si>
  <si>
    <t xml:space="preserve"> RESIDUAL MAXIMA 12MM.FORNECIMENTO E ASSENTAMENTO</t>
  </si>
  <si>
    <t>GRELHA PARA CANALETA DE FºFº,COM(20X50CM) CARGA MINIMA PARA</t>
  </si>
  <si>
    <t>TESTE 6T,RESISTENCIA MAXIMA DE ROMPIMENTO 7,5T E FLECHA RESI</t>
  </si>
  <si>
    <t>DUAL MAXIMA 15MM.FORNECIMENTO E ASSENTAMENTO</t>
  </si>
  <si>
    <t>GRELHA PARA CANALETA DE FºFº,COM(30X100CM) CARGA MINIMA PARA</t>
  </si>
  <si>
    <t xml:space="preserve"> TESTE 12T,RESISTENCIA MAXIMA DE ROMPIMENTO 15T E FLECHA RES</t>
  </si>
  <si>
    <t>IDUAL MAXIMA 20MM.FORNECIMENTO E ASSENTAMENTO</t>
  </si>
  <si>
    <t>GRELHA PARA CANALETA DE FºFº,COM(40X100CM) CARGA MINIMA PARA</t>
  </si>
  <si>
    <t xml:space="preserve"> TESTE 14T,RESISTENCIA MAXIMA DE ROMPIMENTO 17,5T E FLECHA R</t>
  </si>
  <si>
    <t>ESIDUAL MAXIMA 20MM.FORNECIMENTO E ASSENTAMENTO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</si>
  <si>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</si>
  <si>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</si>
  <si>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</si>
  <si>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</si>
  <si>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DEGRAU DE FERRO FUNDIDO COM 2,0KG,FIXADO EM CONCRETO.FORNECI</t>
  </si>
  <si>
    <t>DEGRAU DE FºFº COM 7KG,FIXADO EM CONCRETO.FORNECIMENTO E COL</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</si>
  <si>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</si>
  <si>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</si>
  <si>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</si>
  <si>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</si>
  <si>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</si>
  <si>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</si>
  <si>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</si>
  <si>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</si>
  <si>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</si>
  <si>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</si>
  <si>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</si>
  <si>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</si>
  <si>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</si>
  <si>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</si>
  <si>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</si>
  <si>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</si>
  <si>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</si>
  <si>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</si>
  <si>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</si>
  <si>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</si>
  <si>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</si>
  <si>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</si>
  <si>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</si>
  <si>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</si>
  <si>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</si>
  <si>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</si>
  <si>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</si>
  <si>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</si>
  <si>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</si>
  <si>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</si>
  <si>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</si>
  <si>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</si>
  <si>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</si>
  <si>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</si>
  <si>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</si>
  <si>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</si>
  <si>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</si>
  <si>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</si>
  <si>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</si>
  <si>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</si>
  <si>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</si>
  <si>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</si>
  <si>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</si>
  <si>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</si>
  <si>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</si>
  <si>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</si>
  <si>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</si>
  <si>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</si>
  <si>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</si>
  <si>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</si>
  <si>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</si>
  <si>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</si>
  <si>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</si>
  <si>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</si>
  <si>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</si>
  <si>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</si>
  <si>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</si>
  <si>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</si>
  <si>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</si>
  <si>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</si>
  <si>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</si>
  <si>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</si>
  <si>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</si>
  <si>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</si>
  <si>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</si>
  <si>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</si>
  <si>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</si>
  <si>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</si>
  <si>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</si>
  <si>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</si>
  <si>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</si>
  <si>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</si>
  <si>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</si>
  <si>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</si>
  <si>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</si>
  <si>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</si>
  <si>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</si>
  <si>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</si>
  <si>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</si>
  <si>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</si>
  <si>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</si>
  <si>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</si>
  <si>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</si>
  <si>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</si>
  <si>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</si>
  <si>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</si>
  <si>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</si>
  <si>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</si>
  <si>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</si>
  <si>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</si>
  <si>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</si>
  <si>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</si>
  <si>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</si>
  <si>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</si>
  <si>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</si>
  <si>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</si>
  <si>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</si>
  <si>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</si>
  <si>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</si>
  <si>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</si>
  <si>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</si>
  <si>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</si>
  <si>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</si>
  <si>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</si>
  <si>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</si>
  <si>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</si>
  <si>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</si>
  <si>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</si>
  <si>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</si>
  <si>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</si>
  <si>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</si>
  <si>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</si>
  <si>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</si>
  <si>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</si>
  <si>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</si>
  <si>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</si>
  <si>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</si>
  <si>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</si>
  <si>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</si>
  <si>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</si>
  <si>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</si>
  <si>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</si>
  <si>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</si>
  <si>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</si>
  <si>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</si>
  <si>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</si>
  <si>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</si>
  <si>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</si>
  <si>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</si>
  <si>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</si>
  <si>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</si>
  <si>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</si>
  <si>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</si>
  <si>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</si>
  <si>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</si>
  <si>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</si>
  <si>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</si>
  <si>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</si>
  <si>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</si>
  <si>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</si>
  <si>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</si>
  <si>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</si>
  <si>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</si>
  <si>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</si>
  <si>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</si>
  <si>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</si>
  <si>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</si>
  <si>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</si>
  <si>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</si>
  <si>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</si>
  <si>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</si>
  <si>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</si>
  <si>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</si>
  <si>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</si>
  <si>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</si>
  <si>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</si>
  <si>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</si>
  <si>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</si>
  <si>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</si>
  <si>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</si>
  <si>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</si>
  <si>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</si>
  <si>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</si>
  <si>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</si>
  <si>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</si>
  <si>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</si>
  <si>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</si>
  <si>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</si>
  <si>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</si>
  <si>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</si>
  <si>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</si>
  <si>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</si>
  <si>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</si>
  <si>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</si>
  <si>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</si>
  <si>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</si>
  <si>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</si>
  <si>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</si>
  <si>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</si>
  <si>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</si>
  <si>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</si>
  <si>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</si>
  <si>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</si>
  <si>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</si>
  <si>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</si>
  <si>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</si>
  <si>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</si>
  <si>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</si>
  <si>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</si>
  <si>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</si>
  <si>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</si>
  <si>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</si>
  <si>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</si>
  <si>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</si>
  <si>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</si>
  <si>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</si>
  <si>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</si>
  <si>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</si>
  <si>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</si>
  <si>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</si>
  <si>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</si>
  <si>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</si>
  <si>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</si>
  <si>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</si>
  <si>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</si>
  <si>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</si>
  <si>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</si>
  <si>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</si>
  <si>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</si>
  <si>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</si>
  <si>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</si>
  <si>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</si>
  <si>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</si>
  <si>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</si>
  <si>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</si>
  <si>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</si>
  <si>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</si>
  <si>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</si>
  <si>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</si>
  <si>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</si>
  <si>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</si>
  <si>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</si>
  <si>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</si>
  <si>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</si>
  <si>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</si>
  <si>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</si>
  <si>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</si>
  <si>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</si>
  <si>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</si>
  <si>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</si>
  <si>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</si>
  <si>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</si>
  <si>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</si>
  <si>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</si>
  <si>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</si>
  <si>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</si>
  <si>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</si>
  <si>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</si>
  <si>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</si>
  <si>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</si>
  <si>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</si>
  <si>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</si>
  <si>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</si>
  <si>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</si>
  <si>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</si>
  <si>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</si>
  <si>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</si>
  <si>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</si>
  <si>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</si>
  <si>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</si>
  <si>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</si>
  <si>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</si>
  <si>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</si>
  <si>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</si>
  <si>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</si>
  <si>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</si>
  <si>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</si>
  <si>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</si>
  <si>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</si>
  <si>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</si>
  <si>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</si>
  <si>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</si>
  <si>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</si>
  <si>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</si>
  <si>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</si>
  <si>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</si>
  <si>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</si>
  <si>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</si>
  <si>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</si>
  <si>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</si>
  <si>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</si>
  <si>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</si>
  <si>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</si>
  <si>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</si>
  <si>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</si>
  <si>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</si>
  <si>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</si>
  <si>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</si>
  <si>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</si>
  <si>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</si>
  <si>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</si>
  <si>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</si>
  <si>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</si>
  <si>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</si>
  <si>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</si>
  <si>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</si>
  <si>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</si>
  <si>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</si>
  <si>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</si>
  <si>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</si>
  <si>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</si>
  <si>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</si>
  <si>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</si>
  <si>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</si>
  <si>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</si>
  <si>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</si>
  <si>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</si>
  <si>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</si>
  <si>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</si>
  <si>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</si>
  <si>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</si>
  <si>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</si>
  <si>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</si>
  <si>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</si>
  <si>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</si>
  <si>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</si>
  <si>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</si>
  <si>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</si>
  <si>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</si>
  <si>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</si>
  <si>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</si>
  <si>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</si>
  <si>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</si>
  <si>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</si>
  <si>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</si>
  <si>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</si>
  <si>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</si>
  <si>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</si>
  <si>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</si>
  <si>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</si>
  <si>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</si>
  <si>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</si>
  <si>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</si>
  <si>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</si>
  <si>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</si>
  <si>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</si>
  <si>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</si>
  <si>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</si>
  <si>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</si>
  <si>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</si>
  <si>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</si>
  <si>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</si>
  <si>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</si>
  <si>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</si>
  <si>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</si>
  <si>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</si>
  <si>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</si>
  <si>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</si>
  <si>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</si>
  <si>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</si>
  <si>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</si>
  <si>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</si>
  <si>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</si>
  <si>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</si>
  <si>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</si>
  <si>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</si>
  <si>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</si>
  <si>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</si>
  <si>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</si>
  <si>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</si>
  <si>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</si>
  <si>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</si>
  <si>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</si>
  <si>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</si>
  <si>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</si>
  <si>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</si>
  <si>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</si>
  <si>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</si>
  <si>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</si>
  <si>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</si>
  <si>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</si>
  <si>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</si>
  <si>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</si>
  <si>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</si>
  <si>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</si>
  <si>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</si>
  <si>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</si>
  <si>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</si>
  <si>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</si>
  <si>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</si>
  <si>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</si>
  <si>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</si>
  <si>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</si>
  <si>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</si>
  <si>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</si>
  <si>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</si>
  <si>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</si>
  <si>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</si>
  <si>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</si>
  <si>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15.319/06,DN=400MM.FORNECIMENTO</t>
  </si>
  <si>
    <t>A ELASTICA,CONFORME NBR 15.319/06,DN=500MM.FORNECIMENTO</t>
  </si>
  <si>
    <t>A ELASTICA,CONFORME NBR 15.319/06,DN=600MM.FORNECIMENTO</t>
  </si>
  <si>
    <t>A ELASTICA,CONFORME NBR 15.319/06,DN=700MM.FORNECIMENTO</t>
  </si>
  <si>
    <t>A ELASTICA,CONFORME NBR 15.319/06,DN=800MM.FORNECIMENTO</t>
  </si>
  <si>
    <t>A ELASTICA,CONFORME NBR 15.319/06,DN=900MM.FORNECIMENTO</t>
  </si>
  <si>
    <t>A ELASTICA,CONFORME NBR 15.319/06,DN=1000MM.FORNECIMENTO</t>
  </si>
  <si>
    <t>A ELASTICA,CONFORME NBR 15.319/06,DN=1200MM.FORNECIMENTO</t>
  </si>
  <si>
    <t>A ELASTICA,CONFORME NBR 15.319/06,DN=1500MM.FORNECIMENTO</t>
  </si>
  <si>
    <t>A ELASTICA,CONFORME NBR 15.319/06,DN=2000MM.FORNECIMENTO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</si>
  <si>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</si>
  <si>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</si>
  <si>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</si>
  <si>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</si>
  <si>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</si>
  <si>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</si>
  <si>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</si>
  <si>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</si>
  <si>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</si>
  <si>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</si>
  <si>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</si>
  <si>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</si>
  <si>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</si>
  <si>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</si>
  <si>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</si>
  <si>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</si>
  <si>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</si>
  <si>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</si>
  <si>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</si>
  <si>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</si>
  <si>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</si>
  <si>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</si>
  <si>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</si>
  <si>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</si>
  <si>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</si>
  <si>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</si>
  <si>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</si>
  <si>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</si>
  <si>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</si>
  <si>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</si>
  <si>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</si>
  <si>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</si>
  <si>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</si>
  <si>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</si>
  <si>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</si>
  <si>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</si>
  <si>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</si>
  <si>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</si>
  <si>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</si>
  <si>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</si>
  <si>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</si>
  <si>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</si>
  <si>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</si>
  <si>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</si>
  <si>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</si>
  <si>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</si>
  <si>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 xml:space="preserve"> EM INSTAL.SUBTERRANEAS,DIAMETRO NOMINAL 1 1/4",SENDO O DIAM</t>
  </si>
  <si>
    <t>ETRO INTERNO 31,5MM,FORNECIDO C/2 TAMPOES NAS EXTREMIDADES,F</t>
  </si>
  <si>
    <t>ITA DE AVISO"PERIGO"COM FIO GUIA DE ACO GALV.REVEST.PVC,NORM</t>
  </si>
  <si>
    <t>A NBR 13897/13898,LANC.DIR.SOLO,INCL.CONEXOES E KIT VEDACAO</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</si>
  <si>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</si>
  <si>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</si>
  <si>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</si>
  <si>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</si>
  <si>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</si>
  <si>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 xml:space="preserve"> EM INSTAL.SUBTERRANEAS,DIAMETRO NOMINAL 1 1/2",SENDO DIAMET</t>
  </si>
  <si>
    <t>RO INTERNO 43,0MM,FORNECIDO C/2 TAMPOES NAS EXTREMIDADES,FIT</t>
  </si>
  <si>
    <t>A DE AVISO"PERIGO"C/FIO GUIA DE ACO GALV.REVEST.PVC,NORMA NB</t>
  </si>
  <si>
    <t>R 13897/13898,LANC.DIR.SOLO,INCL.CONEXOES E KIT VEDACAO</t>
  </si>
  <si>
    <t>ICOS EM INSTAL.SUBTERRANEAS,DIAMETRO NOMINAL 1.1/2",SENDO DI</t>
  </si>
  <si>
    <t>AMETRO INTERNO 43,0MM,FORNECIDO C/2 TAMPOES NAS EXTREMIDADES</t>
  </si>
  <si>
    <t>,FITA DE AVISO"PERIGO" C/FIO GUIA DE ACO GALV.REVEST.PVC,NOR</t>
  </si>
  <si>
    <t>MA NBR 13897/13898,LANC.DIR.SOLO,INCL.CONEXOES E KIT VEDACAO</t>
  </si>
  <si>
    <t xml:space="preserve"> EM INSTAL.SUBTERRANEAS,DIAMETRO NOMINAL 2",SENDO O DIAMETRO</t>
  </si>
  <si>
    <t xml:space="preserve"> INTERNO 50,8MM,FORNECIDO C/2 TAMPOES NAS EXTREMIDADES,FITA</t>
  </si>
  <si>
    <t>DE AVISO "PERIGO" C/FIO GUIA DE ACO GALV.REVEST.PVC,NORMA NB</t>
  </si>
  <si>
    <t>R 13897/13898,LANC.DIR.SOLO,INCLUSIVE CONEXOES E KIT VEDACAO</t>
  </si>
  <si>
    <t>ICOS EM INSTAL.SUBTERRANEAS,DIAMETRO NOMINAL 2",SENDO DIAMET</t>
  </si>
  <si>
    <t>RO INTERNO 50,8MM,FORNECIDO C/2 TAMPOES NAS EXTREMIDADES,FIT</t>
  </si>
  <si>
    <t>A DE AVISO "PERIGO" C/FIO GUIA DE ACO GALV.REVEST.PVC,NORMA</t>
  </si>
  <si>
    <t>NBR 13897/13898,LANC.DIR.SOLO,INCL.CONEXOES E KIT VEDACAO</t>
  </si>
  <si>
    <t>O DE ALTA DENSIDADE(PEAD),PARA PROTECAO DE CONDUTORES ELETRI</t>
  </si>
  <si>
    <t>COS EM INSTAL.SUBTERRANEAS,COM DIAMETRO NOMINAL 3",SENDO DIA</t>
  </si>
  <si>
    <t>METRO INTERNO 75MM,FORNECIDO C/2 TAMPOES NAS EXTREMIDADES,FI</t>
  </si>
  <si>
    <t>TA DE AVISO "PERIGO" C/FIO GUIA DE ACO GALV.REVEST.PVC,NORMA</t>
  </si>
  <si>
    <t xml:space="preserve"> NBR 13897/13898,LANC.DIR.SOLO,INCL.CONEXOES E KIT VEDACAO</t>
  </si>
  <si>
    <t>ICOS EM INSTAL.SUBTERRANEAS,DIAMETRO NOMINAL 3",SENDO DIAMET</t>
  </si>
  <si>
    <t>RO INTERNO 75MM,FORNECIDO C/2 TAMPOES NAS EXTREMIDADES,FITA</t>
  </si>
  <si>
    <t>COS EM INSTAL.SUBTERRANEAS,COM DIAMETRO NOMINAL 4",SENDO DIA</t>
  </si>
  <si>
    <t>METRO INTERNO 102MM,FORNECIDO C/2 TAMPOES NAS EXTREMIDADES,F</t>
  </si>
  <si>
    <t>ITA DE AVISO "PERIGO" C/FIO GUIA DE ACO GALV.REVEST.PVC,NORM</t>
  </si>
  <si>
    <t>ICOS EM INSTAL.SUBTERRANEAS,DIAMETRO NOMINAL 4",SENDO DIAMET</t>
  </si>
  <si>
    <t>RO INTERNO 102MM,FORNECIDO C/2 TAMPOES NAS EXTREMIDADES,FITA</t>
  </si>
  <si>
    <t xml:space="preserve"> DE AVISO "PERIGO" C/FIO GUIA DE ACO GALV.REVEST.PVC,NORMA N</t>
  </si>
  <si>
    <t>BR 13897/13898,LANC.DIR.SOLO,INCL.CONEXOES E KIT VEDACAO</t>
  </si>
  <si>
    <t xml:space="preserve"> EM INSTAL.SUBTERRANEAS,DIAMETRO NOMINAL 5",SENDO DIAMETRO I</t>
  </si>
  <si>
    <t>NTERNO 128,8MM,FORNECIDO C/2 TAMPOES NAS EXTREMIDADES,FITA D</t>
  </si>
  <si>
    <t>E AVISO "PERIGO" C/FIO GUIA DE ACO GALV.REVEST.PVC,NORMA NBR</t>
  </si>
  <si>
    <t xml:space="preserve"> 13897/13898,LANC.DIR.SOLO,INCLUSIVE CONEXOES E KIT VEDACAO</t>
  </si>
  <si>
    <t>ICOS EM INSTAL.SUBTERRANEAS,DIAMETRO NOMINAL 5",SENDO DIAMET</t>
  </si>
  <si>
    <t>RO INTERNO 128,8MM,FORNECIDO C/2 TAMPOES NAS EXTREMIDADES,FI</t>
  </si>
  <si>
    <t xml:space="preserve"> EM INSTAL.SUBTERRANEAS,DIAMETRO NOMINAL 6",SENDO DIAMETRO I</t>
  </si>
  <si>
    <t>NTERNO 155.6MM,FORNECIDO C/2 TAMPOES NAS EXTREMIDADES,FITA D</t>
  </si>
  <si>
    <t>ICOS EM INSTAL.SUBTERRANEAS,DIAMETRO NOMINAL 6",SENDO DIAMET</t>
  </si>
  <si>
    <t>RO INTERNO 155,6MM,FORNECIDO C/2 TAMPOES NAS EXTREMIDADES,FI</t>
  </si>
  <si>
    <t xml:space="preserve"> EM INSTAL.SUBTERRANEAS,DIAMETRO NOMINAL 8",SENDO DIAMETRO I</t>
  </si>
  <si>
    <t>NTERNO 206MM,FORNECIDO C/2 TAMPOES NAS EXTREMIDADES,FITA DE</t>
  </si>
  <si>
    <t>AVISO "PERIGO" COM FIO GUIA DE ACO GALV.REVEST.PVC,NORMA NBR</t>
  </si>
  <si>
    <t>ICOS EM INSTAL.SUBTERRANEAS,DIAMETRO NOMINAL 8",SENDO DIAMET</t>
  </si>
  <si>
    <t>RO INTERNO 206MM,FORNECIDO C/2 TAMPOES NAS EXTREMIDADES,FITA</t>
  </si>
  <si>
    <t xml:space="preserve"> DE AVISO"PERIGO" C/FIO GUIA DE ACO GALV.REVEST,PVC,NORMA NB</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</si>
  <si>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</si>
  <si>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</si>
  <si>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</si>
  <si>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</si>
  <si>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</si>
  <si>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GABIAO CAIXA DE 0,50M DE ALTURA,MALHA DE ACO HEXAGONAL (8X10</t>
  </si>
  <si>
    <t>M LIGA ZN/AL TIPO 1 OU 2 (NBR 8964,NBR 10514,EN 10223-3),INC</t>
  </si>
  <si>
    <t>LUSIVE MANTA GEOTEXTIL E EQUIPAMENTO,EXCLUSIVE PEDRAS.FORNEC</t>
  </si>
  <si>
    <t>LUSIVE MANTA GEOTEXTIL, EQUIPAMENTO E PEDRAS.FORNECIMENTO E</t>
  </si>
  <si>
    <t>LUSIVE MANTA GEOTEXTIL,EQUIPAMENTO E PEDRAS.FORNECIMENTO E C</t>
  </si>
  <si>
    <t>OLOCACAO</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</si>
  <si>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</si>
  <si>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</si>
  <si>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</si>
  <si>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</si>
  <si>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</si>
  <si>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S FUNCOES DESENVOLVIDAS PELO PVC,TIPO 3 OU 4 (NBR 8964,NBR 1</t>
  </si>
  <si>
    <t>0514,EN 10223-3),INCLUSIVE MANTA GEOTEXTIL E EQUIPAMENTO,EXC</t>
  </si>
  <si>
    <t>LUSIVE PEDRAS.FORNECIMENTO E COLOCACAO</t>
  </si>
  <si>
    <t>GABIAO SACO,MALHA DE ACO HEXAGONAL (8X10)CM,FIO COM DIAMETRO</t>
  </si>
  <si>
    <t xml:space="preserve"> NOMINAL DO ARAME DE 2,4MM,GALVANIZADO EM LIGA ZN/AL REVESTI</t>
  </si>
  <si>
    <t>DO EM PVC OU OUTRO POLIMERO QUE CUMPRA AS FUNCOES DESENVOLVI</t>
  </si>
  <si>
    <t>DAS PELO PVC,TIPO 3 OU 4(NBR 8964,NBR 10514,EN 10223-3),INCL</t>
  </si>
  <si>
    <t>USIVE MANTA GEOTEXTIL E EQUIPAMENTO,EXCLUSIVE PEDRAS.FORNECI</t>
  </si>
  <si>
    <t>GABIAO MANTA COM ESPESSURA DE 0,30M,MALHA DE ACO HEXAGONAL (</t>
  </si>
  <si>
    <t>6X8)CM,FIO COM DIAMETRO NOMINAL DO ARAME DE 2MM,GALVANIZADO</t>
  </si>
  <si>
    <t>EM LIGA ZN/AL REVESTIDO EM PVC OU OUTRO POLIMERO QUE CUMPRA</t>
  </si>
  <si>
    <t xml:space="preserve"> AS FUNCOES DESENVOLVIDAS PELO PVC,TIPO 3 OU 4 (NBR 8964,NBR</t>
  </si>
  <si>
    <t xml:space="preserve"> 10514,EN 10223-3),INCLUSIVE MANTA GEOTEXTIL E EQUIPAMENTO,E</t>
  </si>
  <si>
    <t>XCLUSIVE PEDRAS.FORNECIMENTO E COLOCACAO</t>
  </si>
  <si>
    <t>GABIAO MANTA COM ESPESSURA DE 0,23M,MALHA DE ACO HEXAGONAL (</t>
  </si>
  <si>
    <t>0514,EN 10223-3),INCLUSIVE MANTA GEOTEXTIL,EQUIPAMENTO E PED</t>
  </si>
  <si>
    <t>RAS.FORNECIMENTO E COLOCACAO</t>
  </si>
  <si>
    <t>DAS PELO PVC,TIPO 3 OU 4 (NBR 8964,NBR 10514,EN 10223-3),INC</t>
  </si>
  <si>
    <t>AS FUNCOES DESENVOLVIDAS PELO PVC,TIPO 3 OU 4 (NBR 8964,NBR</t>
  </si>
  <si>
    <t>10514,EN 10223-3),INCLUSIVE MANTA GEOTEXTIL,EQUIPAMENTO E PE</t>
  </si>
  <si>
    <t>DRAS.FORNECIMENTO E COLOCACAO</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</si>
  <si>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</si>
  <si>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</si>
  <si>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</si>
  <si>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</si>
  <si>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</si>
  <si>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</si>
  <si>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</si>
  <si>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</si>
  <si>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</si>
  <si>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</si>
  <si>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</si>
  <si>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</si>
  <si>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</si>
  <si>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</si>
  <si>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</si>
  <si>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</si>
  <si>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</si>
  <si>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</si>
  <si>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</si>
  <si>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</si>
  <si>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</si>
  <si>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</si>
  <si>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</si>
  <si>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</si>
  <si>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</si>
  <si>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</si>
  <si>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</si>
  <si>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</si>
  <si>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</si>
  <si>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</si>
  <si>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</si>
  <si>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</si>
  <si>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</si>
  <si>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</si>
  <si>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</si>
  <si>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</si>
  <si>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</si>
  <si>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</si>
  <si>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</si>
  <si>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</si>
  <si>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</si>
  <si>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</si>
  <si>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</si>
  <si>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</si>
  <si>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</si>
  <si>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</si>
  <si>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</si>
  <si>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</si>
  <si>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</si>
  <si>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</si>
  <si>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</si>
  <si>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</si>
  <si>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</si>
  <si>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</si>
  <si>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</si>
  <si>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</si>
  <si>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</si>
  <si>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</si>
  <si>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</si>
  <si>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</si>
  <si>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</si>
  <si>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</si>
  <si>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</si>
  <si>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</si>
  <si>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</si>
  <si>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</si>
  <si>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</si>
  <si>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</si>
  <si>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</si>
  <si>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</si>
  <si>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</si>
  <si>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</si>
  <si>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</si>
  <si>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</si>
  <si>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</si>
  <si>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</si>
  <si>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</si>
  <si>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</si>
  <si>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</si>
  <si>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</si>
  <si>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</si>
  <si>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</si>
  <si>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</si>
  <si>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</si>
  <si>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</si>
  <si>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</si>
  <si>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</si>
  <si>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</si>
  <si>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</si>
  <si>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</si>
  <si>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</si>
  <si>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</si>
  <si>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</si>
  <si>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</si>
  <si>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</si>
  <si>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</si>
  <si>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</si>
  <si>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</si>
  <si>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</si>
  <si>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</si>
  <si>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</si>
  <si>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</si>
  <si>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</si>
  <si>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</si>
  <si>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</si>
  <si>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</si>
  <si>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</si>
  <si>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</si>
  <si>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</si>
  <si>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</si>
  <si>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</si>
  <si>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</si>
  <si>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</si>
  <si>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</si>
  <si>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</si>
  <si>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</si>
  <si>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</si>
  <si>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</si>
  <si>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</si>
  <si>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</si>
  <si>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</si>
  <si>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</si>
  <si>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</si>
  <si>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</si>
  <si>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</si>
  <si>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</si>
  <si>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</si>
  <si>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</si>
  <si>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</si>
  <si>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</si>
  <si>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</si>
  <si>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</si>
  <si>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</si>
  <si>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</si>
  <si>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</si>
  <si>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</si>
  <si>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</si>
  <si>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</si>
  <si>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</si>
  <si>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</si>
  <si>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</si>
  <si>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</si>
  <si>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</si>
  <si>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</si>
  <si>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</si>
  <si>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</si>
  <si>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</si>
  <si>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</si>
  <si>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</si>
  <si>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</si>
  <si>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</si>
  <si>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</si>
  <si>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</si>
  <si>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</si>
  <si>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</si>
  <si>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</si>
  <si>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</si>
  <si>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</si>
  <si>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</si>
  <si>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</si>
  <si>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</si>
  <si>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</si>
  <si>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</si>
  <si>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</si>
  <si>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</si>
  <si>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</si>
  <si>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</si>
  <si>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</si>
  <si>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</si>
  <si>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</si>
  <si>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</si>
  <si>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</si>
  <si>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</si>
  <si>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</si>
  <si>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</si>
  <si>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</si>
  <si>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</si>
  <si>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</si>
  <si>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</si>
  <si>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</si>
  <si>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</si>
  <si>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</si>
  <si>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</si>
  <si>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</si>
  <si>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</si>
  <si>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</si>
  <si>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</si>
  <si>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</si>
  <si>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</si>
  <si>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</si>
  <si>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</si>
  <si>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</si>
  <si>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</si>
  <si>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</si>
  <si>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</si>
  <si>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</si>
  <si>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</si>
  <si>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</si>
  <si>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</si>
  <si>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</si>
  <si>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</si>
  <si>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</si>
  <si>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</si>
  <si>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</si>
  <si>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</si>
  <si>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</si>
  <si>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</si>
  <si>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</si>
  <si>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</si>
  <si>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</si>
  <si>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</si>
  <si>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</si>
  <si>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CANALIZACAO DE AGUA,PONTA/BOLSA,COM ENSAIOS DE FABRICACAO CO</t>
  </si>
  <si>
    <t>NFORME NORMA ABNT NBR7675:2005 E DIAMETROS EXTERNOS CONFORME</t>
  </si>
  <si>
    <t xml:space="preserve"> NORMA EN805:2000,REVESTIDO INTERNAMENTE EM POLIETILENO E EX</t>
  </si>
  <si>
    <t>TERNAMENTE EM LIGA DE ZINCO E ALUMINIO E EPOXI DE COR AZUL M</t>
  </si>
  <si>
    <t>ARINHO,COM DIAMETRO EXTERNO DE 90MM. FORNECIMENTO</t>
  </si>
  <si>
    <t>ARINHO,COM DIAMETRO EXTERNO DE 110MM.FORNECIMENTO</t>
  </si>
  <si>
    <t>ARINHO,COM DIAMETRO EXTERNO DE 125MM.FORNECIMENTO</t>
  </si>
  <si>
    <t>CLASSE K-9,NORMA NBR 7675,PONTA/BOLSA,REVESTIDO EXTERNAMENTE</t>
  </si>
  <si>
    <t xml:space="preserve"> COM ZINCO METALICO E PINTURA BETUMINOSA E INTERNAMENTE COM</t>
  </si>
  <si>
    <t>ARGAMASSA DE CIMENTO,COM JUNTA ELASTICA,BOLSA MODELO JE2GS C</t>
  </si>
  <si>
    <t>ONFORME NORMA NBR 13747:1996,DIAMETRO DE 80MM.FORNECIMENTO</t>
  </si>
  <si>
    <t>ARGAMASSA DE CIMENTO, COM JUNTA ELASTICA,DIAMETRO DE 100MM.</t>
  </si>
  <si>
    <t>FORNECIMENTO.</t>
  </si>
  <si>
    <t>ARGAMASSA DE CIMENTO, COM JUNTA ELASTICA,DIAMETRO DE 150MM.</t>
  </si>
  <si>
    <t>ARGAMASSA DE CIMENTO, COM JUNTA ELASTICA,DIAMETRO DE 200MM.</t>
  </si>
  <si>
    <t>ARGAMASSA DE CIMENTO, COM JUNTA ELASTICA,DIAMETRO DE 250MM.</t>
  </si>
  <si>
    <t>ARGAMASSA DE CIMENTO, COM JUNTA ELASTICA,DIAMETRO DE 300MM.</t>
  </si>
  <si>
    <t>ARGAMASSA DE CIMENTO, COM JUNTA ELASTICA,DIAMETRO DE 350MM.</t>
  </si>
  <si>
    <t>ARGAMASSA DE CIMENTO, COM JUNTA ELASTICA,DIAMETRO DE 400MM.</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</si>
  <si>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</si>
  <si>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</si>
  <si>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</si>
  <si>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</si>
  <si>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</si>
  <si>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ARGAMASSA DE CIMENTO, COM JUNTA ELASTICA,DIAMETRO DE 500MM.</t>
  </si>
  <si>
    <t>ARGAMASSA DE CIMENTO, COM JUNTA ELASTICA,DIAMETRO DE 600MM.</t>
  </si>
  <si>
    <t>ARGAMASSA DE CIMENTO, COM JUNTA ELASTICA,DIAMETRO DE 700MM.</t>
  </si>
  <si>
    <t>ARGAMASSA DE CIMENTO, COM JUNTA ELASTICA,DIAMETRO DE 800MM.</t>
  </si>
  <si>
    <t>ARGAMASSA DE CIMENTO, COM JUNTA ELASTICA,DIAMETRO DE 900MM.</t>
  </si>
  <si>
    <t>ARGAMASSA DE CIMENTO, COM JUNTA ELASTICA,DIAMETRO DE 1000MM.</t>
  </si>
  <si>
    <t xml:space="preserve"> FORNECIMENTO.</t>
  </si>
  <si>
    <t>ARGAMASSA DE CIMENTO, COM JUNTA ELASTICA,DIAMETRO DE 1200MM.</t>
  </si>
  <si>
    <t>CLASSE K-7,NORMA NBR 7675,PONTA/BOLSA,REVESTIDO EXTERNAMENTE</t>
  </si>
  <si>
    <t>ONFORME NORMA NBR 13747:1996,DIAMETRO DE 150MM.FORNECIMENTO.</t>
  </si>
  <si>
    <t>PRESSAO,CLASSE K-7,NORMA NBR 7675,PONTA/BOLSA,REVESTIDO EXTE</t>
  </si>
  <si>
    <t>NTE COM ARGAMASSA DE CIMENTO, COM JUNTA ELASTICA,DIAMETRO DE</t>
  </si>
  <si>
    <t xml:space="preserve"> 450MM. FORNECIMENTO.</t>
  </si>
  <si>
    <t>TUBO DE FºFº,CENTRIFUGADO,DUCTIL,P/CANALIZACOES SOB PRESSAO.</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</si>
  <si>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</si>
  <si>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</si>
  <si>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</si>
  <si>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</si>
  <si>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</si>
  <si>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</si>
  <si>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</si>
  <si>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</si>
  <si>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</si>
  <si>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</si>
  <si>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</si>
  <si>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RO DE 150MM. FORNECIMENTO</t>
  </si>
  <si>
    <t>RO DE 200MM. FORNECIMENTO</t>
  </si>
  <si>
    <t>RO DE 250MM. FORNECIMENTO</t>
  </si>
  <si>
    <t>RO DE 300MM. FORNECIMENTO</t>
  </si>
  <si>
    <t>RO DE 350MM. FORNECIMENTO</t>
  </si>
  <si>
    <t>RO DE 400MM. FORNECIMENTO</t>
  </si>
  <si>
    <t>RO DE 450MM. FORNECIMENTO</t>
  </si>
  <si>
    <t>RO DE 500MM. FORNECIMENTO</t>
  </si>
  <si>
    <t>RO DE 600MM. FORNECIMENTO</t>
  </si>
  <si>
    <t>RO DE 700MM. FORNECIMENTO</t>
  </si>
  <si>
    <t>RO DE 800MM. FORNECIMENTO</t>
  </si>
  <si>
    <t>RO DE 900MM. FORNECIMENTO</t>
  </si>
  <si>
    <t>RO DE 1000MM. FORNECIMENTO</t>
  </si>
  <si>
    <t>M ZINCO METALICO,INCLUSIVE ANEL DE BORRACHA NITRILICO.DIAMET</t>
  </si>
  <si>
    <t>RO DE 1200MM. FORNECIMENTO</t>
  </si>
  <si>
    <t>TUBO DE FERRO FUNDIDO DUCTIL COM 2 FLANGES SOLDADOS, CLASSE</t>
  </si>
  <si>
    <t>DE PRESSAO PN-10,ESPESSURA CLASSE K-9,PARA AGUA,CONFORME NBR</t>
  </si>
  <si>
    <t xml:space="preserve"> 7560 E NBR 7675,REVESTIDO INTERNAMENTE COM ARGAMASSA DE CIM</t>
  </si>
  <si>
    <t>ENTO E EXTERNAMENTE COM ZINCO METALICO E PINTURA BETUMINOSA</t>
  </si>
  <si>
    <t>EXCLUSIVE ACESSORIOS PARA JUNTA,COM DIAMETRO DE 80MM,COMPRIM</t>
  </si>
  <si>
    <t>ENTO ATE 1,0M. FORNECIMENTO</t>
  </si>
  <si>
    <t>EXCLUSIVE ACESSORIOS PARA JUNTA,COM DIAMETRO DE 100MM,COMPRI</t>
  </si>
  <si>
    <t>MENTO ATE 1,00M. FORNECIMENTO</t>
  </si>
  <si>
    <t>EXCLUSIVE ACESSORIOS PARA JUNTA,COM DIAMETRO DE 150MM,COMPRI</t>
  </si>
  <si>
    <t>MENTO ATE 1,0M. FORNECIMENTO</t>
  </si>
  <si>
    <t>EXCLUSIVE ACESSORIOS PARA JUNTA,COM DIAMETRO DE 200MM,COMPRI</t>
  </si>
  <si>
    <t>EXCLUSIVE ACESSORIOS PARA JUNTA,COM DIAMETRO DE 250MM,COMPRI</t>
  </si>
  <si>
    <t>EXCLUSIVE ACESSORIOS PARA JUNTA,COM DIAMETRO DE 300MM,COMPRI</t>
  </si>
  <si>
    <t>EXCLUSIVE ACESSORIOS PARA JUNTA,COM DIAMETRO DE 350MM,COMPRI</t>
  </si>
  <si>
    <t>EXCLUSIVE ACESSORIOS PARA JUNTA,COM DIAMETRO DE 400MM,COMPRI</t>
  </si>
  <si>
    <t>EXCLUSIVE ACESSORIOS PARA JUNTA,COM DIAMETRO DE 450MM,COMPRI</t>
  </si>
  <si>
    <t>EXCLUSIVE ACESSORIOS PARA JUNTA,COM DIAMETRO DE 500MM,COMPRI</t>
  </si>
  <si>
    <t>EXCLUSIVE ACESSORIOS PARA JUNTA,COM DIAMETRO DE 600MM,COMPRI</t>
  </si>
  <si>
    <t>TUBO DE FERRO FUNDIDO DUCTIL COM 2 FLANGES ROSCADOS, CLASSE</t>
  </si>
  <si>
    <t>DE PRESSAO PN-10,ESPESSURA CLASSE K-12,PARA AGUA,CONFORME NB</t>
  </si>
  <si>
    <t>R 7560 E NBR 7675,REVESTIDO INTERNAMENTE COM ARGAMASSA DE CI</t>
  </si>
  <si>
    <t>MENTO E EXTERNAMENTE COM ZINCO METALICO E PINTURA BETUMINOSA</t>
  </si>
  <si>
    <t xml:space="preserve"> EXCLUSIVE ACESSORIOS PARA JUNTA,COM DIAMETRO DE 700MM ,COMP</t>
  </si>
  <si>
    <t>RIMENTO ATE 1,0M. FORNECIMENTO</t>
  </si>
  <si>
    <t xml:space="preserve"> EXCLUSIVE ACESSORIOS PARA JUNTA,COM DIAMETRO DE 800MM ,COMP</t>
  </si>
  <si>
    <t xml:space="preserve"> EXCLUSIVE ACESSORIOS PARA JUNTA,COM DIAMETRO DE 900MM ,COMP</t>
  </si>
  <si>
    <t xml:space="preserve"> EXCLUSIVE ACESSORIOS PARA JUNTA ,COM DIAMETRO DE 1000MM,COM</t>
  </si>
  <si>
    <t>PRIMENTO ATE 1,0M. FORNECIMENTO</t>
  </si>
  <si>
    <t xml:space="preserve"> EXCLUSIVE ACESSORIOS PARA JUNTA,COM DIAMETRO DE 1200MM,COMP</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</si>
  <si>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</si>
  <si>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</si>
  <si>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</si>
  <si>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</si>
  <si>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</si>
  <si>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</si>
  <si>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LUSIVE ACESSORIOS PARA JUNTA,COM DIAMETRO DE 100MM,COMPRIMEN</t>
  </si>
  <si>
    <t>NTURA BETUMINOSA E INTERNAMENTE COM ARGAMASSA DE CIMENTO EXC</t>
  </si>
  <si>
    <t>LUSIVE ACESSORIOS PARA JUNTA,COM DIAMETRO DE 150MM,COMPRIMEN</t>
  </si>
  <si>
    <t>LUSIVE ACESSORIOS PARA JUNTA,COM DIAMETRO DE 200MM,COMPRIMEN</t>
  </si>
  <si>
    <t>LUSIVE ACESSORIOS PARA JUNTA,COM DIAMETRO DE 250MM,COMPRIMEN</t>
  </si>
  <si>
    <t>LUSIVE ACESSORIOS PARA JUNTA,COM DIAMETRO DE 300MM,COMPRIMEN</t>
  </si>
  <si>
    <t>LUSIVE ACESSORIOS PARA JUNTA,COM DIAMETRO DE 350MM,COMPRIMEN</t>
  </si>
  <si>
    <t>LUSIVE ACESSORIOS PARA JUNTA,COM DIAMETRO DE 400MM,COMPRIMEN</t>
  </si>
  <si>
    <t>LUSIVE ACESSORIOS PARA JUNTA,COM DIAMETRO DE 450MM,COMPRIMEN</t>
  </si>
  <si>
    <t>LUSIVE ACESSORIOS PARA JUNTA,COM DIAMETRO DE 500MM,COMPRIMEN</t>
  </si>
  <si>
    <t>LUSIVE ACESSORIOS PARA JUNTA,COM DIAMETRO DE 600MM,COMPRIMEN</t>
  </si>
  <si>
    <t>TUBO DE FERRO FUNDIDO DUCTIL COM FLANGES ROSCADOS,CLASSE DE</t>
  </si>
  <si>
    <t>PRESSAO PN-16,ESPESSURA CLASSE K-12,PARA AGUA, CONFORME NBR</t>
  </si>
  <si>
    <t>7560 E NBR 7675, REVESTIDO EXTERNAMENTE COM ZINCO METALICO E</t>
  </si>
  <si>
    <t xml:space="preserve"> PINTURA BETUMINOSA E INTERNAMENTE COM ARGAMASSA DE CIMENTO,</t>
  </si>
  <si>
    <t>EXCLUSIVE ACESSORIOS PARA JUNTA,COM DIAMETRO DE 700MM,COMPRI</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</si>
  <si>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</si>
  <si>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</si>
  <si>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</si>
  <si>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</si>
  <si>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</si>
  <si>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COM DIAMETRO DE 800MM,COMPRIMENTO DE 1,5M. FORNECIMENTO</t>
  </si>
  <si>
    <t>COM DIAMETRO DE 800MM,COMPRIMENTO DE 2,0M. FORNECIMENTO</t>
  </si>
  <si>
    <t>COM DIAMETRO DE 900MM,COMPRIMENTO DE 1,0M. FORNECIMENTO</t>
  </si>
  <si>
    <t>COM DIAMETRO DE 900MM,COMPRIMENTO DE 1,5M. FORNECIMENTO</t>
  </si>
  <si>
    <t>COM DIAMETRO DE 900MM,COMPRIMENTO DE 2,0M. FORNECIMENTO</t>
  </si>
  <si>
    <t>COM DIAMETRO DE 1000MM,COMPRIMENTO DE 1,0M. FORNECIMENTO</t>
  </si>
  <si>
    <t>COM DIAMETRO DE 1000MM,COMPRIMENTO DE 1,5M. FORNECIMENTO</t>
  </si>
  <si>
    <t>COM DIAMETRO DE 1000MM,COMPRIMENTO DE 2,0M.FORNECIMENTO</t>
  </si>
  <si>
    <t>COM DIAMETRO DE 1200MM,COMPRIMENTO DE 1,0M. FORNECIMENTO</t>
  </si>
  <si>
    <t>COM DIAMETRO DE 1200MM,COMPRIMENTO DE 1,5M. FORNECIMENTO</t>
  </si>
  <si>
    <t>COM DIAMETRO DE 1200MM,COMPRIMENTO 2,0M. FORNECIMENTO</t>
  </si>
  <si>
    <t>TUBO DE FERRO FUNDIDO DUCTIL COM PONTA E FLANGE SOLDADOS,ESP</t>
  </si>
  <si>
    <t>ESSURA CLASSE K-9,CLASSE DE PRESSAO PN-10,PARA AGUA,CONFORME</t>
  </si>
  <si>
    <t xml:space="preserve"> NBR 7560 E NBR 7675,REVESTIDO EXTERNAMENTE COM ZINCO METALI</t>
  </si>
  <si>
    <t>CO E INTERNAMENTE COM ARGAMASSA DE CIMENTO,EXCLUSIVE ACESSOR</t>
  </si>
  <si>
    <t>IOS PARA JUNTA, COM DIAMETRO DE  80MM,COMPRIMENTO ATE 1,0M.</t>
  </si>
  <si>
    <t>IOS PARA JUNTA, COM DIAMETRO DE 100MM,COMPRIMENTO ATE 1,0M.</t>
  </si>
  <si>
    <t>IOS PARA JUNTA, COM DIAMETRO DE 150MM,COMPRIMENTO ATE 1,0M.</t>
  </si>
  <si>
    <t>IOS PARA JUNTA, COM DIAMETRO DE 200MM,COMPRIMENTO ATE 1,0M.</t>
  </si>
  <si>
    <t>IOS PARA JUNTA, COM DIAMETRO DE 250MM,COMPRIMENTO ATE 1,0M.</t>
  </si>
  <si>
    <t>IOS PARA JUNTA, COM DIAMETRO DE 300MM,COMPRIMENTO ATE 1,0M.</t>
  </si>
  <si>
    <t>IOS PARA JUNTA, COM DIAMETRO DE 350MM,COMPRIMENTO ATE 1,0M.</t>
  </si>
  <si>
    <t>IOS PARA JUNTA, COM DIAMETRO DE 400MM,COMPRIMENTO ATE 1,0M.</t>
  </si>
  <si>
    <t>IOS PARA JUNTA, COM DIAMETRO DE 450MM,COMPRIMENTO ATE 1,0M.</t>
  </si>
  <si>
    <t>IOS PARA JUNTA, COM DIAMETRO DE 500MM,COMPRIMENTO ATE 1,0M.</t>
  </si>
  <si>
    <t>IOS PARA JUNTA, COM DIAMETRO DE 600MM,COMPRIMENTO ATE 1,0M.</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</si>
  <si>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</si>
  <si>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</si>
  <si>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</si>
  <si>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</si>
  <si>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</si>
  <si>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RIOS PARA JUNTA, COM DIAMETRO DE 800MM,COMPRIMENTO ATE 1,0M.</t>
  </si>
  <si>
    <t>RIOS PARA JUNTA,COM DIAMETRO DE 900MM,COMPRIMENTO ATE 1,0M.F</t>
  </si>
  <si>
    <t>ORNECIMENTO</t>
  </si>
  <si>
    <t>RIOS PARA JUNTA,COM DIAMETRO DE 1000MM,COMPRIMENTO ATE 1,0M.</t>
  </si>
  <si>
    <t>RIOS PARA JUNTA,COM DIAMETRO DE 1200MM,COMPRIMENTO ATE 1,0M.</t>
  </si>
  <si>
    <t>ESSURA CLASSE K-9,CLASSE DE PRESSAO PN-16,PARA AGUA,CONFORME</t>
  </si>
  <si>
    <t>CO E INTERNAMENTE COM ARGAMASSA DE CIMENTO, EXCLUSIVE ACESSO</t>
  </si>
  <si>
    <t>RIOS PARA JUNTA, COM DIAMETRO DE  80MM,COMPRIMENTO ATE 1,0M.</t>
  </si>
  <si>
    <t xml:space="preserve"> FORNECIMENTO</t>
  </si>
  <si>
    <t>RIOS PARA JUNTA, COM DIAMETRO DE 100MM,COMPRIMENTO ATE 1,0M.</t>
  </si>
  <si>
    <t>RIOS PARA JUNTA, COM DIAMETRO DE 150MM,COMPRIMENTO ATE 1,0M.</t>
  </si>
  <si>
    <t>RIOS PARA JUNTA, COM DIAMETRO DE 200MM,COMPRIMENTO ATE 1,0M.</t>
  </si>
  <si>
    <t>RIOS PARA JUNTA, COM DIAMETRO DE 250MM,COMPRIMENTO ATE 1,0M.</t>
  </si>
  <si>
    <t>RIOS PARA JUNTA, COM DIAMETRO DE 300MM,COMPRIMENTO ATE 1,0M.</t>
  </si>
  <si>
    <t>RIOS PARA JUNTA, COM DIAMETRO DE 350MM,COMPRIMENTO ATE 1,0M.</t>
  </si>
  <si>
    <t>RIOS PARA JUNTA, COM DIAMETRO DE 400MM,COMPRIMENTO ATE 1,0M.</t>
  </si>
  <si>
    <t>RIOS PARA JUNTA, COM DIAMETRO DE 450MM,COMPRIMENTO ATE 1,0M.</t>
  </si>
  <si>
    <t>RIOS PARA JUNTA, COM DIAMETRO DE 500MM,COMPRIMENTO ATE 1,0M.</t>
  </si>
  <si>
    <t>RIOS PARA JUNTA, COM DIAMETRO DE 600MM,COMPRIMENTO ATE 1,0M.</t>
  </si>
  <si>
    <t>ESSURA CLASSE K-12,CLASSE DE PRESSAO PN-16,PARA AGUA,CONFORM</t>
  </si>
  <si>
    <t>RIOS PARA JUNTA,COM DIAMETRO DE 700MM,COMPRIMENTO ATE 1,0M.</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</si>
  <si>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</si>
  <si>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</si>
  <si>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</si>
  <si>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</si>
  <si>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</si>
  <si>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LANGE SOLDADOS,ESPESSURA CLASSE K-9,CLASSE DE PRESSAO PN-10,</t>
  </si>
  <si>
    <t>PARA AGUA,CONFORME NBR 7560 E NBR 7675,REVESTIDO EXTERNAMENT</t>
  </si>
  <si>
    <t>E COM ZINCO METALICO E PINTURA BETUMINOSA E INTERNAMENTE COM</t>
  </si>
  <si>
    <t xml:space="preserve"> ARGAMASSA DE CIMENTO,EXCLUSIVE ACESSORIOS PARA JUNTA,COM DI</t>
  </si>
  <si>
    <t>AMETRO DE 100MM,COMPRIMENTO ATE 1,0M. FORNECIMENTO</t>
  </si>
  <si>
    <t>AMETRO DE 150MM,COMPRIMENTO ATE 1,0M. FORNECIMENTO</t>
  </si>
  <si>
    <t>AMETRO DE 200MM,COMPRIMENTO ATE 1,0M. FORNECIMENTO</t>
  </si>
  <si>
    <t>AMETRO DE 250MM,COMPRIMENTO ATE 1,0M. FORNECIMENTO</t>
  </si>
  <si>
    <t>AMETRO DE 300MM,COMPRIMENTO ATE 1,0M. FORNECIMENTO</t>
  </si>
  <si>
    <t>AMETRO DE 350MM,COMPRIMENTO ATE 1,0M. FORNECIMENTO</t>
  </si>
  <si>
    <t>AMETRO DE 400MM,COMPRIMENTO ATE 1,0M. FORNECIMENTO</t>
  </si>
  <si>
    <t>AMETRO DE 450MM,COMPRIMENTO ATE 1,0M. FORNECIMENTO</t>
  </si>
  <si>
    <t>AMETRO DE 500MM,COMPRIMENTO ATE 1,0M. FORNECIMENTO</t>
  </si>
  <si>
    <t>AMETRO DE 600MM,COMPRIMENTO ATE 1,0M. FORNECIMENTO</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</si>
  <si>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</si>
  <si>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</si>
  <si>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</si>
  <si>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</si>
  <si>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</si>
  <si>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DIAMETRO DE  800MM,COMPRIMENTO 1,0M. FORNECIMENTO</t>
  </si>
  <si>
    <t>DIAMETRO DE 900MM,COMPRIMENTO ATE 1,0M. FORNECIMENTO</t>
  </si>
  <si>
    <t>DIAMETRO DE 1000MM,COMPRIMENTO ATE 1,0M. FORNECIMENTO</t>
  </si>
  <si>
    <t>DIAMETRO DE 1200MM,COMPRIMENTO ATE 1,0M. FORNECIMENTO</t>
  </si>
  <si>
    <t>LANGE SOLDADOS,ESPESSURA CLASSE K-9,CLASSE DE PRESSAO PN-16,</t>
  </si>
  <si>
    <t>AMETRO DE  80MM,COMPRIMENTO ATE 1,0M. FORNECIMENTO</t>
  </si>
  <si>
    <t>AMETRO DE 600MM,COMPRIMENTO ATE 1,0M.FORNECIMENTO</t>
  </si>
  <si>
    <t>LANGE ROSCADOS,ESPESSURA CLASSE K-12,CLASSE DE PRESSAO PN-16</t>
  </si>
  <si>
    <t>,PARA AGUA,CONFORME NBR 7560 E NBR 7675,REVESTIDO EXTERNAMET</t>
  </si>
  <si>
    <t>AMETRO DE 700MM,COMPRIMENTO ATE 1,0M. FORNECIMENTO</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</si>
  <si>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</si>
  <si>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</si>
  <si>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</si>
  <si>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</si>
  <si>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</si>
  <si>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</si>
  <si>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</si>
  <si>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</si>
  <si>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</si>
  <si>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</si>
  <si>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</si>
  <si>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</si>
  <si>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</si>
  <si>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</si>
  <si>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</si>
  <si>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</si>
  <si>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</si>
  <si>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</si>
  <si>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</si>
  <si>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</si>
  <si>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</si>
  <si>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</si>
  <si>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</si>
  <si>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</si>
  <si>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</si>
  <si>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</si>
  <si>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</si>
  <si>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</si>
  <si>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</si>
  <si>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</si>
  <si>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</si>
  <si>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</si>
  <si>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METALICO E PINTURA EPOXI NA COR VERMELHA,PARA ESGOTO SANITAR</t>
  </si>
  <si>
    <t>IO,CONFORME NBR 15420 E NBR 7560,EXCL.ACESSORIOS PARA JUNTA,</t>
  </si>
  <si>
    <t>COM DIAMETRO DE 100MM,COMPRIMENTO ATE 1,0M. FORNECIMENTO</t>
  </si>
  <si>
    <t>COM DIAMETRO DE 150MM,COMPRIMENTO ATE 1,0M. FORNECIMENTO</t>
  </si>
  <si>
    <t>COM DIAMETRO DE 200MM,COMPRIMENTO ATE 1,0M. FORNECIMENTO</t>
  </si>
  <si>
    <t>COM DIAMETRO DE 250MM,COMPRIMENTO ATE 1,0M. FORNECIMENTO</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</si>
  <si>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</si>
  <si>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</si>
  <si>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</si>
  <si>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</si>
  <si>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</si>
  <si>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</si>
  <si>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2 FLANGES ROSCADOS,ESPESSUR</t>
  </si>
  <si>
    <t>A CLASSE K-12,CLASSE DE PRESSAO PN-10,REVESTIDO INTERNAMENTE</t>
  </si>
  <si>
    <t xml:space="preserve"> COM ARGAMASSA DE CIMENTO ALUMINOSO E EXTERNAMENTE COM ZINCO</t>
  </si>
  <si>
    <t xml:space="preserve"> METALICO E PINTURA EPOXI NA COR VERMELHA,PARA ESGOTO SANITA</t>
  </si>
  <si>
    <t>RIO,CONFORME NBR 15420 E NBR 7560,EXCL.ACESSORIOS PARA JUNTA</t>
  </si>
  <si>
    <t>,COM DIAMETRO DE  700MM,COMPRIMENTO ATE 1,0M. FORNECIMENTO</t>
  </si>
  <si>
    <t>,COM DIAMETRO DE  800MM,COMPRIMENTO ATE 1,0M. FORNECIMENTO</t>
  </si>
  <si>
    <t>,COM DIAMETRO DE  900MM,COMPRIMENTO ATE 1,0M. FORNECIMENTO</t>
  </si>
  <si>
    <t>,COM DIAMETRO DE 1000MM,COMPRIMENTO ATE 1,0M. FORNECIMENTO</t>
  </si>
  <si>
    <t>,COM DIAMETRO DE 1200MM,COMPRIMENTO ATE 1,0M. FORNECIMENTO</t>
  </si>
  <si>
    <t>A CLASSE K-9,CLASSE DE PRESSAO PN-16,REVESTIDO INTERNAMENTE</t>
  </si>
  <si>
    <t>COM DIAMETRO DE  80MM,COMPRIMENTO ATE 1,0M. FORNECIMENTO</t>
  </si>
  <si>
    <t>A CLASSE K-9,CLASSE DE PRESSAO PN-16,REVESTIDO EXTERNAMENTE</t>
  </si>
  <si>
    <t>A CLASSE K-12,CLASSE DE PRESSAO PN-16,REVESTIDO INTERNAMENTE</t>
  </si>
  <si>
    <t>S,ESPESSURA CLASSE K-14,CLASSE DE PRESSAO PN-16,REVESTIDO IN</t>
  </si>
  <si>
    <t>TERNAMENTE COM ARGAMASSA DE CIMENTO ALUMINOSO E EXTERNAMENTE</t>
  </si>
  <si>
    <t xml:space="preserve"> COM ZINCO METALICO E PINTURA EPOXI NA COR VERMELHA,PARA ESG</t>
  </si>
  <si>
    <t>OTO SANITARIO,NBR 15420 E NBR 7560,EXCL.ACESSORIOS PARA JUNT</t>
  </si>
  <si>
    <t>A,COM DIAMETRO DE  800MM,COMPRIMENTO DE 1,0M. FORNECIMENTO</t>
  </si>
  <si>
    <t>A,COM DIAMETRO DE  800MM,COMPRIMENTO DE 1,5M. FORNECIMENTO</t>
  </si>
  <si>
    <t>A,COM DIAMETRO DE  800MM,COMPRIMENTO DE 2,0M. FORNECIMENTO</t>
  </si>
  <si>
    <t>A,COM DIAMETRO DE  900MM,COMPRIMENTO DE 1,0M. FORNECIMENTO</t>
  </si>
  <si>
    <t>A,COM DIAMETRO DE  900MM,COMPRIMENTO DE 1,5M. FORNECIMENTO</t>
  </si>
  <si>
    <t>A,COM DIAMETRO DE  900MM,COMPRIMENTO DE 2,0M. FORNECIMENTO</t>
  </si>
  <si>
    <t>A,COM DIAMETRO DE 1000MM,COMPRIMENTO DE 1,0M. FORNECIMENTO</t>
  </si>
  <si>
    <t>A,COM DIAMETRO DE 1000MM,COMPRIMENTO DE 1,5M. FORNECIMENTO</t>
  </si>
  <si>
    <t>A,COM DIAMETRO DE 1000MM,COMPRIMENTO DE 2,0M. FORNECIMENTO</t>
  </si>
  <si>
    <t>A,COM DIAMETRO DE 1200MM,COMPRIMENTO DE 1,0M. FORNECIMENTO</t>
  </si>
  <si>
    <t>A,COM DIAMETRO DE 1200MM,COMPRIMENTO DE 1,5M. FORNECIMENTO</t>
  </si>
  <si>
    <t>A,COM DIAMETRO DE 1200MM,COMPRIMENTO DE 2,0M. FORNECIMENTO</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</si>
  <si>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</si>
  <si>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</si>
  <si>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</si>
  <si>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</si>
  <si>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</si>
  <si>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</si>
  <si>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</si>
  <si>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</si>
  <si>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</si>
  <si>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</si>
  <si>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</si>
  <si>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</si>
  <si>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</si>
  <si>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</si>
  <si>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</si>
  <si>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</si>
  <si>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</si>
  <si>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</si>
  <si>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</si>
  <si>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</si>
  <si>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TA,COM DIAMETRO DE  800MM,COMPRIMENTO ATE 1,0M. FORNECIMENTO</t>
  </si>
  <si>
    <t>TA,COM DIAMETRO DE  900MM,COMPRIMENTO ATE 1,0M. FORNECIMENTO</t>
  </si>
  <si>
    <t>TA,COM DIAMETRO DE 1000MM,COMPRIMENTO ATE 1,0M. FORNECIMENTO</t>
  </si>
  <si>
    <t>TA,COM DIAMETRO DE 1200MM,COMPRIMENTO ATE 1,0M. FORNECIMENTO</t>
  </si>
  <si>
    <t>ESSURA CLASSE K-9,CLASSE DE PRESSAO PN-16,REVESTIDO INTERNAM</t>
  </si>
  <si>
    <t>NITARIO,CONFORME NBR 15420 E NBR 7560,EXCL.ACESSORIOS P/JUNT</t>
  </si>
  <si>
    <t>A,COM DIAMETRO DE  80MM,COMPRIMENTO ATE 1,0M. FORNECIMENTO</t>
  </si>
  <si>
    <t>A,COM DIAMETRO DE 100MM,COMPRIMENTO ATE 1,0M. FORNECIMENTO</t>
  </si>
  <si>
    <t>A,COM DIAMETRO DE 150MM,COMPRIMENTO ATE 1,0M. FORNECIMENTO</t>
  </si>
  <si>
    <t>A,COM DIAMETRO DE 200MM,COMPRIMENTO ATE 1,0M. FORNECIMENTO</t>
  </si>
  <si>
    <t>A,COM DIAMETRO DE 250MM,COMPRIMENTO ATE 1,0M. FORNECIMENTO</t>
  </si>
  <si>
    <t>A,COM DIAMETRO DE 300MM,COMPRIMENTO ATE 1,0M. FORNECIMENTO</t>
  </si>
  <si>
    <t>A,COM DIAMETRO DE 350MM,COMPRIMENTO ATE 1,0M. FORNECIMENTO</t>
  </si>
  <si>
    <t>A,COM DIAMETRO DE 400MM,COMPRIMENTO ATE 1,0M. FORNECIMENTO</t>
  </si>
  <si>
    <t>A,COM DIAMETRO DE 450MM,COMPRIMENTO ATE 1,0M. FORNECIMENTO</t>
  </si>
  <si>
    <t>A,COM DIAMETRO DE 500MM,COMPRIMENTO ATE 1,0M. FORNECIMENTO</t>
  </si>
  <si>
    <t>A,COM DIAMETRO DE 600MM,COMPRIMENTO ATE 1,0M. FORNECIMENTO</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</si>
  <si>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</si>
  <si>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</si>
  <si>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</si>
  <si>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</si>
  <si>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</si>
  <si>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</si>
  <si>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,COM DIAMETRO DE 100MM,COMPRIMENTO ATE 1,0M. FORNECIMENTO</t>
  </si>
  <si>
    <t>,COM DIAMETRO DE 150MM,COMPRIMENTO ATE 1,0M. FORNECIMENTO</t>
  </si>
  <si>
    <t>,COM DIAMETRO DE 200MM,COMPRIMENTO ATE 1,0M. FORNECIMENTO</t>
  </si>
  <si>
    <t>REVESTIDO INTERNAMENTE C/ARGAMASSA DE CIMENTO ALUMINOSO E EX</t>
  </si>
  <si>
    <t>TERNAMENTE C/ZINCO METALICO E PINTURA EPOXI NA COR VERMELHA,</t>
  </si>
  <si>
    <t>ESGOTO SANITARIO,NBR 15420 E NBR 7560,EXCL.ACESSORIOS P/JUNT</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</si>
  <si>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</si>
  <si>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</si>
  <si>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</si>
  <si>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</si>
  <si>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</si>
  <si>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</si>
  <si>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BOLSA E FLANGE ROSCADOS,ESP</t>
  </si>
  <si>
    <t>TA,COM DIAMETRO DE 700MM,COMPRIMENTO ATE 1,0M.FORNECIMENTO</t>
  </si>
  <si>
    <t>TUBO DE FERRO FUNDIDO DUCTIL COM BOLSA E FLANGE ROSCADO,ESPE</t>
  </si>
  <si>
    <t>SSURA CLASSE K-12,CLASSE DE PRESSAO PN-10,REVESTIDO INTERNAM</t>
  </si>
  <si>
    <t>A,COM DIAMETRO DE 800MM,COMPRIMENTO ATE 1,0M. FORNECIMENTO</t>
  </si>
  <si>
    <t>A,COM DIAMETRO DE 900MM,COMPRIMENTO ATE 1,0M. FORNECIMENTO</t>
  </si>
  <si>
    <t>TUBO DE FERRO FUNDIDO DUCTIL COM BOLSA E FLANGE SOLDADOS,ESP</t>
  </si>
  <si>
    <t>A,COM DIAMETRO DE 80MM,COMPRIMENTO ATE 1,0M.FORNECIMENTO</t>
  </si>
  <si>
    <t>A,COM DIAMETRO DE 100MM,COMPRIMENTO ATE 1,0M.FORNECIMENTO</t>
  </si>
  <si>
    <t>A,COM DIAMETRO DE 150MM,COMPRIMENTO ATE 1,0M.FORNECIMENTO</t>
  </si>
  <si>
    <t>A,COM DIAMETRO DE 200MM,COMPRIMENTO ATE 1,0.FORNECIMENTO</t>
  </si>
  <si>
    <t>A,COM DIAMETRO DE 250MM,COMPRIMENTO ATE 1,0M.FORNECIMENTO</t>
  </si>
  <si>
    <t>A,COM DIAMETRO DE 300MM,COMPRIMENTO ATE 1,0M.FORNECIMENTO</t>
  </si>
  <si>
    <t>A,COM DIAMETRO DE 350MM,COMPRIMENTO ATE 1,0M.FORNECIMENTO</t>
  </si>
  <si>
    <t>A,COM DIAMETRO DE 400MM,COMPRIMENTO ATE 1,0M.FORNECIMENTO</t>
  </si>
  <si>
    <t>A,COM DIAMETRO DE 450MM,COMPRIMENTO ATE 1,0M.FORNECIMENTO</t>
  </si>
  <si>
    <t>A,COM DIAMETRO DE 500MM,COMPRIMENTO ATE 1,0M.FORNECIMENTO</t>
  </si>
  <si>
    <t>A,COM DIAMETRO DE 600MM,COMPRIMENTO ATE 1,0M.FORNECIMENTO</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</si>
  <si>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</si>
  <si>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</si>
  <si>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</si>
  <si>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</si>
  <si>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</si>
  <si>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</si>
  <si>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</si>
  <si>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</si>
  <si>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</si>
  <si>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</si>
  <si>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</si>
  <si>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</si>
  <si>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</si>
  <si>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</si>
  <si>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</si>
  <si>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</si>
  <si>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</si>
  <si>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</si>
  <si>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</si>
  <si>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</si>
  <si>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</si>
  <si>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</si>
  <si>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</si>
  <si>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</si>
  <si>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</si>
  <si>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</si>
  <si>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</si>
  <si>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</si>
  <si>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</si>
  <si>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</si>
  <si>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</si>
  <si>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</si>
  <si>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</si>
  <si>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</si>
  <si>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</si>
  <si>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</si>
  <si>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</si>
  <si>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</si>
  <si>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</si>
  <si>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</si>
  <si>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</si>
  <si>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</si>
  <si>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</si>
  <si>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</si>
  <si>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</si>
  <si>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</si>
  <si>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</si>
  <si>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</si>
  <si>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</si>
  <si>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</si>
  <si>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</si>
  <si>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</si>
  <si>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</si>
  <si>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</si>
  <si>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</si>
  <si>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</si>
  <si>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</si>
  <si>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</si>
  <si>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</si>
  <si>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</si>
  <si>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</si>
  <si>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</si>
  <si>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</si>
  <si>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</si>
  <si>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</si>
  <si>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</si>
  <si>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</si>
  <si>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</si>
  <si>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</si>
  <si>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</si>
  <si>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</si>
  <si>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</si>
  <si>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</si>
  <si>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</si>
  <si>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</si>
  <si>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</si>
  <si>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</si>
  <si>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</si>
  <si>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</si>
  <si>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</si>
  <si>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</si>
  <si>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</si>
  <si>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</si>
  <si>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</si>
  <si>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</si>
  <si>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</si>
  <si>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</si>
  <si>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</si>
  <si>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</si>
  <si>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</si>
  <si>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</si>
  <si>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</si>
  <si>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</si>
  <si>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</si>
  <si>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</si>
  <si>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</si>
  <si>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</si>
  <si>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</si>
  <si>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</si>
  <si>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</si>
  <si>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</si>
  <si>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</si>
  <si>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</si>
  <si>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</si>
  <si>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</si>
  <si>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</si>
  <si>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</si>
  <si>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</si>
  <si>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</si>
  <si>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</si>
  <si>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</si>
  <si>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</si>
  <si>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</si>
  <si>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</si>
  <si>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</si>
  <si>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</si>
  <si>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</si>
  <si>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</si>
  <si>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</si>
  <si>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</si>
  <si>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</si>
  <si>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</si>
  <si>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</si>
  <si>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</si>
  <si>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</si>
  <si>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</si>
  <si>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</si>
  <si>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</si>
  <si>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</si>
  <si>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</si>
  <si>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</si>
  <si>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</si>
  <si>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</si>
  <si>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</si>
  <si>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</si>
  <si>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</si>
  <si>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</si>
  <si>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</si>
  <si>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</si>
  <si>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</si>
  <si>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</si>
  <si>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</si>
  <si>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</si>
  <si>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</si>
  <si>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</si>
  <si>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</si>
  <si>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</si>
  <si>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</si>
  <si>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</si>
  <si>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</si>
  <si>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</si>
  <si>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</si>
  <si>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</si>
  <si>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</si>
  <si>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</si>
  <si>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</si>
  <si>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</si>
  <si>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</si>
  <si>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</si>
  <si>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</si>
  <si>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</si>
  <si>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</si>
  <si>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</si>
  <si>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</si>
  <si>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</si>
  <si>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</si>
  <si>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</si>
  <si>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</si>
  <si>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</si>
  <si>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</si>
  <si>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</si>
  <si>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</si>
  <si>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</si>
  <si>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</si>
  <si>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</si>
  <si>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</si>
  <si>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</si>
  <si>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</si>
  <si>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PRFV DEFOFO COM JUNTA ELASTICA INTEGRADA, CLASSE PN-6,</t>
  </si>
  <si>
    <t>COM DIAMETRO DE 50MM / SN 5000N/M². FORNECIMENTO</t>
  </si>
  <si>
    <t>COM DIAMETRO DE 100MM / SN 5000N/M². FORNECIMENTO</t>
  </si>
  <si>
    <t>COM DIAMETRO DE 150MM / SN 5000N/M2. FORNECIMENTO</t>
  </si>
  <si>
    <t>COM DIAMETRO DE 200MM / SN 5000N/M². FORNECIMENTO</t>
  </si>
  <si>
    <t>COM DIAMETRO DE 250MM / SN 5000N/M². FORNECIMENTO</t>
  </si>
  <si>
    <t>COM DIAMETRO DE 300MM / SN 5000 N/M2. FORNECIMENTO</t>
  </si>
  <si>
    <t>COM DIAMETRO DE 350MM / SN 5000 N/M2. FORNECIMENTO</t>
  </si>
  <si>
    <t>COM DIAMETRO DE 400MM / SN 5000 N/M2. FORNECIMENTO</t>
  </si>
  <si>
    <t>COM DIAMETRO DE 500MM / 5000 N/M2. FORNECIMENTO</t>
  </si>
  <si>
    <t>COM DIAMETRO DE 600MM / SN 5000N/M2. FORNECIMENTO</t>
  </si>
  <si>
    <t>COM DIAMETRO DE 700MM / SN 5000N/M2. FORNECIMENTO</t>
  </si>
  <si>
    <t>COM DIAMETRO DE 800MM / SN 5000 N/M2. FORNECIMENTO</t>
  </si>
  <si>
    <t>COM DIAMETRO DE 900MM / SN 5000 N/M2. FORNECIMENTO</t>
  </si>
  <si>
    <t>COM DIAMETRO DE 1000MM / SN 5000 N/M2. FORNECIMENTO</t>
  </si>
  <si>
    <t>COM DIAMETRO DE 1200MM / SN 5000 N/M2. FORNECIMENTO</t>
  </si>
  <si>
    <t>COM DIAMETRO DE 1300MM / SN 5000N/M². FORNECIMENTO</t>
  </si>
  <si>
    <t>COM DIAMETRO DE 1400MM / SN 5000N/M². FORNECIMENTO</t>
  </si>
  <si>
    <t>COM DIAMETRO DE 1500MM / SN 5000N/M². FORNECIMENTO</t>
  </si>
  <si>
    <t>TUBO PRFV DEFOFO COM JUNTA ELASTICA INTEGRADA, CLASSE PN-10,</t>
  </si>
  <si>
    <t>COM DIAMETRO DE 150MM / SN 5000N/M². FORNECIMENTO</t>
  </si>
  <si>
    <t>COM DIAMETRO 250MM / SN 5000N/M². FORNECIMENTO</t>
  </si>
  <si>
    <t>TUBO PRFV DEFOFO COM JUNTA ELASTICA INTEGRADA,CLASSE PN-10,</t>
  </si>
  <si>
    <t>COM DIAMETRO DE 500MM / SN 5000 N/M2. FORNECIMENTO</t>
  </si>
  <si>
    <t>COM DIAMETRO DE 600MM / SN 5000 N/M2. FORNECIMENTO</t>
  </si>
  <si>
    <t>COM DIAMETRO DE 700MM / SN 5000 N/M2. FORNECIMENTO</t>
  </si>
  <si>
    <t>TUBO PRFV DEFOFO COM JUNTA ELASTICA INTEGRADA, CLASSE PN-16,</t>
  </si>
  <si>
    <t>TUBO PRFV DEFOFO COM JUNTA ELASTICA INTEGRADA,CLASSE PN-16,</t>
  </si>
  <si>
    <t>COM DIAMETRO DE 50MM / SN 10000N/M². FORNECIMENTO</t>
  </si>
  <si>
    <t>COM DIAMETRO DE 100MM / SN 10000N/M². FORNECIMENTO</t>
  </si>
  <si>
    <t>COM DIAMETRO DE 150MM / SN 10000N/M². FORNECIMENTO</t>
  </si>
  <si>
    <t>COM DIAMETRO DE 200MM / SN 10000N/M². FORNECIMENTO</t>
  </si>
  <si>
    <t>COM DIAMETRO DE 250MM / SN 10000N/M². FORNECIMENTO</t>
  </si>
  <si>
    <t>COM DIAMETRO DE 300MM / SN 10000N/M². FORNECIMENTO</t>
  </si>
  <si>
    <t>COM DIAMETRO DE 350MM / SN 10000N/M². FORNECIMENTO</t>
  </si>
  <si>
    <t>COM DIAMETRO DE 400MM / SN 10000N/M². FORNECIMENTO</t>
  </si>
  <si>
    <t>COM DIAMETRO DE 500MM / SN 10000N/M². FORNECIMENTO</t>
  </si>
  <si>
    <t>COM DIAMETRO DE 600MM / SN 10000N/M². FORNECIMENTO</t>
  </si>
  <si>
    <t>COM DIAMETRO DE 700MM / SN 10000N/M². FORNECIMENTO</t>
  </si>
  <si>
    <t>COM DIAMETRO DE 800MM / SN 10000N/M². FORNECIMENTO</t>
  </si>
  <si>
    <t>COM DIAMETRO DE 900MM / SN 10000N/M². FORNECIMENTO</t>
  </si>
  <si>
    <t>COM DIAMETRO DE 1000MM / SN 10000N/M². FORNECIMENTO</t>
  </si>
  <si>
    <t>COM DIAMETRO DE 1200MM / SN 10000N/M². FORNECIMENTO</t>
  </si>
  <si>
    <t>COM DIAMETRO DE 1300MM / SN 10000N/M². FORNECIMENTO</t>
  </si>
  <si>
    <t>COM DIAMETRO DE 1400MM / SN 10000N/M². FORNECIMENTO</t>
  </si>
  <si>
    <t>COM DIAMETRO DE 1500MM / SN 10000N/M². FORNECIMENTO</t>
  </si>
  <si>
    <t>COM DIAMETRO DE 400MM / SN 10000N/M2. FORNECIMENTO</t>
  </si>
  <si>
    <t>TUBO DE CONCRETO ARMADO, CLASSE EA-2(NBR-8890/03),JUNTA ELAS</t>
  </si>
  <si>
    <t>TICA,PARA ESGOTO SANITARIO,COM DIAMETRO DE  400MM,INCLUSIVE</t>
  </si>
  <si>
    <t>ANEL DE BORRACHA. FORNECIMENTO</t>
  </si>
  <si>
    <t>TICA,PARA ESGOTO SANITARIO,COM DIAMETRO DE  500MM,INCLUSIVE</t>
  </si>
  <si>
    <t>TICA,PARA ESGOTO SANITARIO,COM DIAMETRO DE  600MM,INCLUSIVE</t>
  </si>
  <si>
    <t>TICA,PARA ESGOTO SANITARIO,COM DIAMETRO DE  700MM,INCLUSIVE</t>
  </si>
  <si>
    <t>TICA,PARA ESGOTO SANITARIO,COM DIAMETRO DE  800MM,INCLUSIVE</t>
  </si>
  <si>
    <t>TICA,PARA ESGOTO SANITARIO,COM DIAMETRO DE  900MM,INCLUSIVE</t>
  </si>
  <si>
    <t>TICA,PARA ESGOTO SANITARIO,COM DIAMETRO DE 1000MM,INCLUSIVE</t>
  </si>
  <si>
    <t>TICA,PARA ESGOTO SANITARIO,COM DIAMETRO DE 1200MM,INCLUSIVE</t>
  </si>
  <si>
    <t>TICA,PARA ESGOTO SANITARIO,COM DIAMETRO DE 1500MM,INCLUSIVE</t>
  </si>
  <si>
    <t>TUBO DE CONCRETO ARMADO, CLASSE EA-2(NBR 8890/03),JUNTA ELAS</t>
  </si>
  <si>
    <t>TICA,PARA ESGOTO SANITARIO,COM DIAMETRO DE 1750MM,INCLUSIVE</t>
  </si>
  <si>
    <t>TICA,PARA ESGOTO SANITARIO,COM DIAMETRO DE 2000MM,INCLUSIVE</t>
  </si>
  <si>
    <t>TUBO DE CONCRETO ARMADO, CLASSE EA-3(NBR 8890/03),JUNTA ELAS</t>
  </si>
  <si>
    <t>TUBO DE CONCRETO ARMADO, CLASSE EA-4(NBR 8890/03),JUNTA ELAS</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</si>
  <si>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</si>
  <si>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</si>
  <si>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</si>
  <si>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</si>
  <si>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</si>
  <si>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</si>
  <si>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</si>
  <si>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</si>
  <si>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</si>
  <si>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</si>
  <si>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</si>
  <si>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</si>
  <si>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</si>
  <si>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</si>
  <si>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</si>
  <si>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</si>
  <si>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</si>
  <si>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</si>
  <si>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</si>
  <si>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</si>
  <si>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</si>
  <si>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</si>
  <si>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</si>
  <si>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</si>
  <si>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</si>
  <si>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</si>
  <si>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 (NBR 10351), PB, RQ X PBA COM DIAMETRO</t>
  </si>
  <si>
    <t>NOMINAL DE 50MM, INCLUSIVE ANEL DE BORRACHA. FORNECIMENTO</t>
  </si>
  <si>
    <t>ADAPTADOR PVC-PBA (NBR 10351),PB,RQ X PBA COM DIAMETRO NOMIN</t>
  </si>
  <si>
    <t>AL DE 75MM,INCLUSIVE ANEL DE BORRACHA.FORNECIMENTO</t>
  </si>
  <si>
    <t>AL DE 100MM,INCLUSIVE ANEL DE BORRACHA.FORNECIMENTO</t>
  </si>
  <si>
    <t>ADAPTADOR PVC-PBA (NBR 10351),PP,RQ X PBA COM DIAMETRO NOMIN</t>
  </si>
  <si>
    <t>AL DE 50MM. FORNECIMENTO</t>
  </si>
  <si>
    <t>AL DE 75MM. FORNECIMENTO</t>
  </si>
  <si>
    <t>CAP PVC-PBA (NBR 10351),COM DIAMETRO NOMINAL DE 50MM,INCLUSI</t>
  </si>
  <si>
    <t>VE ANEL DE BORRACHA. FORNECIMENTO</t>
  </si>
  <si>
    <t>CAP PVC-PBA (NBR 10351),COM DIAMETRO NOMINAL DE 75MM,INCLUSI</t>
  </si>
  <si>
    <t>VE ANEL DE BORRACHA.FORNECIMENTO</t>
  </si>
  <si>
    <t>CAP PVC-PBA (NBR 10351),COM DIAMETRO NOMINAL DE 100MM,INCLUS</t>
  </si>
  <si>
    <t>IVE ANEL DE BORRACHA.FORNECIMENTO</t>
  </si>
  <si>
    <t>CRUZETA PVC-PBA (NBR 10351),BBBB COM DIAMETROS NOMINAIS DE</t>
  </si>
  <si>
    <t>50MMX50MM,INCLUSIVE ANEIS DE BORRACHA.FORNECIMENTO</t>
  </si>
  <si>
    <t>75MMX50MM,INCLUSIVE ANEIS DE BORRACHA. FORNECIMENTO</t>
  </si>
  <si>
    <t>75MMX75MM,INCLUSIVE ANEIS DE BORRACHA.FORNECIMENTO</t>
  </si>
  <si>
    <t>100MMX100MM, INCLUSIVE ANEIS DE BORRACHA. FORNECIMENTO</t>
  </si>
  <si>
    <t>CURVA PVC-PBA (NBR 10351),DE 22°30`,PB,C/DIAMETRO NOMINAL DE</t>
  </si>
  <si>
    <t xml:space="preserve"> 50MM,INCLUSIVE ANEL DE BORRACHA.FORNECIMENTO</t>
  </si>
  <si>
    <t xml:space="preserve"> 75MM,INCLUSIVE ANEL DE BORRACHA.FORNECIMENTO</t>
  </si>
  <si>
    <t xml:space="preserve"> 100MM,INCLUSIVE ANEL DE BORRACHA.FORNECIMENTO</t>
  </si>
  <si>
    <t>CURVA PVC-PBA (NBR 10351), DE 45°, PB, COM DIAMETRO NOMINAL</t>
  </si>
  <si>
    <t>DE 50MM,INCLUSIVE ANEL DE BORRACHA.FORNECIMENTO</t>
  </si>
  <si>
    <t>DE 75MM, INCLUSIVE ANEL DE BORRACHA. FORNECIMENTO</t>
  </si>
  <si>
    <t>DE 100MM, INCLUSIVE ANEL DE BORRACHA. FORNECIMENTO</t>
  </si>
  <si>
    <t>CURVA PVC-PBA (NBR 10351), DE 90°, PB, COM DIAMETRO NOMINAL</t>
  </si>
  <si>
    <t>DE 50MM, INCLUSIVE ANEL DE BORRACHA. FORNECIMENTO</t>
  </si>
  <si>
    <t>EXTREMIDADE PVC-PBA (NBR 10351), BF, COM DIAMETRO NOMINAL DE</t>
  </si>
  <si>
    <t xml:space="preserve"> 50MM, INCLUSIVE ANEL DE BORRACHA. FORNECIMENTO</t>
  </si>
  <si>
    <t xml:space="preserve"> 75MM, INCLUSIVE ANEL DE BORRACHA. FORNECIMENTO</t>
  </si>
  <si>
    <t xml:space="preserve"> 100MM, INCLUSIVE ANEL DE BORRACHA. FORNECIMENTO</t>
  </si>
  <si>
    <t>EXTREMIDADE PVC-PBA (NBR 10351), PF, COM DIAMETRO NOMINAL DE</t>
  </si>
  <si>
    <t xml:space="preserve"> 50MM. FORNECIMENTO</t>
  </si>
  <si>
    <t xml:space="preserve"> 75MM. FORNECIMENTO</t>
  </si>
  <si>
    <t xml:space="preserve"> 100MM. FORNECIMENTO</t>
  </si>
  <si>
    <t>LUVA DE CORRER PVC-PBA (NBR 10351), COM DIAMETRO NOMINAL DE</t>
  </si>
  <si>
    <t>50MM, INCLUSIVE ANEIS DE BORRACHA. FORNECIMENTO</t>
  </si>
  <si>
    <t>75MM, INCLUSIVE ANEIS DE BORRACHA. FORNECIMENTO</t>
  </si>
  <si>
    <t>100MM, INCLUSIVE ANEIS DE BORRACHA. FORNECIMENTO</t>
  </si>
  <si>
    <t>LUVA SIMPLES PVC-PBA (NBR 10351), COM DIAMETRO NOMINAL DE</t>
  </si>
  <si>
    <t>REDUCAO PVC-PBA (NBR 10351),PB,COM DIAMETROS NOMINAIS DE</t>
  </si>
  <si>
    <t>75MMX50MM,INCLUSIVE ANEL DE BORRACHA.FORNECIMENTO</t>
  </si>
  <si>
    <t>100MMX50MM,INCLUSIVE ANEL DE BORRACHA. FORNECIMENTO</t>
  </si>
  <si>
    <t>REDUCAO DE PVC-PBA (NBR 10351),PB,COM DIAMETROS NOMINAIS DE</t>
  </si>
  <si>
    <t>100MMX75MM,INCLUSIVE ANEL DE BORRACHA.FORNECIMENTO</t>
  </si>
  <si>
    <t>TE PVC-PBA (NBR 10351),BBB,COM DIAMETROS NOMINAIS DE 50MMX50</t>
  </si>
  <si>
    <t>MM,INCLUSIVE ANEIS DE BORRACHA.FORNECIMENTO</t>
  </si>
  <si>
    <t>TE PVC-PBA (NBR 10351), BBB, COM DIAMETROS NOMINAIS DE 75MMX</t>
  </si>
  <si>
    <t>TE PVC-PBA (NBR 10351), BBB, COM DIAMETROS NOMINAIS DE 100MM</t>
  </si>
  <si>
    <t>X50MM, INCLUSIVE ANEIS DE BORRACHA. FORNECIMENTO</t>
  </si>
  <si>
    <t>X75MM, INCLUSIVE ANEIS DE BORRACHA. FORNECIMENTO</t>
  </si>
  <si>
    <t>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</si>
  <si>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</si>
  <si>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</si>
  <si>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</si>
  <si>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</si>
  <si>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</si>
  <si>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</si>
  <si>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</si>
  <si>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</si>
  <si>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</si>
  <si>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</si>
  <si>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</si>
  <si>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 (NBR 10569), COM DIAMETRO NOMINAL</t>
  </si>
  <si>
    <t>DE 100MM, INCLUSIVE ANEIS DE BORRACHA. FORNECIMENTO</t>
  </si>
  <si>
    <t>DE 150MM, INCLUSIVE ANEIS DE BORRACHA. FORNECIMENTO</t>
  </si>
  <si>
    <t>DE 200MM, INCLUSIVE ANEIS DE BORRACHA. FORNECIMENTO</t>
  </si>
  <si>
    <t>DE 250MM, INCLUSIVE ANEIS DE BORRACHA. FORNECIMENTO</t>
  </si>
  <si>
    <t>DE 300MM, INCLUSIVE ANEIS DE BORRACHA. 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</si>
  <si>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</si>
  <si>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</si>
  <si>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</si>
  <si>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</si>
  <si>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</si>
  <si>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</si>
  <si>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</si>
  <si>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</si>
  <si>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</si>
  <si>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</si>
  <si>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</si>
  <si>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</si>
  <si>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</si>
  <si>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</si>
  <si>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</si>
  <si>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</si>
  <si>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</si>
  <si>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</si>
  <si>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</si>
  <si>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 (NBR-7362), PARA ESGOTO SANITARIO, COM DIAMETRO NOM</t>
  </si>
  <si>
    <t>INAL DE 100MM, INCLUSIVE ANEL DE BORRACHA. FORNECIMENTO</t>
  </si>
  <si>
    <t>INAL DE 150MM, INCLUSIVE ANEL DE BORRACHA. FORNECIMENTO</t>
  </si>
  <si>
    <t>INAL DE 200MM, INCLUSIVE ANEL DE BORRACHA. FORNECIMENTO</t>
  </si>
  <si>
    <t>INAL DE 250MM, INCLUSIVE ANEL DE BORRACHA. FORNECIMENTO</t>
  </si>
  <si>
    <t>INAL DE 300MM, INCLUSIVE ANEL DE BORRACHA. FORNECIMENTO</t>
  </si>
  <si>
    <t>TUBO PVC (NBR 7362), PARA ESGOTO SANITARIO, COM DIAMETRO NOM</t>
  </si>
  <si>
    <t>INAL DE 350MM, INCLUSIVE ANEL DE BORRACHA. FORNECIMENTO.</t>
  </si>
  <si>
    <t>INAL DE 400MM, INCLUSIVE ANEL DE BORRACHA. FORNECIMENTO</t>
  </si>
  <si>
    <t>CURVA DE PVC PARA REDE DE ESGOTO (NBR 10569), DE 45°,PB,COM</t>
  </si>
  <si>
    <t>DIAMETRO NOMINAL DE 100MM,INCLUSIVE ANEL DE BORRACHA.FORNECI</t>
  </si>
  <si>
    <t>DIAMETRO NOMINAL DE 150MM,INCLUSIVE ANEL DE BORRACHA.FORNECI</t>
  </si>
  <si>
    <t>CURVA DE PVC PARA REDE DE ESGOTO (NBR 10569), DE 90°,PB,COM</t>
  </si>
  <si>
    <t>JUNCAO DE PVC PARA REDE DE ESGOTO (NBR 10569), DE 45°, BBB,</t>
  </si>
  <si>
    <t>COM DIAMETRO NOMINAL DE 100MM, INCLUSIVE ANEIS DE BORRACHA.</t>
  </si>
  <si>
    <t>COM DIAMETRO NOMINAL DE 150MM, INCLUSIVE ANEIS DE BORRACHA.</t>
  </si>
  <si>
    <t>PLUG DE PVC PARA REDE DE ESGOTO (NBR 10569), COM DIAMETRO</t>
  </si>
  <si>
    <t>NOMINAL DE 100MM. FORNECIMENTO</t>
  </si>
  <si>
    <t>NOMINAL DE 150MM. FORNECIMENTO</t>
  </si>
  <si>
    <t>SELIM ELASTICO DE PVC PARA LIGACAO PREDIAL DE REDE DE ESGOTO</t>
  </si>
  <si>
    <t>(NBR 10569), DE 150MMX100MM, INCLUSIVE ANEL DE BORRACHA.</t>
  </si>
  <si>
    <t>TIL LIGACAO PREDIAL DE PVC PARA REDE DE ESGOTO (NBR 10569),</t>
  </si>
  <si>
    <t>BBB, COM DIAMETRO NOMINAL DE 100MM, INCLUSIVE ANEIS DE BORRA</t>
  </si>
  <si>
    <t>TIL TUBO DE QUEDA DE PVC PARA REDE DE ESGOTO(NBR 10569),BBB,</t>
  </si>
  <si>
    <t xml:space="preserve"> COM DIAMETRO NOMINAL DE 150MM,INCLUSIVE ANEIS DE BORRACHA.</t>
  </si>
  <si>
    <t>TAMPAO COMPLETO PARA TIL DE PVC PARA REDE DE ESGOTO(NBR 1056</t>
  </si>
  <si>
    <t>9), COM DIAMETRO NOMINAL DE 100MM. FORNECIMENTO</t>
  </si>
  <si>
    <t>9), COM DIAMETRO NOMINAL DE 150MM. 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</si>
  <si>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</si>
  <si>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</si>
  <si>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</si>
  <si>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</si>
  <si>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</si>
  <si>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</si>
  <si>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</si>
  <si>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</si>
  <si>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</si>
  <si>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</si>
  <si>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</si>
  <si>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</si>
  <si>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</si>
  <si>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</si>
  <si>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</si>
  <si>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</si>
  <si>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</si>
  <si>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</si>
  <si>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</si>
  <si>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</si>
  <si>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</si>
  <si>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</si>
  <si>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</si>
  <si>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</si>
  <si>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</si>
  <si>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</si>
  <si>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</si>
  <si>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</si>
  <si>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</si>
  <si>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</si>
  <si>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</si>
  <si>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</si>
  <si>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</si>
  <si>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</si>
  <si>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</si>
  <si>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</si>
  <si>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</si>
  <si>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</si>
  <si>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</si>
  <si>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</si>
  <si>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</si>
  <si>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</si>
  <si>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</si>
  <si>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</si>
  <si>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</si>
  <si>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</si>
  <si>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</si>
  <si>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</si>
  <si>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</si>
  <si>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</si>
  <si>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</si>
  <si>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</si>
  <si>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</si>
  <si>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</si>
  <si>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</si>
  <si>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</si>
  <si>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</si>
  <si>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</si>
  <si>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</si>
  <si>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</si>
  <si>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</si>
  <si>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</si>
  <si>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</si>
  <si>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</si>
  <si>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</si>
  <si>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</si>
  <si>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</si>
  <si>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</si>
  <si>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</si>
  <si>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</si>
  <si>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</si>
  <si>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</si>
  <si>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</si>
  <si>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</si>
  <si>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</si>
  <si>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</si>
  <si>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</si>
  <si>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</si>
  <si>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</si>
  <si>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</si>
  <si>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</si>
  <si>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</si>
  <si>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</si>
  <si>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</si>
  <si>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</si>
  <si>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</si>
  <si>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</si>
  <si>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</si>
  <si>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</si>
  <si>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</si>
  <si>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</si>
  <si>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</si>
  <si>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</si>
  <si>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</si>
  <si>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</si>
  <si>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</si>
  <si>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</si>
  <si>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</si>
  <si>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</si>
  <si>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</si>
  <si>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</si>
  <si>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</si>
  <si>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</si>
  <si>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</si>
  <si>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</si>
  <si>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</si>
  <si>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</si>
  <si>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</si>
  <si>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</si>
  <si>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</si>
  <si>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DE ARGAMASSA DE CIMENTO E AREIA,COM 450 A 500KG/M3 D</t>
  </si>
  <si>
    <t>E CIMENTO,UTILIZANDO BOMBA DE ARGAMASSA COM UNIDADE MISTURAD</t>
  </si>
  <si>
    <t>ORA E BOMBEADORA ACOPLADAS,COM CAPACIDADE DE 900 A 4800L DE</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</si>
  <si>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</si>
  <si>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</si>
  <si>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</si>
  <si>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</si>
  <si>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</si>
  <si>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</si>
  <si>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</si>
  <si>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</si>
  <si>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</si>
  <si>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</si>
  <si>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</si>
  <si>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</si>
  <si>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</si>
  <si>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</si>
  <si>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</si>
  <si>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</si>
  <si>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</si>
  <si>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</si>
  <si>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</si>
  <si>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</si>
  <si>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</si>
  <si>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</si>
  <si>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</si>
  <si>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</si>
  <si>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</si>
  <si>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</si>
  <si>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</si>
  <si>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</si>
  <si>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</si>
  <si>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</si>
  <si>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</si>
  <si>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</si>
  <si>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</si>
  <si>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</si>
  <si>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</si>
  <si>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</si>
  <si>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</si>
  <si>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</si>
  <si>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</si>
  <si>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</si>
  <si>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</si>
  <si>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</si>
  <si>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M ADITIVO(ESTABILIZADOR LIQUIDO DE SOLOS),EXCLUSIVE FORNECIM</t>
  </si>
  <si>
    <t>ENTO DA ARGILA</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</si>
  <si>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</si>
  <si>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</si>
  <si>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</si>
  <si>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</si>
  <si>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</si>
  <si>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</si>
  <si>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</si>
  <si>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</si>
  <si>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</si>
  <si>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</si>
  <si>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</si>
  <si>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</si>
  <si>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</si>
  <si>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</si>
  <si>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</si>
  <si>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</si>
  <si>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</si>
  <si>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</si>
  <si>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</si>
  <si>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</si>
  <si>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</si>
  <si>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</si>
  <si>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</si>
  <si>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</si>
  <si>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</si>
  <si>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</si>
  <si>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</si>
  <si>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</si>
  <si>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</si>
  <si>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</si>
  <si>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</si>
  <si>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</si>
  <si>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</si>
  <si>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</si>
  <si>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</si>
  <si>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</si>
  <si>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</si>
  <si>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</si>
  <si>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</si>
  <si>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</si>
  <si>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</si>
  <si>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</si>
  <si>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</si>
  <si>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</si>
  <si>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</si>
  <si>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</si>
  <si>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</si>
  <si>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</si>
  <si>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</si>
  <si>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</si>
  <si>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</si>
  <si>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</si>
  <si>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</si>
  <si>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</si>
  <si>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</si>
  <si>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</si>
  <si>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</si>
  <si>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</si>
  <si>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</si>
  <si>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</si>
  <si>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</si>
  <si>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</si>
  <si>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</si>
  <si>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</si>
  <si>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</si>
  <si>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</si>
  <si>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</si>
  <si>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</si>
  <si>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</si>
  <si>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</si>
  <si>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</si>
  <si>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</si>
  <si>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</si>
  <si>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</si>
  <si>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</si>
  <si>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</si>
  <si>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</si>
  <si>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</si>
  <si>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</si>
  <si>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</si>
  <si>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</si>
  <si>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</si>
  <si>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</si>
  <si>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</si>
  <si>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</si>
  <si>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</si>
  <si>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</si>
  <si>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</si>
  <si>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</si>
  <si>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</si>
  <si>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</si>
  <si>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</si>
  <si>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</si>
  <si>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</si>
  <si>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</si>
  <si>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</si>
  <si>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</si>
  <si>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</si>
  <si>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</si>
  <si>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</si>
  <si>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</si>
  <si>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</si>
  <si>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</si>
  <si>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</si>
  <si>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</si>
  <si>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</si>
  <si>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</si>
  <si>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</si>
  <si>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</si>
  <si>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</si>
  <si>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</si>
  <si>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</si>
  <si>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</si>
  <si>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</si>
  <si>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</si>
  <si>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</si>
  <si>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</si>
  <si>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</si>
  <si>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</si>
  <si>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</si>
  <si>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</si>
  <si>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</si>
  <si>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</si>
  <si>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</si>
  <si>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</si>
  <si>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</si>
  <si>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</si>
  <si>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</si>
  <si>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</si>
  <si>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</si>
  <si>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</si>
  <si>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</si>
  <si>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</si>
  <si>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</si>
  <si>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</si>
  <si>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</si>
  <si>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</si>
  <si>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</si>
  <si>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</si>
  <si>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</si>
  <si>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</si>
  <si>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</si>
  <si>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</si>
  <si>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</si>
  <si>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</si>
  <si>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</si>
  <si>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</si>
  <si>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</si>
  <si>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</si>
  <si>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</si>
  <si>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</si>
  <si>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</si>
  <si>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</si>
  <si>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</si>
  <si>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</si>
  <si>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</si>
  <si>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</si>
  <si>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</si>
  <si>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</si>
  <si>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</si>
  <si>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</si>
  <si>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</si>
  <si>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</si>
  <si>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</si>
  <si>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</si>
  <si>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</si>
  <si>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</si>
  <si>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</si>
  <si>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</si>
  <si>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</si>
  <si>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</si>
  <si>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</si>
  <si>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</si>
  <si>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</si>
  <si>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</si>
  <si>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</si>
  <si>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</si>
  <si>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</si>
  <si>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</si>
  <si>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</si>
  <si>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</si>
  <si>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</si>
  <si>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</si>
  <si>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</si>
  <si>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</si>
  <si>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</si>
  <si>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</si>
  <si>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</si>
  <si>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</si>
  <si>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</si>
  <si>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</si>
  <si>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</si>
  <si>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</si>
  <si>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</si>
  <si>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</si>
  <si>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</si>
  <si>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</si>
  <si>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</si>
  <si>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</si>
  <si>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</si>
  <si>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</si>
  <si>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</si>
  <si>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</si>
  <si>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 xml:space="preserve"> COMO POLIMERO,NA PROPORCAO DE 18% DE PO-DE-BORRACHA GRANULA</t>
  </si>
  <si>
    <t>DA E 2% DE POLIMERO EM PESO,EM CONFORMIDADE COM ASTM 6114,AS</t>
  </si>
  <si>
    <t>TM D8 E COM A RESOLUCAO 19/2005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</si>
  <si>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</si>
  <si>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</si>
  <si>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</si>
  <si>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</si>
  <si>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</si>
  <si>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</si>
  <si>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</si>
  <si>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</si>
  <si>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</si>
  <si>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</si>
  <si>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</si>
  <si>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</si>
  <si>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</si>
  <si>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</si>
  <si>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</si>
  <si>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</si>
  <si>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</si>
  <si>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</si>
  <si>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</si>
  <si>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</si>
  <si>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</si>
  <si>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</si>
  <si>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</si>
  <si>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</si>
  <si>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</si>
  <si>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</si>
  <si>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</si>
  <si>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</si>
  <si>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</si>
  <si>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</si>
  <si>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</si>
  <si>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</si>
  <si>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</si>
  <si>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</si>
  <si>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</si>
  <si>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</si>
  <si>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</si>
  <si>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</si>
  <si>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</si>
  <si>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</si>
  <si>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</si>
  <si>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</si>
  <si>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</si>
  <si>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</si>
  <si>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</si>
  <si>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URA,INCLUSIVE EQUIPAMENTOS,MAO-DE-OBRA E ESTABILIZADOR LIQUI</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</si>
  <si>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</si>
  <si>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</si>
  <si>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</si>
  <si>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</si>
  <si>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</si>
  <si>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</si>
  <si>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</si>
  <si>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</si>
  <si>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</si>
  <si>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</si>
  <si>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</si>
  <si>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</si>
  <si>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</si>
  <si>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</si>
  <si>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</si>
  <si>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</si>
  <si>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</si>
  <si>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</si>
  <si>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</si>
  <si>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</si>
  <si>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</si>
  <si>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</si>
  <si>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</si>
  <si>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</si>
  <si>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</si>
  <si>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</si>
  <si>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</si>
  <si>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</si>
  <si>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</si>
  <si>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</si>
  <si>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</si>
  <si>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</si>
  <si>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</si>
  <si>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</si>
  <si>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</si>
  <si>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</si>
  <si>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</si>
  <si>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</si>
  <si>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</si>
  <si>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</si>
  <si>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</si>
  <si>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</si>
  <si>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</si>
  <si>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</si>
  <si>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</si>
  <si>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</si>
  <si>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</si>
  <si>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</si>
  <si>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</si>
  <si>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</si>
  <si>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</si>
  <si>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</si>
  <si>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</si>
  <si>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</si>
  <si>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</si>
  <si>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</si>
  <si>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</si>
  <si>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</si>
  <si>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</si>
  <si>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</si>
  <si>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</si>
  <si>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</si>
  <si>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</si>
  <si>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</si>
  <si>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</si>
  <si>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</si>
  <si>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</si>
  <si>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</si>
  <si>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</si>
  <si>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</si>
  <si>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</si>
  <si>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</si>
  <si>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</si>
  <si>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IMPRIMACAO DE BASE DE PAVIMENTACAO,UTILIZANDO CM ECO XISTO,</t>
  </si>
  <si>
    <t>DE ACORDO COM AS "INSTRUCOES PARA EXECUCAO",DO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</si>
  <si>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</si>
  <si>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</si>
  <si>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</si>
  <si>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</si>
  <si>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</si>
  <si>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</si>
  <si>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</si>
  <si>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</si>
  <si>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</si>
  <si>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</si>
  <si>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</si>
  <si>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</si>
  <si>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</si>
  <si>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</si>
  <si>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</si>
  <si>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</si>
  <si>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</si>
  <si>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</si>
  <si>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</si>
  <si>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</si>
  <si>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</si>
  <si>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</si>
  <si>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</si>
  <si>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</si>
  <si>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</si>
  <si>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</si>
  <si>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</si>
  <si>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</si>
  <si>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</si>
  <si>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</si>
  <si>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</si>
  <si>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</si>
  <si>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</si>
  <si>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</si>
  <si>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</si>
  <si>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</si>
  <si>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</si>
  <si>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</si>
  <si>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</si>
  <si>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</si>
  <si>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</si>
  <si>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</si>
  <si>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</si>
  <si>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</si>
  <si>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</si>
  <si>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</si>
  <si>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</si>
  <si>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</si>
  <si>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</si>
  <si>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</si>
  <si>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</si>
  <si>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</si>
  <si>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</si>
  <si>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</si>
  <si>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</si>
  <si>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</si>
  <si>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</si>
  <si>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</si>
  <si>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</si>
  <si>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</si>
  <si>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</si>
  <si>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</si>
  <si>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</si>
  <si>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</si>
  <si>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</si>
  <si>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</si>
  <si>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</si>
  <si>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</si>
  <si>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</si>
  <si>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</si>
  <si>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</si>
  <si>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</si>
  <si>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</si>
  <si>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</si>
  <si>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</si>
  <si>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</si>
  <si>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</si>
  <si>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</si>
  <si>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</si>
  <si>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</si>
  <si>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</si>
  <si>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</si>
  <si>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</si>
  <si>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</si>
  <si>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</si>
  <si>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</si>
  <si>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</si>
  <si>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</si>
  <si>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</si>
  <si>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</si>
  <si>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</si>
  <si>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</si>
  <si>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</si>
  <si>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</si>
  <si>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</si>
  <si>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</si>
  <si>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</si>
  <si>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</si>
  <si>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</si>
  <si>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</si>
  <si>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</si>
  <si>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</si>
  <si>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</si>
  <si>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</si>
  <si>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</si>
  <si>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</si>
  <si>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</si>
  <si>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</si>
  <si>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</si>
  <si>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</si>
  <si>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</si>
  <si>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</si>
  <si>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</si>
  <si>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</si>
  <si>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</si>
  <si>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</si>
  <si>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</si>
  <si>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</si>
  <si>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</si>
  <si>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</si>
  <si>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</si>
  <si>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</si>
  <si>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</si>
  <si>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</si>
  <si>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</si>
  <si>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</si>
  <si>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</si>
  <si>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</si>
  <si>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</si>
  <si>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</si>
  <si>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</si>
  <si>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</si>
  <si>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</si>
  <si>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</si>
  <si>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</si>
  <si>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</si>
  <si>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</si>
  <si>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</si>
  <si>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</si>
  <si>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</si>
  <si>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</si>
  <si>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</si>
  <si>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</si>
  <si>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</si>
  <si>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</si>
  <si>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</si>
  <si>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</si>
  <si>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</si>
  <si>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</si>
  <si>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</si>
  <si>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</si>
  <si>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</si>
  <si>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</si>
  <si>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</si>
  <si>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</si>
  <si>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</si>
  <si>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</si>
  <si>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</si>
  <si>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</si>
  <si>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</si>
  <si>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</si>
  <si>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</si>
  <si>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</si>
  <si>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</si>
  <si>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</si>
  <si>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</si>
  <si>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</si>
  <si>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</si>
  <si>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</si>
  <si>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</si>
  <si>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</si>
  <si>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</si>
  <si>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</si>
  <si>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</si>
  <si>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</si>
  <si>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</si>
  <si>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</si>
  <si>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</si>
  <si>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</si>
  <si>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</si>
  <si>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</si>
  <si>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</si>
  <si>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</si>
  <si>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</si>
  <si>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</si>
  <si>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</si>
  <si>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</si>
  <si>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</si>
  <si>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</si>
  <si>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</si>
  <si>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</si>
  <si>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</si>
  <si>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</si>
  <si>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</si>
  <si>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</si>
  <si>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</si>
  <si>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</si>
  <si>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</si>
  <si>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</si>
  <si>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</si>
  <si>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</si>
  <si>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</si>
  <si>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</si>
  <si>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</si>
  <si>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</si>
  <si>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</si>
  <si>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</si>
  <si>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</si>
  <si>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</si>
  <si>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</si>
  <si>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</si>
  <si>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</si>
  <si>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</si>
  <si>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</si>
  <si>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</si>
  <si>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</si>
  <si>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</si>
  <si>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</si>
  <si>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</si>
  <si>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</si>
  <si>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</si>
  <si>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</si>
  <si>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</si>
  <si>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</si>
  <si>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</si>
  <si>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</si>
  <si>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</si>
  <si>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</si>
  <si>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</si>
  <si>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</si>
  <si>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</si>
  <si>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</si>
  <si>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</si>
  <si>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</si>
  <si>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</si>
  <si>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</si>
  <si>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</si>
  <si>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</si>
  <si>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</si>
  <si>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</si>
  <si>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ARVORE EM TORNO DE 2,00M DE ALTURA,TIPO AMENDOEIRA,CASTANHEI</t>
  </si>
  <si>
    <t>RA,ETC.FORNECIMENTO</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</si>
  <si>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</si>
  <si>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</si>
  <si>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</si>
  <si>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</si>
  <si>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</si>
  <si>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</si>
  <si>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</si>
  <si>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</si>
  <si>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</si>
  <si>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</si>
  <si>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</si>
  <si>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</si>
  <si>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</si>
  <si>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</si>
  <si>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</si>
  <si>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NATIVAS COM CAP(CIRCUNFERENCIA NA ALTURA D</t>
  </si>
  <si>
    <t>O PEITO)VARIANDO ENTRE 0,10M E 0,15M E ALTURA ENTRE 2,50M E</t>
  </si>
  <si>
    <t>3,00M.FORNECIMENTO</t>
  </si>
  <si>
    <t>O PEITO)VARIANDO ENTRE 0,15M E 0,20M E ALTURA ENTRE 3,00M E</t>
  </si>
  <si>
    <t>3,50M.FORNECIMENTO</t>
  </si>
  <si>
    <t>O PEITO)VARIANDO ENTRE 0,20M E 0,25M E ALTURA ENTRE 3,50M E</t>
  </si>
  <si>
    <t>4,00M.FORNECIMENTO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</si>
  <si>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</si>
  <si>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</si>
  <si>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</si>
  <si>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</si>
  <si>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</si>
  <si>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</si>
  <si>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</si>
  <si>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</si>
  <si>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</si>
  <si>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</si>
  <si>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</si>
  <si>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</si>
  <si>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</si>
  <si>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</si>
  <si>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</si>
  <si>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</si>
  <si>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</si>
  <si>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</si>
  <si>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</si>
  <si>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</si>
  <si>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</si>
  <si>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</si>
  <si>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</si>
  <si>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</si>
  <si>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</si>
  <si>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</si>
  <si>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</si>
  <si>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</si>
  <si>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</si>
  <si>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</si>
  <si>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</si>
  <si>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</si>
  <si>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</si>
  <si>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</si>
  <si>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</si>
  <si>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</si>
  <si>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</si>
  <si>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</si>
  <si>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</si>
  <si>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</si>
  <si>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</si>
  <si>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</si>
  <si>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</si>
  <si>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</si>
  <si>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</si>
  <si>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</si>
  <si>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</si>
  <si>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</si>
  <si>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</si>
  <si>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</si>
  <si>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</si>
  <si>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</si>
  <si>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</si>
  <si>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</si>
  <si>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</si>
  <si>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</si>
  <si>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</si>
  <si>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</si>
  <si>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</si>
  <si>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</si>
  <si>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</si>
  <si>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</si>
  <si>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</si>
  <si>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</si>
  <si>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</si>
  <si>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</si>
  <si>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</si>
  <si>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</si>
  <si>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</si>
  <si>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</si>
  <si>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</si>
  <si>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</si>
  <si>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</si>
  <si>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</si>
  <si>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</si>
  <si>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</si>
  <si>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</si>
  <si>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</si>
  <si>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</si>
  <si>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</si>
  <si>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</si>
  <si>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</si>
  <si>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</si>
  <si>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</si>
  <si>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</si>
  <si>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</si>
  <si>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</si>
  <si>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</si>
  <si>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</si>
  <si>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</si>
  <si>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</si>
  <si>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</si>
  <si>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</si>
  <si>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</si>
  <si>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</si>
  <si>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</si>
  <si>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</si>
  <si>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</si>
  <si>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</si>
  <si>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</si>
  <si>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</si>
  <si>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</si>
  <si>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</si>
  <si>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</si>
  <si>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</si>
  <si>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</si>
  <si>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</si>
  <si>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</si>
  <si>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</si>
  <si>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</si>
  <si>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</si>
  <si>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</si>
  <si>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</si>
  <si>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</si>
  <si>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</si>
  <si>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</si>
  <si>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</si>
  <si>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</si>
  <si>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</si>
  <si>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</si>
  <si>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</si>
  <si>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</si>
  <si>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</si>
  <si>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</si>
  <si>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</si>
  <si>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</si>
  <si>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</si>
  <si>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</si>
  <si>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</si>
  <si>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</si>
  <si>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</si>
  <si>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</si>
  <si>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</si>
  <si>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</si>
  <si>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</si>
  <si>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</si>
  <si>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</si>
  <si>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</si>
  <si>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</si>
  <si>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</si>
  <si>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</si>
  <si>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</si>
  <si>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</si>
  <si>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</si>
  <si>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</si>
  <si>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</si>
  <si>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</si>
  <si>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</si>
  <si>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</si>
  <si>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</si>
  <si>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</si>
  <si>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</si>
  <si>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</si>
  <si>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</si>
  <si>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</si>
  <si>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</si>
  <si>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</si>
  <si>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</si>
  <si>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</si>
  <si>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</si>
  <si>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</si>
  <si>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</si>
  <si>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</si>
  <si>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</si>
  <si>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</si>
  <si>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</si>
  <si>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</si>
  <si>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</si>
  <si>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</si>
  <si>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</si>
  <si>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</si>
  <si>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</si>
  <si>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</si>
  <si>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</si>
  <si>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</si>
  <si>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</si>
  <si>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</si>
  <si>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</si>
  <si>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</si>
  <si>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</si>
  <si>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</si>
  <si>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</si>
  <si>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</si>
  <si>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</si>
  <si>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</si>
  <si>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</si>
  <si>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</si>
  <si>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</si>
  <si>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</si>
  <si>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</si>
  <si>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</si>
  <si>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</si>
  <si>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</si>
  <si>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</si>
  <si>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</si>
  <si>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</si>
  <si>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</si>
  <si>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</si>
  <si>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</si>
  <si>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</si>
  <si>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</si>
  <si>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</si>
  <si>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</si>
  <si>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</si>
  <si>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</si>
  <si>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</si>
  <si>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</si>
  <si>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</si>
  <si>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</si>
  <si>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</si>
  <si>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</si>
  <si>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</si>
  <si>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</si>
  <si>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</si>
  <si>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</si>
  <si>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</si>
  <si>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</si>
  <si>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</si>
  <si>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</si>
  <si>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</si>
  <si>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</si>
  <si>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</si>
  <si>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</si>
  <si>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</si>
  <si>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</si>
  <si>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</si>
  <si>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</si>
  <si>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</si>
  <si>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</si>
  <si>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</si>
  <si>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</si>
  <si>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</si>
  <si>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</si>
  <si>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</si>
  <si>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</si>
  <si>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</si>
  <si>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</si>
  <si>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</si>
  <si>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</si>
  <si>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</si>
  <si>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</si>
  <si>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</si>
  <si>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</si>
  <si>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</si>
  <si>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</si>
  <si>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</si>
  <si>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</si>
  <si>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</si>
  <si>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</si>
  <si>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</si>
  <si>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</si>
  <si>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</si>
  <si>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</si>
  <si>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</si>
  <si>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</si>
  <si>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</si>
  <si>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</si>
  <si>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</si>
  <si>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</si>
  <si>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</si>
  <si>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</si>
  <si>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</si>
  <si>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</si>
  <si>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</si>
  <si>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</si>
  <si>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</si>
  <si>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</si>
  <si>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</si>
  <si>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</si>
  <si>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</si>
  <si>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</si>
  <si>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</si>
  <si>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</si>
  <si>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</si>
  <si>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</si>
  <si>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</si>
  <si>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</si>
  <si>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</si>
  <si>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</si>
  <si>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</si>
  <si>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</si>
  <si>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</si>
  <si>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</si>
  <si>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</si>
  <si>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</si>
  <si>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</si>
  <si>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</si>
  <si>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</si>
  <si>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</si>
  <si>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</si>
  <si>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</si>
  <si>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</si>
  <si>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</si>
  <si>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</si>
  <si>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</si>
  <si>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</si>
  <si>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</si>
  <si>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</si>
  <si>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</si>
  <si>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</si>
  <si>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</si>
  <si>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</si>
  <si>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</si>
  <si>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</si>
  <si>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</si>
  <si>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</si>
  <si>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</si>
  <si>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</si>
  <si>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</si>
  <si>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</si>
  <si>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</si>
  <si>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</si>
  <si>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</si>
  <si>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</si>
  <si>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</si>
  <si>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</si>
  <si>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</si>
  <si>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</si>
  <si>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</si>
  <si>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</si>
  <si>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</si>
  <si>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</si>
  <si>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</si>
  <si>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</si>
  <si>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</si>
  <si>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</si>
  <si>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</si>
  <si>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</si>
  <si>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</si>
  <si>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</si>
  <si>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</si>
  <si>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</si>
  <si>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</si>
  <si>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</si>
  <si>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</si>
  <si>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</si>
  <si>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</si>
  <si>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</si>
  <si>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</si>
  <si>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</si>
  <si>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</si>
  <si>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</si>
  <si>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</si>
  <si>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</si>
  <si>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</si>
  <si>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</si>
  <si>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</si>
  <si>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</si>
  <si>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</si>
  <si>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</si>
  <si>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</si>
  <si>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</si>
  <si>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</si>
  <si>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</si>
  <si>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</si>
  <si>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</si>
  <si>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</si>
  <si>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</si>
  <si>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</si>
  <si>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</si>
  <si>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</si>
  <si>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</si>
  <si>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</si>
  <si>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</si>
  <si>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</si>
  <si>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</si>
  <si>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</si>
  <si>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</si>
  <si>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</si>
  <si>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</si>
  <si>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</si>
  <si>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</si>
  <si>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</si>
  <si>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</si>
  <si>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</si>
  <si>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</si>
  <si>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</si>
  <si>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</si>
  <si>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</si>
  <si>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</si>
  <si>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</si>
  <si>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</si>
  <si>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</si>
  <si>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</si>
  <si>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</si>
  <si>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</si>
  <si>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</si>
  <si>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</si>
  <si>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</si>
  <si>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</si>
  <si>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</si>
  <si>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</si>
  <si>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</si>
  <si>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</si>
  <si>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</si>
  <si>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</si>
  <si>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</si>
  <si>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</si>
  <si>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</si>
  <si>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</si>
  <si>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</si>
  <si>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</si>
  <si>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</si>
  <si>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</si>
  <si>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</si>
  <si>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</si>
  <si>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</si>
  <si>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</si>
  <si>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</si>
  <si>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</si>
  <si>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</si>
  <si>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</si>
  <si>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</si>
  <si>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</si>
  <si>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</si>
  <si>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</si>
  <si>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</si>
  <si>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</si>
  <si>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</si>
  <si>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xml:space="preserve"> 7,5CM,INCL.3 CRUZETAS,CURVAS,FUNDACOES.FORN.E COLOC.</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</si>
  <si>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</si>
  <si>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</si>
  <si>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</si>
  <si>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</si>
  <si>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</si>
  <si>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</si>
  <si>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</si>
  <si>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</si>
  <si>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</si>
  <si>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</si>
  <si>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</si>
  <si>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</si>
  <si>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</si>
  <si>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</si>
  <si>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</si>
  <si>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</si>
  <si>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</si>
  <si>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</si>
  <si>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</si>
  <si>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</si>
  <si>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</si>
  <si>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</si>
  <si>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</si>
  <si>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</si>
  <si>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</si>
  <si>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</si>
  <si>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</si>
  <si>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</si>
  <si>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</si>
  <si>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</si>
  <si>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</si>
  <si>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</si>
  <si>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</si>
  <si>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</si>
  <si>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</si>
  <si>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</si>
  <si>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</si>
  <si>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</si>
  <si>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</si>
  <si>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</si>
  <si>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</si>
  <si>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</si>
  <si>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</si>
  <si>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</si>
  <si>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</si>
  <si>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</si>
  <si>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</si>
  <si>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</si>
  <si>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</si>
  <si>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</si>
  <si>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</si>
  <si>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</si>
  <si>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</si>
  <si>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</si>
  <si>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</si>
  <si>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</si>
  <si>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</si>
  <si>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</si>
  <si>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</si>
  <si>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</si>
  <si>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</si>
  <si>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</si>
  <si>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</si>
  <si>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</si>
  <si>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</si>
  <si>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</si>
  <si>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</si>
  <si>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</si>
  <si>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</si>
  <si>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</si>
  <si>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</si>
  <si>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</si>
  <si>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</si>
  <si>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</si>
  <si>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</si>
  <si>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</si>
  <si>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</si>
  <si>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</si>
  <si>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</si>
  <si>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</si>
  <si>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</si>
  <si>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</si>
  <si>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</si>
  <si>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</si>
  <si>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</si>
  <si>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</si>
  <si>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</si>
  <si>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</si>
  <si>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</si>
  <si>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</si>
  <si>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</si>
  <si>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</si>
  <si>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</si>
  <si>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</si>
  <si>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</si>
  <si>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</si>
  <si>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</si>
  <si>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</si>
  <si>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</si>
  <si>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</si>
  <si>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</si>
  <si>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</si>
  <si>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</si>
  <si>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</si>
  <si>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</si>
  <si>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</si>
  <si>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</si>
  <si>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</si>
  <si>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</si>
  <si>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</si>
  <si>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</si>
  <si>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</si>
  <si>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</si>
  <si>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</si>
  <si>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</si>
  <si>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</si>
  <si>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</si>
  <si>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</si>
  <si>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</si>
  <si>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</si>
  <si>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</si>
  <si>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</si>
  <si>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</si>
  <si>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</si>
  <si>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</si>
  <si>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</si>
  <si>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</si>
  <si>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</si>
  <si>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</si>
  <si>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</si>
  <si>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</si>
  <si>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</si>
  <si>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</si>
  <si>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</si>
  <si>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</si>
  <si>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</si>
  <si>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</si>
  <si>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</si>
  <si>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</si>
  <si>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ESTACA RAIZ COM DIAMETRO DE 4" PARA CARGA DE 10T,INJECAO DE</t>
  </si>
  <si>
    <t>ARGAMASSA  DE CIMENTO E AREIA,COM 450 A 500KG DE CIMENTO POR</t>
  </si>
  <si>
    <t>M3,EXCLUSIVE O FORNECIMENTO DOS MATERIAIS(CIMENTO,AREIA E AC</t>
  </si>
  <si>
    <t>O)E PERFURACAO</t>
  </si>
  <si>
    <t>ESTACA RAIZ COM DIAMETRO DE 4" PARA CARGA DE 15T,INJECAO DE</t>
  </si>
  <si>
    <t>ARGAMASSA DE CIMENTO E AREIA,COM 450 A 500KG DE CIMENTO POR</t>
  </si>
  <si>
    <t>M3,INCLUSIVE O FORNECIMENTO DOS MATERIAIS(CIMENTO,AREIA E AC</t>
  </si>
  <si>
    <t>O),EXCLUSIVE PERFURACAO</t>
  </si>
  <si>
    <t>M3,EXCLUSIVE FORNECIMENTO DOS MATERIAIS(CIMENTO,AREIA E ACO)</t>
  </si>
  <si>
    <t>E PERFURACAO</t>
  </si>
  <si>
    <t>ESTACA RAIZ COM DIAMETRO DE 4" PARA CARGA DE 20T,INJECAO DE</t>
  </si>
  <si>
    <t>ESTACA RAIZ COM DIAMETRO DE 5" PARA CARGA DE 25T,INJECAO DE</t>
  </si>
  <si>
    <t>ESTACA RAIZ COM DIAMETRO DE 6" PARA CARGA DE 35T,INJECAO DE</t>
  </si>
  <si>
    <t>M3,INCLUSIVE FORNECIMENTO DOS MATERIAIS(CIMENTO,AREIA E ACO)</t>
  </si>
  <si>
    <t>,EXCLUSIVE PERFURACAO</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</si>
  <si>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</si>
  <si>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</si>
  <si>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</si>
  <si>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</si>
  <si>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M3,INCLUSIVE O FORNECIMENTO DOS MATERIAIS(CIMENTO,AREIA E A</t>
  </si>
  <si>
    <t>CO),EXCLUSIVE PERFURACAO</t>
  </si>
  <si>
    <t xml:space="preserve"> M3,EXCLUSIVE FORNECIMENTO DOS MATERIAIS(CIMENTO,AREIA E ACO</t>
  </si>
  <si>
    <t>)E PERFURACAO</t>
  </si>
  <si>
    <t>ESTACA RAIZ COM DIAMETRO DE 12" PARA CARGA DE 110T,INJECAO D</t>
  </si>
  <si>
    <t>E ARGAMASSA DE CIMENTO E AREIA,COM 450 A 500KG DE CIMENTO PO</t>
  </si>
  <si>
    <t>R M3,INCLUSIVE FORNECIMENTO DOS MATERIAIS(CIMENTO,AREIA E AC</t>
  </si>
  <si>
    <t>R M3,EXCLUSIVE FORNECIMENTO DOS MATERIAIS(CIMENTO,AREIA E AC</t>
  </si>
  <si>
    <t>ESTACA RAIZ COM DIAMETRO DE 16" PARA CARGA DE 120T,INJECAO D</t>
  </si>
  <si>
    <t>R M3,EXCLUSIVE FORNECIMENTO DOS MATERIAIS (CIMENTO,AREIA E</t>
  </si>
  <si>
    <t>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</si>
  <si>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</si>
  <si>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</si>
  <si>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</si>
  <si>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</si>
  <si>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</si>
  <si>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</si>
  <si>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</si>
  <si>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</si>
  <si>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</si>
  <si>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</si>
  <si>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</si>
  <si>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</si>
  <si>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(25TF).FORNECIMENTO</t>
  </si>
  <si>
    <t>ESTACAS,PARA CARGA DE TRABALHO DE COMPRESSAO AXIAL DE ATE 35</t>
  </si>
  <si>
    <t>0KN (35TF).FORNECIMENTO</t>
  </si>
  <si>
    <t>ESTACAS,PARA CARGA DE TRABALHO DE COMPRESSAO AXIAL DE ATE 45</t>
  </si>
  <si>
    <t>0KN (45TF).FORNECIMENTO</t>
  </si>
  <si>
    <t>ESTACAS,PARA CARGA DE TRABALHO DE COMPRESSAO AXIAL DE ATE 60</t>
  </si>
  <si>
    <t>0KN (60TF).FORNECIMENTO</t>
  </si>
  <si>
    <t>ESTACAS,PARA CARGA DE TRABALHO DE COMPRESSAO AXIAL DE ATE 75</t>
  </si>
  <si>
    <t>0KN (75TF).FORNECIMENTO</t>
  </si>
  <si>
    <t>ESTACAS,PARA CARGA DE TRABALHO DE COMPRESSAO AXIAL DE ATE 95</t>
  </si>
  <si>
    <t>0KN (95TF).FORNECIMENTO</t>
  </si>
  <si>
    <t>ESTACAS,PARA CARGA DE TRABALHO DE COMPRESSAO AXIAL DE ATE 13</t>
  </si>
  <si>
    <t>00KN (130TF).FORNECIMENTO</t>
  </si>
  <si>
    <t>ESTACAS,PARA CARGA DE TRABALHO DE COMPRESSAO AXIAL DE ATE 17</t>
  </si>
  <si>
    <t>00KN (170TF).FORNECIMENTO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</si>
  <si>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</si>
  <si>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</si>
  <si>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</si>
  <si>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</si>
  <si>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</si>
  <si>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</si>
  <si>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</si>
  <si>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</si>
  <si>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</si>
  <si>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</si>
  <si>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</si>
  <si>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</si>
  <si>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</si>
  <si>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</si>
  <si>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</si>
  <si>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</si>
  <si>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RANSPORTE DO BATE-ESTACAS,D=80CM,PARA CARGA DE TRABALHO DE C</t>
  </si>
  <si>
    <t>OMPRESSAO AXIAL DE ATE 4000KN(400TF).FORNECIMENTO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</si>
  <si>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</si>
  <si>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</si>
  <si>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</si>
  <si>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</si>
  <si>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</si>
  <si>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</si>
  <si>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</si>
  <si>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</si>
  <si>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</si>
  <si>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</si>
  <si>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</si>
  <si>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</si>
  <si>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</si>
  <si>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</si>
  <si>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</si>
  <si>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</si>
  <si>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</si>
  <si>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</si>
  <si>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</si>
  <si>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</si>
  <si>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</si>
  <si>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</si>
  <si>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</si>
  <si>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</si>
  <si>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</si>
  <si>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</si>
  <si>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</si>
  <si>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</si>
  <si>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</si>
  <si>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</si>
  <si>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</si>
  <si>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</si>
  <si>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</si>
  <si>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</si>
  <si>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</si>
  <si>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</si>
  <si>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</si>
  <si>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</si>
  <si>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</si>
  <si>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</si>
  <si>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</si>
  <si>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</si>
  <si>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</si>
  <si>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</si>
  <si>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</si>
  <si>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</si>
  <si>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</si>
  <si>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</si>
  <si>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</si>
  <si>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</si>
  <si>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</si>
  <si>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</si>
  <si>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</si>
  <si>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</si>
  <si>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</si>
  <si>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</si>
  <si>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</si>
  <si>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</si>
  <si>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</si>
  <si>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</si>
  <si>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</si>
  <si>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</si>
  <si>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</si>
  <si>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</si>
  <si>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</si>
  <si>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</si>
  <si>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</si>
  <si>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</si>
  <si>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</si>
  <si>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10,00M DA COTA DE ARRASAMENTO,A CEU ABERTO EM MATERIAL DE 2ª</t>
  </si>
  <si>
    <t>10,00M DA COTA DE ARRASAMENTO,A CEU ABERTO EM MATERIAL DE 3ª</t>
  </si>
  <si>
    <t>INCORPORADA,DIAMETRO DE 0,80M E O PLANO INFERIOR DA BASE ENT</t>
  </si>
  <si>
    <t>RE 10,00 E 20,00M(TRECHO EXCEDENTE A 10,00M)DA COTA DE ARRAS</t>
  </si>
  <si>
    <t>AMENTO,A CEU ABERTO EM MATERIAL DE 1ª CATEGORIA,EXCLUSIVE CA</t>
  </si>
  <si>
    <t>RGA,TRANSPORTE E DESCARGA DO MATERIAL ESCAVADO</t>
  </si>
  <si>
    <t>AMENTO,A CEU ABERTO EM MATERIAL DE 2ª CATEGORIA,EXCLUSIVE CA</t>
  </si>
  <si>
    <t>AMENTO,A CEU ABERTO EM MATERIAL DE 3ª CATEGORIA,EXCLUSIVE CA</t>
  </si>
  <si>
    <t>INCORPORADA,DIAMETRO DE 1,00M E O PLANO INFERIOR DA BASE ATE</t>
  </si>
  <si>
    <t>INCORPORADA,DIAMETRO DE 1,00M E O PLANO INFERIOR DA BASE ENT</t>
  </si>
  <si>
    <t>RE 10,00M E 20,00M(TRECHO EXCEDENTE A 10,00M)DA COTA DE ARRA</t>
  </si>
  <si>
    <t>SAMENTO,A CEU ABERTO EM MATERIAL DE 1ª CATEGORIA,EXCLUSIVE C</t>
  </si>
  <si>
    <t>ARGA,TRANSPORTE E DESCARGA DO MATERIAL ESCAVADO</t>
  </si>
  <si>
    <t>SAMENTO,A CEU ABERTO EM MATERIAL DE 2ª CATEGORIA,EXCLUSIVE C</t>
  </si>
  <si>
    <t>RE 10,00M E 20,00(TRECHO EXCEDENTE A 10,00M)DA COTA DE ARRAS</t>
  </si>
  <si>
    <t>INCORPORADA,DIAMETRO DE 1,25M E O PLANO INFERIOR DA BASE ATE</t>
  </si>
  <si>
    <t>10,00M DA CONTA DE ARRASAMENTO,A CEU ABERTO EM MATERIAL DE 1</t>
  </si>
  <si>
    <t>ª CATEGORIA,EXCLUSIVE CARGA,TRANSPORTE E DESCARGA DO MATERIA</t>
  </si>
  <si>
    <t>L ESCAVADO</t>
  </si>
  <si>
    <t xml:space="preserve"> CATEGORIA,EXCLUSIVE CARGA,TRANSPORTE E DESCARGA DO MATERIAL</t>
  </si>
  <si>
    <t xml:space="preserve"> ESCAVADO</t>
  </si>
  <si>
    <t>INCORPORADA,DIAMETRO DE 1,25M E O PLANO INFERIOR DA BASE ENT</t>
  </si>
  <si>
    <t>RE 10,00 E 20,00(TRECHO EXCEDENTE A 10,00M)DA COTA DE ARRASA</t>
  </si>
  <si>
    <t>MENTO,A CEU ABERTO EM MATERIAL DE 2ª CATEGORIA,EXCLUSIVE CAR</t>
  </si>
  <si>
    <t>GA,TRANSPORTE E DESCARGA DO MATERIAL ESCAVADO</t>
  </si>
  <si>
    <t>INCORPORADA,DIAMETRO DE 1,50M E O PLANO INFERIOR DA BASE ATE</t>
  </si>
  <si>
    <t>INCORPORADA,DIAMETRO DE 1,50M E O PLANO INFERIOR DA BASE ENT</t>
  </si>
  <si>
    <t>ESCAVACAO DE FUSTE DE TUBULAO DE CONCRETO,COM CAMISA DE ACO</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</si>
  <si>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</si>
  <si>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</si>
  <si>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</si>
  <si>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</si>
  <si>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</si>
  <si>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</si>
  <si>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TE 10,00M DA COTA DE ARRASAMENTO,ESCAVACAO EM MATERIAL DE 2ª</t>
  </si>
  <si>
    <t>TE 10,00M DA COTA DE ARRASAMENTO,ESCAVACAO EM MATERIAL DE 3ª</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</si>
  <si>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</si>
  <si>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</si>
  <si>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</si>
  <si>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</si>
  <si>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</si>
  <si>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AMENTO,ESCAVACAO EM MATERIAL DE 2ª CATEGORIA,A AR COMPRIMIDO</t>
  </si>
  <si>
    <t>AMENTO,ESCAVACAO EM MATERIAL DE 3ª CATEGORIA,A AR COMPRIMIDO</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</si>
  <si>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</si>
  <si>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</si>
  <si>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</si>
  <si>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</si>
  <si>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</si>
  <si>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TE 10,00M DA COTA DE ARRASAMENTO,EM MATERIAL DE 2ª CATEGORIA</t>
  </si>
  <si>
    <t>TE 10,00M DA COTA DE ARRASAMENTO,EM MATERIAL DE 3ª CATEGORIA</t>
  </si>
  <si>
    <t>NDO 1,20M DE DIAMETRO EXTERNO E O PLANO INFERIOR DA BASE ENT</t>
  </si>
  <si>
    <t>AMENTO,EM MATERIAL DE 1ª CATEGORIA,A AR COMPRIMIDO,EXCLUS.MA</t>
  </si>
  <si>
    <t>TERIAL E MAO-DE-OBRA DO CONCRETO,FORMAS,ARMACAO,CARGA,TRANSP</t>
  </si>
  <si>
    <t>ORTE E DESCARGA DO MATERIAL ESCAVADO E ALARGAMENTO DA BASE</t>
  </si>
  <si>
    <t>AMENTO,EM MATERIAL DE 2ª CATEGORIA,A AR COMPRIMIDO,EXCLUS.MA</t>
  </si>
  <si>
    <t>TERIAL A MAO-DE-OBRA DO CONCRETO,FORMAS,ARMACAO,CARGA,TRANSP</t>
  </si>
  <si>
    <t>AMENTO,EM MATERIAL DE 3ª CATEGORIA,A AR COMPRIMIDO,EXCLUS.MA</t>
  </si>
  <si>
    <t>TENDO 1,40M DE DIAMETRO EXTERNO E O PLANO INFERIOR DA BASE A</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</si>
  <si>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</si>
  <si>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</si>
  <si>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</si>
  <si>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</si>
  <si>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</si>
  <si>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ASAMENTO,EM MATERIAL DE 2ª CATEGORIA,A AR COMPRIMIDO,EXCLUSI</t>
  </si>
  <si>
    <t>ASAMENTO,EM MATERIAL DE 3ª CATEGORIA,A AR COMPRIMIDO,EXCLUSI</t>
  </si>
  <si>
    <t>TENDO 1,50M DE DIAMETRO EXTERNO E O PLANO INFERIOR DA BASE A</t>
  </si>
  <si>
    <t>NDO 1,50M DE DIAMETRO EXTERNO E O PLANO INFERIOR DA BASE ENT</t>
  </si>
  <si>
    <t>RE 10,00 A 20,00M(TRECHO EXCEDENTE A 10,00M)DA COTA DE ARRAS</t>
  </si>
  <si>
    <t>AMENTO,EM MATERIAL DE 1ª CATEGORIA,A AR COMPRIMIDO,EXCLUSIVE</t>
  </si>
  <si>
    <t xml:space="preserve"> MATERIAL E MAO-DE-OBRA DO CONCRETO,FORMAS,ARMACAO,CARGA,TRA</t>
  </si>
  <si>
    <t>NSPORTE E DESCARGA DO MATERIAL ESCAVADO E ALARGAMENT.DA BASE</t>
  </si>
  <si>
    <t>AMENTO,EM MATERIAL DE 2ª CATEGORIA,A AR COMPRIMIDO,EXCLUSIVE</t>
  </si>
  <si>
    <t>AMENTO,EM MATERIAL DE 3ª CATEGORIA,A AR COMPRIMIDO,EXCLUSIVE</t>
  </si>
  <si>
    <t>TENDO 1,60M DE DIAMETRO EXTERNO E O PLANO INFERIOR DA BASE A</t>
  </si>
  <si>
    <t>AVADO E ALARGAMENTO DE BASE</t>
  </si>
  <si>
    <t>NDO 1,60M DE DIAMETRO EXTERNO E O PLANO INFERIOR DA BASE ENT</t>
  </si>
  <si>
    <t>TENDO 1,80M DE DIAMETRO EXTERNO E O PLANO INFERIOR DA BASE A</t>
  </si>
  <si>
    <t>NDO 1,80M DE DIAMETRO EXTERNO E O PLANO INFERIOR DA BASE ENT</t>
  </si>
  <si>
    <t>TENDO 2,00M DE DIAMETRO EXTERNO E O PLANO INFERIOR DA BASE A</t>
  </si>
  <si>
    <t>NDO 2,00M DE DIAMETRO EXTERNO E O PLANO INFERIOR DE BASE ENT</t>
  </si>
  <si>
    <t>NDO 2,00M DE DIAMETRO EXTERNO E O PLANO INFERIOR DA BASE ENT</t>
  </si>
  <si>
    <t>TENDO 2,20M DE DIAMETRO EXTERNO E O PLANO INFERIOR DA BASE A</t>
  </si>
  <si>
    <t>NDO 2,20M DE DIAMETRO EXTERNO E O PLANO INFERIOR DA BASE ENT</t>
  </si>
  <si>
    <t>ESCAVACAO DE BASE ALARGADA DE TUBULOES,ESTANDO O PLANO INFER</t>
  </si>
  <si>
    <t>IOR DA MESMA ATE 10,00M DA COTA DE ARRASAMENTO,CONSIDERANDO-</t>
  </si>
  <si>
    <t>SE EM MATERIAL DE 1ª CATEGORIA,EXCLUSIVE CARGA,TRANSPORTE E</t>
  </si>
  <si>
    <t>DESCARGA DO MATERIAL ESCAVADO</t>
  </si>
  <si>
    <t>SE EM MATERIAL DE 2ª CATEGORIA,EXCLUSIVE CARGA,TRANSPORTE E</t>
  </si>
  <si>
    <t>SE EM MATERIAL DE 3ª CATEGORIA,EXCLUSIVE CARGA,TRANSPORTE E</t>
  </si>
  <si>
    <t>IOR DA MESMA ENTRE 10,00 E 20,00M DE PROFUNDIDADE(TRECHO EXC</t>
  </si>
  <si>
    <t>EDENTE A 10,00M)DA COTA DE ARRASAMENTO,CONSIDERANDO-SE EM MA</t>
  </si>
  <si>
    <t>TERIAL DE 1ª CATEGORIA,EXCLUSIVE CARGA,TRANSPORTE E DESCARGA</t>
  </si>
  <si>
    <t xml:space="preserve"> DO MATERIAL ESCAVADO</t>
  </si>
  <si>
    <t>TERIAL DE 2ª CATEGORIA,EXCLUSIVE CARGA,TRANSPORTE E DESCARGA</t>
  </si>
  <si>
    <t>DO MATERIAL ESCAVADO</t>
  </si>
  <si>
    <t>IOR DA MESMA ENTRE 10,00 A 20,00M DE PROFUNDIDADE(TRECHO EXC</t>
  </si>
  <si>
    <t>TERIAL DE 3ª CATEGORIA,EXCLUSIVE CARGA,TRANSPORTE E DESCARGA</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</si>
  <si>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</si>
  <si>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</si>
  <si>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</si>
  <si>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</si>
  <si>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</si>
  <si>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</si>
  <si>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</si>
  <si>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</si>
  <si>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</si>
  <si>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</si>
  <si>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</si>
  <si>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</si>
  <si>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</si>
  <si>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</si>
  <si>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</si>
  <si>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</si>
  <si>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</si>
  <si>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</si>
  <si>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</si>
  <si>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</si>
  <si>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</si>
  <si>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</si>
  <si>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</si>
  <si>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</si>
  <si>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</si>
  <si>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</si>
  <si>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</si>
  <si>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</si>
  <si>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</si>
  <si>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</si>
  <si>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</si>
  <si>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</si>
  <si>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</si>
  <si>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</si>
  <si>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</si>
  <si>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</si>
  <si>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</si>
  <si>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</si>
  <si>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</si>
  <si>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MATERIAIS PARA FUSTE DE TUBULAO COM CAMISA DE CONCRETO ARMAD</t>
  </si>
  <si>
    <t>O COM DIAMETRO DE 1,00M.FORNECIMENTO,PREPARO E COLOCACAO DOS</t>
  </si>
  <si>
    <t xml:space="preserve"> MATERIAIS PARA EXECUCAO(CONCRETO FCK=20MPA PARA CAMISA E FC</t>
  </si>
  <si>
    <t>K=15MPA PARA ENCHIMENTO,FORMA CURVA,ACO CA-50B)</t>
  </si>
  <si>
    <t>O COM DIAMETRO DE 1,20M.FORNECIMENTO,PREPARO E COLOCACAO DOS</t>
  </si>
  <si>
    <t>O COM DIAMETRO DE 1,40M.FORNECIMENTO,PREPARO E COLOCACAO DOS</t>
  </si>
  <si>
    <t>O COM DIAMETRO DE 1,50M.FORNECIMENTO,PREPARO E COLOCACAO DOS</t>
  </si>
  <si>
    <t>O COM DIAMETRO DE 1,60M.FORNECIMENTO,PREPARO E COLOCACAO DOS</t>
  </si>
  <si>
    <t>O COM DIAMETRO DE 1,80M.FORNECIMENTO,PREPARO E COLOCACAO DOS</t>
  </si>
  <si>
    <t>O COM DIAMETRO DE 2,00M.FORNECIMENTO,PREPARO E COLOCACAO DOS</t>
  </si>
  <si>
    <t>O COM DIAMETRO DE 2,20M.FORNECIMENTO,PREPARO E COLOCACAO DOS</t>
  </si>
  <si>
    <t>MATERIAIS PARA BASE ALARGADA DE TUBULAO COM CAMISA DE CONCRE</t>
  </si>
  <si>
    <t>TO ARMADO.FORNECIMENTO,PREPARO E COLOCACAO DOS MATERIAIS(CON</t>
  </si>
  <si>
    <t>CRETO FCK=15MPA)PARA EXECUCAO DE BASE ALARGADA</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</si>
  <si>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</si>
  <si>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</si>
  <si>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</si>
  <si>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</si>
  <si>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</si>
  <si>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</si>
  <si>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</si>
  <si>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</si>
  <si>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</si>
  <si>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</si>
  <si>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</si>
  <si>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</si>
  <si>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</si>
  <si>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</si>
  <si>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</si>
  <si>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</si>
  <si>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</si>
  <si>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</si>
  <si>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</si>
  <si>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</si>
  <si>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</si>
  <si>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</si>
  <si>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</si>
  <si>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</si>
  <si>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</si>
  <si>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</si>
  <si>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</si>
  <si>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</si>
  <si>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</si>
  <si>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</si>
  <si>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</si>
  <si>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</si>
  <si>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</si>
  <si>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</si>
  <si>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</si>
  <si>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</si>
  <si>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</si>
  <si>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</si>
  <si>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</si>
  <si>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</si>
  <si>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</si>
  <si>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</si>
  <si>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</si>
  <si>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</si>
  <si>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</si>
  <si>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</si>
  <si>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</si>
  <si>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</si>
  <si>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</si>
  <si>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</si>
  <si>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</si>
  <si>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</si>
  <si>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</si>
  <si>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</si>
  <si>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</si>
  <si>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</si>
  <si>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</si>
  <si>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</si>
  <si>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</si>
  <si>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</si>
  <si>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</si>
  <si>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</si>
  <si>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</si>
  <si>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</si>
  <si>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</si>
  <si>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</si>
  <si>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</si>
  <si>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</si>
  <si>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</si>
  <si>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</si>
  <si>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</si>
  <si>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</si>
  <si>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</si>
  <si>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</si>
  <si>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</si>
  <si>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</si>
  <si>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</si>
  <si>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</si>
  <si>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</si>
  <si>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</si>
  <si>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</si>
  <si>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</si>
  <si>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</si>
  <si>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</si>
  <si>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</si>
  <si>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</si>
  <si>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</si>
  <si>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</si>
  <si>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</si>
  <si>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</si>
  <si>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</si>
  <si>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</si>
  <si>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</si>
  <si>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</si>
  <si>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</si>
  <si>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</si>
  <si>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</si>
  <si>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</si>
  <si>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</si>
  <si>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</si>
  <si>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</si>
  <si>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</si>
  <si>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</si>
  <si>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</si>
  <si>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</si>
  <si>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</si>
  <si>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</si>
  <si>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</si>
  <si>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</si>
  <si>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</si>
  <si>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</si>
  <si>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</si>
  <si>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</si>
  <si>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</si>
  <si>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</si>
  <si>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</si>
  <si>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</si>
  <si>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</si>
  <si>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</si>
  <si>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</si>
  <si>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</si>
  <si>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</si>
  <si>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</si>
  <si>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</si>
  <si>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</si>
  <si>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</si>
  <si>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</si>
  <si>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</si>
  <si>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</si>
  <si>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</si>
  <si>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</si>
  <si>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</si>
  <si>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</si>
  <si>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</si>
  <si>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</si>
  <si>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</si>
  <si>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</si>
  <si>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</si>
  <si>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</si>
  <si>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</si>
  <si>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</si>
  <si>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</si>
  <si>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</si>
  <si>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</si>
  <si>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</si>
  <si>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</si>
  <si>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</si>
  <si>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</si>
  <si>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</si>
  <si>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</si>
  <si>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</si>
  <si>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</si>
  <si>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</si>
  <si>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</si>
  <si>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</si>
  <si>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</si>
  <si>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</si>
  <si>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</si>
  <si>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</si>
  <si>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</si>
  <si>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</si>
  <si>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</si>
  <si>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</si>
  <si>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</si>
  <si>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</si>
  <si>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</si>
  <si>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</si>
  <si>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</si>
  <si>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</si>
  <si>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</si>
  <si>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</si>
  <si>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</si>
  <si>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</si>
  <si>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</si>
  <si>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</si>
  <si>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</si>
  <si>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</si>
  <si>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</si>
  <si>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</si>
  <si>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</si>
  <si>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</si>
  <si>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</si>
  <si>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</si>
  <si>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</si>
  <si>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</si>
  <si>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</si>
  <si>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</si>
  <si>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</si>
  <si>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</si>
  <si>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</si>
  <si>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</si>
  <si>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</si>
  <si>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</si>
  <si>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</si>
  <si>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</si>
  <si>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</si>
  <si>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</si>
  <si>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</si>
  <si>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</si>
  <si>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</si>
  <si>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</si>
  <si>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</si>
  <si>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</si>
  <si>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</si>
  <si>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</si>
  <si>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</si>
  <si>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</si>
  <si>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</si>
  <si>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</si>
  <si>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</si>
  <si>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</si>
  <si>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</si>
  <si>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</si>
  <si>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</si>
  <si>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</si>
  <si>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</si>
  <si>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</si>
  <si>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</si>
  <si>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</si>
  <si>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</si>
  <si>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</si>
  <si>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</si>
  <si>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</si>
  <si>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</si>
  <si>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</si>
  <si>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</si>
  <si>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</si>
  <si>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</si>
  <si>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</si>
  <si>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</si>
  <si>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</si>
  <si>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</si>
  <si>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</si>
  <si>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</si>
  <si>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</si>
  <si>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</si>
  <si>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</si>
  <si>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</si>
  <si>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</si>
  <si>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</si>
  <si>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</si>
  <si>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</si>
  <si>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</si>
  <si>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</si>
  <si>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</si>
  <si>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</si>
  <si>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</si>
  <si>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</si>
  <si>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</si>
  <si>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</si>
  <si>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</si>
  <si>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</si>
  <si>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</si>
  <si>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</si>
  <si>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</si>
  <si>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</si>
  <si>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</si>
  <si>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</si>
  <si>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</si>
  <si>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</si>
  <si>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</si>
  <si>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</si>
  <si>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</si>
  <si>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</si>
  <si>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</si>
  <si>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</si>
  <si>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</si>
  <si>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</si>
  <si>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</si>
  <si>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</si>
  <si>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</si>
  <si>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</si>
  <si>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</si>
  <si>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</si>
  <si>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</si>
  <si>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</si>
  <si>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</si>
  <si>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</si>
  <si>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</si>
  <si>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</si>
  <si>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</si>
  <si>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</si>
  <si>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</si>
  <si>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</si>
  <si>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</si>
  <si>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</si>
  <si>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</si>
  <si>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</si>
  <si>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</si>
  <si>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</si>
  <si>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</si>
  <si>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</si>
  <si>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</si>
  <si>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</si>
  <si>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</si>
  <si>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</si>
  <si>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</si>
  <si>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</si>
  <si>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</si>
  <si>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</si>
  <si>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</si>
  <si>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</si>
  <si>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</si>
  <si>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</si>
  <si>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</si>
  <si>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</si>
  <si>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</si>
  <si>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</si>
  <si>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</si>
  <si>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</si>
  <si>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</si>
  <si>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</si>
  <si>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</si>
  <si>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</si>
  <si>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</si>
  <si>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</si>
  <si>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</si>
  <si>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</si>
  <si>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</si>
  <si>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</si>
  <si>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</si>
  <si>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</si>
  <si>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</si>
  <si>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</si>
  <si>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</si>
  <si>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</si>
  <si>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</si>
  <si>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</si>
  <si>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</si>
  <si>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</si>
  <si>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</si>
  <si>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</si>
  <si>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</si>
  <si>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</si>
  <si>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</si>
  <si>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</si>
  <si>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</si>
  <si>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</si>
  <si>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</si>
  <si>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</si>
  <si>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</si>
  <si>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</si>
  <si>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</si>
  <si>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</si>
  <si>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</si>
  <si>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</si>
  <si>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</si>
  <si>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</si>
  <si>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</si>
  <si>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</si>
  <si>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</si>
  <si>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</si>
  <si>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</si>
  <si>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</si>
  <si>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</si>
  <si>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</si>
  <si>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</si>
  <si>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</si>
  <si>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</si>
  <si>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</si>
  <si>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</si>
  <si>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</si>
  <si>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</si>
  <si>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</si>
  <si>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</si>
  <si>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</si>
  <si>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</si>
  <si>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</si>
  <si>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</si>
  <si>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</si>
  <si>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</si>
  <si>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</si>
  <si>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</si>
  <si>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</si>
  <si>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</si>
  <si>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</si>
  <si>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</si>
  <si>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</si>
  <si>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</si>
  <si>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</si>
  <si>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</si>
  <si>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</si>
  <si>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</si>
  <si>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</si>
  <si>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</si>
  <si>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</si>
  <si>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</si>
  <si>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</si>
  <si>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</si>
  <si>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</si>
  <si>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</si>
  <si>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</si>
  <si>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</si>
  <si>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</si>
  <si>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</si>
  <si>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</si>
  <si>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</si>
  <si>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</si>
  <si>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</si>
  <si>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</si>
  <si>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</si>
  <si>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</si>
  <si>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</si>
  <si>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</si>
  <si>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</si>
  <si>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</si>
  <si>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</si>
  <si>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</si>
  <si>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</si>
  <si>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</si>
  <si>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</si>
  <si>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</si>
  <si>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</si>
  <si>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</si>
  <si>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</si>
  <si>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</si>
  <si>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</si>
  <si>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</si>
  <si>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</si>
  <si>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</si>
  <si>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</si>
  <si>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</si>
  <si>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</si>
  <si>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</si>
  <si>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</si>
  <si>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</si>
  <si>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</si>
  <si>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</si>
  <si>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</si>
  <si>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</si>
  <si>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</si>
  <si>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</si>
  <si>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</si>
  <si>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</si>
  <si>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</si>
  <si>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</si>
  <si>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</si>
  <si>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</si>
  <si>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</si>
  <si>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</si>
  <si>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</si>
  <si>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</si>
  <si>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</si>
  <si>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</si>
  <si>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</si>
  <si>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</si>
  <si>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</si>
  <si>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</si>
  <si>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</si>
  <si>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</si>
  <si>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</si>
  <si>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</si>
  <si>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</si>
  <si>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</si>
  <si>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</si>
  <si>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</si>
  <si>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</si>
  <si>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</si>
  <si>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</si>
  <si>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</si>
  <si>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</si>
  <si>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</si>
  <si>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</si>
  <si>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</si>
  <si>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</si>
  <si>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</si>
  <si>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</si>
  <si>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</si>
  <si>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</si>
  <si>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</si>
  <si>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</si>
  <si>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</si>
  <si>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</si>
  <si>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</si>
  <si>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</si>
  <si>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</si>
  <si>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</si>
  <si>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</si>
  <si>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</si>
  <si>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</si>
  <si>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</si>
  <si>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</si>
  <si>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</si>
  <si>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</si>
  <si>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</si>
  <si>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</si>
  <si>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</si>
  <si>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</si>
  <si>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</si>
  <si>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</si>
  <si>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</si>
  <si>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</si>
  <si>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</si>
  <si>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</si>
  <si>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</si>
  <si>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</si>
  <si>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</si>
  <si>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</si>
  <si>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</si>
  <si>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</si>
  <si>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</si>
  <si>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</si>
  <si>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</si>
  <si>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</si>
  <si>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</si>
  <si>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</si>
  <si>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</si>
  <si>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</si>
  <si>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</si>
  <si>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</si>
  <si>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</si>
  <si>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</si>
  <si>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</si>
  <si>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</si>
  <si>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</si>
  <si>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</si>
  <si>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</si>
  <si>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</si>
  <si>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</si>
  <si>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</si>
  <si>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</si>
  <si>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</si>
  <si>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</si>
  <si>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</si>
  <si>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</si>
  <si>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</si>
  <si>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</si>
  <si>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</si>
  <si>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</si>
  <si>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</si>
  <si>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</si>
  <si>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</si>
  <si>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</si>
  <si>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</si>
  <si>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</si>
  <si>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</si>
  <si>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</si>
  <si>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</si>
  <si>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</si>
  <si>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</si>
  <si>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</si>
  <si>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</si>
  <si>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</si>
  <si>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</si>
  <si>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</si>
  <si>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</si>
  <si>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</si>
  <si>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</si>
  <si>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</si>
  <si>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</si>
  <si>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</si>
  <si>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</si>
  <si>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</si>
  <si>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</si>
  <si>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</si>
  <si>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</si>
  <si>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</si>
  <si>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</si>
  <si>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</si>
  <si>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</si>
  <si>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</si>
  <si>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</si>
  <si>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</si>
  <si>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</si>
  <si>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</si>
  <si>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</si>
  <si>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</si>
  <si>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</si>
  <si>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</si>
  <si>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</si>
  <si>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</si>
  <si>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</si>
  <si>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</si>
  <si>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</si>
  <si>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</si>
  <si>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</si>
  <si>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</si>
  <si>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</si>
  <si>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</si>
  <si>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</si>
  <si>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</si>
  <si>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</si>
  <si>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</si>
  <si>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</si>
  <si>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</si>
  <si>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</si>
  <si>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</si>
  <si>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</si>
  <si>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</si>
  <si>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</si>
  <si>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</si>
  <si>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</si>
  <si>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</si>
  <si>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</si>
  <si>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</si>
  <si>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</si>
  <si>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</si>
  <si>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</si>
  <si>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</si>
  <si>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</si>
  <si>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</si>
  <si>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</si>
  <si>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</si>
  <si>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</si>
  <si>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</si>
  <si>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</si>
  <si>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</si>
  <si>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</si>
  <si>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</si>
  <si>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</si>
  <si>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</si>
  <si>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</si>
  <si>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</si>
  <si>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</si>
  <si>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</si>
  <si>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</si>
  <si>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</si>
  <si>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</si>
  <si>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</si>
  <si>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</si>
  <si>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</si>
  <si>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</si>
  <si>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</si>
  <si>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</si>
  <si>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</si>
  <si>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</si>
  <si>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</si>
  <si>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</si>
  <si>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</si>
  <si>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</si>
  <si>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</si>
  <si>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</si>
  <si>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</si>
  <si>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</si>
  <si>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</si>
  <si>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</si>
  <si>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</si>
  <si>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</si>
  <si>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</si>
  <si>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</si>
  <si>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</si>
  <si>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</si>
  <si>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</si>
  <si>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</si>
  <si>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</si>
  <si>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</si>
  <si>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</si>
  <si>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</si>
  <si>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</si>
  <si>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</si>
  <si>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</si>
  <si>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</si>
  <si>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</si>
  <si>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</si>
  <si>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</si>
  <si>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</si>
  <si>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</si>
  <si>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</si>
  <si>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</si>
  <si>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</si>
  <si>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</si>
  <si>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</si>
  <si>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</si>
  <si>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</si>
  <si>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</si>
  <si>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</si>
  <si>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</si>
  <si>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</si>
  <si>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</si>
  <si>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</si>
  <si>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</si>
  <si>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</si>
  <si>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</si>
  <si>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</si>
  <si>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</si>
  <si>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</si>
  <si>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</si>
  <si>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</si>
  <si>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</si>
  <si>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</si>
  <si>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</si>
  <si>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</si>
  <si>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</si>
  <si>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</si>
  <si>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</si>
  <si>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</si>
  <si>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</si>
  <si>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</si>
  <si>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</si>
  <si>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</si>
  <si>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</si>
  <si>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</si>
  <si>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</si>
  <si>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</si>
  <si>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</si>
  <si>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</si>
  <si>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</si>
  <si>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</si>
  <si>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</si>
  <si>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</si>
  <si>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</si>
  <si>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</si>
  <si>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</si>
  <si>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</si>
  <si>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</si>
  <si>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</si>
  <si>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</si>
  <si>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</si>
  <si>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</si>
  <si>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</si>
  <si>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</si>
  <si>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</si>
  <si>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</si>
  <si>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</si>
  <si>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</si>
  <si>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</si>
  <si>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</si>
  <si>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</si>
  <si>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</si>
  <si>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</si>
  <si>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</si>
  <si>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</si>
  <si>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</si>
  <si>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</si>
  <si>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</si>
  <si>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</si>
  <si>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</si>
  <si>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</si>
  <si>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</si>
  <si>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</si>
  <si>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</si>
  <si>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</si>
  <si>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</si>
  <si>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</si>
  <si>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</si>
  <si>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</si>
  <si>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</si>
  <si>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</si>
  <si>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</si>
  <si>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</si>
  <si>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</si>
  <si>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</si>
  <si>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</si>
  <si>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</si>
  <si>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</si>
  <si>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</si>
  <si>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</si>
  <si>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</si>
  <si>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</si>
  <si>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</si>
  <si>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</si>
  <si>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</si>
  <si>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</si>
  <si>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</si>
  <si>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</si>
  <si>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</si>
  <si>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</si>
  <si>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</si>
  <si>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</si>
  <si>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</si>
  <si>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</si>
  <si>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</si>
  <si>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</si>
  <si>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</si>
  <si>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</si>
  <si>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</si>
  <si>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</si>
  <si>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</si>
  <si>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</si>
  <si>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</si>
  <si>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</si>
  <si>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</si>
  <si>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</si>
  <si>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</si>
  <si>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</si>
  <si>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</si>
  <si>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</si>
  <si>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</si>
  <si>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</si>
  <si>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</si>
  <si>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</si>
  <si>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</si>
  <si>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</si>
  <si>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</si>
  <si>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</si>
  <si>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</si>
  <si>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</si>
  <si>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</si>
  <si>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</si>
  <si>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</si>
  <si>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</si>
  <si>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</si>
  <si>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</si>
  <si>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</si>
  <si>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</si>
  <si>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</si>
  <si>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</si>
  <si>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</si>
  <si>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</si>
  <si>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</si>
  <si>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</si>
  <si>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</si>
  <si>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</si>
  <si>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</si>
  <si>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</si>
  <si>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</si>
  <si>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</si>
  <si>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</si>
  <si>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</si>
  <si>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</si>
  <si>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</si>
  <si>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</si>
  <si>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</si>
  <si>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</si>
  <si>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</si>
  <si>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</si>
  <si>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</si>
  <si>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</si>
  <si>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</si>
  <si>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</si>
  <si>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</si>
  <si>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</si>
  <si>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</si>
  <si>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</si>
  <si>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</si>
  <si>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</si>
  <si>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</si>
  <si>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</si>
  <si>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</si>
  <si>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</si>
  <si>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</si>
  <si>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</si>
  <si>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</si>
  <si>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</si>
  <si>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</si>
  <si>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</si>
  <si>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</si>
  <si>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</si>
  <si>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</si>
  <si>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</si>
  <si>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</si>
  <si>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</si>
  <si>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</si>
  <si>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</si>
  <si>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</si>
  <si>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</si>
  <si>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</si>
  <si>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</si>
  <si>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</si>
  <si>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</si>
  <si>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</si>
  <si>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</si>
  <si>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</si>
  <si>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</si>
  <si>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</si>
  <si>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</si>
  <si>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</si>
  <si>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</si>
  <si>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</si>
  <si>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</si>
  <si>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</si>
  <si>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</si>
  <si>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</si>
  <si>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</si>
  <si>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</si>
  <si>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</si>
  <si>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</si>
  <si>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</si>
  <si>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</si>
  <si>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</si>
  <si>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</si>
  <si>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</si>
  <si>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</si>
  <si>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</si>
  <si>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</si>
  <si>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</si>
  <si>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</si>
  <si>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</si>
  <si>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</si>
  <si>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</si>
  <si>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</si>
  <si>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</si>
  <si>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</si>
  <si>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</si>
  <si>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</si>
  <si>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</si>
  <si>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</si>
  <si>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</si>
  <si>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</si>
  <si>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</si>
  <si>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</si>
  <si>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</si>
  <si>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</si>
  <si>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</si>
  <si>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</si>
  <si>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</si>
  <si>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</si>
  <si>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</si>
  <si>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</si>
  <si>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</si>
  <si>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</si>
  <si>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</si>
  <si>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</si>
  <si>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</si>
  <si>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</si>
  <si>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</si>
  <si>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</si>
  <si>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</si>
  <si>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</si>
  <si>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</si>
  <si>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</si>
  <si>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</si>
  <si>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</si>
  <si>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</si>
  <si>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</si>
  <si>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</si>
  <si>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</si>
  <si>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</si>
  <si>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</si>
  <si>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</si>
  <si>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</si>
  <si>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</si>
  <si>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</si>
  <si>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</si>
  <si>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</si>
  <si>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</si>
  <si>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</si>
  <si>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</si>
  <si>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DE 4,40M,CONSIDERANDO VIGOTAS,TIJOLOS E ARMADURA NEGATIVA,IN</t>
  </si>
  <si>
    <t>CLUSIVE CAPEAMENTO DE 3CM DE ESPESSURA,C/CONCRETO FCK=20MPA</t>
  </si>
  <si>
    <t>E ESCORAMENTO.FORNECIMENTO E MONTAGEM DO CONJUNTO</t>
  </si>
  <si>
    <t>CLUSIVE CAPEAMENTO DE 3CM DE ESPESSURA,C/CONCRETO FCK=25MPA</t>
  </si>
  <si>
    <t>CLUSIVE CAPEAMENTO DE 3CM DE ESPESSURA,C/CONCRETO FCK=30MPA</t>
  </si>
  <si>
    <t>LAJE PRE-MOLDADA BETA 12,PARA SOBRECARGA DE 3,5KN/M2 E VAO D</t>
  </si>
  <si>
    <t>E 4,10M,CONSIDERANDO VIGOTAS,TIJOLOS E ARMADURA NEGATIVA,INC</t>
  </si>
  <si>
    <t>LUSIVE CAPEAMENTO DE 4CM DE ESPESSURA,COM CONCRETO FCK=20MPA</t>
  </si>
  <si>
    <t xml:space="preserve"> E ESCORAMENTO.FORNECIMENTO E MONTAGEM DO CONJUNTO</t>
  </si>
  <si>
    <t>LUSIVE CAPEAMENTO DE 4CM DE ESPESSURA,COM CONCRETO FCK=25MPA</t>
  </si>
  <si>
    <t>LUSIVE CAPEAMENTO DE 4CM DE ESPESSURA,COM CONCRETO FCK=30MPA</t>
  </si>
  <si>
    <t>LAJE PRE-MOLDADA BETA 16,PARA SOBRECARGA DE 3,5KN/M2 E VAO D</t>
  </si>
  <si>
    <t>E 5,20M,CONSIDERANDO VIGOTAS,TIJOLOS E ARMADURA NEGATIVA,INC</t>
  </si>
  <si>
    <t>LAJE PRE-MOLDADA BETA 20,PARA SOBRECARGA DE 3,5KN/M2 E VAO D</t>
  </si>
  <si>
    <t>E 6,20M,CONSIDERANDO VIGOTAS,TIJOLOS E ARMADURA NEGATIVA,INC</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</si>
  <si>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</si>
  <si>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</si>
  <si>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</si>
  <si>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</si>
  <si>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</si>
  <si>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</si>
  <si>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</si>
  <si>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</si>
  <si>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</si>
  <si>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</si>
  <si>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</si>
  <si>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</si>
  <si>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</si>
  <si>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</si>
  <si>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</si>
  <si>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</si>
  <si>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</si>
  <si>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</si>
  <si>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</si>
  <si>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</si>
  <si>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</si>
  <si>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</si>
  <si>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</si>
  <si>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</si>
  <si>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</si>
  <si>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</si>
  <si>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</si>
  <si>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</si>
  <si>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</si>
  <si>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</si>
  <si>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</si>
  <si>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</si>
  <si>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</si>
  <si>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</si>
  <si>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</si>
  <si>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</si>
  <si>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</si>
  <si>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</si>
  <si>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</si>
  <si>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</si>
  <si>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</si>
  <si>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</si>
  <si>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</si>
  <si>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</si>
  <si>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</si>
  <si>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</si>
  <si>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</si>
  <si>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</si>
  <si>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</si>
  <si>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</si>
  <si>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</si>
  <si>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</si>
  <si>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</si>
  <si>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</si>
  <si>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</si>
  <si>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</si>
  <si>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</si>
  <si>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</si>
  <si>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</si>
  <si>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</si>
  <si>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</si>
  <si>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</si>
  <si>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</si>
  <si>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</si>
  <si>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</si>
  <si>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</si>
  <si>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</si>
  <si>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</si>
  <si>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</si>
  <si>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</si>
  <si>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</si>
  <si>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</si>
  <si>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</si>
  <si>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</si>
  <si>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</si>
  <si>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</si>
  <si>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</si>
  <si>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</si>
  <si>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</si>
  <si>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</si>
  <si>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</si>
  <si>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</si>
  <si>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</si>
  <si>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</si>
  <si>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</si>
  <si>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</si>
  <si>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</si>
  <si>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</si>
  <si>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</si>
  <si>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</si>
  <si>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</si>
  <si>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</si>
  <si>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</si>
  <si>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</si>
  <si>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</si>
  <si>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</si>
  <si>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</si>
  <si>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</si>
  <si>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</si>
  <si>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</si>
  <si>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</si>
  <si>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</si>
  <si>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</si>
  <si>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</si>
  <si>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</si>
  <si>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</si>
  <si>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</si>
  <si>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</si>
  <si>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</si>
  <si>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</si>
  <si>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</si>
  <si>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</si>
  <si>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</si>
  <si>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</si>
  <si>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</si>
  <si>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</si>
  <si>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</si>
  <si>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</si>
  <si>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</si>
  <si>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</si>
  <si>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</si>
  <si>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</si>
  <si>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</si>
  <si>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</si>
  <si>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</si>
  <si>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</si>
  <si>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</si>
  <si>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</si>
  <si>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</si>
  <si>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</si>
  <si>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</si>
  <si>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</si>
  <si>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</si>
  <si>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</si>
  <si>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</si>
  <si>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</si>
  <si>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</si>
  <si>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</si>
  <si>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</si>
  <si>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</si>
  <si>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</si>
  <si>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</si>
  <si>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</si>
  <si>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</si>
  <si>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</si>
  <si>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</si>
  <si>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</si>
  <si>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</si>
  <si>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</si>
  <si>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</si>
  <si>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</si>
  <si>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</si>
  <si>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</si>
  <si>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</si>
  <si>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</si>
  <si>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</si>
  <si>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</si>
  <si>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</si>
  <si>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</si>
  <si>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</si>
  <si>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</si>
  <si>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</si>
  <si>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</si>
  <si>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</si>
  <si>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</si>
  <si>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</si>
  <si>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</si>
  <si>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</si>
  <si>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</si>
  <si>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</si>
  <si>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</si>
  <si>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</si>
  <si>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</si>
  <si>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</si>
  <si>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</si>
  <si>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</si>
  <si>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</si>
  <si>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</si>
  <si>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</si>
  <si>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</si>
  <si>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</si>
  <si>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</si>
  <si>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</si>
  <si>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</si>
  <si>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</si>
  <si>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</si>
  <si>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</si>
  <si>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</si>
  <si>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</si>
  <si>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</si>
  <si>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</si>
  <si>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</si>
  <si>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</si>
  <si>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</si>
  <si>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</si>
  <si>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</si>
  <si>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</si>
  <si>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</si>
  <si>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</si>
  <si>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</si>
  <si>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</si>
  <si>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</si>
  <si>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</si>
  <si>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</si>
  <si>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</si>
  <si>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</si>
  <si>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</si>
  <si>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</si>
  <si>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</si>
  <si>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</si>
  <si>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</si>
  <si>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</si>
  <si>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</si>
  <si>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</si>
  <si>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</si>
  <si>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</si>
  <si>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</si>
  <si>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</si>
  <si>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</si>
  <si>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</si>
  <si>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</si>
  <si>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</si>
  <si>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</si>
  <si>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</si>
  <si>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</si>
  <si>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</si>
  <si>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</si>
  <si>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</si>
  <si>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</si>
  <si>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</si>
  <si>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</si>
  <si>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</si>
  <si>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</si>
  <si>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</si>
  <si>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</si>
  <si>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</si>
  <si>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</si>
  <si>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</si>
  <si>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</si>
  <si>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</si>
  <si>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</si>
  <si>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</si>
  <si>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</si>
  <si>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</si>
  <si>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</si>
  <si>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</si>
  <si>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</si>
  <si>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</si>
  <si>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</si>
  <si>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</si>
  <si>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</si>
  <si>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</si>
  <si>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</si>
  <si>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</si>
  <si>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</si>
  <si>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</si>
  <si>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</si>
  <si>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</si>
  <si>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</si>
  <si>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</si>
  <si>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</si>
  <si>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</si>
  <si>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</si>
  <si>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</si>
  <si>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</si>
  <si>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</si>
  <si>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</si>
  <si>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</si>
  <si>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</si>
  <si>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</si>
  <si>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</si>
  <si>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</si>
  <si>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</si>
  <si>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</si>
  <si>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</si>
  <si>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</si>
  <si>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</si>
  <si>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</si>
  <si>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</si>
  <si>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</si>
  <si>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</si>
  <si>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</si>
  <si>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</si>
  <si>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</si>
  <si>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</si>
  <si>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</si>
  <si>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</si>
  <si>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</si>
  <si>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</si>
  <si>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</si>
  <si>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</si>
  <si>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</si>
  <si>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</si>
  <si>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</si>
  <si>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</si>
  <si>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</si>
  <si>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</si>
  <si>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</si>
  <si>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</si>
  <si>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</si>
  <si>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</si>
  <si>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</si>
  <si>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</si>
  <si>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</si>
  <si>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</si>
  <si>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</si>
  <si>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</si>
  <si>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</si>
  <si>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</si>
  <si>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</si>
  <si>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</si>
  <si>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</si>
  <si>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</si>
  <si>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</si>
  <si>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</si>
  <si>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</si>
  <si>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</si>
  <si>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</si>
  <si>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</si>
  <si>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</si>
  <si>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</si>
  <si>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</si>
  <si>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</si>
  <si>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</si>
  <si>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</si>
  <si>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</si>
  <si>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</si>
  <si>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</si>
  <si>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</si>
  <si>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</si>
  <si>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</si>
  <si>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</si>
  <si>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</si>
  <si>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</si>
  <si>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</si>
  <si>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</si>
  <si>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</si>
  <si>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</si>
  <si>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</si>
  <si>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</si>
  <si>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</si>
  <si>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</si>
  <si>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</si>
  <si>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</si>
  <si>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</si>
  <si>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</si>
  <si>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</si>
  <si>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</si>
  <si>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</si>
  <si>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</si>
  <si>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</si>
  <si>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</si>
  <si>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</si>
  <si>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</si>
  <si>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</si>
  <si>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</si>
  <si>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</si>
  <si>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</si>
  <si>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</si>
  <si>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</si>
  <si>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</si>
  <si>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</si>
  <si>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</si>
  <si>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</si>
  <si>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</si>
  <si>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</si>
  <si>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</si>
  <si>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</si>
  <si>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</si>
  <si>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</si>
  <si>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</si>
  <si>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</si>
  <si>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</si>
  <si>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</si>
  <si>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</si>
  <si>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</si>
  <si>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</si>
  <si>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</si>
  <si>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</si>
  <si>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</si>
  <si>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</si>
  <si>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</si>
  <si>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</si>
  <si>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</si>
  <si>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</si>
  <si>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</si>
  <si>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</si>
  <si>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</si>
  <si>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</si>
  <si>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</si>
  <si>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</si>
  <si>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</si>
  <si>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</si>
  <si>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</si>
  <si>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</si>
  <si>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</si>
  <si>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</si>
  <si>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</si>
  <si>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</si>
  <si>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</si>
  <si>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</si>
  <si>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</si>
  <si>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</si>
  <si>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</si>
  <si>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</si>
  <si>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</si>
  <si>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</si>
  <si>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</si>
  <si>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</si>
  <si>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</si>
  <si>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</si>
  <si>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</si>
  <si>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</si>
  <si>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</si>
  <si>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</si>
  <si>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</si>
  <si>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</si>
  <si>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</si>
  <si>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</si>
  <si>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</si>
  <si>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</si>
  <si>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</si>
  <si>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</si>
  <si>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</si>
  <si>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</si>
  <si>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</si>
  <si>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</si>
  <si>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</si>
  <si>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</si>
  <si>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</si>
  <si>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</si>
  <si>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</si>
  <si>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</si>
  <si>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</si>
  <si>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</si>
  <si>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</si>
  <si>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</si>
  <si>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</si>
  <si>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</si>
  <si>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</si>
  <si>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</si>
  <si>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</si>
  <si>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</si>
  <si>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</si>
  <si>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</si>
  <si>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</si>
  <si>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</si>
  <si>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</si>
  <si>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</si>
  <si>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</si>
  <si>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</si>
  <si>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</si>
  <si>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</si>
  <si>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</si>
  <si>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</si>
  <si>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</si>
  <si>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</si>
  <si>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</si>
  <si>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</si>
  <si>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</si>
  <si>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</si>
  <si>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</si>
  <si>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</si>
  <si>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</si>
  <si>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</si>
  <si>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</si>
  <si>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</si>
  <si>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</si>
  <si>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</si>
  <si>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</si>
  <si>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</si>
  <si>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</si>
  <si>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</si>
  <si>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</si>
  <si>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</si>
  <si>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</si>
  <si>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</si>
  <si>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</si>
  <si>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</si>
  <si>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</si>
  <si>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</si>
  <si>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</si>
  <si>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</si>
  <si>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</si>
  <si>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</si>
  <si>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</si>
  <si>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</si>
  <si>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</si>
  <si>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</si>
  <si>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</si>
  <si>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</si>
  <si>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</si>
  <si>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</si>
  <si>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</si>
  <si>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</si>
  <si>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</si>
  <si>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</si>
  <si>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</si>
  <si>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</si>
  <si>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</si>
  <si>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</si>
  <si>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</si>
  <si>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</si>
  <si>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</si>
  <si>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</si>
  <si>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</si>
  <si>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</si>
  <si>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</si>
  <si>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</si>
  <si>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</si>
  <si>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</si>
  <si>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</si>
  <si>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</si>
  <si>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</si>
  <si>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</si>
  <si>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</si>
  <si>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</si>
  <si>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</si>
  <si>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</si>
  <si>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</si>
  <si>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</si>
  <si>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</si>
  <si>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</si>
  <si>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</si>
  <si>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</si>
  <si>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</si>
  <si>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</si>
  <si>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</si>
  <si>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</si>
  <si>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</si>
  <si>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</si>
  <si>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</si>
  <si>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</si>
  <si>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</si>
  <si>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</si>
  <si>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</si>
  <si>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</si>
  <si>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</si>
  <si>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</si>
  <si>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</si>
  <si>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</si>
  <si>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</si>
  <si>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</si>
  <si>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</si>
  <si>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</si>
  <si>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</si>
  <si>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</si>
  <si>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</si>
  <si>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</si>
  <si>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</si>
  <si>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</si>
  <si>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</si>
  <si>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</si>
  <si>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</si>
  <si>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</si>
  <si>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</si>
  <si>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</si>
  <si>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</si>
  <si>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</si>
  <si>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</si>
  <si>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</si>
  <si>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</si>
  <si>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</si>
  <si>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</si>
  <si>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</si>
  <si>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</si>
  <si>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</si>
  <si>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</si>
  <si>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</si>
  <si>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</si>
  <si>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</si>
  <si>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</si>
  <si>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</si>
  <si>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</si>
  <si>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</si>
  <si>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</si>
  <si>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</si>
  <si>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</si>
  <si>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</si>
  <si>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</si>
  <si>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</si>
  <si>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</si>
  <si>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</si>
  <si>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</si>
  <si>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</si>
  <si>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</si>
  <si>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</si>
  <si>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</si>
  <si>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</si>
  <si>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</si>
  <si>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</si>
  <si>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</si>
  <si>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</si>
  <si>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</si>
  <si>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</si>
  <si>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</si>
  <si>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</si>
  <si>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</si>
  <si>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</si>
  <si>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</si>
  <si>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</si>
  <si>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</si>
  <si>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</si>
  <si>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</si>
  <si>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</si>
  <si>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</si>
  <si>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</si>
  <si>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</si>
  <si>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</si>
  <si>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</si>
  <si>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</si>
  <si>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</si>
  <si>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</si>
  <si>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</si>
  <si>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</si>
  <si>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</si>
  <si>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</si>
  <si>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</si>
  <si>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</si>
  <si>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</si>
  <si>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</si>
  <si>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</si>
  <si>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</si>
  <si>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</si>
  <si>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</si>
  <si>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</si>
  <si>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</si>
  <si>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</si>
  <si>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</si>
  <si>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</si>
  <si>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</si>
  <si>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</si>
  <si>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</si>
  <si>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</si>
  <si>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</si>
  <si>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</si>
  <si>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</si>
  <si>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</si>
  <si>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</si>
  <si>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</si>
  <si>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</si>
  <si>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</si>
  <si>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</si>
  <si>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</si>
  <si>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</si>
  <si>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</si>
  <si>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</si>
  <si>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</si>
  <si>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</si>
  <si>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</si>
  <si>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</si>
  <si>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</si>
  <si>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</si>
  <si>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</si>
  <si>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</si>
  <si>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</si>
  <si>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</si>
  <si>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</si>
  <si>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</si>
  <si>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</si>
  <si>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</si>
  <si>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</si>
  <si>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</si>
  <si>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</si>
  <si>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</si>
  <si>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</si>
  <si>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</si>
  <si>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</si>
  <si>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</si>
  <si>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</si>
  <si>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</si>
  <si>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</si>
  <si>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</si>
  <si>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</si>
  <si>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</si>
  <si>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</si>
  <si>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</si>
  <si>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</si>
  <si>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</si>
  <si>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</si>
  <si>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</si>
  <si>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</si>
  <si>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</si>
  <si>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</si>
  <si>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</si>
  <si>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</si>
  <si>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</si>
  <si>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</si>
  <si>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</si>
  <si>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</si>
  <si>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</si>
  <si>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</si>
  <si>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</si>
  <si>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</si>
  <si>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</si>
  <si>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</si>
  <si>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</si>
  <si>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</si>
  <si>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</si>
  <si>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</si>
  <si>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</si>
  <si>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</si>
  <si>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</si>
  <si>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</si>
  <si>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</si>
  <si>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</si>
  <si>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</si>
  <si>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</si>
  <si>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</si>
  <si>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</si>
  <si>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</si>
  <si>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</si>
  <si>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</si>
  <si>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</si>
  <si>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</si>
  <si>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</si>
  <si>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</si>
  <si>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</si>
  <si>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</si>
  <si>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</si>
  <si>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</si>
  <si>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</si>
  <si>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</si>
  <si>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</si>
  <si>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</si>
  <si>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</si>
  <si>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</si>
  <si>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</si>
  <si>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</si>
  <si>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</si>
  <si>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</si>
  <si>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</si>
  <si>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</si>
  <si>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</si>
  <si>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</si>
  <si>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</si>
  <si>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CARIJO,COM</t>
  </si>
  <si>
    <t>3CM DE ESPESSURA,POLIDA NAS DUAS FACES,FIXACAO PISO OU PARED</t>
  </si>
  <si>
    <t>E,EXCLUSIVE FERRAGENS PARA FIXACAO.FORNECIMENTO E COLOCACAO</t>
  </si>
  <si>
    <t>PAREDE DIVISORIA PARA SANITARIO EM GRANITO AMARELO ICARAI,CO</t>
  </si>
  <si>
    <t>M 3CM DE ESPESSURA,POLIDA NAS DUAS FACES, FIXACAO PISO OU PA</t>
  </si>
  <si>
    <t>REDE,EXCLUSIVE FERRAGENS PARA FIXACAO.FORNECIMENTO E COLOCAC</t>
  </si>
  <si>
    <t>PAREDE DIVISORIA PARA SANITARIO EM GRANITO CINZA CORUMBA,COM</t>
  </si>
  <si>
    <t xml:space="preserve"> 3CM DE ESPESSURA,POLIDA NAS DUAS FACES,FIXACAO PISO OU PARE</t>
  </si>
  <si>
    <t>DE,EXCLUSIVE FERRAGENS PARA FIXACAO.FORNECIMENTO E COLOCACAO</t>
  </si>
  <si>
    <t>PAREDE DIVISORIA PARA SANITARIO EM GRANITO AMARELO ARABESCO,</t>
  </si>
  <si>
    <t>COM 3CM DE ESPESSURA,POLIDA NAS DUAS FACES,FIXACAO PISO OU P</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</si>
  <si>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</si>
  <si>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</si>
  <si>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</si>
  <si>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</si>
  <si>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</si>
  <si>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</si>
  <si>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</si>
  <si>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</si>
  <si>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</si>
  <si>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</si>
  <si>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</si>
  <si>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</si>
  <si>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</si>
  <si>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</si>
  <si>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</si>
  <si>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</si>
  <si>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</si>
  <si>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</si>
  <si>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</si>
  <si>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</si>
  <si>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</si>
  <si>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</si>
  <si>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</si>
  <si>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</si>
  <si>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</si>
  <si>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</si>
  <si>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</si>
  <si>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</si>
  <si>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</si>
  <si>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</si>
  <si>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</si>
  <si>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</si>
  <si>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</si>
  <si>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</si>
  <si>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</si>
  <si>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</si>
  <si>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</si>
  <si>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</si>
  <si>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</si>
  <si>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</si>
  <si>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</si>
  <si>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</si>
  <si>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</si>
  <si>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</si>
  <si>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</si>
  <si>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</si>
  <si>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</si>
  <si>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</si>
  <si>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</si>
  <si>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</si>
  <si>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</si>
  <si>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</si>
  <si>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</si>
  <si>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</si>
  <si>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</si>
  <si>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</si>
  <si>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</si>
  <si>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</si>
  <si>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</si>
  <si>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</si>
  <si>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</si>
  <si>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</si>
  <si>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</si>
  <si>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</si>
  <si>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</si>
  <si>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</si>
  <si>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</si>
  <si>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</si>
  <si>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</si>
  <si>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</si>
  <si>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</si>
  <si>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</si>
  <si>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</si>
  <si>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</si>
  <si>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</si>
  <si>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</si>
  <si>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</si>
  <si>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</si>
  <si>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</si>
  <si>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</si>
  <si>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</si>
  <si>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</si>
  <si>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</si>
  <si>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</si>
  <si>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</si>
  <si>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</si>
  <si>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</si>
  <si>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</si>
  <si>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</si>
  <si>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</si>
  <si>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</si>
  <si>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</si>
  <si>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</si>
  <si>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</si>
  <si>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</si>
  <si>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</si>
  <si>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</si>
  <si>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</si>
  <si>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</si>
  <si>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</si>
  <si>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</si>
  <si>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</si>
  <si>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</si>
  <si>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</si>
  <si>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</si>
  <si>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</si>
  <si>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</si>
  <si>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</si>
  <si>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</si>
  <si>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</si>
  <si>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</si>
  <si>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</si>
  <si>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</si>
  <si>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</si>
  <si>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</si>
  <si>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</si>
  <si>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</si>
  <si>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</si>
  <si>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</si>
  <si>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</si>
  <si>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</si>
  <si>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</si>
  <si>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</si>
  <si>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</si>
  <si>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</si>
  <si>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</si>
  <si>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</si>
  <si>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</si>
  <si>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</si>
  <si>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</si>
  <si>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</si>
  <si>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</si>
  <si>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</si>
  <si>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</si>
  <si>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</si>
  <si>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</si>
  <si>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</si>
  <si>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</si>
  <si>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</si>
  <si>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</si>
  <si>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</si>
  <si>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</si>
  <si>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</si>
  <si>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</si>
  <si>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</si>
  <si>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</si>
  <si>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</si>
  <si>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</si>
  <si>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</si>
  <si>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</si>
  <si>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</si>
  <si>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</si>
  <si>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</si>
  <si>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</si>
  <si>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</si>
  <si>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</si>
  <si>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</si>
  <si>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</si>
  <si>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</si>
  <si>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</si>
  <si>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</si>
  <si>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</si>
  <si>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</si>
  <si>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</si>
  <si>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</si>
  <si>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</si>
  <si>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</si>
  <si>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</si>
  <si>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</si>
  <si>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</si>
  <si>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</si>
  <si>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</si>
  <si>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</si>
  <si>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</si>
  <si>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</si>
  <si>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</si>
  <si>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</si>
  <si>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</si>
  <si>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</si>
  <si>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</si>
  <si>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</si>
  <si>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</si>
  <si>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</si>
  <si>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</si>
  <si>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</si>
  <si>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</si>
  <si>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</si>
  <si>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</si>
  <si>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</si>
  <si>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</si>
  <si>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</si>
  <si>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</si>
  <si>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</si>
  <si>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</si>
  <si>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</si>
  <si>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</si>
  <si>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</si>
  <si>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</si>
  <si>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</si>
  <si>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</si>
  <si>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</si>
  <si>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</si>
  <si>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</si>
  <si>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</si>
  <si>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</si>
  <si>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</si>
  <si>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</si>
  <si>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</si>
  <si>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</si>
  <si>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</si>
  <si>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</si>
  <si>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</si>
  <si>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</si>
  <si>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</si>
  <si>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</si>
  <si>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</si>
  <si>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</si>
  <si>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</si>
  <si>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</si>
  <si>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</si>
  <si>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</si>
  <si>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</si>
  <si>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</si>
  <si>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</si>
  <si>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</si>
  <si>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</si>
  <si>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</si>
  <si>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</si>
  <si>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</si>
  <si>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</si>
  <si>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</si>
  <si>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</si>
  <si>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</si>
  <si>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</si>
  <si>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</si>
  <si>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</si>
  <si>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</si>
  <si>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</si>
  <si>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</si>
  <si>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</si>
  <si>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</si>
  <si>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</si>
  <si>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</si>
  <si>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</si>
  <si>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</si>
  <si>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</si>
  <si>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</si>
  <si>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</si>
  <si>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</si>
  <si>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</si>
  <si>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</si>
  <si>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CLASSICO,DE 2X18CM,COM 2 POLIMENT</t>
  </si>
  <si>
    <t>OS,ASSENTE COM ARGAMASSA DE CIMENTO,SAIBRO E AREIA,NO TRACO</t>
  </si>
  <si>
    <t>1:3:3 E NATA DE CIMENTO COMUM,REJUNTADO COM CIMENTO BRANCO</t>
  </si>
  <si>
    <t>PEITORIL DE MARMORE BRANCO CLASSICO,COM ESPESSURA DE 2CM,COM</t>
  </si>
  <si>
    <t xml:space="preserve"> 2 POLIMENTOS,EM 2 TIRAS,NA LARGURA,SOMADA DE 20CM, SENDO A</t>
  </si>
  <si>
    <t>PARTE INFERIOR EM SUPERPOSICAO,ASSENTE COMO EM 13.045.0040</t>
  </si>
  <si>
    <t>PEITORIL DE MARMORE BRANCO CLASSICO,DE 2X28CM,COM 2 POLIMENT</t>
  </si>
  <si>
    <t>OS,ASSENTE COMO EM 13.045.0040</t>
  </si>
  <si>
    <t>PEITORIL DE MARMORE BRANCO CLASSICO,DE 2X7CM,COM 2 POLIMENTO</t>
  </si>
  <si>
    <t>S,ASSENTE COMO EM 13.045.0040</t>
  </si>
  <si>
    <t>PEITORIL DE MARMORE BRANCO CLASSICO,DE 2X16CM,COM 2 POLIMENT</t>
  </si>
  <si>
    <t>PEDRA PARA BOX DE BANHEIRO,EM MARMORE BRANCO CLASSICO,COM AL</t>
  </si>
  <si>
    <t>TURA EM TORNO DE 10CM E 4CM DE ESPESSURA,ASSENTE COMO EM</t>
  </si>
  <si>
    <t xml:space="preserve"> 13.045.0040</t>
  </si>
  <si>
    <t>REVESTIMENTO DE PAREDES COM MARMORE BRANCO CLASSICO,EM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</si>
  <si>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</si>
  <si>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</si>
  <si>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</si>
  <si>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</si>
  <si>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</si>
  <si>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CLASSICO,EM PLACA</t>
  </si>
  <si>
    <t>S DE 2CM DE ESPESSURA,COM 2 POLIMENTOS,ASSENTES COMO EM 13.0</t>
  </si>
  <si>
    <t>45.0065</t>
  </si>
  <si>
    <t>S DE 2CM DE ESPESSURA, COM 2 POLIMENTOS, ASSENTES  COMO  EM</t>
  </si>
  <si>
    <t>13.45.0065, EXCLUSIVE ARGAMASSA,NATA DE CIMENTO E REJUNTAMEN</t>
  </si>
  <si>
    <t>REVESTIMENTO VERTICAL EM DIVISORIAS OU BANCADAS(ILHARGA)EM M</t>
  </si>
  <si>
    <t>ARMORE BRANCO CLASSICO, 2CM DE ESPESSURA, COM 2 POLIMENTOS,</t>
  </si>
  <si>
    <t>ASSENTES COMO EM 13.045.0065</t>
  </si>
  <si>
    <t>ASSENTES COMO EM 13.045.0065,EXCLUSIVE ARGAMASSA, NATA DE CI</t>
  </si>
  <si>
    <t>MENTO E REJUNTAMENTO</t>
  </si>
  <si>
    <t>MOLDURA EXTERNA EXECUTADA NO PERIMETRO DAS ESQUADRIAS COM MA</t>
  </si>
  <si>
    <t>RMORE  BRANCO CLASSICO, 2CM DE ESPESSURA, COM 2 POLIMENTOS,</t>
  </si>
  <si>
    <t>CHAPIM OU ESPELHO DE MARMORE BRANCO CLASSICO,COM 2X17CM,COM</t>
  </si>
  <si>
    <t>1 POLIMENTO,ASSENTE COMO EM 13.045.0040</t>
  </si>
  <si>
    <t>REVESTIMENTO DE PAREDES COM MARMORE BRANCO CLASSICO, EM  PLA</t>
  </si>
  <si>
    <t>CAS DE 2CM DE ESPESSURA, COM 2 POLIMENTOS, ASSENTE  COMO EM</t>
  </si>
  <si>
    <t>13.045.0065</t>
  </si>
  <si>
    <t>REVESTIMENTO DE COLUNAS COM MARMORE BRANCO CLASSICO, EM  PLA</t>
  </si>
  <si>
    <t>CAS DE 2CM DE ESPESSURA, COM 2 POLIMENTOS, ASSENTES COMO EM</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</si>
  <si>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</si>
  <si>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</si>
  <si>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</si>
  <si>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</si>
  <si>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</si>
  <si>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</si>
  <si>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</si>
  <si>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</si>
  <si>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</si>
  <si>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</si>
  <si>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</si>
  <si>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</si>
  <si>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</si>
  <si>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</si>
  <si>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</si>
  <si>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</si>
  <si>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</si>
  <si>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</si>
  <si>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</si>
  <si>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</si>
  <si>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</si>
  <si>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</si>
  <si>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</si>
  <si>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</si>
  <si>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</si>
  <si>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</si>
  <si>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</si>
  <si>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</si>
  <si>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</si>
  <si>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</si>
  <si>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</si>
  <si>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</si>
  <si>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</si>
  <si>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</si>
  <si>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</si>
  <si>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</si>
  <si>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</si>
  <si>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</si>
  <si>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</si>
  <si>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</si>
  <si>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</si>
  <si>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</si>
  <si>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</si>
  <si>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</si>
  <si>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</si>
  <si>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</si>
  <si>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</si>
  <si>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</si>
  <si>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</si>
  <si>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</si>
  <si>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</si>
  <si>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</si>
  <si>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</si>
  <si>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</si>
  <si>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</si>
  <si>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</si>
  <si>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</si>
  <si>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</si>
  <si>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</si>
  <si>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</si>
  <si>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</si>
  <si>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</si>
  <si>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</si>
  <si>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</si>
  <si>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</si>
  <si>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</si>
  <si>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</si>
  <si>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</si>
  <si>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</si>
  <si>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</si>
  <si>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</si>
  <si>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</si>
  <si>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</si>
  <si>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</si>
  <si>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</si>
  <si>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</si>
  <si>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</si>
  <si>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</si>
  <si>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</si>
  <si>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</si>
  <si>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</si>
  <si>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</si>
  <si>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</si>
  <si>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</si>
  <si>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</si>
  <si>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</si>
  <si>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</si>
  <si>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</si>
  <si>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</si>
  <si>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</si>
  <si>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</si>
  <si>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</si>
  <si>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</si>
  <si>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</si>
  <si>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</si>
  <si>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</si>
  <si>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</si>
  <si>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</si>
  <si>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</si>
  <si>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</si>
  <si>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</si>
  <si>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</si>
  <si>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</si>
  <si>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</si>
  <si>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</si>
  <si>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</si>
  <si>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</si>
  <si>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</si>
  <si>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</si>
  <si>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</si>
  <si>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</si>
  <si>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</si>
  <si>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</si>
  <si>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</si>
  <si>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</si>
  <si>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</si>
  <si>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</si>
  <si>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</si>
  <si>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</si>
  <si>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</si>
  <si>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</si>
  <si>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</si>
  <si>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</si>
  <si>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</si>
  <si>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</si>
  <si>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</si>
  <si>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</si>
  <si>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</si>
  <si>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</si>
  <si>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</si>
  <si>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</si>
  <si>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</si>
  <si>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</si>
  <si>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</si>
  <si>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</si>
  <si>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</si>
  <si>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</si>
  <si>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</si>
  <si>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</si>
  <si>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</si>
  <si>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</si>
  <si>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</si>
  <si>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</si>
  <si>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</si>
  <si>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</si>
  <si>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</si>
  <si>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</si>
  <si>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</si>
  <si>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</si>
  <si>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</si>
  <si>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</si>
  <si>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</si>
  <si>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</si>
  <si>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</si>
  <si>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</si>
  <si>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</si>
  <si>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</si>
  <si>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</si>
  <si>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</si>
  <si>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</si>
  <si>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</si>
  <si>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</si>
  <si>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</si>
  <si>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</si>
  <si>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</si>
  <si>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</si>
  <si>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</si>
  <si>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</si>
  <si>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</si>
  <si>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</si>
  <si>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</si>
  <si>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</si>
  <si>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</si>
  <si>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</si>
  <si>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</si>
  <si>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</si>
  <si>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</si>
  <si>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</si>
  <si>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</si>
  <si>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</si>
  <si>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</si>
  <si>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</si>
  <si>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</si>
  <si>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</si>
  <si>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</si>
  <si>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</si>
  <si>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</si>
  <si>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</si>
  <si>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</si>
  <si>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</si>
  <si>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</si>
  <si>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</si>
  <si>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</si>
  <si>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</si>
  <si>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</si>
  <si>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</si>
  <si>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</si>
  <si>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</si>
  <si>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</si>
  <si>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</si>
  <si>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</si>
  <si>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</si>
  <si>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</si>
  <si>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</si>
  <si>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</si>
  <si>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</si>
  <si>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</si>
  <si>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</si>
  <si>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</si>
  <si>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</si>
  <si>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</si>
  <si>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</si>
  <si>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</si>
  <si>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</si>
  <si>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</si>
  <si>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</si>
  <si>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</si>
  <si>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</si>
  <si>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</si>
  <si>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</si>
  <si>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</si>
  <si>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</si>
  <si>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</si>
  <si>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</si>
  <si>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</si>
  <si>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</si>
  <si>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</si>
  <si>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</si>
  <si>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</si>
  <si>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</si>
  <si>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</si>
  <si>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</si>
  <si>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</si>
  <si>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</si>
  <si>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</si>
  <si>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</si>
  <si>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</si>
  <si>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</si>
  <si>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</si>
  <si>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</si>
  <si>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</si>
  <si>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</si>
  <si>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</si>
  <si>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</si>
  <si>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</si>
  <si>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</si>
  <si>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</si>
  <si>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</si>
  <si>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</si>
  <si>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</si>
  <si>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</si>
  <si>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</si>
  <si>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</si>
  <si>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</si>
  <si>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</si>
  <si>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</si>
  <si>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</si>
  <si>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</si>
  <si>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</si>
  <si>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</si>
  <si>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</si>
  <si>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</si>
  <si>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</si>
  <si>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</si>
  <si>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</si>
  <si>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</si>
  <si>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</si>
  <si>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</si>
  <si>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</si>
  <si>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</si>
  <si>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</si>
  <si>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</si>
  <si>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</si>
  <si>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</si>
  <si>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</si>
  <si>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</si>
  <si>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</si>
  <si>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</si>
  <si>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</si>
  <si>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</si>
  <si>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</si>
  <si>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</si>
  <si>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</si>
  <si>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</si>
  <si>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</si>
  <si>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</si>
  <si>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</si>
  <si>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</si>
  <si>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</si>
  <si>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</si>
  <si>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</si>
  <si>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</si>
  <si>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</si>
  <si>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</si>
  <si>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</si>
  <si>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</si>
  <si>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</si>
  <si>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</si>
  <si>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</si>
  <si>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</si>
  <si>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</si>
  <si>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</si>
  <si>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</si>
  <si>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</si>
  <si>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</si>
  <si>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</si>
  <si>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</si>
  <si>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</si>
  <si>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</si>
  <si>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</si>
  <si>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</si>
  <si>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</si>
  <si>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</si>
  <si>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</si>
  <si>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</si>
  <si>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</si>
  <si>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</si>
  <si>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</si>
  <si>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</si>
  <si>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</si>
  <si>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</si>
  <si>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</si>
  <si>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</si>
  <si>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</si>
  <si>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</si>
  <si>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</si>
  <si>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</si>
  <si>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</si>
  <si>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</si>
  <si>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</si>
  <si>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</si>
  <si>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</si>
  <si>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</si>
  <si>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</si>
  <si>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</si>
  <si>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</si>
  <si>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</si>
  <si>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</si>
  <si>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</si>
  <si>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</si>
  <si>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</si>
  <si>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</si>
  <si>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</si>
  <si>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</si>
  <si>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</si>
  <si>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</si>
  <si>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</si>
  <si>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</si>
  <si>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</si>
  <si>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</si>
  <si>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</si>
  <si>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</si>
  <si>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</si>
  <si>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</si>
  <si>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</si>
  <si>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</si>
  <si>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</si>
  <si>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</si>
  <si>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</si>
  <si>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</si>
  <si>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</si>
  <si>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</si>
  <si>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</si>
  <si>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</si>
  <si>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</si>
  <si>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</si>
  <si>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</si>
  <si>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</si>
  <si>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</si>
  <si>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</si>
  <si>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</si>
  <si>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</si>
  <si>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</si>
  <si>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</si>
  <si>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</si>
  <si>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</si>
  <si>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</si>
  <si>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</si>
  <si>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</si>
  <si>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</si>
  <si>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</si>
  <si>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</si>
  <si>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</si>
  <si>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</si>
  <si>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</si>
  <si>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</si>
  <si>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</si>
  <si>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</si>
  <si>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</si>
  <si>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</si>
  <si>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</si>
  <si>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</si>
  <si>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</si>
  <si>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</si>
  <si>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</si>
  <si>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</si>
  <si>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</si>
  <si>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</si>
  <si>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</si>
  <si>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</si>
  <si>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</si>
  <si>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</si>
  <si>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</si>
  <si>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</si>
  <si>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</si>
  <si>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</si>
  <si>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</si>
  <si>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</si>
  <si>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</si>
  <si>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</si>
  <si>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</si>
  <si>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</si>
  <si>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</si>
  <si>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</si>
  <si>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</si>
  <si>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</si>
  <si>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</si>
  <si>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</si>
  <si>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</si>
  <si>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</si>
  <si>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</si>
  <si>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</si>
  <si>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</si>
  <si>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</si>
  <si>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</si>
  <si>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</si>
  <si>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</si>
  <si>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</si>
  <si>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</si>
  <si>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</si>
  <si>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</si>
  <si>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</si>
  <si>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</si>
  <si>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</si>
  <si>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</si>
  <si>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</si>
  <si>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</si>
  <si>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</si>
  <si>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</si>
  <si>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</si>
  <si>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</si>
  <si>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</si>
  <si>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</si>
  <si>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</si>
  <si>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</si>
  <si>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</si>
  <si>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</si>
  <si>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</si>
  <si>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</si>
  <si>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</si>
  <si>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</si>
  <si>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</si>
  <si>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</si>
  <si>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</si>
  <si>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</si>
  <si>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</si>
  <si>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</si>
  <si>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</si>
  <si>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</si>
  <si>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</si>
  <si>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</si>
  <si>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</si>
  <si>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</si>
  <si>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</si>
  <si>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</si>
  <si>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</si>
  <si>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</si>
  <si>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</si>
  <si>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</si>
  <si>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</si>
  <si>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</si>
  <si>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</si>
  <si>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</si>
  <si>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</si>
  <si>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</si>
  <si>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</si>
  <si>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</si>
  <si>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</si>
  <si>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</si>
  <si>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</si>
  <si>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</si>
  <si>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</si>
  <si>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</si>
  <si>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</si>
  <si>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</si>
  <si>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</si>
  <si>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</si>
  <si>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</si>
  <si>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</si>
  <si>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</si>
  <si>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</si>
  <si>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</si>
  <si>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</si>
  <si>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</si>
  <si>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</si>
  <si>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</si>
  <si>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</si>
  <si>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</si>
  <si>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</si>
  <si>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</si>
  <si>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</si>
  <si>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</si>
  <si>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</si>
  <si>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</si>
  <si>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</si>
  <si>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</si>
  <si>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</si>
  <si>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</si>
  <si>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</si>
  <si>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</si>
  <si>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</si>
  <si>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</si>
  <si>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</si>
  <si>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</si>
  <si>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</si>
  <si>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</si>
  <si>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</si>
  <si>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</si>
  <si>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</si>
  <si>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</si>
  <si>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</si>
  <si>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</si>
  <si>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</si>
  <si>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</si>
  <si>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</si>
  <si>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</si>
  <si>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</si>
  <si>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</si>
  <si>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</si>
  <si>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</si>
  <si>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</si>
  <si>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</si>
  <si>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</si>
  <si>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</si>
  <si>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</si>
  <si>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</si>
  <si>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</si>
  <si>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</si>
  <si>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</si>
  <si>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</si>
  <si>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</si>
  <si>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</si>
  <si>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</si>
  <si>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</si>
  <si>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</si>
  <si>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</si>
  <si>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</si>
  <si>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</si>
  <si>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</si>
  <si>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</si>
  <si>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</si>
  <si>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</si>
  <si>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</si>
  <si>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</si>
  <si>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</si>
  <si>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</si>
  <si>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</si>
  <si>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</si>
  <si>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</si>
  <si>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</si>
  <si>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</si>
  <si>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</si>
  <si>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</si>
  <si>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</si>
  <si>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</si>
  <si>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</si>
  <si>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</si>
  <si>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</si>
  <si>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</si>
  <si>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</si>
  <si>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</si>
  <si>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</si>
  <si>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</si>
  <si>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</si>
  <si>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</si>
  <si>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</si>
  <si>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</si>
  <si>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</si>
  <si>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</si>
  <si>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</si>
  <si>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</si>
  <si>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</si>
  <si>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</si>
  <si>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</si>
  <si>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</si>
  <si>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</si>
  <si>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</si>
  <si>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</si>
  <si>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</si>
  <si>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</si>
  <si>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</si>
  <si>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</si>
  <si>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</si>
  <si>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</si>
  <si>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</si>
  <si>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</si>
  <si>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</si>
  <si>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</si>
  <si>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</si>
  <si>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</si>
  <si>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</si>
  <si>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</si>
  <si>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</si>
  <si>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</si>
  <si>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</si>
  <si>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</si>
  <si>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</si>
  <si>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</si>
  <si>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</si>
  <si>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</si>
  <si>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</si>
  <si>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</si>
  <si>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</si>
  <si>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</si>
  <si>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</si>
  <si>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</si>
  <si>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</si>
  <si>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</si>
  <si>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</si>
  <si>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</si>
  <si>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</si>
  <si>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</si>
  <si>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</si>
  <si>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</si>
  <si>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</si>
  <si>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</si>
  <si>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</si>
  <si>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</si>
  <si>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</si>
  <si>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</si>
  <si>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</si>
  <si>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</si>
  <si>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</si>
  <si>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</si>
  <si>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</si>
  <si>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</si>
  <si>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</si>
  <si>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</si>
  <si>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</si>
  <si>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</si>
  <si>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</si>
  <si>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</si>
  <si>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</si>
  <si>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</si>
  <si>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</si>
  <si>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</si>
  <si>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</si>
  <si>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</si>
  <si>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</si>
  <si>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</si>
  <si>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</si>
  <si>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</si>
  <si>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</si>
  <si>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</si>
  <si>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</si>
  <si>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</si>
  <si>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</si>
  <si>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</si>
  <si>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</si>
  <si>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</si>
  <si>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</si>
  <si>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</si>
  <si>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</si>
  <si>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</si>
  <si>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</si>
  <si>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</si>
  <si>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</si>
  <si>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</si>
  <si>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</si>
  <si>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</si>
  <si>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</si>
  <si>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</si>
  <si>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</si>
  <si>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</si>
  <si>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</si>
  <si>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</si>
  <si>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</si>
  <si>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</si>
  <si>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</si>
  <si>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CLASSICO,EM PLACAS,2</t>
  </si>
  <si>
    <t>CM DE ESPESSURA,COM 2 POLIMENTOS,ASSENTE EM SUPERFICIE EM OS</t>
  </si>
  <si>
    <t>SO,COM NATA DE CIMENTO SOBRE ARGAMASSA DE CIMENTO,AREIA E SA</t>
  </si>
  <si>
    <t>IBRO,NO TRACO 1:2:2 E REJUNTAMENTO EM CIMENTO BRANCO</t>
  </si>
  <si>
    <t>REVESTIMENTO DE PISOS EM MARMORE BRANCO CLASSICO,EM PLACAS,3</t>
  </si>
  <si>
    <t>SO,EXCLUSIVE NATA DE CIMENTO,ARGAMASSA E REJUNTAMENTO</t>
  </si>
  <si>
    <t>RODAPE DE MARMORE BRANCO CLASSICO COM 10CM DE ALTURA E 2CM D</t>
  </si>
  <si>
    <t>E ESPESSURA, COM 2 POLIMENTOS,ASSENTE EM PAREDE EM OSSO, COM</t>
  </si>
  <si>
    <t xml:space="preserve"> ARGAMASSA DE CIMENTO,AREIA E SAIBRO, NO TRACO 1:2:2 E NATA</t>
  </si>
  <si>
    <t>DE CIMENTO, SOBRE CHAPISCO DE CIMENTO E AREIA, NO TRACO 1:3</t>
  </si>
  <si>
    <t>INCLUSIVE ESTES)E REJUNTAMENTO EM CIMENTO BRANCO</t>
  </si>
  <si>
    <t>E ESPESSURA,COM 2 POLIMENTOS,ASSENTE EM PAREDE EM OSSO,EXCLU</t>
  </si>
  <si>
    <t>SIVE NATA DE CIMENTO,ARGAMASSA,CHAPISCO E REJUNTAMENTO</t>
  </si>
  <si>
    <t>SOLEIRA DE MARMORE BRANCO CLASSICO,DE 3X13CM,COM 2 POLIMENTO</t>
  </si>
  <si>
    <t>S,ASSENTE COMO EM 13.345.0015</t>
  </si>
  <si>
    <t>S,EXCLUSIVE NATA DE CIMENTO,ARGAMASSA E REJUNTAMENTO</t>
  </si>
  <si>
    <t>SOLEIRA DE MARMORE BRANCO CLASSICO,DE 3X15CM,COM 2 POLIMENTO</t>
  </si>
  <si>
    <t>SOLEIRA DE MARMORE BRANCO CLASSICO,DE 3X25CM,COM 2 POLIMENTO</t>
  </si>
  <si>
    <t>SOLEIRA DE MARMORE BRANCO CLASSICO,DE 3X45CM,SEM DESNIVEL,PA</t>
  </si>
  <si>
    <t>RA PORTAS DE 2 FOLHAS,ASSENTE COMO EM 13.345.0015</t>
  </si>
  <si>
    <t>RA PORTAS DE 2 FOLHAS,EXCLUSIVE NATA DE CIMENTO,ARGAMASSA E</t>
  </si>
  <si>
    <t>CHAPIM OU ESPELHO DE MARMORE BRANCO CLASSICO,COM 2X17CM COM</t>
  </si>
  <si>
    <t>1 POLIMENTO,ASSENTE COMO EM 13.345.0020</t>
  </si>
  <si>
    <t>1 POLIMENTO, EXCLUSIVE NATA DE CIMENTO,ARGAMASSA,CHAPISCO E</t>
  </si>
  <si>
    <t>CAPA DE DEGRAU,DE MARMORE BRANCO CLASSICO,COM 3X28CM,COM 1 P</t>
  </si>
  <si>
    <t>OLIMENTO,ASSENTE COMO EM 13.345.0015</t>
  </si>
  <si>
    <t>CAPA DE DEGRAU,DE MARMORE BRANCO CLASSICO, COM 3X28CM,COM 1</t>
  </si>
  <si>
    <t>POLIMENTO,EXCLUSIVE NATA DE CIMENTO,ARGAMASSA E REJUNTAMENTO</t>
  </si>
  <si>
    <t>CAPA DE DEGRAU,DE MARMORE BRANCO CLASSICO,COM 3X30CM,COM 1 P</t>
  </si>
  <si>
    <t>CAPA DE DEGRAU,DE MARMORE BRANCO CLASSICO,COM 3X30CM, COM 1</t>
  </si>
  <si>
    <t>REVESTIMENTO DE PISOS COM GRANITO CINZA ANDORINHA,EM PLACAS,</t>
  </si>
  <si>
    <t>COM ESPESSURA DE 2CM,SEM ACABAMENTO,ASSENTE EM SUPERFICIE EM</t>
  </si>
  <si>
    <t xml:space="preserve"> OSSO,COM NATA DE CIMENTO SOBRE ARGAMASSA DE CIMENTO,AREIA E</t>
  </si>
  <si>
    <t xml:space="preserve"> SAIBRO,NO TRACO 1:2:2 E REJUNTAMENTO PRONTO</t>
  </si>
  <si>
    <t xml:space="preserve"> OSSO,EXCLUSIVE NATA DE CIMENTO,ARGAMASSA E REJUNTAMENTO</t>
  </si>
  <si>
    <t>REVESTIMENTO DE PISOS COM GRANITO CINZA ANDORINHA APICOADO,</t>
  </si>
  <si>
    <t>EM PLACAS,COM ESPESSURA DE 3CM,ASSENTADO SOBRE TERRENO NIVEL</t>
  </si>
  <si>
    <t>ADO,COM NATA DE CIMENTO SOBRE ARGAMASSA DE CIMENTO E AREIA,N</t>
  </si>
  <si>
    <t>O TRACO 1:3</t>
  </si>
  <si>
    <t>RODAPE DE GRANITO CINZA ANDORINHA,COM ACABAMENTO SERRADO,COM</t>
  </si>
  <si>
    <t xml:space="preserve"> 7CM DE ALTURA E 2CM DE ESPESSURA,ASSENTE EM PAREDE EM OSSO,</t>
  </si>
  <si>
    <t>COM CHAPISCO, ARGAMASSA DE CIMENTO, AREIA E SAIBRO NO TRACO</t>
  </si>
  <si>
    <t>1:2:2 E NATA DE CIMENTO SOBRE CHAPISCO DE CIMENTO E AREIA,NO</t>
  </si>
  <si>
    <t xml:space="preserve"> TRACO 1:3(INCLUSIVE ESTE) E REJUNTAMENTO PRONTO</t>
  </si>
  <si>
    <t xml:space="preserve"> 7CM DE ALTURA E 2CM DE ESPESSURA,ASSENTE EM PAREDE EM OSSO</t>
  </si>
  <si>
    <t>EXCLUSIVE NATA DE CIMENTO,ARGAMASSA,CHAPISCO E REJUNTAMENTO</t>
  </si>
  <si>
    <t>CAPA DE DEGRAU EM GRANITO CINZA ANDORINHA,30X3CM,SEM ACABAME</t>
  </si>
  <si>
    <t>NTO,ASSENTE COMO EM 13.348.0010</t>
  </si>
  <si>
    <t>NTO,EXCLUSIVE NATA DE CIMENTO,ARGAMASSA E REJUNTAMENTO</t>
  </si>
  <si>
    <t>ESPELHO OU CHAPIM EM GRANITO CINZA ANDORINHA,20X3CM,SEM ACAB</t>
  </si>
  <si>
    <t>AMENTO,ASSENTADO COMO NO ITEM 13.348.0030</t>
  </si>
  <si>
    <t>AMENTO,EXCLUSIVE NATA DE CIMENTO,ARGAMASSA,CHAPISCO E REJUNT</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</si>
  <si>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</si>
  <si>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</si>
  <si>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</si>
  <si>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</si>
  <si>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</si>
  <si>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</si>
  <si>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</si>
  <si>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</si>
  <si>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</si>
  <si>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3CM,COM 2 PO</t>
  </si>
  <si>
    <t>LIMENTOS,LARGURA DE 13CM,ASSENTADO COM ARGAMASSA DE CIMENTO,</t>
  </si>
  <si>
    <t xml:space="preserve"> SAIBRO E AREIA, NO TRACO 1:2:2, E REJUNTAMENTO COM CIMENTO</t>
  </si>
  <si>
    <t>SOLEIRA EM GRANITO CINZA ANDORINHA,ESPESSURA DE 3CM COM 2 PO</t>
  </si>
  <si>
    <t>LIMENTOS,LARGURA DE 13CM,EXCLUSIVE ARGAMASSA E REJUNTAMENTO</t>
  </si>
  <si>
    <t>SOLEIRA EM GRANITO CINZA ANDORINHA,ESPESSURA DE 3CM,COM 2 P</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</si>
  <si>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</si>
  <si>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</si>
  <si>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</si>
  <si>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</si>
  <si>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</si>
  <si>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</si>
  <si>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</si>
  <si>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</si>
  <si>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</si>
  <si>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</si>
  <si>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</si>
  <si>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</si>
  <si>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</si>
  <si>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</si>
  <si>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</si>
  <si>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S ACIMA DE 30X30CM,COM 3CM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</si>
  <si>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</si>
  <si>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</si>
  <si>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</si>
  <si>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</si>
  <si>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</si>
  <si>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</si>
  <si>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</si>
  <si>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</si>
  <si>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</si>
  <si>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3X13CM COM 2 POLIMENTOS,ASSENTE</t>
  </si>
  <si>
    <t>COMO EM 13.365.0010</t>
  </si>
  <si>
    <t>SOLEIRA DE GRANITO PRETO DE 3X13CM COM 2 POLIMENTOS, EXCLUSI</t>
  </si>
  <si>
    <t>VE NATA DE CIMENTO,ARGAMASSA E REJUNTAMENTO</t>
  </si>
  <si>
    <t>SOLEIRA DE GRANITO PRETO DE 3X15CM COM 2 POLIMENTOS,ASSENTE</t>
  </si>
  <si>
    <t>SOLEIRA DE GRANITO PRETO DE 3X15CM COM 2 POLIMENTOS, EXCLUSI</t>
  </si>
  <si>
    <t>SOLEIRA DE GRANITO PRETO DE 3X25CM COM 2 POLIMENTOS,ASSENTE</t>
  </si>
  <si>
    <t>SOLEIRA DE GRANITO PRETO DE 3X25CM COM 2 POLIMENTOS, EXCLUSI</t>
  </si>
  <si>
    <t>CHAPIM OU ESPELHO DE GRANITO PRETO COM 2X17CM,COM 1 POLIMENT</t>
  </si>
  <si>
    <t>O,ASSENTE COMO EM 13.365.0020</t>
  </si>
  <si>
    <t>O,EXCLUSIVE CHAPISCO,ARGAMASSA,REJUNTAMENTO E NATA DE CIMENT</t>
  </si>
  <si>
    <t>CAPA DE DEGRAU DE GRANITO PRETO,COM 3X28CM,COM 1 POLIMENTO,A</t>
  </si>
  <si>
    <t>SSENTE COMO EM 13.365.0010</t>
  </si>
  <si>
    <t>CAPA DE DEGRAU DE GRANITO PRETO,COM 3X28CM,COM 1 POLIMENTO,</t>
  </si>
  <si>
    <t>EXCLUSIVE NATA DE CIMENTO,ARGAMASSA E REJUNTAMENTO</t>
  </si>
  <si>
    <t>CAPA DE DEGRAU DE GRANITO PRETO,COM 3X30CM,COM 1 POLIMENTO,A</t>
  </si>
  <si>
    <t>CAPA DE DEGRAU DE GRANITO PRETO,COM 3X30CM,COM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</si>
  <si>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</si>
  <si>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</si>
  <si>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</si>
  <si>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</si>
  <si>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</si>
  <si>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ESSURA DE 2CM, SEM POLIMENTO, ASSENTE COM ARGAMASSA COLANTE,</t>
  </si>
  <si>
    <t>JUNTAS DE 2MM DE ESPESSURA E REJUNTAMENTO PRONTO</t>
  </si>
  <si>
    <t>ESSURA DE 2CM, SEM POLIMENTO, EXCLUSIVE ARGAMASSA COLANTE E</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</si>
  <si>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</si>
  <si>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</si>
  <si>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</si>
  <si>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</si>
  <si>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</si>
  <si>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</si>
  <si>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</si>
  <si>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3CM,COM POLIMENTO ASSENTE EM SUPERFICIE EM OSSO</t>
  </si>
  <si>
    <t>,COM NATA DE CIMENTO,SOBRE ARGAMASSA DE CIMENTO,AREIA E SAIB</t>
  </si>
  <si>
    <t>RO NO TRACO 1:2:2 E REJUNTAMENTO PRONTO</t>
  </si>
  <si>
    <t>CAPA DE DEGRAU EM GRANITO CINZA CORUMBA,ESPESSURA DE 3CM,LAR</t>
  </si>
  <si>
    <t>GURA DE 30CM, COM POLIMENTO, ASSENTE EM SUPERFICIE EM OSSO,</t>
  </si>
  <si>
    <t>ESPELHO OU CHAPIM EM GRANITO CINZA CORUMBA,ESPESSURA DE 3CM,</t>
  </si>
  <si>
    <t>LARGURA DE 20CM,POLIDO E ASSENTE COMO EM 13.365.0083</t>
  </si>
  <si>
    <t>ESPELHO OU CHAPIM DE GRANITO CINZA CORUMBA,ESPESSURA DE 3CM,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</si>
  <si>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</si>
  <si>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</si>
  <si>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</si>
  <si>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</si>
  <si>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</si>
  <si>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</si>
  <si>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</si>
  <si>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</si>
  <si>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</si>
  <si>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</si>
  <si>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</si>
  <si>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</si>
  <si>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</si>
  <si>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</si>
  <si>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</si>
  <si>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</si>
  <si>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</si>
  <si>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</si>
  <si>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</si>
  <si>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</si>
  <si>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</si>
  <si>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</si>
  <si>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</si>
  <si>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</si>
  <si>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</si>
  <si>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</si>
  <si>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</si>
  <si>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SOLEIRA EM GRANITO CINZA CORUMBA,3CM DE ESPESSURA,COM 2 POLI</t>
  </si>
  <si>
    <t>MENTOS,LARGURA DE 25CM, ASSENTE EM SUPERFICIE EM OSSO,COM NA</t>
  </si>
  <si>
    <t>MENTOS,LARGURA DE 25CM,ASSENTE EM SUPERFICIE EM OSSO,EXCLUSI</t>
  </si>
  <si>
    <t>REVESTIMENTO DE PISO COM GRANITO RUSTICO EM PLACAS,ESPESSURA</t>
  </si>
  <si>
    <t xml:space="preserve"> DE 3 A 4CM, COM CORTE MANUAL, ASSENTE EM SUPERFICIE EM OSSO</t>
  </si>
  <si>
    <t>,COM NATA DE CIMENTO SOBRE ARGAMASSA DE CIMENTO,AREIA E SAIB</t>
  </si>
  <si>
    <t>RO,NO TRACO 1:2:2 E REJUNTAMENTO PRONTO</t>
  </si>
  <si>
    <t xml:space="preserve"> DE 3 A 4CM,COM CORTE MANUAL,ASSENTE EM SUPERFICIE EM OSSO,E</t>
  </si>
  <si>
    <t>REVESTIMENTO DE PISO COM GRANITO CAPAO BONITO, EM PLACA DE 2</t>
  </si>
  <si>
    <t>CM DE ESPESSURA, ACABAMENTO POLIDO, ASSENTADO SOBRE TERRENO</t>
  </si>
  <si>
    <t>NIVELADO, COM NATA DE CIMENTO SOBRE  ARGAMASSA DE CIMENTO E</t>
  </si>
  <si>
    <t>AREIA,NO TRACO 1:3</t>
  </si>
  <si>
    <t>CM DE ESPESSURA,ACABAMENTO POLIDO,ASSENTADO SOBRE TERRENO NI</t>
  </si>
  <si>
    <t>VELADO,EXCLUSIVE NATA DE CIMENTO E ARGAMASSA</t>
  </si>
  <si>
    <t>REVESTIMENTO DE BANCADAS OU ILHARGAS, COM GRANITO CAPAO BONI</t>
  </si>
  <si>
    <t>TO, EM PLACA DE 2CM DE ESPESSURA, ACABAMENTO POLIDO, ASSENTE</t>
  </si>
  <si>
    <t xml:space="preserve"> COM NATA DE CIMENTO SOBRE ARGAMASSA DE CIMENTO E AREIA, NO</t>
  </si>
  <si>
    <t>TRACO 1:3</t>
  </si>
  <si>
    <t>TO,EM PLACA DE 2CM DE ESPESSURA,ACABAMENTO POLIDO,EXCLUSIVE</t>
  </si>
  <si>
    <t xml:space="preserve"> NATA DE CIMENTO E ARGAMASSA</t>
  </si>
  <si>
    <t>REVESTIMENTO DE PISO COM GRANITO CAPAO BONITO,EM PLACA DE 2C</t>
  </si>
  <si>
    <t>M DE ESPESSURA, ACABAMENTO APICOADO, ASSENTADO SOBRE TERRENO</t>
  </si>
  <si>
    <t xml:space="preserve"> NIVELADO, COM NATA DE CIMENTO SOBRE ARGAMASSA DE CIMENTO E</t>
  </si>
  <si>
    <t>CM DE ESPESSURA,ACABAMENTO APICOADO,ASSENTADO SOBRE TERRENO</t>
  </si>
  <si>
    <t>NIVELADO,EXCLUSIVE NATA DE CIMENTO E ARGAMASSA</t>
  </si>
  <si>
    <t>REVESTIMENTO DE PISO COM GRANITO CINZA MIRACEMA LEVIGADO,EM</t>
  </si>
  <si>
    <t>PLACAS, COM 3CM DE ESPESSURA, ASSENTADO SOBRE SUPERFICIE EM</t>
  </si>
  <si>
    <t>OSSO,COM NATA DE CIMENTO SOBRE ARGAMASSA DE CIMENTO E AREIA,</t>
  </si>
  <si>
    <t>NO TRACO DE 1:3</t>
  </si>
  <si>
    <t>OSSO,EXCLUSIVE NATA DE CIMENTO E ARGAMASSA</t>
  </si>
  <si>
    <t>REVESTIMENTO DE PISO COM GRANITO CINZA MIRACEMA FLAMEADO,EM</t>
  </si>
  <si>
    <t>REVESTIMENTO DE PISO COM GRANITO CINZA MIRACEMA SERRADO E FA</t>
  </si>
  <si>
    <t>CE NATURAL, EM PLACAS, COM 3CM DE ESPESSURA,ASSENTADO SOBRE</t>
  </si>
  <si>
    <t>SUPERFICIE EM OSSO,COM NATA DE CIMENTO SOBRE ARGAMASSA DE CI</t>
  </si>
  <si>
    <t>MENTO E AREIA,NO TRACO DE 1:3</t>
  </si>
  <si>
    <t>CE NATURAL,EM PLACAS,COM 3CM DE ESPESSURA,ASSENTADO SOBRE SU</t>
  </si>
  <si>
    <t>PERFICIE EM OSSO,EXCLUSIVE NATA DE CIMENTO E ARGAMASSA</t>
  </si>
  <si>
    <t>REVESTIMENTO DE PISO COM GRANITO JUPARANA,EM PLACAS, COM 2CM</t>
  </si>
  <si>
    <t xml:space="preserve"> DE ESPESSURA, ACABAMENTO POLIDO,ASSENTADO SOBRE SUPERFICIE</t>
  </si>
  <si>
    <t>EM OSSO, COM NATA DE CIMENTO  SOBRE  ARGAMASSA DE CIMENTO,</t>
  </si>
  <si>
    <t>SAIBRO E AREIA,NO TRACO 1:2:2</t>
  </si>
  <si>
    <t>REVESTIMENTO DE PISO COM GRANITO JAPARANA,EM PLACAS,COM 2CM</t>
  </si>
  <si>
    <t>DE ESPESSURA,ACABAMENTO POLIDO, ASSENTADO SOBRE SUPERFICIE</t>
  </si>
  <si>
    <t>EM OSSO,EXCLUSIVE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</si>
  <si>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</si>
  <si>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</si>
  <si>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</si>
  <si>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</si>
  <si>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</si>
  <si>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</si>
  <si>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</si>
  <si>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</si>
  <si>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</si>
  <si>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</si>
  <si>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</si>
  <si>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</si>
  <si>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</si>
  <si>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</si>
  <si>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</si>
  <si>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</si>
  <si>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</si>
  <si>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</si>
  <si>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</si>
  <si>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</si>
  <si>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</si>
  <si>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</si>
  <si>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</si>
  <si>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</si>
  <si>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</si>
  <si>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</si>
  <si>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</si>
  <si>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</si>
  <si>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</si>
  <si>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</si>
  <si>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</si>
  <si>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</si>
  <si>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</si>
  <si>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</si>
  <si>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</si>
  <si>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</si>
  <si>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</si>
  <si>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</si>
  <si>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</si>
  <si>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</si>
  <si>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</si>
  <si>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</si>
  <si>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</si>
  <si>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</si>
  <si>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</si>
  <si>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</si>
  <si>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</si>
  <si>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</si>
  <si>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</si>
  <si>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</si>
  <si>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</si>
  <si>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</si>
  <si>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</si>
  <si>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</si>
  <si>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</si>
  <si>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</si>
  <si>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</si>
  <si>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</si>
  <si>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</si>
  <si>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</si>
  <si>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</si>
  <si>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</si>
  <si>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</si>
  <si>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</si>
  <si>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</si>
  <si>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</si>
  <si>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</si>
  <si>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</si>
  <si>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</si>
  <si>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</si>
  <si>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</si>
  <si>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</si>
  <si>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</si>
  <si>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</si>
  <si>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</si>
  <si>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</si>
  <si>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</si>
  <si>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</si>
  <si>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</si>
  <si>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</si>
  <si>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</si>
  <si>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</si>
  <si>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</si>
  <si>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</si>
  <si>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</si>
  <si>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</si>
  <si>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B) CAMADA DE MARMORITE,COM 1CM DE ESPESSURA,FEITA COM GRANA</t>
  </si>
  <si>
    <t>Nº1 DE GRANITO PRETO E CIMENTO,SUPERFICIE ESTUCADA APOS A</t>
  </si>
  <si>
    <t>FUNDICAO,COM 3 POLIMENTOS MECANICOS,EXCLUSIVE JUNTA</t>
  </si>
  <si>
    <t>PISO DE GRANITINA,COMPREENDENDO:A)LASTRO,COM 4CM DE ESPESSUR</t>
  </si>
  <si>
    <t>B) CAMADA DE GRANITINA,COM 3CM DE ESPESSURA,FEITA COM GRANA</t>
  </si>
  <si>
    <t xml:space="preserve"> Nº1 DE GRANITO PRETO E CIMENTO,SUPERFICIE ESTUCADA APOS A</t>
  </si>
  <si>
    <t>FUNDICAO,SEM POLIMENTO</t>
  </si>
  <si>
    <t>Nº1 DE GRANITO VERMELHO E CIMENTO,SUPERFICIE ESTUCADA APOS A</t>
  </si>
  <si>
    <t xml:space="preserve"> FUNDICAO,SEM POLIMENTO</t>
  </si>
  <si>
    <t>RODAPE DE MARMORITE,FUNDIDO NO LOCAL,COM 10CM DE ALTURA,1CM</t>
  </si>
  <si>
    <t>DE ESPESSURA, TERMINANDO EM CANTO RETO JUNTO AO PISO, FEITO</t>
  </si>
  <si>
    <t>COM CIMENTO E GRANA Nº1 DE MARMORE BRANCO NACIONAL, COM POLI</t>
  </si>
  <si>
    <t>MENTO MANUAL,O MARMORITE E EXECUTADO SOBRE EMBOCO PREVIO NAO</t>
  </si>
  <si>
    <t xml:space="preserve"> INCLUIDO NESTA</t>
  </si>
  <si>
    <t>COM CIMENTO E  GRANA Nº1 DE GRANITO PRETO,COM POLIMENTO MANU</t>
  </si>
  <si>
    <t>AL,O MARMORITE E EXECUTADO SOBRE EMBOCO PREVIO NAO INCLUIDO</t>
  </si>
  <si>
    <t>NESTA</t>
  </si>
  <si>
    <t>ESCADA DE MARMORITE,COMPOSTA DE CAPA E ESPELHO PRE-MOLDADOS</t>
  </si>
  <si>
    <t>EM OFICINA E ASSENTADOS NA OBRA, FEITO O MARMORITE COM GRANA</t>
  </si>
  <si>
    <t xml:space="preserve"> Nº1 DE MARMORE BRANCO NACIONAL E CIMENTO, E COM CAMADA  DE</t>
  </si>
  <si>
    <t>6MM.ESTA ESPECIFICACAO SE REFERE A ESCADAS COM LARGURA TOTAL</t>
  </si>
  <si>
    <t>DAS DUAS PECAS DE 0,48M E COMPREENDENDO 1,00M LINEAR  DO CON</t>
  </si>
  <si>
    <t>JUNTO DE CAPA E ESPELHO</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</si>
  <si>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</si>
  <si>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</si>
  <si>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</si>
  <si>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</si>
  <si>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xml:space="preserve"> E ESPELHO</t>
  </si>
  <si>
    <t>SOLEIRA,PEITORIL OU CHAPIM DE MARMORITE,PRE-MOLDADO EM OFICI</t>
  </si>
  <si>
    <t>NA E ASSENTADO NA OBRA, COM OU SEM REBAIXO, FEITO COM GRANA</t>
  </si>
  <si>
    <t>Nº1 DE MARMORE BRANCO NACIONAL E CIMENTO,NA ESPESSURA DE 6MM</t>
  </si>
  <si>
    <t>NA E ASSENTADO NA OBRA,C/OU SEM REBAIXO,FEITO COM GRANA Nº1</t>
  </si>
  <si>
    <t>DE GRANITO PRETO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</si>
  <si>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</si>
  <si>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</si>
  <si>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</si>
  <si>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</si>
  <si>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</si>
  <si>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</si>
  <si>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</si>
  <si>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</si>
  <si>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</si>
  <si>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</si>
  <si>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</si>
  <si>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</si>
  <si>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</si>
  <si>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</si>
  <si>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</si>
  <si>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</si>
  <si>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</si>
  <si>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</si>
  <si>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</si>
  <si>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</si>
  <si>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</si>
  <si>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</si>
  <si>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</si>
  <si>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</si>
  <si>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</si>
  <si>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</si>
  <si>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</si>
  <si>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</si>
  <si>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</si>
  <si>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</si>
  <si>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</si>
  <si>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</si>
  <si>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</si>
  <si>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</si>
  <si>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</si>
  <si>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</si>
  <si>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</si>
  <si>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</si>
  <si>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</si>
  <si>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</si>
  <si>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</si>
  <si>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</si>
  <si>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</si>
  <si>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</si>
  <si>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</si>
  <si>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</si>
  <si>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</si>
  <si>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</si>
  <si>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</si>
  <si>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</si>
  <si>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</si>
  <si>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</si>
  <si>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</si>
  <si>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</si>
  <si>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</si>
  <si>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</si>
  <si>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</si>
  <si>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</si>
  <si>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</si>
  <si>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</si>
  <si>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</si>
  <si>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</si>
  <si>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</si>
  <si>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</si>
  <si>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</si>
  <si>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</si>
  <si>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</si>
  <si>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</si>
  <si>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</si>
  <si>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</si>
  <si>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</si>
  <si>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</si>
  <si>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</si>
  <si>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</si>
  <si>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</si>
  <si>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</si>
  <si>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</si>
  <si>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</si>
  <si>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</si>
  <si>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</si>
  <si>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</si>
  <si>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</si>
  <si>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</si>
  <si>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</si>
  <si>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</si>
  <si>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</si>
  <si>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</si>
  <si>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</si>
  <si>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4 A 5MM,SOBRE BASE</t>
  </si>
  <si>
    <t>EXISTENTE.FORNECIMENTO E COLOCACAO</t>
  </si>
  <si>
    <t>FORRACAO DE PISO COM CARPETE DE FIBRA DE POLIPROPILENO,COM A</t>
  </si>
  <si>
    <t>CABAMENTO RESINADO,PARA TRAFEGO LEVE A MODERADO,COM ESPESSUR</t>
  </si>
  <si>
    <t>A DE 4 A 5MM,SOBRE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</si>
  <si>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</si>
  <si>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</si>
  <si>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</si>
  <si>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</si>
  <si>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</si>
  <si>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</si>
  <si>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</si>
  <si>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</si>
  <si>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</si>
  <si>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</si>
  <si>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</si>
  <si>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</si>
  <si>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</si>
  <si>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</si>
  <si>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</si>
  <si>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</si>
  <si>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</si>
  <si>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</si>
  <si>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</si>
  <si>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</si>
  <si>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</si>
  <si>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</si>
  <si>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</si>
  <si>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</si>
  <si>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</si>
  <si>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</si>
  <si>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</si>
  <si>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</si>
  <si>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</si>
  <si>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</si>
  <si>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</si>
  <si>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</si>
  <si>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</si>
  <si>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</si>
  <si>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</si>
  <si>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</si>
  <si>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</si>
  <si>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</si>
  <si>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</si>
  <si>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</si>
  <si>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</si>
  <si>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</si>
  <si>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</si>
  <si>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</si>
  <si>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</si>
  <si>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</si>
  <si>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</si>
  <si>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</si>
  <si>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</si>
  <si>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</si>
  <si>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</si>
  <si>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</si>
  <si>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</si>
  <si>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</si>
  <si>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</si>
  <si>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</si>
  <si>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</si>
  <si>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</si>
  <si>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</si>
  <si>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</si>
  <si>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</si>
  <si>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</si>
  <si>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</si>
  <si>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</si>
  <si>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</si>
  <si>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</si>
  <si>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</si>
  <si>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</si>
  <si>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</si>
  <si>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</si>
  <si>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</si>
  <si>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</si>
  <si>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</si>
  <si>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</si>
  <si>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</si>
  <si>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</si>
  <si>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</si>
  <si>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</si>
  <si>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</si>
  <si>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</si>
  <si>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</si>
  <si>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</si>
  <si>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</si>
  <si>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</si>
  <si>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</si>
  <si>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</si>
  <si>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</si>
  <si>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</si>
  <si>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</si>
  <si>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</si>
  <si>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</si>
  <si>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</si>
  <si>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</si>
  <si>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</si>
  <si>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</si>
  <si>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</si>
  <si>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</si>
  <si>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</si>
  <si>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</si>
  <si>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</si>
  <si>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</si>
  <si>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</si>
  <si>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</si>
  <si>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</si>
  <si>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</si>
  <si>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</si>
  <si>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</si>
  <si>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</si>
  <si>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</si>
  <si>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</si>
  <si>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</si>
  <si>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</si>
  <si>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</si>
  <si>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</si>
  <si>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</si>
  <si>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</si>
  <si>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</si>
  <si>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</si>
  <si>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</si>
  <si>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</si>
  <si>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</si>
  <si>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</si>
  <si>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PVC,DE CORRER,DUAS FOLHAS MOVEIS,DE 1,20X1,20M,EXC</t>
  </si>
  <si>
    <t>LUSIVE VIDROS,INCLUSIVE FERRAGENS.FORNECIMENTO E COLOCACAO</t>
  </si>
  <si>
    <t>JANELA DE PVC,DE CORRER,DUAS FOLHAS MOVEIS EM VENEZIANAS E D</t>
  </si>
  <si>
    <t>UAS FOLHAS MOVEIS EM VIDRO,MEDINDO 1,60X1,00M,INCLUSIVE ACES</t>
  </si>
  <si>
    <t>SORIOS,EXCLUSIVE VIDRO.FORNECIMENTO E COLOCACAO</t>
  </si>
  <si>
    <t>JANELA DE PVC, DE CORRER, QUATRO FOLHAS,DUAS FIXAS E DUAS MO</t>
  </si>
  <si>
    <t>VEIS, DE 2,00X1,20M, EXCLUSIVE VIDROS, INCLUSIVE FERRAGENS.</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</si>
  <si>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</si>
  <si>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</si>
  <si>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</si>
  <si>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</si>
  <si>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</si>
  <si>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JANELA DE PVC,DE PROJETAR,TIPO MAXIM-AR,COM UMA FOLHA DE 0,8</t>
  </si>
  <si>
    <t>0X0,80M,EXCLUSIVE VIDRO,INCLUSIVE FERRAGENS. FORNECIMENTO E</t>
  </si>
  <si>
    <t>PORTA DE PVC,UMA FOLHA COM TRAVESSA INTERMEDIARIA,DE ABRIR,</t>
  </si>
  <si>
    <t>DE 0,80X2,10M,EXCLUSIVE VIDRO,INCLUSIVE FERRAGENS.FORNECIMEN</t>
  </si>
  <si>
    <t>PORTA DE PVC,UMA FOLHA COM TRAVESSA INTERMEDIARIA,DE ABRIR,D</t>
  </si>
  <si>
    <t>E 0,70X2,10M,EXCLUSIVE VIDRO,INCLUSIVE FERRAGENS. FORNECIMEN</t>
  </si>
  <si>
    <t>E 0,60X2,10M,EXCLUSIVE VIDRO,INCLUSIVE FERRAGENS. FORNECIMEN</t>
  </si>
  <si>
    <t>PORTA DE PVC,DE CORRER,DUAS FOLHAS MOVEIS COM TRAVESSA INTER</t>
  </si>
  <si>
    <t>MEDIARIA,DE 1,60X2,10M,EXCLUSIVE VIDROS,INCLUSIVE FERRAGENS.</t>
  </si>
  <si>
    <t>MEDIARIA,DE 1,40X2,10M,EXCLUSIVE VIDROS,INCLUSIVE FERRAGENS.</t>
  </si>
  <si>
    <t>PORTA DE PVC,DE CORRER,QUATRO FOLHAS COM TRAVESSA INTERMEDIA</t>
  </si>
  <si>
    <t>RIA,DUAS FIXAS E DUAS MOVEIS,DE 2,00X2,10M,EXCLUSIVE VIDROS,</t>
  </si>
  <si>
    <t>INCLUSIVE FERRAGENS.FORNECIMENTO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</si>
  <si>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</si>
  <si>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</si>
  <si>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</si>
  <si>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</si>
  <si>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</si>
  <si>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</si>
  <si>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</si>
  <si>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</si>
  <si>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</si>
  <si>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</si>
  <si>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</si>
  <si>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</si>
  <si>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</si>
  <si>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</si>
  <si>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</si>
  <si>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</si>
  <si>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</si>
  <si>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</si>
  <si>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</si>
  <si>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</si>
  <si>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</si>
  <si>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</si>
  <si>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</si>
  <si>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</si>
  <si>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</si>
  <si>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</si>
  <si>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</si>
  <si>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</si>
  <si>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</si>
  <si>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</si>
  <si>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</si>
  <si>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</si>
  <si>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</si>
  <si>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</si>
  <si>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</si>
  <si>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</si>
  <si>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</si>
  <si>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</si>
  <si>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</si>
  <si>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</si>
  <si>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</si>
  <si>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</si>
  <si>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</si>
  <si>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</si>
  <si>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</si>
  <si>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</si>
  <si>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</si>
  <si>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</si>
  <si>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</si>
  <si>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</si>
  <si>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</si>
  <si>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</si>
  <si>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</si>
  <si>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</si>
  <si>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</si>
  <si>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</si>
  <si>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</si>
  <si>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</si>
  <si>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</si>
  <si>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</si>
  <si>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</si>
  <si>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</si>
  <si>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</si>
  <si>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</si>
  <si>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</si>
  <si>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</si>
  <si>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</si>
  <si>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</si>
  <si>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</si>
  <si>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</si>
  <si>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</si>
  <si>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</si>
  <si>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</si>
  <si>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</si>
  <si>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</si>
  <si>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</si>
  <si>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</si>
  <si>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</si>
  <si>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</si>
  <si>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</si>
  <si>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</si>
  <si>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</si>
  <si>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</si>
  <si>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</si>
  <si>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</si>
  <si>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</si>
  <si>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</si>
  <si>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</si>
  <si>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</si>
  <si>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</si>
  <si>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</si>
  <si>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</si>
  <si>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</si>
  <si>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</si>
  <si>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</si>
  <si>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</si>
  <si>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</si>
  <si>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</si>
  <si>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</si>
  <si>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</si>
  <si>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</si>
  <si>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</si>
  <si>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</si>
  <si>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</si>
  <si>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</si>
  <si>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</si>
  <si>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</si>
  <si>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</si>
  <si>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</si>
  <si>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</si>
  <si>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</si>
  <si>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</si>
  <si>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</si>
  <si>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</si>
  <si>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</si>
  <si>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</si>
  <si>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</si>
  <si>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</si>
  <si>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</si>
  <si>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</si>
  <si>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</si>
  <si>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</si>
  <si>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</si>
  <si>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</si>
  <si>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</si>
  <si>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</si>
  <si>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</si>
  <si>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</si>
  <si>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</si>
  <si>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</si>
  <si>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</si>
  <si>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</si>
  <si>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</si>
  <si>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</si>
  <si>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</si>
  <si>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</si>
  <si>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</si>
  <si>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</si>
  <si>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</si>
  <si>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</si>
  <si>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</si>
  <si>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</si>
  <si>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</si>
  <si>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</si>
  <si>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</si>
  <si>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</si>
  <si>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</si>
  <si>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</si>
  <si>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</si>
  <si>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</si>
  <si>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</si>
  <si>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</si>
  <si>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</si>
  <si>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</si>
  <si>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</si>
  <si>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</si>
  <si>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</si>
  <si>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</si>
  <si>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</si>
  <si>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</si>
  <si>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</si>
  <si>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</si>
  <si>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</si>
  <si>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</si>
  <si>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</si>
  <si>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</si>
  <si>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</si>
  <si>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</si>
  <si>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</si>
  <si>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</si>
  <si>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</si>
  <si>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</si>
  <si>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</si>
  <si>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</si>
  <si>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</si>
  <si>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</si>
  <si>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</si>
  <si>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</si>
  <si>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</si>
  <si>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</si>
  <si>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1.1/2"X3/8",HO</t>
  </si>
  <si>
    <t>RIZONTAIS DE 2"X3/8", COM MONTANTES DE 1.1/2"X1.1/2" A CADA</t>
  </si>
  <si>
    <t>2,00M,CONFORME PROJETO Nº6005/EMOP.FORNECIMENTO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</si>
  <si>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</si>
  <si>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</si>
  <si>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</si>
  <si>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</si>
  <si>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</si>
  <si>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</si>
  <si>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</si>
  <si>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</si>
  <si>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</si>
  <si>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</si>
  <si>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</si>
  <si>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</si>
  <si>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</si>
  <si>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</si>
  <si>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</si>
  <si>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</si>
  <si>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</si>
  <si>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</si>
  <si>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</si>
  <si>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</si>
  <si>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</si>
  <si>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</si>
  <si>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</si>
  <si>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</si>
  <si>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</si>
  <si>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</si>
  <si>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</si>
  <si>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</si>
  <si>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</si>
  <si>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</si>
  <si>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</si>
  <si>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</si>
  <si>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</si>
  <si>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</si>
  <si>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</si>
  <si>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</si>
  <si>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</si>
  <si>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</si>
  <si>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</si>
  <si>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</si>
  <si>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</si>
  <si>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</si>
  <si>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</si>
  <si>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</si>
  <si>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</si>
  <si>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</si>
  <si>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</si>
  <si>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</si>
  <si>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</si>
  <si>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</si>
  <si>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</si>
  <si>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</si>
  <si>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</si>
  <si>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</si>
  <si>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</si>
  <si>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</si>
  <si>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</si>
  <si>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</si>
  <si>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</si>
  <si>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</si>
  <si>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</si>
  <si>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</si>
  <si>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</si>
  <si>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</si>
  <si>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</si>
  <si>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</si>
  <si>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</si>
  <si>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</si>
  <si>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</si>
  <si>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</si>
  <si>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</si>
  <si>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</si>
  <si>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</si>
  <si>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</si>
  <si>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</si>
  <si>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</si>
  <si>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</si>
  <si>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</si>
  <si>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</si>
  <si>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</si>
  <si>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</si>
  <si>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</si>
  <si>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</si>
  <si>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</si>
  <si>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</si>
  <si>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</si>
  <si>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</si>
  <si>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</si>
  <si>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</si>
  <si>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</si>
  <si>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</si>
  <si>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</si>
  <si>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</si>
  <si>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</si>
  <si>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</si>
  <si>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</si>
  <si>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</si>
  <si>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</si>
  <si>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</si>
  <si>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</si>
  <si>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</si>
  <si>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</si>
  <si>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</si>
  <si>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</si>
  <si>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</si>
  <si>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</si>
  <si>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</si>
  <si>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</si>
  <si>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</si>
  <si>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</si>
  <si>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</si>
  <si>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</si>
  <si>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</si>
  <si>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</si>
  <si>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</si>
  <si>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</si>
  <si>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</si>
  <si>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</si>
  <si>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</si>
  <si>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</si>
  <si>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</si>
  <si>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</si>
  <si>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</si>
  <si>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</si>
  <si>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</si>
  <si>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</si>
  <si>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</si>
  <si>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</si>
  <si>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</si>
  <si>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</si>
  <si>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</si>
  <si>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</si>
  <si>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</si>
  <si>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</si>
  <si>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</si>
  <si>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</si>
  <si>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</si>
  <si>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</si>
  <si>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</si>
  <si>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</si>
  <si>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</si>
  <si>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</si>
  <si>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</si>
  <si>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</si>
  <si>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</si>
  <si>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</si>
  <si>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</si>
  <si>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</si>
  <si>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</si>
  <si>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</si>
  <si>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</si>
  <si>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</si>
  <si>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</si>
  <si>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</si>
  <si>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</si>
  <si>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</si>
  <si>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</si>
  <si>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</si>
  <si>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</si>
  <si>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</si>
  <si>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</si>
  <si>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</si>
  <si>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</si>
  <si>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</si>
  <si>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</si>
  <si>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</si>
  <si>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</si>
  <si>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</si>
  <si>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</si>
  <si>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</si>
  <si>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</si>
  <si>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</si>
  <si>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</si>
  <si>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</si>
  <si>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TIPO MOSQUETEIRO EM POLIETILENO.FORNECIMENTO E COLOCACAO</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</si>
  <si>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</si>
  <si>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</si>
  <si>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</si>
  <si>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</si>
  <si>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</si>
  <si>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</si>
  <si>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</si>
  <si>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</si>
  <si>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</si>
  <si>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</si>
  <si>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</si>
  <si>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</si>
  <si>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</si>
  <si>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</si>
  <si>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</si>
  <si>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</si>
  <si>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</si>
  <si>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</si>
  <si>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</si>
  <si>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</si>
  <si>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</si>
  <si>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</si>
  <si>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</si>
  <si>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</si>
  <si>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</si>
  <si>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</si>
  <si>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</si>
  <si>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</si>
  <si>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</si>
  <si>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</si>
  <si>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</si>
  <si>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</si>
  <si>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</si>
  <si>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</si>
  <si>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</si>
  <si>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</si>
  <si>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</si>
  <si>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</si>
  <si>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</si>
  <si>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</si>
  <si>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</si>
  <si>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</si>
  <si>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</si>
  <si>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</si>
  <si>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</si>
  <si>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</si>
  <si>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</si>
  <si>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</si>
  <si>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</si>
  <si>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</si>
  <si>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</si>
  <si>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</si>
  <si>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</si>
  <si>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</si>
  <si>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</si>
  <si>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</si>
  <si>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</si>
  <si>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</si>
  <si>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</si>
  <si>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</si>
  <si>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</si>
  <si>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</si>
  <si>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</si>
  <si>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</si>
  <si>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</si>
  <si>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</si>
  <si>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</si>
  <si>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</si>
  <si>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</si>
  <si>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</si>
  <si>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</si>
  <si>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</si>
  <si>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</si>
  <si>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</si>
  <si>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</si>
  <si>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</si>
  <si>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</si>
  <si>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</si>
  <si>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</si>
  <si>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</si>
  <si>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</si>
  <si>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</si>
  <si>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</si>
  <si>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</si>
  <si>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</si>
  <si>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</si>
  <si>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2 BASCULAS,MEDINDO 0,60X1,50M,PRE-PINTADA,CO</t>
  </si>
  <si>
    <t>MPLETA,COM 2 QUADROS FIXOS(1 SUPERIOR E 1 INFERIOR) E 2 PART</t>
  </si>
  <si>
    <t>ES LATERAIS FIXAS COM DIVISOES,EXCLUSIVE VIDRO.FORNECIMENTO</t>
  </si>
  <si>
    <t>,DE 1 SECAO COM 3 BASCULAS,MEDINDO 0,80X0,80M,PRE-PINTADA,CO</t>
  </si>
  <si>
    <t>,DE 1 SECAO COM 4 BASCULAS,MEDINDO 1,00X1,00M,PRE-PINTADA,CO</t>
  </si>
  <si>
    <t>,DE 1 SECAO COM 4 BASCULAS,MEDINDO 1,00X1,20M,PRE-PINTADA,CO</t>
  </si>
  <si>
    <t>,DE 1 SECAO COM 4 BASCULAS,MEDINDO 1,00X1,50M,PRE-PINTADA,CO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</si>
  <si>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</si>
  <si>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</si>
  <si>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</si>
  <si>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</si>
  <si>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</si>
  <si>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</si>
  <si>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</si>
  <si>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</si>
  <si>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</si>
  <si>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</si>
  <si>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</si>
  <si>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</si>
  <si>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</si>
  <si>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</si>
  <si>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</si>
  <si>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</si>
  <si>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</si>
  <si>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</si>
  <si>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</si>
  <si>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</si>
  <si>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</si>
  <si>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</si>
  <si>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</si>
  <si>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</si>
  <si>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</si>
  <si>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</si>
  <si>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</si>
  <si>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</si>
  <si>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</si>
  <si>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</si>
  <si>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</si>
  <si>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</si>
  <si>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</si>
  <si>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</si>
  <si>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</si>
  <si>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</si>
  <si>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</si>
  <si>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</si>
  <si>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</si>
  <si>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</si>
  <si>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</si>
  <si>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</si>
  <si>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</si>
  <si>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</si>
  <si>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</si>
  <si>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</si>
  <si>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</si>
  <si>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</si>
  <si>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</si>
  <si>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</si>
  <si>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</si>
  <si>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</si>
  <si>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</si>
  <si>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</si>
  <si>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</si>
  <si>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</si>
  <si>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</si>
  <si>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</si>
  <si>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</si>
  <si>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</si>
  <si>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</si>
  <si>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</si>
  <si>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</si>
  <si>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</si>
  <si>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</si>
  <si>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</si>
  <si>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</si>
  <si>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</si>
  <si>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</si>
  <si>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</si>
  <si>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</si>
  <si>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</si>
  <si>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</si>
  <si>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</si>
  <si>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</si>
  <si>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</si>
  <si>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</si>
  <si>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</si>
  <si>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</si>
  <si>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</si>
  <si>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</si>
  <si>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</si>
  <si>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</si>
  <si>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</si>
  <si>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</si>
  <si>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</si>
  <si>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</si>
  <si>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</si>
  <si>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</si>
  <si>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</si>
  <si>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</si>
  <si>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</si>
  <si>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</si>
  <si>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</si>
  <si>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</si>
  <si>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</si>
  <si>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</si>
  <si>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</si>
  <si>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</si>
  <si>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</si>
  <si>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</si>
  <si>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</si>
  <si>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</si>
  <si>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</si>
  <si>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</si>
  <si>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</si>
  <si>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</si>
  <si>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</si>
  <si>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</si>
  <si>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</si>
  <si>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</si>
  <si>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</si>
  <si>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</si>
  <si>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</si>
  <si>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</si>
  <si>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</si>
  <si>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</si>
  <si>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</si>
  <si>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</si>
  <si>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</si>
  <si>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</si>
  <si>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</si>
  <si>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</si>
  <si>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</si>
  <si>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</si>
  <si>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</si>
  <si>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</si>
  <si>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</si>
  <si>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</si>
  <si>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</si>
  <si>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</si>
  <si>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</si>
  <si>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</si>
  <si>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</si>
  <si>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</si>
  <si>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</si>
  <si>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</si>
  <si>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</si>
  <si>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</si>
  <si>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</si>
  <si>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</si>
  <si>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</si>
  <si>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</si>
  <si>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</si>
  <si>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</si>
  <si>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</si>
  <si>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</si>
  <si>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</si>
  <si>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</si>
  <si>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</si>
  <si>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</si>
  <si>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</si>
  <si>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</si>
  <si>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</si>
  <si>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</si>
  <si>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</si>
  <si>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</si>
  <si>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</si>
  <si>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</si>
  <si>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</si>
  <si>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</si>
  <si>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</si>
  <si>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</si>
  <si>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</si>
  <si>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</si>
  <si>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</si>
  <si>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</si>
  <si>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</si>
  <si>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</si>
  <si>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</si>
  <si>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</si>
  <si>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</si>
  <si>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</si>
  <si>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</si>
  <si>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</si>
  <si>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</si>
  <si>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</si>
  <si>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</si>
  <si>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</si>
  <si>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</si>
  <si>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</si>
  <si>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</si>
  <si>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</si>
  <si>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</si>
  <si>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</si>
  <si>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</si>
  <si>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</si>
  <si>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</si>
  <si>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</si>
  <si>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</si>
  <si>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</si>
  <si>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</si>
  <si>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</si>
  <si>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</si>
  <si>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</si>
  <si>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</si>
  <si>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</si>
  <si>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</si>
  <si>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</si>
  <si>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</si>
  <si>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</si>
  <si>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</si>
  <si>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</si>
  <si>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</si>
  <si>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</si>
  <si>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</si>
  <si>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</si>
  <si>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</si>
  <si>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</si>
  <si>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</si>
  <si>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</si>
  <si>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</si>
  <si>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</si>
  <si>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</si>
  <si>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</si>
  <si>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</si>
  <si>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</si>
  <si>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</si>
  <si>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</si>
  <si>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</si>
  <si>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</si>
  <si>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</si>
  <si>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</si>
  <si>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</si>
  <si>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</si>
  <si>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</si>
  <si>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</si>
  <si>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</si>
  <si>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</si>
  <si>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</si>
  <si>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</si>
  <si>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</si>
  <si>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</si>
  <si>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</si>
  <si>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</si>
  <si>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</si>
  <si>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</si>
  <si>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</si>
  <si>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</si>
  <si>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</si>
  <si>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</si>
  <si>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</si>
  <si>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</si>
  <si>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</si>
  <si>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</si>
  <si>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</si>
  <si>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</si>
  <si>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</si>
  <si>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</si>
  <si>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</si>
  <si>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</si>
  <si>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</si>
  <si>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</si>
  <si>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</si>
  <si>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</si>
  <si>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</si>
  <si>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</si>
  <si>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</si>
  <si>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</si>
  <si>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</si>
  <si>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</si>
  <si>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</si>
  <si>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</si>
  <si>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</si>
  <si>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</si>
  <si>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</si>
  <si>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</si>
  <si>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</si>
  <si>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</si>
  <si>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</si>
  <si>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</si>
  <si>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</si>
  <si>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</si>
  <si>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</si>
  <si>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</si>
  <si>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</si>
  <si>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</si>
  <si>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</si>
  <si>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</si>
  <si>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</si>
  <si>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</si>
  <si>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 160X2</t>
  </si>
  <si>
    <t>10X3,5CM,EM 2 FOLHAS E BANDEIRAS DE 60CM,ADUELA DE 13X3CM E</t>
  </si>
  <si>
    <t xml:space="preserve"> CONTRAMARCO DE 11X2CM,CONFORME PROJETO TIPO Nº6063/EMOP,EXC</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</si>
  <si>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</si>
  <si>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</si>
  <si>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</si>
  <si>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</si>
  <si>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</si>
  <si>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</si>
  <si>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</si>
  <si>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</si>
  <si>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</si>
  <si>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</si>
  <si>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</si>
  <si>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</si>
  <si>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</si>
  <si>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</si>
  <si>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</si>
  <si>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</si>
  <si>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</si>
  <si>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</si>
  <si>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</si>
  <si>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</si>
  <si>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</si>
  <si>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</si>
  <si>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</si>
  <si>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</si>
  <si>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</si>
  <si>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</si>
  <si>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</si>
  <si>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</si>
  <si>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</si>
  <si>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</si>
  <si>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</si>
  <si>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</si>
  <si>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</si>
  <si>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</si>
  <si>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</si>
  <si>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</si>
  <si>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</si>
  <si>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</si>
  <si>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</si>
  <si>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</si>
  <si>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</si>
  <si>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</si>
  <si>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</si>
  <si>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</si>
  <si>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</si>
  <si>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</si>
  <si>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</si>
  <si>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</si>
  <si>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</si>
  <si>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</si>
  <si>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</si>
  <si>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</si>
  <si>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</si>
  <si>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</si>
  <si>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</si>
  <si>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</si>
  <si>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</si>
  <si>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</si>
  <si>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</si>
  <si>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</si>
  <si>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</si>
  <si>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</si>
  <si>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</si>
  <si>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</si>
  <si>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</si>
  <si>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</si>
  <si>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</si>
  <si>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</si>
  <si>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</si>
  <si>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</si>
  <si>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</si>
  <si>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</si>
  <si>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</si>
  <si>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</si>
  <si>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</si>
  <si>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</si>
  <si>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</si>
  <si>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</si>
  <si>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</si>
  <si>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</si>
  <si>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</si>
  <si>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</si>
  <si>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</si>
  <si>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</si>
  <si>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</si>
  <si>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</si>
  <si>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</si>
  <si>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</si>
  <si>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</si>
  <si>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</si>
  <si>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</si>
  <si>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</si>
  <si>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</si>
  <si>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</si>
  <si>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</si>
  <si>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</si>
  <si>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</si>
  <si>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</si>
  <si>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</si>
  <si>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</si>
  <si>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</si>
  <si>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</si>
  <si>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</si>
  <si>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</si>
  <si>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</si>
  <si>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</si>
  <si>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</si>
  <si>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</si>
  <si>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</si>
  <si>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</si>
  <si>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</si>
  <si>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</si>
  <si>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</si>
  <si>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</si>
  <si>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</si>
  <si>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</si>
  <si>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</si>
  <si>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</si>
  <si>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</si>
  <si>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</si>
  <si>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</si>
  <si>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</si>
  <si>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</si>
  <si>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</si>
  <si>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</si>
  <si>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</si>
  <si>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</si>
  <si>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</si>
  <si>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</si>
  <si>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</si>
  <si>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</si>
  <si>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</si>
  <si>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</si>
  <si>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</si>
  <si>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</si>
  <si>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</si>
  <si>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</si>
  <si>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</si>
  <si>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</si>
  <si>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</si>
  <si>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</si>
  <si>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</si>
  <si>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</si>
  <si>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</si>
  <si>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</si>
  <si>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</si>
  <si>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</si>
  <si>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</si>
  <si>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</si>
  <si>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</si>
  <si>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</si>
  <si>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</si>
  <si>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</si>
  <si>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</si>
  <si>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</si>
  <si>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</si>
  <si>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</si>
  <si>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</si>
  <si>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</si>
  <si>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</si>
  <si>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</si>
  <si>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</si>
  <si>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</si>
  <si>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</si>
  <si>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</si>
  <si>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</si>
  <si>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</si>
  <si>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</si>
  <si>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</si>
  <si>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</si>
  <si>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</si>
  <si>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</si>
  <si>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</si>
  <si>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</si>
  <si>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</si>
  <si>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</si>
  <si>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</si>
  <si>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</si>
  <si>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</si>
  <si>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</si>
  <si>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</si>
  <si>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</si>
  <si>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</si>
  <si>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</si>
  <si>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</si>
  <si>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</si>
  <si>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</si>
  <si>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</si>
  <si>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</si>
  <si>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</si>
  <si>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</si>
  <si>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</si>
  <si>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</si>
  <si>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</si>
  <si>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</si>
  <si>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</si>
  <si>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</si>
  <si>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</si>
  <si>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</si>
  <si>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</si>
  <si>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</si>
  <si>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</si>
  <si>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</si>
  <si>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</si>
  <si>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</si>
  <si>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</si>
  <si>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</si>
  <si>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</si>
  <si>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</si>
  <si>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</si>
  <si>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</si>
  <si>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</si>
  <si>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</si>
  <si>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</si>
  <si>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</si>
  <si>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</si>
  <si>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</si>
  <si>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</si>
  <si>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</si>
  <si>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</si>
  <si>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</si>
  <si>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</si>
  <si>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</si>
  <si>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</si>
  <si>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</si>
  <si>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</si>
  <si>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</si>
  <si>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</si>
  <si>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</si>
  <si>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</si>
  <si>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</si>
  <si>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</si>
  <si>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</si>
  <si>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</si>
  <si>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</si>
  <si>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</si>
  <si>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</si>
  <si>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</si>
  <si>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</si>
  <si>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</si>
  <si>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</si>
  <si>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</si>
  <si>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</si>
  <si>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</si>
  <si>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</si>
  <si>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</si>
  <si>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</si>
  <si>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</si>
  <si>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</si>
  <si>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</si>
  <si>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</si>
  <si>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</si>
  <si>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</si>
  <si>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</si>
  <si>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</si>
  <si>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</si>
  <si>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</si>
  <si>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</si>
  <si>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</si>
  <si>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</si>
  <si>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</si>
  <si>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</si>
  <si>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</si>
  <si>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</si>
  <si>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</si>
  <si>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</si>
  <si>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</si>
  <si>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</si>
  <si>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</si>
  <si>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</si>
  <si>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</si>
  <si>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</si>
  <si>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</si>
  <si>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</si>
  <si>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</si>
  <si>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</si>
  <si>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</si>
  <si>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</si>
  <si>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</si>
  <si>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</si>
  <si>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</si>
  <si>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</si>
  <si>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</si>
  <si>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</si>
  <si>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</si>
  <si>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</si>
  <si>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</si>
  <si>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</si>
  <si>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</si>
  <si>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</si>
  <si>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</si>
  <si>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</si>
  <si>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</si>
  <si>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</si>
  <si>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</si>
  <si>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</si>
  <si>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</si>
  <si>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</si>
  <si>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</si>
  <si>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</si>
  <si>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</si>
  <si>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</si>
  <si>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</si>
  <si>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</si>
  <si>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</si>
  <si>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</si>
  <si>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</si>
  <si>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</si>
  <si>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</si>
  <si>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</si>
  <si>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</si>
  <si>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</si>
  <si>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</si>
  <si>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</si>
  <si>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</si>
  <si>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</si>
  <si>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</si>
  <si>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</si>
  <si>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</si>
  <si>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</si>
  <si>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</si>
  <si>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</si>
  <si>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</si>
  <si>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</si>
  <si>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</si>
  <si>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</si>
  <si>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</si>
  <si>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</si>
  <si>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</si>
  <si>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</si>
  <si>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</si>
  <si>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</si>
  <si>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</si>
  <si>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</si>
  <si>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</si>
  <si>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</si>
  <si>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</si>
  <si>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</si>
  <si>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</si>
  <si>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</si>
  <si>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</si>
  <si>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</si>
  <si>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</si>
  <si>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</si>
  <si>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</si>
  <si>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</si>
  <si>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</si>
  <si>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</si>
  <si>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</si>
  <si>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</si>
  <si>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</si>
  <si>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</si>
  <si>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</si>
  <si>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</si>
  <si>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</si>
  <si>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</si>
  <si>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</si>
  <si>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</si>
  <si>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</si>
  <si>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</si>
  <si>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</si>
  <si>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</si>
  <si>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</si>
  <si>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</si>
  <si>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</si>
  <si>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</si>
  <si>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</si>
  <si>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</si>
  <si>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</si>
  <si>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</si>
  <si>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</si>
  <si>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</si>
  <si>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</si>
  <si>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</si>
  <si>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</si>
  <si>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</si>
  <si>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</si>
  <si>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</si>
  <si>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</si>
  <si>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</si>
  <si>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</si>
  <si>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</si>
  <si>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</si>
  <si>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</si>
  <si>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</si>
  <si>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</si>
  <si>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</si>
  <si>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</si>
  <si>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</si>
  <si>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</si>
  <si>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</si>
  <si>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</si>
  <si>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</si>
  <si>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</si>
  <si>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</si>
  <si>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</si>
  <si>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</si>
  <si>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</si>
  <si>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</si>
  <si>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</si>
  <si>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</si>
  <si>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</si>
  <si>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</si>
  <si>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</si>
  <si>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</si>
  <si>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</si>
  <si>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</si>
  <si>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</si>
  <si>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</si>
  <si>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</si>
  <si>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</si>
  <si>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</si>
  <si>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</si>
  <si>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</si>
  <si>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</si>
  <si>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</si>
  <si>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</si>
  <si>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</si>
  <si>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</si>
  <si>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</si>
  <si>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</si>
  <si>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</si>
  <si>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</si>
  <si>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</si>
  <si>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</si>
  <si>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</si>
  <si>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</si>
  <si>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</si>
  <si>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</si>
  <si>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</si>
  <si>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</si>
  <si>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</si>
  <si>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</si>
  <si>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</si>
  <si>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</si>
  <si>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</si>
  <si>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</si>
  <si>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</si>
  <si>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</si>
  <si>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</si>
  <si>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</si>
  <si>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</si>
  <si>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</si>
  <si>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</si>
  <si>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</si>
  <si>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</si>
  <si>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</si>
  <si>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</si>
  <si>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</si>
  <si>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</si>
  <si>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</si>
  <si>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</si>
  <si>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</si>
  <si>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</si>
  <si>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</si>
  <si>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</si>
  <si>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</si>
  <si>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</si>
  <si>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</si>
  <si>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</si>
  <si>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</si>
  <si>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</si>
  <si>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</si>
  <si>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</si>
  <si>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</si>
  <si>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</si>
  <si>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</si>
  <si>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</si>
  <si>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</si>
  <si>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</si>
  <si>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</si>
  <si>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</si>
  <si>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</si>
  <si>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</si>
  <si>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</si>
  <si>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</si>
  <si>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</si>
  <si>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</si>
  <si>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</si>
  <si>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</si>
  <si>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</si>
  <si>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</si>
  <si>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</si>
  <si>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</si>
  <si>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</si>
  <si>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</si>
  <si>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</si>
  <si>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</si>
  <si>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</si>
  <si>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</si>
  <si>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</si>
  <si>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</si>
  <si>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</si>
  <si>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</si>
  <si>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</si>
  <si>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</si>
  <si>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</si>
  <si>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</si>
  <si>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</si>
  <si>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</si>
  <si>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</si>
  <si>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</si>
  <si>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</si>
  <si>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</si>
  <si>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DE ACORDO COM</t>
  </si>
  <si>
    <t>A NBR 11785,COMPOSTA POR 2 SUPORTES DE TRAVAMENTO HORIZONTAL</t>
  </si>
  <si>
    <t xml:space="preserve"> E 1 BARRA ACIONADORA DE 1,00M.INDICADA P/PORTAS DE ATE 220X</t>
  </si>
  <si>
    <t>100CM (AXL),EXCLUSIVE FECHADURA EXTERNA.FORN. E INST.</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</si>
  <si>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</si>
  <si>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</si>
  <si>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</si>
  <si>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</si>
  <si>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</si>
  <si>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</si>
  <si>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</si>
  <si>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</si>
  <si>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</si>
  <si>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</si>
  <si>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</si>
  <si>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</si>
  <si>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</si>
  <si>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</si>
  <si>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</si>
  <si>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</si>
  <si>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</si>
  <si>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</si>
  <si>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</si>
  <si>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</si>
  <si>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</si>
  <si>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</si>
  <si>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</si>
  <si>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</si>
  <si>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</si>
  <si>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</si>
  <si>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</si>
  <si>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</si>
  <si>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</si>
  <si>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</si>
  <si>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</si>
  <si>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</si>
  <si>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</si>
  <si>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</si>
  <si>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</si>
  <si>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</si>
  <si>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</si>
  <si>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</si>
  <si>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</si>
  <si>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</si>
  <si>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</si>
  <si>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</si>
  <si>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</si>
  <si>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</si>
  <si>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</si>
  <si>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</si>
  <si>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</si>
  <si>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</si>
  <si>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</si>
  <si>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</si>
  <si>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</si>
  <si>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</si>
  <si>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</si>
  <si>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</si>
  <si>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</si>
  <si>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</si>
  <si>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</si>
  <si>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</si>
  <si>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</si>
  <si>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</si>
  <si>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</si>
  <si>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</si>
  <si>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</si>
  <si>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</si>
  <si>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</si>
  <si>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</si>
  <si>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</si>
  <si>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</si>
  <si>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</si>
  <si>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</si>
  <si>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</si>
  <si>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</si>
  <si>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</si>
  <si>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</si>
  <si>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</si>
  <si>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</si>
  <si>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</si>
  <si>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</si>
  <si>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</si>
  <si>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</si>
  <si>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</si>
  <si>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</si>
  <si>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</si>
  <si>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</si>
  <si>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</si>
  <si>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</si>
  <si>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</si>
  <si>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</si>
  <si>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</si>
  <si>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</si>
  <si>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</si>
  <si>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</si>
  <si>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</si>
  <si>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</si>
  <si>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</si>
  <si>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</si>
  <si>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</si>
  <si>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</si>
  <si>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</si>
  <si>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</si>
  <si>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</si>
  <si>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</si>
  <si>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</si>
  <si>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</si>
  <si>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</si>
  <si>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</si>
  <si>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</si>
  <si>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</si>
  <si>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</si>
  <si>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</si>
  <si>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</si>
  <si>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</si>
  <si>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</si>
  <si>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</si>
  <si>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</si>
  <si>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</si>
  <si>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</si>
  <si>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</si>
  <si>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</si>
  <si>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</si>
  <si>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</si>
  <si>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ABRIGO P/2 BOTIJOES GAS DE 45KG,EXCLUSIVE LIGACOES,NAS DIM.1</t>
  </si>
  <si>
    <t>,00X0,50X1,50M,ALVENARIA TIJOLOS MACICOS (7X10X20CM),PAREDES</t>
  </si>
  <si>
    <t xml:space="preserve"> DE MEIA VEZ,REVESTIDAS COM ARGAMASSA DE CIMENTO E SAIBRO,NO</t>
  </si>
  <si>
    <t xml:space="preserve"> TRACO 1:6,PISO COM ESPESSURA DE 10CM E COBERTURA COM ESPESS</t>
  </si>
  <si>
    <t>URA DE 6CM,AMBAS EM CONCRETO ARMADO,FCK=15MPA,COM ACABAMENTO</t>
  </si>
  <si>
    <t xml:space="preserve"> DE CIMENTADO,TRACO 1:4,CONFORME PROJETO TIPO Nº2001/EMOP</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</si>
  <si>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</si>
  <si>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</si>
  <si>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</si>
  <si>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</si>
  <si>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</si>
  <si>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</si>
  <si>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ABRIGO P/2 BOTIJOES GAS DE 13KG,EXCLUSIVE LIGACOES,NAS DIM.1</t>
  </si>
  <si>
    <t>,00X0,50X0,80M,ALVENARIA TIJOLOS MACICOS (7X10X20CM),PAREDES</t>
  </si>
  <si>
    <t>ABRIGO P/8 BOTIJOES GAS DE 45KG,EXCLUSIVE LIGACOES,NAS DIM.2</t>
  </si>
  <si>
    <t>,60X1,05X1,90M,ALVENARIA TIJOLOS MACICOS (7X10X20CM),PAREDES</t>
  </si>
  <si>
    <t xml:space="preserve"> DE CIMENTADO,TRACO 1:4,CONFORME PROJETO TIPO Nº2639/EMOP</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</si>
  <si>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</si>
  <si>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</si>
  <si>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</si>
  <si>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</si>
  <si>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</si>
  <si>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</si>
  <si>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</si>
  <si>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</si>
  <si>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</si>
  <si>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</si>
  <si>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</si>
  <si>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</si>
  <si>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</si>
  <si>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</si>
  <si>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</si>
  <si>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</si>
  <si>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</si>
  <si>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ABRIGO PARA HIDROMETRO DE 1",NAS DIMENSOES DE 0,90X0,50X0,60</t>
  </si>
  <si>
    <t>M,EM ALVENARIA DE TIJOLOS FURADOS DE 10X20X20CM,PAREDES DE M</t>
  </si>
  <si>
    <t>EIA VEZ,REVESTIDAS COM ARGAMASSA DE CIMENTO E SAIBRO,NO TRAC</t>
  </si>
  <si>
    <t>O 1:6,COM FUNDO DE CONCRETO E TAMPA DE CONCRETO ARMADO,PORTA</t>
  </si>
  <si>
    <t xml:space="preserve"> DE 80X50CM EM CHAPA DE ACO Nº16 E CADEADO DE 30MM,CONFORME</t>
  </si>
  <si>
    <t>PROJETO Nº2089/EMOP</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</si>
  <si>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</si>
  <si>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</si>
  <si>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</si>
  <si>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</si>
  <si>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</si>
  <si>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</si>
  <si>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</si>
  <si>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</si>
  <si>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</si>
  <si>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</si>
  <si>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</si>
  <si>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</si>
  <si>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</si>
  <si>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</si>
  <si>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</si>
  <si>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</si>
  <si>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</si>
  <si>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</si>
  <si>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</si>
  <si>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</si>
  <si>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</si>
  <si>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</si>
  <si>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</si>
  <si>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xml:space="preserve"> Nº2089/EMOP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</si>
  <si>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</si>
  <si>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</si>
  <si>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</si>
  <si>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</si>
  <si>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</si>
  <si>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</si>
  <si>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</si>
  <si>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</si>
  <si>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</si>
  <si>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</si>
  <si>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</si>
  <si>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</si>
  <si>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</si>
  <si>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</si>
  <si>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</si>
  <si>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</si>
  <si>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</si>
  <si>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</si>
  <si>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</si>
  <si>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</si>
  <si>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</si>
  <si>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</si>
  <si>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</si>
  <si>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</si>
  <si>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</si>
  <si>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</si>
  <si>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</si>
  <si>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</si>
  <si>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</si>
  <si>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</si>
  <si>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</si>
  <si>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</si>
  <si>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</si>
  <si>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</si>
  <si>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</si>
  <si>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</si>
  <si>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</si>
  <si>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</si>
  <si>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</si>
  <si>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</si>
  <si>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</si>
  <si>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</si>
  <si>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</si>
  <si>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</si>
  <si>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</si>
  <si>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</si>
  <si>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</si>
  <si>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</si>
  <si>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</si>
  <si>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</si>
  <si>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</si>
  <si>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</si>
  <si>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</si>
  <si>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</si>
  <si>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</si>
  <si>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</si>
  <si>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</si>
  <si>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</si>
  <si>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</si>
  <si>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</si>
  <si>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</si>
  <si>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</si>
  <si>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0</t>
  </si>
  <si>
    <t>,60X0,60X0,60M,INTERNAMENTE(CADA UMA),EXECUTADA EM BLOCOS DE</t>
  </si>
  <si>
    <t xml:space="preserve"> CONCR.10X20X40CM,ASSENTES C/ARGAMASSA DE CIMENTO E AREIA,TR</t>
  </si>
  <si>
    <t>ACO 1:8,REVESTIDAS INTERNAMENTE C/ARGAMASSA DE CIMENTO E ARE</t>
  </si>
  <si>
    <t>IA,TRACO 1:4,C/TAMPAS FERRO FUNDIDO PESADO,EXCL.ESCAVACAO,IN</t>
  </si>
  <si>
    <t>CL.CONEXOES,CONFORME PROJ.Nº1788 SEINS/EMOP.FORN.E ASSENT.</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</si>
  <si>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</si>
  <si>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</si>
  <si>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</si>
  <si>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</si>
  <si>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</si>
  <si>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</si>
  <si>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</si>
  <si>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</si>
  <si>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</si>
  <si>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</si>
  <si>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</si>
  <si>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2000X5600MM.FORNECIMENTO E COLOCACAO</t>
  </si>
  <si>
    <t>MOLDADO,MEDINDO 2500X3600MM.FORNECIMENTO E COLOCACAO</t>
  </si>
  <si>
    <t>MOLDADO,MEDINDO 3000X2800MM.FORNECIMENTO E COLOCACAO</t>
  </si>
  <si>
    <t>MOLDADO,MEDINDO 2000X7600MM.FORNECIMENTO E COLOCACAO</t>
  </si>
  <si>
    <t>MOLDADO,MEDINDO 2500X4800MM.FORNECIMENTO E COLOCACAO</t>
  </si>
  <si>
    <t>MOLDADO,MEDINDO 3000X3200MM.FORNECIMENTO E COLOCACAO</t>
  </si>
  <si>
    <t>MOLDADO,MEDINDO 2500X6000MM.FORNECIMENTO E COLOCACAO</t>
  </si>
  <si>
    <t>MOLDADO,MEDINDO 3000X4000MM.FORNECIMENTO E COLOCACAO</t>
  </si>
  <si>
    <t>MOLDADO,MEDINDO 2500X7200MM.FORNECIMENTO E COLOCACAO</t>
  </si>
  <si>
    <t>MOLDADO,MEDINDO 3000X4800MM.FORNECIMENTO E COLOCACAO</t>
  </si>
  <si>
    <t>MOLDADO,MEDINDO 2500X8400MM.FORNECIMENTO E COLOCACAO</t>
  </si>
  <si>
    <t>MOLDADO,MEDINDO 3000X5600MM.FORNECIMENTO E COLOCACAO</t>
  </si>
  <si>
    <t>MOLDADO,MEDINDO 3000X6400MM.FORNECIMENTO E COLOCACAO</t>
  </si>
  <si>
    <t>MOLDADO,MEDINDO 3000X7600MM.FORNECIMENTO E COLOCACAO</t>
  </si>
  <si>
    <t>MOLDADO,MEDINDO 3000X8400MM.FORNECIMENTO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</si>
  <si>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</si>
  <si>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</si>
  <si>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</si>
  <si>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</si>
  <si>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</si>
  <si>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</si>
  <si>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</si>
  <si>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</si>
  <si>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</si>
  <si>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</si>
  <si>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</si>
  <si>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</si>
  <si>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</si>
  <si>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</si>
  <si>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</si>
  <si>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</si>
  <si>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</si>
  <si>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</si>
  <si>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</si>
  <si>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</si>
  <si>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</si>
  <si>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</si>
  <si>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</si>
  <si>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</si>
  <si>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</si>
  <si>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</si>
  <si>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</si>
  <si>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</si>
  <si>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</si>
  <si>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</si>
  <si>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</si>
  <si>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</si>
  <si>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</si>
  <si>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</si>
  <si>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</si>
  <si>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</si>
  <si>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</si>
  <si>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</si>
  <si>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</si>
  <si>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</si>
  <si>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</si>
  <si>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</si>
  <si>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</si>
  <si>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</si>
  <si>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</si>
  <si>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</si>
  <si>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</si>
  <si>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</si>
  <si>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</si>
  <si>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</si>
  <si>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</si>
  <si>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</si>
  <si>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</si>
  <si>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</si>
  <si>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</si>
  <si>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</si>
  <si>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</si>
  <si>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</si>
  <si>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</si>
  <si>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</si>
  <si>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</si>
  <si>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</si>
  <si>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</si>
  <si>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</si>
  <si>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</si>
  <si>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</si>
  <si>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</si>
  <si>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</si>
  <si>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</si>
  <si>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</si>
  <si>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</si>
  <si>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</si>
  <si>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</si>
  <si>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</si>
  <si>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</si>
  <si>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</si>
  <si>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</si>
  <si>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</si>
  <si>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</si>
  <si>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</si>
  <si>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</si>
  <si>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</si>
  <si>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</si>
  <si>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</si>
  <si>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</si>
  <si>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</si>
  <si>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</si>
  <si>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</si>
  <si>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</si>
  <si>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</si>
  <si>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</si>
  <si>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</si>
  <si>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</si>
  <si>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</si>
  <si>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</si>
  <si>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</si>
  <si>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</si>
  <si>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</si>
  <si>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</si>
  <si>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</si>
  <si>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</si>
  <si>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</si>
  <si>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</si>
  <si>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</si>
  <si>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</si>
  <si>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</si>
  <si>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</si>
  <si>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</si>
  <si>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</si>
  <si>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</si>
  <si>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</si>
  <si>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</si>
  <si>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</si>
  <si>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</si>
  <si>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</si>
  <si>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</si>
  <si>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</si>
  <si>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</si>
  <si>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</si>
  <si>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</si>
  <si>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</si>
  <si>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</si>
  <si>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</si>
  <si>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</si>
  <si>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</si>
  <si>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</si>
  <si>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</si>
  <si>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</si>
  <si>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PARA AGUAS PLUVIAIS,COM CAIXILHO NAS DIMENSOES DE 15X</t>
  </si>
  <si>
    <t>15CM.FORNECIMENTO E COLOCACAO.</t>
  </si>
  <si>
    <t>GRELHA PARA AGUAS PLUVIAIS,COM CAIXILHO NAS DIMENSOES DE 50X</t>
  </si>
  <si>
    <t>50CM.FORNECIMENTO E COLOCACAO.</t>
  </si>
  <si>
    <t>RALO SIFONADO DE FERRO FUNDIDO PARA BANHEIRO SOCIAL DN-150MM</t>
  </si>
  <si>
    <t>,COMPOSTO DE 4 ENTRADAS DN=50MM E UMA SAIDA DN=75MM,CONFORME</t>
  </si>
  <si>
    <t xml:space="preserve"> PROJETO DE NORMA ABNT 02.243.25-16(NBR 9651),REVESTIDO INTE</t>
  </si>
  <si>
    <t>RNA E EXTERNAMENTE COM EPOXI NA COR VERMELHA,APLICADO PELO S</t>
  </si>
  <si>
    <t>ISTEMA ELETROSTATICO.FORNECIMENTO E ASSENTAMENTO</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</si>
  <si>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</si>
  <si>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</si>
  <si>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</si>
  <si>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</si>
  <si>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</si>
  <si>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</si>
  <si>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</si>
  <si>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</si>
  <si>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</si>
  <si>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</si>
  <si>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</si>
  <si>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</si>
  <si>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</si>
  <si>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</si>
  <si>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</si>
  <si>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</si>
  <si>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</si>
  <si>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</si>
  <si>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</si>
  <si>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</si>
  <si>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</si>
  <si>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</si>
  <si>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</si>
  <si>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</si>
  <si>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</si>
  <si>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</si>
  <si>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</si>
  <si>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</si>
  <si>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</si>
  <si>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</si>
  <si>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</si>
  <si>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</si>
  <si>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</si>
  <si>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</si>
  <si>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</si>
  <si>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</si>
  <si>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</si>
  <si>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</si>
  <si>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</si>
  <si>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</si>
  <si>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</si>
  <si>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</si>
  <si>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</si>
  <si>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</si>
  <si>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</si>
  <si>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</si>
  <si>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</si>
  <si>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</si>
  <si>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</si>
  <si>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</si>
  <si>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</si>
  <si>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</si>
  <si>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</si>
  <si>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</si>
  <si>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</si>
  <si>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</si>
  <si>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</si>
  <si>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</si>
  <si>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</si>
  <si>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</si>
  <si>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</si>
  <si>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</si>
  <si>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</si>
  <si>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</si>
  <si>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</si>
  <si>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</si>
  <si>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</si>
  <si>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</si>
  <si>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</si>
  <si>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</si>
  <si>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</si>
  <si>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</si>
  <si>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</si>
  <si>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</si>
  <si>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</si>
  <si>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</si>
  <si>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</si>
  <si>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</si>
  <si>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</si>
  <si>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</si>
  <si>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</si>
  <si>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</si>
  <si>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</si>
  <si>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</si>
  <si>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</si>
  <si>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</si>
  <si>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</si>
  <si>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</si>
  <si>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</si>
  <si>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</si>
  <si>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</si>
  <si>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</si>
  <si>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</si>
  <si>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</si>
  <si>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</si>
  <si>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</si>
  <si>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</si>
  <si>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</si>
  <si>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</si>
  <si>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</si>
  <si>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</si>
  <si>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</si>
  <si>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</si>
  <si>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</si>
  <si>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</si>
  <si>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</si>
  <si>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</si>
  <si>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</si>
  <si>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</si>
  <si>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</si>
  <si>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</si>
  <si>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</si>
  <si>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</si>
  <si>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</si>
  <si>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</si>
  <si>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</si>
  <si>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</si>
  <si>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</si>
  <si>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</si>
  <si>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</si>
  <si>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</si>
  <si>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</si>
  <si>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</si>
  <si>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</si>
  <si>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</si>
  <si>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</si>
  <si>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</si>
  <si>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</si>
  <si>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</si>
  <si>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</si>
  <si>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</si>
  <si>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</si>
  <si>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</si>
  <si>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</si>
  <si>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</si>
  <si>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</si>
  <si>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</si>
  <si>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</si>
  <si>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</si>
  <si>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</si>
  <si>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</si>
  <si>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</si>
  <si>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</si>
  <si>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</si>
  <si>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</si>
  <si>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</si>
  <si>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</si>
  <si>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</si>
  <si>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</si>
  <si>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</si>
  <si>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</si>
  <si>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</si>
  <si>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</si>
  <si>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</si>
  <si>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</si>
  <si>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</si>
  <si>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</si>
  <si>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</si>
  <si>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</si>
  <si>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</si>
  <si>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</si>
  <si>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</si>
  <si>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</si>
  <si>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</si>
  <si>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</si>
  <si>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</si>
  <si>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</si>
  <si>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</si>
  <si>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</si>
  <si>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</si>
  <si>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</si>
  <si>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</si>
  <si>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</si>
  <si>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</si>
  <si>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</si>
  <si>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</si>
  <si>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</si>
  <si>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</si>
  <si>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</si>
  <si>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</si>
  <si>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</si>
  <si>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</si>
  <si>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</si>
  <si>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</si>
  <si>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</si>
  <si>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</si>
  <si>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</si>
  <si>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</si>
  <si>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</si>
  <si>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</si>
  <si>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</si>
  <si>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</si>
  <si>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</si>
  <si>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</si>
  <si>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</si>
  <si>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</si>
  <si>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</si>
  <si>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</si>
  <si>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</si>
  <si>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</si>
  <si>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</si>
  <si>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</si>
  <si>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</si>
  <si>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</si>
  <si>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</si>
  <si>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</si>
  <si>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</si>
  <si>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</si>
  <si>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</si>
  <si>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</si>
  <si>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</si>
  <si>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</si>
  <si>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</si>
  <si>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</si>
  <si>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</si>
  <si>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</si>
  <si>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</si>
  <si>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</si>
  <si>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</si>
  <si>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</si>
  <si>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</si>
  <si>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</si>
  <si>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</si>
  <si>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</si>
  <si>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</si>
  <si>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</si>
  <si>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</si>
  <si>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</si>
  <si>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</si>
  <si>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</si>
  <si>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</si>
  <si>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</si>
  <si>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</si>
  <si>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</si>
  <si>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</si>
  <si>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</si>
  <si>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</si>
  <si>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</si>
  <si>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</si>
  <si>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</si>
  <si>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</si>
  <si>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</si>
  <si>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</si>
  <si>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</si>
  <si>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</si>
  <si>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</si>
  <si>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</si>
  <si>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</si>
  <si>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</si>
  <si>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</si>
  <si>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</si>
  <si>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</si>
  <si>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</si>
  <si>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</si>
  <si>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</si>
  <si>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</si>
  <si>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</si>
  <si>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</si>
  <si>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</si>
  <si>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</si>
  <si>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</si>
  <si>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</si>
  <si>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</si>
  <si>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</si>
  <si>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</si>
  <si>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</si>
  <si>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</si>
  <si>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</si>
  <si>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</si>
  <si>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</si>
  <si>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</si>
  <si>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</si>
  <si>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</si>
  <si>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</si>
  <si>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</si>
  <si>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</si>
  <si>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</si>
  <si>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</si>
  <si>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</si>
  <si>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</si>
  <si>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</si>
  <si>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</si>
  <si>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</si>
  <si>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</si>
  <si>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</si>
  <si>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</si>
  <si>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</si>
  <si>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</si>
  <si>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</si>
  <si>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</si>
  <si>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</si>
  <si>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</si>
  <si>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</si>
  <si>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</si>
  <si>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</si>
  <si>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</si>
  <si>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</si>
  <si>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</si>
  <si>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</si>
  <si>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</si>
  <si>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</si>
  <si>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</si>
  <si>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</si>
  <si>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</si>
  <si>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</si>
  <si>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</si>
  <si>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</si>
  <si>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</si>
  <si>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</si>
  <si>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</si>
  <si>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</si>
  <si>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</si>
  <si>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</si>
  <si>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</si>
  <si>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</si>
  <si>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</si>
  <si>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</si>
  <si>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</si>
  <si>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</si>
  <si>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</si>
  <si>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</si>
  <si>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</si>
  <si>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</si>
  <si>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</si>
  <si>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</si>
  <si>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</si>
  <si>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</si>
  <si>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</si>
  <si>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</si>
  <si>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</si>
  <si>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</si>
  <si>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</si>
  <si>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</si>
  <si>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</si>
  <si>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</si>
  <si>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</si>
  <si>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</si>
  <si>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</si>
  <si>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</si>
  <si>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</si>
  <si>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</si>
  <si>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</si>
  <si>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</si>
  <si>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</si>
  <si>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</si>
  <si>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</si>
  <si>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</si>
  <si>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</si>
  <si>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</si>
  <si>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</si>
  <si>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</si>
  <si>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</si>
  <si>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</si>
  <si>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</si>
  <si>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</si>
  <si>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</si>
  <si>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</si>
  <si>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</si>
  <si>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</si>
  <si>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</si>
  <si>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</si>
  <si>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</si>
  <si>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</si>
  <si>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</si>
  <si>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</si>
  <si>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</si>
  <si>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</si>
  <si>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</si>
  <si>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</si>
  <si>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</si>
  <si>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</si>
  <si>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</si>
  <si>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</si>
  <si>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</si>
  <si>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</si>
  <si>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</si>
  <si>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</si>
  <si>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</si>
  <si>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</si>
  <si>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</si>
  <si>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</si>
  <si>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</si>
  <si>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</si>
  <si>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</si>
  <si>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</si>
  <si>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</si>
  <si>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</si>
  <si>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</si>
  <si>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</si>
  <si>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</si>
  <si>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</si>
  <si>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</si>
  <si>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</si>
  <si>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</si>
  <si>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</si>
  <si>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</si>
  <si>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</si>
  <si>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</si>
  <si>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</si>
  <si>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</si>
  <si>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</si>
  <si>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</si>
  <si>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</si>
  <si>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</si>
  <si>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</si>
  <si>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</si>
  <si>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</si>
  <si>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SMACNA/ABNT,ISOLADO</t>
  </si>
  <si>
    <t>COM MANTA DE LA DE VIDRO,REVESTIDA COM FOLHA DE ALUMINIO,INC</t>
  </si>
  <si>
    <t>LUINDO CINTAS,FITAS,SUPORTES PINTADOS,DIFUSORES E GRELHAS EM</t>
  </si>
  <si>
    <t xml:space="preserve"> ALUMINIO EXTRUDADO E DEMAIS ITENS NECESSARIOS.FORNECIMENTO</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</si>
  <si>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</si>
  <si>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</si>
  <si>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</si>
  <si>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</si>
  <si>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</si>
  <si>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</si>
  <si>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</si>
  <si>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ABNT,PINTADOS COM TINTA RESISTENTE AO CALOR,INCLU</t>
  </si>
  <si>
    <t>SIVE SUPORTES PINTADOS,LONAS E DEMAIS ITENS NECESSARIOS.FORN</t>
  </si>
  <si>
    <t>DUTO PARA EXAUSTAO DE AR DE CALDEIROES/FORNOS,CHAVETADO EM C</t>
  </si>
  <si>
    <t>HAPA DE ACO GALVANIZADO,NAS DIVERSAS BITOLAS,CONFORME SMACNA</t>
  </si>
  <si>
    <t>/ABNT,INCLUSIVE SUPORTES PINTADOS,LONAS E DEMAIS ITENS NECES</t>
  </si>
  <si>
    <t>SARIOS.FORNECIMENTO E COLOCACAO</t>
  </si>
  <si>
    <t>DUTO PARA EXAUSTAO DE AR/VENTILACAO,CHAVETADO EM CHAPA DE AC</t>
  </si>
  <si>
    <t>O GALVANIZADO,NAS DIVERSAS BITOLAS,CONFORME SMACNA/ABNT,INCL</t>
  </si>
  <si>
    <t>USIVE SUPORTES PINTADOS,GRELHAS,DIFUSORES EM ALUMINIO EXTRUD</t>
  </si>
  <si>
    <t>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</si>
  <si>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</si>
  <si>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</si>
  <si>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</si>
  <si>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</si>
  <si>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</si>
  <si>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</si>
  <si>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</si>
  <si>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</si>
  <si>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</si>
  <si>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</si>
  <si>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</si>
  <si>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</si>
  <si>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</si>
  <si>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</si>
  <si>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</si>
  <si>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</si>
  <si>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</si>
  <si>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</si>
  <si>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</si>
  <si>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</si>
  <si>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</si>
  <si>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</si>
  <si>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</si>
  <si>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</si>
  <si>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</si>
  <si>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</si>
  <si>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</si>
  <si>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</si>
  <si>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</si>
  <si>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</si>
  <si>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</si>
  <si>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</si>
  <si>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</si>
  <si>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</si>
  <si>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</si>
  <si>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</si>
  <si>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</si>
  <si>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</si>
  <si>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</si>
  <si>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</si>
  <si>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</si>
  <si>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</si>
  <si>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</si>
  <si>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</si>
  <si>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</si>
  <si>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</si>
  <si>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</si>
  <si>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</si>
  <si>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</si>
  <si>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</si>
  <si>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</si>
  <si>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</si>
  <si>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</si>
  <si>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</si>
  <si>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</si>
  <si>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</si>
  <si>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</si>
  <si>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</si>
  <si>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</si>
  <si>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</si>
  <si>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</si>
  <si>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</si>
  <si>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</si>
  <si>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</si>
  <si>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</si>
  <si>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</si>
  <si>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</si>
  <si>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</si>
  <si>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</si>
  <si>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</si>
  <si>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</si>
  <si>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</si>
  <si>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</si>
  <si>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</si>
  <si>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</si>
  <si>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</si>
  <si>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</si>
  <si>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</si>
  <si>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</si>
  <si>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</si>
  <si>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</si>
  <si>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</si>
  <si>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</si>
  <si>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</si>
  <si>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</si>
  <si>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</si>
  <si>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</si>
  <si>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</si>
  <si>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</si>
  <si>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</si>
  <si>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</si>
  <si>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</si>
  <si>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</si>
  <si>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</si>
  <si>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</si>
  <si>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</si>
  <si>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</si>
  <si>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</si>
  <si>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</si>
  <si>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</si>
  <si>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</si>
  <si>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</si>
  <si>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</si>
  <si>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</si>
  <si>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</si>
  <si>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</si>
  <si>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</si>
  <si>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</si>
  <si>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</si>
  <si>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</si>
  <si>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</si>
  <si>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</si>
  <si>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</si>
  <si>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</si>
  <si>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</si>
  <si>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</si>
  <si>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</si>
  <si>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</si>
  <si>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</si>
  <si>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</si>
  <si>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</si>
  <si>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</si>
  <si>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</si>
  <si>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</si>
  <si>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</si>
  <si>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</si>
  <si>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</si>
  <si>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</si>
  <si>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</si>
  <si>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</si>
  <si>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</si>
  <si>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</si>
  <si>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</si>
  <si>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</si>
  <si>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</si>
  <si>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</si>
  <si>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</si>
  <si>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</si>
  <si>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</si>
  <si>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</si>
  <si>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</si>
  <si>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</si>
  <si>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</si>
  <si>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</si>
  <si>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</si>
  <si>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</si>
  <si>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</si>
  <si>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</si>
  <si>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</si>
  <si>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</si>
  <si>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</si>
  <si>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</si>
  <si>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</si>
  <si>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</si>
  <si>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</si>
  <si>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</si>
  <si>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</si>
  <si>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</si>
  <si>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</si>
  <si>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</si>
  <si>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</si>
  <si>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</si>
  <si>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</si>
  <si>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</si>
  <si>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</si>
  <si>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</si>
  <si>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</si>
  <si>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</si>
  <si>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</si>
  <si>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</si>
  <si>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</si>
  <si>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</si>
  <si>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</si>
  <si>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</si>
  <si>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</si>
  <si>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</si>
  <si>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</si>
  <si>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</si>
  <si>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</si>
  <si>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</si>
  <si>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</si>
  <si>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</si>
  <si>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</si>
  <si>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</si>
  <si>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</si>
  <si>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</si>
  <si>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</si>
  <si>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</si>
  <si>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</si>
  <si>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</si>
  <si>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</si>
  <si>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</si>
  <si>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</si>
  <si>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</si>
  <si>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</si>
  <si>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</si>
  <si>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</si>
  <si>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</si>
  <si>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</si>
  <si>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</si>
  <si>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</si>
  <si>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</si>
  <si>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</si>
  <si>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</si>
  <si>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</si>
  <si>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</si>
  <si>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</si>
  <si>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1MM2,NBR 5111.FORNECIMENTO E COLOCACAO</t>
  </si>
  <si>
    <t xml:space="preserve"> 1,SECAO CIRCULAR 1,5MM2,NBR 5111.FORNECIMENTO E COLOCACAO</t>
  </si>
  <si>
    <t xml:space="preserve"> 1,SECAO CIRCULAR 2,5MM2,NBR 5111.FORNECIMENTO E COLOCACAO</t>
  </si>
  <si>
    <t xml:space="preserve"> 1,SECAO CIRCULAR 4MM2,NBR 5111.FORNECIMENTO E COLOCACAO</t>
  </si>
  <si>
    <t xml:space="preserve"> 1,SECAO CIRCULAR 6MM2,NBR 5111.FORNECIMENTO E COLOCACAO</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</si>
  <si>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</si>
  <si>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</si>
  <si>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</si>
  <si>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</si>
  <si>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</si>
  <si>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</si>
  <si>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</si>
  <si>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</si>
  <si>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</si>
  <si>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</si>
  <si>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</si>
  <si>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</si>
  <si>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</si>
  <si>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</si>
  <si>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</si>
  <si>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</si>
  <si>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</si>
  <si>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</si>
  <si>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</si>
  <si>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</si>
  <si>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</si>
  <si>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</si>
  <si>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</si>
  <si>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</si>
  <si>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</si>
  <si>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</si>
  <si>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</si>
  <si>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</si>
  <si>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</si>
  <si>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</si>
  <si>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</si>
  <si>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</si>
  <si>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</si>
  <si>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</si>
  <si>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</si>
  <si>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</si>
  <si>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</si>
  <si>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</si>
  <si>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</si>
  <si>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</si>
  <si>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</si>
  <si>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</si>
  <si>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</si>
  <si>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</si>
  <si>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</si>
  <si>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</si>
  <si>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</si>
  <si>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</si>
  <si>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</si>
  <si>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</si>
  <si>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</si>
  <si>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</si>
  <si>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</si>
  <si>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</si>
  <si>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</si>
  <si>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</si>
  <si>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</si>
  <si>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</si>
  <si>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</si>
  <si>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</si>
  <si>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</si>
  <si>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</si>
  <si>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</si>
  <si>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</si>
  <si>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</si>
  <si>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</si>
  <si>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</si>
  <si>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</si>
  <si>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</si>
  <si>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</si>
  <si>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</si>
  <si>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</si>
  <si>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</si>
  <si>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</si>
  <si>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</si>
  <si>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</si>
  <si>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</si>
  <si>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</si>
  <si>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</si>
  <si>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</si>
  <si>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</si>
  <si>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</si>
  <si>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</si>
  <si>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</si>
  <si>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</si>
  <si>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</si>
  <si>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</si>
  <si>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</si>
  <si>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</si>
  <si>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</si>
  <si>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</si>
  <si>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</si>
  <si>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</si>
  <si>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</si>
  <si>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</si>
  <si>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</si>
  <si>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</si>
  <si>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</si>
  <si>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</si>
  <si>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</si>
  <si>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</si>
  <si>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</si>
  <si>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</si>
  <si>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</si>
  <si>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</si>
  <si>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</si>
  <si>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</si>
  <si>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</si>
  <si>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</si>
  <si>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</si>
  <si>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</si>
  <si>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</si>
  <si>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</si>
  <si>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</si>
  <si>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</si>
  <si>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</si>
  <si>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</si>
  <si>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</si>
  <si>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</si>
  <si>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</si>
  <si>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</si>
  <si>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</si>
  <si>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</si>
  <si>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</si>
  <si>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</si>
  <si>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</si>
  <si>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</si>
  <si>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</si>
  <si>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</si>
  <si>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</si>
  <si>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</si>
  <si>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</si>
  <si>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</si>
  <si>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</si>
  <si>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</si>
  <si>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</si>
  <si>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</si>
  <si>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</si>
  <si>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</si>
  <si>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</si>
  <si>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</si>
  <si>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</si>
  <si>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</si>
  <si>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</si>
  <si>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</si>
  <si>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</si>
  <si>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</si>
  <si>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</si>
  <si>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</si>
  <si>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</si>
  <si>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</si>
  <si>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</si>
  <si>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</si>
  <si>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</si>
  <si>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</si>
  <si>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</si>
  <si>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</si>
  <si>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</si>
  <si>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</si>
  <si>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</si>
  <si>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</si>
  <si>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</si>
  <si>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</si>
  <si>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</si>
  <si>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</si>
  <si>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</si>
  <si>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</si>
  <si>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</si>
  <si>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</si>
  <si>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</si>
  <si>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</si>
  <si>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</si>
  <si>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</si>
  <si>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</si>
  <si>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</si>
  <si>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</si>
  <si>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</si>
  <si>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</si>
  <si>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</si>
  <si>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</si>
  <si>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</si>
  <si>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</si>
  <si>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</si>
  <si>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</si>
  <si>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</si>
  <si>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</si>
  <si>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</si>
  <si>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</si>
  <si>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</si>
  <si>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</si>
  <si>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</si>
  <si>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</si>
  <si>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</si>
  <si>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</si>
  <si>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</si>
  <si>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</si>
  <si>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</si>
  <si>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</si>
  <si>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</si>
  <si>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</si>
  <si>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</si>
  <si>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</si>
  <si>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</si>
  <si>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</si>
  <si>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</si>
  <si>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</si>
  <si>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</si>
  <si>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</si>
  <si>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</si>
  <si>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</si>
  <si>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</si>
  <si>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</si>
  <si>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</si>
  <si>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</si>
  <si>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</si>
  <si>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</si>
  <si>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</si>
  <si>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</si>
  <si>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</si>
  <si>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</si>
  <si>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</si>
  <si>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</si>
  <si>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</si>
  <si>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</si>
  <si>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</si>
  <si>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</si>
  <si>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</si>
  <si>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</si>
  <si>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</si>
  <si>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</si>
  <si>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</si>
  <si>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</si>
  <si>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</si>
  <si>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</si>
  <si>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</si>
  <si>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</si>
  <si>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</si>
  <si>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</si>
  <si>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</si>
  <si>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</si>
  <si>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</si>
  <si>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</si>
  <si>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</si>
  <si>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</si>
  <si>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</si>
  <si>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</si>
  <si>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</si>
  <si>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</si>
  <si>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</si>
  <si>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</si>
  <si>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</si>
  <si>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</si>
  <si>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</si>
  <si>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</si>
  <si>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</si>
  <si>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</si>
  <si>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</si>
  <si>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</si>
  <si>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</si>
  <si>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</si>
  <si>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</si>
  <si>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</si>
  <si>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</si>
  <si>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</si>
  <si>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</si>
  <si>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</si>
  <si>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</si>
  <si>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</si>
  <si>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</si>
  <si>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</si>
  <si>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</si>
  <si>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</si>
  <si>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</si>
  <si>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</si>
  <si>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</si>
  <si>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</si>
  <si>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</si>
  <si>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</si>
  <si>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</si>
  <si>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</si>
  <si>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</si>
  <si>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</si>
  <si>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</si>
  <si>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</si>
  <si>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</si>
  <si>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</si>
  <si>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</si>
  <si>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</si>
  <si>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</si>
  <si>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</si>
  <si>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</si>
  <si>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</si>
  <si>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</si>
  <si>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</si>
  <si>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</si>
  <si>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</si>
  <si>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</si>
  <si>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</si>
  <si>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</si>
  <si>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</si>
  <si>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</si>
  <si>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</si>
  <si>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</si>
  <si>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</si>
  <si>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</si>
  <si>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</si>
  <si>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</si>
  <si>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</si>
  <si>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</si>
  <si>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</si>
  <si>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</si>
  <si>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</si>
  <si>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</si>
  <si>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</si>
  <si>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</si>
  <si>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</si>
  <si>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</si>
  <si>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</si>
  <si>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</si>
  <si>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</si>
  <si>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</si>
  <si>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</si>
  <si>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</si>
  <si>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</si>
  <si>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</si>
  <si>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</si>
  <si>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</si>
  <si>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</si>
  <si>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</si>
  <si>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</si>
  <si>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</si>
  <si>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</si>
  <si>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</si>
  <si>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</si>
  <si>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</si>
  <si>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</si>
  <si>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</si>
  <si>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</si>
  <si>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</si>
  <si>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</si>
  <si>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</si>
  <si>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</si>
  <si>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</si>
  <si>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</si>
  <si>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</si>
  <si>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</si>
  <si>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</si>
  <si>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</si>
  <si>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</si>
  <si>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</si>
  <si>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</si>
  <si>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</si>
  <si>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</si>
  <si>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</si>
  <si>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</si>
  <si>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</si>
  <si>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</si>
  <si>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</si>
  <si>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</si>
  <si>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</si>
  <si>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</si>
  <si>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</si>
  <si>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</si>
  <si>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</si>
  <si>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</si>
  <si>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</si>
  <si>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</si>
  <si>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</si>
  <si>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</si>
  <si>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</si>
  <si>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</si>
  <si>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</si>
  <si>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</si>
  <si>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</si>
  <si>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</si>
  <si>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</si>
  <si>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</si>
  <si>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</si>
  <si>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</si>
  <si>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</si>
  <si>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</si>
  <si>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</si>
  <si>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</si>
  <si>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</si>
  <si>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</si>
  <si>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</si>
  <si>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</si>
  <si>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</si>
  <si>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</si>
  <si>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</si>
  <si>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</si>
  <si>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</si>
  <si>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</si>
  <si>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</si>
  <si>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</si>
  <si>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</si>
  <si>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</si>
  <si>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</si>
  <si>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</si>
  <si>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</si>
  <si>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</si>
  <si>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</si>
  <si>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</si>
  <si>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</si>
  <si>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</si>
  <si>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</si>
  <si>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</si>
  <si>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</si>
  <si>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</si>
  <si>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</si>
  <si>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</si>
  <si>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</si>
  <si>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</si>
  <si>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</si>
  <si>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</si>
  <si>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</si>
  <si>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</si>
  <si>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</si>
  <si>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</si>
  <si>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</si>
  <si>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</si>
  <si>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</si>
  <si>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</si>
  <si>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</si>
  <si>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</si>
  <si>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</si>
  <si>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</si>
  <si>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</si>
  <si>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</si>
  <si>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</si>
  <si>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</si>
  <si>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</si>
  <si>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</si>
  <si>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</si>
  <si>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</si>
  <si>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</si>
  <si>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</si>
  <si>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</si>
  <si>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</si>
  <si>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</si>
  <si>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</si>
  <si>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</si>
  <si>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</si>
  <si>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</si>
  <si>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</si>
  <si>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</si>
  <si>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</si>
  <si>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</si>
  <si>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</si>
  <si>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</si>
  <si>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</si>
  <si>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</si>
  <si>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</si>
  <si>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</si>
  <si>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</si>
  <si>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</si>
  <si>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</si>
  <si>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</si>
  <si>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</si>
  <si>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</si>
  <si>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</si>
  <si>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</si>
  <si>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</si>
  <si>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</si>
  <si>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</si>
  <si>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</si>
  <si>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</si>
  <si>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</si>
  <si>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</si>
  <si>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</si>
  <si>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</si>
  <si>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</si>
  <si>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</si>
  <si>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</si>
  <si>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</si>
  <si>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</si>
  <si>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</si>
  <si>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</si>
  <si>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</si>
  <si>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</si>
  <si>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</si>
  <si>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</si>
  <si>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</si>
  <si>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</si>
  <si>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</si>
  <si>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</si>
  <si>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</si>
  <si>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</si>
  <si>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</si>
  <si>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</si>
  <si>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</si>
  <si>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</si>
  <si>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</si>
  <si>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</si>
  <si>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</si>
  <si>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</si>
  <si>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</si>
  <si>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</si>
  <si>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</si>
  <si>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</si>
  <si>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</si>
  <si>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</si>
  <si>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</si>
  <si>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</si>
  <si>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</si>
  <si>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</si>
  <si>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</si>
  <si>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</si>
  <si>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</si>
  <si>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</si>
  <si>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</si>
  <si>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</si>
  <si>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</si>
  <si>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</si>
  <si>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</si>
  <si>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</si>
  <si>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</si>
  <si>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</si>
  <si>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</si>
  <si>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</si>
  <si>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</si>
  <si>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</si>
  <si>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</si>
  <si>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</si>
  <si>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</si>
  <si>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</si>
  <si>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</si>
  <si>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</si>
  <si>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</si>
  <si>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</si>
  <si>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</si>
  <si>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</si>
  <si>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</si>
  <si>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</si>
  <si>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</si>
  <si>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</si>
  <si>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</si>
  <si>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</si>
  <si>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</si>
  <si>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</si>
  <si>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</si>
  <si>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</si>
  <si>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</si>
  <si>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</si>
  <si>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</si>
  <si>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</si>
  <si>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</si>
  <si>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</si>
  <si>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</si>
  <si>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</si>
  <si>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</si>
  <si>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</si>
  <si>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</si>
  <si>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</si>
  <si>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</si>
  <si>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</si>
  <si>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</si>
  <si>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</si>
  <si>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</si>
  <si>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</si>
  <si>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</si>
  <si>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</si>
  <si>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</si>
  <si>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</si>
  <si>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</si>
  <si>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</si>
  <si>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</si>
  <si>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</si>
  <si>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</si>
  <si>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</si>
  <si>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</si>
  <si>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</si>
  <si>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</si>
  <si>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</si>
  <si>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</si>
  <si>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</si>
  <si>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</si>
  <si>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</si>
  <si>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</si>
  <si>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ATERRAMENTO,EM PVC,MEDINDO APROXIMADAMENTE 25X25CM.</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</si>
  <si>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</si>
  <si>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</si>
  <si>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</si>
  <si>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</si>
  <si>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</si>
  <si>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</si>
  <si>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</si>
  <si>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</si>
  <si>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</si>
  <si>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</si>
  <si>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</si>
  <si>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</si>
  <si>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</si>
  <si>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</si>
  <si>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</si>
  <si>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</si>
  <si>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</si>
  <si>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</si>
  <si>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</si>
  <si>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</si>
  <si>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</si>
  <si>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</si>
  <si>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</si>
  <si>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</si>
  <si>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</si>
  <si>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</si>
  <si>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</si>
  <si>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</si>
  <si>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</si>
  <si>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</si>
  <si>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</si>
  <si>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</si>
  <si>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</si>
  <si>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</si>
  <si>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</si>
  <si>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</si>
  <si>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</si>
  <si>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</si>
  <si>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</si>
  <si>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</si>
  <si>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</si>
  <si>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</si>
  <si>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</si>
  <si>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</si>
  <si>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</si>
  <si>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</si>
  <si>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</si>
  <si>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</si>
  <si>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</si>
  <si>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</si>
  <si>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</si>
  <si>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</si>
  <si>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</si>
  <si>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</si>
  <si>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</si>
  <si>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</si>
  <si>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</si>
  <si>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</si>
  <si>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</si>
  <si>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</si>
  <si>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</si>
  <si>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</si>
  <si>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</si>
  <si>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</si>
  <si>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</si>
  <si>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</si>
  <si>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</si>
  <si>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</si>
  <si>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</si>
  <si>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</si>
  <si>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</si>
  <si>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</si>
  <si>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</si>
  <si>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</si>
  <si>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</si>
  <si>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</si>
  <si>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</si>
  <si>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</si>
  <si>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</si>
  <si>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</si>
  <si>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</si>
  <si>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</si>
  <si>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</si>
  <si>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</si>
  <si>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</si>
  <si>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</si>
  <si>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</si>
  <si>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</si>
  <si>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</si>
  <si>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</si>
  <si>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</si>
  <si>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</si>
  <si>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</si>
  <si>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</si>
  <si>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</si>
  <si>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</si>
  <si>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</si>
  <si>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</si>
  <si>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</si>
  <si>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</si>
  <si>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</si>
  <si>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</si>
  <si>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</si>
  <si>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</si>
  <si>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</si>
  <si>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</si>
  <si>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</si>
  <si>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</si>
  <si>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</si>
  <si>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</si>
  <si>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</si>
  <si>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</si>
  <si>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</si>
  <si>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</si>
  <si>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</si>
  <si>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</si>
  <si>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</si>
  <si>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</si>
  <si>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</si>
  <si>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</si>
  <si>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</si>
  <si>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</si>
  <si>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</si>
  <si>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</si>
  <si>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</si>
  <si>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</si>
  <si>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</si>
  <si>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</si>
  <si>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</si>
  <si>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</si>
  <si>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</si>
  <si>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</si>
  <si>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</si>
  <si>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</si>
  <si>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</si>
  <si>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</si>
  <si>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</si>
  <si>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</si>
  <si>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</si>
  <si>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</si>
  <si>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</si>
  <si>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</si>
  <si>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</si>
  <si>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</si>
  <si>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</si>
  <si>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</si>
  <si>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</si>
  <si>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</si>
  <si>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</si>
  <si>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</si>
  <si>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</si>
  <si>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</si>
  <si>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</si>
  <si>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</si>
  <si>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</si>
  <si>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</si>
  <si>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</si>
  <si>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</si>
  <si>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</si>
  <si>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</si>
  <si>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</si>
  <si>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</si>
  <si>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</si>
  <si>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</si>
  <si>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</si>
  <si>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</si>
  <si>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</si>
  <si>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</si>
  <si>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</si>
  <si>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</si>
  <si>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</si>
  <si>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</si>
  <si>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</si>
  <si>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</si>
  <si>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</si>
  <si>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</si>
  <si>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</si>
  <si>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</si>
  <si>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</si>
  <si>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</si>
  <si>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</si>
  <si>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</si>
  <si>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</si>
  <si>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</si>
  <si>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</si>
  <si>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</si>
  <si>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</si>
  <si>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</si>
  <si>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</si>
  <si>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</si>
  <si>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</si>
  <si>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</si>
  <si>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</si>
  <si>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</si>
  <si>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</si>
  <si>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</si>
  <si>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</si>
  <si>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</si>
  <si>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</si>
  <si>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</si>
  <si>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</si>
  <si>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</si>
  <si>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</si>
  <si>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</si>
  <si>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</si>
  <si>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</si>
  <si>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</si>
  <si>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</si>
  <si>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</si>
  <si>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</si>
  <si>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</si>
  <si>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</si>
  <si>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</si>
  <si>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</si>
  <si>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</si>
  <si>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</si>
  <si>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</si>
  <si>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</si>
  <si>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</si>
  <si>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</si>
  <si>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</si>
  <si>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</si>
  <si>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</si>
  <si>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</si>
  <si>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</si>
  <si>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</si>
  <si>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</si>
  <si>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</si>
  <si>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</si>
  <si>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</si>
  <si>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</si>
  <si>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</si>
  <si>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</si>
  <si>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</si>
  <si>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</si>
  <si>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</si>
  <si>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</si>
  <si>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</si>
  <si>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</si>
  <si>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</si>
  <si>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</si>
  <si>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</si>
  <si>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</si>
  <si>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</si>
  <si>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</si>
  <si>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</si>
  <si>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</si>
  <si>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</si>
  <si>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</si>
  <si>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</si>
  <si>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</si>
  <si>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</si>
  <si>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</si>
  <si>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</si>
  <si>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</si>
  <si>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</si>
  <si>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</si>
  <si>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</si>
  <si>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</si>
  <si>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</si>
  <si>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</si>
  <si>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</si>
  <si>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</si>
  <si>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</si>
  <si>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</si>
  <si>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</si>
  <si>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</si>
  <si>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</si>
  <si>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</si>
  <si>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</si>
  <si>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</si>
  <si>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</si>
  <si>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</si>
  <si>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</si>
  <si>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</si>
  <si>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</si>
  <si>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</si>
  <si>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</si>
  <si>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</si>
  <si>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</si>
  <si>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</si>
  <si>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</si>
  <si>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</si>
  <si>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</si>
  <si>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</si>
  <si>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</si>
  <si>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</si>
  <si>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</si>
  <si>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</si>
  <si>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</si>
  <si>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</si>
  <si>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</si>
  <si>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</si>
  <si>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</si>
  <si>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</si>
  <si>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</si>
  <si>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</si>
  <si>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</si>
  <si>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</si>
  <si>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</si>
  <si>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</si>
  <si>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</si>
  <si>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</si>
  <si>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</si>
  <si>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</si>
  <si>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</si>
  <si>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</si>
  <si>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</si>
  <si>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</si>
  <si>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</si>
  <si>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</si>
  <si>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</si>
  <si>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</si>
  <si>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</si>
  <si>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</si>
  <si>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</si>
  <si>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</si>
  <si>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</si>
  <si>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</si>
  <si>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</si>
  <si>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</si>
  <si>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</si>
  <si>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</si>
  <si>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</si>
  <si>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</si>
  <si>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</si>
  <si>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</si>
  <si>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</si>
  <si>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</si>
  <si>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</si>
  <si>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EM LATAO POLIDO,30A/380V.FORNECIMENTO E COLOCACAO</t>
  </si>
  <si>
    <t>TOMADA DUPLA DE PISO,EM CORPO DE ALUMINIO FUNDIDO E TAMPA EM</t>
  </si>
  <si>
    <t xml:space="preserve"> LATAO POLIDO,30A/380V.FORNECIMENTO E COLOCACAO</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</si>
  <si>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</si>
  <si>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</si>
  <si>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</si>
  <si>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</si>
  <si>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</si>
  <si>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</si>
  <si>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</si>
  <si>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</si>
  <si>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</si>
  <si>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</si>
  <si>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</si>
  <si>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</si>
  <si>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</si>
  <si>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</si>
  <si>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</si>
  <si>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</si>
  <si>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</si>
  <si>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</si>
  <si>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</si>
  <si>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</si>
  <si>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</si>
  <si>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</si>
  <si>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</si>
  <si>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</si>
  <si>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</si>
  <si>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</si>
  <si>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</si>
  <si>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</si>
  <si>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</si>
  <si>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</si>
  <si>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</si>
  <si>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</si>
  <si>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</si>
  <si>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</si>
  <si>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</si>
  <si>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</si>
  <si>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</si>
  <si>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</si>
  <si>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</si>
  <si>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</si>
  <si>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</si>
  <si>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</si>
  <si>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</si>
  <si>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</si>
  <si>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</si>
  <si>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</si>
  <si>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</si>
  <si>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</si>
  <si>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</si>
  <si>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</si>
  <si>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</si>
  <si>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</si>
  <si>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</si>
  <si>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</si>
  <si>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</si>
  <si>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</si>
  <si>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</si>
  <si>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</si>
  <si>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</si>
  <si>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</si>
  <si>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</si>
  <si>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</si>
  <si>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</si>
  <si>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</si>
  <si>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</si>
  <si>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</si>
  <si>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</si>
  <si>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</si>
  <si>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</si>
  <si>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</si>
  <si>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</si>
  <si>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</si>
  <si>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</si>
  <si>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</si>
  <si>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</si>
  <si>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</si>
  <si>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</si>
  <si>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</si>
  <si>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</si>
  <si>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</si>
  <si>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</si>
  <si>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</si>
  <si>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</si>
  <si>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</si>
  <si>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</si>
  <si>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</si>
  <si>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</si>
  <si>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</si>
  <si>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</si>
  <si>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</si>
  <si>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</si>
  <si>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</si>
  <si>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</si>
  <si>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</si>
  <si>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</si>
  <si>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</si>
  <si>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</si>
  <si>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</si>
  <si>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</si>
  <si>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</si>
  <si>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</si>
  <si>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</si>
  <si>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</si>
  <si>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</si>
  <si>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</si>
  <si>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</si>
  <si>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</si>
  <si>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</si>
  <si>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</si>
  <si>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</si>
  <si>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</si>
  <si>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</si>
  <si>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</si>
  <si>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</si>
  <si>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</si>
  <si>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</si>
  <si>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</si>
  <si>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</si>
  <si>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</si>
  <si>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</si>
  <si>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</si>
  <si>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</si>
  <si>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</si>
  <si>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</si>
  <si>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</si>
  <si>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</si>
  <si>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</si>
  <si>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</si>
  <si>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</si>
  <si>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</si>
  <si>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</si>
  <si>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</si>
  <si>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</si>
  <si>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</si>
  <si>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</si>
  <si>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</si>
  <si>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</si>
  <si>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</si>
  <si>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</si>
  <si>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</si>
  <si>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</si>
  <si>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</si>
  <si>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</si>
  <si>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</si>
  <si>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</si>
  <si>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</si>
  <si>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</si>
  <si>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</si>
  <si>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</si>
  <si>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</si>
  <si>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</si>
  <si>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</si>
  <si>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</si>
  <si>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</si>
  <si>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</si>
  <si>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</si>
  <si>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</si>
  <si>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</si>
  <si>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</si>
  <si>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</si>
  <si>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</si>
  <si>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</si>
  <si>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</si>
  <si>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</si>
  <si>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</si>
  <si>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</si>
  <si>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</si>
  <si>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</si>
  <si>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</si>
  <si>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</si>
  <si>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</si>
  <si>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</si>
  <si>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</si>
  <si>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</si>
  <si>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</si>
  <si>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</si>
  <si>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</si>
  <si>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</si>
  <si>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</si>
  <si>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</si>
  <si>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</si>
  <si>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</si>
  <si>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</si>
  <si>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</si>
  <si>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</si>
  <si>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</si>
  <si>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</si>
  <si>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</si>
  <si>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</si>
  <si>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</si>
  <si>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</si>
  <si>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</si>
  <si>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</si>
  <si>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</si>
  <si>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</si>
  <si>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</si>
  <si>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</si>
  <si>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</si>
  <si>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</si>
  <si>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</si>
  <si>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</si>
  <si>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</si>
  <si>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</si>
  <si>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</si>
  <si>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</si>
  <si>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</si>
  <si>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</si>
  <si>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</si>
  <si>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</si>
  <si>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</si>
  <si>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</si>
  <si>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</si>
  <si>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</si>
  <si>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</si>
  <si>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</si>
  <si>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</si>
  <si>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</si>
  <si>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</si>
  <si>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</si>
  <si>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</si>
  <si>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</si>
  <si>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</si>
  <si>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</si>
  <si>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</si>
  <si>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</si>
  <si>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</si>
  <si>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</si>
  <si>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</si>
  <si>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</si>
  <si>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</si>
  <si>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</si>
  <si>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</si>
  <si>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</si>
  <si>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</si>
  <si>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</si>
  <si>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</si>
  <si>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</si>
  <si>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</si>
  <si>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</si>
  <si>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</si>
  <si>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</si>
  <si>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</si>
  <si>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</si>
  <si>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</si>
  <si>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</si>
  <si>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</si>
  <si>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</si>
  <si>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</si>
  <si>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</si>
  <si>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</si>
  <si>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</si>
  <si>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</si>
  <si>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</si>
  <si>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</si>
  <si>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</si>
  <si>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</si>
  <si>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</si>
  <si>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</si>
  <si>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</si>
  <si>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</si>
  <si>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</si>
  <si>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</si>
  <si>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</si>
  <si>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</si>
  <si>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</si>
  <si>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</si>
  <si>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</si>
  <si>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</si>
  <si>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</si>
  <si>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</si>
  <si>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</si>
  <si>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</si>
  <si>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</si>
  <si>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</si>
  <si>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</si>
  <si>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</si>
  <si>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</si>
  <si>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</si>
  <si>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</si>
  <si>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</si>
  <si>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</si>
  <si>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</si>
  <si>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</si>
  <si>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</si>
  <si>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</si>
  <si>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</si>
  <si>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</si>
  <si>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</si>
  <si>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</si>
  <si>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</si>
  <si>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</si>
  <si>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</si>
  <si>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</si>
  <si>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</si>
  <si>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</si>
  <si>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</si>
  <si>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</si>
  <si>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</si>
  <si>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</si>
  <si>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</si>
  <si>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</si>
  <si>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</si>
  <si>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</si>
  <si>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</si>
  <si>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</si>
  <si>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</si>
  <si>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</si>
  <si>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</si>
  <si>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</si>
  <si>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</si>
  <si>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</si>
  <si>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</si>
  <si>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</si>
  <si>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</si>
  <si>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</si>
  <si>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</si>
  <si>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</si>
  <si>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</si>
  <si>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TUBO DE PVC(NBR-7362),PARA ESGOTO SANITARIO,COM DIAMETRO NOM</t>
  </si>
  <si>
    <t>INAL DE 200MM,INCLUSIVE ANEL DE BORRACHA.FORNECIMENTO E COLO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</si>
  <si>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</si>
  <si>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</si>
  <si>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</si>
  <si>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</si>
  <si>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</si>
  <si>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</si>
  <si>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</si>
  <si>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</si>
  <si>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</si>
  <si>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</si>
  <si>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</si>
  <si>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</si>
  <si>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</si>
  <si>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</si>
  <si>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</si>
  <si>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</si>
  <si>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</si>
  <si>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</si>
  <si>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</si>
  <si>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</si>
  <si>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</si>
  <si>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</si>
  <si>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</si>
  <si>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</si>
  <si>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</si>
  <si>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</si>
  <si>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</si>
  <si>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</si>
  <si>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</si>
  <si>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</si>
  <si>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</si>
  <si>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</si>
  <si>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</si>
  <si>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</si>
  <si>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</si>
  <si>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</si>
  <si>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</si>
  <si>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</si>
  <si>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</si>
  <si>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</si>
  <si>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</si>
  <si>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</si>
  <si>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</si>
  <si>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</si>
  <si>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</si>
  <si>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</si>
  <si>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</si>
  <si>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</si>
  <si>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</si>
  <si>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</si>
  <si>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</si>
  <si>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</si>
  <si>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</si>
  <si>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</si>
  <si>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</si>
  <si>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</si>
  <si>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</si>
  <si>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</si>
  <si>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</si>
  <si>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</si>
  <si>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</si>
  <si>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</si>
  <si>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</si>
  <si>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</si>
  <si>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</si>
  <si>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</si>
  <si>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</si>
  <si>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</si>
  <si>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</si>
  <si>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</si>
  <si>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</si>
  <si>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</si>
  <si>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</si>
  <si>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</si>
  <si>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</si>
  <si>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</si>
  <si>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</si>
  <si>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</si>
  <si>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</si>
  <si>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</si>
  <si>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</si>
  <si>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</si>
  <si>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25MMX3/4".FORNECIMENTO</t>
  </si>
  <si>
    <t>A,COM DIAMETRO DE 32MMX1".FORNECIMENTO</t>
  </si>
  <si>
    <t>A,COM DIAMETRO DE 40MMX1.1/4".FORNECIMENTO</t>
  </si>
  <si>
    <t>A,COM DIAMETRO DE 50MMX1.1/2".FORNECIMENTO</t>
  </si>
  <si>
    <t>A,COM DIAMETRO DE 60MMX2".FORNECIMENTO</t>
  </si>
  <si>
    <t>A,COM DIAMETRO DE 75MMX2.1/2".FORNECIMENTO</t>
  </si>
  <si>
    <t>A,COM DIAMETRO DE 85MMX3".FORNECIMENTO</t>
  </si>
  <si>
    <t>A,COM DIAMETRO DE 110MMX4".FORNECIMENTO</t>
  </si>
  <si>
    <t>ADAPTADOR SOLDAVEL COM FLANGES E ANEL DE VEDACAO PARA CAIXA</t>
  </si>
  <si>
    <t>D'AGUA,COM DIAMETRO DE 20MMX1/2".FORNECIMENTO</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</si>
  <si>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</si>
  <si>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</si>
  <si>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</si>
  <si>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</si>
  <si>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</si>
  <si>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</si>
  <si>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</si>
  <si>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</si>
  <si>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</si>
  <si>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</si>
  <si>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</si>
  <si>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</si>
  <si>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</si>
  <si>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</si>
  <si>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</si>
  <si>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</si>
  <si>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</si>
  <si>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</si>
  <si>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</si>
  <si>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</si>
  <si>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</si>
  <si>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</si>
  <si>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</si>
  <si>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</si>
  <si>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</si>
  <si>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BUCHA DE REDUCAO SOLDAVEL LONGA,COM DIAMETRO DE 110MMX60MM.F</t>
  </si>
  <si>
    <t>BUCHA DE REDUCAO SOLDAVEL LONGA,COM DIAMETRO DE 110MMX75MM.F</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</si>
  <si>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</si>
  <si>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</si>
  <si>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</si>
  <si>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</si>
  <si>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</si>
  <si>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</si>
  <si>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</si>
  <si>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</si>
  <si>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</si>
  <si>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</si>
  <si>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</si>
  <si>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</si>
  <si>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</si>
  <si>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</si>
  <si>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</si>
  <si>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</si>
  <si>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</si>
  <si>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</si>
  <si>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</si>
  <si>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</si>
  <si>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</si>
  <si>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</si>
  <si>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</si>
  <si>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</si>
  <si>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</si>
  <si>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</si>
  <si>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</si>
  <si>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</si>
  <si>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</si>
  <si>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</si>
  <si>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</si>
  <si>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</si>
  <si>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</si>
  <si>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</si>
  <si>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</si>
  <si>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</si>
  <si>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</si>
  <si>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</si>
  <si>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</si>
  <si>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</si>
  <si>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</si>
  <si>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</si>
  <si>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</si>
  <si>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</si>
  <si>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</si>
  <si>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</si>
  <si>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</si>
  <si>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</si>
  <si>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</si>
  <si>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</si>
  <si>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</si>
  <si>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</si>
  <si>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</si>
  <si>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</si>
  <si>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</si>
  <si>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</si>
  <si>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</si>
  <si>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</si>
  <si>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</si>
  <si>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</si>
  <si>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</si>
  <si>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</si>
  <si>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</si>
  <si>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</si>
  <si>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</si>
  <si>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</si>
  <si>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</si>
  <si>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</si>
  <si>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</si>
  <si>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</si>
  <si>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</si>
  <si>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</si>
  <si>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</si>
  <si>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</si>
  <si>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</si>
  <si>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</si>
  <si>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</si>
  <si>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</si>
  <si>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</si>
  <si>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</si>
  <si>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</si>
  <si>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</si>
  <si>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</si>
  <si>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</si>
  <si>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</si>
  <si>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</si>
  <si>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</si>
  <si>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</si>
  <si>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</si>
  <si>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</si>
  <si>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</si>
  <si>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</si>
  <si>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</si>
  <si>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</si>
  <si>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</si>
  <si>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</si>
  <si>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</si>
  <si>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</si>
  <si>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</si>
  <si>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</si>
  <si>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</si>
  <si>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</si>
  <si>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</si>
  <si>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</si>
  <si>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</si>
  <si>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</si>
  <si>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</si>
  <si>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</si>
  <si>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</si>
  <si>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</si>
  <si>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</si>
  <si>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</si>
  <si>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</si>
  <si>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</si>
  <si>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</si>
  <si>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</si>
  <si>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</si>
  <si>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</si>
  <si>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</si>
  <si>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</si>
  <si>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</si>
  <si>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</si>
  <si>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</si>
  <si>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</si>
  <si>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</si>
  <si>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</si>
  <si>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</si>
  <si>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</si>
  <si>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</si>
  <si>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</si>
  <si>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</si>
  <si>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</si>
  <si>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</si>
  <si>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</si>
  <si>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</si>
  <si>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</si>
  <si>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</si>
  <si>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</si>
  <si>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</si>
  <si>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</si>
  <si>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</si>
  <si>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</si>
  <si>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</si>
  <si>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</si>
  <si>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</si>
  <si>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</si>
  <si>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</si>
  <si>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</si>
  <si>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</si>
  <si>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</si>
  <si>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</si>
  <si>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</si>
  <si>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</si>
  <si>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</si>
  <si>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</si>
  <si>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</si>
  <si>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</si>
  <si>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</si>
  <si>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</si>
  <si>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</si>
  <si>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</si>
  <si>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</si>
  <si>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</si>
  <si>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</si>
  <si>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</si>
  <si>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</si>
  <si>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</si>
  <si>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</si>
  <si>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</si>
  <si>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</si>
  <si>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</si>
  <si>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</si>
  <si>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</si>
  <si>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</si>
  <si>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</si>
  <si>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</si>
  <si>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</si>
  <si>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</si>
  <si>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</si>
  <si>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</si>
  <si>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</si>
  <si>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</si>
  <si>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</si>
  <si>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</si>
  <si>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</si>
  <si>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</si>
  <si>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</si>
  <si>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</si>
  <si>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</si>
  <si>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</si>
  <si>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</si>
  <si>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</si>
  <si>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</si>
  <si>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</si>
  <si>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</si>
  <si>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</si>
  <si>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</si>
  <si>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</si>
  <si>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</si>
  <si>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</si>
  <si>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</si>
  <si>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</si>
  <si>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</si>
  <si>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</si>
  <si>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</si>
  <si>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</si>
  <si>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</si>
  <si>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</si>
  <si>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</si>
  <si>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</si>
  <si>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</si>
  <si>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</si>
  <si>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</si>
  <si>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</si>
  <si>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</si>
  <si>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LEVE,EM LOGRADOURO DOTADO DE COLETOR DUPLO.ESTE CUSTO INCLUI</t>
  </si>
  <si>
    <t xml:space="preserve"> ESCAVACAO E REATERRO</t>
  </si>
  <si>
    <t>PESADO,EM LOGRADOURO DOTADO DE COLETOR DUPLO.ESTE CUSTO INCL</t>
  </si>
  <si>
    <t>UI ESCAVACAO E REATERRO</t>
  </si>
  <si>
    <t>LEVE,EM LOGRADOURO SEM PAVIMENTACAO,DOTADO DE COLETOR UNICO.</t>
  </si>
  <si>
    <t>ESTE CUSTO INCLUI ESCAVACAO E REATERRO</t>
  </si>
  <si>
    <t>PESADO,EM LOGRADOURO SEM PAVIMENTACAO,DOTADO DE COLETOR UNIC</t>
  </si>
  <si>
    <t>O.ESTE CUSTO INCLUI ESCAVACAO E REATERRO</t>
  </si>
  <si>
    <t>LEVE,EM LOGRADOURO PAVIMENTADO,COM PARALELEPIPEDOS SOBRE COL</t>
  </si>
  <si>
    <t>CHOES DE AREIA OU PO-DE-PEDRA,E DOTADO DE COLETOR UNICO.ESTE</t>
  </si>
  <si>
    <t xml:space="preserve"> CUSTO INCLUI ESCAVACAO E REATERRO</t>
  </si>
  <si>
    <t>PESADO,EM LOGRADOURO PAVIMENTADO,COM PARALELEPIPEDOS SOBRE C</t>
  </si>
  <si>
    <t>OLCHOES DE AREIA OU PO-DE-PEDRA,E DOTADO DE COLETOR UNICO.ES</t>
  </si>
  <si>
    <t>TE CUSTO INCLUI ESCAVACAO E REATERRO</t>
  </si>
  <si>
    <t>LEVE,EM LOGRADOURO PAVIMENTADO,COM LENCOL DE ASFALTO SOBRE C</t>
  </si>
  <si>
    <t>AMADA DE CONCRETO E DOTADO DE COLETOR UNICO.ESTE CUSTO INCLU</t>
  </si>
  <si>
    <t>I ESCAVACAO E REATERRO</t>
  </si>
  <si>
    <t>PESADO,EM LOGRADOURO PAVIMENTADO,COM LENCOL DE ASFALTO SOBRE</t>
  </si>
  <si>
    <t xml:space="preserve"> CAMADA DE CONCRETO E DOTADO DE COLETOR UNICO.ESTE CUSTO INC</t>
  </si>
  <si>
    <t>LUI ESCAVACAO E REATERRO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</si>
  <si>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</si>
  <si>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</si>
  <si>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</si>
  <si>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</si>
  <si>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</si>
  <si>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</si>
  <si>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</si>
  <si>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</si>
  <si>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</si>
  <si>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</si>
  <si>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PEAD 20M</t>
  </si>
  <si>
    <t>M,PADRAO NORMAL,LIGADO EM DISTRIBUIDOR DE PVC DN DE 50MM OU</t>
  </si>
  <si>
    <t>2",EXCLUSIVE TUBO E CAVALETE.FORNECIMENTO</t>
  </si>
  <si>
    <t>M,PADRAO NORMAL,LIGADO EM DISTRUIBUIDOR DE PVC DN DE 75MM OU</t>
  </si>
  <si>
    <t xml:space="preserve"> 3",EXCLUSIVE TUBO E CAVALETE.FORNECIMENTO</t>
  </si>
  <si>
    <t>M,PADRAO NORMAL,LIGADO EM DISTRIBUIDOR DE FERRO FUNDIDO K-7</t>
  </si>
  <si>
    <t>DN DE 75MM,EXCLUSIVE TUBO E CAVALETE.FORNECIMENTO</t>
  </si>
  <si>
    <t>OU PVC DEFOFO DN DE 100MM,EXCLUSIVE TUBO E CAVALETE.FORNECIM</t>
  </si>
  <si>
    <t>M,PADRAO NORMAL,LIGADO EM DISTRUIBUIDOR DE PVC DEFOFO DN DE</t>
  </si>
  <si>
    <t>150MM,EXCLUSIVE TUBO E CAVALETE.FORNECIMENTO</t>
  </si>
  <si>
    <t>M,PADRAO NORMAL,LIGADO EM DISTRIBUIDOR DE PVC DEFOFO DN DE 2</t>
  </si>
  <si>
    <t>00MM,EXCLUSIVE TUBO E CAVALETE.FORNECIMENTO</t>
  </si>
  <si>
    <t>50MM,EXCLUSIVE TUBO E CAVALETE.FORNECIMENTO</t>
  </si>
  <si>
    <t>DN ACIMA DE 100MM OU K-9,EXCLUSIVE TUBO E CAVALETE.FORNECIME</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</si>
  <si>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</si>
  <si>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</si>
  <si>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</si>
  <si>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</si>
  <si>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</si>
  <si>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</si>
  <si>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</si>
  <si>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</si>
  <si>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</si>
  <si>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</si>
  <si>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</si>
  <si>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</si>
  <si>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</si>
  <si>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</si>
  <si>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</si>
  <si>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</si>
  <si>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</si>
  <si>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</si>
  <si>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</si>
  <si>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</si>
  <si>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</si>
  <si>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</si>
  <si>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</si>
  <si>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</si>
  <si>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</si>
  <si>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</si>
  <si>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</si>
  <si>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</si>
  <si>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</si>
  <si>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</si>
  <si>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</si>
  <si>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</si>
  <si>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</si>
  <si>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</si>
  <si>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</si>
  <si>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</si>
  <si>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</si>
  <si>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</si>
  <si>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</si>
  <si>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</si>
  <si>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</si>
  <si>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</si>
  <si>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</si>
  <si>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</si>
  <si>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</si>
  <si>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</si>
  <si>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</si>
  <si>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</si>
  <si>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</si>
  <si>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</si>
  <si>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</si>
  <si>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</si>
  <si>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</si>
  <si>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</si>
  <si>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</si>
  <si>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</si>
  <si>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</si>
  <si>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</si>
  <si>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</si>
  <si>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</si>
  <si>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</si>
  <si>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</si>
  <si>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</si>
  <si>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</si>
  <si>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</si>
  <si>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</si>
  <si>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</si>
  <si>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</si>
  <si>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</si>
  <si>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</si>
  <si>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</si>
  <si>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</si>
  <si>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</si>
  <si>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</si>
  <si>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</si>
  <si>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</si>
  <si>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</si>
  <si>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</si>
  <si>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</si>
  <si>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</si>
  <si>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</si>
  <si>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</si>
  <si>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</si>
  <si>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</si>
  <si>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</si>
  <si>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</si>
  <si>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</si>
  <si>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</si>
  <si>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</si>
  <si>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</si>
  <si>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</si>
  <si>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</si>
  <si>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</si>
  <si>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</si>
  <si>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</si>
  <si>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</si>
  <si>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</si>
  <si>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</si>
  <si>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</si>
  <si>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</si>
  <si>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</si>
  <si>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</si>
  <si>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</si>
  <si>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</si>
  <si>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</si>
  <si>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</si>
  <si>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</si>
  <si>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</si>
  <si>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</si>
  <si>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</si>
  <si>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</si>
  <si>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</si>
  <si>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</si>
  <si>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</si>
  <si>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</si>
  <si>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</si>
  <si>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</si>
  <si>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</si>
  <si>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</si>
  <si>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</si>
  <si>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</si>
  <si>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</si>
  <si>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</si>
  <si>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</si>
  <si>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</si>
  <si>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</si>
  <si>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</si>
  <si>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</si>
  <si>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</si>
  <si>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</si>
  <si>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</si>
  <si>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</si>
  <si>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</si>
  <si>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</si>
  <si>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</si>
  <si>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</si>
  <si>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</si>
  <si>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</si>
  <si>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</si>
  <si>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</si>
  <si>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</si>
  <si>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</si>
  <si>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</si>
  <si>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</si>
  <si>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</si>
  <si>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</si>
  <si>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</si>
  <si>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</si>
  <si>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</si>
  <si>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</si>
  <si>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</si>
  <si>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</si>
  <si>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</si>
  <si>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</si>
  <si>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</si>
  <si>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</si>
  <si>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</si>
  <si>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</si>
  <si>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</si>
  <si>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</si>
  <si>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</si>
  <si>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</si>
  <si>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</si>
  <si>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</si>
  <si>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</si>
  <si>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</si>
  <si>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</si>
  <si>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</si>
  <si>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</si>
  <si>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</si>
  <si>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</si>
  <si>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</si>
  <si>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</si>
  <si>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</si>
  <si>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</si>
  <si>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</si>
  <si>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</si>
  <si>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</si>
  <si>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</si>
  <si>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</si>
  <si>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</si>
  <si>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</si>
  <si>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</si>
  <si>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</si>
  <si>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</si>
  <si>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</si>
  <si>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</si>
  <si>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</si>
  <si>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</si>
  <si>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</si>
  <si>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</si>
  <si>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</si>
  <si>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</si>
  <si>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</si>
  <si>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</si>
  <si>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</si>
  <si>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</si>
  <si>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</si>
  <si>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</si>
  <si>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</si>
  <si>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</si>
  <si>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</si>
  <si>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</si>
  <si>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</si>
  <si>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</si>
  <si>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PARA CALHA DE BEIRAL DE PVC,DN 88,INCLUSIVE CONEXOE</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</si>
  <si>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</si>
  <si>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</si>
  <si>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</si>
  <si>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</si>
  <si>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</si>
  <si>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</si>
  <si>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</si>
  <si>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</si>
  <si>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</si>
  <si>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</si>
  <si>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</si>
  <si>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</si>
  <si>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</si>
  <si>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</si>
  <si>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</si>
  <si>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</si>
  <si>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</si>
  <si>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</si>
  <si>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</si>
  <si>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</si>
  <si>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</si>
  <si>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</si>
  <si>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</si>
  <si>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</si>
  <si>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</si>
  <si>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</si>
  <si>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</si>
  <si>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</si>
  <si>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</si>
  <si>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</si>
  <si>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</si>
  <si>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</si>
  <si>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</si>
  <si>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</si>
  <si>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</si>
  <si>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</si>
  <si>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</si>
  <si>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</si>
  <si>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</si>
  <si>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</si>
  <si>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</si>
  <si>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</si>
  <si>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</si>
  <si>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</si>
  <si>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</si>
  <si>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</si>
  <si>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</si>
  <si>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</si>
  <si>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</si>
  <si>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</si>
  <si>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</si>
  <si>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</si>
  <si>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</si>
  <si>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</si>
  <si>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</si>
  <si>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</si>
  <si>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</si>
  <si>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</si>
  <si>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</si>
  <si>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</si>
  <si>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</si>
  <si>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</si>
  <si>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</si>
  <si>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</si>
  <si>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</si>
  <si>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</si>
  <si>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</si>
  <si>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</si>
  <si>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</si>
  <si>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</si>
  <si>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</si>
  <si>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</si>
  <si>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</si>
  <si>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</si>
  <si>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</si>
  <si>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</si>
  <si>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</si>
  <si>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</si>
  <si>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</si>
  <si>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</si>
  <si>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</si>
  <si>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</si>
  <si>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</si>
  <si>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</si>
  <si>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</si>
  <si>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</si>
  <si>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</si>
  <si>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</si>
  <si>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</si>
  <si>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</si>
  <si>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</si>
  <si>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</si>
  <si>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</si>
  <si>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</si>
  <si>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</si>
  <si>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</si>
  <si>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</si>
  <si>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</si>
  <si>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</si>
  <si>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</si>
  <si>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</si>
  <si>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</si>
  <si>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</si>
  <si>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</si>
  <si>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</si>
  <si>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</si>
  <si>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</si>
  <si>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</si>
  <si>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</si>
  <si>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</si>
  <si>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</si>
  <si>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</si>
  <si>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</si>
  <si>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</si>
  <si>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</si>
  <si>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</si>
  <si>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</si>
  <si>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</si>
  <si>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</si>
  <si>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</si>
  <si>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</si>
  <si>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</si>
  <si>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</si>
  <si>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</si>
  <si>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</si>
  <si>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</si>
  <si>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</si>
  <si>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</si>
  <si>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</si>
  <si>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</si>
  <si>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</si>
  <si>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</si>
  <si>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</si>
  <si>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</si>
  <si>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</si>
  <si>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</si>
  <si>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</si>
  <si>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ROS,TIPO III-B,ESP.4,00MM,CONSUMO MINIMO 1,15M2/M2,APLICACAO</t>
  </si>
  <si>
    <t xml:space="preserve"> CHAMA MACARICO SOBRE PRIMER ASFALTICO BASE AGUA OU SOLVENTE</t>
  </si>
  <si>
    <t>,CONSUMO 0,40KG/M2,INCLUSIVE ESTE</t>
  </si>
  <si>
    <t>IMPERMEABILIZACAO C/MANTA A BASE DE ASFALTO MODIFICADO C/POL</t>
  </si>
  <si>
    <t>IMEROS,TIPO III-A,C/ESP.4,00M,CONSUMO MINIMO DE 1,15M2/M2,AP</t>
  </si>
  <si>
    <t>LICACAO C/CHAMA DE MACARICO SOBRE PRIMER ASFALTICO BASE AGUA</t>
  </si>
  <si>
    <t xml:space="preserve"> OU SOLVENTE,C/CONSUMO 0,40KG/M2,INCLUSIVE ESTE</t>
  </si>
  <si>
    <t>IMEROS,TIPO IV-A,ESP.4,00MM,CONSUMO MINIMO 1,15M2/M2,APLICAC</t>
  </si>
  <si>
    <t>AO C/CHAMA MACARICO SOBRE PRIMER ASFALTICO BASE AGUA OU SOLV</t>
  </si>
  <si>
    <t>ENTE,COM CONSUMO DE 0,40KG/M2,INCLUSIVE ESTE</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</si>
  <si>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</si>
  <si>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</si>
  <si>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</si>
  <si>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</si>
  <si>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</si>
  <si>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IMPERMEABILIZACAO COM MANTA BASE ASFALTO MODIFICADO C/POLIME</t>
  </si>
  <si>
    <t>ROS,TIPO II-A OU II-B,ESP.4,00M,CONSUMO MINIMO 1,15M2/M2,APL</t>
  </si>
  <si>
    <t>ICACAO CHAMA MACARICO SOBRE PRIMER ASFALTICO BASE AGUA OU SO</t>
  </si>
  <si>
    <t>LVENTE,CONSUMO 0,40KG/M2,INCLUSIVE ESTE</t>
  </si>
  <si>
    <t>POLIMEROS,TIPO IV-A,AMBAS C/ESP.4,00MM,CONSUMO MINIMO 1,15M2</t>
  </si>
  <si>
    <t>/M2 P/CADA MANTA,APLIC.CHAMA MACARICO,A 1ª MANTA SOBRE PRIME</t>
  </si>
  <si>
    <t>R ASFALTICO BASE AGUA OU SOLVENTE,CONSUMO 0,40KG/M2,INCLUSIV</t>
  </si>
  <si>
    <t>E ESTE</t>
  </si>
  <si>
    <t>ROS,COM HERBICIDA ATOXICO,TIPO III-A OU B,ESPESSURA DE 4,00M</t>
  </si>
  <si>
    <t>M,CONSUMO MINIMO DE 1,25M2/M2,APLIC.CHAMA MACARICO SOBRE PRI</t>
  </si>
  <si>
    <t>MER ASFALTICO BASE AGUA OU SOLVENTE,CONSUMO DE 0,40KG/M2,INC</t>
  </si>
  <si>
    <t>LUSIVE ESTE</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</si>
  <si>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</si>
  <si>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</si>
  <si>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</si>
  <si>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</si>
  <si>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</si>
  <si>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</si>
  <si>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</si>
  <si>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</si>
  <si>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</si>
  <si>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</si>
  <si>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</si>
  <si>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</si>
  <si>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</si>
  <si>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</si>
  <si>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</si>
  <si>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VEGETAL,IS</t>
  </si>
  <si>
    <t>ENTO DE SOLVENTES,BAIXO TEOR VOC,BICOMPONENTE,APLICADO A FRI</t>
  </si>
  <si>
    <t>O,2 OU 3 DEMAOS,CONSUMO DE 2KG/M2,REFORCO TELA POLIESTER,APL</t>
  </si>
  <si>
    <t>ICADA SOBRE 1ª DEMAO,MALHA 2X2MM</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</si>
  <si>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</si>
  <si>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</si>
  <si>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</si>
  <si>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</si>
  <si>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</si>
  <si>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</si>
  <si>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</si>
  <si>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</si>
  <si>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</si>
  <si>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</si>
  <si>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</si>
  <si>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</si>
  <si>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</si>
  <si>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</si>
  <si>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</si>
  <si>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</si>
  <si>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</si>
  <si>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</si>
  <si>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</si>
  <si>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</si>
  <si>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</si>
  <si>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</si>
  <si>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</si>
  <si>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</si>
  <si>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</si>
  <si>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</si>
  <si>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</si>
  <si>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</si>
  <si>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</si>
  <si>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</si>
  <si>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</si>
  <si>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</si>
  <si>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</si>
  <si>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</si>
  <si>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</si>
  <si>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</si>
  <si>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</si>
  <si>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</si>
  <si>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IMPERMEABILIZACAO AREA EXPOSTA,S/PROTECAO MECANICA E S/TRANS</t>
  </si>
  <si>
    <t>ITO,USANDO MANTA ASFALTICA AUTOPROTEGIDA NA FACE EXTERNA C/U</t>
  </si>
  <si>
    <t>M FILME DE ALUMINIO,TIPO III-B ESP.4MM,APLICADA COM CHAMA DE</t>
  </si>
  <si>
    <t xml:space="preserve"> MACARICO SOBRE PRIMER ASFALTICO,BASE AGUA OU SOLVENTE,CONSU</t>
  </si>
  <si>
    <t>MO DE 0,40KG/M2,INCLUSIVE ESTE</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</si>
  <si>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</si>
  <si>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</si>
  <si>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</si>
  <si>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</si>
  <si>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</si>
  <si>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C/UM FILME DE ALUMINIO,TIPO II-B COM ESPESSURA DE 4MM,APLICA</t>
  </si>
  <si>
    <t>DA COM CHAMA DE MACARICO SOBRE PRIMER ASFALTICO,BASE AGUA OU</t>
  </si>
  <si>
    <t xml:space="preserve"> SOLVENTE,COM CONSUMO DE 0,40KG/M2,INCLUSIVE ESTE</t>
  </si>
  <si>
    <t>IMPERMEABILIZACAO AREA EXPOSTA MANTA BASE ASFALTO MODIFICADO</t>
  </si>
  <si>
    <t xml:space="preserve">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</si>
  <si>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</si>
  <si>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</si>
  <si>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</si>
  <si>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</si>
  <si>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</si>
  <si>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</si>
  <si>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</si>
  <si>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</si>
  <si>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</si>
  <si>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</si>
  <si>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</si>
  <si>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</si>
  <si>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</si>
  <si>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</si>
  <si>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</si>
  <si>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</si>
  <si>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</si>
  <si>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</si>
  <si>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</si>
  <si>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</si>
  <si>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</si>
  <si>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</si>
  <si>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</si>
  <si>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</si>
  <si>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</si>
  <si>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</si>
  <si>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</si>
  <si>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</si>
  <si>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</si>
  <si>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</si>
  <si>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</si>
  <si>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</si>
  <si>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</si>
  <si>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</si>
  <si>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</si>
  <si>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</si>
  <si>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</si>
  <si>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</si>
  <si>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</si>
  <si>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</si>
  <si>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</si>
  <si>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</si>
  <si>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</si>
  <si>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</si>
  <si>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</si>
  <si>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</si>
  <si>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</si>
  <si>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</si>
  <si>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</si>
  <si>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</si>
  <si>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</si>
  <si>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</si>
  <si>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</si>
  <si>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</si>
  <si>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</si>
  <si>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</si>
  <si>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</si>
  <si>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</si>
  <si>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</si>
  <si>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</si>
  <si>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</si>
  <si>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</si>
  <si>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</si>
  <si>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</si>
  <si>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</si>
  <si>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</si>
  <si>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</si>
  <si>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</si>
  <si>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</si>
  <si>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</si>
  <si>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</si>
  <si>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</si>
  <si>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</si>
  <si>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</si>
  <si>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</si>
  <si>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</si>
  <si>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</si>
  <si>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</si>
  <si>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</si>
  <si>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</si>
  <si>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</si>
  <si>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</si>
  <si>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</si>
  <si>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</si>
  <si>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</si>
  <si>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</si>
  <si>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</si>
  <si>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</si>
  <si>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</si>
  <si>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</si>
  <si>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</si>
  <si>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</si>
  <si>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</si>
  <si>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</si>
  <si>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</si>
  <si>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</si>
  <si>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</si>
  <si>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</si>
  <si>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</si>
  <si>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</si>
  <si>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</si>
  <si>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</si>
  <si>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</si>
  <si>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</si>
  <si>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</si>
  <si>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</si>
  <si>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</si>
  <si>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</si>
  <si>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</si>
  <si>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</si>
  <si>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</si>
  <si>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</si>
  <si>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</si>
  <si>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</si>
  <si>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</si>
  <si>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</si>
  <si>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</si>
  <si>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</si>
  <si>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</si>
  <si>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</si>
  <si>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</si>
  <si>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</si>
  <si>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</si>
  <si>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</si>
  <si>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</si>
  <si>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</si>
  <si>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</si>
  <si>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</si>
  <si>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</si>
  <si>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</si>
  <si>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</si>
  <si>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</si>
  <si>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</si>
  <si>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</si>
  <si>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</si>
  <si>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</si>
  <si>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</si>
  <si>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</si>
  <si>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</si>
  <si>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</si>
  <si>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</si>
  <si>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</si>
  <si>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</si>
  <si>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</si>
  <si>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</si>
  <si>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</si>
  <si>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</si>
  <si>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</si>
  <si>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</si>
  <si>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</si>
  <si>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</si>
  <si>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</si>
  <si>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</si>
  <si>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</si>
  <si>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</si>
  <si>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</si>
  <si>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</si>
  <si>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</si>
  <si>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</si>
  <si>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</si>
  <si>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</si>
  <si>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</si>
  <si>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</si>
  <si>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</si>
  <si>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</si>
  <si>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</si>
  <si>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</si>
  <si>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</si>
  <si>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</si>
  <si>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</si>
  <si>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</si>
  <si>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</si>
  <si>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</si>
  <si>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</si>
  <si>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</si>
  <si>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</si>
  <si>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</si>
  <si>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</si>
  <si>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</si>
  <si>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</si>
  <si>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</si>
  <si>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</si>
  <si>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</si>
  <si>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</si>
  <si>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</si>
  <si>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</si>
  <si>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</si>
  <si>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</si>
  <si>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</si>
  <si>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</si>
  <si>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</si>
  <si>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</si>
  <si>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</si>
  <si>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</si>
  <si>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</si>
  <si>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</si>
  <si>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</si>
  <si>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</si>
  <si>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</si>
  <si>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</si>
  <si>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</si>
  <si>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</si>
  <si>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</si>
  <si>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</si>
  <si>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</si>
  <si>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</si>
  <si>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</si>
  <si>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</si>
  <si>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</si>
  <si>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</si>
  <si>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</si>
  <si>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</si>
  <si>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</si>
  <si>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</si>
  <si>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</si>
  <si>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</si>
  <si>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</si>
  <si>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</si>
  <si>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</si>
  <si>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</si>
  <si>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</si>
  <si>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</si>
  <si>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</si>
  <si>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</si>
  <si>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</si>
  <si>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</si>
  <si>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</si>
  <si>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</si>
  <si>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</si>
  <si>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</si>
  <si>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</si>
  <si>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</si>
  <si>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</si>
  <si>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</si>
  <si>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</si>
  <si>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</si>
  <si>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</si>
  <si>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</si>
  <si>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</si>
  <si>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</si>
  <si>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</si>
  <si>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</si>
  <si>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</si>
  <si>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</si>
  <si>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</si>
  <si>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</si>
  <si>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</si>
  <si>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</si>
  <si>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</si>
  <si>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</si>
  <si>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</si>
  <si>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</si>
  <si>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</si>
  <si>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</si>
  <si>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</si>
  <si>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</si>
  <si>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</si>
  <si>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</si>
  <si>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</si>
  <si>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</si>
  <si>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</si>
  <si>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</si>
  <si>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</si>
  <si>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</si>
  <si>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</si>
  <si>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</si>
  <si>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</si>
  <si>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</si>
  <si>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</si>
  <si>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</si>
  <si>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</si>
  <si>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</si>
  <si>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</si>
  <si>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</si>
  <si>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</si>
  <si>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</si>
  <si>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</si>
  <si>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</si>
  <si>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</si>
  <si>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</si>
  <si>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</si>
  <si>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</si>
  <si>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</si>
  <si>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</si>
  <si>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</si>
  <si>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</si>
  <si>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</si>
  <si>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</si>
  <si>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</si>
  <si>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</si>
  <si>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</si>
  <si>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</si>
  <si>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</si>
  <si>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</si>
  <si>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</si>
  <si>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</si>
  <si>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</si>
  <si>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</si>
  <si>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</si>
  <si>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</si>
  <si>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</si>
  <si>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</si>
  <si>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</si>
  <si>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</si>
  <si>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</si>
  <si>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</si>
  <si>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</si>
  <si>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</si>
  <si>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</si>
  <si>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</si>
  <si>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</si>
  <si>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</si>
  <si>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</si>
  <si>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</si>
  <si>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</si>
  <si>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</si>
  <si>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</si>
  <si>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</si>
  <si>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</si>
  <si>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</si>
  <si>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</si>
  <si>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</si>
  <si>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</si>
  <si>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</si>
  <si>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</si>
  <si>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</si>
  <si>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</si>
  <si>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</si>
  <si>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</si>
  <si>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</si>
  <si>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</si>
  <si>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</si>
  <si>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</si>
  <si>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</si>
  <si>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</si>
  <si>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</si>
  <si>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</si>
  <si>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</si>
  <si>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</si>
  <si>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</si>
  <si>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</si>
  <si>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</si>
  <si>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</si>
  <si>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</si>
  <si>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</si>
  <si>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</si>
  <si>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</si>
  <si>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</si>
  <si>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INCLUSIVE RASPAGEM,LIMPEZA,UMA DEMAO DE SELADOR,UMA DEMAO DE</t>
  </si>
  <si>
    <t xml:space="preserve"> MASSA CORRIDA E LIXAMENTOS NECESSARIOS</t>
  </si>
  <si>
    <t>PINTURA COM SELADOR ACRILICO,EM UMA DEMAO,SOBRE EMBOCO EXIST</t>
  </si>
  <si>
    <t>PINTURA COM TINTA LATEX,CLASSIFICACAO ECONOMICA (NBR 15079),</t>
  </si>
  <si>
    <t>FOSCA EM REVESTIMENTO LISO,INTERIOR,ACABAMENTO PADRAO,EM DUA</t>
  </si>
  <si>
    <t>S DEMAOS SOBRE A SUPERFICIE PREPARADA,CONFORME O ITEM 17.018</t>
  </si>
  <si>
    <t>.0010,EXCLUSIVE ESTE PREPARO</t>
  </si>
  <si>
    <t>PINTURA COM TINTA LATEX,CLASSIFICACAO PREMIUM OU STANDARD (N</t>
  </si>
  <si>
    <t>BR 15079),FOSCA EM REVESTIMENTO LISO,INTERIOR,ACABAMENTO EM</t>
  </si>
  <si>
    <t>ALTA CLASSE,EM TRES DEMAOS E MAIS UMA DEMAO DE MASSA CORRIDA</t>
  </si>
  <si>
    <t xml:space="preserve"> E LIXAMENTO,SOBRE SUPERFICIE JA PREPARADA,CONFORME O ITEM 1</t>
  </si>
  <si>
    <t>7.018.0010,EXCLUSIVE ESTE PREPARO</t>
  </si>
  <si>
    <t>UMA DEMAO ADICIONAL DE PINTURA DE ACABAMENTO NOS SERVICOS DO</t>
  </si>
  <si>
    <t>S ITENS 17.018.0020 E 17.018.0031</t>
  </si>
  <si>
    <t>REPINTURA COM TINTA LATEX,CLASSIFICACAO ECONOMICA (NBR 15079</t>
  </si>
  <si>
    <t>),PARA INTERIOR,SOBRE SUPERFICIE EM BOM ESTADO E NA COR EXIS</t>
  </si>
  <si>
    <t>TENTE,INCLUSIVE LIMPEZA,LEVE LIXAMENTO COM LIXA FINA,UMA DEM</t>
  </si>
  <si>
    <t>AO DE FUNDO PREEPARADOR E UMA DE ACABAMENTO</t>
  </si>
  <si>
    <t>PINTURA COM TINTA LATEX,CLASSIFICACAO STANDARD OU PREMIUM,PA</t>
  </si>
  <si>
    <t>RA INTERIOR OU EXTERIOR (NBR 15079),SOBRE CHAPISCO,INCLUSIVE</t>
  </si>
  <si>
    <t xml:space="preserve"> SELADOR E DUAS DEMAOS DE ACABAMENTO</t>
  </si>
  <si>
    <t>PREPARO DE SUPERFICIES NOVAS,COM REVESTIMENTO LISO INTERNO O</t>
  </si>
  <si>
    <t>U EXTERNO,INCLUSIVE UMA DEMAO DE SELADOR ACRILICO,DUAS DEMAO</t>
  </si>
  <si>
    <t>S DE MASSA ACRILICA E LIXAMENTOS NECESSARIOS</t>
  </si>
  <si>
    <t>PINTURA COM TINTA LATEX,CLASSIFICACAO STANDARD (NBR 15079),P</t>
  </si>
  <si>
    <t>ARA EXTERIOR,INCLUSIVE LIXAMENTOS,LIMPEZA,UMA DEMAO DE SELAD</t>
  </si>
  <si>
    <t>OR ACRILICO E DUAS DEMAOS DE ACABAMENTO</t>
  </si>
  <si>
    <t>UMA DEMAO ADICIONAL DE PINTURA DE ACABAMENTO NO SERVICO DO I</t>
  </si>
  <si>
    <t>TEM 17.018.0080</t>
  </si>
  <si>
    <t>REPINTURA COM TINTA LATEX ACETINADA,CLASSIFICACAO PREMIUM OU</t>
  </si>
  <si>
    <t xml:space="preserve"> STANDARD (NBR 15079),PARA EXTERIOR,SOBRE SUPERFICIE EM BOM</t>
  </si>
  <si>
    <t>ESTADO E NA COR EXISTENTE,INCLUSIVE LIMPEZA,LIXAMENTO COM LI</t>
  </si>
  <si>
    <t>XA FINA,UMA DEMAO DE FUNDO PREPARADOR E UMA DE ACABAMENTO</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</si>
  <si>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</si>
  <si>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</si>
  <si>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</si>
  <si>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</si>
  <si>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</si>
  <si>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</si>
  <si>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</si>
  <si>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</si>
  <si>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</si>
  <si>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</si>
  <si>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</si>
  <si>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</si>
  <si>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SEMIBRILHANTE,FOSCA,OU ACETINADA,C</t>
  </si>
  <si>
    <t>LASSIFICACAO PREMIUM OU STANDARD (NBR 15079),PARA INTERIOR O</t>
  </si>
  <si>
    <t>U EXTERIOR,SOBRE SUPERFICIE EM BOM ESTADO E NA COR EXISTENTE</t>
  </si>
  <si>
    <t>,INCLUSIVE LIMPEZA,LEVE LIXAMENTO COM LIXA FINA,UMA DEMAO DE</t>
  </si>
  <si>
    <t xml:space="preserv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</si>
  <si>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</si>
  <si>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</si>
  <si>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</si>
  <si>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</si>
  <si>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</si>
  <si>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</si>
  <si>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</si>
  <si>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</si>
  <si>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</si>
  <si>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</si>
  <si>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 (NBR 15079),PARA INTERIOR OU EXTERIOR,S</t>
  </si>
  <si>
    <t>ISTEMA TINTOMETRICO,INCLUSIVE LIXAMENTO,UMA DEMAO DE SELADOR</t>
  </si>
  <si>
    <t xml:space="preserve"> ACRILICO E DUAS DEMAOS DE ACABAMENTO</t>
  </si>
  <si>
    <t xml:space="preserve"> PREMIUM OU STANDARD (NBR 15079),PARA INTERIOR OU EXTERIOR,P</t>
  </si>
  <si>
    <t>ARA SUPERFICIE APICOADA,SISTEMA TINTOMETRICO,INCLUSIVE LIXAM</t>
  </si>
  <si>
    <t>ENTO,UMA DEMAO DE SELADOR ACRILICO E DUAS DEMAOS DE ACABAMEN</t>
  </si>
  <si>
    <t xml:space="preserve"> ACRILICO,DEMAO DE MEIA MASSA E DUAS DEMAOS DE ACABAMENTO</t>
  </si>
  <si>
    <t xml:space="preserve"> ACRILICO,UMA DEMAO DE MASSA ACRILICA E DUAS DEMAOS DE ACABA</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</si>
  <si>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</si>
  <si>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</si>
  <si>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</si>
  <si>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</si>
  <si>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</si>
  <si>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</si>
  <si>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</si>
  <si>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</si>
  <si>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</si>
  <si>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</si>
  <si>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</si>
  <si>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</si>
  <si>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</si>
  <si>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</si>
  <si>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</si>
  <si>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</si>
  <si>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</si>
  <si>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</si>
  <si>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</si>
  <si>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</si>
  <si>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</si>
  <si>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</si>
  <si>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</si>
  <si>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</si>
  <si>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</si>
  <si>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</si>
  <si>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</si>
  <si>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</si>
  <si>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</si>
  <si>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</si>
  <si>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</si>
  <si>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</si>
  <si>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</si>
  <si>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PINTURA COM TINTA ANTIMOFO E BACTERICIDA BASE ACRILICA,SEM B</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</si>
  <si>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</si>
  <si>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</si>
  <si>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</si>
  <si>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</si>
  <si>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</si>
  <si>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</si>
  <si>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</si>
  <si>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</si>
  <si>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</si>
  <si>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</si>
  <si>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</si>
  <si>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</si>
  <si>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</si>
  <si>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</si>
  <si>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</si>
  <si>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</si>
  <si>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</si>
  <si>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</si>
  <si>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</si>
  <si>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</si>
  <si>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</si>
  <si>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</si>
  <si>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</si>
  <si>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</si>
  <si>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</si>
  <si>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</si>
  <si>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</si>
  <si>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</si>
  <si>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</si>
  <si>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</si>
  <si>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</si>
  <si>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</si>
  <si>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PARA EXTINTORES DE INCENDIO,EM QUADRA</t>
  </si>
  <si>
    <t>DOS VERMELHOS DE 0,70M X 0,70M E BORDAS AMARELAS DE 0,15M DE</t>
  </si>
  <si>
    <t>LARGURA, CONFORME PROJETO EMOP 2547(HIDRAULICA/SANITARIA/INC</t>
  </si>
  <si>
    <t>ENDIO)</t>
  </si>
  <si>
    <t>LAVATORIO DE LOUCA BRANCA TIPO POPULAR,SEM LADRAO,COM MEDIDA</t>
  </si>
  <si>
    <t>S EM TORNO DE 47X35CM,INCLUSIVE ACESSORIOS DE FIXACAO,FERRAG</t>
  </si>
  <si>
    <t>ENS EM METAL CROMADO:SIFAO 1680 DE 1"X1.1/4",TORNEIRA PARA L</t>
  </si>
  <si>
    <t>AVATORIO TIPO BANCA 1193 OU SIMILAR DE 1/2" E VALVULA DE ESC</t>
  </si>
  <si>
    <t>OAMENTO 1600.RABICHO EM PVC.FORNECIMENTO</t>
  </si>
  <si>
    <t>LAVATORIO DE LOUCA BRANCA,TIPO MEDIO LUXO,COM LADRAO,COM MED</t>
  </si>
  <si>
    <t>IDAS EM TORNO DE 47X35CM,INCLUSIVE ACESSORIOS DE FIXACAO.FER</t>
  </si>
  <si>
    <t>RAGENS EM METAL CROMADO:SIFAO 1680 DE 1"X1.1/4",TORNEIRA PAR</t>
  </si>
  <si>
    <t>A LAVATORIO TIPO BANCA 1193 OU SIMILAR DE 1/2" E VALVULA DE</t>
  </si>
  <si>
    <t>ESCOAMENTO 1603.RABICHO EM PVC.FORNECIMENTO</t>
  </si>
  <si>
    <t>LAVATORIO DE LOUCA BRANCA,COM COLUNA SUSPENSA,PARA PESSOAS C</t>
  </si>
  <si>
    <t>OM NECESSIDADES ESPECIFICAS,COM MEDIDAS EM TORNO DE 45,5X35,</t>
  </si>
  <si>
    <t>5CM,EXCLUSIVE SIFAO,VALVULA DE ESCOAMENTO,RABICHO E TORNEIRA</t>
  </si>
  <si>
    <t>5CM,INCLUSIVE SIFAO EM PVC FLEXIVEL,VALVULA DE ESCOAMENTO CR</t>
  </si>
  <si>
    <t>LAVATORIO DE LOUCA BRANCA TIPO MEDIO LUXO,COM LADRAO E MEDID</t>
  </si>
  <si>
    <t>AS EM TORNO DE 55X45CM,COM COLUNA,INCLUSIVE ACESSORIOS DE FI</t>
  </si>
  <si>
    <t>XACAO.FERRAGENS EM METAL CROMADO:SIFAO 1680 DE 1"X1.1/4",APA</t>
  </si>
  <si>
    <t>RELHO MISTURADOR TIPO BANCA,1875 OU SIMILAR,COM AREJADOR,VAL</t>
  </si>
  <si>
    <t>VULA DE ESCOAMENTO 1603.RABICHO EM PVC.FORNECIMENTO</t>
  </si>
  <si>
    <t>VULA DE ESCOAMENTO 1603.RABICHO CROMADO DE 1/2".FORNECIMENTO</t>
  </si>
  <si>
    <t>S EM TORNO DE 55X45CM,INCLUSIVE ACESSORIOS DE FIXACAO,TORNEI</t>
  </si>
  <si>
    <t>RA PARA LAVATORIO TIPO BANCA 1193 OU SIMILAR DE 1/2" EM META</t>
  </si>
  <si>
    <t>L CROMADO E VALVULA DE ESCOAMENTO,SIFAO E RABICHO EM PVC.FOR</t>
  </si>
  <si>
    <t>LAVATORIO DE LOUCA BRANCA DE SOBREPOR,TIPO MEDIO LUXO,SEM LA</t>
  </si>
  <si>
    <t>DRAO,COM 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</si>
  <si>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</si>
  <si>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</si>
  <si>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</si>
  <si>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</si>
  <si>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</si>
  <si>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</si>
  <si>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LADRAO,COM MEDIDAS EM TORNO DE 52X39CM.FERRAGENS EM METAL</t>
  </si>
  <si>
    <t>CROMADO:SIFAO 1680 1"X1.1/4",TORNEIRA PARA LAVATORIO TIPO BA</t>
  </si>
  <si>
    <t>NCA 1193 OU SIMILAR DE 1/2" E VALVULA DE ESCOAMENTO 1600.RAB</t>
  </si>
  <si>
    <t>ICHO EM PVC.FORNECIMENTO</t>
  </si>
  <si>
    <t>LAVATORIO DE LOUCA BRANCA DE EMBUTIR(CUBA),TIPO MEDIO LUXO,C</t>
  </si>
  <si>
    <t>OM LADRAO,COM MEDIDAS EM TORNO DE 52X39CM.FERRAGENS EM METAL</t>
  </si>
  <si>
    <t>NCA 1193 OU SIMILAR DE 1/2" E VALVULA DE ESCOAMENTO 1603.RAB</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</si>
  <si>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</si>
  <si>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</si>
  <si>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</si>
  <si>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</si>
  <si>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</si>
  <si>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</si>
  <si>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8CM,INCLUSIVE ACESSORIOS DE FIXACAO.FERRAGENS EM METAL CROMA</t>
  </si>
  <si>
    <t>DO:TORNEIRA DE PRESSAO,1158 OU SIMILAR,DE 1/2",VALVULA DE ES</t>
  </si>
  <si>
    <t>COAMENTO 1605 E SIFAO 1680 DE 1.1/4" A 1.1/2".FORNECIMENTO</t>
  </si>
  <si>
    <t>TANQUE DE LOUCA BRANCA,COM COLUNA E MEDIDAS EM TORNO DE 60X5</t>
  </si>
  <si>
    <t>6CM,INCLUSIVE ACESSORIOS DE FIXACAO.FERRAGENS EM METAL CROMA</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</si>
  <si>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</si>
  <si>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</si>
  <si>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</si>
  <si>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</si>
  <si>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</si>
  <si>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</si>
  <si>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</si>
  <si>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</si>
  <si>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</si>
  <si>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</si>
  <si>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 xml:space="preserve"> MEDIDAS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</si>
  <si>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</si>
  <si>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</si>
  <si>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</si>
  <si>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</si>
  <si>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</si>
  <si>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</si>
  <si>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</si>
  <si>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</si>
  <si>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</si>
  <si>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</si>
  <si>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</si>
  <si>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</si>
  <si>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</si>
  <si>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</si>
  <si>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</si>
  <si>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</si>
  <si>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</si>
  <si>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</si>
  <si>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</si>
  <si>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</si>
  <si>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</si>
  <si>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</si>
  <si>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</si>
  <si>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</si>
  <si>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</si>
  <si>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</si>
  <si>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</si>
  <si>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</si>
  <si>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</si>
  <si>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</si>
  <si>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</si>
  <si>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</si>
  <si>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</si>
  <si>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</si>
  <si>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</si>
  <si>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</si>
  <si>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</si>
  <si>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</si>
  <si>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</si>
  <si>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</si>
  <si>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</si>
  <si>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</si>
  <si>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</si>
  <si>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</si>
  <si>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</si>
  <si>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</si>
  <si>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</si>
  <si>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</si>
  <si>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</si>
  <si>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</si>
  <si>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</si>
  <si>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</si>
  <si>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</si>
  <si>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</si>
  <si>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</si>
  <si>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</si>
  <si>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</si>
  <si>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</si>
  <si>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</si>
  <si>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</si>
  <si>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</si>
  <si>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</si>
  <si>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</si>
  <si>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</si>
  <si>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</si>
  <si>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</si>
  <si>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</si>
  <si>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</si>
  <si>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</si>
  <si>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</si>
  <si>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</si>
  <si>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</si>
  <si>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</si>
  <si>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</si>
  <si>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</si>
  <si>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</si>
  <si>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</si>
  <si>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</si>
  <si>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</si>
  <si>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</si>
  <si>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</si>
  <si>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</si>
  <si>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</si>
  <si>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</si>
  <si>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</si>
  <si>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</si>
  <si>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</si>
  <si>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</si>
  <si>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</si>
  <si>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</si>
  <si>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</si>
  <si>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</si>
  <si>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</si>
  <si>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</si>
  <si>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</si>
  <si>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</si>
  <si>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</si>
  <si>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</si>
  <si>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</si>
  <si>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</si>
  <si>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</si>
  <si>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</si>
  <si>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</si>
  <si>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</si>
  <si>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</si>
  <si>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</si>
  <si>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</si>
  <si>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</si>
  <si>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</si>
  <si>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</si>
  <si>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</si>
  <si>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</si>
  <si>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</si>
  <si>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</si>
  <si>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</si>
  <si>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</si>
  <si>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FECHAMENTO AUTOMATICO,PARA LAVATORIO,DE PAREDE,A</t>
  </si>
  <si>
    <t>NTIVANDALISMO,DE 85MM,ACABAMENTO CROMADO.FORNECIMENTO</t>
  </si>
  <si>
    <t>NTIVANDALISMO,DE 135MM,ACABAMENTO CROMADO.FORNECIMENTO</t>
  </si>
  <si>
    <t>TORNEIRA PARA LAVATORIO,TIPO BANCA COM ACIONAMENTO HIDROMECA</t>
  </si>
  <si>
    <t>NICO,COM LEVE PRESSAO MANUAL.FORNECIMENTO</t>
  </si>
  <si>
    <t>TORNEIRA PARA LAVATORIO,AUTOMATICA,COM SENSOR DE PRESENCA.FO</t>
  </si>
  <si>
    <t>TORNEIRA PARA LAVATORIO DE MESA COM ALAVANCA,ACIONAMENTO COM</t>
  </si>
  <si>
    <t xml:space="preserve"> LEVE PRESSAO,PARA PESSOAS COM NECESSIDADES ESPECIFICAS.FORN</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</si>
  <si>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</si>
  <si>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</si>
  <si>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</si>
  <si>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</si>
  <si>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</si>
  <si>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</si>
  <si>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</si>
  <si>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</si>
  <si>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</si>
  <si>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</si>
  <si>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</si>
  <si>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</si>
  <si>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</si>
  <si>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</si>
  <si>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</si>
  <si>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</si>
  <si>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RIGIDO PARA PIA OU LAVATORIO,EM PVC DE 1"X40MM.FORNECI</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</si>
  <si>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</si>
  <si>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</si>
  <si>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</si>
  <si>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</si>
  <si>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</si>
  <si>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</si>
  <si>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</si>
  <si>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</si>
  <si>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</si>
  <si>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</si>
  <si>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</si>
  <si>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</si>
  <si>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</si>
  <si>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</si>
  <si>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</si>
  <si>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</si>
  <si>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</si>
  <si>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</si>
  <si>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</si>
  <si>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</si>
  <si>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</si>
  <si>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</si>
  <si>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</si>
  <si>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</si>
  <si>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</si>
  <si>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</si>
  <si>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</si>
  <si>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</si>
  <si>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</si>
  <si>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</si>
  <si>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</si>
  <si>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</si>
  <si>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</si>
  <si>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</si>
  <si>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</si>
  <si>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</si>
  <si>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</si>
  <si>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</si>
  <si>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</si>
  <si>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</si>
  <si>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</si>
  <si>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</si>
  <si>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</si>
  <si>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</si>
  <si>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</si>
  <si>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</si>
  <si>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</si>
  <si>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</si>
  <si>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</si>
  <si>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</si>
  <si>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</si>
  <si>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</si>
  <si>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</si>
  <si>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</si>
  <si>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</si>
  <si>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</si>
  <si>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</si>
  <si>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</si>
  <si>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</si>
  <si>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</si>
  <si>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</si>
  <si>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</si>
  <si>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</si>
  <si>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</si>
  <si>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</si>
  <si>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</si>
  <si>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</si>
  <si>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</si>
  <si>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</si>
  <si>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</si>
  <si>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</si>
  <si>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</si>
  <si>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</si>
  <si>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</si>
  <si>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</si>
  <si>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</si>
  <si>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</si>
  <si>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</si>
  <si>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</si>
  <si>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</si>
  <si>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</si>
  <si>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</si>
  <si>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</si>
  <si>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</si>
  <si>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</si>
  <si>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</si>
  <si>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</si>
  <si>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</si>
  <si>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</si>
  <si>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</si>
  <si>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</si>
  <si>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</si>
  <si>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</si>
  <si>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</si>
  <si>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</si>
  <si>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</si>
  <si>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</si>
  <si>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</si>
  <si>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</si>
  <si>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</si>
  <si>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</si>
  <si>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</si>
  <si>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</si>
  <si>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</si>
  <si>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</si>
  <si>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</si>
  <si>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</si>
  <si>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</si>
  <si>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</si>
  <si>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</si>
  <si>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</si>
  <si>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</si>
  <si>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</si>
  <si>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</si>
  <si>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</si>
  <si>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</si>
  <si>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</si>
  <si>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</si>
  <si>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</si>
  <si>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</si>
  <si>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</si>
  <si>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</si>
  <si>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</si>
  <si>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</si>
  <si>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</si>
  <si>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</si>
  <si>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</si>
  <si>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</si>
  <si>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</si>
  <si>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</si>
  <si>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</si>
  <si>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</si>
  <si>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</si>
  <si>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</si>
  <si>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</si>
  <si>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</si>
  <si>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</si>
  <si>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</si>
  <si>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</si>
  <si>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</si>
  <si>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</si>
  <si>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</si>
  <si>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</si>
  <si>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</si>
  <si>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</si>
  <si>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</si>
  <si>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</si>
  <si>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</si>
  <si>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</si>
  <si>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</si>
  <si>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</si>
  <si>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</si>
  <si>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</si>
  <si>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</si>
  <si>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</si>
  <si>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</si>
  <si>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</si>
  <si>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</si>
  <si>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</si>
  <si>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</si>
  <si>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</si>
  <si>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</si>
  <si>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</si>
  <si>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</si>
  <si>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</si>
  <si>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</si>
  <si>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</si>
  <si>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</si>
  <si>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</si>
  <si>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</si>
  <si>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</si>
  <si>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</si>
  <si>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</si>
  <si>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</si>
  <si>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</si>
  <si>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</si>
  <si>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</si>
  <si>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</si>
  <si>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</si>
  <si>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</si>
  <si>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</si>
  <si>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</si>
  <si>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</si>
  <si>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</si>
  <si>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</si>
  <si>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</si>
  <si>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</si>
  <si>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</si>
  <si>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</si>
  <si>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</si>
  <si>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ARA APROVEITAMENTO DE AGUA DE CHUVA AAC,EM FIBRE DE VIDRO OU</t>
  </si>
  <si>
    <t xml:space="preserve"> POLIETILENO,COM CAPACIDADE EM TORNO DE 300L,INCLUSIVE TAMPA</t>
  </si>
  <si>
    <t xml:space="preserve"> DE VEDACAO COM ESCOTILHA E FIXADORES,CONFORME NORMAS ABNT N</t>
  </si>
  <si>
    <t>BR 15527,NBR 12217 E NBR 8220.FORNECIMENTO</t>
  </si>
  <si>
    <t>ARA APROVEITAMENTO DE AGUA DA CHUVA AAC,EM FIBRA DE VIDRO OU</t>
  </si>
  <si>
    <t xml:space="preserve"> POLIETILENO,COM CAPACIDADE EM TORNO DE 500L,INCLUSIVE TAMPA</t>
  </si>
  <si>
    <t xml:space="preserve"> POLIETILENO,COM CAPACIDADE EM TORNO DE 1000L,INCLUSIVE TAMP</t>
  </si>
  <si>
    <t>A DE VEDACAO COM ESCOTILHA E FIXADORES,CONFORME NORMAS ABNT</t>
  </si>
  <si>
    <t>NBR 15527,NBR 12217 E NBR 8220.FORNECIMENTO</t>
  </si>
  <si>
    <t xml:space="preserve"> POLIETILENO,COM CAPACIDADE EM TORNO DE 1500L,INCLUSIVE TAMP</t>
  </si>
  <si>
    <t xml:space="preserve"> POLIETILENO,COM CAPACIDADE EM TORNO DE 2000L,INCLUSIVE TAMP</t>
  </si>
  <si>
    <t xml:space="preserve"> POLIETILENO,COM CAPACIDADE EM TORNO DE 2500L,INCLUSIVE TAMP</t>
  </si>
  <si>
    <t xml:space="preserve"> NBR 15527,NBR 12217 E NBR 8220.FORNECIMENTO</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</si>
  <si>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</si>
  <si>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</si>
  <si>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</si>
  <si>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</si>
  <si>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</si>
  <si>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</si>
  <si>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</si>
  <si>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</si>
  <si>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NBR15227,NBR12217,NBR8220,FABR.OPERAREM REGIME CARGA OSCILAN</t>
  </si>
  <si>
    <t>TE CICLICA,CONTRA RADIACOES UVA UVB,REFORCO RESISTENCIA CARG</t>
  </si>
  <si>
    <t>A COMPRES.DIRETAMENTE COSTADO S/NECESSIDADE CONTENCAO.FORN.</t>
  </si>
  <si>
    <t>18.021.0055-A</t>
  </si>
  <si>
    <t>RESERVATORIO PRFV POLIESTER REFORCADO FIBRA VIDRO,CAPAC.1000</t>
  </si>
  <si>
    <t>0L,DIM.APROX.(DIAM:2,60MXALT:2,00M),AGUA POTAVEL OU APROVEIT</t>
  </si>
  <si>
    <t>AMENTO AGUA CHUVA AAC,INCL.TAMPA PRESSAO PARAFUSADA,CONFORME</t>
  </si>
  <si>
    <t xml:space="preserve"> NBR15227,NBR12217,NBR8220,FABR.OPERAREM REGIME CARGA OSCILA</t>
  </si>
  <si>
    <t>NTE CICLICA,CONTRA RADIACOES UVA UVB,REFORCO RESISTENCIA CAR</t>
  </si>
  <si>
    <t>GA COMPRES.DIRETAMENTE COSTADO S/NECESSIDADE CONTENCAO.FORN.</t>
  </si>
  <si>
    <t>RESERVATORIO PRFV POLIESTER REFORCADO FIBRA VIDRO,CAPAC.2000</t>
  </si>
  <si>
    <t>0L,DIM.APROX.(DIAM:3,00XALT:2,84M),AGUA POTAVEL OU APROVEITA</t>
  </si>
  <si>
    <t>TE CICLICA,CONTRA RADIACOES UVA E UVB,REFORCO RESISTENCIA CA</t>
  </si>
  <si>
    <t>RGA COMPRES.DIRETAMENTE COSTADO S/NECESSIDADE CONTENCAO.FORN</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</si>
  <si>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</si>
  <si>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</si>
  <si>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</si>
  <si>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</si>
  <si>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</si>
  <si>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</si>
  <si>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</si>
  <si>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</si>
  <si>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</si>
  <si>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</si>
  <si>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</si>
  <si>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</si>
  <si>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</si>
  <si>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</si>
  <si>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</si>
  <si>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</si>
  <si>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</si>
  <si>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</si>
  <si>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</si>
  <si>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</si>
  <si>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</si>
  <si>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</si>
  <si>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</si>
  <si>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</si>
  <si>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</si>
  <si>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</si>
  <si>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</si>
  <si>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</si>
  <si>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</si>
  <si>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</si>
  <si>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</si>
  <si>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</si>
  <si>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</si>
  <si>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</si>
  <si>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</si>
  <si>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</si>
  <si>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</si>
  <si>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</si>
  <si>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</si>
  <si>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</si>
  <si>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</si>
  <si>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</si>
  <si>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</si>
  <si>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</si>
  <si>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</si>
  <si>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</si>
  <si>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TAMQUE DE ALVENARIA DE TIJOLO FURADO,MEDINDO 50X50X70CM,REVE</t>
  </si>
  <si>
    <t>STIDO INTERNAMENTE E EXTERNAMENTE COM ARGAMASSA DE CIMENTO E</t>
  </si>
  <si>
    <t>AREIA,NO TRACO 1:3,EXECUTADO SOBRE BASE DE CONCRETO COM 10CM</t>
  </si>
  <si>
    <t xml:space="preserve"> DE ALTURA,COM ESFREGADOR DE MARMORE BRANCO CLASSICO E VALVU</t>
  </si>
  <si>
    <t>LA DE ESCOAMENTO 1600 EM METAL CROMADO,EXCLUSIVE TORNEIRA E</t>
  </si>
  <si>
    <t>INSTALACAO HIDRAULICA.FORNECIMENTO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</si>
  <si>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</si>
  <si>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</si>
  <si>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</si>
  <si>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</si>
  <si>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</si>
  <si>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</si>
  <si>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</si>
  <si>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</si>
  <si>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</si>
  <si>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</si>
  <si>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</si>
  <si>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</si>
  <si>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</si>
  <si>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</si>
  <si>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</si>
  <si>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</si>
  <si>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</si>
  <si>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</si>
  <si>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</si>
  <si>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</si>
  <si>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</si>
  <si>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</si>
  <si>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</si>
  <si>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</si>
  <si>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</si>
  <si>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</si>
  <si>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</si>
  <si>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</si>
  <si>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</si>
  <si>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</si>
  <si>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</si>
  <si>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</si>
  <si>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</si>
  <si>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</si>
  <si>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</si>
  <si>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</si>
  <si>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</si>
  <si>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</si>
  <si>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</si>
  <si>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</si>
  <si>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</si>
  <si>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</si>
  <si>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</si>
  <si>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</si>
  <si>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</si>
  <si>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</si>
  <si>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</si>
  <si>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</si>
  <si>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</si>
  <si>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</si>
  <si>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</si>
  <si>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</si>
  <si>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</si>
  <si>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</si>
  <si>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</si>
  <si>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</si>
  <si>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</si>
  <si>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</si>
  <si>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</si>
  <si>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</si>
  <si>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</si>
  <si>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</si>
  <si>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</si>
  <si>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</si>
  <si>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</si>
  <si>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</si>
  <si>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</si>
  <si>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</si>
  <si>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</si>
  <si>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</si>
  <si>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</si>
  <si>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</si>
  <si>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</si>
  <si>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</si>
  <si>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</si>
  <si>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</si>
  <si>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</si>
  <si>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</si>
  <si>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</si>
  <si>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</si>
  <si>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</si>
  <si>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</si>
  <si>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</si>
  <si>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</si>
  <si>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</si>
  <si>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</si>
  <si>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</si>
  <si>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</si>
  <si>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</si>
  <si>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</si>
  <si>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</si>
  <si>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</si>
  <si>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</si>
  <si>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</si>
  <si>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</si>
  <si>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</si>
  <si>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</si>
  <si>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</si>
  <si>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</si>
  <si>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</si>
  <si>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</si>
  <si>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</si>
  <si>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</si>
  <si>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</si>
  <si>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</si>
  <si>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</si>
  <si>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</si>
  <si>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</si>
  <si>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</si>
  <si>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</si>
  <si>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</si>
  <si>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</si>
  <si>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</si>
  <si>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</si>
  <si>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</si>
  <si>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</si>
  <si>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</si>
  <si>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</si>
  <si>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</si>
  <si>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</si>
  <si>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</si>
  <si>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</si>
  <si>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</si>
  <si>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</si>
  <si>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</si>
  <si>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</si>
  <si>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</si>
  <si>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</si>
  <si>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</si>
  <si>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</si>
  <si>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</si>
  <si>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</si>
  <si>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</si>
  <si>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</si>
  <si>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</si>
  <si>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</si>
  <si>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</si>
  <si>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</si>
  <si>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</si>
  <si>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</si>
  <si>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</si>
  <si>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</si>
  <si>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</si>
  <si>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</si>
  <si>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</si>
  <si>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</si>
  <si>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</si>
  <si>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</si>
  <si>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</si>
  <si>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</si>
  <si>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</si>
  <si>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</si>
  <si>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</si>
  <si>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</si>
  <si>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</si>
  <si>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</si>
  <si>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</si>
  <si>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</si>
  <si>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</si>
  <si>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</si>
  <si>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</si>
  <si>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</si>
  <si>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</si>
  <si>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</si>
  <si>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</si>
  <si>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</si>
  <si>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</si>
  <si>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</si>
  <si>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</si>
  <si>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</si>
  <si>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</si>
  <si>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</si>
  <si>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</si>
  <si>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</si>
  <si>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</si>
  <si>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</si>
  <si>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</si>
  <si>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</si>
  <si>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</si>
  <si>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</si>
  <si>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</si>
  <si>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</si>
  <si>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</si>
  <si>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</si>
  <si>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</si>
  <si>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 xml:space="preserve"> BASE DE VIDRO LEITOSO DE 4"X6".FORNECIMENTO E COLOCACAO</t>
  </si>
  <si>
    <t xml:space="preserve"> BASE DE VIDRO LEITOSO DE 4"X8".FORNECIMENTO E COLOCACAO</t>
  </si>
  <si>
    <t>GLOBO ESFERICO EM PLASTICO,DE 6" E PLAFONIER EM ALUMINIO.FOR</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</si>
  <si>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</si>
  <si>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</si>
  <si>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</si>
  <si>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</si>
  <si>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</si>
  <si>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</si>
  <si>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</si>
  <si>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</si>
  <si>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</si>
  <si>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</si>
  <si>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</si>
  <si>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</si>
  <si>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</si>
  <si>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</si>
  <si>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</si>
  <si>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</si>
  <si>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</si>
  <si>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</si>
  <si>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</si>
  <si>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</si>
  <si>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</si>
  <si>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</si>
  <si>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</si>
  <si>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</si>
  <si>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</si>
  <si>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</si>
  <si>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</si>
  <si>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</si>
  <si>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</si>
  <si>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</si>
  <si>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</si>
  <si>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</si>
  <si>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</si>
  <si>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</si>
  <si>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</si>
  <si>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</si>
  <si>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</si>
  <si>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</si>
  <si>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</si>
  <si>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</si>
  <si>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</si>
  <si>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</si>
  <si>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</si>
  <si>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</si>
  <si>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</si>
  <si>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</si>
  <si>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</si>
  <si>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</si>
  <si>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</si>
  <si>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</si>
  <si>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</si>
  <si>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</si>
  <si>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</si>
  <si>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</si>
  <si>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</si>
  <si>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</si>
  <si>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</si>
  <si>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</si>
  <si>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</si>
  <si>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</si>
  <si>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</si>
  <si>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</si>
  <si>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</si>
  <si>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</si>
  <si>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</si>
  <si>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</si>
  <si>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</si>
  <si>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</si>
  <si>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</si>
  <si>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</si>
  <si>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</si>
  <si>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</si>
  <si>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</si>
  <si>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</si>
  <si>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</si>
  <si>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</si>
  <si>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</si>
  <si>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</si>
  <si>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</si>
  <si>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</si>
  <si>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</si>
  <si>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</si>
  <si>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</si>
  <si>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</si>
  <si>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</si>
  <si>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</si>
  <si>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</si>
  <si>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</si>
  <si>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</si>
  <si>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</si>
  <si>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</si>
  <si>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</si>
  <si>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</si>
  <si>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</si>
  <si>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</si>
  <si>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</si>
  <si>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</si>
  <si>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</si>
  <si>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</si>
  <si>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</si>
  <si>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</si>
  <si>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</si>
  <si>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</si>
  <si>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</si>
  <si>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</si>
  <si>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</si>
  <si>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</si>
  <si>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</si>
  <si>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</si>
  <si>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</si>
  <si>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</si>
  <si>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</si>
  <si>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</si>
  <si>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</si>
  <si>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</si>
  <si>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</si>
  <si>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</si>
  <si>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</si>
  <si>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</si>
  <si>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</si>
  <si>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</si>
  <si>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</si>
  <si>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</si>
  <si>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</si>
  <si>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</si>
  <si>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</si>
  <si>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</si>
  <si>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</si>
  <si>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</si>
  <si>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</si>
  <si>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</si>
  <si>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</si>
  <si>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</si>
  <si>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</si>
  <si>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</si>
  <si>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</si>
  <si>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</si>
  <si>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</si>
  <si>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</si>
  <si>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</si>
  <si>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</si>
  <si>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</si>
  <si>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</si>
  <si>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</si>
  <si>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</si>
  <si>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</si>
  <si>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TERMICO,NOS TERMOS DA N</t>
  </si>
  <si>
    <t>BR 16401,ATE 10TR,INCLUSIVE PROJETO</t>
  </si>
  <si>
    <t>BR 16401,DE 10,1 ATE 15TR,INCLUSIVE PROJETO</t>
  </si>
  <si>
    <t>BR 16401, 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</si>
  <si>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</si>
  <si>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</si>
  <si>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</si>
  <si>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</si>
  <si>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</si>
  <si>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TERMICO,NOS TERMOS DA NBR 16401,AT</t>
  </si>
  <si>
    <t>E 10TR,INCLUSIVE PROJETO</t>
  </si>
  <si>
    <t>AO,PARA AREAS DE CONFORTO TERMICO,NOS TERMOS DA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</si>
  <si>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</si>
  <si>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</si>
  <si>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</si>
  <si>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</si>
  <si>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</si>
  <si>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</si>
  <si>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TERMICO,NOS TERMOS DA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</si>
  <si>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</si>
  <si>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</si>
  <si>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</si>
  <si>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</si>
  <si>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</si>
  <si>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</si>
  <si>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</si>
  <si>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</si>
  <si>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ASSISTENCIAIS,NOS TERMOS DA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</si>
  <si>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</si>
  <si>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</si>
  <si>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</si>
  <si>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</si>
  <si>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</si>
  <si>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</si>
  <si>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</si>
  <si>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</si>
  <si>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</si>
  <si>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</si>
  <si>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</si>
  <si>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</si>
  <si>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</si>
  <si>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</si>
  <si>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</si>
  <si>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</si>
  <si>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</si>
  <si>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</si>
  <si>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</si>
  <si>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</si>
  <si>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</si>
  <si>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</si>
  <si>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</si>
  <si>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</si>
  <si>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</si>
  <si>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EXTINTOR DE INCENDIO,TIPO AGUA-PRESSURIZADA,DE 10L,INCLUSIVE</t>
  </si>
  <si>
    <t xml:space="preserve"> SUPORTE DE PAREDE E CARGA COMPLETA.FORNECIMENTO E COLOCACAO</t>
  </si>
  <si>
    <t>EXTINTOR DE INCENDIO,TIPO GAS CARBONICO (CO2),10KG,COMPLETO.</t>
  </si>
  <si>
    <t>EXTINTOR DE INCENDIO,TIPO GAS CARBONICO(CO2),DE 6KG,COMPLETO</t>
  </si>
  <si>
    <t>EXTINTOR DE INCENDIO,TIPO GAS CARBONICO(CO2),DE 4KG,COMPLETO</t>
  </si>
  <si>
    <t>EXTINTOR DE INCENDIO,TIPO PO QUIMICO,DE 4KG.FORNECIMENTO E C</t>
  </si>
  <si>
    <t>EXTINTOR DE INCENDIO,TIPO PO QUIMICO,DE 6KG.FORNECIMENTO E C</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</si>
  <si>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</si>
  <si>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</si>
  <si>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</si>
  <si>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</si>
  <si>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</si>
  <si>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</si>
  <si>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</si>
  <si>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</si>
  <si>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</si>
  <si>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</si>
  <si>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</si>
  <si>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</si>
  <si>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</si>
  <si>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</si>
  <si>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</si>
  <si>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</si>
  <si>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</si>
  <si>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</si>
  <si>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</si>
  <si>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</si>
  <si>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</si>
  <si>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</si>
  <si>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</si>
  <si>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</si>
  <si>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</si>
  <si>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</si>
  <si>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</si>
  <si>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</si>
  <si>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</si>
  <si>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</si>
  <si>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</si>
  <si>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</si>
  <si>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</si>
  <si>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</si>
  <si>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</si>
  <si>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</si>
  <si>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</si>
  <si>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</si>
  <si>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</si>
  <si>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</si>
  <si>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</si>
  <si>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</si>
  <si>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</si>
  <si>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</si>
  <si>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</si>
  <si>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</si>
  <si>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</si>
  <si>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</si>
  <si>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</si>
  <si>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</si>
  <si>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</si>
  <si>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</si>
  <si>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</si>
  <si>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</si>
  <si>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</si>
  <si>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</si>
  <si>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</si>
  <si>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</si>
  <si>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</si>
  <si>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</si>
  <si>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</si>
  <si>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</si>
  <si>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</si>
  <si>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</si>
  <si>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</si>
  <si>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</si>
  <si>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</si>
  <si>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</si>
  <si>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</si>
  <si>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</si>
  <si>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</si>
  <si>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</si>
  <si>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</si>
  <si>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</si>
  <si>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</si>
  <si>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</si>
  <si>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</si>
  <si>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</si>
  <si>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</si>
  <si>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</si>
  <si>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</si>
  <si>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</si>
  <si>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</si>
  <si>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</si>
  <si>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</si>
  <si>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</si>
  <si>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</si>
  <si>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</si>
  <si>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</si>
  <si>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</si>
  <si>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</si>
  <si>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</si>
  <si>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</si>
  <si>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</si>
  <si>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</si>
  <si>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</si>
  <si>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</si>
  <si>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</si>
  <si>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</si>
  <si>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</si>
  <si>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</si>
  <si>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</si>
  <si>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</si>
  <si>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</si>
  <si>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</si>
  <si>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</si>
  <si>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</si>
  <si>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</si>
  <si>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</si>
  <si>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</si>
  <si>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</si>
  <si>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</si>
  <si>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</si>
  <si>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</si>
  <si>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</si>
  <si>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</si>
  <si>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</si>
  <si>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</si>
  <si>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</si>
  <si>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</si>
  <si>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</si>
  <si>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</si>
  <si>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</si>
  <si>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</si>
  <si>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</si>
  <si>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</si>
  <si>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</si>
  <si>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</si>
  <si>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</si>
  <si>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</si>
  <si>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</si>
  <si>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</si>
  <si>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</si>
  <si>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</si>
  <si>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</si>
  <si>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</si>
  <si>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</si>
  <si>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</si>
  <si>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</si>
  <si>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</si>
  <si>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</si>
  <si>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</si>
  <si>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</si>
  <si>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</si>
  <si>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</si>
  <si>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</si>
  <si>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</si>
  <si>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</si>
  <si>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CLASSICO,COM 30CM DE LARGURA E</t>
  </si>
  <si>
    <t>2CM DE ESPESSURA,SOBRE CONSOLO DE FERRO.FORNECIMENTO E COLOC</t>
  </si>
  <si>
    <t>CONSOLE DE MARMORE BRANCO CLASSICO,EM CANTONEIRA,MEDINDO 30X</t>
  </si>
  <si>
    <t>30X2CM,PARA DEPOSITO DE AGUA POTAVEL.FORNECIMENTO E COLOCACA</t>
  </si>
  <si>
    <t>BANCA SECA DE MARMORE BRANCO CLASSICO,COM 3CM DE ESPESSURA E</t>
  </si>
  <si>
    <t xml:space="preserve"> 0,60M DE LARGURA,SOBRE APOIOS DE ALVENARIA DE MEIA VEZ E VE</t>
  </si>
  <si>
    <t>RGA DE CONCRETO,SEM REVESTIMENTO.FORNECIMENTO E ASSENTAMENTO</t>
  </si>
  <si>
    <t>BANCA DE MARMORE BRANCO CLASSICO,COM 3CM DE ESPESSURA,COM AB</t>
  </si>
  <si>
    <t>ERTURA PARA 1 CUBA(EXCLUSIVE ESTA),SOBRE APOIOS DE ALVENARIA</t>
  </si>
  <si>
    <t>DE MEIA VEZ E VERGA DE CONCRETO,SEM REVESTIMENTO.FORNECIMENT</t>
  </si>
  <si>
    <t>ERTURA PARA 2 CUBAS(EXCLUSIVE ESTAS),SOBRE APOIOS DE ALVENAR</t>
  </si>
  <si>
    <t>IA DE MEIA VEZ E VERGA DE CONCRETO,SEM REVESTIMENTO.FORNECIM</t>
  </si>
  <si>
    <t>ERTURA PARA 3 CUBAS(EXCLUSIVE ESTAS),SOBRE APOIOS DE ALVENAR</t>
  </si>
  <si>
    <t>ERTURA PARA 4 CUBAS(EXCLUSIVE ESTAS),SOBRE APOIOS DE ALVENAR</t>
  </si>
  <si>
    <t>ERTURA PARA 5 CUBAS(EXCLUSIVE ESTAS),SOBRE APOIOS DE ALVENAR</t>
  </si>
  <si>
    <t>ERTURA PARA 6 CUBAS(EXCLUSIVE ESTAS),SOBRE APOIOS DE ALVENAR</t>
  </si>
  <si>
    <t>FRONTISPICIO DE MARMORE BRANCO NACIONAL,COM SECAO DE 5X3CM,I</t>
  </si>
  <si>
    <t>NCLUSIVE REJUNTAMENTO.FORNECIMENTO E COLOCACAO</t>
  </si>
  <si>
    <t>FRONTISPICIO DE MARMORE BRANCO NACIONAL,COM SECAO DE 10X2CM,</t>
  </si>
  <si>
    <t>INCLUSIVE REJUNTAMENTO.FORNECIMENTO E COLOCACAO</t>
  </si>
  <si>
    <t>BANCA SECA DE GRANITO PRETO,COM 3CM DE ESPESSURA E 60CM DE L</t>
  </si>
  <si>
    <t>ARGURA,SOBRE APOIOS DE ALVENARIA DE MEIA VEZ E VERGA DE CONC</t>
  </si>
  <si>
    <t>RETO,SEM REVESTIMENTO.FORNECIMENTO E ASSENTAMENTO</t>
  </si>
  <si>
    <t>BANCA DE GRANITO PRETO,COM 3CM DE ESPESSURA,COM ABERTURA PAR</t>
  </si>
  <si>
    <t>A 1 CUBA(EXCLUSIVE ESTA),SOBRE APOIOS DE ALVENARIA DE MEIA V</t>
  </si>
  <si>
    <t>EZ E VERGA DE CONCRETO,SEM REVESTIMENTO.FORNECIMENTO E COLOC</t>
  </si>
  <si>
    <t>A 2 CUBAS(EXCLUSIVE ESTAS),SOBRE APOIOS DE ALVENARIA DE MEIA</t>
  </si>
  <si>
    <t>VEZ E VERGA DE CONCRETO,SEM REVESTIMENTO.FORNECIMENTO E COLO</t>
  </si>
  <si>
    <t>A 3 CUBAS (EXCLUSIVE ESTAS),SOBRE APOIOS DE ALVENARIA DE MEI</t>
  </si>
  <si>
    <t>A VEZ E VERGA DE CONCRETO,SEM REVESTIMENTO.FORNECIMENTO E CO</t>
  </si>
  <si>
    <t>A 4 CUBAS(EXCLUSIVE ESTAS),SOBRE APOIOS DE ALVENARIA DE MEIA</t>
  </si>
  <si>
    <t>A 5 CUBAS(EXCLUSIVE ESTAS),SOBRE APOIOS DE ALVENARIA DE MEIA</t>
  </si>
  <si>
    <t>A 6 CUBAS(EXCLUSIVE ESTAS),SOBRE APOIOS DE ALVENARIA DE MEIA</t>
  </si>
  <si>
    <t>FRONTISPICIO DE GRANITO PRETO,COM SECAO DE 5X3CM,INCLUSIVE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</si>
  <si>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</si>
  <si>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</si>
  <si>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</si>
  <si>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</si>
  <si>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</si>
  <si>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</si>
  <si>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SECA DE GRANITO CINZA CORUMBA,COM 3CM DE ESPESSURA E 6</t>
  </si>
  <si>
    <t>BANCA DE GRANITO CINZA CORUMBA,COM 3CM DE ESPESSURA,COM ABER</t>
  </si>
  <si>
    <t>TURA PARA 1 CUBA(EXCLUSIVE ESTA),SOBRE APOIOS DE ALVENARIA D</t>
  </si>
  <si>
    <t>E MEIA VEZ E VERGA DE CONCRETO,SEM REVESTIMENTO.FORNECIMENTO</t>
  </si>
  <si>
    <t>TURA PARA 2 CUBAS(EXCLUSIVE ESTAS),SOBRE APOIOS DE ALVENARIA</t>
  </si>
  <si>
    <t>TURA PARA 3 CUBAS(EXCLUSIVE ESTAS),SOBRE APOIOS DE ALVENARIA</t>
  </si>
  <si>
    <t>TURA PARA 4 CUBAS(EXCLUSIVE ESTAS),SOBRE APOIOS DE ALVENARIA</t>
  </si>
  <si>
    <t>TURA PARA 5 CUBAS(EXCLUSIVE ESTAS),SOBRE APOIOS DE ALVENARIA</t>
  </si>
  <si>
    <t>TURA PARA 6 CUBAS(EXCLUSIVE ESTAS),SOBRE APOIOS DE ALVENARIA</t>
  </si>
  <si>
    <t>FRONTISPICIO DE GRANITO CINZA CORUMBA,COM SECAO DE 5X3CM,INC</t>
  </si>
  <si>
    <t>LUSIVE REJUNTAMENTO.FORNECIMENTO E COLOCACAO</t>
  </si>
  <si>
    <t>FRONSTISPICIO DE GRANITO CINZA CORUMBA,COM SECAO DE 10X2CM,</t>
  </si>
  <si>
    <t>INCLUSIVE REJUNTAMENTO.FORNECIMENTO E COLOCACAO.</t>
  </si>
  <si>
    <t>BANCA SECA DE GRANITO CINZA ANDORINHA,COM 2CM DE ESPESSURA E</t>
  </si>
  <si>
    <t xml:space="preserve"> 60CM DE LARGURA,SOBRE APOIOS DE ALVENARIA DE MEIA VEZ E VER</t>
  </si>
  <si>
    <t>GA DE CONCRETO,SEM REVESTIMENTO.FORNECIMENTO E COLOCACAO</t>
  </si>
  <si>
    <t>BANCA SECA DE GRANITO CINZA ANDORINHA,COM 3CM DE ESPESSURA E</t>
  </si>
  <si>
    <t>BANCA DE GRANITO CINZA ANDORINHA,COM 3CM DE ESPESSURA,COM AB</t>
  </si>
  <si>
    <t>FRONTISPICIO DE GRANITO CINZA ANDORINHA, COM SECAO DE 5X3CM,</t>
  </si>
  <si>
    <t>FRONTISPICIO DE GRANITO CINZA ANDORINHA,COM SECAO DE 10X2CM,</t>
  </si>
  <si>
    <t>BANCA SECA DE GRANITO CINZA CASTELO,COM 2CM DE ESPESSURA E 6</t>
  </si>
  <si>
    <t>BANCA SECA DE GRANITO CINZA CASTELO,COM 3CM DE ESPESSURA E 6</t>
  </si>
  <si>
    <t>BANCA DE GRANITO CINZA CASTELO,COM 3CM DE ESPESSURA,COM ABER</t>
  </si>
  <si>
    <t>BANCA DE GRANITO CINZA CASTEL0,COM 3CM DE ESPESSURA,COM ABER</t>
  </si>
  <si>
    <t>FRONTISPICIO DE GRANITO CINZA CASTELO,COM SECAO 5X3CM,INCLUS</t>
  </si>
  <si>
    <t>IVE REJUNTAMENTO.FORNECIMENTO E COLOCACAO</t>
  </si>
  <si>
    <t>FRONTISPICIO DE GRANITO CINZA CASTELO,COM SECAO DE 10X2CM,IN</t>
  </si>
  <si>
    <t>CLUSIVE REJUNTAMENTO.FORNECIMENTO E COLOCACAO</t>
  </si>
  <si>
    <t>BANCA SECA DE GRANITO BRANCO ITAUNAS,COM 2CM DE ESPESSURA E</t>
  </si>
  <si>
    <t>60CM DE LARGURA,SOBRE APOIOS DE ALVENARIA DE MEIA VEZ E VERG</t>
  </si>
  <si>
    <t>A DE CONCRETO,SEM REVESTIMENTO.FORNECIMENTO E COLOCACAO</t>
  </si>
  <si>
    <t>BANCA SECA DE GRANITO BRANCO ITAUNAS,COM 3CM DE ESPESSURA E</t>
  </si>
  <si>
    <t>BANCA DE GRANITO BRANCO ITAUNAS,COM 3CM DE ESPESSURA,COM ABE</t>
  </si>
  <si>
    <t>RTURA PARA 1 CUBA(EXCLUSIVE ESTA),SOBRE APOIOS DE ALVENARIA</t>
  </si>
  <si>
    <t>RTURA PARA 2 CUBAS(EXCLUSIVE ESTAS),SOBRE APOIOS DE ALVENARI</t>
  </si>
  <si>
    <t>A DE MEIA VEZ E VERGA DE CONCRETO,SEM REVESTIMENTO.FORNECIME</t>
  </si>
  <si>
    <t>RTURA PARA 3 CUBAS(EXCLUSIVE ESTAS),SOBRE APOIOS DE ALVENARI</t>
  </si>
  <si>
    <t>RTURA PARA 4 CUBAS(EXCLUSIVE ESTAS),SOBRE APOIOS DE ALVENARI</t>
  </si>
  <si>
    <t>RTURA PARA 5 CUBAS(EXCLUSIVE ESTAS),SOBRE APOIOS DE ALVENARI</t>
  </si>
  <si>
    <t>RTURA PARA 6 CUBAS(EXCLUSIVE ESTAS),SOBRE APOIOS DE ALVENARI</t>
  </si>
  <si>
    <t>FRONTISPICIO DE GRANITO BRANCO ITAUNAS,COM SECAO DE 5X3CM,IN</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</si>
  <si>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</si>
  <si>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</si>
  <si>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</si>
  <si>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</si>
  <si>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</si>
  <si>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</si>
  <si>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</si>
  <si>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</si>
  <si>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</si>
  <si>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</si>
  <si>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</si>
  <si>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</si>
  <si>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</si>
  <si>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</si>
  <si>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</si>
  <si>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</si>
  <si>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</si>
  <si>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</si>
  <si>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</si>
  <si>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</si>
  <si>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</si>
  <si>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</si>
  <si>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</si>
  <si>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</si>
  <si>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</si>
  <si>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</si>
  <si>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</si>
  <si>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</si>
  <si>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</si>
  <si>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</si>
  <si>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</si>
  <si>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</si>
  <si>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</si>
  <si>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</si>
  <si>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</si>
  <si>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</si>
  <si>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</si>
  <si>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</si>
  <si>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</si>
  <si>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</si>
  <si>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</si>
  <si>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</si>
  <si>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</si>
  <si>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</si>
  <si>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</si>
  <si>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</si>
  <si>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</si>
  <si>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</si>
  <si>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</si>
  <si>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</si>
  <si>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</si>
  <si>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</si>
  <si>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</si>
  <si>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</si>
  <si>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</si>
  <si>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</si>
  <si>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</si>
  <si>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</si>
  <si>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</si>
  <si>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</si>
  <si>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</si>
  <si>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</si>
  <si>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</si>
  <si>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</si>
  <si>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</si>
  <si>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</si>
  <si>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</si>
  <si>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</si>
  <si>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</si>
  <si>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</si>
  <si>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</si>
  <si>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</si>
  <si>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</si>
  <si>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</si>
  <si>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</si>
  <si>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</si>
  <si>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</si>
  <si>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</si>
  <si>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</si>
  <si>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</si>
  <si>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</si>
  <si>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</si>
  <si>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</si>
  <si>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</si>
  <si>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</si>
  <si>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</si>
  <si>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</si>
  <si>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</si>
  <si>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</si>
  <si>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</si>
  <si>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</si>
  <si>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</si>
  <si>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</si>
  <si>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</si>
  <si>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</si>
  <si>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</si>
  <si>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</si>
  <si>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</si>
  <si>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</si>
  <si>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</si>
  <si>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</si>
  <si>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</si>
  <si>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</si>
  <si>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</si>
  <si>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</si>
  <si>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</si>
  <si>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</si>
  <si>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</si>
  <si>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</si>
  <si>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</si>
  <si>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</si>
  <si>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</si>
  <si>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</si>
  <si>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</si>
  <si>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</si>
  <si>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</si>
  <si>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</si>
  <si>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</si>
  <si>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</si>
  <si>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</si>
  <si>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</si>
  <si>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</si>
  <si>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</si>
  <si>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</si>
  <si>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</si>
  <si>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</si>
  <si>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</si>
  <si>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</si>
  <si>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</si>
  <si>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</si>
  <si>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</si>
  <si>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</si>
  <si>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</si>
  <si>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</si>
  <si>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</si>
  <si>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</si>
  <si>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</si>
  <si>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</si>
  <si>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</si>
  <si>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</si>
  <si>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</si>
  <si>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</si>
  <si>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</si>
  <si>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</si>
  <si>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</si>
  <si>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</si>
  <si>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</si>
  <si>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</si>
  <si>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</si>
  <si>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</si>
  <si>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</si>
  <si>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</si>
  <si>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</si>
  <si>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</si>
  <si>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</si>
  <si>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</si>
  <si>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</si>
  <si>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</si>
  <si>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</si>
  <si>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</si>
  <si>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</si>
  <si>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</si>
  <si>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</si>
  <si>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</si>
  <si>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</si>
  <si>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</si>
  <si>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</si>
  <si>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</si>
  <si>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</si>
  <si>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</si>
  <si>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</si>
  <si>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</si>
  <si>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</si>
  <si>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</si>
  <si>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</si>
  <si>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</si>
  <si>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</si>
  <si>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</si>
  <si>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</si>
  <si>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</si>
  <si>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</si>
  <si>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</si>
  <si>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</si>
  <si>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</si>
  <si>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</si>
  <si>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</si>
  <si>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</si>
  <si>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</si>
  <si>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</si>
  <si>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</si>
  <si>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</si>
  <si>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</si>
  <si>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</si>
  <si>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</si>
  <si>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</si>
  <si>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</si>
  <si>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</si>
  <si>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</si>
  <si>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</si>
  <si>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</si>
  <si>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</si>
  <si>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</si>
  <si>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</si>
  <si>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</si>
  <si>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</si>
  <si>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</si>
  <si>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</si>
  <si>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</si>
  <si>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</si>
  <si>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</si>
  <si>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</si>
  <si>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</si>
  <si>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</si>
  <si>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</si>
  <si>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</si>
  <si>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</si>
  <si>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</si>
  <si>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</si>
  <si>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</si>
  <si>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</si>
  <si>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</si>
  <si>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</si>
  <si>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</si>
  <si>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</si>
  <si>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</si>
  <si>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</si>
  <si>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</si>
  <si>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</si>
  <si>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</si>
  <si>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</si>
  <si>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</si>
  <si>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</si>
  <si>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</si>
  <si>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</si>
  <si>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</si>
  <si>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</si>
  <si>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</si>
  <si>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</si>
  <si>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</si>
  <si>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</si>
  <si>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</si>
  <si>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</si>
  <si>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</si>
  <si>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</si>
  <si>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</si>
  <si>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</si>
  <si>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</si>
  <si>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</si>
  <si>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</si>
  <si>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</si>
  <si>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</si>
  <si>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</si>
  <si>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</si>
  <si>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</si>
  <si>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</si>
  <si>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</si>
  <si>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</si>
  <si>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</si>
  <si>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</si>
  <si>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</si>
  <si>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</si>
  <si>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</si>
  <si>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</si>
  <si>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</si>
  <si>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</si>
  <si>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</si>
  <si>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</si>
  <si>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</si>
  <si>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</si>
  <si>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</si>
  <si>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</si>
  <si>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</si>
  <si>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</si>
  <si>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</si>
  <si>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</si>
  <si>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</si>
  <si>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</si>
  <si>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</si>
  <si>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</si>
  <si>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</si>
  <si>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</si>
  <si>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</si>
  <si>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</si>
  <si>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</si>
  <si>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</si>
  <si>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</si>
  <si>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</si>
  <si>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</si>
  <si>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</si>
  <si>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</si>
  <si>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</si>
  <si>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</si>
  <si>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</si>
  <si>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</si>
  <si>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</si>
  <si>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</si>
  <si>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</si>
  <si>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</si>
  <si>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</si>
  <si>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</si>
  <si>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</si>
  <si>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</si>
  <si>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</si>
  <si>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</si>
  <si>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</si>
  <si>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</si>
  <si>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</si>
  <si>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</si>
  <si>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</si>
  <si>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</si>
  <si>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</si>
  <si>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</si>
  <si>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</si>
  <si>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</si>
  <si>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</si>
  <si>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</si>
  <si>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</si>
  <si>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</si>
  <si>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</si>
  <si>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</si>
  <si>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</si>
  <si>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</si>
  <si>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</si>
  <si>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</si>
  <si>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</si>
  <si>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</si>
  <si>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</si>
  <si>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</si>
  <si>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</si>
  <si>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</si>
  <si>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</si>
  <si>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</si>
  <si>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</si>
  <si>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</si>
  <si>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</si>
  <si>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</si>
  <si>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</si>
  <si>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</si>
  <si>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</si>
  <si>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</si>
  <si>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</si>
  <si>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</si>
  <si>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</si>
  <si>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</si>
  <si>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</si>
  <si>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</si>
  <si>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</si>
  <si>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</si>
  <si>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</si>
  <si>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</si>
  <si>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</si>
  <si>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</si>
  <si>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</si>
  <si>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</si>
  <si>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</si>
  <si>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</si>
  <si>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</si>
  <si>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</si>
  <si>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</si>
  <si>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</si>
  <si>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</si>
  <si>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</si>
  <si>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</si>
  <si>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</si>
  <si>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</si>
  <si>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</si>
  <si>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</si>
  <si>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</si>
  <si>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</si>
  <si>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</si>
  <si>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</si>
  <si>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</si>
  <si>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</si>
  <si>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</si>
  <si>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</si>
  <si>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</si>
  <si>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</si>
  <si>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</si>
  <si>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</si>
  <si>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</si>
  <si>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</si>
  <si>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</si>
  <si>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</si>
  <si>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</si>
  <si>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</si>
  <si>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</si>
  <si>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</si>
  <si>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</si>
  <si>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</si>
  <si>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</si>
  <si>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</si>
  <si>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</si>
  <si>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</si>
  <si>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</si>
  <si>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</si>
  <si>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</si>
  <si>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</si>
  <si>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</si>
  <si>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</si>
  <si>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</si>
  <si>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</si>
  <si>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</si>
  <si>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</si>
  <si>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</si>
  <si>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</si>
  <si>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CAMPANULA PARA TUBULAO PNEUMATICO PARA PRESSAO DE SERVICO DE</t>
  </si>
  <si>
    <t xml:space="preserve"> 2,5KG/CM2 COM GUINCHO ELETRICO COM CAPACIDADE DE ICAMENTO D</t>
  </si>
  <si>
    <t>E CARGA ENTRE 500 E 800KG,VELOCIDADE DE 10,00 A 12,00M/MIN,E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</si>
  <si>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</si>
  <si>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</si>
  <si>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</si>
  <si>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</si>
  <si>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</si>
  <si>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</si>
  <si>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</si>
  <si>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</si>
  <si>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</si>
  <si>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</si>
  <si>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</si>
  <si>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</si>
  <si>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</si>
  <si>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</si>
  <si>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</si>
  <si>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</si>
  <si>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</si>
  <si>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</si>
  <si>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</si>
  <si>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</si>
  <si>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</si>
  <si>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</si>
  <si>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</si>
  <si>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</si>
  <si>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</si>
  <si>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</si>
  <si>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</si>
  <si>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</si>
  <si>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</si>
  <si>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</si>
  <si>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</si>
  <si>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</si>
  <si>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</si>
  <si>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</si>
  <si>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</si>
  <si>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</si>
  <si>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</si>
  <si>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</si>
  <si>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</si>
  <si>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</si>
  <si>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</si>
  <si>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</si>
  <si>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</si>
  <si>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</si>
  <si>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</si>
  <si>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</si>
  <si>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</si>
  <si>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</si>
  <si>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</si>
  <si>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</si>
  <si>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</si>
  <si>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</si>
  <si>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</si>
  <si>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</si>
  <si>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</si>
  <si>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</si>
  <si>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</si>
  <si>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</si>
  <si>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</si>
  <si>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</si>
  <si>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</si>
  <si>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</si>
  <si>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</si>
  <si>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</si>
  <si>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</si>
  <si>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</si>
  <si>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</si>
  <si>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</si>
  <si>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</si>
  <si>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</si>
  <si>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</si>
  <si>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</si>
  <si>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</si>
  <si>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</si>
  <si>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</si>
  <si>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</si>
  <si>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</si>
  <si>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</si>
  <si>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</si>
  <si>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</si>
  <si>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</si>
  <si>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</si>
  <si>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</si>
  <si>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</si>
  <si>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</si>
  <si>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</si>
  <si>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</si>
  <si>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</si>
  <si>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</si>
  <si>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</si>
  <si>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</si>
  <si>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</si>
  <si>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</si>
  <si>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</si>
  <si>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</si>
  <si>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</si>
  <si>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</si>
  <si>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</si>
  <si>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</si>
  <si>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</si>
  <si>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</si>
  <si>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</si>
  <si>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</si>
  <si>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</si>
  <si>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</si>
  <si>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</si>
  <si>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</si>
  <si>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</si>
  <si>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</si>
  <si>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</si>
  <si>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</si>
  <si>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</si>
  <si>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</si>
  <si>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</si>
  <si>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</si>
  <si>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</si>
  <si>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</si>
  <si>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</si>
  <si>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</si>
  <si>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</si>
  <si>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</si>
  <si>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</si>
  <si>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</si>
  <si>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</si>
  <si>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</si>
  <si>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</si>
  <si>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</si>
  <si>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</si>
  <si>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</si>
  <si>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</si>
  <si>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</si>
  <si>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</si>
  <si>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</si>
  <si>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</si>
  <si>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</si>
  <si>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</si>
  <si>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</si>
  <si>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</si>
  <si>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</si>
  <si>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</si>
  <si>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</si>
  <si>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</si>
  <si>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</si>
  <si>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</si>
  <si>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</si>
  <si>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</si>
  <si>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</si>
  <si>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</si>
  <si>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</si>
  <si>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</si>
  <si>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</si>
  <si>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</si>
  <si>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</si>
  <si>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</si>
  <si>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</si>
  <si>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</si>
  <si>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</si>
  <si>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</si>
  <si>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</si>
  <si>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</si>
  <si>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</si>
  <si>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</si>
  <si>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</si>
  <si>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</si>
  <si>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</si>
  <si>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</si>
  <si>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</si>
  <si>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</si>
  <si>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</si>
  <si>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</si>
  <si>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</si>
  <si>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</si>
  <si>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</si>
  <si>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</si>
  <si>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</si>
  <si>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</si>
  <si>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</si>
  <si>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</si>
  <si>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</si>
  <si>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</si>
  <si>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</si>
  <si>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</si>
  <si>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</si>
  <si>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</si>
  <si>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</si>
  <si>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</si>
  <si>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</si>
  <si>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</si>
  <si>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</si>
  <si>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</si>
  <si>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</si>
  <si>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</si>
  <si>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</si>
  <si>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</si>
  <si>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</si>
  <si>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</si>
  <si>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</si>
  <si>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</si>
  <si>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</si>
  <si>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</si>
  <si>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</si>
  <si>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</si>
  <si>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</si>
  <si>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</si>
  <si>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</si>
  <si>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</si>
  <si>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</si>
  <si>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</si>
  <si>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</si>
  <si>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</si>
  <si>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</si>
  <si>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</si>
  <si>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</si>
  <si>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</si>
  <si>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</si>
  <si>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</si>
  <si>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</si>
  <si>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</si>
  <si>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</si>
  <si>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</si>
  <si>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</si>
  <si>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</si>
  <si>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</si>
  <si>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</si>
  <si>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</si>
  <si>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</si>
  <si>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</si>
  <si>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</si>
  <si>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</si>
  <si>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</si>
  <si>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</si>
  <si>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</si>
  <si>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</si>
  <si>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</si>
  <si>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</si>
  <si>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</si>
  <si>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</si>
  <si>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</si>
  <si>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</si>
  <si>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</si>
  <si>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</si>
  <si>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</si>
  <si>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</si>
  <si>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</si>
  <si>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</si>
  <si>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</si>
  <si>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</si>
  <si>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</si>
  <si>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</si>
  <si>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</si>
  <si>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</si>
  <si>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</si>
  <si>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</si>
  <si>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</si>
  <si>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</si>
  <si>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</si>
  <si>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</si>
  <si>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</si>
  <si>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</si>
  <si>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</si>
  <si>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</si>
  <si>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</si>
  <si>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</si>
  <si>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</si>
  <si>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</si>
  <si>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</si>
  <si>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</si>
  <si>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</si>
  <si>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</si>
  <si>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</si>
  <si>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</si>
  <si>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</si>
  <si>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</si>
  <si>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</si>
  <si>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</si>
  <si>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</si>
  <si>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</si>
  <si>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</si>
  <si>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</si>
  <si>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</si>
  <si>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</si>
  <si>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</si>
  <si>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</si>
  <si>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</si>
  <si>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</si>
  <si>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</si>
  <si>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</si>
  <si>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</si>
  <si>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</si>
  <si>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</si>
  <si>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</si>
  <si>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</si>
  <si>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</si>
  <si>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</si>
  <si>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</si>
  <si>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</si>
  <si>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</si>
  <si>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</si>
  <si>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</si>
  <si>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</si>
  <si>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</si>
  <si>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</si>
  <si>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</si>
  <si>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</si>
  <si>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</si>
  <si>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</si>
  <si>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</si>
  <si>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</si>
  <si>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</si>
  <si>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</si>
  <si>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</si>
  <si>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</si>
  <si>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</si>
  <si>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</si>
  <si>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</si>
  <si>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</si>
  <si>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</si>
  <si>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</si>
  <si>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</si>
  <si>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</si>
  <si>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</si>
  <si>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</si>
  <si>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</si>
  <si>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</si>
  <si>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</si>
  <si>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</si>
  <si>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</si>
  <si>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</si>
  <si>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</si>
  <si>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</si>
  <si>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</si>
  <si>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</si>
  <si>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</si>
  <si>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</si>
  <si>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</si>
  <si>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</si>
  <si>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</si>
  <si>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</si>
  <si>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</si>
  <si>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</si>
  <si>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</si>
  <si>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</si>
  <si>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</si>
  <si>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</si>
  <si>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</si>
  <si>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</si>
  <si>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</si>
  <si>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</si>
  <si>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</si>
  <si>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</si>
  <si>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</si>
  <si>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</si>
  <si>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</si>
  <si>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</si>
  <si>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</si>
  <si>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</si>
  <si>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</si>
  <si>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</si>
  <si>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</si>
  <si>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</si>
  <si>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</si>
  <si>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</si>
  <si>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</si>
  <si>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</si>
  <si>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</si>
  <si>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</si>
  <si>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</si>
  <si>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</si>
  <si>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</si>
  <si>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</si>
  <si>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</si>
  <si>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</si>
  <si>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</si>
  <si>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</si>
  <si>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</si>
  <si>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</si>
  <si>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</si>
  <si>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</si>
  <si>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</si>
  <si>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</si>
  <si>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</si>
  <si>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</si>
  <si>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</si>
  <si>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</si>
  <si>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</si>
  <si>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</si>
  <si>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</si>
  <si>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</si>
  <si>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</si>
  <si>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</si>
  <si>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</si>
  <si>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</si>
  <si>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</si>
  <si>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</si>
  <si>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</si>
  <si>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</si>
  <si>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</si>
  <si>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</si>
  <si>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</si>
  <si>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</si>
  <si>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</si>
  <si>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</si>
  <si>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</si>
  <si>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</si>
  <si>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</si>
  <si>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</si>
  <si>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</si>
  <si>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</si>
  <si>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</si>
  <si>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</si>
  <si>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</si>
  <si>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</si>
  <si>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</si>
  <si>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</si>
  <si>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</si>
  <si>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</si>
  <si>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</si>
  <si>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</si>
  <si>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</si>
  <si>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</si>
  <si>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</si>
  <si>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</si>
  <si>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</si>
  <si>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</si>
  <si>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</si>
  <si>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</si>
  <si>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</si>
  <si>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</si>
  <si>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</si>
  <si>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</si>
  <si>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</si>
  <si>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</si>
  <si>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</si>
  <si>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</si>
  <si>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</si>
  <si>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</si>
  <si>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</si>
  <si>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</si>
  <si>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</si>
  <si>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</si>
  <si>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</si>
  <si>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</si>
  <si>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</si>
  <si>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</si>
  <si>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</si>
  <si>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</si>
  <si>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</si>
  <si>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</si>
  <si>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</si>
  <si>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</si>
  <si>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</si>
  <si>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</si>
  <si>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</si>
  <si>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</si>
  <si>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</si>
  <si>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</si>
  <si>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</si>
  <si>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</si>
  <si>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</si>
  <si>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</si>
  <si>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</si>
  <si>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</si>
  <si>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</si>
  <si>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</si>
  <si>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</si>
  <si>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</si>
  <si>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</si>
  <si>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</si>
  <si>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</si>
  <si>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</si>
  <si>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</si>
  <si>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</si>
  <si>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</si>
  <si>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</si>
  <si>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</si>
  <si>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</si>
  <si>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</si>
  <si>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</si>
  <si>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</si>
  <si>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</si>
  <si>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</si>
  <si>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</si>
  <si>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</si>
  <si>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</si>
  <si>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</si>
  <si>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</si>
  <si>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</si>
  <si>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</si>
  <si>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</si>
  <si>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</si>
  <si>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</si>
  <si>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</si>
  <si>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</si>
  <si>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</si>
  <si>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</si>
  <si>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</si>
  <si>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</si>
  <si>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</si>
  <si>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</si>
  <si>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</si>
  <si>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</si>
  <si>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</si>
  <si>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</si>
  <si>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</si>
  <si>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</si>
  <si>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</si>
  <si>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</si>
  <si>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</si>
  <si>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</si>
  <si>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</si>
  <si>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</si>
  <si>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</si>
  <si>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</si>
  <si>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</si>
  <si>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</si>
  <si>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</si>
  <si>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</si>
  <si>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</si>
  <si>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</si>
  <si>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</si>
  <si>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</si>
  <si>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</si>
  <si>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</si>
  <si>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</si>
  <si>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</si>
  <si>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</si>
  <si>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</si>
  <si>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</si>
  <si>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</si>
  <si>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</si>
  <si>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</si>
  <si>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</si>
  <si>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</si>
  <si>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</si>
  <si>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</si>
  <si>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</si>
  <si>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</si>
  <si>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</si>
  <si>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</si>
  <si>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</si>
  <si>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</si>
  <si>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</si>
  <si>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</si>
  <si>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</si>
  <si>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</si>
  <si>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</si>
  <si>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</si>
  <si>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</si>
  <si>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</si>
  <si>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</si>
  <si>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</si>
  <si>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</si>
  <si>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</si>
  <si>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</si>
  <si>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</si>
  <si>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</si>
  <si>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</si>
  <si>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</si>
  <si>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</si>
  <si>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</si>
  <si>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</si>
  <si>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</si>
  <si>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</si>
  <si>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</si>
  <si>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</si>
  <si>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</si>
  <si>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</si>
  <si>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</si>
  <si>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</si>
  <si>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</si>
  <si>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</si>
  <si>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</si>
  <si>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</si>
  <si>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</si>
  <si>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</si>
  <si>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</si>
  <si>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</si>
  <si>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</si>
  <si>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</si>
  <si>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</si>
  <si>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</si>
  <si>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</si>
  <si>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</si>
  <si>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</si>
  <si>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</si>
  <si>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</si>
  <si>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</si>
  <si>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</si>
  <si>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</si>
  <si>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</si>
  <si>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</si>
  <si>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</si>
  <si>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</si>
  <si>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</si>
  <si>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</si>
  <si>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</si>
  <si>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</si>
  <si>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</si>
  <si>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</si>
  <si>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</si>
  <si>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</si>
  <si>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</si>
  <si>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</si>
  <si>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</si>
  <si>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</si>
  <si>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</si>
  <si>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</si>
  <si>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</si>
  <si>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</si>
  <si>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</si>
  <si>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</si>
  <si>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</si>
  <si>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</si>
  <si>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</si>
  <si>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</si>
  <si>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</si>
  <si>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</si>
  <si>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</si>
  <si>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</si>
  <si>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</si>
  <si>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</si>
  <si>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</si>
  <si>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</si>
  <si>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</si>
  <si>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</si>
  <si>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</si>
  <si>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</si>
  <si>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</si>
  <si>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</si>
  <si>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</si>
  <si>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</si>
  <si>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</si>
  <si>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</si>
  <si>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</si>
  <si>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</si>
  <si>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</si>
  <si>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</si>
  <si>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</si>
  <si>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</si>
  <si>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</si>
  <si>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</si>
  <si>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</si>
  <si>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</si>
  <si>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</si>
  <si>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</si>
  <si>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</si>
  <si>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</si>
  <si>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</si>
  <si>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</si>
  <si>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</si>
  <si>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</si>
  <si>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</si>
  <si>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</si>
  <si>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</si>
  <si>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</si>
  <si>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</si>
  <si>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</si>
  <si>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</si>
  <si>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</si>
  <si>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</si>
  <si>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</si>
  <si>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</si>
  <si>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</si>
  <si>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</si>
  <si>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</si>
  <si>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</si>
  <si>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</si>
  <si>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</si>
  <si>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</si>
  <si>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</si>
  <si>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</si>
  <si>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</si>
  <si>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</si>
  <si>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</si>
  <si>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</si>
  <si>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</si>
  <si>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</si>
  <si>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</si>
  <si>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</si>
  <si>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</si>
  <si>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</si>
  <si>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</si>
  <si>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</si>
  <si>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</si>
  <si>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</si>
  <si>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</si>
  <si>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</si>
  <si>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</si>
  <si>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</si>
  <si>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</si>
  <si>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</si>
  <si>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</si>
  <si>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</si>
  <si>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</si>
  <si>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</si>
  <si>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</si>
  <si>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</si>
  <si>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</si>
  <si>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</si>
  <si>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</si>
  <si>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</si>
  <si>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</si>
  <si>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</si>
  <si>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</si>
  <si>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</si>
  <si>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</si>
  <si>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</si>
  <si>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</si>
  <si>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</si>
  <si>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</si>
  <si>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</si>
  <si>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</si>
  <si>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</si>
  <si>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</si>
  <si>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</si>
  <si>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</si>
  <si>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</si>
  <si>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</si>
  <si>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</si>
  <si>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</si>
  <si>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</si>
  <si>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</si>
  <si>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</si>
  <si>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</si>
  <si>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</si>
  <si>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</si>
  <si>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</si>
  <si>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</si>
  <si>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</si>
  <si>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</si>
  <si>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</si>
  <si>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</si>
  <si>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</si>
  <si>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</si>
  <si>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</si>
  <si>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</si>
  <si>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</si>
  <si>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</si>
  <si>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</si>
  <si>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</si>
  <si>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</si>
  <si>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</si>
  <si>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</si>
  <si>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</si>
  <si>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</si>
  <si>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</si>
  <si>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</si>
  <si>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</si>
  <si>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</si>
  <si>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</si>
  <si>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</si>
  <si>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</si>
  <si>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</si>
  <si>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</si>
  <si>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</si>
  <si>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</si>
  <si>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</si>
  <si>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</si>
  <si>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</si>
  <si>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</si>
  <si>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</si>
  <si>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</si>
  <si>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</si>
  <si>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</si>
  <si>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</si>
  <si>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</si>
  <si>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</si>
  <si>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</si>
  <si>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</si>
  <si>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</si>
  <si>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</si>
  <si>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</si>
  <si>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</si>
  <si>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</si>
  <si>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</si>
  <si>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</si>
  <si>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</si>
  <si>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</si>
  <si>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</si>
  <si>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</si>
  <si>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</si>
  <si>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</si>
  <si>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</si>
  <si>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</si>
  <si>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</si>
  <si>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</si>
  <si>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</si>
  <si>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</si>
  <si>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</si>
  <si>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</si>
  <si>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</si>
  <si>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</si>
  <si>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</si>
  <si>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</si>
  <si>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</si>
  <si>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</si>
  <si>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</si>
  <si>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</si>
  <si>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</si>
  <si>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</si>
  <si>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</si>
  <si>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</si>
  <si>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</si>
  <si>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</si>
  <si>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</si>
  <si>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</si>
  <si>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</si>
  <si>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</si>
  <si>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</si>
  <si>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</si>
  <si>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</si>
  <si>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</si>
  <si>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</si>
  <si>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</si>
  <si>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</si>
  <si>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</si>
  <si>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</si>
  <si>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</si>
  <si>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</si>
  <si>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</si>
  <si>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</si>
  <si>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</si>
  <si>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</si>
  <si>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</si>
  <si>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</si>
  <si>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</si>
  <si>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</si>
  <si>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</si>
  <si>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</si>
  <si>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</si>
  <si>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</si>
  <si>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</si>
  <si>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</si>
  <si>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</si>
  <si>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</si>
  <si>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</si>
  <si>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</si>
  <si>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</si>
  <si>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</si>
  <si>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</si>
  <si>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</si>
  <si>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</si>
  <si>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</si>
  <si>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</si>
  <si>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</si>
  <si>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</si>
  <si>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</si>
  <si>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</si>
  <si>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</si>
  <si>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</si>
  <si>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</si>
  <si>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</si>
  <si>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</si>
  <si>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</si>
  <si>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</si>
  <si>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</si>
  <si>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</si>
  <si>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</si>
  <si>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</si>
  <si>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</si>
  <si>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</si>
  <si>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</si>
  <si>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</si>
  <si>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</si>
  <si>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</si>
  <si>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</si>
  <si>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</si>
  <si>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</si>
  <si>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</si>
  <si>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</si>
  <si>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</si>
  <si>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</si>
  <si>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</si>
  <si>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</si>
  <si>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</si>
  <si>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</si>
  <si>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</si>
  <si>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</si>
  <si>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</si>
  <si>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</si>
  <si>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</si>
  <si>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</si>
  <si>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</si>
  <si>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</si>
  <si>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</si>
  <si>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</si>
  <si>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</si>
  <si>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</si>
  <si>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</si>
  <si>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</si>
  <si>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</si>
  <si>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</si>
  <si>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</si>
  <si>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</si>
  <si>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</si>
  <si>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</si>
  <si>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</si>
  <si>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</si>
  <si>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</si>
  <si>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</si>
  <si>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</si>
  <si>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</si>
  <si>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</si>
  <si>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</si>
  <si>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</si>
  <si>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</si>
  <si>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</si>
  <si>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</si>
  <si>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</si>
  <si>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</si>
  <si>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</si>
  <si>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</si>
  <si>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</si>
  <si>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</si>
  <si>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</si>
  <si>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</si>
  <si>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</si>
  <si>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</si>
  <si>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</si>
  <si>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</si>
  <si>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</si>
  <si>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</si>
  <si>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</si>
  <si>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</si>
  <si>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</si>
  <si>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</si>
  <si>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</si>
  <si>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</si>
  <si>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</si>
  <si>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</si>
  <si>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</si>
  <si>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</si>
  <si>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</si>
  <si>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</si>
  <si>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</si>
  <si>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</si>
  <si>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</si>
  <si>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</si>
  <si>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</si>
  <si>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</si>
  <si>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</si>
  <si>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</si>
  <si>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</si>
  <si>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</si>
  <si>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</si>
  <si>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</si>
  <si>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</si>
  <si>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</si>
  <si>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</si>
  <si>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</si>
  <si>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</si>
  <si>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</si>
  <si>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</si>
  <si>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</si>
  <si>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</si>
  <si>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</si>
  <si>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</si>
  <si>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</si>
  <si>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</si>
  <si>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</si>
  <si>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</si>
  <si>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</si>
  <si>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</si>
  <si>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</si>
  <si>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</si>
  <si>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</si>
  <si>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</si>
  <si>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</si>
  <si>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</si>
  <si>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</si>
  <si>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</si>
  <si>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</si>
  <si>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</si>
  <si>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</si>
  <si>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</si>
  <si>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</si>
  <si>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</si>
  <si>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</si>
  <si>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</si>
  <si>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</si>
  <si>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</si>
  <si>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</si>
  <si>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</si>
  <si>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</si>
  <si>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</si>
  <si>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</si>
  <si>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</si>
  <si>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</si>
  <si>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</si>
  <si>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</si>
  <si>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</si>
  <si>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</si>
  <si>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</si>
  <si>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</si>
  <si>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</si>
  <si>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</si>
  <si>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</si>
  <si>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</si>
  <si>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</si>
  <si>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</si>
  <si>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</si>
  <si>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</si>
  <si>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</si>
  <si>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</si>
  <si>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</si>
  <si>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</si>
  <si>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</si>
  <si>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</si>
  <si>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</si>
  <si>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</si>
  <si>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</si>
  <si>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</si>
  <si>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</si>
  <si>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</si>
  <si>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</si>
  <si>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</si>
  <si>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</si>
  <si>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</si>
  <si>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</si>
  <si>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</si>
  <si>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</si>
  <si>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</si>
  <si>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</si>
  <si>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</si>
  <si>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</si>
  <si>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</si>
  <si>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</si>
  <si>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</si>
  <si>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</si>
  <si>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</si>
  <si>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</si>
  <si>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</si>
  <si>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</si>
  <si>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</si>
  <si>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</si>
  <si>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</si>
  <si>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</si>
  <si>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</si>
  <si>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</si>
  <si>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</si>
  <si>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</si>
  <si>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</si>
  <si>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</si>
  <si>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</si>
  <si>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</si>
  <si>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</si>
  <si>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</si>
  <si>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</si>
  <si>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</si>
  <si>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</si>
  <si>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</si>
  <si>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</si>
  <si>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</si>
  <si>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</si>
  <si>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</si>
  <si>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</si>
  <si>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</si>
  <si>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</si>
  <si>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</si>
  <si>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</si>
  <si>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</si>
  <si>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</si>
  <si>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</si>
  <si>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</si>
  <si>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</si>
  <si>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</si>
  <si>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</si>
  <si>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</si>
  <si>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</si>
  <si>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</si>
  <si>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</si>
  <si>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</si>
  <si>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</si>
  <si>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</si>
  <si>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</si>
  <si>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</si>
  <si>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</si>
  <si>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</si>
  <si>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</si>
  <si>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</si>
  <si>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</si>
  <si>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</si>
  <si>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</si>
  <si>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</si>
  <si>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</si>
  <si>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</si>
  <si>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</si>
  <si>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</si>
  <si>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</si>
  <si>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</si>
  <si>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</si>
  <si>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</si>
  <si>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</si>
  <si>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</si>
  <si>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</si>
  <si>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</si>
  <si>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</si>
  <si>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</si>
  <si>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</si>
  <si>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</si>
  <si>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</si>
  <si>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</si>
  <si>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</si>
  <si>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</si>
  <si>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</si>
  <si>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</si>
  <si>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</si>
  <si>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</si>
  <si>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</si>
  <si>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</si>
  <si>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</si>
  <si>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</si>
  <si>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</si>
  <si>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</si>
  <si>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</si>
  <si>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</si>
  <si>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</si>
  <si>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</si>
  <si>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</si>
  <si>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</si>
  <si>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</si>
  <si>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</si>
  <si>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</si>
  <si>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</si>
  <si>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</si>
  <si>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</si>
  <si>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</si>
  <si>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</si>
  <si>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</si>
  <si>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</si>
  <si>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</si>
  <si>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POLIMERO TIPO SBS GRANULADO,INCLUSIVE TRANSPORTE.FORNECIMENT</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</si>
  <si>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</si>
  <si>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</si>
  <si>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</si>
  <si>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</si>
  <si>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</si>
  <si>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</si>
  <si>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</si>
  <si>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</si>
  <si>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</si>
  <si>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</si>
  <si>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</si>
  <si>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</si>
  <si>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</si>
  <si>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</si>
  <si>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</si>
  <si>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</si>
  <si>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</si>
  <si>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</si>
  <si>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</si>
  <si>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</si>
  <si>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</si>
  <si>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</si>
  <si>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</si>
  <si>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</si>
  <si>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</si>
  <si>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</si>
  <si>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</si>
  <si>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</si>
  <si>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</si>
  <si>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</si>
  <si>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</si>
  <si>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</si>
  <si>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</si>
  <si>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</si>
  <si>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</si>
  <si>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</si>
  <si>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</si>
  <si>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</si>
  <si>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</si>
  <si>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</si>
  <si>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</si>
  <si>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</si>
  <si>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</si>
  <si>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</si>
  <si>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</si>
  <si>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</si>
  <si>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</si>
  <si>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</si>
  <si>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</si>
  <si>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</si>
  <si>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</si>
  <si>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</si>
  <si>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</si>
  <si>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</si>
  <si>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</si>
  <si>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E DOS MATEIRIAS.FORNECIMENTO</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</si>
  <si>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</si>
  <si>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</si>
  <si>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</si>
  <si>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</si>
  <si>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</si>
  <si>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</si>
  <si>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</si>
  <si>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</si>
  <si>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</si>
  <si>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</si>
  <si>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</si>
  <si>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</si>
  <si>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</si>
  <si>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</si>
  <si>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</si>
  <si>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</si>
  <si>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</si>
  <si>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</si>
  <si>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</si>
  <si>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</si>
  <si>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</si>
  <si>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</si>
  <si>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</si>
  <si>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</si>
  <si>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</si>
  <si>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</si>
  <si>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</si>
  <si>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</si>
  <si>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</si>
  <si>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</si>
  <si>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</si>
  <si>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</si>
  <si>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</si>
  <si>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</si>
  <si>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</si>
  <si>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</si>
  <si>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</si>
  <si>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</si>
  <si>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</si>
  <si>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</si>
  <si>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</si>
  <si>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</si>
  <si>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</si>
  <si>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</si>
  <si>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</si>
  <si>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</si>
  <si>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</si>
  <si>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</si>
  <si>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</si>
  <si>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</si>
  <si>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</si>
  <si>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</si>
  <si>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</si>
  <si>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</si>
  <si>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</si>
  <si>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</si>
  <si>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</si>
  <si>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</si>
  <si>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</si>
  <si>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</si>
  <si>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</si>
  <si>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</si>
  <si>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</si>
  <si>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</si>
  <si>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</si>
  <si>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</si>
  <si>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</si>
  <si>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</si>
  <si>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</si>
  <si>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</si>
  <si>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</si>
  <si>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</si>
  <si>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</si>
  <si>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</si>
  <si>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</si>
  <si>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</si>
  <si>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</si>
  <si>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</si>
  <si>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</si>
  <si>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</si>
  <si>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</si>
  <si>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</si>
  <si>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</si>
  <si>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</si>
  <si>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</si>
  <si>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</si>
  <si>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</si>
  <si>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</si>
  <si>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</si>
  <si>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</si>
  <si>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</si>
  <si>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</si>
  <si>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</si>
  <si>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</si>
  <si>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</si>
  <si>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</si>
  <si>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</si>
  <si>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</si>
  <si>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</si>
  <si>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</si>
  <si>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</si>
  <si>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</si>
  <si>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</si>
  <si>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</si>
  <si>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</si>
  <si>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</si>
  <si>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</si>
  <si>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</si>
  <si>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</si>
  <si>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</si>
  <si>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</si>
  <si>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</si>
  <si>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</si>
  <si>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</si>
  <si>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</si>
  <si>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</si>
  <si>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</si>
  <si>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</si>
  <si>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</si>
  <si>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</si>
  <si>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</si>
  <si>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</si>
  <si>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</si>
  <si>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</si>
  <si>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</si>
  <si>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</si>
  <si>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</si>
  <si>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</si>
  <si>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</si>
  <si>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</si>
  <si>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</si>
  <si>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</si>
  <si>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</si>
  <si>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</si>
  <si>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</si>
  <si>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</si>
  <si>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</si>
  <si>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</si>
  <si>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</si>
  <si>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</si>
  <si>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</si>
  <si>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</si>
  <si>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</si>
  <si>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</si>
  <si>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</si>
  <si>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</si>
  <si>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</si>
  <si>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</si>
  <si>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</si>
  <si>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</si>
  <si>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</si>
  <si>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</si>
  <si>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</si>
  <si>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</si>
  <si>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</si>
  <si>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</si>
  <si>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</si>
  <si>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</si>
  <si>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</si>
  <si>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</si>
  <si>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</si>
  <si>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</si>
  <si>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</si>
  <si>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</si>
  <si>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</si>
  <si>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</si>
  <si>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</si>
  <si>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</si>
  <si>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</si>
  <si>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</si>
  <si>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</si>
  <si>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</si>
  <si>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</si>
  <si>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</si>
  <si>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</si>
  <si>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</si>
  <si>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</si>
  <si>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</si>
  <si>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</si>
  <si>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</si>
  <si>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</si>
  <si>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</si>
  <si>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</si>
  <si>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</si>
  <si>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</si>
  <si>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</si>
  <si>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</si>
  <si>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</si>
  <si>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</si>
  <si>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</si>
  <si>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</si>
  <si>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</si>
  <si>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</si>
  <si>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</si>
  <si>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</si>
  <si>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</si>
  <si>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</si>
  <si>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</si>
  <si>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</si>
  <si>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</si>
  <si>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</si>
  <si>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</si>
  <si>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</si>
  <si>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</si>
  <si>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</si>
  <si>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</si>
  <si>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</si>
  <si>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</si>
  <si>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</si>
  <si>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</si>
  <si>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</si>
  <si>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</si>
  <si>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</si>
  <si>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</si>
  <si>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</si>
  <si>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</si>
  <si>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</si>
  <si>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</si>
  <si>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</si>
  <si>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</si>
  <si>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</si>
  <si>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</si>
  <si>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</si>
  <si>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</si>
  <si>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</si>
  <si>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</si>
  <si>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</si>
  <si>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</si>
  <si>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</si>
  <si>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</si>
  <si>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</si>
  <si>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</si>
  <si>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</si>
  <si>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</si>
  <si>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</si>
  <si>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</si>
  <si>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</si>
  <si>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</si>
  <si>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</si>
  <si>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</si>
  <si>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</si>
  <si>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</si>
  <si>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</si>
  <si>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</si>
  <si>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</si>
  <si>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</si>
  <si>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</si>
  <si>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</si>
  <si>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</si>
  <si>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</si>
  <si>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</si>
  <si>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</si>
  <si>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</si>
  <si>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</si>
  <si>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</si>
  <si>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</si>
  <si>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</si>
  <si>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</si>
  <si>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</si>
  <si>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</si>
  <si>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</si>
  <si>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</si>
  <si>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</si>
  <si>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</si>
  <si>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</si>
  <si>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</si>
  <si>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</si>
  <si>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</si>
  <si>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</si>
  <si>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</si>
  <si>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</si>
  <si>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</si>
  <si>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</si>
  <si>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</si>
  <si>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</si>
  <si>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</si>
  <si>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</si>
  <si>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</si>
  <si>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</si>
  <si>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</si>
  <si>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</si>
  <si>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</si>
  <si>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</si>
  <si>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</si>
  <si>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</si>
  <si>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</si>
  <si>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</si>
  <si>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</si>
  <si>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</si>
  <si>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</si>
  <si>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</si>
  <si>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</si>
  <si>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</si>
  <si>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</si>
  <si>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</si>
  <si>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</si>
  <si>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</si>
  <si>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</si>
  <si>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</si>
  <si>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</si>
  <si>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</si>
  <si>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</si>
  <si>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</si>
  <si>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</si>
  <si>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</si>
  <si>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</si>
  <si>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</si>
  <si>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</si>
  <si>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</si>
  <si>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</si>
  <si>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</si>
  <si>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</si>
  <si>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</si>
  <si>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</si>
  <si>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</si>
  <si>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</si>
  <si>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</si>
  <si>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</si>
  <si>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</si>
  <si>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</si>
  <si>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</si>
  <si>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</si>
  <si>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</si>
  <si>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</si>
  <si>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</si>
  <si>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</si>
  <si>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</si>
  <si>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</si>
  <si>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</si>
  <si>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</si>
  <si>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</si>
  <si>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</si>
  <si>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</si>
  <si>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</si>
  <si>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</si>
  <si>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</si>
  <si>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</si>
  <si>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</si>
  <si>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</si>
  <si>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</si>
  <si>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</si>
  <si>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</si>
  <si>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</si>
  <si>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</si>
  <si>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</si>
  <si>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</si>
  <si>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</si>
  <si>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</si>
  <si>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</si>
  <si>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</si>
  <si>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</si>
  <si>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</si>
  <si>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</si>
  <si>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</si>
  <si>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</si>
  <si>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</si>
  <si>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</si>
  <si>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</si>
  <si>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</si>
  <si>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</si>
  <si>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</si>
  <si>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</si>
  <si>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</si>
  <si>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</si>
  <si>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</si>
  <si>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</si>
  <si>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</si>
  <si>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</si>
  <si>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</si>
  <si>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</si>
  <si>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</si>
  <si>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</si>
  <si>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</si>
  <si>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</si>
  <si>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</si>
  <si>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</si>
  <si>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</si>
  <si>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</si>
  <si>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</si>
  <si>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</si>
  <si>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</si>
  <si>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</si>
  <si>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</si>
  <si>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</si>
  <si>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</si>
  <si>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</si>
  <si>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</si>
  <si>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</si>
  <si>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</si>
  <si>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</si>
  <si>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</si>
  <si>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</si>
  <si>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</si>
  <si>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</si>
  <si>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</si>
  <si>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</si>
  <si>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</si>
  <si>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</si>
  <si>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</si>
  <si>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</si>
  <si>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</si>
  <si>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</si>
  <si>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</si>
  <si>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</si>
  <si>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</si>
  <si>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</si>
  <si>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</si>
  <si>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</si>
  <si>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</si>
  <si>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</si>
  <si>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</si>
  <si>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</si>
  <si>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</si>
  <si>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</si>
  <si>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</si>
  <si>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</si>
  <si>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</si>
  <si>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</si>
  <si>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</si>
  <si>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</si>
  <si>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</si>
  <si>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</si>
  <si>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</si>
  <si>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</si>
  <si>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</si>
  <si>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</si>
  <si>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</si>
  <si>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</si>
  <si>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</si>
  <si>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</si>
  <si>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</si>
  <si>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</si>
  <si>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</si>
  <si>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</si>
  <si>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</si>
  <si>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</si>
  <si>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</si>
  <si>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</si>
  <si>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</si>
  <si>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</si>
  <si>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</si>
  <si>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</si>
  <si>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</si>
  <si>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</si>
  <si>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</si>
  <si>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</si>
  <si>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</si>
  <si>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</si>
  <si>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</si>
  <si>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</si>
  <si>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</si>
  <si>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</si>
  <si>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</si>
  <si>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</si>
  <si>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</si>
  <si>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</si>
  <si>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</si>
  <si>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</si>
  <si>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</si>
  <si>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</si>
  <si>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</si>
  <si>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</si>
  <si>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</si>
  <si>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</si>
  <si>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</si>
  <si>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</si>
  <si>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</si>
  <si>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</si>
  <si>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</si>
  <si>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</si>
  <si>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</si>
  <si>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</si>
  <si>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</si>
  <si>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</si>
  <si>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</si>
  <si>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</si>
  <si>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</si>
  <si>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</si>
  <si>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</si>
  <si>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</si>
  <si>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</si>
  <si>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</si>
  <si>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</si>
  <si>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</si>
  <si>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</si>
  <si>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</si>
  <si>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</si>
  <si>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</si>
  <si>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</si>
  <si>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</si>
  <si>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</si>
  <si>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</si>
  <si>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</si>
  <si>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</si>
  <si>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</si>
  <si>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</si>
  <si>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</si>
  <si>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</si>
  <si>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</si>
  <si>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</si>
  <si>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</si>
  <si>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</si>
  <si>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</si>
  <si>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</si>
  <si>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</si>
  <si>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</si>
  <si>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</si>
  <si>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</si>
  <si>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</si>
  <si>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</si>
  <si>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</si>
  <si>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</si>
  <si>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</si>
  <si>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</si>
  <si>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</si>
  <si>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</si>
  <si>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</si>
  <si>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</si>
  <si>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</si>
  <si>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</si>
  <si>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</si>
  <si>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</si>
  <si>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</si>
  <si>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</si>
  <si>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</si>
  <si>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</si>
  <si>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</si>
  <si>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</si>
  <si>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</si>
  <si>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</si>
  <si>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</si>
  <si>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</si>
  <si>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</si>
  <si>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</si>
  <si>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</si>
  <si>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</si>
  <si>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</si>
  <si>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</si>
  <si>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</si>
  <si>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</si>
  <si>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</si>
  <si>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</si>
  <si>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</si>
  <si>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</si>
  <si>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</si>
  <si>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</si>
  <si>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</si>
  <si>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</si>
  <si>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</si>
  <si>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</si>
  <si>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</si>
  <si>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</si>
  <si>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</si>
  <si>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</si>
  <si>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</si>
  <si>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</si>
  <si>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</si>
  <si>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</si>
  <si>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</si>
  <si>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</si>
  <si>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</si>
  <si>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</si>
  <si>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6,00MM2,PVC/70ºC,NBR 72</t>
  </si>
  <si>
    <t>88.FORNECIMENTO</t>
  </si>
  <si>
    <t>CABO DE COBRE RIGIDO,DE 1KV,SECAO DE 16MM2,PVC/70ºC,NBR 7288</t>
  </si>
  <si>
    <t>CABO DE COBRE RIGIDO,DE 1KV,SECAO DE 25MM2,PVC/70ºC,NBR 7288</t>
  </si>
  <si>
    <t>CABO DE COBRE RIGIDO,DE 1KV,SECAO DE 35MM2,PVC/70ºC,NBR 7288</t>
  </si>
  <si>
    <t>CABO DE COBRE RIGIDO,DE 1KV,SECAO DE 50MM2,PVC/70ºC,NBR 7288</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</si>
  <si>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</si>
  <si>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</si>
  <si>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</si>
  <si>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</si>
  <si>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</si>
  <si>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CABO DE COBRE RIGIDO,SECAO DE 25MM2,FORMADO POR CONDUTORES E</t>
  </si>
  <si>
    <t>M FIOS DE COBRE NU,ENCORDOAMENTO CLASSE 2,ISOLAMENTO PARA 1K</t>
  </si>
  <si>
    <t>V,EM POLIETILENO RETICULADO(XLPE)OU ETILENO PROPILENO(EPR),C</t>
  </si>
  <si>
    <t>OM CAPA DE COBERTURA EM PVC NA COR PRETA,NBR 7286,NBR 7287 E</t>
  </si>
  <si>
    <t xml:space="preserve"> ESPECIFICACAO RIOLUZ EM-RIOLUZ-74.FORNECIMENTO</t>
  </si>
  <si>
    <t>CABO DE COBRE RIGIDO,SECAO DE 50MM2,FORMADO POR CONDUTORES E</t>
  </si>
  <si>
    <t>CABO DE COBRE RIGIDO,SECAO DE 70MM2,FORMADO POR CONDUTORES E</t>
  </si>
  <si>
    <t>21.026.0470-0</t>
  </si>
  <si>
    <t>CABO DE COBRE RIGIDO,SECAO DE 25MM2, 8,7 A 15KV,ISOLADO EPR/</t>
  </si>
  <si>
    <t>XLPE,NBR 7286,NBR 7287.FORNECIMENTO</t>
  </si>
  <si>
    <t>21.026.0470-A</t>
  </si>
  <si>
    <t>21.026.0475-0</t>
  </si>
  <si>
    <t>CABO DE COBRE RIGIDO,SECAO DE 3X1X50MM2,TRIPLEXADO,20KV,ISOL</t>
  </si>
  <si>
    <t>ADO EPR/XLPE,NBR 7286,NBR 7287.FORNECIMENTO</t>
  </si>
  <si>
    <t>21.026.0475-A</t>
  </si>
  <si>
    <t>CABO DE ALUMINIO NU SEM ALMA DE ACO (CA),SECAO 2 AWG (Ø=7,41</t>
  </si>
  <si>
    <t>MM, 92,5KG/KM),NBR 7271.FORNECIMENTO</t>
  </si>
  <si>
    <t>CABO DE ALUMINIO NU COM ALMA DE ACO (CAA),SECAO 1/0 AWG(Ø=9,</t>
  </si>
  <si>
    <t>36MM, 147,6KG/KM),NBR 7270.FORNECIMENTO</t>
  </si>
  <si>
    <t>CABO DE ALUMINIO,SECAO DE 50MM2,FORMADOS POR CONDUTORES EM F</t>
  </si>
  <si>
    <t>IOS DE ALUMINIO NU,ENCORDOAMENTO CLASSE 2,ISOLAMENTO PARA 1K</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</si>
  <si>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</si>
  <si>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</si>
  <si>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</si>
  <si>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</si>
  <si>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</si>
  <si>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</si>
  <si>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</si>
  <si>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</si>
  <si>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</si>
  <si>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</si>
  <si>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</si>
  <si>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</si>
  <si>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</si>
  <si>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</si>
  <si>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</si>
  <si>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</si>
  <si>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</si>
  <si>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</si>
  <si>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</si>
  <si>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</si>
  <si>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</si>
  <si>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</si>
  <si>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</si>
  <si>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</si>
  <si>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</si>
  <si>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</si>
  <si>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</si>
  <si>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</si>
  <si>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</si>
  <si>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</si>
  <si>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</si>
  <si>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</si>
  <si>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</si>
  <si>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</si>
  <si>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</si>
  <si>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</si>
  <si>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</si>
  <si>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</si>
  <si>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</si>
  <si>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</si>
  <si>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</si>
  <si>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</si>
  <si>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</si>
  <si>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</si>
  <si>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</si>
  <si>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</si>
  <si>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</si>
  <si>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</si>
  <si>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</si>
  <si>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</si>
  <si>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</si>
  <si>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</si>
  <si>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</si>
  <si>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</si>
  <si>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</si>
  <si>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</si>
  <si>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</si>
  <si>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 E N</t>
  </si>
  <si>
    <t>BR 5126,NO 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</si>
  <si>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</si>
  <si>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</si>
  <si>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</si>
  <si>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</si>
  <si>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</si>
  <si>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</si>
  <si>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</si>
  <si>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</si>
  <si>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</si>
  <si>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</si>
  <si>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</si>
  <si>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</si>
  <si>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</si>
  <si>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</si>
  <si>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</si>
  <si>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</si>
  <si>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</si>
  <si>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</si>
  <si>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</si>
  <si>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</si>
  <si>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</si>
  <si>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</si>
  <si>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</si>
  <si>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</si>
  <si>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</si>
  <si>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</si>
  <si>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</si>
  <si>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</si>
  <si>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</si>
  <si>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</si>
  <si>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</si>
  <si>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</si>
  <si>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</si>
  <si>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</si>
  <si>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</si>
  <si>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</si>
  <si>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</si>
  <si>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</si>
  <si>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</si>
  <si>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</si>
  <si>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</si>
  <si>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</si>
  <si>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</si>
  <si>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</si>
  <si>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</si>
  <si>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</si>
  <si>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</si>
  <si>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</si>
  <si>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</si>
  <si>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</si>
  <si>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</si>
  <si>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</si>
  <si>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</si>
  <si>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</si>
  <si>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</si>
  <si>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</si>
  <si>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</si>
  <si>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</si>
  <si>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</si>
  <si>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</si>
  <si>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</si>
  <si>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</si>
  <si>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</si>
  <si>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</si>
  <si>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</si>
  <si>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</si>
  <si>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</si>
  <si>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</si>
  <si>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</si>
  <si>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</si>
  <si>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</si>
  <si>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</si>
  <si>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</si>
  <si>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</si>
  <si>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</si>
  <si>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</si>
  <si>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</si>
  <si>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</si>
  <si>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</si>
  <si>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</si>
  <si>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</si>
  <si>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</si>
  <si>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</si>
  <si>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</si>
  <si>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</si>
  <si>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</si>
  <si>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</si>
  <si>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</si>
  <si>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</si>
  <si>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</si>
  <si>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</si>
  <si>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</si>
  <si>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</si>
  <si>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</si>
  <si>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</si>
  <si>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</si>
  <si>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</si>
  <si>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</si>
  <si>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</si>
  <si>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</si>
  <si>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</si>
  <si>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</si>
  <si>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</si>
  <si>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</si>
  <si>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</si>
  <si>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</si>
  <si>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</si>
  <si>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</si>
  <si>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</si>
  <si>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</si>
  <si>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</si>
  <si>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</si>
  <si>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</si>
  <si>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</si>
  <si>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</si>
  <si>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</si>
  <si>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</si>
  <si>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</si>
  <si>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</si>
  <si>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</si>
  <si>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</si>
  <si>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</si>
  <si>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</si>
  <si>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</si>
  <si>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</si>
  <si>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</si>
  <si>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</si>
  <si>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</si>
  <si>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</si>
  <si>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</si>
  <si>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</si>
  <si>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</si>
  <si>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</si>
  <si>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</si>
  <si>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</si>
  <si>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</si>
  <si>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</si>
  <si>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</si>
  <si>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</si>
  <si>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</si>
  <si>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</si>
  <si>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</si>
  <si>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</si>
  <si>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</si>
  <si>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</si>
  <si>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</si>
  <si>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</si>
  <si>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</si>
  <si>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</si>
  <si>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</si>
  <si>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</si>
  <si>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</si>
  <si>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</si>
  <si>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</si>
  <si>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 A NBR-IE</t>
  </si>
  <si>
    <t>C-662 E EM-RIOLUZ Nº 57.FORNECIMENTO</t>
  </si>
  <si>
    <t>LAMPADA A VAPOR DE SODIO,ALTA PRESSAO,POTENCIA DE 100W,BASE</t>
  </si>
  <si>
    <t>E-27,BULBO OVOIDE,POSICAO DE FUNCIONAMENTO UNIVERSAL A NBR-I</t>
  </si>
  <si>
    <t>EC-662 E EM-RIOLUZ Nº57.FORNECIMENTO</t>
  </si>
  <si>
    <t>LAMPADA A VAPOR DE SODIO,ALTA PRESSAO,POTENCIA DE 150W,BASE</t>
  </si>
  <si>
    <t>EC-662 E EM-RIOLUZ Nº 57.FORNECIMENTO</t>
  </si>
  <si>
    <t>LAMPADA A VAPOR DE SODIO,ALTA PRESSAO,POTENCIA DE 250W,BASE</t>
  </si>
  <si>
    <t>E-40,BULBO TUBULAR,POSICAO DE FUNCIONAMENTO UNIVERSAL A NBR-</t>
  </si>
  <si>
    <t>IEC-662 E EM-RIOLUZ Nº 57.FORNECIMENTO</t>
  </si>
  <si>
    <t>E- 40,BULBO TUBULAR,POSICAO DE FUNCIONAMENTO UNIVERSAL A NBR</t>
  </si>
  <si>
    <t>-IEC-662 E EM-RIOLUZ Nº 57.FORNECIMENTO</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</si>
  <si>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</si>
  <si>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</si>
  <si>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</si>
  <si>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</si>
  <si>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</si>
  <si>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</si>
  <si>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</si>
  <si>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</si>
  <si>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</si>
  <si>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</si>
  <si>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</si>
  <si>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</si>
  <si>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</si>
  <si>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</si>
  <si>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</si>
  <si>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</si>
  <si>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</si>
  <si>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</si>
  <si>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</si>
  <si>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</si>
  <si>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</si>
  <si>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</si>
  <si>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</si>
  <si>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</si>
  <si>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</si>
  <si>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</si>
  <si>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</si>
  <si>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</si>
  <si>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</si>
  <si>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</si>
  <si>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</si>
  <si>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</si>
  <si>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</si>
  <si>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</si>
  <si>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</si>
  <si>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</si>
  <si>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</si>
  <si>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</si>
  <si>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</si>
  <si>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</si>
  <si>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</si>
  <si>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</si>
  <si>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</si>
  <si>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</si>
  <si>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</si>
  <si>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</si>
  <si>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</si>
  <si>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</si>
  <si>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</si>
  <si>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</si>
  <si>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</si>
  <si>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</si>
  <si>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</si>
  <si>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</si>
  <si>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</si>
  <si>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</si>
  <si>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</si>
  <si>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</si>
  <si>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</si>
  <si>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</si>
  <si>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</si>
  <si>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</si>
  <si>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</si>
  <si>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</si>
  <si>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</si>
  <si>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</si>
  <si>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</si>
  <si>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</si>
  <si>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</si>
  <si>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</si>
  <si>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</si>
  <si>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</si>
  <si>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</si>
  <si>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</si>
  <si>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</si>
  <si>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</si>
  <si>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</si>
  <si>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</si>
  <si>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</si>
  <si>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</si>
  <si>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</si>
  <si>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</si>
  <si>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</si>
  <si>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</si>
  <si>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</si>
  <si>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</si>
  <si>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</si>
  <si>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</si>
  <si>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</si>
  <si>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</si>
  <si>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</si>
  <si>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</si>
  <si>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</si>
  <si>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</si>
  <si>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</si>
  <si>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</si>
  <si>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</si>
  <si>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</si>
  <si>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</si>
  <si>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</si>
  <si>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</si>
  <si>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</si>
  <si>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</si>
  <si>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</si>
  <si>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</si>
  <si>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</si>
  <si>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</si>
  <si>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</si>
  <si>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</si>
  <si>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</si>
  <si>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</si>
  <si>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</si>
  <si>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</si>
  <si>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</si>
  <si>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</si>
  <si>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</si>
  <si>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</si>
  <si>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</si>
  <si>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</si>
  <si>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</si>
  <si>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</si>
  <si>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</si>
  <si>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</si>
  <si>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</si>
  <si>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</si>
  <si>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</si>
  <si>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</si>
  <si>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</si>
  <si>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</si>
  <si>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</si>
  <si>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</si>
  <si>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</si>
  <si>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</si>
  <si>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</si>
  <si>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</si>
  <si>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</si>
  <si>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</si>
  <si>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</si>
  <si>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</si>
  <si>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</si>
  <si>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</si>
  <si>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</si>
  <si>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</si>
  <si>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</si>
  <si>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</si>
  <si>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</si>
  <si>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</si>
  <si>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</si>
  <si>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</si>
  <si>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</si>
  <si>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</si>
  <si>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</si>
  <si>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</si>
  <si>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</si>
  <si>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</si>
  <si>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</si>
  <si>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</si>
  <si>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</si>
  <si>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</si>
  <si>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</si>
  <si>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</si>
  <si>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</si>
  <si>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</si>
  <si>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</si>
  <si>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</si>
  <si>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</si>
  <si>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</si>
  <si>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</si>
  <si>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</si>
  <si>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</si>
  <si>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</si>
  <si>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</si>
  <si>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</si>
  <si>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</si>
  <si>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</si>
  <si>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</si>
  <si>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</si>
  <si>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</si>
  <si>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</si>
  <si>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</si>
  <si>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</si>
  <si>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</si>
  <si>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</si>
  <si>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</si>
  <si>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</si>
  <si>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</si>
  <si>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</si>
  <si>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</si>
  <si>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</si>
  <si>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</si>
  <si>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</si>
  <si>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</si>
  <si>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</si>
  <si>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</si>
  <si>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</si>
  <si>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</si>
  <si>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</si>
  <si>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</si>
  <si>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</si>
  <si>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</si>
  <si>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</si>
  <si>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</si>
  <si>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</si>
  <si>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</si>
  <si>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</si>
  <si>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</si>
  <si>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</si>
  <si>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</si>
  <si>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</si>
  <si>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</si>
  <si>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</si>
  <si>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</si>
  <si>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</si>
  <si>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</si>
  <si>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</si>
  <si>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</si>
  <si>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</si>
  <si>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</si>
  <si>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</si>
  <si>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</si>
  <si>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</si>
  <si>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</si>
  <si>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</si>
  <si>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</si>
  <si>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</si>
  <si>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</si>
  <si>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</si>
  <si>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</si>
  <si>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</si>
  <si>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</si>
  <si>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</si>
  <si>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</si>
  <si>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</si>
  <si>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</si>
  <si>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</si>
  <si>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</si>
  <si>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</si>
  <si>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</si>
  <si>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</si>
  <si>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</si>
  <si>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</si>
  <si>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</si>
  <si>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</si>
  <si>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</si>
  <si>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</si>
  <si>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</si>
  <si>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</si>
  <si>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</si>
  <si>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</si>
  <si>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</si>
  <si>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</si>
  <si>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</si>
  <si>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</si>
  <si>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</si>
  <si>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</si>
  <si>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</si>
  <si>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</si>
  <si>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</si>
  <si>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</si>
  <si>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</si>
  <si>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</si>
  <si>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</si>
  <si>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</si>
  <si>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</si>
  <si>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</si>
  <si>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</si>
  <si>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</si>
  <si>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</si>
  <si>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</si>
  <si>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</si>
  <si>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</si>
  <si>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</si>
  <si>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</si>
  <si>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</si>
  <si>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</si>
  <si>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</si>
  <si>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</si>
  <si>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</si>
  <si>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</si>
  <si>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</si>
  <si>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</si>
  <si>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</si>
  <si>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</si>
  <si>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</si>
  <si>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</si>
  <si>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</si>
  <si>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</si>
  <si>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</si>
  <si>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</si>
  <si>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</si>
  <si>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</si>
  <si>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</si>
  <si>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</si>
  <si>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</si>
  <si>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</si>
  <si>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</si>
  <si>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</si>
  <si>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</si>
  <si>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</si>
  <si>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</si>
  <si>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</si>
  <si>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</si>
  <si>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</si>
  <si>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</si>
  <si>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</si>
  <si>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</si>
  <si>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</si>
  <si>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</si>
  <si>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</si>
  <si>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</si>
  <si>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</si>
  <si>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</si>
  <si>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</si>
  <si>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</si>
  <si>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</si>
  <si>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</si>
  <si>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</si>
  <si>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</si>
  <si>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</si>
  <si>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</si>
  <si>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</si>
  <si>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</si>
  <si>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</si>
  <si>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</si>
  <si>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</si>
  <si>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</si>
  <si>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</si>
  <si>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</si>
  <si>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</si>
  <si>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</si>
  <si>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</si>
  <si>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14,01</t>
  </si>
  <si>
    <t>31,25</t>
  </si>
  <si>
    <t>49,02</t>
  </si>
  <si>
    <t>5,95</t>
  </si>
  <si>
    <t>9,73</t>
  </si>
  <si>
    <t>13,58</t>
  </si>
  <si>
    <t>16,20</t>
  </si>
  <si>
    <t>24,25</t>
  </si>
  <si>
    <t>26,99</t>
  </si>
  <si>
    <t>29,71</t>
  </si>
  <si>
    <t>32,19</t>
  </si>
  <si>
    <t>57,41</t>
  </si>
  <si>
    <t>65,73</t>
  </si>
  <si>
    <t>74,33</t>
  </si>
  <si>
    <t>41,89</t>
  </si>
  <si>
    <t>25,44</t>
  </si>
  <si>
    <t>49,89</t>
  </si>
  <si>
    <t>72,76</t>
  </si>
  <si>
    <t>43,95</t>
  </si>
  <si>
    <t>23,58</t>
  </si>
  <si>
    <t>29,08</t>
  </si>
  <si>
    <t>34,56</t>
  </si>
  <si>
    <t>45,53</t>
  </si>
  <si>
    <t>62,02</t>
  </si>
  <si>
    <t>4,33</t>
  </si>
  <si>
    <t>5,50</t>
  </si>
  <si>
    <t>3,53</t>
  </si>
  <si>
    <t>4,31</t>
  </si>
  <si>
    <t>14,64</t>
  </si>
  <si>
    <t>18,63</t>
  </si>
  <si>
    <t>21,86</t>
  </si>
  <si>
    <t>31,76</t>
  </si>
  <si>
    <t>154,49</t>
  </si>
  <si>
    <t>30,35</t>
  </si>
  <si>
    <t>7,00</t>
  </si>
  <si>
    <t>155,40</t>
  </si>
  <si>
    <t>16,50</t>
  </si>
  <si>
    <t>18,33</t>
  </si>
  <si>
    <t>31,23</t>
  </si>
  <si>
    <t>100,47</t>
  </si>
  <si>
    <t>138,12</t>
  </si>
  <si>
    <t>228,01</t>
  </si>
  <si>
    <t>31,49</t>
  </si>
  <si>
    <t>40,33</t>
  </si>
  <si>
    <t>101,10</t>
  </si>
  <si>
    <t>48,13</t>
  </si>
  <si>
    <t>58,71</t>
  </si>
  <si>
    <t>66,99</t>
  </si>
  <si>
    <t>94,94</t>
  </si>
  <si>
    <t>8,80</t>
  </si>
  <si>
    <t>10,83</t>
  </si>
  <si>
    <t>20,91</t>
  </si>
  <si>
    <t>5,26</t>
  </si>
  <si>
    <t>6,25</t>
  </si>
  <si>
    <t>7,23</t>
  </si>
  <si>
    <t>89,46</t>
  </si>
  <si>
    <t>708,16</t>
  </si>
  <si>
    <t>787,53</t>
  </si>
  <si>
    <t>78,28</t>
  </si>
  <si>
    <t>112,99</t>
  </si>
  <si>
    <t>96,31</t>
  </si>
  <si>
    <t>189,25</t>
  </si>
  <si>
    <t>97,09</t>
  </si>
  <si>
    <t>28,33</t>
  </si>
  <si>
    <t>35,01</t>
  </si>
  <si>
    <t>8,55</t>
  </si>
  <si>
    <t>3,33</t>
  </si>
  <si>
    <t>3,13</t>
  </si>
  <si>
    <t>7,86</t>
  </si>
  <si>
    <t>10,18</t>
  </si>
  <si>
    <t>5,93</t>
  </si>
  <si>
    <t>17,06</t>
  </si>
  <si>
    <t>26,17</t>
  </si>
  <si>
    <t>25,01</t>
  </si>
  <si>
    <t>1,83</t>
  </si>
  <si>
    <t>33,87</t>
  </si>
  <si>
    <t>2,37</t>
  </si>
  <si>
    <t>43,20</t>
  </si>
  <si>
    <t>35,68</t>
  </si>
  <si>
    <t>52,81</t>
  </si>
  <si>
    <t>31,24</t>
  </si>
  <si>
    <t>22,95</t>
  </si>
  <si>
    <t>62,42</t>
  </si>
  <si>
    <t>51,13</t>
  </si>
  <si>
    <t>61,20</t>
  </si>
  <si>
    <t>34,49</t>
  </si>
  <si>
    <t>50,76</t>
  </si>
  <si>
    <t>46,42</t>
  </si>
  <si>
    <t>68,18</t>
  </si>
  <si>
    <t>55,42</t>
  </si>
  <si>
    <t>5,62</t>
  </si>
  <si>
    <t>36,15</t>
  </si>
  <si>
    <t>0,58</t>
  </si>
  <si>
    <t>38,81</t>
  </si>
  <si>
    <t>26,51</t>
  </si>
  <si>
    <t>29,18</t>
  </si>
  <si>
    <t>105,78</t>
  </si>
  <si>
    <t>40,47</t>
  </si>
  <si>
    <t>54,18</t>
  </si>
  <si>
    <t>58,80</t>
  </si>
  <si>
    <t>38,35</t>
  </si>
  <si>
    <t>35,30</t>
  </si>
  <si>
    <t>20,18</t>
  </si>
  <si>
    <t>28,95</t>
  </si>
  <si>
    <t>19,41</t>
  </si>
  <si>
    <t>57,97</t>
  </si>
  <si>
    <t>3,46</t>
  </si>
  <si>
    <t>40,44</t>
  </si>
  <si>
    <t>2,92</t>
  </si>
  <si>
    <t>30,34</t>
  </si>
  <si>
    <t>55,20</t>
  </si>
  <si>
    <t>3,61</t>
  </si>
  <si>
    <t>33,00</t>
  </si>
  <si>
    <t>35,33</t>
  </si>
  <si>
    <t>34,81</t>
  </si>
  <si>
    <t>35,02</t>
  </si>
  <si>
    <t>15,43</t>
  </si>
  <si>
    <t>3,73</t>
  </si>
  <si>
    <t>14,77</t>
  </si>
  <si>
    <t>8,91</t>
  </si>
  <si>
    <t>11,13</t>
  </si>
  <si>
    <t>31,04</t>
  </si>
  <si>
    <t>0,81</t>
  </si>
  <si>
    <t>1,53</t>
  </si>
  <si>
    <t>0,96</t>
  </si>
  <si>
    <t>2,29</t>
  </si>
  <si>
    <t>4,37</t>
  </si>
  <si>
    <t>13,35</t>
  </si>
  <si>
    <t>64,17</t>
  </si>
  <si>
    <t>27,44</t>
  </si>
  <si>
    <t>13,28</t>
  </si>
  <si>
    <t>1,22</t>
  </si>
  <si>
    <t>26,90</t>
  </si>
  <si>
    <t>103,34</t>
  </si>
  <si>
    <t>18,06</t>
  </si>
  <si>
    <t>15,70</t>
  </si>
  <si>
    <t>2,66</t>
  </si>
  <si>
    <t>17,94</t>
  </si>
  <si>
    <t>19,04</t>
  </si>
  <si>
    <t>34,44</t>
  </si>
  <si>
    <t>1,52</t>
  </si>
  <si>
    <t>29,50</t>
  </si>
  <si>
    <t>3,26</t>
  </si>
  <si>
    <t>3,20</t>
  </si>
  <si>
    <t>3,50</t>
  </si>
  <si>
    <t>56,72</t>
  </si>
  <si>
    <t>35,18</t>
  </si>
  <si>
    <t>14,48</t>
  </si>
  <si>
    <t>3,91</t>
  </si>
  <si>
    <t>9,92</t>
  </si>
  <si>
    <t>3,70</t>
  </si>
  <si>
    <t>8,23</t>
  </si>
  <si>
    <t>3,28</t>
  </si>
  <si>
    <t>2,41</t>
  </si>
  <si>
    <t>4,20</t>
  </si>
  <si>
    <t>7,69</t>
  </si>
  <si>
    <t>14,43</t>
  </si>
  <si>
    <t>1,38</t>
  </si>
  <si>
    <t>32,07</t>
  </si>
  <si>
    <t>1,55</t>
  </si>
  <si>
    <t>6,17</t>
  </si>
  <si>
    <t>0,38</t>
  </si>
  <si>
    <t>1,88</t>
  </si>
  <si>
    <t>12,53</t>
  </si>
  <si>
    <t>23,52</t>
  </si>
  <si>
    <t>5,73</t>
  </si>
  <si>
    <t>44,19</t>
  </si>
  <si>
    <t>1,43</t>
  </si>
  <si>
    <t>22,53</t>
  </si>
  <si>
    <t>4,58</t>
  </si>
  <si>
    <t>76,12</t>
  </si>
  <si>
    <t>4,39</t>
  </si>
  <si>
    <t>1,27</t>
  </si>
  <si>
    <t>3,32</t>
  </si>
  <si>
    <t>18,35</t>
  </si>
  <si>
    <t>19,94</t>
  </si>
  <si>
    <t>25,52</t>
  </si>
  <si>
    <t>5,74</t>
  </si>
  <si>
    <t>23,20</t>
  </si>
  <si>
    <t>29,04</t>
  </si>
  <si>
    <t>2,70</t>
  </si>
  <si>
    <t>3,38</t>
  </si>
  <si>
    <t>22,59</t>
  </si>
  <si>
    <t>17,09</t>
  </si>
  <si>
    <t>33,95</t>
  </si>
  <si>
    <t>32,68</t>
  </si>
  <si>
    <t>2,03</t>
  </si>
  <si>
    <t>11,70</t>
  </si>
  <si>
    <t>10,58</t>
  </si>
  <si>
    <t>11,57</t>
  </si>
  <si>
    <t>9,06</t>
  </si>
  <si>
    <t>9,19</t>
  </si>
  <si>
    <t>2,84</t>
  </si>
  <si>
    <t>18,46</t>
  </si>
  <si>
    <t>12,31</t>
  </si>
  <si>
    <t>32,20</t>
  </si>
  <si>
    <t>2,24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</si>
  <si>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</si>
  <si>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</si>
  <si>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</si>
  <si>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</si>
  <si>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</si>
  <si>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</si>
  <si>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60,92</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</si>
  <si>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</si>
  <si>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</si>
  <si>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</si>
  <si>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</si>
  <si>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</si>
  <si>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</si>
  <si>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</si>
  <si>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</si>
  <si>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</si>
  <si>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</si>
  <si>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</si>
  <si>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</si>
  <si>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</si>
  <si>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</si>
  <si>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</si>
  <si>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</si>
  <si>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</si>
  <si>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</si>
  <si>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</si>
  <si>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</si>
  <si>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</si>
  <si>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</si>
  <si>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</si>
  <si>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</si>
  <si>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</si>
  <si>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</si>
  <si>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</si>
  <si>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</si>
  <si>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</si>
  <si>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</si>
  <si>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41,62</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</si>
  <si>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</si>
  <si>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</si>
  <si>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</si>
  <si>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</si>
  <si>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17,87</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</si>
  <si>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</si>
  <si>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</si>
  <si>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</si>
  <si>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</si>
  <si>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</si>
  <si>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</si>
  <si>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37,49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</si>
  <si>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</si>
  <si>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</si>
  <si>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</si>
  <si>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</si>
  <si>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</si>
  <si>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</si>
  <si>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</si>
  <si>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</si>
  <si>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</si>
  <si>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</si>
  <si>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</si>
  <si>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</si>
  <si>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15,91</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</si>
  <si>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</si>
  <si>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</si>
  <si>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</si>
  <si>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</si>
  <si>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19,38</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</si>
  <si>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</si>
  <si>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</si>
  <si>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</si>
  <si>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</si>
  <si>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</si>
  <si>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</si>
  <si>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</si>
  <si>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</si>
  <si>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21,04</t>
  </si>
  <si>
    <t>SUBCOBERTURA COM MANTA PLÁSTICA REVESTIDA POR PELÍCULA DE ALUMÍNO, INCLUSO TRANSPORTE VERTICAL. AF_07/2019</t>
  </si>
  <si>
    <t>16,06</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</si>
  <si>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</si>
  <si>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</si>
  <si>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</si>
  <si>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</si>
  <si>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</si>
  <si>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</si>
  <si>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</si>
  <si>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</si>
  <si>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</si>
  <si>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</si>
  <si>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</si>
  <si>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</si>
  <si>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</si>
  <si>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</si>
  <si>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</si>
  <si>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33,72</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</si>
  <si>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</si>
  <si>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</si>
  <si>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</si>
  <si>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</si>
  <si>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50,27</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</si>
  <si>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</si>
  <si>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</si>
  <si>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</si>
  <si>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</si>
  <si>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</si>
  <si>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</si>
  <si>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</si>
  <si>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15,57</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</si>
  <si>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</si>
  <si>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</si>
  <si>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</si>
  <si>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</si>
  <si>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</si>
  <si>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</si>
  <si>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</si>
  <si>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</si>
  <si>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</si>
  <si>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</si>
  <si>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</si>
  <si>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</si>
  <si>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</si>
  <si>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</si>
  <si>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39,90</t>
  </si>
  <si>
    <t>TELHAMENTO COM TELHA ONDULADA DE FIBRA DE VIDRO E = 0,6 MM, PARA TELHADO COM INCLINAÇÃO MAIOR QUE 10°, COM ATÉ 2 ÁGUAS, INCLUSO IÇAMENTO. AF_07/2019</t>
  </si>
  <si>
    <t>45,69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</si>
  <si>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</si>
  <si>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</si>
  <si>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</si>
  <si>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</si>
  <si>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</si>
  <si>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70,87</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</si>
  <si>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</si>
  <si>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</si>
  <si>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</si>
  <si>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</si>
  <si>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</si>
  <si>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</si>
  <si>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75,93</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</si>
  <si>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</si>
  <si>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</si>
  <si>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11,75</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</si>
  <si>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</si>
  <si>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</si>
  <si>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36,04</t>
  </si>
  <si>
    <t>TRAMA DE AÇO COMPOSTA POR RIPAS PARA TELHADOS DE MAIS DE 2 ÁGUAS PARA TELHA CERÂMICA CAPA-CANAL, INCLUSO TRANSPORTE VERTICAL. AF_07/2019</t>
  </si>
  <si>
    <t>14,35</t>
  </si>
  <si>
    <t>TRAMA DE AÇO COMPOSTA POR TERÇAS PARA TELHADOS DE ATÉ 2 ÁGUAS PARA TELHA ONDULADA DE FIBROCIMENTO, METÁLICA, PLÁSTICA OU TERMOACÚSTICA, INCLUSO TRANSPORTE VERTICAL. AF_07/2019</t>
  </si>
  <si>
    <t>33,48</t>
  </si>
  <si>
    <t>TRAMA DE AÇO COMPOSTA POR TERÇAS PARA TELHADOS DE ATÉ 2 ÁGUAS PARA TELHA ESTRUTURAL DE FIBROCIMENTO, INCLUSO TRANSPORTE VERTICAL. AF_07/2019</t>
  </si>
  <si>
    <t>34,61</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</si>
  <si>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</si>
  <si>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</si>
  <si>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</si>
  <si>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</si>
  <si>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</si>
  <si>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</si>
  <si>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</si>
  <si>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</si>
  <si>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</si>
  <si>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</si>
  <si>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</si>
  <si>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</si>
  <si>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</si>
  <si>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</si>
  <si>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</si>
  <si>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</si>
  <si>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</si>
  <si>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</si>
  <si>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</si>
  <si>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</si>
  <si>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</si>
  <si>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</si>
  <si>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</si>
  <si>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</si>
  <si>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</si>
  <si>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</si>
  <si>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</si>
  <si>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</si>
  <si>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</si>
  <si>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</si>
  <si>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</si>
  <si>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</si>
  <si>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</si>
  <si>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</si>
  <si>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</si>
  <si>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</si>
  <si>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</si>
  <si>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</si>
  <si>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</si>
  <si>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</si>
  <si>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</si>
  <si>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</si>
  <si>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</si>
  <si>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</si>
  <si>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7,15</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</si>
  <si>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</si>
  <si>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</si>
  <si>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</si>
  <si>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47,34</t>
  </si>
  <si>
    <t>9,31</t>
  </si>
  <si>
    <t>56,70</t>
  </si>
  <si>
    <t>15,66</t>
  </si>
  <si>
    <t>6,41</t>
  </si>
  <si>
    <t>182,73</t>
  </si>
  <si>
    <t>243,36</t>
  </si>
  <si>
    <t>139,94</t>
  </si>
  <si>
    <t>167,28</t>
  </si>
  <si>
    <t>113,24</t>
  </si>
  <si>
    <t>147,92</t>
  </si>
  <si>
    <t>163,31</t>
  </si>
  <si>
    <t>137,62</t>
  </si>
  <si>
    <t>126,68</t>
  </si>
  <si>
    <t>26,48</t>
  </si>
  <si>
    <t>100332</t>
  </si>
  <si>
    <t>CONTENÇÃO EM PERFIL PRANCHADO COM PRANCHÃO DE MADEIRA, PERFIS ESPAÇADOS A 1,5 M PARA 1 SUBSOLO. AF_07/2019</t>
  </si>
  <si>
    <t>100333</t>
  </si>
  <si>
    <t>CONTENÇÃO EM PERFIL PRANCHADO COM PRANCHÃO DE MADEIRA, PERFIS ESPAÇADOS A 1,5 M PARA 2 OU MAIS SUBSOLOS. AF_07/2019</t>
  </si>
  <si>
    <t>308,23</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</si>
  <si>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</si>
  <si>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</si>
  <si>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</si>
  <si>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</si>
  <si>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</si>
  <si>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</si>
  <si>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</si>
  <si>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</si>
  <si>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</si>
  <si>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</si>
  <si>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9,94</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</si>
  <si>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</si>
  <si>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</si>
  <si>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</si>
  <si>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</si>
  <si>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</si>
  <si>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</si>
  <si>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</si>
  <si>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</si>
  <si>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</si>
  <si>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</si>
  <si>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</si>
  <si>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</si>
  <si>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1.691,85</t>
  </si>
  <si>
    <t>180,94</t>
  </si>
  <si>
    <t>31,47</t>
  </si>
  <si>
    <t>35,54</t>
  </si>
  <si>
    <t>40,87</t>
  </si>
  <si>
    <t>50,15</t>
  </si>
  <si>
    <t>61,11</t>
  </si>
  <si>
    <t>69,44</t>
  </si>
  <si>
    <t>35,67</t>
  </si>
  <si>
    <t>38,21</t>
  </si>
  <si>
    <t>67,98</t>
  </si>
  <si>
    <t>31,10</t>
  </si>
  <si>
    <t>19,52</t>
  </si>
  <si>
    <t>27,39</t>
  </si>
  <si>
    <t>19,75</t>
  </si>
  <si>
    <t>14,13</t>
  </si>
  <si>
    <t>40,85</t>
  </si>
  <si>
    <t>34,98</t>
  </si>
  <si>
    <t>31,13</t>
  </si>
  <si>
    <t>29,12</t>
  </si>
  <si>
    <t>10,72</t>
  </si>
  <si>
    <t>17,68</t>
  </si>
  <si>
    <t>100,36</t>
  </si>
  <si>
    <t>223,06</t>
  </si>
  <si>
    <t>30,75</t>
  </si>
  <si>
    <t>70,64</t>
  </si>
  <si>
    <t>112,53</t>
  </si>
  <si>
    <t>476,09</t>
  </si>
  <si>
    <t>21,08</t>
  </si>
  <si>
    <t>302,89</t>
  </si>
  <si>
    <t>26,84</t>
  </si>
  <si>
    <t>580,69</t>
  </si>
  <si>
    <t>234,66</t>
  </si>
  <si>
    <t>181,51</t>
  </si>
  <si>
    <t>122,59</t>
  </si>
  <si>
    <t>47,85</t>
  </si>
  <si>
    <t>7,96</t>
  </si>
  <si>
    <t>161,69</t>
  </si>
  <si>
    <t>237,65</t>
  </si>
  <si>
    <t>53,88</t>
  </si>
  <si>
    <t>21,15</t>
  </si>
  <si>
    <t>13,38</t>
  </si>
  <si>
    <t>3,01</t>
  </si>
  <si>
    <t>100322</t>
  </si>
  <si>
    <t>100323</t>
  </si>
  <si>
    <t>100324</t>
  </si>
  <si>
    <t>14,85</t>
  </si>
  <si>
    <t>15,58</t>
  </si>
  <si>
    <t>18,80</t>
  </si>
  <si>
    <t>12,84</t>
  </si>
  <si>
    <t>30,16</t>
  </si>
  <si>
    <t>8,38</t>
  </si>
  <si>
    <t>111,02</t>
  </si>
  <si>
    <t>81,24</t>
  </si>
  <si>
    <t>74,54</t>
  </si>
  <si>
    <t>67,85</t>
  </si>
  <si>
    <t>48,35</t>
  </si>
  <si>
    <t>43,29</t>
  </si>
  <si>
    <t>61,28</t>
  </si>
  <si>
    <t>40,00</t>
  </si>
  <si>
    <t>42,52</t>
  </si>
  <si>
    <t>48,18</t>
  </si>
  <si>
    <t>124,09</t>
  </si>
  <si>
    <t>75,31</t>
  </si>
  <si>
    <t>56,36</t>
  </si>
  <si>
    <t>67,06</t>
  </si>
  <si>
    <t>48,80</t>
  </si>
  <si>
    <t>82,48</t>
  </si>
  <si>
    <t>80,50</t>
  </si>
  <si>
    <t>44,75</t>
  </si>
  <si>
    <t>42,11</t>
  </si>
  <si>
    <t>39,72</t>
  </si>
  <si>
    <t>84,63</t>
  </si>
  <si>
    <t>43,65</t>
  </si>
  <si>
    <t>26,41</t>
  </si>
  <si>
    <t>59,27</t>
  </si>
  <si>
    <t>54,53</t>
  </si>
  <si>
    <t>19,86</t>
  </si>
  <si>
    <t>53,63</t>
  </si>
  <si>
    <t>19,23</t>
  </si>
  <si>
    <t>108,41</t>
  </si>
  <si>
    <t>85,34</t>
  </si>
  <si>
    <t>73,89</t>
  </si>
  <si>
    <t>12,02</t>
  </si>
  <si>
    <t>11,83</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</si>
  <si>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</si>
  <si>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</si>
  <si>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</si>
  <si>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</si>
  <si>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</si>
  <si>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</si>
  <si>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</si>
  <si>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8,24</t>
  </si>
  <si>
    <t>ARMAÇÃO DO SISTEMA DE PAREDES DE CONCRETO, EXECUTADA COMO ARMADURA NEGATIVA DE LAJES, TELA L-159. AF_06/2019</t>
  </si>
  <si>
    <t>8,76</t>
  </si>
  <si>
    <t>ARMAÇÃO DO SISTEMA DE PAREDES DE CONCRETO, EXECUTADA EM PLATIBANDAS, TELA Q-92. AF_06/2019</t>
  </si>
  <si>
    <t>ARMAÇÃO DO SISTEMA DE PAREDES DE CONCRETO, EXECUTADA COMO REFORÇO, VERGALHÃO DE 6,3 MM DE DIÂMETRO. AF_06/2019</t>
  </si>
  <si>
    <t>8,41</t>
  </si>
  <si>
    <t>ARMAÇÃO DO SISTEMA DE PAREDES DE CONCRETO, EXECUTADA COMO REFORÇO, VERGALHÃO DE 8,0 MM DE DIÂMETRO. AF_06/2019</t>
  </si>
  <si>
    <t>ARMAÇÃO DO SISTEMA DE PAREDES DE CONCRETO, EXECUTADA COMO REFORÇO, VERGALHÃO DE 10,0 MM DE DIÂMETRO. AF_06/2019</t>
  </si>
  <si>
    <t>11,54</t>
  </si>
  <si>
    <t>8,95</t>
  </si>
  <si>
    <t>14,36</t>
  </si>
  <si>
    <t>12,16</t>
  </si>
  <si>
    <t>6,75</t>
  </si>
  <si>
    <t>10,42</t>
  </si>
  <si>
    <t>6,81</t>
  </si>
  <si>
    <t>5,15</t>
  </si>
  <si>
    <t>5,45</t>
  </si>
  <si>
    <t>5,39</t>
  </si>
  <si>
    <t>5,14</t>
  </si>
  <si>
    <t>4,79</t>
  </si>
  <si>
    <t>10,47</t>
  </si>
  <si>
    <t>6,80</t>
  </si>
  <si>
    <t>9,80</t>
  </si>
  <si>
    <t>12,38</t>
  </si>
  <si>
    <t>11,28</t>
  </si>
  <si>
    <t>100066</t>
  </si>
  <si>
    <t>ARMAÇÃO DO SISTEMA DE PAREDES DE CONCRETO, EXECUTADA COMO ARMADURA POSITIVA DE LAJES, TELA Q-196. AF_06/2019</t>
  </si>
  <si>
    <t>100067</t>
  </si>
  <si>
    <t>ARMAÇÃO DO SISTEMA DE PAREDES DE CONCRETO, EXECUTADA COMO REFORÇO, VERGALHÃO DE 5,0 MM DE DIÂMETRO. AF_06/2019</t>
  </si>
  <si>
    <t>8,69</t>
  </si>
  <si>
    <t>100068</t>
  </si>
  <si>
    <t>ARMAÇÃO DO SISTEMA DE PAREDES DE CONCRETO, EXECUTADA COMO REFORÇO, VERGALHÃO DE 12,5 MM DE DIÂMETRO. AF_06/2019</t>
  </si>
  <si>
    <t>11,72</t>
  </si>
  <si>
    <t>340,82</t>
  </si>
  <si>
    <t>254,74</t>
  </si>
  <si>
    <t>111,39</t>
  </si>
  <si>
    <t>66,64</t>
  </si>
  <si>
    <t>25,38</t>
  </si>
  <si>
    <t>20,00</t>
  </si>
  <si>
    <t>28,88</t>
  </si>
  <si>
    <t>31,71</t>
  </si>
  <si>
    <t>24,99</t>
  </si>
  <si>
    <t>45,37</t>
  </si>
  <si>
    <t>26,04</t>
  </si>
  <si>
    <t>24,20</t>
  </si>
  <si>
    <t>30,00</t>
  </si>
  <si>
    <t>6,31</t>
  </si>
  <si>
    <t>63,23</t>
  </si>
  <si>
    <t>75,54</t>
  </si>
  <si>
    <t>IMPERMEABILIZAÇÃO DE SUPERFÍCIE COM ARGAMASSA POLIMÉRICA / MEMBRANA ACRÍLICA, 3 DEMÃOS. AF_06/2018</t>
  </si>
  <si>
    <t>32,94</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</si>
  <si>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</si>
  <si>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</si>
  <si>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</si>
  <si>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5,72</t>
  </si>
  <si>
    <t>11,11</t>
  </si>
  <si>
    <t>113,03</t>
  </si>
  <si>
    <t>26,35</t>
  </si>
  <si>
    <t>38,38</t>
  </si>
  <si>
    <t>49,40</t>
  </si>
  <si>
    <t>30,84</t>
  </si>
  <si>
    <t>7,26</t>
  </si>
  <si>
    <t>8,63</t>
  </si>
  <si>
    <t>10,84</t>
  </si>
  <si>
    <t>4,87</t>
  </si>
  <si>
    <t>5,23</t>
  </si>
  <si>
    <t>5,66</t>
  </si>
  <si>
    <t>8,03</t>
  </si>
  <si>
    <t>11,04</t>
  </si>
  <si>
    <t>12,00</t>
  </si>
  <si>
    <t>13,41</t>
  </si>
  <si>
    <t>16,36</t>
  </si>
  <si>
    <t>12,79</t>
  </si>
  <si>
    <t>18,50</t>
  </si>
  <si>
    <t>17,73</t>
  </si>
  <si>
    <t>36,02</t>
  </si>
  <si>
    <t>41,81</t>
  </si>
  <si>
    <t>21,34</t>
  </si>
  <si>
    <t>11,35</t>
  </si>
  <si>
    <t>7,52</t>
  </si>
  <si>
    <t>10,98</t>
  </si>
  <si>
    <t>12,70</t>
  </si>
  <si>
    <t>11,22</t>
  </si>
  <si>
    <t>17,19</t>
  </si>
  <si>
    <t>17,71</t>
  </si>
  <si>
    <t>15,68</t>
  </si>
  <si>
    <t>23,09</t>
  </si>
  <si>
    <t>27,83</t>
  </si>
  <si>
    <t>4,96</t>
  </si>
  <si>
    <t>14,98</t>
  </si>
  <si>
    <t>10,97</t>
  </si>
  <si>
    <t>16,78</t>
  </si>
  <si>
    <t>2,89</t>
  </si>
  <si>
    <t>3,64</t>
  </si>
  <si>
    <t>10,05</t>
  </si>
  <si>
    <t>16,81</t>
  </si>
  <si>
    <t>32,03</t>
  </si>
  <si>
    <t>57,61</t>
  </si>
  <si>
    <t>91,51</t>
  </si>
  <si>
    <t>146,08</t>
  </si>
  <si>
    <t>9,83</t>
  </si>
  <si>
    <t>8,74</t>
  </si>
  <si>
    <t>30,81</t>
  </si>
  <si>
    <t>16,91</t>
  </si>
  <si>
    <t>8,05</t>
  </si>
  <si>
    <t>7,22</t>
  </si>
  <si>
    <t>12,13</t>
  </si>
  <si>
    <t>28,65</t>
  </si>
  <si>
    <t>14,75</t>
  </si>
  <si>
    <t>29,62</t>
  </si>
  <si>
    <t>21,31</t>
  </si>
  <si>
    <t>21,52</t>
  </si>
  <si>
    <t>22,18</t>
  </si>
  <si>
    <t>27,53</t>
  </si>
  <si>
    <t>30,21</t>
  </si>
  <si>
    <t>113,31</t>
  </si>
  <si>
    <t>92,52</t>
  </si>
  <si>
    <t>13,56</t>
  </si>
  <si>
    <t>56,75</t>
  </si>
  <si>
    <t>67,72</t>
  </si>
  <si>
    <t>68,53</t>
  </si>
  <si>
    <t>51,51</t>
  </si>
  <si>
    <t>17,16</t>
  </si>
  <si>
    <t>15,05</t>
  </si>
  <si>
    <t>50,26</t>
  </si>
  <si>
    <t>56,61</t>
  </si>
  <si>
    <t>61,78</t>
  </si>
  <si>
    <t>62,97</t>
  </si>
  <si>
    <t>66,57</t>
  </si>
  <si>
    <t>14,23</t>
  </si>
  <si>
    <t>20,58</t>
  </si>
  <si>
    <t>27,40</t>
  </si>
  <si>
    <t>29,70</t>
  </si>
  <si>
    <t>57,14</t>
  </si>
  <si>
    <t>31,79</t>
  </si>
  <si>
    <t>38,14</t>
  </si>
  <si>
    <t>50,55</t>
  </si>
  <si>
    <t>54,59</t>
  </si>
  <si>
    <t>49,42</t>
  </si>
  <si>
    <t>56,19</t>
  </si>
  <si>
    <t>30,13</t>
  </si>
  <si>
    <t>22,16</t>
  </si>
  <si>
    <t>45,95</t>
  </si>
  <si>
    <t>62,56</t>
  </si>
  <si>
    <t>82,04</t>
  </si>
  <si>
    <t>36,89</t>
  </si>
  <si>
    <t>89,78</t>
  </si>
  <si>
    <t>42,38</t>
  </si>
  <si>
    <t>23,68</t>
  </si>
  <si>
    <t>25,94</t>
  </si>
  <si>
    <t>40,13</t>
  </si>
  <si>
    <t>5,43</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</si>
  <si>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</si>
  <si>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</si>
  <si>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</si>
  <si>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</si>
  <si>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</si>
  <si>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</si>
  <si>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</si>
  <si>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</si>
  <si>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</si>
  <si>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</si>
  <si>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</si>
  <si>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</si>
  <si>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</si>
  <si>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</si>
  <si>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</si>
  <si>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</si>
  <si>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</si>
  <si>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</si>
  <si>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</si>
  <si>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</si>
  <si>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</si>
  <si>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</si>
  <si>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</si>
  <si>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</si>
  <si>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</si>
  <si>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</si>
  <si>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</si>
  <si>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</si>
  <si>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</si>
  <si>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</si>
  <si>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</si>
  <si>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</si>
  <si>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</si>
  <si>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</si>
  <si>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</si>
  <si>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</si>
  <si>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</si>
  <si>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</si>
  <si>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</si>
  <si>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</si>
  <si>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</si>
  <si>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</si>
  <si>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</si>
  <si>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</si>
  <si>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</si>
  <si>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</si>
  <si>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</si>
  <si>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</si>
  <si>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502,40</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</si>
  <si>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</si>
  <si>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</si>
  <si>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</si>
  <si>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</si>
  <si>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</si>
  <si>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</si>
  <si>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</si>
  <si>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</si>
  <si>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</si>
  <si>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</si>
  <si>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</si>
  <si>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</si>
  <si>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</si>
  <si>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</si>
  <si>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</si>
  <si>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</si>
  <si>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</si>
  <si>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</si>
  <si>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</si>
  <si>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</si>
  <si>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</si>
  <si>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</si>
  <si>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</si>
  <si>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</si>
  <si>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</si>
  <si>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</si>
  <si>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</si>
  <si>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</si>
  <si>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</si>
  <si>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</si>
  <si>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</si>
  <si>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</si>
  <si>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</si>
  <si>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</si>
  <si>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</si>
  <si>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</si>
  <si>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</si>
  <si>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</si>
  <si>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</si>
  <si>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</si>
  <si>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</si>
  <si>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</si>
  <si>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</si>
  <si>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</si>
  <si>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42,65</t>
  </si>
  <si>
    <t>55,86</t>
  </si>
  <si>
    <t>242,58</t>
  </si>
  <si>
    <t>82,09</t>
  </si>
  <si>
    <t>124,11</t>
  </si>
  <si>
    <t>145,08</t>
  </si>
  <si>
    <t>164,52</t>
  </si>
  <si>
    <t>43,56</t>
  </si>
  <si>
    <t>55,15</t>
  </si>
  <si>
    <t>90,18</t>
  </si>
  <si>
    <t>63,95</t>
  </si>
  <si>
    <t>108,98</t>
  </si>
  <si>
    <t>93,46</t>
  </si>
  <si>
    <t>21,97</t>
  </si>
  <si>
    <t>72,17</t>
  </si>
  <si>
    <t>84,27</t>
  </si>
  <si>
    <t>CABO TELEFÔNICO CCI-50 1 PAR, INSTALADO EM ENTRADA DE EDIFICAÇÃO - FORNECIMENTO E INSTALAÇÃO. AF_11/2019</t>
  </si>
  <si>
    <t>3,17</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</si>
  <si>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</si>
  <si>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</si>
  <si>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</si>
  <si>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</si>
  <si>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</si>
  <si>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</si>
  <si>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</si>
  <si>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13,92</t>
  </si>
  <si>
    <t>CABO TELEFÔNICO CI-50 30 PARES INSTALADO EM ENTRADA DE EDIFICAÇÃO - FORNECIMENTO E INSTALAÇÃO. AF_11/2019</t>
  </si>
  <si>
    <t>CABO TELEFÔNICO CI-50 50 PARES INSTALADO EM ENTRADA DE EDIFICAÇÃO - FORNECIMENTO E INSTALAÇÃO. AF_11/2019</t>
  </si>
  <si>
    <t>28,13</t>
  </si>
  <si>
    <t>CABO TELEFÔNICO CI-50 75 PARES INSTALADO EM ENTRADA DE EDIFICAÇÃO - FORNECIMENTO E INSTALAÇÃO. AF_11/2019</t>
  </si>
  <si>
    <t>CABO TELEFÔNICO CI-50 200 PARES INSTALADO EM ENTRADA DE EDIFICAÇÃO - FORNECIMENTO E INSTALAÇÃO. AF_11/2019</t>
  </si>
  <si>
    <t>99,07</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</si>
  <si>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</si>
  <si>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</si>
  <si>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</si>
  <si>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</si>
  <si>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</si>
  <si>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</si>
  <si>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15,07</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</si>
  <si>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</si>
  <si>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</si>
  <si>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</si>
  <si>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</si>
  <si>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</si>
  <si>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</si>
  <si>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</si>
  <si>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</si>
  <si>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9,02</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</si>
  <si>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</si>
  <si>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</si>
  <si>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</si>
  <si>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</si>
  <si>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</si>
  <si>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</si>
  <si>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</si>
  <si>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</si>
  <si>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</si>
  <si>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</si>
  <si>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</si>
  <si>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</si>
  <si>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</si>
  <si>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</si>
  <si>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24,92</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</si>
  <si>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</si>
  <si>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</si>
  <si>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</si>
  <si>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</si>
  <si>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</si>
  <si>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</si>
  <si>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</si>
  <si>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</si>
  <si>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</si>
  <si>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</si>
  <si>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</si>
  <si>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</si>
  <si>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</si>
  <si>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</si>
  <si>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</si>
  <si>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</si>
  <si>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</si>
  <si>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</si>
  <si>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</si>
  <si>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</si>
  <si>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</si>
  <si>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15,92</t>
  </si>
  <si>
    <t>18,67</t>
  </si>
  <si>
    <t>16,59</t>
  </si>
  <si>
    <t>17,41</t>
  </si>
  <si>
    <t>33,88</t>
  </si>
  <si>
    <t>21,45</t>
  </si>
  <si>
    <t>67,74</t>
  </si>
  <si>
    <t>8,33</t>
  </si>
  <si>
    <t>22,88</t>
  </si>
  <si>
    <t>36,68</t>
  </si>
  <si>
    <t>52,14</t>
  </si>
  <si>
    <t>36,55</t>
  </si>
  <si>
    <t>46,23</t>
  </si>
  <si>
    <t>180,38</t>
  </si>
  <si>
    <t>50,73</t>
  </si>
  <si>
    <t>47,22</t>
  </si>
  <si>
    <t>34,67</t>
  </si>
  <si>
    <t>89,05</t>
  </si>
  <si>
    <t>101,08</t>
  </si>
  <si>
    <t>69,52</t>
  </si>
  <si>
    <t>93,51</t>
  </si>
  <si>
    <t>11,36</t>
  </si>
  <si>
    <t>17,39</t>
  </si>
  <si>
    <t>52,03</t>
  </si>
  <si>
    <t>13,31</t>
  </si>
  <si>
    <t>15,74</t>
  </si>
  <si>
    <t>31,14</t>
  </si>
  <si>
    <t>140,37</t>
  </si>
  <si>
    <t>72,79</t>
  </si>
  <si>
    <t>11,18</t>
  </si>
  <si>
    <t>19,16</t>
  </si>
  <si>
    <t>76,14</t>
  </si>
  <si>
    <t>8,73</t>
  </si>
  <si>
    <t>12,06</t>
  </si>
  <si>
    <t>17,93</t>
  </si>
  <si>
    <t>9,49</t>
  </si>
  <si>
    <t>13,63</t>
  </si>
  <si>
    <t>21,68</t>
  </si>
  <si>
    <t>58,04</t>
  </si>
  <si>
    <t>36,47</t>
  </si>
  <si>
    <t>72,33</t>
  </si>
  <si>
    <t>91,22</t>
  </si>
  <si>
    <t>82,89</t>
  </si>
  <si>
    <t>112,80</t>
  </si>
  <si>
    <t>41,20</t>
  </si>
  <si>
    <t>294,42</t>
  </si>
  <si>
    <t>214,28</t>
  </si>
  <si>
    <t>119,52</t>
  </si>
  <si>
    <t>7,73</t>
  </si>
  <si>
    <t>9,23</t>
  </si>
  <si>
    <t>11,93</t>
  </si>
  <si>
    <t>10,15</t>
  </si>
  <si>
    <t>13,25</t>
  </si>
  <si>
    <t>7,64</t>
  </si>
  <si>
    <t>21,93</t>
  </si>
  <si>
    <t>9,60</t>
  </si>
  <si>
    <t>8,98</t>
  </si>
  <si>
    <t>4,49</t>
  </si>
  <si>
    <t>15,97</t>
  </si>
  <si>
    <t>10,36</t>
  </si>
  <si>
    <t>11,65</t>
  </si>
  <si>
    <t>14,50</t>
  </si>
  <si>
    <t>32,23</t>
  </si>
  <si>
    <t>19,26</t>
  </si>
  <si>
    <t>48,24</t>
  </si>
  <si>
    <t>28,40</t>
  </si>
  <si>
    <t>9,03</t>
  </si>
  <si>
    <t>3,48</t>
  </si>
  <si>
    <t>14,99</t>
  </si>
  <si>
    <t>6,30</t>
  </si>
  <si>
    <t>34,31</t>
  </si>
  <si>
    <t>20,83</t>
  </si>
  <si>
    <t>13,94</t>
  </si>
  <si>
    <t>13,95</t>
  </si>
  <si>
    <t>22,25</t>
  </si>
  <si>
    <t>20,06</t>
  </si>
  <si>
    <t>40,89</t>
  </si>
  <si>
    <t>28,57</t>
  </si>
  <si>
    <t>16,66</t>
  </si>
  <si>
    <t>13,48</t>
  </si>
  <si>
    <t>15,52</t>
  </si>
  <si>
    <t>12,50</t>
  </si>
  <si>
    <t>18,26</t>
  </si>
  <si>
    <t>19,73</t>
  </si>
  <si>
    <t>17,96</t>
  </si>
  <si>
    <t>8,71</t>
  </si>
  <si>
    <t>11,48</t>
  </si>
  <si>
    <t>22,36</t>
  </si>
  <si>
    <t>9,10</t>
  </si>
  <si>
    <t>42,58</t>
  </si>
  <si>
    <t>67,28</t>
  </si>
  <si>
    <t>27,56</t>
  </si>
  <si>
    <t>48,10</t>
  </si>
  <si>
    <t>13,89</t>
  </si>
  <si>
    <t>140,28</t>
  </si>
  <si>
    <t>120,42</t>
  </si>
  <si>
    <t>18,72</t>
  </si>
  <si>
    <t>38,26</t>
  </si>
  <si>
    <t>18,88</t>
  </si>
  <si>
    <t>8,65</t>
  </si>
  <si>
    <t>22,42</t>
  </si>
  <si>
    <t>19,14</t>
  </si>
  <si>
    <t>27,55</t>
  </si>
  <si>
    <t>42,48</t>
  </si>
  <si>
    <t>4,98</t>
  </si>
  <si>
    <t>13,26</t>
  </si>
  <si>
    <t>19,90</t>
  </si>
  <si>
    <t>111,67</t>
  </si>
  <si>
    <t>14,93</t>
  </si>
  <si>
    <t>124,44</t>
  </si>
  <si>
    <t>142,80</t>
  </si>
  <si>
    <t>10,06</t>
  </si>
  <si>
    <t>10,46</t>
  </si>
  <si>
    <t>11,91</t>
  </si>
  <si>
    <t>11,45</t>
  </si>
  <si>
    <t>18,68</t>
  </si>
  <si>
    <t>33,59</t>
  </si>
  <si>
    <t>4,21</t>
  </si>
  <si>
    <t>12,75</t>
  </si>
  <si>
    <t>7,45</t>
  </si>
  <si>
    <t>13,72</t>
  </si>
  <si>
    <t>26,36</t>
  </si>
  <si>
    <t>10,91</t>
  </si>
  <si>
    <t>23,74</t>
  </si>
  <si>
    <t>34,10</t>
  </si>
  <si>
    <t>93,96</t>
  </si>
  <si>
    <t>108,88</t>
  </si>
  <si>
    <t>35,10</t>
  </si>
  <si>
    <t>69,59</t>
  </si>
  <si>
    <t>55,12</t>
  </si>
  <si>
    <t>62,88</t>
  </si>
  <si>
    <t>60,55</t>
  </si>
  <si>
    <t>25,81</t>
  </si>
  <si>
    <t>27,00</t>
  </si>
  <si>
    <t>40,40</t>
  </si>
  <si>
    <t>80,00</t>
  </si>
  <si>
    <t>37,82</t>
  </si>
  <si>
    <t>47,01</t>
  </si>
  <si>
    <t>41,29</t>
  </si>
  <si>
    <t>155,38</t>
  </si>
  <si>
    <t>11,80</t>
  </si>
  <si>
    <t>30,32</t>
  </si>
  <si>
    <t>27,98</t>
  </si>
  <si>
    <t>44,00</t>
  </si>
  <si>
    <t>98,79</t>
  </si>
  <si>
    <t>30,73</t>
  </si>
  <si>
    <t>42,36</t>
  </si>
  <si>
    <t>55,26</t>
  </si>
  <si>
    <t>22,57</t>
  </si>
  <si>
    <t>31,77</t>
  </si>
  <si>
    <t>43,07</t>
  </si>
  <si>
    <t>19,65</t>
  </si>
  <si>
    <t>8,29</t>
  </si>
  <si>
    <t>10,52</t>
  </si>
  <si>
    <t>51,58</t>
  </si>
  <si>
    <t>42,49</t>
  </si>
  <si>
    <t>15,27</t>
  </si>
  <si>
    <t>20,81</t>
  </si>
  <si>
    <t>17,76</t>
  </si>
  <si>
    <t>23,97</t>
  </si>
  <si>
    <t>13,69</t>
  </si>
  <si>
    <t>18,55</t>
  </si>
  <si>
    <t>61,69</t>
  </si>
  <si>
    <t>12,57</t>
  </si>
  <si>
    <t>18,78</t>
  </si>
  <si>
    <t>38,52</t>
  </si>
  <si>
    <t>189,85</t>
  </si>
  <si>
    <t>15,29</t>
  </si>
  <si>
    <t>39,73</t>
  </si>
  <si>
    <t>117,38</t>
  </si>
  <si>
    <t>76,49</t>
  </si>
  <si>
    <t>56,24</t>
  </si>
  <si>
    <t>51,37</t>
  </si>
  <si>
    <t>31,93</t>
  </si>
  <si>
    <t>40,35</t>
  </si>
  <si>
    <t>12,41</t>
  </si>
  <si>
    <t>18,56</t>
  </si>
  <si>
    <t>19,21</t>
  </si>
  <si>
    <t>61,26</t>
  </si>
  <si>
    <t>16,44</t>
  </si>
  <si>
    <t>19,70</t>
  </si>
  <si>
    <t>34,51</t>
  </si>
  <si>
    <t>34,24</t>
  </si>
  <si>
    <t>41,79</t>
  </si>
  <si>
    <t>54,01</t>
  </si>
  <si>
    <t>19,82</t>
  </si>
  <si>
    <t>119,56</t>
  </si>
  <si>
    <t>19,10</t>
  </si>
  <si>
    <t>67,80</t>
  </si>
  <si>
    <t>29,98</t>
  </si>
  <si>
    <t>15,90</t>
  </si>
  <si>
    <t>38,83</t>
  </si>
  <si>
    <t>35,52</t>
  </si>
  <si>
    <t>27,41</t>
  </si>
  <si>
    <t>11,43</t>
  </si>
  <si>
    <t>21,10</t>
  </si>
  <si>
    <t>24,85</t>
  </si>
  <si>
    <t>53,49</t>
  </si>
  <si>
    <t>82,38</t>
  </si>
  <si>
    <t>3,90</t>
  </si>
  <si>
    <t>22,31</t>
  </si>
  <si>
    <t>25,96</t>
  </si>
  <si>
    <t>101,34</t>
  </si>
  <si>
    <t>13,02</t>
  </si>
  <si>
    <t>20,73</t>
  </si>
  <si>
    <t>27,76</t>
  </si>
  <si>
    <t>17,28</t>
  </si>
  <si>
    <t>15,95</t>
  </si>
  <si>
    <t>22,84</t>
  </si>
  <si>
    <t>25,22</t>
  </si>
  <si>
    <t>40,38</t>
  </si>
  <si>
    <t>19,63</t>
  </si>
  <si>
    <t>21,85</t>
  </si>
  <si>
    <t>24,30</t>
  </si>
  <si>
    <t>37,91</t>
  </si>
  <si>
    <t>20,74</t>
  </si>
  <si>
    <t>42,03</t>
  </si>
  <si>
    <t>60,27</t>
  </si>
  <si>
    <t>71,14</t>
  </si>
  <si>
    <t>24,23</t>
  </si>
  <si>
    <t>37,05</t>
  </si>
  <si>
    <t>73,23</t>
  </si>
  <si>
    <t>83,69</t>
  </si>
  <si>
    <t>111,61</t>
  </si>
  <si>
    <t>78,50</t>
  </si>
  <si>
    <t>158,88</t>
  </si>
  <si>
    <t>21,13</t>
  </si>
  <si>
    <t>40,56</t>
  </si>
  <si>
    <t>51,42</t>
  </si>
  <si>
    <t>75,36</t>
  </si>
  <si>
    <t>55,66</t>
  </si>
  <si>
    <t>187,14</t>
  </si>
  <si>
    <t>109,77</t>
  </si>
  <si>
    <t>166,69</t>
  </si>
  <si>
    <t>22,15</t>
  </si>
  <si>
    <t>37,76</t>
  </si>
  <si>
    <t>123,53</t>
  </si>
  <si>
    <t>54,45</t>
  </si>
  <si>
    <t>148,96</t>
  </si>
  <si>
    <t>40,78</t>
  </si>
  <si>
    <t>12,92</t>
  </si>
  <si>
    <t>153,49</t>
  </si>
  <si>
    <t>9,21</t>
  </si>
  <si>
    <t>127,20</t>
  </si>
  <si>
    <t>124,98</t>
  </si>
  <si>
    <t>87,75</t>
  </si>
  <si>
    <t>479,54</t>
  </si>
  <si>
    <t>34,48</t>
  </si>
  <si>
    <t>42,80</t>
  </si>
  <si>
    <t>127,46</t>
  </si>
  <si>
    <t>46,60</t>
  </si>
  <si>
    <t>24,71</t>
  </si>
  <si>
    <t>44,23</t>
  </si>
  <si>
    <t>57,72</t>
  </si>
  <si>
    <t>105,68</t>
  </si>
  <si>
    <t>134,54</t>
  </si>
  <si>
    <t>28,77</t>
  </si>
  <si>
    <t>43,43</t>
  </si>
  <si>
    <t>198,44</t>
  </si>
  <si>
    <t>41,50</t>
  </si>
  <si>
    <t>87,96</t>
  </si>
  <si>
    <t>238,27</t>
  </si>
  <si>
    <t>74,87</t>
  </si>
  <si>
    <t>30,14</t>
  </si>
  <si>
    <t>35,73</t>
  </si>
  <si>
    <t>27,05</t>
  </si>
  <si>
    <t>2,60</t>
  </si>
  <si>
    <t>4,35</t>
  </si>
  <si>
    <t>41,97</t>
  </si>
  <si>
    <t>77,74</t>
  </si>
  <si>
    <t>89,36</t>
  </si>
  <si>
    <t>50,90</t>
  </si>
  <si>
    <t>33,66</t>
  </si>
  <si>
    <t>3,87</t>
  </si>
  <si>
    <t>1,31</t>
  </si>
  <si>
    <t>4,65</t>
  </si>
  <si>
    <t>1,97</t>
  </si>
  <si>
    <t>10,33</t>
  </si>
  <si>
    <t>17,08</t>
  </si>
  <si>
    <t>6,20</t>
  </si>
  <si>
    <t>12,65</t>
  </si>
  <si>
    <t>5,38</t>
  </si>
  <si>
    <t>29,75</t>
  </si>
  <si>
    <t>10,00</t>
  </si>
  <si>
    <t>4,62</t>
  </si>
  <si>
    <t>3,81</t>
  </si>
  <si>
    <t>26,64</t>
  </si>
  <si>
    <t>41,27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</si>
  <si>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</si>
  <si>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</si>
  <si>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16,00</t>
  </si>
  <si>
    <t>8,92</t>
  </si>
  <si>
    <t>11,95</t>
  </si>
  <si>
    <t>5,04</t>
  </si>
  <si>
    <t>4,16</t>
  </si>
  <si>
    <t>8,97</t>
  </si>
  <si>
    <t>3,45</t>
  </si>
  <si>
    <t>1,66</t>
  </si>
  <si>
    <t>149,50</t>
  </si>
  <si>
    <t>63,21</t>
  </si>
  <si>
    <t>38,78</t>
  </si>
  <si>
    <t>54,24</t>
  </si>
  <si>
    <t>50,56</t>
  </si>
  <si>
    <t>46,00</t>
  </si>
  <si>
    <t>54,72</t>
  </si>
  <si>
    <t>75,13</t>
  </si>
  <si>
    <t>76,31</t>
  </si>
  <si>
    <t>69,66</t>
  </si>
  <si>
    <t>45,30</t>
  </si>
  <si>
    <t>55,63</t>
  </si>
  <si>
    <t>65,69</t>
  </si>
  <si>
    <t>57,79</t>
  </si>
  <si>
    <t>73,50</t>
  </si>
  <si>
    <t>68,40</t>
  </si>
  <si>
    <t>83,66</t>
  </si>
  <si>
    <t>72,15</t>
  </si>
  <si>
    <t>49,37</t>
  </si>
  <si>
    <t>57,55</t>
  </si>
  <si>
    <t>50,42</t>
  </si>
  <si>
    <t>65,25</t>
  </si>
  <si>
    <t>57,30</t>
  </si>
  <si>
    <t>65,20</t>
  </si>
  <si>
    <t>61,77</t>
  </si>
  <si>
    <t>66,37</t>
  </si>
  <si>
    <t>31,15</t>
  </si>
  <si>
    <t>38,66</t>
  </si>
  <si>
    <t>249,00</t>
  </si>
  <si>
    <t>104,78</t>
  </si>
  <si>
    <t>20,08</t>
  </si>
  <si>
    <t>65,92</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</si>
  <si>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</si>
  <si>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</si>
  <si>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</si>
  <si>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</si>
  <si>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</si>
  <si>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</si>
  <si>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</si>
  <si>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</si>
  <si>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</si>
  <si>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</si>
  <si>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146,31</t>
  </si>
  <si>
    <t>EXECUÇÃO E COMPACTAÇÃO DE BASE E OU SUB BASE PARA PAVIMENTAÇÃO DE MACADAME SECO - EXCLUSIVE CARGA E TRANSPORTE. AF_11/2019</t>
  </si>
  <si>
    <t>96,18</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</si>
  <si>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</si>
  <si>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</si>
  <si>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</si>
  <si>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</si>
  <si>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</si>
  <si>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</si>
  <si>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</si>
  <si>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</si>
  <si>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</si>
  <si>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</si>
  <si>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</si>
  <si>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</si>
  <si>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</si>
  <si>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</si>
  <si>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</si>
  <si>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</si>
  <si>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105,57</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</si>
  <si>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</si>
  <si>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</si>
  <si>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</si>
  <si>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</si>
  <si>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</si>
  <si>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</si>
  <si>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58,62</t>
  </si>
  <si>
    <t>100574</t>
  </si>
  <si>
    <t>ESPALHAMENTO DE MATERIAL COM TRATOR DE ESTEIRAS. AF_11/2019</t>
  </si>
  <si>
    <t>100575</t>
  </si>
  <si>
    <t>REGULARIZAÇÃO DE SUPERFÍCIES COM MOTONIVELADORA. AF_11/2019</t>
  </si>
  <si>
    <t>1,96</t>
  </si>
  <si>
    <t>44,24</t>
  </si>
  <si>
    <t>63,16</t>
  </si>
  <si>
    <t>59,16</t>
  </si>
  <si>
    <t>52,76</t>
  </si>
  <si>
    <t>61,84</t>
  </si>
  <si>
    <t>59,67</t>
  </si>
  <si>
    <t>4,47</t>
  </si>
  <si>
    <t>16,03</t>
  </si>
  <si>
    <t>8,48</t>
  </si>
  <si>
    <t>15,24</t>
  </si>
  <si>
    <t>14,52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</si>
  <si>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</si>
  <si>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</si>
  <si>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</si>
  <si>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1,98</t>
  </si>
  <si>
    <t>4,04</t>
  </si>
  <si>
    <t>4,48</t>
  </si>
  <si>
    <t>2,88</t>
  </si>
  <si>
    <t>21,37</t>
  </si>
  <si>
    <t>15,60</t>
  </si>
  <si>
    <t>3,23</t>
  </si>
  <si>
    <t>2,50</t>
  </si>
  <si>
    <t>9,29</t>
  </si>
  <si>
    <t>13,14</t>
  </si>
  <si>
    <t>22,30</t>
  </si>
  <si>
    <t>17,79</t>
  </si>
  <si>
    <t>34,46</t>
  </si>
  <si>
    <t>38,02</t>
  </si>
  <si>
    <t>26,59</t>
  </si>
  <si>
    <t>20,04</t>
  </si>
  <si>
    <t>10,60</t>
  </si>
  <si>
    <t>23,66</t>
  </si>
  <si>
    <t>19,87</t>
  </si>
  <si>
    <t>38,22</t>
  </si>
  <si>
    <t>7,01</t>
  </si>
  <si>
    <t>19,20</t>
  </si>
  <si>
    <t>44,93</t>
  </si>
  <si>
    <t>16,16</t>
  </si>
  <si>
    <t>21,59</t>
  </si>
  <si>
    <t>39,51</t>
  </si>
  <si>
    <t>33,53</t>
  </si>
  <si>
    <t>68,25</t>
  </si>
  <si>
    <t>104,98</t>
  </si>
  <si>
    <t>39,13</t>
  </si>
  <si>
    <t>29,21</t>
  </si>
  <si>
    <t>37,20</t>
  </si>
  <si>
    <t>106,89</t>
  </si>
  <si>
    <t>18,53</t>
  </si>
  <si>
    <t>5,03</t>
  </si>
  <si>
    <t>71,35</t>
  </si>
  <si>
    <t>25,47</t>
  </si>
  <si>
    <t>80,40</t>
  </si>
  <si>
    <t>96,19</t>
  </si>
  <si>
    <t>34,41</t>
  </si>
  <si>
    <t>78,62</t>
  </si>
  <si>
    <t>35,69</t>
  </si>
  <si>
    <t>38,04</t>
  </si>
  <si>
    <t>42,94</t>
  </si>
  <si>
    <t>103,20</t>
  </si>
  <si>
    <t>72,88</t>
  </si>
  <si>
    <t>128,02</t>
  </si>
  <si>
    <t>121,49</t>
  </si>
  <si>
    <t>34,25</t>
  </si>
  <si>
    <t>4,45</t>
  </si>
  <si>
    <t>22,13</t>
  </si>
  <si>
    <t>21,39</t>
  </si>
  <si>
    <t>7,70</t>
  </si>
  <si>
    <t>21,21</t>
  </si>
  <si>
    <t>44,64</t>
  </si>
  <si>
    <t>21,23</t>
  </si>
  <si>
    <t>36,23</t>
  </si>
  <si>
    <t>18,03</t>
  </si>
  <si>
    <t>25,88</t>
  </si>
  <si>
    <t>36,52</t>
  </si>
  <si>
    <t>28,35</t>
  </si>
  <si>
    <t>50,40</t>
  </si>
  <si>
    <t>47,38</t>
  </si>
  <si>
    <t>25,00</t>
  </si>
  <si>
    <t>20,21</t>
  </si>
  <si>
    <t>51,62</t>
  </si>
  <si>
    <t>62,68</t>
  </si>
  <si>
    <t>89,01</t>
  </si>
  <si>
    <t>106,29</t>
  </si>
  <si>
    <t>37,52</t>
  </si>
  <si>
    <t>86,93</t>
  </si>
  <si>
    <t>65,91</t>
  </si>
  <si>
    <t>84,50</t>
  </si>
  <si>
    <t>141,34</t>
  </si>
  <si>
    <t>102,93</t>
  </si>
  <si>
    <t>103,86</t>
  </si>
  <si>
    <t>29,39</t>
  </si>
  <si>
    <t>28,82</t>
  </si>
  <si>
    <t>169,78</t>
  </si>
  <si>
    <t>52,99</t>
  </si>
  <si>
    <t>49,38</t>
  </si>
  <si>
    <t>46,20</t>
  </si>
  <si>
    <t>92,72</t>
  </si>
  <si>
    <t>130,98</t>
  </si>
  <si>
    <t>27,99</t>
  </si>
  <si>
    <t>43,69</t>
  </si>
  <si>
    <t>97,82</t>
  </si>
  <si>
    <t>13,67</t>
  </si>
  <si>
    <t>43,36</t>
  </si>
  <si>
    <t>14,07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</si>
  <si>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</si>
  <si>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</si>
  <si>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</si>
  <si>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</si>
  <si>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</si>
  <si>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</si>
  <si>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</si>
  <si>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</si>
  <si>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</si>
  <si>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</si>
  <si>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</si>
  <si>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364,01</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</si>
  <si>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</si>
  <si>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</si>
  <si>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</si>
  <si>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</si>
  <si>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</si>
  <si>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</si>
  <si>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</si>
  <si>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</si>
  <si>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</si>
  <si>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</si>
  <si>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</si>
  <si>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</si>
  <si>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</si>
  <si>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</si>
  <si>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</si>
  <si>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</si>
  <si>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</si>
  <si>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</si>
  <si>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</si>
  <si>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</si>
  <si>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</si>
  <si>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</si>
  <si>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</si>
  <si>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235,46</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</si>
  <si>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</si>
  <si>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</si>
  <si>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</si>
  <si>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</si>
  <si>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</si>
  <si>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</si>
  <si>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</si>
  <si>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</si>
  <si>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</si>
  <si>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</si>
  <si>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</si>
  <si>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</si>
  <si>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</si>
  <si>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</si>
  <si>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</si>
  <si>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</si>
  <si>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</si>
  <si>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</si>
  <si>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317,68</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</si>
  <si>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</si>
  <si>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</si>
  <si>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</si>
  <si>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</si>
  <si>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</si>
  <si>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</si>
  <si>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</si>
  <si>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</si>
  <si>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</si>
  <si>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</si>
  <si>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</si>
  <si>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</si>
  <si>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</si>
  <si>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</si>
  <si>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</si>
  <si>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</si>
  <si>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</si>
  <si>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</si>
  <si>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</si>
  <si>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378,89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</si>
  <si>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</si>
  <si>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</si>
  <si>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</si>
  <si>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</si>
  <si>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</si>
  <si>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</si>
  <si>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</si>
  <si>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</si>
  <si>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</si>
  <si>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</si>
  <si>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</si>
  <si>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</si>
  <si>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</si>
  <si>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</si>
  <si>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</si>
  <si>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</si>
  <si>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</si>
  <si>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</si>
  <si>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</si>
  <si>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</si>
  <si>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</si>
  <si>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</si>
  <si>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</si>
  <si>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</si>
  <si>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</si>
  <si>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</si>
  <si>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</si>
  <si>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</si>
  <si>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</si>
  <si>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</si>
  <si>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</si>
  <si>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</si>
  <si>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</si>
  <si>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</si>
  <si>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</si>
  <si>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</si>
  <si>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</si>
  <si>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</si>
  <si>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</si>
  <si>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</si>
  <si>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</si>
  <si>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</si>
  <si>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</si>
  <si>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</si>
  <si>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</si>
  <si>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</si>
  <si>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</si>
  <si>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</si>
  <si>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</si>
  <si>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</si>
  <si>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</si>
  <si>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</si>
  <si>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</si>
  <si>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</si>
  <si>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</si>
  <si>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</si>
  <si>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</si>
  <si>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</si>
  <si>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</si>
  <si>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</si>
  <si>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</si>
  <si>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</si>
  <si>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</si>
  <si>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</si>
  <si>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</si>
  <si>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</si>
  <si>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</si>
  <si>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</si>
  <si>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</si>
  <si>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</si>
  <si>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</si>
  <si>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</si>
  <si>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</si>
  <si>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</si>
  <si>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</si>
  <si>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</si>
  <si>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</si>
  <si>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</si>
  <si>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</si>
  <si>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</si>
  <si>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</si>
  <si>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</si>
  <si>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</si>
  <si>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</si>
  <si>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</si>
  <si>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</si>
  <si>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</si>
  <si>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</si>
  <si>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</si>
  <si>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</si>
  <si>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</si>
  <si>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</si>
  <si>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</si>
  <si>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</si>
  <si>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359,53</t>
  </si>
  <si>
    <t>100195</t>
  </si>
  <si>
    <t>TRANSPORTE HORIZONTAL MANUAL, DE SACOS DE 50 KG (UNIDADE: KGXKM). AF_07/2019</t>
  </si>
  <si>
    <t>KGXKM</t>
  </si>
  <si>
    <t>100196</t>
  </si>
  <si>
    <t>TRANSPORTE HORIZONTAL MANUAL, DE SACOS DE 30 KG (UNIDADE: KGXKM). AF_07/2019</t>
  </si>
  <si>
    <t>1,20</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</si>
  <si>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</si>
  <si>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</si>
  <si>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</si>
  <si>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</si>
  <si>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</si>
  <si>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</si>
  <si>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</si>
  <si>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</si>
  <si>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</si>
  <si>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</si>
  <si>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</si>
  <si>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</si>
  <si>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</si>
  <si>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</si>
  <si>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</si>
  <si>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</si>
  <si>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</si>
  <si>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</si>
  <si>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</si>
  <si>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</si>
  <si>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</si>
  <si>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</si>
  <si>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</si>
  <si>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</si>
  <si>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</si>
  <si>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</si>
  <si>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</si>
  <si>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</si>
  <si>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</si>
  <si>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</si>
  <si>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</si>
  <si>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</si>
  <si>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</si>
  <si>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</si>
  <si>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</si>
  <si>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</si>
  <si>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</si>
  <si>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</si>
  <si>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</si>
  <si>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</si>
  <si>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</si>
  <si>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</si>
  <si>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</si>
  <si>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</si>
  <si>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1,59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</si>
  <si>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</si>
  <si>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</si>
  <si>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</si>
  <si>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</si>
  <si>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</si>
  <si>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</si>
  <si>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28,93</t>
  </si>
  <si>
    <t>100222</t>
  </si>
  <si>
    <t>TRANSPORTE HORIZONTAL COM CARRINHO PLATAFORMA, DE CAIXA COM REVESTIMENTO CERÂMICO (UNIDADE: M2XKM). AF_07/2019</t>
  </si>
  <si>
    <t>10,96</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</si>
  <si>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</si>
  <si>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</si>
  <si>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</si>
  <si>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</si>
  <si>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</si>
  <si>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</si>
  <si>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</si>
  <si>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</si>
  <si>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</si>
  <si>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</si>
  <si>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</si>
  <si>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</si>
  <si>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</si>
  <si>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</si>
  <si>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</si>
  <si>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</si>
  <si>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</si>
  <si>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</si>
  <si>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</si>
  <si>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</si>
  <si>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</si>
  <si>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</si>
  <si>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</si>
  <si>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</si>
  <si>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</si>
  <si>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</si>
  <si>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</si>
  <si>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</si>
  <si>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</si>
  <si>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</si>
  <si>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2,54</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</si>
  <si>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</si>
  <si>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</si>
  <si>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</si>
  <si>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</si>
  <si>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</si>
  <si>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</si>
  <si>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</si>
  <si>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</si>
  <si>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</si>
  <si>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</si>
  <si>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</si>
  <si>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</si>
  <si>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18,04</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</si>
  <si>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</si>
  <si>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</si>
  <si>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</si>
  <si>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</si>
  <si>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</si>
  <si>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</si>
  <si>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</si>
  <si>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</si>
  <si>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</si>
  <si>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</si>
  <si>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</si>
  <si>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</si>
  <si>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</si>
  <si>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</si>
  <si>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</si>
  <si>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</si>
  <si>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</si>
  <si>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</si>
  <si>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</si>
  <si>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</si>
  <si>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</si>
  <si>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</si>
  <si>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24,05</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</si>
  <si>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</si>
  <si>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</si>
  <si>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</si>
  <si>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</si>
  <si>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</si>
  <si>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</si>
  <si>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</si>
  <si>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</si>
  <si>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</si>
  <si>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</si>
  <si>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</si>
  <si>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</si>
  <si>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</si>
  <si>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</si>
  <si>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</si>
  <si>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</si>
  <si>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</si>
  <si>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</si>
  <si>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</si>
  <si>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</si>
  <si>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</si>
  <si>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</si>
  <si>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</si>
  <si>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</si>
  <si>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</si>
  <si>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</si>
  <si>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</si>
  <si>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</si>
  <si>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</si>
  <si>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</si>
  <si>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</si>
  <si>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</si>
  <si>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</si>
  <si>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</si>
  <si>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</si>
  <si>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</si>
  <si>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</si>
  <si>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</si>
  <si>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</si>
  <si>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</si>
  <si>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2,99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</si>
  <si>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</si>
  <si>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</si>
  <si>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</si>
  <si>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</si>
  <si>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</si>
  <si>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</si>
  <si>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</si>
  <si>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</si>
  <si>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</si>
  <si>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</si>
  <si>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</si>
  <si>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</si>
  <si>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</si>
  <si>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</si>
  <si>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16,82</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</si>
  <si>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</si>
  <si>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</si>
  <si>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</si>
  <si>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</si>
  <si>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</si>
  <si>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</si>
  <si>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</si>
  <si>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</si>
  <si>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</si>
  <si>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</si>
  <si>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</si>
  <si>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</si>
  <si>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</si>
  <si>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</si>
  <si>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14,97</t>
  </si>
  <si>
    <t>1,75</t>
  </si>
  <si>
    <t>48,64</t>
  </si>
  <si>
    <t>95,28</t>
  </si>
  <si>
    <t>19,30</t>
  </si>
  <si>
    <t>35,06</t>
  </si>
  <si>
    <t>35,03</t>
  </si>
  <si>
    <t>28,87</t>
  </si>
  <si>
    <t>18,31</t>
  </si>
  <si>
    <t>1,57</t>
  </si>
  <si>
    <t>58,15</t>
  </si>
  <si>
    <t>20,85</t>
  </si>
  <si>
    <t>2,51</t>
  </si>
  <si>
    <t>1,58</t>
  </si>
  <si>
    <t>162,60</t>
  </si>
  <si>
    <t>87,60</t>
  </si>
  <si>
    <t>177,13</t>
  </si>
  <si>
    <t>70,99</t>
  </si>
  <si>
    <t>1,95</t>
  </si>
  <si>
    <t>18,32</t>
  </si>
  <si>
    <t>19,92</t>
  </si>
  <si>
    <t>20,32</t>
  </si>
  <si>
    <t>20,55</t>
  </si>
  <si>
    <t>18,51</t>
  </si>
  <si>
    <t>24,87</t>
  </si>
  <si>
    <t>24,22</t>
  </si>
  <si>
    <t>21,78</t>
  </si>
  <si>
    <t>24,38</t>
  </si>
  <si>
    <t>17,80</t>
  </si>
  <si>
    <t>24,47</t>
  </si>
  <si>
    <t>18,87</t>
  </si>
  <si>
    <t>28,61</t>
  </si>
  <si>
    <t>24,01</t>
  </si>
  <si>
    <t>81,93</t>
  </si>
  <si>
    <t>17,35</t>
  </si>
  <si>
    <t>22,75</t>
  </si>
  <si>
    <t>89,39</t>
  </si>
  <si>
    <t>120,08</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</si>
  <si>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</si>
  <si>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</si>
  <si>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</si>
  <si>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</si>
  <si>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</si>
  <si>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</si>
  <si>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</si>
  <si>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</si>
  <si>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</si>
  <si>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</si>
  <si>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</si>
  <si>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</si>
  <si>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</si>
  <si>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</si>
  <si>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</si>
  <si>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</si>
  <si>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</si>
  <si>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</si>
  <si>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</si>
  <si>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</si>
  <si>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</si>
  <si>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</si>
  <si>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</si>
  <si>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</si>
  <si>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</si>
  <si>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</si>
  <si>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</si>
  <si>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</si>
  <si>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</si>
  <si>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</si>
  <si>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</si>
  <si>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</si>
  <si>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</si>
  <si>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</si>
  <si>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65,31</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</si>
  <si>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</si>
  <si>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</si>
  <si>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</si>
  <si>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</si>
  <si>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</si>
  <si>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</si>
  <si>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</si>
  <si>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</si>
  <si>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</si>
  <si>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32,92</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</si>
  <si>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</si>
  <si>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</si>
  <si>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</si>
  <si>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</si>
  <si>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</si>
  <si>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</si>
  <si>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30,45</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</si>
  <si>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</si>
  <si>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</si>
  <si>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</si>
  <si>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</si>
  <si>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</si>
  <si>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</si>
  <si>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</si>
  <si>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</si>
  <si>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</si>
  <si>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</si>
  <si>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</si>
  <si>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</si>
  <si>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</si>
  <si>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</si>
  <si>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</si>
  <si>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</si>
  <si>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</si>
  <si>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</si>
  <si>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</si>
  <si>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</si>
  <si>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</si>
  <si>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8Y</t>
  </si>
  <si>
    <t>4Y</t>
  </si>
  <si>
    <t>2 degraus</t>
  </si>
  <si>
    <t>Piso de concreto</t>
  </si>
  <si>
    <t>Espessura 10cm</t>
  </si>
  <si>
    <t>9.8</t>
  </si>
  <si>
    <t>Espessura 8cm</t>
  </si>
  <si>
    <t>434,5</t>
  </si>
  <si>
    <t>Sapata Pergolado</t>
  </si>
  <si>
    <t>9.9</t>
  </si>
  <si>
    <t>Techo reto:</t>
  </si>
  <si>
    <t>Trecho curvo</t>
  </si>
  <si>
    <t>Obs: Para o cálculo da distância foi considerado o DMT do bota-fora (11,9 km)  e o DMT da mineradora (21 km), conforme croquis.</t>
  </si>
  <si>
    <t>Pé direito</t>
  </si>
  <si>
    <t>Altura da Laje</t>
  </si>
  <si>
    <t>Espessura 7cm</t>
  </si>
  <si>
    <t>*Foram descontados os vão dos pilares para calculo da área da alvenaria</t>
  </si>
  <si>
    <t>PACHECO</t>
  </si>
  <si>
    <t>VALOR INICIAL:</t>
  </si>
  <si>
    <t>EMPRESA</t>
  </si>
  <si>
    <t>PROPOSTA DE PREÇO</t>
  </si>
  <si>
    <t>VALOR DO DESCONTO</t>
  </si>
  <si>
    <t>arteng</t>
  </si>
  <si>
    <t>Zoe</t>
  </si>
  <si>
    <t>SR</t>
  </si>
  <si>
    <t>SANTO ANTÔNIO</t>
  </si>
  <si>
    <t>CHANGE</t>
  </si>
  <si>
    <t>ARTENG</t>
  </si>
  <si>
    <t>INSUMO</t>
  </si>
  <si>
    <t>PREÇO ORIGINAL</t>
  </si>
  <si>
    <t>VALOR COM DESCONTO</t>
  </si>
  <si>
    <t>DESCONTO</t>
  </si>
  <si>
    <t>COMPOSIÇÃO:</t>
  </si>
  <si>
    <t>DATA DE PREÇO 03/2021</t>
  </si>
  <si>
    <t xml:space="preserve">DESCRIÇÃO </t>
  </si>
  <si>
    <t>DESCR1,C,60</t>
  </si>
  <si>
    <t>DESCR2,C,60</t>
  </si>
  <si>
    <t>DESCR3,C,60</t>
  </si>
  <si>
    <t>DESCR4,C,60</t>
  </si>
  <si>
    <t>DESCR5,C,60</t>
  </si>
  <si>
    <t>DESCR6,C,60</t>
  </si>
  <si>
    <t>OS DE RESISTENCIA A COMPRESSAO AOS 3, 7 E 28 DIAS E "SLUMP T</t>
  </si>
  <si>
    <t>EST",MEDIDO POR M3 DE CONCRETO COLOCADO NAS FORMAS</t>
  </si>
  <si>
    <t>IOS DE RESISTENCIA A COMPRESSAO AOS 3, 7 E 28 DIAS E "SLUMP</t>
  </si>
  <si>
    <t>TEST",MEDIDO POR M3 DE CONCRETO COLOCADO NAS FORMAS</t>
  </si>
  <si>
    <t>RO DO CANTEIRO E INSTALACAO DA SONDA EM CADA FURO (VIDE ITEN</t>
  </si>
  <si>
    <t>S DE MOBILIZACAO E DESMOBILIZACAO NA FAMILIA 01.008)</t>
  </si>
  <si>
    <t>DENTRO DO CANTEIRO E INSTALACAO DA SONDA EM CADA FURO (VIDE</t>
  </si>
  <si>
    <t>ITENS DE MOBILIZACAO E DESMOBILIZACAO NA FAMILIA 01.008)</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</si>
  <si>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</si>
  <si>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</si>
  <si>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</si>
  <si>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</si>
  <si>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</si>
  <si>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</si>
  <si>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</si>
  <si>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</si>
  <si>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</si>
  <si>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</si>
  <si>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</si>
  <si>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</si>
  <si>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</si>
  <si>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</si>
  <si>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</si>
  <si>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</si>
  <si>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</si>
  <si>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</si>
  <si>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</si>
  <si>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</si>
  <si>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</si>
  <si>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</si>
  <si>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</si>
  <si>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</si>
  <si>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</si>
  <si>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</si>
  <si>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</si>
  <si>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</si>
  <si>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</si>
  <si>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</si>
  <si>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</si>
  <si>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</si>
  <si>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</si>
  <si>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</si>
  <si>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</si>
  <si>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</si>
  <si>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</si>
  <si>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</si>
  <si>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</si>
  <si>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</si>
  <si>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</si>
  <si>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</si>
  <si>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</si>
  <si>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</si>
  <si>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</si>
  <si>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</si>
  <si>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</si>
  <si>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</si>
  <si>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</si>
  <si>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</si>
  <si>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</si>
  <si>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</si>
  <si>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</si>
  <si>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</si>
  <si>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</si>
  <si>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</si>
  <si>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</si>
  <si>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</si>
  <si>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</si>
  <si>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</si>
  <si>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</si>
  <si>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</si>
  <si>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</si>
  <si>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</si>
  <si>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</si>
  <si>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</si>
  <si>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</si>
  <si>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</si>
  <si>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</si>
  <si>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</si>
  <si>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</si>
  <si>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</si>
  <si>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</si>
  <si>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</si>
  <si>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</si>
  <si>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</si>
  <si>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</si>
  <si>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</si>
  <si>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</si>
  <si>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</si>
  <si>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</si>
  <si>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</si>
  <si>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</si>
  <si>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</si>
  <si>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</si>
  <si>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</si>
  <si>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</si>
  <si>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</si>
  <si>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</si>
  <si>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</si>
  <si>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</si>
  <si>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</si>
  <si>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</si>
  <si>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</si>
  <si>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</si>
  <si>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</si>
  <si>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</si>
  <si>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</si>
  <si>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</si>
  <si>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</si>
  <si>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</si>
  <si>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</si>
  <si>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</si>
  <si>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</si>
  <si>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</si>
  <si>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</si>
  <si>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</si>
  <si>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</si>
  <si>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</si>
  <si>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</si>
  <si>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</si>
  <si>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</si>
  <si>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</si>
  <si>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</si>
  <si>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</si>
  <si>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</si>
  <si>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</si>
  <si>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</si>
  <si>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</si>
  <si>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</si>
  <si>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</si>
  <si>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</si>
  <si>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</si>
  <si>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</si>
  <si>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</si>
  <si>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</si>
  <si>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</si>
  <si>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</si>
  <si>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</si>
  <si>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</si>
  <si>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</si>
  <si>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</si>
  <si>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</si>
  <si>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</si>
  <si>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</si>
  <si>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</si>
  <si>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</si>
  <si>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</si>
  <si>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</si>
  <si>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</si>
  <si>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</si>
  <si>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</si>
  <si>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</si>
  <si>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</si>
  <si>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</si>
  <si>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</si>
  <si>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</si>
  <si>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</si>
  <si>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</si>
  <si>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</si>
  <si>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</si>
  <si>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</si>
  <si>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</si>
  <si>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</si>
  <si>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</si>
  <si>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</si>
  <si>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</si>
  <si>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</si>
  <si>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</si>
  <si>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</si>
  <si>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</si>
  <si>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</si>
  <si>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</si>
  <si>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</si>
  <si>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</si>
  <si>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</si>
  <si>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</si>
  <si>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</si>
  <si>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</si>
  <si>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</si>
  <si>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</si>
  <si>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</si>
  <si>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</si>
  <si>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</si>
  <si>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</si>
  <si>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</si>
  <si>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</si>
  <si>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</si>
  <si>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</si>
  <si>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</si>
  <si>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</si>
  <si>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</si>
  <si>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</si>
  <si>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</si>
  <si>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</si>
  <si>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</si>
  <si>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</si>
  <si>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</si>
  <si>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</si>
  <si>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</si>
  <si>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</si>
  <si>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</si>
  <si>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</si>
  <si>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</si>
  <si>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</si>
  <si>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</si>
  <si>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</si>
  <si>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</si>
  <si>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</si>
  <si>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</si>
  <si>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</si>
  <si>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</si>
  <si>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</si>
  <si>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</si>
  <si>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</si>
  <si>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</si>
  <si>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</si>
  <si>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</si>
  <si>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</si>
  <si>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</si>
  <si>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</si>
  <si>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</si>
  <si>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</si>
  <si>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</si>
  <si>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</si>
  <si>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</si>
  <si>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</si>
  <si>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</si>
  <si>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</si>
  <si>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</si>
  <si>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</si>
  <si>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</si>
  <si>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</si>
  <si>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</si>
  <si>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</si>
  <si>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</si>
  <si>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</si>
  <si>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</si>
  <si>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</si>
  <si>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TAMPAO COMPLETO DE FERRO FUNDIDO,COM 225KG,PARA POCO DE VISI</t>
  </si>
  <si>
    <t>TA OU CAIXA DE AREIA,PADRAO CEDAE TIPO K-240,CLASSE 300,ASSE</t>
  </si>
  <si>
    <t>TAMPAO COMPLETO DE FERRO FUNDIDO DUCTIL(NODULAR),CIRCULAR,PA</t>
  </si>
  <si>
    <t>TAMPAO COMPLETO DE FERRO FUNDIDO DUCTIL (NODULAR),CIRCULAR,P</t>
  </si>
  <si>
    <t>ARA CAIXA DE REGISTRO NA RUA,ABERTURA DO TELAR DE 600MM,COM</t>
  </si>
  <si>
    <t>TAMPA PARA ACESSO DE MANUTENCAO E SOBRETAMPA PARA MANOBRA,CL</t>
  </si>
  <si>
    <t>ASSE D400 DA NBR 10160,CARGA DE CONTROLE DE 400KN,ASSENTADO</t>
  </si>
  <si>
    <t>COM ARGAMASSA DE CIMENTO E AREIA,NO TRACO 1:4 EM VOLUME.FORN</t>
  </si>
  <si>
    <t>TAMPAO COMPLETO DE FERRO FUNDIDO,PARA CAIXA DE INSPECAO OU S</t>
  </si>
  <si>
    <t>EMELHANTE,COM 32KG(T-33),CARGA MINIMA PARA TESTE 800KG,RESIS</t>
  </si>
  <si>
    <t>TENCIA MAXIMA DE ROMPIMENTO 1000KG E FLECHA RESIDUAL MAXIMA</t>
  </si>
  <si>
    <t>DE 16MM,ASSENTADO COM ARGAMASSA DE CIMENTO E AREIA,NO TRACO</t>
  </si>
  <si>
    <t xml:space="preserve"> 1:4 EM VOLUME.FORNECIMENTO E ASSENTAMENTO</t>
  </si>
  <si>
    <t>PESO TOTAL DE 135KG,CARGA MINIMA PARA TESTE 25T,RESISTENCIA</t>
  </si>
  <si>
    <t>MAXIMA DE ROMPIMENTO 27,5T E FLECHA RESIDUAL MAXIMA 17MM,ASS</t>
  </si>
  <si>
    <t>ENTADA COM ARGAMASSA DE CIMENTO E AREIA,NO TRACO 1:4 EM VOLU</t>
  </si>
  <si>
    <t>ME.FORNECIMENTO E ASSENTAMENTO</t>
  </si>
  <si>
    <t>GRELHA(RALO PARA SARJETA) COMPLETA DE FERRO FUNDIDO,DE 30X90</t>
  </si>
  <si>
    <t>CM,GR-95,PESO TOTAL DE 85KG(T-95),CARGA MINIMA PARA TESTE 26</t>
  </si>
  <si>
    <t>T,RESISTENCIA MAXIMA DE ROMPIMENTO 32,5T E FLECHA RESIDUAL M</t>
  </si>
  <si>
    <t>AXIMA 17MM,ASSENTADA COM ARGAMASSA DE CIMENTO E AREIA,NO TRA</t>
  </si>
  <si>
    <t>CO 1:4 EM VOLUME.FORNECIMENTO E ASSENTAMENTO</t>
  </si>
  <si>
    <t>CM,GR-95,PESO TOTAL DE 135KG,CARGA MINIMA PARA TESTE 25T,RES</t>
  </si>
  <si>
    <t>ISTENCIA MAXIMA 27,5T E FLECHA RESIDUAL MAXIMA 17MM,ASSENTAD</t>
  </si>
  <si>
    <t>A COM ARGAMASSA DE CIMENTO E AREIA,NO TRACO 1:4 EM VOLUME,SE</t>
  </si>
  <si>
    <t>NDO ARTICULADA,PADRAO PREFEITURA RJ.FORNECIMENTO E ASSENTAME</t>
  </si>
  <si>
    <t>TAMPAO COMPLETO DE FERRO FUNDIDO DUCTIL (NODULAR),ARTICULADO</t>
  </si>
  <si>
    <t>,DE 0,56M DE DIAMETRO,PADRAO PMRJ(RIOLUZ),TIPO LEVE,CARGA MI</t>
  </si>
  <si>
    <t>NIMA PARA TESTE 6T,RESISTENCIA MAXIMA DE ROMPIMENTO 7,5T E F</t>
  </si>
  <si>
    <t>LECHA RESIDUAL MAXIMA DE 17MM,ASSENTADO COM ARGAMASSA DE CIM</t>
  </si>
  <si>
    <t>ENTO E AREIA,NO TRACO 1:4 EM VOLUME.FORNECIMENTO E ASSENTAME</t>
  </si>
  <si>
    <t>,DE 0,56M DE DIAMETRO,PADRAO PMRJ(RIOLUZ),TIPO PESADO,CARGA</t>
  </si>
  <si>
    <t>MINIMA PARA TESTE 30T,RESISTENCIA MAXIMA DE ROMPIMENTO 37,5T</t>
  </si>
  <si>
    <t xml:space="preserve"> E FLECHA RESIDUAL MAXIMA DE 15MM,ASSENTADO COM ARGAMASSA DE</t>
  </si>
  <si>
    <t xml:space="preserve"> CIMENTO E AREIA,NO TRACO 1:4 EM VOLUME.FORNECIMENTO E ASSEN</t>
  </si>
  <si>
    <t>CAIXA DE RUA COMPLETA DE FERRO FUNDIDO,PESO TOTAL DE 54KG,CO</t>
  </si>
  <si>
    <t>M CAPACIDADE DE CARGA DE 15T,PARA REGISTRO PADRAO CEDAE,ASSE</t>
  </si>
  <si>
    <t>NTADA COM ARGAMASSA DE CIMENTO E AREIA NO TRACO 1:4 EM VOLUM</t>
  </si>
  <si>
    <t>TAMPAO MISTO (FERRO FUNDIDO E CONCRETO,EXCLUSIVE ESTE),TIPO</t>
  </si>
  <si>
    <t>PESADO,DE 0,60M DE DIAMETRO,PESO SEM CONCRETO 70KG E TOTAL D</t>
  </si>
  <si>
    <t>E 106KG,ASSENTADO COM ARGAMASSA DE CIMENTO E AREIA,NO TRACO</t>
  </si>
  <si>
    <t>LEVE,DE 0,60M DE DIAMETRO,PESO SEM CONCRETO 36KG E TOTAL DE</t>
  </si>
  <si>
    <t>76KG,ASSENTADO COM ARGAMASSA DE CIMENTO E AREIA,NO TRACO 1:4</t>
  </si>
  <si>
    <t xml:space="preserve"> EM VOLUME.FORNECIMENTO E ASSENTAMENTO</t>
  </si>
  <si>
    <t>07.050.0050-0</t>
  </si>
  <si>
    <t>INJECAO DE CALDA DE CIMENTO,INCLUSIVE FORNECIMENTO DOS MATER</t>
  </si>
  <si>
    <t>07.050.0050-A</t>
  </si>
  <si>
    <t>MISTURA SECA,DESTINADA A EXECUCAO DE FUNDACOES,INCLUSIVE O F</t>
  </si>
  <si>
    <t>ORNECIMENTO DE MATERIAIS</t>
  </si>
  <si>
    <t>07.100.0050-0</t>
  </si>
  <si>
    <t>INJECAO DE ARGAMASSA DE CIMENTO E AREIA NO TRACO 1:6,EM VOLU</t>
  </si>
  <si>
    <t>ME,UTILIZANDO EQUIPAMENTO DE AR COMPRIMIDO,INCLUSIVE FORNECI</t>
  </si>
  <si>
    <t>07.100.0050-A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</si>
  <si>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</si>
  <si>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</si>
  <si>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</si>
  <si>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</si>
  <si>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</si>
  <si>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</si>
  <si>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</si>
  <si>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</si>
  <si>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</si>
  <si>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</si>
  <si>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</si>
  <si>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</si>
  <si>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</si>
  <si>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</si>
  <si>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</si>
  <si>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</si>
  <si>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</si>
  <si>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</si>
  <si>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</si>
  <si>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</si>
  <si>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</si>
  <si>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</si>
  <si>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</si>
  <si>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</si>
  <si>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</si>
  <si>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</si>
  <si>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</si>
  <si>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</si>
  <si>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</si>
  <si>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</si>
  <si>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</si>
  <si>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</si>
  <si>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</si>
  <si>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</si>
  <si>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</si>
  <si>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</si>
  <si>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</si>
  <si>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</si>
  <si>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</si>
  <si>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</si>
  <si>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</si>
  <si>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</si>
  <si>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</si>
  <si>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</si>
  <si>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</si>
  <si>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</si>
  <si>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</si>
  <si>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</si>
  <si>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</si>
  <si>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</si>
  <si>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</si>
  <si>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</si>
  <si>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</si>
  <si>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</si>
  <si>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</si>
  <si>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</si>
  <si>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</si>
  <si>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</si>
  <si>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</si>
  <si>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</si>
  <si>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</si>
  <si>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</si>
  <si>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</si>
  <si>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</si>
  <si>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</si>
  <si>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</si>
  <si>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</si>
  <si>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</si>
  <si>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</si>
  <si>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</si>
  <si>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</si>
  <si>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</si>
  <si>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</si>
  <si>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</si>
  <si>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</si>
  <si>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</si>
  <si>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</si>
  <si>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</si>
  <si>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</si>
  <si>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</si>
  <si>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</si>
  <si>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</si>
  <si>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</si>
  <si>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</si>
  <si>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</si>
  <si>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</si>
  <si>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</si>
  <si>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</si>
  <si>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</si>
  <si>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</si>
  <si>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</si>
  <si>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</si>
  <si>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</si>
  <si>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</si>
  <si>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</si>
  <si>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</si>
  <si>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</si>
  <si>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</si>
  <si>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</si>
  <si>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</si>
  <si>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</si>
  <si>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</si>
  <si>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</si>
  <si>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</si>
  <si>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</si>
  <si>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</si>
  <si>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</si>
  <si>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</si>
  <si>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</si>
  <si>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</si>
  <si>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</si>
  <si>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</si>
  <si>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</si>
  <si>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</si>
  <si>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</si>
  <si>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</si>
  <si>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</si>
  <si>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</si>
  <si>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</si>
  <si>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</si>
  <si>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</si>
  <si>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</si>
  <si>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</si>
  <si>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</si>
  <si>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</si>
  <si>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</si>
  <si>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</si>
  <si>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</si>
  <si>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</si>
  <si>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</si>
  <si>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</si>
  <si>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</si>
  <si>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</si>
  <si>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</si>
  <si>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</si>
  <si>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</si>
  <si>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</si>
  <si>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</si>
  <si>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</si>
  <si>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</si>
  <si>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</si>
  <si>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</si>
  <si>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</si>
  <si>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</si>
  <si>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</si>
  <si>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</si>
  <si>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</si>
  <si>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</si>
  <si>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</si>
  <si>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</si>
  <si>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</si>
  <si>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</si>
  <si>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</si>
  <si>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</si>
  <si>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</si>
  <si>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</si>
  <si>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</si>
  <si>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</si>
  <si>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</si>
  <si>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</si>
  <si>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</si>
  <si>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</si>
  <si>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</si>
  <si>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</si>
  <si>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</si>
  <si>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</si>
  <si>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</si>
  <si>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</si>
  <si>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</si>
  <si>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</si>
  <si>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</si>
  <si>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</si>
  <si>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</si>
  <si>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</si>
  <si>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</si>
  <si>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</si>
  <si>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</si>
  <si>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O,EM MANTA DE LA DE VIDRO REVESTIDA COM FOLHA DE ALUMINIO</t>
  </si>
  <si>
    <t>REVESTIMENTO DE PAREDES OU FORROS COM CHAPA DE MADEIRA MINER</t>
  </si>
  <si>
    <t>ALIZADA,PRENSADA COM CIMENTO,COM 25MM DE ESPESSURA,TERMOACUS</t>
  </si>
  <si>
    <t>TICO,RESISTENTE AO FOGO,UMIDADE,FUNGOS E INSETOS.FORNECIMENT</t>
  </si>
  <si>
    <t>FORRO EM PLACA TIPO COLMEIA,EM ALUMINIO PRE-PINTADO,MODULACA</t>
  </si>
  <si>
    <t>O DE (62X62)CM,MALHA MEDINDO APROXIMADAMENTE 5X5CM,FIXADO CO</t>
  </si>
  <si>
    <t>M PERFIL "T" APARENTE.FORNECIMENTO E COLOCACAO</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</si>
  <si>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</si>
  <si>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</si>
  <si>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</si>
  <si>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</si>
  <si>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</si>
  <si>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</si>
  <si>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</si>
  <si>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</si>
  <si>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</si>
  <si>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</si>
  <si>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</si>
  <si>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</si>
  <si>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</si>
  <si>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</si>
  <si>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</si>
  <si>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</si>
  <si>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</si>
  <si>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</si>
  <si>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</si>
  <si>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</si>
  <si>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</si>
  <si>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</si>
  <si>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</si>
  <si>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</si>
  <si>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</si>
  <si>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</si>
  <si>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</si>
  <si>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</si>
  <si>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</si>
  <si>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</si>
  <si>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</si>
  <si>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</si>
  <si>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</si>
  <si>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</si>
  <si>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</si>
  <si>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</si>
  <si>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</si>
  <si>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</si>
  <si>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</si>
  <si>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</si>
  <si>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</si>
  <si>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</si>
  <si>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</si>
  <si>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</si>
  <si>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</si>
  <si>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</si>
  <si>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</si>
  <si>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</si>
  <si>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</si>
  <si>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</si>
  <si>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</si>
  <si>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</si>
  <si>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</si>
  <si>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</si>
  <si>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</si>
  <si>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</si>
  <si>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</si>
  <si>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</si>
  <si>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</si>
  <si>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</si>
  <si>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</si>
  <si>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</si>
  <si>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</si>
  <si>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</si>
  <si>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</si>
  <si>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</si>
  <si>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</si>
  <si>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</si>
  <si>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</si>
  <si>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ESTRUTURAL,MONOCOLOR TONS DE CINZA,MED.APROX.(60X60)CM,E</t>
  </si>
  <si>
    <t>SP.3CM E 4CM,P/CIRCULACAO PEDESTRES E PEQUENAS CARGAS ROLANT</t>
  </si>
  <si>
    <t>ES (CADEIRA DE RODAS E BICICLETA),P/AREAS INT.OU EXT.,APOIAD</t>
  </si>
  <si>
    <t>O PEDESTAIS REGULAVEIS DE POLIPROPILENO OU PVC ALTA RESISTEN</t>
  </si>
  <si>
    <t>CIA,S/LONGARINAS,C/ALTURA APROX.30CM.FORNECIMENTO E COLOC.</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</si>
  <si>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</si>
  <si>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</si>
  <si>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</si>
  <si>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</si>
  <si>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</si>
  <si>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</si>
  <si>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</si>
  <si>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</si>
  <si>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</si>
  <si>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</si>
  <si>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</si>
  <si>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</si>
  <si>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</si>
  <si>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</si>
  <si>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</si>
  <si>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</si>
  <si>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</si>
  <si>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</si>
  <si>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</si>
  <si>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</si>
  <si>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</si>
  <si>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</si>
  <si>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</si>
  <si>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</si>
  <si>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</si>
  <si>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</si>
  <si>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</si>
  <si>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</si>
  <si>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</si>
  <si>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</si>
  <si>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</si>
  <si>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</si>
  <si>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</si>
  <si>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</si>
  <si>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</si>
  <si>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</si>
  <si>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</si>
  <si>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</si>
  <si>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</si>
  <si>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</si>
  <si>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</si>
  <si>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</si>
  <si>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</si>
  <si>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</si>
  <si>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</si>
  <si>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</si>
  <si>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</si>
  <si>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</si>
  <si>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</si>
  <si>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</si>
  <si>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</si>
  <si>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</si>
  <si>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</si>
  <si>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</si>
  <si>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</si>
  <si>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</si>
  <si>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</si>
  <si>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</si>
  <si>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</si>
  <si>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</si>
  <si>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</si>
  <si>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</si>
  <si>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</si>
  <si>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</si>
  <si>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</si>
  <si>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</si>
  <si>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</si>
  <si>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</si>
  <si>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</si>
  <si>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</si>
  <si>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</si>
  <si>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</si>
  <si>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</si>
  <si>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NGASTADOS BASE CONCRETO,EXCL.ESTA,PINT.NAVAL,ESP.MINIMA 300</t>
  </si>
  <si>
    <t>MICRAS (PAINEL E MONTANTE),VERDE/BRANCA.FORN.E COLOC.</t>
  </si>
  <si>
    <t>ARAFUSADOS BASE CONCRETO,EXCL.ESTA,PINT.NAVAL,ESP.MINIMA 300</t>
  </si>
  <si>
    <t xml:space="preserve"> MICRAS(PAINEL E MONTANTE),VERDE/BRANCA.FORN.COLOC.</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</si>
  <si>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</si>
  <si>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</si>
  <si>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</si>
  <si>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</si>
  <si>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</si>
  <si>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</si>
  <si>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</si>
  <si>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</si>
  <si>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</si>
  <si>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</si>
  <si>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</si>
  <si>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</si>
  <si>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</si>
  <si>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</si>
  <si>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</si>
  <si>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</si>
  <si>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</si>
  <si>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</si>
  <si>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</si>
  <si>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</si>
  <si>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</si>
  <si>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</si>
  <si>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</si>
  <si>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</si>
  <si>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</si>
  <si>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</si>
  <si>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VIDRO LAMINADO,COM ESPESSURA DE 10MM.FORNECIMENTO E COLOCACA</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</si>
  <si>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</si>
  <si>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</si>
  <si>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</si>
  <si>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</si>
  <si>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</si>
  <si>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</si>
  <si>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</si>
  <si>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</si>
  <si>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</si>
  <si>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</si>
  <si>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</si>
  <si>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</si>
  <si>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</si>
  <si>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</si>
  <si>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</si>
  <si>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</si>
  <si>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</si>
  <si>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</si>
  <si>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</si>
  <si>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</si>
  <si>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</si>
  <si>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</si>
  <si>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</si>
  <si>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</si>
  <si>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</si>
  <si>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</si>
  <si>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</si>
  <si>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</si>
  <si>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</si>
  <si>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</si>
  <si>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</si>
  <si>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</si>
  <si>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</si>
  <si>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</si>
  <si>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</si>
  <si>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</si>
  <si>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</si>
  <si>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</si>
  <si>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</si>
  <si>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</si>
  <si>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</si>
  <si>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</si>
  <si>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</si>
  <si>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</si>
  <si>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</si>
  <si>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</si>
  <si>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</si>
  <si>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</si>
  <si>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</si>
  <si>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</si>
  <si>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</si>
  <si>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</si>
  <si>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</si>
  <si>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</si>
  <si>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</si>
  <si>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</si>
  <si>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</si>
  <si>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</si>
  <si>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</si>
  <si>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</si>
  <si>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</si>
  <si>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</si>
  <si>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</si>
  <si>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</si>
  <si>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</si>
  <si>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</si>
  <si>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</si>
  <si>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</si>
  <si>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</si>
  <si>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</si>
  <si>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</si>
  <si>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</si>
  <si>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</si>
  <si>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</si>
  <si>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</si>
  <si>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</si>
  <si>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</si>
  <si>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</si>
  <si>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</si>
  <si>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</si>
  <si>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</si>
  <si>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</si>
  <si>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</si>
  <si>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</si>
  <si>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</si>
  <si>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</si>
  <si>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</si>
  <si>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</si>
  <si>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</si>
  <si>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</si>
  <si>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</si>
  <si>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</si>
  <si>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</si>
  <si>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</si>
  <si>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</si>
  <si>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</si>
  <si>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</si>
  <si>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</si>
  <si>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DE FASE,NEUTRO E TERRA,TRIFASICO,PARA INSTALACAO DE ATE 72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</si>
  <si>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</si>
  <si>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</si>
  <si>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</si>
  <si>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</si>
  <si>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</si>
  <si>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</si>
  <si>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</si>
  <si>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</si>
  <si>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</si>
  <si>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</si>
  <si>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</si>
  <si>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</si>
  <si>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</si>
  <si>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</si>
  <si>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</si>
  <si>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</si>
  <si>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</si>
  <si>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</si>
  <si>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</si>
  <si>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</si>
  <si>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</si>
  <si>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</si>
  <si>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</si>
  <si>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</si>
  <si>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</si>
  <si>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</si>
  <si>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</si>
  <si>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</si>
  <si>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</si>
  <si>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</si>
  <si>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</si>
  <si>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</si>
  <si>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</si>
  <si>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</si>
  <si>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</si>
  <si>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</si>
  <si>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</si>
  <si>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</si>
  <si>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</si>
  <si>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</si>
  <si>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</si>
  <si>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</si>
  <si>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</si>
  <si>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</si>
  <si>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</si>
  <si>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</si>
  <si>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</si>
  <si>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</si>
  <si>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</si>
  <si>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</si>
  <si>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</si>
  <si>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</si>
  <si>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</si>
  <si>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</si>
  <si>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</si>
  <si>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</si>
  <si>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</si>
  <si>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</si>
  <si>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</si>
  <si>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</si>
  <si>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</si>
  <si>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</si>
  <si>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</si>
  <si>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</si>
  <si>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</si>
  <si>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</si>
  <si>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</si>
  <si>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</si>
  <si>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</si>
  <si>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</si>
  <si>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</si>
  <si>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</si>
  <si>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</si>
  <si>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</si>
  <si>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</si>
  <si>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</si>
  <si>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</si>
  <si>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</si>
  <si>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</si>
  <si>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</si>
  <si>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</si>
  <si>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15.008.0394-0</t>
  </si>
  <si>
    <t>ELETRODUTO,NA BITOLA DE 70MM2.FORNECIMENTO E COLOCACAO</t>
  </si>
  <si>
    <t>15.008.0394-A</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</si>
  <si>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</si>
  <si>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</si>
  <si>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</si>
  <si>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</si>
  <si>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</si>
  <si>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</si>
  <si>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</si>
  <si>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</si>
  <si>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</si>
  <si>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</si>
  <si>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</si>
  <si>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</si>
  <si>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</si>
  <si>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</si>
  <si>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</si>
  <si>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</si>
  <si>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</si>
  <si>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</si>
  <si>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</si>
  <si>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</si>
  <si>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</si>
  <si>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</si>
  <si>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</si>
  <si>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</si>
  <si>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</si>
  <si>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</si>
  <si>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</si>
  <si>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</si>
  <si>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</si>
  <si>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</si>
  <si>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</si>
  <si>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</si>
  <si>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</si>
  <si>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</si>
  <si>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</si>
  <si>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</si>
  <si>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</si>
  <si>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</si>
  <si>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</si>
  <si>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</si>
  <si>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</si>
  <si>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</si>
  <si>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</si>
  <si>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</si>
  <si>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</si>
  <si>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</si>
  <si>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</si>
  <si>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</si>
  <si>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</si>
  <si>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</si>
  <si>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</si>
  <si>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</si>
  <si>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</si>
  <si>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</si>
  <si>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</si>
  <si>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</si>
  <si>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</si>
  <si>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</si>
  <si>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</si>
  <si>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</si>
  <si>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</si>
  <si>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</si>
  <si>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FLUORESCENTE COMPACTA INTEGRADA,ELETRONICA,DE 25W.FO</t>
  </si>
  <si>
    <t>LAMPADA FLUORESCENTE COMPACTA INTEGRADA,ELETRONICA,DE 18W.FO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</si>
  <si>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</si>
  <si>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</si>
  <si>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</si>
  <si>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</si>
  <si>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</si>
  <si>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</si>
  <si>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</si>
  <si>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</si>
  <si>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</si>
  <si>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</si>
  <si>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</si>
  <si>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</si>
  <si>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</si>
  <si>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</si>
  <si>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</si>
  <si>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</si>
  <si>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</si>
  <si>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</si>
  <si>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</si>
  <si>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</si>
  <si>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</si>
  <si>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</si>
  <si>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</si>
  <si>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</si>
  <si>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TUBO DE PVC RIGIDO (NBR-5688) DE 75MM,LINHA REFORCADA,SOLDAV</t>
  </si>
  <si>
    <t>EL,EXCLUSIVE EMENDAS,CONEXOES,ABERTURA E FECHAMENTO DE RASGO</t>
  </si>
  <si>
    <t>TUBO DE PVC RIGIDO (NBR-5688) DE 100MM,LINHA REFORCADA,SOLDA</t>
  </si>
  <si>
    <t>VEL,EXCLUSIVE EMENDAS,CONEXOES,ABERTURA E FECHAMENTO DE RASG</t>
  </si>
  <si>
    <t>TUBO DE PVC RIGIDO (NBR-5688) DE 150MM,LINHA REFORCADA,SOLDA</t>
  </si>
  <si>
    <t>EL,INCLUSIVE CONEXOES E EMENDAS,EXCLUSIVE ABERTURA E FECHAME</t>
  </si>
  <si>
    <t>VEL,INCLUSIVE CONEXOES E EMENDAS,EXCLUSIVE ABERTURA E FECHAM</t>
  </si>
  <si>
    <t>TUBO DE PVC RIGIDO (NBR-5688),DE 100MM,LINHA REFORCADA,SOLDA</t>
  </si>
  <si>
    <t>VEL,PARA PROTECAO DE CONDUTORES DE SISTEMA DE TELEFONIA,LINH</t>
  </si>
  <si>
    <t>A SIMPLES,ASSENTADOS E COBERTOS COM CAMADA DE CONCRETO,EXCLU</t>
  </si>
  <si>
    <t>SIVE ESCAVACAO E REATERRO.FORNECIMENTO E ASSENTAMENTO</t>
  </si>
  <si>
    <t>A DUPLA,ASSENTADOS E COBERTOS COM CAMADA DE CONCRETO,EXCLUSI</t>
  </si>
  <si>
    <t>VE ESCAVACAO E REATERRO.FORNECIMENTO E ASSENTAMENTO</t>
  </si>
  <si>
    <t>A TRIPLA,ASSENTADOS E COBERTOS COM CAMADA DE CONCRETO,EXCLUS</t>
  </si>
  <si>
    <t>IVE ESCAVACAO E REATERRO.FORNECIMENTO E ASSENTAMENTO</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</si>
  <si>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</si>
  <si>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</si>
  <si>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</si>
  <si>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</si>
  <si>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</si>
  <si>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</si>
  <si>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</si>
  <si>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</si>
  <si>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</si>
  <si>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</si>
  <si>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</si>
  <si>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</si>
  <si>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</si>
  <si>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</si>
  <si>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</si>
  <si>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</si>
  <si>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</si>
  <si>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</si>
  <si>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</si>
  <si>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</si>
  <si>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</si>
  <si>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</si>
  <si>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</si>
  <si>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</si>
  <si>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</si>
  <si>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</si>
  <si>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</si>
  <si>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</si>
  <si>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</si>
  <si>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</si>
  <si>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</si>
  <si>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</si>
  <si>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</si>
  <si>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</si>
  <si>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</si>
  <si>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</si>
  <si>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</si>
  <si>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</si>
  <si>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</si>
  <si>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</si>
  <si>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</si>
  <si>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</si>
  <si>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</si>
  <si>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</si>
  <si>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</si>
  <si>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</si>
  <si>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</si>
  <si>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</si>
  <si>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</si>
  <si>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</si>
  <si>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</si>
  <si>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</si>
  <si>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NBR-11.752 DA ABNT,LA</t>
  </si>
  <si>
    <t>RGURA UTIL DE 0,99M,COMPRIMENTO ATE 12,00M,INCL.ACESSORIOS P</t>
  </si>
  <si>
    <t>/FIXACAO,ALTURA TOTAL 78,8MM.FORNECIMENTO E COLOCACAO</t>
  </si>
  <si>
    <t>,INCLUSIVE ACESSORIOS DE FIXACAO.FORNECIMENTO</t>
  </si>
  <si>
    <t>OMADA,RABICHO EM PVC,TORNEIRA DE FECHAMENTO AUTOMATICO DE PA</t>
  </si>
  <si>
    <t>REDE,ANTIVANDALISMO DE 85MM,PARA LAVATORIO E ACESSORIOS DE F</t>
  </si>
  <si>
    <t>IXACAO.FORNECIMENTO</t>
  </si>
  <si>
    <t>RNO DE 33X28X53CM,INCLUSIVE ACESSORIOS DE FIXACAO.FERRAGENS</t>
  </si>
  <si>
    <t>EM METAL CROMADO: REGISTRO DE PRESSAO 1416 DE 1/2" E TUBO DE</t>
  </si>
  <si>
    <t xml:space="preserve"> LIGACAO DE 1/2".FORNECIMENTO</t>
  </si>
  <si>
    <t>DA,COMPLETO,COM MEDIDAS EM TORNO DE 35X65X35CM,INCLUSIVE ASS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</si>
  <si>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</si>
  <si>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</si>
  <si>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</si>
  <si>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</si>
  <si>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</si>
  <si>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</si>
  <si>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</si>
  <si>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</si>
  <si>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</si>
  <si>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</si>
  <si>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</si>
  <si>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</si>
  <si>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</si>
  <si>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</si>
  <si>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</si>
  <si>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</si>
  <si>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</si>
  <si>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</si>
  <si>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</si>
  <si>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</si>
  <si>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</si>
  <si>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</si>
  <si>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</si>
  <si>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</si>
  <si>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</si>
  <si>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</si>
  <si>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</si>
  <si>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</si>
  <si>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</si>
  <si>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</si>
  <si>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</si>
  <si>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</si>
  <si>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</si>
  <si>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</si>
  <si>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</si>
  <si>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</si>
  <si>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</si>
  <si>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</si>
  <si>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</si>
  <si>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</si>
  <si>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</si>
  <si>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</si>
  <si>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EM ACO INOXIDAVEL.FORNECIMENTO E INSTALACAO</t>
  </si>
  <si>
    <t xml:space="preserve"> EM ACO INOXIDAVEL.FORNECIMENTO E INSTALACAO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</si>
  <si>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</si>
  <si>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</si>
  <si>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</si>
  <si>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</si>
  <si>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</si>
  <si>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</si>
  <si>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</si>
  <si>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</si>
  <si>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</si>
  <si>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</si>
  <si>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</si>
  <si>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</si>
  <si>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</si>
  <si>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</si>
  <si>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</si>
  <si>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</si>
  <si>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</si>
  <si>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</si>
  <si>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</si>
  <si>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</si>
  <si>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</si>
  <si>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</si>
  <si>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</si>
  <si>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</si>
  <si>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</si>
  <si>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</si>
  <si>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</si>
  <si>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</si>
  <si>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</si>
  <si>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</si>
  <si>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</si>
  <si>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</si>
  <si>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</si>
  <si>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</si>
  <si>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</si>
  <si>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</si>
  <si>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</si>
  <si>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</si>
  <si>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</si>
  <si>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</si>
  <si>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</si>
  <si>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</si>
  <si>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</si>
  <si>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</si>
  <si>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</si>
  <si>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</si>
  <si>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</si>
  <si>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</si>
  <si>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</si>
  <si>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</si>
  <si>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</si>
  <si>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</si>
  <si>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</si>
  <si>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</si>
  <si>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</si>
  <si>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</si>
  <si>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</si>
  <si>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</si>
  <si>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</si>
  <si>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</si>
  <si>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</si>
  <si>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</si>
  <si>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</si>
  <si>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</si>
  <si>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</si>
  <si>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</si>
  <si>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</si>
  <si>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</si>
  <si>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</si>
  <si>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</si>
  <si>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</si>
  <si>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</si>
  <si>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</si>
  <si>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</si>
  <si>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</si>
  <si>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</si>
  <si>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</si>
  <si>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</si>
  <si>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</si>
  <si>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</si>
  <si>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</si>
  <si>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</si>
  <si>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</si>
  <si>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18.038.0038-0</t>
  </si>
  <si>
    <t>DETECTOR DE INCENDIO,COMPOSTO DE CENTRAL DE ALARME ENDERECAV</t>
  </si>
  <si>
    <t>EL,PARA ATE 500 DISPOSITIVOS DIVIDIDOS EM 2 LACOS</t>
  </si>
  <si>
    <t>18.038.0038-A</t>
  </si>
  <si>
    <t>ELEVADOR ESP.P/CADEIRA RODAS,CAPAC.3 PASSAG.(225KG),VELOC.15</t>
  </si>
  <si>
    <t>M/MIN,3 PARADAS,PERCURSO APROX.9,0M,ULTIMA ALT.APROX.3,5M,2</t>
  </si>
  <si>
    <t xml:space="preserve"> PORTAS ABERTURA CENTRAL POR ANDAR,ACAB.PRIMER OU ACO ESCOV.</t>
  </si>
  <si>
    <t>,CAIXA DIM.(1,5X1,5)M,ALT.POCO 1,35M,PISO REVEST.ACAB.ANTIDE</t>
  </si>
  <si>
    <t>RRAP.,CORRIMAO FUNDO E LATERAIS.DE ACORDO COM AS NORMAS ABNT</t>
  </si>
  <si>
    <t>NBR12892:09,NBR9050:15 E NM313:07.FORN.,MONTAGEM E INSTAL.</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</si>
  <si>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</si>
  <si>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</si>
  <si>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</si>
  <si>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</si>
  <si>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</si>
  <si>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</si>
  <si>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</si>
  <si>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</si>
  <si>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</si>
  <si>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</si>
  <si>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</si>
  <si>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</si>
  <si>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PLATAFORMA PARA TRANSPORTE VERTICAL,PERCURSO DE 4,00M,CAPACI</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</si>
  <si>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</si>
  <si>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</si>
  <si>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</si>
  <si>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</si>
  <si>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</si>
  <si>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</si>
  <si>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</si>
  <si>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</si>
  <si>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</si>
  <si>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</si>
  <si>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</si>
  <si>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</si>
  <si>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NBR-12188 DA ABNT.FORNECIMENTO E ASSENTAMENTO</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</si>
  <si>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</si>
  <si>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</si>
  <si>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</si>
  <si>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</si>
  <si>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</si>
  <si>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</si>
  <si>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NBR-12188 DA ABNT.FORNECIMENTO E ASSENTAMENTO</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</si>
  <si>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</si>
  <si>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</si>
  <si>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</si>
  <si>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</si>
  <si>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NBR-12188 DA ABNT.FORNECIMENTO E ASSENTAMENTO</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</si>
  <si>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</si>
  <si>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</si>
  <si>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</si>
  <si>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</si>
  <si>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</si>
  <si>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</si>
  <si>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</si>
  <si>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</si>
  <si>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NBR-12188.FORNECI</t>
  </si>
  <si>
    <t>MENTO E ASSENTAMENTO.</t>
  </si>
  <si>
    <t>ESERVATORIO HORIZONTAL,VAZAO APROX.53M3/H,02 (DUAS) MOTO-BOM</t>
  </si>
  <si>
    <t>BAS VACUO POTENCIA MEDIA APROX.4HP,CAPACIDADE RESERVATORIO A</t>
  </si>
  <si>
    <t>PROX.500 LITROS,INCL.FILTROS,SECADORES,PAINEL ELETRICO,CONFO</t>
  </si>
  <si>
    <t>RME RDC-50 ANVISA/MINISTERIO DA SAUDE E ABNT NBR-12188.FORNE</t>
  </si>
  <si>
    <t>ESERVATORIO HORIZONTAL,VAZAO APROX.92M3/H,02 (DUAS) MOTO-BOM</t>
  </si>
  <si>
    <t>BAS VACUO POTENCIA MEDIA APROX.5HP,CAPAC.RESERVATORIO APROX.</t>
  </si>
  <si>
    <t>500 LITROS,INCL.FILTROS,SECADORES,PAINEL ELETRICO,CONFORME</t>
  </si>
  <si>
    <t>RDC-50 ANVISA/MINISTERIO DA SAUDE E ABNT-12188.FORNECIMENTO</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</si>
  <si>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</si>
  <si>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</si>
  <si>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</si>
  <si>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</si>
  <si>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</si>
  <si>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</si>
  <si>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 xml:space="preserve"> RDC-50 ANVISA/MINISTERIO DA SAUDE E ABNT-12188.FORNECIMENTO</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</si>
  <si>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</si>
  <si>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</si>
  <si>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</si>
  <si>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</si>
  <si>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</si>
  <si>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</si>
  <si>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PAINEL MODULAR GASES MEDICINAIS P/LEITO HOSPITALAR,COMPR.1,0</t>
  </si>
  <si>
    <t>0M ALT.0,30M,3 MODULOS INDEPENDENTES CONTENDO 3 SAIDAS P/GAS</t>
  </si>
  <si>
    <t>ES,SENDO:1 SAIDA OXIGENIO,1 SAIDA AR COMPRIMIDO E 1 SAIDA VA</t>
  </si>
  <si>
    <t>CUO,PADROES ANVISA/MS (RDC 50-2002) E ABNT NBR 12118,4 TOMAD</t>
  </si>
  <si>
    <t>AS ELETRICAS 110V,1 TOMADA ELETRICA 220V,1 CHAMADA ENFERMAGE</t>
  </si>
  <si>
    <t>M,1 LUMINARIA DESCANSO,1 INTERRUPTOR SIMPLES.FORN.INSTALACAO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</si>
  <si>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</si>
  <si>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</si>
  <si>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</si>
  <si>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</si>
  <si>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</si>
  <si>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</si>
  <si>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</si>
  <si>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</si>
  <si>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</si>
  <si>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</si>
  <si>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</si>
  <si>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</si>
  <si>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</si>
  <si>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</si>
  <si>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</si>
  <si>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</si>
  <si>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</si>
  <si>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CINTA CIRCULAR DE ACO GALVANIZADO,DE APROXIMADAMENTE 120MM,P</t>
  </si>
  <si>
    <t>ARA FIXACAO DE BRACOS DE LUMINARIAS.FORNECIMENTO E COLOCACAO</t>
  </si>
  <si>
    <t>19.004.0018-2</t>
  </si>
  <si>
    <t>CAMINHAO BASCULANTE TIPO PESADO,TRACADO,6X4,CAPACIDADE DE 18</t>
  </si>
  <si>
    <t>,4T,INCLUSIVE MOTORISTA</t>
  </si>
  <si>
    <t>19.004.0018-3</t>
  </si>
  <si>
    <t>19.004.0018-4</t>
  </si>
  <si>
    <t>19.004.0018-C</t>
  </si>
  <si>
    <t>19.004.0018-D</t>
  </si>
  <si>
    <t>19.004.0018-E</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</si>
  <si>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</si>
  <si>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</si>
  <si>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</si>
  <si>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</si>
  <si>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</si>
  <si>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</si>
  <si>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</si>
  <si>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</si>
  <si>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</si>
  <si>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</si>
  <si>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</si>
  <si>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</si>
  <si>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</si>
  <si>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</si>
  <si>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</si>
  <si>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</si>
  <si>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</si>
  <si>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</si>
  <si>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</si>
  <si>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</si>
  <si>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</si>
  <si>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</si>
  <si>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</si>
  <si>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</si>
  <si>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</si>
  <si>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</si>
  <si>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</si>
  <si>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</si>
  <si>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</si>
  <si>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</si>
  <si>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</si>
  <si>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</si>
  <si>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</si>
  <si>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</si>
  <si>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</si>
  <si>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</si>
  <si>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</si>
  <si>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</si>
  <si>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</si>
  <si>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</si>
  <si>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</si>
  <si>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</si>
  <si>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</si>
  <si>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</si>
  <si>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</si>
  <si>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</si>
  <si>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</si>
  <si>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</si>
  <si>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</si>
  <si>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</si>
  <si>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</si>
  <si>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</si>
  <si>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</si>
  <si>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</si>
  <si>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</si>
  <si>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</si>
  <si>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</si>
  <si>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</si>
  <si>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</si>
  <si>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</si>
  <si>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</si>
  <si>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</si>
  <si>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</si>
  <si>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</si>
  <si>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</si>
  <si>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</si>
  <si>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</si>
  <si>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</si>
  <si>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</si>
  <si>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</si>
  <si>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</si>
  <si>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</si>
  <si>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</si>
  <si>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</si>
  <si>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</si>
  <si>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</si>
  <si>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</si>
  <si>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</si>
  <si>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</si>
  <si>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</si>
  <si>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</si>
  <si>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</si>
  <si>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</si>
  <si>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</si>
  <si>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</si>
  <si>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</si>
  <si>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</si>
  <si>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</si>
  <si>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</si>
  <si>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</si>
  <si>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</si>
  <si>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</si>
  <si>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</si>
  <si>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</si>
  <si>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</si>
  <si>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</si>
  <si>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</si>
  <si>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</si>
  <si>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</si>
  <si>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</si>
  <si>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</si>
  <si>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</si>
  <si>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</si>
  <si>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</si>
  <si>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</si>
  <si>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</si>
  <si>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</si>
  <si>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</si>
  <si>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</si>
  <si>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</si>
  <si>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</si>
  <si>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</si>
  <si>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</si>
  <si>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</si>
  <si>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</si>
  <si>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</si>
  <si>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</si>
  <si>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</si>
  <si>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</si>
  <si>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</si>
  <si>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</si>
  <si>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</si>
  <si>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</si>
  <si>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</si>
  <si>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</si>
  <si>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</si>
  <si>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</si>
  <si>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</si>
  <si>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</si>
  <si>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</si>
  <si>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</si>
  <si>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</si>
  <si>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TAMPAO DE FERRO FUNDIDO DUCTIL (NODULAR) TIPO LEVE,COM DIAME</t>
  </si>
  <si>
    <t>TRO DE 56CM,PADRAO RIOLUZ.FORNECIMENTO</t>
  </si>
  <si>
    <t>TAMPAO DE FERRO FUNDIDO DUCTIL (NODULAR),ARTICULADO,TIPO ESP</t>
  </si>
  <si>
    <t>ECIAL,COM DIAMETRO DE 600MM,COM EIXO DE ACO INOXIDAVEL,REVES</t>
  </si>
  <si>
    <t>TIDO POR PVC NA ARTICULACAO,DOTADO DE FURACAO PARA FIXACAO D</t>
  </si>
  <si>
    <t>O ARO DE ANEL DE CONCRETO E INSTALACAO DE CONECTORES PARA AT</t>
  </si>
  <si>
    <t>ERRAMENTO,COM INSCRICAO RIOLUZ DISCRETA,EM ALTO RELEVO,CONFO</t>
  </si>
  <si>
    <t>RME DESENHO EM-RIOLUZ-078 DESENHO: A4-1992-PD.FORNECIMENTO</t>
  </si>
  <si>
    <t>TAMPAO DE FERRO FUNDIDO DUCTIL (NODULAR),ARTICULADO,TIPO LEV</t>
  </si>
  <si>
    <t>E,CARGA MAXIMA NO CENTRO DE 2000KGF,DIAMETRO INTERNO DE 300M</t>
  </si>
  <si>
    <t>M,FORNECIDO COM COLAR E COM RECOBRIMENTO,CONFORME DESENHO A4</t>
  </si>
  <si>
    <t>-1200-PD,ESPECIFICACAO EM RIOLUZ Nº10.FORNECIMENTO</t>
  </si>
  <si>
    <t>TAMPAO DE FERRO FUNDIDO DUCTIL (NODULAR),ARTICULADO(PARA TEN</t>
  </si>
  <si>
    <t>SAO MINIMA DE 3,54KG/CM2),DIAMETRO INTERNO DE 30CM,COM TRANC</t>
  </si>
  <si>
    <t>A,COM EIXO DE ACO INOXIDAVEL NA ARTICULACAO,DOTADO DE FURACA</t>
  </si>
  <si>
    <t>O ROSQUEADA PARA INSTALACAO DE CONECTORES PARA ATERRAMENTO,C</t>
  </si>
  <si>
    <t>OM INSCRICAO RIOLUZ EM ALTO RELEVO,DESENHO A4-1992-PD EM-RIO</t>
  </si>
  <si>
    <t>LUZ-10.FORNECIMENTO</t>
  </si>
  <si>
    <t>SAO MINIMA DE 3,54KG/CM2),DIAMETRO INTERNO DE 60CM,COM TRANC</t>
  </si>
  <si>
    <t>REATOR EXTERNO PARA LAMPADA VAPOR DE SODIO DE 70W,IGNITOR CO</t>
  </si>
  <si>
    <t>M PICO DE TENSAO 2,8 A 4KV,FATOR DE POTENCIA MINIMO 0,92,TEN</t>
  </si>
  <si>
    <t>SAO DE ALIMENTACAO 220V,EM-RIO-LUZ-30,NBR-13593,IEC-60662.FO</t>
  </si>
  <si>
    <t>REATOR EXTERNO PARA LAMPADA VAPOR DE SODIO DE 100W,IGNITOR C</t>
  </si>
  <si>
    <t>OM PICO DE TENSAO 2,8 A 4KV,FATOR DE POTENCIA MINIMO 0,92,TE</t>
  </si>
  <si>
    <t>NSAO DE ALIMENTACAO 220V,EM-RIOLUZ-30,NBR-13593,IEC-60662.FO</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</si>
  <si>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</si>
  <si>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</si>
  <si>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</si>
  <si>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</si>
  <si>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</si>
  <si>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</si>
  <si>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3-1971-PD,NBR-13593,IEC-60662.FORNECIMENTO</t>
  </si>
  <si>
    <t>REATOR INTERNO/INTEGRADO PARA LAMPADA VAPOR DE SODIO DE 150W</t>
  </si>
  <si>
    <t>,IGNITOR COM PICO DE TENSAO 2,8 A 4KV,FATOR DE POTENCIA MINI</t>
  </si>
  <si>
    <t>MO 0,92,TENSAO NOMINAL DE ALIMENTACAO 220V,CONFORME DESENHO</t>
  </si>
  <si>
    <t>A3-1971-PD,NBR-13593,IEC-60662.FORNECIMENTO</t>
  </si>
  <si>
    <t>REATOR INTERNO/INTEGRADO PARA LAMPADA VAPOR DE SODIO DE 250W</t>
  </si>
  <si>
    <t>REATOR INTERNO/INTEGRADO PARA LAMPADA VAPOR DE SODIO DE 400W</t>
  </si>
  <si>
    <t>21.046.0080-0</t>
  </si>
  <si>
    <t>REATOR EXTERNO PARA LAMPADA VAPOR METALICO DE 70W,IGNITOR CO</t>
  </si>
  <si>
    <t>SAO DE ALIMENTACAO 220V,EM-RIOLUZ-30,NBR-14305,IEC-61167.FOR</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</si>
  <si>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</si>
  <si>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</si>
  <si>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</si>
  <si>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</si>
  <si>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</si>
  <si>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</si>
  <si>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</si>
  <si>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</si>
  <si>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</si>
  <si>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</si>
  <si>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</si>
  <si>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</si>
  <si>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</si>
  <si>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</si>
  <si>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</si>
  <si>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</si>
  <si>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</si>
  <si>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</si>
  <si>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NHO A3-1971-PD,NBR-14305,IEC-61167.FORNECIMENTO</t>
  </si>
  <si>
    <t>21.046.0100-A</t>
  </si>
  <si>
    <t>21.046.0102-0</t>
  </si>
  <si>
    <t xml:space="preserve"> 150W,IGNITOR COM PICO DE TENSAO 2,8 A 4KV,FATOR DE POTENCIA</t>
  </si>
  <si>
    <t xml:space="preserve"> MINIMO 0,92,TENSAO NOMINAL DE ALIMENTACAO 220V,CONFORME DES</t>
  </si>
  <si>
    <t>ENHO A3-1971-PD,NBR-14305,IEC-61167.FORNECIMENTO</t>
  </si>
  <si>
    <t>21.046.0102-A</t>
  </si>
  <si>
    <t>21.046.0105-0</t>
  </si>
  <si>
    <t xml:space="preserve"> 250W,IGNITOR COM PICO DE TENSAO 2,8 A 4KV,FATOR DE POTENCIA</t>
  </si>
  <si>
    <t>21.046.0105-A</t>
  </si>
  <si>
    <t>21.046.0107-0</t>
  </si>
  <si>
    <t xml:space="preserve"> 400W,IGNITOR COM PICO DE TENSAO 2,8 A 4KV,FATOR DE POTENCIA</t>
  </si>
  <si>
    <t>21.046.0107-A</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</si>
  <si>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</si>
  <si>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</si>
  <si>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</si>
  <si>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</si>
  <si>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</si>
  <si>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</si>
  <si>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</si>
  <si>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</si>
  <si>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</si>
  <si>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</si>
  <si>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</si>
  <si>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</si>
  <si>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</si>
  <si>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</si>
  <si>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</si>
  <si>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</si>
  <si>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</si>
  <si>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</si>
  <si>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</si>
  <si>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</si>
  <si>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</si>
  <si>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ARAME DE FERRO GALVANIZADO DE 12BWG, 2,76MM.FORNECIMENTO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</si>
  <si>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</si>
  <si>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</si>
  <si>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</si>
  <si>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</si>
  <si>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</si>
  <si>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</si>
  <si>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</si>
  <si>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</si>
  <si>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</si>
  <si>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</si>
  <si>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</si>
  <si>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</si>
  <si>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</si>
  <si>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</si>
  <si>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</si>
  <si>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</si>
  <si>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</si>
  <si>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</si>
  <si>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</si>
  <si>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 xml:space="preserve">        PRECOS DE INSUMOS</t>
  </si>
  <si>
    <t/>
  </si>
  <si>
    <t>MES DE COLETA: 03/2021</t>
  </si>
  <si>
    <t>LOCALIDADE: 2810 - RIO DE JANEIRO</t>
  </si>
  <si>
    <t xml:space="preserve">CODIGO  </t>
  </si>
  <si>
    <t>DESCRICAO DO INSUMO</t>
  </si>
  <si>
    <t>ORIGEM DO PRECO</t>
  </si>
  <si>
    <t xml:space="preserve">  PRECO MEDIANO R$</t>
  </si>
  <si>
    <t>TESTES</t>
  </si>
  <si>
    <t xml:space="preserve">JG    </t>
  </si>
  <si>
    <t>CR</t>
  </si>
  <si>
    <t>37,45</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</si>
  <si>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</si>
  <si>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</si>
  <si>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</si>
  <si>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</si>
  <si>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</si>
  <si>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45,19</t>
  </si>
  <si>
    <t>!EM PROCESSO DE DESATIVACAO! CHAPA DE MADEIRA COMPENSADA PLASTIFICADA PARA FORMA DE CONCRETO, DE 2,20 X 1,10 m, E = 14 MM</t>
  </si>
  <si>
    <t>!EM PROCESSO DE DESATIVACAO! CHAPA DE MADEIRA COMPENSADA PLASTIFICADA PARA FORMA DE CONCRETO, DE 2,20 X 1,10 M, E = 20 MM</t>
  </si>
  <si>
    <t>113,92</t>
  </si>
  <si>
    <t>!EM PROCESSO DE DESATIVACAO! CHAPA DE MADEIRA COMPENSADA RESINADA PARA FORMA DE CONCRETO, DE *2,2 X 1,1* M, E = 10 MM</t>
  </si>
  <si>
    <t>54,58</t>
  </si>
  <si>
    <t>!EM PROCESSO DE DESATIVACAO! CHAPA DE MADEIRA COMPENSADA RESINADA PARA FORMA DE CONCRETO, DE *2,2 X 1,1* M, E = 20 MM</t>
  </si>
  <si>
    <t>107,41</t>
  </si>
  <si>
    <t>!EM PROCESSO DE DESATIVACAO! CHAPA DE MADEIRA COMPENSADA RESINADA PARA FORMA DE CONCRETO, DE *2,2 X 1,1* M, E = 6 MM</t>
  </si>
  <si>
    <t>!EM PROCESSO DE DESATIVACAO! DIVISORIA COLMEIA CEGA COM MONTANTE E RODAPE DE ALUMINIO ANODIZADO SIMPLES (SEM COLOCACAO)</t>
  </si>
  <si>
    <t>165,00</t>
  </si>
  <si>
    <t>!EM PROCESSO DE DESATIVACAO! DOBRADICA EM ACO/FERRO, 3" X 2 1/2", E= 1,2 A 1,8 MM, SEM ANEL,  CROMADO OU ZINCADO, TAMPA BOLA, COM PARAFUSOS</t>
  </si>
  <si>
    <t>11,19</t>
  </si>
  <si>
    <t>!EM PROCESSO DE DESATIVACAO! FUNDO SINTETICO NIVELADOR BRANCO FOSCO PARA MADEIRA</t>
  </si>
  <si>
    <t xml:space="preserve">GL    </t>
  </si>
  <si>
    <t>79,02</t>
  </si>
  <si>
    <t>!EM PROCESSO DE DESATIVACAO! HASTE DE ATERRAMENTO EM ACO COM 3,00 M DE COMPRIMENTO E DN = 3/4", REVESTIDA COM BAIXA CAMADA DE COBRE, SEM CONECTOR</t>
  </si>
  <si>
    <t>69,87</t>
  </si>
  <si>
    <t>!EM PROCESSO DE DESATIVACAO! HASTE DE ATERRAMENTO EM ACO COM 3,00 M DE COMPRIMENTO E DN = 5/8", REVESTIDA COM BAIXA CAMADA DE COBRE, COM CONECTOR TIPO GRAMPO</t>
  </si>
  <si>
    <t>48,91</t>
  </si>
  <si>
    <t>!EM PROCESSO DE DESATIVACAO! HASTE DE ATERRAMENTO EM ACO COM 3,00 M DE COMPRIMENTO E DN = 5/8", REVESTIDA COM BAIXA CAMADA DE COBRE, SEM CONECTOR</t>
  </si>
  <si>
    <t>!EM PROCESSO DE DESATIVACAO! JANELA BASCULANTE, ACO, COM BATENTE/REQUADRO, 60 X 80 CM (SEM VIDROS)</t>
  </si>
  <si>
    <t>387,12</t>
  </si>
  <si>
    <t>!EM PROCESSO DE DESATIVACAO! JANELA DE CORRER, ACO, BATENTE/REQUADRO DE 6 A 14 CM, QUADRICULADA, PINTURA ANTICORROSIVA, SEM VIDRO, BANDEIRA COM BASCULA, 4 FLS, 120  X 150 CM (A X L)</t>
  </si>
  <si>
    <t>608,12</t>
  </si>
  <si>
    <t>!EM PROCESSO DE DESATIVACAO! JANELA DE CORRER, ACO, BATENTE/REQUADRO DE 6 A 14 CM, VENEZIANA, PINT ANTICORROSIVA, PINT ACABAMENTO, COM VIDRO, 6 FLS, 120  X 150 CM (A X L)</t>
  </si>
  <si>
    <t>616,58</t>
  </si>
  <si>
    <t>!EM PROCESSO DE DESATIVACAO! JANELA DE CORRER, ACO, COM BATENTE/REQUADRO DE 6 A 14 CM, SEM DIVISAO, PINT ANTICORROSIVA, PINT ACABAMENTO, COM VIDRO, SEM BANDEIRA, 2 FLS, 120  X 150 CM (A X L)</t>
  </si>
  <si>
    <t>844,41</t>
  </si>
  <si>
    <t>!EM PROCESSO DE DESATIVACAO! LUMINARIA FECHADA P/ ILUMINACAO PUBLICA, TIPO ABL 50/F OU EQUIV, P/ LAMPADA A VAPOR DE MERCURIO 400W</t>
  </si>
  <si>
    <t>276,22</t>
  </si>
  <si>
    <t>!EM PROCESSO DE DESATIVACAO! MASSA CORRIDA PVA PARA PAREDES INTERNAS</t>
  </si>
  <si>
    <t>15,99</t>
  </si>
  <si>
    <t>!EM PROCESSO DE DESATIVACAO! TINTA LATEX PVA PREMIUM, COR BRANCA</t>
  </si>
  <si>
    <t>69,00</t>
  </si>
  <si>
    <t>!EM PROCESSO DE DESATIVACAO! VERNIZ POLIURETANO BRILHANTE PARA MADEIRA, SEM FILTRO SOLAR, USO INTERNO E EXTERNO</t>
  </si>
  <si>
    <t xml:space="preserve">L     </t>
  </si>
  <si>
    <t>24,78</t>
  </si>
  <si>
    <t>!EM PROCESSO DE DESATIVACAO!JANELA DE CORRER, ACO, BATENTE/REQUADRO DE 6 A 14 CM,  COM DIVISAO HORIZ , PINT ANTICORROSIVA, SEM VIDRO, BANDEIRA COM BASCULA, 4 FLS, 120  X 150 CM (A X L)</t>
  </si>
  <si>
    <t>872,60</t>
  </si>
  <si>
    <t>!EM PROCESSO DE DESATIVACAO!MASSA A OLEO PARA MADEIRA</t>
  </si>
  <si>
    <t>60,91</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</si>
  <si>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</si>
  <si>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</si>
  <si>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</si>
  <si>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</si>
  <si>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9,97</t>
  </si>
  <si>
    <t>!EM PROCESSO DESATIVACAO! ELETRODUTO EM ACO GALVANIZADO ELETROLITICO, SEMI-PESADO, DIAMETRO 1 1/2", PAREDE DE 1,20 MM</t>
  </si>
  <si>
    <t>25,18</t>
  </si>
  <si>
    <t>!EM PROCESSO DESATIVACAO! ELETRODUTO EM ACO GALVANIZADO ELETROLITICO, SEMI-PESADO, DIAMETRO 1 1/4", PAREDE DE 1,20 MM</t>
  </si>
  <si>
    <t>ABERTURA PARA ENCAIXE DE CUBA OU LAVATORIO EM BANCADA DE MARMORE/ GRANITO OU OUTRO TIPO DE PEDRA NATURAL</t>
  </si>
  <si>
    <t>88,49</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</si>
  <si>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</si>
  <si>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</si>
  <si>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</si>
  <si>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</si>
  <si>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</si>
  <si>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</si>
  <si>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</si>
  <si>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1,68</t>
  </si>
  <si>
    <t>ABRACADEIRA EM ACO PARA AMARRACAO DE ELETRODUTOS, TIPO D, COM 1 1/2" E PARAFUSO DE FIXACAO</t>
  </si>
  <si>
    <t>1,70</t>
  </si>
  <si>
    <t>ABRACADEIRA EM ACO PARA AMARRACAO DE ELETRODUTOS, TIPO D, COM 1 1/4" E CUNHA DE FIXACAO</t>
  </si>
  <si>
    <t>ABRACADEIRA EM ACO PARA AMARRACAO DE ELETRODUTOS, TIPO D, COM 1 1/4" E PARAFUSO DE FIXACAO</t>
  </si>
  <si>
    <t>1,64</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</si>
  <si>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</si>
  <si>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</si>
  <si>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</si>
  <si>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</si>
  <si>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</si>
  <si>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2,21</t>
  </si>
  <si>
    <t>ABRACADEIRA EM ACO PARA AMARRACAO DE ELETRODUTOS, TIPO D, COM 2 1/2" E PARAFUSO DE FIXACAO</t>
  </si>
  <si>
    <t>ABRACADEIRA EM ACO PARA AMARRACAO DE ELETRODUTOS, TIPO D, COM 2" E CUNHA DE FIXACAO</t>
  </si>
  <si>
    <t>1,76</t>
  </si>
  <si>
    <t>ABRACADEIRA EM ACO PARA AMARRACAO DE ELETRODUTOS, TIPO D, COM 2" E PARAFUSO DE FIXACAO</t>
  </si>
  <si>
    <t>1,89</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</si>
  <si>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</si>
  <si>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</si>
  <si>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</si>
  <si>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</si>
  <si>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</si>
  <si>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</si>
  <si>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2,71</t>
  </si>
  <si>
    <t>ABRACADEIRA EM ACO PARA AMARRACAO DE ELETRODUTOS, TIPO D, COM 4" E CUNHA DE FIXACAO</t>
  </si>
  <si>
    <t>3,98</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</si>
  <si>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</si>
  <si>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</si>
  <si>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</si>
  <si>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</si>
  <si>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</si>
  <si>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</si>
  <si>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</si>
  <si>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</si>
  <si>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</si>
  <si>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0,37</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</si>
  <si>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</si>
  <si>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</si>
  <si>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</si>
  <si>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</si>
  <si>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</si>
  <si>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7,34</t>
  </si>
  <si>
    <t>ABRACADEIRA, GALVANIZADA/ZINCADA, ROSCA SEM FIM, PARAFUSO INOX, LARGURA  FITA *12,6 A *14 MM, D = 3" A 3 3/4"</t>
  </si>
  <si>
    <t>ABRACADEIRA, GALVANIZADA/ZINCADA, ROSCA SEM FIM, PARAFUSO INOX, LARGURA  FITA *12,6 A *14 MM, D = 4" A 4 3/4"</t>
  </si>
  <si>
    <t>13,01</t>
  </si>
  <si>
    <t>ACABAMENTO CROMADO PARA REGISTRO PEQUENO, 1/2 " OU 3/4 "</t>
  </si>
  <si>
    <t>19,62</t>
  </si>
  <si>
    <t>ACABAMENTO SIMPLES/CONVENCIONAL PARA FORRO PVC, TIPO "U" OU "C", COR BRANCA, COMPRIMENTO 6 M</t>
  </si>
  <si>
    <t>2,13</t>
  </si>
  <si>
    <t>ACESSORIO DE LIGACAO NAO ELETRICO PARA CARGAS EXPLOSIVAS, TUBO DE 6 M</t>
  </si>
  <si>
    <t>62,83</t>
  </si>
  <si>
    <t>ACESSORIO INICIADOR NAO ELETRICO, TUBO DE 6 M, TEMPO DE RETARDO DE *160* MS</t>
  </si>
  <si>
    <t>58,48</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</si>
  <si>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</si>
  <si>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</si>
  <si>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</si>
  <si>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</si>
  <si>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</si>
  <si>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</si>
  <si>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</si>
  <si>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</si>
  <si>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12,29</t>
  </si>
  <si>
    <t>ACO CA-25, 32,0 MM, VERGALHAO</t>
  </si>
  <si>
    <t>10,67</t>
  </si>
  <si>
    <t>ACO CA-25, 6,3 MM OU 8,0 MM, VERGALHAO</t>
  </si>
  <si>
    <t>8,45</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</si>
  <si>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</si>
  <si>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</si>
  <si>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</si>
  <si>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</si>
  <si>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</si>
  <si>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</si>
  <si>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</si>
  <si>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</si>
  <si>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</si>
  <si>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</si>
  <si>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</si>
  <si>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</si>
  <si>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</si>
  <si>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3,97</t>
  </si>
  <si>
    <t>ACOPLAMENTO RIGIDO EM FERRO FUNDIDO PARA SISTEMA DE TUBULACAO RANHURADA, DN 50 MM (2")</t>
  </si>
  <si>
    <t>ACOPLAMENTO RIGIDO EM FERRO FUNDIDO PARA SISTEMA DE TUBULACAO RANHURADA, DN 65 MM (2 1/2")</t>
  </si>
  <si>
    <t>25,67</t>
  </si>
  <si>
    <t>ACOPLAMENTO RIGIDO EM FERRO FUNDIDO PARA SISTEMA DE TUBULACAO RANHURADA, DN 80 MM (3")</t>
  </si>
  <si>
    <t>ADAPTADOR DE COBRE PARA TUBULACAO PEX, DN 16 X 15 MM</t>
  </si>
  <si>
    <t>ADAPTADOR DE COBRE PARA TUBULACAO PEX, DN 20 X 22 MM</t>
  </si>
  <si>
    <t>11,37</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</si>
  <si>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</si>
  <si>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</si>
  <si>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</si>
  <si>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</si>
  <si>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1,02</t>
  </si>
  <si>
    <t>ADAPTADOR PVC PARA SIFAO, ROSCAVEL, 40 MM X 1 1/4"</t>
  </si>
  <si>
    <t>ADAPTADOR PVC ROSCAVEL, COM FLANGES E ANEL DE VEDACAO, 1/2", PARA CAIXA D' AGUA</t>
  </si>
  <si>
    <t>10,02</t>
  </si>
  <si>
    <t>ADAPTADOR PVC ROSCAVEL, COM FLANGES E ANEL DE VEDACAO, 1", PARA CAIXA D' AGUA</t>
  </si>
  <si>
    <t>18,41</t>
  </si>
  <si>
    <t>ADAPTADOR PVC ROSCAVEL, COM FLANGES E ANEL DE VEDACAO, 3/4", PARA CAIXA D' AGUA</t>
  </si>
  <si>
    <t>13,74</t>
  </si>
  <si>
    <t>ADAPTADOR PVC SOLDAVEL CURTO COM BOLSA E ROSCA, 110 MM X 4", PARA AGUA FRIA</t>
  </si>
  <si>
    <t>40,88</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</si>
  <si>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</si>
  <si>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</si>
  <si>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</si>
  <si>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</si>
  <si>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</si>
  <si>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</si>
  <si>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</si>
  <si>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3,96</t>
  </si>
  <si>
    <t>ADAPTADOR PVC SOLDAVEL CURTO COM BOLSA E ROSCA, 60 MM X 2", PARA AGUA FRIA</t>
  </si>
  <si>
    <t>ADAPTADOR PVC SOLDAVEL CURTO COM BOLSA E ROSCA, 75 MM X 2 1/2", PARA AGUA FRIA</t>
  </si>
  <si>
    <t>15,64</t>
  </si>
  <si>
    <t>ADAPTADOR PVC SOLDAVEL CURTO COM BOLSA E ROSCA, 85 MM X 3", PARA AGUA FRIA</t>
  </si>
  <si>
    <t>25,68</t>
  </si>
  <si>
    <t>ADAPTADOR PVC SOLDAVEL, COM FLANGE E ANEL DE VEDACAO, 20 MM X 1/2", PARA CAIXA D'AGUA</t>
  </si>
  <si>
    <t>ADAPTADOR PVC SOLDAVEL, COM FLANGE E ANEL DE VEDACAO, 25 MM X 3/4", PARA CAIXA D'AGUA</t>
  </si>
  <si>
    <t>9,99</t>
  </si>
  <si>
    <t>ADAPTADOR PVC SOLDAVEL, COM FLANGE E ANEL DE VEDACAO, 32 MM X 1", PARA CAIXA D'AGUA</t>
  </si>
  <si>
    <t>12,98</t>
  </si>
  <si>
    <t>ADAPTADOR PVC SOLDAVEL, COM FLANGE E ANEL DE VEDACAO, 40 MM X 1 1/4", PARA CAIXA D'AGUA</t>
  </si>
  <si>
    <t>ADAPTADOR PVC SOLDAVEL, COM FLANGE E ANEL DE VEDACAO, 50 MM X 1 1/2", PARA CAIXA D'AGUA</t>
  </si>
  <si>
    <t>ADAPTADOR PVC SOLDAVEL, COM FLANGES E ANEL DE VEDACAO, 60 MM X 2", PARA CAIXA D' AGUA</t>
  </si>
  <si>
    <t>29,60</t>
  </si>
  <si>
    <t>ADAPTADOR PVC SOLDAVEL, COM FLANGES LIVRES, 110 MM X 4", PARA CAIXA D' AGUA</t>
  </si>
  <si>
    <t>308,51</t>
  </si>
  <si>
    <t>ADAPTADOR PVC SOLDAVEL, COM FLANGES LIVRES, 25 MM X 3/4", PARA CAIXA D' AGUA</t>
  </si>
  <si>
    <t>ADAPTADOR PVC SOLDAVEL, COM FLANGES LIVRES, 32 MM X 1", PARA CAIXA D' AGUA</t>
  </si>
  <si>
    <t>ADAPTADOR PVC SOLDAVEL, COM FLANGES LIVRES, 40 MM X 1  1/4", PARA CAIXA D' AGUA</t>
  </si>
  <si>
    <t>31,96</t>
  </si>
  <si>
    <t>ADAPTADOR PVC SOLDAVEL, COM FLANGES LIVRES, 50 MM X 1  1/2", PARA CAIXA D' AGUA</t>
  </si>
  <si>
    <t>ADAPTADOR PVC SOLDAVEL, COM FLANGES LIVRES, 60 MM X 2", PARA CAIXA D' AGUA</t>
  </si>
  <si>
    <t>ADAPTADOR PVC SOLDAVEL, COM FLANGES LIVRES, 75 MM X 2  1/2", PARA CAIXA D' AGUA</t>
  </si>
  <si>
    <t>156,57</t>
  </si>
  <si>
    <t>ADAPTADOR PVC SOLDAVEL, COM FLANGES LIVRES, 85 MM X 3", PARA CAIXA D' AGUA</t>
  </si>
  <si>
    <t>218,58</t>
  </si>
  <si>
    <t>ADAPTADOR PVC SOLDAVEL, LONGO, COM FLANGE LIVRE,  110 MM X 4", PARA CAIXA D' AGUA</t>
  </si>
  <si>
    <t>332,07</t>
  </si>
  <si>
    <t>ADAPTADOR PVC SOLDAVEL, LONGO, COM FLANGE LIVRE,  25 MM X 3/4", PARA CAIXA D' AGUA</t>
  </si>
  <si>
    <t>15,78</t>
  </si>
  <si>
    <t>ADAPTADOR PVC SOLDAVEL, LONGO, COM FLANGE LIVRE,  32 MM X 1", PARA CAIXA D' AGUA</t>
  </si>
  <si>
    <t>17,61</t>
  </si>
  <si>
    <t>ADAPTADOR PVC SOLDAVEL, LONGO, COM FLANGE LIVRE,  40 MM X 1 1/4", PARA CAIXA D' AGUA</t>
  </si>
  <si>
    <t>ADAPTADOR PVC SOLDAVEL, LONGO, COM FLANGE LIVRE,  50 MM X 1 1/2", PARA CAIXA D' AGUA</t>
  </si>
  <si>
    <t>29,84</t>
  </si>
  <si>
    <t>ADAPTADOR PVC SOLDAVEL, LONGO, COM FLANGE LIVRE,  60 MM X 2", PARA CAIXA D' AGUA</t>
  </si>
  <si>
    <t>51,04</t>
  </si>
  <si>
    <t>ADAPTADOR PVC SOLDAVEL, LONGO, COM FLANGE LIVRE,  75 MM X 2 1/2", PARA CAIXA D' AGUA</t>
  </si>
  <si>
    <t>198,13</t>
  </si>
  <si>
    <t>ADAPTADOR PVC SOLDAVEL, LONGO, COM FLANGE LIVRE,  85 MM X 3", PARA CAIXA D' AGUA</t>
  </si>
  <si>
    <t>231,96</t>
  </si>
  <si>
    <t>ADAPTADOR PVC, COM REGISTRO, PARA PEAD, 20 MM X 3/4", PARA LIGACAO PREDIAL DE AGUA</t>
  </si>
  <si>
    <t>ADAPTADOR PVC, ROSCAVEL, COM FLANGES E ANEL DE VEDACAO, 1 1/2", PARA CAIXA D'AGUA</t>
  </si>
  <si>
    <t>31,20</t>
  </si>
  <si>
    <t>ADAPTADOR PVC, ROSCAVEL, COM FLANGES E ANEL DE VEDACAO, 1 1/4", PARA CAIXA D' AGUA</t>
  </si>
  <si>
    <t>26,09</t>
  </si>
  <si>
    <t>ADAPTADOR PVC, ROSCAVEL, COM FLANGES E ANEL DE VEDACAO, 2", PARA CAIXA D' AGUA</t>
  </si>
  <si>
    <t>37,87</t>
  </si>
  <si>
    <t>ADAPTADOR PVC, ROSCAVEL, PARA VALVULA PIA OU LAVATORIO, 40 MM</t>
  </si>
  <si>
    <t>0,43</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</si>
  <si>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</si>
  <si>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</si>
  <si>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</si>
  <si>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</si>
  <si>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</si>
  <si>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46,01</t>
  </si>
  <si>
    <t>ADAPTADOR, PVC PBA, A BOLSA DEFOFO, JE, DN 100 / DE 110 MM</t>
  </si>
  <si>
    <t>126,93</t>
  </si>
  <si>
    <t>ADAPTADOR, PVC PBA, A BOLSA DEFOFO, JE, DN 50 / DE 60 MM</t>
  </si>
  <si>
    <t>ADAPTADOR, PVC PBA, A BOLSA DEFOFO, JE, DN 75 / DE  85 MM</t>
  </si>
  <si>
    <t>66,28</t>
  </si>
  <si>
    <t>ADAPTADOR, PVC PBA, BOLSA/ROSCA, JE, DN 100 / DE 110 MM</t>
  </si>
  <si>
    <t>78,67</t>
  </si>
  <si>
    <t>ADAPTADOR, PVC PBA, BOLSA/ROSCA, JE, DN 50 / DE 60 MM</t>
  </si>
  <si>
    <t>20,52</t>
  </si>
  <si>
    <t>ADAPTADOR, PVC PBA, PONTA/ROSCA, JE, DN 50 / DE  60 MM</t>
  </si>
  <si>
    <t>ADAPTADOR, PVC PBA, PONTA/ROSCA, JE, DN 75 / DE  85 MM</t>
  </si>
  <si>
    <t>52,62</t>
  </si>
  <si>
    <t>ADESIVO ACRILICO/COLA DE CONTATO</t>
  </si>
  <si>
    <t>26,82</t>
  </si>
  <si>
    <t>ADESIVO ESTRUTURAL A BASE DE RESINA EPOXI PARA INJECAO EM TRINCAS, BICOMPONENTE, BAIXA VISCOSIDADE</t>
  </si>
  <si>
    <t>115,94</t>
  </si>
  <si>
    <t>ADESIVO ESTRUTURAL A BASE DE RESINA EPOXI, BICOMPONENTE, FLUIDO</t>
  </si>
  <si>
    <t>41,28</t>
  </si>
  <si>
    <t>ADESIVO ESTRUTURAL A BASE DE RESINA EPOXI, BICOMPONENTE, PASTOSO (TIXOTROPICO)</t>
  </si>
  <si>
    <t>ADESIVO LIQUIDO A BASE DE RESINAS PARA COLAGEM DE ESPUMA DE ISOLAMENTO TERMICO FLEXIVEL</t>
  </si>
  <si>
    <t>82,69</t>
  </si>
  <si>
    <t>ADESIVO PARA TUBOS CPVC, *75* G</t>
  </si>
  <si>
    <t>ADESIVO PLASTICO PARA PVC, BISNAGA COM 75 GR</t>
  </si>
  <si>
    <t>ADESIVO PLASTICO PARA PVC, FRASCO COM 175 GR</t>
  </si>
  <si>
    <t>ADESIVO PLASTICO PARA PVC, FRASCO COM 850 GR</t>
  </si>
  <si>
    <t>63,14</t>
  </si>
  <si>
    <t>ADESIVO/COLA PARA EPS (ISOPOR) E OUTROS MATERIAIS</t>
  </si>
  <si>
    <t>ADITIVO ACELERADOR DE PEGA E ENDURECIMENTO PARA ARGAMASSAS E CONCRETOS, LIQUIDO E ISENTO DE CLORETOS</t>
  </si>
  <si>
    <t>13,61</t>
  </si>
  <si>
    <t>ADITIVO ADESIVO LIQUIDO PARA ARGAMASSAS DE REVESTIMENTOS CIMENTICIOS</t>
  </si>
  <si>
    <t>12,04</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</si>
  <si>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</si>
  <si>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</si>
  <si>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</si>
  <si>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</si>
  <si>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5,52</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</si>
  <si>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</si>
  <si>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</si>
  <si>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</si>
  <si>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14,41</t>
  </si>
  <si>
    <t>ADUELA/ GALERIA PRÃ-MOLDADA DE CONCRETO ARMADO, SEÃÃO RETANGULAR INTERNA DE 1,50 X 1,50 M (L X A), MÃSULA DE 20X20CM, C = 1.00 M, EMÃN = 15 CM, TB-45 E FCK DO CONCRETO = 30 MPA.</t>
  </si>
  <si>
    <t>2.179,66</t>
  </si>
  <si>
    <t>ADUELA/ GALERIA PRÃ-MOLDADA DE CONCRETO ARMADO, SEÃÃO RETANGULAR INTERNA DE 2,00 X 2,00 M (L X A), MÃSULA DE 20X20CM, C = 1.00 M, EMÃN = 15 CM, TB-45 E FCK DO CONCRETO = 30 MPA.</t>
  </si>
  <si>
    <t>2.730,08</t>
  </si>
  <si>
    <t>ADUELA/ GALERIA PRÃ-MOLDADA DE CONCRETO ARMADO, SEÃÃO RETANGULAR INTERNA DE 2,50 X 2,50 M (L X A), MÃSULA DE 20X20CM, C = 1.00 M, EMÃN = 15 CM, TB-45 E FCK DO CONCRETO = 30 MPA.</t>
  </si>
  <si>
    <t>3.698,82</t>
  </si>
  <si>
    <t>ADUELA/ GALERIA PRÃ-MOLDADA DE CONCRETO ARMADO, SEÃÃO RETANGULAR INTERNA DE 3,00 X 3,00 M (L X A), MÃSULA DE 20X20CM, C = 1.00 M, EMÃN = 20 CM, TB-45 E FCK DO CONCRETO = 30 MPA.</t>
  </si>
  <si>
    <t>4.386,84</t>
  </si>
  <si>
    <t>ADUELA/GALERIA DE CONCRETO ARMADO, SECAO RETANGULAR 2.00 X 1.00 M (L X A), C = 1.00 M, E = 20 CM</t>
  </si>
  <si>
    <t>2.383,31</t>
  </si>
  <si>
    <t>ADUELA/GALERIA DE CONCRETO ARMADO, SECAO RETANGULAR 2.00 X 1.50 M (L X A), C = 1.00 M, E = 20 CM</t>
  </si>
  <si>
    <t>2.608,38</t>
  </si>
  <si>
    <t>ADUELA/GALERIA DE CONCRETO ARMADO, SECAO RETANGULAR 2.50 X 1.00 M (L X A), C = 1.00 M, E = 20 CM</t>
  </si>
  <si>
    <t>2.798,88</t>
  </si>
  <si>
    <t>ADUELA/GALERIA DE CONCRETO ARMADO, SECAO RETANGULAR 2.50 X 1.50 M (L X A), C = 1.00 M, E = 20 CM</t>
  </si>
  <si>
    <t>3.140,14</t>
  </si>
  <si>
    <t>AFASTADOR PARA TELHA DE FIBROCIMENTO CANALETE 90 OU KALHETAO</t>
  </si>
  <si>
    <t>1,86</t>
  </si>
  <si>
    <t>AGENTE DE CURA, PROTETOR DA EVAPORACAO DA AGUA DE HIDRATACAO DO CONCRETO</t>
  </si>
  <si>
    <t>AGREGADO RECICLADO, TIPO RACHAO RECICLADO CINZA, CLASSE A</t>
  </si>
  <si>
    <t xml:space="preserve">M3    </t>
  </si>
  <si>
    <t>AJUDANTE DE ARMADOR</t>
  </si>
  <si>
    <t xml:space="preserve">H     </t>
  </si>
  <si>
    <t>12,76</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</si>
  <si>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</si>
  <si>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</si>
  <si>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</si>
  <si>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</si>
  <si>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</si>
  <si>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</si>
  <si>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</si>
  <si>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13,20</t>
  </si>
  <si>
    <t>AJUDANTE DE OPERACAO EM GERAL (MENSALISTA)</t>
  </si>
  <si>
    <t>AJUDANTE DE PINTOR</t>
  </si>
  <si>
    <t>AJUDANTE DE PINTOR (MENSALISTA)</t>
  </si>
  <si>
    <t>AJUDANTE DE SERRALHEIRO</t>
  </si>
  <si>
    <t>AJUDANTE DE SERRALHEIRO (MENSALISTA)</t>
  </si>
  <si>
    <t>AJUDANTE ESPECIALIZADO</t>
  </si>
  <si>
    <t>17,18</t>
  </si>
  <si>
    <t>AJUDANTE ESPECIALIZADO (MENSALISTA)</t>
  </si>
  <si>
    <t>ALCA PREFORMADA DE CONTRA POSTE, EM ACO GALVANIZADO, PARA CABO 3/16", COMPRIMENTO *860* MM</t>
  </si>
  <si>
    <t>ALCA PREFORMADA DE DISTRIBUICAO, EM ACO GALVANIZADO, PARA CABO DE ALUMINIO DIAMETRO 16 A 25 MM</t>
  </si>
  <si>
    <t>2,69</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</si>
  <si>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</si>
  <si>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</si>
  <si>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</si>
  <si>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2,02</t>
  </si>
  <si>
    <t>ALCA PREFORMADA DE SERVICO, EM ACO GALVANIZADO, PARA CONDUTORES DE ALUMINIO AWG 6 (CAA 6/1)</t>
  </si>
  <si>
    <t>ALICATE DE CORTE DIAGONAL 6 " COM ISOLAMENTO</t>
  </si>
  <si>
    <t>ALICATE DE CRIMPAR RJ11, RJ12 E RJ45</t>
  </si>
  <si>
    <t>125,39</t>
  </si>
  <si>
    <t>ALICATE DE PRESSAO PARA SOLDA DE CHAPA 18 "</t>
  </si>
  <si>
    <t>134,83</t>
  </si>
  <si>
    <t>ALICATE DE PRESSAO 11 " PARA SOLDA, TIPO C</t>
  </si>
  <si>
    <t>75,86</t>
  </si>
  <si>
    <t>ALICATE DE PRESSAO 11 " PARA SOLDA, TIPO U</t>
  </si>
  <si>
    <t>83,48</t>
  </si>
  <si>
    <t>ALICATE PARA ANEIS DE PISTAO, CAPACIDADE 50 A 100 MM</t>
  </si>
  <si>
    <t>ALIMENTACAO - HORISTA (COLETADO CAIXA)</t>
  </si>
  <si>
    <t>ALIMENTACAO - MENSALISTA (COLETADO CAIXA)</t>
  </si>
  <si>
    <t>737,44</t>
  </si>
  <si>
    <t>ALISADORA DE CONCRETO COM MOTOR A GASOLINA DE 5,5 HP, PESO COM MOTOR DE 78 KG, 4 PAS</t>
  </si>
  <si>
    <t>6.880,00</t>
  </si>
  <si>
    <t>ALMOXARIFE</t>
  </si>
  <si>
    <t>ALMOXARIFE (MENSALISTA)</t>
  </si>
  <si>
    <t>ALONGADOR COM TRES ALTURAS, EM TUBO DE ACO CARBONO, PINTURA NO PROCESSO ELETROSTATICO - EQUIPAMENTO DE GINASTICA PARA ACADEMIA AO AR LIVRE / ACADEMIA DA TERCEIRA IDADE - ATI</t>
  </si>
  <si>
    <t>1.800,00</t>
  </si>
  <si>
    <t>ALUMINIO ANODIZADO</t>
  </si>
  <si>
    <t>ANEL BORRACHA DN 100 MM, PARA TUBO SERIE REFORCADA ESGOTO PREDIAL</t>
  </si>
  <si>
    <t>2,36</t>
  </si>
  <si>
    <t>ANEL BORRACHA DN 75 MM, PARA TUBO SERIE REFORCADA ESGOTO PREDIAL</t>
  </si>
  <si>
    <t>ANEL BORRACHA PARA TUBO ESGOTO PREDIAL DN 40 MM (NBR 5688)</t>
  </si>
  <si>
    <t>ANEL BORRACHA PARA TUBO ESGOTO PREDIAL DN 50 MM (NBR 5688)</t>
  </si>
  <si>
    <t>1,47</t>
  </si>
  <si>
    <t>ANEL BORRACHA PARA TUBO ESGOTO PREDIAL DN 75 MM (NBR 5688)</t>
  </si>
  <si>
    <t>2,07</t>
  </si>
  <si>
    <t>ANEL BORRACHA PARA TUBO ESGOTO PREDIAL, DN 100 MM (NBR 5688)</t>
  </si>
  <si>
    <t>ANEL BORRACHA, DN 150 MM, PARA TUBO SERIE REFORCADA ESGOTO PREDIAL</t>
  </si>
  <si>
    <t>10,92</t>
  </si>
  <si>
    <t>ANEL BORRACHA, DN 40 MM, PARA TUBO SERIE REFORCADA ESGOTO PREDIAL</t>
  </si>
  <si>
    <t>ANEL BORRACHA, DN 50 MM, PARA TUBO SERIE REFORCADA ESGOTO PREDIAL</t>
  </si>
  <si>
    <t>ANEL BORRACHA, PARA TUBO PVC DEFOFO, DN 100 MM (NBR 7665)</t>
  </si>
  <si>
    <t>ANEL BORRACHA, PARA TUBO PVC DEFOFO, DN 150 MM (NBR 7665)</t>
  </si>
  <si>
    <t>14,81</t>
  </si>
  <si>
    <t>ANEL BORRACHA, PARA TUBO PVC DEFOFO, DN 200 MM (NBR 7665)</t>
  </si>
  <si>
    <t>ANEL BORRACHA, PARA TUBO PVC DEFOFO, DN 250 MM (NBR 7665)</t>
  </si>
  <si>
    <t>88,91</t>
  </si>
  <si>
    <t>ANEL BORRACHA, PARA TUBO PVC DEFOFO, DN 300 MM (NBR 7665)</t>
  </si>
  <si>
    <t>136,56</t>
  </si>
  <si>
    <t>ANEL BORRACHA, PARA TUBO PVC, REDE COLETOR ESGOTO, DN 100 MM (NBR 7362)</t>
  </si>
  <si>
    <t>3,54</t>
  </si>
  <si>
    <t>ANEL BORRACHA, PARA TUBO PVC, REDE COLETOR ESGOTO, DN 150 MM (NBR 7362)</t>
  </si>
  <si>
    <t>ANEL BORRACHA, PARA TUBO PVC, REDE COLETOR ESGOTO, DN 200 MM (NBR 7362)</t>
  </si>
  <si>
    <t>11,10</t>
  </si>
  <si>
    <t>ANEL BORRACHA, PARA TUBO PVC, REDE COLETOR ESGOTO, DN 250 MM (NBR 7362)</t>
  </si>
  <si>
    <t>21,92</t>
  </si>
  <si>
    <t>ANEL BORRACHA, PARA TUBO PVC, REDE COLETOR ESGOTO, DN 350 MM (NBR 7362)</t>
  </si>
  <si>
    <t>ANEL BORRACHA, PARA TUBO PVC, REDE COLETOR ESGOTO, DN 400 MM (NBR 7362)</t>
  </si>
  <si>
    <t>56,98</t>
  </si>
  <si>
    <t>ANEL BORRACHA, PARA TUBO/CONEXAO PVC PBA, DN 100 MM, PARA REDE AGUA</t>
  </si>
  <si>
    <t>ANEL BORRACHA, PARA TUBO/CONEXAO PVC PBA, DN 50 MM, PARA REDE AGUA</t>
  </si>
  <si>
    <t>2,63</t>
  </si>
  <si>
    <t>ANEL BORRACHA, PARA TUBO/CONEXAO PVC PBA, DN 60 MM, PARA REDE AGUA</t>
  </si>
  <si>
    <t>7,06</t>
  </si>
  <si>
    <t>ANEL BORRACHA, PARA TUBO/CONEXAO PVC PBA, DN 75 MM, PARA REDE AGUA</t>
  </si>
  <si>
    <t>ANEL BORRACHA, PARA TUBO, PVC REDE COLETOR ESGOTO, DN 300 MM (NBR 7362)</t>
  </si>
  <si>
    <t>29,28</t>
  </si>
  <si>
    <t>ANEL DE BORRACHA PARA VEDACAO DE DUTO PEAD CORRUGADO PARA ELETRICA, DN 1 1/2"</t>
  </si>
  <si>
    <t>1,78</t>
  </si>
  <si>
    <t>ANEL DE BORRACHA PARA VEDACAO DE DUTO PEAD CORRUGADO PARA ELETRICA, DN 1 1/4"</t>
  </si>
  <si>
    <t>ANEL DE BORRACHA PARA VEDACAO DE DUTO PEAD CORRUGADO PARA ELETRICA, DN 2"</t>
  </si>
  <si>
    <t>4,94</t>
  </si>
  <si>
    <t>ANEL DE BORRACHA PARA VEDACAO DE DUTO PEAD CORRUGADO PARA ELETRICA, DN 3"</t>
  </si>
  <si>
    <t>ANEL DE BORRACHA PARA VEDACAO DE DUTO PEAD CORRUGADO PARA ELETRICA, DN 4"</t>
  </si>
  <si>
    <t>ANEL DE CONCRETO ARMADO COM FUNDO, PARA FOSSA E POCO 1,50 X *0,50* M</t>
  </si>
  <si>
    <t>404,38</t>
  </si>
  <si>
    <t>ANEL DE CONCRETO ARMADO COM FUNDO, PARA FOSSA E POCO 2,00 X *0,50* M</t>
  </si>
  <si>
    <t>637,38</t>
  </si>
  <si>
    <t>ANEL DE CONCRETO ARMADO COM FUNDO, PARA FOSSA E POCO 2,50 X *0,50* M</t>
  </si>
  <si>
    <t>894,98</t>
  </si>
  <si>
    <t>ANEL DE CONCRETO ARMADO, COM FUROS/DRENO PARA SUMIDOURO, D = 0,80 M, H = 0,50 M</t>
  </si>
  <si>
    <t>ANEL DE CONCRETO ARMADO, COM FUROS/DRENO PARA SUMIDOURO, D = 1,00 M, H = 0,50M</t>
  </si>
  <si>
    <t>ANEL DE CONCRETO ARMADO, COM FUROS/DRENO PARA SUMIDOURO, D = 1,50 M, H = 0,50 M</t>
  </si>
  <si>
    <t>263,65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</si>
  <si>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</si>
  <si>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</si>
  <si>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</si>
  <si>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</si>
  <si>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68,85</t>
  </si>
  <si>
    <t>ANEL DE VEDACAO/JUNTA ELASTICA, H = *16* MM, PARA TUBO DE CONCRETO DN 400 MM</t>
  </si>
  <si>
    <t>81,53</t>
  </si>
  <si>
    <t>ANEL DE VEDACAO/JUNTA ELASTICA, H = *16* MM, PARA TUBO DE CONCRETO DN 500 MM</t>
  </si>
  <si>
    <t>103,36</t>
  </si>
  <si>
    <t>ANEL DE VEDACAO/JUNTA ELASTICA, H = *16* MM, PARA TUBO DE CONCRETO DN 600 MM</t>
  </si>
  <si>
    <t>126,80</t>
  </si>
  <si>
    <t>ANEL DE VEDACAO/JUNTA ELASTICA, H = *18* MM, PARA TUBO DE CONCRETO DN 700 MM</t>
  </si>
  <si>
    <t>134,07</t>
  </si>
  <si>
    <t>ANEL DE VEDACAO/JUNTA ELASTICA, H = *19* MM, PARA TUBO DE CONCRETO DN 800 MM</t>
  </si>
  <si>
    <t>167,39</t>
  </si>
  <si>
    <t>ANEL DE VEDACAO/JUNTA ELASTICA, H = *19* MM, PARA TUBO DE CONCRETO DN 900 MM</t>
  </si>
  <si>
    <t>157,47</t>
  </si>
  <si>
    <t>ANEL DE VEDACAO/JUNTA ELASTICA, H = *21* MM, PARA TUBO DE CONCRETO DN 1000 MM</t>
  </si>
  <si>
    <t>194,70</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</si>
  <si>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</si>
  <si>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</si>
  <si>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</si>
  <si>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</si>
  <si>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</si>
  <si>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338,80</t>
  </si>
  <si>
    <t>ANEL EM CONCRETO ARMADO, LISO, PARA FOSSAS SEPTICAS E SUMIDOUROS, COM FUNDO, DIAMETRO INTERNO DE 3,00 M E ALTURA DE 0,50 M</t>
  </si>
  <si>
    <t>1.168,54</t>
  </si>
  <si>
    <t>ANEL EM CONCRETO ARMADO, LISO, PARA FOSSAS SEPTICAS E SUMIDOUROS, SEM FUNDO, DIAMETRO INTERNO DE 2,00 M E ALTURA DE 0,50 M</t>
  </si>
  <si>
    <t>409,79</t>
  </si>
  <si>
    <t>ANEL EM CONCRETO ARMADO, LISO, PARA FOSSAS SEPTICAS E SUMIDOUROS, SEM FUNDO, DIAMETRO INTERNO DE 2,50 M E ALTURA DE 0,50 M</t>
  </si>
  <si>
    <t>550,42</t>
  </si>
  <si>
    <t>ANEL EM CONCRETO ARMADO, LISO, PARA FOSSAS SEPTICAS E SUMIDOUROS, SEM FUNDO, DIAMETRO INTERNO DE 3,00 M E ALTURA DE 0,50 M</t>
  </si>
  <si>
    <t>770,58</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</si>
  <si>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</si>
  <si>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</si>
  <si>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</si>
  <si>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71,30</t>
  </si>
  <si>
    <t>ANEL EM CONCRETO ARMADO, LISO, PARA POCOS DE VISITA, POCOS DE INSPECAO, FOSSAS SEPTICAS E SUMIDOUROS, COM FUNDO, DIAMETRO INTERNO DE 1,20 M E ALTURA DE 0,75 M</t>
  </si>
  <si>
    <t>239,43</t>
  </si>
  <si>
    <t>ANEL EM CONCRETO ARMADO, LISO, PARA POCOS DE VISITA, POCOS DE INSPECAO, FOSSAS SEPTICAS E SUMIDOUROS, SEM FUNDO, DIAMETRO INTERNO DE 1,20 M E ALTURA DE 0,50 M</t>
  </si>
  <si>
    <t>170,82</t>
  </si>
  <si>
    <t>ANEL EM CONCRETO ARMADO, LISO, PARA POCOS DE VISITAS, POCOS DE INSPECAO, FOSSAS SEPTICAS E SUMIDOUROS, COM FUNDO, DIAMETRO INTERNO DE 0,80 M E ALTURA DE 0,50 M</t>
  </si>
  <si>
    <t>132,10</t>
  </si>
  <si>
    <t>ANEL EM CONCRETO ARMADO, LISO, PARA POCOS DE VISITAS, POCOS DE INSPECAO, FOSSAS SEPTICAS E SUMIDOUROS, COM FUNDO, DIAMETRO INTERNO DE 1,00 M E ALTURA DE 0,50 M</t>
  </si>
  <si>
    <t>173,38</t>
  </si>
  <si>
    <t>ANEL EM CONCRETO ARMADO, LISO, PARA POCOS DE VISITAS, POCOS DE INSPECAO, FOSSAS SEPTICAS E SUMIDOUROS, SEM FUNDO, DIAMETRO INTERNO DE 0,80 M E ALTURA DE 0,50 M</t>
  </si>
  <si>
    <t>93,57</t>
  </si>
  <si>
    <t>ANEL EM CONCRETO ARMADO, LISO, PARA POCOS DE VISITAS, POCOS DE INSPECAO, FOSSAS SEPTICAS E SUMIDOUROS, SEM FUNDO, DIAMETRO INTERNO DE 1,00 M E ALTURA DE 0,50 M</t>
  </si>
  <si>
    <t>125,84</t>
  </si>
  <si>
    <t>ANEL EM CONCRETO ARMADO, LISO, PARA, POCOS DE VISITA, POCOS DE INSPECAO, FOSSAS SEPTICAS E SUMIDOUROS, COM FUNDO, DIAMETRO INTERNO DE 1,50 M E ALTURA DE 1,00 M</t>
  </si>
  <si>
    <t>330,25</t>
  </si>
  <si>
    <t>ANEL EM CONCRETO ARMADO, LISO, PARA, POCOS DE VISITA, POCOS DE INSPECAO, FOSSAS SEPTICAS E SUMIDOUROS, SEM FUNDO, DIAMETRO INTERNO DE 1,50 M E ALTURA DE 0,50 M</t>
  </si>
  <si>
    <t>236,28</t>
  </si>
  <si>
    <t>ANEL EM CONCRETO ARMADO, PERFURADO,  PARA FOSSAS SEPTICAS E SUMIDOUROS, SEM FUNDO, DIAMETRO INTERNO DE 1,20 M E ALTURA DE 0,50 M</t>
  </si>
  <si>
    <t>148,61</t>
  </si>
  <si>
    <t>ANEL EM CONCRETO ARMADO, PERFURADO, PARA FOSSAS SEPTICAS E SUMIDOUROS, SEM FUNDO, DIAMETRO INTERNO DE 2,00 M E ALTURA DE 0,50 M</t>
  </si>
  <si>
    <t>313,73</t>
  </si>
  <si>
    <t>ANEL EM CONCRETO ARMADO, PERFURADO, PARA FOSSAS SEPTICAS E SUMIDOUROS, SEM FUNDO, DIAMETRO INTERNO DE 2,50 M E ALTURA DE 0,50 M</t>
  </si>
  <si>
    <t>385,29</t>
  </si>
  <si>
    <t>ANEL EM CONCRETO ARMADO, PERFURADO, PARA FOSSAS SEPTICAS E SUMIDOUROS, SEM FUNDO, DIAMETRO INTERNO DE 3,00 M E ALTURA DE 0,50 M</t>
  </si>
  <si>
    <t>539,41</t>
  </si>
  <si>
    <t>APARELHO CORTE OXI-ACETILENO PARA SOLDA E CORTE CONTENDO MACARICO SOLDA, BICO DE CORTE, CILINDROS, REGULADORES, MANGUEIRAS E CARRINHO</t>
  </si>
  <si>
    <t>3.143,31</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</si>
  <si>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</si>
  <si>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</si>
  <si>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</si>
  <si>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</si>
  <si>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APARELHO SINALIZADOR LUMINOSO COM LED, PARA SAIDA GARAGEM, COM 2 LENTES EM POLICARBONATO, BIVOLT (INCLUI SUPORTE DE FIXACAO)</t>
  </si>
  <si>
    <t>98,94</t>
  </si>
  <si>
    <t>APOIO DO PORTA DENTE PARA FRESADORA DE ASFALTO</t>
  </si>
  <si>
    <t>APONTADOR OU APROPRIADOR DE MAO DE OBRA</t>
  </si>
  <si>
    <t>APONTADOR OU APROPRIADOR DE MAO DE OBRA (MENSALISTA)</t>
  </si>
  <si>
    <t>AQUECEDOR DE AGUA A GAS GLP/GN COM CAPACIDADE DE ARMAZENAMENTO DE 50 A 80 L</t>
  </si>
  <si>
    <t>1.716,23</t>
  </si>
  <si>
    <t>AQUECEDOR DE AGUA ELETRICO  RESERVATORIO DE 100 L CILINDRICO EM COBRE, REFORCADO COM ACO CARBONO, MONOFASICO, TENSAO NOMINAL 220 V</t>
  </si>
  <si>
    <t>1.830,00</t>
  </si>
  <si>
    <t>AQUECEDOR DE AGUA ELETRICO  RESERVATORIO DE 500 L CILINDRICO EM COBRE, REFORCADO COM ACO CARBONO, MONOFASICO, TENSAO NOMINAL 220 V</t>
  </si>
  <si>
    <t>3.983,45</t>
  </si>
  <si>
    <t>AQUECEDOR DE AGUA ELETRICO  RESERVATORIO DE 500 L CILINDRICO EM COBRE, REFORCADO COM ACO CARBONO, TRIFASICO, TENSAO NOMINAL 220/380/400 V, POTENCIA 24 KW</t>
  </si>
  <si>
    <t>5.001,76</t>
  </si>
  <si>
    <t>AQUECEDOR DE AGUA ELETRICO  RESERVATORIO DE 700 L CILINDRICO EM COBRE, REFORCADO COM ACO CARBONO, MONOFASICO, TENSAO NOMINAL 220 V</t>
  </si>
  <si>
    <t>6.479,23</t>
  </si>
  <si>
    <t>AQUECEDOR DE AGUA ELETRICO HORIZONTAL, RESERVATORIO DE 200 L CILINDRICO EM COBRE, REFORCADO COM ACO CARBONO, MONOFASICO, TENSAO NOMINAL 220 V</t>
  </si>
  <si>
    <t>2.477,41</t>
  </si>
  <si>
    <t>AQUECEDOR DE OLEO BPF (FLUIDO) TERMICO, CAPACIDADE DE 300.000 KCAL/H</t>
  </si>
  <si>
    <t>229.600,99</t>
  </si>
  <si>
    <t>AQUECEDOR SOLAR  CAPACIDADE DO RESERVATORIO 800 L, INCLUI 8 PLACAS COLETORAS DE 1,42 M2</t>
  </si>
  <si>
    <t>7.172,62</t>
  </si>
  <si>
    <t>AQUECEDOR SOLAR CAPACIDADE DO RESERVATORIO 1000 L, INCLUI 10 PLACAS COLETORAS DE 1,42 M2</t>
  </si>
  <si>
    <t>11.095,15</t>
  </si>
  <si>
    <t>AQUECEDOR SOLAR CAPACIDADE DO RESERVATORIO 200 L, INCLUI 2 PLACAS COLETORAS DE 1,42 M2</t>
  </si>
  <si>
    <t>3.413,63</t>
  </si>
  <si>
    <t>AQUECEDOR SOLAR CAPACIDADE DO RESERVATORIO 400L, INCLUI 4 PLACAS COLETORAS DE 1,42 M2</t>
  </si>
  <si>
    <t>5.786,58</t>
  </si>
  <si>
    <t>AQUECEDOR SOLAR CAPACIDADE DO RESERVATORIO 600 L, INCLUI 6 PLACAS COLETORAS DE 1,42 M2</t>
  </si>
  <si>
    <t>7.679,92</t>
  </si>
  <si>
    <t>AR CONDICIONADO SPLIT INVERTER, HI-WALL (PAREDE), 12000 BTU/H, CICLO FRIO, 60HZ, CLASSIFICACAO A (SELO PROCEL), GAS HFC, CONTROLE S/FIO</t>
  </si>
  <si>
    <t>2.127,27</t>
  </si>
  <si>
    <t>AR CONDICIONADO SPLIT INVERTER, HI-WALL (PAREDE), 18000 BTU/H, CICLO FRIO, 60HZ, CLASSIFICACAO A (SELO PROCEL), GAS HFC, CONTROLE S/FIO</t>
  </si>
  <si>
    <t>3.158,00</t>
  </si>
  <si>
    <t>AR CONDICIONADO SPLIT INVERTER, HI-WALL (PAREDE), 24000 BTU/H, CICLO FRIO, 60HZ, CLASSIFICACAO A - SELO PROCEL, GAS HFC, CONTROLE S/FIO</t>
  </si>
  <si>
    <t>4.364,66</t>
  </si>
  <si>
    <t>AR CONDICIONADO SPLIT INVERTER, HI-WALL (PAREDE), 9000 BTU/H, CICLO FRIO, 60HZ, CLASSIFICACAO A (SELO PROCEL), GAS HFC, CONTROLE S/FIO</t>
  </si>
  <si>
    <t>1.899,83</t>
  </si>
  <si>
    <t>AR CONDICIONADO SPLIT INVERTER, PISO TETO, APRESENTANDO ENTRE 54000 E 58000 BTU/H, CICLO FRIO, 60HZ, CLASSIFICACAO ENERGETICA A OU B (SELO PROCEL), GAS HFC, CONTROLE S/FIO</t>
  </si>
  <si>
    <t>17.297,79</t>
  </si>
  <si>
    <t>AR CONDICIONADO SPLIT INVERTER, PISO TETO, 18000 BTU/H, CICLO FRIO, 60HZ, CLASSIFICACAO ENERGETICA A OU B (SELO PROCEL), GAS HFC, CONTROLE S/FIO</t>
  </si>
  <si>
    <t>8.189,97</t>
  </si>
  <si>
    <t>AR CONDICIONADO SPLIT INVERTER, PISO TETO, 24000 BTU/H, CICLO FRIO, 60HZ, CLASSIFICACAO ENERGETICA A OU B (SELO PROCEL), GAS HFC, CONTROLE S/FIO</t>
  </si>
  <si>
    <t>9.181,63</t>
  </si>
  <si>
    <t>AR CONDICIONADO SPLIT INVERTER, PISO TETO, 36000 BTU/H, CICLO FRIO, 60HZ, CLASSIFICACAO ENERGETICA A OU B (SELO PROCEL), GAS HFC, CONTROLE S/FIO</t>
  </si>
  <si>
    <t>10.373,29</t>
  </si>
  <si>
    <t>AR CONDICIONADO SPLIT INVERTER, PISO TETO, 48000 BTU/H, CICLO FRIO, 60HZ, CLASSIFICACAO ENERGETICA A OU B (SELO PROCEL), GAS HFC, CONTROLE S/FIO</t>
  </si>
  <si>
    <t>14.257,32</t>
  </si>
  <si>
    <t>AR CONDICIONADO SPLIT ON/OFF, CASSETE (TETO), FRIO 4 VIAS 18000 BTUS/H, CLASSIFICACAO ENERGETICA C - SELO PROCEL, GAS HFC, CONTROLE S/ FIO</t>
  </si>
  <si>
    <t>5.020,20</t>
  </si>
  <si>
    <t>AR CONDICIONADO SPLIT ON/OFF, CASSETE (TETO), FRIO 4 VIAS 24000 BTUS/H, CLASSIFICACAO ENERGETICA C - SELO PROCEL, GAS HFC, CONTROLE S/ FIO</t>
  </si>
  <si>
    <t>6.221,82</t>
  </si>
  <si>
    <t>AR CONDICIONADO SPLIT ON/OFF, CASSETE (TETO), FRIO 4 VIAS 36000 BTUS/H, CLASSIFICACAO ENERGETICA C - SELO PROCEL, GAS HFC, CONTROLE S/ FIO</t>
  </si>
  <si>
    <t>9.245,48</t>
  </si>
  <si>
    <t>AR CONDICIONADO SPLIT ON/OFF, CASSETE (TETO), FRIO 4 VIAS 48000 BTUS/H, CLASSIFICACAO ENERGETICA C - SELO PROCEL, GAS HFC, CONTROLE S/ FIO</t>
  </si>
  <si>
    <t>9.584,26</t>
  </si>
  <si>
    <t>AR CONDICIONADO SPLIT ON/OFF, CASSETE (TETO), FRIO 4 VIAS 60000 BTUS/H, CLASSIFICACAO ENERGETICA C - SELO PROCEL, GAS HFC, CONTROLE S/ FIO</t>
  </si>
  <si>
    <t>10.998,64</t>
  </si>
  <si>
    <t>AR CONDICIONADO SPLIT ON/OFF, CASSETE (TETO), 18000 BTUS/H, CICLO QUENTE/FRIO, 60 HZ, CLASSIFICACAO ENERGETICA C - SELO PROCEL, GAS HFC, CONTROLE S/ FIO</t>
  </si>
  <si>
    <t>6.007,13</t>
  </si>
  <si>
    <t>AR CONDICIONADO SPLIT ON/OFF, CASSETE (TETO), 24000 BTUS/H, CICLO QUENTE/FRIO, 60 HZ, CLASSIFICACAO ENERGETICA C - SELO PROCEL, GAS HFC, CONTROLE S/ FIO</t>
  </si>
  <si>
    <t>6.468,37</t>
  </si>
  <si>
    <t>AR CONDICIONADO SPLIT ON/OFF, CASSETE (TETO), 36000 BTUS/H, CICLO QUENTE/FRIO, 60 HZ, CLASSIFICACAO ENERGETICA A - SELO PROCEL, GAS HFC, CONTROLE S/ FIO</t>
  </si>
  <si>
    <t>9.559,01</t>
  </si>
  <si>
    <t>AR CONDICIONADO SPLIT ON/OFF, CASSETE (TETO), 48000 BTUS/H, CICLO QUENTE/FRIO, 60 HZ, CLASSIFICACAO ENERGETICA A - SELO PROCEL, GAS HFC, CONTROLE S/ FIO</t>
  </si>
  <si>
    <t>11.058,84</t>
  </si>
  <si>
    <t>AR CONDICIONADO SPLIT ON/OFF, CASSETE (TETO), 60000 BTUS/H, CICLO QUENTE/FRIO, 60 HZ, CLASSIFICACAO ENERGETICA A - SELO PROCEL, GAS HFC, CONTROLE S/ FIO</t>
  </si>
  <si>
    <t>11.568,96</t>
  </si>
  <si>
    <t>AR CONDICIONADO SPLIT ON/OFF, HI-WALL (PAREDE), 12000 BTUS/H, CICLO FRIO, 60 HZ, CLASSIFICACAO ENERGETICA A - SELO PROCEL, GAS HFC, CONTROLE S/ FIO</t>
  </si>
  <si>
    <t>1.707,27</t>
  </si>
  <si>
    <t>AR CONDICIONADO SPLIT ON/OFF, HI-WALL (PAREDE), 12000 BTUS/H, CICLO QUENTE/FRIO, 60 HZ, CLASSIFICACAO ENERGETICA A - SELO PROCEL, GAS HFC, CONTROLE S/ FIO</t>
  </si>
  <si>
    <t>1.846,83</t>
  </si>
  <si>
    <t>AR CONDICIONADO SPLIT ON/OFF, HI-WALL (PAREDE), 18000 BTUS/H, CICLO FRIO, 60 HZ, CLASSIFICACAO ENERGETICA A - SELO PROCEL, GAS HFC, CONTROLE S/ FIO</t>
  </si>
  <si>
    <t>2.456,53</t>
  </si>
  <si>
    <t>AR CONDICIONADO SPLIT ON/OFF, HI-WALL (PAREDE), 18000 BTUS/H, CICLO QUENTE/FRIO, 60 HZ, CLASSIFICACAO ENERGETICA A - SELO PROCEL, GAS HFC, CONTROLE S/ FIO</t>
  </si>
  <si>
    <t>2.739,42</t>
  </si>
  <si>
    <t>AR CONDICIONADO SPLIT ON/OFF, HI-WALL (PAREDE), 24000 BTUS/H, CICLO FRIO, 60 HZ, CLASSIFICACAO ENERGETICA A - SELO PROCEL, GAS HFC, CONTROLE S/ FIO</t>
  </si>
  <si>
    <t>3.217,84</t>
  </si>
  <si>
    <t>AR CONDICIONADO SPLIT ON/OFF, HI-WALL (PAREDE), 24000 BTUS/H, CICLO QUENTE/FRIO, 60 HZ, CLASSIFICACAO ENERGETICA A - SELO PROCEL, GAS HFC, CONTROLE S/ FIO</t>
  </si>
  <si>
    <t>3.622,47</t>
  </si>
  <si>
    <t>AR CONDICIONADO SPLIT ON/OFF, HI-WALL (PAREDE), 9000 BTUS/H, CICLO FRIO, 60 HZ, CLASSIFICACAO ENERGETICA A - SELO PROCEL, GAS HFC, CONTROLE S/ FIO</t>
  </si>
  <si>
    <t>1.462,57</t>
  </si>
  <si>
    <t>AR CONDICIONADO SPLIT ON/OFF, HI-WALL (PAREDE), 9000 BTUS/H, CICLO QUENTE/FRIO, 60 HZ, CLASSIFICACAO ENERGETICA A - SELO PROCEL, GAS HFC, CONTROLE S/ FIO</t>
  </si>
  <si>
    <t>1.610,44</t>
  </si>
  <si>
    <t>AR CONDICIONADO SPLIT ON/OFF, PISO TETO, 18.000 BTU/H, CICLO FRIO, 60HZ, CLASSIFICACAO ENERGETICA C - SELO PROCEL, GAS HFC, CONTROLE S/FIO</t>
  </si>
  <si>
    <t>4.576,59</t>
  </si>
  <si>
    <t>AR CONDICIONADO SPLIT ON/OFF, PISO TETO, 24.000 BTU/H, CICLO FRIO, 60HZ, CLASSIFICACAO ENERGETICA C - SELO PROCEL, GAS HFC, CONTROLE S/FIO</t>
  </si>
  <si>
    <t>4.827,38</t>
  </si>
  <si>
    <t>AR CONDICIONADO SPLIT ON/OFF, PISO TETO, 36.000 BTU/H, CICLO FRIO, 60HZ, CLASSIFICACAO ENERGETICA C - SELO PROCEL, GAS HFC, CONTROLE S/FIO</t>
  </si>
  <si>
    <t>6.405,99</t>
  </si>
  <si>
    <t>AR CONDICIONADO SPLIT ON/OFF, PISO TETO, 48.000 BTU/H, CICLO FRIO, 60HZ, CLASSIFICACAO ENERGETICA C - SELO PROCEL, GAS HFC, CONTROLE S/FIO</t>
  </si>
  <si>
    <t>7.761,70</t>
  </si>
  <si>
    <t>AR CONDICIONADO SPLIT ON/OFF, PISO TETO, 60.000 BTU/H, CICLO FRIO, 60HZ, CLASSIFICACAO ENERGETICA C - SELO PROCEL, GAS HFC, CONTROLE S/FIO</t>
  </si>
  <si>
    <t>8.730,62</t>
  </si>
  <si>
    <t>AR-CONDICIONADO FRIO SPLITAO INVERTER 30 TR</t>
  </si>
  <si>
    <t>68.800,88</t>
  </si>
  <si>
    <t>AR-CONDICIONADO FRIO SPLITAO MODULAR 10 TR</t>
  </si>
  <si>
    <t>21.534,53</t>
  </si>
  <si>
    <t>AR-CONDICIONADO FRIO SPLITAO MODULAR 15 TR</t>
  </si>
  <si>
    <t>27.790,73</t>
  </si>
  <si>
    <t>AR-CONDICIONADO FRIO SPLITAO MODULAR 20 TR</t>
  </si>
  <si>
    <t>40.433,34</t>
  </si>
  <si>
    <t>AR-CONDICIONADO SPLIT INVERTER, PISO TETO, 24000 BTU/H, QUENTE/FRIO, 60HZ, CLASSIFICACAO ENERGETICA A - SELO PROCEL, GAS HFC, CONTROLE S/FIO</t>
  </si>
  <si>
    <t>4.965,95</t>
  </si>
  <si>
    <t>ARADO REVERSIVEL COM 3 DISCOS DE 26" X 6MM REBOCAVEL</t>
  </si>
  <si>
    <t>17.546,14</t>
  </si>
  <si>
    <t>ARAME DE ACO OVALADO 15 X 17 ( 45,7 KG, 700 KGF), ROLO 1000 M</t>
  </si>
  <si>
    <t>17,75</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</si>
  <si>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</si>
  <si>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</si>
  <si>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</si>
  <si>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</si>
  <si>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</si>
  <si>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</si>
  <si>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21,38</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</si>
  <si>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</si>
  <si>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</si>
  <si>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</si>
  <si>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</si>
  <si>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69,65</t>
  </si>
  <si>
    <t>AREIA FINA - POSTO JAZIDA/FORNECEDOR (RETIRADO NA JAZIDA, SEM TRANSPORTE)</t>
  </si>
  <si>
    <t>AREIA GROSSA - POSTO JAZIDA/FORNECEDOR (RETIRADO NA JAZIDA, SEM TRANSPORTE)</t>
  </si>
  <si>
    <t>77,50</t>
  </si>
  <si>
    <t>AREIA MEDIA - POSTO JAZIDA/FORNECEDOR (RETIRADO NA JAZIDA, SEM TRANSPORTE)</t>
  </si>
  <si>
    <t>65,32</t>
  </si>
  <si>
    <t>AREIA PARA ATERRO - POSTO JAZIDA/FORNECEDOR (RETIRADO NA JAZIDA, SEM TRANSPORTE)</t>
  </si>
  <si>
    <t>58,12</t>
  </si>
  <si>
    <t>AREIA PARA LEITO FILTRANTE (0,42 A 1,68 MM) - POSTO JAZIDA/FORNECEDOR (RETIRADO NA JAZIDA, SEM TRANSPORTE)</t>
  </si>
  <si>
    <t>1.269,06</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</si>
  <si>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</si>
  <si>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</si>
  <si>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</si>
  <si>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</si>
  <si>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</si>
  <si>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</si>
  <si>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1,06</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</si>
  <si>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</si>
  <si>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</si>
  <si>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</si>
  <si>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</si>
  <si>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</si>
  <si>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</si>
  <si>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</si>
  <si>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330,49</t>
  </si>
  <si>
    <t>ARGILA EXPANDIDA, GRANULOMETRIA 2215</t>
  </si>
  <si>
    <t>208,95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</si>
  <si>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</si>
  <si>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</si>
  <si>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</si>
  <si>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</si>
  <si>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22,72</t>
  </si>
  <si>
    <t>ARMACAO VERTICAL COM HASTE E CONTRA-PINO, EM CHAPA DE ACO GALVANIZADO 3/16", COM 1 ESTRIBO, SEM ISOLADOR</t>
  </si>
  <si>
    <t>15,89</t>
  </si>
  <si>
    <t>ARMACAO VERTICAL COM HASTE E CONTRA-PINO, EM CHAPA DE ACO GALVANIZADO 3/16", COM 2 ESTRIBOS, E 2 ISOLADORES</t>
  </si>
  <si>
    <t>33,77</t>
  </si>
  <si>
    <t>ARMACAO VERTICAL COM HASTE E CONTRA-PINO, EM CHAPA DE ACO GALVANIZADO 3/16", COM 2 ESTRIBOS, SEM ISOLADOR</t>
  </si>
  <si>
    <t>26,13</t>
  </si>
  <si>
    <t>ARMACAO VERTICAL COM HASTE E CONTRA-PINO, EM CHAPA DE ACO GALVANIZADO 3/16", COM 3 ESTRIBOS E 3 ISOLADORES</t>
  </si>
  <si>
    <t>61,02</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</si>
  <si>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</si>
  <si>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</si>
  <si>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</si>
  <si>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66,74</t>
  </si>
  <si>
    <t>ARMADOR</t>
  </si>
  <si>
    <t>ARMADOR (MENSALISTA)</t>
  </si>
  <si>
    <t>ARQUITETO JUNIOR</t>
  </si>
  <si>
    <t>ARQUITETO JUNIOR (MENSALISTA)</t>
  </si>
  <si>
    <t>ARQUITETO PAISAGISTA</t>
  </si>
  <si>
    <t>69,99</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</si>
  <si>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</si>
  <si>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</si>
  <si>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</si>
  <si>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</si>
  <si>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</si>
  <si>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</si>
  <si>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</si>
  <si>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</si>
  <si>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</si>
  <si>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</si>
  <si>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</si>
  <si>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2,75</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</si>
  <si>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</si>
  <si>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</si>
  <si>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</si>
  <si>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</si>
  <si>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</si>
  <si>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</si>
  <si>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</si>
  <si>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</si>
  <si>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</si>
  <si>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</si>
  <si>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</si>
  <si>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</si>
  <si>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</si>
  <si>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</si>
  <si>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</si>
  <si>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</si>
  <si>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</si>
  <si>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</si>
  <si>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</si>
  <si>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</si>
  <si>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</si>
  <si>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</si>
  <si>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</si>
  <si>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</si>
  <si>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</si>
  <si>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</si>
  <si>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</si>
  <si>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16,13</t>
  </si>
  <si>
    <t>AUXILIAR DE MECANICO (MENSALISTA)</t>
  </si>
  <si>
    <t>AUXILIAR DE PEDREIRO</t>
  </si>
  <si>
    <t>13,22</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</si>
  <si>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</si>
  <si>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</si>
  <si>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</si>
  <si>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</si>
  <si>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</si>
  <si>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</si>
  <si>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</si>
  <si>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</si>
  <si>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</si>
  <si>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</si>
  <si>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</si>
  <si>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426,34</t>
  </si>
  <si>
    <t>BACIA SANITARIA (VASO) CONVENCIONAL DE LOUCA BRANCA</t>
  </si>
  <si>
    <t>159,90</t>
  </si>
  <si>
    <t>BACIA SANITARIA (VASO) CONVENCIONAL DE LOUCA COR</t>
  </si>
  <si>
    <t>214,00</t>
  </si>
  <si>
    <t>BACIA SANITARIA (VASO) CONVENCIONAL PARA PCD SEM FURO FRONTAL, DE LOUCA BRANCA, SEM ASSENTO</t>
  </si>
  <si>
    <t>796,64</t>
  </si>
  <si>
    <t>BALDE PLASTICO CAPACIDADE *10* L</t>
  </si>
  <si>
    <t>12,77</t>
  </si>
  <si>
    <t>BALDE VERMELHO PARA SINALIZACAO DE VIAS</t>
  </si>
  <si>
    <t>BANCADA DE MARMORE SINTETICO COM UMA CUBA, 120 X *60* CM</t>
  </si>
  <si>
    <t>195,55</t>
  </si>
  <si>
    <t>BANCADA DE MARMORE SINTETICO COM UMA CUBA, 150 X *60* CM</t>
  </si>
  <si>
    <t>245,12</t>
  </si>
  <si>
    <t>BANCADA DE MARMORE SINTETICO COM UMA CUBA, 200 X *60* CM</t>
  </si>
  <si>
    <t>552,38</t>
  </si>
  <si>
    <t>BANCADA/ BANCA EM GRANITO, POLIDO, TIPO ANDORINHA/ QUARTZ/ CASTELO/ CORUMBA OU OUTROS EQUIVALENTES DA REGIAO, COM CUBA INOX, FORMATO *120 X 60* CM, E=  *2* CM</t>
  </si>
  <si>
    <t>827,04</t>
  </si>
  <si>
    <t>BANCADA/ BANCA EM MARMORE, POLIDO, BRANCO COMUM, E=  *3* CM</t>
  </si>
  <si>
    <t>299,50</t>
  </si>
  <si>
    <t>BANCADA/BANCA/PIA DE ACO INOXIDAVEL (AISI 430) COM 1 CUBA CENTRAL, COM VALVULA, ESCORREDOR DUPLO, DE *0,55 X 1,20* M</t>
  </si>
  <si>
    <t>230,00</t>
  </si>
  <si>
    <t>BANCADA/BANCA/PIA DE ACO INOXIDAVEL (AISI 430) COM 1 CUBA CENTRAL, COM VALVULA, ESCORREDOR DUPLO, DE *0,55 X 1,40* M</t>
  </si>
  <si>
    <t>305,84</t>
  </si>
  <si>
    <t>BANCADA/BANCA/PIA DE ACO INOXIDAVEL (AISI 430) COM 1 CUBA CENTRAL, COM VALVULA, ESCORREDOR DUPLO, DE *0,55 X 1,80* M</t>
  </si>
  <si>
    <t>443,11</t>
  </si>
  <si>
    <t>BANCADA/BANCA/PIA DE ACO INOXIDAVEL (AISI 430) COM 1 CUBA CENTRAL, COM VALVULA, LISA (SEM ESCORREDOR), DE *0,55 X 1,20* M</t>
  </si>
  <si>
    <t>224,82</t>
  </si>
  <si>
    <t>BANCADA/BANCA/PIA DE ACO INOXIDAVEL (AISI 430) COM 1 CUBA CENTRAL, SEM VALVULA, ESCORREDOR DUPLO, DE *0,55 X 1,60* M</t>
  </si>
  <si>
    <t>267,34</t>
  </si>
  <si>
    <t>BANCADA/BANCA/PIA DE ACO INOXIDAVEL (AISI 430) COM 2 CUBAS, COM VALVULAS, ESCORREDOR DUPLO, DE *0,55 X 2,00* M</t>
  </si>
  <si>
    <t>624,75</t>
  </si>
  <si>
    <t>BANCADA/TAMPO ACO INOX (AISI 304), LARGURA 60 CM, COM RODABANCA (NAO INCLUI PES DE APOIO)</t>
  </si>
  <si>
    <t>995,41</t>
  </si>
  <si>
    <t>BANCADA/TAMPO ACO INOX (AISI 304), LARGURA 70 CM, COM RODABANCA (NAO INCLUI PES DE APOIO)</t>
  </si>
  <si>
    <t>1.247,19</t>
  </si>
  <si>
    <t>BANCADA/TAMPO LISO (SEM CUBA) EM MARMORE SINTETICO</t>
  </si>
  <si>
    <t>216,82</t>
  </si>
  <si>
    <t>BANCO ARTICULADO PARA BANHO, EM ACO INOX POLIDO, 70* CM X 45* CM</t>
  </si>
  <si>
    <t>617,95</t>
  </si>
  <si>
    <t>BANCO COM ENCOSTO, 1,60M* DE COMPRIMENTO, EM TUBO DE ACO CARBONO E PINTURA NO PROCESSO ELETROSTATICO - PARA ACADEMIA AO AR LIVRE / ACADEMIA DA TERCEIRA IDADE - ATI</t>
  </si>
  <si>
    <t>957,34</t>
  </si>
  <si>
    <t>BANDEJA DE PINTURA PARA ROLO 23 CM</t>
  </si>
  <si>
    <t>BARRA ANTIPANICO DUPLA, CEGA EM LADO OPOSTO, COR CINZA</t>
  </si>
  <si>
    <t xml:space="preserve">PAR   </t>
  </si>
  <si>
    <t>1.223,82</t>
  </si>
  <si>
    <t>BARRA ANTIPANICO DUPLA, PARA PORTA DE VIDRO, COR CINZA</t>
  </si>
  <si>
    <t>1.350,01</t>
  </si>
  <si>
    <t>BARRA ANTIPANICO SIMPLES, CEGA EM LADO OPOSTO, COR CINZA</t>
  </si>
  <si>
    <t>545,53</t>
  </si>
  <si>
    <t>BARRA ANTIPANICO SIMPLES, COM FECHADURA LADO OPOSTO, COR CINZA</t>
  </si>
  <si>
    <t>833,17</t>
  </si>
  <si>
    <t>BARRA ANTIPANICO SIMPLES, PARA PORTA DE VIDRO, COR CINZA</t>
  </si>
  <si>
    <t>892,40</t>
  </si>
  <si>
    <t>BARRA DE APOIO EM "L", EM ACO INOX POLIDO 70 X 70 CM, DIAMETRO MINIMO 3 CM</t>
  </si>
  <si>
    <t>273,71</t>
  </si>
  <si>
    <t>BARRA DE APOIO EM "L", EM ACO INOX POLIDO 80 X 80 CM, DIAMETRO MINIMO 3 CM</t>
  </si>
  <si>
    <t>314,12</t>
  </si>
  <si>
    <t>BARRA DE APOIO LATERAL ARTICULADA, COM TRAVA, EM ACO INOX POLIDO, 70 CM, DIAMETRO MINIMO 3 CM</t>
  </si>
  <si>
    <t>339,87</t>
  </si>
  <si>
    <t>BARRA DE APOIO RETA, EM ACO INOX POLIDO, COMPRIMENTO 60CM, DIAMETRO MINIMO 3 CM</t>
  </si>
  <si>
    <t>120,50</t>
  </si>
  <si>
    <t>BARRA DE APOIO RETA, EM ACO INOX POLIDO, COMPRIMENTO 70CM, DIAMETRO MINIMO 3 CM</t>
  </si>
  <si>
    <t>133,83</t>
  </si>
  <si>
    <t>BARRA DE APOIO RETA, EM ACO INOX POLIDO, COMPRIMENTO 80CM, DIAMETRO MINIMO 3 CM</t>
  </si>
  <si>
    <t>142,70</t>
  </si>
  <si>
    <t>BARRA DE APOIO RETA, EM ACO INOX POLIDO, COMPRIMENTO 90 CM, DIAMETRO MINIMO 3 CM</t>
  </si>
  <si>
    <t>BARRA DE APOIO RETA, EM ALUMINIO, COMPRIMENTO 60CM, DIAMETRO MINIMO 3 CM</t>
  </si>
  <si>
    <t>116,82</t>
  </si>
  <si>
    <t>BARRA DE APOIO RETA, EM ALUMINIO, COMPRIMENTO 70CM, DIAMETRO MINIMO 3 CM</t>
  </si>
  <si>
    <t>133,96</t>
  </si>
  <si>
    <t>BARRA DE APOIO RETA, EM ALUMINIO, COMPRIMENTO 80 CM, DIAMETRO MINIMO 3 CM</t>
  </si>
  <si>
    <t>144,90</t>
  </si>
  <si>
    <t>BARRA DE APOIO RETA, EM ALUMINIO, COMPRIMENTO 90 CM, DIAMETRO MINIMO 3 CM</t>
  </si>
  <si>
    <t>151,73</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</si>
  <si>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</si>
  <si>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</si>
  <si>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</si>
  <si>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</si>
  <si>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</si>
  <si>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23,08</t>
  </si>
  <si>
    <t>BARRA DE FERRO CHATO, RETANGULAR, 38,1 MM X 6,35 MM (L X E), 1,89 KG/M</t>
  </si>
  <si>
    <t>BARRA DE FERRO CHATO, RETANGULAR, 38,1 MM X 9,53 MM (L X E), 2,84 KG/M</t>
  </si>
  <si>
    <t>BARRA DE FERRO CHATO, RETANGULAR, 50,8 MM X 12,7 MM (L X E), 5,06 KG/M</t>
  </si>
  <si>
    <t>30,97</t>
  </si>
  <si>
    <t>BARRA DE FERRO CHATO, RETANGULAR, 50,8 MM X 25,4 MM (L X E), 10,12 KG/M</t>
  </si>
  <si>
    <t>61,33</t>
  </si>
  <si>
    <t>BARRA DE FERRO CHATO, RETANGULAR, 50,8 MM X 6,35 MM (L X E), 2,53 KG/M</t>
  </si>
  <si>
    <t>15,33</t>
  </si>
  <si>
    <t>BARRA DE FERRO CHATO, RETANGULAR, 50,8 MM X 7,94 MM (L X E), 3,162 KG/M</t>
  </si>
  <si>
    <t>BARRA DE FERRO CHATO, RETANGULAR, 50,8 MM X 9,53 MM (L X E), 3,79KG/M</t>
  </si>
  <si>
    <t>BASE DE MISTURADOR MONOCOMANDO PARA CHUVEIRO</t>
  </si>
  <si>
    <t>343,68</t>
  </si>
  <si>
    <t>BASE PARA MASTRO DE PARA-RAIOS DIAMETRO NOMINAL 1 1/2"</t>
  </si>
  <si>
    <t>68,60</t>
  </si>
  <si>
    <t>BASE PARA MASTRO DE PARA-RAIOS DIAMETRO NOMINAL 2"</t>
  </si>
  <si>
    <t>BASE PARA RELE COM SUPORTE METALICO</t>
  </si>
  <si>
    <t>BASE UNIPOLAR PARA FUSIVEL NH1, CORRENTE NOMINAL DE 250 A, SEM CAPA</t>
  </si>
  <si>
    <t>98,86</t>
  </si>
  <si>
    <t>BATE-ESTACAS POR GRAVIDADE, POTENCIA160 HP, PESO DO MARTELO ATE 3 TONELADAS</t>
  </si>
  <si>
    <t>389.687,50</t>
  </si>
  <si>
    <t>BATENTE/ PORTAL/ ADUELA/ MARCO MACICO, E= *3 CM, L= *13 CM, *60 CM A 120* CM X *210 CM,  EM CEDRINHO/ ANGELIM COMERCIAL/ EUCALIPTO/ CURUPIXA/ PEROBA/ CUMARU OU EQUIVALENTE DA REGIAO (NAO INCLUI ALIZARES)</t>
  </si>
  <si>
    <t>135,00</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</si>
  <si>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</si>
  <si>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</si>
  <si>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109,67</t>
  </si>
  <si>
    <t>BATENTE/ PORTAL/ ADUELA/ MARCO MACICO, E= *3* CM, L= *7* CM, *60 CM A 120* CM X *210* CM, EM PINUS/ TAUARI/ VIROLA OU EQUIVALENTE DA REGIAO (NAO INCLUI ALIZARES)</t>
  </si>
  <si>
    <t>59,61</t>
  </si>
  <si>
    <t>BATENTE/ PORTAL/ ADUELA/MARCO MACICO, E= *3* CM, L= *15* CM, *60 CM A 120* CM  X *210* CM, EM PINUS/ TAUARI/ VIROLA OU EQUIVALENTE DA REGIAO</t>
  </si>
  <si>
    <t>109,28</t>
  </si>
  <si>
    <t>BATENTE/ PORTAL/ADUELA/ MARCO MACICO, E= *3* CM, L= *15* CM, *60 CM A 120* CM  X *210* CM,  EM CEDRINHO/ ANGELIM COMERCIAL/  EUCALIPTO/ CURUPIXA/ PEROBA/ CUMARU OU EQUIVALENTE DA REGIAO (NAO INCLUI ALIZARES)</t>
  </si>
  <si>
    <t>147,85</t>
  </si>
  <si>
    <t>BATENTE/PORTAL/ADUELA/MARCO, EM MDF/PVC WOOD/POLIESTIRENO OU MADEIRA LAMINADA, L = *9,0* CM COM GUARNICAO REGULAVEL 2 FACES = *35* MM, PRIMER</t>
  </si>
  <si>
    <t>242,05</t>
  </si>
  <si>
    <t>BETONEIRA CAPACIDADE NOMINAL 400 L, CAPACIDADE DE MISTURA  280 L, MOTOR ELETRICO TRIFASICO 220/380 V POTENCIA 2 CV, SEM CARREGADOR</t>
  </si>
  <si>
    <t>4.105,00</t>
  </si>
  <si>
    <t>BETONEIRA CAPACIDADE NOMINAL 400 L, CAPACIDADE DE MISTURA 310 L, MOTOR A DIESEL POTENCIA 5 CV, SEM CARREGADOR</t>
  </si>
  <si>
    <t>5.598,10</t>
  </si>
  <si>
    <t>BETONEIRA CAPACIDADE NOMINAL 400 L, CAPACIDADE DE MISTURA 310 L, MOTOR A GASOLINA POTENCIA 5,5 CV, SEM CARREGADOR</t>
  </si>
  <si>
    <t>5.134,72</t>
  </si>
  <si>
    <t>BETONEIRA CAPACIDADE NOMINAL 600 L, CAPACIDADE DE MISTURA 440 L, MOTOR A GASOLINA POTENCIA 10 HP, COM CARREGADOR</t>
  </si>
  <si>
    <t>22.333,98</t>
  </si>
  <si>
    <t>BETONEIRA, CAPACIDADE NOMINAL 400 L, CAPACIDADE DE MISTURA 310L, MOTOR ELETRICO TRIFASICO 220/380V POTENCIA 2 CV, SEM CARREGADOR</t>
  </si>
  <si>
    <t>4.696,39</t>
  </si>
  <si>
    <t>BETONEIRA, CAPACIDADE NOMINAL 600 L, CAPACIDADE DE MISTURA  360L, MOTOR ELETRICO TRIFASICO 220/380V, POTENCIA 4CV, EXCLUSO CARREGADOR</t>
  </si>
  <si>
    <t>16.698,30</t>
  </si>
  <si>
    <t>BETONEIRA, CAPACIDADE NOMINAL 600 L, CAPACIDADE DE MISTURA 440 L, MOTOR A DIESEL POTENCIA 10 CV, COM CARREGADOR</t>
  </si>
  <si>
    <t>20.295,39</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</si>
  <si>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</si>
  <si>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</si>
  <si>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</si>
  <si>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</si>
  <si>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</si>
  <si>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3,68</t>
  </si>
  <si>
    <t>BLOCO CERAMICO DE VEDACAO COM FUROS NA VERTICAL, 9 X 19 X 39 CM - 4,5 MPA (NBR 15270)</t>
  </si>
  <si>
    <t>BLOCO CERAMICO VAZADO PARA ALVENARIA DE VEDACAO, DE 9 X 19 X 19 CM (L X A X C)</t>
  </si>
  <si>
    <t xml:space="preserve">MIL   </t>
  </si>
  <si>
    <t>900,00</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</si>
  <si>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</si>
  <si>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</si>
  <si>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</si>
  <si>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</si>
  <si>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</si>
  <si>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1,25</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</si>
  <si>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</si>
  <si>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</si>
  <si>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</si>
  <si>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</si>
  <si>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3,51</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</si>
  <si>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</si>
  <si>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</si>
  <si>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</si>
  <si>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</si>
  <si>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</si>
  <si>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</si>
  <si>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</si>
  <si>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</si>
  <si>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</si>
  <si>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</si>
  <si>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</si>
  <si>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4,02</t>
  </si>
  <si>
    <t>BLOCO DE CONCRETO ESTRUTURAL 19 X 19 X 39 CM, FBK 10 MPA (NBR 6136)</t>
  </si>
  <si>
    <t>4,44</t>
  </si>
  <si>
    <t>BLOCO DE CONCRETO ESTRUTURAL 19 X 19 X 39 CM, FBK 12 MPA (NBR 6136)</t>
  </si>
  <si>
    <t>BLOCO DE CONCRETO ESTRUTURAL 19 X 19 X 39 CM, FBK 14 MPA (NBR 6136)</t>
  </si>
  <si>
    <t>BLOCO DE CONCRETO ESTRUTURAL 19 X 19 X 39 CM, FBK 16 MPA (NBR 6136)</t>
  </si>
  <si>
    <t>5,36</t>
  </si>
  <si>
    <t>BLOCO DE CONCRETO ESTRUTURAL 19 X 19 X 39 CM, FBK 4,5 MPA (NBR 6136)</t>
  </si>
  <si>
    <t>3,58</t>
  </si>
  <si>
    <t>BLOCO DE CONCRETO ESTRUTURAL 19 X 19 X 39 CM, FBK 8 MPA (NBR 6136)</t>
  </si>
  <si>
    <t>4,00</t>
  </si>
  <si>
    <t>BLOCO DE CONCRETO ESTRUTURAL 9 X 19 X 39 CM, FBK 4,5 MPA (NBR 6136)</t>
  </si>
  <si>
    <t>1,99</t>
  </si>
  <si>
    <t>BLOCO DE ESPUMA MULTIUSO *23 X 13 X 8* CM</t>
  </si>
  <si>
    <t>BLOCO DE GESSO COMPACTO / MACICO, BRANCO, E = 10 CM, DIMENSOES *67 X 50* CM</t>
  </si>
  <si>
    <t>43,48</t>
  </si>
  <si>
    <t>BLOCO DE GESSO VAZADO, BRANCO, E = *7* CM, DIMENSOES *67 X 50* CM</t>
  </si>
  <si>
    <t>24,34</t>
  </si>
  <si>
    <t>BLOCO DE POLIETILENO ALTA DENSIDADE, *27* X *30* X *100* CM, ACOMPANHADOS PLACAS  TERMINAIS  E LONGARINAS, PARA FUNDO DE FILTRO</t>
  </si>
  <si>
    <t>565,52</t>
  </si>
  <si>
    <t>BLOCO DE VEDACAO CONCRETO APARENTE 9 X 19 X 39 CM (CLASSE C - NBR 6136)</t>
  </si>
  <si>
    <t>2,05</t>
  </si>
  <si>
    <t>BLOCO DE VEDACAO CONCRETO 14 X 19 X 29 CM (CLASSE C - NBR 6136)</t>
  </si>
  <si>
    <t>BLOCO DE VEDACAO DE CONCRETO APARENTE 14 X 19 X 39 CM (CLASSE C - NBR 6136)</t>
  </si>
  <si>
    <t>2,61</t>
  </si>
  <si>
    <t>BLOCO DE VEDACAO DE CONCRETO APARENTE 19 X 19 X 39 CM  (CLASSE C - NBR 6136)</t>
  </si>
  <si>
    <t>BLOCO DE VEDACAO DE CONCRETO CELULAR AUTOCLAVADO 10 X 30 X 60 CM (E X A X C)</t>
  </si>
  <si>
    <t>72,96</t>
  </si>
  <si>
    <t>BLOCO DE VEDACAO DE CONCRETO CELULAR AUTOCLAVADO 15 X 30 X 60 CM (E X A X C)</t>
  </si>
  <si>
    <t>107,17</t>
  </si>
  <si>
    <t>BLOCO DE VEDACAO DE CONCRETO CELULAR AUTOCLAVADO 20 X 30 X 60 CM (E X A X C)</t>
  </si>
  <si>
    <t>164,17</t>
  </si>
  <si>
    <t>BLOCO DE VEDACAO DE CONCRETO 14 X 19 X 39 CM (CLASSE C - NBR 6136)</t>
  </si>
  <si>
    <t>BLOCO DE VEDACAO DE CONCRETO 19 X 19 X 39 CM (CLASSE C - NBR 6136)</t>
  </si>
  <si>
    <t>BLOCO DE VEDACAO DE CONCRETO, 9 X 19 X 39 CM (CLASSE C - NBR 6136)</t>
  </si>
  <si>
    <t>2,01</t>
  </si>
  <si>
    <t>BLOCO DE VIDRO INCOLOR XADREZ, DE *20 X 20 X 10* CM</t>
  </si>
  <si>
    <t>14,91</t>
  </si>
  <si>
    <t>BLOCO DE VIDRO INCOLOR, CANELADO, DE *19 X 19 X 8* CM</t>
  </si>
  <si>
    <t>BLOCO DE VIDRO/ELEMENTO VAZADO INCOLOR, VENEZIANA, DE *20 X 20 X 6* CM</t>
  </si>
  <si>
    <t>BLOCO DE VIDRO/ELEMENTO VAZADO, INCOLOR, VENEZIANA, *20 X 10 X 8* CM</t>
  </si>
  <si>
    <t>BLOCO ESTRUTURAL CERAMICO 14 X 19 X 29 CM, 6,0 MPA (NBR 15270)</t>
  </si>
  <si>
    <t>2,52</t>
  </si>
  <si>
    <t>BLOCO ESTRUTURAL CERAMICO 14 X 19 X 34 CM, 6,0 MPA (NBR 15270)</t>
  </si>
  <si>
    <t>BLOCO ESTRUTURAL CERAMICO 14 X 19 X 39 CM, 6,0 MPA (NBR 15270)</t>
  </si>
  <si>
    <t>3,30</t>
  </si>
  <si>
    <t>BLOCO ESTRUTURAL CERAMICO 19 X 19 X 29 CM, 6,0 MPA (NBR 15270)</t>
  </si>
  <si>
    <t>BLOCO ESTRUTURAL CERAMICO 19 X 19 X 39 CM, 6,0 MPA (NBR 15270)</t>
  </si>
  <si>
    <t>4,08</t>
  </si>
  <si>
    <t>BLOCO VEDACAO CONCRETO CELULAR AUTOCLAVADO 12,5 X 30 X 60 CM (E X A X C)</t>
  </si>
  <si>
    <t>102,40</t>
  </si>
  <si>
    <t>BLOCO VEDACAO CONCRETO CELULAR AUTOCLAVADO 7,5 X 30 X 60 CM (E X A X C)</t>
  </si>
  <si>
    <t>60,52</t>
  </si>
  <si>
    <t>BLOQUETE/PISO DE CONCRETO - MODELO BLOCO PISOGRAMA/CONCREGRAMA 2 FUROS, DIMENSOES APROX. DE 35 CM X 15 CM E ESPESSURA DE 7 CM (+/- 1 CM), COR NATURAL</t>
  </si>
  <si>
    <t>40,45</t>
  </si>
  <si>
    <t>BLOQUETE/PISO DE CONCRETO - MODELO PISOGRAMA/CONCREGRAMA/PAVI-GRADE/GRAMEIRO, DIMENSOES APROXIMADAS DE 60 CM X 45 CM E ESPESSURA DE 8 CM (+/- 1 CM), COR NATURAL</t>
  </si>
  <si>
    <t>91,02</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</si>
  <si>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</si>
  <si>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</si>
  <si>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48,25</t>
  </si>
  <si>
    <t>BLOQUETE/PISO INTERTRAVADO DE CONCRETO - MODELO ONDA/16 FACES/RETANGULAR/TIJOLINHO/PAVER/HOLANDES/PARALELEPIPEDO, 20 CM X 10 CM, E = 10 CM, RESISTENCIA DE 35 MPA (NBR 9781), COR NATURAL</t>
  </si>
  <si>
    <t>56,89</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</si>
  <si>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</si>
  <si>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</si>
  <si>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38,19</t>
  </si>
  <si>
    <t>BLOQUETE/PISO INTERTRAVADO DE CONCRETO - MODELO ONDA/16 FACES/RETANGULAR/TIJOLINHO/PAVER/HOLANDES/PARALELEPIPEDO, 20 CM X 10 CM, E = 8 CM, RESISTENCIA DE 35 MPA (NBR 9781), COLORIDO</t>
  </si>
  <si>
    <t>53,09</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</si>
  <si>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</si>
  <si>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</si>
  <si>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</si>
  <si>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38,47</t>
  </si>
  <si>
    <t>BLOQUETE/PISO INTERTRAVADO DE CONCRETO - MODELO SEXTAVADO / HEXAGONAL, 25 CM X 25 CM, E = 8 CM, RESISTENCIA DE 35 MPA (NBR 9781), COR NATURAL</t>
  </si>
  <si>
    <t>48,45</t>
  </si>
  <si>
    <t>BOCAL PVC, PARA CALHA PLUVIAL, DIAMETRO DA SAIDA ENTRE 80 E 100 MM, PARA DRENAGEM PREDIAL</t>
  </si>
  <si>
    <t>BOLSA DE LIGACAO EM PVC FLEXIVEL PARA VASO SANITARIO 1.1/2 " (40 MM)</t>
  </si>
  <si>
    <t>3,39</t>
  </si>
  <si>
    <t>BOLSA DE LONA PARA FERRAMENTAS *50 X 35 X 25* CM</t>
  </si>
  <si>
    <t>198,89</t>
  </si>
  <si>
    <t>BOMBA CENTRIFUGA  MOTOR ELETRICO TRIFASICO 1,48HP  DIAMETRO DE SUCCAO X ELEVACAO 1" X 1", 4 ESTAGIOS, DIAMETRO DOS ROTORES 3 X 107 MM + 1 X 100 MM, HM/Q: 10 M / 5,3 M3/H A 70 M / 1,8 M3/H</t>
  </si>
  <si>
    <t>1.796,33</t>
  </si>
  <si>
    <t>BOMBA CENTRIFUGA  MOTOR ELETRICO TRIFASICO 2,96HP, DIAMETRO DE SUCCAO X ELEVACAO 1 1/2" X 1 1/4", DIAMETRO DO ROTOR 148 MM, HM/Q: 34 M / 14,80 M3/H A 40 M / 8,60 M3/H</t>
  </si>
  <si>
    <t>1.510,39</t>
  </si>
  <si>
    <t>BOMBA CENTRIFUGA COM MOTOR ELETRICO MONOFASICO, POTENCIA 0,33 HP,  BOCAIS 1" X 3/4", DIAMETRO DO ROTOR 99 MM, HM/Q = 4 MCA / 8,5 M3/H A 18 MCA / 0,90 M3/H</t>
  </si>
  <si>
    <t>615,50</t>
  </si>
  <si>
    <t>BOMBA CENTRIFUGA MONOESTAGIO COM MOTOR ELETRICO MONOFASICO, POTENCIA 15 HP,  DIAMETRO DO ROTOR *173* MM, HM/Q = *30* MCA / *90* M3/H A *45* MCA / *55* M3/H</t>
  </si>
  <si>
    <t>8.893,92</t>
  </si>
  <si>
    <t>BOMBA CENTRIFUGA MOTOR ELETRICO MONOFASICO 0,49 HP  BOCAIS 1" X 3/4", DIAMETRO DO ROTOR 110 MM, HM/Q: 6 M / 8,3 M3/H A 20 M / 1,2 M3/H</t>
  </si>
  <si>
    <t>599,03</t>
  </si>
  <si>
    <t>BOMBA CENTRIFUGA MOTOR ELETRICO MONOFASICO 0,50 CV DIAMETRO DE SUCCAO X ELEVACAO 3/4" X 3/4", MONOESTAGIO, DIAMETRO DOS ROTORES 114 MM, HM/Q: 2 M / 2,99 M3/H A 24 M / 0,71 M3/H</t>
  </si>
  <si>
    <t>934,83</t>
  </si>
  <si>
    <t>BOMBA CENTRIFUGA MOTOR ELETRICO MONOFASICO 0,74HP  DIAMETRO DE SUCCAO X ELEVACAO 1 1/4" X 1", DIAMETRO DO ROTOR 120 MM, HM/Q: 8 M / 7,70 M3/H A 24 M / 2,80 M3/H</t>
  </si>
  <si>
    <t>1.023,53</t>
  </si>
  <si>
    <t>BOMBA CENTRIFUGA MOTOR ELETRICO TRIFASICO 0,99HP  DIAMETRO DE SUCCAO X ELEVACAO 1" X 1", DIAMETRO DO ROTOR 145 MM, HM/Q: 14 M / 8,4 M3/H A 40 M / 0,60 M3/H</t>
  </si>
  <si>
    <t>1.009,77</t>
  </si>
  <si>
    <t>BOMBA CENTRIFUGA MOTOR ELETRICO TRIFASICO 14,8 HP, DIAMETRO DE SUCCAO X ELEVACAO 2 1/2" X 2", DIAMETRO DO ROTOR 195 MM, HM/Q: 62 M / 55,5 M3/H A 80 M / 31,50 M3/H</t>
  </si>
  <si>
    <t>5.662,50</t>
  </si>
  <si>
    <t>BOMBA CENTRIFUGA MOTOR ELETRICO TRIFASICO 5HP, DIAMETRO DE SUCCAO X ELEVACAO 2" X 1 1/2", DIAMETRO DO ROTOR 155 MM, HM/Q: 40 M / 20,40 M3/H A 46 M / 9,20 M3/H</t>
  </si>
  <si>
    <t>2.625,66</t>
  </si>
  <si>
    <t>BOMBA CENTRIFUGA MOTOR ELETRICO TRIFASICO 9,86 DIAMETRO DE SUCCAO X ELEVACAO 1" X 1", 4 ESTAGIOS, DIAMETRO DOS ROTORES 4 X 146 MM, HM/Q: 85 M / 14,9 M3/H A 140 M / 4,2 M3/H</t>
  </si>
  <si>
    <t>5.326,92</t>
  </si>
  <si>
    <t>BOMBA CENTRIFUGA,  MOTOR ELETRICO TRIFASICO 1,48HP  DIAMETRO DE SUCCAO X ELEVACAO 1 1/2" X 1", DIAMETRO DO ROTOR 117 MM, HM/Q: 10 M / 21,9 M3/H A 24 M / 6,1 M3/H</t>
  </si>
  <si>
    <t>1.082,47</t>
  </si>
  <si>
    <t>BOMBA DE PROJECAO DE CONCRETO SECO, POTENCIA 10 CV, VAZAO 3 M3/H</t>
  </si>
  <si>
    <t>50.041,20</t>
  </si>
  <si>
    <t>BOMBA DE PROJECAO DE CONCRETO SECO, POTENCIA 10 CV, VAZAO 6 M3/H</t>
  </si>
  <si>
    <t>53.612,94</t>
  </si>
  <si>
    <t>BOMBA SUBMERSA PARA POCOS TUBULARES PROFUNDOS DIAMETRO DE 4 POLEGADAS, ELETRICA, MONOFASICA, POTENCIA 0,49 HP, 13 ESTAGIOS, BOCAL DE DESCARGA DIAMETRO DE UMA POLEGADA E MEIA, HM/Q = 18 M / 1,90 M3/H A 85 M / 0,60 M3/H</t>
  </si>
  <si>
    <t>2.725,85</t>
  </si>
  <si>
    <t>BOMBA SUBMERSA PARA POCOS TUBULARES PROFUNDOS DIAMETRO DE 4 POLEGADAS, ELETRICA, TRIFASICA, POTENCIA 1,97 HP, 20 ESTAGIOS, BOCAL DE DESCARGA DIAMETRO DE UMA POLEGADA E MEIA, HM/Q = 18 M / 5,40 M3/H A 164 M / 0,80 M3/H</t>
  </si>
  <si>
    <t>3.919,23</t>
  </si>
  <si>
    <t>BOMBA SUBMERSA PARA POCOS TUBULARES PROFUNDOS DIAMETRO DE 4 POLEGADAS, ELETRICA, TRIFASICA, POTENCIA 5,42 HP, 15 ESTAGIOS, BOCAL DE DESCARGA DIAMETRO DE 2 POLEGADAS, HM/Q = 18 M / 18,10 M3/H A 121 M / 2,90 M3/H</t>
  </si>
  <si>
    <t>6.643,43</t>
  </si>
  <si>
    <t>BOMBA SUBMERSA PARA POCOS TUBULARES PROFUNDOS DIAMETRO DE 4 POLEGADAS, ELETRICA, TRIFASICA, POTENCIA 5,42 HP, 29 ESTAGIOS, BOCAL DE DESCARGA DE UMA POLEGADA E MEIA, HM/Q = 18 M / 8,10 M3/H A 201 M / 3,2 M3/H</t>
  </si>
  <si>
    <t>6.307,41</t>
  </si>
  <si>
    <t>BOMBA SUBMERSA PARA POCOS TUBULARES PROFUNDOS DIAMETRO DE 6 POLEGADAS, ELETRICA, TRIFASICA, POTENCIA 27,12 HP, 7 ESTAGIOS, BOCAL DE DESCARGA DIAMETRO DE 4 POLEGADAS, HM/Q = 13,9 M / 90 M3/H A 44,0 M / 25,0 M3/H</t>
  </si>
  <si>
    <t>25.882,57</t>
  </si>
  <si>
    <t>BOMBA SUBMERSA PARA POCOS TUBULARES PROFUNDOS DIAMETRO DE 6 POLEGADAS, ELETRICA, TRIFASICA, POTENCIA 3,45 HP, 5 ESTAGIOS, BOCAL DE DESCARGA DIAMETRO DE 2 POLEGADAS, HM/Q = 68,5 M / 6,12 M3/H A 39,5 M / 14,04 M3/H</t>
  </si>
  <si>
    <t>9.519,13</t>
  </si>
  <si>
    <t>BOMBA SUBMERSA PARA POCOS TUBULARES PROFUNDOS DIAMETRO DE 6 POLEGADAS, ELETRICA, TRIFASICA, POTENCIA 32 HP, 9 ESTAGIOS, BOCAL DE DESCARGA DIAMETRO DE 4 POLEGADAS, HM/Q = 114,0 M / 13,9 M3/H A 57,0 M / 25,0 M3/H</t>
  </si>
  <si>
    <t>28.228,40</t>
  </si>
  <si>
    <t>BOMBA SUBMERSIVEL,  ELETRICA, TRIFASICA, POTENCIA 6 HP, DIAMETRO DO ROTOR 127 MM, BOCAL DE SAIDA DIAMETRO DE 3 POLEGADAS, HM/Q = 7 M / 66,90 M3/H A 26 M / 2,88 M3/H</t>
  </si>
  <si>
    <t>12.817,50</t>
  </si>
  <si>
    <t>BOMBA SUBMERSIVEL, ELETRICA, TRIFASICA, POTENCIA 0,98 HP, DIAMETRO DO ROTOR 142 MM SEMIABERTO, BOCAL DE SAIDA DIAMETRO DE 2 POLEGADAS, HM/Q = 2 M / 32 M3/H A 8 M / 16 M3/H</t>
  </si>
  <si>
    <t>2.829,78</t>
  </si>
  <si>
    <t>BOMBA SUBMERSIVEL, ELETRICA, TRIFASICA, POTENCIA 0,99 HP, DIAMETRO ROTOR 98 MM SEMIABERTO, BOCAL DE SAIDA DIAMETRO 2 POLEGADAS, HM/Q = 2 M / 28,90 M3/H A 14 M / 7 M3/H</t>
  </si>
  <si>
    <t>3.418,00</t>
  </si>
  <si>
    <t>BOMBA SUBMERSIVEL, ELETRICA, TRIFASICA, POTENCIA 1,97 HP, DIAMETRO DO ROTOR 144 MM SEMIABERTO, BOCAL DE SAIDA DIAMETRO DE 2 POLEGADAS, HM/Q = 2 M / 26,8 M3/H A 28 M / 4,6 M3/H</t>
  </si>
  <si>
    <t>4.591,86</t>
  </si>
  <si>
    <t>BOMBA SUBMERSIVEL, ELETRICA, TRIFASICA, POTENCIA 13 HP, DIAMETRO DO ROTOR 170 MM, BOCAL DE SAIDA DIAMETRO DE 3 POLEGADAS, HM/Q = 11 M / 68,40 M3/H A 72 M / 3,6 M3/H</t>
  </si>
  <si>
    <t>25.635,00</t>
  </si>
  <si>
    <t>BOMBA SUBMERSIVEL, ELETRICA, TRIFASICA, POTENCIA 2,96 HP, DIAMETRO DO ROTOR 144 MM SEMIABERTO, BOCAL DE SAIDA DIAMETRO DE DUAS POLEGADAS, HM/Q = 2 M / 38,8 M3/H A 28 M / 5 M3/H</t>
  </si>
  <si>
    <t>4.037,51</t>
  </si>
  <si>
    <t>BOMBA SUBMERSIVEL, ELETRICA, TRIFASICA, POTENCIA 3,75 HP, DIAMETRO DO ROTOR 90 MM SEMIABERTO, BOCAL DE SAIDA DIAMETRO DE 2 POLEGADAS, HM/Q = 5 M / 61,2 M3/H A 25,5 M / 3,6 M3/H</t>
  </si>
  <si>
    <t>6.408,75</t>
  </si>
  <si>
    <t>BOMBA TRIPLEX COM MOTOR A DIESEL, NACIONAL, DIAMETRO DE SUCCAO DE 2 1/2''</t>
  </si>
  <si>
    <t>153.013,02</t>
  </si>
  <si>
    <t>BOMBA TRIPLEX, PARA INJECAO DE CALDA DE CIMENTO, VAZAO MAXIMA DE *100* LITROS/MINUTO, PRESSAO MAXIMA DE *70* BAR, POTENCIA DE 15 CV</t>
  </si>
  <si>
    <t>76.866,90</t>
  </si>
  <si>
    <t>BORBOLETA PARA JANELA TIPO GUILHOTINA, EM ZAMAC CROMADO</t>
  </si>
  <si>
    <t>BOTA DE PVC PRETA, CANO MEDIO, SEM FORRO</t>
  </si>
  <si>
    <t>42,91</t>
  </si>
  <si>
    <t>BOTA DE SEGURANCA COM BIQUEIRA DE ACO E COLARINHO ACOLCHOADO</t>
  </si>
  <si>
    <t>71,52</t>
  </si>
  <si>
    <t>BRACO / CANO PARA CHUVEIRO ELETRICO, EM ALUMINIO, 30 CM X 1/2 "</t>
  </si>
  <si>
    <t>22,62</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</si>
  <si>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</si>
  <si>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</si>
  <si>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</si>
  <si>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</si>
  <si>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</si>
  <si>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</si>
  <si>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</si>
  <si>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</si>
  <si>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</si>
  <si>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</si>
  <si>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</si>
  <si>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</si>
  <si>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</si>
  <si>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</si>
  <si>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</si>
  <si>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</si>
  <si>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</si>
  <si>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34,65</t>
  </si>
  <si>
    <t>BUCHA DE REDUCAO DE COBRE (REF 600-2) SEM ANEL DE SOLDA, PONTA X BOLSA, 54 X 42 MM</t>
  </si>
  <si>
    <t>48,86</t>
  </si>
  <si>
    <t>BUCHA DE REDUCAO DE COBRE (REF 600-2) SEM ANEL DE SOLDA, PONTA X BOLSA, 66 X 54 MM</t>
  </si>
  <si>
    <t>152,29</t>
  </si>
  <si>
    <t>BUCHA DE REDUCAO DE FERRO GALVANIZADO, COM ROSCA BSP, DE 1 1/2" X 1 1/4"</t>
  </si>
  <si>
    <t>17,15</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</si>
  <si>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</si>
  <si>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</si>
  <si>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</si>
  <si>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</si>
  <si>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</si>
  <si>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13,18</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</si>
  <si>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</si>
  <si>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</si>
  <si>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</si>
  <si>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</si>
  <si>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</si>
  <si>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</si>
  <si>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37,03</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</si>
  <si>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</si>
  <si>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</si>
  <si>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</si>
  <si>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</si>
  <si>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</si>
  <si>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</si>
  <si>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</si>
  <si>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</si>
  <si>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</si>
  <si>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</si>
  <si>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53,33</t>
  </si>
  <si>
    <t>BUCHA DE REDUCAO DE FERRO GALVANIZADO, COM ROSCA BSP, DE 3" X 2"</t>
  </si>
  <si>
    <t>BUCHA DE REDUCAO DE FERRO GALVANIZADO, COM ROSCA BSP, DE 4" X 2 1/2"</t>
  </si>
  <si>
    <t>100,86</t>
  </si>
  <si>
    <t>BUCHA DE REDUCAO DE FERRO GALVANIZADO, COM ROSCA BSP, DE 4" X 2"</t>
  </si>
  <si>
    <t>BUCHA DE REDUCAO DE FERRO GALVANIZADO, COM ROSCA BSP, DE 4" X 3"</t>
  </si>
  <si>
    <t>BUCHA DE REDUCAO DE FERRO GALVANIZADO, COM ROSCA BSP, DE 5" X 4"</t>
  </si>
  <si>
    <t>276,04</t>
  </si>
  <si>
    <t>BUCHA DE REDUCAO DE FERRO GALVANIZADO, COM ROSCA BSP, DE 6" X 4"</t>
  </si>
  <si>
    <t>291,67</t>
  </si>
  <si>
    <t>BUCHA DE REDUCAO DE FERRO GALVANIZADO, COM ROSCA BSP, DE 6" X 5"</t>
  </si>
  <si>
    <t>312,89</t>
  </si>
  <si>
    <t>BUCHA DE REDUCAO DE PVC, SOLDAVEL, CURTA, COM 110 X 85 MM, PARA AGUA FRIA PREDIAL</t>
  </si>
  <si>
    <t>66,91</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</si>
  <si>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</si>
  <si>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</si>
  <si>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</si>
  <si>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</si>
  <si>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</si>
  <si>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4,86</t>
  </si>
  <si>
    <t>BUCHA DE REDUCAO DE PVC, SOLDAVEL, CURTA, COM 75 X 60 MM, PARA AGUA FRIA PREDIAL</t>
  </si>
  <si>
    <t>BUCHA DE REDUCAO DE PVC, SOLDAVEL, CURTA, COM 85 X 75 MM, PARA AGUA FRIA PREDIAL</t>
  </si>
  <si>
    <t>BUCHA DE REDUCAO DE PVC, SOLDAVEL, LONGA, COM 110 X 60 MM, PARA AGUA FRIA PREDIAL</t>
  </si>
  <si>
    <t>37,53</t>
  </si>
  <si>
    <t>BUCHA DE REDUCAO DE PVC, SOLDAVEL, LONGA, COM 110 X 75 MM, PARA AGUA FRIA PREDIAL</t>
  </si>
  <si>
    <t>BUCHA DE REDUCAO DE PVC, SOLDAVEL, LONGA, COM 32 X 20 MM, PARA AGUA FRIA PREDIAL</t>
  </si>
  <si>
    <t>2,19</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</si>
  <si>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</si>
  <si>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</si>
  <si>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</si>
  <si>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</si>
  <si>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</si>
  <si>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</si>
  <si>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</si>
  <si>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</si>
  <si>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</si>
  <si>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</si>
  <si>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</si>
  <si>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17,85</t>
  </si>
  <si>
    <t>BUCHA DE REDUCAO DE PVC, SOLDAVEL, LONGA, 50 X 40 MM, PARA ESGOTO PREDIAL</t>
  </si>
  <si>
    <t>BUCHA DE REDUCAO EM ALUMINIO, COM ROSCA, DE 1 1/2" X 1 1/4", PARA ELETRODUTO</t>
  </si>
  <si>
    <t>BUCHA DE REDUCAO EM ALUMINIO, COM ROSCA, DE 1 1/2" X 1", PARA ELETRODUTO</t>
  </si>
  <si>
    <t>16,30</t>
  </si>
  <si>
    <t>BUCHA DE REDUCAO EM ALUMINIO, COM ROSCA, DE 1 1/2" X 3/4", PARA ELETRODUTO</t>
  </si>
  <si>
    <t>17,25</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</si>
  <si>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</si>
  <si>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</si>
  <si>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</si>
  <si>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</si>
  <si>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</si>
  <si>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</si>
  <si>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51,19</t>
  </si>
  <si>
    <t>BUCHA DE REDUCAO EM ALUMINIO, COM ROSCA, DE 2 1/2" X 1 1/4", PARA ELETRODUTO</t>
  </si>
  <si>
    <t>53,47</t>
  </si>
  <si>
    <t>BUCHA DE REDUCAO EM ALUMINIO, COM ROSCA, DE 2 1/2" X 1", PARA ELETRODUTO</t>
  </si>
  <si>
    <t>BUCHA DE REDUCAO EM ALUMINIO, COM ROSCA, DE 2 1/2" X 2", PARA ELETRODUTO</t>
  </si>
  <si>
    <t>49,26</t>
  </si>
  <si>
    <t>BUCHA DE REDUCAO EM ALUMINIO, COM ROSCA, DE 2" X 1 1/2", PARA ELETRODUTO</t>
  </si>
  <si>
    <t>28,43</t>
  </si>
  <si>
    <t>BUCHA DE REDUCAO EM ALUMINIO, COM ROSCA, DE 2" X 1 1/4", PARA ELETRODUTO</t>
  </si>
  <si>
    <t>30,43</t>
  </si>
  <si>
    <t>BUCHA DE REDUCAO EM ALUMINIO, COM ROSCA, DE 2" X 1", PARA ELETRODUTO</t>
  </si>
  <si>
    <t>33,35</t>
  </si>
  <si>
    <t>BUCHA DE REDUCAO EM ALUMINIO, COM ROSCA, DE 2" X 3/4", PARA ELETRODUTO</t>
  </si>
  <si>
    <t>34,69</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</si>
  <si>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</si>
  <si>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</si>
  <si>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</si>
  <si>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</si>
  <si>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49,81</t>
  </si>
  <si>
    <t>BUCHA DE REDUCAO EM ALUMINIO, COM ROSCA, DE 3" X 2", PARA ELETRODUTO</t>
  </si>
  <si>
    <t>58,52</t>
  </si>
  <si>
    <t>BUCHA DE REDUCAO EM ALUMINIO, COM ROSCA, DE 4" X 2 1/2", PARA ELETRODUTO</t>
  </si>
  <si>
    <t>97,63</t>
  </si>
  <si>
    <t>BUCHA DE REDUCAO EM ALUMINIO, COM ROSCA, DE 4" X 2", PARA ELETRODUTO</t>
  </si>
  <si>
    <t>99,99</t>
  </si>
  <si>
    <t>BUCHA DE REDUCAO EM ALUMINIO, COM ROSCA, DE 4" X 3", PARA ELETRODUTO</t>
  </si>
  <si>
    <t>94,86</t>
  </si>
  <si>
    <t>BUCHA DE REDUCAO PVC ROSCAVEL 1 1/2" X 1"</t>
  </si>
  <si>
    <t>BUCHA DE REDUCAO PVC ROSCAVEL 3/4" X 1/2"</t>
  </si>
  <si>
    <t>BUCHA DE REDUCAO PVC ROSCAVEL, 1 1/2" X 3/4"</t>
  </si>
  <si>
    <t>6,69</t>
  </si>
  <si>
    <t>BUCHA DE REDUCAO PVC ROSCAVEL, 1" X 1/2"</t>
  </si>
  <si>
    <t>BUCHA DE REDUCAO PVC ROSCAVEL, 1" X 3/4"</t>
  </si>
  <si>
    <t>BUCHA DE REDUCAO PVC, ROSCAVEL,  2"  X 1 1/2 "</t>
  </si>
  <si>
    <t>15,86</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</si>
  <si>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</si>
  <si>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</si>
  <si>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</si>
  <si>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</si>
  <si>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</si>
  <si>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</si>
  <si>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</si>
  <si>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1,84</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</si>
  <si>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</si>
  <si>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</si>
  <si>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</si>
  <si>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</si>
  <si>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</si>
  <si>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</si>
  <si>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</si>
  <si>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</si>
  <si>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</si>
  <si>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</si>
  <si>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1,00</t>
  </si>
  <si>
    <t>BUCHA EM ALUMINIO, COM ROSCA, DE 2 1/2", PARA ELETRODUTO</t>
  </si>
  <si>
    <t>BUCHA EM ALUMINIO, COM ROSCA, DE 2", PARA ELETRODUTO</t>
  </si>
  <si>
    <t>4,05</t>
  </si>
  <si>
    <t>BUCHA EM ALUMINIO, COM ROSCA, DE 3/4", PARA ELETRODUTO</t>
  </si>
  <si>
    <t>BUCHA EM ALUMINIO, COM ROSCA, DE 3/8", PARA ELETRODUTO</t>
  </si>
  <si>
    <t>BUCHA EM ALUMINIO, COM ROSCA, DE 3", PARA ELETRODUTO</t>
  </si>
  <si>
    <t>BUCHA EM ALUMINIO, COM ROSCA, DE 4", PARA ELETRODUTO</t>
  </si>
  <si>
    <t>8,64</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</si>
  <si>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</si>
  <si>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</si>
  <si>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</si>
  <si>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</si>
  <si>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</si>
  <si>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</si>
  <si>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</si>
  <si>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</si>
  <si>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47,55</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</si>
  <si>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</si>
  <si>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</si>
  <si>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35,57</t>
  </si>
  <si>
    <t>CABECOTE PARA ENTRADA DE LINHA DE ALIMENTACAO PARA ELETRODUTO, EM LIGA DE ALUMINIO COM ACABAMENTO ANTI CORROSIVO, COM FIXACAO POR ENCAIXE LISO DE 360 GRAUS, DE 4"</t>
  </si>
  <si>
    <t>51,71</t>
  </si>
  <si>
    <t>CABIDE/GANCHO DE BANHEIRO SIMPLES EM METAL CROMADO</t>
  </si>
  <si>
    <t>27,14</t>
  </si>
  <si>
    <t>CABO DE ACO GALVANIZADO, DIAMETRO 12,7 MM (1/2"), COM ALMA DE ACO CABO INDEPENDENTE 6 X 25 F</t>
  </si>
  <si>
    <t>50,17</t>
  </si>
  <si>
    <t>CABO DE ACO GALVANIZADO, DIAMETRO 12,7 MM (1/2"), COM ALMA DE FIBRA 6 X 25 F</t>
  </si>
  <si>
    <t>47,87</t>
  </si>
  <si>
    <t>CABO DE ACO GALVANIZADO, DIAMETRO 9,53 MM (3/8"), COM ALMA DE FIBRA 6 X 25 F</t>
  </si>
  <si>
    <t>CABO DE ALUMINIO NU COM ALMA DE ACO, BITOLA 1/0 AWG</t>
  </si>
  <si>
    <t>17,67</t>
  </si>
  <si>
    <t>CABO DE ALUMINIO NU COM ALMA DE ACO, BITOLA 2 AWG</t>
  </si>
  <si>
    <t>17,81</t>
  </si>
  <si>
    <t>CABO DE ALUMINIO NU COM ALMA DE ACO, BITOLA 2/0 AWG</t>
  </si>
  <si>
    <t>17,52</t>
  </si>
  <si>
    <t>CABO DE ALUMINIO NU COM ALMA DE ACO, BITOLA 4 AWG</t>
  </si>
  <si>
    <t>18,10</t>
  </si>
  <si>
    <t>CABO DE ALUMINIO NU SEM ALMA DE ACO, BITOLA 1/0 AWG</t>
  </si>
  <si>
    <t>19,84</t>
  </si>
  <si>
    <t>CABO DE ALUMINIO NU SEM ALMA DE ACO, BITOLA 2 AWG</t>
  </si>
  <si>
    <t>21,20</t>
  </si>
  <si>
    <t>CABO DE ALUMINIO NU SEM ALMA DE ACO, BITOLA 2/0 AWG</t>
  </si>
  <si>
    <t>CABO DE ALUMINIO NU SEM ALMA DE ACO, BITOLA 4 AWG</t>
  </si>
  <si>
    <t>22,32</t>
  </si>
  <si>
    <t>CABO DE COBRE NU 10 MM2 MEIO-DURO</t>
  </si>
  <si>
    <t>CABO DE COBRE NU 120 MM2 MEIO-DURO</t>
  </si>
  <si>
    <t>93,00</t>
  </si>
  <si>
    <t>CABO DE COBRE NU 150 MM2 MEIO-DURO</t>
  </si>
  <si>
    <t>118,27</t>
  </si>
  <si>
    <t>CABO DE COBRE NU 16 MM2 MEIO-DURO</t>
  </si>
  <si>
    <t>CABO DE COBRE NU 185 MM2 MEIO-DURO</t>
  </si>
  <si>
    <t>142,22</t>
  </si>
  <si>
    <t>CABO DE COBRE NU 25 MM2 MEIO-DURO</t>
  </si>
  <si>
    <t>CABO DE COBRE NU 300 MM2 MEIO-DURO</t>
  </si>
  <si>
    <t>245,06</t>
  </si>
  <si>
    <t>CABO DE COBRE NU 35 MM2 MEIO-DURO</t>
  </si>
  <si>
    <t>25,69</t>
  </si>
  <si>
    <t>CABO DE COBRE NU 50 MM2 MEIO-DURO</t>
  </si>
  <si>
    <t>35,78</t>
  </si>
  <si>
    <t>CABO DE COBRE NU 500 MM2 MEIO-DURO</t>
  </si>
  <si>
    <t>411,56</t>
  </si>
  <si>
    <t>CABO DE COBRE NU 70 MM2 MEIO-DURO</t>
  </si>
  <si>
    <t>CABO DE COBRE NU 95 MM2 MEIO-DURO</t>
  </si>
  <si>
    <t>CABO DE COBRE RIGIDO, CLASSE 2, ISOLACAO EM PVC, ANTI-CHAMA BWF-B, 1 CONDUTOR, 450/750 V, DIAMETRO 120 MM2</t>
  </si>
  <si>
    <t>99,44</t>
  </si>
  <si>
    <t>CABO DE COBRE UNIPOLAR 10 MM2, BLINDADO, ISOLACAO 3,6/6 KV EPR, COBERTURA EM PVC</t>
  </si>
  <si>
    <t>22,20</t>
  </si>
  <si>
    <t>CABO DE COBRE UNIPOLAR 16 MM2, BLINDADO, ISOLACAO 3,6/6 KV EPR, COBERTURA EM PVC</t>
  </si>
  <si>
    <t>CABO DE COBRE UNIPOLAR 16 MM2, BLINDADO, ISOLACAO 6/10 KV EPR, COBERTURA EM PVC</t>
  </si>
  <si>
    <t>32,85</t>
  </si>
  <si>
    <t>CABO DE COBRE UNIPOLAR 25 MM2, BLINDADO, ISOLACAO 3,6/6 KV EPR, COBERTURA EM PVC</t>
  </si>
  <si>
    <t>30,36</t>
  </si>
  <si>
    <t>CABO DE COBRE UNIPOLAR 25MM2, BLINDADO, ISOLACAO 6/10 KV EPR, COBERTURA EM PVC</t>
  </si>
  <si>
    <t>33,54</t>
  </si>
  <si>
    <t>CABO DE COBRE UNIPOLAR 35 MM2, BLINDADO, ISOLACAO 12/20 KV EPR, COBERTURA EM PVC</t>
  </si>
  <si>
    <t>35,90</t>
  </si>
  <si>
    <t>CABO DE COBRE UNIPOLAR 35 MM2, BLINDADO, ISOLACAO 3,6/6 KV EPR, COBERTURA EM PVC</t>
  </si>
  <si>
    <t>CABO DE COBRE UNIPOLAR 35 MM2, BLINDADO, ISOLACAO 6/10 KV EPR, COBERTURA EM PVC</t>
  </si>
  <si>
    <t>CABO DE COBRE UNIPOLAR 50 MM2, BLINDADO, ISOLACAO 12/20 KV EPR, COBERTURA EM PVC</t>
  </si>
  <si>
    <t>45,56</t>
  </si>
  <si>
    <t>CABO DE COBRE UNIPOLAR 50 MM2, BLINDADO, ISOLACAO 3,6/6 KV EPR, COBERTURA EM PVC</t>
  </si>
  <si>
    <t>51,22</t>
  </si>
  <si>
    <t>CABO DE COBRE UNIPOLAR 50 MM2, BLINDADO, ISOLACAO 6/10 KV EPR, COBERTURA EM PVC</t>
  </si>
  <si>
    <t>46,61</t>
  </si>
  <si>
    <t>CABO DE COBRE UNIPOLAR 70 MM2, BLINDADO, ISOLACAO 12/20 KV EPR, COBERTURA EM PVC</t>
  </si>
  <si>
    <t>CABO DE COBRE UNIPOLAR 70 MM2, BLINDADO, ISOLACAO 3,6/6 KV EPR, COBERTURA EM PVC</t>
  </si>
  <si>
    <t>54,92</t>
  </si>
  <si>
    <t>CABO DE COBRE UNIPOLAR 70 MM2, BLINDADO, ISOLACAO 6/10 KV EPR, COBERTURA EM PVC</t>
  </si>
  <si>
    <t>61,30</t>
  </si>
  <si>
    <t>CABO DE COBRE UNIPOLAR 95 MM2, BLINDADO, ISOLACAO 12/20 KV EPR, COBERTURA EM PVC</t>
  </si>
  <si>
    <t>69,38</t>
  </si>
  <si>
    <t>CABO DE COBRE UNIPOLAR 95 MM2, BLINDADO, ISOLACAO 3,6/6 KV EPR, COBERTURA EM PVC</t>
  </si>
  <si>
    <t>73,39</t>
  </si>
  <si>
    <t>CABO DE COBRE UNIPOLAR 95 MM2, BLINDADO, ISOLACAO 6/10 KV EPR, COBERTURA EM PVC</t>
  </si>
  <si>
    <t>75,18</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</si>
  <si>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</si>
  <si>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</si>
  <si>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</si>
  <si>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102,44</t>
  </si>
  <si>
    <t>CABO DE COBRE, FLEXIVEL, CLASSE 4 OU 5, ISOLACAO EM PVC/A, ANTICHAMA BWF-B, COBERTURA PVC-ST1, ANTICHAMA BWF-B, 1 CONDUTOR, 0,6/1 KV, SECAO NOMINAL 150 MM2</t>
  </si>
  <si>
    <t>126,92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</si>
  <si>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</si>
  <si>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</si>
  <si>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155,59</t>
  </si>
  <si>
    <t>CABO DE COBRE, FLEXIVEL, CLASSE 4 OU 5, ISOLACAO EM PVC/A, ANTICHAMA BWF-B, COBERTURA PVC-ST1, ANTICHAMA BWF-B, 1 CONDUTOR, 0,6/1 KV, SECAO NOMINAL 2,5 MM2</t>
  </si>
  <si>
    <t>2,97</t>
  </si>
  <si>
    <t>CABO DE COBRE, FLEXIVEL, CLASSE 4 OU 5, ISOLACAO EM PVC/A, ANTICHAMA BWF-B, COBERTURA PVC-ST1, ANTICHAMA BWF-B, 1 CONDUTOR, 0,6/1 KV, SECAO NOMINAL 240 MM2</t>
  </si>
  <si>
    <t>204,89</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</si>
  <si>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</si>
  <si>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</si>
  <si>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256,41</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</si>
  <si>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</si>
  <si>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</si>
  <si>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4,25</t>
  </si>
  <si>
    <t>CABO DE COBRE, FLEXIVEL, CLASSE 4 OU 5, ISOLACAO EM PVC/A, ANTICHAMA BWF-B, COBERTURA PVC-ST1, ANTICHAMA BWF-B, 1 CONDUTOR, 0,6/1 KV, SECAO NOMINAL 400 MM2</t>
  </si>
  <si>
    <t>334,48</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</si>
  <si>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</si>
  <si>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</si>
  <si>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429,68</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</si>
  <si>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</si>
  <si>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</si>
  <si>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59,24</t>
  </si>
  <si>
    <t>CABO DE COBRE, FLEXIVEL, CLASSE 4 OU 5, ISOLACAO EM PVC/A, ANTICHAMA BWF-B, COBERTURA PVC-ST1, ANTICHAMA BWF-B, 1 CONDUTOR, 0,6/1 KV, SECAO NOMINAL 95 MM2</t>
  </si>
  <si>
    <t>78,69</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</si>
  <si>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</si>
  <si>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</si>
  <si>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</si>
  <si>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</si>
  <si>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</si>
  <si>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</si>
  <si>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101,37</t>
  </si>
  <si>
    <t>CABO DE COBRE, FLEXIVEL, CLASSE 4 OU 5, ISOLACAO EM PVC/A, ANTICHAMA BWF-B, 1 CONDUTOR, 450/750 V, SECAO NOMINAL 150 MM2</t>
  </si>
  <si>
    <t>126,56</t>
  </si>
  <si>
    <t>CABO DE COBRE, FLEXIVEL, CLASSE 4 OU 5, ISOLACAO EM PVC/A, ANTICHAMA BWF-B, 1 CONDUTOR, 450/750 V, SECAO NOMINAL 16 MM2</t>
  </si>
  <si>
    <t>CABO DE COBRE, FLEXIVEL, CLASSE 4 OU 5, ISOLACAO EM PVC/A, ANTICHAMA BWF-B, 1 CONDUTOR, 450/750 V, SECAO NOMINAL 185 MM2</t>
  </si>
  <si>
    <t>154,02</t>
  </si>
  <si>
    <t>CABO DE COBRE, FLEXIVEL, CLASSE 4 OU 5, ISOLACAO EM PVC/A, ANTICHAMA BWF-B, 1 CONDUTOR, 450/750 V, SECAO NOMINAL 2,5 MM2</t>
  </si>
  <si>
    <t>CABO DE COBRE, FLEXIVEL, CLASSE 4 OU 5, ISOLACAO EM PVC/A, ANTICHAMA BWF-B, 1 CONDUTOR, 450/750 V, SECAO NOMINAL 240 MM2</t>
  </si>
  <si>
    <t>203,57</t>
  </si>
  <si>
    <t>CABO DE COBRE, FLEXIVEL, CLASSE 4 OU 5, ISOLACAO EM PVC/A, ANTICHAMA BWF-B, 1 CONDUTOR, 450/750 V, SECAO NOMINAL 25 MM2</t>
  </si>
  <si>
    <t>21,14</t>
  </si>
  <si>
    <t>CABO DE COBRE, FLEXIVEL, CLASSE 4 OU 5, ISOLACAO EM PVC/A, ANTICHAMA BWF-B, 1 CONDUTOR, 450/750 V, SECAO NOMINAL 35 MM2</t>
  </si>
  <si>
    <t>29,05</t>
  </si>
  <si>
    <t>CABO DE COBRE, FLEXIVEL, CLASSE 4 OU 5, ISOLACAO EM PVC/A, ANTICHAMA BWF-B, 1 CONDUTOR, 450/750 V, SECAO NOMINAL 4 MM2</t>
  </si>
  <si>
    <t>3,57</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</si>
  <si>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</si>
  <si>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</si>
  <si>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</si>
  <si>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59,98</t>
  </si>
  <si>
    <t>CABO DE COBRE, FLEXIVEL, CLASSE 4 OU 5, ISOLACAO EM PVC/A, ANTICHAMA BWF-B, 1 CONDUTOR, 450/750 V, SECAO NOMINAL 95 MM2</t>
  </si>
  <si>
    <t>78,63</t>
  </si>
  <si>
    <t>CABO DE COBRE, RIGIDO, CLASSE 2, COMPACTADO, BLINDADO, ISOLACAO EM EPR OU XLPE, COBERTURA ANTICHAMA EM PVC, PEAD OU HFFR, 1 CONDUTOR, 20/35 KV, SECAO NOMINAL 120 MM2</t>
  </si>
  <si>
    <t>203,00</t>
  </si>
  <si>
    <t>CABO DE COBRE, RIGIDO, CLASSE 2, COMPACTADO, BLINDADO, ISOLACAO EM EPR OU XLPE, COBERTURA ANTICHAMA EM PVC, PEAD OU HFFR, 1 CONDUTOR, 20/35 KV, SECAO NOMINAL 150 MM2</t>
  </si>
  <si>
    <t>238,65</t>
  </si>
  <si>
    <t>CABO DE COBRE, RIGIDO, CLASSE 2, COMPACTADO, BLINDADO, ISOLACAO EM EPR OU XLPE, COBERTURA ANTICHAMA EM PVC, PEAD OU HFFR, 1 CONDUTOR, 20/35 KV, SECAO NOMINAL 185 MM2</t>
  </si>
  <si>
    <t>260,05</t>
  </si>
  <si>
    <t>CABO DE COBRE, RIGIDO, CLASSE 2, COMPACTADO, BLINDADO, ISOLACAO EM EPR OU XLPE, COBERTURA ANTICHAMA EM PVC, PEAD OU HFFR, 1 CONDUTOR, 20/35 KV, SECAO NOMINAL 240 MM2</t>
  </si>
  <si>
    <t>323,29</t>
  </si>
  <si>
    <t>CABO DE COBRE, RIGIDO, CLASSE 2, COMPACTADO, BLINDADO, ISOLACAO EM EPR OU XLPE, COBERTURA ANTICHAMA EM PVC, PEAD OU HFFR, 1 CONDUTOR, 20/35 KV, SECAO NOMINAL 300 MM2</t>
  </si>
  <si>
    <t>381,06</t>
  </si>
  <si>
    <t>CABO DE COBRE, RIGIDO, CLASSE 2, COMPACTADO, BLINDADO, ISOLACAO EM EPR OU XLPE, COBERTURA ANTICHAMA EM PVC, PEAD OU HFFR, 1 CONDUTOR, 20/35 KV, SECAO NOMINAL 400 MM2</t>
  </si>
  <si>
    <t>448,36</t>
  </si>
  <si>
    <t>CABO DE COBRE, RIGIDO, CLASSE 2, COMPACTADO, BLINDADO, ISOLACAO EM EPR OU XLPE, COBERTURA ANTICHAMA EM PVC, PEAD OU HFFR, 1 CONDUTOR, 20/35 KV, SECAO NOMINAL 50 MM2</t>
  </si>
  <si>
    <t>136,32</t>
  </si>
  <si>
    <t>CABO DE COBRE, RIGIDO, CLASSE 2, COMPACTADO, BLINDADO, ISOLACAO EM EPR OU XLPE, COBERTURA ANTICHAMA EM PVC, PEAD OU HFFR, 1 CONDUTOR, 20/35 KV, SECAO NOMINAL 500 MM2</t>
  </si>
  <si>
    <t>612,83</t>
  </si>
  <si>
    <t>CABO DE COBRE, RIGIDO, CLASSE 2, COMPACTADO, BLINDADO, ISOLACAO EM EPR OU XLPE, COBERTURA ANTICHAMA EM PVC, PEAD OU HFFR, 1 CONDUTOR, 20/35 KV, SECAO NOMINAL 70 MM2</t>
  </si>
  <si>
    <t>161,79</t>
  </si>
  <si>
    <t>CABO DE COBRE, RIGIDO, CLASSE 2, COMPACTADO, BLINDADO, ISOLACAO EM EPR OU XLPE, COBERTURA ANTICHAMA EM PVC, PEAD OU HFFR, 1 CONDUTOR, 20/35 KV, SECAO NOMINAL 95 MM2</t>
  </si>
  <si>
    <t>193,02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</si>
  <si>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</si>
  <si>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</si>
  <si>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</si>
  <si>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</si>
  <si>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</si>
  <si>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152,30</t>
  </si>
  <si>
    <t>CABO DE COBRE, RIGIDO, CLASSE 2, ISOLACAO EM PVC/A, ANTICHAMA BWF-B, 1 CONDUTOR, 450/750 V, SECAO NOMINAL 2,5 MM2</t>
  </si>
  <si>
    <t>CABO DE COBRE, RIGIDO, CLASSE 2, ISOLACAO EM PVC/A, ANTICHAMA BWF-B, 1 CONDUTOR, 450/750 V, SECAO NOMINAL 240 MM2</t>
  </si>
  <si>
    <t>201,25</t>
  </si>
  <si>
    <t>CABO DE COBRE, RIGIDO, CLASSE 2, ISOLACAO EM PVC/A, ANTICHAMA BWF-B, 1 CONDUTOR, 450/750 V, SECAO NOMINAL 25 MM2</t>
  </si>
  <si>
    <t>21,67</t>
  </si>
  <si>
    <t>CABO DE COBRE, RIGIDO, CLASSE 2, ISOLACAO EM PVC/A, ANTICHAMA BWF-B, 1 CONDUTOR, 450/750 V, SECAO NOMINAL 300 MM2</t>
  </si>
  <si>
    <t>249,09</t>
  </si>
  <si>
    <t>CABO DE COBRE, RIGIDO, CLASSE 2, ISOLACAO EM PVC/A, ANTICHAMA BWF-B, 1 CONDUTOR, 450/750 V, SECAO NOMINAL 35 MM2</t>
  </si>
  <si>
    <t>29,46</t>
  </si>
  <si>
    <t>CABO DE COBRE, RIGIDO, CLASSE 2, ISOLACAO EM PVC/A, ANTICHAMA BWF-B, 1 CONDUTOR, 450/750 V, SECAO NOMINAL 4 MM2</t>
  </si>
  <si>
    <t>CABO DE COBRE, RIGIDO, CLASSE 2, ISOLACAO EM PVC/A, ANTICHAMA BWF-B, 1 CONDUTOR, 450/750 V, SECAO NOMINAL 400 MM2</t>
  </si>
  <si>
    <t>322,27</t>
  </si>
  <si>
    <t>CABO DE COBRE, RIGIDO, CLASSE 2, ISOLACAO EM PVC/A, ANTICHAMA BWF-B, 1 CONDUTOR, 450/750 V, SECAO NOMINAL 50 MM2</t>
  </si>
  <si>
    <t>CABO DE COBRE, RIGIDO, CLASSE 2, ISOLACAO EM PVC/A, ANTICHAMA BWF-B, 1 CONDUTOR, 450/750 V, SECAO NOMINAL 500 MM2</t>
  </si>
  <si>
    <t>399,30</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</si>
  <si>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</si>
  <si>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</si>
  <si>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</si>
  <si>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78,20</t>
  </si>
  <si>
    <t>CABO DE PAR TRANCADO UTP, 4 PARES, CATEGORIA 5E</t>
  </si>
  <si>
    <t>CABO DE PAR TRANCADO UTP, 4 PARES, CATEGORIA 6</t>
  </si>
  <si>
    <t>CABO FLEXIVEL PVC 750 V, 2 CONDUTORES DE 1,5 MM2</t>
  </si>
  <si>
    <t>2,09</t>
  </si>
  <si>
    <t>CABO FLEXIVEL PVC 750 V, 2 CONDUTORES DE 10,0 MM2</t>
  </si>
  <si>
    <t>CABO FLEXIVEL PVC 750 V, 2 CONDUTORES DE 4,0 MM2</t>
  </si>
  <si>
    <t>CABO FLEXIVEL PVC 750 V, 2 CONDUTORES DE 6,0 MM2</t>
  </si>
  <si>
    <t>6,73</t>
  </si>
  <si>
    <t>CABO FLEXIVEL PVC 750 V, 3 CONDUTORES DE 1,5 MM2</t>
  </si>
  <si>
    <t>CABO FLEXIVEL PVC 750 V, 3 CONDUTORES DE 10,0 MM2</t>
  </si>
  <si>
    <t>13,88</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</si>
  <si>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</si>
  <si>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</si>
  <si>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</si>
  <si>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</si>
  <si>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</si>
  <si>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8,22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</si>
  <si>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</si>
  <si>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</si>
  <si>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</si>
  <si>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</si>
  <si>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335,62</t>
  </si>
  <si>
    <t>CABO MULTIPOLAR DE COBRE, FLEXIVEL, CLASSE 4 OU 5, ISOLACAO EM HEPR, COBERTURA EM PVC-ST2, ANTICHAMA BWF-B, 0,6/1 KV, 3 CONDUTORES DE 16 MM2</t>
  </si>
  <si>
    <t>45,48</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</si>
  <si>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</si>
  <si>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</si>
  <si>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70,37</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</si>
  <si>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</si>
  <si>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</si>
  <si>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12,32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</si>
  <si>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</si>
  <si>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</si>
  <si>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</si>
  <si>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196,96</t>
  </si>
  <si>
    <t>CABO MULTIPOLAR DE COBRE, FLEXIVEL, CLASSE 4 OU 5, ISOLACAO EM HEPR, COBERTURA EM PVC-ST2, ANTICHAMA BWF-B, 0,6/1 KV, 3 CONDUTORES DE 95 MM2</t>
  </si>
  <si>
    <t>258,19</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</si>
  <si>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</si>
  <si>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</si>
  <si>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</si>
  <si>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</si>
  <si>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</si>
  <si>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</si>
  <si>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3,02</t>
  </si>
  <si>
    <t>CABO TELEFONICO CI 50, 10 PARES, USO INTERNO</t>
  </si>
  <si>
    <t>CABO TELEFONICO CI 50, 20 PARES, USO INTERNO</t>
  </si>
  <si>
    <t>11,50</t>
  </si>
  <si>
    <t>CABO TELEFONICO CI 50, 200 PARES, USO INTERNO</t>
  </si>
  <si>
    <t>111,86</t>
  </si>
  <si>
    <t>CABO TELEFONICO CI 50, 30 PARES, USO INTERNO</t>
  </si>
  <si>
    <t>CABO TELEFONICO CI 50, 50 PARES, USO INTERNO</t>
  </si>
  <si>
    <t>CABO TELEFONICO CI 50, 75 PARES, USO INTERNO</t>
  </si>
  <si>
    <t>45,41</t>
  </si>
  <si>
    <t>CABO TELEFONICO CTP - APL - 50, 10 PARES, USO EXTERNO</t>
  </si>
  <si>
    <t>CABO TELEFONICO CTP - APL - 50, 100 PARES, USO EXTERNO</t>
  </si>
  <si>
    <t>55,94</t>
  </si>
  <si>
    <t>CABO TELEFONICO CTP - APL - 50, 20 PARES, USO EXTERNO</t>
  </si>
  <si>
    <t>CABO TELEFONICO CTP - APL - 50, 30 PARES, USO EXTERNO</t>
  </si>
  <si>
    <t>18,19</t>
  </si>
  <si>
    <t>CACAMBA METALICA BASCULANTE COM CAPACIDADE DE 10 M3 (INCLUI MONTAGEM, NAO INCLUI CAMINHAO)</t>
  </si>
  <si>
    <t>45.047,20</t>
  </si>
  <si>
    <t>CACAMBA METALICA BASCULANTE COM CAPACIDADE DE 12 M3 (INCLUI MONTAGEM, NAO INCLUI CAMINHAO)</t>
  </si>
  <si>
    <t>51.153,84</t>
  </si>
  <si>
    <t>CACAMBA METALICA BASCULANTE COM CAPACIDADE DE 6 M3 (INCLUI MONTAGEM, NAO INCLUI CAMINHAO)</t>
  </si>
  <si>
    <t>33.776,22</t>
  </si>
  <si>
    <t>CACAMBA METALICA BASCULANTE COM CAPACIDADE DE 8 M3 (INCLUI MONTAGEM, NAO INCLUI CAMINHAO)</t>
  </si>
  <si>
    <t>40.700,34</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</si>
  <si>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</si>
  <si>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</si>
  <si>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26,24</t>
  </si>
  <si>
    <t>CADEADO SIMPLES, CORPO EM LATAO MACICO, COM LARGURA DE 50 MM E ALTURA DE APROX 40 MM, HASTE CEMENTADA EM ACO TEMPERADO COM DIAMETRO DE APROX 8,0 MM, INCLUINDO 2 CHAVES</t>
  </si>
  <si>
    <t>CADEIRA SUSPENSA MANUAL / BALANCIM INDIVIDUAL (NBR 14751)</t>
  </si>
  <si>
    <t>1.075,70</t>
  </si>
  <si>
    <t>CAIBRO APARELHADO  *7,5 X 7,5* CM, EM MACARANDUBA, ANGELIM OU EQUIVALENTE DA REGIAO</t>
  </si>
  <si>
    <t>16,84</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</si>
  <si>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</si>
  <si>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</si>
  <si>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</si>
  <si>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8,25</t>
  </si>
  <si>
    <t>CAIBRO NAO APARELHADO,  *6 X 8* CM,  EM MACARANDUBA, ANGELIM OU EQUIVALENTE DA REGIAO -  BRUTA</t>
  </si>
  <si>
    <t>CAIBRO ROLICO DE MADEIRA TRATADA, D = 4 A 7 CM, H = 3,00 M, EM EUCALIPTO OU EQUIVALENTE DA REGIAO</t>
  </si>
  <si>
    <t>17,77</t>
  </si>
  <si>
    <t>CAIBRO 5 X 5 CM EM PINUS, MISTA OU EQUIVALENTE DA REGIAO - BRUTA</t>
  </si>
  <si>
    <t>CAIXA D'AGUA DE FIBRA DE VIDRO, PARA 500 LITROS, COM TAMPA</t>
  </si>
  <si>
    <t>305,00</t>
  </si>
  <si>
    <t>CAIXA D'AGUA EM POLIETILENO 1000 LITROS, COM TAMPA</t>
  </si>
  <si>
    <t>378,75</t>
  </si>
  <si>
    <t>CAIXA D'AGUA EM POLIETILENO 1500 LITROS, COM TAMPA</t>
  </si>
  <si>
    <t>769,24</t>
  </si>
  <si>
    <t>CAIXA D'AGUA EM POLIETILENO 2000 LITROS, COM TAMPA</t>
  </si>
  <si>
    <t>864,05</t>
  </si>
  <si>
    <t>CAIXA D'AGUA EM POLIETILENO 500 LITROS, COM TAMPA</t>
  </si>
  <si>
    <t>217,46</t>
  </si>
  <si>
    <t>CAIXA D'AGUA EM POLIETILENO 750 LITROS, COM TAMPA</t>
  </si>
  <si>
    <t>372,91</t>
  </si>
  <si>
    <t>CAIXA D'AGUA FIBRA DE VIDRO PARA 1000 LITROS, COM TAMPA</t>
  </si>
  <si>
    <t>419,18</t>
  </si>
  <si>
    <t>CAIXA D'AGUA FIBRA DE VIDRO PARA 10000 LITROS, COM TAMPA</t>
  </si>
  <si>
    <t>4.048,81</t>
  </si>
  <si>
    <t>CAIXA D'AGUA FIBRA DE VIDRO PARA 1500 LITROS, COM TAMPA</t>
  </si>
  <si>
    <t>680,11</t>
  </si>
  <si>
    <t>CAIXA D'AGUA FIBRA DE VIDRO PARA 2000 LITROS, COM TAMPA</t>
  </si>
  <si>
    <t>876,71</t>
  </si>
  <si>
    <t>CAIXA D'AGUA FIBRA DE VIDRO PARA 5000 LITROS, COM TAMPA</t>
  </si>
  <si>
    <t>1.952,56</t>
  </si>
  <si>
    <t>CAIXA DE ATERRAMENTO EM CONCRETO PRÃ-MOLDADO, DIAMETRO DE 0,30 M E ALTURA DE 0,35 M, SEM FUNDO E COM TAMPA</t>
  </si>
  <si>
    <t>61,09</t>
  </si>
  <si>
    <t>CAIXA DE CONCRETO ARMADO PRE-MOLDADO, COM FUNDO E SEM TAMPA, DIMENSOES DE 0,30 X 0,30 X 0,30 M</t>
  </si>
  <si>
    <t>66,05</t>
  </si>
  <si>
    <t>CAIXA DE CONCRETO ARMADO PRE-MOLDADO, COM FUNDO E SEM TAMPA, DIMENSOES DE 0,40 X 0,40 X 0,40 M</t>
  </si>
  <si>
    <t>121,09</t>
  </si>
  <si>
    <t>CAIXA DE CONCRETO ARMADO PRE-MOLDADO, COM FUNDO E SEM TAMPA, DIMENSOES DE 0,60 X 0,60 X 0,50 M</t>
  </si>
  <si>
    <t>211,91</t>
  </si>
  <si>
    <t>CAIXA DE CONCRETO ARMADO PRE-MOLDADO, COM FUNDO E SEM TAMPA, DIMENSOES DE 0,80 X 0,80 X 0,50 M</t>
  </si>
  <si>
    <t>384,19</t>
  </si>
  <si>
    <t>CAIXA DE CONCRETO ARMADO PRE-MOLDADO, COM FUNDO E SEM TAMPA, DIMENSOES DE 1,00 X 1,00 X 0,50 M</t>
  </si>
  <si>
    <t>688,02</t>
  </si>
  <si>
    <t>CAIXA DE CONCRETO ARMADO PRE-MOLDADO, COM FUNDO E TAMPA, DIMENSOES DE 0,30 X 0,30 X 0,30 M</t>
  </si>
  <si>
    <t>101,82</t>
  </si>
  <si>
    <t>CAIXA DE CONCRETO ARMADO PRE-MOLDADO, COM FUNDO E TAMPA, DIMENSOES DE 0,40 X 0,40 X 0,40 M</t>
  </si>
  <si>
    <t>CAIXA DE CONCRETO ARMADO PRE-MOLDADO, COM FUNDO E TAMPA, DIMENSOES DE 0,60 X 0,60 X 0,50 M</t>
  </si>
  <si>
    <t>237,78</t>
  </si>
  <si>
    <t>CAIXA DE CONCRETO ARMADO PRE-MOLDADO, SEM FUNDO, QUADRADA, DIMENSOES DE 0,30 X 0,30 X 0,30 M</t>
  </si>
  <si>
    <t>52,68</t>
  </si>
  <si>
    <t>CAIXA DE CONCRETO ARMADO PRE-MOLDADO, SEM FUNDO, QUADRADA, DIMENSOES DE 0,40 X 0,40 X 0,40 M</t>
  </si>
  <si>
    <t>87,51</t>
  </si>
  <si>
    <t>CAIXA DE CONCRETO ARMADO PRE-MOLDADO, SEM FUNDO, QUADRADA, DIMENSOES DE 0,60 X 0,60 X 0,50 M</t>
  </si>
  <si>
    <t>169,52</t>
  </si>
  <si>
    <t>CAIXA DE CONCRETO ARMADO PRE-MOLDADO, SEM FUNDO, QUADRADA, DIMENSOES DE 0,80 X 0,80 X 0,50 M</t>
  </si>
  <si>
    <t>352,26</t>
  </si>
  <si>
    <t>CAIXA DE CONCRETO ARMADO PRE-MOLDADO, SEM FUNDO, QUADRADA, DIMENSOES DE 1,00 X 1,00 X 0,50 M</t>
  </si>
  <si>
    <t>555,37</t>
  </si>
  <si>
    <t>CAIXA DE DERIVACAO PARA MEDIDOR DE ENERGIA, COM BARRAMENTO MONOFASICO, EM POLICARBONATO / TERMOPLASTICO - MODULO (PADRAO CONCESSIONARIA LOCAL)</t>
  </si>
  <si>
    <t>136,86</t>
  </si>
  <si>
    <t>CAIXA DE DERIVACAO PARA MEDIDOR DE ENERGIA, COM BARRAMENTO POLIFASICO, EM POLICARBONATO / TERMOPLASTICO - MODULO (PADRAO CONCESSIONARIA LOCAL)</t>
  </si>
  <si>
    <t>145,44</t>
  </si>
  <si>
    <t>CAIXA DE DESCARGA DE PLASTICO EXTERNA, DE *9* L, PUXADOR FIO DE NYLON, NAO INCLUSO CANO, BOLSA, ENGATE</t>
  </si>
  <si>
    <t>CAIXA DE DESCARGA PLASTICA DE EMBUTIR COMPLETA, COM ESPELHO PLASTICO, CAPACIDADE 6 A 10 L, ACESSORIOS INCLUSOS</t>
  </si>
  <si>
    <t>862,10</t>
  </si>
  <si>
    <t>CAIXA DE GORDURA CILINDRICA EM CONCRETO SIMPLES,  PRE-MOLDADA, COM DIAMETRO DE 40 CM E ALTURA DE 45 CM, COM TAMPA</t>
  </si>
  <si>
    <t>CAIXA DE GORDURA EM PVC, DIAMETRO MINIMO 300 MM, DIAMETRO DE SAIDA 100 MM, CAPACIDADE  APROXIMADA 18 LITROS, COM TAMPA</t>
  </si>
  <si>
    <t>508,23</t>
  </si>
  <si>
    <t>CAIXA DE INCENDIO/ABRIGO PARA MANGUEIRA, DE EMBUTIR/INTERNA, COM 75 X 45 X 17 CM, EM CHAPA DE ACO, PORTA COM VENTILACAO, VISOR COM A INSCRICAO "INCENDIO", SUPORTE/CESTA INTERNA PARA A MANGUEIRA, PINTURA ELETROSTATICA VERMELHA</t>
  </si>
  <si>
    <t>209,52</t>
  </si>
  <si>
    <t>CAIXA DE INCENDIO/ABRIGO PARA MANGUEIRA, DE EMBUTIR/INTERNA, COM 90 X 60 X 17 CM, EM CHAPA DE ACO, PORTA COM VENTILACAO, VISOR COM A INSCRICAO "INCENDIO", SUPORTE/CESTA INTERNA PARA A MANGUEIRA, PINTURA ELETROSTATICA VERMELHA</t>
  </si>
  <si>
    <t>265,02</t>
  </si>
  <si>
    <t>CAIXA DE INCENDIO/ABRIGO PARA MANGUEIRA, DE SOBREPOR/EXTERNA, COM 75 X 45 X 17 CM, EM CHAPA DE ACO, PORTA COM VENTILACAO, VISOR COM A INSCRICAO "INCENDIO", SUPORTE/CESTA INTERNA PARA A MANGUEIRA, PINTURA ELETROSTATICA VERMELHA</t>
  </si>
  <si>
    <t>219,50</t>
  </si>
  <si>
    <t>CAIXA DE INCENDIO/ABRIGO PARA MANGUEIRA, DE SOBREPOR/EXTERNA, COM 90 X 60 X 17 CM, EM CHAPA DE ACO, PORTA COM VENTILACAO, VISOR COM A INSCRICAO "INCENDIO", SUPORTE/CESTA INTERNA PARA A MANGUEIRA, PINTURA ELETROSTATICA VERMELHA</t>
  </si>
  <si>
    <t>268,13</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</si>
  <si>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</si>
  <si>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</si>
  <si>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</si>
  <si>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</si>
  <si>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</si>
  <si>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18,47</t>
  </si>
  <si>
    <t>CAIXA DE PASSAGEM ELETRICA DE PAREDE, DE EMBUTIR, EM PVC, COM TAMPA APARAFUSADA, DIMENSOES 150 X 150 X *75* MM</t>
  </si>
  <si>
    <t>CAIXA DE PASSAGEM ELETRICA DE PAREDE, DE EMBUTIR, EM PVC, COM TAMPA APARAFUSADA, DIMENSOES 200 X 200 X *90* MM</t>
  </si>
  <si>
    <t>37,14</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</si>
  <si>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</si>
  <si>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</si>
  <si>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</si>
  <si>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110,25</t>
  </si>
  <si>
    <t>CAIXA DE PASSAGEM ELETRICA DE PAREDE, DE SOBREPOR, EM TERMOPLASTICO / PVC, COM TAMPA APARAFUSA, DIMENSOES 200 X 200 X *100* MM</t>
  </si>
  <si>
    <t>41,71</t>
  </si>
  <si>
    <t>CAIXA DE PASSAGEM ELETRICA DE PAREDE, DE SOBREPOR, EM TERMOPLASTICO / PVC, COM TAMPA APARAFUSADA, DIMENSOES, 150 X 150 X *100* MM</t>
  </si>
  <si>
    <t>CAIXA DE PASSAGEM ELETRICA, PARA PISO, EM PVC, DIMENSOES DE 3/4" A 4"</t>
  </si>
  <si>
    <t>292,31</t>
  </si>
  <si>
    <t>CAIXA DE PASSAGEM METALICA DE SOBREPOR COM TAMPA PARAFUSADA, DIMENSOES 20 X 20 X 10 CM</t>
  </si>
  <si>
    <t>21,60</t>
  </si>
  <si>
    <t>CAIXA DE PASSAGEM METALICA DE SOBREPOR COM TAMPA PARAFUSADA, DIMENSOES 30 X 30 X 10 CM</t>
  </si>
  <si>
    <t>42,45</t>
  </si>
  <si>
    <t>CAIXA DE PASSAGEM METALICA DE SOBREPOR COM TAMPA PARAFUSADA, DIMENSOES 40 X 40 X 15 CM</t>
  </si>
  <si>
    <t>68,23</t>
  </si>
  <si>
    <t>CAIXA DE PASSAGEM METALICA DE SOBREPOR COM TAMPA PARAFUSADA, DIMENSOES 50 X 50 X 15 CM</t>
  </si>
  <si>
    <t>102,06</t>
  </si>
  <si>
    <t>CAIXA DE PASSAGEM METALICA DE SOBREPOR COM TAMPA PARAFUSADA, DIMENSOES 60 X 60 X 20 CM</t>
  </si>
  <si>
    <t>136,22</t>
  </si>
  <si>
    <t>CAIXA DE PASSAGEM METALICA DE SOBREPOR COM TAMPA PARAFUSADA, DIMENSOES 70 X 70 X 20 CM</t>
  </si>
  <si>
    <t>164,62</t>
  </si>
  <si>
    <t>CAIXA DE PASSAGEM METALICA DE SOBREPOR COM TAMPA PARAFUSADA, DIMENSOES 80 X 80 X 20 CM</t>
  </si>
  <si>
    <t>208,65</t>
  </si>
  <si>
    <t>CAIXA DE PASSAGEM METALICA, DE SOBREPOR, COM TAMPA APARAFUSADA, DIMENSOES 15 X 15 X *10* CM</t>
  </si>
  <si>
    <t>15,14</t>
  </si>
  <si>
    <t>CAIXA DE PASSAGEM METALICA, DE SOBREPOR, COM TAMPA APARAFUSADA, DIMENSOES 35 X 35 X *12* CM</t>
  </si>
  <si>
    <t>49,73</t>
  </si>
  <si>
    <t>CAIXA DE PASSAGEM/ LUZ / TELEFONIA, DE EMBUTIR,  EM CHAPA DE ACO GALVANIZADO, DIMENSOES 150 X 150 X 15 CM (PADRAO CONCESSIONARIA LOCAL)</t>
  </si>
  <si>
    <t>956,27</t>
  </si>
  <si>
    <t>CAIXA DE PASSAGEM/ LUZ / TELEFONIA, DE EMBUTIR,  EM CHAPA DE ACO GALVANIZADO, DIMENSOES 20 X 20 X *12* CM (PADRAO CONCESSIONARIA LOCAL)</t>
  </si>
  <si>
    <t>41,17</t>
  </si>
  <si>
    <t>CAIXA DE PASSAGEM/ LUZ / TELEFONIA, DE EMBUTIR,  EM CHAPA DE ACO GALVANIZADO, DIMENSOES 200 X 200 X 20 CM (PADRAO CONCESSIONARIA LOCAL)</t>
  </si>
  <si>
    <t>1.867,93</t>
  </si>
  <si>
    <t>CAIXA DE PASSAGEM/ LUZ / TELEFONIA, DE EMBUTIR,  EM CHAPA DE ACO GALVANIZADO, DIMENSOES 40 X 40 X *12* CM (PADRAO CONCESSIONARIA LOCAL)</t>
  </si>
  <si>
    <t>91,19</t>
  </si>
  <si>
    <t>CAIXA DE PASSAGEM/ LUZ / TELEFONIA, DE EMBUTIR,  EM CHAPA DE ACO GALVANIZADO, DIMENSOES 60 X 60 X *12* CM (PADRAO CONCESSIONARIA LOCAL)</t>
  </si>
  <si>
    <t>151,11</t>
  </si>
  <si>
    <t>CAIXA DE PASSAGEM/ LUZ / TELEFONIA, DE EMBUTIR,  EM CHAPA DE ACO GALVANIZADO, DIMENSOES 80 X 80 X *12* CM (PADRAO CONCESSIONARIA LOCAL)</t>
  </si>
  <si>
    <t>225,91</t>
  </si>
  <si>
    <t>CAIXA DE PASSAGEM/ LUZ / TELEFONIA, DE EMBUTIR, EM CHAPA DE ACO GALVANIZADO, DIMENSOES 120 X 120 X *12* CM (PADRAO CONCESSIONARIA LOCAL)</t>
  </si>
  <si>
    <t>454,45</t>
  </si>
  <si>
    <t>CAIXA DE PASSAGEM/ LUZ / TELEFONIA, DE SOBREPOR,  EM CHAPA DE ACO GALVANIZADO, DIMENSOES 80 X 80 X *12* CM (PADRAO CONCESSIONARIA LOCAL)</t>
  </si>
  <si>
    <t>282,97</t>
  </si>
  <si>
    <t>CAIXA DE PASSAGEM, EM PVC, DE 4" X 2", PARA ELETRODUTO FLEXIVEL CORRUGADO</t>
  </si>
  <si>
    <t>2,10</t>
  </si>
  <si>
    <t>CAIXA DE PASSAGEM, EM PVC, DE 4" X 4", PARA ELETRODUTO FLEXIVEL CORRUGADO</t>
  </si>
  <si>
    <t>CAIXA DE PROTECAO EXTERNA PARA MEDIDOR HOROSAZONAL, DE BAIXA TENSAO, COM MODULO, EM CHAPA DE ACO (PADRAO DA CONCESSIONARIA LOCAL)</t>
  </si>
  <si>
    <t>1.777,23</t>
  </si>
  <si>
    <t>CAIXA DE PROTECAO PARA TRANSFORMADOR CORRENTE, EM CHAPA DE ACO 18 USG (PADRAO DA CONCESSIONARIA LOCAL)</t>
  </si>
  <si>
    <t>568,67</t>
  </si>
  <si>
    <t>CAIXA INSPECAO EM POLIETILENO PARA ATERRAMENTO E PARA RAIOS DIAMETRO = 300 MM</t>
  </si>
  <si>
    <t>16,45</t>
  </si>
  <si>
    <t>CAIXA INTERNA/EXTERNA DE MEDICAO PARA 1 MEDIDOR TRIFASICO, COM VISOR, EM CHAPA DE ACO 18 USG (PADRAO DA CONCESSIONARIA LOCAL)</t>
  </si>
  <si>
    <t>180,22</t>
  </si>
  <si>
    <t>CAIXA INTERNA/EXTERNA DE MEDICAO PARA 4 MEDIDORES MONOFASICOS, COM VISOR, EM CHAPA DE ACO 18 USG (PADRAO DA CONCESSIONARIA LOCAL)</t>
  </si>
  <si>
    <t>291,81</t>
  </si>
  <si>
    <t>CAIXA MODULAR PARA MEDIDOR DE ENERGIA AGRUPADA, EM POLICARBONATO /  TERMOPLASTICO, COM SUPORTE PARA DISJUNTOR (PADRAO DA CONCESSIONARIA LOCAL)</t>
  </si>
  <si>
    <t>81,14</t>
  </si>
  <si>
    <t>CAIXA OCTOGONAL DE FUNDO MOVEL, EM PVC, DE 3" X 3", PARA ELETRODUTO FLEXIVEL CORRUGADO</t>
  </si>
  <si>
    <t>CAIXA OCTOGONAL DE FUNDO MOVEL, EM PVC, DE 4" X 4", PARA ELETRODUTO FLEXIVEL CORRUGADO</t>
  </si>
  <si>
    <t>CAIXA PARA HIDROMETRO CONCRETO PRE MOLDADO, *0,24 M X 0,45 M X 0,30* M (L X C X A)</t>
  </si>
  <si>
    <t>67,15</t>
  </si>
  <si>
    <t>CAIXA PARA MEDICAO COLETIVA TIPO L, PADRAO BIFASICO OU TRIFASICO, PARA ATE 4 MEDIDORES, SEM BARRAMENTO E COM PORTAS INFERIOR E SUPERIOR</t>
  </si>
  <si>
    <t>1.188,75</t>
  </si>
  <si>
    <t>CAIXA PARA MEDICAO COLETIVA TIPO M, PADRAO BIFASICO OU TRIFASICO, PARA ATE 8 MEDIDORES, SEM BARRAMENTO E COM PORTAS INFERIOR E SUPERIOR</t>
  </si>
  <si>
    <t>1.994,33</t>
  </si>
  <si>
    <t>CAIXA PARA MEDICAO COLETIVA TIPO N, PADRAO BIFASICO OU TRIFASICO, PARA ATE 12 MEDIDORES, SEM BARRAMENTO E COM PORTAS INFERIOR E SUPERIOR</t>
  </si>
  <si>
    <t>2.508,31</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</si>
  <si>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</si>
  <si>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</si>
  <si>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</si>
  <si>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</si>
  <si>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</si>
  <si>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36,00</t>
  </si>
  <si>
    <t>CAIXA SIFONADA PVC, 150 X 150 X 50 MM, COM GRELHA REDONDA BRANCA</t>
  </si>
  <si>
    <t>39,12</t>
  </si>
  <si>
    <t>CAIXA SIFONADA PVC, 150 X 185 X 75 MM, COM GRELHA QUADRADA BRANCA</t>
  </si>
  <si>
    <t>48,67</t>
  </si>
  <si>
    <t>CAIXA SIFONADA PVC, 250 X 230 X 75 MM, COM TAMPA E PORTA TAMPA QUADRADA BRANCA</t>
  </si>
  <si>
    <t>100,66</t>
  </si>
  <si>
    <t>CAL HIDRATADA CH-I PARA ARGAMASSAS</t>
  </si>
  <si>
    <t>CAL HIDRATADA PARA PINTURA</t>
  </si>
  <si>
    <t>1,30</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</si>
  <si>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</si>
  <si>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</si>
  <si>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</si>
  <si>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</si>
  <si>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</si>
  <si>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</si>
  <si>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19,54</t>
  </si>
  <si>
    <t>CALHA PARA AGUA FURTADA DE CHAPA DE ACO GALVANIZADA NUM 26, CORTE 50 CM</t>
  </si>
  <si>
    <t>CALHA PLATIBANDA DE CHAPA DE ACO GALVANIZADA NUM 26, CORTE 45 CM</t>
  </si>
  <si>
    <t>CALHA PLUVIAL DE PVC, DIAMETRO ENTRE 119 E 170 MM, COMPRIMENTO DE 3 M, PARA DRENAGEM PREDIAL</t>
  </si>
  <si>
    <t>44,27</t>
  </si>
  <si>
    <t>CALHA QUADRADA DE CHAPA DE ACO GALVANIZADA NUM 24, CORTE 100 CM</t>
  </si>
  <si>
    <t>63,69</t>
  </si>
  <si>
    <t>CALHA QUADRADA DE CHAPA DE ACO GALVANIZADA NUM 24, CORTE 33 CM</t>
  </si>
  <si>
    <t>CALHA QUADRADA DE CHAPA DE ACO GALVANIZADA NUM 24, CORTE 50 CM</t>
  </si>
  <si>
    <t>32,56</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</si>
  <si>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</si>
  <si>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</si>
  <si>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</si>
  <si>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</si>
  <si>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24,77</t>
  </si>
  <si>
    <t>CALHA/CANALETA DE CONCRETO SIMPLES, TIPO MEIA CANA, DIAMETRO DE 40 CM, PARA AGUA PLUVIAL</t>
  </si>
  <si>
    <t>32,39</t>
  </si>
  <si>
    <t>CALHA/CANALETA DE CONCRETO SIMPLES, TIPO MEIA CANA, DIAMETRO DE 50 CM, PARA AGUA PLUVIAL</t>
  </si>
  <si>
    <t>52,55</t>
  </si>
  <si>
    <t>CALHA/CANALETA DE CONCRETO SIMPLES, TIPO MEIA CANA, DIAMETRO DE 60 CM, PARA AGUA PLUVIAL</t>
  </si>
  <si>
    <t>67,97</t>
  </si>
  <si>
    <t>CALHA/CANALETA DE CONCRETO SIMPLES, TIPO MEIA CANA, DIAMETRO DE 80 CM, PARA AGUA PLUVIAL</t>
  </si>
  <si>
    <t>127,02</t>
  </si>
  <si>
    <t>CAMADA SEPARADORA DE FILME DE POLIETILENO 20 A 25 MICRA</t>
  </si>
  <si>
    <t>CAMINHAO TOCO, PESO BRUTO TOTAL 13000 KG, CARGA UTIL MAXIMA 7925 KG, DISTANCIA ENTRE EIXOS 4,80 M, POTENCIA 189 CV (INCLUI CABINE E CHASSI, NAO INCLUI CARROCERIA)</t>
  </si>
  <si>
    <t>294.300,00</t>
  </si>
  <si>
    <t>CAMINHAO TOCO, PESO BRUTO TOTAL 14300 KG, CARGA UTIL MAXIMA 9590 KG, DISTANCIA ENTRE EIXOS 4,76 M, POTENCIA 185 CV (INCLUI CABINE E CHASSI, NAO INCLUI CARROCERIA)</t>
  </si>
  <si>
    <t>307.338,60</t>
  </si>
  <si>
    <t>CAMINHAO TOCO, PESO BRUTO TOTAL 14300 KG, CARGA UTIL MAXIMA 9710 KG, DISTANCIA ENTRE EIXOS 3,56 M, POTENCIA 185 CV (INCLUI CABINE E CHASSI, NAO INCLUI CARROCERIA)</t>
  </si>
  <si>
    <t>312.880,01</t>
  </si>
  <si>
    <t>CAMINHAO TOCO, PESO BRUTO TOTAL 16000 KG, CARGA UTIL MAXIMA DE 10685 KG, DISTANCIA ENTRE EIXOS 4,8M, POTENCIA 189 CV (INCLUI CABINE E CHASSI, NAO INCLUI CARROCERIA)</t>
  </si>
  <si>
    <t>258.909,48</t>
  </si>
  <si>
    <t>CAMINHAO TOCO, PESO BRUTO TOTAL 16000 KG, CARGA UTIL MAXIMA 10600 KG, DISTANCIA ENTRE EIXOS 4,80 M, POTENCIA 275 CV (INCLUI CABINE E CHASSI, NAO INCLUI CARROCERIA)</t>
  </si>
  <si>
    <t>360.424,35</t>
  </si>
  <si>
    <t>CAMINHAO TOCO, PESO BRUTO TOTAL 16000 KG, CARGA UTIL MAXIMA 10780 KG, DISTANCIA ENTRE EIXOS 3,56 M, POTENCIA 275 CV (INCLUI CABINE E CHASSI, NAO INCLUI CARROCERIA)</t>
  </si>
  <si>
    <t>361.821,36</t>
  </si>
  <si>
    <t>CAMINHAO TOCO, PESO BRUTO TOTAL 16000 KG, CARGA UTIL MAXIMA 11030 KG, DISTANCIA ENTRE EIXOS 3,56M, POTENCIA 186 CV (INCLUI CABINE E CHASSI, NAO INCLUI CARROCERIA)</t>
  </si>
  <si>
    <t>361.821,33</t>
  </si>
  <si>
    <t>CAMINHAO TOCO, PESO BRUTO TOTAL 16000 KG, CARGA UTIL MAXIMA 11130 KG, DISTANCIA ENTRE EIXOS 5,36 M, POTENCIA 185 CV (INCLUI CABINE E CHASSI, NAO INCLUI CARROCERIA)</t>
  </si>
  <si>
    <t>328.107,24</t>
  </si>
  <si>
    <t>CAMINHAO TOCO, PESO BRUTO TOTAL 16000 KG, CARGA UTIL MAXIMA 13071 KG, DISTANCIA ENTRE EIXOS 4,80 M, POTENCIA 230 CV (INCLUI CABINE E CHASSI, NAO INCLUI CARROCERIA)</t>
  </si>
  <si>
    <t>345.523,09</t>
  </si>
  <si>
    <t>CAMINHAO TOCO, PESO BRUTO TOTAL 8250 KG, CARGA UTIL MAXIMA 5110 KG, DISTANCIA ENTRE EIXOS 4,30 M, POTENCIA 162 CV (INCLUI CABINE E CHASSI, NAO INCLUI CARROCERIA)</t>
  </si>
  <si>
    <t>241.214,25</t>
  </si>
  <si>
    <t>CAMINHAO TOCO, PESO BRUTO TOTAL 9000 KG, CARGA UTIL MAXIMA 5940 KG, DISTANCIA ENTRE EIXOS 3,69 M, POTENCIA 177 CV (INCLUI CABINE E CHASSI, NAO INCLUI CARROCERIA)</t>
  </si>
  <si>
    <t>264.450,88</t>
  </si>
  <si>
    <t>CAMINHAO TOCO, PESO BRUTO TOTAL 9600 KG, CARGA UTIL MAXIMA 6110 KG, DISTANCIA ENTRE EIXOS 3,70 M, POTENCIA 156 CV (INCLUI CABINE E CHASSI, NAO INCLUI CARROCERIA)</t>
  </si>
  <si>
    <t>263.519,57</t>
  </si>
  <si>
    <t>CAMINHAO TOCO, PESO BRUTO TOTAL 9600 KG, CARGA UTIL MAXIMA 6200 KG, DISTANCIA ENTRE EIXOS 3,10 M, POTENCIA 156 CV (INCLUI CABINE E CHASSI, NAO INCLUI CARROCERIA)</t>
  </si>
  <si>
    <t>262.588,23</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</si>
  <si>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</si>
  <si>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</si>
  <si>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376.256,95</t>
  </si>
  <si>
    <t>CAMINHAO TRUCADO, PESO BRUTO TOTAL 23000 KG, CARGA UTIL MAXIMA 15378 KG, DISTANCIA ENTRE EIXOS 4,80 M, POTENCIA 326 CV (INCLUI CABINE E CHASSI, NAO INCLUI CARROCERIA)</t>
  </si>
  <si>
    <t>424.686,08</t>
  </si>
  <si>
    <t>CAMINHAO TRUCADO, PESO BRUTO TOTAL 23000 KG, CARGA UTIL MAXIMA 15935 KG, DISTANCIA ENTRE EIXOS 4,80 M, POTENCIA 230 CV (INCLUI CABINE E CHASSI, NAO INCLUI CARROCERIA)</t>
  </si>
  <si>
    <t>382.124,32</t>
  </si>
  <si>
    <t>CAMINHAO TRUCADO, PESO BRUTO TOTAL 23000 KG, CARGA UTIL MAXIMA 15940 KG, DISTANCIA ENTRE EIXOS 3,60 M, POTENCIA 286 CV (INCLUI CABINE E CHASSI, NAO INCLUI CARROCERIA)</t>
  </si>
  <si>
    <t>403.265,51</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</si>
  <si>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</si>
  <si>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</si>
  <si>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398.608,86</t>
  </si>
  <si>
    <t>CAMINHONETE COM MOTOR A DIESEL, POTENCIA *160* CV, CABINE DUPLA, 4X4</t>
  </si>
  <si>
    <t>189.733,33</t>
  </si>
  <si>
    <t>CAMPAINHA ALTA POTENCIA 110V / 220V, DIAMETRO 150 MM</t>
  </si>
  <si>
    <t>117,23</t>
  </si>
  <si>
    <t>CAMPAINHA CIGARRA 127 V / 220 V (APENAS MODULO)</t>
  </si>
  <si>
    <t>CAMPAINHA CIGARRA 127 V / 220 V, CONJUNTO MONTADO PARA EMBUTIR 4" X 2" (PLACA + SUPORTE + MODULO)</t>
  </si>
  <si>
    <t>18,82</t>
  </si>
  <si>
    <t>CANALETA DE CONCRETO ESTRUTURAL 14 X 19 X 29 CM, FBK 14 MPA (NBR 6136)</t>
  </si>
  <si>
    <t>CANALETA DE CONCRETO ESTRUTURAL 14 X 19 X 29 CM, FBK 4,5 MPA (NBR 6136)</t>
  </si>
  <si>
    <t>3,21</t>
  </si>
  <si>
    <t>CANALETA DE CONCRETO ESTRUTURAL 14 X 19 X 39 CM, FBK 14 MPA (NBR 6136)</t>
  </si>
  <si>
    <t>4,10</t>
  </si>
  <si>
    <t>CANALETA DE CONCRETO ESTRUTURAL 14 X 19 X 39 CM, FBK 4,5 MPA (NBR 6136)</t>
  </si>
  <si>
    <t>CANALETA DE CONCRETO 14 X 19 X 19 CM (CLASSE C - NBR 6136)</t>
  </si>
  <si>
    <t>CANALETA DE CONCRETO 19 X 19 X 19 CM (CLASSE C - NBR 6136)</t>
  </si>
  <si>
    <t>2,22</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</si>
  <si>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</si>
  <si>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</si>
  <si>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</si>
  <si>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</si>
  <si>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</si>
  <si>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</si>
  <si>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</si>
  <si>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</si>
  <si>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</si>
  <si>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42,15</t>
  </si>
  <si>
    <t>CANTONEIRA "U" ALUMINIO ABAS IGUAIS 1 ", E = 3/32 "</t>
  </si>
  <si>
    <t>28,41</t>
  </si>
  <si>
    <t>CANTONEIRA ACO ABAS IGUAIS (QUALQUER BITOLA), ESPESSURA ENTRE 1/8" E 1/4"</t>
  </si>
  <si>
    <t>CANTONEIRA ALUMINIO ABAS DESIGUAIS 1" X 3/4 ", E = 1/8 "</t>
  </si>
  <si>
    <t>CANTONEIRA ALUMINIO ABAS DESIGUAIS 2 1/2" X 1/2 ", E = 3/16 "</t>
  </si>
  <si>
    <t>29,43</t>
  </si>
  <si>
    <t>CANTONEIRA ALUMINIO ABAS IGUAIS 1 ", E = 1/8 ", 25,40 X 3,17 MM (0,408 KG/M)</t>
  </si>
  <si>
    <t>CANTONEIRA ALUMINIO ABAS IGUAIS 1 ", E = 3 /16 "</t>
  </si>
  <si>
    <t>17,90</t>
  </si>
  <si>
    <t>CANTONEIRA ALUMINIO ABAS IGUAIS 1 1/2 ", E = 3/16 "</t>
  </si>
  <si>
    <t>CANTONEIRA ALUMINIO ABAS IGUAIS 1 1/4 ", E = 3/16 "</t>
  </si>
  <si>
    <t>28,31</t>
  </si>
  <si>
    <t>CANTONEIRA ALUMINIO ABAS IGUAIS 2 ", E = 1/4 "</t>
  </si>
  <si>
    <t>47,86</t>
  </si>
  <si>
    <t>CANTONEIRA ALUMINIO ABAS IGUAIS 2 ", E = 1/8 "</t>
  </si>
  <si>
    <t>30,24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</si>
  <si>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</si>
  <si>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</si>
  <si>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</si>
  <si>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</si>
  <si>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</si>
  <si>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</si>
  <si>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</si>
  <si>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22,96</t>
  </si>
  <si>
    <t>CAP OU TAMPAO DE FERRO GALVANIZADO, COM ROSCA BSP, DE 3/4"</t>
  </si>
  <si>
    <t>CAP OU TAMPAO DE FERRO GALVANIZADO, COM ROSCA BSP, DE 3/8"</t>
  </si>
  <si>
    <t>CAP OU TAMPAO DE FERRO GALVANIZADO, COM ROSCA BSP, DE 3"</t>
  </si>
  <si>
    <t>59,04</t>
  </si>
  <si>
    <t>CAP OU TAMPAO DE FERRO GALVANIZADO, COM ROSCA BSP, DE 4"</t>
  </si>
  <si>
    <t>98,75</t>
  </si>
  <si>
    <t>CAP PPR DN 20 MM, PARA AGUA QUENTE PREDIAL</t>
  </si>
  <si>
    <t>1,71</t>
  </si>
  <si>
    <t>CAP PPR DN 25 MM, PARA AGUA QUENTE PREDIAL</t>
  </si>
  <si>
    <t>CAP PVC, ROSCAVEL, 1 1/2",  AGUA FRIA PREDIAL</t>
  </si>
  <si>
    <t>10,81</t>
  </si>
  <si>
    <t>CAP PVC, ROSCAVEL, 1 1/4",  AGUA FRIA PREDIAL</t>
  </si>
  <si>
    <t>CAP PVC, ROSCAVEL, 1/2", PARA AGUA FRIA PREDIAL</t>
  </si>
  <si>
    <t>CAP PVC, ROSCAVEL, 1",  PARA AGUA FRIA PREDIAL</t>
  </si>
  <si>
    <t>3,60</t>
  </si>
  <si>
    <t>CAP PVC, ROSCAVEL, 2 1/2",  AGUA FRIA PREDIAL</t>
  </si>
  <si>
    <t>CAP PVC, ROSCAVEL, 2",  AGUA FRIA PREDIAL</t>
  </si>
  <si>
    <t>10,99</t>
  </si>
  <si>
    <t>CAP PVC, ROSCAVEL, 3/4",  PARA AGUA FRIA PREDIAL</t>
  </si>
  <si>
    <t>CAP PVC, ROSCAVEL, 3",  AGUA FRIA PREDIAL</t>
  </si>
  <si>
    <t>27,82</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</si>
  <si>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</si>
  <si>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</si>
  <si>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</si>
  <si>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</si>
  <si>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7,50</t>
  </si>
  <si>
    <t>CAP PVC, SOLDAVEL, DN 50 MM, SERIE NORMAL, PARA ESGOTO PREDIAL</t>
  </si>
  <si>
    <t>3,40</t>
  </si>
  <si>
    <t>CAP PVC, SOLDAVEL, DN 75 MM, SERIE NORMAL, PARA ESGOTO PREDIAL</t>
  </si>
  <si>
    <t>5,67</t>
  </si>
  <si>
    <t>CAP PVC, SOLDAVEL, 110 MM, PARA AGUA FRIA PREDIAL</t>
  </si>
  <si>
    <t>68,39</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</si>
  <si>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</si>
  <si>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</si>
  <si>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</si>
  <si>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</si>
  <si>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</si>
  <si>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</si>
  <si>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</si>
  <si>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</si>
  <si>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45,50</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</si>
  <si>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</si>
  <si>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</si>
  <si>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</si>
  <si>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</si>
  <si>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84,09</t>
  </si>
  <si>
    <t>CAP, PVC, JE, OCRE, DN 200 MM (CONEXAO PARA TUBO COLETOR DE ESGOTO)</t>
  </si>
  <si>
    <t>130,92</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</si>
  <si>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</si>
  <si>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</si>
  <si>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</si>
  <si>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</si>
  <si>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</si>
  <si>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140,85</t>
  </si>
  <si>
    <t>CAPACITOR TRIFASICO, POTENCIA 5 KVAR, TENSAO 220 V, FORNECIDO COM CAPA PROTETORA, RESISTOR INTERNO A UNIDADE CAPACITIVA</t>
  </si>
  <si>
    <t>239,32</t>
  </si>
  <si>
    <t>CAPIM BRAQUIARIA DECUMBENS/ BRAQUIARINHA, VC *70*% MINIMO</t>
  </si>
  <si>
    <t>30,39</t>
  </si>
  <si>
    <t>CARENAGEM /TAMPA, EM PLASTICO, COR BRANCA, UTILIZADO EM KIT CHASSI METALICO PARA INSTALACAO HIDRAULICA DE CUBA SIMPLES SEM MAQUINA DE LAVAR ROUPA, LARGURA *355* MM X ALTURA *670* MM (COM FUROS E DEMAIS ENCAIXES)</t>
  </si>
  <si>
    <t>30,57</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</si>
  <si>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</si>
  <si>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</si>
  <si>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126,50</t>
  </si>
  <si>
    <t>CARPETE DE NYLON EM MANTA PARA TRAFEGO COMERCIAL PESADO, E = 9 A 10 MM (INSTALADO)</t>
  </si>
  <si>
    <t>155,41</t>
  </si>
  <si>
    <t>CARPETE DE NYLON EM PLACAS 50 X 50 CM PARA TRAFEGO COMERCIAL PESADO, E = 6,5 MM (INSTALADO)</t>
  </si>
  <si>
    <t>158,70</t>
  </si>
  <si>
    <t>CARPETE DE POLIESTER EM MANTA PARA TRAFEGO COMERCIAL PESADO, E = 4 A 5 MM (INSTALADO)</t>
  </si>
  <si>
    <t>48,97</t>
  </si>
  <si>
    <t>CARPETE DE POLIPROPILENO EM MANTA PARA TRAFEGO COMERCIAL MEDIO, E = 5 A 6 MM (INSTALADO)</t>
  </si>
  <si>
    <t>83,37</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</si>
  <si>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</si>
  <si>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</si>
  <si>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</si>
  <si>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</si>
  <si>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</si>
  <si>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</si>
  <si>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</si>
  <si>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</si>
  <si>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3.699,73</t>
  </si>
  <si>
    <t>CARRINHO DE MAO DE ACO CAPACIDADE 50 A 60 L, PNEU COM CAMARA</t>
  </si>
  <si>
    <t>160,95</t>
  </si>
  <si>
    <t>CARROCERIA FIXA ABERTA DE MADEIRA PARA TRANSPORTE GERAL DE CARGA SECA DIMENSOES APROXIMADAS 2,25 X 4,10 X 0,50 M (INCLUI MONTAGEM, NAO INCLUI CAMINHAO)</t>
  </si>
  <si>
    <t>10.500,00</t>
  </si>
  <si>
    <t>CARROCERIA FIXA ABERTA DE MADEIRA PARA TRANSPORTE GERAL DE CARGA SECA DIMENSOES APROXIMADAS 2,5 X 5,5 X 0,50 M (INCLUI MONTAGEM, NAO INCLUI CAMINHAO)</t>
  </si>
  <si>
    <t>14.244,75</t>
  </si>
  <si>
    <t>CARROCERIA FIXA ABERTA DE MADEIRA PARA TRANSPORTE GERAL DE CARGA SECA DIMENSOES APROXIMADAS 2,5 X 6,00 X 0,50 M (INCLUI MONTAGEM, NAO INCLUI CAMINHAO)</t>
  </si>
  <si>
    <t>15.419,58</t>
  </si>
  <si>
    <t>CARROCERIA FIXA ABERTA DE MADEIRA PARA TRANSPORTE GERAL DE CARGA SECA DIMENSOES APROXIMADAS 2,5 X 6,5 X 0,50 M (INCLUI MONTAGEM, NAO INCLUI CAMINHAO)</t>
  </si>
  <si>
    <t>16.594,40</t>
  </si>
  <si>
    <t>CARROCERIA FIXA ABERTA DE MADEIRA PARA TRANSPORTE GERAL DE CARGA SECA DIMENSOES APROXIMADAS 2,5 X 7,00 X 0,50 M (INCLUI MONTAGEM, NAO INCLUI CAMINHAO)</t>
  </si>
  <si>
    <t>17.769,23</t>
  </si>
  <si>
    <t>CARROCERIA FIXA ABERTA DE MADEIRA PARA TRANSPORTE GERAL DE CARGA SECA DIMENSOES APROXIMADAS 2,5 X 7,5 X 0,50 M (INCLUI MONTAGEM, NAO INCLUI CAMINHAO)</t>
  </si>
  <si>
    <t>20.265,73</t>
  </si>
  <si>
    <t>CARVAO ANTRACITO PARA FILTRO, GRAO VARIANDO DE 0,8 ATE 1,1 MM, COEFICIENTE DE UNIFORMIDADE MENOR QUE 1,7 MM</t>
  </si>
  <si>
    <t xml:space="preserve">T     </t>
  </si>
  <si>
    <t>1.737,75</t>
  </si>
  <si>
    <t>CARVAO ANTRACITO PARA FILTRO, GRAO VARIANDO DE 0,8 ATE 1,1 MM, COEFICIENTE DE UNIFORMIDADE MENOR QUE 1,7 MM (DISTRIBUIDOR)</t>
  </si>
  <si>
    <t>CASCALHO DE CAVA</t>
  </si>
  <si>
    <t>37,70</t>
  </si>
  <si>
    <t>CASCALHO DE RIO</t>
  </si>
  <si>
    <t>60,32</t>
  </si>
  <si>
    <t>CASCALHO LAVADO</t>
  </si>
  <si>
    <t>72,35</t>
  </si>
  <si>
    <t>CAVALETE PARA TALHA COM ESTRUTURA EM TUBO METALICO ALTURA MINIMA 3,2 M EQUIPADO COM RODAS DE BORRACHA PARA MOVIMENTACAO DE TUBOS DE CONCRETO NA CENTRAL DE PREMOLDADOS COM CAPACIDADE DE CARGA DE 3 TONELADAS</t>
  </si>
  <si>
    <t>9.393,55</t>
  </si>
  <si>
    <t>CAVALO MECANICO TRACAO 4X2, PESO BRUTO TOTAL COMBINADO 49000 KG, CAPACIDADE MAXIMA DE TRACAO *66000* KG, POTENCIA *360* CV (INCLUI CABINE E CHASSI, NAO INCLUI SEMIRREBOQUE)</t>
  </si>
  <si>
    <t>523.653,64</t>
  </si>
  <si>
    <t>CAVALO MECANICO TRACAO 4X2, PESO BRUTO TOTAL 16000 KG, CAPACIDADE MAXIMA DE TRACAO *36000* KG, DISTANCIA ENTRE EIXOS *3,56* M, POTENCIA *286* CV (INCLUI CABINE E CHASSI, NAO INCLUI SEMIRREBOQUE)</t>
  </si>
  <si>
    <t>449.105,82</t>
  </si>
  <si>
    <t>CAVALO MECANICO TRACAO 4X2, PESO BRUTO TOTAL 16000 KG, CAPACIDADE MAXIMA DE TRACAO *45000* KG, DISTANCIA ENTRE EIXOS *3,56* M, POTENCIA *330* CV (INCLUI CABINE E CHASSI, NAO INCLUI SEMIRREBOQUE)</t>
  </si>
  <si>
    <t>454.560,47</t>
  </si>
  <si>
    <t>CAVALO MECANICO TRACAO 4X2, PESO BRUTO TOTAL 16000 KG, CAPACIDADE MAXIMA DE TRACAO *80000* KG, POTENCIA *380* CV (INCLUI CABINE E CHASSI, NAO INCLUI SEMIRREBOQUE)</t>
  </si>
  <si>
    <t>516.744,41</t>
  </si>
  <si>
    <t>CAVALO MECANICO TRACAO 6X2, PESO BRUTO TOTAL COMBINADO 56000 KG, CAPACIDADE MAXIMA DE TRACAO *66000* KG, POTENCIA *360* CV (INCLUI CABINE E CHASSI, NAO INCLUI SEMIRREBOQUE)</t>
  </si>
  <si>
    <t>633.657,31</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</si>
  <si>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</si>
  <si>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</si>
  <si>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</si>
  <si>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</si>
  <si>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3.389,11</t>
  </si>
  <si>
    <t>CENTRO DE MEDICAO AGRUPADA, EM POLICARBONATO / PVC, COM 16 MEDIDORES E PROTECAO GERAL (INCLUI BARRAMENTO, DISJUNTORES E ACESSORIOS DE FIXACAO) (PADRAO CONCESSIONARIA LOCAL)</t>
  </si>
  <si>
    <t>4.518,81</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</si>
  <si>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</si>
  <si>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</si>
  <si>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1.738,00</t>
  </si>
  <si>
    <t>CERA  LIQUIDA</t>
  </si>
  <si>
    <t>CHAPA ACO INOX AISI 304 NUMERO 4 (E = 6 MM), ACABAMENTO NUMERO 1 (LAMINADO A QUENTE, FOSCO)</t>
  </si>
  <si>
    <t>1.337,45</t>
  </si>
  <si>
    <t>CHAPA ACO INOX AISI 304 NUMERO 9 (E = 4 MM), ACABAMENTO NUMERO 1 (LAMINADO A QUENTE, FOSCO)</t>
  </si>
  <si>
    <t>891,62</t>
  </si>
  <si>
    <t>CHAPA DE ACO CARBONO GALVANIZADA, PERFURADA (GRADE FUROS) E = 1,5 MM, DIAMETRO DO FURO = 9,52 MM (FUROS ALTERNADOS HORIZ.)</t>
  </si>
  <si>
    <t>25,21</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</si>
  <si>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</si>
  <si>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</si>
  <si>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</si>
  <si>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</si>
  <si>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</si>
  <si>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</si>
  <si>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</si>
  <si>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</si>
  <si>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</si>
  <si>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</si>
  <si>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</si>
  <si>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8,30</t>
  </si>
  <si>
    <t>CHAPA DE ACO GALVANIZADA BITOLA GSG 18, E = 1,25 MM (10,00 KG/M2)</t>
  </si>
  <si>
    <t>CHAPA DE ACO GALVANIZADA BITOLA GSG 19, E = 1,11 MM (8,88 KG/M2)</t>
  </si>
  <si>
    <t>8,67</t>
  </si>
  <si>
    <t>CHAPA DE ACO GALVANIZADA BITOLA GSG 20, E = 0,95 MM (7,60 KG/M2)</t>
  </si>
  <si>
    <t>7,65</t>
  </si>
  <si>
    <t>CHAPA DE ACO GALVANIZADA BITOLA GSG 22, E = 0,80 MM (6,40 KG/M2)</t>
  </si>
  <si>
    <t>CHAPA DE ACO GALVANIZADA BITOLA GSG 24, E = 0,64 (5,12 KG/M2)</t>
  </si>
  <si>
    <t>CHAPA DE ACO GALVANIZADA BITOLA GSG 26, E = 0,50 MM (4,00 KG/M2)</t>
  </si>
  <si>
    <t>8,70</t>
  </si>
  <si>
    <t>CHAPA DE ACO GALVANIZADA BITOLA GSG 30, E = 0,35 MM (2,80 KG/M2)</t>
  </si>
  <si>
    <t>10,44</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</si>
  <si>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</si>
  <si>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</si>
  <si>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</si>
  <si>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</si>
  <si>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</si>
  <si>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</si>
  <si>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</si>
  <si>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7,36</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</si>
  <si>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</si>
  <si>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</si>
  <si>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</si>
  <si>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</si>
  <si>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</si>
  <si>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31,78</t>
  </si>
  <si>
    <t>CHAPA DE MADEIRA COMPENSADA NAVAL (COM COLA FENOLICA), E = 10 MM, DE *1,60 X 2,20* M</t>
  </si>
  <si>
    <t>CHAPA DE MADEIRA COMPENSADA NAVAL (COM COLA FENOLICA), E = 12 MM, DE *1,60 X 2,20* M</t>
  </si>
  <si>
    <t>47,60</t>
  </si>
  <si>
    <t>CHAPA DE MADEIRA COMPENSADA NAVAL (COM COLA FENOLICA), E = 15 MM, DE *1,60 X 2,20* M</t>
  </si>
  <si>
    <t>51,49</t>
  </si>
  <si>
    <t>CHAPA DE MADEIRA COMPENSADA NAVAL (COM COLA FENOLICA), E = 18 MM, DE *1,60 X 2,20* M</t>
  </si>
  <si>
    <t>65,55</t>
  </si>
  <si>
    <t>CHAPA DE MADEIRA COMPENSADA NAVAL (COM COLA FENOLICA), E = 20 MM, DE *1,60 X 2,20* M</t>
  </si>
  <si>
    <t>73,10</t>
  </si>
  <si>
    <t>CHAPA DE MADEIRA COMPENSADA NAVAL (COM COLA FENOLICA), E = 25 MM, DE *1,60 X 2,20* M</t>
  </si>
  <si>
    <t>83,30</t>
  </si>
  <si>
    <t>CHAPA DE MADEIRA COMPENSADA NAVAL (COM COLA FENOLICA), E = 4 MM, DE *1,60 X 2,20* M</t>
  </si>
  <si>
    <t>CHAPA DE MADEIRA COMPENSADA NAVAL (COM COLA FENOLICA), E = 6 MM, DE *1,60 X 2,20* M</t>
  </si>
  <si>
    <t>26,50</t>
  </si>
  <si>
    <t>CHAPA DE MADEIRA COMPENSADA PLASTIFICADA PARA FORMA DE CONCRETO, DE 2,20 x 1,10 M, E = 10 MM</t>
  </si>
  <si>
    <t>25,93</t>
  </si>
  <si>
    <t>CHAPA DE MADEIRA COMPENSADA PLASTIFICADA PARA FORMA DE CONCRETO, DE 2,20 x 1,10 M, E = 18 MM</t>
  </si>
  <si>
    <t>42,02</t>
  </si>
  <si>
    <t>CHAPA DE MADEIRA COMPENSADA PLASTIFICADA PARA FORMA DE CONCRETO, DE 2,20 X 1,10 M, E = 12 MM</t>
  </si>
  <si>
    <t>30,99</t>
  </si>
  <si>
    <t>CHAPA DE MADEIRA COMPENSADA RESINADA PARA FORMA DE CONCRETO, DE *2,2 X 1,1* M, E = 14 MM</t>
  </si>
  <si>
    <t>32,00</t>
  </si>
  <si>
    <t>CHAPA DE MADEIRA COMPENSADA RESINADA PARA FORMA DE CONCRETO, DE *2,2 X 1,1* M, E = 17 MM</t>
  </si>
  <si>
    <t>37,07</t>
  </si>
  <si>
    <t>CHAPA DE MDF BRANCO LISO 1 FACE, E = 12 MM, DE *2,75 X 1,85* M</t>
  </si>
  <si>
    <t>38,49</t>
  </si>
  <si>
    <t>CHAPA DE MDF BRANCO LISO 1 FACE, E = 15 MM, DE *2,75 X 1,85* M</t>
  </si>
  <si>
    <t>42,64</t>
  </si>
  <si>
    <t>CHAPA DE MDF BRANCO LISO 1 FACE, E = 18 MM, DE *2,75 X 1,85* M</t>
  </si>
  <si>
    <t>54,11</t>
  </si>
  <si>
    <t>CHAPA DE MDF BRANCO LISO 1 FACE, E = 25 MM, DE *2,75 X 1,85* M</t>
  </si>
  <si>
    <t>77,72</t>
  </si>
  <si>
    <t>CHAPA DE MDF BRANCO LISO 1 FACE, E = 6 MM, DE *2,75 X 1,85* M</t>
  </si>
  <si>
    <t>28,14</t>
  </si>
  <si>
    <t>CHAPA DE MDF BRANCO LISO 1 FACE, E = 9 MM, DE *2,75 X 1,85* M</t>
  </si>
  <si>
    <t>36,78</t>
  </si>
  <si>
    <t>CHAPA DE MDF BRANCO LISO 2 FACES, E = 12 MM, DE *2,75 X 1,85* M</t>
  </si>
  <si>
    <t>CHAPA DE MDF BRANCO LISO 2 FACES, E = 15 MM, DE *2,75 X 1,85* M</t>
  </si>
  <si>
    <t>44,16</t>
  </si>
  <si>
    <t>CHAPA DE MDF BRANCO LISO 2 FACES, E = 18 MM, DE *2,75 X 1,85* M</t>
  </si>
  <si>
    <t>54,82</t>
  </si>
  <si>
    <t>CHAPA DE MDF BRANCO LISO 2 FACES, E = 25 MM, DE *2,75 X 1,85* M</t>
  </si>
  <si>
    <t>82,81</t>
  </si>
  <si>
    <t>CHAPA DE MDF BRANCO LISO 2 FACES, E = 6 MM, DE *2,75 X 1,85* M</t>
  </si>
  <si>
    <t>CHAPA DE MDF BRANCO LISO 2 FACES, E = 9 MM, DE *2,75 X 1,85* M</t>
  </si>
  <si>
    <t>37,13</t>
  </si>
  <si>
    <t>CHAPA DE MDF CRU, E = 12 MM, DE *2,75 X 1,85* M</t>
  </si>
  <si>
    <t>CHAPA DE MDF CRU, E = 15 MM, DE *2,75 X 1,85* M</t>
  </si>
  <si>
    <t>CHAPA DE MDF CRU, E = 18 MM, DE *2,75 X 1,85* M</t>
  </si>
  <si>
    <t>39,88</t>
  </si>
  <si>
    <t>CHAPA DE MDF CRU, E = 20 MM, DE *2,75 X 1,85* M</t>
  </si>
  <si>
    <t>53,02</t>
  </si>
  <si>
    <t>CHAPA DE MDF CRU, E = 25 MM, DE *2,75 X 1,85* M</t>
  </si>
  <si>
    <t>64,65</t>
  </si>
  <si>
    <t>CHAPA DE MDF CRU, E = 6 MM, DE *2,75 X 1,85* M</t>
  </si>
  <si>
    <t>18,61</t>
  </si>
  <si>
    <t>CHAPA DE MDF CRU, E = 9 MM, DE *2,75 X 1,85* M</t>
  </si>
  <si>
    <t>25,02</t>
  </si>
  <si>
    <t>CHAPA EM ACO GALVANIZADO PARA STEEL DECK, COM NERVURAS TRAPEZOIDAIS, LARGURA UTIL DE 915 MM E ESPESSURA DE 0,80 MM</t>
  </si>
  <si>
    <t>56,26</t>
  </si>
  <si>
    <t>CHAPA EM ACO GALVANIZADO PARA STEEL DECK, COM NERVURAS TRAPEZOIDAIS, LARGURA UTIL DE 915 MM E ESPESSURA DE 0,95 MM</t>
  </si>
  <si>
    <t>CHAPA EM ACO GALVANIZADO PARA STEEL DECK, COM NERVURAS TRAPEZOIDAIS, LARGURA UTIL DE 915 MM E ESPESSURA DE 1,25 MM</t>
  </si>
  <si>
    <t>85,19</t>
  </si>
  <si>
    <t>CHAPA PARA EMENDA DE VIGA, EM ACO GROSSO, QUALIDADE ESTRUTURAL, BITOLA 3/16 ", E= 4,75 MM, 4 FUROS, LARGURA 45 MM, COMPRIMENTO 500 MM</t>
  </si>
  <si>
    <t>70,31</t>
  </si>
  <si>
    <t>CHAPA/BOBINA LISA EM ALUMINIO, LIGA 1.200 - H14, QUALQUER ESPESSURA, QUALQUER LARGURA</t>
  </si>
  <si>
    <t>44,88</t>
  </si>
  <si>
    <t>CHAVE BLINDADA TRIPOLAR PARA MOTORES, DO TIPO FACA, COM PORTA FUSIVEL DO TIPO CARTUCHO, CORRENTE NOMINAL DE 100 A, TENSAO NOMINAL DE 250 V</t>
  </si>
  <si>
    <t>698,79</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</si>
  <si>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</si>
  <si>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</si>
  <si>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371,39</t>
  </si>
  <si>
    <t>CHAVE DE PARTIDA DIRETA TRIFASICA, COM CAIXA TERMOPLASTICA, COM FUSIVEL DE 25 A, PARA MOTOR COM POTENCIA DE 7,5 CV E TENSAO DE 380 V</t>
  </si>
  <si>
    <t>554,68</t>
  </si>
  <si>
    <t>CHAVE DE PARTIDA DIRETA TRIFASICA, COM CAIXA TERMOPLASTICA, COM FUSIVEL DE 35 A, PARA MOTOR COM POTENCIA DE 5 CV E TENSAO DE 220 V</t>
  </si>
  <si>
    <t>309,69</t>
  </si>
  <si>
    <t>CHAVE DE PARTIDA DIRETA TRIFASICA, COM CAIXA TERMOPLASTICA, COM FUSIVEL DE 63 A, PARA MOTOR COM POTENCIA DE 10 CV E TENSAO DE 220 V</t>
  </si>
  <si>
    <t>488,52</t>
  </si>
  <si>
    <t>CHAVE DUPLA PARA CONEXOES TIPO STORZ, ENGATE RAPIDO 1 1/2" X 2 1/2", EM LATAO, PARA INSTALACAO PREDIAL COMBATE A INCENDIO</t>
  </si>
  <si>
    <t>14,28</t>
  </si>
  <si>
    <t>CHAVE FUSIVEL PARA REDES DE DISTRIBUICAO, TENSAO DE 15,0 KV, CORRENTE NOMINAL DO PORTA FUSIVEL DE 100 A, CAPACIDADE DE INTERRUPCAO SIMETRICA DE 7,10 KA, CAPACIDADE DE INTERRUPCAO ASSIMETRICA 10,00 KA</t>
  </si>
  <si>
    <t>332,83</t>
  </si>
  <si>
    <t>CHAVE SECCIONADORA-FUSIVEL BLINDADA TRIPOLAR, ABERTURA COM CARGA, PARA FUSIVEL NH00, CORRENTE NOMINAL DE 160 A, TENSAO DE 500 V</t>
  </si>
  <si>
    <t>361,04</t>
  </si>
  <si>
    <t>CHAVE SECCIONADORA-FUSIVEL BLINDADA TRIPOLAR, ABERTURA COM CARGA, PARA FUSIVEL NH01, CORRENTE NOMINAL DE 250 A, TENSAO DE 500 V</t>
  </si>
  <si>
    <t>500,48</t>
  </si>
  <si>
    <t>CHUMBADOR DE ACO TIPO PARABOLT, * 5/8" X 200* MM,  COM PORCA E ARRUELA</t>
  </si>
  <si>
    <t>CHUMBADOR DE ACO, DIAMETRO 1/2", COMPRIMENTO 75 MM</t>
  </si>
  <si>
    <t>CHUMBADOR DE ACO, DIAMETRO 5/8", COMPRIMENTO 6", COM PORCA</t>
  </si>
  <si>
    <t>22,26</t>
  </si>
  <si>
    <t>CHUMBADOR DE ACO, 1" X 600 MM, PARA POSTES DE ACO COM BASE, INCLUSO PORCA E ARRUELA</t>
  </si>
  <si>
    <t>247,73</t>
  </si>
  <si>
    <t>CHUMBADOR, DIAMETRO 1/4" COM PARAFUSO 1/4" X 40 MM</t>
  </si>
  <si>
    <t>CHUVEIRO COMUM EM PLASTICO BRANCO, COM CANO, 3 TEMPERATURAS, 5500 W (110/220 V)</t>
  </si>
  <si>
    <t>59,50</t>
  </si>
  <si>
    <t>CHUVEIRO COMUM EM PLASTICO CROMADO, COM CANO, 4 TEMPERATURAS (110/220 V)</t>
  </si>
  <si>
    <t>192,46</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</si>
  <si>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</si>
  <si>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</si>
  <si>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</si>
  <si>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3.447,57</t>
  </si>
  <si>
    <t>CIMENTO IMPERMEABILIZANTE DE PEGA ULTRARRAPIDA PARA TAMPONAMENTOS</t>
  </si>
  <si>
    <t>13,12</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</si>
  <si>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</si>
  <si>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</si>
  <si>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</si>
  <si>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</si>
  <si>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</si>
  <si>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23,69</t>
  </si>
  <si>
    <t>CINTA CIRCULAR EM ACO GALVANIZADO DE 210 MM DE DIAMETRO PARA INSTALACAO DE TRANSFORMADOR EM POSTE DE CONCRETO</t>
  </si>
  <si>
    <t>28,22</t>
  </si>
  <si>
    <t>CINTURAO DE SEGURANCA TIPO PARAQUEDISTA, FIVELA EM ACO, AJUSTE NO SUSPENSARIO, CINTURA E PERNAS</t>
  </si>
  <si>
    <t>COBRE ELETROLITICO EM BARRA OU CHAPA</t>
  </si>
  <si>
    <t>110,43</t>
  </si>
  <si>
    <t>COLA A BASE DE RESINA SINTETICA PARA CHAPA DE LAMINADO MELAMINICO</t>
  </si>
  <si>
    <t>COLA BRANCA BASE PVA</t>
  </si>
  <si>
    <t>18,42</t>
  </si>
  <si>
    <t>COLAR DE TOMADA EM POLIPROPILENO, PP, COM PARAFUSOS, PARA PEAD, 63 X 1/2" - LIGACAO PREDIAL DE AGUA</t>
  </si>
  <si>
    <t>16,71</t>
  </si>
  <si>
    <t>COLAR DE TOMADA EM POLIPROPILENO, PP, COM PARAFUSOS, PARA PEAD, 63 X 3/4" - LIGACAO PREDIAL DE AGUA</t>
  </si>
  <si>
    <t>COLAR TOMADA PVC, COM TRAVAS, SAIDA COM ROSCA, DE 110 MM X 1/2" OU 110 MM X 3/4", PARA LIGACAO PREDIAL DE AGUA</t>
  </si>
  <si>
    <t>18,95</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</si>
  <si>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</si>
  <si>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</si>
  <si>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</si>
  <si>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</si>
  <si>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</si>
  <si>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14,72</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</si>
  <si>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</si>
  <si>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</si>
  <si>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</si>
  <si>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</si>
  <si>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18,77</t>
  </si>
  <si>
    <t>COLAR TOMADA PVC, COM TRAVAS, SAIDA ROSCAVEL COM BUCHA DE LATAO, DE 85 MM X 1/2" OU 85 MM X 3/4", PARA LIGACAO PREDIAL DE AGUA</t>
  </si>
  <si>
    <t>19,95</t>
  </si>
  <si>
    <t>COMPACTADOR DE SOLO A PERCUSSAO (SOQUETE), COM MOTOR GASOLINA DE 4 TEMPOS, PESO ENTRE 55 E 65 KG, FORCA DE IMPACTO DE 1.000 A 1.500 KGF, FREQUENCIA DE 600 A 700 GOLPES POR MINUTO, VELOCIDADE DE TRABALHO ENTRE 10 E 15 M/MIN, POTENCIA ENTRE 2,00 E 3,00 HP</t>
  </si>
  <si>
    <t>10.685,00</t>
  </si>
  <si>
    <t>COMPACTADOR DE SOLO TIPO PLACA VIBRATORIA REVERSIVEL, A GASOLINA, 4 TEMPOS, PESO DE 125 A 150 KG, FORCA CENTRIFUGA DE 2500 A 2800 KGF, LARG. TRABALHO DE 400 A 450 MM, FREQ VIBRACAO DE 4300 A 4500 RPM, VELOC. TRABALHO DE 15 A 20 M/MIN, POT. DE 5,5 A 6,0 HP</t>
  </si>
  <si>
    <t>8.969,97</t>
  </si>
  <si>
    <t>COMPACTADOR DE SOLO TIPO PLACA VIBRATORIA REVERSIVEL, A GASOLINA, 4 TEMPOS, PESO DE 150 A 175 KG, FORCA CENTRIFUGA DE 2800 A 3100 KGF, LARG. TRABALHO DE 450 A 520 MM, FREQ VIBRACAO DE 4000 A 4300 RPM, VELOC. TRABALHO DE 15 A 20 M/MIN, POT. DE 6,0 A 7,0 HP</t>
  </si>
  <si>
    <t>7.742,75</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</si>
  <si>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</si>
  <si>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5.985,44</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</si>
  <si>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</si>
  <si>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105.830,81</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</si>
  <si>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</si>
  <si>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13.933,32</t>
  </si>
  <si>
    <t>COMPACTADOR DE SOLOS DE PERCURSAO (SOQUETE) COM MOTOR A GASOLINA 4 TEMPOS DE 4 HP (4 CV)</t>
  </si>
  <si>
    <t>13.240,10</t>
  </si>
  <si>
    <t>COMPRESSOR DE AR ESTACIONARIO, VAZAO 620 PCM, PRESSAO EFETIVA DE TRABALHO 109 PSI, MOTOR ELETRICO, POTENCIA 127 CV</t>
  </si>
  <si>
    <t>108.616,89</t>
  </si>
  <si>
    <t>COMPRESSOR DE AR REBOCAVEL VAZAO 400 PCM, PRESSAO EFETIVA DE TRABALHO 102 PSI, MOTOR DIESEL, POTENCIA 110 CV</t>
  </si>
  <si>
    <t>87.527,91</t>
  </si>
  <si>
    <t>COMPRESSOR DE AR REBOCAVEL VAZAO 748 PCM, PRESSAO EFETIVA DE TRABALHO 102 PSI, MOTOR DIESEL, POTENCIA 210 CV</t>
  </si>
  <si>
    <t>187.385,45</t>
  </si>
  <si>
    <t>COMPRESSOR DE AR REBOCAVEL VAZAO 860 PCM, PRESSAO EFETIVA DE TRABALHO 102 PSI, MOTOR DIESEL, POTENCIA 250 CV</t>
  </si>
  <si>
    <t>203.539,19</t>
  </si>
  <si>
    <t>COMPRESSOR DE AR REBOCAVEL, VAZAO *89* PCM, PRESSAO EFETIVA DE TRABALHO *102* PSI, MOTOR DIESEL, POTENCIA *20* CV</t>
  </si>
  <si>
    <t>73.598,00</t>
  </si>
  <si>
    <t>COMPRESSOR DE AR REBOCAVEL, VAZAO 152 PCM, PRESSAO EFETIVA DE TRABALHO 102 PSI, MOTOR DIESEL, POTENCIA 31,5 KW</t>
  </si>
  <si>
    <t>47.389,14</t>
  </si>
  <si>
    <t>COMPRESSOR DE AR REBOCAVEL, VAZAO 189 PCM, PRESSAO EFETIVA DE TRABALHO 102 PSI, MOTOR DIESEL, POTENCIA 63 CV</t>
  </si>
  <si>
    <t>55.113,01</t>
  </si>
  <si>
    <t>COMPRESSOR DE AR REBOCAVEL, VAZAO 250 PCM, PRESSAO EFETIVA DE TRABALHO 102 PSI, MOTOR DIESEL, POTENCIA 81 CV</t>
  </si>
  <si>
    <t>73.809,19</t>
  </si>
  <si>
    <t>COMPRESSOR DE AR, VAZAO DE 10 PCM, RESERVATORIO 100 L, PRESSAO DE TRABALHO ENTRE 6,9 E 9,7 BAR,  POTENCIA 2 HP, TENSAO 110/220 V (COLETADO CAIXA)</t>
  </si>
  <si>
    <t>2.727,35</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</si>
  <si>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</si>
  <si>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</si>
  <si>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</si>
  <si>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</si>
  <si>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354,16</t>
  </si>
  <si>
    <t>CONCRETO AUTOADENSAVEL (CAA) CLASSE DE RESISTENCIA C25, ESPALHAMENTO SF2, INCLUI SERVICO DE BOMBEAMENTO (NBR 15823)</t>
  </si>
  <si>
    <t>358,14</t>
  </si>
  <si>
    <t>CONCRETO AUTOADENSAVEL (CAA) CLASSE DE RESISTENCIA C30, ESPALHAMENTO SF2, INCLUI SERVICO DE BOMBEAMENTO (NBR 15823)</t>
  </si>
  <si>
    <t>368,52</t>
  </si>
  <si>
    <t>CONCRETO BETUMINOSO USINADO A QUENTE (CBUQ) PARA PAVIMENTACAO ASFALTICA, PADRAO DNIT, FAIXA C, COM CAP 30/45 - AQUISICAO POSTO USINA</t>
  </si>
  <si>
    <t>333,50</t>
  </si>
  <si>
    <t>CONCRETO BETUMINOSO USINADO A QUENTE (CBUQ) PARA PAVIMENTACAO ASFALTICA, PADRAO DNIT, FAIXA C, COM CAP 50/70 - AQUISICAO POSTO USINA</t>
  </si>
  <si>
    <t>340,00</t>
  </si>
  <si>
    <t>CONCRETO BETUMINOSO USINADO A QUENTE (CBUQ) PARA PAVIMENTACAO ASFALTICA, PADRAO DNIT, PARA BINDER, COM CAP 50/70 - AQUISICAO POSTO USINA</t>
  </si>
  <si>
    <t>329,39</t>
  </si>
  <si>
    <t>CONCRETO USINADO BOMBEAVEL, CLASSE DE RESISTENCIA C20, COM BRITA 0 E 1, SLUMP = 100 +/- 20 MM, EXCLUI SERVICO DE BOMBEAMENTO (NBR 8953)</t>
  </si>
  <si>
    <t>CONCRETO USINADO BOMBEAVEL, CLASSE DE RESISTENCIA C20, COM BRITA 0 E 1, SLUMP = 100 +/- 20 MM, INCLUI SERVICO DE BOMBEAMENTO (NBR 8953)</t>
  </si>
  <si>
    <t>327,00</t>
  </si>
  <si>
    <t>CONCRETO USINADO BOMBEAVEL, CLASSE DE RESISTENCIA C20, COM BRITA 0 E 1, SLUMP = 130 +/- 20 MM, EXCLUI SERVICO DE BOMBEAMENTO (NBR 8953)</t>
  </si>
  <si>
    <t>CONCRETO USINADO BOMBEAVEL, CLASSE DE RESISTENCIA C20, COM BRITA 0 E 1, SLUMP = 190 +/- 20 MM, INCLUI SERVICO DE BOMBEAMENTO (NBR 8953)</t>
  </si>
  <si>
    <t>359,54</t>
  </si>
  <si>
    <t>CONCRETO USINADO BOMBEAVEL, CLASSE DE RESISTENCIA C20, COM BRITA 0, SLUMP = 220 +/- 20 MM, INCLUI SERVICO DE BOMBEAMENTO (NBR 8953)</t>
  </si>
  <si>
    <t>364,76</t>
  </si>
  <si>
    <t>CONCRETO USINADO BOMBEAVEL, CLASSE DE RESISTENCIA C25, COM BRITA 0 E 1, SLUMP = 100 +/- 20 MM, EXCLUI SERVICO DE BOMBEAMENTO (NBR 8953)</t>
  </si>
  <si>
    <t>311,42</t>
  </si>
  <si>
    <t>CONCRETO USINADO BOMBEAVEL, CLASSE DE RESISTENCIA C25, COM BRITA 0 E 1, SLUMP = 100 +/- 20 MM, INCLUI SERVICO DE BOMBEAMENTO (NBR 8953)</t>
  </si>
  <si>
    <t>337,38</t>
  </si>
  <si>
    <t>CONCRETO USINADO BOMBEAVEL, CLASSE DE RESISTENCIA C25, COM BRITA 0 E 1, SLUMP = 130 +/- 20 MM, EXCLUI SERVICO DE BOMBEAMENTO (NBR 8953)</t>
  </si>
  <si>
    <t>323,41</t>
  </si>
  <si>
    <t>CONCRETO USINADO BOMBEAVEL, CLASSE DE RESISTENCIA C25, COM BRITA 0 E 1, SLUMP = 190 +/- 20 MM, EXCLUI SERVICO DE BOMBEAMENTO (NBR 8953)</t>
  </si>
  <si>
    <t>357,98</t>
  </si>
  <si>
    <t>CONCRETO USINADO BOMBEAVEL, CLASSE DE RESISTENCIA C30, COM BRITA 0 E 1, SLUMP = 100 +/- 20 MM, EXCLUI SERVICO DE BOMBEAMENTO (NBR 8953)</t>
  </si>
  <si>
    <t>321,80</t>
  </si>
  <si>
    <t>CONCRETO USINADO BOMBEAVEL, CLASSE DE RESISTENCIA C30, COM BRITA 0 E 1, SLUMP = 100 +/- 20 MM, INCLUI SERVICO DE BOMBEAMENTO (NBR 8953)</t>
  </si>
  <si>
    <t>347,76</t>
  </si>
  <si>
    <t>CONCRETO USINADO BOMBEAVEL, CLASSE DE RESISTENCIA C30, COM BRITA 0 E 1, SLUMP = 130 +/- 20 MM, EXCLUI SERVICO DE BOMBEAMENTO (NBR 8953)</t>
  </si>
  <si>
    <t>341,50</t>
  </si>
  <si>
    <t>CONCRETO USINADO BOMBEAVEL, CLASSE DE RESISTENCIA C30, COM BRITA 0 E 1, SLUMP = 190 +/- 20 MM, EXCLUI SERVICO DE BOMBEAMENTO (NBR 8953)</t>
  </si>
  <si>
    <t>360,42</t>
  </si>
  <si>
    <t>CONCRETO USINADO BOMBEAVEL, CLASSE DE RESISTENCIA C30, COM BRITA 0 E 1, SLUMP = 220 +/- 30 MM, EXCLUI SERVICO DE BOMBEAMENTO (NBR 8953)</t>
  </si>
  <si>
    <t>375,82</t>
  </si>
  <si>
    <t>CONCRETO USINADO BOMBEAVEL, CLASSE DE RESISTENCIA C35, COM BRITA 0 E 1, SLUMP = 100 +/- 20 MM, EXCLUI SERVICO DE BOMBEAMENTO (NBR 8953)</t>
  </si>
  <si>
    <t>332,19</t>
  </si>
  <si>
    <t>CONCRETO USINADO BOMBEAVEL, CLASSE DE RESISTENCIA C35, COM BRITA 0 E 1, SLUMP = 100 +/- 20 MM, INCLUI SERVICO DE BOMBEAMENTO (NBR 8953)</t>
  </si>
  <si>
    <t>CONCRETO USINADO BOMBEAVEL, CLASSE DE RESISTENCIA C40, COM BRITA 0 E 1, SLUMP = 100 +/- 20 MM, EXCLUI SERVICO DE BOMBEAMENTO (NBR 8953)</t>
  </si>
  <si>
    <t>346,53</t>
  </si>
  <si>
    <t>CONCRETO USINADO BOMBEAVEL, CLASSE DE RESISTENCIA C40, COM BRITA 0 E 1, SLUMP = 100 +/- 20 MM, INCLUI SERVICO DE BOMBEAMENTO (NBR 8953)</t>
  </si>
  <si>
    <t>CONCRETO USINADO BOMBEAVEL, CLASSE DE RESISTENCIA C45, COM BRITA 0 E 1, SLUMP = 100 +/- 20 MM, INCLUI SERVICO DE BOMBEAMENTO (NBR 8953)</t>
  </si>
  <si>
    <t>385,06</t>
  </si>
  <si>
    <t>CONCRETO USINADO BOMBEAVEL, CLASSE DE RESISTENCIA C50, COM BRITA 0 E 1, SLUMP = 100 +/- 20 MM, INCLUI SERVICO DE BOMBEAMENTO (NBR 8953)</t>
  </si>
  <si>
    <t>411,41</t>
  </si>
  <si>
    <t>CONCRETO USINADO BOMBEAVEL, CLASSE DE RESISTENCIA C60, COM BRITA 0 E 1, SLUMP = 100 +/- 20 MM, INCLUI SERVICO DE BOMBEAMENTO (NBR 8953)</t>
  </si>
  <si>
    <t>439,96</t>
  </si>
  <si>
    <t>CONCRETO USINADO CONVENCIONAL (NAO BOMBEAVEL) CLASSE DE RESISTENCIA C10, COM BRITA 1 E 2, SLUMP = 80 MM +/- 10 MM (NBR 8953)</t>
  </si>
  <si>
    <t>285,99</t>
  </si>
  <si>
    <t>CONCRETO USINADO CONVENCIONAL (NAO BOMBEAVEL) CLASSE DE RESISTENCIA C15, COM BRITA 1 E 2, SLUMP = 80 MM +/- 10 MM (NBR 8953)</t>
  </si>
  <si>
    <t>290,66</t>
  </si>
  <si>
    <t>CONDULETE DE ALUMINIO TIPO B, PARA ELETRODUTO ROSCAVEL DE 1/2", COM TAMPA CEGA</t>
  </si>
  <si>
    <t>CONDULETE DE ALUMINIO TIPO B, PARA ELETRODUTO ROSCAVEL DE 1", COM TAMPA CEGA</t>
  </si>
  <si>
    <t>12,99</t>
  </si>
  <si>
    <t>CONDULETE DE ALUMINIO TIPO B, PARA ELETRODUTO ROSCAVEL DE 3/4", COM TAMPA CEGA</t>
  </si>
  <si>
    <t>10,14</t>
  </si>
  <si>
    <t>CONDULETE DE ALUMINIO TIPO C, PARA ELETRODUTO ROSCAVEL DE 1/2", COM TAMPA CEGA</t>
  </si>
  <si>
    <t>CONDULETE DE ALUMINIO TIPO C, PARA ELETRODUTO ROSCAVEL DE 1", COM TAMPA CEGA</t>
  </si>
  <si>
    <t>13,44</t>
  </si>
  <si>
    <t>CONDULETE DE ALUMINIO TIPO C, PARA ELETRODUTO ROSCAVEL DE 3/4", COM TAMPA CEGA</t>
  </si>
  <si>
    <t>CONDULETE DE ALUMINIO TIPO C, PARA ELETRODUTO ROSCAVEL DE 4", COM TAMPA CEGA</t>
  </si>
  <si>
    <t>178,21</t>
  </si>
  <si>
    <t>CONDULETE DE ALUMINIO TIPO E, PARA ELETRODUTO ROSCAVEL DE 1  1/4", COM TAMPA CEGA</t>
  </si>
  <si>
    <t>CONDULETE DE ALUMINIO TIPO E, PARA ELETRODUTO ROSCAVEL DE 1 1/2", COM TAMPA CEGA</t>
  </si>
  <si>
    <t>23,84</t>
  </si>
  <si>
    <t>CONDULETE DE ALUMINIO TIPO E, PARA ELETRODUTO ROSCAVEL DE 1/2", COM TAMPA CEGA</t>
  </si>
  <si>
    <t>CONDULETE DE ALUMINIO TIPO E, PARA ELETRODUTO ROSCAVEL DE 1", COM TAMPA CEGA</t>
  </si>
  <si>
    <t>14,63</t>
  </si>
  <si>
    <t>CONDULETE DE ALUMINIO TIPO E, PARA ELETRODUTO ROSCAVEL DE 2", COM TAMPA CEGA</t>
  </si>
  <si>
    <t>34,96</t>
  </si>
  <si>
    <t>CONDULETE DE ALUMINIO TIPO E, PARA ELETRODUTO ROSCAVEL DE 3/4", COM TAMPA CEGA</t>
  </si>
  <si>
    <t>CONDULETE DE ALUMINIO TIPO E, PARA ELETRODUTO ROSCAVEL DE 3", COM TAMPA CEGA</t>
  </si>
  <si>
    <t>CONDULETE DE ALUMINIO TIPO E, PARA ELETRODUTO ROSCAVEL DE 4", COM TAMPA CEGA</t>
  </si>
  <si>
    <t>161,75</t>
  </si>
  <si>
    <t>CONDULETE DE ALUMINIO TIPO LR, PARA ELETRODUTO ROSCAVEL DE 1 1/2", COM TAMPA CEGA</t>
  </si>
  <si>
    <t>CONDULETE DE ALUMINIO TIPO LR, PARA ELETRODUTO ROSCAVEL DE 1 1/4", COM TAMPA CEGA</t>
  </si>
  <si>
    <t>21,90</t>
  </si>
  <si>
    <t>CONDULETE DE ALUMINIO TIPO LR, PARA ELETRODUTO ROSCAVEL DE 1/2", COM TAMPA CEGA</t>
  </si>
  <si>
    <t>CONDULETE DE ALUMINIO TIPO LR, PARA ELETRODUTO ROSCAVEL DE 1", COM TAMPA CEGA</t>
  </si>
  <si>
    <t>CONDULETE DE ALUMINIO TIPO LR, PARA ELETRODUTO ROSCAVEL DE 2", COM TAMPA CEGA</t>
  </si>
  <si>
    <t>41,98</t>
  </si>
  <si>
    <t>CONDULETE DE ALUMINIO TIPO LR, PARA ELETRODUTO ROSCAVEL DE 3/4", COM TAMPA CEGA</t>
  </si>
  <si>
    <t>8,99</t>
  </si>
  <si>
    <t>CONDULETE DE ALUMINIO TIPO LR, PARA ELETRODUTO ROSCAVEL DE 3", COM TAMPA CEGA</t>
  </si>
  <si>
    <t>124,16</t>
  </si>
  <si>
    <t>CONDULETE DE ALUMINIO TIPO LR, PARA ELETRODUTO ROSCAVEL DE 4", COM TAMPA CEGA</t>
  </si>
  <si>
    <t>193,72</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</si>
  <si>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</si>
  <si>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</si>
  <si>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</si>
  <si>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</si>
  <si>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</si>
  <si>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</si>
  <si>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</si>
  <si>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139,71</t>
  </si>
  <si>
    <t>CONDULETE DE ALUMINIO TIPO T, PARA ELETRODUTO ROSCAVEL DE 4", COM TAMPA CEGA</t>
  </si>
  <si>
    <t>191,71</t>
  </si>
  <si>
    <t>CONDULETE DE ALUMINIO TIPO TB, PARA ELETRODUTO ROSCAVEL DE 3", COM TAMPA CEGA</t>
  </si>
  <si>
    <t>102,86</t>
  </si>
  <si>
    <t>CONDULETE DE ALUMINIO TIPO X, PARA ELETRODUTO ROSCAVEL DE 1 1/2", COM TAMPA CEGA</t>
  </si>
  <si>
    <t>30,63</t>
  </si>
  <si>
    <t>CONDULETE DE ALUMINIO TIPO X, PARA ELETRODUTO ROSCAVEL DE 1 1/4", COM TAMPA CEGA</t>
  </si>
  <si>
    <t>26,25</t>
  </si>
  <si>
    <t>CONDULETE DE ALUMINIO TIPO X, PARA ELETRODUTO ROSCAVEL DE 1/2", COM TAMPA CEGA</t>
  </si>
  <si>
    <t>CONDULETE DE ALUMINIO TIPO X, PARA ELETRODUTO ROSCAVEL DE 1", COM TAMPA CEGA</t>
  </si>
  <si>
    <t>CONDULETE DE ALUMINIO TIPO X, PARA ELETRODUTO ROSCAVEL DE 2", COM TAMPA CEGA</t>
  </si>
  <si>
    <t>47,30</t>
  </si>
  <si>
    <t>CONDULETE DE ALUMINIO TIPO X, PARA ELETRODUTO ROSCAVEL DE 3/4", COM TAMPA CEGA</t>
  </si>
  <si>
    <t>13,70</t>
  </si>
  <si>
    <t>CONDULETE DE ALUMINIO TIPO X, PARA ELETRODUTO ROSCAVEL DE 3", COM TAMPA CEGA</t>
  </si>
  <si>
    <t>115,04</t>
  </si>
  <si>
    <t>CONDULETE DE ALUMINIO TIPO X, PARA ELETRODUTO ROSCAVEL DE 4", COM TAMPA CEGA</t>
  </si>
  <si>
    <t>191,52</t>
  </si>
  <si>
    <t>CONDULETE EM PVC, TIPO "B", SEM TAMPA, DE 1/2" OU 3/4"</t>
  </si>
  <si>
    <t>8,82</t>
  </si>
  <si>
    <t>CONDULETE EM PVC, TIPO "B", SEM TAMPA, DE 1"</t>
  </si>
  <si>
    <t>9,22</t>
  </si>
  <si>
    <t>CONDULETE EM PVC, TIPO "C", SEM TAMPA, DE 1/2"</t>
  </si>
  <si>
    <t>9,70</t>
  </si>
  <si>
    <t>CONDULETE EM PVC, TIPO "C", SEM TAMPA, DE 1"</t>
  </si>
  <si>
    <t>CONDULETE EM PVC, TIPO "C", SEM TAMPA, DE 3/4"</t>
  </si>
  <si>
    <t>CONDULETE EM PVC, TIPO "E", SEM TAMPA, DE 1/2"</t>
  </si>
  <si>
    <t>CONDULETE EM PVC, TIPO "E", SEM TAMPA, DE 1"</t>
  </si>
  <si>
    <t>CONDULETE EM PVC, TIPO "E", SEM TAMPA, DE 3/4"</t>
  </si>
  <si>
    <t>7,74</t>
  </si>
  <si>
    <t>CONDULETE EM PVC, TIPO "LB", SEM TAMPA, DE 1/2" OU 3/4"</t>
  </si>
  <si>
    <t>9,71</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</si>
  <si>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</si>
  <si>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</si>
  <si>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</si>
  <si>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</si>
  <si>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</si>
  <si>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</si>
  <si>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</si>
  <si>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</si>
  <si>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</si>
  <si>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</si>
  <si>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</si>
  <si>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</si>
  <si>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16,15</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</si>
  <si>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</si>
  <si>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</si>
  <si>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</si>
  <si>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</si>
  <si>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65,03</t>
  </si>
  <si>
    <t>CONECTOR / ADAPTADOR FEMEA, COM INSERTO METALICO, PPR, DN 25 MM X 1/2", PARA AGUA QUENTE E FRIA PREDIAL</t>
  </si>
  <si>
    <t>12,42</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</si>
  <si>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</si>
  <si>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</si>
  <si>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</si>
  <si>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</si>
  <si>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13,83</t>
  </si>
  <si>
    <t>CONECTOR BRONZE/LATAO (REF 603) SEM ANEL DE SOLDA, BOLSA X ROSCA F, 22 MM X 1/2"</t>
  </si>
  <si>
    <t>14,02</t>
  </si>
  <si>
    <t>CONECTOR BRONZE/LATAO (REF 603) SEM ANEL DE SOLDA, BOLSA X ROSCA F, 22 MM X 3/4"</t>
  </si>
  <si>
    <t>CONECTOR BRONZE/LATAO (REF 603) SEM ANEL DE SOLDA, BOLSA X ROSCA F, 28 MM X 1/2"</t>
  </si>
  <si>
    <t>24,53</t>
  </si>
  <si>
    <t>CONECTOR CURVO 90 GRAUS DE ALUMINIO, BITOLA 1 1/2", PARA ADAPTAR ENTRADA DE ELETRODUTO METALICO FLEXIVEL EM QUADROS</t>
  </si>
  <si>
    <t>CONECTOR CURVO 90 GRAUS DE ALUMINIO, BITOLA 1 1/4", PARA ADAPTAR ENTRADA DE ELETRODUTO METALICO FLEXIVEL EM QUADROS</t>
  </si>
  <si>
    <t>12,33</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</si>
  <si>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</si>
  <si>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</si>
  <si>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</si>
  <si>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90,83</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</si>
  <si>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</si>
  <si>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</si>
  <si>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</si>
  <si>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109,52</t>
  </si>
  <si>
    <t>CONECTOR CURVO 90 GRAUS DE ALUMINIO, BITOLA 4", PARA ADAPTAR ENTRADA DE ELETRODUTO METALICO FLEXIVEL EM QUADROS</t>
  </si>
  <si>
    <t>201,57</t>
  </si>
  <si>
    <t>CONECTOR DE ALUMINIO TIPO PRENSA CABO, BITOLA 1 1/2", PARA CABOS DE DIAMETRO DE 37 A 40 MM</t>
  </si>
  <si>
    <t>32,22</t>
  </si>
  <si>
    <t>CONECTOR DE ALUMINIO TIPO PRENSA CABO, BITOLA 1 1/4", PARA CABOS DE DIAMETRO DE 31 A 34 MM</t>
  </si>
  <si>
    <t>28,72</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</si>
  <si>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</si>
  <si>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</si>
  <si>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</si>
  <si>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48,65</t>
  </si>
  <si>
    <t>CONECTOR DE ALUMINIO TIPO PRENSA CABO, BITOLA 3/4", PARA CABOS DE DIAMETRO DE 17,5 A 20 MM</t>
  </si>
  <si>
    <t>CONECTOR DE ALUMINIO TIPO PRENSA CABO, BITOLA 3/8", PARA CABOS DE DIAMETRO DE 9 A 10 MM</t>
  </si>
  <si>
    <t>7,99</t>
  </si>
  <si>
    <t>CONECTOR FEMEA RJ - 45, CATEGORIA 5 E</t>
  </si>
  <si>
    <t>8,72</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</si>
  <si>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</si>
  <si>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</si>
  <si>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</si>
  <si>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</si>
  <si>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</si>
  <si>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</si>
  <si>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14,42</t>
  </si>
  <si>
    <t>CONECTOR METALICO TIPO PARAFUSO FENDIDO (SPLIT BOLT), PARA CABOS ATE 10 MM2</t>
  </si>
  <si>
    <t>CONECTOR METALICO TIPO PARAFUSO FENDIDO (SPLIT BOLT), PARA CABOS ATE 120 MM2</t>
  </si>
  <si>
    <t>22,63</t>
  </si>
  <si>
    <t>CONECTOR METALICO TIPO PARAFUSO FENDIDO (SPLIT BOLT), PARA CABOS ATE 150 MM2</t>
  </si>
  <si>
    <t>CONECTOR METALICO TIPO PARAFUSO FENDIDO (SPLIT BOLT), PARA CABOS ATE 16 MM2</t>
  </si>
  <si>
    <t>5,05</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</si>
  <si>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</si>
  <si>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</si>
  <si>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</si>
  <si>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</si>
  <si>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</si>
  <si>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</si>
  <si>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</si>
  <si>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</si>
  <si>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</si>
  <si>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</si>
  <si>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</si>
  <si>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</si>
  <si>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</si>
  <si>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7,57</t>
  </si>
  <si>
    <t>CONECTOR RETO DE ALUMINIO PARA ELETRODUTO DE 3/4", PARA ADAPTAR ENTRADA DE ELETRODUTO METALICO FLEXIVEL EM QUADROS</t>
  </si>
  <si>
    <t>CONECTOR RETO DE ALUMINIO PARA ELETRODUTO DE 3", PARA ADAPTAR ENTRADA DE ELETRODUTO METALICO FLEXIVEL EM QUADROS</t>
  </si>
  <si>
    <t>24,96</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</si>
  <si>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</si>
  <si>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</si>
  <si>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</si>
  <si>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</si>
  <si>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</si>
  <si>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34,17</t>
  </si>
  <si>
    <t>CONECTOR, CPVC, SOLDAVEL, 35 MM X 1 1/4", PARA AGUA QUENTE</t>
  </si>
  <si>
    <t>CONECTOR, CPVC, SOLDAVEL, 42 MM X 1 1/2", PARA AGUA QUENTE</t>
  </si>
  <si>
    <t>168,20</t>
  </si>
  <si>
    <t>CONEXAO FIXA, ROSCA FEMEA, EM PLASTICO, DN 16 MM X 1/2", PARA CONEXAO COM CRIMPAGEM EM TUBO PEX</t>
  </si>
  <si>
    <t>13,59</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</si>
  <si>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</si>
  <si>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</si>
  <si>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</si>
  <si>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</si>
  <si>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</si>
  <si>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23,75</t>
  </si>
  <si>
    <t>CONEXAO FIXA, ROSCA FEMEA, EM PLASTICO, DN 32 MM X 3/4", PARA CONEXAO COM CRIMPAGEM EM TUBO PEX</t>
  </si>
  <si>
    <t>32,31</t>
  </si>
  <si>
    <t>CONEXAO FIXA, ROSCA FEMEA, METALICA, COM ANEL DESLIZANTE, DN 16 MM X 1/2", PARA TUBO PEX</t>
  </si>
  <si>
    <t>CONEXAO FIXA, ROSCA FEMEA, METALICA, COM ANEL DESLIZANTE, DN 20 MM X 1/2", PARA TUBO PEX</t>
  </si>
  <si>
    <t>10,86</t>
  </si>
  <si>
    <t>CONEXAO FIXA, ROSCA FEMEA, METALICA, COM ANEL DESLIZANTE, DN 20 MM X 3/4", PARA TUBO PEX</t>
  </si>
  <si>
    <t>13,36</t>
  </si>
  <si>
    <t>CONEXAO FIXA, ROSCA FEMEA, METALICA, COM ANEL DESLIZANTE, DN 25 MM X 1", PARA TUBO PEX</t>
  </si>
  <si>
    <t>18,57</t>
  </si>
  <si>
    <t>CONEXAO FIXA, ROSCA FEMEA, METALICA, COM ANEL DESLIZANTE, DN 25 MM X 3/4", PARA TUBO PEX</t>
  </si>
  <si>
    <t>15,53</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</si>
  <si>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</si>
  <si>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</si>
  <si>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</si>
  <si>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</si>
  <si>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</si>
  <si>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</si>
  <si>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</si>
  <si>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</si>
  <si>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15,20</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</si>
  <si>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</si>
  <si>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</si>
  <si>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</si>
  <si>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</si>
  <si>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</si>
  <si>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</si>
  <si>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</si>
  <si>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</si>
  <si>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</si>
  <si>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</si>
  <si>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162,37</t>
  </si>
  <si>
    <t>CONJUNTO ARRUELAS DE VEDACAO 5/16" PARA TELHA FIBROCIMENTO (UMA ARRUELA METALICA E UMA ARRUELA PVC - CONICAS)</t>
  </si>
  <si>
    <t>CONJUNTO DE FERRAGENS PIVO, PARA PORTA PIVOTANTE DE ATE 100 KG, REGULAVEL COM ESFERA , CROMADO - SUPERIOR E INFERIOR - COMPLETO</t>
  </si>
  <si>
    <t>69,67</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</si>
  <si>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</si>
  <si>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</si>
  <si>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</si>
  <si>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22,83</t>
  </si>
  <si>
    <t>CONJUNTO PARA FUTSAL COM TRAVES OFICIAIS DE 3,00 X 2,00 M EM TUBO DE ACO GALVANIZADO 3" COM REQUADRO EM TUBO DE 1", PINTURA EM PRIMER COM TINTA ESMALTE SINTETICO E REDES DE POLIETILENO FIO 4 MM</t>
  </si>
  <si>
    <t>3.691,33</t>
  </si>
  <si>
    <t>CONJUNTO PARA QUADRA DE  VOLEI COM POSTES EM TUBO DE ACO GALVANIZADO 3", H = *255* CM, PINTURA EM TINTA ESMALTE SINTETICO, REDE DE NYLON COM 2 MM, MALHA 10 X 10 CM E ANTENAS OFICIAIS EM FIBRA DE VIDRO</t>
  </si>
  <si>
    <t>2.240,96</t>
  </si>
  <si>
    <t>CONJUNTO PRE-MOLDADO COMPOSTO POR GRELHA (0,99 X 0,45 M), QUADRO (1,10 X 0,52 M) E CANTONEIRA (1,10 X 0,35 M), EM CONCRETO ARMADO, COM FCK DE 21 MPA</t>
  </si>
  <si>
    <t>265,85</t>
  </si>
  <si>
    <t>CONTAINER ALMOXARIFADO, DE *2,40* X *6,00* M, PADRAO SIMPLES, SEM REVESTIMENTO E SEM DIVISORIAS INTERNOS E SEM SANITARIO, PARA USO EM CANTEIRO DE OBRAS</t>
  </si>
  <si>
    <t>13.800,00</t>
  </si>
  <si>
    <t>CONTATOR TRIPOLAR, CORRENTE DE *110* A, TENSAO NOMINAL DE *500* V, CATEGORIA AC-2 E AC-3</t>
  </si>
  <si>
    <t>1.413,69</t>
  </si>
  <si>
    <t>CONTATOR TRIPOLAR, CORRENTE DE *185* A, TENSAO NOMINAL DE *500* V, CATEGORIA AC-2 E AC-3</t>
  </si>
  <si>
    <t>2.114,35</t>
  </si>
  <si>
    <t>CONTATOR TRIPOLAR, CORRENTE DE *22* A, TENSAO NOMINAL DE *500* V, CATEGORIA AC-2 E AC-3</t>
  </si>
  <si>
    <t>147,68</t>
  </si>
  <si>
    <t>CONTATOR TRIPOLAR, CORRENTE DE *265* A, TENSAO NOMINAL DE *500* V, CATEGORIA AC-2 E AC-3</t>
  </si>
  <si>
    <t>4.771,23</t>
  </si>
  <si>
    <t>CONTATOR TRIPOLAR, CORRENTE DE *38* A, TENSAO NOMINAL DE *500* V, CATEGORIA AC-2 E AC-3</t>
  </si>
  <si>
    <t>311,09</t>
  </si>
  <si>
    <t>CONTATOR TRIPOLAR, CORRENTE DE *500* A, TENSAO NOMINAL DE *500* V, CATEGORIA AC-2 E AC-3</t>
  </si>
  <si>
    <t>11.612,04</t>
  </si>
  <si>
    <t>CONTATOR TRIPOLAR, CORRENTE DE *65* A, TENSAO NOMINAL DE *500* V, CATEGORIA AC-2 E AC-3</t>
  </si>
  <si>
    <t>594,64</t>
  </si>
  <si>
    <t>CONTATOR TRIPOLAR, CORRENTE DE 12 A, TENSAO NOMINAL DE *500* V, CATEGORIA AC-2 E AC-3</t>
  </si>
  <si>
    <t>120,44</t>
  </si>
  <si>
    <t>CONTATOR TRIPOLAR, CORRENTE DE 25 A, TENSAO NOMINAL DE *500* V, CATEGORIA AC-2 E AC-3</t>
  </si>
  <si>
    <t>165,67</t>
  </si>
  <si>
    <t>CONTATOR TRIPOLAR, CORRENTE DE 250 A, TENSAO NOMINAL DE *500* V, PARA ACIONAMENTO DE CAPACITORES</t>
  </si>
  <si>
    <t>3.647,70</t>
  </si>
  <si>
    <t>CONTATOR TRIPOLAR, CORRENTE DE 300 A, TENSAO NOMINAL DE *500* V, CATEGORIA AC-2 E AC-3</t>
  </si>
  <si>
    <t>5.610,23</t>
  </si>
  <si>
    <t>CONTATOR TRIPOLAR, CORRENTE DE 32 A, TENSAO NOMINAL DE *500* V, CATEGORIA AC-2 E AC-3</t>
  </si>
  <si>
    <t>CONTATOR TRIPOLAR, CORRENTE DE 400 A, TENSAO NOMINAL DE *500* V, CATEGORIA AC-2 E AC-3</t>
  </si>
  <si>
    <t>6.697,41</t>
  </si>
  <si>
    <t>CONTATOR TRIPOLAR, CORRENTE DE 45 A, TENSAO NOMINAL DE *500* V, CATEGORIA AC-2 E AC-3</t>
  </si>
  <si>
    <t>458,58</t>
  </si>
  <si>
    <t>CONTATOR TRIPOLAR, CORRENTE DE 630 A, TENSAO NOMINAL DE *500* V, CATEGORIA AC-2 E AC-3</t>
  </si>
  <si>
    <t>16.462,55</t>
  </si>
  <si>
    <t>CONTATOR TRIPOLAR, CORRENTE DE 75 A, TENSAO NOMINAL DE *500* V, CATEGORIA AC-2 E AC-3</t>
  </si>
  <si>
    <t>861,14</t>
  </si>
  <si>
    <t>CONTATOR TRIPOLAR, CORRENTE DE 9 A, TENSAO NOMINAL DE *500* V, CATEGORIA AC-2 E AC-3</t>
  </si>
  <si>
    <t>113,42</t>
  </si>
  <si>
    <t>CONTATOR TRIPOLAR, CORRENTE DE 95 A, TENSAO NOMINAL DE *500* V, CATEGORIA AC-2 E AC-3</t>
  </si>
  <si>
    <t>1.183,33</t>
  </si>
  <si>
    <t>CONTRA-PORCA SEXTAVADA, DIAMETRO NOMINAL 1 3/8", ALTURA 35 MM</t>
  </si>
  <si>
    <t>42,42</t>
  </si>
  <si>
    <t>COORDENADOR / GERENTE DE OBRA</t>
  </si>
  <si>
    <t>COORDENADOR / GERENTE DE OBRA (MENSALISTA)</t>
  </si>
  <si>
    <t>CORDA DE POLIAMIDA 12 MM TIPO BOMBEIRO, PARA TRABALHO EM ALTURA</t>
  </si>
  <si>
    <t xml:space="preserve">100M  </t>
  </si>
  <si>
    <t>635,97</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</si>
  <si>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</si>
  <si>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</si>
  <si>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</si>
  <si>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</si>
  <si>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</si>
  <si>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</si>
  <si>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</si>
  <si>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</si>
  <si>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</si>
  <si>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28,84</t>
  </si>
  <si>
    <t>CORTADEIRA DE PISO DE CONCRETO E ASFALTO, PARA DISCO PADRAO DE DIAMETRO 350 MM (14") OU 450 MM (18") , MOTOR A GASOLINA, POTENCIA 13 HP, SEM DISCO</t>
  </si>
  <si>
    <t>9.669,51</t>
  </si>
  <si>
    <t>CORTADEIRA HIDRAULICA DE VERGALHAO, PARA ACO DE DIAMETRO ATE 50 MM, MOTOR ELETRICO TRIFASICO, POTENCIA DE 5,5 HP A 7,5 HP</t>
  </si>
  <si>
    <t>79.712,14</t>
  </si>
  <si>
    <t>COTOVELO BRONZE/LATAO (REF 707-3) SEM ANEL DE SOLDA, BOLSA X ROSCA F, 15MM X 1/2"</t>
  </si>
  <si>
    <t>COTOVELO BRONZE/LATAO (REF 707-3) SEM ANEL DE SOLDA, BOLSA X ROSCA F, 22MM X 1/2"</t>
  </si>
  <si>
    <t>21,01</t>
  </si>
  <si>
    <t>COTOVELO BRONZE/LATAO (REF 707-3) SEM ANEL DE SOLDA, BOLSA X ROSCA F, 22MM X 3/4"</t>
  </si>
  <si>
    <t>23,55</t>
  </si>
  <si>
    <t>COTOVELO DE COBRE 90 GRAUS (REF 607) SEM ANEL DE SOLDA, BOLSA X BOLSA, 104 MM</t>
  </si>
  <si>
    <t>788,06</t>
  </si>
  <si>
    <t>COTOVELO DE COBRE 90 GRAUS (REF 607) SEM ANEL DE SOLDA, BOLSA X BOLSA, 15 MM</t>
  </si>
  <si>
    <t>COTOVELO DE COBRE 90 GRAUS (REF 607) SEM ANEL DE SOLDA, BOLSA X BOLSA, 22 MM</t>
  </si>
  <si>
    <t>11,61</t>
  </si>
  <si>
    <t>COTOVELO DE COBRE 90 GRAUS (REF 607) SEM ANEL DE SOLDA, BOLSA X BOLSA, 28 MM</t>
  </si>
  <si>
    <t>COTOVELO DE COBRE 90 GRAUS (REF 607) SEM ANEL DE SOLDA, BOLSA X BOLSA, 35 MM</t>
  </si>
  <si>
    <t>39,20</t>
  </si>
  <si>
    <t>COTOVELO DE COBRE 90 GRAUS (REF 607) SEM ANEL DE SOLDA, BOLSA X BOLSA, 42 MM</t>
  </si>
  <si>
    <t>60,17</t>
  </si>
  <si>
    <t>COTOVELO DE COBRE 90 GRAUS (REF 607) SEM ANEL DE SOLDA, BOLSA X BOLSA, 54 MM</t>
  </si>
  <si>
    <t>95,51</t>
  </si>
  <si>
    <t>COTOVELO DE COBRE 90 GRAUS (REF 607) SEM ANEL DE SOLDA, BOLSA X BOLSA, 66 MM</t>
  </si>
  <si>
    <t>332,58</t>
  </si>
  <si>
    <t>COTOVELO DE COBRE 90 GRAUS (REF 607) SEM ANEL DE SOLDA, BOLSA X BOLSA, 79 MM</t>
  </si>
  <si>
    <t>318,92</t>
  </si>
  <si>
    <t>COTOVELO DE REDUCAO 90 GRAUS DE FERRO GALVANIZADO, COM ROSCA BSP, DE 1 1/2" X 1"</t>
  </si>
  <si>
    <t>35,17</t>
  </si>
  <si>
    <t>COTOVELO DE REDUCAO 90 GRAUS DE FERRO GALVANIZADO, COM ROSCA BSP, DE 1 1/2" X 3/4"</t>
  </si>
  <si>
    <t>35,16</t>
  </si>
  <si>
    <t>COTOVELO DE REDUCAO 90 GRAUS DE FERRO GALVANIZADO, COM ROSCA BSP, DE 1 1/4" X 1"</t>
  </si>
  <si>
    <t>25,06</t>
  </si>
  <si>
    <t>COTOVELO DE REDUCAO 90 GRAUS DE FERRO GALVANIZADO, COM ROSCA BSP, DE 1" X 1/2"</t>
  </si>
  <si>
    <t>COTOVELO DE REDUCAO 90 GRAUS DE FERRO GALVANIZADO, COM ROSCA BSP, DE 1" X 3/4"</t>
  </si>
  <si>
    <t>COTOVELO DE REDUCAO 90 GRAUS DE FERRO GALVANIZADO, COM ROSCA BSP, DE 2 1/2" X 2"</t>
  </si>
  <si>
    <t>89,29</t>
  </si>
  <si>
    <t>COTOVELO DE REDUCAO 90 GRAUS DE FERRO GALVANIZADO, COM ROSCA BSP, DE 2" X 1 1/2"</t>
  </si>
  <si>
    <t>50,43</t>
  </si>
  <si>
    <t>COTOVELO DE REDUCAO 90 GRAUS DE FERRO GALVANIZADO, COM ROSCA BSP, DE 3/4" X 1/2"</t>
  </si>
  <si>
    <t>COTOVELO 45 GRAUS DE FERRO GALVANIZADO, COM ROSCA BSP, DE 1 1/2"</t>
  </si>
  <si>
    <t>29,73</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</si>
  <si>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</si>
  <si>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</si>
  <si>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</si>
  <si>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</si>
  <si>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</si>
  <si>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43,23</t>
  </si>
  <si>
    <t>COTOVELO 45 GRAUS DE FERRO GALVANIZADO, COM ROSCA BSP, DE 3/4"</t>
  </si>
  <si>
    <t>COTOVELO 45 GRAUS DE FERRO GALVANIZADO, COM ROSCA BSP, DE 3"</t>
  </si>
  <si>
    <t>122,17</t>
  </si>
  <si>
    <t>COTOVELO 45 GRAUS DE FERRO GALVANIZADO, COM ROSCA BSP, DE 4"</t>
  </si>
  <si>
    <t>214,08</t>
  </si>
  <si>
    <t>COTOVELO 45 GRAUS, PEAD PE 100, DE 125 MM, PARA ELETROFUSAO</t>
  </si>
  <si>
    <t>177,30</t>
  </si>
  <si>
    <t>COTOVELO 45 GRAUS, PEAD PE 100, DE 200 MM, PARA ELETROFUSAO</t>
  </si>
  <si>
    <t>1.159,18</t>
  </si>
  <si>
    <t>COTOVELO 45 GRAUS, PEAD PE 100, DE 32 MM, PARA ELETROFUSAO</t>
  </si>
  <si>
    <t>COTOVELO 45 GRAUS, PEAD PE 100, DE 40 MM, PARA ELETROFUSAO</t>
  </si>
  <si>
    <t>24,59</t>
  </si>
  <si>
    <t>COTOVELO 45 GRAUS, PEAD PE 100, DE 63 MM, PARA ELETROFUSAO</t>
  </si>
  <si>
    <t>35,56</t>
  </si>
  <si>
    <t>COTOVELO 90 GRAUS DE FERRO GALVANIZADO, COM ROSCA BSP MACHO/FEMEA, DE 1 1/2"</t>
  </si>
  <si>
    <t>33,61</t>
  </si>
  <si>
    <t>COTOVELO 90 GRAUS DE FERRO GALVANIZADO, COM ROSCA BSP MACHO/FEMEA, DE 1 1/4"</t>
  </si>
  <si>
    <t>27,71</t>
  </si>
  <si>
    <t>COTOVELO 90 GRAUS DE FERRO GALVANIZADO, COM ROSCA BSP MACHO/FEMEA, DE 1/2"</t>
  </si>
  <si>
    <t>COTOVELO 90 GRAUS DE FERRO GALVANIZADO, COM ROSCA BSP MACHO/FEMEA, DE 1"</t>
  </si>
  <si>
    <t>COTOVELO 90 GRAUS DE FERRO GALVANIZADO, COM ROSCA BSP MACHO/FEMEA, DE 2 1/2"</t>
  </si>
  <si>
    <t>98,11</t>
  </si>
  <si>
    <t>COTOVELO 90 GRAUS DE FERRO GALVANIZADO, COM ROSCA BSP MACHO/FEMEA, DE 2"</t>
  </si>
  <si>
    <t>48,43</t>
  </si>
  <si>
    <t>COTOVELO 90 GRAUS DE FERRO GALVANIZADO, COM ROSCA BSP MACHO/FEMEA, DE 3/4"</t>
  </si>
  <si>
    <t>COTOVELO 90 GRAUS DE FERRO GALVANIZADO, COM ROSCA BSP MACHO/FEMEA, DE 3"</t>
  </si>
  <si>
    <t>149,23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</si>
  <si>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</si>
  <si>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</si>
  <si>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</si>
  <si>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</si>
  <si>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12,90</t>
  </si>
  <si>
    <t>COTOVELO 90 GRAUS DE FERRO GALVANIZADO, COM ROSCA BSP, DE 2 1/2"</t>
  </si>
  <si>
    <t>COTOVELO 90 GRAUS DE FERRO GALVANIZADO, COM ROSCA BSP, DE 2"</t>
  </si>
  <si>
    <t>41,34</t>
  </si>
  <si>
    <t>COTOVELO 90 GRAUS DE FERRO GALVANIZADO, COM ROSCA BSP, DE 3/4"</t>
  </si>
  <si>
    <t>COTOVELO 90 GRAUS DE FERRO GALVANIZADO, COM ROSCA BSP, DE 3"</t>
  </si>
  <si>
    <t>106,12</t>
  </si>
  <si>
    <t>COTOVELO 90 GRAUS DE FERRO GALVANIZADO, COM ROSCA BSP, DE 4"</t>
  </si>
  <si>
    <t>201,81</t>
  </si>
  <si>
    <t>COTOVELO 90 GRAUS DE FERRO GALVANIZADO, COM ROSCA BSP, DE 5"</t>
  </si>
  <si>
    <t>294,47</t>
  </si>
  <si>
    <t>COTOVELO 90 GRAUS DE FERRO GALVANIZADO, COM ROSCA BSP, DE 6"</t>
  </si>
  <si>
    <t>752,64</t>
  </si>
  <si>
    <t>COTOVELO 90 GRAUS, PEAD PE 100, DE 125 MM, PARA ELETROFUSAO</t>
  </si>
  <si>
    <t>COTOVELO 90 GRAUS, PEAD PE 100, DE 20 MM, PARA ELETROFUSAO</t>
  </si>
  <si>
    <t>22,22</t>
  </si>
  <si>
    <t>COTOVELO 90 GRAUS, PEAD PE 100, DE 200 MM, PARA ELETROFUSAO</t>
  </si>
  <si>
    <t>1.653,15</t>
  </si>
  <si>
    <t>COTOVELO 90 GRAUS, PEAD PE 100, DE 32 MM, PARA ELETROFUSAO</t>
  </si>
  <si>
    <t>COTOVELO 90 GRAUS, PEAD PE 100, DE 63 MM, PARA ELETROFUSAO</t>
  </si>
  <si>
    <t>55,59</t>
  </si>
  <si>
    <t>COTOVELO/JOELHO COM ADAPTADOR, 90 GRAUS, EM POLIPROPILENO, PN 16, PARA TUBOS PEAD, 20 MM X 1/2" - LIGACAO PREDIAL DE AGUA</t>
  </si>
  <si>
    <t>3,83</t>
  </si>
  <si>
    <t>COTOVELO/JOELHO COM ADAPTADOR, 90 GRAUS, EM POLIPROPILENO, PN 16, PARA TUBOS PEAD, 20 MM X 3/4" - LIGACAO PREDIAL DE AGUA</t>
  </si>
  <si>
    <t>COTOVELO/JOELHO COM ADAPTADOR, 90 GRAUS, EM POLIPROPILENO, PN 16, PARA TUBOS PEAD, 32 MM X 1" - LIGACAO PREDIAL DE AGUA</t>
  </si>
  <si>
    <t>7,90</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</si>
  <si>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</si>
  <si>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</si>
  <si>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</si>
  <si>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134,10</t>
  </si>
  <si>
    <t>CREMONA RETANGULAR INJETADA LISA, COM CASTANHA / ALCA, EM LATAO, COM ACABAMENTO CROMADO, DE SOBREPOR / EMBUTIR</t>
  </si>
  <si>
    <t>24,26</t>
  </si>
  <si>
    <t>CRUZETA DE CONCRETO LEVE, COMP. 2000 MM SECAO, 90 X 90 MM</t>
  </si>
  <si>
    <t>104,92</t>
  </si>
  <si>
    <t>CRUZETA DE FERRO GALVANIZADO, COM ROSCA BSP, DE 1 1/2"</t>
  </si>
  <si>
    <t>63,54</t>
  </si>
  <si>
    <t>CRUZETA DE FERRO GALVANIZADO, COM ROSCA BSP, DE 1 1/4"</t>
  </si>
  <si>
    <t>49,77</t>
  </si>
  <si>
    <t>CRUZETA DE FERRO GALVANIZADO, COM ROSCA BSP, DE 1/2"</t>
  </si>
  <si>
    <t>CRUZETA DE FERRO GALVANIZADO, COM ROSCA BSP, DE 1"</t>
  </si>
  <si>
    <t>34,22</t>
  </si>
  <si>
    <t>CRUZETA DE FERRO GALVANIZADO, COM ROSCA BSP, DE 2 1/2"</t>
  </si>
  <si>
    <t>158,75</t>
  </si>
  <si>
    <t>CRUZETA DE FERRO GALVANIZADO, COM ROSCA BSP, DE 2"</t>
  </si>
  <si>
    <t>CRUZETA DE FERRO GALVANIZADO, COM ROSCA BSP, DE 3/4"</t>
  </si>
  <si>
    <t>24,46</t>
  </si>
  <si>
    <t>CRUZETA DE FERRO GALVANIZADO, COM ROSCA BSP, DE 3"</t>
  </si>
  <si>
    <t>227,85</t>
  </si>
  <si>
    <t>CRUZETA DE MADEIRA TRATADA, *90 X 115 X 2400* MM, EM EUCALIPTO OU EQUIVALENTE DA REGIAO</t>
  </si>
  <si>
    <t>92,05</t>
  </si>
  <si>
    <t>CUBA ACO INOX (AISI 304) DE EMBUTIR COM VALVULA DE 3 1/2 ", DE *56 X 33 X 12* CM</t>
  </si>
  <si>
    <t>183,46</t>
  </si>
  <si>
    <t>CUBA ACO INOX (AISI 304) DE EMBUTIR COM VALVULA 3 1/2 ", DE *40 X 34 X 12* CM</t>
  </si>
  <si>
    <t>127,08</t>
  </si>
  <si>
    <t>CUBA ACO INOX (AISI 304) DE EMBUTIR COM VALVULA 3 1/2 ", DE *46 X 30 X 12* CM</t>
  </si>
  <si>
    <t>166,87</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</si>
  <si>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</si>
  <si>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</si>
  <si>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</si>
  <si>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</si>
  <si>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25,03</t>
  </si>
  <si>
    <t>CUMEEIRA NORMAL PARA TELHA ESTRUTURAL DE FIBROCIMENTO 1 ABA, E = 6 MM, COMPRIMENTO 608 MM (SEM AMIANTO)</t>
  </si>
  <si>
    <t>21,43</t>
  </si>
  <si>
    <t>CUMEEIRA NORMAL PARA TELHA ESTRUTURAL DE FIBROCIMENTO 2 ABAS, E = 6 MM, DE 1050 X 935 MM (SEM AMIANTO)</t>
  </si>
  <si>
    <t>89,59</t>
  </si>
  <si>
    <t>CUMEEIRA NORMAL PARA TELHA ONDULADA DE FIBROCIMENTO, E = 6 MM, ABA 300 MM, COMPRIMENTO 1100 MM (SEM AMIANTO)</t>
  </si>
  <si>
    <t>CUMEEIRA PARA TELHA CERAMICA, COMPRIMENTO DE *41* CM, RENDIMENTO DE *3* TELHAS/M</t>
  </si>
  <si>
    <t>4,40</t>
  </si>
  <si>
    <t>CUMEEIRA PARA TELHA DE CONCRETO, PARA 2 AGUAS DE TELHADO, COR CINZA, RENDIMENTO DE *3* TELHAS/M</t>
  </si>
  <si>
    <t>CUMEEIRA SHED PARA TELHA ONDULADA DE FIBROCIMENTO, E = 6 MM, ABA 280 MM, COMPRIMENTO 1100 MM (SEM AMIANTO)</t>
  </si>
  <si>
    <t>30,69</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</si>
  <si>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</si>
  <si>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</si>
  <si>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</si>
  <si>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</si>
  <si>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</si>
  <si>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</si>
  <si>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</si>
  <si>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121,98</t>
  </si>
  <si>
    <t>CURVA DE PVC 45 GRAUS, SOLDAVEL, 20 MM, PARA AGUA FRIA PREDIAL (NBR 5648)</t>
  </si>
  <si>
    <t>1,61</t>
  </si>
  <si>
    <t>CURVA DE PVC 45 GRAUS, SOLDAVEL, 25 MM, PARA AGUA FRIA PREDIAL (NBR 5648)</t>
  </si>
  <si>
    <t>2,12</t>
  </si>
  <si>
    <t>CURVA DE PVC 45 GRAUS, SOLDAVEL, 32 MM, PARA AGUA FRIA PREDIAL (NBR 5648)</t>
  </si>
  <si>
    <t>CURVA DE PVC 45 GRAUS, SOLDAVEL, 40 MM, PARA AGUA FRIA PREDIAL (NBR 5648)</t>
  </si>
  <si>
    <t>CURVA DE PVC 45 GRAUS, SOLDAVEL, 50 MM, PARA AGUA FRIA PREDIAL (NBR 5648)</t>
  </si>
  <si>
    <t>11,05</t>
  </si>
  <si>
    <t>CURVA DE PVC 45 GRAUS, SOLDAVEL, 60 MM, PARA AGUA FRIA PREDIAL (NBR 5648)</t>
  </si>
  <si>
    <t>CURVA DE PVC 45 GRAUS, SOLDAVEL, 75 MM, PARA AGUA FRIA PREDIAL (NBR 5648)</t>
  </si>
  <si>
    <t>28,28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</si>
  <si>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</si>
  <si>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</si>
  <si>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</si>
  <si>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</si>
  <si>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</si>
  <si>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</si>
  <si>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</si>
  <si>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</si>
  <si>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</si>
  <si>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</si>
  <si>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68,49</t>
  </si>
  <si>
    <t>CURVA DE PVC, 45 GRAUS, SERIE R, DN 100 MM, PARA ESGOTO OU AGUAS PLUVIAIS PREDIAIS</t>
  </si>
  <si>
    <t>20,99</t>
  </si>
  <si>
    <t>CURVA DE PVC, 90 GRAUS, SERIE R, DN 100 MM, PARA ESGOTO OU AGUAS PLUVIAIS PREDIAIS</t>
  </si>
  <si>
    <t>47,62</t>
  </si>
  <si>
    <t>CURVA DE PVC, 90 GRAUS, SERIE R, DN 50 MM, PARA ESGOTO OU AGUAS PLUVIAIS PREDIAIS</t>
  </si>
  <si>
    <t>22,48</t>
  </si>
  <si>
    <t>CURVA DE PVC, 90 GRAUS, SERIE R, DN 75 MM, PARA ESGOTO OU AGUAS PLUVIAIS PREDIAIS</t>
  </si>
  <si>
    <t>32,86</t>
  </si>
  <si>
    <t>CURVA DE TRANSPOSICAO BRONZE/LATAO (REF 736) SEM ANEL DE SOLDA, BOLSA X BOLSA, 15 MM</t>
  </si>
  <si>
    <t>CURVA DE TRANSPOSICAO BRONZE/LATAO (REF 736) SEM ANEL DE SOLDA, BOLSA X BOLSA, 22 MM</t>
  </si>
  <si>
    <t>CURVA DE TRANSPOSICAO BRONZE/LATAO (REF 736) SEM ANEL DE SOLDA, BOLSA X BOLSA, 28 MM</t>
  </si>
  <si>
    <t>72,86</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</si>
  <si>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</si>
  <si>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</si>
  <si>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</si>
  <si>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</si>
  <si>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</si>
  <si>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</si>
  <si>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38,05</t>
  </si>
  <si>
    <t>CURVA LONGA PVC, PB, JE, 45 GRAUS, DN 150 MM, PARA REDE COLETORA ESGOTO (NBR 10569)</t>
  </si>
  <si>
    <t>140,30</t>
  </si>
  <si>
    <t>CURVA LONGA PVC, PB, JE, 90 GRAUS, DN 100 MM, PARA REDE COLETORA ESGOTO (NBR 10569)</t>
  </si>
  <si>
    <t>55,22</t>
  </si>
  <si>
    <t>CURVA LONGA PVC, PB, JE, 90 GRAUS, DN 150 MM, PARA REDE COLETORA ESGOTO (NBR 10569)</t>
  </si>
  <si>
    <t>201,47</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</si>
  <si>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</si>
  <si>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</si>
  <si>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</si>
  <si>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</si>
  <si>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</si>
  <si>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15,87</t>
  </si>
  <si>
    <t>CURVA PVC CURTA 90 GRAUS, 100 MM, PARA ESGOTO PREDIAL</t>
  </si>
  <si>
    <t>18,25</t>
  </si>
  <si>
    <t>CURVA PVC LEVE, 90 GRAUS, COM PONTA E BOLSA LISA, DN 150 MM</t>
  </si>
  <si>
    <t>68,56</t>
  </si>
  <si>
    <t>CURVA PVC LEVE, 90 GRAUS, COM PONTA E BOLSA LISA, DN 250 MM</t>
  </si>
  <si>
    <t>506,60</t>
  </si>
  <si>
    <t>CURVA PVC LEVE, 90 GRAUS, COM PONTA E BOLSA LISA, DN 300 MM</t>
  </si>
  <si>
    <t>789,08</t>
  </si>
  <si>
    <t>CURVA PVC LONGA 45 GRAUS, 100 MM, PARA ESGOTO PREDIAL</t>
  </si>
  <si>
    <t>CURVA PVC LONGA 45G, DN 50 MM, PARA ESGOTO PREDIAL</t>
  </si>
  <si>
    <t>CURVA PVC LONGA 45G, DN 75 MM, PARA ESGOTO PREDIAL</t>
  </si>
  <si>
    <t>30,65</t>
  </si>
  <si>
    <t>CURVA PVC LONGA 90 GRAUS, 100 MM, PARA ESGOTO PREDIAL</t>
  </si>
  <si>
    <t>38,41</t>
  </si>
  <si>
    <t>CURVA PVC LONGA 90 GRAUS, 40 MM, PARA ESGOTO PREDIAL</t>
  </si>
  <si>
    <t>CURVA PVC LONGA 90 GRAUS, 50 MM, PARA ESGOTO PREDIAL</t>
  </si>
  <si>
    <t>CURVA PVC LONGA 90 GRAUS, 75 MM, PARA ESGOTO PREDIAL</t>
  </si>
  <si>
    <t>CURVA PVC PBA, JE, PB, 22 GRAUS, DN 100 / DE 110 MM, PARA REDE AGUA (NBR 10351)</t>
  </si>
  <si>
    <t>135,82</t>
  </si>
  <si>
    <t>CURVA PVC PBA, JE, PB, 22 GRAUS, DN 50 / DE 60 MM, PARA REDE AGUA (NBR 10351)</t>
  </si>
  <si>
    <t>CURVA PVC PBA, JE, PB, 22 GRAUS, DN 75 / DE 85 MM, PARA REDE AGUA (NBR 10351)</t>
  </si>
  <si>
    <t>55,83</t>
  </si>
  <si>
    <t>CURVA PVC PBA, JE, PB, 45 GRAUS, DN 100 / DE 110 MM, PARA REDE AGUA (NBR 10351)</t>
  </si>
  <si>
    <t>134,50</t>
  </si>
  <si>
    <t>CURVA PVC PBA, JE, PB, 45 GRAUS, DN 50 / DE 60 MM, PARA REDE AGUA (NBR 10351)</t>
  </si>
  <si>
    <t>29,36</t>
  </si>
  <si>
    <t>CURVA PVC PBA, JE, PB, 45 GRAUS, DN 75 / DE 85 MM, PARA REDE AGUA (NBR 10351)</t>
  </si>
  <si>
    <t>72,46</t>
  </si>
  <si>
    <t>CURVA PVC PBA, JE, PB, 90 GRAUS, DN 100 / DE 110 MM, PARA REDE AGUA (NBR 10351)</t>
  </si>
  <si>
    <t>164,13</t>
  </si>
  <si>
    <t>CURVA PVC PBA, JE, PB, 90 GRAUS, DN 50 / DE 60 MM, PARA REDE AGUA (NBR 10351)</t>
  </si>
  <si>
    <t>36,79</t>
  </si>
  <si>
    <t>CURVA PVC PBA, JE, PB, 90 GRAUS, DN 75 / DE 85 MM, PARA REDE AGUA (NBR 10351)</t>
  </si>
  <si>
    <t>86,86</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</si>
  <si>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</si>
  <si>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</si>
  <si>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</si>
  <si>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</si>
  <si>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</si>
  <si>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</si>
  <si>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</si>
  <si>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446,99</t>
  </si>
  <si>
    <t>CURVA PVC, BB, JE, 45 GRAUS, DN 250 MM, PARA TUBO CORRUGADO E/OU LISO, REDE COLETORA ESGOTO (NBR 10569)</t>
  </si>
  <si>
    <t>735,26</t>
  </si>
  <si>
    <t>CURVA PVC, BB, JE, 90 GRAUS, DN 200 MM, PARA TUBO CORRUGADO E/OU LISO, REDE COLETORA ESGOTO (NBR 10569)</t>
  </si>
  <si>
    <t>559,06</t>
  </si>
  <si>
    <t>CURVA PVC, BB, JE, 90 GRAUS, DN 250 MM, PARA TUBO CORRUGADO E/OU LISO, REDE COLETORA ESGOTO (NBR 10569)</t>
  </si>
  <si>
    <t>826,50</t>
  </si>
  <si>
    <t>CURVA PVC, SERIE R, 87.30 GRAUS, CURTA, 100 MM, PARA ESGOTO OU AGUAS PLUVIAIS PREDIAIS (PARA PE-DE-COLUNA)</t>
  </si>
  <si>
    <t>CURVA PVC, SERIE R, 87.30 GRAUS, CURTA, 150 MM, PARA ESGOTO OU AGUAS PLUVIAIS PREDIAIS (PARA PE-DE-COLUNA)</t>
  </si>
  <si>
    <t>122,37</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</si>
  <si>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</si>
  <si>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</si>
  <si>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</si>
  <si>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</si>
  <si>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</si>
  <si>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</si>
  <si>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</si>
  <si>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5,11</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</si>
  <si>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</si>
  <si>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</si>
  <si>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</si>
  <si>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</si>
  <si>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</si>
  <si>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</si>
  <si>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</si>
  <si>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</si>
  <si>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</si>
  <si>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</si>
  <si>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</si>
  <si>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</si>
  <si>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</si>
  <si>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CURVA 180 GRAUS, DE PVC RIGIDO ROSCAVEL, DE 1 1/4", PARA ELETRODUTO</t>
  </si>
  <si>
    <t>CURVA 180 GRAUS, DE PVC RIGIDO ROSCAVEL, DE 1/2", PARA ELETRODUTO</t>
  </si>
  <si>
    <t>2,14</t>
  </si>
  <si>
    <t>CURVA 180 GRAUS, DE PVC RIGIDO ROSCAVEL, DE 1", PARA ELETRODUTO</t>
  </si>
  <si>
    <t>CURVA 180 GRAUS, DE PVC RIGIDO ROSCAVEL, DE 2", PARA ELETRODUTO</t>
  </si>
  <si>
    <t>14,71</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</si>
  <si>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</si>
  <si>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</si>
  <si>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</si>
  <si>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</si>
  <si>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18,18</t>
  </si>
  <si>
    <t>CURVA 45 GRAUS DE COBRE (REF 606) SEM ANEL DE SOLDA, BOLSA X BOLSA, 35 MM</t>
  </si>
  <si>
    <t>CURVA 45 GRAUS DE COBRE (REF 606) SEM ANEL DE SOLDA, BOLSA X BOLSA, 42 MM</t>
  </si>
  <si>
    <t>76,45</t>
  </si>
  <si>
    <t>CURVA 45 GRAUS DE COBRE (REF 606) SEM ANEL DE SOLDA, BOLSA X BOLSA, 54 MM</t>
  </si>
  <si>
    <t>113,55</t>
  </si>
  <si>
    <t>CURVA 45 GRAUS DE COBRE (REF 606) SEM ANEL DE SOLDA, BOLSA X BOLSA, 66 MM</t>
  </si>
  <si>
    <t>269,87</t>
  </si>
  <si>
    <t>CURVA 45 GRAUS DE FERRO GALVANIZADO, COM ROSCA BSP FEMEA, DE 1 1/2"</t>
  </si>
  <si>
    <t>68,51</t>
  </si>
  <si>
    <t>CURVA 45 GRAUS DE FERRO GALVANIZADO, COM ROSCA BSP FEMEA, DE 1 1/4"</t>
  </si>
  <si>
    <t>49,84</t>
  </si>
  <si>
    <t>CURVA 45 GRAUS DE FERRO GALVANIZADO, COM ROSCA BSP FEMEA, DE 1/2"</t>
  </si>
  <si>
    <t>CURVA 45 GRAUS DE FERRO GALVANIZADO, COM ROSCA BSP FEMEA, DE 1"</t>
  </si>
  <si>
    <t>40,55</t>
  </si>
  <si>
    <t>CURVA 45 GRAUS DE FERRO GALVANIZADO, COM ROSCA BSP FEMEA, DE 2 1/2"</t>
  </si>
  <si>
    <t>165,83</t>
  </si>
  <si>
    <t>CURVA 45 GRAUS DE FERRO GALVANIZADO, COM ROSCA BSP FEMEA, DE 2"</t>
  </si>
  <si>
    <t>110,07</t>
  </si>
  <si>
    <t>CURVA 45 GRAUS DE FERRO GALVANIZADO, COM ROSCA BSP FEMEA, DE 3/4"</t>
  </si>
  <si>
    <t>CURVA 45 GRAUS DE FERRO GALVANIZADO, COM ROSCA BSP FEMEA, DE 3"</t>
  </si>
  <si>
    <t>241,17</t>
  </si>
  <si>
    <t>CURVA 45 GRAUS DE FERRO GALVANIZADO, COM ROSCA BSP FEMEA, DE 4"</t>
  </si>
  <si>
    <t>497,18</t>
  </si>
  <si>
    <t>CURVA 45 GRAUS DE FERRO GALVANIZADO, COM ROSCA BSP MACHO/FEMEA, DE 1 1/2"</t>
  </si>
  <si>
    <t>CURVA 45 GRAUS DE FERRO GALVANIZADO, COM ROSCA BSP MACHO/FEMEA, DE 1 1/4"</t>
  </si>
  <si>
    <t>41,56</t>
  </si>
  <si>
    <t>CURVA 45 GRAUS DE FERRO GALVANIZADO, COM ROSCA BSP MACHO/FEMEA, DE 1/2"</t>
  </si>
  <si>
    <t>CURVA 45 GRAUS DE FERRO GALVANIZADO, COM ROSCA BSP MACHO/FEMEA, DE 1"</t>
  </si>
  <si>
    <t>CURVA 45 GRAUS DE FERRO GALVANIZADO, COM ROSCA BSP MACHO/FEMEA, DE 2 1/2"</t>
  </si>
  <si>
    <t>148,44</t>
  </si>
  <si>
    <t>CURVA 45 GRAUS DE FERRO GALVANIZADO, COM ROSCA BSP MACHO/FEMEA, DE 2"</t>
  </si>
  <si>
    <t>82,33</t>
  </si>
  <si>
    <t>CURVA 45 GRAUS DE FERRO GALVANIZADO, COM ROSCA BSP MACHO/FEMEA, DE 3/4"</t>
  </si>
  <si>
    <t>CURVA 45 GRAUS DE FERRO GALVANIZADO, COM ROSCA BSP MACHO/FEMEA, DE 3"</t>
  </si>
  <si>
    <t>207,84</t>
  </si>
  <si>
    <t>CURVA 45 GRAUS EM ACO CARBONO, SOLDAVEL, PRESSAO 3.000 LBS, DN 1 1/2"</t>
  </si>
  <si>
    <t>56,23</t>
  </si>
  <si>
    <t>CURVA 45 GRAUS EM ACO CARBONO, SOLDAVEL, PRESSAO 3.000 LBS, DN 1 1/4"</t>
  </si>
  <si>
    <t>38,50</t>
  </si>
  <si>
    <t>CURVA 45 GRAUS EM ACO CARBONO, SOLDAVEL, PRESSAO 3.000 LBS, DN 1/2"</t>
  </si>
  <si>
    <t>CURVA 45 GRAUS EM ACO CARBONO, SOLDAVEL, PRESSAO 3.000 LBS, DN 1"</t>
  </si>
  <si>
    <t>CURVA 45 GRAUS EM ACO CARBONO, SOLDAVEL, PRESSAO 3.000 LBS, DN 2 1/2"</t>
  </si>
  <si>
    <t>159,72</t>
  </si>
  <si>
    <t>CURVA 45 GRAUS EM ACO CARBONO, SOLDAVEL, PRESSAO 3.000 LBS, DN 2"</t>
  </si>
  <si>
    <t>79,94</t>
  </si>
  <si>
    <t>CURVA 45 GRAUS EM ACO CARBONO, SOLDAVEL, PRESSAO 3.000 LBS, DN 3/4"</t>
  </si>
  <si>
    <t>CURVA 45 GRAUS EM ACO CARBONO, SOLDAVEL, PRESSAO 3.000 LBS, DN 3"</t>
  </si>
  <si>
    <t>414,56</t>
  </si>
  <si>
    <t>CURVA 45 GRAUS RANHURADA EM FERRO FUNDIDO, DN 50 MM (2")</t>
  </si>
  <si>
    <t>20,71</t>
  </si>
  <si>
    <t>CURVA 45 GRAUS RANHURADA EM FERRO FUNDIDO, DN 65 MM (2 1/2")</t>
  </si>
  <si>
    <t>CURVA 45 GRAUS RANHURADA EM FERRO FUNDIDO, DN 80 MM (3")</t>
  </si>
  <si>
    <t>34,15</t>
  </si>
  <si>
    <t>CURVA 45 GRAUS, PARA ELETRODUTO, EM ACO GALVANIZADO ELETROLITICO, DIAMETRO DE 20 MM (3/4")</t>
  </si>
  <si>
    <t>4,80</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</si>
  <si>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</si>
  <si>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</si>
  <si>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</si>
  <si>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</si>
  <si>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65,75</t>
  </si>
  <si>
    <t>CURVA 90 GRAUS DE FERRO GALVANIZADO, COM ROSCA BSP FEMEA, DE 1 1/4"</t>
  </si>
  <si>
    <t>52,70</t>
  </si>
  <si>
    <t>CURVA 90 GRAUS DE FERRO GALVANIZADO, COM ROSCA BSP FEMEA, DE 1/2"</t>
  </si>
  <si>
    <t>13,08</t>
  </si>
  <si>
    <t>CURVA 90 GRAUS DE FERRO GALVANIZADO, COM ROSCA BSP FEMEA, DE 1"</t>
  </si>
  <si>
    <t>31,34</t>
  </si>
  <si>
    <t>CURVA 90 GRAUS DE FERRO GALVANIZADO, COM ROSCA BSP FEMEA, DE 2 1/2"</t>
  </si>
  <si>
    <t>190,03</t>
  </si>
  <si>
    <t>CURVA 90 GRAUS DE FERRO GALVANIZADO, COM ROSCA BSP FEMEA, DE 2"</t>
  </si>
  <si>
    <t>109,50</t>
  </si>
  <si>
    <t>CURVA 90 GRAUS DE FERRO GALVANIZADO, COM ROSCA BSP FEMEA, DE 3/4"</t>
  </si>
  <si>
    <t>CURVA 90 GRAUS DE FERRO GALVANIZADO, COM ROSCA BSP FEMEA, DE 3"</t>
  </si>
  <si>
    <t>256,51</t>
  </si>
  <si>
    <t>CURVA 90 GRAUS DE FERRO GALVANIZADO, COM ROSCA BSP FEMEA, DE 4"</t>
  </si>
  <si>
    <t>518,32</t>
  </si>
  <si>
    <t>CURVA 90 GRAUS DE FERRO GALVANIZADO, COM ROSCA BSP MACHO/FEMEA, DE 1 1/2"</t>
  </si>
  <si>
    <t>61,64</t>
  </si>
  <si>
    <t>CURVA 90 GRAUS DE FERRO GALVANIZADO, COM ROSCA BSP MACHO/FEMEA, DE 1 1/4"</t>
  </si>
  <si>
    <t>50,64</t>
  </si>
  <si>
    <t>CURVA 90 GRAUS DE FERRO GALVANIZADO, COM ROSCA BSP MACHO/FEMEA, DE 1/2"</t>
  </si>
  <si>
    <t>12,80</t>
  </si>
  <si>
    <t>CURVA 90 GRAUS DE FERRO GALVANIZADO, COM ROSCA BSP MACHO/FEMEA, DE 1"</t>
  </si>
  <si>
    <t>CURVA 90 GRAUS DE FERRO GALVANIZADO, COM ROSCA BSP MACHO/FEMEA, DE 2 1/2"</t>
  </si>
  <si>
    <t>173,62</t>
  </si>
  <si>
    <t>CURVA 90 GRAUS DE FERRO GALVANIZADO, COM ROSCA BSP MACHO/FEMEA, DE 2"</t>
  </si>
  <si>
    <t>CURVA 90 GRAUS DE FERRO GALVANIZADO, COM ROSCA BSP MACHO/FEMEA, DE 3/4"</t>
  </si>
  <si>
    <t>18,21</t>
  </si>
  <si>
    <t>CURVA 90 GRAUS DE FERRO GALVANIZADO, COM ROSCA BSP MACHO/FEMEA, DE 3"</t>
  </si>
  <si>
    <t>248,30</t>
  </si>
  <si>
    <t>CURVA 90 GRAUS DE FERRO GALVANIZADO, COM ROSCA BSP MACHO/FEMEA, DE 4"</t>
  </si>
  <si>
    <t>497,80</t>
  </si>
  <si>
    <t>CURVA 90 GRAUS DE FERRO GALVANIZADO, COM ROSCA BSP MACHO, DE 1 1/2"</t>
  </si>
  <si>
    <t>74,66</t>
  </si>
  <si>
    <t>CURVA 90 GRAUS DE FERRO GALVANIZADO, COM ROSCA BSP MACHO, DE 1 1/4"</t>
  </si>
  <si>
    <t>57,27</t>
  </si>
  <si>
    <t>CURVA 90 GRAUS DE FERRO GALVANIZADO, COM ROSCA BSP MACHO, DE 1/2"</t>
  </si>
  <si>
    <t>CURVA 90 GRAUS DE FERRO GALVANIZADO, COM ROSCA BSP MACHO, DE 1"</t>
  </si>
  <si>
    <t>30,82</t>
  </si>
  <si>
    <t>CURVA 90 GRAUS DE FERRO GALVANIZADO, COM ROSCA BSP MACHO, DE 2 1/2"</t>
  </si>
  <si>
    <t>236,72</t>
  </si>
  <si>
    <t>CURVA 90 GRAUS DE FERRO GALVANIZADO, COM ROSCA BSP MACHO, DE 2"</t>
  </si>
  <si>
    <t>105,92</t>
  </si>
  <si>
    <t>CURVA 90 GRAUS DE FERRO GALVANIZADO, COM ROSCA BSP MACHO, DE 3/4"</t>
  </si>
  <si>
    <t>CURVA 90 GRAUS DE FERRO GALVANIZADO, COM ROSCA BSP MACHO, DE 3"</t>
  </si>
  <si>
    <t>308,31</t>
  </si>
  <si>
    <t>CURVA 90 GRAUS DE FERRO GALVANIZADO, COM ROSCA BSP MACHO, DE 4"</t>
  </si>
  <si>
    <t>588,62</t>
  </si>
  <si>
    <t>CURVA 90 GRAUS DE FERRO GALVANIZADO, COM ROSCA BSP MACHO, DE 6"</t>
  </si>
  <si>
    <t>1.472,37</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</si>
  <si>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</si>
  <si>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</si>
  <si>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</si>
  <si>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</si>
  <si>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</si>
  <si>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171,58</t>
  </si>
  <si>
    <t>CURVA 90 GRAUS EM ACO CARBONO, RAIO CURTO, SOLDAVEL, PRESSAO 3.000 LBS, DN 2"</t>
  </si>
  <si>
    <t>87,36</t>
  </si>
  <si>
    <t>CURVA 90 GRAUS EM ACO CARBONO, RAIO CURTO, SOLDAVEL, PRESSAO 3.000 LBS, DN 3/4"</t>
  </si>
  <si>
    <t>CURVA 90 GRAUS EM ACO CARBONO, RAIO CURTO, SOLDAVEL, PRESSAO 3.000 LBS, DN 3"</t>
  </si>
  <si>
    <t>361,36</t>
  </si>
  <si>
    <t>CURVA 90 GRAUS RANHURADA EM FERRO FUNDIDO, DN 50 MM (2")</t>
  </si>
  <si>
    <t>CURVA 90 GRAUS RANHURADA EM FERRO FUNDIDO, DN 65 MM (2 1/2")</t>
  </si>
  <si>
    <t>32,06</t>
  </si>
  <si>
    <t>CURVA 90 GRAUS RANHURADA EM FERRO FUNDIDO, DN 80 MM (3")</t>
  </si>
  <si>
    <t>CURVA 90 GRAUS, CURTA, DE PVC RIGIDO ROSCAVEL, DE 1/2", PARA ELETRODUTO</t>
  </si>
  <si>
    <t>CURVA 90 GRAUS, CURTA, DE PVC RIGIDO ROSCAVEL, DE 1", PARA ELETRODUTO</t>
  </si>
  <si>
    <t>3,15</t>
  </si>
  <si>
    <t>CURVA 90 GRAUS, CURTA, DE PVC RIGIDO ROSCAVEL, DE 3/4", PARA ELETRODUTO</t>
  </si>
  <si>
    <t>CURVA 90 GRAUS, LONGA, DE PVC RIGIDO ROSCAVEL, DE 1 1/2", PARA ELETRODUTO</t>
  </si>
  <si>
    <t>CURVA 90 GRAUS, LONGA, DE PVC RIGIDO ROSCAVEL, DE 1 1/4", PARA ELETRODUTO</t>
  </si>
  <si>
    <t>4,15</t>
  </si>
  <si>
    <t>CURVA 90 GRAUS, LONGA, DE PVC RIGIDO ROSCAVEL, DE 1/2", PARA ELETRODUTO</t>
  </si>
  <si>
    <t>2,40</t>
  </si>
  <si>
    <t>CURVA 90 GRAUS, LONGA, DE PVC RIGIDO ROSCAVEL, DE 1", PARA ELETRODUTO</t>
  </si>
  <si>
    <t>CURVA 90 GRAUS, LONGA, DE PVC RIGIDO ROSCAVEL, DE 2 1/2", PARA ELETRODUTO</t>
  </si>
  <si>
    <t>20,86</t>
  </si>
  <si>
    <t>CURVA 90 GRAUS, LONGA, DE PVC RIGIDO ROSCAVEL, DE 2", PARA ELETRODUTO</t>
  </si>
  <si>
    <t>CURVA 90 GRAUS, LONGA, DE PVC RIGIDO ROSCAVEL, DE 3/4", PARA ELETRODUTO</t>
  </si>
  <si>
    <t>2,43</t>
  </si>
  <si>
    <t>CURVA 90 GRAUS, LONGA, DE PVC RIGIDO ROSCAVEL, DE 3", PARA ELETRODUTO</t>
  </si>
  <si>
    <t>CURVA 90 GRAUS, LONGA, DE PVC RIGIDO ROSCAVEL, DE 4", PARA ELETRODUTO</t>
  </si>
  <si>
    <t>CURVA 90 GRAUS, PARA ELETRODUTO, EM ACO GALVANIZADO ELETROLITICO, DIAMETRO DE 100 MM (4")</t>
  </si>
  <si>
    <t>152,18</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</si>
  <si>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</si>
  <si>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</si>
  <si>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</si>
  <si>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</si>
  <si>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</si>
  <si>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18,38</t>
  </si>
  <si>
    <t>CURVA 90 GRAUS, PARA ELETRODUTO, EM ACO GALVANIZADO ELETROLITICO, DIAMETRO DE 50 MM (2")</t>
  </si>
  <si>
    <t>CURVA 90 GRAUS, PARA ELETRODUTO, EM ACO GALVANIZADO ELETROLITICO, DIAMETRO DE 65 MM (2 1/2")</t>
  </si>
  <si>
    <t>68,35</t>
  </si>
  <si>
    <t>CURVA 90 GRAUS, PARA ELETRODUTO, EM ACO GALVANIZADO ELETROLITICO, DIAMETRO DE 80 MM (3")</t>
  </si>
  <si>
    <t>89,73</t>
  </si>
  <si>
    <t>DENTE PARA FRESADORA</t>
  </si>
  <si>
    <t>38,25</t>
  </si>
  <si>
    <t>DESEMPENADEIRA DE ACO DENTADA 12 X *25* CM, DENTES 8 X 8 MM, CABO FECHADO DE MADEIRA</t>
  </si>
  <si>
    <t>DESEMPENADEIRA DE ACO LISA 12 X *25* CM COM CABO FECHADO DE MADEIRA</t>
  </si>
  <si>
    <t>DESEMPENADEIRA PLASTICA LISA *14 X 27* CM</t>
  </si>
  <si>
    <t>DESENHISTA COPISTA</t>
  </si>
  <si>
    <t>22,49</t>
  </si>
  <si>
    <t>DESENHISTA COPISTA (MENSALISTA)</t>
  </si>
  <si>
    <t>DESENHISTA DETALHISTA</t>
  </si>
  <si>
    <t>DESENHISTA DETALHISTA (MENSALISTA)</t>
  </si>
  <si>
    <t>DESENHISTA PROJETISTA</t>
  </si>
  <si>
    <t>27,70</t>
  </si>
  <si>
    <t>DESENHISTA PROJETISTA (MENSALISTA)</t>
  </si>
  <si>
    <t>DESENHISTA TECNICO AUXILIAR</t>
  </si>
  <si>
    <t>DESENHISTA TECNICO AUXILIAR (MENSALISTA)</t>
  </si>
  <si>
    <t>DESMOLDANTE PARA CONCRETO ESTAMPADO</t>
  </si>
  <si>
    <t>29,11</t>
  </si>
  <si>
    <t>DESMOLDANTE PARA FORMAS METALICAS A BASE DE OLEO VEGETAL</t>
  </si>
  <si>
    <t>DESMOLDANTE PROTETOR PARA FORMAS DE MADEIRA, DE BASE OLEOSA EMULSIONADA EM AGUA</t>
  </si>
  <si>
    <t>DILUENTE EPOXI</t>
  </si>
  <si>
    <t>33,06</t>
  </si>
  <si>
    <t>DISCO DE BORRACHA PARA LIXADEIRA RIGIDO 7 " COM ARRUELA CENTRAL</t>
  </si>
  <si>
    <t>34,90</t>
  </si>
  <si>
    <t>DISCO DE CORTE DIAMANTADO SEGMENTADO DIAMETRO DE 180 MM PARA ESMERILHADEIRA 7 "</t>
  </si>
  <si>
    <t>110,92</t>
  </si>
  <si>
    <t>DISCO DE CORTE DIAMANTADO SEGMENTADO PARA CONCRETO, DIAMETRO DE 110 MM, FURO DE 20 MM</t>
  </si>
  <si>
    <t>DISCO DE CORTE DIAMANTADO SEGMENTADO PARA CONCRETO, DIAMETRO DE 350 MM, FURO DE 1 " (14 X 1 ")</t>
  </si>
  <si>
    <t>636,87</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</si>
  <si>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</si>
  <si>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</si>
  <si>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</si>
  <si>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</si>
  <si>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1.389,15</t>
  </si>
  <si>
    <t>DISJUNTOR TERMICO E MAGNETICO AJUSTAVEIS, TRIPOLAR DE 100 ATE 250A, CAPACIDADE DE INTERRUPCAO DE 35KA</t>
  </si>
  <si>
    <t>1.092,78</t>
  </si>
  <si>
    <t>DISJUNTOR TERMICO E MAGNETICO AJUSTAVEIS, TRIPOLAR DE 300 ATE 400A, CAPACIDADE DE INTERRUPCAO DE 35KA</t>
  </si>
  <si>
    <t>1.691,98</t>
  </si>
  <si>
    <t>DISJUNTOR TERMICO E MAGNETICO AJUSTAVEIS, TRIPOLAR DE 450 ATE 600A, CAPACIDADE DE INTERRUPCAO DE 35KA</t>
  </si>
  <si>
    <t>3.953,00</t>
  </si>
  <si>
    <t>DISJUNTOR TERMOMAGNETICO TRIPOLAR 125A</t>
  </si>
  <si>
    <t>321,51</t>
  </si>
  <si>
    <t>DISJUNTOR TERMOMAGNETICO TRIPOLAR 150 A / 600 V, TIPO FXD / ICC - 35 KA</t>
  </si>
  <si>
    <t>364,74</t>
  </si>
  <si>
    <t>DISJUNTOR TERMOMAGNETICO TRIPOLAR 200 A / 600 V, TIPO FXD / ICC - 35 KA</t>
  </si>
  <si>
    <t>511,88</t>
  </si>
  <si>
    <t>DISJUNTOR TERMOMAGNETICO TRIPOLAR 250 A / 600 V, TIPO FXD</t>
  </si>
  <si>
    <t>857,21</t>
  </si>
  <si>
    <t>DISJUNTOR TERMOMAGNETICO TRIPOLAR 3  X 250 A/ICC - 25 KA</t>
  </si>
  <si>
    <t>749,75</t>
  </si>
  <si>
    <t>DISJUNTOR TERMOMAGNETICO TRIPOLAR 3 X 350 A/ICC - 25 KA</t>
  </si>
  <si>
    <t>1.389,30</t>
  </si>
  <si>
    <t>DISJUNTOR TERMOMAGNETICO TRIPOLAR 300 A / 600 V, TIPO JXD / ICC - 40 KA</t>
  </si>
  <si>
    <t>1.177,49</t>
  </si>
  <si>
    <t>DISJUNTOR TERMOMAGNETICO TRIPOLAR 400 A / 600 V, TIPO JXD / ICC - 40 KA</t>
  </si>
  <si>
    <t>DISJUNTOR TERMOMAGNETICO TRIPOLAR 600 A / 600 V, TIPO LXD / ICC - 40 KA</t>
  </si>
  <si>
    <t>1.939,31</t>
  </si>
  <si>
    <t>DISJUNTOR TERMOMAGNETICO TRIPOLAR 800 A / 600 V, TIPO LMXD</t>
  </si>
  <si>
    <t>4.145,90</t>
  </si>
  <si>
    <t>DISJUNTOR TIPO DIN / IEC, MONOPOLAR DE 40  ATE 50A</t>
  </si>
  <si>
    <t>12,44</t>
  </si>
  <si>
    <t>DISJUNTOR TIPO DIN/IEC, BIPOLAR DE 6 ATE 32A</t>
  </si>
  <si>
    <t>48,11</t>
  </si>
  <si>
    <t>DISJUNTOR TIPO DIN/IEC, BIPOLAR 40 ATE 50A</t>
  </si>
  <si>
    <t>47,37</t>
  </si>
  <si>
    <t>DISJUNTOR TIPO DIN/IEC, BIPOLAR 63 A</t>
  </si>
  <si>
    <t>DISJUNTOR TIPO DIN/IEC, MONOPOLAR DE 6  ATE  32A</t>
  </si>
  <si>
    <t>DISJUNTOR TIPO DIN/IEC, MONOPOLAR DE 63 A</t>
  </si>
  <si>
    <t>DISJUNTOR TIPO DIN/IEC, TRIPOLAR DE 10 ATE 50A</t>
  </si>
  <si>
    <t>58,94</t>
  </si>
  <si>
    <t>DISJUNTOR TIPO DIN/IEC, TRIPOLAR 63 A</t>
  </si>
  <si>
    <t>70,40</t>
  </si>
  <si>
    <t>DISJUNTOR TIPO NEMA, BIPOLAR 10  ATE  50 A, TENSAO MAXIMA 415 V</t>
  </si>
  <si>
    <t>58,50</t>
  </si>
  <si>
    <t>DISJUNTOR TIPO NEMA, BIPOLAR 60 ATE 100A, TENSAO MAXIMA 415 V</t>
  </si>
  <si>
    <t>DISJUNTOR TIPO NEMA, MONOPOLAR DE 60 ATE 70A, TENSAO MAXIMA DE 240 V</t>
  </si>
  <si>
    <t>DISJUNTOR TIPO NEMA, MONOPOLAR 10 ATE 30A, TENSAO MAXIMA DE 240 V</t>
  </si>
  <si>
    <t>10,87</t>
  </si>
  <si>
    <t>DISJUNTOR TIPO NEMA, MONOPOLAR 35  ATE  50 A, TENSAO MAXIMA DE 240 V</t>
  </si>
  <si>
    <t>DISJUNTOR TIPO NEMA, TRIPOLAR 10  ATE  50A, TENSAO MAXIMA DE 415 V</t>
  </si>
  <si>
    <t>72,97</t>
  </si>
  <si>
    <t>DISJUNTOR TIPO NEMA, TRIPOLAR 60 ATE 100 A, TENSAO MAXIMA DE 415 V</t>
  </si>
  <si>
    <t>102,80</t>
  </si>
  <si>
    <t>DISPOSITIVO DPS CLASSE II, 1 POLO, TENSAO MAXIMA DE 175 V, CORRENTE MAXIMA DE *20* KA (TIPO AC)</t>
  </si>
  <si>
    <t>62,80</t>
  </si>
  <si>
    <t>DISPOSITIVO DPS CLASSE II, 1 POLO, TENSAO MAXIMA DE 175 V, CORRENTE MAXIMA DE *30* KA (TIPO AC)</t>
  </si>
  <si>
    <t>DISPOSITIVO DPS CLASSE II, 1 POLO, TENSAO MAXIMA DE 175 V, CORRENTE MAXIMA DE *45* KA (TIPO AC)</t>
  </si>
  <si>
    <t>90,37</t>
  </si>
  <si>
    <t>DISPOSITIVO DPS CLASSE II, 1 POLO, TENSAO MAXIMA DE 175 V, CORRENTE MAXIMA DE *90* KA (TIPO AC)</t>
  </si>
  <si>
    <t>160,64</t>
  </si>
  <si>
    <t>DISPOSITIVO DPS CLASSE II, 1 POLO, TENSAO MAXIMA DE 275 V, CORRENTE MAXIMA DE *20* KA (TIPO AC)</t>
  </si>
  <si>
    <t>65,43</t>
  </si>
  <si>
    <t>DISPOSITIVO DPS CLASSE II, 1 POLO, TENSAO MAXIMA DE 275 V, CORRENTE MAXIMA DE *30* KA (TIPO AC)</t>
  </si>
  <si>
    <t>DISPOSITIVO DPS CLASSE II, 1 POLO, TENSAO MAXIMA DE 275 V, CORRENTE MAXIMA DE *45* KA (TIPO AC)</t>
  </si>
  <si>
    <t>96,62</t>
  </si>
  <si>
    <t>DISPOSITIVO DPS CLASSE II, 1 POLO, TENSAO MAXIMA DE 275 V, CORRENTE MAXIMA DE *90* KA (TIPO AC)</t>
  </si>
  <si>
    <t>167,88</t>
  </si>
  <si>
    <t>DISPOSITIVO DPS CLASSE II, 1 POLO, TENSAO MAXIMA DE 385 V, CORRENTE MAXIMA DE *20* KA (TIPO AC)</t>
  </si>
  <si>
    <t>108,45</t>
  </si>
  <si>
    <t>DISPOSITIVO DPS CLASSE II, 1 POLO, TENSAO MAXIMA DE 385 V, CORRENTE MAXIMA DE *30* KA (TIPO AC)</t>
  </si>
  <si>
    <t>115,61</t>
  </si>
  <si>
    <t>DISPOSITIVO DPS CLASSE II, 1 POLO, TENSAO MAXIMA DE 385 V, CORRENTE MAXIMA DE *45* KA (TIPO AC)</t>
  </si>
  <si>
    <t>131,17</t>
  </si>
  <si>
    <t>DISPOSITIVO DPS CLASSE II, 1 POLO, TENSAO MAXIMA DE 385 V, CORRENTE MAXIMA DE *90* KA (TIPO AC)</t>
  </si>
  <si>
    <t>246,93</t>
  </si>
  <si>
    <t>DISPOSITIVO DPS CLASSE II, 1 POLO, TENSAO MAXIMA DE 460 V, CORRENTE MAXIMA DE *20* KA (TIPO AC)</t>
  </si>
  <si>
    <t>120,98</t>
  </si>
  <si>
    <t>DISPOSITIVO DPS CLASSE II, 1 POLO, TENSAO MAXIMA DE 460 V, CORRENTE MAXIMA DE *30* KA (TIPO AC)</t>
  </si>
  <si>
    <t>124,73</t>
  </si>
  <si>
    <t>DISPOSITIVO DPS CLASSE II, 1 POLO, TENSAO MAXIMA DE 460 V, CORRENTE MAXIMA DE *45* KA (TIPO AC)</t>
  </si>
  <si>
    <t>146,96</t>
  </si>
  <si>
    <t>DISPOSITIVO DPS CLASSE II, 1 POLO, TENSAO MAXIMA DE 460 V, CORRENTE MAXIMA DE *90* KA (TIPO AC)</t>
  </si>
  <si>
    <t>303,24</t>
  </si>
  <si>
    <t>DISPOSITIVO DR, 2 POLOS, SENSIBILIDADE DE 30 MA, CORRENTE DE 100 A, TIPO AC</t>
  </si>
  <si>
    <t>257,38</t>
  </si>
  <si>
    <t>DISPOSITIVO DR, 2 POLOS, SENSIBILIDADE DE 30 MA, CORRENTE DE 25 A, TIPO AC</t>
  </si>
  <si>
    <t>129,23</t>
  </si>
  <si>
    <t>DISPOSITIVO DR, 2 POLOS, SENSIBILIDADE DE 30 MA, CORRENTE DE 40 A, TIPO AC</t>
  </si>
  <si>
    <t>131,53</t>
  </si>
  <si>
    <t>DISPOSITIVO DR, 2 POLOS, SENSIBILIDADE DE 30 MA, CORRENTE DE 63 A, TIPO AC</t>
  </si>
  <si>
    <t>140,65</t>
  </si>
  <si>
    <t>DISPOSITIVO DR, 2 POLOS, SENSIBILIDADE DE 30 MA, CORRENTE DE 80 A, TIPO AC</t>
  </si>
  <si>
    <t>239,84</t>
  </si>
  <si>
    <t>DISPOSITIVO DR, 2 POLOS, SENSIBILIDADE DE 300 MA, CORRENTE DE 25 A, TIPO AC</t>
  </si>
  <si>
    <t>146,33</t>
  </si>
  <si>
    <t>DISPOSITIVO DR, 2 POLOS, SENSIBILIDADE DE 300 MA, CORRENTE DE 40 A, TIPO AC</t>
  </si>
  <si>
    <t>159,60</t>
  </si>
  <si>
    <t>DISPOSITIVO DR, 2 POLOS, SENSIBILIDADE DE 300 MA, CORRENTE DE 63 A, TIPO AC</t>
  </si>
  <si>
    <t>160,56</t>
  </si>
  <si>
    <t>DISPOSITIVO DR, 2 POLOS, SENSIBILIDADE DE 300 MA, CORRENTE DE 80 A, TIPO  AC</t>
  </si>
  <si>
    <t>268,69</t>
  </si>
  <si>
    <t>DISPOSITIVO DR, 4 POLOS, SENSIBILIDADE DE 30 MA, CORRENTE DE 100 A, TIPO AC</t>
  </si>
  <si>
    <t>297,56</t>
  </si>
  <si>
    <t>DISPOSITIVO DR, 4 POLOS, SENSIBILIDADE DE 30 MA, CORRENTE DE 25 A, TIPO AC</t>
  </si>
  <si>
    <t>147,24</t>
  </si>
  <si>
    <t>DISPOSITIVO DR, 4 POLOS, SENSIBILIDADE DE 30 MA, CORRENTE DE 40 A, TIPO AC</t>
  </si>
  <si>
    <t>147,34</t>
  </si>
  <si>
    <t>DISPOSITIVO DR, 4 POLOS, SENSIBILIDADE DE 30 MA, CORRENTE DE 63 A, TIPO AC</t>
  </si>
  <si>
    <t>160,63</t>
  </si>
  <si>
    <t>DISPOSITIVO DR, 4 POLOS, SENSIBILIDADE DE 30 MA, CORRENTE DE 80 A, TIPO AC</t>
  </si>
  <si>
    <t>299,75</t>
  </si>
  <si>
    <t>DISPOSITIVO DR, 4 POLOS, SENSIBILIDADE DE 300 MA, CORRENTE DE 100 A, TIPO AC</t>
  </si>
  <si>
    <t>482,02</t>
  </si>
  <si>
    <t>DISPOSITIVO DR, 4 POLOS, SENSIBILIDADE DE 300 MA, CORRENTE DE 25 A, TIPO AC</t>
  </si>
  <si>
    <t>182,82</t>
  </si>
  <si>
    <t>DISPOSITIVO DR, 4 POLOS, SENSIBILIDADE DE 300 MA, CORRENTE DE 40 A, TIPO AC</t>
  </si>
  <si>
    <t>214,22</t>
  </si>
  <si>
    <t>DISPOSITIVO DR, 4 POLOS, SENSIBILIDADE DE 300 MA, CORRENTE DE 63 A, TIPO AC</t>
  </si>
  <si>
    <t>206,45</t>
  </si>
  <si>
    <t>DISPOSITIVO DR, 4 POLOS, SENSIBILIDADE DE 300 MA, CORRENTE DE 80 A, TIPO AC</t>
  </si>
  <si>
    <t>478,28</t>
  </si>
  <si>
    <t>DISTRIBUIDOR DE AGREGADOS AUTOPROPELIDO, CAP 3 M3, A DIESEL, 6 CC, 176 CV</t>
  </si>
  <si>
    <t>282.304,85</t>
  </si>
  <si>
    <t>DISTRIBUIDOR DE AGREGADOS REBOCAVEL, CAPACIDADE 1,9 M3, LARGURA DE TRABALHO 3,66 M</t>
  </si>
  <si>
    <t>64.933,24</t>
  </si>
  <si>
    <t>DISTRIBUIDOR METALICO, COM ROSCA, 2 SAIDAS, DN 1" X 1/2", PARA CONEXAO COM ANEL DESLIZANTE EM TUBO PEX</t>
  </si>
  <si>
    <t>46,47</t>
  </si>
  <si>
    <t>DISTRIBUIDOR METALICO, COM ROSCA, 2 SAIDAS, DN 3/4" X 1/2", PARA CONEXAO COM ANEL DESLIZANTE EM TUBO PEX</t>
  </si>
  <si>
    <t>40,99</t>
  </si>
  <si>
    <t>DISTRIBUIDOR METALICO, COM ROSCA, 3 SAIDAS, DN 1" X 1/2", PARA CONEXAO COM ANEL DESLIZANTE EM TUBO PEX</t>
  </si>
  <si>
    <t>63,47</t>
  </si>
  <si>
    <t>DISTRIBUIDOR METALICO, COM ROSCA, 3 SAIDAS, DN 3/4" X 1/2", PARA CONEXAO COM ANEL DESLIZANTE EM TUBO PEX</t>
  </si>
  <si>
    <t>51,06</t>
  </si>
  <si>
    <t>DISTRIBUIDOR, PLASTICO, 2 SAIDAS, DN 32 X 16 MM, PARA CONEXAO COM CRIMPAGEM EM TUBO PEX</t>
  </si>
  <si>
    <t>159,03</t>
  </si>
  <si>
    <t>DISTRIBUIDOR, PLASTICO, 2 SAIDAS, DN 32 X 20 MM, PARA CONEXAO COM CRIMPAGEM EM TUBO PEX</t>
  </si>
  <si>
    <t>172,34</t>
  </si>
  <si>
    <t>DISTRIBUIDOR, PLASTICO, 2 SAIDAS, DN 32 X 25 MM, PARA CONEXAO COM CRIMPAGEM EM TUBO PEX</t>
  </si>
  <si>
    <t>174,82</t>
  </si>
  <si>
    <t>DISTRIBUIDOR, PLASTICO, 3 SAIDAS, DN 32 X 16 MM, PARA CONEXAO COM CRIMPAGEM EM TUBO PEX</t>
  </si>
  <si>
    <t>171,01</t>
  </si>
  <si>
    <t>DISTRIBUIDOR, PLASTICO, 3 SAIDAS, DN 32 X 20 MM, PARA CONEXAO COM CRIMPAGEM EM TUBO PEX</t>
  </si>
  <si>
    <t>200,80</t>
  </si>
  <si>
    <t>DISTRIBUIDOR, PLASTICO, 3 SAIDAS, DN 32 X 25 MM, PARA CONEXAO COM CRIMPAGEM EM TUBO PEX</t>
  </si>
  <si>
    <t>214,30</t>
  </si>
  <si>
    <t>DIVISORIA (N2) PAINEL/VIDRO - PAINEL C/ MSO/COMEIA E=35MM - MONTANTE/RODAPE DUPLO ACO GALV PINTADO - COLOCADA</t>
  </si>
  <si>
    <t>186,21</t>
  </si>
  <si>
    <t>DIVISORIA (N2) PAINEL/VIDRO - PAINEL C/ MSO/COMEIA E=35MM - PERFIS SIMPLES ACO GALV PINTADO - COLOCADA</t>
  </si>
  <si>
    <t>179,14</t>
  </si>
  <si>
    <t>DIVISORIA (N2) PAINEL/VIDRO - PAINEL MSO/COMEIA E=35MM - MONTANTE/RODAPE DUPLO ALUMINIO ANOD NAT - COLOCADA</t>
  </si>
  <si>
    <t>208,51</t>
  </si>
  <si>
    <t>DIVISORIA (N2) PAINEL/VIDRO - PAINEL MSO/COMEIA E=35MM - PERFIS SIMPLES ALUMINIO ANOD NAT - COLOCADA</t>
  </si>
  <si>
    <t>174,42</t>
  </si>
  <si>
    <t>DIVISORIA (N2) PAINEL/VIDRO - PAINEL VERMICULITA E=35MM - PERFIS SIMPLES ALUMINIO ANOD NATURAL - COLOCADA</t>
  </si>
  <si>
    <t>466,71</t>
  </si>
  <si>
    <t>DIVISORIA (N3) PAINEL/VIDRO/PAINEL MSO/COMEIA E=35MM - MONTANTE/RODAPE DUPLO ACO GALV PINTADO - COLOCADA</t>
  </si>
  <si>
    <t>206,48</t>
  </si>
  <si>
    <t>DIVISORIA (N3) PAINEL/VIDRO/PAINEL MSO/COMEIA E=35MM - MONTANTE/RODAPE DUPLO ALUMINIO ANOD NAT - COLOCADA</t>
  </si>
  <si>
    <t>199,41</t>
  </si>
  <si>
    <t>DIVISORIA (N3) PAINEL/VIDRO/PAINEL MSO/COMEIA E=35MM - PERFIS SIMPLES ACO GALV PINTADO - COLOCADA</t>
  </si>
  <si>
    <t>DIVISORIA (N3) PAINEL/VIDRO/PAINEL MSO/COMEIA E=35MM - PERFIS SIMPLES ALUMINIO ANOD NAT - COLOCADA</t>
  </si>
  <si>
    <t>169,71</t>
  </si>
  <si>
    <t>DIVISORIA (N3) PAINEL/VIDRO/PAINEL VERMICULITA E=35MM - MONTANTE/RODAPE DUPLO ALUMINIO ANOD NATURAL - COLOCADA</t>
  </si>
  <si>
    <t>414,85</t>
  </si>
  <si>
    <t>DIVISORIA (N3) PAINEL/VIDRO/PAINEL VERMICULITA E=35MM - MONTANTE/RODAPE PERFIL DUPLO ACO GALV PINTADO - COLOCADA</t>
  </si>
  <si>
    <t>400,71</t>
  </si>
  <si>
    <t>DIVISORIA CEGA (N1) - PAINEL MSO/COMEIA E=35MM - MONTANTE/RODAPE DUPLO   ACO GALV PINTADO - COLOCADA</t>
  </si>
  <si>
    <t>176,78</t>
  </si>
  <si>
    <t>DIVISORIA CEGA (N1) - PAINEL MSO/COMEIA E=35MM - MONTANTE/RODAPE DUPLO ALUMINIO ANOD NAT - COLOCADA</t>
  </si>
  <si>
    <t>188,57</t>
  </si>
  <si>
    <t>DIVISORIA CEGA (N1) - PAINEL MSO/COMEIA E=35MM - PERFIS SIMPLES ACO GALV PINTADO   - COLOCADA</t>
  </si>
  <si>
    <t>150,85</t>
  </si>
  <si>
    <t>DIVISORIA CEGA (N1) - PAINEL MSO/COMEIA E=35MM - PERFIS SIMPLES ALUMINIO ANOD NAT - COLOCADA</t>
  </si>
  <si>
    <t>DIVISORIA CEGA (N1) - PAINEL VERMICULITA E=35MM - MONTANTE/RODAPE PERFIS SIMPLES ACO GALV PINTADO - COLOCADA</t>
  </si>
  <si>
    <t>367,71</t>
  </si>
  <si>
    <t>DIVISORIA CEGA (N1) - PAINEL VERMICULITA E=35MM - PERFIS SIMPLES ALUMINIO ANOD NATURAL - COLOCADA</t>
  </si>
  <si>
    <t>447,85</t>
  </si>
  <si>
    <t>DIVISORIA EM GRANITO, COM DUAS FACES POLIDAS, TIPO ANDORINHA/ QUARTZ/ CASTELO/ CORUMBA OU OUTROS EQUIVALENTES DA REGIAO, E=  *3,0* CM</t>
  </si>
  <si>
    <t>659,98</t>
  </si>
  <si>
    <t>DIVISORIA EM MARMORE, COM DUAS FACES POLIDAS, BRANCO COMUM, E=  *3,0* CM</t>
  </si>
  <si>
    <t>379,55</t>
  </si>
  <si>
    <t>DIVISORIA, PLACA  PRE-MOLDADA EM GRANILITE, MARMORITE OU GRANITINA,  E = *3 CM</t>
  </si>
  <si>
    <t>158,78</t>
  </si>
  <si>
    <t>DOBRADEIRA ELETROMECANICA DE VERGALHAO, PARA ACO DE DIAMETRO ATE 1 1/2 "Â, MOTOR ELETRICO TRIFASICO, POTENCIA DE 3 HP ATE 5 HP</t>
  </si>
  <si>
    <t>84.482,04</t>
  </si>
  <si>
    <t>DOBRADICA EM ACO/FERRO, 3 1/2" X  3", E= 1,9  A 2 MM, COM ANEL,  CROMADO OU ZINCADO, TAMPA BOLA, COM PARAFUSOS</t>
  </si>
  <si>
    <t>DOBRADICA EM ACO/FERRO, 3" X 2 1/2", E= 1,2 A 1,8 MM, SEM ANEL,  CROMADO OU ZINCADO, TAMPA CHATA, COM PARAFUSOS</t>
  </si>
  <si>
    <t>8,17</t>
  </si>
  <si>
    <t>DOBRADICA EM ACO/FERRO, 3" X 2 1/2", E= 1,9 A 2 MM, SEM ANEL,  CROMADO OU ZINCADO, TAMPA BOLA, COM PARAFUSOS</t>
  </si>
  <si>
    <t>14,03</t>
  </si>
  <si>
    <t>DOBRADICA EM LATAO, 3 " X 2 1/2 ", E= 1,9 A 2 MM, COM ANEL, CROMADO, TAMPA BOLA, COM PARAFUSOS</t>
  </si>
  <si>
    <t>DOBRADICA TIPO VAI-E-VEM EM ACO/FERRO, TAMANHO 3'', GALVANIZADO, COM PARAFUSOS</t>
  </si>
  <si>
    <t>74,35</t>
  </si>
  <si>
    <t>DOMOS INDIVIDUAL EM ACRILICO BRANCO *95 X 95* CM, SEM INSTALACAO</t>
  </si>
  <si>
    <t>496,91</t>
  </si>
  <si>
    <t>DOSADOR DE AREIA, CAPACIDADE DE *26* LITROS</t>
  </si>
  <si>
    <t>1.360,02</t>
  </si>
  <si>
    <t>DUCHA HIGIENICA PLASTICA COM REGISTRO METALICO 1/2 "</t>
  </si>
  <si>
    <t>81,02</t>
  </si>
  <si>
    <t>DUCHA METALICA DE PAREDE, ARTICULAVEL, COM BRACO/CANO, SEM DESVIADOR</t>
  </si>
  <si>
    <t>168,62</t>
  </si>
  <si>
    <t>DUCHA METALICA DE PAREDE, ARTICULAVEL, COM DESVIADOR E DUCHA MANUAL</t>
  </si>
  <si>
    <t>379,20</t>
  </si>
  <si>
    <t>DUMPER COM CAPACIDADE DE CARGA DE 1700 KG, PARTIDA ELETRICA, MOTOR DIESEL COM POTENCIA DE 16 CV</t>
  </si>
  <si>
    <t>88.625,78</t>
  </si>
  <si>
    <t>ELEMENTO VAZADO CERAMICO DIAGONAL (TIPO FLOR/QUADRADO/XIS) 25 X 18 X 7 CM</t>
  </si>
  <si>
    <t>3,35</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</si>
  <si>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</si>
  <si>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</si>
  <si>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</si>
  <si>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</si>
  <si>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</si>
  <si>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</si>
  <si>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</si>
  <si>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</si>
  <si>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</si>
  <si>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20,92</t>
  </si>
  <si>
    <t>ELEMENTO VAZADO DE CONCRETO, VENEZIANA *39 X 22 X 15* CM</t>
  </si>
  <si>
    <t>ELEMENTO VAZADO DE CONCRETO, VENEZIANA *39 X 29 X 10* CM</t>
  </si>
  <si>
    <t>ELEMENTO VAZADO DE CONCRETO, VENEZIANA *40 X 10 X 10* CM</t>
  </si>
  <si>
    <t>9,57</t>
  </si>
  <si>
    <t>ELETRICISTA</t>
  </si>
  <si>
    <t>ELETRICISTA (MENSALISTA)</t>
  </si>
  <si>
    <t>ELETRICISTA DE MANUTENCAO INDUSTRIAL</t>
  </si>
  <si>
    <t>ELETRICISTA DE MANUTENCAO INDUSTRIAL (MENSALISTA)</t>
  </si>
  <si>
    <t>ELETRODO REVESTIDO AWS - E-6010, DIAMETRO IGUAL A 4,00 MM</t>
  </si>
  <si>
    <t>39,83</t>
  </si>
  <si>
    <t>ELETRODO REVESTIDO AWS - E6013, DIAMETRO IGUAL A 2,50 MM</t>
  </si>
  <si>
    <t>36,49</t>
  </si>
  <si>
    <t>ELETRODO REVESTIDO AWS - E6013, DIAMETRO IGUAL A 4,00 MM</t>
  </si>
  <si>
    <t>ELETRODO REVESTIDO AWS - E7018, DIAMETRO IGUAL A 4,00 MM</t>
  </si>
  <si>
    <t>38,00</t>
  </si>
  <si>
    <t>ELETRODUTO DE PVC RIGIDO ROSCAVEL DE 1 ", SEM LUVA</t>
  </si>
  <si>
    <t>5,17</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</si>
  <si>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</si>
  <si>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</si>
  <si>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</si>
  <si>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</si>
  <si>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</si>
  <si>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</si>
  <si>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</si>
  <si>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</si>
  <si>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</si>
  <si>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</si>
  <si>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</si>
  <si>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</si>
  <si>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</si>
  <si>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</si>
  <si>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7,33</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</si>
  <si>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</si>
  <si>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</si>
  <si>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</si>
  <si>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</si>
  <si>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</si>
  <si>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</si>
  <si>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</si>
  <si>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</si>
  <si>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</si>
  <si>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</si>
  <si>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</si>
  <si>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</si>
  <si>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23,63</t>
  </si>
  <si>
    <t>ELETRODUTO FLEXIVEL, EM ACO, TIPO CONDUITE, DIAMETRO DE 1 1/4"</t>
  </si>
  <si>
    <t>20,07</t>
  </si>
  <si>
    <t>ELETRODUTO FLEXIVEL, EM ACO, TIPO CONDUITE, DIAMETRO DE 1/2"</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</si>
  <si>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</si>
  <si>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</si>
  <si>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</si>
  <si>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</si>
  <si>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</si>
  <si>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</si>
  <si>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</si>
  <si>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</si>
  <si>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</si>
  <si>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</si>
  <si>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</si>
  <si>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ELETRODUTO PVC FLEXIVEL CORRUGADO, COR AMARELA, DE 20 MM</t>
  </si>
  <si>
    <t>1,60</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</si>
  <si>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</si>
  <si>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</si>
  <si>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</si>
  <si>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</si>
  <si>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</si>
  <si>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</si>
  <si>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</si>
  <si>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</si>
  <si>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</si>
  <si>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</si>
  <si>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</si>
  <si>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</si>
  <si>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4,46</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</si>
  <si>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</si>
  <si>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</si>
  <si>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</si>
  <si>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</si>
  <si>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43.193,83</t>
  </si>
  <si>
    <t>ELEVADOR DE CREMALHEIRA CABINE FECHADA 1,5 X 2,5 X 2,35 M (UMA POR TORRE), CAPACIDADE DE CARGA 1200 KG (15 PESSOAS), TORRE  24 M (16 MODULOS), FREIO DE SEGURANCA, LIMITADOR DE CARGA</t>
  </si>
  <si>
    <t>203.355,73</t>
  </si>
  <si>
    <t>EMENDA PARA CALHA PLUVIAL, PVC, DIAMETRO ENTRE 119 E 170 MM, PARA DRENAGEM PREDIAL</t>
  </si>
  <si>
    <t>11,07</t>
  </si>
  <si>
    <t>EMULSAO ASFALTICA ANIONICA</t>
  </si>
  <si>
    <t>EMULSAO ASFALTICA CATIONICA RL-1C PARA USO EM PAVIMENTACAO ASFALTICA (COLETADO CAIXA NA ANP ACRESCIDO DE ICMS)</t>
  </si>
  <si>
    <t>2.587,24</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</si>
  <si>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</si>
  <si>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</si>
  <si>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</si>
  <si>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15,19</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</si>
  <si>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</si>
  <si>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</si>
  <si>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</si>
  <si>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</si>
  <si>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</si>
  <si>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</si>
  <si>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</si>
  <si>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</si>
  <si>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</si>
  <si>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</si>
  <si>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</si>
  <si>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</si>
  <si>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</si>
  <si>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</si>
  <si>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32,08</t>
  </si>
  <si>
    <t>ENGATE / RABICHO FLEXIVEL INOX 1/2 " X 40 CM</t>
  </si>
  <si>
    <t>35,11</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</si>
  <si>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</si>
  <si>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</si>
  <si>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</si>
  <si>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</si>
  <si>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</si>
  <si>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</si>
  <si>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</si>
  <si>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</si>
  <si>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</si>
  <si>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</si>
  <si>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</si>
  <si>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</si>
  <si>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</si>
  <si>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</si>
  <si>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</si>
  <si>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</si>
  <si>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</si>
  <si>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</si>
  <si>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</si>
  <si>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39,87</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</si>
  <si>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</si>
  <si>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</si>
  <si>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</si>
  <si>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</si>
  <si>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</si>
  <si>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</si>
  <si>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</si>
  <si>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</si>
  <si>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</si>
  <si>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</si>
  <si>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</si>
  <si>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</si>
  <si>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</si>
  <si>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</si>
  <si>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</si>
  <si>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</si>
  <si>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</si>
  <si>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</si>
  <si>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</si>
  <si>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</si>
  <si>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</si>
  <si>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</si>
  <si>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0,95</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</si>
  <si>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</si>
  <si>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</si>
  <si>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</si>
  <si>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</si>
  <si>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</si>
  <si>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</si>
  <si>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</si>
  <si>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</si>
  <si>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</si>
  <si>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EPI - FAMILIA SOLDADOR - MENSALISTA (ENCARGOS COMPLEMENTARES - COLETADO CAIXA)</t>
  </si>
  <si>
    <t>244,54</t>
  </si>
  <si>
    <t>EPI - FAMILIA TOPOGRAFO - HORISTA (ENCARGOS COMPLEMENTARES - COLETADO CAIXA)</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</si>
  <si>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</si>
  <si>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</si>
  <si>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</si>
  <si>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229.881,24</t>
  </si>
  <si>
    <t>EQUIPAMENTO PARA DEMARCACAO DE FAIXAS DE TRAFEGO A FRIO, A SER MONTADO SOBRE CAMINHAO DE PBT MINIMO DE 9 T E DISTANCIA MINIMA ENTRE EIXOS DE 4,3 M, CAPACIDADE PARA 800 L DE TINTA (INCLUI MONTAGEM, NAO INCLUI CAMINHAO)</t>
  </si>
  <si>
    <t>1.074.609,37</t>
  </si>
  <si>
    <t>EQUIPAMENTO PARA DEMARCACAO DE FAIXAS DE TRAFEGO A QUENTE, A SER MONTADO SOBRE CAMINHAO DE PBT MINIMO DE 17 T E DISTANCIA MINIMA ENTRE EIXOS DE 5,2 M, CAPACIDADE PARA 1.000 KG DE MATERIAL TERMOPLASTICO (INCLUI MONTAGEM, NAO INCLUI CAMINHAO E NEM COMPRESSOR DE AR)</t>
  </si>
  <si>
    <t>1.599.609,37</t>
  </si>
  <si>
    <t>ESCADA DUPLA DE ABRIR EM ALUMINIO, MODELO PINTOR, 8 DEGRAUS</t>
  </si>
  <si>
    <t>299,66</t>
  </si>
  <si>
    <t>ESCADA EXTENSIVEL EM ALUMINIO COM 6,00 M ESTENDIDA</t>
  </si>
  <si>
    <t>848,65</t>
  </si>
  <si>
    <t>ESCAVADEIRA HIDRAULICA SOBRE ESTEIRA, COM GARRA GIRATORIA DE MANDIBULAS, PESO OPERACIONAL ENTRE 22,00 E 25,50 TON, POTENCIA LIQUIDA ENTRE 150 E 160 HP</t>
  </si>
  <si>
    <t>576.995,99</t>
  </si>
  <si>
    <t>ESCAVADEIRA HIDRAULICA SOBRE ESTEIRAS CACAMBA 0,40 A 1,20 M3, PESO OPERACIONAL 21,19 T, POTENCIA LIQUIDA 173 HP</t>
  </si>
  <si>
    <t>522.850,79</t>
  </si>
  <si>
    <t>ESCAVADEIRA HIDRAULICA SOBRE ESTEIRAS COM CACAMBA DE 1,20 M3, PESO OPERACIONAL 21 T, POTENCIA BRUTA 155 HP</t>
  </si>
  <si>
    <t>547.455,54</t>
  </si>
  <si>
    <t>ESCAVADEIRA HIDRAULICA SOBRE ESTEIRAS, CACAMBA  0,80 M3, PESO OPERACIONAL 17,8 T, POTENCIA LIQUIDA 110 HP</t>
  </si>
  <si>
    <t>469.519,37</t>
  </si>
  <si>
    <t>ESCAVADEIRA HIDRAULICA SOBRE ESTEIRAS, CACAMBA 0,4 A 1,70 M3, PESO OPERACIONAL 23,2 T, POTENCIA BRUTA 183 HP</t>
  </si>
  <si>
    <t>560.988,15</t>
  </si>
  <si>
    <t>ESCAVADEIRA HIDRAULICA SOBRE ESTEIRAS, CACAMBA 0,62M3, PESO OPERACIONAL 12,61T, POTENCIA LIQUIDA 95HP</t>
  </si>
  <si>
    <t>430.583,01</t>
  </si>
  <si>
    <t>ESCAVADEIRA HIDRAULICA SOBRE ESTEIRAS, CACAMBA 0,80 A 1,30 M3, PESO OPERACIONAL 22,18 T, POTENCIA LIQUIDA 170 HP</t>
  </si>
  <si>
    <t>513.624,02</t>
  </si>
  <si>
    <t>ESCAVADEIRA HIDRAULICA SOBRE ESTEIRAS, CACAMBA 0,80M3, PESO OPERACIONAL 17T, POTENCIA BRUTA 111HP</t>
  </si>
  <si>
    <t>492.094,87</t>
  </si>
  <si>
    <t>ESCAVADEIRA HIDRAULICA SOBRE ESTEIRAS, CAPACIDADE DA CACAMBA ENTRE 1,20 E 1,50 M3, PESO OPERACIONAL ENTRE 20,00 E 22,00 TON, POTENCIA LIQUIDA ENTRE 150 E 155 HP, EQUIPADA COM CLAMSHELL</t>
  </si>
  <si>
    <t>555.466,84</t>
  </si>
  <si>
    <t>ESCORA PRE-MOLDADA EM CONCRETO, *10 X 10* CM, H = 2,30M</t>
  </si>
  <si>
    <t>ESCOVA CIRCULAR EM ACO LATONADO, 6 X 1 " (DIAMETRO X ESPESSURA), FURO DE 1 1/4 ", FIO ONDULADO *0,30* MM</t>
  </si>
  <si>
    <t>64,45</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</si>
  <si>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</si>
  <si>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</si>
  <si>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</si>
  <si>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</si>
  <si>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53,77</t>
  </si>
  <si>
    <t>ESGUICHO TIPO JATO SOLIDO, EM LATAO, ENGATE RAPIDO 1 1/2" X 16 MM, PARA MANGUEIRA EM INSTALACAO PREDIAL COMBATE A INCENDIO</t>
  </si>
  <si>
    <t>54,27</t>
  </si>
  <si>
    <t>ESGUICHO TIPO JATO SOLIDO, EM LATAO, ENGATE RAPIDO 1 1/2" X 19 MM, PARA MANGUEIRA EM INSTALACAO PREDIAL COMBATE A INCENDIO</t>
  </si>
  <si>
    <t>58,43</t>
  </si>
  <si>
    <t>ESGUICHO TIPO JATO SOLIDO, EM LATAO, ENGATE RAPIDO 2 1/2" X 13 MM, PARA MANGUEIRA EM INSTALACAO PREDIAL COMBATE A INCENDIO</t>
  </si>
  <si>
    <t>88,57</t>
  </si>
  <si>
    <t>ESGUICHO TIPO JATO SOLIDO, EM LATAO, ENGATE RAPIDO 2 1/2" X 16 MM, PARA MANGUEIRA EM INSTALACAO PREDIAL COMBATE A INCENDIO</t>
  </si>
  <si>
    <t>ESGUICHO TIPO JATO SOLIDO, EM LATAO, ENGATE RAPIDO 2 1/2" X 19 MM, PARA MANGUEIRA EM INSTALACAO PREDIAL COMBATE A INCENDIO</t>
  </si>
  <si>
    <t>97,14</t>
  </si>
  <si>
    <t>ESMERILHADEIRA ANGULAR ELETRICA, DIAMETRO DO DISCO 7 '' (180 MM), ROTACAO 8500 RPM, POTENCIA 2400 W</t>
  </si>
  <si>
    <t>699,90</t>
  </si>
  <si>
    <t>ESPACADOR / DISTANCIADOR CIRCULAR COM ENTRADA LATERAL, EM PLASTICO, PARA VERGALHAO *4,2 A 12,5* MM, COBRIMENTO 20 MM</t>
  </si>
  <si>
    <t>ESPACADOR / DISTANCIADOR TIPO GARRA DUPLA, EM PLASTICO, COBRIMENTO *20* MM, PARA FERRAGENS DE LAJES E FUNDO DE VIGAS</t>
  </si>
  <si>
    <t>0,47</t>
  </si>
  <si>
    <t>ESPACADOR / DISTANCIADOR TIPO PINO EM PLASTICO, PARA VERGALHAO ATE 10 MM, PARA APOIO DE ARMADURA</t>
  </si>
  <si>
    <t>ESPACADOR / SEPARADOR DE BARRA , METALICO, TIPO CARAMBOLA, PARA TIRANTES, 25 X 84 MM</t>
  </si>
  <si>
    <t>3,71</t>
  </si>
  <si>
    <t>ESPACADOR OU DISTANCIADOR, EM PLASTICO, TIPO APOIO DE CORDOALHA (CARANGUEJO), PARA ARMADURA NEGATIVA E PROTENSAO, COBRIMENTO 50 MM</t>
  </si>
  <si>
    <t>ESPACADOR/SEPARADOR DE CORDOALHA TIPO DISCO 12 FUROS DE 14 MM, PARA TIRANTES</t>
  </si>
  <si>
    <t>2,06</t>
  </si>
  <si>
    <t>ESPARGIDOR DE ASFALTO PRESSURIZADO, REBOCAVEL, TANQUE DE 2500 L, PNEUMATICO,  COM MOTOR A GASOLINA 3,4HP</t>
  </si>
  <si>
    <t>83.700,00</t>
  </si>
  <si>
    <t>ESPARGIDOR DE ASFALTO PRESSURIZADO, TANQUE 6 M3 COM ISOLACAO TERMICA, AQUECIDO COM 2 MACARICOS, COM BARRA ESPARGIDORA 3,60 M, A SER MONTADO SOBRE CAMINHAO</t>
  </si>
  <si>
    <t>177.679,85</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</si>
  <si>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</si>
  <si>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</si>
  <si>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</si>
  <si>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</si>
  <si>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</si>
  <si>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</si>
  <si>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</si>
  <si>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</si>
  <si>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</si>
  <si>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</si>
  <si>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</si>
  <si>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267,55</t>
  </si>
  <si>
    <t>ESPELHO, RETO OU CURVO, EM LATAO CROMADO, ESPESSURA ATE 6 MM, LARGURA *40*MM, ALTURA *180*MM - PARA FECHADURA DE EMBUTIR</t>
  </si>
  <si>
    <t>12,64</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</si>
  <si>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</si>
  <si>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</si>
  <si>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</si>
  <si>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</si>
  <si>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</si>
  <si>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15,71</t>
  </si>
  <si>
    <t>ESQUI TRIPLO, EM TUBO DE ACO CARBONO, PINTURA NO PROCESSO ELETROSTATICO - EQUIPAMENTO DE GINASTICA PARA ACADEMIA AO AR LIVRE / ACADEMIA DA TERCEIRA IDADE - ATI</t>
  </si>
  <si>
    <t>4.775,51</t>
  </si>
  <si>
    <t>ESTABILIZADOR BIVOLT AUTOMATICO, 1000 VA</t>
  </si>
  <si>
    <t>220,00</t>
  </si>
  <si>
    <t>ESTABILIZADOR BIVOLT AUTOMATICO, 1500 VA</t>
  </si>
  <si>
    <t>399,04</t>
  </si>
  <si>
    <t>ESTABILIZADOR BIVOLT AUTOMATICO, 2000 VA</t>
  </si>
  <si>
    <t>546,52</t>
  </si>
  <si>
    <t>ESTABILIZADOR BIVOLT AUTOMATICO, 300 VA</t>
  </si>
  <si>
    <t>87,39</t>
  </si>
  <si>
    <t>ESTABILIZADOR BIVOLT AUTOMATICO, 500 VA</t>
  </si>
  <si>
    <t>127,49</t>
  </si>
  <si>
    <t>ESTACA PRE-MOLDADA MACICA DE CONCRETO VIBRADO ARMADO, PARA CARGA DE 25 T, SECAO QUADRADA DE *16 X 16*, COM ANEL METALICO INCORPORADO A PECA (SOMENTE FORNECIMENTO)</t>
  </si>
  <si>
    <t>56,00</t>
  </si>
  <si>
    <t>ESTACA PRE-MOLDADA MACICA DE CONCRETO VIBRADO ARMADO, PARA CARGA DE 50 T, SECAO QUADRADA, COM ANEL METALICO INCORPORADO A PECA (SOMENTE FORNECIMENTO)</t>
  </si>
  <si>
    <t>76,15</t>
  </si>
  <si>
    <t>ESTACA PRE-MOLDADA VAZADA DE CONCRETO CENTRIFUGADO, PARA CARGA DE 100 T, SECAO CIRCULAR, COM ANEL METALICO INCORPORADO A PECA (SOMENTE FORNECIMENTO)</t>
  </si>
  <si>
    <t>195,16</t>
  </si>
  <si>
    <t>ESTILETE DE METAL, LAMINA 18 MM</t>
  </si>
  <si>
    <t>ESTOPA</t>
  </si>
  <si>
    <t>19,24</t>
  </si>
  <si>
    <t>ESTOPIM SIMPLES</t>
  </si>
  <si>
    <t>ESTRIBO COM PARAFUSO EM CHAPA DE FERRO FUNDIDO DE 2" X 3/16" X 35 CM, SECAO "U", PARA MADEIRAMENTO DE TELHADO</t>
  </si>
  <si>
    <t>ETANOL</t>
  </si>
  <si>
    <t>EXAMES - HORISTA (COLETADO CAIXA)</t>
  </si>
  <si>
    <t>EXAMES - MENSALISTA (COLETADO CAIXA)</t>
  </si>
  <si>
    <t>103,70</t>
  </si>
  <si>
    <t>EXTENSAO DE SOLDA 201 ACETILENO, E = *1,5 A 2,5* MM</t>
  </si>
  <si>
    <t>34,64</t>
  </si>
  <si>
    <t>EXTENSAO DE SOLDA 201 GLP, E = *2,5 A 4,0* MM</t>
  </si>
  <si>
    <t>42,82</t>
  </si>
  <si>
    <t>EXTINTOR DE INCENDIO PORTATIL COM CARGA DE AGUA PRESSURIZADA DE 10 L, CLASSE A</t>
  </si>
  <si>
    <t>153,56</t>
  </si>
  <si>
    <t>EXTINTOR DE INCENDIO PORTATIL COM CARGA DE GAS CARBONICO CO2 DE 4 KG, CLASSE BC</t>
  </si>
  <si>
    <t>485,99</t>
  </si>
  <si>
    <t>EXTINTOR DE INCENDIO PORTATIL COM CARGA DE GAS CARBONICO CO2 DE 6 KG, CLASSE BC</t>
  </si>
  <si>
    <t>526,50</t>
  </si>
  <si>
    <t>EXTINTOR DE INCENDIO PORTATIL COM CARGA DE PO QUIMICO SECO (PQS) DE 12 KG, CLASSE BC</t>
  </si>
  <si>
    <t>242,99</t>
  </si>
  <si>
    <t>EXTINTOR DE INCENDIO PORTATIL COM CARGA DE PO QUIMICO SECO (PQS) DE 4 KG, CLASSE BC</t>
  </si>
  <si>
    <t>148,49</t>
  </si>
  <si>
    <t>EXTINTOR DE INCENDIO PORTATIL COM CARGA DE PO QUIMICO SECO (PQS) DE 6 KG, CLASSE BC</t>
  </si>
  <si>
    <t>175,50</t>
  </si>
  <si>
    <t>EXTINTOR DE INCENDIO PORTATIL COM CARGA DE PO QUIMICO SECO (PQS) DE 8 KG, CLASSE BC</t>
  </si>
  <si>
    <t>209,24</t>
  </si>
  <si>
    <t>EXTREMIDADE PVC PBA, BF, JE, DN 100/ DE 110 MM (NBR 10351)</t>
  </si>
  <si>
    <t>197,82</t>
  </si>
  <si>
    <t>EXTREMIDADE PVC PBA, BF, JE, DN 50 / DE 60 MM (NBR 10351)</t>
  </si>
  <si>
    <t>EXTREMIDADE PVC PBA, BF, JE, DN 75/ DE 85 MM (NBR 10351)</t>
  </si>
  <si>
    <t>124,89</t>
  </si>
  <si>
    <t>EXTREMIDADE PVC PBA, PF, JE, DN 100 / DE 110 MM (NBR 10351)</t>
  </si>
  <si>
    <t>162,63</t>
  </si>
  <si>
    <t>EXTREMIDADE PVC PBA, PF, JE, DN 50/ DE 60 MM (NBR 10351)</t>
  </si>
  <si>
    <t>40,97</t>
  </si>
  <si>
    <t>EXTREMIDADE PVC PBA, PF, JE, DN 75 / DE 85 MM (NBR 10351)</t>
  </si>
  <si>
    <t>102,77</t>
  </si>
  <si>
    <t>EXTREMIDADE/TUBETE PARA HIDROMETRO PVC, COM ROSCA, CURTA, COM BUCHA LATAO, 1/2"</t>
  </si>
  <si>
    <t>EXTREMIDADE/TUBETE PARA HIDROMETRO PVC, COM ROSCA, CURTA, COM BUCHA LATAO, 3/4"</t>
  </si>
  <si>
    <t>13,93</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</si>
  <si>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</si>
  <si>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</si>
  <si>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</si>
  <si>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</si>
  <si>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</si>
  <si>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102,56</t>
  </si>
  <si>
    <t>FECHADRUA BICO DE PAPAGAIO PARA PORTA DE CORRER INTERNA, EM ACO INOX COM ACABAMENTO CROMADO, MAQUINA COM 45 MM, INCLUINDO CHAVE TIPO BIPARTIDA</t>
  </si>
  <si>
    <t>84,90</t>
  </si>
  <si>
    <t>FECHADURA AUXILIAR DE SEGURANÃA PARA PORTA EXTERNA, EM ACO INOX, BROCA DE 45 A 55 MM, LINGUETA COM 3 AVANCOS, INCLUINDO 2 CHAVES TIPO CILINDRO</t>
  </si>
  <si>
    <t>130,30</t>
  </si>
  <si>
    <t>FECHADURA DE EMBUTIR PARA GAVETA E MOVEIS DE MADEIRA, EM ACO INOX COM ACABAMENTO CROMADO, COM ABAS LATERAIS, CILINDRO COM 22 MM DE DIAMETRO, INCLUINDO CHAVE COM PERFIL METALICO E CAPA ESCAMOTEAVEL</t>
  </si>
  <si>
    <t>13,91</t>
  </si>
  <si>
    <t>FECHADURA DE SOBREPOR PARA GAVETAS E ARMARIOS, EM ACO INOX COM ACABAMENTO CROMADO, COM CILINDRO DE APROX 20 MM</t>
  </si>
  <si>
    <t>FECHADURA DE SOBREPOR PARA PORTAO, EM ACO INOX COM ACABAMENTO CROMADO, CAIXA DE 100 MM, INCLUINDO CHAVE TIPO CILINDRO</t>
  </si>
  <si>
    <t>61,13</t>
  </si>
  <si>
    <t>FECHADURA DE SOBREPOR PARA PORTAO, EM ACO INOX COM ACABAMENTO CROMADO, CAIXA DE 100 MM, INCLUINDO CHAVE TIPO TETRA</t>
  </si>
  <si>
    <t>94,91</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</si>
  <si>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</si>
  <si>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</si>
  <si>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55,40</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</si>
  <si>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</si>
  <si>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</si>
  <si>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70,45</t>
  </si>
  <si>
    <t>FECHADURA ESPELHO PARA PORTA EXTERNA, EM ACO INOX (MAQUINA, TESTA E CONTRA-TESTA) E EM ZAMAC (MACANETA, LINGUETA E TRINCOS) COM ACABAMENTO CROMADO, MAQUINA DE 55 MM, INCLUINDO CHAVE TIPO CILINDRO</t>
  </si>
  <si>
    <t>139,38</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</si>
  <si>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</si>
  <si>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</si>
  <si>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104,34</t>
  </si>
  <si>
    <t>FECHADURA PARA PORTA PIVOTANTE DE VIDRO TEMPERADO, EM ACO INOX COM ACABAMENTO CROMADO, RECORTE PADRAO SANTA MARINA, COM CILINDRO EM LATAO, INCLUINDO CHAVE TIPO CILINDRO</t>
  </si>
  <si>
    <t>52,13</t>
  </si>
  <si>
    <t>FECHADURA ROSETA REDONDA PARA PORTA DE BANHEIRO, EM ACO INOX (MAQUINA, TESTA E CONTRA-TESTA) E EM ZAMAC (MACANETA, LINGUETA E TRINCOS) COM ACABAMENTO CROMADO, MAQUINA DE 40 MM, INCLUINDO CHAVE TIPO TRANQUETA</t>
  </si>
  <si>
    <t>78,88</t>
  </si>
  <si>
    <t>FECHADURA ROSETA REDONDA PARA PORTA DE BANHEIRO, EM ACO INOX (MAQUINA, TESTA E CONTRA-TESTA) E EM ZAMAC (MACANETA, LINGUETA E TRINCOS) COM ACABAMENTO CROMADO, MAQUINA DE 55 MM, INCLUINDO CHAVE TIPO TRANQUETA</t>
  </si>
  <si>
    <t>126,30</t>
  </si>
  <si>
    <t>FECHADURA ROSETA REDONDA PARA PORTA EXTERNA, EM ACO INOX (MAQUINA, TESTA E CONTRA-TESTA) E EM ZAMAC (MACANETA, LINGUETA E TRINCOS) COM ACABAMENTO CROMADO, MAQUINA DE 40 MM, INCLUINDO CHAVE TIPO CILINDRO</t>
  </si>
  <si>
    <t>91,56</t>
  </si>
  <si>
    <t>FECHADURA ROSETA REDONDA PARA PORTA EXTERNA, EM ACO INOX (MAQUINA, TESTA E CONTRA-TESTA) E EM ZAMAC (MACANETA, LINGUETA E TRINCOS) COM ACABAMENTO CROMADO, MAQUINA DE 55 MM, INCLUINDO CHAVE TIPO CILINDRO</t>
  </si>
  <si>
    <t>147,70</t>
  </si>
  <si>
    <t>FECHADURA ROSETA REDONDA PARA PORTA INTERNA, EM ACO INOX (MAQUINA, TESTA E CONTRA-TESTA) E EM ZAMAC (MACANETA, LINGUETA E TRINCOS) COM ACABAMENTO CROMADO, MAQUINA DE 40 MM, INCLUINDO CHAVE TIPO INTERNA</t>
  </si>
  <si>
    <t>78,26</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</si>
  <si>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</si>
  <si>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</si>
  <si>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60,80</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</si>
  <si>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</si>
  <si>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</si>
  <si>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</si>
  <si>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91,69</t>
  </si>
  <si>
    <t>FECHO QUEBRA UNHA, EM LATAO COM ACABAMENTO CROMADO, DE EMBUTIR, COM COMANDO ALAVANCA, ALTURA DE DE 40 CM, LARGURA MINIMA DE 1,90 CM E ESPESSURA MINIMA DE 1,90 MM, PARA PORTAS E JANELAS (INCLUI PARAFUSOS)</t>
  </si>
  <si>
    <t>119,92</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</si>
  <si>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</si>
  <si>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</si>
  <si>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</si>
  <si>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74,88</t>
  </si>
  <si>
    <t>FELTRO EM LA DE ROCHA, 1 FACE REVESTIDA COM PAPEL ALUMINIZADO, EM ROLO, DENSIDADE = 32 KG/M3, E=*50* MM (COLETADO CAIXA)</t>
  </si>
  <si>
    <t>25,15</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</si>
  <si>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</si>
  <si>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</si>
  <si>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</si>
  <si>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</si>
  <si>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71,44</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</si>
  <si>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</si>
  <si>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</si>
  <si>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</si>
  <si>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</si>
  <si>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</si>
  <si>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</si>
  <si>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</si>
  <si>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</si>
  <si>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</si>
  <si>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</si>
  <si>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</si>
  <si>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</si>
  <si>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</si>
  <si>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</si>
  <si>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</si>
  <si>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</si>
  <si>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</si>
  <si>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</si>
  <si>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</si>
  <si>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</si>
  <si>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</si>
  <si>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</si>
  <si>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</si>
  <si>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</si>
  <si>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</si>
  <si>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</si>
  <si>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</si>
  <si>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</si>
  <si>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10,21</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</si>
  <si>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</si>
  <si>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</si>
  <si>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17,65</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</si>
  <si>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</si>
  <si>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</si>
  <si>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</si>
  <si>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8,60</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</si>
  <si>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</si>
  <si>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</si>
  <si>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10,82</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</si>
  <si>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</si>
  <si>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</si>
  <si>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</si>
  <si>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</si>
  <si>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</si>
  <si>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9,58</t>
  </si>
  <si>
    <t>FILTRO ANAEROBIO, EM POLIETILENO DE ALTA DENSIDADE (PEAD), CAPACIDADE *1100* LITROS (NBR 13969)</t>
  </si>
  <si>
    <t>1.018,22</t>
  </si>
  <si>
    <t>FILTRO ANAEROBIO, EM POLIETILENO DE ALTA DENSIDADE (PEAD), CAPACIDADE *2800* LITROS (NBR 13969)</t>
  </si>
  <si>
    <t>2.607,08</t>
  </si>
  <si>
    <t>FILTRO ANAEROBIO, EM POLIETILENO DE ALTA DENSIDADE (PEAD), CAPACIDADE *5000* LITROS (NBR 13969)</t>
  </si>
  <si>
    <t>3.563,40</t>
  </si>
  <si>
    <t>FINCAPINO CURTO CALIBRE 22 VERMELHO, CARGA MEDIA (ACAO DIRETA)</t>
  </si>
  <si>
    <t xml:space="preserve">CENTO </t>
  </si>
  <si>
    <t>44,37</t>
  </si>
  <si>
    <t>FINCAPINO LONGO CALIBRE 22, CARGA FORTE (ACAO DIRETA)</t>
  </si>
  <si>
    <t>FIO COBRE NU DE 150 A 500 MM2, PARA TENSOES DE ATE 600 V</t>
  </si>
  <si>
    <t>78,24</t>
  </si>
  <si>
    <t>FIO COBRE NU DE 16 A 35 MM2, PARA TENSOES DE ATE 600 V</t>
  </si>
  <si>
    <t>79,80</t>
  </si>
  <si>
    <t>FIO COBRE NU DE 50 A 120 MM2, PARA TENSOES DE ATE 600 V</t>
  </si>
  <si>
    <t>77,19</t>
  </si>
  <si>
    <t>FIO DE COBRE, SOLIDO, CLASSE 1, ISOLACAO EM PVC/A, ANTICHAMA BWF-B, 450/750V, SECAO NOMINAL 1,5 MM2</t>
  </si>
  <si>
    <t>1,28</t>
  </si>
  <si>
    <t>FIO DE COBRE, SOLIDO, CLASSE 1, ISOLACAO EM PVC/A, ANTICHAMA BWF-B, 450/750V, SECAO NOMINAL 10 MM2</t>
  </si>
  <si>
    <t>7,94</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</si>
  <si>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</si>
  <si>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</si>
  <si>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</si>
  <si>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</si>
  <si>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</si>
  <si>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</si>
  <si>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79,28</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</si>
  <si>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</si>
  <si>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</si>
  <si>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</si>
  <si>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</si>
  <si>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</si>
  <si>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48,72</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</si>
  <si>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</si>
  <si>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</si>
  <si>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</si>
  <si>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</si>
  <si>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</si>
  <si>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</si>
  <si>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51,28</t>
  </si>
  <si>
    <t>FITA METALICA PERFURADA, L = *18* MM, ROLO DE 30 M, CARGA RECOMENDADA = *30* KGF</t>
  </si>
  <si>
    <t>FITA METALICA PERFURADA, L = 17 MM, ROLO DE 30 M, CARGA RECOMENDADA = *19* KGF</t>
  </si>
  <si>
    <t>44,50</t>
  </si>
  <si>
    <t>FITA METALICA PERFURADA, L = 25 MM, ROLO DE 30 M, CARGA RECOMENDADA = *222,5* KGF</t>
  </si>
  <si>
    <t>155,76</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</si>
  <si>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</si>
  <si>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</si>
  <si>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</si>
  <si>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</si>
  <si>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</si>
  <si>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</si>
  <si>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2,30</t>
  </si>
  <si>
    <t>FIXADOR DE ABA SIMPLES PARA TELHA DE FIBROCIMENTO, TIPO CANALETA 90 OU KALHETAO</t>
  </si>
  <si>
    <t>FLANELA *30 X 40* CM</t>
  </si>
  <si>
    <t>FLANGE PVC, ROSCAVEL SEXTAVADO SEM FUROS 3/4"</t>
  </si>
  <si>
    <t>FLANGE PVC, ROSCAVEL, SEXTAVADO, SEM FUROS 3"</t>
  </si>
  <si>
    <t>110,73</t>
  </si>
  <si>
    <t>FLANGE PVC, ROSCAVEL, SEXTAVADO, SEM FUROS, 1 1/2"</t>
  </si>
  <si>
    <t>FLANGE PVC, ROSCAVEL, SEXTAVADO, SEM FUROS, 1 1/4"</t>
  </si>
  <si>
    <t>FLANGE PVC, ROSCAVEL, SEXTAVADO, SEM FUROS, 1/2"</t>
  </si>
  <si>
    <t>FLANGE PVC, ROSCAVEL, SEXTAVADO, SEM FUROS, 1"</t>
  </si>
  <si>
    <t>FLANGE PVC, ROSCAVEL, SEXTAVADO, SEM FUROS, 2 1/2"</t>
  </si>
  <si>
    <t>97,92</t>
  </si>
  <si>
    <t>FLANGE PVC, ROSCAVEL, SEXTAVADO, SEM FUROS, 2"</t>
  </si>
  <si>
    <t>FLANGE SEXTAVADO DE FERRO GALVANIZADO, COM ROSCA BSP, DE 1 1/2"</t>
  </si>
  <si>
    <t>43,81</t>
  </si>
  <si>
    <t>FLANGE SEXTAVADO DE FERRO GALVANIZADO, COM ROSCA BSP, DE 1 1/4"</t>
  </si>
  <si>
    <t>34,80</t>
  </si>
  <si>
    <t>FLANGE SEXTAVADO DE FERRO GALVANIZADO, COM ROSCA BSP, DE 1/2"</t>
  </si>
  <si>
    <t>15,23</t>
  </si>
  <si>
    <t>FLANGE SEXTAVADO DE FERRO GALVANIZADO, COM ROSCA BSP, DE 1"</t>
  </si>
  <si>
    <t>FLANGE SEXTAVADO DE FERRO GALVANIZADO, COM ROSCA BSP, DE 2 1/2"</t>
  </si>
  <si>
    <t>81,74</t>
  </si>
  <si>
    <t>FLANGE SEXTAVADO DE FERRO GALVANIZADO, COM ROSCA BSP, DE 2"</t>
  </si>
  <si>
    <t>52,00</t>
  </si>
  <si>
    <t>FLANGE SEXTAVADO DE FERRO GALVANIZADO, COM ROSCA BSP, DE 3/4"</t>
  </si>
  <si>
    <t>FLANGE SEXTAVADO DE FERRO GALVANIZADO, COM ROSCA BSP, DE 3"</t>
  </si>
  <si>
    <t>110,51</t>
  </si>
  <si>
    <t>FLANGE SEXTAVADO DE FERRO GALVANIZADO, COM ROSCA BSP, DE 4"</t>
  </si>
  <si>
    <t>163,38</t>
  </si>
  <si>
    <t>FLANGE SEXTAVADO DE FERRO GALVANIZADO, COM ROSCA BSP, DE 6"</t>
  </si>
  <si>
    <t>274,49</t>
  </si>
  <si>
    <t>FORRO COMPOSTO POR PAINEIS DE LA DE VIDRO, REVESTIDOS EM PVC MICROPERFURADO, DE *1250 X 625* MM, ESPESSURA 15 MM (COM COLOCACAO)</t>
  </si>
  <si>
    <t>63,52</t>
  </si>
  <si>
    <t>FORRO DE FIBRA MINERAL EM PLACAS DE 1250 X 625 MM, E = 15 MM, BORDA RETA, COM PINTURA ANTIMOFO, APOIADO EM PERFIL DE ACO GALVANIZADO COM 24 MM DE BASE - INSTALADO</t>
  </si>
  <si>
    <t>59,14</t>
  </si>
  <si>
    <t>FORRO DE FIBRA MINERAL EM PLACAS DE 625 X 625 MM, E = 15 MM, BORDA RETA, COM PINTURA ANTIMOFO, APOIADO EM PERFIL DE ACO GALVANIZADO COM 24 MM DE BASE - INSTALADO</t>
  </si>
  <si>
    <t>64,51</t>
  </si>
  <si>
    <t>FORRO DE FIBRA MINERAL EM PLACAS DE 625 X 625 MM, E = 15/16 MM, BORDA REBAIXADA, COM PINTURA ANTIMOFO, APOIADO EM PERFIL DE ACO GALVANIZADO COM 24 MM DE BASE - INSTALADO</t>
  </si>
  <si>
    <t>69,19</t>
  </si>
  <si>
    <t>FORRO DE MADEIRA CEDRINHO OU EQUIVALENTE DA REGIAO, ENCAIXE MACHO/FEMEA COM FRISO, *10 X 1* CM (SEM COLOCACAO)</t>
  </si>
  <si>
    <t>FORRO DE MADEIRA CUMARU/IPE CHAMPANHE OU EQUIVALENTE DA REGIAO, ENCAIXE MACHO/FEMEA COM FRISO, *10 X 1* CM (SEM COLOCACAO)</t>
  </si>
  <si>
    <t>96,00</t>
  </si>
  <si>
    <t>FORRO DE MADEIRA PINUS OU EQUIVALENTE DA REGIAO, ENCAIXE MACHO/FEMEA COM FRISO, *10 X 1* CM (SEM COLOCACAO)</t>
  </si>
  <si>
    <t>20,16</t>
  </si>
  <si>
    <t>FORRO DE PVC LISO, BRANCO, REGUA DE 10 CM, ESPESSURA DE 8 MM A 10 MM (COM COLOCACAO / SEM ESTRUTURA METALICA)</t>
  </si>
  <si>
    <t>FORRO DE PVC LISO, BRANCO, REGUA DE 20 CM, ESPESSURA DE 8 MM A 10 MM, COMPRIMENTO 6 M (SEM COLOCACAO)</t>
  </si>
  <si>
    <t>17,69</t>
  </si>
  <si>
    <t>FORRO DE PVC, FRISADO, BRANCO, REGUA DE 10 CM, ESPESSURA DE 8 MM A 10 MM E COMPRIMENTO 6 M (SEM COLOCACAO)</t>
  </si>
  <si>
    <t>13,00</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</si>
  <si>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</si>
  <si>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</si>
  <si>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4.147,63</t>
  </si>
  <si>
    <t>FOSSA SEPTICA, SEM FILTRO, PARA 4 A 7 CONTRIBUINTES, CILINDRICA,  COM TAMPA, EM POLIETILENO DE ALTA DENSIDADE (PEAD), CAPACIDADE APROXIMADA DE 1100 LITROS (NBR 7229)</t>
  </si>
  <si>
    <t>1.066,53</t>
  </si>
  <si>
    <t>FOSSA SEPTICA, SEM FILTRO, PARA 8 A 14 CONTRIBUINTES, CILINDRICA, COM TAMPA, EM POLIETILENO DE ALTA DENSIDADE (PEAD), CAPACIDADE APROXIMADA DE 3000 LITROS (NBR 7229)</t>
  </si>
  <si>
    <t>3.281,99</t>
  </si>
  <si>
    <t>FOSSA SEPTICA,SEM FILTRO, PARA 40 A 52 CONTRIBUINTES, CILINDRICA, COM TAMPA, EM POLIETILENO DE ALTA DENSIDADE (PEAD), CAPACIDADE APROXIMADA DE 10000 LITROS (NBR 7229)</t>
  </si>
  <si>
    <t>9.480,30</t>
  </si>
  <si>
    <t>FRESADORA DE ASFALTO A FRIO SOBRE ESTEIRAS, LARG. FRESAGEM 2,00 M, POT. 410 KW/550 HP</t>
  </si>
  <si>
    <t>4.186.460,85</t>
  </si>
  <si>
    <t>FRESADORA DE ASFALTO A FRIO SOBRE RODAS, LARG. FRESAGEM 1,00 M, POT. 155 KW/208 HP</t>
  </si>
  <si>
    <t>1.792.161,45</t>
  </si>
  <si>
    <t>FUNDO ANTICORROSIVO PARA METAIS FERROSOS (ZARCAO)</t>
  </si>
  <si>
    <t>32,43</t>
  </si>
  <si>
    <t>FUNDO PREPARADOR ACRILICO BASE AGUA</t>
  </si>
  <si>
    <t>13,98</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</si>
  <si>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</si>
  <si>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</si>
  <si>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</si>
  <si>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</si>
  <si>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</si>
  <si>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18,66</t>
  </si>
  <si>
    <t>FUSIVEL NH 125 A TAMANHO 00, CAPACIDADE DE INTERRUPCAO DE 120 KA, TENSAO NOMIMNAL DE 500 V</t>
  </si>
  <si>
    <t>FUSIVEL NH 160 A TAMANHO 00, CAPACIDADE DE INTERRUPCAO DE 120 KA, TENSAO NOMIMNAL DE 500 V</t>
  </si>
  <si>
    <t>20,22</t>
  </si>
  <si>
    <t>FUSIVEL NH 20 A TAMANHO 000, CAPACIDADE DE INTERRUPCAO DE 120 KA, TENSAO NOMIMNAL DE 500 V</t>
  </si>
  <si>
    <t>19,00</t>
  </si>
  <si>
    <t>FUSIVEL NH 200 A 250 AMPERES, TAMANHO 1, CAPACIDADE DE INTERRUPCAO DE 120 KA, TENSAO NOMIMNAL DE 500 V</t>
  </si>
  <si>
    <t>44,53</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</si>
  <si>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</si>
  <si>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</si>
  <si>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</si>
  <si>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</si>
  <si>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</si>
  <si>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</si>
  <si>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</si>
  <si>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</si>
  <si>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</si>
  <si>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</si>
  <si>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</si>
  <si>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</si>
  <si>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</si>
  <si>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</si>
  <si>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</si>
  <si>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</si>
  <si>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</si>
  <si>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</si>
  <si>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</si>
  <si>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</si>
  <si>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</si>
  <si>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</si>
  <si>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</si>
  <si>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</si>
  <si>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</si>
  <si>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</si>
  <si>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</si>
  <si>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</si>
  <si>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</si>
  <si>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</si>
  <si>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</si>
  <si>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</si>
  <si>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</si>
  <si>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</si>
  <si>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</si>
  <si>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</si>
  <si>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</si>
  <si>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</si>
  <si>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</si>
  <si>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</si>
  <si>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</si>
  <si>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GABIAO TIPO CAIXA, MALHA HEXAGONAL 8 X 10 CM (ZN/AL), FIO DE 2,7 MM, DIMENSOES 2,0 X 1,0 X 1,0 M (C X L X A)</t>
  </si>
  <si>
    <t>250,64</t>
  </si>
  <si>
    <t>GABIAO TIPO CAIXA, MALHA HEXAGONAL 8 X 10 CM (ZN/AL), FIO DE 2,7 MM, DIMENSOES 5,0 X 1,0 X 1,0 M (C X L X A)</t>
  </si>
  <si>
    <t>312,53</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</si>
  <si>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</si>
  <si>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</si>
  <si>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</si>
  <si>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</si>
  <si>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5,65</t>
  </si>
  <si>
    <t>GASOLINA COMUM</t>
  </si>
  <si>
    <t>6,04</t>
  </si>
  <si>
    <t>GEOGRELHA TECIDA COM FILAMENTOS DE POLIESTER + PVC, RESISTENCIA LONGITUDINAL: 90 KN/M, RESISTENCIA TRANSVERSAL: 30 KN/M, ALONGAMENTO = 12 POR CENTO</t>
  </si>
  <si>
    <t>45,43</t>
  </si>
  <si>
    <t>GEOTEXTIL NAO TECIDO AGULHADO DE FILAMENTOS CONTINUOS 100% POLIESTER, RESITENCIA A TRACAO = 09 KN/M</t>
  </si>
  <si>
    <t>5,37</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</si>
  <si>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</si>
  <si>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</si>
  <si>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</si>
  <si>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</si>
  <si>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</si>
  <si>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</si>
  <si>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</si>
  <si>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4.384,34</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</si>
  <si>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</si>
  <si>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</si>
  <si>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</si>
  <si>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</si>
  <si>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</si>
  <si>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</si>
  <si>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</si>
  <si>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48.341,83</t>
  </si>
  <si>
    <t>GRADE DE DISCOS MECANICA 20X24" COM 20 DISCOS 24" X 6MM  COM PNEUS PARA TRANSPORTE</t>
  </si>
  <si>
    <t>37.900,00</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</si>
  <si>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</si>
  <si>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</si>
  <si>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</si>
  <si>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</si>
  <si>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</si>
  <si>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</si>
  <si>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4,36</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</si>
  <si>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</si>
  <si>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</si>
  <si>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</si>
  <si>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</si>
  <si>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24,67</t>
  </si>
  <si>
    <t>GRAMPO METALICO TIPO U PARA HASTE DE ATERRAMENTO DE ATE 5/8'', CONDUTOR DE 10 A 25 MM2</t>
  </si>
  <si>
    <t>24,09</t>
  </si>
  <si>
    <t>GRAMPO PARALELO METALICO PARA CABO DE 6 A 50 MM2, COM 2 PARAFUSOS</t>
  </si>
  <si>
    <t>GRAMPO U DE 5/8 " N8 EM FERRO GALVANIZADO</t>
  </si>
  <si>
    <t>13,34</t>
  </si>
  <si>
    <t>GRANALHA DE ACO, ANGULAR (GRIT), PARA JATEAMENTO, PENEIRA 0,117 A 1,00 MM, (SAE G-40 A G-80)</t>
  </si>
  <si>
    <t>SC25KG</t>
  </si>
  <si>
    <t>142,68</t>
  </si>
  <si>
    <t>GRANALHA DE ACO, ANGULAR (GRIT), PARA JATEAMENTO, PENEIRA 1,41 A 1,19 MM (SAE G16)</t>
  </si>
  <si>
    <t>123,98</t>
  </si>
  <si>
    <t>GRANALHA DE ACO, ESFERICA (SHOT), PARA JATEAMENTO, PENEIRA 0,40 A 1,00 MM (SAE S-170 A S-280)</t>
  </si>
  <si>
    <t>147,99</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</si>
  <si>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</si>
  <si>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</si>
  <si>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</si>
  <si>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595,47</t>
  </si>
  <si>
    <t>GRAUTE CIMENTICIO PARA USO GERAL</t>
  </si>
  <si>
    <t>GRAXA LUBRIFICANTE</t>
  </si>
  <si>
    <t>36,70</t>
  </si>
  <si>
    <t>GRELHA FOFO ARTICULADA, CARGA MAXIMA 1,5 T, *300 X 1000* MM, E= *15* MM</t>
  </si>
  <si>
    <t>176,02</t>
  </si>
  <si>
    <t>GRELHA FOFO SIMPLES COM REQUADRO, CARGA MAXIMA  12,5 T, *300 X 1000* MM, E= *15* MM, AREA ESTACIONAMENTO CARRO PASSEIO</t>
  </si>
  <si>
    <t>243,46</t>
  </si>
  <si>
    <t>GRELHA FOFO SIMPLES COM REQUADRO, CARGA MAXIMA 1,5 T, 150 X 1000 MM, E= *15* MM</t>
  </si>
  <si>
    <t>134,32</t>
  </si>
  <si>
    <t>GRELHA FOFO SIMPLES COM REQUADRO, CARGA MAXIMA 1,5 T, 200 X 1000 MM, E= *15* MM</t>
  </si>
  <si>
    <t>170,70</t>
  </si>
  <si>
    <t>GRELHA PVC BRANCA QUADRADA, 150 X 150 MM</t>
  </si>
  <si>
    <t>GRELHA PVC CROMADA REDONDA, 150 MM</t>
  </si>
  <si>
    <t>29,47</t>
  </si>
  <si>
    <t>GRUA ASCENCIONAL, LANCA DE 30 M, CAPACIDADE DE 1,0 T A 30 M, ALTURA ATE 39 M</t>
  </si>
  <si>
    <t>443.168,75</t>
  </si>
  <si>
    <t>GRUA ASCENCIONAL, LANCA DE 42 M, CAPACIDADE DE 1,5 T A 30 M, ALTURA ATE 39 M</t>
  </si>
  <si>
    <t>502.092,19</t>
  </si>
  <si>
    <t>GRUA ASCENCIONAL, LANCA DE 50 M, CAPACIDADE DE 2,33 T A 30 M, ALTURA ATE 48 M</t>
  </si>
  <si>
    <t>932.696,87</t>
  </si>
  <si>
    <t>GRUPO DE SOLDAGEM C/ GERADOR A DIESEL 60 CV PARA SOLDA ELETRICA, SOBRE 04 RODAS, COM MOTOR 4 CILINDROS</t>
  </si>
  <si>
    <t>121.412,60</t>
  </si>
  <si>
    <t>GRUPO DE SOLDAGEM COM GERADOR A DIESEL 30 CV, PARA SOLDA ELETRICA, SOBRE DUAS RODAS</t>
  </si>
  <si>
    <t>108.529,37</t>
  </si>
  <si>
    <t>GRUPO GERADOR A GASOLINA, POTENCIA NOMINAL 2,2 KW, TENSAO DE SAIDA 110/220 V, MOTOR POTENCIA 6,5 HP</t>
  </si>
  <si>
    <t>2.367,54</t>
  </si>
  <si>
    <t>GRUPO GERADOR DIESEL, COM CARENAGEM, POTENCIA STANDART ENTRE 100 E 110 KVA, VELOCIDADE DE 1800 RPM, FREQUENCIA DE 60 HZ</t>
  </si>
  <si>
    <t>78.396,11</t>
  </si>
  <si>
    <t>GRUPO GERADOR DIESEL, COM CARENAGEM, POTENCIA STANDART ENTRE 140 E 150 KVA, VELOCIDADE DE 1800 RPM, FREQUENCIA DE 60 HZ</t>
  </si>
  <si>
    <t>91.953,33</t>
  </si>
  <si>
    <t>GRUPO GERADOR DIESEL, COM CARENAGEM, POTENCIA STANDART ENTRE 210 E 220 KVA, VELOCIDADE DE 1800 RPM, FREQUENCIA DE 60 HZ</t>
  </si>
  <si>
    <t>111.994,44</t>
  </si>
  <si>
    <t>GRUPO GERADOR DIESEL, COM CARENAGEM, POTENCIA STANDART ENTRE 250 E 260 KVA, VELOCIDADE DE 1800 RPM, FREQUENCIA DE 60 HZ</t>
  </si>
  <si>
    <t>129.677,77</t>
  </si>
  <si>
    <t>GRUPO GERADOR DIESEL, COM CARENAGEM, POTENCIA STANDART ENTRE 50 E 55 KVA, VELOCIDADE DE 1800 RPM, FREQUENCIA DE 60 HZ</t>
  </si>
  <si>
    <t>69.813,80</t>
  </si>
  <si>
    <t>GRUPO GERADOR DIESEL, SEM CARENAGEM, POTENCIA STANDART ENTRE 100 E 110 KVA, VELOCIDADE DE 1800 RPM, FREQUENCIA DE 60 HZ</t>
  </si>
  <si>
    <t>68.139,77</t>
  </si>
  <si>
    <t>GRUPO GERADOR DIESEL, SEM CARENAGEM, POTENCIA STANDART ENTRE 210 E 220 KVA, VELOCIDADE DE 1800 RPM, FREQUENCIA DE 60 HZ</t>
  </si>
  <si>
    <t>97.918,50</t>
  </si>
  <si>
    <t>GRUPO GERADOR DIESEL, SEM CARENAGEM, POTENCIA STANDART ENTRE 250 E 260 KVA, VELOCIDADE DE 1800 RPM, FREQUENCIA DE 60 HZ</t>
  </si>
  <si>
    <t>GRUPO GERADOR DIESEL, SEM CARENAGEM, POTENCIA STANDART ENTRE 80 E 90 KVA, VELOCIDADE DE 1800 RPM, FREQUENCIA DE 60 HZ</t>
  </si>
  <si>
    <t>63.660,00</t>
  </si>
  <si>
    <t>GRUPO GERADOR ESTACIONARIO SILENCIADO, POTENCIA 50 KVA, MOTOR DIESEL</t>
  </si>
  <si>
    <t>53.161,18</t>
  </si>
  <si>
    <t>GRUPO GERADOR ESTACIONARIO, MOTOR DIESEL POTENCIA 170 KVA</t>
  </si>
  <si>
    <t>91.124,20</t>
  </si>
  <si>
    <t>GRUPO GERADOR ESTACIONARIO, POTENCIA 150 KVA, MOTOR DIESEL</t>
  </si>
  <si>
    <t>81.131,94</t>
  </si>
  <si>
    <t>GRUPO GERADOR ESTACIONARIO, SILENCIADO, POTENCIA 180 KVA, MOTOR DIESEL</t>
  </si>
  <si>
    <t>97.536,14</t>
  </si>
  <si>
    <t>GRUPO GERADOR REBOCAVEL, POTENCIA *66* KVA, MOTOR A DIESEL</t>
  </si>
  <si>
    <t>57.333,73</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</si>
  <si>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</si>
  <si>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</si>
  <si>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</si>
  <si>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166,46</t>
  </si>
  <si>
    <t>GUARNICAO/ALIZAR/VISTA, E = *1,3* CM, L = *7,0* CM, EM POLIESTIRENO, BRANCO</t>
  </si>
  <si>
    <t>GUARNICAO/ALIZAR/VISTA, E = *1,5* CM, L = *5,0* CM, EM POLIESTIRENO, BRANCO</t>
  </si>
  <si>
    <t>189,44</t>
  </si>
  <si>
    <t>GUARNICAO/MOLDURA DE ACABAMENTO PARA ESQUADRIA DE ALUMINIO ANODIZADO NATURAL, PARA 1 FACE</t>
  </si>
  <si>
    <t>GUINCHO DE ALAVANCA MANUAL, CAPACIDADE DE 1,6 T, COM 20 M DE CABO DE ACO (AQUISICAO)</t>
  </si>
  <si>
    <t>2.414,85</t>
  </si>
  <si>
    <t>GUINCHO DE ALAVANCA MANUAL, CAPACIDADE 3,2 T COM 20 M DE CABO DE ACO DIAMETRO 16,3 MM</t>
  </si>
  <si>
    <t>2.756,81</t>
  </si>
  <si>
    <t>GUINCHO ELETRICO DE COLUNA, CAPACIDADE 400 KG, COM MOTO FREIO, MOTOR TRIFASICO DE 1,25 CV</t>
  </si>
  <si>
    <t>4.800,04</t>
  </si>
  <si>
    <t>GUINDASTE HIDRAULICO AUTOPROPELIDO, COM LANCA TELESCOPICA 28,80 M, CAPACIDADE MAXIMA 30 T, POTENCIA 97 KW, TRACAO 4 X 4</t>
  </si>
  <si>
    <t>774.948,69</t>
  </si>
  <si>
    <t>GUINDASTE HIDRAULICO AUTOPROPELIDO, COM LANCA TELESCOPICA 40 M, CAPACIDADE MAXIMA 60 T, POTENCIA 260 KW, TRACAO 6 X 6</t>
  </si>
  <si>
    <t>1.490.285,94</t>
  </si>
  <si>
    <t>GUINDASTE HIDRAULICO AUTOPROPELIDO, COM LANCA TELESCOPICA 50 M, CAPACIDADE MAXIMA 100 T, POTENCIA 350 KW, TRACAO 10 X 6</t>
  </si>
  <si>
    <t>2.533.486,09</t>
  </si>
  <si>
    <t>GUINDAUTO HIDRAULICO, CAPACIDADE MAXIMA DE CARGA 10000 KG, MOMENTO MAXIMO DE CARGA 23 TM , ALCANCE MAXIMO HORIZONTAL 11,80 M, PARA MONTAGEM SOBRE CHASSI DE CAMINHAO PBT MINIMO 15000 KG (INCLUI MONTAGEM, NAO INCLUI CAMINHAO)</t>
  </si>
  <si>
    <t>155.270,31</t>
  </si>
  <si>
    <t>GUINDAUTO HIDRAULICO, CAPACIDADE MAXIMA DE CARGA 14340 KG, MOMENTO MAXIMO DE CARGA 42,3 TM, ALCANCE MAXIMO HORIZONTAL 16,80 M, PARA MONTAGEM SOBRE CHASSI DE CAMINHAO PBT MINIMO 23000 KG (INCLUI MONTAGEM, NAO INCLUI CAMINHAO)</t>
  </si>
  <si>
    <t>244.562,50</t>
  </si>
  <si>
    <t>GUINDAUTO HIDRAULICO, CAPACIDADE MAXIMA DE CARGA 30000 KG, MOMENTO MAXIMO DE CARGA 92,2 TM , ALCANCE MAXIMO HORIZONTAL  22,00 M, PARA MONTAGEM SOBRE CHASSI DE CAMINHAO PBT MINIMO 30000 KG (INCLUI MONTAGEM, NAO INCLUI CAMINHAO)</t>
  </si>
  <si>
    <t>905.687,50</t>
  </si>
  <si>
    <t>GUINDAUTO HIDRAULICO, CAPACIDADE MAXIMA DE CARGA 3300 KG, MOMENTO MAXIMO DE CARGA 5,8 TM , ALCANCE MAXIMO HORIZONTAL  7,60 M, PARA MONTAGEM SOBRE CHASSI DE CAMINHAO PBT MINIMO 8000 KG (INCLUI MONTAGEM, NAO INCLUI CAMINHAO)</t>
  </si>
  <si>
    <t>61.140,62</t>
  </si>
  <si>
    <t>GUINDAUTO HIDRAULICO, CAPACIDADE MAXIMA DE CARGA 6200 KG, MOMENTO MAXIMO DE CARGA 11,7 TM , ALCANCE MAXIMO HORIZONTAL  9,70 M, PARA MONTAGEM SOBRE CHASSI DE CAMINHAO PBT MINIMO 13000 KG (INCLUI MONTAGEM, NAO INCLUI CAMINHAO)</t>
  </si>
  <si>
    <t>86.000,00</t>
  </si>
  <si>
    <t>GUINDAUTO HIDRAULICO, CAPACIDADE MAXIMA DE CARGA 8500 KG, MOMENTO MAXIMO DE CARGA 30,4 TM , ALCANCE MAXIMO HORIZONTAL  14,30 M, PARA MONTAGEM SOBRE CHASSI DE CAMINHAO PBT MINIMO 23000 KG (INCLUI MONTAGEM, NAO INCLUI CAMINHAO)</t>
  </si>
  <si>
    <t>201.025,00</t>
  </si>
  <si>
    <t>HASTE ANCORA EM ACO GALVANIZADO, DIMENSOES 16 MM X 2000 MM</t>
  </si>
  <si>
    <t>49,28</t>
  </si>
  <si>
    <t>HASTE DE ACO GALVANIZADO PARA FIXACAO DE CONCERTINA 2 "/3 M</t>
  </si>
  <si>
    <t>19,22</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</si>
  <si>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</si>
  <si>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</si>
  <si>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</si>
  <si>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</si>
  <si>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</si>
  <si>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</si>
  <si>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</si>
  <si>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3,95</t>
  </si>
  <si>
    <t>HIDRANTE DE COLUNA COMPLETO, EM FERRO FUNDIDO, DN = 100 MM, COM REGISTRO, CUNHA DE BORRACHA, CURVA DESSIMETRICA, EXTREMIDADE E TAMPAS (INCLUI KIT FIXACAO)</t>
  </si>
  <si>
    <t>4.065,00</t>
  </si>
  <si>
    <t>HIDRANTE DE COLUNA COMPLETO, EM FERRO FUNDIDO, DN = 75 MM, COM REGISTRO, CUNHA DE BORRACHA, CURVA DESSIMETRICA, EXTREMIDADE E TAMPAS (INCLUI KIT FIXACAO)</t>
  </si>
  <si>
    <t>3.681,97</t>
  </si>
  <si>
    <t>HIDRANTE SUBTERRANEO, EM FERRO FUNDIDO, COM CURVA CURTA E CAIXA, DN 75 MM</t>
  </si>
  <si>
    <t>2.176,20</t>
  </si>
  <si>
    <t>HIDRANTE SUBTERRANEO, EM FERRO FUNDIDO, COM CURVA LONGA E CAIXA, DN 75 MM</t>
  </si>
  <si>
    <t>2.291,96</t>
  </si>
  <si>
    <t>HIDROJATEADORA PARA DESOBSTRUCAO DE REDES E GALERIAS, TANQUE 7000 L, BOMBA TRIPLEX 120 KGF/CM2 128 L/MIN (INCLUI MONTAGEM, NAO INCLUI CAMINHAO)</t>
  </si>
  <si>
    <t>139.524,93</t>
  </si>
  <si>
    <t>HIDROJATEADORA PARA DESOBSTRUCAO DE REDES E GALERIAS, TANQUE 7000 L, BOMBA TRIPLEX 140 KGF/CM2 260 L/MIN ALIMENTADA POR MOTOR INDEPENDENTE A DIESEL POTENCIA 125 CV (INCLUI MONTAGEM, NAO INCLUI CAMINHAO)</t>
  </si>
  <si>
    <t>148.432,30</t>
  </si>
  <si>
    <t>HIDROMETRO MULTIJATO, VAZAO MAXIMA DE 10,0 M3/H, DE 1"</t>
  </si>
  <si>
    <t>861,39</t>
  </si>
  <si>
    <t>HIDROMETRO MULTIJATO, VAZAO MAXIMA DE 20,0 M3/H, DE 1 1/2"</t>
  </si>
  <si>
    <t>1.431,61</t>
  </si>
  <si>
    <t>HIDROMETRO MULTIJATO, VAZAO MAXIMA DE 30,0 M3/H, DE 2"</t>
  </si>
  <si>
    <t>2.013,97</t>
  </si>
  <si>
    <t>HIDROMETRO MULTIJATO, VAZAO MAXIMA DE 7,0 M3/H, DE 1"</t>
  </si>
  <si>
    <t>630,88</t>
  </si>
  <si>
    <t>HIDROMETRO UNIJATO, VAZAO MAXIMA DE 1,5 M3/H, DE 1/2"</t>
  </si>
  <si>
    <t>HIDROMETRO UNIJATO, VAZAO MAXIMA DE 3,0 M3/H, DE 1/2"</t>
  </si>
  <si>
    <t>HIDROMETRO UNIJATO, VAZAO MAXIMA DE 5,0 M3/H, DE 3/4"</t>
  </si>
  <si>
    <t>218,38</t>
  </si>
  <si>
    <t>HIDROMETRO WOLTMANN, VAZAO MAXIMA DE 50,0 M3/H, DE 2"</t>
  </si>
  <si>
    <t>3.251,47</t>
  </si>
  <si>
    <t>HIDROMETRO WOLTMANN, VAZAO MAXIMA DE 80,0 M3/H, DE 3"</t>
  </si>
  <si>
    <t>4.246,32</t>
  </si>
  <si>
    <t>IGNITOR PARA LAMPADA DE VAPOR DE SODIO / VAPOR METALICO ATE 2000 W, TENSAO DE PULSO ENTRE 600 A 750 V</t>
  </si>
  <si>
    <t>23,71</t>
  </si>
  <si>
    <t>IGNITOR PARA LAMPADA DE VAPOR DE SODIO / VAPOR METALICO ATE 400 W, TENSAO DE PULSO ENTRE 3000 A 4500 V</t>
  </si>
  <si>
    <t>IGNITOR PARA LAMPADA DE VAPOR DE SODIO / VAPOR METALICO ATE 400 W, TENSAO DE PULSO ENTRE 580 A 750 V</t>
  </si>
  <si>
    <t>13,84</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</si>
  <si>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</si>
  <si>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</si>
  <si>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</si>
  <si>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</si>
  <si>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</si>
  <si>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</si>
  <si>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</si>
  <si>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</si>
  <si>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15,40</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</si>
  <si>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</si>
  <si>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</si>
  <si>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</si>
  <si>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</si>
  <si>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</si>
  <si>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</si>
  <si>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8,31</t>
  </si>
  <si>
    <t>INTERRUPTOR SIMPLES + INTERRUPTOR PARALELO + TOMADA 2P+T 10A, 250V, CONJUNTO MONTADO PARA EMBUTIR 4" X 2" (PLACA + SUPORTE + MODULOS)</t>
  </si>
  <si>
    <t>24,76</t>
  </si>
  <si>
    <t>INTERRUPTOR SIMPLES + INTERRUPTOR PARALELO 10A, 250V, CONJUNTO MONTADO PARA EMBUTIR 4" X 2" (PLACA + SUPORTE + MODULOS)</t>
  </si>
  <si>
    <t>INTERRUPTOR SIMPLES + TOMADA 2P+T 10A, 250V, CONJUNTO MONTADO PARA EMBUTIR 4" X 2" (PLACA + SUPORTE + MODULOS)</t>
  </si>
  <si>
    <t>13,23</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</si>
  <si>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</si>
  <si>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</si>
  <si>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</si>
  <si>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</si>
  <si>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</si>
  <si>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</si>
  <si>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21,00</t>
  </si>
  <si>
    <t>INTERRUPTORES PARALELOS (2 MODULOS) 10A, 250V, CONJUNTO MONTADO PARA EMBUTIR 4" X 2" (PLACA + SUPORTE + MODULOS)</t>
  </si>
  <si>
    <t>INTERRUPTORES PARALELOS (3 MODULOS) 10A, 250V, CONJUNTO MONTADO PARA EMBUTIR 4" X 2" (PLACA + SUPORTE + MODULO)</t>
  </si>
  <si>
    <t>22,00</t>
  </si>
  <si>
    <t>INTERRUPTORES SIMPLES (2 MODULOS) + TOMADA 2P+T 10A, 250V, CONJUNTO MONTADO PARA EMBUTIR 4" X 2" (PLACA + SUPORTE + MODULOS)</t>
  </si>
  <si>
    <t>INTERRUPTORES SIMPLES (2 MODULOS) + 1 INTERRUPTOR PARALELO 10A, 250V, CONJUNTO MONTADO PARA EMBUTIR 4" X 2" (PLACA + SUPORTE + MODULOS)</t>
  </si>
  <si>
    <t>18,15</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</si>
  <si>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</si>
  <si>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</si>
  <si>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</si>
  <si>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1.195,90</t>
  </si>
  <si>
    <t>ISOLADOR DE PORCELANA SUSPENSO, DISCO TIPO GARFO OLHAL, DIAMETRO DE 152 MM, PARA TENSAO DE *15* KV</t>
  </si>
  <si>
    <t>ISOLADOR DE PORCELANA, TIPO BUCHA, PARA TENSAO DE *15* KV</t>
  </si>
  <si>
    <t>359,91</t>
  </si>
  <si>
    <t>ISOLADOR DE PORCELANA, TIPO BUCHA, PARA TENSAO DE *35* KV</t>
  </si>
  <si>
    <t>612,79</t>
  </si>
  <si>
    <t>ISOLADOR DE PORCELANA, TIPO PINO MONOCORPO, PARA TENSAO DE *15* KV</t>
  </si>
  <si>
    <t>20,87</t>
  </si>
  <si>
    <t>ISOLADOR DE PORCELANA, TIPO PINO MONOCORPO, PARA TENSAO DE *35* KV</t>
  </si>
  <si>
    <t>88,04</t>
  </si>
  <si>
    <t>ISOLADOR DE PORCELANA, TIPO ROLDANA, DIMENSOES DE *72* X *72* MM, PARA USO EM BAIXA TENSAO</t>
  </si>
  <si>
    <t>4,18</t>
  </si>
  <si>
    <t>JANELA BASCULANTE EM ALUMINIO, 100 X 100 CM (A X L), ACABAMENTO ACET OU BRILHANTE, BATENTE/REQUADRO DE 3 A 14 CM, COM VIDRO, SEM GUARNICAO/ALIZAR</t>
  </si>
  <si>
    <t>278,19</t>
  </si>
  <si>
    <t>JANELA BASCULANTE EM ALUMINIO, 80 X 60 CM (A X L), ACABAMENTO ACET OU BRILHANTE, BATENTE/REQUADRO DE 3 A 14 CM, COM VIDRO, SEM GUARNICAO/ALIZAR</t>
  </si>
  <si>
    <t>206,64</t>
  </si>
  <si>
    <t>JANELA BASCULANTE EM MADEIRA PINUS/ EUCALIPTO/ TAUARI/ VIROLA OU EQUIVALENTE DA REGIAO, *60 X 60*, CAIXA DO BATENTE/ MARCO E = *10* CM, 2 BASCULAS PARA VIDRO, COM FERRAGENS (SEM VIDRO, SEM GUARNICAO/ALIZAR E SEM ACABAMENTO)</t>
  </si>
  <si>
    <t>126,59</t>
  </si>
  <si>
    <t>JANELA BASCULANTE EM MADEIRA PINUS/ EUCALIPTO/ TAUARI/ VIROLA OU EQUIVALENTE DA REGIAO, CAIXA DO BATENTE/ MARCO *10* CM, *2* FOLHAS BASCULANTES PARA VIDRO, COM FERRAGENS (SEM VIDRO, SEM GUARNICAO/ALIZAR E SEM ACABAMENTO)</t>
  </si>
  <si>
    <t>351,65</t>
  </si>
  <si>
    <t>JANELA BASCULANTE, ACO, COM BATENTE/REQUADRO, 60 X 60 CM (SEM VIDROS)</t>
  </si>
  <si>
    <t>158,00</t>
  </si>
  <si>
    <t>JANELA DE ABRIR EM MADEIRA IMBUIA/CEDRO ARANA/CEDRO ROSA OU EQUIVALENTE DA REGIAO, CAIXA DO BATENTE/MARCO *10* CM, 2 FOLHAS DE ABRIR TIPO VENEZIANA E 2 FOLHAS DE ABRIR PARA VIDRO, COM GUARNICAO/ALIZAR, COM FERRAGENS, (SEM VIDRO E SEM ACABAMENTO)</t>
  </si>
  <si>
    <t>521,62</t>
  </si>
  <si>
    <t>JANELA DE ABRIR EM MADEIRA PINUS/EUCALIPTO/ TAUARI/ VIROLA OU EQUIVALENTE DA REGIAO, CAIXA DO BATENTE/MARCO *10* CM, 2 FOLHAS DE ABRIR TIPO VENEZIANA E 2 FOLHAS GUILHOTINA PARA VIDRO, COM FERRAGENS (SEM VIDRO,SEM GUARNICAO/ALIZAR E SEM ACABAMENTO)</t>
  </si>
  <si>
    <t>298,02</t>
  </si>
  <si>
    <t>JANELA DE CORRER EM ALUMINIO, VENEZIANA, 120 X 120 CM (A X L), 3 FLS (2 VENEZIANAS E 1 VIDRO), SEM BANDEIRA, ACABAMENTO ACET OU BRILHANTE, BATENTE/REQUADRO DE 6 A 14 CM, COM VIDRO, SEM GUARNICAO/ALIZAR</t>
  </si>
  <si>
    <t>627,24</t>
  </si>
  <si>
    <t>JANELA DE CORRER EM ALUMINIO, VENEZIANA, 120 X 150 CM (A X L), 6 FLS (4 VENEZIANAS E 2 VIDROS), SEM BANDEIRA, ACABAMENTO ACET OU BRILHANTE, BATENTE/REQUADRO DE 6 A 14 CM, COM VIDRO, SEM GUARNICAO/ALIZAR</t>
  </si>
  <si>
    <t>872,58</t>
  </si>
  <si>
    <t>JANELA DE CORRER EM ALUMINIO, 100 X 120 CM (A X L), 2 FLS,  SEM BANDEIRA,  ACABAMENTO ACET OU BRILHANTE, BATENTE/REQUADRO DE 6 A 14 CM, COM VIDRO, SEM GUARNICAO</t>
  </si>
  <si>
    <t>359,90</t>
  </si>
  <si>
    <t>JANELA DE CORRER EM ALUMINIO, 100 X 150 CM (A X L), 2 FLS,  SEM BANDEIRA,  ACABAMENTO ACET OU BRILHANTE, BATENTE/REQUADRO DE 6 A 14 CM, COM VIDRO, SEM GUARNICAO/ALIZAR</t>
  </si>
  <si>
    <t>422,75</t>
  </si>
  <si>
    <t>JANELA DE CORRER EM ALUMINIO, 100 X 150 CM (A X L), 4 FLS, SEM BANDEIRA, ACABAMENTO ACET OU BRILHANTE, BATENTE/REQUADRO DE 6 A 14 CM, COM VIDRO, SEM GUARNICAO/ALIZAR</t>
  </si>
  <si>
    <t>498,52</t>
  </si>
  <si>
    <t>JANELA DE CORRER EM ALUMINIO, 100 X 150 CM (A X L), 4 FLS, SEM BANDEIRA, ACABAMENTO ACET OU BRILHANTE, COM VIDRO, COM GUARNICAO PARA 1 FACE</t>
  </si>
  <si>
    <t>368,22</t>
  </si>
  <si>
    <t>JANELA DE CORRER EM ALUMINIO, 100 X 200 CM, 4 FLS,  BANDEIRA COM BASCULA,  ACABAMENTO ACET OU BRILHANTE, BATENTE/REQUADRO DE 6 A 14 CM, COM VIDRO, SEM GUARNICAO/ALIZAR</t>
  </si>
  <si>
    <t>590,64</t>
  </si>
  <si>
    <t>JANELA DE CORRER EM ALUMINIO, 120 X 120 CM (A X L), 2 FLS, SEM BANDEIRA, ACABAMENTO ACET OU BRILHANTE,  BATENTE/REQUADRO DE 6 A 14 CM, COM VIDRO, SEM GUARNICAO/ALIZAR</t>
  </si>
  <si>
    <t>409,83</t>
  </si>
  <si>
    <t>JANELA DE CORRER EM ALUMINIO, 120 X 150 CM (A X L), 4 FLS, BANDEIRA COM BASCULA,  ACABAMENTO ACET OU BRILHANTE, BATENTE/REQUADRO DE 6 A 14 CM, COM VIDRO, SEM GUARNICAO/ALIZAR</t>
  </si>
  <si>
    <t>577,73</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</si>
  <si>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</si>
  <si>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497,54</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</si>
  <si>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</si>
  <si>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630,57</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</si>
  <si>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</si>
  <si>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387,69</t>
  </si>
  <si>
    <t>JANELA EM MADEIRA CEDRINHO/ ANGELIM COMERCIAL/ CURUPIXA/ CUMARU OU EQUIVALENTE DA REGIAO, CAIXA DO BATENTE/MARCO *10* CM, 2 FOLHAS DE ABRIR TIPO VENEZIANA E 2 FOLHAS GUILHOTINA PARA VIDRO, COM GUARNICAO/ALIZAR, COM FERRAGENS (SEM VIDRO E SEM ACABAMENTO)</t>
  </si>
  <si>
    <t>390,66</t>
  </si>
  <si>
    <t>JANELA FIXA EM ALUMINIO, 60  X 80 CM (A X L), BATENTE/REQUADRO DE 3 A 14 CM, COM VIDRO, SEM GUARNICAO/ALIZAR</t>
  </si>
  <si>
    <t>312,11</t>
  </si>
  <si>
    <t>JANELA MAXIM AR EM ALUMINIO, 80 X 60 CM (A X L), BATENTE/REQUADRO DE 4 A 14 CM, COM VIDRO, SEM GUARNICAO/ALIZAR</t>
  </si>
  <si>
    <t>421,04</t>
  </si>
  <si>
    <t>210,94</t>
  </si>
  <si>
    <t>JANELA MAXIM AR EM MADEIRA CEDRINHO/ ANGELIM COMERCIAL/ CURUPIXA/ CUMARU OU EQUIVALENTE DA REGIAO, CAIXA DO BATENTE/MARCO *10* CM, 1 FOLHA  PARA VIDRO, COM GUARNICAO/ALIZAR, COM FERRAGENS, (SEM VIDRO E SEM ACABAMENTO)</t>
  </si>
  <si>
    <t>550,92</t>
  </si>
  <si>
    <t>JANELA MAXIMO AR, ACO, BATENTE / REQUADRO DE 6 A 14 CM, PINT ANTICORROSIVA, SEM VIDRO, COM GRADE, 1 FL, 60  X 80 CM (A X L)</t>
  </si>
  <si>
    <t>344,15</t>
  </si>
  <si>
    <t>JARDINEIRO</t>
  </si>
  <si>
    <t>JARDINEIRO (MENSALISTA)</t>
  </si>
  <si>
    <t>JOELHO COM VISITA, PVC SERIE R, 90 GRAUS, 100 X 75 MM, PARA ESGOTO OU AGUAS PLUVIAIS PREDIAIS</t>
  </si>
  <si>
    <t>45,31</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</si>
  <si>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</si>
  <si>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</si>
  <si>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</si>
  <si>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</si>
  <si>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</si>
  <si>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</si>
  <si>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54,99</t>
  </si>
  <si>
    <t>JOELHO CPVC, SOLDAVEL, 45 GRAUS, 73 MM, PARA AGUA QUENTE</t>
  </si>
  <si>
    <t>146,91</t>
  </si>
  <si>
    <t>JOELHO CPVC, SOLDAVEL, 45 GRAUS, 89 MM, PARA AGUA QUENTE</t>
  </si>
  <si>
    <t>171,38</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</si>
  <si>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</si>
  <si>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</si>
  <si>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</si>
  <si>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</si>
  <si>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</si>
  <si>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</si>
  <si>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54,00</t>
  </si>
  <si>
    <t>JOELHO CPVC, SOLDAVEL, 90 GRAUS, 73 MM, PARA AGUA QUENTE</t>
  </si>
  <si>
    <t>143,27</t>
  </si>
  <si>
    <t>JOELHO CPVC, SOLDAVEL, 90 GRAUS, 89 MM, PARA AGUA QUENTE</t>
  </si>
  <si>
    <t>166,47</t>
  </si>
  <si>
    <t>JOELHO DE REDUCAO, PVC SOLDAVEL, 90 GRAUS,  25 MM X 20 MM, PARA AGUA FRIA PREDIAL</t>
  </si>
  <si>
    <t>JOELHO DE REDUCAO, PVC SOLDAVEL, 90 GRAUS,  32 MM X 25 MM, PARA AGUA FRIA PREDIAL</t>
  </si>
  <si>
    <t>JOELHO DE REDUCAO, PVC, ROSCAVEL COM BUCHA DE LATAO, 90 GRAUS,  3/4" X 1/2", PARA AGUA FRIA PREDIAL</t>
  </si>
  <si>
    <t>13,16</t>
  </si>
  <si>
    <t>JOELHO DE REDUCAO, PVC, ROSCAVEL, 90 GRAUS, 1" X 3/4", PARA AGUA FRIA PREDIAL</t>
  </si>
  <si>
    <t>JOELHO DE REDUCAO, PVC, ROSCAVEL, 90 GRAUS, 3/4" X 1/2", PARA AGUA FRIA PREDIAL</t>
  </si>
  <si>
    <t>3,37</t>
  </si>
  <si>
    <t>JOELHO DE TRANSICAO, CPVC, SOLDAVEL, 90 GRAUS, 15 MM X 1/2", PARA AGUA QUENTE</t>
  </si>
  <si>
    <t>JOELHO DE TRANSICAO, CPVC, SOLDAVEL, 90 GRAUS, 22 MM X 1/2", PARA AGUA QUENTE</t>
  </si>
  <si>
    <t>14,44</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</si>
  <si>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</si>
  <si>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</si>
  <si>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</si>
  <si>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</si>
  <si>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4,55</t>
  </si>
  <si>
    <t>JOELHO PPR, 90 GRAUS, SOLDAVEL, DN 110 MM, PARA AGUA QUENTE PREDIAL</t>
  </si>
  <si>
    <t>157,04</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</si>
  <si>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</si>
  <si>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</si>
  <si>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</si>
  <si>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</si>
  <si>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</si>
  <si>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</si>
  <si>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27,19</t>
  </si>
  <si>
    <t>JOELHO PPR, 90 GRAUS, SOLDAVEL, DN 75 MM, PARA AGUA QUENTE PREDIAL</t>
  </si>
  <si>
    <t>68,70</t>
  </si>
  <si>
    <t>JOELHO PPR, 90 GRAUS, SOLDAVEL, DN 90 MM, PARA AGUA QUENTE PREDIAL</t>
  </si>
  <si>
    <t>104,71</t>
  </si>
  <si>
    <t>JOELHO PVC COM VISITA, 90 GRAUS, DN 100 X 50 MM, SERIE NORMAL, PARA ESGOTO PREDIAL</t>
  </si>
  <si>
    <t>15,88</t>
  </si>
  <si>
    <t>JOELHO PVC LEVE, 45 GRAUS, DN 150 MM, PARA ESGOTO PREDIAL</t>
  </si>
  <si>
    <t>JOELHO PVC LEVE, 90 GRAUS, DN 150 MM, PARA ESGOTO PREDIAL</t>
  </si>
  <si>
    <t>JOELHO PVC,  SOLDAVEL COM ROSCA, 90 GRAUS, 20 MM X 1/2", PARA AGUA FRIA PREDIAL</t>
  </si>
  <si>
    <t>1,77</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</si>
  <si>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</si>
  <si>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</si>
  <si>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</si>
  <si>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</si>
  <si>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</si>
  <si>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</si>
  <si>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11,03</t>
  </si>
  <si>
    <t>JOELHO PVC, ROSCAVEL, 45 GRAUS, 3/4", PARA AGUA FRIA PREDIAL</t>
  </si>
  <si>
    <t>JOELHO PVC, ROSCAVEL, 90 GRAUS, 1/2", PARA AGUA FRIA PREDIAL</t>
  </si>
  <si>
    <t>JOELHO PVC, ROSCAVEL, 90 GRAUS, 1", PARA AGUA FRIA PREDIAL</t>
  </si>
  <si>
    <t>5,54</t>
  </si>
  <si>
    <t>JOELHO PVC, ROSCAVEL, 90 GRAUS, 3/4", PARA AGUA FRIA PREDIAL</t>
  </si>
  <si>
    <t>JOELHO PVC, SOLDAVEL, BB, 45 GRAUS, DN 40 MM, PARA ESGOTO PREDIAL</t>
  </si>
  <si>
    <t>JOELHO PVC, SOLDAVEL, BB, 90 GRAUS, DN 40 MM, PARA ESGOTO PREDIAL</t>
  </si>
  <si>
    <t>3,03</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</si>
  <si>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</si>
  <si>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</si>
  <si>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</si>
  <si>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</si>
  <si>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11,89</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</si>
  <si>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</si>
  <si>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</si>
  <si>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</si>
  <si>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</si>
  <si>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</si>
  <si>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</si>
  <si>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</si>
  <si>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</si>
  <si>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</si>
  <si>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</si>
  <si>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</si>
  <si>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204,75</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</si>
  <si>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</si>
  <si>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</si>
  <si>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</si>
  <si>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</si>
  <si>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</si>
  <si>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</si>
  <si>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21,84</t>
  </si>
  <si>
    <t>JOELHO PVC, SOLDAVEL, 90 GRAUS, 85 MM, PARA AGUA FRIA PREDIAL</t>
  </si>
  <si>
    <t>97,06</t>
  </si>
  <si>
    <t>JOELHO PVC, 45 GRAUS, ROSCAVEL,  1 1/2", AGUA FRIA PREDIAL</t>
  </si>
  <si>
    <t>JOELHO PVC, 45 GRAUS, ROSCAVEL, 1 1/4",  AGUA FRIA PREDIAL</t>
  </si>
  <si>
    <t>JOELHO PVC, 45 GRAUS, ROSCAVEL, 2", AGUA FRIA PREDIAL</t>
  </si>
  <si>
    <t>25,54</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</si>
  <si>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</si>
  <si>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</si>
  <si>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</si>
  <si>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</si>
  <si>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12,09</t>
  </si>
  <si>
    <t>JOELHO PVC, 90 GRAUS, ROSCAVEL, 2", AGUA FRIA PREDIAL</t>
  </si>
  <si>
    <t>31,61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</si>
  <si>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</si>
  <si>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</si>
  <si>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</si>
  <si>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29,67</t>
  </si>
  <si>
    <t>JOELHO ROSCA FEMEA MOVEL, METALICO, PARA CONEXAO COM ANEL DESLIZANTE EM TUBO PEX, DN 25 MM X 3/4"</t>
  </si>
  <si>
    <t>33,24</t>
  </si>
  <si>
    <t>JOELHO 45 GRAUS, PPR, SOLDAVEL, F/ F, DN 40 MM, PARA AQUA QUENTE E FRIA PREDIAL</t>
  </si>
  <si>
    <t>8,15</t>
  </si>
  <si>
    <t>JOELHO 45 GRAUS, PPR, SOLDAVEL, F/ F, DN 50 MM, PARA AQUA QUENTE E FRIA PREDIAL</t>
  </si>
  <si>
    <t>JOELHO 45 GRAUS, PPR, SOLDAVEL, F/ F, DN 63 MM, PARA AQUA QUENTE E FRIA PREDIAL</t>
  </si>
  <si>
    <t>JOELHO 45 GRAUS, PPR, SOLDAVEL, F/ F, DN 75 MM, PARA AQUA QUENTE E FRIA PREDIAL</t>
  </si>
  <si>
    <t>66,32</t>
  </si>
  <si>
    <t>JOELHO 45 GRAUS, PPR, SOLDAVEL, F/ F, DN 90 MM, PARA AQUA QUENTE E FRIA PREDIAL</t>
  </si>
  <si>
    <t>133,99</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</si>
  <si>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</si>
  <si>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</si>
  <si>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</si>
  <si>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</si>
  <si>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</si>
  <si>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13,79</t>
  </si>
  <si>
    <t>JOELHO 90 GRAUS, PLASTICO, PARA CONEXAO COM CRIMPAGEM EM TUBO PEX, DN 20 MM</t>
  </si>
  <si>
    <t>JOELHO 90 GRAUS, PLASTICO, PARA CONEXAO COM CRIMPAGEM EM TUBO PEX, DN 25 MM</t>
  </si>
  <si>
    <t>JOELHO 90 GRAUS, PLASTICO, PARA CONEXAO COM CRIMPAGEM EM TUBO PEX, DN 32 MM</t>
  </si>
  <si>
    <t>42,28</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</si>
  <si>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</si>
  <si>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</si>
  <si>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</si>
  <si>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</si>
  <si>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22,11</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</si>
  <si>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</si>
  <si>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</si>
  <si>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</si>
  <si>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</si>
  <si>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27,90</t>
  </si>
  <si>
    <t>JOELHO 90 GRAUS, ROSCA FEMEA TERMINAL, PLASTICO, PARA CONEXAO COM CRIMPAGEM EM TUBO PEX, DN 25 MM X 1/2"</t>
  </si>
  <si>
    <t>24,50</t>
  </si>
  <si>
    <t>JOELHO 90 GRAUS, ROSCA FEMEA TERMINAL, PLASTICO, PARA CONEXAO COM CRIMPAGEM EM TUBO PEX, DN 25 MM X 1"</t>
  </si>
  <si>
    <t>43,45</t>
  </si>
  <si>
    <t>JOELHO 90 GRAUS, ROSCA FEMEA TERMINAL, PLASTICO, PARA CONEXAO COM CRIMPAGEM EM TUBO PEX, DN 25 MM X 3/4"</t>
  </si>
  <si>
    <t>32,11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</si>
  <si>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</si>
  <si>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</si>
  <si>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</si>
  <si>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</si>
  <si>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20,51</t>
  </si>
  <si>
    <t>JOELHO 90 GRAUS, ROSCA MACHO TERMINAL, METALICO, PARA CONEXAO COM ANEL DESLIZANTE EM TUBO PEX, DN 25 MM X 3/4"</t>
  </si>
  <si>
    <t>JOELHO 90 GRAUS, ROSCA MACHO TERMINAL, PLASTICO, PARA CONEXAO COM CRIMPAGEM EM TUBO PEX, DN 25 MM X 1/2"</t>
  </si>
  <si>
    <t>23,51</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</si>
  <si>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</si>
  <si>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</si>
  <si>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</si>
  <si>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</si>
  <si>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19,13</t>
  </si>
  <si>
    <t>JOELHO, PVC SERIE R, 45 GRAUS, DN 150 MM, PARA ESGOTO OU AGUAS PLUVIAIS PREDIAIS</t>
  </si>
  <si>
    <t>66,58</t>
  </si>
  <si>
    <t>JOELHO, PVC SERIE R, 45 GRAUS, DN 40 MM, PARA ESGOTO OU AGUAS PLUVIAIS PREDIAIS</t>
  </si>
  <si>
    <t>JOELHO, PVC SERIE R, 45 GRAUS, DN 50 MM, PARA ESGOTO OU AGUAS PLUVIAIS PREDIAIS</t>
  </si>
  <si>
    <t>5,89</t>
  </si>
  <si>
    <t>JOELHO, PVC SERIE R, 45 GRAUS, DN 75 MM, PARA ESGOTO OU AGUAS PLUVIAIS PREDIAIS</t>
  </si>
  <si>
    <t>JOELHO, PVC SERIE R, 90 GRAUS, DN 100 MM, PARA ESGOTO OU AGUAS PLUVIAIS PREDIAIS</t>
  </si>
  <si>
    <t>JOELHO, PVC SERIE R, 90 GRAUS, DN 150 MM, PARA ESGOTO OU AGUAS PLUVIAIS PREDIAIS</t>
  </si>
  <si>
    <t>85,76</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</si>
  <si>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</si>
  <si>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</si>
  <si>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</si>
  <si>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</si>
  <si>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187,25</t>
  </si>
  <si>
    <t>JOELHO, PVC SOLDAVEL, 45 GRAUS, 20 MM, PARA AGUA FRIA PREDIAL</t>
  </si>
  <si>
    <t>JOELHO, PVC SOLDAVEL, 45 GRAUS, 25 MM, PARA AGUA FRIA PREDIAL</t>
  </si>
  <si>
    <t>JOELHO, PVC SOLDAVEL, 45 GRAUS, 32 MM, PARA AGUA FRIA PREDIAL</t>
  </si>
  <si>
    <t>3,88</t>
  </si>
  <si>
    <t>JOELHO, PVC SOLDAVEL, 45 GRAUS, 40 MM, PARA AGUA FRIA PREDIAL</t>
  </si>
  <si>
    <t>JOELHO, PVC SOLDAVEL, 45 GRAUS, 50 MM, PARA AGUA FRIA PREDIAL</t>
  </si>
  <si>
    <t>JOELHO, PVC SOLDAVEL, 45 GRAUS, 60 MM, PARA AGUA FRIA PREDIAL</t>
  </si>
  <si>
    <t>JOELHO, PVC SOLDAVEL, 45 GRAUS, 75 MM, PARA AGUA FRIA PREDIAL</t>
  </si>
  <si>
    <t>58,89</t>
  </si>
  <si>
    <t>JOELHO, PVC SOLDAVEL, 45 GRAUS, 85 MM, PARA AGUA FRIA PREDIAL</t>
  </si>
  <si>
    <t>JOELHO, PVC SOLDAVEL, 90 GRAUS, 75 MM, PARA AGUA FRIA PREDIAL</t>
  </si>
  <si>
    <t>81,99</t>
  </si>
  <si>
    <t>JOELHO, ROSCA FEMEA, COM BASE FIXA, METALICO, PARA CONEXAO COM ANEL DESLIZANTE EM TUBO PEX, DN 16 MM X 1/2"</t>
  </si>
  <si>
    <t>13,15</t>
  </si>
  <si>
    <t>JOELHO, ROSCA FEMEA, COM BASE FIXA, METALICO, PARA CONEXAO COM ANEL DESLIZANTE EM TUBO PEX, DN 20 MM X 1/2"</t>
  </si>
  <si>
    <t>JOELHO, ROSCA FEMEA, COM BASE FIXA, METALICO, PARA CONEXAO COM ANEL DESLIZANTE EM TUBO PEX, DN 25 MM X 3/4"</t>
  </si>
  <si>
    <t>25,27</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</si>
  <si>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</si>
  <si>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</si>
  <si>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</si>
  <si>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</si>
  <si>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48,14</t>
  </si>
  <si>
    <t>JOGO DE TRANQUETA E ROSETA REDONDA DE SOBREPOR SEM FUROS, EM LATAO CROMADO, DIAMETRO *50* MM, PARA FECHADURA DE PORTA DE BANHEIRO</t>
  </si>
  <si>
    <t>45,23</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</si>
  <si>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</si>
  <si>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</si>
  <si>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</si>
  <si>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9,87</t>
  </si>
  <si>
    <t>JUNCAO DE REDUCAO SIMPLES, COM BOLSA PARA ANEL, PVC LEVE,  150 X 100 MM, PARA ESGOTO PREDIAL</t>
  </si>
  <si>
    <t>49,07</t>
  </si>
  <si>
    <t>JUNCAO DUPLA, PVC SERIE R, DN 100 X 100 X 100 MM, PARA ESGOTO OU AGUAS PLUVIAIS PREDIAIS</t>
  </si>
  <si>
    <t>82,44</t>
  </si>
  <si>
    <t>JUNCAO DUPLA, PVC SOLDAVEL, DN 100 X 100 X 100 MM , SERIE NORMAL PARA ESGOTO PREDIAL</t>
  </si>
  <si>
    <t>32,69</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</si>
  <si>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</si>
  <si>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</si>
  <si>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</si>
  <si>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</si>
  <si>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</si>
  <si>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</si>
  <si>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</si>
  <si>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110,74</t>
  </si>
  <si>
    <t>JUNCAO SIMPLES, PVC SERIE R, DN 100 X 100 MM, PARA ESGOTO OU AGUAS PLUVIAIS PREDIAIS</t>
  </si>
  <si>
    <t>JUNCAO SIMPLES, PVC SERIE R, DN 100 X 75 MM, PARA ESGOTO OU AGUAS PLUVIAIS PREDIAIS</t>
  </si>
  <si>
    <t>JUNCAO SIMPLES, PVC SERIE R, DN 150 X 100 MM, PARA ESGOTO OU AGUAS PLUVIAIS PREDIAIS</t>
  </si>
  <si>
    <t>128,92</t>
  </si>
  <si>
    <t>JUNCAO SIMPLES, PVC SERIE R, DN 150 X 150 MM, PARA ESGOTO OU AGUAS PLUVIAIS PREDIAIS</t>
  </si>
  <si>
    <t>145,37</t>
  </si>
  <si>
    <t>JUNCAO SIMPLES, PVC SERIE R, DN 40 X 40 MM, PARA ESGOTO OU AGUAS PLUVIAIS PREDIAIS</t>
  </si>
  <si>
    <t>JUNCAO SIMPLES, PVC SERIE R, DN 50 X 50 MM, PARA ESGOTO OU AGUAS PLUVIAIS PREDIAIS</t>
  </si>
  <si>
    <t>JUNCAO SIMPLES, PVC SERIE R, DN 75 X 75 MM, PARA ESGOTO OU AGUAS PLUVIAIS PREDIAIS</t>
  </si>
  <si>
    <t>31,09</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</si>
  <si>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</si>
  <si>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</si>
  <si>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</si>
  <si>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</si>
  <si>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</si>
  <si>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</si>
  <si>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</si>
  <si>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</si>
  <si>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</si>
  <si>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112,55</t>
  </si>
  <si>
    <t>JUNCAO, PVC, 45 GRAUS, JE, BBB, DN 150 MM, PARA REDE COLETORA DE ESGOTO (NBR 10569)</t>
  </si>
  <si>
    <t>233,12</t>
  </si>
  <si>
    <t>JUNCAO, PVC, 45 GRAUS, JE, BBB, DN 150 MM, PARA TUBO CORRUGADO E/OU LISO, REDE COLETORA DE ESGOTO (NBR 10569)</t>
  </si>
  <si>
    <t>652,25</t>
  </si>
  <si>
    <t>JUNCAO, PVC, 45 GRAUS, JE, BBB, DN 200 MM, PARA TUBO CORRUGADO E/OU LISO, REDE COLETORA DE ESGOTO (NBR 10569)</t>
  </si>
  <si>
    <t>982,31</t>
  </si>
  <si>
    <t>JUNCAO, PVC, 45 GRAUS, JE, BBB, DN 250 MM, PARA TUBO CORRUGADO E/OU LISO, REDE COLETORA DE ESGOTO (NBR 10569)</t>
  </si>
  <si>
    <t>1.368,32</t>
  </si>
  <si>
    <t>JUNTA DE EXPANSAO BRONZE/LATAO (REF 900), PONTA X PONTA, 35 MM</t>
  </si>
  <si>
    <t>646,88</t>
  </si>
  <si>
    <t>JUNTA DE EXPANSAO BRONZE/LATAO (REF 900), PONTA X PONTA, 42 MM</t>
  </si>
  <si>
    <t>809,89</t>
  </si>
  <si>
    <t>JUNTA DE EXPANSAO BRONZE/LATAO (REF 900), PONTA X PONTA, 54 MM</t>
  </si>
  <si>
    <t>1.123,29</t>
  </si>
  <si>
    <t>JUNTA DE EXPANSAO BRONZE/LATAO (REF 900), PONTA X PONTA, 66 MM</t>
  </si>
  <si>
    <t>1.483,68</t>
  </si>
  <si>
    <t>JUNTA DE EXPANSAO DE COBRE (REF 900), PONTA X PONTA, 15 MM</t>
  </si>
  <si>
    <t>443,61</t>
  </si>
  <si>
    <t>JUNTA DE EXPANSAO DE COBRE (REF 900), PONTA X PONTA, 22 MM</t>
  </si>
  <si>
    <t>514,57</t>
  </si>
  <si>
    <t>JUNTA DE EXPANSAO DE COBRE (REF 900), PONTA X PONTA, 28 MM</t>
  </si>
  <si>
    <t>565,18</t>
  </si>
  <si>
    <t>JUNTA DILATACAO ELASTICA PARA CONCRETO (FUGENBAND) O-12, ATE 5 MCA</t>
  </si>
  <si>
    <t>53,01</t>
  </si>
  <si>
    <t>JUNTA DILATACAO ELASTICA PARA CONCRETO (FUGENBAND) O-22, ATE 30 MCA</t>
  </si>
  <si>
    <t>78,87</t>
  </si>
  <si>
    <t>JUNTA DILATACAO ELASTICA PARA CONCRETO (FUGENBAND) O-35/10, ATE 100 MCA</t>
  </si>
  <si>
    <t>296,81</t>
  </si>
  <si>
    <t>JUNTA DILATACAO ELASTICA PARA CONCRETO (FUGENBAND) O-35/6, ATE 100 MCA</t>
  </si>
  <si>
    <t>245,56</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</si>
  <si>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</si>
  <si>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</si>
  <si>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</si>
  <si>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</si>
  <si>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244,72</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</si>
  <si>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</si>
  <si>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</si>
  <si>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119,45</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</si>
  <si>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</si>
  <si>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</si>
  <si>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223,46</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</si>
  <si>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</si>
  <si>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192,29</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</si>
  <si>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</si>
  <si>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263,70</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</si>
  <si>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</si>
  <si>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262,82</t>
  </si>
  <si>
    <t>KIT DE ACESSORIOS PARA BANHEIRO EM METAL CROMADO, 5 PECAS</t>
  </si>
  <si>
    <t>105,32</t>
  </si>
  <si>
    <t>KIT DE MATERIAIS PARA BRACADEIRA PARA FIXACAO EM POSTE CIRCULAR, CONTEM TRES FIXADORES E UM ROLO DE FITA DE 3 M EM ACO CARBONO</t>
  </si>
  <si>
    <t>42,24</t>
  </si>
  <si>
    <t>KIT DE PROTECAO ARSTOP PARA AR CONDICIONADO, TOMADA PADRAO 2P+T 20 A, COM DISJUNTOR UNIPOLAR DIN 20A</t>
  </si>
  <si>
    <t>19,57</t>
  </si>
  <si>
    <t>KIT PORTA PRONTA DE MADEIRA, FOLHA LEVE (NBR 15930) DE 600 X 2100 MM OU 700 X 2100 MM, DE 35 MM A 40 MM DE ESPESSURA, COM MARCO EM ACO, NUCLEO COLMEIA, CAPA LISA EM HDF, ACABAMENTO MELAMINICO BRANCO (INCLUI MARCO, ALIZARES, DOBRADICAS E FECHADURA)</t>
  </si>
  <si>
    <t>405,14</t>
  </si>
  <si>
    <t>KIT PORTA PRONTA DE MADEIRA, FOLHA LEVE (NBR 15930) DE 600 X 2100 MM OU 700 X 2100 MM, DE 35 MM A 40 MM DE ESPESSURA, NUCLEO COLMEIA, ESTRUTURA USINADA PARA FECHADURA, CAPA LISA EM HDF, ACABAMENTO EM PRIMER PARA PINTURA (INCLUI MARCO, ALIZARES E DOBRADICAS)</t>
  </si>
  <si>
    <t>330,65</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</si>
  <si>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</si>
  <si>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</si>
  <si>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336,06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</si>
  <si>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</si>
  <si>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</si>
  <si>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341,76</t>
  </si>
  <si>
    <t>KIT PORTA PRONTA DE MADEIRA, FOLHA MEDIA (NBR 15930) DE 600 X 2100 MM OU 700 X 2100 MM, DE 35 MM A 40 MM DE ESPESSURA, NUCLEO SEMI-SOLIDO (SARRAFEADO), ESTRUTURA USINADA PARA FECHADURA, CAPA LISA EM HDF, ACABAMENTO MELAMINICO BRANCO (INCLUI MARCO, ALIZARES E DOBRADICAS)</t>
  </si>
  <si>
    <t>509,27</t>
  </si>
  <si>
    <t>KIT PORTA PRONTA DE MADEIRA, FOLHA MEDIA (NBR 15930) DE 600 X 2100 MM, DE 35 MM A 40 MM DE ESPESSURA, NUCLEO SEMI-SOLIDO (SARRAFEADO), ESTRUTURA USINADA PARA FECHADURA, CAPA LISA EM HDF, ACABAMENTO EM PRIMER PARA PINTURA (INCLUI MARCO, ALIZARES E DOBRADICAS)</t>
  </si>
  <si>
    <t>365,69</t>
  </si>
  <si>
    <t>KIT PORTA PRONTA DE MADEIRA, FOLHA MEDIA (NBR 15930) DE 700 X 2100 MM, DE 35 MM A 40 MM DE ESPESSURA, NUCLEO SEMI-SOLIDO (SARRAFEADO), ESTRUTURA USINADA PARA FECHADURA, CAPA LISA EM HDF, ACABAMENTO EM PRIMER PARA PINTURA (INCLUI MARCO, ALIZARES E DOBRADICAS)</t>
  </si>
  <si>
    <t>412,09</t>
  </si>
  <si>
    <t>KIT PORTA PRONTA DE MADEIRA, FOLHA MEDIA (NBR 15930) DE 800 X 2100 MM, DE 35 MM A 40 MM DE ESPESSURA,  NUCLEO SEMI-SOLIDO (SARRAFEADO), ESTRUTURA USINADA PARA FECHADURA, CAPA LISA EM HDF, ACABAMENTO EM PRIMER PARA PINTURA (INCLUI MARCO, ALIZARES E DOBRADICAS)</t>
  </si>
  <si>
    <t>453,30</t>
  </si>
  <si>
    <t>KIT PORTA PRONTA DE MADEIRA, FOLHA MEDIA (NBR 15930) DE 800 X 2100 MM, DE 35 MM A 40 MM DE ESPESSURA, NUCLEO SEMI-SOLIDO (SARRAFEADO), ESTRUTURA USINADA PARA FECHADURA, CAPA LISA EM HDF, ACABAMENTO MELAMINICO BRANCO (INCLUI MARCO, ALIZARES E DOBRADICAS)</t>
  </si>
  <si>
    <t>524,80</t>
  </si>
  <si>
    <t>KIT PORTA PRONTA DE MADEIRA, FOLHA MEDIA (NBR 15930) DE 900 X 2100 MM, DE 35 MM A 40 MM DE ESPESSURA, NUCLEO SEMI-SOLIDO (SARRAFEADO), ESTRUTURA USINADA PARA FECHADURA, CAPA LISA EM HDF, ACABAMENTO EM PRIMER PARA PINTURA (INCLUI MARCO, ALIZARES E DOBRADICAS)</t>
  </si>
  <si>
    <t>474,03</t>
  </si>
  <si>
    <t>KIT PORTA PRONTA DE MADEIRA, FOLHA MEDIA (NBR 15930) DE 900 X 2100 MM, DE 35 MM A 40 MM DE ESPESSURA, NUCLEO SEMI-SOLIDO (SARRAFEADO), ESTRUTURA USINADA PARA FECHADURA, CAPA LISA EM HDF, ACABAMENTO MELAMINICO BRANCO (INCLUI MARCO, ALIZARES E DOBRADICAS)</t>
  </si>
  <si>
    <t>562,89</t>
  </si>
  <si>
    <t>KIT PORTA PRONTA DE MADEIRA, FOLHA PESADA (NBR 15930) DE 800 X 2100 MM, DE 40 MM  A 45 MM DE ESPESSURA, NUCLEO SOLIDO, CAPA LISA EM HDF, ACABAMENTO MELAMINICO BRANCO (INCLUI MARCO, ALIZARES, DOBRADICAS E FECHADURA EXTERNA)</t>
  </si>
  <si>
    <t>614,16</t>
  </si>
  <si>
    <t>KIT PORTA PRONTA DE MADEIRA, FOLHA PESADA (NBR 15930) DE 800 X 2100 MM, DE 40 MM A 45 MM DE ESPESSURA , NUCLEO SOLIDO, ESTRUTURA USINADA PARA FECHADURA, CAPA LISA EM HDF, ACABAMENTO EM LAMINADO NATURAL COM VERNIZ (INCLUI MARCO, ALIZARES E DOBRADICAS)</t>
  </si>
  <si>
    <t>757,47</t>
  </si>
  <si>
    <t>KIT PORTA PRONTA DE MADEIRA, FOLHA PESADA (NBR 15930) DE 800 X 2100 MM, DE 40 MM A 45 MM DE ESPESSURA, COM MARCO EM ACO, NUCLEO SOLIDO, CAPA LISA EM HDF, ACABAMENTO MELAMINICO BRANCO (INCLUI MARCO, ALIZARES, DOBRADICAS E FECHADURA)</t>
  </si>
  <si>
    <t>597,05</t>
  </si>
  <si>
    <t>KIT PORTA PRONTA DE MADEIRA, FOLHA PESADA (NBR 15930) DE 900 X 2100 MM, DE 40 MM  A 45 MM DE ESPESSURA, NUCLEO SOLIDO, CAPA LISA EM HDF, ACABAMENTO MELAMINICO BRANCO (INCLUI MARCO, ALIZARES, DOBRADICAS E FECHADURA EXTERNA)</t>
  </si>
  <si>
    <t>630,80</t>
  </si>
  <si>
    <t>KIT PORTA PRONTA DE MADEIRA, FOLHA PESADA (NBR 15930) DE 900 X 2100 MM, DE 40 MM A 45 MM DE ESPESSURA , NUCLEO SOLIDO, ESTRUTURA USINADA PARA FECHADURA, CAPA LISA EM HDF, ACABAMENTO EM LAMINADO NATURAL COM VERNIZ (INCLUI MARCO, ALIZARES E DOBRADICAS)</t>
  </si>
  <si>
    <t>768,22</t>
  </si>
  <si>
    <t>KIT PORTA PRONTA DE MADEIRA, FOLHA PESADA (NBR 15930) DE 900 X 2100 MM, DE 40 MM A 45 MM DE ESPESSURA, COM MARCO EM ACO, NUCLEO SOLIDO, CAPA LISA EM HDF, ACABAMENTO MELAMINICO BRANCO (INCLUI MARCO, ALIZARES, DOBRADICAS E FECHADURA)</t>
  </si>
  <si>
    <t>634,36</t>
  </si>
  <si>
    <t>LADRILHO HIDRAULICO, *20 x 20* CM, E= 2 CM, PADRAO COPACABANA, 2 CORES (PRETO E BRANCO)</t>
  </si>
  <si>
    <t>54,83</t>
  </si>
  <si>
    <t>LADRILHO HIDRAULICO, *20 X 20* CM, E= 2 CM, DADOS, COR NATURAL</t>
  </si>
  <si>
    <t>LADRILHO HIDRAULICO, *20 X 20* CM, E= 2 CM, RAMPA, NATURAL</t>
  </si>
  <si>
    <t>51,20</t>
  </si>
  <si>
    <t>LADRILHO HIDRAULICO, *20 X 20* CM, E= 2 CM, TATIL ALERTA OU DIRECIONAL, AMARELO</t>
  </si>
  <si>
    <t>64,90</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</si>
  <si>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</si>
  <si>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</si>
  <si>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</si>
  <si>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31,27</t>
  </si>
  <si>
    <t>LAJE PRE-MOLDADA CONVENCIONAL (LAJOTAS + VIGOTAS) PARA FORRO, UNIDIRECIONAL, SOBRECARGA 100 KG/M2, VAO ATE 5,00 M (SEM COLOCACAO)</t>
  </si>
  <si>
    <t>LAJE PRE-MOLDADA CONVENCIONAL (LAJOTAS + VIGOTAS) PARA PISO, UNIDIRECIONAL, SOBRECARGA DE 200 KG/M2, VAO ATE 3,50 M (SEM COLOCACAO)</t>
  </si>
  <si>
    <t>31,16</t>
  </si>
  <si>
    <t>LAJE PRE-MOLDADA CONVENCIONAL (LAJOTAS + VIGOTAS) PARA PISO, UNIDIRECIONAL, SOBRECARGA DE 200 KG/M2, VAO ATE 4,50 M (SEM COLOCACAO)</t>
  </si>
  <si>
    <t>34,30</t>
  </si>
  <si>
    <t>LAJE PRE-MOLDADA CONVENCIONAL (LAJOTAS + VIGOTAS) PARA PISO, UNIDIRECIONAL, SOBRECARGA DE 200 KG/M2, VAO ATE 5,00 M (SEM COLOCACAO)</t>
  </si>
  <si>
    <t>LAJE PRE-MOLDADA CONVENCIONAL (LAJOTAS + VIGOTAS) PARA PISO, UNIDIRECIONAL, SOBRECARGA DE 350 KG/M2, VAO ATE 4,50 M (SEM COLOCACAO)</t>
  </si>
  <si>
    <t>37,79</t>
  </si>
  <si>
    <t>LAJE PRE-MOLDADA CONVENCIONAL (LAJOTAS + VIGOTAS) PARA PISO, UNIDIRECIONAL, SOBRECARGA DE 350 KG/M2, VAO ATE 5,00 M (SEM COLOCACAO)</t>
  </si>
  <si>
    <t>43,60</t>
  </si>
  <si>
    <t>LAJE PRE-MOLDADA CONVENCIONAL (LAJOTAS + VIGOTAS) PARA PISO, UNIDIRECIONAL, SOBRECARGA 350 KG/M2 VAO ATE 3,50 M (SEM COLOCACAO)</t>
  </si>
  <si>
    <t>LAJE PRE-MOLDADA DE TRANSICAO EXCENTRICA EM CONCRETO ARMADO, DN 1200 MM, FURO CIRCULAR DN 600 MM, ESPESSURA 12 CM</t>
  </si>
  <si>
    <t>248,83</t>
  </si>
  <si>
    <t>LAJE PRE-MOLDADA DE TRANSICAO EXCENTRICA EM CONCRETO ARMADO, DN 1500 MM, FURO CIRCULAR DN 530 MM, ESPESSURA 15 CM</t>
  </si>
  <si>
    <t>424,12</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</si>
  <si>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</si>
  <si>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</si>
  <si>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</si>
  <si>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44,36</t>
  </si>
  <si>
    <t>LAMPADA DE LUZ MISTA 160 W, BASE E27 (220 V)</t>
  </si>
  <si>
    <t>LAMPADA DE LUZ MISTA 250 W, BASE E27 (220 V)</t>
  </si>
  <si>
    <t>26,81</t>
  </si>
  <si>
    <t>LAMPADA DE LUZ MISTA 500 W, BASE E40 (220 V)</t>
  </si>
  <si>
    <t>50,11</t>
  </si>
  <si>
    <t>LAMPADA FLUORESCENTE COMPACTA BRANCA 135 W, BASE E40 (127/220 V)</t>
  </si>
  <si>
    <t>148,43</t>
  </si>
  <si>
    <t>LAMPADA FLUORESCENTE COMPACTA 2U BRANCA 15 W, BASE E27 (127/220 V)</t>
  </si>
  <si>
    <t>LAMPADA FLUORESCENTE COMPACTA 2U/3U BRANCA 9/10 W, BASE E27 (127/220 V)</t>
  </si>
  <si>
    <t>LAMPADA FLUORESCENTE COMPACTA 3U BRANCA 20 W, BASE E27 (127/220 V)</t>
  </si>
  <si>
    <t>12,61</t>
  </si>
  <si>
    <t>LAMPADA FLUORESCENTE ESPIRAL BRANCA 45 W, BASE E27 (127/220 V)</t>
  </si>
  <si>
    <t>42,57</t>
  </si>
  <si>
    <t>LAMPADA FLUORESCENTE ESPIRAL BRANCA 65 W, BASE E27 (127/220 V)</t>
  </si>
  <si>
    <t>77,03</t>
  </si>
  <si>
    <t>LAMPADA FLUORESCENTE TUBULAR T10, DE 20 OU 40 W, BIVOLT</t>
  </si>
  <si>
    <t>6,74</t>
  </si>
  <si>
    <t>LAMPADA FLUORESCENTE TUBULAR T5 DE 14 W, BIVOLT</t>
  </si>
  <si>
    <t>LAMPADA FLUORESCENTE TUBULAR T8 DE 16/18 W, BIVOLT</t>
  </si>
  <si>
    <t>LAMPADA FLUORESCENTE TUBULAR T8 DE 32/36 W, BIVOLT</t>
  </si>
  <si>
    <t>LAMPADA LED TIPO DICROICA BIVOLT, LUZ BRANCA, 5 W (BASE GU10)</t>
  </si>
  <si>
    <t>11,00</t>
  </si>
  <si>
    <t>LAMPADA LED TUBULAR BIVOLT 18/20 W, BASE G13</t>
  </si>
  <si>
    <t>LAMPADA LED TUBULAR BIVOLT 9/10 W, BASE G13</t>
  </si>
  <si>
    <t>11,96</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</si>
  <si>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</si>
  <si>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</si>
  <si>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</si>
  <si>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</si>
  <si>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</si>
  <si>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51,94</t>
  </si>
  <si>
    <t>LAMPADA VAPOR MERCURIO 125 W (BASE E27)</t>
  </si>
  <si>
    <t>17,78</t>
  </si>
  <si>
    <t>LAMPADA VAPOR MERCURIO 250 W (BASE E40)</t>
  </si>
  <si>
    <t>LAMPADA VAPOR MERCURIO 400 W (BASE E40)</t>
  </si>
  <si>
    <t>43,26</t>
  </si>
  <si>
    <t>LAMPADA VAPOR METALICO OVOIDE 150 W, BASE E27/E40</t>
  </si>
  <si>
    <t>LAMPADA VAPOR METALICO TUBULAR 400 W (BASE E40)</t>
  </si>
  <si>
    <t>71,36</t>
  </si>
  <si>
    <t>LAVADORA DE ALTA PRESSAO (LAVA-JATO) PARA AGUA FRIA, PRESSAO DE OPERACAO ENTRE 1400 E 1900 LIB/POL2, VAZAO MAXIMA ENTRE  400 E 700 L/H</t>
  </si>
  <si>
    <t>2.149,99</t>
  </si>
  <si>
    <t>LAVATORIO DE CANTO LOUCA BRANCA SUSPENSO *40 X 30* CM</t>
  </si>
  <si>
    <t>161,17</t>
  </si>
  <si>
    <t>LAVATORIO LOUCA BRANCA COM COLUNA *44 X 35,5* CM</t>
  </si>
  <si>
    <t>164,29</t>
  </si>
  <si>
    <t>LAVATORIO LOUCA BRANCA COM COLUNA *54 X 44* CM</t>
  </si>
  <si>
    <t>236,63</t>
  </si>
  <si>
    <t>LAVATORIO LOUCA BRANCA SUSPENSO *40 X 30* CM</t>
  </si>
  <si>
    <t>104,35</t>
  </si>
  <si>
    <t>LAVATORIO LOUCA COR COM COLUNA *54 X 44* CM</t>
  </si>
  <si>
    <t>259,59</t>
  </si>
  <si>
    <t>LAVATORIO LOUCA COR SUSPENSO *40 X 30* CM</t>
  </si>
  <si>
    <t>124,45</t>
  </si>
  <si>
    <t>LAVATORIO/CUBA DE EMBUTIR OVAL LOUCA BRANCA SEM LADRAO *50 X 35* CM</t>
  </si>
  <si>
    <t>102,57</t>
  </si>
  <si>
    <t>LAVATORIO/CUBA DE EMBUTIR OVAL LOUCA COR SEM LADRAO *50 X 35* CM</t>
  </si>
  <si>
    <t>111,69</t>
  </si>
  <si>
    <t>LAVATORIO/CUBA DE SOBREPOR OVAL PEQUENA LOUCA BRANCA SEM LADRAO *31 X 44*</t>
  </si>
  <si>
    <t>163,17</t>
  </si>
  <si>
    <t>LAVATORIO/CUBA DE SOBREPOR RETANGULAR LOUCA BRANCA COM LADRAO *52 X 45* CM</t>
  </si>
  <si>
    <t>292,58</t>
  </si>
  <si>
    <t>LAVATORIO/CUBA DE SOBREPOR RETANGULAR LOUCA COR COM LADRAO *52 X 45* CM</t>
  </si>
  <si>
    <t>296,94</t>
  </si>
  <si>
    <t>LEITURISTA OU CADASTRISTA DE REDES DE AGUA E ESGOTO</t>
  </si>
  <si>
    <t>LEITURISTA OU CADASTRISTA DE REDES DE AGUA E ESGOTO (MENSALISTA)</t>
  </si>
  <si>
    <t>LETRA ACO INOX (AISI 304), CHAPA NUM. 22, RECORTADO, H= 20 CM (SEM RELEVO)</t>
  </si>
  <si>
    <t>93,68</t>
  </si>
  <si>
    <t>LEVANTADOR DE JANELA GUILHOTINA, EM LATAO CROMADO</t>
  </si>
  <si>
    <t>LIMPADORA A SUCCAO, TANQUE 12000 L, BASCULAMENTO HIDRAULICO, BOMBA 12 M3/MIN 95% VACUO (INCLUI MONTAGEM, NAO INCLUI CAMINHAO)</t>
  </si>
  <si>
    <t>120.000,00</t>
  </si>
  <si>
    <t>LIMPADORA DE SUCCAO TANQUE 7000 L, BOMBA 12 M3/MIN 95% VACUO (INCLUI MONTAGEM, NAO INCLUI CAMINHAO)</t>
  </si>
  <si>
    <t>101.900,23</t>
  </si>
  <si>
    <t>LIMPADORA DE SUCCAO, TANQUE 11000 L, BOMBA 340 M3/MIN (INCLUI MONTAGEM, NAO INCLUI CAMINHAO)</t>
  </si>
  <si>
    <t>170.593,82</t>
  </si>
  <si>
    <t>LIMPADORA DE SUCCAO, TANQUE 5500 L, BOMBA 60M3/MIN, VACUO 500 MBAR (INCLUI MONTAGEM, NAO INCLUI CAMINHAO)</t>
  </si>
  <si>
    <t>289.524,93</t>
  </si>
  <si>
    <t>LINHA DE PEDREIRO LISA 100 M</t>
  </si>
  <si>
    <t>8,90</t>
  </si>
  <si>
    <t>LIXA D'AGUA EM FOLHA, GRAO 100</t>
  </si>
  <si>
    <t>LIXA EM FOLHA PARA FERRO, NUMERO 150</t>
  </si>
  <si>
    <t>LIXA EM FOLHA PARA PAREDE OU MADEIRA, NUMERO 120 (COR VERMELHA)</t>
  </si>
  <si>
    <t>LIXADEIRA ELETRICA ANGULAR PARA CONCRETO, POTENCIA 1.400 W, PRATO DIAMANTADO DE 5''</t>
  </si>
  <si>
    <t>4.363,09</t>
  </si>
  <si>
    <t>LIXADEIRA ELETRICA ANGULAR, PARA DISCO DE 7 " (180 MM), POTENCIA DE 2.200 W, *5.000* RPM, 220 V</t>
  </si>
  <si>
    <t>721,59</t>
  </si>
  <si>
    <t>LIXEIRA DUPLA, COM CAPACIDADE VOLUMETRICA DE 60L*, FABRICADA EM TUBO DE ACO CARBONO, CESTOS EM CHAPA DE ACO E PINTURA NO PROCESSO ELETROSTATICO - PARA ACADEMIA AO AR LIVRE / ACADEMIA DA TERCEIRA IDADE - ATI</t>
  </si>
  <si>
    <t>979,59</t>
  </si>
  <si>
    <t>LOCACAO DE ANDAIME METALICO TIPO FACHADEIRO, LARGURA DE 1,20 M, ALTURA POR PECA DE 2,0 M, INCLUINDO SAPATAS E ITENS NECESSARIOS A INSTALACAO</t>
  </si>
  <si>
    <t>5,99</t>
  </si>
  <si>
    <t>LOCACAO DE ANDAIME METALICO TUBULAR DE ENCAIXE, TIPO DE TORRE, COM LARGURA DE 1 ATE 1,5 M E ALTURA DE *1,00* M (INCLUSO SAPATAS FIXAS OU RODIZIOS)</t>
  </si>
  <si>
    <t xml:space="preserve">MXMES </t>
  </si>
  <si>
    <t>18,00</t>
  </si>
  <si>
    <t>LOCACAO DE ANDAIME SUSPENSO OU BALANCIM MANUAL, CAPACIDADE DE CARGA TOTAL DE APROXIMADAMENTE 250 KG/M2, PLATAFORMA DE 1,50 M X 0,80 M (C X L), CABO DE 45 M</t>
  </si>
  <si>
    <t>435,00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</si>
  <si>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</si>
  <si>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</si>
  <si>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</si>
  <si>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</si>
  <si>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</si>
  <si>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</si>
  <si>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</si>
  <si>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</si>
  <si>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</si>
  <si>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</si>
  <si>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520,00</t>
  </si>
  <si>
    <t>LOCACAO DE CONTAINER 2,30  X  6,00 M, ALT. 2,50 M, PARA ESCRITORIO, SEM DIVISORIAS INTERNAS E SEM SANITARIO</t>
  </si>
  <si>
    <t>406,25</t>
  </si>
  <si>
    <t>LOCACAO DE CONTAINER 2,30 X 4,30 M, ALT. 2,50 M, P/ SANITARIO, C/ 5 BACIAS, 1 LAVATORIO E 4 MICTORIOS</t>
  </si>
  <si>
    <t>650,00</t>
  </si>
  <si>
    <t>LOCACAO DE CONTAINER 2,30 X 4,30 M, ALT. 2,50 M, PARA SANITARIO, COM 3 BACIAS, 4 CHUVEIROS, 1 LAVATORIO E 1 MICTORIO</t>
  </si>
  <si>
    <t>590,41</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</si>
  <si>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</si>
  <si>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</si>
  <si>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</si>
  <si>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</si>
  <si>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</si>
  <si>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</si>
  <si>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11,88</t>
  </si>
  <si>
    <t>LOCACAO DE GRUPO GERADOR *80 A 125* KVA, MOTOR DIESEL, REBOCAVEL, ACIONAMENTO MANUAL</t>
  </si>
  <si>
    <t>15,75</t>
  </si>
  <si>
    <t>LOCACAO DE GRUPO GERADOR ACIMA DE * 125 ATE 180* KVA, MOTOR DIESEL, REBOCAVEL, ACIONAMENTO MANUAL</t>
  </si>
  <si>
    <t>18,84</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</si>
  <si>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</si>
  <si>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</si>
  <si>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</si>
  <si>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</si>
  <si>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</si>
  <si>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</si>
  <si>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</si>
  <si>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</si>
  <si>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627,92</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</si>
  <si>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</si>
  <si>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</si>
  <si>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</si>
  <si>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</si>
  <si>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59,19</t>
  </si>
  <si>
    <t>LUMINARIA ARANDELA TIPO MEIA-LUA COM VIDRO FOSCO *30 X 15* CM, PARA 1 LAMPADA, BASE E27, POTENCIA MAXIMA 40/60 W (NAO INCLUI LAMPADA)</t>
  </si>
  <si>
    <t>46,22</t>
  </si>
  <si>
    <t>LUMINARIA DE EMBUTIR EM CHAPA DE ACO PARA 2 LAMPADAS FLUORESCENTES DE 14 W COM REFLETOR E ALETAS EM ALUMINIO, COMPLETA (INCLUI REATOR E LAMPADAS)</t>
  </si>
  <si>
    <t>187,08</t>
  </si>
  <si>
    <t>LUMINARIA DE EMBUTIR EM CHAPA DE ACO PARA 4 LAMPADAS FLUORESCENTES DE 14 W *60 X 60 CM* ALETADA (NAO INCLUI REATOR E LAMPADAS)</t>
  </si>
  <si>
    <t>198,55</t>
  </si>
  <si>
    <t>LUMINARIA DE EMERGENCIA 30 LEDS, POTENCIA 2 W, BATERIA DE LITIO, AUTONOMIA DE 6 HORAS</t>
  </si>
  <si>
    <t>LUMINARIA DE LED PARA ILUMINACAO PUBLICA, DE 138 W ATE 180 W, INVOLUCRO EM ALUMINIO OU ACO INOX</t>
  </si>
  <si>
    <t>767,45</t>
  </si>
  <si>
    <t>LUMINARIA DE LED PARA ILUMINACAO PUBLICA, DE 181 W ATE 239 W, INVOLUCRO EM ALUMINIO OU ACO INOX</t>
  </si>
  <si>
    <t>891,45</t>
  </si>
  <si>
    <t>LUMINARIA DE LED PARA ILUMINACAO PUBLICA, DE 240 W ATE 350 W, INVOLUCRO EM ALUMINIO OU ACO INOX</t>
  </si>
  <si>
    <t>1.476,82</t>
  </si>
  <si>
    <t>LUMINARIA DE LED PARA ILUMINACAO PUBLICA, DE 33 W ATE 50 W, INVOLUCRO EM ALUMINIO OU ACO INOX</t>
  </si>
  <si>
    <t>230,64</t>
  </si>
  <si>
    <t>LUMINARIA DE LED PARA ILUMINACAO PUBLICA, DE 51 W ATE 67 W, INVOLUCRO EM ALUMINIO OU ACO INOX</t>
  </si>
  <si>
    <t>425,59</t>
  </si>
  <si>
    <t>LUMINARIA DE LED PARA ILUMINACAO PUBLICA, DE 68 W ATE 97 W, INVOLUCRO EM ALUMINIO OU ACO INOX</t>
  </si>
  <si>
    <t>471,11</t>
  </si>
  <si>
    <t>LUMINARIA DE LED PARA ILUMINACAO PUBLICA, DE 98 W ATE 137 W, INVOLUCRO EM ALUMINIO OU ACO INOX</t>
  </si>
  <si>
    <t>568,07</t>
  </si>
  <si>
    <t>LUMINARIA DE SOBREPOR EM CHAPA DE ACO COM ALETAS PLASTICAS, PARA 1 LAMPADA, BASE E27, POTENCIA MAXIMA 40/60 W (NAO INCLUI LAMPADA)</t>
  </si>
  <si>
    <t>35,43</t>
  </si>
  <si>
    <t>LUMINARIA DE SOBREPOR EM CHAPA DE ACO COM ALETAS PLASTICAS, PARA 2 LAMPADAS, BASE E27, POTENCIA MAXIMA 40/60 W (NAO INCLUI LAMPADAS)</t>
  </si>
  <si>
    <t>47,40</t>
  </si>
  <si>
    <t>LUMINARIA DE SOBREPOR EM CHAPA DE ACO PARA 1 LAMPADA FLUORESCENTE DE *18* W, ALETADA, COMPLETA (LAMPADA E REATOR INCLUSOS)</t>
  </si>
  <si>
    <t>49,39</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</si>
  <si>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</si>
  <si>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</si>
  <si>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</si>
  <si>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</si>
  <si>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68,45</t>
  </si>
  <si>
    <t>LUMINARIA DE SOBREPOR EM CHAPA DE ACO PARA 2 LAMPADAS FLUORESCENTES DE *18* W, PERFIL COMERCIAL (NAO INCLUI REATOR E LAMPADAS)</t>
  </si>
  <si>
    <t>LUMINARIA DE SOBREPOR EM CHAPA DE ACO PARA 2 LAMPADAS FLUORESCENTES DE *36* W, ALETADA, COMPLETA (LAMPADAS E REATOR INCLUSOS)</t>
  </si>
  <si>
    <t>96,81</t>
  </si>
  <si>
    <t>LUMINARIA DE SOBREPOR EM CHAPA DE ACO PARA 2 LAMPADAS FLUORESCENTES DE *36* W, PERFIL COMERCIAL (NAO INCLUI REATOR E LAMPADAS)</t>
  </si>
  <si>
    <t>28,98</t>
  </si>
  <si>
    <t>LUMINARIA DE TETO PLAFON/PLAFONIER EM PLASTICO COM BASE E27, POTENCIA MAXIMA 60 W (NAO INCLUI LAMPADA)</t>
  </si>
  <si>
    <t>LUMINARIA DUPLA P/SINALIZACAO, TIPO WETZEL AS-2/110 OU EQUIV</t>
  </si>
  <si>
    <t>259,22</t>
  </si>
  <si>
    <t>LUMINARIA HERMETICA IP-65 PARA 2 DUAS LAMPADAS DE 14/16/18/20 W (NAO INCLUI REATOR E LAMPADAS)</t>
  </si>
  <si>
    <t>122,72</t>
  </si>
  <si>
    <t>LUMINARIA HERMETICA IP-65 PARA 2 DUAS LAMPADAS DE 28/32/36/40 W (NAO INCLUI REATOR E LAMPADAS)</t>
  </si>
  <si>
    <t>151,17</t>
  </si>
  <si>
    <t>LUMINARIA LED PLAFON REDONDO DE SOBREPOR BIVOLT 12/13 W,  D = *17* CM</t>
  </si>
  <si>
    <t>LUMINARIA LED REFLETOR RETANGULAR BIVOLT, LUZ BRANCA, 10 W</t>
  </si>
  <si>
    <t>LUMINARIA LED REFLETOR RETANGULAR BIVOLT, LUZ BRANCA, 30 W</t>
  </si>
  <si>
    <t>46,77</t>
  </si>
  <si>
    <t>LUMINARIA LED REFLETOR RETANGULAR BIVOLT, LUZ BRANCA, 50 W</t>
  </si>
  <si>
    <t>52,51</t>
  </si>
  <si>
    <t>LUMINARIA PLAFON REDONDO COM VIDRO FOSCO DIAMETRO *25* CM, PARA 1 LAMPADA, BASE E27, POTENCIA MAXIMA 40/60 W (NAO INCLUI LAMPADA)</t>
  </si>
  <si>
    <t>43,83</t>
  </si>
  <si>
    <t>LUMINARIA PLAFON REDONDO COM VIDRO FOSCO DIAMETRO *30* CM, PARA 2 LAMPADAS, BASE E27, POTENCIA MAXIMA 40/60 W (NAO INCLUI LAMPADAS)</t>
  </si>
  <si>
    <t>50,75</t>
  </si>
  <si>
    <t>LUMINARIA PROVA DE TEMPO PETERCO Y.31/1</t>
  </si>
  <si>
    <t>148,73</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</si>
  <si>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</si>
  <si>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</si>
  <si>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</si>
  <si>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</si>
  <si>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112,44</t>
  </si>
  <si>
    <t>LUMINARIA TIPO TARTARUGA PARA AREA EXTERNA EM ALUMINIO, COM GRADE, PARA 1 LAMPADA, BASE E27, POTENCIA MAXIMA 40/60 W (NAO INCLUI LAMPADA)</t>
  </si>
  <si>
    <t>57,22</t>
  </si>
  <si>
    <t>LUVA CPVC, SOLDAVEL, 15 MM, PARA AGUA QUENTE PREDIAL</t>
  </si>
  <si>
    <t>LUVA CPVC, SOLDAVEL, 22 MM, PARA AGUA QUENTE PREDIAL</t>
  </si>
  <si>
    <t>LUVA CPVC, SOLDAVEL, 28 MM, PARA AGUA QUENTE PREDIAL</t>
  </si>
  <si>
    <t>4,84</t>
  </si>
  <si>
    <t>LUVA CPVC, SOLDAVEL, 35 MM, PARA AGUA QUENTE PREDIAL</t>
  </si>
  <si>
    <t>LUVA CPVC, SOLDAVEL, 42 MM, PARA AGUA QUENTE PREDIAL</t>
  </si>
  <si>
    <t>LUVA CPVC, SOLDAVEL, 54 MM, PARA AGUA QUENTE PREDIAL</t>
  </si>
  <si>
    <t>27,65</t>
  </si>
  <si>
    <t>LUVA CPVC, SOLDAVEL, 73 MM, PARA AGUA QUENTE PREDIAL</t>
  </si>
  <si>
    <t>118,80</t>
  </si>
  <si>
    <t>LUVA CPVC, SOLDAVEL, 89 MM, PARA AGUA QUENTE PREDIAL</t>
  </si>
  <si>
    <t>133,51</t>
  </si>
  <si>
    <t>LUVA DE BORRACHA ISOLANTE PARA ALTA TENSAO, RESISTENTE A OZONIO, TENSAO DE ENSAIO 2,5 KV (PAR)</t>
  </si>
  <si>
    <t>385,55</t>
  </si>
  <si>
    <t>LUVA DE COBRE (REF 600) SEM ANEL DE SOLDA, BOLSA X BOLSA, 104 MM</t>
  </si>
  <si>
    <t>369,17</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</si>
  <si>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</si>
  <si>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</si>
  <si>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</si>
  <si>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</si>
  <si>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</si>
  <si>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</si>
  <si>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50,45</t>
  </si>
  <si>
    <t>LUVA DE COBRE (REF 600) SEM ANEL DE SOLDA, BOLSA X BOLSA, 66 MM</t>
  </si>
  <si>
    <t>165,36</t>
  </si>
  <si>
    <t>LUVA DE COBRE (REF 600) SEM ANEL DE SOLDA, BOLSA X BOLSA, 79 MM</t>
  </si>
  <si>
    <t>253,17</t>
  </si>
  <si>
    <t>LUVA DE CORRER DEFOFO, PVC, JE, DN 100 MM</t>
  </si>
  <si>
    <t>LUVA DE CORRER DEFOFO, PVC, JE, DN 150 MM</t>
  </si>
  <si>
    <t>114,77</t>
  </si>
  <si>
    <t>LUVA DE CORRER DEFOFO, PVC, JE, DN 200 MM</t>
  </si>
  <si>
    <t>204,72</t>
  </si>
  <si>
    <t>LUVA DE CORRER DEFOFO, PVC, JE, DN 250 MM</t>
  </si>
  <si>
    <t>372,89</t>
  </si>
  <si>
    <t>LUVA DE CORRER DEFOFO, PVC, JE, DN 300 MM</t>
  </si>
  <si>
    <t>511,80</t>
  </si>
  <si>
    <t>LUVA DE CORRER PARA TUBO ROSCAVEL, PVC, 1 1/2", PARA AGUA FRIA PREDIAL</t>
  </si>
  <si>
    <t>LUVA DE CORRER PARA TUBO ROSCAVEL, PVC, 1/2", PARA AGUA FRIA PREDIAL</t>
  </si>
  <si>
    <t>LUVA DE CORRER PARA TUBO ROSCAVEL, PVC, 3/4", PARA AGUA FRIA PREDIAL</t>
  </si>
  <si>
    <t>12,45</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</si>
  <si>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</si>
  <si>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</si>
  <si>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</si>
  <si>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</si>
  <si>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24,86</t>
  </si>
  <si>
    <t>LUVA DE CORRER PARA TUBO SOLDAVEL, PVC, 60 MM, PARA AGUA FRIA PREDIAL</t>
  </si>
  <si>
    <t>LUVA DE CORRER PVC, JE, DN 100 MM, PARA REDE COLETORA DE ESGOTO (NBR 10569)</t>
  </si>
  <si>
    <t>LUVA DE CORRER PVC, JE, DN 150 MM, PARA REDE COLETORA DE ESGOTO (NBR 10569)</t>
  </si>
  <si>
    <t>76,90</t>
  </si>
  <si>
    <t>LUVA DE CORRER PVC, JE, DN 200 MM, PARA REDE COLETORA DE ESGOTO (NBR 10569)</t>
  </si>
  <si>
    <t>165,51</t>
  </si>
  <si>
    <t>LUVA DE CORRER PVC, JE, DN 250 MM, PARA REDE COLETORA DE ESGOTO (NBR 10569)</t>
  </si>
  <si>
    <t>270,61</t>
  </si>
  <si>
    <t>LUVA DE CORRER PVC, JE, DN 300 MM, PARA REDE COLETORA DE ESGOTO (NBR 10569)</t>
  </si>
  <si>
    <t>452,37</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</si>
  <si>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</si>
  <si>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</si>
  <si>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</si>
  <si>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</si>
  <si>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19,99</t>
  </si>
  <si>
    <t>LUVA DE CORRER, CPVC, SOLDAVEL, 42 MM, PARA AGUA QUENTE PREDIAL</t>
  </si>
  <si>
    <t>LUVA DE CORRER, PVC PBA, JE, DN 100 / DE 110 MM, PARA REDE AGUA (NBR 10351)</t>
  </si>
  <si>
    <t>51,60</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</si>
  <si>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</si>
  <si>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</si>
  <si>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</si>
  <si>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</si>
  <si>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69,12</t>
  </si>
  <si>
    <t>LUVA DE CORRER, PVC SERIE R, 75 MM, PARA ESGOTO OU AGUAS PLUVIAIS PREDIAIS</t>
  </si>
  <si>
    <t>11,30</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</si>
  <si>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</si>
  <si>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</si>
  <si>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</si>
  <si>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</si>
  <si>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</si>
  <si>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</si>
  <si>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</si>
  <si>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</si>
  <si>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</si>
  <si>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</si>
  <si>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29,10</t>
  </si>
  <si>
    <t>LUVA DE FERRO GALVANIZADO, COM ROSCA BSP, DE 3/4"</t>
  </si>
  <si>
    <t>LUVA DE FERRO GALVANIZADO, COM ROSCA BSP, DE 3"</t>
  </si>
  <si>
    <t>80,09</t>
  </si>
  <si>
    <t>LUVA DE FERRO GALVANIZADO, COM ROSCA BSP, DE 4"</t>
  </si>
  <si>
    <t>126,29</t>
  </si>
  <si>
    <t>LUVA DE FERRO GALVANIZADO, COM ROSCA BSP, DE 5"</t>
  </si>
  <si>
    <t>230,08</t>
  </si>
  <si>
    <t>LUVA DE FERRO GALVANIZADO, COM ROSCA BSP, DE 6"</t>
  </si>
  <si>
    <t>379,49</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</si>
  <si>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</si>
  <si>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</si>
  <si>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</si>
  <si>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</si>
  <si>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</si>
  <si>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</si>
  <si>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</si>
  <si>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11,17</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</si>
  <si>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</si>
  <si>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</si>
  <si>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</si>
  <si>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</si>
  <si>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</si>
  <si>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16,65</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</si>
  <si>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</si>
  <si>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</si>
  <si>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</si>
  <si>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</si>
  <si>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</si>
  <si>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56,68</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</si>
  <si>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</si>
  <si>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</si>
  <si>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</si>
  <si>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</si>
  <si>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</si>
  <si>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</si>
  <si>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86,36</t>
  </si>
  <si>
    <t>LUVA DE REDUCAO DE FERRO GALVANIZADO, COM ROSCA BSP, DE 3" X 2 1/2"</t>
  </si>
  <si>
    <t>LUVA DE REDUCAO DE FERRO GALVANIZADO, COM ROSCA BSP, DE 3" X 2"</t>
  </si>
  <si>
    <t>LUVA DE REDUCAO DE FERRO GALVANIZADO, COM ROSCA BSP, DE 4" X 2 1/2"</t>
  </si>
  <si>
    <t>149,13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</si>
  <si>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</si>
  <si>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</si>
  <si>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</si>
  <si>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</si>
  <si>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37,34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</si>
  <si>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</si>
  <si>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</si>
  <si>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</si>
  <si>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118,50</t>
  </si>
  <si>
    <t>LUVA DE REDUCAO EM ACO CARBONO, COM ENCAIXE PARA SOLDA DN SW, PRESSAO 3.000 LBS, DN 2" X 1 1/2"</t>
  </si>
  <si>
    <t>58,90</t>
  </si>
  <si>
    <t>LUVA DE REDUCAO EM ACO CARBONO, COM ENCAIXE PARA SOLDA DN SW, PRESSAO 3.000 LBS, DN 3" X 2 1/2"</t>
  </si>
  <si>
    <t>160,25</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</si>
  <si>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</si>
  <si>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</si>
  <si>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</si>
  <si>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</si>
  <si>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21,66</t>
  </si>
  <si>
    <t>LUVA DE REDUCAO PARA TUBO PEX, PLASTICA, PARA CONEXAO COM CRIMPAGEM, DN 20 X 16 MM</t>
  </si>
  <si>
    <t>16,80</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</si>
  <si>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</si>
  <si>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</si>
  <si>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</si>
  <si>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</si>
  <si>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</si>
  <si>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</si>
  <si>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</si>
  <si>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</si>
  <si>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4,01</t>
  </si>
  <si>
    <t>LUVA DE REDUCAO SOLDAVEL, PVC, 60 MM X 50 MM, PARA AGUA FRIA PREDIAL</t>
  </si>
  <si>
    <t>10,32</t>
  </si>
  <si>
    <t>LUVA DE REDUCAO, PVC, SOLDAVEL, 50 X 25 MM, PARA AGUA FRIA PREDIAL</t>
  </si>
  <si>
    <t>LUVA DE TRANSICAO DE CPVC X PVC, SOLDAVEL, 22 X 25 MM, PARA AGUA QUENTE</t>
  </si>
  <si>
    <t>1,87</t>
  </si>
  <si>
    <t>LUVA DE TRANSICAO, CPVC, SOLDAVEL, 42 MM X 1 1/2", PARA AGUA QUENTE</t>
  </si>
  <si>
    <t>LUVA DE TRANSICAO, CPVC, SOLDAVEL, 54 MM X 2", PARA AGUA QUENTE PREDIAL</t>
  </si>
  <si>
    <t>227,89</t>
  </si>
  <si>
    <t>LUVA DE TRANSICAO, CPVC, 15 MM X 1/2", PARA AGUA QUENTE PREDIAL</t>
  </si>
  <si>
    <t>LUVA DE TRANSICAO, CPVC, 22 MM X 1/2", PARA AGUA QUENTE</t>
  </si>
  <si>
    <t>LUVA DUPLA, PVC LEVE, DN 150 MM</t>
  </si>
  <si>
    <t>LUVA EM ACO CARBONO, SOLDAVEL, PRESSAO 3.000 LBS, DN 1 1/2"</t>
  </si>
  <si>
    <t>29,13</t>
  </si>
  <si>
    <t>LUVA EM ACO CARBONO, SOLDAVEL, PRESSAO 3.000 LBS, DN 1 1/4"</t>
  </si>
  <si>
    <t>22,78</t>
  </si>
  <si>
    <t>LUVA EM ACO CARBONO, SOLDAVEL, PRESSAO 3.000 LBS, DN 1/2"</t>
  </si>
  <si>
    <t>LUVA EM ACO CARBONO, SOLDAVEL, PRESSAO 3.000 LBS, DN 1"</t>
  </si>
  <si>
    <t>LUVA EM ACO CARBONO, SOLDAVEL, PRESSAO 3.000 LBS, DN 2 1/2"</t>
  </si>
  <si>
    <t>92,24</t>
  </si>
  <si>
    <t>LUVA EM ACO CARBONO, SOLDAVEL, PRESSAO 3.000 LBS, DN 2"</t>
  </si>
  <si>
    <t>45,91</t>
  </si>
  <si>
    <t>LUVA EM ACO CARBONO, SOLDAVEL, PRESSAO 3.000 LBS, DN 3/4"</t>
  </si>
  <si>
    <t>LUVA EM ACO CARBONO, SOLDAVEL, PRESSAO 3.000 LBS, DN 3"</t>
  </si>
  <si>
    <t>124,88</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</si>
  <si>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</si>
  <si>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</si>
  <si>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</si>
  <si>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</si>
  <si>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</si>
  <si>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10,11</t>
  </si>
  <si>
    <t>LUVA EM PVC RIGIDO ROSCAVEL, DE 2", PARA ELETRODUTO</t>
  </si>
  <si>
    <t>LUVA EM PVC RIGIDO ROSCAVEL, DE 3/4", PARA ELETRODUTO</t>
  </si>
  <si>
    <t>LUVA EM PVC RIGIDO ROSCAVEL, DE 3", PARA ELETRODUTO</t>
  </si>
  <si>
    <t>13,57</t>
  </si>
  <si>
    <t>LUVA EM PVC RIGIDO ROSCAVEL, DE 4", PARA ELETRODUTO</t>
  </si>
  <si>
    <t>LUVA PARA ELETRODUTO, EM ACO GALVANIZADO ELETROLITICO, DIAMETRO DE 100 MM (4")</t>
  </si>
  <si>
    <t>26,79</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</si>
  <si>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</si>
  <si>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</si>
  <si>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</si>
  <si>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</si>
  <si>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</si>
  <si>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</si>
  <si>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</si>
  <si>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11,15</t>
  </si>
  <si>
    <t>LUVA PARA ELETRODUTO, EM ACO GALVANIZADO ELETROLITICO, DIAMETRO DE 80 MM (3")</t>
  </si>
  <si>
    <t>16,98</t>
  </si>
  <si>
    <t>LUVA PARA TUBO PEX, METALICO, PARA CONEXAO COM ANEL DESLIZANTE, DN 16 MM</t>
  </si>
  <si>
    <t>LUVA PARA TUBO PEX, METALICO, PARA CONEXAO COM ANEL DESLIZANTE, DN 20 MM</t>
  </si>
  <si>
    <t>8,83</t>
  </si>
  <si>
    <t>LUVA PARA TUBO PEX, METALICO, PARA CONEXAO COM ANEL DESLIZANTE, DN 25 MM</t>
  </si>
  <si>
    <t>LUVA PARA TUBO PEX, METALICO, PARA CONEXAO COM ANEL DESLIZANTE, DN 32 MM</t>
  </si>
  <si>
    <t>26,69</t>
  </si>
  <si>
    <t>LUVA PARA TUBO PEX, PLASTICA, PARA CONEXAO COM CRIMPAGEM, DN 16 MM</t>
  </si>
  <si>
    <t>11,64</t>
  </si>
  <si>
    <t>LUVA PARA TUBO PEX, PLASTICA, PARA CONEXAO COM CRIMPAGEM, DN 20 MM</t>
  </si>
  <si>
    <t>16,83</t>
  </si>
  <si>
    <t>LUVA PARA TUBO PEX, PLASTICA, PARA CONEXAO COM CRIMPAGEM, DN 25 MM</t>
  </si>
  <si>
    <t>25,51</t>
  </si>
  <si>
    <t>LUVA PARA TUBO PEX, PLASTICA, PARA CONEXAO COM CRIMPAGEM, DN 32 MM</t>
  </si>
  <si>
    <t>38,34</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</si>
  <si>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</si>
  <si>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</si>
  <si>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</si>
  <si>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</si>
  <si>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24,48</t>
  </si>
  <si>
    <t>LUVA PASSANTE DE COBRE (REF 601) SEM ANEL DE SOLDA, BOLSA 42 MM</t>
  </si>
  <si>
    <t>37,74</t>
  </si>
  <si>
    <t>LUVA PASSANTE DE COBRE (REF 601) SEM ANEL DE SOLDA, BOLSA 54 MM</t>
  </si>
  <si>
    <t>57,91</t>
  </si>
  <si>
    <t>LUVA PASSANTE DE COBRE (REF 601) SEM ANEL DE SOLDA, BOLSA 66 MM</t>
  </si>
  <si>
    <t>LUVA PPR, SOLDAVEL, DN 110 MM, PARA AGUA QUENTE PREDIAL</t>
  </si>
  <si>
    <t>LUVA PPR, SOLDAVEL, DN 20 MM, PARA AGUA QUENTE PREDIAL</t>
  </si>
  <si>
    <t>LUVA PPR, SOLDAVEL, DN 25 MM, PARA AGUA QUENTE PREDIAL</t>
  </si>
  <si>
    <t>2,48</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</si>
  <si>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</si>
  <si>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</si>
  <si>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</si>
  <si>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</si>
  <si>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</si>
  <si>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</si>
  <si>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</si>
  <si>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69,37</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</si>
  <si>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</si>
  <si>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</si>
  <si>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</si>
  <si>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</si>
  <si>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</si>
  <si>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</si>
  <si>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</si>
  <si>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</si>
  <si>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</si>
  <si>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20,79</t>
  </si>
  <si>
    <t>LUVA PVC, ROSCAVEL, 1 1/2",  AGUA FRIA PREDIAL</t>
  </si>
  <si>
    <t>LUVA PVC, ROSCAVEL, 1 1/4", AGUA FRIA PREDIAL</t>
  </si>
  <si>
    <t>LUVA PVC, ROSCAVEL, 2",  AGUA FRIA PREDIAL</t>
  </si>
  <si>
    <t>LUVA PVC, ROSCAVEL, 3", AGUA FRIA PREDIAL</t>
  </si>
  <si>
    <t>29,90</t>
  </si>
  <si>
    <t>LUVA RASPA DE COURO, CANO CURTO (PUNHO *7* CM)</t>
  </si>
  <si>
    <t>LUVA ROSCAVEL, PVC, 1/2", AGUA FRIA PREDIAL</t>
  </si>
  <si>
    <t>LUVA ROSCAVEL, PVC, 1", AGUA FRIA PREDIAL</t>
  </si>
  <si>
    <t>LUVA ROSCAVEL, PVC, 3/4", AGUA FRIA PREDIAL</t>
  </si>
  <si>
    <t>LUVA SIMPLES, PVC PBA, JE, DN 100 / DE 110 MM, PARA REDE AGUA (NBR 10351)</t>
  </si>
  <si>
    <t>44,79</t>
  </si>
  <si>
    <t>LUVA SIMPLES, PVC PBA, JE, DN 50 / DE 60 MM, PARA REDE AGUA (NBR 10351)</t>
  </si>
  <si>
    <t>LUVA SIMPLES, PVC PBA, JE, DN 75 / DE 85 MM, PARA REDE AGUA (NBR 10351)</t>
  </si>
  <si>
    <t>31,56</t>
  </si>
  <si>
    <t>LUVA SIMPLES, PVC SERIE R, 100 MM, PARA ESGOTO OU AGUAS PLUVIAIS PREDIAIS</t>
  </si>
  <si>
    <t>LUVA SIMPLES, PVC SERIE R, 150 MM, PARA ESGOTO OU AGUAS PLUVIAIS PREDIAIS</t>
  </si>
  <si>
    <t>35,76</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</si>
  <si>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</si>
  <si>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</si>
  <si>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</si>
  <si>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</si>
  <si>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</si>
  <si>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25,45</t>
  </si>
  <si>
    <t>LUVA SIMPLES, PVC, SOLDAVEL, DN 40 MM, SERIE NORMAL, PARA ESGOTO PREDIAL</t>
  </si>
  <si>
    <t>LUVA SIMPLES, PVC, SOLDAVEL, DN 50 MM, SERIE NORMAL, PARA ESGOTO PREDIAL</t>
  </si>
  <si>
    <t>LUVA SIMPLES, PVC, SOLDAVEL, DN 75 MM, SERIE NORMAL, PARA ESGOTO PREDIAL</t>
  </si>
  <si>
    <t>4,53</t>
  </si>
  <si>
    <t>LUVA SOLDAVEL COM BUCHA DE LATAO, PVC, 20 MM X 1/2"</t>
  </si>
  <si>
    <t>LUVA SOLDAVEL COM BUCHA DE LATAO, PVC, 25 MM X 1/2"</t>
  </si>
  <si>
    <t>LUVA SOLDAVEL COM BUCHA DE LATAO, PVC, 25 MM X 3/4"</t>
  </si>
  <si>
    <t>LUVA SOLDAVEL COM BUCHA DE LATAO, PVC, 32 MM X 1"</t>
  </si>
  <si>
    <t>16,47</t>
  </si>
  <si>
    <t>LUVA SOLDAVEL COM ROSCA, PVC, 20 MM X 1/2", PARA AGUA FRIA PREDIAL</t>
  </si>
  <si>
    <t>LUVA SOLDAVEL COM ROSCA, PVC, 25 MM X 1/2", PARA AGUA FRIA PREDIAL</t>
  </si>
  <si>
    <t>LUVA SOLDAVEL COM ROSCA, PVC, 25 MM X 3/4", PARA AGUA FRIA PREDIAL</t>
  </si>
  <si>
    <t>1,46</t>
  </si>
  <si>
    <t>LUVA SOLDAVEL COM ROSCA, PVC, 32 MM X 1", PARA AGUA FRIA PREDIAL</t>
  </si>
  <si>
    <t>LUVA SOLDAVEL COM ROSCA, PVC, 40 MM X 1 1/4", PARA AGUA FRIA PREDIAL</t>
  </si>
  <si>
    <t>10,59</t>
  </si>
  <si>
    <t>LUVA SOLDAVEL COM ROSCA, PVC, 50 MM X 1 1/2", PARA AGUA FRIA PREDIAL</t>
  </si>
  <si>
    <t>LUVA, PEAD PE 100,  DE 400 MM, PARA ELETROFUSAO</t>
  </si>
  <si>
    <t>2.035,36</t>
  </si>
  <si>
    <t>LUVA, PEAD PE 100,  DE 63 MM, PARA ELETROFUSAO</t>
  </si>
  <si>
    <t>19,58</t>
  </si>
  <si>
    <t>LUVA, PEAD PE 100, DE 125 MM, PARA ELETROFUSAO</t>
  </si>
  <si>
    <t>46,70</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</si>
  <si>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</si>
  <si>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</si>
  <si>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</si>
  <si>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</si>
  <si>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</si>
  <si>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</si>
  <si>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88,63</t>
  </si>
  <si>
    <t>MACARICO DE SOLDA 201 PARA EXTENSAO GLP OU ACETILENO</t>
  </si>
  <si>
    <t>144,14</t>
  </si>
  <si>
    <t>MACARIQUEIRO</t>
  </si>
  <si>
    <t>MACARIQUEIRO (MENSALISTA)</t>
  </si>
  <si>
    <t>MADEIRA ROLICA TRATADA, D = 12 A 15 CM, H = 3,00 M, EM EUCALIPTO OU EQUIVALENTE DA REGIAO</t>
  </si>
  <si>
    <t>MADEIRA ROLICA TRATADA, D = 16 A 20 CM, H = 6,00 M, EM EUCALIPTO OU EQUIVALENTE DA REGIAO</t>
  </si>
  <si>
    <t>35,13</t>
  </si>
  <si>
    <t>MADEIRA ROLICA TRATADA, D = 25 A 29 CM, H = 6,50 M, EM EUCALIPTO OU EQUIVALENTE DA REGIAO</t>
  </si>
  <si>
    <t>93,20</t>
  </si>
  <si>
    <t>MADEIRA ROLICA TRATADA, D = 30 A 34 CM, H = 6,50 M, EM EUCALIPTO OU EQUIVALENTE DA REGIAO</t>
  </si>
  <si>
    <t>135,77</t>
  </si>
  <si>
    <t>MADEIRA SERRADA EM PINUS, MISTA OU EQUIVALENTE DA REGIAO - BRUTA</t>
  </si>
  <si>
    <t>1.307,19</t>
  </si>
  <si>
    <t>MANGOTE DE SEGURANCA EM RASPA DE COURO</t>
  </si>
  <si>
    <t>29,80</t>
  </si>
  <si>
    <t>MANGUEIRA CRISTAL PARA NIVEL, LISA, PVC TRANSPARENTE, 3/8" X1,5 MM</t>
  </si>
  <si>
    <t>2,57</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</si>
  <si>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</si>
  <si>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</si>
  <si>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</si>
  <si>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13,07</t>
  </si>
  <si>
    <t>MANGUEIRA CRISTAL, LISA, PVC TRANSPARENTE, 1/2" X 2 MM</t>
  </si>
  <si>
    <t>MANGUEIRA CRISTAL, LISA, PVC TRANSPARENTE, 1/4" X1 MM</t>
  </si>
  <si>
    <t>MANGUEIRA CRISTAL, LISA, PVC TRANSPARENTE, 1/4" X1,5 MM</t>
  </si>
  <si>
    <t>1,69</t>
  </si>
  <si>
    <t>MANGUEIRA CRISTAL, LISA, PVC TRANSPARENTE, 3/4" X 2 MM</t>
  </si>
  <si>
    <t>MANGUEIRA DE INCENDIO, TIPO 1, DE 1 1/2", COMPRIMENTO = 15 M, TECIDO EM FIO DE POLIESTER E TUBO INTERNO EM BORRACHA SINTETICA, COM UNIOES ENGATE RAPIDO</t>
  </si>
  <si>
    <t>275,00</t>
  </si>
  <si>
    <t>MANGUEIRA DE INCENDIO, TIPO 1, DE 1 1/2", COMPRIMENTO = 20 M, TECIDO EM FIO DE POLIESTER E TUBO INTERNO EM BORRACHA SINTETICA, COM UNIOES ENGATE RAPIDO</t>
  </si>
  <si>
    <t>338,98</t>
  </si>
  <si>
    <t>MANGUEIRA DE INCENDIO, TIPO 1, DE 1 1/2", COMPRIMENTO = 25 M, TECIDO EM FIO DE POLIESTER E TUBO INTERNO EM BORRACHA SINTETICA, COM UNIOES ENGATE RAPIDO</t>
  </si>
  <si>
    <t>422,02</t>
  </si>
  <si>
    <t>MANGUEIRA DE INCENDIO, TIPO 1, DE 1 1/2", COMPRIMENTO = 30 M, TECIDO EM FIO DE POLIESTER E TUBO INTERNO EM BORRACHA SINTETICA, COM UNIOES ENGATE RAPIDO</t>
  </si>
  <si>
    <t>450,61</t>
  </si>
  <si>
    <t>MANGUEIRA DE INCENDIO, TIPO 2, DE 1 1/2", COMPRIMENTO = 15 M, TECIDO EM FIO DE POLIESTER E TUBO INTERNO EM BORRACHA SINTETICA, COM UNIOES ENGATE RAPIDO</t>
  </si>
  <si>
    <t>407,05</t>
  </si>
  <si>
    <t>MANGUEIRA DE INCENDIO, TIPO 2, DE 1 1/2", COMPRIMENTO = 20 M, TECIDO EM FIO DE POLIESTER E TUBO INTERNO EM BORRACHA SINTETICA, COM UNIOES</t>
  </si>
  <si>
    <t>485,33</t>
  </si>
  <si>
    <t>MANGUEIRA DE INCENDIO, TIPO 2, DE 1 1/2", COMPRIMENTO = 25 M, TECIDO EM FIO DE POLIESTER E TUBO INTERNO EM BORRACHA SINTETICA, COM UNIOES</t>
  </si>
  <si>
    <t>490,09</t>
  </si>
  <si>
    <t>MANGUEIRA DE INCENDIO, TIPO 2, DE 1 1/2", COMPRIMENTO = 30 M, TECIDO EM FIO DE POLIESTER E TUBO INTERNO EM BORRACHA SINTETICA, COM UNIOES</t>
  </si>
  <si>
    <t>639,85</t>
  </si>
  <si>
    <t>MANGUEIRA DE INCENDIO, TIPO 2, DE 2 1/2", COMPRIMENTO = 15 M, TECIDO EM FIO DE POLIESTER E TUBO INTERNO EM BORRACHA SINTETICA, COM UNIOES ENGATE RAPIDO</t>
  </si>
  <si>
    <t>545,91</t>
  </si>
  <si>
    <t>MANGUEIRA DE INCENDIO, TIPO 2, DE 2 1/2", COMPRIMENTO = 20 M, TECIDO EM FIO DE POLIESTER E TUBO INTERNO EM BORRACHA SINTETICA, COM UNIOES</t>
  </si>
  <si>
    <t>687,50</t>
  </si>
  <si>
    <t>MANGUEIRA DE INCENDIO, TIPO 2, DE 2 1/2", COMPRIMENTO = 25 M, TECIDO EM FIO DE POLIESTER E TUBO INTERNO EM BORRACHA SINTETICA, COM UNIOES ENGATE RAPIDO</t>
  </si>
  <si>
    <t>835,89</t>
  </si>
  <si>
    <t>MANGUEIRA DE INCENDIO, TIPO 2, DE 2 1/2", COMPRIMENTO = 30 M, TECIDO EM FIO DE POLIESTER E TUBO INTERNO EM BORRACHA SINTETICA, COM UNIOES ENGATE RAPIDO</t>
  </si>
  <si>
    <t>952,97</t>
  </si>
  <si>
    <t>MANGUEIRA DE PVC FLEXIVEL,TIPO FLAT/ACHATADA, COR LARANJA, D = 1 1/2" (40 MM), PARA CONDUCAO DE AGUA, SERVICOS LEVES E MEDIOS</t>
  </si>
  <si>
    <t>15,55</t>
  </si>
  <si>
    <t>MANGUEIRA PARA GAS - GLP, PVC, TRANCADA, DIAMETRO DE 3/8", COMPRIMENTO DE 1M (NORMATIZADA)</t>
  </si>
  <si>
    <t>MANIPULADOR TELESCOPICO, POTENCIA DE 101 HP, CAPACIDADE DE CARGA DE 3.500 KG, ALTURA MAXIMA DE ELEVACAO DE 12 M</t>
  </si>
  <si>
    <t>451.380,11</t>
  </si>
  <si>
    <t>MANIPULADOR TELESCOPICO, POTENCIA DE 85 HP, CAPACIDADE DE CARGA DE 3.500 KG, ALTURA MAXIMA DE ELEVACAO DE 12,3 M</t>
  </si>
  <si>
    <t>401.300,00</t>
  </si>
  <si>
    <t>MANOMETRO COM CAIXA EM ACO PINTADO, ESCALA *10* KGF/CM2 (*10* BAR), DIAMETRO NOMINAL DE *63* MM, CONEXAO DE 1/4"</t>
  </si>
  <si>
    <t>84,81</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</si>
  <si>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</si>
  <si>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</si>
  <si>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</si>
  <si>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</si>
  <si>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20,64</t>
  </si>
  <si>
    <t>MANTA ASFALTICA ELASTOMERICA EM POLIESTER ALUMINIZADA 3 MM, TIPO III, CLASSE B (NBR 9952)</t>
  </si>
  <si>
    <t>41,07</t>
  </si>
  <si>
    <t>MANTA ASFALTICA ELASTOMERICA EM POLIESTER 3 MM, TIPO III, CLASSE B, ACABAMENTO PP (NBR 9952)</t>
  </si>
  <si>
    <t>MANTA ASFALTICA ELASTOMERICA EM POLIESTER 4 MM, TIPO III, CLASSE B, ACABAMENTO PP (NBR 9952)</t>
  </si>
  <si>
    <t>52,18</t>
  </si>
  <si>
    <t>MANTA ASFALTICA ELASTOMERICA EM POLIESTER 5 MM, TIPO III, CLASSE B, ACABAMENTO PP (NBR 9952)</t>
  </si>
  <si>
    <t>MANTA ASFALTICA ELASTOMERICA TIPO GLASS 3 MM, TIPO II, CLASSE C, ACABAMENTO PP (NBR 9952)</t>
  </si>
  <si>
    <t>MANTA DE BORRACHA ANTIRRUIDO 5 MM</t>
  </si>
  <si>
    <t>12,73</t>
  </si>
  <si>
    <t>MANTA DE POLIETILENO EXPANDIDO (PEBD) ANTICHAMAS, E = 8 MM</t>
  </si>
  <si>
    <t>MANTA DE POLIETILENO EXPANDIDO (PEBD), E = 5 MM</t>
  </si>
  <si>
    <t>MANTA DE POLIETILENO EXPANDIDO, COM 1 FACE METALIZADA PARA SUBCOBERTURA,  E = *5* MM</t>
  </si>
  <si>
    <t>19,91</t>
  </si>
  <si>
    <t>MANTA GEOTEXTIL TECIDO DE LAMINETES DE POLIPROPILENO, RESISTENCIA A TRACAO = *25* KN/M</t>
  </si>
  <si>
    <t>18,86</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</si>
  <si>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</si>
  <si>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</si>
  <si>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</si>
  <si>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</si>
  <si>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</si>
  <si>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</si>
  <si>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</si>
  <si>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41,31</t>
  </si>
  <si>
    <t>MANTA TERMOPLASTICA, PEAD, GEOMEMBRANA LISA, E = 2,50 MM ( NBR 15352)</t>
  </si>
  <si>
    <t>51,30</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</si>
  <si>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</si>
  <si>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</si>
  <si>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</si>
  <si>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</si>
  <si>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</si>
  <si>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33,30</t>
  </si>
  <si>
    <t>MANTA TERMOPLASTICA, PEAD, GEOMEMBRANA TEXTURIZADA EM AMBAS AS FACES, E = 2,00 MM (NBR 15352)</t>
  </si>
  <si>
    <t>45,00</t>
  </si>
  <si>
    <t>MANTA TERMOPLASTICA, PEAD, GEOMEMBRANA TEXTURIZADA EM AMBAS AS FACES, E = 2,50 MM (NBR 15352)</t>
  </si>
  <si>
    <t>56,13</t>
  </si>
  <si>
    <t>MAQUINA DE 40 MM PARA FECHADURA DE EMBUTIR EXTERNA, EM ACO INOX</t>
  </si>
  <si>
    <t>MAQUINA DE 40 MM PARA FECHADURA, PARA PORTA DE BANHEIRO, EM ACO INOX</t>
  </si>
  <si>
    <t>33,49</t>
  </si>
  <si>
    <t>MAQUINA DE 40 MM PARA FECHADURA, PARA PORTA INTERNA, EM ACO INOX</t>
  </si>
  <si>
    <t>MAQUINA DE 55 MM PARA FECHADURA DE EMBUTIR EXTERNA, EM ACO INOX</t>
  </si>
  <si>
    <t>MAQUINA DE 55 MM PARA FECHADURA, PARA PORTA DE BANHEIRO, EM ACO INOX</t>
  </si>
  <si>
    <t>48,47</t>
  </si>
  <si>
    <t>MAQUINA DE 55 MM PARA FECHADURA, PARA PORTA INTERNA, EM ACO INOX</t>
  </si>
  <si>
    <t>MAQUINA DEMARCADORA DE FAIXA DE TRAFEGO A FRIO, AUTOPROPELIDA, MOTOR DIESEL 38 HP</t>
  </si>
  <si>
    <t>572.242,47</t>
  </si>
  <si>
    <t>MAQUINA EXTRUSORA DE CONCRETO PARA GUIAS E SARJETAS, COM MOTOR A DIESEL DE 14 CV</t>
  </si>
  <si>
    <t>55.478,04</t>
  </si>
  <si>
    <t>MAQUINA MANUAL TIPO PRENSA PARA PRODUCAO DE BLOCOS E PAVIMENTOS DE CONCRETO, COM MOTOR ELETRICO TRIFASICO PARA VIBRACAO, POTENCIA TOTAL INSTALADA DE 1,5 KW</t>
  </si>
  <si>
    <t>23.224,58</t>
  </si>
  <si>
    <t>MAQUINA PARA CORTE COM DISCO ABRASIVO DE DIAMETRO DE 18'' (450 MM), COM MOTOR ELETRICO TRIFASICO DE 10 CV</t>
  </si>
  <si>
    <t>12.333,25</t>
  </si>
  <si>
    <t>MAQUINA TIPO PRENSA HIDRAULICA, PARA FABRICACAO DE TUBOS DE CONCRETO PARA AGUAS PLUVIAIS, DN 200 A DN 600 MM X 1000 MM DE COMPRIMENTO, COM MOTOR PRINCIPAL DE 20 CV</t>
  </si>
  <si>
    <t>230.506,14</t>
  </si>
  <si>
    <t>MAQUINA TIPO VASO/TANQUE/JATO DE PRESSAO PORTATIL PARA JATEAMENTO, CONTROLE AUTOMATICO E REMOTO, CAMARA DE 1 SAIDA, 280 L, DIAM. *670* MM, BICO JATO CURTO VENTURI DE 5/16", MANGUEIRA DE 1" DE 10 M, COMPLETA (VALVULAS POP UP E DOSADORA, FUNDO CONICO ETC)</t>
  </si>
  <si>
    <t>21.768,41</t>
  </si>
  <si>
    <t>MAQUINA TRANSFORMADORA MONOFASICA PARA SOLDA ELETRICA, TENSAO DE 220 V, FREQUENCIA DE 60 HZ, FAIXA DE CORRENTE ENTRE 80 A (+/- 10 A) E 250 A, POTENCIA ENTRE 14,00 KVA E 15,0 KVA, CICLO DE TRABALHO ENTRE 10% E 20% A 250 A</t>
  </si>
  <si>
    <t>580,41</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</si>
  <si>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</si>
  <si>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</si>
  <si>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</si>
  <si>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</si>
  <si>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</si>
  <si>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</si>
  <si>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9.210,43</t>
  </si>
  <si>
    <t>MARTELO DEMOLIDOR PNEUMATICO MANUAL, COM REDUCAO DE VIBRACAO, PESO DE 21 KG</t>
  </si>
  <si>
    <t>17.171,71</t>
  </si>
  <si>
    <t>MARTELO DEMOLIDOR PNEUMATICO MANUAL, COM REDUCAO DE VIBRACAO, PESO DE 31,5 KG</t>
  </si>
  <si>
    <t>19.760,25</t>
  </si>
  <si>
    <t>MARTELO DEMOLIDOR PNEUMATICO MANUAL, PADRAO, PESO DE 32 KG</t>
  </si>
  <si>
    <t>18.663,26</t>
  </si>
  <si>
    <t>MARTELO DEMOLIDOR PNEUMATICO MANUAL, PESO  DE 28 KG, COM SILENCIADOR</t>
  </si>
  <si>
    <t>20.998,71</t>
  </si>
  <si>
    <t>MARTELO PERFURADOR PNEUMATICO MANUAL, DE SUPERFICIE, COM AVANCO DE COLUNA, PESO DE 22 KG</t>
  </si>
  <si>
    <t>38.639,07</t>
  </si>
  <si>
    <t>MARTELO PERFURADOR PNEUMATICO MANUAL, HASTE 25 X 75 MM, 21 KG</t>
  </si>
  <si>
    <t>21.609,85</t>
  </si>
  <si>
    <t>MARTELO PERFURADOR PNEUMATICO MANUAL, PESO DE 25 KG, COM SILENCIADOR</t>
  </si>
  <si>
    <t>21.202,56</t>
  </si>
  <si>
    <t>MASCARA DE SEGURANCA PARA SOLDA COM ESCUDO DE CELERON E CARNEIRA DE PLASTICO COM REGULAGEM</t>
  </si>
  <si>
    <t>40,23</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</si>
  <si>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</si>
  <si>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</si>
  <si>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</si>
  <si>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50,09</t>
  </si>
  <si>
    <t>MASSA EPOXI BICOMPONENTE PARA REPAROS</t>
  </si>
  <si>
    <t>105,82</t>
  </si>
  <si>
    <t>MASSA PARA TEXTURA LISA DE BASE ACRILICA, USO INTERNO E EXTERNO</t>
  </si>
  <si>
    <t>MASSA PARA TEXTURA RUSTICA DE BASE ACRILICA, COR BRANCA, USO INTERNO E EXTERNO</t>
  </si>
  <si>
    <t>MASSA PARA VIDRO</t>
  </si>
  <si>
    <t>MASSA PLASTICA PARA MARMORE/GRANITO</t>
  </si>
  <si>
    <t>31,92</t>
  </si>
  <si>
    <t>MASTRO SIMPLES GALVANIZADO DIAMETRO NOMINAL 1 1/2", COMPRIMENTO 3 M</t>
  </si>
  <si>
    <t>157,21</t>
  </si>
  <si>
    <t>MASTRO SIMPLES GALVANIZADO DIAMETRO NOMINAL 2", COMPRIMENTO 3 M</t>
  </si>
  <si>
    <t>176,83</t>
  </si>
  <si>
    <t>MATERIAL FILTRANTE (PEDREGULHO) 0,6 A 25,46 MM (POSTO PEDREIRA/FORNECEDOR, SEM FRETE)</t>
  </si>
  <si>
    <t>1.346,75</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</si>
  <si>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</si>
  <si>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</si>
  <si>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</si>
  <si>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</si>
  <si>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</si>
  <si>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</si>
  <si>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2.126,47</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</si>
  <si>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</si>
  <si>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</si>
  <si>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</si>
  <si>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</si>
  <si>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</si>
  <si>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</si>
  <si>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</si>
  <si>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2,16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</si>
  <si>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</si>
  <si>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</si>
  <si>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</si>
  <si>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</si>
  <si>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</si>
  <si>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</si>
  <si>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</si>
  <si>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</si>
  <si>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</si>
  <si>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</si>
  <si>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</si>
  <si>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</si>
  <si>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</si>
  <si>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</si>
  <si>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</si>
  <si>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</si>
  <si>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39,75</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</si>
  <si>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</si>
  <si>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</si>
  <si>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</si>
  <si>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</si>
  <si>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</si>
  <si>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</si>
  <si>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</si>
  <si>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7.936,37</t>
  </si>
  <si>
    <t>MESTRE DE OBRAS</t>
  </si>
  <si>
    <t>MESTRE DE OBRAS (MENSALISTA)</t>
  </si>
  <si>
    <t>METACAULIM DE ALTA REATIVIDADE/CAULIM CALCINADO</t>
  </si>
  <si>
    <t>13,06</t>
  </si>
  <si>
    <t>MICRO-TRATOR CORTADOR DE GRAMA COM LARGURA DO CORTE DE 107 CM, COM  2 LAMINAS E DESCARTE LATERAL</t>
  </si>
  <si>
    <t>13.097,78</t>
  </si>
  <si>
    <t>MICROESFERAS DE VIDRO PARA SINALIZACAO HORIZONTAL VIARIA, TIPO I-B (PREMIX) - NBR 16184</t>
  </si>
  <si>
    <t>MICROESFERAS DE VIDRO PARA SINALIZACAO HORIZONTAL VIARIA, TIPO II-A (DROP-ON) - NBR 16184</t>
  </si>
  <si>
    <t>MICTORIO COLETIVO ACO INOX (AISI 304), E = 0,8 MM, DE *100 X 40 X 30* CM (C X A X P)</t>
  </si>
  <si>
    <t>640,99</t>
  </si>
  <si>
    <t>MICTORIO COLETIVO ACO INOX (AISI 304), E = 0,8 MM, DE *100 X 50 X 35* CM (C X A X P)</t>
  </si>
  <si>
    <t>764,66</t>
  </si>
  <si>
    <t>MICTORIO INDIVIDUAL ACO INOX (AISI 304), E = 0,8 MM, DE *50  X 45  X 35* (C X A X P)</t>
  </si>
  <si>
    <t>845,12</t>
  </si>
  <si>
    <t>MICTORIO SIFONADO LOUCA BRANCA SEM COMPLEMENTOS</t>
  </si>
  <si>
    <t>363,51</t>
  </si>
  <si>
    <t>MICTORIO SIFONADO LOUCA COR SEM COMPLEMENTOS</t>
  </si>
  <si>
    <t>391,49</t>
  </si>
  <si>
    <t>MINICARREGADEIRA SOBRE RODAS, POTENCIA LIQUIDA DE *47* HP, CAPACIDADE NOMINAL DE OPERACAO DE *646* KG</t>
  </si>
  <si>
    <t>147.500,00</t>
  </si>
  <si>
    <t>MINICARREGADEIRA SOBRE RODAS, POTENCIA LIQUIDA DE *72* HP, CAPACIDADE NOMINAL DE OPERACAO DE *1200* KG</t>
  </si>
  <si>
    <t>227.635,77</t>
  </si>
  <si>
    <t>MINIESCAVADEIRA SOBRE ESTEIRAS, POTENCIA LIQUIDA DE *30* HP, PESO OPERACIONAL DE *3.500* KG</t>
  </si>
  <si>
    <t>223.904,04</t>
  </si>
  <si>
    <t>MINIESCAVADEIRA SOBRE ESTEIRAS, POTENCIA LIQUIDA DE *42* HP, PESO OPERACIONAL DE *4.500* KG</t>
  </si>
  <si>
    <t>273.162,93</t>
  </si>
  <si>
    <t>MINIESCAVADEIRA SOBRE ESTEIRAS, POTENCIA LIQUIDA DE *42* HP, PESO OPERACIONAL DE *5.300* KG</t>
  </si>
  <si>
    <t>281.381,25</t>
  </si>
  <si>
    <t>MINUTERIA ELETRONICA COLETIVA COM POTENCIA MAXIMA RESISTIVA PARA LAMPADAS FLUORESCENTES DE *300* W ( 110 V ) / *600* W ( 110 V )</t>
  </si>
  <si>
    <t>31,97</t>
  </si>
  <si>
    <t>MISTURADOR BASE PARA CHUVEIRO/BANHEIRA, 1/2 " OU 3/4 ", SOLDAVEL OU ROSCAVEL</t>
  </si>
  <si>
    <t>75,52</t>
  </si>
  <si>
    <t>MISTURADOR CROMADO DE MESA BICA BAIXA PARA LAVATORIO (REF 1875)</t>
  </si>
  <si>
    <t>185,07</t>
  </si>
  <si>
    <t>MISTURADOR CROMADO DE PAREDE PARA LAVATORIO (REF 1178)</t>
  </si>
  <si>
    <t>299,64</t>
  </si>
  <si>
    <t>MISTURADOR DE ARGAMASSA, EIXO HORIZONTAL, CAPACIDADE DE MISTURA 160 KG, MOTOR ELETRICO TRIFASICO 220/380 V, POTENCIA 3 CV</t>
  </si>
  <si>
    <t>10.287,01</t>
  </si>
  <si>
    <t>MISTURADOR DE ARGAMASSA, EIXO HORIZONTAL, CAPACIDADE DE MISTURA 300 KG, MOTOR ELETRICO TRIFASICO 220/380 V, POTENCIA 5 CV</t>
  </si>
  <si>
    <t>10.880,24</t>
  </si>
  <si>
    <t>MISTURADOR DE ARGAMASSA, EIXO HORIZONTAL, CAPACIDADE DE MISTURA 600 KG, MOTOR ELETRICO TRIFASICO 220/380 V, POTENCIA 7,5 CV</t>
  </si>
  <si>
    <t>12.946,02</t>
  </si>
  <si>
    <t>MISTURADOR DE PAREDE CROMADO PARA COZINHA BICA MOVEL COM AREJADOR (REF 1258)</t>
  </si>
  <si>
    <t>229,56</t>
  </si>
  <si>
    <t>MISTURADOR DUPLO HORIZONTAL DE ALTA TURBULENCIA, CAPACIDADE / VOLUME 2 X 500 LITROS, MOTORES ELETRICOS MINIMO 5 CV CADA,  PARA NATA CIMENTO, ARGAMASSA E OUTROS</t>
  </si>
  <si>
    <t>51.492,16</t>
  </si>
  <si>
    <t>MISTURADOR MANUAL DE TINTAS PARA FURADEIRA, HASTE METALICA *60* CM, COM HELICE  (MEXEDOR DE TINTA)</t>
  </si>
  <si>
    <t>MISTURADOR MONOCOMANDO PARA CHUVEIRO, BASE BRUTA E ACABAMENTO CROMADO</t>
  </si>
  <si>
    <t>208,79</t>
  </si>
  <si>
    <t>MOLA HIDRAULICA AEREA, PARA PORTAS DE ATE 1.100 MM E PESO DE ATE 85 KG, COM CORPO EM ALUMINIO E BRACO EM ACO, SEM BRACO DE PARADA</t>
  </si>
  <si>
    <t>204,15</t>
  </si>
  <si>
    <t>MOLA HIDRAULICA AEREA, PARA PORTAS DE ATE 850 MM E PESO DE ATE 50 KG, COM CORPO EM ALUMINIO E BRACO EM ACO, SEM BRACO DE PARADA</t>
  </si>
  <si>
    <t>108,83</t>
  </si>
  <si>
    <t>MOLA HIDRAULICA AEREA, PARA PORTAS DE ATE 950 MM E PESO DE ATE 65 KG, COM CORPO EM ALUMINIO E BRACO EM ACO, SEM BRACO DE PARADA</t>
  </si>
  <si>
    <t>157,57</t>
  </si>
  <si>
    <t>MOLA HIDRAULICA DE PISO, PARA PORTAS DE ATE 1100 MM E PESO DE ATE 120 KG, COM CORPO EM ACO INOX</t>
  </si>
  <si>
    <t>875,06</t>
  </si>
  <si>
    <t>MONTADOR DE ELETROELETRONICOS</t>
  </si>
  <si>
    <t>MONTADOR DE ELETROELETRONICOS (MENSALISTA)</t>
  </si>
  <si>
    <t>MONTADOR DE ESTRUTURAS METALICAS</t>
  </si>
  <si>
    <t>MONTADOR DE ESTRUTURAS METALICAS (MENSALISTA)</t>
  </si>
  <si>
    <t>MONTADOR DE MAQUINAS</t>
  </si>
  <si>
    <t>23,59</t>
  </si>
  <si>
    <t>MONTADOR DE MAQUINAS (MENSALISTA)</t>
  </si>
  <si>
    <t>MOTOBOMBA AUTOESCORVANTE MOTOR A GASOLINA, POTENCIA 6,0HP, BOCAIS 3" X 3", HM/Q = 5 MCA / 24 M3/H A 52,5 MCA / 5,0 M3/H</t>
  </si>
  <si>
    <t>2.036,66</t>
  </si>
  <si>
    <t>MOTOBOMBA AUTOESCORVANTE MOTOR ELETRICO TRIFASICO 7,4HP BOCA DIAMETRO DE SUCCAO X RECLAQUE: 2"X2", HM/ Q = 10 M / 73,5 M3/H A 28 M / 8,2 M3 /H</t>
  </si>
  <si>
    <t>5.441,58</t>
  </si>
  <si>
    <t>MOTOBOMBA AUTOESCORVANTE POTENCIA 5,42 HP, BOCAIS SUCCAO X RECALQUE 2" X 2", A GASOLINA, DIAMETRO DO ROTOR 122 MM HM/Q = 6 MCA / 33,0 M3/H A 28 MCA / 8,0 M3/H</t>
  </si>
  <si>
    <t>2.704,65</t>
  </si>
  <si>
    <t>MOTOBOMBA CENTRIFUGA, MOTOR A GASOLINA, POTENCIA 5,42 HP, BOCAIS 1 1/2" X 1", DIAMETRO ROTOR 143 MM HM/Q = 6 MCA / 16,8 M3/H A 38 MCA / 6,6 M3/H</t>
  </si>
  <si>
    <t>2.542,05</t>
  </si>
  <si>
    <t>MOTOBOMBA TRASH (PARA AGUA SUJA) AUTO ESCORVANTE, MOTOR GASOLINA DE 6,41 HP, DIAMETROS DE SUCCAO X RECALQUE: 3" X 3", HM/Q: 10/60 A 23/0</t>
  </si>
  <si>
    <t>3.134,65</t>
  </si>
  <si>
    <t>MOTONIVELADORA POTENCIA BASICA LIQUIDA (PRIMEIRA MARCHA) 125 HP , PESO BRUTO 13843 KG, LARGURA DA LAMINA DE 3,7 M</t>
  </si>
  <si>
    <t>785.979,37</t>
  </si>
  <si>
    <t>MOTONIVELADORA POTENCIA BASICA LIQUIDA (PRIMEIRA MARCHA) 171 HP, PESO BRUTO 14768 KG, LARGURA DA LAMINA DE 3,7 M</t>
  </si>
  <si>
    <t>976.677,37</t>
  </si>
  <si>
    <t>MOTONIVELADORA POTENCIA BASICA LIQUIDA (PRIMEIRA MARCHA) 186 HP, PESO BRUTO 15785 KG, LARGURA DA LAMINA DE 4,3 M</t>
  </si>
  <si>
    <t>1.028.078,93</t>
  </si>
  <si>
    <t>MOTOR A DIESEL PARA VIBRADOR DE IMERSAO, DE *4,7* CV</t>
  </si>
  <si>
    <t>2.573,75</t>
  </si>
  <si>
    <t>MOTOR A GASOLINA PARA VIBRADOR DE IMERSAO, 4 TEMPOS, DE 5,5 CV</t>
  </si>
  <si>
    <t>1.276,24</t>
  </si>
  <si>
    <t>MOTOR ELETRICO PARA VIBRADOR DE IMERSAO, DE 2 CV, MONOFASICO, 110/220 V</t>
  </si>
  <si>
    <t>1.051,38</t>
  </si>
  <si>
    <t>MOTOR ELETRICO PARA VIBRADOR DE IMERSAO, DE 2 CV, TRIFASICO, 220/380 V</t>
  </si>
  <si>
    <t>1.028,51</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</si>
  <si>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</si>
  <si>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</si>
  <si>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</si>
  <si>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</si>
  <si>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</si>
  <si>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</si>
  <si>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</si>
  <si>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</si>
  <si>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</si>
  <si>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</si>
  <si>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</si>
  <si>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</si>
  <si>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</si>
  <si>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2.746,54</t>
  </si>
  <si>
    <t>MOURAO CONCRETO CURVO, SECAO "T", H = 2,80 M + CURVA COM 0,45 M, COM FUROS PARA FIOS</t>
  </si>
  <si>
    <t>64,40</t>
  </si>
  <si>
    <t>MOURAO DE CONCRETO CURVO, *10 X 10* CM, H= *2,60* M + CURVA DE 0,40 M</t>
  </si>
  <si>
    <t>57,34</t>
  </si>
  <si>
    <t>MOURAO DE CONCRETO RETO, SECAO QUADARA *10 X 10* CM, H= *2,30* M</t>
  </si>
  <si>
    <t>MOURAO DE CONCRETO RETO, SECAO QUADRADA, *10 X 10* CM, H= 3,00 M</t>
  </si>
  <si>
    <t>66,00</t>
  </si>
  <si>
    <t>MOURAO DE CONCRETO RETO, TIPO ESTICADOR, *10 X 10* CM, H= 2,50 M</t>
  </si>
  <si>
    <t>MOURAO ROLICO DE MADEIRA TRATADA, D = 16 A 20 CM, H = 2,20 M, EM EUCALIPTO OU EQUIVALENTE DA REGIAO (PARA CERCA)</t>
  </si>
  <si>
    <t>19,71</t>
  </si>
  <si>
    <t>MOURAO ROLICO DE MADEIRA TRATADA, D = 8 A 11 CM, H = 2,20 M, EM EUCALIPTO OU EQUIVALENTE DA REGIAO (PARA CERCA)</t>
  </si>
  <si>
    <t>MUDA DE ARBUSTO FLORIFERO, CLUSIA/GARDENIA/MOREIA BRANCA/ AZALEIA OU EQUIVALENTE DA REGIAO, H= *50 A 70* CM</t>
  </si>
  <si>
    <t>20,97</t>
  </si>
  <si>
    <t>MUDA DE ARBUSTO FOLHAGEM, SANSAO-DO-CAMPO OU EQUIVALENTE DA REGIAO, H= *50 A 70* CM</t>
  </si>
  <si>
    <t>MUDA DE ARBUSTO, BUXINHO, H= *50* M</t>
  </si>
  <si>
    <t>50,34</t>
  </si>
  <si>
    <t>MUDA DE ARBUSTO, PINGO DE OURO/ VIOLETEIRA, H = *10 A 20* CM</t>
  </si>
  <si>
    <t>MUDA DE ARVORE ORNAMENTAL, OITI/AROEIRA SALSA/ANGICO/IPE/JACARANDA OU EQUIVALENTE  DA REGIAO, H= *1* M</t>
  </si>
  <si>
    <t>MUDA DE ARVORE ORNAMENTAL, OITI/AROEIRA SALSA/ANGICO/IPE/JACARANDA OU EQUIVALENTE  DA REGIAO, H= *2* M</t>
  </si>
  <si>
    <t>31,88</t>
  </si>
  <si>
    <t>MUDA DE PALMEIRA, ARECA, H= *1,50* CM</t>
  </si>
  <si>
    <t>31,46</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</si>
  <si>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</si>
  <si>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</si>
  <si>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5.099,77</t>
  </si>
  <si>
    <t>NIPEL PVC, ROSCAVEL, 1 1/2",  AGUA FRIA PREDIAL</t>
  </si>
  <si>
    <t>NIPEL PVC, ROSCAVEL, 1 1/4",  AGUA FRIA PREDIAL</t>
  </si>
  <si>
    <t>5,41</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</si>
  <si>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</si>
  <si>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</si>
  <si>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</si>
  <si>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</si>
  <si>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</si>
  <si>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</si>
  <si>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</si>
  <si>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</si>
  <si>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</si>
  <si>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44,57</t>
  </si>
  <si>
    <t>NIPLE DE FERRO GALVANIZADO, COM ROSCA BSP, DE 2"</t>
  </si>
  <si>
    <t>NIPLE DE FERRO GALVANIZADO, COM ROSCA BSP, DE 3/4"</t>
  </si>
  <si>
    <t>NIPLE DE FERRO GALVANIZADO, COM ROSCA BSP, DE 3"</t>
  </si>
  <si>
    <t>72,51</t>
  </si>
  <si>
    <t>NIPLE DE FERRO GALVANIZADO, COM ROSCA BSP, DE 4"</t>
  </si>
  <si>
    <t>116,74</t>
  </si>
  <si>
    <t>NIPLE DE FERRO GALVANIZADO, COM ROSCA BSP, DE 5"</t>
  </si>
  <si>
    <t>257,69</t>
  </si>
  <si>
    <t>NIPLE DE FERRO GALVANIZADO, COM ROSCA BSP, DE 6"</t>
  </si>
  <si>
    <t>428,16</t>
  </si>
  <si>
    <t>NIPLE DE REDUCAO DE FERRO GALVANIZADO, COM ROSCA BSP, DE 1 1/2" X 1 1/4"</t>
  </si>
  <si>
    <t>24,73</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</si>
  <si>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</si>
  <si>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</si>
  <si>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</si>
  <si>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</si>
  <si>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19,32</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</si>
  <si>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</si>
  <si>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</si>
  <si>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</si>
  <si>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</si>
  <si>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</si>
  <si>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</si>
  <si>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37,31</t>
  </si>
  <si>
    <t>NIPLE DE REDUCAO DE FERRO GALVANIZADO, COM ROSCA BSP, DE 2" X 1 1/4"</t>
  </si>
  <si>
    <t>NIPLE DE REDUCAO DE FERRO GALVANIZADO, COM ROSCA BSP, DE 2" X 1"</t>
  </si>
  <si>
    <t>NIPLE DE REDUCAO DE FERRO GALVANIZADO, COM ROSCA BSP, DE 3/4" X 1/2"</t>
  </si>
  <si>
    <t>7,43</t>
  </si>
  <si>
    <t>NIPLE DE REDUCAO DE FERRO GALVANIZADO, COM ROSCA BSP, DE 3" X 2 1/2"</t>
  </si>
  <si>
    <t>112,76</t>
  </si>
  <si>
    <t>NIPLE DE REDUCAO DE FERRO GALVANIZADO, COM ROSCA BSP, DE 3" X 2"</t>
  </si>
  <si>
    <t>99,58</t>
  </si>
  <si>
    <t>NIPLE SEXTAVADO EM ACO CARBONO, COM ROSCA BSP, PRESSAO 3.000 LBS, DN 1 1/2"</t>
  </si>
  <si>
    <t>NIPLE SEXTAVADO EM ACO CARBONO, COM ROSCA BSP, PRESSAO 3.000 LBS, DN 1 1/4"</t>
  </si>
  <si>
    <t>24,08</t>
  </si>
  <si>
    <t>NIPLE SEXTAVADO EM ACO CARBONO, COM ROSCA BSP, PRESSAO 3.000 LBS, DN 1/2"</t>
  </si>
  <si>
    <t>NIPLE SEXTAVADO EM ACO CARBONO, COM ROSCA BSP, PRESSAO 3.000 LBS, DN 1"</t>
  </si>
  <si>
    <t>NIPLE SEXTAVADO EM ACO CARBONO, COM ROSCA BSP, PRESSAO 3.000 LBS, DN 2 1/2"</t>
  </si>
  <si>
    <t>93,28</t>
  </si>
  <si>
    <t>NIPLE SEXTAVADO EM ACO CARBONO, COM ROSCA BSP, PRESSAO 3.000 LBS, DN 2"</t>
  </si>
  <si>
    <t>NIPLE SEXTAVADO EM ACO CARBONO, COM ROSCA BSP, PRESSAO 3.000 LBS, DN 3/4"</t>
  </si>
  <si>
    <t>10,62</t>
  </si>
  <si>
    <t>NIVELADOR (MENSALISTA)</t>
  </si>
  <si>
    <t>NOBREAK TRIFASICO, DE 10 KVA FATOR DE POTENCIA DE 0,8, AUTONOMIA MINIMA DE 30 MINUTOS A PLENA CARGA</t>
  </si>
  <si>
    <t>30.472,50</t>
  </si>
  <si>
    <t>NOBREAK TRIFASICO, DE 15 KVA FATOR DE POTENCIA DE 0,8, AUTONOMIA MINIMA DE 30 MINUTOS A PLENA CARGA</t>
  </si>
  <si>
    <t>44.480,35</t>
  </si>
  <si>
    <t>NOBREAK TRIFASICO, DE 20 KVA FATOR DE POTENCIA DE 0,8, AUTONOMIA MINIMA DE 30 MINUTOS A PLENA CARGA</t>
  </si>
  <si>
    <t>53.828,50</t>
  </si>
  <si>
    <t>NOBREAK TRIFASICO, DE 25 KVA FATOR DE POTENCIA DE 0,8, AUTONOMIA MINIMA DE 30 MINUTOS A PLENA CARGA</t>
  </si>
  <si>
    <t>84.323,57</t>
  </si>
  <si>
    <t>NOBREAK TRIFASICO, DE 5 KVA FATOR DE POTENCIA DE 0,8, AUTONOMIA MINIMA DE 30 MINUTOS A PLENA CARGA</t>
  </si>
  <si>
    <t>24.365,49</t>
  </si>
  <si>
    <t>NUMERO / ALGARISMO PARA RESIDENCIA (FACHADA), EM ZAMAC, COM ALTURA DE APROX *45* MM, INCLUSIVE PARAFUSOS</t>
  </si>
  <si>
    <t>4,09</t>
  </si>
  <si>
    <t>NUMERO / ALGARISMO PARA RESIDENCIA (FACHADA), EM ZAMAC, COM ALTURA DE APROX 125 MM, INCLUSIVE PARAFUSOS</t>
  </si>
  <si>
    <t>OCULOS DE SEGURANCA CONTRA IMPACTOS COM LENTE INCOLOR, ARMACAO NYLON, COM PROTECAO UVA E UVB</t>
  </si>
  <si>
    <t>OLEO COMBUSTIVEL BPF A GRANEL</t>
  </si>
  <si>
    <t>2,76</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</si>
  <si>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</si>
  <si>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</si>
  <si>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</si>
  <si>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</si>
  <si>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17,89</t>
  </si>
  <si>
    <t>OPERADOR DE BATE-ESTACAS</t>
  </si>
  <si>
    <t>23,65</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</si>
  <si>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</si>
  <si>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</si>
  <si>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</si>
  <si>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</si>
  <si>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</si>
  <si>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</si>
  <si>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</si>
  <si>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</si>
  <si>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</si>
  <si>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</si>
  <si>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</si>
  <si>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</si>
  <si>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23,89</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</si>
  <si>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</si>
  <si>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</si>
  <si>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</si>
  <si>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</si>
  <si>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</si>
  <si>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</si>
  <si>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</si>
  <si>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</si>
  <si>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</si>
  <si>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</si>
  <si>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</si>
  <si>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</si>
  <si>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</si>
  <si>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</si>
  <si>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</si>
  <si>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</si>
  <si>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</si>
  <si>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</si>
  <si>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</si>
  <si>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</si>
  <si>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23,54</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</si>
  <si>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</si>
  <si>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</si>
  <si>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</si>
  <si>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</si>
  <si>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</si>
  <si>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461.760,00</t>
  </si>
  <si>
    <t>PA CARREGADEIRA SOBRE RODAS, POTENCIA LIQUIDA 128 HP, CAPACIDADE DA CACAMBA DE 1,7 A 2,8 M3, PESO OPERACIONAL MAXIMO DE 11632 KG</t>
  </si>
  <si>
    <t>520.000,00</t>
  </si>
  <si>
    <t>PA CARREGADEIRA SOBRE RODAS, POTENCIA LIQUIDA 197 HP, CAPACIDADE DA CACAMBA DE 2,5 A 3,5 M3, PESO OPERACIONAL MAXIMO DE 18338 KG</t>
  </si>
  <si>
    <t>721.066,63</t>
  </si>
  <si>
    <t>PA CARREGADEIRA SOBRE RODAS, POTENCIA LIQUIDA 213 HP, CAPACIDADE DA CACAMBA DE 1,9 A 3,5 M3, PESO OPERACIONAL MAXIMO DE 19234 KG</t>
  </si>
  <si>
    <t>820.906,63</t>
  </si>
  <si>
    <t>PA CARREGADEIRA SOBRE RODAS, POTENCIA 152 HP, CAPACIDADE DA CACAMBA DE 1,53 A 2,30 M3, PESO OPERACIONAL MAXIMO DE 10216 KG</t>
  </si>
  <si>
    <t>479.093,31</t>
  </si>
  <si>
    <t>PA DE LIXO PLASTICA, CABO LONGO</t>
  </si>
  <si>
    <t>12,10</t>
  </si>
  <si>
    <t>PAINEL DE LA DE VIDRO SEM REVESTIMENTO PSI 20, E = 25 MM, DE 1200 X 600 MM</t>
  </si>
  <si>
    <t>16,34</t>
  </si>
  <si>
    <t>PAINEL DE LA DE VIDRO SEM REVESTIMENTO PSI 20, E = 50 MM, DE 1200 X 600 MM</t>
  </si>
  <si>
    <t>PAINEL DE LA DE VIDRO SEM REVESTIMENTO PSI 40, E = 25 MM, DE 1200 X 600 MM</t>
  </si>
  <si>
    <t>28,56</t>
  </si>
  <si>
    <t>PAINEL DE LA DE VIDRO SEM REVESTIMENTO PSI 40, E = 50 MM, DE 1200 X 600 MM</t>
  </si>
  <si>
    <t>60,29</t>
  </si>
  <si>
    <t>PAINEL ESTRUTURAL PARA LAJE SECA REVESTIDO EM PLACA CIMENTICIA, DE 1,20 X 2,50 M, E = 23 MM</t>
  </si>
  <si>
    <t>72,34</t>
  </si>
  <si>
    <t>PAINEL ESTRUTURAL PARA LAJE SECA REVESTIDO EM PLACA CIMENTICIA, DE 1,20 X 2,50 M, E = 40 MM</t>
  </si>
  <si>
    <t>134,71</t>
  </si>
  <si>
    <t>PAINEL ESTRUTURAL PARA LAJE SECA REVESTIDO EM PLACA CIMENTICIA, DE 1,20 X 2,50 M, E = 55 MM</t>
  </si>
  <si>
    <t>177,60</t>
  </si>
  <si>
    <t>PAINEL TERMOISOLANTE PARA FECHAMENTOS VERTICAIS (INCLUI PARAFUSOS DE FIXACAO) REVESTIDO EM ACO GALVALUME, LARGURA UTIL DE 1100 MM, REVESTIMENTO COM ESPESSURA DE 0,50 MM, COM PRE-PINTURA NAS DUAS FACES, NUCLEO EM POLIURETANO (PUR) COM ESPESSURA 40/50 MM</t>
  </si>
  <si>
    <t>123,87</t>
  </si>
  <si>
    <t>PAINEL TERMOISOLANTE PARA FECHAMENTOS VERTICAIS (INCLUI PARAFUSOS DE FIXACAO) REVESTIDO EM ACO GALVALUME, LARGURA UTIL DE 1100 MM, REVESTIMENTO COM ESPESSURA DE 0,50 MM, COM PRE-PINTURA NAS DUAS FACES, NUCLEO EM POLIURETANO (PUR) COM ESPESSURA 70/80 MM</t>
  </si>
  <si>
    <t>146,85</t>
  </si>
  <si>
    <t>PAPEL KRAFT BETUMADO</t>
  </si>
  <si>
    <t>PAPELEIRA DE PAREDE EM METAL CROMADO SEM TAMPA</t>
  </si>
  <si>
    <t>40,98</t>
  </si>
  <si>
    <t>PAPELEIRA PLASTICA TIPO DISPENSER PARA PAPEL HIGIENICO ROLAO</t>
  </si>
  <si>
    <t>38,73</t>
  </si>
  <si>
    <t>PAR DE TABELAS DE BASQUETE EM COMPENSADO NAVAL DE *1,80 X 1,20* M, COM ARO DE METAL E REDE (SEM SUPORTE DE FIXACAO)</t>
  </si>
  <si>
    <t>1.574,09</t>
  </si>
  <si>
    <t>PARA-RAIOS DE DISTRIBUICAO, TENSAO NOMINAL 15 KV, CORRENTE NOMINAL DE DESCARGA 5 KA</t>
  </si>
  <si>
    <t>266,40</t>
  </si>
  <si>
    <t>PARA-RAIOS DE DISTRIBUICAO, TENSAO NOMINAL 30 KV, CORRENTE NOMINAL DE DESCARGA 10 KA</t>
  </si>
  <si>
    <t>442,55</t>
  </si>
  <si>
    <t>PARA-RAIOS TIPO FRANKLIN 350 MM, EM LATAO CROMADO, DUAS DESCIDAS, PARA PROTECAO DE EDIFICACOES CONTRA DESCARGAS ATMOSFERICAS</t>
  </si>
  <si>
    <t>102,62</t>
  </si>
  <si>
    <t>PARAFUSO CABECA TROMBETA E PONTA AGULHA (GN55), COMPRIMENTO 55 MM, EM ACO FOSFATIZADO, PARA FIXAR CHAPA DE GESSO EM PERFIL DRYWALL METALICO MAXIMO 0,7 MM</t>
  </si>
  <si>
    <t>PARAFUSO DE ACO TIPO CHUMBADOR PARABOLT, DIAMETRO 1/2", COMPRIMENTO 75 MM</t>
  </si>
  <si>
    <t>8,96</t>
  </si>
  <si>
    <t>PARAFUSO DE ACO TIPO CHUMBADOR PARABOLT, DIAMETRO 3/8", COMPRIMENTO 75 MM</t>
  </si>
  <si>
    <t>2,26</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</si>
  <si>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</si>
  <si>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</si>
  <si>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</si>
  <si>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</si>
  <si>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</si>
  <si>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</si>
  <si>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</si>
  <si>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</si>
  <si>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</si>
  <si>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</si>
  <si>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</si>
  <si>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</si>
  <si>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</si>
  <si>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</si>
  <si>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</si>
  <si>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</si>
  <si>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</si>
  <si>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</si>
  <si>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</si>
  <si>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</si>
  <si>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</si>
  <si>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</si>
  <si>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</si>
  <si>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3,08</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</si>
  <si>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</si>
  <si>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</si>
  <si>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</si>
  <si>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</si>
  <si>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</si>
  <si>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</si>
  <si>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</si>
  <si>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8,79</t>
  </si>
  <si>
    <t>PARAFUSO M16 EM ACO GALVANIZADO, COMPRIMENTO = 300 MM, DIAMETRO = 16 MM, ROSCA DUPLA</t>
  </si>
  <si>
    <t>11,85</t>
  </si>
  <si>
    <t>PARAFUSO M16 EM ACO GALVANIZADO, COMPRIMENTO = 300 MM, DIAMETRO = 16 MM, ROSCA MAQUINA, CABECA QUADRADA</t>
  </si>
  <si>
    <t>PARAFUSO M16 EM ACO GALVANIZADO, COMPRIMENTO = 350 MM, DIAMETRO = 16 MM, ROSCA MAQUINA, CABECA QUADRADA</t>
  </si>
  <si>
    <t>11,79</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</si>
  <si>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</si>
  <si>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</si>
  <si>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</si>
  <si>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</si>
  <si>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21,30</t>
  </si>
  <si>
    <t>PARAFUSO NIQUELADO 3 1/2" COM ACABAMENTO CROMADO PARA FIXAR PECA SANITARIA, INCLUI PORCA CEGA, ARRUELA E BUCHA DE NYLON TAMANHO S-8</t>
  </si>
  <si>
    <t>15,79</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</si>
  <si>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</si>
  <si>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</si>
  <si>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</si>
  <si>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</si>
  <si>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</si>
  <si>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</si>
  <si>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</si>
  <si>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</si>
  <si>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1,45</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</si>
  <si>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</si>
  <si>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</si>
  <si>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</si>
  <si>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</si>
  <si>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</si>
  <si>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4,14</t>
  </si>
  <si>
    <t>PARAFUSO ZINCADO ROSCA SOBERBA, CABECA SEXTAVADA, 5/16 " X 50 MM, PARA FIXACAO DE TELHA EM MADEIRA</t>
  </si>
  <si>
    <t>0,98</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</si>
  <si>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</si>
  <si>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</si>
  <si>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</si>
  <si>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</si>
  <si>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</si>
  <si>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</si>
  <si>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</si>
  <si>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</si>
  <si>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</si>
  <si>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1,42</t>
  </si>
  <si>
    <t>PARAFUSO ZINCADO, SEXTAVADO, COM ROSCA SOBERBA, DIAMETRO 5/16", COMPRIMENTO 40 MM</t>
  </si>
  <si>
    <t>PARAFUSO ZINCADO, SEXTAVADO, COM ROSCA SOBERBA, DIAMETRO 5/16", COMPRIMENTO 80 MM</t>
  </si>
  <si>
    <t>PARAFUSO ZINCADO, SEXTAVADO, GRAU 5, ROSCA INTEIRA, DIAMETRO 1 1/2", COMPRIMENTO 4"</t>
  </si>
  <si>
    <t>44,56</t>
  </si>
  <si>
    <t>PARAFUSO, ASTM A307 - GRAU A, SEXTAVADO, ZINCADO, DIAMETRO 3/8" (9,52 MM), COMPRIMENTO 1 " (25,4 MM)</t>
  </si>
  <si>
    <t>107,23</t>
  </si>
  <si>
    <t>PARAFUSO, AUTO ATARRACHANTE, CABECA CHATA, FENDA SIMPLES, 1/4 (6,35 MM) X 25 MM</t>
  </si>
  <si>
    <t>PARAFUSO, COMUM, ASTM A307, SEXTAVADO, DIAMETRO 1/2" (12,7 MM), COMPRIMENTO 1" (25,4 MM)</t>
  </si>
  <si>
    <t>175,64</t>
  </si>
  <si>
    <t>PARALELEPIPEDO GRANITICO OU BASALTICO, PARA PAVIMENTACAO, SEM FRETE (VARIACAO REGIONAL DE PECAS POR M2)</t>
  </si>
  <si>
    <t>2.412,99</t>
  </si>
  <si>
    <t>PASTA LUBRIFICANTE PARA TUBOS E CONEXOES COM JUNTA ELASTICA (USO EM PVC, ACO, POLIETILENO E OUTROS) ( DE *400* G)</t>
  </si>
  <si>
    <t>23,12</t>
  </si>
  <si>
    <t>PASTA LUBRIFICANTE PARA TUBOS E CONEXOES COM JUNTA ELASTICA (USO EM PVC, ACO, POLIETILENO E OUTROS) (POTE DE 3.500* G)</t>
  </si>
  <si>
    <t>144,19</t>
  </si>
  <si>
    <t>PASTA PARA SOLDA DE TUBOS E CONEXOES DE COBRE (EMBALAGEM COM 250 G)</t>
  </si>
  <si>
    <t>PASTA VEDA JUNTAS/ROSCA, LATA DE *500* G, PARA INSTALACOES DE GAS E OUTROS</t>
  </si>
  <si>
    <t>PASTILHA CERAMICA/PORCELANA, REVEST INT/EXT E  PISCINA, CORES BRANCA OU FRIAS, *2,5 X 2,5* CM</t>
  </si>
  <si>
    <t>182,22</t>
  </si>
  <si>
    <t>PASTILHA CERAMICA/PORCELANA, REVEST INT/EXT E  PISCINA, CORES FRIAS *5 X 5* CM</t>
  </si>
  <si>
    <t>162,83</t>
  </si>
  <si>
    <t>PASTILHA CERAMICA/PORCELANA, REVEST INT/EXT E  PISCINA, CORES QUENTES *5 X 5* CM</t>
  </si>
  <si>
    <t>189,97</t>
  </si>
  <si>
    <t>PASTILHA CERAMICA/PORCELANA, REVEST INT/EXT E  PISCINA, CORES QUENTES, *2,5 X 2,5* CM</t>
  </si>
  <si>
    <t>295,49</t>
  </si>
  <si>
    <t>PASTILHEIRO</t>
  </si>
  <si>
    <t>PASTILHEIRO (MENSALISTA)</t>
  </si>
  <si>
    <t>PATCH CORD, CATEGORIA 5 E, EXTENSAO DE 1,50 M</t>
  </si>
  <si>
    <t>8,62</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</si>
  <si>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</si>
  <si>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</si>
  <si>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</si>
  <si>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</si>
  <si>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</si>
  <si>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287,59</t>
  </si>
  <si>
    <t>PATCH PANEL, 48 PORTAS, CATEGORIA 5E, COM RACKS DE 19" E 2 U DE ALTURA</t>
  </si>
  <si>
    <t>241,40</t>
  </si>
  <si>
    <t>PATCH PANEL, 48 PORTAS, CATEGORIA 6, COM RACKS DE 19" E 2 U DE ALTURA</t>
  </si>
  <si>
    <t>387,82</t>
  </si>
  <si>
    <t>PEDRA ARDOSIA, CINZA, *40 X 40* CM, E= *1 CM</t>
  </si>
  <si>
    <t>PEDRA ARDOSIA, CINZA, 20  X  40 CM,  E=  *1 CM</t>
  </si>
  <si>
    <t>22,51</t>
  </si>
  <si>
    <t>PEDRA ARDOSIA, CINZA, 30  X  30,  E= *1 CM</t>
  </si>
  <si>
    <t>PEDRA BRITADA GRADUADA, CLASSIFICADA (POSTO PEDREIRA/FORNECEDOR, SEM FRETE)</t>
  </si>
  <si>
    <t>65,15</t>
  </si>
  <si>
    <t>PEDRA BRITADA N. 0, OU PEDRISCO (4,8 A 9,5 MM) POSTO PEDREIRA/FORNECEDOR, SEM FRETE</t>
  </si>
  <si>
    <t>74,65</t>
  </si>
  <si>
    <t>PEDRA BRITADA N. 1 (9,5 a 19 MM) POSTO PEDREIRA/FORNECEDOR, SEM FRETE</t>
  </si>
  <si>
    <t>64,66</t>
  </si>
  <si>
    <t>PEDRA BRITADA N. 2 (19 A 38 MM) POSTO PEDREIRA/FORNECEDOR, SEM FRETE</t>
  </si>
  <si>
    <t>65,00</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</si>
  <si>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</si>
  <si>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</si>
  <si>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</si>
  <si>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</si>
  <si>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59,72</t>
  </si>
  <si>
    <t>PEDRA DE MAO OU PEDRA RACHAO PARA ARRIMO/FUNDACAO (POSTO PEDREIRA/FORNECEDOR, SEM FRETE)</t>
  </si>
  <si>
    <t>60,77</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</si>
  <si>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</si>
  <si>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</si>
  <si>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78,40</t>
  </si>
  <si>
    <t>PEDRA GRANITICA, SERRADA, TIPO MIRACEMA, MADEIRA, PADUANA, RACHINHA, SANTA ISABEL OU OUTRAS SIMILARES, *11,5 X  *23 CM, E=  *1,0 A *2,0 CM</t>
  </si>
  <si>
    <t>46,64</t>
  </si>
  <si>
    <t>PEDRA PORTUGUESA  OU PETIT PAVE, BRANCA OU PRETA</t>
  </si>
  <si>
    <t>90,47</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</si>
  <si>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</si>
  <si>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</si>
  <si>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141,83</t>
  </si>
  <si>
    <t>PEDREGULHO OU PICARRA DE JAZIDA, AO NATURAL, PARA BASE DE PAVIMENTACAO (RETIRADO NA JAZIDA, SEM TRANSPORTE)</t>
  </si>
  <si>
    <t>45,39</t>
  </si>
  <si>
    <t>PEDREIRO</t>
  </si>
  <si>
    <t>PEDREIRO (MENSALISTA)</t>
  </si>
  <si>
    <t>PEITORIL EM MARMORE, POLIDO, BRANCO COMUM, L= *15* CM, E=  *2,0* CM, COM PINGADEIRA</t>
  </si>
  <si>
    <t>PEITORIL EM MARMORE, POLIDO, BRANCO COMUM, L= *15* CM, E=  *3* CM, CORTE RETO</t>
  </si>
  <si>
    <t>63,22</t>
  </si>
  <si>
    <t>PEITORIL PRE-MOLDADO EM GRANILITE, MARMORITE OU GRANITINA, L = *15* CM</t>
  </si>
  <si>
    <t>PEITORIL/ SOLEIRA EM MARMORE, POLIDO, BRANCO COMUM, L= *25* CM, E=  *3* CM, CORTE RETO</t>
  </si>
  <si>
    <t>87,52</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</si>
  <si>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</si>
  <si>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</si>
  <si>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</si>
  <si>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</si>
  <si>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12.045,94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</si>
  <si>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</si>
  <si>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</si>
  <si>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</si>
  <si>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</si>
  <si>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</si>
  <si>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</si>
  <si>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</si>
  <si>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</si>
  <si>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</si>
  <si>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</si>
  <si>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</si>
  <si>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</si>
  <si>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</si>
  <si>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</si>
  <si>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</si>
  <si>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2,47</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</si>
  <si>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</si>
  <si>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</si>
  <si>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</si>
  <si>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</si>
  <si>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120,91</t>
  </si>
  <si>
    <t>PERFIL ELASTOMERICO PRE-FORMADO EM EPMD, PARA JUNTA DE DILATACAO DE USO GERAL EM MEDIAS SOLICITACOES, 8 MM DE LARGURA, MOVIMENTACAO DE *5 A 11* MM</t>
  </si>
  <si>
    <t>54,65</t>
  </si>
  <si>
    <t>PERFIL GUIA, FORMATO U, EM ACO ZINCADO, PARA ESTRUTURA PAREDE DRYWALL, E = 0,5 MM, 48  X 3000 MM (L X C)</t>
  </si>
  <si>
    <t>4,69</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</si>
  <si>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</si>
  <si>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</si>
  <si>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</si>
  <si>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</si>
  <si>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</si>
  <si>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</si>
  <si>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</si>
  <si>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16,94</t>
  </si>
  <si>
    <t>PERFIL TABICA ABERTA, PERFURADA, FORMATO Z, EM ACO GALVANIZADO NATURAL, LARGURA APROXIMADA 40 MM, PARA ESTRUTURA FORRO DRYWALL</t>
  </si>
  <si>
    <t>5,34</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</si>
  <si>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</si>
  <si>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</si>
  <si>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</si>
  <si>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</si>
  <si>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</si>
  <si>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</si>
  <si>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6,63</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</si>
  <si>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</si>
  <si>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</si>
  <si>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</si>
  <si>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</si>
  <si>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2.415.149,80</t>
  </si>
  <si>
    <t>PERFURATRIZ COM TORRE METALICA PARA EXECUCAO DE ESTACA HELICE CONTINUA, PROFUNDIDADE MAXIMA DE 32 M, DIAMETRO MAXIMO DE 1000 MM, POTENCIA INSTALADA DE 350 HP, MESA ROTATIVA COM TORQUE MAXIMO DE 263 KNM</t>
  </si>
  <si>
    <t>3.755.460,82</t>
  </si>
  <si>
    <t>PERFURATRIZ HIDRAULICA COM TRADO CURTO ACOPLADO, PROFUNDIDADE MAXIMA DE 20 M, DIAMETRO MAXIMO DE 1500 MM, POTENCIA INSTALADA DE 137 HP, MESA ROTATIVA COM TORQUE MAXIMO DE 30 KNM (INCLUI MONTAGEM, NAO INCLUI CAMINHAO)</t>
  </si>
  <si>
    <t>919.440,43</t>
  </si>
  <si>
    <t>PERFURATRIZ MANUAL, TORQUE MAXIMO 55 KGF.M, POTENCIA 5 CV, COM DIAMETRO MAXIMO 8 1/2" (INCLUI SUPORTE/CHASSI TIPO MESA)</t>
  </si>
  <si>
    <t>62.025,19</t>
  </si>
  <si>
    <t>PERFURATRIZ MANUAL, TORQUE MAXIMO 83 N.M, POTENCIA 5 CV, COM DIAMETRO MAXIMO 4" (NAO INCLUI SUPORTE / CHASSI)</t>
  </si>
  <si>
    <t>8.938,46</t>
  </si>
  <si>
    <t>PERFURATRIZ MANUAL, TORQUE MAXIMO 83 N.M, POTENCIA 5 CV, COM DIAMETRO MAXIMO 4", PARA SOLO GRAMPEADO (INCLUI SUPORTE OU CHASSI TIPO MESA)</t>
  </si>
  <si>
    <t>27.981,28</t>
  </si>
  <si>
    <t>PERFURATRIZ PNEUMATICA MANUAL DE PESO MEDIO, 18KG, COMPRIMENTO DE CURSO DE 6 M, DIAMETRO DO PISTAO DE 5,5 CM</t>
  </si>
  <si>
    <t>15.303,36</t>
  </si>
  <si>
    <t>PERFURATRIZ ROTATIVA SOBRE ESTEIRA, TORQUE MAXIMO 2500 KGM, POTENCIA 110 HP, MOTOR DIESEL  (COLETADO CAIXA)</t>
  </si>
  <si>
    <t>787.478,06</t>
  </si>
  <si>
    <t>PERFURATRIZ SOBRE ESTEIRA, TORQUE MAXIMO DE 600 KGF, POTENCIA ENTRE 50 E 60 HP, DIAMETRO MAXIMO DE 10"</t>
  </si>
  <si>
    <t>504.397,24</t>
  </si>
  <si>
    <t>PERFURATRIZ SOBRE ESTEIRA, TORQUE MAXIMO 600 KGF, PESO MEDIO 1000 KG, POTENCIA 20 HP, DIAMETRO MAXIMO 10"</t>
  </si>
  <si>
    <t>526.268,79</t>
  </si>
  <si>
    <t>PICAPE CABINE SIMPLES COM MOTOR 1.6 FLEX, CAMBIO MANUAL, POTENCIA 101/104 CV, 2 PORTAS</t>
  </si>
  <si>
    <t>57.862,29</t>
  </si>
  <si>
    <t>PILAR QUADRADO NAO APARELHADO *10 X 10* CM, EM MACARANDUBA, ANGELIM OU EQUIVALENTE DA REGIAO - BRUTA</t>
  </si>
  <si>
    <t>31,40</t>
  </si>
  <si>
    <t>PILAR QUADRADO NAO APARELHADO *15 X 15* CM, EM MACARANDUBA, ANGELIM OU EQUIVALENTE DA REGIAO - BRUTA</t>
  </si>
  <si>
    <t>PILAR QUADRADO NAO APARELHADO *20 X 20* CM, EM MACARANDUBA, ANGELIM OU EQUIVALENTE DA REGIAO - BRUTA</t>
  </si>
  <si>
    <t>115,96</t>
  </si>
  <si>
    <t>PINCEL CHATO (TRINCHA) CERDAS GRIS 1.1/2 " (38 MM)</t>
  </si>
  <si>
    <t>PINGADEIRA PLASTICA PARA TELHA DE FIBROCIMENTO CANALETE 49/KALHETA OU CANALETE 90/KALHETAO</t>
  </si>
  <si>
    <t>PINO DE ACO COM ARRUELA CONICA, DIAMETRO ARRUELA = *23* MM E COMP HASTE = *27* MM (ACAO INDIRETA)</t>
  </si>
  <si>
    <t>49,00</t>
  </si>
  <si>
    <t>PINO DE ACO COM FURO, HASTE = 27 MM (ACAO DIRETA)</t>
  </si>
  <si>
    <t>42,14</t>
  </si>
  <si>
    <t>PINO DE ACO COM ROSCA 1/4 ", COMPRIMENTO DA HASTE = 30 MM E ROSCA = 20 MM (ACAO DIRETA)</t>
  </si>
  <si>
    <t>55,89</t>
  </si>
  <si>
    <t>PINO DE ACO LISO 1/4 ", HASTE = *36,5* MM (ACAO DIRETA)</t>
  </si>
  <si>
    <t>PINO DE ACO LISO 1/4 ", HASTE = *53* MM (ACAO DIRETA)</t>
  </si>
  <si>
    <t>36,12</t>
  </si>
  <si>
    <t>PINO GUIA RETO, EM LATAO, CHAPA COM 3 MM DE ESPESSURA E GUIA COM ROLETE DE 9 MM</t>
  </si>
  <si>
    <t>PINO ROSCA EXTERNA, EM ACO GALVANIZADO, PARA ISOLADOR DE 15KV, DIAMETRO 25 MM, COMPRIMENTO *290* MM</t>
  </si>
  <si>
    <t>20,90</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</si>
  <si>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</si>
  <si>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</si>
  <si>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</si>
  <si>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</si>
  <si>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</si>
  <si>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</si>
  <si>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</si>
  <si>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</si>
  <si>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60,68</t>
  </si>
  <si>
    <t>PISO DE BORRACHA ESPORTIVO EM PLACAS 50 X 50 CM, E = 15 MM, PARA ARGAMASSA, PRETO</t>
  </si>
  <si>
    <t>276,35</t>
  </si>
  <si>
    <t>PISO DE BORRACHA FRISADO OU PASTILHADO, PRETO, EM PLACAS 50 X 50 CM, E = 7 MM, PARA ARGAMASSA</t>
  </si>
  <si>
    <t>167,85</t>
  </si>
  <si>
    <t>PISO DE BORRACHA PASTILHADO EM PLACAS 50 X 50 CM, E = *3,5* MM, PARA COLA, PRETO</t>
  </si>
  <si>
    <t>46,16</t>
  </si>
  <si>
    <t>PISO DE BORRACHA PASTILHADO EM PLACAS 50 X 50 CM, E = 15 MM, PARA ARGAMASSA, PRETO</t>
  </si>
  <si>
    <t>269,02</t>
  </si>
  <si>
    <t>PISO ELEVADO COM 2 PLACAS DE ACO COM ENCHIMENTO DE CONCRETO CELULAR, INCLUSO BASE/HASTE/CRUZETAS, 60 X 60 CM, H = *28* CM, RESISTENCIA CARGA CONCENTRADA 496 KG (COM COLOCACAO)</t>
  </si>
  <si>
    <t>204,18</t>
  </si>
  <si>
    <t>PISO EM CERAMICA ESMALTADA EXTRA, PEI MAIOR OU IGUAL A 4, FORMATO MAIOR QUE 2025 CM2</t>
  </si>
  <si>
    <t>56,87</t>
  </si>
  <si>
    <t>PISO EM CERAMICA ESMALTADA EXTRA, PEI MAIOR OU IGUAL A 4, FORMATO MENOR OU IGUAL A 2025 CM2</t>
  </si>
  <si>
    <t>PISO EM CERAMICA ESMALTADA, COMERCIAL (PADRAO POPULAR), PEI MAIOR OU IGUAL A 3, FORMATO MENOR OU IGUAL A  2025 CM2</t>
  </si>
  <si>
    <t>23,14</t>
  </si>
  <si>
    <t>PISO EM GRANILITE, MARMORITE OU GRANITINA, AGREGADO COR PRETO, CINZA, PALHA OU BRANCO, E=  *8* MM (INCLUSO EXECUCAO)</t>
  </si>
  <si>
    <t>83,00</t>
  </si>
  <si>
    <t>PISO EM GRANITO, POLIDO, TIPO AMENDOA/ AMARELO CAPRI/ AMARELO DOURADO CARIOCA OU OUTROS EQUIVALENTES DA REGIAO, FORMATO MENOR OU IGUAL A 3025 CM2, E=  *2* CM</t>
  </si>
  <si>
    <t>394,50</t>
  </si>
  <si>
    <t>PISO EM GRANITO, POLIDO, TIPO ANDORINHA/ QUARTZ/ CASTELO/ CORUMBA OU OUTROS EQUIVALENTES DA REGIAO, FORMATO MENOR OU IGUAL A 3025 CM2, E=  *2* CM</t>
  </si>
  <si>
    <t>297,73</t>
  </si>
  <si>
    <t>PISO EM GRANITO, POLIDO, TIPO MARFIM, DALLAS, CARAVELAS OU OUTROS EQUIVALENTES DA REGIAO, FORMATO MENOR OU IGUAL A 3025 CM2, E=  *2* CM</t>
  </si>
  <si>
    <t>380,44</t>
  </si>
  <si>
    <t>PISO EM GRANITO, POLIDO, TIPO PRETO SAO GABRIEL/ TIJUCA OU OUTROS EQUIVALENTES DA REGIAO, FORMATO MENOR OU IGUAL A 3025 CM2, E=  *2* CM</t>
  </si>
  <si>
    <t>430,06</t>
  </si>
  <si>
    <t>PISO EM PORCELANATO RETIFICADO EXTRA, FORMATO MENOR OU IGUAL A 2025 CM2</t>
  </si>
  <si>
    <t>75,80</t>
  </si>
  <si>
    <t>PISO EM REGUA VINILICA SEMIFLEXIVEL, ENCAIXE CLICADO, E = 4 MM (SEM COLOCACAO)</t>
  </si>
  <si>
    <t>135,14</t>
  </si>
  <si>
    <t>PISO EPOXI AUTONIVELANTE, ESPESSURA *4* MM (INCLUSO EXECUCAO)</t>
  </si>
  <si>
    <t>159,36</t>
  </si>
  <si>
    <t>PISO EPOXI MULTILAYER, ESPESSURA *2* MM (INCLUSO EXECUCAO)</t>
  </si>
  <si>
    <t>92,82</t>
  </si>
  <si>
    <t>PISO FULGET (GRANITO LAVADO) EM PLACAS DE *40 X 40* CM (SEM COLOCACAO)</t>
  </si>
  <si>
    <t>PISO FULGET (GRANITO LAVADO) EM PLACAS DE *75 X 75* CM (SEM COLOCACAO)</t>
  </si>
  <si>
    <t>220,44</t>
  </si>
  <si>
    <t>PISO FULGET (GRANITO LAVADO) MOLDADO IN LOCO (INCLUSO EXECUCAO)</t>
  </si>
  <si>
    <t>118,19</t>
  </si>
  <si>
    <t>PISO INDUSTRIAL EM CONCRETO ARMADO DE ACABAMENTO POLIDO, ESPESSURA 12 CM (CIMENTO QUEIMADO) (INCLUSO EXECUCAO)</t>
  </si>
  <si>
    <t>130,14</t>
  </si>
  <si>
    <t>PISO KORODUR (INCLUSO EXECUCAO)</t>
  </si>
  <si>
    <t>99,60</t>
  </si>
  <si>
    <t>PISO PODOTATIL DE CONCRETO - DIRECIONAL E ALERTA, *40 X 40 X 2,5* CM</t>
  </si>
  <si>
    <t>PISO PORCELANATO, BORDA RETA, EXTRA, FORMATO MAIOR QUE 2025 CM2</t>
  </si>
  <si>
    <t>89,53</t>
  </si>
  <si>
    <t>PISO TATIL ALERTA OU DIRECIONAL, DE BORRACHA, COLORIDO, 25 X 25 CM, E = 5 MM, PARA COLA</t>
  </si>
  <si>
    <t>184,49</t>
  </si>
  <si>
    <t>PISO TATIL DE ALERTA OU DIRECIONAL DE BORRACHA, PRETO, 25 X 25 CM, E = 5 MM, PARA COLA</t>
  </si>
  <si>
    <t>175,73</t>
  </si>
  <si>
    <t>PISO TATIL DE ALERTA OU DIRECIONAL, DE BORRACHA, COLORIDO, 25 X 25 CM, E = 12 MM, PARA ARGAMASSA</t>
  </si>
  <si>
    <t>456,80</t>
  </si>
  <si>
    <t>PISO TATIL DE ALERTA OU DIRECIONAL, DE BORRACHA, PRETO, 25 X 25 CM, E = 12 MM, PARA ARGAMASSA</t>
  </si>
  <si>
    <t>406,71</t>
  </si>
  <si>
    <t>PISO URETANO, VERSAO REVESTIMENTO AUTONIVELANTE, ESPESSURA VARIÁVEL DE 3 A 4 MM (INCLUSO EXECUCAO)</t>
  </si>
  <si>
    <t>154,71</t>
  </si>
  <si>
    <t>PISO/ REVESTIMENTO EM GRANITO, POLIDO, TIPO ANDORINHA/ QUARTZ/ CASTELO/ CORUMBA OU OUTROS EQUIVALENTES DA REGIAO, FORMATO MAIOR OU IGUAL A 3025 CM2, E = *2* CM</t>
  </si>
  <si>
    <t>314,27</t>
  </si>
  <si>
    <t>PISO/ REVESTIMENTO EM MARMORE, POLIDO, BRANCO COMUM, FORMATO MAIOR OU IGUAL A 3025 CM2, E = *2* CM</t>
  </si>
  <si>
    <t>242,25</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</si>
  <si>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</si>
  <si>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</si>
  <si>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</si>
  <si>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36,62</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</si>
  <si>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</si>
  <si>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</si>
  <si>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</si>
  <si>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</si>
  <si>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</si>
  <si>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13,53</t>
  </si>
  <si>
    <t>PLACA / CHAPA DE GESSO ACARTONADO, STANDARD (ST), COR BRANCA, E = 12,5 MM, 1200 X 2400 MM (L X C)</t>
  </si>
  <si>
    <t>13,40</t>
  </si>
  <si>
    <t>PLACA CIMENTICIA LISA E = 10 MM, DE 1,20 X 3,00 M (SEM AMIANTO)</t>
  </si>
  <si>
    <t>51,73</t>
  </si>
  <si>
    <t>PLACA CIMENTICIA LISA E = 6 MM, DE 1,20 X 3,00 M (SEM AMIANTO)</t>
  </si>
  <si>
    <t>50,08</t>
  </si>
  <si>
    <t>PLACA DE ACO ESMALTADA PARA  IDENTIFICACAO DE RUA, *45 CM X 20* CM</t>
  </si>
  <si>
    <t>74,25</t>
  </si>
  <si>
    <t>PLACA DE ACRILICO TRANSPARENTE ADESIVADA PARA SINALIZACAO DE PORTAS, BORDA POLIDA, DE *25 X 8*, E = 6 MM (NAO INCLUI ACESSORIOS PARA FIXACAO)</t>
  </si>
  <si>
    <t>48,94</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</si>
  <si>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</si>
  <si>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</si>
  <si>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</si>
  <si>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</si>
  <si>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</si>
  <si>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</si>
  <si>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</si>
  <si>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</si>
  <si>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*2,0 X 1,125* M</t>
  </si>
  <si>
    <t>225,00</t>
  </si>
  <si>
    <t>PLACA DE SINALIZACAO DE SEGURANCA CONTRA INCENDIO - ALERTA, TRIANGULAR, BASE DE *30* CM, EM PVC *2* MM ANTI-CHAMAS (SIMBOLOS, CORES E PICTOGRAMAS CONFORME NBR 13434)</t>
  </si>
  <si>
    <t>44,11</t>
  </si>
  <si>
    <t>PLACA DE SINALIZACAO DE SEGURANCA CONTRA INCENDIO, FOTOLUMINESCENTE, QUADRADA, *14 X 14* CM, EM PVC *2* MM ANTI-CHAMAS (SIMBOLOS, CORES E PICTOGRAMAS CONFORME NBR 13434)</t>
  </si>
  <si>
    <t>13,39</t>
  </si>
  <si>
    <t>PLACA DE SINALIZACAO DE SEGURANCA CONTRA INCENDIO, FOTOLUMINESCENTE, QUADRADA, *20 X 20* CM, EM PVC *2* MM ANTI-CHAMAS (SIMBOLOS, CORES E PICTOGRAMAS CONFORME NBR 13434)</t>
  </si>
  <si>
    <t>25,92</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</si>
  <si>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</si>
  <si>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</si>
  <si>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22,41</t>
  </si>
  <si>
    <t>PLACA DE SINALIZACAO DE SEGURANCA CONTRA INCENDIO, FOTOLUMINESCENTE, RETANGULAR, *20 X 40* CM, EM PVC *2* MM ANTI-CHAMAS (SIMBOLOS, CORES E PICTOGRAMAS CONFORME NBR 13434)</t>
  </si>
  <si>
    <t>41,78</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</si>
  <si>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</si>
  <si>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</si>
  <si>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</si>
  <si>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</si>
  <si>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</si>
  <si>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</si>
  <si>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</si>
  <si>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33,75</t>
  </si>
  <si>
    <t>PLACA ORIENTATIVA SOBRE EXERCÍCIOS, 2,00M X 1,00M, EM TUBO DE ACO CARBONO, PINTURA NO PROCESSO ELETROSTATICO - PARA ACADEMIA AO AR LIVRE / ACADEMIA DA TERCEIRA IDADE - ATI</t>
  </si>
  <si>
    <t>1.657,13</t>
  </si>
  <si>
    <t>PLACA VINILICA SEMIFLEXIVEL PARA PISOS, E = 3,2 MM, 30 X 30 CM (SEM COLOCACAO)</t>
  </si>
  <si>
    <t>129,73</t>
  </si>
  <si>
    <t>PLACA VINILICA SEMIFLEXIVEL PARA REVESTIMENTO DE PISOS E PAREDES, E = 2 MM (SEM COLOCACAO)</t>
  </si>
  <si>
    <t>78,00</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</si>
  <si>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</si>
  <si>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</si>
  <si>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</si>
  <si>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</si>
  <si>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</si>
  <si>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</si>
  <si>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</si>
  <si>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34,54</t>
  </si>
  <si>
    <t>PLUG OU BUJAO DE FERRO GALVANIZADO, DE 2"</t>
  </si>
  <si>
    <t>17,27</t>
  </si>
  <si>
    <t>PLUG OU BUJAO DE FERRO GALVANIZADO, DE 3/4"</t>
  </si>
  <si>
    <t>PLUG OU BUJAO DE FERRO GALVANIZADO, DE 3"</t>
  </si>
  <si>
    <t>48,36</t>
  </si>
  <si>
    <t>PLUG OU BUJAO DE FERRO GALVANIZADO, DE 4"</t>
  </si>
  <si>
    <t>89,89</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</si>
  <si>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</si>
  <si>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</si>
  <si>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</si>
  <si>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</si>
  <si>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</si>
  <si>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</si>
  <si>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74,52</t>
  </si>
  <si>
    <t>PLUG PVC, JE, DN 200 MM, PARA REDE COLETORA ESGOTO (NBR 10569)</t>
  </si>
  <si>
    <t>151,32</t>
  </si>
  <si>
    <t>PLUG PVC, JE, DN 250 MM, PARA REDE COLETORA ESGOTO (NBR 10569)</t>
  </si>
  <si>
    <t>292,23</t>
  </si>
  <si>
    <t>PLUG PVC, JE, DN 350 MM, PARA REDE COLETORA ESGOTO (NBR 10569)</t>
  </si>
  <si>
    <t>859,28</t>
  </si>
  <si>
    <t>PLUG PVC, ROSCAVEL 1", PARA AGUA FRIA PREDIAL</t>
  </si>
  <si>
    <t>PLUG PVC, ROSCAVEL 3/4", PARA  AGUA FRIA PREDIAL</t>
  </si>
  <si>
    <t>PLUG PVC, ROSCAVEL, 1 1/2",  AGUA FRIA PREDIAL</t>
  </si>
  <si>
    <t>PLUG PVC, ROSCAVEL, 1 1/4",  AGUA FRIA PREDIAL</t>
  </si>
  <si>
    <t>2,31</t>
  </si>
  <si>
    <t>PLUG PVC, ROSCAVEL, 2",  AGUA FRIA PREDIAL</t>
  </si>
  <si>
    <t>PO DE MARMORE (POSTO PEDREIRA/FORNECEDOR, SEM FRETE)</t>
  </si>
  <si>
    <t>PO DE PEDRA (POSTO PEDREIRA/FORNECEDOR, SEM FRETE)</t>
  </si>
  <si>
    <t>POCEIRO / ESCAVADOR DE VALAS E TUBULOES</t>
  </si>
  <si>
    <t>16,75</t>
  </si>
  <si>
    <t>POCEIRO / ESCAVADOR DE VALAS E TUBULOES (MENSALISTA)</t>
  </si>
  <si>
    <t>POLIDORA DE PISO (POLITRIZ) ELETRICA, MOTOR MONOFASICO DE 4 HP, PESO DE 100 KG, DIAMETRO DO TRABALHO DE 450 MM</t>
  </si>
  <si>
    <t>6.328,18</t>
  </si>
  <si>
    <t>POLIESTIRENO EXPANDIDO/EPS (ISOPOR), PEROLAS, PARA CONCRETO LEVE</t>
  </si>
  <si>
    <t>45,87</t>
  </si>
  <si>
    <t>POLIESTIRENO EXPANDIDO/EPS (ISOPOR), TIPO 2F, BLOCO</t>
  </si>
  <si>
    <t>352,91</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</si>
  <si>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</si>
  <si>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</si>
  <si>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</si>
  <si>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</si>
  <si>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76,66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</si>
  <si>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</si>
  <si>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</si>
  <si>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</si>
  <si>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</si>
  <si>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178,98</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</si>
  <si>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</si>
  <si>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</si>
  <si>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</si>
  <si>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</si>
  <si>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</si>
  <si>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</si>
  <si>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</si>
  <si>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</si>
  <si>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</si>
  <si>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</si>
  <si>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</si>
  <si>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</si>
  <si>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</si>
  <si>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800,80</t>
  </si>
  <si>
    <t>PORTA DE ABRIR / GIRO, DE MADEIRA FOLHA MEDIA (NBR 15930) DE 1000 X 2100 MM, DE 35 MM A 40 MM DE ESPESSURA, NUCLEO SEMI-SOLIDO (SARRAFEADO), CAPA LISA EM HDF, ACABAMENTO EM LAMINADO NATURAL PARA VERNIZ</t>
  </si>
  <si>
    <t>214,12</t>
  </si>
  <si>
    <t>PORTA DE ABRIR / GIRO, DE MADEIRA FOLHA MEDIA (NBR 15930) DE 1000 X 2100 MM, DE 35 MM A 40 MM DE ESPESSURA, NUCLEO SEMI-SOLIDO (SARRAFEADO), CAPA LISA EM HDF, ACABAMENTO EM PRIMER PARA PINTURA</t>
  </si>
  <si>
    <t>200,83</t>
  </si>
  <si>
    <t>PORTA DE ABRIR / GIRO, DE MADEIRA FOLHA MEDIA (NBR 15930) DE 700 X 2100 MM, DE 35 MM A 40 MM DE ESPESSURA, NUCLEO SEMI-SOLIDO (SARRAFEADO), CAPA FRISADA EM HDF, ACABAMENTO MELAMINICO EM PADRAO MADEIRA</t>
  </si>
  <si>
    <t>158,38</t>
  </si>
  <si>
    <t>PORTA DE ABRIR / GIRO, DE MADEIRA FOLHA MEDIA (NBR 15930) DE 700 X 2100 MM, DE 35 MM A 40 MM DE ESPESSURA, NUCLEO SEMI-SOLIDO (SARRAFEADO), CAPA LISA EM HDF, ACABAMENTO EM LAMINADO NATURAL PARA VERNIZ</t>
  </si>
  <si>
    <t>141,00</t>
  </si>
  <si>
    <t>PORTA DE ABRIR / GIRO, DE MADEIRA FOLHA MEDIA (NBR 15930) DE 800 X 2100 MM, DE 35 MM A 40 MM DE ESPESSURA, NUCLEO SEMI-SOLIDO (SARRAFEADO), CAPA FRISADA EM HDF, ACABAMENTO MELAMINICO EM PADRAO MADEIRA</t>
  </si>
  <si>
    <t>178,87</t>
  </si>
  <si>
    <t>PORTA DE ABRIR / GIRO, DE MADEIRA FOLHA MEDIA (NBR 15930) DE 800 X 2100 MM, DE 35 MM A 40 MM DE ESPESSURA, NUCLEO SEMI-SOLIDO (SARRAFEADO), CAPA LISA EM HDF, ACABAMENTO EM LAMINADO NATURAL PARA VERNIZ</t>
  </si>
  <si>
    <t>174,73</t>
  </si>
  <si>
    <t>PORTA DE ABRIR / GIRO, DE MADEIRA FOLHA MEDIA (NBR 15930) DE 900 X 2100 MM, DE 35 MM A 40 MM DE ESPESSURA, NUCLEO SEMI-SOLIDO (SARRAFEADO), CAPA LISA EM HDF, ACABAMENTO EM LAMINADO NATURAL PARA VERNIZ</t>
  </si>
  <si>
    <t>199,90</t>
  </si>
  <si>
    <t>PORTA DE ABRIR EM ACO COM DIVISAO HORIZONTAL  PARA VIDROS, COM FUNDO ANTICORROSIVO/PRIMER DE PROTECAO, SEM GUARNICAO/ALIZAR/VISTA, VIDROS NAO INCLUSOS, 87 X 210 CM</t>
  </si>
  <si>
    <t>360,20</t>
  </si>
  <si>
    <t>PORTA DE ABRIR EM ACO TIPO VENEZIANA, COM FUNDO ANTICORROSIVO / PRIMER DE PROTECAO, SEM GUARNICAO/ALIZAR/VISTA, 87 X 210 CM</t>
  </si>
  <si>
    <t>445,46</t>
  </si>
  <si>
    <t>PORTA DE ABRIR EM ALUMINIO COM DIVISAO HORIZONTAL  PARA VIDROS,  ACABAMENTO ANODIZADO NATURAL, VIDROS INCLUSOS, SEM GUARNICAO/ALIZAR/VISTA , 87 X 210 CM</t>
  </si>
  <si>
    <t>845,47</t>
  </si>
  <si>
    <t>PORTA DE ABRIR EM ALUMINIO COM LAMBRI HORIZONTAL/LAMINADA, ACABAMENTO ANODIZADO NATURAL, SEM GUARNICAO/ALIZAR/VISTA</t>
  </si>
  <si>
    <t>685,52</t>
  </si>
  <si>
    <t>PORTA DE ABRIR EM ALUMINIO TIPO VENEZIANA, ACABAMENTO ANODIZADO NATURAL, SEM GUARNICAO/ALIZAR/VISTA</t>
  </si>
  <si>
    <t>473,43</t>
  </si>
  <si>
    <t>PORTA DE ABRIR EM ALUMINIO TIPO VENEZIANA, ACABAMENTO ANODIZADO NATURAL, SEM GUARNICAO/ALIZAR/VISTA, 87 X 210 CM</t>
  </si>
  <si>
    <t>866,94</t>
  </si>
  <si>
    <t>PORTA DE ABRIR EM GRADIL COM BARRA CHATA 3 CM X 1/4", COM REQUADRO E GUARNICAO - COMPLETO - ACABAMENTO NATURAL</t>
  </si>
  <si>
    <t>387,11</t>
  </si>
  <si>
    <t>PORTA DE CORRER EM ALUMINIO, DUAS FOLHAS MOVEIS COM VIDRO, FECHADURA E PUXADOR EMBUTIDO, ACABAMENTO ANODIZADO NATURAL, SEM GUARNICAO/ALIZAR/VISTA</t>
  </si>
  <si>
    <t>439,15</t>
  </si>
  <si>
    <t>PORTA DE ENROLAR MANUAL COMPLETA, ARTICULADA RAIADA LARGA, EM ACO GALVANIZADO NATURAL, CHAPA NUMERO 24 (SEM INSTALACAO)</t>
  </si>
  <si>
    <t>232,12</t>
  </si>
  <si>
    <t>PORTA DE ENROLAR MANUAL COMPLETA, PERFIL MEIA CANA CEGA, EM ACO GALVANIZADO COM PINTURA ELETROSTATICA, CHAPA NUMERO 24 " (SEM INSTALACAO)</t>
  </si>
  <si>
    <t>377,19</t>
  </si>
  <si>
    <t>PORTA DE ENROLAR MANUAL COMPLETA, PERFIL MEIA CANA CEGA, EM ACO GALVANIZADO NATURAL, CHAPA NUMERO 24 (SEM INSTALACAO)</t>
  </si>
  <si>
    <t>317,98</t>
  </si>
  <si>
    <t>PORTA DE ENROLAR MANUAL COMPLETA, PERFIL MEIA CANA VAZADA TIJOLINHO, EM ACO GALVANIZADO NATURAL, CHAPA NUMERO 24 (SEM INSTALACAO)</t>
  </si>
  <si>
    <t>473,71</t>
  </si>
  <si>
    <t>PORTA DE MADEIRA QUADRICULADA PARA VIDRO, DE CORRER (EUCALIPTO OU EQUIVALENTE REGIONAL), E = *3,5* CM</t>
  </si>
  <si>
    <t>261,12</t>
  </si>
  <si>
    <t>PORTA DE MADEIRA TIPO VENEZIANA (EUCALIPTO OU EQUIVALENTE REGIONAL), E = *3,5* CM</t>
  </si>
  <si>
    <t>176,27</t>
  </si>
  <si>
    <t>PORTA DE MADEIRA-DE-LEI QUADRICULADA PARA VIDRO, DE CORRER (ANGELIM OU EQUIVALENTE REGIONAL), E = *3,5* CM</t>
  </si>
  <si>
    <t>431,30</t>
  </si>
  <si>
    <t>PORTA DE MADEIRA-DE-LEI TIPO MEXICANA SEM EMENDA (ANGELIM OU EQUIVALENTE REGIONAL), E = *3,5* CM</t>
  </si>
  <si>
    <t>358,21</t>
  </si>
  <si>
    <t>PORTA DE MADEIRA-DE-LEI TIPO VENEZIANA (ANGELIM OU EQUIVALENTE REGIONAL), E = *3,5* CM</t>
  </si>
  <si>
    <t>249,30</t>
  </si>
  <si>
    <t>PORTA DE MADEIRA, FOLHA LEVE (NBR 15930) DE 600 X 2100 MM, DE 35 MM A 40 MM DE ESPESSURA, NUCLEO COLMEIA, CAPA LISA EM HDF, ACABAMENTO EM PRIMER PARA PINTURA</t>
  </si>
  <si>
    <t>121,13</t>
  </si>
  <si>
    <t>PORTA DE MADEIRA, FOLHA LEVE (NBR 15930) DE 700 X 2100 MM, DE 35 MM A 40 MM DE ESPESSURA, NUCLEO COLMEIA, CAPA LISA EM HDF, ACABAMENTO EM PRIMER PARA PINTURA</t>
  </si>
  <si>
    <t>125,70</t>
  </si>
  <si>
    <t>PORTA DE MADEIRA, FOLHA LEVE (NBR 15930) DE 800 X 2100 MM, DE 35 MM A 40 MM DE ESPESSURA, NUCLEO COLMEIA, CAPA LISA EM HDF, ACABAMENTO EM PRIMER PARA PINTURA</t>
  </si>
  <si>
    <t>133,62</t>
  </si>
  <si>
    <t>PORTA DE MADEIRA, FOLHA LEVE (NBR 15930), DE 600 X 2100 MM, E = 35 MM, NUCLEO COLMEIA, CAPA LISA EM HDF, ACABAMENTO MELAMINICO EM PADRAO MADEIRA</t>
  </si>
  <si>
    <t>156,96</t>
  </si>
  <si>
    <t>PORTA DE MADEIRA, FOLHA MEDIA (NBR 15930) DE 600 X 2100 MM, DE 35 MM A 40 MM DE ESPESSURA, NUCLEO SEMI-SOLIDO (SARRAFEADO), CAPA FRISADA EM HDF, ACABAMENTO MELAMINICO EM PADRAO MADEIRA</t>
  </si>
  <si>
    <t>145,70</t>
  </si>
  <si>
    <t>PORTA DE MADEIRA, FOLHA MEDIA (NBR 15930) DE 600 X 2100 MM, DE 35 MM A 40 MM DE ESPESSURA, NUCLEO SEMI-SOLIDO (SARRAFEADO), CAPA LISA EM HDF, ACABAMENTO EM PRIMER PARA PINTURA</t>
  </si>
  <si>
    <t>132,30</t>
  </si>
  <si>
    <t>PORTA DE MADEIRA, FOLHA MEDIA (NBR 15930) DE 600 X 2100 MM, DE 35 MM A 40 MM DE ESPESSURA, NUCLEO SEMI-SOLIDO (SARRAFEADO), CAPA LISA EM HDF, ACABAMENTO LAMINADO NATURAL PARA VERNIZ</t>
  </si>
  <si>
    <t>139,48</t>
  </si>
  <si>
    <t>PORTA DE MADEIRA, FOLHA MEDIA (NBR 15930) DE 700 X 2100 MM, DE 35 MM A 40 MM DE ESPESSURA, NUCLEO SEMI-SOLIDO (SARRAFEADO), CAPA LISA EM HDF, ACABAMENTO EM PRIMER PARA PINTURA</t>
  </si>
  <si>
    <t>133,47</t>
  </si>
  <si>
    <t>PORTA DE MADEIRA, FOLHA MEDIA (NBR 15930) DE 800 X 2100 MM, DE 35 MM A 40 MM DE ESPESSURA, NUCLEO SEMI-SOLIDO (SARRAFEADO), CAPA LISA EM HDF, ACABAMENTO EM PRIMER PARA PINTURA</t>
  </si>
  <si>
    <t>145,56</t>
  </si>
  <si>
    <t>PORTA DE MADEIRA, FOLHA MEDIA (NBR 15930) DE 900 X 2100 MM, DE 35 MM A 40 MM DE ESPESSURA, NUCLEO SEMI-SOLIDO (SARRAFEADO), CAPA LISA EM HDF, ACABAMENTO EM PRIMER PARA PINTURA</t>
  </si>
  <si>
    <t>193,53</t>
  </si>
  <si>
    <t>PORTA DE MADEIRA, FOLHA PESADA (NBR 15930) DE 800 X 2100 MM, DE 40 MM A 45 MM DE ESPESSURA, NUCLEO SOLIDO, CAPA LISA EM HDF, ACABAMENTO EM LAMINADO NATURAL PARA VERNIZ</t>
  </si>
  <si>
    <t>271,77</t>
  </si>
  <si>
    <t>PORTA DE MADEIRA, FOLHA PESADA (NBR 15930) DE 800 X 2100 MM, DE 40 MM A 45 MM DE ESPESSURA, NUCLEO SOLIDO, CAPA LISA EM HDF, ACABAMENTO EM PRIMER PARA PINTURA</t>
  </si>
  <si>
    <t>300,52</t>
  </si>
  <si>
    <t>PORTA DE MADEIRA, FOLHA PESADA (NBR 15930) DE 900 X 2100 MM, DE 40 MM A 45 MM DE ESPESSURA, NUCLEO SOLIDO, CAPA LISA EM HDF, ACABAMENTO EM LAMINADO NATURAL PARA VERNIZ</t>
  </si>
  <si>
    <t>316,29</t>
  </si>
  <si>
    <t>PORTA DE MADEIRA, FOLHA PESADA (NBR 15930) DE 900 X 2100 MM, DE 40 MM A 45 MM DE ESPESSURA, NUCLEO SOLIDO, CAPA LISA EM HDF, ACABAMENTO EM PRIMER PARA PINTURA</t>
  </si>
  <si>
    <t>340,85</t>
  </si>
  <si>
    <t>PORTA DENTE PARA FRESADORA</t>
  </si>
  <si>
    <t>360,15</t>
  </si>
  <si>
    <t>PORTA GRADE DE ENROLAR MANUAL COMPLETA, PERFIL TUBULAR TIJOLINHO 3/4 ", EM ACO GALVANIZADO NATURAL (SEM INSTALACAO)</t>
  </si>
  <si>
    <t>708,20</t>
  </si>
  <si>
    <t>PORTA TOALHA BANHO EM METAL CROMADO, TIPO BARRA</t>
  </si>
  <si>
    <t>48,75</t>
  </si>
  <si>
    <t>PORTA TOALHA ROSTO EM METAL CROMADO, TIPO ARGOLA</t>
  </si>
  <si>
    <t>31,30</t>
  </si>
  <si>
    <t>PORTA VIDRO TEMPERADO INCOLOR, 2 FOLHAS DE CORRER, E = 10 MM (SEM FERRAGENS E SEM COLOCACAO)</t>
  </si>
  <si>
    <t>351,70</t>
  </si>
  <si>
    <t>PORTAO BASCULANTE MANUAL EM ACO GALVANIZADO NATURAL, TIPO LAMBRIL COM REQUADRO/BATENTE, CHAPA NUMERO 26, INCLUI FECHADURA (SEM INSTALACAO)</t>
  </si>
  <si>
    <t>497,47</t>
  </si>
  <si>
    <t>PORTAO BASCULANTE, MANUAL, EM CHAPA TIPO LAMBRIL QUADRADO, COM REQUADRO, ACABAMENTO NATURAL</t>
  </si>
  <si>
    <t>381,97</t>
  </si>
  <si>
    <t>PORTAO DE ABRIR EM GRADIL DE METALON REDONDO DE 3/4"  VERTICAL, COM REQUADRO, ACABAMENTO NATURAL - COMPLETO</t>
  </si>
  <si>
    <t>346,66</t>
  </si>
  <si>
    <t>PORTAO DE CORRER EM CHAPA TIPO PAINEL LAMBRIL QUADRADO, COM PORTA SOCIAL COMPLETA INCLUIDA, COM REQUADRO, ACABAMENTO NATURAL, COM TRILHOS E ROLDANAS</t>
  </si>
  <si>
    <t>713,05</t>
  </si>
  <si>
    <t>PORTAO DE CORRER EM GRADIL FIXO DE BARRA DE FERRO CHATA DE 3 X 1/4" NA VERTICAL, SEM REQUADRO, ACABAMENTO NATURAL, COM TRILHOS E ROLDANAS</t>
  </si>
  <si>
    <t>457,35</t>
  </si>
  <si>
    <t>POSTE CONICO CONTINUO EM ACO GALVANIZADO, CURVO, BRACO DUPLO, ENGASTADO,  H = 9 M, DIAMETRO INFERIOR = *135* MM</t>
  </si>
  <si>
    <t>1.666,21</t>
  </si>
  <si>
    <t>POSTE CONICO CONTINUO EM ACO GALVANIZADO, CURVO, BRACO DUPLO, FLANGEADO,  H = 9 M, DIAMETRO INFERIOR = *135* MM</t>
  </si>
  <si>
    <t>1.893,75</t>
  </si>
  <si>
    <t>POSTE CONICO CONTINUO EM ACO GALVANIZADO, CURVO, BRACO SIMPLES, ENGASTADO,  H = 9 M, DIAMETRO INFERIOR = *135* MM</t>
  </si>
  <si>
    <t>1.610,61</t>
  </si>
  <si>
    <t>POSTE CONICO CONTINUO EM ACO GALVANIZADO, CURVO, BRACO SIMPLES, FLANGEADO,  H = 9 M, DIAMETRO INFERIOR = *135* MM</t>
  </si>
  <si>
    <t>1.608,27</t>
  </si>
  <si>
    <t>POSTE CONICO CONTINUO EM ACO GALVANIZADO, CURVO, BRACO SIMPLES, FLANGEADO, H = 7 M, DIAMETRO INFERIOR = *125* MM</t>
  </si>
  <si>
    <t>1.200,00</t>
  </si>
  <si>
    <t>POSTE CONICO CONTINUO EM ACO GALVANIZADO, RETO, ENGASTADO,  H = 7 M, DIAMETRO INFERIOR = *125* MM</t>
  </si>
  <si>
    <t>1.215,23</t>
  </si>
  <si>
    <t>POSTE CONICO CONTINUO EM ACO GALVANIZADO, RETO, ENGASTADO,  H = 9 M, DIAMETRO INFERIOR = *145* MM</t>
  </si>
  <si>
    <t>1.683,54</t>
  </si>
  <si>
    <t>POSTE CONICO CONTINUO EM ACO GALVANIZADO, RETO, FLANGEADO,  H = 3 M, DIAMETRO INFERIOR = *95* MM</t>
  </si>
  <si>
    <t>414,36</t>
  </si>
  <si>
    <t>POSTE CONICO CONTINUO EM ACO GALVANIZADO, RETO, FLANGEADO, H = 6 M, DIAMETRO INFERIOR = *90* CM</t>
  </si>
  <si>
    <t>984,91</t>
  </si>
  <si>
    <t>POSTE DE CONCRETO CIRCULAR, 150 KG, H = 10 M (NBR 8451)</t>
  </si>
  <si>
    <t>789,01</t>
  </si>
  <si>
    <t>POSTE DE CONCRETO CIRCULAR, 200 KG, H = 11 M (NBR 8451)</t>
  </si>
  <si>
    <t>1.098,73</t>
  </si>
  <si>
    <t>POSTE DE CONCRETO CIRCULAR, 200 KG, H = 9 M (NBR 8451)</t>
  </si>
  <si>
    <t>775,17</t>
  </si>
  <si>
    <t>POSTE DE CONCRETO CIRCULAR, 300 KG, H = 11 M (NBR 8451)</t>
  </si>
  <si>
    <t>1.102,08</t>
  </si>
  <si>
    <t>POSTE DE CONCRETO CIRCULAR, 300 KG, H = 9 M (NBR 8451)</t>
  </si>
  <si>
    <t>857,79</t>
  </si>
  <si>
    <t>POSTE DE CONCRETO CIRCULAR, 400 KG, H = 11 M (NBR 8451)</t>
  </si>
  <si>
    <t>1.402,46</t>
  </si>
  <si>
    <t>POSTE DE CONCRETO CIRCULAR, 400 KG, H = 14 M (NBR 8451)</t>
  </si>
  <si>
    <t>2.341,17</t>
  </si>
  <si>
    <t>POSTE DE CONCRETO CIRCULAR, 400 KG, H = 9 M (NBR 8451)</t>
  </si>
  <si>
    <t>1.096,85</t>
  </si>
  <si>
    <t>POSTE DE CONCRETO DUPLO T, TIPO B, 300 KG, H = 10 M (NBR 8451)</t>
  </si>
  <si>
    <t>943,20</t>
  </si>
  <si>
    <t>POSTE DE CONCRETO DUPLO T, TIPO B, 300 KG, H = 9 M (NBR 8451)</t>
  </si>
  <si>
    <t>783,00</t>
  </si>
  <si>
    <t>POSTE DE CONCRETO DUPLO T, TIPO D, 200 KG, H = 9 M (NBR 8451)</t>
  </si>
  <si>
    <t>638,14</t>
  </si>
  <si>
    <t>POSTE DE CONCRETO DUPLO T, 200 KG, H = 11 M (NBR 8451)</t>
  </si>
  <si>
    <t>840,94</t>
  </si>
  <si>
    <t>POSTE DE CONCRETO DUPLO T, 300 KG, H = 12 M (NBR 8451)</t>
  </si>
  <si>
    <t>1.250,15</t>
  </si>
  <si>
    <t>POSTE DE CONCRETO DUPLO T, 400 KG,H = 12 M (NBR 8451)</t>
  </si>
  <si>
    <t>1.309,17</t>
  </si>
  <si>
    <t>POSTE DECORATIVO PARA JARDIM EM ACO TUBULAR, SEM LUMINARIA, H = *2,5* M</t>
  </si>
  <si>
    <t>245,27</t>
  </si>
  <si>
    <t>POSTE PADRAO SUBTERRANEO 100 A, H = 2,5 M</t>
  </si>
  <si>
    <t>900,45</t>
  </si>
  <si>
    <t>POSTE PADRAO SUBTERRANEO 200 A, H = 2,5 M</t>
  </si>
  <si>
    <t>2.161,08</t>
  </si>
  <si>
    <t>POSTE ROLICO DE MADEIRA TRATADA, D = 20 A 25 CM, H = 12,00 M, EM EUCALIPTO OU EQUIVALENTE DA REGIAO</t>
  </si>
  <si>
    <t>65,67</t>
  </si>
  <si>
    <t>POZOLANA DE CLASSE C</t>
  </si>
  <si>
    <t>271,26</t>
  </si>
  <si>
    <t>PRANCHA  APARELHADA *4 X 30* CM, EM MACARANDUBA, ANGELIM OU EQUIVALENTE DA REGIAO</t>
  </si>
  <si>
    <t>32,88</t>
  </si>
  <si>
    <t>PRANCHA NAO APARELHADA  *6 X 25* CM, EM MACARANDUBA, ANGELIM OU EQUIVALENTE DA REGIAO -  BRUTA</t>
  </si>
  <si>
    <t>PRANCHA NAO APARELHADA  *6 X 30* CM, EM MACARANDUBA, ANGELIM OU EQUIVALENTE DA REGIAO - BRUTA</t>
  </si>
  <si>
    <t>32,77</t>
  </si>
  <si>
    <t>PRANCHA NAO APARELHADA  *6 X 40* CM, EM MACARANDUBA, ANGELIM OU EQUIVALENTE DA REGIAO -  BRUTA</t>
  </si>
  <si>
    <t>75,63</t>
  </si>
  <si>
    <t>PRANCHAO  APARELHADO *8 X 30* CM, EM MACARANDUBA, ANGELIM OU EQUIVALENTE DA REGIAO</t>
  </si>
  <si>
    <t>68,06</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</si>
  <si>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</si>
  <si>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</si>
  <si>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</si>
  <si>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</si>
  <si>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</si>
  <si>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</si>
  <si>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22,23</t>
  </si>
  <si>
    <t>PREGO DE ACO POLIDO COM CABECA 12 X 12</t>
  </si>
  <si>
    <t>16,64</t>
  </si>
  <si>
    <t>PREGO DE ACO POLIDO COM CABECA 14 X 18 (1 1/2 X 14)</t>
  </si>
  <si>
    <t>PREGO DE ACO POLIDO COM CABECA 15 X 15 (1 1/4 X 13)</t>
  </si>
  <si>
    <t>PREGO DE ACO POLIDO COM CABECA 15 X 18 (1 1/2 X 13)</t>
  </si>
  <si>
    <t>14,15</t>
  </si>
  <si>
    <t>PREGO DE ACO POLIDO COM CABECA 16 X 24 (2 1/4 X 12)</t>
  </si>
  <si>
    <t>13,46</t>
  </si>
  <si>
    <t>PREGO DE ACO POLIDO COM CABECA 16 X 27 (2 1/2 X 12)</t>
  </si>
  <si>
    <t>PREGO DE ACO POLIDO COM CABECA 17 X 21 (2 X 11)</t>
  </si>
  <si>
    <t>12,63</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</si>
  <si>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</si>
  <si>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</si>
  <si>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</si>
  <si>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</si>
  <si>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</si>
  <si>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</si>
  <si>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</si>
  <si>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</si>
  <si>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</si>
  <si>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</si>
  <si>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14,20</t>
  </si>
  <si>
    <t>PRESSAO DE PERNAS TRIPLO, EM TUBO DE ACO CARBONO, PINTURA NO PROCESSO ELETROSTATICO - EQUIPAMENTO DE GINASTICA PARA ACADEMIA AO AR LIVRE / ACADEMIA DA TERCEIRA IDADE - ATI</t>
  </si>
  <si>
    <t>3.137,00</t>
  </si>
  <si>
    <t>PRIMER EPOXI</t>
  </si>
  <si>
    <t>158,16</t>
  </si>
  <si>
    <t>PRIMER PARA MANTA ASFALTICA A BASE DE ASFALTO MODIFICADO DILUIDO EM SOLVENTE, APLICACAO A FRIO</t>
  </si>
  <si>
    <t>PRIMER UNIVERSAL, FUNDO ANTICORROSIVO TIPO ZARCAO</t>
  </si>
  <si>
    <t xml:space="preserve">18L   </t>
  </si>
  <si>
    <t>449,06</t>
  </si>
  <si>
    <t>PROJETOR DE ARGAMASSA, CAPACIDADE DE PROJECAO 1,5 M3/H, ALCANCE DA PROJECAO 30 ATE 60 M, MOTOR ELETRICO TRIFASICO</t>
  </si>
  <si>
    <t>66.933,41</t>
  </si>
  <si>
    <t>PROJETOR DE ARGAMASSA, CAPACIDADE DE PROJECAO 2,0 M3/H, ALCANCE DA PROJECAO ATE 50 M, MOTOR ELETRICO TRIFASICO</t>
  </si>
  <si>
    <t>88.719,91</t>
  </si>
  <si>
    <t>PROJETOR PNEUMATICO DE ARGAMASSA PARA CHAPISCO E REBOCO COM RECIPIENTE ACOPLADO, TIPO CANEQUNHA, COM VOLUME DE 1,50 L, SEM COMPRESSOR</t>
  </si>
  <si>
    <t>532,23</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</si>
  <si>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</si>
  <si>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</si>
  <si>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</si>
  <si>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5,31</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</si>
  <si>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</si>
  <si>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</si>
  <si>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</si>
  <si>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</si>
  <si>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</si>
  <si>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253,30</t>
  </si>
  <si>
    <t>PROTETOR/PONTEIRA PLASTICA PARA PONTA DE VERGALHAO DE ATE 1", TIPO PROTETOR DE ESPERA</t>
  </si>
  <si>
    <t>PRUMO DE CENTRO EM ACO *400* G</t>
  </si>
  <si>
    <t>32,35</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</si>
  <si>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</si>
  <si>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</si>
  <si>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</si>
  <si>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</si>
  <si>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</si>
  <si>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</si>
  <si>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3.509,28</t>
  </si>
  <si>
    <t>PUXADOR DE EMBUTIR TIPO CONCHA, COM FURO PARA CHAVE, EM LATAO CROMADO,  COMPRIMENTO DE APROX *100* MM E LARGURA DE APROX *40* MM</t>
  </si>
  <si>
    <t>11,44</t>
  </si>
  <si>
    <t>PUXADOR TIPO ALCA, EM ZAMAC CROMADO, COM COMPRIMENTO DE APROX 150 MM, COM ROSETA PARA PORTAS DE MADEIRAS, INCLUINDO PARAFUSOS</t>
  </si>
  <si>
    <t>45,85</t>
  </si>
  <si>
    <t>PUXADOR TIPO ALCA, EM ZAMAC CROMADO, COM ROSETAS, COMPRIMENTO DE APROX *100* MM, PARA PORTAS E JANELAS DE MADEIRA, INCLUINDO PARAFUSOS</t>
  </si>
  <si>
    <t>PUXADOR TUBULAR RETO DUPLO, EM ALUMINIO CROMADO, COMPRIMENTO DE APROX 400 MM E DIAMETRO DE 25 MM (1")</t>
  </si>
  <si>
    <t>124,84</t>
  </si>
  <si>
    <t>PUXADOR TUBULAR RETO SIMPLES, EM ALUMINIO CROMADO, COM COMPRIMENTO DE APROX 400 MM E DIAMETRO DE 25 MM</t>
  </si>
  <si>
    <t>QUADRO DE DISTRIBUICAO COM BARRAMENTO TRIFASICO, DE EMBUTIR, EM CHAPA DE ACO GALVANIZADO, PARA 12 DISJUNTORES DIN, 100 A</t>
  </si>
  <si>
    <t>240,84</t>
  </si>
  <si>
    <t>QUADRO DE DISTRIBUICAO COM BARRAMENTO TRIFASICO, DE EMBUTIR, EM CHAPA DE ACO GALVANIZADO, PARA 18 DISJUNTORES DIN, 100 A, INCLUINDO BARRAMENTO</t>
  </si>
  <si>
    <t>337,52</t>
  </si>
  <si>
    <t>QUADRO DE DISTRIBUICAO COM BARRAMENTO TRIFASICO, DE EMBUTIR, EM CHAPA DE ACO GALVANIZADO, PARA 24 DISJUNTORES DIN, 100 A</t>
  </si>
  <si>
    <t>354,69</t>
  </si>
  <si>
    <t>QUADRO DE DISTRIBUICAO COM BARRAMENTO TRIFASICO, DE EMBUTIR, EM CHAPA DE ACO GALVANIZADO, PARA 28 DISJUNTORES DIN, 100 A</t>
  </si>
  <si>
    <t>498,15</t>
  </si>
  <si>
    <t>QUADRO DE DISTRIBUICAO COM BARRAMENTO TRIFASICO, DE EMBUTIR, EM CHAPA DE ACO GALVANIZADO, PARA 30 DISJUNTORES DIN, 150 A</t>
  </si>
  <si>
    <t>406,77</t>
  </si>
  <si>
    <t>QUADRO DE DISTRIBUICAO COM BARRAMENTO TRIFASICO, DE EMBUTIR, EM CHAPA DE ACO GALVANIZADO, PARA 30 DISJUNTORES DIN, 225 A</t>
  </si>
  <si>
    <t>858,83</t>
  </si>
  <si>
    <t>QUADRO DE DISTRIBUICAO COM BARRAMENTO TRIFASICO, DE EMBUTIR, EM CHAPA DE ACO GALVANIZADO, PARA 36 DISJUNTORES DIN, 100 A</t>
  </si>
  <si>
    <t>408,82</t>
  </si>
  <si>
    <t>QUADRO DE DISTRIBUICAO COM BARRAMENTO TRIFASICO, DE EMBUTIR, EM CHAPA DE ACO GALVANIZADO, PARA 40 DISJUNTORES DIN, 100 A</t>
  </si>
  <si>
    <t>596,87</t>
  </si>
  <si>
    <t>QUADRO DE DISTRIBUICAO COM BARRAMENTO TRIFASICO, DE EMBUTIR, EM CHAPA DE ACO GALVANIZADO, PARA 48 DISJUNTORES DIN, 100 A</t>
  </si>
  <si>
    <t>698,56</t>
  </si>
  <si>
    <t>QUADRO DE DISTRIBUICAO COM BARRAMENTO TRIFASICO, DE SOBREPOR, EM CHAPA DE ACO GALVANIZADO, PARA *42* DISJUNTORES DIN, 100 A</t>
  </si>
  <si>
    <t>696,26</t>
  </si>
  <si>
    <t>QUADRO DE DISTRIBUICAO COM BARRAMENTO TRIFASICO, DE SOBREPOR, EM CHAPA DE ACO GALVANIZADO, PARA 12 DISJUNTORES DIN, 100 A</t>
  </si>
  <si>
    <t>250,00</t>
  </si>
  <si>
    <t>QUADRO DE DISTRIBUICAO COM BARRAMENTO TRIFASICO, DE SOBREPOR, EM CHAPA DE ACO GALVANIZADO, PARA 18 DISJUNTORES DIN, 100 A</t>
  </si>
  <si>
    <t>312,38</t>
  </si>
  <si>
    <t>QUADRO DE DISTRIBUICAO COM BARRAMENTO TRIFASICO, DE SOBREPOR, EM CHAPA DE ACO GALVANIZADO, PARA 28 DISJUNTORES DIN, 100 A</t>
  </si>
  <si>
    <t>288,85</t>
  </si>
  <si>
    <t>QUADRO DE DISTRIBUICAO COM BARRAMENTO TRIFASICO, DE SOBREPOR, EM CHAPA DE ACO GALVANIZADO, PARA 30 DISJUNTORES DIN, 100 A</t>
  </si>
  <si>
    <t>420,97</t>
  </si>
  <si>
    <t>QUADRO DE DISTRIBUICAO COM BARRAMENTO TRIFASICO, DE SOBREPOR, EM CHAPA DE ACO GALVANIZADO, PARA 36 DISJUNTORES DIN, 100 A</t>
  </si>
  <si>
    <t>519,90</t>
  </si>
  <si>
    <t>QUADRO DE DISTRIBUICAO COM BARRAMENTO TRIFASICO, DE SOBREPOR, EM CHAPA DE ACO GALVANIZADO, PARA 48 DISJUNTORES DIN, 100 A</t>
  </si>
  <si>
    <t>624,93</t>
  </si>
  <si>
    <t>QUADRO DE DISTRIBUICAO, EM PVC, DE EMBUTIR, COM BARRAMENTO TERRA / NEUTRO, PARA 12 DISJUNTORES NEMA OU 16 DISJUNTORES DIN</t>
  </si>
  <si>
    <t>77,10</t>
  </si>
  <si>
    <t>QUADRO DE DISTRIBUICAO, EM PVC, DE EMBUTIR, COM BARRAMENTO TERRA / NEUTRO, PARA 18 DISJUNTORES NEMA OU 24 DISJUNTORES DIN</t>
  </si>
  <si>
    <t>142,84</t>
  </si>
  <si>
    <t>QUADRO DE DISTRIBUICAO, EM PVC, DE EMBUTIR, COM BARRAMENTO TERRA / NEUTRO, PARA 27 DISJUNTORES NEMA OU 36 DISJUNTORES DIN</t>
  </si>
  <si>
    <t>309,58</t>
  </si>
  <si>
    <t>QUADRO DE DISTRIBUICAO, EM PVC, DE EMBUTIR, COM BARRAMENTO TERRA / NEUTRO, PARA 48 DISJUNTORES DIN</t>
  </si>
  <si>
    <t>242,02</t>
  </si>
  <si>
    <t>QUADRO DE DISTRIBUICAO, EM PVC, DE EMBUTIR, COM BARRAMENTO TERRA / NEUTRO, PARA 6 DISJUNTORES NEMA OU 8 DISJUNTORES DIN</t>
  </si>
  <si>
    <t>45,27</t>
  </si>
  <si>
    <t>QUADRO DE DISTRIBUICAO, SEM BARRAMENTO, EM PVC, DE EMBUTIR, PARA 12 DISJUNTORES NEMA OU 16 DISJUNTORES DIN</t>
  </si>
  <si>
    <t>46,89</t>
  </si>
  <si>
    <t>QUADRO DE DISTRIBUICAO, SEM BARRAMENTO, EM PVC, DE EMBUTIR, PARA 18 DISJUNTORES NEMA OU 24 DISJUNTORES DIN</t>
  </si>
  <si>
    <t>73,61</t>
  </si>
  <si>
    <t>QUADRO DE DISTRIBUICAO, SEM BARRAMENTO, EM PVC, DE EMBUTIR, PARA 27 DISJUNTORES NEMA OU 36 DISJUNTORES DIN</t>
  </si>
  <si>
    <t>126,26</t>
  </si>
  <si>
    <t>QUADRO DE DISTRIBUICAO, SEM BARRAMENTO, EM PVC, DE EMBUTIR, PARA 3 DISJUNTORES NEMA OU 4 DISJUNTORES DIN</t>
  </si>
  <si>
    <t>QUADRO DE DISTRIBUICAO, SEM BARRAMENTO, EM PVC, DE EMBUTIR, PARA 6 DISJUNTORES NEMA OU 8 DISJUNTORES DIN</t>
  </si>
  <si>
    <t>31,44</t>
  </si>
  <si>
    <t>QUADRO DE DISTRIBUICAO, SEM BARRAMENTO, EM PVC, DE SOBREPOR,  PARA 3 DISJUNTORES NEMA OU 4 DISJUNTORES DIN</t>
  </si>
  <si>
    <t>QUADRO DE DISTRIBUICAO, SEM BARRAMENTO, EM PVC, DE SOBREPOR, PARA 12 DISJUNTORES NEMA OU 16 DISJUNTORES DIN</t>
  </si>
  <si>
    <t>66,40</t>
  </si>
  <si>
    <t>QUADRO DE DISTRIBUICAO, SEM BARRAMENTO, EM PVC, DE SOBREPOR, PARA 18 DISJUNTORES NEMA OU 24 DISJUNTORES DIN</t>
  </si>
  <si>
    <t>97,33</t>
  </si>
  <si>
    <t>QUADRO DE DISTRIBUICAO, SEM BARRAMENTO, EM PVC, DE SOBREPOR, PARA 27 DISJUNTORES NEMA OU 36 DISJUNTORES DIN</t>
  </si>
  <si>
    <t>135,78</t>
  </si>
  <si>
    <t>QUADRO DE DISTRIBUICAO, SEM BARRAMENTO, EM PVC, DE SOBREPOR, PARA 6 DISJUNTORES NEMA OU 8 DISJUNTORES DIN</t>
  </si>
  <si>
    <t>39,52</t>
  </si>
  <si>
    <t>RALO FOFO COM REQUADRO, QUADRADO 150 X 150 MM</t>
  </si>
  <si>
    <t>38,61</t>
  </si>
  <si>
    <t>RALO FOFO COM REQUADRO, QUADRADO 200 X 200 MM</t>
  </si>
  <si>
    <t>58,20</t>
  </si>
  <si>
    <t>RALO FOFO COM REQUADRO, QUADRADO 250 X 250 MM</t>
  </si>
  <si>
    <t>71,64</t>
  </si>
  <si>
    <t>RALO FOFO COM REQUADRO, QUADRADO 300 X 300 MM</t>
  </si>
  <si>
    <t>89,55</t>
  </si>
  <si>
    <t>RALO FOFO COM REQUADRO, QUADRADO 400 X 400 MM</t>
  </si>
  <si>
    <t>141,04</t>
  </si>
  <si>
    <t>RALO FOFO SEMIESFERICO, 100 MM, PARA LAJES/ CALHAS</t>
  </si>
  <si>
    <t>RALO FOFO SEMIESFERICO, 150 MM, PARA LAJES/ CALHAS</t>
  </si>
  <si>
    <t>RALO FOFO SEMIESFERICO, 200 MM, PARA LAJES/ CALHAS</t>
  </si>
  <si>
    <t>83,11</t>
  </si>
  <si>
    <t>RALO FOFO SEMIESFERICO, 75 MM, PARA LAJES/ CALHAS</t>
  </si>
  <si>
    <t>RALO SECO PVC CONICO, 100 X 40 MM,  COM GRELHA REDONDA BRANCA</t>
  </si>
  <si>
    <t>RALO SECO PVC CONICO, 100 X 40 MM, COM GRELHA QUADRADA</t>
  </si>
  <si>
    <t>RALO SECO PVC QUADRADO, 100 X 100 X 53 MM, SAIDA 40 MM, COM GRELHA BRANCA</t>
  </si>
  <si>
    <t>10,94</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</si>
  <si>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</si>
  <si>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</si>
  <si>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</si>
  <si>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</si>
  <si>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</si>
  <si>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</si>
  <si>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</si>
  <si>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</si>
  <si>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</si>
  <si>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26,68</t>
  </si>
  <si>
    <t>REATOR ELETRONICO BIVOLT PARA 2 LAMPADAS FLUORESCENTES DE 36/40 W</t>
  </si>
  <si>
    <t>27,58</t>
  </si>
  <si>
    <t>REATOR INTERNO/INTEGRADO PARA LAMPADA VAPOR METALICO 400 W, ALTO FATOR DE POTENCIA</t>
  </si>
  <si>
    <t>REATOR P/ LAMPADA VAPOR DE SODIO 250W USO EXT</t>
  </si>
  <si>
    <t>REATOR P/ 1 LAMPADA VAPOR DE MERCURIO 125W USO EXT</t>
  </si>
  <si>
    <t>79,46</t>
  </si>
  <si>
    <t>REATOR P/ 1 LAMPADA VAPOR DE MERCURIO 250W USO EXT</t>
  </si>
  <si>
    <t>94,76</t>
  </si>
  <si>
    <t>REATOR P/ 1 LAMPADA VAPOR DE MERCURIO 400W USO EXT</t>
  </si>
  <si>
    <t>109,17</t>
  </si>
  <si>
    <t>REBITE DE ALUMINIO VAZADO DE REPUXO, 3,2 X 8 MM (1KG = 1025 UNIDADES)</t>
  </si>
  <si>
    <t>REBOLO ABRASIVO RETO DE USO GERAL GRAO 36, DE 6 X 1 " (DIAMETRO X ALTURA)</t>
  </si>
  <si>
    <t>63,58</t>
  </si>
  <si>
    <t>REBOLO ABRASIVO RETO DE USO GERAL GRAO 36, DE 6 X 3/4 " (DIAMETRO X ALTURA)</t>
  </si>
  <si>
    <t>50,77</t>
  </si>
  <si>
    <t>RECICLADORA DE ASFALTO A FRIO SOBRE RODAS, LARG. FRESAGEM 2,00 M, POT. 315 KW/422 HP</t>
  </si>
  <si>
    <t>3.637.767,15</t>
  </si>
  <si>
    <t>REDUCAO EXCENTRICA PVC NBR 10569 P/REDE COLET ESG PB JE 150 X 100MM</t>
  </si>
  <si>
    <t>107,66</t>
  </si>
  <si>
    <t>REDUCAO EXCENTRICA PVC NBR 10569 P/REDE COLET ESG PB JE 200 X 150MM</t>
  </si>
  <si>
    <t>207,08</t>
  </si>
  <si>
    <t>REDUCAO EXCENTRICA PVC NBR 10569 P/REDE COLET ESG PB JE 250 X 200MM</t>
  </si>
  <si>
    <t>390,60</t>
  </si>
  <si>
    <t>REDUCAO EXCENTRICA PVC P/ ESG PREDIAL DN 100 X 50MM</t>
  </si>
  <si>
    <t>REDUCAO EXCENTRICA PVC P/ ESG PREDIAL DN 100 X 75MM</t>
  </si>
  <si>
    <t>REDUCAO EXCENTRICA PVC P/ ESG PREDIAL DN 75 X 50MM</t>
  </si>
  <si>
    <t>REDUCAO EXCENTRICA PVC, SERIE R, DN 100 X 75 MM, PARA ESGOTO OU AGUAS PLUVIAIS PREDIAIS</t>
  </si>
  <si>
    <t>15,25</t>
  </si>
  <si>
    <t>REDUCAO EXCENTRICA PVC, SERIE R, DN 150 X 100 MM, PARA ESGOTO OU AGUAS PLUVIAIS PREDIAIS</t>
  </si>
  <si>
    <t>41,67</t>
  </si>
  <si>
    <t>REDUCAO EXCENTRICA PVC, SERIE R, DN 75 X 50 MM, PARA ESGOTO OU AGUAS PLUVIAIS PREDIAIS</t>
  </si>
  <si>
    <t>REDUCAO FIXA TIPO STORZ, ENGATE RAPIDO 2.1/2" X 1.1/2", EM LATAO, PARA INSTALACAO PREDIAL COMBATE A INCENDIO PREDIAL</t>
  </si>
  <si>
    <t>107,14</t>
  </si>
  <si>
    <t>REDUCAO PVC PBA, JE, BB, DN 75 X 50 / DE 85 X 60 MM, PARA REDE DE AGUA</t>
  </si>
  <si>
    <t>63,86</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</si>
  <si>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</si>
  <si>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</si>
  <si>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</si>
  <si>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</si>
  <si>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15,03</t>
  </si>
  <si>
    <t>REFLETOR REDONDO EM ALUMINIO ANODIZADO PARA LAMPADA VAPOR DE MERCURIO/SODIO, CORPO EM ALUMINIO COM PINTURA EPOXI, PARA LAMPADA E-27 DE 300 W, COM SUPORTE REDONDO E ALCA REGULAVEL PARA FIXACAO.</t>
  </si>
  <si>
    <t>100,28</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</si>
  <si>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</si>
  <si>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</si>
  <si>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</si>
  <si>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</si>
  <si>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</si>
  <si>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25,04</t>
  </si>
  <si>
    <t>REGISTRO DE ESFERA, PVC, COM VOLANTE, VS, ROSCAVEL, DN 1 1/2", COM CORPO DIVIDIDO</t>
  </si>
  <si>
    <t>54,47</t>
  </si>
  <si>
    <t>REGISTRO DE ESFERA, PVC, COM VOLANTE, VS, ROSCAVEL, DN 1 1/4", COM CORPO DIVIDIDO</t>
  </si>
  <si>
    <t>51,87</t>
  </si>
  <si>
    <t>REGISTRO DE ESFERA, PVC, COM VOLANTE, VS, ROSCAVEL, DN 1/2", COM CORPO DIVIDIDO</t>
  </si>
  <si>
    <t>REGISTRO DE ESFERA, PVC, COM VOLANTE, VS, ROSCAVEL, DN 1", COM CORPO DIVIDIDO</t>
  </si>
  <si>
    <t>38,85</t>
  </si>
  <si>
    <t>REGISTRO DE ESFERA, PVC, COM VOLANTE, VS, ROSCAVEL, DN 2", COM CORPO DIVIDIDO</t>
  </si>
  <si>
    <t>83,36</t>
  </si>
  <si>
    <t>REGISTRO DE ESFERA, PVC, COM VOLANTE, VS, ROSCAVEL, DN 3/4", COM CORPO DIVIDIDO</t>
  </si>
  <si>
    <t>REGISTRO DE ESFERA, PVC, COM VOLANTE, VS, SOLDAVEL, DN 20 MM, COM CORPO DIVIDIDO</t>
  </si>
  <si>
    <t>18,75</t>
  </si>
  <si>
    <t>REGISTRO DE ESFERA, PVC, COM VOLANTE, VS, SOLDAVEL, DN 25 MM, COM CORPO DIVIDIDO</t>
  </si>
  <si>
    <t>24,14</t>
  </si>
  <si>
    <t>REGISTRO DE ESFERA, PVC, COM VOLANTE, VS, SOLDAVEL, DN 32 MM, COM CORPO DIVIDIDO</t>
  </si>
  <si>
    <t>38,33</t>
  </si>
  <si>
    <t>REGISTRO DE ESFERA, PVC, COM VOLANTE, VS, SOLDAVEL, DN 40 MM, COM CORPO DIVIDIDO</t>
  </si>
  <si>
    <t>51,27</t>
  </si>
  <si>
    <t>REGISTRO DE ESFERA, PVC, COM VOLANTE, VS, SOLDAVEL, DN 50 MM, COM CORPO DIVIDIDO</t>
  </si>
  <si>
    <t>REGISTRO DE ESFERA, PVC, COM VOLANTE, VS, SOLDAVEL, DN 60 MM, COM CORPO DIVIDIDO</t>
  </si>
  <si>
    <t>96,97</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</si>
  <si>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</si>
  <si>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</si>
  <si>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</si>
  <si>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</si>
  <si>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</si>
  <si>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</si>
  <si>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53,32</t>
  </si>
  <si>
    <t>REGISTRO GAVETA BRUTO EM LATAO FORJADO, BITOLA 1 1/4 " (REF 1509)</t>
  </si>
  <si>
    <t>42,23</t>
  </si>
  <si>
    <t>REGISTRO GAVETA BRUTO EM LATAO FORJADO, BITOLA 1/2 " (REF 1509)</t>
  </si>
  <si>
    <t>REGISTRO GAVETA BRUTO EM LATAO FORJADO, BITOLA 2 " (REF 1509)</t>
  </si>
  <si>
    <t>74,27</t>
  </si>
  <si>
    <t>REGISTRO GAVETA BRUTO EM LATAO FORJADO, BITOLA 2 1/2 " (REF 1509)</t>
  </si>
  <si>
    <t>154,04</t>
  </si>
  <si>
    <t>REGISTRO GAVETA BRUTO EM LATAO FORJADO, BITOLA 3 " (REF 1509)</t>
  </si>
  <si>
    <t>186,49</t>
  </si>
  <si>
    <t>REGISTRO GAVETA BRUTO EM LATAO FORJADO, BITOLA 3/4 " (REF 1509)</t>
  </si>
  <si>
    <t>REGISTRO GAVETA BRUTO EM LATAO FORJADO, BITOLA 4 " (REF 1509)</t>
  </si>
  <si>
    <t>388,58</t>
  </si>
  <si>
    <t>REGISTRO GAVETA COM ACABAMENTO E CANOPLA CROMADOS, SIMPLES, BITOLA 1 " (REF 1509)</t>
  </si>
  <si>
    <t>58,63</t>
  </si>
  <si>
    <t>REGISTRO GAVETA COM ACABAMENTO E CANOPLA CROMADOS, SIMPLES, BITOLA 1 1/2 " (REF 1509)</t>
  </si>
  <si>
    <t>85,27</t>
  </si>
  <si>
    <t>REGISTRO GAVETA COM ACABAMENTO E CANOPLA CROMADOS, SIMPLES, BITOLA 1 1/4 " (REF 1509)</t>
  </si>
  <si>
    <t>81,52</t>
  </si>
  <si>
    <t>REGISTRO GAVETA COM ACABAMENTO E CANOPLA CROMADOS, SIMPLES, BITOLA 1/2 " (REF 1509)</t>
  </si>
  <si>
    <t>42,46</t>
  </si>
  <si>
    <t>REGISTRO GAVETA COM ACABAMENTO E CANOPLA CROMADOS, SIMPLES, BITOLA 3/4 " (REF 1509)</t>
  </si>
  <si>
    <t>47,90</t>
  </si>
  <si>
    <t>REGISTRO OU REGULADOR DE GAS COZINHA, VAZAO DE 2 KG/H, 2,8 KPA</t>
  </si>
  <si>
    <t>22,87</t>
  </si>
  <si>
    <t>REGISTRO OU VALVULA GLOBO ANGULAR EM LATAO, PARA HIDRANTES EM INSTALACAO PREDIAL DE INCENDIO, 45 GRAUS, DIAMETRO DE 2 1/2", COM VOLANTE, CLASSE DE PRESSAO DE ATE 200 PSI</t>
  </si>
  <si>
    <t>150,00</t>
  </si>
  <si>
    <t>REGISTRO PRESSAO BRUTO EM LATAO FORJADO, BITOLA 1/2 " (REF 1400)</t>
  </si>
  <si>
    <t>13,19</t>
  </si>
  <si>
    <t>REGISTRO PRESSAO BRUTO EM LATAO FORJADO, BITOLA 3/4 " (REF 1400)</t>
  </si>
  <si>
    <t>REGISTRO PRESSAO COM ACABAMENTO E CANOPLA CROMADA, SIMPLES, BITOLA 1/2 " (REF 1416)</t>
  </si>
  <si>
    <t>43,70</t>
  </si>
  <si>
    <t>REGISTRO PRESSAO COM ACABAMENTO E CANOPLA CROMADA, SIMPLES, BITOLA 3/4 " (REF 1416)</t>
  </si>
  <si>
    <t>45,17</t>
  </si>
  <si>
    <t>REGUA DE ALUMINIO PARA PEDREIRO 2 X 1 "</t>
  </si>
  <si>
    <t>REGUA VIBRADORA DUPLA PARA CONCRETO A GASOLINA 5,5 HP, PESO DE 60 KG, COMPRIMENTO 4 M</t>
  </si>
  <si>
    <t>5.771,30</t>
  </si>
  <si>
    <t>REGUA VIBRATORIA DE CONCRETO TRELICADA, EQUIPADA COM MOTOR A GASOLINA DE 9 HP</t>
  </si>
  <si>
    <t>12.499,42</t>
  </si>
  <si>
    <t>REJEITO DE MINERIO DE FERRO PARA PAVIMENTACAO (POSTO PEDREIRA/FORNECEDOR, SEM FRETE)</t>
  </si>
  <si>
    <t>58,44</t>
  </si>
  <si>
    <t>REJUNTE CIMENTICIO, QUALQUER COR</t>
  </si>
  <si>
    <t>REJUNTE EPOXI, QUALQUER COR</t>
  </si>
  <si>
    <t>RELE FOTOELETRICO INTERNO E EXTERNO BIVOLT 1000 W, DE CONECTOR, SEM BASE</t>
  </si>
  <si>
    <t>25,11</t>
  </si>
  <si>
    <t>RELE TERMICO BIMETAL PARA USO EM MOTORES TRIFASICOS, TENSAO 380 V, POTENCIA ATE 15 CV, CORRENTE NOMINAL MAXIMA 22 A</t>
  </si>
  <si>
    <t>122,60</t>
  </si>
  <si>
    <t>REMOVEDOR DE TINTA OLEO/ESMALTE VERNIZ</t>
  </si>
  <si>
    <t>30,06</t>
  </si>
  <si>
    <t>RESINA ACRILICA BASE AGUA - COR BRANCA</t>
  </si>
  <si>
    <t>RESPIRADOR DESCARTAVEL SEM VALVULA DE EXALACAO, PFF 1</t>
  </si>
  <si>
    <t>RETARDO PARA CORDEL DETONANTE</t>
  </si>
  <si>
    <t>70,08</t>
  </si>
  <si>
    <t>RETROESCAVADEIRA SOBRE RODAS COM CARREGADEIRA, TRACAO 4 X 2, POTENCIA LIQUIDA 79 HP, PESO OPERACIONAL MINIMO DE 6570 KG, CAPACIDADE DA CARREGADEIRA DE 1,00 M3 E DA  RETROESCAVADEIRA MINIMA DE 0,20 M3, PROFUNDIDADE DE ESCAVACAO MAXIMA DE 4,37 M</t>
  </si>
  <si>
    <t>299.634,14</t>
  </si>
  <si>
    <t>RETROESCAVADEIRA SOBRE RODAS COM CARREGADEIRA, TRACAO 4 X 4, POTENCIA LIQUIDA 72 HP, PESO OPERACIONAL MINIMO DE 7140 KG, CAPACIDADE MINIMA DA CARREGADEIRA DE 0,79 M3 E DA RETROESCAVADEIRA MINIMA DE 0,18 M3, PROFUNDIDADE DE ESCAVACAO MAXIMA DE 4,50 M</t>
  </si>
  <si>
    <t>325.000,00</t>
  </si>
  <si>
    <t>RETROESCAVADEIRA SOBRE RODAS COM CARREGADEIRA, TRACAO 4 X 4, POTENCIA LIQUIDA 88 HP, PESO OPERACIONAL MINIMO DE 6674 KG, CAPACIDADE DA CARREGADEIRA DE 1,00 M3 E DA  RETROESCAVADEIRA MINIMA DE 0,26 M3, PROFUNDIDADE DE ESCAVACAO MAXIMA DE 4,37 M</t>
  </si>
  <si>
    <t>336.890,22</t>
  </si>
  <si>
    <t>REVESTIMENTO DE PAREDE EM GRANILITE, MARMORITE OU GRANITINA - ESP = 5 MM (INCLUSO EXECUCAO)</t>
  </si>
  <si>
    <t>196,31</t>
  </si>
  <si>
    <t>REVESTIMENTO DE PAREDE EM GRANILITE, MARMORITE OU GRANITINA COLORIDO - ESP = 5 MM (INCLUSO EXECUCAO)</t>
  </si>
  <si>
    <t>122,69</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</si>
  <si>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</si>
  <si>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</si>
  <si>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</si>
  <si>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</si>
  <si>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</si>
  <si>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93,82</t>
  </si>
  <si>
    <t>RIPA  APARELHADA *1,5 X 5* CM, EM MACARANDUBA, ANGELIM OU EQUIVALENTE DA REGIAO</t>
  </si>
  <si>
    <t>RIPA NAO APARELHADA  *1 X 3* CM, EM MACARANDUBA, ANGELIM OU EQUIVALENTE DA REGIAO - BRUTA</t>
  </si>
  <si>
    <t>1,26</t>
  </si>
  <si>
    <t>RIPA NAO APARELHADA,  *1,5 X 5* CM, EM MACARANDUBA, ANGELIM OU EQUIVALENTE DA REGIAO -  BRUTA</t>
  </si>
  <si>
    <t>ROCADEIRA COSTAL COM MOTOR A GASOLINA DE *32* CC</t>
  </si>
  <si>
    <t>2.803,00</t>
  </si>
  <si>
    <t>ROCADEIRA DESLOCAVEL, LARGURA DE TRABALHO DE 1,3 M</t>
  </si>
  <si>
    <t>7.617,95</t>
  </si>
  <si>
    <t>RODAFORRO EM PVC, PARA FORRO DE PVC, COMPRIMENTO 6 M</t>
  </si>
  <si>
    <t>RODAPE ARDOSIA, CINZA, 10 CM, E= *1CM</t>
  </si>
  <si>
    <t>9,72</t>
  </si>
  <si>
    <t>RODAPE DE BORRACHA LISO, H = 70 MM, E = *2* MM, PARA ARGAMASSA, PRETO</t>
  </si>
  <si>
    <t>RODAPE DE MADEIRA MACICA CUMARU/IPE CHAMPANHE OU EQUIVALENTE DA REGIAO, *1,5 X 7 CM</t>
  </si>
  <si>
    <t>RODAPE EM MARMORE, POLIDO, BRANCO COMUM, L= *7* CM, E=  *2* CM, CORTE RETO</t>
  </si>
  <si>
    <t>29,64</t>
  </si>
  <si>
    <t>RODAPE EM POLIESTIRENO, BRANCO, H = *5* CM, E = *1,5* CM</t>
  </si>
  <si>
    <t>23,29</t>
  </si>
  <si>
    <t>RODAPE OU RODABANCADA EM GRANITO, POLIDO, TIPO ANDORINHA/ QUARTZ/ CASTELO/ CORUMBA OU OUTROS EQUIVALENTES DA REGIAO, H= 10 CM, E=  *2,0* CM</t>
  </si>
  <si>
    <t>RODAPE PLANO PARA PISO VINILICO, H = 5 CM</t>
  </si>
  <si>
    <t>RODAPE PRE-MOLDADO DE GRANILITE, MARMORITE OU GRANITINA L = 10 CM</t>
  </si>
  <si>
    <t>28,86</t>
  </si>
  <si>
    <t>RODIZIO TIPO NAPOLEAO PARA JANELAS DE CORRER, EM ZAMAC, COMPRIMENTO DE APROX 60 CM, COM ROLAMENTO EM ACO</t>
  </si>
  <si>
    <t>RODO PARA CHAO 40 CM COM CABO</t>
  </si>
  <si>
    <t>14,40</t>
  </si>
  <si>
    <t>ROLDANA CONCAVA DUPLA, 4 RODAS, EM ZAMAC COM CHAPA DE LATAO, ROLAMENTOS EM ACO, PARA PORTAS E JANELAS DE CORRER</t>
  </si>
  <si>
    <t>ROLDANA CONCAVA DUPLA, 4 RODAS, PARA PORTA DE CORRER, EM ZAMAC COM CHAPA DE ACO,  ROLAMENTO INTERNO BLINDADO DE ACO REVESTIDO EM NYLON</t>
  </si>
  <si>
    <t>40,83</t>
  </si>
  <si>
    <t>ROLDANA PLASTICA COM PREGO, TAMANHO 30 X 30 MM, PARA INSTALACAO ELETRICA APARENTE</t>
  </si>
  <si>
    <t>ROLO COMPACTADOR DE PNEUS, ESTATICO, PRESSAO VARIAVEL, POTENCIA 110 HP, PESO SEM/COM LASTRO 10,8/27 T, LARGURA DE ROLAGEM 2,30 M</t>
  </si>
  <si>
    <t>531.607,41</t>
  </si>
  <si>
    <t>ROLO COMPACTADOR DE PNEUS, ESTATICO, PRESSAO VARIAVEL, POTENCIA 111 HP, PESO SEM/COM LASTRO 9,5/26,0 T, LARGURA DE ROLAGEM 1,90 M</t>
  </si>
  <si>
    <t>500.800,00</t>
  </si>
  <si>
    <t>ROLO COMPACTADOR PE DE CARNEIRO VIBRATORIO, POTENCIA 125 HP, PESO OPERACIONAL SEM/COM LASTRO 11,95/13,30 T, IMPACTO DINAMICO 38,5/22,5 T, LARGURA DE TRABALHO 2,15 M</t>
  </si>
  <si>
    <t>444.200,28</t>
  </si>
  <si>
    <t>ROLO COMPACTADOR PE DE CARNEIRO VIBRATORIO, POTENCIA 80 HP, PESO OPERACIONAL SEM/COM LASTRO 7,4/8,8 T, LARGURA DE TRABALHO 1,68 M</t>
  </si>
  <si>
    <t>333.160,75</t>
  </si>
  <si>
    <t>ROLO COMPACTADOR VIBRATORIO DE UM CILINDRO LISO DE ACO, POTENCIA 125 HP, PESO SEM/COM LASTRO 10,75/12,92 T, IMPACTO DINAMICO 31,5/18,5 T, LARGURA TRABALHO 2,15 M</t>
  </si>
  <si>
    <t>429.871,19</t>
  </si>
  <si>
    <t>ROLO COMPACTADOR VIBRATORIO DE UM CILINDRO, ACO LISO, POTENCIA 80 HP, PESO OPERACIONAL MAXIMO 8,1 T, IMPACTO DINAMICO 16,15/9,5 T, LARGURA TRABALHO 1,68 M</t>
  </si>
  <si>
    <t>320.440,33</t>
  </si>
  <si>
    <t>ROLO COMPACTADOR VIBRATORIO PE DE CARNEIRO, COM CONTROLE REMOTO POR RADIO, POTENCIA  12,5 KW, PESO OPERACIONAL DE 1,675 T, LARGURA DE TRABALHO 0,85 M</t>
  </si>
  <si>
    <t>437.842,27</t>
  </si>
  <si>
    <t>ROLO COMPACTADOR VIBRATORIO REBOCAVEL, CILINDRO DE ACO LISO, POTENCIA DE TRACAO DE 65 CV, PESO DE 4,7 T, IMPACTO DINAMICO TOTAL DE 18,3 T, LARGURA DO ROLO 1,67 M</t>
  </si>
  <si>
    <t>96.725,96</t>
  </si>
  <si>
    <t>ROLO COMPACTADOR VIBRATORIO TANDEM, ACO LISO, POTENCIA 125 HP, PESO SEM/COM LASTRO 10,20/11,65 T, LARGURA DE TRABALHO 1,73 M</t>
  </si>
  <si>
    <t>479.337,16</t>
  </si>
  <si>
    <t>ROLO COMPACTADOR VIBRATORIO TANDEM, ACO LISO, POTENCIA 58 CV, PESO SEM/COM LASTRO 6,5/9,4 T, LARGURA DE TRABALHO 1,20 M</t>
  </si>
  <si>
    <t>393.485,72</t>
  </si>
  <si>
    <t>ROLO DE ESPUMA POLIESTER 23 CM (SEM CABO)</t>
  </si>
  <si>
    <t>ROLO DE LA DE CARNEIRO 23 CM (SEM CABO)</t>
  </si>
  <si>
    <t>26,83</t>
  </si>
  <si>
    <t>ROMPEDOR ELETRICO PESO 26 KG, POTENCIA OPERACIONAL DE 2,5 KW</t>
  </si>
  <si>
    <t>23.932,06</t>
  </si>
  <si>
    <t>ROSETA QUADRADA, SEM FUROS, EM ACO INOX POLIDO, LARGURA APROXIMADA DE 50 MM, PARA FECHADURA DE PORTA - PARAFUSOS INCLUIDOS</t>
  </si>
  <si>
    <t>10,66</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</si>
  <si>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</si>
  <si>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</si>
  <si>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1.921,77</t>
  </si>
  <si>
    <t>ROTACAO VERTICAL DUPLO, EM TUBO DE ACO CARBONO, PINTURA NO PROCESSO ELETROSTATICO - EQUIPAMENTO DE GINASTICA PARA ACADEMIA AO AR LIVRE / ACADEMIA DA TERCEIRA IDADE - ATI</t>
  </si>
  <si>
    <t>1.461,06</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</si>
  <si>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</si>
  <si>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</si>
  <si>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</si>
  <si>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</si>
  <si>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</si>
  <si>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18,07</t>
  </si>
  <si>
    <t>RUFO PARA TELHA ESTRUTURAL DE FIBROCIMENTO 1 ABA (SEM AMIANTO)</t>
  </si>
  <si>
    <t>34,00</t>
  </si>
  <si>
    <t>RUFO PARA TELHA ESTRUTURAL DE FIBROCIMENTO 2 ABAS, COMPRIMENTO DE 1031 MM (SEM AMIANTO)</t>
  </si>
  <si>
    <t>RUFO PARA TELHA ONDULADA DE FIBROCIMENTO, E = 6 MM, ABA *260* MM, COMPRIMENTO 1100 MM (SEM AMIANTO)</t>
  </si>
  <si>
    <t>SABONETEIRA DE PAREDE EM METAL CROMADO</t>
  </si>
  <si>
    <t>39,95</t>
  </si>
  <si>
    <t>SABONETEIRA PLASTICA TIPO DISPENSER PARA SABONETE LIQUIDO COM RESERVATORIO 800 A 1500 ML</t>
  </si>
  <si>
    <t>SACO DE RAFIA PARA ENTULHO, NOVO, LISO (SEM CLICHE), *60 x 90* CM</t>
  </si>
  <si>
    <t>SAIBRO PARA ARGAMASSA (COLETADO NO COMERCIO)</t>
  </si>
  <si>
    <t>55,72</t>
  </si>
  <si>
    <t>SAPATA DE PVC ADITIVADO NERVURADO D = 6"</t>
  </si>
  <si>
    <t>254,43</t>
  </si>
  <si>
    <t>SAPATA DE PVC ADITIVADO NERVURADO D = 8"</t>
  </si>
  <si>
    <t>334,84</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</si>
  <si>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</si>
  <si>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</si>
  <si>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</si>
  <si>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</si>
  <si>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</si>
  <si>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</si>
  <si>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</si>
  <si>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</si>
  <si>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</si>
  <si>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</si>
  <si>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</si>
  <si>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83,16</t>
  </si>
  <si>
    <t>SELADOR ACRILICO PAREDES INTERNAS/EXTERNAS</t>
  </si>
  <si>
    <t>SELADOR HORIZONTAL PARA FITA DE ACO 1 "</t>
  </si>
  <si>
    <t>591,25</t>
  </si>
  <si>
    <t>SELADOR PVA PAREDES INTERNAS</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</si>
  <si>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</si>
  <si>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</si>
  <si>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</si>
  <si>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</si>
  <si>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</si>
  <si>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</si>
  <si>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121,34</t>
  </si>
  <si>
    <t>SELANTE TIPO VEDA CALHA PARA METAL E FIBROCIMENTO</t>
  </si>
  <si>
    <t>69,64</t>
  </si>
  <si>
    <t>SELIM COMPACTO EM PVC, SEM TRAVA,  DN 150 X 100 MM, PARA REDE COLETORA ESGOTO (NBR 10569)</t>
  </si>
  <si>
    <t>50,06</t>
  </si>
  <si>
    <t>SELIM COMPACTO EM PVC, SEM TRAVA,  DN 200 X 100 MM, PARA REDE COLETORA ESGOTO (NBR 10569)</t>
  </si>
  <si>
    <t>88,96</t>
  </si>
  <si>
    <t>SELIM COMPACTO EM PVC, SEM TRAVAS,  DN 300 X 100 MM, PARA REDE COLETORA ESGOTO (NBR 10569)</t>
  </si>
  <si>
    <t>115,29</t>
  </si>
  <si>
    <t>SELIM PVC, COM TRAVA, JE, 90 GRAUS,  DN 125 X 100 MM OU 150 X 100 MM, PARA REDE COLETORA ESGOTO (NBR 10569)</t>
  </si>
  <si>
    <t>30,58</t>
  </si>
  <si>
    <t>SELIM PVC, SOLDAVEL, SEM TRAVA, JE, 90 GRAUS,  DN 200 X 100 MM, PARA REDE COLETORA ESGOTO (NBR 10569)</t>
  </si>
  <si>
    <t>87,18</t>
  </si>
  <si>
    <t>SEMIRREBOQUE COM DOIS EIXOS EM TANDEM TIPO BASCULANTE COM CACAMBA METALICA 14 M3  (INCLUI MONTAGEM, NAO INCLUI CAVALO MECANICO)</t>
  </si>
  <si>
    <t>131.139,86</t>
  </si>
  <si>
    <t>SEMIRREBOQUE COM TRES EIXOS EM TANDEM TIPO BASCULANTE COM CACAMBA METALICA 18 M3 (INCLUI MONTAGEM, NAO INCLUI CAVALO MECANICO)</t>
  </si>
  <si>
    <t>154.195,80</t>
  </si>
  <si>
    <t>SEMIRREBOQUE COM TRES EIXOS, PARA TRANSPORTE DE CARGA SECA, DIMENSOES APROXIMADAS 2,60 X 12,50 X 0,50 M (NAO INCLUI CAVALO MECANICO)</t>
  </si>
  <si>
    <t>119.244,75</t>
  </si>
  <si>
    <t>SENSOR DE PRESENCA BIVOLT COM FOTOCELULA PARA QUALQUER TIPO DE LAMPADA, POTENCIA MAXIMA *1000* W, USO EXTERNO</t>
  </si>
  <si>
    <t>49,18</t>
  </si>
  <si>
    <t>SENSOR DE PRESENCA BIVOLT DE PAREDE COM FOTOCELULA PARA QUALQUER TIPO DE LAMPADA POTENCIA MAXIMA *1000* W, USO INTERNO</t>
  </si>
  <si>
    <t>55,48</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</si>
  <si>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</si>
  <si>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</si>
  <si>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</si>
  <si>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</si>
  <si>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1.053,15</t>
  </si>
  <si>
    <t>SERRA CIRCULAR DE BANCADA, MODELO PICA-PAU, DIAMETRO DE 350 MM. CARACTERISTICAS DO MOTOR: TRIFASICO, POTENCIA DE 5 HP, FREQUENCIA DE 60 HZ</t>
  </si>
  <si>
    <t>4.243,09</t>
  </si>
  <si>
    <t>SERRALHEIRO</t>
  </si>
  <si>
    <t>SERRALHEIRO (MENSALISTA)</t>
  </si>
  <si>
    <t>SERVENTE DE OBRAS</t>
  </si>
  <si>
    <t>SERVENTE DE OBRAS (MENSALISTA)</t>
  </si>
  <si>
    <t>SERVICO DE BOMBEAMENTO DE CONCRETO COM CONSUMO MINIMO DE 40 M3</t>
  </si>
  <si>
    <t>SIFAO EM METAL CROMADO PARA PIA AMERICANA, 1.1/2 X 1.1/2 "</t>
  </si>
  <si>
    <t>175,83</t>
  </si>
  <si>
    <t>SIFAO EM METAL CROMADO PARA PIA AMERICANA, 1.1/2 X 2 "</t>
  </si>
  <si>
    <t>177,98</t>
  </si>
  <si>
    <t>SIFAO EM METAL CROMADO PARA PIA OU LAVATORIO, 1 X 1.1/2 "</t>
  </si>
  <si>
    <t>139,90</t>
  </si>
  <si>
    <t>SIFAO EM METAL CROMADO PARA TANQUE, 1.1/4 X 1.1/2 "</t>
  </si>
  <si>
    <t>148,16</t>
  </si>
  <si>
    <t>SIFAO PLASTICO EXTENSIVEL UNIVERSAL, TIPO COPO</t>
  </si>
  <si>
    <t>11,23</t>
  </si>
  <si>
    <t>SIFAO PLASTICO FLEXIVEL SAIDA VERTICAL PARA COLUNA LAVATORIO, 1 X 1.1/2 "</t>
  </si>
  <si>
    <t>SIFAO PLASTICO TIPO COPO PARA PIA AMERICANA 1.1/2 X 1.1/2 "</t>
  </si>
  <si>
    <t>16,04</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</si>
  <si>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</si>
  <si>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</si>
  <si>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</si>
  <si>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</si>
  <si>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</si>
  <si>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3.795,91</t>
  </si>
  <si>
    <t>SIMULADOR DE CAVALGADA TRIPLO, EM TUBO DE ACO CARBONO, PINTURA NO PROCESSO ELETROSTATICO - EQUIPAMENTO DE GINASTICA PARA ACADEMIA AO AR LIVRE / ACADEMIA DA TERCEIRA IDADE - ATI</t>
  </si>
  <si>
    <t>4.102,04</t>
  </si>
  <si>
    <t>SIMULADOR DE REMO INDIVIDUAL, EM TUBO DE ACO CARBONO, PINTURA NO PROCESSO ELETROSTATICO - EQUIPAMENTO DE GINASTICA PARA ACADEMIA AO AR LIVRE / ACADEMIA DA TERCEIRA IDADE - ATI</t>
  </si>
  <si>
    <t>2.045,53</t>
  </si>
  <si>
    <t>SINALIZADOR NOTURNO SIMPLES PARA PARA-RAIOS, SEM RELE FOTOELETRICO</t>
  </si>
  <si>
    <t>55,44</t>
  </si>
  <si>
    <t>SISAL EM FIBRA</t>
  </si>
  <si>
    <t>SISTEMA DE FORMAS MANUSEAVEIS DE ALUMINIO, PARA BLOCO RESID. COM PAREDES DE CONCRETO MOLDADAS IN LOCO, BLOCO COM 4 PAV. E 4 UNIDADES POR PAV., UNIDADE HABITACIONALCOM 48 M2 E 2 QUARTOS; TELHA DE FIBROCIMENTO (COLETADO CAIXA)</t>
  </si>
  <si>
    <t>1.890,47</t>
  </si>
  <si>
    <t>SISTEMA DE FORMAS MANUSEAVEIS DE ALUMINIO, PARA EDIF. RESID. UNIFAMILIAR COM PAREDES DE CONCRETO MOLDADAS IN LOCO, UNIDADE HABITACIONAL TERREA COM 38 M2, COM SALA, CIRCULACAO, 2 QUARTOS, BANHEIRO, COZINHA E TANQUE EXTERNO (SEM COBERTURA) (COLETADO CAIXA)</t>
  </si>
  <si>
    <t>1.540,94</t>
  </si>
  <si>
    <t>SOLDA EM BARRA DE ESTANHO-CHUMBO 50/50</t>
  </si>
  <si>
    <t>184,92</t>
  </si>
  <si>
    <t>SOLDA EM VARETA FOSCOPER, D = *2,5* MM  X COMPRIMENTO 500 MM</t>
  </si>
  <si>
    <t>250,98</t>
  </si>
  <si>
    <t>SOLDA ESTANHO/COBRE PARA CONEXOES DE COBRE, FIO 2,5 MM, CARRETEL 500 GR (SEM CHUMBO)</t>
  </si>
  <si>
    <t>289,59</t>
  </si>
  <si>
    <t>SOLDADOR</t>
  </si>
  <si>
    <t>SOLDADOR (MENSALISTA)</t>
  </si>
  <si>
    <t>SOLDADOR ELETRICO (PARA SOLDA A SER TESTADA COM RAIOS "X")</t>
  </si>
  <si>
    <t>21,75</t>
  </si>
  <si>
    <t>SOLDADOR ELETRICO (PARA SOLDA A SER TESTADA COM RAIOS "X") (MENSALISTA)</t>
  </si>
  <si>
    <t>SOLEIRA EM GRANITO, POLIDO, TIPO ANDORINHA/ QUARTZ/ CASTELO/ CORUMBA OU OUTROS EQUIVALENTES DA REGIAO, L= *15* CM, E=  *2,0* CM</t>
  </si>
  <si>
    <t>SOLEIRA PRE-MOLDADA EM GRANILITE, MARMORITE OU GRANITINA, L = *15 CM</t>
  </si>
  <si>
    <t>79,39</t>
  </si>
  <si>
    <t>SOLEIRA/ PEITORIL EM MARMORE, POLIDO, BRANCO COMUM, L= *15* CM, E=  *2* CM,  CORTE RETO</t>
  </si>
  <si>
    <t>SOLEIRA/ TABEIRA EM MARMORE, POLIDO, BRANCO COMUM, L= 5 CM, E=  *2,0* CM</t>
  </si>
  <si>
    <t>SOLUCAO ASFALTICA ELASTOMERICA PARA IMPRIMACAO, APLICACAO A FRIO</t>
  </si>
  <si>
    <t>9,40</t>
  </si>
  <si>
    <t>SOLUCAO LIMPADORA PARA PVC, FRASCO COM 1000 CM3</t>
  </si>
  <si>
    <t>SOLUCAO LIMPADORA PARA PVC, FRASCO COM 200 CM3</t>
  </si>
  <si>
    <t>21,36</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</si>
  <si>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</si>
  <si>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</si>
  <si>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</si>
  <si>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</si>
  <si>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</si>
  <si>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</si>
  <si>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</si>
  <si>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3,55</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</si>
  <si>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</si>
  <si>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</si>
  <si>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</si>
  <si>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</si>
  <si>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</si>
  <si>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44,44</t>
  </si>
  <si>
    <t>SPRINKLER TIPO PENDENTE, 79 GRAUS CELSIUS (BULBO AMARELO), ACABAMENTO NATURAL, 3/4" - 20 MM</t>
  </si>
  <si>
    <t>SPRINKLER TIPO PENDENTE, 79 GRAUS CELSIUS (BULBO AMARELO,) ACABAMENTO NATURAL OU CROMADO, 1/2" - 15 MM</t>
  </si>
  <si>
    <t>34,26</t>
  </si>
  <si>
    <t>SUPORTE "Y" PARA FITA PERFURADA</t>
  </si>
  <si>
    <t>198,91</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</si>
  <si>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</si>
  <si>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</si>
  <si>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</si>
  <si>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</si>
  <si>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123,07</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</si>
  <si>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</si>
  <si>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</si>
  <si>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</si>
  <si>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</si>
  <si>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</si>
  <si>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</si>
  <si>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</si>
  <si>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</si>
  <si>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</si>
  <si>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2.141,09</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</si>
  <si>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</si>
  <si>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</si>
  <si>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</si>
  <si>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</si>
  <si>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9,63</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</si>
  <si>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</si>
  <si>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</si>
  <si>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</si>
  <si>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</si>
  <si>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207,83</t>
  </si>
  <si>
    <t>TABUA DE  MADEIRA PARA PISO, CUMARU/IPE CHAMPANHE OU EQUIVALENTE DA REGIAO, ENCAIXE MACHO/FEMEA, *15 X 2* CM</t>
  </si>
  <si>
    <t>224,31</t>
  </si>
  <si>
    <t>TABUA DE  MADEIRA PARA PISO, IPE (CERNE) OU EQUIVALENTE DA REGIAO, ENCAIXE MACHO/FEMEA, *20 X 2* CM</t>
  </si>
  <si>
    <t>278,42</t>
  </si>
  <si>
    <t>TABUA NAO APARELHADA *2,5 X 15* CM, EM MACARANDUBA, ANGELIM OU EQUIVALENTE DA REGIAO - BRUTA</t>
  </si>
  <si>
    <t>TABUA NAO APARELHADA *2,5 X 30* CM, EM MACARANDUBA, ANGELIM OU EQUIVALENTE DA REGIAO - BRUTA</t>
  </si>
  <si>
    <t>17,01</t>
  </si>
  <si>
    <t>TACO DE MADEIRA PARA PISO, IPE (CERNE) OU EQUIVALENTE DA REGIAO, 7 X 42 CM, E = 2 CM</t>
  </si>
  <si>
    <t>130,19</t>
  </si>
  <si>
    <t>TALABARTE DE SEGURANCA, 2 MOSQUETOES TRAVA DUPLA *53* MM DE ABERTURA, COM ABSORVEDOR DE ENERGIA</t>
  </si>
  <si>
    <t>199,28</t>
  </si>
  <si>
    <t>TALHA ELETRICA 3 T, VELOCIDADE  2,1 M / MIN, POTENCIA 1,3 KW</t>
  </si>
  <si>
    <t>10.702,94</t>
  </si>
  <si>
    <t>TALHA MANUAL DE CORRENTE, CAPACIDADE DE 1 T COM ELEVACAO DE 3 M</t>
  </si>
  <si>
    <t>774,40</t>
  </si>
  <si>
    <t>TALHA MANUAL DE CORRENTE, CAPACIDADE DE 2 T COM ELEVACAO DE 3 M</t>
  </si>
  <si>
    <t>1.129,47</t>
  </si>
  <si>
    <t>TALHADEIRA COM PUNHO DE PROTECAO *20 X 250* MM</t>
  </si>
  <si>
    <t>TAMPA CEGA EM PVC PARA CONDULETE 4 X 2"</t>
  </si>
  <si>
    <t>4,73</t>
  </si>
  <si>
    <t>TAMPA DE CONCRETO ARMADO PARA FOSSA SEPTICA, DIAMETRO NOMINAL DE 3,00 M E ESPESSURA MINIMA DE 100 MM</t>
  </si>
  <si>
    <t>1.061,76</t>
  </si>
  <si>
    <t>TAMPA DE CONCRETO ARMADO PARA FOSSA, D = *0,90* M, E = 0,05 M</t>
  </si>
  <si>
    <t>TAMPA DE CONCRETO ARMADO PARA FOSSA, D = *1,10* M, E = 0,05 M</t>
  </si>
  <si>
    <t>86,96</t>
  </si>
  <si>
    <t>TAMPA DE CONCRETO ARMADO PARA FOSSA, D = *1,35* M, E = 0,05 M</t>
  </si>
  <si>
    <t>134,41</t>
  </si>
  <si>
    <t>TAMPA DE CONCRETO ARMADO PARA FOSSA, D = 1,50 M, E = 0,05 M</t>
  </si>
  <si>
    <t>TAMPA DE CONCRETO ARMADO PARA FOSSA, D = 2,00 M, E = 0,05 M</t>
  </si>
  <si>
    <t>399,32</t>
  </si>
  <si>
    <t>TAMPA DE CONCRETO ARMADO PARA FOSSA, D = 2,50 M, E = 0,05 M</t>
  </si>
  <si>
    <t>735,14</t>
  </si>
  <si>
    <t>TAMPA DE CONCRETO ARMADO PARA POCO DE INSPECAO, COM FURO E TAMPINHA, DIAMETRO NOMINAL DE 3,00 M E ESPESSURA MINIMA DE 100 MM</t>
  </si>
  <si>
    <t>1.291,28</t>
  </si>
  <si>
    <t>TAMPA DE CONCRETO ARMADO PARA POCO, COM  FURO E TAMPINHA, D = *0,90* M, E = 0,05 M</t>
  </si>
  <si>
    <t>TAMPA DE CONCRETO ARMADO PARA POCO, COM  FURO E TAMPINHA, D = *1,10* M, E = 0,05 M</t>
  </si>
  <si>
    <t>TAMPA DE CONCRETO ARMADO PARA POCO, COM  FURO E TAMPINHA, D = *1,35* M, E = 0,05 M</t>
  </si>
  <si>
    <t>183,28</t>
  </si>
  <si>
    <t>TAMPA DE CONCRETO ARMADO PARA POCO, COM  FURO E TAMPINHA, D = 1,50 M, E = 0,05 M</t>
  </si>
  <si>
    <t>281,81</t>
  </si>
  <si>
    <t>TAMPA DE CONCRETO ARMADO PARA POCO, COM  FURO E TAMPINHA, D = 2,00 M, E = 0,05 M</t>
  </si>
  <si>
    <t>528,40</t>
  </si>
  <si>
    <t>TAMPA DE CONCRETO ARMADO PARA POCO, COM  FURO E TAMPINHA, D = 2,50 M, E = 0,05 M</t>
  </si>
  <si>
    <t>812,97</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</si>
  <si>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</si>
  <si>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</si>
  <si>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</si>
  <si>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</si>
  <si>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</si>
  <si>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</si>
  <si>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</si>
  <si>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</si>
  <si>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</si>
  <si>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</si>
  <si>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</si>
  <si>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</si>
  <si>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</si>
  <si>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</si>
  <si>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58,57</t>
  </si>
  <si>
    <t>TAMPAO COM CORRENTE, EM LATAO, ENGATE RAPIDO 2 1/2", PARA INSTALACAO PREDIAL DE COMBATE A INCENDIO</t>
  </si>
  <si>
    <t>78,57</t>
  </si>
  <si>
    <t>TAMPAO COMPLETO PARA TIL, EM PVC, OCRE, DN 100 MM, PARA REDE COLETORA DE ESGOTO</t>
  </si>
  <si>
    <t>97,97</t>
  </si>
  <si>
    <t>TAMPAO COMPLETO PARA TIL, EM PVC, OCRE, DN 150 MM, PARA REDE COLETORA DE ESGOTO</t>
  </si>
  <si>
    <t>150,40</t>
  </si>
  <si>
    <t>TAMPAO COMPLETO PARA TIL, EM PVC, OCRE, DN 200 MM, PARA REDE COLETORA DE ESGOTO</t>
  </si>
  <si>
    <t>191,89</t>
  </si>
  <si>
    <t>TAMPAO COMPLETO PARA TIL, EM PVC, OCRE, DN 250 MM, PARA REDE COLETORA DE ESGOTO</t>
  </si>
  <si>
    <t>TAMPAO FOFO ARTICULADO P/ REGISTRO, CLASSE A15 CARGA MAX 1,5 T, *200 X 200* MM</t>
  </si>
  <si>
    <t>TAMPAO FOFO ARTICULADO P/ REGISTRO, CLASSE A15 CARGA MAXIMA 1,5 T, *400 X 400* MM</t>
  </si>
  <si>
    <t>156,71</t>
  </si>
  <si>
    <t>TAMPAO FOFO ARTICULADO, CLASSE B125 CARGA MAX 12,5 T, REDONDO TAMPA 600 MM, REDE PLUVIAL/ESGOTO</t>
  </si>
  <si>
    <t>397,37</t>
  </si>
  <si>
    <t>TAMPAO FOFO ARTICULADO, CLASSE D400 CARGA MAX 40 T, REDONDO TAMPA *600 MM, REDE PLUVIAL/ESGOTO</t>
  </si>
  <si>
    <t>486,93</t>
  </si>
  <si>
    <t>TAMPAO FOFO SIMPLES COM BASE, CLASSE A15 CARGA MAX 1,5 T, *400 X 600* MM, REDE TELEFONE</t>
  </si>
  <si>
    <t>203,16</t>
  </si>
  <si>
    <t>TAMPAO FOFO SIMPLES COM BASE, CLASSE A15 CARGA MAX 1,5 T, 300 X 300 MM, REDE PLUVIAL/ESGOTO</t>
  </si>
  <si>
    <t>95,14</t>
  </si>
  <si>
    <t>TAMPAO FOFO SIMPLES COM BASE, CLASSE A15 CARGA MAX 1,5 T, 300 X 400 MM</t>
  </si>
  <si>
    <t>222,75</t>
  </si>
  <si>
    <t>TAMPAO FOFO SIMPLES COM BASE, CLASSE A15 CARGA MAX 1,5 T, 400 X 400 MM, REDE PLUVIAL/ESGOTO/ELETRICA</t>
  </si>
  <si>
    <t>145,51</t>
  </si>
  <si>
    <t>TAMPAO FOFO SIMPLES COM BASE, CLASSE A15 CARGA MAX 1,5 T, 400 X 500 MM, COM INSCRICAO INCENDIO</t>
  </si>
  <si>
    <t>246,26</t>
  </si>
  <si>
    <t>TAMPAO FOFO SIMPLES COM BASE, CLASSE B125 CARGA MAX 12,5 T, REDONDO TAMPA 500 MM, REDE PLUVIAL/ESGOTO</t>
  </si>
  <si>
    <t>313,42</t>
  </si>
  <si>
    <t>TAMPAO FOFO SIMPLES COM BASE, CLASSE B125 CARGA MAX 12,5 T, REDONDO TAMPA 600 MM, REDE PLUVIAL/ESGOTO</t>
  </si>
  <si>
    <t>361,00</t>
  </si>
  <si>
    <t>TAMPAO FOFO SIMPLES COM BASE, CLASSE D400 CARGA MAX 40 T, REDONDO TAMPA 500 MM, REDE PLUVIAL/ESGOTO</t>
  </si>
  <si>
    <t>430,40</t>
  </si>
  <si>
    <t>TAMPAO FOFO SIMPLES COM BASE, CLASSE D400 CARGA MAX 40 T, REDONDO TAMPA 600 MM, REDE PLUVIAL/ESGOTO</t>
  </si>
  <si>
    <t>477,97</t>
  </si>
  <si>
    <t>TAMPAO FOFO SIMPLES COM BASE, CLASSE D400 CARGA MAX 40 T, REDONDO TAMPA 900 MM, REDE PLUVIAL/ESGOTO</t>
  </si>
  <si>
    <t>1.522,91</t>
  </si>
  <si>
    <t>TAMPAO FOFO SIMPLES, CLASSE A15 CARGA MAX 1,5 T, *550 X 1100* MM, REDE TELEFONE</t>
  </si>
  <si>
    <t>515,47</t>
  </si>
  <si>
    <t>TAMPAO PARA TELHA ESTRUTURAL DE FIBROCIMENTO 1 ABA, DE 370 X 155 X 76 MM (SEM AMIANTO)</t>
  </si>
  <si>
    <t>TAMPAO PARA TELHA ESTRUTURAL DE FIBROCIMENTO 2 ABAS, DE 787 X 215 X 60 MM (SEM AMIANTO)</t>
  </si>
  <si>
    <t>13,71</t>
  </si>
  <si>
    <t>TANQUE ACO INOXIDAVEL (ACO 304) COM ESFREGADOR E VALVULA, DE *50 X 40 X 22* CM</t>
  </si>
  <si>
    <t>458,94</t>
  </si>
  <si>
    <t>TANQUE DE ACO CARBONO NAO REVESTIDO, PARA TRANSPORTE DE AGUA COM CAPACIDADE DE 10 M3, COM BOMBA CENTRIFUGA POR TOMADA DE FORCA, VAZAO MAXIMA *75* M3/H (INCLUI MONTAGEM, NAO INCLUI CAMINHAO)</t>
  </si>
  <si>
    <t>63.000,00</t>
  </si>
  <si>
    <t>TANQUE DE ACO PARA TRANSPORTE DE AGUA COM CAPACIDADE DE 14 M3 (INCLUI MONTAGEM, NAO INCLUI CAMINHAO)</t>
  </si>
  <si>
    <t>77.538,45</t>
  </si>
  <si>
    <t>TANQUE DE ACO PARA TRANSPORTE DE AGUA COM CAPACIDADE DE 4 M3 (INCLUI MONTAGEM, NAO INCLUI CAMINHAO)</t>
  </si>
  <si>
    <t>44.247,48</t>
  </si>
  <si>
    <t>TANQUE DE ACO PARA TRANSPORTE DE AGUA COM CAPACIDADE DE 6 M3 (INCLUI MONTAGEM, NAO INCLUI CAMINHAO)</t>
  </si>
  <si>
    <t>52.570,23</t>
  </si>
  <si>
    <t>TANQUE DE ACO PARA TRANSPORTE DE AGUA COM CAPACIDADE DE 8 M3 (INCLUI MONTAGEM, NAO INCLUI CAMINHAO)</t>
  </si>
  <si>
    <t>41.824,41</t>
  </si>
  <si>
    <t>TANQUE DE ASFALTO ESTACIONARIO COM MACARICO, CAPACIDADE 20.000 L</t>
  </si>
  <si>
    <t>87.599,49</t>
  </si>
  <si>
    <t>TANQUE DE ASFALTO ESTACIONARIO COM SERPENTINA, CAPACIDADE 20.000 L</t>
  </si>
  <si>
    <t>91.813,54</t>
  </si>
  <si>
    <t>TANQUE DE ASFALTO ESTACIONARIO COM SERPENTINA, CAPACIDADE 30.000 L</t>
  </si>
  <si>
    <t>107.774,24</t>
  </si>
  <si>
    <t>TANQUE DUPLO EM MARMORE SINTETICO COM CUBA LISA E ESFREGADOR, *110 X 60* CM</t>
  </si>
  <si>
    <t>TANQUE LOUCA BRANCA COM COLUNA *30* L</t>
  </si>
  <si>
    <t>698,15</t>
  </si>
  <si>
    <t>TANQUE LOUCA BRANCA SUSPENSO *20* L</t>
  </si>
  <si>
    <t>433,01</t>
  </si>
  <si>
    <t>TANQUE SIMPLES EM MARMORE SINTETICO COM COLUNA, CAPACIDADE *22* L, *60 X 46* CM</t>
  </si>
  <si>
    <t>360,74</t>
  </si>
  <si>
    <t>TANQUE SIMPLES EM MARMORE SINTETICO DE FIXAR NA PAREDE, CAPACIDADE *22* L, *60 X 46* CM</t>
  </si>
  <si>
    <t>191,63</t>
  </si>
  <si>
    <t>TANQUE SIMPLES EM MARMORE SINTETICO SUSPENSO, CAPACIDADE *38* L, *60 X 60* CM</t>
  </si>
  <si>
    <t>242,52</t>
  </si>
  <si>
    <t>TAQUEADOR OU TAQUEIRO</t>
  </si>
  <si>
    <t>TAQUEADOR OU TAQUEIRO (MENSALISTA)</t>
  </si>
  <si>
    <t>TARIFA "A" ENTRE  0 E 20M3 FORNECIMENTO D'AGUA</t>
  </si>
  <si>
    <t>TARJETA LIVRE / OCUPADO PARA PORTA DE BANHEIRO, CORPO EM ZAMAC E ESPELHO EM LATAO</t>
  </si>
  <si>
    <t>40,37</t>
  </si>
  <si>
    <t>TE CPVC, SOLDAVEL, 90 GRAUS, 15 MM, PARA AGUA QUENTE PREDIAL</t>
  </si>
  <si>
    <t>TE CPVC, SOLDAVEL, 90 GRAUS, 22 MM, PARA AGUA QUENTE PREDIAL</t>
  </si>
  <si>
    <t>TE CPVC, SOLDAVEL, 90 GRAUS, 28 MM, PARA AGUA QUENTE PREDIAL</t>
  </si>
  <si>
    <t>TE CPVC, SOLDAVEL, 90 GRAUS, 35 MM, PARA AGUA QUENTE PREDIAL</t>
  </si>
  <si>
    <t>31,57</t>
  </si>
  <si>
    <t>TE CPVC, SOLDAVEL, 90 GRAUS, 42 MM, PARA AGUA QUENTE PREDIAL</t>
  </si>
  <si>
    <t>TE CPVC, SOLDAVEL, 90 GRAUS, 54 MM, PARA AGUA QUENTE PREDIAL</t>
  </si>
  <si>
    <t>66,69</t>
  </si>
  <si>
    <t>TE CPVC, SOLDAVEL, 90 GRAUS, 73 MM, PARA AGUA QUENTE PREDIAL</t>
  </si>
  <si>
    <t>161,05</t>
  </si>
  <si>
    <t>TE CPVC, SOLDAVEL, 90 GRAUS, 89 MM, PARA AGUA QUENTE PREDIAL</t>
  </si>
  <si>
    <t>195,95</t>
  </si>
  <si>
    <t>TE DE COBRE (REF 611) SEM ANEL DE SOLDA, BOLSA X BOLSA X BOLSA, 104 MM</t>
  </si>
  <si>
    <t>1.390,56</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</si>
  <si>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</si>
  <si>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</si>
  <si>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</si>
  <si>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</si>
  <si>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56,08</t>
  </si>
  <si>
    <t>TE DE COBRE (REF 611) SEM ANEL DE SOLDA, BOLSA X BOLSA X BOLSA, 42 MM</t>
  </si>
  <si>
    <t>72,25</t>
  </si>
  <si>
    <t>TE DE COBRE (REF 611) SEM ANEL DE SOLDA, BOLSA X BOLSA X BOLSA, 54 MM</t>
  </si>
  <si>
    <t>TE DE COBRE (REF 611) SEM ANEL DE SOLDA, BOLSA X BOLSA X BOLSA, 66 MM</t>
  </si>
  <si>
    <t>406,50</t>
  </si>
  <si>
    <t>TE DE COBRE (REF 611) SEM ANEL DE SOLDA, BOLSA X BOLSA X BOLSA, 79 MM</t>
  </si>
  <si>
    <t>635,99</t>
  </si>
  <si>
    <t>TE DE FERRO GALVANIZADO, DE 1 1/2"</t>
  </si>
  <si>
    <t>34,70</t>
  </si>
  <si>
    <t>TE DE FERRO GALVANIZADO, DE 1 1/4"</t>
  </si>
  <si>
    <t>TE DE FERRO GALVANIZADO, DE 1/2"</t>
  </si>
  <si>
    <t>TE DE FERRO GALVANIZADO, DE 1"</t>
  </si>
  <si>
    <t>TE DE FERRO GALVANIZADO, DE 2 1/2"</t>
  </si>
  <si>
    <t>104,36</t>
  </si>
  <si>
    <t>TE DE FERRO GALVANIZADO, DE 2"</t>
  </si>
  <si>
    <t>54,96</t>
  </si>
  <si>
    <t>TE DE FERRO GALVANIZADO, DE 3/4"</t>
  </si>
  <si>
    <t>TE DE FERRO GALVANIZADO, DE 3"</t>
  </si>
  <si>
    <t>139,78</t>
  </si>
  <si>
    <t>TE DE FERRO GALVANIZADO, DE 4"</t>
  </si>
  <si>
    <t>257,70</t>
  </si>
  <si>
    <t>TE DE FERRO GALVANIZADO, DE 5"</t>
  </si>
  <si>
    <t>368,11</t>
  </si>
  <si>
    <t>TE DE FERRO GALVANIZADO, DE 6"</t>
  </si>
  <si>
    <t>862,80</t>
  </si>
  <si>
    <t>TE DE INSPECAO, PVC,  100 X 75 MM, SERIE NORMAL PARA ESGOTO PREDIAL</t>
  </si>
  <si>
    <t>33,16</t>
  </si>
  <si>
    <t>TE DE INSPECAO, PVC, SERIE R, 100 X 75 MM, PARA ESGOTO OU AGUAS PLUVIAIS PREDIAIS</t>
  </si>
  <si>
    <t>43,66</t>
  </si>
  <si>
    <t>TE DE INSPECAO, PVC, SERIE R, 150 X 100 MM, PARA ESGOTO OU AGUAS PLUVIAIS PREDIAIS</t>
  </si>
  <si>
    <t>205,17</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</si>
  <si>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</si>
  <si>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</si>
  <si>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</si>
  <si>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</si>
  <si>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40,76</t>
  </si>
  <si>
    <t>TE DE REDUCAO DE FERRO GALVANIZADO, COM ROSCA BSP, DE 1 1/2" X 3/4"</t>
  </si>
  <si>
    <t>TE DE REDUCAO DE FERRO GALVANIZADO, COM ROSCA BSP, DE 1 1/4" X 3/4"</t>
  </si>
  <si>
    <t>30,87</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</si>
  <si>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</si>
  <si>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</si>
  <si>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</si>
  <si>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</si>
  <si>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</si>
  <si>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</si>
  <si>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116,08</t>
  </si>
  <si>
    <t>TE DE REDUCAO DE FERRO GALVANIZADO, COM ROSCA BSP, DE 2" X 1 1/2"</t>
  </si>
  <si>
    <t>60,85</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</si>
  <si>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</si>
  <si>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</si>
  <si>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</si>
  <si>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</si>
  <si>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162,25</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</si>
  <si>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</si>
  <si>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</si>
  <si>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</si>
  <si>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</si>
  <si>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</si>
  <si>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307,21</t>
  </si>
  <si>
    <t>TE DE REDUCAO DE FERRO GALVANIZADO, COM ROSCA BSP, DE 4" X 3"</t>
  </si>
  <si>
    <t>TE DE REDUCAO METALICO, PARA CONEXAO COM ANEL DESLIZANTE EM TUBO PEX, DN 16 X 20 X 16 MM</t>
  </si>
  <si>
    <t>TE DE REDUCAO METALICO, PARA CONEXAO COM ANEL DESLIZANTE EM TUBO PEX, DN 16 X 25 X 16 MM</t>
  </si>
  <si>
    <t>34,92</t>
  </si>
  <si>
    <t>TE DE REDUCAO METALICO, PARA CONEXAO COM ANEL DESLIZANTE EM TUBO PEX, DN 20 X 16 X 16 MM</t>
  </si>
  <si>
    <t>18,27</t>
  </si>
  <si>
    <t>TE DE REDUCAO METALICO, PARA CONEXAO COM ANEL DESLIZANTE EM TUBO PEX, DN 20 X 16 X 20 MM</t>
  </si>
  <si>
    <t>19,15</t>
  </si>
  <si>
    <t>TE DE REDUCAO METALICO, PARA CONEXAO COM ANEL DESLIZANTE EM TUBO PEX, DN 20 X 20 X 16 MM</t>
  </si>
  <si>
    <t>19,83</t>
  </si>
  <si>
    <t>TE DE REDUCAO METALICO, PARA CONEXAO COM ANEL DESLIZANTE EM TUBO PEX, DN 20 X 25 X 20 MM</t>
  </si>
  <si>
    <t>29,33</t>
  </si>
  <si>
    <t>TE DE REDUCAO METALICO, PARA CONEXAO COM ANEL DESLIZANTE EM TUBO PEX, DN 25 X 16 X 16 MM</t>
  </si>
  <si>
    <t>TE DE REDUCAO METALICO, PARA CONEXAO COM ANEL DESLIZANTE EM TUBO PEX, DN 25 X 16 X 20 MM</t>
  </si>
  <si>
    <t>30,80</t>
  </si>
  <si>
    <t>TE DE REDUCAO METALICO, PARA CONEXAO COM ANEL DESLIZANTE EM TUBO PEX, DN 25 X 16 X 25 MM</t>
  </si>
  <si>
    <t>TE DE REDUCAO METALICO, PARA CONEXAO COM ANEL DESLIZANTE EM TUBO PEX, DN 25 X 20 X 20 MM</t>
  </si>
  <si>
    <t>29,85</t>
  </si>
  <si>
    <t>TE DE REDUCAO METALICO, PARA CONEXAO COM ANEL DESLIZANTE EM TUBO PEX, DN 25 X 20 X 25 MM</t>
  </si>
  <si>
    <t>35,49</t>
  </si>
  <si>
    <t>TE DE REDUCAO METALICO, PARA CONEXAO COM ANEL DESLIZANTE EM TUBO PEX, DN 25 X 32 X 25 MM</t>
  </si>
  <si>
    <t>52,75</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</si>
  <si>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</si>
  <si>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</si>
  <si>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</si>
  <si>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54,94</t>
  </si>
  <si>
    <t>TE DE REDUCAO, CPVC, 22 X 15 MM, PARA AGUA QUENTE PREDIAL</t>
  </si>
  <si>
    <t>TE DE REDUCAO, CPVC, 28 X 22 MM, PARA AGUA QUENTE PREDIAL</t>
  </si>
  <si>
    <t>TE DE REDUCAO, CPVC, 35 X 28 MM, PARA AGUA QUENTE PREDIAL</t>
  </si>
  <si>
    <t>26,45</t>
  </si>
  <si>
    <t>TE DE REDUCAO, CPVC, 42 X 35 MM, PARA AGUA QUENTE PREDIAL</t>
  </si>
  <si>
    <t>40,07</t>
  </si>
  <si>
    <t>TE DE REDUCAO, PVC LEVE, CURTO, 90 GRAUS, COM BOLSA PARA ANEL, 150 X 100 MM, PARA ESGOTO</t>
  </si>
  <si>
    <t>37,63</t>
  </si>
  <si>
    <t>TE DE REDUCAO, PVC PBA, BBB, JE, DN 100 X 50 / DE 110 X 60 MM, PARA REDE AGUA (NBR 10351)</t>
  </si>
  <si>
    <t>91,07</t>
  </si>
  <si>
    <t>TE DE REDUCAO, PVC PBA, BBB, JE, DN 100 X 75 / DE 110 X 85 MM, PARA REDE AGUA (NBR 10351)</t>
  </si>
  <si>
    <t>76,95</t>
  </si>
  <si>
    <t>TE DE REDUCAO, PVC PBA, BBB, JE, DN 75 X 50 / DE 85 X 60 MM, PARA REDE AGUA (NBR 10351)</t>
  </si>
  <si>
    <t>44,38</t>
  </si>
  <si>
    <t>TE DE REDUCAO, PVC, BBB, JE, 90 GRAUS, DN 200 X 150 MM, PARA TUBO CORRUGADO E/OU LISO, REDE COLETORA ESGOTO (NBR 10569)</t>
  </si>
  <si>
    <t>583,04</t>
  </si>
  <si>
    <t>TE DE REDUCAO, PVC, BBB, JE, 90 GRAUS, DN 250 X 150 MM, PARA TUBO CORRUGADO E/OU LISO, REDE COLETORA ESGOTO (NBR 10569)</t>
  </si>
  <si>
    <t>647,29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</si>
  <si>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</si>
  <si>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</si>
  <si>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</si>
  <si>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</si>
  <si>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</si>
  <si>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</si>
  <si>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</si>
  <si>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</si>
  <si>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</si>
  <si>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44,51</t>
  </si>
  <si>
    <t>TE DE REDUCAO, PVC, SOLDAVEL, 90 GRAUS, 85 MM X 60 MM, PARA AGUA FRIA PREDIAL</t>
  </si>
  <si>
    <t>69,14</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</si>
  <si>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</si>
  <si>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</si>
  <si>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</si>
  <si>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51,59</t>
  </si>
  <si>
    <t>TE DE SERVICO, PEAD PE 100, DE 125 X 20 MM, PARA ELETROFUSAO</t>
  </si>
  <si>
    <t>146,13</t>
  </si>
  <si>
    <t>TE DE SERVICO, PEAD PE 100, DE 125 X 32 MM, PARA ELETROFUSAO</t>
  </si>
  <si>
    <t>TE DE SERVICO, PEAD PE 100, DE 125 X 63 MM, PARA ELETROFUSAO</t>
  </si>
  <si>
    <t>225,25</t>
  </si>
  <si>
    <t>TE DE SERVICO, PEAD PE 100, DE 200 X 20 MM, PARA ELETROFUSAO</t>
  </si>
  <si>
    <t>TE DE SERVICO, PEAD PE 100, DE 200 X 32 MM, PARA ELETROFUSAO</t>
  </si>
  <si>
    <t>249,40</t>
  </si>
  <si>
    <t>TE DE SERVICO, PEAD PE 100, DE 200 X 63 MM, PARA ELETROFUSAO</t>
  </si>
  <si>
    <t>342,10</t>
  </si>
  <si>
    <t>TE DE SERVICO, PEAD PE 100, DE 63 X 20 MM, PARA ELETROFUSAO</t>
  </si>
  <si>
    <t>115,99</t>
  </si>
  <si>
    <t>TE DE SERVICO, PEAD PE 100, DE 63 X 32 MM, PARA ELETROFUSAO</t>
  </si>
  <si>
    <t>TE DE SERVICO, PEAD PE 100, DE 63 X 63 MM, PARA ELETROFUSAO</t>
  </si>
  <si>
    <t>139,70</t>
  </si>
  <si>
    <t>TE DE TRANSICAO, CPVC, SOLDAVEL, 15 MM X 1/2", PARA AGUA QUENTE</t>
  </si>
  <si>
    <t>9,65</t>
  </si>
  <si>
    <t>TE DE TRANSICAO, CPVC, SOLDAVEL, 22 MM X 1/2", PARA AGUA QUENTE</t>
  </si>
  <si>
    <t>TE DUPLA CURVA BRONZE/LATAO (REF 764) SEM ANEL DE SOLDA, ROSCA F X BOLSA X ROSCA F, 1/2" X 15 X 1/2"</t>
  </si>
  <si>
    <t>50,51</t>
  </si>
  <si>
    <t>TE DUPLA CURVA BRONZE/LATAO (REF 764) SEM ANEL DE SOLDA, ROSCA F X BOLSA X ROSCA F, 3/4" X 22 X 3/4"</t>
  </si>
  <si>
    <t>74,04</t>
  </si>
  <si>
    <t>TE METALICO, PARA CONEXAO COM ANEL DESLIZANTE EM TUBO PEX, DN 16 MM</t>
  </si>
  <si>
    <t>TE METALICO, PARA CONEXAO COM ANEL DESLIZANTE EM TUBO PEX, DN 20 MM</t>
  </si>
  <si>
    <t>20,09</t>
  </si>
  <si>
    <t>TE METALICO, PARA CONEXAO COM ANEL DESLIZANTE EM TUBO PEX, DN 25 MM</t>
  </si>
  <si>
    <t>35,51</t>
  </si>
  <si>
    <t>TE METALICO, PARA CONEXAO COM ANEL DESLIZANTE EM TUBO PEX, DN 32 MM</t>
  </si>
  <si>
    <t>47,78</t>
  </si>
  <si>
    <t>TE MISTURADOR COM INSERTO METALICO, FEMEA, PPR, DN 25 MM X 3/4", PARA AGUA QUENTE E FRIA PREDIAL</t>
  </si>
  <si>
    <t>TE MISTURADOR DE TRANSICAO, CPVC, COM ROSCA, 22 MM X 3/4", PARA AGUA QUENTE</t>
  </si>
  <si>
    <t>33,56</t>
  </si>
  <si>
    <t>TE MISTURADOR METALICO, PARA CONEXAO COM ANEL DESLIZANTE EM TUBO PEX, DN 16 MM X 1/2"</t>
  </si>
  <si>
    <t>59,25</t>
  </si>
  <si>
    <t>TE MISTURADOR METALICO, PARA CONEXAO COM ANEL DESLIZANTE EM TUBO PEX, DN 20 MM X 3/4"</t>
  </si>
  <si>
    <t>75,30</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</si>
  <si>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</si>
  <si>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</si>
  <si>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</si>
  <si>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</si>
  <si>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</si>
  <si>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170,86</t>
  </si>
  <si>
    <t>TE NORMAL, PPR, SOLDAVEL, 90 GRAUS, DN 20 X 20 X 20 MM, PARA AGUA QUENTE PREDIAL</t>
  </si>
  <si>
    <t>TE NORMAL, PPR, SOLDAVEL, 90 GRAUS, DN 25 X 25 X 25 MM, PARA AGUA QUENTE PREDIAL</t>
  </si>
  <si>
    <t>TE NORMAL, PPR, SOLDAVEL, 90 GRAUS, DN 32 X 32 X 32 MM, PARA AGUA QUENTE PREDIAL</t>
  </si>
  <si>
    <t>6,29</t>
  </si>
  <si>
    <t>TE NORMAL, PPR, SOLDAVEL, 90 GRAUS, DN 40 X 40 X 40 MM, PARA AGUA QUENTE PREDIAL</t>
  </si>
  <si>
    <t>TE NORMAL, PPR, SOLDAVEL, 90 GRAUS, DN 50 X 50 X 50 MM, PARA AGUA QUENTE PREDIAL</t>
  </si>
  <si>
    <t>18,99</t>
  </si>
  <si>
    <t>TE NORMAL, PPR, SOLDAVEL, 90 GRAUS, DN 63 X 63 X 63 MM, PARA AGUA QUENTE PREDIAL</t>
  </si>
  <si>
    <t>TE NORMAL, PPR, SOLDAVEL, 90 GRAUS, DN 75 X 75 X 75 MM, PARA AGUA QUENTE PREDIAL</t>
  </si>
  <si>
    <t>TE NORMAL, PPR, SOLDAVEL, 90 GRAUS, DN 90 X 90 X 90 MM, PARA AGUA QUENTE PREDIAL</t>
  </si>
  <si>
    <t>106,77</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</si>
  <si>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</si>
  <si>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</si>
  <si>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</si>
  <si>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</si>
  <si>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</si>
  <si>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</si>
  <si>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</si>
  <si>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3,56</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</si>
  <si>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</si>
  <si>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</si>
  <si>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</si>
  <si>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</si>
  <si>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</si>
  <si>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</si>
  <si>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</si>
  <si>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</si>
  <si>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</si>
  <si>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36,85</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</si>
  <si>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</si>
  <si>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</si>
  <si>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</si>
  <si>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</si>
  <si>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</si>
  <si>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</si>
  <si>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</si>
  <si>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</si>
  <si>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</si>
  <si>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</si>
  <si>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</si>
  <si>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</si>
  <si>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35,77</t>
  </si>
  <si>
    <t>TE ROSCA MACHO, METALICO, PARA CONEXAO COM ANEL DESLIZANTE EM TUBO PEX, DN 32 MM X 1"</t>
  </si>
  <si>
    <t>58,10</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</si>
  <si>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</si>
  <si>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</si>
  <si>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</si>
  <si>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</si>
  <si>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</si>
  <si>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2,68</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</si>
  <si>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</si>
  <si>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</si>
  <si>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</si>
  <si>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</si>
  <si>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150,22</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</si>
  <si>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</si>
  <si>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</si>
  <si>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</si>
  <si>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</si>
  <si>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8,10</t>
  </si>
  <si>
    <t>TE SOLDAVEL, PVC, 90 GRAUS, 60 MM, PARA AGUA FRIA PREDIAL (NBR 5648)</t>
  </si>
  <si>
    <t>TE SOLDAVEL, PVC, 90 GRAUS, 75 MM, PARA AGUA FRIA PREDIAL (NBR 5648)</t>
  </si>
  <si>
    <t>TE SOLDAVEL, PVC, 90 GRAUS, 85 MM, PARA AGUA FRIA PREDIAL (NBR 5648)</t>
  </si>
  <si>
    <t>88,58</t>
  </si>
  <si>
    <t>TE SOLDAVEL, PVC, 90 GRAUS,50 MM, PARA AGUA FRIA PREDIAL (NBR 5648)</t>
  </si>
  <si>
    <t>TE 45 GRAUS DE FERRO GALVANIZADO, COM ROSCA BSP, DE 1 1/2"</t>
  </si>
  <si>
    <t>TE 45 GRAUS DE FERRO GALVANIZADO, COM ROSCA BSP, DE 1 1/4"</t>
  </si>
  <si>
    <t>58,05</t>
  </si>
  <si>
    <t>TE 45 GRAUS DE FERRO GALVANIZADO, COM ROSCA BSP, DE 1/2"</t>
  </si>
  <si>
    <t>TE 45 GRAUS DE FERRO GALVANIZADO, COM ROSCA BSP, DE 1"</t>
  </si>
  <si>
    <t>TE 45 GRAUS DE FERRO GALVANIZADO, COM ROSCA BSP, DE 2 1/2"</t>
  </si>
  <si>
    <t>213,82</t>
  </si>
  <si>
    <t>TE 45 GRAUS DE FERRO GALVANIZADO, COM ROSCA BSP, DE 2"</t>
  </si>
  <si>
    <t>TE 45 GRAUS DE FERRO GALVANIZADO, COM ROSCA BSP, DE 3/4"</t>
  </si>
  <si>
    <t>TE 45 GRAUS DE FERRO GALVANIZADO, COM ROSCA BSP, DE 3"</t>
  </si>
  <si>
    <t>337,99</t>
  </si>
  <si>
    <t>TE 45 GRAUS DE FERRO GALVANIZADO, COM ROSCA BSP, DE 4"</t>
  </si>
  <si>
    <t>541,81</t>
  </si>
  <si>
    <t>TE 90 GRAUS EM ACO CARBONO, SOLDAVEL, PRESSAO 3.000 LBS, DN 1 1/2"</t>
  </si>
  <si>
    <t>TE 90 GRAUS EM ACO CARBONO, SOLDAVEL, PRESSAO 3.000 LBS, DN 1 1/4"</t>
  </si>
  <si>
    <t>63,61</t>
  </si>
  <si>
    <t>TE 90 GRAUS EM ACO CARBONO, SOLDAVEL, PRESSAO 3.000 LBS, DN 1/2"</t>
  </si>
  <si>
    <t>20,47</t>
  </si>
  <si>
    <t>TE 90 GRAUS EM ACO CARBONO, SOLDAVEL, PRESSAO 3.000 LBS, DN 1"</t>
  </si>
  <si>
    <t>41,42</t>
  </si>
  <si>
    <t>TE 90 GRAUS EM ACO CARBONO, SOLDAVEL, PRESSAO 3.000 LBS, DN 2 1/2"</t>
  </si>
  <si>
    <t>265,95</t>
  </si>
  <si>
    <t>TE 90 GRAUS EM ACO CARBONO, SOLDAVEL, PRESSAO 3.000 LBS, DN 2"</t>
  </si>
  <si>
    <t>136,19</t>
  </si>
  <si>
    <t>TE 90 GRAUS EM ACO CARBONO, SOLDAVEL, PRESSAO 3.000 LBS, DN 3/4"</t>
  </si>
  <si>
    <t>TE 90 GRAUS EM ACO CARBONO, SOLDAVEL, PRESSAO 3.000 LBS, DN 3"</t>
  </si>
  <si>
    <t>435,08</t>
  </si>
  <si>
    <t>TE, PLASTICO, DN 16 MM, PARA CONEXAO COM CRIMPAGEM EM TUBO PEX</t>
  </si>
  <si>
    <t>22,52</t>
  </si>
  <si>
    <t>TE, PLASTICO, DN 20 MM, PARA CONEXAO COM CRIMPAGEM EM TUBO PEX</t>
  </si>
  <si>
    <t>26,98</t>
  </si>
  <si>
    <t>TE, PLASTICO, DN 25 MM, PARA CONEXAO COM CRIMPAGEM EM TUBO PEX</t>
  </si>
  <si>
    <t>45,79</t>
  </si>
  <si>
    <t>TE, PLASTICO, DN 32 MM, PARA CONEXAO COM CRIMPAGEM EM TUBO PEX</t>
  </si>
  <si>
    <t>TE, PVC LEVE, CURTO, 90 GRAUS, 150 MM, PARA ESGOTO</t>
  </si>
  <si>
    <t>32,27</t>
  </si>
  <si>
    <t>TE, PVC PBA, BBB, 90 GRAUS, DN 100 / DE 110 MM, PARA REDE  AGUA (NBR 10351)</t>
  </si>
  <si>
    <t>114,60</t>
  </si>
  <si>
    <t>TE, PVC PBA, BBB, 90 GRAUS, DN 50 / DE 60 MM, PARA REDE AGUA (NBR 10351)</t>
  </si>
  <si>
    <t>TE, PVC PBA, BBB, 90 GRAUS, DN 75 / DE 85 MM, PARA REDE AGUA (NBR 10351)</t>
  </si>
  <si>
    <t>54,09</t>
  </si>
  <si>
    <t>TE, PVC, SERIE R, 100 X 100 MM, PARA ESGOTO OU AGUAS PLUVIAIS PREDIAIS</t>
  </si>
  <si>
    <t>TE, PVC, SERIE R, 100 X 75 MM, PARA ESGOTO OU AGUAS PLUVIAIS PREDIAIS</t>
  </si>
  <si>
    <t>38,39</t>
  </si>
  <si>
    <t>TE, PVC, SERIE R, 150 X 100 MM, PARA ESGOTO OU AGUAS PLUVIAIS PREDIAIS</t>
  </si>
  <si>
    <t>70,55</t>
  </si>
  <si>
    <t>TE, PVC, SERIE R, 150 X 150 MM, PARA ESGOTO OU AGUAS PLUVIAIS PREDIAIS</t>
  </si>
  <si>
    <t>104,67</t>
  </si>
  <si>
    <t>TE, PVC, SERIE R, 75 X 75 MM, PARA ESGOTO OU AGUAS PLUVIAIS PREDIAIS</t>
  </si>
  <si>
    <t>TE, PVC, 90 GRAUS, BBB, JE, DN 100 MM, PARA REDE COLETORA ESGOTO (NBR 10569)</t>
  </si>
  <si>
    <t>62,81</t>
  </si>
  <si>
    <t>TE, PVC, 90 GRAUS, BBB, JE, DN 100 MM, PARA TUBO CORRUGADO E/OU LISO, REDE COLETORA ESGOTO (NBR 10569</t>
  </si>
  <si>
    <t>170,56</t>
  </si>
  <si>
    <t>TE, PVC, 90 GRAUS, BBB, JE, DN 150 MM, PARA REDE COLETORA ESGOTO (NBR 10569)</t>
  </si>
  <si>
    <t>139,39</t>
  </si>
  <si>
    <t>TE, PVC, 90 GRAUS, BBB, JE, DN 150 MM, PARA TUBO CORRUGADO E/OU LISO, REDE COLETORA ESGOTO (NBR 10569)</t>
  </si>
  <si>
    <t>447,68</t>
  </si>
  <si>
    <t>TE, PVC, 90 GRAUS, BBB, JE, DN 200 MM, PARA REDE COLETORA ESGOTO (NBR 10569)</t>
  </si>
  <si>
    <t>199,60</t>
  </si>
  <si>
    <t>TE, PVC, 90 GRAUS, BBB, JE, DN 200 MM, PARA TUBO CORRUGADO E/OU LISO, REDE COLETORA ESGOTO (NBR 10569)</t>
  </si>
  <si>
    <t>669,53</t>
  </si>
  <si>
    <t>TE, PVC, 90 GRAUS, BBB, JE, DN 250 MM, PARA TUBO CORRUGADO E/OU LISO, REDE COLETORA ESGOTO (NBR 10569)</t>
  </si>
  <si>
    <t>1.924,57</t>
  </si>
  <si>
    <t>TE, PVC, 90 GRAUS, BBB, JE, DN 300 MM, PARA TUBO CORRUGADO E/OU LISO, REDE COLETORA ESGOTO (NBR 10569)</t>
  </si>
  <si>
    <t>2.395,45</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</si>
  <si>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</si>
  <si>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</si>
  <si>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</si>
  <si>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</si>
  <si>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</si>
  <si>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</si>
  <si>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</si>
  <si>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</si>
  <si>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</si>
  <si>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</si>
  <si>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</si>
  <si>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</si>
  <si>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5,13</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</si>
  <si>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</si>
  <si>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</si>
  <si>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</si>
  <si>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</si>
  <si>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</si>
  <si>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</si>
  <si>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</si>
  <si>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</si>
  <si>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17,86</t>
  </si>
  <si>
    <t>TELA DE ACO SOLDADA NERVURADA, CA-60, Q-196, (3,11 KG/M2), DIAMETRO DO FIO = 5,0 MM, LARGURA = 2,45 M, ESPACAMENTO DA MALHA = 10 X 10 CM</t>
  </si>
  <si>
    <t>22,35</t>
  </si>
  <si>
    <t>TELA DE ACO SOLDADA NERVURADA, CA-60, Q-283 (4,48 KG/M2), DIAMETRO DO FIO = 6,0 MM, LARGURA = 2,45 X 6,00 M DE COMPRIMENTO, ESPACAMENTO DA MALHA = 10 X 10 CM</t>
  </si>
  <si>
    <t>31,98</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</si>
  <si>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</si>
  <si>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</si>
  <si>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</si>
  <si>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</si>
  <si>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10,77</t>
  </si>
  <si>
    <t>TELA DE ARAME GALVANIZADA QUADRANGULAR / LOSANGULAR, FIO 2,11 MM (14 BWG), MALHA 5 X 5 CM, H = 2 M</t>
  </si>
  <si>
    <t>26,33</t>
  </si>
  <si>
    <t>TELA DE ARAME GALVANIZADA QUADRANGULAR / LOSANGULAR, FIO 2,11 MM (14 BWG), MALHA 8 X 8 CM, H = 2 M</t>
  </si>
  <si>
    <t>TELA DE ARAME GALVANIZADA QUADRANGULAR / LOSANGULAR, FIO 2,77 MM (12 BWG), MALHA 10 X 10 CM, H = 2 M</t>
  </si>
  <si>
    <t>22,82</t>
  </si>
  <si>
    <t>TELA DE ARAME GALVANIZADA QUADRANGULAR / LOSANGULAR, FIO 2,77 MM (12 BWG), MALHA 5 X 5 CM, H = 2 M</t>
  </si>
  <si>
    <t>38,70</t>
  </si>
  <si>
    <t>TELA DE ARAME GALVANIZADA QUADRANGULAR / LOSANGULAR, FIO 2,77 MM (12 BWG), MALHA 8 X 8 CM, H = 2 M</t>
  </si>
  <si>
    <t>24,75</t>
  </si>
  <si>
    <t>TELA DE ARAME GALVANIZADA QUADRANGULAR / LOSANGULAR, FIO 3,4 MM (10 BWG), MALHA 5 X 5 CM, H = 2 M</t>
  </si>
  <si>
    <t>60,56</t>
  </si>
  <si>
    <t>TELA DE ARAME GALVANIZADA QUADRANGULAR / LOSANGULAR, FIO 4,19 MM (8 BWG), MALHA 5 X 5 CM, H = 2 M</t>
  </si>
  <si>
    <t>105,33</t>
  </si>
  <si>
    <t>TELA DE ARAME GALVANIZADA REVESTIDA EM PVC, QUADRANGULAR / LOSANGULAR, FIO 2,11 MM (14 BWG), BITOLA FINAL = *2,8* MM, MALHA *8 X 8* CM, H = 2 M</t>
  </si>
  <si>
    <t>27,07</t>
  </si>
  <si>
    <t>TELA DE ARAME GALVANIZADA REVESTIDA EM PVC, QUADRANGULAR / LOSANGULAR, FIO 2,77 MM (12 BWG), BITOLA FINAL = *3,8* MM, MALHA 7,5 X 7,5 CM, H = 2 M</t>
  </si>
  <si>
    <t>46,95</t>
  </si>
  <si>
    <t>TELA DE ARAME GALVANIZADA, HEXAGONAL, FIO 0,56 MM (24 BWG), MALHA 1/2", H = 1 M</t>
  </si>
  <si>
    <t>13,21</t>
  </si>
  <si>
    <t>TELA DE ARAME ONDULADA, FIO *2,77* MM (12 BWG), MALHA 5 X 5 CM, H = 2 M</t>
  </si>
  <si>
    <t>43,71</t>
  </si>
  <si>
    <t>TELA DE FIBRA DE VIDRO, ACABAMENTO ANTI-ALCALINO, MALHA 10 X 10 MM</t>
  </si>
  <si>
    <t>11,76</t>
  </si>
  <si>
    <t>TELA EM MALHA HEXAGONAL DE DUPLA TORCAO 8 X 10 CM (ZN/AL REVESTIDO COM POLIMERO),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</si>
  <si>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</si>
  <si>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</si>
  <si>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</si>
  <si>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1,67</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</si>
  <si>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</si>
  <si>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</si>
  <si>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</si>
  <si>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</si>
  <si>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1.700,00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</si>
  <si>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</si>
  <si>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</si>
  <si>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</si>
  <si>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</si>
  <si>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115,51</t>
  </si>
  <si>
    <t>TELHA DE FIBROCIMENTO E = 6 MM, DE 4,10 X 1,06 M (SEM AMIANTO)</t>
  </si>
  <si>
    <t>154,96</t>
  </si>
  <si>
    <t>TELHA DE FIBROCIMENTO E = 6 MM, DE 4,60 X 1,06 M (SEM AMIANTO)</t>
  </si>
  <si>
    <t>178,85</t>
  </si>
  <si>
    <t>TELHA DE FIBROCIMENTO E = 8 MM, DE 3,00 X 1,06 M (SEM AMIANTO)</t>
  </si>
  <si>
    <t>146,27</t>
  </si>
  <si>
    <t>TELHA DE FIBROCIMENTO E = 8 MM, DE 4,10 X 1,06 M (SEM AMIANTO)</t>
  </si>
  <si>
    <t>199,46</t>
  </si>
  <si>
    <t>TELHA DE FIBROCIMENTO E = 8 MM, DE 4,60 X 1,06 M (SEM AMIANTO)</t>
  </si>
  <si>
    <t>223,40</t>
  </si>
  <si>
    <t>TELHA DE FIBROCIMENTO E= 8 MM, DE *3,70 X 1,06* M (SEM AMIANTO)</t>
  </si>
  <si>
    <t>45,78</t>
  </si>
  <si>
    <t>TELHA DE FIBROCIMENTO ONDULADA E = 4 MM, DE 1,22 X 0,50 M (SEM AMIANTO)</t>
  </si>
  <si>
    <t>TELHA DE FIBROCIMENTO ONDULADA E = 4 MM, DE 2,13 X 0,50 M (SEM AMIANTO)</t>
  </si>
  <si>
    <t>13,65</t>
  </si>
  <si>
    <t>TELHA DE FIBROCIMENTO ONDULADA E = 4 MM, DE 2,44 X 0,50 M (SEM AMIANTO)</t>
  </si>
  <si>
    <t>TELHA DE FIBROCIMENTO ONDULADA E = 6 MM, DE 1,53 X 1,10 M (SEM AMIANTO)</t>
  </si>
  <si>
    <t>TELHA DE FIBROCIMENTO ONDULADA E = 6 MM, DE 1,83 X 1,10 M (SEM AMIANTO)</t>
  </si>
  <si>
    <t>45,10</t>
  </si>
  <si>
    <t>TELHA DE FIBROCIMENTO ONDULADA E = 6 MM, DE 2,44 X 1,10 M (SEM AMIANTO)</t>
  </si>
  <si>
    <t>TELHA DE FIBROCIMENTO ONDULADA E = 6 MM, DE 3,66 X 1,10 M (SEM AMIANTO)</t>
  </si>
  <si>
    <t>TELHA DE FIBROCIMENTO ONDULADA E = 8 MM, DE 1,53 X 1,10 M (SEM AMIANTO)</t>
  </si>
  <si>
    <t>49,60</t>
  </si>
  <si>
    <t>TELHA DE FIBROCIMENTO ONDULADA E = 8 MM, DE 1,83 X 1,10 M (SEM AMIANTO)</t>
  </si>
  <si>
    <t>59,20</t>
  </si>
  <si>
    <t>TELHA DE FIBROCIMENTO ONDULADA E = 8 MM, DE 2,44 X 1,10 M (SEM AMIANTO)</t>
  </si>
  <si>
    <t>TELHA DE FIBROCIMENTO ONDULADA E = 8 MM, DE 3,66 X 1,10 M (SEM AMIANTO)</t>
  </si>
  <si>
    <t>30,96</t>
  </si>
  <si>
    <t>124,65</t>
  </si>
  <si>
    <t>TELHA DE VIDRO TIPO FRANCESA, *39 X 23* CM</t>
  </si>
  <si>
    <t>36,10</t>
  </si>
  <si>
    <t>TELHA ESTRUTURAL DE FIBROCIMENTO 1 ABA, DE 0,52 X 2,00 M (SEM AMIANTO)</t>
  </si>
  <si>
    <t>77,08</t>
  </si>
  <si>
    <t>TELHA ESTRUTURAL DE FIBROCIMENTO 1 ABA, DE 0,52 X 2,50 M (SEM AMIANTO)</t>
  </si>
  <si>
    <t>89,83</t>
  </si>
  <si>
    <t>TELHA ESTRUTURAL DE FIBROCIMENTO 1 ABA, DE 0,52 X 3,60 M (SEM AMIANTO)</t>
  </si>
  <si>
    <t>129,57</t>
  </si>
  <si>
    <t>TELHA ESTRUTURAL DE FIBROCIMENTO 1 ABA, DE 0,52 X 4,00 M (SEM AMIANTO)</t>
  </si>
  <si>
    <t>143,12</t>
  </si>
  <si>
    <t>TELHA ESTRUTURAL DE FIBROCIMENTO 1 ABA, DE 0,52 X 4,50 M (SEM AMIANTO)</t>
  </si>
  <si>
    <t>162,84</t>
  </si>
  <si>
    <t>TELHA ESTRUTURAL DE FIBROCIMENTO 1 ABA, DE 0,52 X 5,00 M (SEM AMIANTO)</t>
  </si>
  <si>
    <t>TELHA ESTRUTURAL DE FIBROCIMENTO 1 ABA, DE 0,52 X 5,50 M (SEM AMIANTO)</t>
  </si>
  <si>
    <t>199,12</t>
  </si>
  <si>
    <t>TELHA ESTRUTURAL DE FIBROCIMENTO 1 ABA, DE 0,52 X 6,00 M (SEM AMIANTO)</t>
  </si>
  <si>
    <t>217,16</t>
  </si>
  <si>
    <t>TELHA ESTRUTURAL DE FIBROCIMENTO 1 ABA, DE 0,52 X 6,50 M (SEM AMIANTO)</t>
  </si>
  <si>
    <t>235,27</t>
  </si>
  <si>
    <t>TELHA ESTRUTURAL DE FIBROCIMENTO 1 ABA, DE 0,52 X 7,20 M (SEM AMIANTO)</t>
  </si>
  <si>
    <t>260,50</t>
  </si>
  <si>
    <t>TELHA ESTRUTURAL DE FIBROCIMENTO 2 ABAS, DE 1,00 X 3,00 M (SEM AMIANTO)</t>
  </si>
  <si>
    <t>172,26</t>
  </si>
  <si>
    <t>TELHA ESTRUTURAL DE FIBROCIMENTO 2 ABAS, DE 1,00 X 4,60 M (SEM AMIANTO)</t>
  </si>
  <si>
    <t>274,51</t>
  </si>
  <si>
    <t>TELHA ESTRUTURAL DE FIBROCIMENTO 2 ABAS, DE 1,00 X 6,00 M (SEM AMIANTO)</t>
  </si>
  <si>
    <t>360,52</t>
  </si>
  <si>
    <t>TELHA ESTRUTURAL DE FIBROCIMENTO 2 ABAS, DE 1,00 X 7,40 M (SEM AMIANTO)</t>
  </si>
  <si>
    <t>443,23</t>
  </si>
  <si>
    <t>TELHA ESTRUTURAL DE FIBROCIMENTO 2 ABAS, DE 1,00 X 8,20 M (SEM AMIANTO)</t>
  </si>
  <si>
    <t>493,32</t>
  </si>
  <si>
    <t>TELHA ESTRUTURAL DE FIBROCIMENTO 2 ABAS, DE 1,00 X 9,20 M (SEM AMIANTO)</t>
  </si>
  <si>
    <t>552,30</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</si>
  <si>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</si>
  <si>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</si>
  <si>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</si>
  <si>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100,22</t>
  </si>
  <si>
    <t>TELHA TERMOISOLANTE REVESTIDA EM ACO GALVANIZADO, FACE SUPERIOR EM TELHA TRAPEZOIDAL E FACE INFERIOR EM CHAPA PLANA (SEM ACESSORIOS DE FIXACAO), REVESTIMENTO COM ESPESSURA DE 0,50 MM COM PRE-PINTURA NAS DUAS FACES, NUCLEO EM POLIESTIRENO (EPS) DE 30 MM</t>
  </si>
  <si>
    <t>81,77</t>
  </si>
  <si>
    <t>TELHA TERMOISOLANTE REVESTIDA EM ACO GALVANIZADO, FACE SUPERIOR EM TELHA TRAPEZOIDAL E FACE INFERIOR EM CHAPA PLANA (SEM ACESSORIOS DE FIXACAO), REVESTIMENTO COM ESPESSURA DE 0,50 MM COM PRE-PINTURA NAS DUAS FACES, NUCLEO EM POLIESTIRENO (EPS) DE 50 MM</t>
  </si>
  <si>
    <t>84,44</t>
  </si>
  <si>
    <t>TELHA TERMOISOLANTE REVESTIDA EM ACO GALVANIZADO, FACES SUPERIOR E INFERIOR EM TELHA TRAPEZOIDAL (SEM ACESSORIOS DE FIXACAO), REVESTIMENTO COM ESPESSURA DE 0,50 MM COM PRE-PINTURA NAS DUAS FACES, NUCLEO EM POLIESTIRENO (EPS) DE 50 MM</t>
  </si>
  <si>
    <t>87,19</t>
  </si>
  <si>
    <t>TELHA TRAPEZOIDAL EM ACO ZINCADO, SEM PINTURA, ALTURA DE APROXIMADAMENTE 40 MM, ESPESSURA DE 0,50 MM E LARGURA UTIL DE 980 MM</t>
  </si>
  <si>
    <t>26,61</t>
  </si>
  <si>
    <t>TELHA TRAPEZOIDAL EM ALUMINIO, ALTURA DE *38* MM E ESPESSURA DE 0,5 MM (LARGURA TOTAL DE 1056 MM E COMPRIMENTO DE 5000 MM)</t>
  </si>
  <si>
    <t>451,84</t>
  </si>
  <si>
    <t>TELHA TRAPEZOIDAL EM ALUMINIO, ALTURA DE *38* MM E ESPESSURA DE 0,7 MM (LARGURA TOTAL DE 1056 MM E COMPRIMENTO DE 5000 MM)</t>
  </si>
  <si>
    <t>570,83</t>
  </si>
  <si>
    <t>TELHA VIDRO TIPO CANAL OU COLONIAL, C = 46 A 50 CM</t>
  </si>
  <si>
    <t>TELHADOR</t>
  </si>
  <si>
    <t>16,24</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</si>
  <si>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</si>
  <si>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</si>
  <si>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</si>
  <si>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</si>
  <si>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</si>
  <si>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</si>
  <si>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</si>
  <si>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</si>
  <si>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</si>
  <si>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</si>
  <si>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</si>
  <si>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</si>
  <si>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</si>
  <si>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</si>
  <si>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14,58</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</si>
  <si>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</si>
  <si>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</si>
  <si>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</si>
  <si>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</si>
  <si>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</si>
  <si>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17,13</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</si>
  <si>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</si>
  <si>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</si>
  <si>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</si>
  <si>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</si>
  <si>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24,70</t>
  </si>
  <si>
    <t>TERMINAL METALICO A PRESSAO PARA 1 CABO DE 25 A 35 MM2, COM 2 FUROS PARA FIXACAO</t>
  </si>
  <si>
    <t>24,97</t>
  </si>
  <si>
    <t>TERMINAL METALICO A PRESSAO PARA 1 CABO DE 25 MM2, COM 1 FURO DE FIXACAO</t>
  </si>
  <si>
    <t>TERMINAL METALICO A PRESSAO PARA 1 CABO DE 300 MM2, COM 1 FURO DE FIXACAO</t>
  </si>
  <si>
    <t>35,95</t>
  </si>
  <si>
    <t>TERMINAL METALICO A PRESSAO PARA 1 CABO DE 35 MM2, COM 1 FURO DE FIXACAO</t>
  </si>
  <si>
    <t>TERMINAL METALICO A PRESSAO PARA 1 CABO DE 50 A 70 MM2, COM 2 FUROS PARA FIXACAO</t>
  </si>
  <si>
    <t>43,13</t>
  </si>
  <si>
    <t>TERMINAL METALICO A PRESSAO PARA 1 CABO DE 50 MM2, COM 1 FURO DE FIXACAO</t>
  </si>
  <si>
    <t>6,23</t>
  </si>
  <si>
    <t>TERMINAL METALICO A PRESSAO PARA 1 CABO DE 6 A 10 MM2, COM 1 FURO DE FIXACAO</t>
  </si>
  <si>
    <t>3,59</t>
  </si>
  <si>
    <t>TERMINAL METALICO A PRESSAO PARA 1 CABO DE 70 MM2, COM 1 FURO DE FIXACAO</t>
  </si>
  <si>
    <t>6,43</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</si>
  <si>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</si>
  <si>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</si>
  <si>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</si>
  <si>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</si>
  <si>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780,96</t>
  </si>
  <si>
    <t>TERMOFUSORA PARA TUBOS E CONEXOES EM PPR COM DIAMETROS DE 75 A 110 MM, POTENCIA DE *1100* W, TENSAO 220 V</t>
  </si>
  <si>
    <t>1.096,09</t>
  </si>
  <si>
    <t>TERRA VEGETAL (ENSACADA)</t>
  </si>
  <si>
    <t>TERRA VEGETAL (GRANEL)</t>
  </si>
  <si>
    <t>94,28</t>
  </si>
  <si>
    <t>TESTE</t>
  </si>
  <si>
    <t xml:space="preserve">CX    </t>
  </si>
  <si>
    <t>TESTEIRA ANTIDERRAPANTE PARA PISO VINILICO *5 X 2,5* CM, E = 2 MM</t>
  </si>
  <si>
    <t>14,32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</si>
  <si>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</si>
  <si>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</si>
  <si>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</si>
  <si>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</si>
  <si>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</si>
  <si>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</si>
  <si>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</si>
  <si>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</si>
  <si>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455,94</t>
  </si>
  <si>
    <t>TINTA / REVESTIMENTO A BASE DE RESINA EPOXI COM ALCATRAO, BICOMPONENTE</t>
  </si>
  <si>
    <t>56,47</t>
  </si>
  <si>
    <t>TINTA A BASE DE RESINA ACRILICA EMULSIONADA EM AGUA, PARA SINALIZACAO HORIZONTAL VIARIA (NBR 13699)</t>
  </si>
  <si>
    <t>TINTA A BASE DE RESINA ACRILICA, PARA SINALIZACAO HORIZONTAL VIARIA (NBR 11862)</t>
  </si>
  <si>
    <t>TINTA A OLEO BRILHANTE, PARA MADEIRAS E METAIS</t>
  </si>
  <si>
    <t>20,93</t>
  </si>
  <si>
    <t>TINTA ACRILICA PARA CERAMICA</t>
  </si>
  <si>
    <t>26,37</t>
  </si>
  <si>
    <t>TINTA ACRILICA PREMIUM PARA PISO</t>
  </si>
  <si>
    <t>14,79</t>
  </si>
  <si>
    <t>TINTA ACRILICA PREMIUM, COR BRANCO FOSCO</t>
  </si>
  <si>
    <t>TINTA ASFALTICA IMPERMEABILIZANTE DILUIDA EM SOLVENTE, PARA MATERIAIS CIMENTICIOS, METAL E MADEIRA</t>
  </si>
  <si>
    <t>16,55</t>
  </si>
  <si>
    <t>TINTA ASFALTICA IMPERMEABILIZANTE DISPERSA EM AGUA, PARA MATERIAIS CIMENTICIOS</t>
  </si>
  <si>
    <t>TINTA BORRACHA CLORADA, ACABAMENTO SEMIBRILHO, BRANCA</t>
  </si>
  <si>
    <t>101,07</t>
  </si>
  <si>
    <t>TINTA BORRACHA CLORADA, ACABAMENTO SEMIBRILHO, CORES VIVAS</t>
  </si>
  <si>
    <t>108,92</t>
  </si>
  <si>
    <t>TINTA BORRACHA, CLORADA, ACABAMENTO SEMIBRILHO, PRETA</t>
  </si>
  <si>
    <t>101,97</t>
  </si>
  <si>
    <t>TINTA EPOXI BASE AGUA PREMIUM, BRANCA</t>
  </si>
  <si>
    <t>62,04</t>
  </si>
  <si>
    <t>TINTA ESMALTE BASE AGUA PREMIUM ACETINADO</t>
  </si>
  <si>
    <t>TINTA ESMALTE BASE AGUA PREMIUM BRILHANTE</t>
  </si>
  <si>
    <t>TINTA ESMALTE SINTETICO PREMIUM ACETINADO</t>
  </si>
  <si>
    <t>31,06</t>
  </si>
  <si>
    <t>TINTA ESMALTE SINTETICO PREMIUM BRILHANTE</t>
  </si>
  <si>
    <t>30,07</t>
  </si>
  <si>
    <t>TINTA ESMALTE SINTETICO PREMIUM DE DUPLA ACAO GRAFITE FOSCO PARA SUPERFICIES METALICAS FERROSAS</t>
  </si>
  <si>
    <t>33,26</t>
  </si>
  <si>
    <t>TINTA ESMALTE SINTETICO PREMIUM DE EFEITO PROTETOR DE SUPERFICIE METALICA ALUMINIO</t>
  </si>
  <si>
    <t>36,71</t>
  </si>
  <si>
    <t>TINTA ESMALTE SINTETICO PREMIUM FOSCO</t>
  </si>
  <si>
    <t>TINTA ESMALTE SINTETICO STANDARD ACETINADO</t>
  </si>
  <si>
    <t>24,61</t>
  </si>
  <si>
    <t>TINTA ESMALTE SINTETICO STANDARD BRILHANTE</t>
  </si>
  <si>
    <t>TINTA ESMALTE SINTETICO STANDARD FOSCO</t>
  </si>
  <si>
    <t>TINTA LATEX ACRILICA ECONOMICA, COR BRANCA</t>
  </si>
  <si>
    <t>TINTA LATEX ACRILICA STANDARD, COR BRANCA</t>
  </si>
  <si>
    <t>TINTA MINERAL IMPERMEAVEL EM PO, BRANCA</t>
  </si>
  <si>
    <t>1,81</t>
  </si>
  <si>
    <t>TIRANTE COM ELO, EM ARAME GALVANIZADO RIGIDO, NUMERO 10, COMPRIMENTO 2000 MM, PARA PENDURAL DE FORRO REMOVIVEL</t>
  </si>
  <si>
    <t>TIRANTE EM FERRO GALVANIZADO PARA CONTRAVENTAMENTO DE TELHA CANALETE 90, 1/4 " X 400 MM</t>
  </si>
  <si>
    <t>44,99</t>
  </si>
  <si>
    <t>TOALHEIRO PLASTICO TIPO DISPENSER PARA PAPEL TOALHA INTERFOLHADO</t>
  </si>
  <si>
    <t>TOMADA INDUSTRIAL DE EMBUTIR 3P+T 30 A, 440 V, COM TRAVA, COM PLACA</t>
  </si>
  <si>
    <t>39,14</t>
  </si>
  <si>
    <t>TOMADA INDUSTRIAL DE EMBUTIR 3P+T 30 A, 440 V, COM TRAVA, SEM PLACA</t>
  </si>
  <si>
    <t>36,88</t>
  </si>
  <si>
    <t>TOMADA PARA ANTENA DE TV, CABO COAXIAL DE 9 MM (APENAS MODULO)</t>
  </si>
  <si>
    <t>TOMADA PARA ANTENA DE TV, CABO COAXIAL DE 9 MM, CONJUNTO MONTADO PARA EMBUTIR 4" X 2" (PLACA + SUPORTE + MODULO)</t>
  </si>
  <si>
    <t>TOMADA RJ11, 2 FIOS (APENAS MODULO)</t>
  </si>
  <si>
    <t>14,22</t>
  </si>
  <si>
    <t>TOMADA RJ11, 2 FIOS, CONJUNTO MONTADO PARA EMBUTIR 4" X 2" (PLACA + SUPORTE + MODULO)</t>
  </si>
  <si>
    <t>TOMADA RJ45, 8 FIOS, CAT 5E (APENAS MODULO)</t>
  </si>
  <si>
    <t>27,85</t>
  </si>
  <si>
    <t>TOMADA RJ45, 8 FIOS, CAT 5E, CONJUNTO MONTADO PARA EMBUTIR 4" X 2" (PLACA + SUPORTE + MODULO)</t>
  </si>
  <si>
    <t>30,92</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</si>
  <si>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</si>
  <si>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</si>
  <si>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</si>
  <si>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</si>
  <si>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</si>
  <si>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</si>
  <si>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15,44</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</si>
  <si>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</si>
  <si>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</si>
  <si>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</si>
  <si>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</si>
  <si>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</si>
  <si>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</si>
  <si>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87,61</t>
  </si>
  <si>
    <t>TORNEIRA CROMADA DE MESA PARA LAVATORIO COM SENSOR DE PRESENCA</t>
  </si>
  <si>
    <t>563,48</t>
  </si>
  <si>
    <t>TORNEIRA CROMADA DE MESA PARA LAVATORIO TEMPORIZADA PRESSAO BICA BAIXA</t>
  </si>
  <si>
    <t>TORNEIRA CROMADA DE MESA PARA LAVATORIO, BICA ALTA (REF 1195)</t>
  </si>
  <si>
    <t>74,75</t>
  </si>
  <si>
    <t>TORNEIRA CROMADA DE MESA PARA LAVATORIO, PADRAO POPULAR, 1/2 " OU 3/4 " (REF 1193)</t>
  </si>
  <si>
    <t>TORNEIRA CROMADA DE PAREDE LONGA PARA LAVATORIO (REF 1178)</t>
  </si>
  <si>
    <t>142,88</t>
  </si>
  <si>
    <t>TORNEIRA CROMADA DE PAREDE PARA COZINHA BICA MOVEL COM AREJADOR 1/2 " OU 3/4 " (REF 1168)</t>
  </si>
  <si>
    <t>83,64</t>
  </si>
  <si>
    <t>TORNEIRA CROMADA DE PAREDE PARA COZINHA COM AREJADOR 1/2 " OU 3/4 " (REF 1157)</t>
  </si>
  <si>
    <t>87,33</t>
  </si>
  <si>
    <t>TORNEIRA CROMADA DE PAREDE PARA COZINHA COM AREJADOR, PADRAO POPULAR, 1/2 " OU 3/4 " (REF 1159)</t>
  </si>
  <si>
    <t>44,62</t>
  </si>
  <si>
    <t>TORNEIRA CROMADA DE PAREDE PARA COZINHA SEM AREJADOR, PADRAO POPULAR, 1/2 " OU 3/4 " (REF 1158)</t>
  </si>
  <si>
    <t>35,98</t>
  </si>
  <si>
    <t>TORNEIRA CROMADA SEM BICO PARA TANQUE 1/2 " OU 3/4 " (REF 1143)</t>
  </si>
  <si>
    <t>31,74</t>
  </si>
  <si>
    <t>TORNEIRA CROMADA SEM BICO PARA TANQUE, PADRAO POPULAR, 1/2 " OU 3/4 " (REF 1126)</t>
  </si>
  <si>
    <t>TORNEIRA DE BOIA CONVENCIONAL PARA CAIXA D'AGUA, 1.1/2", COM HASTE E TORNEIRA METALICOS E BALAO PLASTICO</t>
  </si>
  <si>
    <t>85,94</t>
  </si>
  <si>
    <t>TORNEIRA DE BOIA CONVENCIONAL PARA CAIXA D'AGUA, 1.1/4", COM HASTE E TORNEIRA METALICOS E BALAO PLASTICO</t>
  </si>
  <si>
    <t>91,80</t>
  </si>
  <si>
    <t>TORNEIRA DE BOIA CONVENCIONAL PARA CAIXA D'AGUA, 1/2", COM HASTE E TORNEIRA METALICOS E BALAO PLASTICO</t>
  </si>
  <si>
    <t>TORNEIRA DE BOIA CONVENCIONAL PARA CAIXA D'AGUA, 1", COM HASTE E TORNEIRA METALICOS E BALAO PLASTICO</t>
  </si>
  <si>
    <t>37,72</t>
  </si>
  <si>
    <t>TORNEIRA DE BOIA CONVENCIONAL PARA CAIXA D'AGUA, 2", COM HASTE E TORNEIRA METALICOS E BALAO PLASTICO</t>
  </si>
  <si>
    <t>152,37</t>
  </si>
  <si>
    <t>TORNEIRA DE BOIA CONVENCIONAL PARA CAIXA D'AGUA, 3/4", COM HASTE E TORNEIRA METALICOS E BALAO PLASTICO</t>
  </si>
  <si>
    <t>23,77</t>
  </si>
  <si>
    <t>TORNEIRA DE BOIA VAZAO TOTAL PARA CAIXA D'AGUA, 1/2", COM HASTE E TORNEIRA METALICOS E BALAO PLASTICO</t>
  </si>
  <si>
    <t>42,26</t>
  </si>
  <si>
    <t>TORNEIRA DE BOIA VAZAO TOTAL PARA CAIXA D'AGUA, 1", COM HASTE E TORNEIRA METALICOS E BALAO PLASTICO</t>
  </si>
  <si>
    <t>TORNEIRA DE BOIA VAZAO TOTAL PARA CAIXA D'AGUA, 3/4", COM HASTE E TORNEIRA METALICOS E BALAO PLASTICO</t>
  </si>
  <si>
    <t>43,59</t>
  </si>
  <si>
    <t>TORNEIRA ELETRICA DE PAREDE, BICA ALTA, PARA COZINHA, 5500 W (110/220 V)</t>
  </si>
  <si>
    <t>129,02</t>
  </si>
  <si>
    <t>TORNEIRA METAL AMARELO COM BICO PARA JARDIM, PADRAO POPULAR, 1/2 " OU 3/4 " (REF 1128)</t>
  </si>
  <si>
    <t>13,62</t>
  </si>
  <si>
    <t>TORNEIRA METAL AMARELO CURTA SEM BICO PARA TANQUE, PADRAO POPULAR, 1/2 " OU 3/4 " (REF 1120)</t>
  </si>
  <si>
    <t>TORNEIRA METALICA DE BOIA CONVENCIONAL PARA CAIXA D'AGUA, 1/2 ", COM HASTE, TORNEIRA E BALAO METALICOS</t>
  </si>
  <si>
    <t>36,61</t>
  </si>
  <si>
    <t>TORNEIRA METALICA DE BOIA CONVENCIONAL PARA CAIXA D'AGUA, 3/4 ", COM HASTE, TORNEIRA E BALAO METALICOS</t>
  </si>
  <si>
    <t>TORNEIRA PLASTICA DE BOIA CONVENCIONAL PARA CAIXA DE AGUA, 3/4 ", COM HASTE METALICA E COM TORNEIRA E BALAO PLASTICOS (PADRAO POPULAR)</t>
  </si>
  <si>
    <t>18,45</t>
  </si>
  <si>
    <t>TORNEIRA PLASTICA DE BOIA PARA CAIXA DE DESCARGA,  1/2", BALAO E TORNEIRA PLASTICOS, COM HASTE METALICA</t>
  </si>
  <si>
    <t>TORNEIRA PLASTICA DE MESA, BICA MOVEL, PARA COZINHA 1/2 "</t>
  </si>
  <si>
    <t>30,47</t>
  </si>
  <si>
    <t>TORNEIRA PLASTICA PARA TANQUE 1/2 " OU 3/4 " COM BICO PARA MANGUEIRA</t>
  </si>
  <si>
    <t>TRANSFORMADOR TRIFASICO DE DISTRIBUICAO, POTENCIA DE 1000 KVA, TENSAO NOMINAL DE 15 KV, TENSAO SECUNDARIA DE 220/127V, EM OLEO ISOLANTE TIPO MINERAL</t>
  </si>
  <si>
    <t>69.965,22</t>
  </si>
  <si>
    <t>TRANSFORMADOR TRIFASICO DE DISTRIBUICAO, POTENCIA DE 112,5 KVA, TENSAO NOMINAL DE 15 KV, TENSAO SECUNDARIA DE 220/127V, EM OLEO ISOLANTE TIPO MINERAL</t>
  </si>
  <si>
    <t>10.815,12</t>
  </si>
  <si>
    <t>TRANSFORMADOR TRIFASICO DE DISTRIBUICAO, POTENCIA DE 15 KVA, TENSAO NOMINAL DE 15 KV, TENSAO SECUNDARIA DE 220/127V, EM OLEO ISOLANTE TIPO MINERAL</t>
  </si>
  <si>
    <t>4.961,06</t>
  </si>
  <si>
    <t>TRANSFORMADOR TRIFASICO DE DISTRIBUICAO, POTENCIA DE 150 KVA, TENSAO NOMINAL DE 15 KV, TENSAO SECUNDARIA DE 220/127V, EM OLEO ISOLANTE TIPO MINERAL</t>
  </si>
  <si>
    <t>13.640,45</t>
  </si>
  <si>
    <t>TRANSFORMADOR TRIFASICO DE DISTRIBUICAO, POTENCIA DE 1500 KVA, TENSAO NOMINAL DE 15 KV, TENSAO SECUNDARIA DE 220/127V, EM OLEO ISOLANTE TIPO MINERAL</t>
  </si>
  <si>
    <t>88.468,58</t>
  </si>
  <si>
    <t>TRANSFORMADOR TRIFASICO DE DISTRIBUICAO, POTENCIA DE 225 KVA, TENSAO NOMINAL DE 15 KV, TENSAO SECUNDARIA DE 220/127V, EM OLEO ISOLANTE TIPO MINERAL</t>
  </si>
  <si>
    <t>19.135,54</t>
  </si>
  <si>
    <t>TRANSFORMADOR TRIFASICO DE DISTRIBUICAO, POTENCIA DE 30 KVA, TENSAO NOMINAL DE 15 KV, TENSAO SECUNDARIA DE 220/127V, EM OLEO ISOLANTE TIPO MINERAL</t>
  </si>
  <si>
    <t>6.059,58</t>
  </si>
  <si>
    <t>TRANSFORMADOR TRIFASICO DE DISTRIBUICAO, POTENCIA DE 300 KVA, TENSAO NOMINAL DE 15 KV, TENSAO SECUNDARIA DE 220/127V, EM OLEO ISOLANTE TIPO MINERAL</t>
  </si>
  <si>
    <t>22.324,80</t>
  </si>
  <si>
    <t>TRANSFORMADOR TRIFASICO DE DISTRIBUICAO, POTENCIA DE 45 KVA, TENSAO NOMINAL DE 15 KV, TENSAO SECUNDARIA DE 220/127V, EM OLEO ISOLANTE TIPO MINERAL</t>
  </si>
  <si>
    <t>6.768,31</t>
  </si>
  <si>
    <t>TRANSFORMADOR TRIFASICO DE DISTRIBUICAO, POTENCIA DE 500 KVA, TENSAO NOMINAL DE 15 KV, TENSAO SECUNDARIA DE 220/127V, EM OLEO ISOLANTE TIPO MINERAL</t>
  </si>
  <si>
    <t>36.430,53</t>
  </si>
  <si>
    <t>TRANSFORMADOR TRIFASICO DE DISTRIBUICAO, POTENCIA DE 75 KVA, TENSAO NOMINAL DE 15 KV, TENSAO SECUNDARIA DE 220/127V, EM OLEO ISOLANTE TIPO MINERAL</t>
  </si>
  <si>
    <t>8.752,74</t>
  </si>
  <si>
    <t>TRANSFORMADOR TRIFASICO DE DISTRIBUICAO, POTENCIA DE 750 KVA, TENSAO NOMINAL DE 15 KV, TENSAO SECUNDARIA DE 220/127V, EM OLEO ISOLANTE TIPO MINERAL</t>
  </si>
  <si>
    <t>49.970,70</t>
  </si>
  <si>
    <t>TRANSPORTE - HORISTA (COLETADO CAIXA)</t>
  </si>
  <si>
    <t>TRANSPORTE - MENSALISTA (COLETADO CAIXA)</t>
  </si>
  <si>
    <t>190,46</t>
  </si>
  <si>
    <t>TRATOR DE ESTEIRAS, POTENCIA BRUTA DE 133 HP, PESO OPERACIONAL DE 14 T, COM LAMINA COM CAPACIDADE DE 3,00 M3</t>
  </si>
  <si>
    <t>768.073,36</t>
  </si>
  <si>
    <t>TRATOR DE ESTEIRAS, POTENCIA BRUTA DE 347 HP, PESO OPERACIONAL DE 38,5 T, COM ESCARIFICADOR E LAMINA COM CAPACIDADE DE 4,70M3</t>
  </si>
  <si>
    <t>3.164.192,02</t>
  </si>
  <si>
    <t>TRATOR DE ESTEIRAS, POTENCIA DE 100 HP, PESO OPERACIONAL DE 9,4 T, COM LAMINA COM CAPACIDADE DE 2,19 M3</t>
  </si>
  <si>
    <t>745.143,42</t>
  </si>
  <si>
    <t>TRATOR DE ESTEIRAS, POTENCIA DE 150 HP, PESO OPERACIONAL DE 16,7 T, COM RODA MOTRIZ ELEVADA E LAMINA COM CONTATO DE 3,18M3</t>
  </si>
  <si>
    <t>966.000,00</t>
  </si>
  <si>
    <t>TRATOR DE ESTEIRAS, POTENCIA DE 170 HP, PESO OPERACIONAL DE 19 T, COM LAMINA COM CAPACIDADE DE 5,2 M3</t>
  </si>
  <si>
    <t>960.091,65</t>
  </si>
  <si>
    <t>TRATOR DE ESTEIRAS, POTENCIA DE 347 HP, PESO OPERACIONAL DE 38,5 T, COM LAMINA COM CAPACIDADE DE 8,70M3</t>
  </si>
  <si>
    <t>TRATOR DE ESTEIRAS, POTENCIA NO VOLANTE DE 200 HP, PESO OPERACIONAL DE 20,1 T, COM RODA MOTRIZ ELEVADA E LAMINA COM CAPACIDADE DE 3,89 M3</t>
  </si>
  <si>
    <t>1.423.062,70</t>
  </si>
  <si>
    <t>TRATOR DE ESTEIRAS, POTENCIA 125 HP, PESO OPERACIONAL DE 12,9 T, COM LAMINA COM CAPACIDADE DE 2,7 M3</t>
  </si>
  <si>
    <t>779.889,86</t>
  </si>
  <si>
    <t>TRATOR DE PNEUS COM POTENCIA DE 105 CV, TRACAO 4 X 4, PESO COM LASTRO DE 5775 KG</t>
  </si>
  <si>
    <t>197.643,34</t>
  </si>
  <si>
    <t>TRATOR DE PNEUS COM POTENCIA DE 122 CV, TRACAO 4 X 4, PESO COM LASTRO DE 4510 KG</t>
  </si>
  <si>
    <t>229.015,31</t>
  </si>
  <si>
    <t>TRATOR DE PNEUS COM POTENCIA DE 15 CV, PESO COM LASTRO DE 1160 KG</t>
  </si>
  <si>
    <t>67.449,70</t>
  </si>
  <si>
    <t>TRATOR DE PNEUS COM POTENCIA DE 50 CV, TRACAO 4 X 2, PESO COM LASTRO DE 2714 KG</t>
  </si>
  <si>
    <t>109.379,90</t>
  </si>
  <si>
    <t>TRATOR DE PNEUS COM POTENCIA DE 85 CV, TRACAO 4 X 4, PESO COM LASTRO DE 4675 KG</t>
  </si>
  <si>
    <t>167.840,00</t>
  </si>
  <si>
    <t>TRATOR DE PNEUS COM POTENCIA DE 85 CV, TURBO,  PESO COM LASTRO DE 4900 KG</t>
  </si>
  <si>
    <t>161.683,24</t>
  </si>
  <si>
    <t>TRATOR DE PNEUS COM POTENCIA DE 95 CV, TRACAO 4 X 4, PESO MAXIMO DE 5225 KG</t>
  </si>
  <si>
    <t>180.388,77</t>
  </si>
  <si>
    <t>TRAVA / PRENDEDOR DE PORTA, EM LATAO CROMADO, MONTADO EM PISO</t>
  </si>
  <si>
    <t>TRAVA-QUEDAS EM ACO PARA CORDA DE 12 MM, EXTENSOR DE 25 X 300 MM, COM MOSQUETAO TIPO GANCHO TRAVA DUPLA</t>
  </si>
  <si>
    <t>175,07</t>
  </si>
  <si>
    <t>TRELICA NERVURADA (ESPACADOR), ALTURA = 120,0 MM, DIAMETRO DOS BANZOS INFERIORES E SUPERIOR = 6,0 MM, DIAMETRO DA DIAGONAL = 4,2 MM</t>
  </si>
  <si>
    <t>TRILHO PANTOGRAFICO CONCAVO, TIPO U, EM ALUMINIO, COM DIMENSOES DE APROX *35 X 35* MM, PARA ROLDANA DE PORTA DE CORRER</t>
  </si>
  <si>
    <t>18,11</t>
  </si>
  <si>
    <t>TRILHO PANTOGRAFICO RETO, EM ALUMINIO, TIPO U, COM DIMENSOES DE *38 X 38* MM PARA PORTA DE CORRER</t>
  </si>
  <si>
    <t>TRILHO QUADRADO FRIZADO PARA RODIZIO (VERGALHAO MACICO), EM ALUMINIO, COM DIMENSOES DE *6 X 6* MM</t>
  </si>
  <si>
    <t>TROLEY MANUAL CAPACIDADE 1 T</t>
  </si>
  <si>
    <t>625,28</t>
  </si>
  <si>
    <t>TUBO / MANGUEIRA PRETA EM POLIETILENO, LINHA PESADA OU REFORCADA, TIPO ESPAGUETE, PARA INJECAO DE CALDA DE CIMENTO, D = 1/2", ESPESSURA 1,5 MM</t>
  </si>
  <si>
    <t>1,39</t>
  </si>
  <si>
    <t>TUBO ACO CARBONO COM COSTURA, NBR 5580, CLASSE L, DN = 15 MM, E = 2,25 MM, 1,06 KG/M</t>
  </si>
  <si>
    <t>TUBO ACO CARBONO COM COSTURA, NBR 5580, CLASSE L, DN = 25 MM, E = 2,65 MM, 2,02 KG/M</t>
  </si>
  <si>
    <t>TUBO ACO CARBONO COM COSTURA, NBR 5580, CLASSE L, DN = 40 MM, E = 3,0 MM, 3,34 KG/M</t>
  </si>
  <si>
    <t>45,32</t>
  </si>
  <si>
    <t>TUBO ACO CARBONO COM COSTURA, NBR 5580, CLASSE L, DN = 80 MM, E = 3,35 MM, 7,07 KG/M</t>
  </si>
  <si>
    <t>TUBO ACO CARBONO COM COSTURA, NBR 5580, CLASSE M, DN = 25 MM, E = 3,35 MM, *2,50* KG//M</t>
  </si>
  <si>
    <t>33,43</t>
  </si>
  <si>
    <t>TUBO ACO CARBONO COM COSTURA, NBR 5580, CLASSE M, DN = 40 MM, E = 3,35 MM, *3,71* KG//M</t>
  </si>
  <si>
    <t>52,85</t>
  </si>
  <si>
    <t>TUBO ACO CARBONO COM COSTURA, NBR 5580, CLASSE M, DN = 80 MM, E = 4,05 MM, *8,47* KG/M</t>
  </si>
  <si>
    <t>TUBO ACO CARBONO SEM COSTURA 1 1/2", E= *3,68 MM, SCHEDULE 40, 4,05 KG/M</t>
  </si>
  <si>
    <t>69,21</t>
  </si>
  <si>
    <t>TUBO ACO CARBONO SEM COSTURA 1 1/4", E= *3,56 MM, SCHEDULE 40, *3,38* KG/M</t>
  </si>
  <si>
    <t>63,51</t>
  </si>
  <si>
    <t>TUBO ACO CARBONO SEM COSTURA 1/2", E= *2,77 MM, SCHEDULE 40, *1,27 KG/M</t>
  </si>
  <si>
    <t>TUBO ACO CARBONO SEM COSTURA 1/2", E= *3,73 MM, SCHEDULE 80, *1,62 KG/M</t>
  </si>
  <si>
    <t>40,96</t>
  </si>
  <si>
    <t>TUBO ACO CARBONO SEM COSTURA 1", E= *3,38 MM, SCHEDULE 40, *2,50* KG/M</t>
  </si>
  <si>
    <t>47,39</t>
  </si>
  <si>
    <t>TUBO ACO CARBONO SEM COSTURA 14", E= *11,13 MM, SCHEDULE 40, *94,55 KG/M</t>
  </si>
  <si>
    <t>1.467,61</t>
  </si>
  <si>
    <t>TUBO ACO CARBONO SEM COSTURA 2 1/2", E = 5,16 MM, SCHEDULE 40 (8,62 KG/M)</t>
  </si>
  <si>
    <t>137,60</t>
  </si>
  <si>
    <t>TUBO ACO CARBONO SEM COSTURA 2", E= *3,91* MM, SCHEDULE 40, *5,43* KG/M</t>
  </si>
  <si>
    <t>84,93</t>
  </si>
  <si>
    <t>TUBO ACO CARBONO SEM COSTURA 20", E= *12,70 MM, SCHEDULE 30, *154,97 KG/M</t>
  </si>
  <si>
    <t>2.816,06</t>
  </si>
  <si>
    <t>TUBO ACO CARBONO SEM COSTURA 20", E= *6,35 MM,  SCHEDULE 10, *78,46 KG/M</t>
  </si>
  <si>
    <t>1.560,51</t>
  </si>
  <si>
    <t>TUBO ACO CARBONO SEM COSTURA 3/4", E= *2,87 MM, SCHEDULE 40, *1,69 KG/M</t>
  </si>
  <si>
    <t>TUBO ACO CARBONO SEM COSTURA 3/4", E= *3,91 MM, SCHEDULE 80, *2,19 KG/M.</t>
  </si>
  <si>
    <t>53,06</t>
  </si>
  <si>
    <t>TUBO ACO CARBONO SEM COSTURA 3", E= *5,49 MM, SCHEDULE 40, *11,28* KG/M</t>
  </si>
  <si>
    <t>173,24</t>
  </si>
  <si>
    <t>TUBO ACO CARBONO SEM COSTURA 4", E= *6,02 MM, SCHEDULE 40, *16,06 KG/M</t>
  </si>
  <si>
    <t>252,07</t>
  </si>
  <si>
    <t>TUBO ACO CARBONO SEM COSTURA 4", E= *8,56 MM, SCHEDULE 80, *22,31 KG/M</t>
  </si>
  <si>
    <t>360,35</t>
  </si>
  <si>
    <t>TUBO ACO CARBONO SEM COSTURA 5", E= *6,55 MM, SCHEDULE 40, *21,75* KG/M</t>
  </si>
  <si>
    <t>395,41</t>
  </si>
  <si>
    <t>TUBO ACO CARBONO SEM COSTURA 6", E= *10,97 MM, SCHEDULE 80, *42,56 KG/M</t>
  </si>
  <si>
    <t>679,43</t>
  </si>
  <si>
    <t>TUBO ACO CARBONO SEM COSTURA 6", E= 7,11 MM,  SCHEDULE 40, *28,26 KG/M</t>
  </si>
  <si>
    <t>445,10</t>
  </si>
  <si>
    <t>TUBO ACO CARBONO SEM COSTURA 8", E= *12,70 MM, SCHEDULE 80, *64,64 KG/M</t>
  </si>
  <si>
    <t>892,89</t>
  </si>
  <si>
    <t>TUBO ACO CARBONO SEM COSTURA 8", E= *6,35 MM,  SCHEDULE 20, *33,27 KG/M</t>
  </si>
  <si>
    <t>516,42</t>
  </si>
  <si>
    <t>TUBO ACO CARBONO SEM COSTURA 8", E= *7,04 MM, SCHEDULE 30, *36,75 KG/M</t>
  </si>
  <si>
    <t>563,37</t>
  </si>
  <si>
    <t>TUBO ACO CARBONO SEM COSTURA 8", E= *8,18 MM, SCHEDULE 40, *42,55 KG/M</t>
  </si>
  <si>
    <t>670,17</t>
  </si>
  <si>
    <t>TUBO ACO GALVANIZADO COM COSTURA, CLASSE LEVE, DN 100 MM ( 4"),  E = 3,75 MM,  *10,55* KG/M (NBR 5580)</t>
  </si>
  <si>
    <t>180,63</t>
  </si>
  <si>
    <t>TUBO ACO GALVANIZADO COM COSTURA, CLASSE LEVE, DN 15 MM ( 1/2"),  E = 2,25 MM,  *1,2* KG/M (NBR 5580)</t>
  </si>
  <si>
    <t>TUBO ACO GALVANIZADO COM COSTURA, CLASSE LEVE, DN 20 MM ( 3/4"),  E = 2,25 MM,  *1,3* KG/M (NBR 5580)</t>
  </si>
  <si>
    <t>27,47</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</si>
  <si>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</si>
  <si>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</si>
  <si>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</si>
  <si>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59,41</t>
  </si>
  <si>
    <t>TUBO ACO GALVANIZADO COM COSTURA, CLASSE LEVE, DN 50 MM ( 2"),  E = 3,00 MM,  *4,40* KG/M (NBR 5580)</t>
  </si>
  <si>
    <t>77,53</t>
  </si>
  <si>
    <t>TUBO ACO GALVANIZADO COM COSTURA, CLASSE LEVE, DN 65 MM ( 2 1/2"),  E = 3,35 MM, * 6,23* KG/M (NBR 5580)</t>
  </si>
  <si>
    <t>108,49</t>
  </si>
  <si>
    <t>TUBO ACO GALVANIZADO COM COSTURA, CLASSE LEVE, DN 80 MM ( 3"),  E = 3,35 MM, *7,32* KG/M (NBR 5580)</t>
  </si>
  <si>
    <t>124,64</t>
  </si>
  <si>
    <t>TUBO ACO GALVANIZADO COM COSTURA, CLASSE MEDIA, DN 1.1/2", E = *3,25* MM, PESO *3,61* KG/M (NBR 5580)</t>
  </si>
  <si>
    <t>59,47</t>
  </si>
  <si>
    <t>TUBO ACO GALVANIZADO COM COSTURA, CLASSE MEDIA, DN 1.1/4", E = *3,25* MM, PESO *3,14* KG/M (NBR 5580)</t>
  </si>
  <si>
    <t>TUBO ACO GALVANIZADO COM COSTURA, CLASSE MEDIA, DN 1/2", E = *2,65* MM, PESO *1,22* KG/M (NBR 5580)</t>
  </si>
  <si>
    <t>21,63</t>
  </si>
  <si>
    <t>TUBO ACO GALVANIZADO COM COSTURA, CLASSE MEDIA, DN 1", E = 3,38 MM, PESO 2,50 KG/M (NBR 5580)</t>
  </si>
  <si>
    <t>40,60</t>
  </si>
  <si>
    <t>TUBO ACO GALVANIZADO COM COSTURA, CLASSE MEDIA, DN 2.1/2", E = *3,65* MM, PESO *6,51* KG/M (NBR 5580)</t>
  </si>
  <si>
    <t>106,43</t>
  </si>
  <si>
    <t>TUBO ACO GALVANIZADO COM COSTURA, CLASSE MEDIA, DN 2", E = *3,65* MM, PESO *5,10* KG/M (NBR 5580)</t>
  </si>
  <si>
    <t>TUBO ACO GALVANIZADO COM COSTURA, CLASSE MEDIA, DN 3/4", E = *2,65* MM, PESO *1,58* KG/M (NBR 5580)</t>
  </si>
  <si>
    <t>27,36</t>
  </si>
  <si>
    <t>TUBO ACO GALVANIZADO COM COSTURA, CLASSE MEDIA, DN 3", E = *4,05* MM, PESO *8,47* KG/M (NBR 5580)</t>
  </si>
  <si>
    <t>143,23</t>
  </si>
  <si>
    <t>TUBO ACO GALVANIZADO COM COSTURA, CLASSE MEDIA, DN 4", E = 4,50* MM, PESO 12,10* KG/M (NBR 5580)</t>
  </si>
  <si>
    <t>197,25</t>
  </si>
  <si>
    <t>TUBO ACO GALVANIZADO COM COSTURA, CLASSE MEDIA, DN 5", E = *5,40* MM, PESO *17,80* KG/M (NBR 5580)</t>
  </si>
  <si>
    <t>295,32</t>
  </si>
  <si>
    <t>TUBO ACO GALVANIZADO COM COSTURA, CLASSE MEDIA, DN 6", E = 4,85* MM, PESO 19,68* KG/M (NBR 5580)</t>
  </si>
  <si>
    <t>320,28</t>
  </si>
  <si>
    <t>TUBO ACO INDUSTRIAL DN 2" (50,8 MM) E=1,50MM, PESO= 1,8237 KG/M</t>
  </si>
  <si>
    <t>TUBO COLETOR DE ESGOTO PVC, JEI, DN 100 MM (NBR  7362)</t>
  </si>
  <si>
    <t>33,91</t>
  </si>
  <si>
    <t>TUBO COLETOR DE ESGOTO PVC, JEI, DN 200 MM (NBR 7362)</t>
  </si>
  <si>
    <t>TUBO COLETOR DE ESGOTO PVC, JEI, DN 250 MM (NBR 7362)</t>
  </si>
  <si>
    <t>187,18</t>
  </si>
  <si>
    <t>TUBO COLETOR DE ESGOTO PVC, JEI, DN 300 MM (NBR 7362)</t>
  </si>
  <si>
    <t>302,34</t>
  </si>
  <si>
    <t>TUBO COLETOR DE ESGOTO PVC, JEI, DN 350 MM (NBR 7362)</t>
  </si>
  <si>
    <t>374,44</t>
  </si>
  <si>
    <t>TUBO COLETOR DE ESGOTO PVC, JEI, DN 400 MM (NBR 7362)</t>
  </si>
  <si>
    <t>484,99</t>
  </si>
  <si>
    <t>TUBO COLETOR DE ESGOTO, PVC, JEI, DN 150 MM  (NBR 7362)</t>
  </si>
  <si>
    <t>73,12</t>
  </si>
  <si>
    <t>TUBO CORRUGADO PEAD, PAREDE DUPLA, INTERNA LISA, JEI, DN/DI *1000* MM, PARA SANEAMENTO</t>
  </si>
  <si>
    <t>1.933,34</t>
  </si>
  <si>
    <t>TUBO CORRUGADO PEAD, PAREDE DUPLA, INTERNA LISA, JEI, DN/DI *400* MM, PARA SANEAMENTO</t>
  </si>
  <si>
    <t>551,21</t>
  </si>
  <si>
    <t>TUBO CORRUGADO PEAD, PAREDE DUPLA, INTERNA LISA, JEI, DN/DI *800* MM, PARA SANEAMENTO</t>
  </si>
  <si>
    <t>1.454,56</t>
  </si>
  <si>
    <t>TUBO CORRUGADO PEAD, PAREDE DUPLA, INTERNA LISA, JEI, DN/DI 1200 MM, PARA SANEAMENTO</t>
  </si>
  <si>
    <t>3.034,36</t>
  </si>
  <si>
    <t>TUBO CORRUGADO PEAD, PAREDE DUPLA, INTERNA LISA, JEI, DN/DI 250 MM, PARA SANEAMENTO</t>
  </si>
  <si>
    <t>211,41</t>
  </si>
  <si>
    <t>TUBO CORRUGADO PEAD, PAREDE DUPLA, INTERNA LISA, JEI, DN/DI 300 MM, PARA SANEAMENTO</t>
  </si>
  <si>
    <t>250,04</t>
  </si>
  <si>
    <t>TUBO CORRUGADO PEAD, PAREDE DUPLA, INTERNA LISA, JEI, DN/DI 600 MM, PARA SANEAMENTO</t>
  </si>
  <si>
    <t>1.030,72</t>
  </si>
  <si>
    <t>TUBO CPVC SOLDAVEL, 35 MM, AGUA QUENTE PREDIAL (NBR 15884)</t>
  </si>
  <si>
    <t>30,41</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</si>
  <si>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</si>
  <si>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</si>
  <si>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</si>
  <si>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</si>
  <si>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</si>
  <si>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63,53</t>
  </si>
  <si>
    <t>TUBO CPVC, SOLDAVEL, 73 MM, AGUA QUENTE PREDIAL (NBR 15884)</t>
  </si>
  <si>
    <t>97,58</t>
  </si>
  <si>
    <t>TUBO CPVC, SOLDAVEL, 89 MM, AGUA QUENTE PREDIAL (NBR 15884)</t>
  </si>
  <si>
    <t>154,63</t>
  </si>
  <si>
    <t>TUBO DE BORRACHA ELASTOMERICA FLEXIVEL, PRETA, PARA ISOLAMENTO TERMICO DE TUBULACAO, DN 1 1/8" (28 MM), E= 32 MM, COEFICIENTE DE CONDUTIVIDADE TERMICA 0,036W/mK, VAPOR DE AGUA MAIOR OU IGUAL A 10.000</t>
  </si>
  <si>
    <t>100,81</t>
  </si>
  <si>
    <t>TUBO DE BORRACHA ELASTOMERICA FLEXIVEL, PRETA, PARA ISOLAMENTO TERMICO DE TUBULACAO, DN 1 3/8" (35 MM), E= 32 MM, COEFICIENTE DE CONDUTIVIDADE TERMICA 0,036W/mK, VAPOR DE AGUA MAIOR OU IGUAL A 10.000</t>
  </si>
  <si>
    <t>119,57</t>
  </si>
  <si>
    <t>TUBO DE BORRACHA ELASTOMERICA FLEXIVEL, PRETA, PARA ISOLAMENTO TERMICO DE TUBULACAO, DN 1 5/8" (42 MM), E= 32 MM, COEFICIENTE DE CONDUTIVIDADE TERMICA 0,036W/mK, VAPOR DE AGUA MAIOR OU IGUAL A 10.000</t>
  </si>
  <si>
    <t>136,46</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</si>
  <si>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</si>
  <si>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</si>
  <si>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</si>
  <si>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94,37</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</si>
  <si>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</si>
  <si>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</si>
  <si>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165,62</t>
  </si>
  <si>
    <t>TUBO DE BORRACHA ELASTOMERICA FLEXIVEL, PRETA, PARA ISOLAMENTO TERMICO DE TUBULACAO, DN 3/4" (18 MM), E= 32 MM, COEFICIENTE DE CONDUTIVIDADE TERMICA 0,036W/mK, VAPOR DE AGUA MAIOR OU IGUAL A 10.000</t>
  </si>
  <si>
    <t>90,62</t>
  </si>
  <si>
    <t>TUBO DE BORRACHA ELASTOMERICA FLEXIVEL, PRETA, PARA ISOLAMENTO TERMICO DE TUBULACAO, DN 3/8" (10 MM), E= 19 MM, COEFICIENTE DE CONDUTIVIDADE TERMICA 0,036W/mK, VAPOR DE AGUA MAIOR OU IGUAL A 10.000</t>
  </si>
  <si>
    <t>16,70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</si>
  <si>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</si>
  <si>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</si>
  <si>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72,84</t>
  </si>
  <si>
    <t>TUBO DE COBRE CLASSE "A", DN = 1 " (28 MM), PARA INSTALACOES DE MEDIA PRESSAO PARA GASES COMBUSTIVEIS E MEDICINAIS</t>
  </si>
  <si>
    <t>97,61</t>
  </si>
  <si>
    <t>TUBO DE COBRE CLASSE "A", DN = 1 1/2 " (42 MM), PARA INSTALACOES DE MEDIA PRESSAO PARA GASES COMBUSTIVEIS E MEDICINAIS</t>
  </si>
  <si>
    <t>177,38</t>
  </si>
  <si>
    <t>TUBO DE COBRE CLASSE "A", DN = 1 1/4 " (35 MM), PARA INSTALACOES DE MEDIA PRESSAO PARA GASES COMBUSTIVEIS E MEDICINAIS</t>
  </si>
  <si>
    <t>147,43</t>
  </si>
  <si>
    <t>TUBO DE COBRE CLASSE "A", DN = 1/2 " (15 MM), PARA INSTALACOES DE MEDIA PRESSAO PARA GASES COMBUSTIVEIS E MEDICINAIS</t>
  </si>
  <si>
    <t>TUBO DE COBRE CLASSE "A", DN = 2 1/2 " (66 MM), PARA INSTALACOES DE MEDIA PRESSAO PARA GASES COMBUSTIVEIS E MEDICINAIS</t>
  </si>
  <si>
    <t>326,51</t>
  </si>
  <si>
    <t>TUBO DE COBRE CLASSE "A", DN = 3 " (79 MM), PARA INSTALACOES DE MEDIA PRESSAO PARA GASES COMBUSTIVEIS E MEDICINAIS</t>
  </si>
  <si>
    <t>481,04</t>
  </si>
  <si>
    <t>TUBO DE COBRE CLASSE "A", DN = 3/4 " (22 MM), PARA INSTALACOES DE MEDIA PRESSAO PARA GASES COMBUSTIVEIS E MEDICINAIS</t>
  </si>
  <si>
    <t>76,73</t>
  </si>
  <si>
    <t>TUBO DE COBRE CLASSE "A", DN = 4 " (104 MM), PARA INSTALACOES DE MEDIA PRESSAO PARA GASES COMBUSTIVEIS E MEDICINAIS</t>
  </si>
  <si>
    <t>729,36</t>
  </si>
  <si>
    <t>TUBO DE COBRE CLASSE "E", DN = 104 MM, PARA INSTALACAO HIDRAULICA PREDIAL</t>
  </si>
  <si>
    <t>577,53</t>
  </si>
  <si>
    <t>TUBO DE COBRE CLASSE "E", DN = 15 MM, PARA INSTALACAO HIDRAULICA PREDIAL</t>
  </si>
  <si>
    <t>TUBO DE COBRE CLASSE "E", DN = 22 MM, PARA INSTALACAO HIDRAULICA PREDIAL</t>
  </si>
  <si>
    <t>52,69</t>
  </si>
  <si>
    <t>TUBO DE COBRE CLASSE "E", DN = 28 MM, PARA INSTALACAO HIDRAULICA PREDIAL</t>
  </si>
  <si>
    <t>66,87</t>
  </si>
  <si>
    <t>TUBO DE COBRE CLASSE "E", DN = 35 MM, PARA INSTALACAO HIDRAULICA PREDIAL</t>
  </si>
  <si>
    <t>97,11</t>
  </si>
  <si>
    <t>TUBO DE COBRE CLASSE "E", DN = 42 MM, PARA INSTALACAO HIDRAULICA PREDIAL</t>
  </si>
  <si>
    <t>131,14</t>
  </si>
  <si>
    <t>TUBO DE COBRE CLASSE "E", DN = 54 MM, PARA INSTALACAO HIDRAULICA PREDIAL</t>
  </si>
  <si>
    <t>190,18</t>
  </si>
  <si>
    <t>TUBO DE COBRE CLASSE "E", DN = 66 MM, PARA INSTALACAO HIDRAULICA PREDIAL</t>
  </si>
  <si>
    <t>267,92</t>
  </si>
  <si>
    <t>TUBO DE COBRE CLASSE "E", DN = 79 MM, PARA INSTALACAO HIDRAULICA PREDIAL</t>
  </si>
  <si>
    <t>391,66</t>
  </si>
  <si>
    <t>TUBO DE COBRE CLASSE "I", DN = 1 " (28 MM), PARA INSTALACOES INDUSTRIAIS DE ALTA PRESSAO E VAPOR</t>
  </si>
  <si>
    <t>128,64</t>
  </si>
  <si>
    <t>TUBO DE COBRE CLASSE "I", DN = 1 1/2 " (42 MM), PARA INSTALACOES INDUSTRIAIS DE ALTA PRESSAO E VAPOR</t>
  </si>
  <si>
    <t>226,10</t>
  </si>
  <si>
    <t>TUBO DE COBRE CLASSE "I", DN = 1 1/4 " (35 MM), PARA INSTALACOES INDUSTRIAIS DE ALTA PRESSAO E VAPOR</t>
  </si>
  <si>
    <t>186,06</t>
  </si>
  <si>
    <t>TUBO DE COBRE CLASSE "I", DN = 1/2 " (15 MM), PARA INSTALACOES INDUSTRIAIS DE ALTA PRESSAO E VAPOR</t>
  </si>
  <si>
    <t>56,97</t>
  </si>
  <si>
    <t>TUBO DE COBRE CLASSE "I", DN = 2 " (54 MM), PARA INSTALACOES INDUSTRIAIS DE ALTA PRESSAO E VAPOR</t>
  </si>
  <si>
    <t>313,10</t>
  </si>
  <si>
    <t>TUBO DE COBRE CLASSE "I", DN = 2 1/2 " (66 MM), PARA INSTALACOES INDUSTRIAIS DE ALTA PRESSAO E VAPOR</t>
  </si>
  <si>
    <t>406,24</t>
  </si>
  <si>
    <t>TUBO DE COBRE CLASSE "I", DN = 3 " (79 MM), PARA INSTALACOES INDUSTRIAIS DE ALTA PRESSAO E VAPOR</t>
  </si>
  <si>
    <t>601,66</t>
  </si>
  <si>
    <t>TUBO DE COBRE CLASSE "I", DN = 3/4 " (22 MM), PARA INSTALACOES INDUSTRIAIS DE ALTA PRESSAO E VAPOR</t>
  </si>
  <si>
    <t>92,85</t>
  </si>
  <si>
    <t>TUBO DE COBRE CLASSE "I", DN = 4" (104 MM), PARA INSTALACOES INDUSTRIAIS DE ALTA PRESSAO E VAPOR</t>
  </si>
  <si>
    <t>885,62</t>
  </si>
  <si>
    <t>TUBO DE COBRE FLEXIVEL, D = 1/2 ", E = 0,79 MM, PARA AR-CONDICIONADO/ INSTALACOES GAS RESIDENCIAIS E COMERCIAIS</t>
  </si>
  <si>
    <t>TUBO DE COBRE FLEXIVEL, D = 1/4 ", E = 0,79 MM, PARA AR-CONDICIONADO/ INSTALACOES GAS RESIDENCIAIS E COMERCIAIS</t>
  </si>
  <si>
    <t>19,34</t>
  </si>
  <si>
    <t>TUBO DE COBRE FLEXIVEL, D = 3/16 ", E = 0,79 MM, PARA AR-CONDICIONADO/ INSTALACOES GAS RESIDENCIAIS E COMERCIAIS</t>
  </si>
  <si>
    <t>TUBO DE COBRE FLEXIVEL, D = 3/4 ", E = 0,79 MM, PARA AR-CONDICIONADO/ INSTALACOES GAS RESIDENCIAIS E COMERCIAIS</t>
  </si>
  <si>
    <t>60,71</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</si>
  <si>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</si>
  <si>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</si>
  <si>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</si>
  <si>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</si>
  <si>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252,39</t>
  </si>
  <si>
    <t>TUBO DE CONCRETO ARMADO PARA AGUAS PLUVIAIS, CLASSE PA-1, COM ENCAIXE PONTA E BOLSA, DIAMETRO NOMINAL DE = 600 MM</t>
  </si>
  <si>
    <t>131,00</t>
  </si>
  <si>
    <t>TUBO DE CONCRETO ARMADO PARA AGUAS PLUVIAIS, CLASSE PA-1, COM ENCAIXE PONTA E BOLSA, DIAMETRO NOMINAL DE 1000 MM</t>
  </si>
  <si>
    <t>255,39</t>
  </si>
  <si>
    <t>TUBO DE CONCRETO ARMADO PARA AGUAS PLUVIAIS, CLASSE PA-1, COM ENCAIXE PONTA E BOLSA, DIAMETRO NOMINAL DE 1100 MM</t>
  </si>
  <si>
    <t>357,77</t>
  </si>
  <si>
    <t>TUBO DE CONCRETO ARMADO PARA AGUAS PLUVIAIS, CLASSE PA-1, COM ENCAIXE PONTA E BOLSA, DIAMETRO NOMINAL DE 1200 MM</t>
  </si>
  <si>
    <t>381,44</t>
  </si>
  <si>
    <t>TUBO DE CONCRETO ARMADO PARA AGUAS PLUVIAIS, CLASSE PA-1, COM ENCAIXE PONTA E BOLSA, DIAMETRO NOMINAL DE 1500 MM</t>
  </si>
  <si>
    <t>552,62</t>
  </si>
  <si>
    <t>TUBO DE CONCRETO ARMADO PARA AGUAS PLUVIAIS, CLASSE PA-1, COM ENCAIXE PONTA E BOLSA, DIAMETRO NOMINAL DE 2000 MM</t>
  </si>
  <si>
    <t>1.531,31</t>
  </si>
  <si>
    <t>TUBO DE CONCRETO ARMADO PARA AGUAS PLUVIAIS, CLASSE PA-1, COM ENCAIXE PONTA E BOLSA, DIAMETRO NOMINAL DE 300 MM</t>
  </si>
  <si>
    <t>59,99</t>
  </si>
  <si>
    <t>TUBO DE CONCRETO ARMADO PARA AGUAS PLUVIAIS, CLASSE PA-1, COM ENCAIXE PONTA E BOLSA, DIAMETRO NOMINAL DE 400 MM</t>
  </si>
  <si>
    <t>67,70</t>
  </si>
  <si>
    <t>TUBO DE CONCRETO ARMADO PARA AGUAS PLUVIAIS, CLASSE PA-1, COM ENCAIXE PONTA E BOLSA, DIAMETRO NOMINAL DE 500 MM</t>
  </si>
  <si>
    <t>80,91</t>
  </si>
  <si>
    <t>TUBO DE CONCRETO ARMADO PARA AGUAS PLUVIAIS, CLASSE PA-1, COM ENCAIXE PONTA E BOLSA, DIAMETRO NOMINAL DE 700 MM</t>
  </si>
  <si>
    <t>178,55</t>
  </si>
  <si>
    <t>TUBO DE CONCRETO ARMADO PARA AGUAS PLUVIAIS, CLASSE PA-1, COM ENCAIXE PONTA E BOLSA, DIAMETRO NOMINAL DE 800 MM</t>
  </si>
  <si>
    <t>217,96</t>
  </si>
  <si>
    <t>TUBO DE CONCRETO ARMADO PARA AGUAS PLUVIAIS, CLASSE PA-1, COM ENCAIXE PONTA E BOLSA, DIAMETRO NOMINAL DE 900 MM</t>
  </si>
  <si>
    <t>250,44</t>
  </si>
  <si>
    <t>TUBO DE CONCRETO ARMADO PARA AGUAS PLUVIAIS, CLASSE PA-2, COM ENCAIXE PONTA E BOLSA, DIAMETRO NOMINAL DE 1000 MM</t>
  </si>
  <si>
    <t>280,71</t>
  </si>
  <si>
    <t>TUBO DE CONCRETO ARMADO PARA AGUAS PLUVIAIS, CLASSE PA-2, COM ENCAIXE PONTA E BOLSA, DIAMETRO NOMINAL DE 1100 MM</t>
  </si>
  <si>
    <t>387,49</t>
  </si>
  <si>
    <t>TUBO DE CONCRETO ARMADO PARA AGUAS PLUVIAIS, CLASSE PA-2, COM ENCAIXE PONTA E BOLSA, DIAMETRO NOMINAL DE 1200 MM</t>
  </si>
  <si>
    <t>411,71</t>
  </si>
  <si>
    <t>TUBO DE CONCRETO ARMADO PARA AGUAS PLUVIAIS, CLASSE PA-2, COM ENCAIXE PONTA E BOLSA, DIAMETRO NOMINAL DE 1500 MM</t>
  </si>
  <si>
    <t>591,15</t>
  </si>
  <si>
    <t>TUBO DE CONCRETO ARMADO PARA AGUAS PLUVIAIS, CLASSE PA-2, COM ENCAIXE PONTA E BOLSA, DIAMETRO NOMINAL DE 2000 MM</t>
  </si>
  <si>
    <t>1.717,31</t>
  </si>
  <si>
    <t>TUBO DE CONCRETO ARMADO PARA AGUAS PLUVIAIS, CLASSE PA-2, COM ENCAIXE PONTA E BOLSA, DIAMETRO NOMINAL DE 300 MM</t>
  </si>
  <si>
    <t>TUBO DE CONCRETO ARMADO PARA AGUAS PLUVIAIS, CLASSE PA-2, COM ENCAIXE PONTA E BOLSA, DIAMETRO NOMINAL DE 400 MM</t>
  </si>
  <si>
    <t>71,55</t>
  </si>
  <si>
    <t>TUBO DE CONCRETO ARMADO PARA AGUAS PLUVIAIS, CLASSE PA-2, COM ENCAIXE PONTA E BOLSA, DIAMETRO NOMINAL DE 500 MM</t>
  </si>
  <si>
    <t>TUBO DE CONCRETO ARMADO PARA AGUAS PLUVIAIS, CLASSE PA-2, COM ENCAIXE PONTA E BOLSA, DIAMETRO NOMINAL DE 600 MM</t>
  </si>
  <si>
    <t>113,66</t>
  </si>
  <si>
    <t>TUBO DE CONCRETO ARMADO PARA AGUAS PLUVIAIS, CLASSE PA-2, COM ENCAIXE PONTA E BOLSA, DIAMETRO NOMINAL DE 700 MM</t>
  </si>
  <si>
    <t>173,93</t>
  </si>
  <si>
    <t>TUBO DE CONCRETO ARMADO PARA AGUAS PLUVIAIS, CLASSE PA-2, COM ENCAIXE PONTA E BOLSA, DIAMETRO NOMINAL DE 800 MM</t>
  </si>
  <si>
    <t>TUBO DE CONCRETO ARMADO PARA AGUAS PLUVIAIS, CLASSE PA-2, COM ENCAIXE PONTA E BOLSA, DIAMETRO NOMINAL DE 900 MM</t>
  </si>
  <si>
    <t>253,19</t>
  </si>
  <si>
    <t>TUBO DE CONCRETO ARMADO PARA AGUAS PLUVIAIS, CLASSE PA-3, COM ENCAIXE PONTA E BOLSA, DIAMETRO NOMINAL DE 1000 MM</t>
  </si>
  <si>
    <t>TUBO DE CONCRETO ARMADO PARA AGUAS PLUVIAIS, CLASSE PA-3, COM ENCAIXE PONTA E BOLSA, DIAMETRO NOMINAL DE 1100 MM</t>
  </si>
  <si>
    <t>470,60</t>
  </si>
  <si>
    <t>TUBO DE CONCRETO ARMADO PARA AGUAS PLUVIAIS, CLASSE PA-3, COM ENCAIXE PONTA E BOLSA, DIAMETRO NOMINAL DE 1200 MM</t>
  </si>
  <si>
    <t>569,02</t>
  </si>
  <si>
    <t>TUBO DE CONCRETO ARMADO PARA AGUAS PLUVIAIS, CLASSE PA-3, COM ENCAIXE PONTA E BOLSA, DIAMETRO NOMINAL DE 1500 MM</t>
  </si>
  <si>
    <t>864,15</t>
  </si>
  <si>
    <t>TUBO DE CONCRETO ARMADO PARA AGUAS PLUVIAIS, CLASSE PA-3, COM ENCAIXE PONTA E BOLSA, DIAMETRO NOMINAL DE 400 MM</t>
  </si>
  <si>
    <t>104,57</t>
  </si>
  <si>
    <t>TUBO DE CONCRETO ARMADO PARA AGUAS PLUVIAIS, CLASSE PA-3, COM ENCAIXE PONTA E BOLSA, DIAMETRO NOMINAL DE 500 MM</t>
  </si>
  <si>
    <t>140,90</t>
  </si>
  <si>
    <t>TUBO DE CONCRETO ARMADO PARA AGUAS PLUVIAIS, CLASSE PA-3, COM ENCAIXE PONTA E BOLSA, DIAMETRO NOMINAL DE 600 MM</t>
  </si>
  <si>
    <t>170,63</t>
  </si>
  <si>
    <t>TUBO DE CONCRETO ARMADO PARA AGUAS PLUVIAIS, CLASSE PA-3, COM ENCAIXE PONTA E BOLSA, DIAMETRO NOMINAL DE 700 MM</t>
  </si>
  <si>
    <t>293,92</t>
  </si>
  <si>
    <t>TUBO DE CONCRETO ARMADO PARA AGUAS PLUVIAIS, CLASSE PA-3, COM ENCAIXE PONTA E BOLSA, DIAMETRO NOMINAL DE 800 MM</t>
  </si>
  <si>
    <t>306,25</t>
  </si>
  <si>
    <t>TUBO DE CONCRETO ARMADO PARA AGUAS PLUVIAIS, CLASSE PA-3, COM ENCAIXE PONTA E BOLSA, DIAMETRO NOMINAL DE 900 MM</t>
  </si>
  <si>
    <t>328,05</t>
  </si>
  <si>
    <t>TUBO DE CONCRETO ARMADO PARA ESGOTO SANITARIO, CLASSE EA-2, COM ENCAIXE PONTA E BOLSA, COM JUNTA ELASTICA, DIAMETRO NOMINAL DE 1000 MM</t>
  </si>
  <si>
    <t>512,99</t>
  </si>
  <si>
    <t>TUBO DE CONCRETO ARMADO PARA ESGOTO SANITARIO, CLASSE EA-2, COM ENCAIXE PONTA E BOLSA, COM JUNTA ELASTICA, DIAMETRO NOMINAL DE 300 MM</t>
  </si>
  <si>
    <t>107,33</t>
  </si>
  <si>
    <t>TUBO DE CONCRETO ARMADO PARA ESGOTO SANITARIO, CLASSE EA-2, COM ENCAIXE PONTA E BOLSA, COM JUNTA ELASTICA, DIAMETRO NOMINAL DE 400 MM</t>
  </si>
  <si>
    <t>110,08</t>
  </si>
  <si>
    <t>TUBO DE CONCRETO ARMADO PARA ESGOTO SANITARIO, CLASSE EA-2, COM ENCAIXE PONTA E BOLSA, COM JUNTA ELASTICA, DIAMETRO NOMINAL DE 500 MM</t>
  </si>
  <si>
    <t>203,65</t>
  </si>
  <si>
    <t>TUBO DE CONCRETO ARMADO PARA ESGOTO SANITARIO, CLASSE EA-2, COM ENCAIXE PONTA E BOLSA, COM JUNTA ELASTICA, DIAMETRO NOMINAL DE 600 MM</t>
  </si>
  <si>
    <t>249,89</t>
  </si>
  <si>
    <t>TUBO DE CONCRETO ARMADO PARA ESGOTO SANITARIO, CLASSE EA-2, COM ENCAIXE PONTA E BOLSA, COM JUNTA ELASTICA, DIAMETRO NOMINAL DE 700 MM</t>
  </si>
  <si>
    <t>326,39</t>
  </si>
  <si>
    <t>TUBO DE CONCRETO ARMADO PARA ESGOTO SANITARIO, CLASSE EA-2, COM ENCAIXE PONTA E BOLSA, COM JUNTA ELASTICA, DIAMETRO NOMINAL DE 800 MM</t>
  </si>
  <si>
    <t>333,60</t>
  </si>
  <si>
    <t>TUBO DE CONCRETO ARMADO PARA ESGOTO SANITARIO, CLASSE EA-2, COM ENCAIXE PONTA E BOLSA, COM JUNTA ELASTICA, DIAMETRO NOMINAL DE 900 MM</t>
  </si>
  <si>
    <t>505,83</t>
  </si>
  <si>
    <t>TUBO DE CONCRETO ARMADO PARA ESGOTO SANITARIO, CLASSE EA-3, COM ENCAIXE PONTA E BOLSA, COM JUNTA ELASTICA, DIAMETRO NOMINAL DE 1000 MM</t>
  </si>
  <si>
    <t>655,00</t>
  </si>
  <si>
    <t>TUBO DE CONCRETO ARMADO PARA ESGOTO SANITARIO, CLASSE EA-3, COM ENCAIXE PONTA E BOLSA, COM JUNTA ELASTICA, DIAMETRO NOMINAL DE 400 MM</t>
  </si>
  <si>
    <t>129,89</t>
  </si>
  <si>
    <t>TUBO DE CONCRETO ARMADO PARA ESGOTO SANITARIO, CLASSE EA-3, COM ENCAIXE PONTA E BOLSA, COM JUNTA ELASTICA, DIAMETRO NOMINAL DE 500 MM</t>
  </si>
  <si>
    <t>270,80</t>
  </si>
  <si>
    <t>TUBO DE CONCRETO ARMADO PARA ESGOTO SANITARIO, CLASSE EA-3, COM ENCAIXE PONTA E BOLSA, COM JUNTA ELASTICA, DIAMETRO NOMINAL DE 600 MM</t>
  </si>
  <si>
    <t>286,76</t>
  </si>
  <si>
    <t>TUBO DE CONCRETO ARMADO PARA ESGOTO SANITARIO, CLASSE EA-3, COM ENCAIXE PONTA E BOLSA, COM JUNTA ELASTICA, DIAMETRO NOMINAL DE 700 MM</t>
  </si>
  <si>
    <t>374,28</t>
  </si>
  <si>
    <t>TUBO DE CONCRETO ARMADO PARA ESGOTO SANITARIO, CLASSE EA-3, COM ENCAIXE PONTA E BOLSA, COM JUNTA ELASTICA, DIAMETRO NOMINAL DE 800 MM</t>
  </si>
  <si>
    <t>410,06</t>
  </si>
  <si>
    <t>TUBO DE CONCRETO ARMADO PARA ESGOTO SANITARIO, CLASSE EA-3, COM ENCAIXE PONTA E BOLSA, COM JUNTA ELASTICA, DIAMETRO NOMINAL DE 900 MM</t>
  </si>
  <si>
    <t>TUBO DE CONCRETO SIMPLES PARA AGUAS PLUVIAIS, CLASSE PS1, COM ENCAIXE MACHO E FEMEA, DIAMETRO NOMINAL DE 200 MM</t>
  </si>
  <si>
    <t>29,72</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</si>
  <si>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</si>
  <si>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</si>
  <si>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</si>
  <si>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84,45</t>
  </si>
  <si>
    <t>TUBO DE CONCRETO SIMPLES PARA AGUAS PLUVIAIS, CLASSE PS1, COM ENCAIXE MACHO E FEMEA, DIAMETRO NOMINAL DE 600 MM</t>
  </si>
  <si>
    <t>97,26</t>
  </si>
  <si>
    <t>TUBO DE CONCRETO SIMPLES PARA AGUAS PLUVIAIS, CLASSE PS1, COM ENCAIXE PONTA E BOLSA, DIAMETRO NOMINAL DE 200 MM</t>
  </si>
  <si>
    <t>36,48</t>
  </si>
  <si>
    <t>TUBO DE CONCRETO SIMPLES PARA AGUAS PLUVIAIS, CLASSE PS1, COM ENCAIXE PONTA E BOLSA, DIAMETRO NOMINAL DE 300 MM</t>
  </si>
  <si>
    <t>50,00</t>
  </si>
  <si>
    <t>TUBO DE CONCRETO SIMPLES PARA AGUAS PLUVIAIS, CLASSE PS1, COM ENCAIXE PONTA E BOLSA, DIAMETRO NOMINAL DE 400 MM</t>
  </si>
  <si>
    <t>59,08</t>
  </si>
  <si>
    <t>TUBO DE CONCRETO SIMPLES PARA AGUAS PLUVIAIS, CLASSE PS1, COM ENCAIXE PONTA E BOLSA, DIAMETRO NOMINAL DE 500 MM</t>
  </si>
  <si>
    <t>87,93</t>
  </si>
  <si>
    <t>TUBO DE CONCRETO SIMPLES PARA AGUAS PLUVIAIS, CLASSE PS1, COM ENCAIXE PONTA E BOLSA, DIAMETRO NOMINAL DE 600 MM</t>
  </si>
  <si>
    <t>105,27</t>
  </si>
  <si>
    <t>TUBO DE CONCRETO SIMPLES PARA AGUAS PLUVIAIS, CLASSE PS2, COM ENCAIXE PONTA E BOLSA, DIAMETRO NOMINAL DE 200 MM</t>
  </si>
  <si>
    <t>37,30</t>
  </si>
  <si>
    <t>TUBO DE CONCRETO SIMPLES PARA AGUAS PLUVIAIS, CLASSE PS2, COM ENCAIXE PONTA E BOLSA, DIAMETRO NOMINAL DE 300 MM</t>
  </si>
  <si>
    <t>58,78</t>
  </si>
  <si>
    <t>TUBO DE CONCRETO SIMPLES PARA AGUAS PLUVIAIS, CLASSE PS2, COM ENCAIXE PONTA E BOLSA, DIAMETRO NOMINAL DE 400 MM</t>
  </si>
  <si>
    <t>64,86</t>
  </si>
  <si>
    <t>TUBO DE CONCRETO SIMPLES PARA AGUAS PLUVIAIS, CLASSE PS2, COM ENCAIXE PONTA E BOLSA, DIAMETRO NOMINAL DE 500 MM</t>
  </si>
  <si>
    <t>91,99</t>
  </si>
  <si>
    <t>TUBO DE CONCRETO SIMPLES PARA AGUAS PLUVIAIS, CLASSE PS2, COM ENCAIXE PONTA E BOLSA, DIAMETRO NOMINAL DE 600 MM</t>
  </si>
  <si>
    <t>108,64</t>
  </si>
  <si>
    <t>TUBO DE CONCRETO SIMPLES PARA ESGOTO SANITARIO, CLASSE ES, COM ENCAIXE PONTA E BOLSA, COM JUNTA ELASTICA, DIAMETRO NOMINAL DE 400 MM</t>
  </si>
  <si>
    <t>94,59</t>
  </si>
  <si>
    <t>TUBO DE CONCRETO SIMPLES PARA ESGOTO SANITARIO, CLASSE ES, COM ENCAIXE PONTA E BOLSA, COM JUNTA ELASTICA, DIAMETRO NOMINAL DE 500 MM</t>
  </si>
  <si>
    <t>114,86</t>
  </si>
  <si>
    <t>TUBO DE CONCRETO SIMPLES PARA ESGOTO SANITARIO, CLASSE ES, COM ENCAIXE PONTA E BOLSA, COM JUNTA ELASTICA, DIAMETRO NOMINAL DE 600 MM</t>
  </si>
  <si>
    <t>TUBO DE CONCRETO SIMPLES POROSO PARA DRENAGEM (DRENO POROSO), COM ENCAIXE MACHO E FEMEA, DIAMETRO NOMINAL DE 200 MM</t>
  </si>
  <si>
    <t>31,08</t>
  </si>
  <si>
    <t>TUBO DE CONCRETO SIMPLES POROSO PARA DRENAGEM (DRENO POROSO), COM ENCAIXE MACHO E FEMEA, DIAMETRO NOMINAL DE 300 MM</t>
  </si>
  <si>
    <t>40,54</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</si>
  <si>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</si>
  <si>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</si>
  <si>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</si>
  <si>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4,03</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</si>
  <si>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</si>
  <si>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</si>
  <si>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2,74</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</si>
  <si>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</si>
  <si>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</si>
  <si>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</si>
  <si>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1,50</t>
  </si>
  <si>
    <t>TUBO DE ESPUMA DE POLIETILENO EXPANDIDO FLEXIVEL PARA ISOLAMENTO TERMICO DE TUBULACAO DE AR CONDICIONADO, AGUA QUENTE,  DN 1/4", E= 10 MM</t>
  </si>
  <si>
    <t>1,18</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</si>
  <si>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</si>
  <si>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</si>
  <si>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</si>
  <si>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</si>
  <si>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</si>
  <si>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</si>
  <si>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</si>
  <si>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3.901,18</t>
  </si>
  <si>
    <t>TUBO DE POLIETILENO DE ALTA DENSIDADE, PEAD, PE-80, DE = 110 MM X 10,0 MM PAREDE, ( SDR 11 - PN 12,5 ) PARA REDE DE AGUA OU ESGOTO (NBR 15561)</t>
  </si>
  <si>
    <t>95,61</t>
  </si>
  <si>
    <t>TUBO DE POLIETILENO DE ALTA DENSIDADE, PEAD, PE-80, DE = 1200 MM X 37,2 MM PAREDE ( SDR 32,25 - PN 04 ) PARA REDE DE AGUA OU ESGOTO (NBR 15561)</t>
  </si>
  <si>
    <t>6.842,09</t>
  </si>
  <si>
    <t>TUBO DE POLIETILENO DE ALTA DENSIDADE, PEAD, PE-80, DE = 1400 MM X 42,9 MM PAREDE, (SDR 32,25 - PN 04 ) PARA REDE DE AGUA OU ESGOTO (NBR 15561)</t>
  </si>
  <si>
    <t>9.336,29</t>
  </si>
  <si>
    <t>TUBO DE POLIETILENO DE ALTA DENSIDADE, PEAD, PE-80, DE = 160 MM X 14,6 MM PAREDE, (SDR 11 - PN 12,5 ) PARA REDE DE AGUA OU ESGOTO (NBR 15561)</t>
  </si>
  <si>
    <t>205,23</t>
  </si>
  <si>
    <t>TUBO DE POLIETILENO DE ALTA DENSIDADE, PEAD, PE-80, DE = 1600 MM X 49,0 MM PAREDE, ( SDR 32,25 - PN 04 ) PARA REDE DE AGUA OU ESGOTO (NBR 15561)</t>
  </si>
  <si>
    <t>8.856,58</t>
  </si>
  <si>
    <t>TUBO DE POLIETILENO DE ALTA DENSIDADE, PEAD, PE-80, DE = 900 MM X 34,7 MM PAREDE, ( SDR 26 - PN 05 ) PARA REDE DE AGUA OU ESGOTO (NBR 15561)</t>
  </si>
  <si>
    <t>3.538,35</t>
  </si>
  <si>
    <t>TUBO DE POLIETILENO DE ALTA DENSIDADE, PEAD, PE-80, DE= 200 MM X 18,2 MM PAREDE, ( SDR 11 - PN 12,5 ) PARA REDE DE AGUA OU ESGOTO (NBR 15561)</t>
  </si>
  <si>
    <t>319,93</t>
  </si>
  <si>
    <t>TUBO DE POLIETILENO DE ALTA DENSIDADE, PEAD, PE-80, DE= 315 MM X 28,7 MM PAREDE, ( SDR 11 - PN 12,5 ) PARA REDE DE AGUA OU ESGOTO (NBR 15561)</t>
  </si>
  <si>
    <t>783,92</t>
  </si>
  <si>
    <t>TUBO DE POLIETILENO DE ALTA DENSIDADE, PEAD, PE-80, DE= 400 MM X 36,4 MM PAREDE, ( SDR 11 - PN 12,5 ) PARA REDE DE AGUA OU ESGOTO (NBR 15561)</t>
  </si>
  <si>
    <t>1.262,61</t>
  </si>
  <si>
    <t>TUBO DE POLIETILENO DE ALTA DENSIDADE, PEAD, PE-80, DE= 50 MM X 4,6 MM PAREDE, (SDR 11 - PN 12,5) PARA REDE DE AGUA OU ESGOTO (NBR 15561)</t>
  </si>
  <si>
    <t>20,37</t>
  </si>
  <si>
    <t>TUBO DE POLIETILENO DE ALTA DENSIDADE, PEAD, PE-80, DE= 500 MM X 45,5 MM PAREDE, ( SDR 11 - PN 12,5 ) PARA REDE DE AGUA OU ESGOTO (NBR 15561)</t>
  </si>
  <si>
    <t>2.216,68</t>
  </si>
  <si>
    <t>TUBO DE POLIETILENO DE ALTA DENSIDADE, PEAD, PE-80, DE= 630 MM X 57,3 MM PAREDE (SDR 11 - PN 12,5 ) PARA REDE DE AGUA OU ESGOTO (NBR 15561)</t>
  </si>
  <si>
    <t>3.296,83</t>
  </si>
  <si>
    <t>TUBO DE POLIETILENO DE ALTA DENSIDADE, PEAD, PE-80, DE= 730 MM X 34,1 MM PAREDE, ( SDR 21 - PN 06 ) PARA REDE DE AGUA OU ESGOTO (NBR 15561)</t>
  </si>
  <si>
    <t>1.653,27</t>
  </si>
  <si>
    <t>TUBO DE POLIETILENO DE ALTA DENSIDADE, PEAD, PE-80, DE= 75 MM X 6,9 MM PAREDE, ( SRD 11 - PN 12,5 ) PARA REDE DE AGUA OU ESGOTO (NBR 15561)</t>
  </si>
  <si>
    <t>45,55</t>
  </si>
  <si>
    <t>TUBO DE POLIETILENO DE ALTA DENSIDADE, PEAD, PE-80, DE= 800 MM X 30,8 MM PAREDE, ( SDR 26 - PN 05 ) PARA REDE DE AGUA OU ESGOTO (NBR 15561)</t>
  </si>
  <si>
    <t>2.156,97</t>
  </si>
  <si>
    <t>TUBO DE PVC, PBL, TIPO LEVE, DN = 125 MM,  PARA VENTILACAO</t>
  </si>
  <si>
    <t>18,60</t>
  </si>
  <si>
    <t>TUBO DE PVC, PBL, TIPO LEVE, DN = 250 MM,  PARA VENTILACAO</t>
  </si>
  <si>
    <t>65,16</t>
  </si>
  <si>
    <t>TUBO DE PVC, PBL, TIPO LEVE, DN = 300 MM,  PARA VENTILACAO</t>
  </si>
  <si>
    <t>84,87</t>
  </si>
  <si>
    <t>TUBO DE PVC, PBL, TIPO LEVE, DN = 400 MM,  PARA VENTILACAO</t>
  </si>
  <si>
    <t>202,57</t>
  </si>
  <si>
    <t>TUBO DE REVESTIMENTO, EM ACO, CORPO SCHEDULE 40, PONTEIRA SCHEDULE 80, ROSQUEAVEL E SEGMENTADO PARA PERFURACAO,  DIAMETRO 6'' (200 MM) (COLETADO CAIXA)</t>
  </si>
  <si>
    <t>593,10</t>
  </si>
  <si>
    <t>TUBO DE REVESTIMENTO, EM ACO, CORPO SCHEDULE 40, PONTEIRA SCHEDULE 80, ROSQUEAVEL E SEGMENTADO PARA PERFURACAO, DIAMETRO 10'' (310 MM)</t>
  </si>
  <si>
    <t>2.656,16</t>
  </si>
  <si>
    <t>TUBO DE REVESTIMENTO, EM ACO, CORPO SCHEDULE 40, PONTEIRA SCHEDULE 80, ROSQUEAVEL E SEGMENTADO PARA PERFURACAO, DIAMETRO 12" (320 MM)</t>
  </si>
  <si>
    <t>3.257,52</t>
  </si>
  <si>
    <t>TUBO DE REVESTIMENTO, EM ACO, CORPO SCHEDULE 40, PONTEIRA SCHEDULE 80, ROSQUEAVEL E SEGMENTADO PARA PERFURACAO, DIAMETRO 14'' (400 MM)</t>
  </si>
  <si>
    <t>3.775,73</t>
  </si>
  <si>
    <t>TUBO DE REVESTIMENTO, EM ACO, CORPO SCHEDULE 40, PONTEIRA SCHEDULE 80, ROSQUEAVEL E SEGMENTADO PARA PERFURACAO, DIAMETRO 16'' (450 MM)</t>
  </si>
  <si>
    <t>4.987,21</t>
  </si>
  <si>
    <t>TUBO DE REVESTIMENTO, EM ACO, CORPO SCHEDULE 40, PONTEIRA SCHEDULE 80, ROSQUEAVEL E SEGMENTADO PARA PERFURACAO, DIAMETRO 4'' (450 MM)</t>
  </si>
  <si>
    <t>883,96</t>
  </si>
  <si>
    <t>TUBO DE REVESTIMENTO, EM ACO, CORPO SCHEDULE 40, PONTEIRA SCHEDULE 80, ROSQUEAVEL E SEGMENTADO PARA PERFURACAO, DIAMETRO 6'' (200 MM)</t>
  </si>
  <si>
    <t>1.231,13</t>
  </si>
  <si>
    <t>TUBO DE REVESTIMENTO, EM ACO, CORPO SCHEDULE 40, PONTEIRA SCHEDULE 80, ROSQUEAVEL E SEGMENTADO PARA PERFURACAO, DIAMETRO 8'' (450 MM)</t>
  </si>
  <si>
    <t>1.753,07</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</si>
  <si>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</si>
  <si>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</si>
  <si>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32,80</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</si>
  <si>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</si>
  <si>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</si>
  <si>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</si>
  <si>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5,29</t>
  </si>
  <si>
    <t>TUBO MONOCAMADA PEX, DN 20 MM</t>
  </si>
  <si>
    <t>TUBO MONOCAMADA PEX, DN 25 MM</t>
  </si>
  <si>
    <t>TUBO MONOCAMADA PEX, DN 32 MM</t>
  </si>
  <si>
    <t>TUBO MULTICAMADA PEX, DN *26* MM, PARA INSTALACOES A GAS (AMARELO)</t>
  </si>
  <si>
    <t>23,10</t>
  </si>
  <si>
    <t>TUBO MULTICAMADA PEX, DN 16 MM, PARA INSTALACOES A GAS (AMARELO)</t>
  </si>
  <si>
    <t>TUBO MULTICAMADA PEX, DN 20 MM, PARA INSTALACOES A GAS (AMARELO)</t>
  </si>
  <si>
    <t>16,69</t>
  </si>
  <si>
    <t>TUBO MULTICAMADA PEX, DN 32 MM, PARA INSTALACOES A GAS (AMARELO)</t>
  </si>
  <si>
    <t>TUBO PPR PN 20, DN 20 MM, PARA AGUA QUENTE PREDIAL</t>
  </si>
  <si>
    <t>TUBO PPR PN 20, DN 25 MM, PARA AGUA QUENTE PREDIAL</t>
  </si>
  <si>
    <t>10,95</t>
  </si>
  <si>
    <t>TUBO PPR, CLASSE PN 12, DN 110 MM</t>
  </si>
  <si>
    <t>166,59</t>
  </si>
  <si>
    <t>TUBO PPR, CLASSE PN 12, DN 32 MM</t>
  </si>
  <si>
    <t>TUBO PPR, CLASSE PN 12, DN 40 MM</t>
  </si>
  <si>
    <t>TUBO PPR, CLASSE PN 12, DN 50 MM</t>
  </si>
  <si>
    <t>TUBO PPR, CLASSE PN 12, DN 63 MM</t>
  </si>
  <si>
    <t>40,32</t>
  </si>
  <si>
    <t>TUBO PPR, CLASSE PN 12, DN 75 MM</t>
  </si>
  <si>
    <t>67,20</t>
  </si>
  <si>
    <t>TUBO PPR, CLASSE PN 12, DN 90 MM</t>
  </si>
  <si>
    <t>94,24</t>
  </si>
  <si>
    <t>TUBO PPR, CLASSE PN 25, DN 110 MM, PARA AGUA QUENTE E FRIA PREDIAL</t>
  </si>
  <si>
    <t>189,65</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</si>
  <si>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</si>
  <si>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</si>
  <si>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</si>
  <si>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</si>
  <si>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</si>
  <si>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</si>
  <si>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48,89</t>
  </si>
  <si>
    <t>TUBO PPR, CLASSE PN 25, DN 75 MM, PARA AGUA QUENTE E FRIA PREDIAL</t>
  </si>
  <si>
    <t>94,30</t>
  </si>
  <si>
    <t>TUBO PPR, CLASSE PN 25, DN 90 MM, PARA AGUA QUENTE E FRIA PREDIAL</t>
  </si>
  <si>
    <t>139,60</t>
  </si>
  <si>
    <t>TUBO PVC  SERIE NORMAL, DN 100 MM, PARA ESGOTO  PREDIAL (NBR 5688)</t>
  </si>
  <si>
    <t>TUBO PVC  SERIE NORMAL, DN 150 MM, PARA ESGOTO  PREDIAL (NBR 5688)</t>
  </si>
  <si>
    <t>31,03</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</si>
  <si>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</si>
  <si>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</si>
  <si>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</si>
  <si>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</si>
  <si>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153,48</t>
  </si>
  <si>
    <t>TUBO PVC CORRUGADO, PAREDE DUPLA, JE, DN 300 MM, REDE COLETORA ESGOTO</t>
  </si>
  <si>
    <t>213,87</t>
  </si>
  <si>
    <t>TUBO PVC CORRUGADO, PAREDE DUPLA, JE, DN 350 MM, REDE COLETORA ESGOTO</t>
  </si>
  <si>
    <t>301,78</t>
  </si>
  <si>
    <t>TUBO PVC CORRUGADO, PAREDE DUPLA, JE, DN 400 MM, REDE COLETORA ESGOTO</t>
  </si>
  <si>
    <t>349,92</t>
  </si>
  <si>
    <t>TUBO PVC DE REVESTIMENTO GEOMECANICO NERVURADO REFORCADO, DN = 150 MM, COMPRIMENTO = 2 M</t>
  </si>
  <si>
    <t>138,75</t>
  </si>
  <si>
    <t>TUBO PVC DE REVESTIMENTO GEOMECANICO NERVURADO REFORCADO, DN = 200 MM, COMPRIMENTO = 2 M</t>
  </si>
  <si>
    <t>246,74</t>
  </si>
  <si>
    <t>TUBO PVC DE REVESTIMENTO GEOMECANICO NERVURADO STANDARD, DN = 154 MM, COMPRIMENTO = 2 M</t>
  </si>
  <si>
    <t>108,11</t>
  </si>
  <si>
    <t>TUBO PVC DE REVESTIMENTO GEOMECANICO NERVURADO STANDARD, DN = 206 MM, COMPRIMENTO = 2 M</t>
  </si>
  <si>
    <t>187,46</t>
  </si>
  <si>
    <t>TUBO PVC DE REVESTIMENTO GEOMECANICO NERVURADO STANDARD, DN = 250 MM, COMPRIMENTO = 2 M</t>
  </si>
  <si>
    <t>313,55</t>
  </si>
  <si>
    <t>TUBO PVC DEFOFO, JEI, 1 MPA, DN 100 MM, PARA REDE DE AGUA (NBR 7665)</t>
  </si>
  <si>
    <t>46,44</t>
  </si>
  <si>
    <t>TUBO PVC DEFOFO, JEI, 1 MPA, DN 150 MM, PARA REDE DE  AGUA (NBR 7665)</t>
  </si>
  <si>
    <t>TUBO PVC DEFOFO, JEI, 1 MPA, DN 200 MM, PARA REDE DE AGUA (NBR 7665)</t>
  </si>
  <si>
    <t>211,81</t>
  </si>
  <si>
    <t>TUBO PVC DEFOFO, JEI, 1 MPA, DN 250 MM, PARA REDE DE AGUA (NBR 7665)</t>
  </si>
  <si>
    <t>322,45</t>
  </si>
  <si>
    <t>TUBO PVC DEFOFO, JEI, 1 MPA, DN 300 MM, PARA REDE DE AGUA (NBR 7665)</t>
  </si>
  <si>
    <t>457,89</t>
  </si>
  <si>
    <t>TUBO PVC PBA JEI, CLASSE 12, DN 100 MM, PARA REDE DE AGUA (NBR 5647)</t>
  </si>
  <si>
    <t>TUBO PVC PBA JEI, CLASSE 12, DN 50 MM, PARA REDE DE AGUA (NBR 5647)</t>
  </si>
  <si>
    <t>16,49</t>
  </si>
  <si>
    <t>TUBO PVC PBA JEI, CLASSE 12, DN 75 MM, PARA REDE DE AGUA (NBR 5647)</t>
  </si>
  <si>
    <t>TUBO PVC PBA JEI, CLASSE 15, DN 100 MM, PARA REDE DE AGUA (NBR 5647)</t>
  </si>
  <si>
    <t>66,77</t>
  </si>
  <si>
    <t>TUBO PVC PBA JEI, CLASSE 15, DN 50 MM, PARA REDE DE AGUA (NBR 5647)</t>
  </si>
  <si>
    <t>20,35</t>
  </si>
  <si>
    <t>TUBO PVC PBA JEI, CLASSE 15, DN 75 MM, PARA REDE DE AGUA (NBR 5647)</t>
  </si>
  <si>
    <t>39,96</t>
  </si>
  <si>
    <t>TUBO PVC PBA JEI, CLASSE 20, DN 100 MM, PARA REDE DE AGUA (NBR 5647)</t>
  </si>
  <si>
    <t>83,49</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</si>
  <si>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</si>
  <si>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</si>
  <si>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</si>
  <si>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</si>
  <si>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</si>
  <si>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</si>
  <si>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</si>
  <si>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</si>
  <si>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</si>
  <si>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64,78</t>
  </si>
  <si>
    <t>TUBO PVC, ROSCAVEL,  2", PARA AGUA FRIA PREDIAL</t>
  </si>
  <si>
    <t>41,59</t>
  </si>
  <si>
    <t>TUBO PVC, ROSCAVEL, 1 1/2",  AGUA FRIA PREDIAL</t>
  </si>
  <si>
    <t>29,35</t>
  </si>
  <si>
    <t>TUBO PVC, ROSCAVEL, 1 1/4", AGUA FRIA PREDIAL</t>
  </si>
  <si>
    <t>TUBO PVC, ROSCAVEL, 1/2", AGUA FRIA PREDIAL</t>
  </si>
  <si>
    <t>TUBO PVC, ROSCAVEL, 1", AGUA FRIA PREDIAL</t>
  </si>
  <si>
    <t>17,42</t>
  </si>
  <si>
    <t>TUBO PVC, ROSCAVEL, 3", AGUA FRIA PREDIAL</t>
  </si>
  <si>
    <t>83,79</t>
  </si>
  <si>
    <t>TUBO PVC, ROSCAVEL, 4",  AGUA FRIA PREDIAL</t>
  </si>
  <si>
    <t>101,15</t>
  </si>
  <si>
    <t>TUBO PVC, ROSCAVEL, 5",  AGUA FRIA PREDIAL</t>
  </si>
  <si>
    <t>145,47</t>
  </si>
  <si>
    <t>TUBO PVC, ROSCAVEL, 6",  AGUA FRIA PREDIAL</t>
  </si>
  <si>
    <t>152,51</t>
  </si>
  <si>
    <t>TUBO PVC, SERIE R, DN 100 MM, PARA ESGOTO OU AGUAS PLUVIAIS PREDIAIS (NBR 5688)</t>
  </si>
  <si>
    <t>TUBO PVC, SERIE R, DN 150 MM, PARA ESGOTO OU AGUAS PLUVIAIS PREDIAIS (NBR 5688)</t>
  </si>
  <si>
    <t>60,84</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</si>
  <si>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</si>
  <si>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</si>
  <si>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</si>
  <si>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</si>
  <si>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</si>
  <si>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</si>
  <si>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</si>
  <si>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</si>
  <si>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10,88</t>
  </si>
  <si>
    <t>TUBO PVC, SOLDAVEL, DN 50 MM, PARA AGUA FRIA (NBR-5648)</t>
  </si>
  <si>
    <t>TUBO PVC, SOLDAVEL, DN 60 MM, AGUA FRIA (NBR-5648)</t>
  </si>
  <si>
    <t>TUBO PVC, SOLDAVEL, DN 75 MM, AGUA FRIA (NBR-5648)</t>
  </si>
  <si>
    <t>35,24</t>
  </si>
  <si>
    <t>TUBO PVC, SOLDAVEL, DN 85 MM, AGUA FRIA (NBR-5648)</t>
  </si>
  <si>
    <t>44,03</t>
  </si>
  <si>
    <t>TUBO 26" EM CHAPA PRETA, E= 3/16", 147 KG/6 M</t>
  </si>
  <si>
    <t>2.506,91</t>
  </si>
  <si>
    <t>TUBO 30" EM CHAPA PRETA, E= 1/4", 175 KG/6 M</t>
  </si>
  <si>
    <t>3.195,71</t>
  </si>
  <si>
    <t>TUBO 30" EM CHAPA PRETA, E= 3/8", 177 KG/6 M</t>
  </si>
  <si>
    <t>3.232,24</t>
  </si>
  <si>
    <t>UNIAO COM ASSENTO CONICO DE BRONZE, DIAMETRO 1/2"</t>
  </si>
  <si>
    <t>37,62</t>
  </si>
  <si>
    <t>UNIAO COM ASSENTO CONICO DE BRONZE, DIAMETRO 1"</t>
  </si>
  <si>
    <t>51,69</t>
  </si>
  <si>
    <t>UNIAO COM ASSENTO CONICO DE BRONZE, DIAMETRO 2 1/2"</t>
  </si>
  <si>
    <t>214,57</t>
  </si>
  <si>
    <t>UNIAO COM ASSENTO CONICO DE BRONZE, DIAMETRO 2'</t>
  </si>
  <si>
    <t>137,72</t>
  </si>
  <si>
    <t>UNIAO COM ASSENTO CONICO DE BRONZE, DIAMETRO 3/4"</t>
  </si>
  <si>
    <t>46,13</t>
  </si>
  <si>
    <t>UNIAO COM ASSENTO CONICO DE BRONZE, DIAMETRO 3"</t>
  </si>
  <si>
    <t>346,96</t>
  </si>
  <si>
    <t>UNIAO COM ASSENTO CONICO DE BRONZE, DIAMETRO 4"</t>
  </si>
  <si>
    <t>590,47</t>
  </si>
  <si>
    <t>UNIAO COM ASSENTO CONICO DE FERRO LONGO (MACHO-FEMEA), DIAMETRO 1 1/2"</t>
  </si>
  <si>
    <t>121,44</t>
  </si>
  <si>
    <t>UNIAO COM ASSENTO CONICO DE FERRO LONGO (MACHO-FEMEA), DIAMETRO 1/2"</t>
  </si>
  <si>
    <t>39,57</t>
  </si>
  <si>
    <t>UNIAO COM ASSENTO CONICO DE FERRO LONGO (MACHO-FEMEA), DIAMETRO 1"</t>
  </si>
  <si>
    <t>77,31</t>
  </si>
  <si>
    <t>UNIAO COM ASSENTO CONICO DE FERRO LONGO (MACHO-FEMEA), DIAMETRO 2 1/2"</t>
  </si>
  <si>
    <t>239,26</t>
  </si>
  <si>
    <t>UNIAO COM ASSENTO CONICO DE FERRO LONGO (MACHO-FEMEA), DIAMETRO 2"</t>
  </si>
  <si>
    <t>193,23</t>
  </si>
  <si>
    <t>UNIAO COM ASSENTO CONICO DE FERRO LONGO (MACHO-FEMEA), DIAMETRO 3/4"</t>
  </si>
  <si>
    <t>UNIAO COM ASSENTO CONICO DE FERRO LONGO (MACHO-FEMEA), DIAMETRO 3'</t>
  </si>
  <si>
    <t>349,69</t>
  </si>
  <si>
    <t>UNIAO COM ASSENTO CONICO DE FERRO LONGO (MACHO-FEMEA), DIAMETRO 4"</t>
  </si>
  <si>
    <t>441,73</t>
  </si>
  <si>
    <t>UNIAO COM FLANGE PPR, DN 40 MM, PARA AGUA QUENTE PREDIAL</t>
  </si>
  <si>
    <t>143,57</t>
  </si>
  <si>
    <t>UNIAO DE FERRO GALVANIZADO, COM ASSENTO CONICO DE BRONZE, DE 1 1/2"</t>
  </si>
  <si>
    <t>79,60</t>
  </si>
  <si>
    <t>UNIAO DE FERRO GALVANIZADO, COM ASSENTO CONICO DE BRONZE, DE 1 1/4"</t>
  </si>
  <si>
    <t>76,94</t>
  </si>
  <si>
    <t>UNIAO DE FERRO GALVANIZADO, COM ROSCA BSP, COM ASSENTO PLANO, DE 1 1/2"</t>
  </si>
  <si>
    <t>UNIAO DE FERRO GALVANIZADO, COM ROSCA BSP, COM ASSENTO PLANO, DE 1 1/4"</t>
  </si>
  <si>
    <t>46,11</t>
  </si>
  <si>
    <t>UNIAO DE FERRO GALVANIZADO, COM ROSCA BSP, COM ASSENTO PLANO, DE 1/2"</t>
  </si>
  <si>
    <t>20,12</t>
  </si>
  <si>
    <t>UNIAO DE FERRO GALVANIZADO, COM ROSCA BSP, COM ASSENTO PLANO, DE 1"</t>
  </si>
  <si>
    <t>UNIAO DE FERRO GALVANIZADO, COM ROSCA BSP, COM ASSENTO PLANO, DE 2 1/2"</t>
  </si>
  <si>
    <t>139,62</t>
  </si>
  <si>
    <t>UNIAO DE FERRO GALVANIZADO, COM ROSCA BSP, COM ASSENTO PLANO, DE 2"</t>
  </si>
  <si>
    <t>84,38</t>
  </si>
  <si>
    <t>UNIAO DE FERRO GALVANIZADO, COM ROSCA BSP, COM ASSENTO PLANO, DE 3/4"</t>
  </si>
  <si>
    <t>UNIAO DE FERRO GALVANIZADO, COM ROSCA BSP, COM ASSENTO PLANO, DE 3"</t>
  </si>
  <si>
    <t>216,30</t>
  </si>
  <si>
    <t>UNIAO DE FERRO GALVANIZADO, COM ROSCA BSP, COM ASSENTO PLANO, DE 4"</t>
  </si>
  <si>
    <t>303,65</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</si>
  <si>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</si>
  <si>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</si>
  <si>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</si>
  <si>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</si>
  <si>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</si>
  <si>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</si>
  <si>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</si>
  <si>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</si>
  <si>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11,84</t>
  </si>
  <si>
    <t>UNIAO METALICA, PARA CONEXAO COM ANEL DESLIZANTE EM TUBO PEX, DN 16 MM</t>
  </si>
  <si>
    <t>8,06</t>
  </si>
  <si>
    <t>UNIAO METALICA, PARA CONEXAO COM ANEL DESLIZANTE EM TUBO PEX, DN 20 MM</t>
  </si>
  <si>
    <t>UNIAO METALICA, PARA CONEXAO COM ANEL DESLIZANTE EM TUBO PEX, DN 25 MM</t>
  </si>
  <si>
    <t>20,31</t>
  </si>
  <si>
    <t>UNIAO METALICA, PARA CONEXAO COM ANEL DESLIZANTE EM TUBO PEX, DN 32 MM</t>
  </si>
  <si>
    <t>UNIAO PVC, ROSCAVEL 1/2",  AGUA FRIA PREDIAL</t>
  </si>
  <si>
    <t>UNIAO PVC, ROSCAVEL 2",  AGUA FRIA PREDIAL</t>
  </si>
  <si>
    <t>76,84</t>
  </si>
  <si>
    <t>UNIAO PVC, ROSCAVEL, 1 1/2",  AGUA FRIA PREDIAL</t>
  </si>
  <si>
    <t>UNIAO PVC, ROSCAVEL, 1 1/4",  AGUA FRIA PREDIAL</t>
  </si>
  <si>
    <t>UNIAO PVC, ROSCAVEL, 1",  AGUA FRIA PREDIAL</t>
  </si>
  <si>
    <t>UNIAO PVC, ROSCAVEL, 2 1/2",  AGUA FRIA PREDIAL</t>
  </si>
  <si>
    <t>158,01</t>
  </si>
  <si>
    <t>UNIAO PVC, ROSCAVEL, 3/4",  AGUA FRIA PREDIAL</t>
  </si>
  <si>
    <t>UNIAO PVC, ROSCAVEL, 3",  AGUA FRIA PREDIAL</t>
  </si>
  <si>
    <t>200,09</t>
  </si>
  <si>
    <t>UNIAO PVC, SOLDAVEL, 110 MM,  PARA AGUA FRIA PREDIAL</t>
  </si>
  <si>
    <t>398,95</t>
  </si>
  <si>
    <t>UNIAO PVC, SOLDAVEL, 20 MM,  PARA AGUA FRIA PREDIAL</t>
  </si>
  <si>
    <t>UNIAO PVC, SOLDAVEL, 25 MM,  PARA AGUA FRIA PREDIAL</t>
  </si>
  <si>
    <t>UNIAO PVC, SOLDAVEL, 32 MM,  PARA AGUA FRIA PREDIAL</t>
  </si>
  <si>
    <t>13,10</t>
  </si>
  <si>
    <t>UNIAO PVC, SOLDAVEL, 40 MM,  PARA AGUA FRIA PREDIAL</t>
  </si>
  <si>
    <t>UNIAO PVC, SOLDAVEL, 50 MM,  PARA AGUA FRIA PREDIAL</t>
  </si>
  <si>
    <t>27,64</t>
  </si>
  <si>
    <t>UNIAO PVC, SOLDAVEL, 60 MM,  PARA AGUA FRIA PREDIAL</t>
  </si>
  <si>
    <t>69,57</t>
  </si>
  <si>
    <t>UNIAO PVC, SOLDAVEL, 75 MM,  PARA AGUA FRIA PREDIAL</t>
  </si>
  <si>
    <t>140,40</t>
  </si>
  <si>
    <t>UNIAO PVC, SOLDAVEL, 85 MM,  PARA AGUA FRIA PREDIAL</t>
  </si>
  <si>
    <t>215,87</t>
  </si>
  <si>
    <t>UNIAO TIPO STORZ, COM EMPATACAO INTERNA TIPO ANEL DE EXPANSAO, ENGATE RAPIDO 1 1/2", PARA MANGUEIRA DE COMBATE A INCENDIO PREDIAL</t>
  </si>
  <si>
    <t>91,86</t>
  </si>
  <si>
    <t>UNIAO TIPO STORZ, COM EMPATACAO INTERNA TIPO ANEL DE EXPANSAO, ENGATE RAPIDO 2 1/2", PARA MANGUEIRA DE COMBATE A INCENDIO PREDIAL</t>
  </si>
  <si>
    <t>131,42</t>
  </si>
  <si>
    <t>UNIAO, CPVC, SOLDAVEL, 15 MM, PARA AGUA QUENTE PREDIAL</t>
  </si>
  <si>
    <t>UNIAO, CPVC, SOLDAVEL, 22 MM, PARA AGUA QUENTE PREDIAL</t>
  </si>
  <si>
    <t>12,74</t>
  </si>
  <si>
    <t>UNIAO, CPVC, SOLDAVEL, 28 MM, PARA AGUA QUENTE PREDIAL</t>
  </si>
  <si>
    <t>UNIAO, CPVC, SOLDAVEL, 35 MM, PARA AGUA QUENTE PREDIAL</t>
  </si>
  <si>
    <t>30,79</t>
  </si>
  <si>
    <t>UNIAO, CPVC, SOLDAVEL, 42 MM, PARA AGUA QUENTE PREDIAL</t>
  </si>
  <si>
    <t>45,70</t>
  </si>
  <si>
    <t>UNIAO, CPVC, SOLDAVEL, 54 MM, PARA AGUA QUENTE PREDIAL</t>
  </si>
  <si>
    <t>109,82</t>
  </si>
  <si>
    <t>UNIAO, CPVC, SOLDAVEL, 73 MM, PARA AGUA QUENTE PREDIAL</t>
  </si>
  <si>
    <t>159,39</t>
  </si>
  <si>
    <t>UNIAO, CPVC, SOLDAVEL, 89 MM, PARA AGUA QUENTE PREDIAL</t>
  </si>
  <si>
    <t>235,02</t>
  </si>
  <si>
    <t>USINA DE ASFALTO A FRIO, CAPACIDADE DE 30 A 40 T/H, ELETRICA, POTENCIA DE 30 CV</t>
  </si>
  <si>
    <t>91.260,90</t>
  </si>
  <si>
    <t>USINA DE ASFALTO A FRIO, CAPACIDADE DE 40 A 60 T/H, ELETRICA, POTENCIA DE 30 CV</t>
  </si>
  <si>
    <t>113.664,24</t>
  </si>
  <si>
    <t>USINA DE ASFALTO A QUENTE, FIXA, TIPO CONTRA FLUXO, CAPACIDADE DE 100 A 140 T/H, POTENCIA DE 280 KW, COM MISTURADOR EXTERNO ROTATIVO</t>
  </si>
  <si>
    <t>2.210.996,16</t>
  </si>
  <si>
    <t>USINA DE ASFALTO, GRAVIMETRICA, CAPACIDADE DE 150 T/H, POTENCIA DE 400 KW</t>
  </si>
  <si>
    <t>5.821.474,86</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</si>
  <si>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</si>
  <si>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</si>
  <si>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</si>
  <si>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</si>
  <si>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</si>
  <si>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</si>
  <si>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</si>
  <si>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</si>
  <si>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</si>
  <si>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480.074,80</t>
  </si>
  <si>
    <t>USINA DE MISTURAS ASFALTICAS A QUENTE, MOVEL, TIPO CONTRA FLUXO, CAPACIDADE DE 40 A 80 T/H</t>
  </si>
  <si>
    <t>1.800.000,00</t>
  </si>
  <si>
    <t>USINA MISTURADORA DE SOLOS,  DOSADORES TRIPLOS, CALHA VIBRATORIA CAPACIDADE DE 200 A 500 T/H, POTENCIA DE 75 KW</t>
  </si>
  <si>
    <t>928.525,14</t>
  </si>
  <si>
    <t>VALVULA DE DESCARGA EM METAL CROMADO PARA MICTORIO COM ACIONAMENTO POR PRESSAO E FECHAMENTO AUTOMATICO</t>
  </si>
  <si>
    <t>194,93</t>
  </si>
  <si>
    <t>VALVULA DE DESCARGA METALICA, BASE 1 1/2 " E ACABAMENTO METALICO CROMADO</t>
  </si>
  <si>
    <t>226,45</t>
  </si>
  <si>
    <t>VALVULA DE DESCARGA METALICA, BASE 1 1/4 " E ACABAMENTO METALICO CROMADO</t>
  </si>
  <si>
    <t>183,45</t>
  </si>
  <si>
    <t>VALVULA DE ESFERA BRUTA EM BRONZE, BITOLA 1 " (REF 1552-B)</t>
  </si>
  <si>
    <t>VALVULA DE ESFERA BRUTA EM BRONZE, BITOLA 1 1/2 " (REF 1552-B)</t>
  </si>
  <si>
    <t>78,09</t>
  </si>
  <si>
    <t>VALVULA DE ESFERA BRUTA EM BRONZE, BITOLA 1 1/4 " (REF 1552-B)</t>
  </si>
  <si>
    <t>64,81</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</si>
  <si>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</si>
  <si>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</si>
  <si>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</si>
  <si>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</si>
  <si>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65,56</t>
  </si>
  <si>
    <t>VALVULA DE RETENCAO DE BRONZE, PE COM CRIVOS, EXTREMIDADE COM ROSCA, DE 1 1/4", PARA FUNDO DE POCO</t>
  </si>
  <si>
    <t>61,43</t>
  </si>
  <si>
    <t>VALVULA DE RETENCAO DE BRONZE, PE COM CRIVOS, EXTREMIDADE COM ROSCA, DE 1", PARA FUNDO DE POCO</t>
  </si>
  <si>
    <t>VALVULA DE RETENCAO DE BRONZE, PE COM CRIVOS, EXTREMIDADE COM ROSCA, DE 2 1/2", PARA FUNDO DE POCO</t>
  </si>
  <si>
    <t>177,47</t>
  </si>
  <si>
    <t>VALVULA DE RETENCAO DE BRONZE, PE COM CRIVOS, EXTREMIDADE COM ROSCA, DE 2", PARA FUNDO DE POCO</t>
  </si>
  <si>
    <t>99,31</t>
  </si>
  <si>
    <t>VALVULA DE RETENCAO DE BRONZE, PE COM CRIVOS, EXTREMIDADE COM ROSCA, DE 3/4", PARA FUNDO DE POCO</t>
  </si>
  <si>
    <t>VALVULA DE RETENCAO DE BRONZE, PE COM CRIVOS, EXTREMIDADE COM ROSCA, DE 3", PARA FUNDO DE POCO</t>
  </si>
  <si>
    <t>243,29</t>
  </si>
  <si>
    <t>VALVULA DE RETENCAO DE BRONZE, PE COM CRIVOS, EXTREMIDADE COM ROSCA, DE 4", PARA FUNDO DE POCO</t>
  </si>
  <si>
    <t>428,17</t>
  </si>
  <si>
    <t>VALVULA DE RETENCAO HORIZONTAL, DE BRONZE (PN-25), 1 1/2", 400 PSI, TAMPA DE PORCA DE UNIAO, EXTREMIDADES COM ROSCA</t>
  </si>
  <si>
    <t>VALVULA DE RETENCAO HORIZONTAL, DE BRONZE (PN-25), 1 1/4", 400 PSI, TAMPA DE PORCA DE UNIAO, EXTREMIDADES COM ROSCA</t>
  </si>
  <si>
    <t>113,82</t>
  </si>
  <si>
    <t>VALVULA DE RETENCAO HORIZONTAL, DE BRONZE (PN-25), 1/2", 400 PSI, TAMPA DE PORCA DE UNIAO, EXTREMIDADES COM ROSCA</t>
  </si>
  <si>
    <t>VALVULA DE RETENCAO HORIZONTAL, DE BRONZE (PN-25), 1", 400 PSI, TAMPA DE PORCA DE UNIAO, EXTREMIDADES COM ROSCA</t>
  </si>
  <si>
    <t>76,03</t>
  </si>
  <si>
    <t>VALVULA DE RETENCAO HORIZONTAL, DE BRONZE (PN-25), 2 1/2", 400 PSI, TAMPA DE PORCA DE UNIAO, EXTREMIDADES COM ROSCA</t>
  </si>
  <si>
    <t>254,85</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</si>
  <si>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</si>
  <si>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</si>
  <si>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</si>
  <si>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352,00</t>
  </si>
  <si>
    <t>VALVULA DE RETENCAO HORIZONTAL, DE BRONZE (PN-25), 4", 400 PSI, TAMPA DE PORCA DE UNIAO, EXTREMIDADES COM ROSCA</t>
  </si>
  <si>
    <t>545,96</t>
  </si>
  <si>
    <t>VALVULA DE RETENCAO VERTICAL, DE BRONZE (PN-16), 1 1/2", 200 PSI, EXTREMIDADES COM ROSCA</t>
  </si>
  <si>
    <t>VALVULA DE RETENCAO VERTICAL, DE BRONZE (PN-16), 1 1/4", 200 PSI, EXTREMIDADES COM ROSCA</t>
  </si>
  <si>
    <t>VALVULA DE RETENCAO VERTICAL, DE BRONZE (PN-16), 1/2", 200 PSI, EXTREMIDADES COM ROSCA</t>
  </si>
  <si>
    <t>33,60</t>
  </si>
  <si>
    <t>VALVULA DE RETENCAO VERTICAL, DE BRONZE (PN-16), 1", 200 PSI, EXTREMIDADES COM ROSCA</t>
  </si>
  <si>
    <t>VALVULA DE RETENCAO VERTICAL, DE BRONZE (PN-16), 2 1/2", 200 PSI, EXTREMIDADES COM ROSCA</t>
  </si>
  <si>
    <t>158,11</t>
  </si>
  <si>
    <t>VALVULA DE RETENCAO VERTICAL, DE BRONZE (PN-16), 2", 200 PSI, EXTREMIDADES COM ROSCA</t>
  </si>
  <si>
    <t>98,67</t>
  </si>
  <si>
    <t>VALVULA DE RETENCAO VERTICAL, DE BRONZE (PN-16), 3/4", 200 PSI, EXTREMIDADES COM ROSCA</t>
  </si>
  <si>
    <t>35,86</t>
  </si>
  <si>
    <t>VALVULA DE RETENCAO VERTICAL, DE BRONZE (PN-16), 3", 200 PSI, EXTREMIDADES COM ROSCA</t>
  </si>
  <si>
    <t>215,91</t>
  </si>
  <si>
    <t>VALVULA DE RETENCAO VERTICAL, DE BRONZE (PN-16), 4", 200 PSI, EXTREMIDADES COM ROSCA</t>
  </si>
  <si>
    <t>374,73</t>
  </si>
  <si>
    <t>VALVULA EM METAL CROMADO PARA LAVATORIO, 1 " SEM LADRAO</t>
  </si>
  <si>
    <t>34,97</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</si>
  <si>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</si>
  <si>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</si>
  <si>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</si>
  <si>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</si>
  <si>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</si>
  <si>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</si>
  <si>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</si>
  <si>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</si>
  <si>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</si>
  <si>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16,41</t>
  </si>
  <si>
    <t>VARA FINA PARA CREMONA, EM FERRO ZINCADO BRANCO, COM DIAMETRO DE APROX 10 MM E COMPRIMENTO DE 1,50 M</t>
  </si>
  <si>
    <t>VARIADOR DE LUMINOSIDADE ROTATIVO (DIMMER) 127 V, 300 W (APENAS MODULO)</t>
  </si>
  <si>
    <t>41,40</t>
  </si>
  <si>
    <t>VARIADOR DE LUMINOSIDADE ROTATIVO (DIMMER) 127V, 300W, CONJUNTO MONTADO PARA EMBUTIR 4" X 2" (PLACA + SUPORTE + MODULO)</t>
  </si>
  <si>
    <t>53,25</t>
  </si>
  <si>
    <t>VARIADOR DE LUMINOSIDADE ROTATIVO (DIMMER) 220 V, 600 W (APENAS MODULO)</t>
  </si>
  <si>
    <t>66,17</t>
  </si>
  <si>
    <t>VARIADOR DE LUMINOSIDADE ROTATIVO (DIMMER) 220V, 600W, CONJUNTO MONTADO PARA EMBUTIR 4" X 2" (PLACA + SUPORTE + MODULO)</t>
  </si>
  <si>
    <t>69,58</t>
  </si>
  <si>
    <t>VARIADOR DE VELOCIDADE PARA VENTILADOR 127 V, 150 W (APENAS MODULO)</t>
  </si>
  <si>
    <t>VARIADOR DE VELOCIDADE PARA VENTILADOR 127V, 150W + 2 INTERRUPTORES PARALELOS, PARA REVERSAO E LAMPADA, CONJUNTO MONTADO PARA EMBUTIR 4" X 2" (PLACA + SUPORTE + MODULOS)</t>
  </si>
  <si>
    <t>44,35</t>
  </si>
  <si>
    <t>VARIADOR DE VELOCIDADE PARA VENTILADOR 220 V, 250 W (APENAS MODULO)</t>
  </si>
  <si>
    <t>28,46</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</si>
  <si>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</si>
  <si>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</si>
  <si>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</si>
  <si>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51.242,34</t>
  </si>
  <si>
    <t>VASSOURA 40 CM COM CABO</t>
  </si>
  <si>
    <t>20,15</t>
  </si>
  <si>
    <t>VEDACAO DE CALHA, EM BORRACHA COR PRETA, MEDIDA ENTRE 119 E 170 MM, PARA DRENAGEM PLUVIAL PREDIAL</t>
  </si>
  <si>
    <t>VEDACAO PVC, 100 MM, PARA SAIDA VASO SANITARIO</t>
  </si>
  <si>
    <t>VERGALHAO ZINCADO ROSCA TOTAL, 1/4 " (6,3 MM)</t>
  </si>
  <si>
    <t>2,67</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</si>
  <si>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</si>
  <si>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</si>
  <si>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</si>
  <si>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</si>
  <si>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26,18</t>
  </si>
  <si>
    <t>VEU POLIESTER</t>
  </si>
  <si>
    <t>VIBRADOR DE IMERSAO, COM PONTEIRA DE *35* MM, MANGOTE DE 5 M, SEM MOTOR</t>
  </si>
  <si>
    <t>838,67</t>
  </si>
  <si>
    <t>VIBRADOR DE IMERSAO, COM PONTEIRA DE *45* MM, MANGOTE DE 5 M, SEM MOTOR.</t>
  </si>
  <si>
    <t>911,60</t>
  </si>
  <si>
    <t>VIBRADOR DE IMERSAO, COM PONTEIRA DE *60* MM, MANGOTE DE 5 M, SEM MOTOR.</t>
  </si>
  <si>
    <t>1.022,59</t>
  </si>
  <si>
    <t>VIBRADOR DE IMERSAO, DIAMETRO DA PONTEIRA DE *35* MM, COM MOTOR 4 TEMPOS A GASOLINA DE 5,5 HP (5,5 CV)</t>
  </si>
  <si>
    <t>2.200,00</t>
  </si>
  <si>
    <t>VIBRADOR DE IMERSAO, DIAMETRO DA PONTEIRA DE *45* MM, COM MOTOR ELETRICO TRIFASICO DE 2 HP (2 CV)</t>
  </si>
  <si>
    <t>1.973,59</t>
  </si>
  <si>
    <t>VIBRADOR DE IMERSAO, DIAMETRO DA PONTEIRA DE *45* MM, COM MOTOR 4 TEMPOS A GASOLINA DE 5,5 HP (5,5 CV)</t>
  </si>
  <si>
    <t>2.404,07</t>
  </si>
  <si>
    <t>VIBROACABADORA DE ASFALTO SOBRE ESTEIRAS, LARG. PAVIM. MAX. 8,00 M, POT. 100 KW/ 134 HP, CAP. 600 T/ H</t>
  </si>
  <si>
    <t>2.919.833,70</t>
  </si>
  <si>
    <t>VIBROACABADORA DE ASFALTO SOBRE ESTEIRAS, LARG. PAVIM. 2,13 M A 4,55 M, POT. 74 KW/ 100 HP, CAP. 400 T/ H</t>
  </si>
  <si>
    <t>1.229.216,10</t>
  </si>
  <si>
    <t>VIBROACABADORA DE ASFALTO SOBRE ESTEIRAS, LARG. PAVIM. 2,60 M A 5,75 M, POT. 110 HP, CAP. 450 T/ H</t>
  </si>
  <si>
    <t>1.238.123,55</t>
  </si>
  <si>
    <t>VIBROACABADORA DE ASFALTO SOBRE ESTEIRAS, LARG. PAVIMENT. 1,90 A 5,3 M, POT. 78 KW/105 HP, CAP. 450 T/H</t>
  </si>
  <si>
    <t>1.500.000,00</t>
  </si>
  <si>
    <t>VIBROACABADORA DE ASFALTO SOBRE RODAS, LARGURA DE PAVIMENTACAO DE 1,70 A 4,20 M, POTENCIA 78 KW/105 HP, CAPACIDADE 300 T/H</t>
  </si>
  <si>
    <t>1.328.978,55</t>
  </si>
  <si>
    <t>VIDRACEIRO</t>
  </si>
  <si>
    <t>17,36</t>
  </si>
  <si>
    <t>VIDRACEIRO (MENSALISTA)</t>
  </si>
  <si>
    <t>VIDRO COMUM LAMINADO LISO INCOLOR DUPLO, ESPESSURA TOTAL 8 MM (CADA CAMADA DE 4 MM) - COLOCADO</t>
  </si>
  <si>
    <t>446,74</t>
  </si>
  <si>
    <t>VIDRO COMUM LAMINADO, LISO, INCOLOR, DUPLO, ESPESSURA TOTAL 6 MM (CADA CAMADA E= 3 MM) - COLOCADO</t>
  </si>
  <si>
    <t>388,88</t>
  </si>
  <si>
    <t>VIDRO COMUM LAMINADO, LISO, INCOLOR, TRIPLO, ESPESSURA TOTAL 12 MM (CADA CAMADA E=  4 MM) - COLOCADO</t>
  </si>
  <si>
    <t>1.011,11</t>
  </si>
  <si>
    <t>VIDRO COMUM LAMINADO, LISO, INCOLOR, TRIPLO, ESPESSURA TOTAL 15 MM (CADA CAMADA E = 5 MM) - COLOCADO</t>
  </si>
  <si>
    <t>1.182,22</t>
  </si>
  <si>
    <t>VIDRO CRISTAL COLORIDO, 10 MM, PINTADO NA COR BRANCA</t>
  </si>
  <si>
    <t>348,44</t>
  </si>
  <si>
    <t>VIDRO CRISTAL COLORIDO, 4 MM, PINTADO NA COR BRANCA</t>
  </si>
  <si>
    <t>VIDRO CRISTAL COLORIDO, 6 MM, PINTADO NA COR BRANCA</t>
  </si>
  <si>
    <t>154,75</t>
  </si>
  <si>
    <t>VIDRO CRISTAL COLORIDO, 8 MM, PINTADO NA COR BRANCA</t>
  </si>
  <si>
    <t>251,22</t>
  </si>
  <si>
    <t>VIDRO LISO FUME E = 4MM - SEM COLOCACAO</t>
  </si>
  <si>
    <t>VIDRO LISO FUME E = 6MM - SEM COLOCACAO</t>
  </si>
  <si>
    <t>186,66</t>
  </si>
  <si>
    <t>VIDRO LISO FUME, E = 5 MM - SEM COLOCACAO</t>
  </si>
  <si>
    <t>134,33</t>
  </si>
  <si>
    <t>VIDRO LISO INCOLOR 10 MM - SEM COLOCACAO</t>
  </si>
  <si>
    <t>233,33</t>
  </si>
  <si>
    <t>VIDRO LISO INCOLOR 2 A 3 MM - SEM COLOCACAO</t>
  </si>
  <si>
    <t>70,00</t>
  </si>
  <si>
    <t>VIDRO LISO INCOLOR 4MM - SEM COLOCACAO</t>
  </si>
  <si>
    <t>93,33</t>
  </si>
  <si>
    <t>VIDRO LISO INCOLOR 5MM - SEM COLOCACAO</t>
  </si>
  <si>
    <t>VIDRO LISO INCOLOR 6 MM - SEM COLOCACAO</t>
  </si>
  <si>
    <t>132,22</t>
  </si>
  <si>
    <t>VIDRO LISO INCOLOR 8MM  -  SEM COLOCACAO</t>
  </si>
  <si>
    <t>192,88</t>
  </si>
  <si>
    <t>VIDRO MARTELADO OU CANELADO, 4 MM - SEM COLOCACAO</t>
  </si>
  <si>
    <t>VIDRO PLANO ARAMADO E = 6 MM - SEM COLOCACAO</t>
  </si>
  <si>
    <t>VIDRO PLANO ARMADO E = 7MM - SEM COLOCACAO</t>
  </si>
  <si>
    <t>241,11</t>
  </si>
  <si>
    <t>VIDRO TEMPERADO INCOLOR E = 10 MM, SEM COLOCACAO</t>
  </si>
  <si>
    <t>343,01</t>
  </si>
  <si>
    <t>VIDRO TEMPERADO INCOLOR E = 6 MM, SEM COLOCACAO</t>
  </si>
  <si>
    <t>202,40</t>
  </si>
  <si>
    <t>VIDRO TEMPERADO INCOLOR E = 8 MM, SEM COLOCACAO</t>
  </si>
  <si>
    <t>264,21</t>
  </si>
  <si>
    <t>VIDRO TEMPERADO INCOLOR PARA PORTA DE ABRIR, E = 10 MM (SEM FERRAGENS E SEM COLOCACAO)</t>
  </si>
  <si>
    <t>371,00</t>
  </si>
  <si>
    <t>VIDRO TEMPERADO VERDE E = 10 MM, SEM COLOCACAO</t>
  </si>
  <si>
    <t>432,30</t>
  </si>
  <si>
    <t>VIDRO TEMPERADO VERDE E = 6 MM, SEM COLOCACAO</t>
  </si>
  <si>
    <t>244,23</t>
  </si>
  <si>
    <t>VIDRO TEMPERADO VERDE E = 8 MM, SEM COLOCACAO</t>
  </si>
  <si>
    <t>329,96</t>
  </si>
  <si>
    <t>VIGA *7,5 X 10* CM EM PINUS, MISTA OU EQUIVALENTE DA REGIAO - BRUTA</t>
  </si>
  <si>
    <t>VIGA *7,5 X 15 CM EM PINUS, MISTA OU EQUIVALENTE DA REGIAO - BRUTA</t>
  </si>
  <si>
    <t>15,38</t>
  </si>
  <si>
    <t>VIGA APARELHADA  *6 X 12* CM, EM MACARANDUBA, ANGELIM OU EQUIVALENTE DA REGIAO</t>
  </si>
  <si>
    <t>VIGA APARELHADA *6 X 16* CM, EM MACARANDUBA, ANGELIM OU EQUIVALENTE DA REGIAO</t>
  </si>
  <si>
    <t>21,11</t>
  </si>
  <si>
    <t>VIGA DE ESCORAMAENTO H20, DE MADEIRA, PESO DE 5,00 A 5,20 KG/M, COM EXTREMIDADES PLASTICAS</t>
  </si>
  <si>
    <t>69,08</t>
  </si>
  <si>
    <t>VIGA NAO APARELHADA  *6 X 12* CM, EM MACARANDUBA, ANGELIM OU EQUIVALENTE DA REGIAO - BRUTA</t>
  </si>
  <si>
    <t>17,45</t>
  </si>
  <si>
    <t>VIGA NAO APARELHADA *6 X 16* CM, EM MACARANDUBA, ANGELIM OU EQUIVALENTE DA REGIAO -  BRUTA</t>
  </si>
  <si>
    <t>VIGA NAO APARELHADA *6 X 20* CM, EM MACARANDUBA, ANGELIM OU EQUIVALENTE DA REGIAO - BRUTA</t>
  </si>
  <si>
    <t>31,51</t>
  </si>
  <si>
    <t>VIGA NAO APARELHADA *8 X 16* CM EM MACARANDUBA, ANGELIM OU EQUIVALENTE DA REGIAO -  BRUTA</t>
  </si>
  <si>
    <t>33,73</t>
  </si>
  <si>
    <t>VIGIA DIURNO</t>
  </si>
  <si>
    <t>13,80</t>
  </si>
  <si>
    <t>VIGIA DIURNO (MENSALISTA)</t>
  </si>
  <si>
    <t>VIGIA NOTURNO, HORA EFETIVAMENTE TRABALHADA DE 22 H AS 5 H (COM ADICIONAL NOTURNO)</t>
  </si>
  <si>
    <t>TOTAL DE INSUMOS : 5236</t>
  </si>
  <si>
    <t>PCI.817.01 - CUSTO DE COMPOSIÇÕES - SINTÉTICO                                               DATA DE EMISSÃO: 15/04/2021 23:53:30            DATA DE RT: 15/04/2021</t>
  </si>
  <si>
    <t>ENCARGOS SOCIAIS SOBRE PREÇOS DA MÃO-DE-OBRA: 116,72%(HORA)   73,18%(MÊS)</t>
  </si>
  <si>
    <t>ABRANGÊNCIA : NACIONAL                                              LOCALIDADE  : RIO DE JANEIRO                                                                                                      DATA DE PREÇO   : 03/2021 REFERÊNCIA COLETA : MEDIANO</t>
  </si>
  <si>
    <t>23,26</t>
  </si>
  <si>
    <t>33,14</t>
  </si>
  <si>
    <t>44,18</t>
  </si>
  <si>
    <t>49,72</t>
  </si>
  <si>
    <t>55,29</t>
  </si>
  <si>
    <t>60,88</t>
  </si>
  <si>
    <t>72,38</t>
  </si>
  <si>
    <t>5,97</t>
  </si>
  <si>
    <t>17,30</t>
  </si>
  <si>
    <t>26,73</t>
  </si>
  <si>
    <t>30,09</t>
  </si>
  <si>
    <t>44,01</t>
  </si>
  <si>
    <t>37,66</t>
  </si>
  <si>
    <t>43,53</t>
  </si>
  <si>
    <t>78,72</t>
  </si>
  <si>
    <t>102,20</t>
  </si>
  <si>
    <t>116,76</t>
  </si>
  <si>
    <t>128,80</t>
  </si>
  <si>
    <t>46,17</t>
  </si>
  <si>
    <t>56,10</t>
  </si>
  <si>
    <t>66,02</t>
  </si>
  <si>
    <t>75,98</t>
  </si>
  <si>
    <t>85,90</t>
  </si>
  <si>
    <t>108,13</t>
  </si>
  <si>
    <t>TUBO DE PVC PARA REDE COLETORA DE ESGOTO DE PAREDE MACIÇA, DN 100 MM, JUNTA ELÁSTICA - FORNECIMENTO E ASSENTAMENTO. AF_01/2021</t>
  </si>
  <si>
    <t>TUBO DE PVC PARA REDE COLETORA DE ESGOTO DE PAREDE MACIÇA, DN 150 MM, JUNTA ELÁSTICA  - FORNECIMENTO E ASSENTAMENTO. AF_01/2021</t>
  </si>
  <si>
    <t>81,98</t>
  </si>
  <si>
    <t>TUBO DE PVC PARA REDE COLETORA DE ESGOTO DE PAREDE MACIÇA, DN 200 MM, JUNTA ELÁSTICA - FORNECIMENTO E ASSENTAMENTO. AF_01/2021</t>
  </si>
  <si>
    <t>121,26</t>
  </si>
  <si>
    <t>TUBO DE PVC PARA REDE COLETORA DE ESGOTO DE PAREDE MACIÇA, DN 250 MM, JUNTA ELÁSTICA  - FORNECIMENTO E ASSENTAMENTO. AF_01/2021</t>
  </si>
  <si>
    <t>203,40</t>
  </si>
  <si>
    <t>TUBO DE PVC PARA REDE COLETORA DE ESGOTO DE PAREDE MACIÇA, DN 300 MM, JUNTA ELÁSTICA,  FORNECIMENTO E ASSENTAMENTO. AF_01/2021</t>
  </si>
  <si>
    <t>325,18</t>
  </si>
  <si>
    <t>TUBO DE PVC PARA REDE COLETORA DE ESGOTO DE PAREDE MACIÇA, DN 350 MM, JUNTA ELÁSTICA  - FORNECIMENTO E ASSENTAMENTO. AF_01/2021</t>
  </si>
  <si>
    <t>401,74</t>
  </si>
  <si>
    <t>TUBO DE PVC PARA REDE COLETORA DE ESGOTO DE PAREDE MACIÇA, DN 400 MM, JUNTA ELÁSTICA  FORNECIMENTO E ASSENTAMENTO. AF_01/2021</t>
  </si>
  <si>
    <t>519,10</t>
  </si>
  <si>
    <t>TUBO DE PVC CORRUGADO DE DUPLA PAREDE PARA REDE COLETORA DE ESGOTO, DN 150 MM, JUNTA ELÁSTICA - FORNECIMENTO E ASSENTAMENTO. AF_01/2021</t>
  </si>
  <si>
    <t>66,83</t>
  </si>
  <si>
    <t>TUBO DE PVC CORRUGADO DE DUPLA PAREDE PARA REDE COLETORA DE ESGOTO, DN 200 MM, JUNTA ELÁSTICA - FORNECIMENTO E ASSENTAMENTO. AF_01/2021</t>
  </si>
  <si>
    <t>105,83</t>
  </si>
  <si>
    <t>TUBO DE PVC CORRUGADO DE DUPLA PAREDE PARA REDE COLETORA DE ESGOTO, DN 250 MM, JUNTA ELÁSTICA - FORNECIMENTO E ASSENTAMENTO. AF_01/2021</t>
  </si>
  <si>
    <t>172,18</t>
  </si>
  <si>
    <t>TUBO DE PVC CORRUGADO DE DUPLA PAREDE PARA REDE COLETORA DE ESGOTO, DN 300 MM, JUNTA ELÁSTICA - FORNECIMENTO E ASSENTAMENTO. AF_01/2021</t>
  </si>
  <si>
    <t>237,64</t>
  </si>
  <si>
    <t>TUBO DE PVC CORRUGADO DE DUPLA PAREDE PARA REDE COLETORA DE ESGOTO, DN 350 MM, JUNTA ELÁSTICA - FORNECIMENTO E ASSENTAMENTO. AF_01/2021</t>
  </si>
  <si>
    <t>333,33</t>
  </si>
  <si>
    <t>TUBO DE PVC CORRUGADO DE DUPLA PAREDE PARA REDE COLETORA DE ESGOTO, DN 400 MM, JUNTA ELÁSTICA - FORNECIMENTO E ASSENTAMENTO. AF_01/2021</t>
  </si>
  <si>
    <t>387,65</t>
  </si>
  <si>
    <t>TUBO DE PEAD CORRUGADO DE DUPLA PAREDE PARA REDE COLETORA DE ESGOTO, DN 600 MM, JUNTA ELÁSTICA INTEGRADA - FORNECIMENTO E ASSENTAMENTO. AF_01/2021</t>
  </si>
  <si>
    <t>1.098,91</t>
  </si>
  <si>
    <t>JUNTA ARGAMASSADA ENTRE TUBO DN 100 MM E O POÇO DE VISITA/ CAIXA DE CONCRETO OU ALVENARIA EM REDES DE ESGOTO. AF_01/2021</t>
  </si>
  <si>
    <t>28,81</t>
  </si>
  <si>
    <t>JUNTA ARGAMASSADA ENTRE TUBO DN 150 MM E O POÇO DE VISITA/ CAIXA DE CONCRETO OU ALVENARIA EM REDES DE ESGOTO. AF_01/2021</t>
  </si>
  <si>
    <t>35,38</t>
  </si>
  <si>
    <t>JUNTA ARGAMASSADA ENTRE TUBO DN 200 MM E O POÇO/ CAIXA DE CONCRETO OU ALVENARIA EM REDES DE ESGOTO. AF_01/2021</t>
  </si>
  <si>
    <t>JUNTA ARGAMASSADA ENTRE TUBO DN 250 MM E O POÇO DE VISITA/ CAIXA DE CONCRETO OU ALVENARIA EM REDES DE ESGOTO. AF_01/2021</t>
  </si>
  <si>
    <t>48,59</t>
  </si>
  <si>
    <t>JUNTA ARGAMASSADA ENTRE TUBO DN 300 MM E O POÇO DE VISITA/ CAIXA DE CONCRETO OU ALVENARIA EM REDES DE ESGOTO. AF_01/2021</t>
  </si>
  <si>
    <t>55,17</t>
  </si>
  <si>
    <t>JUNTA ARGAMASSADA ENTRE TUBO DN 350 MM E O POÇO DE VISITA/ CAIXA DE CONCRETO OU ALVENARIA EM REDES DE ESGOTO. AF_01/2021</t>
  </si>
  <si>
    <t>JUNTA ARGAMASSADA ENTRE TUBO DN 400 MM E O POÇO DE VISITA/ CAIXA DE CONCRETO OU ALVENARIA EM REDES DE ESGOTO. AF_01/2021</t>
  </si>
  <si>
    <t>68,31</t>
  </si>
  <si>
    <t>JUNTA ARGAMASSADA ENTRE TUBO DN 450 MM E O POÇO DE VISITA/ CAIXA DE CONCRETO OU ALVENARIA EM REDES DE ESGOTO. AF_01/2021</t>
  </si>
  <si>
    <t>JUNTA ARGAMASSADA ENTRE TUBO DN 600 MM E O POÇO DE VISITA/ CAIXA DE CONCRETO OU ALVENARIA EM REDES DE ESGOTO. AF_01/2021</t>
  </si>
  <si>
    <t>94,60</t>
  </si>
  <si>
    <t>ASSENTAMENTO DE TUBO DE PVC PARA REDE COLETORA DE ESGOTO DE PAREDE MACIÇA, DN 100 MM, JUNTA ELÁSTICA (NÃO INCLUI FORNECIMENTO). AF_01/2021</t>
  </si>
  <si>
    <t>4,11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</si>
  <si>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</si>
  <si>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</si>
  <si>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5,63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</si>
  <si>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</si>
  <si>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</si>
  <si>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</si>
  <si>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7,91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</si>
  <si>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</si>
  <si>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</si>
  <si>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</si>
  <si>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</si>
  <si>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</si>
  <si>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</si>
  <si>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</si>
  <si>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</si>
  <si>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</si>
  <si>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15,06</t>
  </si>
  <si>
    <t>TUBO DE PEAD CORRUGADO DE DUPLA PAREDE PARA REDE COLETORA DE ESGOTO, DN 250 MM, JUNTA ELÁSTICA INTEGRADA - FORNECIMENTO E ASSENTAMENTO. AF_01/2021</t>
  </si>
  <si>
    <t>223,94</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</si>
  <si>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</si>
  <si>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</si>
  <si>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265,40</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</si>
  <si>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</si>
  <si>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</si>
  <si>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1.552,50</t>
  </si>
  <si>
    <t>ASSENTAMENTO DE TUBO DE PEAD CORRUGADO DE DUPLA PAREDE PARA REDE COLETORA DE ESGOTO, DN 800 MM, JUNTA ELÁSTICA INTEGRADA  (NÃO INCLUI FORNECIMENTO). AF_01/2021</t>
  </si>
  <si>
    <t>26,78</t>
  </si>
  <si>
    <t>2.067,60</t>
  </si>
  <si>
    <t>32,79</t>
  </si>
  <si>
    <t>3.229,77</t>
  </si>
  <si>
    <t>38,89</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</si>
  <si>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</si>
  <si>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</si>
  <si>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</si>
  <si>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</si>
  <si>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120,90</t>
  </si>
  <si>
    <t>102266</t>
  </si>
  <si>
    <t>JUNTA ARGAMASSADA ENTRE TUBO DN 900 MM E O POÇO DE VISITA/ CAIXA DE CONCRETO OU ALVENARIA EM REDES DE ESGOTO. AF_01/2021</t>
  </si>
  <si>
    <t>134,04</t>
  </si>
  <si>
    <t>102267</t>
  </si>
  <si>
    <t>JUNTA ARGAMASSADA ENTRE TUBO DN 1000 MM E O POÇO DE VISITA/ CAIXA DE CONCRETO OU ALVENARIA EM REDES DE ESGOTO. AF_01/2021</t>
  </si>
  <si>
    <t>153,83</t>
  </si>
  <si>
    <t>102268</t>
  </si>
  <si>
    <t>JUNTA ARGAMASSADA ENTRE TUBO DN 1200 MM E O POÇO DE VISITA/ CAIXA DE CONCRETO OU ALVENARIA EM REDES DE ESGOTO. AF_01/2021</t>
  </si>
  <si>
    <t>173,54</t>
  </si>
  <si>
    <t>102269</t>
  </si>
  <si>
    <t>JUNTA ARGAMASSADA ENTRE TUBO DN 1500 MM E O POÇO DE VISITA/ CAIXA DE CONCRETO OU ALVENARIA EM REDES DE ESGOTO. AF_01/2021</t>
  </si>
  <si>
    <t>212,98</t>
  </si>
  <si>
    <t>153,28</t>
  </si>
  <si>
    <t>164,76</t>
  </si>
  <si>
    <t>10,85</t>
  </si>
  <si>
    <t>274,20</t>
  </si>
  <si>
    <t>335,88</t>
  </si>
  <si>
    <t>420,48</t>
  </si>
  <si>
    <t>92843</t>
  </si>
  <si>
    <t>TUBO DE CONCRETO PARA REDES COLETORAS DE ESGOTO SANITÁRIO, DIÂMETRO DE 800 MM, JUNTA ELÁSTICA, INSTALADO EM LOCAL COM BAIXO NÍVEL DE INTERFERÊNCIAS - FORNECIMENTO E ASSENTAMENTO. AF_12/2015</t>
  </si>
  <si>
    <t>447,31</t>
  </si>
  <si>
    <t>20,02</t>
  </si>
  <si>
    <t>92845</t>
  </si>
  <si>
    <t>TUBO DE CONCRETO PARA REDES COLETORAS DE ESGOTO SANITÁRIO, DIÂMETRO DE 900 MM, JUNTA ELÁSTICA, INSTALADO EM LOCAL COM BAIXO NÍVEL DE INTERFERÊNCIAS - FORNECIMENTO E ASSENTAMENTO. AF_12/2015</t>
  </si>
  <si>
    <t>621,97</t>
  </si>
  <si>
    <t>22,24</t>
  </si>
  <si>
    <t>649,84</t>
  </si>
  <si>
    <t>160,70</t>
  </si>
  <si>
    <t>16,08</t>
  </si>
  <si>
    <t>174,04</t>
  </si>
  <si>
    <t>285,64</t>
  </si>
  <si>
    <t>24,74</t>
  </si>
  <si>
    <t>349,33</t>
  </si>
  <si>
    <t>29,17</t>
  </si>
  <si>
    <t>435,90</t>
  </si>
  <si>
    <t>33,40</t>
  </si>
  <si>
    <t>92859</t>
  </si>
  <si>
    <t>TUBO DE CONCRETO PARA REDES COLETORAS DE ESGOTO SANITÁRIO, DIÂMETRO DE 800 MM, JUNTA ELÁSTICA, INSTALADO EM LOCAL COM ALTO NÍVEL DE INTERFERÊNCIAS - FORNECIMENTO E ASSENTAMENTO. AF_12/2015</t>
  </si>
  <si>
    <t>465,20</t>
  </si>
  <si>
    <t>92861</t>
  </si>
  <si>
    <t>TUBO DE CONCRETO PARA REDES COLETORAS DE ESGOTO SANITÁRIO, DIÂMETRO DE 900 MM, JUNTA ELÁSTICA, INSTALADO EM LOCAL COM ALTO NÍVEL DE INTERFERÊNCIAS - FORNECIMENTO E ASSENTAMENTO. AF_12/2015</t>
  </si>
  <si>
    <t>642,02</t>
  </si>
  <si>
    <t>42,29</t>
  </si>
  <si>
    <t>671,43</t>
  </si>
  <si>
    <t>118,78</t>
  </si>
  <si>
    <t>143,02</t>
  </si>
  <si>
    <t>205,94</t>
  </si>
  <si>
    <t>266,10</t>
  </si>
  <si>
    <t>319,62</t>
  </si>
  <si>
    <t>366,60</t>
  </si>
  <si>
    <t>387,14</t>
  </si>
  <si>
    <t>128,25</t>
  </si>
  <si>
    <t>154,72</t>
  </si>
  <si>
    <t>219,67</t>
  </si>
  <si>
    <t>282,01</t>
  </si>
  <si>
    <t>337,49</t>
  </si>
  <si>
    <t>386,43</t>
  </si>
  <si>
    <t>409,30</t>
  </si>
  <si>
    <t>38,28</t>
  </si>
  <si>
    <t>49,05</t>
  </si>
  <si>
    <t>71,01</t>
  </si>
  <si>
    <t>82,20</t>
  </si>
  <si>
    <t>95,13</t>
  </si>
  <si>
    <t>108,65</t>
  </si>
  <si>
    <t>548,16</t>
  </si>
  <si>
    <t>155,28</t>
  </si>
  <si>
    <t>778,20</t>
  </si>
  <si>
    <t>209,01</t>
  </si>
  <si>
    <t>71,39</t>
  </si>
  <si>
    <t>113,00</t>
  </si>
  <si>
    <t>128,48</t>
  </si>
  <si>
    <t>146,25</t>
  </si>
  <si>
    <t>574,30</t>
  </si>
  <si>
    <t>181,42</t>
  </si>
  <si>
    <t>810,37</t>
  </si>
  <si>
    <t>241,18</t>
  </si>
  <si>
    <t>99,26</t>
  </si>
  <si>
    <t>106,52</t>
  </si>
  <si>
    <t>88,98</t>
  </si>
  <si>
    <t>149,02</t>
  </si>
  <si>
    <t>96,24</t>
  </si>
  <si>
    <t>118,15</t>
  </si>
  <si>
    <t>160,48</t>
  </si>
  <si>
    <t>6,07</t>
  </si>
  <si>
    <t>13,81</t>
  </si>
  <si>
    <t>16,39</t>
  </si>
  <si>
    <t>18,98</t>
  </si>
  <si>
    <t>21,55</t>
  </si>
  <si>
    <t>1.021,51</t>
  </si>
  <si>
    <t>881,30</t>
  </si>
  <si>
    <t>696,17</t>
  </si>
  <si>
    <t>823,72</t>
  </si>
  <si>
    <t>477,48</t>
  </si>
  <si>
    <t>501,33</t>
  </si>
  <si>
    <t>828,13</t>
  </si>
  <si>
    <t>921,81</t>
  </si>
  <si>
    <t>4.015,13</t>
  </si>
  <si>
    <t>6.204,13</t>
  </si>
  <si>
    <t>227,59</t>
  </si>
  <si>
    <t>377,80</t>
  </si>
  <si>
    <t>728,05</t>
  </si>
  <si>
    <t>896,41</t>
  </si>
  <si>
    <t>106,26</t>
  </si>
  <si>
    <t>109,80</t>
  </si>
  <si>
    <t>88,71</t>
  </si>
  <si>
    <t>131,15</t>
  </si>
  <si>
    <t>174,84</t>
  </si>
  <si>
    <t>139,99</t>
  </si>
  <si>
    <t>135,86</t>
  </si>
  <si>
    <t>115,25</t>
  </si>
  <si>
    <t>118,35</t>
  </si>
  <si>
    <t>166,80</t>
  </si>
  <si>
    <t>225,24</t>
  </si>
  <si>
    <t>139,49</t>
  </si>
  <si>
    <t>186,32</t>
  </si>
  <si>
    <t>100,23</t>
  </si>
  <si>
    <t>77,15</t>
  </si>
  <si>
    <t>102,92</t>
  </si>
  <si>
    <t>ESTRUTURA DE MADEIRA PROVISÓRIA PARA SUPORTE DE CAIXA D ÁGUA ELEVADA DE 1000 LITROS. AF_05/2018_P</t>
  </si>
  <si>
    <t>3.308,57</t>
  </si>
  <si>
    <t>ESTRUTURA DE MADEIRA PROVISÓRIA PARA SUPORTE DE CAIXA D ÁGUA ELEVADA DE 3000 LITROS. AF_05/2018_P</t>
  </si>
  <si>
    <t>5.002,16</t>
  </si>
  <si>
    <t>147,36</t>
  </si>
  <si>
    <t>118,68</t>
  </si>
  <si>
    <t>110,77</t>
  </si>
  <si>
    <t>113,80</t>
  </si>
  <si>
    <t>34,19</t>
  </si>
  <si>
    <t>212,60</t>
  </si>
  <si>
    <t>143,76</t>
  </si>
  <si>
    <t>265,27</t>
  </si>
  <si>
    <t>184,51</t>
  </si>
  <si>
    <t>200,05</t>
  </si>
  <si>
    <t>191,62</t>
  </si>
  <si>
    <t>486,03</t>
  </si>
  <si>
    <t>111,80</t>
  </si>
  <si>
    <t>111,25</t>
  </si>
  <si>
    <t>96,30</t>
  </si>
  <si>
    <t>93,15</t>
  </si>
  <si>
    <t>145,36</t>
  </si>
  <si>
    <t>141,86</t>
  </si>
  <si>
    <t>216,63</t>
  </si>
  <si>
    <t>174,46</t>
  </si>
  <si>
    <t>187,06</t>
  </si>
  <si>
    <t>180,97</t>
  </si>
  <si>
    <t>181,31</t>
  </si>
  <si>
    <t>142,03</t>
  </si>
  <si>
    <t>164,80</t>
  </si>
  <si>
    <t>10,51</t>
  </si>
  <si>
    <t>152,65</t>
  </si>
  <si>
    <t>132,54</t>
  </si>
  <si>
    <t>134,90</t>
  </si>
  <si>
    <t>179,28</t>
  </si>
  <si>
    <t>124,33</t>
  </si>
  <si>
    <t>217,60</t>
  </si>
  <si>
    <t>85,29</t>
  </si>
  <si>
    <t>13,50</t>
  </si>
  <si>
    <t>162,95</t>
  </si>
  <si>
    <t>173,08</t>
  </si>
  <si>
    <t>152,22</t>
  </si>
  <si>
    <t>400,36</t>
  </si>
  <si>
    <t>926,83</t>
  </si>
  <si>
    <t>804,57</t>
  </si>
  <si>
    <t>232,01</t>
  </si>
  <si>
    <t>143,64</t>
  </si>
  <si>
    <t>171,66</t>
  </si>
  <si>
    <t>228,08</t>
  </si>
  <si>
    <t>251,12</t>
  </si>
  <si>
    <t>112,83</t>
  </si>
  <si>
    <t>428,60</t>
  </si>
  <si>
    <t>269,62</t>
  </si>
  <si>
    <t>131,79</t>
  </si>
  <si>
    <t>99,49</t>
  </si>
  <si>
    <t>20,11</t>
  </si>
  <si>
    <t>52,94</t>
  </si>
  <si>
    <t>136,85</t>
  </si>
  <si>
    <t>143,92</t>
  </si>
  <si>
    <t>70,29</t>
  </si>
  <si>
    <t>174,99</t>
  </si>
  <si>
    <t>184,07</t>
  </si>
  <si>
    <t>154,33</t>
  </si>
  <si>
    <t>334,99</t>
  </si>
  <si>
    <t>222,81</t>
  </si>
  <si>
    <t>73,52</t>
  </si>
  <si>
    <t>69,82</t>
  </si>
  <si>
    <t>295,34</t>
  </si>
  <si>
    <t>34,29</t>
  </si>
  <si>
    <t>625,66</t>
  </si>
  <si>
    <t>104,93</t>
  </si>
  <si>
    <t>393,02</t>
  </si>
  <si>
    <t>171,78</t>
  </si>
  <si>
    <t>MÁQUINA JATO DE PRESSAO PORTÁTIL, CAMARA DE 1 SAIDA, CAPACIDADE 280 L, DIAMETRO 670 MM, BICO DE JATO CURTO VENTURI DE 5/16'' , MANGUEIRA DE 1'' COM COMPRESSOR DE AR REBOCÁVEL 189 PCM E MOTOR DIESEL 63 CV - CHP DIURNO. AF_03/2016</t>
  </si>
  <si>
    <t>79,14</t>
  </si>
  <si>
    <t>15,34</t>
  </si>
  <si>
    <t>121,90</t>
  </si>
  <si>
    <t>2.385,04</t>
  </si>
  <si>
    <t>153,67</t>
  </si>
  <si>
    <t>264,76</t>
  </si>
  <si>
    <t>125,79</t>
  </si>
  <si>
    <t>113,27</t>
  </si>
  <si>
    <t>33,85</t>
  </si>
  <si>
    <t>9,54</t>
  </si>
  <si>
    <t>33,33</t>
  </si>
  <si>
    <t>157,13</t>
  </si>
  <si>
    <t>46,97</t>
  </si>
  <si>
    <t>128,91</t>
  </si>
  <si>
    <t>177,02</t>
  </si>
  <si>
    <t>174,15</t>
  </si>
  <si>
    <t>206,98</t>
  </si>
  <si>
    <t>190,59</t>
  </si>
  <si>
    <t>190,24</t>
  </si>
  <si>
    <t>192,18</t>
  </si>
  <si>
    <t>145,86</t>
  </si>
  <si>
    <t>109,11</t>
  </si>
  <si>
    <t>145,52</t>
  </si>
  <si>
    <t>100641</t>
  </si>
  <si>
    <t>USINA DE MISTURA ASFÁLTICA À QUENTE, TIPO CONTRA FLUXO, PROD 100 A 140 TON/HORA - CHP DIURNO. AF_12/2019</t>
  </si>
  <si>
    <t>478,90</t>
  </si>
  <si>
    <t>100647</t>
  </si>
  <si>
    <t>USINA DE ASFALTO, TIPO GRAVIMÉTRICA, PROD 150 TON/HORA - CHP DIURNO. AF_12/2019</t>
  </si>
  <si>
    <t>968,18</t>
  </si>
  <si>
    <t>102275</t>
  </si>
  <si>
    <t>MARTELO DEMOLIDOR ELÉTRICO, COM POTÊNCIA DE 2.000 W, 1.000 IMPACTOS POR MINUTO, PESO DE 30 KG - CHP DIURNO. AF_01/2021</t>
  </si>
  <si>
    <t>66,61</t>
  </si>
  <si>
    <t>54,37</t>
  </si>
  <si>
    <t>157,37</t>
  </si>
  <si>
    <t>104,84</t>
  </si>
  <si>
    <t>47,63</t>
  </si>
  <si>
    <t>70,54</t>
  </si>
  <si>
    <t>154,28</t>
  </si>
  <si>
    <t>55,81</t>
  </si>
  <si>
    <t>42,47</t>
  </si>
  <si>
    <t>76,38</t>
  </si>
  <si>
    <t>67,16</t>
  </si>
  <si>
    <t>32,52</t>
  </si>
  <si>
    <t>47,73</t>
  </si>
  <si>
    <t>62,32</t>
  </si>
  <si>
    <t>58,88</t>
  </si>
  <si>
    <t>46,85</t>
  </si>
  <si>
    <t>65,18</t>
  </si>
  <si>
    <t>70,14</t>
  </si>
  <si>
    <t>3,49</t>
  </si>
  <si>
    <t>62,12</t>
  </si>
  <si>
    <t>88,22</t>
  </si>
  <si>
    <t>130,99</t>
  </si>
  <si>
    <t>260,51</t>
  </si>
  <si>
    <t>230,83</t>
  </si>
  <si>
    <t>1,44</t>
  </si>
  <si>
    <t>57,85</t>
  </si>
  <si>
    <t>66,96</t>
  </si>
  <si>
    <t>117,30</t>
  </si>
  <si>
    <t>47,08</t>
  </si>
  <si>
    <t>50,14</t>
  </si>
  <si>
    <t>44,60</t>
  </si>
  <si>
    <t>35,71</t>
  </si>
  <si>
    <t>37,57</t>
  </si>
  <si>
    <t>52,25</t>
  </si>
  <si>
    <t>33,68</t>
  </si>
  <si>
    <t>25,95</t>
  </si>
  <si>
    <t>62,05</t>
  </si>
  <si>
    <t>32,57</t>
  </si>
  <si>
    <t>262,87</t>
  </si>
  <si>
    <t>65,97</t>
  </si>
  <si>
    <t>34,58</t>
  </si>
  <si>
    <t>109,35</t>
  </si>
  <si>
    <t>MÁQUINA JATO DE PRESSAO PORTÁTIL, CAMARA DE 1 SAIDA, CAPACIDADE 280 L, DIAMETRO 670 MM, BICO DE JATO CURTO VENTURI DE 5/16'' , MANGUEIRA DE 1'' COM COMPRESSOR DE AR REBOCÁVEL 189 PCM E MOTOR DIESEL 63 CV - CHI DIURNO. AF_03/2016</t>
  </si>
  <si>
    <t>205,30</t>
  </si>
  <si>
    <t>125,04</t>
  </si>
  <si>
    <t>164,16</t>
  </si>
  <si>
    <t>49,85</t>
  </si>
  <si>
    <t>70,19</t>
  </si>
  <si>
    <t>32,36</t>
  </si>
  <si>
    <t>61,01</t>
  </si>
  <si>
    <t>39,35</t>
  </si>
  <si>
    <t>65,63</t>
  </si>
  <si>
    <t>72,02</t>
  </si>
  <si>
    <t>6,11</t>
  </si>
  <si>
    <t>46,84</t>
  </si>
  <si>
    <t>53,39</t>
  </si>
  <si>
    <t>47,02</t>
  </si>
  <si>
    <t>59,71</t>
  </si>
  <si>
    <t>49,56</t>
  </si>
  <si>
    <t>82,71</t>
  </si>
  <si>
    <t>64,19</t>
  </si>
  <si>
    <t>100642</t>
  </si>
  <si>
    <t>USINA DE MISTURA ASFÁLTICA À QUENTE, TIPO CONTRA FLUXO, PROD 100 A 140 TON/HORA - CHI DIURNO. AF_12/2019</t>
  </si>
  <si>
    <t>134,44</t>
  </si>
  <si>
    <t>100648</t>
  </si>
  <si>
    <t>USINA DE ASFALTO, TIPO GRAVIMÉTRICA, PROD 150 TON/HORA - CHI DIURNO. AF_12/2019</t>
  </si>
  <si>
    <t>304,86</t>
  </si>
  <si>
    <t>102274</t>
  </si>
  <si>
    <t>MARTELO DEMOLIDOR ELÉTRICO, COM POTÊNCIA DE 2.000 W, 1.000 IMPACTOS POR MINUTO, PESO DE 30 KG -  CHI DIURNO. AF_01/2021</t>
  </si>
  <si>
    <t>31,91</t>
  </si>
  <si>
    <t>46,31</t>
  </si>
  <si>
    <t>28,44</t>
  </si>
  <si>
    <t>96,45</t>
  </si>
  <si>
    <t>63,98</t>
  </si>
  <si>
    <t>86,08</t>
  </si>
  <si>
    <t>76,36</t>
  </si>
  <si>
    <t>67,38</t>
  </si>
  <si>
    <t>155,83</t>
  </si>
  <si>
    <t>6,45</t>
  </si>
  <si>
    <t>32,50</t>
  </si>
  <si>
    <t>23,33</t>
  </si>
  <si>
    <t>113,64</t>
  </si>
  <si>
    <t>19,76</t>
  </si>
  <si>
    <t>28,62</t>
  </si>
  <si>
    <t>50,53</t>
  </si>
  <si>
    <t>3,67</t>
  </si>
  <si>
    <t>3,69</t>
  </si>
  <si>
    <t>153,58</t>
  </si>
  <si>
    <t>10,08</t>
  </si>
  <si>
    <t>23,67</t>
  </si>
  <si>
    <t>64,15</t>
  </si>
  <si>
    <t>27,13</t>
  </si>
  <si>
    <t>58,56</t>
  </si>
  <si>
    <t>41,06</t>
  </si>
  <si>
    <t>83,72</t>
  </si>
  <si>
    <t>53,38</t>
  </si>
  <si>
    <t>53,70</t>
  </si>
  <si>
    <t>175,92</t>
  </si>
  <si>
    <t>44,89</t>
  </si>
  <si>
    <t>81,95</t>
  </si>
  <si>
    <t>138,28</t>
  </si>
  <si>
    <t>60,15</t>
  </si>
  <si>
    <t>36,40</t>
  </si>
  <si>
    <t>57,49</t>
  </si>
  <si>
    <t>50,47</t>
  </si>
  <si>
    <t>128,01</t>
  </si>
  <si>
    <t>21,17</t>
  </si>
  <si>
    <t>2,78</t>
  </si>
  <si>
    <t>26,29</t>
  </si>
  <si>
    <t>45,88</t>
  </si>
  <si>
    <t>56,15</t>
  </si>
  <si>
    <t>16,77</t>
  </si>
  <si>
    <t>2,27</t>
  </si>
  <si>
    <t>38,32</t>
  </si>
  <si>
    <t>64,62</t>
  </si>
  <si>
    <t>30,04</t>
  </si>
  <si>
    <t>98,40</t>
  </si>
  <si>
    <t>143,10</t>
  </si>
  <si>
    <t>8,94</t>
  </si>
  <si>
    <t>66,73</t>
  </si>
  <si>
    <t>149,28</t>
  </si>
  <si>
    <t>120,09</t>
  </si>
  <si>
    <t>195,50</t>
  </si>
  <si>
    <t>348,73</t>
  </si>
  <si>
    <t>317,59</t>
  </si>
  <si>
    <t>60,00</t>
  </si>
  <si>
    <t>169,88</t>
  </si>
  <si>
    <t>303,02</t>
  </si>
  <si>
    <t>270,72</t>
  </si>
  <si>
    <t>49,16</t>
  </si>
  <si>
    <t>79,03</t>
  </si>
  <si>
    <t>60,93</t>
  </si>
  <si>
    <t>9,48</t>
  </si>
  <si>
    <t>49,82</t>
  </si>
  <si>
    <t>1,29</t>
  </si>
  <si>
    <t>126,72</t>
  </si>
  <si>
    <t>45,65</t>
  </si>
  <si>
    <t>146,20</t>
  </si>
  <si>
    <t>1,79</t>
  </si>
  <si>
    <t>28,05</t>
  </si>
  <si>
    <t>5,18</t>
  </si>
  <si>
    <t>128,72</t>
  </si>
  <si>
    <t>161,09</t>
  </si>
  <si>
    <t>86,00</t>
  </si>
  <si>
    <t>69,05</t>
  </si>
  <si>
    <t>86,41</t>
  </si>
  <si>
    <t>28,09</t>
  </si>
  <si>
    <t>4,90</t>
  </si>
  <si>
    <t>43,55</t>
  </si>
  <si>
    <t>9,98</t>
  </si>
  <si>
    <t>5,83</t>
  </si>
  <si>
    <t>20,50</t>
  </si>
  <si>
    <t>32,02</t>
  </si>
  <si>
    <t>101,91</t>
  </si>
  <si>
    <t>11,29</t>
  </si>
  <si>
    <t>15,26</t>
  </si>
  <si>
    <t>16,14</t>
  </si>
  <si>
    <t>154,24</t>
  </si>
  <si>
    <t>6,22</t>
  </si>
  <si>
    <t>20,57</t>
  </si>
  <si>
    <t>25,42</t>
  </si>
  <si>
    <t>216,46</t>
  </si>
  <si>
    <t>32,28</t>
  </si>
  <si>
    <t>11,38</t>
  </si>
  <si>
    <t>3,47</t>
  </si>
  <si>
    <t>34,85</t>
  </si>
  <si>
    <t>200,16</t>
  </si>
  <si>
    <t>250,48</t>
  </si>
  <si>
    <t>112,31</t>
  </si>
  <si>
    <t>28,36</t>
  </si>
  <si>
    <t>31,02</t>
  </si>
  <si>
    <t>95,82</t>
  </si>
  <si>
    <t>187,85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</si>
  <si>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</si>
  <si>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</si>
  <si>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</si>
  <si>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6,91</t>
  </si>
  <si>
    <t>MÁQUINA JATO DE PRESSAO PORTÁTIL, CAMARA DE 1 SAIDA, CAPACIDADE 280 L, DIAMETRO 670 MM, BICO DE JATO CURTO VENTURI DE 5/16'' , MANGUEIRA DE 1'' COM COMPRESSOR DE AR REBOCÁVEL 189 PCM E MOTOR DIESEL 63 CV - MATERIAIS NA OPERAÇÃO. AF_03/2016</t>
  </si>
  <si>
    <t>48,20</t>
  </si>
  <si>
    <t>115,19</t>
  </si>
  <si>
    <t>72,00</t>
  </si>
  <si>
    <t>115,74</t>
  </si>
  <si>
    <t>2.064,00</t>
  </si>
  <si>
    <t>21,33</t>
  </si>
  <si>
    <t>6,68</t>
  </si>
  <si>
    <t>14,11</t>
  </si>
  <si>
    <t>32,13</t>
  </si>
  <si>
    <t>35,14</t>
  </si>
  <si>
    <t>26,88</t>
  </si>
  <si>
    <t>33,64</t>
  </si>
  <si>
    <t>4,38</t>
  </si>
  <si>
    <t>38,88</t>
  </si>
  <si>
    <t>196,25</t>
  </si>
  <si>
    <t>11,51</t>
  </si>
  <si>
    <t>12,59</t>
  </si>
  <si>
    <t>19,67</t>
  </si>
  <si>
    <t>15,67</t>
  </si>
  <si>
    <t>1,07</t>
  </si>
  <si>
    <t>100637</t>
  </si>
  <si>
    <t>USINA DE MISTURA ASFÁLTICA À QUENTE, TIPO CONTRA FLUXO, PROD 100 A 140 TON/HORA - DEPRECIAÇÃO. AF_12/2019</t>
  </si>
  <si>
    <t>88,43</t>
  </si>
  <si>
    <t>100638</t>
  </si>
  <si>
    <t>USINA DE MISTURA ASFÁLTICA À QUENTE, TIPO CONTRA FLUXO, PROD 100 A 140 TON/HORA - JUROS. AF_12/2019</t>
  </si>
  <si>
    <t>100639</t>
  </si>
  <si>
    <t>USINA DE MISTURA ASFÁLTICA À QUENTE, TIPO CONTRA FLUXO, PROD 100 A 140 TON/HORA - MANUTENÇÃO. AF_12/2019</t>
  </si>
  <si>
    <t>142,16</t>
  </si>
  <si>
    <t>100640</t>
  </si>
  <si>
    <t>USINA DE MISTURA ASFÁLTICA À QUENTE, TIPO CONTRA FLUXO, PROD 100 A 140 TON/HORA - MATERIAIS NA OPERAÇÃO. AF_12/2019</t>
  </si>
  <si>
    <t>202,30</t>
  </si>
  <si>
    <t>100643</t>
  </si>
  <si>
    <t>USINA DE ASFALTO, TIPO GRAVIMÉTRICA, PROD 150 TON/HORA - DEPRECIAÇÃO. AF_12/2019</t>
  </si>
  <si>
    <t>232,85</t>
  </si>
  <si>
    <t>100644</t>
  </si>
  <si>
    <t>USINA DE ASFALTO, TIPO GRAVIMÉTRICA, PROD 150 TON/HORA - JUROS. AF_12/2019</t>
  </si>
  <si>
    <t>41,91</t>
  </si>
  <si>
    <t>100645</t>
  </si>
  <si>
    <t>USINA DE ASFALTO, TIPO GRAVIMÉTRICA, PROD 150 TON/HORA - MANUTENÇÃO. AF_12/2019</t>
  </si>
  <si>
    <t>374,32</t>
  </si>
  <si>
    <t>100646</t>
  </si>
  <si>
    <t>USINA DE ASFALTO, TIPO GRAVIMÉTRICA, PROD 150 TON/HORA - MATERIAIS NA OPERAÇÃO. AF_12/2019</t>
  </si>
  <si>
    <t>289,00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</si>
  <si>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</si>
  <si>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</si>
  <si>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</si>
  <si>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</si>
  <si>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</si>
  <si>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</si>
  <si>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</si>
  <si>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</si>
  <si>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367,99</t>
  </si>
  <si>
    <t>436,05</t>
  </si>
  <si>
    <t>502,03</t>
  </si>
  <si>
    <t>608,26</t>
  </si>
  <si>
    <t>58,55</t>
  </si>
  <si>
    <t>77,97</t>
  </si>
  <si>
    <t>16,73</t>
  </si>
  <si>
    <t>833,53</t>
  </si>
  <si>
    <t>1.032,32</t>
  </si>
  <si>
    <t>1.077,26</t>
  </si>
  <si>
    <t>1.198,98</t>
  </si>
  <si>
    <t>1.536,21</t>
  </si>
  <si>
    <t>1.849,27</t>
  </si>
  <si>
    <t>1.906,99</t>
  </si>
  <si>
    <t>2.079,67</t>
  </si>
  <si>
    <t>2.423,16</t>
  </si>
  <si>
    <t>2.489,31</t>
  </si>
  <si>
    <t>824,81</t>
  </si>
  <si>
    <t>1.017,04</t>
  </si>
  <si>
    <t>1.061,97</t>
  </si>
  <si>
    <t>1.190,25</t>
  </si>
  <si>
    <t>1.519,97</t>
  </si>
  <si>
    <t>1.827,15</t>
  </si>
  <si>
    <t>1.885,47</t>
  </si>
  <si>
    <t>2.042,87</t>
  </si>
  <si>
    <t>2.380,14</t>
  </si>
  <si>
    <t>2.436,62</t>
  </si>
  <si>
    <t>30,03</t>
  </si>
  <si>
    <t>17,14</t>
  </si>
  <si>
    <t>41,11</t>
  </si>
  <si>
    <t>42,40</t>
  </si>
  <si>
    <t>21,26</t>
  </si>
  <si>
    <t>18,17</t>
  </si>
  <si>
    <t>16,72</t>
  </si>
  <si>
    <t>32,32</t>
  </si>
  <si>
    <t>43,90</t>
  </si>
  <si>
    <t>62,30</t>
  </si>
  <si>
    <t>68,19</t>
  </si>
  <si>
    <t>25,14</t>
  </si>
  <si>
    <t>43,38</t>
  </si>
  <si>
    <t>85,08</t>
  </si>
  <si>
    <t>44,09</t>
  </si>
  <si>
    <t>113,37</t>
  </si>
  <si>
    <t>34,63</t>
  </si>
  <si>
    <t>43,99</t>
  </si>
  <si>
    <t>37,15</t>
  </si>
  <si>
    <t>114,10</t>
  </si>
  <si>
    <t>52,53</t>
  </si>
  <si>
    <t>59,93</t>
  </si>
  <si>
    <t>69,91</t>
  </si>
  <si>
    <t>41,35</t>
  </si>
  <si>
    <t>52,06</t>
  </si>
  <si>
    <t>200,65</t>
  </si>
  <si>
    <t>255,13</t>
  </si>
  <si>
    <t>308,86</t>
  </si>
  <si>
    <t>395,27</t>
  </si>
  <si>
    <t>102,58</t>
  </si>
  <si>
    <t>56,57</t>
  </si>
  <si>
    <t>112,61</t>
  </si>
  <si>
    <t>66,82</t>
  </si>
  <si>
    <t>39,92</t>
  </si>
  <si>
    <t>104,74</t>
  </si>
  <si>
    <t>51,99</t>
  </si>
  <si>
    <t>28,16</t>
  </si>
  <si>
    <t>115,03</t>
  </si>
  <si>
    <t>31,64</t>
  </si>
  <si>
    <t>40,25</t>
  </si>
  <si>
    <t>41,45</t>
  </si>
  <si>
    <t>614,99</t>
  </si>
  <si>
    <t>706,07</t>
  </si>
  <si>
    <t>797,16</t>
  </si>
  <si>
    <t>1.020,11</t>
  </si>
  <si>
    <t>1.111,20</t>
  </si>
  <si>
    <t>1.256,01</t>
  </si>
  <si>
    <t>1.447,53</t>
  </si>
  <si>
    <t>1.628,93</t>
  </si>
  <si>
    <t>1.720,01</t>
  </si>
  <si>
    <t>1.834,15</t>
  </si>
  <si>
    <t>683,01</t>
  </si>
  <si>
    <t>774,10</t>
  </si>
  <si>
    <t>973,99</t>
  </si>
  <si>
    <t>1.065,08</t>
  </si>
  <si>
    <t>1.209,89</t>
  </si>
  <si>
    <t>1.355,30</t>
  </si>
  <si>
    <t>1.559,76</t>
  </si>
  <si>
    <t>1.650,84</t>
  </si>
  <si>
    <t>1.741,91</t>
  </si>
  <si>
    <t>857,89</t>
  </si>
  <si>
    <t>1.198,24</t>
  </si>
  <si>
    <t>1.244,09</t>
  </si>
  <si>
    <t>1.374,85</t>
  </si>
  <si>
    <t>1.734,53</t>
  </si>
  <si>
    <t>2.233,17</t>
  </si>
  <si>
    <t>2.289,51</t>
  </si>
  <si>
    <t>2.486,13</t>
  </si>
  <si>
    <t>2.879,99</t>
  </si>
  <si>
    <t>3.030,20</t>
  </si>
  <si>
    <t>840,44</t>
  </si>
  <si>
    <t>1.176,72</t>
  </si>
  <si>
    <t>1.222,58</t>
  </si>
  <si>
    <t>1.420,04</t>
  </si>
  <si>
    <t>1.677,18</t>
  </si>
  <si>
    <t>2.134,86</t>
  </si>
  <si>
    <t>2.190,39</t>
  </si>
  <si>
    <t>2.355,27</t>
  </si>
  <si>
    <t>2.685,35</t>
  </si>
  <si>
    <t>2.643,38</t>
  </si>
  <si>
    <t>650,56</t>
  </si>
  <si>
    <t>119,87</t>
  </si>
  <si>
    <t>536,89</t>
  </si>
  <si>
    <t>495,24</t>
  </si>
  <si>
    <t>668,75</t>
  </si>
  <si>
    <t>594,51</t>
  </si>
  <si>
    <t>743,89</t>
  </si>
  <si>
    <t>651,53</t>
  </si>
  <si>
    <t>755,57</t>
  </si>
  <si>
    <t>1.297,88</t>
  </si>
  <si>
    <t>1.612,87</t>
  </si>
  <si>
    <t>1.926,41</t>
  </si>
  <si>
    <t>509,34</t>
  </si>
  <si>
    <t>466,24</t>
  </si>
  <si>
    <t>198,40</t>
  </si>
  <si>
    <t>257,75</t>
  </si>
  <si>
    <t>598,50</t>
  </si>
  <si>
    <t>100,46</t>
  </si>
  <si>
    <t>110,90</t>
  </si>
  <si>
    <t>149,79</t>
  </si>
  <si>
    <t>160,19</t>
  </si>
  <si>
    <t>118,95</t>
  </si>
  <si>
    <t>131,27</t>
  </si>
  <si>
    <t>171,80</t>
  </si>
  <si>
    <t>184,13</t>
  </si>
  <si>
    <t>117,48</t>
  </si>
  <si>
    <t>137,27</t>
  </si>
  <si>
    <t>143,69</t>
  </si>
  <si>
    <t>137,83</t>
  </si>
  <si>
    <t>159,29</t>
  </si>
  <si>
    <t>149,71</t>
  </si>
  <si>
    <t>170,85</t>
  </si>
  <si>
    <t>113,52</t>
  </si>
  <si>
    <t>124,32</t>
  </si>
  <si>
    <t>175,48</t>
  </si>
  <si>
    <t>129,78</t>
  </si>
  <si>
    <t>183,69</t>
  </si>
  <si>
    <t>196,99</t>
  </si>
  <si>
    <t>125,68</t>
  </si>
  <si>
    <t>145,96</t>
  </si>
  <si>
    <t>128,69</t>
  </si>
  <si>
    <t>148,76</t>
  </si>
  <si>
    <t>145,99</t>
  </si>
  <si>
    <t>168,06</t>
  </si>
  <si>
    <t>155,16</t>
  </si>
  <si>
    <t>177,08</t>
  </si>
  <si>
    <t>213,32</t>
  </si>
  <si>
    <t>197,50</t>
  </si>
  <si>
    <t>188,03</t>
  </si>
  <si>
    <t>181,38</t>
  </si>
  <si>
    <t>176,13</t>
  </si>
  <si>
    <t>227,18</t>
  </si>
  <si>
    <t>210,43</t>
  </si>
  <si>
    <t>200,51</t>
  </si>
  <si>
    <t>193,51</t>
  </si>
  <si>
    <t>188,09</t>
  </si>
  <si>
    <t>201,55</t>
  </si>
  <si>
    <t>185,77</t>
  </si>
  <si>
    <t>176,36</t>
  </si>
  <si>
    <t>166,22</t>
  </si>
  <si>
    <t>164,48</t>
  </si>
  <si>
    <t>215,42</t>
  </si>
  <si>
    <t>198,69</t>
  </si>
  <si>
    <t>188,79</t>
  </si>
  <si>
    <t>181,88</t>
  </si>
  <si>
    <t>171,71</t>
  </si>
  <si>
    <t>666,73</t>
  </si>
  <si>
    <t>412,90</t>
  </si>
  <si>
    <t>528,54</t>
  </si>
  <si>
    <t>338,17</t>
  </si>
  <si>
    <t>31,75</t>
  </si>
  <si>
    <t>414,84</t>
  </si>
  <si>
    <t>862,18</t>
  </si>
  <si>
    <t>1.399,50</t>
  </si>
  <si>
    <t>2.080,92</t>
  </si>
  <si>
    <t>2.914,65</t>
  </si>
  <si>
    <t>379,81</t>
  </si>
  <si>
    <t>97933</t>
  </si>
  <si>
    <t>CAIXA COM GRELHA SIMPLES RETANGULAR, EM CONCRETO PRÉ-MOLDADO, DIMENSÕES INTERNAS: 0,6X1,0X1,0 M. AF_12/2020</t>
  </si>
  <si>
    <t>637,05</t>
  </si>
  <si>
    <t>97934</t>
  </si>
  <si>
    <t>CAIXA COM GRELHA DUPLA RETANGULAR, EM CONCRETO PRÉ-MOLDADO, DIMENSÕES INTERNAS: 0,6X2,2X1,0 M. AF_12/2020</t>
  </si>
  <si>
    <t>1.718,85</t>
  </si>
  <si>
    <t>97935</t>
  </si>
  <si>
    <t>CAIXA PARA BOCA DE LOBO SIMPLES RETANGULAR, EM CONCRETO PRÉ-MOLDADO, DIMENSÕES INTERNAS: 0,6X1,0X1,2 M. AF_12/2020</t>
  </si>
  <si>
    <t>611,61</t>
  </si>
  <si>
    <t>97936</t>
  </si>
  <si>
    <t>CAIXA PARA BOCA DE LOBO DUPLA RETANGULAR, EM CONCRETO PRÉ-MOLDADO, DIMENSÕES INTERNAS: 0,6X2,2X1,2 M. AF_12/2020</t>
  </si>
  <si>
    <t>1.713,72</t>
  </si>
  <si>
    <t>97947</t>
  </si>
  <si>
    <t>CAIXA COM GRELHA SIMPLES RETANGULAR, EM ALVENARIA COM TIJOLOS CERÂMICOS MACIÇOS, DIMENSÕES INTERNAS: 0,5X1X1 M. AF_12/2020</t>
  </si>
  <si>
    <t>1.572,62</t>
  </si>
  <si>
    <t>97948</t>
  </si>
  <si>
    <t>CAIXA COM GRELHA DUPLA RETANGULAR, EM ALVENARIA COM TIJOLOS CERÂMICOS MACIÇOS, DIMENSÕES INTERNAS: 0,5X2,2X1 M. AF_12/2020</t>
  </si>
  <si>
    <t>2.871,90</t>
  </si>
  <si>
    <t>97949</t>
  </si>
  <si>
    <t>CAIXA PARA BOCA DE LOBO SIMPLES RETANGULAR, EM ALVENARIA COM TIJOLOS CERÂMICOS MACIÇOS, DIMENSÕES INTERNAS: 0,6X1X1,2 M. AF_12/2020</t>
  </si>
  <si>
    <t>1.757,10</t>
  </si>
  <si>
    <t>97950</t>
  </si>
  <si>
    <t>CAIXA PARA BOCA DE LOBO DUPLA RETANGULAR, EM ALVENARIA COM TIJOLOS CERÂMICOS MACIÇOS, DIMENSÕES INTERNAS: 0,6X2,2X1,2 M. AF_12/2020</t>
  </si>
  <si>
    <t>3.088,70</t>
  </si>
  <si>
    <t>97951</t>
  </si>
  <si>
    <t>CAIXA PARA BOCA DE LOBO COMBINADA COM GRELHA RETANGULAR, EM ALVENARIA COM TIJOLOS CERÂMICOS MACIÇOS, DIMENSÕES INTERNAS: 1,3X1X1,2 M. AF_12/2020</t>
  </si>
  <si>
    <t>2.633,50</t>
  </si>
  <si>
    <t>97952</t>
  </si>
  <si>
    <t>CAIXA PARA BOCA DE LOBO DUPLA COMBINADA COM GRELHA RETANGULAR, EM ALVENARIA COM TIJOLOS CERÂMICOS MACIÇOS, DIMENSÕES INTERNAS: 1,3X2,2X1,2 M. AF_12/2020</t>
  </si>
  <si>
    <t>4.493,38</t>
  </si>
  <si>
    <t>97953</t>
  </si>
  <si>
    <t>CAIXA COM GRELHA SIMPLES RETANGULAR, EM ALVENARIA COM BLOCOS DE CONCRETO, DIMENSÕES INTERNAS: 0,5X1X1 M. AF_12/2020</t>
  </si>
  <si>
    <t>1.032,07</t>
  </si>
  <si>
    <t>97955</t>
  </si>
  <si>
    <t>CAIXA COM GRELHA DUPLA RETANGULAR, EM ALVENARIA COM BLOCOS DE CONCRETO, DIMENSÕES INTERNAS: 0,5X2,2X1 M. AF_12/2020</t>
  </si>
  <si>
    <t>2.274,03</t>
  </si>
  <si>
    <t>97956</t>
  </si>
  <si>
    <t>CAIXA PARA BOCA DE LOBO SIMPLES RETANGULAR, EM ALVENARIA COM BLOCOS DE CONCRETO, DIMENSÕES INTERNAS: 0,6X1X1,2 M. AF_12/2020</t>
  </si>
  <si>
    <t>1.253,19</t>
  </si>
  <si>
    <t>97957</t>
  </si>
  <si>
    <t>CAIXA PARA BOCA DE LOBO DUPLA RETANGULAR, EM ALVENARIA COM BLOCOS DE CONCRETO, DIMENSÕES INTERNAS: 0,6X2,2X1,2 M. AF_12/2020</t>
  </si>
  <si>
    <t>2.309,32</t>
  </si>
  <si>
    <t>97961</t>
  </si>
  <si>
    <t>CAIXA PARA BOCA DE LOBO COMBINADA COM GRELHA RETANGULAR, EM ALVENARIA COM BLOCOS DE CONCRETO, DIMENSÕES INTERNAS: 1,3X1X1,2 M. AF_12/2020</t>
  </si>
  <si>
    <t>1.918,22</t>
  </si>
  <si>
    <t>97973</t>
  </si>
  <si>
    <t>CAIXA PARA BOCA DE LOBO DUPLA COMBINADA COM GRELHA RETANGULAR, EM ALVENARIA COM BLOCOS DE CONCRETO, DIMENSÕES INTERNAS: 1,3X2,2X1,2 M. AF_12/2020</t>
  </si>
  <si>
    <t>3.619,07</t>
  </si>
  <si>
    <t>97974</t>
  </si>
  <si>
    <t>POÇO DE INSPEÇÃO CIRCULAR PARA ESGOTO, EM CONCRETO PRÉ-MOLDADO, DIÂMETRO INTERNO = 0,6 M, PROFUNDIDADE = 1 M, EXCLUINDO TAMPÃO. AF_12/2020</t>
  </si>
  <si>
    <t>344,46</t>
  </si>
  <si>
    <t>97975</t>
  </si>
  <si>
    <t>POÇO DE INSPEÇÃO CIRCULAR PARA ESGOTO, EM CONCRETO PRÉ-MOLDADO, DIÂMETRO INTERNO = 0,6 M, PROFUNDIDADE = 1,5 M, EXCLUINDO TAMPÃO. AF_12/2020</t>
  </si>
  <si>
    <t>365,04</t>
  </si>
  <si>
    <t>POÇO DE INSPEÇÃO CIRCULAR PARA ESGOTO, EM ALVENARIA COM TIJOLOS CERÂMICOS MACIÇOS, DIÂMETRO INTERNO = 0,6 M, PROFUNDIDADE = 1 M, EXCLUINDO TAMPÃO. AF_12/2020</t>
  </si>
  <si>
    <t>1.054,77</t>
  </si>
  <si>
    <t>POÇO DE INSPEÇÃO CIRCULAR PARA ESGOTO, EM ALVENARIA COM TIJOLOS CERÂMICOS MACIÇOS, DIÂMETRO INTERNO = 0,6 M, PROFUNDIDADE = 1,5 M, EXCLUINDO TAMPÃO. AF_12/2020</t>
  </si>
  <si>
    <t>1.520,27</t>
  </si>
  <si>
    <t>97978</t>
  </si>
  <si>
    <t>BASE PARA POÇO DE VISITA CIRCULAR PARA ESGOTO, EM CONCRETO PRÉ-MOLDADO, DIÂMETRO INTERNO = 0,8 M, PROFUNDIDADE = 1,45 M, EXCLUINDO TAMPÃO. AF_12/2020</t>
  </si>
  <si>
    <t>726,02</t>
  </si>
  <si>
    <t>BASE PARA POÇO DE VISITA CIRCULAR PARA  ESGOTO, EM ALVENARIA COM TIJOLOS CERÂMICOS MACIÇOS, DIÂMETRO INTERNO = 0,8 M, PROFUNDIDADE = 1,45 M, EXCLUINDO TAMPÃO. AF_12/2020</t>
  </si>
  <si>
    <t>1.969,64</t>
  </si>
  <si>
    <t>ACRÉSCIMO PARA POÇO DE VISITA CIRCULAR PARA ESGOTO, EM ALVENARIA COM TIJOLOS CERÂMICOS MACIÇOS, DIÂMETRO INTERNO = 0,8 M. AF_12/2020</t>
  </si>
  <si>
    <t>1.181,03</t>
  </si>
  <si>
    <t>ACRÉSCIMO PARA POÇO DE VISITA CIRCULAR PARA ESGOTO, EM CONCRETO PRÉ-MOLDADO, DIÂMETRO INTERNO = 1 M. AF_12/2020</t>
  </si>
  <si>
    <t>323,32</t>
  </si>
  <si>
    <t>ACRÉSCIMO PARA POÇO DE VISITA CIRCULAR PARA  ESGOTO, EM ALVENARIA COM TIJOLOS CERÂMICOS MACIÇOS, DIÂMETRO INTERNO = 1 M. AF_12/2020</t>
  </si>
  <si>
    <t>1.430,94</t>
  </si>
  <si>
    <t>ACRÉSCIMO PARA POÇO DE VISITA CIRCULAR PARA ESGOTO, EM CONCRETO PRÉ-MOLDADO, DIÂMETRO INTERNO = 1,2 M. AF_12/2020</t>
  </si>
  <si>
    <t>426,28</t>
  </si>
  <si>
    <t>BASE PARA POÇO DE VISITA CIRCULAR PARA  ESGOTO, EM ALVENARIA COM TIJOLOS CERÂMICOS MACIÇOS, DIÂMETRO INTERNO = 1,2 M, PROFUNDIDADE = 1,45 M, EXCLUINDO TAMPÃO. AF_12/2020</t>
  </si>
  <si>
    <t>2.898,21</t>
  </si>
  <si>
    <t>ACRÉSCIMO PARA POÇO DE VISITA CIRCULAR PARA ESGOTO, EM ALVENARIA COM TIJOLOS CERÂMICOS MACIÇOS, DIÂMETRO INTERNO = 1,2 M. AF_12/2020</t>
  </si>
  <si>
    <t>1.680,91</t>
  </si>
  <si>
    <t>ACRÉSCIMO PARA POÇO DE VISITA CIRCULAR PARA  ESGOTO, EM CONCRETO PRÉ-MOLDADO, DIÂMETRO INTERNO = 1,5 M. AF_12/2020</t>
  </si>
  <si>
    <t>600,12</t>
  </si>
  <si>
    <t>BASE PARA POÇO DE VISITA CIRCULAR PARA ESGOTO, EM ALVENARIA COM TIJOLOS CERÂMICOS MACIÇOS, DIÂMETRO INTERNO = 1,5 M, PROFUNDIDADE = 1,45 M, EXCLUINDO TAMPÃO. AF_12/2020</t>
  </si>
  <si>
    <t>3.721,06</t>
  </si>
  <si>
    <t>ACRÉSCIMO PARA POÇO DE VISITA CIRCULAR PARA  ESGOTO, EM ALVENARIA COM TIJOLOS CERÂMICOS MACIÇOS, DIÂMETRO INTERNO = 1,5 M. AF_12/2020</t>
  </si>
  <si>
    <t>2.055,81</t>
  </si>
  <si>
    <t>BASE PARA POÇO DE VISITA RETANGULAR PARA  ESGOTO, EM ALVENARIA COM BLOCOS DE CONCRETO, DIMENSÕES INTERNAS = 1X1 M, PROFUNDIDADE = 1,45 M, EXCLUINDO TAMPÃO. AF_12/2020</t>
  </si>
  <si>
    <t>2.332,42</t>
  </si>
  <si>
    <t>ACRÉSCIMO PARA POÇO DE VISITA RETANGULAR PARA ESGOTO, EM ALVENARIA COM BLOCOS DE CONCRETO, DIMENSÕES INTERNAS = 1X1 M. AF_12/2020</t>
  </si>
  <si>
    <t>1.150,64</t>
  </si>
  <si>
    <t>BASE PARA POÇO DE VISITA RETANGULAR PARA ESGOTO, EM ALVENARIA COM BLOCOS DE CONCRETO, DIMENSÕES INTERNAS = 1X1,5 M, PROFUNDIDADE = 1,45 M, EXCLUINDO TAMPÃO. AF_12/2020</t>
  </si>
  <si>
    <t>2.955,02</t>
  </si>
  <si>
    <t>ACRÉSCIMO PARA POÇO DE VISITA RETANGULAR PARA ESGOTO, EM ALVENARIA COM BLOCOS DE CONCRETO, DIMENSÕES INTERNAS = 1X1,5 M. AF_12/2020</t>
  </si>
  <si>
    <t>1.375,37</t>
  </si>
  <si>
    <t>ACRÉSCIMO PARA POÇO DE VISITA RETANGULAR PARA ESGOTO, EM ALVENARIA COM BLOCOS DE CONCRETO, DIMENSÕES INTERNAS = 1X2 M. AF_12/2020</t>
  </si>
  <si>
    <t>1.600,13</t>
  </si>
  <si>
    <t>ACRÉSCIMO PARA POÇO DE VISITA RETANGULAR PARA ESGOTO, EM ALVENARIA COM BLOCOS DE CONCRETO, DIMENSÕES INTERNAS = 1X2,5 M. AF_12/2020</t>
  </si>
  <si>
    <t>1.824,88</t>
  </si>
  <si>
    <t>BASE PARA POÇO DE VISITA RETANGULAR PARA ESGOTO, EM ALVENARIA COM BLOCOS DE CONCRETO, DIMENSÕES INTERNAS = 1X3 M, PROFUNDIDADE = 1,45 M, EXCLUINDO TAMPÃO. AF_12/2020</t>
  </si>
  <si>
    <t>4.839,05</t>
  </si>
  <si>
    <t>ACRÉSCIMO PARA POÇO DE VISITA RETANGULAR PARA ESGOTO, EM ALVENARIA COM BLOCOS DE CONCRETO, DIMENSÕES INTERNAS = 1X3 M. AF_12/2020</t>
  </si>
  <si>
    <t>2.049,69</t>
  </si>
  <si>
    <t>ACRÉSCIMO PARA POÇO DE VISITA RETANGULAR PARA ESGOTO, EM ALVENARIA COM BLOCOS DE CONCRETO, DIMENSÕES INTERNAS = 1X3,5 M. AF_12/2020</t>
  </si>
  <si>
    <t>2.274,43</t>
  </si>
  <si>
    <t>BASE PARA POÇO DE VISITA RETANGULAR PARA ESGOTO, EM ALVENARIA COM BLOCOS DE CONCRETO, DIMENSÕES INTERNAS = 1X4 M, PROFUNDIDADE = 1,45 M, EXCLUINDO TAMPÃO. AF_12/2020</t>
  </si>
  <si>
    <t>6.085,34</t>
  </si>
  <si>
    <t>ACRÉSCIMO PARA POÇO DE VISITA RETANGULAR PARA ESGOTO, EM ALVENARIA COM BLOCOS DE CONCRETO, DIMENSÕES INTERNAS = 1X4 M. AF_12/2020</t>
  </si>
  <si>
    <t>2.499,18</t>
  </si>
  <si>
    <t>BASE PARA POÇO DE VISITA RETANGULAR PARA ESGOTO, EM ALVENARIA COM BLOCOS DE CONCRETO, DIMENSÕES INTERNAS = 1,5X1,5 M, PROFUNDIDADE = 1,45 M, EXCLUINDO TAMPÃO . AF_12/2020</t>
  </si>
  <si>
    <t>3.656,16</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</si>
  <si>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</si>
  <si>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</si>
  <si>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4.450,18</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</si>
  <si>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</si>
  <si>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</si>
  <si>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5.231,12</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</si>
  <si>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</si>
  <si>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</si>
  <si>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6.012,01</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</si>
  <si>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</si>
  <si>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</si>
  <si>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6.796,20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</si>
  <si>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</si>
  <si>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</si>
  <si>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7.573,88</t>
  </si>
  <si>
    <t>ACRÉSCIMO PARA POÇO DE VISITA RETANGULAR PARA ESGOTO, EM ALVENARIA COM BLOCOS DE CONCRETO, DIMENSÕES INTERNAS = 1,5X4 M. AF_12/2020</t>
  </si>
  <si>
    <t>2.744,86</t>
  </si>
  <si>
    <t>BASE PARA POÇO DE VISITA RETANGULAR PARA ESGOTO, EM ALVENARIA COM BLOCOS DE CONCRETO, DIMENSÕES INTERNAS = 2X2 M, PROFUNDIDADE = 1,45 M, EXCLUINDO TAMPÃO. AF_12/2020</t>
  </si>
  <si>
    <t>5.382,70</t>
  </si>
  <si>
    <t>ACRÉSCIMO PARA POÇO DE VISITA RETANGULAR PARA ESGOTO, EM ALVENARIA COM BLOCOS DE CONCRETO, DIMENSÕES INTERNAS = 2X2 M. AF_12/2020</t>
  </si>
  <si>
    <t>2.070,67</t>
  </si>
  <si>
    <t>BASE PARA POÇO DE VISITA RETANGULAR PARA ESGOTO, EM ALVENARIA COM BLOCOS DE CONCRETO, DIMENSÕES INTERNAS = 2X2,5 M, PROFUNDIDADE = 1,45 M, EXCLUINDO TAMPÃO. AF_12/2020</t>
  </si>
  <si>
    <t>6.318,82</t>
  </si>
  <si>
    <t>ACRÉSCIMO PARA POÇO DE VISITA RETANGULAR PARA ESGOTO, EM ALVENARIA COM BLOCOS DE CONCRETO, DIMENSÕES INTERNAS = 2X2,5 M. AF_12/2020</t>
  </si>
  <si>
    <t>2.295,36</t>
  </si>
  <si>
    <t>BASE PARA POÇO DE VISITA RETANGULAR PARA ESGOTO, EM ALVENARIA COM BLOCOS DE CONCRETO, DIMENSÕES INTERNAS = 2X3 M, PROFUNDIDADE = 1,45 M, EXCLUINDO TAMPÃO. AF_12/2020</t>
  </si>
  <si>
    <t>7.277,47</t>
  </si>
  <si>
    <t>ACRÉSCIMO PARA POÇO DE VISITA RETANGULAR PARA ESGOTO, EM ALVENARIA COM BLOCOS DE CONCRETO, DIMENSÕES INTERNAS = 2X3 M. AF_12/2020</t>
  </si>
  <si>
    <t>2.520,16</t>
  </si>
  <si>
    <t>BASE PARA POÇO DE VISITA RETANGULAR PARA ESGOTO, EM ALVENARIA COM BLOCOS DE CONCRETO, DIMENSÕES INTERNAS = 2X3,5 M, PROFUNDIDADE = 1,45 M, EXCLUINDO TAMPÃO. AF_12/2020</t>
  </si>
  <si>
    <t>8.210,73</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</si>
  <si>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</si>
  <si>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</si>
  <si>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9.144,10</t>
  </si>
  <si>
    <t>ACRÉSCIMO PARA POÇO DE VISITA RETANGULAR PARA ESGOTO, EM ALVENARIA COM BLOCOS DE CONCRETO, DIMENSÕES INTERNAS = 2X4 M. AF_12/2020</t>
  </si>
  <si>
    <t>2.973,96</t>
  </si>
  <si>
    <t>BASE PARA POÇO DE VISITA RETANGULAR PARA ESGOTO, EM ALVENARIA COM BLOCOS DE CONCRETO, DIMENSÕES INTERNAS = 2,5X2,5 M, PROFUNDIDADE = 1,45 M, EXCLUINDO TAMPÃO. AF_12/2020</t>
  </si>
  <si>
    <t>7.419,81</t>
  </si>
  <si>
    <t>ACRÉSCIMO PARA POÇO DE VISITA RETANGULAR PARA ESGOTO, EM ALVENARIA COM BLOCOS DE CONCRETO, DIMENSÕES INTERNAS = 2,5X2,5 M. AF_12/2020</t>
  </si>
  <si>
    <t>2.524,52</t>
  </si>
  <si>
    <t>BASE PARA POÇO DE VISITA RETANGULAR PARA ESGOTO, EM ALVENARIA COM BLOCOS DE CONCRETO, DIMENSÕES INTERNAS = 2,5X3 M, PROFUNDIDADE = 1,45 M, EXCLUINDO TAMPÃO. AF_12/2020</t>
  </si>
  <si>
    <t>8.536,27</t>
  </si>
  <si>
    <t>ACRÉSCIMO PARA POÇO DE VISITA RETANGULAR PARA ESGOTO, EM ALVENARIA COM BLOCOS DE CONCRETO, DIMENSÕES INTERNAS = 2,5X3 M. AF_12/2020</t>
  </si>
  <si>
    <t>2.749,24</t>
  </si>
  <si>
    <t>BASE PARA POÇO DE VISITA RETANGULAR PARA ESGOTO, EM ALVENARIA COM BLOCOS DE CONCRETO, DIMENSÕES INTERNAS = 2,5X3,5 M, PROFUNDIDADE = 1,45 M, EXCLUINDO TAMPÃO. AF_12/2020</t>
  </si>
  <si>
    <t>9.652,68</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</si>
  <si>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</si>
  <si>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</si>
  <si>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10.769,14</t>
  </si>
  <si>
    <t>ACRÉSCIMO PARA POÇO DE VISITA RETANGULAR PARA ESGOTO, EM ALVENARIA COM BLOCOS DE CONCRETO, DIMENSÕES INTERNAS = 2,5X4 M. AF_12/2020</t>
  </si>
  <si>
    <t>3.203,08</t>
  </si>
  <si>
    <t>BASE PARA POÇO DE VISITA RETANGULAR PARA ESGOTO, EM ALVENARIA COM BLOCOS DE CONCRETO, DIMENSÕES INTERNAS = 3X3 M, PROFUNDIDADE = 1,45 M, EXCLUINDO TAMPÃO. AF_12/2020</t>
  </si>
  <si>
    <t>9.847,07</t>
  </si>
  <si>
    <t>ACRÉSCIMO PARA POÇO DE VISITA RETANGULAR PARA ESGOTO, EM ALVENARIA COM BLOCOS DE CONCRETO, DIMENSÕES INTERNAS = 3X3 M. AF_12/2020</t>
  </si>
  <si>
    <t>2.978,33</t>
  </si>
  <si>
    <t>BASE PARA POÇO DE VISITA RETANGULAR PARA ESGOTO, EM ALVENARIA COM BLOCOS DE CONCRETO, DIMENSÕES INTERNAS = 3X3,5 M, PROFUNDIDADE = 1,45 M, EXCLUINDO TAMPÃO. AF_12/2020</t>
  </si>
  <si>
    <t>11.127,46</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</si>
  <si>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</si>
  <si>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</si>
  <si>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12.407,87</t>
  </si>
  <si>
    <t>ACRÉSCIMO PARA POÇO DE VISITA RETANGULAR PARA ESGOTO, EM ALVENARIA COM BLOCOS DE CONCRETO, DIMENSÕES INTERNAS = 3X4 M. AF_12/2020</t>
  </si>
  <si>
    <t>3.432,21</t>
  </si>
  <si>
    <t>BASE PARA POÇO DE VISITA RETANGULAR PARA ESGOTO, EM ALVENARIA COM BLOCOS DE CONCRETO, DIMENSÕES INTERNAS = 3,5X3,5 M, PROFUNDIDADE = 1,45 M, EXCLUINDO TAMPÃO. AF_12/2020</t>
  </si>
  <si>
    <t>12.593,59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</si>
  <si>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</si>
  <si>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</si>
  <si>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14.046,51</t>
  </si>
  <si>
    <t>ACRÉSCIMO PARA POÇO DE VISITA RETANGULAR PARA ESGOTO, EM ALVENARIA COM BLOCOS DE CONCRETO, DIMENSÕES INTERNAS = 3,5X4 M. AF_12/2020</t>
  </si>
  <si>
    <t>3.661,33</t>
  </si>
  <si>
    <t>BASE PARA POÇO DE VISITA RETANGULAR PARA ESGOTO, EM ALVENARIA COM BLOCOS DE CONCRETO, DIMENSÕES INTERNAS = 4X4 M, PROFUNDIDADE = 1,45 M, EXCLUINDO TAMPÃO. AF_12/2020</t>
  </si>
  <si>
    <t>16.332,03</t>
  </si>
  <si>
    <t>ACRÉSCIMO PARA POÇO DE VISITA RETANGULAR PARA ESGOTO, EM ALVENARIA COM BLOCOS DE CONCRETO, DIMENSÕES INTERNAS = 4X4 M. AF_12/2020</t>
  </si>
  <si>
    <t>3.847,68</t>
  </si>
  <si>
    <t>CHAMINÉ CIRCULAR PARA POÇO DE VISITA PARA ESGOTO, EM CONCRETO PRÉ-MOLDADO, DIÂMETRO INTERNO = 0,6 M. AF_12/2020</t>
  </si>
  <si>
    <t>177,36</t>
  </si>
  <si>
    <t>CHAMINÉ CIRCULAR PARA POÇO DE VISITA PARA ESGOTO, EM ALVENARIA COM TIJOLOS CERÂMICOS MACIÇOS, DIÂMETRO INTERNO = 0,6 M. AF_12/2020</t>
  </si>
  <si>
    <t>932,04</t>
  </si>
  <si>
    <t>BASE PARA POÇO DE VISITA CIRCULAR PARA  ESGOTO, EM ALVENARIA COM TIJOLOS CERÂMICOS MACIÇOS, DIÂMETRO INTERNO = 1 M, PROFUNDIDADE = 1,45 M, EXCLUINDO TAMPÃO. AF_12/2020</t>
  </si>
  <si>
    <t>2.435,18</t>
  </si>
  <si>
    <t>BASE PARA POÇO DE VISITA RETANGULAR PARA ESGOTO, EM ALVENARIA COM BLOCOS DE CONCRETO, DIMENSÕES INTERNAS = 1X3,5 M, PROFUNDIDADE = 1,45 M, EXCLUINDO TAMPÃO. AF_12/2020</t>
  </si>
  <si>
    <t>5.463,62</t>
  </si>
  <si>
    <t>BASE PARA POÇO DE VISITA RETANGULAR PARA ESGOTO, EM ALVENARIA COM BLOCOS DE CONCRETO, DIMENSÕES INTERNAS = 1X2 M, PROFUNDIDADE = 1,45 M, EXCLUINDO TAMPÃO. AF_12/2020</t>
  </si>
  <si>
    <t>3.577,50</t>
  </si>
  <si>
    <t>BASE PARA POÇO DE VISITA RETANGULAR PARA ESGOTO, EM ALVENARIA COM BLOCOS DE CONCRETO, DIMENSÕES INTERNAS = 1X2,5 M, PROFUNDIDADE = 1,45 M, EXCLUINDO TAMPÃO. AF_12/2020</t>
  </si>
  <si>
    <t>4.200,08</t>
  </si>
  <si>
    <t>ACRÉSCIMO PARA POÇO DE VISITA CIRCULAR PARA ESGOTO, EM CONCRETO PRÉ-MOLDADO, DIÂMETRO INTERNO = 0,8 M. AF_12/2020</t>
  </si>
  <si>
    <t>247,04</t>
  </si>
  <si>
    <t>98410</t>
  </si>
  <si>
    <t>BASE PARA POÇO DE VISITA CIRCULAR PARA ESGOTO, EM CONCRETO PRÉ-MOLDADO, DIÂMETRO INTERNO = 1 M, PROFUNDIDADE = 1,45 M, EXCLUINDO TAMPÃO. AF_12/2020</t>
  </si>
  <si>
    <t>942,25</t>
  </si>
  <si>
    <t>BASE PARA POÇO DE VISITA CIRCULAR PARA  ESGOTO, EM CONCRETO PRÉ-MOLDADO, DIÂMETRO INTERNO = 1 M, PROFUNDIDADE = 1,45 M, EXCLUINDO TAMPÃO. AF_12/2020</t>
  </si>
  <si>
    <t>930,37</t>
  </si>
  <si>
    <t>1.126,23</t>
  </si>
  <si>
    <t>1.092,03</t>
  </si>
  <si>
    <t>1.253,69</t>
  </si>
  <si>
    <t>1.342,37</t>
  </si>
  <si>
    <t>1.431,05</t>
  </si>
  <si>
    <t>1.409,76</t>
  </si>
  <si>
    <t>1.571,42</t>
  </si>
  <si>
    <t>1.733,08</t>
  </si>
  <si>
    <t>1.821,76</t>
  </si>
  <si>
    <t>1.910,44</t>
  </si>
  <si>
    <t>3.738,66</t>
  </si>
  <si>
    <t>4.579,12</t>
  </si>
  <si>
    <t>5.045,14</t>
  </si>
  <si>
    <t>5.511,16</t>
  </si>
  <si>
    <t>3.377,60</t>
  </si>
  <si>
    <t>4.218,05</t>
  </si>
  <si>
    <t>5.058,51</t>
  </si>
  <si>
    <t>5.524,53</t>
  </si>
  <si>
    <t>5.990,55</t>
  </si>
  <si>
    <t>ACRÉSCIMO PARA POÇO DE VISITA CIRCULAR PARA DRENAGEM, EM CONCRETO PRÉ-MOLDADO, DIÂMETRO INTERNO = 1,2 M. AF_12/2020</t>
  </si>
  <si>
    <t>423,57</t>
  </si>
  <si>
    <t>ACRÉSCIMO PARA POÇO DE VISITA RETANGULAR PARA DRENAGEM, EM ALVENARIA COM BLOCOS DE CONCRETO, DIMENSÕES INTERNAS = 1,5X1,5 M. AF_12/2020</t>
  </si>
  <si>
    <t>1.543,27</t>
  </si>
  <si>
    <t>BASE PARA POÇO DE VISITA CIRCULAR PARA DRENAGEM, EM ALVENARIA COM TIJOLOS CERÂMICOS MACIÇOS, DIÂMETRO INTERNO = 1,2 M, PROFUNDIDADE = 1,45 M, EXCLUINDO TAMPÃO. AF_12/2020</t>
  </si>
  <si>
    <t>2.820,88</t>
  </si>
  <si>
    <t>ACRÉSCIMO PARA POÇO DE VISITA CIRCULAR PARA DRENAGEM, EM ALVENARIA COM TIJOLOS CERÂMICOS MACIÇOS, DIÂMETRO INTERNO = 1,2 M. AF_12/2020</t>
  </si>
  <si>
    <t>1.607,68</t>
  </si>
  <si>
    <t>BASE PARA POÇO DE VISITA RETANGULAR PARA DRENAGEM, EM ALVENARIA COM BLOCOS DE CONCRETO, DIMENSÕES INTERNAS = 1,5X2 M, PROFUNDIDADE = 1,45 M, EXCLUINDO TAMPÃO. AF_12/2020</t>
  </si>
  <si>
    <t>4.357,28</t>
  </si>
  <si>
    <t>ACRÉSCIMO PARA POÇO DE VISITA CIRCULAR PARA DRENAGEM, EM CONCRETO PRÉ-MOLDADO, DIÂMETRO INTERNO = 1,5 M. AF_12/2020</t>
  </si>
  <si>
    <t>596,42</t>
  </si>
  <si>
    <t>ACRÉSCIMO PARA POÇO DE VISITA RETANGULAR PARA DRENAGEM, EM ALVENARIA COM BLOCOS DE CONCRETO, DIMENSÕES INTERNAS = 1,5X2 M. AF_12/2020</t>
  </si>
  <si>
    <t>1.759,66</t>
  </si>
  <si>
    <t>BASE PARA POÇO DE VISITA CIRCULAR PARA DRENAGEM, EM ALVENARIA COM TIJOLOS CERÂMICOS MACIÇOS, DIÂMETRO INTERNO = 1,5 M, PROFUNDIDADE = 1,45 M, EXCLUINDO TAMPÃO. AF_12/2020</t>
  </si>
  <si>
    <t>4.225,85</t>
  </si>
  <si>
    <t>ACRÉSCIMO PARA POÇO DE VISITA CIRCULAR PARA DRENAGEM, EM ALVENARIA COM TIJOLOS CERÂMICOS MACIÇOS, DIÂMETRO INTERNO = 1,5 M. AF_12/2020</t>
  </si>
  <si>
    <t>1.971,18</t>
  </si>
  <si>
    <t>BASE PARA POÇO DE VISITA RETANGULAR PARA DRENAGEM, EM ALVENARIA COM BLOCOS DE CONCRETO, DIMENSÕES INTERNAS = 1X1 M, PROFUNDIDADE = 1,45 M, EXCLUINDO TAMPÃO. AF_12/2020</t>
  </si>
  <si>
    <t>2.284,00</t>
  </si>
  <si>
    <t>ACRÉSCIMO PARA POÇO DE VISITA RETANGULAR PARA DRENAGEM, EM ALVENARIA COM BLOCOS DE CONCRETO, DIMENSÕES INTERNAS = 1X1 M. AF_12/2020</t>
  </si>
  <si>
    <t>1.110,49</t>
  </si>
  <si>
    <t>BASE PARA POÇO DE VISITA RETANGULAR PARA DRENAGEM, EM ALVENARIA COM BLOCOS DE CONCRETO, DIMENSÕES INTERNAS = 1,5X2,5 M, PROFUNDIDADE = 1,45 M, EXCLUINDO TAMPÃO. AF_12/2020</t>
  </si>
  <si>
    <t>5.128,10</t>
  </si>
  <si>
    <t>BASE PARA POÇO DE VISITA RETANGULAR PARA DRENAGEM, EM ALVENARIA COM BLOCOS DE CONCRETO, DIMENSÕES INTERNAS = 1X1,5 M, PROFUNDIDADE = 1,45 M, EXCLUINDO TAMPÃO. AF_12/2020</t>
  </si>
  <si>
    <t>2.893,22</t>
  </si>
  <si>
    <t>ACRÉSCIMO PARA POÇO DE VISITA RETANGULAR PARA DRENAGEM, EM ALVENARIA COM BLOCOS DE CONCRETO, DIMENSÕES INTERNAS = 1X1,5 M. AF_12/2020</t>
  </si>
  <si>
    <t>1.326,87</t>
  </si>
  <si>
    <t>ACRÉSCIMO PARA POÇO DE VISITA RETANGULAR PARA DRENAGEM, EM ALVENARIA COM BLOCOS DE CONCRETO, DIMENSÕES INTERNAS = 1,5X2,5 M. AF_12/2020</t>
  </si>
  <si>
    <t>1.976,10</t>
  </si>
  <si>
    <t>BASE PARA POÇO DE VISITA RETANGULAR PARA DRENAGEM, EM ALVENARIA COM BLOCOS DE CONCRETO, DIMENSÕES INTERNAS = 1X2 M, PROFUNDIDADE = 1,45 M, EXCLUINDO TAMPÃO. AF_12/2020</t>
  </si>
  <si>
    <t>3.502,31</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</si>
  <si>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</si>
  <si>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</si>
  <si>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4.113,11</t>
  </si>
  <si>
    <t>99268</t>
  </si>
  <si>
    <t>POÇO DE INSPEÇÃO CIRCULAR PARA DRENAGEM, EM CONCRETO PRÉ-MOLDADO, DIÂMETRO INTERNO = 0,6 M, PROFUNDIDADE = 1 M, EXCLUINDO TAMPÃO. AF_12/2020</t>
  </si>
  <si>
    <t>341,00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</si>
  <si>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</si>
  <si>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</si>
  <si>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</si>
  <si>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444,02</t>
  </si>
  <si>
    <t>BASE PARA POÇO DE VISITA RETANGULAR PARA DRENAGEM, EM ALVENARIA COM BLOCOS DE CONCRETO, DIMENSÕES INTERNAS = 1,5X3 M, PROFUNDIDADE = 1,45 M, EXCLUINDO TAMPÃO. AF_12/2020</t>
  </si>
  <si>
    <t>5.885,60</t>
  </si>
  <si>
    <t>POÇO DE INSPEÇÃO CIRCULAR PARA DRENAGEM, EM ALVENARIA COM TIJOLOS CERÂMICOS MACIÇOS, DIÂMETRO INTERNO = 0,6 M, PROFUNDIDADE = 1 M, EXCLUINDO TAMPÃO. AF_12/2020</t>
  </si>
  <si>
    <t>1.019,97</t>
  </si>
  <si>
    <t>POÇO DE INSPEÇÃO CIRCULAR PARA DRENAGEM, EM ALVENARIA COM TIJOLOS CERÂMICOS MACIÇOS, DIÂMETRO INTERNO = 0,6 M, PROFUNDIDADE = 1,5 M, EXCLUINDO TAMPÃO. AF_12/2020</t>
  </si>
  <si>
    <t>1.470,61</t>
  </si>
  <si>
    <t>BASE PARA POÇO DE VISITA RETANGULAR PARA DRENAGEM, EM ALVENARIA COM BLOCOS DE CONCRETO, DIMENSÕES INTERNAS = 1X3 M, PROFUNDIDADE = 1,45 M, EXCLUINDO TAMPÃO. AF_12/2020</t>
  </si>
  <si>
    <t>4.737,17</t>
  </si>
  <si>
    <t>99275</t>
  </si>
  <si>
    <t>BASE PARA POÇO DE VISITA CIRCULAR PARA DRENAGEM, EM CONCRETO PRÉ-MOLDADO, DIÂMETRO INTERNO = 0,8 M, PROFUNDIDADE = 1,45 M, EXCLUINDO TAMPÃO. AF_12/2020</t>
  </si>
  <si>
    <t>719,23</t>
  </si>
  <si>
    <t>ACRÉSCIMO PARA POÇO DE VISITA RETANGULAR PARA DRENAGEM, EM ALVENARIA COM BLOCOS DE CONCRETO, DIMENSÕES INTERNAS = 1,5X3 M. AF_12/2020</t>
  </si>
  <si>
    <t>2.192,48</t>
  </si>
  <si>
    <t>ACRÉSCIMO PARA POÇO DE VISITA RETANGULAR PARA DRENAGEM, EM ALVENARIA COM BLOCOS DE CONCRETO, DIMENSÕES INTERNAS = 1X3 M. AF_12/2020</t>
  </si>
  <si>
    <t>ACRÉSCIMO PARA POÇO DE VISITA CIRCULAR PARA DRENAGEM, EM CONCRETO PRÉ-MOLDADO, DIÂMETRO INTERNO = 0,8 M. AF_12/2020</t>
  </si>
  <si>
    <t>245,39</t>
  </si>
  <si>
    <t>BASE PARA POÇO DE VISITA RETANGULAR PARA DRENAGEM, EM ALVENARIA COM BLOCOS DE CONCRETO, DIMENSÕES INTERNAS = 1X3,5 M, PROFUNDIDADE = 1,45 M, EXCLUINDO TAMPÃO. AF_12/2020</t>
  </si>
  <si>
    <t>5.348,38</t>
  </si>
  <si>
    <t>BASE PARA POÇO DE VISITA CIRCULAR PARA DRENAGEM, EM ALVENARIA COM TIJOLOS CERÂMICOS MACIÇOS, DIÂMETRO INTERNO = 0,8 M, PROFUNDIDADE = 1,45 M, EXCLUINDO TAMPÃO. AF_12/2020</t>
  </si>
  <si>
    <t>1.908,66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</si>
  <si>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</si>
  <si>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</si>
  <si>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2.431,17</t>
  </si>
  <si>
    <t>ACRÉSCIMO PARA POÇO DE VISITA CIRCULAR PARA DRENAGEM, EM ALVENARIA COM TIJOLOS CERÂMICOS MACIÇOS, DIÂMETRO INTERNO = 0,8 M. AF_12/2020</t>
  </si>
  <si>
    <t>1.122,98</t>
  </si>
  <si>
    <t>BASE PARA POÇO DE VISITA RETANGULAR PARA DRENAGEM, EM ALVENARIA COM BLOCOS DE CONCRETO, DIMENSÕES INTERNAS = 1,5X3,5 M, PROFUNDIDADE = 1,45 M, EXCLUINDO TAMPÃO. AF_12/2020</t>
  </si>
  <si>
    <t>6.649,86</t>
  </si>
  <si>
    <t>99285</t>
  </si>
  <si>
    <t>BASE PARA POÇO DE VISITA CIRCULAR PARA DRENAGEM, EM CONCRETO PRÉ-MOLDADO, DIÂMETRO INTERNO = 1 M, PROFUNDIDADE = 1,45 M, EXCLUINDO TAMPÃO. AF_05/2018</t>
  </si>
  <si>
    <t>1.024,85</t>
  </si>
  <si>
    <t>BASE PARA POÇO DE VISITA RETANGULAR PARA DRENAGEM, EM ALVENARIA COM BLOCOS DE CONCRETO, DIMENSÕES INTERNAS = 1X4 M, PROFUNDIDADE = 1,45 M, EXCLUINDO TAMPÃO. AF_12/2020</t>
  </si>
  <si>
    <t>5.956,75</t>
  </si>
  <si>
    <t>BASE PARA POÇO DE VISITA RETANGULAR PARA DRENAGEM, EM ALVENARIA COM BLOCOS DE CONCRETO, DIMENSÕES INTERNAS = 2,5X3 M, PROFUNDIDADE = 1,45 M, EXCLUINDO TAMPÃO. AF_12/2020</t>
  </si>
  <si>
    <t>8.354,23</t>
  </si>
  <si>
    <t>ACRÉSCIMO PARA POÇO DE VISITA CIRCULAR PARA DRENAGEM, EM CONCRETO PRÉ-MOLDADO, DIÂMETRO INTERNO = 1 M. AF_12/2020</t>
  </si>
  <si>
    <t>409,89</t>
  </si>
  <si>
    <t>ACRÉSCIMO PARA POÇO DE VISITA RETANGULAR PARA DRENAGEM, EM ALVENARIA COM BLOCOS DE CONCRETO, DIMENSÕES INTERNAS = 1X4 M. AF_12/2020</t>
  </si>
  <si>
    <t>2.370,21</t>
  </si>
  <si>
    <t>BASE PARA POÇO DE VISITA RETANGULAR PARA DRENAGEM, EM ALVENARIA COM BLOCOS DE CONCRETO, DIMENSÕES INTERNAS = 1,5X1,5 M, PROFUNDIDADE = 1,45 M, EXCLUINDO TAMPÃO. AF_12/2020</t>
  </si>
  <si>
    <t>3.580,02</t>
  </si>
  <si>
    <t>ACRÉSCIMO PARA POÇO DE VISITA RETANGULAR PARA DRENAGEM, EM ALVENARIA COM BLOCOS DE CONCRETO, DIMENSÕES INTERNAS = 1,5X3,5 M. AF_12/2020</t>
  </si>
  <si>
    <t>2.408,87</t>
  </si>
  <si>
    <t>BASE PARA POÇO DE VISITA CIRCULAR PARA DRENAGEM, EM ALVENARIA COM TIJOLOS CERÂMICOS MACIÇOS, DIÂMETRO INTERNO = 1 M, PROFUNDIDADE = 1,45 M, EXCLUINDO TAMPÃO. AF_12/2020</t>
  </si>
  <si>
    <t>2.365,65</t>
  </si>
  <si>
    <t>ACRÉSCIMO PARA POÇO DE VISITA CIRCULAR PARA DRENAGEM, EM ALVENARIA COM TIJOLOS CERÂMICOS MACIÇOS, DIÂMETRO INTERNO = 1 M. AF_12/2020</t>
  </si>
  <si>
    <t>1.365,31</t>
  </si>
  <si>
    <t>BASE PARA POÇO DE VISITA RETANGULAR PARA DRENAGEM, EM ALVENARIA COM BLOCOS DE CONCRETO, DIMENSÕES INTERNAS = 1,5X4 M, PROFUNDIDADE = 1,45 M, EXCLUINDO TAMPÃO. AF_12/2020</t>
  </si>
  <si>
    <t>7.376,76</t>
  </si>
  <si>
    <t>ACRÉSCIMO PARA POÇO DE VISITA RETANGULAR PARA DRENAGEM, EM ALVENARIA COM BLOCOS DE CONCRETO, DIMENSÕES INTERNAS = 2,5X3 M. AF_12/2020</t>
  </si>
  <si>
    <t>2.647,53</t>
  </si>
  <si>
    <t>ACRÉSCIMO PARA POÇO DE VISITA RETANGULAR PARA DRENAGEM, EM ALVENARIA COM BLOCOS DE CONCRETO, DIMENSÕES INTERNAS = 1,5X4 M. AF_12/2020</t>
  </si>
  <si>
    <t>2.643,67</t>
  </si>
  <si>
    <t>BASE PARA POÇO DE VISITA RETANGULAR PARA DRENAGEM, EM ALVENARIA COM BLOCOS DE CONCRETO, DIMENSÕES INTERNAS = 2,5X3,5 M, PROFUNDIDADE = 1,45 M, EXCLUINDO TAMPÃO. AF_12/2020</t>
  </si>
  <si>
    <t>9.445,99</t>
  </si>
  <si>
    <t>ACRÉSCIMO PARA POÇO DE VISITA RETANGULAR PARA DRENAGEM, EM ALVENARIA COM BLOCOS DE CONCRETO, DIMENSÕES INTERNAS = 2,5X3,5 M. AF_12/2020</t>
  </si>
  <si>
    <t>2.863,89</t>
  </si>
  <si>
    <t>BASE PARA POÇO DE VISITA RETANGULAR PARA DRENAGEM, EM ALVENARIA COM BLOCOS DE CONCRETO, DIMENSÕES INTERNAS = 2,5X4 M, PROFUNDIDADE = 1,45 M, EXCLUINDO TAMPÃO. AF_12/2020</t>
  </si>
  <si>
    <t>10.537,97</t>
  </si>
  <si>
    <t>BASE PARA POÇO DE VISITA RETANGULAR PARA DRENAGEM, EM ALVENARIA COM BLOCOS DE CONCRETO, DIMENSÕES INTERNAS = 2X2 M, PROFUNDIDADE = 1,45 M, EXCLUINDO TAMPÃO. AF_12/2020</t>
  </si>
  <si>
    <t>5.276,06</t>
  </si>
  <si>
    <t>ACRÉSCIMO PARA POÇO DE VISITA RETANGULAR PARA DRENAGEM, EM ALVENARIA COM BLOCOS DE CONCRETO, DIMENSÕES INTERNAS = 2,5X4 M. AF_12/2020</t>
  </si>
  <si>
    <t>3.084,12</t>
  </si>
  <si>
    <t>BASE PARA POÇO DE VISITA RETANGULAR PARA DRENAGEM, EM ALVENARIA COM BLOCOS DE CONCRETO, DIMENSÕES INTERNAS = 3X3 M, PROFUNDIDADE = 1,45 M, EXCLUINDO TAMPÃO. AF_12/2020</t>
  </si>
  <si>
    <t>9.635,71</t>
  </si>
  <si>
    <t>ACRÉSCIMO PARA POÇO DE VISITA RETANGULAR PARA DRENAGEM, EM ALVENARIA COM BLOCOS DE CONCRETO, DIMENSÕES INTERNAS = 3X3 M. AF_12/2020</t>
  </si>
  <si>
    <t>2.867,73</t>
  </si>
  <si>
    <t>BASE PARA POÇO DE VISITA RETANGULAR PARA DRENAGEM, EM ALVENARIA COM BLOCOS DE CONCRETO, DIMENSÕES INTERNAS = 3X3,5 M, PROFUNDIDADE = 1,45 M, EXCLUINDO TAMPÃO. AF_12/2020</t>
  </si>
  <si>
    <t>10.888,05</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</si>
  <si>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</si>
  <si>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</si>
  <si>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2.083,71</t>
  </si>
  <si>
    <t>BASE PARA POÇO DE VISITA RETANGULAR PARA DRENAGEM, EM ALVENARIA COM BLOCOS DE CONCRETO, DIMENSÕES INTERNAS = 3X4 M, PROFUNDIDADE = 1,45 M, EXCLUINDO TAMPÃO. AF_12/2020</t>
  </si>
  <si>
    <t>12.137,99</t>
  </si>
  <si>
    <t>ACRÉSCIMO PARA POÇO DE VISITA RETANGULAR PARA DRENAGEM, EM ALVENARIA COM BLOCOS DE CONCRETO, DIMENSÕES INTERNAS = 3X4 M. AF_12/2020</t>
  </si>
  <si>
    <t>3.304,36</t>
  </si>
  <si>
    <t>BASE PARA POÇO DE VISITA RETANGULAR PARA DRENAGEM, EM ALVENARIA COM BLOCOS DE CONCRETO, DIMENSÕES INTERNAS = 3,5X3,5 M, PROFUNDIDADE = 1,45 M, EXCLUINDO TAMPÃO. AF_12/2020</t>
  </si>
  <si>
    <t>12.332,06</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</si>
  <si>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</si>
  <si>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</si>
  <si>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6.185,93</t>
  </si>
  <si>
    <t>BASE PARA POÇO DE VISITA RETANGULAR PARA DRENAGEM, EM ALVENARIA COM BLOCOS DE CONCRETO, DIMENSÕES INTERNAS = 3,5X4 M, PROFUNDIDADE = 1,45 M, EXCLUINDO TAMPÃO. AF_12/2020</t>
  </si>
  <si>
    <t>13.742,75</t>
  </si>
  <si>
    <t>ACRÉSCIMO PARA POÇO DE VISITA RETANGULAR PARA DRENAGEM, EM ALVENARIA COM BLOCOS DE CONCRETO, DIMENSÕES INTERNAS = 3,5X4 M. AF_12/2020</t>
  </si>
  <si>
    <t>3.524,60</t>
  </si>
  <si>
    <t>BASE PARA POÇO DE VISITA RETANGULAR PARA DRENAGEM, EM ALVENARIA COM BLOCOS DE CONCRETO, DIMENSÕES INTERNAS = 4X4 M, PROFUNDIDADE = 1,45 M, EXCLUINDO TAMPÃO. AF_12/2020</t>
  </si>
  <si>
    <t>15.345,20</t>
  </si>
  <si>
    <t>ACRÉSCIMO PARA POÇO DE VISITA RETANGULAR PARA DRENAGEM, EM ALVENARIA COM BLOCOS DE CONCRETO, DIMENSÕES INTERNAS = 2X2,5 M. AF_12/2020</t>
  </si>
  <si>
    <t>2.210,90</t>
  </si>
  <si>
    <t>CHAMINÉ CIRCULAR PARA POÇO DE VISITA PARA DRENAGEM, EM CONCRETO PRÉ-MOLDADO, DIÂMETRO INTERNO = 0,6 M. AF_12/2020</t>
  </si>
  <si>
    <t>176,62</t>
  </si>
  <si>
    <t>CHAMINÉ CIRCULAR PARA POÇO DE VISITA PARA DRENAGEM, EM ALVENARIA COM TIJOLOS CERÂMICOS MACIÇOS, DIÂMETRO INTERNO = 0,6 M. AF_12/2020</t>
  </si>
  <si>
    <t>883,49</t>
  </si>
  <si>
    <t>BASE PARA POÇO DE VISITA RETANGULAR PARA DRENAGEM, EM ALVENARIA COM BLOCOS DE CONCRETO, DIMENSÕES INTERNAS = 2X3 M, PROFUNDIDADE = 1,45 M, EXCLUINDO TAMPÃO. AF_12/2020</t>
  </si>
  <si>
    <t>7.124,84</t>
  </si>
  <si>
    <t>ACRÉSCIMO PARA POÇO DE VISITA RETANGULAR PARA DRENAGEM, EM ALVENARIA COM BLOCOS DE CONCRETO, DIMENSÕES INTERNAS = 2X3 M. AF_12/2020</t>
  </si>
  <si>
    <t>2.427,33</t>
  </si>
  <si>
    <t>BASE PARA POÇO DE VISITA RETANGULAR PARA DRENAGEM, EM ALVENARIA COM BLOCOS DE CONCRETO, DIMENSÕES INTERNAS = 2X3,5 M, PROFUNDIDADE = 1,45 M, EXCLUINDO TAMPÃO. AF_12/2020</t>
  </si>
  <si>
    <t>8.038,37</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</si>
  <si>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</si>
  <si>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</si>
  <si>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8.951,99</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</si>
  <si>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</si>
  <si>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</si>
  <si>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7.262,09</t>
  </si>
  <si>
    <t>ACRÉSCIMO PARA POÇO DE VISITA RETANGULAR PARA DRENAGEM, EM ALVENARIA COM BLOCOS DE CONCRETO, DIMENSÕES INTERNAS = 4X4 M. AF_12/2020</t>
  </si>
  <si>
    <t>3.707,19</t>
  </si>
  <si>
    <t>101800</t>
  </si>
  <si>
    <t>CAIXA COM GRELHA RETANGULAR DE FERRO FUNDIDO, EM ALVENARIA COM TIJOLOS CERÂMICOS MACIÇOS, DIMENSÕES INTERNAS: 0,30 X 1,00 X 1,00. AF_12/2020</t>
  </si>
  <si>
    <t>1.291,77</t>
  </si>
  <si>
    <t>101801</t>
  </si>
  <si>
    <t>CAIXA COM GRELHA RETANGULAR DE FERRO FUNDIDO, EM ALVENARIA COM BLOCOS DE CONCRETO, DIMENSÕES INTERNAS: 0,30 X 1,00 X 1,00. AF_12/2020</t>
  </si>
  <si>
    <t>891,73</t>
  </si>
  <si>
    <t>101806</t>
  </si>
  <si>
    <t>CAIXA ENTERRADA DISTRIBUIDORA DE VAZÃO (SUMIDOUROS MÚLTIPLOS), RETANGULAR, EM ALVENARIA COM TIJOLOS MACIÇOS, DIMENSÕES INTERNAS: 0,60 X 0,60 X 0,50 M. AF_12/2020</t>
  </si>
  <si>
    <t>526,38</t>
  </si>
  <si>
    <t>101807</t>
  </si>
  <si>
    <t>CAIXA ENTERRADA DISTRIBUIDORA DE VAZÃO (SUMIDOUROS MÚLTIPLOS), RETANGULAR, EM ALVENARIA COM BLOCOS DE CONCRETO, DIMENSÕES INTERNAS: 0,60 X 0,60 X 0,50 M. AF_12/2020</t>
  </si>
  <si>
    <t>444,71</t>
  </si>
  <si>
    <t>101808</t>
  </si>
  <si>
    <t>CAIXA ENTERRADA DISTRIBUIDORA DE VAZÃO (SUMIDOUROS MÚLTIPLOS), RETANGULAR, EM CONCRETO PRÉ-MOLDADO, DIMENSÕES INTERNAS: 0,60 X 0,60 X 0,50 M. AF_12/2020</t>
  </si>
  <si>
    <t>333,15</t>
  </si>
  <si>
    <t>101809</t>
  </si>
  <si>
    <t>BASE PARA POCO DE VISITA RETANGULAR PARA ESGOTO E DRENAGEM, EM CONCRETO ESTRUTURAL, DIMENSÕES INTERNAS DE 90X150 M, PROFUNDIDADE DE 1,25 M, EXCLUINDO TAMPÃO. AF_12/2020</t>
  </si>
  <si>
    <t>2.597,51</t>
  </si>
  <si>
    <t>102139</t>
  </si>
  <si>
    <t>BASE PARA POÇO DE VISITA CIRCULAR PARA  ESGOTO, EM CONCRETO PRÉ-MOLDADO, DIÂMETRO INTERNO = 1,2 M, PROFUNDIDADE = 1,45 M, EXCLUINDO TAMPÃO. AF_12/2020</t>
  </si>
  <si>
    <t>1.305,84</t>
  </si>
  <si>
    <t>102140</t>
  </si>
  <si>
    <t>1.458,47</t>
  </si>
  <si>
    <t>102141</t>
  </si>
  <si>
    <t>BASE PARA POÇO DE VISITA CIRCULAR PARA  ESGOTO, EM CONCRETO PRÉ-MOLDADO, DIÂMETRO INTERNO = 1,5 M, PROFUNDIDADE = 1,45 M, EXCLUINDO TAMPÃO. AF_12/2020</t>
  </si>
  <si>
    <t>2.064,96</t>
  </si>
  <si>
    <t>102142</t>
  </si>
  <si>
    <t>BASE PARA POÇO DE VISITA CIRCULAR PARA DRENAGEM, EM CONCRETO PRÉ-MOLDADO, DIÂMETRO INTERNO = 1,5 M, PROFUNDIDADE = 1,45 M, EXCLUINDO TAMPÃO. AF_12/2020</t>
  </si>
  <si>
    <t>2.034,29</t>
  </si>
  <si>
    <t>33,57</t>
  </si>
  <si>
    <t>41,55</t>
  </si>
  <si>
    <t>43,03</t>
  </si>
  <si>
    <t>48,01</t>
  </si>
  <si>
    <t>66,56</t>
  </si>
  <si>
    <t>72,58</t>
  </si>
  <si>
    <t>81,84</t>
  </si>
  <si>
    <t>49,93</t>
  </si>
  <si>
    <t>54,49</t>
  </si>
  <si>
    <t>59,49</t>
  </si>
  <si>
    <t>56,73</t>
  </si>
  <si>
    <t>70,60</t>
  </si>
  <si>
    <t>67,17</t>
  </si>
  <si>
    <t>81,04</t>
  </si>
  <si>
    <t>36,90</t>
  </si>
  <si>
    <t>49,03</t>
  </si>
  <si>
    <t>45,02</t>
  </si>
  <si>
    <t>57,16</t>
  </si>
  <si>
    <t>52,54</t>
  </si>
  <si>
    <t>64,67</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</si>
  <si>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</si>
  <si>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</si>
  <si>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</si>
  <si>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</si>
  <si>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30,40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</si>
  <si>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</si>
  <si>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</si>
  <si>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</si>
  <si>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</si>
  <si>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25,43</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</si>
  <si>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</si>
  <si>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</si>
  <si>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</si>
  <si>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</si>
  <si>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</si>
  <si>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</si>
  <si>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34,88</t>
  </si>
  <si>
    <t>101577</t>
  </si>
  <si>
    <t>ESCORAMENTO DE VALA, TIPO DESCONTÍNUO, COM PROFUNDIDADE DE 0 A 1,5 M, LARGURA MAIOR OU IGUAL A 1,5 M E MENOR QUE 2,5 M. AF_08/2020</t>
  </si>
  <si>
    <t>46,14</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</si>
  <si>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</si>
  <si>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</si>
  <si>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</si>
  <si>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</si>
  <si>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</si>
  <si>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</si>
  <si>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</si>
  <si>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</si>
  <si>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</si>
  <si>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</si>
  <si>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</si>
  <si>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</si>
  <si>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74,29</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</si>
  <si>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</si>
  <si>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</si>
  <si>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</si>
  <si>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</si>
  <si>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</si>
  <si>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</si>
  <si>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36,72</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</si>
  <si>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</si>
  <si>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</si>
  <si>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</si>
  <si>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</si>
  <si>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</si>
  <si>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</si>
  <si>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</si>
  <si>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</si>
  <si>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57,50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</si>
  <si>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</si>
  <si>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</si>
  <si>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</si>
  <si>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</si>
  <si>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</si>
  <si>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</si>
  <si>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75,15</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</si>
  <si>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</si>
  <si>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</si>
  <si>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</si>
  <si>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</si>
  <si>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21,49</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</si>
  <si>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</si>
  <si>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</si>
  <si>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</si>
  <si>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</si>
  <si>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</si>
  <si>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</si>
  <si>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</si>
  <si>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</si>
  <si>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</si>
  <si>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537,99</t>
  </si>
  <si>
    <t>KIT DE PORTA-PRONTA DE MADEIRA EM ACABAMENTO MELAMÍNICO BRANCO, FOLHA LEVE OU MÉDIA, 70X210CM, EXCLUSIVE FECHADURA, FIXAÇÃO COM PREENCHIMENTO PARCIAL DE ESPUMA EXPANSIVA - FORNECIMENTO E INSTALAÇÃO. AF_12/2019</t>
  </si>
  <si>
    <t>539,99</t>
  </si>
  <si>
    <t>KIT DE PORTA-PRONTA DE MADEIRA EM ACABAMENTO MELAMÍNICO BRANCO, FOLHA LEVE OU MÉDIA, 80X210CM, EXCLUSIVE FECHADURA, FIXAÇÃO COM PREENCHIMENTO PARCIAL DE ESPUMA EXPANSIVA - FORNECIMENTO E INSTALAÇÃO. AF_12/2019</t>
  </si>
  <si>
    <t>557,48</t>
  </si>
  <si>
    <t>KIT DE PORTA-PRONTA DE MADEIRA EM ACABAMENTO MELAMÍNICO BRANCO, FOLHA PESADA OU SUPERPESADA, 80X210CM, FIXAÇÃO COM PREENCHIMENTO PARCIAL DE ESPUMA EXPANSIVA - FORNECIMENTO E INSTALAÇÃO. AF_12/2019</t>
  </si>
  <si>
    <t>654,95</t>
  </si>
  <si>
    <t>KIT DE PORTA-PRONTA DE MADEIRA EM ACABAMENTO MELAMÍNICO BRANCO, FOLHA PESADA OU SUPERPESADA, 90X210CM, FIXAÇÃO COM PREENCHIMENTO TOTAL DE ESPUMA EXPANSIVA - FORNECIMENTO E INSTALAÇÃO. AF_12/2019</t>
  </si>
  <si>
    <t>698,40</t>
  </si>
  <si>
    <t>90794</t>
  </si>
  <si>
    <t>KIT DE PORTA-PRONTA DE MADEIRA EM ACABAMENTO MELAMÍNICO BRANCO, FOLHA LEVE OU MÉDIA, E BATENTE METÁLICO, 60X210CM, FIXAÇÃO COM ARGAMASSA - FORNECIMENTO E INSTALAÇÃO. AF_12/2019</t>
  </si>
  <si>
    <t>488,22</t>
  </si>
  <si>
    <t>90795</t>
  </si>
  <si>
    <t>KIT DE PORTA-PRONTA DE MADEIRA EM ACABAMENTO MELAMÍNICO BRANCO, FOLHA LEVE OU MÉDIA, E BATENTE METÁLICO, 70X210CM, FIXAÇÃO COM ARGAMASSA - FORNECIMENTO E INSTALAÇÃO. AF_12/2019</t>
  </si>
  <si>
    <t>496,12</t>
  </si>
  <si>
    <t>90796</t>
  </si>
  <si>
    <t>KIT DE PORTA-PRONTA DE MADEIRA EM ACABAMENTO MELAMÍNICO BRANCO, FOLHA LEVE OU MÉDIA, E BATENTE METÁLICO, 80X210CM, FIXAÇÃO COM ARGAMASSA - FORNECIMENTO E INSTALAÇÃO. AF_12/2019</t>
  </si>
  <si>
    <t>504,04</t>
  </si>
  <si>
    <t>90797</t>
  </si>
  <si>
    <t>KIT DE PORTA-PRONTA DE MADEIRA EM ACABAMENTO MELAMÍNICO BRANCO, FOLHA LEVE OU MÉDIA, E BATENTE METÁLICO, 90X210CM, FIXAÇÃO COM ARGAMASSA - FORNECIMENTO E INSTALAÇÃO. AF_12/2019</t>
  </si>
  <si>
    <t>511,94</t>
  </si>
  <si>
    <t>90798</t>
  </si>
  <si>
    <t>KIT DE PORTA-PRONTA DE MADEIRA EM ACABAMENTO MELAMÍNICO BRANCO, FOLHA PESADA OU SUPERPESADA, E BATENTE METÁLICO, 80X210CM, FIXAÇÃO COM ARGAMASSA - FORNECIMENTO E INSTALAÇÃO. AF_12/2019</t>
  </si>
  <si>
    <t>724,77</t>
  </si>
  <si>
    <t>90799</t>
  </si>
  <si>
    <t>KIT DE PORTA-PRONTA DE MADEIRA EM ACABAMENTO MELAMÍNICO BRANCO, FOLHA PESADA OU SUPERPESADA, E BATENTE METÁLICO, 90X210CM, FIXAÇÃO COM ARGAMASSA - FORNECIMENTO E INSTALAÇÃO. AF_12/2019</t>
  </si>
  <si>
    <t>750,31</t>
  </si>
  <si>
    <t>BATENTE PARA PORTA DE MADEIRA, PADRÃO MÉDIO - FORNECIMENTO E MONTAGEM. AF_12/2019</t>
  </si>
  <si>
    <t>248,89</t>
  </si>
  <si>
    <t>BATENTE PARA PORTA DE MADEIRA, FIXAÇÃO COM ARGAMASSA, PADRÃO MÉDIO - FORNECIMENTO E INSTALAÇÃO. AF_12/2019_P</t>
  </si>
  <si>
    <t>342,31</t>
  </si>
  <si>
    <t>PORTA DE MADEIRA PARA PINTURA, SEMI-OCA (LEVE OU MÉDIA), 60X210CM, ESPESSURA DE 3,5CM, INCLUSO DOBRADIÇAS - FORNECIMENTO E INSTALAÇÃO. AF_12/2019</t>
  </si>
  <si>
    <t>259,42</t>
  </si>
  <si>
    <t>PORTA DE MADEIRA PARA PINTURA, SEMI-OCA (LEVE OU MÉDIA), 70X210CM, ESPESSURA DE 3,5CM, INCLUSO DOBRADIÇAS - FORNECIMENTO E INSTALAÇÃO. AF_12/2019</t>
  </si>
  <si>
    <t>266,06</t>
  </si>
  <si>
    <t>PORTA DE MADEIRA PARA PINTURA, SEMI-OCA (LEVE OU MÉDIA), 80X210CM, ESPESSURA DE 3,5CM, INCLUSO DOBRADIÇAS - FORNECIMENTO E INSTALAÇÃO. AF_12/2019</t>
  </si>
  <si>
    <t>283,63</t>
  </si>
  <si>
    <t>PORTA DE MADEIRA PARA PINTURA, SEMI-OCA (LEVE OU MÉDIA), 90X210CM, ESPESSURA DE 3,5CM, INCLUSO DOBRADIÇAS - FORNECIMENTO E INSTALAÇÃO. AF_12/2019</t>
  </si>
  <si>
    <t>337,08</t>
  </si>
  <si>
    <t>90824</t>
  </si>
  <si>
    <t>PORTA DE MADEIRA PARA PINTURA, SEMI-OCA (PESADA OU SUPERPESADA), 80X210CM, ESPESSURA DE 3,5CM, INCLUSO DOBRADIÇAS - FORNECIMENTO E INSTALAÇÃO. AF_12/2019</t>
  </si>
  <si>
    <t>463,46</t>
  </si>
  <si>
    <t>90825</t>
  </si>
  <si>
    <t>PORTA DE MADEIRA, MACIÇA (PESADA OU SUPERPESADA), 90X210CM, ESPESSURA DE 3,5CM, INCLUSO DOBRADIÇAS - FORNECIMENTO E INSTALAÇÃO. AF_12/2019</t>
  </si>
  <si>
    <t>511,36</t>
  </si>
  <si>
    <t>FECHADURA DE EMBUTIR COM CILINDRO, EXTERNA, COMPLETA, ACABAMENTO PADRÃO MÉDIO, INCLUSO EXECUÇÃO DE FURO - FORNECIMENTO E INSTALAÇÃO. AF_12/2019</t>
  </si>
  <si>
    <t>180,95</t>
  </si>
  <si>
    <t>FECHADURA DE EMBUTIR PARA PORTA DE BANHEIRO, COMPLETA, ACABAMENTO PADRÃO MÉDIO, INCLUSO EXECUÇÃO DE FURO - FORNECIMENTO E INSTALAÇÃO. AF_12/2019</t>
  </si>
  <si>
    <t>158,13</t>
  </si>
  <si>
    <t>KIT DE PORTA DE MADEIRA PARA PINTURA, SEMI-OCA (LEVE OU MÉDIA), PADRÃO MÉDIO, 60X210CM, ESPESSURA DE 3,5CM, ITENS INCLUSOS: DOBRADIÇAS, MONTAGEM E INSTALAÇÃO DO BATENTE, FECHADURA COM EXECUÇÃO DO FURO - FORNECIMENTO E INSTALAÇÃO. AF_12/2019</t>
  </si>
  <si>
    <t>833,10</t>
  </si>
  <si>
    <t>KIT DE PORTA DE MADEIRA PARA PINTURA, SEMI-OCA (LEVE OU MÉDIA), PADRÃO MÉDIO, 70X210CM, ESPESSURA DE 3,5CM, ITENS INCLUSOS: DOBRADIÇAS, MONTAGEM E INSTALAÇÃO DO BATENTE, FECHADURA COM EXECUÇÃO DO FURO - FORNECIMENTO E INSTALAÇÃO. AF_12/2019</t>
  </si>
  <si>
    <t>841,27</t>
  </si>
  <si>
    <t>KIT DE PORTA DE MADEIRA PARA PINTURA, SEMI-OCA (LEVE OU MÉDIA), PADRÃO MÉDIO, 80X210CM, ESPESSURA DE 3,5CM, ITENS INCLUSOS: DOBRADIÇAS, MONTAGEM E INSTALAÇÃO DO BATENTE, FECHADURA COM EXECUÇÃO DO FURO - FORNECIMENTO E INSTALAÇÃO. AF_12/2019</t>
  </si>
  <si>
    <t>883,19</t>
  </si>
  <si>
    <t>KIT DE PORTA DE MADEIRA PARA PINTURA, SEMI-OCA (LEVE OU MÉDIA), PADRÃO MÉDIO, 90X210CM, ESPESSURA DE 3,5CM, ITENS INCLUSOS: DOBRADIÇAS, MONTAGEM E INSTALAÇÃO DO BATENTE, FECHADURA COM EXECUÇÃO DO FURO - FORNECIMENTO E INSTALAÇÃO. AF_12/2019</t>
  </si>
  <si>
    <t>938,16</t>
  </si>
  <si>
    <t>90845</t>
  </si>
  <si>
    <t>KIT DE PORTA DE MADEIRA PARA PINTURA, SEMI-OCA (PESADA OU SUPERPESADA), PADRÃO MÉDIO, 80X210CM, ESPESSURA DE 3,5CM, ITENS INCLUSOS: DOBRADIÇAS, MONTAGEM E INSTALAÇÃO DO BATENTE, FECHADURA COM EXECUÇÃO DO FURO - FORNECIMENTO E INSTALAÇÃO. AF_12/2019</t>
  </si>
  <si>
    <t>1.063,02</t>
  </si>
  <si>
    <t>90846</t>
  </si>
  <si>
    <t>KIT DE PORTA DE MADEIRA PARA PINTURA, SEMI-OCA (PESADA OU SUPERPESADA), PADRÃO MÉDIO, 90X210CM, ESPESSURA DE 3,5CM, ITENS INCLUSOS: DOBRADIÇAS, MONTAGEM E INSTALAÇÃO DO BATENTE, FECHADURA COM EXECUÇÃO DO FURO - FORNECIMENTO E INSTALAÇÃO. AF_12/2019</t>
  </si>
  <si>
    <t>1.112,44</t>
  </si>
  <si>
    <t>KIT DE PORTA DE MADEIRA PARA PINTURA, SEMI-OCA (LEVE OU MÉDIA), PADRÃO MÉDIO, 60X210CM, ESPESSURA DE 3,5CM, ITENS INCLUSOS: DOBRADIÇAS, MONTAGEM E INSTALAÇÃO DO BATENTE, SEM FECHADURA - FORNECIMENTO E INSTALAÇÃO. AF_12/2019</t>
  </si>
  <si>
    <t>674,97</t>
  </si>
  <si>
    <t>KIT DE PORTA DE MADEIRA PARA PINTURA, SEMI-OCA (LEVE OU MÉDIA), PADRÃO MÉDIO, 70X210CM, ESPESSURA DE 3,5CM, ITENS INCLUSOS: DOBRADIÇAS, MONTAGEM E INSTALAÇÃO DO BATENTE, SEM FECHADURA - FORNECIMENTO E INSTALAÇÃO. AF_12/2019</t>
  </si>
  <si>
    <t>683,14</t>
  </si>
  <si>
    <t>KIT DE PORTA DE MADEIRA PARA PINTURA, SEMI-OCA (LEVE OU MÉDIA), PADRÃO MÉDIO, 80X210CM, ESPESSURA DE 3,5CM, ITENS INCLUSOS: DOBRADIÇAS, MONTAGEM E INSTALAÇÃO DO BATENTE, SEM FECHADURA - FORNECIMENTO E INSTALAÇÃO. AF_12/2019</t>
  </si>
  <si>
    <t>702,24</t>
  </si>
  <si>
    <t>KIT DE PORTA DE MADEIRA PARA PINTURA, SEMI-OCA (LEVE OU MÉDIA), PADRÃO MÉDIO, 90X210CM, ESPESSURA DE 3,5CM, ITENS INCLUSOS: DOBRADIÇAS, MONTAGEM E INSTALAÇÃO DO BATENTE, SEM FECHADURA - FORNECIMENTO E INSTALAÇÃO. AF_12/2019</t>
  </si>
  <si>
    <t>757,21</t>
  </si>
  <si>
    <t>90851</t>
  </si>
  <si>
    <t>KIT DE PORTA DE MADEIRA PARA PINTURA, SEMI-OCA (PESADA OU SUPERPESADA), PADRÃO MÉDIO, 80X210CM, ESPESSURA DE 3,5CM, ITENS INCLUSOS: DOBRADIÇAS, MONTAGEM E INSTALAÇÃO DO BATENTE, SEM FECHADURA - FORNECIMENTO E INSTALAÇÃO. AF_12/2019</t>
  </si>
  <si>
    <t>882,07</t>
  </si>
  <si>
    <t>90852</t>
  </si>
  <si>
    <t>KIT DE PORTA DE MADEIRA PARA PINTURA, SEMI-OCA (PESADA OU SUPERPESADA), PADRÃO MÉDIO, 90X210CM, ESPESSURA DE 3,5CM, ITENS INCLUSOS: DOBRADIÇAS, MONTAGEM E INSTALAÇÃO DO BATENTE, SEM FECHADURA - FORNECIMENTO E INSTALAÇÃO. AF_12/2019</t>
  </si>
  <si>
    <t>931,49</t>
  </si>
  <si>
    <t>PORTA DE MADEIRA PARA VERNIZ, SEMI-OCA (LEVE OU MÉDIA), 60X210CM, ESPESSURA DE 3,5CM, INCLUSO DOBRADIÇAS - FORNECIMENTO E INSTALAÇÃO. AF_12/2019</t>
  </si>
  <si>
    <t>266,60</t>
  </si>
  <si>
    <t>PORTA DE MADEIRA PARA VERNIZ, SEMI-OCA (LEVE OU MÉDIA), 70X210CM, ESPESSURA DE 3,5CM, INCLUSO DOBRADIÇAS - FORNECIMENTO E INSTALAÇÃO. AF_12/2019</t>
  </si>
  <si>
    <t>273,59</t>
  </si>
  <si>
    <t>PORTA DE MADEIRA PARA VERNIZ, SEMI-OCA (LEVE OU MÉDIA), 80X210CM, ESPESSURA DE 3,5CM, INCLUSO DOBRADIÇAS - FORNECIMENTO E INSTALAÇÃO. AF_12/2019</t>
  </si>
  <si>
    <t>312,80</t>
  </si>
  <si>
    <t>PORTA DE MADEIRA PARA VERNIZ, SEMI-OCA (LEVE OU MÉDIA), 90X210CM, ESPESSURA DE 3,5CM, INCLUSO DOBRADIÇAS - FORNECIMENTO E INSTALAÇÃO. AF_12/2019</t>
  </si>
  <si>
    <t>343,45</t>
  </si>
  <si>
    <t>KIT DE PORTA DE MADEIRA PARA VERNIZ, SEMI-OCA (LEVE OU MÉDIA), PADRÃO MÉDIO, 60X210CM, ESPESSURA DE 3,5CM, ITENS INCLUSOS: DOBRADIÇAS, MONTAGEM E INSTALAÇÃO DO BATENTE, SEM FECHADURA - FORNECIMENTO E INSTALAÇÃO. AF_12/2019</t>
  </si>
  <si>
    <t>682,15</t>
  </si>
  <si>
    <t>KIT DE PORTA DE MADEIRA PARA VERNIZ, SEMI-OCA (LEVE OU MÉDIA), PADRÃO MÉDIO, 70X210CM, ESPESSURA DE 3,5CM, ITENS INCLUSOS: DOBRADIÇAS, MONTAGEM E INSTALAÇÃO DO BATENTE, SEM FECHADURA - FORNECIMENTO E INSTALAÇÃO. AF_12/2019</t>
  </si>
  <si>
    <t>690,67</t>
  </si>
  <si>
    <t>KIT DE PORTA DE MADEIRA PARA VERNIZ, SEMI-OCA (LEVE OU MÉDIA), PADRÃO MÉDIO, 80X210CM, ESPESSURA DE 3,5CM, ITENS INCLUSOS: DOBRADIÇAS, MONTAGEM E INSTALAÇÃO DO BATENTE, SEM FECHADURA - FORNECIMENTO E INSTALAÇÃO. AF_12/2019</t>
  </si>
  <si>
    <t>731,41</t>
  </si>
  <si>
    <t>KIT DE PORTA DE MADEIRA PARA VERNIZ, SEMI-OCA (LEVE OU MÉDIA), PADRÃO MÉDIO, 90X210CM, ESPESSURA DE 3,5CM, ITENS INCLUSOS: DOBRADIÇAS, MONTAGEM E INSTALAÇÃO DO BATENTE, SEM FECHADURA - FORNECIMENTO E INSTALAÇÃO. AF_12/2019</t>
  </si>
  <si>
    <t>763,58</t>
  </si>
  <si>
    <t>BATENTE PARA PORTA DE MADEIRA, PADRÃO POPULAR - FORNECIMENTO E MONTAGEM. AF_12/2019</t>
  </si>
  <si>
    <t>203,52</t>
  </si>
  <si>
    <t>BATENTE PARA PORTA DE MADEIRA, FIXAÇÃO COM ARGAMASSA, PADRÃO POPULAR. FORNECIMENTO E INSTALAÇÃO. AF_12/2019_P</t>
  </si>
  <si>
    <t>PORTA DE MADEIRA FRISADA, SEMI-OCA (LEVE OU MÉDIA), 60X210CM, ESPESSURA DE 3CM, INCLUSO DOBRADIÇAS - FORNECIMENTO E INSTALAÇÃO. AF_12/2019</t>
  </si>
  <si>
    <t>272,82</t>
  </si>
  <si>
    <t>PORTA DE MADEIRA FRISADA, SEMI-OCA (LEVE OU MÉDIA), 70X210CM, ESPESSURA DE 3CM, INCLUSO DOBRADIÇAS - FORNECIMENTO E INSTALAÇÃO. AF_12/2019</t>
  </si>
  <si>
    <t>290,97</t>
  </si>
  <si>
    <t>PORTA DE MADEIRA FRISADA, SEMI-OCA (LEVE OU MÉDIA), 80X210CM, ESPESSURA DE 3,5CM, INCLUSO DOBRADIÇAS - FORNECIMENTO E INSTALAÇÃO. AF_12/2019</t>
  </si>
  <si>
    <t>316,94</t>
  </si>
  <si>
    <t>PORTA DE MADEIRA TIPO VENEZIANA, 80X210CM, ESPESSURA DE 3CM, INCLUSO DOBRADIÇAS - FORNECIMENTO E INSTALAÇÃO. AF_12/2019</t>
  </si>
  <si>
    <t>556,89</t>
  </si>
  <si>
    <t>PORTA DE MADEIRA, TIPO MEXICANA, MACIÇA (PESADA OU SUPERPESADA), 80X210CM, ESPESSURA DE 3,5CM, INCLUSO DOBRADIÇAS - FORNECIMENTO E INSTALAÇÃO. AF_12/2019</t>
  </si>
  <si>
    <t>764,73</t>
  </si>
  <si>
    <t>FECHADURA DE EMBUTIR COM CILINDRO, EXTERNA, COMPLETA, ACABAMENTO PADRÃO POPULAR, INCLUSO EXECUÇÃO DE FURO - FORNECIMENTO E INSTALAÇÃO. AF_12/2019</t>
  </si>
  <si>
    <t>112,02</t>
  </si>
  <si>
    <t>FECHADURA DE EMBUTIR PARA PORTA DE BANHEIRO, COMPLETA, ACABAMENTO PADRÃO POPULAR, INCLUSO EXECUÇÃO DE FURO - FORNECIMENTO E INSTALAÇÃO. AF_12/2019</t>
  </si>
  <si>
    <t>110,71</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</si>
  <si>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</si>
  <si>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</si>
  <si>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94,71</t>
  </si>
  <si>
    <t>KIT DE PORTA DE MADEIRA PARA PINTURA, SEMI-OCA (LEVE OU MÉDIA), PADRÃO POPULAR, 60X210CM, ESPESSURA DE 3,5CM, ITENS INCLUSOS: DOBRADIÇAS, MONTAGEM E INSTALAÇÃO DO BATENTE, FECHADURA COM EXECUÇÃO DO FURO - FORNECIMENTO E INSTALAÇÃO. AF_12/2019</t>
  </si>
  <si>
    <t>729,75</t>
  </si>
  <si>
    <t>KIT DE PORTA DE MADEIRA PARA PINTURA, SEMI-OCA (LEVE OU MÉDIA), PADRÃO POPULAR, 70X210CM, ESPESSURA DE 3,5CM, ITENS INCLUSOS: DOBRADIÇAS, MONTAGEM E INSTALAÇÃO DO BATENTE, FECHADURA COM EXECUÇÃO DO FURO - FORNECIMENTO E INSTALAÇÃO. AF_12/2019</t>
  </si>
  <si>
    <t>721,70</t>
  </si>
  <si>
    <t>KIT DE PORTA DE MADEIRA PARA PINTURA, SEMI-OCA (LEVE OU MÉDIA), PADRÃO POPULAR, 80X210CM, ESPESSURA DE 3,5CM, ITENS INCLUSOS: DOBRADIÇAS, MONTAGEM E INSTALAÇÃO DO BATENTE, FECHADURA COM EXECUÇÃO DO FURO - FORNECIMENTO E INSTALAÇÃO. AF_12/2019</t>
  </si>
  <si>
    <t>757,89</t>
  </si>
  <si>
    <t>KIT DE PORTA DE MADEIRA PARA PINTURA, SEMI-OCA (LEVE OU MÉDIA), PADRÃO POPULAR, 90X210CM, ESPESSURA DE 3,5CM, ITENS INCLUSOS: DOBRADIÇAS, MONTAGEM E INSTALAÇÃO DO BATENTE, FECHADURA COM EXECUÇÃO DO FURO - FORNECIMENTO E INSTALAÇÃO. AF_12/2019</t>
  </si>
  <si>
    <t>812,64</t>
  </si>
  <si>
    <t>91316</t>
  </si>
  <si>
    <t>KIT DE PORTA DE MADEIRA PARA PINTURA, SEMI-OCA (PESADA OU SUPERPESADA), PADRÃO POPULAR, 80X210CM, ESPESSURA DE 3,5CM, ITENS INCLUSOS: DOBRADIÇAS, MONTAGEM E INSTALAÇÃO DO BATENTE, FECHADURA COM EXECUÇÃO DO FURO - FORNECIMENTO E INSTALAÇÃO. AF_12/2019</t>
  </si>
  <si>
    <t>937,72</t>
  </si>
  <si>
    <t>91317</t>
  </si>
  <si>
    <t>KIT DE PORTA DE MADEIRA PARA PINTURA, SEMI-OCA (PESADA OU SUPERPESADA), PADRÃO POPULAR, 90X210CM, ESPESSURA DE 3,5CM, ITENS INCLUSOS: DOBRADIÇAS, MONTAGEM E INSTALAÇÃO DO BATENTE, FECHADURA COM EXECUÇÃO DO FURO - FORNECIMENTO E INSTALAÇÃO. AF_12/2019</t>
  </si>
  <si>
    <t>986,92</t>
  </si>
  <si>
    <t>KIT DE PORTA DE MADEIRA PARA PINTURA, SEMI-OCA (LEVE OU MÉDIA), PADRÃO POPULAR, 60X210CM, ESPESSURA DE 3,5CM, ITENS INCLUSOS: DOBRADIÇAS, MONTAGEM E INSTALAÇÃO DO BATENTE, SEM FECHADURA - FORNECIMENTO E INSTALAÇÃO. AF_12/2019</t>
  </si>
  <si>
    <t>619,04</t>
  </si>
  <si>
    <t>KIT DE PORTA DE MADEIRA PARA PINTURA, SEMI-OCA (LEVE OU MÉDIA), PADRÃO POPULAR, 70X210CM, ESPESSURA DE 3,5CM, ITENS INCLUSOS: DOBRADIÇAS, MONTAGEM E INSTALAÇÃO DO BATENTE, SEM FECHADURA - FORNECIMENTO E INSTALAÇÃO. AF_12/2019</t>
  </si>
  <si>
    <t>626,99</t>
  </si>
  <si>
    <t>KIT DE PORTA DE MADEIRA PARA PINTURA, SEMI-OCA (LEVE OU MÉDIA), PADRÃO POPULAR, 80X210CM, ESPESSURA DE 3,5CM, ITENS INCLUSOS: DOBRADIÇAS, MONTAGEM E INSTALAÇÃO DO BATENTE, SEM FECHADURA - FORNECIMENTO E INSTALAÇÃO. AF_12/2019</t>
  </si>
  <si>
    <t>645,87</t>
  </si>
  <si>
    <t>KIT DE PORTA DE MADEIRA PARA PINTURA, SEMI-OCA (LEVE OU MÉDIA), PADRÃO POPULAR, 90X210CM, ESPESSURA DE 3,5CM, ITENS INCLUSOS: DOBRADIÇAS, MONTAGEM E INSTALAÇÃO DO BATENTE, SEM FECHADURA - FORNECIMENTO E INSTALAÇÃO. AF_12/2019</t>
  </si>
  <si>
    <t>700,62</t>
  </si>
  <si>
    <t>91322</t>
  </si>
  <si>
    <t>KIT DE PORTA DE MADEIRA PARA PINTURA, SEMI-OCA (PESADA OU SUPERPESADA), PADRÃO POPULAR, 80X210CM, ESPESSURA DE 3,5CM, ITENS INCLUSOS: DOBRADIÇAS, MONTAGEM E INSTALAÇÃO DO BATENTE, SEM FECHADURA - FORNECIMENTO E INSTALAÇÃO. AF_12/2019</t>
  </si>
  <si>
    <t>825,70</t>
  </si>
  <si>
    <t>91323</t>
  </si>
  <si>
    <t>KIT DE PORTA DE MADEIRA PARA PINTURA, SEMI-OCA (PESADA OU SUPERPESADA), PADRÃO POPULAR, 90X210CM, ESPESSURA DE 3,5CM, ITENS INCLUSOS: DOBRADIÇAS, MONTAGEM E INSTALAÇÃO DO BATENTE, SEM FECHADURA - FORNECIMENTO E INSTALAÇÃO. AF_12/2019</t>
  </si>
  <si>
    <t>874,90</t>
  </si>
  <si>
    <t>KIT DE PORTA DE MADEIRA PARA VERNIZ, SEMI-OCA (LEVE OU MÉDIA), PADRÃO POPULAR, 60X210CM, ESPESSURA DE 3,5CM, ITENS INCLUSOS: DOBRADIÇAS, MONTAGEM E INSTALAÇÃO DO BATENTE, SEM FECHADURA - FORNECIMENTO E INSTALAÇÃO. AF_12/2019</t>
  </si>
  <si>
    <t>626,22</t>
  </si>
  <si>
    <t>KIT DE PORTA DE MADEIRA PARA VERNIZ, SEMI-OCA (LEVE OU MÉDIA), PADRÃO POPULAR, 70X210CM, ESPESSURA DE 3,5CM, ITENS INCLUSOS: DOBRADIÇAS, MONTAGEM E INSTALAÇÃO DO BATENTE, SEM FECHADURA - FORNECIMENTO E INSTALAÇÃO. AF_12/2019</t>
  </si>
  <si>
    <t>634,52</t>
  </si>
  <si>
    <t>KIT DE PORTA DE MADEIRA PARA VERNIZ, SEMI-OCA (LEVE OU MÉDIA), PADRÃO POPULAR, 80X210CM, ESPESSURA DE 3,5CM, ITENS INCLUSOS: DOBRADIÇAS, MONTAGEM E INSTALAÇÃO DO BATENTE, SEM FECHADURA - FORNECIMENTO E INSTALAÇÃO. AF_12/2019</t>
  </si>
  <si>
    <t>675,04</t>
  </si>
  <si>
    <t>KIT DE PORTA DE MADEIRA PARA VERNIZ, SEMI-OCA (LEVE OU MÉDIA), PADRÃO POPULAR, 90X210CM, ESPESSURA DE 3,5CM, ITENS INCLUSOS: DOBRADIÇAS, MONTAGEM E INSTALAÇÃO DO BATENTE, SEM FECHADURA - FORNECIMENTO E INSTALAÇÃO. AF_12/2019</t>
  </si>
  <si>
    <t>706,99</t>
  </si>
  <si>
    <t>KIT DE PORTA DE MADEIRA FRISADA, SEMI-OCA (LEVE OU MÉDIA), PADRÃO MÉDIO 60X210CM, ESPESSURA DE 3CM, ITENS INCLUSOS: DOBRADIÇAS, MONTAGEM E INSTALAÇÃO DO BATENTE, SEM FECHADURA - FORNECIMENTO E INSTALAÇÃO. AF_12/2019</t>
  </si>
  <si>
    <t>688,37</t>
  </si>
  <si>
    <t>KIT DE PORTA DE MADEIRA FRISADA, SEMI-OCA (LEVE OU MÉDIA), PADRÃO POPULAR, 60X210CM, ESPESSURA DE 3CM, ITENS INCLUSOS: DOBRADIÇAS, MONTAGEM E INSTALAÇÃO DO BATENTE, SEM FECHADURA - FORNECIMENTO E INSTALAÇÃO. AF_12/2019</t>
  </si>
  <si>
    <t>632,44</t>
  </si>
  <si>
    <t>KIT DE PORTA DE MADEIRA FRISADA, SEMI-OCA (LEVE OU MÉDIA), PADRÃO MÉDIO, 70X210CM, ESPESSURA DE 3CM, ITENS INCLUSOS: DOBRADIÇAS, MONTAGEM E INSTALAÇÃO DO BATENTE, SEM FECHADURA - FORNECIMENTO E INSTALAÇÃO. AF_12/2019</t>
  </si>
  <si>
    <t>708,05</t>
  </si>
  <si>
    <t>KIT DE PORTA DE MADEIRA FRISADA, SEMI-OCA (LEVE OU MÉDIA), PADRÃO POPULAR, 70X210CM, ESPESSURA DE 3CM, ITENS INCLUSOS: DOBRADIÇAS, MONTAGEM E INSTALAÇÃO DO BATENTE, SEM FECHADURA - FORNECIMENTO E INSTALAÇÃO. AF_12/2019</t>
  </si>
  <si>
    <t>651,90</t>
  </si>
  <si>
    <t>KIT DE PORTA DE MADEIRA FRISADA, SEMI-OCA (LEVE OU MÉDIA), PADRÃO MÉDIO, 80X210CM, ESPESSURA DE 3,5CM, ITENS INCLUSOS: DOBRADIÇAS, MONTAGEM E INSTALAÇÃO DO BATENTE, SEM FECHADURA - FORNECIMENTO E INSTALAÇÃO. AF_12/2019</t>
  </si>
  <si>
    <t>735,55</t>
  </si>
  <si>
    <t>KIT DE PORTA DE MADEIRA FRISADA, SEMI-OCA (LEVE OU MÉDIA), PADRÃO POPULAR, 80X210CM, ESPESSURA DE 3,5CM, ITENS INCLUSOS: DOBRADIÇAS, MONTAGEM E INSTALAÇÃO DO BATENTE, SEM FECHADURA - FORNECIMENTO E INSTALAÇÃO. AF_12/2019</t>
  </si>
  <si>
    <t>679,18</t>
  </si>
  <si>
    <t>KIT DE PORTA DE MADEIRA TIPO VENEZIANA, PADRÃO MÉDIO, 80X210CM, ESPESSURA DE 3CM, ITENS INCLUSOS: DOBRADIÇAS, MONTAGEM E INSTALAÇÃO DO BATENTE, SEM FECHADURA - FORNECIMENTO E INSTALAÇÃO. AF_12/2019</t>
  </si>
  <si>
    <t>975,50</t>
  </si>
  <si>
    <t>KIT DE PORTA DE MADEIRA TIPO VENEZIANA, PADRÃO POPULAR, 80X210CM, ESPESSURA DE 3CM, ITENS INCLUSOS: DOBRADIÇAS, MONTAGEM E INSTALAÇÃO DO BATENTE, SEM FECHADURA - FORNECIMENTO E INSTALAÇÃO. AF_12/2019</t>
  </si>
  <si>
    <t>919,13</t>
  </si>
  <si>
    <t>KIT DE PORTA DE MADEIRA TIPO MEXICANA, MACIÇA (PESADA OU SUPERPESADA), PADRÃO MÉDIO, 80X210CM, ESPESSURA DE 3CM, ITENS INCLUSOS: DOBRADIÇAS, MONTAGEM E INSTALAÇÃO DO BATENTE, SEM FECHADURA - FORNECIMENTO E INSTALAÇÃO. AF_12/2019</t>
  </si>
  <si>
    <t>1.183,34</t>
  </si>
  <si>
    <t>KIT DE PORTA DE MADEIRA TIPO MEXICANA, MACIÇA (PESADA OU SUPERPESADA), PADRÃO POPULAR, 80X210CM, ESPESSURA DE 3CM, ITENS INCLUSOS: DOBRADIÇAS, MONTAGEM E INSTALAÇÃO DO BATENTE, SEM FECHADURA - FORNECIMENTO E INSTALAÇÃO. AF_12/2019</t>
  </si>
  <si>
    <t>1.126,97</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</si>
  <si>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</si>
  <si>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</si>
  <si>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</si>
  <si>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</si>
  <si>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</si>
  <si>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</si>
  <si>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620,22</t>
  </si>
  <si>
    <t>100676</t>
  </si>
  <si>
    <t>BATENTE PARA PORTA COM BANDEIRA, FIXAÇÃO COM PARAFUSO E BUCHA. AF_12/2019</t>
  </si>
  <si>
    <t>169,19</t>
  </si>
  <si>
    <t>100678</t>
  </si>
  <si>
    <t>KIT DE PORTA DE MADEIRA PARA VERNIZ, SEMI-OCA (LEVE OU MÉDIA), PADRÃO MÉDIO, 60X210CM, ESPESSURA DE 3,5CM, ITENS INCLUSOS: DOBRADIÇAS, MONTAGEM E INSTALAÇÃO DE BATENTE, FECHADURA COM EXECUÇÃO DO FURO - FORNECIMENTO E INSTALAÇÃO. AF_12/2019</t>
  </si>
  <si>
    <t>840,28</t>
  </si>
  <si>
    <t>100679</t>
  </si>
  <si>
    <t>KIT DE PORTA DE MADEIRA PARA VERNIZ, SEMI-OCA (LEVE OU MÉDIA), PADRÃO POPULAR, 60X210CM, ESPESSURA DE 3,5CM, ITENS INCLUSOS: DOBRADIÇAS, MONTAGEM E INSTALAÇÃO DE BATENTE, FECHADURA COM EXECUÇÃO DO FURO - FORNECIMENTO E INSTALAÇÃO. AF_12/2019</t>
  </si>
  <si>
    <t>736,93</t>
  </si>
  <si>
    <t>100680</t>
  </si>
  <si>
    <t>KIT DE PORTA DE MADEIRA PARA VERNIZ, SEMI-OCA (LEVE OU MÉDIA), PADRÃO MÉDIO, 70X210CM, ESPESSURA DE 3,5CM, ITENS INCLUSOS: DOBRADIÇAS, MONTAGEM E INSTALAÇÃO DE BATENTE, FECHADURA COM EXECUÇÃO DO FURO - FORNECIMENTO E INSTALAÇÃO. AF_12/2019</t>
  </si>
  <si>
    <t>848,80</t>
  </si>
  <si>
    <t>100681</t>
  </si>
  <si>
    <t>KIT DE PORTA DE MADEIRA FRISADA, SEMI-OCA (LEVE OU MÉDIA), PADRÃO MÉDIO, 70X210CM, ESPESSURA DE 3CM, ITENS INCLUSOS: DOBRADIÇAS, MONTAGEM E INSTALAÇÃO DE BATENTE, FECHADURA COM EXECUÇÃO DO FURO - FORNECIMENTO E INSTALAÇÃO. AF_12/2019</t>
  </si>
  <si>
    <t>866,18</t>
  </si>
  <si>
    <t>100682</t>
  </si>
  <si>
    <t>KIT DE PORTA DE MADEIRA FRISADA, SEMI-OCA (LEVE OU MÉDIA), PADRÃO POPULAR, 70X210CM, ESPESSURA DE 3CM, ITENS INCLUSOS: DOBRADIÇAS, MONTAGEM E INSTALAÇÃO DE BATENTE, FECHADURA COM EXECUÇÃO DO FURO - FORNECIMENTO E INSTALAÇÃO. AF_12/2019</t>
  </si>
  <si>
    <t>746,61</t>
  </si>
  <si>
    <t>100683</t>
  </si>
  <si>
    <t>KIT DE PORTA DE MADEIRA PARA VERNIZ, SEMI-OCA (LEVE OU MÉDIA), PADRÃO MÉDIO, 80X210CM, ESPESSURA DE 3,5CM, ITENS INCLUSOS: DOBRADIÇAS, MONTAGEM E INSTALAÇÃO DE BATENTE, FECHADURA COM EXECUÇÃO DO FURO - FORNECIMENTO E INSTALAÇÃO. AF_12/2019</t>
  </si>
  <si>
    <t>912,36</t>
  </si>
  <si>
    <t>100684</t>
  </si>
  <si>
    <t>KIT DE PORTA DE MADEIRA PARA VERNIZ, SEMI-OCA (LEVE OU MÉDIA), PADRÃO POPULAR, 80X210CM, ESPESSURA DE 3,5CM, ITENS INCLUSOS: DOBRADIÇAS, MONTAGEM E INSTALAÇÃO DE BATENTE, FECHADURA COM EXECUÇÃO DO FURO - FORNECIMENTO E INSTALAÇÃO. AF_12/2019</t>
  </si>
  <si>
    <t>787,06</t>
  </si>
  <si>
    <t>100685</t>
  </si>
  <si>
    <t>KIT DE PORTA DE MADEIRA PARA VERNIZ, SEMI-OCA (LEVE OU MÉDIA), PADRÃO MÉDIO, 90X210CM, ESPESSURA DE 3,5CM, ITENS INCLUSOS: DOBRADIÇAS, MONTAGEM E INSTALAÇÃO DE BATENTE, FECHADURA COM EXECUÇÃO DO FURO - FORNECIMENTO E INSTALAÇÃO. AF_12/2019</t>
  </si>
  <si>
    <t>944,53</t>
  </si>
  <si>
    <t>100686</t>
  </si>
  <si>
    <t>KIT DE PORTA DE MADEIRA PARA VERNIZ, SEMI-OCA (LEVE OU MÉDIA), PADRÃO POPULAR, 90X210CM, ESPESSURA DE 3CM, ITENS INCLUSOS: DOBRADIÇAS, MONTAGEM E INSTALAÇÃO DE BATENTE, FECHADURA COM EXECUÇÃO DO FURO - FORNECIMENTO E INSTALAÇÃO. AF_12/2019</t>
  </si>
  <si>
    <t>819,01</t>
  </si>
  <si>
    <t>100687</t>
  </si>
  <si>
    <t>KIT DE PORTA DE MADEIRA FRISADA, SEMI-OCA (LEVE OU MÉDIA), PADRÃO MÉDIO, 60X210CM, ESPESSURA DE 3,5CM, ITENS INCLUSOS: DOBRADIÇAS, MONTAGEM E INSTALAÇÃO DE BATENTE, FECHADURA COM EXECUÇÃO DO FURO - FORNECIMENTO E INSTALAÇÃO. AF_12/2019</t>
  </si>
  <si>
    <t>846,50</t>
  </si>
  <si>
    <t>100688</t>
  </si>
  <si>
    <t>KIT DE PORTA DE MADEIRA FRISADA, SEMI-OCA (LEVE OU MÉDIA), PADRÃO POPULAR, 60X210CM, ESPESSURA DE 3CM, ITENS INCLUSOS: DOBRADIÇAS, MONTAGEM E INSTALAÇÃO DE BATENTE, FECHADURA COM EXECUÇÃO DO FURO - FORNECIMENTO E INSTALAÇÃO. AF_12/2019</t>
  </si>
  <si>
    <t>743,15</t>
  </si>
  <si>
    <t>100689</t>
  </si>
  <si>
    <t>KIT DE PORTA DE MADEIRA FRISADA, SEMI-OCA (LEVE OU MÉDIA), PADRÃO MÉDIO, 80X210CM, ESPESSURA DE 3,5CM, ITENS INCLUSOS: DOBRADIÇAS, MONTAGEM E INSTALAÇÃO DE BATENTE, FECHADURA COM EXECUÇÃO DO FURO - FORNECIMENTO E INSTALAÇÃO. AF_12/2019</t>
  </si>
  <si>
    <t>916,50</t>
  </si>
  <si>
    <t>100690</t>
  </si>
  <si>
    <t>KIT DE PORTA DE MADEIRA FRISADA, SEMI-OCA (LEVE OU MÉDIA), PADRÃO POPULAR, 80X210CM, ESPESSURA DE 3,5CM, ITENS INCLUSOS: DOBRADIÇAS, MONTAGEM E INSTALAÇÃO DE BATENTE, FECHADURA COM EXECUÇÃO DO FURO - FORNECIMENTO E INSTALAÇÃO. AF_12/2019</t>
  </si>
  <si>
    <t>791,20</t>
  </si>
  <si>
    <t>100691</t>
  </si>
  <si>
    <t>KIT DE PORTA DE MADEIRA TIPO VENEZIANA, 80X210CM (ESPESSURA DE 3CM), PADRÃO MÉDIO, ITENS INCLUSOS: DOBRADIÇAS, MONTAGEM E INSTALAÇÃO DE BATENTE, FECHADURA COM EXECUÇÃO DO FURO - FORNECIMENTO E INSTALAÇÃO. AF_12/2019</t>
  </si>
  <si>
    <t>1.156,45</t>
  </si>
  <si>
    <t>100692</t>
  </si>
  <si>
    <t>KIT DE PORTA DE MADEIRA TIPO VENEZIANA, 80X210CM (ESPESSURA DE 3CM), PADRÃO POPULAR, ITENS INCLUSOS: DOBRADIÇAS, MONTAGEM E INSTALAÇÃO DE BATENTE, FECHADURA COM EXECUÇÃO DO FURO - FORNECIMENTO E INSTALAÇÃO. AF_12/2019</t>
  </si>
  <si>
    <t>1.031,15</t>
  </si>
  <si>
    <t>100693</t>
  </si>
  <si>
    <t>KIT DE PORTA DE MADEIRA TIPO MEXICANA, MACIÇA (PESADA OU SUPERPESADA), PADRÃO MÉDIO, 80X210CM, ESPESSURA DE 3,5CM, ITENS INCLUSOS: DOBRADIÇAS, MONTAGEM E INSTALAÇÃO DE BATENTE, FECHADURA COM EXECUÇÃO DO FURO - FORNECIMENTO E INSTALAÇÃO. AF_12/2019</t>
  </si>
  <si>
    <t>1.364,29</t>
  </si>
  <si>
    <t>100694</t>
  </si>
  <si>
    <t>KIT DE PORTA DE MADEIRA TIPO MEXICANA, MACIÇA (PESADA OU SUPERPESADA), PADRÃO POPULAR, 80X210CM, ESPESSURA DE 3,5CM, ITENS INCLUSOS: DOBRADIÇAS, MONTAGEM E INSTALAÇÃO DE BATENTE, FECHADURA COM EXECUÇÃO DO FURO - FORNECIMENTO E INSTALAÇÃO. AF_12/2019</t>
  </si>
  <si>
    <t>1.238,99</t>
  </si>
  <si>
    <t>100695</t>
  </si>
  <si>
    <t>RECOLOCAÇÃO DE FOLHAS DE PORTA DE MADEIRA LEVE OU MÉDIA DE 60CM DE LARGURA, CONSIDERANDO REAPROVEITAMENTO DO MATERIAL. AF_12/2019</t>
  </si>
  <si>
    <t>66,84</t>
  </si>
  <si>
    <t>100696</t>
  </si>
  <si>
    <t>RECOLOCAÇÃO DE FOLHAS DE PORTA DE MADEIRA LEVE OU MÉDIA DE 70CM DE LARGURA, CONSIDERANDO REAPROVEITAMENTO DO MATERIAL. AF_12/2019</t>
  </si>
  <si>
    <t>74,31</t>
  </si>
  <si>
    <t>100697</t>
  </si>
  <si>
    <t>RECOLOCAÇÃO DE FOLHAS DE PORTA DE MADEIRA LEVE OU MÉDIA DE 80CM DE LARGURA, CONSIDERANDO REAPROVEITAMENTO DO MATERIAL. AF_12/2019</t>
  </si>
  <si>
    <t>81,82</t>
  </si>
  <si>
    <t>100698</t>
  </si>
  <si>
    <t>RECOLOCAÇÃO DE FOLHAS DE PORTA DE MADEIRA LEVE OU MÉDIA DE 90CM DE LARGURA, CONSIDERANDO REAPROVEITAMENTO DO MATERIAL. AF_12/2019</t>
  </si>
  <si>
    <t>89,33</t>
  </si>
  <si>
    <t>100699</t>
  </si>
  <si>
    <t>RECOLOCAÇÃO DE FOLHAS DE PORTA DE MADEIRA PESADA OU SUPERPESADA DE 80CM DE LARGURA, CONSIDERANDO REAPROVEITAMENTO DO MATERIAL. AF_12/2019</t>
  </si>
  <si>
    <t>106,67</t>
  </si>
  <si>
    <t>100700</t>
  </si>
  <si>
    <t>PORTA DE MADEIRA COMPENSADA LISA PARA PINTURA, 120X210X3,5CM, 2 FOLHAS, INCLUSO ADUELA 2A, ALIZAR 2A E DOBRADIÇAS. AF_12/2019</t>
  </si>
  <si>
    <t>647,08</t>
  </si>
  <si>
    <t>100712</t>
  </si>
  <si>
    <t>KIT DE PORTA DE MADEIRA PARA VERNIZ, SEMI-OCA (LEVE OU MÉDIA), PADRÃO POPULAR, 70X210CM, ESPESSURA DE 3,5CM, ITENS INCLUSOS: DOBRADIÇAS, MONTAGEM E INSTALAÇÃO DE BATENTE, FECHADURA COM EXECUÇÃO DO FURO - FORNECIMENTO E INSTALAÇÃO. AF_12/2019</t>
  </si>
  <si>
    <t>729,23</t>
  </si>
  <si>
    <t>100665</t>
  </si>
  <si>
    <t>JANELA DE MADEIRA - CEDRINHO/ANGELIM OU EQUIVALENTE DA REGIÃO - DE ABRIR COM 4 FOLHAS (2 VENEZIANAS E 2 GUILHOTINAS PARA VIDRO), COM BATENTE, ALIZAR E FERRAGENS. EXCLUSIVE VIDROS, ACABAMENTO E CONTRAMARCO. FORNECIMENTO E INSTALAÇÃO. AF_12/2019</t>
  </si>
  <si>
    <t>499,65</t>
  </si>
  <si>
    <t>100666</t>
  </si>
  <si>
    <t>JANELA DE MADEIRA (PINUS/EUCALIPTO OU EQUIV.) DE ABRIR COM 4 FOLHAS (2 VENEZIANAS E 2 GUILHOTINAS PARA VIDRO), COM BATENTE, ALIZAR E FERRAGENS. EXCLUSIVE VIDROS, ACABAMENTO E CONTRAMARCO. FORNECIMENTO E INSTALAÇÃO. AF_12/2019</t>
  </si>
  <si>
    <t>407,01</t>
  </si>
  <si>
    <t>100667</t>
  </si>
  <si>
    <t>JANELA DE MADEIRA (IMBUIA/CEDRO OU EQUIV.) DE ABRIR COM 4 FOLHAS (2 VENEZIANAS E 2 GUILHOTINAS PARA VIDRO), COM BATENTE, ALIZAR E FERRAGENS. EXCLUSIVE VIDROS, ACABAMENTO E CONTRAMARCO. FORNECIMENTO E INSTALAÇÃO. AF_12/2019</t>
  </si>
  <si>
    <t>630,61</t>
  </si>
  <si>
    <t>100668</t>
  </si>
  <si>
    <t>JANELA DE MADEIRA (CEDRINHO/ANGELIM OU EQUIV.) TIPO MAXIM-AR, PARA VIDRO, COM BATENTE, ALIZAR E FERRAGENS. EXCLUSIVE VIDRO, ACABAMENTO E CONTRAMARCO. FORNECIMENTO E INSTALAÇÃO. AF_12/2019</t>
  </si>
  <si>
    <t>836,36</t>
  </si>
  <si>
    <t>100669</t>
  </si>
  <si>
    <t>JANELA DE MADEIRA (PINUS/EUCALIPTO OU EQUIV.) TIPO BASCULANTE COM 2 FOLHAS PARA VIDRO, COM BATENTE, ALIZAR E FERRAGENS. EXCLUSIVE VIDROS, ACABAMENTO E CONTRAMARCO. FORNECIMENTO E INSTALAÇÃO. AF_12/2019</t>
  </si>
  <si>
    <t>484,20</t>
  </si>
  <si>
    <t>100670</t>
  </si>
  <si>
    <t>JANELA DE MADEIRA (CEDRINHO/ANGELIM OU EQUIV.) DE CORRER COM 6 FOLHAS (2 VENEZ. FIXAS, 2 VENEZ. DE CORRER E 2 DE CORRER PARA VIDRO), COM BATENTE, ALIZAR E FERRAGENS. EXCLUSIVE VIDROS, ACABAMENTO E CONTRAMARCO. FORNECIMENTO E INSTALAÇÃO. AF_12/2019</t>
  </si>
  <si>
    <t>612,30</t>
  </si>
  <si>
    <t>100671</t>
  </si>
  <si>
    <t>JANELA DE MADEIRA (IMBUIA/CEDRO OU EQUIV) DE CORRER COM 6 FOLHAS (2 VENEZIANAS FIXAS, 2 VENEZIANAS DE CORRER E 2 DE CORRER PARA VIDRO), COM BATENTE, ALIZAR E FERRAGENS. EXCLUSIVE VIDROS, ACABAMENTO E CONTRAMARCO. FORNECIMENTO E INSTALAÇÃO. AF_12/2019</t>
  </si>
  <si>
    <t>745,48</t>
  </si>
  <si>
    <t>100672</t>
  </si>
  <si>
    <t>JANELA DE MADEIRA (PINUS/EUCALIPTO OU EQUIV.) DE CORRER COM 6 FOLHAS (2 VENEZ. FIXAS, 2 VENEZ. DE CORRER E 2 DE CORRER PARA VIDRO), COM BATENTE, ALIZAR E FERRAGENS. EXCLUSIVE VIDROS, ACABAMENTO E CONTRAMARCO. FORNECIMENTO EINSTALAÇÃO. AF_12/2019</t>
  </si>
  <si>
    <t>502,60</t>
  </si>
  <si>
    <t>100701</t>
  </si>
  <si>
    <t>PORTA DE FERRO, DE ABRIR, TIPO GRADE COM CHAPA, COM GUARNIÇÕES. AF_12/2019</t>
  </si>
  <si>
    <t>411,68</t>
  </si>
  <si>
    <t>JANELA DE AÇO TIPO BASCULANTE PARA VIDROS, COM BATENTE, FERRAGENS E PINTURA ANTICORROSIVA. EXCLUSIVE VIDROS, ACABAMENTO, ALIZAR E CONTRAMARCO. FORNECIMENTO E INSTALAÇÃO. AF_12/2019</t>
  </si>
  <si>
    <t>633,19</t>
  </si>
  <si>
    <t>JANELA DE AÇO DE CORRER COM 2 FOLHAS PARA VIDRO, COM VIDROS, BATENTE, FERRAGENS E PINTURAS ANTICORROSIVA E DE ACABAMENTO. EXCLUSIVE ALIZAR E CONTRAMARCO. FORNECIMENTO E INSTALAÇÃO. AF_12/2019</t>
  </si>
  <si>
    <t>542,06</t>
  </si>
  <si>
    <t>JANELA DE AÇO DE CORRER COM 4 FOLHAS PARA VIDRO, COM BATENTE, FERRAGENS E PINTURA ANTICORROSIVA. EXCLUSIVE VIDROS, ALIZAR E CONTRAMARCO. FORNECIMENTO E INSTALAÇÃO. AF_12/2019</t>
  </si>
  <si>
    <t>573,10</t>
  </si>
  <si>
    <t>JANELA DE AÇO DE CORRER COM 6 FOLHAS (4 VENEZIANAS E 2 PARA VIDRO), COM VIDROS, BATENTE, FERRAGENS E PINTURAS ANTICORROSIVA E DE ACABAMENTO. EXCLUSIVE ALIZAR E CONTRAMARCO. FORNECIMENTO E INSTALAÇÃO. AF_12/2019</t>
  </si>
  <si>
    <t>716,96</t>
  </si>
  <si>
    <t>94587</t>
  </si>
  <si>
    <t>CONTRAMARCO DE AÇO, FIXAÇÃO COM ARGAMASSA - FORNECIMENTO E INSTALAÇÃO. AF_12/2019</t>
  </si>
  <si>
    <t>56,18</t>
  </si>
  <si>
    <t>94588</t>
  </si>
  <si>
    <t>CONTRAMARCO DE AÇO, FIXAÇÃO COM PARAFUSO - FORNECIMENTO E INSTALAÇÃO. AF_12/2019</t>
  </si>
  <si>
    <t>634,34</t>
  </si>
  <si>
    <t>478,74</t>
  </si>
  <si>
    <t>784,69</t>
  </si>
  <si>
    <t>116,50</t>
  </si>
  <si>
    <t>553,61</t>
  </si>
  <si>
    <t>580,50</t>
  </si>
  <si>
    <t>PORTA CORTA-FOGO 90X210X4CM - FORNECIMENTO E INSTALAÇÃO. AF_12/2019</t>
  </si>
  <si>
    <t>961,99</t>
  </si>
  <si>
    <t>PORTA DE ALUMÍNIO DE ABRIR COM LAMBRI, COM GUARNIÇÃO, FIXAÇÃO COM PARAFUSOS - FORNECIMENTO E INSTALAÇÃO. AF_12/2019</t>
  </si>
  <si>
    <t>788,71</t>
  </si>
  <si>
    <t>PORTA EM ALUMÍNIO DE ABRIR TIPO VENEZIANA COM GUARNIÇÃO, FIXAÇÃO COM PARAFUSOS - FORNECIMENTO E INSTALAÇÃO. AF_12/2019</t>
  </si>
  <si>
    <t>578,70</t>
  </si>
  <si>
    <t>PORTA DE ALUMÍNIO DE ABRIR PARA VIDRO SEM GUARNIÇÃO, 87X210CM, FIXAÇÃO COM PARAFUSOS, INCLUSIVE VIDROS - FORNECIMENTO E INSTALAÇÃO. AF_12/2019</t>
  </si>
  <si>
    <t>919,88</t>
  </si>
  <si>
    <t>PORTA EM AÇO DE ABRIR PARA VIDRO SEM GUARNIÇÃO, 87X210CM, FIXAÇÃO COM PARAFUSOS, EXCLUSIVE VIDROS - FORNECIMENTO E INSTALAÇÃO. AF_12/2019</t>
  </si>
  <si>
    <t>445,33</t>
  </si>
  <si>
    <t>PORTA EM AÇO DE ABRIR TIPO VENEZIANA SEM GUARNIÇÃO, 87X210CM, FIXAÇÃO COM PARAFUSOS - FORNECIMENTO E INSTALAÇÃO. AF_12/2019</t>
  </si>
  <si>
    <t>532,53</t>
  </si>
  <si>
    <t>100702</t>
  </si>
  <si>
    <t>PORTA DE CORRER DE ALUMÍNIO, COM DUAS FOLHAS PARA VIDRO, INCLUSO VIDRO LISO INCOLOR, FECHADURA E PUXADOR, SEM ALIZAR. AF_12/2019</t>
  </si>
  <si>
    <t>475,05</t>
  </si>
  <si>
    <t>102188</t>
  </si>
  <si>
    <t>MOLA HIDRAULICA DE PISO PARA PORTA DE VIDRO TEMPERADO. AF_01/2021</t>
  </si>
  <si>
    <t>964,80</t>
  </si>
  <si>
    <t>102189</t>
  </si>
  <si>
    <t>JOGO DE FERRAGENS CROMADAS PARA PORTA DE VIDRO TEMPERADO, UMA FOLHA COMPOSTO DE DOBRADICAS SUPERIOR E INFERIOR, TRINCO, FECHADURA, CONTRA FECHADURA COM CAPUCHINHO SEM MOLA E PUXADOR. AF_01/2021</t>
  </si>
  <si>
    <t>262,09</t>
  </si>
  <si>
    <t>100703</t>
  </si>
  <si>
    <t>PUXADOR CENTRAL PARA ESQUADRIA DE MADEIRA. AF_12/2019</t>
  </si>
  <si>
    <t>100704</t>
  </si>
  <si>
    <t>PORTA CADEADO ZINCADO OXIDADO PRETO COM CADEADO DE AÇO INOX, LARGURA DE *50* MM. AF_12/2019</t>
  </si>
  <si>
    <t>65,40</t>
  </si>
  <si>
    <t>100705</t>
  </si>
  <si>
    <t>TARJETA TIPO LIVRE/OCUPADO PARA PORTA DE BANHEIRO. AF_12/2019</t>
  </si>
  <si>
    <t>100706</t>
  </si>
  <si>
    <t>CREMONA EM LATÃO CROMADO OU POLIDO, COMPLETA. AF_12/2019</t>
  </si>
  <si>
    <t>73,42</t>
  </si>
  <si>
    <t>100707</t>
  </si>
  <si>
    <t>FECHO DE EMBUTIR TIPO UNHA 22CM. AF_12/2019</t>
  </si>
  <si>
    <t>138,40</t>
  </si>
  <si>
    <t>100708</t>
  </si>
  <si>
    <t>FECHO DE EMBUTIR TIPO UNHA 40CM. AF_12/2019</t>
  </si>
  <si>
    <t>171,72</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</si>
  <si>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</si>
  <si>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</si>
  <si>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</si>
  <si>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</si>
  <si>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</si>
  <si>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</si>
  <si>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</si>
  <si>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</si>
  <si>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135,64</t>
  </si>
  <si>
    <t>102153</t>
  </si>
  <si>
    <t>INSTALAÇÃO DE VIDRO LISO FUME, E = 4 MM, EM ESQUADRIA DE MADEIRA, FIXADO COM BAGUETE. AF_01/2021</t>
  </si>
  <si>
    <t>166,75</t>
  </si>
  <si>
    <t>102154</t>
  </si>
  <si>
    <t>INSTALAÇÃO DE VIDRO LISO INCOLOR, E = 5 MM, EM ESQUADRIA DE MADEIRA, FIXADO COM BAGUETE. AF_01/2021</t>
  </si>
  <si>
    <t>142,86</t>
  </si>
  <si>
    <t>102155</t>
  </si>
  <si>
    <t>INSTALAÇÃO DE VIDRO LISO FUME, E = 5 MM, EM ESQUADRIA DE MADEIRA, FIXADO COM BAGUETE. AF_01/2021</t>
  </si>
  <si>
    <t>168,31</t>
  </si>
  <si>
    <t>102156</t>
  </si>
  <si>
    <t>INSTALAÇÃO DE VIDRO LISO INCOLOR, E = 6 MM, EM ESQUADRIA DE MADEIRA, FIXADO COM BAGUETE. AF_01/2021</t>
  </si>
  <si>
    <t>158,26</t>
  </si>
  <si>
    <t>102157</t>
  </si>
  <si>
    <t>INSTALAÇÃO DE VIDRO LISO FUME, E = 6 MM, EM ESQUADRIA DE MADEIRA, FIXADO COM BAGUETE. AF_01/2021</t>
  </si>
  <si>
    <t>212,70</t>
  </si>
  <si>
    <t>102158</t>
  </si>
  <si>
    <t>INSTALAÇÃO DE VIDRO LISO INCOLOR, E = 8 MM, EM ESQUADRIA DE MADEIRA, FIXADO COM BAGUETE. AF_01/2021</t>
  </si>
  <si>
    <t>212,21</t>
  </si>
  <si>
    <t>102159</t>
  </si>
  <si>
    <t>INSTALAÇÃO DE VIDRO LISO INCOLOR, E = 10 MM, EM ESQUADRIA DE MADEIRA, FIXADO COM BAGUETE. AF_01/2021</t>
  </si>
  <si>
    <t>250,27</t>
  </si>
  <si>
    <t>102160</t>
  </si>
  <si>
    <t>INSTALAÇÃO DE VIDRO IMPRESSO, E = 4 MM, EM ESQUADRIA DE MADEIRA, FIXADO COM BAGUETE. AF_01/2021</t>
  </si>
  <si>
    <t>102161</t>
  </si>
  <si>
    <t>INSTALAÇÃO DE VIDRO LISO INCOLOR, E = 3 MM, EM ESQUADRIA DE ALUMÍNIO OU PVC, FIXADO COM BAGUETE. AF_01/2021_P</t>
  </si>
  <si>
    <t>178,83</t>
  </si>
  <si>
    <t>102162</t>
  </si>
  <si>
    <t>INSTALAÇÃO DE VIDRO LISO INCOLOR, E = 4 MM, EM ESQUADRIA DE ALUMÍNIO OU PVC, FIXADO COM BAGUETE. AF_01/2021_P</t>
  </si>
  <si>
    <t>202,16</t>
  </si>
  <si>
    <t>102163</t>
  </si>
  <si>
    <t>INSTALAÇÃO DE VIDRO LISO FUME, E = 4 MM, EM ESQUADRIA DE ALUMÍNIO OU PVC, FIXADO COM BAGUETE. AF_01/2021_P</t>
  </si>
  <si>
    <t>233,27</t>
  </si>
  <si>
    <t>102164</t>
  </si>
  <si>
    <t>INSTALAÇÃO DE VIDRO LISO INCOLOR, E = 5 MM, EM ESQUADRIA DE ALUMÍNIO OU PVC, FIXADO COM BAGUETE. AF_01/2021_P</t>
  </si>
  <si>
    <t>197,12</t>
  </si>
  <si>
    <t>102165</t>
  </si>
  <si>
    <t>INSTALAÇÃO DE VIDRO LISO FUME, E = 5 MM, EM ESQUADRIA DE ALUMÍNIO OU PVC, FIXADO COM BAGUETE. AF_01/2021_P</t>
  </si>
  <si>
    <t>222,57</t>
  </si>
  <si>
    <t>102166</t>
  </si>
  <si>
    <t>INSTALAÇÃO DE VIDRO LISO INCOLOR, E = 6 MM, EM ESQUADRIA DE ALUMÍNIO OU PVC, FIXADO COM BAGUETE. AF_01/2021_P</t>
  </si>
  <si>
    <t>200,27</t>
  </si>
  <si>
    <t>102167</t>
  </si>
  <si>
    <t>INSTALAÇÃO DE VIDRO LISO FUME, E = 6 MM, EM ESQUADRIA DE ALUMÍNIO OU PVC, FIXADO COM BAGUETE. AF_01/2021_P</t>
  </si>
  <si>
    <t>254,71</t>
  </si>
  <si>
    <t>102168</t>
  </si>
  <si>
    <t>INSTALAÇÃO DE VIDRO LISO INCOLOR, E = 8 MM, EM ESQUADRIA DE ALUMÍNIO OU PVC, FIXADO COM BAGUETE. AF_01/2021_P</t>
  </si>
  <si>
    <t>243,34</t>
  </si>
  <si>
    <t>102169</t>
  </si>
  <si>
    <t>INSTALAÇÃO DE VIDRO LISO INCOLOR, E = 10 MM, EM ESQUADRIA DE ALUMÍNIO OU PVC, FIXADO COM BAGUETE. AF_01/2021_P</t>
  </si>
  <si>
    <t>277,37</t>
  </si>
  <si>
    <t>102170</t>
  </si>
  <si>
    <t>INSTALAÇÃO DE VIDRO IMPRESSO, E = 4 MM, EM ESQUADRIA DE ALUMÍNIO OU PVC, FIXADO COM BAGUETE. AF_01/2021_P</t>
  </si>
  <si>
    <t>186,60</t>
  </si>
  <si>
    <t>102171</t>
  </si>
  <si>
    <t>INSTALAÇÃO DE VIDRO ARAMADO, E = 6 MM, EM ESQUADRIA DE ALUMÍNIO OU PVC, FIXADO COM BAGUETE. AF_01/2021_P</t>
  </si>
  <si>
    <t>321,57</t>
  </si>
  <si>
    <t>102172</t>
  </si>
  <si>
    <t>INSTALAÇÃO DE VIDRO ARAMADO, E = 7 MM, EM ESQUADRIA DE ALUMÍNIO OU PVC, FIXADO COM BAGUETE. AF_01/2021_P</t>
  </si>
  <si>
    <t>309,16</t>
  </si>
  <si>
    <t>102176</t>
  </si>
  <si>
    <t>INSTALAÇÃO DE VIDRO LAMINADO, E = 8 MM (4+4), ENCAIXADO EM PERFIL U. AF_01/2021_P</t>
  </si>
  <si>
    <t>596,54</t>
  </si>
  <si>
    <t>102177</t>
  </si>
  <si>
    <t>INSTALAÇÃO DE VIDRO LAMINADO, E = 12 MM (4+4+4), ENCAIXADO EM PERFIL U. AF_01/2021_P</t>
  </si>
  <si>
    <t>1.144,74</t>
  </si>
  <si>
    <t>102178</t>
  </si>
  <si>
    <t>INSTALAÇÃO DE VIDRO LAMINADO, E = 15 MM (5+5+5), ENCAIXADO EM PERFIL U. AF_01/2021_P</t>
  </si>
  <si>
    <t>1.303,17</t>
  </si>
  <si>
    <t>102179</t>
  </si>
  <si>
    <t>INSTALAÇÃO DE VIDRO TEMPERADO, E = 6 MM, ENCAIXADO EM PERFIL U. AF_01/2021_P</t>
  </si>
  <si>
    <t>328,28</t>
  </si>
  <si>
    <t>102180</t>
  </si>
  <si>
    <t>INSTALAÇÃO DE VIDRO TEMPERADO, E = 8 MM, ENCAIXADO EM PERFIL U. AF_01/2021_P</t>
  </si>
  <si>
    <t>380,24</t>
  </si>
  <si>
    <t>102181</t>
  </si>
  <si>
    <t>INSTALAÇÃO DE VIDRO TEMPERADO, E = 10 MM, ENCAIXADO EM PERFIL U. AF_01/2021_P</t>
  </si>
  <si>
    <t>449,93</t>
  </si>
  <si>
    <t>102182</t>
  </si>
  <si>
    <t>PORTA PIVOTANTE DE VIDRO TEMPERADO, 90X210 CM, ESPESSURA 10 MM, INCLUSIVE ACESSÓRIOS. AF_01/2021</t>
  </si>
  <si>
    <t>958,35</t>
  </si>
  <si>
    <t>102183</t>
  </si>
  <si>
    <t>PORTA PIVOTANTE DE VIDRO TEMPERADO, 2 FOLHAS DE 90X210 CM, ESPESSURA DE 10MM, INCLUSIVE ACESSÓRIOS. AF_01/2021</t>
  </si>
  <si>
    <t>1.929,58</t>
  </si>
  <si>
    <t>102184</t>
  </si>
  <si>
    <t>PORTA DE ABRIR COM MOLA HIDRÁULICA, EM VIDRO TEMPERADO, 90X210 CM, ESPESSURA 10 MM, INCLUSIVE ACESSÓRIOS. AF_01/2021</t>
  </si>
  <si>
    <t>1.899,21</t>
  </si>
  <si>
    <t>102185</t>
  </si>
  <si>
    <t>PORTA DE ABRIR COM MOLA HIDRÁULICA, EM VIDRO TEMPERADO, 2 FOLHAS DE 90X210 CM, ESPESSURA DD 10MM, INCLUSIVE ACESSÓRIOS. AF_01/2021</t>
  </si>
  <si>
    <t>3.810,94</t>
  </si>
  <si>
    <t>102190</t>
  </si>
  <si>
    <t>REMOÇÃO DE VIDRO LISO COMUM DE ESQUADRIA COM BAGUETE DE MADEIRA. AF_01/2021</t>
  </si>
  <si>
    <t>19,79</t>
  </si>
  <si>
    <t>102191</t>
  </si>
  <si>
    <t>REMOÇÃO DE VIDRO LISO COMUM DE ESQUADRIA COM BAGUETE DE ALUMÍNIO OU PVC. AF_01/2021</t>
  </si>
  <si>
    <t>102192</t>
  </si>
  <si>
    <t>REMOÇÃO DE VIDRO TEMPERADO FIXADO EM PERFIL U. AF_01/2021</t>
  </si>
  <si>
    <t>JANELA DE ALUMÍNIO TIPO MAXIM-AR, COM VIDROS, BATENTE E FERRAGENS. EXCLUSIVE ALIZAR, ACABAMENTO E CONTRAMARCO. FORNECIMENTO E INSTALAÇÃO. AF_12/2019</t>
  </si>
  <si>
    <t>515,30</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</si>
  <si>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</si>
  <si>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</si>
  <si>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475,67</t>
  </si>
  <si>
    <t>JANELA DE ALUMÍNIO DE CORRER COM 4 FOLHAS PARA VIDROS, COM VIDROS, BATENTE, ACABAMENTO COM ACETATO OU BRILHANTE E FERRAGENS. EXCLUSIVE ALIZAR E CONTRAMARCO. FORNECIMENTO E INSTALAÇÃO. AF_12/2019</t>
  </si>
  <si>
    <t>370,64</t>
  </si>
  <si>
    <t>JANELA DE ALUMÍNIO DE CORRER COM 6 FOLHAS (2 VENEZIANAS FIXAS, 2 VENEZIANAS DE CORRER E 2 PARA VIDRO), COM VIDROS, BATENTE, ACABAMENTO COM ACETATO OU BRILHANTE E FERRAGENS. EXCLUSIVE ALIZAR E CONTRAMARCO. FORNECIMENTO E INSTALAÇÃO. AF_12/2019</t>
  </si>
  <si>
    <t>541,19</t>
  </si>
  <si>
    <t>100674</t>
  </si>
  <si>
    <t>JANELA FIXA DE ALUMÍNIO PARA VIDRO, COM VIDRO, BATENTE E FERRAGENS. EXCLUSIVE ACABAMENTO, ALIZAR E CONTRAMARCO. FORNECIMENTO E INSTALAÇÃO. AF_12/2019</t>
  </si>
  <si>
    <t>351,29</t>
  </si>
  <si>
    <t>101096</t>
  </si>
  <si>
    <t>TUBULÃO A CÉU ABERTO, DIÂMETRO DO FUSTE DE 70CM, ESCAVAÇÃO MANUAL, SEM ALARGAMENTO DE BASE, CONCRETO FEITO EM OBRA E LANÇADO COM JERICA. AF_05/2020</t>
  </si>
  <si>
    <t>1.179,05</t>
  </si>
  <si>
    <t>101097</t>
  </si>
  <si>
    <t>TUBULÃO A CÉU ABERTO, DIÂMETRO DO FUSTE DE 80CM, ESCAVAÇÃO MANUAL, SEM ALARGAMENTO DE BASE, CONCRETO FEITO EM OBRA E LANÇADO COM JERICA. AF_05/2020</t>
  </si>
  <si>
    <t>1.111,11</t>
  </si>
  <si>
    <t>101098</t>
  </si>
  <si>
    <t>TUBULÃO A CÉU ABERTO, DIÂMETRO DO FUSTE DE 100CM, ESCAVAÇÃO MANUAL, SEM ALARGAMENTO DE BASE, CONCRETO FEITO EM OBRA E LANÇADO COM JERICA. AF_05/2020</t>
  </si>
  <si>
    <t>1.021,85</t>
  </si>
  <si>
    <t>101099</t>
  </si>
  <si>
    <t>TUBULÃO A CÉU ABERTO, DIÂMETRO DO FUSTE DE 120CM, ESCAVAÇÃO MANUAL, SEM ALARGAMENTO DE BASE, CONCRETO FEITO EM OBRA E LANÇADO COM JERICA. AF_05/2020</t>
  </si>
  <si>
    <t>928,64</t>
  </si>
  <si>
    <t>101100</t>
  </si>
  <si>
    <t>TUBULÃO A CÉU ABERTO, DIÂMETRO DO FUSTE DE 70CM, ESCAVAÇÃO MECÂNICA, SEM ALARGAMENTO DE BASE, CONCRETO FEITO EM OBRA E LANÇADO COM JERICA. AF_05/2020</t>
  </si>
  <si>
    <t>790,51</t>
  </si>
  <si>
    <t>101101</t>
  </si>
  <si>
    <t>TUBULÃO A CÉU ABERTO, DIÂMETRO DO FUSTE DE 80CM, ESCAVAÇÃO MECÂNICA, SEM ALARGAMENTO DE BASE, CONCRETO FEITO EM OBRA E LANÇADO COM JERICA. AF_05/2020</t>
  </si>
  <si>
    <t>774,04</t>
  </si>
  <si>
    <t>101102</t>
  </si>
  <si>
    <t>TUBULÃO A CÉU ABERTO, DIÂMETRO DO FUSTE DE 100CM, ESCAVAÇÃO MECÂNICA, SEM ALARGAMENTO DE BASE, CONCRETO FEITO EM OBRA E LANÇADO COM JERICA. AF_05/2020</t>
  </si>
  <si>
    <t>755,47</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</si>
  <si>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</si>
  <si>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</si>
  <si>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</si>
  <si>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</si>
  <si>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1.077,38</t>
  </si>
  <si>
    <t>101105</t>
  </si>
  <si>
    <t>TUBULÃO A CÉU ABERTO, DIÂMETRO DO FUSTE DE 80CM, ESCAVAÇÃO MANUAL, SEM ALARGAMENTO DE BASE, CONCRETO USINADO E LANÇADO COM BOMBA OU DIRETAMENTE DO CAMINHÃO. AF_05/2020</t>
  </si>
  <si>
    <t>1.011,31</t>
  </si>
  <si>
    <t>101106</t>
  </si>
  <si>
    <t>TUBULÃO A CÉU ABERTO, DIÂMETRO DO FUSTE DE 100CM, ESCAVAÇÃO MANUAL, SEM ALARGAMENTO DE BASE, CONCRETO USINADO E LANÇADO COM BOMBA OU DIRETAMENTE DO CAMINHÃO. AF_05/2020</t>
  </si>
  <si>
    <t>925,34</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</si>
  <si>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</si>
  <si>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</si>
  <si>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</si>
  <si>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</si>
  <si>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683,20</t>
  </si>
  <si>
    <t>101109</t>
  </si>
  <si>
    <t>TUBULÃO A CÉU ABERTO, DIÂMETRO DO FUSTE DE 80CM, ESCAVAÇÃO MECÂNICA, SEM ALARGAMENTO DE BASE, CONCRETO USINADO E LANÇADO COM BOMBA OU DIRETAMENTE DO CAMINHÃO. AF_05/2020</t>
  </si>
  <si>
    <t>668,89</t>
  </si>
  <si>
    <t>101110</t>
  </si>
  <si>
    <t>TUBULÃO A CÉU ABERTO, DIÂMETRO DO FUSTE DE 100CM, ESCAVAÇÃO MECÂNICA, SEM ALARGAMENTO DE BASE, CONCRETO USINADO E LANÇADO COM BOMBA OU DIRETAMENTE DO CAMINHÃO. AF_05/2020</t>
  </si>
  <si>
    <t>654,25</t>
  </si>
  <si>
    <t>101111</t>
  </si>
  <si>
    <t>TUBULÃO A CÉU ABERTO, DIÂMETRO DO FUSTE DE 120CM, ESCAVAÇÃO MECÂNICA, SEM ALARGAMENTO DE BASE, CONCRETO USINADO E LANÇADO COM BOMBA OU DIRETAMENTE DO CAMINHÃO. AF_05/2020</t>
  </si>
  <si>
    <t>611,35</t>
  </si>
  <si>
    <t>101112</t>
  </si>
  <si>
    <t>ALARGAMENTO DE BASE DE TUBULÃO A CÉU ABERTO, ESCAVAÇÃO MANUAL, CONCRETO FEITO EM OBRA E LANÇADO COM JERICA. AF_05/2020</t>
  </si>
  <si>
    <t>786,93</t>
  </si>
  <si>
    <t>101113</t>
  </si>
  <si>
    <t>ALARGAMENTO DE BASE DE TUBULÃO A CÉU ABERTO, ESCAVAÇÃO MANUAL, CONCRETO USINADO E LANÇADO COM BOMBA OU DIRETAMENTE DO CAMINHÃO. AF_05/2020</t>
  </si>
  <si>
    <t>688,36</t>
  </si>
  <si>
    <t>46,91</t>
  </si>
  <si>
    <t>96,84</t>
  </si>
  <si>
    <t>100651</t>
  </si>
  <si>
    <t>ESTACA HÉLICE CONTÍNUA, DIÂMETRO DE 30 CM, INCLUSO CONCRETO FCK=30MPA E ARMADURA MÍNIMA (EXCLUSIVE MOBILIZAÇÃO, DESMOBILIZAÇÃO E BOMBEAMENTO). AF_12/2019</t>
  </si>
  <si>
    <t>101,28</t>
  </si>
  <si>
    <t>100652</t>
  </si>
  <si>
    <t>ESTACA HÉLICE CONTÍNUA , DIÂMETRO DE 50 CM, INCLUSO CONCRETO FCK=30MPA E ARMADURA MÍNIMA (EXCLUSIVE MOBILIZAÇÃO, DESMOBILIZAÇÃO E BOMBEAMENTO). AF_12/2019</t>
  </si>
  <si>
    <t>187,01</t>
  </si>
  <si>
    <t>100653</t>
  </si>
  <si>
    <t>ESTACA HÉLICE CONTÍNUA, DIÂMETRO DE 70 CM, INCLUSO CONCRETO FCK=30MPA E ARMADURA MÍNIMA (EXCLUSIVE MOBILIZAÇÃO, DESMOBILIZAÇÃO E BOMBEAMENTO). AF_12/2019</t>
  </si>
  <si>
    <t>308,29</t>
  </si>
  <si>
    <t>100654</t>
  </si>
  <si>
    <t>ESTACA HÉLICE CONTÍNUA, DIÂMETRO DE 80 CM, INCLUSO CONCRETO FCK=30MPA E ARMADURA MÍNIMA (EXCLUSIVE MOBILIZAÇÃO, DESMOBILIZAÇÃO E BOMBEAMENTO). AF_12/2019.</t>
  </si>
  <si>
    <t>428,02</t>
  </si>
  <si>
    <t>100655</t>
  </si>
  <si>
    <t>ESTACA HÉLICE CONTÍNUA, DIÂMETRO DE 90 CM, INCLUSO CONCRETO FCK=30MPA E ARMADURA MÍNIMA (EXCLUSIVE MOBILIZAÇÃO, DESMOBILIZAÇÃO E BOMBEAMENTO). AF_12/2019.</t>
  </si>
  <si>
    <t>485,36</t>
  </si>
  <si>
    <t>100656</t>
  </si>
  <si>
    <t>ESTACA PRÉ-MOLDADA DE CONCRETO, SEÇÃO QUADRADA, CAPACIDADE DE 25 TONELADAS, INCLUSO EMENDA (EXCLUSIVE MOBILIZAÇÃO E DESMOBILIZAÇÃO). AF_12/2019</t>
  </si>
  <si>
    <t>87,27</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</si>
  <si>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</si>
  <si>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</si>
  <si>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</si>
  <si>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</si>
  <si>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250,72</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</si>
  <si>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</si>
  <si>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</si>
  <si>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</si>
  <si>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</si>
  <si>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</si>
  <si>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</si>
  <si>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</si>
  <si>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</si>
  <si>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9,81</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</si>
  <si>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</si>
  <si>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</si>
  <si>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</si>
  <si>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</si>
  <si>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45,61</t>
  </si>
  <si>
    <t>100897</t>
  </si>
  <si>
    <t>ESTACA ESCAVADA MECANICAMENTE, SEM FLUIDO ESTABILIZANTE, COM 40CM DE DIÂMETRO, CONCRETO LANÇADO POR CAMINHÃO BETONEIRA (EXCLUSIVE MOBILIZAÇÃO E DESMOBILIZAÇÃO). AF_01/2020</t>
  </si>
  <si>
    <t>84,91</t>
  </si>
  <si>
    <t>100898</t>
  </si>
  <si>
    <t>ESTACA ESCAVADA MECANICAMENTE, SEM FLUIDO ESTABILIZANTE, COM 60CM DE DIÂMETRO, CONCRETO LANÇADO POR CAMINHÃO BETONEIRA (EXCLUSIVE MOBILIZAÇÃO E DESMOBILIZAÇÃO). AF_01/2020</t>
  </si>
  <si>
    <t>159,23</t>
  </si>
  <si>
    <t>100899</t>
  </si>
  <si>
    <t>ESTACA ESCAVADA MECANICAMENTE, SEM FLUIDO ESTABILIZANTE, COM 25CM DE DIÂMETRO, CONCRETO LANÇADO MANUALMENTE (EXCLUSIVE MOBILIZAÇÃO E DESMOBILIZAÇÃO). AF_01/2020</t>
  </si>
  <si>
    <t>71,47</t>
  </si>
  <si>
    <t>100900</t>
  </si>
  <si>
    <t>ESTACA ESCAVADA MECANICAMENTE, SEM FLUIDO ESTABILIZANTE, COM 60CM DE DIÂMETRO, CONCRETO LANÇADO POR BOMBA LANÇA (EXCLUSIVE MOBILIZAÇÃO E DESMOBILIZAÇÃO). AF_01/2020</t>
  </si>
  <si>
    <t>182,46</t>
  </si>
  <si>
    <t>100929</t>
  </si>
  <si>
    <t>ESTACA RAÍZ, DIÂMETRO DE 20CM, SEM PRESENÇA DE ROCHA (EXCLUSIVE MOBILIZAÇÃO E DESMOBILIZAÇÃO). AF_03/2020</t>
  </si>
  <si>
    <t>246,44</t>
  </si>
  <si>
    <t>100930</t>
  </si>
  <si>
    <t>ESTACA RAÍZ, DIÂMETRO DE 31CM, SEM PRESENÇA DE ROCHA (EXCLUSIVE MOBILIZAÇÃO E DESMOBILIZAÇÃO). AF_03/2020</t>
  </si>
  <si>
    <t>356,53</t>
  </si>
  <si>
    <t>100931</t>
  </si>
  <si>
    <t>ESTACA RAÍZ, DIÂMETRO DE 40CM, SEM PRESENÇA DE ROCHA (EXCLUSIVE MOBILIZAÇÃO E DESMOBILIZAÇÃO). AF_03/2020</t>
  </si>
  <si>
    <t>445,90</t>
  </si>
  <si>
    <t>100932</t>
  </si>
  <si>
    <t>ESTACA RAÍZ, DIÂMETRO DE 45CM, SEM PRESENÇA DE ROCHA (EXCLUSIVE MOBILIZAÇÃO E DESMOBILIZAÇÃO). AF_03/2020</t>
  </si>
  <si>
    <t>602,47</t>
  </si>
  <si>
    <t>100933</t>
  </si>
  <si>
    <t>ESTACA RAÍZ, DIÂMETRO DE 20CM, PERFURADA EM ROCHA (EXCLUSIVE MOBILIZAÇÃO E DESMOBILIZAÇÃO). AF_03/2020</t>
  </si>
  <si>
    <t>100934</t>
  </si>
  <si>
    <t>ESTACA RAÍZ, DIÂMETRO DE 31CM, PERFURADA EM ROCHA (EXCLUSIVE MOBILIZAÇÃO E DESMOBILIZAÇÃO). AF_03/2020</t>
  </si>
  <si>
    <t>434,96</t>
  </si>
  <si>
    <t>100935</t>
  </si>
  <si>
    <t>ESTACA RAÍZ, DIÂMETRO DE 40CM, PERFURADA EM ROCHA (EXCLUSIVE MOBILIZAÇÃO E DESMOBILIZAÇÃO). AF_03/2020</t>
  </si>
  <si>
    <t>544,50</t>
  </si>
  <si>
    <t>100936</t>
  </si>
  <si>
    <t>ESTACA RAÍZ, DIÂMETRO DE 45CM, PERFURADA EM ROCHA (EXCLUSIVE MOBILIZAÇÃO E DESMOBILIZAÇÃO). AF_03/2020</t>
  </si>
  <si>
    <t>717,44</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</si>
  <si>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</si>
  <si>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</si>
  <si>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</si>
  <si>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</si>
  <si>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81,41</t>
  </si>
  <si>
    <t>101175</t>
  </si>
  <si>
    <t>ESTACA BROCA DE CONCRETO, DIÂMETRO DE 30CM, ESCAVAÇÃO MANUAL COM TRADO CONCHA, COM ARMADURA DE ARRANQUE. AF_05/2020</t>
  </si>
  <si>
    <t>110,97</t>
  </si>
  <si>
    <t>101176</t>
  </si>
  <si>
    <t>ESTACA BROCA DE CONCRETO, DIÂMETRO DE 30CM, ESCAVAÇÃO MANUAL COM TRADO CONCHA, INTEIRAMENTE ARMADA. AF_05/2020</t>
  </si>
  <si>
    <t>145,23</t>
  </si>
  <si>
    <t>LASTRO DE CONCRETO MAGRO, APLICADO EM PISOS, LAJES SOBRE SOLO OU RADIERS, ESPESSURA DE 3 CM. AF_07/2016</t>
  </si>
  <si>
    <t>LASTRO DE CONCRETO MAGRO, APLICADO EM PISOS, LAJES SOBRE SOLO OU RADIERS, ESPESSURA DE 5 CM. AF_07/2016</t>
  </si>
  <si>
    <t>26,56</t>
  </si>
  <si>
    <t>558,47</t>
  </si>
  <si>
    <t>LASTRO DE CONCRETO MAGRO, APLICADO EM PISOS, LAJES SOBRE SOLO OU RADIERS. AF_08/2017</t>
  </si>
  <si>
    <t>531,51</t>
  </si>
  <si>
    <t>196,76</t>
  </si>
  <si>
    <t>LASTRO COM MATERIAL GRANULAR, APLICADO EM PISOS OU LAJES SOBRE SOLO, ESPESSURA DE *5 CM*. AF_08/2017</t>
  </si>
  <si>
    <t>117,50</t>
  </si>
  <si>
    <t>178,31</t>
  </si>
  <si>
    <t>LASTRO COM MATERIAL GRANULAR (PEDRA BRITADA N.2), APLICADO EM PISOS OU LAJES SOBRE SOLO, ESPESSURA DE *10 CM*. AF_08/2017</t>
  </si>
  <si>
    <t>110,99</t>
  </si>
  <si>
    <t>65,51</t>
  </si>
  <si>
    <t>97087</t>
  </si>
  <si>
    <t>CAMADA SEPARADORA PARA EXECUÇÃO DE RADIER, EM LONA PLÁSTICA. AF_09/2017</t>
  </si>
  <si>
    <t>97088</t>
  </si>
  <si>
    <t>ARMAÇÃO PARA EXECUÇÃO DE RADIER, COM USO DE TELA Q-92. AF_09/2017</t>
  </si>
  <si>
    <t>97089</t>
  </si>
  <si>
    <t>ARMAÇÃO PARA EXECUÇÃO DE RADIER, COM USO DE TELA Q-113. AF_09/2017</t>
  </si>
  <si>
    <t>97090</t>
  </si>
  <si>
    <t>ARMAÇÃO PARA EXECUÇÃO DE RADIER, COM USO DE TELA Q-138. AF_09/2017</t>
  </si>
  <si>
    <t>12,24</t>
  </si>
  <si>
    <t>97091</t>
  </si>
  <si>
    <t>ARMAÇÃO PARA EXECUÇÃO DE RADIER, COM USO DE TELA Q-159. AF_09/2017</t>
  </si>
  <si>
    <t>97092</t>
  </si>
  <si>
    <t>ARMAÇÃO PARA EXECUÇÃO DE RADIER, COM USO DE TELA Q-196. AF_09/2017</t>
  </si>
  <si>
    <t>11,41</t>
  </si>
  <si>
    <t>97093</t>
  </si>
  <si>
    <t>ARMAÇÃO PARA EXECUÇÃO DE RADIER, COM USO DE TELA Q-283. AF_09/2017</t>
  </si>
  <si>
    <t>10,64</t>
  </si>
  <si>
    <t>430,35</t>
  </si>
  <si>
    <t>403,50</t>
  </si>
  <si>
    <t>389,75</t>
  </si>
  <si>
    <t>97097</t>
  </si>
  <si>
    <t>ACABAMENTO POLIDO PARA PISO DE CONCRETO ARMADO DE ALTA RESISTÊNCIA. AF_09/2017</t>
  </si>
  <si>
    <t>97101</t>
  </si>
  <si>
    <t>EXECUÇÃO DE RADIER, ESPESSURA DE 10 CM, FCK = 30 MPA, COM USO DE FORMAS EM MADEIRA SERRADA. AF_09/2017</t>
  </si>
  <si>
    <t>137,63</t>
  </si>
  <si>
    <t>97102</t>
  </si>
  <si>
    <t>EXECUÇÃO DE RADIER, ESPESSURA DE 15 CM, FCK = 30 MPA, COM USO DE FORMAS EM MADEIRA SERRADA. AF_09/2017</t>
  </si>
  <si>
    <t>157,55</t>
  </si>
  <si>
    <t>97103</t>
  </si>
  <si>
    <t>EXECUÇÃO DE RADIER, ESPESSURA DE 20 CM, FCK = 30 MPA, COM USO DE FORMAS EM MADEIRA SERRADA. AF_09/2017</t>
  </si>
  <si>
    <t>204,52</t>
  </si>
  <si>
    <t>LASTRO COM MATERIAL GRANULAR (PEDRA BRITADA N.3), APLICADO EM PISOS OU LAJES SOBRE SOLO, ESPESSURA DE *10 CM*. AF_07/2019</t>
  </si>
  <si>
    <t>106,54</t>
  </si>
  <si>
    <t>LASTRO COM MATERIAL GRANULAR (AREIA MÉDIA), APLICADO EM PISOS OU LAJES SOBRE SOLO, ESPESSURA DE *10 CM*. AF_07/2019</t>
  </si>
  <si>
    <t>111,35</t>
  </si>
  <si>
    <t>LASTRO COM MATERIAL GRANULAR (PEDRA BRITADA N.1 E PEDRA BRITADA N.2), APLICADO EM PISOS OU LAJES SOBRE SOLO, ESPESSURA DE *10 CM*. AF_07/2019</t>
  </si>
  <si>
    <t>110,79</t>
  </si>
  <si>
    <t>23,42</t>
  </si>
  <si>
    <t>21,54</t>
  </si>
  <si>
    <t>16,54</t>
  </si>
  <si>
    <t>FABRICAÇÃO DE FÔRMA PARA PILARES E ESTRUTURAS SIMILARES, EM CHAPA DE MADEIRA COMPENSADA RESINADA, E = 17 MM. AF_09/2020</t>
  </si>
  <si>
    <t>134,73</t>
  </si>
  <si>
    <t>FABRICAÇÃO DE FÔRMA PARA PILARES E ESTRUTURAS SIMILARES, EM CHAPA DE MADEIRA COMPENSADA PLASTIFICADA, E = 18 MM. AF_09/2020</t>
  </si>
  <si>
    <t>FABRICAÇÃO DE FÔRMA PARA VIGAS, EM CHAPA DE MADEIRA COMPENSADA RESINADA, E = 17 MM. AF_09/2020</t>
  </si>
  <si>
    <t>100,44</t>
  </si>
  <si>
    <t>FABRICAÇÃO DE FÔRMA PARA VIGAS, EM CHAPA DE MADEIRA COMPENSADA PLASTIFICADA, E = 18 MM. AF_09/2020</t>
  </si>
  <si>
    <t>106,11</t>
  </si>
  <si>
    <t>FABRICAÇÃO DE FÔRMA PARA LAJES, EM CHAPA DE MADEIRA COMPENSADA RESINADA, E = 17 MM. AF_09/2020</t>
  </si>
  <si>
    <t>40,01</t>
  </si>
  <si>
    <t>FABRICAÇÃO DE FÔRMA PARA LAJES, EM CHAPA DE MADEIRA COMPENSADA PLASTIFICADA, E = 18 MM. AF_09/2020</t>
  </si>
  <si>
    <t>45,21</t>
  </si>
  <si>
    <t>FABRICAÇÃO DE FÔRMA PARA PILARES E ESTRUTURAS SIMILARES, EM MADEIRA SERRADA, E=25 MM. AF_09/2020</t>
  </si>
  <si>
    <t>150,08</t>
  </si>
  <si>
    <t>FABRICAÇÃO DE FÔRMA PARA VIGAS, COM MADEIRA SERRADA, E = 25 MM. AF_09/2020</t>
  </si>
  <si>
    <t>122,00</t>
  </si>
  <si>
    <t>FABRICAÇÃO DE FÔRMA PARA LAJES, EM MADEIRA SERRADA, E=25 MM. AF_09/2020</t>
  </si>
  <si>
    <t>66,12</t>
  </si>
  <si>
    <t>FABRICAÇÃO DE ESCORAS DE VIGA DO TIPO GARFO, EM MADEIRA. AF_09/2020</t>
  </si>
  <si>
    <t>25,97</t>
  </si>
  <si>
    <t>FABRICAÇÃO DE ESCORAS DO TIPO PONTALETE, EM MADEIRA, PARA PÉ-DIREITO SIMPLES. AF_09/2020</t>
  </si>
  <si>
    <t>12,15</t>
  </si>
  <si>
    <t>MONTAGEM E DESMONTAGEM DE FÔRMA DE PILARES RETANGULARES E ESTRUTURAS SIMILARES, PÉ-DIREITO SIMPLES, EM MADEIRA SERRADA, 1 UTILIZAÇÃO. AF_09/2020</t>
  </si>
  <si>
    <t>253,07</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</si>
  <si>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</si>
  <si>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</si>
  <si>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109,30</t>
  </si>
  <si>
    <t>MONTAGEM E DESMONTAGEM DE FÔRMA DE PILARES RETANGULARES E ESTRUTURAS SIMILARES, PÉ-DIREITO SIMPLES, EM CHAPA DE MADEIRA COMPENSADA RESINADA, 2 UTILIZAÇÕES. AF_09/2020</t>
  </si>
  <si>
    <t>120,97</t>
  </si>
  <si>
    <t>MONTAGEM E DESMONTAGEM DE FÔRMA DE PILARES RETANGULARES E ESTRUTURAS SIMILARES, PÉ-DIREITO DUPLO, EM CHAPA DE MADEIRA COMPENSADA RESINADA, 2 UTILIZAÇÕES. AF_09/2020</t>
  </si>
  <si>
    <t>144,91</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</si>
  <si>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</si>
  <si>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</si>
  <si>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95,52</t>
  </si>
  <si>
    <t>MONTAGEM E DESMONTAGEM DE FÔRMA DE PILARES RETANGULARES E ESTRUTURAS SIMILARES, PÉ-DIREITO SIMPLES, EM CHAPA DE MADEIRA COMPENSADA RESINADA, 6 UTILIZAÇÕES. AF_09/2020</t>
  </si>
  <si>
    <t>63,29</t>
  </si>
  <si>
    <t>MONTAGEM E DESMONTAGEM DE FÔRMA DE PILARES RETANGULARES E ESTRUTURAS SIMILARES, PÉ-DIREITO DUPLO, EM CHAPA DE MADEIRA COMPENSADA RESINADA, 6 UTILIZAÇÕES. AF_09/2020</t>
  </si>
  <si>
    <t>79,25</t>
  </si>
  <si>
    <t>MONTAGEM E DESMONTAGEM DE FÔRMA DE PILARES RETANGULARES E ESTRUTURAS SIMILARES, PÉ-DIREITO SIMPLES, EM CHAPA DE MADEIRA COMPENSADA RESINADA, 8 UTILIZAÇÕES. AF_09/2020</t>
  </si>
  <si>
    <t>56,29</t>
  </si>
  <si>
    <t>MONTAGEM E DESMONTAGEM DE FÔRMA DE PILARES RETANGULARES E ESTRUTURAS SIMILARES, PÉ-DIREITO DUPLO, EM CHAPA DE MADEIRA COMPENSADA RESINADA, 8 UTILIZAÇÕES. AF_09/2020</t>
  </si>
  <si>
    <t>71,08</t>
  </si>
  <si>
    <t>MONTAGEM E DESMONTAGEM DE FÔRMA DE PILARES RETANGULARES E ESTRUTURAS SIMILARES, PÉ-DIREITO SIMPLES, EM CHAPA DE MADEIRA COMPENSADA PLASTIFICADA, 10 UTILIZAÇÕES. AF_09/2020</t>
  </si>
  <si>
    <t>49,78</t>
  </si>
  <si>
    <t>MONTAGEM E DESMONTAGEM DE FÔRMA DE PILARES RETANGULARES E ESTRUTURAS SIMILARES, PÉ-DIREITO DUPLO, EM CHAPA DE MADEIRA COMPENSADA PLASTIFICADA, 10 UTILIZAÇÕES. AF_09/2020</t>
  </si>
  <si>
    <t>63,82</t>
  </si>
  <si>
    <t>MONTAGEM E DESMONTAGEM DE FÔRMA DE PILARES RETANGULARES E ESTRUTURAS SIMILARES, PÉ-DIREITO SIMPLES, EM CHAPA DE MADEIRA COMPENSADA PLASTIFICADA, 12 UTILIZAÇÕES. AF_09/2020</t>
  </si>
  <si>
    <t>47,47</t>
  </si>
  <si>
    <t>MONTAGEM E DESMONTAGEM DE FÔRMA DE PILARES RETANGULARES E ESTRUTURAS SIMILARES, PÉ-DIREITO DUPLO, EM CHAPA DE MADEIRA COMPENSADA PLASTIFICADA, 12 UTILIZAÇÕES. AF_09/2020</t>
  </si>
  <si>
    <t>61,04</t>
  </si>
  <si>
    <t>MONTAGEM E DESMONTAGEM DE FÔRMA DE PILARES RETANGULARES E ESTRUTURAS SIMILARES, PÉ-DIREITO SIMPLES, EM CHAPA DE MADEIRA COMPENSADA PLASTIFICADA, 14 UTILIZAÇÕES. AF_09/2020</t>
  </si>
  <si>
    <t>45,81</t>
  </si>
  <si>
    <t>MONTAGEM E DESMONTAGEM DE FÔRMA DE PILARES RETANGULARES E ESTRUTURAS SIMILARES, PÉ-DIREITO DUPLO, EM CHAPA DE MADEIRA COMPENSADA PLASTIFICADA, 14 UTILIZAÇÕES. AF_09/2020</t>
  </si>
  <si>
    <t>59,05</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</si>
  <si>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</si>
  <si>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</si>
  <si>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55,16</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</si>
  <si>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</si>
  <si>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</si>
  <si>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169,62</t>
  </si>
  <si>
    <t>MONTAGEM E DESMONTAGEM DE FÔRMA DE VIGA, ESCORAMENTO COM PONTALETE DE MADEIRA, PÉ-DIREITO SIMPLES, EM MADEIRA SERRADA, 4 UTILIZAÇÕES. AF_09/2020</t>
  </si>
  <si>
    <t>134,34</t>
  </si>
  <si>
    <t>MONTAGEM E DESMONTAGEM DE FÔRMA DE VIGA, ESCORAMENTO COM GARFO DE MADEIRA, PÉ-DIREITO DUPLO, EM CHAPA DE MADEIRA RESINADA, 2 UTILIZAÇÕES. AF_09/2020</t>
  </si>
  <si>
    <t>220,13</t>
  </si>
  <si>
    <t>MONTAGEM E DESMONTAGEM DE FÔRMA DE VIGA, ESCORAMENTO METÁLICO, PÉ-DIREITO DUPLO, EM CHAPA DE MADEIRA RESINADA, 2 UTILIZAÇÕES. AF_09/2020</t>
  </si>
  <si>
    <t>298,25</t>
  </si>
  <si>
    <t>MONTAGEM E DESMONTAGEM DE FÔRMA DE VIGA, ESCORAMENTO COM GARFO DE MADEIRA, PÉ-DIREITO SIMPLES, EM CHAPA DE MADEIRA RESINADA, 2 UTILIZAÇÕES. AF_09/2020</t>
  </si>
  <si>
    <t>152,71</t>
  </si>
  <si>
    <t>MONTAGEM E DESMONTAGEM DE FÔRMA DE VIGA, ESCORAMENTO METÁLICO, PÉ-DIREITO SIMPLES, EM CHAPA DE MADEIRA RESINADA, 2 UTILIZAÇÕES. AF_09/2020</t>
  </si>
  <si>
    <t>148,98</t>
  </si>
  <si>
    <t>MONTAGEM E DESMONTAGEM DE FÔRMA DE VIGA, ESCORAMENTO COM GARFO DE MADEIRA, PÉ-DIREITO DUPLO, EM CHAPA DE MADEIRA RESINADA, 4 UTILIZAÇÕES. AF_09/2020</t>
  </si>
  <si>
    <t>188,23</t>
  </si>
  <si>
    <t>MONTAGEM E DESMONTAGEM DE FÔRMA DE VIGA, ESCORAMENTO METÁLICO, PÉ-DIREITO DUPLO, EM CHAPA DE MADEIRA RESINADA, 4 UTILIZAÇÕES. AF_09/2020</t>
  </si>
  <si>
    <t>271,61</t>
  </si>
  <si>
    <t>MONTAGEM E DESMONTAGEM DE FÔRMA DE VIGA, ESCORAMENTO COM GARFO DE MADEIRA, PÉ-DIREITO SIMPLES, EM CHAPA DE MADEIRA RESINADA, 4 UTILIZAÇÕES. AF_09/2020</t>
  </si>
  <si>
    <t>125,17</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</si>
  <si>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</si>
  <si>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</si>
  <si>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163,39</t>
  </si>
  <si>
    <t>254,41</t>
  </si>
  <si>
    <t>MONTAGEM E DESMONTAGEM DE FÔRMA DE VIGA, ESCORAMENTO COM GARFO DE MADEIRA, PÉ-DIREITO SIMPLES, EM CHAPA DE MADEIRA RESINADA, 6 UTILIZAÇÕES. AF_09/2020</t>
  </si>
  <si>
    <t>106,21</t>
  </si>
  <si>
    <t>MONTAGEM E DESMONTAGEM DE FÔRMA DE VIGA, ESCORAMENTO METÁLICO, PÉ-DIREITO SIMPLES, EM CHAPA DE MADEIRA RESINADA, 6 UTILIZAÇÕES. AF_09/2020</t>
  </si>
  <si>
    <t>101,11</t>
  </si>
  <si>
    <t>MONTAGEM E DESMONTAGEM DE FÔRMA DE VIGA, ESCORAMENTO COM GARFO DE MADEIRA, PÉ-DIREITO DUPLO, EM CHAPA DE MADEIRA RESINADA, 8 UTILIZAÇÕES. AF_09/2020</t>
  </si>
  <si>
    <t>150,18</t>
  </si>
  <si>
    <t>MONTAGEM E DESMONTAGEM DE FÔRMA DE VIGA, ESCORAMENTO METÁLICO, PÉ-DIREITO DUPLO, EM CHAPA DE MADEIRA RESINADA, 8 UTILIZAÇÕES. AF_09/2020</t>
  </si>
  <si>
    <t>243,25</t>
  </si>
  <si>
    <t>MONTAGEM E DESMONTAGEM DE FÔRMA DE VIGA, ESCORAMENTO COM GARFO DE MADEIRA, PÉ-DIREITO SIMPLES, EM CHAPA DE MADEIRA RESINADA, 8 UTILIZAÇÕES. AF_09/2020</t>
  </si>
  <si>
    <t>95,90</t>
  </si>
  <si>
    <t>MONTAGEM E DESMONTAGEM DE FÔRMA DE VIGA, ESCORAMENTO METÁLICO, PÉ-DIREITO SIMPLES, EM CHAPA DE MADEIRA RESINADA, 8 UTILIZAÇÕES. AF_09/2020</t>
  </si>
  <si>
    <t>95,57</t>
  </si>
  <si>
    <t>MONTAGEM E DESMONTAGEM DE FÔRMA DE VIGA, ESCORAMENTO COM GARFO DE MADEIRA, PÉ-DIREITO DUPLO, EM CHAPA DE MADEIRA PLASTIFICADA, 10 UTILIZAÇÕES. AF_09/2020</t>
  </si>
  <si>
    <t>117,60</t>
  </si>
  <si>
    <t>MONTAGEM E DESMONTAGEM DE FÔRMA DE VIGA, ESCORAMENTO METÁLICO, PÉ-DIREITO DUPLO, EM CHAPA DE MADEIRA PLASTIFICADA, 10 UTILIZAÇÕES. AF_09/2020</t>
  </si>
  <si>
    <t>232,40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</si>
  <si>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</si>
  <si>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</si>
  <si>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</si>
  <si>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107,22</t>
  </si>
  <si>
    <t>MONTAGEM E DESMONTAGEM DE FÔRMA DE VIGA, ESCORAMENTO METÁLICO, PÉ-DIREITO DUPLO, EM CHAPA DE MADEIRA PLASTIFICADA, 12 UTILIZAÇÕES. AF_09/2020</t>
  </si>
  <si>
    <t>226,31</t>
  </si>
  <si>
    <t>MONTAGEM E DESMONTAGEM DE FÔRMA DE VIGA, ESCORAMENTO COM GARFO DE MADEIRA, PÉ-DIREITO SIMPLES, EM CHAPA DE MADEIRA PLASTIFICADA, 12 UTILIZAÇÕES. AF_09/2020</t>
  </si>
  <si>
    <t>69,33</t>
  </si>
  <si>
    <t>MONTAGEM E DESMONTAGEM DE FÔRMA DE VIGA, ESCORAMENTO METÁLICO, PÉ-DIREITO SIMPLES, EM CHAPA DE MADEIRA PLASTIFICADA, 12 UTILIZAÇÕES. AF_09/2020</t>
  </si>
  <si>
    <t>80,19</t>
  </si>
  <si>
    <t>MONTAGEM E DESMONTAGEM DE FÔRMA DE VIGA, ESCORAMENTO COM GARFO DE MADEIRA, PÉ-DIREITO DUPLO, EM CHAPA DE MADEIRA PLASTIFICADA, 14 UTILIZAÇÕES. AF_09/2020</t>
  </si>
  <si>
    <t>98,69</t>
  </si>
  <si>
    <t>MONTAGEM E DESMONTAGEM DE FÔRMA DE VIGA, ESCORAMENTO METÁLICO, PÉ-DIREITO DUPLO, EM CHAPA DE MADEIRA PLASTIFICADA, 14 UTILIZAÇÕES. AF_09/2020</t>
  </si>
  <si>
    <t>220,98</t>
  </si>
  <si>
    <t>MONTAGEM E DESMONTAGEM DE FÔRMA DE VIGA, ESCORAMENTO COM GARFO DE MADEIRA, PÉ-DIREITO SIMPLES, EM CHAPA DE MADEIRA PLASTIFICADA, 14 UTILIZAÇÕES. AF_09/2020</t>
  </si>
  <si>
    <t>63,87</t>
  </si>
  <si>
    <t>MONTAGEM E DESMONTAGEM DE FÔRMA DE VIGA, ESCORAMENTO METÁLICO, PÉ-DIREITO SIMPLES, EM CHAPA DE MADEIRA PLASTIFICADA, 14 UTILIZAÇÕES. AF_09/2020</t>
  </si>
  <si>
    <t>75,74</t>
  </si>
  <si>
    <t>MONTAGEM E DESMONTAGEM DE FÔRMA DE VIGA, ESCORAMENTO COM GARFO DE MADEIRA, PÉ-DIREITO DUPLO, EM CHAPA DE MADEIRA PLASTIFICADA, 18 UTILIZAÇÕES. AF_09/2020</t>
  </si>
  <si>
    <t>80,82</t>
  </si>
  <si>
    <t>MONTAGEM E DESMONTAGEM DE FÔRMA DE VIGA, ESCORAMENTO METÁLICO, PÉ-DIREITO DUPLO, EM CHAPA DE MADEIRA PLASTIFICADA, 18 UTILIZAÇÕES. AF_09/2020</t>
  </si>
  <si>
    <t>210,72</t>
  </si>
  <si>
    <t>MONTAGEM E DESMONTAGEM DE FÔRMA DE VIGA, ESCORAMENTO COM GARFO DE MADEIRA, PÉ-DIREITO SIMPLES, EM CHAPA DE MADEIRA PLASTIFICADA, 18 UTILIZAÇÕES. AF_09/2020</t>
  </si>
  <si>
    <t>52,45</t>
  </si>
  <si>
    <t>MONTAGEM E DESMONTAGEM DE FÔRMA DE VIGA, ESCORAMENTO METÁLICO, PÉ-DIREITO SIMPLES, EM CHAPA DE MADEIRA PLASTIFICADA, 18 UTILIZAÇÕES. AF_09/2020</t>
  </si>
  <si>
    <t>MONTAGEM E DESMONTAGEM DE FÔRMA DE LAJE MACIÇA, PÉ-DIREITO SIMPLES, EM MADEIRA SERRADA, 1 UTILIZAÇÃO. AF_09/2020</t>
  </si>
  <si>
    <t>260,70</t>
  </si>
  <si>
    <t>MONTAGEM E DESMONTAGEM DE FÔRMA DE LAJE MACIÇA, PÉ-DIREITO SIMPLES, EM MADEIRA SERRADA, 2 UTILIZAÇÕES. AF_09/2020</t>
  </si>
  <si>
    <t>195,88</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</si>
  <si>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</si>
  <si>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</si>
  <si>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92,70</t>
  </si>
  <si>
    <t>MONTAGEM E DESMONTAGEM DE FÔRMA DE LAJE NERVURADA COM CUBETA E ASSOALHO, PÉ-DIREITO SIMPLES, EM CHAPA DE MADEIRA COMPENSADA RESINADA, 8 UTILIZAÇÕES. AF_09/2020</t>
  </si>
  <si>
    <t>53,26</t>
  </si>
  <si>
    <t>MONTAGEM E DESMONTAGEM DE FÔRMA DE LAJE NERVURADA COM CUBETA E ASSOALHO, PÉ-DIREITO DUPLO, EM CHAPA DE MADEIRA COMPENSADA RESINADA, 10 UTILIZAÇÕES. AF_09/2020</t>
  </si>
  <si>
    <t>89,32</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</si>
  <si>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</si>
  <si>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</si>
  <si>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</si>
  <si>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48,49</t>
  </si>
  <si>
    <t>MONTAGEM E DESMONTAGEM DE FÔRMA DE LAJE NERVURADA COM CUBETA E ASSOALHO, PÉ-DIREITO DUPLO, EM CHAPA DE MADEIRA COMPENSADA RESINADA, 14 UTILIZAÇÕES. AF_09/2020</t>
  </si>
  <si>
    <t>85,68</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</si>
  <si>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</si>
  <si>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</si>
  <si>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</si>
  <si>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</si>
  <si>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95,69</t>
  </si>
  <si>
    <t>MONTAGEM E DESMONTAGEM DE FÔRMA DE LAJE MACIÇA, PÉ-DIREITO SIMPLES, EM CHAPA DE MADEIRA COMPENSADA RESINADA, 2 UTILIZAÇÕES. AF_09/2020</t>
  </si>
  <si>
    <t>51,07</t>
  </si>
  <si>
    <t>MONTAGEM E DESMONTAGEM DE FÔRMA DE LAJE MACIÇA, PÉ-DIREITO DUPLO, EM CHAPA DE MADEIRA COMPENSADA RESINADA, 4 UTILIZAÇÕES. AF_09/2020</t>
  </si>
  <si>
    <t>77,23</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</si>
  <si>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</si>
  <si>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</si>
  <si>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</si>
  <si>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30,29</t>
  </si>
  <si>
    <t>MONTAGEM E DESMONTAGEM DE FÔRMA DE LAJE MACIÇA, PÉ-DIREITO DUPLO, EM CHAPA DE MADEIRA COMPENSADA RESINADA, 8 UTILIZAÇÕES. AF_09/2020</t>
  </si>
  <si>
    <t>65,47</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</si>
  <si>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</si>
  <si>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</si>
  <si>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62,58</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</si>
  <si>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</si>
  <si>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</si>
  <si>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61,18</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</si>
  <si>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</si>
  <si>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</si>
  <si>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60,09</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</si>
  <si>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</si>
  <si>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</si>
  <si>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58,26</t>
  </si>
  <si>
    <t>MONTAGEM E DESMONTAGEM DE FÔRMA DE LAJE MACIÇA, PÉ-DIREITO SIMPLES, EM CHAPA DE MADEIRA COMPENSADA PLASTIFICADA, 18 UTILIZAÇÕES. AF_09/2020</t>
  </si>
  <si>
    <t>200,36</t>
  </si>
  <si>
    <t>205,00</t>
  </si>
  <si>
    <t>293,21</t>
  </si>
  <si>
    <t>144,86</t>
  </si>
  <si>
    <t>108,08</t>
  </si>
  <si>
    <t>193,43</t>
  </si>
  <si>
    <t>94,19</t>
  </si>
  <si>
    <t>79,98</t>
  </si>
  <si>
    <t>141,48</t>
  </si>
  <si>
    <t>169,54</t>
  </si>
  <si>
    <t>259,12</t>
  </si>
  <si>
    <t>115,22</t>
  </si>
  <si>
    <t>123,17</t>
  </si>
  <si>
    <t>187,79</t>
  </si>
  <si>
    <t>188,91</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</si>
  <si>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</si>
  <si>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</si>
  <si>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</si>
  <si>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</si>
  <si>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</si>
  <si>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</si>
  <si>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21,47</t>
  </si>
  <si>
    <t>101969</t>
  </si>
  <si>
    <t>FABRICAÇÃO DE FÔRMA PARA ESCADAS, COM 2 LANCES EM "U" E LAJE PLANA, EM CHAPA DE MADEIRA COMPENSADA PLASTIFICADA, E=18 MM. AF_11/2020</t>
  </si>
  <si>
    <t>124,00</t>
  </si>
  <si>
    <t>101971</t>
  </si>
  <si>
    <t>FABRICAÇÃO DE FÔRMA PARA ESCADAS, COM 2 LANCES EM "U" E LAJE PLANA, EM CHAPA DE MADEIRA COMPENSADA RESINADA, E= 17 MM. AF_11/2020</t>
  </si>
  <si>
    <t>118,07</t>
  </si>
  <si>
    <t>101973</t>
  </si>
  <si>
    <t>FABRICAÇÃO DE FÔRMA PARA ESCADAS, COM 2 LANCES EM "U" E LAJE PLANA, EM MADEIRA SERRADA, E=25 MM. AF_11/2020</t>
  </si>
  <si>
    <t>101974</t>
  </si>
  <si>
    <t>MONTAGEM E DESMONTAGEM DE FÔRMA PARA ESCADAS, COM 2 LANCES EM "U" E LAJE PLANA, EM MADEIRA SERRADA, 1 UTILIZAÇÃO. AF_11/2020</t>
  </si>
  <si>
    <t>412,64</t>
  </si>
  <si>
    <t>101975</t>
  </si>
  <si>
    <t>MONTAGEM E DESMONTAGEM DE FÔRMA PARA ESCADAS, COM 2 LANCES EM "U"  E LAJE PLANA, EM MADEIRA SERRADA, 2 UTILIZAÇÕES. AF_11/2020</t>
  </si>
  <si>
    <t>345,49</t>
  </si>
  <si>
    <t>101977</t>
  </si>
  <si>
    <t>MONTAGEM E DESMONTAGEM DE FÔRMA PARA ESCADAS, COM 2 LANCES EM "U" E LAJE PLANA, EM CHAPA DE MADEIRA COMPENSADA RESINADA, 2 UTILIZAÇÕES. AF_11/2020</t>
  </si>
  <si>
    <t>266,99</t>
  </si>
  <si>
    <t>101980</t>
  </si>
  <si>
    <t>MONTAGEM E DESMONTAGEM DE FÔRMA PARA ESCADAS, COM 2 LANCES EM "U" E LAJE PLANA, EM CHAPA DE MADEIRA COMPENSADA RESINADA, 4 UTILIZAÇÕES. AF_11/2020</t>
  </si>
  <si>
    <t>236,14</t>
  </si>
  <si>
    <t>101981</t>
  </si>
  <si>
    <t>MONTAGEM E DESMONTAGEM DE FÔRMA PARA ESCADAS, COM 2 LANCES EM "U" E LAJE PLANA, EM CHAPA DE MADEIRA COMPENSADA PLASTIFICADA, 6 UTILIZAÇÕES. AF_11/2020</t>
  </si>
  <si>
    <t>187,86</t>
  </si>
  <si>
    <t>101982</t>
  </si>
  <si>
    <t>MONTAGEM E DESMONTAGEM DE FÔRMA PARA ESCADAS, COM 2 LANCES EM "U" E LAJE PLANA, EM CHAPA DE MADEIRA COMPENSADA PLASTIFICADA, 8 UTILIZAÇÕES. AF_11/2020</t>
  </si>
  <si>
    <t>168,51</t>
  </si>
  <si>
    <t>101983</t>
  </si>
  <si>
    <t>MONTAGEM E DESMONTAGEM DE FÔRMA PARA ESCADAS, COM 2 LANCES EM "U" E LAJE PLANA, EM CHAPA DE MADEIRA COMPENSADA PLASTIFICADA, 10 UTILIZAÇÕES. AF_11/2020</t>
  </si>
  <si>
    <t>156,40</t>
  </si>
  <si>
    <t>101985</t>
  </si>
  <si>
    <t>FABRICAÇÃO DE FÔRMA PARA ESCADAS, COM 2 LANCES EM "U" E LAJE CASCATA, EM CHAPA DE MADEIRA COMPENSADA PLASTIFICADA, E=18 MM. AF_11/2020</t>
  </si>
  <si>
    <t>126,20</t>
  </si>
  <si>
    <t>101986</t>
  </si>
  <si>
    <t>FABRICAÇÃO DE FÔRMA PARA ESCADAS, COM 2 LANCES EM "U" E LAJE CASCATA, EM CHAPA DE MADEIRA COMPENSADA RESINADA, E= 17 MM. AF_11/2020</t>
  </si>
  <si>
    <t>118,66</t>
  </si>
  <si>
    <t>101987</t>
  </si>
  <si>
    <t>FABRICAÇÃO DE FÔRMA PARA ESCADAS, COM 2 LANCES EM "U" E LAJE CASCATA, EM MADEIRA SERRADA, E=25 MM. AF_11/2020</t>
  </si>
  <si>
    <t>167,38</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</si>
  <si>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</si>
  <si>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</si>
  <si>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</si>
  <si>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</si>
  <si>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125,94</t>
  </si>
  <si>
    <t>101990</t>
  </si>
  <si>
    <t>FABRICAÇÃO DE FÔRMA PARA ESCADAS, COM 2 LANCES EM "L" E LAJE PLANA, EM MADEIRA SERRADA, E=25 MM. AF_11/2020</t>
  </si>
  <si>
    <t>155,99</t>
  </si>
  <si>
    <t>101991</t>
  </si>
  <si>
    <t>FABRICAÇÃO DE FÔRMA PARA ESCADAS, COM 2 LANCES EM "L" E LAJE CASCATA, EM CHAPA DE MADEIRA COMPENSADA PLASTIFICADA, E=18 MM. AF_11/2020</t>
  </si>
  <si>
    <t>129,58</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</si>
  <si>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</si>
  <si>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</si>
  <si>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</si>
  <si>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</si>
  <si>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194,61</t>
  </si>
  <si>
    <t>101994</t>
  </si>
  <si>
    <t>FABRICAÇÃO DE FÔRMA PARA ESCADAS, COM 1 LANCE E LAJE PLANA, EM CHAPA DE MADEIRA COMPENSADA PLASTIFICADA, E=18 MM. AF_11/2020</t>
  </si>
  <si>
    <t>136,71</t>
  </si>
  <si>
    <t>101995</t>
  </si>
  <si>
    <t>FABRICAÇÃO DE FÔRMA PARA ESCADAS, COM 1 LANCE E LAJE PLANA, EM CHAPA DE MADEIRA COMPENSADA RESINADA, E= 17 MM. AF_11/2020</t>
  </si>
  <si>
    <t>130,13</t>
  </si>
  <si>
    <t>101996</t>
  </si>
  <si>
    <t>FABRICAÇÃO DE FÔRMA PARA ESCADAS, COM 1 LANCE E LAJE PLANA, EM MADEIRA SERRADA, E=25 MM. AF_11/2020</t>
  </si>
  <si>
    <t>166,21</t>
  </si>
  <si>
    <t>101997</t>
  </si>
  <si>
    <t>FABRICAÇÃO DE FÔRMA PARA ESCADAS, COM 1 LANCE E LAJE CASCATA, EM CHAPA DE MADEIRA COMPENSADA PLASTIFICADA, E=18 MM. AF_11/2020</t>
  </si>
  <si>
    <t>128,62</t>
  </si>
  <si>
    <t>101998</t>
  </si>
  <si>
    <t>FABRICAÇÃO DE FÔRMA PARA ESCADAS, COM 1 LANCE E LAJE CASCATA, EM CHAPA DE MADEIRA COMPENSADA RESINADA, E= 17 MM. AF_11/2020</t>
  </si>
  <si>
    <t>121,25</t>
  </si>
  <si>
    <t>101999</t>
  </si>
  <si>
    <t>FABRICAÇÃO DE FÔRMA PARA ESCADAS, COM 1 LANCE E LAJE CASCATA, EM MADEIRA SERRADA, E=25 MM. AF_11/2020</t>
  </si>
  <si>
    <t>207,54</t>
  </si>
  <si>
    <t>102000</t>
  </si>
  <si>
    <t>MONTAGEM E DESMONTAGEM DE FÔRMA PARA ESCADAS, COM 2 LANCES EM "U" E LAJE CASCATA, EM MADEIRA SERRADA, 1 UTILIZAÇÃO. AF_11/2020</t>
  </si>
  <si>
    <t>412,66</t>
  </si>
  <si>
    <t>102001</t>
  </si>
  <si>
    <t>MONTAGEM E DESMONTAGEM DE FÔRMA PARA ESCADAS, COM 2 LANCES EM "U" E LAJE CASCATA, EM MADEIRA SERRADA, 2 UTILIZAÇÕES. AF_11/2020</t>
  </si>
  <si>
    <t>348,70</t>
  </si>
  <si>
    <t>102002</t>
  </si>
  <si>
    <t>MONTAGEM E DESMONTAGEM DE FÔRMA PARA ESCADAS, COM 2 LANCES EM "U" E LAJE CASCATA, EM CHAPA DE MADEIRA COMPENSADA RESINADA, 2 UTILIZAÇÕES. AF_11/2020</t>
  </si>
  <si>
    <t>266,43</t>
  </si>
  <si>
    <t>102003</t>
  </si>
  <si>
    <t>MONTAGEM E DESMONTAGEM DE FÔRMA PARA ESCADAS, COM 2 LANCES EM "U" E LAJE CASCATA, EM CHAPA DE MADEIRA COMPENSADA RESINADA, 4 UTILIZAÇÕES. AF_11/2020</t>
  </si>
  <si>
    <t>236,39</t>
  </si>
  <si>
    <t>102004</t>
  </si>
  <si>
    <t>MONTAGEM E DESMONTAGEM DE FÔRMA PARA ESCADAS, COM 2 LANCES EM "U" E LAJE CASCATA, EM CHAPA DE MADEIRA COMPENSADA PLASTIFICADA, 6 UTILIZAÇÕES. AF_11/2020</t>
  </si>
  <si>
    <t>186,58</t>
  </si>
  <si>
    <t>102005</t>
  </si>
  <si>
    <t>MONTAGEM E DESMONTAGEM DE FÔRMA PARA ESCADAS, COM 2 LANCES EM "U" E LAJE CASCATA, EM CHAPA DE MADEIRA COMPENSADA PLASTIFICADA, 8 UTILIZAÇÕES. AF_11/2020</t>
  </si>
  <si>
    <t>166,99</t>
  </si>
  <si>
    <t>102006</t>
  </si>
  <si>
    <t>MONTAGEM E DESMONTAGEM DE FÔRMA PARA ESCADAS, COM 2 LANCES EM "U" E LAJE CASCATA, EM CHAPA DE MADEIRA COMPENSADA PLASTIFICADA, 10 UTILIZAÇÕES. AF_11/2020</t>
  </si>
  <si>
    <t>154,73</t>
  </si>
  <si>
    <t>102007</t>
  </si>
  <si>
    <t>MONTAGEM E DESMONTAGEM DE FÔRMA PARA ESCADAS, COM 2 LANCES EM "L" E LAJE PLANA, EM MADEIRA SERRADA, 1 UTILIZAÇÃO. AF_11/2020</t>
  </si>
  <si>
    <t>409,09</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</si>
  <si>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</si>
  <si>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</si>
  <si>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</si>
  <si>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</si>
  <si>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270,67</t>
  </si>
  <si>
    <t>102010</t>
  </si>
  <si>
    <t>MONTAGEM E DESMONTAGEM DE FÔRMA PARA ESCADAS, COM 2 LANCES EM "L" E LAJE PLANA, EM CHAPA DE MADEIRA COMPENSADA RESINADA, 4 UTILIZAÇÕES. AF_11/2020</t>
  </si>
  <si>
    <t>238,01</t>
  </si>
  <si>
    <t>102011</t>
  </si>
  <si>
    <t>MONTAGEM E DESMONTAGEM DE FÔRMA PARA ESCADAS, COM 2 LANCES EM "L" E LAJE PLANA, EM CHAPA DE MADEIRA COMPENSADA PLASTIFICADA, 6 UTILIZAÇÕES. AF_11/2020</t>
  </si>
  <si>
    <t>188,15</t>
  </si>
  <si>
    <t>102012</t>
  </si>
  <si>
    <t>MONTAGEM E DESMONTAGEM DE FÔRMA PARA ESCADAS, COM 2 LANCES EM "L" E LAJE PLANA, EM CHAPA DE MADEIRA COMPENSADA PLASTIFICADA, 8 UTILIZAÇÕES. AF_11/2020</t>
  </si>
  <si>
    <t>167,94</t>
  </si>
  <si>
    <t>102013</t>
  </si>
  <si>
    <t>MONTAGEM E DESMONTAGEM DE FÔRMA PARA ESCADAS, COM 2 LANCES EM "L" E LAJE PLANA, EM CHAPA DE MADEIRA COMPENSADA PLASTIFICADA, 10 UTILIZAÇÕES. AF_11/2020</t>
  </si>
  <si>
    <t>156,61</t>
  </si>
  <si>
    <t>102014</t>
  </si>
  <si>
    <t>MONTAGEM E DESMONTAGEM DE FÔRMA PARA ESCADAS, COM 2 LANCES EM "L" E LAJE CASCATA, EM MADEIRA SERRADA, 1 UTILIZAÇÃO. AF_11/2020</t>
  </si>
  <si>
    <t>439,61</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</si>
  <si>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</si>
  <si>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</si>
  <si>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</si>
  <si>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</si>
  <si>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266,96</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</si>
  <si>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</si>
  <si>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</si>
  <si>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</si>
  <si>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</si>
  <si>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185,21</t>
  </si>
  <si>
    <t>102037</t>
  </si>
  <si>
    <t>MONTAGEM E DESMONTAGEM DE FÔRMA PARA ESCADAS, COM 2 LANCES EM "L" E LAJE CASCATA, EM CHAPA DE MADEIRA COMPENSADA PLASTIFICADA, 8 UTILIZAÇÕES. AF_11/2020</t>
  </si>
  <si>
    <t>165,25</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</si>
  <si>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</si>
  <si>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</si>
  <si>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</si>
  <si>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</si>
  <si>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420,86</t>
  </si>
  <si>
    <t>102040</t>
  </si>
  <si>
    <t>MONTAGEM E DESMONTAGEM DE FÔRMA PARA ESCADAS, COM 1 LANCE E LAJE PLANA, EM MADEIRA SERRADA, 2 UTILIZAÇÕES. AF_11/2020</t>
  </si>
  <si>
    <t>346,30</t>
  </si>
  <si>
    <t>102041</t>
  </si>
  <si>
    <t>MONTAGEM E DESMONTAGEM DE FÔRMA PARA ESCADAS, COM 1 LANCE E LAJE PLANA, EM CHAPA DE MADEIRA COMPENSADA RESINADA, 2 UTILIZAÇÕES. AF_11/2020</t>
  </si>
  <si>
    <t>270,88</t>
  </si>
  <si>
    <t>102042</t>
  </si>
  <si>
    <t>MONTAGEM E DESMONTAGEM DE FÔRMA PARA ESCADAS, COM 1 LANCE E LAJE PLANA, EM CHAPA DE MADEIRA COMPENSADA RESINADA, 4 UTILIZAÇÕES. AF_11/2020</t>
  </si>
  <si>
    <t>236,37</t>
  </si>
  <si>
    <t>102043</t>
  </si>
  <si>
    <t>MONTAGEM E DESMONTAGEM DE FÔRMA PARA ESCADAS, COM 1 LANCE E LAJE PLANA, EM CHAPA DE MADEIRA COMPENSADA PLASTIFICADA, 6 UTILIZAÇÕES. AF_11/2020</t>
  </si>
  <si>
    <t>186,69</t>
  </si>
  <si>
    <t>102044</t>
  </si>
  <si>
    <t>MONTAGEM E DESMONTAGEM DE FÔRMA PARA ESCADAS, COM 1 LANCE E LAJE PLANA, EM CHAPA DE MADEIRA COMPENSADA PLASTIFICADA, 8 UTILIZAÇÕES. AF_11/2020</t>
  </si>
  <si>
    <t>167,31</t>
  </si>
  <si>
    <t>102045</t>
  </si>
  <si>
    <t>MONTAGEM E DESMONTAGEM DE FÔRMA PARA ESCADAS, COM 1 LANCE E LAJE PLANA, EM CHAPA DE MADEIRA COMPENSADA PLASTIFICADA, 10 UTILIZAÇÕES. AF_11/2020</t>
  </si>
  <si>
    <t>155,68</t>
  </si>
  <si>
    <t>102046</t>
  </si>
  <si>
    <t>MONTAGEM E DESMONTAGEM DE FÔRMA PARA ESCADAS, COM 1 LANCE E LAJE CASCATA, EM MADEIRA SERRADA, 1 UTILIZAÇÃO. AF_11/2020</t>
  </si>
  <si>
    <t>444,21</t>
  </si>
  <si>
    <t>102047</t>
  </si>
  <si>
    <t>MONTAGEM E DESMONTAGEM DE FÔRMA PARA ESCADAS, COM 1 LANCE E LAJE CASCATA, EM MADEIRA SERRADA, 2 UTILIZAÇÕES. AF_11/2020</t>
  </si>
  <si>
    <t>372,67</t>
  </si>
  <si>
    <t>102048</t>
  </si>
  <si>
    <t>MONTAGEM E DESMONTAGEM DE FÔRMA PARA ESCADAS, COM 1 LANCE E LAJE CASCATA, EM CHAPA DE MADEIRA COMPENSADA RESINADA, 2 UTILIZAÇÕES. AF_11/2020</t>
  </si>
  <si>
    <t>262,83</t>
  </si>
  <si>
    <t>102049</t>
  </si>
  <si>
    <t>MONTAGEM E DESMONTAGEM DE FÔRMA PARA ESCADAS, COM 1 LANCE E LAJE CASCATA, EM CHAPA DE MADEIRA COMPENSADA RESINADA, 4 UTILIZAÇÕES. AF_11/2020</t>
  </si>
  <si>
    <t>229,24</t>
  </si>
  <si>
    <t>102050</t>
  </si>
  <si>
    <t>MONTAGEM E DESMONTAGEM DE FÔRMA PARA ESCADAS, COM 1 LANCE E LAJE CASCATA, EM CHAPA DE MADEIRA COMPENSADA PLASTIFICADA, 6 UTILIZAÇÕES. AF_11/2020</t>
  </si>
  <si>
    <t>180,61</t>
  </si>
  <si>
    <t>102051</t>
  </si>
  <si>
    <t>MONTAGEM E DESMONTAGEM DE FÔRMA PARA ESCADAS, COM 1 LANCE E LAJE CASCATA, EM CHAPA DE MADEIRA COMPENSADA PLASTIFICADA, 8 UTILIZAÇÕES. AF_11/2020</t>
  </si>
  <si>
    <t>160,75</t>
  </si>
  <si>
    <t>102052</t>
  </si>
  <si>
    <t>MONTAGEM E DESMONTAGEM DE FÔRMA PARA ESCADAS, COM 1 LANCE E LAJE CASCATA, EM CHAPA DE MADEIRA COMPENSADA PLASTIFICADA, 10 UTILIZAÇÕES. AF_11/2020</t>
  </si>
  <si>
    <t>149,60</t>
  </si>
  <si>
    <t>102059</t>
  </si>
  <si>
    <t>MONTAGEM E DESMONTAGEM DE FÔRMA PARA ESCADA DUPLA COM 2 LANCES EM "X" E LAJE PLANA, EM MADEIRA SERRADA, 1 UTILIZAÇÃO. AF_11/2020</t>
  </si>
  <si>
    <t>392,11</t>
  </si>
  <si>
    <t>102060</t>
  </si>
  <si>
    <t>MONTAGEM E DESMONTAGEM DE FÔRMA PARA ESCADA DUPLA COM 2 LANCES EM "X" E LAJE PLANA, EM MADEIRA SERRADA, 2 UTILIZAÇÕES. AF_11/2020</t>
  </si>
  <si>
    <t>325,45</t>
  </si>
  <si>
    <t>102061</t>
  </si>
  <si>
    <t>MONTAGEM E DESMONTAGEM DE FÔRMA PARA ESCADA DUPLA COM 2 LANCES EM "X" E LAJE PLANA, EM CHAPA DE MADEIRA COMPENSADA RESINADA, 2 UTILIZAÇÕES. AF_11/2020</t>
  </si>
  <si>
    <t>246,85</t>
  </si>
  <si>
    <t>102062</t>
  </si>
  <si>
    <t>MONTAGEM E DESMONTAGEM DE FÔRMA PARA ESCADA DUPLA COM 2 LANCES EM "X" E LAJE PLANA, EM CHAPA DE MADEIRA COMPENSADA RESINADA, 4 UTILIZAÇÕES. AF_11/2020</t>
  </si>
  <si>
    <t>219,74</t>
  </si>
  <si>
    <t>102063</t>
  </si>
  <si>
    <t>MONTAGEM E DESMONTAGEM DE FÔRMA PARA ESCADA DUPLA COM 2 LANCES EM "X" E LAJE PLANA, EM CHAPA DE MADEIRA COMPENSADA PLASTIFICADA, 6 UTILIZAÇÕES. AF_11/2020</t>
  </si>
  <si>
    <t>171,86</t>
  </si>
  <si>
    <t>102064</t>
  </si>
  <si>
    <t>MONTAGEM E DESMONTAGEM DE FÔRMA PARA ESCADA DUPLA COM 2 LANCES EM "X" E LAJE PLANA, EM CHAPA DE MADEIRA COMPENSADA PLASTIFICADA, 8 UTILIZAÇÕES. AF_11/2020</t>
  </si>
  <si>
    <t>152,52</t>
  </si>
  <si>
    <t>102065</t>
  </si>
  <si>
    <t>MONTAGEM E DESMONTAGEM DE FÔRMA PARA ESCADA DUPLA COM 2 LANCES EM "X" E LAJE PLANA, EM CHAPA DE MADEIRA COMPENSADA PLASTIFICADA, 10 UTILIZAÇÕES. AF_11/2020</t>
  </si>
  <si>
    <t>141,72</t>
  </si>
  <si>
    <t>102066</t>
  </si>
  <si>
    <t>MONTAGEM E DESMONTAGEM DE FÔRMA PARA ESCADA DUPLA COM 2 LANCES EM "X" E LAJE CASCATA, EM MADEIRA SERRADA, 1 UTILIZAÇÃO. AF_11/2020</t>
  </si>
  <si>
    <t>398,82</t>
  </si>
  <si>
    <t>102067</t>
  </si>
  <si>
    <t>MONTAGEM E DESMONTAGEM DE FÔRMA PARA ESCADA DUPLA COM 2 LANCES EM "X" E LAJE CASCATA, EM MADEIRA SERRADA, 2 UTILIZAÇÕES. AF_11/2020</t>
  </si>
  <si>
    <t>336,07</t>
  </si>
  <si>
    <t>102068</t>
  </si>
  <si>
    <t>MONTAGEM E DESMONTAGEM DE FÔRMA PARA ESCADA DUPLA COM 2 LANCES EM "X" E LAJE CASCATA, EM CHAPA DE MADEIRA COMPENSADA RESINADA, 2 UTILIZAÇÕES. AF_11/2020</t>
  </si>
  <si>
    <t>235,95</t>
  </si>
  <si>
    <t>102069</t>
  </si>
  <si>
    <t>MONTAGEM E DESMONTAGEM DE FÔRMA PARA ESCADA DUPLA COM 2 LANCES EM "X" E LAJE CASCATA, EM CHAPA DE MADEIRA COMPENSADA RESINADA, 4 UTILIZAÇÕES. AF_11/2020</t>
  </si>
  <si>
    <t>210,01</t>
  </si>
  <si>
    <t>102070</t>
  </si>
  <si>
    <t>MONTAGEM E DESMONTAGEM DE FÔRMA PARA ESCADA DUPLA COM 2 LANCES EM "X" E LAJE CASCATA, EM CHAPA DE MADEIRA COMPENSADA PLASTIFICADA, 6 UTILIZAÇÕES. AF_11/2020</t>
  </si>
  <si>
    <t>164,21</t>
  </si>
  <si>
    <t>102071</t>
  </si>
  <si>
    <t>MONTAGEM E DESMONTAGEM DE FÔRMA PARA ESCADA DUPLA COM 2 LANCES EM "X" E LAJE CASCATA, EM CHAPA DE MADEIRA COMPENSADA PLASTIFICADA, 8 UTILIZAÇÕES. AF_11/2020</t>
  </si>
  <si>
    <t>146,04</t>
  </si>
  <si>
    <t>102072</t>
  </si>
  <si>
    <t>MONTAGEM E DESMONTAGEM DE FÔRMA PARA ESCADA DUPLA COM 2 LANCES EM "X" E LAJE CASCATA, EM CHAPA DE MADEIRA COMPENSADA PLASTIFICADA, 10 UTILIZAÇÕES. AF_11/2020</t>
  </si>
  <si>
    <t>139,76</t>
  </si>
  <si>
    <t>102073</t>
  </si>
  <si>
    <t>ESCADA EM CONCRETO ARMADO MOLDADO IN LOCO, FCK 20 MPA, COM 1 LANCE E LAJE PLANA, FÔRMA EM CHAPA DE MADEIRA COMPENSADA RESINADA. AF_11/2020</t>
  </si>
  <si>
    <t>3.124,12</t>
  </si>
  <si>
    <t>102074</t>
  </si>
  <si>
    <t>ESCADA EM CONCRETO ARMADO MOLDADO IN LOCO, FCK 20 MPA, COM 2 LANCES EM "U" E LAJE PLANA, FÔRMA EM CHAPA DE MADEIRA COMPENSADA RESINADA. AF_11/2020</t>
  </si>
  <si>
    <t>3.838,11</t>
  </si>
  <si>
    <t>102075</t>
  </si>
  <si>
    <t>ESCADA EM CONCRETO ARMADO MOLDADO IN LOCO, FCK 20 MPA, COM 2 LANCES EM "L" E LAJE PLANA, FÔRMA EM CHAPA DE MADEIRA COMPENSADA RESINADA. AF_11/2020</t>
  </si>
  <si>
    <t>4.057,52</t>
  </si>
  <si>
    <t>102076</t>
  </si>
  <si>
    <t>ESCADA EM CONCRETO ARMADO MOLDADO IN LOCO, FCK 20 MPA, COM 2 LANCES EM "X" E LAJE PLANA, FÔRMA EM CHAPA DE MADEIRA COMPENSADA RESINADA. AF_11/2020</t>
  </si>
  <si>
    <t>4.123,58</t>
  </si>
  <si>
    <t>102077</t>
  </si>
  <si>
    <t>ESCADA EM CONCRETO ARMADO MOLDADO IN LOCO, FCK 20 MPA, COM 1 LANCE E LAJE CASCATA, FÔRMA EM CHAPA DE MADEIRA COMPENSADA RESINADA. AF_11/2020</t>
  </si>
  <si>
    <t>4.619,84</t>
  </si>
  <si>
    <t>102078</t>
  </si>
  <si>
    <t>ESCADA EM CONCRETO ARMADO MOLDADO IN LOCO, FCK 20 MPA, COM 2 LANCES EM "U" E LAJE CASCATA, FÔRMA EM CHAPA DE MADEIRA COMPENSADA RESINADA. AF_11/2020</t>
  </si>
  <si>
    <t>4.633,81</t>
  </si>
  <si>
    <t>102079</t>
  </si>
  <si>
    <t>ESCADA EM CONCRETO ARMADO MOLDADO IN LOCO, FCK 20 MPA, COM 2 LANCES EM "L" E LAJE CASCATA, FÔRMA EM CHAPA DE MADEIRA COMPENSADA RESINADA. AF_11/2020</t>
  </si>
  <si>
    <t>4.503,16</t>
  </si>
  <si>
    <t>102080</t>
  </si>
  <si>
    <t>ESCADA EM CONCRETO ARMADO MOLDADO IN LOCO, FCK 20 MPA, COM 2 LANCES EM "X" E LAJE CASCATA, FÔRMA EM CHAPA DE MADEIRA COMPENSADA RESINADA. AF_11/2020</t>
  </si>
  <si>
    <t>3.940,19</t>
  </si>
  <si>
    <t>102086</t>
  </si>
  <si>
    <t>FABRICAÇÃO DE FÔRMA PARA ESCADA DUPLA COM 2 LANCES EM "X" E LAJE PLANA, EM CHAPA DE MADEIRA COMPENSADA PLASTIFICADA, E=18 MM. AF_11/2020</t>
  </si>
  <si>
    <t>132,24</t>
  </si>
  <si>
    <t>102087</t>
  </si>
  <si>
    <t>FABRICAÇÃO DE FÔRMA PARA ESCADA DUPLA COM 2 LANCES EM "X" E LAJE PLANA, EM CHAPA DE MADEIRA COMPENSADA RESINADA, E= 17 MM. AF_11/2020</t>
  </si>
  <si>
    <t>126,10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</si>
  <si>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</si>
  <si>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</si>
  <si>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</si>
  <si>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</si>
  <si>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121,60</t>
  </si>
  <si>
    <t>102090</t>
  </si>
  <si>
    <t>FABRICAÇÃO DE FÔRMA PARA ESCADA DUPLA COM 2 LANCES EM "X" E LAJE CASCATA, EM CHAPA DE MADEIRA COMPENSADA RESINADA, E= 17 MM. AF_11/2020</t>
  </si>
  <si>
    <t>114,63</t>
  </si>
  <si>
    <t>102091</t>
  </si>
  <si>
    <t>FABRICAÇÃO DE FÔRMA PARA ESCADA DUPLA COM 2 LANCES EM X E LAJE CASCATA, EM MADEIRA SERRADA, E=25 MM. AF_11/2020</t>
  </si>
  <si>
    <t>178,16</t>
  </si>
  <si>
    <t>9,42</t>
  </si>
  <si>
    <t>10,07</t>
  </si>
  <si>
    <t>11,86</t>
  </si>
  <si>
    <t>12,17</t>
  </si>
  <si>
    <t>11,49</t>
  </si>
  <si>
    <t>16,01</t>
  </si>
  <si>
    <t>13,90</t>
  </si>
  <si>
    <t>12,35</t>
  </si>
  <si>
    <t>9,82</t>
  </si>
  <si>
    <t>16,37</t>
  </si>
  <si>
    <t>15,73</t>
  </si>
  <si>
    <t>10,49</t>
  </si>
  <si>
    <t>14,19</t>
  </si>
  <si>
    <t>8,53</t>
  </si>
  <si>
    <t>12,91</t>
  </si>
  <si>
    <t>12,40</t>
  </si>
  <si>
    <t>11,78</t>
  </si>
  <si>
    <t>9,88</t>
  </si>
  <si>
    <t>95448</t>
  </si>
  <si>
    <t>CORTE E DOBRA DE AÇO CA-50, DIÂMERO DE 32 MM, UTILIZADO EM ESTRUTURAS DIVERSAS, EXCETO LAJE. AF_10/2016</t>
  </si>
  <si>
    <t>95582</t>
  </si>
  <si>
    <t>MONTAGEM DE ARMADURA LONGITUDINAL DE ESTACAS DE SEÇÃO CIRCULAR, DIÂMETRO = 32,0 MM. AF_11/2016</t>
  </si>
  <si>
    <t>14,60</t>
  </si>
  <si>
    <t>95591</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</si>
  <si>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</si>
  <si>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</si>
  <si>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</si>
  <si>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</si>
  <si>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17,00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</si>
  <si>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</si>
  <si>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</si>
  <si>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</si>
  <si>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819,22</t>
  </si>
  <si>
    <t>668,99</t>
  </si>
  <si>
    <t>780,80</t>
  </si>
  <si>
    <t>362,05</t>
  </si>
  <si>
    <t>380,72</t>
  </si>
  <si>
    <t>424,36</t>
  </si>
  <si>
    <t>480,67</t>
  </si>
  <si>
    <t>366,83</t>
  </si>
  <si>
    <t>386,62</t>
  </si>
  <si>
    <t>431,63</t>
  </si>
  <si>
    <t>490,69</t>
  </si>
  <si>
    <t>438,37</t>
  </si>
  <si>
    <t>469,61</t>
  </si>
  <si>
    <t>443,53</t>
  </si>
  <si>
    <t>427,77</t>
  </si>
  <si>
    <t>493,19</t>
  </si>
  <si>
    <t>436,75</t>
  </si>
  <si>
    <t>443,90</t>
  </si>
  <si>
    <t>431,89</t>
  </si>
  <si>
    <t>409,14</t>
  </si>
  <si>
    <t>575,25</t>
  </si>
  <si>
    <t>387,80</t>
  </si>
  <si>
    <t>410,51</t>
  </si>
  <si>
    <t>376,35</t>
  </si>
  <si>
    <t>405,75</t>
  </si>
  <si>
    <t>399,98</t>
  </si>
  <si>
    <t>395,79</t>
  </si>
  <si>
    <t>394,04</t>
  </si>
  <si>
    <t>391,07</t>
  </si>
  <si>
    <t>496,94</t>
  </si>
  <si>
    <t>467,03</t>
  </si>
  <si>
    <t>454,37</t>
  </si>
  <si>
    <t>433,26</t>
  </si>
  <si>
    <t>457,75</t>
  </si>
  <si>
    <t>437,25</t>
  </si>
  <si>
    <t>428,52</t>
  </si>
  <si>
    <t>414,06</t>
  </si>
  <si>
    <t>422,52</t>
  </si>
  <si>
    <t>406,86</t>
  </si>
  <si>
    <t>384,15</t>
  </si>
  <si>
    <t>376,39</t>
  </si>
  <si>
    <t>661,02</t>
  </si>
  <si>
    <t>960,35</t>
  </si>
  <si>
    <t>231,76</t>
  </si>
  <si>
    <t>308,47</t>
  </si>
  <si>
    <t>342,00</t>
  </si>
  <si>
    <t>388,79</t>
  </si>
  <si>
    <t>402,26</t>
  </si>
  <si>
    <t>460,77</t>
  </si>
  <si>
    <t>302,97</t>
  </si>
  <si>
    <t>333,16</t>
  </si>
  <si>
    <t>360,38</t>
  </si>
  <si>
    <t>379,58</t>
  </si>
  <si>
    <t>392,81</t>
  </si>
  <si>
    <t>449,22</t>
  </si>
  <si>
    <t>446,65</t>
  </si>
  <si>
    <t>478,63</t>
  </si>
  <si>
    <t>576,04</t>
  </si>
  <si>
    <t>667,55</t>
  </si>
  <si>
    <t>422,73</t>
  </si>
  <si>
    <t>430,93</t>
  </si>
  <si>
    <t>413,48</t>
  </si>
  <si>
    <t>436,64</t>
  </si>
  <si>
    <t>422,67</t>
  </si>
  <si>
    <t>467,81</t>
  </si>
  <si>
    <t>441,80</t>
  </si>
  <si>
    <t>426,08</t>
  </si>
  <si>
    <t>491,39</t>
  </si>
  <si>
    <t>441,33</t>
  </si>
  <si>
    <t>448,48</t>
  </si>
  <si>
    <t>430,19</t>
  </si>
  <si>
    <t>101963</t>
  </si>
  <si>
    <t>LAJE PRÉ-MOLDADA UNIDIRECIONAL, BIAPOIADA, PARA PISO, ENCHIMENTO EM CERÂMICA, VIGOTA CONVENCIONAL, ALTURA TOTAL DA LAJE (ENCHIMENTO+CAPA) = (8+4). AF_11/2020</t>
  </si>
  <si>
    <t>132,32</t>
  </si>
  <si>
    <t>101964</t>
  </si>
  <si>
    <t>LAJE PRÉ-MOLDADA UNIDIRECIONAL, BIAPOIADA, PARA FORRO, ENCHIMENTO EM CERÂMICA, VIGOTA CONVENCIONAL, ALTURA TOTAL DA LAJE (ENCHIMENTO+CAPA) = (8+3). AF_11/2020</t>
  </si>
  <si>
    <t>122,95</t>
  </si>
  <si>
    <t>101165</t>
  </si>
  <si>
    <t>ALVENARIA DE EMBASAMENTO COM BLOCO ESTRUTURAL DE CONCRETO, DE 14X19X29CM E ARGAMASSA DE ASSENTAMENTO COM PREPARO EM BETONEIRA. AF_05/2020</t>
  </si>
  <si>
    <t>800,66</t>
  </si>
  <si>
    <t>101166</t>
  </si>
  <si>
    <t>ALVENARIA DE EMBASAMENTO COM BLOCO ESTRUTURAL DE CERÂMICA, DE 14X19X29CM E ARGAMASSA DE ASSENTAMENTO COM PREPARO EM BETONEIRA. AF_05/2020</t>
  </si>
  <si>
    <t>699,60</t>
  </si>
  <si>
    <t>49,64</t>
  </si>
  <si>
    <t>83,58</t>
  </si>
  <si>
    <t>68,64</t>
  </si>
  <si>
    <t>38,30</t>
  </si>
  <si>
    <t>40,19</t>
  </si>
  <si>
    <t>41,65</t>
  </si>
  <si>
    <t>39,26</t>
  </si>
  <si>
    <t>46,76</t>
  </si>
  <si>
    <t>71,46</t>
  </si>
  <si>
    <t>79,09</t>
  </si>
  <si>
    <t>28,37</t>
  </si>
  <si>
    <t>1.943,72</t>
  </si>
  <si>
    <t>3.237,28</t>
  </si>
  <si>
    <t>2.282,42</t>
  </si>
  <si>
    <t>2.845,61</t>
  </si>
  <si>
    <t>2.213,60</t>
  </si>
  <si>
    <t>2.889,53</t>
  </si>
  <si>
    <t>2.918,57</t>
  </si>
  <si>
    <t>3.436,37</t>
  </si>
  <si>
    <t>2.960,04</t>
  </si>
  <si>
    <t>2.423,65</t>
  </si>
  <si>
    <t>1.449,33</t>
  </si>
  <si>
    <t>3.386,14</t>
  </si>
  <si>
    <t>4.523,87</t>
  </si>
  <si>
    <t>2.756,37</t>
  </si>
  <si>
    <t>1.938,53</t>
  </si>
  <si>
    <t>76,76</t>
  </si>
  <si>
    <t>70,25</t>
  </si>
  <si>
    <t>96,79</t>
  </si>
  <si>
    <t>81,97</t>
  </si>
  <si>
    <t>108,17</t>
  </si>
  <si>
    <t>100,26</t>
  </si>
  <si>
    <t>96,25</t>
  </si>
  <si>
    <t>120,96</t>
  </si>
  <si>
    <t>114,28</t>
  </si>
  <si>
    <t>110,85</t>
  </si>
  <si>
    <t>598,47</t>
  </si>
  <si>
    <t>606,09</t>
  </si>
  <si>
    <t>613,71</t>
  </si>
  <si>
    <t>621,34</t>
  </si>
  <si>
    <t>636,60</t>
  </si>
  <si>
    <t>85,44</t>
  </si>
  <si>
    <t>102,13</t>
  </si>
  <si>
    <t>145,66</t>
  </si>
  <si>
    <t>198,05</t>
  </si>
  <si>
    <t>263,18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</si>
  <si>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</si>
  <si>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</si>
  <si>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</si>
  <si>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</si>
  <si>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</si>
  <si>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</si>
  <si>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</si>
  <si>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</si>
  <si>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</si>
  <si>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</si>
  <si>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</si>
  <si>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</si>
  <si>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21,71</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</si>
  <si>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</si>
  <si>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</si>
  <si>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</si>
  <si>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</si>
  <si>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</si>
  <si>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</si>
  <si>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</si>
  <si>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</si>
  <si>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</si>
  <si>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</si>
  <si>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</si>
  <si>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</si>
  <si>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</si>
  <si>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</si>
  <si>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</si>
  <si>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</si>
  <si>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</si>
  <si>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</si>
  <si>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</si>
  <si>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</si>
  <si>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40,77</t>
  </si>
  <si>
    <t>26,31</t>
  </si>
  <si>
    <t>48,27</t>
  </si>
  <si>
    <t>164,09</t>
  </si>
  <si>
    <t>98553</t>
  </si>
  <si>
    <t>IMPERMEABILIZAÇÃO DE SUPERFÍCIE COM MEMBRANA À BASE DE POLIURETANO, 2 DEMÃOS. AF_06/2018</t>
  </si>
  <si>
    <t>98554</t>
  </si>
  <si>
    <t>IMPERMEABILIZAÇÃO DE SUPERFÍCIE COM MEMBRANA À BASE DE RESINA ACRÍLICA, 3 DEMÃOS. AF_06/2018</t>
  </si>
  <si>
    <t>41,23</t>
  </si>
  <si>
    <t>60,79</t>
  </si>
  <si>
    <t>74,79</t>
  </si>
  <si>
    <t>75,72</t>
  </si>
  <si>
    <t>89,49</t>
  </si>
  <si>
    <t>35,63</t>
  </si>
  <si>
    <t>8,77</t>
  </si>
  <si>
    <t>10,89</t>
  </si>
  <si>
    <t>14,16</t>
  </si>
  <si>
    <t>27,74</t>
  </si>
  <si>
    <t>50,16</t>
  </si>
  <si>
    <t>39,89</t>
  </si>
  <si>
    <t>43,49</t>
  </si>
  <si>
    <t>31,48</t>
  </si>
  <si>
    <t>9,20</t>
  </si>
  <si>
    <t>14,39</t>
  </si>
  <si>
    <t>19,88</t>
  </si>
  <si>
    <t>16,42</t>
  </si>
  <si>
    <t>19,44</t>
  </si>
  <si>
    <t>20,14</t>
  </si>
  <si>
    <t>25,89</t>
  </si>
  <si>
    <t>47,19</t>
  </si>
  <si>
    <t>74,74</t>
  </si>
  <si>
    <t>12,85</t>
  </si>
  <si>
    <t>12,55</t>
  </si>
  <si>
    <t>19,06</t>
  </si>
  <si>
    <t>12,58</t>
  </si>
  <si>
    <t>33,27</t>
  </si>
  <si>
    <t>47,79</t>
  </si>
  <si>
    <t>47,91</t>
  </si>
  <si>
    <t>66,31</t>
  </si>
  <si>
    <t>86,48</t>
  </si>
  <si>
    <t>111,81</t>
  </si>
  <si>
    <t>137,67</t>
  </si>
  <si>
    <t>138,04</t>
  </si>
  <si>
    <t>167,25</t>
  </si>
  <si>
    <t>168,84</t>
  </si>
  <si>
    <t>220,16</t>
  </si>
  <si>
    <t>221,50</t>
  </si>
  <si>
    <t>268,82</t>
  </si>
  <si>
    <t>276,25</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</si>
  <si>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</si>
  <si>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</si>
  <si>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</si>
  <si>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</si>
  <si>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</si>
  <si>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</si>
  <si>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</si>
  <si>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</si>
  <si>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15,08</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</si>
  <si>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</si>
  <si>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</si>
  <si>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</si>
  <si>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</si>
  <si>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33,46</t>
  </si>
  <si>
    <t>28,75</t>
  </si>
  <si>
    <t>31,69</t>
  </si>
  <si>
    <t>32,14</t>
  </si>
  <si>
    <t>37,61</t>
  </si>
  <si>
    <t>28,71</t>
  </si>
  <si>
    <t>34,93</t>
  </si>
  <si>
    <t>33,17</t>
  </si>
  <si>
    <t>51,47</t>
  </si>
  <si>
    <t>39,56</t>
  </si>
  <si>
    <t>57,26</t>
  </si>
  <si>
    <t>23,78</t>
  </si>
  <si>
    <t>13,86</t>
  </si>
  <si>
    <t>17,20</t>
  </si>
  <si>
    <t>16,95</t>
  </si>
  <si>
    <t>33,82</t>
  </si>
  <si>
    <t>41,53</t>
  </si>
  <si>
    <t>97881</t>
  </si>
  <si>
    <t>CAIXA ENTERRADA ELÉTRICA RETANGULAR, EM CONCRETO PRÉ-MOLDADO, FUNDO COM BRITA, DIMENSÕES INTERNAS: 0,3X0,3X0,3 M. AF_12/2020</t>
  </si>
  <si>
    <t>95,75</t>
  </si>
  <si>
    <t>97882</t>
  </si>
  <si>
    <t>CAIXA ENTERRADA ELÉTRICA RETANGULAR, EM CONCRETO PRÉ-MOLDADO, FUNDO COM BRITA, DIMENSÕES INTERNAS: 0,4X0,4X0,4 M. AF_12/2020</t>
  </si>
  <si>
    <t>147,04</t>
  </si>
  <si>
    <t>97883</t>
  </si>
  <si>
    <t>CAIXA ENTERRADA ELÉTRICA RETANGULAR, EM CONCRETO PRÉ-MOLDADO, FUNDO COM BRITA, DIMENSÕES INTERNAS: 0,6X0,6X0,5 M. AF_12/2020</t>
  </si>
  <si>
    <t>278,16</t>
  </si>
  <si>
    <t>97884</t>
  </si>
  <si>
    <t>CAIXA ENTERRADA ELÉTRICA RETANGULAR, EM CONCRETO PRÉ-MOLDADO, FUNDO COM BRITA, DIMENSÕES INTERNAS: 0,8X0,8X0,5 M. AF_12/2020</t>
  </si>
  <si>
    <t>525,40</t>
  </si>
  <si>
    <t>97885</t>
  </si>
  <si>
    <t>CAIXA ENTERRADA ELÉTRICA RETANGULAR, EM CONCRETO PRÉ-MOLDADO, FUNDO COM BRITA, DIMENSÕES INTERNAS: 1X1X0,5 M. AF_12/2020</t>
  </si>
  <si>
    <t>807,57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</si>
  <si>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</si>
  <si>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</si>
  <si>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300,01</t>
  </si>
  <si>
    <t>CAIXA ENTERRADA ELÉTRICA RETANGULAR, EM ALVENARIA COM TIJOLOS CERÂMICOS MACIÇOS, FUNDO COM BRITA, DIMENSÕES INTERNAS: 0,6X0,6X0,6 M. AF_12/2020</t>
  </si>
  <si>
    <t>581,95</t>
  </si>
  <si>
    <t>CAIXA ENTERRADA ELÉTRICA RETANGULAR, EM ALVENARIA COM TIJOLOS CERÂMICOS MACIÇOS, FUNDO COM BRITA, DIMENSÕES INTERNAS: 0,8X0,8X0,6 M. AF_12/2020</t>
  </si>
  <si>
    <t>773,04</t>
  </si>
  <si>
    <t>CAIXA ENTERRADA ELÉTRICA RETANGULAR, EM ALVENARIA COM TIJOLOS CERÂMICOS MACIÇOS, FUNDO COM BRITA, DIMENSÕES INTERNAS: 1X1X0,6 M. AF_12/2020</t>
  </si>
  <si>
    <t>884,41</t>
  </si>
  <si>
    <t>CAIXA ENTERRADA ELÉTRICA RETANGULAR, EM ALVENARIA COM BLOCOS DE CONCRETO, FUNDO COM BRITA, DIMENSÕES INTERNAS: 0,4X0,4X0,4 M. AF_12/2020</t>
  </si>
  <si>
    <t>204,56</t>
  </si>
  <si>
    <t>CAIXA ENTERRADA ELÉTRICA RETANGULAR, EM ALVENARIA COM BLOCOS DE CONCRETO, FUNDO COM BRITA, DIMENSÕES INTERNAS: 0,6X0,6X0,6 M. AF_12/2020</t>
  </si>
  <si>
    <t>380,13</t>
  </si>
  <si>
    <t>CAIXA ENTERRADA ELÉTRICA RETANGULAR, EM ALVENARIA COM BLOCOS DE CONCRETO, FUNDO COM BRITA, DIMENSÕES INTERNAS: 0,8X0,8X0,6 M. AF_12/2020</t>
  </si>
  <si>
    <t>515,69</t>
  </si>
  <si>
    <t>CAIXA ENTERRADA ELÉTRICA RETANGULAR, EM ALVENARIA COM BLOCOS DE CONCRETO, FUNDO COM BRITA, DIMENSÕES INTERNAS: 1X1X0,6 M. AF_12/2020</t>
  </si>
  <si>
    <t>572,54</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</si>
  <si>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</si>
  <si>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</si>
  <si>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</si>
  <si>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</si>
  <si>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</si>
  <si>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</si>
  <si>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20,45</t>
  </si>
  <si>
    <t>DISJUNTOR MONOPOLAR TIPO DIN, CORRENTE NOMINAL DE 50A - FORNECIMENTO E INSTALAÇÃO. AF_10/2020</t>
  </si>
  <si>
    <t>23,43</t>
  </si>
  <si>
    <t>DISJUNTOR BIPOLAR TIPO DIN, CORRENTE NOMINAL DE 10A - FORNECIMENTO E INSTALAÇÃO. AF_10/2020</t>
  </si>
  <si>
    <t>DISJUNTOR BIPOLAR TIPO DIN, CORRENTE NOMINAL DE 16A - FORNECIMENTO E INSTALAÇÃO. AF_10/2020</t>
  </si>
  <si>
    <t>54,28</t>
  </si>
  <si>
    <t>DISJUNTOR BIPOLAR TIPO DIN, CORRENTE NOMINAL DE 20A - FORNECIMENTO E INSTALAÇÃO. AF_10/2020</t>
  </si>
  <si>
    <t>56,59</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</si>
  <si>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</si>
  <si>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</si>
  <si>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</si>
  <si>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63,41</t>
  </si>
  <si>
    <t>DISJUNTOR BIPOLAR TIPO DIN, CORRENTE NOMINAL DE 50A - FORNECIMENTO E INSTALAÇÃO. AF_10/2020</t>
  </si>
  <si>
    <t>69,36</t>
  </si>
  <si>
    <t>DISJUNTOR TRIPOLAR TIPO DIN, CORRENTE NOMINAL DE 10A - FORNECIMENTO E INSTALAÇÃO. AF_10/2020</t>
  </si>
  <si>
    <t>66,29</t>
  </si>
  <si>
    <t>DISJUNTOR TRIPOLAR TIPO DIN, CORRENTE NOMINAL DE 16A - FORNECIMENTO E INSTALAÇÃO. AF_10/2020</t>
  </si>
  <si>
    <t>68,20</t>
  </si>
  <si>
    <t>DISJUNTOR TRIPOLAR TIPO DIN, CORRENTE NOMINAL DE 20A - FORNECIMENTO E INSTALAÇÃO. AF_10/2020</t>
  </si>
  <si>
    <t>71,68</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</si>
  <si>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</si>
  <si>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</si>
  <si>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</si>
  <si>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</si>
  <si>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91,94</t>
  </si>
  <si>
    <t>97359</t>
  </si>
  <si>
    <t>QUADRO DE MEDIÇÃO GERAL DE ENERGIA COM 8 MEDIDORES - FORNECIMENTO E INSTALAÇÃO. AF_10/2020</t>
  </si>
  <si>
    <t>1.925,68</t>
  </si>
  <si>
    <t>97360</t>
  </si>
  <si>
    <t>QUADRO DE MEDIÇÃO GERAL DE ENERGIA COM 12 MEDIDORES - FORNECIMENTO E INSTALAÇÃO. AF_10/2020</t>
  </si>
  <si>
    <t>3.670,65</t>
  </si>
  <si>
    <t>97361</t>
  </si>
  <si>
    <t>QUADRO DE MEDIÇÃO GERAL DE ENERGIA COM 16 MEDIDORES - FORNECIMENTO E INSTALAÇÃO. AF_10/2020</t>
  </si>
  <si>
    <t>4.894,19</t>
  </si>
  <si>
    <t>97362</t>
  </si>
  <si>
    <t>QUADRO DE MEDIÇÃO GERAL DE ENERGIA PARA BARRAMENTO BLINDADO COM 4 MEDIDORES - FORNECIMENTO E INSTALAÇÃO. AF_10/2020</t>
  </si>
  <si>
    <t>1.232,25</t>
  </si>
  <si>
    <t>101875</t>
  </si>
  <si>
    <t>QUADRO DE DISTRIBUIÇÃO DE ENERGIA EM CHAPA DE AÇO GALVANIZADO, DE EMBUTIR, COM BARRAMENTO TRIFÁSICO, PARA 12 DISJUNTORES DIN 100A - FORNECIMENTO E INSTALAÇÃO. AF_10/2020</t>
  </si>
  <si>
    <t>272,18</t>
  </si>
  <si>
    <t>101876</t>
  </si>
  <si>
    <t>QUADRO DE DISTRIBUIÇÃO DE ENERGIA EM PVC, DE EMBUTIR, SEM BARRAMENTO, PARA 6 DISJUNTORES - FORNECIMENTO E INSTALAÇÃO. AF_10/2020</t>
  </si>
  <si>
    <t>50,66</t>
  </si>
  <si>
    <t>101877</t>
  </si>
  <si>
    <t>QUADRO DE DISTRIBUIÇÃO DE ENERGIA EM PVC, DE EMBUTIR, SEM BARRAMENTO, PARA 3 DISJUNTORES - FORNECIMENTO E INSTALAÇÃO. AF_10/2020</t>
  </si>
  <si>
    <t>36,77</t>
  </si>
  <si>
    <t>101878</t>
  </si>
  <si>
    <t>QUADRO DE DISTRIBUIÇÃO DE ENERGIA EM CHAPA DE AÇO GALVANIZADO, DE SOBREPOR, COM BARRAMENTO TRIFÁSICO, PARA 18 DISJUNTORES DIN 100A - FORNECIMENTO E INSTALAÇÃO. AF_10/2020</t>
  </si>
  <si>
    <t>390,49</t>
  </si>
  <si>
    <t>QUADRO DE DISTRIBUIÇÃO DE ENERGIA EM CHAPA DE AÇO GALVANIZADO, DE EMBUTIR, COM BARRAMENTO TRIFÁSICO, PARA 24 DISJUNTORES DIN 100A - FORNECIMENTO E INSTALAÇÃO. AF_10/2020</t>
  </si>
  <si>
    <t>390,32</t>
  </si>
  <si>
    <t>101880</t>
  </si>
  <si>
    <t>QUADRO DE DISTRIBUIÇÃO DE ENERGIA EM CHAPA DE AÇO GALVANIZADO, DE EMBUTIR, COM BARRAMENTO TRIFÁSICO, PARA 30 DISJUNTORES DIN 150A - FORNECIMENTO E INSTALAÇÃO. AF_10/2020</t>
  </si>
  <si>
    <t>450,23</t>
  </si>
  <si>
    <t>101881</t>
  </si>
  <si>
    <t>QUADRO DE DISTRIBUIÇÃO DE ENERGIA EM CHAPA DE AÇO GALVANIZADO, DE EMBUTIR, COM BARRAMENTO TRIFÁSICO, PARA 40 DISJUNTORES DIN 100A - FORNECIMENTO E INSTALAÇÃO. AF_10/2020</t>
  </si>
  <si>
    <t>640,40</t>
  </si>
  <si>
    <t>101882</t>
  </si>
  <si>
    <t>QUADRO DE DISTRIBUIÇÃO DE ENERGIA EM CHAPA DE AÇO GALVANIZADO, DE EMBUTIR, COM BARRAMENTO TRIFÁSICO, PARA 30 DISJUNTORES DIN 225A - FORNECIMENTO E INSTALAÇÃO. AF_10/2020</t>
  </si>
  <si>
    <t>902,43</t>
  </si>
  <si>
    <t>101883</t>
  </si>
  <si>
    <t>QUADRO DE DISTRIBUIÇÃO DE ENERGIA EM CHAPA DE AÇO GALVANIZADO, DE EMBUTIR, COM BARRAMENTO TRIFÁSICO, PARA 18 DISJUNTORES DIN 100A - FORNECIMENTO E INSTALAÇÃO. AF_10/2020</t>
  </si>
  <si>
    <t>372,53</t>
  </si>
  <si>
    <t>DISJUNTOR MONOPOLAR TIPO NEMA, CORRENTE NOMINAL DE 10 ATÉ 30A - FORNECIMENTO E INSTALAÇÃO. AF_10/2020</t>
  </si>
  <si>
    <t>101891</t>
  </si>
  <si>
    <t>DISJUNTOR MONOPOLAR TIPO NEMA, CORRENTE NOMINAL DE 35 ATÉ 50A - FORNECIMENTO E INSTALAÇÃO. AF_10/2020</t>
  </si>
  <si>
    <t>DISJUNTOR BIPOLAR TIPO NEMA, CORRENTE NOMINAL DE 10 ATÉ 50A - FORNECIMENTO E INSTALAÇÃO. AF_10/2020</t>
  </si>
  <si>
    <t>66,98</t>
  </si>
  <si>
    <t>DISJUNTOR TRIPOLAR TIPO NEMA, CORRENTE NOMINAL DE 10 ATÉ 50A - FORNECIMENTO E INSTALAÇÃO. AF_10/2020</t>
  </si>
  <si>
    <t>85,71</t>
  </si>
  <si>
    <t>101894</t>
  </si>
  <si>
    <t>DISJUNTOR TRIPOLAR TIPO NEMA, CORRENTE NOMINAL DE 60 ATÉ 100A - FORNECIMENTO E INSTALAÇÃO. AF_10/2020</t>
  </si>
  <si>
    <t>148,34</t>
  </si>
  <si>
    <t>101895</t>
  </si>
  <si>
    <t>DISJUNTOR TERMOMAGNÉTICO TRIPOLAR , CORRENTE NOMINAL DE 125A - FORNECIMENTO E INSTALAÇÃO. AF_10/2020</t>
  </si>
  <si>
    <t>399,91</t>
  </si>
  <si>
    <t>101896</t>
  </si>
  <si>
    <t>DISJUNTOR TERMOMAGNÉTICO TRIPOLAR , CORRENTE NOMINAL DE 200A - FORNECIMENTO E INSTALAÇÃO. AF_10/2020</t>
  </si>
  <si>
    <t>595,95</t>
  </si>
  <si>
    <t>101897</t>
  </si>
  <si>
    <t>DISJUNTOR TERMOMAGNÉTICO TRIPOLAR , CORRENTE NOMINAL DE 250A - FORNECIMENTO E INSTALAÇÃO. AF_10/2020</t>
  </si>
  <si>
    <t>947,88</t>
  </si>
  <si>
    <t>101898</t>
  </si>
  <si>
    <t>DISJUNTOR TERMOMAGNÉTICO TRIPOLAR , CORRENTE NOMINAL DE 400A - FORNECIMENTO E INSTALAÇÃO. AF_10/2020</t>
  </si>
  <si>
    <t>1.268,16</t>
  </si>
  <si>
    <t>101899</t>
  </si>
  <si>
    <t>DISJUNTOR TERMOMAGNÉTICO TRIPOLAR , CORRENTE NOMINAL DE 600A - FORNECIMENTO E INSTALAÇÃO. AF_10/2020</t>
  </si>
  <si>
    <t>2.029,98</t>
  </si>
  <si>
    <t>101900</t>
  </si>
  <si>
    <t>DISJUNTOR BAIXA TENSÃO TRIPOLAR A SECO  800A/600V - FORNECIMENTO E INSTALAÇÃO. AF_10/2020</t>
  </si>
  <si>
    <t>4.236,57</t>
  </si>
  <si>
    <t>101901</t>
  </si>
  <si>
    <t>CONTATOR TRIPOLAR I NOMINAL 12A - FORNECIMENTO E INSTALAÇÃO. AF_10/2020</t>
  </si>
  <si>
    <t>129,70</t>
  </si>
  <si>
    <t>101902</t>
  </si>
  <si>
    <t>CONTATOR TRIPOLAR I NOMINAL 22A - FORNECIMENTO E INSTALAÇÃO. AF_10/2020</t>
  </si>
  <si>
    <t>160,42</t>
  </si>
  <si>
    <t>101903</t>
  </si>
  <si>
    <t>CONTATOR TRIPOLAR I NOMINAL 38A - FORNECIMENTO E INSTALAÇÃO. AF_10/2020</t>
  </si>
  <si>
    <t>335,15</t>
  </si>
  <si>
    <t>101904</t>
  </si>
  <si>
    <t>CONTATOR TRIPOLAR I NOMIMAL 95A - FORNECIMENTO E INSTALAÇÃO. AF_10/2020</t>
  </si>
  <si>
    <t>1.228,87</t>
  </si>
  <si>
    <t>101938</t>
  </si>
  <si>
    <t>CAIXA DE PROTEÇÃO PARA MEDIDOR MONOFÁSICO DE EMBUTIR - FORNECIMENTO E INSTALAÇÃO. AF_10/2020</t>
  </si>
  <si>
    <t>67,50</t>
  </si>
  <si>
    <t>101946</t>
  </si>
  <si>
    <t>QUADRO DE MEDIÇÃO GERAL DE ENERGIA PARA 1 MEDIDOR DE SOBREPOR - FORNECIMENTO E INSTALAÇÃO. AF_10/2020</t>
  </si>
  <si>
    <t>121,27</t>
  </si>
  <si>
    <t>10,25</t>
  </si>
  <si>
    <t>17,47</t>
  </si>
  <si>
    <t>37,88</t>
  </si>
  <si>
    <t>45,28</t>
  </si>
  <si>
    <t>31,87</t>
  </si>
  <si>
    <t>39,27</t>
  </si>
  <si>
    <t>43,93</t>
  </si>
  <si>
    <t>51,33</t>
  </si>
  <si>
    <t>58,33</t>
  </si>
  <si>
    <t>52,27</t>
  </si>
  <si>
    <t>46,27</t>
  </si>
  <si>
    <t>53,67</t>
  </si>
  <si>
    <t>64,34</t>
  </si>
  <si>
    <t>71,74</t>
  </si>
  <si>
    <t>67,04</t>
  </si>
  <si>
    <t>84,56</t>
  </si>
  <si>
    <t>60,98</t>
  </si>
  <si>
    <t>72,44</t>
  </si>
  <si>
    <t>89,88</t>
  </si>
  <si>
    <t>36,43</t>
  </si>
  <si>
    <t>35,39</t>
  </si>
  <si>
    <t>42,79</t>
  </si>
  <si>
    <t>77,70</t>
  </si>
  <si>
    <t>85,10</t>
  </si>
  <si>
    <t>33,92</t>
  </si>
  <si>
    <t>41,32</t>
  </si>
  <si>
    <t>34,08</t>
  </si>
  <si>
    <t>39,59</t>
  </si>
  <si>
    <t>41,48</t>
  </si>
  <si>
    <t>22,54</t>
  </si>
  <si>
    <t>29,94</t>
  </si>
  <si>
    <t>31,83</t>
  </si>
  <si>
    <t>20,69</t>
  </si>
  <si>
    <t>45,75</t>
  </si>
  <si>
    <t>53,15</t>
  </si>
  <si>
    <t>38,27</t>
  </si>
  <si>
    <t>45,67</t>
  </si>
  <si>
    <t>61,40</t>
  </si>
  <si>
    <t>67,07</t>
  </si>
  <si>
    <t>68,80</t>
  </si>
  <si>
    <t>74,47</t>
  </si>
  <si>
    <t>57,56</t>
  </si>
  <si>
    <t>77,83</t>
  </si>
  <si>
    <t>97,98</t>
  </si>
  <si>
    <t>109,44</t>
  </si>
  <si>
    <t>44,30</t>
  </si>
  <si>
    <t>56,37</t>
  </si>
  <si>
    <t>63,77</t>
  </si>
  <si>
    <t>51,29</t>
  </si>
  <si>
    <t>58,69</t>
  </si>
  <si>
    <t>50,35</t>
  </si>
  <si>
    <t>62,38</t>
  </si>
  <si>
    <t>69,78</t>
  </si>
  <si>
    <t>63,36</t>
  </si>
  <si>
    <t>70,76</t>
  </si>
  <si>
    <t>57,35</t>
  </si>
  <si>
    <t>64,75</t>
  </si>
  <si>
    <t>LUMINÁRIA TIPO CALHA, DE SOBREPOR, COM 1 LÂMPADA TUBULAR FLUORESCENTE DE 18 W, COM REATOR DE PARTIDA RÁPIDA - FORNECIMENTO E INSTALAÇÃO. AF_02/2020</t>
  </si>
  <si>
    <t>63,31</t>
  </si>
  <si>
    <t>LUMINÁRIA TIPO CALHA, DE SOBREPOR, COM 1 LÂMPADA TUBULAR FLUORESCENTE DE 36 W, COM REATOR DE PARTIDA RÁPIDA - FORNECIMENTO E INSTALAÇÃO. AF_02/2020</t>
  </si>
  <si>
    <t>86,80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</si>
  <si>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</si>
  <si>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</si>
  <si>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112,63</t>
  </si>
  <si>
    <t>LUMINÁRIA TIPO CALHA, DE EMBUTIR, COM 2 LÂMPADAS FLUORESCENTES DE 14 W, COM REATOR DE PARTIDA RÁPIDA - FORNECIMENTO E INSTALAÇÃO. AF_02/2020</t>
  </si>
  <si>
    <t>200,64</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</si>
  <si>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</si>
  <si>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</si>
  <si>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75,33</t>
  </si>
  <si>
    <t>LUMINÁRIA TIPO PLAFON REDONDO COM VIDRO FOSCO, DE SOBREPOR, COM 2 LÂMPADAS FLUORESCENTES DE 15 W, SEM REATOR - FORNECIMENTO E INSTALAÇÃO. AF_02/2020</t>
  </si>
  <si>
    <t>99,28</t>
  </si>
  <si>
    <t>LUMINÁRIA TIPO PLAFON, DE SOBREPOR, COM 1 LÂMPADA LED DE 12/13 W, SEM REATOR - FORNECIMENTO E INSTALAÇÃO. AF_02/2020</t>
  </si>
  <si>
    <t>41,01</t>
  </si>
  <si>
    <t>LUMINÁRIA TIPO SPOT, DE SOBREPOR, COM 1 LÂMPADA FLUORESCENTE DE 15 W, SEM REATOR - FORNECIMENTO E INSTALAÇÃO. AF_02/2020</t>
  </si>
  <si>
    <t>104,31</t>
  </si>
  <si>
    <t>LUMINÁRIA TIPO SPOT, DE SOBREPOR, COM 2 LÂMPADAS FLUORESCENTES DE 15 W, SEM REATOR - FORNECIMENTO E INSTALAÇÃO. AF_02/2020</t>
  </si>
  <si>
    <t>98,37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</si>
  <si>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</si>
  <si>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</si>
  <si>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</si>
  <si>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52,97</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</si>
  <si>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</si>
  <si>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</si>
  <si>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</si>
  <si>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</si>
  <si>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</si>
  <si>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</si>
  <si>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21,64</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</si>
  <si>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</si>
  <si>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</si>
  <si>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</si>
  <si>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</si>
  <si>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</si>
  <si>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</si>
  <si>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</si>
  <si>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</si>
  <si>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26,86</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</si>
  <si>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</si>
  <si>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</si>
  <si>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</si>
  <si>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</si>
  <si>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</si>
  <si>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</si>
  <si>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168,56</t>
  </si>
  <si>
    <t>100906</t>
  </si>
  <si>
    <t>LUMINÁRIA DUPLA TIPO CALHA, DE SOBREPOR, COM 4 LÂMPADAS TUBULARES FLUORESCENTES DE 36 W, COM REATORES DE PARTIDA RÁPIDA -FORNECIMENTO E INSTALAÇÃO. AF_02/2020</t>
  </si>
  <si>
    <t>225,28</t>
  </si>
  <si>
    <t>100919</t>
  </si>
  <si>
    <t>LÂMPADA FLUORESCENTE ESPIRAL BRANCA 45 W, BASE E27 - FORNECIMENTO E INSTALAÇÃO. AF_02/2020</t>
  </si>
  <si>
    <t>100920</t>
  </si>
  <si>
    <t>LÂMPADA FLUORESCENTE ESPIRAL BRANCA 65 W, BASE E27 - FORNECIMENTO E INSTALAÇÃO. AF_02/2020</t>
  </si>
  <si>
    <t>86,06</t>
  </si>
  <si>
    <t>100921</t>
  </si>
  <si>
    <t>REATOR DE PARTIDA RÁPIDA PARA LÂMPADA FLUORESCENTE 2X40W - FORNECIMENTO E INSTALAÇÃO. AF_02/2020</t>
  </si>
  <si>
    <t>53,91</t>
  </si>
  <si>
    <t>100922</t>
  </si>
  <si>
    <t>REATOR DE PARTIDA RÁPIDA PARA LÂMPADA FLUORESCENTE 1X20W - FORNECIMENTO E INSTALAÇÃO. AF_02/2020</t>
  </si>
  <si>
    <t>38,44</t>
  </si>
  <si>
    <t>100923</t>
  </si>
  <si>
    <t>REATOR DE PARTIDA RÁPIDA PARA LÂMPADA FLUORESCENTE 1X40W - FORNECIMENTO E INSTALAÇÃO. AF_02/2020</t>
  </si>
  <si>
    <t>43,50</t>
  </si>
  <si>
    <t>101489</t>
  </si>
  <si>
    <t>ENTRADA DE ENERGIA ELÉTRICA, AÉREA, MONOFÁSICA, COM CAIXA DE SOBREPOR, CABO DE 10 MM2 E DISJUNTOR DIN 50A (NÃO INCLUSO O POSTE DE CONCRETO). AF_07/2020_P</t>
  </si>
  <si>
    <t>1.132,84</t>
  </si>
  <si>
    <t>101490</t>
  </si>
  <si>
    <t>ENTRADA DE ENERGIA ELÉTRICA, AÉREA, MONOFÁSICA, COM CAIXA DE SOBREPOR, CABO DE 16 MM2 E DISJUNTOR DIN 50A (NÃO INCLUSO O POSTE DE CONCRETO). AF_07/2020_P</t>
  </si>
  <si>
    <t>1.219,52</t>
  </si>
  <si>
    <t>101491</t>
  </si>
  <si>
    <t>ENTRADA DE ENERGIA ELÉTRICA, AÉREA, MONOFÁSICA, COM CAIXA DE SOBREPOR, CABO DE 25 MM2 E DISJUNTOR DIN 50A (NÃO INCLUSO O POSTE DE CONCRETO). AF_07/2020_P</t>
  </si>
  <si>
    <t>1.246,58</t>
  </si>
  <si>
    <t>101492</t>
  </si>
  <si>
    <t>ENTRADA DE ENERGIA ELÉTRICA, AÉREA, MONOFÁSICA, COM CAIXA DE SOBREPOR, CABO DE 35 MM2 E DISJUNTOR DIN 50A (NÃO INCLUSO O POSTE DE CONCRETO). AF_07/2020_P</t>
  </si>
  <si>
    <t>1.369,92</t>
  </si>
  <si>
    <t>101493</t>
  </si>
  <si>
    <t>ENTRADA DE ENERGIA ELÉTRICA, AÉREA, MONOFÁSICA, COM CAIXA DE EMBUTIR, CABO DE 10 MM2 E DISJUNTOR DIN 50A (NÃO INCLUSO O POSTE DE CONCRETO). AF_07/2020_P</t>
  </si>
  <si>
    <t>1.115,87</t>
  </si>
  <si>
    <t>101494</t>
  </si>
  <si>
    <t>ENTRADA DE ENERGIA ELÉTRICA, AÉREA, MONOFÁSICA, COM CAIXA DE EMBUTIR, CABO DE 16 MM2 E DISJUNTOR DIN 50A (NÃO INCLUSO O POSTE DE CONCRETO). AF_07/2020_P</t>
  </si>
  <si>
    <t>1.202,55</t>
  </si>
  <si>
    <t>101495</t>
  </si>
  <si>
    <t>ENTRADA DE ENERGIA ELÉTRICA, AÉREA, MONOFÁSICA, COM CAIXA DE EMBUTIR, CABO DE 25 MM2 E DISJUNTOR DIN 50A (NÃO INCLUSO O POSTE DE CONCRETO). AF_07/2020_P</t>
  </si>
  <si>
    <t>1.229,61</t>
  </si>
  <si>
    <t>101496</t>
  </si>
  <si>
    <t>ENTRADA DE ENERGIA ELÉTRICA, AÉREA, MONOFÁSICA, COM CAIXA DE EMBUTIR, CABO DE 35 MM2 E DISJUNTOR DIN 50A (NÃO INCLUSO O POSTE DE CONCRETO). AF_07/2020_P</t>
  </si>
  <si>
    <t>1.352,95</t>
  </si>
  <si>
    <t>101497</t>
  </si>
  <si>
    <t>ENTRADA DE ENERGIA ELÉTRICA, AÉREA, BIFÁSICA, COM CAIXA DE SOBREPOR, CABO DE 10 MM2 E DISJUNTOR DIN 50A (NÃO INCLUSO O POSTE DE CONCRETO). AF_07/2020_P</t>
  </si>
  <si>
    <t>1.322,02</t>
  </si>
  <si>
    <t>101498</t>
  </si>
  <si>
    <t>ENTRADA DE ENERGIA ELÉTRICA, AÉREA, BIFÁSICA, COM CAIXA DE SOBREPOR, CABO DE 16 MM2 E DISJUNTOR DIN 50A (NÃO INCLUSO O POSTE DE CONCRETO). AF_07/2020_P</t>
  </si>
  <si>
    <t>1.453,22</t>
  </si>
  <si>
    <t>101499</t>
  </si>
  <si>
    <t>ENTRADA DE ENERGIA ELÉTRICA, AÉREA, BIFÁSICA, COM CAIXA DE SOBREPOR, CABO DE 25 MM2 E DISJUNTOR DIN 50A (NÃO INCLUSO O POSTE DE CONCRETO). AF_07/2020_P</t>
  </si>
  <si>
    <t>1.494,18</t>
  </si>
  <si>
    <t>101500</t>
  </si>
  <si>
    <t>ENTRADA DE ENERGIA ELÉTRICA, AÉREA, BIFÁSICA, COM CAIXA DE SOBREPOR, CABO DE 35 MM2 E DISJUNTOR DIN 50A (NÃO INCLUSO O POSTE DE CONCRETO). AF_07/2020_P</t>
  </si>
  <si>
    <t>1.667,41</t>
  </si>
  <si>
    <t>101501</t>
  </si>
  <si>
    <t>ENTRADA DE ENERGIA ELÉTRICA, AÉREA, BIFÁSICA, COM CAIXA DE EMBUTIR, CABO DE 10 MM2 E DISJUNTOR DIN 50A (NÃO INCLUSO O POSTE DE CONCRETO). AF_07/2020_P</t>
  </si>
  <si>
    <t>1.311,97</t>
  </si>
  <si>
    <t>101502</t>
  </si>
  <si>
    <t>ENTRADA DE ENERGIA ELÉTRICA, AÉREA, BIFÁSICA, COM CAIXA DE EMBUTIR, CABO DE 16 MM2 E DISJUNTOR DIN 50A (NÃO INCLUSO O POSTE DE CONCRETO). AF_07/2020_P</t>
  </si>
  <si>
    <t>1.443,17</t>
  </si>
  <si>
    <t>101503</t>
  </si>
  <si>
    <t>ENTRADA DE ENERGIA ELÉTRICA, AÉREA, BIFÁSICA, COM CAIXA DE EMBUTIR, CABO DE 25 MM2 E DISJUNTOR DIN 50A (NÃO INCLUSO O POSTE DE CONCRETO). AF_07/2020_P</t>
  </si>
  <si>
    <t>1.484,13</t>
  </si>
  <si>
    <t>101504</t>
  </si>
  <si>
    <t>ENTRADA DE ENERGIA ELÉTRICA, AÉREA, BIFÁSICA, COM CAIXA DE EMBUTIR, CABO DE 35 MM2 E DISJUNTOR DIN 50A (NÃO INCLUSO O POSTE DE CONCRETO). AF_07/2020_P</t>
  </si>
  <si>
    <t>1.657,36</t>
  </si>
  <si>
    <t>101505</t>
  </si>
  <si>
    <t>ENTRADA DE ENERGIA ELÉTRICA, AÉREA, TRIFÁSICA, COM CAIXA DE SOBREPOR, CABO DE 10 MM2 E DISJUNTOR DIN 50A (NÃO INCLUSO O POSTE DE CONCRETO). AF_07/2020_P</t>
  </si>
  <si>
    <t>1.428,24</t>
  </si>
  <si>
    <t>101506</t>
  </si>
  <si>
    <t>ENTRADA DE ENERGIA ELÉTRICA, AÉREA, TRIFÁSICA, COM CAIXA DE SOBREPOR, CABO DE 16 MM2 E DISJUNTOR DIN 50A (NÃO INCLUSO O POSTE DE CONCRETO). AF_07/2020_P</t>
  </si>
  <si>
    <t>1.603,18</t>
  </si>
  <si>
    <t>101507</t>
  </si>
  <si>
    <t>ENTRADA DE ENERGIA ELÉTRICA, AÉREA, TRIFÁSICA, COM CAIXA DE SOBREPOR, CABO DE 25 MM2 E DISJUNTOR DIN 50A (NÃO INCLUSO O POSTE DE CONCRETO). AF_07/2020_P</t>
  </si>
  <si>
    <t>1.657,79</t>
  </si>
  <si>
    <t>101508</t>
  </si>
  <si>
    <t>ENTRADA DE ENERGIA ELÉTRICA, AÉREA, TRIFÁSICA, COM CAIXA DE SOBREPOR, CABO DE 35 MM2 E DISJUNTOR DIN 50A (NÃO INCLUSO O POSTE DE CONCRETO). AF_07/2020_P</t>
  </si>
  <si>
    <t>1.880,02</t>
  </si>
  <si>
    <t>101509</t>
  </si>
  <si>
    <t>ENTRADA DE ENERGIA ELÉTRICA, AÉREA, TRIFÁSICA, COM CAIXA DE EMBUTIR, CABO DE 10 MM2 E DISJUNTOR DIN 50A (NÃO INCLUSO O POSTE DE CONCRETO). AF_07/2020</t>
  </si>
  <si>
    <t>1.499,54</t>
  </si>
  <si>
    <t>101510</t>
  </si>
  <si>
    <t>ENTRADA DE ENERGIA ELÉTRICA, AÉREA, TRIFÁSICA, COM CAIXA DE EMBUTIR, CABO DE 16 MM2 E DISJUNTOR DIN 50A (NÃO INCLUSO O POSTE DE CONCRETO). AF_07/2020</t>
  </si>
  <si>
    <t>1.674,48</t>
  </si>
  <si>
    <t>101511</t>
  </si>
  <si>
    <t>ENTRADA DE ENERGIA ELÉTRICA, AÉREA, TRIFÁSICA, COM CAIXA DE EMBUTIR, CABO DE 25 MM2 E DISJUNTOR DIN 50A (NÃO INCLUSO O POSTE DE CONCRETO). AF_07/2020</t>
  </si>
  <si>
    <t>1.729,09</t>
  </si>
  <si>
    <t>101512</t>
  </si>
  <si>
    <t>ENTRADA DE ENERGIA ELÉTRICA, AÉREA, TRIFÁSICA, COM CAIXA DE EMBUTIR, CABO DE 35 MM2 E DISJUNTOR DIN 50A (NÃO INCLUSO O POSTE DE CONCRETO). AF_07/2020</t>
  </si>
  <si>
    <t>1.951,32</t>
  </si>
  <si>
    <t>101513</t>
  </si>
  <si>
    <t>ENTRADA DE ENERGIA ELÉTRICA, SUBTERRÂNEA, MONOFÁSICA, COM CAIXA DE SOBREPOR, CABO DE 10 MM2 E DISJUNTOR DIN 50A (NÃO INCLUSA MURETA DE ALVENARIA). AF_07/2020_P</t>
  </si>
  <si>
    <t>638,49</t>
  </si>
  <si>
    <t>101514</t>
  </si>
  <si>
    <t>ENTRADA DE ENERGIA ELÉTRICA, SUBTERRÂNEA, MONOFÁSICA, COM CAIXA DE SOBREPOR, CABO DE 16 MM2 E DISJUNTOR DIN 50A (NÃO INCLUSA MURETA DE ALVENARIA). AF_07/2020_P</t>
  </si>
  <si>
    <t>742,51</t>
  </si>
  <si>
    <t>101515</t>
  </si>
  <si>
    <t>ENTRADA DE ENERGIA ELÉTRICA, SUBTERRÂNEA, MONOFÁSICA, COM CAIXA DE SOBREPOR, CABO DE 25 MM2 E DISJUNTOR DIN 50A (NÃO INCLUSA MURETA DE ALVENARIA). AF_07/2020_P</t>
  </si>
  <si>
    <t>774,98</t>
  </si>
  <si>
    <t>101516</t>
  </si>
  <si>
    <t>ENTRADA DE ENERGIA ELÉTRICA, SUBTERRÂNEA, MONOFÁSICA, COM CAIXA DE SOBREPOR, CABO DE 35 MM2 E DISJUNTOR DIN 50A (NÃO INCLUSA MURETA DE ALVENARIA). AF_07/2020_P</t>
  </si>
  <si>
    <t>891,53</t>
  </si>
  <si>
    <t>101517</t>
  </si>
  <si>
    <t>ENTRADA DE ENERGIA ELÉTRICA, SUBTERRÂNEA, MONOFÁSICA, COM CAIXA DE EMBUTIR, CABO DE 10 MM2 E DISJUNTOR DIN 50A (NÃO INCLUSA MURETA DE ALVENARIA). AF_07/2020_P</t>
  </si>
  <si>
    <t>621,51</t>
  </si>
  <si>
    <t>101518</t>
  </si>
  <si>
    <t>ENTRADA DE ENERGIA ELÉTRICA, SUBTERRÂNEA, MONOFÁSICA, COM CAIXA DE EMBUTIR, CABO DE 16 MM2 E DISJUNTOR DIN 50A (NÃO INCLUSA MURETA DE ALVENARIA). AF_07/2020_P</t>
  </si>
  <si>
    <t>725,53</t>
  </si>
  <si>
    <t>101519</t>
  </si>
  <si>
    <t>ENTRADA DE ENERGIA ELÉTRICA, SUBTERRÂNEA, MONOFÁSICA, COM CAIXA DE EMBUTIR, CABO DE 25 MM2 E DISJUNTOR DIN 50A (NÃO INCLUSA MURETA DE ALVENARIA). AF_07/2020_P</t>
  </si>
  <si>
    <t>758,00</t>
  </si>
  <si>
    <t>101520</t>
  </si>
  <si>
    <t>ENTRADA DE ENERGIA ELÉTRICA, SUBTERRÂNEA, MONOFÁSICA, COM CAIXA DE EMBUTIR, CABO DE 35 MM2 E DISJUNTOR DIN 50A (NÃO INCLUSA MURETA DE ALVENARIA). AF_07/2020_P</t>
  </si>
  <si>
    <t>874,55</t>
  </si>
  <si>
    <t>101521</t>
  </si>
  <si>
    <t>ENTRADA DE ENERGIA ELÉTRICA, SUBTERRÂNEA, BIFÁSICA, COM CAIXA DE SOBREPOR, CABO DE 10 MM2 E DISJUNTOR DIN 50A (NÃO INCLUSA MURETA DE ALVENARIA). AF_07/2020_P</t>
  </si>
  <si>
    <t>841,99</t>
  </si>
  <si>
    <t>101522</t>
  </si>
  <si>
    <t>ENTRADA DE ENERGIA ELÉTRICA, SUBTERRÂNEA, BIFÁSICA, COM CAIXA DE SOBREPOR, CABO DE 16 MM2 E DISJUNTOR DIN 50A (NÃO INCLUSA MURETA DE ALVENARIA). AF_07/2020_P</t>
  </si>
  <si>
    <t>998,02</t>
  </si>
  <si>
    <t>101523</t>
  </si>
  <si>
    <t>ENTRADA DE ENERGIA ELÉTRICA, SUBTERRÂNEA, BIFÁSICA, COM CAIXA DE SOBREPOR, CABO DE 25 MM2 E DISJUNTOR DIN 50A (NÃO INCLUSA MURETA DE ALVENARIA). AF_07/2020_P</t>
  </si>
  <si>
    <t>1.046,72</t>
  </si>
  <si>
    <t>101524</t>
  </si>
  <si>
    <t>ENTRADA DE ENERGIA ELÉTRICA, SUBTERRÂNEA, BIFÁSICA, COM CAIXA DE SOBREPOR, CABO DE 35 MM2 E DISJUNTOR DIN 50A (NÃO INCLUSA MURETA DE ALVENARIA). AF_07/2020_P</t>
  </si>
  <si>
    <t>1.221,56</t>
  </si>
  <si>
    <t>101525</t>
  </si>
  <si>
    <t>ENTRADA DE ENERGIA ELÉTRICA, SUBTERRÂNEA, BIFÁSICA, COM CAIXA DE EMBUTIR, CABO DE 10 MM2 E DISJUNTOR DIN 50A (NÃO INCLUSA MURETA DE ALVENARIA). AF_07/2020_P</t>
  </si>
  <si>
    <t>831,93</t>
  </si>
  <si>
    <t>101526</t>
  </si>
  <si>
    <t>ENTRADA DE ENERGIA ELÉTRICA, SUBTERRÂNEA, BIFÁSICA, COM CAIXA DE EMBUTIR, CABO DE 16 MM2 E DISJUNTOR DIN 50A (NÃO INCLUSA MURETA DE ALVENARIA). AF_07/2020_P</t>
  </si>
  <si>
    <t>987,96</t>
  </si>
  <si>
    <t>101527</t>
  </si>
  <si>
    <t>ENTRADA DE ENERGIA ELÉTRICA, SUBTERRÂNEA, BIFÁSICA, COM CAIXA DE EMBUTIR, CABO DE 25 MM2 E DISJUNTOR DIN 50A (NÃO INCLUSA MURETA DE ALVENARIA). AF_07/2020_P</t>
  </si>
  <si>
    <t>1.036,66</t>
  </si>
  <si>
    <t>101528</t>
  </si>
  <si>
    <t>ENTRADA DE ENERGIA ELÉTRICA, SUBTERRÂNEA, BIFÁSICA, COM CAIXA DE EMBUTIR, CABO DE 35 MM2 E DISJUNTOR DIN 50A (NÃO INCLUSA MURETA DE ALVENARIA). AF_07/2020_P</t>
  </si>
  <si>
    <t>1.211,50</t>
  </si>
  <si>
    <t>101529</t>
  </si>
  <si>
    <t>ENTRADA DE ENERGIA ELÉTRICA, SUBTERRÂNEA, TRIFÁSICA, COM CAIXA DE SOBREPOR, CABO DE 10 MM2 E DISJUNTOR DIN 50A (NÃO INCLUSA MURETA DE ALVENARIA). AF_07/2020_P</t>
  </si>
  <si>
    <t>964,03</t>
  </si>
  <si>
    <t>101530</t>
  </si>
  <si>
    <t>ENTRADA DE ENERGIA ELÉTRICA, SUBTERRÂNEA, TRIFÁSICA, COM CAIXA DE SOBREPOR, CABO DE 16 MM2 E DISJUNTOR DIN 50A (NÃO INCLUSA MURETA DE ALVENARIA). AF_07/2020_P</t>
  </si>
  <si>
    <t>1.172,07</t>
  </si>
  <si>
    <t>101531</t>
  </si>
  <si>
    <t>ENTRADA DE ENERGIA ELÉTRICA, SUBTERRÂNEA, TRIFÁSICA, COM CAIXA DE SOBREPOR, CABO DE 25 MM2 E DISJUNTOR DIN 50A (NÃO INCLUSA MURETA DE ALVENARIA). AF_07/2020_P</t>
  </si>
  <si>
    <t>1.237,01</t>
  </si>
  <si>
    <t>101532</t>
  </si>
  <si>
    <t>ENTRADA DE ENERGIA ELÉTRICA, SUBTERRÂNEA, TRIFÁSICA, COM CAIXA DE SOBREPOR, CABO DE 35 MM2 E DISJUNTOR DIN 50A (NÃO INCLUSA MURETA DE ALVENARIA). AF_07/2020_P</t>
  </si>
  <si>
    <t>1.470,12</t>
  </si>
  <si>
    <t>101533</t>
  </si>
  <si>
    <t>ENTRADA DE ENERGIA ELÉTRICA, SUBTERRÂNEA, TRIFÁSICA, COM CAIXA DE EMBUTIR, CABO DE 10 MM2 E DISJUNTOR DIN 50A (NÃO INCLUSA MURETA DE ALVENARIA). AF_07/2020</t>
  </si>
  <si>
    <t>1.035,32</t>
  </si>
  <si>
    <t>101534</t>
  </si>
  <si>
    <t>ENTRADA DE ENERGIA ELÉTRICA, SUBTERRÂNEA, TRIFÁSICA, COM CAIXA DE EMBUTIR, CABO DE 16 MM2 E DISJUNTOR DIN 50A (NÃO INCLUSA MURETA DE ALVENARIA). AF_07/2020</t>
  </si>
  <si>
    <t>1.243,36</t>
  </si>
  <si>
    <t>101535</t>
  </si>
  <si>
    <t>ENTRADA DE ENERGIA ELÉTRICA, SUBTERRÂNEA, TRIFÁSICA, COM CAIXA DE EMBUTIR, CABO DE 25 MM2 E DISJUNTOR DIN 50A (NÃO INCLUSA MURETA DE ALVENARIA). AF_07/2020</t>
  </si>
  <si>
    <t>1.308,30</t>
  </si>
  <si>
    <t>101536</t>
  </si>
  <si>
    <t>ENTRADA DE ENERGIA ELÉTRICA, SUBTERRÂNEA, TRIFÁSICA, COM CAIXA DE EMBUTIR, CABO DE 35 MM2 E DISJUNTOR DIN 50A (NÃO INCLUSA MURETA DE ALVENARIA). AF_07/2020</t>
  </si>
  <si>
    <t>1.541,41</t>
  </si>
  <si>
    <t>101537</t>
  </si>
  <si>
    <t>APARELHO SINALIZADOR DE SAÍDA DE GARAGEM, COM CÉLULA FOTOELÉTRICA - FORNECIMENTO E INSTALAÇÃO. AF_07/2020</t>
  </si>
  <si>
    <t>140,72</t>
  </si>
  <si>
    <t>101538</t>
  </si>
  <si>
    <t>ARMAÇÃO SECUNDÁRIA, COM 1 ESTRIBO E 1 ISOLADOR - FORNECIMENTO E INSTALAÇÃO. AF_07/2020</t>
  </si>
  <si>
    <t>37,00</t>
  </si>
  <si>
    <t>101539</t>
  </si>
  <si>
    <t>ARMAÇÃO SECUNDÁRIA, COM 2 ESTRIBOS E 2 ISOLADORES - FORNECIMENTO E INSTALAÇÃO. AF_07/2020</t>
  </si>
  <si>
    <t>62,34</t>
  </si>
  <si>
    <t>101540</t>
  </si>
  <si>
    <t>ARMAÇÃO SECUNDÁRIA, COM 3 ESTRIBOS E 3 ISOLADORES - FORNECIMENTO E INSTALAÇÃO. AF_07/2020</t>
  </si>
  <si>
    <t>101541</t>
  </si>
  <si>
    <t>ARMAÇÃO SECUNDÁRIA, COM 4 ESTRIBOS E 4 ISOLADORES - FORNECIMENTO E INSTALAÇÃO. AF_07/2020</t>
  </si>
  <si>
    <t>135,79</t>
  </si>
  <si>
    <t>101542</t>
  </si>
  <si>
    <t>ARMAÇÃO SECUNDÁRIA, COM 1 ESTRIBO, SEM ISOLADOR - FORNECIMENTO E INSTALAÇÃO. AF_07/2020</t>
  </si>
  <si>
    <t>101543</t>
  </si>
  <si>
    <t>ARMAÇÃO SECUNDÁRIA, COM 2 ESTRIBOS, SEM ISOLADOR - FORNECIMENTO E INSTALAÇÃO. AF_07/2020</t>
  </si>
  <si>
    <t>50,83</t>
  </si>
  <si>
    <t>101544</t>
  </si>
  <si>
    <t>ARMAÇÃO SECUNDÁRIA, COM 3 ESTRIBOS, SEM ISOLADOR - FORNECIMENTO E INSTALAÇÃO. AF_07/2020</t>
  </si>
  <si>
    <t>80,74</t>
  </si>
  <si>
    <t>101545</t>
  </si>
  <si>
    <t>ARMAÇÃO SECUNDÁRIA, COM 4 ESTRIBOS, SEM ISOLADOR - FORNECIMENTO E INSTALAÇÃO. AF_07/2020</t>
  </si>
  <si>
    <t>116,15</t>
  </si>
  <si>
    <t>101546</t>
  </si>
  <si>
    <t>ISOLADOR, TIPO PINO, PARA TENSÃO 15 KV - FORNECIMENTO E INSTALAÇÃO. AF_07/2020</t>
  </si>
  <si>
    <t>22,80</t>
  </si>
  <si>
    <t>101547</t>
  </si>
  <si>
    <t>ISOLADOR, TIPO DISCO, PARA TENSÃO 15 KV - FORNECIMENTO E INSTALAÇÃO. AF_07/2020</t>
  </si>
  <si>
    <t>70,11</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</si>
  <si>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</si>
  <si>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</si>
  <si>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</si>
  <si>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</si>
  <si>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</si>
  <si>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</si>
  <si>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</si>
  <si>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</si>
  <si>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9,95</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</si>
  <si>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</si>
  <si>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</si>
  <si>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</si>
  <si>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</si>
  <si>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</si>
  <si>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</si>
  <si>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</si>
  <si>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</si>
  <si>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</si>
  <si>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</si>
  <si>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22,71</t>
  </si>
  <si>
    <t>101563</t>
  </si>
  <si>
    <t>CABO DE COBRE FLEXÍVEL ISOLADO, 35 MM², 0,6/1,0 KV, PARA REDE AÉREA DE DISTRIBUIÇÃO DE ENERGIA ELÉTRICA DE BAIXA TENSÃO - FORNECIMENTO E INSTALAÇÃO. AF_07/2020</t>
  </si>
  <si>
    <t>31,28</t>
  </si>
  <si>
    <t>101564</t>
  </si>
  <si>
    <t>CABO DE COBRE FLEXÍVEL ISOLADO, 50 MM², 0,6/1,0 KV, PARA REDE AÉREA DE DISTRIBUIÇÃO DE ENERGIA ELÉTRICA DE BAIXA TENSÃO - FORNECIMENTO E INSTALAÇÃO. AF_07/2020</t>
  </si>
  <si>
    <t>44,55</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</si>
  <si>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</si>
  <si>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</si>
  <si>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</si>
  <si>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</si>
  <si>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</si>
  <si>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</si>
  <si>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106,63</t>
  </si>
  <si>
    <t>101626</t>
  </si>
  <si>
    <t>REATOR PARA LÂMPADA VAPOR DE MERCÚRIO 400 W, USO EXTERNO - FORNECIMENTO E INSTALAÇÃO. AF_08/2020</t>
  </si>
  <si>
    <t>119,32</t>
  </si>
  <si>
    <t>101627</t>
  </si>
  <si>
    <t>REATOR PARA LÂMPADA VAPOR DE SÓDIO 250 W, USO EXTERNO - FORNECIMENTO E INSTALAÇÃO. AF_08/2020</t>
  </si>
  <si>
    <t>183,53</t>
  </si>
  <si>
    <t>101628</t>
  </si>
  <si>
    <t>REATOR PARA LÂMPADA VAPOR DE MERCÚRIO 125 W, USO EXTERNO - FORNECIMENTO E INSTALAÇÃO. AF_08/2020</t>
  </si>
  <si>
    <t>89,61</t>
  </si>
  <si>
    <t>101629</t>
  </si>
  <si>
    <t>REATOR PARA LÂMPADA VAPOR DE MERCÚRIO 250 W, USO EXTERNO - FORNECIMENTO E INSTALAÇÃO. AF_08/2020</t>
  </si>
  <si>
    <t>104,91</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</si>
  <si>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</si>
  <si>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</si>
  <si>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</si>
  <si>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</si>
  <si>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</si>
  <si>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</si>
  <si>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26,10</t>
  </si>
  <si>
    <t>101633</t>
  </si>
  <si>
    <t>SUBSTITUIÇÃO DE RELÉ FOTOELÉTRICO PARA COMANDO DE ILUMINAÇÃO EXTERNA 1000 W - FORNECIMENTO E INSTALAÇÃO. AF_08/2020</t>
  </si>
  <si>
    <t>68,62</t>
  </si>
  <si>
    <t>BRAÇO PARA ILUMINAÇÃO PÚBLICA, EM TUBO DE AÇO GALVANIZADO, COMPRIMENTO DE 1,50 M, PARA FIXAÇÃO EM POSTE DE CONCRETO - FORNECIMENTO E INSTALAÇÃO. AF_08/2020</t>
  </si>
  <si>
    <t>118,63</t>
  </si>
  <si>
    <t>101637</t>
  </si>
  <si>
    <t>BRAÇO PARA ILUMINAÇÃO PÚBLICA, EM TUBO DE AÇO GALVANIZADO, COMPRIMENTO DE 1,50 M, PARA FIXAÇÃO EM POSTE METÁLICO - FORNECIMENTO E INSTALAÇÃO. AF_08/2020</t>
  </si>
  <si>
    <t>112,69</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</si>
  <si>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</si>
  <si>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</si>
  <si>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</si>
  <si>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</si>
  <si>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</si>
  <si>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</si>
  <si>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</si>
  <si>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</si>
  <si>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33,10</t>
  </si>
  <si>
    <t>101644</t>
  </si>
  <si>
    <t>LÂMPADA VAPOR DE MERCÚRIO 400 W - FORNECIMENTO E INSTALAÇÃO. AF_08/2020</t>
  </si>
  <si>
    <t>44,66</t>
  </si>
  <si>
    <t>101645</t>
  </si>
  <si>
    <t>LÂMPADA MISTA 160 W - FORNECIMENTO E INSTALAÇÃO. AF_08/2020</t>
  </si>
  <si>
    <t>101646</t>
  </si>
  <si>
    <t>LÂMPADA MISTA 250 W - FORNECIMENTO E INSTALAÇÃO. AF_08/2020</t>
  </si>
  <si>
    <t>28,21</t>
  </si>
  <si>
    <t>101647</t>
  </si>
  <si>
    <t>LÂMPADA MISTA 500 W - FORNECIMENTO E INSTALAÇÃO. AF_08/2020</t>
  </si>
  <si>
    <t>101648</t>
  </si>
  <si>
    <t>LÂMPADA VAPOR DE SÓDIO 150 W - FORNECIMENTO E INSTALAÇÃO. AF_08/2020</t>
  </si>
  <si>
    <t>101649</t>
  </si>
  <si>
    <t>LÂMPADA VAPOR DE SÓDIO 250 W - FORNECIMENTO E INSTALAÇÃO. AF_08/2020</t>
  </si>
  <si>
    <t>45,94</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</si>
  <si>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</si>
  <si>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</si>
  <si>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</si>
  <si>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</si>
  <si>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</si>
  <si>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</si>
  <si>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</si>
  <si>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</si>
  <si>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219,48</t>
  </si>
  <si>
    <t>101654</t>
  </si>
  <si>
    <t>LUMINÁRIA DE LED PARA ILUMINAÇÃO PÚBLICA, DE 33 W ATÉ 50 W - FORNECIMENTO E INSTALAÇÃO. AF_08/2020</t>
  </si>
  <si>
    <t>284,59</t>
  </si>
  <si>
    <t>101655</t>
  </si>
  <si>
    <t>LUMINÁRIA DE LED PARA ILUMINAÇÃO PÚBLICA, DE 51 W ATÉ 67 W - FORNECIMENTO E INSTALAÇÃO. AF_08/2020</t>
  </si>
  <si>
    <t>101656</t>
  </si>
  <si>
    <t>LUMINÁRIA DE LED PARA ILUMINAÇÃO PÚBLICA, DE 68 W ATÉ 97 W - FORNECIMENTO E INSTALAÇÃO. AF_08/2020</t>
  </si>
  <si>
    <t>525,06</t>
  </si>
  <si>
    <t>101657</t>
  </si>
  <si>
    <t>LUMINÁRIA DE LED PARA ILUMINAÇÃO PÚBLICA, DE 98 W ATÉ 137 W - FORNECIMENTO E INSTALAÇÃO. AF_08/2020</t>
  </si>
  <si>
    <t>622,02</t>
  </si>
  <si>
    <t>101658</t>
  </si>
  <si>
    <t>LUMINÁRIA DE LED PARA ILUMINAÇÃO PÚBLICA, DE 138 W ATÉ 180 W - FORNECIMENTO E INSTALAÇÃO. AF_08/2020</t>
  </si>
  <si>
    <t>821,40</t>
  </si>
  <si>
    <t>101659</t>
  </si>
  <si>
    <t>LUMINÁRIA DE LED PARA ILUMINAÇÃO PÚBLICA, DE 181 W ATÉ 239 W - FORNECIMENTO E INSTALAÇÃO. AF_08/2020</t>
  </si>
  <si>
    <t>945,40</t>
  </si>
  <si>
    <t>101660</t>
  </si>
  <si>
    <t>LUMINÁRIA DE LED PARA ILUMINAÇÃO PÚBLICA, DE 240 W ATÉ 350 W - FORNECIMENTO E INSTALAÇÃO. AF_08/2020</t>
  </si>
  <si>
    <t>1.530,77</t>
  </si>
  <si>
    <t>101661</t>
  </si>
  <si>
    <t>SUBSTITUIÇÃO DE LUMINÁRIA DE VAPOR DE MERCÚRIO/VAPOR DE SÓDIO POR LUMINÁRIA DE LED PARA ILUMINAÇÃO PÚBLICA (NÃO INCLUI FORNECIMENTO). AF_08/2020</t>
  </si>
  <si>
    <t>95,43</t>
  </si>
  <si>
    <t>101662</t>
  </si>
  <si>
    <t>LUMINÁRIA FECHADA PARA ILUMINAÇÃO PÚBLICA, COM REATOR DE PARTIDA RÁPIDA, COM LÂMPADA VAPOR DE MERCÚRIO 250 W - FORNECIMENTO E INSTALAÇÃO. AF_08/2020</t>
  </si>
  <si>
    <t>497,56</t>
  </si>
  <si>
    <t>101663</t>
  </si>
  <si>
    <t>ABRAÇADEIRA DE FIXAÇÃO DE BRAÇOS DE LUMINÁRIAS DE 2" - FORNECIMENTO E INSTALAÇÃO. AF_08/2020</t>
  </si>
  <si>
    <t>101664</t>
  </si>
  <si>
    <t>ABRAÇADEIRA DE FIXAÇÃO DE BRAÇOS DE LUMINÁRIAS DE 3" - FORNECIMENTO E INSTALAÇÃO. AF_08/2020</t>
  </si>
  <si>
    <t>27,25</t>
  </si>
  <si>
    <t>101665</t>
  </si>
  <si>
    <t>ABRAÇADEIRA DE FIXAÇÃO DE BRAÇOS DE LUMINÁRIAS DE 4" - FORNECIMENTO E INSTALAÇÃO. AF_08/2020</t>
  </si>
  <si>
    <t>31,85</t>
  </si>
  <si>
    <t>101666</t>
  </si>
  <si>
    <t>REFLETOR RETANGULAR FECHADO, COM LÂMPADA VAPOR METÁLICO 400 W - FORNECIMENTO E INSTALAÇÃO. AF_08/2020</t>
  </si>
  <si>
    <t>287,49</t>
  </si>
  <si>
    <t>102085</t>
  </si>
  <si>
    <t>LUMINÁRIA ESTANQUE COM PROTEÇÃO CONTRA ÁGUA, POEIRA OU IMPACTOS - FORNECIMENTO E INSTALAÇÃO. AF_08/2020</t>
  </si>
  <si>
    <t>146,83</t>
  </si>
  <si>
    <t>388,00</t>
  </si>
  <si>
    <t>424,75</t>
  </si>
  <si>
    <t>473,68</t>
  </si>
  <si>
    <t>442,95</t>
  </si>
  <si>
    <t>531,31</t>
  </si>
  <si>
    <t>462,71</t>
  </si>
  <si>
    <t>515,73</t>
  </si>
  <si>
    <t>500,90</t>
  </si>
  <si>
    <t>585,28</t>
  </si>
  <si>
    <t>540,80</t>
  </si>
  <si>
    <t>606,36</t>
  </si>
  <si>
    <t>606,61</t>
  </si>
  <si>
    <t>671,72</t>
  </si>
  <si>
    <t>597,72</t>
  </si>
  <si>
    <t>651,61</t>
  </si>
  <si>
    <t>640,54</t>
  </si>
  <si>
    <t>731,64</t>
  </si>
  <si>
    <t>769,13</t>
  </si>
  <si>
    <t>891,80</t>
  </si>
  <si>
    <t>896,66</t>
  </si>
  <si>
    <t>997,77</t>
  </si>
  <si>
    <t>396,38</t>
  </si>
  <si>
    <t>480,98</t>
  </si>
  <si>
    <t>621,85</t>
  </si>
  <si>
    <t>797,60</t>
  </si>
  <si>
    <t>1.250,36</t>
  </si>
  <si>
    <t>509,15</t>
  </si>
  <si>
    <t>834,89</t>
  </si>
  <si>
    <t>1.299,59</t>
  </si>
  <si>
    <t>522,52</t>
  </si>
  <si>
    <t>853,31</t>
  </si>
  <si>
    <t>1.326,06</t>
  </si>
  <si>
    <t>535,76</t>
  </si>
  <si>
    <t>684,72</t>
  </si>
  <si>
    <t>871,31</t>
  </si>
  <si>
    <t>1.351,98</t>
  </si>
  <si>
    <t>715,47</t>
  </si>
  <si>
    <t>907,00</t>
  </si>
  <si>
    <t>1.406,67</t>
  </si>
  <si>
    <t>942,57</t>
  </si>
  <si>
    <t>1.464,84</t>
  </si>
  <si>
    <t>508,64</t>
  </si>
  <si>
    <t>2.995,52</t>
  </si>
  <si>
    <t>3.373,87</t>
  </si>
  <si>
    <t>2.051,03</t>
  </si>
  <si>
    <t>2.199,45</t>
  </si>
  <si>
    <t>REFLETOR EM ALUMÍNIO, DE SUPORTE E ALÇA, COM 1 LÂMPADA VAPOR DE MERCÚRIO DE 125 W, COM REATOR ALTO FATOR DE POTÊNCIA - FORNECIMENTO E INSTALAÇÃO. AF_02/2020</t>
  </si>
  <si>
    <t>275,79</t>
  </si>
  <si>
    <t>REFLETOR EM ALUMÍNIO, DE SUPORTE E ALÇA, COM LÂMPADA VAPOR DE MERCÚRIO DE 250 W, COM REATOR ALTO FATOR DE POTÊNCIA - FORNECIMENTO E INSTALAÇÃO. AF_02/2020</t>
  </si>
  <si>
    <t>289,71</t>
  </si>
  <si>
    <t>LUMINÁRIA ARANDELA TIPO MEIA LUA, DE SOBREPOR, COM 1 LÂMPADA LED DE 6 W, SEM REATOR - FORNECIMENTO E INSTALAÇÃO. AF_02/2020</t>
  </si>
  <si>
    <t>72,07</t>
  </si>
  <si>
    <t>LUMINÁRIA ARANDELA TIPO MEIA LUA, DE SOBREPOR, COM 1 LÂMPADA FLUORESCENTE DE 15 W, SEM REATOR - FORNECIMENTO E INSTALAÇÃO. AF_02/2020</t>
  </si>
  <si>
    <t>75,34</t>
  </si>
  <si>
    <t>LUMINÁRIA ARANDELA TIPO TARTARUGA, DE SOBREPOR, COM 1 LÂMPADA LED DE 6 W, SEM REATOR - FORNECIMENTO E INSTALAÇÃO. AF_02/2020</t>
  </si>
  <si>
    <t>86,07</t>
  </si>
  <si>
    <t>LUMINÁRIA ARANDELA TIPO TARTARUGA, COM GRADE, DE SOBREPOR, COM 1 LÂMPADA FLUORESCENTE DE 15 W, SEM REATOR - FORNECIMENTO E INSTALAÇÃO. AF_02/2020</t>
  </si>
  <si>
    <t>89,34</t>
  </si>
  <si>
    <t>102102</t>
  </si>
  <si>
    <t>TRANSFORMADOR DE DISTRIBUIÇÃO, 30 KVA, TRIFÁSICO, 60 HZ, CLASSE 15 KV, IMERSO EM ÓLEO MINERAL, INSTALAÇÃO EM POSTE (NÃO INCLUSO SUPORTE) - FORNECIMENTO E INSTALAÇÃO. AF_12/2020</t>
  </si>
  <si>
    <t>6.533,58</t>
  </si>
  <si>
    <t>102103</t>
  </si>
  <si>
    <t>TRANSFORMADOR DE DISTRIBUIÇÃO, 45 KVA, TRIFÁSICO, 60 HZ, CLASSE 15 KV, IMERSO EM ÓLEO MINERAL, INSTALAÇÃO EM POSTE (NÃO INCLUSO SUPORTE) - FORNECIMENTO E INSTALAÇÃO. AF_12/2020</t>
  </si>
  <si>
    <t>7.253,34</t>
  </si>
  <si>
    <t>102104</t>
  </si>
  <si>
    <t>TRANSFORMADOR DE DISTRIBUIÇÃO, 75 KVA, TRIFÁSICO, 60 HZ, CLASSE 15 KV, IMERSO EM ÓLEO MINERAL, INSTALAÇÃO EM POSTE (NÃO INCLUSO SUPORTE) - FORNECIMENTO E INSTALAÇÃO. AF_12/2020</t>
  </si>
  <si>
    <t>9.256,64</t>
  </si>
  <si>
    <t>102105</t>
  </si>
  <si>
    <t>TRANSFORMADOR DE DISTRIBUIÇÃO, 112,5 KVA, TRIFÁSICO, 60 HZ, CLASSE 15 KV, IMERSO EM ÓLEO MINERAL, INSTALAÇÃO EM POSTE (NÃO INCLUSO SUPORTE) - FORNECIMENTO E INSTALAÇÃO. AF_12/2020</t>
  </si>
  <si>
    <t>11.337,93</t>
  </si>
  <si>
    <t>102106</t>
  </si>
  <si>
    <t>TRANSFORMADOR DE DISTRIBUIÇÃO, 150 KVA, TRIFÁSICO, 60 HZ, CLASSE 15 KV, IMERSO EM ÓLEO MINERAL, INSTALAÇÃO EM POSTE (NÃO INCLUSO SUPORTE) - FORNECIMENTO E INSTALAÇÃO. AF_12/2020</t>
  </si>
  <si>
    <t>14.174,27</t>
  </si>
  <si>
    <t>102107</t>
  </si>
  <si>
    <t>TRANSFORMADOR DE DISTRIBUIÇÃO, 225 KVA, TRIFÁSICO, 60 HZ, CLASSE 15 KV, IMERSO EM ÓLEO MINERAL, INSTALAÇÃO EM POSTE (NÃO INCLUSO SUPORTE) - FORNECIMENTO E INSTALAÇÃO. AF_12/2020</t>
  </si>
  <si>
    <t>19.710,29</t>
  </si>
  <si>
    <t>102108</t>
  </si>
  <si>
    <t>TRANSFORMADOR DE DISTRIBUIÇÃO, 300 KVA, TRIFÁSICO, 60 HZ, CLASSE 15 KV, IMERSO EM ÓLEO MINERAL, INSTALAÇÃO EM POSTE (NÃO INCLUSO SUPORTE) - FORNECIMENTO E INSTALAÇÃO. AF_12/2020</t>
  </si>
  <si>
    <t>22.924,73</t>
  </si>
  <si>
    <t>102109</t>
  </si>
  <si>
    <t>SUPORTE PARA TRANSFORMADOR EM POSTE DE CONCRETO CIRCULAR - FORNECIMENTO E INSTALAÇÃO. AF_12/2020</t>
  </si>
  <si>
    <t>50,96</t>
  </si>
  <si>
    <t>102110</t>
  </si>
  <si>
    <t>SUPORTE PARA TRANSFORMADOR EM POSTE DE CONCRETO DUPLO T - FORNECIMENTO E INSTALAÇÃO. AF_12/2020</t>
  </si>
  <si>
    <t>145,81</t>
  </si>
  <si>
    <t>146,76</t>
  </si>
  <si>
    <t>172,75</t>
  </si>
  <si>
    <t>164,40</t>
  </si>
  <si>
    <t>208,00</t>
  </si>
  <si>
    <t>196,15</t>
  </si>
  <si>
    <t>178,42</t>
  </si>
  <si>
    <t>197,85</t>
  </si>
  <si>
    <t>180,31</t>
  </si>
  <si>
    <t>232,82</t>
  </si>
  <si>
    <t>215,96</t>
  </si>
  <si>
    <t>233,60</t>
  </si>
  <si>
    <t>265,39</t>
  </si>
  <si>
    <t>30,31</t>
  </si>
  <si>
    <t>85,82</t>
  </si>
  <si>
    <t>110,59</t>
  </si>
  <si>
    <t>57,52</t>
  </si>
  <si>
    <t>80,49</t>
  </si>
  <si>
    <t>60,18</t>
  </si>
  <si>
    <t>90,14</t>
  </si>
  <si>
    <t>165,31</t>
  </si>
  <si>
    <t>109,10</t>
  </si>
  <si>
    <t>25,55</t>
  </si>
  <si>
    <t>ABRIGO PARA HIDRANTE, 90X60X17CM, COM REGISTRO GLOBO ANGULAR 45 GRAUS 2 1/2", ADAPTADOR STORZ 2 1/2", MANGUEIRA DE INCÊNDIO 20M, REDUÇÃO 2 1/2" X 1 1/2" E ESGUICHO EM LATÃO 1 1/2" - FORNECIMENTO E INSTALAÇÃO. AF_10/2020</t>
  </si>
  <si>
    <t>1.205,62</t>
  </si>
  <si>
    <t>101905</t>
  </si>
  <si>
    <t>EXTINTOR DE INCÊNDIO PORTÁTIL COM CARGA DE ÁGUA PRESSURIZADA DE 10 L, CLASSE A - FORNECIMENTO E INSTALAÇÃO. AF_10/2020_P</t>
  </si>
  <si>
    <t>177,62</t>
  </si>
  <si>
    <t>101906</t>
  </si>
  <si>
    <t>EXTINTOR DE INCÊNDIO PORTÁTIL COM CARGA DE CO2 DE 4 KG, CLASSE BC - FORNECIMENTO E INSTALAÇÃO. AF_10/2020_P</t>
  </si>
  <si>
    <t>510,05</t>
  </si>
  <si>
    <t>101907</t>
  </si>
  <si>
    <t>EXTINTOR DE INCÊNDIO PORTÁTIL COM CARGA DE CO2 DE 6 KG, CLASSE BC - FORNECIMENTO E INSTALAÇÃO. AF_10/2020_P</t>
  </si>
  <si>
    <t>550,56</t>
  </si>
  <si>
    <t>101908</t>
  </si>
  <si>
    <t>EXTINTOR DE INCÊNDIO PORTÁTIL COM CARGA DE PQS DE 4 KG, CLASSE BC - FORNECIMENTO E INSTALAÇÃO. AF_10/2020_P</t>
  </si>
  <si>
    <t>172,55</t>
  </si>
  <si>
    <t>101909</t>
  </si>
  <si>
    <t>EXTINTOR DE INCÊNDIO PORTÁTIL COM CARGA DE PQS DE 6 KG, CLASSE BC - FORNECIMENTO E INSTALAÇÃO. AF_10/2020_P</t>
  </si>
  <si>
    <t>199,56</t>
  </si>
  <si>
    <t>101910</t>
  </si>
  <si>
    <t>EXTINTOR DE INCÊNDIO PORTÁTIL COM CARGA DE PQS DE 8 KG, CLASSE BC - FORNECIMENTO E INSTALAÇÃO. AF_10/2020_P</t>
  </si>
  <si>
    <t>233,30</t>
  </si>
  <si>
    <t>101911</t>
  </si>
  <si>
    <t>EXTINTOR DE INCÊNDIO PORTÁTIL COM CARGA DE PQS DE 12 KG, CLASSE BC - FORNECIMENTO E INSTALAÇÃO. AF_10/2020_P</t>
  </si>
  <si>
    <t>267,05</t>
  </si>
  <si>
    <t>101912</t>
  </si>
  <si>
    <t>ABRIGO PARA HIDRANTE, 75X45X17CM, COM REGISTRO GLOBO ANGULAR 45 GRAUS 2 1/2", ADAPTADOR STORZ 2 1/2", MANGUEIRA DE INCÊNDIO 15M 2 1/2" E ESGUICHO EM LATÃO 2 1/2" - FORNECIMENTO E INSTALAÇÃO. AF_10/2020</t>
  </si>
  <si>
    <t>1.192,14</t>
  </si>
  <si>
    <t>101913</t>
  </si>
  <si>
    <t>CAIXA DE INCÊNDIO 45X75X17CM - FORNECIMENTO E INSTALAÇÃO. AF_10/2020</t>
  </si>
  <si>
    <t>425,06</t>
  </si>
  <si>
    <t>101914</t>
  </si>
  <si>
    <t>CAIXA DE INCÊNDIO 60X90X17CM - FORNECIMENTO E INSTALAÇÃO. AF_10/2020</t>
  </si>
  <si>
    <t>348,21</t>
  </si>
  <si>
    <t>101915</t>
  </si>
  <si>
    <t>CONJUNTO DE MANGUEIRA PARA COMBATE A INCÊNDIO EM FIBRA DE POLIESTER PURA, COM 1.1/2", REVESTIDA INTERNAMENTE, COMPRIMENTO DE 15M - FORNECIMENTO E INSTALAÇÃO. AF_10/2020</t>
  </si>
  <si>
    <t>282,07</t>
  </si>
  <si>
    <t>101916</t>
  </si>
  <si>
    <t>HIDRANTE SUBTERRÂNEO PREDIAL (COM CURVA LONGA E CAIXA), DN 75 MM - FORNECIMENTO E INSTALAÇÃO. AF_10/2020</t>
  </si>
  <si>
    <t>2.517,15</t>
  </si>
  <si>
    <t>101917</t>
  </si>
  <si>
    <t>MANÔMETRO 0 A 200 PSI (0 A 14 KGF/CM2), D = 50MM - FORNECIMENTO E INSTALAÇÃO. AF_10/2020</t>
  </si>
  <si>
    <t>126,98</t>
  </si>
  <si>
    <t>5,55</t>
  </si>
  <si>
    <t>54,78</t>
  </si>
  <si>
    <t>127,18</t>
  </si>
  <si>
    <t>14,31</t>
  </si>
  <si>
    <t>32,58</t>
  </si>
  <si>
    <t>4,43</t>
  </si>
  <si>
    <t>8,54</t>
  </si>
  <si>
    <t>335,99</t>
  </si>
  <si>
    <t>88,74</t>
  </si>
  <si>
    <t>148,66</t>
  </si>
  <si>
    <t>221,22</t>
  </si>
  <si>
    <t>311,43</t>
  </si>
  <si>
    <t>101795</t>
  </si>
  <si>
    <t>CAIXA ENTERRADA PARA INSTALAÇÕES TELEFÔNICAS TIPO R1, EM ALVENARIA COM BLOCOS DE CONCRETO, DIMENSÕES INTERNAS: 0,35X0,60X0,60 M, EXCLUINDO TAMPÃO. AF_12/2020</t>
  </si>
  <si>
    <t>505,13</t>
  </si>
  <si>
    <t>101798</t>
  </si>
  <si>
    <t>TAMPA PARA CAIXA TIPO R1, EM FERRO FUNDIDO, DIMENSÕES INTERNAS: 0,40 X 0,60 M - FORNECIMENTO E INSTALAÇÃO. AF_12/2020</t>
  </si>
  <si>
    <t>251,88</t>
  </si>
  <si>
    <t>101799</t>
  </si>
  <si>
    <t>TAMPA PARA CAIXA TIPO R2 E R3, EM FERRO FUNDIDO, DIMENSÕES INTERNAS: 0,55 X 1,10 M - FORNECIMENTO E INSTALAÇÃO. AF_12/2020</t>
  </si>
  <si>
    <t>595,84</t>
  </si>
  <si>
    <t>101936</t>
  </si>
  <si>
    <t>INSTALAÇÃO DE TUBOS E CONEXÕES, EM AÇO/FERRO GALVANIZADO, PARA O CENTRO DE MEDIÇÃO DE GÁS DE EDIFÍCIO RESIDENCIAL, COM 4 PAVIMENTOS, 16 UNIDADES HABITACIONAIS, DN 32 (1 1/4) - FORNECIMENTO E INSTALAÇÃO. AF_10/2020</t>
  </si>
  <si>
    <t>7.005,50</t>
  </si>
  <si>
    <t>101937</t>
  </si>
  <si>
    <t>INSTALAÇÃO DE TUBOS E CONEXÕES, EM AÇO/FERRO GALVANIZADO, PARA O CENTRO DE MEDIÇÃO DE GÁS DE EDIFÍCIO RESIDENCIAL, COM 4 PAVIMENTOS, 16 UNIDADES HABITACIONAIS, DN 50 (2) - FORNECIMENTO E INSTALAÇÃO. AF_10/2020</t>
  </si>
  <si>
    <t>13.031,04</t>
  </si>
  <si>
    <t>482,96</t>
  </si>
  <si>
    <t>605,55</t>
  </si>
  <si>
    <t>1.019,76</t>
  </si>
  <si>
    <t>873,34</t>
  </si>
  <si>
    <t>18,85</t>
  </si>
  <si>
    <t>39,49</t>
  </si>
  <si>
    <t>38,53</t>
  </si>
  <si>
    <t>60,14</t>
  </si>
  <si>
    <t>37,39</t>
  </si>
  <si>
    <t>73,26</t>
  </si>
  <si>
    <t>46,04</t>
  </si>
  <si>
    <t>55,80</t>
  </si>
  <si>
    <t>28,58</t>
  </si>
  <si>
    <t>43,24</t>
  </si>
  <si>
    <t>55,67</t>
  </si>
  <si>
    <t>45,45</t>
  </si>
  <si>
    <t>166,50</t>
  </si>
  <si>
    <t>53,89</t>
  </si>
  <si>
    <t>44,31</t>
  </si>
  <si>
    <t>27,22</t>
  </si>
  <si>
    <t>36,80</t>
  </si>
  <si>
    <t>39,53</t>
  </si>
  <si>
    <t>61,06</t>
  </si>
  <si>
    <t>77,91</t>
  </si>
  <si>
    <t>58,39</t>
  </si>
  <si>
    <t>84,06</t>
  </si>
  <si>
    <t>37,43</t>
  </si>
  <si>
    <t>63,92</t>
  </si>
  <si>
    <t>56,14</t>
  </si>
  <si>
    <t>71,07</t>
  </si>
  <si>
    <t>137,69</t>
  </si>
  <si>
    <t>198,88</t>
  </si>
  <si>
    <t>279,11</t>
  </si>
  <si>
    <t>149,77</t>
  </si>
  <si>
    <t>168,48</t>
  </si>
  <si>
    <t>225,58</t>
  </si>
  <si>
    <t>278,12</t>
  </si>
  <si>
    <t>366,68</t>
  </si>
  <si>
    <t>449,27</t>
  </si>
  <si>
    <t>60,99</t>
  </si>
  <si>
    <t>76,27</t>
  </si>
  <si>
    <t>59,74</t>
  </si>
  <si>
    <t>157,07</t>
  </si>
  <si>
    <t>176,18</t>
  </si>
  <si>
    <t>48,16</t>
  </si>
  <si>
    <t>79,29</t>
  </si>
  <si>
    <t>101,22</t>
  </si>
  <si>
    <t>67,84</t>
  </si>
  <si>
    <t>172,82</t>
  </si>
  <si>
    <t>198,53</t>
  </si>
  <si>
    <t>TUBO DE AÇO GALVANIZADO COM COSTURA, CLASSE MÉDIA, CONEXÃO RANHURADA, DN 50 (2"), INSTALADO EM PRUMADAS - FORNECIMENTO E INSTALAÇÃO. AF_10/2020</t>
  </si>
  <si>
    <t>102,36</t>
  </si>
  <si>
    <t>TUBO DE AÇO GALVANIZADO COM COSTURA, CLASSE MÉDIA, CONEXÃO RANHURADA, DN 65 (2 1/2"), INSTALADO EM PRUMADAS - FORNECIMENTO E INSTALAÇÃO. AF_10/2020</t>
  </si>
  <si>
    <t>125,87</t>
  </si>
  <si>
    <t>TUBO DE AÇO GALVANIZADO COM COSTURA, CLASSE MÉDIA, CONEXÃO RANHURADA, DN 80 (3"), INSTALADO EM PRUMADAS - FORNECIMENTO E INSTALAÇÃO. AF_10/2020</t>
  </si>
  <si>
    <t>166,10</t>
  </si>
  <si>
    <t>TUBO DE AÇO PRETO SEM COSTURA, CONEXÃO SOLDADA, DN 50 (2"), INSTALADO EM PRUMADAS - FORNECIMENTO E INSTALAÇÃO. AF_10/2020</t>
  </si>
  <si>
    <t>118,79</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</si>
  <si>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</si>
  <si>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</si>
  <si>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</si>
  <si>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136,57</t>
  </si>
  <si>
    <t>TUBO DE AÇO GALVANIZADO COM COSTURA, CLASSE MÉDIA, DN 80 (3"), CONEXÃO ROSQUEADA, INSTALADO EM PRUMADAS - FORNECIMENTO E INSTALAÇÃO. AF_10/2020</t>
  </si>
  <si>
    <t>176,90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</si>
  <si>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</si>
  <si>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</si>
  <si>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</si>
  <si>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</si>
  <si>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</si>
  <si>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</si>
  <si>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153,46</t>
  </si>
  <si>
    <t>TUBO DE AÇO GALVANIZADO COM COSTURA, CLASSE MÉDIA, DN 32 (1 1/4"), CONEXÃO ROSQUEADA, INSTALADO EM REDE DE ALIMENTAÇÃO PARA HIDRANTE - FORNECIMENTO E INSTALAÇÃO. AF_10/2020</t>
  </si>
  <si>
    <t>62,08</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</si>
  <si>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</si>
  <si>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</si>
  <si>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99,84</t>
  </si>
  <si>
    <t>TUBO DE AÇO GALVANIZADO COM COSTURA, CLASSE MÉDIA, DN 65 (2 1/2"), CONEXÃO ROSQUEADA, INSTALADO EM REDE DE ALIMENTAÇÃO PARA HIDRANTE - FORNECIMENTO E INSTALAÇÃO. AF_10/2020</t>
  </si>
  <si>
    <t>122,82</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</si>
  <si>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</si>
  <si>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</si>
  <si>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</si>
  <si>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</si>
  <si>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</si>
  <si>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</si>
  <si>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82,40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</si>
  <si>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</si>
  <si>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</si>
  <si>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157,50</t>
  </si>
  <si>
    <t>TUBO DE AÇO GALVANIZADO COM COSTURA, CLASSE MÉDIA, CONEXÃO ROSQUEADA, DN 32 (1 1/4"), INSTALADO EM REDE DE ALIMENTAÇÃO PARA SPRINKLER - FORNECIMENTO E INSTALAÇÃO. AF_10/2020</t>
  </si>
  <si>
    <t>66,93</t>
  </si>
  <si>
    <t>TUBO DE AÇO GALVANIZADO COM COSTURA, CLASSE MÉDIA, CONEXÃO ROSQUEADA, DN 40 (1 1/2"), INSTALADO EM REDE DE ALIMENTAÇÃO PARA SPRINKLER - FORNECIMENTO E INSTALAÇÃO. AF_10/2020</t>
  </si>
  <si>
    <t>76,37</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</si>
  <si>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</si>
  <si>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</si>
  <si>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127,82</t>
  </si>
  <si>
    <t>TUBO DE AÇO GALVANIZADO COM COSTURA, CLASSE MÉDIA, CONEXÃO ROSQUEADA, DN 80 (3"), INSTALADO EM REDE DE ALIMENTAÇÃO PARA SPRINKLER - FORNECIMENTO E INSTALAÇÃO. AF_10/2020</t>
  </si>
  <si>
    <t>167,60</t>
  </si>
  <si>
    <t>TUBO DE AÇO GALVANIZADO COM COSTURA, CLASSE MÉDIA, CONEXÃO ROSQUEADA, DN 15 (1/2"), INSTALADO EM RAMAIS E SUB-RAMAIS DE GÁS - FORNECIMENTO E INSTALAÇÃO. AF_10/2020</t>
  </si>
  <si>
    <t>31,11</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</si>
  <si>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</si>
  <si>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</si>
  <si>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</si>
  <si>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59,59</t>
  </si>
  <si>
    <t>92691</t>
  </si>
  <si>
    <t>TUBO DE AÇO PRETO SEM COSTURA, CLASSE MÉDIA, CONEXÃO SOLDADA, DN 25 (1"), INSTALADO EM RAMAIS  E SUB-RAMAIS DE GÁS - FORNECIMENTO E INSTALAÇÃO. AF_10/2020</t>
  </si>
  <si>
    <t>80,11</t>
  </si>
  <si>
    <t>111,14</t>
  </si>
  <si>
    <t>130,94</t>
  </si>
  <si>
    <t>185,05</t>
  </si>
  <si>
    <t>215,14</t>
  </si>
  <si>
    <t>289,14</t>
  </si>
  <si>
    <t>395,11</t>
  </si>
  <si>
    <t>565,00</t>
  </si>
  <si>
    <t>20,62</t>
  </si>
  <si>
    <t>36,21</t>
  </si>
  <si>
    <t>50,28</t>
  </si>
  <si>
    <t>93,47</t>
  </si>
  <si>
    <t>31,41</t>
  </si>
  <si>
    <t>38,99</t>
  </si>
  <si>
    <t>76,57</t>
  </si>
  <si>
    <t>110,01</t>
  </si>
  <si>
    <t>192,80</t>
  </si>
  <si>
    <t>TUBO DE AÇO PRETO SEM COSTURA, CONEXÃO SOLDADA, DN 40 (1 1/2"), INSTALADO EM REDE DE ALIMENTAÇÃO PARA HIDRANTE - FORNECIMENTO E INSTALAÇÃO. AF_10/2020</t>
  </si>
  <si>
    <t>78,35</t>
  </si>
  <si>
    <t>41,94</t>
  </si>
  <si>
    <t>18,90</t>
  </si>
  <si>
    <t>34,37</t>
  </si>
  <si>
    <t>48,93</t>
  </si>
  <si>
    <t>79,90</t>
  </si>
  <si>
    <t>112,25</t>
  </si>
  <si>
    <t>195,00</t>
  </si>
  <si>
    <t>110,46</t>
  </si>
  <si>
    <t>162,91</t>
  </si>
  <si>
    <t>28,91</t>
  </si>
  <si>
    <t>52,32</t>
  </si>
  <si>
    <t>112,11</t>
  </si>
  <si>
    <t>18,39</t>
  </si>
  <si>
    <t>51,15</t>
  </si>
  <si>
    <t>63,27</t>
  </si>
  <si>
    <t>116,01</t>
  </si>
  <si>
    <t>160,68</t>
  </si>
  <si>
    <t>209,85</t>
  </si>
  <si>
    <t>22,73</t>
  </si>
  <si>
    <t>25,84</t>
  </si>
  <si>
    <t>76,82</t>
  </si>
  <si>
    <t>77,37</t>
  </si>
  <si>
    <t>80,68</t>
  </si>
  <si>
    <t>102,45</t>
  </si>
  <si>
    <t>184,91</t>
  </si>
  <si>
    <t>199,73</t>
  </si>
  <si>
    <t>54,66</t>
  </si>
  <si>
    <t>85,53</t>
  </si>
  <si>
    <t>107,65</t>
  </si>
  <si>
    <t>103,83</t>
  </si>
  <si>
    <t>132,60</t>
  </si>
  <si>
    <t>134,14</t>
  </si>
  <si>
    <t>193,27</t>
  </si>
  <si>
    <t>324,39</t>
  </si>
  <si>
    <t>420,35</t>
  </si>
  <si>
    <t>64,41</t>
  </si>
  <si>
    <t>101,99</t>
  </si>
  <si>
    <t>139,34</t>
  </si>
  <si>
    <t>75,06</t>
  </si>
  <si>
    <t>120,29</t>
  </si>
  <si>
    <t>TUBO DE AÇO GALVANIZADO COM COSTURA, CLASSE MÉDIA, DN 25 (1"), CONEXÃO ROSQUEADA, INSTALADO EM REDE DE ALIMENTAÇÃO PARA HIDRANTE - FORNECIMENTO E INSTALAÇÃO. AF_10/2020</t>
  </si>
  <si>
    <t>50,32</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</si>
  <si>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</si>
  <si>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</si>
  <si>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</si>
  <si>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</si>
  <si>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547,52</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</si>
  <si>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</si>
  <si>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</si>
  <si>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</si>
  <si>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</si>
  <si>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</si>
  <si>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</si>
  <si>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</si>
  <si>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</si>
  <si>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</si>
  <si>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</si>
  <si>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17,29</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</si>
  <si>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</si>
  <si>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</si>
  <si>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</si>
  <si>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</si>
  <si>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</si>
  <si>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</si>
  <si>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44,91</t>
  </si>
  <si>
    <t>101918</t>
  </si>
  <si>
    <t>TUBO DE AÇO GALVANIZADO COM COSTURA, CLASSE MÉDIA, DN 100 (4"), CONEXÃO ROSQUEADA, INSTALADO EM PRUMADAS - FORNECIMENTO E INSTALAÇÃO. AF_10/2020</t>
  </si>
  <si>
    <t>236,02</t>
  </si>
  <si>
    <t>101919</t>
  </si>
  <si>
    <t>UNIÃO, EM FERRO GALVANIZADO, 4", CONEXÃO ROSQUEADA, INSTALADO EM PRUMADAS - FORNECIMENTO E INSTALAÇÃO. AF_10/2020</t>
  </si>
  <si>
    <t>346,46</t>
  </si>
  <si>
    <t>101920</t>
  </si>
  <si>
    <t>LUVA, EM FERRO GALVANIZADO, 4", CONEXÃO ROSQUEADA, INSTALADO EM PRUMADAS - FORNECIMENTO E INSTALAÇÃO. AF_10/2020</t>
  </si>
  <si>
    <t>169,10</t>
  </si>
  <si>
    <t>101921</t>
  </si>
  <si>
    <t>LUVA DE REDUÇÃO, EM FERRO GALVANIZADO, 4" X 2 1/2", CONEXÃO ROSQUEADA, INSTALADO EM PRUMADAS - FORNECIMENTO E INSTALAÇÃO. AF_10/2020</t>
  </si>
  <si>
    <t>191,94</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</si>
  <si>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</si>
  <si>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</si>
  <si>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</si>
  <si>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</si>
  <si>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</si>
  <si>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</si>
  <si>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159,55</t>
  </si>
  <si>
    <t>101925</t>
  </si>
  <si>
    <t>JOELHO 90°, EM FERRO GALVANIZADO, 4", CONEXÃO ROSQUEADA, INSTALADO EM PRUMADAS - FORNECIMENTO E INSTALAÇÃO. AF_10/2020</t>
  </si>
  <si>
    <t>265,58</t>
  </si>
  <si>
    <t>101926</t>
  </si>
  <si>
    <t>TÊ, EM FERRO GALVANIZADO, 4", CONEXÃO ROSQUEADA, INSTALADO EM PRUMADAS - FORNECIMENTO E INSTALAÇÃO. AF_10/2020</t>
  </si>
  <si>
    <t>342,88</t>
  </si>
  <si>
    <t>101927</t>
  </si>
  <si>
    <t>TUBO DE AÇO GALVANIZADO COM COSTURA, CLASSE MÉDIA, DN 100 (4"), CONEXÃO ROSQUEADA, INSTALADO EM REDE DE ALIMENTAÇÃO PARA HIDRANTE - FORNECIMENTO E INSTALAÇÃO. AF_10/2020</t>
  </si>
  <si>
    <t>220,89</t>
  </si>
  <si>
    <t>101928</t>
  </si>
  <si>
    <t>UNIÃO, EM FERRO GALVANIZADO, 4", CONEXÃO ROSQUEADA, INSTALADO EM REDE DE ALIMENTAÇÃO PARA HIDRANTE - FORNECIMENTO E INSTALAÇÃO. AF_10/2020</t>
  </si>
  <si>
    <t>352,24</t>
  </si>
  <si>
    <t>101929</t>
  </si>
  <si>
    <t>LUVA, EM FERRO GALVANIZADO, 4", CONEXÃO ROSQUEADA, INSTALADO EM REDE DE ALIMENTAÇÃO PARA HIDRANTE - FORNECIMENTO E INSTALAÇÃO. AF_10/2020</t>
  </si>
  <si>
    <t>174,88</t>
  </si>
  <si>
    <t>101930</t>
  </si>
  <si>
    <t>LUVA DE REDUÇÃO, EM FERRO GALVANIZADO, 4" X 2 1/2", CONEXÃO ROSQUEADA, INSTALADO EM REDE DE ALIMENTAÇÃO PARA HIDRANTE - FORNECIMENTO E INSTALAÇÃO. AF_10/2020</t>
  </si>
  <si>
    <t>197,72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</si>
  <si>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</si>
  <si>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</si>
  <si>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</si>
  <si>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</si>
  <si>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</si>
  <si>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</si>
  <si>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165,33</t>
  </si>
  <si>
    <t>101934</t>
  </si>
  <si>
    <t>JOELHO 90°, EM FERRO GALVANIZADO, 4", CONEXÃO ROSQUEADA, INSTALADO EM REDE DE ALIMENTAÇÃO PARA HIDRANTE - FORNECIMENTO E INSTALAÇÃO. AF_10/2020</t>
  </si>
  <si>
    <t>274,27</t>
  </si>
  <si>
    <t>101935</t>
  </si>
  <si>
    <t>TÊ, EM FERRO GALVANIZADO, 4", CONEXÃO ROSQUEADA, INSTALADO EM REDE DE ALIMENTAÇÃO PARA HIDRANTE - FORNECIMENTO E INSTALAÇÃO. AF_10/2020</t>
  </si>
  <si>
    <t>354,47</t>
  </si>
  <si>
    <t>9,33</t>
  </si>
  <si>
    <t>9,09</t>
  </si>
  <si>
    <t>11,97</t>
  </si>
  <si>
    <t>11,71</t>
  </si>
  <si>
    <t>15,10</t>
  </si>
  <si>
    <t>11,99</t>
  </si>
  <si>
    <t>29,09</t>
  </si>
  <si>
    <t>11,98</t>
  </si>
  <si>
    <t>12,81</t>
  </si>
  <si>
    <t>10,03</t>
  </si>
  <si>
    <t>4,60</t>
  </si>
  <si>
    <t>10,09</t>
  </si>
  <si>
    <t>26,65</t>
  </si>
  <si>
    <t>5,22</t>
  </si>
  <si>
    <t>6,78</t>
  </si>
  <si>
    <t>11,08</t>
  </si>
  <si>
    <t>17,10</t>
  </si>
  <si>
    <t>31,42</t>
  </si>
  <si>
    <t>35,21</t>
  </si>
  <si>
    <t>43,11</t>
  </si>
  <si>
    <t>95,25</t>
  </si>
  <si>
    <t>41,54</t>
  </si>
  <si>
    <t>112,15</t>
  </si>
  <si>
    <t>84,96</t>
  </si>
  <si>
    <t>36,46</t>
  </si>
  <si>
    <t>29,78</t>
  </si>
  <si>
    <t>46,94</t>
  </si>
  <si>
    <t>20,44</t>
  </si>
  <si>
    <t>20,20</t>
  </si>
  <si>
    <t>29,79</t>
  </si>
  <si>
    <t>8,49</t>
  </si>
  <si>
    <t>30,01</t>
  </si>
  <si>
    <t>61,76</t>
  </si>
  <si>
    <t>60,01</t>
  </si>
  <si>
    <t>106,60</t>
  </si>
  <si>
    <t>19,78</t>
  </si>
  <si>
    <t>44,94</t>
  </si>
  <si>
    <t>106,78</t>
  </si>
  <si>
    <t>143,39</t>
  </si>
  <si>
    <t>27,94</t>
  </si>
  <si>
    <t>46,26</t>
  </si>
  <si>
    <t>16,35</t>
  </si>
  <si>
    <t>77,00</t>
  </si>
  <si>
    <t>29,29</t>
  </si>
  <si>
    <t>151,01</t>
  </si>
  <si>
    <t>54,90</t>
  </si>
  <si>
    <t>21,94</t>
  </si>
  <si>
    <t>18,69</t>
  </si>
  <si>
    <t>40,22</t>
  </si>
  <si>
    <t>63,08</t>
  </si>
  <si>
    <t>90,38</t>
  </si>
  <si>
    <t>15,49</t>
  </si>
  <si>
    <t>22,74</t>
  </si>
  <si>
    <t>24,83</t>
  </si>
  <si>
    <t>22,76</t>
  </si>
  <si>
    <t>14,27</t>
  </si>
  <si>
    <t>18,74</t>
  </si>
  <si>
    <t>28,32</t>
  </si>
  <si>
    <t>29,97</t>
  </si>
  <si>
    <t>19,19</t>
  </si>
  <si>
    <t>50,81</t>
  </si>
  <si>
    <t>53,78</t>
  </si>
  <si>
    <t>87,14</t>
  </si>
  <si>
    <t>28,68</t>
  </si>
  <si>
    <t>39,48</t>
  </si>
  <si>
    <t>35,27</t>
  </si>
  <si>
    <t>62,45</t>
  </si>
  <si>
    <t>59,01</t>
  </si>
  <si>
    <t>51,97</t>
  </si>
  <si>
    <t>181,93</t>
  </si>
  <si>
    <t>157,16</t>
  </si>
  <si>
    <t>141,23</t>
  </si>
  <si>
    <t>22,86</t>
  </si>
  <si>
    <t>39,45</t>
  </si>
  <si>
    <t>10,73</t>
  </si>
  <si>
    <t>10,50</t>
  </si>
  <si>
    <t>16,53</t>
  </si>
  <si>
    <t>18,40</t>
  </si>
  <si>
    <t>6,02</t>
  </si>
  <si>
    <t>16,89</t>
  </si>
  <si>
    <t>28,12</t>
  </si>
  <si>
    <t>38,60</t>
  </si>
  <si>
    <t>23,04</t>
  </si>
  <si>
    <t>34,40</t>
  </si>
  <si>
    <t>54,56</t>
  </si>
  <si>
    <t>25,29</t>
  </si>
  <si>
    <t>39,30</t>
  </si>
  <si>
    <t>36,93</t>
  </si>
  <si>
    <t>28,29</t>
  </si>
  <si>
    <t>42,70</t>
  </si>
  <si>
    <t>68,94</t>
  </si>
  <si>
    <t>13,78</t>
  </si>
  <si>
    <t>32,54</t>
  </si>
  <si>
    <t>19,69</t>
  </si>
  <si>
    <t>29,76</t>
  </si>
  <si>
    <t>63,33</t>
  </si>
  <si>
    <t>64,32</t>
  </si>
  <si>
    <t>156,09</t>
  </si>
  <si>
    <t>159,73</t>
  </si>
  <si>
    <t>183,22</t>
  </si>
  <si>
    <t>188,13</t>
  </si>
  <si>
    <t>41,75</t>
  </si>
  <si>
    <t>12,03</t>
  </si>
  <si>
    <t>48,06</t>
  </si>
  <si>
    <t>142,61</t>
  </si>
  <si>
    <t>15,01</t>
  </si>
  <si>
    <t>145,63</t>
  </si>
  <si>
    <t>174,12</t>
  </si>
  <si>
    <t>28,55</t>
  </si>
  <si>
    <t>33,25</t>
  </si>
  <si>
    <t>117,20</t>
  </si>
  <si>
    <t>128,14</t>
  </si>
  <si>
    <t>169,66</t>
  </si>
  <si>
    <t>147,21</t>
  </si>
  <si>
    <t>248,72</t>
  </si>
  <si>
    <t>79,74</t>
  </si>
  <si>
    <t>179,03</t>
  </si>
  <si>
    <t>219,52</t>
  </si>
  <si>
    <t>33,90</t>
  </si>
  <si>
    <t>54,06</t>
  </si>
  <si>
    <t>69,83</t>
  </si>
  <si>
    <t>16,90</t>
  </si>
  <si>
    <t>97,29</t>
  </si>
  <si>
    <t>41,25</t>
  </si>
  <si>
    <t>75,97</t>
  </si>
  <si>
    <t>154,44</t>
  </si>
  <si>
    <t>48,98</t>
  </si>
  <si>
    <t>74,32</t>
  </si>
  <si>
    <t>113,75</t>
  </si>
  <si>
    <t>354,53</t>
  </si>
  <si>
    <t>42,44</t>
  </si>
  <si>
    <t>65,54</t>
  </si>
  <si>
    <t>183,56</t>
  </si>
  <si>
    <t>92,17</t>
  </si>
  <si>
    <t>168,55</t>
  </si>
  <si>
    <t>437,57</t>
  </si>
  <si>
    <t>31,12</t>
  </si>
  <si>
    <t>28,15</t>
  </si>
  <si>
    <t>39,85</t>
  </si>
  <si>
    <t>24,18</t>
  </si>
  <si>
    <t>NIPLE, EM FERRO GALVANIZADO, DN 50 (2"), CONEXÃO ROSQUEADA, INSTALADO EM PRUMADAS - FORNECIMENTO E INSTALAÇÃO. AF_10/2020</t>
  </si>
  <si>
    <t>LUVA, EM FERRO GALVANIZADO, DN 50 (2"), CONEXÃO ROSQUEADA, INSTALADO EM PRUMADAS - FORNECIMENTO E INSTALAÇÃO. AF_10/2020</t>
  </si>
  <si>
    <t>61,82</t>
  </si>
  <si>
    <t>NIPLE, EM FERRO GALVANIZADO, DN 65 (2 1/2"), CONEXÃO ROSQUEADA, INSTALADO EM PRUMADAS - FORNECIMENTO E INSTALAÇÃO. AF_10/2020</t>
  </si>
  <si>
    <t>80,24</t>
  </si>
  <si>
    <t>LUVA, EM FERRO GALVANIZADO, DN 65 (2 1/2"), CONEXÃO ROSQUEADA, INSTALADO EM PRUMADAS - FORNECIMENTO E INSTALAÇÃO. AF_10/2020</t>
  </si>
  <si>
    <t>88,76</t>
  </si>
  <si>
    <t>NIPLE, EM FERRO GALVANIZADO, DN 80 (3"), CONEXÃO ROSQUEADA, INSTALADO EM PRUMADAS - FORNECIMENTO E INSTALAÇÃO. AF_10/2020</t>
  </si>
  <si>
    <t>111,07</t>
  </si>
  <si>
    <t>LUVA, EM FERRO GALVANIZADO, DN 80 (3"), CONEXÃO ROSQUEADA, INSTALADO EM PRUMADAS - FORNECIMENTO E INSTALAÇÃO. AF_10/2020</t>
  </si>
  <si>
    <t>118,65</t>
  </si>
  <si>
    <t>JOELHO 45 GRAUS, EM FERRO GALVANIZADO, DN 50 (2"), CONEXÃO ROSQUEADA, INSTALADO EM PRUMADAS - FORNECIMENTO E INSTALAÇÃO. AF_10/2020</t>
  </si>
  <si>
    <t>JOELHO 90 GRAUS, EM FERRO GALVANIZADO, DN 50 (2"), CONEXÃO ROSQUEADA, INSTALADO EM PRUMADAS - FORNECIMENTO E INSTALAÇÃO. AF_10/2020</t>
  </si>
  <si>
    <t>90,16</t>
  </si>
  <si>
    <t>JOELHO 45 GRAUS, EM FERRO GALVANIZADO, DN 65 (2 1/2"), CONEXÃO ROSQUEADA, INSTALADO EM PRUMADAS - FORNECIMENTO E INSTALAÇÃO. AF_10/2020</t>
  </si>
  <si>
    <t>136,74</t>
  </si>
  <si>
    <t>JOELHO 90 GRAUS, EM FERRO GALVANIZADO, DN 65 (2 1/2"), CONEXÃO ROSQUEADA, INSTALADO EM PRUMADAS - FORNECIMENTO E INSTALAÇÃO. AF_10/2020</t>
  </si>
  <si>
    <t>128,40</t>
  </si>
  <si>
    <t>JOELHO 45 GRAUS, EM FERRO GALVANIZADO, DN 80 (3"), CONEXÃO ROSQUEADA, INSTALADO EM PRUMADAS - FORNECIMENTO E INSTALAÇÃO. AF_10/2020</t>
  </si>
  <si>
    <t>179,68</t>
  </si>
  <si>
    <t>JOELHO 90 GRAUS, EM FERRO GALVANIZADO, DN 80 (3"), CONEXÃO ROSQUEADA, INSTALADO EM PRUMADAS - FORNECIMENTO E INSTALAÇÃO. AF_10/2020</t>
  </si>
  <si>
    <t>163,63</t>
  </si>
  <si>
    <t>TÊ, EM FERRO GALVANIZADO, DN 50 (2"), CONEXÃO ROSQUEADA, INSTALADO EM PRUMADAS - FORNECIMENTO E INSTALAÇÃO. AF_10/2020</t>
  </si>
  <si>
    <t>120,17</t>
  </si>
  <si>
    <t>TÊ, EM FERRO GALVANIZADO, DN 65 (2 1/2"), CONEXÃO ROSQUEADA, INSTALADO EM PRUMADAS - FORNECIMENTO E INSTALAÇÃO. AF_10/2020</t>
  </si>
  <si>
    <t>175,39</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</si>
  <si>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</si>
  <si>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</si>
  <si>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</si>
  <si>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35,84</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</si>
  <si>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</si>
  <si>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</si>
  <si>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</si>
  <si>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</si>
  <si>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48,48</t>
  </si>
  <si>
    <t>NIPLE, EM FERRO GALVANIZADO, DN 50 (2"), CONEXÃO ROSQUEADA, INSTALADO EM REDE DE ALIMENTAÇÃO PARA HIDRANTE - FORNECIMENTO E INSTALAÇÃO. AF_10/2020</t>
  </si>
  <si>
    <t>61,79</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</si>
  <si>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</si>
  <si>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</si>
  <si>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81,94</t>
  </si>
  <si>
    <t>LUVA, EM FERRO GALVANIZADO, DN 65 (2 1/2"), CONEXÃO ROSQUEADA, INSTALADO EM REDE DE ALIMENTAÇÃO PARA HIDRANTE - FORNECIMENTO E INSTALAÇÃO. AF_10/2020</t>
  </si>
  <si>
    <t>90,46</t>
  </si>
  <si>
    <t>NIPLE, EM FERRO GALVANIZADO, DN 80 (3"), CONEXÃO ROSQUEADA, INSTALADO EM REDE DE ALIMENTAÇÃO PARA HIDRANTE - FORNECIMENTO E INSTALAÇÃO. AF_10/2020</t>
  </si>
  <si>
    <t>114,57</t>
  </si>
  <si>
    <t>LUVA, EM FERRO GALVANIZADO, DN 80 (3"), CONEXÃO ROSQUEADA, INSTALADO EM REDE DE ALIMENTAÇÃO PARA HIDRANTE - FORNECIMENTO E INSTALAÇÃO. AF_10/2020</t>
  </si>
  <si>
    <t>122,15</t>
  </si>
  <si>
    <t>JOELHO 45 GRAUS, EM FERRO GALVANIZADO, DN 25 (1"), CONEXÃO ROSQUEADA, INSTALADO EM REDE DE ALIMENTAÇÃO PARA HIDRANTE - FORNECIMENTO E INSTALAÇÃO. AF_10/2020</t>
  </si>
  <si>
    <t>51,92</t>
  </si>
  <si>
    <t>JOELHO 90 GRAUS, EM FERRO GALVANIZADO, DN 25 (1"), CONEXÃO ROSQUEADA, INSTALADO EM REDE DE ALIMENTAÇÃO PARA HIDRANTE - FORNECIMENTO E INSTALAÇÃO. AF_10/2020</t>
  </si>
  <si>
    <t>49,88</t>
  </si>
  <si>
    <t>JOELHO 45 GRAUS, EM FERRO GALVANIZADO, DN 32 (1 1/4"), CONEXÃO ROSQUEADA, INSTALADO EM REDE DE ALIMENTAÇÃO PARA HIDRANTE - FORNECIMENTO E INSTALAÇÃO. AF_10/2020</t>
  </si>
  <si>
    <t>64,53</t>
  </si>
  <si>
    <t>JOELHO 90 GRAUS, EM FERRO GALVANIZADO, DN 32 (1 1/4"), CONEXÃO ROSQUEADA, INSTALADO EM REDE DE ALIMENTAÇÃO PARA HIDRANTE - FORNECIMENTO E INSTALAÇÃO. AF_10/2020</t>
  </si>
  <si>
    <t>60,49</t>
  </si>
  <si>
    <t>JOELHO 45 GRAUS, EM FERRO GALVANIZADO, DN 40 (1 1/2"), CONEXÃO ROSQUEADA, INSTALADO EM REDE DE ALIMENTAÇÃO PARA HIDRANTE - FORNECIMENTO E INSTALAÇÃO. AF_10/2020</t>
  </si>
  <si>
    <t>73,69</t>
  </si>
  <si>
    <t>JOELHO 90 GRAUS, EM FERRO GALVANIZADO, DN 40 (1 1/2"), CONEXÃO ROSQUEADA, INSTALADO EM REDE DE ALIMENTAÇÃO PARA HIDRANTE - FORNECIMENTO E INSTALAÇÃO. AF_10/2020</t>
  </si>
  <si>
    <t>70,90</t>
  </si>
  <si>
    <t>JOELHO 45 GRAUS, EM FERRO GALVANIZADO, DN 50 (2"), CONEXÃO ROSQUEADA, INSTALADO EM REDE DE ALIMENTAÇÃO PARA HIDRANTE - FORNECIMENTO E INSTALAÇÃO. AF_10/2020</t>
  </si>
  <si>
    <t>91,95</t>
  </si>
  <si>
    <t>JOELHO 90 GRAUS, EM FERRO GALVANIZADO, DN 50 (2"), CONEXÃO ROSQUEADA, INSTALADO EM REDE DE ALIMENTAÇÃO PARA HIDRANTE - FORNECIMENTO E INSTALAÇÃO. AF_10/2020</t>
  </si>
  <si>
    <t>90,06</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</si>
  <si>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</si>
  <si>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</si>
  <si>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</si>
  <si>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184,93</t>
  </si>
  <si>
    <t>JOELHO 90 GRAUS, EM FERRO GALVANIZADO, CONEXÃO ROSQUEADA, DN 80 (3"), INSTALADO EM REDE DE ALIMENTAÇÃO PARA HIDRANTE - FORNECIMENTO E INSTALAÇÃO. AF_10/2020</t>
  </si>
  <si>
    <t>168,88</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</si>
  <si>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</si>
  <si>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</si>
  <si>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81,17</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</si>
  <si>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</si>
  <si>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</si>
  <si>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120,02</t>
  </si>
  <si>
    <t>TÊ, EM FERRO GALVANIZADO, CONEXÃO ROSQUEADA, DN 65 (2 1/2"), INSTALADO EM REDE DE ALIMENTAÇÃO PARA HIDRANTE - FORNECIMENTO E INSTALAÇÃO. AF_10/2020</t>
  </si>
  <si>
    <t>178,79</t>
  </si>
  <si>
    <t>TÊ, EM FERRO GALVANIZADO, CONEXÃO ROSQUEADA, DN 80 (3"), INSTALADO EM REDE DE ALIMENTAÇÃO PARA HIDRANTE - FORNECIMENTO E INSTALAÇÃO. AF_10/2020</t>
  </si>
  <si>
    <t>223,63</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</si>
  <si>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</si>
  <si>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</si>
  <si>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26,39</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</si>
  <si>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</si>
  <si>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</si>
  <si>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31,73</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</si>
  <si>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</si>
  <si>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</si>
  <si>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</si>
  <si>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47,69</t>
  </si>
  <si>
    <t>LUVA, EM FERRO GALVANIZADO, CONEXÃO ROSQUEADA, DN 50 (2"), INSTALADO EM REDE DE ALIMENTAÇÃO PARA SPRINKLER - FORNECIMENTO E INSTALAÇÃO. AF_10/2020</t>
  </si>
  <si>
    <t>47,67</t>
  </si>
  <si>
    <t>NIPLE, EM FERRO GALVANIZADO, CONEXÃO ROSQUEADA, DN 65 (2 1/2"), INSTALADO EM REDE DE ALIMENTAÇÃO PARA SPRINKLER - FORNECIMENTO E INSTALAÇÃO. AF_10/2020</t>
  </si>
  <si>
    <t>65,04</t>
  </si>
  <si>
    <t>LUVA, EM FERRO GALVANIZADO, CONEXÃO ROSQUEADA, DN 65 (2 1/2"), INSTALADO EM REDE DE ALIMENTAÇÃO PARA SPRINKLER - FORNECIMENTO E INSTALAÇÃO. AF_10/2020</t>
  </si>
  <si>
    <t>73,56</t>
  </si>
  <si>
    <t>NIPLE, EM FERRO GALVANIZADO, CONEXÃO ROSQUEADA, DN 80 (3"), INSTALADO EM REDE DE ALIMENTAÇÃO PARA SPRINKLER - FORNECIMENTO E INSTALAÇÃO. AF_10/2020</t>
  </si>
  <si>
    <t>94,92</t>
  </si>
  <si>
    <t>LUVA, EM FERRO GALVANIZADO, CONEXÃO ROSQUEADA, DN 80 (3"), INSTALADO EM REDE DE ALIMENTAÇÃO PARA SPRINKLER - FORNECIMENTO E INSTALAÇÃO. AF_10/2020</t>
  </si>
  <si>
    <t>102,50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</si>
  <si>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</si>
  <si>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</si>
  <si>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</si>
  <si>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</si>
  <si>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44,39</t>
  </si>
  <si>
    <t>JOELHO 45 GRAUS, EM FERRO GALVANIZADO, CONEXÃO ROSQUEADA, DN 40 (1 1/2"), INSTALADO EM REDE DE ALIMENTAÇÃO PARA SPRINKLER - FORNECIMENTO E INSTALAÇÃO. AF_10/2020</t>
  </si>
  <si>
    <t>55,34</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</si>
  <si>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</si>
  <si>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</si>
  <si>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70,85</t>
  </si>
  <si>
    <t>JOELHO 90 GRAUS, EM FERRO GALVANIZADO, CONEXÃO ROSQUEADA, DN 50 (2"), INSTALADO EM REDE DE ALIMENTAÇÃO PARA SPRINKLER - FORNECIMENTO E INSTALAÇÃO. AF_10/2020</t>
  </si>
  <si>
    <t>68,96</t>
  </si>
  <si>
    <t>JOELHO 45 GRAUS, EM FERRO GALVANIZADO, CONEXÃO ROSQUEADA, DN 65 (2 1/2"), INSTALADO EM REDE DE ALIMENTAÇÃO PARA SPRINKLER - FORNECIMENTO E INSTALAÇÃO. AF_10/2020</t>
  </si>
  <si>
    <t>114,04</t>
  </si>
  <si>
    <t>JOELHO 90 GRAUS, EM FERRO GALVANIZADO, CONEXÃO ROSQUEADA, DN 65 (2 1/2"), INSTALADO EM REDE DE ALIMENTAÇÃO PARA SPRINKLER - FORNECIMENTO E INSTALAÇÃO. AF_10/2020</t>
  </si>
  <si>
    <t>105,70</t>
  </si>
  <si>
    <t>JOELHO 45 GRAUS, EM FERRO GALVANIZADO, CONEXÃO ROSQUEADA, DN 80 (3"), INSTALADO EM REDE DE ALIMENTAÇÃO PARA SPRINKLER - FORNECIMENTO E INSTALAÇÃO. AF_10/2020</t>
  </si>
  <si>
    <t>155,48</t>
  </si>
  <si>
    <t>JOELHO 90 GRAUS, EM FERRO GALVANIZADO, CONEXÃO ROSQUEADA, DN 80 (3"), INSTALADO EM REDE DE ALIMENTAÇÃO PARA SPRINKLER - FORNECIMENTO E INSTALAÇÃO. AF_10/2020</t>
  </si>
  <si>
    <t>139,43</t>
  </si>
  <si>
    <t>TÊ, EM FERRO GALVANIZADO, CONEXÃO ROSQUEADA, DN 25 (1"), INSTALADO EM REDE DE ALIMENTAÇÃO PARA SPRINKLER - FORNECIMENTO E INSTALAÇÃO. AF_10/2020</t>
  </si>
  <si>
    <t>48,33</t>
  </si>
  <si>
    <t>TÊ, EM FERRO GALVANIZADO, CONEXÃO ROSQUEADA, DN 32 (1 1/4"), INSTALADO EM REDE DE ALIMENTAÇÃO PARA SPRINKLER - FORNECIMENTO E INSTALAÇÃO. AF_10/2020</t>
  </si>
  <si>
    <t>59,62</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</si>
  <si>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</si>
  <si>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</si>
  <si>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91,87</t>
  </si>
  <si>
    <t>TÊ, EM FERRO GALVANIZADO, CONEXÃO ROSQUEADA, DN 65 (2 1/2"), INSTALADO EM REDE DE ALIMENTAÇÃO PARA SPRINKLER - FORNECIMENTO E INSTALAÇÃO. AF_10/2020</t>
  </si>
  <si>
    <t>145,09</t>
  </si>
  <si>
    <t>TÊ, EM FERRO GALVANIZADO, CONEXÃO ROSQUEADA, DN 80 (3"), INSTALADO EM REDE DE ALIMENTAÇÃO PARA SPRINKLER - FORNECIMENTO E INSTALAÇÃO. AF_10/2020</t>
  </si>
  <si>
    <t>184,33</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</si>
  <si>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</si>
  <si>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</si>
  <si>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</si>
  <si>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</si>
  <si>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</si>
  <si>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</si>
  <si>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</si>
  <si>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</si>
  <si>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</si>
  <si>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32,70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</si>
  <si>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</si>
  <si>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</si>
  <si>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</si>
  <si>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</si>
  <si>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</si>
  <si>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</si>
  <si>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66,53</t>
  </si>
  <si>
    <t>UNIÃO, EM FERRO GALVANIZADO, DN 50 (2"), CONEXÃO ROSQUEADA, INSTALADO EM PRUMADAS - FORNECIMENTO E INSTALAÇÃO. AF_10/2020</t>
  </si>
  <si>
    <t>117,10</t>
  </si>
  <si>
    <t>UNIÃO, EM FERRO GALVANIZADO, DN 65 (2 1/2"), CONEXÃO ROSQUEADA, INSTALADO EM PRUMADAS - FORNECIMENTO E INSTALAÇÃO. AF_10/2020</t>
  </si>
  <si>
    <t>175,29</t>
  </si>
  <si>
    <t>UNIÃO, EM FERRO GALVANIZADO, DN 80 (3"), CONEXÃO ROSQUEADA, INSTALADO EM PRUMADAS - FORNECIMENTO E INSTALAÇÃO. AF_10/2020</t>
  </si>
  <si>
    <t>254,86</t>
  </si>
  <si>
    <t>UNIÃO, EM FERRO GALVANIZADO, DN 25 (1"), CONEXÃO ROSQUEADA, INSTALADO EM REDE DE ALIMENTAÇÃO PARA HIDRANTE - FORNECIMENTO E INSTALAÇÃO. AF_10/2020</t>
  </si>
  <si>
    <t>52,29</t>
  </si>
  <si>
    <t>UNIÃO, EM FERRO GALVANIZADO, DN 32 (1 1/4"), CONEXÃO ROSQUEADA, INSTALADO EM REDE DE ALIMENTAÇÃO PARA HIDRANTE - FORNECIMENTO E INSTALAÇÃO. AF_10/2020</t>
  </si>
  <si>
    <t>73,07</t>
  </si>
  <si>
    <t>UNIÃO, EM FERRO GALVANIZADO, DN 40 (1 1/2"), CONEXÃO ROSQUEADA, INSTALADO EM REDE DE ALIMENTAÇÃO PARA HIDRANTE - FORNECIMENTO E INSTALAÇÃO. AF_10/2020</t>
  </si>
  <si>
    <t>86,87</t>
  </si>
  <si>
    <t>UNIÃO, EM FERRO GALVANIZADO, DN 50 (2"), CONEXÃO ROSQUEADA, INSTALADO EM REDE DE ALIMENTAÇÃO PARA HIDRANTE - FORNECIMENTO E INSTALAÇÃO. AF_10/2020</t>
  </si>
  <si>
    <t>117,05</t>
  </si>
  <si>
    <t>UNIÃO, EM FERRO GALVANIZADO, DN 65 (2 1/2"), CONEXÃO ROSQUEADA, INSTALADO EM REDE DE ALIMENTAÇÃO PARA HIDRANTE - FORNECIMENTO E INSTALAÇÃO. AF_10/2020</t>
  </si>
  <si>
    <t>176,99</t>
  </si>
  <si>
    <t>UNIÃO, EM FERRO GALVANIZADO, DN 80 (3"), CONEXÃO ROSQUEADA, INSTALADO EM REDE DE ALIMENTAÇÃO PARA HIDRANTE - FORNECIMENTO E INSTALAÇÃO. AF_10/2020</t>
  </si>
  <si>
    <t>258,36</t>
  </si>
  <si>
    <t>UNIÃO, EM FERRO GALVANIZADO, CONEXÃO ROSQUEADA, DN 25 (1"), INSTALADO EM REDE DE ALIMENTAÇÃO PARA SPRINKLER - FORNECIMENTO E INSTALAÇÃO. AF_10/2020</t>
  </si>
  <si>
    <t>42,84</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</si>
  <si>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</si>
  <si>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</si>
  <si>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74,62</t>
  </si>
  <si>
    <t>UNIÃO, EM FERRO GALVANIZADO, CONEXÃO ROSQUEADA, DN 50 (2"), INSTALADO EM REDE DE ALIMENTAÇÃO PARA SPRINKLER - FORNECIMENTO E INSTALAÇÃO. AF_10/2020</t>
  </si>
  <si>
    <t>102,95</t>
  </si>
  <si>
    <t>UNIÃO, EM FERRO GALVANIZADO, CONEXÃO ROSQUEADA, DN 65 (2 1/2"), INSTALADO EM REDE DE ALIMENTAÇÃO PARA SPRINKLER - FORNECIMENTO E INSTALAÇÃO. AF_10/2020</t>
  </si>
  <si>
    <t>160,09</t>
  </si>
  <si>
    <t>UNIÃO, EM FERRO GALVANIZADO, CONEXÃO ROSQUEADA, DN 80 (3"), INSTALADO EM REDE DE ALIMENTAÇÃO PARA SPRINKLER - FORNECIMENTO E INSTALAÇÃO. AF_10/2020</t>
  </si>
  <si>
    <t>238,71</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</si>
  <si>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</si>
  <si>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</si>
  <si>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41,70</t>
  </si>
  <si>
    <t>UNIÃO, EM FERRO GALVANIZADO, CONEXÃO ROSQUEADA, DN 25 (1"), INSTALADO EM RAMAIS E SUB-RAMAIS DE GÁS - FORNECIMENTO E INSTALAÇÃO. AF_10/2020</t>
  </si>
  <si>
    <t>51,89</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</si>
  <si>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</si>
  <si>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</si>
  <si>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</si>
  <si>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</si>
  <si>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92,35</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</si>
  <si>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</si>
  <si>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</si>
  <si>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122,03</t>
  </si>
  <si>
    <t>LUVA DE REDUÇÃO, EM FERRO GALVANIZADO, 3" X 2 1/2", CONEXÃO ROSQUEADA, INSTALADO EM PRUMADAS - FORNECIMENTO E INSTALAÇÃO. AF_10/2020</t>
  </si>
  <si>
    <t>124,92</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</si>
  <si>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</si>
  <si>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</si>
  <si>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</si>
  <si>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</si>
  <si>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43,62</t>
  </si>
  <si>
    <t>LUVA DE REDUÇÃO, EM FERRO GALVANIZADO, 1 1/4" X 1/2", CONEXÃO ROSQUEADA, INSTALADO EM REDE DE ALIMENTAÇÃO PARA HIDRANTE - FORNECIMENTO E INSTALAÇÃO. AF_10/2020</t>
  </si>
  <si>
    <t>43,61</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</si>
  <si>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</si>
  <si>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</si>
  <si>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49,66</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</si>
  <si>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</si>
  <si>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</si>
  <si>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</si>
  <si>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64,98</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</si>
  <si>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</si>
  <si>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</si>
  <si>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</si>
  <si>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94,05</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</si>
  <si>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</si>
  <si>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</si>
  <si>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128,42</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</si>
  <si>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</si>
  <si>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</si>
  <si>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26,26</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</si>
  <si>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</si>
  <si>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</si>
  <si>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32,87</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</si>
  <si>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</si>
  <si>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</si>
  <si>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</si>
  <si>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37,41</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</si>
  <si>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</si>
  <si>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</si>
  <si>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</si>
  <si>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50,88</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</si>
  <si>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</si>
  <si>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</si>
  <si>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</si>
  <si>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</si>
  <si>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</si>
  <si>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108,77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</si>
  <si>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</si>
  <si>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</si>
  <si>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22,99</t>
  </si>
  <si>
    <t>519,55</t>
  </si>
  <si>
    <t>45,42</t>
  </si>
  <si>
    <t>571,34</t>
  </si>
  <si>
    <t>32,01</t>
  </si>
  <si>
    <t>654,41</t>
  </si>
  <si>
    <t>49,29</t>
  </si>
  <si>
    <t>821,44</t>
  </si>
  <si>
    <t>73,00</t>
  </si>
  <si>
    <t>1.138,38</t>
  </si>
  <si>
    <t>170,49</t>
  </si>
  <si>
    <t>1.501,88</t>
  </si>
  <si>
    <t>83,10</t>
  </si>
  <si>
    <t>13,03</t>
  </si>
  <si>
    <t>30,70</t>
  </si>
  <si>
    <t>19,45</t>
  </si>
  <si>
    <t>449,23</t>
  </si>
  <si>
    <t>521,66</t>
  </si>
  <si>
    <t>47,53</t>
  </si>
  <si>
    <t>573,45</t>
  </si>
  <si>
    <t>33,58</t>
  </si>
  <si>
    <t>449,43</t>
  </si>
  <si>
    <t>14,89</t>
  </si>
  <si>
    <t>523,54</t>
  </si>
  <si>
    <t>49,41</t>
  </si>
  <si>
    <t>84,54</t>
  </si>
  <si>
    <t>576,86</t>
  </si>
  <si>
    <t>61,56</t>
  </si>
  <si>
    <t>27,59</t>
  </si>
  <si>
    <t>57,66</t>
  </si>
  <si>
    <t>90,60</t>
  </si>
  <si>
    <t>291,82</t>
  </si>
  <si>
    <t>46,90</t>
  </si>
  <si>
    <t>46,92</t>
  </si>
  <si>
    <t>62,37</t>
  </si>
  <si>
    <t>102,37</t>
  </si>
  <si>
    <t>94,79</t>
  </si>
  <si>
    <t>69,73</t>
  </si>
  <si>
    <t>101,73</t>
  </si>
  <si>
    <t>139,25</t>
  </si>
  <si>
    <t>155,30</t>
  </si>
  <si>
    <t>90,28</t>
  </si>
  <si>
    <t>139,68</t>
  </si>
  <si>
    <t>183,98</t>
  </si>
  <si>
    <t>80,51</t>
  </si>
  <si>
    <t>195,42</t>
  </si>
  <si>
    <t>289,62</t>
  </si>
  <si>
    <t>405,62</t>
  </si>
  <si>
    <t>153,90</t>
  </si>
  <si>
    <t>372,93</t>
  </si>
  <si>
    <t>310,22</t>
  </si>
  <si>
    <t>366,51</t>
  </si>
  <si>
    <t>835,65</t>
  </si>
  <si>
    <t>198,41</t>
  </si>
  <si>
    <t>462,11</t>
  </si>
  <si>
    <t>701,75</t>
  </si>
  <si>
    <t>1.456,32</t>
  </si>
  <si>
    <t>25,28</t>
  </si>
  <si>
    <t>33,21</t>
  </si>
  <si>
    <t>51,82</t>
  </si>
  <si>
    <t>68,90</t>
  </si>
  <si>
    <t>67,02</t>
  </si>
  <si>
    <t>13,60</t>
  </si>
  <si>
    <t>22,08</t>
  </si>
  <si>
    <t>24,52</t>
  </si>
  <si>
    <t>101,14</t>
  </si>
  <si>
    <t>66,81</t>
  </si>
  <si>
    <t>131,32</t>
  </si>
  <si>
    <t>102,75</t>
  </si>
  <si>
    <t>239,01</t>
  </si>
  <si>
    <t>24,07</t>
  </si>
  <si>
    <t>71,00</t>
  </si>
  <si>
    <t>135,95</t>
  </si>
  <si>
    <t>116,51</t>
  </si>
  <si>
    <t>197,59</t>
  </si>
  <si>
    <t>187,65</t>
  </si>
  <si>
    <t>25,82</t>
  </si>
  <si>
    <t>24,33</t>
  </si>
  <si>
    <t>45,05</t>
  </si>
  <si>
    <t>71,19</t>
  </si>
  <si>
    <t>178,74</t>
  </si>
  <si>
    <t>240,75</t>
  </si>
  <si>
    <t>330,68</t>
  </si>
  <si>
    <t>9,08</t>
  </si>
  <si>
    <t>143,38</t>
  </si>
  <si>
    <t>173,96</t>
  </si>
  <si>
    <t>37,38</t>
  </si>
  <si>
    <t>152,39</t>
  </si>
  <si>
    <t>23,80</t>
  </si>
  <si>
    <t>33,23</t>
  </si>
  <si>
    <t>157,25</t>
  </si>
  <si>
    <t>194,00</t>
  </si>
  <si>
    <t>42,55</t>
  </si>
  <si>
    <t>51,96</t>
  </si>
  <si>
    <t>85,56</t>
  </si>
  <si>
    <t>179,92</t>
  </si>
  <si>
    <t>232,96</t>
  </si>
  <si>
    <t>17,02</t>
  </si>
  <si>
    <t>52,01</t>
  </si>
  <si>
    <t>73,21</t>
  </si>
  <si>
    <t>220,30</t>
  </si>
  <si>
    <t>254,13</t>
  </si>
  <si>
    <t>354,24</t>
  </si>
  <si>
    <t>128,53</t>
  </si>
  <si>
    <t>58,27</t>
  </si>
  <si>
    <t>56,27</t>
  </si>
  <si>
    <t>SPRINKLER TIPO PENDENTE, 68 °C, UNIÃO POR ROSCA DN 15 (1/2") - FORNECIMENTO E INSTALAÇÃO. AF_10/2020</t>
  </si>
  <si>
    <t>37,85</t>
  </si>
  <si>
    <t>14,80</t>
  </si>
  <si>
    <t>20,26</t>
  </si>
  <si>
    <t>20,94</t>
  </si>
  <si>
    <t>34,75</t>
  </si>
  <si>
    <t>34,14</t>
  </si>
  <si>
    <t>7,82</t>
  </si>
  <si>
    <t>23,28</t>
  </si>
  <si>
    <t>39,98</t>
  </si>
  <si>
    <t>36,30</t>
  </si>
  <si>
    <t>84,19</t>
  </si>
  <si>
    <t>81,81</t>
  </si>
  <si>
    <t>126,75</t>
  </si>
  <si>
    <t>189,63</t>
  </si>
  <si>
    <t>19,48</t>
  </si>
  <si>
    <t>13,96</t>
  </si>
  <si>
    <t>26,07</t>
  </si>
  <si>
    <t>85,33</t>
  </si>
  <si>
    <t>134,77</t>
  </si>
  <si>
    <t>20,66</t>
  </si>
  <si>
    <t>90,68</t>
  </si>
  <si>
    <t>136,16</t>
  </si>
  <si>
    <t>214,35</t>
  </si>
  <si>
    <t>6,77</t>
  </si>
  <si>
    <t>84,48</t>
  </si>
  <si>
    <t>134,72</t>
  </si>
  <si>
    <t>30,64</t>
  </si>
  <si>
    <t>89,44</t>
  </si>
  <si>
    <t>125,45</t>
  </si>
  <si>
    <t>189,58</t>
  </si>
  <si>
    <t>50,25</t>
  </si>
  <si>
    <t>214,25</t>
  </si>
  <si>
    <t>277,02</t>
  </si>
  <si>
    <t>142,56</t>
  </si>
  <si>
    <t>255,97</t>
  </si>
  <si>
    <t>286,62</t>
  </si>
  <si>
    <t>139,74</t>
  </si>
  <si>
    <t>233,52</t>
  </si>
  <si>
    <t>17,12</t>
  </si>
  <si>
    <t>37,93</t>
  </si>
  <si>
    <t>28,00</t>
  </si>
  <si>
    <t>29,48</t>
  </si>
  <si>
    <t>41,84</t>
  </si>
  <si>
    <t>39,09</t>
  </si>
  <si>
    <t>42,00</t>
  </si>
  <si>
    <t>33,36</t>
  </si>
  <si>
    <t>29,49</t>
  </si>
  <si>
    <t>35,09</t>
  </si>
  <si>
    <t>32,65</t>
  </si>
  <si>
    <t>52,05</t>
  </si>
  <si>
    <t>52,87</t>
  </si>
  <si>
    <t>65,17</t>
  </si>
  <si>
    <t>27,11</t>
  </si>
  <si>
    <t>29,16</t>
  </si>
  <si>
    <t>32,30</t>
  </si>
  <si>
    <t>50,52</t>
  </si>
  <si>
    <t>49,52</t>
  </si>
  <si>
    <t>66,24</t>
  </si>
  <si>
    <t>30,62</t>
  </si>
  <si>
    <t>36,56</t>
  </si>
  <si>
    <t>82,65</t>
  </si>
  <si>
    <t>87,53</t>
  </si>
  <si>
    <t>93,23</t>
  </si>
  <si>
    <t>111,55</t>
  </si>
  <si>
    <t>194,38</t>
  </si>
  <si>
    <t>207,69</t>
  </si>
  <si>
    <t>210,17</t>
  </si>
  <si>
    <t>211,73</t>
  </si>
  <si>
    <t>241,52</t>
  </si>
  <si>
    <t>255,02</t>
  </si>
  <si>
    <t>28,53</t>
  </si>
  <si>
    <t>34,11</t>
  </si>
  <si>
    <t>57,11</t>
  </si>
  <si>
    <t>ACOPLAMENTO RÍGIDO EM AÇO, CONEXÃO RANHURADA, DN 50 (2"), INSTALADO EM PRUMADAS - FORNECIMENTO E INSTALAÇÃO. AF_10/2020</t>
  </si>
  <si>
    <t>ACOPLAMENTO RÍGIDO EM AÇO, CONEXÃO RANHURADA, DN 65 (2 1/2"), INSTALADO EM PRUMADAS - FORNECIMENTO E INSTALAÇÃO. AF_10/2020</t>
  </si>
  <si>
    <t>46,51</t>
  </si>
  <si>
    <t>ACOPLAMENTO RÍGIDO EM AÇO, CONEXÃO RANHURADA, DN 80 (3"), INSTALADO EM PRUMADAS - FORNECIMENTO E INSTALAÇÃO. AF_10/2020</t>
  </si>
  <si>
    <t>52,47</t>
  </si>
  <si>
    <t>CURVA 45 GRAUS, EM AÇO, CONEXÃO RANHURADA, DN 50 (2"), INSTALADO EM PRUMADAS - FORNECIMENTO E INSTALAÇÃO. AF_10/2020</t>
  </si>
  <si>
    <t>95,18</t>
  </si>
  <si>
    <t>CURVA 90 GRAUS, EM AÇO, CONEXÃO RANHURADA, DN 50 (2"), INSTALADO EM PRUMADAS - FORNECIMENTO E INSTALAÇÃO. AF_10/2020</t>
  </si>
  <si>
    <t>CURVA 45 GRAUS, EM AÇO, CONEXÃO RANHURADA, DN 65 (2 1/2"), INSTALADO EM PRUMADAS - FORNECIMENTO E INSTALAÇÃO. AF_10/2020</t>
  </si>
  <si>
    <t>111,32</t>
  </si>
  <si>
    <t>CURVA 90 GRAUS, EM AÇO, CONEXÃO RANHURADA, DN 65 (2 1/2"), INSTALADO EM PRUMADAS - FORNECIMENTO E INSTALAÇÃO. AF_10/2020</t>
  </si>
  <si>
    <t>114,75</t>
  </si>
  <si>
    <t>CURVA 45 GRAUS, EM AÇO, CONEXÃO RANHURADA, DN 80 (3), INSTALADO EM PRUMADAS - FORNECIMENTO E INSTALAÇÃO. AF_10/2020</t>
  </si>
  <si>
    <t>127,40</t>
  </si>
  <si>
    <t>CURVA 90 GRAUS, EM AÇO, CONEXÃO RANHURADA, DN 80 (3"), INSTALADO EM PRUMADAS - FORNECIMENTO E INSTALAÇÃO. AF_10/2020</t>
  </si>
  <si>
    <t>131,07</t>
  </si>
  <si>
    <t>TÊ, EM AÇO, CONEXÃO RANHURADA, DN 50 (2"), INSTALADO EM PRUMADAS - FORNECIMENTO E INSTALAÇÃO. AF_10/2020</t>
  </si>
  <si>
    <t>144,03</t>
  </si>
  <si>
    <t>TÊ, EM AÇO, CONEXÃO RANHURADA, DN 65 (2 1/2"), INSTALADO EM PRUMADAS - FORNECIMENTO E INSTALAÇÃO. AF_10/2020</t>
  </si>
  <si>
    <t>172,64</t>
  </si>
  <si>
    <t>TÊ, EM AÇO, CONEXÃO RANHURADA, DN 80 (3"), INSTALADO EM PRUMADAS - FORNECIMENTO E INSTALAÇÃO. AF_10/2020</t>
  </si>
  <si>
    <t>190,78</t>
  </si>
  <si>
    <t>LUVA, EM AÇO, CONEXÃO SOLDADA, DN 50 (2"), INSTALADO EM PRUMADAS - FORNECIMENTO E INSTALAÇÃO. AF_10/2020</t>
  </si>
  <si>
    <t>88,64</t>
  </si>
  <si>
    <t>LUVA COM REDUÇÃO, EM AÇO, CONEXÃO SOLDADA, DN 50 X 40 MM (2  X 1 1/2"), INSTALADO EM PRUMADAS - FORNECIMENTO E INSTALAÇÃO. AF_10/2020</t>
  </si>
  <si>
    <t>101,63</t>
  </si>
  <si>
    <t>LUVA, EM AÇO, CONEXÃO SOLDADA, DN 65 (2 1/2"), INSTALADO EM PRUMADAS - FORNECIMENTO E INSTALAÇÃO. AF_10/2020</t>
  </si>
  <si>
    <t>166,62</t>
  </si>
  <si>
    <t>LUVA COM REDUÇÃO, EM AÇO, CONEXÃO SOLDADA, DN 65 X 50 MM (2 1/2" X 2"), INSTALADO EM PRUMADAS - FORNECIMENTO E INSTALAÇÃO. AF_10/2020</t>
  </si>
  <si>
    <t>LUVA, EM AÇO, CONEXÃO SOLDADA, DN 80 (3"), INSTALADO EM PRUMADAS - FORNECIMENTO E INSTALAÇÃO. AF_10/2020</t>
  </si>
  <si>
    <t>178,24</t>
  </si>
  <si>
    <t>LUVA COM REDUÇÃO, EM AÇO, CONEXÃO SOLDADA, DN 80 X 65 MM (3" X 2 1/2"), INSTALADO EM PRUMADAS - FORNECIMENTO E INSTALAÇÃO. AF_10/2020</t>
  </si>
  <si>
    <t>213,61</t>
  </si>
  <si>
    <t>CURVA 45 GRAUS, EM AÇO, CONEXÃO SOLDADA, DN 50 (2"), INSTALADO EM PRUMADAS - FORNECIMENTO E INSTALAÇÃO. AF_10/2020</t>
  </si>
  <si>
    <t>143,29</t>
  </si>
  <si>
    <t>CURVA 90 GRAUS, EM AÇO, CONEXÃO SOLDADA, DN 50 (2"), INSTALADO EM PRUMADAS - FORNECIMENTO E INSTALAÇÃO. AF_10/2020</t>
  </si>
  <si>
    <t>150,71</t>
  </si>
  <si>
    <t>CURVA 45 GRAUS, EM AÇO, CONEXÃO SOLDADA, DN 65 (2 1/2"), INSTALADO EM PRUMADAS - FORNECIMENTO E INSTALAÇÃO. AF_10/2020</t>
  </si>
  <si>
    <t>230,72</t>
  </si>
  <si>
    <t>CURVA 90 GRAUS, EM AÇO, CONEXÃO SOLDADA, DN 65 (2 1/2"), INSTALADO EM PRUMADAS - FORNECIMENTO E INSTALAÇÃO. AF_10/2020</t>
  </si>
  <si>
    <t>CURVA 45 GRAUS, EM AÇO, CONEXÃO SOLDADA, DN 80 (3"), INSTALADO EM PRUMADAS - FORNECIMENTO E INSTALAÇÃO. AF_10/2020</t>
  </si>
  <si>
    <t>492,99</t>
  </si>
  <si>
    <t>CURVA 90 GRAUS, EM AÇO, CONEXÃO SOLDADA, DN 80 (3"), INSTALADO EM PRUMADAS - FORNECIMENTO E INSTALAÇÃO. AF_10/2020</t>
  </si>
  <si>
    <t>439,79</t>
  </si>
  <si>
    <t>TÊ, EM AÇO, CONEXÃO SOLDADA, DN 50 (2"), INSTALADO EM PRUMADAS - FORNECIMENTO E INSTALAÇÃO. AF_10/2020</t>
  </si>
  <si>
    <t>220,97</t>
  </si>
  <si>
    <t>TÊ, EM AÇO, CONEXÃO SOLDADA, DN 65 (2 1/2"), INSTALADO EM PRUMADAS - FORNECIMENTO E INSTALAÇÃO. AF_10/2020</t>
  </si>
  <si>
    <t>361,08</t>
  </si>
  <si>
    <t>TÊ, EM AÇO, CONEXÃO SOLDADA, DN 80 (3"), INSTALADO EM PRUMADAS - FORNECIMENTO E INSTALAÇÃO. AF_10/2020</t>
  </si>
  <si>
    <t>540,19</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</si>
  <si>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</si>
  <si>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</si>
  <si>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</si>
  <si>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39,16</t>
  </si>
  <si>
    <t>LUVA COM REDUÇÃO, EM AÇO, CONEXÃO SOLDADA, DN 32 X 25 MM (1 1/4"  X 1"), INSTALADO EM REDE DE ALIMENTAÇÃO PARA HIDRANTE - FORNECIMENTO E INSTALAÇÃO. AF_10/2020</t>
  </si>
  <si>
    <t>45,58</t>
  </si>
  <si>
    <t>LUVA, EM AÇO, CONEXÃO SOLDADA, DN 40 (1 1/2"), INSTALADO EM REDE DE ALIMENTAÇÃO PARA HIDRANTE - FORNECIMENTO E INSTALAÇÃO. AF_10/2020</t>
  </si>
  <si>
    <t>49,57</t>
  </si>
  <si>
    <t>LUVA COM REDUÇÃO, EM AÇO, CONEXÃO SOLDADA, DN 40  X 32 MM (1 1/2" X 1 1/4"), INSTALADO EM REDE DE ALIMENTAÇÃO PARA HIDRANTE - FORNECIMENTO E INSTALAÇÃO. AF_10/2020</t>
  </si>
  <si>
    <t>57,78</t>
  </si>
  <si>
    <t>LUVA, EM AÇO, CONEXÃO SOLDADA, DN 50 (2"), INSTALADO EM REDE DE ALIMENTAÇÃO PARA HIDRANTE - FORNECIMENTO E INSTALAÇÃO. AF_10/2020</t>
  </si>
  <si>
    <t>71,58</t>
  </si>
  <si>
    <t>LUVA COM REDUÇÃO, EM AÇO, CONEXÃO SOLDADA, DN 50 X 40 MM (2" X 1 1/2"), INSTALADO EM REDE DE ALIMENTAÇÃO PARA HIDRANTE - FORNECIMENTO E INSTALAÇÃO. AF_10/2020</t>
  </si>
  <si>
    <t>84,57</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</si>
  <si>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</si>
  <si>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</si>
  <si>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152,46</t>
  </si>
  <si>
    <t>LUVA, EM AÇO, CONEXÃO SOLDADA, DN 80 (3"), INSTALADO EM REDE DE ALIMENTAÇÃO PARA HIDRANTE - FORNECIMENTO E INSTALAÇÃO. AF_10/2020</t>
  </si>
  <si>
    <t>167,00</t>
  </si>
  <si>
    <t>LUVA COM REDUÇÃO, EM AÇO, CONEXÃO SOLDADA, DN 80 X 65 MM (3" X 2 1/2"), INSTALADO EM REDE DE ALIMENTAÇÃO PARA HIDRANTE - FORNECIMENTO E INSTALAÇÃO. AF_10/2020</t>
  </si>
  <si>
    <t>202,37</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</si>
  <si>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</si>
  <si>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</si>
  <si>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</si>
  <si>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62,65</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</si>
  <si>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</si>
  <si>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</si>
  <si>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86,38</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</si>
  <si>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</si>
  <si>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</si>
  <si>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117,74</t>
  </si>
  <si>
    <t>CURVA 90 GRAUS, EM AÇO, CONEXÃO SOLDADA, DN 50 (2"), INSTALADO EM REDE DE ALIMENTAÇÃO PARA HIDRANTE - FORNECIMENTO E INSTALAÇÃO. AF_10/2020</t>
  </si>
  <si>
    <t>125,16</t>
  </si>
  <si>
    <t>CURVA 45 GRAUS, EM AÇO, CONEXÃO SOLDADA, DN 65 (2 1/2"), INSTALADO EM REDE DE ALIMENTAÇÃO PARA HIDRANTE - FORNECIMENTO E INSTALAÇÃO. AF_10/2020</t>
  </si>
  <si>
    <t>209,53</t>
  </si>
  <si>
    <t>CURVA 90 GRAUS, EM AÇO, CONEXÃO SOLDADA, DN 65 (2 1/2"), INSTALADO EM REDE DE ALIMENTAÇÃO PARA HIDRANTE - FORNECIMENTO E INSTALAÇÃO. AF_10/2020</t>
  </si>
  <si>
    <t>221,39</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</si>
  <si>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</si>
  <si>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</si>
  <si>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422,89</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</si>
  <si>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</si>
  <si>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</si>
  <si>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</si>
  <si>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123,29</t>
  </si>
  <si>
    <t>TÊ, EM AÇO, CONEXÃO SOLDADA, DN 50 (2"), INSTALADO EM REDE DE ALIMENTAÇÃO PARA HIDRANTE - FORNECIMENTO E INSTALAÇÃO. AF_10/2020</t>
  </si>
  <si>
    <t>186,85</t>
  </si>
  <si>
    <t>TÊ, EM AÇO, CONEXÃO SOLDADA, DN 65 (2 1/2"), INSTALADO EM REDE DE ALIMENTAÇÃO PARA HIDRANTE - FORNECIMENTO E INSTALAÇÃO. AF_10/2020</t>
  </si>
  <si>
    <t>332,77</t>
  </si>
  <si>
    <t>TÊ, EM AÇO, CONEXÃO SOLDADA, DN 80 (3"), INSTALADO EM REDE DE ALIMENTAÇÃO PARA HIDRANTE - FORNECIMENTO E INSTALAÇÃO. AF_10/2020</t>
  </si>
  <si>
    <t>517,71</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</si>
  <si>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</si>
  <si>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</si>
  <si>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</si>
  <si>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34,06</t>
  </si>
  <si>
    <t>LUVA COM REDUÇÃO, EM AÇO, CONEXÃO SOLDADA, DN 32 X 25 MM (1 1/4"  X 1"), INSTALADO EM REDE DE ALIMENTAÇÃO PARA SPRINKLER - FORNECIMENTO E INSTALAÇÃO. AF_10/2020</t>
  </si>
  <si>
    <t>40,73</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</si>
  <si>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</si>
  <si>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</si>
  <si>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50,59</t>
  </si>
  <si>
    <t>LUVA, EM AÇO, CONEXÃO SOLDADA, DN 50 (2"), INSTALADO EM REDE DE ALIMENTAÇÃO PARA SPRINKLER - FORNECIMENTO E INSTALAÇÃO. AF_10/2020</t>
  </si>
  <si>
    <t>61,39</t>
  </si>
  <si>
    <t>LUVA COM REDUÇÃO, EM AÇO, CONEXÃO SOLDADA, DN 50 X 40 MM (2" X 1 1/2"), INSTALADO EM REDE DE ALIMENTAÇÃO PARA SPRINKLER - FORNECIMENTO E INSTALAÇÃO. AF_10/2020</t>
  </si>
  <si>
    <t>74,38</t>
  </si>
  <si>
    <t>LUVA, EM AÇO, CONEXÃO SOLDADA, DN 65 (2 1/2"), INSTALADO EM REDE DE ALIMENTAÇÃO PARA SPRINKLER - FORNECIMENTO E INSTALAÇÃO. AF_10/2020</t>
  </si>
  <si>
    <t>111,57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</si>
  <si>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</si>
  <si>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</si>
  <si>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147,76</t>
  </si>
  <si>
    <t>LUVA COM REDUÇÃO, EM AÇO, CONEXÃO SOLDADA, DN 80 X 65 MM (3" X 2 1/2"), INSTALADO EM REDE DE ALIMENTAÇÃO PARA SPRINKLER - FORNECIMENTO E INSTALAÇÃO. AF_10/2020</t>
  </si>
  <si>
    <t>183,13</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</si>
  <si>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</si>
  <si>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</si>
  <si>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</si>
  <si>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55,37</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</si>
  <si>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</si>
  <si>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</si>
  <si>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</si>
  <si>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</si>
  <si>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</si>
  <si>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109,87</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</si>
  <si>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</si>
  <si>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</si>
  <si>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199,32</t>
  </si>
  <si>
    <t>CURVA 45 GRAUS, EM AÇO, CONEXÃO SOLDADA, DN 80 (3"), INSTALADO EM REDE DE ALIMENTAÇÃO PARA SPRINKLER - FORNECIMENTO E INSTALAÇÃO. AF_10/2020</t>
  </si>
  <si>
    <t>447,30</t>
  </si>
  <si>
    <t>CURVA 90 GRAUS, EM AÇO, CONEXÃO SOLDADA, DN 80 (3"), INSTALADO EM REDE DE ALIMENTAÇÃO PARA SPRINKLER - FORNECIMENTO E INSTALAÇÃO. AF_10/2020</t>
  </si>
  <si>
    <t>394,10</t>
  </si>
  <si>
    <t>TÊ, EM AÇO, CONEXÃO SOLDADA, DN 25 (1"), INSTALADO EM REDE DE ALIMENTAÇÃO PARA SPRINKLER - FORNECIMENTO E INSTALAÇÃO. AF_10/2020</t>
  </si>
  <si>
    <t>61,15</t>
  </si>
  <si>
    <t>TÊ, EM AÇO, CONEXÃO SOLDADA, DN 32 (1 1/4"), INSTALADO EM REDE DE ALIMENTAÇÃO PARA SPRINKLER - FORNECIMENTO E INSTALAÇÃO. AF_10/2020</t>
  </si>
  <si>
    <t>86,29</t>
  </si>
  <si>
    <t>TÊ, EM AÇO, CONEXÃO SOLDADA, DN 40 (1 1/2"), INSTALADO EM REDE DE ALIMENTAÇÃO PARA SPRINKLER - FORNECIMENTO E INSTALAÇÃO. AF_10/2020</t>
  </si>
  <si>
    <t>108,82</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</si>
  <si>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</si>
  <si>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</si>
  <si>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307,70</t>
  </si>
  <si>
    <t>TÊ, EM AÇO, CONEXÃO SOLDADA, DN 80 (3"), INSTALADO EM REDE DE ALIMENTAÇÃO PARA SPRINKLER - FORNECIMENTO E INSTALAÇÃO. AF_10/2020</t>
  </si>
  <si>
    <t>479,30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</si>
  <si>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</si>
  <si>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</si>
  <si>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</si>
  <si>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</si>
  <si>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46,38</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</si>
  <si>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</si>
  <si>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</si>
  <si>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27,52</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</si>
  <si>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</si>
  <si>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</si>
  <si>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41,93</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</si>
  <si>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</si>
  <si>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</si>
  <si>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</si>
  <si>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</si>
  <si>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</si>
  <si>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58,70</t>
  </si>
  <si>
    <t>TÊ, EM AÇO, CONEXÃO SOLDADA, DN 25 (1"), INSTALADO EM RAMAIS E SUB-RAMAIS DE GÁS - FORNECIMENTO E INSTALAÇÃO. AF_10/2020</t>
  </si>
  <si>
    <t>104,09</t>
  </si>
  <si>
    <t>913,63</t>
  </si>
  <si>
    <t>752,34</t>
  </si>
  <si>
    <t>97895</t>
  </si>
  <si>
    <t>CAIXA ENTERRADA HIDRÁULICA RETANGULAR, EM CONCRETO PRÉ-MOLDADO, DIMENSÕES INTERNAS: 0,3X0,3X0,3 M. AF_12/2020</t>
  </si>
  <si>
    <t>97896</t>
  </si>
  <si>
    <t>CAIXA ENTERRADA HIDRÁULICA RETANGULAR, EM CONCRETO PRÉ-MOLDADO, DIMENSÕES INTERNAS: 0,4X0,4X0,4 M. AF_12/2020</t>
  </si>
  <si>
    <t>244,55</t>
  </si>
  <si>
    <t>97897</t>
  </si>
  <si>
    <t>CAIXA ENTERRADA HIDRÁULICA RETANGULAR, EM CONCRETO PRÉ-MOLDADO, DIMENSÕES INTERNAS: 0,6X0,6X0,5 M. AF_12/2020</t>
  </si>
  <si>
    <t>341,85</t>
  </si>
  <si>
    <t>97898</t>
  </si>
  <si>
    <t>CAIXA ENTERRADA HIDRÁULICA RETANGULAR, EM CONCRETO PRÉ-MOLDADO, DIMENSÕES INTERNAS: 0,8X0,8X0,5 M. AF_12/2020</t>
  </si>
  <si>
    <t>562,75</t>
  </si>
  <si>
    <t>CAIXA ENTERRADA HIDRÁULICA RETANGULAR EM ALVENARIA COM TIJOLOS CERÂMICOS MACIÇOS, DIMENSÕES INTERNAS: 0,3X0,3X0,3 M PARA REDE DE ESGOTO. AF_12/2020</t>
  </si>
  <si>
    <t>205,78</t>
  </si>
  <si>
    <t>CAIXA ENTERRADA HIDRÁULICA RETANGULAR EM ALVENARIA COM TIJOLOS CERÂMICOS MACIÇOS, DIMENSÕES INTERNAS: 0,4X0,4X0,4 M PARA REDE DE ESGOTO. AF_12/2020</t>
  </si>
  <si>
    <t>327,66</t>
  </si>
  <si>
    <t>CAIXA ENTERRADA HIDRÁULICA RETANGULAR EM ALVENARIA COM TIJOLOS CERÂMICOS MACIÇOS, DIMENSÕES INTERNAS: 0,6X0,6X0,6 M PARA REDE DE ESGOTO. AF_12/2020</t>
  </si>
  <si>
    <t>648,86</t>
  </si>
  <si>
    <t>CAIXA ENTERRADA HIDRÁULICA RETANGULAR EM ALVENARIA COM TIJOLOS CERÂMICOS MACIÇOS, DIMENSÕES INTERNAS: 0,8X0,8X0,6 M PARA REDE DE ESGOTO. AF_12/2020</t>
  </si>
  <si>
    <t>889,38</t>
  </si>
  <si>
    <t>CAIXA ENTERRADA HIDRÁULICA RETANGULAR EM ALVENARIA COM TIJOLOS CERÂMICOS MACIÇOS, DIMENSÕES INTERNAS: 1X1X0,6 M PARA REDE DE ESGOTO. AF_12/2020</t>
  </si>
  <si>
    <t>1.043,63</t>
  </si>
  <si>
    <t>CAIXA ENTERRADA HIDRÁULICA RETANGULAR, EM ALVENARIA COM BLOCOS DE CONCRETO, DIMENSÕES INTERNAS: 0,4X0,4X0,4 M PARA REDE DE ESGOTO. AF_12/2020</t>
  </si>
  <si>
    <t>240,18</t>
  </si>
  <si>
    <t>CAIXA ENTERRADA HIDRÁULICA RETANGULAR, EM ALVENARIA COM BLOCOS DE CONCRETO, DIMENSÕES INTERNAS: 0,6X0,6X0,6 M PARA REDE DE ESGOTO. AF_12/2020</t>
  </si>
  <si>
    <t>446,32</t>
  </si>
  <si>
    <t>CAIXA ENTERRADA HIDRÁULICA RETANGULAR, EM ALVENARIA COM BLOCOS DE CONCRETO, DIMENSÕES INTERNAS: 0,8X0,8X0,6 M PARA REDE DE ESGOTO. AF_12/2020</t>
  </si>
  <si>
    <t>630,92</t>
  </si>
  <si>
    <t>CAIXA ENTERRADA HIDRÁULICA RETANGULAR, EM ALVENARIA COM BLOCOS DE CONCRETO, DIMENSÕES INTERNAS: 1X1X0,6 M PARA REDE DE ESGOTO. AF_12/2020</t>
  </si>
  <si>
    <t>737,79</t>
  </si>
  <si>
    <t>CAIXA DE GORDURA SIMPLES, CIRCULAR, EM CONCRETO PRÉ-MOLDADO, DIÂMETRO INTERNO = 0,4 M, ALTURA INTERNA = 0,4 M. AF_12/2020</t>
  </si>
  <si>
    <t>104,80</t>
  </si>
  <si>
    <t>CAIXA DE GORDURA SIMPLES (CAPACIDADE: 36L), RETANGULAR, EM ALVENARIA COM TIJOLOS CERÂMICOS MACIÇOS, DIMENSÕES INTERNAS = 0,2X0,4 M, ALTURA INTERNA = 0,8 M. AF_12/2020</t>
  </si>
  <si>
    <t>444,30</t>
  </si>
  <si>
    <t>CAIXA DE GORDURA DUPLA (CAPACIDADE: 126 L), RETANGULAR, EM ALVENARIA COM TIJOLOS CERÂMICOS MACIÇOS, DIMENSÕES INTERNAS = 0,4X0,7 M, ALTURA INTERNA = 0,8 M. AF_12/2020</t>
  </si>
  <si>
    <t>763,96</t>
  </si>
  <si>
    <t>CAIXA DE GORDURA ESPECIAL (CAPACIDADE: 312 L - PARA ATÉ 146 PESSOAS SERVIDAS NO PICO), RETANGULAR, EM ALVENARIA COM TIJOLOS CERÂMICOS MACIÇOS, DIMENSÕES INTERNAS = 0,4X1,2 M, ALTURA INTERNA = 1 M. AF_12/2020</t>
  </si>
  <si>
    <t>1.267,74</t>
  </si>
  <si>
    <t>CAIXA DE GORDURA SIMPLES (CAPACIDADE: 36 L), RETANGULAR, EM ALVENARIA COM BLOCOS DE CONCRETO, DIMENSÕES INTERNAS = 0,2X0,4 M, ALTURA INTERNA = 0,8 M. AF_12/2020</t>
  </si>
  <si>
    <t>286,68</t>
  </si>
  <si>
    <t>CAIXA DE GORDURA DUPLA (CAPACIDADE: 126 L), RETANGULAR, EM ALVENARIA COM BLOCOS DE CONCRETO, DIMENSÕES INTERNAS = 0,4X0,7 M, ALTURA INTERNA = 0,8 M. AF_12/2020</t>
  </si>
  <si>
    <t>509,86</t>
  </si>
  <si>
    <t>CAIXA ENTERRADA HIDRÁULICA RETANGULAR EM ALVENARIA COM TIJOLOS CERÂMICOS MACIÇOS, DIMENSÕES INTERNAS: 0,3X0,3X0,3 M PARA REDE DE DRENAGEM. AF_12/2020</t>
  </si>
  <si>
    <t>202,20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</si>
  <si>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</si>
  <si>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</si>
  <si>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635,06</t>
  </si>
  <si>
    <t>CAIXA ENTERRADA HIDRÁULICA RETANGULAR EM ALVENARIA COM TIJOLOS CERÂMICOS MACIÇOS, DIMENSÕES INTERNAS: 0,8X0,8X0,6 M PARA REDE DE DRENAGEM. AF_12/2020</t>
  </si>
  <si>
    <t>870,46</t>
  </si>
  <si>
    <t>CAIXA ENTERRADA HIDRÁULICA RETANGULAR EM ALVENARIA COM TIJOLOS CERÂMICOS MACIÇOS, DIMENSÕES INTERNAS: 1X1X0,6 M PARA REDE DE DRENAGEM. AF_12/2020</t>
  </si>
  <si>
    <t>1.019,16</t>
  </si>
  <si>
    <t>CAIXA ENTERRADA HIDRÁULICA RETANGULAR, EM ALVENARIA COM BLOCOS DE CONCRETO, DIMENSÕES INTERNAS: 0,4X0,4X0,4 M PARA REDE DE DRENAGEM. AF_12/2020</t>
  </si>
  <si>
    <t>235,11</t>
  </si>
  <si>
    <t>CAIXA ENTERRADA HIDRÁULICA RETANGULAR, EM ALVENARIA COM BLOCOS DE CONCRETO, DIMENSÕES INTERNAS: 0,6X0,6X0,6 M PARA REDE DE DRENAGEM. AF_12/2020</t>
  </si>
  <si>
    <t>437,63</t>
  </si>
  <si>
    <t>CAIXA ENTERRADA HIDRÁULICA RETANGULAR, EM ALVENARIA COM BLOCOS DE CONCRETO, DIMENSÕES INTERNAS: 0,8X0,8X0,6 M PARA REDE DE DRENAGEM. AF_12/2020</t>
  </si>
  <si>
    <t>618,52</t>
  </si>
  <si>
    <t>CAIXA ENTERRADA HIDRÁULICA RETANGULAR, EM ALVENARIA COM BLOCOS DE CONCRETO, DIMENSÕES INTERNAS: 1X1X0,6 M PARA REDE DE DRENAGEM. AF_12/2020</t>
  </si>
  <si>
    <t>721,03</t>
  </si>
  <si>
    <t>26,19</t>
  </si>
  <si>
    <t>64,44</t>
  </si>
  <si>
    <t>72,67</t>
  </si>
  <si>
    <t>12,19</t>
  </si>
  <si>
    <t>TANQUE DE LOUÇA BRANCA COM COLUNA, 30L OU EQUIVALENTE - FORNECIMENTO E INSTALAÇÃO. AF_01/2020</t>
  </si>
  <si>
    <t>863,21</t>
  </si>
  <si>
    <t>TANQUE DE LOUÇA BRANCA SUSPENSO, 18L OU EQUIVALENTE - FORNECIMENTO E INSTALAÇÃO. AF_01/2020</t>
  </si>
  <si>
    <t>529,58</t>
  </si>
  <si>
    <t>TANQUE DE MÁRMORE SINTÉTICO COM COLUNA, 22L OU EQUIVALENTE   FORNECIMENTO E INSTALAÇÃO. AF_01/2020</t>
  </si>
  <si>
    <t>TANQUE DE MÁRMORE SINTÉTICO SUSPENSO, 22L OU EQUIVALENTE - FORNECIMENTO E INSTALAÇÃO. AF_01/2020</t>
  </si>
  <si>
    <t>284,90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</si>
  <si>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</si>
  <si>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</si>
  <si>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</si>
  <si>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</si>
  <si>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</si>
  <si>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149,63</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</si>
  <si>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</si>
  <si>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</si>
  <si>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</si>
  <si>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</si>
  <si>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</si>
  <si>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</si>
  <si>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</si>
  <si>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508,85</t>
  </si>
  <si>
    <t>BANCADA DE GRANITO CINZA POLIDO, DE 1,50 X 0,60 M, PARA PIA DE COZINHA - FORNECIMENTO E INSTALAÇÃO. AF_01/2020</t>
  </si>
  <si>
    <t>711,81</t>
  </si>
  <si>
    <t>BANCADA DE MÁRMORE BRANCO POLIDO, DE 1,50 X 0,60 M, PARA PIA DE COZINHA - FORNECIMENTO E INSTALAÇÃO. AF_01/2020</t>
  </si>
  <si>
    <t>BANCADA DE MÁRMORE SINTÉTICO, DE 120 X 60CM, COM CUBA INTEGRADA - FORNECIMENTO E INSTALAÇÃO. AF_01/2020</t>
  </si>
  <si>
    <t>275,58</t>
  </si>
  <si>
    <t>BANCADA DE GRANITO CINZA POLIDO, DE 0,50 X 0,60 M, PARA LAVATÓRIO - FORNECIMENTO E INSTALAÇÃO. AF_01/2020</t>
  </si>
  <si>
    <t>338,46</t>
  </si>
  <si>
    <t>BANCADA DE MÁRMORE BRANCO POLIDO, DE 0,50 X 0,60 M, PARA LAVATÓRIO - FORNECIMENTO E INSTALAÇÃO. AF_01/2020</t>
  </si>
  <si>
    <t>226,88</t>
  </si>
  <si>
    <t>CUBA DE EMBUTIR RETANGULAR DE AÇO INOXIDÁVEL, 46 X 30 X 12 CM - FORNECIMENTO E INSTALAÇÃO. AF_01/2020</t>
  </si>
  <si>
    <t>191,79</t>
  </si>
  <si>
    <t>CUBA DE EMBUTIR OVAL EM LOUÇA BRANCA, 35 X 50CM OU EQUIVALENTE - FORNECIMENTO E INSTALAÇÃO. AF_01/2020</t>
  </si>
  <si>
    <t>146,73</t>
  </si>
  <si>
    <t>LAVATÓRIO LOUÇA BRANCA COM COLUNA, *44 X 35,5* CM, PADRÃO POPULAR - FORNECIMENTO E INSTALAÇÃO. AF_01/2020</t>
  </si>
  <si>
    <t>298,68</t>
  </si>
  <si>
    <t>LAVATÓRIO LOUÇA BRANCA COM COLUNA, 45 X 55CM OU EQUIVALENTE, PADRÃO MÉDIO - FORNECIMENTO E INSTALAÇÃO. AF_01/2020</t>
  </si>
  <si>
    <t>392,90</t>
  </si>
  <si>
    <t>LAVATÓRIO LOUÇA BRANCA SUSPENSO, 29,5 X 39CM OU EQUIVALENTE, PADRÃO POPULAR - FORNECIMENTO E INSTALAÇÃO. AF_01/2020</t>
  </si>
  <si>
    <t>153,02</t>
  </si>
  <si>
    <t>APARELHO MISTURADOR DE MESA PARA LAVATÓRIO, PADRÃO MÉDIO - FORNECIMENTO E INSTALAÇÃO. AF_01/2020</t>
  </si>
  <si>
    <t>201,52</t>
  </si>
  <si>
    <t>TORNEIRA CROMADA DE MESA, 1/2 OU 3/4, PARA LAVATÓRIO, PADRÃO POPULAR - FORNECIMENTO E INSTALAÇÃO. AF_01/2020</t>
  </si>
  <si>
    <t>APARELHO MISTURADOR DE MESA PARA PIA DE COZINHA, PADRÃO MÉDIO - FORNECIMENTO E INSTALAÇÃO. AF_01/2020</t>
  </si>
  <si>
    <t>237,67</t>
  </si>
  <si>
    <t>TORNEIRA CROMADA TUBO MÓVEL, DE MESA, 1/2 OU 3/4, PARA PIA DE COZINHA, PADRÃO ALTO - FORNECIMENTO E INSTALAÇÃO. AF_01/2020</t>
  </si>
  <si>
    <t>93,54</t>
  </si>
  <si>
    <t>TORNEIRA CROMADA TUBO MÓVEL, DE PAREDE, 1/2 OU 3/4, PARA PIA DE COZINHA, PADRÃO MÉDIO - FORNECIMENTO E INSTALAÇÃO. AF_01/2020</t>
  </si>
  <si>
    <t>87,79</t>
  </si>
  <si>
    <t>TORNEIRA CROMADA LONGA, DE PAREDE, 1/2 OU 3/4, PARA PIA DE COZINHA, PADRÃO POPULAR - FORNECIMENTO E INSTALAÇÃO. AF_01/2020</t>
  </si>
  <si>
    <t>TORNEIRA CROMADA 1/2 OU 3/4 PARA TANQUE, PADRÃO POPULAR - FORNECIMENTO E INSTALAÇÃO. AF_01/2020</t>
  </si>
  <si>
    <t>19,17</t>
  </si>
  <si>
    <t>TORNEIRA CROMADA 1/2 OU 3/4 PARA TANQUE, PADRÃO MÉDIO - FORNECIMENTO E INSTALAÇÃO. AF_01/2020</t>
  </si>
  <si>
    <t>37,17</t>
  </si>
  <si>
    <t>TORNEIRA CROMADA DE MESA, 1/2 OU 3/4, PARA LAVATÓRIO, PADRÃO MÉDIO - FORNECIMENTO E INSTALAÇÃO. AF_01/2020</t>
  </si>
  <si>
    <t>78,19</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</si>
  <si>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</si>
  <si>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</si>
  <si>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938,30</t>
  </si>
  <si>
    <t>TANQUE DE LOUÇA BRANCA COM COLUNA, 30L OU EQUIVALENTE, INCLUSO SIFÃO FLEXÍVEL EM PVC, VÁLVULA PLÁSTICA E TORNEIRA DE METAL CROMADO PADRÃO POPULAR - FORNECIMENTO E INSTALAÇÃO. AF_01/2020</t>
  </si>
  <si>
    <t>902,06</t>
  </si>
  <si>
    <t>TANQUE DE LOUÇA BRANCA COM COLUNA, 30L OU EQUIVALENTE, INCLUSO SIFÃO FLEXÍVEL EM PVC, VÁLVULA PLÁSTICA E TORNEIRA DE PLÁSTICO - FORNECIMENTO E INSTALAÇÃO. AF_01/2020</t>
  </si>
  <si>
    <t>911,52</t>
  </si>
  <si>
    <t>TANQUE DE LOUÇA BRANCA SUSPENSO, 18L OU EQUIVALENTE, INCLUSO SIFÃO TIPO GARRAFA EM METAL CROMADO, VÁLVULA METÁLICA E TORNEIRA DE METAL CROMADO PADRÃO MÉDIO - FORNECIMENTO E INSTALAÇÃO. AF_01/2020</t>
  </si>
  <si>
    <t>742,28</t>
  </si>
  <si>
    <t>TANQUE DE LOUÇA BRANCA SUSPENSO, 18L OU EQUIVALENTE, INCLUSO SIFÃO TIPO GARRAFA EM PVC, VÁLVULA PLÁSTICA E TORNEIRA DE METAL CROMADO PADRÃO POPULAR - FORNECIMENTO E INSTALAÇÃO. AF_01/2020</t>
  </si>
  <si>
    <t>577,38</t>
  </si>
  <si>
    <t>TANQUE DE LOUÇA BRANCA SUSPENSO, 18L OU EQUIVALENTE, INCLUSO SIFÃO TIPO GARRAFA EM PVC, VÁLVULA PLÁSTICA E TORNEIRA DE PLÁSTICO - FORNECIMENTO E INSTALAÇÃO. AF_01/2020</t>
  </si>
  <si>
    <t>586,84</t>
  </si>
  <si>
    <t>TANQUE DE MÁRMORE SINTÉTICO COM COLUNA, 22L OU EQUIVALENTE, INCLUSO SIFÃO FLEXÍVEL EM PVC, VÁLVULA PLÁSTICA E TORNEIRA DE METAL CROMADO PADRÃO POPULAR - FORNECIMENTO E INSTALAÇÃO. AF_01/2020</t>
  </si>
  <si>
    <t>536,65</t>
  </si>
  <si>
    <t>TANQUE DE MÁRMORE SINTÉTICO COM COLUNA, 22L OU EQUIVALENTE, INCLUSO SIFÃO FLEXÍVEL EM PVC, VÁLVULA PLÁSTICA E TORNEIRA DE PLÁSTICO - FORNECIMENTO E INSTALAÇÃO. AF_01/2020</t>
  </si>
  <si>
    <t>546,11</t>
  </si>
  <si>
    <t>TANQUE DE MÁRMORE SINTÉTICO SUSPENSO, 22L OU EQUIVALENTE, INCLUSO SIFÃO TIPO GARRAFA EM PVC, VÁLVULA PLÁSTICA E TORNEIRA DE METAL CROMADO PADRÃO POPULAR - FORNEC. E INSTALAÇÃO. AF_01/2020</t>
  </si>
  <si>
    <t>332,70</t>
  </si>
  <si>
    <t>TANQUE DE MÁRMORE SINTÉTICO SUSPENSO, 22L OU EQUIVALENTE, INCLUSO SIFÃO TIPO GARRAFA EM PVC, VÁLVULA PLÁSTICA E TORNEIRA DE PLÁSTICO - FORNECIMENTO E INSTALAÇÃO. AF_01/2020</t>
  </si>
  <si>
    <t>342,16</t>
  </si>
  <si>
    <t>TANQUE DE MÁRMORE SINTÉTICO SUSPENSO, 22L OU EQUIVALENTE, INCLUSO SIFÃO FLEXÍVEL EM PVC, VÁLVULA PLÁSTICA E TORNEIRA DE METAL CROMADO PADRÃO POPULAR - FORNECIMENTO E INSTALAÇÃO. AF_01/2020</t>
  </si>
  <si>
    <t>323,75</t>
  </si>
  <si>
    <t>TANQUE DE MÁRMORE SINTÉTICO SUSPENSO, 22L OU EQUIVALENTE, INCLUSO SIFÃO FLEXÍVEL EM PVC, VÁLVULA PLÁSTICA E TORNEIRA DE PLÁSTICO - FORNECIMENTO E INSTALAÇÃO. AF_01/2020</t>
  </si>
  <si>
    <t>333,21</t>
  </si>
  <si>
    <t>VASO SANITÁRIO SIFONADO COM CAIXA ACOPLADA LOUÇA BRANCA, INCLUSO ENGATE FLEXÍVEL EM PLÁSTICO BRANCO, 1/2  X 40CM - FORNECIMENTO E INSTALAÇÃO. AF_01/2020</t>
  </si>
  <si>
    <t>519,51</t>
  </si>
  <si>
    <t>VASO SANITÁRIO SIFONADO COM CAIXA ACOPLADA LOUÇA BRANCA - PADRÃO MÉDIO, INCLUSO ENGATE FLEXÍVEL EM METAL CROMADO, 1/2  X 40CM - FORNECIMENTO E INSTALAÇÃO. AF_01/2020</t>
  </si>
  <si>
    <t>549,39</t>
  </si>
  <si>
    <t>BANCADA DE MÁRMORE SINTÉTICO 120 X 60CM, COM CUBA INTEGRADA, INCLUSO SIFÃO TIPO GARRAFA EM PVC, VÁLVULA EM PLÁSTICO CROMADO TIPO AMERICANA E TORNEIRA CROMADA LONGA, DE PAREDE, PADRÃO POPULAR - FORNECIMENTO E INSTALAÇÃO. AF_01/2020</t>
  </si>
  <si>
    <t>357,08</t>
  </si>
  <si>
    <t>BANCADA DE MÁRMORE SINTÉTICO 120 X 60CM, COM CUBA INTEGRADA, INCLUSO SIFÃO TIPO FLEXÍVEL EM PVC, VÁLVULA EM PLÁSTICO CROMADO TIPO AMERICANA E TORNEIRA CROMADA LONGA, DE PAREDE, PADRÃO POPULAR - FORNECIMENTO E INSTALAÇÃO. AF_01/2020</t>
  </si>
  <si>
    <t>348,13</t>
  </si>
  <si>
    <t>CUBA DE EMBUTIR DE AÇO INOXIDÁVEL MÉDIA, INCLUSO VÁLVULA TIPO AMERICANA EM METAL CROMADO E SIFÃO FLEXÍVEL EM PVC - FORNECIMENTO E INSTALAÇÃO. AF_01/2020</t>
  </si>
  <si>
    <t>257,86</t>
  </si>
  <si>
    <t>CUBA DE EMBUTIR DE AÇO INOXIDÁVEL MÉDIA, INCLUSO VÁLVULA TIPO AMERICANA E SIFÃO TIPO GARRAFA EM METAL CROMADO - FORNECIMENTO E INSTALAÇÃO. AF_01/2020</t>
  </si>
  <si>
    <t>395,47</t>
  </si>
  <si>
    <t>CUBA DE EMBUTIR OVAL EM LOUÇA BRANCA, 35 X 50CM OU EQUIVALENTE, INCLUSO VÁLVULA EM METAL CROMADO E SIFÃO FLEXÍVEL EM PVC - FORNECIMENTO E INSTALAÇÃO. AF_01/2020</t>
  </si>
  <si>
    <t>184,65</t>
  </si>
  <si>
    <t>CUBA DE EMBUTIR OVAL EM LOUÇA BRANCA, 35 X 50CM OU EQUIVALENTE, INCLUSO VÁLVULA E SIFÃO TIPO GARRAFA EM METAL CROMADO - FORNECIMENTO E INSTALAÇÃO. AF_01/2020</t>
  </si>
  <si>
    <t>322,26</t>
  </si>
  <si>
    <t>LAVATÓRIO LOUÇA BRANCA COM COLUNA, *44 X 35,5* CM, PADRÃO POPULAR, INCLUSO SIFÃO FLEXÍVEL EM PVC, VÁLVULA E ENGATE FLEXÍVEL 30CM EM PLÁSTICO E COM TORNEIRA CROMADA PADRÃO POPULAR - FORNECIMENTO E INSTALAÇÃO. AF_01/2020</t>
  </si>
  <si>
    <t>374,70</t>
  </si>
  <si>
    <t>LAVATÓRIO LOUÇA BRANCA COM COLUNA, 45 X 55CM OU EQUIVALENTE, PADRÃO MÉDIO, INCLUSO SIFÃO TIPO GARRAFA, VÁLVULA E ENGATE FLEXÍVEL DE 40CM EM METAL CROMADO, COM APARELHO MISTURADOR PADRÃO MÉDIO - FORNECIMENTO E INSTALAÇÃO. AF_01/2020</t>
  </si>
  <si>
    <t>851,03</t>
  </si>
  <si>
    <t>LAVATÓRIO LOUÇA BRANCA COM COLUNA, 45 X 55CM OU EQUIVALENTE, PADRÃO MÉDIO, INCLUSO SIFÃO TIPO GARRAFA, VÁLVULA E ENGATE FLEXÍVEL DE 40CM EM METAL CROMADO, COM TORNEIRA CROMADA DE MESA, PADRÃO MÉDIO - FORNECIMENTO E INSTALAÇÃO. AF_01/2020</t>
  </si>
  <si>
    <t>687,16</t>
  </si>
  <si>
    <t>LAVATÓRIO LOUÇA BRANCA SUSPENSO, 29,5 X 39CM OU EQUIVALENTE, PADRÃO POPULAR, INCLUSO SIFÃO TIPO GARRAFA EM PVC, VÁLVULA E ENGATE FLEXÍVEL 30CM EM PLÁSTICO E TORNEIRA CROMADA DE MESA, PADRÃO POPULAR - FORNECIMENTO E INSTALAÇÃO. AF_01/2020</t>
  </si>
  <si>
    <t>237,99</t>
  </si>
  <si>
    <t>LAVATÓRIO LOUÇA BRANCA SUSPENSO, 29,5 X 39CM OU EQUIVALENTE, PADRÃO POPULAR, INCLUSO SIFÃO FLEXÍVEL EM PVC, VÁLVULA E ENGATE FLEXÍVEL 30CM EM PLÁSTICO E TORNEIRA CROMADA DE MESA, PADRÃO POPULAR - FORNECIMENTO E INSTALAÇÃO. AF_01/2020</t>
  </si>
  <si>
    <t>229,04</t>
  </si>
  <si>
    <t>BANCADA MÁRMORE BRANCO, 50 X 60 CM, INCLUSO CUBA DE EMBUTIR OVAL EM LOUÇA BRANCA 35 X 50 CM, VÁLVULA, SIFÃO TIPO GARRAFA E ENGATE FLEXÍVEL 40 CM EM METAL CROMADO E APARELHO MISTURADOR DE MESA, PADRÃO MÉDIO - FORNEC. E INSTALAÇÃO. AF_01/2020</t>
  </si>
  <si>
    <t>831,74</t>
  </si>
  <si>
    <t>BANCADA GRANITO CINZA,  50 X 60 CM, INCL. CUBA DE EMBUTIR OVAL LOUÇA BRANCA 35 X 50 CM, VÁLVULA METAL CROMADO, SIFÃO FLEXÍVEL PVC, ENGATE 30 CM FLEXÍVEL PLÁSTICO E TORNEIRA CROMADA DE MESA, PADRÃO POPULAR - FORNEC. E INSTALAÇÃO. AF_01/2020</t>
  </si>
  <si>
    <t>579,45</t>
  </si>
  <si>
    <t>BANCADA GRANITO CINZA  150 X 60 CM, COM CUBA DE EMBUTIR DE AÇO, VÁLVULA AMERICANA EM METAL, SIFÃO FLEXÍVEL EM PVC, ENGATE FLEXÍVEL 30 CM, TORNEIRA CROMADA LONGA, DE PAREDE, 1/2 OU 3/4, P/ COZINHA, PADRÃO POPULAR - FORNEC. E INSTALAÇÃO. AF_01/2020</t>
  </si>
  <si>
    <t>1.019,25</t>
  </si>
  <si>
    <t>BANCADA MÁRMORE BRANCO 150 X 60 CM, COM CUBA DE EMBUTIR DE AÇO, VÁLVULA AMERICANA E SIFÃO TIPO GARRAFA EM METAL , ENGATE FLEXÍVEL 30 CM, TORNEIRA CROMADA, DE MESA, 1/2 OU 3/4, PARA PIA COZINHA, PADRÃO ALTO - FORNEC. E INSTALAÇÃO. AF_01/2020</t>
  </si>
  <si>
    <t>912,82</t>
  </si>
  <si>
    <t>VASO SANITARIO SIFONADO CONVENCIONAL COM  LOUÇA BRANCA - FORNECIMENTO E INSTALAÇÃO. AF_01/2020</t>
  </si>
  <si>
    <t>232,45</t>
  </si>
  <si>
    <t>239,82</t>
  </si>
  <si>
    <t>VASO SANITARIO SIFONADO CONVENCIONAL PARA PCD SEM FURO FRONTAL COM  LOUÇA BRANCA SEM ASSENTO -  FORNECIMENTO E INSTALAÇÃO. AF_01/2020</t>
  </si>
  <si>
    <t>892,36</t>
  </si>
  <si>
    <t>VASO SANITARIO SIFONADO CONVENCIONAL PARA PCD SEM FURO FRONTAL COM LOUÇA BRANCA SEM ASSENTO, INCLUSO CONJUNTO DE LIGAÇÃO PARA BACIA SANITÁRIA AJUSTÁVEL - FORNECIMENTO E INSTALAÇÃO. AF_01/2020</t>
  </si>
  <si>
    <t>899,73</t>
  </si>
  <si>
    <t>PORTA TOALHA ROSTO EM METAL CROMADO, TIPO ARGOLA, INCLUSO FIXAÇÃO. AF_01/2020</t>
  </si>
  <si>
    <t>42,43</t>
  </si>
  <si>
    <t>PORTA TOALHA BANHO EM METAL CROMADO, TIPO BARRA, INCLUSO FIXAÇÃO. AF_01/2020</t>
  </si>
  <si>
    <t>71,03</t>
  </si>
  <si>
    <t>PAPELEIRA DE PAREDE EM METAL CROMADO SEM TAMPA, INCLUSO FIXAÇÃO. AF_01/2020</t>
  </si>
  <si>
    <t>52,11</t>
  </si>
  <si>
    <t>SABONETEIRA DE PAREDE EM METAL CROMADO, INCLUSO FIXAÇÃO. AF_01/2020</t>
  </si>
  <si>
    <t>51,08</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</si>
  <si>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</si>
  <si>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</si>
  <si>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</si>
  <si>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</si>
  <si>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432,70</t>
  </si>
  <si>
    <t>100849</t>
  </si>
  <si>
    <t>ASSENTO SANITÁRIO CONVENCIONAL - FORNECIMENTO E INSTALACAO. AF_01/2020</t>
  </si>
  <si>
    <t>100851</t>
  </si>
  <si>
    <t>ASSENTO SANITÁRIO INFANTIL - FORNECIMENTO E INSTALACAO. AF_01/2020</t>
  </si>
  <si>
    <t>58,40</t>
  </si>
  <si>
    <t>100852</t>
  </si>
  <si>
    <t>CUBA DE EMBUTIR RETANGULAR DE AÇO INOXIDÁVEL, 56 X 33 X 12 CM - FORNECIMENTO E INSTALAÇÃO. AF_01/2020</t>
  </si>
  <si>
    <t>209,93</t>
  </si>
  <si>
    <t>100854</t>
  </si>
  <si>
    <t>TORNEIRA CROMADA DE MESA PARA LAVATÓRIO COM SENSOR DE PRESENCA. AF_01/2020</t>
  </si>
  <si>
    <t>586,27</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</si>
  <si>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</si>
  <si>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</si>
  <si>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</si>
  <si>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</si>
  <si>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</si>
  <si>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</si>
  <si>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220,93</t>
  </si>
  <si>
    <t>100858</t>
  </si>
  <si>
    <t>MICTÓRIO SIFONADO LOUÇA BRANCA  PADRÃO MÉDIO  FORNECIMENTO E INSTALAÇÃO. AF_01/2020</t>
  </si>
  <si>
    <t>633,07</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</si>
  <si>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</si>
  <si>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</si>
  <si>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</si>
  <si>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</si>
  <si>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</si>
  <si>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</si>
  <si>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34,45</t>
  </si>
  <si>
    <t>100863</t>
  </si>
  <si>
    <t>BARRA DE APOIO EM "L", EM ACO INOX POLIDO 70 X 70 CM, FIXADA NA PAREDE - FORNECIMENTO E INSTALACAO. AF_01/2020</t>
  </si>
  <si>
    <t>465,96</t>
  </si>
  <si>
    <t>100864</t>
  </si>
  <si>
    <t>BARRA DE APOIO EM "L", EM ACO INOX POLIDO 80 X 80 CM, FIXADA NA PAREDE - FORNECIMENTO E INSTALACAO. AF_01/2020</t>
  </si>
  <si>
    <t>506,37</t>
  </si>
  <si>
    <t>100865</t>
  </si>
  <si>
    <t>BARRA DE APOIO LATERAL ARTICULADA, COM TRAVA, EM ACO INOX POLIDO, FIXADA NA PAREDE - FORNECIMENTO E INSTALAÇÃO. AF_01/2020</t>
  </si>
  <si>
    <t>425,31</t>
  </si>
  <si>
    <t>100866</t>
  </si>
  <si>
    <t>BARRA DE APOIO RETA, EM ACO INOX POLIDO, COMPRIMENTO 60CM, FIXADA NA PAREDE - FORNECIMENTO E INSTALAÇÃO. AF_01/2020</t>
  </si>
  <si>
    <t>248,67</t>
  </si>
  <si>
    <t>100867</t>
  </si>
  <si>
    <t>BARRA DE APOIO RETA, EM ACO INOX POLIDO, COMPRIMENTO 70 CM,  FIXADA NA PAREDE - FORNECIMENTO E INSTALAÇÃO. AF_01/2020</t>
  </si>
  <si>
    <t>262,00</t>
  </si>
  <si>
    <t>100868</t>
  </si>
  <si>
    <t>BARRA DE APOIO RETA, EM ACO INOX POLIDO, COMPRIMENTO 80 CM,  FIXADA NA PAREDE - FORNECIMENTO E INSTALAÇÃO. AF_01/2020</t>
  </si>
  <si>
    <t>270,87</t>
  </si>
  <si>
    <t>100869</t>
  </si>
  <si>
    <t>BARRA DE APOIO RETA, EM ACO INOX POLIDO, COMPRIMENTO 90 CM,  FIXADA NA PAREDE - FORNECIMENTO E INSTALAÇÃO. AF_01/2020</t>
  </si>
  <si>
    <t>277,67</t>
  </si>
  <si>
    <t>100870</t>
  </si>
  <si>
    <t>BARRA DE APOIO RETA, EM ALUMINIO, COMPRIMENTO 60 CM,  FIXADA NA PAREDE - FORNECIMENTO E INSTALAÇÃO. AF_01/2020</t>
  </si>
  <si>
    <t>244,99</t>
  </si>
  <si>
    <t>100871</t>
  </si>
  <si>
    <t>BARRA DE APOIO RETA, EM ALUMINIO, COMPRIMENTO 70 CM,  FIXADA NA PAREDE - FORNECIMENTO E INSTALAÇÃO. AF_01/2020</t>
  </si>
  <si>
    <t>262,13</t>
  </si>
  <si>
    <t>100872</t>
  </si>
  <si>
    <t>BARRA DE APOIO RETA, EM ALUMINIO, COMPRIMENTO 80 CM,  FIXADA NA PAREDE - FORNECIMENTO E INSTALAÇÃO. AF_01/2020</t>
  </si>
  <si>
    <t>273,07</t>
  </si>
  <si>
    <t>100873</t>
  </si>
  <si>
    <t>BARRA DE APOIO RETA, EM ALUMINIO, COMPRIMENTO 90 CM,  FIXADA NA PAREDE - FORNECIMENTO E INSTALAÇÃO. AF_01/2020</t>
  </si>
  <si>
    <t>279,90</t>
  </si>
  <si>
    <t>100874</t>
  </si>
  <si>
    <t>PUXADOR PARA PCD, FIXADO NA PORTA - FORNECIMENTO E INSTALAÇÃO. AF_01/2020</t>
  </si>
  <si>
    <t>100875</t>
  </si>
  <si>
    <t>BANCO ARTICULADO, EM ACO INOX, PARA PCD, FIXADO NA PAREDE - FORNECIMENTO E INSTALAÇÃO. AF_01/2020</t>
  </si>
  <si>
    <t>788,84</t>
  </si>
  <si>
    <t>TANQUE SÉPTICO CIRCULAR, EM CONCRETO PRÉ-MOLDADO, DIÂMETRO INTERNO = 1,10 M, ALTURA INTERNA = 2,50 M, VOLUME ÚTIL: 2138,2 L (PARA 5 CONTRIBUINTES). AF_12/2020</t>
  </si>
  <si>
    <t>1.531,47</t>
  </si>
  <si>
    <t>TANQUE SÉPTICO CIRCULAR, EM CONCRETO PRÉ-MOLDADO, DIÂMETRO INTERNO = 1,40 M, ALTURA INTERNA = 2,50 M, VOLUME ÚTIL: 3463,6 L (PARA 13 CONTRIBUINTES). AF_12/2020</t>
  </si>
  <si>
    <t>2.084,86</t>
  </si>
  <si>
    <t>TANQUE SÉPTICO CIRCULAR, EM CONCRETO PRÉ-MOLDADO, DIÂMETRO INTERNO = 1,88 M, ALTURA INTERNA = 2,50 M, VOLUME ÚTIL: 6245,8 L (PARA 32 CONTRIBUINTES). AF_12/2020</t>
  </si>
  <si>
    <t>3.230,71</t>
  </si>
  <si>
    <t>TANQUE SÉPTICO CIRCULAR, EM CONCRETO PRÉ-MOLDADO, DIÂMETRO INTERNO = 2,38 M, ALTURA INTERNA = 2,50 M, VOLUME ÚTIL: 10009,8 L (PARA 69 CONTRIBUINTES). AF_12/2020</t>
  </si>
  <si>
    <t>4.372,82</t>
  </si>
  <si>
    <t>TANQUE SÉPTICO CIRCULAR, EM CONCRETO PRÉ-MOLDADO, DIÂMETRO INTERNO = 2,38 M, ALTURA INTERNA = 3,0 M, VOLUME ÚTIL: 12234,2 L (PARA 86 CONTRIBUINTES). AF_12/2020</t>
  </si>
  <si>
    <t>5.057,40</t>
  </si>
  <si>
    <t>TANQUE SÉPTICO CIRCULAR, EM CONCRETO PRÉ-MOLDADO, DIÂMETRO INTERNO = 2,88 M, ALTURA INTERNA = 2,50 M, VOLUME ÚTIL: 14657,4 L (PARA 105 CONTRIBUINTES). AF_12/2020</t>
  </si>
  <si>
    <t>5.981,81</t>
  </si>
  <si>
    <t>98058</t>
  </si>
  <si>
    <t>FILTRO ANAERÓBIO CIRCULAR, EM CONCRETO PRÉ-MOLDADO, DIÂMETRO INTERNO = 1,10 M, ALTURA INTERNA = 1,50 M, VOLUME ÚTIL: 1140,4 L (PARA 5 CONTRIBUINTES). AF_12/2020</t>
  </si>
  <si>
    <t>1.372,97</t>
  </si>
  <si>
    <t>98059</t>
  </si>
  <si>
    <t>FILTRO ANAERÓBIO CIRCULAR, EM CONCRETO PRÉ-MOLDADO, DIÂMETRO INTERNO = 1,88 M, ALTURA INTERNA = 1,50 M, VOLUME ÚTIL: 3331,1 L (PARA 19 CONTRIBUINTES). AF_12/2020</t>
  </si>
  <si>
    <t>2.833,67</t>
  </si>
  <si>
    <t>98060</t>
  </si>
  <si>
    <t>FILTRO ANAERÓBIO CIRCULAR, EM CONCRETO PRÉ-MOLDADO, DIÂMETRO INTERNO = 2,38 M, ALTURA INTERNA = 1,50 M, VOLUME ÚTIL: 5338,6 L (PARA 34 CONTRIBUINTES). AF_12/2020</t>
  </si>
  <si>
    <t>3.965,77</t>
  </si>
  <si>
    <t>98061</t>
  </si>
  <si>
    <t>FILTRO ANAERÓBIO CIRCULAR, EM CONCRETO PRÉ-MOLDADO, DIÂMETRO INTERNO = 2,88 M, ALTURA INTERNA = 1,50 M, VOLUME ÚTIL: 7817,3 L (PARA 75 CONTRIBUINTES). AF_12/2020</t>
  </si>
  <si>
    <t>5.479,43</t>
  </si>
  <si>
    <t>98062</t>
  </si>
  <si>
    <t>SUMIDOURO CIRCULAR, EM CONCRETO PRÉ-MOLDADO, DIÂMETRO INTERNO = 1,88 M, ALTURA INTERNA = 2,00 M, ÁREA DE INFILTRAÇÃO: 13,1 M² (PARA 5 CONTRIBUINTES). AF_12/2020</t>
  </si>
  <si>
    <t>2.063,54</t>
  </si>
  <si>
    <t>98063</t>
  </si>
  <si>
    <t>SUMIDOURO CIRCULAR, EM CONCRETO PRÉ-MOLDADO, DIÂMETRO INTERNO = 2,38 M, ALTURA INTERNA = 2,50 M, ÁREA DE INFILTRAÇÃO: 21,3 M² (PARA 8 CONTRIBUINTES). AF_12/2020</t>
  </si>
  <si>
    <t>3.131,01</t>
  </si>
  <si>
    <t>98064</t>
  </si>
  <si>
    <t>SUMIDOURO CIRCULAR, EM CONCRETO PRÉ-MOLDADO, DIÂMETRO INTERNO = 2,38 M, ALTURA INTERNA = 3,0 M, ÁREA DE INFILTRAÇÃO: 25 M² (PARA 10 CONTRIBUINTES). AF_12/2020</t>
  </si>
  <si>
    <t>3.570,70</t>
  </si>
  <si>
    <t>98065</t>
  </si>
  <si>
    <t>SUMIDOURO CIRCULAR, EM CONCRETO PRÉ-MOLDADO, DIÂMETRO INTERNO = 2,88 M, ALTURA INTERNA = 3,0 M, ÁREA DE INFILTRAÇÃO: 31,4 M² (PARA 12 CONTRIBUINTES). AF_12/2020</t>
  </si>
  <si>
    <t>4.919,24</t>
  </si>
  <si>
    <t>TANQUE SÉPTICO RETANGULAR, EM ALVENARIA COM TIJOLOS CERÂMICOS MACIÇOS, DIMENSÕES INTERNAS: 1,0 X 2,0 X 1,4 M, VOLUME ÚTIL: 2000 L (PARA 5 CONTRIBUINTES). AF_12/2020</t>
  </si>
  <si>
    <t>5.624,00</t>
  </si>
  <si>
    <t>TANQUE SÉPTICO RETANGULAR, EM ALVENARIA COM TIJOLOS CERÂMICOS MACIÇOS, DIMENSÕES INTERNAS: 1,2 X 2,4 X 1,6 M, VOLUME ÚTIL: 3456 L (PARA 13 CONTRIBUINTES). AF_12/2020</t>
  </si>
  <si>
    <t>7.527,31</t>
  </si>
  <si>
    <t>TANQUE SÉPTICO RETANGULAR, EM ALVENARIA COM TIJOLOS CERÂMICOS MACIÇOS, DIMENSÕES INTERNAS: 1,4 X 3,2 X 1,8 M, VOLUME ÚTIL: 6272 L (PARA 32 CONTRIBUINTES). AF_12/2020</t>
  </si>
  <si>
    <t>10.646,92</t>
  </si>
  <si>
    <t>TANQUE SÉPTICO RETANGULAR, EM ALVENARIA COM TIJOLOS CERÂMICOS MACIÇOS, DIMENSÕES INTERNAS: 1,6 X 4,4 X 1,8 M, VOLUME ÚTIL: 9856 L (PARA 68 CONTRIBUINTES). AF_12/2020</t>
  </si>
  <si>
    <t>14.203,65</t>
  </si>
  <si>
    <t>TANQUE SÉPTICO RETANGULAR, EM ALVENARIA COM TIJOLOS CERÂMICOS MACIÇOS, DIMENSÕES INTERNAS: 1,6 X 4,8 X 2,0 M, VOLUME ÚTIL: 12288 L (PARA 86 CONTRIBUINTES). AF_12/2020</t>
  </si>
  <si>
    <t>16.339,39</t>
  </si>
  <si>
    <t>TANQUE SÉPTICO RETANGULAR, EM ALVENARIA COM TIJOLOS CERÂMICOS MACIÇOS, DIMENSÕES INTERNAS: 1,6 X 4,6 X 2,4 M, VOLUME ÚTIL: 14720 L (PARA 105 CONTRIBUINTES). AF_12/2020</t>
  </si>
  <si>
    <t>18.070,00</t>
  </si>
  <si>
    <t>FILTRO ANAERÓBIO RETANGULAR, EM ALVENARIA COM TIJOLOS CERÂMICOS MACIÇOS, DIMENSÕES INTERNAS: 0,8 X 1,2 X 1,67 M, VOLUME ÚTIL: 1152 L (PARA 5 CONTRIBUINTES). AF_12/2020</t>
  </si>
  <si>
    <t>4.633,58</t>
  </si>
  <si>
    <t>FILTRO ANAERÓBIO RETANGULAR, EM ALVENARIA COM TIJOLOS CERÂMICOS MACIÇOS, DIMENSÕES INTERNAS: 1,2 X 1,8 X 1,67 M, VOLUME ÚTIL: 2592 L (PARA 13 CONTRIBUINTES). AF_12/2020</t>
  </si>
  <si>
    <t>7.144,82</t>
  </si>
  <si>
    <t>FILTRO ANAERÓBIO RETANGULAR, EM ALVENARIA COM TIJOLOS CERÂMICOS MACIÇOS, DIMENSÕES INTERNAS: 1,4 X 3,0 X 1,67 M, VOLUME ÚTIL: 5040 L (PARA 32 CONTRIBUINTES). AF_12/2020</t>
  </si>
  <si>
    <t>10.954,91</t>
  </si>
  <si>
    <t>FILTRO ANAERÓBIO RETANGULAR, EM ALVENARIA COM TIJOLOS CERÂMICOS MACIÇOS, DIMENSÕES INTERNAS: 1,4 X 4,2 X 1,67 M, VOLUME ÚTIL: 7056 L (PARA 67 CONTRIBUINTES). AF_12/2020</t>
  </si>
  <si>
    <t>14.172,20</t>
  </si>
  <si>
    <t>FILTRO ANAERÓBIO RETANGULAR, EM ALVENARIA COM TIJOLOS CERÂMICOS MACIÇOS, DIMENSÕES INTERNAS: 1,6 X 4,6 X 1,67 M, VOLUME ÚTIL: 8832 L (PARA 84 CONTRIBUINTES). AF_12/2020</t>
  </si>
  <si>
    <t>16.243,82</t>
  </si>
  <si>
    <t>FILTRO ANAERÓBIO RETANGULAR, EM ALVENARIA COM TIJOLOS CERÂMICOS MACIÇOS, DIMENSÕES INTERNAS: 1,6 X 5,6 X 1,67 M, VOLUME ÚTIL: 10752 L (PARA 103 CONTRIBUINTES). AF_12/2020</t>
  </si>
  <si>
    <t>19.072,83</t>
  </si>
  <si>
    <t>SUMIDOURO RETANGULAR, EM ALVENARIA COM TIJOLOS CERÂMICOS MACIÇOS, DIMENSÕES INTERNAS: 0,8 X 1,4 X 3,0 M, ÁREA DE INFILTRAÇÃO: 13,2 M² (PARA 5 CONTRIBUINTES). AF_12/2020</t>
  </si>
  <si>
    <t>5.097,31</t>
  </si>
  <si>
    <t>SUMIDOURO RETANGULAR, EM ALVENARIA COM TIJOLOS CERÂMICOS MACIÇOS, DIMENSÕES INTERNAS: 1,0 X 3,0 X 3,0 M, ÁREA DE INFILTRAÇÃO: 25 M² (PARA 10 CONTRIBUINTES). AF_12/2020</t>
  </si>
  <si>
    <t>8.867,53</t>
  </si>
  <si>
    <t>SUMIDOURO RETANGULAR, EM ALVENARIA COM TIJOLOS CERÂMICOS MACIÇOS, DIMENSÕES INTERNAS: 1,6 X 3,4 X 3,0 M, ÁREA DE INFILTRAÇÃO: 32,9 M² (PARA 13 CONTRIBUINTES). AF_12/2020</t>
  </si>
  <si>
    <t>11.301,84</t>
  </si>
  <si>
    <t>SUMIDOURO RETANGULAR, EM ALVENARIA COM TIJOLOS CERÂMICOS MACIÇOS, DIMENSÕES INTERNAS: 1,6 X 5,8 X 3,0 M, ÁREA DE INFILTRAÇÃO: 50 M² (PARA 20 CONTRIBUINTES). AF_12/2020</t>
  </si>
  <si>
    <t>16.665,00</t>
  </si>
  <si>
    <t>TANQUE SÉPTICO RETANGULAR, EM ALVENARIA COM BLOCOS DE CONCRETO, DIMENSÕES INTERNAS: 1,0 X 2,0 X 1,4 M, VOLUME ÚTIL: 2000 L (PARA 5 CONTRIBUINTES). AF_12/2020</t>
  </si>
  <si>
    <t>3.816,99</t>
  </si>
  <si>
    <t>TANQUE SÉPTICO RETANGULAR, EM ALVENARIA COM BLOCOS DE CONCRETO, DIMENSÕES INTERNAS: 1,2 X 2,4 X 1,6 M, VOLUME ÚTIL: 3456 L (PARA 13 CONTRIBUINTES). AF_12/2020</t>
  </si>
  <si>
    <t>5.048,23</t>
  </si>
  <si>
    <t>TANQUE SÉPTICO RETANGULAR, EM ALVENARIA COM BLOCOS DE CONCRETO, DIMENSÕES INTERNAS: 1,4 X 3,2 X 1,8 M, VOLUME ÚTIL: 6272 L (PARA 32 CONTRIBUINTES). AF_12/2020</t>
  </si>
  <si>
    <t>7.095,49</t>
  </si>
  <si>
    <t>TANQUE SÉPTICO RETANGULAR, EM ALVENARIA COM BLOCOS DE CONCRETO, DIMENSÕES INTERNAS: 1,6 X 4,4 X 1,8 M, VOLUME ÚTIL: 9856 L (PARA 68 CONTRIBUINTES). AF_12/2020</t>
  </si>
  <si>
    <t>9.622,96</t>
  </si>
  <si>
    <t>TANQUE SÉPTICO RETANGULAR, EM ALVENARIA COM BLOCOS DE CONCRETO, DIMENSÕES INTERNAS: 1,6 X 4,8 X 2,0 M, VOLUME ÚTIL: 12288 L (PARA 86 CONTRIBUINTES). AF_12/2020</t>
  </si>
  <si>
    <t>10.881,58</t>
  </si>
  <si>
    <t>TANQUE SÉPTICO RETANGULAR, EM ALVENARIA COM BLOCOS DE CONCRETO, DIMENSÕES INTERNAS: 1,6 X 4,6 X 2,4 M, VOLUME ÚTIL: 14720 L (PARA 105 CONTRIBUINTES). AF_12/2020</t>
  </si>
  <si>
    <t>11.647,64</t>
  </si>
  <si>
    <t>FILTRO ANAERÓBIO RETANGULAR, EM ALVENARIA COM BLOCOS DE CONCRETO, DIMENSÕES INTERNAS: 0,8 X 1,2 X 1,67 M, VOLUME ÚTIL: 1152 L (PARA 5 CONTRIBUINTES). AF_12/2020</t>
  </si>
  <si>
    <t>3.243,77</t>
  </si>
  <si>
    <t>FILTRO ANAERÓBIO RETANGULAR, EM ALVENARIA COM BLOCOS DE CONCRETO, DIMENSÕES INTERNAS: 1,2 X 1,8 X 1,67 M, VOLUME ÚTIL: 2592 L (PARA 13 CONTRIBUINTES). AF_12/2020</t>
  </si>
  <si>
    <t>5.118,66</t>
  </si>
  <si>
    <t>FILTRO ANAERÓBIO RETANGULAR, EM ALVENARIA COM BLOCOS DE CONCRETO, DIMENSÕES INTERNAS: 1,4 X 3,0 X 1,67 M, VOLUME ÚTIL: 5040 L (PARA 32 CONTRIBUINTES). AF_12/2020</t>
  </si>
  <si>
    <t>8.021,32</t>
  </si>
  <si>
    <t>FILTRO ANAERÓBIO RETANGULAR, EM ALVENARIA COM BLOCOS DE CONCRETO, DIMENSÕES INTERNAS: 1,4 X 4,2 X 1,67 M, VOLUME ÚTIL: 7056 L (PARA 67 CONTRIBUINTES). AF_12/2020</t>
  </si>
  <si>
    <t>10.333,03</t>
  </si>
  <si>
    <t>FILTRO ANAERÓBIO RETANGULAR, EM ALVENARIA COM BLOCOS DE CONCRETO, DIMENSÕES INTERNAS: 1,6 X 4,6 X 1,67 M, VOLUME ÚTIL: 8832 L (PARA 84 CONTRIBUINTES). AF_12/2020</t>
  </si>
  <si>
    <t>12.142,55</t>
  </si>
  <si>
    <t>FILTRO ANAERÓBIO RETANGULAR, EM ALVENARIA COM BLOCOS DE CONCRETO, DIMENSÕES INTERNAS: 1,6 X 5,6 X 1,67 M, VOLUME ÚTIL: 10752 L (PARA 103 CONTRIBUINTES). AF_12/2020</t>
  </si>
  <si>
    <t>14.325,03</t>
  </si>
  <si>
    <t>SUMIDOURO RETANGULAR, EM ALVENARIA COM BLOCOS DE CONCRETO, DIMENSÕES INTERNAS: 0,8 X 1,4 X 3,0 M, ÁREA DE INFILTRAÇÃO: 13,2 M² (PARA 5 CONTRIBUINTES). AF_12/2020</t>
  </si>
  <si>
    <t>2.648,16</t>
  </si>
  <si>
    <t>SUMIDOURO RETANGULAR, EM ALVENARIA COM BLOCOS DE CONCRETO, DIMENSÕES INTERNAS: 1,0 X 3,0 X 3,0 M, ÁREA DE INFILTRAÇÃO: 25 M² (PARA 10 CONTRIBUINTES). AF_12/2020</t>
  </si>
  <si>
    <t>4.536,09</t>
  </si>
  <si>
    <t>SUMIDOURO RETANGULAR, EM ALVENARIA COM BLOCOS DE CONCRETO, DIMENSÕES INTERNAS: 1,6 X 3,4 X 3,0 M, ÁREA DE INFILTRAÇÃO: 32,9 M² (PARA 13 CONTRIBUINTES). . AF_12/2020</t>
  </si>
  <si>
    <t>5.924,67</t>
  </si>
  <si>
    <t>SUMIDOURO RETANGULAR, EM ALVENARIA COM BLOCOS DE CONCRETO, DIMENSÕES INTERNAS: 1,6 X 5,8 X 3,0 M, ÁREA DE INFILTRAÇÃO: 50 M² (PARA 20 CONTRIBUINTES). . AF_12/2020</t>
  </si>
  <si>
    <t>8.760,81</t>
  </si>
  <si>
    <t>CAIXA DE GORDURA ESPECIAL (CAPACIDADE: 312 L - PARA ATÉ 146 PESSOAS SERVIDAS NO PICO), RETANGULAR, EM ALVENARIA COM BLOCOS DE CONCRETO, DIMENSÕES INTERNAS = 0,4X1,2 M, ALTURA INTERNA = 1 M. AF_12/2020</t>
  </si>
  <si>
    <t>829,29</t>
  </si>
  <si>
    <t>CAIXA DE GORDURA PEQUENA (CAPACIDADE: 19 L), CIRCULAR, EM PVC, DIÂMETRO INTERNO= 0,3 M. AF_12/2020</t>
  </si>
  <si>
    <t>528,87</t>
  </si>
  <si>
    <t>CAIXA DE INSPEÇÃO PARA ATERRAMENTO, CIRCULAR, EM POLIETILENO, DIÂMETRO INTERNO = 0,3 M. AF_12/2020</t>
  </si>
  <si>
    <t>98112</t>
  </si>
  <si>
    <t>TIL (TUBO DE INSPEÇÃO E LIMPEZA) CONDOMINIAL PARA ESGOTO, EM PVC, DN 100 X 100 MM. AF_12/2020</t>
  </si>
  <si>
    <t>126,33</t>
  </si>
  <si>
    <t>TAMPA CIRCULAR PARA ESGOTO E DRENAGEM, EM FERRO FUNDIDO, DIÂMETRO INTERNO = 0,6 M. AF_12/2020</t>
  </si>
  <si>
    <t>479,39</t>
  </si>
  <si>
    <t>TAMPA CIRCULAR PARA ESGOTO E DRENAGEM, EM CONCRETO PRÉ-MOLDADO, DIÂMETRO INTERNO = 0,6 M. AF_12/2020</t>
  </si>
  <si>
    <t>123,71</t>
  </si>
  <si>
    <t>225,22</t>
  </si>
  <si>
    <t>29,77</t>
  </si>
  <si>
    <t>229,02</t>
  </si>
  <si>
    <t>421,37</t>
  </si>
  <si>
    <t>260,13</t>
  </si>
  <si>
    <t>57,31</t>
  </si>
  <si>
    <t>56,07</t>
  </si>
  <si>
    <t>61,51</t>
  </si>
  <si>
    <t>48,26</t>
  </si>
  <si>
    <t>67,96</t>
  </si>
  <si>
    <t>123,46</t>
  </si>
  <si>
    <t>58,46</t>
  </si>
  <si>
    <t>81,90</t>
  </si>
  <si>
    <t>92,99</t>
  </si>
  <si>
    <t>115,62</t>
  </si>
  <si>
    <t>195,39</t>
  </si>
  <si>
    <t>229,52</t>
  </si>
  <si>
    <t>431,61</t>
  </si>
  <si>
    <t>97,46</t>
  </si>
  <si>
    <t>121,19</t>
  </si>
  <si>
    <t>124,94</t>
  </si>
  <si>
    <t>28,78</t>
  </si>
  <si>
    <t>33,94</t>
  </si>
  <si>
    <t>108,76</t>
  </si>
  <si>
    <t>179,51</t>
  </si>
  <si>
    <t>82,31</t>
  </si>
  <si>
    <t>104,48</t>
  </si>
  <si>
    <t>117,76</t>
  </si>
  <si>
    <t>161,77</t>
  </si>
  <si>
    <t>66,08</t>
  </si>
  <si>
    <t>219,56</t>
  </si>
  <si>
    <t>296,20</t>
  </si>
  <si>
    <t>395,03</t>
  </si>
  <si>
    <t>588,99</t>
  </si>
  <si>
    <t>73,27</t>
  </si>
  <si>
    <t>78,01</t>
  </si>
  <si>
    <t>98,45</t>
  </si>
  <si>
    <t>107,39</t>
  </si>
  <si>
    <t>140,02</t>
  </si>
  <si>
    <t>258,94</t>
  </si>
  <si>
    <t>417,76</t>
  </si>
  <si>
    <t>266,12</t>
  </si>
  <si>
    <t>151,83</t>
  </si>
  <si>
    <t>165,35</t>
  </si>
  <si>
    <t>521,08</t>
  </si>
  <si>
    <t>628,39</t>
  </si>
  <si>
    <t>788,46</t>
  </si>
  <si>
    <t>260,27</t>
  </si>
  <si>
    <t>384,45</t>
  </si>
  <si>
    <t>186,05</t>
  </si>
  <si>
    <t>338,51</t>
  </si>
  <si>
    <t>504,02</t>
  </si>
  <si>
    <t>660,04</t>
  </si>
  <si>
    <t>187,91</t>
  </si>
  <si>
    <t>200,04</t>
  </si>
  <si>
    <t>244,90</t>
  </si>
  <si>
    <t>77,99</t>
  </si>
  <si>
    <t>146,50</t>
  </si>
  <si>
    <t>37,84</t>
  </si>
  <si>
    <t>54,25</t>
  </si>
  <si>
    <t>75,69</t>
  </si>
  <si>
    <t>121,22</t>
  </si>
  <si>
    <t>154,84</t>
  </si>
  <si>
    <t>32,48</t>
  </si>
  <si>
    <t>37,67</t>
  </si>
  <si>
    <t>29,41</t>
  </si>
  <si>
    <t>SUPORTE PARA ATÉ 3 TUBOS HORIZONTAIS, ESPAÇADO A CADA 1 M, EM PERFILADO DE SEÇÃO 38X76 MM, POR METRO DE TUBULAÇÃO FIXADA. AF_05/2015</t>
  </si>
  <si>
    <t>8,66</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</si>
  <si>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</si>
  <si>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</si>
  <si>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</si>
  <si>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13,82</t>
  </si>
  <si>
    <t>21,82</t>
  </si>
  <si>
    <t>25,40</t>
  </si>
  <si>
    <t>13,51</t>
  </si>
  <si>
    <t>5,77</t>
  </si>
  <si>
    <t>14,62</t>
  </si>
  <si>
    <t>6,24</t>
  </si>
  <si>
    <t>7,21</t>
  </si>
  <si>
    <t>47,09</t>
  </si>
  <si>
    <t>2.234,70</t>
  </si>
  <si>
    <t>1.632,02</t>
  </si>
  <si>
    <t>1.314,45</t>
  </si>
  <si>
    <t>1.122,61</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</si>
  <si>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</si>
  <si>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</si>
  <si>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16,32</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</si>
  <si>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</si>
  <si>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</si>
  <si>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15,56</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</si>
  <si>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</si>
  <si>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</si>
  <si>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</si>
  <si>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1.444,21</t>
  </si>
  <si>
    <t>101803</t>
  </si>
  <si>
    <t>CAIXA ENTERRADA SEPARADORA DE ÓLEO RETANGULAR, EM ALVENARIA COM BLOCOS DE CONCRETO, DIMENSÕES INTERNAS: 0,6 X 0,6 X 1,00 M, EXCLUINDO TAMPÃO. AF_12/2020</t>
  </si>
  <si>
    <t>910,43</t>
  </si>
  <si>
    <t>101804</t>
  </si>
  <si>
    <t>CAIXA ENTERRADA SEPARADORA DE ÓLEO RETANGULAR, EM ALVENARIA COM BLOCOS DE CONCRETO, DIMENSÕES INTERNAS: 0,8 X 0,8 X 1,00 M, EXCLUINDO TAMPÃO. AF_12/2020</t>
  </si>
  <si>
    <t>1.133,27</t>
  </si>
  <si>
    <t>101805</t>
  </si>
  <si>
    <t>CAIXA ENTERRADA SEPARADORA DE ÓLEO RETANGULAR, EM ALVENARIA COM BLOCOS DE CONCRETO, DIMENSÕES INTERNAS: 1,00 X 1,00 X 1,00 M, EXCLUINDO TAMPÃO. AF_12/2020</t>
  </si>
  <si>
    <t>1.447,81</t>
  </si>
  <si>
    <t>102111</t>
  </si>
  <si>
    <t>BOMBA CENTRÍFUGA, MONOFÁSICA, 0,5 CV OU 0,49 HP, HM 6 A 20 M, Q 1,2 A 8,3 M3/H - FORNECIMENTO E INSTALAÇÃO. AF_12/2020</t>
  </si>
  <si>
    <t>738,40</t>
  </si>
  <si>
    <t>102112</t>
  </si>
  <si>
    <t>BOMBA CENTRÍFUGA, MONOFÁSICA, 0,5 CV OU 0,49 HP, HM 6 A 20 M, Q 1,2 A 8,3 M3/H (NÃO INCLUI O FORNECIMENTO DA BOMBA). AF_12/2020</t>
  </si>
  <si>
    <t>139,37</t>
  </si>
  <si>
    <t>102113</t>
  </si>
  <si>
    <t>BOMBA CENTRÍFUGA, TRIFÁSICA, 1 CV OU 0,99 HP, HM 14 A 40 M, Q 0,6 A 8,4 M3/H - FORNECIMENTO E INSTALAÇÃO. AF_12/2020</t>
  </si>
  <si>
    <t>1.152,75</t>
  </si>
  <si>
    <t>102114</t>
  </si>
  <si>
    <t>BOMBA CENTRÍFUGA, TRIFÁSICA, 1 CV OU 0,99 HP, HM 14 A 40 M, Q 0,6 A 8,4 M3/H (NÃO INCLUI O FORNECIMENTO DA BOMBA). AF_12/2020</t>
  </si>
  <si>
    <t>142,98</t>
  </si>
  <si>
    <t>102115</t>
  </si>
  <si>
    <t>BOMBA CENTRÍFUGA, TRIFÁSICA, 1,5 CV OU 1,48 HP, HM 10 A 70 M, Q 1,8 A 5,3 M3/H - FORNECIMENTO E INSTALAÇÃO. AF_12/2020</t>
  </si>
  <si>
    <t>1.998,03</t>
  </si>
  <si>
    <t>102116</t>
  </si>
  <si>
    <t>BOMBA CENTRÍFUGA, TRIFÁSICA, 1,5 CV OU 1,48 HP, HM 10 A 24 M, Q 6,1 A 21,9 M3/H - FORNECIMENTO E INSTALAÇÃO. AF_12/2020</t>
  </si>
  <si>
    <t>1.229,82</t>
  </si>
  <si>
    <t>102117</t>
  </si>
  <si>
    <t>BOMBA CENTRÍFUGA, TRIFÁSICA, 1,5 CV OU 1,48 HP (NÃO INCLUI O FORNECIMENTO DA BOMBA). AF_12/2020</t>
  </si>
  <si>
    <t>147,35</t>
  </si>
  <si>
    <t>102118</t>
  </si>
  <si>
    <t>BOMBA CENTRÍFUGA, TRIFÁSICA, 3 CV OU 2,96 HP, HM 34 A 40 M, Q 8,6 A 14,8 M3/H - FORNECIMENTO E INSTALAÇÃO. AF_12/2020</t>
  </si>
  <si>
    <t>1.661,51</t>
  </si>
  <si>
    <t>102119</t>
  </si>
  <si>
    <t>BOMBA CENTRÍFUGA, TRIFÁSICA, 3 CV OU 2,96 HP, HM 34 A 40 M, Q 8,6 A 14,8 M3/H (NÃO INCLUI O FORNECIMENTO DA BOMBA). AF_12/2020</t>
  </si>
  <si>
    <t>151,12</t>
  </si>
  <si>
    <t>102121</t>
  </si>
  <si>
    <t>MOTO BOMBA HORIZONTAL ATÉ 10 CV, HM 75 A 80 M, Q 25,4 A 48 (NÃO INCLUI O FORNECIMENTO DA BOMBA). AF_12/2020</t>
  </si>
  <si>
    <t>190,49</t>
  </si>
  <si>
    <t>102122</t>
  </si>
  <si>
    <t>BOMBA CENTRÍFUGA, TRIFÁSICA, 10 CV OU 9,86 HP, HM 85 A 140 M, Q 4,2 A 14,9 M3/H - FORNECIMENTO E INSTALAÇÃO. AF_12/2020</t>
  </si>
  <si>
    <t>5.528,62</t>
  </si>
  <si>
    <t>102123</t>
  </si>
  <si>
    <t>BOMBA CENTRÍFUGA, TRIFÁSICA, 10 CV OU 9,86 HP, HM 85 A 140 M, Q 4,2 A 14,9 M3/H (NÃO INCLUI O FORNECIMENTO DA BOMBA). AF_12/2020</t>
  </si>
  <si>
    <t>201,70</t>
  </si>
  <si>
    <t>102136</t>
  </si>
  <si>
    <t>INSTALAÇÃO DE QUADRO ELÉTRICO PARA BOMBAS TRIFÁSICAS ATÉ 25 CV (NÃO INCLUI O FORNECIMENTO DO QUADRO). AF_12/2020</t>
  </si>
  <si>
    <t>72,77</t>
  </si>
  <si>
    <t>102137</t>
  </si>
  <si>
    <t>CHAVE DE BOIA AUTOMÁTICA SUPERIOR/INFERIOR 15A/250V - FORNECIMENTO E INSTALAÇÃO. AF_12/2020</t>
  </si>
  <si>
    <t>102138</t>
  </si>
  <si>
    <t>MOTO BOMBA HORIZONTAL DE 12,5 A 25 CV, HM 140 M (NÃO INCLUI O FORNECIMENTO DA BOMBA). AF_12/2020</t>
  </si>
  <si>
    <t>219,95</t>
  </si>
  <si>
    <t>1.188,35</t>
  </si>
  <si>
    <t>969,05</t>
  </si>
  <si>
    <t>751,57</t>
  </si>
  <si>
    <t>538,83</t>
  </si>
  <si>
    <t>779,60</t>
  </si>
  <si>
    <t>646,86</t>
  </si>
  <si>
    <t>513,54</t>
  </si>
  <si>
    <t>382,55</t>
  </si>
  <si>
    <t>97,73</t>
  </si>
  <si>
    <t>161,16</t>
  </si>
  <si>
    <t>183,27</t>
  </si>
  <si>
    <t>325,36</t>
  </si>
  <si>
    <t>135,13</t>
  </si>
  <si>
    <t>161,86</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</si>
  <si>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</si>
  <si>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</si>
  <si>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</si>
  <si>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</si>
  <si>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</si>
  <si>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</si>
  <si>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</si>
  <si>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</si>
  <si>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</si>
  <si>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</si>
  <si>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</si>
  <si>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</si>
  <si>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</si>
  <si>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</si>
  <si>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</si>
  <si>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</si>
  <si>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</si>
  <si>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</si>
  <si>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</si>
  <si>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</si>
  <si>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</si>
  <si>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</si>
  <si>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</si>
  <si>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</si>
  <si>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</si>
  <si>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</si>
  <si>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</si>
  <si>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</si>
  <si>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</si>
  <si>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</si>
  <si>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</si>
  <si>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</si>
  <si>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</si>
  <si>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</si>
  <si>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</si>
  <si>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</si>
  <si>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</si>
  <si>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</si>
  <si>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</si>
  <si>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</si>
  <si>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</si>
  <si>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</si>
  <si>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</si>
  <si>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</si>
  <si>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11,34</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</si>
  <si>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</si>
  <si>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</si>
  <si>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</si>
  <si>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</si>
  <si>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</si>
  <si>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</si>
  <si>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</si>
  <si>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</si>
  <si>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15,62</t>
  </si>
  <si>
    <t>101140</t>
  </si>
  <si>
    <t>ESCAVAÇÃO HORIZONTAL, INCLUINDO ESCARIFICAÇÃO, CARGA, DESCARGA E TRANSPORTE EM SOLO DE 2A CATEGORIA COM TRATOR DE ESTEIRAS (150HP/LÂMINA: 3,18M3) E CAMINHÃO BASCULANTE DE 10M3, DMT ATÉ 200M. AF_07/2020</t>
  </si>
  <si>
    <t>14,33</t>
  </si>
  <si>
    <t>101141</t>
  </si>
  <si>
    <t>ESCAVAÇÃO HORIZONTAL, INCLUINDO ESCARIFICAÇÃO, CARGA, DESCARGA E TRANSPORTE EM SOLO DE 2A CATEGORIA COM TRATOR DE ESTEIRAS (170HP/LÂMINA: 5,20M3) E CAMINHÃO BASCULANTE DE 10M3, DMT ATÉ 200M. AF_07/2020</t>
  </si>
  <si>
    <t>12,23</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</si>
  <si>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</si>
  <si>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</si>
  <si>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</si>
  <si>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</si>
  <si>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</si>
  <si>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</si>
  <si>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</si>
  <si>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</si>
  <si>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</si>
  <si>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</si>
  <si>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</si>
  <si>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</si>
  <si>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</si>
  <si>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</si>
  <si>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</si>
  <si>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</si>
  <si>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</si>
  <si>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</si>
  <si>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</si>
  <si>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</si>
  <si>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</si>
  <si>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</si>
  <si>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</si>
  <si>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</si>
  <si>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</si>
  <si>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</si>
  <si>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</si>
  <si>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</si>
  <si>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</si>
  <si>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</si>
  <si>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</si>
  <si>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</si>
  <si>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</si>
  <si>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</si>
  <si>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</si>
  <si>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</si>
  <si>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</si>
  <si>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</si>
  <si>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</si>
  <si>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</si>
  <si>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</si>
  <si>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</si>
  <si>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</si>
  <si>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</si>
  <si>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</si>
  <si>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</si>
  <si>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</si>
  <si>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</si>
  <si>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</si>
  <si>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</si>
  <si>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</si>
  <si>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</si>
  <si>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</si>
  <si>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</si>
  <si>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</si>
  <si>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</si>
  <si>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</si>
  <si>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</si>
  <si>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</si>
  <si>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</si>
  <si>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</si>
  <si>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</si>
  <si>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</si>
  <si>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</si>
  <si>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</si>
  <si>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</si>
  <si>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</si>
  <si>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</si>
  <si>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</si>
  <si>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</si>
  <si>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</si>
  <si>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</si>
  <si>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</si>
  <si>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</si>
  <si>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</si>
  <si>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</si>
  <si>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</si>
  <si>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</si>
  <si>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</si>
  <si>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</si>
  <si>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</si>
  <si>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</si>
  <si>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</si>
  <si>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</si>
  <si>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</si>
  <si>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</si>
  <si>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</si>
  <si>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</si>
  <si>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</si>
  <si>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</si>
  <si>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</si>
  <si>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</si>
  <si>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</si>
  <si>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</si>
  <si>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11,14</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</si>
  <si>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</si>
  <si>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</si>
  <si>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</si>
  <si>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</si>
  <si>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</si>
  <si>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</si>
  <si>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17,59</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</si>
  <si>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</si>
  <si>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</si>
  <si>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</si>
  <si>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</si>
  <si>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</si>
  <si>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</si>
  <si>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</si>
  <si>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</si>
  <si>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</si>
  <si>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</si>
  <si>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</si>
  <si>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</si>
  <si>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</si>
  <si>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</si>
  <si>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10,68</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</si>
  <si>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</si>
  <si>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</si>
  <si>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</si>
  <si>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</si>
  <si>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</si>
  <si>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</si>
  <si>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16,62</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</si>
  <si>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</si>
  <si>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</si>
  <si>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</si>
  <si>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</si>
  <si>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</si>
  <si>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</si>
  <si>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</si>
  <si>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</si>
  <si>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</si>
  <si>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</si>
  <si>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</si>
  <si>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</si>
  <si>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18,65</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</si>
  <si>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</si>
  <si>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</si>
  <si>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</si>
  <si>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</si>
  <si>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</si>
  <si>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</si>
  <si>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</si>
  <si>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</si>
  <si>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15,84</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</si>
  <si>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</si>
  <si>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</si>
  <si>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</si>
  <si>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</si>
  <si>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</si>
  <si>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</si>
  <si>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</si>
  <si>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</si>
  <si>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</si>
  <si>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</si>
  <si>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</si>
  <si>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</si>
  <si>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</si>
  <si>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</si>
  <si>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</si>
  <si>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</si>
  <si>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</si>
  <si>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</si>
  <si>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</si>
  <si>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</si>
  <si>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</si>
  <si>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</si>
  <si>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</si>
  <si>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</si>
  <si>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</si>
  <si>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</si>
  <si>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</si>
  <si>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</si>
  <si>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</si>
  <si>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</si>
  <si>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142,67</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</si>
  <si>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</si>
  <si>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</si>
  <si>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</si>
  <si>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</si>
  <si>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17,97</t>
  </si>
  <si>
    <t>102361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</si>
  <si>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</si>
  <si>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</si>
  <si>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</si>
  <si>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</si>
  <si>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</si>
  <si>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</si>
  <si>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</si>
  <si>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4,64</t>
  </si>
  <si>
    <t>ESCAVAÇÃO MECANIZADA DE VALA COM PROF. MAIOR QUE 1,5 M E ATÉ 3,0 M(MÉDIA ENTRE MONTANTE E JUSANTE/UMA COMPOSIÇÃO POR TRECHO), COM ESCAVADEIRA HIDRÁULICA (0,8 M3/111 HP), LARG. MENOR QUE 1,5 M, EM SOLO DE 1A CATEGORIA, LOCAIS COM BAIXO NÍVEL DE INTERFERÊNCIA. AF_02/2021</t>
  </si>
  <si>
    <t>4,57</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</si>
  <si>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</si>
  <si>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</si>
  <si>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</si>
  <si>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</si>
  <si>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</si>
  <si>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</si>
  <si>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</si>
  <si>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</si>
  <si>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</si>
  <si>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</si>
  <si>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</si>
  <si>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</si>
  <si>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89,24</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</si>
  <si>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</si>
  <si>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</si>
  <si>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</si>
  <si>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</si>
  <si>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</si>
  <si>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</si>
  <si>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</si>
  <si>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</si>
  <si>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</si>
  <si>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</si>
  <si>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</si>
  <si>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</si>
  <si>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</si>
  <si>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</si>
  <si>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</si>
  <si>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</si>
  <si>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9,53</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</si>
  <si>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</si>
  <si>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</si>
  <si>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</si>
  <si>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</si>
  <si>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</si>
  <si>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</si>
  <si>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</si>
  <si>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</si>
  <si>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</si>
  <si>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</si>
  <si>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</si>
  <si>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</si>
  <si>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</si>
  <si>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</si>
  <si>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</si>
  <si>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</si>
  <si>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</si>
  <si>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</si>
  <si>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</si>
  <si>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</si>
  <si>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</si>
  <si>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</si>
  <si>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</si>
  <si>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</si>
  <si>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</si>
  <si>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</si>
  <si>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</si>
  <si>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</si>
  <si>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</si>
  <si>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</si>
  <si>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</si>
  <si>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</si>
  <si>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</si>
  <si>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</si>
  <si>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71,50</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</si>
  <si>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</si>
  <si>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</si>
  <si>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</si>
  <si>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</si>
  <si>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</si>
  <si>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</si>
  <si>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</si>
  <si>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</si>
  <si>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</si>
  <si>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</si>
  <si>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</si>
  <si>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</si>
  <si>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12,07</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</si>
  <si>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</si>
  <si>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</si>
  <si>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</si>
  <si>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</si>
  <si>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</si>
  <si>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</si>
  <si>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</si>
  <si>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</si>
  <si>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</si>
  <si>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</si>
  <si>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</si>
  <si>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</si>
  <si>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</si>
  <si>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</si>
  <si>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</si>
  <si>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</si>
  <si>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</si>
  <si>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</si>
  <si>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</si>
  <si>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</si>
  <si>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</si>
  <si>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</si>
  <si>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</si>
  <si>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</si>
  <si>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</si>
  <si>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</si>
  <si>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</si>
  <si>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</si>
  <si>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</si>
  <si>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</si>
  <si>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</si>
  <si>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</si>
  <si>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</si>
  <si>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</si>
  <si>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</si>
  <si>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</si>
  <si>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</si>
  <si>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</si>
  <si>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</si>
  <si>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</si>
  <si>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9,61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</si>
  <si>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</si>
  <si>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</si>
  <si>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</si>
  <si>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</si>
  <si>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</si>
  <si>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</si>
  <si>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21,91</t>
  </si>
  <si>
    <t>19,28</t>
  </si>
  <si>
    <t>33,04</t>
  </si>
  <si>
    <t>91,43</t>
  </si>
  <si>
    <t>87,45</t>
  </si>
  <si>
    <t>80,62</t>
  </si>
  <si>
    <t>81,85</t>
  </si>
  <si>
    <t>79,75</t>
  </si>
  <si>
    <t>103,96</t>
  </si>
  <si>
    <t>88,88</t>
  </si>
  <si>
    <t>20,03</t>
  </si>
  <si>
    <t>37,08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</si>
  <si>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</si>
  <si>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</si>
  <si>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</si>
  <si>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</si>
  <si>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</si>
  <si>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</si>
  <si>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</si>
  <si>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</si>
  <si>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3,27</t>
  </si>
  <si>
    <t>101618</t>
  </si>
  <si>
    <t>PREPARO DE FUNDO DE VALA COM LARGURA MENOR QUE 1,5 M, COM CAMADA DE AREIA, LANÇAMENTO MANUAL. AF_08/2020</t>
  </si>
  <si>
    <t>203,61</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</si>
  <si>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</si>
  <si>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</si>
  <si>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</si>
  <si>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</si>
  <si>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176,60</t>
  </si>
  <si>
    <t>101621</t>
  </si>
  <si>
    <t>PREPARO DE FUNDO DE VALA COM LARGURA MAIOR OU IGUAL A 1,5 M E MENOR QUE 2,5 M, COM CAMADA DE BRITA, LANÇAMENTO MANUAL. AF_08/2020</t>
  </si>
  <si>
    <t>216,34</t>
  </si>
  <si>
    <t>101622</t>
  </si>
  <si>
    <t>PREPARO DE FUNDO DE VALA COM LARGURA MENOR QUE 1,5 M, COM CAMADA DE AREIA, LANÇAMENTO MECANIZADO. AF_08/2020</t>
  </si>
  <si>
    <t>165,68</t>
  </si>
  <si>
    <t>101623</t>
  </si>
  <si>
    <t>PREPARO DE FUNDO DE VALA COM LARGURA MENOR QUE 1,5 M, COM CAMADA DE BRITA, LANÇAMENTO MECANIZADO. AF_08/2020</t>
  </si>
  <si>
    <t>196,59</t>
  </si>
  <si>
    <t>101624</t>
  </si>
  <si>
    <t>PREPARO DE FUNDO DE VALA COM LARGURA MAIOR OU IGUAL A 1,5 M E MENOR QUE 2,5 M, COM CAMADA DE BRITA, LANÇAMENTO MECANIZADO. AF_08/2020</t>
  </si>
  <si>
    <t>152,26</t>
  </si>
  <si>
    <t>101625</t>
  </si>
  <si>
    <t>PREPARO DE FUNDO DE VALA COM LARGURA MAIOR OU IGUAL A 1,5 M E MENOR QUE 2,5 M, COM CAMADA DE AREIA, LANÇAMENTO MECANIZADO. AF_08/2020</t>
  </si>
  <si>
    <t>126,85</t>
  </si>
  <si>
    <t>61,25</t>
  </si>
  <si>
    <t>62,50</t>
  </si>
  <si>
    <t>82,24</t>
  </si>
  <si>
    <t>99,63</t>
  </si>
  <si>
    <t>101,30</t>
  </si>
  <si>
    <t>55,96</t>
  </si>
  <si>
    <t>57,21</t>
  </si>
  <si>
    <t>76,35</t>
  </si>
  <si>
    <t>94,67</t>
  </si>
  <si>
    <t>90,95</t>
  </si>
  <si>
    <t>108,14</t>
  </si>
  <si>
    <t>109,81</t>
  </si>
  <si>
    <t>62,18</t>
  </si>
  <si>
    <t>81,48</t>
  </si>
  <si>
    <t>82,90</t>
  </si>
  <si>
    <t>98,31</t>
  </si>
  <si>
    <t>99,98</t>
  </si>
  <si>
    <t>98,93</t>
  </si>
  <si>
    <t>100,11</t>
  </si>
  <si>
    <t>98,57</t>
  </si>
  <si>
    <t>100,08</t>
  </si>
  <si>
    <t>114,54</t>
  </si>
  <si>
    <t>115,82</t>
  </si>
  <si>
    <t>177,19</t>
  </si>
  <si>
    <t>178,82</t>
  </si>
  <si>
    <t>85,25</t>
  </si>
  <si>
    <t>86,43</t>
  </si>
  <si>
    <t>86,42</t>
  </si>
  <si>
    <t>96,46</t>
  </si>
  <si>
    <t>97,74</t>
  </si>
  <si>
    <t>148,15</t>
  </si>
  <si>
    <t>149,78</t>
  </si>
  <si>
    <t>110,84</t>
  </si>
  <si>
    <t>131,18</t>
  </si>
  <si>
    <t>132,46</t>
  </si>
  <si>
    <t>203,10</t>
  </si>
  <si>
    <t>204,73</t>
  </si>
  <si>
    <t>92,55</t>
  </si>
  <si>
    <t>106,65</t>
  </si>
  <si>
    <t>107,93</t>
  </si>
  <si>
    <t>163,94</t>
  </si>
  <si>
    <t>165,57</t>
  </si>
  <si>
    <t>94,46</t>
  </si>
  <si>
    <t>97,13</t>
  </si>
  <si>
    <t>173,48</t>
  </si>
  <si>
    <t>92,37</t>
  </si>
  <si>
    <t>101159</t>
  </si>
  <si>
    <t>ALVENARIA DE VEDAÇÃO DE BLOCOS CERÂMICOS MACIÇOS DE 5X10X20CM (ESPESSURA 10CM) E ARGAMASSA DE ASSENTAMENTO COM PREPARO EM BETONEIRA. AF_05/2020</t>
  </si>
  <si>
    <t>146,56</t>
  </si>
  <si>
    <t>78,96</t>
  </si>
  <si>
    <t>80,34</t>
  </si>
  <si>
    <t>72,78</t>
  </si>
  <si>
    <t>74,16</t>
  </si>
  <si>
    <t>86,01</t>
  </si>
  <si>
    <t>75,90</t>
  </si>
  <si>
    <t>77,28</t>
  </si>
  <si>
    <t>90,72</t>
  </si>
  <si>
    <t>92,26</t>
  </si>
  <si>
    <t>86,04</t>
  </si>
  <si>
    <t>98,99</t>
  </si>
  <si>
    <t>100,53</t>
  </si>
  <si>
    <t>88,94</t>
  </si>
  <si>
    <t>90,48</t>
  </si>
  <si>
    <t>92,87</t>
  </si>
  <si>
    <t>94,83</t>
  </si>
  <si>
    <t>86,69</t>
  </si>
  <si>
    <t>88,65</t>
  </si>
  <si>
    <t>102,76</t>
  </si>
  <si>
    <t>104,72</t>
  </si>
  <si>
    <t>92,43</t>
  </si>
  <si>
    <t>94,39</t>
  </si>
  <si>
    <t>107,10</t>
  </si>
  <si>
    <t>98,71</t>
  </si>
  <si>
    <t>100,88</t>
  </si>
  <si>
    <t>119,16</t>
  </si>
  <si>
    <t>121,33</t>
  </si>
  <si>
    <t>105,77</t>
  </si>
  <si>
    <t>107,94</t>
  </si>
  <si>
    <t>101162</t>
  </si>
  <si>
    <t>ALVENARIA DE VEDAÇÃO COM ELEMENTO VAZADO DE CERÂMICA (COBOGÓ) DE 7X20X20CM E ARGAMASSA DE ASSENTAMENTO COM PREPARO EM BETONEIRA. AF_05/2020</t>
  </si>
  <si>
    <t>164,60</t>
  </si>
  <si>
    <t>82,49</t>
  </si>
  <si>
    <t>56,86</t>
  </si>
  <si>
    <t>57,92</t>
  </si>
  <si>
    <t>76,99</t>
  </si>
  <si>
    <t>90,58</t>
  </si>
  <si>
    <t>92,14</t>
  </si>
  <si>
    <t>69,93</t>
  </si>
  <si>
    <t>89,48</t>
  </si>
  <si>
    <t>90,73</t>
  </si>
  <si>
    <t>107,13</t>
  </si>
  <si>
    <t>61,45</t>
  </si>
  <si>
    <t>62,51</t>
  </si>
  <si>
    <t>81,65</t>
  </si>
  <si>
    <t>97,31</t>
  </si>
  <si>
    <t>61,60</t>
  </si>
  <si>
    <t>62,67</t>
  </si>
  <si>
    <t>68,14</t>
  </si>
  <si>
    <t>65,05</t>
  </si>
  <si>
    <t>84,22</t>
  </si>
  <si>
    <t>80,54</t>
  </si>
  <si>
    <t>72,87</t>
  </si>
  <si>
    <t>67,79</t>
  </si>
  <si>
    <t>89,47</t>
  </si>
  <si>
    <t>83,73</t>
  </si>
  <si>
    <t>81,73</t>
  </si>
  <si>
    <t>78,60</t>
  </si>
  <si>
    <t>98,04</t>
  </si>
  <si>
    <t>94,52</t>
  </si>
  <si>
    <t>88,20</t>
  </si>
  <si>
    <t>82,35</t>
  </si>
  <si>
    <t>104,89</t>
  </si>
  <si>
    <t>84,24</t>
  </si>
  <si>
    <t>100,10</t>
  </si>
  <si>
    <t>93,63</t>
  </si>
  <si>
    <t>86,45</t>
  </si>
  <si>
    <t>110,30</t>
  </si>
  <si>
    <t>98,07</t>
  </si>
  <si>
    <t>114,20</t>
  </si>
  <si>
    <t>110,96</t>
  </si>
  <si>
    <t>109,22</t>
  </si>
  <si>
    <t>101,54</t>
  </si>
  <si>
    <t>126,00</t>
  </si>
  <si>
    <t>117,95</t>
  </si>
  <si>
    <t>68,29</t>
  </si>
  <si>
    <t>82,46</t>
  </si>
  <si>
    <t>ALVENARIA DE VEDAÇÃO COM ELEMENTO VAZADO DE CONCRETO (COBOGÓ) DE 7X50X50CM E ARGAMASSA DE ASSENTAMENTO COM PREPARO EM BETONEIRA. AF_05/2020</t>
  </si>
  <si>
    <t>179,55</t>
  </si>
  <si>
    <t>101163</t>
  </si>
  <si>
    <t>ALVENARIA DE VEDAÇÃO COM BLOCO DE VIDRO VAZADO, TIPO VENEZIANA, DE 6X20X20CM E ARGAMASSA DE ASSENTAMENTO COM PREPARO EM BETONEIRA. AF_05/2020</t>
  </si>
  <si>
    <t>740,82</t>
  </si>
  <si>
    <t>101164</t>
  </si>
  <si>
    <t>ALVENARIA DE VEDAÇÃO COM BLOCO DE VIDRO, TIPO CANELADO, DE 8X19X19CM E ARGAMASSA DE ASSENTAMENTO COM PREPARO EM BETONEIRA. AF_05/2020</t>
  </si>
  <si>
    <t>558,56</t>
  </si>
  <si>
    <t>83,40</t>
  </si>
  <si>
    <t>98,49</t>
  </si>
  <si>
    <t>118,03</t>
  </si>
  <si>
    <t>92,96</t>
  </si>
  <si>
    <t>103,65</t>
  </si>
  <si>
    <t>118,22</t>
  </si>
  <si>
    <t>138,27</t>
  </si>
  <si>
    <t>137,96</t>
  </si>
  <si>
    <t>158,50</t>
  </si>
  <si>
    <t>59,88</t>
  </si>
  <si>
    <t>102235</t>
  </si>
  <si>
    <t>DIVISÓRIA FIXA EM VIDRO TEMPERADO 10 MM, SEM ABERTURA. AF_01/2021</t>
  </si>
  <si>
    <t>436,51</t>
  </si>
  <si>
    <t>102243</t>
  </si>
  <si>
    <t>DIVISORIA CEGA (N1) - PAINEL MSO/COMEIA E=35MM - PERFIS SIMPLES ACO GALVANIZADO PINTADO. AF_01/2021</t>
  </si>
  <si>
    <t>102244</t>
  </si>
  <si>
    <t>DIVISORIA (N3) - PAINEL/VIDRO/PAINEL MSO/COMEIA E=35MM - PERFIS SIMPLES ACO GALVANIZADO PINTADO. AF_01/2021</t>
  </si>
  <si>
    <t>102245</t>
  </si>
  <si>
    <t>DIVISORIA (N2) - PAINEL/VIDRO - PAINEL C/ MSO/COMEIA E=35MM - PERFIS SIMPLES ACO GALVANIZADO PINTADO. AF_01/2021</t>
  </si>
  <si>
    <t>102253</t>
  </si>
  <si>
    <t>DIVISORIA SANITÁRIA, TIPO CABINE, EM GRANITO CINZA POLIDO, ESP = 3CM, ASSENTADO COM ARGAMASSA COLANTE AC III-E, EXCLUSIVE FERRAGENS. AF_01/2021</t>
  </si>
  <si>
    <t>814,11</t>
  </si>
  <si>
    <t>102254</t>
  </si>
  <si>
    <t>DIVISORIA SANITÁRIA, TIPO CABINE, EM MÁRMORE BRANCO POLIDO, ESP = 3CM, ASSENTADO COM ARGAMASSA COLANTE AC III-E, EXCLUSIVE FERRAGENS. AF_01/2021</t>
  </si>
  <si>
    <t>519,66</t>
  </si>
  <si>
    <t>102255</t>
  </si>
  <si>
    <t>TAPA VISTA DE MICTÓRIO EM GRANITO CINZA POLIDO, ESP = 3CM, ASSENTADO COM ARGAMASSA COLANTE AC III-E . AF_01/2021</t>
  </si>
  <si>
    <t>856,18</t>
  </si>
  <si>
    <t>102256</t>
  </si>
  <si>
    <t>TAPA VISTA DE MICTÓRIO EM MÁRMORE BRANCO POLIDO, ESP = 3CM, ASSENTADO COM ARGAMASSA COLANTE AC III-E . AF_01/2021</t>
  </si>
  <si>
    <t>657,68</t>
  </si>
  <si>
    <t>102257</t>
  </si>
  <si>
    <t>DIVISORIA SANITÁRIA, TIPO CABINE, EM PAINEL DE GRANILITE, ESP = 3CM, ASSENTADO COM ARGAMASSA COLANTE AC III-E, EXCLUSIVE FERRAGENS. AF_01/2021</t>
  </si>
  <si>
    <t>277,74</t>
  </si>
  <si>
    <t>102258</t>
  </si>
  <si>
    <t>TAPA VISTA DE MICTÓRIO EM PAINEL DE GRANILITE, ESP = 3CM, ASSENTADO COM ARGAMASSA COLANTE AC III-E . AF_01/2021</t>
  </si>
  <si>
    <t>336,99</t>
  </si>
  <si>
    <t>101154</t>
  </si>
  <si>
    <t>ALVENARIA DE VEDAÇÃO DE BLOCOS DE CONCRETO CELULAR DE 10X30X60CM (ESPESSURA 10CM) E ARGAMASSA DE ASSENTAMENTO COM PREPARO EM BETONEIRA. AF_05/2020</t>
  </si>
  <si>
    <t>115,06</t>
  </si>
  <si>
    <t>101155</t>
  </si>
  <si>
    <t>ALVENARIA DE VEDAÇÃO DE BLOCOS DE CONCRETO CELULAR DE 15X30X60CM (ESPESSURA 15CM) E ARGAMASSA DE ASSENTAMENTO COM PREPARO EM BETONEIRA. AF_05/2020</t>
  </si>
  <si>
    <t>161,58</t>
  </si>
  <si>
    <t>101156</t>
  </si>
  <si>
    <t>ALVENARIA DE VEDAÇÃO DE BLOCOS DE CONCRETO CELULAR DE 20X30X60CM (ESPESSURA 20CM) E ARGAMASSA DE ASSENTAMENTO COM PREPARO EM BETONEIRA. AF_05/2020</t>
  </si>
  <si>
    <t>236,85</t>
  </si>
  <si>
    <t>101810</t>
  </si>
  <si>
    <t>EXECUÇÃO DE TAPA BURACO COM APLICAÇÃO DE CONCRETO ASFÁLTICO (USINAGEM PRÓPRIA) E PINTURA DE LIGAÇÃO. AF_12/2020</t>
  </si>
  <si>
    <t>1.135,23</t>
  </si>
  <si>
    <t>101811</t>
  </si>
  <si>
    <t>EXECUÇÃO DE TAPA BURACO COM APLICAÇÃO DE PRÉ MISTURADO A FRIO (USINAGEM PRÓPRIA) E PINTURA DE LIGAÇÃO. AF_12/2020</t>
  </si>
  <si>
    <t>1.189,82</t>
  </si>
  <si>
    <t>101812</t>
  </si>
  <si>
    <t>RECOMPOSIÇÃO DE REVESTIMENTO EM CONCRETO ASFÁLTICO (USINAGEM PRÓPRIA), PARA O FECHAMENTO DE VALAS. AF_12/2020</t>
  </si>
  <si>
    <t>1.210,14</t>
  </si>
  <si>
    <t>101813</t>
  </si>
  <si>
    <t>RECOMPOSIÇÃO DE REVESTIMENTO EM PRÉ MISTURADO A FRIO (USINAGEM PRÓPRIA), PARA FECHAMENTO DE VALAS. AF_12/2020</t>
  </si>
  <si>
    <t>1.264,73</t>
  </si>
  <si>
    <t>101814</t>
  </si>
  <si>
    <t>RECOMPOSIÇÃO DE PAVIMENTOS EM PEDRA POLIÉDRICA, REJUNTAMENTO COM PÓ DE PEDRA, COM REAPROVEITAMENTO DAS PEDRAS POLIÉDRICAS PARA O FECHAMENTO DE VALAS. AF_12/2020</t>
  </si>
  <si>
    <t>43,25</t>
  </si>
  <si>
    <t>101815</t>
  </si>
  <si>
    <t>RECOMPOSIÇÃO DE PAVIMENTO EM PEDRAS POLIÉDRICAS, REJUNTAMENTO COM PEDRISCO E EMULSÃO ASFÁLTICA COM REAPROVEITAMENTO DAS PEDRAS POLIÉDRICAS, PARA O FECHAMENTO DE VALAS. AF_12/2020</t>
  </si>
  <si>
    <t>101816</t>
  </si>
  <si>
    <t>RECOMPOSIÇÃO DE PAVIMENTO EM PEDRAS POLIÉDRICAS, REJUNTAMENTO COM ARGAMASSA, COM REAPROVEITAMENTO DAS PEDRAS POLIÉDRICAS, PARA O FECHAMENTO DE VALAS. AF_12/2020</t>
  </si>
  <si>
    <t>101817</t>
  </si>
  <si>
    <t>RECOMPOSIÇÃO DE PAVIMENTO EM PARALELEPÍPEDOS, REJUNTAMENTO COM PÓ DE PEDRA, COM REAPROVEITAMENTO DOS PARALELEPÍPEDOS, PARA O FECHAMENTO DE VALAS. AF_12/2020</t>
  </si>
  <si>
    <t>48,68</t>
  </si>
  <si>
    <t>101818</t>
  </si>
  <si>
    <t>RECOMPOSIÇÃO DE PAVIMENTO EM PARALELEPÍPEDOS, REJUNTAMENTO COM PEDRISCO E EMULSÃO ASFÁLTICA, COM REAPROVEITAMENTO DOS PARALELEPÍPEDOS, PARA O FECHAMENTO DE VALAS. AF_12/2020</t>
  </si>
  <si>
    <t>101819</t>
  </si>
  <si>
    <t>RECOMPOSIÇÃO DE PAVIMENTO EM PARALELEPÍPEDOS, REJUNTAMENTO COM ARGAMASSA, COM REAPROVEITAMENTO DOS PARALELEPÍPEDOS, PARA O FECHAMENTO DE VALAS. AF_12/2020</t>
  </si>
  <si>
    <t>101820</t>
  </si>
  <si>
    <t>RECOMPOSIÇÃO DE PAVIMENTO EM PISO INTERTRAVADO SEXTAVADO, COM REAPROVEITAMENTO DOS BLOCOS SEXTAVADO, PARA O FECHAMENTO DE VALAS. AF_12/2020</t>
  </si>
  <si>
    <t>101821</t>
  </si>
  <si>
    <t>RECOMPOSIÇÃO DE PAVIMENTO EM PISO INTERTRAVADO, COM REAPROVEITAMENTO DOS BLOCOS INTERTRAVADOS, PARA O FECHAMENTO DE VALAS. AF_12/2020</t>
  </si>
  <si>
    <t>55,84</t>
  </si>
  <si>
    <t>101822</t>
  </si>
  <si>
    <t>RECOMPOSIÇÃO DE BASE E OU SUB-BASE PARA REMENDO PROFUNDO DE SOLOS DE COMPORTAMENTO LATERÍTICO (ARENOSO). AF_12/2020</t>
  </si>
  <si>
    <t>133,69</t>
  </si>
  <si>
    <t>101823</t>
  </si>
  <si>
    <t>RECOMPOSIÇÃO DE BASE E OU SUB-BASE PARA REMENDO PROFUNDO DE SOLO MELHORADO COM CIMENTO (TEOR DE 2%). AF_12/2020</t>
  </si>
  <si>
    <t>161,63</t>
  </si>
  <si>
    <t>101824</t>
  </si>
  <si>
    <t>RECOMPOSIÇÃO DE BASE E OU SUB-BASE PARA REMENDO PROFUNDO DE SOLO MELHORADO COM CIMENTO (TEOR DE 4%). AF_12/2020</t>
  </si>
  <si>
    <t>187,64</t>
  </si>
  <si>
    <t>101825</t>
  </si>
  <si>
    <t>RECOMPOSIÇÃO DE BASE E OU SUB-BASE PARA REMENDO PROFUNDO DE SOLO COM CIMENTO (TEOR DE 6%). AF_12/2020</t>
  </si>
  <si>
    <t>212,95</t>
  </si>
  <si>
    <t>101826</t>
  </si>
  <si>
    <t>RECOMPOSIÇÃO DE BASE E OU SUB-BASE PARA REMENDO PROFUNDO DE SOLO COM CIMENTO (TEOR DE 8%). AF_12/2020</t>
  </si>
  <si>
    <t>237,93</t>
  </si>
  <si>
    <t>101827</t>
  </si>
  <si>
    <t>RECOMPOSIÇÃO DE BASE E OU SUB-BASE PARA REMENDO PROFUNDO DE SOLO BRITA (40/60). AF_12/2020</t>
  </si>
  <si>
    <t>187,04</t>
  </si>
  <si>
    <t>101828</t>
  </si>
  <si>
    <t>RECOMPOSIÇÃO DE BASE E OU SUB-BASE PARA REMENDO PROFUNDO DE SOLO BRITA (50/50). AF_12/2020</t>
  </si>
  <si>
    <t>178,15</t>
  </si>
  <si>
    <t>101829</t>
  </si>
  <si>
    <t>RECOMPOSIÇÃO DE BASE E OU SUB-BASE PARA REMENDO PROFUNDO DE SOLO BRITA (60/40) COM CIMENTO (TEOR DE 4%). AF_12/2020</t>
  </si>
  <si>
    <t>238,86</t>
  </si>
  <si>
    <t>101830</t>
  </si>
  <si>
    <t>RECOMPOSIÇÃO DE BASE E OU SUB-BASE PARA REMENDO PROFUNDO DE SOLO BRITA (60/40) COM CIMENTO (TEOR DE 6%). AF_12/2020</t>
  </si>
  <si>
    <t>263,10</t>
  </si>
  <si>
    <t>101831</t>
  </si>
  <si>
    <t>RECOMPOSIÇÃO DE BASE E OU SUB-BASE PARA REMENDO PROFUNDO DE SOLO BRITA (60/40) COM CIMENTO (TEOR DE 8%). AF_12/2020</t>
  </si>
  <si>
    <t>287,01</t>
  </si>
  <si>
    <t>101832</t>
  </si>
  <si>
    <t>RECOMPOSIÇÃO DE BASE E OU SUB-BASE PARA REMENDO PROFUNDO DE SOLO BRITA (50/50) COM CIMENTO (TEOR DE 4%). AF_12/2020</t>
  </si>
  <si>
    <t>230,32</t>
  </si>
  <si>
    <t>101833</t>
  </si>
  <si>
    <t>RECOMPOSIÇÃO DE BASE E OU SUB-BASE PARA REMENDO PROFUNDO DE SOLO BRITA (50/50) COM CIMENTO (TEOR DE 6%). AF_12/2020</t>
  </si>
  <si>
    <t>101834</t>
  </si>
  <si>
    <t>RECOMPOSIÇÃO DE BASE E OU SUB-BASE PARA REMENDO PROFUNDO DE SOLO BRITA (50/50) COM CIMENTO (TEOR DE 8%). AF_12/2020</t>
  </si>
  <si>
    <t>278,84</t>
  </si>
  <si>
    <t>101835</t>
  </si>
  <si>
    <t>RECOMPOSIÇÃO DE BASE E OU SUB-BASE PARA REMENDO PROFUNDO DE BRITA GRADUADA SIMPLES. AF_12/2020</t>
  </si>
  <si>
    <t>238,67</t>
  </si>
  <si>
    <t>101836</t>
  </si>
  <si>
    <t>RECOMPOSIÇÃO DE BASE E OU SUB-BASE PARA FECHAMENTO DE VALAS DE SOLOS DE COMPORTAMENTO LATERÍTICO (ARENOSO). AF_12/2020</t>
  </si>
  <si>
    <t>101837</t>
  </si>
  <si>
    <t>RECOMPOSIÇÃO DE BASE E OU SUB-BASE PARA FECHAMENTO DE VALAS DE SOLO MELHORADO COM CIMENTO (TEOR DE 2%). AF_12/2020</t>
  </si>
  <si>
    <t>101838</t>
  </si>
  <si>
    <t>RECOMPOSIÇÃO DE BASE E OU SUB-BASE PARA FECHAMENTO DE VALAS DE SOLO MELHORADO COM CIMENTO (TEOR DE 4%). AF_12/2020</t>
  </si>
  <si>
    <t>75,77</t>
  </si>
  <si>
    <t>101839</t>
  </si>
  <si>
    <t>RECOMPOSIÇÃO DE BASE E OU SUB-BASE PARA FECHAMENTO DE VALAS DE SOLO COM CIMENTO (TEOR DE 6%). AF_12/2020</t>
  </si>
  <si>
    <t>101840</t>
  </si>
  <si>
    <t>RECOMPOSIÇÃO DE BASE E OU SUB-BASE PARA FECHAMENTO DE VALAS DE SOLO COM CIMENTO (TEOR DE 8%). AF_12/2020</t>
  </si>
  <si>
    <t>101841</t>
  </si>
  <si>
    <t>RECOMPOSIÇÃO DE BASE E OU SUB-BASE PARA FECHAMENTO DE VALAS DE SOLO BRITA (40/60). AF_12/2020</t>
  </si>
  <si>
    <t>75,17</t>
  </si>
  <si>
    <t>101842</t>
  </si>
  <si>
    <t>RECOMPOSIÇÃO DE BASE E OU SUB-BASE PARA FECHAMENTO DE VALAS DE SOLO BRITA (50/50). AF_12/2020</t>
  </si>
  <si>
    <t>101843</t>
  </si>
  <si>
    <t>RECOMPOSIÇÃO DE BASE E OU SUB-BASE PARA FECHAMENTO DE VALAS DE SOLO BRITA (60/40) COM CIMENTO (TEOR DE 4%). AF_12/2020</t>
  </si>
  <si>
    <t>126,99</t>
  </si>
  <si>
    <t>101844</t>
  </si>
  <si>
    <t>RECOMPOSIÇÃO DE BASE E OU SUB-BASE PARA FECHAMENTO DE VALAS DE SOLO BRITA (60/40) COM CIMENTO (TEOR DE 6%). AF_12/2020</t>
  </si>
  <si>
    <t>151,23</t>
  </si>
  <si>
    <t>101845</t>
  </si>
  <si>
    <t>RECOMPOSIÇÃO DE BASE E OU SUB-BASE PARA FECHAMENTO DE VALAS DE SOLO BRITA (60/40) COM CIMENTO (TEOR DE 8%). AF_12/2020</t>
  </si>
  <si>
    <t>175,14</t>
  </si>
  <si>
    <t>101846</t>
  </si>
  <si>
    <t>RECOMPOSIÇÃO DE BASE E OU SUB-BASE PARA FECHAMENTO DE VALAS DE SOLO BRITA (50/50) COM CIMENTO (TEOR DE 4%). AF_12/2020</t>
  </si>
  <si>
    <t>118,45</t>
  </si>
  <si>
    <t>101847</t>
  </si>
  <si>
    <t>RECOMPOSIÇÃO DE BASE E OU SUB-BASE PARA FECHAMENTO DE VALAS DE SOLO BRITA (50/50) COM CIMENTO (TEOR DE 6%). AF_12/2020</t>
  </si>
  <si>
    <t>142,87</t>
  </si>
  <si>
    <t>101848</t>
  </si>
  <si>
    <t>RECOMPOSIÇÃO DE BASE E OU SUB-BASE PARA FECHAMENTO DE VALAS DE SOLO BRITA (50/50) COM CIMENTO (TEOR DE 8%). AF_12/2020</t>
  </si>
  <si>
    <t>166,97</t>
  </si>
  <si>
    <t>101849</t>
  </si>
  <si>
    <t>RECOMPOSIÇÃO DE BASE E OU SUB-BASE PARA FECHAMENTO DE VALAS DE BRITA GRADUADA SIMPLES. AF_12/2020</t>
  </si>
  <si>
    <t>101850</t>
  </si>
  <si>
    <t>REASSENTAMENTO DE PARALELEPÍPEDOS, REJUNTAMENTO COM PÓ DE PEDRA, COM REAPROVEITAMENTO DOS PARALELEPÍPEDOS. AF_12/2020</t>
  </si>
  <si>
    <t>101851</t>
  </si>
  <si>
    <t>REASSENTAMENTO DE PARALELEPÍPEDOS, REJUNTAMENTO COM PEDRISCO E EMULSÃO ASFÁLTICA, COM REAPROVEITAMENTO DOS PARALELEPÍPEDOS. AF_12/2020_P</t>
  </si>
  <si>
    <t>110,63</t>
  </si>
  <si>
    <t>101852</t>
  </si>
  <si>
    <t>REASSENTAMENTO DE PARALELEPÍPEDOS, REJUNTAMENTO COM ARGAMASSA, COM REAPROVEITAMENTO DOS PARALELEPÍPEDOS. AF_12/2020</t>
  </si>
  <si>
    <t>68,87</t>
  </si>
  <si>
    <t>101853</t>
  </si>
  <si>
    <t>REASSENTAMENTO DE PEDRAS POLIÉDRICAS, REJUNTAMENTO COM PÓ DE PEDRA, COM REAPROVEITAMENTO DAS PEDRAS POLIÉDRICAS. AF_12/2020</t>
  </si>
  <si>
    <t>101854</t>
  </si>
  <si>
    <t>REASSENTAMENTO DE PEDRAS POLIÉDRICAS, REJUNTAMENTO COM PEDRISCO E EMULSÃO ASFÁLTICA, COM REAPROVEITAMENTO DAS PEDRAS POLIÉDRICAS. AF_12/2020_P</t>
  </si>
  <si>
    <t>110,68</t>
  </si>
  <si>
    <t>101855</t>
  </si>
  <si>
    <t>REASSENTAMENTO DE PEDRAS POLIÉDRICAS, REJUNTAMENTO COM ARGAMASSA, COM REAPROVEITAMENTO DAS PEDRAS POLIÉDRICAS. AF_12/2020</t>
  </si>
  <si>
    <t>70,82</t>
  </si>
  <si>
    <t>101856</t>
  </si>
  <si>
    <t>REASSENTAMENTO DE BLOCOS PISOGRAMA PARA PISO INTERTRAVADO, COM REAPROVEITAMENTO DOS BLOCOS PISOGRAMA. AF_12/2020</t>
  </si>
  <si>
    <t>101857</t>
  </si>
  <si>
    <t>REASSENTAMENTO DE BLOCOS SEXTAVADO PARA PISO INTERTRAVADO, ESPESSURA DE 6 CM, EM CALÇADA, COM REAPROVEITAMENTO DOS BLOCOS SEXTAVADOS. AF_12/2020</t>
  </si>
  <si>
    <t>32,51</t>
  </si>
  <si>
    <t>101858</t>
  </si>
  <si>
    <t>REASSENTAMENTO DE BLOCOS SEXTAVADO PARA PISO INTERTRAVADO, ESPESSURA DE 6 CM, EM VIA/ESTACIONAMENTO, COM REAPROVEITAMENTO DOS BLOCOS SEXTAVADO. AF_12/2020</t>
  </si>
  <si>
    <t>25,99</t>
  </si>
  <si>
    <t>101859</t>
  </si>
  <si>
    <t>REASSENTAMENTO DE BLOCOS SEXTAVADO PARA PISO INTERTRAVADO, ESPESSURA DE 8 CM, EM VIA/ESTACIONAMENTO, COM REAPROVEITAMENTO DOS BLOCOS SEXTAVADO. AF_12/2020</t>
  </si>
  <si>
    <t>101860</t>
  </si>
  <si>
    <t>REASSENTAMENTO DE BLOCOS SEXTAVADO PARA PISO INTERTRAVADO, ESPESSURA DE 10 CM, EM VIA/ESTACIONAMENTO, COM REAPROVEITAMENTO DOS BLOCOS SEXTAVADO. AF_12/2020</t>
  </si>
  <si>
    <t>101861</t>
  </si>
  <si>
    <t>REASSENTAMENTO DE BLOCOS RETANGULAR PARA PISO INTERTRAVADO, ESPESSURA DE 4  CM, EM CALÇADA, COM REAPROVEITAMENTO DOS BLOCOS RETANGULAR. AF_12/2020</t>
  </si>
  <si>
    <t>101862</t>
  </si>
  <si>
    <t>REASSENTAMENTO DE BLOCOS RETANGULAR PARA PISO INTERTRAVADO, ESPESSURA DE 6 CM, EM CALÇADA, COM REAPROVEITAMENTO DOS BLOCOS RETANGULAR. AF_12/2020</t>
  </si>
  <si>
    <t>101863</t>
  </si>
  <si>
    <t>REASSENTAMENTO DE BLOCOS RETANGULAR PARA PISO INTERTRAVADO, ESPESSURA DE 6 CM, EM VIA/ESTACIONAMENTO, COM REAPROVEITAMENTO DOS BLOCOS RETANGULAR. AF_12/2020</t>
  </si>
  <si>
    <t>101864</t>
  </si>
  <si>
    <t>REASSENTAMENTO DE BLOCOS RETANGULAR PARA PISO INTERTRAVADO, ESPESSURA DE 8 CM, EM VIA/ESTACIONAMENTO, COM REAPROVEITAMENTO DOS BLOCOS RETANGULAR. AF_12/2020</t>
  </si>
  <si>
    <t>101865</t>
  </si>
  <si>
    <t>REASSENTAMENTO DE BLOCOS RETANGULAR PARA PISO INTERTRAVADO, ESPESSURA DE 10 CM, EM VIA/ESTACIONAMENTO, COM REAPROVEITAMENTO DOS BLOCOS RETANGULAR. AF_12/2020</t>
  </si>
  <si>
    <t>101866</t>
  </si>
  <si>
    <t>REASSENTAMENTO DE BLOCOS 16 FACES PARA PISO INTERTRAVADO, ESPESSURA DE 4  CM, EM CALÇADA, COM REAPROVEITAMENTO DOS BLOCOS 16 FACES. AF_12/2020</t>
  </si>
  <si>
    <t>101867</t>
  </si>
  <si>
    <t>REASSENTAMENTO DE BLOCOS 16 FACES PARA PISO INTERTRAVADO, ESPESSURA DE 6 CM, EM CALÇADA, COM REAPROVEITAMENTO DOS BLOCOS 16 FACES. AF_12/2020</t>
  </si>
  <si>
    <t>101868</t>
  </si>
  <si>
    <t>REASSENTAMENTO DE BLOCOS 16 FACES PARA PISO INTERTRAVADO, ESPESSURA DE 6 CM, EM VIA/ESTACIONAMENTO, COM REAPROVEITAMENTO DOS BLOCOS 16 FACES. AF_12/2020</t>
  </si>
  <si>
    <t>101869</t>
  </si>
  <si>
    <t>REASSENTAMENTO DE BLOCOS 16 FACES PARA PISO INTERTRAVADO, ESPESSURA DE 8 CM, EM VIA/ESTACIONAMENTO, COM REAPROVEITAMENTO DOS BLOCOS 16 FACES. AF_12/2020</t>
  </si>
  <si>
    <t>101870</t>
  </si>
  <si>
    <t>REASSENTAMENTO DE BLOCOS 16 FACES PARA PISO INTERTRAVADO, ESPESSURA DE 10 CM, EM VIA/ESTACIONAMENTO, COM REAPROVEITAMENTO DOS BLOCOS 16 FACES. AF_12/2020</t>
  </si>
  <si>
    <t>37,98</t>
  </si>
  <si>
    <t>102096</t>
  </si>
  <si>
    <t>EXECUÇÃO DE TAPA BURACO COM APLICAÇÃO DE CONCRETO ASFÁLTICO (AQUISIÇÃO EM USINA) E PINTURA DE LIGAÇÃO. AF_12/2020</t>
  </si>
  <si>
    <t>1.249,41</t>
  </si>
  <si>
    <t>102098</t>
  </si>
  <si>
    <t>RECOMPOSIÇÃO DE REVESTIMENTO EM CONCRETO ASFÁLTICO (AQUISIÇÃO EM USINA), PARA O FECHAMENTO DE VALAS. AF_12/2020</t>
  </si>
  <si>
    <t>1.324,32</t>
  </si>
  <si>
    <t>102100</t>
  </si>
  <si>
    <t>EXECUÇÃO DE IMPRIMAÇÃO IMPERMEABILIZANTE COM ASFALTO DILUÍDO CM-30, PARA O FECHAMENTO DE VALAS. AF_12/2020</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</si>
  <si>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</si>
  <si>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</si>
  <si>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</si>
  <si>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41,33</t>
  </si>
  <si>
    <t>EXECUÇÃO E COMPACTAÇÃO DE BASE E OU SUB BASE PARA PAVIMENTAÇÃO DE SOLO (PREDOMINANTEMENTE ARENOSO) COM CIMENTO (TEOR DE 4%) - EXCLUSIVE SOLO, ESCAVAÇÃO, CARGA E TRANSPORTE. AF_11/2019</t>
  </si>
  <si>
    <t>92,03</t>
  </si>
  <si>
    <t>117,01</t>
  </si>
  <si>
    <t>114,97</t>
  </si>
  <si>
    <t>163,36</t>
  </si>
  <si>
    <t>228,32</t>
  </si>
  <si>
    <t>EXECUÇÃO E COMPACTAÇÃO DE BASE E OU SUB BASE PARA PAVIMENTAÇÃO DE PEDRA RACHÃO  - EXCLUSIVE CARGA E TRANSPORTE. AF_11/2019</t>
  </si>
  <si>
    <t>78,55</t>
  </si>
  <si>
    <t>102,31</t>
  </si>
  <si>
    <t>2,18</t>
  </si>
  <si>
    <t>71,87</t>
  </si>
  <si>
    <t>63,01</t>
  </si>
  <si>
    <t>123,69</t>
  </si>
  <si>
    <t>147,96</t>
  </si>
  <si>
    <t>171,84</t>
  </si>
  <si>
    <t>115,15</t>
  </si>
  <si>
    <t>141,18</t>
  </si>
  <si>
    <t>163,69</t>
  </si>
  <si>
    <t>76,77</t>
  </si>
  <si>
    <t>67,91</t>
  </si>
  <si>
    <t>101767</t>
  </si>
  <si>
    <t>EXECUÇÃO E COMPACTAÇÃO DE BASE E OU SUB BASE PARA PAVIMENTAÇÃO DE SOLOS ESTABILIZADOS GRANULOMETRICAMENTE COM MISTURA DE SOLOS EM PISTA - EXCLUSIVE SOLO, ESCAVAÇÃO, CARGA E TRANSPORTE. AF_11/2019</t>
  </si>
  <si>
    <t>23,41</t>
  </si>
  <si>
    <t>101768</t>
  </si>
  <si>
    <t>EXECUÇÃO E COMPACTAÇÃO DE BASE E OU SUB BASE PARA PAVIMENTAÇÃO DE SOLO ESTABILIZADO GRANULOMETRICAMENTE SEM MISTURA DE SOLOS - EXCLUSIVE SOLO, ESCAVAÇÃO, CARGA E TRANSPORTE. AF_11/2019</t>
  </si>
  <si>
    <t>49,63</t>
  </si>
  <si>
    <t>50,03</t>
  </si>
  <si>
    <t>65,81</t>
  </si>
  <si>
    <t>67,39</t>
  </si>
  <si>
    <t>81,12</t>
  </si>
  <si>
    <t>81,49</t>
  </si>
  <si>
    <t>83,13</t>
  </si>
  <si>
    <t>72,06</t>
  </si>
  <si>
    <t>56,80</t>
  </si>
  <si>
    <t>70,67</t>
  </si>
  <si>
    <t>72,29</t>
  </si>
  <si>
    <t>97104</t>
  </si>
  <si>
    <t>EXECUÇÃO DE PAVIMENTO DE CONCRETO SIMPLES (PCS), FCK = 40 MPA, CAMADA COM ESPESSURA DE 15,0 CM. AF_11/2017</t>
  </si>
  <si>
    <t>92,45</t>
  </si>
  <si>
    <t>97105</t>
  </si>
  <si>
    <t>EXECUÇÃO DE PAVIMENTO DE CONCRETO SIMPLES (PCS), FCK = 40 MPA, CAMADA COM ESPESSURA DE 17,5 CM. AF_11/2017</t>
  </si>
  <si>
    <t>108,26</t>
  </si>
  <si>
    <t>97106</t>
  </si>
  <si>
    <t>EXECUÇÃO DE PAVIMENTO DE CONCRETO SIMPLES (PCS), FCK = 40 MPA, CAMADA COM ESPESSURA DE 20,0 CM. AF_11/2017</t>
  </si>
  <si>
    <t>117,88</t>
  </si>
  <si>
    <t>97107</t>
  </si>
  <si>
    <t>EXECUÇÃO DE PAVIMENTO DE CONCRETO SIMPLES (PCS), FCK = 40 MPA, CAMADA COM ESPESSURA DE 22,5 CM. AF_11/2017</t>
  </si>
  <si>
    <t>97108</t>
  </si>
  <si>
    <t>EXECUÇÃO DE PAVIMENTO DE CONCRETO SIMPLES (PCS), FCK = 40 MPA, CAMADA COM ESPESSURA DE 25,0 CM. AF_11/2017</t>
  </si>
  <si>
    <t>97109</t>
  </si>
  <si>
    <t>EXECUÇÃO DE PAVIMENTO DE CONCRETO SIMPLES (PCS), FCK = 40 MPA, CAMADA COM ESPESSURA DE 27,5 CM. AF_11/2017</t>
  </si>
  <si>
    <t>158,73</t>
  </si>
  <si>
    <t>97110</t>
  </si>
  <si>
    <t>EXECUÇÃO DE PAVIMENTO DE CONCRETO ARMADO (PCA), FCK = 40 MPA, CAMADA COM ESPESSURA DE 12,5 CM. AF_11/2017</t>
  </si>
  <si>
    <t>119,42</t>
  </si>
  <si>
    <t>97111</t>
  </si>
  <si>
    <t>EXECUÇÃO DE PAVIMENTO DE CONCRETO ARMADO (PCA), FCK = 40 MPA, CAMADA COM ESPESSURA DE 15,0 CM. AF_11/2017</t>
  </si>
  <si>
    <t>136,63</t>
  </si>
  <si>
    <t>97112</t>
  </si>
  <si>
    <t>EXECUÇÃO DE PAVIMENTO DE CONCRETO ARMADO (PCA), FCK = 40 MPA, CAMADA COM ESPESSURA DE 17,5 CM. AF_11/2017</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</si>
  <si>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</si>
  <si>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</si>
  <si>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</si>
  <si>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</si>
  <si>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</si>
  <si>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</si>
  <si>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</si>
  <si>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</si>
  <si>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15,63</t>
  </si>
  <si>
    <t>97119</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</si>
  <si>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</si>
  <si>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</si>
  <si>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</si>
  <si>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</si>
  <si>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</si>
  <si>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16,28</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</si>
  <si>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</si>
  <si>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</si>
  <si>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</si>
  <si>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</si>
  <si>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</si>
  <si>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</si>
  <si>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112,39</t>
  </si>
  <si>
    <t>101168</t>
  </si>
  <si>
    <t>EXECUÇÃO DE PAVIMENTO EM PARALELEPÍPEDOS, REJUNTAMENTO COM PEDRISCO E EMULSÃO ASFÁLTICA. AF_05/2020_P</t>
  </si>
  <si>
    <t>101169</t>
  </si>
  <si>
    <t>EXECUÇÃO DE PAVIMENTO EM PARALELEPÍPEDOS, REJUNTAMENTO COM ARGAMASSA TRAÇO 1:3 (CIMENTO E AREIA). AF_05/2020</t>
  </si>
  <si>
    <t>125,11</t>
  </si>
  <si>
    <t>101170</t>
  </si>
  <si>
    <t>EXECUÇÃO DE PAVIMENTO EM PEDRAS POLIÉDRICAS, REJUNTAMENTO COM PÓ DE PEDRA. AF_05/2020</t>
  </si>
  <si>
    <t>101171</t>
  </si>
  <si>
    <t>EXECUÇÃO DE PAVIMENTO EM PEDRAS POLIÉDRICAS, REJUNTAMENTO COM PEDRISCO E EMULSÃO ASFÁLTICA. AF_05/2020_P</t>
  </si>
  <si>
    <t>80,76</t>
  </si>
  <si>
    <t>101172</t>
  </si>
  <si>
    <t>EXECUÇÃO DE PAVIMENTO EM PEDRAS POLIÉDRICAS, REJUNTAMENTO COM ARGAMASSA TRAÇO 1:3 (CIMENTO E AREIA). AF_05/2020</t>
  </si>
  <si>
    <t>56,93</t>
  </si>
  <si>
    <t>15,76</t>
  </si>
  <si>
    <t>966,40</t>
  </si>
  <si>
    <t>912,32</t>
  </si>
  <si>
    <t>USINAGEM DE BRITA GRADUADA SIMPLES. AF_03/2020</t>
  </si>
  <si>
    <t>USINAGEM DE BRITA GRADUADA TRATADA COM CIMENTO. AF_03/2020</t>
  </si>
  <si>
    <t>151,99</t>
  </si>
  <si>
    <t>USINAGEM DE CONCRETO PARA COMPACTAÇÃO COM ROLO. AF_03/2020</t>
  </si>
  <si>
    <t>218,33</t>
  </si>
  <si>
    <t>100624</t>
  </si>
  <si>
    <t>EXECUÇÃO DE PAVIMENTO COM APLICAÇÃO DE PRÉ-MISTURADO A FRIO, CAMADA DE ROLAMENTO - EXCLUSIVE CARGA E TRANSPORTE. AF_11/2019</t>
  </si>
  <si>
    <t>869,39</t>
  </si>
  <si>
    <t>100625</t>
  </si>
  <si>
    <t>EXECUÇÃO DE PAVIMENTO COM APLICAÇÃO DE PRÉ-MISTURADO A FRIO, CAMADA DE BINDER - EXCLUSIVE CARGA E TRANSPORTE. AF_11/2019</t>
  </si>
  <si>
    <t>771,71</t>
  </si>
  <si>
    <t>101020</t>
  </si>
  <si>
    <t>USINAGEM DE CONCRETO ASFÁLTICO COM CAP 50/70, PARA CAMADA DE BINDER, PADRÃO DNIT FAIXA B, EM USINA DE ASFALTO CONTÍNUA DE 80 TON/H. AF_03/2020</t>
  </si>
  <si>
    <t>331,60</t>
  </si>
  <si>
    <t>101021</t>
  </si>
  <si>
    <t>USINAGEM DE CONCRETO ASFÁLTICO COM CAP 50/70, PARA CAMADA DE ROLAMENTO, PADRÃO DNIT FAIXA C, EM USINA DE ASFALTO CONTÍNUA DE 80 TON/H. AF_03/2020</t>
  </si>
  <si>
    <t>338,36</t>
  </si>
  <si>
    <t>101022</t>
  </si>
  <si>
    <t>USINAGEM DE CONCRETO ASFÁLTICO COM CAP 50/70, PARA CAMADA DE BINDER, PADRÃO DNIT FAIXA B, EM USINA DE ASFALTO CONTÍNUA DE 140 TON/H. AF_03/2020_P</t>
  </si>
  <si>
    <t>287,62</t>
  </si>
  <si>
    <t>101023</t>
  </si>
  <si>
    <t>USINAGEM DE CONCRETO ASFÁLTICO COM CAP 50/70, PARA CAMADA DE ROLAMENTO, PADRÃO DNIT FAIXA C, EM USINA DE ASFALTO CONTÍNUA DE 140 TON/H. AF_03/2020_P</t>
  </si>
  <si>
    <t>295,31</t>
  </si>
  <si>
    <t>101024</t>
  </si>
  <si>
    <t>USINAGEM DE CONCRETO ASFÁLTICO COM CAP 50/70, PARA CAMADA DE BINDER, PADRÃO DNIT FAIXA B, EM USINA DE ASFALTO GRAVIMÉTRICA DE 150 TON/H. AF_03/2020_P</t>
  </si>
  <si>
    <t>291,86</t>
  </si>
  <si>
    <t>101025</t>
  </si>
  <si>
    <t>USINAGEM DE CONCRETO ASFÁLTICO COM CAP 50/70 PARA CAMADA DE ROLAMENTO, PADRÃO DNIT FAIXA C, EM USINA DE ASFALTO GRAVIMÉTRICA DE 150 TON/H. AF_03/2020_P</t>
  </si>
  <si>
    <t>298,61</t>
  </si>
  <si>
    <t>101026</t>
  </si>
  <si>
    <t>USINAGEM DE PRÉ MISTURADO A FRIO, PARA CAMADA DE BINDER, PADRÃO DNIT FAIXA B. AF_03/2020_P</t>
  </si>
  <si>
    <t>297,26</t>
  </si>
  <si>
    <t>101027</t>
  </si>
  <si>
    <t>USINAGEM DE PRÉ MISTURADO A FRIO, PARA CAMADA DE ROLAMENTO, PADRÃO DNIT FAIXA C. AF_03/2020_P</t>
  </si>
  <si>
    <t>330,45</t>
  </si>
  <si>
    <t>17,56</t>
  </si>
  <si>
    <t>32,09</t>
  </si>
  <si>
    <t>15,77</t>
  </si>
  <si>
    <t>17,60</t>
  </si>
  <si>
    <t>42,90</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</si>
  <si>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</si>
  <si>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</si>
  <si>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</si>
  <si>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</si>
  <si>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</si>
  <si>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</si>
  <si>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</si>
  <si>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</si>
  <si>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17,57</t>
  </si>
  <si>
    <t>102202</t>
  </si>
  <si>
    <t>APLICAÇÃO MASSA EPÓXI PARA MADEIRA, PARA PINTURA COM TINTA PU DE ACABAMENTO (PIGMENTADA). AF_01/2021</t>
  </si>
  <si>
    <t>38,82</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</si>
  <si>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</si>
  <si>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</si>
  <si>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</si>
  <si>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</si>
  <si>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</si>
  <si>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</si>
  <si>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</si>
  <si>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</si>
  <si>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</si>
  <si>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</si>
  <si>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</si>
  <si>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</si>
  <si>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</si>
  <si>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</si>
  <si>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</si>
  <si>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</si>
  <si>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</si>
  <si>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</si>
  <si>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</si>
  <si>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</si>
  <si>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</si>
  <si>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</si>
  <si>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</si>
  <si>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</si>
  <si>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</si>
  <si>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</si>
  <si>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</si>
  <si>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</si>
  <si>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</si>
  <si>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</si>
  <si>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28,66</t>
  </si>
  <si>
    <t>102224</t>
  </si>
  <si>
    <t>PINTURA VERNIZ (INCOLOR) ALQUÍDICO EM MADEIRA, USO INTERNO, 3 DEMÃOS. AF_01/2021</t>
  </si>
  <si>
    <t>102225</t>
  </si>
  <si>
    <t>PINTURA VERNIZ (INCOLOR) POLIURETÂNICO (RESINA ALQUÍDICA MODIFICADA) EM MADEIRA, 3 DEMÃOS. AF_01/2021</t>
  </si>
  <si>
    <t>26,74</t>
  </si>
  <si>
    <t>102227</t>
  </si>
  <si>
    <t>PINTURA TINTA DE ACABAMENTO (PIGMENTADA) A ÓLEO EM MADEIRA, 3 DEMÃOS. AF_01/2021</t>
  </si>
  <si>
    <t>23,93</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</si>
  <si>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</si>
  <si>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</si>
  <si>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</si>
  <si>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</si>
  <si>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</si>
  <si>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</si>
  <si>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</si>
  <si>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</si>
  <si>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</si>
  <si>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</si>
  <si>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</si>
  <si>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</si>
  <si>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</si>
  <si>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</si>
  <si>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</si>
  <si>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</si>
  <si>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</si>
  <si>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</si>
  <si>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</si>
  <si>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</si>
  <si>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</si>
  <si>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</si>
  <si>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21,70</t>
  </si>
  <si>
    <t>100722</t>
  </si>
  <si>
    <t>PINTURA COM TINTA ALQUÍDICA DE FUNDO (TIPO ZARCÃO) APLICADA A ROLO OU PINCEL SOBRE SUPERFÍCIES METÁLICAS (EXCETO PERFIL) EXECUTADO EM OBRA (POR DEMÃO). AF_01/2020</t>
  </si>
  <si>
    <t>22,92</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</si>
  <si>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</si>
  <si>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</si>
  <si>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</si>
  <si>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</si>
  <si>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</si>
  <si>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</si>
  <si>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</si>
  <si>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</si>
  <si>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26,16</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</si>
  <si>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</si>
  <si>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</si>
  <si>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</si>
  <si>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</si>
  <si>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</si>
  <si>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</si>
  <si>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</si>
  <si>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</si>
  <si>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</si>
  <si>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</si>
  <si>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</si>
  <si>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</si>
  <si>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</si>
  <si>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</si>
  <si>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</si>
  <si>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</si>
  <si>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</si>
  <si>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</si>
  <si>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</si>
  <si>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</si>
  <si>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10,34</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</si>
  <si>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</si>
  <si>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</si>
  <si>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</si>
  <si>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</si>
  <si>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</si>
  <si>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</si>
  <si>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</si>
  <si>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</si>
  <si>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</si>
  <si>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</si>
  <si>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</si>
  <si>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</si>
  <si>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24,04</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</si>
  <si>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</si>
  <si>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</si>
  <si>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</si>
  <si>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</si>
  <si>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</si>
  <si>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</si>
  <si>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</si>
  <si>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</si>
  <si>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</si>
  <si>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</si>
  <si>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</si>
  <si>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</si>
  <si>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</si>
  <si>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</si>
  <si>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</si>
  <si>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</si>
  <si>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</si>
  <si>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</si>
  <si>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</si>
  <si>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</si>
  <si>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</si>
  <si>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</si>
  <si>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</si>
  <si>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</si>
  <si>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48,08</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</si>
  <si>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</si>
  <si>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</si>
  <si>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</si>
  <si>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</si>
  <si>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</si>
  <si>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</si>
  <si>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</si>
  <si>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</si>
  <si>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</si>
  <si>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</si>
  <si>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164,25</t>
  </si>
  <si>
    <t>101746</t>
  </si>
  <si>
    <t>ASSOALHO DE MADEIRA. AF_09/2020</t>
  </si>
  <si>
    <t>253,97</t>
  </si>
  <si>
    <t>101751</t>
  </si>
  <si>
    <t>PISO EM TACO DE MADEIRA 7X21CM, FIXADO COM COLA BASE DE PVA. AF_09/2020</t>
  </si>
  <si>
    <t>171,93</t>
  </si>
  <si>
    <t>58,54</t>
  </si>
  <si>
    <t>50,29</t>
  </si>
  <si>
    <t>53,11</t>
  </si>
  <si>
    <t>104,30</t>
  </si>
  <si>
    <t>78,92</t>
  </si>
  <si>
    <t>134,13</t>
  </si>
  <si>
    <t>110,81</t>
  </si>
  <si>
    <t>154,69</t>
  </si>
  <si>
    <t>138,01</t>
  </si>
  <si>
    <t>127,69</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</si>
  <si>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</si>
  <si>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</si>
  <si>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45,24</t>
  </si>
  <si>
    <t>165,11</t>
  </si>
  <si>
    <t>PISO EM GRANITO APLICADO EM AMBIENTES INTERNOS. AF_09/2020</t>
  </si>
  <si>
    <t>402,84</t>
  </si>
  <si>
    <t>PISO EM MÁRMORE APLICADO EM AMBIENTES INTERNOS. AF_09/2020</t>
  </si>
  <si>
    <t>346,32</t>
  </si>
  <si>
    <t>157,11</t>
  </si>
  <si>
    <t>98678</t>
  </si>
  <si>
    <t>PISO ELEVADO COM ESTRUTURA EM AÇO, COMPOSTO POR PEDESTAIS E LONGARINAS. AF_09/2020</t>
  </si>
  <si>
    <t>220,49</t>
  </si>
  <si>
    <t>PISO CIMENTADO, TRAÇO 1:3 (CIMENTO E AREIA), ACABAMENTO LISO, ESPESSURA 2,0 CM, PREPARO MECÂNICO DA ARGAMASSA. AF_09/2020</t>
  </si>
  <si>
    <t>PISO CIMENTADO, TRAÇO 1:3 (CIMENTO E AREIA), ACABAMENTO LISO, ESPESSURA 3,0 CM, PREPARO MECÂNICO DA ARGAMASSA. AF_09/2020</t>
  </si>
  <si>
    <t>40,29</t>
  </si>
  <si>
    <t>PISO CIMENTADO, TRAÇO 1:3 (CIMENTO E AREIA), ACABAMENTO RÚSTICO, ESPESSURA 2,0 CM, PREPARO MECÂNICO DA ARGAMASSA. AF_09/2020</t>
  </si>
  <si>
    <t>29,86</t>
  </si>
  <si>
    <t>PISO CIMENTADO, TRAÇO 1:3 (CIMENTO E AREIA), ACABAMENTO RÚSTICO, ESPESSURA 3,0 CM, PREPARO MECÂNICO DA ARGAMASSA. AF_09/2020</t>
  </si>
  <si>
    <t>RODAPÉ EM GRANITO, ALTURA 10 CM. AF_09/2020</t>
  </si>
  <si>
    <t>73,70</t>
  </si>
  <si>
    <t>RODAPÉ EM LADRILHO HIDRÁULICO, ALTURA 7 CM. AF_09/2020</t>
  </si>
  <si>
    <t>RODAPÉ EM POLIESTIRENO, ALTURA 5 CM. AF_09/2020</t>
  </si>
  <si>
    <t>SOLEIRA EM GRANITO, LARGURA 15 CM, ESPESSURA 2,0 CM. AF_09/2020</t>
  </si>
  <si>
    <t>105,10</t>
  </si>
  <si>
    <t>101090</t>
  </si>
  <si>
    <t>PISO EM PEDRA PORTUGUESA ASSENTADO SOBRE ARGAMASSA SECA DE CIMENTO E AREIA, TRAÇO 1:3, REJUNTADO COM CIMENTO COMUM. AF_05/2020</t>
  </si>
  <si>
    <t>152,42</t>
  </si>
  <si>
    <t>101091</t>
  </si>
  <si>
    <t>PISO EM LADRILHO HIDRÁULICO APLICADO EM AMBIENTES EXTERNOS. AF_05/2020</t>
  </si>
  <si>
    <t>121,51</t>
  </si>
  <si>
    <t>101725</t>
  </si>
  <si>
    <t>PISO EM LADRILHO HIDRÁULICO APLICADO EM AMBIENTES INTERNOS DE ÁREA MENOR QUE 5 M², INCLUSO APLICAÇÃO DE RESINA. AF_09/2020</t>
  </si>
  <si>
    <t>264,35</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</si>
  <si>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</si>
  <si>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</si>
  <si>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</si>
  <si>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</si>
  <si>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</si>
  <si>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</si>
  <si>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77,47</t>
  </si>
  <si>
    <t>101752</t>
  </si>
  <si>
    <t>PISO EM GRANILITE, MARMORITE OU GRANITINA EM AMBIENTES INTERNOS. AF_09/2020</t>
  </si>
  <si>
    <t>101094</t>
  </si>
  <si>
    <t>PISO PODOTÁTIL, DIRECIONAL OU ALERTA, ASSENTADO SOBRE ARGAMASSA. AF_05/2020</t>
  </si>
  <si>
    <t>133,68</t>
  </si>
  <si>
    <t>101727</t>
  </si>
  <si>
    <t>PISO VINÍLICO SEMI-FLEXÍVEL EM PLACAS, PADRÃO LISO, ESPESSURA 3,2 MM, FIXADO COM COLA. AF_09/2020</t>
  </si>
  <si>
    <t>153,34</t>
  </si>
  <si>
    <t>101733</t>
  </si>
  <si>
    <t>PISO DE BORRACHA PASTILHADO/FRISADO, ESPESSURA 7MM, ASSENTADO COM ARGAMASSA. AF_09/2020</t>
  </si>
  <si>
    <t>213,33</t>
  </si>
  <si>
    <t>101734</t>
  </si>
  <si>
    <t>PISO DE BORRACHA PASTILHADO, ESPESSURA 15MM, ASSENTADO COM ARGAMASSA. AF_09/2020</t>
  </si>
  <si>
    <t>320,57</t>
  </si>
  <si>
    <t>101735</t>
  </si>
  <si>
    <t>PISO DE BORRACHA ESPORTIVO, ESPESSURA 15MM, ASSENTADO COM ARGAMASSA. AF_09/2020</t>
  </si>
  <si>
    <t>328,34</t>
  </si>
  <si>
    <t>101736</t>
  </si>
  <si>
    <t>PISO DE BORRACHA PASTILHADO, ESPESSURA 3,5MM, FIXADO COM ADESIVO ACRÍLICO. AF_09/2020</t>
  </si>
  <si>
    <t>82,42</t>
  </si>
  <si>
    <t>101737</t>
  </si>
  <si>
    <t>PISO DE BORRACHA CANELADO, ESPESSURA 3,5MM, FIXADO COM ADESIVO ACRÍLICO. AF_09/2020</t>
  </si>
  <si>
    <t>101748</t>
  </si>
  <si>
    <t>PREPARO DE CONTRAPISO COM POLITRIZ. AF_09/2020</t>
  </si>
  <si>
    <t>101092</t>
  </si>
  <si>
    <t>PISO EM GRANITO APLICADO EM CALÇADAS OU PISOS EXTERNOS. AF_05/2020</t>
  </si>
  <si>
    <t>413,31</t>
  </si>
  <si>
    <t>101093</t>
  </si>
  <si>
    <t>PISO EM MÁRMORE APLICADO EM CALÇADAS OU PISOS EXTERNOS. AF_05/2020</t>
  </si>
  <si>
    <t>356,79</t>
  </si>
  <si>
    <t>SOLEIRA EM MÁRMORE, LARGURA 15 CM, ESPESSURA 2,0 CM. AF_09/2020</t>
  </si>
  <si>
    <t>66,23</t>
  </si>
  <si>
    <t>RODAPÉ EM MÁRMORE, ALTURA 7 CM. AF_09/2020</t>
  </si>
  <si>
    <t>101738</t>
  </si>
  <si>
    <t>RODAPÉ EM MADEIRA, ALTURA 7CM, FIXADO COM COLA. AF_09/2020</t>
  </si>
  <si>
    <t>101739</t>
  </si>
  <si>
    <t>RODAPÉ EM MADEIRA, ALTURA 7CM, FIXADO COM COLA E PARAFUSOS. AF_09/2020</t>
  </si>
  <si>
    <t>32,45</t>
  </si>
  <si>
    <t>101740</t>
  </si>
  <si>
    <t>RODAPÉ EM ARDÓSIA ALTURA 10CM. AF_09/2020</t>
  </si>
  <si>
    <t>101741</t>
  </si>
  <si>
    <t>RODAPÉ EM MARMORITE, ALTURA 10CM. AF_09/2020</t>
  </si>
  <si>
    <t>691,93</t>
  </si>
  <si>
    <t>514,55</t>
  </si>
  <si>
    <t>87,92</t>
  </si>
  <si>
    <t>73,74</t>
  </si>
  <si>
    <t>102,19</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</si>
  <si>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</si>
  <si>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</si>
  <si>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</si>
  <si>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</si>
  <si>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</si>
  <si>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</si>
  <si>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</si>
  <si>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</si>
  <si>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32,25</t>
  </si>
  <si>
    <t>64,50</t>
  </si>
  <si>
    <t>39,77</t>
  </si>
  <si>
    <t>84,61</t>
  </si>
  <si>
    <t>45,82</t>
  </si>
  <si>
    <t>89,91</t>
  </si>
  <si>
    <t>100,95</t>
  </si>
  <si>
    <t>37,50</t>
  </si>
  <si>
    <t>43,39</t>
  </si>
  <si>
    <t>81,59</t>
  </si>
  <si>
    <t>92,63</t>
  </si>
  <si>
    <t>94,15</t>
  </si>
  <si>
    <t>106,80</t>
  </si>
  <si>
    <t>54,44</t>
  </si>
  <si>
    <t>102,08</t>
  </si>
  <si>
    <t>115,86</t>
  </si>
  <si>
    <t>44,22</t>
  </si>
  <si>
    <t>70,01</t>
  </si>
  <si>
    <t>76,47</t>
  </si>
  <si>
    <t>96,58</t>
  </si>
  <si>
    <t>47,71</t>
  </si>
  <si>
    <t>52,50</t>
  </si>
  <si>
    <t>53,76</t>
  </si>
  <si>
    <t>59,65</t>
  </si>
  <si>
    <t>97,85</t>
  </si>
  <si>
    <t>108,89</t>
  </si>
  <si>
    <t>24,57</t>
  </si>
  <si>
    <t>77,52</t>
  </si>
  <si>
    <t>140,67</t>
  </si>
  <si>
    <t>137,03</t>
  </si>
  <si>
    <t>150,81</t>
  </si>
  <si>
    <t>90,40</t>
  </si>
  <si>
    <t>98,85</t>
  </si>
  <si>
    <t>153,62</t>
  </si>
  <si>
    <t>169,46</t>
  </si>
  <si>
    <t>76,74</t>
  </si>
  <si>
    <t>120,49</t>
  </si>
  <si>
    <t>133,14</t>
  </si>
  <si>
    <t>81,89</t>
  </si>
  <si>
    <t>129,53</t>
  </si>
  <si>
    <t>143,31</t>
  </si>
  <si>
    <t>82,86</t>
  </si>
  <si>
    <t>91,31</t>
  </si>
  <si>
    <t>161,92</t>
  </si>
  <si>
    <t>41,99</t>
  </si>
  <si>
    <t>101742</t>
  </si>
  <si>
    <t>RODAPÉ BORRACHA LISO, ALTURA = 7CM, ESPESSURA = 2 MM, PARA ARGAMASSA. AF_09/2020</t>
  </si>
  <si>
    <t>8,52</t>
  </si>
  <si>
    <t>19,55</t>
  </si>
  <si>
    <t>13,55</t>
  </si>
  <si>
    <t>25,61</t>
  </si>
  <si>
    <t>21,35</t>
  </si>
  <si>
    <t>30,10</t>
  </si>
  <si>
    <t>34,34</t>
  </si>
  <si>
    <t>35,19</t>
  </si>
  <si>
    <t>39,06</t>
  </si>
  <si>
    <t>40,20</t>
  </si>
  <si>
    <t>34,20</t>
  </si>
  <si>
    <t>38,74</t>
  </si>
  <si>
    <t>32,76</t>
  </si>
  <si>
    <t>61,35</t>
  </si>
  <si>
    <t>57,88</t>
  </si>
  <si>
    <t>56,64</t>
  </si>
  <si>
    <t>53,17</t>
  </si>
  <si>
    <t>26,49</t>
  </si>
  <si>
    <t>29,07</t>
  </si>
  <si>
    <t>33,63</t>
  </si>
  <si>
    <t>33,93</t>
  </si>
  <si>
    <t>56,02</t>
  </si>
  <si>
    <t>59,81</t>
  </si>
  <si>
    <t>64,94</t>
  </si>
  <si>
    <t>70,02</t>
  </si>
  <si>
    <t>73,83</t>
  </si>
  <si>
    <t>80,21</t>
  </si>
  <si>
    <t>127,41</t>
  </si>
  <si>
    <t>50,68</t>
  </si>
  <si>
    <t>44,49</t>
  </si>
  <si>
    <t>49,24</t>
  </si>
  <si>
    <t>53,08</t>
  </si>
  <si>
    <t>68,04</t>
  </si>
  <si>
    <t>92,51</t>
  </si>
  <si>
    <t>96,05</t>
  </si>
  <si>
    <t>106,76</t>
  </si>
  <si>
    <t>105,85</t>
  </si>
  <si>
    <t>122,67</t>
  </si>
  <si>
    <t>115,13</t>
  </si>
  <si>
    <t>138,56</t>
  </si>
  <si>
    <t>159,04</t>
  </si>
  <si>
    <t>165,60</t>
  </si>
  <si>
    <t>186,96</t>
  </si>
  <si>
    <t>71,92</t>
  </si>
  <si>
    <t>76,26</t>
  </si>
  <si>
    <t>87,30</t>
  </si>
  <si>
    <t>95,96</t>
  </si>
  <si>
    <t>130,10</t>
  </si>
  <si>
    <t>88,67</t>
  </si>
  <si>
    <t>146,00</t>
  </si>
  <si>
    <t>102,10</t>
  </si>
  <si>
    <t>135,92</t>
  </si>
  <si>
    <t>150,57</t>
  </si>
  <si>
    <t>114,06</t>
  </si>
  <si>
    <t>135,01</t>
  </si>
  <si>
    <t>99,24</t>
  </si>
  <si>
    <t>150,96</t>
  </si>
  <si>
    <t>108,81</t>
  </si>
  <si>
    <t>141,37</t>
  </si>
  <si>
    <t>99,93</t>
  </si>
  <si>
    <t>114,98</t>
  </si>
  <si>
    <t>147,16</t>
  </si>
  <si>
    <t>103,95</t>
  </si>
  <si>
    <t>163,42</t>
  </si>
  <si>
    <t>126,94</t>
  </si>
  <si>
    <t>110,47</t>
  </si>
  <si>
    <t>107,69</t>
  </si>
  <si>
    <t>127,22</t>
  </si>
  <si>
    <t>35,07</t>
  </si>
  <si>
    <t>46,02</t>
  </si>
  <si>
    <t>234,11</t>
  </si>
  <si>
    <t>248,73</t>
  </si>
  <si>
    <t>301,07</t>
  </si>
  <si>
    <t>65,77</t>
  </si>
  <si>
    <t>56,50</t>
  </si>
  <si>
    <t>71,54</t>
  </si>
  <si>
    <t>76,52</t>
  </si>
  <si>
    <t>78,49</t>
  </si>
  <si>
    <t>74,26</t>
  </si>
  <si>
    <t>282,93</t>
  </si>
  <si>
    <t>259,17</t>
  </si>
  <si>
    <t>273,79</t>
  </si>
  <si>
    <t>330,79</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</si>
  <si>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</si>
  <si>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</si>
  <si>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52,77</t>
  </si>
  <si>
    <t>43,63</t>
  </si>
  <si>
    <t>48,83</t>
  </si>
  <si>
    <t>101965</t>
  </si>
  <si>
    <t>PEITORIL LINEAR EM GRANITO OU MÁRMORE, L = 15CM, COMPRIMENTO DE ATÉ 2M, ASSENTADO COM ARGAMASSA 1:6 COM ADITIVO. AF_11/2020</t>
  </si>
  <si>
    <t>93,35</t>
  </si>
  <si>
    <t>101966</t>
  </si>
  <si>
    <t>CHAPIM SOBRE MUROS LINEARES, EM GRANITO OU MÁRMORE, L = 25 CM, ASSENTADO COM ARGAMASSA 1:6 COM ADITIVO. AF_11/2020</t>
  </si>
  <si>
    <t>106,70</t>
  </si>
  <si>
    <t>101979</t>
  </si>
  <si>
    <t>CHAPIM (RUFO CAPA) EM AÇO GALVANIZADO, CORTE 33. AF_11/2020</t>
  </si>
  <si>
    <t>124,41</t>
  </si>
  <si>
    <t>140,88</t>
  </si>
  <si>
    <t>59,11</t>
  </si>
  <si>
    <t>36,27</t>
  </si>
  <si>
    <t>58,96</t>
  </si>
  <si>
    <t>53,95</t>
  </si>
  <si>
    <t>47,61</t>
  </si>
  <si>
    <t>18,49</t>
  </si>
  <si>
    <t>361,40</t>
  </si>
  <si>
    <t>347,34</t>
  </si>
  <si>
    <t>369,01</t>
  </si>
  <si>
    <t>354,35</t>
  </si>
  <si>
    <t>463,06</t>
  </si>
  <si>
    <t>432,82</t>
  </si>
  <si>
    <t>444,09</t>
  </si>
  <si>
    <t>426,44</t>
  </si>
  <si>
    <t>425,83</t>
  </si>
  <si>
    <t>449,15</t>
  </si>
  <si>
    <t>407,86</t>
  </si>
  <si>
    <t>537,50</t>
  </si>
  <si>
    <t>354,68</t>
  </si>
  <si>
    <t>489,25</t>
  </si>
  <si>
    <t>471,22</t>
  </si>
  <si>
    <t>439,28</t>
  </si>
  <si>
    <t>436,29</t>
  </si>
  <si>
    <t>423,16</t>
  </si>
  <si>
    <t>406,17</t>
  </si>
  <si>
    <t>369,28</t>
  </si>
  <si>
    <t>352,42</t>
  </si>
  <si>
    <t>440,08</t>
  </si>
  <si>
    <t>424,59</t>
  </si>
  <si>
    <t>406,21</t>
  </si>
  <si>
    <t>382,01</t>
  </si>
  <si>
    <t>2.598,06</t>
  </si>
  <si>
    <t>2.592,85</t>
  </si>
  <si>
    <t>2.682,92</t>
  </si>
  <si>
    <t>2.668,86</t>
  </si>
  <si>
    <t>2.623,48</t>
  </si>
  <si>
    <t>2.613,05</t>
  </si>
  <si>
    <t>390,34</t>
  </si>
  <si>
    <t>316,14</t>
  </si>
  <si>
    <t>421,51</t>
  </si>
  <si>
    <t>337,92</t>
  </si>
  <si>
    <t>491,37</t>
  </si>
  <si>
    <t>413,61</t>
  </si>
  <si>
    <t>453,69</t>
  </si>
  <si>
    <t>405,44</t>
  </si>
  <si>
    <t>443,88</t>
  </si>
  <si>
    <t>416,40</t>
  </si>
  <si>
    <t>436,45</t>
  </si>
  <si>
    <t>412,32</t>
  </si>
  <si>
    <t>691,82</t>
  </si>
  <si>
    <t>540,45</t>
  </si>
  <si>
    <t>499,90</t>
  </si>
  <si>
    <t>580,02</t>
  </si>
  <si>
    <t>494,32</t>
  </si>
  <si>
    <t>443,59</t>
  </si>
  <si>
    <t>516,80</t>
  </si>
  <si>
    <t>445,77</t>
  </si>
  <si>
    <t>405,28</t>
  </si>
  <si>
    <t>468,96</t>
  </si>
  <si>
    <t>372,79</t>
  </si>
  <si>
    <t>337,23</t>
  </si>
  <si>
    <t>541,06</t>
  </si>
  <si>
    <t>448,41</t>
  </si>
  <si>
    <t>403,25</t>
  </si>
  <si>
    <t>455,13</t>
  </si>
  <si>
    <t>391,71</t>
  </si>
  <si>
    <t>358,83</t>
  </si>
  <si>
    <t>2.582,25</t>
  </si>
  <si>
    <t>2.539,80</t>
  </si>
  <si>
    <t>2.678,40</t>
  </si>
  <si>
    <t>2.616,38</t>
  </si>
  <si>
    <t>2.601,51</t>
  </si>
  <si>
    <t>2.615,87</t>
  </si>
  <si>
    <t>2.563,83</t>
  </si>
  <si>
    <t>470,54</t>
  </si>
  <si>
    <t>496,25</t>
  </si>
  <si>
    <t>571,79</t>
  </si>
  <si>
    <t>559,94</t>
  </si>
  <si>
    <t>570,01</t>
  </si>
  <si>
    <t>551,67</t>
  </si>
  <si>
    <t>539,34</t>
  </si>
  <si>
    <t>671,35</t>
  </si>
  <si>
    <t>600,44</t>
  </si>
  <si>
    <t>563,43</t>
  </si>
  <si>
    <t>540,62</t>
  </si>
  <si>
    <t>491,07</t>
  </si>
  <si>
    <t>566,58</t>
  </si>
  <si>
    <t>516,18</t>
  </si>
  <si>
    <t>2.703,19</t>
  </si>
  <si>
    <t>2.775,96</t>
  </si>
  <si>
    <t>2.727,05</t>
  </si>
  <si>
    <t>1.156,23</t>
  </si>
  <si>
    <t>1.140,65</t>
  </si>
  <si>
    <t>1.121,83</t>
  </si>
  <si>
    <t>1.344,53</t>
  </si>
  <si>
    <t>1.321,14</t>
  </si>
  <si>
    <t>1.302,32</t>
  </si>
  <si>
    <t>3.132,66</t>
  </si>
  <si>
    <t>3.130,30</t>
  </si>
  <si>
    <t>3.132,29</t>
  </si>
  <si>
    <t>3.487,92</t>
  </si>
  <si>
    <t>3.502,94</t>
  </si>
  <si>
    <t>3.517,01</t>
  </si>
  <si>
    <t>2.236,74</t>
  </si>
  <si>
    <t>2.234,95</t>
  </si>
  <si>
    <t>2.232,97</t>
  </si>
  <si>
    <t>1.342,43</t>
  </si>
  <si>
    <t>1.529,53</t>
  </si>
  <si>
    <t>3.747,49</t>
  </si>
  <si>
    <t>2.470,69</t>
  </si>
  <si>
    <t>3.284,61</t>
  </si>
  <si>
    <t>3.269,61</t>
  </si>
  <si>
    <t>1.180,44</t>
  </si>
  <si>
    <t>1.157,55</t>
  </si>
  <si>
    <t>817,42</t>
  </si>
  <si>
    <t>436,60</t>
  </si>
  <si>
    <t>527,71</t>
  </si>
  <si>
    <t>444,72</t>
  </si>
  <si>
    <t>543,33</t>
  </si>
  <si>
    <t>488,06</t>
  </si>
  <si>
    <t>422,86</t>
  </si>
  <si>
    <t>ARGAMASSA TRAÇO 1:1,93 (EM VOLUME DE CIMENTO E AREIA MÉDIA ÚMIDA), FCK 20 MPA, PREPARO MECÂNICO COM MISTURADOR DUPLO HORIZONTAL DE ALTA TURBULÊNCIA. AF_03/2020</t>
  </si>
  <si>
    <t>673,94</t>
  </si>
  <si>
    <t>471,41</t>
  </si>
  <si>
    <t>423,77</t>
  </si>
  <si>
    <t>397,69</t>
  </si>
  <si>
    <t>565,81</t>
  </si>
  <si>
    <t>436,06</t>
  </si>
  <si>
    <t>455,16</t>
  </si>
  <si>
    <t>395,50</t>
  </si>
  <si>
    <t>366,34</t>
  </si>
  <si>
    <t>564,08</t>
  </si>
  <si>
    <t>646,31</t>
  </si>
  <si>
    <t>552,67</t>
  </si>
  <si>
    <t>529,85</t>
  </si>
  <si>
    <t>660,42</t>
  </si>
  <si>
    <t>547,48</t>
  </si>
  <si>
    <t>488,67</t>
  </si>
  <si>
    <t>460,85</t>
  </si>
  <si>
    <t>586,20</t>
  </si>
  <si>
    <t>393,28</t>
  </si>
  <si>
    <t>420,34</t>
  </si>
  <si>
    <t>437,84</t>
  </si>
  <si>
    <t>384,51</t>
  </si>
  <si>
    <t>557,94</t>
  </si>
  <si>
    <t>480,38</t>
  </si>
  <si>
    <t>31,59</t>
  </si>
  <si>
    <t>1.540,99</t>
  </si>
  <si>
    <t>1.113,87</t>
  </si>
  <si>
    <t>394,96</t>
  </si>
  <si>
    <t>4,41</t>
  </si>
  <si>
    <t>33,19</t>
  </si>
  <si>
    <t>20,70</t>
  </si>
  <si>
    <t>27,60</t>
  </si>
  <si>
    <t>87,86</t>
  </si>
  <si>
    <t>65,86</t>
  </si>
  <si>
    <t>65,89</t>
  </si>
  <si>
    <t>29,30</t>
  </si>
  <si>
    <t>34,57</t>
  </si>
  <si>
    <t>164,61</t>
  </si>
  <si>
    <t>1,62</t>
  </si>
  <si>
    <t>465,86</t>
  </si>
  <si>
    <t>26,85</t>
  </si>
  <si>
    <t>26,92</t>
  </si>
  <si>
    <t>38,76</t>
  </si>
  <si>
    <t>29,53</t>
  </si>
  <si>
    <t>32,62</t>
  </si>
  <si>
    <t>13,17</t>
  </si>
  <si>
    <t>97054</t>
  </si>
  <si>
    <t>INSTALAÇÃO DE SINALIZADOR NOTURNO LED. AF_11/2017</t>
  </si>
  <si>
    <t>69,20</t>
  </si>
  <si>
    <t>559,81</t>
  </si>
  <si>
    <t>120,82</t>
  </si>
  <si>
    <t>620,61</t>
  </si>
  <si>
    <t>321,00</t>
  </si>
  <si>
    <t>291,01</t>
  </si>
  <si>
    <t>147,40</t>
  </si>
  <si>
    <t>23,92</t>
  </si>
  <si>
    <t>16,63</t>
  </si>
  <si>
    <t>5,19</t>
  </si>
  <si>
    <t>25,50</t>
  </si>
  <si>
    <t>82,55</t>
  </si>
  <si>
    <t>108,90</t>
  </si>
  <si>
    <t>137,54</t>
  </si>
  <si>
    <t>201,49</t>
  </si>
  <si>
    <t>399,37</t>
  </si>
  <si>
    <t>157,67</t>
  </si>
  <si>
    <t>215,59</t>
  </si>
  <si>
    <t>9,27</t>
  </si>
  <si>
    <t>150,86</t>
  </si>
  <si>
    <t>LOCAÇÃO COM CAVALETE COM ALTURA DE 1,00 M - 2 UTILIZAÇÕES. AF_10/2018</t>
  </si>
  <si>
    <t>136,66</t>
  </si>
  <si>
    <t>LOCAÇÃO COM CAVALETE COM ALTURA DE 0,50 M - 2 UTILIZAÇÕES. AF_10/2018</t>
  </si>
  <si>
    <t>93,67</t>
  </si>
  <si>
    <t>2,64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</si>
  <si>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</si>
  <si>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</si>
  <si>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</si>
  <si>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</si>
  <si>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</si>
  <si>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</si>
  <si>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</si>
  <si>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</si>
  <si>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</si>
  <si>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</si>
  <si>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</si>
  <si>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1,08</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</si>
  <si>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</si>
  <si>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</si>
  <si>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</si>
  <si>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</si>
  <si>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</si>
  <si>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</si>
  <si>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</si>
  <si>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</si>
  <si>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</si>
  <si>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</si>
  <si>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</si>
  <si>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</si>
  <si>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</si>
  <si>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</si>
  <si>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</si>
  <si>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</si>
  <si>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</si>
  <si>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</si>
  <si>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</si>
  <si>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</si>
  <si>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</si>
  <si>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</si>
  <si>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</si>
  <si>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</si>
  <si>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</si>
  <si>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</si>
  <si>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</si>
  <si>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</si>
  <si>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</si>
  <si>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3,42</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</si>
  <si>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</si>
  <si>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</si>
  <si>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</si>
  <si>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</si>
  <si>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</si>
  <si>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</si>
  <si>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</si>
  <si>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</si>
  <si>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</si>
  <si>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</si>
  <si>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</si>
  <si>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</si>
  <si>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</si>
  <si>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</si>
  <si>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</si>
  <si>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</si>
  <si>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</si>
  <si>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</si>
  <si>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</si>
  <si>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</si>
  <si>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</si>
  <si>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</si>
  <si>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</si>
  <si>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</si>
  <si>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</si>
  <si>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</si>
  <si>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</si>
  <si>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</si>
  <si>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</si>
  <si>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</si>
  <si>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</si>
  <si>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</si>
  <si>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</si>
  <si>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</si>
  <si>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</si>
  <si>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</si>
  <si>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2,49</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</si>
  <si>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</si>
  <si>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</si>
  <si>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</si>
  <si>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</si>
  <si>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</si>
  <si>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</si>
  <si>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</si>
  <si>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</si>
  <si>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</si>
  <si>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</si>
  <si>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</si>
  <si>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</si>
  <si>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</si>
  <si>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</si>
  <si>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</si>
  <si>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</si>
  <si>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</si>
  <si>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</si>
  <si>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</si>
  <si>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</si>
  <si>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</si>
  <si>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</si>
  <si>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</si>
  <si>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</si>
  <si>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</si>
  <si>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</si>
  <si>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</si>
  <si>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</si>
  <si>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</si>
  <si>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</si>
  <si>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</si>
  <si>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647,55</t>
  </si>
  <si>
    <t>101479</t>
  </si>
  <si>
    <t>CARGA, MANOBRA E DESCARGA MANUAL DE TUBOS PLÁSTICOS, DN 200 MM, EM CAMINHÃO CARROCERIA 9T. AF_07/2020</t>
  </si>
  <si>
    <t>129,27</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</si>
  <si>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</si>
  <si>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</si>
  <si>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</si>
  <si>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</si>
  <si>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</si>
  <si>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</si>
  <si>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</si>
  <si>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</si>
  <si>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</si>
  <si>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</si>
  <si>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</si>
  <si>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</si>
  <si>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</si>
  <si>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</si>
  <si>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</si>
  <si>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</si>
  <si>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</si>
  <si>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</si>
  <si>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</si>
  <si>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</si>
  <si>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</si>
  <si>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</si>
  <si>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</si>
  <si>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</si>
  <si>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7,17</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</si>
  <si>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</si>
  <si>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</si>
  <si>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</si>
  <si>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</si>
  <si>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</si>
  <si>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</si>
  <si>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</si>
  <si>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</si>
  <si>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</si>
  <si>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</si>
  <si>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</si>
  <si>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</si>
  <si>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</si>
  <si>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</si>
  <si>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</si>
  <si>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</si>
  <si>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</si>
  <si>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</si>
  <si>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</si>
  <si>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</si>
  <si>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</si>
  <si>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</si>
  <si>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</si>
  <si>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</si>
  <si>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</si>
  <si>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</si>
  <si>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</si>
  <si>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</si>
  <si>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</si>
  <si>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</si>
  <si>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</si>
  <si>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</si>
  <si>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</si>
  <si>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</si>
  <si>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</si>
  <si>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</si>
  <si>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</si>
  <si>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</si>
  <si>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</si>
  <si>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</si>
  <si>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</si>
  <si>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</si>
  <si>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</si>
  <si>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</si>
  <si>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26,87</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</si>
  <si>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</si>
  <si>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</si>
  <si>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</si>
  <si>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</si>
  <si>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31,39</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</si>
  <si>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</si>
  <si>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</si>
  <si>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</si>
  <si>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</si>
  <si>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</si>
  <si>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</si>
  <si>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27,35</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</si>
  <si>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</si>
  <si>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</si>
  <si>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</si>
  <si>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</si>
  <si>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</si>
  <si>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</si>
  <si>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</si>
  <si>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</si>
  <si>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</si>
  <si>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</si>
  <si>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18,48</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</si>
  <si>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</si>
  <si>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</si>
  <si>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</si>
  <si>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</si>
  <si>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</si>
  <si>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</si>
  <si>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</si>
  <si>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</si>
  <si>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</si>
  <si>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</si>
  <si>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</si>
  <si>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</si>
  <si>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</si>
  <si>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</si>
  <si>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</si>
  <si>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</si>
  <si>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</si>
  <si>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</si>
  <si>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</si>
  <si>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</si>
  <si>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</si>
  <si>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</si>
  <si>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</si>
  <si>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</si>
  <si>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</si>
  <si>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</si>
  <si>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</si>
  <si>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</si>
  <si>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46,08</t>
  </si>
  <si>
    <t>101481</t>
  </si>
  <si>
    <t>CARGA, MANOBRA E DESCARGA DE TUBOS PLÁSTICOS, DN 300 MM, EM CAMINHÃO CARROCERIA COM GUINDAUTO (MUNCK) 11,7 TM. AF_07/2020</t>
  </si>
  <si>
    <t>33,29</t>
  </si>
  <si>
    <t>101482</t>
  </si>
  <si>
    <t>CARGA, MANOBRA E DESCARGA DE TUBOS PLÁSTICOS, DN 400 MM, EM CAMINHÃO CARROCERIA COM GUINDAUTO (MUNCK) 11,7 TM. AF_07/20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</si>
  <si>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</si>
  <si>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</si>
  <si>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</si>
  <si>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</si>
  <si>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133,81</t>
  </si>
  <si>
    <t>101485</t>
  </si>
  <si>
    <t>CARGA, MANOBRA E DESCARGA DE TUBOS PLÁSTICOS, DN 750 MM, EM CAMINHÃO CARROCERIA COM GUINDAUTO (MUNCK) 11,7 TM. AF_07/2020</t>
  </si>
  <si>
    <t>102,72</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</si>
  <si>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</si>
  <si>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</si>
  <si>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</si>
  <si>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</si>
  <si>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</si>
  <si>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</si>
  <si>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</si>
  <si>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</si>
  <si>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</si>
  <si>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</si>
  <si>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</si>
  <si>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</si>
  <si>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59,82</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</si>
  <si>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</si>
  <si>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</si>
  <si>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</si>
  <si>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</si>
  <si>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59,36</t>
  </si>
  <si>
    <t>101193</t>
  </si>
  <si>
    <t>CERCA COM MOURÕES DE CONCRETO, RETO, H=2,30 M, ESPAÇAMENTO DE 2,5 M, CRAVADOS 0,5 M, COM 4 FIOS DE ARAME DE AÇO OVALADO 15X17 - FORNECIMENTO E INSTALAÇÃO. AF_05/2020</t>
  </si>
  <si>
    <t>55,04</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</si>
  <si>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</si>
  <si>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</si>
  <si>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</si>
  <si>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</si>
  <si>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108,31</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</si>
  <si>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</si>
  <si>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</si>
  <si>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</si>
  <si>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</si>
  <si>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</si>
  <si>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</si>
  <si>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45,80</t>
  </si>
  <si>
    <t>101201</t>
  </si>
  <si>
    <t>CERCA COM MOURÕES DE MADEIRA, 7,5X7,5 CM, ESPAÇAMENTO DE 2,5 M, ALTURA LIVRE DE 2 M, CRAVADOS 0,5 M, COM 8 FIOS DE ARAME FARPADO Nº 14 CLASSE 250 - FORNECIMENTO E INSTALAÇÃO. AF_05/2020</t>
  </si>
  <si>
    <t>57,28</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</si>
  <si>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</si>
  <si>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</si>
  <si>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</si>
  <si>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</si>
  <si>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</si>
  <si>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</si>
  <si>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</si>
  <si>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</si>
  <si>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</si>
  <si>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</si>
  <si>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176,75</t>
  </si>
  <si>
    <t>102363</t>
  </si>
  <si>
    <t>ALAMBRADO PARA QUADRA POLIESPORTIVA, ESTRUTURADO POR TUBOS DE ACO GALVANIZADO, (MONTANTES COM DIAMETRO 2", TRAVESSAS E ESCORAS COM DIÂMETRO 1 ¼), COM TELA DE ARAME GALVANIZADO, FIO 12 BWG E MALHA QUADRADA 5X5CM (EXCETO MURETA). AF_03/2021</t>
  </si>
  <si>
    <t>188,92</t>
  </si>
  <si>
    <t>102364</t>
  </si>
  <si>
    <t>ALAMBRADO PARA QUADRA POLIESPORTIVA, ESTRUTURADO POR TUBOS DE ACO GALVANIZADO, (MONTANTES COM DIAMETRO 2", TRAVESSAS E ESCORAS COM DIÂMETRO 1 ¼), COM TELA DE ARAME GALVANIZADO, FIO 10 BWG E MALHA QUADRADA 5X5CM (EXCETO MURETA). AF_03/2021</t>
  </si>
  <si>
    <t>211,22</t>
  </si>
  <si>
    <t>36,95</t>
  </si>
  <si>
    <t>62,53</t>
  </si>
  <si>
    <t>252,36</t>
  </si>
  <si>
    <t>79,72</t>
  </si>
  <si>
    <t>171,63</t>
  </si>
  <si>
    <t>250,99</t>
  </si>
  <si>
    <t>77,60</t>
  </si>
  <si>
    <t>138,23</t>
  </si>
  <si>
    <t>269,98</t>
  </si>
  <si>
    <t>247,63</t>
  </si>
  <si>
    <t>1.004,57</t>
  </si>
  <si>
    <t>23,96</t>
  </si>
  <si>
    <t>28,49</t>
  </si>
  <si>
    <t>28,52</t>
  </si>
  <si>
    <t>28,64</t>
  </si>
  <si>
    <t>29,83</t>
  </si>
  <si>
    <t>29,02</t>
  </si>
  <si>
    <t>29,27</t>
  </si>
  <si>
    <t>32,71</t>
  </si>
  <si>
    <t>34,09</t>
  </si>
  <si>
    <t>29,61</t>
  </si>
  <si>
    <t>22,56</t>
  </si>
  <si>
    <t>33,18</t>
  </si>
  <si>
    <t>33,41</t>
  </si>
  <si>
    <t>33,74</t>
  </si>
  <si>
    <t>28,99</t>
  </si>
  <si>
    <t>28,45</t>
  </si>
  <si>
    <t>33,69</t>
  </si>
  <si>
    <t>73,45</t>
  </si>
  <si>
    <t>136,93</t>
  </si>
  <si>
    <t>37,55</t>
  </si>
  <si>
    <t>99,71</t>
  </si>
  <si>
    <t>154,48</t>
  </si>
  <si>
    <t>102,05</t>
  </si>
  <si>
    <t>95,79</t>
  </si>
  <si>
    <t>5.357,98</t>
  </si>
  <si>
    <t>5.017,91</t>
  </si>
  <si>
    <t>4.834,41</t>
  </si>
  <si>
    <t>5.898,98</t>
  </si>
  <si>
    <t>4.311,18</t>
  </si>
  <si>
    <t>4.667,27</t>
  </si>
  <si>
    <t>5.922,44</t>
  </si>
  <si>
    <t>17.503,34</t>
  </si>
  <si>
    <t>3.690,87</t>
  </si>
  <si>
    <t>19.892,04</t>
  </si>
  <si>
    <t>27.111,27</t>
  </si>
  <si>
    <t>12.915,22</t>
  </si>
  <si>
    <t>18.252,67</t>
  </si>
  <si>
    <t>24.060,89</t>
  </si>
  <si>
    <t>6.600,87</t>
  </si>
  <si>
    <t>9.859,48</t>
  </si>
  <si>
    <t>3.867,38</t>
  </si>
  <si>
    <t>138,87</t>
  </si>
  <si>
    <t>158,06</t>
  </si>
  <si>
    <t>216,07</t>
  </si>
  <si>
    <t>58,13</t>
  </si>
  <si>
    <t>109,16</t>
  </si>
  <si>
    <t>109,53</t>
  </si>
  <si>
    <t>23,03</t>
  </si>
  <si>
    <t>144,62</t>
  </si>
  <si>
    <t>82,77</t>
  </si>
  <si>
    <t>100,91</t>
  </si>
  <si>
    <t>113,69</t>
  </si>
  <si>
    <t>109,58</t>
  </si>
  <si>
    <t>123,63</t>
  </si>
  <si>
    <t>3.630,41</t>
  </si>
  <si>
    <t>25.422,76</t>
  </si>
  <si>
    <t>14.619,43</t>
  </si>
  <si>
    <t>17.724,15</t>
  </si>
  <si>
    <t>19.968,19</t>
  </si>
  <si>
    <t>6.980,98</t>
  </si>
  <si>
    <t>3.725,34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</si>
  <si>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</si>
  <si>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</si>
  <si>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</si>
  <si>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</si>
  <si>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</si>
  <si>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</si>
  <si>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</si>
  <si>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</si>
  <si>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</si>
  <si>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</si>
  <si>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</si>
  <si>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</si>
  <si>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</si>
  <si>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</si>
  <si>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</si>
  <si>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</si>
  <si>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</si>
  <si>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</si>
  <si>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</si>
  <si>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</si>
  <si>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</si>
  <si>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</si>
  <si>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</si>
  <si>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</si>
  <si>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22,06</t>
  </si>
  <si>
    <t>101296</t>
  </si>
  <si>
    <t>CURSO DE CAPACITAÇÃO PARA AUXILIAR DE ENCANADOR OU BOMBEIRO HIDRÁULICO (ENCARGOS COMPLEMENTARES) - MENSALISTA</t>
  </si>
  <si>
    <t>101297</t>
  </si>
  <si>
    <t>CURSO DE CAPACITAÇÃO PARA AUXILIAR DE LABORATORISTA (ENCARGOS COMPLEMENTARES) - MENSALISTA</t>
  </si>
  <si>
    <t>21,24</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</si>
  <si>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</si>
  <si>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</si>
  <si>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</si>
  <si>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</si>
  <si>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</si>
  <si>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</si>
  <si>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18,34</t>
  </si>
  <si>
    <t>101301</t>
  </si>
  <si>
    <t>CURSO DE CAPACITAÇÃO PARA AUXILIAR DE TOPÓGRAFO (ENCARGOS COMPLEMENTARES) - MENSALISTA</t>
  </si>
  <si>
    <t>101302</t>
  </si>
  <si>
    <t>CURSO DE CAPACITAÇÃO PARA AUXILIAR TÉCNICO DE ENGENHARIA (ENCARGOS COMPLEMENTARES) - MENSALISTA</t>
  </si>
  <si>
    <t>27,63</t>
  </si>
  <si>
    <t>101303</t>
  </si>
  <si>
    <t>CURSO DE CAPACITAÇÃO PARA MONTADOR DE ELETROELETRONICOS(ENCARGOS COMPLEMENTARES) - MENSALISTA</t>
  </si>
  <si>
    <t>53,52</t>
  </si>
  <si>
    <t>101304</t>
  </si>
  <si>
    <t>CURSO DE CAPACITAÇÃO PARA AZULEJISTA OU LADRILHISTA (ENCARGOS COMPLEMENTARES) - MENSALISTA</t>
  </si>
  <si>
    <t>101305</t>
  </si>
  <si>
    <t>CURSO DE CAPACITAÇÃO PARA BLASTER, DINAMITADOR OU CABO DE FORÇA (ENCARGOS COMPLEMENTARES) - MENSALISTA</t>
  </si>
  <si>
    <t>41,36</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</si>
  <si>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</si>
  <si>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</si>
  <si>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</si>
  <si>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</si>
  <si>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</si>
  <si>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</si>
  <si>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</si>
  <si>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</si>
  <si>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</si>
  <si>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</si>
  <si>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</si>
  <si>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</si>
  <si>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</si>
  <si>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</si>
  <si>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76,24</t>
  </si>
  <si>
    <t>101314</t>
  </si>
  <si>
    <t>CURSO DE CAPACITAÇÃO PARA ELETRICISTA DE MANUTENÇÃO INDUSTRIAL (ENCARGOS COMPLEMENTARES) - MENSALISTA</t>
  </si>
  <si>
    <t>65,88</t>
  </si>
  <si>
    <t>101315</t>
  </si>
  <si>
    <t>CURSO DE CAPACITAÇÃO PARA ELETROTÉCNICO (ENCARGOS COMPLEMENTARES) - MENSALISTA</t>
  </si>
  <si>
    <t>71,97</t>
  </si>
  <si>
    <t>101316</t>
  </si>
  <si>
    <t>CURSO DE CAPACITAÇÃO PARA ENCANADOR OU BOMBEIRO HIDRÁULICO (ENCARGOS COMPLEMENTARES) - MENSALISTA</t>
  </si>
  <si>
    <t>101317</t>
  </si>
  <si>
    <t>CURSO DE CAPACITAÇÃO PARA ENGENHEIRO CIVIL SENIOR (ENCARGOS COMPLEMENTARES) - MENSALISTA</t>
  </si>
  <si>
    <t>169,43</t>
  </si>
  <si>
    <t>101318</t>
  </si>
  <si>
    <t>CURSO DE CAPACITAÇÃO PARA ENGENHEIRO ELETRICISTA (ENCARGOS COMPLEMENTARES) - MENSALISTA</t>
  </si>
  <si>
    <t>323,84</t>
  </si>
  <si>
    <t>101319</t>
  </si>
  <si>
    <t>CURSO DE CAPACITAÇÃO PARA ENGENHEIRO SANITARISTA (ENCARGOS COMPLEMENTARES) - MENSALISTA</t>
  </si>
  <si>
    <t>46,41</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</si>
  <si>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</si>
  <si>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</si>
  <si>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</si>
  <si>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</si>
  <si>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</si>
  <si>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</si>
  <si>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43,35</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</si>
  <si>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</si>
  <si>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</si>
  <si>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</si>
  <si>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</si>
  <si>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</si>
  <si>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</si>
  <si>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</si>
  <si>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</si>
  <si>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</si>
  <si>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</si>
  <si>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</si>
  <si>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</si>
  <si>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</si>
  <si>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</si>
  <si>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</si>
  <si>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</si>
  <si>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</si>
  <si>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</si>
  <si>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</si>
  <si>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</si>
  <si>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</si>
  <si>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</si>
  <si>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53,45</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</si>
  <si>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</si>
  <si>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</si>
  <si>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</si>
  <si>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</si>
  <si>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</si>
  <si>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</si>
  <si>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</si>
  <si>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</si>
  <si>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</si>
  <si>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</si>
  <si>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</si>
  <si>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</si>
  <si>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</si>
  <si>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</si>
  <si>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</si>
  <si>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</si>
  <si>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</si>
  <si>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</si>
  <si>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32,04</t>
  </si>
  <si>
    <t>101344</t>
  </si>
  <si>
    <t>CURSO DE CAPACITAÇÃO PARA OPERADOR DE GUINCHO OU GUINCHEIRO (ENCARGOS COMPLEMENTARES) - MENSALISTA</t>
  </si>
  <si>
    <t>43,94</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</si>
  <si>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</si>
  <si>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</si>
  <si>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</si>
  <si>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</si>
  <si>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</si>
  <si>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</si>
  <si>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</si>
  <si>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</si>
  <si>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</si>
  <si>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</si>
  <si>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</si>
  <si>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</si>
  <si>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</si>
  <si>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</si>
  <si>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</si>
  <si>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</si>
  <si>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</si>
  <si>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</si>
  <si>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</si>
  <si>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</si>
  <si>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</si>
  <si>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</si>
  <si>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</si>
  <si>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</si>
  <si>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</si>
  <si>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</si>
  <si>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</si>
  <si>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</si>
  <si>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30,27</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</si>
  <si>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</si>
  <si>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</si>
  <si>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</si>
  <si>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</si>
  <si>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</si>
  <si>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</si>
  <si>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39,68</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</si>
  <si>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</si>
  <si>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</si>
  <si>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</si>
  <si>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</si>
  <si>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</si>
  <si>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</si>
  <si>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31,37</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</si>
  <si>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</si>
  <si>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</si>
  <si>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</si>
  <si>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</si>
  <si>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</si>
  <si>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</si>
  <si>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</si>
  <si>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</si>
  <si>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</si>
  <si>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</si>
  <si>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33,22</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</si>
  <si>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</si>
  <si>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</si>
  <si>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</si>
  <si>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</si>
  <si>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</si>
  <si>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</si>
  <si>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</si>
  <si>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</si>
  <si>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</si>
  <si>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3.955,03</t>
  </si>
  <si>
    <t>101375</t>
  </si>
  <si>
    <t>AJUDANTE DE ELETRICISTA COM ENCARGOS COMPLEMENTARES</t>
  </si>
  <si>
    <t>4.014,79</t>
  </si>
  <si>
    <t>101376</t>
  </si>
  <si>
    <t>AJUDANTE DE ESTRUTURAS METÁLICAS COM ENCARGOS COMPLEMENTARES</t>
  </si>
  <si>
    <t>4.328,54</t>
  </si>
  <si>
    <t>101377</t>
  </si>
  <si>
    <t>4.046,24</t>
  </si>
  <si>
    <t>101378</t>
  </si>
  <si>
    <t>4.252,80</t>
  </si>
  <si>
    <t>101379</t>
  </si>
  <si>
    <t>AJUDANTE DE SERRALHEIRO COM ENCARGOS COMPLEMENTARES</t>
  </si>
  <si>
    <t>4.145,51</t>
  </si>
  <si>
    <t>101380</t>
  </si>
  <si>
    <t>4.843,88</t>
  </si>
  <si>
    <t>101381</t>
  </si>
  <si>
    <t>5.092,50</t>
  </si>
  <si>
    <t>101382</t>
  </si>
  <si>
    <t>ASSENTADOR DE MANILHAS COM ENCARGOS COMPLEMENTARES</t>
  </si>
  <si>
    <t>5.730,30</t>
  </si>
  <si>
    <t>101383</t>
  </si>
  <si>
    <t>4.077,96</t>
  </si>
  <si>
    <t>101384</t>
  </si>
  <si>
    <t>3.923,21</t>
  </si>
  <si>
    <t>101385</t>
  </si>
  <si>
    <t>AUXILIAR DE LABORATORISTA DE SOLOS E DE CONCRETO COM ENCARGOS COMPLEMENTARES</t>
  </si>
  <si>
    <t>4.870,26</t>
  </si>
  <si>
    <t>101386</t>
  </si>
  <si>
    <t>4.480,64</t>
  </si>
  <si>
    <t>101387</t>
  </si>
  <si>
    <t>AUXILIAR DE PEDREIRO COM ENCARGOS COMPLEMENTARES</t>
  </si>
  <si>
    <t>4.057,98</t>
  </si>
  <si>
    <t>101388</t>
  </si>
  <si>
    <t>4.241,55</t>
  </si>
  <si>
    <t>101389</t>
  </si>
  <si>
    <t>1.712,03</t>
  </si>
  <si>
    <t>101390</t>
  </si>
  <si>
    <t>AUXILIAR TÉCNICO / ASSISTENTE DE ENGENHARIA COM ENCARGOS COMPLEMENTARES</t>
  </si>
  <si>
    <t>6.255,41</t>
  </si>
  <si>
    <t>101391</t>
  </si>
  <si>
    <t>AZULEJISTA OU LADRILHEIRO COM ENCARGOS COMPLEMENTARES</t>
  </si>
  <si>
    <t>5.385,99</t>
  </si>
  <si>
    <t>101392</t>
  </si>
  <si>
    <t>BLASTER, DINAMITADOR OU CABO DE FORÇA COM ENCARGOS COMPLEMENTARES</t>
  </si>
  <si>
    <t>5.424,38</t>
  </si>
  <si>
    <t>101394</t>
  </si>
  <si>
    <t>101395</t>
  </si>
  <si>
    <t>CARPINTEIRO AUXILIAR COM ENCARGOS COMPLEMENTARES</t>
  </si>
  <si>
    <t>4.297,97</t>
  </si>
  <si>
    <t>101396</t>
  </si>
  <si>
    <t>CARPINTEIRO DE ESQUADRIAS COM ENCARGOS COMPLEMENTARES</t>
  </si>
  <si>
    <t>5.390,72</t>
  </si>
  <si>
    <t>101397</t>
  </si>
  <si>
    <t>5.095,43</t>
  </si>
  <si>
    <t>101398</t>
  </si>
  <si>
    <t>CAVOUQUEIRO OU OPERADOR DE PERFURATRIZ COM ENCARGOS COMPLEMENTARES</t>
  </si>
  <si>
    <t>3.984,80</t>
  </si>
  <si>
    <t>101399</t>
  </si>
  <si>
    <t>5.145,79</t>
  </si>
  <si>
    <t>101400</t>
  </si>
  <si>
    <t>ELETRICISTA DE MANUTENÇÃO INDUSTRIAL COM ENCARGOS COMPLEMENTARES</t>
  </si>
  <si>
    <t>4.627,42</t>
  </si>
  <si>
    <t>101401</t>
  </si>
  <si>
    <t>5.662,89</t>
  </si>
  <si>
    <t>101402</t>
  </si>
  <si>
    <t>5.021,57</t>
  </si>
  <si>
    <t>101403</t>
  </si>
  <si>
    <t>27.283,17</t>
  </si>
  <si>
    <t>101404</t>
  </si>
  <si>
    <t>17.861,47</t>
  </si>
  <si>
    <t>101405</t>
  </si>
  <si>
    <t>16.843,69</t>
  </si>
  <si>
    <t>101407</t>
  </si>
  <si>
    <t>101408</t>
  </si>
  <si>
    <t>5.112,31</t>
  </si>
  <si>
    <t>101409</t>
  </si>
  <si>
    <t>INSTALADOR DE TUBULAÇÕES COM ENCARGOS COMPLEMENTARES</t>
  </si>
  <si>
    <t>5.214,69</t>
  </si>
  <si>
    <t>101410</t>
  </si>
  <si>
    <t>4.959,10</t>
  </si>
  <si>
    <t>101411</t>
  </si>
  <si>
    <t>LEITURISTA OU CADASTRISTA DE REDES DE ÁGUA COM ENCARGOS COMPLEMENTARES</t>
  </si>
  <si>
    <t>2.890,87</t>
  </si>
  <si>
    <t>101412</t>
  </si>
  <si>
    <t>MAÇARIQUEIRO COM ENCARGOS COMPLEMENTARES</t>
  </si>
  <si>
    <t>5.336,43</t>
  </si>
  <si>
    <t>101413</t>
  </si>
  <si>
    <t>5.186,13</t>
  </si>
  <si>
    <t>101414</t>
  </si>
  <si>
    <t>MARMORISTA / GRANITEIRO COM ENCARGOS COMPLEMENTARES</t>
  </si>
  <si>
    <t>4.519,10</t>
  </si>
  <si>
    <t>101415</t>
  </si>
  <si>
    <t>MECÂNICO DE EQUIPAMENTOS PESADOS COM ENCARGOS COMPLEMENTARES</t>
  </si>
  <si>
    <t>6.953,01</t>
  </si>
  <si>
    <t>101416</t>
  </si>
  <si>
    <t>4.925,69</t>
  </si>
  <si>
    <t>101417</t>
  </si>
  <si>
    <t>MONTADOR DE ELETROELETRÔNICO COM ENCARGOS COMPLEMENTARES</t>
  </si>
  <si>
    <t>4.552,37</t>
  </si>
  <si>
    <t>101418</t>
  </si>
  <si>
    <t>MONTADOR DE ESTRUTURAS METÁLICAS COM ENCARGOS COMPLEMENTARES</t>
  </si>
  <si>
    <t>5.537,70</t>
  </si>
  <si>
    <t>101419</t>
  </si>
  <si>
    <t>MONTADOR DE MÁQUINAS COM ENCARGOS COMPLEMENTARES</t>
  </si>
  <si>
    <t>6.176,30</t>
  </si>
  <si>
    <t>101420</t>
  </si>
  <si>
    <t>MOTORISTA DE CAMINHÃO BASCULANTE COM ENCARGOS COMPLEMENTARES</t>
  </si>
  <si>
    <t>5.119,89</t>
  </si>
  <si>
    <t>101421</t>
  </si>
  <si>
    <t>MOTORISTA DE CAMINHÃO CARRETA COM ENCARGOS COMPLEMENTARES</t>
  </si>
  <si>
    <t>6.765,40</t>
  </si>
  <si>
    <t>101422</t>
  </si>
  <si>
    <t>MOTORISTA DE CARRO DE PASSEIO COM ENCARGOS COMPLEMENTARES</t>
  </si>
  <si>
    <t>4.046,95</t>
  </si>
  <si>
    <t>101423</t>
  </si>
  <si>
    <t>MOTORISTA DE ÔNIBUS / MICRO-ÔNIBUS COM ENCARGOS COMPLEMENTARES</t>
  </si>
  <si>
    <t>5.884,97</t>
  </si>
  <si>
    <t>101424</t>
  </si>
  <si>
    <t>MOTORISTA OPERADOR DE CAMINHÃO COM MUNCK COM ENCARGOS COMPLEMENTARES</t>
  </si>
  <si>
    <t>4.188,52</t>
  </si>
  <si>
    <t>101425</t>
  </si>
  <si>
    <t>NIVELADOR  COM ENCARGOS COMPLEMENTARES</t>
  </si>
  <si>
    <t>2.098,64</t>
  </si>
  <si>
    <t>101426</t>
  </si>
  <si>
    <t>OPERADOR DE BATE-ESTACA COM ENCARGOS COMPLEMENTARES</t>
  </si>
  <si>
    <t>6.019,00</t>
  </si>
  <si>
    <t>101427</t>
  </si>
  <si>
    <t>4.952,08</t>
  </si>
  <si>
    <t>101428</t>
  </si>
  <si>
    <t>OPERADOR DE BETONEIRA ESTACIONÁRIA COM ENCARGOS COMPLEMENTARES</t>
  </si>
  <si>
    <t>4.819,55</t>
  </si>
  <si>
    <t>101429</t>
  </si>
  <si>
    <t>OPERADOR DE COMPRESSOR DE AR OU COMPRESSORISTA COM ENCARGOS COMPLEMENTARES</t>
  </si>
  <si>
    <t>5.167,77</t>
  </si>
  <si>
    <t>101430</t>
  </si>
  <si>
    <t>OPERADOR DE DEMARCADORA DE FAIXAS DE TRÁFEGO COM ENCARGOS COMPLEMENTARES</t>
  </si>
  <si>
    <t>5.826,65</t>
  </si>
  <si>
    <t>101431</t>
  </si>
  <si>
    <t>6.280,56</t>
  </si>
  <si>
    <t>101432</t>
  </si>
  <si>
    <t>OPERADOR DE GUINCHO OU GUINCHEIRO COM ENCARGOS COMPLEMENTARES</t>
  </si>
  <si>
    <t>6.088,84</t>
  </si>
  <si>
    <t>101433</t>
  </si>
  <si>
    <t>101434</t>
  </si>
  <si>
    <t>OPERADOR DE JATO ABRASIVO OU JATISTA COM ENCARGOS COMPLEMENTARES</t>
  </si>
  <si>
    <t>5.744,29</t>
  </si>
  <si>
    <t>101435</t>
  </si>
  <si>
    <t>OPERADOR DE MÁQUINAS E TRATORES DIVERSOS COM ENCARGOS COMPLEMENTARES</t>
  </si>
  <si>
    <t>6.208,87</t>
  </si>
  <si>
    <t>101436</t>
  </si>
  <si>
    <t>5.530,31</t>
  </si>
  <si>
    <t>101437</t>
  </si>
  <si>
    <t>OPERADOR DE MOTO SCRAPER COM ENCARGOS COMPLEMENTARES</t>
  </si>
  <si>
    <t>5.906,17</t>
  </si>
  <si>
    <t>101438</t>
  </si>
  <si>
    <t>6.982,17</t>
  </si>
  <si>
    <t>101439</t>
  </si>
  <si>
    <t>6.067,36</t>
  </si>
  <si>
    <t>101440</t>
  </si>
  <si>
    <t>OPERADOR DE PAVIMENTADORA / MESA VIBROACABADORA COM ENCARGOS COMPLEMENTARES</t>
  </si>
  <si>
    <t>6.059,89</t>
  </si>
  <si>
    <t>101441</t>
  </si>
  <si>
    <t>5.689,81</t>
  </si>
  <si>
    <t>101442</t>
  </si>
  <si>
    <t>OPERADOR DE TRATOR - EXCLUSIVE AGROPECUÁRIA COM ENCARGOS COMPLEMENTARES</t>
  </si>
  <si>
    <t>6.001,55</t>
  </si>
  <si>
    <t>101443</t>
  </si>
  <si>
    <t>5.368,17</t>
  </si>
  <si>
    <t>101444</t>
  </si>
  <si>
    <t>5.015,39</t>
  </si>
  <si>
    <t>101445</t>
  </si>
  <si>
    <t>101446</t>
  </si>
  <si>
    <t>5.300,93</t>
  </si>
  <si>
    <t>101447</t>
  </si>
  <si>
    <t>5.701,23</t>
  </si>
  <si>
    <t>101448</t>
  </si>
  <si>
    <t>5.585,79</t>
  </si>
  <si>
    <t>101449</t>
  </si>
  <si>
    <t>POCEIRO / ESCAVADOR DE VALAS COM ENCARGOS COMPLEMENTARES</t>
  </si>
  <si>
    <t>4.623,34</t>
  </si>
  <si>
    <t>101450</t>
  </si>
  <si>
    <t>4.469,10</t>
  </si>
  <si>
    <t>101451</t>
  </si>
  <si>
    <t>101452</t>
  </si>
  <si>
    <t>SERVENTE DE OBRAS COM ENCARGOS COMPLEMENTARES</t>
  </si>
  <si>
    <t>4.047,39</t>
  </si>
  <si>
    <t>101453</t>
  </si>
  <si>
    <t>5.518,54</t>
  </si>
  <si>
    <t>101454</t>
  </si>
  <si>
    <t>SOLDADOR ELÉTRICO COM ENCARGOS COMPLEMENTARES</t>
  </si>
  <si>
    <t>5.926,82</t>
  </si>
  <si>
    <t>101455</t>
  </si>
  <si>
    <t>5.954,95</t>
  </si>
  <si>
    <t>101456</t>
  </si>
  <si>
    <t>TÉCNICO DE LABORATÓRIO E CAMPO DE CONSTRUÇÃO COM ENCARGOS COMPLEMENTARES</t>
  </si>
  <si>
    <t>7.290,71</t>
  </si>
  <si>
    <t>101457</t>
  </si>
  <si>
    <t>TÉCNICO EM SONDAGEM COM ENCARGOS COMPLEMENTARES</t>
  </si>
  <si>
    <t>6.469,04</t>
  </si>
  <si>
    <t>101458</t>
  </si>
  <si>
    <t>TELHADOR COM ENCARGOS COMPLEMENTARES</t>
  </si>
  <si>
    <t>4.650,70</t>
  </si>
  <si>
    <t>101459</t>
  </si>
  <si>
    <t>4.909,10</t>
  </si>
  <si>
    <t>101460</t>
  </si>
  <si>
    <t>4.139,00</t>
  </si>
  <si>
    <t>ENCARGOS SOCIAIS (%) HORISTA 116,72  MENSALISTA  73,18</t>
  </si>
  <si>
    <t>2.607,22</t>
  </si>
  <si>
    <t>14,95</t>
  </si>
  <si>
    <t>2.629,18</t>
  </si>
  <si>
    <t>3.146,49</t>
  </si>
  <si>
    <t>2.697,86</t>
  </si>
  <si>
    <t>2.796,51</t>
  </si>
  <si>
    <t>3.510,82</t>
  </si>
  <si>
    <t>4.423,36</t>
  </si>
  <si>
    <t>5.625,66</t>
  </si>
  <si>
    <t>3.737,57</t>
  </si>
  <si>
    <t>71,86</t>
  </si>
  <si>
    <t>12.637,44</t>
  </si>
  <si>
    <t>81,31</t>
  </si>
  <si>
    <t>14.296,85</t>
  </si>
  <si>
    <t>102,09</t>
  </si>
  <si>
    <t>17.950,45</t>
  </si>
  <si>
    <t>134,97</t>
  </si>
  <si>
    <t>23.732,08</t>
  </si>
  <si>
    <t>4.531,37</t>
  </si>
  <si>
    <t>3.389,39</t>
  </si>
  <si>
    <t>2.724,51</t>
  </si>
  <si>
    <t>2.649,87</t>
  </si>
  <si>
    <t>3.449,69</t>
  </si>
  <si>
    <t>4.617,49</t>
  </si>
  <si>
    <t>3.297,64</t>
  </si>
  <si>
    <t>2.704,69</t>
  </si>
  <si>
    <t>2.912,26</t>
  </si>
  <si>
    <t>1.481,60</t>
  </si>
  <si>
    <t>6.008,13</t>
  </si>
  <si>
    <t>4.022,03</t>
  </si>
  <si>
    <t>4.220,79</t>
  </si>
  <si>
    <t>2.962,67</t>
  </si>
  <si>
    <t>4.046,64</t>
  </si>
  <si>
    <t>3.760,43</t>
  </si>
  <si>
    <t>2.804,90</t>
  </si>
  <si>
    <t>142,94</t>
  </si>
  <si>
    <t>25.132,74</t>
  </si>
  <si>
    <t>4.597,92</t>
  </si>
  <si>
    <t>4.780,91</t>
  </si>
  <si>
    <t>32,18</t>
  </si>
  <si>
    <t>5.659,52</t>
  </si>
  <si>
    <t>4.076,15</t>
  </si>
  <si>
    <t>3.229,56</t>
  </si>
  <si>
    <t>4.258,94</t>
  </si>
  <si>
    <t>6.221,66</t>
  </si>
  <si>
    <t>97,52</t>
  </si>
  <si>
    <t>17.144,82</t>
  </si>
  <si>
    <t>110,98</t>
  </si>
  <si>
    <t>19.514,33</t>
  </si>
  <si>
    <t>151,72</t>
  </si>
  <si>
    <t>26.675,55</t>
  </si>
  <si>
    <t>17.394,92</t>
  </si>
  <si>
    <t>19.624,91</t>
  </si>
  <si>
    <t>152,96</t>
  </si>
  <si>
    <t>26.894,09</t>
  </si>
  <si>
    <t>17.317,98</t>
  </si>
  <si>
    <t>94,29</t>
  </si>
  <si>
    <t>16.577,63</t>
  </si>
  <si>
    <t>4.019,90</t>
  </si>
  <si>
    <t>3.617,59</t>
  </si>
  <si>
    <t>2.651,92</t>
  </si>
  <si>
    <t>3.844,21</t>
  </si>
  <si>
    <t>3.843,69</t>
  </si>
  <si>
    <t>3.163,04</t>
  </si>
  <si>
    <t>5.764,27</t>
  </si>
  <si>
    <t>20,13</t>
  </si>
  <si>
    <t>3.540,26</t>
  </si>
  <si>
    <t>9.442,91</t>
  </si>
  <si>
    <t>3.166,87</t>
  </si>
  <si>
    <t>24,72</t>
  </si>
  <si>
    <t>4.348,08</t>
  </si>
  <si>
    <t>4.822,14</t>
  </si>
  <si>
    <t>4.184,04</t>
  </si>
  <si>
    <t>3.946,61</t>
  </si>
  <si>
    <t>5.587,53</t>
  </si>
  <si>
    <t>2.876,67</t>
  </si>
  <si>
    <t>4.709,56</t>
  </si>
  <si>
    <t>2.999,30</t>
  </si>
  <si>
    <t>1.866,44</t>
  </si>
  <si>
    <t>27,48</t>
  </si>
  <si>
    <t>4.834,54</t>
  </si>
  <si>
    <t>3.772,50</t>
  </si>
  <si>
    <t>3.640,58</t>
  </si>
  <si>
    <t>22,66</t>
  </si>
  <si>
    <t>3.987,20</t>
  </si>
  <si>
    <t>4.643,07</t>
  </si>
  <si>
    <t>5.086,29</t>
  </si>
  <si>
    <t>4.882,67</t>
  </si>
  <si>
    <t>4.553,38</t>
  </si>
  <si>
    <t>5.015,05</t>
  </si>
  <si>
    <t>4.722,22</t>
  </si>
  <si>
    <t>5.793,30</t>
  </si>
  <si>
    <t>4.875,24</t>
  </si>
  <si>
    <t>4.506,85</t>
  </si>
  <si>
    <t>4.809,03</t>
  </si>
  <si>
    <t>4.186,69</t>
  </si>
  <si>
    <t>3.654,40</t>
  </si>
  <si>
    <t>4.134,65</t>
  </si>
  <si>
    <t>4.020,14</t>
  </si>
  <si>
    <t>3.421,43</t>
  </si>
  <si>
    <t>2.705,07</t>
  </si>
  <si>
    <t>4.038,55</t>
  </si>
  <si>
    <t>4.444,28</t>
  </si>
  <si>
    <t>4.614,57</t>
  </si>
  <si>
    <t>3.459,91</t>
  </si>
  <si>
    <t>7.026,86</t>
  </si>
  <si>
    <t>38,01</t>
  </si>
  <si>
    <t>6.683,95</t>
  </si>
  <si>
    <t>5.273,59</t>
  </si>
  <si>
    <t>3.318,49</t>
  </si>
  <si>
    <t>3.627,08</t>
  </si>
  <si>
    <t>3.548,97</t>
  </si>
  <si>
    <t>2.820,16</t>
  </si>
  <si>
    <t>17.694.255/0001-02</t>
  </si>
  <si>
    <t>Lojão do Sindico LTDA</t>
  </si>
  <si>
    <t>(15)3318-2511</t>
  </si>
  <si>
    <t>Thiago</t>
  </si>
  <si>
    <t>27.509.425/0001-87</t>
  </si>
  <si>
    <t>TNA PLAST LTDA</t>
  </si>
  <si>
    <t>(11)3197-8810</t>
  </si>
  <si>
    <t>Marcella</t>
  </si>
  <si>
    <t>22.360.942/0001-13</t>
  </si>
  <si>
    <t>WEB Plástico Comercio EIRELI EPP</t>
  </si>
  <si>
    <t>(11)3476-0306</t>
  </si>
  <si>
    <t>Base: EMOP/SINAPI/SCO 03/2021</t>
  </si>
  <si>
    <t>CONSTRUÇÃO DE QUADRA POLIESPORTIVA</t>
  </si>
  <si>
    <t>ANEXO IX - PLANILHA ORÇAMENTÁRIA</t>
  </si>
  <si>
    <t>ANEXO IX -  A  CRONOGRAMA FÍSICO - FINANCEIRO</t>
  </si>
  <si>
    <t>ANEXO IX - B</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</si>
</sst>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0.000000"/>
    <numFmt numFmtId="176" formatCode="_-* #,##0.00_-;\-* #,##0.00_-;_-* \-??_-;_-@_-"/>
    <numFmt numFmtId="177" formatCode="[$R$-416]\ #,##0.00;[Red]\-[$R$-416]\ #,##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8"/>
      <color rgb="FF000000"/>
      <name val="Arial"/>
      <family val="2"/>
    </font>
    <font>
      <sz val="10"/>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0"/>
      <color indexed="8"/>
      <name val="Calibri"/>
      <family val="2"/>
      <scheme val="minor"/>
    </font>
    <font>
      <sz val="11"/>
      <color rgb="FF222222"/>
      <name val="Calibri"/>
      <family val="2"/>
      <scheme val="minor"/>
    </font>
    <font>
      <sz val="11"/>
      <color rgb="FFF7F9FF"/>
      <name val="Arial"/>
      <family val="2"/>
    </font>
    <font>
      <sz val="10"/>
      <name val="Calibri"/>
      <family val="2"/>
      <scheme val="minor"/>
    </font>
    <font>
      <sz val="9"/>
      <color rgb="FF000000"/>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sz val="12"/>
      <color theme="1"/>
      <name val="Calibri"/>
      <family val="2"/>
      <scheme val="minor"/>
    </font>
    <font>
      <sz val="10"/>
      <name val="Arial"/>
      <family val="2"/>
    </font>
    <font>
      <sz val="10"/>
      <name val="Courier New"/>
      <family val="3"/>
    </font>
    <font>
      <b/>
      <i/>
      <sz val="10"/>
      <name val="Arial"/>
      <family val="2"/>
    </font>
    <font>
      <b/>
      <i/>
      <sz val="9"/>
      <name val="Arial"/>
      <family val="2"/>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s>
  <borders count="6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style="thin">
        <color indexed="64"/>
      </bottom>
      <diagonal/>
    </border>
  </borders>
  <cellStyleXfs count="67">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5" fillId="0" borderId="0"/>
    <xf numFmtId="0" fontId="7" fillId="0" borderId="0"/>
    <xf numFmtId="0" fontId="13" fillId="2" borderId="1" applyNumberFormat="0" applyFont="0" applyAlignment="0" applyProtection="0"/>
    <xf numFmtId="0" fontId="13" fillId="2" borderId="1" applyNumberFormat="0" applyFont="0" applyAlignment="0" applyProtection="0"/>
    <xf numFmtId="0" fontId="5" fillId="2" borderId="1"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9" fontId="16" fillId="0" borderId="0" applyFont="0" applyFill="0" applyBorder="0" applyAlignment="0" applyProtection="0"/>
    <xf numFmtId="43" fontId="7" fillId="0" borderId="0" applyFont="0" applyFill="0" applyBorder="0" applyAlignment="0" applyProtection="0"/>
    <xf numFmtId="168"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9" fillId="0" borderId="0"/>
    <xf numFmtId="0" fontId="4" fillId="0" borderId="0"/>
    <xf numFmtId="0" fontId="3" fillId="0" borderId="0"/>
    <xf numFmtId="0" fontId="7" fillId="0" borderId="0"/>
    <xf numFmtId="0" fontId="7" fillId="0" borderId="0"/>
    <xf numFmtId="0" fontId="3" fillId="0" borderId="0"/>
    <xf numFmtId="0" fontId="3"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0" fontId="2" fillId="0" borderId="0"/>
    <xf numFmtId="0" fontId="2" fillId="2" borderId="1" applyNumberFormat="0" applyFont="0" applyAlignment="0" applyProtection="0"/>
    <xf numFmtId="169" fontId="7" fillId="0" borderId="0" applyFont="0" applyFill="0" applyBorder="0" applyAlignment="0" applyProtection="0"/>
    <xf numFmtId="168" fontId="7" fillId="0" borderId="0" applyFont="0" applyFill="0" applyBorder="0" applyAlignment="0" applyProtection="0"/>
    <xf numFmtId="0" fontId="2" fillId="0" borderId="0"/>
    <xf numFmtId="0" fontId="2" fillId="0" borderId="0"/>
    <xf numFmtId="0" fontId="2" fillId="0" borderId="0"/>
    <xf numFmtId="0" fontId="2" fillId="0" borderId="0"/>
    <xf numFmtId="0" fontId="7" fillId="0" borderId="0"/>
    <xf numFmtId="0" fontId="53" fillId="0" borderId="0" applyNumberFormat="0" applyFill="0" applyBorder="0" applyAlignment="0" applyProtection="0"/>
    <xf numFmtId="176" fontId="54" fillId="0" borderId="0" applyBorder="0" applyProtection="0"/>
    <xf numFmtId="0" fontId="55" fillId="0" borderId="0" applyBorder="0" applyProtection="0"/>
    <xf numFmtId="0" fontId="56" fillId="0" borderId="0" applyNumberFormat="0" applyBorder="0" applyProtection="0">
      <alignment horizontal="center"/>
    </xf>
    <xf numFmtId="0" fontId="56" fillId="0" borderId="0" applyNumberFormat="0" applyBorder="0" applyProtection="0">
      <alignment horizontal="center" textRotation="90"/>
    </xf>
    <xf numFmtId="165" fontId="7"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57" fillId="0" borderId="0" applyNumberFormat="0" applyBorder="0" applyProtection="0"/>
    <xf numFmtId="177" fontId="57" fillId="0" borderId="0" applyBorder="0" applyProtection="0"/>
    <xf numFmtId="165" fontId="7" fillId="0" borderId="0" applyFont="0" applyFill="0" applyBorder="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7" fillId="0" borderId="0"/>
    <xf numFmtId="44" fontId="59" fillId="0" borderId="0" applyFill="0" applyBorder="0" applyAlignment="0" applyProtection="0"/>
  </cellStyleXfs>
  <cellXfs count="923">
    <xf numFmtId="0" fontId="0" fillId="0" borderId="0" xfId="0"/>
    <xf numFmtId="0" fontId="6" fillId="3" borderId="2" xfId="0" applyFont="1" applyFill="1" applyBorder="1" applyAlignment="1">
      <alignment horizontal="left" vertical="top"/>
    </xf>
    <xf numFmtId="0" fontId="7" fillId="3" borderId="3" xfId="0" applyFont="1" applyFill="1" applyBorder="1"/>
    <xf numFmtId="4" fontId="7" fillId="3" borderId="3" xfId="0" applyNumberFormat="1" applyFont="1" applyFill="1" applyBorder="1" applyAlignment="1">
      <alignment horizontal="center" vertical="center"/>
    </xf>
    <xf numFmtId="4" fontId="7" fillId="3" borderId="4" xfId="0" applyNumberFormat="1" applyFont="1" applyFill="1" applyBorder="1" applyAlignment="1">
      <alignment horizontal="center" vertical="center"/>
    </xf>
    <xf numFmtId="0" fontId="7" fillId="3" borderId="0" xfId="0" applyFont="1" applyFill="1" applyBorder="1"/>
    <xf numFmtId="49" fontId="7" fillId="3" borderId="0" xfId="0" applyNumberFormat="1" applyFont="1" applyFill="1" applyBorder="1" applyAlignment="1">
      <alignment horizontal="center" vertical="center"/>
    </xf>
    <xf numFmtId="164" fontId="9" fillId="3" borderId="0" xfId="1" applyFont="1" applyFill="1" applyBorder="1"/>
    <xf numFmtId="0" fontId="7" fillId="3" borderId="0" xfId="0" applyFont="1" applyFill="1"/>
    <xf numFmtId="0" fontId="6" fillId="3" borderId="5" xfId="0" applyFont="1" applyFill="1" applyBorder="1" applyAlignment="1">
      <alignment horizontal="left" vertical="top"/>
    </xf>
    <xf numFmtId="165" fontId="8"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xf>
    <xf numFmtId="4" fontId="7" fillId="3" borderId="0" xfId="0" applyNumberFormat="1" applyFont="1" applyFill="1" applyBorder="1" applyAlignment="1">
      <alignment horizontal="center" vertical="center"/>
    </xf>
    <xf numFmtId="14" fontId="9" fillId="3" borderId="6" xfId="0" applyNumberFormat="1" applyFont="1" applyFill="1" applyBorder="1" applyAlignment="1">
      <alignment horizontal="right" vertical="center"/>
    </xf>
    <xf numFmtId="9" fontId="7"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vertical="center"/>
    </xf>
    <xf numFmtId="4" fontId="7" fillId="3" borderId="0" xfId="0" applyNumberFormat="1" applyFont="1" applyFill="1" applyBorder="1" applyAlignment="1">
      <alignment horizontal="left" vertical="center"/>
    </xf>
    <xf numFmtId="4" fontId="9" fillId="3" borderId="6" xfId="0" applyNumberFormat="1" applyFont="1" applyFill="1" applyBorder="1" applyAlignment="1">
      <alignment horizontal="right" vertical="center"/>
    </xf>
    <xf numFmtId="164" fontId="7" fillId="3" borderId="0" xfId="1" applyFont="1" applyFill="1" applyBorder="1" applyAlignment="1">
      <alignment vertical="center"/>
    </xf>
    <xf numFmtId="0" fontId="8" fillId="3" borderId="0" xfId="0" applyFont="1" applyFill="1" applyBorder="1" applyAlignment="1">
      <alignment horizontal="left" vertical="top"/>
    </xf>
    <xf numFmtId="4" fontId="7" fillId="3" borderId="6" xfId="0" applyNumberFormat="1" applyFont="1" applyFill="1" applyBorder="1" applyAlignment="1">
      <alignment horizontal="center" vertical="center"/>
    </xf>
    <xf numFmtId="165" fontId="7" fillId="3" borderId="0" xfId="0" applyNumberFormat="1" applyFont="1" applyFill="1" applyBorder="1" applyAlignment="1">
      <alignment horizontal="center" vertical="center"/>
    </xf>
    <xf numFmtId="4" fontId="7" fillId="3" borderId="0" xfId="0" applyNumberFormat="1" applyFont="1" applyFill="1" applyBorder="1"/>
    <xf numFmtId="0" fontId="8" fillId="3" borderId="0" xfId="0" applyFont="1" applyFill="1" applyBorder="1" applyAlignment="1">
      <alignment vertical="center"/>
    </xf>
    <xf numFmtId="10" fontId="10" fillId="3" borderId="8" xfId="0" applyNumberFormat="1" applyFont="1" applyFill="1" applyBorder="1" applyAlignment="1">
      <alignment vertical="center"/>
    </xf>
    <xf numFmtId="164" fontId="9" fillId="3" borderId="0" xfId="1" applyFont="1" applyFill="1" applyBorder="1" applyAlignment="1">
      <alignment vertical="center"/>
    </xf>
    <xf numFmtId="0" fontId="9" fillId="3" borderId="5" xfId="0" applyFont="1" applyFill="1" applyBorder="1" applyAlignment="1">
      <alignment horizontal="left" vertical="top"/>
    </xf>
    <xf numFmtId="17" fontId="9" fillId="3" borderId="6" xfId="0" applyNumberFormat="1" applyFont="1" applyFill="1" applyBorder="1" applyAlignment="1">
      <alignment horizontal="right"/>
    </xf>
    <xf numFmtId="0" fontId="6" fillId="3" borderId="0" xfId="0" applyFont="1" applyFill="1" applyBorder="1" applyAlignment="1"/>
    <xf numFmtId="4" fontId="10" fillId="0" borderId="13" xfId="1" applyNumberFormat="1" applyFont="1" applyFill="1" applyBorder="1" applyAlignment="1">
      <alignment horizontal="center" vertical="center"/>
    </xf>
    <xf numFmtId="0" fontId="10" fillId="3" borderId="0" xfId="0" applyFont="1" applyFill="1" applyBorder="1" applyAlignment="1">
      <alignment vertical="center"/>
    </xf>
    <xf numFmtId="164" fontId="10" fillId="3" borderId="0" xfId="1"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0" borderId="0" xfId="1" applyNumberFormat="1" applyFont="1" applyBorder="1" applyAlignment="1">
      <alignment horizontal="center"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9" fontId="11" fillId="4" borderId="10" xfId="0" applyNumberFormat="1" applyFont="1" applyFill="1" applyBorder="1" applyAlignment="1">
      <alignment horizontal="center" vertical="center" wrapText="1"/>
    </xf>
    <xf numFmtId="4" fontId="9" fillId="5" borderId="0" xfId="0" applyNumberFormat="1" applyFont="1" applyFill="1" applyBorder="1" applyAlignment="1">
      <alignment vertical="center"/>
    </xf>
    <xf numFmtId="164" fontId="7" fillId="3" borderId="0" xfId="2" applyFont="1" applyFill="1" applyAlignment="1">
      <alignment vertical="center"/>
    </xf>
    <xf numFmtId="0" fontId="0" fillId="3" borderId="0" xfId="0" applyFill="1" applyAlignment="1">
      <alignment vertical="center"/>
    </xf>
    <xf numFmtId="164" fontId="9" fillId="3" borderId="0" xfId="1" applyFont="1" applyFill="1" applyAlignment="1">
      <alignment vertical="center"/>
    </xf>
    <xf numFmtId="0" fontId="9" fillId="3" borderId="14" xfId="0" applyFont="1" applyFill="1" applyBorder="1" applyAlignment="1">
      <alignment horizontal="center" vertical="center" wrapText="1"/>
    </xf>
    <xf numFmtId="49" fontId="9" fillId="3" borderId="11" xfId="0" applyNumberFormat="1" applyFont="1" applyFill="1" applyBorder="1" applyAlignment="1">
      <alignment horizontal="center" vertical="center"/>
    </xf>
    <xf numFmtId="0" fontId="9" fillId="3" borderId="11" xfId="0" applyFont="1" applyFill="1" applyBorder="1" applyAlignment="1">
      <alignment horizontal="justify" vertical="center" wrapText="1"/>
    </xf>
    <xf numFmtId="0" fontId="9" fillId="3" borderId="11" xfId="0" applyFont="1" applyFill="1" applyBorder="1" applyAlignment="1">
      <alignment horizontal="center" vertical="center"/>
    </xf>
    <xf numFmtId="4" fontId="9" fillId="3" borderId="15" xfId="1" applyNumberFormat="1" applyFont="1" applyFill="1" applyBorder="1" applyAlignment="1">
      <alignment horizontal="center" vertical="center"/>
    </xf>
    <xf numFmtId="4" fontId="10" fillId="3" borderId="13" xfId="1" applyNumberFormat="1" applyFont="1" applyFill="1" applyBorder="1" applyAlignment="1">
      <alignment horizontal="center" vertical="center"/>
    </xf>
    <xf numFmtId="164" fontId="9" fillId="3" borderId="0" xfId="0" applyNumberFormat="1" applyFont="1" applyFill="1" applyBorder="1" applyAlignment="1">
      <alignment vertical="center"/>
    </xf>
    <xf numFmtId="0" fontId="9" fillId="3" borderId="0" xfId="0" applyFont="1" applyFill="1" applyAlignment="1">
      <alignment vertical="center"/>
    </xf>
    <xf numFmtId="4" fontId="9" fillId="6" borderId="13" xfId="1" applyNumberFormat="1" applyFont="1" applyFill="1" applyBorder="1" applyAlignment="1">
      <alignment horizontal="center" vertical="center"/>
    </xf>
    <xf numFmtId="4" fontId="9" fillId="3" borderId="0" xfId="0" applyNumberFormat="1" applyFont="1" applyFill="1" applyBorder="1" applyAlignment="1">
      <alignment vertical="center"/>
    </xf>
    <xf numFmtId="43" fontId="10" fillId="3" borderId="8" xfId="0" applyNumberFormat="1" applyFont="1" applyFill="1" applyBorder="1" applyAlignment="1">
      <alignment horizontal="center" vertical="center"/>
    </xf>
    <xf numFmtId="166" fontId="9" fillId="3" borderId="0" xfId="1" applyNumberFormat="1" applyFont="1" applyFill="1" applyBorder="1" applyAlignment="1">
      <alignment vertical="center"/>
    </xf>
    <xf numFmtId="0" fontId="9" fillId="3" borderId="16" xfId="0" applyFont="1" applyFill="1" applyBorder="1" applyAlignment="1">
      <alignment horizontal="center" vertical="center" wrapText="1"/>
    </xf>
    <xf numFmtId="4" fontId="9" fillId="3" borderId="9" xfId="1" applyNumberFormat="1" applyFont="1" applyFill="1" applyBorder="1" applyAlignment="1">
      <alignment horizontal="center" vertical="center"/>
    </xf>
    <xf numFmtId="43" fontId="9" fillId="3" borderId="0" xfId="0" applyNumberFormat="1" applyFont="1" applyFill="1" applyBorder="1" applyAlignment="1">
      <alignment vertical="center"/>
    </xf>
    <xf numFmtId="10" fontId="9" fillId="3" borderId="0" xfId="0" applyNumberFormat="1" applyFont="1" applyFill="1" applyBorder="1" applyAlignment="1">
      <alignment vertical="center"/>
    </xf>
    <xf numFmtId="164" fontId="9" fillId="3" borderId="0" xfId="1" applyFont="1" applyFill="1" applyBorder="1" applyAlignment="1">
      <alignment horizontal="center" vertical="center"/>
    </xf>
    <xf numFmtId="0" fontId="9" fillId="0" borderId="13" xfId="0" applyFont="1" applyFill="1" applyBorder="1" applyAlignment="1">
      <alignment horizontal="center" vertical="center" wrapText="1"/>
    </xf>
    <xf numFmtId="0" fontId="9" fillId="0" borderId="13" xfId="0" applyFont="1" applyFill="1" applyBorder="1" applyAlignment="1">
      <alignment horizontal="center" vertical="center"/>
    </xf>
    <xf numFmtId="4" fontId="9" fillId="0" borderId="13" xfId="2" applyNumberFormat="1" applyFont="1" applyFill="1" applyBorder="1" applyAlignment="1">
      <alignment horizontal="center" vertical="center"/>
    </xf>
    <xf numFmtId="164" fontId="9" fillId="0" borderId="0" xfId="1" applyFont="1" applyFill="1" applyBorder="1" applyAlignment="1">
      <alignment horizontal="center" vertical="center"/>
    </xf>
    <xf numFmtId="164" fontId="9" fillId="0" borderId="0" xfId="1" applyFont="1" applyFill="1" applyBorder="1" applyAlignment="1">
      <alignment vertical="center"/>
    </xf>
    <xf numFmtId="0" fontId="9" fillId="0" borderId="0" xfId="0" applyFont="1" applyFill="1" applyAlignment="1">
      <alignment vertical="center"/>
    </xf>
    <xf numFmtId="4" fontId="9" fillId="0" borderId="9" xfId="1" applyNumberFormat="1" applyFont="1" applyFill="1" applyBorder="1" applyAlignment="1">
      <alignment horizontal="center" vertical="center"/>
    </xf>
    <xf numFmtId="49" fontId="9" fillId="3" borderId="9" xfId="0" applyNumberFormat="1" applyFont="1" applyFill="1" applyBorder="1" applyAlignment="1">
      <alignment horizontal="center" vertical="center"/>
    </xf>
    <xf numFmtId="0" fontId="9" fillId="3" borderId="9" xfId="0" applyFont="1" applyFill="1" applyBorder="1" applyAlignment="1">
      <alignment horizontal="justify" vertical="center" wrapText="1"/>
    </xf>
    <xf numFmtId="0" fontId="9" fillId="3" borderId="9" xfId="0" applyFont="1" applyFill="1" applyBorder="1" applyAlignment="1">
      <alignment horizontal="center" vertical="center"/>
    </xf>
    <xf numFmtId="4" fontId="10" fillId="3" borderId="17" xfId="1" applyNumberFormat="1" applyFont="1" applyFill="1" applyBorder="1" applyAlignment="1">
      <alignment horizontal="center" vertical="center"/>
    </xf>
    <xf numFmtId="0" fontId="9"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4" fontId="9" fillId="0" borderId="13" xfId="1" applyNumberFormat="1" applyFont="1" applyFill="1" applyBorder="1" applyAlignment="1">
      <alignment horizontal="center" vertical="center"/>
    </xf>
    <xf numFmtId="4" fontId="9" fillId="0" borderId="0" xfId="0" applyNumberFormat="1" applyFont="1" applyFill="1" applyBorder="1" applyAlignment="1">
      <alignment vertical="center"/>
    </xf>
    <xf numFmtId="10" fontId="10" fillId="0" borderId="8" xfId="0" applyNumberFormat="1" applyFont="1" applyFill="1" applyBorder="1" applyAlignment="1">
      <alignment horizontal="center" vertical="center"/>
    </xf>
    <xf numFmtId="164" fontId="12" fillId="4" borderId="12" xfId="1" applyFont="1" applyFill="1" applyBorder="1" applyAlignment="1">
      <alignment vertical="center"/>
    </xf>
    <xf numFmtId="164" fontId="12" fillId="3" borderId="0" xfId="1" applyFont="1" applyFill="1" applyBorder="1" applyAlignment="1">
      <alignment vertical="center"/>
    </xf>
    <xf numFmtId="0" fontId="7" fillId="3"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center" vertical="center" wrapText="1"/>
    </xf>
    <xf numFmtId="49" fontId="9" fillId="0" borderId="0" xfId="0" applyNumberFormat="1" applyFont="1" applyFill="1" applyAlignment="1">
      <alignment horizontal="center" vertical="center"/>
    </xf>
    <xf numFmtId="0" fontId="9" fillId="0" borderId="0" xfId="0" applyFont="1" applyAlignment="1">
      <alignment horizontal="justify" vertical="center" wrapText="1"/>
    </xf>
    <xf numFmtId="0" fontId="9" fillId="0" borderId="0" xfId="0" applyFont="1" applyAlignment="1">
      <alignment horizontal="center" vertical="center"/>
    </xf>
    <xf numFmtId="4" fontId="9" fillId="0" borderId="0" xfId="1" applyNumberFormat="1" applyFont="1" applyAlignment="1">
      <alignment horizontal="center" vertical="center"/>
    </xf>
    <xf numFmtId="167" fontId="9" fillId="0" borderId="0" xfId="1" applyNumberFormat="1" applyFont="1" applyAlignment="1">
      <alignment horizontal="center" vertical="center"/>
    </xf>
    <xf numFmtId="0" fontId="6" fillId="3" borderId="2" xfId="0" applyNumberFormat="1" applyFont="1" applyFill="1" applyBorder="1" applyAlignment="1">
      <alignment vertical="center"/>
    </xf>
    <xf numFmtId="0" fontId="6" fillId="3" borderId="3" xfId="0" applyNumberFormat="1" applyFont="1" applyFill="1" applyBorder="1" applyAlignment="1">
      <alignment vertical="center"/>
    </xf>
    <xf numFmtId="0" fontId="6" fillId="3" borderId="4" xfId="0" applyNumberFormat="1" applyFont="1" applyFill="1" applyBorder="1" applyAlignment="1">
      <alignment vertical="center"/>
    </xf>
    <xf numFmtId="49" fontId="12" fillId="3" borderId="0" xfId="0" applyNumberFormat="1" applyFont="1" applyFill="1" applyBorder="1" applyAlignment="1">
      <alignment horizontal="center" vertical="center"/>
    </xf>
    <xf numFmtId="0" fontId="14" fillId="3" borderId="0" xfId="0" applyFont="1" applyFill="1" applyBorder="1" applyAlignment="1">
      <alignment horizontal="right" vertical="center"/>
    </xf>
    <xf numFmtId="0" fontId="6" fillId="3" borderId="5" xfId="0" applyNumberFormat="1" applyFont="1" applyFill="1" applyBorder="1" applyAlignment="1">
      <alignment vertical="center"/>
    </xf>
    <xf numFmtId="0" fontId="6" fillId="3" borderId="0" xfId="0" applyNumberFormat="1" applyFont="1" applyFill="1" applyBorder="1" applyAlignment="1">
      <alignment vertical="center"/>
    </xf>
    <xf numFmtId="0" fontId="12" fillId="3" borderId="5" xfId="0" applyNumberFormat="1" applyFont="1" applyFill="1" applyBorder="1" applyAlignment="1">
      <alignment horizontal="left" vertical="center"/>
    </xf>
    <xf numFmtId="0" fontId="12" fillId="3" borderId="0" xfId="0" applyNumberFormat="1" applyFont="1" applyFill="1" applyBorder="1" applyAlignment="1">
      <alignment horizontal="left" vertical="center"/>
    </xf>
    <xf numFmtId="4" fontId="9" fillId="3" borderId="0" xfId="4" applyNumberFormat="1" applyFont="1" applyFill="1" applyBorder="1" applyAlignment="1" applyProtection="1">
      <alignment horizontal="center" vertical="center"/>
      <protection locked="0"/>
    </xf>
    <xf numFmtId="0" fontId="12" fillId="3" borderId="6" xfId="0" applyNumberFormat="1"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center" vertical="center"/>
    </xf>
    <xf numFmtId="0" fontId="10" fillId="3" borderId="13" xfId="0" applyFont="1" applyFill="1" applyBorder="1" applyAlignment="1">
      <alignment horizontal="center" vertical="center"/>
    </xf>
    <xf numFmtId="49" fontId="9" fillId="3" borderId="0" xfId="0" applyNumberFormat="1" applyFont="1" applyFill="1" applyBorder="1" applyAlignment="1">
      <alignment horizontal="center" vertical="center"/>
    </xf>
    <xf numFmtId="164" fontId="10" fillId="3" borderId="13" xfId="1" applyFont="1" applyFill="1" applyBorder="1" applyAlignment="1">
      <alignment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4" fillId="3" borderId="0" xfId="0" applyFont="1" applyFill="1" applyBorder="1" applyAlignment="1">
      <alignment horizontal="right" vertical="center" wrapText="1"/>
    </xf>
    <xf numFmtId="0" fontId="9" fillId="3" borderId="0" xfId="0" applyFont="1" applyFill="1" applyBorder="1" applyAlignment="1">
      <alignment horizontal="right" vertical="center"/>
    </xf>
    <xf numFmtId="2" fontId="9" fillId="3" borderId="0" xfId="0" applyNumberFormat="1" applyFont="1" applyFill="1" applyBorder="1" applyAlignment="1">
      <alignment vertical="center"/>
    </xf>
    <xf numFmtId="0" fontId="14" fillId="3" borderId="0" xfId="0" applyFont="1" applyFill="1" applyAlignment="1">
      <alignment horizontal="right" vertical="center"/>
    </xf>
    <xf numFmtId="0" fontId="9" fillId="3" borderId="0" xfId="0" applyFont="1" applyFill="1" applyBorder="1" applyAlignment="1">
      <alignment horizontal="center" vertical="center" wrapText="1"/>
    </xf>
    <xf numFmtId="4" fontId="14" fillId="3" borderId="0" xfId="0" applyNumberFormat="1" applyFont="1" applyFill="1" applyBorder="1" applyAlignment="1">
      <alignment horizontal="right" vertical="center"/>
    </xf>
    <xf numFmtId="0" fontId="9" fillId="3" borderId="0" xfId="0" applyFont="1" applyFill="1" applyBorder="1" applyAlignment="1">
      <alignment horizontal="justify" vertical="center" wrapText="1"/>
    </xf>
    <xf numFmtId="4" fontId="9" fillId="3" borderId="0" xfId="4" applyNumberFormat="1" applyFont="1" applyFill="1" applyBorder="1" applyAlignment="1">
      <alignment horizontal="center" vertical="center"/>
    </xf>
    <xf numFmtId="0" fontId="9" fillId="3" borderId="0" xfId="0" applyFont="1" applyFill="1" applyAlignment="1">
      <alignment horizontal="center" vertical="center"/>
    </xf>
    <xf numFmtId="43" fontId="10" fillId="3" borderId="0" xfId="0" applyNumberFormat="1" applyFont="1" applyFill="1" applyBorder="1" applyAlignment="1">
      <alignment horizontal="center" vertical="center"/>
    </xf>
    <xf numFmtId="0" fontId="7" fillId="0" borderId="0" xfId="5"/>
    <xf numFmtId="0" fontId="15" fillId="0" borderId="0" xfId="0" applyFont="1" applyAlignment="1">
      <alignment horizontal="right"/>
    </xf>
    <xf numFmtId="0" fontId="9" fillId="3" borderId="0" xfId="0" applyFont="1" applyFill="1" applyBorder="1" applyAlignment="1">
      <alignment horizontal="left" vertical="center" wrapText="1"/>
    </xf>
    <xf numFmtId="0" fontId="9" fillId="3" borderId="0" xfId="0" applyFont="1" applyFill="1" applyBorder="1" applyAlignment="1">
      <alignment horizontal="right" vertical="center"/>
    </xf>
    <xf numFmtId="0" fontId="9" fillId="3" borderId="2" xfId="5" applyFont="1" applyFill="1" applyBorder="1" applyAlignment="1">
      <alignment horizontal="center" vertical="center" wrapText="1"/>
    </xf>
    <xf numFmtId="0" fontId="9" fillId="3" borderId="3" xfId="5" applyFont="1" applyFill="1" applyBorder="1" applyAlignment="1">
      <alignment horizontal="justify" vertical="center" wrapText="1"/>
    </xf>
    <xf numFmtId="164" fontId="9" fillId="3" borderId="4" xfId="17" applyFont="1" applyFill="1" applyBorder="1" applyAlignment="1">
      <alignment horizontal="center" vertical="center"/>
    </xf>
    <xf numFmtId="4" fontId="9" fillId="3" borderId="0" xfId="5"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9" fillId="3" borderId="0" xfId="5" applyFont="1" applyFill="1" applyBorder="1" applyAlignment="1">
      <alignment vertical="center"/>
    </xf>
    <xf numFmtId="0" fontId="9" fillId="3" borderId="0" xfId="5" applyFont="1" applyFill="1" applyAlignment="1">
      <alignment vertical="center"/>
    </xf>
    <xf numFmtId="0" fontId="6" fillId="3" borderId="5" xfId="5" applyFont="1" applyFill="1" applyBorder="1" applyAlignment="1">
      <alignment horizontal="left" vertical="top"/>
    </xf>
    <xf numFmtId="0" fontId="7" fillId="3" borderId="0" xfId="5" applyFont="1" applyFill="1" applyBorder="1"/>
    <xf numFmtId="4" fontId="8" fillId="3" borderId="6" xfId="5" applyNumberFormat="1" applyFont="1" applyFill="1" applyBorder="1" applyAlignment="1">
      <alignment horizontal="center" vertical="center"/>
    </xf>
    <xf numFmtId="4" fontId="7"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xf>
    <xf numFmtId="4" fontId="8" fillId="3" borderId="6" xfId="5" applyNumberFormat="1" applyFont="1" applyFill="1" applyBorder="1" applyAlignment="1">
      <alignment horizontal="center"/>
    </xf>
    <xf numFmtId="0" fontId="7" fillId="3" borderId="0" xfId="5" applyFont="1" applyFill="1"/>
    <xf numFmtId="4" fontId="12" fillId="3" borderId="0" xfId="5" applyNumberFormat="1" applyFont="1" applyFill="1" applyBorder="1" applyAlignment="1">
      <alignment horizontal="center" vertical="center"/>
    </xf>
    <xf numFmtId="14" fontId="10" fillId="3" borderId="5" xfId="5" applyNumberFormat="1"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14" fontId="10" fillId="3" borderId="5" xfId="5" applyNumberFormat="1" applyFont="1" applyFill="1" applyBorder="1" applyAlignment="1">
      <alignment horizontal="left" vertical="center"/>
    </xf>
    <xf numFmtId="0" fontId="6" fillId="3" borderId="0" xfId="5" applyFont="1" applyFill="1" applyBorder="1" applyAlignment="1">
      <alignment horizontal="center" vertical="top"/>
    </xf>
    <xf numFmtId="4" fontId="9" fillId="3" borderId="6" xfId="5" applyNumberFormat="1" applyFont="1" applyFill="1" applyBorder="1" applyAlignment="1">
      <alignment horizontal="right" vertical="center"/>
    </xf>
    <xf numFmtId="4" fontId="6" fillId="3" borderId="0" xfId="5" applyNumberFormat="1" applyFont="1" applyFill="1" applyBorder="1" applyAlignment="1">
      <alignment horizontal="center"/>
    </xf>
    <xf numFmtId="0" fontId="10" fillId="3" borderId="0" xfId="5" applyFont="1" applyFill="1" applyBorder="1" applyAlignment="1">
      <alignment vertical="center"/>
    </xf>
    <xf numFmtId="0" fontId="10" fillId="3" borderId="0" xfId="5" applyFont="1" applyFill="1" applyAlignment="1">
      <alignment vertical="center"/>
    </xf>
    <xf numFmtId="4" fontId="6" fillId="3" borderId="0" xfId="5" applyNumberFormat="1" applyFont="1" applyFill="1" applyBorder="1" applyAlignment="1">
      <alignment horizontal="center" vertical="center"/>
    </xf>
    <xf numFmtId="49" fontId="11" fillId="3" borderId="13" xfId="5" applyNumberFormat="1" applyFont="1" applyFill="1" applyBorder="1" applyAlignment="1">
      <alignment horizontal="center" vertical="center" wrapText="1"/>
    </xf>
    <xf numFmtId="0" fontId="12" fillId="3" borderId="13" xfId="5" applyFont="1" applyFill="1" applyBorder="1" applyAlignment="1">
      <alignment horizontal="left" vertical="center" wrapText="1"/>
    </xf>
    <xf numFmtId="4" fontId="12" fillId="3" borderId="13" xfId="5" applyNumberFormat="1" applyFont="1" applyFill="1" applyBorder="1" applyAlignment="1">
      <alignment horizontal="center" vertical="center" wrapText="1"/>
    </xf>
    <xf numFmtId="0" fontId="9" fillId="0" borderId="0" xfId="5" applyFont="1" applyAlignment="1">
      <alignment vertical="center"/>
    </xf>
    <xf numFmtId="4" fontId="12" fillId="3" borderId="13" xfId="17" applyNumberFormat="1" applyFont="1" applyFill="1" applyBorder="1" applyAlignment="1">
      <alignment horizontal="center" vertical="center"/>
    </xf>
    <xf numFmtId="4" fontId="17" fillId="3" borderId="0" xfId="5" applyNumberFormat="1" applyFont="1" applyFill="1" applyBorder="1" applyAlignment="1">
      <alignment horizontal="center" vertical="center"/>
    </xf>
    <xf numFmtId="0" fontId="9" fillId="3" borderId="16" xfId="5" applyFont="1" applyFill="1" applyBorder="1" applyAlignment="1">
      <alignment horizontal="center" vertical="center" wrapText="1"/>
    </xf>
    <xf numFmtId="0" fontId="9" fillId="3" borderId="9" xfId="5" applyFont="1" applyFill="1" applyBorder="1" applyAlignment="1">
      <alignment horizontal="justify" vertical="center" wrapText="1"/>
    </xf>
    <xf numFmtId="164" fontId="9" fillId="3" borderId="21" xfId="17" applyFont="1" applyFill="1" applyBorder="1" applyAlignment="1">
      <alignment horizontal="center" vertical="center"/>
    </xf>
    <xf numFmtId="0" fontId="9" fillId="3" borderId="3" xfId="5" applyFont="1" applyFill="1" applyBorder="1" applyAlignment="1">
      <alignment horizontal="center" vertical="center" wrapText="1"/>
    </xf>
    <xf numFmtId="164" fontId="9" fillId="3" borderId="3" xfId="17" applyFont="1" applyFill="1" applyBorder="1" applyAlignment="1">
      <alignment horizontal="center" vertical="center"/>
    </xf>
    <xf numFmtId="0" fontId="9" fillId="0" borderId="0" xfId="5" applyFont="1" applyAlignment="1">
      <alignment horizontal="center" vertical="center" wrapText="1"/>
    </xf>
    <xf numFmtId="0" fontId="9" fillId="0" borderId="0" xfId="5" applyFont="1" applyAlignment="1">
      <alignment horizontal="justify" vertical="center" wrapText="1"/>
    </xf>
    <xf numFmtId="164" fontId="9" fillId="0" borderId="0" xfId="17" applyFont="1" applyAlignment="1">
      <alignment horizontal="center" vertical="center"/>
    </xf>
    <xf numFmtId="4" fontId="9" fillId="0" borderId="0" xfId="5" applyNumberFormat="1" applyFont="1" applyFill="1" applyBorder="1" applyAlignment="1">
      <alignment horizontal="center" vertical="center"/>
    </xf>
    <xf numFmtId="4" fontId="10" fillId="0" borderId="0" xfId="5" applyNumberFormat="1" applyFont="1" applyFill="1" applyBorder="1" applyAlignment="1">
      <alignment horizontal="center" vertical="center"/>
    </xf>
    <xf numFmtId="0" fontId="9" fillId="0" borderId="0" xfId="5" applyFont="1" applyFill="1" applyBorder="1" applyAlignment="1">
      <alignment vertical="center"/>
    </xf>
    <xf numFmtId="0" fontId="7" fillId="7" borderId="2" xfId="6" applyFill="1" applyBorder="1" applyAlignment="1">
      <alignment vertical="center"/>
    </xf>
    <xf numFmtId="0" fontId="7" fillId="7" borderId="3" xfId="6" applyFill="1" applyBorder="1" applyAlignment="1">
      <alignment vertical="center"/>
    </xf>
    <xf numFmtId="0" fontId="7" fillId="7" borderId="3" xfId="6" applyFill="1" applyBorder="1" applyAlignment="1">
      <alignment horizontal="center" vertical="center"/>
    </xf>
    <xf numFmtId="0" fontId="7" fillId="7" borderId="4" xfId="6" applyFill="1" applyBorder="1" applyAlignment="1">
      <alignment horizontal="center" vertical="center"/>
    </xf>
    <xf numFmtId="0" fontId="7" fillId="7" borderId="0" xfId="6" applyFont="1" applyFill="1" applyAlignment="1">
      <alignment vertical="center"/>
    </xf>
    <xf numFmtId="0" fontId="18" fillId="7" borderId="0" xfId="6" applyFont="1" applyFill="1" applyAlignment="1">
      <alignment vertical="center"/>
    </xf>
    <xf numFmtId="0" fontId="7" fillId="7" borderId="5" xfId="6" applyFill="1" applyBorder="1" applyAlignment="1">
      <alignment vertical="center"/>
    </xf>
    <xf numFmtId="0" fontId="7" fillId="7" borderId="0" xfId="6" applyFill="1" applyBorder="1" applyAlignment="1">
      <alignment vertical="center"/>
    </xf>
    <xf numFmtId="0" fontId="19" fillId="7" borderId="22" xfId="6" applyFont="1" applyFill="1" applyBorder="1" applyAlignment="1">
      <alignment horizontal="left" vertical="center"/>
    </xf>
    <xf numFmtId="0" fontId="20" fillId="7" borderId="0" xfId="6" applyFont="1" applyFill="1" applyBorder="1" applyAlignment="1">
      <alignment horizontal="left" vertical="center"/>
    </xf>
    <xf numFmtId="0" fontId="19" fillId="7" borderId="17" xfId="6" applyFont="1" applyFill="1" applyBorder="1" applyAlignment="1">
      <alignment horizontal="left" vertical="center"/>
    </xf>
    <xf numFmtId="0" fontId="21" fillId="7" borderId="0" xfId="6" applyFont="1" applyFill="1" applyBorder="1"/>
    <xf numFmtId="0" fontId="6" fillId="7" borderId="0" xfId="6" applyFont="1" applyFill="1" applyBorder="1" applyAlignment="1">
      <alignment horizontal="center" vertical="center"/>
    </xf>
    <xf numFmtId="14" fontId="10" fillId="7" borderId="6" xfId="6" applyNumberFormat="1" applyFont="1" applyFill="1" applyBorder="1" applyAlignment="1">
      <alignment horizontal="right" vertical="center"/>
    </xf>
    <xf numFmtId="0" fontId="19" fillId="7" borderId="5" xfId="6" applyFont="1" applyFill="1" applyBorder="1" applyAlignment="1">
      <alignment vertical="center"/>
    </xf>
    <xf numFmtId="0" fontId="19" fillId="7" borderId="0" xfId="6" applyFont="1" applyFill="1" applyBorder="1" applyAlignment="1">
      <alignment vertical="center"/>
    </xf>
    <xf numFmtId="0" fontId="19" fillId="7" borderId="5" xfId="6" applyFont="1" applyFill="1" applyBorder="1" applyAlignment="1">
      <alignment horizontal="left" vertical="center"/>
    </xf>
    <xf numFmtId="0" fontId="19" fillId="7" borderId="0" xfId="6" applyFont="1" applyFill="1" applyBorder="1" applyAlignment="1">
      <alignment horizontal="left" vertical="center"/>
    </xf>
    <xf numFmtId="0" fontId="22" fillId="7" borderId="0" xfId="6" applyFont="1" applyFill="1" applyBorder="1" applyAlignment="1">
      <alignment horizontal="center" vertical="center"/>
    </xf>
    <xf numFmtId="0" fontId="7" fillId="3" borderId="0" xfId="6" applyFill="1" applyBorder="1"/>
    <xf numFmtId="0" fontId="7" fillId="7" borderId="6" xfId="6" applyFill="1" applyBorder="1" applyAlignment="1">
      <alignment horizontal="center" vertical="center"/>
    </xf>
    <xf numFmtId="0" fontId="19" fillId="7" borderId="0" xfId="6" applyFont="1" applyFill="1" applyAlignment="1">
      <alignment vertical="center"/>
    </xf>
    <xf numFmtId="0" fontId="23" fillId="7" borderId="0" xfId="6" applyFont="1" applyFill="1" applyAlignment="1">
      <alignment vertical="center"/>
    </xf>
    <xf numFmtId="0" fontId="22" fillId="8" borderId="9" xfId="6" applyFont="1" applyFill="1" applyBorder="1" applyAlignment="1" applyProtection="1">
      <alignment horizontal="left" vertical="center"/>
    </xf>
    <xf numFmtId="0" fontId="22" fillId="0" borderId="0" xfId="6" applyFont="1" applyFill="1" applyBorder="1" applyAlignment="1" applyProtection="1">
      <alignment horizontal="left" vertical="center"/>
      <protection locked="0"/>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7" fillId="7" borderId="0" xfId="6" applyFill="1" applyBorder="1" applyAlignment="1">
      <alignment horizontal="center" vertical="center"/>
    </xf>
    <xf numFmtId="0" fontId="7" fillId="0" borderId="5" xfId="6" applyBorder="1" applyAlignment="1">
      <alignment vertical="center"/>
    </xf>
    <xf numFmtId="0" fontId="12" fillId="4" borderId="13" xfId="6" applyFont="1" applyFill="1" applyBorder="1" applyAlignment="1" applyProtection="1">
      <alignment horizontal="center" vertical="center"/>
      <protection locked="0"/>
    </xf>
    <xf numFmtId="0" fontId="7" fillId="3" borderId="0" xfId="6" applyFont="1" applyFill="1" applyBorder="1" applyAlignment="1" applyProtection="1">
      <alignment horizontal="left" vertical="center"/>
    </xf>
    <xf numFmtId="0" fontId="12" fillId="3" borderId="0" xfId="6" applyFont="1" applyFill="1" applyBorder="1" applyAlignment="1" applyProtection="1">
      <alignment horizontal="center" vertical="center"/>
    </xf>
    <xf numFmtId="0" fontId="19" fillId="3" borderId="0" xfId="6" applyFont="1" applyFill="1" applyBorder="1" applyAlignment="1" applyProtection="1">
      <alignment horizontal="left" vertical="center"/>
    </xf>
    <xf numFmtId="0" fontId="7" fillId="3" borderId="0" xfId="6" applyFill="1" applyBorder="1" applyAlignment="1" applyProtection="1">
      <alignment vertical="center"/>
    </xf>
    <xf numFmtId="0" fontId="7" fillId="0" borderId="0" xfId="6" applyBorder="1" applyAlignment="1">
      <alignment vertical="center"/>
    </xf>
    <xf numFmtId="0" fontId="7" fillId="7" borderId="16" xfId="6" applyFill="1" applyBorder="1" applyAlignment="1">
      <alignment vertical="center"/>
    </xf>
    <xf numFmtId="0" fontId="7" fillId="7" borderId="9" xfId="6" applyFill="1" applyBorder="1" applyAlignment="1">
      <alignment vertical="center"/>
    </xf>
    <xf numFmtId="0" fontId="22" fillId="7" borderId="9" xfId="6" applyFont="1" applyFill="1" applyBorder="1" applyAlignment="1">
      <alignment horizontal="left" vertical="center"/>
    </xf>
    <xf numFmtId="0" fontId="7" fillId="7" borderId="21" xfId="6" applyFill="1" applyBorder="1" applyAlignment="1">
      <alignment vertical="center"/>
    </xf>
    <xf numFmtId="0" fontId="19" fillId="7" borderId="5" xfId="6" applyFont="1" applyFill="1" applyBorder="1" applyAlignment="1">
      <alignment horizontal="center" vertical="center"/>
    </xf>
    <xf numFmtId="0" fontId="19" fillId="7" borderId="0" xfId="6" applyFont="1" applyFill="1" applyBorder="1" applyAlignment="1">
      <alignment horizontal="center" vertical="center"/>
    </xf>
    <xf numFmtId="0" fontId="9" fillId="7" borderId="0" xfId="6" applyFont="1" applyFill="1" applyBorder="1" applyAlignment="1">
      <alignment horizontal="center" vertical="center"/>
    </xf>
    <xf numFmtId="0" fontId="9" fillId="7" borderId="6" xfId="6" applyFont="1" applyFill="1" applyBorder="1" applyAlignment="1">
      <alignment horizontal="center" vertical="center"/>
    </xf>
    <xf numFmtId="0" fontId="19" fillId="9" borderId="2" xfId="6" applyFont="1" applyFill="1" applyBorder="1" applyAlignment="1">
      <alignment horizontal="center" vertical="center"/>
    </xf>
    <xf numFmtId="0" fontId="19" fillId="9" borderId="3" xfId="6" applyFont="1" applyFill="1" applyBorder="1" applyAlignment="1">
      <alignment horizontal="left" vertical="center"/>
    </xf>
    <xf numFmtId="0" fontId="19" fillId="9" borderId="3" xfId="6" applyFont="1" applyFill="1" applyBorder="1" applyAlignment="1">
      <alignment horizontal="center" vertical="center"/>
    </xf>
    <xf numFmtId="0" fontId="19" fillId="9" borderId="3" xfId="6" applyFont="1" applyFill="1" applyBorder="1" applyAlignment="1">
      <alignment vertical="center"/>
    </xf>
    <xf numFmtId="0" fontId="19" fillId="9" borderId="4" xfId="6" applyFont="1" applyFill="1" applyBorder="1" applyAlignment="1">
      <alignment horizontal="center" vertical="center" wrapText="1"/>
    </xf>
    <xf numFmtId="0" fontId="19" fillId="10" borderId="23" xfId="6" applyFont="1" applyFill="1" applyBorder="1" applyAlignment="1">
      <alignment horizontal="center" vertical="center"/>
    </xf>
    <xf numFmtId="0" fontId="19" fillId="10" borderId="0" xfId="6" applyFont="1" applyFill="1" applyBorder="1" applyAlignment="1">
      <alignment horizontal="center" vertical="center"/>
    </xf>
    <xf numFmtId="0" fontId="22" fillId="9" borderId="0" xfId="6" applyFont="1" applyFill="1" applyBorder="1" applyAlignment="1">
      <alignment horizontal="center" vertical="center" wrapText="1"/>
    </xf>
    <xf numFmtId="0" fontId="9" fillId="7" borderId="20" xfId="6" applyFont="1" applyFill="1" applyBorder="1" applyAlignment="1">
      <alignment horizontal="center" vertical="center"/>
    </xf>
    <xf numFmtId="0" fontId="19" fillId="9" borderId="17" xfId="6" applyFont="1" applyFill="1" applyBorder="1" applyAlignment="1">
      <alignment horizontal="center" vertical="center"/>
    </xf>
    <xf numFmtId="0" fontId="19" fillId="9" borderId="9" xfId="6" applyFont="1" applyFill="1" applyBorder="1" applyAlignment="1">
      <alignment horizontal="center" vertical="center"/>
    </xf>
    <xf numFmtId="0" fontId="19" fillId="10" borderId="24" xfId="6" applyFont="1" applyFill="1" applyBorder="1" applyAlignment="1">
      <alignment horizontal="left" vertical="center"/>
    </xf>
    <xf numFmtId="0" fontId="19" fillId="10" borderId="21" xfId="6" applyFont="1" applyFill="1" applyBorder="1" applyAlignment="1">
      <alignment horizontal="left" vertical="center"/>
    </xf>
    <xf numFmtId="0" fontId="19" fillId="11" borderId="17" xfId="6" applyFont="1" applyFill="1" applyBorder="1" applyAlignment="1">
      <alignment horizontal="center" vertical="center"/>
    </xf>
    <xf numFmtId="0" fontId="19" fillId="7" borderId="16" xfId="6" applyFont="1" applyFill="1" applyBorder="1" applyAlignment="1">
      <alignment horizontal="center" vertical="center"/>
    </xf>
    <xf numFmtId="0" fontId="19" fillId="7" borderId="9" xfId="6" applyFont="1" applyFill="1" applyBorder="1" applyAlignment="1">
      <alignment horizontal="center" vertical="center"/>
    </xf>
    <xf numFmtId="0" fontId="19" fillId="7" borderId="21" xfId="6" applyFont="1" applyFill="1" applyBorder="1" applyAlignment="1">
      <alignment horizontal="center" vertical="center"/>
    </xf>
    <xf numFmtId="0" fontId="19" fillId="7" borderId="17" xfId="6" applyFont="1" applyFill="1" applyBorder="1" applyAlignment="1">
      <alignment horizontal="center" vertical="center"/>
    </xf>
    <xf numFmtId="0" fontId="19" fillId="9" borderId="16" xfId="6" applyFont="1" applyFill="1" applyBorder="1" applyAlignment="1">
      <alignment horizontal="center" vertical="center"/>
    </xf>
    <xf numFmtId="0" fontId="9" fillId="7" borderId="17" xfId="6" applyFont="1" applyFill="1" applyBorder="1" applyAlignment="1">
      <alignment horizontal="center" vertical="center"/>
    </xf>
    <xf numFmtId="9" fontId="7" fillId="7" borderId="0" xfId="12" applyFont="1" applyFill="1" applyAlignment="1">
      <alignment vertical="center"/>
    </xf>
    <xf numFmtId="0" fontId="19" fillId="8" borderId="13" xfId="6" applyFont="1" applyFill="1" applyBorder="1" applyAlignment="1" applyProtection="1">
      <alignment horizontal="center" vertical="center"/>
      <protection locked="0"/>
    </xf>
    <xf numFmtId="0" fontId="19" fillId="8" borderId="11" xfId="6" applyFont="1" applyFill="1" applyBorder="1" applyAlignment="1" applyProtection="1">
      <alignment horizontal="center" vertical="center"/>
      <protection locked="0"/>
    </xf>
    <xf numFmtId="0" fontId="19" fillId="8" borderId="25"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39" fontId="19" fillId="11" borderId="13" xfId="17" applyNumberFormat="1" applyFont="1" applyFill="1" applyBorder="1" applyAlignment="1" applyProtection="1">
      <alignment horizontal="center" vertical="center"/>
    </xf>
    <xf numFmtId="164" fontId="24" fillId="11" borderId="13" xfId="17" applyFont="1" applyFill="1" applyBorder="1" applyAlignment="1" applyProtection="1">
      <alignment horizontal="right" vertical="center"/>
      <protection locked="0"/>
    </xf>
    <xf numFmtId="10" fontId="19" fillId="8" borderId="13" xfId="13" applyNumberFormat="1" applyFont="1" applyFill="1" applyBorder="1" applyAlignment="1" applyProtection="1">
      <alignment horizontal="center" vertical="center"/>
      <protection locked="0"/>
    </xf>
    <xf numFmtId="164" fontId="19" fillId="8" borderId="13" xfId="17" applyFont="1" applyFill="1" applyBorder="1" applyAlignment="1" applyProtection="1">
      <alignment horizontal="right" vertical="center"/>
      <protection locked="0"/>
    </xf>
    <xf numFmtId="10" fontId="19" fillId="11" borderId="13" xfId="13" applyNumberFormat="1" applyFont="1" applyFill="1" applyBorder="1" applyAlignment="1" applyProtection="1">
      <alignment horizontal="center" vertical="center"/>
    </xf>
    <xf numFmtId="170" fontId="19" fillId="8" borderId="13" xfId="13" applyNumberFormat="1" applyFont="1" applyFill="1" applyBorder="1" applyAlignment="1" applyProtection="1">
      <alignment horizontal="center" vertical="center"/>
      <protection locked="0"/>
    </xf>
    <xf numFmtId="4" fontId="22" fillId="8" borderId="13" xfId="17" applyNumberFormat="1" applyFont="1" applyFill="1" applyBorder="1" applyAlignment="1" applyProtection="1">
      <alignment horizontal="center" vertical="center"/>
      <protection locked="0"/>
    </xf>
    <xf numFmtId="4" fontId="19" fillId="8" borderId="13" xfId="6" applyNumberFormat="1" applyFont="1" applyFill="1" applyBorder="1" applyAlignment="1" applyProtection="1">
      <alignment horizontal="center" vertical="center"/>
      <protection locked="0"/>
    </xf>
    <xf numFmtId="39" fontId="19" fillId="12" borderId="13" xfId="6" applyNumberFormat="1" applyFont="1" applyFill="1" applyBorder="1" applyAlignment="1" applyProtection="1">
      <alignment horizontal="center" vertical="center"/>
      <protection locked="0"/>
    </xf>
    <xf numFmtId="4" fontId="19" fillId="7" borderId="0" xfId="6" applyNumberFormat="1" applyFont="1" applyFill="1" applyAlignment="1">
      <alignment vertical="center"/>
    </xf>
    <xf numFmtId="10" fontId="19" fillId="7" borderId="0" xfId="6" applyNumberFormat="1" applyFont="1" applyFill="1" applyAlignment="1">
      <alignment vertical="center"/>
    </xf>
    <xf numFmtId="171" fontId="23" fillId="7" borderId="0" xfId="6" applyNumberFormat="1" applyFont="1" applyFill="1" applyAlignment="1">
      <alignment vertical="center"/>
    </xf>
    <xf numFmtId="4" fontId="23" fillId="7" borderId="0" xfId="6" applyNumberFormat="1" applyFont="1" applyFill="1" applyAlignment="1">
      <alignment vertical="center"/>
    </xf>
    <xf numFmtId="4" fontId="25" fillId="7" borderId="0" xfId="6" applyNumberFormat="1" applyFont="1" applyFill="1" applyAlignment="1">
      <alignment vertical="center"/>
    </xf>
    <xf numFmtId="10" fontId="26" fillId="7" borderId="0" xfId="6" applyNumberFormat="1" applyFont="1" applyFill="1" applyAlignment="1">
      <alignment vertical="center"/>
    </xf>
    <xf numFmtId="164" fontId="26" fillId="3" borderId="0" xfId="1" applyFont="1" applyFill="1" applyAlignment="1">
      <alignment horizontal="center" vertical="center"/>
    </xf>
    <xf numFmtId="0" fontId="26" fillId="7" borderId="0" xfId="6" applyFont="1" applyFill="1" applyAlignment="1">
      <alignment vertical="center"/>
    </xf>
    <xf numFmtId="4" fontId="26" fillId="0" borderId="0" xfId="6" applyNumberFormat="1" applyFont="1" applyAlignment="1">
      <alignment horizontal="center" vertical="center"/>
    </xf>
    <xf numFmtId="2" fontId="19" fillId="7" borderId="0" xfId="6" applyNumberFormat="1" applyFont="1" applyFill="1" applyAlignment="1">
      <alignment vertical="center"/>
    </xf>
    <xf numFmtId="0" fontId="19" fillId="9" borderId="10" xfId="6" applyFont="1" applyFill="1" applyBorder="1" applyAlignment="1" applyProtection="1">
      <alignment horizontal="center" vertical="center"/>
    </xf>
    <xf numFmtId="0" fontId="22" fillId="9" borderId="11" xfId="6" applyFont="1" applyFill="1" applyBorder="1" applyAlignment="1" applyProtection="1">
      <alignment horizontal="right" vertical="center"/>
    </xf>
    <xf numFmtId="0" fontId="19" fillId="9" borderId="25" xfId="6" applyFont="1" applyFill="1" applyBorder="1" applyAlignment="1" applyProtection="1">
      <alignment horizontal="right" vertical="center"/>
    </xf>
    <xf numFmtId="0" fontId="19" fillId="9" borderId="12" xfId="6" applyFont="1" applyFill="1" applyBorder="1" applyAlignment="1" applyProtection="1">
      <alignment horizontal="right" vertical="center"/>
    </xf>
    <xf numFmtId="164" fontId="24" fillId="11" borderId="13" xfId="17" applyFont="1" applyFill="1" applyBorder="1" applyAlignment="1" applyProtection="1">
      <alignment horizontal="right" vertical="center"/>
    </xf>
    <xf numFmtId="164" fontId="19" fillId="11" borderId="13" xfId="17" applyFont="1" applyFill="1" applyBorder="1" applyAlignment="1" applyProtection="1">
      <alignment horizontal="right" vertical="center"/>
    </xf>
    <xf numFmtId="170" fontId="19" fillId="11" borderId="13" xfId="13" applyNumberFormat="1" applyFont="1" applyFill="1" applyBorder="1" applyAlignment="1" applyProtection="1">
      <alignment horizontal="center" vertical="center"/>
    </xf>
    <xf numFmtId="4" fontId="22" fillId="9" borderId="13" xfId="17" applyNumberFormat="1" applyFont="1" applyFill="1" applyBorder="1" applyAlignment="1" applyProtection="1">
      <alignment horizontal="center" vertical="center"/>
    </xf>
    <xf numFmtId="0" fontId="19" fillId="13" borderId="2" xfId="6" applyFont="1" applyFill="1" applyBorder="1" applyAlignment="1" applyProtection="1">
      <alignment horizontal="center" vertical="center"/>
    </xf>
    <xf numFmtId="0" fontId="19" fillId="9" borderId="20" xfId="6" applyFont="1" applyFill="1" applyBorder="1" applyAlignment="1" applyProtection="1">
      <alignment horizontal="center" vertical="center"/>
    </xf>
    <xf numFmtId="39" fontId="19" fillId="7" borderId="0" xfId="6" applyNumberFormat="1" applyFont="1" applyFill="1" applyAlignment="1">
      <alignment vertical="center"/>
    </xf>
    <xf numFmtId="0" fontId="19" fillId="7" borderId="2" xfId="6" applyFont="1" applyFill="1" applyBorder="1" applyAlignment="1" applyProtection="1">
      <alignment vertical="center"/>
    </xf>
    <xf numFmtId="0" fontId="19" fillId="7" borderId="3" xfId="6" applyFont="1" applyFill="1" applyBorder="1" applyAlignment="1" applyProtection="1">
      <alignment vertical="center"/>
    </xf>
    <xf numFmtId="0" fontId="19" fillId="7" borderId="3" xfId="6" applyFont="1" applyFill="1" applyBorder="1" applyAlignment="1" applyProtection="1">
      <alignment horizontal="right" vertical="center"/>
    </xf>
    <xf numFmtId="164" fontId="27" fillId="7" borderId="3" xfId="6" applyNumberFormat="1" applyFont="1" applyFill="1" applyBorder="1" applyAlignment="1" applyProtection="1">
      <alignment vertical="center"/>
    </xf>
    <xf numFmtId="164" fontId="26" fillId="7" borderId="3" xfId="17" applyFont="1" applyFill="1" applyBorder="1" applyAlignment="1" applyProtection="1">
      <alignment horizontal="right" vertical="center"/>
    </xf>
    <xf numFmtId="164" fontId="27" fillId="0" borderId="11" xfId="6" applyNumberFormat="1" applyFont="1" applyFill="1" applyBorder="1" applyAlignment="1" applyProtection="1">
      <alignment vertical="center"/>
    </xf>
    <xf numFmtId="164" fontId="26" fillId="0" borderId="12" xfId="17" applyFont="1" applyFill="1" applyBorder="1" applyAlignment="1" applyProtection="1">
      <alignment horizontal="right" vertical="center"/>
    </xf>
    <xf numFmtId="0" fontId="19" fillId="13" borderId="22" xfId="6" applyFont="1" applyFill="1" applyBorder="1" applyAlignment="1" applyProtection="1">
      <alignment horizontal="center" vertical="center"/>
    </xf>
    <xf numFmtId="0" fontId="19" fillId="9" borderId="22" xfId="6" applyFont="1" applyFill="1" applyBorder="1" applyAlignment="1" applyProtection="1">
      <alignment horizontal="center" vertical="center"/>
    </xf>
    <xf numFmtId="0" fontId="19" fillId="7" borderId="0" xfId="6" applyFont="1" applyFill="1" applyBorder="1" applyAlignment="1">
      <alignment horizontal="right" vertical="center"/>
    </xf>
    <xf numFmtId="164" fontId="25" fillId="7" borderId="0" xfId="6" applyNumberFormat="1" applyFont="1" applyFill="1" applyBorder="1" applyAlignment="1">
      <alignment vertical="center"/>
    </xf>
    <xf numFmtId="0" fontId="25" fillId="7" borderId="0" xfId="6" applyFont="1" applyFill="1" applyBorder="1" applyAlignment="1">
      <alignment vertical="center"/>
    </xf>
    <xf numFmtId="164" fontId="25" fillId="7" borderId="0" xfId="17" applyFont="1" applyFill="1" applyBorder="1" applyAlignment="1">
      <alignment horizontal="right" vertical="center"/>
    </xf>
    <xf numFmtId="0" fontId="19" fillId="9" borderId="22" xfId="6" applyFont="1" applyFill="1" applyBorder="1" applyAlignment="1">
      <alignment horizontal="center" vertical="center"/>
    </xf>
    <xf numFmtId="43" fontId="26" fillId="7" borderId="0" xfId="6" applyNumberFormat="1" applyFont="1" applyFill="1" applyBorder="1" applyAlignment="1">
      <alignment vertical="center"/>
    </xf>
    <xf numFmtId="0" fontId="26" fillId="7" borderId="0" xfId="6" applyFont="1" applyFill="1" applyBorder="1" applyAlignment="1">
      <alignment vertical="center"/>
    </xf>
    <xf numFmtId="0" fontId="19" fillId="13" borderId="16" xfId="6" applyFont="1" applyFill="1" applyBorder="1" applyAlignment="1">
      <alignment vertical="center"/>
    </xf>
    <xf numFmtId="0" fontId="19" fillId="13" borderId="9" xfId="6" applyFont="1" applyFill="1" applyBorder="1" applyAlignment="1">
      <alignment vertical="center"/>
    </xf>
    <xf numFmtId="0" fontId="19" fillId="13" borderId="9" xfId="6" applyFont="1" applyFill="1" applyBorder="1" applyAlignment="1">
      <alignment horizontal="right" vertical="center"/>
    </xf>
    <xf numFmtId="0" fontId="19" fillId="13" borderId="0" xfId="6" applyFont="1" applyFill="1" applyBorder="1" applyAlignment="1">
      <alignment horizontal="center" vertical="center"/>
    </xf>
    <xf numFmtId="0" fontId="23" fillId="7" borderId="0" xfId="6" applyFont="1" applyFill="1" applyBorder="1" applyAlignment="1">
      <alignment vertical="center"/>
    </xf>
    <xf numFmtId="39" fontId="19" fillId="7" borderId="0" xfId="6" applyNumberFormat="1" applyFont="1" applyFill="1" applyBorder="1" applyAlignment="1">
      <alignment vertical="center"/>
    </xf>
    <xf numFmtId="0" fontId="19" fillId="9" borderId="10" xfId="6" applyFont="1" applyFill="1" applyBorder="1" applyAlignment="1">
      <alignment vertical="center"/>
    </xf>
    <xf numFmtId="0" fontId="19" fillId="9" borderId="11" xfId="6" applyFont="1" applyFill="1" applyBorder="1" applyAlignment="1">
      <alignment vertical="center"/>
    </xf>
    <xf numFmtId="0" fontId="19" fillId="9" borderId="11" xfId="6" applyFont="1" applyFill="1" applyBorder="1" applyAlignment="1">
      <alignment horizontal="right" vertical="center"/>
    </xf>
    <xf numFmtId="0" fontId="19" fillId="9" borderId="21" xfId="6" applyFont="1" applyFill="1" applyBorder="1" applyAlignment="1">
      <alignment vertical="center"/>
    </xf>
    <xf numFmtId="0" fontId="7" fillId="7" borderId="5" xfId="6" applyFont="1" applyFill="1" applyBorder="1" applyAlignment="1" applyProtection="1">
      <alignment horizontal="left" vertical="center"/>
    </xf>
    <xf numFmtId="14" fontId="7" fillId="7" borderId="0" xfId="6" applyNumberFormat="1" applyFill="1" applyBorder="1" applyAlignment="1" applyProtection="1">
      <alignment vertical="center"/>
    </xf>
    <xf numFmtId="172" fontId="7" fillId="7" borderId="0" xfId="6" applyNumberFormat="1" applyFill="1" applyBorder="1" applyAlignment="1">
      <alignment vertical="center"/>
    </xf>
    <xf numFmtId="0" fontId="7" fillId="7" borderId="0" xfId="6" applyFont="1" applyFill="1" applyBorder="1" applyAlignment="1">
      <alignment vertical="center"/>
    </xf>
    <xf numFmtId="0" fontId="18" fillId="7" borderId="0" xfId="6" applyFont="1" applyFill="1" applyBorder="1" applyAlignment="1">
      <alignment vertical="center"/>
    </xf>
    <xf numFmtId="0" fontId="22" fillId="7" borderId="0" xfId="6" applyFont="1" applyFill="1" applyBorder="1" applyAlignment="1" applyProtection="1">
      <alignment vertical="center"/>
    </xf>
    <xf numFmtId="39" fontId="7" fillId="7" borderId="0" xfId="6" applyNumberFormat="1" applyFill="1" applyBorder="1" applyAlignment="1">
      <alignment vertical="center"/>
    </xf>
    <xf numFmtId="0" fontId="9" fillId="7" borderId="0" xfId="6" applyFont="1" applyFill="1" applyBorder="1" applyAlignment="1">
      <alignment horizontal="left" vertical="center"/>
    </xf>
    <xf numFmtId="0" fontId="19" fillId="7" borderId="5" xfId="6" applyFont="1" applyFill="1" applyBorder="1" applyAlignment="1" applyProtection="1">
      <alignment horizontal="left" vertical="center"/>
      <protection locked="0"/>
    </xf>
    <xf numFmtId="0" fontId="9" fillId="7" borderId="0" xfId="6" applyFont="1" applyFill="1" applyBorder="1" applyAlignment="1" applyProtection="1">
      <alignment horizontal="left" vertical="center"/>
      <protection locked="0"/>
    </xf>
    <xf numFmtId="0" fontId="9" fillId="7" borderId="0" xfId="6" applyFont="1" applyFill="1" applyBorder="1" applyAlignment="1">
      <alignment horizontal="right" vertical="center"/>
    </xf>
    <xf numFmtId="0" fontId="7" fillId="7" borderId="0" xfId="6" applyFill="1" applyAlignment="1">
      <alignment vertical="center"/>
    </xf>
    <xf numFmtId="0" fontId="7" fillId="7" borderId="9" xfId="6" applyFill="1" applyBorder="1" applyAlignment="1">
      <alignment horizontal="center" vertical="center"/>
    </xf>
    <xf numFmtId="0" fontId="7" fillId="7" borderId="21" xfId="6" applyFill="1" applyBorder="1" applyAlignment="1">
      <alignment horizontal="center" vertical="center"/>
    </xf>
    <xf numFmtId="0" fontId="7" fillId="7" borderId="0" xfId="6" applyFill="1" applyAlignment="1">
      <alignment horizontal="center" vertical="center"/>
    </xf>
    <xf numFmtId="0" fontId="7" fillId="3" borderId="2" xfId="6" applyFill="1" applyBorder="1" applyAlignment="1" applyProtection="1">
      <alignment vertical="center"/>
    </xf>
    <xf numFmtId="0" fontId="7" fillId="3" borderId="3" xfId="6" applyFill="1" applyBorder="1" applyAlignment="1" applyProtection="1">
      <alignment vertical="center"/>
    </xf>
    <xf numFmtId="0" fontId="20" fillId="3" borderId="3" xfId="6" applyFont="1" applyFill="1" applyBorder="1" applyAlignment="1">
      <alignment horizontal="left" vertical="center"/>
    </xf>
    <xf numFmtId="0" fontId="6" fillId="3" borderId="3" xfId="6" applyFont="1" applyFill="1" applyBorder="1" applyAlignment="1" applyProtection="1">
      <alignment horizontal="centerContinuous" vertical="center"/>
    </xf>
    <xf numFmtId="0" fontId="10" fillId="3" borderId="3" xfId="6" applyFont="1" applyFill="1" applyBorder="1" applyAlignment="1" applyProtection="1">
      <alignment horizontal="centerContinuous" vertical="center"/>
    </xf>
    <xf numFmtId="0" fontId="7" fillId="3" borderId="4" xfId="6" applyFill="1" applyBorder="1" applyAlignment="1" applyProtection="1">
      <alignment vertical="center"/>
    </xf>
    <xf numFmtId="0" fontId="7" fillId="3" borderId="0" xfId="6" applyFill="1" applyAlignment="1" applyProtection="1">
      <alignment vertical="center"/>
    </xf>
    <xf numFmtId="0" fontId="7" fillId="3" borderId="5" xfId="6" applyFill="1" applyBorder="1" applyAlignment="1" applyProtection="1">
      <alignment vertical="center"/>
    </xf>
    <xf numFmtId="0" fontId="6" fillId="3" borderId="0" xfId="6" applyFont="1" applyFill="1" applyBorder="1" applyAlignment="1" applyProtection="1">
      <alignment horizontal="centerContinuous" vertical="center"/>
    </xf>
    <xf numFmtId="0" fontId="10" fillId="3" borderId="0" xfId="6" applyFont="1" applyFill="1" applyBorder="1" applyAlignment="1" applyProtection="1">
      <alignment horizontal="centerContinuous" vertical="center"/>
    </xf>
    <xf numFmtId="14" fontId="10" fillId="3" borderId="6" xfId="6" applyNumberFormat="1" applyFont="1" applyFill="1" applyBorder="1" applyAlignment="1" applyProtection="1">
      <alignment horizontal="right" vertical="center"/>
    </xf>
    <xf numFmtId="17" fontId="12" fillId="3" borderId="6" xfId="6" applyNumberFormat="1" applyFont="1" applyFill="1" applyBorder="1" applyAlignment="1" applyProtection="1">
      <alignment vertical="center"/>
    </xf>
    <xf numFmtId="0" fontId="7" fillId="3" borderId="6" xfId="6" applyFill="1" applyBorder="1" applyAlignment="1" applyProtection="1">
      <alignment vertical="center"/>
    </xf>
    <xf numFmtId="0" fontId="19" fillId="3" borderId="5" xfId="6" applyFont="1" applyFill="1" applyBorder="1" applyAlignment="1" applyProtection="1">
      <alignment vertical="center"/>
    </xf>
    <xf numFmtId="0" fontId="19" fillId="3" borderId="0" xfId="6" applyFont="1" applyFill="1" applyBorder="1" applyAlignment="1" applyProtection="1">
      <alignment vertical="center"/>
    </xf>
    <xf numFmtId="0" fontId="19" fillId="3" borderId="5" xfId="6" applyFont="1" applyFill="1" applyBorder="1" applyAlignment="1" applyProtection="1">
      <alignment horizontal="left" vertical="center"/>
    </xf>
    <xf numFmtId="0" fontId="22" fillId="3" borderId="0" xfId="6" applyFont="1" applyFill="1" applyBorder="1" applyAlignment="1" applyProtection="1">
      <alignment horizontal="center" vertical="center"/>
    </xf>
    <xf numFmtId="0" fontId="10" fillId="3" borderId="0" xfId="6" applyFont="1" applyFill="1" applyBorder="1" applyAlignment="1" applyProtection="1">
      <alignment horizontal="center" vertical="center"/>
    </xf>
    <xf numFmtId="0" fontId="19" fillId="3" borderId="6" xfId="6" applyFont="1" applyFill="1" applyBorder="1" applyAlignment="1" applyProtection="1">
      <alignment vertical="center"/>
    </xf>
    <xf numFmtId="0" fontId="19" fillId="3" borderId="0" xfId="6" applyFont="1" applyFill="1" applyAlignment="1" applyProtection="1">
      <alignment vertical="center"/>
    </xf>
    <xf numFmtId="0" fontId="22" fillId="3" borderId="0" xfId="6" applyFont="1" applyFill="1" applyBorder="1" applyAlignment="1" applyProtection="1">
      <alignment horizontal="left" vertical="center"/>
    </xf>
    <xf numFmtId="0" fontId="22" fillId="11" borderId="5" xfId="6" applyFont="1" applyFill="1" applyBorder="1" applyAlignment="1" applyProtection="1">
      <alignment horizontal="left" vertical="center"/>
    </xf>
    <xf numFmtId="0" fontId="22" fillId="11" borderId="0" xfId="6" applyFont="1" applyFill="1" applyBorder="1" applyAlignment="1" applyProtection="1">
      <alignment horizontal="left" vertical="center"/>
    </xf>
    <xf numFmtId="0" fontId="12" fillId="3" borderId="5" xfId="6" applyFont="1" applyFill="1" applyBorder="1" applyAlignment="1" applyProtection="1">
      <alignment horizontal="center" vertical="center"/>
    </xf>
    <xf numFmtId="0" fontId="29" fillId="3" borderId="0" xfId="6" applyFont="1" applyFill="1" applyBorder="1" applyAlignment="1" applyProtection="1">
      <alignment horizontal="left" vertical="center"/>
    </xf>
    <xf numFmtId="0" fontId="7" fillId="0" borderId="6" xfId="6" applyFont="1" applyBorder="1" applyAlignment="1" applyProtection="1">
      <alignment horizontal="center" vertical="center"/>
    </xf>
    <xf numFmtId="173" fontId="12" fillId="3" borderId="0" xfId="6" applyNumberFormat="1" applyFont="1" applyFill="1" applyBorder="1" applyAlignment="1" applyProtection="1">
      <alignment horizontal="center" vertical="center"/>
    </xf>
    <xf numFmtId="0" fontId="7" fillId="3" borderId="0" xfId="6" applyFill="1" applyBorder="1" applyProtection="1"/>
    <xf numFmtId="1" fontId="12" fillId="4" borderId="16" xfId="6" applyNumberFormat="1" applyFont="1" applyFill="1" applyBorder="1" applyAlignment="1" applyProtection="1">
      <alignment horizontal="center" vertical="center"/>
      <protection locked="0"/>
    </xf>
    <xf numFmtId="1" fontId="12" fillId="4" borderId="9" xfId="6" applyNumberFormat="1" applyFont="1" applyFill="1" applyBorder="1" applyAlignment="1" applyProtection="1">
      <alignment horizontal="center" vertical="center"/>
      <protection locked="0"/>
    </xf>
    <xf numFmtId="0" fontId="7" fillId="8" borderId="9" xfId="6" applyFill="1" applyBorder="1"/>
    <xf numFmtId="173" fontId="12" fillId="8" borderId="9" xfId="6" applyNumberFormat="1" applyFont="1" applyFill="1" applyBorder="1" applyAlignment="1" applyProtection="1">
      <alignment horizontal="center" vertical="center"/>
    </xf>
    <xf numFmtId="1" fontId="12" fillId="4" borderId="21" xfId="6" applyNumberFormat="1" applyFont="1" applyFill="1" applyBorder="1" applyAlignment="1" applyProtection="1">
      <alignment horizontal="center" vertical="center"/>
      <protection locked="0"/>
    </xf>
    <xf numFmtId="0" fontId="7" fillId="0" borderId="0" xfId="6" applyBorder="1" applyAlignment="1" applyProtection="1">
      <alignment vertical="center"/>
    </xf>
    <xf numFmtId="174" fontId="12" fillId="4" borderId="16" xfId="6" applyNumberFormat="1" applyFont="1" applyFill="1" applyBorder="1" applyAlignment="1" applyProtection="1">
      <alignment horizontal="center" vertical="center"/>
      <protection locked="0"/>
    </xf>
    <xf numFmtId="0" fontId="7" fillId="3" borderId="9" xfId="6" applyFill="1" applyBorder="1" applyAlignment="1" applyProtection="1">
      <alignment vertical="center"/>
    </xf>
    <xf numFmtId="0" fontId="7" fillId="0" borderId="9" xfId="6" applyBorder="1" applyAlignment="1" applyProtection="1">
      <alignment vertical="center"/>
    </xf>
    <xf numFmtId="174" fontId="12" fillId="4" borderId="21" xfId="6" applyNumberFormat="1" applyFont="1" applyFill="1" applyBorder="1" applyAlignment="1" applyProtection="1">
      <alignment horizontal="center" vertical="center"/>
      <protection locked="0"/>
    </xf>
    <xf numFmtId="0" fontId="9" fillId="3" borderId="0" xfId="6" applyFont="1" applyFill="1" applyBorder="1" applyAlignment="1" applyProtection="1">
      <alignment vertical="center"/>
    </xf>
    <xf numFmtId="0" fontId="7" fillId="3" borderId="5" xfId="6" applyFill="1" applyBorder="1"/>
    <xf numFmtId="0" fontId="7" fillId="3" borderId="6" xfId="6" applyFill="1" applyBorder="1"/>
    <xf numFmtId="0" fontId="19" fillId="10" borderId="20" xfId="6" applyFont="1" applyFill="1" applyBorder="1" applyAlignment="1" applyProtection="1">
      <alignment horizontal="center" vertical="center"/>
    </xf>
    <xf numFmtId="0" fontId="19" fillId="10" borderId="2" xfId="6" applyFont="1" applyFill="1" applyBorder="1" applyAlignment="1" applyProtection="1">
      <alignment horizontal="center" vertical="center"/>
    </xf>
    <xf numFmtId="0" fontId="19" fillId="10" borderId="3" xfId="6" applyFont="1" applyFill="1" applyBorder="1" applyAlignment="1" applyProtection="1">
      <alignment horizontal="center" vertical="center"/>
    </xf>
    <xf numFmtId="0" fontId="19" fillId="10" borderId="4" xfId="6" applyFont="1" applyFill="1" applyBorder="1" applyAlignment="1" applyProtection="1">
      <alignment horizontal="center" vertical="center"/>
    </xf>
    <xf numFmtId="0" fontId="9" fillId="10" borderId="20" xfId="6" applyFont="1" applyFill="1" applyBorder="1" applyAlignment="1" applyProtection="1">
      <alignment horizontal="center" vertical="center"/>
    </xf>
    <xf numFmtId="0" fontId="19" fillId="10" borderId="17" xfId="6" applyFont="1" applyFill="1" applyBorder="1" applyAlignment="1" applyProtection="1">
      <alignment horizontal="center" vertical="center"/>
    </xf>
    <xf numFmtId="0" fontId="19" fillId="10" borderId="16" xfId="6" applyFont="1" applyFill="1" applyBorder="1" applyAlignment="1" applyProtection="1">
      <alignment horizontal="center" vertical="center"/>
    </xf>
    <xf numFmtId="0" fontId="19" fillId="10" borderId="9" xfId="6" applyFont="1" applyFill="1" applyBorder="1" applyAlignment="1" applyProtection="1">
      <alignment horizontal="center" vertical="center"/>
    </xf>
    <xf numFmtId="0" fontId="19" fillId="10" borderId="21" xfId="6" applyFont="1" applyFill="1" applyBorder="1" applyAlignment="1" applyProtection="1">
      <alignment horizontal="center" vertical="center"/>
    </xf>
    <xf numFmtId="0" fontId="10" fillId="10" borderId="17" xfId="6" quotePrefix="1" applyFont="1" applyFill="1" applyBorder="1" applyAlignment="1" applyProtection="1">
      <alignment horizontal="center" vertical="center" wrapText="1"/>
    </xf>
    <xf numFmtId="0" fontId="19" fillId="0" borderId="17" xfId="6" applyFont="1" applyFill="1" applyBorder="1" applyAlignment="1" applyProtection="1">
      <alignment horizontal="center" vertical="center"/>
    </xf>
    <xf numFmtId="0" fontId="24" fillId="11" borderId="13" xfId="6" applyFont="1" applyFill="1" applyBorder="1" applyAlignment="1" applyProtection="1">
      <alignment horizontal="center" vertical="center"/>
    </xf>
    <xf numFmtId="39" fontId="24" fillId="11" borderId="13" xfId="17" applyNumberFormat="1" applyFont="1" applyFill="1" applyBorder="1" applyAlignment="1" applyProtection="1">
      <alignment horizontal="center" vertical="center"/>
    </xf>
    <xf numFmtId="10" fontId="30" fillId="11" borderId="13" xfId="13" applyNumberFormat="1" applyFont="1" applyFill="1" applyBorder="1" applyAlignment="1" applyProtection="1">
      <alignment horizontal="center" vertical="center"/>
    </xf>
    <xf numFmtId="39" fontId="9" fillId="8" borderId="13" xfId="17" applyNumberFormat="1" applyFont="1" applyFill="1" applyBorder="1" applyAlignment="1" applyProtection="1">
      <alignment horizontal="center" vertical="center"/>
      <protection locked="0"/>
    </xf>
    <xf numFmtId="39" fontId="30" fillId="11" borderId="13" xfId="17" applyNumberFormat="1" applyFont="1" applyFill="1" applyBorder="1" applyAlignment="1" applyProtection="1">
      <alignment horizontal="center" vertical="center"/>
    </xf>
    <xf numFmtId="39" fontId="9" fillId="0" borderId="13" xfId="17" applyNumberFormat="1" applyFont="1" applyFill="1" applyBorder="1" applyAlignment="1" applyProtection="1">
      <alignment horizontal="center" vertical="center"/>
      <protection locked="0"/>
    </xf>
    <xf numFmtId="39" fontId="9" fillId="14" borderId="13" xfId="17" applyNumberFormat="1" applyFont="1" applyFill="1" applyBorder="1" applyAlignment="1" applyProtection="1">
      <alignment horizontal="center" vertical="center"/>
      <protection locked="0"/>
    </xf>
    <xf numFmtId="0" fontId="19" fillId="10" borderId="26" xfId="6" applyFont="1" applyFill="1" applyBorder="1" applyAlignment="1" applyProtection="1">
      <alignment vertical="center"/>
    </xf>
    <xf numFmtId="0" fontId="22" fillId="10" borderId="27" xfId="6" applyFont="1" applyFill="1" applyBorder="1" applyAlignment="1" applyProtection="1">
      <alignment horizontal="right" vertical="center"/>
    </xf>
    <xf numFmtId="0" fontId="22" fillId="10" borderId="28" xfId="6" applyFont="1" applyFill="1" applyBorder="1" applyAlignment="1" applyProtection="1">
      <alignment horizontal="right" vertical="center"/>
    </xf>
    <xf numFmtId="0" fontId="22" fillId="10" borderId="29" xfId="6" applyFont="1" applyFill="1" applyBorder="1" applyAlignment="1" applyProtection="1">
      <alignment horizontal="right" vertical="center"/>
    </xf>
    <xf numFmtId="164" fontId="24" fillId="10" borderId="26" xfId="17" applyFont="1" applyFill="1" applyBorder="1" applyAlignment="1" applyProtection="1">
      <alignment horizontal="right" vertical="center"/>
    </xf>
    <xf numFmtId="164" fontId="30" fillId="10" borderId="26" xfId="17" applyFont="1" applyFill="1" applyBorder="1" applyAlignment="1" applyProtection="1">
      <alignment horizontal="right" vertical="center"/>
    </xf>
    <xf numFmtId="10" fontId="30" fillId="4" borderId="26" xfId="17" applyNumberFormat="1" applyFont="1" applyFill="1" applyBorder="1" applyAlignment="1" applyProtection="1">
      <alignment horizontal="center" vertical="center"/>
    </xf>
    <xf numFmtId="10" fontId="30" fillId="11" borderId="26" xfId="17" applyNumberFormat="1" applyFont="1" applyFill="1" applyBorder="1" applyAlignment="1" applyProtection="1">
      <alignment horizontal="center" vertical="center"/>
    </xf>
    <xf numFmtId="10" fontId="30" fillId="0" borderId="26" xfId="17" applyNumberFormat="1" applyFont="1" applyFill="1" applyBorder="1" applyAlignment="1" applyProtection="1">
      <alignment horizontal="center" vertical="center"/>
    </xf>
    <xf numFmtId="0" fontId="19" fillId="10" borderId="13" xfId="6" applyFont="1" applyFill="1" applyBorder="1" applyAlignment="1" applyProtection="1">
      <alignment vertical="center"/>
    </xf>
    <xf numFmtId="0" fontId="22" fillId="10" borderId="10" xfId="6" applyFont="1" applyFill="1" applyBorder="1" applyAlignment="1" applyProtection="1">
      <alignment horizontal="right" vertical="center"/>
    </xf>
    <xf numFmtId="0" fontId="22" fillId="10" borderId="11" xfId="6" applyFont="1" applyFill="1" applyBorder="1" applyAlignment="1" applyProtection="1">
      <alignment horizontal="right" vertical="center"/>
    </xf>
    <xf numFmtId="0" fontId="19" fillId="10" borderId="12" xfId="6" applyFont="1" applyFill="1" applyBorder="1" applyAlignment="1" applyProtection="1">
      <alignment horizontal="right" vertical="center"/>
    </xf>
    <xf numFmtId="10" fontId="30" fillId="11" borderId="13" xfId="13" applyNumberFormat="1" applyFont="1" applyFill="1" applyBorder="1" applyAlignment="1" applyProtection="1">
      <alignment horizontal="right" vertical="center"/>
    </xf>
    <xf numFmtId="39" fontId="30" fillId="4" borderId="13" xfId="17" applyNumberFormat="1" applyFont="1" applyFill="1" applyBorder="1" applyAlignment="1" applyProtection="1">
      <alignment horizontal="center" vertical="center"/>
    </xf>
    <xf numFmtId="39" fontId="30" fillId="0" borderId="13" xfId="17" applyNumberFormat="1" applyFont="1" applyFill="1" applyBorder="1" applyAlignment="1" applyProtection="1">
      <alignment horizontal="center" vertical="center"/>
    </xf>
    <xf numFmtId="39" fontId="7" fillId="3" borderId="0" xfId="6" applyNumberFormat="1" applyFill="1" applyAlignment="1" applyProtection="1">
      <alignment vertical="center"/>
    </xf>
    <xf numFmtId="0" fontId="19" fillId="3" borderId="0" xfId="6" applyFont="1" applyFill="1" applyBorder="1" applyAlignment="1" applyProtection="1">
      <alignment horizontal="right" vertical="center"/>
    </xf>
    <xf numFmtId="164" fontId="31" fillId="3" borderId="0" xfId="6" applyNumberFormat="1" applyFont="1" applyFill="1" applyBorder="1" applyAlignment="1" applyProtection="1">
      <alignment vertical="center"/>
    </xf>
    <xf numFmtId="0" fontId="9" fillId="3" borderId="0" xfId="6" applyFont="1" applyFill="1" applyBorder="1" applyAlignment="1" applyProtection="1">
      <alignment horizontal="left" vertical="center"/>
    </xf>
    <xf numFmtId="0" fontId="32" fillId="3" borderId="0" xfId="6" applyFont="1" applyFill="1" applyBorder="1" applyAlignment="1" applyProtection="1">
      <alignment vertical="center"/>
    </xf>
    <xf numFmtId="0" fontId="33" fillId="3" borderId="0" xfId="6" applyFont="1" applyFill="1" applyBorder="1" applyAlignment="1" applyProtection="1">
      <alignment vertical="center"/>
    </xf>
    <xf numFmtId="14" fontId="7" fillId="3" borderId="5" xfId="6" applyNumberFormat="1" applyFill="1" applyBorder="1" applyAlignment="1" applyProtection="1">
      <alignment vertical="center"/>
    </xf>
    <xf numFmtId="0" fontId="7" fillId="0" borderId="0" xfId="6" applyAlignment="1" applyProtection="1">
      <alignment vertical="center"/>
    </xf>
    <xf numFmtId="0" fontId="7" fillId="3" borderId="16" xfId="6" applyFill="1" applyBorder="1" applyAlignment="1" applyProtection="1">
      <alignment vertical="center"/>
    </xf>
    <xf numFmtId="0" fontId="9" fillId="3" borderId="9" xfId="6" applyFont="1" applyFill="1" applyBorder="1" applyAlignment="1" applyProtection="1">
      <alignment vertical="center"/>
    </xf>
    <xf numFmtId="0" fontId="7" fillId="3" borderId="21" xfId="6" applyFill="1" applyBorder="1" applyAlignment="1" applyProtection="1">
      <alignment vertical="center"/>
    </xf>
    <xf numFmtId="0" fontId="9" fillId="3" borderId="3" xfId="6" applyFont="1" applyFill="1" applyBorder="1" applyAlignment="1" applyProtection="1">
      <alignment vertical="center"/>
    </xf>
    <xf numFmtId="0" fontId="7" fillId="3" borderId="3" xfId="6" applyFill="1" applyBorder="1" applyAlignment="1" applyProtection="1">
      <alignment horizontal="justify" vertical="center"/>
    </xf>
    <xf numFmtId="0" fontId="9" fillId="3" borderId="0" xfId="6" applyFont="1" applyFill="1" applyAlignment="1" applyProtection="1">
      <alignment vertical="center"/>
    </xf>
    <xf numFmtId="0" fontId="7" fillId="3" borderId="0" xfId="6" applyFill="1" applyAlignment="1" applyProtection="1">
      <alignment vertical="center" wrapText="1"/>
    </xf>
    <xf numFmtId="0" fontId="9" fillId="0" borderId="0" xfId="6" applyFont="1" applyAlignment="1" applyProtection="1">
      <alignment vertical="center"/>
    </xf>
    <xf numFmtId="0" fontId="7" fillId="7" borderId="0" xfId="6" applyFont="1" applyFill="1"/>
    <xf numFmtId="0" fontId="7" fillId="7" borderId="5" xfId="6" applyFont="1" applyFill="1" applyBorder="1"/>
    <xf numFmtId="0" fontId="7" fillId="7" borderId="0" xfId="6" applyFont="1" applyFill="1" applyBorder="1"/>
    <xf numFmtId="0" fontId="7" fillId="7" borderId="6" xfId="6" applyFont="1" applyFill="1" applyBorder="1"/>
    <xf numFmtId="0" fontId="7" fillId="3" borderId="0" xfId="6" applyFont="1" applyFill="1"/>
    <xf numFmtId="0" fontId="9" fillId="7" borderId="13" xfId="6" applyFont="1" applyFill="1" applyBorder="1" applyAlignment="1">
      <alignment horizontal="center" vertical="center" wrapText="1"/>
    </xf>
    <xf numFmtId="0" fontId="7" fillId="7" borderId="10" xfId="6" applyFont="1" applyFill="1" applyBorder="1" applyAlignment="1">
      <alignment vertical="center"/>
    </xf>
    <xf numFmtId="0" fontId="7" fillId="7" borderId="11" xfId="6" applyFont="1" applyFill="1" applyBorder="1" applyAlignment="1">
      <alignment vertical="center"/>
    </xf>
    <xf numFmtId="10" fontId="7" fillId="7" borderId="11" xfId="12" applyNumberFormat="1" applyFont="1" applyFill="1" applyBorder="1" applyAlignment="1">
      <alignment horizontal="center" vertical="center"/>
    </xf>
    <xf numFmtId="4" fontId="7" fillId="7" borderId="11" xfId="6" applyNumberFormat="1" applyFont="1" applyFill="1" applyBorder="1" applyAlignment="1">
      <alignment vertical="center"/>
    </xf>
    <xf numFmtId="2" fontId="7" fillId="7" borderId="13" xfId="12" applyNumberFormat="1" applyFont="1" applyFill="1" applyBorder="1" applyAlignment="1">
      <alignment horizontal="center" vertical="center"/>
    </xf>
    <xf numFmtId="2" fontId="12" fillId="7" borderId="13" xfId="12" applyNumberFormat="1" applyFont="1" applyFill="1" applyBorder="1" applyAlignment="1">
      <alignment horizontal="center" vertical="center"/>
    </xf>
    <xf numFmtId="0" fontId="7" fillId="7" borderId="30" xfId="6" applyFont="1" applyFill="1" applyBorder="1" applyAlignment="1">
      <alignment vertical="center"/>
    </xf>
    <xf numFmtId="0" fontId="7" fillId="7" borderId="31" xfId="6" applyFont="1" applyFill="1" applyBorder="1" applyAlignment="1">
      <alignment vertical="center"/>
    </xf>
    <xf numFmtId="0" fontId="7" fillId="7" borderId="32" xfId="6" applyFont="1" applyFill="1" applyBorder="1" applyAlignment="1">
      <alignment vertical="center"/>
    </xf>
    <xf numFmtId="10" fontId="7" fillId="7" borderId="32" xfId="12" applyNumberFormat="1" applyFont="1" applyFill="1" applyBorder="1" applyAlignment="1">
      <alignment horizontal="center" vertical="center"/>
    </xf>
    <xf numFmtId="4" fontId="7" fillId="7" borderId="32" xfId="6" applyNumberFormat="1" applyFont="1" applyFill="1" applyBorder="1" applyAlignment="1">
      <alignment vertical="center"/>
    </xf>
    <xf numFmtId="4" fontId="7" fillId="7" borderId="12" xfId="6" applyNumberFormat="1" applyFont="1" applyFill="1" applyBorder="1" applyAlignment="1">
      <alignment vertical="center"/>
    </xf>
    <xf numFmtId="0" fontId="10" fillId="7" borderId="2" xfId="6" applyFont="1" applyFill="1" applyBorder="1"/>
    <xf numFmtId="0" fontId="10" fillId="7" borderId="3" xfId="6" applyFont="1" applyFill="1" applyBorder="1"/>
    <xf numFmtId="0" fontId="9" fillId="7" borderId="3" xfId="6" applyFont="1" applyFill="1" applyBorder="1"/>
    <xf numFmtId="0" fontId="9" fillId="7" borderId="3" xfId="6" applyFont="1" applyFill="1" applyBorder="1" applyAlignment="1">
      <alignment horizontal="center" vertical="center" wrapText="1"/>
    </xf>
    <xf numFmtId="2" fontId="10" fillId="7" borderId="4" xfId="6" applyNumberFormat="1" applyFont="1" applyFill="1" applyBorder="1" applyAlignment="1">
      <alignment horizontal="center" vertical="center"/>
    </xf>
    <xf numFmtId="0" fontId="7" fillId="7" borderId="33" xfId="6" applyFont="1" applyFill="1" applyBorder="1"/>
    <xf numFmtId="0" fontId="7" fillId="7" borderId="34" xfId="6" applyFont="1" applyFill="1" applyBorder="1"/>
    <xf numFmtId="0" fontId="7" fillId="7" borderId="35" xfId="6" applyFont="1" applyFill="1" applyBorder="1"/>
    <xf numFmtId="49" fontId="35" fillId="7" borderId="0" xfId="6" applyNumberFormat="1" applyFont="1" applyFill="1" applyBorder="1" applyAlignment="1">
      <alignment horizontal="center" vertical="center"/>
    </xf>
    <xf numFmtId="0" fontId="7" fillId="7" borderId="0" xfId="6" applyFont="1" applyFill="1" applyBorder="1" applyAlignment="1">
      <alignment horizontal="center" vertical="center"/>
    </xf>
    <xf numFmtId="0" fontId="9" fillId="7" borderId="6" xfId="6" applyFont="1" applyFill="1" applyBorder="1"/>
    <xf numFmtId="0" fontId="7" fillId="7" borderId="9" xfId="6" applyFont="1" applyFill="1" applyBorder="1"/>
    <xf numFmtId="0" fontId="19" fillId="9" borderId="11" xfId="6" applyFont="1" applyFill="1" applyBorder="1" applyAlignment="1" applyProtection="1">
      <alignment horizontal="left" vertical="center"/>
    </xf>
    <xf numFmtId="49" fontId="10" fillId="3" borderId="0" xfId="0" applyNumberFormat="1" applyFont="1" applyFill="1" applyBorder="1" applyAlignment="1">
      <alignment horizontal="center" vertical="center"/>
    </xf>
    <xf numFmtId="164" fontId="10" fillId="3" borderId="0" xfId="4" applyFont="1" applyFill="1" applyBorder="1" applyAlignment="1">
      <alignment horizontal="center" vertical="center"/>
    </xf>
    <xf numFmtId="4"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left" vertical="center"/>
    </xf>
    <xf numFmtId="0" fontId="9" fillId="3" borderId="0" xfId="0" applyFont="1" applyFill="1" applyBorder="1" applyAlignment="1">
      <alignment horizontal="left" vertical="center"/>
    </xf>
    <xf numFmtId="0" fontId="9" fillId="3" borderId="0" xfId="0" applyFont="1" applyFill="1" applyBorder="1" applyAlignment="1">
      <alignment vertical="center" wrapText="1"/>
    </xf>
    <xf numFmtId="0" fontId="9" fillId="3" borderId="0" xfId="0" applyNumberFormat="1" applyFont="1" applyFill="1" applyBorder="1" applyAlignment="1">
      <alignment horizontal="left" vertical="center" wrapText="1"/>
    </xf>
    <xf numFmtId="0" fontId="10" fillId="3" borderId="0" xfId="0" applyFont="1" applyFill="1" applyBorder="1" applyAlignment="1">
      <alignment horizontal="center" vertical="center"/>
    </xf>
    <xf numFmtId="0" fontId="9" fillId="3" borderId="0" xfId="0" applyNumberFormat="1" applyFont="1" applyFill="1" applyBorder="1" applyAlignment="1">
      <alignment vertical="center"/>
    </xf>
    <xf numFmtId="49" fontId="9" fillId="3" borderId="0" xfId="0" applyNumberFormat="1" applyFont="1" applyFill="1" applyBorder="1" applyAlignment="1">
      <alignment horizontal="right" vertical="center"/>
    </xf>
    <xf numFmtId="49" fontId="9" fillId="3" borderId="0" xfId="0" applyNumberFormat="1" applyFont="1" applyFill="1" applyBorder="1" applyAlignment="1">
      <alignment horizontal="left" vertical="center"/>
    </xf>
    <xf numFmtId="4" fontId="10" fillId="3" borderId="0" xfId="4" applyNumberFormat="1" applyFont="1" applyFill="1" applyBorder="1" applyAlignment="1">
      <alignment horizontal="center" vertical="center"/>
    </xf>
    <xf numFmtId="0" fontId="9" fillId="0" borderId="0" xfId="5" applyFont="1" applyBorder="1" applyAlignment="1">
      <alignment horizontal="center"/>
    </xf>
    <xf numFmtId="164" fontId="9" fillId="3" borderId="0" xfId="2" applyFont="1" applyFill="1" applyBorder="1" applyAlignment="1">
      <alignment horizontal="center" vertical="center"/>
    </xf>
    <xf numFmtId="4" fontId="9" fillId="3" borderId="0" xfId="0" applyNumberFormat="1" applyFont="1" applyFill="1" applyBorder="1" applyAlignment="1">
      <alignment horizontal="center" vertical="center" wrapText="1"/>
    </xf>
    <xf numFmtId="164" fontId="10" fillId="3" borderId="0" xfId="3" applyFont="1" applyFill="1" applyBorder="1" applyAlignment="1">
      <alignment horizontal="center" vertical="center"/>
    </xf>
    <xf numFmtId="4" fontId="9" fillId="3" borderId="0" xfId="2" applyNumberFormat="1" applyFont="1" applyFill="1" applyBorder="1" applyAlignment="1">
      <alignment horizontal="center" vertical="center"/>
    </xf>
    <xf numFmtId="2" fontId="9" fillId="3" borderId="0" xfId="0" applyNumberFormat="1" applyFont="1" applyFill="1" applyBorder="1" applyAlignment="1">
      <alignment horizontal="left" vertical="center"/>
    </xf>
    <xf numFmtId="0" fontId="9" fillId="3" borderId="0" xfId="0" applyNumberFormat="1" applyFont="1" applyFill="1" applyBorder="1" applyAlignment="1">
      <alignment horizontal="left" vertical="center"/>
    </xf>
    <xf numFmtId="0" fontId="9" fillId="3" borderId="0" xfId="0" applyFont="1" applyFill="1" applyBorder="1" applyAlignment="1">
      <alignment horizontal="right" vertical="center" wrapText="1"/>
    </xf>
    <xf numFmtId="2"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right" vertical="center"/>
    </xf>
    <xf numFmtId="10" fontId="9" fillId="3" borderId="0" xfId="0" applyNumberFormat="1" applyFont="1" applyFill="1" applyBorder="1" applyAlignment="1">
      <alignment horizontal="center" vertical="center"/>
    </xf>
    <xf numFmtId="10" fontId="9"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xf>
    <xf numFmtId="167" fontId="9" fillId="3" borderId="0" xfId="0" applyNumberFormat="1" applyFont="1" applyFill="1" applyBorder="1" applyAlignment="1">
      <alignment horizontal="left" vertical="center" wrapText="1"/>
    </xf>
    <xf numFmtId="164" fontId="37" fillId="3" borderId="0" xfId="0" applyNumberFormat="1" applyFont="1" applyFill="1" applyBorder="1" applyAlignment="1">
      <alignment vertical="center"/>
    </xf>
    <xf numFmtId="0" fontId="37" fillId="3" borderId="0" xfId="0" applyFont="1" applyFill="1" applyBorder="1" applyAlignment="1">
      <alignment vertical="center"/>
    </xf>
    <xf numFmtId="4" fontId="37" fillId="5" borderId="0" xfId="0" applyNumberFormat="1" applyFont="1" applyFill="1" applyBorder="1" applyAlignment="1">
      <alignment vertical="center"/>
    </xf>
    <xf numFmtId="0" fontId="9" fillId="3" borderId="0" xfId="0" applyFont="1" applyFill="1" applyBorder="1" applyAlignment="1">
      <alignment horizontal="left" vertical="center" wrapText="1"/>
    </xf>
    <xf numFmtId="2" fontId="9" fillId="3" borderId="0" xfId="0" applyNumberFormat="1" applyFont="1" applyFill="1" applyBorder="1" applyAlignment="1">
      <alignment horizontal="center" vertical="center"/>
    </xf>
    <xf numFmtId="0" fontId="19" fillId="8" borderId="12" xfId="6" applyFont="1" applyFill="1" applyBorder="1" applyAlignment="1" applyProtection="1">
      <alignment horizontal="left" vertical="center"/>
      <protection locked="0"/>
    </xf>
    <xf numFmtId="0" fontId="9" fillId="3" borderId="0" xfId="0" applyFont="1" applyFill="1" applyBorder="1" applyAlignment="1">
      <alignment horizontal="left" vertical="center" wrapText="1"/>
    </xf>
    <xf numFmtId="0" fontId="11" fillId="3" borderId="0" xfId="0"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9" fillId="3" borderId="0" xfId="5" applyNumberFormat="1" applyFont="1" applyFill="1" applyBorder="1" applyAlignment="1">
      <alignment horizontal="center"/>
    </xf>
    <xf numFmtId="0" fontId="9" fillId="3" borderId="0" xfId="5" applyFont="1" applyFill="1" applyBorder="1" applyAlignment="1">
      <alignment horizontal="center"/>
    </xf>
    <xf numFmtId="0" fontId="9" fillId="3" borderId="0" xfId="0" applyFont="1" applyFill="1" applyBorder="1" applyAlignment="1">
      <alignment horizontal="center"/>
    </xf>
    <xf numFmtId="0" fontId="9" fillId="3" borderId="0" xfId="5" applyFont="1" applyFill="1" applyBorder="1"/>
    <xf numFmtId="0" fontId="38" fillId="3" borderId="0" xfId="0" applyFont="1" applyFill="1" applyAlignment="1">
      <alignment vertical="center"/>
    </xf>
    <xf numFmtId="0" fontId="38" fillId="3" borderId="0" xfId="0" applyFont="1" applyFill="1" applyBorder="1" applyAlignment="1">
      <alignment vertical="center"/>
    </xf>
    <xf numFmtId="2" fontId="9" fillId="3" borderId="0" xfId="0" applyNumberFormat="1" applyFont="1" applyFill="1" applyBorder="1" applyAlignment="1">
      <alignment horizontal="center" vertical="center" wrapText="1"/>
    </xf>
    <xf numFmtId="4" fontId="9" fillId="6" borderId="13" xfId="0" applyNumberFormat="1" applyFont="1" applyFill="1" applyBorder="1" applyAlignment="1">
      <alignment horizontal="center" vertical="center"/>
    </xf>
    <xf numFmtId="1" fontId="12" fillId="3" borderId="16" xfId="6" applyNumberFormat="1" applyFont="1" applyFill="1" applyBorder="1" applyAlignment="1" applyProtection="1">
      <alignment horizontal="center" vertical="center"/>
      <protection locked="0"/>
    </xf>
    <xf numFmtId="0" fontId="40" fillId="3" borderId="5" xfId="6" applyFont="1" applyFill="1" applyBorder="1" applyAlignment="1" applyProtection="1">
      <alignment horizontal="left" vertical="center"/>
    </xf>
    <xf numFmtId="0" fontId="9" fillId="3" borderId="0" xfId="0" applyFont="1" applyFill="1" applyBorder="1" applyAlignment="1">
      <alignment horizontal="left" vertical="center" wrapText="1"/>
    </xf>
    <xf numFmtId="164" fontId="37" fillId="15" borderId="0" xfId="0" applyNumberFormat="1" applyFont="1" applyFill="1" applyBorder="1" applyAlignment="1">
      <alignment vertical="center"/>
    </xf>
    <xf numFmtId="2" fontId="10" fillId="3" borderId="0" xfId="0" applyNumberFormat="1" applyFont="1" applyFill="1" applyBorder="1" applyAlignment="1">
      <alignment horizontal="center" vertical="center" wrapText="1"/>
    </xf>
    <xf numFmtId="0" fontId="9" fillId="0" borderId="0" xfId="0" applyFont="1" applyBorder="1" applyAlignment="1">
      <alignment horizontal="center" vertical="center"/>
    </xf>
    <xf numFmtId="49" fontId="9" fillId="0" borderId="0" xfId="5" applyNumberFormat="1" applyFont="1" applyBorder="1" applyAlignment="1">
      <alignment horizontal="center" vertical="center"/>
    </xf>
    <xf numFmtId="49" fontId="9" fillId="0" borderId="0" xfId="0" applyNumberFormat="1" applyFont="1" applyBorder="1" applyAlignment="1">
      <alignment horizontal="center" vertical="center"/>
    </xf>
    <xf numFmtId="0" fontId="9" fillId="0" borderId="0" xfId="5" applyFont="1" applyBorder="1" applyAlignment="1">
      <alignment horizontal="center" vertical="center"/>
    </xf>
    <xf numFmtId="0" fontId="9" fillId="3" borderId="0" xfId="5" applyFont="1" applyFill="1" applyBorder="1" applyAlignment="1">
      <alignment horizontal="center" vertical="center"/>
    </xf>
    <xf numFmtId="0" fontId="9" fillId="3" borderId="0" xfId="0" applyFont="1" applyFill="1" applyBorder="1" applyAlignment="1">
      <alignment horizontal="center" vertical="center"/>
    </xf>
    <xf numFmtId="4" fontId="9" fillId="3" borderId="0" xfId="1" applyNumberFormat="1" applyFont="1" applyFill="1" applyBorder="1" applyAlignment="1">
      <alignment horizontal="center" vertical="center"/>
    </xf>
    <xf numFmtId="4" fontId="9" fillId="6" borderId="0" xfId="0" applyNumberFormat="1" applyFont="1" applyFill="1" applyBorder="1" applyAlignment="1">
      <alignment vertical="center"/>
    </xf>
    <xf numFmtId="0" fontId="8" fillId="3" borderId="5" xfId="0" applyFont="1" applyFill="1" applyBorder="1" applyAlignment="1">
      <alignment horizontal="center" vertical="center"/>
    </xf>
    <xf numFmtId="0" fontId="8" fillId="3" borderId="0" xfId="0" applyFont="1" applyFill="1" applyBorder="1" applyAlignment="1">
      <alignment horizontal="center" vertical="center"/>
    </xf>
    <xf numFmtId="4" fontId="10" fillId="3" borderId="0" xfId="0" applyNumberFormat="1" applyFont="1" applyFill="1" applyBorder="1" applyAlignment="1">
      <alignment horizontal="center" vertical="center" wrapText="1"/>
    </xf>
    <xf numFmtId="10" fontId="10" fillId="3" borderId="0" xfId="0" applyNumberFormat="1" applyFont="1" applyFill="1" applyBorder="1" applyAlignment="1">
      <alignment horizontal="center" vertical="center"/>
    </xf>
    <xf numFmtId="0" fontId="19" fillId="8" borderId="12" xfId="6" applyFont="1" applyFill="1" applyBorder="1" applyAlignment="1" applyProtection="1">
      <alignment horizontal="left" vertical="center"/>
      <protection locked="0"/>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9" fillId="3" borderId="0" xfId="0" applyFont="1" applyFill="1" applyBorder="1" applyAlignment="1">
      <alignment horizontal="left" vertical="center" wrapText="1"/>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6" xfId="0" applyFont="1" applyFill="1" applyBorder="1" applyAlignment="1">
      <alignment horizontal="center" vertical="center"/>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xf>
    <xf numFmtId="167" fontId="9" fillId="3" borderId="0" xfId="0" applyNumberFormat="1" applyFont="1" applyFill="1" applyBorder="1" applyAlignment="1">
      <alignment horizontal="center" vertical="center" wrapText="1"/>
    </xf>
    <xf numFmtId="2" fontId="9" fillId="3" borderId="0" xfId="0" applyNumberFormat="1" applyFont="1" applyFill="1" applyBorder="1" applyAlignment="1">
      <alignment horizontal="left" vertical="center" wrapText="1"/>
    </xf>
    <xf numFmtId="49" fontId="10" fillId="3" borderId="5" xfId="0" applyNumberFormat="1" applyFont="1" applyFill="1" applyBorder="1" applyAlignment="1">
      <alignment horizontal="center" vertical="center"/>
    </xf>
    <xf numFmtId="4" fontId="10" fillId="3" borderId="6" xfId="4" applyNumberFormat="1" applyFont="1" applyFill="1" applyBorder="1" applyAlignment="1" applyProtection="1">
      <alignment horizontal="center" vertical="center"/>
      <protection locked="0"/>
    </xf>
    <xf numFmtId="0" fontId="9" fillId="3" borderId="5" xfId="0" applyFont="1" applyFill="1" applyBorder="1" applyAlignment="1">
      <alignment horizontal="center" vertical="center" wrapText="1"/>
    </xf>
    <xf numFmtId="4" fontId="9" fillId="3" borderId="6" xfId="4" applyNumberFormat="1"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vertical="center"/>
    </xf>
    <xf numFmtId="2" fontId="9" fillId="3" borderId="6" xfId="0" applyNumberFormat="1" applyFont="1" applyFill="1" applyBorder="1" applyAlignment="1">
      <alignment horizontal="center" vertical="center"/>
    </xf>
    <xf numFmtId="4" fontId="10" fillId="3" borderId="6" xfId="4" applyNumberFormat="1" applyFont="1" applyFill="1" applyBorder="1" applyAlignment="1">
      <alignment horizontal="center" vertical="center"/>
    </xf>
    <xf numFmtId="49" fontId="9" fillId="3" borderId="5" xfId="0" applyNumberFormat="1" applyFont="1" applyFill="1" applyBorder="1" applyAlignment="1">
      <alignment horizontal="center" vertical="center"/>
    </xf>
    <xf numFmtId="39" fontId="9" fillId="3" borderId="6" xfId="3" applyNumberFormat="1" applyFont="1" applyFill="1" applyBorder="1" applyAlignment="1" applyProtection="1">
      <alignment horizontal="center" vertical="center"/>
      <protection locked="0"/>
    </xf>
    <xf numFmtId="2" fontId="9" fillId="3" borderId="6" xfId="0" applyNumberFormat="1" applyFont="1" applyFill="1" applyBorder="1" applyAlignment="1">
      <alignment horizontal="center" vertical="center" wrapText="1"/>
    </xf>
    <xf numFmtId="0" fontId="11" fillId="3" borderId="5" xfId="0" applyFont="1" applyFill="1" applyBorder="1" applyAlignment="1">
      <alignment horizontal="left" vertical="center" wrapText="1"/>
    </xf>
    <xf numFmtId="0" fontId="9" fillId="3" borderId="6" xfId="0" applyFont="1" applyFill="1" applyBorder="1" applyAlignment="1">
      <alignment vertical="center" wrapText="1"/>
    </xf>
    <xf numFmtId="0" fontId="7" fillId="3" borderId="6" xfId="0" applyFont="1" applyFill="1" applyBorder="1" applyAlignment="1">
      <alignment vertical="center" wrapText="1"/>
    </xf>
    <xf numFmtId="1" fontId="41" fillId="0" borderId="0" xfId="30" applyNumberFormat="1" applyFont="1" applyBorder="1" applyAlignment="1">
      <alignment horizontal="center" vertical="center" wrapText="1"/>
    </xf>
    <xf numFmtId="4" fontId="9" fillId="3" borderId="6" xfId="0" applyNumberFormat="1" applyFont="1" applyFill="1" applyBorder="1" applyAlignment="1">
      <alignment horizontal="center" vertical="center" wrapText="1"/>
    </xf>
    <xf numFmtId="0" fontId="9" fillId="3" borderId="5" xfId="0" applyFont="1" applyFill="1" applyBorder="1" applyAlignment="1">
      <alignment horizontal="left" vertical="center" wrapText="1"/>
    </xf>
    <xf numFmtId="49" fontId="9" fillId="3" borderId="16" xfId="0" applyNumberFormat="1" applyFont="1" applyFill="1" applyBorder="1" applyAlignment="1">
      <alignment horizontal="center" vertical="center"/>
    </xf>
    <xf numFmtId="4" fontId="9" fillId="3" borderId="9" xfId="0" applyNumberFormat="1" applyFont="1" applyFill="1" applyBorder="1" applyAlignment="1">
      <alignment horizontal="left" vertical="center"/>
    </xf>
    <xf numFmtId="4" fontId="9" fillId="3" borderId="9" xfId="0" applyNumberFormat="1" applyFont="1" applyFill="1" applyBorder="1" applyAlignment="1">
      <alignment horizontal="center" vertical="center"/>
    </xf>
    <xf numFmtId="0" fontId="9" fillId="3" borderId="9" xfId="0" applyFont="1" applyFill="1" applyBorder="1" applyAlignment="1">
      <alignment vertical="center"/>
    </xf>
    <xf numFmtId="0" fontId="9" fillId="3" borderId="21" xfId="0" applyFont="1" applyFill="1" applyBorder="1" applyAlignment="1">
      <alignment vertical="center"/>
    </xf>
    <xf numFmtId="0" fontId="7" fillId="3" borderId="21" xfId="6" applyFill="1" applyBorder="1"/>
    <xf numFmtId="174" fontId="12" fillId="3" borderId="17" xfId="6" applyNumberFormat="1" applyFont="1" applyFill="1" applyBorder="1" applyAlignment="1" applyProtection="1">
      <alignment horizontal="center" vertical="center"/>
      <protection locked="0"/>
    </xf>
    <xf numFmtId="0" fontId="19" fillId="3" borderId="22" xfId="6" applyFont="1" applyFill="1" applyBorder="1" applyAlignment="1" applyProtection="1">
      <alignment horizontal="left" vertical="center"/>
    </xf>
    <xf numFmtId="0" fontId="12" fillId="3" borderId="22" xfId="6" applyFont="1" applyFill="1" applyBorder="1" applyAlignment="1" applyProtection="1">
      <alignment horizontal="center" vertical="center"/>
    </xf>
    <xf numFmtId="0" fontId="19" fillId="3" borderId="22" xfId="6" applyFont="1" applyFill="1" applyBorder="1" applyAlignment="1" applyProtection="1">
      <alignment vertical="center"/>
    </xf>
    <xf numFmtId="0" fontId="22" fillId="3" borderId="0" xfId="6" applyFont="1" applyFill="1" applyBorder="1" applyAlignment="1" applyProtection="1">
      <alignment vertical="center"/>
    </xf>
    <xf numFmtId="0" fontId="22" fillId="3" borderId="6" xfId="6" applyFont="1" applyFill="1" applyBorder="1" applyAlignment="1" applyProtection="1">
      <alignment vertical="center"/>
    </xf>
    <xf numFmtId="0" fontId="22" fillId="3" borderId="22" xfId="6" applyFont="1" applyFill="1" applyBorder="1" applyAlignment="1" applyProtection="1">
      <alignment vertical="center"/>
    </xf>
    <xf numFmtId="0" fontId="7" fillId="0" borderId="0" xfId="6"/>
    <xf numFmtId="0" fontId="44" fillId="16" borderId="46" xfId="6" applyFont="1" applyFill="1" applyBorder="1" applyAlignment="1">
      <alignment horizontal="center" vertical="center"/>
    </xf>
    <xf numFmtId="0" fontId="44" fillId="16" borderId="47" xfId="6" applyFont="1" applyFill="1" applyBorder="1" applyAlignment="1">
      <alignment horizontal="center" vertical="center" wrapText="1"/>
    </xf>
    <xf numFmtId="0" fontId="44" fillId="16" borderId="47" xfId="6" applyFont="1" applyFill="1" applyBorder="1" applyAlignment="1">
      <alignment horizontal="center" vertical="center"/>
    </xf>
    <xf numFmtId="14" fontId="44" fillId="16" borderId="48" xfId="6" applyNumberFormat="1" applyFont="1" applyFill="1" applyBorder="1" applyAlignment="1">
      <alignment horizontal="center" vertical="center"/>
    </xf>
    <xf numFmtId="0" fontId="44" fillId="16" borderId="19" xfId="6" applyFont="1" applyFill="1" applyBorder="1" applyAlignment="1">
      <alignment horizontal="right" vertical="center"/>
    </xf>
    <xf numFmtId="0" fontId="7" fillId="0" borderId="0" xfId="6" applyFont="1" applyAlignment="1">
      <alignment horizontal="center" vertical="center"/>
    </xf>
    <xf numFmtId="49" fontId="45" fillId="0" borderId="51" xfId="6" applyNumberFormat="1" applyFont="1" applyBorder="1" applyAlignment="1">
      <alignment horizontal="center" vertical="center"/>
    </xf>
    <xf numFmtId="0" fontId="44" fillId="16" borderId="52" xfId="6" applyFont="1" applyFill="1" applyBorder="1" applyAlignment="1" applyProtection="1">
      <alignment horizontal="center" vertical="center"/>
      <protection locked="0"/>
    </xf>
    <xf numFmtId="17" fontId="44" fillId="16" borderId="52" xfId="6" applyNumberFormat="1" applyFont="1" applyFill="1" applyBorder="1" applyAlignment="1" applyProtection="1">
      <alignment horizontal="center" vertical="center"/>
      <protection locked="0"/>
    </xf>
    <xf numFmtId="0" fontId="46" fillId="0" borderId="55" xfId="6" applyFont="1" applyFill="1" applyBorder="1" applyAlignment="1">
      <alignment horizontal="center" vertical="center"/>
    </xf>
    <xf numFmtId="0" fontId="46" fillId="0" borderId="13" xfId="6" applyFont="1" applyFill="1" applyBorder="1" applyAlignment="1">
      <alignment horizontal="center" vertical="center"/>
    </xf>
    <xf numFmtId="14" fontId="46" fillId="0" borderId="13" xfId="6" applyNumberFormat="1" applyFont="1" applyFill="1" applyBorder="1" applyAlignment="1">
      <alignment horizontal="center" vertical="center"/>
    </xf>
    <xf numFmtId="0" fontId="46" fillId="0" borderId="56" xfId="6" applyFont="1" applyFill="1" applyBorder="1" applyAlignment="1">
      <alignment horizontal="center" vertical="center"/>
    </xf>
    <xf numFmtId="0" fontId="46" fillId="3" borderId="55" xfId="6" applyFont="1" applyFill="1" applyBorder="1" applyAlignment="1" applyProtection="1">
      <alignment horizontal="center" vertical="center" wrapText="1"/>
      <protection locked="0"/>
    </xf>
    <xf numFmtId="0" fontId="46" fillId="3" borderId="13" xfId="6" applyFont="1" applyFill="1" applyBorder="1" applyAlignment="1" applyProtection="1">
      <alignment horizontal="center" vertical="center" wrapText="1"/>
      <protection locked="0"/>
    </xf>
    <xf numFmtId="175" fontId="46" fillId="3" borderId="13" xfId="6" applyNumberFormat="1" applyFont="1" applyFill="1" applyBorder="1" applyAlignment="1" applyProtection="1">
      <alignment horizontal="center" vertical="center" wrapText="1"/>
      <protection locked="0"/>
    </xf>
    <xf numFmtId="167" fontId="46" fillId="3" borderId="56" xfId="6" applyNumberFormat="1" applyFont="1" applyFill="1" applyBorder="1" applyAlignment="1" applyProtection="1">
      <alignment horizontal="center" vertical="center"/>
      <protection locked="0"/>
    </xf>
    <xf numFmtId="167" fontId="7" fillId="0" borderId="0" xfId="6" applyNumberFormat="1" applyFont="1" applyAlignment="1">
      <alignment horizontal="center" vertical="center"/>
    </xf>
    <xf numFmtId="0" fontId="46" fillId="3" borderId="57" xfId="6" applyFont="1" applyFill="1" applyBorder="1" applyAlignment="1" applyProtection="1">
      <alignment horizontal="center" vertical="center" wrapText="1"/>
      <protection locked="0"/>
    </xf>
    <xf numFmtId="0" fontId="46" fillId="3" borderId="58" xfId="6" applyFont="1" applyFill="1" applyBorder="1" applyAlignment="1" applyProtection="1">
      <alignment horizontal="left" vertical="center" wrapText="1"/>
      <protection locked="0"/>
    </xf>
    <xf numFmtId="0" fontId="46" fillId="3" borderId="58" xfId="6" applyFont="1" applyFill="1" applyBorder="1" applyAlignment="1" applyProtection="1">
      <alignment horizontal="center" vertical="center" wrapText="1"/>
      <protection locked="0"/>
    </xf>
    <xf numFmtId="175" fontId="46" fillId="3" borderId="58" xfId="6" applyNumberFormat="1" applyFont="1" applyFill="1" applyBorder="1" applyAlignment="1" applyProtection="1">
      <alignment horizontal="center" vertical="center" wrapText="1"/>
      <protection locked="0"/>
    </xf>
    <xf numFmtId="14" fontId="46" fillId="3" borderId="58" xfId="6" applyNumberFormat="1" applyFont="1" applyFill="1" applyBorder="1" applyAlignment="1" applyProtection="1">
      <alignment horizontal="center" vertical="center" wrapText="1"/>
      <protection locked="0"/>
    </xf>
    <xf numFmtId="167" fontId="46" fillId="3" borderId="59" xfId="6" applyNumberFormat="1" applyFont="1" applyFill="1" applyBorder="1" applyAlignment="1" applyProtection="1">
      <alignment horizontal="center" vertical="center"/>
      <protection locked="0"/>
    </xf>
    <xf numFmtId="167" fontId="7" fillId="0" borderId="0" xfId="6" applyNumberFormat="1"/>
    <xf numFmtId="0" fontId="7" fillId="0" borderId="52" xfId="6" applyFont="1" applyFill="1" applyBorder="1" applyAlignment="1">
      <alignment horizontal="center" vertical="center" wrapText="1"/>
    </xf>
    <xf numFmtId="0" fontId="50" fillId="0" borderId="0" xfId="0" applyFont="1"/>
    <xf numFmtId="167" fontId="48" fillId="3" borderId="13" xfId="6" applyNumberFormat="1" applyFont="1" applyFill="1" applyBorder="1" applyAlignment="1" applyProtection="1">
      <alignment horizontal="center" vertical="center"/>
      <protection locked="0"/>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4" fontId="9" fillId="3" borderId="0" xfId="4" applyNumberFormat="1" applyFont="1" applyFill="1" applyBorder="1" applyAlignment="1">
      <alignment horizontal="center" vertical="center" wrapText="1"/>
    </xf>
    <xf numFmtId="2" fontId="9" fillId="3" borderId="0" xfId="0" applyNumberFormat="1" applyFont="1" applyFill="1" applyAlignment="1">
      <alignment horizontal="center" vertical="center"/>
    </xf>
    <xf numFmtId="4" fontId="10" fillId="3" borderId="0" xfId="4" applyNumberFormat="1" applyFont="1" applyFill="1" applyBorder="1" applyAlignment="1">
      <alignment horizontal="center" vertical="center" wrapText="1"/>
    </xf>
    <xf numFmtId="0" fontId="42" fillId="0" borderId="0" xfId="0" applyFont="1" applyBorder="1" applyAlignment="1">
      <alignment horizontal="center" vertical="center"/>
    </xf>
    <xf numFmtId="4" fontId="10" fillId="0" borderId="13" xfId="1"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1" fontId="41" fillId="3" borderId="0" xfId="30" applyNumberFormat="1" applyFont="1" applyFill="1" applyBorder="1" applyAlignment="1">
      <alignment horizontal="center" vertical="center" wrapText="1"/>
    </xf>
    <xf numFmtId="0" fontId="9" fillId="3" borderId="0" xfId="0" applyFont="1" applyFill="1" applyBorder="1" applyAlignment="1">
      <alignment horizontal="center" vertical="center"/>
    </xf>
    <xf numFmtId="4" fontId="9" fillId="3" borderId="6" xfId="0" applyNumberFormat="1" applyFont="1" applyFill="1" applyBorder="1" applyAlignment="1">
      <alignment horizontal="center" vertical="center"/>
    </xf>
    <xf numFmtId="4" fontId="9" fillId="3" borderId="0" xfId="0" applyNumberFormat="1" applyFont="1" applyFill="1" applyBorder="1" applyAlignment="1">
      <alignment vertical="center" wrapText="1"/>
    </xf>
    <xf numFmtId="0" fontId="11" fillId="3" borderId="5" xfId="0" applyFont="1" applyFill="1" applyBorder="1" applyAlignment="1">
      <alignment horizontal="left" vertical="center" wrapText="1"/>
    </xf>
    <xf numFmtId="0" fontId="7" fillId="3" borderId="6" xfId="0" applyFont="1" applyFill="1" applyBorder="1" applyAlignment="1">
      <alignmen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19" fillId="8" borderId="10" xfId="6" applyFont="1" applyFill="1" applyBorder="1" applyAlignment="1" applyProtection="1">
      <alignment horizontal="left" vertical="center"/>
      <protection locked="0"/>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9" fillId="0" borderId="13" xfId="0" applyFont="1" applyFill="1" applyBorder="1" applyAlignment="1">
      <alignment horizontal="left" vertical="center" wrapText="1"/>
    </xf>
    <xf numFmtId="4" fontId="9" fillId="0" borderId="13" xfId="2" applyNumberFormat="1" applyFont="1" applyFill="1" applyBorder="1" applyAlignment="1">
      <alignment horizontal="center" vertical="center" wrapText="1"/>
    </xf>
    <xf numFmtId="0" fontId="9" fillId="0" borderId="0" xfId="5" applyFont="1" applyFill="1" applyAlignment="1">
      <alignment horizontal="center" vertical="center"/>
    </xf>
    <xf numFmtId="0" fontId="9" fillId="0" borderId="13" xfId="0" applyNumberFormat="1" applyFont="1" applyFill="1" applyBorder="1" applyAlignment="1">
      <alignment horizontal="center" vertical="center"/>
    </xf>
    <xf numFmtId="4" fontId="9" fillId="0" borderId="13"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0" fontId="9" fillId="0" borderId="13"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Alignment="1">
      <alignment horizontal="center" vertical="center"/>
    </xf>
    <xf numFmtId="1" fontId="41" fillId="0" borderId="13" xfId="30"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49" fontId="9" fillId="0" borderId="13" xfId="0" applyNumberFormat="1" applyFont="1" applyFill="1" applyBorder="1" applyAlignment="1">
      <alignment horizontal="center" vertical="center" wrapText="1"/>
    </xf>
    <xf numFmtId="4" fontId="9" fillId="0" borderId="13" xfId="3"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52" xfId="6" applyFont="1" applyFill="1" applyBorder="1" applyAlignment="1">
      <alignment horizontal="center" vertical="center" wrapText="1"/>
    </xf>
    <xf numFmtId="0" fontId="9" fillId="0" borderId="16" xfId="0" applyFont="1" applyFill="1" applyBorder="1" applyAlignment="1">
      <alignment horizontal="center" vertical="center" wrapText="1"/>
    </xf>
    <xf numFmtId="0" fontId="7" fillId="0" borderId="13" xfId="0" applyFont="1" applyFill="1" applyBorder="1" applyAlignment="1">
      <alignment horizontal="justify" vertical="center" wrapText="1"/>
    </xf>
    <xf numFmtId="0" fontId="43" fillId="0" borderId="0" xfId="0" applyFont="1" applyFill="1" applyAlignment="1">
      <alignment wrapText="1"/>
    </xf>
    <xf numFmtId="0" fontId="42" fillId="0" borderId="13" xfId="0" applyFont="1" applyFill="1" applyBorder="1" applyAlignment="1">
      <alignment horizontal="center" vertical="center"/>
    </xf>
    <xf numFmtId="0" fontId="52" fillId="0" borderId="13" xfId="0" applyFont="1" applyFill="1" applyBorder="1" applyAlignment="1">
      <alignment vertical="center" wrapText="1"/>
    </xf>
    <xf numFmtId="0" fontId="52" fillId="0" borderId="13" xfId="0" applyFont="1" applyFill="1" applyBorder="1" applyAlignment="1">
      <alignment wrapText="1"/>
    </xf>
    <xf numFmtId="0" fontId="9" fillId="6" borderId="0" xfId="5" applyFont="1" applyFill="1" applyAlignment="1">
      <alignment horizontal="center" vertical="center"/>
    </xf>
    <xf numFmtId="4" fontId="9" fillId="6" borderId="13" xfId="2" applyNumberFormat="1" applyFont="1" applyFill="1" applyBorder="1" applyAlignment="1">
      <alignment horizontal="center" vertical="center"/>
    </xf>
    <xf numFmtId="0" fontId="24" fillId="11" borderId="2" xfId="6" applyFont="1" applyFill="1" applyBorder="1" applyAlignment="1" applyProtection="1">
      <alignment horizontal="left" vertical="center" wrapText="1"/>
    </xf>
    <xf numFmtId="0" fontId="24" fillId="11" borderId="3" xfId="6" applyFont="1" applyFill="1" applyBorder="1" applyAlignment="1" applyProtection="1">
      <alignment horizontal="left" vertical="center" wrapText="1"/>
    </xf>
    <xf numFmtId="0" fontId="24" fillId="11" borderId="4" xfId="6" applyFont="1" applyFill="1" applyBorder="1" applyAlignment="1" applyProtection="1">
      <alignment horizontal="left" vertical="center" wrapText="1"/>
    </xf>
    <xf numFmtId="0" fontId="9" fillId="3" borderId="20" xfId="38" applyFont="1" applyFill="1" applyBorder="1" applyAlignment="1">
      <alignment horizontal="center" vertical="center" wrapText="1"/>
    </xf>
    <xf numFmtId="1" fontId="41" fillId="0" borderId="0" xfId="43" applyNumberFormat="1" applyFont="1" applyAlignment="1">
      <alignment horizontal="center" vertical="center" wrapText="1"/>
    </xf>
    <xf numFmtId="1" fontId="41" fillId="0" borderId="13" xfId="43" applyNumberFormat="1" applyFont="1" applyBorder="1" applyAlignment="1">
      <alignment horizontal="center" vertical="center" wrapText="1"/>
    </xf>
    <xf numFmtId="0" fontId="9" fillId="3" borderId="0" xfId="0" applyFont="1" applyFill="1" applyBorder="1" applyAlignment="1">
      <alignment horizontal="center" vertical="center" wrapText="1"/>
    </xf>
    <xf numFmtId="0" fontId="9" fillId="0" borderId="0" xfId="5" applyFont="1" applyFill="1" applyBorder="1" applyAlignment="1">
      <alignment horizontal="center" vertical="center"/>
    </xf>
    <xf numFmtId="1" fontId="41" fillId="0" borderId="13" xfId="30" applyNumberFormat="1" applyFont="1" applyBorder="1" applyAlignment="1">
      <alignment horizontal="center" vertical="center" wrapText="1"/>
    </xf>
    <xf numFmtId="0" fontId="7" fillId="3" borderId="13" xfId="0" applyFont="1" applyFill="1" applyBorder="1" applyAlignment="1">
      <alignment horizontal="justify"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9" fillId="0" borderId="13" xfId="0" applyFont="1" applyBorder="1" applyAlignment="1">
      <alignment horizontal="center" vertical="center"/>
    </xf>
    <xf numFmtId="0" fontId="9" fillId="0" borderId="0" xfId="5" applyFont="1" applyAlignment="1">
      <alignment horizontal="center" vertical="center"/>
    </xf>
    <xf numFmtId="0" fontId="8" fillId="3" borderId="5" xfId="0" applyFont="1" applyFill="1" applyBorder="1" applyAlignment="1">
      <alignment horizontal="center" vertical="center"/>
    </xf>
    <xf numFmtId="0" fontId="8" fillId="3" borderId="0" xfId="0" applyFont="1" applyFill="1" applyBorder="1" applyAlignment="1">
      <alignment horizontal="center" vertical="center"/>
    </xf>
    <xf numFmtId="172" fontId="23" fillId="7" borderId="0" xfId="6" applyNumberFormat="1" applyFont="1" applyFill="1" applyAlignment="1">
      <alignment vertical="center"/>
    </xf>
    <xf numFmtId="0"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9" fillId="17" borderId="0" xfId="0" applyFont="1" applyFill="1" applyBorder="1" applyAlignment="1">
      <alignment horizontal="center" vertical="center" wrapText="1"/>
    </xf>
    <xf numFmtId="0" fontId="10" fillId="17" borderId="0" xfId="0" applyFont="1" applyFill="1" applyBorder="1" applyAlignment="1">
      <alignment horizontal="center" vertical="center" wrapText="1"/>
    </xf>
    <xf numFmtId="2" fontId="9" fillId="17" borderId="0" xfId="0" applyNumberFormat="1" applyFont="1" applyFill="1" applyBorder="1" applyAlignment="1">
      <alignment horizontal="center" vertical="center" wrapText="1"/>
    </xf>
    <xf numFmtId="0" fontId="9" fillId="17" borderId="0" xfId="0" applyFont="1" applyFill="1" applyBorder="1" applyAlignment="1">
      <alignment horizontal="center" vertical="top" wrapText="1"/>
    </xf>
    <xf numFmtId="0" fontId="9" fillId="0" borderId="5" xfId="0" applyFont="1" applyBorder="1" applyAlignment="1">
      <alignment horizontal="center" vertical="center"/>
    </xf>
    <xf numFmtId="2" fontId="9" fillId="3" borderId="0" xfId="0" applyNumberFormat="1" applyFont="1" applyFill="1" applyBorder="1" applyAlignment="1">
      <alignment horizontal="right" vertical="center"/>
    </xf>
    <xf numFmtId="1" fontId="7" fillId="0" borderId="0" xfId="5" applyNumberFormat="1" applyAlignment="1">
      <alignment horizontal="left" vertical="center" wrapText="1"/>
    </xf>
    <xf numFmtId="49" fontId="7" fillId="0" borderId="0" xfId="5" applyNumberFormat="1" applyFont="1"/>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1" fontId="58" fillId="0" borderId="0" xfId="5" applyNumberFormat="1" applyFont="1" applyAlignment="1">
      <alignment vertical="center" wrapText="1"/>
    </xf>
    <xf numFmtId="0" fontId="7" fillId="0" borderId="0" xfId="5" applyAlignment="1">
      <alignment wrapText="1"/>
    </xf>
    <xf numFmtId="0" fontId="9" fillId="6" borderId="13" xfId="5" applyFont="1" applyFill="1" applyBorder="1" applyAlignment="1">
      <alignment horizontal="center"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0" fillId="0" borderId="0" xfId="0"/>
    <xf numFmtId="4" fontId="10" fillId="3" borderId="10" xfId="5" applyNumberFormat="1" applyFont="1" applyFill="1" applyBorder="1" applyAlignment="1">
      <alignment horizontal="center" vertical="center"/>
    </xf>
    <xf numFmtId="4" fontId="10" fillId="3" borderId="3" xfId="5" applyNumberFormat="1" applyFont="1" applyFill="1" applyBorder="1" applyAlignment="1">
      <alignment horizontal="center" vertical="center"/>
    </xf>
    <xf numFmtId="4" fontId="10" fillId="3" borderId="11" xfId="5" applyNumberFormat="1" applyFont="1" applyFill="1" applyBorder="1" applyAlignment="1">
      <alignment horizontal="center" vertical="center"/>
    </xf>
    <xf numFmtId="0" fontId="9" fillId="3" borderId="12" xfId="5" applyFont="1" applyFill="1" applyBorder="1" applyAlignment="1">
      <alignment vertical="center"/>
    </xf>
    <xf numFmtId="4" fontId="10" fillId="3" borderId="13" xfId="5" applyNumberFormat="1" applyFont="1" applyFill="1" applyBorder="1" applyAlignment="1">
      <alignment horizontal="center" vertical="center"/>
    </xf>
    <xf numFmtId="0" fontId="10" fillId="3" borderId="17" xfId="5" applyFont="1" applyFill="1" applyBorder="1" applyAlignment="1">
      <alignment horizontal="center" vertical="center" wrapText="1"/>
    </xf>
    <xf numFmtId="4" fontId="10" fillId="0" borderId="13" xfId="5" applyNumberFormat="1" applyFont="1" applyFill="1" applyBorder="1" applyAlignment="1">
      <alignment horizontal="center" vertical="center"/>
    </xf>
    <xf numFmtId="10" fontId="10" fillId="0" borderId="13" xfId="5" applyNumberFormat="1" applyFont="1" applyFill="1" applyBorder="1" applyAlignment="1">
      <alignment horizontal="center" vertical="center"/>
    </xf>
    <xf numFmtId="0" fontId="9" fillId="0" borderId="0" xfId="0" applyFont="1"/>
    <xf numFmtId="0" fontId="0" fillId="0" borderId="0" xfId="0" applyAlignment="1">
      <alignment horizontal="center" vertical="center"/>
    </xf>
    <xf numFmtId="0" fontId="9" fillId="0" borderId="0" xfId="0" applyFont="1" applyAlignment="1"/>
    <xf numFmtId="0" fontId="9" fillId="0" borderId="13" xfId="0" applyFont="1" applyBorder="1"/>
    <xf numFmtId="4" fontId="9" fillId="0" borderId="13" xfId="0" applyNumberFormat="1" applyFont="1" applyBorder="1" applyAlignment="1">
      <alignment horizontal="center"/>
    </xf>
    <xf numFmtId="0" fontId="9" fillId="0" borderId="13" xfId="0" applyFont="1" applyBorder="1" applyAlignment="1">
      <alignment horizontal="center" vertical="center" wrapText="1"/>
    </xf>
    <xf numFmtId="10" fontId="9" fillId="0" borderId="13" xfId="0" applyNumberFormat="1" applyFont="1" applyBorder="1" applyAlignment="1">
      <alignment horizontal="center" vertical="center"/>
    </xf>
    <xf numFmtId="0" fontId="0" fillId="0" borderId="0" xfId="0" applyAlignment="1">
      <alignment horizontal="center" vertical="center" wrapText="1"/>
    </xf>
    <xf numFmtId="0" fontId="0" fillId="0" borderId="0" xfId="0"/>
    <xf numFmtId="0" fontId="9" fillId="3" borderId="0" xfId="0" applyFont="1" applyFill="1" applyBorder="1" applyAlignment="1">
      <alignment horizontal="center" vertical="center"/>
    </xf>
    <xf numFmtId="1" fontId="58" fillId="0" borderId="0" xfId="5" applyNumberFormat="1" applyFont="1" applyAlignment="1">
      <alignment vertical="center"/>
    </xf>
    <xf numFmtId="1" fontId="7" fillId="0" borderId="0" xfId="5" applyNumberFormat="1" applyAlignment="1">
      <alignment horizontal="center" vertical="center"/>
    </xf>
    <xf numFmtId="0" fontId="7" fillId="0" borderId="0" xfId="5" applyAlignment="1">
      <alignment horizontal="center"/>
    </xf>
    <xf numFmtId="0" fontId="12" fillId="0" borderId="0" xfId="5" applyFont="1" applyAlignment="1">
      <alignment horizontal="center" vertical="center"/>
    </xf>
    <xf numFmtId="0" fontId="0" fillId="0" borderId="0" xfId="0" applyAlignment="1">
      <alignment horizontal="right"/>
    </xf>
    <xf numFmtId="0" fontId="0" fillId="0" borderId="0" xfId="0" applyAlignment="1"/>
    <xf numFmtId="0" fontId="15" fillId="0" borderId="0" xfId="0" applyFont="1" applyAlignment="1">
      <alignment horizontal="left"/>
    </xf>
    <xf numFmtId="0" fontId="60" fillId="0" borderId="0" xfId="0" applyFont="1" applyAlignment="1">
      <alignment horizontal="left"/>
    </xf>
    <xf numFmtId="0" fontId="60" fillId="0" borderId="0" xfId="0" applyFont="1" applyAlignment="1">
      <alignment horizontal="right"/>
    </xf>
    <xf numFmtId="0" fontId="0" fillId="0" borderId="0" xfId="0" applyAlignment="1">
      <alignment wrapText="1"/>
    </xf>
    <xf numFmtId="0" fontId="60" fillId="0" borderId="0" xfId="0" applyFont="1" applyAlignment="1">
      <alignment horizontal="left" wrapText="1"/>
    </xf>
    <xf numFmtId="0" fontId="15" fillId="0" borderId="0" xfId="0" applyFont="1" applyAlignment="1">
      <alignment horizontal="left" wrapText="1"/>
    </xf>
    <xf numFmtId="0" fontId="12" fillId="0" borderId="0" xfId="5" applyFont="1" applyAlignment="1">
      <alignment horizontal="center" vertical="center" wrapText="1"/>
    </xf>
    <xf numFmtId="49" fontId="9" fillId="3" borderId="13"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0" borderId="13" xfId="5" applyFont="1" applyBorder="1" applyAlignment="1">
      <alignment horizontal="center" vertical="center"/>
    </xf>
    <xf numFmtId="0" fontId="47" fillId="0" borderId="13" xfId="5" applyFont="1" applyBorder="1" applyAlignment="1">
      <alignment horizontal="center" vertical="center"/>
    </xf>
    <xf numFmtId="0" fontId="49" fillId="0" borderId="13" xfId="5" applyFont="1" applyBorder="1" applyAlignment="1">
      <alignment horizontal="center" vertical="center"/>
    </xf>
    <xf numFmtId="14" fontId="47" fillId="0" borderId="13" xfId="5" applyNumberFormat="1" applyFont="1" applyBorder="1" applyAlignment="1">
      <alignment horizontal="center" vertical="center"/>
    </xf>
    <xf numFmtId="0" fontId="51" fillId="0" borderId="0" xfId="5" applyFont="1" applyAlignment="1">
      <alignment horizontal="center" vertical="center"/>
    </xf>
    <xf numFmtId="164" fontId="10" fillId="3" borderId="7" xfId="1" applyFont="1" applyFill="1" applyBorder="1" applyAlignment="1">
      <alignment horizontal="center" vertical="center"/>
    </xf>
    <xf numFmtId="0" fontId="12" fillId="7" borderId="5" xfId="6" applyFont="1" applyFill="1" applyBorder="1" applyAlignment="1">
      <alignment horizontal="right" vertical="center"/>
    </xf>
    <xf numFmtId="49" fontId="12" fillId="7" borderId="0" xfId="6" applyNumberFormat="1" applyFont="1" applyFill="1" applyBorder="1" applyAlignment="1">
      <alignment horizontal="left" vertical="center"/>
    </xf>
    <xf numFmtId="0" fontId="11" fillId="4" borderId="11" xfId="0" applyFont="1" applyFill="1" applyBorder="1" applyAlignment="1">
      <alignment horizontal="left" vertical="center" wrapText="1"/>
    </xf>
    <xf numFmtId="0" fontId="11" fillId="4" borderId="12" xfId="0" applyFont="1" applyFill="1" applyBorder="1" applyAlignment="1">
      <alignment horizontal="left" vertical="center" wrapText="1"/>
    </xf>
    <xf numFmtId="0" fontId="8" fillId="3" borderId="9" xfId="0" applyFont="1" applyFill="1" applyBorder="1" applyAlignment="1">
      <alignment horizontal="center" vertical="top"/>
    </xf>
    <xf numFmtId="4" fontId="8" fillId="3" borderId="3" xfId="0" applyNumberFormat="1" applyFont="1" applyFill="1" applyBorder="1" applyAlignment="1">
      <alignment horizontal="center" vertical="center"/>
    </xf>
    <xf numFmtId="0" fontId="8" fillId="3" borderId="5" xfId="0" applyFont="1" applyFill="1" applyBorder="1" applyAlignment="1">
      <alignment horizontal="center" vertical="top"/>
    </xf>
    <xf numFmtId="0" fontId="0" fillId="0" borderId="0" xfId="0"/>
    <xf numFmtId="0" fontId="0" fillId="0" borderId="6" xfId="0" applyBorder="1"/>
    <xf numFmtId="0" fontId="8" fillId="3" borderId="5" xfId="0" applyFont="1" applyFill="1" applyBorder="1" applyAlignment="1">
      <alignment horizontal="center" vertical="center"/>
    </xf>
    <xf numFmtId="0" fontId="6" fillId="3" borderId="10" xfId="0" applyFont="1" applyFill="1" applyBorder="1" applyAlignment="1">
      <alignment horizontal="center"/>
    </xf>
    <xf numFmtId="0" fontId="6" fillId="3" borderId="11" xfId="0" applyFont="1" applyFill="1" applyBorder="1" applyAlignment="1">
      <alignment horizontal="center"/>
    </xf>
    <xf numFmtId="0" fontId="6" fillId="3" borderId="12" xfId="0" applyFont="1" applyFill="1" applyBorder="1" applyAlignment="1">
      <alignment horizontal="center"/>
    </xf>
    <xf numFmtId="49" fontId="10" fillId="0" borderId="13" xfId="0" applyNumberFormat="1"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3" xfId="0" applyFont="1" applyFill="1" applyBorder="1" applyAlignment="1">
      <alignment horizontal="center" vertical="center"/>
    </xf>
    <xf numFmtId="4" fontId="10" fillId="0" borderId="13" xfId="1" applyNumberFormat="1" applyFont="1" applyFill="1" applyBorder="1" applyAlignment="1">
      <alignment horizontal="center" vertical="center"/>
    </xf>
    <xf numFmtId="164" fontId="12" fillId="4" borderId="10" xfId="1" applyFont="1" applyFill="1" applyBorder="1" applyAlignment="1">
      <alignment horizontal="right" vertical="center"/>
    </xf>
    <xf numFmtId="164" fontId="12" fillId="4" borderId="11" xfId="1" applyFont="1" applyFill="1" applyBorder="1" applyAlignment="1">
      <alignment horizontal="right" vertical="center"/>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7" fillId="3" borderId="6" xfId="0" applyFont="1" applyFill="1" applyBorder="1" applyAlignment="1">
      <alignment vertical="center" wrapText="1"/>
    </xf>
    <xf numFmtId="0" fontId="9" fillId="3" borderId="0" xfId="0" applyFont="1" applyFill="1" applyBorder="1" applyAlignment="1">
      <alignment horizontal="left" vertical="center" wrapText="1"/>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9"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10" fillId="3" borderId="0" xfId="0" applyFont="1" applyFill="1" applyBorder="1" applyAlignment="1">
      <alignment horizontal="center" vertical="center" wrapText="1"/>
    </xf>
    <xf numFmtId="43" fontId="10" fillId="3" borderId="10" xfId="0" applyNumberFormat="1" applyFont="1" applyFill="1" applyBorder="1" applyAlignment="1">
      <alignment horizontal="center" vertical="center"/>
    </xf>
    <xf numFmtId="43" fontId="10" fillId="3" borderId="12" xfId="0" applyNumberFormat="1" applyFont="1" applyFill="1" applyBorder="1" applyAlignment="1">
      <alignment horizontal="center" vertical="center"/>
    </xf>
    <xf numFmtId="10" fontId="10" fillId="3" borderId="10" xfId="4" applyNumberFormat="1" applyFont="1" applyFill="1" applyBorder="1" applyAlignment="1" applyProtection="1">
      <alignment horizontal="center" vertical="center"/>
      <protection locked="0"/>
    </xf>
    <xf numFmtId="10" fontId="10" fillId="3" borderId="12" xfId="4" applyNumberFormat="1" applyFont="1" applyFill="1" applyBorder="1" applyAlignment="1" applyProtection="1">
      <alignment horizontal="center" vertical="center"/>
      <protection locked="0"/>
    </xf>
    <xf numFmtId="0"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49" fontId="9" fillId="3" borderId="0" xfId="0" applyNumberFormat="1" applyFont="1" applyFill="1" applyBorder="1" applyAlignment="1">
      <alignment horizontal="center" vertical="center" wrapText="1"/>
    </xf>
    <xf numFmtId="0" fontId="19" fillId="3" borderId="0" xfId="0" applyFont="1" applyFill="1" applyBorder="1" applyAlignment="1">
      <alignment horizontal="left" vertical="center" wrapText="1"/>
    </xf>
    <xf numFmtId="10" fontId="10" fillId="3" borderId="18" xfId="4" applyNumberFormat="1" applyFont="1" applyFill="1" applyBorder="1" applyAlignment="1" applyProtection="1">
      <alignment horizontal="center" vertical="center"/>
      <protection locked="0"/>
    </xf>
    <xf numFmtId="10" fontId="10" fillId="3" borderId="19" xfId="4" applyNumberFormat="1" applyFont="1" applyFill="1" applyBorder="1" applyAlignment="1" applyProtection="1">
      <alignment horizontal="center" vertical="center"/>
      <protection locked="0"/>
    </xf>
    <xf numFmtId="167" fontId="9" fillId="3" borderId="0" xfId="0" applyNumberFormat="1" applyFont="1" applyFill="1" applyBorder="1" applyAlignment="1">
      <alignment horizontal="center" vertical="center" wrapText="1"/>
    </xf>
    <xf numFmtId="43" fontId="10" fillId="3" borderId="18" xfId="0" applyNumberFormat="1" applyFont="1" applyFill="1" applyBorder="1" applyAlignment="1">
      <alignment horizontal="center" vertical="center"/>
    </xf>
    <xf numFmtId="43" fontId="10" fillId="3" borderId="19" xfId="0" applyNumberFormat="1" applyFont="1" applyFill="1" applyBorder="1" applyAlignment="1">
      <alignment horizontal="center" vertical="center"/>
    </xf>
    <xf numFmtId="0" fontId="52" fillId="0" borderId="0" xfId="0" applyFont="1" applyBorder="1" applyAlignment="1">
      <alignment horizontal="left" vertical="top" wrapText="1"/>
    </xf>
    <xf numFmtId="0" fontId="43" fillId="0" borderId="0" xfId="0" applyFont="1" applyBorder="1" applyAlignment="1">
      <alignment horizontal="center" wrapText="1"/>
    </xf>
    <xf numFmtId="0" fontId="19" fillId="3" borderId="0" xfId="0" applyFont="1" applyFill="1" applyBorder="1" applyAlignment="1">
      <alignment horizontal="center" vertical="center" wrapText="1"/>
    </xf>
    <xf numFmtId="4" fontId="10" fillId="3" borderId="13" xfId="5" applyNumberFormat="1" applyFont="1" applyFill="1" applyBorder="1" applyAlignment="1">
      <alignment horizontal="center" vertical="center"/>
    </xf>
    <xf numFmtId="4" fontId="10" fillId="3" borderId="20" xfId="5" applyNumberFormat="1" applyFont="1" applyFill="1" applyBorder="1" applyAlignment="1">
      <alignment horizontal="center" vertical="center"/>
    </xf>
    <xf numFmtId="49" fontId="10" fillId="3" borderId="13" xfId="5" applyNumberFormat="1"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9" xfId="5" applyFont="1" applyFill="1" applyBorder="1" applyAlignment="1">
      <alignment horizontal="center" vertical="center" wrapText="1"/>
    </xf>
    <xf numFmtId="4" fontId="12" fillId="3" borderId="20" xfId="17" applyNumberFormat="1" applyFont="1" applyFill="1" applyBorder="1" applyAlignment="1">
      <alignment horizontal="center" vertical="center"/>
    </xf>
    <xf numFmtId="4" fontId="12" fillId="3" borderId="17" xfId="17" applyNumberFormat="1" applyFont="1" applyFill="1" applyBorder="1" applyAlignment="1">
      <alignment horizontal="center" vertical="center"/>
    </xf>
    <xf numFmtId="49" fontId="11" fillId="3" borderId="10" xfId="5" applyNumberFormat="1" applyFont="1" applyFill="1" applyBorder="1" applyAlignment="1">
      <alignment horizontal="center" vertical="center" wrapText="1"/>
    </xf>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0" fontId="12" fillId="3" borderId="10" xfId="5" applyFont="1" applyFill="1" applyBorder="1" applyAlignment="1">
      <alignment horizontal="right" vertical="center"/>
    </xf>
    <xf numFmtId="0" fontId="12" fillId="3" borderId="11" xfId="5" applyFont="1" applyFill="1" applyBorder="1" applyAlignment="1">
      <alignment horizontal="right" vertical="center"/>
    </xf>
    <xf numFmtId="0" fontId="8" fillId="3" borderId="5" xfId="5"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4" fontId="6" fillId="3" borderId="0" xfId="5" applyNumberFormat="1" applyFont="1" applyFill="1" applyBorder="1" applyAlignment="1">
      <alignment horizontal="center" vertical="center" wrapText="1"/>
    </xf>
    <xf numFmtId="0" fontId="12" fillId="3" borderId="10" xfId="5" applyFont="1" applyFill="1" applyBorder="1" applyAlignment="1">
      <alignment horizontal="center" vertical="center" wrapText="1"/>
    </xf>
    <xf numFmtId="0" fontId="12" fillId="3" borderId="11" xfId="5" applyFont="1" applyFill="1" applyBorder="1" applyAlignment="1">
      <alignment horizontal="center" vertical="center" wrapText="1"/>
    </xf>
    <xf numFmtId="0" fontId="12" fillId="3" borderId="12" xfId="5" applyFont="1" applyFill="1" applyBorder="1" applyAlignment="1">
      <alignment horizontal="center" vertical="center" wrapText="1"/>
    </xf>
    <xf numFmtId="164" fontId="7" fillId="7" borderId="0" xfId="1" applyFont="1" applyFill="1" applyAlignment="1">
      <alignment horizontal="center" vertical="center"/>
    </xf>
    <xf numFmtId="0" fontId="22" fillId="9" borderId="12" xfId="6" applyFont="1" applyFill="1" applyBorder="1" applyAlignment="1" applyProtection="1">
      <alignment horizontal="left" vertical="center"/>
    </xf>
    <xf numFmtId="0" fontId="22" fillId="9" borderId="13" xfId="6" applyFont="1" applyFill="1" applyBorder="1" applyAlignment="1" applyProtection="1">
      <alignment horizontal="left" vertical="center"/>
    </xf>
    <xf numFmtId="0" fontId="22" fillId="9" borderId="10" xfId="6" applyFont="1" applyFill="1" applyBorder="1" applyAlignment="1" applyProtection="1">
      <alignment horizontal="left" vertical="center"/>
    </xf>
    <xf numFmtId="0" fontId="19" fillId="7" borderId="3" xfId="6" applyFont="1" applyFill="1" applyBorder="1" applyAlignment="1" applyProtection="1">
      <alignment horizontal="right" vertical="center"/>
    </xf>
    <xf numFmtId="0" fontId="19" fillId="13" borderId="5" xfId="6" applyFont="1" applyFill="1" applyBorder="1" applyAlignment="1">
      <alignment horizontal="left" vertical="center"/>
    </xf>
    <xf numFmtId="0" fontId="19" fillId="13" borderId="0" xfId="6" applyFont="1" applyFill="1" applyBorder="1" applyAlignment="1">
      <alignment horizontal="left" vertical="center"/>
    </xf>
    <xf numFmtId="0" fontId="19" fillId="13" borderId="6" xfId="6" applyFont="1" applyFill="1" applyBorder="1" applyAlignment="1">
      <alignment horizontal="left" vertical="center"/>
    </xf>
    <xf numFmtId="0" fontId="19" fillId="7" borderId="16" xfId="6" applyFont="1" applyFill="1" applyBorder="1" applyAlignment="1">
      <alignment horizontal="left" vertical="center"/>
    </xf>
    <xf numFmtId="0" fontId="19" fillId="7" borderId="9" xfId="6" applyFont="1" applyFill="1" applyBorder="1" applyAlignment="1">
      <alignment horizontal="left" vertical="center"/>
    </xf>
    <xf numFmtId="0" fontId="22" fillId="11" borderId="2" xfId="6" applyFont="1" applyFill="1" applyBorder="1" applyAlignment="1">
      <alignment horizontal="left" vertical="center"/>
    </xf>
    <xf numFmtId="0" fontId="22" fillId="11" borderId="3" xfId="6" applyFont="1" applyFill="1" applyBorder="1" applyAlignment="1">
      <alignment horizontal="left" vertical="center"/>
    </xf>
    <xf numFmtId="14" fontId="12" fillId="8" borderId="16" xfId="6" applyNumberFormat="1" applyFont="1" applyFill="1" applyBorder="1" applyAlignment="1" applyProtection="1">
      <alignment horizontal="center" vertical="center"/>
      <protection locked="0"/>
    </xf>
    <xf numFmtId="14" fontId="12" fillId="8" borderId="21" xfId="6" applyNumberFormat="1" applyFont="1" applyFill="1" applyBorder="1" applyAlignment="1" applyProtection="1">
      <alignment horizontal="center" vertical="center"/>
      <protection locked="0"/>
    </xf>
    <xf numFmtId="0" fontId="22" fillId="8" borderId="5" xfId="6" applyFont="1" applyFill="1" applyBorder="1" applyAlignment="1" applyProtection="1">
      <alignment horizontal="left" vertical="center"/>
      <protection locked="0"/>
    </xf>
    <xf numFmtId="0" fontId="22" fillId="8" borderId="0" xfId="6" applyFont="1" applyFill="1" applyBorder="1" applyAlignment="1" applyProtection="1">
      <alignment horizontal="left" vertical="center"/>
      <protection locked="0"/>
    </xf>
    <xf numFmtId="0" fontId="22" fillId="8" borderId="6" xfId="6" applyFont="1" applyFill="1" applyBorder="1" applyAlignment="1" applyProtection="1">
      <alignment horizontal="left" vertical="center"/>
      <protection locked="0"/>
    </xf>
    <xf numFmtId="0" fontId="19" fillId="8" borderId="10" xfId="6" applyFont="1" applyFill="1" applyBorder="1" applyAlignment="1" applyProtection="1">
      <alignment horizontal="left" vertical="center"/>
      <protection locked="0"/>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9" borderId="16" xfId="6" applyFont="1" applyFill="1" applyBorder="1" applyAlignment="1">
      <alignment horizontal="center" vertical="center"/>
    </xf>
    <xf numFmtId="0" fontId="19" fillId="9" borderId="9" xfId="6" applyFont="1" applyFill="1" applyBorder="1" applyAlignment="1">
      <alignment horizontal="center" vertical="center"/>
    </xf>
    <xf numFmtId="0" fontId="19" fillId="9" borderId="21" xfId="6" applyFont="1" applyFill="1" applyBorder="1" applyAlignment="1">
      <alignment horizontal="center" vertical="center"/>
    </xf>
    <xf numFmtId="0" fontId="22" fillId="8" borderId="16" xfId="6" applyFont="1" applyFill="1" applyBorder="1" applyAlignment="1" applyProtection="1">
      <alignment horizontal="left" vertical="center"/>
      <protection locked="0"/>
    </xf>
    <xf numFmtId="0" fontId="22" fillId="8" borderId="9" xfId="6" applyFont="1" applyFill="1" applyBorder="1" applyAlignment="1" applyProtection="1">
      <alignment horizontal="left" vertical="center"/>
      <protection locked="0"/>
    </xf>
    <xf numFmtId="0" fontId="22" fillId="8" borderId="21" xfId="6" applyFont="1" applyFill="1" applyBorder="1" applyAlignment="1" applyProtection="1">
      <alignment horizontal="left" vertical="center"/>
      <protection locked="0"/>
    </xf>
    <xf numFmtId="0" fontId="22" fillId="8" borderId="16" xfId="6" applyFont="1" applyFill="1" applyBorder="1" applyAlignment="1" applyProtection="1">
      <alignment horizontal="left" vertical="center" wrapText="1"/>
      <protection locked="0"/>
    </xf>
    <xf numFmtId="0" fontId="22" fillId="8" borderId="9" xfId="6" applyFont="1" applyFill="1" applyBorder="1" applyAlignment="1" applyProtection="1">
      <alignment horizontal="left" vertical="center" wrapText="1"/>
      <protection locked="0"/>
    </xf>
    <xf numFmtId="0" fontId="22" fillId="8" borderId="21" xfId="6" applyFont="1" applyFill="1" applyBorder="1" applyAlignment="1" applyProtection="1">
      <alignment horizontal="left" vertical="center" wrapText="1"/>
      <protection locked="0"/>
    </xf>
    <xf numFmtId="0" fontId="19" fillId="9" borderId="3" xfId="6" applyFont="1" applyFill="1" applyBorder="1" applyAlignment="1">
      <alignment horizontal="center" vertical="center"/>
    </xf>
    <xf numFmtId="0" fontId="22" fillId="9" borderId="5" xfId="6" applyFont="1" applyFill="1" applyBorder="1" applyAlignment="1">
      <alignment horizontal="center" vertical="center"/>
    </xf>
    <xf numFmtId="0" fontId="22" fillId="9" borderId="0" xfId="6" applyFont="1" applyFill="1" applyBorder="1" applyAlignment="1">
      <alignment horizontal="center" vertical="center"/>
    </xf>
    <xf numFmtId="0" fontId="22" fillId="9" borderId="6" xfId="6" applyFont="1" applyFill="1" applyBorder="1" applyAlignment="1">
      <alignment horizontal="center" vertical="center"/>
    </xf>
    <xf numFmtId="0" fontId="22" fillId="11" borderId="5" xfId="6" applyFont="1" applyFill="1" applyBorder="1" applyAlignment="1">
      <alignment horizontal="center" vertical="center"/>
    </xf>
    <xf numFmtId="0" fontId="22" fillId="11" borderId="0" xfId="6" applyFont="1" applyFill="1" applyBorder="1" applyAlignment="1">
      <alignment horizontal="center" vertical="center"/>
    </xf>
    <xf numFmtId="0" fontId="22" fillId="11" borderId="6" xfId="6" applyFont="1" applyFill="1" applyBorder="1" applyAlignment="1">
      <alignment horizontal="center" vertical="center"/>
    </xf>
    <xf numFmtId="0" fontId="22" fillId="7" borderId="5" xfId="6" applyFont="1" applyFill="1" applyBorder="1" applyAlignment="1">
      <alignment horizontal="center" vertical="center"/>
    </xf>
    <xf numFmtId="0" fontId="22" fillId="7" borderId="0" xfId="6" applyFont="1" applyFill="1" applyBorder="1" applyAlignment="1">
      <alignment horizontal="center" vertical="center"/>
    </xf>
    <xf numFmtId="0" fontId="22" fillId="7" borderId="6" xfId="6" applyFont="1" applyFill="1" applyBorder="1" applyAlignment="1">
      <alignment horizontal="center" vertical="center"/>
    </xf>
    <xf numFmtId="0" fontId="22" fillId="11" borderId="16" xfId="6" applyFont="1" applyFill="1" applyBorder="1" applyAlignment="1" applyProtection="1">
      <alignment horizontal="left" vertical="center"/>
    </xf>
    <xf numFmtId="0" fontId="22" fillId="11" borderId="9" xfId="6" applyFont="1" applyFill="1" applyBorder="1" applyAlignment="1" applyProtection="1">
      <alignment horizontal="left" vertical="center"/>
    </xf>
    <xf numFmtId="0" fontId="22" fillId="11" borderId="21" xfId="6" applyFont="1" applyFill="1" applyBorder="1" applyAlignment="1" applyProtection="1">
      <alignment horizontal="left" vertical="center"/>
    </xf>
    <xf numFmtId="0" fontId="24" fillId="11" borderId="10" xfId="6" applyFont="1" applyFill="1" applyBorder="1" applyAlignment="1" applyProtection="1">
      <alignment horizontal="left" vertical="center" wrapText="1"/>
    </xf>
    <xf numFmtId="0" fontId="24" fillId="11" borderId="11" xfId="6" applyFont="1" applyFill="1" applyBorder="1" applyAlignment="1" applyProtection="1">
      <alignment horizontal="left" vertical="center" wrapText="1"/>
    </xf>
    <xf numFmtId="0" fontId="24" fillId="11" borderId="12" xfId="6" applyFont="1" applyFill="1" applyBorder="1" applyAlignment="1" applyProtection="1">
      <alignment horizontal="left" vertical="center" wrapText="1"/>
    </xf>
    <xf numFmtId="0" fontId="24" fillId="11" borderId="43" xfId="6" applyFont="1" applyFill="1" applyBorder="1" applyAlignment="1" applyProtection="1">
      <alignment horizontal="left" vertical="center" wrapText="1"/>
    </xf>
    <xf numFmtId="0" fontId="24" fillId="11" borderId="44" xfId="6" applyFont="1" applyFill="1" applyBorder="1" applyAlignment="1" applyProtection="1">
      <alignment horizontal="left" vertical="center" wrapText="1"/>
    </xf>
    <xf numFmtId="0" fontId="24" fillId="11" borderId="45" xfId="6" applyFont="1" applyFill="1" applyBorder="1" applyAlignment="1" applyProtection="1">
      <alignment horizontal="left" vertical="center" wrapText="1"/>
    </xf>
    <xf numFmtId="0" fontId="22" fillId="0" borderId="10" xfId="6" applyFont="1" applyFill="1" applyBorder="1" applyAlignment="1" applyProtection="1">
      <alignment horizontal="center" vertical="center"/>
    </xf>
    <xf numFmtId="0" fontId="22" fillId="0" borderId="11" xfId="6" applyFont="1" applyFill="1" applyBorder="1" applyAlignment="1" applyProtection="1">
      <alignment horizontal="center" vertical="center"/>
    </xf>
    <xf numFmtId="0" fontId="22" fillId="0" borderId="12" xfId="6" applyFont="1" applyFill="1" applyBorder="1" applyAlignment="1" applyProtection="1">
      <alignment horizontal="center" vertical="center"/>
    </xf>
    <xf numFmtId="0" fontId="22" fillId="11" borderId="5" xfId="6" applyFont="1" applyFill="1" applyBorder="1" applyAlignment="1" applyProtection="1">
      <alignment horizontal="justify" vertical="center" wrapText="1"/>
    </xf>
    <xf numFmtId="0" fontId="22" fillId="11" borderId="0" xfId="6" applyFont="1" applyFill="1" applyBorder="1" applyAlignment="1" applyProtection="1">
      <alignment horizontal="justify" vertical="center" wrapText="1"/>
    </xf>
    <xf numFmtId="0" fontId="22" fillId="11" borderId="6" xfId="6" applyFont="1" applyFill="1" applyBorder="1" applyAlignment="1" applyProtection="1">
      <alignment horizontal="justify" vertical="center" wrapText="1"/>
    </xf>
    <xf numFmtId="0" fontId="22" fillId="10" borderId="10" xfId="6" applyFont="1" applyFill="1" applyBorder="1" applyAlignment="1" applyProtection="1">
      <alignment horizontal="center" vertical="center"/>
    </xf>
    <xf numFmtId="0" fontId="22" fillId="10" borderId="11" xfId="6" applyFont="1" applyFill="1" applyBorder="1" applyAlignment="1" applyProtection="1">
      <alignment horizontal="center" vertical="center"/>
    </xf>
    <xf numFmtId="0" fontId="22" fillId="10" borderId="12" xfId="6" applyFont="1" applyFill="1" applyBorder="1" applyAlignment="1" applyProtection="1">
      <alignment horizontal="center" vertical="center"/>
    </xf>
    <xf numFmtId="0" fontId="12" fillId="7" borderId="5" xfId="6" applyFont="1" applyFill="1" applyBorder="1" applyAlignment="1">
      <alignment vertical="center"/>
    </xf>
    <xf numFmtId="0" fontId="12" fillId="7" borderId="0" xfId="6" applyFont="1" applyFill="1" applyBorder="1" applyAlignment="1">
      <alignment vertical="center"/>
    </xf>
    <xf numFmtId="0" fontId="12" fillId="7" borderId="6" xfId="6" applyFont="1" applyFill="1" applyBorder="1" applyAlignment="1">
      <alignment vertical="center"/>
    </xf>
    <xf numFmtId="0" fontId="12" fillId="7" borderId="40" xfId="6" applyFont="1" applyFill="1" applyBorder="1" applyAlignment="1">
      <alignment horizontal="center" vertical="center"/>
    </xf>
    <xf numFmtId="0" fontId="12" fillId="7" borderId="41" xfId="6" applyFont="1" applyFill="1" applyBorder="1" applyAlignment="1">
      <alignment horizontal="center" vertical="center"/>
    </xf>
    <xf numFmtId="10" fontId="12" fillId="7" borderId="42" xfId="6" applyNumberFormat="1" applyFont="1" applyFill="1" applyBorder="1" applyAlignment="1">
      <alignment horizontal="center" vertical="center"/>
    </xf>
    <xf numFmtId="0" fontId="12" fillId="7" borderId="10" xfId="6" applyFont="1" applyFill="1" applyBorder="1" applyAlignment="1">
      <alignment horizontal="right" vertical="center"/>
    </xf>
    <xf numFmtId="0" fontId="12" fillId="7" borderId="11" xfId="6" applyFont="1" applyFill="1" applyBorder="1" applyAlignment="1">
      <alignment horizontal="right" vertical="center"/>
    </xf>
    <xf numFmtId="0" fontId="12" fillId="7" borderId="10" xfId="6" applyFont="1" applyFill="1" applyBorder="1" applyAlignment="1">
      <alignment horizontal="left" vertical="center"/>
    </xf>
    <xf numFmtId="0" fontId="12" fillId="7" borderId="11" xfId="6" applyFont="1" applyFill="1" applyBorder="1" applyAlignment="1">
      <alignment horizontal="left" vertical="center"/>
    </xf>
    <xf numFmtId="0" fontId="12" fillId="7" borderId="12" xfId="6" applyFont="1" applyFill="1" applyBorder="1" applyAlignment="1">
      <alignment horizontal="left" vertical="center"/>
    </xf>
    <xf numFmtId="0" fontId="9" fillId="7" borderId="10" xfId="6" applyFont="1" applyFill="1" applyBorder="1" applyAlignment="1">
      <alignment horizontal="center" vertical="center" wrapText="1"/>
    </xf>
    <xf numFmtId="0" fontId="9" fillId="7" borderId="11" xfId="6" applyFont="1" applyFill="1" applyBorder="1" applyAlignment="1">
      <alignment horizontal="center" vertical="center" wrapText="1"/>
    </xf>
    <xf numFmtId="0" fontId="9" fillId="7" borderId="12" xfId="6" applyFont="1" applyFill="1" applyBorder="1" applyAlignment="1">
      <alignment horizontal="center" vertical="center" wrapText="1"/>
    </xf>
    <xf numFmtId="0" fontId="12" fillId="7" borderId="12" xfId="6" applyFont="1" applyFill="1" applyBorder="1" applyAlignment="1">
      <alignment horizontal="right" vertical="center"/>
    </xf>
    <xf numFmtId="0" fontId="12" fillId="7" borderId="5" xfId="6" applyFont="1" applyFill="1" applyBorder="1" applyAlignment="1">
      <alignment horizontal="left"/>
    </xf>
    <xf numFmtId="0" fontId="12" fillId="7" borderId="0" xfId="6" applyFont="1" applyFill="1" applyBorder="1" applyAlignment="1">
      <alignment horizontal="left"/>
    </xf>
    <xf numFmtId="0" fontId="12" fillId="7" borderId="6" xfId="6" applyFont="1" applyFill="1" applyBorder="1" applyAlignment="1">
      <alignment horizontal="left"/>
    </xf>
    <xf numFmtId="0" fontId="12" fillId="7" borderId="36" xfId="6" applyFont="1" applyFill="1" applyBorder="1" applyAlignment="1">
      <alignment horizontal="right" vertical="center"/>
    </xf>
    <xf numFmtId="0" fontId="12" fillId="7" borderId="5" xfId="6" applyFont="1" applyFill="1" applyBorder="1" applyAlignment="1">
      <alignment horizontal="right" vertical="center"/>
    </xf>
    <xf numFmtId="0" fontId="12" fillId="7" borderId="33" xfId="6" applyFont="1" applyFill="1" applyBorder="1" applyAlignment="1">
      <alignment horizontal="right" vertical="center"/>
    </xf>
    <xf numFmtId="0" fontId="12" fillId="7" borderId="37" xfId="6" applyFont="1" applyFill="1" applyBorder="1" applyAlignment="1">
      <alignment horizontal="center"/>
    </xf>
    <xf numFmtId="49" fontId="12" fillId="7" borderId="38" xfId="6" applyNumberFormat="1" applyFont="1" applyFill="1" applyBorder="1" applyAlignment="1">
      <alignment horizontal="left" vertical="center"/>
    </xf>
    <xf numFmtId="49" fontId="12" fillId="7" borderId="0" xfId="6" applyNumberFormat="1" applyFont="1" applyFill="1" applyBorder="1" applyAlignment="1">
      <alignment horizontal="left" vertical="center"/>
    </xf>
    <xf numFmtId="49" fontId="12" fillId="7" borderId="34" xfId="6" applyNumberFormat="1" applyFont="1" applyFill="1" applyBorder="1" applyAlignment="1">
      <alignment horizontal="left" vertical="center"/>
    </xf>
    <xf numFmtId="0" fontId="34" fillId="7" borderId="39" xfId="6" applyFont="1" applyFill="1" applyBorder="1" applyAlignment="1">
      <alignment horizontal="center" vertical="center"/>
    </xf>
    <xf numFmtId="0" fontId="9" fillId="7" borderId="6" xfId="6" applyFont="1" applyFill="1" applyBorder="1" applyAlignment="1">
      <alignment horizontal="center" vertical="center"/>
    </xf>
    <xf numFmtId="0" fontId="9" fillId="7" borderId="35" xfId="6" applyFont="1" applyFill="1" applyBorder="1" applyAlignment="1">
      <alignment horizontal="center" vertical="center"/>
    </xf>
    <xf numFmtId="49" fontId="35" fillId="7" borderId="38" xfId="6" applyNumberFormat="1" applyFont="1" applyFill="1" applyBorder="1" applyAlignment="1">
      <alignment horizontal="center" vertical="center"/>
    </xf>
    <xf numFmtId="49" fontId="35" fillId="7" borderId="34" xfId="6" applyNumberFormat="1" applyFont="1" applyFill="1" applyBorder="1" applyAlignment="1">
      <alignment horizontal="center" vertical="center"/>
    </xf>
    <xf numFmtId="49" fontId="12" fillId="7" borderId="38" xfId="6" applyNumberFormat="1" applyFont="1" applyFill="1" applyBorder="1" applyAlignment="1">
      <alignment horizontal="center" vertical="center"/>
    </xf>
    <xf numFmtId="0" fontId="7" fillId="7" borderId="38" xfId="6" applyFont="1" applyFill="1" applyBorder="1" applyAlignment="1">
      <alignment horizontal="center" vertical="center"/>
    </xf>
    <xf numFmtId="0" fontId="7" fillId="7" borderId="34" xfId="6" applyFont="1" applyFill="1" applyBorder="1" applyAlignment="1">
      <alignment horizontal="center" vertical="center"/>
    </xf>
    <xf numFmtId="0" fontId="7" fillId="7" borderId="10" xfId="6" applyFont="1" applyFill="1" applyBorder="1" applyAlignment="1">
      <alignment horizontal="left" vertical="center"/>
    </xf>
    <xf numFmtId="0" fontId="7" fillId="7" borderId="11" xfId="6" applyFont="1" applyFill="1" applyBorder="1" applyAlignment="1">
      <alignment horizontal="left" vertical="center"/>
    </xf>
    <xf numFmtId="0" fontId="7" fillId="7" borderId="12" xfId="6" applyFont="1" applyFill="1" applyBorder="1" applyAlignment="1">
      <alignment horizontal="left" vertical="center"/>
    </xf>
    <xf numFmtId="0" fontId="44" fillId="16" borderId="49" xfId="6" applyFont="1" applyFill="1" applyBorder="1" applyAlignment="1">
      <alignment horizontal="center" vertical="center"/>
    </xf>
    <xf numFmtId="0" fontId="44" fillId="16" borderId="0" xfId="6" applyFont="1" applyFill="1" applyBorder="1" applyAlignment="1">
      <alignment horizontal="center" vertical="center"/>
    </xf>
    <xf numFmtId="0" fontId="44" fillId="16" borderId="50" xfId="6" applyFont="1" applyFill="1" applyBorder="1" applyAlignment="1">
      <alignment horizontal="center" vertical="center"/>
    </xf>
    <xf numFmtId="167" fontId="44" fillId="16" borderId="53" xfId="6" applyNumberFormat="1" applyFont="1" applyFill="1" applyBorder="1" applyAlignment="1" applyProtection="1">
      <alignment horizontal="center" vertical="center"/>
      <protection locked="0"/>
    </xf>
    <xf numFmtId="167" fontId="44" fillId="16" borderId="54" xfId="6" applyNumberFormat="1" applyFont="1" applyFill="1" applyBorder="1" applyAlignment="1" applyProtection="1">
      <alignment horizontal="center" vertical="center"/>
      <protection locked="0"/>
    </xf>
    <xf numFmtId="0" fontId="9" fillId="0" borderId="13" xfId="0" applyFont="1" applyBorder="1" applyAlignment="1">
      <alignment horizontal="center"/>
    </xf>
    <xf numFmtId="0" fontId="0" fillId="0" borderId="0" xfId="0" applyAlignment="1">
      <alignment horizontal="center" vertical="center"/>
    </xf>
    <xf numFmtId="0" fontId="15" fillId="0" borderId="0" xfId="0" applyFont="1" applyAlignment="1">
      <alignment horizontal="center" wrapText="1"/>
    </xf>
    <xf numFmtId="0" fontId="15" fillId="0" borderId="0" xfId="0" applyFont="1" applyAlignment="1">
      <alignment horizontal="center"/>
    </xf>
    <xf numFmtId="0" fontId="17" fillId="3" borderId="5" xfId="0" applyFont="1" applyFill="1" applyBorder="1" applyAlignment="1">
      <alignment horizontal="center" vertical="top"/>
    </xf>
    <xf numFmtId="0" fontId="17" fillId="3" borderId="0" xfId="0" applyFont="1" applyFill="1" applyBorder="1" applyAlignment="1">
      <alignment horizontal="center" vertical="top"/>
    </xf>
    <xf numFmtId="0" fontId="17" fillId="3" borderId="6" xfId="0" applyFont="1" applyFill="1" applyBorder="1" applyAlignment="1">
      <alignment horizontal="center" vertical="top"/>
    </xf>
    <xf numFmtId="0" fontId="28" fillId="3" borderId="5" xfId="0" applyFont="1" applyFill="1" applyBorder="1" applyAlignment="1">
      <alignment horizontal="center" vertical="center"/>
    </xf>
    <xf numFmtId="0" fontId="61" fillId="0" borderId="0" xfId="0" applyFont="1"/>
    <xf numFmtId="0" fontId="61" fillId="0" borderId="6" xfId="0" applyFont="1" applyBorder="1"/>
    <xf numFmtId="0" fontId="12" fillId="3" borderId="5" xfId="0" applyFont="1" applyFill="1" applyBorder="1" applyAlignment="1">
      <alignment horizontal="center"/>
    </xf>
    <xf numFmtId="0" fontId="12" fillId="3" borderId="0" xfId="0" applyFont="1" applyFill="1" applyBorder="1" applyAlignment="1">
      <alignment horizontal="center"/>
    </xf>
    <xf numFmtId="0" fontId="12" fillId="3" borderId="6" xfId="0" applyFont="1" applyFill="1" applyBorder="1" applyAlignment="1">
      <alignment horizontal="center"/>
    </xf>
    <xf numFmtId="0" fontId="6" fillId="3" borderId="5" xfId="0" applyFont="1" applyFill="1" applyBorder="1" applyAlignment="1">
      <alignment horizontal="center" vertical="center"/>
    </xf>
    <xf numFmtId="0" fontId="12" fillId="0" borderId="0" xfId="0" applyFont="1"/>
    <xf numFmtId="0" fontId="12" fillId="0" borderId="6" xfId="0" applyFont="1" applyBorder="1"/>
    <xf numFmtId="0" fontId="12" fillId="3" borderId="5" xfId="6" applyFont="1" applyFill="1" applyBorder="1" applyAlignment="1" applyProtection="1">
      <alignment horizontal="center" vertical="center"/>
    </xf>
    <xf numFmtId="0" fontId="12" fillId="3" borderId="0" xfId="6" applyFont="1" applyFill="1" applyBorder="1" applyAlignment="1" applyProtection="1">
      <alignment horizontal="center" vertical="center"/>
    </xf>
    <xf numFmtId="0" fontId="12" fillId="3" borderId="6" xfId="6" applyFont="1" applyFill="1" applyBorder="1" applyAlignment="1" applyProtection="1">
      <alignment horizontal="center" vertical="center"/>
    </xf>
    <xf numFmtId="0" fontId="20" fillId="3" borderId="0" xfId="6" applyFont="1" applyFill="1" applyBorder="1" applyAlignment="1">
      <alignment horizontal="left" vertical="center"/>
    </xf>
    <xf numFmtId="0" fontId="7" fillId="3" borderId="0" xfId="6" applyFill="1" applyBorder="1" applyAlignment="1" applyProtection="1">
      <alignment horizontal="center" vertical="center"/>
    </xf>
    <xf numFmtId="0" fontId="7" fillId="3" borderId="5" xfId="6" applyFill="1" applyBorder="1" applyAlignment="1" applyProtection="1">
      <alignment horizontal="center" vertical="center"/>
    </xf>
    <xf numFmtId="0" fontId="7" fillId="3" borderId="6" xfId="6" applyFill="1" applyBorder="1" applyAlignment="1" applyProtection="1">
      <alignment horizontal="center" vertical="center"/>
    </xf>
    <xf numFmtId="0" fontId="61" fillId="3" borderId="5" xfId="6" applyFont="1" applyFill="1" applyBorder="1" applyAlignment="1" applyProtection="1">
      <alignment horizontal="center" vertical="center"/>
    </xf>
    <xf numFmtId="0" fontId="61" fillId="3" borderId="0" xfId="6" applyFont="1" applyFill="1" applyBorder="1" applyAlignment="1" applyProtection="1">
      <alignment horizontal="center" vertical="center"/>
    </xf>
    <xf numFmtId="0" fontId="61" fillId="3" borderId="6" xfId="6" applyFont="1" applyFill="1" applyBorder="1" applyAlignment="1" applyProtection="1">
      <alignment horizontal="center" vertical="center"/>
    </xf>
    <xf numFmtId="0" fontId="61" fillId="3" borderId="5" xfId="6" applyFont="1" applyFill="1" applyBorder="1" applyAlignment="1" applyProtection="1">
      <alignment horizontal="center" vertical="center"/>
    </xf>
    <xf numFmtId="0" fontId="61" fillId="3" borderId="0" xfId="6" applyFont="1" applyFill="1" applyBorder="1" applyAlignment="1" applyProtection="1">
      <alignment horizontal="center" vertical="center"/>
    </xf>
    <xf numFmtId="0" fontId="61" fillId="3" borderId="6" xfId="6" applyFont="1" applyFill="1" applyBorder="1" applyAlignment="1" applyProtection="1">
      <alignment horizontal="center" vertical="center"/>
    </xf>
    <xf numFmtId="0" fontId="12" fillId="3" borderId="6" xfId="6" applyFont="1" applyFill="1" applyBorder="1" applyAlignment="1" applyProtection="1">
      <alignment horizontal="center" vertical="center"/>
    </xf>
    <xf numFmtId="14" fontId="9" fillId="7" borderId="6" xfId="6" applyNumberFormat="1" applyFont="1" applyFill="1" applyBorder="1" applyAlignment="1">
      <alignment horizontal="right" vertical="top"/>
    </xf>
    <xf numFmtId="0" fontId="22" fillId="7" borderId="5" xfId="6" applyFont="1" applyFill="1" applyBorder="1" applyAlignment="1">
      <alignment horizontal="center"/>
    </xf>
    <xf numFmtId="0" fontId="22" fillId="7" borderId="0" xfId="6" applyFont="1" applyFill="1" applyBorder="1" applyAlignment="1">
      <alignment horizontal="center"/>
    </xf>
    <xf numFmtId="0" fontId="22" fillId="7" borderId="6" xfId="6" applyFont="1" applyFill="1" applyBorder="1" applyAlignment="1">
      <alignment horizontal="center"/>
    </xf>
    <xf numFmtId="0" fontId="6" fillId="7" borderId="16" xfId="6" applyFont="1" applyFill="1" applyBorder="1" applyAlignment="1"/>
    <xf numFmtId="0" fontId="6" fillId="7" borderId="9" xfId="6" applyFont="1" applyFill="1" applyBorder="1" applyAlignment="1">
      <alignment horizontal="centerContinuous"/>
    </xf>
    <xf numFmtId="0" fontId="7" fillId="7" borderId="9" xfId="6" applyFont="1" applyFill="1" applyBorder="1" applyAlignment="1">
      <alignment horizontal="centerContinuous"/>
    </xf>
    <xf numFmtId="0" fontId="7" fillId="7" borderId="21" xfId="6" applyFont="1" applyFill="1" applyBorder="1" applyAlignment="1">
      <alignment horizontal="centerContinuous"/>
    </xf>
    <xf numFmtId="0" fontId="22" fillId="7" borderId="5" xfId="6" applyFont="1" applyFill="1" applyBorder="1" applyAlignment="1">
      <alignment horizontal="center"/>
    </xf>
    <xf numFmtId="0" fontId="22" fillId="7" borderId="0" xfId="6" applyFont="1" applyFill="1" applyBorder="1" applyAlignment="1">
      <alignment horizontal="center"/>
    </xf>
    <xf numFmtId="0" fontId="22" fillId="7" borderId="6" xfId="6" applyFont="1" applyFill="1" applyBorder="1" applyAlignment="1">
      <alignment horizontal="center"/>
    </xf>
    <xf numFmtId="49" fontId="22" fillId="7" borderId="5" xfId="6" applyNumberFormat="1" applyFont="1" applyFill="1" applyBorder="1" applyAlignment="1">
      <alignment horizontal="center" vertical="center"/>
    </xf>
    <xf numFmtId="49" fontId="19" fillId="7" borderId="0" xfId="6" applyNumberFormat="1" applyFont="1" applyFill="1" applyBorder="1" applyAlignment="1">
      <alignment horizontal="center" vertical="center"/>
    </xf>
    <xf numFmtId="49" fontId="19" fillId="7" borderId="6" xfId="6" applyNumberFormat="1" applyFont="1" applyFill="1" applyBorder="1" applyAlignment="1">
      <alignment horizontal="center" vertical="center"/>
    </xf>
    <xf numFmtId="49" fontId="19" fillId="7" borderId="5" xfId="6" applyNumberFormat="1" applyFont="1" applyFill="1" applyBorder="1" applyAlignment="1">
      <alignment horizontal="center" vertical="center"/>
    </xf>
    <xf numFmtId="49" fontId="19" fillId="7" borderId="0" xfId="6" applyNumberFormat="1" applyFont="1" applyFill="1" applyBorder="1" applyAlignment="1">
      <alignment horizontal="center" vertical="center"/>
    </xf>
    <xf numFmtId="49" fontId="19" fillId="7" borderId="6" xfId="6" applyNumberFormat="1" applyFont="1" applyFill="1" applyBorder="1" applyAlignment="1">
      <alignment horizontal="center" vertical="center"/>
    </xf>
    <xf numFmtId="49" fontId="22" fillId="7" borderId="0" xfId="6" applyNumberFormat="1" applyFont="1" applyFill="1" applyBorder="1" applyAlignment="1">
      <alignment horizontal="center" vertical="center"/>
    </xf>
    <xf numFmtId="49" fontId="22" fillId="7" borderId="6" xfId="6" applyNumberFormat="1" applyFont="1" applyFill="1" applyBorder="1" applyAlignment="1">
      <alignment horizontal="center" vertical="center"/>
    </xf>
    <xf numFmtId="49" fontId="19" fillId="7" borderId="5" xfId="6" applyNumberFormat="1" applyFont="1" applyFill="1" applyBorder="1" applyAlignment="1">
      <alignment horizontal="center" vertical="center"/>
    </xf>
    <xf numFmtId="0" fontId="12" fillId="3" borderId="5" xfId="5" applyFont="1" applyFill="1" applyBorder="1" applyAlignment="1">
      <alignment horizontal="center"/>
    </xf>
    <xf numFmtId="0" fontId="12" fillId="3" borderId="0" xfId="5" applyFont="1" applyFill="1" applyBorder="1" applyAlignment="1">
      <alignment horizontal="center"/>
    </xf>
    <xf numFmtId="0" fontId="12" fillId="3" borderId="6" xfId="5" applyFont="1" applyFill="1" applyBorder="1" applyAlignment="1">
      <alignment horizontal="center"/>
    </xf>
    <xf numFmtId="0" fontId="12" fillId="7" borderId="5" xfId="6" applyFont="1" applyFill="1" applyBorder="1" applyAlignment="1">
      <alignment horizontal="center" vertical="center"/>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62" fillId="7" borderId="5" xfId="6" applyFont="1" applyFill="1" applyBorder="1" applyAlignment="1">
      <alignment horizontal="center" vertical="center"/>
    </xf>
    <xf numFmtId="0" fontId="62" fillId="7" borderId="0" xfId="6" applyFont="1" applyFill="1" applyBorder="1" applyAlignment="1">
      <alignment horizontal="center" vertical="center"/>
    </xf>
    <xf numFmtId="0" fontId="62" fillId="7" borderId="6" xfId="6" applyFont="1" applyFill="1" applyBorder="1" applyAlignment="1">
      <alignment horizontal="center" vertical="center"/>
    </xf>
    <xf numFmtId="0" fontId="7" fillId="7" borderId="13" xfId="6" applyFont="1" applyFill="1" applyBorder="1" applyAlignment="1">
      <alignment vertical="center"/>
    </xf>
    <xf numFmtId="0" fontId="12" fillId="7" borderId="16" xfId="6" applyFont="1" applyFill="1" applyBorder="1"/>
    <xf numFmtId="0" fontId="12" fillId="7" borderId="60" xfId="6" applyFont="1" applyFill="1" applyBorder="1" applyAlignment="1">
      <alignment horizontal="center" vertical="center"/>
    </xf>
    <xf numFmtId="0" fontId="12" fillId="7" borderId="9" xfId="6" applyFont="1" applyFill="1" applyBorder="1" applyAlignment="1">
      <alignment horizontal="center" vertical="center"/>
    </xf>
    <xf numFmtId="10" fontId="12" fillId="7" borderId="21" xfId="6" applyNumberFormat="1" applyFont="1" applyFill="1" applyBorder="1" applyAlignment="1">
      <alignment horizontal="center" vertical="center"/>
    </xf>
  </cellXfs>
  <cellStyles count="67">
    <cellStyle name="cf1" xfId="48"/>
    <cellStyle name="Excel Built-in Normal" xfId="49"/>
    <cellStyle name="Excel Built-in Normal 1" xfId="50"/>
    <cellStyle name="Heading 1 1" xfId="51"/>
    <cellStyle name="Heading1 1" xfId="52"/>
    <cellStyle name="Moeda 2" xfId="21"/>
    <cellStyle name="Moeda 2 2" xfId="42"/>
    <cellStyle name="Moeda 2 2 2" xfId="53"/>
    <cellStyle name="Moeda 2 2 2 2" xfId="60"/>
    <cellStyle name="Moeda 2 3" xfId="61"/>
    <cellStyle name="Moeda 3" xfId="66"/>
    <cellStyle name="Normal" xfId="0" builtinId="0"/>
    <cellStyle name="Normal 10" xfId="5"/>
    <cellStyle name="Normal 2" xfId="6"/>
    <cellStyle name="Normal 2 2" xfId="33"/>
    <cellStyle name="Normal 2 2 2" xfId="54"/>
    <cellStyle name="Normal 2 2 2 2" xfId="55"/>
    <cellStyle name="Normal 2 2 2 2 2" xfId="62"/>
    <cellStyle name="Normal 2 2 2 3" xfId="63"/>
    <cellStyle name="Normal 2 3" xfId="47"/>
    <cellStyle name="Normal 3" xfId="7"/>
    <cellStyle name="Normal 3 2" xfId="31"/>
    <cellStyle name="Normal 3 2 2" xfId="44"/>
    <cellStyle name="Normal 3 3" xfId="39"/>
    <cellStyle name="Normal 3 4 2 4" xfId="34"/>
    <cellStyle name="Normal 3 4 2 4 2" xfId="45"/>
    <cellStyle name="Normal 4" xfId="8"/>
    <cellStyle name="Normal 4 2" xfId="56"/>
    <cellStyle name="Normal 4 2 2" xfId="64"/>
    <cellStyle name="Normal 5" xfId="30"/>
    <cellStyle name="Normal 5 2" xfId="32"/>
    <cellStyle name="Normal 5 3" xfId="43"/>
    <cellStyle name="Normal 6" xfId="38"/>
    <cellStyle name="Normal 6 2" xfId="65"/>
    <cellStyle name="Normal 9" xfId="35"/>
    <cellStyle name="Normal 9 2" xfId="46"/>
    <cellStyle name="Nota 2" xfId="9"/>
    <cellStyle name="Nota 3" xfId="10"/>
    <cellStyle name="Nota 4" xfId="11"/>
    <cellStyle name="Nota 4 2" xfId="40"/>
    <cellStyle name="Porcentagem 2" xfId="12"/>
    <cellStyle name="Porcentagem 3" xfId="13"/>
    <cellStyle name="Porcentagem 3 2" xfId="57"/>
    <cellStyle name="Porcentagem 4" xfId="14"/>
    <cellStyle name="Result 1" xfId="58"/>
    <cellStyle name="Result2 1" xfId="59"/>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41"/>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11">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lightUp"/>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2317060</xdr:colOff>
      <xdr:row>0</xdr:row>
      <xdr:rowOff>49696</xdr:rowOff>
    </xdr:from>
    <xdr:to>
      <xdr:col>3</xdr:col>
      <xdr:colOff>3437283</xdr:colOff>
      <xdr:row>2</xdr:row>
      <xdr:rowOff>154471</xdr:rowOff>
    </xdr:to>
    <xdr:pic>
      <xdr:nvPicPr>
        <xdr:cNvPr id="2" name="Imagem 2" descr="Sec_obras-02.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386" y="49696"/>
          <a:ext cx="1120223" cy="56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485775</xdr:colOff>
      <xdr:row>2</xdr:row>
      <xdr:rowOff>28575</xdr:rowOff>
    </xdr:from>
    <xdr:to>
      <xdr:col>11</xdr:col>
      <xdr:colOff>320123</xdr:colOff>
      <xdr:row>4</xdr:row>
      <xdr:rowOff>197126</xdr:rowOff>
    </xdr:to>
    <xdr:pic>
      <xdr:nvPicPr>
        <xdr:cNvPr id="2" name="Imagem 2" descr="Sec_obras-02.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0675" y="352425"/>
          <a:ext cx="1120223" cy="56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231914</xdr:colOff>
      <xdr:row>0</xdr:row>
      <xdr:rowOff>99391</xdr:rowOff>
    </xdr:from>
    <xdr:to>
      <xdr:col>7</xdr:col>
      <xdr:colOff>482463</xdr:colOff>
      <xdr:row>4</xdr:row>
      <xdr:rowOff>5383</xdr:rowOff>
    </xdr:to>
    <xdr:pic>
      <xdr:nvPicPr>
        <xdr:cNvPr id="2" name="Imagem 2" descr="Sec_obras-02.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3153" y="99391"/>
          <a:ext cx="1120223" cy="56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621195</xdr:colOff>
      <xdr:row>2</xdr:row>
      <xdr:rowOff>133350</xdr:rowOff>
    </xdr:to>
    <xdr:pic>
      <xdr:nvPicPr>
        <xdr:cNvPr id="2" name="Imagem 2" descr="Sec_obras-02.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49696</xdr:colOff>
      <xdr:row>0</xdr:row>
      <xdr:rowOff>57979</xdr:rowOff>
    </xdr:from>
    <xdr:to>
      <xdr:col>2</xdr:col>
      <xdr:colOff>381000</xdr:colOff>
      <xdr:row>3</xdr:row>
      <xdr:rowOff>40</xdr:rowOff>
    </xdr:to>
    <xdr:pic>
      <xdr:nvPicPr>
        <xdr:cNvPr id="3" name="Imagem 2" descr="FB_IMG_1484256939199.jpg">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l="9544" t="26530" r="4546" b="25850"/>
        <a:stretch>
          <a:fillRect/>
        </a:stretch>
      </xdr:blipFill>
      <xdr:spPr bwMode="auto">
        <a:xfrm>
          <a:off x="828261" y="57979"/>
          <a:ext cx="1200978" cy="57153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5.166\Quadras%202019\Pacheco\Or&#231;amento%20Quadra%20Pache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5.166\trabalho\BKP\ITABORA&#205;\QUADRA%20POLIESPORTIVA%20COBERTA\OR&#199;AMENTO\Revis&#227;o%2002\Planilhas\OR&#199;AMENTO\Or&#231;amento%20Quadra%20Coberta-Itabora&#237;-27.05.2014-Revis&#227;o%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afael.pro/AppData/Roaming/Microsoft/Excel/MODELO%20-%20Or&#231;amento%20Quad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5.166\3%20quadras\reta\Or&#231;amento%20Quadra%20Reta%20corri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25.166\Quadras%202019\Arquivos%203%20quadras%20siconv\Atualiza&#231;&#227;o%20data%20base\Altera&#231;&#245;es%20caixa%2002-2020\Pacheco\Or&#231;amento%20Quadra%20Pacheco%20corrigido%20com%20camp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5.166\Quadras%202019\Arquivos%203%20quadras%20siconv\Atualiza&#231;&#227;o%20data%20base\QCI%20CONSTRU&#199;&#195;O%203%20QUADRAS%20NOVEMBRO%202019%20corrigido.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25.166\Quadras%202019\Reta\3%20-%20OR&#199;AMENTO\Or&#231;amento%20Quadra%20Reta%20REV%2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SINAPI 04-19"/>
      <sheetName val="EMOP 04-19"/>
    </sheetNames>
    <sheetDataSet>
      <sheetData sheetId="0"/>
      <sheetData sheetId="1"/>
      <sheetData sheetId="2"/>
      <sheetData sheetId="3">
        <row r="32">
          <cell r="O32">
            <v>726038.34600000014</v>
          </cell>
        </row>
      </sheetData>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EMOP 11-19"/>
      <sheetName val="SINAPI 11-19"/>
    </sheetNames>
    <sheetDataSet>
      <sheetData sheetId="0"/>
      <sheetData sheetId="1"/>
      <sheetData sheetId="2">
        <row r="31">
          <cell r="D31">
            <v>584183.04999999993</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EMOP 11-19"/>
      <sheetName val="SINAPI 11-19"/>
    </sheetNames>
    <sheetDataSet>
      <sheetData sheetId="0">
        <row r="32">
          <cell r="D32">
            <v>855652.18</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CI"/>
      <sheetName val="CRONO"/>
      <sheetName val="RRE"/>
      <sheetName val="Ofício"/>
      <sheetName val="Listas"/>
    </sheetNames>
    <sheetDataSet>
      <sheetData sheetId="0">
        <row r="28">
          <cell r="H28">
            <v>1869731.8</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sheetData>
      <sheetData sheetId="1" refreshError="1">
        <row r="7">
          <cell r="B7" t="str">
            <v>Nº do CT</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SINAPI 04-19"/>
      <sheetName val="EMOP 04-19"/>
    </sheetNames>
    <sheetDataSet>
      <sheetData sheetId="0"/>
      <sheetData sheetId="1"/>
      <sheetData sheetId="2"/>
      <sheetData sheetId="3">
        <row r="31">
          <cell r="O31">
            <v>549638.27269999997</v>
          </cell>
        </row>
      </sheetData>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2.rio.rj.gov.br/sco/composicaosco.cfm?item=1PJ24100700C20190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2.rio.rj.gov.br/sco/composicaosco.cfm?item=1PJ24100700C20190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J153"/>
  <sheetViews>
    <sheetView tabSelected="1" view="pageBreakPreview" zoomScale="115" zoomScaleNormal="115" zoomScaleSheetLayoutView="115" workbookViewId="0">
      <selection activeCell="B7" sqref="B7:I7"/>
    </sheetView>
  </sheetViews>
  <sheetFormatPr defaultRowHeight="11.25"/>
  <cols>
    <col min="1" max="1" width="9.140625" style="37"/>
    <col min="2" max="2" width="5.140625" style="81" customWidth="1"/>
    <col min="3" max="3" width="12.7109375" style="82" customWidth="1"/>
    <col min="4" max="4" width="58.85546875" style="83" customWidth="1"/>
    <col min="5" max="5" width="7" style="84" bestFit="1" customWidth="1"/>
    <col min="6" max="6" width="8.140625" style="85" customWidth="1"/>
    <col min="7" max="7" width="8" style="85" customWidth="1"/>
    <col min="8" max="8" width="9" style="85" customWidth="1"/>
    <col min="9" max="9" width="12.42578125" style="85" customWidth="1"/>
    <col min="10" max="12" width="9.140625" style="35" customWidth="1"/>
    <col min="13" max="13" width="9.140625" style="25"/>
    <col min="14" max="26" width="9.140625" style="35"/>
    <col min="27" max="36" width="9.140625" style="36"/>
    <col min="37" max="16384" width="9.140625" style="37"/>
  </cols>
  <sheetData>
    <row r="1" spans="2:36" s="8" customFormat="1" ht="18" customHeight="1">
      <c r="B1" s="1"/>
      <c r="C1" s="2"/>
      <c r="D1" s="2"/>
      <c r="E1" s="696"/>
      <c r="F1" s="696"/>
      <c r="G1" s="3"/>
      <c r="H1" s="3"/>
      <c r="I1" s="4"/>
      <c r="J1" s="5"/>
      <c r="K1" s="6"/>
      <c r="L1" s="5"/>
      <c r="M1" s="7"/>
      <c r="N1" s="5"/>
      <c r="O1" s="5"/>
      <c r="P1" s="5"/>
      <c r="Q1" s="5"/>
      <c r="R1" s="5"/>
      <c r="S1" s="5"/>
      <c r="T1" s="5"/>
      <c r="U1" s="5"/>
    </row>
    <row r="2" spans="2:36" s="8" customFormat="1" ht="18" customHeight="1">
      <c r="B2" s="9"/>
      <c r="C2" s="5"/>
      <c r="D2" s="5"/>
      <c r="E2" s="10"/>
      <c r="F2" s="11"/>
      <c r="G2" s="12"/>
      <c r="H2" s="12"/>
      <c r="I2" s="13"/>
      <c r="J2" s="5"/>
      <c r="K2" s="14"/>
      <c r="L2" s="5"/>
      <c r="M2" s="7"/>
      <c r="N2" s="5"/>
      <c r="O2" s="5"/>
      <c r="P2" s="5"/>
      <c r="Q2" s="5"/>
      <c r="R2" s="5"/>
      <c r="S2" s="5"/>
      <c r="T2" s="5"/>
      <c r="U2" s="5"/>
    </row>
    <row r="3" spans="2:36" s="8" customFormat="1" ht="15.75" customHeight="1">
      <c r="B3" s="9"/>
      <c r="C3" s="5"/>
      <c r="D3" s="5"/>
      <c r="E3" s="479"/>
      <c r="F3" s="15"/>
      <c r="G3" s="12"/>
      <c r="H3" s="16"/>
      <c r="I3" s="17"/>
      <c r="K3" s="18"/>
      <c r="L3" s="5"/>
      <c r="M3" s="7"/>
      <c r="N3" s="5"/>
      <c r="O3" s="5"/>
      <c r="P3" s="5"/>
      <c r="Q3" s="5"/>
      <c r="R3" s="5"/>
      <c r="S3" s="5"/>
      <c r="T3" s="5"/>
      <c r="U3" s="5"/>
    </row>
    <row r="4" spans="2:36" s="8" customFormat="1" ht="15">
      <c r="B4" s="863" t="s">
        <v>0</v>
      </c>
      <c r="C4" s="864"/>
      <c r="D4" s="864"/>
      <c r="E4" s="864"/>
      <c r="F4" s="864"/>
      <c r="G4" s="864"/>
      <c r="H4" s="864"/>
      <c r="I4" s="865"/>
      <c r="K4" s="18"/>
      <c r="L4" s="5"/>
      <c r="M4" s="7"/>
      <c r="N4" s="5"/>
      <c r="O4" s="5"/>
      <c r="P4" s="5"/>
      <c r="Q4" s="5"/>
      <c r="R4" s="5"/>
      <c r="S4" s="5"/>
      <c r="T4" s="5"/>
      <c r="U4" s="5"/>
    </row>
    <row r="5" spans="2:36" s="8" customFormat="1" ht="9" customHeight="1" thickBot="1">
      <c r="B5" s="478"/>
      <c r="C5" s="5"/>
      <c r="D5" s="19"/>
      <c r="E5" s="479"/>
      <c r="F5" s="15"/>
      <c r="G5" s="12"/>
      <c r="H5" s="12"/>
      <c r="I5" s="20"/>
      <c r="J5" s="21"/>
      <c r="K5" s="18"/>
      <c r="L5" s="5"/>
      <c r="M5" s="7"/>
      <c r="N5" s="5"/>
      <c r="O5" s="5"/>
      <c r="P5" s="5"/>
      <c r="Q5" s="5"/>
      <c r="R5" s="5"/>
      <c r="S5" s="5"/>
      <c r="T5" s="5"/>
      <c r="U5" s="5"/>
    </row>
    <row r="6" spans="2:36" s="8" customFormat="1" ht="15.75" thickBot="1">
      <c r="B6" s="697" t="s">
        <v>32805</v>
      </c>
      <c r="C6" s="698"/>
      <c r="D6" s="698"/>
      <c r="E6" s="698"/>
      <c r="F6" s="698"/>
      <c r="G6" s="698"/>
      <c r="H6" s="698"/>
      <c r="I6" s="699"/>
      <c r="J6" s="21"/>
      <c r="K6" s="690" t="s">
        <v>1</v>
      </c>
      <c r="L6" s="5"/>
      <c r="M6" s="7"/>
      <c r="N6" s="22"/>
      <c r="O6" s="5"/>
      <c r="P6" s="5"/>
      <c r="Q6" s="5"/>
      <c r="R6" s="5"/>
      <c r="S6" s="5"/>
      <c r="T6" s="5"/>
      <c r="U6" s="5"/>
    </row>
    <row r="7" spans="2:36" s="8" customFormat="1" ht="16.5" thickBot="1">
      <c r="B7" s="872" t="s">
        <v>72468</v>
      </c>
      <c r="C7" s="873"/>
      <c r="D7" s="873"/>
      <c r="E7" s="873"/>
      <c r="F7" s="873"/>
      <c r="G7" s="873"/>
      <c r="H7" s="873"/>
      <c r="I7" s="874"/>
      <c r="J7" s="23"/>
      <c r="K7" s="24">
        <v>0.28820000000000001</v>
      </c>
      <c r="L7" s="5"/>
      <c r="M7" s="7"/>
      <c r="N7" s="5"/>
      <c r="O7" s="5"/>
      <c r="P7" s="5"/>
      <c r="Q7" s="5"/>
      <c r="R7" s="5"/>
      <c r="S7" s="5"/>
      <c r="T7" s="5"/>
      <c r="U7" s="5"/>
    </row>
    <row r="8" spans="2:36" s="8" customFormat="1" ht="9" customHeight="1">
      <c r="B8" s="621"/>
      <c r="C8" s="5"/>
      <c r="D8" s="19"/>
      <c r="E8" s="622"/>
      <c r="F8" s="15"/>
      <c r="G8" s="12"/>
      <c r="H8" s="12"/>
      <c r="I8" s="20"/>
      <c r="J8" s="21"/>
      <c r="K8" s="25" t="e">
        <f>'COMPOSIÇÃO DO BDI'!I46:I47</f>
        <v>#VALUE!</v>
      </c>
      <c r="L8" s="5"/>
      <c r="M8" s="7"/>
      <c r="N8" s="5"/>
      <c r="O8" s="5"/>
      <c r="P8" s="5"/>
      <c r="Q8" s="5"/>
      <c r="R8" s="5"/>
      <c r="S8" s="5"/>
      <c r="T8" s="5"/>
      <c r="U8" s="5"/>
    </row>
    <row r="9" spans="2:36" s="8" customFormat="1" ht="15">
      <c r="B9" s="866" t="s">
        <v>33840</v>
      </c>
      <c r="C9" s="867"/>
      <c r="D9" s="867"/>
      <c r="E9" s="867"/>
      <c r="F9" s="867"/>
      <c r="G9" s="867"/>
      <c r="H9" s="867"/>
      <c r="I9" s="868"/>
      <c r="J9" s="23"/>
      <c r="K9" s="23"/>
      <c r="L9" s="5"/>
      <c r="M9" s="7"/>
      <c r="N9" s="5"/>
      <c r="O9" s="5"/>
      <c r="P9" s="5"/>
      <c r="Q9" s="5"/>
      <c r="R9" s="5"/>
      <c r="S9" s="5"/>
      <c r="T9" s="5"/>
      <c r="U9" s="5"/>
    </row>
    <row r="10" spans="2:36" s="8" customFormat="1" ht="9" customHeight="1">
      <c r="B10" s="478"/>
      <c r="C10" s="5"/>
      <c r="D10" s="19"/>
      <c r="E10" s="479"/>
      <c r="F10" s="15"/>
      <c r="G10" s="12"/>
      <c r="H10" s="12"/>
      <c r="I10" s="20"/>
      <c r="J10" s="21"/>
      <c r="K10" s="18"/>
      <c r="L10" s="5"/>
      <c r="M10" s="7"/>
      <c r="N10" s="5"/>
      <c r="O10" s="5"/>
      <c r="P10" s="5"/>
      <c r="Q10" s="5"/>
      <c r="R10" s="5"/>
      <c r="S10" s="5"/>
      <c r="T10" s="5"/>
      <c r="U10" s="5"/>
    </row>
    <row r="11" spans="2:36" s="8" customFormat="1" ht="13.5" customHeight="1">
      <c r="B11" s="869" t="s">
        <v>72469</v>
      </c>
      <c r="C11" s="870"/>
      <c r="D11" s="870"/>
      <c r="E11" s="870"/>
      <c r="F11" s="870"/>
      <c r="G11" s="870"/>
      <c r="H11" s="870"/>
      <c r="I11" s="871"/>
      <c r="J11" s="21"/>
      <c r="K11" s="18"/>
      <c r="L11" s="5"/>
      <c r="M11" s="7"/>
      <c r="N11" s="5"/>
      <c r="O11" s="5"/>
      <c r="P11" s="5"/>
      <c r="Q11" s="5"/>
      <c r="R11" s="5"/>
      <c r="S11" s="5"/>
      <c r="T11" s="5"/>
      <c r="U11" s="5"/>
    </row>
    <row r="12" spans="2:36" s="8" customFormat="1" ht="15">
      <c r="B12" s="26"/>
      <c r="C12" s="5"/>
      <c r="D12" s="695"/>
      <c r="E12" s="695"/>
      <c r="F12" s="695"/>
      <c r="G12" s="5" t="s">
        <v>72467</v>
      </c>
      <c r="H12" s="5"/>
      <c r="I12" s="27"/>
      <c r="J12" s="12"/>
      <c r="K12" s="18"/>
      <c r="L12" s="5"/>
      <c r="M12" s="7"/>
      <c r="N12" s="5"/>
      <c r="O12" s="5"/>
      <c r="P12" s="5"/>
      <c r="Q12" s="5"/>
      <c r="R12" s="5"/>
      <c r="S12" s="5"/>
      <c r="T12" s="5"/>
      <c r="U12" s="5"/>
    </row>
    <row r="13" spans="2:36" s="8" customFormat="1" ht="15.75">
      <c r="B13" s="701" t="s">
        <v>2</v>
      </c>
      <c r="C13" s="702"/>
      <c r="D13" s="702"/>
      <c r="E13" s="702"/>
      <c r="F13" s="702"/>
      <c r="G13" s="702"/>
      <c r="H13" s="702"/>
      <c r="I13" s="703"/>
      <c r="J13" s="28"/>
      <c r="K13" s="28"/>
      <c r="L13" s="5"/>
      <c r="M13" s="7"/>
      <c r="N13" s="5"/>
      <c r="O13" s="5"/>
      <c r="P13" s="5"/>
      <c r="Q13" s="5"/>
      <c r="R13" s="5"/>
      <c r="S13" s="5"/>
      <c r="T13" s="5"/>
      <c r="U13" s="5"/>
    </row>
    <row r="14" spans="2:36" s="33" customFormat="1" ht="14.25" customHeight="1">
      <c r="B14" s="704" t="s">
        <v>3</v>
      </c>
      <c r="C14" s="705" t="s">
        <v>4</v>
      </c>
      <c r="D14" s="705" t="s">
        <v>5</v>
      </c>
      <c r="E14" s="706" t="s">
        <v>6</v>
      </c>
      <c r="F14" s="707" t="s">
        <v>7</v>
      </c>
      <c r="G14" s="29" t="s">
        <v>8</v>
      </c>
      <c r="H14" s="707" t="s">
        <v>9</v>
      </c>
      <c r="I14" s="707"/>
      <c r="J14" s="30"/>
      <c r="K14" s="30"/>
      <c r="L14" s="30"/>
      <c r="M14" s="31"/>
      <c r="N14" s="30"/>
      <c r="O14" s="30"/>
      <c r="P14" s="30"/>
      <c r="Q14" s="30"/>
      <c r="R14" s="30"/>
      <c r="S14" s="30"/>
      <c r="T14" s="30"/>
      <c r="U14" s="30"/>
      <c r="V14" s="30"/>
      <c r="W14" s="30"/>
      <c r="X14" s="30"/>
      <c r="Y14" s="30"/>
      <c r="Z14" s="30"/>
      <c r="AA14" s="32"/>
      <c r="AB14" s="32"/>
      <c r="AC14" s="32"/>
      <c r="AD14" s="32"/>
      <c r="AE14" s="32"/>
      <c r="AF14" s="32"/>
      <c r="AG14" s="32"/>
      <c r="AH14" s="32"/>
      <c r="AI14" s="32"/>
      <c r="AJ14" s="32"/>
    </row>
    <row r="15" spans="2:36" ht="17.25" customHeight="1">
      <c r="B15" s="704"/>
      <c r="C15" s="705"/>
      <c r="D15" s="705"/>
      <c r="E15" s="706"/>
      <c r="F15" s="707"/>
      <c r="G15" s="34" t="s">
        <v>10</v>
      </c>
      <c r="H15" s="29" t="s">
        <v>11</v>
      </c>
      <c r="I15" s="29" t="s">
        <v>12</v>
      </c>
    </row>
    <row r="16" spans="2:36" ht="15" customHeight="1">
      <c r="B16" s="38" t="s">
        <v>13</v>
      </c>
      <c r="C16" s="693" t="s">
        <v>14</v>
      </c>
      <c r="D16" s="693"/>
      <c r="E16" s="693"/>
      <c r="F16" s="693"/>
      <c r="G16" s="693"/>
      <c r="H16" s="693"/>
      <c r="I16" s="694"/>
      <c r="J16" s="39"/>
    </row>
    <row r="17" spans="2:36" s="41" customFormat="1" ht="32.25" customHeight="1">
      <c r="B17" s="60" t="s">
        <v>15</v>
      </c>
      <c r="C17" s="61" t="s">
        <v>32269</v>
      </c>
      <c r="D17" s="583" t="str">
        <f>VLOOKUP(C17,'SINAPI 03-21'!A:D,2,0)</f>
        <v>LOCACAO CONVENCIONAL DE OBRA, UTILIZANDO GABARITO DE TÁBUAS CORRIDAS PONTALETADAS A CADA 2,00M -  2 UTILIZAÇÕES. AF_10/2018</v>
      </c>
      <c r="E17" s="584" t="str">
        <f>VLOOKUP(C17,'SINAPI 03-21'!A:D,3,0)</f>
        <v>M</v>
      </c>
      <c r="F17" s="62">
        <f>'MEMO SANTO ANTONIO'!K16</f>
        <v>195</v>
      </c>
      <c r="G17" s="605" t="str">
        <f>VLOOKUP(C17,'SINAPI 03-21'!A:D,4,0)</f>
        <v>51,13</v>
      </c>
      <c r="H17" s="62">
        <f t="shared" ref="H17" si="0">TRUNC((G17*$K$7)+G17,2)</f>
        <v>65.86</v>
      </c>
      <c r="I17" s="73">
        <f>TRUNC(F17*H17,2)</f>
        <v>12842.7</v>
      </c>
      <c r="J17" s="40"/>
      <c r="M17" s="42"/>
    </row>
    <row r="18" spans="2:36" s="50" customFormat="1" ht="16.5" customHeight="1">
      <c r="B18" s="43"/>
      <c r="C18" s="44"/>
      <c r="D18" s="45"/>
      <c r="E18" s="46"/>
      <c r="F18" s="47"/>
      <c r="G18" s="48"/>
      <c r="H18" s="48" t="s">
        <v>18</v>
      </c>
      <c r="I18" s="48">
        <f>SUM(I17:I17)</f>
        <v>12842.7</v>
      </c>
      <c r="J18" s="49"/>
      <c r="K18" s="35"/>
      <c r="L18" s="35"/>
      <c r="M18" s="25"/>
      <c r="N18" s="35"/>
      <c r="O18" s="35"/>
      <c r="P18" s="35"/>
      <c r="Q18" s="35"/>
      <c r="R18" s="35"/>
      <c r="S18" s="35"/>
      <c r="T18" s="35"/>
      <c r="U18" s="35"/>
      <c r="V18" s="35"/>
      <c r="W18" s="35"/>
      <c r="X18" s="35"/>
      <c r="Y18" s="35"/>
      <c r="Z18" s="35"/>
      <c r="AA18" s="35"/>
      <c r="AB18" s="35"/>
      <c r="AC18" s="35"/>
      <c r="AD18" s="35"/>
      <c r="AE18" s="35"/>
      <c r="AF18" s="35"/>
      <c r="AG18" s="35"/>
      <c r="AH18" s="35"/>
      <c r="AI18" s="35"/>
      <c r="AJ18" s="35"/>
    </row>
    <row r="19" spans="2:36" ht="15" customHeight="1">
      <c r="B19" s="38" t="s">
        <v>19</v>
      </c>
      <c r="C19" s="693" t="s">
        <v>20</v>
      </c>
      <c r="D19" s="693"/>
      <c r="E19" s="693"/>
      <c r="F19" s="693"/>
      <c r="G19" s="693"/>
      <c r="H19" s="693"/>
      <c r="I19" s="694"/>
      <c r="J19" s="39"/>
    </row>
    <row r="20" spans="2:36" s="50" customFormat="1" ht="96" customHeight="1">
      <c r="B20" s="60" t="s">
        <v>21</v>
      </c>
      <c r="C20" s="586" t="s">
        <v>2031</v>
      </c>
      <c r="D20" s="583" t="str">
        <f>VLOOKUP(C20,'EMOP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61" t="str">
        <f>VLOOKUP(C20,'EMOP 03-21'!A:J,9,0)</f>
        <v>M2</v>
      </c>
      <c r="F20" s="73">
        <f>'MEMO SANTO ANTONIO'!K20</f>
        <v>12.5</v>
      </c>
      <c r="G20" s="464">
        <f>VLOOKUP(C20,'EMOP 03-21'!A:J,10,0)</f>
        <v>313.48</v>
      </c>
      <c r="H20" s="62">
        <f t="shared" ref="H20:H24" si="1">TRUNC((G20*$K$7)+G20,2)</f>
        <v>403.82</v>
      </c>
      <c r="I20" s="73">
        <f t="shared" ref="I20:I24" si="2">TRUNC(F20*H20,2)</f>
        <v>5047.75</v>
      </c>
      <c r="J20" s="52"/>
      <c r="K20" s="461"/>
      <c r="L20" s="35"/>
      <c r="M20" s="25"/>
      <c r="N20" s="35"/>
      <c r="O20" s="35"/>
      <c r="P20" s="35"/>
      <c r="Q20" s="35"/>
      <c r="R20" s="35"/>
      <c r="S20" s="35"/>
      <c r="T20" s="35"/>
      <c r="U20" s="35"/>
      <c r="V20" s="35"/>
      <c r="W20" s="35"/>
      <c r="X20" s="35"/>
      <c r="Y20" s="35"/>
      <c r="Z20" s="35"/>
      <c r="AA20" s="35"/>
      <c r="AB20" s="35"/>
      <c r="AC20" s="35"/>
      <c r="AD20" s="35"/>
      <c r="AE20" s="35"/>
      <c r="AF20" s="35"/>
      <c r="AG20" s="35"/>
      <c r="AH20" s="35"/>
      <c r="AI20" s="35"/>
      <c r="AJ20" s="35"/>
    </row>
    <row r="21" spans="2:36" s="50" customFormat="1" ht="57.75" customHeight="1">
      <c r="B21" s="60" t="s">
        <v>22</v>
      </c>
      <c r="C21" s="585" t="s">
        <v>2021</v>
      </c>
      <c r="D21" s="583" t="str">
        <f>VLOOKUP(C21,'EMOP 03-21'!A:J,2,0)</f>
        <v>TAPUME DE VEDACAO OU PROTECAO,EXECUTADO COM TELHAS TRAPEZOIDAIS DE ACO GALVANIZADO,ESPESSURA DE 0,5MM,ESTAS COM 2 VEZESDE UTILIZACAO,INCLUSIVE ENGRADAMENTO DE MADEIRA,UTILIZADO 2VEZES,EXCLUSIVE PINTURA</v>
      </c>
      <c r="E21" s="61" t="str">
        <f>VLOOKUP(C21,'EMOP 03-21'!A:J,9,0)</f>
        <v>M2</v>
      </c>
      <c r="F21" s="73">
        <f>'MEMO SANTO ANTONIO'!K24</f>
        <v>429.11</v>
      </c>
      <c r="G21" s="464">
        <f>VLOOKUP(C21,'EMOP 03-21'!A:J,10,0)</f>
        <v>27.67</v>
      </c>
      <c r="H21" s="62">
        <f t="shared" si="1"/>
        <v>35.64</v>
      </c>
      <c r="I21" s="73">
        <f t="shared" si="2"/>
        <v>15293.48</v>
      </c>
      <c r="J21" s="448"/>
      <c r="K21" s="114"/>
      <c r="L21" s="54"/>
      <c r="M21" s="25"/>
      <c r="N21" s="35"/>
      <c r="O21" s="35"/>
      <c r="P21" s="35"/>
      <c r="Q21" s="35"/>
      <c r="R21" s="35"/>
      <c r="S21" s="35"/>
      <c r="T21" s="35"/>
      <c r="U21" s="35"/>
      <c r="V21" s="35"/>
      <c r="W21" s="35"/>
      <c r="X21" s="35"/>
      <c r="Y21" s="35"/>
      <c r="Z21" s="35"/>
      <c r="AA21" s="35"/>
      <c r="AB21" s="35"/>
      <c r="AC21" s="35"/>
      <c r="AD21" s="35"/>
      <c r="AE21" s="35"/>
      <c r="AF21" s="35"/>
      <c r="AG21" s="35"/>
      <c r="AH21" s="35"/>
      <c r="AI21" s="35"/>
      <c r="AJ21" s="35"/>
    </row>
    <row r="22" spans="2:36" s="50" customFormat="1" ht="54" customHeight="1">
      <c r="B22" s="60" t="s">
        <v>25</v>
      </c>
      <c r="C22" s="588" t="s">
        <v>26</v>
      </c>
      <c r="D22" s="583" t="str">
        <f>VLOOKUP(C22,'EMOP 03-21'!A:J,2,0)</f>
        <v>INSTALACAO E LIGACAO PROVISORIA PARA ABASTECIMENTO DE AGUA E ESGOTAMENTO SANITARIO EM CANTEIRO DE OBRAS,INCLUSIVE ESCAVACAO,EXCLUSIVE REPOSICAO DA PAVIMENTACAO DO LOGRADOURO PUBLICO</v>
      </c>
      <c r="E22" s="61" t="str">
        <f>VLOOKUP(C22,'EMOP 03-21'!A:J,9,0)</f>
        <v>UN</v>
      </c>
      <c r="F22" s="73">
        <f>'MEMO SANTO ANTONIO'!K28</f>
        <v>1</v>
      </c>
      <c r="G22" s="464">
        <f>VLOOKUP(C22,'EMOP 03-21'!A:J,10,0)</f>
        <v>3270.73</v>
      </c>
      <c r="H22" s="62">
        <f t="shared" si="1"/>
        <v>4213.3500000000004</v>
      </c>
      <c r="I22" s="73">
        <f t="shared" si="2"/>
        <v>4213.3500000000004</v>
      </c>
      <c r="J22" s="49"/>
      <c r="K22" s="481"/>
      <c r="L22" s="54"/>
      <c r="M22" s="25"/>
      <c r="N22" s="35"/>
      <c r="O22" s="35"/>
      <c r="P22" s="35"/>
      <c r="Q22" s="35"/>
      <c r="R22" s="35"/>
      <c r="S22" s="35"/>
      <c r="T22" s="35"/>
      <c r="U22" s="35"/>
      <c r="V22" s="35"/>
      <c r="W22" s="35"/>
      <c r="X22" s="35"/>
      <c r="Y22" s="35"/>
      <c r="Z22" s="35"/>
      <c r="AA22" s="35"/>
      <c r="AB22" s="35"/>
      <c r="AC22" s="35"/>
      <c r="AD22" s="35"/>
      <c r="AE22" s="35"/>
      <c r="AF22" s="35"/>
      <c r="AG22" s="35"/>
      <c r="AH22" s="35"/>
      <c r="AI22" s="35"/>
      <c r="AJ22" s="35"/>
    </row>
    <row r="23" spans="2:36" s="50" customFormat="1" ht="45.75" customHeight="1">
      <c r="B23" s="60" t="s">
        <v>27</v>
      </c>
      <c r="C23" s="588" t="s">
        <v>2073</v>
      </c>
      <c r="D23" s="583" t="str">
        <f>VLOOKUP(C23,'EMOP 03-21'!A:J,2,0)</f>
        <v>INSTALACAO E LIGACAO PROVISORIA DE ALIMENTACAO DE ENERGIA ELETRICA,EM BAIXA TENSAO,PARA CANTEIRO DE OBRAS,M3-CHAVE 100A,CARGA 3KW,20CV,EXCLUSIVE O FORNECIMENTO DO MEDIDOR</v>
      </c>
      <c r="E23" s="61" t="str">
        <f>VLOOKUP(C23,'EMOP 03-21'!A:J,9,0)</f>
        <v>UN</v>
      </c>
      <c r="F23" s="73">
        <f>'MEMO SANTO ANTONIO'!K28</f>
        <v>1</v>
      </c>
      <c r="G23" s="464">
        <f>VLOOKUP(C23,'EMOP 03-21'!A:J,10,0)</f>
        <v>1670.66</v>
      </c>
      <c r="H23" s="62">
        <f t="shared" si="1"/>
        <v>2152.14</v>
      </c>
      <c r="I23" s="73">
        <f t="shared" si="2"/>
        <v>2152.14</v>
      </c>
      <c r="J23" s="49"/>
      <c r="K23" s="35"/>
      <c r="L23" s="35"/>
      <c r="M23" s="25"/>
      <c r="N23" s="35"/>
      <c r="O23" s="35"/>
      <c r="P23" s="35"/>
      <c r="Q23" s="35"/>
      <c r="R23" s="35"/>
      <c r="S23" s="35"/>
      <c r="T23" s="35"/>
      <c r="U23" s="35"/>
      <c r="V23" s="35"/>
      <c r="W23" s="35"/>
      <c r="X23" s="35"/>
      <c r="Y23" s="35"/>
      <c r="Z23" s="35"/>
      <c r="AA23" s="35"/>
      <c r="AB23" s="35"/>
      <c r="AC23" s="35"/>
      <c r="AD23" s="35"/>
      <c r="AE23" s="35"/>
      <c r="AF23" s="35"/>
      <c r="AG23" s="35"/>
      <c r="AH23" s="35"/>
      <c r="AI23" s="35"/>
      <c r="AJ23" s="35"/>
    </row>
    <row r="24" spans="2:36" s="50" customFormat="1" ht="27" customHeight="1">
      <c r="B24" s="60" t="s">
        <v>33466</v>
      </c>
      <c r="C24" s="683" t="s">
        <v>2085</v>
      </c>
      <c r="D24" s="583" t="str">
        <f>VLOOKUP(C24,'EMOP 03-21'!A:J,2,0)</f>
        <v>PLACA DE IDENTIFICACAO DE OBRA PUBLICA,INCLUSIVE PINTURA E SUPORTES DE MADEIRA.FORNECIMENTO E COLOCACAO</v>
      </c>
      <c r="E24" s="61" t="str">
        <f>VLOOKUP(C24,'EMOP 03-21'!A:J,9,0)</f>
        <v>M2</v>
      </c>
      <c r="F24" s="73">
        <f>'MEMO SANTO ANTONIO'!K34</f>
        <v>7.42</v>
      </c>
      <c r="G24" s="464">
        <f>VLOOKUP(C24,'EMOP 03-21'!A:J,10,0)</f>
        <v>346.27</v>
      </c>
      <c r="H24" s="62">
        <f t="shared" si="1"/>
        <v>446.06</v>
      </c>
      <c r="I24" s="73">
        <f t="shared" si="2"/>
        <v>3309.76</v>
      </c>
      <c r="J24" s="468"/>
      <c r="K24" s="35"/>
      <c r="L24" s="35"/>
      <c r="M24" s="25"/>
      <c r="N24" s="35"/>
      <c r="O24" s="35"/>
      <c r="P24" s="35"/>
      <c r="Q24" s="35"/>
      <c r="R24" s="35"/>
      <c r="S24" s="35"/>
      <c r="T24" s="35"/>
      <c r="U24" s="35"/>
      <c r="V24" s="35"/>
      <c r="W24" s="35"/>
      <c r="X24" s="35"/>
      <c r="Y24" s="35"/>
      <c r="Z24" s="35"/>
      <c r="AA24" s="35"/>
      <c r="AB24" s="35"/>
      <c r="AC24" s="35"/>
      <c r="AD24" s="35"/>
      <c r="AE24" s="35"/>
      <c r="AF24" s="35"/>
      <c r="AG24" s="35"/>
      <c r="AH24" s="35"/>
      <c r="AI24" s="35"/>
      <c r="AJ24" s="35"/>
    </row>
    <row r="25" spans="2:36" ht="16.5" customHeight="1">
      <c r="B25" s="43"/>
      <c r="C25" s="44"/>
      <c r="D25" s="45"/>
      <c r="E25" s="46"/>
      <c r="F25" s="47"/>
      <c r="G25" s="48"/>
      <c r="H25" s="48" t="s">
        <v>18</v>
      </c>
      <c r="I25" s="48">
        <f>SUM(I20:I24)</f>
        <v>30016.480000000003</v>
      </c>
      <c r="J25" s="49"/>
    </row>
    <row r="26" spans="2:36" ht="15" customHeight="1">
      <c r="B26" s="38" t="s">
        <v>28</v>
      </c>
      <c r="C26" s="693" t="s">
        <v>29</v>
      </c>
      <c r="D26" s="693"/>
      <c r="E26" s="693" t="s">
        <v>17</v>
      </c>
      <c r="F26" s="693"/>
      <c r="G26" s="693"/>
      <c r="H26" s="693"/>
      <c r="I26" s="694"/>
      <c r="J26" s="39"/>
    </row>
    <row r="27" spans="2:36" s="50" customFormat="1" ht="42.75" customHeight="1">
      <c r="B27" s="60" t="s">
        <v>30</v>
      </c>
      <c r="C27" s="590" t="s">
        <v>1064</v>
      </c>
      <c r="D27" s="583" t="str">
        <f>VLOOKUP(C27,'EMOP 03-21'!A:J,2,0)</f>
        <v>REGULARIZACAO DE TERRENO COM TRATOR EM TORNO DE 80CV,COMPREENDENDO ACERTO,RASPAGEM EVENTUALMENTE ATE 0,30M DE PROFUNDIDADE E AFASTAMENTO LATERAL DO MATERIAL EXCEDENTE</v>
      </c>
      <c r="E27" s="61" t="str">
        <f>VLOOKUP(C27,'EMOP 03-21'!A:J,9,0)</f>
        <v>M2</v>
      </c>
      <c r="F27" s="73">
        <f>'MEMO SANTO ANTONIO'!K40</f>
        <v>2518</v>
      </c>
      <c r="G27" s="464">
        <f>VLOOKUP(C27,'EMOP 03-21'!A:J,10,0)</f>
        <v>1.05</v>
      </c>
      <c r="H27" s="62">
        <f t="shared" ref="H27:H31" si="3">TRUNC((G27*$K$7)+G27,2)</f>
        <v>1.35</v>
      </c>
      <c r="I27" s="73">
        <f>TRUNC(F27*H27,2)</f>
        <v>3399.3</v>
      </c>
      <c r="J27" s="35"/>
      <c r="K27" s="35"/>
      <c r="L27" s="35"/>
      <c r="M27" s="25"/>
      <c r="N27" s="35"/>
      <c r="O27" s="35"/>
      <c r="P27" s="35"/>
      <c r="Q27" s="35"/>
      <c r="R27" s="35"/>
      <c r="S27" s="35"/>
      <c r="T27" s="35"/>
      <c r="U27" s="35"/>
      <c r="V27" s="35"/>
      <c r="W27" s="35"/>
      <c r="X27" s="35"/>
      <c r="Y27" s="35"/>
      <c r="Z27" s="35"/>
      <c r="AA27" s="35"/>
      <c r="AB27" s="35"/>
      <c r="AC27" s="35"/>
      <c r="AD27" s="35"/>
      <c r="AE27" s="35"/>
      <c r="AF27" s="35"/>
      <c r="AG27" s="35"/>
      <c r="AH27" s="35"/>
      <c r="AI27" s="35"/>
      <c r="AJ27" s="35"/>
    </row>
    <row r="28" spans="2:36" s="50" customFormat="1" ht="33" customHeight="1">
      <c r="B28" s="60" t="s">
        <v>32</v>
      </c>
      <c r="C28" s="589" t="s">
        <v>30628</v>
      </c>
      <c r="D28" s="583" t="str">
        <f>VLOOKUP(C28,'SINAPI 03-21'!A:D,2,0)</f>
        <v>ESCAVAÇÃO MANUAL PARA BLOCO DE COROAMENTO OU SAPATA, SEM PREVISÃO DE FÔRMA. AF_06/2017</v>
      </c>
      <c r="E28" s="584" t="str">
        <f>VLOOKUP(C28,'SINAPI 03-21'!A:D,3,0)</f>
        <v>M3</v>
      </c>
      <c r="F28" s="73">
        <f>'MEMO SANTO ANTONIO'!K43</f>
        <v>10.079999999999998</v>
      </c>
      <c r="G28" s="605" t="str">
        <f>VLOOKUP(C28,'SINAPI 03-21'!A:D,4,0)</f>
        <v>161,16</v>
      </c>
      <c r="H28" s="62">
        <f t="shared" si="3"/>
        <v>207.6</v>
      </c>
      <c r="I28" s="73">
        <f t="shared" ref="I28:I29" si="4">TRUNC(F28*H28,2)</f>
        <v>2092.6</v>
      </c>
      <c r="J28" s="449"/>
      <c r="K28" s="52">
        <f>I28</f>
        <v>2092.6</v>
      </c>
      <c r="L28" s="35"/>
      <c r="M28" s="25"/>
      <c r="N28" s="35"/>
      <c r="O28" s="35"/>
      <c r="P28" s="35"/>
      <c r="Q28" s="35"/>
      <c r="R28" s="35"/>
      <c r="S28" s="35"/>
      <c r="T28" s="35"/>
      <c r="U28" s="35"/>
      <c r="V28" s="35"/>
      <c r="W28" s="35"/>
      <c r="X28" s="35"/>
      <c r="Y28" s="35"/>
      <c r="Z28" s="35"/>
      <c r="AA28" s="35"/>
      <c r="AB28" s="35"/>
      <c r="AC28" s="35"/>
      <c r="AD28" s="35"/>
      <c r="AE28" s="35"/>
      <c r="AF28" s="35"/>
      <c r="AG28" s="35"/>
      <c r="AH28" s="35"/>
      <c r="AI28" s="35"/>
      <c r="AJ28" s="35"/>
    </row>
    <row r="29" spans="2:36" s="50" customFormat="1" ht="27" customHeight="1">
      <c r="B29" s="60" t="s">
        <v>33</v>
      </c>
      <c r="C29" s="591" t="s">
        <v>30759</v>
      </c>
      <c r="D29" s="583" t="str">
        <f>VLOOKUP(C29,'SINAPI 03-21'!A:D,2,0)</f>
        <v>REATERRO MANUAL DE VALAS COM COMPACTAÇÃO MECANIZADA. AF_04/2016</v>
      </c>
      <c r="E29" s="584" t="str">
        <f>VLOOKUP(C29,'SINAPI 03-21'!A:D,3,0)</f>
        <v>M3</v>
      </c>
      <c r="F29" s="73">
        <f>'MEMO SANTO ANTONIO'!K61</f>
        <v>36.54</v>
      </c>
      <c r="G29" s="605" t="str">
        <f>VLOOKUP(C29,'SINAPI 03-21'!A:D,4,0)</f>
        <v>37,08</v>
      </c>
      <c r="H29" s="62">
        <f t="shared" si="3"/>
        <v>47.76</v>
      </c>
      <c r="I29" s="73">
        <f t="shared" si="4"/>
        <v>1745.15</v>
      </c>
      <c r="J29" s="35"/>
      <c r="K29" s="35"/>
      <c r="L29" s="35"/>
      <c r="M29" s="25"/>
      <c r="N29" s="35"/>
      <c r="O29" s="35"/>
      <c r="P29" s="35"/>
      <c r="Q29" s="35"/>
      <c r="R29" s="35"/>
      <c r="S29" s="35"/>
      <c r="T29" s="35"/>
      <c r="U29" s="35"/>
      <c r="V29" s="35"/>
      <c r="W29" s="35"/>
      <c r="X29" s="35"/>
      <c r="Y29" s="35"/>
      <c r="Z29" s="35"/>
      <c r="AA29" s="35"/>
      <c r="AB29" s="35"/>
      <c r="AC29" s="35"/>
      <c r="AD29" s="35"/>
      <c r="AE29" s="35"/>
      <c r="AF29" s="35"/>
      <c r="AG29" s="35"/>
      <c r="AH29" s="35"/>
      <c r="AI29" s="35"/>
      <c r="AJ29" s="35"/>
    </row>
    <row r="30" spans="2:36" s="50" customFormat="1" ht="47.25" customHeight="1">
      <c r="B30" s="60" t="s">
        <v>34</v>
      </c>
      <c r="C30" s="589" t="s">
        <v>2125</v>
      </c>
      <c r="D30" s="583" t="str">
        <f>VLOOKUP(C30,'EMOP 03-21'!A:J,2,0)</f>
        <v>ESCAVACAO MANUAL DE VALA/CAVA EM MATERIAL DE 1ª CATEGORIA (A(AREIA,ARGILA OU PICARRA),ATE 1,50M DE PROFUNDIDADE,EXCLUSIVE ESCORAMENTO E ESGOTAMENTO</v>
      </c>
      <c r="E30" s="61" t="str">
        <f>VLOOKUP(C30,'EMOP 03-21'!A:J,9,0)</f>
        <v>M3</v>
      </c>
      <c r="F30" s="73">
        <f>'MEMO SANTO ANTONIO'!K74</f>
        <v>12.352499999999999</v>
      </c>
      <c r="G30" s="464">
        <f>VLOOKUP(C30,'EMOP 03-21'!A:J,10,0)</f>
        <v>47.62</v>
      </c>
      <c r="H30" s="62">
        <f t="shared" si="3"/>
        <v>61.34</v>
      </c>
      <c r="I30" s="73">
        <f>TRUNC(F30*H30,2)</f>
        <v>757.7</v>
      </c>
      <c r="J30" s="449"/>
      <c r="K30" s="35"/>
      <c r="L30" s="35"/>
      <c r="M30" s="25"/>
      <c r="N30" s="35"/>
      <c r="O30" s="35"/>
      <c r="P30" s="35"/>
      <c r="Q30" s="35"/>
      <c r="R30" s="35"/>
      <c r="S30" s="35"/>
      <c r="T30" s="35"/>
      <c r="U30" s="35"/>
      <c r="V30" s="35"/>
      <c r="W30" s="35"/>
      <c r="X30" s="35"/>
      <c r="Y30" s="35"/>
      <c r="Z30" s="35"/>
      <c r="AA30" s="35"/>
      <c r="AB30" s="35"/>
      <c r="AC30" s="35"/>
      <c r="AD30" s="35"/>
      <c r="AE30" s="35"/>
      <c r="AF30" s="35"/>
      <c r="AG30" s="35"/>
      <c r="AH30" s="35"/>
      <c r="AI30" s="35"/>
      <c r="AJ30" s="35"/>
    </row>
    <row r="31" spans="2:36" s="50" customFormat="1" ht="31.5" customHeight="1">
      <c r="B31" s="60" t="s">
        <v>33060</v>
      </c>
      <c r="C31" s="585" t="s">
        <v>30661</v>
      </c>
      <c r="D31" s="583" t="str">
        <f>VLOOKUP(C31,'SINAPI 03-21'!A:D,2,0)</f>
        <v>ESCAVAÇÃO MANUAL DE VALA COM PROFUNDIDADE MENOR OU IGUAL A 1,30 M. AF_02/2021</v>
      </c>
      <c r="E31" s="584" t="str">
        <f>VLOOKUP(C31,'SINAPI 03-21'!A:D,3,0)</f>
        <v>M3</v>
      </c>
      <c r="F31" s="73">
        <f>'MEMO SANTO ANTONIO'!K87</f>
        <v>10.56</v>
      </c>
      <c r="G31" s="605" t="str">
        <f>VLOOKUP(C31,'SINAPI 03-21'!A:D,4,0)</f>
        <v>89,24</v>
      </c>
      <c r="H31" s="62">
        <f t="shared" si="3"/>
        <v>114.95</v>
      </c>
      <c r="I31" s="73">
        <f>TRUNC(F31*H31,2)</f>
        <v>1213.8699999999999</v>
      </c>
      <c r="J31" s="449"/>
      <c r="K31" s="35"/>
      <c r="L31" s="35"/>
      <c r="M31" s="25"/>
      <c r="N31" s="35"/>
      <c r="O31" s="35"/>
      <c r="P31" s="35"/>
      <c r="Q31" s="35"/>
      <c r="R31" s="35"/>
      <c r="S31" s="35"/>
      <c r="T31" s="35"/>
      <c r="U31" s="35"/>
      <c r="V31" s="35"/>
      <c r="W31" s="35"/>
      <c r="X31" s="35"/>
      <c r="Y31" s="35"/>
      <c r="Z31" s="35"/>
      <c r="AA31" s="35"/>
      <c r="AB31" s="35"/>
      <c r="AC31" s="35"/>
      <c r="AD31" s="35"/>
      <c r="AE31" s="35"/>
      <c r="AF31" s="35"/>
      <c r="AG31" s="35"/>
      <c r="AH31" s="35"/>
      <c r="AI31" s="35"/>
      <c r="AJ31" s="35"/>
    </row>
    <row r="32" spans="2:36" ht="16.5" customHeight="1">
      <c r="B32" s="43"/>
      <c r="C32" s="44"/>
      <c r="D32" s="45"/>
      <c r="E32" s="46"/>
      <c r="F32" s="47"/>
      <c r="G32" s="29"/>
      <c r="H32" s="29" t="s">
        <v>18</v>
      </c>
      <c r="I32" s="48">
        <f>SUM(I27:I31)</f>
        <v>9208.619999999999</v>
      </c>
      <c r="J32" s="49"/>
    </row>
    <row r="33" spans="2:36" ht="16.5" customHeight="1">
      <c r="B33" s="38" t="s">
        <v>36</v>
      </c>
      <c r="C33" s="693" t="s">
        <v>33454</v>
      </c>
      <c r="D33" s="693"/>
      <c r="E33" s="693" t="s">
        <v>17</v>
      </c>
      <c r="F33" s="693"/>
      <c r="G33" s="693"/>
      <c r="H33" s="693"/>
      <c r="I33" s="694"/>
      <c r="J33" s="49"/>
    </row>
    <row r="34" spans="2:36" ht="30" customHeight="1">
      <c r="B34" s="60" t="s">
        <v>38</v>
      </c>
      <c r="C34" s="589" t="s">
        <v>32186</v>
      </c>
      <c r="D34" s="583" t="str">
        <f>VLOOKUP(C34,'SINAPI 03-21'!A:D,2,0)</f>
        <v>DEMOLIÇÃO DE PILARES E VIGAS EM CONCRETO ARMADO, DE FORMA MECANIZADA COM MARTELETE, SEM REAPROVEITAMENTO. AF_12/2017</v>
      </c>
      <c r="E34" s="584" t="str">
        <f>VLOOKUP(C34,'SINAPI 03-21'!A:D,3,0)</f>
        <v>M3</v>
      </c>
      <c r="F34" s="73">
        <f>'MEMO SANTO ANTONIO'!K96</f>
        <v>4.1040000000000001</v>
      </c>
      <c r="G34" s="605" t="str">
        <f>VLOOKUP(C34,'SINAPI 03-21'!A:D,4,0)</f>
        <v>321,00</v>
      </c>
      <c r="H34" s="62">
        <f t="shared" ref="H34:H40" si="5">TRUNC((G34*$K$7)+G34,2)</f>
        <v>413.51</v>
      </c>
      <c r="I34" s="73">
        <f t="shared" ref="I34:I35" si="6">TRUNC(F34*H34,2)</f>
        <v>1697.04</v>
      </c>
      <c r="J34" s="49"/>
    </row>
    <row r="35" spans="2:36" ht="31.5" customHeight="1">
      <c r="B35" s="60" t="s">
        <v>40</v>
      </c>
      <c r="C35" s="589" t="s">
        <v>32224</v>
      </c>
      <c r="D35" s="583" t="str">
        <f>VLOOKUP(C35,'SINAPI 03-21'!A:D,2,0)</f>
        <v>REMOÇÃO DE TELHAS, DE FIBROCIMENTO, METÁLICA E CERÂMICA, DE FORMA MANUAL, SEM REAPROVEITAMENTO. AF_12/2017</v>
      </c>
      <c r="E35" s="584" t="str">
        <f>VLOOKUP(C35,'SINAPI 03-21'!A:D,3,0)</f>
        <v>M2</v>
      </c>
      <c r="F35" s="73">
        <f>'MEMO SANTO ANTONIO'!K104</f>
        <v>25.42</v>
      </c>
      <c r="G35" s="605" t="str">
        <f>VLOOKUP(C35,'SINAPI 03-21'!A:D,4,0)</f>
        <v>3,47</v>
      </c>
      <c r="H35" s="62">
        <f t="shared" si="5"/>
        <v>4.47</v>
      </c>
      <c r="I35" s="73">
        <f t="shared" si="6"/>
        <v>113.62</v>
      </c>
      <c r="J35" s="49"/>
    </row>
    <row r="36" spans="2:36" ht="33" customHeight="1">
      <c r="B36" s="60" t="s">
        <v>42</v>
      </c>
      <c r="C36" s="589" t="s">
        <v>32240</v>
      </c>
      <c r="D36" s="583" t="str">
        <f>VLOOKUP(C36,'SINAPI 03-21'!A:D,2,0)</f>
        <v>REMOÇÃO DE TRAMA METÁLICA PARA COBERTURA, DE FORMA MANUAL, SEM REAPROVEITAMENTO. AF_12/2017</v>
      </c>
      <c r="E36" s="584" t="str">
        <f>VLOOKUP(C36,'SINAPI 03-21'!A:D,3,0)</f>
        <v>M2</v>
      </c>
      <c r="F36" s="73">
        <f>'MEMO SANTO ANTONIO'!K108</f>
        <v>25.42</v>
      </c>
      <c r="G36" s="605" t="str">
        <f>VLOOKUP(C36,'SINAPI 03-21'!A:D,4,0)</f>
        <v>19,70</v>
      </c>
      <c r="H36" s="62">
        <f t="shared" si="5"/>
        <v>25.37</v>
      </c>
      <c r="I36" s="73">
        <f t="shared" ref="I36:I37" si="7">TRUNC(F36*H36,2)</f>
        <v>644.9</v>
      </c>
      <c r="J36" s="49"/>
    </row>
    <row r="37" spans="2:36" ht="27.75" customHeight="1">
      <c r="B37" s="60" t="s">
        <v>45</v>
      </c>
      <c r="C37" s="589" t="s">
        <v>32242</v>
      </c>
      <c r="D37" s="583" t="str">
        <f>VLOOKUP(C37,'SINAPI 03-21'!A:D,2,0)</f>
        <v>REMOÇÃO DE TESOURAS METÁLICAS, COM VÃO MENOR QUE 8M, DE FORMA MANUAL, SEM REAPROVEITAMENTO. AF_12/2017</v>
      </c>
      <c r="E37" s="584" t="str">
        <f>VLOOKUP(C37,'SINAPI 03-21'!A:D,3,0)</f>
        <v>UN</v>
      </c>
      <c r="F37" s="73">
        <f>'MEMO SANTO ANTONIO'!K114</f>
        <v>2</v>
      </c>
      <c r="G37" s="605" t="str">
        <f>VLOOKUP(C37,'SINAPI 03-21'!A:D,4,0)</f>
        <v>201,49</v>
      </c>
      <c r="H37" s="62">
        <f t="shared" si="5"/>
        <v>259.55</v>
      </c>
      <c r="I37" s="73">
        <f t="shared" si="7"/>
        <v>519.1</v>
      </c>
      <c r="J37" s="49"/>
    </row>
    <row r="38" spans="2:36" ht="93" customHeight="1">
      <c r="B38" s="60" t="s">
        <v>33467</v>
      </c>
      <c r="C38" s="592" t="s">
        <v>3379</v>
      </c>
      <c r="D38" s="583" t="str">
        <f>VLOOKUP(C38,'EMOP 03-21'!A:J,2,0)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38" s="61" t="str">
        <f>VLOOKUP(C38,'EMOP 03-21'!A:J,9,0)</f>
        <v>M3</v>
      </c>
      <c r="F38" s="73">
        <f>'MEMO SANTO ANTONIO'!K120</f>
        <v>311.19</v>
      </c>
      <c r="G38" s="464">
        <f>VLOOKUP(C38,'EMOP 03-21'!A:J,10,0)</f>
        <v>41.56</v>
      </c>
      <c r="H38" s="62">
        <f t="shared" si="5"/>
        <v>53.53</v>
      </c>
      <c r="I38" s="73">
        <f>TRUNC(F38*H38,2)</f>
        <v>16658</v>
      </c>
      <c r="J38" s="49"/>
    </row>
    <row r="39" spans="2:36" ht="42.75" customHeight="1">
      <c r="B39" s="593" t="s">
        <v>33468</v>
      </c>
      <c r="C39" s="592" t="s">
        <v>3381</v>
      </c>
      <c r="D39" s="583" t="str">
        <f>VLOOKUP(C39,'EMOP 03-21'!A:J,2,0)</f>
        <v>DEMOLICAO DE CONCRETO ARMADO COM ROMPEDOR HIDRAULICO ADAPTADO A ESCAVADEIRA,INCLUSIVE EMPILHAMENTO LATERAL DENTRO DO CANTEIRO DE SERVICO</v>
      </c>
      <c r="E39" s="61" t="str">
        <f>VLOOKUP(C39,'EMOP 03-21'!A:J,9,0)</f>
        <v>M3</v>
      </c>
      <c r="F39" s="73">
        <f>'MEMO SANTO ANTONIO'!K127</f>
        <v>20.336000000000002</v>
      </c>
      <c r="G39" s="464">
        <f>VLOOKUP(C39,'EMOP 03-21'!A:J,10,0)</f>
        <v>38.630000000000003</v>
      </c>
      <c r="H39" s="62">
        <f t="shared" si="5"/>
        <v>49.76</v>
      </c>
      <c r="I39" s="73">
        <f>TRUNC(F39*H39,2)</f>
        <v>1011.91</v>
      </c>
      <c r="J39" s="49"/>
    </row>
    <row r="40" spans="2:36" ht="51.75" customHeight="1">
      <c r="B40" s="60" t="s">
        <v>33469</v>
      </c>
      <c r="C40" s="589" t="s">
        <v>32176</v>
      </c>
      <c r="D40" s="583" t="str">
        <f>VLOOKUP(C40,'SINAPI 03-21'!A:D,2,0)</f>
        <v>DEMOLIÇÃO DE ALVENARIA DE BLOCO FURADO, DE FORMA MANUAL, SEM REAPROVEITAMENTO. AF_12/2017</v>
      </c>
      <c r="E40" s="584" t="str">
        <f>VLOOKUP(C40,'SINAPI 03-21'!A:D,3,0)</f>
        <v>M3</v>
      </c>
      <c r="F40" s="73">
        <f>'MEMO SANTO ANTONIO'!K133</f>
        <v>37.665599999999998</v>
      </c>
      <c r="G40" s="605" t="str">
        <f>VLOOKUP(C40,'SINAPI 03-21'!A:D,4,0)</f>
        <v>58,88</v>
      </c>
      <c r="H40" s="62">
        <f t="shared" si="5"/>
        <v>75.84</v>
      </c>
      <c r="I40" s="73">
        <f t="shared" ref="I40" si="8">TRUNC(F40*H40,2)</f>
        <v>2856.55</v>
      </c>
      <c r="J40" s="49"/>
    </row>
    <row r="41" spans="2:36" ht="16.5" customHeight="1">
      <c r="B41" s="43"/>
      <c r="C41" s="44"/>
      <c r="D41" s="45"/>
      <c r="E41" s="46"/>
      <c r="F41" s="47"/>
      <c r="G41" s="566"/>
      <c r="H41" s="566" t="s">
        <v>18</v>
      </c>
      <c r="I41" s="48">
        <f>SUM(I34:I40)</f>
        <v>23501.119999999999</v>
      </c>
      <c r="J41" s="49"/>
    </row>
    <row r="42" spans="2:36" ht="15" customHeight="1">
      <c r="B42" s="38" t="s">
        <v>47</v>
      </c>
      <c r="C42" s="693" t="s">
        <v>37</v>
      </c>
      <c r="D42" s="693"/>
      <c r="E42" s="693"/>
      <c r="F42" s="693"/>
      <c r="G42" s="693"/>
      <c r="H42" s="693"/>
      <c r="I42" s="694"/>
      <c r="J42" s="39"/>
    </row>
    <row r="43" spans="2:36" s="50" customFormat="1" ht="33.75" customHeight="1">
      <c r="B43" s="594" t="s">
        <v>49</v>
      </c>
      <c r="C43" s="589" t="s">
        <v>71688</v>
      </c>
      <c r="D43" s="583" t="str">
        <f>VLOOKUP(C43,'SINAPI 03-21'!A:D,2,0)</f>
        <v>CARGA, MANOBRA E DESCARGA DE ENTULHO EM CAMINHÃO BASCULANTE 6 M³ - CARGA COM ESCAVADEIRA HIDRÁULICA  (CAÇAMBA DE 0,80 M³ / 111 HP) E DESCARGA LIVRE (UNIDADE: M3). AF_07/2020</v>
      </c>
      <c r="E43" s="584" t="str">
        <f>VLOOKUP(C43,'SINAPI 03-21'!A:D,3,0)</f>
        <v>M3</v>
      </c>
      <c r="F43" s="595">
        <f>'MEMO SANTO ANTONIO'!K139</f>
        <v>373.29559999999998</v>
      </c>
      <c r="G43" s="605" t="str">
        <f>VLOOKUP(C43,'SINAPI 03-21'!A:D,4,0)</f>
        <v>6,70</v>
      </c>
      <c r="H43" s="62">
        <f t="shared" ref="H43:H47" si="9">TRUNC((G43*$K$7)+G43,2)</f>
        <v>8.6300000000000008</v>
      </c>
      <c r="I43" s="73">
        <f t="shared" ref="I43" si="10">TRUNC(F43*H43,2)</f>
        <v>3221.54</v>
      </c>
      <c r="J43" s="49" t="s">
        <v>41</v>
      </c>
      <c r="K43" s="35"/>
      <c r="L43" s="35"/>
      <c r="M43" s="25"/>
      <c r="N43" s="35"/>
      <c r="O43" s="35"/>
      <c r="P43" s="35"/>
      <c r="Q43" s="35"/>
      <c r="R43" s="35"/>
      <c r="S43" s="35"/>
      <c r="T43" s="35"/>
      <c r="U43" s="35"/>
      <c r="V43" s="35"/>
      <c r="W43" s="35"/>
      <c r="X43" s="35"/>
      <c r="Y43" s="35"/>
      <c r="Z43" s="35"/>
      <c r="AA43" s="35"/>
      <c r="AB43" s="35"/>
      <c r="AC43" s="35"/>
      <c r="AD43" s="35"/>
      <c r="AE43" s="35"/>
      <c r="AF43" s="35"/>
      <c r="AG43" s="35"/>
      <c r="AH43" s="35"/>
      <c r="AI43" s="35"/>
      <c r="AJ43" s="35"/>
    </row>
    <row r="44" spans="2:36" s="50" customFormat="1" ht="33.75" customHeight="1">
      <c r="B44" s="594" t="s">
        <v>50</v>
      </c>
      <c r="C44" s="589">
        <v>100973</v>
      </c>
      <c r="D44" s="583" t="str">
        <f>VLOOKUP(C44,'SINAPI 03-21'!A:D,2,0)</f>
        <v>CARGA, MANOBRA E DESCARGA DE SOLOS E MATERIAIS GRANULARES EM CAMINHÃO BASCULANTE 6 M³ - CARGA COM PÁ CARREGADEIRA (CAÇAMBA DE 1,7 A 2,8 M³ / 128 HP) E DESCARGA LIVRE (UNIDADE: M3). AF_07/2020</v>
      </c>
      <c r="E44" s="584" t="str">
        <f>VLOOKUP(C44,'SINAPI 03-21'!A:D,3,0)</f>
        <v>M3</v>
      </c>
      <c r="F44" s="595">
        <f>'MEMO SANTO ANTONIO'!K142</f>
        <v>53.11</v>
      </c>
      <c r="G44" s="646" t="str">
        <f>VLOOKUP(C44,'SINAPI 03-21'!A:D,4,0)</f>
        <v>6,82</v>
      </c>
      <c r="H44" s="62">
        <f t="shared" si="9"/>
        <v>8.7799999999999994</v>
      </c>
      <c r="I44" s="595">
        <f>TRUNC(F44*H44,2)</f>
        <v>466.3</v>
      </c>
      <c r="J44" s="49" t="s">
        <v>30765</v>
      </c>
      <c r="K44" s="35"/>
      <c r="L44" s="35"/>
      <c r="M44" s="25"/>
      <c r="N44" s="35"/>
      <c r="O44" s="35"/>
      <c r="P44" s="35"/>
      <c r="Q44" s="35"/>
      <c r="R44" s="35"/>
      <c r="S44" s="35"/>
      <c r="T44" s="35"/>
      <c r="U44" s="35"/>
      <c r="V44" s="35"/>
      <c r="W44" s="35"/>
      <c r="X44" s="35"/>
      <c r="Y44" s="35"/>
      <c r="Z44" s="35"/>
      <c r="AA44" s="35"/>
      <c r="AB44" s="35"/>
      <c r="AC44" s="35"/>
      <c r="AD44" s="35"/>
      <c r="AE44" s="35"/>
      <c r="AF44" s="35"/>
      <c r="AG44" s="35"/>
      <c r="AH44" s="35"/>
      <c r="AI44" s="35"/>
      <c r="AJ44" s="35"/>
    </row>
    <row r="45" spans="2:36" s="50" customFormat="1" ht="39" customHeight="1">
      <c r="B45" s="594" t="s">
        <v>52</v>
      </c>
      <c r="C45" s="591" t="s">
        <v>32280</v>
      </c>
      <c r="D45" s="583" t="str">
        <f>VLOOKUP(C45,'SINAPI 03-21'!A:D,2,0)</f>
        <v>TRANSPORTE COM CAMINHÃO BASCULANTE DE 10 M³, EM VIA URBANA EM LEITO NATURAL (UNIDADE: M3XKM). AF_07/2020</v>
      </c>
      <c r="E45" s="584" t="str">
        <f>VLOOKUP(C45,'SINAPI 03-21'!A:D,3,0)</f>
        <v>M3XKM</v>
      </c>
      <c r="F45" s="587">
        <f>'MEMO SANTO ANTONIO'!K151</f>
        <v>5557.52</v>
      </c>
      <c r="G45" s="646" t="str">
        <f>VLOOKUP(C45,'SINAPI 03-21'!A:D,4,0)</f>
        <v>2,15</v>
      </c>
      <c r="H45" s="62">
        <f t="shared" si="9"/>
        <v>2.76</v>
      </c>
      <c r="I45" s="73">
        <f t="shared" ref="I45" si="11">TRUNC(F45*H45,2)</f>
        <v>15338.75</v>
      </c>
      <c r="J45" s="448"/>
      <c r="K45" s="35"/>
      <c r="L45" s="35"/>
      <c r="M45" s="25"/>
      <c r="N45" s="35"/>
      <c r="O45" s="35"/>
      <c r="P45" s="35"/>
      <c r="Q45" s="35"/>
      <c r="R45" s="35"/>
      <c r="S45" s="35"/>
      <c r="T45" s="35"/>
      <c r="U45" s="35"/>
      <c r="V45" s="35"/>
      <c r="W45" s="35"/>
      <c r="X45" s="35"/>
      <c r="Y45" s="35"/>
      <c r="Z45" s="35"/>
      <c r="AA45" s="35"/>
      <c r="AB45" s="35"/>
      <c r="AC45" s="35"/>
      <c r="AD45" s="35"/>
      <c r="AE45" s="35"/>
      <c r="AF45" s="35"/>
      <c r="AG45" s="35"/>
      <c r="AH45" s="35"/>
      <c r="AI45" s="35"/>
      <c r="AJ45" s="35"/>
    </row>
    <row r="46" spans="2:36" s="50" customFormat="1" ht="48" customHeight="1">
      <c r="B46" s="594" t="s">
        <v>53</v>
      </c>
      <c r="C46" s="588" t="s">
        <v>43</v>
      </c>
      <c r="D46" s="583" t="str">
        <f>VLOOKUP(C46,'EMOP 03-21'!A:J,2,0)</f>
        <v>TRANSPORTE DE ANDAIME TUBULAR,CONSIDERANDO-SE A AREA DE PROJECAO VERTICAL DO ANDAIME,EXCLUSIVE CARGA,DESCARGA E TEMPO DE ESPERA DO CAMINHAO(VIDE ITEM 04.021.0010)</v>
      </c>
      <c r="E46" s="61" t="str">
        <f>VLOOKUP(C46,'EMOP 03-21'!A:J,9,0)</f>
        <v>M2XKM</v>
      </c>
      <c r="F46" s="595">
        <f>'MEMO SANTO ANTONIO'!K161</f>
        <v>829.81</v>
      </c>
      <c r="G46" s="464">
        <f>VLOOKUP(C46,'EMOP 03-21'!A:J,10,0)</f>
        <v>0.13</v>
      </c>
      <c r="H46" s="62">
        <f t="shared" si="9"/>
        <v>0.16</v>
      </c>
      <c r="I46" s="595">
        <f>TRUNC(F46*H46,2)</f>
        <v>132.76</v>
      </c>
      <c r="J46" s="35"/>
      <c r="K46" s="35"/>
      <c r="L46" s="35"/>
      <c r="M46" s="25"/>
      <c r="N46" s="35"/>
      <c r="O46" s="35"/>
      <c r="P46" s="35"/>
      <c r="Q46" s="35"/>
      <c r="R46" s="35"/>
      <c r="S46" s="35"/>
      <c r="T46" s="35"/>
      <c r="U46" s="35"/>
      <c r="V46" s="35"/>
      <c r="W46" s="35"/>
      <c r="X46" s="35"/>
      <c r="Y46" s="35"/>
      <c r="Z46" s="35"/>
      <c r="AA46" s="35"/>
      <c r="AB46" s="35"/>
      <c r="AC46" s="35"/>
      <c r="AD46" s="35"/>
      <c r="AE46" s="35"/>
      <c r="AF46" s="35"/>
      <c r="AG46" s="35"/>
      <c r="AH46" s="35"/>
      <c r="AI46" s="35"/>
      <c r="AJ46" s="35"/>
    </row>
    <row r="47" spans="2:36" s="50" customFormat="1" ht="36" customHeight="1">
      <c r="B47" s="594" t="s">
        <v>33845</v>
      </c>
      <c r="C47" s="588" t="s">
        <v>46</v>
      </c>
      <c r="D47" s="583" t="str">
        <f>VLOOKUP(C47,'EMOP 03-21'!A:J,2,0)</f>
        <v>CARGA E DESCARGA MANUAL DE ANDAIME TUBULAR,INCLUSIVE TEMPO DE ESPERA DO CAMINHAO,CONSIDERANDO-SE A AREA DE PROJECAO VERTICAL</v>
      </c>
      <c r="E47" s="61" t="str">
        <f>VLOOKUP(C47,'EMOP 03-21'!A:J,9,0)</f>
        <v>M2</v>
      </c>
      <c r="F47" s="595">
        <f>'MEMO SANTO ANTONIO'!K165</f>
        <v>153.66999999999999</v>
      </c>
      <c r="G47" s="464">
        <f>VLOOKUP(C47,'EMOP 03-21'!A:J,10,0)</f>
        <v>0.65</v>
      </c>
      <c r="H47" s="62">
        <f t="shared" si="9"/>
        <v>0.83</v>
      </c>
      <c r="I47" s="73">
        <f t="shared" ref="I47" si="12">TRUNC(F47*H47,2)</f>
        <v>127.54</v>
      </c>
      <c r="J47" s="35"/>
      <c r="K47" s="35"/>
      <c r="L47" s="35"/>
      <c r="M47" s="25"/>
      <c r="N47" s="35"/>
      <c r="O47" s="35"/>
      <c r="P47" s="35"/>
      <c r="Q47" s="35"/>
      <c r="R47" s="35"/>
      <c r="S47" s="35"/>
      <c r="T47" s="35"/>
      <c r="U47" s="35"/>
      <c r="V47" s="35"/>
      <c r="W47" s="35"/>
      <c r="X47" s="35"/>
      <c r="Y47" s="35"/>
      <c r="Z47" s="35"/>
      <c r="AA47" s="35"/>
      <c r="AB47" s="35"/>
      <c r="AC47" s="35"/>
      <c r="AD47" s="35"/>
      <c r="AE47" s="35"/>
      <c r="AF47" s="35"/>
      <c r="AG47" s="35"/>
      <c r="AH47" s="35"/>
      <c r="AI47" s="35"/>
      <c r="AJ47" s="35"/>
    </row>
    <row r="48" spans="2:36" ht="16.5" customHeight="1">
      <c r="B48" s="43"/>
      <c r="C48" s="44"/>
      <c r="D48" s="45"/>
      <c r="E48" s="46"/>
      <c r="F48" s="47"/>
      <c r="G48" s="29"/>
      <c r="H48" s="29" t="s">
        <v>18</v>
      </c>
      <c r="I48" s="48">
        <f>SUM(I43:I47)</f>
        <v>19286.89</v>
      </c>
      <c r="J48" s="49"/>
    </row>
    <row r="49" spans="2:36" ht="15" customHeight="1">
      <c r="B49" s="38" t="s">
        <v>56</v>
      </c>
      <c r="C49" s="693" t="s">
        <v>48</v>
      </c>
      <c r="D49" s="693"/>
      <c r="E49" s="693"/>
      <c r="F49" s="693"/>
      <c r="G49" s="693"/>
      <c r="H49" s="693"/>
      <c r="I49" s="694"/>
      <c r="J49" s="39"/>
    </row>
    <row r="50" spans="2:36" s="50" customFormat="1" ht="46.5" customHeight="1">
      <c r="B50" s="60" t="s">
        <v>57</v>
      </c>
      <c r="C50" s="588" t="s">
        <v>51</v>
      </c>
      <c r="D50" s="583" t="str">
        <f>VLOOKUP(C50,'EMOP 03-21'!A:J,2,0)</f>
        <v>PLATAFORMA OU PASSARELA DE MADEIRA DE 1ª,CONSIDERANDO-SE APROVEITAMENTO DA  MADEIRA 20 VEZES,EXCLUSIVE ANDAIME OU OUTROSUPORTE E MOVIMENTACAO(VIDE ITEM 05.008.0008)</v>
      </c>
      <c r="E50" s="61" t="str">
        <f>VLOOKUP(C50,'EMOP 03-21'!A:J,9,0)</f>
        <v>M2</v>
      </c>
      <c r="F50" s="73">
        <f>'MEMO SANTO ANTONIO'!K172</f>
        <v>30.73</v>
      </c>
      <c r="G50" s="464">
        <f>VLOOKUP(C50,'EMOP 03-21'!A:J,10,0)</f>
        <v>2.97</v>
      </c>
      <c r="H50" s="62">
        <f t="shared" ref="H50:H55" si="13">TRUNC((G50*$K$7)+G50,2)</f>
        <v>3.82</v>
      </c>
      <c r="I50" s="73">
        <f t="shared" ref="I50:I55" si="14">TRUNC(F50*H50,2)</f>
        <v>117.38</v>
      </c>
      <c r="J50" s="35"/>
      <c r="K50" s="35"/>
      <c r="L50" s="35"/>
      <c r="M50" s="25"/>
      <c r="N50" s="35"/>
      <c r="O50" s="35"/>
      <c r="P50" s="35"/>
      <c r="Q50" s="35"/>
      <c r="R50" s="35"/>
      <c r="S50" s="35"/>
      <c r="T50" s="35"/>
      <c r="U50" s="35"/>
      <c r="V50" s="35"/>
      <c r="W50" s="35"/>
      <c r="X50" s="35"/>
      <c r="Y50" s="35"/>
      <c r="Z50" s="35"/>
      <c r="AA50" s="35"/>
      <c r="AB50" s="35"/>
      <c r="AC50" s="35"/>
      <c r="AD50" s="35"/>
      <c r="AE50" s="35"/>
      <c r="AF50" s="35"/>
      <c r="AG50" s="35"/>
      <c r="AH50" s="35"/>
      <c r="AI50" s="35"/>
      <c r="AJ50" s="35"/>
    </row>
    <row r="51" spans="2:36" s="50" customFormat="1" ht="75.75" customHeight="1">
      <c r="B51" s="60" t="s">
        <v>59</v>
      </c>
      <c r="C51" s="585" t="s">
        <v>3532</v>
      </c>
      <c r="D51" s="583" t="str">
        <f>VLOOKUP(C51,'EMOP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51" s="61" t="str">
        <f>VLOOKUP(C51,'EMOP 03-21'!A:J,9,0)</f>
        <v>M2XMES</v>
      </c>
      <c r="F51" s="73">
        <f>'MEMO SANTO ANTONIO'!K176</f>
        <v>307.35000000000002</v>
      </c>
      <c r="G51" s="464">
        <f>VLOOKUP(C51,'EMOP 03-21'!A:J,10,0)</f>
        <v>12</v>
      </c>
      <c r="H51" s="62">
        <f t="shared" si="13"/>
        <v>15.45</v>
      </c>
      <c r="I51" s="73">
        <f t="shared" si="14"/>
        <v>4748.55</v>
      </c>
      <c r="J51" s="35"/>
      <c r="K51" s="35"/>
      <c r="L51" s="35"/>
      <c r="M51" s="25"/>
      <c r="N51" s="35"/>
      <c r="O51" s="35"/>
      <c r="P51" s="35"/>
      <c r="Q51" s="35"/>
      <c r="R51" s="35"/>
      <c r="S51" s="35"/>
      <c r="T51" s="35"/>
      <c r="U51" s="35"/>
      <c r="V51" s="35"/>
      <c r="W51" s="35"/>
      <c r="X51" s="35"/>
      <c r="Y51" s="35"/>
      <c r="Z51" s="35"/>
      <c r="AA51" s="35"/>
      <c r="AB51" s="35"/>
      <c r="AC51" s="35"/>
      <c r="AD51" s="35"/>
      <c r="AE51" s="35"/>
      <c r="AF51" s="35"/>
      <c r="AG51" s="35"/>
      <c r="AH51" s="35"/>
      <c r="AI51" s="35"/>
      <c r="AJ51" s="35"/>
    </row>
    <row r="52" spans="2:36" s="50" customFormat="1" ht="33.75" customHeight="1">
      <c r="B52" s="60" t="s">
        <v>33470</v>
      </c>
      <c r="C52" s="588" t="s">
        <v>54</v>
      </c>
      <c r="D52" s="583" t="str">
        <f>VLOOKUP(C52,'EMOP 03-21'!A:J,2,0)</f>
        <v>MONTAGEM E DESMONTAGEM DE ANDAIME COM ELEMENTOS TUBULARES,CONSIDERANDO-SE A AREA VERTICAL RECOBERTA</v>
      </c>
      <c r="E52" s="61" t="str">
        <f>VLOOKUP(C52,'EMOP 03-21'!A:J,9,0)</f>
        <v>M2</v>
      </c>
      <c r="F52" s="73">
        <f>'MEMO SANTO ANTONIO'!K180</f>
        <v>488.7</v>
      </c>
      <c r="G52" s="464">
        <f>VLOOKUP(C52,'EMOP 03-21'!A:J,10,0)</f>
        <v>5.6</v>
      </c>
      <c r="H52" s="62">
        <f t="shared" si="13"/>
        <v>7.21</v>
      </c>
      <c r="I52" s="73">
        <f t="shared" si="14"/>
        <v>3523.52</v>
      </c>
      <c r="J52" s="462"/>
      <c r="K52" s="35"/>
      <c r="L52" s="35"/>
      <c r="M52" s="25"/>
      <c r="N52" s="35"/>
      <c r="O52" s="35"/>
      <c r="P52" s="35"/>
      <c r="Q52" s="35"/>
      <c r="R52" s="35"/>
      <c r="S52" s="35"/>
      <c r="T52" s="35"/>
      <c r="U52" s="35"/>
      <c r="V52" s="35"/>
      <c r="W52" s="35"/>
      <c r="X52" s="35"/>
      <c r="Y52" s="35"/>
      <c r="Z52" s="35"/>
      <c r="AA52" s="35"/>
      <c r="AB52" s="35"/>
      <c r="AC52" s="35"/>
      <c r="AD52" s="35"/>
      <c r="AE52" s="35"/>
      <c r="AF52" s="35"/>
      <c r="AG52" s="35"/>
      <c r="AH52" s="35"/>
      <c r="AI52" s="35"/>
      <c r="AJ52" s="35"/>
    </row>
    <row r="53" spans="2:36" s="50" customFormat="1" ht="34.5" customHeight="1">
      <c r="B53" s="60" t="s">
        <v>33471</v>
      </c>
      <c r="C53" s="588" t="s">
        <v>55</v>
      </c>
      <c r="D53" s="583" t="str">
        <f>VLOOKUP(C53,'EMOP 03-21'!A:J,2,0)</f>
        <v>MOVIMENTACAO VERTICAL OU HORIZONTAL DE PLATAFORMA OU PASSARELA</v>
      </c>
      <c r="E53" s="61" t="str">
        <f>VLOOKUP(C53,'EMOP 03-21'!A:J,9,0)</f>
        <v>M2</v>
      </c>
      <c r="F53" s="73">
        <f>'MEMO SANTO ANTONIO'!K185</f>
        <v>97.74</v>
      </c>
      <c r="G53" s="464">
        <f>VLOOKUP(C53,'EMOP 03-21'!A:J,10,0)</f>
        <v>0.46</v>
      </c>
      <c r="H53" s="62">
        <f t="shared" si="13"/>
        <v>0.59</v>
      </c>
      <c r="I53" s="73">
        <f t="shared" si="14"/>
        <v>57.66</v>
      </c>
      <c r="J53" s="49"/>
      <c r="K53" s="35"/>
      <c r="L53" s="35"/>
      <c r="M53" s="25"/>
      <c r="N53" s="35"/>
      <c r="O53" s="35"/>
      <c r="P53" s="35"/>
      <c r="Q53" s="35"/>
      <c r="R53" s="35"/>
      <c r="S53" s="35"/>
      <c r="T53" s="35"/>
      <c r="U53" s="35"/>
      <c r="V53" s="35"/>
      <c r="W53" s="35"/>
      <c r="X53" s="35"/>
      <c r="Y53" s="35"/>
      <c r="Z53" s="35"/>
      <c r="AA53" s="35"/>
      <c r="AB53" s="35"/>
      <c r="AC53" s="35"/>
      <c r="AD53" s="35"/>
      <c r="AE53" s="35"/>
      <c r="AF53" s="35"/>
      <c r="AG53" s="35"/>
      <c r="AH53" s="35"/>
      <c r="AI53" s="35"/>
      <c r="AJ53" s="35"/>
    </row>
    <row r="54" spans="2:36" s="50" customFormat="1" ht="57.75" customHeight="1">
      <c r="B54" s="60" t="s">
        <v>33472</v>
      </c>
      <c r="C54" s="585" t="s">
        <v>2830</v>
      </c>
      <c r="D54" s="583" t="str">
        <f>VLOOKUP(C54,'EMOP 03-21'!A:J,2,0)</f>
        <v>RETIRADA DE ENTULHO DE OBRA COM CACAMBA DE ACO TIPO CONTAINER COM 5M3 DE CAPACIDADE,INCLUSIVE CARREGAMENTO,TRANSPORTE E DESCARREGAMENTO.CUSTO POR UNIDADE DE CACAMBA E INCLUI A TAXA PARA DESCARGA EM LOCAIS AUTORIZADOS</v>
      </c>
      <c r="E54" s="61" t="str">
        <f>VLOOKUP(C54,'EMOP 03-21'!A:J,9,0)</f>
        <v>UN</v>
      </c>
      <c r="F54" s="73">
        <f>'MEMO SANTO ANTONIO'!K188</f>
        <v>8</v>
      </c>
      <c r="G54" s="464">
        <f>VLOOKUP(C54,'EMOP 03-21'!A:J,10,0)</f>
        <v>248.4</v>
      </c>
      <c r="H54" s="62">
        <f t="shared" si="13"/>
        <v>319.98</v>
      </c>
      <c r="I54" s="73">
        <f>TRUNC(F54*H54,2)</f>
        <v>2559.84</v>
      </c>
      <c r="J54" s="49"/>
      <c r="K54" s="35"/>
      <c r="L54" s="35"/>
      <c r="M54" s="25"/>
      <c r="N54" s="35"/>
      <c r="O54" s="35"/>
      <c r="P54" s="35"/>
      <c r="Q54" s="35"/>
      <c r="R54" s="35"/>
      <c r="S54" s="35"/>
      <c r="T54" s="35"/>
      <c r="U54" s="35"/>
      <c r="V54" s="35"/>
      <c r="W54" s="35"/>
      <c r="X54" s="35"/>
      <c r="Y54" s="35"/>
      <c r="Z54" s="35"/>
      <c r="AA54" s="35"/>
      <c r="AB54" s="35"/>
      <c r="AC54" s="35"/>
      <c r="AD54" s="35"/>
      <c r="AE54" s="35"/>
      <c r="AF54" s="35"/>
      <c r="AG54" s="35"/>
      <c r="AH54" s="35"/>
      <c r="AI54" s="35"/>
      <c r="AJ54" s="35"/>
    </row>
    <row r="55" spans="2:36" s="50" customFormat="1" ht="34.5" customHeight="1">
      <c r="B55" s="60" t="s">
        <v>33473</v>
      </c>
      <c r="C55" s="589" t="s">
        <v>3864</v>
      </c>
      <c r="D55" s="583" t="str">
        <f>VLOOKUP(C55,'EMOP 03-21'!A:J,2,0)</f>
        <v>PLACA DE INAUGURACAO EM ALUMINIO,MEDINDO 0,40X0,60M,COM 1MMDE ESPESSURA,COM INSCRICAO EM PLOTTER.FORNECIMENTO E COLOCACAO</v>
      </c>
      <c r="E55" s="61" t="str">
        <f>VLOOKUP(C55,'EMOP 03-21'!A:J,9,0)</f>
        <v>UN</v>
      </c>
      <c r="F55" s="73">
        <f>'MEMO SANTO ANTONIO'!K195</f>
        <v>1</v>
      </c>
      <c r="G55" s="464">
        <f>VLOOKUP(C55,'EMOP 03-21'!A:J,10,0)</f>
        <v>378.99</v>
      </c>
      <c r="H55" s="62">
        <f t="shared" si="13"/>
        <v>488.21</v>
      </c>
      <c r="I55" s="73">
        <f t="shared" si="14"/>
        <v>488.21</v>
      </c>
      <c r="J55" s="49"/>
      <c r="K55" s="35"/>
      <c r="L55" s="107"/>
      <c r="M55" s="25"/>
      <c r="N55" s="35"/>
      <c r="O55" s="35"/>
      <c r="P55" s="35"/>
      <c r="Q55" s="35"/>
      <c r="R55" s="35"/>
      <c r="S55" s="35"/>
      <c r="T55" s="35"/>
      <c r="U55" s="35"/>
      <c r="V55" s="35"/>
      <c r="W55" s="35"/>
      <c r="X55" s="35"/>
      <c r="Y55" s="35"/>
      <c r="Z55" s="35"/>
      <c r="AA55" s="35"/>
      <c r="AB55" s="35"/>
      <c r="AC55" s="35"/>
      <c r="AD55" s="35"/>
      <c r="AE55" s="35"/>
      <c r="AF55" s="35"/>
      <c r="AG55" s="35"/>
      <c r="AH55" s="35"/>
      <c r="AI55" s="35"/>
      <c r="AJ55" s="35"/>
    </row>
    <row r="56" spans="2:36" ht="20.25" customHeight="1">
      <c r="B56" s="55"/>
      <c r="C56" s="44"/>
      <c r="D56" s="45"/>
      <c r="E56" s="46"/>
      <c r="F56" s="56"/>
      <c r="G56" s="29"/>
      <c r="H56" s="29" t="s">
        <v>18</v>
      </c>
      <c r="I56" s="48">
        <f>SUM(I50:I55)</f>
        <v>11495.16</v>
      </c>
      <c r="J56" s="49"/>
      <c r="L56" s="107"/>
    </row>
    <row r="57" spans="2:36" s="50" customFormat="1" ht="17.25" customHeight="1">
      <c r="B57" s="38" t="s">
        <v>61</v>
      </c>
      <c r="C57" s="693" t="s">
        <v>86</v>
      </c>
      <c r="D57" s="693"/>
      <c r="E57" s="693"/>
      <c r="F57" s="693"/>
      <c r="G57" s="693"/>
      <c r="H57" s="693"/>
      <c r="I57" s="694"/>
      <c r="J57" s="49"/>
      <c r="K57" s="35"/>
      <c r="L57" s="35"/>
      <c r="M57" s="25"/>
      <c r="N57" s="35"/>
      <c r="O57" s="35"/>
      <c r="P57" s="35"/>
      <c r="Q57" s="35"/>
      <c r="R57" s="35"/>
      <c r="S57" s="35"/>
      <c r="T57" s="35"/>
      <c r="U57" s="35"/>
      <c r="V57" s="35"/>
      <c r="W57" s="35"/>
      <c r="X57" s="35"/>
      <c r="Y57" s="35"/>
      <c r="Z57" s="35"/>
      <c r="AA57" s="35"/>
      <c r="AB57" s="35"/>
      <c r="AC57" s="35"/>
      <c r="AD57" s="35"/>
      <c r="AE57" s="35"/>
      <c r="AF57" s="35"/>
      <c r="AG57" s="35"/>
      <c r="AH57" s="35"/>
      <c r="AI57" s="35"/>
      <c r="AJ57" s="35"/>
    </row>
    <row r="58" spans="2:36" s="50" customFormat="1" ht="67.5" customHeight="1">
      <c r="B58" s="60" t="s">
        <v>33474</v>
      </c>
      <c r="C58" s="585" t="s">
        <v>10703</v>
      </c>
      <c r="D58" s="583" t="str">
        <f>VLOOKUP(C58,'EMOP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8" s="61" t="str">
        <f>VLOOKUP(C58,'EMOP 03-21'!A:J,9,0)</f>
        <v>M3</v>
      </c>
      <c r="F58" s="62">
        <f>'MEMO SANTO ANTONIO'!K198</f>
        <v>13.48</v>
      </c>
      <c r="G58" s="464">
        <f>VLOOKUP(C58,'EMOP 03-21'!A:J,10,0)</f>
        <v>2005.51</v>
      </c>
      <c r="H58" s="62">
        <f t="shared" ref="H58:H60" si="15">TRUNC((G58*$K$7)+G58,2)</f>
        <v>2583.4899999999998</v>
      </c>
      <c r="I58" s="73">
        <f t="shared" ref="I58:I59" si="16">TRUNC(F58*H58,2)</f>
        <v>34825.440000000002</v>
      </c>
      <c r="J58" s="49"/>
      <c r="K58" s="35"/>
      <c r="L58" s="35"/>
      <c r="M58" s="25"/>
      <c r="N58" s="35"/>
      <c r="O58" s="35"/>
      <c r="P58" s="35"/>
      <c r="Q58" s="35"/>
      <c r="R58" s="35"/>
      <c r="S58" s="35"/>
      <c r="T58" s="35"/>
      <c r="U58" s="35"/>
      <c r="V58" s="35"/>
      <c r="W58" s="35"/>
      <c r="X58" s="35"/>
      <c r="Y58" s="35"/>
      <c r="Z58" s="35"/>
      <c r="AA58" s="35"/>
      <c r="AB58" s="35"/>
      <c r="AC58" s="35"/>
      <c r="AD58" s="35"/>
      <c r="AE58" s="35"/>
      <c r="AF58" s="35"/>
      <c r="AG58" s="35"/>
      <c r="AH58" s="35"/>
      <c r="AI58" s="35"/>
      <c r="AJ58" s="35"/>
    </row>
    <row r="59" spans="2:36" s="50" customFormat="1" ht="79.5" customHeight="1">
      <c r="B59" s="60" t="s">
        <v>63</v>
      </c>
      <c r="C59" s="589" t="s">
        <v>12402</v>
      </c>
      <c r="D59" s="583" t="str">
        <f>VLOOKUP(C59,'EMOP 03-21'!A:J,2,0)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59" s="61" t="str">
        <f>VLOOKUP(C59,'EMOP 03-21'!A:J,9,0)</f>
        <v>M2</v>
      </c>
      <c r="F59" s="62">
        <f>'MEMO SANTO ANTONIO'!K210</f>
        <v>688.12</v>
      </c>
      <c r="G59" s="464">
        <f>VLOOKUP(C59,'EMOP 03-21'!A:J,10,0)</f>
        <v>94.82</v>
      </c>
      <c r="H59" s="62">
        <f t="shared" si="15"/>
        <v>122.14</v>
      </c>
      <c r="I59" s="73">
        <f t="shared" si="16"/>
        <v>84046.97</v>
      </c>
      <c r="J59" s="49"/>
      <c r="K59" s="35"/>
      <c r="L59" s="35"/>
      <c r="M59" s="25"/>
      <c r="N59" s="35"/>
      <c r="O59" s="35"/>
      <c r="P59" s="35"/>
      <c r="Q59" s="35"/>
      <c r="R59" s="35"/>
      <c r="S59" s="35"/>
      <c r="T59" s="35"/>
      <c r="U59" s="35"/>
      <c r="V59" s="35"/>
      <c r="W59" s="35"/>
      <c r="X59" s="35"/>
      <c r="Y59" s="35"/>
      <c r="Z59" s="35"/>
      <c r="AA59" s="35"/>
      <c r="AB59" s="35"/>
      <c r="AC59" s="35"/>
      <c r="AD59" s="35"/>
      <c r="AE59" s="35"/>
      <c r="AF59" s="35"/>
      <c r="AG59" s="35"/>
      <c r="AH59" s="35"/>
      <c r="AI59" s="35"/>
      <c r="AJ59" s="35"/>
    </row>
    <row r="60" spans="2:36" s="50" customFormat="1" ht="40.5" customHeight="1">
      <c r="B60" s="60" t="s">
        <v>163</v>
      </c>
      <c r="C60" s="619" t="s">
        <v>2464</v>
      </c>
      <c r="D60" s="583" t="str">
        <f>VLOOKUP(C60,'EMOP 03-21'!A:J,2,0)</f>
        <v>ESCAVACAO MECANICA,PARA ACERTO DE TALUDES,EM MATERIAL DE 1ªCATEGORIA,UTILIZANDO ESCAVADEIRA HIDRAULICA DE 0,78M3</v>
      </c>
      <c r="E60" s="61" t="str">
        <f>VLOOKUP(C60,'EMOP 03-21'!A:J,9,0)</f>
        <v>M3</v>
      </c>
      <c r="F60" s="62">
        <f>'MEMO SANTO ANTONIO'!K214</f>
        <v>1000</v>
      </c>
      <c r="G60" s="464">
        <f>VLOOKUP(C60,'EMOP 03-21'!A:J,10,0)</f>
        <v>4.4800000000000004</v>
      </c>
      <c r="H60" s="62">
        <f t="shared" si="15"/>
        <v>5.77</v>
      </c>
      <c r="I60" s="62">
        <f>TRUNC(F60*H60,2)</f>
        <v>5770</v>
      </c>
      <c r="J60" s="49"/>
      <c r="K60" s="35"/>
      <c r="L60" s="35">
        <v>4.0199999999999996</v>
      </c>
      <c r="M60" s="62">
        <f>TRUNC((L60*$K$7)+L60,2)</f>
        <v>5.17</v>
      </c>
      <c r="N60" s="35"/>
      <c r="O60" s="35"/>
      <c r="P60" s="35"/>
      <c r="Q60" s="35"/>
      <c r="R60" s="35"/>
      <c r="S60" s="35"/>
      <c r="T60" s="35"/>
      <c r="U60" s="35"/>
      <c r="V60" s="35"/>
      <c r="W60" s="35"/>
      <c r="X60" s="35"/>
      <c r="Y60" s="35"/>
      <c r="Z60" s="35"/>
      <c r="AA60" s="35"/>
      <c r="AB60" s="35"/>
      <c r="AC60" s="35"/>
      <c r="AD60" s="35"/>
      <c r="AE60" s="35"/>
      <c r="AF60" s="35"/>
      <c r="AG60" s="35"/>
      <c r="AH60" s="35"/>
      <c r="AI60" s="35"/>
      <c r="AJ60" s="35"/>
    </row>
    <row r="61" spans="2:36" ht="16.5" customHeight="1">
      <c r="B61" s="43"/>
      <c r="C61" s="67"/>
      <c r="D61" s="68"/>
      <c r="E61" s="69"/>
      <c r="F61" s="47"/>
      <c r="G61" s="70"/>
      <c r="H61" s="70" t="s">
        <v>18</v>
      </c>
      <c r="I61" s="70">
        <f>SUM(I58:I60)</f>
        <v>124642.41</v>
      </c>
      <c r="J61" s="49"/>
    </row>
    <row r="62" spans="2:36" ht="16.5" customHeight="1">
      <c r="B62" s="38" t="s">
        <v>64</v>
      </c>
      <c r="C62" s="693" t="s">
        <v>32799</v>
      </c>
      <c r="D62" s="693"/>
      <c r="E62" s="693"/>
      <c r="F62" s="693"/>
      <c r="G62" s="693"/>
      <c r="H62" s="693"/>
      <c r="I62" s="694"/>
      <c r="J62" s="49"/>
    </row>
    <row r="63" spans="2:36" ht="54.75" customHeight="1">
      <c r="B63" s="60" t="s">
        <v>66</v>
      </c>
      <c r="C63" s="61" t="s">
        <v>30978</v>
      </c>
      <c r="D63" s="583" t="str">
        <f>VLOOKUP(C63,'SINAPI 03-21'!A:D,2,0)</f>
        <v>ALVENARIA DE VEDAÇÃO DE BLOCOS VAZADOS DE CONCRETO DE 14X19X39CM (ESPESSURA 14CM) DE PAREDES COM ÁREA LÍQUIDA MAIOR OU IGUAL A 6M² SEM VÃOS E ARGAMASSA DE ASSENTAMENTO COM PREPARO EM BETONEIRA. AF_06/2014</v>
      </c>
      <c r="E63" s="584" t="str">
        <f>VLOOKUP(C63,'SINAPI 03-21'!A:D,3,0)</f>
        <v>M2</v>
      </c>
      <c r="F63" s="62">
        <f>'MEMO SANTO ANTONIO'!K219</f>
        <v>78.88</v>
      </c>
      <c r="G63" s="646" t="str">
        <f>VLOOKUP(C63,'SINAPI 03-21'!A:D,4,0)</f>
        <v>75,36</v>
      </c>
      <c r="H63" s="62">
        <f t="shared" ref="H63:H67" si="17">TRUNC((G63*$K$7)+G63,2)</f>
        <v>97.07</v>
      </c>
      <c r="I63" s="595">
        <f>TRUNC(F63*H63,2)</f>
        <v>7656.88</v>
      </c>
      <c r="J63" s="49"/>
    </row>
    <row r="64" spans="2:36" ht="45.75" customHeight="1">
      <c r="B64" s="60" t="s">
        <v>67</v>
      </c>
      <c r="C64" s="61" t="s">
        <v>71857</v>
      </c>
      <c r="D64" s="583" t="str">
        <f>VLOOKUP(C64,'SINAPI 03-21'!A:D,2,0)</f>
        <v>ALAMBRADO PARA QUADRA POLIESPORTIVA, ESTRUTURADO POR TUBOS DE ACO GALVANIZADO, (MONTANTES COM DIAMETRO 2", TRAVESSAS E ESCORAS COM DIÂMETRO 1 ¼), COM TELA DE ARAME GALVANIZADO, FIO 14 BWG E MALHA QUADRADA 5X5CM (EXCETO MURETA). AF_03/2021</v>
      </c>
      <c r="E64" s="584" t="str">
        <f>VLOOKUP(C64,'SINAPI 03-21'!A:D,3,0)</f>
        <v>M2</v>
      </c>
      <c r="F64" s="62">
        <f>'MEMO SANTO ANTONIO'!K230</f>
        <v>490.41999999999996</v>
      </c>
      <c r="G64" s="646" t="str">
        <f>VLOOKUP(C64,'SINAPI 03-21'!A:D,4,0)</f>
        <v>176,75</v>
      </c>
      <c r="H64" s="62">
        <f t="shared" si="17"/>
        <v>227.68</v>
      </c>
      <c r="I64" s="595">
        <f>TRUNC(F64*H64,2)</f>
        <v>111658.82</v>
      </c>
      <c r="J64" s="49" t="s">
        <v>77</v>
      </c>
    </row>
    <row r="65" spans="2:36" ht="42" customHeight="1">
      <c r="B65" s="60" t="s">
        <v>68</v>
      </c>
      <c r="C65" s="619" t="s">
        <v>36738</v>
      </c>
      <c r="D65" s="583" t="str">
        <f>VLOOKUP(C65,'EMOP 03-21'!A:J,2,0)</f>
        <v>TELA EM POLIETILENO DE ALTA DENSIDADE,100% VIRGEM,COM MALHADE (5X5)CM,FIO DE 2,5MM,COM RESISTENCIA DE 350KG/M2.FORNECIMENTO E COLOCACAO</v>
      </c>
      <c r="E65" s="61" t="str">
        <f>VLOOKUP(C65,'EMOP 03-21'!A:J,9,0)</f>
        <v>M2</v>
      </c>
      <c r="F65" s="62">
        <f>'MEMO SANTO ANTONIO'!K237</f>
        <v>150.97999999999996</v>
      </c>
      <c r="G65" s="464">
        <f>VLOOKUP(C65,'EMOP 03-21'!A:J,10,0)</f>
        <v>14.99</v>
      </c>
      <c r="H65" s="62">
        <f t="shared" si="17"/>
        <v>19.309999999999999</v>
      </c>
      <c r="I65" s="73">
        <f t="shared" ref="I65:I66" si="18">TRUNC(F65*H65,2)</f>
        <v>2915.42</v>
      </c>
      <c r="J65" s="49"/>
    </row>
    <row r="66" spans="2:36" ht="33.75" customHeight="1">
      <c r="B66" s="60" t="s">
        <v>69</v>
      </c>
      <c r="C66" s="619" t="s">
        <v>12712</v>
      </c>
      <c r="D66" s="583" t="str">
        <f>VLOOKUP(C66,'EMOP 03-21'!A:J,2,0)</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E66" s="61" t="str">
        <f>VLOOKUP(C66,'EMOP 03-21'!A:J,9,0)</f>
        <v>M2</v>
      </c>
      <c r="F66" s="62">
        <f>'MEMO SANTO ANTONIO'!K242</f>
        <v>10.199999999999999</v>
      </c>
      <c r="G66" s="464">
        <f>VLOOKUP(C66,'EMOP 03-21'!A:J,10,0)</f>
        <v>563.59</v>
      </c>
      <c r="H66" s="62">
        <f t="shared" si="17"/>
        <v>726.01</v>
      </c>
      <c r="I66" s="73">
        <f t="shared" si="18"/>
        <v>7405.3</v>
      </c>
      <c r="J66" s="49" t="s">
        <v>100</v>
      </c>
    </row>
    <row r="67" spans="2:36" ht="49.5" customHeight="1">
      <c r="B67" s="60" t="s">
        <v>70</v>
      </c>
      <c r="C67" s="84" t="s">
        <v>33581</v>
      </c>
      <c r="D67" s="583" t="str">
        <f>VLOOKUP(C67,'SINAPI 03-21'!A:D,2,0)</f>
        <v>GUARDA-CORPO DE AÇO GALVANIZADO DE 1,10M DE ALTURA, MONTANTES TUBULARES DE 1.1/2 ESPAÇADOS DE 1,20M, TRAVESSA SUPERIOR DE 2, GRADIL FORMADO POR BARRAS CHATAS EM FERRO DE 32X4,8MM, FIXADO COM CHUMBADOR MECÂNICO. AF_04/2019_P</v>
      </c>
      <c r="E67" s="584" t="str">
        <f>VLOOKUP(C67,'SINAPI 03-21'!A:D,3,0)</f>
        <v>M</v>
      </c>
      <c r="F67" s="62">
        <f>'MEMO SANTO ANTONIO'!K246</f>
        <v>49.5</v>
      </c>
      <c r="G67" s="646" t="str">
        <f>VLOOKUP(C67,'SINAPI 03-21'!A:D,4,0)</f>
        <v>478,74</v>
      </c>
      <c r="H67" s="62">
        <f t="shared" si="17"/>
        <v>616.71</v>
      </c>
      <c r="I67" s="62">
        <f t="shared" ref="I67" si="19">TRUNC(F67*H67,2)</f>
        <v>30527.14</v>
      </c>
      <c r="J67" s="49"/>
    </row>
    <row r="68" spans="2:36" ht="18.75" customHeight="1">
      <c r="B68" s="43"/>
      <c r="C68" s="44"/>
      <c r="D68" s="45"/>
      <c r="E68" s="46"/>
      <c r="F68" s="47"/>
      <c r="G68" s="48"/>
      <c r="H68" s="48" t="s">
        <v>18</v>
      </c>
      <c r="I68" s="48">
        <f>SUM(I63:I67)</f>
        <v>160163.56</v>
      </c>
      <c r="J68" s="49"/>
    </row>
    <row r="69" spans="2:36" ht="15" customHeight="1">
      <c r="B69" s="38" t="s">
        <v>85</v>
      </c>
      <c r="C69" s="693" t="s">
        <v>62</v>
      </c>
      <c r="D69" s="693"/>
      <c r="E69" s="693"/>
      <c r="F69" s="693"/>
      <c r="G69" s="693"/>
      <c r="H69" s="693"/>
      <c r="I69" s="694"/>
      <c r="J69" s="39"/>
      <c r="K69" s="59"/>
      <c r="L69" s="25"/>
    </row>
    <row r="70" spans="2:36" s="65" customFormat="1" ht="37.5" customHeight="1">
      <c r="B70" s="60" t="s">
        <v>87</v>
      </c>
      <c r="C70" s="588" t="s">
        <v>31166</v>
      </c>
      <c r="D70" s="583" t="str">
        <f>VLOOKUP(C70,'SINAPI 03-21'!A:D,2,0)</f>
        <v>EXECUÇÃO DE PASSEIO EM PISO INTERTRAVADO, COM BLOCO RETANGULAR COLORIDO DE 20 X 10 CM, ESPESSURA 6 CM. AF_12/2015</v>
      </c>
      <c r="E70" s="584" t="str">
        <f>VLOOKUP(C70,'SINAPI 03-21'!A:D,3,0)</f>
        <v>M2</v>
      </c>
      <c r="F70" s="62">
        <f>'MEMO SANTO ANTONIO'!K251</f>
        <v>182.04</v>
      </c>
      <c r="G70" s="646" t="str">
        <f>VLOOKUP(C70,'SINAPI 03-21'!A:D,4,0)</f>
        <v>72,06</v>
      </c>
      <c r="H70" s="62">
        <f t="shared" ref="H70:H78" si="20">TRUNC((G70*$K$7)+G70,2)</f>
        <v>92.82</v>
      </c>
      <c r="I70" s="62">
        <f t="shared" ref="I70:I72" si="21">TRUNC(F70*H70,2)</f>
        <v>16896.95</v>
      </c>
      <c r="J70" s="35"/>
      <c r="K70" s="63"/>
      <c r="L70" s="64"/>
      <c r="M70" s="64"/>
      <c r="N70" s="36"/>
      <c r="O70" s="36"/>
      <c r="P70" s="36"/>
      <c r="Q70" s="36"/>
      <c r="R70" s="36"/>
      <c r="S70" s="36"/>
      <c r="T70" s="36"/>
      <c r="U70" s="36"/>
      <c r="V70" s="36"/>
      <c r="W70" s="36"/>
      <c r="X70" s="36"/>
      <c r="Y70" s="36"/>
      <c r="Z70" s="36"/>
      <c r="AA70" s="36"/>
      <c r="AB70" s="36"/>
      <c r="AC70" s="36"/>
      <c r="AD70" s="36"/>
      <c r="AE70" s="36"/>
      <c r="AF70" s="36"/>
      <c r="AG70" s="36"/>
      <c r="AH70" s="36"/>
      <c r="AI70" s="36"/>
      <c r="AJ70" s="36"/>
    </row>
    <row r="71" spans="2:36" s="65" customFormat="1" ht="34.5" customHeight="1">
      <c r="B71" s="60" t="s">
        <v>88</v>
      </c>
      <c r="C71" s="588" t="s">
        <v>31142</v>
      </c>
      <c r="D71" s="583" t="str">
        <f>VLOOKUP(C71,'SINAPI 03-21'!A:D,2,0)</f>
        <v>EXECUÇÃO DE PASSEIO EM PISO INTERTRAVADO, COM BLOCO RETANGULAR COR NATURAL DE 20 X 10 CM, ESPESSURA 6 CM. AF_12/2015</v>
      </c>
      <c r="E71" s="584" t="str">
        <f>VLOOKUP(C71,'SINAPI 03-21'!A:D,3,0)</f>
        <v>M2</v>
      </c>
      <c r="F71" s="62">
        <f>'MEMO SANTO ANTONIO'!K255</f>
        <v>657.34</v>
      </c>
      <c r="G71" s="646" t="str">
        <f>VLOOKUP(C71,'SINAPI 03-21'!A:D,4,0)</f>
        <v>65,71</v>
      </c>
      <c r="H71" s="62">
        <f t="shared" si="20"/>
        <v>84.64</v>
      </c>
      <c r="I71" s="62">
        <f t="shared" si="21"/>
        <v>55637.25</v>
      </c>
      <c r="J71" s="36"/>
      <c r="K71" s="63"/>
      <c r="L71" s="64"/>
      <c r="M71" s="64"/>
      <c r="N71" s="36"/>
      <c r="O71" s="36"/>
      <c r="P71" s="36"/>
      <c r="Q71" s="36"/>
      <c r="R71" s="36"/>
      <c r="S71" s="36"/>
      <c r="T71" s="36"/>
      <c r="U71" s="36"/>
      <c r="V71" s="36"/>
      <c r="W71" s="36"/>
      <c r="X71" s="36"/>
      <c r="Y71" s="36"/>
      <c r="Z71" s="36"/>
      <c r="AA71" s="36"/>
      <c r="AB71" s="36"/>
      <c r="AC71" s="36"/>
      <c r="AD71" s="36"/>
      <c r="AE71" s="36"/>
      <c r="AF71" s="36"/>
      <c r="AG71" s="36"/>
      <c r="AH71" s="36"/>
      <c r="AI71" s="36"/>
      <c r="AJ71" s="36"/>
    </row>
    <row r="72" spans="2:36" s="65" customFormat="1" ht="34.5" customHeight="1">
      <c r="B72" s="60" t="s">
        <v>89</v>
      </c>
      <c r="C72" s="588" t="s">
        <v>8817</v>
      </c>
      <c r="D72" s="583" t="str">
        <f>VLOOKUP(C72,'EMOP 03-21'!A:J,2,0)</f>
        <v>BASE DE BRITA GRADUADA,INCLUSIVE FORNECIMENTO DOS MATERIAIS,MEDIDA APOS A COMPACTACAO</v>
      </c>
      <c r="E72" s="61" t="str">
        <f>VLOOKUP(C72,'EMOP 03-21'!A:J,9,0)</f>
        <v>M3</v>
      </c>
      <c r="F72" s="62">
        <f>'MEMO SANTO ANTONIO'!K259</f>
        <v>26.894000000000002</v>
      </c>
      <c r="G72" s="464">
        <f>VLOOKUP(C72,'EMOP 03-21'!A:J,10,0)</f>
        <v>103.64</v>
      </c>
      <c r="H72" s="62">
        <f t="shared" si="20"/>
        <v>133.5</v>
      </c>
      <c r="I72" s="73">
        <f t="shared" si="21"/>
        <v>3590.34</v>
      </c>
      <c r="J72" s="36"/>
      <c r="K72" s="63"/>
      <c r="L72" s="64"/>
      <c r="M72" s="64"/>
      <c r="N72" s="36"/>
      <c r="O72" s="36"/>
      <c r="P72" s="36"/>
      <c r="Q72" s="36"/>
      <c r="R72" s="36"/>
      <c r="S72" s="36"/>
      <c r="T72" s="36"/>
      <c r="U72" s="36"/>
      <c r="V72" s="36"/>
      <c r="W72" s="36"/>
      <c r="X72" s="36"/>
      <c r="Y72" s="36"/>
      <c r="Z72" s="36"/>
      <c r="AA72" s="36"/>
      <c r="AB72" s="36"/>
      <c r="AC72" s="36"/>
      <c r="AD72" s="36"/>
      <c r="AE72" s="36"/>
      <c r="AF72" s="36"/>
      <c r="AG72" s="36"/>
      <c r="AH72" s="36"/>
      <c r="AI72" s="36"/>
      <c r="AJ72" s="36"/>
    </row>
    <row r="73" spans="2:36" s="65" customFormat="1" ht="43.5" customHeight="1">
      <c r="B73" s="60" t="s">
        <v>33475</v>
      </c>
      <c r="C73" s="596" t="s">
        <v>31379</v>
      </c>
      <c r="D73" s="583" t="str">
        <f>VLOOKUP(C73,'SINAPI 03-21'!A:D,2,0)</f>
        <v>EXECUÇÃO DE PASSEIO (CALÇADA) OU PISO DE CONCRETO COM CONCRETO MOLDADO IN LOCO, USINADO, ACABAMENTO CONVENCIONAL, NÃO ARMADO. AF_07/2016</v>
      </c>
      <c r="E73" s="584" t="str">
        <f>VLOOKUP(C73,'SINAPI 03-21'!A:D,3,0)</f>
        <v>M3</v>
      </c>
      <c r="F73" s="62">
        <f>'MEMO SANTO ANTONIO'!K267</f>
        <v>37.256500000000003</v>
      </c>
      <c r="G73" s="646" t="str">
        <f>VLOOKUP(C73,'SINAPI 03-21'!A:D,4,0)</f>
        <v>514,55</v>
      </c>
      <c r="H73" s="62">
        <f t="shared" si="20"/>
        <v>662.84</v>
      </c>
      <c r="I73" s="62">
        <f t="shared" ref="I73" si="22">TRUNC(F73*H73,2)</f>
        <v>24695.09</v>
      </c>
      <c r="J73" s="36"/>
      <c r="K73" s="63"/>
      <c r="L73" s="64"/>
      <c r="M73" s="64"/>
      <c r="N73" s="36"/>
      <c r="O73" s="36"/>
      <c r="P73" s="36"/>
      <c r="Q73" s="36"/>
      <c r="R73" s="36"/>
      <c r="S73" s="36"/>
      <c r="T73" s="36"/>
      <c r="U73" s="36"/>
      <c r="V73" s="36"/>
      <c r="W73" s="36"/>
      <c r="X73" s="36"/>
      <c r="Y73" s="36"/>
      <c r="Z73" s="36"/>
      <c r="AA73" s="36"/>
      <c r="AB73" s="36"/>
      <c r="AC73" s="36"/>
      <c r="AD73" s="36"/>
      <c r="AE73" s="36"/>
      <c r="AF73" s="36"/>
      <c r="AG73" s="36"/>
      <c r="AH73" s="36"/>
      <c r="AI73" s="36"/>
      <c r="AJ73" s="36"/>
    </row>
    <row r="74" spans="2:36" s="65" customFormat="1" ht="66" customHeight="1">
      <c r="B74" s="60" t="s">
        <v>91</v>
      </c>
      <c r="C74" s="589" t="s">
        <v>9155</v>
      </c>
      <c r="D74" s="583" t="str">
        <f>VLOOKUP(C74,'EMOP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4" s="61" t="str">
        <f>VLOOKUP(C74,'EMOP 03-21'!A:J,9,0)</f>
        <v>M</v>
      </c>
      <c r="F74" s="62">
        <v>510</v>
      </c>
      <c r="G74" s="464">
        <f>VLOOKUP(C74,'EMOP 03-21'!A:J,10,0)</f>
        <v>7.37</v>
      </c>
      <c r="H74" s="62">
        <f t="shared" si="20"/>
        <v>9.49</v>
      </c>
      <c r="I74" s="62">
        <f t="shared" ref="I74:I76" si="23">TRUNC(F74*H74,2)</f>
        <v>4839.8999999999996</v>
      </c>
      <c r="J74" s="36"/>
      <c r="K74" s="63"/>
      <c r="L74" s="64"/>
      <c r="M74" s="64"/>
      <c r="N74" s="36"/>
      <c r="O74" s="36"/>
      <c r="P74" s="36"/>
      <c r="Q74" s="36"/>
      <c r="R74" s="36"/>
      <c r="S74" s="36"/>
      <c r="T74" s="36"/>
      <c r="U74" s="36"/>
      <c r="V74" s="36"/>
      <c r="W74" s="36"/>
      <c r="X74" s="36"/>
      <c r="Y74" s="36"/>
      <c r="Z74" s="36"/>
      <c r="AA74" s="36"/>
      <c r="AB74" s="36"/>
      <c r="AC74" s="36"/>
      <c r="AD74" s="36"/>
      <c r="AE74" s="36"/>
      <c r="AF74" s="36"/>
      <c r="AG74" s="36"/>
      <c r="AH74" s="36"/>
      <c r="AI74" s="36"/>
      <c r="AJ74" s="36"/>
    </row>
    <row r="75" spans="2:36" s="65" customFormat="1" ht="63" customHeight="1">
      <c r="B75" s="60" t="s">
        <v>32801</v>
      </c>
      <c r="C75" s="589" t="s">
        <v>26227</v>
      </c>
      <c r="D75" s="583" t="str">
        <f>VLOOKUP(C75,'SINAPI 03-21'!A:D,2,0)</f>
        <v>ASSENTAMENTO DE GUIA (MEIO-FIO) EM TRECHO RETO, CONFECCIONADA EM CONCRETO PRÉ-FABRICADO, DIMENSÕES 100X15X13X30 CM (COMPRIMENTO X BASE INFERIOR X BASE SUPERIOR X ALTURA), PARA VIAS URBANAS (USO VIÁRIO). AF_06/2016</v>
      </c>
      <c r="E75" s="584" t="str">
        <f>VLOOKUP(C75,'SINAPI 03-21'!A:D,3,0)</f>
        <v>M</v>
      </c>
      <c r="F75" s="62">
        <f>'MEMO SANTO ANTONIO'!K282</f>
        <v>152</v>
      </c>
      <c r="G75" s="646" t="str">
        <f>VLOOKUP(C75,'SINAPI 03-21'!A:D,4,0)</f>
        <v>49,93</v>
      </c>
      <c r="H75" s="62">
        <f t="shared" si="20"/>
        <v>64.31</v>
      </c>
      <c r="I75" s="62">
        <f t="shared" si="23"/>
        <v>9775.1200000000008</v>
      </c>
      <c r="J75" s="36"/>
      <c r="K75" s="63"/>
      <c r="L75" s="64"/>
      <c r="M75" s="64"/>
      <c r="N75" s="36"/>
      <c r="O75" s="36"/>
      <c r="P75" s="36"/>
      <c r="Q75" s="36"/>
      <c r="R75" s="36"/>
      <c r="S75" s="36"/>
      <c r="T75" s="36"/>
      <c r="U75" s="36"/>
      <c r="V75" s="36"/>
      <c r="W75" s="36"/>
      <c r="X75" s="36"/>
      <c r="Y75" s="36"/>
      <c r="Z75" s="36"/>
      <c r="AA75" s="36"/>
      <c r="AB75" s="36"/>
      <c r="AC75" s="36"/>
      <c r="AD75" s="36"/>
      <c r="AE75" s="36"/>
      <c r="AF75" s="36"/>
      <c r="AG75" s="36"/>
      <c r="AH75" s="36"/>
      <c r="AI75" s="36"/>
      <c r="AJ75" s="36"/>
    </row>
    <row r="76" spans="2:36" s="65" customFormat="1" ht="60.75" customHeight="1">
      <c r="B76" s="60" t="s">
        <v>33863</v>
      </c>
      <c r="C76" s="61" t="s">
        <v>26229</v>
      </c>
      <c r="D76" s="583" t="str">
        <f>VLOOKUP(C76,'SINAPI 03-21'!A:D,2,0)</f>
        <v>ASSENTAMENTO DE GUIA (MEIO-FIO) EM TRECHO CURVO, CONFECCIONADA EM CONCRETO PRÉ-FABRICADO, DIMENSÕES 100X15X13X30 CM (COMPRIMENTO X BASE INFERIOR X BASE SUPERIOR X ALTURA), PARA VIAS URBANAS (USO VIÁRIO). AF_06/2016</v>
      </c>
      <c r="E76" s="584" t="str">
        <f>VLOOKUP(C76,'SINAPI 03-21'!A:D,3,0)</f>
        <v>M</v>
      </c>
      <c r="F76" s="62">
        <f>'MEMO SANTO ANTONIO'!K287</f>
        <v>38</v>
      </c>
      <c r="G76" s="646" t="str">
        <f>VLOOKUP(C76,'SINAPI 03-21'!A:D,4,0)</f>
        <v>54,49</v>
      </c>
      <c r="H76" s="62">
        <f t="shared" si="20"/>
        <v>70.19</v>
      </c>
      <c r="I76" s="62">
        <f t="shared" si="23"/>
        <v>2667.22</v>
      </c>
      <c r="J76" s="36"/>
      <c r="K76" s="63"/>
      <c r="L76" s="64"/>
      <c r="M76" s="64"/>
      <c r="N76" s="36"/>
      <c r="O76" s="36"/>
      <c r="P76" s="36"/>
      <c r="Q76" s="36"/>
      <c r="R76" s="36"/>
      <c r="S76" s="36"/>
      <c r="T76" s="36"/>
      <c r="U76" s="36"/>
      <c r="V76" s="36"/>
      <c r="W76" s="36"/>
      <c r="X76" s="36"/>
      <c r="Y76" s="36"/>
      <c r="Z76" s="36"/>
      <c r="AA76" s="36"/>
      <c r="AB76" s="36"/>
      <c r="AC76" s="36"/>
      <c r="AD76" s="36"/>
      <c r="AE76" s="36"/>
      <c r="AF76" s="36"/>
      <c r="AG76" s="36"/>
      <c r="AH76" s="36"/>
      <c r="AI76" s="36"/>
      <c r="AJ76" s="36"/>
    </row>
    <row r="77" spans="2:36" s="65" customFormat="1" ht="27.75" customHeight="1">
      <c r="B77" s="60" t="s">
        <v>55562</v>
      </c>
      <c r="C77" s="592" t="s">
        <v>9461</v>
      </c>
      <c r="D77" s="583" t="str">
        <f>VLOOKUP(C77,'EMOP 03-21'!A:J,2,0)</f>
        <v>CAMADA DE AREIA ESPALHADA MANUALMENTE,MEDIDA APOS A COMPACTACAO</v>
      </c>
      <c r="E77" s="61" t="str">
        <f>VLOOKUP(C77,'EMOP 03-21'!A:J,9,0)</f>
        <v>M3</v>
      </c>
      <c r="F77" s="62">
        <f>'MEMO SANTO ANTONIO'!K292</f>
        <v>13.049999999999999</v>
      </c>
      <c r="G77" s="464">
        <f>VLOOKUP(C77,'EMOP 03-21'!A:J,10,0)</f>
        <v>111.64</v>
      </c>
      <c r="H77" s="62">
        <f t="shared" si="20"/>
        <v>143.81</v>
      </c>
      <c r="I77" s="62">
        <f t="shared" ref="I77:I78" si="24">TRUNC(F77*H77,2)</f>
        <v>1876.72</v>
      </c>
      <c r="J77" s="36"/>
      <c r="K77" s="63"/>
      <c r="L77" s="64"/>
      <c r="M77" s="64"/>
      <c r="N77" s="36"/>
      <c r="O77" s="36"/>
      <c r="P77" s="36"/>
      <c r="Q77" s="36"/>
      <c r="R77" s="36"/>
      <c r="S77" s="36"/>
      <c r="T77" s="36"/>
      <c r="U77" s="36"/>
      <c r="V77" s="36"/>
      <c r="W77" s="36"/>
      <c r="X77" s="36"/>
      <c r="Y77" s="36"/>
      <c r="Z77" s="36"/>
      <c r="AA77" s="36"/>
      <c r="AB77" s="36"/>
      <c r="AC77" s="36"/>
      <c r="AD77" s="36"/>
      <c r="AE77" s="36"/>
      <c r="AF77" s="36"/>
      <c r="AG77" s="36"/>
      <c r="AH77" s="36"/>
      <c r="AI77" s="36"/>
      <c r="AJ77" s="36"/>
    </row>
    <row r="78" spans="2:36" s="65" customFormat="1" ht="40.5" customHeight="1">
      <c r="B78" s="60" t="s">
        <v>55566</v>
      </c>
      <c r="C78" s="589" t="s">
        <v>12167</v>
      </c>
      <c r="D78" s="583" t="str">
        <f>VLOOKUP(C78,'EMOP 03-21'!A:J,2,0)</f>
        <v>REVESTIMENTO DE PISO COM CERAMICA TATIL DIRECIONAL,(LADRILHO HIDRAULICO),PARA PESSOAS COM NECESSIDADES ESPECIFICAS,ASSENTES SOBRE SUPERFICIE EM OSSO,CONFORME ITEM 13.330.0010</v>
      </c>
      <c r="E78" s="61" t="str">
        <f>VLOOKUP(C78,'EMOP 03-21'!A:J,9,0)</f>
        <v>M2</v>
      </c>
      <c r="F78" s="62">
        <f>'MEMO SANTO ANTONIO'!K299</f>
        <v>4.0599000000000007</v>
      </c>
      <c r="G78" s="464">
        <f>VLOOKUP(C78,'EMOP 03-21'!A:J,10,0)</f>
        <v>121.69</v>
      </c>
      <c r="H78" s="62">
        <f t="shared" si="20"/>
        <v>156.76</v>
      </c>
      <c r="I78" s="73">
        <f t="shared" si="24"/>
        <v>636.41999999999996</v>
      </c>
      <c r="J78" s="36"/>
      <c r="K78" s="63"/>
      <c r="L78" s="64"/>
      <c r="M78" s="64"/>
      <c r="N78" s="36"/>
      <c r="O78" s="36"/>
      <c r="P78" s="36"/>
      <c r="Q78" s="36"/>
      <c r="R78" s="36"/>
      <c r="S78" s="36"/>
      <c r="T78" s="36"/>
      <c r="U78" s="36"/>
      <c r="V78" s="36"/>
      <c r="W78" s="36"/>
      <c r="X78" s="36"/>
      <c r="Y78" s="36"/>
      <c r="Z78" s="36"/>
      <c r="AA78" s="36"/>
      <c r="AB78" s="36"/>
      <c r="AC78" s="36"/>
      <c r="AD78" s="36"/>
      <c r="AE78" s="36"/>
      <c r="AF78" s="36"/>
      <c r="AG78" s="36"/>
      <c r="AH78" s="36"/>
      <c r="AI78" s="36"/>
      <c r="AJ78" s="36"/>
    </row>
    <row r="79" spans="2:36" s="50" customFormat="1" ht="16.5" customHeight="1">
      <c r="B79" s="55"/>
      <c r="C79" s="44"/>
      <c r="D79" s="45"/>
      <c r="E79" s="46"/>
      <c r="F79" s="66"/>
      <c r="G79" s="29"/>
      <c r="H79" s="29" t="s">
        <v>18</v>
      </c>
      <c r="I79" s="29">
        <f>SUM(I70:I78)</f>
        <v>120615.00999999998</v>
      </c>
      <c r="J79" s="49"/>
      <c r="K79" s="59"/>
      <c r="L79" s="25"/>
      <c r="M79" s="25"/>
      <c r="N79" s="35"/>
      <c r="O79" s="35"/>
      <c r="P79" s="35"/>
      <c r="Q79" s="35"/>
      <c r="R79" s="35"/>
      <c r="S79" s="35"/>
      <c r="T79" s="35"/>
      <c r="U79" s="35"/>
      <c r="V79" s="35"/>
      <c r="W79" s="35"/>
      <c r="X79" s="35"/>
      <c r="Y79" s="35"/>
      <c r="Z79" s="35"/>
      <c r="AA79" s="35"/>
      <c r="AB79" s="35"/>
      <c r="AC79" s="35"/>
      <c r="AD79" s="35"/>
      <c r="AE79" s="35"/>
      <c r="AF79" s="35"/>
      <c r="AG79" s="35"/>
      <c r="AH79" s="35"/>
      <c r="AI79" s="35"/>
      <c r="AJ79" s="35"/>
    </row>
    <row r="80" spans="2:36" ht="15" customHeight="1">
      <c r="B80" s="38" t="s">
        <v>93</v>
      </c>
      <c r="C80" s="693" t="s">
        <v>65</v>
      </c>
      <c r="D80" s="693"/>
      <c r="E80" s="693"/>
      <c r="F80" s="693"/>
      <c r="G80" s="693"/>
      <c r="H80" s="693"/>
      <c r="I80" s="694"/>
      <c r="J80" s="39"/>
    </row>
    <row r="81" spans="2:36" s="50" customFormat="1" ht="33.75" customHeight="1">
      <c r="B81" s="60" t="s">
        <v>95</v>
      </c>
      <c r="C81" s="61" t="s">
        <v>32328</v>
      </c>
      <c r="D81" s="583" t="str">
        <f>VLOOKUP(C81,'SINAPI 03-21'!A:D,2,0)</f>
        <v>PLANTIO DE GRAMA EM PLACAS. AF_05/2018</v>
      </c>
      <c r="E81" s="584" t="str">
        <f>VLOOKUP(C81,'SINAPI 03-21'!A:D,3,0)</f>
        <v>M2</v>
      </c>
      <c r="F81" s="62">
        <f>'MEMO SANTO ANTONIO'!K308</f>
        <v>266.56</v>
      </c>
      <c r="G81" s="646" t="str">
        <f>VLOOKUP(C81,'SINAPI 03-21'!A:D,4,0)</f>
        <v>11,20</v>
      </c>
      <c r="H81" s="62">
        <f t="shared" ref="H81:H90" si="25">TRUNC((G81*$K$7)+G81,2)</f>
        <v>14.42</v>
      </c>
      <c r="I81" s="62">
        <f t="shared" ref="I81:I84" si="26">TRUNC(F81*H81,2)</f>
        <v>3843.79</v>
      </c>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row>
    <row r="82" spans="2:36" s="50" customFormat="1" ht="38.25" customHeight="1">
      <c r="B82" s="60" t="s">
        <v>96</v>
      </c>
      <c r="C82" s="61" t="s">
        <v>32312</v>
      </c>
      <c r="D82" s="583" t="str">
        <f>VLOOKUP(C82,'SINAPI 03-21'!A:D,2,0)</f>
        <v>PLANTIO DE ÁRVORE ORNAMENTAL COM ALTURA DE MUDA MAIOR QUE 2,00 M E MENOR OU IGUAL A 4,00 M. AF_05/2018</v>
      </c>
      <c r="E82" s="584" t="str">
        <f>VLOOKUP(C82,'SINAPI 03-21'!A:D,3,0)</f>
        <v>UN</v>
      </c>
      <c r="F82" s="62">
        <v>39</v>
      </c>
      <c r="G82" s="646" t="str">
        <f>VLOOKUP(C82,'SINAPI 03-21'!A:D,4,0)</f>
        <v>62,53</v>
      </c>
      <c r="H82" s="62">
        <f t="shared" si="25"/>
        <v>80.55</v>
      </c>
      <c r="I82" s="62">
        <f t="shared" si="26"/>
        <v>3141.45</v>
      </c>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row>
    <row r="83" spans="2:36" s="50" customFormat="1" ht="32.25" customHeight="1">
      <c r="B83" s="60" t="s">
        <v>33476</v>
      </c>
      <c r="C83" s="61" t="s">
        <v>32310</v>
      </c>
      <c r="D83" s="583" t="str">
        <f>VLOOKUP(C83,'SINAPI 03-21'!A:D,2,0)</f>
        <v>PLANTIO DE ÁRVORE ORNAMENTAL COM ALTURA DE MUDA MENOR OU IGUAL A 2,00 M. AF_05/2018</v>
      </c>
      <c r="E83" s="584" t="str">
        <f>VLOOKUP(C83,'SINAPI 03-21'!A:D,3,0)</f>
        <v>UN</v>
      </c>
      <c r="F83" s="62">
        <f>'MEMO SANTO ANTONIO'!K312</f>
        <v>13</v>
      </c>
      <c r="G83" s="646" t="str">
        <f>VLOOKUP(C83,'SINAPI 03-21'!A:D,4,0)</f>
        <v>36,95</v>
      </c>
      <c r="H83" s="62">
        <f t="shared" si="25"/>
        <v>47.59</v>
      </c>
      <c r="I83" s="62">
        <f>TRUNC(F83*H83,2)</f>
        <v>618.66999999999996</v>
      </c>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row>
    <row r="84" spans="2:36" s="50" customFormat="1" ht="34.5" customHeight="1">
      <c r="B84" s="60" t="s">
        <v>33477</v>
      </c>
      <c r="C84" s="589" t="s">
        <v>72</v>
      </c>
      <c r="D84" s="583" t="str">
        <f>VLOOKUP(C84,'EMOP 03-21'!A:J,2,0)</f>
        <v>ARVORE EM TORNO DE 2,00M DE ALTURA,TIPO AMENDOEIRA,CASTANHEIRA,ETC.FORNECIMENTO</v>
      </c>
      <c r="E84" s="61" t="str">
        <f>VLOOKUP(C84,'EMOP 03-21'!A:J,9,0)</f>
        <v>UN</v>
      </c>
      <c r="F84" s="62">
        <f>'MEMO SANTO ANTONIO'!K315</f>
        <v>31</v>
      </c>
      <c r="G84" s="464">
        <f>VLOOKUP(C84,'EMOP 03-21'!A:J,10,0)</f>
        <v>20</v>
      </c>
      <c r="H84" s="62">
        <f t="shared" si="25"/>
        <v>25.76</v>
      </c>
      <c r="I84" s="62">
        <f t="shared" si="26"/>
        <v>798.56</v>
      </c>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row>
    <row r="85" spans="2:36" s="50" customFormat="1" ht="87" customHeight="1">
      <c r="B85" s="60" t="s">
        <v>33478</v>
      </c>
      <c r="C85" s="585" t="s">
        <v>9229</v>
      </c>
      <c r="D85" s="583" t="str">
        <f>VLOOKUP(C85,'EMOP 03-21'!A:J,2,0)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85" s="61" t="str">
        <f>VLOOKUP(C85,'EMOP 03-21'!A:J,9,0)</f>
        <v>UN</v>
      </c>
      <c r="F85" s="62">
        <f>'MEMO SANTO ANTONIO'!K317</f>
        <v>13</v>
      </c>
      <c r="G85" s="464">
        <f>VLOOKUP(C85,'EMOP 03-21'!A:J,10,0)</f>
        <v>3</v>
      </c>
      <c r="H85" s="62">
        <f t="shared" si="25"/>
        <v>3.86</v>
      </c>
      <c r="I85" s="62">
        <f t="shared" ref="I85:I90" si="27">TRUNC(F85*H85,2)</f>
        <v>50.18</v>
      </c>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row>
    <row r="86" spans="2:36" s="50" customFormat="1" ht="29.25" customHeight="1">
      <c r="B86" s="597" t="s">
        <v>33479</v>
      </c>
      <c r="C86" s="589" t="s">
        <v>75</v>
      </c>
      <c r="D86" s="583" t="str">
        <f>VLOOKUP(C86,'EMOP 03-21'!A:J,2,0)</f>
        <v>ATERRO COM TERRA PRETA VEGETAL,PARA EXECUCAO DE GRAMADOS</v>
      </c>
      <c r="E86" s="61" t="str">
        <f>VLOOKUP(C86,'EMOP 03-21'!A:J,9,0)</f>
        <v>M3</v>
      </c>
      <c r="F86" s="62">
        <f>'MEMO SANTO ANTONIO'!K319</f>
        <v>13.32</v>
      </c>
      <c r="G86" s="464">
        <f>VLOOKUP(C86,'EMOP 03-21'!A:J,10,0)</f>
        <v>180.46</v>
      </c>
      <c r="H86" s="62">
        <f t="shared" si="25"/>
        <v>232.46</v>
      </c>
      <c r="I86" s="62">
        <f t="shared" si="27"/>
        <v>3096.36</v>
      </c>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row>
    <row r="87" spans="2:36" s="50" customFormat="1" ht="55.5" customHeight="1">
      <c r="B87" s="610" t="s">
        <v>33480</v>
      </c>
      <c r="C87" s="612" t="s">
        <v>9507</v>
      </c>
      <c r="D87" s="583" t="str">
        <f>VLOOKUP(C87,'EMOP 03-21'!A:J,2,0)</f>
        <v>MESA DE JOGOS COM 4 BANCOS,TAMPO DE MESA EM MARMORITE ARMADO,NA COR NATURAL,TENDO NO CENTRO TABULEIRO DE XADREZ EM MARMORITE NAS CORES BRANCA E PRETA,PES(MESA E BANCOS)DE CONCRETOARMADO.FORNECIMENTO E COLOCACAO</v>
      </c>
      <c r="E87" s="61" t="str">
        <f>VLOOKUP(C87,'EMOP 03-21'!A:J,9,0)</f>
        <v>UN</v>
      </c>
      <c r="F87" s="62">
        <f>'MEMO SANTO ANTONIO'!K323</f>
        <v>5</v>
      </c>
      <c r="G87" s="464">
        <f>VLOOKUP(C87,'EMOP 03-21'!A:J,10,0)</f>
        <v>1307.8499999999999</v>
      </c>
      <c r="H87" s="62">
        <f t="shared" si="25"/>
        <v>1684.77</v>
      </c>
      <c r="I87" s="62">
        <f t="shared" si="27"/>
        <v>8423.85</v>
      </c>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row>
    <row r="88" spans="2:36" s="50" customFormat="1" ht="58.5" customHeight="1" thickBot="1">
      <c r="B88" s="60" t="s">
        <v>33481</v>
      </c>
      <c r="C88" s="615" t="s">
        <v>33842</v>
      </c>
      <c r="D88" s="616" t="s">
        <v>33843</v>
      </c>
      <c r="E88" s="61" t="s">
        <v>58</v>
      </c>
      <c r="F88" s="62">
        <f>'MEMO SANTO ANTONIO'!K325</f>
        <v>14</v>
      </c>
      <c r="G88" s="464">
        <v>329.69</v>
      </c>
      <c r="H88" s="62">
        <f t="shared" si="25"/>
        <v>424.7</v>
      </c>
      <c r="I88" s="62">
        <f t="shared" si="27"/>
        <v>5945.8</v>
      </c>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row>
    <row r="89" spans="2:36" s="50" customFormat="1" ht="25.5" customHeight="1">
      <c r="B89" s="60" t="s">
        <v>33507</v>
      </c>
      <c r="C89" s="588" t="s">
        <v>33371</v>
      </c>
      <c r="D89" s="598" t="s">
        <v>33440</v>
      </c>
      <c r="E89" s="61" t="s">
        <v>6</v>
      </c>
      <c r="F89" s="62">
        <f>'MEMO SANTO ANTONIO'!K327</f>
        <v>4</v>
      </c>
      <c r="G89" s="606">
        <f>COTAÇÃO!F6</f>
        <v>215</v>
      </c>
      <c r="H89" s="62">
        <f t="shared" si="25"/>
        <v>276.95999999999998</v>
      </c>
      <c r="I89" s="62">
        <f t="shared" si="27"/>
        <v>1107.8399999999999</v>
      </c>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row>
    <row r="90" spans="2:36" s="50" customFormat="1" ht="36.75" customHeight="1">
      <c r="B90" s="60" t="s">
        <v>33857</v>
      </c>
      <c r="C90" s="615" t="s">
        <v>18016</v>
      </c>
      <c r="D90" s="583" t="str">
        <f>VLOOKUP(C90,'EMOP 03-21'!A:J,2,0)</f>
        <v>TERCA DE MADEIRA APARELHADA,EM PECAS DE 3"X6",PARA COBERTURA DE QUALQUER TIPO.FORNECIMENTO E COLOCACAO</v>
      </c>
      <c r="E90" s="61" t="str">
        <f>VLOOKUP(C90,'EMOP 03-21'!A:J,9,0)</f>
        <v>M</v>
      </c>
      <c r="F90" s="62">
        <f>'MEMO SANTO ANTONIO'!K331</f>
        <v>158</v>
      </c>
      <c r="G90" s="464">
        <f>VLOOKUP(C90,'EMOP 03-21'!A:J,10,0)</f>
        <v>50.21</v>
      </c>
      <c r="H90" s="62">
        <f t="shared" si="25"/>
        <v>64.680000000000007</v>
      </c>
      <c r="I90" s="62">
        <f t="shared" si="27"/>
        <v>10219.44</v>
      </c>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row>
    <row r="91" spans="2:36" s="50" customFormat="1" ht="16.5" customHeight="1">
      <c r="B91" s="55"/>
      <c r="C91" s="44"/>
      <c r="D91" s="45"/>
      <c r="E91" s="46"/>
      <c r="F91" s="56"/>
      <c r="G91" s="48"/>
      <c r="H91" s="48" t="s">
        <v>18</v>
      </c>
      <c r="I91" s="48">
        <f>SUM(I81:I90)</f>
        <v>37245.94</v>
      </c>
      <c r="J91" s="49"/>
      <c r="K91" s="35"/>
      <c r="L91" s="35"/>
      <c r="M91" s="25"/>
      <c r="N91" s="35"/>
      <c r="O91" s="35"/>
      <c r="P91" s="35"/>
      <c r="Q91" s="35"/>
      <c r="R91" s="35"/>
      <c r="S91" s="35"/>
      <c r="T91" s="35"/>
      <c r="U91" s="35"/>
      <c r="V91" s="35"/>
      <c r="W91" s="35"/>
      <c r="X91" s="35"/>
      <c r="Y91" s="35"/>
      <c r="Z91" s="35"/>
      <c r="AA91" s="35"/>
      <c r="AB91" s="35"/>
      <c r="AC91" s="35"/>
      <c r="AD91" s="35"/>
      <c r="AE91" s="35"/>
      <c r="AF91" s="35"/>
      <c r="AG91" s="35"/>
      <c r="AH91" s="35"/>
      <c r="AI91" s="35"/>
      <c r="AJ91" s="35"/>
    </row>
    <row r="92" spans="2:36" ht="15" customHeight="1">
      <c r="B92" s="38" t="s">
        <v>98</v>
      </c>
      <c r="C92" s="693" t="s">
        <v>94</v>
      </c>
      <c r="D92" s="693"/>
      <c r="E92" s="693"/>
      <c r="F92" s="693"/>
      <c r="G92" s="693"/>
      <c r="H92" s="693"/>
      <c r="I92" s="694"/>
      <c r="J92" s="39"/>
    </row>
    <row r="93" spans="2:36" s="50" customFormat="1" ht="46.5" customHeight="1">
      <c r="B93" s="60" t="s">
        <v>99</v>
      </c>
      <c r="C93" s="84" t="s">
        <v>11552</v>
      </c>
      <c r="D93" s="583" t="str">
        <f>VLOOKUP(C93,'EMOP 03-21'!A:J,2,0)</f>
        <v>EMBOCO COM ARGAMASSA DE CIMENTO E AREIA,NO TRACO 1:1,5 COM 1,5CM DE ESPESSURA,INCLUSIVE CHAPISCO DE CIMENTO E AREIA,NO TRACO 1:3</v>
      </c>
      <c r="E93" s="61" t="str">
        <f>VLOOKUP(C93,'EMOP 03-21'!A:J,9,0)</f>
        <v>M2</v>
      </c>
      <c r="F93" s="73">
        <f>'MEMO SANTO ANTONIO'!K342</f>
        <v>77.28</v>
      </c>
      <c r="G93" s="464">
        <f>VLOOKUP(C93,'EMOP 03-21'!A:J,10,0)</f>
        <v>25.79</v>
      </c>
      <c r="H93" s="62">
        <f t="shared" ref="H93" si="28">TRUNC((G93*$K$7)+G93,2)</f>
        <v>33.22</v>
      </c>
      <c r="I93" s="62">
        <f t="shared" ref="I93" si="29">TRUNC(F93*H93,2)</f>
        <v>2567.2399999999998</v>
      </c>
      <c r="J93" s="49"/>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row>
    <row r="94" spans="2:36" s="50" customFormat="1" ht="16.5" customHeight="1">
      <c r="B94" s="43"/>
      <c r="C94" s="44"/>
      <c r="D94" s="45"/>
      <c r="E94" s="46"/>
      <c r="F94" s="47"/>
      <c r="G94" s="48"/>
      <c r="H94" s="48" t="s">
        <v>18</v>
      </c>
      <c r="I94" s="48">
        <f>SUM(I93:I93)</f>
        <v>2567.2399999999998</v>
      </c>
      <c r="J94" s="49"/>
      <c r="K94" s="35"/>
      <c r="L94" s="35"/>
      <c r="M94" s="25"/>
      <c r="N94" s="35"/>
      <c r="O94" s="35"/>
      <c r="P94" s="35"/>
      <c r="Q94" s="35"/>
      <c r="R94" s="35"/>
      <c r="S94" s="35"/>
      <c r="T94" s="35"/>
      <c r="U94" s="35"/>
      <c r="V94" s="35"/>
      <c r="W94" s="35"/>
      <c r="X94" s="35"/>
      <c r="Y94" s="35"/>
      <c r="Z94" s="35"/>
      <c r="AA94" s="35"/>
      <c r="AB94" s="35"/>
      <c r="AC94" s="35"/>
      <c r="AD94" s="35"/>
      <c r="AE94" s="35"/>
      <c r="AF94" s="35"/>
      <c r="AG94" s="35"/>
      <c r="AH94" s="35"/>
      <c r="AI94" s="35"/>
      <c r="AJ94" s="35"/>
    </row>
    <row r="95" spans="2:36" s="50" customFormat="1" ht="16.5" customHeight="1">
      <c r="B95" s="38" t="s">
        <v>101</v>
      </c>
      <c r="C95" s="693" t="s">
        <v>33369</v>
      </c>
      <c r="D95" s="693"/>
      <c r="E95" s="693"/>
      <c r="F95" s="693"/>
      <c r="G95" s="693"/>
      <c r="H95" s="693"/>
      <c r="I95" s="694"/>
      <c r="J95" s="49"/>
      <c r="K95" s="35"/>
      <c r="L95" s="35"/>
      <c r="M95" s="25"/>
      <c r="N95" s="35"/>
      <c r="O95" s="35"/>
      <c r="P95" s="35"/>
      <c r="Q95" s="35"/>
      <c r="R95" s="35"/>
      <c r="S95" s="35"/>
      <c r="T95" s="35"/>
      <c r="U95" s="35"/>
      <c r="V95" s="35"/>
      <c r="W95" s="35"/>
      <c r="X95" s="35"/>
      <c r="Y95" s="35"/>
      <c r="Z95" s="35"/>
      <c r="AA95" s="35"/>
      <c r="AB95" s="35"/>
      <c r="AC95" s="35"/>
      <c r="AD95" s="35"/>
      <c r="AE95" s="35"/>
      <c r="AF95" s="35"/>
      <c r="AG95" s="35"/>
      <c r="AH95" s="35"/>
      <c r="AI95" s="35"/>
      <c r="AJ95" s="35"/>
    </row>
    <row r="96" spans="2:36" s="50" customFormat="1" ht="54" customHeight="1">
      <c r="B96" s="60" t="s">
        <v>102</v>
      </c>
      <c r="C96" s="585" t="s">
        <v>14489</v>
      </c>
      <c r="D96" s="583" t="str">
        <f>VLOOKUP(C96,'EMOP 03-21'!A:J,2,0)</f>
        <v>QUADRO DE DISTRIBUICAO DE ENERGIA,100A,PARA DISJUNTORES TERMO-MAGNETICOS UNIPOLARES,DE SOBREPOR,COM PORTA E BARRAMENTOSDE FASE,NEUTRO E TERRA,TRIFASICO,PARA INSTALACAO DE ATE 18 DISJUNTORES COM DISPOSITIVO PARA CHAVE GERAL.FORNECIMENTO E COLOCACAO</v>
      </c>
      <c r="E96" s="61" t="str">
        <f>VLOOKUP(C96,'EMOP 03-21'!A:J,9,0)</f>
        <v>UN</v>
      </c>
      <c r="F96" s="73">
        <f>'MEMO SANTO ANTONIO'!K353</f>
        <v>1</v>
      </c>
      <c r="G96" s="464">
        <f>VLOOKUP(C96,'EMOP 03-21'!A:J,10,0)</f>
        <v>280.17</v>
      </c>
      <c r="H96" s="62">
        <f t="shared" ref="H96:H111" si="30">TRUNC((G96*$K$7)+G96,2)</f>
        <v>360.91</v>
      </c>
      <c r="I96" s="62">
        <f t="shared" ref="I96:I97" si="31">TRUNC(F96*H96,2)</f>
        <v>360.91</v>
      </c>
      <c r="J96" s="448"/>
      <c r="K96" s="35"/>
      <c r="L96" s="35"/>
      <c r="M96" s="25"/>
      <c r="N96" s="35"/>
      <c r="O96" s="35"/>
      <c r="P96" s="35"/>
      <c r="Q96" s="35"/>
      <c r="R96" s="35"/>
      <c r="S96" s="35"/>
      <c r="T96" s="35"/>
      <c r="U96" s="35"/>
      <c r="V96" s="35"/>
      <c r="W96" s="35"/>
      <c r="X96" s="35"/>
      <c r="Y96" s="35"/>
      <c r="Z96" s="35"/>
      <c r="AA96" s="35"/>
      <c r="AB96" s="35"/>
      <c r="AC96" s="35"/>
      <c r="AD96" s="35"/>
      <c r="AE96" s="35"/>
      <c r="AF96" s="35"/>
      <c r="AG96" s="35"/>
      <c r="AH96" s="35"/>
      <c r="AI96" s="35"/>
      <c r="AJ96" s="35"/>
    </row>
    <row r="97" spans="2:36" s="50" customFormat="1" ht="25.5" customHeight="1">
      <c r="B97" s="60" t="s">
        <v>103</v>
      </c>
      <c r="C97" s="685" t="s">
        <v>67799</v>
      </c>
      <c r="D97" s="583" t="str">
        <f>VLOOKUP(C97,'SINAPI 03-21'!A:D,2,0)</f>
        <v>CAIXA ENTERRADA ELÉTRICA RETANGULAR, EM CONCRETO PRÉ-MOLDADO, FUNDO COM BRITA, DIMENSÕES INTERNAS: 0,3X0,3X0,3 M. AF_12/2020</v>
      </c>
      <c r="E97" s="584" t="str">
        <f>VLOOKUP(C97,'SINAPI 03-21'!A:D,3,0)</f>
        <v>UN</v>
      </c>
      <c r="F97" s="73">
        <f>'MEMO SANTO ANTONIO'!K357</f>
        <v>5</v>
      </c>
      <c r="G97" s="646" t="str">
        <f>VLOOKUP(C97,'SINAPI 03-21'!A:D,4,0)</f>
        <v>95,75</v>
      </c>
      <c r="H97" s="62">
        <f t="shared" si="30"/>
        <v>123.34</v>
      </c>
      <c r="I97" s="62">
        <f t="shared" si="31"/>
        <v>616.70000000000005</v>
      </c>
      <c r="J97" s="49" t="s">
        <v>27379</v>
      </c>
      <c r="K97" s="35"/>
      <c r="L97" s="35"/>
      <c r="M97" s="25"/>
      <c r="N97" s="35"/>
      <c r="O97" s="35"/>
      <c r="P97" s="35"/>
      <c r="Q97" s="35"/>
      <c r="R97" s="35"/>
      <c r="S97" s="35"/>
      <c r="T97" s="35"/>
      <c r="U97" s="35"/>
      <c r="V97" s="35"/>
      <c r="W97" s="35"/>
      <c r="X97" s="35"/>
      <c r="Y97" s="35"/>
      <c r="Z97" s="35"/>
      <c r="AA97" s="35"/>
      <c r="AB97" s="35"/>
      <c r="AC97" s="35"/>
      <c r="AD97" s="35"/>
      <c r="AE97" s="35"/>
      <c r="AF97" s="35"/>
      <c r="AG97" s="35"/>
      <c r="AH97" s="35"/>
      <c r="AI97" s="35"/>
      <c r="AJ97" s="35"/>
    </row>
    <row r="98" spans="2:36" s="50" customFormat="1" ht="31.5" customHeight="1">
      <c r="B98" s="60" t="s">
        <v>104</v>
      </c>
      <c r="C98" s="589" t="s">
        <v>27314</v>
      </c>
      <c r="D98" s="583" t="str">
        <f>VLOOKUP(C98,'SINAPI 03-21'!A:D,2,0)</f>
        <v>CABO DE COBRE FLEXÍVEL ISOLADO, 4 MM², ANTI-CHAMA 450/750 V, PARA CIRCUITOS TERMINAIS - FORNECIMENTO E INSTALAÇÃO. AF_12/2015</v>
      </c>
      <c r="E98" s="584" t="str">
        <f>VLOOKUP(C98,'SINAPI 03-21'!A:D,3,0)</f>
        <v>M</v>
      </c>
      <c r="F98" s="73">
        <f>'MEMO SANTO ANTONIO'!K361</f>
        <v>654.54</v>
      </c>
      <c r="G98" s="646" t="str">
        <f>VLOOKUP(C98,'SINAPI 03-21'!A:D,4,0)</f>
        <v>6,34</v>
      </c>
      <c r="H98" s="62">
        <f t="shared" si="30"/>
        <v>8.16</v>
      </c>
      <c r="I98" s="73">
        <f t="shared" ref="I98:I105" si="32">TRUNC(F98*H98,2)</f>
        <v>5341.04</v>
      </c>
      <c r="J98" s="49"/>
      <c r="K98" s="35"/>
      <c r="L98" s="35"/>
      <c r="M98" s="25"/>
      <c r="N98" s="35"/>
      <c r="O98" s="35"/>
      <c r="P98" s="35"/>
      <c r="Q98" s="35"/>
      <c r="R98" s="35"/>
      <c r="S98" s="35"/>
      <c r="T98" s="35"/>
      <c r="U98" s="35"/>
      <c r="V98" s="35"/>
      <c r="W98" s="35"/>
      <c r="X98" s="35"/>
      <c r="Y98" s="35"/>
      <c r="Z98" s="35"/>
      <c r="AA98" s="35"/>
      <c r="AB98" s="35"/>
      <c r="AC98" s="35"/>
      <c r="AD98" s="35"/>
      <c r="AE98" s="35"/>
      <c r="AF98" s="35"/>
      <c r="AG98" s="35"/>
      <c r="AH98" s="35"/>
      <c r="AI98" s="35"/>
      <c r="AJ98" s="35"/>
    </row>
    <row r="99" spans="2:36" s="50" customFormat="1" ht="36.75" customHeight="1">
      <c r="B99" s="60" t="s">
        <v>105</v>
      </c>
      <c r="C99" s="589" t="s">
        <v>27310</v>
      </c>
      <c r="D99" s="583" t="str">
        <f>VLOOKUP(C99,'SINAPI 03-21'!A:D,2,0)</f>
        <v>CABO DE COBRE FLEXÍVEL ISOLADO, 2,5 MM², ANTI-CHAMA 450/750 V, PARA CIRCUITOS TERMINAIS - FORNECIMENTO E INSTALAÇÃO. AF_12/2015</v>
      </c>
      <c r="E99" s="584" t="str">
        <f>VLOOKUP(C99,'SINAPI 03-21'!A:D,3,0)</f>
        <v>M</v>
      </c>
      <c r="F99" s="73">
        <f>'MEMO SANTO ANTONIO'!K365</f>
        <v>696.33</v>
      </c>
      <c r="G99" s="646" t="str">
        <f>VLOOKUP(C99,'SINAPI 03-21'!A:D,4,0)</f>
        <v>3,95</v>
      </c>
      <c r="H99" s="62">
        <f t="shared" si="30"/>
        <v>5.08</v>
      </c>
      <c r="I99" s="73">
        <f t="shared" ref="I99" si="33">TRUNC(F99*H99,2)</f>
        <v>3537.35</v>
      </c>
      <c r="J99" s="49"/>
      <c r="K99" s="35"/>
      <c r="L99" s="35"/>
      <c r="M99" s="25"/>
      <c r="N99" s="35"/>
      <c r="O99" s="35"/>
      <c r="P99" s="35"/>
      <c r="Q99" s="35"/>
      <c r="R99" s="35"/>
      <c r="S99" s="35"/>
      <c r="T99" s="35"/>
      <c r="U99" s="35"/>
      <c r="V99" s="35"/>
      <c r="W99" s="35"/>
      <c r="X99" s="35"/>
      <c r="Y99" s="35"/>
      <c r="Z99" s="35"/>
      <c r="AA99" s="35"/>
      <c r="AB99" s="35"/>
      <c r="AC99" s="35"/>
      <c r="AD99" s="35"/>
      <c r="AE99" s="35"/>
      <c r="AF99" s="35"/>
      <c r="AG99" s="35"/>
      <c r="AH99" s="35"/>
      <c r="AI99" s="35"/>
      <c r="AJ99" s="35"/>
    </row>
    <row r="100" spans="2:36" s="50" customFormat="1" ht="36.75" customHeight="1">
      <c r="B100" s="60" t="s">
        <v>33062</v>
      </c>
      <c r="C100" s="589" t="s">
        <v>27322</v>
      </c>
      <c r="D100" s="583" t="str">
        <f>VLOOKUP(C100,'SINAPI 03-21'!A:D,2,0)</f>
        <v>CABO DE COBRE FLEXÍVEL ISOLADO, 10 MM², ANTI-CHAMA 450/750 V, PARA CIRCUITOS TERMINAIS - FORNECIMENTO E INSTALAÇÃO. AF_12/2015</v>
      </c>
      <c r="E100" s="584" t="str">
        <f>VLOOKUP(C100,'SINAPI 03-21'!A:D,3,0)</f>
        <v>M</v>
      </c>
      <c r="F100" s="73">
        <f>'MEMO SANTO ANTONIO'!K369</f>
        <v>200</v>
      </c>
      <c r="G100" s="646" t="str">
        <f>VLOOKUP(C100,'SINAPI 03-21'!A:D,4,0)</f>
        <v>14,17</v>
      </c>
      <c r="H100" s="62">
        <f t="shared" si="30"/>
        <v>18.25</v>
      </c>
      <c r="I100" s="73">
        <f t="shared" si="32"/>
        <v>3650</v>
      </c>
      <c r="J100" s="49"/>
      <c r="K100" s="35"/>
      <c r="L100" s="35"/>
      <c r="M100" s="2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row>
    <row r="101" spans="2:36" s="50" customFormat="1" ht="36.75" customHeight="1">
      <c r="B101" s="60" t="s">
        <v>33063</v>
      </c>
      <c r="C101" s="470" t="s">
        <v>16803</v>
      </c>
      <c r="D101" s="583" t="str">
        <f>VLOOKUP(C101,'EMOP 03-21'!A:J,2,0)</f>
        <v>ELETRODUTO DE PVC RIGIDO ROSQUEAVEL DE 3/4",INCLUSIVE CONEXOES E EMENDAS,EXCLUSIVE ABERTURA E FECHAMENTO DE RASGO.FORNECIMENTO E ASSENTAMENTO</v>
      </c>
      <c r="E101" s="61" t="str">
        <f>VLOOKUP(C101,'EMOP 03-21'!A:J,9,0)</f>
        <v>M</v>
      </c>
      <c r="F101" s="73">
        <f>'MEMO SANTO ANTONIO'!K373</f>
        <v>352</v>
      </c>
      <c r="G101" s="464">
        <f>VLOOKUP(C101,'EMOP 03-21'!A:J,10,0)</f>
        <v>6.06</v>
      </c>
      <c r="H101" s="62">
        <f t="shared" si="30"/>
        <v>7.8</v>
      </c>
      <c r="I101" s="62">
        <f t="shared" ref="I101" si="34">TRUNC(F101*H101,2)</f>
        <v>2745.6</v>
      </c>
      <c r="J101" s="49"/>
      <c r="K101" s="35"/>
      <c r="L101" s="35"/>
      <c r="M101" s="2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row>
    <row r="102" spans="2:36" s="50" customFormat="1" ht="36.75" customHeight="1">
      <c r="B102" s="60" t="s">
        <v>33482</v>
      </c>
      <c r="C102" s="589">
        <v>101892</v>
      </c>
      <c r="D102" s="583" t="str">
        <f>VLOOKUP(C102,'SINAPI 03-21'!A:D,2,0)</f>
        <v>DISJUNTOR BIPOLAR TIPO NEMA, CORRENTE NOMINAL DE 10 ATÉ 50A - FORNECIMENTO E INSTALAÇÃO. AF_10/2020</v>
      </c>
      <c r="E102" s="584" t="str">
        <f>VLOOKUP(C102,'SINAPI 03-21'!A:D,3,0)</f>
        <v>UN</v>
      </c>
      <c r="F102" s="73">
        <f>'MEMO SANTO ANTONIO'!K377</f>
        <v>8</v>
      </c>
      <c r="G102" s="646" t="str">
        <f>VLOOKUP(C102,'SINAPI 03-21'!A:D,4,0)</f>
        <v>66,98</v>
      </c>
      <c r="H102" s="62">
        <f t="shared" si="30"/>
        <v>86.28</v>
      </c>
      <c r="I102" s="73">
        <f t="shared" si="32"/>
        <v>690.24</v>
      </c>
      <c r="J102" s="49" t="s">
        <v>27486</v>
      </c>
      <c r="K102" s="35"/>
      <c r="L102" s="35"/>
      <c r="M102" s="2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row>
    <row r="103" spans="2:36" s="50" customFormat="1" ht="31.5" customHeight="1">
      <c r="B103" s="60" t="s">
        <v>33483</v>
      </c>
      <c r="C103" s="589">
        <v>101893</v>
      </c>
      <c r="D103" s="583" t="str">
        <f>VLOOKUP(C103,'SINAPI 03-21'!A:D,2,0)</f>
        <v>DISJUNTOR TRIPOLAR TIPO NEMA, CORRENTE NOMINAL DE 10 ATÉ 50A - FORNECIMENTO E INSTALAÇÃO. AF_10/2020</v>
      </c>
      <c r="E103" s="584" t="str">
        <f>VLOOKUP(C103,'SINAPI 03-21'!A:D,3,0)</f>
        <v>UN</v>
      </c>
      <c r="F103" s="73">
        <f>'MEMO SANTO ANTONIO'!K381</f>
        <v>1</v>
      </c>
      <c r="G103" s="646" t="str">
        <f>VLOOKUP(C103,'SINAPI 03-21'!A:D,4,0)</f>
        <v>85,71</v>
      </c>
      <c r="H103" s="62">
        <f t="shared" si="30"/>
        <v>110.41</v>
      </c>
      <c r="I103" s="73">
        <f t="shared" si="32"/>
        <v>110.41</v>
      </c>
      <c r="J103" s="49" t="s">
        <v>108</v>
      </c>
      <c r="K103" s="35"/>
      <c r="L103" s="35"/>
      <c r="M103" s="2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row>
    <row r="104" spans="2:36" s="50" customFormat="1" ht="76.5" customHeight="1">
      <c r="B104" s="60" t="s">
        <v>33484</v>
      </c>
      <c r="C104" s="588" t="s">
        <v>22531</v>
      </c>
      <c r="D104" s="583" t="str">
        <f>VLOOKUP(C104,'EMOP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4" s="61" t="str">
        <f>VLOOKUP(C104,'EMOP 03-21'!A:J,9,0)</f>
        <v>UN</v>
      </c>
      <c r="F104" s="73">
        <f>'MEMO SANTO ANTONIO'!K385</f>
        <v>12</v>
      </c>
      <c r="G104" s="464">
        <f>VLOOKUP(C104,'EMOP 03-21'!A:J,10,0)</f>
        <v>20.49</v>
      </c>
      <c r="H104" s="62">
        <f t="shared" si="30"/>
        <v>26.39</v>
      </c>
      <c r="I104" s="62">
        <f t="shared" si="32"/>
        <v>316.68</v>
      </c>
      <c r="J104" s="448"/>
      <c r="K104" s="35"/>
      <c r="L104" s="35"/>
      <c r="M104" s="2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row>
    <row r="105" spans="2:36" s="50" customFormat="1" ht="31.5" customHeight="1">
      <c r="B105" s="60" t="s">
        <v>33485</v>
      </c>
      <c r="C105" s="588" t="s">
        <v>22529</v>
      </c>
      <c r="D105" s="583" t="str">
        <f>VLOOKUP(C105,'EMOP 03-21'!A:J,2,0)</f>
        <v>BASE EXTERNA PARA RELE FOTOELETRICO.FORNECIMENTO</v>
      </c>
      <c r="E105" s="61" t="str">
        <f>VLOOKUP(C105,'EMOP 03-21'!A:J,9,0)</f>
        <v>UN</v>
      </c>
      <c r="F105" s="73">
        <f>'MEMO SANTO ANTONIO'!K389</f>
        <v>12</v>
      </c>
      <c r="G105" s="464">
        <f>VLOOKUP(C105,'EMOP 03-21'!A:J,10,0)</f>
        <v>7.34</v>
      </c>
      <c r="H105" s="62">
        <f t="shared" si="30"/>
        <v>9.4499999999999993</v>
      </c>
      <c r="I105" s="62">
        <f t="shared" si="32"/>
        <v>113.4</v>
      </c>
      <c r="J105" s="448"/>
      <c r="K105" s="35"/>
      <c r="L105" s="35"/>
      <c r="M105" s="2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row>
    <row r="106" spans="2:36" ht="36" customHeight="1">
      <c r="B106" s="60" t="s">
        <v>33486</v>
      </c>
      <c r="C106" s="589">
        <v>101636</v>
      </c>
      <c r="D106" s="583" t="str">
        <f>VLOOKUP(C106,'SINAPI 03-21'!A:D,2,0)</f>
        <v>BRAÇO PARA ILUMINAÇÃO PÚBLICA, EM TUBO DE AÇO GALVANIZADO, COMPRIMENTO DE 1,50 M, PARA FIXAÇÃO EM POSTE DE CONCRETO - FORNECIMENTO E INSTALAÇÃO. AF_08/2020</v>
      </c>
      <c r="E106" s="584" t="str">
        <f>VLOOKUP(C106,'SINAPI 03-21'!A:D,3,0)</f>
        <v>UN</v>
      </c>
      <c r="F106" s="73">
        <f>'MEMO SANTO ANTONIO'!K393</f>
        <v>24</v>
      </c>
      <c r="G106" s="646" t="str">
        <f>VLOOKUP(C106,'SINAPI 03-21'!A:D,4,0)</f>
        <v>118,63</v>
      </c>
      <c r="H106" s="62">
        <f t="shared" si="30"/>
        <v>152.81</v>
      </c>
      <c r="I106" s="73">
        <f t="shared" ref="I106:I111" si="35">TRUNC(F106*H106,2)</f>
        <v>3667.44</v>
      </c>
      <c r="J106" s="39" t="s">
        <v>27716</v>
      </c>
    </row>
    <row r="107" spans="2:36" ht="84" customHeight="1">
      <c r="B107" s="60" t="s">
        <v>33487</v>
      </c>
      <c r="C107" s="589" t="s">
        <v>19110</v>
      </c>
      <c r="D107" s="583" t="str">
        <f>VLOOKUP(C107,'EMOP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7" s="61" t="str">
        <f>VLOOKUP(C107,'EMOP 03-21'!A:J,9,0)</f>
        <v>UN</v>
      </c>
      <c r="F107" s="73">
        <f>'MEMO SANTO ANTONIO'!K395</f>
        <v>24</v>
      </c>
      <c r="G107" s="464">
        <f>VLOOKUP(C107,'EMOP 03-21'!A:J,10,0)</f>
        <v>272.67</v>
      </c>
      <c r="H107" s="62">
        <f t="shared" si="30"/>
        <v>351.25</v>
      </c>
      <c r="I107" s="73">
        <f t="shared" si="35"/>
        <v>8430</v>
      </c>
      <c r="J107" s="450"/>
    </row>
    <row r="108" spans="2:36" s="50" customFormat="1" ht="36.75" customHeight="1">
      <c r="B108" s="60" t="s">
        <v>33488</v>
      </c>
      <c r="C108" s="589" t="s">
        <v>16422</v>
      </c>
      <c r="D108" s="583" t="str">
        <f>VLOOKUP(C108,'EMOP 03-21'!A:J,2,0)</f>
        <v>LAMPADA DE VAPOR METALICO OVOIDE DE 250W-220V,BULBO OVOIDE.FORNECIMENTO E COLOCACAO</v>
      </c>
      <c r="E108" s="61" t="str">
        <f>VLOOKUP(C108,'EMOP 03-21'!A:J,9,0)</f>
        <v>UN</v>
      </c>
      <c r="F108" s="73">
        <f>'MEMO SANTO ANTONIO'!K397</f>
        <v>40</v>
      </c>
      <c r="G108" s="464">
        <f>VLOOKUP(C108,'EMOP 03-21'!A:J,10,0)</f>
        <v>57.32</v>
      </c>
      <c r="H108" s="62">
        <f t="shared" si="30"/>
        <v>73.83</v>
      </c>
      <c r="I108" s="62">
        <f t="shared" si="35"/>
        <v>2953.2</v>
      </c>
      <c r="J108" s="448"/>
      <c r="K108" s="35"/>
      <c r="L108" s="35"/>
      <c r="M108" s="2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row>
    <row r="109" spans="2:36" s="50" customFormat="1" ht="39.75" customHeight="1">
      <c r="B109" s="60" t="s">
        <v>33489</v>
      </c>
      <c r="C109" s="620" t="s">
        <v>19616</v>
      </c>
      <c r="D109" s="583" t="str">
        <f>VLOOKUP(C109,'EMOP 03-21'!A:J,2,0)</f>
        <v>POSTE DE CONCRETO,COM SECAO CIRCULAR,COM 9,00M DE COMPRIMENTO E CARGA NOMINAL NO TOPO DE 150KG,INCLUSIVE ESCAVACAO,EXCLUSIVE TRANSPORTE.FORNECIMENTO E COLOCACAO</v>
      </c>
      <c r="E109" s="61" t="str">
        <f>VLOOKUP(C109,'EMOP 03-21'!A:J,9,0)</f>
        <v>UN</v>
      </c>
      <c r="F109" s="73">
        <f>'MEMO SANTO ANTONIO'!K399</f>
        <v>16</v>
      </c>
      <c r="G109" s="464">
        <f>VLOOKUP(C109,'EMOP 03-21'!A:J,10,0)</f>
        <v>875.86</v>
      </c>
      <c r="H109" s="62">
        <f t="shared" si="30"/>
        <v>1128.28</v>
      </c>
      <c r="I109" s="62">
        <f t="shared" si="35"/>
        <v>18052.48</v>
      </c>
      <c r="J109" s="49"/>
      <c r="K109" s="35"/>
      <c r="L109" s="35"/>
      <c r="M109" s="2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row>
    <row r="110" spans="2:36" s="50" customFormat="1" ht="37.5" customHeight="1">
      <c r="B110" s="60" t="s">
        <v>33490</v>
      </c>
      <c r="C110" s="589" t="s">
        <v>27718</v>
      </c>
      <c r="D110" s="583" t="str">
        <f>VLOOKUP(C110,'SINAPI 03-21'!A:D,2,0)</f>
        <v>REFLETOR EM ALUMÍNIO, DE SUPORTE E ALÇA, COM LÂMPADA VAPOR DE MERCÚRIO DE 250 W, COM REATOR ALTO FATOR DE POTÊNCIA - FORNECIMENTO E INSTALAÇÃO. AF_02/2020</v>
      </c>
      <c r="E110" s="584" t="str">
        <f>VLOOKUP(C110,'SINAPI 03-21'!A:D,3,0)</f>
        <v>UN</v>
      </c>
      <c r="F110" s="73">
        <f>'MEMO SANTO ANTONIO'!K401</f>
        <v>16</v>
      </c>
      <c r="G110" s="646" t="str">
        <f>VLOOKUP(C110,'SINAPI 03-21'!A:D,4,0)</f>
        <v>289,71</v>
      </c>
      <c r="H110" s="62">
        <f t="shared" si="30"/>
        <v>373.2</v>
      </c>
      <c r="I110" s="73">
        <f t="shared" si="35"/>
        <v>5971.2</v>
      </c>
      <c r="J110" s="448"/>
      <c r="K110" s="35"/>
      <c r="L110" s="35"/>
      <c r="M110" s="2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row>
    <row r="111" spans="2:36" s="50" customFormat="1" ht="38.25" customHeight="1">
      <c r="B111" s="60" t="s">
        <v>33491</v>
      </c>
      <c r="C111" s="585" t="s">
        <v>19932</v>
      </c>
      <c r="D111" s="583" t="str">
        <f>VLOOKUP(C111,'EMOP 03-21'!A:J,2,0)</f>
        <v>REATOR PARA LAMPADA DE VAPOR METALICO DE 250W,220V,PARA USOEXTERNO.FORNECIMENTO E COLOCACAO</v>
      </c>
      <c r="E111" s="61" t="str">
        <f>VLOOKUP(C111,'EMOP 03-21'!A:J,9,0)</f>
        <v>UN</v>
      </c>
      <c r="F111" s="595">
        <f>'MEMO SANTO ANTONIO'!K403</f>
        <v>40</v>
      </c>
      <c r="G111" s="464">
        <f>VLOOKUP(C111,'EMOP 03-21'!A:J,10,0)</f>
        <v>81.760000000000005</v>
      </c>
      <c r="H111" s="62">
        <f t="shared" si="30"/>
        <v>105.32</v>
      </c>
      <c r="I111" s="595">
        <f t="shared" si="35"/>
        <v>4212.8</v>
      </c>
      <c r="J111" s="448"/>
      <c r="K111" s="35"/>
      <c r="L111" s="35"/>
      <c r="M111" s="2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row>
    <row r="112" spans="2:36" s="50" customFormat="1" ht="16.5" customHeight="1">
      <c r="B112" s="43"/>
      <c r="C112" s="44"/>
      <c r="D112" s="45"/>
      <c r="E112" s="46"/>
      <c r="F112" s="47"/>
      <c r="G112" s="48"/>
      <c r="H112" s="48" t="s">
        <v>18</v>
      </c>
      <c r="I112" s="48">
        <f>SUM(I96:I111)</f>
        <v>60769.45</v>
      </c>
      <c r="J112" s="49"/>
      <c r="K112" s="35"/>
      <c r="L112" s="35"/>
      <c r="M112" s="2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row>
    <row r="113" spans="2:36" ht="15" customHeight="1">
      <c r="B113" s="38" t="s">
        <v>109</v>
      </c>
      <c r="C113" s="693" t="s">
        <v>110</v>
      </c>
      <c r="D113" s="693"/>
      <c r="E113" s="693"/>
      <c r="F113" s="693"/>
      <c r="G113" s="693"/>
      <c r="H113" s="693"/>
      <c r="I113" s="694"/>
      <c r="J113" s="39"/>
    </row>
    <row r="114" spans="2:36" ht="62.25" customHeight="1">
      <c r="B114" s="60" t="s">
        <v>111</v>
      </c>
      <c r="C114" s="589" t="s">
        <v>18527</v>
      </c>
      <c r="D114" s="583" t="str">
        <f>VLOOKUP(C114,'EMOP 03-21'!A:J,2,0)</f>
        <v>PINTURA COM TINTA ANTIMOFO E BACTERICIDA BASE ACRILICA,SEM BRILHO,COR BRANCA,PARA AMBIENTES INTERNOS E EXTERNOS PROPENSOS A UMIDADE E VAPORES,EM DUAS DEMAOS,SOBRE SELADOR ACRILICO E DUAS DEMAOS DE MASSA ACRILICA,INCLUSIVE LIMPEZA E LIXAMENTO</v>
      </c>
      <c r="E114" s="61" t="str">
        <f>VLOOKUP(C114,'EMOP 03-21'!A:J,9,0)</f>
        <v>M2</v>
      </c>
      <c r="F114" s="73">
        <f>'MEMO SANTO ANTONIO'!K406</f>
        <v>77.28</v>
      </c>
      <c r="G114" s="464">
        <f>VLOOKUP(C114,'EMOP 03-21'!A:J,10,0)</f>
        <v>32.840000000000003</v>
      </c>
      <c r="H114" s="62">
        <f t="shared" ref="H114:H118" si="36">TRUNC((G114*$K$7)+G114,2)</f>
        <v>42.3</v>
      </c>
      <c r="I114" s="62">
        <f t="shared" ref="I114" si="37">TRUNC(F114*H114,2)</f>
        <v>3268.94</v>
      </c>
      <c r="J114" s="39"/>
    </row>
    <row r="115" spans="2:36" s="50" customFormat="1" ht="33.75" customHeight="1">
      <c r="B115" s="60" t="s">
        <v>112</v>
      </c>
      <c r="C115" s="589" t="s">
        <v>71040</v>
      </c>
      <c r="D115" s="583" t="str">
        <f>VLOOKUP(C115,'SINAPI 03-21'!A:D,2,0)</f>
        <v>PINTURA COM TINTA ALQUÍDICA DE FUNDO E ACABAMENTO (ESMALTE SINTÉTICO GRAFITE) APLICADA A ROLO OU PINCEL SOBRE SUPERFÍCIES METÁLICAS (EXCETO PERFIL) EXECUTADO EM OBRA (POR DEMÃO). AF_01/2020</v>
      </c>
      <c r="E115" s="584" t="str">
        <f>VLOOKUP(C115,'SINAPI 03-21'!A:D,3,0)</f>
        <v>M2</v>
      </c>
      <c r="F115" s="62">
        <f>'MEMO SANTO ANTONIO'!K410</f>
        <v>10.199999999999999</v>
      </c>
      <c r="G115" s="646" t="str">
        <f>VLOOKUP(C115,'SINAPI 03-21'!A:D,4,0)</f>
        <v>26,16</v>
      </c>
      <c r="H115" s="62">
        <f t="shared" si="36"/>
        <v>33.69</v>
      </c>
      <c r="I115" s="62">
        <f>TRUNC(F115*H115,2)</f>
        <v>343.63</v>
      </c>
      <c r="J115" s="35" t="s">
        <v>31300</v>
      </c>
      <c r="K115" s="35"/>
      <c r="L115" s="35"/>
      <c r="M115" s="2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row>
    <row r="116" spans="2:36" s="50" customFormat="1" ht="27" customHeight="1">
      <c r="B116" s="60" t="s">
        <v>32802</v>
      </c>
      <c r="C116" s="585" t="s">
        <v>31303</v>
      </c>
      <c r="D116" s="583" t="str">
        <f>VLOOKUP(C116,'SINAPI 03-21'!A:D,2,0)</f>
        <v>PINTURA ACRILICA EM PISO CIMENTADO DUAS DEMAOS</v>
      </c>
      <c r="E116" s="584" t="str">
        <f>VLOOKUP(C116,'SINAPI 03-21'!A:D,3,0)</f>
        <v>M2</v>
      </c>
      <c r="F116" s="62">
        <f>'MEMO SANTO ANTONIO'!K414</f>
        <v>750.02</v>
      </c>
      <c r="G116" s="646" t="str">
        <f>VLOOKUP(C116,'SINAPI 03-21'!A:D,4,0)</f>
        <v>18,51</v>
      </c>
      <c r="H116" s="62">
        <f t="shared" si="36"/>
        <v>23.84</v>
      </c>
      <c r="I116" s="73">
        <f t="shared" ref="I116" si="38">TRUNC(F116*H116,2)</f>
        <v>17880.47</v>
      </c>
      <c r="J116" s="35"/>
      <c r="K116" s="35"/>
      <c r="L116" s="35"/>
      <c r="M116" s="2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row>
    <row r="117" spans="2:36" s="50" customFormat="1" ht="32.25" customHeight="1">
      <c r="B117" s="60" t="s">
        <v>32803</v>
      </c>
      <c r="C117" s="589" t="s">
        <v>113</v>
      </c>
      <c r="D117" s="583" t="str">
        <f>VLOOKUP(C117,'SINAPI 03-21'!A:D,2,0)</f>
        <v>PINTURA ACRILICA DE FAIXAS DE DEMARCACAO EM QUADRA POLIESPORTIVA, 5 CM DE LARGURA</v>
      </c>
      <c r="E117" s="584" t="str">
        <f>VLOOKUP(C117,'SINAPI 03-21'!A:D,3,0)</f>
        <v>M</v>
      </c>
      <c r="F117" s="62" t="str">
        <f>'MEMO SANTO ANTONIO'!K420</f>
        <v>434,5</v>
      </c>
      <c r="G117" s="646" t="str">
        <f>VLOOKUP(C117,'SINAPI 03-21'!A:D,4,0)</f>
        <v>14,81</v>
      </c>
      <c r="H117" s="62">
        <f t="shared" si="36"/>
        <v>19.07</v>
      </c>
      <c r="I117" s="62">
        <f>TRUNC(F117*H117,2)</f>
        <v>8285.91</v>
      </c>
      <c r="J117" s="35"/>
      <c r="K117" s="35"/>
      <c r="L117" s="35"/>
      <c r="M117" s="2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row>
    <row r="118" spans="2:36" s="50" customFormat="1" ht="45">
      <c r="B118" s="60" t="s">
        <v>33370</v>
      </c>
      <c r="C118" s="589" t="s">
        <v>71040</v>
      </c>
      <c r="D118" s="583" t="str">
        <f>VLOOKUP(C118,'SINAPI 03-21'!A:D,2,0)</f>
        <v>PINTURA COM TINTA ALQUÍDICA DE FUNDO E ACABAMENTO (ESMALTE SINTÉTICO GRAFITE) APLICADA A ROLO OU PINCEL SOBRE SUPERFÍCIES METÁLICAS (EXCETO PERFIL) EXECUTADO EM OBRA (POR DEMÃO). AF_01/2020</v>
      </c>
      <c r="E118" s="584" t="str">
        <f>VLOOKUP(C118,'SINAPI 03-21'!A:D,3,0)</f>
        <v>M2</v>
      </c>
      <c r="F118" s="62">
        <f>'MEMO SANTO ANTONIO'!K424</f>
        <v>984.44</v>
      </c>
      <c r="G118" s="646" t="str">
        <f>VLOOKUP(C118,'SINAPI 03-21'!A:D,4,0)</f>
        <v>26,16</v>
      </c>
      <c r="H118" s="62">
        <f t="shared" si="36"/>
        <v>33.69</v>
      </c>
      <c r="I118" s="62">
        <f>TRUNC(F118*H118,2)</f>
        <v>33165.78</v>
      </c>
      <c r="J118" s="35" t="s">
        <v>31301</v>
      </c>
      <c r="K118" s="35"/>
      <c r="L118" s="52"/>
      <c r="M118" s="2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row>
    <row r="119" spans="2:36" s="50" customFormat="1" ht="16.5" customHeight="1">
      <c r="B119" s="43"/>
      <c r="C119" s="67"/>
      <c r="D119" s="68"/>
      <c r="E119" s="69"/>
      <c r="F119" s="47"/>
      <c r="G119" s="70"/>
      <c r="H119" s="70" t="s">
        <v>18</v>
      </c>
      <c r="I119" s="70">
        <f>SUM(I114:I118)</f>
        <v>62944.729999999996</v>
      </c>
      <c r="J119" s="49"/>
      <c r="K119" s="35"/>
      <c r="L119" s="52"/>
      <c r="M119" s="2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row>
    <row r="120" spans="2:36" ht="15" customHeight="1">
      <c r="B120" s="38" t="s">
        <v>115</v>
      </c>
      <c r="C120" s="693" t="s">
        <v>116</v>
      </c>
      <c r="D120" s="693"/>
      <c r="E120" s="693"/>
      <c r="F120" s="693"/>
      <c r="G120" s="693"/>
      <c r="H120" s="693"/>
      <c r="I120" s="694"/>
      <c r="J120" s="39"/>
    </row>
    <row r="121" spans="2:36" s="50" customFormat="1" ht="40.5" customHeight="1">
      <c r="B121" s="60" t="s">
        <v>117</v>
      </c>
      <c r="C121" s="589" t="s">
        <v>118</v>
      </c>
      <c r="D121" s="583" t="str">
        <f>VLOOKUP(C121,'EMOP 03-21'!A:J,2,0)</f>
        <v>TRAVE DESMONTAVEL PARA FUTEBOL DE SALAO,EM TUBO DE FERRO GALVANIZADO E BUCHAS.FORNECIMENTO</v>
      </c>
      <c r="E121" s="61" t="str">
        <f>VLOOKUP(C121,'EMOP 03-21'!A:J,9,0)</f>
        <v>PAR</v>
      </c>
      <c r="F121" s="73">
        <f>'MEMO SANTO ANTONIO'!K428</f>
        <v>1</v>
      </c>
      <c r="G121" s="464">
        <f>VLOOKUP(C121,'EMOP 03-21'!A:J,10,0)</f>
        <v>2422.56</v>
      </c>
      <c r="H121" s="62">
        <f t="shared" ref="H121:H125" si="39">TRUNC((G121*$K$7)+G121,2)</f>
        <v>3120.74</v>
      </c>
      <c r="I121" s="73">
        <f>TRUNC(F121*H121,2)</f>
        <v>3120.74</v>
      </c>
      <c r="J121" s="49"/>
      <c r="N121" s="35"/>
      <c r="O121" s="35"/>
      <c r="T121" s="35"/>
      <c r="U121" s="35"/>
      <c r="V121" s="35"/>
      <c r="W121" s="35"/>
      <c r="X121" s="35"/>
      <c r="Y121" s="35"/>
      <c r="Z121" s="35"/>
      <c r="AA121" s="35"/>
      <c r="AB121" s="35"/>
      <c r="AC121" s="35"/>
      <c r="AD121" s="35"/>
      <c r="AE121" s="35"/>
      <c r="AF121" s="35"/>
      <c r="AG121" s="35"/>
      <c r="AH121" s="35"/>
      <c r="AI121" s="35"/>
      <c r="AJ121" s="35"/>
    </row>
    <row r="122" spans="2:36" s="50" customFormat="1" ht="37.5" customHeight="1">
      <c r="B122" s="60" t="s">
        <v>33064</v>
      </c>
      <c r="C122" s="589" t="s">
        <v>19854</v>
      </c>
      <c r="D122" s="583" t="str">
        <f>VLOOKUP(C122,'EMOP 03-21'!A:J,2,0)</f>
        <v>POSTE PARA VOLEIBOL EM TUBO DE FERRO GALVANIZADO,COM CATRACA E BUCHAS.FORNECIMENTO</v>
      </c>
      <c r="E122" s="61" t="str">
        <f>VLOOKUP(C122,'EMOP 03-21'!A:J,9,0)</f>
        <v>PAR</v>
      </c>
      <c r="F122" s="73">
        <f>'MEMO SANTO ANTONIO'!K430</f>
        <v>1</v>
      </c>
      <c r="G122" s="464">
        <f>VLOOKUP(C122,'EMOP 03-21'!A:J,10,0)</f>
        <v>817.31</v>
      </c>
      <c r="H122" s="62">
        <f t="shared" si="39"/>
        <v>1052.8499999999999</v>
      </c>
      <c r="I122" s="73">
        <f>TRUNC(F122*H122,2)</f>
        <v>1052.8499999999999</v>
      </c>
      <c r="J122" s="49"/>
      <c r="N122" s="35"/>
      <c r="O122" s="35"/>
      <c r="T122" s="35"/>
      <c r="U122" s="35"/>
      <c r="V122" s="35"/>
      <c r="W122" s="35"/>
      <c r="X122" s="35"/>
      <c r="Y122" s="35"/>
      <c r="Z122" s="35"/>
      <c r="AA122" s="35"/>
      <c r="AB122" s="35"/>
      <c r="AC122" s="35"/>
      <c r="AD122" s="35"/>
      <c r="AE122" s="35"/>
      <c r="AF122" s="35"/>
      <c r="AG122" s="35"/>
      <c r="AH122" s="35"/>
      <c r="AI122" s="35"/>
      <c r="AJ122" s="35"/>
    </row>
    <row r="123" spans="2:36" s="50" customFormat="1" ht="27" customHeight="1">
      <c r="B123" s="60" t="s">
        <v>33065</v>
      </c>
      <c r="C123" s="589" t="s">
        <v>19857</v>
      </c>
      <c r="D123" s="583" t="str">
        <f>VLOOKUP(C123,'EMOP 03-21'!A:J,2,0)</f>
        <v>REDE DE VOLEIBOL OFICIAL COM CABO DE ACO.FORNECIMENTO</v>
      </c>
      <c r="E123" s="61" t="str">
        <f>VLOOKUP(C123,'EMOP 03-21'!A:J,9,0)</f>
        <v>UN</v>
      </c>
      <c r="F123" s="73">
        <f>'MEMO SANTO ANTONIO'!K432</f>
        <v>1</v>
      </c>
      <c r="G123" s="464">
        <f>VLOOKUP(C123,'EMOP 03-21'!A:J,10,0)</f>
        <v>129.94999999999999</v>
      </c>
      <c r="H123" s="62">
        <f t="shared" si="39"/>
        <v>167.4</v>
      </c>
      <c r="I123" s="73">
        <f>TRUNC(F123*H123,2)</f>
        <v>167.4</v>
      </c>
      <c r="J123" s="49"/>
      <c r="X123" s="35"/>
      <c r="Y123" s="35"/>
      <c r="Z123" s="35"/>
      <c r="AA123" s="35"/>
      <c r="AB123" s="35"/>
      <c r="AC123" s="35"/>
      <c r="AD123" s="35"/>
      <c r="AE123" s="35"/>
      <c r="AF123" s="35"/>
      <c r="AG123" s="35"/>
      <c r="AH123" s="35"/>
      <c r="AI123" s="35"/>
      <c r="AJ123" s="35"/>
    </row>
    <row r="124" spans="2:36" s="50" customFormat="1" ht="46.5" customHeight="1">
      <c r="B124" s="60" t="s">
        <v>33066</v>
      </c>
      <c r="C124" s="589" t="s">
        <v>19864</v>
      </c>
      <c r="D124" s="583" t="str">
        <f>VLOOKUP(C124,'EMOP 03-21'!A:J,2,0)</f>
        <v>ESTRUTURA PARA BASQUETE,DE FERRO GALVANIZADO PINTADO,FIXA,COM AVANCO LIVRE DE 1,30M,COM TABELAS DE COMPENSADO NAVAL,AROS E REDES,EXCLUSIVE FURACAO DE PISO.FORNECIMENTO E COLOCACAO</v>
      </c>
      <c r="E124" s="61" t="str">
        <f>VLOOKUP(C124,'EMOP 03-21'!A:J,9,0)</f>
        <v>PAR</v>
      </c>
      <c r="F124" s="73">
        <f>'MEMO SANTO ANTONIO'!K434</f>
        <v>1</v>
      </c>
      <c r="G124" s="464">
        <f>VLOOKUP(C124,'EMOP 03-21'!A:J,10,0)</f>
        <v>2450.41</v>
      </c>
      <c r="H124" s="62">
        <f t="shared" si="39"/>
        <v>3156.61</v>
      </c>
      <c r="I124" s="73">
        <f>TRUNC(F124*H124,2)</f>
        <v>3156.61</v>
      </c>
      <c r="J124" s="49"/>
      <c r="S124" s="35"/>
      <c r="T124" s="35"/>
      <c r="U124" s="35"/>
      <c r="V124" s="35"/>
      <c r="X124" s="35"/>
      <c r="Y124" s="35"/>
      <c r="Z124" s="35"/>
      <c r="AA124" s="35"/>
      <c r="AB124" s="35"/>
      <c r="AC124" s="35"/>
      <c r="AD124" s="35"/>
      <c r="AE124" s="35"/>
      <c r="AF124" s="35"/>
      <c r="AG124" s="35"/>
      <c r="AH124" s="35"/>
      <c r="AI124" s="35"/>
      <c r="AJ124" s="35"/>
    </row>
    <row r="125" spans="2:36" s="50" customFormat="1" ht="29.25" customHeight="1">
      <c r="B125" s="60" t="s">
        <v>33067</v>
      </c>
      <c r="C125" s="588" t="s">
        <v>120</v>
      </c>
      <c r="D125" s="583" t="str">
        <f>VLOOKUP(C125,'EMOP 03-21'!A:J,2,0)</f>
        <v>REDE DE NYLON PARA FUTEBOL DE SALAO.FORNECIMENTO</v>
      </c>
      <c r="E125" s="61" t="str">
        <f>VLOOKUP(C125,'EMOP 03-21'!A:J,9,0)</f>
        <v>PAR</v>
      </c>
      <c r="F125" s="73">
        <f>'MEMO SANTO ANTONIO'!K436</f>
        <v>1</v>
      </c>
      <c r="G125" s="464">
        <f>VLOOKUP(C125,'EMOP 03-21'!A:J,10,0)</f>
        <v>108.15</v>
      </c>
      <c r="H125" s="62">
        <f t="shared" si="39"/>
        <v>139.31</v>
      </c>
      <c r="I125" s="73">
        <f>TRUNC(F125*H125,2)</f>
        <v>139.31</v>
      </c>
      <c r="J125" s="49"/>
      <c r="R125" s="35"/>
      <c r="S125" s="35"/>
      <c r="T125" s="35"/>
      <c r="U125" s="35"/>
      <c r="V125" s="35"/>
      <c r="X125" s="35"/>
      <c r="Y125" s="35"/>
      <c r="Z125" s="35"/>
      <c r="AA125" s="35"/>
      <c r="AB125" s="35"/>
      <c r="AC125" s="35"/>
      <c r="AD125" s="35"/>
      <c r="AE125" s="35"/>
      <c r="AF125" s="35"/>
      <c r="AG125" s="35"/>
      <c r="AH125" s="35"/>
      <c r="AI125" s="35"/>
      <c r="AJ125" s="35"/>
    </row>
    <row r="126" spans="2:36" s="50" customFormat="1" ht="16.5" customHeight="1">
      <c r="B126" s="43"/>
      <c r="C126" s="44"/>
      <c r="D126" s="45"/>
      <c r="E126" s="46"/>
      <c r="F126" s="47"/>
      <c r="G126" s="48"/>
      <c r="H126" s="48" t="s">
        <v>18</v>
      </c>
      <c r="I126" s="48">
        <f>SUM(I121:I125)</f>
        <v>7636.9100000000008</v>
      </c>
      <c r="J126" s="49"/>
      <c r="K126" s="35"/>
      <c r="L126" s="35"/>
      <c r="M126" s="2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row>
    <row r="127" spans="2:36" s="50" customFormat="1" ht="16.5" customHeight="1">
      <c r="B127" s="38" t="s">
        <v>121</v>
      </c>
      <c r="C127" s="693" t="s">
        <v>33403</v>
      </c>
      <c r="D127" s="693"/>
      <c r="E127" s="693"/>
      <c r="F127" s="693"/>
      <c r="G127" s="693"/>
      <c r="H127" s="693"/>
      <c r="I127" s="694"/>
      <c r="J127" s="49"/>
      <c r="K127" s="35"/>
      <c r="L127" s="35"/>
      <c r="M127" s="2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row>
    <row r="128" spans="2:36" s="50" customFormat="1" ht="45.75" customHeight="1">
      <c r="B128" s="599" t="s">
        <v>33068</v>
      </c>
      <c r="C128" s="61" t="s">
        <v>33404</v>
      </c>
      <c r="D128" s="600" t="s">
        <v>33424</v>
      </c>
      <c r="E128" s="61" t="s">
        <v>6</v>
      </c>
      <c r="F128" s="66">
        <f>'MEMO SANTO ANTONIO'!K439</f>
        <v>1</v>
      </c>
      <c r="G128" s="606">
        <v>3609.58</v>
      </c>
      <c r="H128" s="62">
        <f t="shared" ref="H128:H133" si="40">TRUNC((G128*$K$7)+G128,2)</f>
        <v>4649.8599999999997</v>
      </c>
      <c r="I128" s="62">
        <f t="shared" ref="I128:I133" si="41">TRUNC(F128*H128,2)</f>
        <v>4649.8599999999997</v>
      </c>
      <c r="J128" s="49"/>
      <c r="K128" s="35"/>
      <c r="L128" s="35"/>
      <c r="M128" s="2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row>
    <row r="129" spans="2:36" s="50" customFormat="1" ht="46.5" customHeight="1">
      <c r="B129" s="599" t="s">
        <v>33415</v>
      </c>
      <c r="C129" s="61" t="s">
        <v>33406</v>
      </c>
      <c r="D129" s="600" t="s">
        <v>33407</v>
      </c>
      <c r="E129" s="61" t="s">
        <v>6</v>
      </c>
      <c r="F129" s="66">
        <f>'MEMO SANTO ANTONIO'!K441</f>
        <v>1</v>
      </c>
      <c r="G129" s="606">
        <v>3766.39</v>
      </c>
      <c r="H129" s="62">
        <f t="shared" si="40"/>
        <v>4851.8599999999997</v>
      </c>
      <c r="I129" s="62">
        <f t="shared" si="41"/>
        <v>4851.8599999999997</v>
      </c>
      <c r="J129" s="49"/>
      <c r="K129" s="35"/>
      <c r="L129" s="35"/>
      <c r="M129" s="2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row>
    <row r="130" spans="2:36" s="50" customFormat="1" ht="45.75" customHeight="1">
      <c r="B130" s="599" t="s">
        <v>33416</v>
      </c>
      <c r="C130" s="61" t="s">
        <v>33408</v>
      </c>
      <c r="D130" s="600" t="s">
        <v>33425</v>
      </c>
      <c r="E130" s="61" t="s">
        <v>6</v>
      </c>
      <c r="F130" s="66">
        <f>'MEMO SANTO ANTONIO'!K443</f>
        <v>1</v>
      </c>
      <c r="G130" s="606">
        <v>6278.01</v>
      </c>
      <c r="H130" s="62">
        <f t="shared" si="40"/>
        <v>8087.33</v>
      </c>
      <c r="I130" s="62">
        <f t="shared" si="41"/>
        <v>8087.33</v>
      </c>
      <c r="J130" s="49"/>
      <c r="K130" s="35"/>
      <c r="L130" s="35"/>
      <c r="M130" s="2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row>
    <row r="131" spans="2:36" s="50" customFormat="1" ht="43.5" customHeight="1">
      <c r="B131" s="599" t="s">
        <v>33417</v>
      </c>
      <c r="C131" s="61" t="s">
        <v>33410</v>
      </c>
      <c r="D131" s="600" t="s">
        <v>33426</v>
      </c>
      <c r="E131" s="61" t="s">
        <v>6</v>
      </c>
      <c r="F131" s="66">
        <f>'MEMO SANTO ANTONIO'!K445</f>
        <v>1</v>
      </c>
      <c r="G131" s="606">
        <v>5788.59</v>
      </c>
      <c r="H131" s="62">
        <f t="shared" si="40"/>
        <v>7456.86</v>
      </c>
      <c r="I131" s="62">
        <f t="shared" si="41"/>
        <v>7456.86</v>
      </c>
      <c r="J131" s="49"/>
      <c r="K131" s="35"/>
      <c r="L131" s="35"/>
      <c r="M131" s="2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row>
    <row r="132" spans="2:36" s="50" customFormat="1" ht="42" customHeight="1">
      <c r="B132" s="599" t="s">
        <v>33418</v>
      </c>
      <c r="C132" s="61" t="s">
        <v>33412</v>
      </c>
      <c r="D132" s="600" t="s">
        <v>33427</v>
      </c>
      <c r="E132" s="61" t="s">
        <v>6</v>
      </c>
      <c r="F132" s="66">
        <v>1</v>
      </c>
      <c r="G132" s="606">
        <v>2529.89</v>
      </c>
      <c r="H132" s="62">
        <f t="shared" si="40"/>
        <v>3259</v>
      </c>
      <c r="I132" s="62">
        <f t="shared" si="41"/>
        <v>3259</v>
      </c>
      <c r="J132" s="49"/>
      <c r="K132" s="35"/>
      <c r="L132" s="35"/>
      <c r="M132" s="2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row>
    <row r="133" spans="2:36" s="50" customFormat="1" ht="47.25" customHeight="1">
      <c r="B133" s="599" t="s">
        <v>33423</v>
      </c>
      <c r="C133" s="61" t="s">
        <v>33421</v>
      </c>
      <c r="D133" s="601" t="s">
        <v>33422</v>
      </c>
      <c r="E133" s="61" t="s">
        <v>6</v>
      </c>
      <c r="F133" s="66">
        <f>'MEMO SANTO ANTONIO'!K449</f>
        <v>1</v>
      </c>
      <c r="G133" s="606">
        <v>2619.7600000000002</v>
      </c>
      <c r="H133" s="62">
        <f t="shared" si="40"/>
        <v>3374.77</v>
      </c>
      <c r="I133" s="62">
        <f t="shared" si="41"/>
        <v>3374.77</v>
      </c>
      <c r="J133" s="49"/>
      <c r="K133" s="35"/>
      <c r="L133" s="35"/>
      <c r="M133" s="2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row>
    <row r="134" spans="2:36" s="50" customFormat="1" ht="16.5" customHeight="1">
      <c r="B134" s="43"/>
      <c r="C134" s="44"/>
      <c r="D134" s="45"/>
      <c r="E134" s="46"/>
      <c r="F134" s="47"/>
      <c r="G134" s="48"/>
      <c r="H134" s="48" t="s">
        <v>18</v>
      </c>
      <c r="I134" s="48">
        <f>SUM(I128:I133)</f>
        <v>31679.68</v>
      </c>
      <c r="J134" s="49"/>
      <c r="K134" s="35"/>
      <c r="L134" s="35"/>
      <c r="M134" s="2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row>
    <row r="135" spans="2:36" s="50" customFormat="1" ht="16.5" customHeight="1">
      <c r="B135" s="38" t="s">
        <v>33420</v>
      </c>
      <c r="C135" s="693" t="s">
        <v>33446</v>
      </c>
      <c r="D135" s="693"/>
      <c r="E135" s="693"/>
      <c r="F135" s="693"/>
      <c r="G135" s="693"/>
      <c r="H135" s="693"/>
      <c r="I135" s="694"/>
      <c r="J135" s="49"/>
      <c r="K135" s="35"/>
      <c r="L135" s="35"/>
      <c r="M135" s="2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row>
    <row r="136" spans="2:36" s="50" customFormat="1" ht="99" customHeight="1">
      <c r="B136" s="599" t="s">
        <v>33419</v>
      </c>
      <c r="C136" s="602" t="s">
        <v>33447</v>
      </c>
      <c r="D136" s="603" t="s">
        <v>33448</v>
      </c>
      <c r="E136" s="61" t="s">
        <v>6</v>
      </c>
      <c r="F136" s="66">
        <f>'MEMO SANTO ANTONIO'!K453</f>
        <v>1</v>
      </c>
      <c r="G136" s="606">
        <v>10427.02</v>
      </c>
      <c r="H136" s="62">
        <f t="shared" ref="H136:H139" si="42">TRUNC((G136*$K$7)+G136,2)</f>
        <v>13432.08</v>
      </c>
      <c r="I136" s="62">
        <f>TRUNC(F136*H136,2)</f>
        <v>13432.08</v>
      </c>
      <c r="J136" s="49"/>
      <c r="K136" s="35"/>
      <c r="L136" s="35"/>
      <c r="M136" s="2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row>
    <row r="137" spans="2:36" s="50" customFormat="1" ht="62.25" customHeight="1">
      <c r="B137" s="599" t="s">
        <v>33492</v>
      </c>
      <c r="C137" s="588" t="s">
        <v>33449</v>
      </c>
      <c r="D137" s="604" t="s">
        <v>33450</v>
      </c>
      <c r="E137" s="61" t="s">
        <v>6</v>
      </c>
      <c r="F137" s="66">
        <f>'MEMO SANTO ANTONIO'!K455</f>
        <v>1</v>
      </c>
      <c r="G137" s="606">
        <v>1929.91</v>
      </c>
      <c r="H137" s="62">
        <f t="shared" si="42"/>
        <v>2486.11</v>
      </c>
      <c r="I137" s="62">
        <f t="shared" ref="I137:I139" si="43">TRUNC(F137*H137,2)</f>
        <v>2486.11</v>
      </c>
      <c r="J137" s="49"/>
      <c r="K137" s="35"/>
      <c r="L137" s="35"/>
      <c r="M137" s="2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row>
    <row r="138" spans="2:36" s="50" customFormat="1" ht="66" customHeight="1">
      <c r="B138" s="599" t="s">
        <v>33493</v>
      </c>
      <c r="C138" s="588" t="s">
        <v>33451</v>
      </c>
      <c r="D138" s="603" t="s">
        <v>33452</v>
      </c>
      <c r="E138" s="61" t="s">
        <v>6</v>
      </c>
      <c r="F138" s="66">
        <v>2</v>
      </c>
      <c r="G138" s="606">
        <v>2474.23</v>
      </c>
      <c r="H138" s="62">
        <f t="shared" si="42"/>
        <v>3187.3</v>
      </c>
      <c r="I138" s="62">
        <f t="shared" si="43"/>
        <v>6374.6</v>
      </c>
      <c r="J138" s="49"/>
      <c r="K138" s="35"/>
      <c r="L138" s="35"/>
      <c r="M138" s="2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row>
    <row r="139" spans="2:36" s="50" customFormat="1" ht="66" customHeight="1">
      <c r="B139" s="599" t="s">
        <v>33494</v>
      </c>
      <c r="C139" s="588" t="s">
        <v>33464</v>
      </c>
      <c r="D139" s="603" t="s">
        <v>33465</v>
      </c>
      <c r="E139" s="61" t="s">
        <v>6</v>
      </c>
      <c r="F139" s="66">
        <f>'MEMO SANTO ANTONIO'!K459</f>
        <v>1</v>
      </c>
      <c r="G139" s="606">
        <v>6081.04</v>
      </c>
      <c r="H139" s="62">
        <f t="shared" si="42"/>
        <v>7833.59</v>
      </c>
      <c r="I139" s="62">
        <f t="shared" si="43"/>
        <v>7833.59</v>
      </c>
      <c r="J139" s="49"/>
      <c r="K139" s="35"/>
      <c r="L139" s="35"/>
      <c r="M139" s="2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row>
    <row r="140" spans="2:36" s="50" customFormat="1" ht="16.5" customHeight="1" thickBot="1">
      <c r="B140" s="43"/>
      <c r="C140" s="44"/>
      <c r="D140" s="45"/>
      <c r="E140" s="46"/>
      <c r="F140" s="47"/>
      <c r="G140" s="48"/>
      <c r="H140" s="48" t="s">
        <v>18</v>
      </c>
      <c r="I140" s="48">
        <f>SUM(I136:I139)</f>
        <v>30126.38</v>
      </c>
      <c r="J140" s="49"/>
      <c r="K140" s="35"/>
      <c r="L140" s="35"/>
      <c r="M140" s="2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row>
    <row r="141" spans="2:36" ht="15" customHeight="1" thickBot="1">
      <c r="B141" s="38" t="s">
        <v>33495</v>
      </c>
      <c r="C141" s="693" t="s">
        <v>123</v>
      </c>
      <c r="D141" s="693"/>
      <c r="E141" s="693"/>
      <c r="F141" s="693"/>
      <c r="G141" s="693"/>
      <c r="H141" s="693"/>
      <c r="I141" s="694"/>
      <c r="J141" s="39"/>
      <c r="K141" s="53" t="s">
        <v>124</v>
      </c>
    </row>
    <row r="142" spans="2:36" s="65" customFormat="1" ht="27" customHeight="1" thickBot="1">
      <c r="B142" s="60" t="s">
        <v>33496</v>
      </c>
      <c r="C142" s="71"/>
      <c r="D142" s="72" t="s">
        <v>123</v>
      </c>
      <c r="E142" s="61" t="s">
        <v>125</v>
      </c>
      <c r="F142" s="73">
        <f>'MEMO SANTO ANTONIO'!K462</f>
        <v>100</v>
      </c>
      <c r="G142" s="51">
        <f>'MEMO SANTO ANTONIO'!G464</f>
        <v>38080.99</v>
      </c>
      <c r="H142" s="62">
        <f>TRUNC(G142/100,2)</f>
        <v>380.8</v>
      </c>
      <c r="I142" s="73">
        <f>G142</f>
        <v>38080.99</v>
      </c>
      <c r="J142" s="74"/>
      <c r="K142" s="75">
        <f>I143/I144</f>
        <v>4.8645705179407861E-2</v>
      </c>
      <c r="L142" s="36"/>
      <c r="M142" s="64"/>
      <c r="O142" s="36"/>
      <c r="P142" s="36"/>
      <c r="Q142" s="36"/>
      <c r="R142" s="36"/>
      <c r="S142" s="36"/>
      <c r="T142" s="36"/>
      <c r="U142" s="36"/>
      <c r="V142" s="36"/>
      <c r="W142" s="36"/>
      <c r="X142" s="36"/>
      <c r="Y142" s="36"/>
      <c r="Z142" s="36"/>
      <c r="AA142" s="36"/>
      <c r="AB142" s="36"/>
      <c r="AC142" s="36"/>
      <c r="AD142" s="36"/>
      <c r="AE142" s="36"/>
      <c r="AF142" s="36"/>
      <c r="AG142" s="36"/>
      <c r="AH142" s="36"/>
      <c r="AI142" s="36"/>
      <c r="AJ142" s="36"/>
    </row>
    <row r="143" spans="2:36" s="50" customFormat="1" ht="16.5" customHeight="1">
      <c r="B143" s="43"/>
      <c r="C143" s="44"/>
      <c r="D143" s="45"/>
      <c r="E143" s="46"/>
      <c r="F143" s="47"/>
      <c r="G143" s="48"/>
      <c r="H143" s="48" t="s">
        <v>18</v>
      </c>
      <c r="I143" s="48">
        <f>SUM(I142:I142)</f>
        <v>38080.99</v>
      </c>
      <c r="J143" s="49"/>
      <c r="K143" s="35"/>
      <c r="L143" s="35"/>
      <c r="M143" s="2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row>
    <row r="144" spans="2:36" s="80" customFormat="1" ht="18.75" customHeight="1">
      <c r="B144" s="708" t="s">
        <v>126</v>
      </c>
      <c r="C144" s="709"/>
      <c r="D144" s="709"/>
      <c r="E144" s="709"/>
      <c r="F144" s="709"/>
      <c r="G144" s="709"/>
      <c r="H144" s="709"/>
      <c r="I144" s="76">
        <f>I143+I126+I119+I112+I94+I91+I79+I68+I61+I56+I48+I32+I25+I18+I134+I140+I41</f>
        <v>782823.27</v>
      </c>
      <c r="J144" s="77"/>
      <c r="K144" s="78"/>
      <c r="L144" s="78"/>
      <c r="M144" s="78"/>
      <c r="N144" s="78"/>
      <c r="O144" s="78"/>
      <c r="P144" s="78"/>
      <c r="Q144" s="78"/>
      <c r="R144" s="78"/>
      <c r="S144" s="78"/>
      <c r="T144" s="78"/>
      <c r="U144" s="78"/>
      <c r="V144" s="78"/>
      <c r="W144" s="78"/>
      <c r="X144" s="78"/>
      <c r="Y144" s="78"/>
      <c r="Z144" s="78"/>
      <c r="AA144" s="78"/>
      <c r="AB144" s="79"/>
      <c r="AC144" s="79"/>
      <c r="AD144" s="79"/>
      <c r="AE144" s="79"/>
      <c r="AF144" s="79"/>
      <c r="AG144" s="79"/>
      <c r="AH144" s="79"/>
      <c r="AI144" s="79"/>
    </row>
    <row r="145" spans="2:36">
      <c r="J145" s="52"/>
    </row>
    <row r="146" spans="2:36">
      <c r="B146" s="37"/>
      <c r="C146" s="37"/>
      <c r="D146" s="37"/>
      <c r="E146" s="37"/>
      <c r="I146" s="86"/>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row>
    <row r="148" spans="2:36">
      <c r="K148" s="49"/>
    </row>
    <row r="149" spans="2:36">
      <c r="I149" s="85">
        <v>687043.38</v>
      </c>
    </row>
    <row r="153" spans="2:36" ht="12.75">
      <c r="C153" s="115"/>
      <c r="D153" s="427"/>
      <c r="E153" s="475"/>
      <c r="F153" s="476"/>
      <c r="G153" s="477"/>
      <c r="H153" s="438"/>
      <c r="I153" s="476"/>
    </row>
  </sheetData>
  <mergeCells count="32">
    <mergeCell ref="B4:I4"/>
    <mergeCell ref="B11:I11"/>
    <mergeCell ref="C113:I113"/>
    <mergeCell ref="C120:I120"/>
    <mergeCell ref="C141:I141"/>
    <mergeCell ref="B144:H144"/>
    <mergeCell ref="C127:I127"/>
    <mergeCell ref="C135:I135"/>
    <mergeCell ref="C92:I92"/>
    <mergeCell ref="C57:I57"/>
    <mergeCell ref="C62:I62"/>
    <mergeCell ref="C16:I16"/>
    <mergeCell ref="C19:I19"/>
    <mergeCell ref="C26:I26"/>
    <mergeCell ref="C42:I42"/>
    <mergeCell ref="C49:I49"/>
    <mergeCell ref="C33:I33"/>
    <mergeCell ref="C95:I95"/>
    <mergeCell ref="D12:F12"/>
    <mergeCell ref="E1:F1"/>
    <mergeCell ref="B6:I6"/>
    <mergeCell ref="B7:I7"/>
    <mergeCell ref="B9:I9"/>
    <mergeCell ref="B13:I13"/>
    <mergeCell ref="B14:B15"/>
    <mergeCell ref="C14:C15"/>
    <mergeCell ref="D14:D15"/>
    <mergeCell ref="E14:E15"/>
    <mergeCell ref="F14:F15"/>
    <mergeCell ref="H14:I14"/>
    <mergeCell ref="C69:I69"/>
    <mergeCell ref="C80:I80"/>
  </mergeCells>
  <hyperlinks>
    <hyperlink ref="C139" r:id="rId1" display="http://www2.rio.rj.gov.br/sco/composicaosco.cfm?item=1PJ24100700C201905"/>
  </hyperlinks>
  <pageMargins left="0.6692913385826772" right="0.15748031496062992" top="0.78740157480314965" bottom="0.82677165354330717" header="0.31496062992125984" footer="0.15748031496062992"/>
  <pageSetup paperSize="9" scale="71" fitToHeight="100" orientation="portrait" r:id="rId2"/>
  <headerFooter>
    <oddFooter>Página &amp;P de &amp;N</oddFooter>
  </headerFooter>
  <rowBreaks count="1" manualBreakCount="1">
    <brk id="38" min="1" max="8"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N23015"/>
  <sheetViews>
    <sheetView workbookViewId="0">
      <selection activeCell="A18129" sqref="A18129"/>
    </sheetView>
  </sheetViews>
  <sheetFormatPr defaultColWidth="11.5703125" defaultRowHeight="12.75"/>
  <cols>
    <col min="1" max="1" width="13" style="115" customWidth="1"/>
    <col min="2" max="2" width="85.42578125" style="645" customWidth="1"/>
    <col min="3" max="3" width="68" style="115" hidden="1" customWidth="1"/>
    <col min="4" max="4" width="68.28515625" style="115" hidden="1" customWidth="1"/>
    <col min="5" max="5" width="67.28515625" style="115" hidden="1" customWidth="1"/>
    <col min="6" max="6" width="65" style="115" hidden="1" customWidth="1"/>
    <col min="7" max="7" width="69.5703125" style="115" hidden="1" customWidth="1"/>
    <col min="8" max="8" width="69.140625" style="115" hidden="1" customWidth="1"/>
    <col min="9" max="9" width="7.7109375" style="115" customWidth="1"/>
    <col min="10" max="12" width="11.5703125" style="115"/>
    <col min="13" max="13" width="42.28515625" style="115" customWidth="1"/>
    <col min="14" max="256" width="11.5703125" style="115"/>
    <col min="257" max="257" width="13" style="115" customWidth="1"/>
    <col min="258" max="258" width="85.42578125" style="115" customWidth="1"/>
    <col min="259" max="264" width="0" style="115" hidden="1" customWidth="1"/>
    <col min="265" max="265" width="7.7109375" style="115" customWidth="1"/>
    <col min="266" max="512" width="11.5703125" style="115"/>
    <col min="513" max="513" width="13" style="115" customWidth="1"/>
    <col min="514" max="514" width="85.42578125" style="115" customWidth="1"/>
    <col min="515" max="520" width="0" style="115" hidden="1" customWidth="1"/>
    <col min="521" max="521" width="7.7109375" style="115" customWidth="1"/>
    <col min="522" max="768" width="11.5703125" style="115"/>
    <col min="769" max="769" width="13" style="115" customWidth="1"/>
    <col min="770" max="770" width="85.42578125" style="115" customWidth="1"/>
    <col min="771" max="776" width="0" style="115" hidden="1" customWidth="1"/>
    <col min="777" max="777" width="7.7109375" style="115" customWidth="1"/>
    <col min="778" max="1024" width="11.5703125" style="115"/>
    <col min="1025" max="1025" width="13" style="115" customWidth="1"/>
    <col min="1026" max="1026" width="85.42578125" style="115" customWidth="1"/>
    <col min="1027" max="1032" width="0" style="115" hidden="1" customWidth="1"/>
    <col min="1033" max="1033" width="7.7109375" style="115" customWidth="1"/>
    <col min="1034" max="1280" width="11.5703125" style="115"/>
    <col min="1281" max="1281" width="13" style="115" customWidth="1"/>
    <col min="1282" max="1282" width="85.42578125" style="115" customWidth="1"/>
    <col min="1283" max="1288" width="0" style="115" hidden="1" customWidth="1"/>
    <col min="1289" max="1289" width="7.7109375" style="115" customWidth="1"/>
    <col min="1290" max="1536" width="11.5703125" style="115"/>
    <col min="1537" max="1537" width="13" style="115" customWidth="1"/>
    <col min="1538" max="1538" width="85.42578125" style="115" customWidth="1"/>
    <col min="1539" max="1544" width="0" style="115" hidden="1" customWidth="1"/>
    <col min="1545" max="1545" width="7.7109375" style="115" customWidth="1"/>
    <col min="1546" max="1792" width="11.5703125" style="115"/>
    <col min="1793" max="1793" width="13" style="115" customWidth="1"/>
    <col min="1794" max="1794" width="85.42578125" style="115" customWidth="1"/>
    <col min="1795" max="1800" width="0" style="115" hidden="1" customWidth="1"/>
    <col min="1801" max="1801" width="7.7109375" style="115" customWidth="1"/>
    <col min="1802" max="2048" width="11.5703125" style="115"/>
    <col min="2049" max="2049" width="13" style="115" customWidth="1"/>
    <col min="2050" max="2050" width="85.42578125" style="115" customWidth="1"/>
    <col min="2051" max="2056" width="0" style="115" hidden="1" customWidth="1"/>
    <col min="2057" max="2057" width="7.7109375" style="115" customWidth="1"/>
    <col min="2058" max="2304" width="11.5703125" style="115"/>
    <col min="2305" max="2305" width="13" style="115" customWidth="1"/>
    <col min="2306" max="2306" width="85.42578125" style="115" customWidth="1"/>
    <col min="2307" max="2312" width="0" style="115" hidden="1" customWidth="1"/>
    <col min="2313" max="2313" width="7.7109375" style="115" customWidth="1"/>
    <col min="2314" max="2560" width="11.5703125" style="115"/>
    <col min="2561" max="2561" width="13" style="115" customWidth="1"/>
    <col min="2562" max="2562" width="85.42578125" style="115" customWidth="1"/>
    <col min="2563" max="2568" width="0" style="115" hidden="1" customWidth="1"/>
    <col min="2569" max="2569" width="7.7109375" style="115" customWidth="1"/>
    <col min="2570" max="2816" width="11.5703125" style="115"/>
    <col min="2817" max="2817" width="13" style="115" customWidth="1"/>
    <col min="2818" max="2818" width="85.42578125" style="115" customWidth="1"/>
    <col min="2819" max="2824" width="0" style="115" hidden="1" customWidth="1"/>
    <col min="2825" max="2825" width="7.7109375" style="115" customWidth="1"/>
    <col min="2826" max="3072" width="11.5703125" style="115"/>
    <col min="3073" max="3073" width="13" style="115" customWidth="1"/>
    <col min="3074" max="3074" width="85.42578125" style="115" customWidth="1"/>
    <col min="3075" max="3080" width="0" style="115" hidden="1" customWidth="1"/>
    <col min="3081" max="3081" width="7.7109375" style="115" customWidth="1"/>
    <col min="3082" max="3328" width="11.5703125" style="115"/>
    <col min="3329" max="3329" width="13" style="115" customWidth="1"/>
    <col min="3330" max="3330" width="85.42578125" style="115" customWidth="1"/>
    <col min="3331" max="3336" width="0" style="115" hidden="1" customWidth="1"/>
    <col min="3337" max="3337" width="7.7109375" style="115" customWidth="1"/>
    <col min="3338" max="3584" width="11.5703125" style="115"/>
    <col min="3585" max="3585" width="13" style="115" customWidth="1"/>
    <col min="3586" max="3586" width="85.42578125" style="115" customWidth="1"/>
    <col min="3587" max="3592" width="0" style="115" hidden="1" customWidth="1"/>
    <col min="3593" max="3593" width="7.7109375" style="115" customWidth="1"/>
    <col min="3594" max="3840" width="11.5703125" style="115"/>
    <col min="3841" max="3841" width="13" style="115" customWidth="1"/>
    <col min="3842" max="3842" width="85.42578125" style="115" customWidth="1"/>
    <col min="3843" max="3848" width="0" style="115" hidden="1" customWidth="1"/>
    <col min="3849" max="3849" width="7.7109375" style="115" customWidth="1"/>
    <col min="3850" max="4096" width="11.5703125" style="115"/>
    <col min="4097" max="4097" width="13" style="115" customWidth="1"/>
    <col min="4098" max="4098" width="85.42578125" style="115" customWidth="1"/>
    <col min="4099" max="4104" width="0" style="115" hidden="1" customWidth="1"/>
    <col min="4105" max="4105" width="7.7109375" style="115" customWidth="1"/>
    <col min="4106" max="4352" width="11.5703125" style="115"/>
    <col min="4353" max="4353" width="13" style="115" customWidth="1"/>
    <col min="4354" max="4354" width="85.42578125" style="115" customWidth="1"/>
    <col min="4355" max="4360" width="0" style="115" hidden="1" customWidth="1"/>
    <col min="4361" max="4361" width="7.7109375" style="115" customWidth="1"/>
    <col min="4362" max="4608" width="11.5703125" style="115"/>
    <col min="4609" max="4609" width="13" style="115" customWidth="1"/>
    <col min="4610" max="4610" width="85.42578125" style="115" customWidth="1"/>
    <col min="4611" max="4616" width="0" style="115" hidden="1" customWidth="1"/>
    <col min="4617" max="4617" width="7.7109375" style="115" customWidth="1"/>
    <col min="4618" max="4864" width="11.5703125" style="115"/>
    <col min="4865" max="4865" width="13" style="115" customWidth="1"/>
    <col min="4866" max="4866" width="85.42578125" style="115" customWidth="1"/>
    <col min="4867" max="4872" width="0" style="115" hidden="1" customWidth="1"/>
    <col min="4873" max="4873" width="7.7109375" style="115" customWidth="1"/>
    <col min="4874" max="5120" width="11.5703125" style="115"/>
    <col min="5121" max="5121" width="13" style="115" customWidth="1"/>
    <col min="5122" max="5122" width="85.42578125" style="115" customWidth="1"/>
    <col min="5123" max="5128" width="0" style="115" hidden="1" customWidth="1"/>
    <col min="5129" max="5129" width="7.7109375" style="115" customWidth="1"/>
    <col min="5130" max="5376" width="11.5703125" style="115"/>
    <col min="5377" max="5377" width="13" style="115" customWidth="1"/>
    <col min="5378" max="5378" width="85.42578125" style="115" customWidth="1"/>
    <col min="5379" max="5384" width="0" style="115" hidden="1" customWidth="1"/>
    <col min="5385" max="5385" width="7.7109375" style="115" customWidth="1"/>
    <col min="5386" max="5632" width="11.5703125" style="115"/>
    <col min="5633" max="5633" width="13" style="115" customWidth="1"/>
    <col min="5634" max="5634" width="85.42578125" style="115" customWidth="1"/>
    <col min="5635" max="5640" width="0" style="115" hidden="1" customWidth="1"/>
    <col min="5641" max="5641" width="7.7109375" style="115" customWidth="1"/>
    <col min="5642" max="5888" width="11.5703125" style="115"/>
    <col min="5889" max="5889" width="13" style="115" customWidth="1"/>
    <col min="5890" max="5890" width="85.42578125" style="115" customWidth="1"/>
    <col min="5891" max="5896" width="0" style="115" hidden="1" customWidth="1"/>
    <col min="5897" max="5897" width="7.7109375" style="115" customWidth="1"/>
    <col min="5898" max="6144" width="11.5703125" style="115"/>
    <col min="6145" max="6145" width="13" style="115" customWidth="1"/>
    <col min="6146" max="6146" width="85.42578125" style="115" customWidth="1"/>
    <col min="6147" max="6152" width="0" style="115" hidden="1" customWidth="1"/>
    <col min="6153" max="6153" width="7.7109375" style="115" customWidth="1"/>
    <col min="6154" max="6400" width="11.5703125" style="115"/>
    <col min="6401" max="6401" width="13" style="115" customWidth="1"/>
    <col min="6402" max="6402" width="85.42578125" style="115" customWidth="1"/>
    <col min="6403" max="6408" width="0" style="115" hidden="1" customWidth="1"/>
    <col min="6409" max="6409" width="7.7109375" style="115" customWidth="1"/>
    <col min="6410" max="6656" width="11.5703125" style="115"/>
    <col min="6657" max="6657" width="13" style="115" customWidth="1"/>
    <col min="6658" max="6658" width="85.42578125" style="115" customWidth="1"/>
    <col min="6659" max="6664" width="0" style="115" hidden="1" customWidth="1"/>
    <col min="6665" max="6665" width="7.7109375" style="115" customWidth="1"/>
    <col min="6666" max="6912" width="11.5703125" style="115"/>
    <col min="6913" max="6913" width="13" style="115" customWidth="1"/>
    <col min="6914" max="6914" width="85.42578125" style="115" customWidth="1"/>
    <col min="6915" max="6920" width="0" style="115" hidden="1" customWidth="1"/>
    <col min="6921" max="6921" width="7.7109375" style="115" customWidth="1"/>
    <col min="6922" max="7168" width="11.5703125" style="115"/>
    <col min="7169" max="7169" width="13" style="115" customWidth="1"/>
    <col min="7170" max="7170" width="85.42578125" style="115" customWidth="1"/>
    <col min="7171" max="7176" width="0" style="115" hidden="1" customWidth="1"/>
    <col min="7177" max="7177" width="7.7109375" style="115" customWidth="1"/>
    <col min="7178" max="7424" width="11.5703125" style="115"/>
    <col min="7425" max="7425" width="13" style="115" customWidth="1"/>
    <col min="7426" max="7426" width="85.42578125" style="115" customWidth="1"/>
    <col min="7427" max="7432" width="0" style="115" hidden="1" customWidth="1"/>
    <col min="7433" max="7433" width="7.7109375" style="115" customWidth="1"/>
    <col min="7434" max="7680" width="11.5703125" style="115"/>
    <col min="7681" max="7681" width="13" style="115" customWidth="1"/>
    <col min="7682" max="7682" width="85.42578125" style="115" customWidth="1"/>
    <col min="7683" max="7688" width="0" style="115" hidden="1" customWidth="1"/>
    <col min="7689" max="7689" width="7.7109375" style="115" customWidth="1"/>
    <col min="7690" max="7936" width="11.5703125" style="115"/>
    <col min="7937" max="7937" width="13" style="115" customWidth="1"/>
    <col min="7938" max="7938" width="85.42578125" style="115" customWidth="1"/>
    <col min="7939" max="7944" width="0" style="115" hidden="1" customWidth="1"/>
    <col min="7945" max="7945" width="7.7109375" style="115" customWidth="1"/>
    <col min="7946" max="8192" width="11.5703125" style="115"/>
    <col min="8193" max="8193" width="13" style="115" customWidth="1"/>
    <col min="8194" max="8194" width="85.42578125" style="115" customWidth="1"/>
    <col min="8195" max="8200" width="0" style="115" hidden="1" customWidth="1"/>
    <col min="8201" max="8201" width="7.7109375" style="115" customWidth="1"/>
    <col min="8202" max="8448" width="11.5703125" style="115"/>
    <col min="8449" max="8449" width="13" style="115" customWidth="1"/>
    <col min="8450" max="8450" width="85.42578125" style="115" customWidth="1"/>
    <col min="8451" max="8456" width="0" style="115" hidden="1" customWidth="1"/>
    <col min="8457" max="8457" width="7.7109375" style="115" customWidth="1"/>
    <col min="8458" max="8704" width="11.5703125" style="115"/>
    <col min="8705" max="8705" width="13" style="115" customWidth="1"/>
    <col min="8706" max="8706" width="85.42578125" style="115" customWidth="1"/>
    <col min="8707" max="8712" width="0" style="115" hidden="1" customWidth="1"/>
    <col min="8713" max="8713" width="7.7109375" style="115" customWidth="1"/>
    <col min="8714" max="8960" width="11.5703125" style="115"/>
    <col min="8961" max="8961" width="13" style="115" customWidth="1"/>
    <col min="8962" max="8962" width="85.42578125" style="115" customWidth="1"/>
    <col min="8963" max="8968" width="0" style="115" hidden="1" customWidth="1"/>
    <col min="8969" max="8969" width="7.7109375" style="115" customWidth="1"/>
    <col min="8970" max="9216" width="11.5703125" style="115"/>
    <col min="9217" max="9217" width="13" style="115" customWidth="1"/>
    <col min="9218" max="9218" width="85.42578125" style="115" customWidth="1"/>
    <col min="9219" max="9224" width="0" style="115" hidden="1" customWidth="1"/>
    <col min="9225" max="9225" width="7.7109375" style="115" customWidth="1"/>
    <col min="9226" max="9472" width="11.5703125" style="115"/>
    <col min="9473" max="9473" width="13" style="115" customWidth="1"/>
    <col min="9474" max="9474" width="85.42578125" style="115" customWidth="1"/>
    <col min="9475" max="9480" width="0" style="115" hidden="1" customWidth="1"/>
    <col min="9481" max="9481" width="7.7109375" style="115" customWidth="1"/>
    <col min="9482" max="9728" width="11.5703125" style="115"/>
    <col min="9729" max="9729" width="13" style="115" customWidth="1"/>
    <col min="9730" max="9730" width="85.42578125" style="115" customWidth="1"/>
    <col min="9731" max="9736" width="0" style="115" hidden="1" customWidth="1"/>
    <col min="9737" max="9737" width="7.7109375" style="115" customWidth="1"/>
    <col min="9738" max="9984" width="11.5703125" style="115"/>
    <col min="9985" max="9985" width="13" style="115" customWidth="1"/>
    <col min="9986" max="9986" width="85.42578125" style="115" customWidth="1"/>
    <col min="9987" max="9992" width="0" style="115" hidden="1" customWidth="1"/>
    <col min="9993" max="9993" width="7.7109375" style="115" customWidth="1"/>
    <col min="9994" max="10240" width="11.5703125" style="115"/>
    <col min="10241" max="10241" width="13" style="115" customWidth="1"/>
    <col min="10242" max="10242" width="85.42578125" style="115" customWidth="1"/>
    <col min="10243" max="10248" width="0" style="115" hidden="1" customWidth="1"/>
    <col min="10249" max="10249" width="7.7109375" style="115" customWidth="1"/>
    <col min="10250" max="10496" width="11.5703125" style="115"/>
    <col min="10497" max="10497" width="13" style="115" customWidth="1"/>
    <col min="10498" max="10498" width="85.42578125" style="115" customWidth="1"/>
    <col min="10499" max="10504" width="0" style="115" hidden="1" customWidth="1"/>
    <col min="10505" max="10505" width="7.7109375" style="115" customWidth="1"/>
    <col min="10506" max="10752" width="11.5703125" style="115"/>
    <col min="10753" max="10753" width="13" style="115" customWidth="1"/>
    <col min="10754" max="10754" width="85.42578125" style="115" customWidth="1"/>
    <col min="10755" max="10760" width="0" style="115" hidden="1" customWidth="1"/>
    <col min="10761" max="10761" width="7.7109375" style="115" customWidth="1"/>
    <col min="10762" max="11008" width="11.5703125" style="115"/>
    <col min="11009" max="11009" width="13" style="115" customWidth="1"/>
    <col min="11010" max="11010" width="85.42578125" style="115" customWidth="1"/>
    <col min="11011" max="11016" width="0" style="115" hidden="1" customWidth="1"/>
    <col min="11017" max="11017" width="7.7109375" style="115" customWidth="1"/>
    <col min="11018" max="11264" width="11.5703125" style="115"/>
    <col min="11265" max="11265" width="13" style="115" customWidth="1"/>
    <col min="11266" max="11266" width="85.42578125" style="115" customWidth="1"/>
    <col min="11267" max="11272" width="0" style="115" hidden="1" customWidth="1"/>
    <col min="11273" max="11273" width="7.7109375" style="115" customWidth="1"/>
    <col min="11274" max="11520" width="11.5703125" style="115"/>
    <col min="11521" max="11521" width="13" style="115" customWidth="1"/>
    <col min="11522" max="11522" width="85.42578125" style="115" customWidth="1"/>
    <col min="11523" max="11528" width="0" style="115" hidden="1" customWidth="1"/>
    <col min="11529" max="11529" width="7.7109375" style="115" customWidth="1"/>
    <col min="11530" max="11776" width="11.5703125" style="115"/>
    <col min="11777" max="11777" width="13" style="115" customWidth="1"/>
    <col min="11778" max="11778" width="85.42578125" style="115" customWidth="1"/>
    <col min="11779" max="11784" width="0" style="115" hidden="1" customWidth="1"/>
    <col min="11785" max="11785" width="7.7109375" style="115" customWidth="1"/>
    <col min="11786" max="12032" width="11.5703125" style="115"/>
    <col min="12033" max="12033" width="13" style="115" customWidth="1"/>
    <col min="12034" max="12034" width="85.42578125" style="115" customWidth="1"/>
    <col min="12035" max="12040" width="0" style="115" hidden="1" customWidth="1"/>
    <col min="12041" max="12041" width="7.7109375" style="115" customWidth="1"/>
    <col min="12042" max="12288" width="11.5703125" style="115"/>
    <col min="12289" max="12289" width="13" style="115" customWidth="1"/>
    <col min="12290" max="12290" width="85.42578125" style="115" customWidth="1"/>
    <col min="12291" max="12296" width="0" style="115" hidden="1" customWidth="1"/>
    <col min="12297" max="12297" width="7.7109375" style="115" customWidth="1"/>
    <col min="12298" max="12544" width="11.5703125" style="115"/>
    <col min="12545" max="12545" width="13" style="115" customWidth="1"/>
    <col min="12546" max="12546" width="85.42578125" style="115" customWidth="1"/>
    <col min="12547" max="12552" width="0" style="115" hidden="1" customWidth="1"/>
    <col min="12553" max="12553" width="7.7109375" style="115" customWidth="1"/>
    <col min="12554" max="12800" width="11.5703125" style="115"/>
    <col min="12801" max="12801" width="13" style="115" customWidth="1"/>
    <col min="12802" max="12802" width="85.42578125" style="115" customWidth="1"/>
    <col min="12803" max="12808" width="0" style="115" hidden="1" customWidth="1"/>
    <col min="12809" max="12809" width="7.7109375" style="115" customWidth="1"/>
    <col min="12810" max="13056" width="11.5703125" style="115"/>
    <col min="13057" max="13057" width="13" style="115" customWidth="1"/>
    <col min="13058" max="13058" width="85.42578125" style="115" customWidth="1"/>
    <col min="13059" max="13064" width="0" style="115" hidden="1" customWidth="1"/>
    <col min="13065" max="13065" width="7.7109375" style="115" customWidth="1"/>
    <col min="13066" max="13312" width="11.5703125" style="115"/>
    <col min="13313" max="13313" width="13" style="115" customWidth="1"/>
    <col min="13314" max="13314" width="85.42578125" style="115" customWidth="1"/>
    <col min="13315" max="13320" width="0" style="115" hidden="1" customWidth="1"/>
    <col min="13321" max="13321" width="7.7109375" style="115" customWidth="1"/>
    <col min="13322" max="13568" width="11.5703125" style="115"/>
    <col min="13569" max="13569" width="13" style="115" customWidth="1"/>
    <col min="13570" max="13570" width="85.42578125" style="115" customWidth="1"/>
    <col min="13571" max="13576" width="0" style="115" hidden="1" customWidth="1"/>
    <col min="13577" max="13577" width="7.7109375" style="115" customWidth="1"/>
    <col min="13578" max="13824" width="11.5703125" style="115"/>
    <col min="13825" max="13825" width="13" style="115" customWidth="1"/>
    <col min="13826" max="13826" width="85.42578125" style="115" customWidth="1"/>
    <col min="13827" max="13832" width="0" style="115" hidden="1" customWidth="1"/>
    <col min="13833" max="13833" width="7.7109375" style="115" customWidth="1"/>
    <col min="13834" max="14080" width="11.5703125" style="115"/>
    <col min="14081" max="14081" width="13" style="115" customWidth="1"/>
    <col min="14082" max="14082" width="85.42578125" style="115" customWidth="1"/>
    <col min="14083" max="14088" width="0" style="115" hidden="1" customWidth="1"/>
    <col min="14089" max="14089" width="7.7109375" style="115" customWidth="1"/>
    <col min="14090" max="14336" width="11.5703125" style="115"/>
    <col min="14337" max="14337" width="13" style="115" customWidth="1"/>
    <col min="14338" max="14338" width="85.42578125" style="115" customWidth="1"/>
    <col min="14339" max="14344" width="0" style="115" hidden="1" customWidth="1"/>
    <col min="14345" max="14345" width="7.7109375" style="115" customWidth="1"/>
    <col min="14346" max="14592" width="11.5703125" style="115"/>
    <col min="14593" max="14593" width="13" style="115" customWidth="1"/>
    <col min="14594" max="14594" width="85.42578125" style="115" customWidth="1"/>
    <col min="14595" max="14600" width="0" style="115" hidden="1" customWidth="1"/>
    <col min="14601" max="14601" width="7.7109375" style="115" customWidth="1"/>
    <col min="14602" max="14848" width="11.5703125" style="115"/>
    <col min="14849" max="14849" width="13" style="115" customWidth="1"/>
    <col min="14850" max="14850" width="85.42578125" style="115" customWidth="1"/>
    <col min="14851" max="14856" width="0" style="115" hidden="1" customWidth="1"/>
    <col min="14857" max="14857" width="7.7109375" style="115" customWidth="1"/>
    <col min="14858" max="15104" width="11.5703125" style="115"/>
    <col min="15105" max="15105" width="13" style="115" customWidth="1"/>
    <col min="15106" max="15106" width="85.42578125" style="115" customWidth="1"/>
    <col min="15107" max="15112" width="0" style="115" hidden="1" customWidth="1"/>
    <col min="15113" max="15113" width="7.7109375" style="115" customWidth="1"/>
    <col min="15114" max="15360" width="11.5703125" style="115"/>
    <col min="15361" max="15361" width="13" style="115" customWidth="1"/>
    <col min="15362" max="15362" width="85.42578125" style="115" customWidth="1"/>
    <col min="15363" max="15368" width="0" style="115" hidden="1" customWidth="1"/>
    <col min="15369" max="15369" width="7.7109375" style="115" customWidth="1"/>
    <col min="15370" max="15616" width="11.5703125" style="115"/>
    <col min="15617" max="15617" width="13" style="115" customWidth="1"/>
    <col min="15618" max="15618" width="85.42578125" style="115" customWidth="1"/>
    <col min="15619" max="15624" width="0" style="115" hidden="1" customWidth="1"/>
    <col min="15625" max="15625" width="7.7109375" style="115" customWidth="1"/>
    <col min="15626" max="15872" width="11.5703125" style="115"/>
    <col min="15873" max="15873" width="13" style="115" customWidth="1"/>
    <col min="15874" max="15874" width="85.42578125" style="115" customWidth="1"/>
    <col min="15875" max="15880" width="0" style="115" hidden="1" customWidth="1"/>
    <col min="15881" max="15881" width="7.7109375" style="115" customWidth="1"/>
    <col min="15882" max="16128" width="11.5703125" style="115"/>
    <col min="16129" max="16129" width="13" style="115" customWidth="1"/>
    <col min="16130" max="16130" width="85.42578125" style="115" customWidth="1"/>
    <col min="16131" max="16136" width="0" style="115" hidden="1" customWidth="1"/>
    <col min="16137" max="16137" width="7.7109375" style="115" customWidth="1"/>
    <col min="16138" max="16384" width="11.5703125" style="115"/>
  </cols>
  <sheetData>
    <row r="2" spans="1:14" ht="15.75">
      <c r="A2" s="670" t="s">
        <v>55590</v>
      </c>
      <c r="B2" s="644"/>
      <c r="C2" s="670"/>
      <c r="D2" s="670"/>
      <c r="E2" s="670"/>
      <c r="F2" s="635"/>
      <c r="G2" s="671"/>
      <c r="H2" s="671"/>
      <c r="I2" s="671"/>
      <c r="J2" s="671"/>
      <c r="K2" s="671"/>
      <c r="L2" s="671"/>
      <c r="M2" s="671"/>
      <c r="N2" s="672"/>
    </row>
    <row r="3" spans="1:14">
      <c r="A3" s="673" t="s">
        <v>33865</v>
      </c>
      <c r="B3" s="682" t="s">
        <v>55591</v>
      </c>
      <c r="C3" s="673" t="s">
        <v>55592</v>
      </c>
      <c r="D3" s="673" t="s">
        <v>55593</v>
      </c>
      <c r="E3" s="673" t="s">
        <v>55594</v>
      </c>
      <c r="F3" s="673" t="s">
        <v>55595</v>
      </c>
      <c r="G3" s="673" t="s">
        <v>55596</v>
      </c>
      <c r="H3" s="673" t="s">
        <v>55597</v>
      </c>
      <c r="I3" s="673" t="s">
        <v>33866</v>
      </c>
      <c r="J3" s="673" t="s">
        <v>33867</v>
      </c>
    </row>
    <row r="4" spans="1:14">
      <c r="A4" s="115" t="s">
        <v>165</v>
      </c>
      <c r="B4" s="645" t="str">
        <f>C4&amp;D4&amp;E4&amp;F4&amp;G4&amp;H4</f>
        <v>LIMITE DE PLASTICIDADE</v>
      </c>
      <c r="C4" s="115" t="s">
        <v>166</v>
      </c>
      <c r="I4" s="115" t="s">
        <v>6</v>
      </c>
      <c r="J4" s="115">
        <v>156.83000000000001</v>
      </c>
    </row>
    <row r="5" spans="1:14" hidden="1">
      <c r="A5" s="115" t="s">
        <v>167</v>
      </c>
      <c r="B5" s="115" t="str">
        <f t="shared" ref="B5:B68" si="0">C5&amp;D5&amp;E5&amp;F5&amp;G5&amp;H5</f>
        <v>LIMITE DE PLASTICIDADE</v>
      </c>
      <c r="C5" s="115" t="s">
        <v>166</v>
      </c>
      <c r="I5" s="115" t="s">
        <v>6</v>
      </c>
      <c r="J5" s="115">
        <v>143.71</v>
      </c>
    </row>
    <row r="6" spans="1:14" hidden="1">
      <c r="A6" s="115" t="s">
        <v>168</v>
      </c>
      <c r="B6" s="115" t="str">
        <f t="shared" si="0"/>
        <v>LIMITE DE LIQUIDEZ</v>
      </c>
      <c r="C6" s="115" t="s">
        <v>169</v>
      </c>
      <c r="I6" s="115" t="s">
        <v>6</v>
      </c>
      <c r="J6" s="115">
        <v>156.83000000000001</v>
      </c>
    </row>
    <row r="7" spans="1:14" hidden="1">
      <c r="A7" s="115" t="s">
        <v>170</v>
      </c>
      <c r="B7" s="115" t="str">
        <f t="shared" si="0"/>
        <v>LIMITE DE LIQUIDEZ</v>
      </c>
      <c r="C7" s="115" t="s">
        <v>169</v>
      </c>
      <c r="I7" s="115" t="s">
        <v>6</v>
      </c>
      <c r="J7" s="115">
        <v>143.71</v>
      </c>
    </row>
    <row r="8" spans="1:14" hidden="1">
      <c r="A8" s="115" t="s">
        <v>171</v>
      </c>
      <c r="B8" s="115" t="str">
        <f t="shared" si="0"/>
        <v>LIMITE DE CONTRACAO</v>
      </c>
      <c r="C8" s="115" t="s">
        <v>172</v>
      </c>
      <c r="I8" s="115" t="s">
        <v>6</v>
      </c>
      <c r="J8" s="115">
        <v>91.55</v>
      </c>
    </row>
    <row r="9" spans="1:14" hidden="1">
      <c r="A9" s="115" t="s">
        <v>173</v>
      </c>
      <c r="B9" s="115" t="str">
        <f t="shared" si="0"/>
        <v>LIMITE DE CONTRACAO</v>
      </c>
      <c r="C9" s="115" t="s">
        <v>172</v>
      </c>
      <c r="I9" s="115" t="s">
        <v>6</v>
      </c>
      <c r="J9" s="115">
        <v>83.9</v>
      </c>
    </row>
    <row r="10" spans="1:14" hidden="1">
      <c r="A10" s="115" t="s">
        <v>174</v>
      </c>
      <c r="B10" s="115" t="str">
        <f t="shared" si="0"/>
        <v>ANALISE GRANULOMETRICA SEM SEDIMENTACAO (PENEIRAMENTO)</v>
      </c>
      <c r="C10" s="115" t="s">
        <v>175</v>
      </c>
      <c r="I10" s="115" t="s">
        <v>6</v>
      </c>
      <c r="J10" s="115">
        <v>176.86</v>
      </c>
    </row>
    <row r="11" spans="1:14" hidden="1">
      <c r="A11" s="115" t="s">
        <v>176</v>
      </c>
      <c r="B11" s="115" t="str">
        <f t="shared" si="0"/>
        <v>ANALISE GRANULOMETRICA SEM SEDIMENTACAO (PENEIRAMENTO)</v>
      </c>
      <c r="C11" s="115" t="s">
        <v>175</v>
      </c>
      <c r="I11" s="115" t="s">
        <v>6</v>
      </c>
      <c r="J11" s="115">
        <v>162.07</v>
      </c>
    </row>
    <row r="12" spans="1:14" hidden="1">
      <c r="A12" s="115" t="s">
        <v>177</v>
      </c>
      <c r="B12" s="115" t="str">
        <f t="shared" si="0"/>
        <v>ANALISE GRANULOMETRICA COM SEDIMENTACAO</v>
      </c>
      <c r="C12" s="115" t="s">
        <v>178</v>
      </c>
      <c r="I12" s="115" t="s">
        <v>6</v>
      </c>
      <c r="J12" s="115">
        <v>410.54</v>
      </c>
    </row>
    <row r="13" spans="1:14" hidden="1">
      <c r="A13" s="115" t="s">
        <v>179</v>
      </c>
      <c r="B13" s="115" t="str">
        <f t="shared" si="0"/>
        <v>ANALISE GRANULOMETRICA COM SEDIMENTACAO</v>
      </c>
      <c r="C13" s="115" t="s">
        <v>178</v>
      </c>
      <c r="I13" s="115" t="s">
        <v>6</v>
      </c>
      <c r="J13" s="115">
        <v>376.21</v>
      </c>
    </row>
    <row r="14" spans="1:14" hidden="1">
      <c r="A14" s="115" t="s">
        <v>180</v>
      </c>
      <c r="B14" s="115" t="str">
        <f t="shared" si="0"/>
        <v>MASSA ESPECIFICA REAL</v>
      </c>
      <c r="C14" s="115" t="s">
        <v>181</v>
      </c>
      <c r="I14" s="115" t="s">
        <v>6</v>
      </c>
      <c r="J14" s="115">
        <v>216.57</v>
      </c>
    </row>
    <row r="15" spans="1:14" hidden="1">
      <c r="A15" s="115" t="s">
        <v>182</v>
      </c>
      <c r="B15" s="115" t="str">
        <f t="shared" si="0"/>
        <v>MASSA ESPECIFICA REAL</v>
      </c>
      <c r="C15" s="115" t="s">
        <v>181</v>
      </c>
      <c r="I15" s="115" t="s">
        <v>6</v>
      </c>
      <c r="J15" s="115">
        <v>198.46</v>
      </c>
    </row>
    <row r="16" spans="1:14" hidden="1">
      <c r="A16" s="115" t="s">
        <v>183</v>
      </c>
      <c r="B16" s="115" t="str">
        <f t="shared" si="0"/>
        <v>MASSA ESPECIFICA APARENTE "IN SITU"</v>
      </c>
      <c r="C16" s="115" t="s">
        <v>184</v>
      </c>
      <c r="I16" s="115" t="s">
        <v>6</v>
      </c>
      <c r="J16" s="115">
        <v>87.19</v>
      </c>
    </row>
    <row r="17" spans="1:10" hidden="1">
      <c r="A17" s="115" t="s">
        <v>185</v>
      </c>
      <c r="B17" s="115" t="str">
        <f t="shared" si="0"/>
        <v>MASSA ESPECIFICA APARENTE "IN SITU"</v>
      </c>
      <c r="C17" s="115" t="s">
        <v>184</v>
      </c>
      <c r="I17" s="115" t="s">
        <v>6</v>
      </c>
      <c r="J17" s="115">
        <v>79.900000000000006</v>
      </c>
    </row>
    <row r="18" spans="1:10" hidden="1">
      <c r="A18" s="115" t="s">
        <v>186</v>
      </c>
      <c r="B18" s="115" t="str">
        <f t="shared" si="0"/>
        <v>UMIDADE NATURAL EM ESTUFA</v>
      </c>
      <c r="C18" s="115" t="s">
        <v>187</v>
      </c>
      <c r="I18" s="115" t="s">
        <v>6</v>
      </c>
      <c r="J18" s="115">
        <v>81.56</v>
      </c>
    </row>
    <row r="19" spans="1:10" hidden="1">
      <c r="A19" s="115" t="s">
        <v>188</v>
      </c>
      <c r="B19" s="115" t="str">
        <f t="shared" si="0"/>
        <v>UMIDADE NATURAL EM ESTUFA</v>
      </c>
      <c r="C19" s="115" t="s">
        <v>187</v>
      </c>
      <c r="I19" s="115" t="s">
        <v>6</v>
      </c>
      <c r="J19" s="115">
        <v>74.739999999999995</v>
      </c>
    </row>
    <row r="20" spans="1:10" hidden="1">
      <c r="A20" s="115" t="s">
        <v>189</v>
      </c>
      <c r="B20" s="115" t="str">
        <f t="shared" si="0"/>
        <v>EQUIVALENTE DE AREIA</v>
      </c>
      <c r="C20" s="115" t="s">
        <v>190</v>
      </c>
      <c r="I20" s="115" t="s">
        <v>6</v>
      </c>
      <c r="J20" s="115">
        <v>194.07</v>
      </c>
    </row>
    <row r="21" spans="1:10" hidden="1">
      <c r="A21" s="115" t="s">
        <v>191</v>
      </c>
      <c r="B21" s="115" t="str">
        <f t="shared" si="0"/>
        <v>EQUIVALENTE DE AREIA</v>
      </c>
      <c r="C21" s="115" t="s">
        <v>190</v>
      </c>
      <c r="I21" s="115" t="s">
        <v>6</v>
      </c>
      <c r="J21" s="115">
        <v>177.84</v>
      </c>
    </row>
    <row r="22" spans="1:10" hidden="1">
      <c r="A22" s="115" t="s">
        <v>192</v>
      </c>
      <c r="B22" s="115" t="str">
        <f t="shared" si="0"/>
        <v>UMIDADE PELO METODO EXPEDITO "SPEEDY"</v>
      </c>
      <c r="C22" s="115" t="s">
        <v>193</v>
      </c>
      <c r="I22" s="115" t="s">
        <v>6</v>
      </c>
      <c r="J22" s="115">
        <v>54.84</v>
      </c>
    </row>
    <row r="23" spans="1:10" hidden="1">
      <c r="A23" s="115" t="s">
        <v>194</v>
      </c>
      <c r="B23" s="115" t="str">
        <f t="shared" si="0"/>
        <v>UMIDADE PELO METODO EXPEDITO "SPEEDY"</v>
      </c>
      <c r="C23" s="115" t="s">
        <v>193</v>
      </c>
      <c r="I23" s="115" t="s">
        <v>6</v>
      </c>
      <c r="J23" s="115">
        <v>50.25</v>
      </c>
    </row>
    <row r="24" spans="1:10" hidden="1">
      <c r="A24" s="115" t="s">
        <v>195</v>
      </c>
      <c r="B24" s="115" t="str">
        <f t="shared" si="0"/>
        <v>COMPACTACAO: ENERGIA PROCTOR NORMAL</v>
      </c>
      <c r="C24" s="115" t="s">
        <v>196</v>
      </c>
      <c r="I24" s="115" t="s">
        <v>6</v>
      </c>
      <c r="J24" s="115">
        <v>342.21</v>
      </c>
    </row>
    <row r="25" spans="1:10" hidden="1">
      <c r="A25" s="115" t="s">
        <v>197</v>
      </c>
      <c r="B25" s="115" t="str">
        <f t="shared" si="0"/>
        <v>COMPACTACAO: ENERGIA PROCTOR NORMAL</v>
      </c>
      <c r="C25" s="115" t="s">
        <v>196</v>
      </c>
      <c r="I25" s="115" t="s">
        <v>6</v>
      </c>
      <c r="J25" s="115">
        <v>313.58999999999997</v>
      </c>
    </row>
    <row r="26" spans="1:10" hidden="1">
      <c r="A26" s="115" t="s">
        <v>198</v>
      </c>
      <c r="B26" s="115" t="str">
        <f t="shared" si="0"/>
        <v>COMPACTACAO: ENERGIA AASHO INTERMEDIARIA</v>
      </c>
      <c r="C26" s="115" t="s">
        <v>199</v>
      </c>
      <c r="I26" s="115" t="s">
        <v>6</v>
      </c>
      <c r="J26" s="115">
        <v>410.54</v>
      </c>
    </row>
    <row r="27" spans="1:10" hidden="1">
      <c r="A27" s="115" t="s">
        <v>200</v>
      </c>
      <c r="B27" s="115" t="str">
        <f t="shared" si="0"/>
        <v>COMPACTACAO: ENERGIA AASHO INTERMEDIARIA</v>
      </c>
      <c r="C27" s="115" t="s">
        <v>199</v>
      </c>
      <c r="I27" s="115" t="s">
        <v>6</v>
      </c>
      <c r="J27" s="115">
        <v>376.21</v>
      </c>
    </row>
    <row r="28" spans="1:10" hidden="1">
      <c r="A28" s="115" t="s">
        <v>201</v>
      </c>
      <c r="B28" s="115" t="str">
        <f t="shared" si="0"/>
        <v>COMPACTACAO: ENERGIA AASHO MODIFICADA</v>
      </c>
      <c r="C28" s="115" t="s">
        <v>202</v>
      </c>
      <c r="I28" s="115" t="s">
        <v>6</v>
      </c>
      <c r="J28" s="115">
        <v>660.72</v>
      </c>
    </row>
    <row r="29" spans="1:10" hidden="1">
      <c r="A29" s="115" t="s">
        <v>203</v>
      </c>
      <c r="B29" s="115" t="str">
        <f t="shared" si="0"/>
        <v>COMPACTACAO: ENERGIA AASHO MODIFICADA</v>
      </c>
      <c r="C29" s="115" t="s">
        <v>202</v>
      </c>
      <c r="I29" s="115" t="s">
        <v>6</v>
      </c>
      <c r="J29" s="115">
        <v>605.47</v>
      </c>
    </row>
    <row r="30" spans="1:10" hidden="1">
      <c r="A30" s="115" t="s">
        <v>204</v>
      </c>
      <c r="B30" s="115" t="str">
        <f t="shared" si="0"/>
        <v>INDICE SUPORTE CALIFORNIA,POR 1 PONTO,COMPACTACAO COM ENERGIA PROCTOR NORMAL</v>
      </c>
      <c r="C30" s="115" t="s">
        <v>33868</v>
      </c>
      <c r="D30" s="115" t="s">
        <v>33869</v>
      </c>
      <c r="I30" s="115" t="s">
        <v>6</v>
      </c>
      <c r="J30" s="115">
        <v>754.22</v>
      </c>
    </row>
    <row r="31" spans="1:10" hidden="1">
      <c r="A31" s="115" t="s">
        <v>205</v>
      </c>
      <c r="B31" s="115" t="str">
        <f t="shared" si="0"/>
        <v>INDICE SUPORTE CALIFORNIA,POR 1 PONTO,COMPACTACAO COM ENERGIA PROCTOR NORMAL</v>
      </c>
      <c r="C31" s="115" t="s">
        <v>33868</v>
      </c>
      <c r="D31" s="115" t="s">
        <v>33869</v>
      </c>
      <c r="I31" s="115" t="s">
        <v>6</v>
      </c>
      <c r="J31" s="115">
        <v>691.15</v>
      </c>
    </row>
    <row r="32" spans="1:10" hidden="1">
      <c r="A32" s="115" t="s">
        <v>206</v>
      </c>
      <c r="B32" s="115" t="str">
        <f t="shared" si="0"/>
        <v>INDICE SUPORTE CALIFORNIA,POR 1 PONTO,COMPACTACAO COM ENERGIA AASHO INTERMEDIARIA</v>
      </c>
      <c r="C32" s="115" t="s">
        <v>33868</v>
      </c>
      <c r="D32" s="115" t="s">
        <v>33870</v>
      </c>
      <c r="I32" s="115" t="s">
        <v>6</v>
      </c>
      <c r="J32" s="115">
        <v>987.95</v>
      </c>
    </row>
    <row r="33" spans="1:10" hidden="1">
      <c r="A33" s="115" t="s">
        <v>207</v>
      </c>
      <c r="B33" s="115" t="str">
        <f t="shared" si="0"/>
        <v>INDICE SUPORTE CALIFORNIA,POR 1 PONTO,COMPACTACAO COM ENERGIA AASHO INTERMEDIARIA</v>
      </c>
      <c r="C33" s="115" t="s">
        <v>33868</v>
      </c>
      <c r="D33" s="115" t="s">
        <v>33870</v>
      </c>
      <c r="I33" s="115" t="s">
        <v>6</v>
      </c>
      <c r="J33" s="115">
        <v>905.34</v>
      </c>
    </row>
    <row r="34" spans="1:10" hidden="1">
      <c r="A34" s="115" t="s">
        <v>208</v>
      </c>
      <c r="B34" s="115" t="str">
        <f t="shared" si="0"/>
        <v>INDICE SUPORTE CALIFORNIA,POR 1 PONTO,COMPACTACAO COM ENERGIA AASHO MODIFICADA</v>
      </c>
      <c r="C34" s="115" t="s">
        <v>33868</v>
      </c>
      <c r="D34" s="115" t="s">
        <v>33871</v>
      </c>
      <c r="I34" s="115" t="s">
        <v>6</v>
      </c>
      <c r="J34" s="115">
        <v>987.95</v>
      </c>
    </row>
    <row r="35" spans="1:10" hidden="1">
      <c r="A35" s="115" t="s">
        <v>209</v>
      </c>
      <c r="B35" s="115" t="str">
        <f t="shared" si="0"/>
        <v>INDICE SUPORTE CALIFORNIA,POR 1 PONTO,COMPACTACAO COM ENERGIA AASHO MODIFICADA</v>
      </c>
      <c r="C35" s="115" t="s">
        <v>33868</v>
      </c>
      <c r="D35" s="115" t="s">
        <v>33871</v>
      </c>
      <c r="I35" s="115" t="s">
        <v>6</v>
      </c>
      <c r="J35" s="115">
        <v>905.34</v>
      </c>
    </row>
    <row r="36" spans="1:10" hidden="1">
      <c r="A36" s="115" t="s">
        <v>210</v>
      </c>
      <c r="B36" s="115" t="str">
        <f t="shared" si="0"/>
        <v>INDICE SUPORTE CALIFORNIA,POR 3 PONTOS,COMPACTACAO COM ENERGIA PROCTOR NORMAL</v>
      </c>
      <c r="C36" s="115" t="s">
        <v>33872</v>
      </c>
      <c r="D36" s="115" t="s">
        <v>33873</v>
      </c>
      <c r="I36" s="115" t="s">
        <v>6</v>
      </c>
      <c r="J36" s="115">
        <v>1580.92</v>
      </c>
    </row>
    <row r="37" spans="1:10" hidden="1">
      <c r="A37" s="115" t="s">
        <v>211</v>
      </c>
      <c r="B37" s="115" t="str">
        <f t="shared" si="0"/>
        <v>INDICE SUPORTE CALIFORNIA,POR 3 PONTOS,COMPACTACAO COM ENERGIA PROCTOR NORMAL</v>
      </c>
      <c r="C37" s="115" t="s">
        <v>33872</v>
      </c>
      <c r="D37" s="115" t="s">
        <v>33873</v>
      </c>
      <c r="I37" s="115" t="s">
        <v>6</v>
      </c>
      <c r="J37" s="115">
        <v>1448.73</v>
      </c>
    </row>
    <row r="38" spans="1:10" hidden="1">
      <c r="A38" s="115" t="s">
        <v>212</v>
      </c>
      <c r="B38" s="115" t="str">
        <f t="shared" si="0"/>
        <v>INDICE SUPORTE CALIFORNIA,POR 3 PONTOS,COMPACTACAO COM ENERGIA AASHO INTERMEDIARIA</v>
      </c>
      <c r="C38" s="115" t="s">
        <v>33872</v>
      </c>
      <c r="D38" s="115" t="s">
        <v>33874</v>
      </c>
      <c r="I38" s="115" t="s">
        <v>6</v>
      </c>
      <c r="J38" s="115">
        <v>1712.8</v>
      </c>
    </row>
    <row r="39" spans="1:10" hidden="1">
      <c r="A39" s="115" t="s">
        <v>213</v>
      </c>
      <c r="B39" s="115" t="str">
        <f t="shared" si="0"/>
        <v>INDICE SUPORTE CALIFORNIA,POR 3 PONTOS,COMPACTACAO COM ENERGIA AASHO INTERMEDIARIA</v>
      </c>
      <c r="C39" s="115" t="s">
        <v>33872</v>
      </c>
      <c r="D39" s="115" t="s">
        <v>33874</v>
      </c>
      <c r="I39" s="115" t="s">
        <v>6</v>
      </c>
      <c r="J39" s="115">
        <v>1569.58</v>
      </c>
    </row>
    <row r="40" spans="1:10" hidden="1">
      <c r="A40" s="115" t="s">
        <v>214</v>
      </c>
      <c r="B40" s="115" t="str">
        <f t="shared" si="0"/>
        <v>INDICE SUPORTE CALIFORNIA,POR 3 PONTOS,COMPACTACAO COM ENERGIA AASHO MODIFICADA</v>
      </c>
      <c r="C40" s="115" t="s">
        <v>33872</v>
      </c>
      <c r="D40" s="115" t="s">
        <v>33875</v>
      </c>
      <c r="I40" s="115" t="s">
        <v>6</v>
      </c>
      <c r="J40" s="115">
        <v>1844.69</v>
      </c>
    </row>
    <row r="41" spans="1:10" hidden="1">
      <c r="A41" s="115" t="s">
        <v>215</v>
      </c>
      <c r="B41" s="115" t="str">
        <f t="shared" si="0"/>
        <v>INDICE SUPORTE CALIFORNIA,POR 3 PONTOS,COMPACTACAO COM ENERGIA AASHO MODIFICADA</v>
      </c>
      <c r="C41" s="115" t="s">
        <v>33872</v>
      </c>
      <c r="D41" s="115" t="s">
        <v>33875</v>
      </c>
      <c r="I41" s="115" t="s">
        <v>6</v>
      </c>
      <c r="J41" s="115">
        <v>1690.44</v>
      </c>
    </row>
    <row r="42" spans="1:10" hidden="1">
      <c r="A42" s="115" t="s">
        <v>216</v>
      </c>
      <c r="B42" s="115" t="str">
        <f t="shared" si="0"/>
        <v>INDICE SUPORTE CALIFORNIA,POR 5 PONTOS,COMPACTACAO COM ENERGIA PROCTOR NORMAL</v>
      </c>
      <c r="C42" s="115" t="s">
        <v>33876</v>
      </c>
      <c r="D42" s="115" t="s">
        <v>33873</v>
      </c>
      <c r="I42" s="115" t="s">
        <v>6</v>
      </c>
      <c r="J42" s="115">
        <v>2504.13</v>
      </c>
    </row>
    <row r="43" spans="1:10" hidden="1">
      <c r="A43" s="115" t="s">
        <v>217</v>
      </c>
      <c r="B43" s="115" t="str">
        <f t="shared" si="0"/>
        <v>INDICE SUPORTE CALIFORNIA,POR 5 PONTOS,COMPACTACAO COM ENERGIA PROCTOR NORMAL</v>
      </c>
      <c r="C43" s="115" t="s">
        <v>33876</v>
      </c>
      <c r="D43" s="115" t="s">
        <v>33873</v>
      </c>
      <c r="I43" s="115" t="s">
        <v>6</v>
      </c>
      <c r="J43" s="115">
        <v>2294.7399999999998</v>
      </c>
    </row>
    <row r="44" spans="1:10" hidden="1">
      <c r="A44" s="115" t="s">
        <v>218</v>
      </c>
      <c r="B44" s="115" t="str">
        <f t="shared" si="0"/>
        <v>INDICE SUPORTE CALIFORNIA,POR 5 PONTOS,COMPACTACAO COM ENERGIA AASHO INTERMEDIARIA</v>
      </c>
      <c r="C44" s="115" t="s">
        <v>33876</v>
      </c>
      <c r="D44" s="115" t="s">
        <v>33874</v>
      </c>
      <c r="I44" s="115" t="s">
        <v>6</v>
      </c>
      <c r="J44" s="115">
        <v>2766.19</v>
      </c>
    </row>
    <row r="45" spans="1:10" hidden="1">
      <c r="A45" s="115" t="s">
        <v>219</v>
      </c>
      <c r="B45" s="115" t="str">
        <f t="shared" si="0"/>
        <v>INDICE SUPORTE CALIFORNIA,POR 5 PONTOS,COMPACTACAO COM ENERGIA AASHO INTERMEDIARIA</v>
      </c>
      <c r="C45" s="115" t="s">
        <v>33876</v>
      </c>
      <c r="D45" s="115" t="s">
        <v>33874</v>
      </c>
      <c r="I45" s="115" t="s">
        <v>6</v>
      </c>
      <c r="J45" s="115">
        <v>2534.89</v>
      </c>
    </row>
    <row r="46" spans="1:10" hidden="1">
      <c r="A46" s="115" t="s">
        <v>220</v>
      </c>
      <c r="B46" s="115" t="str">
        <f t="shared" si="0"/>
        <v>INDICE SUPORTE CALIFORNIA,POR 5 PONTOS,COMPACTACAO COM ENERGIA AASHO MODIFICADA</v>
      </c>
      <c r="C46" s="115" t="s">
        <v>33876</v>
      </c>
      <c r="D46" s="115" t="s">
        <v>33875</v>
      </c>
      <c r="I46" s="115" t="s">
        <v>6</v>
      </c>
      <c r="J46" s="115">
        <v>2898.07</v>
      </c>
    </row>
    <row r="47" spans="1:10" hidden="1">
      <c r="A47" s="115" t="s">
        <v>221</v>
      </c>
      <c r="B47" s="115" t="str">
        <f t="shared" si="0"/>
        <v>INDICE SUPORTE CALIFORNIA,POR 5 PONTOS,COMPACTACAO COM ENERGIA AASHO MODIFICADA</v>
      </c>
      <c r="C47" s="115" t="s">
        <v>33876</v>
      </c>
      <c r="D47" s="115" t="s">
        <v>33875</v>
      </c>
      <c r="I47" s="115" t="s">
        <v>6</v>
      </c>
      <c r="J47" s="115">
        <v>2655.75</v>
      </c>
    </row>
    <row r="48" spans="1:10" hidden="1">
      <c r="A48" s="115" t="s">
        <v>222</v>
      </c>
      <c r="B48" s="115" t="str">
        <f t="shared" si="0"/>
        <v>PERMEABILIDADE EM AMOSTRA NATURAL</v>
      </c>
      <c r="C48" s="115" t="s">
        <v>223</v>
      </c>
      <c r="I48" s="115" t="s">
        <v>6</v>
      </c>
      <c r="J48" s="115">
        <v>953.9</v>
      </c>
    </row>
    <row r="49" spans="1:10" hidden="1">
      <c r="A49" s="115" t="s">
        <v>224</v>
      </c>
      <c r="B49" s="115" t="str">
        <f t="shared" si="0"/>
        <v>PERMEABILIDADE EM AMOSTRA NATURAL</v>
      </c>
      <c r="C49" s="115" t="s">
        <v>223</v>
      </c>
      <c r="I49" s="115" t="s">
        <v>6</v>
      </c>
      <c r="J49" s="115">
        <v>874.14</v>
      </c>
    </row>
    <row r="50" spans="1:10" hidden="1">
      <c r="A50" s="115" t="s">
        <v>225</v>
      </c>
      <c r="B50" s="115" t="str">
        <f t="shared" si="0"/>
        <v>PERMEABILIDADE EM AMOSTRA MOLDADA ARGILOSA</v>
      </c>
      <c r="C50" s="115" t="s">
        <v>226</v>
      </c>
      <c r="I50" s="115" t="s">
        <v>6</v>
      </c>
      <c r="J50" s="115">
        <v>953.9</v>
      </c>
    </row>
    <row r="51" spans="1:10" hidden="1">
      <c r="A51" s="115" t="s">
        <v>227</v>
      </c>
      <c r="B51" s="115" t="str">
        <f t="shared" si="0"/>
        <v>PERMEABILIDADE EM AMOSTRA MOLDADA ARGILOSA</v>
      </c>
      <c r="C51" s="115" t="s">
        <v>226</v>
      </c>
      <c r="I51" s="115" t="s">
        <v>6</v>
      </c>
      <c r="J51" s="115">
        <v>874.14</v>
      </c>
    </row>
    <row r="52" spans="1:10" hidden="1">
      <c r="A52" s="115" t="s">
        <v>228</v>
      </c>
      <c r="B52" s="115" t="str">
        <f t="shared" si="0"/>
        <v>PERMEABILIDADE EM AMOSTRA DE AREIA</v>
      </c>
      <c r="C52" s="115" t="s">
        <v>229</v>
      </c>
      <c r="I52" s="115" t="s">
        <v>6</v>
      </c>
      <c r="J52" s="115">
        <v>923.29</v>
      </c>
    </row>
    <row r="53" spans="1:10" hidden="1">
      <c r="A53" s="115" t="s">
        <v>230</v>
      </c>
      <c r="B53" s="115" t="str">
        <f t="shared" si="0"/>
        <v>PERMEABILIDADE EM AMOSTRA DE AREIA</v>
      </c>
      <c r="C53" s="115" t="s">
        <v>229</v>
      </c>
      <c r="I53" s="115" t="s">
        <v>6</v>
      </c>
      <c r="J53" s="115">
        <v>846.09</v>
      </c>
    </row>
    <row r="54" spans="1:10" hidden="1">
      <c r="A54" s="115" t="s">
        <v>231</v>
      </c>
      <c r="B54" s="115" t="str">
        <f t="shared" si="0"/>
        <v>COMPRESSAO SIMPLES EM AMOSTRA NATURAL,POR CORPO DE PROVA</v>
      </c>
      <c r="C54" s="115" t="s">
        <v>232</v>
      </c>
      <c r="I54" s="115" t="s">
        <v>6</v>
      </c>
      <c r="J54" s="115">
        <v>615.53</v>
      </c>
    </row>
    <row r="55" spans="1:10" hidden="1">
      <c r="A55" s="115" t="s">
        <v>233</v>
      </c>
      <c r="B55" s="115" t="str">
        <f t="shared" si="0"/>
        <v>COMPRESSAO SIMPLES EM AMOSTRA NATURAL,POR CORPO DE PROVA</v>
      </c>
      <c r="C55" s="115" t="s">
        <v>232</v>
      </c>
      <c r="I55" s="115" t="s">
        <v>6</v>
      </c>
      <c r="J55" s="115">
        <v>564.05999999999995</v>
      </c>
    </row>
    <row r="56" spans="1:10" hidden="1">
      <c r="A56" s="115" t="s">
        <v>234</v>
      </c>
      <c r="B56" s="115" t="str">
        <f t="shared" si="0"/>
        <v>COMPRESSAO SIMPLES EM AMOSTRA MOLDADA,POR CORPO DE PROVA</v>
      </c>
      <c r="C56" s="115" t="s">
        <v>235</v>
      </c>
      <c r="I56" s="115" t="s">
        <v>6</v>
      </c>
      <c r="J56" s="115">
        <v>615.53</v>
      </c>
    </row>
    <row r="57" spans="1:10" hidden="1">
      <c r="A57" s="115" t="s">
        <v>236</v>
      </c>
      <c r="B57" s="115" t="str">
        <f t="shared" si="0"/>
        <v>COMPRESSAO SIMPLES EM AMOSTRA MOLDADA,POR CORPO DE PROVA</v>
      </c>
      <c r="C57" s="115" t="s">
        <v>235</v>
      </c>
      <c r="I57" s="115" t="s">
        <v>6</v>
      </c>
      <c r="J57" s="115">
        <v>564.05999999999995</v>
      </c>
    </row>
    <row r="58" spans="1:10" hidden="1">
      <c r="A58" s="115" t="s">
        <v>237</v>
      </c>
      <c r="B58" s="115" t="str">
        <f t="shared" si="0"/>
        <v>ADENSAMENTO EM AMOSTRA NATURAL</v>
      </c>
      <c r="C58" s="115" t="s">
        <v>238</v>
      </c>
      <c r="I58" s="115" t="s">
        <v>6</v>
      </c>
      <c r="J58" s="115">
        <v>1942</v>
      </c>
    </row>
    <row r="59" spans="1:10" hidden="1">
      <c r="A59" s="115" t="s">
        <v>239</v>
      </c>
      <c r="B59" s="115" t="str">
        <f t="shared" si="0"/>
        <v>ADENSAMENTO EM AMOSTRA NATURAL</v>
      </c>
      <c r="C59" s="115" t="s">
        <v>238</v>
      </c>
      <c r="I59" s="115" t="s">
        <v>6</v>
      </c>
      <c r="J59" s="115">
        <v>1779.61</v>
      </c>
    </row>
    <row r="60" spans="1:10" hidden="1">
      <c r="A60" s="115" t="s">
        <v>240</v>
      </c>
      <c r="B60" s="115" t="str">
        <f t="shared" si="0"/>
        <v>ADENSAMENTO EM AMOSTRA MOLDADA</v>
      </c>
      <c r="C60" s="115" t="s">
        <v>241</v>
      </c>
      <c r="I60" s="115" t="s">
        <v>6</v>
      </c>
      <c r="J60" s="115">
        <v>1942</v>
      </c>
    </row>
    <row r="61" spans="1:10" hidden="1">
      <c r="A61" s="115" t="s">
        <v>242</v>
      </c>
      <c r="B61" s="115" t="str">
        <f t="shared" si="0"/>
        <v>ADENSAMENTO EM AMOSTRA MOLDADA</v>
      </c>
      <c r="C61" s="115" t="s">
        <v>241</v>
      </c>
      <c r="I61" s="115" t="s">
        <v>6</v>
      </c>
      <c r="J61" s="115">
        <v>1779.61</v>
      </c>
    </row>
    <row r="62" spans="1:10" hidden="1">
      <c r="A62" s="115" t="s">
        <v>243</v>
      </c>
      <c r="B62" s="115" t="str">
        <f t="shared" si="0"/>
        <v>ADENSAMENTO:PAR DE ENSAIOS PARA DETERMINACAO DO FATOR DE CORRECAO DE COEFICIENTE DE RECALQUE</v>
      </c>
      <c r="C62" s="115" t="s">
        <v>33877</v>
      </c>
      <c r="D62" s="115" t="s">
        <v>33878</v>
      </c>
      <c r="I62" s="115" t="s">
        <v>6</v>
      </c>
      <c r="J62" s="115">
        <v>2249.7600000000002</v>
      </c>
    </row>
    <row r="63" spans="1:10" hidden="1">
      <c r="A63" s="115" t="s">
        <v>244</v>
      </c>
      <c r="B63" s="115" t="str">
        <f t="shared" si="0"/>
        <v>ADENSAMENTO:PAR DE ENSAIOS PARA DETERMINACAO DO FATOR DE CORRECAO DE COEFICIENTE DE RECALQUE</v>
      </c>
      <c r="C63" s="115" t="s">
        <v>33877</v>
      </c>
      <c r="D63" s="115" t="s">
        <v>33878</v>
      </c>
      <c r="I63" s="115" t="s">
        <v>6</v>
      </c>
      <c r="J63" s="115">
        <v>2061.65</v>
      </c>
    </row>
    <row r="64" spans="1:10" hidden="1">
      <c r="A64" s="115" t="s">
        <v>245</v>
      </c>
      <c r="B64" s="115" t="str">
        <f t="shared" si="0"/>
        <v>CISALHAMENTO LENTO,POR CORPO DE PROVA</v>
      </c>
      <c r="C64" s="115" t="s">
        <v>246</v>
      </c>
      <c r="I64" s="115" t="s">
        <v>6</v>
      </c>
      <c r="J64" s="115">
        <v>1775.2</v>
      </c>
    </row>
    <row r="65" spans="1:10" hidden="1">
      <c r="A65" s="115" t="s">
        <v>247</v>
      </c>
      <c r="B65" s="115" t="str">
        <f t="shared" si="0"/>
        <v>CISALHAMENTO LENTO,POR CORPO DE PROVA</v>
      </c>
      <c r="C65" s="115" t="s">
        <v>246</v>
      </c>
      <c r="I65" s="115" t="s">
        <v>6</v>
      </c>
      <c r="J65" s="115">
        <v>1626.77</v>
      </c>
    </row>
    <row r="66" spans="1:10" hidden="1">
      <c r="A66" s="115" t="s">
        <v>248</v>
      </c>
      <c r="B66" s="115" t="str">
        <f t="shared" si="0"/>
        <v>CISALHAMENTO RAPIDO,POR CORPO DE PROVA</v>
      </c>
      <c r="C66" s="115" t="s">
        <v>249</v>
      </c>
      <c r="I66" s="115" t="s">
        <v>6</v>
      </c>
      <c r="J66" s="115">
        <v>1775.2</v>
      </c>
    </row>
    <row r="67" spans="1:10" hidden="1">
      <c r="A67" s="115" t="s">
        <v>250</v>
      </c>
      <c r="B67" s="115" t="str">
        <f t="shared" si="0"/>
        <v>CISALHAMENTO RAPIDO,POR CORPO DE PROVA</v>
      </c>
      <c r="C67" s="115" t="s">
        <v>249</v>
      </c>
      <c r="I67" s="115" t="s">
        <v>6</v>
      </c>
      <c r="J67" s="115">
        <v>1626.77</v>
      </c>
    </row>
    <row r="68" spans="1:10" hidden="1">
      <c r="A68" s="115" t="s">
        <v>251</v>
      </c>
      <c r="B68" s="115" t="str">
        <f t="shared" si="0"/>
        <v>TRIAXIAL DRENADO,EM AMOSTRA NATURAL,POR CORPO DE PROVA</v>
      </c>
      <c r="C68" s="115" t="s">
        <v>252</v>
      </c>
      <c r="I68" s="115" t="s">
        <v>6</v>
      </c>
      <c r="J68" s="115">
        <v>5725.79</v>
      </c>
    </row>
    <row r="69" spans="1:10" hidden="1">
      <c r="A69" s="115" t="s">
        <v>253</v>
      </c>
      <c r="B69" s="115" t="str">
        <f t="shared" ref="B69:B132" si="1">C69&amp;D69&amp;E69&amp;F69&amp;G69&amp;H69</f>
        <v>TRIAXIAL DRENADO,EM AMOSTRA NATURAL,POR CORPO DE PROVA</v>
      </c>
      <c r="C69" s="115" t="s">
        <v>252</v>
      </c>
      <c r="I69" s="115" t="s">
        <v>6</v>
      </c>
      <c r="J69" s="115">
        <v>5247.02</v>
      </c>
    </row>
    <row r="70" spans="1:10" hidden="1">
      <c r="A70" s="115" t="s">
        <v>254</v>
      </c>
      <c r="B70" s="115" t="str">
        <f t="shared" si="1"/>
        <v>TRIAXIAL DRENADO,EM AMOSTRA MOLDADA,POR CORPO DE PROVA</v>
      </c>
      <c r="C70" s="115" t="s">
        <v>255</v>
      </c>
      <c r="I70" s="115" t="s">
        <v>6</v>
      </c>
      <c r="J70" s="115">
        <v>6157.65</v>
      </c>
    </row>
    <row r="71" spans="1:10" hidden="1">
      <c r="A71" s="115" t="s">
        <v>256</v>
      </c>
      <c r="B71" s="115" t="str">
        <f t="shared" si="1"/>
        <v>TRIAXIAL DRENADO,EM AMOSTRA MOLDADA,POR CORPO DE PROVA</v>
      </c>
      <c r="C71" s="115" t="s">
        <v>255</v>
      </c>
      <c r="I71" s="115" t="s">
        <v>6</v>
      </c>
      <c r="J71" s="115">
        <v>5642.77</v>
      </c>
    </row>
    <row r="72" spans="1:10" hidden="1">
      <c r="A72" s="115" t="s">
        <v>257</v>
      </c>
      <c r="B72" s="115" t="str">
        <f t="shared" si="1"/>
        <v>TRIAXIAL NAO DRENADO,EM AMOSTRA NATURAL,POR CORPO DE PROVA</v>
      </c>
      <c r="C72" s="115" t="s">
        <v>258</v>
      </c>
      <c r="I72" s="115" t="s">
        <v>6</v>
      </c>
      <c r="J72" s="115">
        <v>2148.1</v>
      </c>
    </row>
    <row r="73" spans="1:10" hidden="1">
      <c r="A73" s="115" t="s">
        <v>259</v>
      </c>
      <c r="B73" s="115" t="str">
        <f t="shared" si="1"/>
        <v>TRIAXIAL NAO DRENADO,EM AMOSTRA NATURAL,POR CORPO DE PROVA</v>
      </c>
      <c r="C73" s="115" t="s">
        <v>258</v>
      </c>
      <c r="I73" s="115" t="s">
        <v>6</v>
      </c>
      <c r="J73" s="115">
        <v>1968.48</v>
      </c>
    </row>
    <row r="74" spans="1:10" hidden="1">
      <c r="A74" s="115" t="s">
        <v>260</v>
      </c>
      <c r="B74" s="115" t="str">
        <f t="shared" si="1"/>
        <v>TRIAXIAL NAO DRENADO,EM AMOSTRA MOLDADA,POR CORPO DE PROVA</v>
      </c>
      <c r="C74" s="115" t="s">
        <v>261</v>
      </c>
      <c r="I74" s="115" t="s">
        <v>6</v>
      </c>
      <c r="J74" s="115">
        <v>2434.7600000000002</v>
      </c>
    </row>
    <row r="75" spans="1:10" hidden="1">
      <c r="A75" s="115" t="s">
        <v>262</v>
      </c>
      <c r="B75" s="115" t="str">
        <f t="shared" si="1"/>
        <v>TRIAXIAL NAO DRENADO,EM AMOSTRA MOLDADA,POR CORPO DE PROVA</v>
      </c>
      <c r="C75" s="115" t="s">
        <v>261</v>
      </c>
      <c r="I75" s="115" t="s">
        <v>6</v>
      </c>
      <c r="J75" s="115">
        <v>2231.1799999999998</v>
      </c>
    </row>
    <row r="76" spans="1:10" hidden="1">
      <c r="A76" s="115" t="s">
        <v>263</v>
      </c>
      <c r="B76" s="115" t="str">
        <f t="shared" si="1"/>
        <v>TRIAXIAL NAO DRENADO,PRE-ADENSADO,EM AMOSTRA NATURAL,POR CORPO DE PROVA</v>
      </c>
      <c r="C76" s="115" t="s">
        <v>33879</v>
      </c>
      <c r="D76" s="115" t="s">
        <v>33880</v>
      </c>
      <c r="I76" s="115" t="s">
        <v>6</v>
      </c>
      <c r="J76" s="115">
        <v>3149.56</v>
      </c>
    </row>
    <row r="77" spans="1:10" hidden="1">
      <c r="A77" s="115" t="s">
        <v>264</v>
      </c>
      <c r="B77" s="115" t="str">
        <f t="shared" si="1"/>
        <v>TRIAXIAL NAO DRENADO,PRE-ADENSADO,EM AMOSTRA NATURAL,POR CORPO DE PROVA</v>
      </c>
      <c r="C77" s="115" t="s">
        <v>33879</v>
      </c>
      <c r="D77" s="115" t="s">
        <v>33880</v>
      </c>
      <c r="I77" s="115" t="s">
        <v>6</v>
      </c>
      <c r="J77" s="115">
        <v>2886.2</v>
      </c>
    </row>
    <row r="78" spans="1:10" hidden="1">
      <c r="A78" s="115" t="s">
        <v>265</v>
      </c>
      <c r="B78" s="115" t="str">
        <f t="shared" si="1"/>
        <v>TRIAXIAL NAO DRENADO,PRE-ADENSADO,EM AMOSTRA MOLDADA,POR CORPO DE PROVA</v>
      </c>
      <c r="C78" s="115" t="s">
        <v>33881</v>
      </c>
      <c r="D78" s="115" t="s">
        <v>33880</v>
      </c>
      <c r="I78" s="115" t="s">
        <v>6</v>
      </c>
      <c r="J78" s="115">
        <v>3350.59</v>
      </c>
    </row>
    <row r="79" spans="1:10" hidden="1">
      <c r="A79" s="115" t="s">
        <v>266</v>
      </c>
      <c r="B79" s="115" t="str">
        <f t="shared" si="1"/>
        <v>TRIAXIAL NAO DRENADO,PRE-ADENSADO,EM AMOSTRA MOLDADA,POR CORPO DE PROVA</v>
      </c>
      <c r="C79" s="115" t="s">
        <v>33881</v>
      </c>
      <c r="D79" s="115" t="s">
        <v>33880</v>
      </c>
      <c r="I79" s="115" t="s">
        <v>6</v>
      </c>
      <c r="J79" s="115">
        <v>3070.42</v>
      </c>
    </row>
    <row r="80" spans="1:10" hidden="1">
      <c r="A80" s="115" t="s">
        <v>267</v>
      </c>
      <c r="B80" s="115" t="str">
        <f t="shared" si="1"/>
        <v>DURABILIDADE POR MOLHAGEM E SECAGEM,EM SOLO-CIMENTO,POR ENSAIO</v>
      </c>
      <c r="C80" s="115" t="s">
        <v>33882</v>
      </c>
      <c r="D80" s="115" t="s">
        <v>33883</v>
      </c>
      <c r="I80" s="115" t="s">
        <v>6</v>
      </c>
      <c r="J80" s="115">
        <v>1206.2</v>
      </c>
    </row>
    <row r="81" spans="1:10" hidden="1">
      <c r="A81" s="115" t="s">
        <v>268</v>
      </c>
      <c r="B81" s="115" t="str">
        <f t="shared" si="1"/>
        <v>DURABILIDADE POR MOLHAGEM E SECAGEM,EM SOLO-CIMENTO,POR ENSAIO</v>
      </c>
      <c r="C81" s="115" t="s">
        <v>33882</v>
      </c>
      <c r="D81" s="115" t="s">
        <v>33883</v>
      </c>
      <c r="I81" s="115" t="s">
        <v>6</v>
      </c>
      <c r="J81" s="115">
        <v>1105.3499999999999</v>
      </c>
    </row>
    <row r="82" spans="1:10" hidden="1">
      <c r="A82" s="115" t="s">
        <v>269</v>
      </c>
      <c r="B82" s="115" t="str">
        <f t="shared" si="1"/>
        <v>SONDAGEM MANUAL,COM TRADO CAVADEIRA,POR METRO LINEAR OU FRACAO</v>
      </c>
      <c r="C82" s="115" t="s">
        <v>33884</v>
      </c>
      <c r="D82" s="115" t="s">
        <v>33885</v>
      </c>
      <c r="I82" s="115" t="s">
        <v>58</v>
      </c>
      <c r="J82" s="115">
        <v>166.8</v>
      </c>
    </row>
    <row r="83" spans="1:10" hidden="1">
      <c r="A83" s="115" t="s">
        <v>270</v>
      </c>
      <c r="B83" s="115" t="str">
        <f t="shared" si="1"/>
        <v>SONDAGEM MANUAL,COM TRADO CAVADEIRA,POR METRO LINEAR OU FRACAO</v>
      </c>
      <c r="C83" s="115" t="s">
        <v>33884</v>
      </c>
      <c r="D83" s="115" t="s">
        <v>33885</v>
      </c>
      <c r="I83" s="115" t="s">
        <v>58</v>
      </c>
      <c r="J83" s="115">
        <v>151.72999999999999</v>
      </c>
    </row>
    <row r="84" spans="1:10" hidden="1">
      <c r="A84" s="115" t="s">
        <v>271</v>
      </c>
      <c r="B84" s="115" t="str">
        <f t="shared" si="1"/>
        <v>SONDAGEM MANUAL,COM PA E PICARETA,POR METRO LINEAR OU FRACAO</v>
      </c>
      <c r="C84" s="115" t="s">
        <v>272</v>
      </c>
      <c r="I84" s="115" t="s">
        <v>58</v>
      </c>
      <c r="J84" s="115">
        <v>173.27</v>
      </c>
    </row>
    <row r="85" spans="1:10" hidden="1">
      <c r="A85" s="115" t="s">
        <v>273</v>
      </c>
      <c r="B85" s="115" t="str">
        <f t="shared" si="1"/>
        <v>SONDAGEM MANUAL,COM PA E PICARETA,POR METRO LINEAR OU FRACAO</v>
      </c>
      <c r="C85" s="115" t="s">
        <v>272</v>
      </c>
      <c r="I85" s="115" t="s">
        <v>58</v>
      </c>
      <c r="J85" s="115">
        <v>157.34</v>
      </c>
    </row>
    <row r="86" spans="1:10" hidden="1">
      <c r="A86" s="115" t="s">
        <v>274</v>
      </c>
      <c r="B86" s="115" t="str">
        <f t="shared" si="1"/>
        <v>SONDAGEM DE RECONHECIMENTO A TRADO MANUAL DE 4".PARA TRADO DE 6",ACRESCENTAR 50% AO VALOR DESTE ITEM</v>
      </c>
      <c r="C86" s="115" t="s">
        <v>33886</v>
      </c>
      <c r="D86" s="115" t="s">
        <v>33887</v>
      </c>
      <c r="I86" s="115" t="s">
        <v>58</v>
      </c>
      <c r="J86" s="115">
        <v>82.41</v>
      </c>
    </row>
    <row r="87" spans="1:10" hidden="1">
      <c r="A87" s="115" t="s">
        <v>275</v>
      </c>
      <c r="B87" s="115" t="str">
        <f t="shared" si="1"/>
        <v>SONDAGEM DE RECONHECIMENTO A TRADO MANUAL DE 4".PARA TRADO DE 6",ACRESCENTAR 50% AO VALOR DESTE ITEM</v>
      </c>
      <c r="C87" s="115" t="s">
        <v>33886</v>
      </c>
      <c r="D87" s="115" t="s">
        <v>33887</v>
      </c>
      <c r="I87" s="115" t="s">
        <v>58</v>
      </c>
      <c r="J87" s="115">
        <v>71.44</v>
      </c>
    </row>
    <row r="88" spans="1:10" hidden="1">
      <c r="A88" s="115" t="s">
        <v>276</v>
      </c>
      <c r="B88" s="115" t="str">
        <f t="shared" si="1"/>
        <v>SONDAGEM EXPEDITA,DE SIMPLES RECONHECIMENTO A PERCUSSAO,EXCLUSIVAMENTE POR LAVAGEM,DIAMETRO DE 2",INCLUSIVE DESLOCAMENTO E INSTALACAO</v>
      </c>
      <c r="C88" s="115" t="s">
        <v>33888</v>
      </c>
      <c r="D88" s="115" t="s">
        <v>33889</v>
      </c>
      <c r="E88" s="115" t="s">
        <v>33890</v>
      </c>
      <c r="I88" s="115" t="s">
        <v>58</v>
      </c>
      <c r="J88" s="115">
        <v>65.37</v>
      </c>
    </row>
    <row r="89" spans="1:10" hidden="1">
      <c r="A89" s="115" t="s">
        <v>277</v>
      </c>
      <c r="B89" s="115" t="str">
        <f t="shared" si="1"/>
        <v>SONDAGEM EXPEDITA,DE SIMPLES RECONHECIMENTO A PERCUSSAO,EXCLUSIVAMENTE POR LAVAGEM,DIAMETRO DE 2",INCLUSIVE DESLOCAMENTO E INSTALACAO</v>
      </c>
      <c r="C89" s="115" t="s">
        <v>33888</v>
      </c>
      <c r="D89" s="115" t="s">
        <v>33889</v>
      </c>
      <c r="E89" s="115" t="s">
        <v>33890</v>
      </c>
      <c r="I89" s="115" t="s">
        <v>58</v>
      </c>
      <c r="J89" s="115">
        <v>56.66</v>
      </c>
    </row>
    <row r="90" spans="1:10" hidden="1">
      <c r="A90" s="115" t="s">
        <v>278</v>
      </c>
      <c r="B90" s="115" t="str">
        <f t="shared" si="1"/>
        <v>FRACIONAMENTO QUIMICO (METODO ROSTLER)</v>
      </c>
      <c r="C90" s="115" t="s">
        <v>279</v>
      </c>
      <c r="I90" s="115" t="s">
        <v>6</v>
      </c>
      <c r="J90" s="115">
        <v>174.98</v>
      </c>
    </row>
    <row r="91" spans="1:10" hidden="1">
      <c r="A91" s="115" t="s">
        <v>280</v>
      </c>
      <c r="B91" s="115" t="str">
        <f t="shared" si="1"/>
        <v>FRACIONAMENTO QUIMICO (METODO ROSTLER)</v>
      </c>
      <c r="C91" s="115" t="s">
        <v>279</v>
      </c>
      <c r="I91" s="115" t="s">
        <v>6</v>
      </c>
      <c r="J91" s="115">
        <v>160.35</v>
      </c>
    </row>
    <row r="92" spans="1:10" hidden="1">
      <c r="A92" s="115" t="s">
        <v>281</v>
      </c>
      <c r="B92" s="115" t="str">
        <f t="shared" si="1"/>
        <v>ENSAIO DE PALHETA("VANE TEST")REALIZADO NO CAMPO,EXCLUSIVE PERFURACAO</v>
      </c>
      <c r="C92" s="115" t="s">
        <v>33891</v>
      </c>
      <c r="D92" s="115" t="s">
        <v>33892</v>
      </c>
      <c r="I92" s="115" t="s">
        <v>6</v>
      </c>
      <c r="J92" s="115">
        <v>159.53</v>
      </c>
    </row>
    <row r="93" spans="1:10" hidden="1">
      <c r="A93" s="115" t="s">
        <v>282</v>
      </c>
      <c r="B93" s="115" t="str">
        <f t="shared" si="1"/>
        <v>ENSAIO DE PALHETA("VANE TEST")REALIZADO NO CAMPO,EXCLUSIVE PERFURACAO</v>
      </c>
      <c r="C93" s="115" t="s">
        <v>33891</v>
      </c>
      <c r="D93" s="115" t="s">
        <v>33892</v>
      </c>
      <c r="I93" s="115" t="s">
        <v>6</v>
      </c>
      <c r="J93" s="115">
        <v>138.26</v>
      </c>
    </row>
    <row r="94" spans="1:10" hidden="1">
      <c r="A94" s="115" t="s">
        <v>283</v>
      </c>
      <c r="B94" s="115" t="str">
        <f t="shared" si="1"/>
        <v>ENSAIO DE PALHETA("VANE TEST"),REALIZADO EM LABORATORIO</v>
      </c>
      <c r="C94" s="115" t="s">
        <v>284</v>
      </c>
      <c r="I94" s="115" t="s">
        <v>6</v>
      </c>
      <c r="J94" s="115">
        <v>107.42</v>
      </c>
    </row>
    <row r="95" spans="1:10" hidden="1">
      <c r="A95" s="115" t="s">
        <v>285</v>
      </c>
      <c r="B95" s="115" t="str">
        <f t="shared" si="1"/>
        <v>ENSAIO DE PALHETA("VANE TEST"),REALIZADO EM LABORATORIO</v>
      </c>
      <c r="C95" s="115" t="s">
        <v>284</v>
      </c>
      <c r="I95" s="115" t="s">
        <v>6</v>
      </c>
      <c r="J95" s="115">
        <v>93.09</v>
      </c>
    </row>
    <row r="96" spans="1:10" hidden="1">
      <c r="A96" s="115" t="s">
        <v>286</v>
      </c>
      <c r="B96" s="115" t="str">
        <f t="shared" si="1"/>
        <v>CLASSIFICACAO MACROSCOPICA DE AMOSTRAS DE SONDAGEM ROTATIVA</v>
      </c>
      <c r="C96" s="115" t="s">
        <v>287</v>
      </c>
      <c r="I96" s="115" t="s">
        <v>58</v>
      </c>
      <c r="J96" s="115">
        <v>307.08</v>
      </c>
    </row>
    <row r="97" spans="1:10" hidden="1">
      <c r="A97" s="115" t="s">
        <v>288</v>
      </c>
      <c r="B97" s="115" t="str">
        <f t="shared" si="1"/>
        <v>CLASSIFICACAO MACROSCOPICA DE AMOSTRAS DE SONDAGEM ROTATIVA</v>
      </c>
      <c r="C97" s="115" t="s">
        <v>287</v>
      </c>
      <c r="I97" s="115" t="s">
        <v>58</v>
      </c>
      <c r="J97" s="115">
        <v>281.39999999999998</v>
      </c>
    </row>
    <row r="98" spans="1:10" hidden="1">
      <c r="A98" s="115" t="s">
        <v>289</v>
      </c>
      <c r="B98" s="115" t="str">
        <f t="shared" si="1"/>
        <v>CLASSIFICACAO MACROSCOPICA DE AMOSTRAS DE SONDAGEM ROTATIVA,COM LAMINA DE ROCHA</v>
      </c>
      <c r="C98" s="115" t="s">
        <v>33893</v>
      </c>
      <c r="D98" s="115" t="s">
        <v>33894</v>
      </c>
      <c r="I98" s="115" t="s">
        <v>58</v>
      </c>
      <c r="J98" s="115">
        <v>2862.89</v>
      </c>
    </row>
    <row r="99" spans="1:10" hidden="1">
      <c r="A99" s="115" t="s">
        <v>290</v>
      </c>
      <c r="B99" s="115" t="str">
        <f t="shared" si="1"/>
        <v>CLASSIFICACAO MACROSCOPICA DE AMOSTRAS DE SONDAGEM ROTATIVA,COM LAMINA DE ROCHA</v>
      </c>
      <c r="C99" s="115" t="s">
        <v>33893</v>
      </c>
      <c r="D99" s="115" t="s">
        <v>33894</v>
      </c>
      <c r="I99" s="115" t="s">
        <v>58</v>
      </c>
      <c r="J99" s="115">
        <v>2623.51</v>
      </c>
    </row>
    <row r="100" spans="1:10" hidden="1">
      <c r="A100" s="115" t="s">
        <v>291</v>
      </c>
      <c r="B100" s="115" t="str">
        <f t="shared" si="1"/>
        <v>BRITAGEM EM LABORATORIO,DE BLOCOS DE ROCHA,MATACOES OU TESTEMUNHOS DE SONDAGEM ROTATIVA,POR AMOSTRA REPRESENTATIVA</v>
      </c>
      <c r="C100" s="115" t="s">
        <v>33895</v>
      </c>
      <c r="D100" s="115" t="s">
        <v>33896</v>
      </c>
      <c r="I100" s="115" t="s">
        <v>6</v>
      </c>
      <c r="J100" s="115">
        <v>286.64</v>
      </c>
    </row>
    <row r="101" spans="1:10" hidden="1">
      <c r="A101" s="115" t="s">
        <v>292</v>
      </c>
      <c r="B101" s="115" t="str">
        <f t="shared" si="1"/>
        <v>BRITAGEM EM LABORATORIO,DE BLOCOS DE ROCHA,MATACOES OU TESTEMUNHOS DE SONDAGEM ROTATIVA,POR AMOSTRA REPRESENTATIVA</v>
      </c>
      <c r="C101" s="115" t="s">
        <v>33895</v>
      </c>
      <c r="D101" s="115" t="s">
        <v>33896</v>
      </c>
      <c r="I101" s="115" t="s">
        <v>6</v>
      </c>
      <c r="J101" s="115">
        <v>262.68</v>
      </c>
    </row>
    <row r="102" spans="1:10" hidden="1">
      <c r="A102" s="115" t="s">
        <v>293</v>
      </c>
      <c r="B102" s="115" t="str">
        <f t="shared" si="1"/>
        <v>MINI-CBR E EXPANSAO DE SOLO COMPACTADO EM EQUIPAMENTO MINIATURA</v>
      </c>
      <c r="C102" s="115" t="s">
        <v>33897</v>
      </c>
      <c r="D102" s="115" t="s">
        <v>33898</v>
      </c>
      <c r="I102" s="115" t="s">
        <v>6</v>
      </c>
      <c r="J102" s="115">
        <v>94.68</v>
      </c>
    </row>
    <row r="103" spans="1:10" hidden="1">
      <c r="A103" s="115" t="s">
        <v>294</v>
      </c>
      <c r="B103" s="115" t="str">
        <f t="shared" si="1"/>
        <v>MINI-CBR E EXPANSAO DE SOLO COMPACTADO EM EQUIPAMENTO MINIATURA</v>
      </c>
      <c r="C103" s="115" t="s">
        <v>33897</v>
      </c>
      <c r="D103" s="115" t="s">
        <v>33898</v>
      </c>
      <c r="I103" s="115" t="s">
        <v>6</v>
      </c>
      <c r="J103" s="115">
        <v>86.76</v>
      </c>
    </row>
    <row r="104" spans="1:10" hidden="1">
      <c r="A104" s="115" t="s">
        <v>295</v>
      </c>
      <c r="B104" s="115" t="str">
        <f t="shared" si="1"/>
        <v>MINI-MCV - SOLO COMPACTADO EM EQUIPAMENTO MINIATURA</v>
      </c>
      <c r="C104" s="115" t="s">
        <v>296</v>
      </c>
      <c r="I104" s="115" t="s">
        <v>6</v>
      </c>
      <c r="J104" s="115">
        <v>94.68</v>
      </c>
    </row>
    <row r="105" spans="1:10" hidden="1">
      <c r="A105" s="115" t="s">
        <v>297</v>
      </c>
      <c r="B105" s="115" t="str">
        <f t="shared" si="1"/>
        <v>MINI-MCV - SOLO COMPACTADO EM EQUIPAMENTO MINIATURA</v>
      </c>
      <c r="C105" s="115" t="s">
        <v>296</v>
      </c>
      <c r="I105" s="115" t="s">
        <v>6</v>
      </c>
      <c r="J105" s="115">
        <v>86.76</v>
      </c>
    </row>
    <row r="106" spans="1:10" hidden="1">
      <c r="A106" s="115" t="s">
        <v>298</v>
      </c>
      <c r="B106" s="115" t="str">
        <f t="shared" si="1"/>
        <v>DETERMINACAO DA PERDA DE MASSA POR IMERSAO DE SOLOS COMPACTADOS EM EQUIPAMENTO MINIATURA</v>
      </c>
      <c r="C106" s="115" t="s">
        <v>33899</v>
      </c>
      <c r="D106" s="115" t="s">
        <v>33900</v>
      </c>
      <c r="I106" s="115" t="s">
        <v>6</v>
      </c>
      <c r="J106" s="115">
        <v>94.68</v>
      </c>
    </row>
    <row r="107" spans="1:10" hidden="1">
      <c r="A107" s="115" t="s">
        <v>299</v>
      </c>
      <c r="B107" s="115" t="str">
        <f t="shared" si="1"/>
        <v>DETERMINACAO DA PERDA DE MASSA POR IMERSAO DE SOLOS COMPACTADOS EM EQUIPAMENTO MINIATURA</v>
      </c>
      <c r="C107" s="115" t="s">
        <v>33899</v>
      </c>
      <c r="D107" s="115" t="s">
        <v>33900</v>
      </c>
      <c r="I107" s="115" t="s">
        <v>6</v>
      </c>
      <c r="J107" s="115">
        <v>86.76</v>
      </c>
    </row>
    <row r="108" spans="1:10" hidden="1">
      <c r="A108" s="115" t="s">
        <v>300</v>
      </c>
      <c r="B108" s="115" t="str">
        <f t="shared" si="1"/>
        <v>EXTRACAO DE AMOSTRA INDEFORMADA EM BLOCOS DE 30X30X30CM,INCLUSIVE EMBALAGEM DE MADEIRA,EXCLUSIVE TRANSPORTE</v>
      </c>
      <c r="C108" s="115" t="s">
        <v>33901</v>
      </c>
      <c r="D108" s="115" t="s">
        <v>33902</v>
      </c>
      <c r="I108" s="115" t="s">
        <v>6</v>
      </c>
      <c r="J108" s="115">
        <v>741.84</v>
      </c>
    </row>
    <row r="109" spans="1:10" hidden="1">
      <c r="A109" s="115" t="s">
        <v>301</v>
      </c>
      <c r="B109" s="115" t="str">
        <f t="shared" si="1"/>
        <v>EXTRACAO DE AMOSTRA INDEFORMADA EM BLOCOS DE 30X30X30CM,INCLUSIVE EMBALAGEM DE MADEIRA,EXCLUSIVE TRANSPORTE</v>
      </c>
      <c r="C109" s="115" t="s">
        <v>33901</v>
      </c>
      <c r="D109" s="115" t="s">
        <v>33902</v>
      </c>
      <c r="I109" s="115" t="s">
        <v>6</v>
      </c>
      <c r="J109" s="115">
        <v>679.81</v>
      </c>
    </row>
    <row r="110" spans="1:10" hidden="1">
      <c r="A110" s="115" t="s">
        <v>302</v>
      </c>
      <c r="B110" s="115" t="str">
        <f t="shared" si="1"/>
        <v>CLASSIFICACAO DE SOLOS TROPICAIS PARA FINALIDADES RODOVIARIAS,UTILIZANDO CORPOS DE PROVA COMPACTADOS EM EQUIPAMENTO MINIATURA</v>
      </c>
      <c r="C110" s="115" t="s">
        <v>33903</v>
      </c>
      <c r="D110" s="115" t="s">
        <v>33904</v>
      </c>
      <c r="E110" s="115" t="s">
        <v>33905</v>
      </c>
      <c r="I110" s="115" t="s">
        <v>6</v>
      </c>
      <c r="J110" s="115">
        <v>95.34</v>
      </c>
    </row>
    <row r="111" spans="1:10" hidden="1">
      <c r="A111" s="115" t="s">
        <v>303</v>
      </c>
      <c r="B111" s="115" t="str">
        <f t="shared" si="1"/>
        <v>CLASSIFICACAO DE SOLOS TROPICAIS PARA FINALIDADES RODOVIARIAS,UTILIZANDO CORPOS DE PROVA COMPACTADOS EM EQUIPAMENTO MINIATURA</v>
      </c>
      <c r="C111" s="115" t="s">
        <v>33903</v>
      </c>
      <c r="D111" s="115" t="s">
        <v>33904</v>
      </c>
      <c r="E111" s="115" t="s">
        <v>33905</v>
      </c>
      <c r="I111" s="115" t="s">
        <v>6</v>
      </c>
      <c r="J111" s="115">
        <v>87.36</v>
      </c>
    </row>
    <row r="112" spans="1:10" hidden="1">
      <c r="A112" s="115" t="s">
        <v>304</v>
      </c>
      <c r="B112" s="115" t="str">
        <f t="shared" si="1"/>
        <v>EXTRACAO DE AMOSTRA INDEFORMADA EM ANEL BISELADO,EXCLUSIVE TRANSPORTE</v>
      </c>
      <c r="C112" s="115" t="s">
        <v>33906</v>
      </c>
      <c r="D112" s="115" t="s">
        <v>33907</v>
      </c>
      <c r="I112" s="115" t="s">
        <v>6</v>
      </c>
      <c r="J112" s="115">
        <v>409.5</v>
      </c>
    </row>
    <row r="113" spans="1:10" hidden="1">
      <c r="A113" s="115" t="s">
        <v>305</v>
      </c>
      <c r="B113" s="115" t="str">
        <f t="shared" si="1"/>
        <v>EXTRACAO DE AMOSTRA INDEFORMADA EM ANEL BISELADO,EXCLUSIVE TRANSPORTE</v>
      </c>
      <c r="C113" s="115" t="s">
        <v>33906</v>
      </c>
      <c r="D113" s="115" t="s">
        <v>33907</v>
      </c>
      <c r="I113" s="115" t="s">
        <v>6</v>
      </c>
      <c r="J113" s="115">
        <v>375.26</v>
      </c>
    </row>
    <row r="114" spans="1:10" hidden="1">
      <c r="A114" s="115" t="s">
        <v>306</v>
      </c>
      <c r="B114" s="115" t="str">
        <f t="shared" si="1"/>
        <v>EXTRACAO DE AMOSTRA TIPO "SHELBY" DURANTE SERVICO DE SONDAGEM DO SOLO,EXCLUSIVE TRANSPORTE</v>
      </c>
      <c r="C114" s="115" t="s">
        <v>33908</v>
      </c>
      <c r="D114" s="115" t="s">
        <v>33909</v>
      </c>
      <c r="I114" s="115" t="s">
        <v>6</v>
      </c>
      <c r="J114" s="115">
        <v>163.5</v>
      </c>
    </row>
    <row r="115" spans="1:10" hidden="1">
      <c r="A115" s="115" t="s">
        <v>307</v>
      </c>
      <c r="B115" s="115" t="str">
        <f t="shared" si="1"/>
        <v>EXTRACAO DE AMOSTRA TIPO "SHELBY" DURANTE SERVICO DE SONDAGEM DO SOLO,EXCLUSIVE TRANSPORTE</v>
      </c>
      <c r="C115" s="115" t="s">
        <v>33908</v>
      </c>
      <c r="D115" s="115" t="s">
        <v>33909</v>
      </c>
      <c r="I115" s="115" t="s">
        <v>6</v>
      </c>
      <c r="J115" s="115">
        <v>148.81</v>
      </c>
    </row>
    <row r="116" spans="1:10" hidden="1">
      <c r="A116" s="115" t="s">
        <v>308</v>
      </c>
      <c r="B116" s="115" t="str">
        <f t="shared" si="1"/>
        <v>AMOSTRA DE SOLO - PREPARACAO PARA ENSAIOS DE COMPACTACAO E ENSAIOS DE CARACTERIZACAO</v>
      </c>
      <c r="C116" s="115" t="s">
        <v>33910</v>
      </c>
      <c r="D116" s="115" t="s">
        <v>33911</v>
      </c>
      <c r="I116" s="115" t="s">
        <v>6</v>
      </c>
      <c r="J116" s="115">
        <v>473.42</v>
      </c>
    </row>
    <row r="117" spans="1:10" hidden="1">
      <c r="A117" s="115" t="s">
        <v>309</v>
      </c>
      <c r="B117" s="115" t="str">
        <f t="shared" si="1"/>
        <v>AMOSTRA DE SOLO - PREPARACAO PARA ENSAIOS DE COMPACTACAO E ENSAIOS DE CARACTERIZACAO</v>
      </c>
      <c r="C117" s="115" t="s">
        <v>33910</v>
      </c>
      <c r="D117" s="115" t="s">
        <v>33911</v>
      </c>
      <c r="I117" s="115" t="s">
        <v>6</v>
      </c>
      <c r="J117" s="115">
        <v>433.84</v>
      </c>
    </row>
    <row r="118" spans="1:10" hidden="1">
      <c r="A118" s="115" t="s">
        <v>310</v>
      </c>
      <c r="B118" s="115" t="str">
        <f t="shared" si="1"/>
        <v>GRAOS DE SOLOS QUE PASSAM NA PENEIRA DE MALHA 4,8MM - DETERMINACAO DA MASSA ESPECIFICA</v>
      </c>
      <c r="C118" s="115" t="s">
        <v>33912</v>
      </c>
      <c r="D118" s="115" t="s">
        <v>33913</v>
      </c>
      <c r="I118" s="115" t="s">
        <v>6</v>
      </c>
      <c r="J118" s="115">
        <v>95.34</v>
      </c>
    </row>
    <row r="119" spans="1:10" hidden="1">
      <c r="A119" s="115" t="s">
        <v>311</v>
      </c>
      <c r="B119" s="115" t="str">
        <f t="shared" si="1"/>
        <v>GRAOS DE SOLOS QUE PASSAM NA PENEIRA DE MALHA 4,8MM - DETERMINACAO DA MASSA ESPECIFICA</v>
      </c>
      <c r="C119" s="115" t="s">
        <v>33912</v>
      </c>
      <c r="D119" s="115" t="s">
        <v>33913</v>
      </c>
      <c r="I119" s="115" t="s">
        <v>6</v>
      </c>
      <c r="J119" s="115">
        <v>87.36</v>
      </c>
    </row>
    <row r="120" spans="1:10" hidden="1">
      <c r="A120" s="115" t="s">
        <v>312</v>
      </c>
      <c r="B120" s="115" t="str">
        <f t="shared" si="1"/>
        <v>ADENSAMENTO UNIDIMENSIONAL</v>
      </c>
      <c r="C120" s="115" t="s">
        <v>313</v>
      </c>
      <c r="I120" s="115" t="s">
        <v>6</v>
      </c>
      <c r="J120" s="115">
        <v>95.34</v>
      </c>
    </row>
    <row r="121" spans="1:10" hidden="1">
      <c r="A121" s="115" t="s">
        <v>314</v>
      </c>
      <c r="B121" s="115" t="str">
        <f t="shared" si="1"/>
        <v>ADENSAMENTO UNIDIMENSIONAL</v>
      </c>
      <c r="C121" s="115" t="s">
        <v>313</v>
      </c>
      <c r="I121" s="115" t="s">
        <v>6</v>
      </c>
      <c r="J121" s="115">
        <v>87.36</v>
      </c>
    </row>
    <row r="122" spans="1:10" hidden="1">
      <c r="A122" s="115" t="s">
        <v>315</v>
      </c>
      <c r="B122" s="115" t="str">
        <f t="shared" si="1"/>
        <v>METODO RIEDEL-WEBER(AGREGADO GRAUDO)</v>
      </c>
      <c r="C122" s="115" t="s">
        <v>316</v>
      </c>
      <c r="I122" s="115" t="s">
        <v>6</v>
      </c>
      <c r="J122" s="115">
        <v>95.34</v>
      </c>
    </row>
    <row r="123" spans="1:10" hidden="1">
      <c r="A123" s="115" t="s">
        <v>317</v>
      </c>
      <c r="B123" s="115" t="str">
        <f t="shared" si="1"/>
        <v>METODO RIEDEL-WEBER(AGREGADO GRAUDO)</v>
      </c>
      <c r="C123" s="115" t="s">
        <v>316</v>
      </c>
      <c r="I123" s="115" t="s">
        <v>6</v>
      </c>
      <c r="J123" s="115">
        <v>87.36</v>
      </c>
    </row>
    <row r="124" spans="1:10" hidden="1">
      <c r="A124" s="115" t="s">
        <v>318</v>
      </c>
      <c r="B124" s="115" t="str">
        <f t="shared" si="1"/>
        <v>COMPACTACAO DE SOLO EM EQUIPAMENTO MINIATURA</v>
      </c>
      <c r="C124" s="115" t="s">
        <v>319</v>
      </c>
      <c r="I124" s="115" t="s">
        <v>6</v>
      </c>
      <c r="J124" s="115">
        <v>95.34</v>
      </c>
    </row>
    <row r="125" spans="1:10" hidden="1">
      <c r="A125" s="115" t="s">
        <v>320</v>
      </c>
      <c r="B125" s="115" t="str">
        <f t="shared" si="1"/>
        <v>COMPACTACAO DE SOLO EM EQUIPAMENTO MINIATURA</v>
      </c>
      <c r="C125" s="115" t="s">
        <v>319</v>
      </c>
      <c r="I125" s="115" t="s">
        <v>6</v>
      </c>
      <c r="J125" s="115">
        <v>87.36</v>
      </c>
    </row>
    <row r="126" spans="1:10" hidden="1">
      <c r="A126" s="115" t="s">
        <v>321</v>
      </c>
      <c r="B126" s="115" t="str">
        <f t="shared" si="1"/>
        <v>ENSAIO DE PERDA D'AGUA DURANTE A SONDAGEM ROTATIVA EM ROCHA, CONSTANDO DE 3 ESTAGIOS DE PRESSAO</v>
      </c>
      <c r="C126" s="115" t="s">
        <v>33914</v>
      </c>
      <c r="D126" s="115" t="s">
        <v>33915</v>
      </c>
      <c r="I126" s="115" t="s">
        <v>6</v>
      </c>
      <c r="J126" s="115">
        <v>168.36</v>
      </c>
    </row>
    <row r="127" spans="1:10" hidden="1">
      <c r="A127" s="115" t="s">
        <v>322</v>
      </c>
      <c r="B127" s="115" t="str">
        <f t="shared" si="1"/>
        <v>ENSAIO DE PERDA D'AGUA DURANTE A SONDAGEM ROTATIVA EM ROCHA, CONSTANDO DE 3 ESTAGIOS DE PRESSAO</v>
      </c>
      <c r="C127" s="115" t="s">
        <v>33914</v>
      </c>
      <c r="D127" s="115" t="s">
        <v>33915</v>
      </c>
      <c r="I127" s="115" t="s">
        <v>6</v>
      </c>
      <c r="J127" s="115">
        <v>145.88999999999999</v>
      </c>
    </row>
    <row r="128" spans="1:10" hidden="1">
      <c r="A128" s="115" t="s">
        <v>323</v>
      </c>
      <c r="B128" s="115" t="str">
        <f t="shared" si="1"/>
        <v>ENSAIO DE PERDA D'AGUA DURANTE A SONDAGEM ROTATIVA EM ROCHA,CONSTANDO DE 5 ESTAGIOS DE PRESSAO</v>
      </c>
      <c r="C128" s="115" t="s">
        <v>33914</v>
      </c>
      <c r="D128" s="115" t="s">
        <v>33916</v>
      </c>
      <c r="I128" s="115" t="s">
        <v>6</v>
      </c>
      <c r="J128" s="115">
        <v>233.76</v>
      </c>
    </row>
    <row r="129" spans="1:10" hidden="1">
      <c r="A129" s="115" t="s">
        <v>324</v>
      </c>
      <c r="B129" s="115" t="str">
        <f t="shared" si="1"/>
        <v>ENSAIO DE PERDA D'AGUA DURANTE A SONDAGEM ROTATIVA EM ROCHA,CONSTANDO DE 5 ESTAGIOS DE PRESSAO</v>
      </c>
      <c r="C129" s="115" t="s">
        <v>33914</v>
      </c>
      <c r="D129" s="115" t="s">
        <v>33916</v>
      </c>
      <c r="I129" s="115" t="s">
        <v>6</v>
      </c>
      <c r="J129" s="115">
        <v>202.55</v>
      </c>
    </row>
    <row r="130" spans="1:10" hidden="1">
      <c r="A130" s="115" t="s">
        <v>325</v>
      </c>
      <c r="B130" s="115" t="str">
        <f t="shared" si="1"/>
        <v>ENSAIO DE PENETRACAO TIPO "DEEP SOUNDING"</v>
      </c>
      <c r="C130" s="115" t="s">
        <v>326</v>
      </c>
      <c r="I130" s="115" t="s">
        <v>58</v>
      </c>
      <c r="J130" s="115">
        <v>483.52</v>
      </c>
    </row>
    <row r="131" spans="1:10" hidden="1">
      <c r="A131" s="115" t="s">
        <v>327</v>
      </c>
      <c r="B131" s="115" t="str">
        <f t="shared" si="1"/>
        <v>ENSAIO DE PENETRACAO TIPO "DEEP SOUNDING"</v>
      </c>
      <c r="C131" s="115" t="s">
        <v>326</v>
      </c>
      <c r="I131" s="115" t="s">
        <v>58</v>
      </c>
      <c r="J131" s="115">
        <v>440.06</v>
      </c>
    </row>
    <row r="132" spans="1:10" hidden="1">
      <c r="A132" s="115" t="s">
        <v>328</v>
      </c>
      <c r="B132" s="115" t="str">
        <f t="shared" si="1"/>
        <v>ENSAIO DE INFILTRACAO EM SOLO</v>
      </c>
      <c r="C132" s="115" t="s">
        <v>329</v>
      </c>
      <c r="I132" s="115" t="s">
        <v>6</v>
      </c>
      <c r="J132" s="115">
        <v>394.97</v>
      </c>
    </row>
    <row r="133" spans="1:10" hidden="1">
      <c r="A133" s="115" t="s">
        <v>330</v>
      </c>
      <c r="B133" s="115" t="str">
        <f t="shared" ref="B133:B196" si="2">C133&amp;D133&amp;E133&amp;F133&amp;G133&amp;H133</f>
        <v>ENSAIO DE INFILTRACAO EM SOLO</v>
      </c>
      <c r="C133" s="115" t="s">
        <v>329</v>
      </c>
      <c r="I133" s="115" t="s">
        <v>6</v>
      </c>
      <c r="J133" s="115">
        <v>361.38</v>
      </c>
    </row>
    <row r="134" spans="1:10" hidden="1">
      <c r="A134" s="115" t="s">
        <v>331</v>
      </c>
      <c r="B134" s="115" t="str">
        <f t="shared" si="2"/>
        <v>ENSAIO DE CARACTERIZACAO GEOTECNICA DE SOLOS,COM UTILIZACAODE DILATOMETRO,EXCLUSIVE PERFURACAO</v>
      </c>
      <c r="C134" s="115" t="s">
        <v>33917</v>
      </c>
      <c r="D134" s="115" t="s">
        <v>33918</v>
      </c>
      <c r="I134" s="115" t="s">
        <v>6</v>
      </c>
      <c r="J134" s="115">
        <v>505.16</v>
      </c>
    </row>
    <row r="135" spans="1:10" hidden="1">
      <c r="A135" s="115" t="s">
        <v>332</v>
      </c>
      <c r="B135" s="115" t="str">
        <f t="shared" si="2"/>
        <v>ENSAIO DE CARACTERIZACAO GEOTECNICA DE SOLOS,COM UTILIZACAODE DILATOMETRO,EXCLUSIVE PERFURACAO</v>
      </c>
      <c r="C135" s="115" t="s">
        <v>33917</v>
      </c>
      <c r="D135" s="115" t="s">
        <v>33918</v>
      </c>
      <c r="I135" s="115" t="s">
        <v>6</v>
      </c>
      <c r="J135" s="115">
        <v>462.92</v>
      </c>
    </row>
    <row r="136" spans="1:10" hidden="1">
      <c r="A136" s="115" t="s">
        <v>333</v>
      </c>
      <c r="B136" s="115" t="str">
        <f t="shared" si="2"/>
        <v>ENSAIO DE PENETRACAO TIPO SPT</v>
      </c>
      <c r="C136" s="115" t="s">
        <v>334</v>
      </c>
      <c r="I136" s="115" t="s">
        <v>6</v>
      </c>
      <c r="J136" s="115">
        <v>115.62</v>
      </c>
    </row>
    <row r="137" spans="1:10" hidden="1">
      <c r="A137" s="115" t="s">
        <v>335</v>
      </c>
      <c r="B137" s="115" t="str">
        <f t="shared" si="2"/>
        <v>ENSAIO DE PENETRACAO TIPO SPT</v>
      </c>
      <c r="C137" s="115" t="s">
        <v>334</v>
      </c>
      <c r="I137" s="115" t="s">
        <v>6</v>
      </c>
      <c r="J137" s="115">
        <v>105.23</v>
      </c>
    </row>
    <row r="138" spans="1:10" hidden="1">
      <c r="A138" s="115" t="s">
        <v>336</v>
      </c>
      <c r="B138" s="115" t="str">
        <f t="shared" si="2"/>
        <v>PERFURACAO MANUAL DE SOLO,A TRADO ATE 6"</v>
      </c>
      <c r="C138" s="115" t="s">
        <v>337</v>
      </c>
      <c r="I138" s="115" t="s">
        <v>58</v>
      </c>
      <c r="J138" s="115">
        <v>12.12</v>
      </c>
    </row>
    <row r="139" spans="1:10" hidden="1">
      <c r="A139" s="115" t="s">
        <v>338</v>
      </c>
      <c r="B139" s="115" t="str">
        <f t="shared" si="2"/>
        <v>PERFURACAO MANUAL DE SOLO,A TRADO ATE 6"</v>
      </c>
      <c r="C139" s="115" t="s">
        <v>337</v>
      </c>
      <c r="I139" s="115" t="s">
        <v>58</v>
      </c>
      <c r="J139" s="115">
        <v>10.5</v>
      </c>
    </row>
    <row r="140" spans="1:10" hidden="1">
      <c r="A140" s="115" t="s">
        <v>339</v>
      </c>
      <c r="B140" s="115" t="str">
        <f t="shared" si="2"/>
        <v>PERFURACAO MANUAL DE SOLO,A TRADO ATE 8"</v>
      </c>
      <c r="C140" s="115" t="s">
        <v>340</v>
      </c>
      <c r="I140" s="115" t="s">
        <v>58</v>
      </c>
      <c r="J140" s="115">
        <v>15.35</v>
      </c>
    </row>
    <row r="141" spans="1:10" hidden="1">
      <c r="A141" s="115" t="s">
        <v>341</v>
      </c>
      <c r="B141" s="115" t="str">
        <f t="shared" si="2"/>
        <v>PERFURACAO MANUAL DE SOLO,A TRADO ATE 8"</v>
      </c>
      <c r="C141" s="115" t="s">
        <v>340</v>
      </c>
      <c r="I141" s="115" t="s">
        <v>58</v>
      </c>
      <c r="J141" s="115">
        <v>13.3</v>
      </c>
    </row>
    <row r="142" spans="1:10" hidden="1">
      <c r="A142" s="115" t="s">
        <v>342</v>
      </c>
      <c r="B142" s="115" t="str">
        <f t="shared" si="2"/>
        <v>PERFURACAO MANUAL DE SOLO,A TRADO ATE 10"</v>
      </c>
      <c r="C142" s="115" t="s">
        <v>343</v>
      </c>
      <c r="I142" s="115" t="s">
        <v>58</v>
      </c>
      <c r="J142" s="115">
        <v>18.579999999999998</v>
      </c>
    </row>
    <row r="143" spans="1:10" hidden="1">
      <c r="A143" s="115" t="s">
        <v>344</v>
      </c>
      <c r="B143" s="115" t="str">
        <f t="shared" si="2"/>
        <v>PERFURACAO MANUAL DE SOLO,A TRADO ATE 10"</v>
      </c>
      <c r="C143" s="115" t="s">
        <v>343</v>
      </c>
      <c r="I143" s="115" t="s">
        <v>58</v>
      </c>
      <c r="J143" s="115">
        <v>16.100000000000001</v>
      </c>
    </row>
    <row r="144" spans="1:10" hidden="1">
      <c r="A144" s="115" t="s">
        <v>345</v>
      </c>
      <c r="B144" s="115" t="str">
        <f t="shared" si="2"/>
        <v>PERFURACAO MANUAL DE SOLO,A TRADO ACIMA DE 10"</v>
      </c>
      <c r="C144" s="115" t="s">
        <v>346</v>
      </c>
      <c r="I144" s="115" t="s">
        <v>58</v>
      </c>
      <c r="J144" s="115">
        <v>22.62</v>
      </c>
    </row>
    <row r="145" spans="1:10" hidden="1">
      <c r="A145" s="115" t="s">
        <v>347</v>
      </c>
      <c r="B145" s="115" t="str">
        <f t="shared" si="2"/>
        <v>PERFURACAO MANUAL DE SOLO,A TRADO ACIMA DE 10"</v>
      </c>
      <c r="C145" s="115" t="s">
        <v>346</v>
      </c>
      <c r="I145" s="115" t="s">
        <v>58</v>
      </c>
      <c r="J145" s="115">
        <v>19.61</v>
      </c>
    </row>
    <row r="146" spans="1:10" hidden="1">
      <c r="A146" s="115" t="s">
        <v>348</v>
      </c>
      <c r="B146" s="115" t="str">
        <f t="shared" si="2"/>
        <v>ANALISE GRANULOMETRICA EM AGREGADO MIUDO</v>
      </c>
      <c r="C146" s="115" t="s">
        <v>349</v>
      </c>
      <c r="I146" s="115" t="s">
        <v>6</v>
      </c>
      <c r="J146" s="115">
        <v>156.79</v>
      </c>
    </row>
    <row r="147" spans="1:10" hidden="1">
      <c r="A147" s="115" t="s">
        <v>350</v>
      </c>
      <c r="B147" s="115" t="str">
        <f t="shared" si="2"/>
        <v>ANALISE GRANULOMETRICA EM AGREGADO MIUDO</v>
      </c>
      <c r="C147" s="115" t="s">
        <v>349</v>
      </c>
      <c r="I147" s="115" t="s">
        <v>6</v>
      </c>
      <c r="J147" s="115">
        <v>143.68</v>
      </c>
    </row>
    <row r="148" spans="1:10" hidden="1">
      <c r="A148" s="115" t="s">
        <v>351</v>
      </c>
      <c r="B148" s="115" t="str">
        <f t="shared" si="2"/>
        <v>ANALISE GRANULOMETRICA EM AGREGADO GRAUDO</v>
      </c>
      <c r="C148" s="115" t="s">
        <v>352</v>
      </c>
      <c r="I148" s="115" t="s">
        <v>6</v>
      </c>
      <c r="J148" s="115">
        <v>124.03</v>
      </c>
    </row>
    <row r="149" spans="1:10" hidden="1">
      <c r="A149" s="115" t="s">
        <v>353</v>
      </c>
      <c r="B149" s="115" t="str">
        <f t="shared" si="2"/>
        <v>ANALISE GRANULOMETRICA EM AGREGADO GRAUDO</v>
      </c>
      <c r="C149" s="115" t="s">
        <v>352</v>
      </c>
      <c r="I149" s="115" t="s">
        <v>6</v>
      </c>
      <c r="J149" s="115">
        <v>113.66</v>
      </c>
    </row>
    <row r="150" spans="1:10" hidden="1">
      <c r="A150" s="115" t="s">
        <v>354</v>
      </c>
      <c r="B150" s="115" t="str">
        <f t="shared" si="2"/>
        <v>AVALIACAO DAS IMPUREZAS ORGANICAS DAS AREIAS</v>
      </c>
      <c r="C150" s="115" t="s">
        <v>355</v>
      </c>
      <c r="I150" s="115" t="s">
        <v>6</v>
      </c>
      <c r="J150" s="115">
        <v>156.79</v>
      </c>
    </row>
    <row r="151" spans="1:10" hidden="1">
      <c r="A151" s="115" t="s">
        <v>356</v>
      </c>
      <c r="B151" s="115" t="str">
        <f t="shared" si="2"/>
        <v>AVALIACAO DAS IMPUREZAS ORGANICAS DAS AREIAS</v>
      </c>
      <c r="C151" s="115" t="s">
        <v>355</v>
      </c>
      <c r="I151" s="115" t="s">
        <v>6</v>
      </c>
      <c r="J151" s="115">
        <v>143.68</v>
      </c>
    </row>
    <row r="152" spans="1:10" hidden="1">
      <c r="A152" s="115" t="s">
        <v>357</v>
      </c>
      <c r="B152" s="115" t="str">
        <f t="shared" si="2"/>
        <v>QUALIDADE DA AREIA COM ANALISE GRANULOMETRICA E INDICE DE MATERIA ORGANICA</v>
      </c>
      <c r="C152" s="115" t="s">
        <v>33919</v>
      </c>
      <c r="D152" s="115" t="s">
        <v>33920</v>
      </c>
      <c r="I152" s="115" t="s">
        <v>6</v>
      </c>
      <c r="J152" s="115">
        <v>3442</v>
      </c>
    </row>
    <row r="153" spans="1:10" hidden="1">
      <c r="A153" s="115" t="s">
        <v>358</v>
      </c>
      <c r="B153" s="115" t="str">
        <f t="shared" si="2"/>
        <v>QUALIDADE DA AREIA COM ANALISE GRANULOMETRICA E INDICE DE MATERIA ORGANICA</v>
      </c>
      <c r="C153" s="115" t="s">
        <v>33919</v>
      </c>
      <c r="D153" s="115" t="s">
        <v>33920</v>
      </c>
      <c r="I153" s="115" t="s">
        <v>6</v>
      </c>
      <c r="J153" s="115">
        <v>3154.19</v>
      </c>
    </row>
    <row r="154" spans="1:10" hidden="1">
      <c r="A154" s="115" t="s">
        <v>359</v>
      </c>
      <c r="B154" s="115" t="str">
        <f t="shared" si="2"/>
        <v>TEOR DE ARGILA EM TORROES(AGREGADO MIUDO)</v>
      </c>
      <c r="C154" s="115" t="s">
        <v>360</v>
      </c>
      <c r="I154" s="115" t="s">
        <v>6</v>
      </c>
      <c r="J154" s="115">
        <v>156.79</v>
      </c>
    </row>
    <row r="155" spans="1:10" hidden="1">
      <c r="A155" s="115" t="s">
        <v>361</v>
      </c>
      <c r="B155" s="115" t="str">
        <f t="shared" si="2"/>
        <v>TEOR DE ARGILA EM TORROES(AGREGADO MIUDO)</v>
      </c>
      <c r="C155" s="115" t="s">
        <v>360</v>
      </c>
      <c r="I155" s="115" t="s">
        <v>6</v>
      </c>
      <c r="J155" s="115">
        <v>143.68</v>
      </c>
    </row>
    <row r="156" spans="1:10" hidden="1">
      <c r="A156" s="115" t="s">
        <v>362</v>
      </c>
      <c r="B156" s="115" t="str">
        <f t="shared" si="2"/>
        <v>TEOR DE ARGILA EM TORROES(AGREGADO GRAUDO)</v>
      </c>
      <c r="C156" s="115" t="s">
        <v>363</v>
      </c>
      <c r="I156" s="115" t="s">
        <v>6</v>
      </c>
      <c r="J156" s="115">
        <v>156.79</v>
      </c>
    </row>
    <row r="157" spans="1:10" hidden="1">
      <c r="A157" s="115" t="s">
        <v>364</v>
      </c>
      <c r="B157" s="115" t="str">
        <f t="shared" si="2"/>
        <v>TEOR DE ARGILA EM TORROES(AGREGADO GRAUDO)</v>
      </c>
      <c r="C157" s="115" t="s">
        <v>363</v>
      </c>
      <c r="I157" s="115" t="s">
        <v>6</v>
      </c>
      <c r="J157" s="115">
        <v>143.68</v>
      </c>
    </row>
    <row r="158" spans="1:10" hidden="1">
      <c r="A158" s="115" t="s">
        <v>365</v>
      </c>
      <c r="B158" s="115" t="str">
        <f t="shared" si="2"/>
        <v>TEOR DE MATERIAIS PULVERULENTOS(AGREGADO MIUDO)</v>
      </c>
      <c r="C158" s="115" t="s">
        <v>366</v>
      </c>
      <c r="I158" s="115" t="s">
        <v>6</v>
      </c>
      <c r="J158" s="115">
        <v>124.16</v>
      </c>
    </row>
    <row r="159" spans="1:10" hidden="1">
      <c r="A159" s="115" t="s">
        <v>367</v>
      </c>
      <c r="B159" s="115" t="str">
        <f t="shared" si="2"/>
        <v>TEOR DE MATERIAIS PULVERULENTOS(AGREGADO MIUDO)</v>
      </c>
      <c r="C159" s="115" t="s">
        <v>366</v>
      </c>
      <c r="I159" s="115" t="s">
        <v>6</v>
      </c>
      <c r="J159" s="115">
        <v>113.78</v>
      </c>
    </row>
    <row r="160" spans="1:10" hidden="1">
      <c r="A160" s="115" t="s">
        <v>368</v>
      </c>
      <c r="B160" s="115" t="str">
        <f t="shared" si="2"/>
        <v>TEOR DE MATERIAIS PULVERULENTOS(AGREGADO GRAUDO)</v>
      </c>
      <c r="C160" s="115" t="s">
        <v>369</v>
      </c>
      <c r="I160" s="115" t="s">
        <v>6</v>
      </c>
      <c r="J160" s="115">
        <v>169.9</v>
      </c>
    </row>
    <row r="161" spans="1:10" hidden="1">
      <c r="A161" s="115" t="s">
        <v>370</v>
      </c>
      <c r="B161" s="115" t="str">
        <f t="shared" si="2"/>
        <v>TEOR DE MATERIAIS PULVERULENTOS(AGREGADO GRAUDO)</v>
      </c>
      <c r="C161" s="115" t="s">
        <v>369</v>
      </c>
      <c r="I161" s="115" t="s">
        <v>6</v>
      </c>
      <c r="J161" s="115">
        <v>155.69</v>
      </c>
    </row>
    <row r="162" spans="1:10" hidden="1">
      <c r="A162" s="115" t="s">
        <v>371</v>
      </c>
      <c r="B162" s="115" t="str">
        <f t="shared" si="2"/>
        <v>DENSIDADE REAL(AGREGADO MIUDO)</v>
      </c>
      <c r="C162" s="115" t="s">
        <v>372</v>
      </c>
      <c r="I162" s="115" t="s">
        <v>6</v>
      </c>
      <c r="J162" s="115">
        <v>45.73</v>
      </c>
    </row>
    <row r="163" spans="1:10" hidden="1">
      <c r="A163" s="115" t="s">
        <v>373</v>
      </c>
      <c r="B163" s="115" t="str">
        <f t="shared" si="2"/>
        <v>DENSIDADE REAL(AGREGADO MIUDO)</v>
      </c>
      <c r="C163" s="115" t="s">
        <v>372</v>
      </c>
      <c r="I163" s="115" t="s">
        <v>6</v>
      </c>
      <c r="J163" s="115">
        <v>41.9</v>
      </c>
    </row>
    <row r="164" spans="1:10" hidden="1">
      <c r="A164" s="115" t="s">
        <v>374</v>
      </c>
      <c r="B164" s="115" t="str">
        <f t="shared" si="2"/>
        <v>DENSIDADE REAL(AGREGADO GRAUDO)</v>
      </c>
      <c r="C164" s="115" t="s">
        <v>375</v>
      </c>
      <c r="I164" s="115" t="s">
        <v>6</v>
      </c>
      <c r="J164" s="115">
        <v>91.49</v>
      </c>
    </row>
    <row r="165" spans="1:10" hidden="1">
      <c r="A165" s="115" t="s">
        <v>376</v>
      </c>
      <c r="B165" s="115" t="str">
        <f t="shared" si="2"/>
        <v>DENSIDADE REAL(AGREGADO GRAUDO)</v>
      </c>
      <c r="C165" s="115" t="s">
        <v>375</v>
      </c>
      <c r="I165" s="115" t="s">
        <v>6</v>
      </c>
      <c r="J165" s="115">
        <v>83.84</v>
      </c>
    </row>
    <row r="166" spans="1:10" hidden="1">
      <c r="A166" s="115" t="s">
        <v>377</v>
      </c>
      <c r="B166" s="115" t="str">
        <f t="shared" si="2"/>
        <v>DENSIDADE APARENTE(AGREGADO MIUDO)</v>
      </c>
      <c r="C166" s="115" t="s">
        <v>378</v>
      </c>
      <c r="I166" s="115" t="s">
        <v>6</v>
      </c>
      <c r="J166" s="115">
        <v>45.73</v>
      </c>
    </row>
    <row r="167" spans="1:10" hidden="1">
      <c r="A167" s="115" t="s">
        <v>379</v>
      </c>
      <c r="B167" s="115" t="str">
        <f t="shared" si="2"/>
        <v>DENSIDADE APARENTE(AGREGADO MIUDO)</v>
      </c>
      <c r="C167" s="115" t="s">
        <v>378</v>
      </c>
      <c r="I167" s="115" t="s">
        <v>6</v>
      </c>
      <c r="J167" s="115">
        <v>41.9</v>
      </c>
    </row>
    <row r="168" spans="1:10" hidden="1">
      <c r="A168" s="115" t="s">
        <v>380</v>
      </c>
      <c r="B168" s="115" t="str">
        <f t="shared" si="2"/>
        <v>DENSIDADE APARENTE(AGREGADO GRAUDO)</v>
      </c>
      <c r="C168" s="115" t="s">
        <v>381</v>
      </c>
      <c r="I168" s="115" t="s">
        <v>6</v>
      </c>
      <c r="J168" s="115">
        <v>91.49</v>
      </c>
    </row>
    <row r="169" spans="1:10" hidden="1">
      <c r="A169" s="115" t="s">
        <v>382</v>
      </c>
      <c r="B169" s="115" t="str">
        <f t="shared" si="2"/>
        <v>DENSIDADE APARENTE(AGREGADO GRAUDO)</v>
      </c>
      <c r="C169" s="115" t="s">
        <v>381</v>
      </c>
      <c r="I169" s="115" t="s">
        <v>6</v>
      </c>
      <c r="J169" s="115">
        <v>83.84</v>
      </c>
    </row>
    <row r="170" spans="1:10" hidden="1">
      <c r="A170" s="115" t="s">
        <v>383</v>
      </c>
      <c r="B170" s="115" t="str">
        <f t="shared" si="2"/>
        <v>DESGASTE A ABRASAO "LOS ANGELES"</v>
      </c>
      <c r="C170" s="115" t="s">
        <v>384</v>
      </c>
      <c r="I170" s="115" t="s">
        <v>6</v>
      </c>
      <c r="J170" s="115">
        <v>660.72</v>
      </c>
    </row>
    <row r="171" spans="1:10" hidden="1">
      <c r="A171" s="115" t="s">
        <v>385</v>
      </c>
      <c r="B171" s="115" t="str">
        <f t="shared" si="2"/>
        <v>DESGASTE A ABRASAO "LOS ANGELES"</v>
      </c>
      <c r="C171" s="115" t="s">
        <v>384</v>
      </c>
      <c r="I171" s="115" t="s">
        <v>6</v>
      </c>
      <c r="J171" s="115">
        <v>605.47</v>
      </c>
    </row>
    <row r="172" spans="1:10" hidden="1">
      <c r="A172" s="115" t="s">
        <v>386</v>
      </c>
      <c r="B172" s="115" t="str">
        <f t="shared" si="2"/>
        <v>ESMAGAMENTO</v>
      </c>
      <c r="C172" s="115" t="s">
        <v>387</v>
      </c>
      <c r="I172" s="115" t="s">
        <v>6</v>
      </c>
      <c r="J172" s="115">
        <v>602.64</v>
      </c>
    </row>
    <row r="173" spans="1:10" hidden="1">
      <c r="A173" s="115" t="s">
        <v>388</v>
      </c>
      <c r="B173" s="115" t="str">
        <f t="shared" si="2"/>
        <v>ESMAGAMENTO</v>
      </c>
      <c r="C173" s="115" t="s">
        <v>387</v>
      </c>
      <c r="I173" s="115" t="s">
        <v>6</v>
      </c>
      <c r="J173" s="115">
        <v>552.25</v>
      </c>
    </row>
    <row r="174" spans="1:10" hidden="1">
      <c r="A174" s="115" t="s">
        <v>389</v>
      </c>
      <c r="B174" s="115" t="str">
        <f t="shared" si="2"/>
        <v>RESISTENCIA AO IMPACTO "TRETON"</v>
      </c>
      <c r="C174" s="115" t="s">
        <v>390</v>
      </c>
      <c r="I174" s="115" t="s">
        <v>6</v>
      </c>
      <c r="J174" s="115">
        <v>602.64</v>
      </c>
    </row>
    <row r="175" spans="1:10" hidden="1">
      <c r="A175" s="115" t="s">
        <v>391</v>
      </c>
      <c r="B175" s="115" t="str">
        <f t="shared" si="2"/>
        <v>RESISTENCIA AO IMPACTO "TRETON"</v>
      </c>
      <c r="C175" s="115" t="s">
        <v>390</v>
      </c>
      <c r="I175" s="115" t="s">
        <v>6</v>
      </c>
      <c r="J175" s="115">
        <v>552.25</v>
      </c>
    </row>
    <row r="176" spans="1:10" hidden="1">
      <c r="A176" s="115" t="s">
        <v>392</v>
      </c>
      <c r="B176" s="115" t="str">
        <f t="shared" si="2"/>
        <v>INDICE DE FORMA(CUBICIDADE)</v>
      </c>
      <c r="C176" s="115" t="s">
        <v>393</v>
      </c>
      <c r="I176" s="115" t="s">
        <v>6</v>
      </c>
      <c r="J176" s="115">
        <v>427.68</v>
      </c>
    </row>
    <row r="177" spans="1:10" hidden="1">
      <c r="A177" s="115" t="s">
        <v>394</v>
      </c>
      <c r="B177" s="115" t="str">
        <f t="shared" si="2"/>
        <v>INDICE DE FORMA(CUBICIDADE)</v>
      </c>
      <c r="C177" s="115" t="s">
        <v>393</v>
      </c>
      <c r="I177" s="115" t="s">
        <v>6</v>
      </c>
      <c r="J177" s="115">
        <v>391.92</v>
      </c>
    </row>
    <row r="178" spans="1:10" hidden="1">
      <c r="A178" s="115" t="s">
        <v>395</v>
      </c>
      <c r="B178" s="115" t="str">
        <f t="shared" si="2"/>
        <v>QUALIDADE DE AGREGADO PELO USO DE SOLUCAO DE SULFATO DE SODIO OU MAGNESIO,EM AGREGADO MIUDO</v>
      </c>
      <c r="C178" s="115" t="s">
        <v>33921</v>
      </c>
      <c r="D178" s="115" t="s">
        <v>33922</v>
      </c>
      <c r="I178" s="115" t="s">
        <v>6</v>
      </c>
      <c r="J178" s="115">
        <v>987.95</v>
      </c>
    </row>
    <row r="179" spans="1:10" hidden="1">
      <c r="A179" s="115" t="s">
        <v>396</v>
      </c>
      <c r="B179" s="115" t="str">
        <f t="shared" si="2"/>
        <v>QUALIDADE DE AGREGADO PELO USO DE SOLUCAO DE SULFATO DE SODIO OU MAGNESIO,EM AGREGADO MIUDO</v>
      </c>
      <c r="C179" s="115" t="s">
        <v>33921</v>
      </c>
      <c r="D179" s="115" t="s">
        <v>33922</v>
      </c>
      <c r="I179" s="115" t="s">
        <v>6</v>
      </c>
      <c r="J179" s="115">
        <v>905.34</v>
      </c>
    </row>
    <row r="180" spans="1:10" hidden="1">
      <c r="A180" s="115" t="s">
        <v>397</v>
      </c>
      <c r="B180" s="115" t="str">
        <f t="shared" si="2"/>
        <v>QUALIDADE DE AGREGADO PELO USO DE SOLUCAO DE SULFATO DE SODIO OU MAGNESIO,EM AGREGADO GRAUDO</v>
      </c>
      <c r="C180" s="115" t="s">
        <v>33921</v>
      </c>
      <c r="D180" s="115" t="s">
        <v>33923</v>
      </c>
      <c r="I180" s="115" t="s">
        <v>6</v>
      </c>
      <c r="J180" s="115">
        <v>1368.38</v>
      </c>
    </row>
    <row r="181" spans="1:10" hidden="1">
      <c r="A181" s="115" t="s">
        <v>398</v>
      </c>
      <c r="B181" s="115" t="str">
        <f t="shared" si="2"/>
        <v>QUALIDADE DE AGREGADO PELO USO DE SOLUCAO DE SULFATO DE SODIO OU MAGNESIO,EM AGREGADO GRAUDO</v>
      </c>
      <c r="C181" s="115" t="s">
        <v>33921</v>
      </c>
      <c r="D181" s="115" t="s">
        <v>33923</v>
      </c>
      <c r="I181" s="115" t="s">
        <v>6</v>
      </c>
      <c r="J181" s="115">
        <v>1253.96</v>
      </c>
    </row>
    <row r="182" spans="1:10" hidden="1">
      <c r="A182" s="115" t="s">
        <v>399</v>
      </c>
      <c r="B182" s="115" t="str">
        <f t="shared" si="2"/>
        <v>REMATE OU CAPEAMENTO DE CORPO DE PROVA CILINDRICO,DE 15X30CM POR TOPO</v>
      </c>
      <c r="C182" s="115" t="s">
        <v>33924</v>
      </c>
      <c r="D182" s="115" t="s">
        <v>33925</v>
      </c>
      <c r="I182" s="115" t="s">
        <v>6</v>
      </c>
      <c r="J182" s="115">
        <v>13</v>
      </c>
    </row>
    <row r="183" spans="1:10" hidden="1">
      <c r="A183" s="115" t="s">
        <v>400</v>
      </c>
      <c r="B183" s="115" t="str">
        <f t="shared" si="2"/>
        <v>REMATE OU CAPEAMENTO DE CORPO DE PROVA CILINDRICO,DE 15X30CM POR TOPO</v>
      </c>
      <c r="C183" s="115" t="s">
        <v>33924</v>
      </c>
      <c r="D183" s="115" t="s">
        <v>33925</v>
      </c>
      <c r="I183" s="115" t="s">
        <v>6</v>
      </c>
      <c r="J183" s="115">
        <v>11.91</v>
      </c>
    </row>
    <row r="184" spans="1:10" hidden="1">
      <c r="A184" s="115" t="s">
        <v>401</v>
      </c>
      <c r="B184" s="115" t="str">
        <f t="shared" si="2"/>
        <v>RESISTENCIA A COMPRESSAO DE CORPO DE PROVA CILINDRICO DE 15X30CM,POR CORPO DE PROVA</v>
      </c>
      <c r="C184" s="115" t="s">
        <v>33926</v>
      </c>
      <c r="D184" s="115" t="s">
        <v>33927</v>
      </c>
      <c r="I184" s="115" t="s">
        <v>6</v>
      </c>
      <c r="J184" s="115">
        <v>39.32</v>
      </c>
    </row>
    <row r="185" spans="1:10" hidden="1">
      <c r="A185" s="115" t="s">
        <v>402</v>
      </c>
      <c r="B185" s="115" t="str">
        <f t="shared" si="2"/>
        <v>RESISTENCIA A COMPRESSAO DE CORPO DE PROVA CILINDRICO DE 15X30CM,POR CORPO DE PROVA</v>
      </c>
      <c r="C185" s="115" t="s">
        <v>33926</v>
      </c>
      <c r="D185" s="115" t="s">
        <v>33927</v>
      </c>
      <c r="I185" s="115" t="s">
        <v>6</v>
      </c>
      <c r="J185" s="115">
        <v>36.03</v>
      </c>
    </row>
    <row r="186" spans="1:10" hidden="1">
      <c r="A186" s="115" t="s">
        <v>403</v>
      </c>
      <c r="B186" s="115" t="str">
        <f t="shared" si="2"/>
        <v>RESISTENCIA A COMPRESSAO SIMPLES DE CORPO DE PROVA DE ARGAMASSA DE CONCRETO,COM 5X10CM,POR CORPO DE PROVA</v>
      </c>
      <c r="C186" s="115" t="s">
        <v>33928</v>
      </c>
      <c r="D186" s="115" t="s">
        <v>33929</v>
      </c>
      <c r="I186" s="115" t="s">
        <v>6</v>
      </c>
      <c r="J186" s="115">
        <v>101.43</v>
      </c>
    </row>
    <row r="187" spans="1:10" hidden="1">
      <c r="A187" s="115" t="s">
        <v>404</v>
      </c>
      <c r="B187" s="115" t="str">
        <f t="shared" si="2"/>
        <v>RESISTENCIA A COMPRESSAO SIMPLES DE CORPO DE PROVA DE ARGAMASSA DE CONCRETO,COM 5X10CM,POR CORPO DE PROVA</v>
      </c>
      <c r="C187" s="115" t="s">
        <v>33928</v>
      </c>
      <c r="D187" s="115" t="s">
        <v>33929</v>
      </c>
      <c r="I187" s="115" t="s">
        <v>6</v>
      </c>
      <c r="J187" s="115">
        <v>92.95</v>
      </c>
    </row>
    <row r="188" spans="1:10" hidden="1">
      <c r="A188" s="115" t="s">
        <v>405</v>
      </c>
      <c r="B188" s="115" t="str">
        <f t="shared" si="2"/>
        <v>RESISTENCIA A TRACAO,NA FLEXAO,EM CORPO DE PROVA PRISMATICO,COM ESFORCO ATE 5T</v>
      </c>
      <c r="C188" s="115" t="s">
        <v>33930</v>
      </c>
      <c r="D188" s="115" t="s">
        <v>33931</v>
      </c>
      <c r="I188" s="115" t="s">
        <v>6</v>
      </c>
      <c r="J188" s="115">
        <v>179.48</v>
      </c>
    </row>
    <row r="189" spans="1:10" hidden="1">
      <c r="A189" s="115" t="s">
        <v>406</v>
      </c>
      <c r="B189" s="115" t="str">
        <f t="shared" si="2"/>
        <v>RESISTENCIA A TRACAO,NA FLEXAO,EM CORPO DE PROVA PRISMATICO,COM ESFORCO ATE 5T</v>
      </c>
      <c r="C189" s="115" t="s">
        <v>33930</v>
      </c>
      <c r="D189" s="115" t="s">
        <v>33931</v>
      </c>
      <c r="I189" s="115" t="s">
        <v>6</v>
      </c>
      <c r="J189" s="115">
        <v>164.47</v>
      </c>
    </row>
    <row r="190" spans="1:10" hidden="1">
      <c r="A190" s="115" t="s">
        <v>407</v>
      </c>
      <c r="B190" s="115" t="str">
        <f t="shared" si="2"/>
        <v>RESISTENCIA A TRACAO,NA FLEXAO,EM CORPO DE PROVA PRISMATICO,COM ESFORCO DE 5 ATE 30T</v>
      </c>
      <c r="C190" s="115" t="s">
        <v>33930</v>
      </c>
      <c r="D190" s="115" t="s">
        <v>33932</v>
      </c>
      <c r="I190" s="115" t="s">
        <v>6</v>
      </c>
      <c r="J190" s="115">
        <v>179.48</v>
      </c>
    </row>
    <row r="191" spans="1:10" hidden="1">
      <c r="A191" s="115" t="s">
        <v>408</v>
      </c>
      <c r="B191" s="115" t="str">
        <f t="shared" si="2"/>
        <v>RESISTENCIA A TRACAO,NA FLEXAO,EM CORPO DE PROVA PRISMATICO,COM ESFORCO DE 5 ATE 30T</v>
      </c>
      <c r="C191" s="115" t="s">
        <v>33930</v>
      </c>
      <c r="D191" s="115" t="s">
        <v>33932</v>
      </c>
      <c r="I191" s="115" t="s">
        <v>6</v>
      </c>
      <c r="J191" s="115">
        <v>164.47</v>
      </c>
    </row>
    <row r="192" spans="1:10" hidden="1">
      <c r="A192" s="115" t="s">
        <v>409</v>
      </c>
      <c r="B192" s="115" t="str">
        <f t="shared" si="2"/>
        <v>RESISTENCIA A TRACAO,NA FLEXAO,EM CORPO DE PROVA PRISMATICO,COM ESFORCO DE 30 ATE 200T</v>
      </c>
      <c r="C192" s="115" t="s">
        <v>33930</v>
      </c>
      <c r="D192" s="115" t="s">
        <v>33933</v>
      </c>
      <c r="I192" s="115" t="s">
        <v>6</v>
      </c>
      <c r="J192" s="115">
        <v>179.48</v>
      </c>
    </row>
    <row r="193" spans="1:10" hidden="1">
      <c r="A193" s="115" t="s">
        <v>410</v>
      </c>
      <c r="B193" s="115" t="str">
        <f t="shared" si="2"/>
        <v>RESISTENCIA A TRACAO,NA FLEXAO,EM CORPO DE PROVA PRISMATICO,COM ESFORCO DE 30 ATE 200T</v>
      </c>
      <c r="C193" s="115" t="s">
        <v>33930</v>
      </c>
      <c r="D193" s="115" t="s">
        <v>33933</v>
      </c>
      <c r="I193" s="115" t="s">
        <v>6</v>
      </c>
      <c r="J193" s="115">
        <v>164.47</v>
      </c>
    </row>
    <row r="194" spans="1:10" hidden="1">
      <c r="A194" s="115" t="s">
        <v>411</v>
      </c>
      <c r="B194" s="115" t="str">
        <f t="shared" si="2"/>
        <v>RESISTENCIA A COMPRESSAO SIMPLES DE CORPO DE PROVA,COM AUXILIO DE ESCLEROMETRO,POR CORPO DE PROVA</v>
      </c>
      <c r="C194" s="115" t="s">
        <v>33934</v>
      </c>
      <c r="D194" s="115" t="s">
        <v>33935</v>
      </c>
      <c r="I194" s="115" t="s">
        <v>6</v>
      </c>
      <c r="J194" s="115">
        <v>54.61</v>
      </c>
    </row>
    <row r="195" spans="1:10" hidden="1">
      <c r="A195" s="115" t="s">
        <v>412</v>
      </c>
      <c r="B195" s="115" t="str">
        <f t="shared" si="2"/>
        <v>RESISTENCIA A COMPRESSAO SIMPLES DE CORPO DE PROVA,COM AUXILIO DE ESCLEROMETRO,POR CORPO DE PROVA</v>
      </c>
      <c r="C195" s="115" t="s">
        <v>33934</v>
      </c>
      <c r="D195" s="115" t="s">
        <v>33935</v>
      </c>
      <c r="I195" s="115" t="s">
        <v>6</v>
      </c>
      <c r="J195" s="115">
        <v>50.05</v>
      </c>
    </row>
    <row r="196" spans="1:10" hidden="1">
      <c r="A196" s="115" t="s">
        <v>413</v>
      </c>
      <c r="B196" s="115" t="str">
        <f t="shared" si="2"/>
        <v>"SLUMP TEST"</v>
      </c>
      <c r="C196" s="115" t="s">
        <v>414</v>
      </c>
      <c r="I196" s="115" t="s">
        <v>6</v>
      </c>
      <c r="J196" s="115">
        <v>26.21</v>
      </c>
    </row>
    <row r="197" spans="1:10" hidden="1">
      <c r="A197" s="115" t="s">
        <v>415</v>
      </c>
      <c r="B197" s="115" t="str">
        <f t="shared" ref="B197:B260" si="3">C197&amp;D197&amp;E197&amp;F197&amp;G197&amp;H197</f>
        <v>"SLUMP TEST"</v>
      </c>
      <c r="C197" s="115" t="s">
        <v>414</v>
      </c>
      <c r="I197" s="115" t="s">
        <v>6</v>
      </c>
      <c r="J197" s="115">
        <v>24.02</v>
      </c>
    </row>
    <row r="198" spans="1:10" hidden="1">
      <c r="A198" s="115" t="s">
        <v>416</v>
      </c>
      <c r="B198" s="115"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15" t="s">
        <v>33936</v>
      </c>
      <c r="D198" s="115" t="s">
        <v>33937</v>
      </c>
      <c r="E198" s="115" t="s">
        <v>33938</v>
      </c>
      <c r="F198" s="115" t="s">
        <v>33939</v>
      </c>
      <c r="G198" s="115" t="s">
        <v>33940</v>
      </c>
      <c r="I198" s="115" t="s">
        <v>6</v>
      </c>
      <c r="J198" s="115">
        <v>14275.15</v>
      </c>
    </row>
    <row r="199" spans="1:10" hidden="1">
      <c r="A199" s="115" t="s">
        <v>417</v>
      </c>
      <c r="B199" s="115"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15" t="s">
        <v>33936</v>
      </c>
      <c r="D199" s="115" t="s">
        <v>33937</v>
      </c>
      <c r="E199" s="115" t="s">
        <v>33938</v>
      </c>
      <c r="F199" s="115" t="s">
        <v>33939</v>
      </c>
      <c r="G199" s="115" t="s">
        <v>33940</v>
      </c>
      <c r="I199" s="115" t="s">
        <v>6</v>
      </c>
      <c r="J199" s="115">
        <v>13081.52</v>
      </c>
    </row>
    <row r="200" spans="1:10" hidden="1">
      <c r="A200" s="115" t="s">
        <v>418</v>
      </c>
      <c r="B200" s="115" t="str">
        <f t="shared" si="3"/>
        <v>DOSAGEM COM ESTUDO GRANULOMETRICO DOS AGREGADOS,DETERMINACAO DE UM TRACO A PARTIR DOS GRAFICOS OBTIDOS DE MISTURAS EXPERIMENTAIS E COM RUPTURA DE CORPO DE PROVA,DE 15X30CM,AOS 3,7E 28 DIAS DE IDADE,PARA CADA AGREGADO MIUDO ADICIONAL AO ITEM 01.001.0130</v>
      </c>
      <c r="C200" s="115" t="s">
        <v>33936</v>
      </c>
      <c r="D200" s="115" t="s">
        <v>33937</v>
      </c>
      <c r="E200" s="115" t="s">
        <v>33938</v>
      </c>
      <c r="F200" s="115" t="s">
        <v>33941</v>
      </c>
      <c r="G200" s="115" t="s">
        <v>33942</v>
      </c>
      <c r="I200" s="115" t="s">
        <v>6</v>
      </c>
      <c r="J200" s="115">
        <v>4758.38</v>
      </c>
    </row>
    <row r="201" spans="1:10" hidden="1">
      <c r="A201" s="115" t="s">
        <v>419</v>
      </c>
      <c r="B201" s="115" t="str">
        <f t="shared" si="3"/>
        <v>DOSAGEM COM ESTUDO GRANULOMETRICO DOS AGREGADOS,DETERMINACAO DE UM TRACO A PARTIR DOS GRAFICOS OBTIDOS DE MISTURAS EXPERIMENTAIS E COM RUPTURA DE CORPO DE PROVA,DE 15X30CM,AOS 3,7E 28 DIAS DE IDADE,PARA CADA AGREGADO MIUDO ADICIONAL AO ITEM 01.001.0130</v>
      </c>
      <c r="C201" s="115" t="s">
        <v>33936</v>
      </c>
      <c r="D201" s="115" t="s">
        <v>33937</v>
      </c>
      <c r="E201" s="115" t="s">
        <v>33938</v>
      </c>
      <c r="F201" s="115" t="s">
        <v>33941</v>
      </c>
      <c r="G201" s="115" t="s">
        <v>33942</v>
      </c>
      <c r="I201" s="115" t="s">
        <v>6</v>
      </c>
      <c r="J201" s="115">
        <v>4360.5</v>
      </c>
    </row>
    <row r="202" spans="1:10" hidden="1">
      <c r="A202" s="115" t="s">
        <v>420</v>
      </c>
      <c r="B202" s="115"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115" t="s">
        <v>33936</v>
      </c>
      <c r="D202" s="115" t="s">
        <v>33937</v>
      </c>
      <c r="E202" s="115" t="s">
        <v>33938</v>
      </c>
      <c r="F202" s="115" t="s">
        <v>33943</v>
      </c>
      <c r="G202" s="115" t="s">
        <v>33944</v>
      </c>
      <c r="I202" s="115" t="s">
        <v>6</v>
      </c>
      <c r="J202" s="115">
        <v>4758.38</v>
      </c>
    </row>
    <row r="203" spans="1:10" hidden="1">
      <c r="A203" s="115" t="s">
        <v>421</v>
      </c>
      <c r="B203" s="115" t="str">
        <f t="shared" si="3"/>
        <v>DOSAGEM COM ESTUDO GRANULOMETRICO DOS AGREGADOS,DETERMINACAO DE UM TRACO A PARTIR DOS GRAFICOS OBTIDOS DE MISTURAS EXPERIMENTAIS E COM RUPTURA DE CORPO DE PROVA,DE 15X30CM,AOS 3,7E 28 DIAS DE IDADE,PARA CADA AGREGADO GRAUDO ADICIONAL AO ITEM 01.001.0130</v>
      </c>
      <c r="C203" s="115" t="s">
        <v>33936</v>
      </c>
      <c r="D203" s="115" t="s">
        <v>33937</v>
      </c>
      <c r="E203" s="115" t="s">
        <v>33938</v>
      </c>
      <c r="F203" s="115" t="s">
        <v>33943</v>
      </c>
      <c r="G203" s="115" t="s">
        <v>33944</v>
      </c>
      <c r="I203" s="115" t="s">
        <v>6</v>
      </c>
      <c r="J203" s="115">
        <v>4360.5</v>
      </c>
    </row>
    <row r="204" spans="1:10" hidden="1">
      <c r="A204" s="115" t="s">
        <v>422</v>
      </c>
      <c r="B204" s="115" t="str">
        <f t="shared" si="3"/>
        <v>DETERMINACAO DE OUTROS TRACOS A PARTIR DOS MESMOS GRAFICOS,MENCIONADOS NO ITEM 01.001.0130,POR TRACO</v>
      </c>
      <c r="C204" s="115" t="s">
        <v>33945</v>
      </c>
      <c r="D204" s="115" t="s">
        <v>33946</v>
      </c>
      <c r="I204" s="115" t="s">
        <v>6</v>
      </c>
      <c r="J204" s="115">
        <v>14275.15</v>
      </c>
    </row>
    <row r="205" spans="1:10" hidden="1">
      <c r="A205" s="115" t="s">
        <v>423</v>
      </c>
      <c r="B205" s="115" t="str">
        <f t="shared" si="3"/>
        <v>DETERMINACAO DE OUTROS TRACOS A PARTIR DOS MESMOS GRAFICOS,MENCIONADOS NO ITEM 01.001.0130,POR TRACO</v>
      </c>
      <c r="C205" s="115" t="s">
        <v>33945</v>
      </c>
      <c r="D205" s="115" t="s">
        <v>33946</v>
      </c>
      <c r="I205" s="115" t="s">
        <v>6</v>
      </c>
      <c r="J205" s="115">
        <v>13081.52</v>
      </c>
    </row>
    <row r="206" spans="1:10" hidden="1">
      <c r="A206" s="115" t="s">
        <v>424</v>
      </c>
      <c r="B206" s="115"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15" t="s">
        <v>33947</v>
      </c>
      <c r="D206" s="115" t="s">
        <v>33948</v>
      </c>
      <c r="E206" s="115" t="s">
        <v>33949</v>
      </c>
      <c r="F206" s="115" t="s">
        <v>33950</v>
      </c>
      <c r="G206" s="115" t="s">
        <v>33951</v>
      </c>
      <c r="H206" s="115" t="s">
        <v>33952</v>
      </c>
      <c r="I206" s="115" t="s">
        <v>6</v>
      </c>
      <c r="J206" s="115">
        <v>14275.15</v>
      </c>
    </row>
    <row r="207" spans="1:10" hidden="1">
      <c r="A207" s="115" t="s">
        <v>425</v>
      </c>
      <c r="B207" s="115"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15" t="s">
        <v>33947</v>
      </c>
      <c r="D207" s="115" t="s">
        <v>33948</v>
      </c>
      <c r="E207" s="115" t="s">
        <v>33949</v>
      </c>
      <c r="F207" s="115" t="s">
        <v>33950</v>
      </c>
      <c r="G207" s="115" t="s">
        <v>33951</v>
      </c>
      <c r="H207" s="115" t="s">
        <v>33952</v>
      </c>
      <c r="I207" s="115" t="s">
        <v>6</v>
      </c>
      <c r="J207" s="115">
        <v>13081.52</v>
      </c>
    </row>
    <row r="208" spans="1:10" hidden="1">
      <c r="A208" s="115" t="s">
        <v>426</v>
      </c>
      <c r="B208" s="115"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15" t="s">
        <v>33947</v>
      </c>
      <c r="D208" s="115" t="s">
        <v>33948</v>
      </c>
      <c r="E208" s="115" t="s">
        <v>33953</v>
      </c>
      <c r="F208" s="115" t="s">
        <v>33950</v>
      </c>
      <c r="G208" s="115" t="s">
        <v>33954</v>
      </c>
      <c r="H208" s="115" t="s">
        <v>33955</v>
      </c>
      <c r="I208" s="115" t="s">
        <v>6</v>
      </c>
      <c r="J208" s="115">
        <v>14275.15</v>
      </c>
    </row>
    <row r="209" spans="1:10" hidden="1">
      <c r="A209" s="115" t="s">
        <v>427</v>
      </c>
      <c r="B209" s="115"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15" t="s">
        <v>33947</v>
      </c>
      <c r="D209" s="115" t="s">
        <v>33948</v>
      </c>
      <c r="E209" s="115" t="s">
        <v>33953</v>
      </c>
      <c r="F209" s="115" t="s">
        <v>33950</v>
      </c>
      <c r="G209" s="115" t="s">
        <v>33954</v>
      </c>
      <c r="H209" s="115" t="s">
        <v>33955</v>
      </c>
      <c r="I209" s="115" t="s">
        <v>6</v>
      </c>
      <c r="J209" s="115">
        <v>13081.52</v>
      </c>
    </row>
    <row r="210" spans="1:10" hidden="1">
      <c r="A210" s="115" t="s">
        <v>428</v>
      </c>
      <c r="B210" s="115"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15" t="s">
        <v>33936</v>
      </c>
      <c r="D210" s="115" t="s">
        <v>33956</v>
      </c>
      <c r="E210" s="115" t="s">
        <v>33957</v>
      </c>
      <c r="F210" s="115" t="s">
        <v>33958</v>
      </c>
      <c r="G210" s="115" t="s">
        <v>33959</v>
      </c>
      <c r="H210" s="115" t="s">
        <v>33960</v>
      </c>
      <c r="I210" s="115" t="s">
        <v>6</v>
      </c>
      <c r="J210" s="115">
        <v>14275.15</v>
      </c>
    </row>
    <row r="211" spans="1:10" hidden="1">
      <c r="A211" s="115" t="s">
        <v>429</v>
      </c>
      <c r="B211" s="115"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15" t="s">
        <v>33936</v>
      </c>
      <c r="D211" s="115" t="s">
        <v>33956</v>
      </c>
      <c r="E211" s="115" t="s">
        <v>33957</v>
      </c>
      <c r="F211" s="115" t="s">
        <v>33958</v>
      </c>
      <c r="G211" s="115" t="s">
        <v>33959</v>
      </c>
      <c r="H211" s="115" t="s">
        <v>33960</v>
      </c>
      <c r="I211" s="115" t="s">
        <v>6</v>
      </c>
      <c r="J211" s="115">
        <v>13081.52</v>
      </c>
    </row>
    <row r="212" spans="1:10" hidden="1">
      <c r="A212" s="115" t="s">
        <v>430</v>
      </c>
      <c r="B212" s="115"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15" t="s">
        <v>33961</v>
      </c>
      <c r="D212" s="115" t="s">
        <v>33962</v>
      </c>
      <c r="E212" s="115" t="s">
        <v>33963</v>
      </c>
      <c r="F212" s="115" t="s">
        <v>33964</v>
      </c>
      <c r="G212" s="115" t="s">
        <v>33965</v>
      </c>
      <c r="I212" s="115" t="s">
        <v>6</v>
      </c>
      <c r="J212" s="115">
        <v>93437.41</v>
      </c>
    </row>
    <row r="213" spans="1:10" hidden="1">
      <c r="A213" s="115" t="s">
        <v>431</v>
      </c>
      <c r="B213" s="115"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15" t="s">
        <v>33961</v>
      </c>
      <c r="D213" s="115" t="s">
        <v>33962</v>
      </c>
      <c r="E213" s="115" t="s">
        <v>33963</v>
      </c>
      <c r="F213" s="115" t="s">
        <v>33964</v>
      </c>
      <c r="G213" s="115" t="s">
        <v>33965</v>
      </c>
      <c r="I213" s="115" t="s">
        <v>6</v>
      </c>
      <c r="J213" s="115">
        <v>85624.56</v>
      </c>
    </row>
    <row r="214" spans="1:10" hidden="1">
      <c r="A214" s="115" t="s">
        <v>432</v>
      </c>
      <c r="B214" s="115" t="str">
        <f t="shared" si="3"/>
        <v>RECONSTITUICAO DE TRACOS DE CONCRETO,POR TRACO</v>
      </c>
      <c r="C214" s="115" t="s">
        <v>433</v>
      </c>
      <c r="I214" s="115" t="s">
        <v>6</v>
      </c>
      <c r="J214" s="115">
        <v>34223.300000000003</v>
      </c>
    </row>
    <row r="215" spans="1:10" hidden="1">
      <c r="A215" s="115" t="s">
        <v>434</v>
      </c>
      <c r="B215" s="115" t="str">
        <f t="shared" si="3"/>
        <v>RECONSTITUICAO DE TRACOS DE CONCRETO,POR TRACO</v>
      </c>
      <c r="C215" s="115" t="s">
        <v>433</v>
      </c>
      <c r="I215" s="115" t="s">
        <v>6</v>
      </c>
      <c r="J215" s="115">
        <v>31361.68</v>
      </c>
    </row>
    <row r="216" spans="1:10" hidden="1">
      <c r="A216" s="115" t="s">
        <v>435</v>
      </c>
      <c r="B216" s="115" t="str">
        <f t="shared" si="3"/>
        <v>AVALIACAO DA ESPESSURA DE CARBONATACAO,POR PONTO,EM ESTRUTURAS DE CONCRETO ARMADO OU PROTENDIDO,ATRAVES DE ASPERSAO DE SOLUCAO DE FENOLFTALEINA,INCLUSIVE COLETA DA AMOSTRA</v>
      </c>
      <c r="C216" s="115" t="s">
        <v>33966</v>
      </c>
      <c r="D216" s="115" t="s">
        <v>33967</v>
      </c>
      <c r="E216" s="115" t="s">
        <v>33968</v>
      </c>
      <c r="I216" s="115" t="s">
        <v>6</v>
      </c>
      <c r="J216" s="115">
        <v>344.86</v>
      </c>
    </row>
    <row r="217" spans="1:10" hidden="1">
      <c r="A217" s="115" t="s">
        <v>436</v>
      </c>
      <c r="B217" s="115" t="str">
        <f t="shared" si="3"/>
        <v>AVALIACAO DA ESPESSURA DE CARBONATACAO,POR PONTO,EM ESTRUTURAS DE CONCRETO ARMADO OU PROTENDIDO,ATRAVES DE ASPERSAO DE SOLUCAO DE FENOLFTALEINA,INCLUSIVE COLETA DA AMOSTRA</v>
      </c>
      <c r="C217" s="115" t="s">
        <v>33966</v>
      </c>
      <c r="D217" s="115" t="s">
        <v>33967</v>
      </c>
      <c r="E217" s="115" t="s">
        <v>33968</v>
      </c>
      <c r="I217" s="115" t="s">
        <v>6</v>
      </c>
      <c r="J217" s="115">
        <v>307.16000000000003</v>
      </c>
    </row>
    <row r="218" spans="1:10" hidden="1">
      <c r="A218" s="115" t="s">
        <v>437</v>
      </c>
      <c r="B218" s="115" t="str">
        <f t="shared" si="3"/>
        <v>DETERMINACAO DO TEOR DE CLORETOS,POR AMOSTRA,EM ESTRUTURAS DE CONCRETO ARMADO OU PROTENDIDO,CONFORME NORMA DA ACI-318/31-BR36,INCLUSIVE COLETA DA AMOSTRA</v>
      </c>
      <c r="C218" s="115" t="s">
        <v>33969</v>
      </c>
      <c r="D218" s="115" t="s">
        <v>33970</v>
      </c>
      <c r="E218" s="115" t="s">
        <v>33971</v>
      </c>
      <c r="I218" s="115" t="s">
        <v>6</v>
      </c>
      <c r="J218" s="115">
        <v>345.33</v>
      </c>
    </row>
    <row r="219" spans="1:10" hidden="1">
      <c r="A219" s="115" t="s">
        <v>438</v>
      </c>
      <c r="B219" s="115" t="str">
        <f t="shared" si="3"/>
        <v>DETERMINACAO DO TEOR DE CLORETOS,POR AMOSTRA,EM ESTRUTURAS DE CONCRETO ARMADO OU PROTENDIDO,CONFORME NORMA DA ACI-318/31-BR36,INCLUSIVE COLETA DA AMOSTRA</v>
      </c>
      <c r="C219" s="115" t="s">
        <v>33969</v>
      </c>
      <c r="D219" s="115" t="s">
        <v>33970</v>
      </c>
      <c r="E219" s="115" t="s">
        <v>33971</v>
      </c>
      <c r="I219" s="115" t="s">
        <v>6</v>
      </c>
      <c r="J219" s="115">
        <v>305.43</v>
      </c>
    </row>
    <row r="220" spans="1:10" hidden="1">
      <c r="A220" s="115" t="s">
        <v>439</v>
      </c>
      <c r="B220" s="115" t="str">
        <f t="shared" si="3"/>
        <v>DETERMINACAO DO TEOR DE SULFATOS,POR AMOSTRA,EM ESTRUTURAS DE CONCRETO ARMADO OU PROTENDIDO,CONFORME BOLETIM N°25 DO IPT,INCLUSIVE COLETA DA AMOSTRA</v>
      </c>
      <c r="C220" s="115" t="s">
        <v>33972</v>
      </c>
      <c r="D220" s="115" t="s">
        <v>33973</v>
      </c>
      <c r="E220" s="115" t="s">
        <v>33974</v>
      </c>
      <c r="I220" s="115" t="s">
        <v>6</v>
      </c>
      <c r="J220" s="115">
        <v>345.33</v>
      </c>
    </row>
    <row r="221" spans="1:10" hidden="1">
      <c r="A221" s="115" t="s">
        <v>440</v>
      </c>
      <c r="B221" s="115" t="str">
        <f t="shared" si="3"/>
        <v>DETERMINACAO DO TEOR DE SULFATOS,POR AMOSTRA,EM ESTRUTURAS DE CONCRETO ARMADO OU PROTENDIDO,CONFORME BOLETIM N°25 DO IPT,INCLUSIVE COLETA DA AMOSTRA</v>
      </c>
      <c r="C221" s="115" t="s">
        <v>33972</v>
      </c>
      <c r="D221" s="115" t="s">
        <v>33973</v>
      </c>
      <c r="E221" s="115" t="s">
        <v>33974</v>
      </c>
      <c r="I221" s="115" t="s">
        <v>6</v>
      </c>
      <c r="J221" s="115">
        <v>305.43</v>
      </c>
    </row>
    <row r="222" spans="1:10" hidden="1">
      <c r="A222" s="115" t="s">
        <v>441</v>
      </c>
      <c r="B222" s="115" t="str">
        <f t="shared" si="3"/>
        <v>ENSAIO DE RESISTENCIA A TRACAO SIMPLES,POR COMPRESSAO DIAMETRAL DE CORPOS DE PROVA CILINDRICOS DE 15X30CM,EXCLUSIVE CORPO DE PROVA</v>
      </c>
      <c r="C222" s="115" t="s">
        <v>33975</v>
      </c>
      <c r="D222" s="115" t="s">
        <v>33976</v>
      </c>
      <c r="E222" s="115" t="s">
        <v>33977</v>
      </c>
      <c r="I222" s="115" t="s">
        <v>6</v>
      </c>
      <c r="J222" s="115">
        <v>1594.33</v>
      </c>
    </row>
    <row r="223" spans="1:10" hidden="1">
      <c r="A223" s="115" t="s">
        <v>442</v>
      </c>
      <c r="B223" s="115" t="str">
        <f t="shared" si="3"/>
        <v>ENSAIO DE RESISTENCIA A TRACAO SIMPLES,POR COMPRESSAO DIAMETRAL DE CORPOS DE PROVA CILINDRICOS DE 15X30CM,EXCLUSIVE CORPO DE PROVA</v>
      </c>
      <c r="C223" s="115" t="s">
        <v>33975</v>
      </c>
      <c r="D223" s="115" t="s">
        <v>33976</v>
      </c>
      <c r="E223" s="115" t="s">
        <v>33977</v>
      </c>
      <c r="I223" s="115" t="s">
        <v>6</v>
      </c>
      <c r="J223" s="115">
        <v>1461.02</v>
      </c>
    </row>
    <row r="224" spans="1:10" hidden="1">
      <c r="A224" s="115" t="s">
        <v>443</v>
      </c>
      <c r="B224" s="115" t="str">
        <f t="shared" si="3"/>
        <v>RESISTENCIA A COMPRESSAO E TRACAO,MODULO DE ELASTICIDADE DINAMICA,EXCLUSIVE CORPO DE PROVA</v>
      </c>
      <c r="C224" s="115" t="s">
        <v>33978</v>
      </c>
      <c r="D224" s="115" t="s">
        <v>33979</v>
      </c>
      <c r="I224" s="115" t="s">
        <v>6</v>
      </c>
      <c r="J224" s="115">
        <v>2672.74</v>
      </c>
    </row>
    <row r="225" spans="1:10" hidden="1">
      <c r="A225" s="115" t="s">
        <v>444</v>
      </c>
      <c r="B225" s="115" t="str">
        <f t="shared" si="3"/>
        <v>RESISTENCIA A COMPRESSAO E TRACAO,MODULO DE ELASTICIDADE DINAMICA,EXCLUSIVE CORPO DE PROVA</v>
      </c>
      <c r="C225" s="115" t="s">
        <v>33978</v>
      </c>
      <c r="D225" s="115" t="s">
        <v>33979</v>
      </c>
      <c r="I225" s="115" t="s">
        <v>6</v>
      </c>
      <c r="J225" s="115">
        <v>2449.2600000000002</v>
      </c>
    </row>
    <row r="226" spans="1:10" hidden="1">
      <c r="A226" s="115" t="s">
        <v>445</v>
      </c>
      <c r="B226" s="115" t="str">
        <f t="shared" si="3"/>
        <v>DETERMINACAO DO AR INCORPORADO EM CONCRETO,EXCLUSIVE CORPO DE PROVA</v>
      </c>
      <c r="C226" s="115" t="s">
        <v>33980</v>
      </c>
      <c r="D226" s="115" t="s">
        <v>33981</v>
      </c>
      <c r="I226" s="115" t="s">
        <v>6</v>
      </c>
      <c r="J226" s="115">
        <v>2672.74</v>
      </c>
    </row>
    <row r="227" spans="1:10" hidden="1">
      <c r="A227" s="115" t="s">
        <v>446</v>
      </c>
      <c r="B227" s="115" t="str">
        <f t="shared" si="3"/>
        <v>DETERMINACAO DO AR INCORPORADO EM CONCRETO,EXCLUSIVE CORPO DE PROVA</v>
      </c>
      <c r="C227" s="115" t="s">
        <v>33980</v>
      </c>
      <c r="D227" s="115" t="s">
        <v>33981</v>
      </c>
      <c r="I227" s="115" t="s">
        <v>6</v>
      </c>
      <c r="J227" s="115">
        <v>2449.2600000000002</v>
      </c>
    </row>
    <row r="228" spans="1:10" hidden="1">
      <c r="A228" s="115" t="s">
        <v>447</v>
      </c>
      <c r="B228" s="115" t="str">
        <f t="shared" si="3"/>
        <v>MOLDAGEM E COLETA DE CORPO DE PROVA DE CONCRETO,EXECUTADO POR FIRMA ESPECIALIZADA,INCLUSIVE TRANSPORTE ATE 50KM</v>
      </c>
      <c r="C228" s="115" t="s">
        <v>33982</v>
      </c>
      <c r="D228" s="115" t="s">
        <v>33983</v>
      </c>
      <c r="I228" s="115" t="s">
        <v>6</v>
      </c>
      <c r="J228" s="115">
        <v>53.04</v>
      </c>
    </row>
    <row r="229" spans="1:10" hidden="1">
      <c r="A229" s="115" t="s">
        <v>448</v>
      </c>
      <c r="B229" s="115" t="str">
        <f t="shared" si="3"/>
        <v>MOLDAGEM E COLETA DE CORPO DE PROVA DE CONCRETO,EXECUTADO POR FIRMA ESPECIALIZADA,INCLUSIVE TRANSPORTE ATE 50KM</v>
      </c>
      <c r="C229" s="115" t="s">
        <v>33982</v>
      </c>
      <c r="D229" s="115" t="s">
        <v>33983</v>
      </c>
      <c r="I229" s="115" t="s">
        <v>6</v>
      </c>
      <c r="J229" s="115">
        <v>49.64</v>
      </c>
    </row>
    <row r="230" spans="1:10" hidden="1">
      <c r="A230" s="115" t="s">
        <v>449</v>
      </c>
      <c r="B230" s="115" t="str">
        <f t="shared" si="3"/>
        <v>MOLDAGEM E COLETA DE CORPO DE PROVA DE CONCRETO,EXECUTADO POR FIRMA ESPECIALIZADA,INCLUSIVE TRANSPORTE PARA UMA DISTANCIA DE 51 A 100KM</v>
      </c>
      <c r="C230" s="115" t="s">
        <v>33982</v>
      </c>
      <c r="D230" s="115" t="s">
        <v>33984</v>
      </c>
      <c r="E230" s="115" t="s">
        <v>33985</v>
      </c>
      <c r="I230" s="115" t="s">
        <v>6</v>
      </c>
      <c r="J230" s="115">
        <v>84.63</v>
      </c>
    </row>
    <row r="231" spans="1:10" hidden="1">
      <c r="A231" s="115" t="s">
        <v>450</v>
      </c>
      <c r="B231" s="115" t="str">
        <f t="shared" si="3"/>
        <v>MOLDAGEM E COLETA DE CORPO DE PROVA DE CONCRETO,EXECUTADO POR FIRMA ESPECIALIZADA,INCLUSIVE TRANSPORTE PARA UMA DISTANCIA DE 51 A 100KM</v>
      </c>
      <c r="C231" s="115" t="s">
        <v>33982</v>
      </c>
      <c r="D231" s="115" t="s">
        <v>33984</v>
      </c>
      <c r="E231" s="115" t="s">
        <v>33985</v>
      </c>
      <c r="I231" s="115" t="s">
        <v>6</v>
      </c>
      <c r="J231" s="115">
        <v>80.209999999999994</v>
      </c>
    </row>
    <row r="232" spans="1:10" hidden="1">
      <c r="A232" s="115" t="s">
        <v>451</v>
      </c>
      <c r="B232" s="115" t="str">
        <f t="shared" si="3"/>
        <v>MOLDAGEM E COLETA DE CORPO DE PROVA DE CONCRETO,EXECUTADO POR FIRMA ESPECIALIZADA,INCLUSIVE TRANSPORTE PARA UMA DISTANCIA DE 101 A 250KM</v>
      </c>
      <c r="C232" s="115" t="s">
        <v>33982</v>
      </c>
      <c r="D232" s="115" t="s">
        <v>33984</v>
      </c>
      <c r="E232" s="115" t="s">
        <v>33986</v>
      </c>
      <c r="I232" s="115" t="s">
        <v>6</v>
      </c>
      <c r="J232" s="115">
        <v>180.53</v>
      </c>
    </row>
    <row r="233" spans="1:10" hidden="1">
      <c r="A233" s="115" t="s">
        <v>452</v>
      </c>
      <c r="B233" s="115" t="str">
        <f t="shared" si="3"/>
        <v>MOLDAGEM E COLETA DE CORPO DE PROVA DE CONCRETO,EXECUTADO POR FIRMA ESPECIALIZADA,INCLUSIVE TRANSPORTE PARA UMA DISTANCIA DE 101 A 250KM</v>
      </c>
      <c r="C233" s="115" t="s">
        <v>33982</v>
      </c>
      <c r="D233" s="115" t="s">
        <v>33984</v>
      </c>
      <c r="E233" s="115" t="s">
        <v>33986</v>
      </c>
      <c r="I233" s="115" t="s">
        <v>6</v>
      </c>
      <c r="J233" s="115">
        <v>173.03</v>
      </c>
    </row>
    <row r="234" spans="1:10" hidden="1">
      <c r="A234" s="115" t="s">
        <v>453</v>
      </c>
      <c r="B234" s="115"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15" t="s">
        <v>33987</v>
      </c>
      <c r="D234" s="115" t="s">
        <v>33988</v>
      </c>
      <c r="E234" s="115" t="s">
        <v>33989</v>
      </c>
      <c r="F234" s="115" t="s">
        <v>55598</v>
      </c>
      <c r="G234" s="115" t="s">
        <v>55599</v>
      </c>
      <c r="I234" s="115" t="s">
        <v>31</v>
      </c>
      <c r="J234" s="115">
        <v>19.47</v>
      </c>
    </row>
    <row r="235" spans="1:10" hidden="1">
      <c r="A235" s="115" t="s">
        <v>454</v>
      </c>
      <c r="B235" s="115"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15" t="s">
        <v>33987</v>
      </c>
      <c r="D235" s="115" t="s">
        <v>33988</v>
      </c>
      <c r="E235" s="115" t="s">
        <v>33989</v>
      </c>
      <c r="F235" s="115" t="s">
        <v>55598</v>
      </c>
      <c r="G235" s="115" t="s">
        <v>55599</v>
      </c>
      <c r="I235" s="115" t="s">
        <v>31</v>
      </c>
      <c r="J235" s="115">
        <v>17.96</v>
      </c>
    </row>
    <row r="236" spans="1:10" hidden="1">
      <c r="A236" s="115" t="s">
        <v>455</v>
      </c>
      <c r="B236" s="115"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15" t="s">
        <v>33987</v>
      </c>
      <c r="D236" s="115" t="s">
        <v>33988</v>
      </c>
      <c r="E236" s="115" t="s">
        <v>33990</v>
      </c>
      <c r="F236" s="115" t="s">
        <v>55600</v>
      </c>
      <c r="G236" s="115" t="s">
        <v>55601</v>
      </c>
      <c r="I236" s="115" t="s">
        <v>31</v>
      </c>
      <c r="J236" s="115">
        <v>24.57</v>
      </c>
    </row>
    <row r="237" spans="1:10" hidden="1">
      <c r="A237" s="115" t="s">
        <v>456</v>
      </c>
      <c r="B237" s="115"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15" t="s">
        <v>33987</v>
      </c>
      <c r="D237" s="115" t="s">
        <v>33988</v>
      </c>
      <c r="E237" s="115" t="s">
        <v>33990</v>
      </c>
      <c r="F237" s="115" t="s">
        <v>55600</v>
      </c>
      <c r="G237" s="115" t="s">
        <v>55601</v>
      </c>
      <c r="I237" s="115" t="s">
        <v>31</v>
      </c>
      <c r="J237" s="115">
        <v>22.83</v>
      </c>
    </row>
    <row r="238" spans="1:10" hidden="1">
      <c r="A238" s="115" t="s">
        <v>457</v>
      </c>
      <c r="B238" s="115"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15" t="s">
        <v>33987</v>
      </c>
      <c r="D238" s="115" t="s">
        <v>33988</v>
      </c>
      <c r="E238" s="115" t="s">
        <v>33991</v>
      </c>
      <c r="F238" s="115" t="s">
        <v>55600</v>
      </c>
      <c r="G238" s="115" t="s">
        <v>55601</v>
      </c>
      <c r="I238" s="115" t="s">
        <v>31</v>
      </c>
      <c r="J238" s="115">
        <v>36.08</v>
      </c>
    </row>
    <row r="239" spans="1:10" hidden="1">
      <c r="A239" s="115" t="s">
        <v>458</v>
      </c>
      <c r="B239" s="115"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15" t="s">
        <v>33987</v>
      </c>
      <c r="D239" s="115" t="s">
        <v>33988</v>
      </c>
      <c r="E239" s="115" t="s">
        <v>33991</v>
      </c>
      <c r="F239" s="115" t="s">
        <v>55600</v>
      </c>
      <c r="G239" s="115" t="s">
        <v>55601</v>
      </c>
      <c r="I239" s="115" t="s">
        <v>31</v>
      </c>
      <c r="J239" s="115">
        <v>33.97</v>
      </c>
    </row>
    <row r="240" spans="1:10" hidden="1">
      <c r="A240" s="115" t="s">
        <v>459</v>
      </c>
      <c r="B240" s="115" t="str">
        <f t="shared" si="3"/>
        <v>PENETRACAO A 25°C,100G E 5S</v>
      </c>
      <c r="C240" s="115" t="s">
        <v>460</v>
      </c>
      <c r="I240" s="115" t="s">
        <v>6</v>
      </c>
      <c r="J240" s="115">
        <v>176.86</v>
      </c>
    </row>
    <row r="241" spans="1:10" hidden="1">
      <c r="A241" s="115" t="s">
        <v>461</v>
      </c>
      <c r="B241" s="115" t="str">
        <f t="shared" si="3"/>
        <v>PENETRACAO A 25°C,100G E 5S</v>
      </c>
      <c r="C241" s="115" t="s">
        <v>460</v>
      </c>
      <c r="I241" s="115" t="s">
        <v>6</v>
      </c>
      <c r="J241" s="115">
        <v>162.07</v>
      </c>
    </row>
    <row r="242" spans="1:10" hidden="1">
      <c r="A242" s="115" t="s">
        <v>462</v>
      </c>
      <c r="B242" s="115" t="str">
        <f t="shared" si="3"/>
        <v>PONTO DE FULGOR CLEVELAND</v>
      </c>
      <c r="C242" s="115" t="s">
        <v>463</v>
      </c>
      <c r="I242" s="115" t="s">
        <v>6</v>
      </c>
      <c r="J242" s="115">
        <v>130.69</v>
      </c>
    </row>
    <row r="243" spans="1:10" hidden="1">
      <c r="A243" s="115" t="s">
        <v>464</v>
      </c>
      <c r="B243" s="115" t="str">
        <f t="shared" si="3"/>
        <v>PONTO DE FULGOR CLEVELAND</v>
      </c>
      <c r="C243" s="115" t="s">
        <v>463</v>
      </c>
      <c r="I243" s="115" t="s">
        <v>6</v>
      </c>
      <c r="J243" s="115">
        <v>119.76</v>
      </c>
    </row>
    <row r="244" spans="1:10" hidden="1">
      <c r="A244" s="115" t="s">
        <v>465</v>
      </c>
      <c r="B244" s="115" t="str">
        <f t="shared" si="3"/>
        <v>DUCTIBILIDADE A 25°C</v>
      </c>
      <c r="C244" s="115" t="s">
        <v>466</v>
      </c>
      <c r="I244" s="115" t="s">
        <v>6</v>
      </c>
      <c r="J244" s="115">
        <v>176.86</v>
      </c>
    </row>
    <row r="245" spans="1:10" hidden="1">
      <c r="A245" s="115" t="s">
        <v>467</v>
      </c>
      <c r="B245" s="115" t="str">
        <f t="shared" si="3"/>
        <v>DUCTIBILIDADE A 25°C</v>
      </c>
      <c r="C245" s="115" t="s">
        <v>466</v>
      </c>
      <c r="I245" s="115" t="s">
        <v>6</v>
      </c>
      <c r="J245" s="115">
        <v>162.07</v>
      </c>
    </row>
    <row r="246" spans="1:10" hidden="1">
      <c r="A246" s="115" t="s">
        <v>468</v>
      </c>
      <c r="B246" s="115" t="str">
        <f t="shared" si="3"/>
        <v>VISCOSIDADE SSF,A CADA TEMPERATURA PARA EMULSAO</v>
      </c>
      <c r="C246" s="115" t="s">
        <v>469</v>
      </c>
      <c r="I246" s="115" t="s">
        <v>6</v>
      </c>
      <c r="J246" s="115">
        <v>191.65</v>
      </c>
    </row>
    <row r="247" spans="1:10" hidden="1">
      <c r="A247" s="115" t="s">
        <v>470</v>
      </c>
      <c r="B247" s="115" t="str">
        <f t="shared" si="3"/>
        <v>VISCOSIDADE SSF,A CADA TEMPERATURA PARA EMULSAO</v>
      </c>
      <c r="C247" s="115" t="s">
        <v>469</v>
      </c>
      <c r="I247" s="115" t="s">
        <v>6</v>
      </c>
      <c r="J247" s="115">
        <v>175.63</v>
      </c>
    </row>
    <row r="248" spans="1:10" hidden="1">
      <c r="A248" s="115" t="s">
        <v>471</v>
      </c>
      <c r="B248" s="115" t="str">
        <f t="shared" si="3"/>
        <v>VISCOSIDADE SSF,A CADA TEMPERATURA PARA ASFALTO DILUIDO</v>
      </c>
      <c r="C248" s="115" t="s">
        <v>472</v>
      </c>
      <c r="I248" s="115" t="s">
        <v>6</v>
      </c>
      <c r="J248" s="115">
        <v>191.65</v>
      </c>
    </row>
    <row r="249" spans="1:10" hidden="1">
      <c r="A249" s="115" t="s">
        <v>473</v>
      </c>
      <c r="B249" s="115" t="str">
        <f t="shared" si="3"/>
        <v>VISCOSIDADE SSF,A CADA TEMPERATURA PARA ASFALTO DILUIDO</v>
      </c>
      <c r="C249" s="115" t="s">
        <v>472</v>
      </c>
      <c r="I249" s="115" t="s">
        <v>6</v>
      </c>
      <c r="J249" s="115">
        <v>175.63</v>
      </c>
    </row>
    <row r="250" spans="1:10" hidden="1">
      <c r="A250" s="115" t="s">
        <v>474</v>
      </c>
      <c r="B250" s="115" t="str">
        <f t="shared" si="3"/>
        <v>VISCOSIDADE CINEMATICA,A CADA TEMPERATURA</v>
      </c>
      <c r="C250" s="115" t="s">
        <v>475</v>
      </c>
      <c r="I250" s="115" t="s">
        <v>6</v>
      </c>
      <c r="J250" s="115">
        <v>376.77</v>
      </c>
    </row>
    <row r="251" spans="1:10" hidden="1">
      <c r="A251" s="115" t="s">
        <v>476</v>
      </c>
      <c r="B251" s="115" t="str">
        <f t="shared" si="3"/>
        <v>VISCOSIDADE CINEMATICA,A CADA TEMPERATURA</v>
      </c>
      <c r="C251" s="115" t="s">
        <v>475</v>
      </c>
      <c r="I251" s="115" t="s">
        <v>6</v>
      </c>
      <c r="J251" s="115">
        <v>345.27</v>
      </c>
    </row>
    <row r="252" spans="1:10" hidden="1">
      <c r="A252" s="115" t="s">
        <v>477</v>
      </c>
      <c r="B252" s="115" t="str">
        <f t="shared" si="3"/>
        <v>VISCOSIDADE DINAMICA,A CADA TEMPERATURA</v>
      </c>
      <c r="C252" s="115" t="s">
        <v>478</v>
      </c>
      <c r="I252" s="115" t="s">
        <v>6</v>
      </c>
      <c r="J252" s="115">
        <v>314.51</v>
      </c>
    </row>
    <row r="253" spans="1:10" hidden="1">
      <c r="A253" s="115" t="s">
        <v>479</v>
      </c>
      <c r="B253" s="115" t="str">
        <f t="shared" si="3"/>
        <v>VISCOSIDADE DINAMICA,A CADA TEMPERATURA</v>
      </c>
      <c r="C253" s="115" t="s">
        <v>478</v>
      </c>
      <c r="I253" s="115" t="s">
        <v>6</v>
      </c>
      <c r="J253" s="115">
        <v>288.20999999999998</v>
      </c>
    </row>
    <row r="254" spans="1:10" hidden="1">
      <c r="A254" s="115" t="s">
        <v>480</v>
      </c>
      <c r="B254" s="115" t="str">
        <f t="shared" si="3"/>
        <v>TEOR DE BETUME (SOLUBILIDADE)</v>
      </c>
      <c r="C254" s="115" t="s">
        <v>481</v>
      </c>
      <c r="I254" s="115" t="s">
        <v>6</v>
      </c>
      <c r="J254" s="115">
        <v>265.37</v>
      </c>
    </row>
    <row r="255" spans="1:10" hidden="1">
      <c r="A255" s="115" t="s">
        <v>482</v>
      </c>
      <c r="B255" s="115" t="str">
        <f t="shared" si="3"/>
        <v>TEOR DE BETUME (SOLUBILIDADE)</v>
      </c>
      <c r="C255" s="115" t="s">
        <v>481</v>
      </c>
      <c r="I255" s="115" t="s">
        <v>6</v>
      </c>
      <c r="J255" s="115">
        <v>243.18</v>
      </c>
    </row>
    <row r="256" spans="1:10" hidden="1">
      <c r="A256" s="115" t="s">
        <v>483</v>
      </c>
      <c r="B256" s="115" t="str">
        <f t="shared" si="3"/>
        <v>INDICE DE SUSCETIBILIDADE TERMICA</v>
      </c>
      <c r="C256" s="115" t="s">
        <v>484</v>
      </c>
      <c r="I256" s="115" t="s">
        <v>6</v>
      </c>
      <c r="J256" s="115">
        <v>288.31</v>
      </c>
    </row>
    <row r="257" spans="1:10" hidden="1">
      <c r="A257" s="115" t="s">
        <v>485</v>
      </c>
      <c r="B257" s="115" t="str">
        <f t="shared" si="3"/>
        <v>INDICE DE SUSCETIBILIDADE TERMICA</v>
      </c>
      <c r="C257" s="115" t="s">
        <v>484</v>
      </c>
      <c r="I257" s="115" t="s">
        <v>6</v>
      </c>
      <c r="J257" s="115">
        <v>264.2</v>
      </c>
    </row>
    <row r="258" spans="1:10" hidden="1">
      <c r="A258" s="115" t="s">
        <v>486</v>
      </c>
      <c r="B258" s="115" t="str">
        <f t="shared" si="3"/>
        <v>EFEITO DO CALOR E DO AR,POR PERCENTAGEM DA PENETRACAO ORIGINAL</v>
      </c>
      <c r="C258" s="115" t="s">
        <v>33992</v>
      </c>
      <c r="D258" s="115" t="s">
        <v>33993</v>
      </c>
      <c r="I258" s="115" t="s">
        <v>6</v>
      </c>
      <c r="J258" s="115">
        <v>502.91</v>
      </c>
    </row>
    <row r="259" spans="1:10" hidden="1">
      <c r="A259" s="115" t="s">
        <v>487</v>
      </c>
      <c r="B259" s="115" t="str">
        <f t="shared" si="3"/>
        <v>EFEITO DO CALOR E DO AR,POR PERCENTAGEM DA PENETRACAO ORIGINAL</v>
      </c>
      <c r="C259" s="115" t="s">
        <v>33992</v>
      </c>
      <c r="D259" s="115" t="s">
        <v>33993</v>
      </c>
      <c r="I259" s="115" t="s">
        <v>6</v>
      </c>
      <c r="J259" s="115">
        <v>460.85</v>
      </c>
    </row>
    <row r="260" spans="1:10" hidden="1">
      <c r="A260" s="115" t="s">
        <v>488</v>
      </c>
      <c r="B260" s="115" t="str">
        <f t="shared" si="3"/>
        <v>EFEITO DO CALOR E DO AR,POR PERCENTAGEM DA VARIACAO EM PESO</v>
      </c>
      <c r="C260" s="115" t="s">
        <v>489</v>
      </c>
      <c r="I260" s="115" t="s">
        <v>6</v>
      </c>
      <c r="J260" s="115">
        <v>250.62</v>
      </c>
    </row>
    <row r="261" spans="1:10" hidden="1">
      <c r="A261" s="115" t="s">
        <v>490</v>
      </c>
      <c r="B261" s="115" t="str">
        <f t="shared" ref="B261:B324" si="4">C261&amp;D261&amp;E261&amp;F261&amp;G261&amp;H261</f>
        <v>EFEITO DO CALOR E DO AR,POR PERCENTAGEM DA VARIACAO EM PESO</v>
      </c>
      <c r="C261" s="115" t="s">
        <v>489</v>
      </c>
      <c r="I261" s="115" t="s">
        <v>6</v>
      </c>
      <c r="J261" s="115">
        <v>229.67</v>
      </c>
    </row>
    <row r="262" spans="1:10" hidden="1">
      <c r="A262" s="115" t="s">
        <v>491</v>
      </c>
      <c r="B262" s="115" t="str">
        <f t="shared" si="4"/>
        <v>PONTO DE AMOLECIMENTO</v>
      </c>
      <c r="C262" s="115" t="s">
        <v>492</v>
      </c>
      <c r="I262" s="115" t="s">
        <v>6</v>
      </c>
      <c r="J262" s="115">
        <v>176.91</v>
      </c>
    </row>
    <row r="263" spans="1:10" hidden="1">
      <c r="A263" s="115" t="s">
        <v>493</v>
      </c>
      <c r="B263" s="115" t="str">
        <f t="shared" si="4"/>
        <v>PONTO DE AMOLECIMENTO</v>
      </c>
      <c r="C263" s="115" t="s">
        <v>492</v>
      </c>
      <c r="I263" s="115" t="s">
        <v>6</v>
      </c>
      <c r="J263" s="115">
        <v>162.11000000000001</v>
      </c>
    </row>
    <row r="264" spans="1:10" hidden="1">
      <c r="A264" s="115" t="s">
        <v>494</v>
      </c>
      <c r="B264" s="115" t="str">
        <f t="shared" si="4"/>
        <v>DENSIDADE A 25°C</v>
      </c>
      <c r="C264" s="115" t="s">
        <v>495</v>
      </c>
      <c r="I264" s="115" t="s">
        <v>6</v>
      </c>
      <c r="J264" s="115">
        <v>163.80000000000001</v>
      </c>
    </row>
    <row r="265" spans="1:10" hidden="1">
      <c r="A265" s="115" t="s">
        <v>496</v>
      </c>
      <c r="B265" s="115" t="str">
        <f t="shared" si="4"/>
        <v>DENSIDADE A 25°C</v>
      </c>
      <c r="C265" s="115" t="s">
        <v>495</v>
      </c>
      <c r="I265" s="115" t="s">
        <v>6</v>
      </c>
      <c r="J265" s="115">
        <v>150.1</v>
      </c>
    </row>
    <row r="266" spans="1:10" hidden="1">
      <c r="A266" s="115" t="s">
        <v>497</v>
      </c>
      <c r="B266" s="115" t="str">
        <f t="shared" si="4"/>
        <v>DETERMINACAO DA CURVA VISCOSIDADE X TEMPERATURA</v>
      </c>
      <c r="C266" s="115" t="s">
        <v>498</v>
      </c>
      <c r="I266" s="115" t="s">
        <v>6</v>
      </c>
      <c r="J266" s="115">
        <v>642.15</v>
      </c>
    </row>
    <row r="267" spans="1:10" hidden="1">
      <c r="A267" s="115" t="s">
        <v>499</v>
      </c>
      <c r="B267" s="115" t="str">
        <f t="shared" si="4"/>
        <v>DETERMINACAO DA CURVA VISCOSIDADE X TEMPERATURA</v>
      </c>
      <c r="C267" s="115" t="s">
        <v>498</v>
      </c>
      <c r="I267" s="115" t="s">
        <v>6</v>
      </c>
      <c r="J267" s="115">
        <v>588.45000000000005</v>
      </c>
    </row>
    <row r="268" spans="1:10" hidden="1">
      <c r="A268" s="115" t="s">
        <v>500</v>
      </c>
      <c r="B268" s="115" t="str">
        <f t="shared" si="4"/>
        <v>PONTO DE FULGOR TAG</v>
      </c>
      <c r="C268" s="115" t="s">
        <v>501</v>
      </c>
      <c r="I268" s="115" t="s">
        <v>6</v>
      </c>
      <c r="J268" s="115">
        <v>156.79</v>
      </c>
    </row>
    <row r="269" spans="1:10" hidden="1">
      <c r="A269" s="115" t="s">
        <v>502</v>
      </c>
      <c r="B269" s="115" t="str">
        <f t="shared" si="4"/>
        <v>PONTO DE FULGOR TAG</v>
      </c>
      <c r="C269" s="115" t="s">
        <v>501</v>
      </c>
      <c r="I269" s="115" t="s">
        <v>6</v>
      </c>
      <c r="J269" s="115">
        <v>143.68</v>
      </c>
    </row>
    <row r="270" spans="1:10" hidden="1">
      <c r="A270" s="115" t="s">
        <v>503</v>
      </c>
      <c r="B270" s="115" t="str">
        <f t="shared" si="4"/>
        <v>DESTILACAO DE ASFALTOS DILUIDOS</v>
      </c>
      <c r="C270" s="115" t="s">
        <v>504</v>
      </c>
      <c r="I270" s="115" t="s">
        <v>6</v>
      </c>
      <c r="J270" s="115">
        <v>235.25</v>
      </c>
    </row>
    <row r="271" spans="1:10" hidden="1">
      <c r="A271" s="115" t="s">
        <v>505</v>
      </c>
      <c r="B271" s="115" t="str">
        <f t="shared" si="4"/>
        <v>DESTILACAO DE ASFALTOS DILUIDOS</v>
      </c>
      <c r="C271" s="115" t="s">
        <v>504</v>
      </c>
      <c r="I271" s="115" t="s">
        <v>6</v>
      </c>
      <c r="J271" s="115">
        <v>215.58</v>
      </c>
    </row>
    <row r="272" spans="1:10" hidden="1">
      <c r="A272" s="115" t="s">
        <v>506</v>
      </c>
      <c r="B272" s="115" t="str">
        <f t="shared" si="4"/>
        <v>DETERMINACAO DE AGUA POR DESTILACAO</v>
      </c>
      <c r="C272" s="115" t="s">
        <v>507</v>
      </c>
      <c r="I272" s="115" t="s">
        <v>6</v>
      </c>
      <c r="J272" s="115">
        <v>235.25</v>
      </c>
    </row>
    <row r="273" spans="1:10" hidden="1">
      <c r="A273" s="115" t="s">
        <v>508</v>
      </c>
      <c r="B273" s="115" t="str">
        <f t="shared" si="4"/>
        <v>DETERMINACAO DE AGUA POR DESTILACAO</v>
      </c>
      <c r="C273" s="115" t="s">
        <v>507</v>
      </c>
      <c r="I273" s="115" t="s">
        <v>6</v>
      </c>
      <c r="J273" s="115">
        <v>215.58</v>
      </c>
    </row>
    <row r="274" spans="1:10" hidden="1">
      <c r="A274" s="115" t="s">
        <v>509</v>
      </c>
      <c r="B274" s="115" t="str">
        <f t="shared" si="4"/>
        <v>ENSAIOS DO RESIDUO DA DESTILACAO</v>
      </c>
      <c r="C274" s="115" t="s">
        <v>510</v>
      </c>
      <c r="I274" s="115" t="s">
        <v>6</v>
      </c>
      <c r="J274" s="115">
        <v>187.31</v>
      </c>
    </row>
    <row r="275" spans="1:10" hidden="1">
      <c r="A275" s="115" t="s">
        <v>511</v>
      </c>
      <c r="B275" s="115" t="str">
        <f t="shared" si="4"/>
        <v>ENSAIOS DO RESIDUO DA DESTILACAO</v>
      </c>
      <c r="C275" s="115" t="s">
        <v>510</v>
      </c>
      <c r="I275" s="115" t="s">
        <v>6</v>
      </c>
      <c r="J275" s="115">
        <v>171.65</v>
      </c>
    </row>
    <row r="276" spans="1:10" hidden="1">
      <c r="A276" s="115" t="s">
        <v>512</v>
      </c>
      <c r="B276" s="115" t="str">
        <f t="shared" si="4"/>
        <v>VISCOSIDADE ESPECIFICA ENGLER</v>
      </c>
      <c r="C276" s="115" t="s">
        <v>513</v>
      </c>
      <c r="I276" s="115" t="s">
        <v>6</v>
      </c>
      <c r="J276" s="115">
        <v>203.88</v>
      </c>
    </row>
    <row r="277" spans="1:10" hidden="1">
      <c r="A277" s="115" t="s">
        <v>514</v>
      </c>
      <c r="B277" s="115" t="str">
        <f t="shared" si="4"/>
        <v>VISCOSIDADE ESPECIFICA ENGLER</v>
      </c>
      <c r="C277" s="115" t="s">
        <v>513</v>
      </c>
      <c r="I277" s="115" t="s">
        <v>6</v>
      </c>
      <c r="J277" s="115">
        <v>186.83</v>
      </c>
    </row>
    <row r="278" spans="1:10" hidden="1">
      <c r="A278" s="115" t="s">
        <v>515</v>
      </c>
      <c r="B278" s="115" t="str">
        <f t="shared" si="4"/>
        <v>FLUTUACAO</v>
      </c>
      <c r="C278" s="115" t="s">
        <v>516</v>
      </c>
      <c r="I278" s="115" t="s">
        <v>6</v>
      </c>
      <c r="J278" s="115">
        <v>228.28</v>
      </c>
    </row>
    <row r="279" spans="1:10" hidden="1">
      <c r="A279" s="115" t="s">
        <v>517</v>
      </c>
      <c r="B279" s="115" t="str">
        <f t="shared" si="4"/>
        <v>FLUTUACAO</v>
      </c>
      <c r="C279" s="115" t="s">
        <v>516</v>
      </c>
      <c r="I279" s="115" t="s">
        <v>6</v>
      </c>
      <c r="J279" s="115">
        <v>209.19</v>
      </c>
    </row>
    <row r="280" spans="1:10" hidden="1">
      <c r="A280" s="115" t="s">
        <v>518</v>
      </c>
      <c r="B280" s="115" t="str">
        <f t="shared" si="4"/>
        <v>DESTILACAO DO ALCATRAO</v>
      </c>
      <c r="C280" s="115" t="s">
        <v>519</v>
      </c>
      <c r="I280" s="115" t="s">
        <v>6</v>
      </c>
      <c r="J280" s="115">
        <v>235.25</v>
      </c>
    </row>
    <row r="281" spans="1:10" hidden="1">
      <c r="A281" s="115" t="s">
        <v>520</v>
      </c>
      <c r="B281" s="115" t="str">
        <f t="shared" si="4"/>
        <v>DESTILACAO DO ALCATRAO</v>
      </c>
      <c r="C281" s="115" t="s">
        <v>519</v>
      </c>
      <c r="I281" s="115" t="s">
        <v>6</v>
      </c>
      <c r="J281" s="115">
        <v>215.58</v>
      </c>
    </row>
    <row r="282" spans="1:10" hidden="1">
      <c r="A282" s="115" t="s">
        <v>521</v>
      </c>
      <c r="B282" s="115" t="str">
        <f t="shared" si="4"/>
        <v>INDICE DE SULFONACAO</v>
      </c>
      <c r="C282" s="115" t="s">
        <v>522</v>
      </c>
      <c r="I282" s="115" t="s">
        <v>6</v>
      </c>
      <c r="J282" s="115">
        <v>235.25</v>
      </c>
    </row>
    <row r="283" spans="1:10" hidden="1">
      <c r="A283" s="115" t="s">
        <v>523</v>
      </c>
      <c r="B283" s="115" t="str">
        <f t="shared" si="4"/>
        <v>INDICE DE SULFONACAO</v>
      </c>
      <c r="C283" s="115" t="s">
        <v>522</v>
      </c>
      <c r="I283" s="115" t="s">
        <v>6</v>
      </c>
      <c r="J283" s="115">
        <v>215.58</v>
      </c>
    </row>
    <row r="284" spans="1:10" hidden="1">
      <c r="A284" s="115" t="s">
        <v>524</v>
      </c>
      <c r="B284" s="115" t="str">
        <f t="shared" si="4"/>
        <v>BETUME TOTAL</v>
      </c>
      <c r="C284" s="115" t="s">
        <v>525</v>
      </c>
      <c r="I284" s="115" t="s">
        <v>6</v>
      </c>
      <c r="J284" s="115">
        <v>265.37</v>
      </c>
    </row>
    <row r="285" spans="1:10" hidden="1">
      <c r="A285" s="115" t="s">
        <v>526</v>
      </c>
      <c r="B285" s="115" t="str">
        <f t="shared" si="4"/>
        <v>BETUME TOTAL</v>
      </c>
      <c r="C285" s="115" t="s">
        <v>525</v>
      </c>
      <c r="I285" s="115" t="s">
        <v>6</v>
      </c>
      <c r="J285" s="115">
        <v>243.18</v>
      </c>
    </row>
    <row r="286" spans="1:10" hidden="1">
      <c r="A286" s="115" t="s">
        <v>527</v>
      </c>
      <c r="B286" s="115" t="str">
        <f t="shared" si="4"/>
        <v>SEDIMENTACAO A 5 DIAS</v>
      </c>
      <c r="C286" s="115" t="s">
        <v>528</v>
      </c>
      <c r="I286" s="115" t="s">
        <v>6</v>
      </c>
      <c r="J286" s="115">
        <v>427.55</v>
      </c>
    </row>
    <row r="287" spans="1:10" hidden="1">
      <c r="A287" s="115" t="s">
        <v>529</v>
      </c>
      <c r="B287" s="115" t="str">
        <f t="shared" si="4"/>
        <v>SEDIMENTACAO A 5 DIAS</v>
      </c>
      <c r="C287" s="115" t="s">
        <v>528</v>
      </c>
      <c r="I287" s="115" t="s">
        <v>6</v>
      </c>
      <c r="J287" s="115">
        <v>391.8</v>
      </c>
    </row>
    <row r="288" spans="1:10" hidden="1">
      <c r="A288" s="115" t="s">
        <v>530</v>
      </c>
      <c r="B288" s="115" t="str">
        <f t="shared" si="4"/>
        <v>PENEIRACAO</v>
      </c>
      <c r="C288" s="115" t="s">
        <v>531</v>
      </c>
      <c r="I288" s="115" t="s">
        <v>6</v>
      </c>
      <c r="J288" s="115">
        <v>188.21</v>
      </c>
    </row>
    <row r="289" spans="1:10" hidden="1">
      <c r="A289" s="115" t="s">
        <v>532</v>
      </c>
      <c r="B289" s="115" t="str">
        <f t="shared" si="4"/>
        <v>PENEIRACAO</v>
      </c>
      <c r="C289" s="115" t="s">
        <v>531</v>
      </c>
      <c r="I289" s="115" t="s">
        <v>6</v>
      </c>
      <c r="J289" s="115">
        <v>172.47</v>
      </c>
    </row>
    <row r="290" spans="1:10" hidden="1">
      <c r="A290" s="115" t="s">
        <v>533</v>
      </c>
      <c r="B290" s="115" t="str">
        <f t="shared" si="4"/>
        <v>RESISTENCIA A AGUA</v>
      </c>
      <c r="C290" s="115" t="s">
        <v>534</v>
      </c>
      <c r="I290" s="115" t="s">
        <v>6</v>
      </c>
      <c r="J290" s="115">
        <v>1775.2</v>
      </c>
    </row>
    <row r="291" spans="1:10" hidden="1">
      <c r="A291" s="115" t="s">
        <v>535</v>
      </c>
      <c r="B291" s="115" t="str">
        <f t="shared" si="4"/>
        <v>RESISTENCIA A AGUA</v>
      </c>
      <c r="C291" s="115" t="s">
        <v>534</v>
      </c>
      <c r="I291" s="115" t="s">
        <v>6</v>
      </c>
      <c r="J291" s="115">
        <v>1626.77</v>
      </c>
    </row>
    <row r="292" spans="1:10" hidden="1">
      <c r="A292" s="115" t="s">
        <v>536</v>
      </c>
      <c r="B292" s="115" t="str">
        <f t="shared" si="4"/>
        <v>MISTURA COM CIMENTO OU COM FILLER SILICICO</v>
      </c>
      <c r="C292" s="115" t="s">
        <v>537</v>
      </c>
      <c r="I292" s="115" t="s">
        <v>6</v>
      </c>
      <c r="J292" s="115">
        <v>392.09</v>
      </c>
    </row>
    <row r="293" spans="1:10" hidden="1">
      <c r="A293" s="115" t="s">
        <v>538</v>
      </c>
      <c r="B293" s="115" t="str">
        <f t="shared" si="4"/>
        <v>MISTURA COM CIMENTO OU COM FILLER SILICICO</v>
      </c>
      <c r="C293" s="115" t="s">
        <v>537</v>
      </c>
      <c r="I293" s="115" t="s">
        <v>6</v>
      </c>
      <c r="J293" s="115">
        <v>359.31</v>
      </c>
    </row>
    <row r="294" spans="1:10" hidden="1">
      <c r="A294" s="115" t="s">
        <v>539</v>
      </c>
      <c r="B294" s="115" t="str">
        <f t="shared" si="4"/>
        <v>CARGA DAS PARTICULAS</v>
      </c>
      <c r="C294" s="115" t="s">
        <v>540</v>
      </c>
      <c r="I294" s="115" t="s">
        <v>6</v>
      </c>
      <c r="J294" s="115">
        <v>228.28</v>
      </c>
    </row>
    <row r="295" spans="1:10" hidden="1">
      <c r="A295" s="115" t="s">
        <v>541</v>
      </c>
      <c r="B295" s="115" t="str">
        <f t="shared" si="4"/>
        <v>CARGA DAS PARTICULAS</v>
      </c>
      <c r="C295" s="115" t="s">
        <v>540</v>
      </c>
      <c r="I295" s="115" t="s">
        <v>6</v>
      </c>
      <c r="J295" s="115">
        <v>209.19</v>
      </c>
    </row>
    <row r="296" spans="1:10" hidden="1">
      <c r="A296" s="115" t="s">
        <v>542</v>
      </c>
      <c r="B296" s="115" t="str">
        <f t="shared" si="4"/>
        <v>DESEMULSIBILIDADE</v>
      </c>
      <c r="C296" s="115" t="s">
        <v>543</v>
      </c>
      <c r="I296" s="115" t="s">
        <v>6</v>
      </c>
      <c r="J296" s="115">
        <v>156.79</v>
      </c>
    </row>
    <row r="297" spans="1:10" hidden="1">
      <c r="A297" s="115" t="s">
        <v>544</v>
      </c>
      <c r="B297" s="115" t="str">
        <f t="shared" si="4"/>
        <v>DESEMULSIBILIDADE</v>
      </c>
      <c r="C297" s="115" t="s">
        <v>543</v>
      </c>
      <c r="I297" s="115" t="s">
        <v>6</v>
      </c>
      <c r="J297" s="115">
        <v>143.68</v>
      </c>
    </row>
    <row r="298" spans="1:10" hidden="1">
      <c r="A298" s="115" t="s">
        <v>545</v>
      </c>
      <c r="B298" s="115" t="str">
        <f t="shared" si="4"/>
        <v>DESTILACAO DE EMULSOES ASFALTICAS E OLEO DESTILADO</v>
      </c>
      <c r="C298" s="115" t="s">
        <v>546</v>
      </c>
      <c r="I298" s="115" t="s">
        <v>6</v>
      </c>
      <c r="J298" s="115">
        <v>224.06</v>
      </c>
    </row>
    <row r="299" spans="1:10" hidden="1">
      <c r="A299" s="115" t="s">
        <v>547</v>
      </c>
      <c r="B299" s="115" t="str">
        <f t="shared" si="4"/>
        <v>DESTILACAO DE EMULSOES ASFALTICAS E OLEO DESTILADO</v>
      </c>
      <c r="C299" s="115" t="s">
        <v>546</v>
      </c>
      <c r="I299" s="115" t="s">
        <v>6</v>
      </c>
      <c r="J299" s="115">
        <v>205.32</v>
      </c>
    </row>
    <row r="300" spans="1:10" hidden="1">
      <c r="A300" s="115" t="s">
        <v>548</v>
      </c>
      <c r="B300" s="115" t="str">
        <f t="shared" si="4"/>
        <v>RESISTENCIA AO CALOR</v>
      </c>
      <c r="C300" s="115" t="s">
        <v>549</v>
      </c>
      <c r="I300" s="115" t="s">
        <v>6</v>
      </c>
      <c r="J300" s="115">
        <v>348.54</v>
      </c>
    </row>
    <row r="301" spans="1:10" hidden="1">
      <c r="A301" s="115" t="s">
        <v>550</v>
      </c>
      <c r="B301" s="115" t="str">
        <f t="shared" si="4"/>
        <v>RESISTENCIA AO CALOR</v>
      </c>
      <c r="C301" s="115" t="s">
        <v>549</v>
      </c>
      <c r="I301" s="115" t="s">
        <v>6</v>
      </c>
      <c r="J301" s="115">
        <v>319.39</v>
      </c>
    </row>
    <row r="302" spans="1:10" hidden="1">
      <c r="A302" s="115" t="s">
        <v>551</v>
      </c>
      <c r="B302" s="115" t="str">
        <f t="shared" si="4"/>
        <v>ENSAIO RRL PARA AGREGADO GRAUDO</v>
      </c>
      <c r="C302" s="115" t="s">
        <v>552</v>
      </c>
      <c r="I302" s="115" t="s">
        <v>6</v>
      </c>
      <c r="J302" s="115">
        <v>348.54</v>
      </c>
    </row>
    <row r="303" spans="1:10" hidden="1">
      <c r="A303" s="115" t="s">
        <v>553</v>
      </c>
      <c r="B303" s="115" t="str">
        <f t="shared" si="4"/>
        <v>ENSAIO RRL PARA AGREGADO GRAUDO</v>
      </c>
      <c r="C303" s="115" t="s">
        <v>552</v>
      </c>
      <c r="I303" s="115" t="s">
        <v>6</v>
      </c>
      <c r="J303" s="115">
        <v>319.39</v>
      </c>
    </row>
    <row r="304" spans="1:10" hidden="1">
      <c r="A304" s="115" t="s">
        <v>554</v>
      </c>
      <c r="B304" s="115" t="str">
        <f t="shared" si="4"/>
        <v>DETERMINACAO DE PERCENTAGEM DE AGENTES ATIVOS</v>
      </c>
      <c r="C304" s="115" t="s">
        <v>555</v>
      </c>
      <c r="I304" s="115" t="s">
        <v>6</v>
      </c>
      <c r="J304" s="115">
        <v>348.54</v>
      </c>
    </row>
    <row r="305" spans="1:10" hidden="1">
      <c r="A305" s="115" t="s">
        <v>556</v>
      </c>
      <c r="B305" s="115" t="str">
        <f t="shared" si="4"/>
        <v>DETERMINACAO DE PERCENTAGEM DE AGENTES ATIVOS</v>
      </c>
      <c r="C305" s="115" t="s">
        <v>555</v>
      </c>
      <c r="I305" s="115" t="s">
        <v>6</v>
      </c>
      <c r="J305" s="115">
        <v>319.39</v>
      </c>
    </row>
    <row r="306" spans="1:10" hidden="1">
      <c r="A306" s="115" t="s">
        <v>557</v>
      </c>
      <c r="B306" s="115" t="str">
        <f t="shared" si="4"/>
        <v>ENSAIO LCPC</v>
      </c>
      <c r="C306" s="115" t="s">
        <v>558</v>
      </c>
      <c r="I306" s="115" t="s">
        <v>6</v>
      </c>
      <c r="J306" s="115">
        <v>261.39999999999998</v>
      </c>
    </row>
    <row r="307" spans="1:10" hidden="1">
      <c r="A307" s="115" t="s">
        <v>559</v>
      </c>
      <c r="B307" s="115" t="str">
        <f t="shared" si="4"/>
        <v>ENSAIO LCPC</v>
      </c>
      <c r="C307" s="115" t="s">
        <v>558</v>
      </c>
      <c r="I307" s="115" t="s">
        <v>6</v>
      </c>
      <c r="J307" s="115">
        <v>239.54</v>
      </c>
    </row>
    <row r="308" spans="1:10" hidden="1">
      <c r="A308" s="115" t="s">
        <v>560</v>
      </c>
      <c r="B308" s="115" t="str">
        <f t="shared" si="4"/>
        <v>MATERIAL DE ENCHIMENTO (AMOSTRA GRANULOMETRICA)</v>
      </c>
      <c r="C308" s="115" t="s">
        <v>561</v>
      </c>
      <c r="I308" s="115" t="s">
        <v>6</v>
      </c>
      <c r="J308" s="115">
        <v>234</v>
      </c>
    </row>
    <row r="309" spans="1:10" hidden="1">
      <c r="A309" s="115" t="s">
        <v>562</v>
      </c>
      <c r="B309" s="115" t="str">
        <f t="shared" si="4"/>
        <v>MATERIAL DE ENCHIMENTO (AMOSTRA GRANULOMETRICA)</v>
      </c>
      <c r="C309" s="115" t="s">
        <v>561</v>
      </c>
      <c r="I309" s="115" t="s">
        <v>6</v>
      </c>
      <c r="J309" s="115">
        <v>214.44</v>
      </c>
    </row>
    <row r="310" spans="1:10" hidden="1">
      <c r="A310" s="115" t="s">
        <v>563</v>
      </c>
      <c r="B310" s="115" t="str">
        <f t="shared" si="4"/>
        <v>DETERMINACAO DE PERCENTAGEM DE CARBONATO DE CALCIO</v>
      </c>
      <c r="C310" s="115" t="s">
        <v>564</v>
      </c>
      <c r="I310" s="115" t="s">
        <v>6</v>
      </c>
      <c r="J310" s="115">
        <v>435.66</v>
      </c>
    </row>
    <row r="311" spans="1:10" hidden="1">
      <c r="A311" s="115" t="s">
        <v>565</v>
      </c>
      <c r="B311" s="115" t="str">
        <f t="shared" si="4"/>
        <v>DETERMINACAO DE PERCENTAGEM DE CARBONATO DE CALCIO</v>
      </c>
      <c r="C311" s="115" t="s">
        <v>564</v>
      </c>
      <c r="I311" s="115" t="s">
        <v>6</v>
      </c>
      <c r="J311" s="115">
        <v>399.23</v>
      </c>
    </row>
    <row r="312" spans="1:10" hidden="1">
      <c r="A312" s="115" t="s">
        <v>566</v>
      </c>
      <c r="B312" s="115" t="str">
        <f t="shared" si="4"/>
        <v>MASSA ESPECIFICA REAL DO CORRETIVO DE ADESIVIDADE</v>
      </c>
      <c r="C312" s="115" t="s">
        <v>567</v>
      </c>
      <c r="I312" s="115" t="s">
        <v>6</v>
      </c>
      <c r="J312" s="115">
        <v>174.26</v>
      </c>
    </row>
    <row r="313" spans="1:10" hidden="1">
      <c r="A313" s="115" t="s">
        <v>568</v>
      </c>
      <c r="B313" s="115" t="str">
        <f t="shared" si="4"/>
        <v>MASSA ESPECIFICA REAL DO CORRETIVO DE ADESIVIDADE</v>
      </c>
      <c r="C313" s="115" t="s">
        <v>567</v>
      </c>
      <c r="I313" s="115" t="s">
        <v>6</v>
      </c>
      <c r="J313" s="115">
        <v>159.69</v>
      </c>
    </row>
    <row r="314" spans="1:10" hidden="1">
      <c r="A314" s="115" t="s">
        <v>569</v>
      </c>
      <c r="B314" s="115" t="str">
        <f t="shared" si="4"/>
        <v>MASSA ESPECIFICA APARENTE DO CORRETIVO DE ADESIVIDADE</v>
      </c>
      <c r="C314" s="115" t="s">
        <v>570</v>
      </c>
      <c r="I314" s="115" t="s">
        <v>6</v>
      </c>
      <c r="J314" s="115">
        <v>104.55</v>
      </c>
    </row>
    <row r="315" spans="1:10" hidden="1">
      <c r="A315" s="115" t="s">
        <v>571</v>
      </c>
      <c r="B315" s="115" t="str">
        <f t="shared" si="4"/>
        <v>MASSA ESPECIFICA APARENTE DO CORRETIVO DE ADESIVIDADE</v>
      </c>
      <c r="C315" s="115" t="s">
        <v>570</v>
      </c>
      <c r="I315" s="115" t="s">
        <v>6</v>
      </c>
      <c r="J315" s="115">
        <v>95.81</v>
      </c>
    </row>
    <row r="316" spans="1:10" hidden="1">
      <c r="A316" s="115" t="s">
        <v>572</v>
      </c>
      <c r="B316" s="115" t="str">
        <f t="shared" si="4"/>
        <v>DETERMINACAO DO TEOR DE BETUME</v>
      </c>
      <c r="C316" s="115" t="s">
        <v>573</v>
      </c>
      <c r="I316" s="115" t="s">
        <v>6</v>
      </c>
      <c r="J316" s="115">
        <v>410.54</v>
      </c>
    </row>
    <row r="317" spans="1:10" hidden="1">
      <c r="A317" s="115" t="s">
        <v>574</v>
      </c>
      <c r="B317" s="115" t="str">
        <f t="shared" si="4"/>
        <v>DETERMINACAO DO TEOR DE BETUME</v>
      </c>
      <c r="C317" s="115" t="s">
        <v>573</v>
      </c>
      <c r="I317" s="115" t="s">
        <v>6</v>
      </c>
      <c r="J317" s="115">
        <v>376.21</v>
      </c>
    </row>
    <row r="318" spans="1:10" hidden="1">
      <c r="A318" s="115" t="s">
        <v>575</v>
      </c>
      <c r="B318" s="115" t="str">
        <f t="shared" si="4"/>
        <v>DETERMINACAO DA ESTABILIDADE E FLUENCIA MARSHALL</v>
      </c>
      <c r="C318" s="115" t="s">
        <v>576</v>
      </c>
      <c r="I318" s="115" t="s">
        <v>6</v>
      </c>
      <c r="J318" s="115">
        <v>987.95</v>
      </c>
    </row>
    <row r="319" spans="1:10" hidden="1">
      <c r="A319" s="115" t="s">
        <v>577</v>
      </c>
      <c r="B319" s="115" t="str">
        <f t="shared" si="4"/>
        <v>DETERMINACAO DA ESTABILIDADE E FLUENCIA MARSHALL</v>
      </c>
      <c r="C319" s="115" t="s">
        <v>576</v>
      </c>
      <c r="I319" s="115" t="s">
        <v>6</v>
      </c>
      <c r="J319" s="115">
        <v>905.34</v>
      </c>
    </row>
    <row r="320" spans="1:10" hidden="1">
      <c r="A320" s="115" t="s">
        <v>578</v>
      </c>
      <c r="B320" s="115" t="str">
        <f t="shared" si="4"/>
        <v>DENSIDADE APARENTE</v>
      </c>
      <c r="C320" s="115" t="s">
        <v>579</v>
      </c>
      <c r="I320" s="115" t="s">
        <v>6</v>
      </c>
      <c r="J320" s="115">
        <v>146.88</v>
      </c>
    </row>
    <row r="321" spans="1:10" hidden="1">
      <c r="A321" s="115" t="s">
        <v>580</v>
      </c>
      <c r="B321" s="115" t="str">
        <f t="shared" si="4"/>
        <v>DENSIDADE APARENTE</v>
      </c>
      <c r="C321" s="115" t="s">
        <v>579</v>
      </c>
      <c r="I321" s="115" t="s">
        <v>6</v>
      </c>
      <c r="J321" s="115">
        <v>134.6</v>
      </c>
    </row>
    <row r="322" spans="1:10" hidden="1">
      <c r="A322" s="115" t="s">
        <v>581</v>
      </c>
      <c r="B322" s="115" t="str">
        <f t="shared" si="4"/>
        <v>PERCENTAGEM DE VAZIOS RICE</v>
      </c>
      <c r="C322" s="115" t="s">
        <v>582</v>
      </c>
      <c r="I322" s="115" t="s">
        <v>6</v>
      </c>
      <c r="J322" s="115">
        <v>247.99</v>
      </c>
    </row>
    <row r="323" spans="1:10" hidden="1">
      <c r="A323" s="115" t="s">
        <v>583</v>
      </c>
      <c r="B323" s="115" t="str">
        <f t="shared" si="4"/>
        <v>PERCENTAGEM DE VAZIOS RICE</v>
      </c>
      <c r="C323" s="115" t="s">
        <v>582</v>
      </c>
      <c r="I323" s="115" t="s">
        <v>6</v>
      </c>
      <c r="J323" s="115">
        <v>227.25</v>
      </c>
    </row>
    <row r="324" spans="1:10" hidden="1">
      <c r="A324" s="115" t="s">
        <v>584</v>
      </c>
      <c r="B324" s="115" t="str">
        <f t="shared" si="4"/>
        <v>DOSAGEM MARSHALL</v>
      </c>
      <c r="C324" s="115" t="s">
        <v>585</v>
      </c>
      <c r="I324" s="115" t="s">
        <v>6</v>
      </c>
      <c r="J324" s="115">
        <v>1775.2</v>
      </c>
    </row>
    <row r="325" spans="1:10" hidden="1">
      <c r="A325" s="115" t="s">
        <v>586</v>
      </c>
      <c r="B325" s="115" t="str">
        <f t="shared" ref="B325:B388" si="5">C325&amp;D325&amp;E325&amp;F325&amp;G325&amp;H325</f>
        <v>DOSAGEM MARSHALL</v>
      </c>
      <c r="C325" s="115" t="s">
        <v>585</v>
      </c>
      <c r="I325" s="115" t="s">
        <v>6</v>
      </c>
      <c r="J325" s="115">
        <v>1626.77</v>
      </c>
    </row>
    <row r="326" spans="1:10" hidden="1">
      <c r="A326" s="115" t="s">
        <v>587</v>
      </c>
      <c r="B326" s="115" t="str">
        <f t="shared" si="5"/>
        <v>RECUPERACAO DO LIGANTE (ALSON)</v>
      </c>
      <c r="C326" s="115" t="s">
        <v>588</v>
      </c>
      <c r="I326" s="115" t="s">
        <v>6</v>
      </c>
      <c r="J326" s="115">
        <v>311.25</v>
      </c>
    </row>
    <row r="327" spans="1:10" hidden="1">
      <c r="A327" s="115" t="s">
        <v>589</v>
      </c>
      <c r="B327" s="115" t="str">
        <f t="shared" si="5"/>
        <v>RECUPERACAO DO LIGANTE (ALSON)</v>
      </c>
      <c r="C327" s="115" t="s">
        <v>588</v>
      </c>
      <c r="I327" s="115" t="s">
        <v>6</v>
      </c>
      <c r="J327" s="115">
        <v>285.22000000000003</v>
      </c>
    </row>
    <row r="328" spans="1:10" hidden="1">
      <c r="A328" s="115" t="s">
        <v>590</v>
      </c>
      <c r="B328" s="115" t="str">
        <f t="shared" si="5"/>
        <v>AMOSTRA GRANULOMETRICA APOS EXTRACAO DO LIGANTE</v>
      </c>
      <c r="C328" s="115" t="s">
        <v>591</v>
      </c>
      <c r="I328" s="115" t="s">
        <v>6</v>
      </c>
      <c r="J328" s="115">
        <v>155.37</v>
      </c>
    </row>
    <row r="329" spans="1:10" hidden="1">
      <c r="A329" s="115" t="s">
        <v>592</v>
      </c>
      <c r="B329" s="115" t="str">
        <f t="shared" si="5"/>
        <v>AMOSTRA GRANULOMETRICA APOS EXTRACAO DO LIGANTE</v>
      </c>
      <c r="C329" s="115" t="s">
        <v>591</v>
      </c>
      <c r="I329" s="115" t="s">
        <v>6</v>
      </c>
      <c r="J329" s="115">
        <v>142.38</v>
      </c>
    </row>
    <row r="330" spans="1:10" hidden="1">
      <c r="A330" s="115" t="s">
        <v>593</v>
      </c>
      <c r="B330" s="115" t="str">
        <f t="shared" si="5"/>
        <v>DETERMINACAO,COM AUXILIO DE SONDA ROTATIVA,DA DENSIDADE DE MISTURA COMPACTADA,POR CORPO DE PROVA</v>
      </c>
      <c r="C330" s="115" t="s">
        <v>33994</v>
      </c>
      <c r="D330" s="115" t="s">
        <v>33995</v>
      </c>
      <c r="I330" s="115" t="s">
        <v>6</v>
      </c>
      <c r="J330" s="115">
        <v>44.38</v>
      </c>
    </row>
    <row r="331" spans="1:10" hidden="1">
      <c r="A331" s="115" t="s">
        <v>594</v>
      </c>
      <c r="B331" s="115" t="str">
        <f t="shared" si="5"/>
        <v>DETERMINACAO,COM AUXILIO DE SONDA ROTATIVA,DA DENSIDADE DE MISTURA COMPACTADA,POR CORPO DE PROVA</v>
      </c>
      <c r="C331" s="115" t="s">
        <v>33994</v>
      </c>
      <c r="D331" s="115" t="s">
        <v>33995</v>
      </c>
      <c r="I331" s="115" t="s">
        <v>6</v>
      </c>
      <c r="J331" s="115">
        <v>40.67</v>
      </c>
    </row>
    <row r="332" spans="1:10" hidden="1">
      <c r="A332" s="115" t="s">
        <v>595</v>
      </c>
      <c r="B332" s="115" t="str">
        <f t="shared" si="5"/>
        <v>CONTROLE DE COMPACTACAO,POR PONTO(METODO DO ANEL)</v>
      </c>
      <c r="C332" s="115" t="s">
        <v>596</v>
      </c>
      <c r="I332" s="115" t="s">
        <v>6</v>
      </c>
      <c r="J332" s="115">
        <v>53.26</v>
      </c>
    </row>
    <row r="333" spans="1:10" hidden="1">
      <c r="A333" s="115" t="s">
        <v>597</v>
      </c>
      <c r="B333" s="115" t="str">
        <f t="shared" si="5"/>
        <v>CONTROLE DE COMPACTACAO,POR PONTO(METODO DO ANEL)</v>
      </c>
      <c r="C333" s="115" t="s">
        <v>596</v>
      </c>
      <c r="I333" s="115" t="s">
        <v>6</v>
      </c>
      <c r="J333" s="115">
        <v>48.81</v>
      </c>
    </row>
    <row r="334" spans="1:10" hidden="1">
      <c r="A334" s="115" t="s">
        <v>598</v>
      </c>
      <c r="B334" s="115" t="str">
        <f t="shared" si="5"/>
        <v>DETERMINACAO DA RESISTENCIA A TRACAO POR COMPRESSAO DIAMETRAL DE MISTURAS BETUMINOSAS</v>
      </c>
      <c r="C334" s="115" t="s">
        <v>33996</v>
      </c>
      <c r="D334" s="115" t="s">
        <v>33997</v>
      </c>
      <c r="I334" s="115" t="s">
        <v>6</v>
      </c>
      <c r="J334" s="115">
        <v>155.05000000000001</v>
      </c>
    </row>
    <row r="335" spans="1:10" hidden="1">
      <c r="A335" s="115" t="s">
        <v>599</v>
      </c>
      <c r="B335" s="115" t="str">
        <f t="shared" si="5"/>
        <v>DETERMINACAO DA RESISTENCIA A TRACAO POR COMPRESSAO DIAMETRAL DE MISTURAS BETUMINOSAS</v>
      </c>
      <c r="C335" s="115" t="s">
        <v>33996</v>
      </c>
      <c r="D335" s="115" t="s">
        <v>33997</v>
      </c>
      <c r="I335" s="115" t="s">
        <v>6</v>
      </c>
      <c r="J335" s="115">
        <v>142.08000000000001</v>
      </c>
    </row>
    <row r="336" spans="1:10" hidden="1">
      <c r="A336" s="115" t="s">
        <v>600</v>
      </c>
      <c r="B336" s="115" t="str">
        <f t="shared" si="5"/>
        <v>DETERMINACAO DO MODULO DE RESISTENCIA DE MISTURAS BETUMINOSAS</v>
      </c>
      <c r="C336" s="115" t="s">
        <v>33998</v>
      </c>
      <c r="D336" s="115" t="s">
        <v>33999</v>
      </c>
      <c r="I336" s="115" t="s">
        <v>6</v>
      </c>
      <c r="J336" s="115">
        <v>155.05000000000001</v>
      </c>
    </row>
    <row r="337" spans="1:10" hidden="1">
      <c r="A337" s="115" t="s">
        <v>601</v>
      </c>
      <c r="B337" s="115" t="str">
        <f t="shared" si="5"/>
        <v>DETERMINACAO DO MODULO DE RESISTENCIA DE MISTURAS BETUMINOSAS</v>
      </c>
      <c r="C337" s="115" t="s">
        <v>33998</v>
      </c>
      <c r="D337" s="115" t="s">
        <v>33999</v>
      </c>
      <c r="I337" s="115" t="s">
        <v>6</v>
      </c>
      <c r="J337" s="115">
        <v>142.08000000000001</v>
      </c>
    </row>
    <row r="338" spans="1:10" hidden="1">
      <c r="A338" s="115" t="s">
        <v>602</v>
      </c>
      <c r="B338" s="115" t="str">
        <f t="shared" si="5"/>
        <v>DETERMINACAO DE MASSA ESPECIFICA APARENTE "IN SITU" COM EMPREGO DO FRASCO DE AREIA</v>
      </c>
      <c r="C338" s="115" t="s">
        <v>34000</v>
      </c>
      <c r="D338" s="115" t="s">
        <v>34001</v>
      </c>
      <c r="I338" s="115" t="s">
        <v>6</v>
      </c>
      <c r="J338" s="115">
        <v>94.68</v>
      </c>
    </row>
    <row r="339" spans="1:10" hidden="1">
      <c r="A339" s="115" t="s">
        <v>603</v>
      </c>
      <c r="B339" s="115" t="str">
        <f t="shared" si="5"/>
        <v>DETERMINACAO DE MASSA ESPECIFICA APARENTE "IN SITU" COM EMPREGO DO FRASCO DE AREIA</v>
      </c>
      <c r="C339" s="115" t="s">
        <v>34000</v>
      </c>
      <c r="D339" s="115" t="s">
        <v>34001</v>
      </c>
      <c r="I339" s="115" t="s">
        <v>6</v>
      </c>
      <c r="J339" s="115">
        <v>86.76</v>
      </c>
    </row>
    <row r="340" spans="1:10" hidden="1">
      <c r="A340" s="115" t="s">
        <v>604</v>
      </c>
      <c r="B340" s="115" t="str">
        <f t="shared" si="5"/>
        <v>ENSAIO NORMAL COMPLETO</v>
      </c>
      <c r="C340" s="115" t="s">
        <v>605</v>
      </c>
      <c r="I340" s="115" t="s">
        <v>6</v>
      </c>
      <c r="J340" s="115">
        <v>3415.57</v>
      </c>
    </row>
    <row r="341" spans="1:10" hidden="1">
      <c r="A341" s="115" t="s">
        <v>606</v>
      </c>
      <c r="B341" s="115" t="str">
        <f t="shared" si="5"/>
        <v>ENSAIO NORMAL COMPLETO</v>
      </c>
      <c r="C341" s="115" t="s">
        <v>605</v>
      </c>
      <c r="I341" s="115" t="s">
        <v>6</v>
      </c>
      <c r="J341" s="115">
        <v>3129.98</v>
      </c>
    </row>
    <row r="342" spans="1:10" hidden="1">
      <c r="A342" s="115" t="s">
        <v>607</v>
      </c>
      <c r="B342" s="115" t="str">
        <f t="shared" si="5"/>
        <v>ENSAIO DE PEGA</v>
      </c>
      <c r="C342" s="115" t="s">
        <v>608</v>
      </c>
      <c r="I342" s="115" t="s">
        <v>6</v>
      </c>
      <c r="J342" s="115">
        <v>176.86</v>
      </c>
    </row>
    <row r="343" spans="1:10" hidden="1">
      <c r="A343" s="115" t="s">
        <v>609</v>
      </c>
      <c r="B343" s="115" t="str">
        <f t="shared" si="5"/>
        <v>ENSAIO DE PEGA</v>
      </c>
      <c r="C343" s="115" t="s">
        <v>608</v>
      </c>
      <c r="I343" s="115" t="s">
        <v>6</v>
      </c>
      <c r="J343" s="115">
        <v>162.07</v>
      </c>
    </row>
    <row r="344" spans="1:10" hidden="1">
      <c r="A344" s="115" t="s">
        <v>610</v>
      </c>
      <c r="B344" s="115" t="str">
        <f t="shared" si="5"/>
        <v>ENSAIO DE EXPANSIBILIDADE(LE CHATELIER)</v>
      </c>
      <c r="C344" s="115" t="s">
        <v>611</v>
      </c>
      <c r="I344" s="115" t="s">
        <v>6</v>
      </c>
      <c r="J344" s="115">
        <v>176.86</v>
      </c>
    </row>
    <row r="345" spans="1:10" hidden="1">
      <c r="A345" s="115" t="s">
        <v>612</v>
      </c>
      <c r="B345" s="115" t="str">
        <f t="shared" si="5"/>
        <v>ENSAIO DE EXPANSIBILIDADE(LE CHATELIER)</v>
      </c>
      <c r="C345" s="115" t="s">
        <v>611</v>
      </c>
      <c r="I345" s="115" t="s">
        <v>6</v>
      </c>
      <c r="J345" s="115">
        <v>162.07</v>
      </c>
    </row>
    <row r="346" spans="1:10" hidden="1">
      <c r="A346" s="115" t="s">
        <v>613</v>
      </c>
      <c r="B346" s="115" t="str">
        <f t="shared" si="5"/>
        <v>ENSAIO DE EXPANSIBILIDADE EM AUTO-CLAVE</v>
      </c>
      <c r="C346" s="115" t="s">
        <v>614</v>
      </c>
      <c r="I346" s="115" t="s">
        <v>6</v>
      </c>
      <c r="J346" s="115">
        <v>410.54</v>
      </c>
    </row>
    <row r="347" spans="1:10" hidden="1">
      <c r="A347" s="115" t="s">
        <v>615</v>
      </c>
      <c r="B347" s="115" t="str">
        <f t="shared" si="5"/>
        <v>ENSAIO DE EXPANSIBILIDADE EM AUTO-CLAVE</v>
      </c>
      <c r="C347" s="115" t="s">
        <v>614</v>
      </c>
      <c r="I347" s="115" t="s">
        <v>6</v>
      </c>
      <c r="J347" s="115">
        <v>376.21</v>
      </c>
    </row>
    <row r="348" spans="1:10" hidden="1">
      <c r="A348" s="115" t="s">
        <v>616</v>
      </c>
      <c r="B348" s="115" t="str">
        <f t="shared" si="5"/>
        <v>ENSAIO DE FINURA: RESIDUO NA PENEIRA Nº 200</v>
      </c>
      <c r="C348" s="115" t="s">
        <v>617</v>
      </c>
      <c r="I348" s="115" t="s">
        <v>6</v>
      </c>
      <c r="J348" s="115">
        <v>156.79</v>
      </c>
    </row>
    <row r="349" spans="1:10" hidden="1">
      <c r="A349" s="115" t="s">
        <v>618</v>
      </c>
      <c r="B349" s="115" t="str">
        <f t="shared" si="5"/>
        <v>ENSAIO DE FINURA: RESIDUO NA PENEIRA Nº 200</v>
      </c>
      <c r="C349" s="115" t="s">
        <v>617</v>
      </c>
      <c r="I349" s="115" t="s">
        <v>6</v>
      </c>
      <c r="J349" s="115">
        <v>143.68</v>
      </c>
    </row>
    <row r="350" spans="1:10" hidden="1">
      <c r="A350" s="115" t="s">
        <v>619</v>
      </c>
      <c r="B350" s="115" t="str">
        <f t="shared" si="5"/>
        <v>ENSAIO DE FINURA: SUPERFICIE ESPECIFICA BLAINE</v>
      </c>
      <c r="C350" s="115" t="s">
        <v>620</v>
      </c>
      <c r="I350" s="115" t="s">
        <v>6</v>
      </c>
      <c r="J350" s="115">
        <v>410.54</v>
      </c>
    </row>
    <row r="351" spans="1:10" hidden="1">
      <c r="A351" s="115" t="s">
        <v>621</v>
      </c>
      <c r="B351" s="115" t="str">
        <f t="shared" si="5"/>
        <v>ENSAIO DE FINURA: SUPERFICIE ESPECIFICA BLAINE</v>
      </c>
      <c r="C351" s="115" t="s">
        <v>620</v>
      </c>
      <c r="I351" s="115" t="s">
        <v>6</v>
      </c>
      <c r="J351" s="115">
        <v>376.21</v>
      </c>
    </row>
    <row r="352" spans="1:10" hidden="1">
      <c r="A352" s="115" t="s">
        <v>622</v>
      </c>
      <c r="B352" s="115" t="str">
        <f t="shared" si="5"/>
        <v>RESISTENCIA A COMPRESSAO AOS 3,7 E 28 DIAS DE IDADE</v>
      </c>
      <c r="C352" s="115" t="s">
        <v>623</v>
      </c>
      <c r="I352" s="115" t="s">
        <v>6</v>
      </c>
      <c r="J352" s="115">
        <v>987.95</v>
      </c>
    </row>
    <row r="353" spans="1:10" hidden="1">
      <c r="A353" s="115" t="s">
        <v>624</v>
      </c>
      <c r="B353" s="115" t="str">
        <f t="shared" si="5"/>
        <v>RESISTENCIA A COMPRESSAO AOS 3,7 E 28 DIAS DE IDADE</v>
      </c>
      <c r="C353" s="115" t="s">
        <v>623</v>
      </c>
      <c r="I353" s="115" t="s">
        <v>6</v>
      </c>
      <c r="J353" s="115">
        <v>905.34</v>
      </c>
    </row>
    <row r="354" spans="1:10" hidden="1">
      <c r="A354" s="115" t="s">
        <v>625</v>
      </c>
      <c r="B354" s="115" t="str">
        <f t="shared" si="5"/>
        <v>RESISTENCIA A COMPRESSAO,PARA CADA IDADE COMPLEMENTAR</v>
      </c>
      <c r="C354" s="115" t="s">
        <v>626</v>
      </c>
      <c r="I354" s="115" t="s">
        <v>6</v>
      </c>
      <c r="J354" s="115">
        <v>660.72</v>
      </c>
    </row>
    <row r="355" spans="1:10" hidden="1">
      <c r="A355" s="115" t="s">
        <v>627</v>
      </c>
      <c r="B355" s="115" t="str">
        <f t="shared" si="5"/>
        <v>RESISTENCIA A COMPRESSAO,PARA CADA IDADE COMPLEMENTAR</v>
      </c>
      <c r="C355" s="115" t="s">
        <v>626</v>
      </c>
      <c r="I355" s="115" t="s">
        <v>6</v>
      </c>
      <c r="J355" s="115">
        <v>605.47</v>
      </c>
    </row>
    <row r="356" spans="1:10" hidden="1">
      <c r="A356" s="115" t="s">
        <v>628</v>
      </c>
      <c r="B356" s="115" t="str">
        <f t="shared" si="5"/>
        <v>MASSA ESPECIFICA REAL DO CIMENTO PORTLAND</v>
      </c>
      <c r="C356" s="115" t="s">
        <v>629</v>
      </c>
      <c r="I356" s="115" t="s">
        <v>6</v>
      </c>
      <c r="J356" s="115">
        <v>176.86</v>
      </c>
    </row>
    <row r="357" spans="1:10" hidden="1">
      <c r="A357" s="115" t="s">
        <v>630</v>
      </c>
      <c r="B357" s="115" t="str">
        <f t="shared" si="5"/>
        <v>MASSA ESPECIFICA REAL DO CIMENTO PORTLAND</v>
      </c>
      <c r="C357" s="115" t="s">
        <v>629</v>
      </c>
      <c r="I357" s="115" t="s">
        <v>6</v>
      </c>
      <c r="J357" s="115">
        <v>162.07</v>
      </c>
    </row>
    <row r="358" spans="1:10" hidden="1">
      <c r="A358" s="115" t="s">
        <v>631</v>
      </c>
      <c r="B358" s="115" t="str">
        <f t="shared" si="5"/>
        <v>CALOR DE HIDRATACAO AOS 7 E 28 DIAS DE IDADE</v>
      </c>
      <c r="C358" s="115" t="s">
        <v>632</v>
      </c>
      <c r="I358" s="115" t="s">
        <v>6</v>
      </c>
      <c r="J358" s="115">
        <v>961.53</v>
      </c>
    </row>
    <row r="359" spans="1:10" hidden="1">
      <c r="A359" s="115" t="s">
        <v>633</v>
      </c>
      <c r="B359" s="115" t="str">
        <f t="shared" si="5"/>
        <v>CALOR DE HIDRATACAO AOS 7 E 28 DIAS DE IDADE</v>
      </c>
      <c r="C359" s="115" t="s">
        <v>632</v>
      </c>
      <c r="I359" s="115" t="s">
        <v>6</v>
      </c>
      <c r="J359" s="115">
        <v>881.13</v>
      </c>
    </row>
    <row r="360" spans="1:10" hidden="1">
      <c r="A360" s="115" t="s">
        <v>634</v>
      </c>
      <c r="B360" s="115" t="str">
        <f t="shared" si="5"/>
        <v>PERDA AO FOGO(PORTLAND COMUM)</v>
      </c>
      <c r="C360" s="115" t="s">
        <v>635</v>
      </c>
      <c r="I360" s="115" t="s">
        <v>6</v>
      </c>
      <c r="J360" s="115">
        <v>148.07</v>
      </c>
    </row>
    <row r="361" spans="1:10" hidden="1">
      <c r="A361" s="115" t="s">
        <v>636</v>
      </c>
      <c r="B361" s="115" t="str">
        <f t="shared" si="5"/>
        <v>PERDA AO FOGO(PORTLAND COMUM)</v>
      </c>
      <c r="C361" s="115" t="s">
        <v>635</v>
      </c>
      <c r="I361" s="115" t="s">
        <v>6</v>
      </c>
      <c r="J361" s="115">
        <v>135.69</v>
      </c>
    </row>
    <row r="362" spans="1:10" hidden="1">
      <c r="A362" s="115" t="s">
        <v>637</v>
      </c>
      <c r="B362" s="115" t="str">
        <f t="shared" si="5"/>
        <v>PERDA AO FOGO(POZOLANICO)</v>
      </c>
      <c r="C362" s="115" t="s">
        <v>638</v>
      </c>
      <c r="I362" s="115" t="s">
        <v>6</v>
      </c>
      <c r="J362" s="115">
        <v>148.07</v>
      </c>
    </row>
    <row r="363" spans="1:10" hidden="1">
      <c r="A363" s="115" t="s">
        <v>639</v>
      </c>
      <c r="B363" s="115" t="str">
        <f t="shared" si="5"/>
        <v>PERDA AO FOGO(POZOLANICO)</v>
      </c>
      <c r="C363" s="115" t="s">
        <v>638</v>
      </c>
      <c r="I363" s="115" t="s">
        <v>6</v>
      </c>
      <c r="J363" s="115">
        <v>135.69</v>
      </c>
    </row>
    <row r="364" spans="1:10" hidden="1">
      <c r="A364" s="115" t="s">
        <v>640</v>
      </c>
      <c r="B364" s="115" t="str">
        <f t="shared" si="5"/>
        <v>RESIDUO INSOLUVEL</v>
      </c>
      <c r="C364" s="115" t="s">
        <v>641</v>
      </c>
      <c r="I364" s="115" t="s">
        <v>6</v>
      </c>
      <c r="J364" s="115">
        <v>148.07</v>
      </c>
    </row>
    <row r="365" spans="1:10" hidden="1">
      <c r="A365" s="115" t="s">
        <v>642</v>
      </c>
      <c r="B365" s="115" t="str">
        <f t="shared" si="5"/>
        <v>RESIDUO INSOLUVEL</v>
      </c>
      <c r="C365" s="115" t="s">
        <v>641</v>
      </c>
      <c r="I365" s="115" t="s">
        <v>6</v>
      </c>
      <c r="J365" s="115">
        <v>135.69</v>
      </c>
    </row>
    <row r="366" spans="1:10" hidden="1">
      <c r="A366" s="115" t="s">
        <v>643</v>
      </c>
      <c r="B366" s="115" t="str">
        <f t="shared" si="5"/>
        <v>QUANTIDADE DE ANIDRIDO SULFURICO</v>
      </c>
      <c r="C366" s="115" t="s">
        <v>644</v>
      </c>
      <c r="I366" s="115" t="s">
        <v>6</v>
      </c>
      <c r="J366" s="115">
        <v>148.07</v>
      </c>
    </row>
    <row r="367" spans="1:10" hidden="1">
      <c r="A367" s="115" t="s">
        <v>645</v>
      </c>
      <c r="B367" s="115" t="str">
        <f t="shared" si="5"/>
        <v>QUANTIDADE DE ANIDRIDO SULFURICO</v>
      </c>
      <c r="C367" s="115" t="s">
        <v>644</v>
      </c>
      <c r="I367" s="115" t="s">
        <v>6</v>
      </c>
      <c r="J367" s="115">
        <v>135.69</v>
      </c>
    </row>
    <row r="368" spans="1:10" hidden="1">
      <c r="A368" s="115" t="s">
        <v>646</v>
      </c>
      <c r="B368" s="115" t="str">
        <f t="shared" si="5"/>
        <v>QUANTIDADE DE SILICA</v>
      </c>
      <c r="C368" s="115" t="s">
        <v>647</v>
      </c>
      <c r="I368" s="115" t="s">
        <v>6</v>
      </c>
      <c r="J368" s="115">
        <v>148.07</v>
      </c>
    </row>
    <row r="369" spans="1:10" hidden="1">
      <c r="A369" s="115" t="s">
        <v>648</v>
      </c>
      <c r="B369" s="115" t="str">
        <f t="shared" si="5"/>
        <v>QUANTIDADE DE SILICA</v>
      </c>
      <c r="C369" s="115" t="s">
        <v>647</v>
      </c>
      <c r="I369" s="115" t="s">
        <v>6</v>
      </c>
      <c r="J369" s="115">
        <v>135.69</v>
      </c>
    </row>
    <row r="370" spans="1:10" hidden="1">
      <c r="A370" s="115" t="s">
        <v>649</v>
      </c>
      <c r="B370" s="115" t="str">
        <f t="shared" si="5"/>
        <v>QUANTIDADE DE OXIDO DE FERRO</v>
      </c>
      <c r="C370" s="115" t="s">
        <v>650</v>
      </c>
      <c r="I370" s="115" t="s">
        <v>6</v>
      </c>
      <c r="J370" s="115">
        <v>148.07</v>
      </c>
    </row>
    <row r="371" spans="1:10" hidden="1">
      <c r="A371" s="115" t="s">
        <v>651</v>
      </c>
      <c r="B371" s="115" t="str">
        <f t="shared" si="5"/>
        <v>QUANTIDADE DE OXIDO DE FERRO</v>
      </c>
      <c r="C371" s="115" t="s">
        <v>650</v>
      </c>
      <c r="I371" s="115" t="s">
        <v>6</v>
      </c>
      <c r="J371" s="115">
        <v>135.69</v>
      </c>
    </row>
    <row r="372" spans="1:10" hidden="1">
      <c r="A372" s="115" t="s">
        <v>652</v>
      </c>
      <c r="B372" s="115" t="str">
        <f t="shared" si="5"/>
        <v>QUANTIDADE DE OXIDO DE ALUMINIO</v>
      </c>
      <c r="C372" s="115" t="s">
        <v>653</v>
      </c>
      <c r="I372" s="115" t="s">
        <v>6</v>
      </c>
      <c r="J372" s="115">
        <v>148.07</v>
      </c>
    </row>
    <row r="373" spans="1:10" hidden="1">
      <c r="A373" s="115" t="s">
        <v>654</v>
      </c>
      <c r="B373" s="115" t="str">
        <f t="shared" si="5"/>
        <v>QUANTIDADE DE OXIDO DE ALUMINIO</v>
      </c>
      <c r="C373" s="115" t="s">
        <v>653</v>
      </c>
      <c r="I373" s="115" t="s">
        <v>6</v>
      </c>
      <c r="J373" s="115">
        <v>135.69</v>
      </c>
    </row>
    <row r="374" spans="1:10" hidden="1">
      <c r="A374" s="115" t="s">
        <v>655</v>
      </c>
      <c r="B374" s="115" t="str">
        <f t="shared" si="5"/>
        <v>QUANTIDADE DE OXIDO DE CALCIO</v>
      </c>
      <c r="C374" s="115" t="s">
        <v>656</v>
      </c>
      <c r="I374" s="115" t="s">
        <v>6</v>
      </c>
      <c r="J374" s="115">
        <v>148.07</v>
      </c>
    </row>
    <row r="375" spans="1:10" hidden="1">
      <c r="A375" s="115" t="s">
        <v>657</v>
      </c>
      <c r="B375" s="115" t="str">
        <f t="shared" si="5"/>
        <v>QUANTIDADE DE OXIDO DE CALCIO</v>
      </c>
      <c r="C375" s="115" t="s">
        <v>656</v>
      </c>
      <c r="I375" s="115" t="s">
        <v>6</v>
      </c>
      <c r="J375" s="115">
        <v>135.69</v>
      </c>
    </row>
    <row r="376" spans="1:10" hidden="1">
      <c r="A376" s="115" t="s">
        <v>658</v>
      </c>
      <c r="B376" s="115" t="str">
        <f t="shared" si="5"/>
        <v>QUANTIDADE DE OXIDO DE MAGNESIO</v>
      </c>
      <c r="C376" s="115" t="s">
        <v>659</v>
      </c>
      <c r="I376" s="115" t="s">
        <v>6</v>
      </c>
      <c r="J376" s="115">
        <v>148.07</v>
      </c>
    </row>
    <row r="377" spans="1:10" hidden="1">
      <c r="A377" s="115" t="s">
        <v>660</v>
      </c>
      <c r="B377" s="115" t="str">
        <f t="shared" si="5"/>
        <v>QUANTIDADE DE OXIDO DE MAGNESIO</v>
      </c>
      <c r="C377" s="115" t="s">
        <v>659</v>
      </c>
      <c r="I377" s="115" t="s">
        <v>6</v>
      </c>
      <c r="J377" s="115">
        <v>135.69</v>
      </c>
    </row>
    <row r="378" spans="1:10" hidden="1">
      <c r="A378" s="115" t="s">
        <v>661</v>
      </c>
      <c r="B378" s="115" t="str">
        <f t="shared" si="5"/>
        <v>QUANTIDADE DE ANIDRIDO SILICICO</v>
      </c>
      <c r="C378" s="115" t="s">
        <v>662</v>
      </c>
      <c r="I378" s="115" t="s">
        <v>6</v>
      </c>
      <c r="J378" s="115">
        <v>148.07</v>
      </c>
    </row>
    <row r="379" spans="1:10" hidden="1">
      <c r="A379" s="115" t="s">
        <v>663</v>
      </c>
      <c r="B379" s="115" t="str">
        <f t="shared" si="5"/>
        <v>QUANTIDADE DE ANIDRIDO SILICICO</v>
      </c>
      <c r="C379" s="115" t="s">
        <v>662</v>
      </c>
      <c r="I379" s="115" t="s">
        <v>6</v>
      </c>
      <c r="J379" s="115">
        <v>135.69</v>
      </c>
    </row>
    <row r="380" spans="1:10" hidden="1">
      <c r="A380" s="115" t="s">
        <v>664</v>
      </c>
      <c r="B380" s="115" t="str">
        <f t="shared" si="5"/>
        <v>QUANTIDADE DE OXIDO DE POTASSIO</v>
      </c>
      <c r="C380" s="115" t="s">
        <v>665</v>
      </c>
      <c r="I380" s="115" t="s">
        <v>6</v>
      </c>
      <c r="J380" s="115">
        <v>148.07</v>
      </c>
    </row>
    <row r="381" spans="1:10" hidden="1">
      <c r="A381" s="115" t="s">
        <v>666</v>
      </c>
      <c r="B381" s="115" t="str">
        <f t="shared" si="5"/>
        <v>QUANTIDADE DE OXIDO DE POTASSIO</v>
      </c>
      <c r="C381" s="115" t="s">
        <v>665</v>
      </c>
      <c r="I381" s="115" t="s">
        <v>6</v>
      </c>
      <c r="J381" s="115">
        <v>135.69</v>
      </c>
    </row>
    <row r="382" spans="1:10" hidden="1">
      <c r="A382" s="115" t="s">
        <v>667</v>
      </c>
      <c r="B382" s="115" t="str">
        <f t="shared" si="5"/>
        <v>QUANTIDADE DE OXIDO DE SODIO</v>
      </c>
      <c r="C382" s="115" t="s">
        <v>668</v>
      </c>
      <c r="I382" s="115" t="s">
        <v>6</v>
      </c>
      <c r="J382" s="115">
        <v>148.07</v>
      </c>
    </row>
    <row r="383" spans="1:10" hidden="1">
      <c r="A383" s="115" t="s">
        <v>669</v>
      </c>
      <c r="B383" s="115" t="str">
        <f t="shared" si="5"/>
        <v>QUANTIDADE DE OXIDO DE SODIO</v>
      </c>
      <c r="C383" s="115" t="s">
        <v>668</v>
      </c>
      <c r="I383" s="115" t="s">
        <v>6</v>
      </c>
      <c r="J383" s="115">
        <v>135.69</v>
      </c>
    </row>
    <row r="384" spans="1:10" hidden="1">
      <c r="A384" s="115" t="s">
        <v>670</v>
      </c>
      <c r="B384" s="115" t="str">
        <f t="shared" si="5"/>
        <v>QUANTIDADE DE CALCIO</v>
      </c>
      <c r="C384" s="115" t="s">
        <v>671</v>
      </c>
      <c r="I384" s="115" t="s">
        <v>6</v>
      </c>
      <c r="J384" s="115">
        <v>148.07</v>
      </c>
    </row>
    <row r="385" spans="1:10" hidden="1">
      <c r="A385" s="115" t="s">
        <v>672</v>
      </c>
      <c r="B385" s="115" t="str">
        <f t="shared" si="5"/>
        <v>QUANTIDADE DE CALCIO</v>
      </c>
      <c r="C385" s="115" t="s">
        <v>671</v>
      </c>
      <c r="I385" s="115" t="s">
        <v>6</v>
      </c>
      <c r="J385" s="115">
        <v>135.69</v>
      </c>
    </row>
    <row r="386" spans="1:10" hidden="1">
      <c r="A386" s="115" t="s">
        <v>673</v>
      </c>
      <c r="B386" s="115" t="str">
        <f t="shared" si="5"/>
        <v>QUANTIDADE DE OXIDO DE MANGANES</v>
      </c>
      <c r="C386" s="115" t="s">
        <v>674</v>
      </c>
      <c r="I386" s="115" t="s">
        <v>6</v>
      </c>
      <c r="J386" s="115">
        <v>148.07</v>
      </c>
    </row>
    <row r="387" spans="1:10" hidden="1">
      <c r="A387" s="115" t="s">
        <v>675</v>
      </c>
      <c r="B387" s="115" t="str">
        <f t="shared" si="5"/>
        <v>QUANTIDADE DE OXIDO DE MANGANES</v>
      </c>
      <c r="C387" s="115" t="s">
        <v>674</v>
      </c>
      <c r="I387" s="115" t="s">
        <v>6</v>
      </c>
      <c r="J387" s="115">
        <v>135.69</v>
      </c>
    </row>
    <row r="388" spans="1:10" hidden="1">
      <c r="A388" s="115" t="s">
        <v>676</v>
      </c>
      <c r="B388" s="115" t="str">
        <f t="shared" si="5"/>
        <v>QUANTIDADE DE SULFATO</v>
      </c>
      <c r="C388" s="115" t="s">
        <v>677</v>
      </c>
      <c r="I388" s="115" t="s">
        <v>6</v>
      </c>
      <c r="J388" s="115">
        <v>148.07</v>
      </c>
    </row>
    <row r="389" spans="1:10" hidden="1">
      <c r="A389" s="115" t="s">
        <v>678</v>
      </c>
      <c r="B389" s="115" t="str">
        <f t="shared" ref="B389:B452" si="6">C389&amp;D389&amp;E389&amp;F389&amp;G389&amp;H389</f>
        <v>QUANTIDADE DE SULFATO</v>
      </c>
      <c r="C389" s="115" t="s">
        <v>677</v>
      </c>
      <c r="I389" s="115" t="s">
        <v>6</v>
      </c>
      <c r="J389" s="115">
        <v>135.69</v>
      </c>
    </row>
    <row r="390" spans="1:10" hidden="1">
      <c r="A390" s="115" t="s">
        <v>679</v>
      </c>
      <c r="B390" s="115" t="str">
        <f t="shared" si="6"/>
        <v>DETERMINACAO DOS COMPOSTOS PRINCIPAIS PRESENTES NO CIMENTO PORTLAND</v>
      </c>
      <c r="C390" s="115" t="s">
        <v>34002</v>
      </c>
      <c r="D390" s="115" t="s">
        <v>34003</v>
      </c>
      <c r="I390" s="115" t="s">
        <v>6</v>
      </c>
      <c r="J390" s="115">
        <v>148.07</v>
      </c>
    </row>
    <row r="391" spans="1:10" hidden="1">
      <c r="A391" s="115" t="s">
        <v>680</v>
      </c>
      <c r="B391" s="115" t="str">
        <f t="shared" si="6"/>
        <v>DETERMINACAO DOS COMPOSTOS PRINCIPAIS PRESENTES NO CIMENTO PORTLAND</v>
      </c>
      <c r="C391" s="115" t="s">
        <v>34002</v>
      </c>
      <c r="D391" s="115" t="s">
        <v>34003</v>
      </c>
      <c r="I391" s="115" t="s">
        <v>6</v>
      </c>
      <c r="J391" s="115">
        <v>135.69</v>
      </c>
    </row>
    <row r="392" spans="1:10" hidden="1">
      <c r="A392" s="115" t="s">
        <v>681</v>
      </c>
      <c r="B392" s="115" t="str">
        <f t="shared" si="6"/>
        <v>ENSAIO QUIMICO COMPLETO DE CIMENTO</v>
      </c>
      <c r="C392" s="115" t="s">
        <v>682</v>
      </c>
      <c r="I392" s="115" t="s">
        <v>6</v>
      </c>
      <c r="J392" s="115">
        <v>3096.14</v>
      </c>
    </row>
    <row r="393" spans="1:10" hidden="1">
      <c r="A393" s="115" t="s">
        <v>683</v>
      </c>
      <c r="B393" s="115" t="str">
        <f t="shared" si="6"/>
        <v>ENSAIO QUIMICO COMPLETO DE CIMENTO</v>
      </c>
      <c r="C393" s="115" t="s">
        <v>682</v>
      </c>
      <c r="I393" s="115" t="s">
        <v>6</v>
      </c>
      <c r="J393" s="115">
        <v>2837.26</v>
      </c>
    </row>
    <row r="394" spans="1:10" hidden="1">
      <c r="A394" s="115" t="s">
        <v>684</v>
      </c>
      <c r="B394" s="115" t="str">
        <f t="shared" si="6"/>
        <v>CONTROLE TECNOLOGICO DE OBRAS,CONSIDERANDO APENAS O CONTROLE DAS ARMADURAS,CONSTANDO DE COLETA DE CORPOS DE PROVA,TRANSPORTE ATE 50KM,ENSAIO DE DOBRAMENTO E DE TRACAO SIMPLES,MEDIDO POR TONELADA DE ACO GEOMETRICAMENTE NECESSARIO</v>
      </c>
      <c r="C394" s="115" t="s">
        <v>34004</v>
      </c>
      <c r="D394" s="115" t="s">
        <v>34005</v>
      </c>
      <c r="E394" s="115" t="s">
        <v>34006</v>
      </c>
      <c r="F394" s="115" t="s">
        <v>34007</v>
      </c>
      <c r="I394" s="115" t="s">
        <v>685</v>
      </c>
      <c r="J394" s="115">
        <v>144.91999999999999</v>
      </c>
    </row>
    <row r="395" spans="1:10" hidden="1">
      <c r="A395" s="115" t="s">
        <v>686</v>
      </c>
      <c r="B395" s="115" t="str">
        <f t="shared" si="6"/>
        <v>CONTROLE TECNOLOGICO DE OBRAS,CONSIDERANDO APENAS O CONTROLE DAS ARMADURAS,CONSTANDO DE COLETA DE CORPOS DE PROVA,TRANSPORTE ATE 50KM,ENSAIO DE DOBRAMENTO E DE TRACAO SIMPLES,MEDIDO POR TONELADA DE ACO GEOMETRICAMENTE NECESSARIO</v>
      </c>
      <c r="C395" s="115" t="s">
        <v>34004</v>
      </c>
      <c r="D395" s="115" t="s">
        <v>34005</v>
      </c>
      <c r="E395" s="115" t="s">
        <v>34006</v>
      </c>
      <c r="F395" s="115" t="s">
        <v>34007</v>
      </c>
      <c r="I395" s="115" t="s">
        <v>685</v>
      </c>
      <c r="J395" s="115">
        <v>132.80000000000001</v>
      </c>
    </row>
    <row r="396" spans="1:10" hidden="1">
      <c r="A396" s="115" t="s">
        <v>687</v>
      </c>
      <c r="B396" s="115" t="str">
        <f t="shared" si="6"/>
        <v>CONTROLE TECNOLOGICO DE OBRAS,CONSIDERANDO APENAS O CONTROLE DAS ARMADURAS,CONSTANDO DE COLETA DE CORPOS DE PROVA,TRANSPORTE ATE 100KM,ENSAIO DE DOBRAMENTO E DE TRACAO SIMPLES,MEDIDO POR TONELADA DE ACO GEOMETRICAMENTE NECESSARIO</v>
      </c>
      <c r="C396" s="115" t="s">
        <v>34004</v>
      </c>
      <c r="D396" s="115" t="s">
        <v>34005</v>
      </c>
      <c r="E396" s="115" t="s">
        <v>34008</v>
      </c>
      <c r="F396" s="115" t="s">
        <v>34009</v>
      </c>
      <c r="I396" s="115" t="s">
        <v>685</v>
      </c>
      <c r="J396" s="115">
        <v>150.49</v>
      </c>
    </row>
    <row r="397" spans="1:10" hidden="1">
      <c r="A397" s="115" t="s">
        <v>688</v>
      </c>
      <c r="B397" s="115" t="str">
        <f t="shared" si="6"/>
        <v>CONTROLE TECNOLOGICO DE OBRAS,CONSIDERANDO APENAS O CONTROLE DAS ARMADURAS,CONSTANDO DE COLETA DE CORPOS DE PROVA,TRANSPORTE ATE 100KM,ENSAIO DE DOBRAMENTO E DE TRACAO SIMPLES,MEDIDO POR TONELADA DE ACO GEOMETRICAMENTE NECESSARIO</v>
      </c>
      <c r="C397" s="115" t="s">
        <v>34004</v>
      </c>
      <c r="D397" s="115" t="s">
        <v>34005</v>
      </c>
      <c r="E397" s="115" t="s">
        <v>34008</v>
      </c>
      <c r="F397" s="115" t="s">
        <v>34009</v>
      </c>
      <c r="I397" s="115" t="s">
        <v>685</v>
      </c>
      <c r="J397" s="115">
        <v>137.91</v>
      </c>
    </row>
    <row r="398" spans="1:10" hidden="1">
      <c r="A398" s="115" t="s">
        <v>689</v>
      </c>
      <c r="B398" s="115" t="str">
        <f t="shared" si="6"/>
        <v>CONTROLE TECNOLOGICO DE OBRAS,CONSIDERANDO APENAS O CONTROLE DAS ARMADURAS,CONSTANDO DE COLETA DE CORPOS DE PROVA,TRANSPORTE ATE 250KM,ENSAIO DE DOBRAMENTO E DE TRACAO SIMPLES,MEDIDO POR TONELADA DE ACO GEOMETRICAMENTE NECESSARIO</v>
      </c>
      <c r="C398" s="115" t="s">
        <v>34004</v>
      </c>
      <c r="D398" s="115" t="s">
        <v>34005</v>
      </c>
      <c r="E398" s="115" t="s">
        <v>34010</v>
      </c>
      <c r="F398" s="115" t="s">
        <v>34009</v>
      </c>
      <c r="I398" s="115" t="s">
        <v>685</v>
      </c>
      <c r="J398" s="115">
        <v>167.21</v>
      </c>
    </row>
    <row r="399" spans="1:10" hidden="1">
      <c r="A399" s="115" t="s">
        <v>690</v>
      </c>
      <c r="B399" s="115" t="str">
        <f t="shared" si="6"/>
        <v>CONTROLE TECNOLOGICO DE OBRAS,CONSIDERANDO APENAS O CONTROLE DAS ARMADURAS,CONSTANDO DE COLETA DE CORPOS DE PROVA,TRANSPORTE ATE 250KM,ENSAIO DE DOBRAMENTO E DE TRACAO SIMPLES,MEDIDO POR TONELADA DE ACO GEOMETRICAMENTE NECESSARIO</v>
      </c>
      <c r="C399" s="115" t="s">
        <v>34004</v>
      </c>
      <c r="D399" s="115" t="s">
        <v>34005</v>
      </c>
      <c r="E399" s="115" t="s">
        <v>34010</v>
      </c>
      <c r="F399" s="115" t="s">
        <v>34009</v>
      </c>
      <c r="I399" s="115" t="s">
        <v>685</v>
      </c>
      <c r="J399" s="115">
        <v>153.22999999999999</v>
      </c>
    </row>
    <row r="400" spans="1:10" hidden="1">
      <c r="A400" s="115" t="s">
        <v>691</v>
      </c>
      <c r="B400" s="115" t="str">
        <f t="shared" si="6"/>
        <v>DOBRAMENTO SIMPLES,EM UMA OPERACAO</v>
      </c>
      <c r="C400" s="115" t="s">
        <v>692</v>
      </c>
      <c r="I400" s="115" t="s">
        <v>6</v>
      </c>
      <c r="J400" s="115">
        <v>88.44</v>
      </c>
    </row>
    <row r="401" spans="1:10" hidden="1">
      <c r="A401" s="115" t="s">
        <v>693</v>
      </c>
      <c r="B401" s="115" t="str">
        <f t="shared" si="6"/>
        <v>DOBRAMENTO SIMPLES,EM UMA OPERACAO</v>
      </c>
      <c r="C401" s="115" t="s">
        <v>692</v>
      </c>
      <c r="I401" s="115" t="s">
        <v>6</v>
      </c>
      <c r="J401" s="115">
        <v>81.05</v>
      </c>
    </row>
    <row r="402" spans="1:10" hidden="1">
      <c r="A402" s="115" t="s">
        <v>694</v>
      </c>
      <c r="B402" s="115" t="str">
        <f t="shared" si="6"/>
        <v>DOBRAMENTO SIMPLES, EM DUAS OPERACOES (FLEXAO E COMPRESSAO)</v>
      </c>
      <c r="C402" s="115" t="s">
        <v>695</v>
      </c>
      <c r="I402" s="115" t="s">
        <v>6</v>
      </c>
      <c r="J402" s="115">
        <v>101.55</v>
      </c>
    </row>
    <row r="403" spans="1:10" hidden="1">
      <c r="A403" s="115" t="s">
        <v>696</v>
      </c>
      <c r="B403" s="115" t="str">
        <f t="shared" si="6"/>
        <v>DOBRAMENTO SIMPLES, EM DUAS OPERACOES (FLEXAO E COMPRESSAO)</v>
      </c>
      <c r="C403" s="115" t="s">
        <v>695</v>
      </c>
      <c r="I403" s="115" t="s">
        <v>6</v>
      </c>
      <c r="J403" s="115">
        <v>93.06</v>
      </c>
    </row>
    <row r="404" spans="1:10" hidden="1">
      <c r="A404" s="115" t="s">
        <v>697</v>
      </c>
      <c r="B404" s="115" t="str">
        <f t="shared" si="6"/>
        <v>TRACAO SIMPLES,COM ESFORCO ATE 5T</v>
      </c>
      <c r="C404" s="115" t="s">
        <v>698</v>
      </c>
      <c r="I404" s="115" t="s">
        <v>6</v>
      </c>
      <c r="J404" s="115">
        <v>147.43</v>
      </c>
    </row>
    <row r="405" spans="1:10" hidden="1">
      <c r="A405" s="115" t="s">
        <v>699</v>
      </c>
      <c r="B405" s="115" t="str">
        <f t="shared" si="6"/>
        <v>TRACAO SIMPLES,COM ESFORCO ATE 5T</v>
      </c>
      <c r="C405" s="115" t="s">
        <v>698</v>
      </c>
      <c r="I405" s="115" t="s">
        <v>6</v>
      </c>
      <c r="J405" s="115">
        <v>135.1</v>
      </c>
    </row>
    <row r="406" spans="1:10" hidden="1">
      <c r="A406" s="115" t="s">
        <v>700</v>
      </c>
      <c r="B406" s="115" t="str">
        <f t="shared" si="6"/>
        <v>TRACAO SIMPLES,COM ESFORCO DE 5 ATE 30T</v>
      </c>
      <c r="C406" s="115" t="s">
        <v>701</v>
      </c>
      <c r="I406" s="115" t="s">
        <v>6</v>
      </c>
      <c r="J406" s="115">
        <v>176.91</v>
      </c>
    </row>
    <row r="407" spans="1:10" hidden="1">
      <c r="A407" s="115" t="s">
        <v>702</v>
      </c>
      <c r="B407" s="115" t="str">
        <f t="shared" si="6"/>
        <v>TRACAO SIMPLES,COM ESFORCO DE 5 ATE 30T</v>
      </c>
      <c r="C407" s="115" t="s">
        <v>701</v>
      </c>
      <c r="I407" s="115" t="s">
        <v>6</v>
      </c>
      <c r="J407" s="115">
        <v>162.11000000000001</v>
      </c>
    </row>
    <row r="408" spans="1:10" hidden="1">
      <c r="A408" s="115" t="s">
        <v>703</v>
      </c>
      <c r="B408" s="115" t="str">
        <f t="shared" si="6"/>
        <v>TRACAO SIMPLES,COM ESFORCO DE 30 ATE 100T</v>
      </c>
      <c r="C408" s="115" t="s">
        <v>704</v>
      </c>
      <c r="I408" s="115" t="s">
        <v>6</v>
      </c>
      <c r="J408" s="115">
        <v>212.3</v>
      </c>
    </row>
    <row r="409" spans="1:10" hidden="1">
      <c r="A409" s="115" t="s">
        <v>705</v>
      </c>
      <c r="B409" s="115" t="str">
        <f t="shared" si="6"/>
        <v>TRACAO SIMPLES,COM ESFORCO DE 30 ATE 100T</v>
      </c>
      <c r="C409" s="115" t="s">
        <v>704</v>
      </c>
      <c r="I409" s="115" t="s">
        <v>6</v>
      </c>
      <c r="J409" s="115">
        <v>194.55</v>
      </c>
    </row>
    <row r="410" spans="1:10" hidden="1">
      <c r="A410" s="115" t="s">
        <v>706</v>
      </c>
      <c r="B410" s="115" t="str">
        <f t="shared" si="6"/>
        <v>TRACAO COM DETERMINACAO DE ALONGAMENTO SOB CARGA</v>
      </c>
      <c r="C410" s="115" t="s">
        <v>707</v>
      </c>
      <c r="I410" s="115" t="s">
        <v>6</v>
      </c>
      <c r="J410" s="115">
        <v>254.75</v>
      </c>
    </row>
    <row r="411" spans="1:10" hidden="1">
      <c r="A411" s="115" t="s">
        <v>708</v>
      </c>
      <c r="B411" s="115" t="str">
        <f t="shared" si="6"/>
        <v>TRACAO COM DETERMINACAO DE ALONGAMENTO SOB CARGA</v>
      </c>
      <c r="C411" s="115" t="s">
        <v>707</v>
      </c>
      <c r="I411" s="115" t="s">
        <v>6</v>
      </c>
      <c r="J411" s="115">
        <v>233.45</v>
      </c>
    </row>
    <row r="412" spans="1:10" hidden="1">
      <c r="A412" s="115" t="s">
        <v>709</v>
      </c>
      <c r="B412" s="115" t="str">
        <f t="shared" si="6"/>
        <v>MODULO DE ELASTICIDADE</v>
      </c>
      <c r="C412" s="115" t="s">
        <v>710</v>
      </c>
      <c r="I412" s="115" t="s">
        <v>6</v>
      </c>
      <c r="J412" s="115">
        <v>440.67</v>
      </c>
    </row>
    <row r="413" spans="1:10" hidden="1">
      <c r="A413" s="115" t="s">
        <v>711</v>
      </c>
      <c r="B413" s="115" t="str">
        <f t="shared" si="6"/>
        <v>MODULO DE ELASTICIDADE</v>
      </c>
      <c r="C413" s="115" t="s">
        <v>710</v>
      </c>
      <c r="I413" s="115" t="s">
        <v>6</v>
      </c>
      <c r="J413" s="115">
        <v>403.82</v>
      </c>
    </row>
    <row r="414" spans="1:10" hidden="1">
      <c r="A414" s="115" t="s">
        <v>712</v>
      </c>
      <c r="B414" s="115" t="str">
        <f t="shared" si="6"/>
        <v>FLEXAO POR IMPACTO,COM TRACADO DO DIAGRAMA TENSAO X DEFORMACAO ESPECIFICA,NA TEMPERATURA AMBIENTE</v>
      </c>
      <c r="C414" s="115" t="s">
        <v>34011</v>
      </c>
      <c r="D414" s="115" t="s">
        <v>34012</v>
      </c>
      <c r="I414" s="115" t="s">
        <v>6</v>
      </c>
      <c r="J414" s="115">
        <v>96.39</v>
      </c>
    </row>
    <row r="415" spans="1:10" hidden="1">
      <c r="A415" s="115" t="s">
        <v>713</v>
      </c>
      <c r="B415" s="115" t="str">
        <f t="shared" si="6"/>
        <v>FLEXAO POR IMPACTO,COM TRACADO DO DIAGRAMA TENSAO X DEFORMACAO ESPECIFICA,NA TEMPERATURA AMBIENTE</v>
      </c>
      <c r="C415" s="115" t="s">
        <v>34011</v>
      </c>
      <c r="D415" s="115" t="s">
        <v>34012</v>
      </c>
      <c r="I415" s="115" t="s">
        <v>6</v>
      </c>
      <c r="J415" s="115">
        <v>88.33</v>
      </c>
    </row>
    <row r="416" spans="1:10" hidden="1">
      <c r="A416" s="115" t="s">
        <v>714</v>
      </c>
      <c r="B416" s="115" t="str">
        <f t="shared" si="6"/>
        <v>TRACAO COM MEDIDAS DE DEFORMACAO(0,2%),INCLUSIVE TRACADO DEGRAFICOS SENDO O ESFORCO ATE 5T</v>
      </c>
      <c r="C416" s="115" t="s">
        <v>34013</v>
      </c>
      <c r="D416" s="115" t="s">
        <v>34014</v>
      </c>
      <c r="I416" s="115" t="s">
        <v>6</v>
      </c>
      <c r="J416" s="115">
        <v>289.19</v>
      </c>
    </row>
    <row r="417" spans="1:10" hidden="1">
      <c r="A417" s="115" t="s">
        <v>715</v>
      </c>
      <c r="B417" s="115" t="str">
        <f t="shared" si="6"/>
        <v>TRACAO COM MEDIDAS DE DEFORMACAO(0,2%),INCLUSIVE TRACADO DEGRAFICOS SENDO O ESFORCO ATE 5T</v>
      </c>
      <c r="C417" s="115" t="s">
        <v>34013</v>
      </c>
      <c r="D417" s="115" t="s">
        <v>34014</v>
      </c>
      <c r="I417" s="115" t="s">
        <v>6</v>
      </c>
      <c r="J417" s="115">
        <v>265.01</v>
      </c>
    </row>
    <row r="418" spans="1:10" hidden="1">
      <c r="A418" s="115" t="s">
        <v>716</v>
      </c>
      <c r="B418" s="115" t="str">
        <f t="shared" si="6"/>
        <v>TRACAO COM MEDIDAS DE DEFORMACAO(0,2%),INCLUSIVE TRACADO DEGRAFICOS,SENDO O ESFORCO DE 5 ATE 30T</v>
      </c>
      <c r="C418" s="115" t="s">
        <v>34013</v>
      </c>
      <c r="D418" s="115" t="s">
        <v>34015</v>
      </c>
      <c r="I418" s="115" t="s">
        <v>6</v>
      </c>
      <c r="J418" s="115">
        <v>347.02</v>
      </c>
    </row>
    <row r="419" spans="1:10" hidden="1">
      <c r="A419" s="115" t="s">
        <v>717</v>
      </c>
      <c r="B419" s="115" t="str">
        <f t="shared" si="6"/>
        <v>TRACAO COM MEDIDAS DE DEFORMACAO(0,2%),INCLUSIVE TRACADO DEGRAFICOS,SENDO O ESFORCO DE 5 ATE 30T</v>
      </c>
      <c r="C419" s="115" t="s">
        <v>34013</v>
      </c>
      <c r="D419" s="115" t="s">
        <v>34015</v>
      </c>
      <c r="I419" s="115" t="s">
        <v>6</v>
      </c>
      <c r="J419" s="115">
        <v>318</v>
      </c>
    </row>
    <row r="420" spans="1:10" hidden="1">
      <c r="A420" s="115" t="s">
        <v>718</v>
      </c>
      <c r="B420" s="115" t="str">
        <f t="shared" si="6"/>
        <v>TRACAO COM MEDIDAS DE DEFORMACAO(0,2%),INCLUSIVE TRACADO DEGRAFICOS SENDO O ESFORCO DE 30 ATE 200T</v>
      </c>
      <c r="C420" s="115" t="s">
        <v>34013</v>
      </c>
      <c r="D420" s="115" t="s">
        <v>34016</v>
      </c>
      <c r="I420" s="115" t="s">
        <v>6</v>
      </c>
      <c r="J420" s="115">
        <v>416.42</v>
      </c>
    </row>
    <row r="421" spans="1:10" hidden="1">
      <c r="A421" s="115" t="s">
        <v>719</v>
      </c>
      <c r="B421" s="115" t="str">
        <f t="shared" si="6"/>
        <v>TRACAO COM MEDIDAS DE DEFORMACAO(0,2%),INCLUSIVE TRACADO DEGRAFICOS SENDO O ESFORCO DE 30 ATE 200T</v>
      </c>
      <c r="C421" s="115" t="s">
        <v>34013</v>
      </c>
      <c r="D421" s="115" t="s">
        <v>34016</v>
      </c>
      <c r="I421" s="115" t="s">
        <v>6</v>
      </c>
      <c r="J421" s="115">
        <v>381.6</v>
      </c>
    </row>
    <row r="422" spans="1:10" hidden="1">
      <c r="A422" s="115" t="s">
        <v>720</v>
      </c>
      <c r="B422" s="115" t="str">
        <f t="shared" si="6"/>
        <v>COMPRESSAO DIAMETRAL</v>
      </c>
      <c r="C422" s="115" t="s">
        <v>721</v>
      </c>
      <c r="I422" s="115" t="s">
        <v>6</v>
      </c>
      <c r="J422" s="115">
        <v>176.71</v>
      </c>
    </row>
    <row r="423" spans="1:10" hidden="1">
      <c r="A423" s="115" t="s">
        <v>722</v>
      </c>
      <c r="B423" s="115" t="str">
        <f t="shared" si="6"/>
        <v>COMPRESSAO DIAMETRAL</v>
      </c>
      <c r="C423" s="115" t="s">
        <v>721</v>
      </c>
      <c r="I423" s="115" t="s">
        <v>6</v>
      </c>
      <c r="J423" s="115">
        <v>161.93</v>
      </c>
    </row>
    <row r="424" spans="1:10" hidden="1">
      <c r="A424" s="115" t="s">
        <v>723</v>
      </c>
      <c r="B424" s="115" t="str">
        <f t="shared" si="6"/>
        <v>PERMEABILIDADE</v>
      </c>
      <c r="C424" s="115" t="s">
        <v>724</v>
      </c>
      <c r="I424" s="115" t="s">
        <v>6</v>
      </c>
      <c r="J424" s="115">
        <v>133.12</v>
      </c>
    </row>
    <row r="425" spans="1:10" hidden="1">
      <c r="A425" s="115" t="s">
        <v>725</v>
      </c>
      <c r="B425" s="115" t="str">
        <f t="shared" si="6"/>
        <v>PERMEABILIDADE</v>
      </c>
      <c r="C425" s="115" t="s">
        <v>724</v>
      </c>
      <c r="I425" s="115" t="s">
        <v>6</v>
      </c>
      <c r="J425" s="115">
        <v>121.98</v>
      </c>
    </row>
    <row r="426" spans="1:10" hidden="1">
      <c r="A426" s="115" t="s">
        <v>726</v>
      </c>
      <c r="B426" s="115" t="str">
        <f t="shared" si="6"/>
        <v>ABSORCAO</v>
      </c>
      <c r="C426" s="115" t="s">
        <v>727</v>
      </c>
      <c r="I426" s="115" t="s">
        <v>6</v>
      </c>
      <c r="J426" s="115">
        <v>133.12</v>
      </c>
    </row>
    <row r="427" spans="1:10" hidden="1">
      <c r="A427" s="115" t="s">
        <v>728</v>
      </c>
      <c r="B427" s="115" t="str">
        <f t="shared" si="6"/>
        <v>ABSORCAO</v>
      </c>
      <c r="C427" s="115" t="s">
        <v>727</v>
      </c>
      <c r="I427" s="115" t="s">
        <v>6</v>
      </c>
      <c r="J427" s="115">
        <v>121.98</v>
      </c>
    </row>
    <row r="428" spans="1:10" hidden="1">
      <c r="A428" s="115" t="s">
        <v>729</v>
      </c>
      <c r="B428" s="115" t="str">
        <f t="shared" si="6"/>
        <v>DIMENSAO</v>
      </c>
      <c r="C428" s="115" t="s">
        <v>730</v>
      </c>
      <c r="I428" s="115" t="s">
        <v>6</v>
      </c>
      <c r="J428" s="115">
        <v>52.78</v>
      </c>
    </row>
    <row r="429" spans="1:10" hidden="1">
      <c r="A429" s="115" t="s">
        <v>731</v>
      </c>
      <c r="B429" s="115" t="str">
        <f t="shared" si="6"/>
        <v>DIMENSAO</v>
      </c>
      <c r="C429" s="115" t="s">
        <v>730</v>
      </c>
      <c r="I429" s="115" t="s">
        <v>6</v>
      </c>
      <c r="J429" s="115">
        <v>48.37</v>
      </c>
    </row>
    <row r="430" spans="1:10" hidden="1">
      <c r="A430" s="115" t="s">
        <v>732</v>
      </c>
      <c r="B430" s="115" t="str">
        <f t="shared" si="6"/>
        <v>COMPRESSAO DIAMETRAL EM TUBOS OU CALHAS DE CONCRETO SIMPLES,DIAMETRO ATE 0,30M</v>
      </c>
      <c r="C430" s="115" t="s">
        <v>34017</v>
      </c>
      <c r="D430" s="115" t="s">
        <v>34018</v>
      </c>
      <c r="I430" s="115" t="s">
        <v>6</v>
      </c>
      <c r="J430" s="115">
        <v>3706.05</v>
      </c>
    </row>
    <row r="431" spans="1:10" hidden="1">
      <c r="A431" s="115" t="s">
        <v>733</v>
      </c>
      <c r="B431" s="115" t="str">
        <f t="shared" si="6"/>
        <v>COMPRESSAO DIAMETRAL EM TUBOS OU CALHAS DE CONCRETO SIMPLES,DIAMETRO ATE 0,30M</v>
      </c>
      <c r="C431" s="115" t="s">
        <v>34017</v>
      </c>
      <c r="D431" s="115" t="s">
        <v>34018</v>
      </c>
      <c r="I431" s="115" t="s">
        <v>6</v>
      </c>
      <c r="J431" s="115">
        <v>3396.16</v>
      </c>
    </row>
    <row r="432" spans="1:10" hidden="1">
      <c r="A432" s="115" t="s">
        <v>734</v>
      </c>
      <c r="B432" s="115" t="str">
        <f t="shared" si="6"/>
        <v>COMPRESSAO DIAMETRAL EM TUBOS OU CALHAS DE CONCRETO SIMPLES,DIAMETRO ACIMA DE 0,30M</v>
      </c>
      <c r="C432" s="115" t="s">
        <v>34017</v>
      </c>
      <c r="D432" s="115" t="s">
        <v>34019</v>
      </c>
      <c r="I432" s="115" t="s">
        <v>6</v>
      </c>
      <c r="J432" s="115">
        <v>4632.5600000000004</v>
      </c>
    </row>
    <row r="433" spans="1:10" hidden="1">
      <c r="A433" s="115" t="s">
        <v>735</v>
      </c>
      <c r="B433" s="115" t="str">
        <f t="shared" si="6"/>
        <v>COMPRESSAO DIAMETRAL EM TUBOS OU CALHAS DE CONCRETO SIMPLES,DIAMETRO ACIMA DE 0,30M</v>
      </c>
      <c r="C433" s="115" t="s">
        <v>34017</v>
      </c>
      <c r="D433" s="115" t="s">
        <v>34019</v>
      </c>
      <c r="I433" s="115" t="s">
        <v>6</v>
      </c>
      <c r="J433" s="115">
        <v>4245.2</v>
      </c>
    </row>
    <row r="434" spans="1:10" hidden="1">
      <c r="A434" s="115" t="s">
        <v>736</v>
      </c>
      <c r="B434" s="115" t="str">
        <f t="shared" si="6"/>
        <v>COMPRESSAO DIAMETRAL EM TUBOS OU CALHAS DE CONCRETO ARMADO,DIAMETRO DE 0,30 A 0,60M</v>
      </c>
      <c r="C434" s="115" t="s">
        <v>34020</v>
      </c>
      <c r="D434" s="115" t="s">
        <v>34021</v>
      </c>
      <c r="I434" s="115" t="s">
        <v>6</v>
      </c>
      <c r="J434" s="115">
        <v>4632.5600000000004</v>
      </c>
    </row>
    <row r="435" spans="1:10" hidden="1">
      <c r="A435" s="115" t="s">
        <v>737</v>
      </c>
      <c r="B435" s="115" t="str">
        <f t="shared" si="6"/>
        <v>COMPRESSAO DIAMETRAL EM TUBOS OU CALHAS DE CONCRETO ARMADO,DIAMETRO DE 0,30 A 0,60M</v>
      </c>
      <c r="C435" s="115" t="s">
        <v>34020</v>
      </c>
      <c r="D435" s="115" t="s">
        <v>34021</v>
      </c>
      <c r="I435" s="115" t="s">
        <v>6</v>
      </c>
      <c r="J435" s="115">
        <v>4245.2</v>
      </c>
    </row>
    <row r="436" spans="1:10" hidden="1">
      <c r="A436" s="115" t="s">
        <v>738</v>
      </c>
      <c r="B436" s="115" t="str">
        <f t="shared" si="6"/>
        <v>COMPRESSAO DIAMETRAL EM TUBOS OU CALHAS DE CONCRETO ARMADO,DIAMETRO DE 0,60 A 1,20M</v>
      </c>
      <c r="C436" s="115" t="s">
        <v>34020</v>
      </c>
      <c r="D436" s="115" t="s">
        <v>34022</v>
      </c>
      <c r="I436" s="115" t="s">
        <v>6</v>
      </c>
      <c r="J436" s="115">
        <v>6948.84</v>
      </c>
    </row>
    <row r="437" spans="1:10" hidden="1">
      <c r="A437" s="115" t="s">
        <v>739</v>
      </c>
      <c r="B437" s="115" t="str">
        <f t="shared" si="6"/>
        <v>COMPRESSAO DIAMETRAL EM TUBOS OU CALHAS DE CONCRETO ARMADO,DIAMETRO DE 0,60 A 1,20M</v>
      </c>
      <c r="C437" s="115" t="s">
        <v>34020</v>
      </c>
      <c r="D437" s="115" t="s">
        <v>34022</v>
      </c>
      <c r="I437" s="115" t="s">
        <v>6</v>
      </c>
      <c r="J437" s="115">
        <v>6367.81</v>
      </c>
    </row>
    <row r="438" spans="1:10" hidden="1">
      <c r="A438" s="115" t="s">
        <v>740</v>
      </c>
      <c r="B438" s="115" t="str">
        <f t="shared" si="6"/>
        <v>COMPRESSAO DIAMETRAL EM TUBOS OU CALHAS DE CONCRETO ARMADO,DIAMETRO DE 1,20 A 2,00M</v>
      </c>
      <c r="C438" s="115" t="s">
        <v>34020</v>
      </c>
      <c r="D438" s="115" t="s">
        <v>34023</v>
      </c>
      <c r="I438" s="115" t="s">
        <v>6</v>
      </c>
      <c r="J438" s="115">
        <v>5739.24</v>
      </c>
    </row>
    <row r="439" spans="1:10" hidden="1">
      <c r="A439" s="115" t="s">
        <v>741</v>
      </c>
      <c r="B439" s="115" t="str">
        <f t="shared" si="6"/>
        <v>COMPRESSAO DIAMETRAL EM TUBOS OU CALHAS DE CONCRETO ARMADO,DIAMETRO DE 1,20 A 2,00M</v>
      </c>
      <c r="C439" s="115" t="s">
        <v>34020</v>
      </c>
      <c r="D439" s="115" t="s">
        <v>34023</v>
      </c>
      <c r="I439" s="115" t="s">
        <v>6</v>
      </c>
      <c r="J439" s="115">
        <v>5259.35</v>
      </c>
    </row>
    <row r="440" spans="1:10" hidden="1">
      <c r="A440" s="115" t="s">
        <v>742</v>
      </c>
      <c r="B440" s="115" t="str">
        <f t="shared" si="6"/>
        <v>ABSORCAO</v>
      </c>
      <c r="C440" s="115" t="s">
        <v>727</v>
      </c>
      <c r="I440" s="115" t="s">
        <v>6</v>
      </c>
      <c r="J440" s="115">
        <v>1775.2</v>
      </c>
    </row>
    <row r="441" spans="1:10" hidden="1">
      <c r="A441" s="115" t="s">
        <v>743</v>
      </c>
      <c r="B441" s="115" t="str">
        <f t="shared" si="6"/>
        <v>ABSORCAO</v>
      </c>
      <c r="C441" s="115" t="s">
        <v>727</v>
      </c>
      <c r="I441" s="115" t="s">
        <v>6</v>
      </c>
      <c r="J441" s="115">
        <v>1626.77</v>
      </c>
    </row>
    <row r="442" spans="1:10" hidden="1">
      <c r="A442" s="115" t="s">
        <v>744</v>
      </c>
      <c r="B442" s="115" t="str">
        <f t="shared" si="6"/>
        <v>PERMEABILIDADE</v>
      </c>
      <c r="C442" s="115" t="s">
        <v>724</v>
      </c>
      <c r="I442" s="115" t="s">
        <v>6</v>
      </c>
      <c r="J442" s="115">
        <v>1775.2</v>
      </c>
    </row>
    <row r="443" spans="1:10" hidden="1">
      <c r="A443" s="115" t="s">
        <v>745</v>
      </c>
      <c r="B443" s="115" t="str">
        <f t="shared" si="6"/>
        <v>PERMEABILIDADE</v>
      </c>
      <c r="C443" s="115" t="s">
        <v>724</v>
      </c>
      <c r="I443" s="115" t="s">
        <v>6</v>
      </c>
      <c r="J443" s="115">
        <v>1626.77</v>
      </c>
    </row>
    <row r="444" spans="1:10" hidden="1">
      <c r="A444" s="115" t="s">
        <v>746</v>
      </c>
      <c r="B444" s="115" t="str">
        <f t="shared" si="6"/>
        <v>RESISTENCIA A COMPRESSAO EM UNIDADES MACICAS</v>
      </c>
      <c r="C444" s="115" t="s">
        <v>747</v>
      </c>
      <c r="I444" s="115" t="s">
        <v>6</v>
      </c>
      <c r="J444" s="115">
        <v>156.77000000000001</v>
      </c>
    </row>
    <row r="445" spans="1:10" hidden="1">
      <c r="A445" s="115" t="s">
        <v>748</v>
      </c>
      <c r="B445" s="115" t="str">
        <f t="shared" si="6"/>
        <v>RESISTENCIA A COMPRESSAO EM UNIDADES MACICAS</v>
      </c>
      <c r="C445" s="115" t="s">
        <v>747</v>
      </c>
      <c r="I445" s="115" t="s">
        <v>6</v>
      </c>
      <c r="J445" s="115">
        <v>143.66999999999999</v>
      </c>
    </row>
    <row r="446" spans="1:10" hidden="1">
      <c r="A446" s="115" t="s">
        <v>749</v>
      </c>
      <c r="B446" s="115" t="str">
        <f t="shared" si="6"/>
        <v>RESISTENCIA A COMPRESSAO EM UNIDADES FURADAS</v>
      </c>
      <c r="C446" s="115" t="s">
        <v>750</v>
      </c>
      <c r="I446" s="115" t="s">
        <v>6</v>
      </c>
      <c r="J446" s="115">
        <v>156.77000000000001</v>
      </c>
    </row>
    <row r="447" spans="1:10" hidden="1">
      <c r="A447" s="115" t="s">
        <v>751</v>
      </c>
      <c r="B447" s="115" t="str">
        <f t="shared" si="6"/>
        <v>RESISTENCIA A COMPRESSAO EM UNIDADES FURADAS</v>
      </c>
      <c r="C447" s="115" t="s">
        <v>750</v>
      </c>
      <c r="I447" s="115" t="s">
        <v>6</v>
      </c>
      <c r="J447" s="115">
        <v>143.66999999999999</v>
      </c>
    </row>
    <row r="448" spans="1:10" hidden="1">
      <c r="A448" s="115" t="s">
        <v>752</v>
      </c>
      <c r="B448" s="115" t="str">
        <f t="shared" si="6"/>
        <v>INDICE DE VICAT DE CAL HIDRAULICA</v>
      </c>
      <c r="C448" s="115" t="s">
        <v>753</v>
      </c>
      <c r="I448" s="115" t="s">
        <v>6</v>
      </c>
      <c r="J448" s="115">
        <v>264.95</v>
      </c>
    </row>
    <row r="449" spans="1:10" hidden="1">
      <c r="A449" s="115" t="s">
        <v>754</v>
      </c>
      <c r="B449" s="115" t="str">
        <f t="shared" si="6"/>
        <v>INDICE DE VICAT DE CAL HIDRAULICA</v>
      </c>
      <c r="C449" s="115" t="s">
        <v>753</v>
      </c>
      <c r="I449" s="115" t="s">
        <v>6</v>
      </c>
      <c r="J449" s="115">
        <v>242.8</v>
      </c>
    </row>
    <row r="450" spans="1:10" hidden="1">
      <c r="A450" s="115" t="s">
        <v>755</v>
      </c>
      <c r="B450" s="115" t="str">
        <f t="shared" si="6"/>
        <v>ENSAIO QUIMICO COMPLETO DE CAL</v>
      </c>
      <c r="C450" s="115" t="s">
        <v>756</v>
      </c>
      <c r="I450" s="115" t="s">
        <v>6</v>
      </c>
      <c r="J450" s="115">
        <v>1775.2</v>
      </c>
    </row>
    <row r="451" spans="1:10" hidden="1">
      <c r="A451" s="115" t="s">
        <v>757</v>
      </c>
      <c r="B451" s="115" t="str">
        <f t="shared" si="6"/>
        <v>ENSAIO QUIMICO COMPLETO DE CAL</v>
      </c>
      <c r="C451" s="115" t="s">
        <v>756</v>
      </c>
      <c r="I451" s="115" t="s">
        <v>6</v>
      </c>
      <c r="J451" s="115">
        <v>1626.77</v>
      </c>
    </row>
    <row r="452" spans="1:10" hidden="1">
      <c r="A452" s="115" t="s">
        <v>758</v>
      </c>
      <c r="B452" s="115" t="str">
        <f t="shared" si="6"/>
        <v>FINURA</v>
      </c>
      <c r="C452" s="115" t="s">
        <v>759</v>
      </c>
      <c r="I452" s="115" t="s">
        <v>6</v>
      </c>
      <c r="J452" s="115">
        <v>176.86</v>
      </c>
    </row>
    <row r="453" spans="1:10" hidden="1">
      <c r="A453" s="115" t="s">
        <v>760</v>
      </c>
      <c r="B453" s="115" t="str">
        <f t="shared" ref="B453:B516" si="7">C453&amp;D453&amp;E453&amp;F453&amp;G453&amp;H453</f>
        <v>FINURA</v>
      </c>
      <c r="C453" s="115" t="s">
        <v>759</v>
      </c>
      <c r="I453" s="115" t="s">
        <v>6</v>
      </c>
      <c r="J453" s="115">
        <v>162.07</v>
      </c>
    </row>
    <row r="454" spans="1:10" hidden="1">
      <c r="A454" s="115" t="s">
        <v>761</v>
      </c>
      <c r="B454" s="115" t="str">
        <f t="shared" si="7"/>
        <v>ESTABILIDADE</v>
      </c>
      <c r="C454" s="115" t="s">
        <v>762</v>
      </c>
      <c r="I454" s="115" t="s">
        <v>6</v>
      </c>
      <c r="J454" s="115">
        <v>1775.2</v>
      </c>
    </row>
    <row r="455" spans="1:10" hidden="1">
      <c r="A455" s="115" t="s">
        <v>763</v>
      </c>
      <c r="B455" s="115" t="str">
        <f t="shared" si="7"/>
        <v>ESTABILIDADE</v>
      </c>
      <c r="C455" s="115" t="s">
        <v>762</v>
      </c>
      <c r="I455" s="115" t="s">
        <v>6</v>
      </c>
      <c r="J455" s="115">
        <v>1626.77</v>
      </c>
    </row>
    <row r="456" spans="1:10" hidden="1">
      <c r="A456" s="115" t="s">
        <v>764</v>
      </c>
      <c r="B456" s="115" t="str">
        <f t="shared" si="7"/>
        <v>VERIFICACAO DA QUALIDADE PARA POSSIBILIDADE DE EMPREGO EM PREPARO DE CONCRETO</v>
      </c>
      <c r="C456" s="115" t="s">
        <v>34024</v>
      </c>
      <c r="D456" s="115" t="s">
        <v>34025</v>
      </c>
      <c r="I456" s="115" t="s">
        <v>6</v>
      </c>
      <c r="J456" s="115">
        <v>1775.2</v>
      </c>
    </row>
    <row r="457" spans="1:10" hidden="1">
      <c r="A457" s="115" t="s">
        <v>765</v>
      </c>
      <c r="B457" s="115" t="str">
        <f t="shared" si="7"/>
        <v>VERIFICACAO DA QUALIDADE PARA POSSIBILIDADE DE EMPREGO EM PREPARO DE CONCRETO</v>
      </c>
      <c r="C457" s="115" t="s">
        <v>34024</v>
      </c>
      <c r="D457" s="115" t="s">
        <v>34025</v>
      </c>
      <c r="I457" s="115" t="s">
        <v>6</v>
      </c>
      <c r="J457" s="115">
        <v>1626.77</v>
      </c>
    </row>
    <row r="458" spans="1:10" hidden="1">
      <c r="A458" s="115" t="s">
        <v>766</v>
      </c>
      <c r="B458" s="115" t="str">
        <f t="shared" si="7"/>
        <v>ENSAIO COMPARATIVO DE RESISTENCIA A COMPRESSAO DE CORPOS DEPROVA DE ARGAMASSA</v>
      </c>
      <c r="C458" s="115" t="s">
        <v>34026</v>
      </c>
      <c r="D458" s="115" t="s">
        <v>34027</v>
      </c>
      <c r="I458" s="115" t="s">
        <v>6</v>
      </c>
      <c r="J458" s="115">
        <v>1775.2</v>
      </c>
    </row>
    <row r="459" spans="1:10" hidden="1">
      <c r="A459" s="115" t="s">
        <v>767</v>
      </c>
      <c r="B459" s="115" t="str">
        <f t="shared" si="7"/>
        <v>ENSAIO COMPARATIVO DE RESISTENCIA A COMPRESSAO DE CORPOS DEPROVA DE ARGAMASSA</v>
      </c>
      <c r="C459" s="115" t="s">
        <v>34026</v>
      </c>
      <c r="D459" s="115" t="s">
        <v>34027</v>
      </c>
      <c r="I459" s="115" t="s">
        <v>6</v>
      </c>
      <c r="J459" s="115">
        <v>1626.77</v>
      </c>
    </row>
    <row r="460" spans="1:10" hidden="1">
      <c r="A460" s="115" t="s">
        <v>768</v>
      </c>
      <c r="B460" s="115" t="str">
        <f t="shared" si="7"/>
        <v>DETERMINACAO DAS CONSTANTES ELASTICAS DOS MATERIAIS DE CONSTRUCAO(PROCESSO MECANICO OU ELETRONICO)</v>
      </c>
      <c r="C460" s="115" t="s">
        <v>34028</v>
      </c>
      <c r="D460" s="115" t="s">
        <v>34029</v>
      </c>
      <c r="I460" s="115" t="s">
        <v>6</v>
      </c>
      <c r="J460" s="115">
        <v>258.92</v>
      </c>
    </row>
    <row r="461" spans="1:10" hidden="1">
      <c r="A461" s="115" t="s">
        <v>769</v>
      </c>
      <c r="B461" s="115" t="str">
        <f t="shared" si="7"/>
        <v>DETERMINACAO DAS CONSTANTES ELASTICAS DOS MATERIAIS DE CONSTRUCAO(PROCESSO MECANICO OU ELETRONICO)</v>
      </c>
      <c r="C461" s="115" t="s">
        <v>34028</v>
      </c>
      <c r="D461" s="115" t="s">
        <v>34029</v>
      </c>
      <c r="I461" s="115" t="s">
        <v>6</v>
      </c>
      <c r="J461" s="115">
        <v>237.27</v>
      </c>
    </row>
    <row r="462" spans="1:10" hidden="1">
      <c r="A462" s="115" t="s">
        <v>770</v>
      </c>
      <c r="B462" s="115" t="str">
        <f t="shared" si="7"/>
        <v>ENSAIO COMPLETO</v>
      </c>
      <c r="C462" s="115" t="s">
        <v>771</v>
      </c>
      <c r="I462" s="115" t="s">
        <v>6</v>
      </c>
      <c r="J462" s="115">
        <v>1775.2</v>
      </c>
    </row>
    <row r="463" spans="1:10" hidden="1">
      <c r="A463" s="115" t="s">
        <v>772</v>
      </c>
      <c r="B463" s="115" t="str">
        <f t="shared" si="7"/>
        <v>ENSAIO COMPLETO</v>
      </c>
      <c r="C463" s="115" t="s">
        <v>771</v>
      </c>
      <c r="I463" s="115" t="s">
        <v>6</v>
      </c>
      <c r="J463" s="115">
        <v>1626.77</v>
      </c>
    </row>
    <row r="464" spans="1:10" hidden="1">
      <c r="A464" s="115" t="s">
        <v>773</v>
      </c>
      <c r="B464" s="115" t="str">
        <f t="shared" si="7"/>
        <v>DETERMINACAO DA TAXA DE LIGANTE</v>
      </c>
      <c r="C464" s="115" t="s">
        <v>774</v>
      </c>
      <c r="I464" s="115" t="s">
        <v>6</v>
      </c>
      <c r="J464" s="115">
        <v>312.49</v>
      </c>
    </row>
    <row r="465" spans="1:10" hidden="1">
      <c r="A465" s="115" t="s">
        <v>775</v>
      </c>
      <c r="B465" s="115" t="str">
        <f t="shared" si="7"/>
        <v>DETERMINACAO DA TAXA DE LIGANTE</v>
      </c>
      <c r="C465" s="115" t="s">
        <v>774</v>
      </c>
      <c r="I465" s="115" t="s">
        <v>6</v>
      </c>
      <c r="J465" s="115">
        <v>286.36</v>
      </c>
    </row>
    <row r="466" spans="1:10" hidden="1">
      <c r="A466" s="115" t="s">
        <v>776</v>
      </c>
      <c r="B466" s="115" t="str">
        <f t="shared" si="7"/>
        <v>DETERMINACAO DA TAXA DE AGREGADO</v>
      </c>
      <c r="C466" s="115" t="s">
        <v>777</v>
      </c>
      <c r="I466" s="115" t="s">
        <v>6</v>
      </c>
      <c r="J466" s="115">
        <v>312.49</v>
      </c>
    </row>
    <row r="467" spans="1:10" hidden="1">
      <c r="A467" s="115" t="s">
        <v>778</v>
      </c>
      <c r="B467" s="115" t="str">
        <f t="shared" si="7"/>
        <v>DETERMINACAO DA TAXA DE AGREGADO</v>
      </c>
      <c r="C467" s="115" t="s">
        <v>777</v>
      </c>
      <c r="I467" s="115" t="s">
        <v>6</v>
      </c>
      <c r="J467" s="115">
        <v>286.36</v>
      </c>
    </row>
    <row r="468" spans="1:10" hidden="1">
      <c r="A468" s="115" t="s">
        <v>779</v>
      </c>
      <c r="B468" s="115" t="str">
        <f t="shared" si="7"/>
        <v>DETERMINACAO DA DEFORMACAO DE PAVIMENTOS COM O AUXILIO DA VIGA BENKELMANN,POR PONTO</v>
      </c>
      <c r="C468" s="115" t="s">
        <v>34030</v>
      </c>
      <c r="D468" s="115" t="s">
        <v>34031</v>
      </c>
      <c r="I468" s="115" t="s">
        <v>6</v>
      </c>
      <c r="J468" s="115">
        <v>109.12</v>
      </c>
    </row>
    <row r="469" spans="1:10" hidden="1">
      <c r="A469" s="115" t="s">
        <v>780</v>
      </c>
      <c r="B469" s="115" t="str">
        <f t="shared" si="7"/>
        <v>DETERMINACAO DA DEFORMACAO DE PAVIMENTOS COM O AUXILIO DA VIGA BENKELMANN,POR PONTO</v>
      </c>
      <c r="C469" s="115" t="s">
        <v>34030</v>
      </c>
      <c r="D469" s="115" t="s">
        <v>34031</v>
      </c>
      <c r="I469" s="115" t="s">
        <v>6</v>
      </c>
      <c r="J469" s="115">
        <v>99.99</v>
      </c>
    </row>
    <row r="470" spans="1:10" hidden="1">
      <c r="A470" s="115" t="s">
        <v>781</v>
      </c>
      <c r="B470" s="115" t="str">
        <f t="shared" si="7"/>
        <v>EXTRACAO COM O AUXILIO DE SONDA ROTATIVA,DE CORPOS DE PROVACOM 15CM DE DIAMETRO,EM PAVIMENTOS COM REVESTIMENTO BETUMINOSO,COM ATE 10CM DE ESPESSURA,POR CORPO DE PROVA</v>
      </c>
      <c r="C470" s="115" t="s">
        <v>34032</v>
      </c>
      <c r="D470" s="115" t="s">
        <v>34033</v>
      </c>
      <c r="E470" s="115" t="s">
        <v>34034</v>
      </c>
      <c r="I470" s="115" t="s">
        <v>6</v>
      </c>
      <c r="J470" s="115">
        <v>109.12</v>
      </c>
    </row>
    <row r="471" spans="1:10" hidden="1">
      <c r="A471" s="115" t="s">
        <v>782</v>
      </c>
      <c r="B471" s="115" t="str">
        <f t="shared" si="7"/>
        <v>EXTRACAO COM O AUXILIO DE SONDA ROTATIVA,DE CORPOS DE PROVACOM 15CM DE DIAMETRO,EM PAVIMENTOS COM REVESTIMENTO BETUMINOSO,COM ATE 10CM DE ESPESSURA,POR CORPO DE PROVA</v>
      </c>
      <c r="C471" s="115" t="s">
        <v>34032</v>
      </c>
      <c r="D471" s="115" t="s">
        <v>34033</v>
      </c>
      <c r="E471" s="115" t="s">
        <v>34034</v>
      </c>
      <c r="I471" s="115" t="s">
        <v>6</v>
      </c>
      <c r="J471" s="115">
        <v>99.99</v>
      </c>
    </row>
    <row r="472" spans="1:10" hidden="1">
      <c r="A472" s="115" t="s">
        <v>783</v>
      </c>
      <c r="B472" s="115" t="str">
        <f t="shared" si="7"/>
        <v>EXTRACAO,COM O AUXILIO DE SONDA ROTATIVA,DE CORPOS DE PROVACOM 15CM DE DIAMETRO,EM PAVIMENTOS COM REVESTIMENTO BETUMINOSO,COM MAIS DE 10CM DE ESPESSURA,POR CORPO DE PROVA</v>
      </c>
      <c r="C472" s="115" t="s">
        <v>34035</v>
      </c>
      <c r="D472" s="115" t="s">
        <v>34033</v>
      </c>
      <c r="E472" s="115" t="s">
        <v>34036</v>
      </c>
      <c r="I472" s="115" t="s">
        <v>6</v>
      </c>
      <c r="J472" s="115">
        <v>162.87</v>
      </c>
    </row>
    <row r="473" spans="1:10" hidden="1">
      <c r="A473" s="115" t="s">
        <v>784</v>
      </c>
      <c r="B473" s="115" t="str">
        <f t="shared" si="7"/>
        <v>EXTRACAO,COM O AUXILIO DE SONDA ROTATIVA,DE CORPOS DE PROVACOM 15CM DE DIAMETRO,EM PAVIMENTOS COM REVESTIMENTO BETUMINOSO,COM MAIS DE 10CM DE ESPESSURA,POR CORPO DE PROVA</v>
      </c>
      <c r="C473" s="115" t="s">
        <v>34035</v>
      </c>
      <c r="D473" s="115" t="s">
        <v>34033</v>
      </c>
      <c r="E473" s="115" t="s">
        <v>34036</v>
      </c>
      <c r="I473" s="115" t="s">
        <v>6</v>
      </c>
      <c r="J473" s="115">
        <v>149.25</v>
      </c>
    </row>
    <row r="474" spans="1:10" hidden="1">
      <c r="A474" s="115" t="s">
        <v>785</v>
      </c>
      <c r="B474" s="115" t="str">
        <f t="shared" si="7"/>
        <v>EXTRACAO COM O AUXILIO DE SONDA ROTATIVA,DE CORPOS DE PROVACOM 15CM DE DIAMETRO,EM PAVIMENTOS COM PLACAS DE CONCRETO,COM ATE 15CM DE ESPESSURA,POR CORPO DE PROVA</v>
      </c>
      <c r="C474" s="115" t="s">
        <v>34032</v>
      </c>
      <c r="D474" s="115" t="s">
        <v>34037</v>
      </c>
      <c r="E474" s="115" t="s">
        <v>34038</v>
      </c>
      <c r="I474" s="115" t="s">
        <v>6</v>
      </c>
      <c r="J474" s="115">
        <v>714.28</v>
      </c>
    </row>
    <row r="475" spans="1:10" hidden="1">
      <c r="A475" s="115" t="s">
        <v>786</v>
      </c>
      <c r="B475" s="115" t="str">
        <f t="shared" si="7"/>
        <v>EXTRACAO COM O AUXILIO DE SONDA ROTATIVA,DE CORPOS DE PROVACOM 15CM DE DIAMETRO,EM PAVIMENTOS COM PLACAS DE CONCRETO,COM ATE 15CM DE ESPESSURA,POR CORPO DE PROVA</v>
      </c>
      <c r="C475" s="115" t="s">
        <v>34032</v>
      </c>
      <c r="D475" s="115" t="s">
        <v>34037</v>
      </c>
      <c r="E475" s="115" t="s">
        <v>34038</v>
      </c>
      <c r="I475" s="115" t="s">
        <v>6</v>
      </c>
      <c r="J475" s="115">
        <v>654.54999999999995</v>
      </c>
    </row>
    <row r="476" spans="1:10" hidden="1">
      <c r="A476" s="115" t="s">
        <v>787</v>
      </c>
      <c r="B476" s="115" t="str">
        <f t="shared" si="7"/>
        <v>EXTRACAO COM O AUXILIO DE SONDA ROTATIVA,DE CORPOS DE PROVACOM 15CM DE DIAMETRO,EM PAVIMENTOS COM PLACAS DE CONCRETO,COM ESPESSURA ENTRE 15 E 20CM,POR CORPO DE PROVA</v>
      </c>
      <c r="C476" s="115" t="s">
        <v>34032</v>
      </c>
      <c r="D476" s="115" t="s">
        <v>34037</v>
      </c>
      <c r="E476" s="115" t="s">
        <v>34039</v>
      </c>
      <c r="I476" s="115" t="s">
        <v>6</v>
      </c>
      <c r="J476" s="115">
        <v>750</v>
      </c>
    </row>
    <row r="477" spans="1:10" hidden="1">
      <c r="A477" s="115" t="s">
        <v>788</v>
      </c>
      <c r="B477" s="115" t="str">
        <f t="shared" si="7"/>
        <v>EXTRACAO COM O AUXILIO DE SONDA ROTATIVA,DE CORPOS DE PROVACOM 15CM DE DIAMETRO,EM PAVIMENTOS COM PLACAS DE CONCRETO,COM ESPESSURA ENTRE 15 E 20CM,POR CORPO DE PROVA</v>
      </c>
      <c r="C477" s="115" t="s">
        <v>34032</v>
      </c>
      <c r="D477" s="115" t="s">
        <v>34037</v>
      </c>
      <c r="E477" s="115" t="s">
        <v>34039</v>
      </c>
      <c r="I477" s="115" t="s">
        <v>6</v>
      </c>
      <c r="J477" s="115">
        <v>687.28</v>
      </c>
    </row>
    <row r="478" spans="1:10" hidden="1">
      <c r="A478" s="115" t="s">
        <v>789</v>
      </c>
      <c r="B478" s="115" t="str">
        <f t="shared" si="7"/>
        <v>EXTRACAO COM O AUXILIO DE SONDA ROTATIVA,DE CORPOS DE PROVACOM 15CM DE DIAMETRO,EM PAVIMENTOS COM PLACAS DE CONCRETO,COM MAIS DE 20CM DE ESPESSURA,POR CORPO DE PROVA</v>
      </c>
      <c r="C478" s="115" t="s">
        <v>34032</v>
      </c>
      <c r="D478" s="115" t="s">
        <v>34037</v>
      </c>
      <c r="E478" s="115" t="s">
        <v>34040</v>
      </c>
      <c r="I478" s="115" t="s">
        <v>6</v>
      </c>
      <c r="J478" s="115">
        <v>892.86</v>
      </c>
    </row>
    <row r="479" spans="1:10" hidden="1">
      <c r="A479" s="115" t="s">
        <v>790</v>
      </c>
      <c r="B479" s="115" t="str">
        <f t="shared" si="7"/>
        <v>EXTRACAO COM O AUXILIO DE SONDA ROTATIVA,DE CORPOS DE PROVACOM 15CM DE DIAMETRO,EM PAVIMENTOS COM PLACAS DE CONCRETO,COM MAIS DE 20CM DE ESPESSURA,POR CORPO DE PROVA</v>
      </c>
      <c r="C479" s="115" t="s">
        <v>34032</v>
      </c>
      <c r="D479" s="115" t="s">
        <v>34037</v>
      </c>
      <c r="E479" s="115" t="s">
        <v>34040</v>
      </c>
      <c r="I479" s="115" t="s">
        <v>6</v>
      </c>
      <c r="J479" s="115">
        <v>818.2</v>
      </c>
    </row>
    <row r="480" spans="1:10" hidden="1">
      <c r="A480" s="115" t="s">
        <v>791</v>
      </c>
      <c r="B480" s="115" t="str">
        <f t="shared" si="7"/>
        <v>ENSAIOS PARA RECUPERACAO DE CORROSAO EM ARMADURAS,CONSTANDODE ENSAIO DO POTENCIAL ELETRICO DA ARMADURA EM RELACAO AO ELEMENTO ESTRUTURAL QUE A CERCA</v>
      </c>
      <c r="C480" s="115" t="s">
        <v>34041</v>
      </c>
      <c r="D480" s="115" t="s">
        <v>34042</v>
      </c>
      <c r="E480" s="115" t="s">
        <v>34043</v>
      </c>
      <c r="I480" s="115" t="s">
        <v>6</v>
      </c>
      <c r="J480" s="115">
        <v>109.2</v>
      </c>
    </row>
    <row r="481" spans="1:10" hidden="1">
      <c r="A481" s="115" t="s">
        <v>792</v>
      </c>
      <c r="B481" s="115" t="str">
        <f t="shared" si="7"/>
        <v>ENSAIOS PARA RECUPERACAO DE CORROSAO EM ARMADURAS,CONSTANDODE ENSAIO DO POTENCIAL ELETRICO DA ARMADURA EM RELACAO AO ELEMENTO ESTRUTURAL QUE A CERCA</v>
      </c>
      <c r="C481" s="115" t="s">
        <v>34041</v>
      </c>
      <c r="D481" s="115" t="s">
        <v>34042</v>
      </c>
      <c r="E481" s="115" t="s">
        <v>34043</v>
      </c>
      <c r="I481" s="115" t="s">
        <v>6</v>
      </c>
      <c r="J481" s="115">
        <v>105.8</v>
      </c>
    </row>
    <row r="482" spans="1:10" hidden="1">
      <c r="A482" s="115" t="s">
        <v>793</v>
      </c>
      <c r="B482" s="115" t="str">
        <f t="shared" si="7"/>
        <v>ENSAIOS PARA RECUPERACAO DE ARMADURAS,CONSTANDO DE APLICACAO DE LAPIS COLORIMETRICO PARA TESTES DE PH E AVALIACAO DA FRENTE DE CARBONATACAO</v>
      </c>
      <c r="C482" s="115" t="s">
        <v>34044</v>
      </c>
      <c r="D482" s="115" t="s">
        <v>34045</v>
      </c>
      <c r="E482" s="115" t="s">
        <v>34046</v>
      </c>
      <c r="I482" s="115" t="s">
        <v>6</v>
      </c>
      <c r="J482" s="115">
        <v>11.32</v>
      </c>
    </row>
    <row r="483" spans="1:10" hidden="1">
      <c r="A483" s="115" t="s">
        <v>794</v>
      </c>
      <c r="B483" s="115" t="str">
        <f t="shared" si="7"/>
        <v>ENSAIOS PARA RECUPERACAO DE ARMADURAS,CONSTANDO DE APLICACAO DE LAPIS COLORIMETRICO PARA TESTES DE PH E AVALIACAO DA FRENTE DE CARBONATACAO</v>
      </c>
      <c r="C483" s="115" t="s">
        <v>34044</v>
      </c>
      <c r="D483" s="115" t="s">
        <v>34045</v>
      </c>
      <c r="E483" s="115" t="s">
        <v>34046</v>
      </c>
      <c r="I483" s="115" t="s">
        <v>6</v>
      </c>
      <c r="J483" s="115">
        <v>10.01</v>
      </c>
    </row>
    <row r="484" spans="1:10" hidden="1">
      <c r="A484" s="115" t="s">
        <v>795</v>
      </c>
      <c r="B484" s="115" t="str">
        <f t="shared" si="7"/>
        <v>ENSAIOS PARA RECUPERACAO DE CORROSAO EM ARMADURAS,CONSTANDODE CRAVACAO POR AMOSTRAGEM,EM DIVERSAS LAJES E VIGAS,DE PINOS LISOS PARA ESTIMATIVA DA TENSAO DE COMPRESSAO DO CONCRETO</v>
      </c>
      <c r="C484" s="115" t="s">
        <v>34041</v>
      </c>
      <c r="D484" s="115" t="s">
        <v>34047</v>
      </c>
      <c r="E484" s="115" t="s">
        <v>34048</v>
      </c>
      <c r="I484" s="115" t="s">
        <v>6</v>
      </c>
      <c r="J484" s="115">
        <v>25.49</v>
      </c>
    </row>
    <row r="485" spans="1:10" hidden="1">
      <c r="A485" s="115" t="s">
        <v>796</v>
      </c>
      <c r="B485" s="115" t="str">
        <f t="shared" si="7"/>
        <v>ENSAIOS PARA RECUPERACAO DE CORROSAO EM ARMADURAS,CONSTANDODE CRAVACAO POR AMOSTRAGEM,EM DIVERSAS LAJES E VIGAS,DE PINOS LISOS PARA ESTIMATIVA DA TENSAO DE COMPRESSAO DO CONCRETO</v>
      </c>
      <c r="C485" s="115" t="s">
        <v>34041</v>
      </c>
      <c r="D485" s="115" t="s">
        <v>34047</v>
      </c>
      <c r="E485" s="115" t="s">
        <v>34048</v>
      </c>
      <c r="I485" s="115" t="s">
        <v>6</v>
      </c>
      <c r="J485" s="115">
        <v>22.09</v>
      </c>
    </row>
    <row r="486" spans="1:10" hidden="1">
      <c r="A486" s="115" t="s">
        <v>797</v>
      </c>
      <c r="B486" s="115" t="str">
        <f t="shared" si="7"/>
        <v>SONDAGEM ROTATIVA COM COROA DE WIDIA,EM SOLO,DIAMETRO AX,VERTICAL,INCLUSIVE DESLOCAMENTO DENTRO DO CANTEIRO E INSTALACAO DA SONDA EM CADA FURO</v>
      </c>
      <c r="C486" s="115" t="s">
        <v>34049</v>
      </c>
      <c r="D486" s="115" t="s">
        <v>34050</v>
      </c>
      <c r="E486" s="115" t="s">
        <v>34051</v>
      </c>
      <c r="I486" s="115" t="s">
        <v>58</v>
      </c>
      <c r="J486" s="115">
        <v>109.74</v>
      </c>
    </row>
    <row r="487" spans="1:10" hidden="1">
      <c r="A487" s="115" t="s">
        <v>798</v>
      </c>
      <c r="B487" s="115" t="str">
        <f t="shared" si="7"/>
        <v>SONDAGEM ROTATIVA COM COROA DE WIDIA,EM SOLO,DIAMETRO AX,VERTICAL,INCLUSIVE DESLOCAMENTO DENTRO DO CANTEIRO E INSTALACAO DA SONDA EM CADA FURO</v>
      </c>
      <c r="C487" s="115" t="s">
        <v>34049</v>
      </c>
      <c r="D487" s="115" t="s">
        <v>34050</v>
      </c>
      <c r="E487" s="115" t="s">
        <v>34051</v>
      </c>
      <c r="I487" s="115" t="s">
        <v>58</v>
      </c>
      <c r="J487" s="115">
        <v>99.16</v>
      </c>
    </row>
    <row r="488" spans="1:10" hidden="1">
      <c r="A488" s="115" t="s">
        <v>799</v>
      </c>
      <c r="B488" s="115" t="str">
        <f t="shared" si="7"/>
        <v>SONDAGEM ROTATIVA COM COROA DE WIDIA,EM SOLO,DIAMETRO AX,HORIZONTAL,INCLUSIVE DESLOCAMENTO DENTRO DO CANTEIRO E INSTALACAO DA SONDA EM CADA FURO</v>
      </c>
      <c r="C488" s="115" t="s">
        <v>34052</v>
      </c>
      <c r="D488" s="115" t="s">
        <v>34053</v>
      </c>
      <c r="E488" s="115" t="s">
        <v>34054</v>
      </c>
      <c r="I488" s="115" t="s">
        <v>58</v>
      </c>
      <c r="J488" s="115">
        <v>144.35</v>
      </c>
    </row>
    <row r="489" spans="1:10" hidden="1">
      <c r="A489" s="115" t="s">
        <v>800</v>
      </c>
      <c r="B489" s="115" t="str">
        <f t="shared" si="7"/>
        <v>SONDAGEM ROTATIVA COM COROA DE WIDIA,EM SOLO,DIAMETRO AX,HORIZONTAL,INCLUSIVE DESLOCAMENTO DENTRO DO CANTEIRO E INSTALACAO DA SONDA EM CADA FURO</v>
      </c>
      <c r="C489" s="115" t="s">
        <v>34052</v>
      </c>
      <c r="D489" s="115" t="s">
        <v>34053</v>
      </c>
      <c r="E489" s="115" t="s">
        <v>34054</v>
      </c>
      <c r="I489" s="115" t="s">
        <v>58</v>
      </c>
      <c r="J489" s="115">
        <v>130.43</v>
      </c>
    </row>
    <row r="490" spans="1:10" hidden="1">
      <c r="A490" s="115" t="s">
        <v>801</v>
      </c>
      <c r="B490" s="115" t="str">
        <f t="shared" si="7"/>
        <v>SONDAGEM ROTATIVA COM COROA DE WIDIA,EM SOLO,DIAMETRO BX,VERTICAL,INCLUSIVE DESLOCAMENTO DENTRO DO CANTEIRO E INSTALACAO DA SONDA EM CADA FURO</v>
      </c>
      <c r="C490" s="115" t="s">
        <v>34055</v>
      </c>
      <c r="D490" s="115" t="s">
        <v>34050</v>
      </c>
      <c r="E490" s="115" t="s">
        <v>34051</v>
      </c>
      <c r="I490" s="115" t="s">
        <v>58</v>
      </c>
      <c r="J490" s="115">
        <v>118.69</v>
      </c>
    </row>
    <row r="491" spans="1:10" hidden="1">
      <c r="A491" s="115" t="s">
        <v>802</v>
      </c>
      <c r="B491" s="115" t="str">
        <f t="shared" si="7"/>
        <v>SONDAGEM ROTATIVA COM COROA DE WIDIA,EM SOLO,DIAMETRO BX,VERTICAL,INCLUSIVE DESLOCAMENTO DENTRO DO CANTEIRO E INSTALACAO DA SONDA EM CADA FURO</v>
      </c>
      <c r="C491" s="115" t="s">
        <v>34055</v>
      </c>
      <c r="D491" s="115" t="s">
        <v>34050</v>
      </c>
      <c r="E491" s="115" t="s">
        <v>34051</v>
      </c>
      <c r="I491" s="115" t="s">
        <v>58</v>
      </c>
      <c r="J491" s="115">
        <v>107.24</v>
      </c>
    </row>
    <row r="492" spans="1:10" hidden="1">
      <c r="A492" s="115" t="s">
        <v>803</v>
      </c>
      <c r="B492" s="115" t="str">
        <f t="shared" si="7"/>
        <v>SONDAGEM ROTATIVA COM COROA DE WIDIA,EM SOLO,DIAMETRO BX,HORIZONTAL,INCLUSIVE DESLOCAMENTO DENTRO DO CANTEIRO E INSTALACAO DA SONDA EM CADA FURO</v>
      </c>
      <c r="C492" s="115" t="s">
        <v>34056</v>
      </c>
      <c r="D492" s="115" t="s">
        <v>34053</v>
      </c>
      <c r="E492" s="115" t="s">
        <v>34054</v>
      </c>
      <c r="I492" s="115" t="s">
        <v>58</v>
      </c>
      <c r="J492" s="115">
        <v>160.24</v>
      </c>
    </row>
    <row r="493" spans="1:10" hidden="1">
      <c r="A493" s="115" t="s">
        <v>804</v>
      </c>
      <c r="B493" s="115" t="str">
        <f t="shared" si="7"/>
        <v>SONDAGEM ROTATIVA COM COROA DE WIDIA,EM SOLO,DIAMETRO BX,HORIZONTAL,INCLUSIVE DESLOCAMENTO DENTRO DO CANTEIRO E INSTALACAO DA SONDA EM CADA FURO</v>
      </c>
      <c r="C493" s="115" t="s">
        <v>34056</v>
      </c>
      <c r="D493" s="115" t="s">
        <v>34053</v>
      </c>
      <c r="E493" s="115" t="s">
        <v>34054</v>
      </c>
      <c r="I493" s="115" t="s">
        <v>58</v>
      </c>
      <c r="J493" s="115">
        <v>144.78</v>
      </c>
    </row>
    <row r="494" spans="1:10" hidden="1">
      <c r="A494" s="115" t="s">
        <v>805</v>
      </c>
      <c r="B494" s="115" t="str">
        <f t="shared" si="7"/>
        <v>SONDAGEM ROTATIVA COM COROA DE WIDIA,EM SOLO,DIAMETRO NX,VERTICAL,INCLUSIVE DESLOCAMENTO DENTRO DO CANTEIRO E INSTALACAO DA SONDA EM CADA FURO</v>
      </c>
      <c r="C494" s="115" t="s">
        <v>34057</v>
      </c>
      <c r="D494" s="115" t="s">
        <v>34050</v>
      </c>
      <c r="E494" s="115" t="s">
        <v>34051</v>
      </c>
      <c r="I494" s="115" t="s">
        <v>58</v>
      </c>
      <c r="J494" s="115">
        <v>128.16999999999999</v>
      </c>
    </row>
    <row r="495" spans="1:10" hidden="1">
      <c r="A495" s="115" t="s">
        <v>806</v>
      </c>
      <c r="B495" s="115" t="str">
        <f t="shared" si="7"/>
        <v>SONDAGEM ROTATIVA COM COROA DE WIDIA,EM SOLO,DIAMETRO NX,VERTICAL,INCLUSIVE DESLOCAMENTO DENTRO DO CANTEIRO E INSTALACAO DA SONDA EM CADA FURO</v>
      </c>
      <c r="C495" s="115" t="s">
        <v>34057</v>
      </c>
      <c r="D495" s="115" t="s">
        <v>34050</v>
      </c>
      <c r="E495" s="115" t="s">
        <v>34051</v>
      </c>
      <c r="I495" s="115" t="s">
        <v>58</v>
      </c>
      <c r="J495" s="115">
        <v>115.81</v>
      </c>
    </row>
    <row r="496" spans="1:10" hidden="1">
      <c r="A496" s="115" t="s">
        <v>807</v>
      </c>
      <c r="B496" s="115" t="str">
        <f t="shared" si="7"/>
        <v>SONDAGEM ROTATIVA COM COROA DE WIDIA,EM SOLO,DIAMETRO NX,HORIZONTAL,INCLUSIVE DESLOCAMENTO DENTRO DO CANTEIRO E INSTALACAO DA SONDA EM CADA FURO</v>
      </c>
      <c r="C496" s="115" t="s">
        <v>34058</v>
      </c>
      <c r="D496" s="115" t="s">
        <v>34053</v>
      </c>
      <c r="E496" s="115" t="s">
        <v>34054</v>
      </c>
      <c r="I496" s="115" t="s">
        <v>58</v>
      </c>
      <c r="J496" s="115">
        <v>178.04</v>
      </c>
    </row>
    <row r="497" spans="1:10" hidden="1">
      <c r="A497" s="115" t="s">
        <v>808</v>
      </c>
      <c r="B497" s="115" t="str">
        <f t="shared" si="7"/>
        <v>SONDAGEM ROTATIVA COM COROA DE WIDIA,EM SOLO,DIAMETRO NX,HORIZONTAL,INCLUSIVE DESLOCAMENTO DENTRO DO CANTEIRO E INSTALACAO DA SONDA EM CADA FURO</v>
      </c>
      <c r="C497" s="115" t="s">
        <v>34058</v>
      </c>
      <c r="D497" s="115" t="s">
        <v>34053</v>
      </c>
      <c r="E497" s="115" t="s">
        <v>34054</v>
      </c>
      <c r="I497" s="115" t="s">
        <v>58</v>
      </c>
      <c r="J497" s="115">
        <v>160.87</v>
      </c>
    </row>
    <row r="498" spans="1:10" hidden="1">
      <c r="A498" s="115" t="s">
        <v>809</v>
      </c>
      <c r="B498" s="115" t="str">
        <f t="shared" si="7"/>
        <v>SONDAGEM ROTATIVA COM COROA DE WIDIA,EM SOLO,DIAMETRO H,VERTICAL,INCLUSIVE DESLOCAMENTO DENTRO DO CANTEIRO E INSTALACAODA SONDA EM CADA FURO</v>
      </c>
      <c r="C498" s="115" t="s">
        <v>34059</v>
      </c>
      <c r="D498" s="115" t="s">
        <v>34060</v>
      </c>
      <c r="E498" s="115" t="s">
        <v>34061</v>
      </c>
      <c r="I498" s="115" t="s">
        <v>58</v>
      </c>
      <c r="J498" s="115">
        <v>148.35</v>
      </c>
    </row>
    <row r="499" spans="1:10" hidden="1">
      <c r="A499" s="115" t="s">
        <v>810</v>
      </c>
      <c r="B499" s="115" t="str">
        <f t="shared" si="7"/>
        <v>SONDAGEM ROTATIVA COM COROA DE WIDIA,EM SOLO,DIAMETRO H,VERTICAL,INCLUSIVE DESLOCAMENTO DENTRO DO CANTEIRO E INSTALACAODA SONDA EM CADA FURO</v>
      </c>
      <c r="C499" s="115" t="s">
        <v>34059</v>
      </c>
      <c r="D499" s="115" t="s">
        <v>34060</v>
      </c>
      <c r="E499" s="115" t="s">
        <v>34061</v>
      </c>
      <c r="I499" s="115" t="s">
        <v>58</v>
      </c>
      <c r="J499" s="115">
        <v>134.04</v>
      </c>
    </row>
    <row r="500" spans="1:10" hidden="1">
      <c r="A500" s="115" t="s">
        <v>811</v>
      </c>
      <c r="B500" s="115" t="str">
        <f t="shared" si="7"/>
        <v>SONDAGEM ROTATIVA COM COROA DE WIDIA,EM SOLO,DIAMETRO H,HORIZONTAL,INCLUSIVE DESLOCAMENTO DENTRO DO CANTEIRO E INSTALACAO DA SONDA EM CADA FURO</v>
      </c>
      <c r="C500" s="115" t="s">
        <v>34062</v>
      </c>
      <c r="D500" s="115" t="s">
        <v>34063</v>
      </c>
      <c r="E500" s="115" t="s">
        <v>34064</v>
      </c>
      <c r="I500" s="115" t="s">
        <v>58</v>
      </c>
      <c r="J500" s="115">
        <v>207.7</v>
      </c>
    </row>
    <row r="501" spans="1:10" hidden="1">
      <c r="A501" s="115" t="s">
        <v>812</v>
      </c>
      <c r="B501" s="115" t="str">
        <f t="shared" si="7"/>
        <v>SONDAGEM ROTATIVA COM COROA DE WIDIA,EM SOLO,DIAMETRO H,HORIZONTAL,INCLUSIVE DESLOCAMENTO DENTRO DO CANTEIRO E INSTALACAO DA SONDA EM CADA FURO</v>
      </c>
      <c r="C501" s="115" t="s">
        <v>34062</v>
      </c>
      <c r="D501" s="115" t="s">
        <v>34063</v>
      </c>
      <c r="E501" s="115" t="s">
        <v>34064</v>
      </c>
      <c r="I501" s="115" t="s">
        <v>58</v>
      </c>
      <c r="J501" s="115">
        <v>187.67</v>
      </c>
    </row>
    <row r="502" spans="1:10" hidden="1">
      <c r="A502" s="115" t="s">
        <v>813</v>
      </c>
      <c r="B502" s="115" t="str">
        <f t="shared" si="7"/>
        <v>SONDAGEM ROTATIVA COM COROA DE WIDIA,EM ALTERACAO DE ROCHA,DIAMETRO AX,VERTICAL,INCLUSIVE DESLOCAMENTO DENTRO DO CANTEIRO E INSTALACAO DA SONDA EM CADA FURO</v>
      </c>
      <c r="C502" s="115" t="s">
        <v>34065</v>
      </c>
      <c r="D502" s="115" t="s">
        <v>34066</v>
      </c>
      <c r="E502" s="115" t="s">
        <v>34067</v>
      </c>
      <c r="I502" s="115" t="s">
        <v>58</v>
      </c>
      <c r="J502" s="115">
        <v>148.03</v>
      </c>
    </row>
    <row r="503" spans="1:10" hidden="1">
      <c r="A503" s="115" t="s">
        <v>814</v>
      </c>
      <c r="B503" s="115" t="str">
        <f t="shared" si="7"/>
        <v>SONDAGEM ROTATIVA COM COROA DE WIDIA,EM ALTERACAO DE ROCHA,DIAMETRO AX,VERTICAL,INCLUSIVE DESLOCAMENTO DENTRO DO CANTEIRO E INSTALACAO DA SONDA EM CADA FURO</v>
      </c>
      <c r="C503" s="115" t="s">
        <v>34065</v>
      </c>
      <c r="D503" s="115" t="s">
        <v>34066</v>
      </c>
      <c r="E503" s="115" t="s">
        <v>34067</v>
      </c>
      <c r="I503" s="115" t="s">
        <v>58</v>
      </c>
      <c r="J503" s="115">
        <v>133.75</v>
      </c>
    </row>
    <row r="504" spans="1:10" hidden="1">
      <c r="A504" s="115" t="s">
        <v>815</v>
      </c>
      <c r="B504" s="115" t="str">
        <f t="shared" si="7"/>
        <v>SONDAGEM ROTATIVA COM COROA DE WIDIA,EM ALTERACAO DE ROCHA,DIAMETRO BX,VERTICAL,INCLUSIVE DESLOCAMENTO DENTRO DO CANTEIRO E INSTALACAO DA SONDA EM CADA FURO</v>
      </c>
      <c r="C504" s="115" t="s">
        <v>34068</v>
      </c>
      <c r="D504" s="115" t="s">
        <v>34069</v>
      </c>
      <c r="E504" s="115" t="s">
        <v>34070</v>
      </c>
      <c r="I504" s="115" t="s">
        <v>58</v>
      </c>
      <c r="J504" s="115">
        <v>160.9</v>
      </c>
    </row>
    <row r="505" spans="1:10" hidden="1">
      <c r="A505" s="115" t="s">
        <v>816</v>
      </c>
      <c r="B505" s="115" t="str">
        <f t="shared" si="7"/>
        <v>SONDAGEM ROTATIVA COM COROA DE WIDIA,EM ALTERACAO DE ROCHA,DIAMETRO BX,VERTICAL,INCLUSIVE DESLOCAMENTO DENTRO DO CANTEIRO E INSTALACAO DA SONDA EM CADA FURO</v>
      </c>
      <c r="C505" s="115" t="s">
        <v>34068</v>
      </c>
      <c r="D505" s="115" t="s">
        <v>34069</v>
      </c>
      <c r="E505" s="115" t="s">
        <v>34070</v>
      </c>
      <c r="I505" s="115" t="s">
        <v>58</v>
      </c>
      <c r="J505" s="115">
        <v>145.38</v>
      </c>
    </row>
    <row r="506" spans="1:10" hidden="1">
      <c r="A506" s="115" t="s">
        <v>817</v>
      </c>
      <c r="B506" s="115" t="str">
        <f t="shared" si="7"/>
        <v>SONDAGEM ROTATIVA COM COROA DE WIDIA,EM ALTERACAO DE ROCHA,DIAMETRO NX,VERTICAL,INCLUSIVE DESLOCAMENTO DENTRO DO CANTEIRO E INSTALACAO DA SONDA EM CADA FURO</v>
      </c>
      <c r="C506" s="115" t="s">
        <v>34068</v>
      </c>
      <c r="D506" s="115" t="s">
        <v>34071</v>
      </c>
      <c r="E506" s="115" t="s">
        <v>34070</v>
      </c>
      <c r="I506" s="115" t="s">
        <v>58</v>
      </c>
      <c r="J506" s="115">
        <v>173.76</v>
      </c>
    </row>
    <row r="507" spans="1:10" hidden="1">
      <c r="A507" s="115" t="s">
        <v>818</v>
      </c>
      <c r="B507" s="115" t="str">
        <f t="shared" si="7"/>
        <v>SONDAGEM ROTATIVA COM COROA DE WIDIA,EM ALTERACAO DE ROCHA,DIAMETRO NX,VERTICAL,INCLUSIVE DESLOCAMENTO DENTRO DO CANTEIRO E INSTALACAO DA SONDA EM CADA FURO</v>
      </c>
      <c r="C507" s="115" t="s">
        <v>34068</v>
      </c>
      <c r="D507" s="115" t="s">
        <v>34071</v>
      </c>
      <c r="E507" s="115" t="s">
        <v>34070</v>
      </c>
      <c r="I507" s="115" t="s">
        <v>58</v>
      </c>
      <c r="J507" s="115">
        <v>157</v>
      </c>
    </row>
    <row r="508" spans="1:10" hidden="1">
      <c r="A508" s="115" t="s">
        <v>819</v>
      </c>
      <c r="B508" s="115" t="str">
        <f t="shared" si="7"/>
        <v>SONDAGEM ROTATIVA COM COROA DE WIDIA,EM ALTERACAO DE ROCHA,DIAMETRO H,VERTICAL,INCLUSIVE DESLOCAMENTO DENTRO DO CANTEIRO E INSTALACAO DA SONDA EM CADA FURO</v>
      </c>
      <c r="C508" s="115" t="s">
        <v>34068</v>
      </c>
      <c r="D508" s="115" t="s">
        <v>34072</v>
      </c>
      <c r="E508" s="115" t="s">
        <v>34067</v>
      </c>
      <c r="I508" s="115" t="s">
        <v>58</v>
      </c>
      <c r="J508" s="115">
        <v>209.73</v>
      </c>
    </row>
    <row r="509" spans="1:10" hidden="1">
      <c r="A509" s="115" t="s">
        <v>820</v>
      </c>
      <c r="B509" s="115" t="str">
        <f t="shared" si="7"/>
        <v>SONDAGEM ROTATIVA COM COROA DE WIDIA,EM ALTERACAO DE ROCHA,DIAMETRO H,VERTICAL,INCLUSIVE DESLOCAMENTO DENTRO DO CANTEIRO E INSTALACAO DA SONDA EM CADA FURO</v>
      </c>
      <c r="C509" s="115" t="s">
        <v>34068</v>
      </c>
      <c r="D509" s="115" t="s">
        <v>34072</v>
      </c>
      <c r="E509" s="115" t="s">
        <v>34067</v>
      </c>
      <c r="I509" s="115" t="s">
        <v>58</v>
      </c>
      <c r="J509" s="115">
        <v>189.49</v>
      </c>
    </row>
    <row r="510" spans="1:10" hidden="1">
      <c r="A510" s="115" t="s">
        <v>821</v>
      </c>
      <c r="B510" s="115" t="str">
        <f t="shared" si="7"/>
        <v>SONDAGEM ROTATIVA COM COROA DE WIDIA,EM ROCHA SA,DIAMETRO AX,VERTICAL,INCLUSIVE DESLOCAMENTO DENTRO DO CANTEIRO E INSTALACAO DA SONDA EM CADA FURO</v>
      </c>
      <c r="C510" s="115" t="s">
        <v>34073</v>
      </c>
      <c r="D510" s="115" t="s">
        <v>34074</v>
      </c>
      <c r="E510" s="115" t="s">
        <v>34075</v>
      </c>
      <c r="I510" s="115" t="s">
        <v>58</v>
      </c>
      <c r="J510" s="115">
        <v>232.16</v>
      </c>
    </row>
    <row r="511" spans="1:10" hidden="1">
      <c r="A511" s="115" t="s">
        <v>822</v>
      </c>
      <c r="B511" s="115" t="str">
        <f t="shared" si="7"/>
        <v>SONDAGEM ROTATIVA COM COROA DE WIDIA,EM ROCHA SA,DIAMETRO AX,VERTICAL,INCLUSIVE DESLOCAMENTO DENTRO DO CANTEIRO E INSTALACAO DA SONDA EM CADA FURO</v>
      </c>
      <c r="C511" s="115" t="s">
        <v>34073</v>
      </c>
      <c r="D511" s="115" t="s">
        <v>34074</v>
      </c>
      <c r="E511" s="115" t="s">
        <v>34075</v>
      </c>
      <c r="I511" s="115" t="s">
        <v>58</v>
      </c>
      <c r="J511" s="115">
        <v>211.51</v>
      </c>
    </row>
    <row r="512" spans="1:10" hidden="1">
      <c r="A512" s="115" t="s">
        <v>823</v>
      </c>
      <c r="B512" s="115" t="str">
        <f t="shared" si="7"/>
        <v>SONDAGEM ROTATIVA COM COROA DE WIDIA,EM ROCHA SA,DIAMETRO BX,VERTICAL,INCLUSIVE DESLOCAMNETO DENTRO DO CANTEIRO E INSTALACAO DA SONDA EM CADA FURO</v>
      </c>
      <c r="C512" s="115" t="s">
        <v>34076</v>
      </c>
      <c r="D512" s="115" t="s">
        <v>34077</v>
      </c>
      <c r="E512" s="115" t="s">
        <v>34075</v>
      </c>
      <c r="I512" s="115" t="s">
        <v>58</v>
      </c>
      <c r="J512" s="115">
        <v>257.95999999999998</v>
      </c>
    </row>
    <row r="513" spans="1:10" hidden="1">
      <c r="A513" s="115" t="s">
        <v>824</v>
      </c>
      <c r="B513" s="115" t="str">
        <f t="shared" si="7"/>
        <v>SONDAGEM ROTATIVA COM COROA DE WIDIA,EM ROCHA SA,DIAMETRO BX,VERTICAL,INCLUSIVE DESLOCAMNETO DENTRO DO CANTEIRO E INSTALACAO DA SONDA EM CADA FURO</v>
      </c>
      <c r="C513" s="115" t="s">
        <v>34076</v>
      </c>
      <c r="D513" s="115" t="s">
        <v>34077</v>
      </c>
      <c r="E513" s="115" t="s">
        <v>34075</v>
      </c>
      <c r="I513" s="115" t="s">
        <v>58</v>
      </c>
      <c r="J513" s="115">
        <v>235.01</v>
      </c>
    </row>
    <row r="514" spans="1:10" hidden="1">
      <c r="A514" s="115" t="s">
        <v>825</v>
      </c>
      <c r="B514" s="115" t="str">
        <f t="shared" si="7"/>
        <v>SONDAGEM ROTATIVA COM COROA DE WIDIA,EM ROCHA SA,DIAMETRO NX,VERTICAL,INCLUSIVE DESLOCAMENTO DENTRO DO CANTEIRO E INSTALACAO DA SONDA EM CADA FURO</v>
      </c>
      <c r="C514" s="115" t="s">
        <v>34078</v>
      </c>
      <c r="D514" s="115" t="s">
        <v>34074</v>
      </c>
      <c r="E514" s="115" t="s">
        <v>34075</v>
      </c>
      <c r="I514" s="115" t="s">
        <v>58</v>
      </c>
      <c r="J514" s="115">
        <v>277.31</v>
      </c>
    </row>
    <row r="515" spans="1:10" hidden="1">
      <c r="A515" s="115" t="s">
        <v>826</v>
      </c>
      <c r="B515" s="115" t="str">
        <f t="shared" si="7"/>
        <v>SONDAGEM ROTATIVA COM COROA DE WIDIA,EM ROCHA SA,DIAMETRO NX,VERTICAL,INCLUSIVE DESLOCAMENTO DENTRO DO CANTEIRO E INSTALACAO DA SONDA EM CADA FURO</v>
      </c>
      <c r="C515" s="115" t="s">
        <v>34078</v>
      </c>
      <c r="D515" s="115" t="s">
        <v>34074</v>
      </c>
      <c r="E515" s="115" t="s">
        <v>34075</v>
      </c>
      <c r="I515" s="115" t="s">
        <v>58</v>
      </c>
      <c r="J515" s="115">
        <v>252.64</v>
      </c>
    </row>
    <row r="516" spans="1:10" hidden="1">
      <c r="A516" s="115" t="s">
        <v>827</v>
      </c>
      <c r="B516" s="115" t="str">
        <f t="shared" si="7"/>
        <v>SONDAGEM ROTATIVA COM COROA DE WIDIA,EM ROCHA SA,DIAMETRO H,VERTICAL,INCLUSIVE DESLOCAMENTO DENTRO DO CANTEIRO E INSTALACAO DA SONDA EM CADA FURO</v>
      </c>
      <c r="C516" s="115" t="s">
        <v>34079</v>
      </c>
      <c r="D516" s="115" t="s">
        <v>34080</v>
      </c>
      <c r="E516" s="115" t="s">
        <v>34081</v>
      </c>
      <c r="I516" s="115" t="s">
        <v>58</v>
      </c>
      <c r="J516" s="115">
        <v>386.97</v>
      </c>
    </row>
    <row r="517" spans="1:10" hidden="1">
      <c r="A517" s="115" t="s">
        <v>828</v>
      </c>
      <c r="B517" s="115" t="str">
        <f t="shared" ref="B517:B580" si="8">C517&amp;D517&amp;E517&amp;F517&amp;G517&amp;H517</f>
        <v>SONDAGEM ROTATIVA COM COROA DE WIDIA,EM ROCHA SA,DIAMETRO H,VERTICAL,INCLUSIVE DESLOCAMENTO DENTRO DO CANTEIRO E INSTALACAO DA SONDA EM CADA FURO</v>
      </c>
      <c r="C517" s="115" t="s">
        <v>34079</v>
      </c>
      <c r="D517" s="115" t="s">
        <v>34080</v>
      </c>
      <c r="E517" s="115" t="s">
        <v>34081</v>
      </c>
      <c r="I517" s="115" t="s">
        <v>58</v>
      </c>
      <c r="J517" s="115">
        <v>352.54</v>
      </c>
    </row>
    <row r="518" spans="1:10" hidden="1">
      <c r="A518" s="115" t="s">
        <v>829</v>
      </c>
      <c r="B518" s="115" t="str">
        <f t="shared" si="8"/>
        <v>PERFURACAO ROTATIVA COM COROA DE WIDIA,EM SOLO,DIAMETRO AX,VERTICAL,INCLUSIVE DESLOCAMENTO DENTRO DO CANTEIRO E INSTALACAO DA SONDA EM CADA FURO</v>
      </c>
      <c r="C518" s="115" t="s">
        <v>34082</v>
      </c>
      <c r="D518" s="115" t="s">
        <v>34083</v>
      </c>
      <c r="E518" s="115" t="s">
        <v>34054</v>
      </c>
      <c r="I518" s="115" t="s">
        <v>58</v>
      </c>
      <c r="J518" s="115">
        <v>84.4</v>
      </c>
    </row>
    <row r="519" spans="1:10" hidden="1">
      <c r="A519" s="115" t="s">
        <v>830</v>
      </c>
      <c r="B519" s="115" t="str">
        <f t="shared" si="8"/>
        <v>PERFURACAO ROTATIVA COM COROA DE WIDIA,EM SOLO,DIAMETRO AX,VERTICAL,INCLUSIVE DESLOCAMENTO DENTRO DO CANTEIRO E INSTALACAO DA SONDA EM CADA FURO</v>
      </c>
      <c r="C519" s="115" t="s">
        <v>34082</v>
      </c>
      <c r="D519" s="115" t="s">
        <v>34083</v>
      </c>
      <c r="E519" s="115" t="s">
        <v>34054</v>
      </c>
      <c r="I519" s="115" t="s">
        <v>58</v>
      </c>
      <c r="J519" s="115">
        <v>76.260000000000005</v>
      </c>
    </row>
    <row r="520" spans="1:10" hidden="1">
      <c r="A520" s="115" t="s">
        <v>831</v>
      </c>
      <c r="B520" s="115" t="str">
        <f t="shared" si="8"/>
        <v>PERFURACAO ROTATIVA COM COROA DE WIDIA,EM SOLO,DIAMETRO AX,HORIZONTAL,INCLUSIVE DESLOCAMENTO DENTRO DO CANTEIRO E INSTALACAO DA SONDA EM CADA FURO</v>
      </c>
      <c r="C520" s="115" t="s">
        <v>34084</v>
      </c>
      <c r="D520" s="115" t="s">
        <v>34085</v>
      </c>
      <c r="E520" s="115" t="s">
        <v>34075</v>
      </c>
      <c r="I520" s="115" t="s">
        <v>58</v>
      </c>
      <c r="J520" s="115">
        <v>118.7</v>
      </c>
    </row>
    <row r="521" spans="1:10" hidden="1">
      <c r="A521" s="115" t="s">
        <v>832</v>
      </c>
      <c r="B521" s="115" t="str">
        <f t="shared" si="8"/>
        <v>PERFURACAO ROTATIVA COM COROA DE WIDIA,EM SOLO,DIAMETRO AX,HORIZONTAL,INCLUSIVE DESLOCAMENTO DENTRO DO CANTEIRO E INSTALACAO DA SONDA EM CADA FURO</v>
      </c>
      <c r="C521" s="115" t="s">
        <v>34084</v>
      </c>
      <c r="D521" s="115" t="s">
        <v>34085</v>
      </c>
      <c r="E521" s="115" t="s">
        <v>34075</v>
      </c>
      <c r="I521" s="115" t="s">
        <v>58</v>
      </c>
      <c r="J521" s="115">
        <v>107.25</v>
      </c>
    </row>
    <row r="522" spans="1:10" hidden="1">
      <c r="A522" s="115" t="s">
        <v>833</v>
      </c>
      <c r="B522" s="115" t="str">
        <f t="shared" si="8"/>
        <v>PERFURACAO ROTATIVA COM COROA DE WIDIA,EM SOLO,DIAMETRO BX,VERTICAL,INCLUSIVE DESLOCAMENTO DENTRO DO CANTEIRO E INSTALACAO DA SONDA EM CADA FURO</v>
      </c>
      <c r="C522" s="115" t="s">
        <v>34086</v>
      </c>
      <c r="D522" s="115" t="s">
        <v>34083</v>
      </c>
      <c r="E522" s="115" t="s">
        <v>34054</v>
      </c>
      <c r="I522" s="115" t="s">
        <v>58</v>
      </c>
      <c r="J522" s="115">
        <v>91.3</v>
      </c>
    </row>
    <row r="523" spans="1:10" hidden="1">
      <c r="A523" s="115" t="s">
        <v>834</v>
      </c>
      <c r="B523" s="115" t="str">
        <f t="shared" si="8"/>
        <v>PERFURACAO ROTATIVA COM COROA DE WIDIA,EM SOLO,DIAMETRO BX,VERTICAL,INCLUSIVE DESLOCAMENTO DENTRO DO CANTEIRO E INSTALACAO DA SONDA EM CADA FURO</v>
      </c>
      <c r="C523" s="115" t="s">
        <v>34086</v>
      </c>
      <c r="D523" s="115" t="s">
        <v>34083</v>
      </c>
      <c r="E523" s="115" t="s">
        <v>34054</v>
      </c>
      <c r="I523" s="115" t="s">
        <v>58</v>
      </c>
      <c r="J523" s="115">
        <v>82.49</v>
      </c>
    </row>
    <row r="524" spans="1:10" hidden="1">
      <c r="A524" s="115" t="s">
        <v>835</v>
      </c>
      <c r="B524" s="115" t="str">
        <f t="shared" si="8"/>
        <v>PERFURACAO ROTATIVA COM COROA DE WIDIA,EM SOLO,DIAMETRO BX,HORIZONTAL,INCLUSIVE DESLOCAMENTO DENTRO DO CANTEIRO E INSTALACAO DA SONDA EM CADA FURO</v>
      </c>
      <c r="C524" s="115" t="s">
        <v>34087</v>
      </c>
      <c r="D524" s="115" t="s">
        <v>34085</v>
      </c>
      <c r="E524" s="115" t="s">
        <v>34075</v>
      </c>
      <c r="I524" s="115" t="s">
        <v>58</v>
      </c>
      <c r="J524" s="115">
        <v>131.77000000000001</v>
      </c>
    </row>
    <row r="525" spans="1:10" hidden="1">
      <c r="A525" s="115" t="s">
        <v>836</v>
      </c>
      <c r="B525" s="115" t="str">
        <f t="shared" si="8"/>
        <v>PERFURACAO ROTATIVA COM COROA DE WIDIA,EM SOLO,DIAMETRO BX,HORIZONTAL,INCLUSIVE DESLOCAMENTO DENTRO DO CANTEIRO E INSTALACAO DA SONDA EM CADA FURO</v>
      </c>
      <c r="C525" s="115" t="s">
        <v>34087</v>
      </c>
      <c r="D525" s="115" t="s">
        <v>34085</v>
      </c>
      <c r="E525" s="115" t="s">
        <v>34075</v>
      </c>
      <c r="I525" s="115" t="s">
        <v>58</v>
      </c>
      <c r="J525" s="115">
        <v>119.06</v>
      </c>
    </row>
    <row r="526" spans="1:10" hidden="1">
      <c r="A526" s="115" t="s">
        <v>837</v>
      </c>
      <c r="B526" s="115" t="str">
        <f t="shared" si="8"/>
        <v>PERFURACAO ROTATIVA COM COROA DE WIDIA,EM SOLO,DIAMETRO NX,VERTICAL,INCLUSIVE DESLOCAMENTO DENTRO DO CANTEIRO E INSTALACAO DA SONDA EM CADA FURO</v>
      </c>
      <c r="C526" s="115" t="s">
        <v>34088</v>
      </c>
      <c r="D526" s="115" t="s">
        <v>34083</v>
      </c>
      <c r="E526" s="115" t="s">
        <v>34054</v>
      </c>
      <c r="I526" s="115" t="s">
        <v>58</v>
      </c>
      <c r="J526" s="115">
        <v>98.6</v>
      </c>
    </row>
    <row r="527" spans="1:10" hidden="1">
      <c r="A527" s="115" t="s">
        <v>838</v>
      </c>
      <c r="B527" s="115" t="str">
        <f t="shared" si="8"/>
        <v>PERFURACAO ROTATIVA COM COROA DE WIDIA,EM SOLO,DIAMETRO NX,VERTICAL,INCLUSIVE DESLOCAMENTO DENTRO DO CANTEIRO E INSTALACAO DA SONDA EM CADA FURO</v>
      </c>
      <c r="C527" s="115" t="s">
        <v>34088</v>
      </c>
      <c r="D527" s="115" t="s">
        <v>34083</v>
      </c>
      <c r="E527" s="115" t="s">
        <v>34054</v>
      </c>
      <c r="I527" s="115" t="s">
        <v>58</v>
      </c>
      <c r="J527" s="115">
        <v>89.09</v>
      </c>
    </row>
    <row r="528" spans="1:10" hidden="1">
      <c r="A528" s="115" t="s">
        <v>839</v>
      </c>
      <c r="B528" s="115" t="str">
        <f t="shared" si="8"/>
        <v>PERFURACAO ROTATIVA COM COROA DE WIDIA,EM SOLO,DIAMETRO NX,HORIZONTAL,INCLUSIVE DESLOCAMENTO DENTRO DO CANTEIRO E INSTALACAO DA SONDA EM CADA FURO</v>
      </c>
      <c r="C528" s="115" t="s">
        <v>34089</v>
      </c>
      <c r="D528" s="115" t="s">
        <v>34085</v>
      </c>
      <c r="E528" s="115" t="s">
        <v>34075</v>
      </c>
      <c r="I528" s="115" t="s">
        <v>58</v>
      </c>
      <c r="J528" s="115">
        <v>135.66</v>
      </c>
    </row>
    <row r="529" spans="1:10" hidden="1">
      <c r="A529" s="115" t="s">
        <v>840</v>
      </c>
      <c r="B529" s="115" t="str">
        <f t="shared" si="8"/>
        <v>PERFURACAO ROTATIVA COM COROA DE WIDIA,EM SOLO,DIAMETRO NX,HORIZONTAL,INCLUSIVE DESLOCAMENTO DENTRO DO CANTEIRO E INSTALACAO DA SONDA EM CADA FURO</v>
      </c>
      <c r="C529" s="115" t="s">
        <v>34089</v>
      </c>
      <c r="D529" s="115" t="s">
        <v>34085</v>
      </c>
      <c r="E529" s="115" t="s">
        <v>34075</v>
      </c>
      <c r="I529" s="115" t="s">
        <v>58</v>
      </c>
      <c r="J529" s="115">
        <v>122.58</v>
      </c>
    </row>
    <row r="530" spans="1:10" hidden="1">
      <c r="A530" s="115" t="s">
        <v>841</v>
      </c>
      <c r="B530" s="115" t="str">
        <f t="shared" si="8"/>
        <v>PERFURACAO ROTATIVA COM COROA DE WIDIA,EM SOLO,DIAMETRO H,VERTICAL,INCLUSIVE DESLOCAMENTO DENTRO DO CANTEIRO E INSTALACAO DA SONDA EM CADA FURO</v>
      </c>
      <c r="C530" s="115" t="s">
        <v>34090</v>
      </c>
      <c r="D530" s="115" t="s">
        <v>34091</v>
      </c>
      <c r="E530" s="115" t="s">
        <v>34064</v>
      </c>
      <c r="I530" s="115" t="s">
        <v>58</v>
      </c>
      <c r="J530" s="115">
        <v>114.12</v>
      </c>
    </row>
    <row r="531" spans="1:10" hidden="1">
      <c r="A531" s="115" t="s">
        <v>842</v>
      </c>
      <c r="B531" s="115" t="str">
        <f t="shared" si="8"/>
        <v>PERFURACAO ROTATIVA COM COROA DE WIDIA,EM SOLO,DIAMETRO H,VERTICAL,INCLUSIVE DESLOCAMENTO DENTRO DO CANTEIRO E INSTALACAO DA SONDA EM CADA FURO</v>
      </c>
      <c r="C531" s="115" t="s">
        <v>34090</v>
      </c>
      <c r="D531" s="115" t="s">
        <v>34091</v>
      </c>
      <c r="E531" s="115" t="s">
        <v>34064</v>
      </c>
      <c r="I531" s="115" t="s">
        <v>58</v>
      </c>
      <c r="J531" s="115">
        <v>103.11</v>
      </c>
    </row>
    <row r="532" spans="1:10" hidden="1">
      <c r="A532" s="115" t="s">
        <v>843</v>
      </c>
      <c r="B532" s="115" t="str">
        <f t="shared" si="8"/>
        <v>PERFURACAO ROTATIVA COM COROA DE WIDIA,EM SOLO,DIAMETRO H,HORIZONTAL,INCLUSIVE DESLOCAMENTO DENTRO DO CANTEIRO E INSTALACAO DA SONDA EM CADA FURO</v>
      </c>
      <c r="C532" s="115" t="s">
        <v>34092</v>
      </c>
      <c r="D532" s="115" t="s">
        <v>34093</v>
      </c>
      <c r="E532" s="115" t="s">
        <v>34081</v>
      </c>
      <c r="I532" s="115" t="s">
        <v>58</v>
      </c>
      <c r="J532" s="115">
        <v>159.77000000000001</v>
      </c>
    </row>
    <row r="533" spans="1:10" hidden="1">
      <c r="A533" s="115" t="s">
        <v>844</v>
      </c>
      <c r="B533" s="115" t="str">
        <f t="shared" si="8"/>
        <v>PERFURACAO ROTATIVA COM COROA DE WIDIA,EM SOLO,DIAMETRO H,HORIZONTAL,INCLUSIVE DESLOCAMENTO DENTRO DO CANTEIRO E INSTALACAO DA SONDA EM CADA FURO</v>
      </c>
      <c r="C533" s="115" t="s">
        <v>34092</v>
      </c>
      <c r="D533" s="115" t="s">
        <v>34093</v>
      </c>
      <c r="E533" s="115" t="s">
        <v>34081</v>
      </c>
      <c r="I533" s="115" t="s">
        <v>58</v>
      </c>
      <c r="J533" s="115">
        <v>144.36000000000001</v>
      </c>
    </row>
    <row r="534" spans="1:10" hidden="1">
      <c r="A534" s="115" t="s">
        <v>845</v>
      </c>
      <c r="B534" s="115" t="str">
        <f t="shared" si="8"/>
        <v>PERFURACAO ROTATIVA COM COROA DE WIDIA,EM SOLO,DIAMETRO 5",VERTICAL,INCLUSIVE DESLOCAMENTO DENTRO DO CANTEIRO E INSTALACAO DA SONDA EM CADA FURO</v>
      </c>
      <c r="C534" s="115" t="s">
        <v>34094</v>
      </c>
      <c r="D534" s="115" t="s">
        <v>34083</v>
      </c>
      <c r="E534" s="115" t="s">
        <v>34054</v>
      </c>
      <c r="I534" s="115" t="s">
        <v>58</v>
      </c>
      <c r="J534" s="115">
        <v>136.94999999999999</v>
      </c>
    </row>
    <row r="535" spans="1:10" hidden="1">
      <c r="A535" s="115" t="s">
        <v>846</v>
      </c>
      <c r="B535" s="115" t="str">
        <f t="shared" si="8"/>
        <v>PERFURACAO ROTATIVA COM COROA DE WIDIA,EM SOLO,DIAMETRO 5",VERTICAL,INCLUSIVE DESLOCAMENTO DENTRO DO CANTEIRO E INSTALACAO DA SONDA EM CADA FURO</v>
      </c>
      <c r="C535" s="115" t="s">
        <v>34094</v>
      </c>
      <c r="D535" s="115" t="s">
        <v>34083</v>
      </c>
      <c r="E535" s="115" t="s">
        <v>34054</v>
      </c>
      <c r="I535" s="115" t="s">
        <v>58</v>
      </c>
      <c r="J535" s="115">
        <v>123.74</v>
      </c>
    </row>
    <row r="536" spans="1:10" hidden="1">
      <c r="A536" s="115" t="s">
        <v>847</v>
      </c>
      <c r="B536" s="115" t="str">
        <f t="shared" si="8"/>
        <v>PERFURACAO ROTATIVA COM COROA DE WIDIA,EM SOLO,DIAMETRO 6",VERTICAL,INCLUSIVE DESLOCAMENTO DENTRO DO CANTEIRO E INSTALACAO DA SONDA EM CADA FURO</v>
      </c>
      <c r="C536" s="115" t="s">
        <v>34095</v>
      </c>
      <c r="D536" s="115" t="s">
        <v>34083</v>
      </c>
      <c r="E536" s="115" t="s">
        <v>34054</v>
      </c>
      <c r="I536" s="115" t="s">
        <v>58</v>
      </c>
      <c r="J536" s="115">
        <v>155.19</v>
      </c>
    </row>
    <row r="537" spans="1:10" hidden="1">
      <c r="A537" s="115" t="s">
        <v>848</v>
      </c>
      <c r="B537" s="115" t="str">
        <f t="shared" si="8"/>
        <v>PERFURACAO ROTATIVA COM COROA DE WIDIA,EM SOLO,DIAMETRO 6",VERTICAL,INCLUSIVE DESLOCAMENTO DENTRO DO CANTEIRO E INSTALACAO DA SONDA EM CADA FURO</v>
      </c>
      <c r="C537" s="115" t="s">
        <v>34095</v>
      </c>
      <c r="D537" s="115" t="s">
        <v>34083</v>
      </c>
      <c r="E537" s="115" t="s">
        <v>34054</v>
      </c>
      <c r="I537" s="115" t="s">
        <v>58</v>
      </c>
      <c r="J537" s="115">
        <v>140.22999999999999</v>
      </c>
    </row>
    <row r="538" spans="1:10" hidden="1">
      <c r="A538" s="115" t="s">
        <v>849</v>
      </c>
      <c r="B538" s="115" t="str">
        <f t="shared" si="8"/>
        <v>PERFURACAO ROTATIVA COM COROA DE WIDIA,EM SOLO,DIAMETRO 8",VERTICAL,INCLUSIVE DESLOCAMENTO DENTRO DO CANTEIRO E INSTALACAO DA SONDA EM CADA FURO</v>
      </c>
      <c r="C538" s="115" t="s">
        <v>34096</v>
      </c>
      <c r="D538" s="115" t="s">
        <v>34083</v>
      </c>
      <c r="E538" s="115" t="s">
        <v>34054</v>
      </c>
      <c r="I538" s="115" t="s">
        <v>58</v>
      </c>
      <c r="J538" s="115">
        <v>182.58</v>
      </c>
    </row>
    <row r="539" spans="1:10" hidden="1">
      <c r="A539" s="115" t="s">
        <v>850</v>
      </c>
      <c r="B539" s="115" t="str">
        <f t="shared" si="8"/>
        <v>PERFURACAO ROTATIVA COM COROA DE WIDIA,EM SOLO,DIAMETRO 8",VERTICAL,INCLUSIVE DESLOCAMENTO DENTRO DO CANTEIRO E INSTALACAO DA SONDA EM CADA FURO</v>
      </c>
      <c r="C539" s="115" t="s">
        <v>34096</v>
      </c>
      <c r="D539" s="115" t="s">
        <v>34083</v>
      </c>
      <c r="E539" s="115" t="s">
        <v>34054</v>
      </c>
      <c r="I539" s="115" t="s">
        <v>58</v>
      </c>
      <c r="J539" s="115">
        <v>164.98</v>
      </c>
    </row>
    <row r="540" spans="1:10" hidden="1">
      <c r="A540" s="115" t="s">
        <v>851</v>
      </c>
      <c r="B540" s="115" t="str">
        <f t="shared" si="8"/>
        <v>PERFURACAO ROTATIVA COM COROA DE WIDIA,EM SOLO,DIAMETRO 10",VERTICAL,INCLUSIVE DESLOCAMENTO DENTRO DO CANTEIRO E INSTALACAO DA SONDA EM CADA FURO</v>
      </c>
      <c r="C540" s="115" t="s">
        <v>34097</v>
      </c>
      <c r="D540" s="115" t="s">
        <v>34080</v>
      </c>
      <c r="E540" s="115" t="s">
        <v>34081</v>
      </c>
      <c r="I540" s="115" t="s">
        <v>58</v>
      </c>
      <c r="J540" s="115">
        <v>228.24</v>
      </c>
    </row>
    <row r="541" spans="1:10" hidden="1">
      <c r="A541" s="115" t="s">
        <v>852</v>
      </c>
      <c r="B541" s="115" t="str">
        <f t="shared" si="8"/>
        <v>PERFURACAO ROTATIVA COM COROA DE WIDIA,EM SOLO,DIAMETRO 10",VERTICAL,INCLUSIVE DESLOCAMENTO DENTRO DO CANTEIRO E INSTALACAO DA SONDA EM CADA FURO</v>
      </c>
      <c r="C541" s="115" t="s">
        <v>34097</v>
      </c>
      <c r="D541" s="115" t="s">
        <v>34080</v>
      </c>
      <c r="E541" s="115" t="s">
        <v>34081</v>
      </c>
      <c r="I541" s="115" t="s">
        <v>58</v>
      </c>
      <c r="J541" s="115">
        <v>206.23</v>
      </c>
    </row>
    <row r="542" spans="1:10" hidden="1">
      <c r="A542" s="115" t="s">
        <v>853</v>
      </c>
      <c r="B542" s="115" t="str">
        <f t="shared" si="8"/>
        <v>PERFURACAO ROTATIVA COM COROA DE WIDIA,EM SOLO,DIAMETRO 12",VERTICAL,INCLUSIVE DESLOCAMENTO DENTRO DO CANTEIRO E INSTALACAO DA SONDA EM CADA FURO</v>
      </c>
      <c r="C542" s="115" t="s">
        <v>34098</v>
      </c>
      <c r="D542" s="115" t="s">
        <v>34080</v>
      </c>
      <c r="E542" s="115" t="s">
        <v>34081</v>
      </c>
      <c r="I542" s="115" t="s">
        <v>58</v>
      </c>
      <c r="J542" s="115">
        <v>273.89999999999998</v>
      </c>
    </row>
    <row r="543" spans="1:10" hidden="1">
      <c r="A543" s="115" t="s">
        <v>854</v>
      </c>
      <c r="B543" s="115" t="str">
        <f t="shared" si="8"/>
        <v>PERFURACAO ROTATIVA COM COROA DE WIDIA,EM SOLO,DIAMETRO 12",VERTICAL,INCLUSIVE DESLOCAMENTO DENTRO DO CANTEIRO E INSTALACAO DA SONDA EM CADA FURO</v>
      </c>
      <c r="C543" s="115" t="s">
        <v>34098</v>
      </c>
      <c r="D543" s="115" t="s">
        <v>34080</v>
      </c>
      <c r="E543" s="115" t="s">
        <v>34081</v>
      </c>
      <c r="I543" s="115" t="s">
        <v>58</v>
      </c>
      <c r="J543" s="115">
        <v>247.48</v>
      </c>
    </row>
    <row r="544" spans="1:10" hidden="1">
      <c r="A544" s="115" t="s">
        <v>855</v>
      </c>
      <c r="B544" s="115" t="str">
        <f t="shared" si="8"/>
        <v>PERFURACAO ROTATIVA COM COROA DE WIDIA,EM SOLO,DIAMETRO 14",VERTICAL,INCLUSIVE DESLOCAMENTO DENTRO DO CANTEIRO E INSTALACAO DA SONDA EM CADA FURO</v>
      </c>
      <c r="C544" s="115" t="s">
        <v>34099</v>
      </c>
      <c r="D544" s="115" t="s">
        <v>34080</v>
      </c>
      <c r="E544" s="115" t="s">
        <v>34081</v>
      </c>
      <c r="I544" s="115" t="s">
        <v>58</v>
      </c>
      <c r="J544" s="115">
        <v>319.55</v>
      </c>
    </row>
    <row r="545" spans="1:10" hidden="1">
      <c r="A545" s="115" t="s">
        <v>856</v>
      </c>
      <c r="B545" s="115" t="str">
        <f t="shared" si="8"/>
        <v>PERFURACAO ROTATIVA COM COROA DE WIDIA,EM SOLO,DIAMETRO 14",VERTICAL,INCLUSIVE DESLOCAMENTO DENTRO DO CANTEIRO E INSTALACAO DA SONDA EM CADA FURO</v>
      </c>
      <c r="C545" s="115" t="s">
        <v>34099</v>
      </c>
      <c r="D545" s="115" t="s">
        <v>34080</v>
      </c>
      <c r="E545" s="115" t="s">
        <v>34081</v>
      </c>
      <c r="I545" s="115" t="s">
        <v>58</v>
      </c>
      <c r="J545" s="115">
        <v>288.73</v>
      </c>
    </row>
    <row r="546" spans="1:10" hidden="1">
      <c r="A546" s="115" t="s">
        <v>857</v>
      </c>
      <c r="B546" s="115" t="str">
        <f t="shared" si="8"/>
        <v>PERFURACAO ROTATIVA COM COROA DE WIDIA,EM SOLO,DIAMETRO 16",VERTICAL,INCLUSIVE DESLOCAMENTO DENTRO DO CANTEIRO E INSTALACAO DA SONDA EM CADA FURO</v>
      </c>
      <c r="C546" s="115" t="s">
        <v>34100</v>
      </c>
      <c r="D546" s="115" t="s">
        <v>34080</v>
      </c>
      <c r="E546" s="115" t="s">
        <v>34081</v>
      </c>
      <c r="I546" s="115" t="s">
        <v>58</v>
      </c>
      <c r="J546" s="115">
        <v>365.21</v>
      </c>
    </row>
    <row r="547" spans="1:10" hidden="1">
      <c r="A547" s="115" t="s">
        <v>858</v>
      </c>
      <c r="B547" s="115" t="str">
        <f t="shared" si="8"/>
        <v>PERFURACAO ROTATIVA COM COROA DE WIDIA,EM SOLO,DIAMETRO 16",VERTICAL,INCLUSIVE DESLOCAMENTO DENTRO DO CANTEIRO E INSTALACAO DA SONDA EM CADA FURO</v>
      </c>
      <c r="C547" s="115" t="s">
        <v>34100</v>
      </c>
      <c r="D547" s="115" t="s">
        <v>34080</v>
      </c>
      <c r="E547" s="115" t="s">
        <v>34081</v>
      </c>
      <c r="I547" s="115" t="s">
        <v>58</v>
      </c>
      <c r="J547" s="115">
        <v>329.99</v>
      </c>
    </row>
    <row r="548" spans="1:10" hidden="1">
      <c r="A548" s="115" t="s">
        <v>859</v>
      </c>
      <c r="B548" s="115" t="str">
        <f t="shared" si="8"/>
        <v>PERFURACAO ROTATIVA COM COROA DE WIDIA,EM ALTERACAO DE ROCHA,DIAMETRO AX,VERTICAL,INCLUSIVE DESLOCAMENTO DENTRO DO CANTEIRO E INSTALACAO DA SONDA EM CADA FURO</v>
      </c>
      <c r="C548" s="115" t="s">
        <v>34101</v>
      </c>
      <c r="D548" s="115" t="s">
        <v>34102</v>
      </c>
      <c r="E548" s="115" t="s">
        <v>34103</v>
      </c>
      <c r="I548" s="115" t="s">
        <v>58</v>
      </c>
      <c r="J548" s="115">
        <v>113.86</v>
      </c>
    </row>
    <row r="549" spans="1:10" hidden="1">
      <c r="A549" s="115" t="s">
        <v>860</v>
      </c>
      <c r="B549" s="115" t="str">
        <f t="shared" si="8"/>
        <v>PERFURACAO ROTATIVA COM COROA DE WIDIA,EM ALTERACAO DE ROCHA,DIAMETRO AX,VERTICAL,INCLUSIVE DESLOCAMENTO DENTRO DO CANTEIRO E INSTALACAO DA SONDA EM CADA FURO</v>
      </c>
      <c r="C549" s="115" t="s">
        <v>34101</v>
      </c>
      <c r="D549" s="115" t="s">
        <v>34102</v>
      </c>
      <c r="E549" s="115" t="s">
        <v>34103</v>
      </c>
      <c r="I549" s="115" t="s">
        <v>58</v>
      </c>
      <c r="J549" s="115">
        <v>102.87</v>
      </c>
    </row>
    <row r="550" spans="1:10" hidden="1">
      <c r="A550" s="115" t="s">
        <v>861</v>
      </c>
      <c r="B550" s="115" t="str">
        <f t="shared" si="8"/>
        <v>PERFURACAO ROTATIVA COM COROA DE WIDIA,EM ALTERACAO DE ROCHA,DIAMETRO BX,VERTICAL,INCLUSIVE DESLOCAMENTO DENTRO DO CANTEIRO E INSTALACAO DA SONDA EM CADA FURO</v>
      </c>
      <c r="C550" s="115" t="s">
        <v>34101</v>
      </c>
      <c r="D550" s="115" t="s">
        <v>34104</v>
      </c>
      <c r="E550" s="115" t="s">
        <v>34103</v>
      </c>
      <c r="I550" s="115" t="s">
        <v>58</v>
      </c>
      <c r="J550" s="115">
        <v>123.78</v>
      </c>
    </row>
    <row r="551" spans="1:10" hidden="1">
      <c r="A551" s="115" t="s">
        <v>862</v>
      </c>
      <c r="B551" s="115" t="str">
        <f t="shared" si="8"/>
        <v>PERFURACAO ROTATIVA COM COROA DE WIDIA,EM ALTERACAO DE ROCHA,DIAMETRO BX,VERTICAL,INCLUSIVE DESLOCAMENTO DENTRO DO CANTEIRO E INSTALACAO DA SONDA EM CADA FURO</v>
      </c>
      <c r="C551" s="115" t="s">
        <v>34101</v>
      </c>
      <c r="D551" s="115" t="s">
        <v>34104</v>
      </c>
      <c r="E551" s="115" t="s">
        <v>34103</v>
      </c>
      <c r="I551" s="115" t="s">
        <v>58</v>
      </c>
      <c r="J551" s="115">
        <v>111.84</v>
      </c>
    </row>
    <row r="552" spans="1:10" hidden="1">
      <c r="A552" s="115" t="s">
        <v>863</v>
      </c>
      <c r="B552" s="115" t="str">
        <f t="shared" si="8"/>
        <v>PERFURACAO ROTATIVA COM COROA DE WIDIA,EM ALTERACAO DE ROCHA,DIAMETRO NX,VERTICAL,INCLUSIVE DESLOCAMENTO DENTRO DO CANTEIRO E INSTALACAO DA SONDA EM CADA FURO</v>
      </c>
      <c r="C552" s="115" t="s">
        <v>34101</v>
      </c>
      <c r="D552" s="115" t="s">
        <v>34105</v>
      </c>
      <c r="E552" s="115" t="s">
        <v>34103</v>
      </c>
      <c r="I552" s="115" t="s">
        <v>58</v>
      </c>
      <c r="J552" s="115">
        <v>133.68</v>
      </c>
    </row>
    <row r="553" spans="1:10" hidden="1">
      <c r="A553" s="115" t="s">
        <v>864</v>
      </c>
      <c r="B553" s="115" t="str">
        <f t="shared" si="8"/>
        <v>PERFURACAO ROTATIVA COM COROA DE WIDIA,EM ALTERACAO DE ROCHA,DIAMETRO NX,VERTICAL,INCLUSIVE DESLOCAMENTO DENTRO DO CANTEIRO E INSTALACAO DA SONDA EM CADA FURO</v>
      </c>
      <c r="C553" s="115" t="s">
        <v>34101</v>
      </c>
      <c r="D553" s="115" t="s">
        <v>34105</v>
      </c>
      <c r="E553" s="115" t="s">
        <v>34103</v>
      </c>
      <c r="I553" s="115" t="s">
        <v>58</v>
      </c>
      <c r="J553" s="115">
        <v>120.78</v>
      </c>
    </row>
    <row r="554" spans="1:10" hidden="1">
      <c r="A554" s="115" t="s">
        <v>865</v>
      </c>
      <c r="B554" s="115" t="str">
        <f t="shared" si="8"/>
        <v>PERFURACAO ROTATIVA COM COROA DE WIDIA,EM ALTERACAO EM ROCHA,DIAMETRO H,VERTICAL,INCLUSIVE DESLOCAMENTO DENTRO DO CANTEIRO E INSTALACAO DA SONDA EM CADA FURO</v>
      </c>
      <c r="C554" s="115" t="s">
        <v>34106</v>
      </c>
      <c r="D554" s="115" t="s">
        <v>34107</v>
      </c>
      <c r="E554" s="115" t="s">
        <v>34070</v>
      </c>
      <c r="I554" s="115" t="s">
        <v>58</v>
      </c>
      <c r="J554" s="115">
        <v>161.34</v>
      </c>
    </row>
    <row r="555" spans="1:10" hidden="1">
      <c r="A555" s="115" t="s">
        <v>866</v>
      </c>
      <c r="B555" s="115" t="str">
        <f t="shared" si="8"/>
        <v>PERFURACAO ROTATIVA COM COROA DE WIDIA,EM ALTERACAO EM ROCHA,DIAMETRO H,VERTICAL,INCLUSIVE DESLOCAMENTO DENTRO DO CANTEIRO E INSTALACAO DA SONDA EM CADA FURO</v>
      </c>
      <c r="C555" s="115" t="s">
        <v>34106</v>
      </c>
      <c r="D555" s="115" t="s">
        <v>34107</v>
      </c>
      <c r="E555" s="115" t="s">
        <v>34070</v>
      </c>
      <c r="I555" s="115" t="s">
        <v>58</v>
      </c>
      <c r="J555" s="115">
        <v>145.78</v>
      </c>
    </row>
    <row r="556" spans="1:10" hidden="1">
      <c r="A556" s="115" t="s">
        <v>867</v>
      </c>
      <c r="B556" s="115" t="str">
        <f t="shared" si="8"/>
        <v>PERFURACAO ROTATIVA COM COROA DE WIDIA,EM ALTERACAO DE ROCHA,DIAMETRO 5",VERTICAL,INCLUSIVE DESLOCAMENTO DENTRO DO CANTEIRO E INSTALACAO DA SONDA EM CADA FURO</v>
      </c>
      <c r="C556" s="115" t="s">
        <v>34101</v>
      </c>
      <c r="D556" s="115" t="s">
        <v>34108</v>
      </c>
      <c r="E556" s="115" t="s">
        <v>34103</v>
      </c>
      <c r="I556" s="115" t="s">
        <v>58</v>
      </c>
      <c r="J556" s="115">
        <v>196.81</v>
      </c>
    </row>
    <row r="557" spans="1:10" hidden="1">
      <c r="A557" s="115" t="s">
        <v>868</v>
      </c>
      <c r="B557" s="115" t="str">
        <f t="shared" si="8"/>
        <v>PERFURACAO ROTATIVA COM COROA DE WIDIA,EM ALTERACAO DE ROCHA,DIAMETRO 5",VERTICAL,INCLUSIVE DESLOCAMENTO DENTRO DO CANTEIRO E INSTALACAO DA SONDA EM CADA FURO</v>
      </c>
      <c r="C557" s="115" t="s">
        <v>34101</v>
      </c>
      <c r="D557" s="115" t="s">
        <v>34108</v>
      </c>
      <c r="E557" s="115" t="s">
        <v>34103</v>
      </c>
      <c r="I557" s="115" t="s">
        <v>58</v>
      </c>
      <c r="J557" s="115">
        <v>177.83</v>
      </c>
    </row>
    <row r="558" spans="1:10" hidden="1">
      <c r="A558" s="115" t="s">
        <v>869</v>
      </c>
      <c r="B558" s="115" t="str">
        <f t="shared" si="8"/>
        <v>PERFURACAO ROTATIVA COM COROA DE WIDIA,EM ALTERACAO DE ROCHA,DIAMETRO 6",VERTICAL,INCLUSIVE DESLOCAMENTO DENTRO DO CANTEIRO E INSTALACAO DA SONDA EM CADA FURO</v>
      </c>
      <c r="C558" s="115" t="s">
        <v>34101</v>
      </c>
      <c r="D558" s="115" t="s">
        <v>34109</v>
      </c>
      <c r="E558" s="115" t="s">
        <v>34103</v>
      </c>
      <c r="I558" s="115" t="s">
        <v>58</v>
      </c>
      <c r="J558" s="115">
        <v>217.8</v>
      </c>
    </row>
    <row r="559" spans="1:10" hidden="1">
      <c r="A559" s="115" t="s">
        <v>870</v>
      </c>
      <c r="B559" s="115" t="str">
        <f t="shared" si="8"/>
        <v>PERFURACAO ROTATIVA COM COROA DE WIDIA,EM ALTERACAO DE ROCHA,DIAMETRO 6",VERTICAL,INCLUSIVE DESLOCAMENTO DENTRO DO CANTEIRO E INSTALACAO DA SONDA EM CADA FURO</v>
      </c>
      <c r="C559" s="115" t="s">
        <v>34101</v>
      </c>
      <c r="D559" s="115" t="s">
        <v>34109</v>
      </c>
      <c r="E559" s="115" t="s">
        <v>34103</v>
      </c>
      <c r="I559" s="115" t="s">
        <v>58</v>
      </c>
      <c r="J559" s="115">
        <v>196.79</v>
      </c>
    </row>
    <row r="560" spans="1:10" hidden="1">
      <c r="A560" s="115" t="s">
        <v>871</v>
      </c>
      <c r="B560" s="115" t="str">
        <f t="shared" si="8"/>
        <v>PERFURACAO ROTATIVA COM COROA DE WIDIA,EM ALTERACAO DE ROCHA,DIAMETRO 8",VERTICAL,INCLUSIVE DESLOCAMENTO DENTRO DO CANTEIRO E INSTALACAO DA SONDA EM CADA FURO</v>
      </c>
      <c r="C560" s="115" t="s">
        <v>34101</v>
      </c>
      <c r="D560" s="115" t="s">
        <v>34110</v>
      </c>
      <c r="E560" s="115" t="s">
        <v>34103</v>
      </c>
      <c r="I560" s="115" t="s">
        <v>58</v>
      </c>
      <c r="J560" s="115">
        <v>266.20999999999998</v>
      </c>
    </row>
    <row r="561" spans="1:10" hidden="1">
      <c r="A561" s="115" t="s">
        <v>872</v>
      </c>
      <c r="B561" s="115" t="str">
        <f t="shared" si="8"/>
        <v>PERFURACAO ROTATIVA COM COROA DE WIDIA,EM ALTERACAO DE ROCHA,DIAMETRO 8",VERTICAL,INCLUSIVE DESLOCAMENTO DENTRO DO CANTEIRO E INSTALACAO DA SONDA EM CADA FURO</v>
      </c>
      <c r="C561" s="115" t="s">
        <v>34101</v>
      </c>
      <c r="D561" s="115" t="s">
        <v>34110</v>
      </c>
      <c r="E561" s="115" t="s">
        <v>34103</v>
      </c>
      <c r="I561" s="115" t="s">
        <v>58</v>
      </c>
      <c r="J561" s="115">
        <v>240.53</v>
      </c>
    </row>
    <row r="562" spans="1:10" hidden="1">
      <c r="A562" s="115" t="s">
        <v>873</v>
      </c>
      <c r="B562" s="115" t="str">
        <f t="shared" si="8"/>
        <v>PERFURACAO ROTATIVA COM COROA DE WIDIA,EM ALTERACAO DE ROCHA,DIAMETRO 10",VERTICAL,INCLUSIVE DESLOCAMENTO DENTRO DO CANTEIRO E INSTALACAO DA SONDA EM CADA FURO</v>
      </c>
      <c r="C562" s="115" t="s">
        <v>34101</v>
      </c>
      <c r="D562" s="115" t="s">
        <v>34111</v>
      </c>
      <c r="E562" s="115" t="s">
        <v>34112</v>
      </c>
      <c r="I562" s="115" t="s">
        <v>58</v>
      </c>
      <c r="J562" s="115">
        <v>306.52999999999997</v>
      </c>
    </row>
    <row r="563" spans="1:10" hidden="1">
      <c r="A563" s="115" t="s">
        <v>874</v>
      </c>
      <c r="B563" s="115" t="str">
        <f t="shared" si="8"/>
        <v>PERFURACAO ROTATIVA COM COROA DE WIDIA,EM ALTERACAO DE ROCHA,DIAMETRO 10",VERTICAL,INCLUSIVE DESLOCAMENTO DENTRO DO CANTEIRO E INSTALACAO DA SONDA EM CADA FURO</v>
      </c>
      <c r="C563" s="115" t="s">
        <v>34101</v>
      </c>
      <c r="D563" s="115" t="s">
        <v>34111</v>
      </c>
      <c r="E563" s="115" t="s">
        <v>34112</v>
      </c>
      <c r="I563" s="115" t="s">
        <v>58</v>
      </c>
      <c r="J563" s="115">
        <v>276.95999999999998</v>
      </c>
    </row>
    <row r="564" spans="1:10" hidden="1">
      <c r="A564" s="115" t="s">
        <v>875</v>
      </c>
      <c r="B564" s="115" t="str">
        <f t="shared" si="8"/>
        <v>PERFURACAO ROTATIVA COM COROA DE WIDIA,EM ALTERACAO DE ROCHA,DIAMETRO 12",VERTICAL,INCLUSIVE DESLOCAMENTO DENTRO DO CANTEIRO E INSTALACAO DA SONDA EM CADA FURO</v>
      </c>
      <c r="C564" s="115" t="s">
        <v>34101</v>
      </c>
      <c r="D564" s="115" t="s">
        <v>34113</v>
      </c>
      <c r="E564" s="115" t="s">
        <v>34112</v>
      </c>
      <c r="I564" s="115" t="s">
        <v>58</v>
      </c>
      <c r="J564" s="115">
        <v>367.85</v>
      </c>
    </row>
    <row r="565" spans="1:10" hidden="1">
      <c r="A565" s="115" t="s">
        <v>876</v>
      </c>
      <c r="B565" s="115" t="str">
        <f t="shared" si="8"/>
        <v>PERFURACAO ROTATIVA COM COROA DE WIDIA,EM ALTERACAO DE ROCHA,DIAMETRO 12",VERTICAL,INCLUSIVE DESLOCAMENTO DENTRO DO CANTEIRO E INSTALACAO DA SONDA EM CADA FURO</v>
      </c>
      <c r="C565" s="115" t="s">
        <v>34101</v>
      </c>
      <c r="D565" s="115" t="s">
        <v>34113</v>
      </c>
      <c r="E565" s="115" t="s">
        <v>34112</v>
      </c>
      <c r="I565" s="115" t="s">
        <v>58</v>
      </c>
      <c r="J565" s="115">
        <v>332.37</v>
      </c>
    </row>
    <row r="566" spans="1:10" hidden="1">
      <c r="A566" s="115" t="s">
        <v>877</v>
      </c>
      <c r="B566" s="115" t="str">
        <f t="shared" si="8"/>
        <v>PERFURACAO ROTATIVA COM COROA DE WIDIA,EM ALTERACAO DE ROCHA,DIAMETRO 14",VERTICAL,INCLUSIVE DESLOCAMENTO DENTRO DO CANTEIRO E INSTALACAO DA SONDA EM CADA FURO</v>
      </c>
      <c r="C566" s="115" t="s">
        <v>34101</v>
      </c>
      <c r="D566" s="115" t="s">
        <v>34114</v>
      </c>
      <c r="E566" s="115" t="s">
        <v>34112</v>
      </c>
      <c r="I566" s="115" t="s">
        <v>58</v>
      </c>
      <c r="J566" s="115">
        <v>429.14</v>
      </c>
    </row>
    <row r="567" spans="1:10" hidden="1">
      <c r="A567" s="115" t="s">
        <v>878</v>
      </c>
      <c r="B567" s="115" t="str">
        <f t="shared" si="8"/>
        <v>PERFURACAO ROTATIVA COM COROA DE WIDIA,EM ALTERACAO DE ROCHA,DIAMETRO 14",VERTICAL,INCLUSIVE DESLOCAMENTO DENTRO DO CANTEIRO E INSTALACAO DA SONDA EM CADA FURO</v>
      </c>
      <c r="C567" s="115" t="s">
        <v>34101</v>
      </c>
      <c r="D567" s="115" t="s">
        <v>34114</v>
      </c>
      <c r="E567" s="115" t="s">
        <v>34112</v>
      </c>
      <c r="I567" s="115" t="s">
        <v>58</v>
      </c>
      <c r="J567" s="115">
        <v>387.74</v>
      </c>
    </row>
    <row r="568" spans="1:10" hidden="1">
      <c r="A568" s="115" t="s">
        <v>879</v>
      </c>
      <c r="B568" s="115" t="str">
        <f t="shared" si="8"/>
        <v>PERFURACAO ROTATIVA COM COROA DE WIDIA,EM ALTERACAO DE ROCHA,DIAMETRO 16",VERTICAL,INCLUSIVE DESLOCAMENTO DENTRO DO CANTEIRO E INSTALACAO DA SONDA EM CADA FURO</v>
      </c>
      <c r="C568" s="115" t="s">
        <v>34101</v>
      </c>
      <c r="D568" s="115" t="s">
        <v>34115</v>
      </c>
      <c r="E568" s="115" t="s">
        <v>34112</v>
      </c>
      <c r="I568" s="115" t="s">
        <v>58</v>
      </c>
      <c r="J568" s="115">
        <v>490.46</v>
      </c>
    </row>
    <row r="569" spans="1:10" hidden="1">
      <c r="A569" s="115" t="s">
        <v>880</v>
      </c>
      <c r="B569" s="115" t="str">
        <f t="shared" si="8"/>
        <v>PERFURACAO ROTATIVA COM COROA DE WIDIA,EM ALTERACAO DE ROCHA,DIAMETRO 16",VERTICAL,INCLUSIVE DESLOCAMENTO DENTRO DO CANTEIRO E INSTALACAO DA SONDA EM CADA FURO</v>
      </c>
      <c r="C569" s="115" t="s">
        <v>34101</v>
      </c>
      <c r="D569" s="115" t="s">
        <v>34115</v>
      </c>
      <c r="E569" s="115" t="s">
        <v>34112</v>
      </c>
      <c r="I569" s="115" t="s">
        <v>58</v>
      </c>
      <c r="J569" s="115">
        <v>443.15</v>
      </c>
    </row>
    <row r="570" spans="1:10" hidden="1">
      <c r="A570" s="115" t="s">
        <v>881</v>
      </c>
      <c r="B570" s="115" t="str">
        <f t="shared" si="8"/>
        <v>PERFURACAO ROTATIVA COM COROA DE WIDIA,EM ROCHA SA,DIAMETROAX,VERTICAL,INCLUSIVE DESLOCAMENTO DENTRO DO CANTEIRO E INSTALACAO DA SONDA EM CADA FURO</v>
      </c>
      <c r="C570" s="115" t="s">
        <v>34116</v>
      </c>
      <c r="D570" s="115" t="s">
        <v>34117</v>
      </c>
      <c r="E570" s="115" t="s">
        <v>34118</v>
      </c>
      <c r="I570" s="115" t="s">
        <v>58</v>
      </c>
      <c r="J570" s="115">
        <v>178.3</v>
      </c>
    </row>
    <row r="571" spans="1:10" hidden="1">
      <c r="A571" s="115" t="s">
        <v>882</v>
      </c>
      <c r="B571" s="115" t="str">
        <f t="shared" si="8"/>
        <v>PERFURACAO ROTATIVA COM COROA DE WIDIA,EM ROCHA SA,DIAMETROAX,VERTICAL,INCLUSIVE DESLOCAMENTO DENTRO DO CANTEIRO E INSTALACAO DA SONDA EM CADA FURO</v>
      </c>
      <c r="C571" s="115" t="s">
        <v>34116</v>
      </c>
      <c r="D571" s="115" t="s">
        <v>34117</v>
      </c>
      <c r="E571" s="115" t="s">
        <v>34118</v>
      </c>
      <c r="I571" s="115" t="s">
        <v>58</v>
      </c>
      <c r="J571" s="115">
        <v>162.54</v>
      </c>
    </row>
    <row r="572" spans="1:10" hidden="1">
      <c r="A572" s="115" t="s">
        <v>883</v>
      </c>
      <c r="B572" s="115" t="str">
        <f t="shared" si="8"/>
        <v>PERFURACAO ROTATIVA COM COROA DE WIDIA,EM ROCHA SA,DIAMETROBX,VERTICAL,INCLUSIVE DESLOCAMENTO DENTRO DO CANTEIRO E INSTALACAO DA SONDA EM CADA FURO</v>
      </c>
      <c r="C572" s="115" t="s">
        <v>34116</v>
      </c>
      <c r="D572" s="115" t="s">
        <v>34119</v>
      </c>
      <c r="E572" s="115" t="s">
        <v>34118</v>
      </c>
      <c r="I572" s="115" t="s">
        <v>58</v>
      </c>
      <c r="J572" s="115">
        <v>198.42</v>
      </c>
    </row>
    <row r="573" spans="1:10" hidden="1">
      <c r="A573" s="115" t="s">
        <v>884</v>
      </c>
      <c r="B573" s="115" t="str">
        <f t="shared" si="8"/>
        <v>PERFURACAO ROTATIVA COM COROA DE WIDIA,EM ROCHA SA,DIAMETROBX,VERTICAL,INCLUSIVE DESLOCAMENTO DENTRO DO CANTEIRO E INSTALACAO DA SONDA EM CADA FURO</v>
      </c>
      <c r="C573" s="115" t="s">
        <v>34116</v>
      </c>
      <c r="D573" s="115" t="s">
        <v>34119</v>
      </c>
      <c r="E573" s="115" t="s">
        <v>34118</v>
      </c>
      <c r="I573" s="115" t="s">
        <v>58</v>
      </c>
      <c r="J573" s="115">
        <v>180.76</v>
      </c>
    </row>
    <row r="574" spans="1:10" hidden="1">
      <c r="A574" s="115" t="s">
        <v>885</v>
      </c>
      <c r="B574" s="115" t="str">
        <f t="shared" si="8"/>
        <v>PERFURACAO ROTATIVA COM COROA DE WIDIA,EM ROCHA SA,DIAMETRONX,VERTICAL,INCLUSIVE DESLOCAMENTO DENTRO DO CANTEIRO E INSTALACAO DA SONDA EM CADA FURO</v>
      </c>
      <c r="C574" s="115" t="s">
        <v>34116</v>
      </c>
      <c r="D574" s="115" t="s">
        <v>34120</v>
      </c>
      <c r="E574" s="115" t="s">
        <v>34118</v>
      </c>
      <c r="I574" s="115" t="s">
        <v>58</v>
      </c>
      <c r="J574" s="115">
        <v>213.32</v>
      </c>
    </row>
    <row r="575" spans="1:10" hidden="1">
      <c r="A575" s="115" t="s">
        <v>886</v>
      </c>
      <c r="B575" s="115" t="str">
        <f t="shared" si="8"/>
        <v>PERFURACAO ROTATIVA COM COROA DE WIDIA,EM ROCHA SA,DIAMETRONX,VERTICAL,INCLUSIVE DESLOCAMENTO DENTRO DO CANTEIRO E INSTALACAO DA SONDA EM CADA FURO</v>
      </c>
      <c r="C575" s="115" t="s">
        <v>34116</v>
      </c>
      <c r="D575" s="115" t="s">
        <v>34120</v>
      </c>
      <c r="E575" s="115" t="s">
        <v>34118</v>
      </c>
      <c r="I575" s="115" t="s">
        <v>58</v>
      </c>
      <c r="J575" s="115">
        <v>194.34</v>
      </c>
    </row>
    <row r="576" spans="1:10" hidden="1">
      <c r="A576" s="115" t="s">
        <v>887</v>
      </c>
      <c r="B576" s="115" t="str">
        <f t="shared" si="8"/>
        <v>PERFURACAO ROTATIVA COM COROA DE WIDIA,EM ROCHA SA,DIAMETROH,VERTICAL,INCLUSIVE DESLOCAMENTO DENTRO DO CANTEIRO E INSTALACAO DA SONDA EM CADA FURO</v>
      </c>
      <c r="C576" s="115" t="s">
        <v>34116</v>
      </c>
      <c r="D576" s="115" t="s">
        <v>34121</v>
      </c>
      <c r="E576" s="115" t="s">
        <v>34122</v>
      </c>
      <c r="I576" s="115" t="s">
        <v>58</v>
      </c>
      <c r="J576" s="115">
        <v>297.64999999999998</v>
      </c>
    </row>
    <row r="577" spans="1:10" hidden="1">
      <c r="A577" s="115" t="s">
        <v>888</v>
      </c>
      <c r="B577" s="115" t="str">
        <f t="shared" si="8"/>
        <v>PERFURACAO ROTATIVA COM COROA DE WIDIA,EM ROCHA SA,DIAMETROH,VERTICAL,INCLUSIVE DESLOCAMENTO DENTRO DO CANTEIRO E INSTALACAO DA SONDA EM CADA FURO</v>
      </c>
      <c r="C577" s="115" t="s">
        <v>34116</v>
      </c>
      <c r="D577" s="115" t="s">
        <v>34121</v>
      </c>
      <c r="E577" s="115" t="s">
        <v>34122</v>
      </c>
      <c r="I577" s="115" t="s">
        <v>58</v>
      </c>
      <c r="J577" s="115">
        <v>271.17</v>
      </c>
    </row>
    <row r="578" spans="1:10" hidden="1">
      <c r="A578" s="115" t="s">
        <v>889</v>
      </c>
      <c r="B578" s="115" t="str">
        <f t="shared" si="8"/>
        <v>PERFURACAO ROTATIVA COM COROA DE WIDIA,EM ROCHA SA,DIAMETRO5",VERTICAL,INCLUSIVE DESLOCAMENTO DENTRO DO CANTEIRO E INSTALACAO DA SONDA EM CADA FURO</v>
      </c>
      <c r="C578" s="115" t="s">
        <v>34116</v>
      </c>
      <c r="D578" s="115" t="s">
        <v>34123</v>
      </c>
      <c r="E578" s="115" t="s">
        <v>34118</v>
      </c>
      <c r="I578" s="115" t="s">
        <v>58</v>
      </c>
      <c r="J578" s="115">
        <v>360.34</v>
      </c>
    </row>
    <row r="579" spans="1:10" hidden="1">
      <c r="A579" s="115" t="s">
        <v>890</v>
      </c>
      <c r="B579" s="115" t="str">
        <f t="shared" si="8"/>
        <v>PERFURACAO ROTATIVA COM COROA DE WIDIA,EM ROCHA SA,DIAMETRO5",VERTICAL,INCLUSIVE DESLOCAMENTO DENTRO DO CANTEIRO E INSTALACAO DA SONDA EM CADA FURO</v>
      </c>
      <c r="C579" s="115" t="s">
        <v>34116</v>
      </c>
      <c r="D579" s="115" t="s">
        <v>34123</v>
      </c>
      <c r="E579" s="115" t="s">
        <v>34118</v>
      </c>
      <c r="I579" s="115" t="s">
        <v>58</v>
      </c>
      <c r="J579" s="115">
        <v>328.28</v>
      </c>
    </row>
    <row r="580" spans="1:10" hidden="1">
      <c r="A580" s="115" t="s">
        <v>891</v>
      </c>
      <c r="B580" s="115" t="str">
        <f t="shared" si="8"/>
        <v>PERFURACAO ROTATIVA COM COROA DE WIDIA,EM ROCHA SA,DIAMETRO6",VERTICAL,INCLUSIVE DESLOCAMENTO DENTRO DO CANTEIRO E INSTALACAO DA SONDA EM CADA FURO</v>
      </c>
      <c r="C580" s="115" t="s">
        <v>34116</v>
      </c>
      <c r="D580" s="115" t="s">
        <v>34124</v>
      </c>
      <c r="E580" s="115" t="s">
        <v>34118</v>
      </c>
      <c r="I580" s="115" t="s">
        <v>58</v>
      </c>
      <c r="J580" s="115">
        <v>432.41</v>
      </c>
    </row>
    <row r="581" spans="1:10" hidden="1">
      <c r="A581" s="115" t="s">
        <v>892</v>
      </c>
      <c r="B581" s="115" t="str">
        <f t="shared" ref="B581:B644" si="9">C581&amp;D581&amp;E581&amp;F581&amp;G581&amp;H581</f>
        <v>PERFURACAO ROTATIVA COM COROA DE WIDIA,EM ROCHA SA,DIAMETRO6",VERTICAL,INCLUSIVE DESLOCAMENTO DENTRO DO CANTEIRO E INSTALACAO DA SONDA EM CADA FURO</v>
      </c>
      <c r="C581" s="115" t="s">
        <v>34116</v>
      </c>
      <c r="D581" s="115" t="s">
        <v>34124</v>
      </c>
      <c r="E581" s="115" t="s">
        <v>34118</v>
      </c>
      <c r="I581" s="115" t="s">
        <v>58</v>
      </c>
      <c r="J581" s="115">
        <v>393.94</v>
      </c>
    </row>
    <row r="582" spans="1:10" hidden="1">
      <c r="A582" s="115" t="s">
        <v>893</v>
      </c>
      <c r="B582" s="115" t="str">
        <f t="shared" si="9"/>
        <v>PERFURACAO ROTATIVA COM COROA DE WIDIA,EM ROCHA SA,DIAMETRO8",VERTICAL,INCLUSIVE DESLOCAMENTO DENTRO DO CANTEIRO E INSTALACAO DA SONDA EM CADA FURO</v>
      </c>
      <c r="C582" s="115" t="s">
        <v>34116</v>
      </c>
      <c r="D582" s="115" t="s">
        <v>34125</v>
      </c>
      <c r="E582" s="115" t="s">
        <v>34118</v>
      </c>
      <c r="I582" s="115" t="s">
        <v>58</v>
      </c>
      <c r="J582" s="115">
        <v>576.55999999999995</v>
      </c>
    </row>
    <row r="583" spans="1:10" hidden="1">
      <c r="A583" s="115" t="s">
        <v>894</v>
      </c>
      <c r="B583" s="115" t="str">
        <f t="shared" si="9"/>
        <v>PERFURACAO ROTATIVA COM COROA DE WIDIA,EM ROCHA SA,DIAMETRO8",VERTICAL,INCLUSIVE DESLOCAMENTO DENTRO DO CANTEIRO E INSTALACAO DA SONDA EM CADA FURO</v>
      </c>
      <c r="C583" s="115" t="s">
        <v>34116</v>
      </c>
      <c r="D583" s="115" t="s">
        <v>34125</v>
      </c>
      <c r="E583" s="115" t="s">
        <v>34118</v>
      </c>
      <c r="I583" s="115" t="s">
        <v>58</v>
      </c>
      <c r="J583" s="115">
        <v>525.26</v>
      </c>
    </row>
    <row r="584" spans="1:10" hidden="1">
      <c r="A584" s="115" t="s">
        <v>895</v>
      </c>
      <c r="B584" s="115" t="str">
        <f t="shared" si="9"/>
        <v>PERFURACAO ROTATIVA COM COROA DE WIDIA,EM ROCHA SA,DIAMETRO10",VERTICAL,INCLUSIVE DESLOCAMENTO DENTRO DO CANTEIRO E INSTALACAO DA SONDA EM CADA FURO</v>
      </c>
      <c r="C584" s="115" t="s">
        <v>34116</v>
      </c>
      <c r="D584" s="115" t="s">
        <v>34126</v>
      </c>
      <c r="E584" s="115" t="s">
        <v>34127</v>
      </c>
      <c r="I584" s="115" t="s">
        <v>58</v>
      </c>
      <c r="J584" s="115">
        <v>720.71</v>
      </c>
    </row>
    <row r="585" spans="1:10" hidden="1">
      <c r="A585" s="115" t="s">
        <v>896</v>
      </c>
      <c r="B585" s="115" t="str">
        <f t="shared" si="9"/>
        <v>PERFURACAO ROTATIVA COM COROA DE WIDIA,EM ROCHA SA,DIAMETRO10",VERTICAL,INCLUSIVE DESLOCAMENTO DENTRO DO CANTEIRO E INSTALACAO DA SONDA EM CADA FURO</v>
      </c>
      <c r="C585" s="115" t="s">
        <v>34116</v>
      </c>
      <c r="D585" s="115" t="s">
        <v>34126</v>
      </c>
      <c r="E585" s="115" t="s">
        <v>34127</v>
      </c>
      <c r="I585" s="115" t="s">
        <v>58</v>
      </c>
      <c r="J585" s="115">
        <v>656.59</v>
      </c>
    </row>
    <row r="586" spans="1:10" hidden="1">
      <c r="A586" s="115" t="s">
        <v>897</v>
      </c>
      <c r="B586" s="115" t="str">
        <f t="shared" si="9"/>
        <v>PERFURACAO ROTATIVA COM COROA DE WIDIA,EM ROCHA SA,DIAMETRO12",VERTICAL,INCLUSIVE DESLOCAMENTO DENTRO DO CANTEIRO E INSTALACAO DA SONDA EM CADA FURO</v>
      </c>
      <c r="C586" s="115" t="s">
        <v>34116</v>
      </c>
      <c r="D586" s="115" t="s">
        <v>34128</v>
      </c>
      <c r="E586" s="115" t="s">
        <v>34127</v>
      </c>
      <c r="I586" s="115" t="s">
        <v>58</v>
      </c>
      <c r="J586" s="115">
        <v>864.86</v>
      </c>
    </row>
    <row r="587" spans="1:10" hidden="1">
      <c r="A587" s="115" t="s">
        <v>898</v>
      </c>
      <c r="B587" s="115" t="str">
        <f t="shared" si="9"/>
        <v>PERFURACAO ROTATIVA COM COROA DE WIDIA,EM ROCHA SA,DIAMETRO12",VERTICAL,INCLUSIVE DESLOCAMENTO DENTRO DO CANTEIRO E INSTALACAO DA SONDA EM CADA FURO</v>
      </c>
      <c r="C587" s="115" t="s">
        <v>34116</v>
      </c>
      <c r="D587" s="115" t="s">
        <v>34128</v>
      </c>
      <c r="E587" s="115" t="s">
        <v>34127</v>
      </c>
      <c r="I587" s="115" t="s">
        <v>58</v>
      </c>
      <c r="J587" s="115">
        <v>787.91</v>
      </c>
    </row>
    <row r="588" spans="1:10" hidden="1">
      <c r="A588" s="115" t="s">
        <v>899</v>
      </c>
      <c r="B588" s="115" t="str">
        <f t="shared" si="9"/>
        <v>PERFURACAO ROTATIVA COM COROA DE WIDIA,EM ROCHA SA,DIAMETRO14",VERTICAL,INCLUSIVE DESLOCAMENTO DENTRO DO CANTEIRO E INSTALACAO DA SONDA EM CADA FURO</v>
      </c>
      <c r="C588" s="115" t="s">
        <v>34116</v>
      </c>
      <c r="D588" s="115" t="s">
        <v>34129</v>
      </c>
      <c r="E588" s="115" t="s">
        <v>34127</v>
      </c>
      <c r="I588" s="115" t="s">
        <v>58</v>
      </c>
      <c r="J588" s="115">
        <v>1009.01</v>
      </c>
    </row>
    <row r="589" spans="1:10" hidden="1">
      <c r="A589" s="115" t="s">
        <v>900</v>
      </c>
      <c r="B589" s="115" t="str">
        <f t="shared" si="9"/>
        <v>PERFURACAO ROTATIVA COM COROA DE WIDIA,EM ROCHA SA,DIAMETRO14",VERTICAL,INCLUSIVE DESLOCAMENTO DENTRO DO CANTEIRO E INSTALACAO DA SONDA EM CADA FURO</v>
      </c>
      <c r="C589" s="115" t="s">
        <v>34116</v>
      </c>
      <c r="D589" s="115" t="s">
        <v>34129</v>
      </c>
      <c r="E589" s="115" t="s">
        <v>34127</v>
      </c>
      <c r="I589" s="115" t="s">
        <v>58</v>
      </c>
      <c r="J589" s="115">
        <v>919.24</v>
      </c>
    </row>
    <row r="590" spans="1:10" hidden="1">
      <c r="A590" s="115" t="s">
        <v>901</v>
      </c>
      <c r="B590" s="115" t="str">
        <f t="shared" si="9"/>
        <v>PERFURACAO ROTATIVA COM COROA DE WIDIA,EM ROCHA SA,DIAMETRO16",VERTICAL,INCLUSIVE DESLOCAMENTO DENTRO DO CANTEIRO E INSTALACAO DA SONDA EM CADA FURO</v>
      </c>
      <c r="C590" s="115" t="s">
        <v>34116</v>
      </c>
      <c r="D590" s="115" t="s">
        <v>34130</v>
      </c>
      <c r="E590" s="115" t="s">
        <v>34127</v>
      </c>
      <c r="I590" s="115" t="s">
        <v>58</v>
      </c>
      <c r="J590" s="115">
        <v>1153.1600000000001</v>
      </c>
    </row>
    <row r="591" spans="1:10" hidden="1">
      <c r="A591" s="115" t="s">
        <v>902</v>
      </c>
      <c r="B591" s="115" t="str">
        <f t="shared" si="9"/>
        <v>PERFURACAO ROTATIVA COM COROA DE WIDIA,EM ROCHA SA,DIAMETRO16",VERTICAL,INCLUSIVE DESLOCAMENTO DENTRO DO CANTEIRO E INSTALACAO DA SONDA EM CADA FURO</v>
      </c>
      <c r="C591" s="115" t="s">
        <v>34116</v>
      </c>
      <c r="D591" s="115" t="s">
        <v>34130</v>
      </c>
      <c r="E591" s="115" t="s">
        <v>34127</v>
      </c>
      <c r="I591" s="115" t="s">
        <v>58</v>
      </c>
      <c r="J591" s="115">
        <v>1050.56</v>
      </c>
    </row>
    <row r="592" spans="1:10" hidden="1">
      <c r="A592" s="115" t="s">
        <v>903</v>
      </c>
      <c r="B592" s="115" t="str">
        <f t="shared" si="9"/>
        <v>SONDAGEM A PERCUSSAO,EM TERRENO COMUM,COM ENSAIO DE PENETRACAO,DIAMETRO 3",INCLUSIVE DESLOCAMENTO DENTRO DO CANTEIRO E INSTALACAO DA SONDA EM CADA FURO</v>
      </c>
      <c r="C592" s="115" t="s">
        <v>34131</v>
      </c>
      <c r="D592" s="115" t="s">
        <v>34132</v>
      </c>
      <c r="E592" s="115" t="s">
        <v>34133</v>
      </c>
      <c r="I592" s="115" t="s">
        <v>58</v>
      </c>
      <c r="J592" s="115">
        <v>109.67</v>
      </c>
    </row>
    <row r="593" spans="1:10" hidden="1">
      <c r="A593" s="115" t="s">
        <v>904</v>
      </c>
      <c r="B593" s="115" t="str">
        <f t="shared" si="9"/>
        <v>SONDAGEM A PERCUSSAO,EM TERRENO COMUM,COM ENSAIO DE PENETRACAO,DIAMETRO 3",INCLUSIVE DESLOCAMENTO DENTRO DO CANTEIRO E INSTALACAO DA SONDA EM CADA FURO</v>
      </c>
      <c r="C593" s="115" t="s">
        <v>34131</v>
      </c>
      <c r="D593" s="115" t="s">
        <v>34132</v>
      </c>
      <c r="E593" s="115" t="s">
        <v>34133</v>
      </c>
      <c r="I593" s="115" t="s">
        <v>58</v>
      </c>
      <c r="J593" s="115">
        <v>95.25</v>
      </c>
    </row>
    <row r="594" spans="1:10" hidden="1">
      <c r="A594" s="115" t="s">
        <v>905</v>
      </c>
      <c r="B594" s="115" t="str">
        <f t="shared" si="9"/>
        <v>SONDAGEM A PERCUSSAO,EM TERRENO COMUM,COM ENSAIO DE PENETRACAO,DIAMETRO 4.1/2",INCLUSIVE DESLOCAMENTO DENTRO DO CANTEIRO E INSTALACAO DA SONDA EM CADA FURO</v>
      </c>
      <c r="C594" s="115" t="s">
        <v>34131</v>
      </c>
      <c r="D594" s="115" t="s">
        <v>34134</v>
      </c>
      <c r="E594" s="115" t="s">
        <v>34135</v>
      </c>
      <c r="I594" s="115" t="s">
        <v>58</v>
      </c>
      <c r="J594" s="115">
        <v>126.95</v>
      </c>
    </row>
    <row r="595" spans="1:10" hidden="1">
      <c r="A595" s="115" t="s">
        <v>906</v>
      </c>
      <c r="B595" s="115" t="str">
        <f t="shared" si="9"/>
        <v>SONDAGEM A PERCUSSAO,EM TERRENO COMUM,COM ENSAIO DE PENETRACAO,DIAMETRO 4.1/2",INCLUSIVE DESLOCAMENTO DENTRO DO CANTEIRO E INSTALACAO DA SONDA EM CADA FURO</v>
      </c>
      <c r="C595" s="115" t="s">
        <v>34131</v>
      </c>
      <c r="D595" s="115" t="s">
        <v>34134</v>
      </c>
      <c r="E595" s="115" t="s">
        <v>34135</v>
      </c>
      <c r="I595" s="115" t="s">
        <v>58</v>
      </c>
      <c r="J595" s="115">
        <v>110.26</v>
      </c>
    </row>
    <row r="596" spans="1:10" hidden="1">
      <c r="A596" s="115" t="s">
        <v>907</v>
      </c>
      <c r="B596" s="115" t="str">
        <f t="shared" si="9"/>
        <v>SONDAGEM A PERCUSSAO,EM TERRENO COMUM,COM ENSAIO DE PENETRACAO,DIAMETRO 6",INCLUSIVE DESLOCAMENTO DENTRO DO CANTEIRO E INSTALACAO DA SONDA EM CADA FURO</v>
      </c>
      <c r="C596" s="115" t="s">
        <v>34131</v>
      </c>
      <c r="D596" s="115" t="s">
        <v>34136</v>
      </c>
      <c r="E596" s="115" t="s">
        <v>34133</v>
      </c>
      <c r="I596" s="115" t="s">
        <v>58</v>
      </c>
      <c r="J596" s="115">
        <v>172.44</v>
      </c>
    </row>
    <row r="597" spans="1:10" hidden="1">
      <c r="A597" s="115" t="s">
        <v>908</v>
      </c>
      <c r="B597" s="115" t="str">
        <f t="shared" si="9"/>
        <v>SONDAGEM A PERCUSSAO,EM TERRENO COMUM,COM ENSAIO DE PENETRACAO,DIAMETRO 6",INCLUSIVE DESLOCAMENTO DENTRO DO CANTEIRO E INSTALACAO DA SONDA EM CADA FURO</v>
      </c>
      <c r="C597" s="115" t="s">
        <v>34131</v>
      </c>
      <c r="D597" s="115" t="s">
        <v>34136</v>
      </c>
      <c r="E597" s="115" t="s">
        <v>34133</v>
      </c>
      <c r="I597" s="115" t="s">
        <v>58</v>
      </c>
      <c r="J597" s="115">
        <v>149.77000000000001</v>
      </c>
    </row>
    <row r="598" spans="1:10" hidden="1">
      <c r="A598" s="115" t="s">
        <v>909</v>
      </c>
      <c r="B598" s="115" t="str">
        <f t="shared" si="9"/>
        <v>SONDAGEM A PERCUSSAO,EM TERRENO COMUM,COM ENSAIO DE PENETRACAO,DIAMETRO 8",INCLUSIVE DESLOCAMENTO DENTRO DO CANTEIRO E INSTALACAO DA SONDA EM CADA FURO</v>
      </c>
      <c r="C598" s="115" t="s">
        <v>34131</v>
      </c>
      <c r="D598" s="115" t="s">
        <v>34137</v>
      </c>
      <c r="E598" s="115" t="s">
        <v>34133</v>
      </c>
      <c r="I598" s="115" t="s">
        <v>58</v>
      </c>
      <c r="J598" s="115">
        <v>229.88</v>
      </c>
    </row>
    <row r="599" spans="1:10" hidden="1">
      <c r="A599" s="115" t="s">
        <v>910</v>
      </c>
      <c r="B599" s="115" t="str">
        <f t="shared" si="9"/>
        <v>SONDAGEM A PERCUSSAO,EM TERRENO COMUM,COM ENSAIO DE PENETRACAO,DIAMETRO 8",INCLUSIVE DESLOCAMENTO DENTRO DO CANTEIRO E INSTALACAO DA SONDA EM CADA FURO</v>
      </c>
      <c r="C599" s="115" t="s">
        <v>34131</v>
      </c>
      <c r="D599" s="115" t="s">
        <v>34137</v>
      </c>
      <c r="E599" s="115" t="s">
        <v>34133</v>
      </c>
      <c r="I599" s="115" t="s">
        <v>58</v>
      </c>
      <c r="J599" s="115">
        <v>199.65</v>
      </c>
    </row>
    <row r="600" spans="1:10" hidden="1">
      <c r="A600" s="115" t="s">
        <v>911</v>
      </c>
      <c r="B600" s="115" t="str">
        <f t="shared" si="9"/>
        <v>SONDAGEM A PERCUSSAO,EM TERRENO COMUM,COM ENSAIO DE PENETRACAO,DIAMETRO 10",INCLUSIVE DESLOCAMENTO DENTRO DO CANTEIRO EINSTALACAO DA SONDA EM CADA FURO</v>
      </c>
      <c r="C600" s="115" t="s">
        <v>34131</v>
      </c>
      <c r="D600" s="115" t="s">
        <v>34138</v>
      </c>
      <c r="E600" s="115" t="s">
        <v>34139</v>
      </c>
      <c r="I600" s="115" t="s">
        <v>58</v>
      </c>
      <c r="J600" s="115">
        <v>277.70999999999998</v>
      </c>
    </row>
    <row r="601" spans="1:10" hidden="1">
      <c r="A601" s="115" t="s">
        <v>912</v>
      </c>
      <c r="B601" s="115" t="str">
        <f t="shared" si="9"/>
        <v>SONDAGEM A PERCUSSAO,EM TERRENO COMUM,COM ENSAIO DE PENETRACAO,DIAMETRO 10",INCLUSIVE DESLOCAMENTO DENTRO DO CANTEIRO EINSTALACAO DA SONDA EM CADA FURO</v>
      </c>
      <c r="C601" s="115" t="s">
        <v>34131</v>
      </c>
      <c r="D601" s="115" t="s">
        <v>34138</v>
      </c>
      <c r="E601" s="115" t="s">
        <v>34139</v>
      </c>
      <c r="I601" s="115" t="s">
        <v>58</v>
      </c>
      <c r="J601" s="115">
        <v>241.19</v>
      </c>
    </row>
    <row r="602" spans="1:10" hidden="1">
      <c r="A602" s="115" t="s">
        <v>913</v>
      </c>
      <c r="B602" s="115" t="str">
        <f t="shared" si="9"/>
        <v>SONDAGEM A PERCUSSAO,SOB LAMINA D'AGUA DE RIOS E LAGOAS,COMENSAIO DE PENETRACAO,DIAMETRO 3",INCLUSIVE DESLOCAMENTO DENTRO DO CANTEIRO E INSTALACAO DA SONDA EM CADA FURO (VIDE ITENS DE MOBILIZACAO E DESMOBILIZACAO NA FAMILIA 01.008)</v>
      </c>
      <c r="C602" s="115" t="s">
        <v>34140</v>
      </c>
      <c r="D602" s="115" t="s">
        <v>34141</v>
      </c>
      <c r="E602" s="115" t="s">
        <v>55602</v>
      </c>
      <c r="F602" s="115" t="s">
        <v>55603</v>
      </c>
      <c r="I602" s="115" t="s">
        <v>58</v>
      </c>
      <c r="J602" s="115">
        <v>582.59</v>
      </c>
    </row>
    <row r="603" spans="1:10" hidden="1">
      <c r="A603" s="115" t="s">
        <v>914</v>
      </c>
      <c r="B603" s="115" t="str">
        <f t="shared" si="9"/>
        <v>SONDAGEM A PERCUSSAO,SOB LAMINA D'AGUA DE RIOS E LAGOAS,COMENSAIO DE PENETRACAO,DIAMETRO 3",INCLUSIVE DESLOCAMENTO DENTRO DO CANTEIRO E INSTALACAO DA SONDA EM CADA FURO (VIDE ITENS DE MOBILIZACAO E DESMOBILIZACAO NA FAMILIA 01.008)</v>
      </c>
      <c r="C603" s="115" t="s">
        <v>34140</v>
      </c>
      <c r="D603" s="115" t="s">
        <v>34141</v>
      </c>
      <c r="E603" s="115" t="s">
        <v>55602</v>
      </c>
      <c r="F603" s="115" t="s">
        <v>55603</v>
      </c>
      <c r="I603" s="115" t="s">
        <v>58</v>
      </c>
      <c r="J603" s="115">
        <v>560.23</v>
      </c>
    </row>
    <row r="604" spans="1:10" hidden="1">
      <c r="A604" s="115" t="s">
        <v>915</v>
      </c>
      <c r="B604" s="115" t="str">
        <f t="shared" si="9"/>
        <v>SONDAGEM A PERCUSSAO,SOB LAMINA D'AGUA DE RIOS E LAGOAS,COMENSAIO DE PENETRACAO,DIAMETRO 4.1/2",INCLUSIVE DESLOCAMENTODENTRO DO CANTEIRO E INSTALACAO DA SONDA EM CADA FURO (VIDEITENS DE MOBILIZACAO E DESMOBILIZACAO NA FAMILIA 01.008)</v>
      </c>
      <c r="C604" s="115" t="s">
        <v>34140</v>
      </c>
      <c r="D604" s="115" t="s">
        <v>34142</v>
      </c>
      <c r="E604" s="115" t="s">
        <v>55604</v>
      </c>
      <c r="F604" s="115" t="s">
        <v>55605</v>
      </c>
      <c r="I604" s="115" t="s">
        <v>58</v>
      </c>
      <c r="J604" s="115">
        <v>674.39</v>
      </c>
    </row>
    <row r="605" spans="1:10" hidden="1">
      <c r="A605" s="115" t="s">
        <v>916</v>
      </c>
      <c r="B605" s="115" t="str">
        <f t="shared" si="9"/>
        <v>SONDAGEM A PERCUSSAO,SOB LAMINA D'AGUA DE RIOS E LAGOAS,COMENSAIO DE PENETRACAO,DIAMETRO 4.1/2",INCLUSIVE DESLOCAMENTODENTRO DO CANTEIRO E INSTALACAO DA SONDA EM CADA FURO (VIDEITENS DE MOBILIZACAO E DESMOBILIZACAO NA FAMILIA 01.008)</v>
      </c>
      <c r="C605" s="115" t="s">
        <v>34140</v>
      </c>
      <c r="D605" s="115" t="s">
        <v>34142</v>
      </c>
      <c r="E605" s="115" t="s">
        <v>55604</v>
      </c>
      <c r="F605" s="115" t="s">
        <v>55605</v>
      </c>
      <c r="I605" s="115" t="s">
        <v>58</v>
      </c>
      <c r="J605" s="115">
        <v>648.51</v>
      </c>
    </row>
    <row r="606" spans="1:10" hidden="1">
      <c r="A606" s="115" t="s">
        <v>917</v>
      </c>
      <c r="B606" s="115" t="str">
        <f t="shared" si="9"/>
        <v>SONDAGEM A PERCUSSAO,SOB LAMINA D'AGUA DE RIOS E LAGOAS,COMENSAIO DE PENETRACAO,DIAMETRO 6",INCLUSIVE DESLOCAMENTO DENTRO DO CANTEIRO E INSTALACAO DA SONDA EM CADA FURO (VIDE ITENS DE MOBILIZACAO E DESMOBILIZACAO NA FAMILIA 01.008)</v>
      </c>
      <c r="C606" s="115" t="s">
        <v>34140</v>
      </c>
      <c r="D606" s="115" t="s">
        <v>34143</v>
      </c>
      <c r="E606" s="115" t="s">
        <v>55602</v>
      </c>
      <c r="F606" s="115" t="s">
        <v>55603</v>
      </c>
      <c r="I606" s="115" t="s">
        <v>58</v>
      </c>
      <c r="J606" s="115">
        <v>916.02</v>
      </c>
    </row>
    <row r="607" spans="1:10" hidden="1">
      <c r="A607" s="115" t="s">
        <v>918</v>
      </c>
      <c r="B607" s="115" t="str">
        <f t="shared" si="9"/>
        <v>SONDAGEM A PERCUSSAO,SOB LAMINA D'AGUA DE RIOS E LAGOAS,COMENSAIO DE PENETRACAO,DIAMETRO 6",INCLUSIVE DESLOCAMENTO DENTRO DO CANTEIRO E INSTALACAO DA SONDA EM CADA FURO (VIDE ITENS DE MOBILIZACAO E DESMOBILIZACAO NA FAMILIA 01.008)</v>
      </c>
      <c r="C607" s="115" t="s">
        <v>34140</v>
      </c>
      <c r="D607" s="115" t="s">
        <v>34143</v>
      </c>
      <c r="E607" s="115" t="s">
        <v>55602</v>
      </c>
      <c r="F607" s="115" t="s">
        <v>55603</v>
      </c>
      <c r="I607" s="115" t="s">
        <v>58</v>
      </c>
      <c r="J607" s="115">
        <v>880.86</v>
      </c>
    </row>
    <row r="608" spans="1:10" hidden="1">
      <c r="A608" s="115" t="s">
        <v>919</v>
      </c>
      <c r="B608" s="115" t="str">
        <f t="shared" si="9"/>
        <v>PERFURACAO A PERCUSSAO,EM TERRENO COMUM,DIAMETRO 3",INCLUSIVE DESLOCAMENTO DENTRO DO CANTEIRO E INSTALACAO DA SONDA EM CADA FURO</v>
      </c>
      <c r="C608" s="115" t="s">
        <v>34144</v>
      </c>
      <c r="D608" s="115" t="s">
        <v>34145</v>
      </c>
      <c r="E608" s="115" t="s">
        <v>34146</v>
      </c>
      <c r="I608" s="115" t="s">
        <v>58</v>
      </c>
      <c r="J608" s="115">
        <v>84.35</v>
      </c>
    </row>
    <row r="609" spans="1:10" hidden="1">
      <c r="A609" s="115" t="s">
        <v>920</v>
      </c>
      <c r="B609" s="115" t="str">
        <f t="shared" si="9"/>
        <v>PERFURACAO A PERCUSSAO,EM TERRENO COMUM,DIAMETRO 3",INCLUSIVE DESLOCAMENTO DENTRO DO CANTEIRO E INSTALACAO DA SONDA EM CADA FURO</v>
      </c>
      <c r="C609" s="115" t="s">
        <v>34144</v>
      </c>
      <c r="D609" s="115" t="s">
        <v>34145</v>
      </c>
      <c r="E609" s="115" t="s">
        <v>34146</v>
      </c>
      <c r="I609" s="115" t="s">
        <v>58</v>
      </c>
      <c r="J609" s="115">
        <v>73.260000000000005</v>
      </c>
    </row>
    <row r="610" spans="1:10" hidden="1">
      <c r="A610" s="115" t="s">
        <v>921</v>
      </c>
      <c r="B610" s="115" t="str">
        <f t="shared" si="9"/>
        <v>PERFURACAO A PERCUSSAO,EM TERRENO COMUM,DIAMETRO 4.1/2",INCLUSIVE DESLOCAMENTO DENTRO DO CANTEIRO E INSTALACAO DA SONDAEM CADA FURO</v>
      </c>
      <c r="C610" s="115" t="s">
        <v>34147</v>
      </c>
      <c r="D610" s="115" t="s">
        <v>34148</v>
      </c>
      <c r="E610" s="115" t="s">
        <v>34149</v>
      </c>
      <c r="I610" s="115" t="s">
        <v>58</v>
      </c>
      <c r="J610" s="115">
        <v>97.68</v>
      </c>
    </row>
    <row r="611" spans="1:10" hidden="1">
      <c r="A611" s="115" t="s">
        <v>922</v>
      </c>
      <c r="B611" s="115" t="str">
        <f t="shared" si="9"/>
        <v>PERFURACAO A PERCUSSAO,EM TERRENO COMUM,DIAMETRO 4.1/2",INCLUSIVE DESLOCAMENTO DENTRO DO CANTEIRO E INSTALACAO DA SONDAEM CADA FURO</v>
      </c>
      <c r="C611" s="115" t="s">
        <v>34147</v>
      </c>
      <c r="D611" s="115" t="s">
        <v>34148</v>
      </c>
      <c r="E611" s="115" t="s">
        <v>34149</v>
      </c>
      <c r="I611" s="115" t="s">
        <v>58</v>
      </c>
      <c r="J611" s="115">
        <v>84.84</v>
      </c>
    </row>
    <row r="612" spans="1:10" hidden="1">
      <c r="A612" s="115" t="s">
        <v>923</v>
      </c>
      <c r="B612" s="115" t="str">
        <f t="shared" si="9"/>
        <v>PERFURACAO A PERCUSSAO,EM TERRENO COMUM,DIAMETRO 6",INCLUSIVE DESLOCAMENTO DENTRO DO CANTEIRO E INSTALACAO DA SONDA EM CADA FURO</v>
      </c>
      <c r="C612" s="115" t="s">
        <v>34150</v>
      </c>
      <c r="D612" s="115" t="s">
        <v>34145</v>
      </c>
      <c r="E612" s="115" t="s">
        <v>34146</v>
      </c>
      <c r="I612" s="115" t="s">
        <v>58</v>
      </c>
      <c r="J612" s="115">
        <v>132.66</v>
      </c>
    </row>
    <row r="613" spans="1:10" hidden="1">
      <c r="A613" s="115" t="s">
        <v>924</v>
      </c>
      <c r="B613" s="115" t="str">
        <f t="shared" si="9"/>
        <v>PERFURACAO A PERCUSSAO,EM TERRENO COMUM,DIAMETRO 6",INCLUSIVE DESLOCAMENTO DENTRO DO CANTEIRO E INSTALACAO DA SONDA EM CADA FURO</v>
      </c>
      <c r="C613" s="115" t="s">
        <v>34150</v>
      </c>
      <c r="D613" s="115" t="s">
        <v>34145</v>
      </c>
      <c r="E613" s="115" t="s">
        <v>34146</v>
      </c>
      <c r="I613" s="115" t="s">
        <v>58</v>
      </c>
      <c r="J613" s="115">
        <v>115.21</v>
      </c>
    </row>
    <row r="614" spans="1:10" hidden="1">
      <c r="A614" s="115" t="s">
        <v>925</v>
      </c>
      <c r="B614" s="115" t="str">
        <f t="shared" si="9"/>
        <v>PERFURACAO A PERCUSSAO,EM TERRENO COMUM,DIAMETRO 8",INCLUSIVE DESLOCAMENTO DENTRO DO CANTEIRO E INSTALACAO DA SONDA EM CADA FURO</v>
      </c>
      <c r="C614" s="115" t="s">
        <v>34151</v>
      </c>
      <c r="D614" s="115" t="s">
        <v>34145</v>
      </c>
      <c r="E614" s="115" t="s">
        <v>34146</v>
      </c>
      <c r="I614" s="115" t="s">
        <v>58</v>
      </c>
      <c r="J614" s="115">
        <v>176.88</v>
      </c>
    </row>
    <row r="615" spans="1:10" hidden="1">
      <c r="A615" s="115" t="s">
        <v>926</v>
      </c>
      <c r="B615" s="115" t="str">
        <f t="shared" si="9"/>
        <v>PERFURACAO A PERCUSSAO,EM TERRENO COMUM,DIAMETRO 8",INCLUSIVE DESLOCAMENTO DENTRO DO CANTEIRO E INSTALACAO DA SONDA EM CADA FURO</v>
      </c>
      <c r="C615" s="115" t="s">
        <v>34151</v>
      </c>
      <c r="D615" s="115" t="s">
        <v>34145</v>
      </c>
      <c r="E615" s="115" t="s">
        <v>34146</v>
      </c>
      <c r="I615" s="115" t="s">
        <v>58</v>
      </c>
      <c r="J615" s="115">
        <v>153.62</v>
      </c>
    </row>
    <row r="616" spans="1:10" hidden="1">
      <c r="A616" s="115" t="s">
        <v>927</v>
      </c>
      <c r="B616" s="115" t="str">
        <f t="shared" si="9"/>
        <v>PERFURACAO A PERCUSSAO,EM TERRENO COMUM,DIAMETRO 10",INCLUSIVE DESLOCAMENTO DENTRO DO CANTEIRO E INSTALACAO DA SONDA EMCADA FURO</v>
      </c>
      <c r="C616" s="115" t="s">
        <v>34152</v>
      </c>
      <c r="D616" s="115" t="s">
        <v>34153</v>
      </c>
      <c r="E616" s="115" t="s">
        <v>34154</v>
      </c>
      <c r="I616" s="115" t="s">
        <v>58</v>
      </c>
      <c r="J616" s="115">
        <v>213.64</v>
      </c>
    </row>
    <row r="617" spans="1:10" hidden="1">
      <c r="A617" s="115" t="s">
        <v>928</v>
      </c>
      <c r="B617" s="115" t="str">
        <f t="shared" si="9"/>
        <v>PERFURACAO A PERCUSSAO,EM TERRENO COMUM,DIAMETRO 10",INCLUSIVE DESLOCAMENTO DENTRO DO CANTEIRO E INSTALACAO DA SONDA EMCADA FURO</v>
      </c>
      <c r="C617" s="115" t="s">
        <v>34152</v>
      </c>
      <c r="D617" s="115" t="s">
        <v>34153</v>
      </c>
      <c r="E617" s="115" t="s">
        <v>34154</v>
      </c>
      <c r="I617" s="115" t="s">
        <v>58</v>
      </c>
      <c r="J617" s="115">
        <v>185.54</v>
      </c>
    </row>
    <row r="618" spans="1:10" hidden="1">
      <c r="A618" s="115" t="s">
        <v>929</v>
      </c>
      <c r="B618" s="115" t="str">
        <f t="shared" si="9"/>
        <v>PERFURACAO A PERCUSSAO,EM ROCHA ALTERADA,DIAMETRO 3",INCLUSIVE DESLOCAMENTO DENTRO DO CANTEIRO E INSTALACAO DA SONDA EMCADA FURO</v>
      </c>
      <c r="C618" s="115" t="s">
        <v>34155</v>
      </c>
      <c r="D618" s="115" t="s">
        <v>34153</v>
      </c>
      <c r="E618" s="115" t="s">
        <v>34154</v>
      </c>
      <c r="I618" s="115" t="s">
        <v>58</v>
      </c>
      <c r="J618" s="115">
        <v>113.88</v>
      </c>
    </row>
    <row r="619" spans="1:10" hidden="1">
      <c r="A619" s="115" t="s">
        <v>930</v>
      </c>
      <c r="B619" s="115" t="str">
        <f t="shared" si="9"/>
        <v>PERFURACAO A PERCUSSAO,EM ROCHA ALTERADA,DIAMETRO 3",INCLUSIVE DESLOCAMENTO DENTRO DO CANTEIRO E INSTALACAO DA SONDA EMCADA FURO</v>
      </c>
      <c r="C619" s="115" t="s">
        <v>34155</v>
      </c>
      <c r="D619" s="115" t="s">
        <v>34153</v>
      </c>
      <c r="E619" s="115" t="s">
        <v>34154</v>
      </c>
      <c r="I619" s="115" t="s">
        <v>58</v>
      </c>
      <c r="J619" s="115">
        <v>98.9</v>
      </c>
    </row>
    <row r="620" spans="1:10" hidden="1">
      <c r="A620" s="115" t="s">
        <v>931</v>
      </c>
      <c r="B620" s="115" t="str">
        <f t="shared" si="9"/>
        <v>PERFURACAO A PERCUSSAO,EM ROCHA ALTERADA,DIAMETRO 4.1/2",INCLUSIVE DESLOCAMENTO DENTRO DO CANTEIRO E INSTALACAO DA SONDA EM CADA FURO</v>
      </c>
      <c r="C620" s="115" t="s">
        <v>34156</v>
      </c>
      <c r="D620" s="115" t="s">
        <v>34157</v>
      </c>
      <c r="E620" s="115" t="s">
        <v>34158</v>
      </c>
      <c r="I620" s="115" t="s">
        <v>58</v>
      </c>
      <c r="J620" s="115">
        <v>131.86000000000001</v>
      </c>
    </row>
    <row r="621" spans="1:10" hidden="1">
      <c r="A621" s="115" t="s">
        <v>932</v>
      </c>
      <c r="B621" s="115" t="str">
        <f t="shared" si="9"/>
        <v>PERFURACAO A PERCUSSAO,EM ROCHA ALTERADA,DIAMETRO 4.1/2",INCLUSIVE DESLOCAMENTO DENTRO DO CANTEIRO E INSTALACAO DA SONDA EM CADA FURO</v>
      </c>
      <c r="C621" s="115" t="s">
        <v>34156</v>
      </c>
      <c r="D621" s="115" t="s">
        <v>34157</v>
      </c>
      <c r="E621" s="115" t="s">
        <v>34158</v>
      </c>
      <c r="I621" s="115" t="s">
        <v>58</v>
      </c>
      <c r="J621" s="115">
        <v>114.52</v>
      </c>
    </row>
    <row r="622" spans="1:10" hidden="1">
      <c r="A622" s="115" t="s">
        <v>933</v>
      </c>
      <c r="B622" s="115" t="str">
        <f t="shared" si="9"/>
        <v>PERFURACAO A PERCUSSAO,EM ROCHA ALTERADA,DIAMETRO 6",INCLUSIVE DESLOCAMENTO DENTRO DO CANTEIRO E INSTALACAO DA SONDA EMCADA FURO</v>
      </c>
      <c r="C622" s="115" t="s">
        <v>34159</v>
      </c>
      <c r="D622" s="115" t="s">
        <v>34153</v>
      </c>
      <c r="E622" s="115" t="s">
        <v>34154</v>
      </c>
      <c r="I622" s="115" t="s">
        <v>58</v>
      </c>
      <c r="J622" s="115">
        <v>179.08</v>
      </c>
    </row>
    <row r="623" spans="1:10" hidden="1">
      <c r="A623" s="115" t="s">
        <v>934</v>
      </c>
      <c r="B623" s="115" t="str">
        <f t="shared" si="9"/>
        <v>PERFURACAO A PERCUSSAO,EM ROCHA ALTERADA,DIAMETRO 6",INCLUSIVE DESLOCAMENTO DENTRO DO CANTEIRO E INSTALACAO DA SONDA EMCADA FURO</v>
      </c>
      <c r="C623" s="115" t="s">
        <v>34159</v>
      </c>
      <c r="D623" s="115" t="s">
        <v>34153</v>
      </c>
      <c r="E623" s="115" t="s">
        <v>34154</v>
      </c>
      <c r="I623" s="115" t="s">
        <v>58</v>
      </c>
      <c r="J623" s="115">
        <v>155.53</v>
      </c>
    </row>
    <row r="624" spans="1:10" hidden="1">
      <c r="A624" s="115" t="s">
        <v>935</v>
      </c>
      <c r="B624" s="115" t="str">
        <f t="shared" si="9"/>
        <v>PERFURACAO A PERCUSSAO,EM ROCHA ALTERADA,DIAMETRO 8",INCLUSIVE DESLOCAMENTO DENTRO DO CANTEIRO E INSTALACAO DA SONDA EMCADA FURO</v>
      </c>
      <c r="C624" s="115" t="s">
        <v>34160</v>
      </c>
      <c r="D624" s="115" t="s">
        <v>34153</v>
      </c>
      <c r="E624" s="115" t="s">
        <v>34154</v>
      </c>
      <c r="I624" s="115" t="s">
        <v>58</v>
      </c>
      <c r="J624" s="115">
        <v>238.78</v>
      </c>
    </row>
    <row r="625" spans="1:10" hidden="1">
      <c r="A625" s="115" t="s">
        <v>936</v>
      </c>
      <c r="B625" s="115" t="str">
        <f t="shared" si="9"/>
        <v>PERFURACAO A PERCUSSAO,EM ROCHA ALTERADA,DIAMETRO 8",INCLUSIVE DESLOCAMENTO DENTRO DO CANTEIRO E INSTALACAO DA SONDA EMCADA FURO</v>
      </c>
      <c r="C625" s="115" t="s">
        <v>34160</v>
      </c>
      <c r="D625" s="115" t="s">
        <v>34153</v>
      </c>
      <c r="E625" s="115" t="s">
        <v>34154</v>
      </c>
      <c r="I625" s="115" t="s">
        <v>58</v>
      </c>
      <c r="J625" s="115">
        <v>207.38</v>
      </c>
    </row>
    <row r="626" spans="1:10" hidden="1">
      <c r="A626" s="115" t="s">
        <v>937</v>
      </c>
      <c r="B626" s="115" t="str">
        <f t="shared" si="9"/>
        <v>PERFURACAO A PERCUSSAO,EM ROCHA ALTERADA,DIAMETRO 10",INCLUSIVE DESLOCAMENTO DENTRO DO CANTEIRO E INSTALACAO DA SONDA EM CADA FURO</v>
      </c>
      <c r="C626" s="115" t="s">
        <v>34161</v>
      </c>
      <c r="D626" s="115" t="s">
        <v>34162</v>
      </c>
      <c r="E626" s="115" t="s">
        <v>34163</v>
      </c>
      <c r="I626" s="115" t="s">
        <v>58</v>
      </c>
      <c r="J626" s="115">
        <v>288.41000000000003</v>
      </c>
    </row>
    <row r="627" spans="1:10" hidden="1">
      <c r="A627" s="115" t="s">
        <v>938</v>
      </c>
      <c r="B627" s="115" t="str">
        <f t="shared" si="9"/>
        <v>PERFURACAO A PERCUSSAO,EM ROCHA ALTERADA,DIAMETRO 10",INCLUSIVE DESLOCAMENTO DENTRO DO CANTEIRO E INSTALACAO DA SONDA EM CADA FURO</v>
      </c>
      <c r="C627" s="115" t="s">
        <v>34161</v>
      </c>
      <c r="D627" s="115" t="s">
        <v>34162</v>
      </c>
      <c r="E627" s="115" t="s">
        <v>34163</v>
      </c>
      <c r="I627" s="115" t="s">
        <v>58</v>
      </c>
      <c r="J627" s="115">
        <v>250.48</v>
      </c>
    </row>
    <row r="628" spans="1:10" hidden="1">
      <c r="A628" s="115" t="s">
        <v>939</v>
      </c>
      <c r="B628" s="115" t="str">
        <f t="shared" si="9"/>
        <v>PERFURACAO COM "WAGON DRILL" DIAMETRO ATE 2.1/2",EM GRANITOOU GNAISSE,INCLUSIVE AR COMPRIMIDO</v>
      </c>
      <c r="C628" s="115" t="s">
        <v>34164</v>
      </c>
      <c r="D628" s="115" t="s">
        <v>34165</v>
      </c>
      <c r="I628" s="115" t="s">
        <v>58</v>
      </c>
      <c r="J628" s="115">
        <v>139.96</v>
      </c>
    </row>
    <row r="629" spans="1:10" hidden="1">
      <c r="A629" s="115" t="s">
        <v>940</v>
      </c>
      <c r="B629" s="115" t="str">
        <f t="shared" si="9"/>
        <v>PERFURACAO COM "WAGON DRILL" DIAMETRO ATE 2.1/2",EM GRANITOOU GNAISSE,INCLUSIVE AR COMPRIMIDO</v>
      </c>
      <c r="C629" s="115" t="s">
        <v>34164</v>
      </c>
      <c r="D629" s="115" t="s">
        <v>34165</v>
      </c>
      <c r="I629" s="115" t="s">
        <v>58</v>
      </c>
      <c r="J629" s="115">
        <v>129.61000000000001</v>
      </c>
    </row>
    <row r="630" spans="1:10" hidden="1">
      <c r="A630" s="115" t="s">
        <v>941</v>
      </c>
      <c r="B630" s="115" t="str">
        <f t="shared" si="9"/>
        <v>PERFURACAO COM "WAGON DRILL" PESADO,DIAMETRO ATE 4.1/2",EM GRANITO OU GNAISSE,INCLUSIVE AR COMPRIMIDO</v>
      </c>
      <c r="C630" s="115" t="s">
        <v>34166</v>
      </c>
      <c r="D630" s="115" t="s">
        <v>34167</v>
      </c>
      <c r="I630" s="115" t="s">
        <v>58</v>
      </c>
      <c r="J630" s="115">
        <v>135.38</v>
      </c>
    </row>
    <row r="631" spans="1:10" hidden="1">
      <c r="A631" s="115" t="s">
        <v>942</v>
      </c>
      <c r="B631" s="115" t="str">
        <f t="shared" si="9"/>
        <v>PERFURACAO COM "WAGON DRILL" PESADO,DIAMETRO ATE 4.1/2",EM GRANITO OU GNAISSE,INCLUSIVE AR COMPRIMIDO</v>
      </c>
      <c r="C631" s="115" t="s">
        <v>34166</v>
      </c>
      <c r="D631" s="115" t="s">
        <v>34167</v>
      </c>
      <c r="I631" s="115" t="s">
        <v>58</v>
      </c>
      <c r="J631" s="115">
        <v>128.94</v>
      </c>
    </row>
    <row r="632" spans="1:10" hidden="1">
      <c r="A632" s="115" t="s">
        <v>943</v>
      </c>
      <c r="B632" s="115" t="str">
        <f t="shared" si="9"/>
        <v>PERFURACAO COM EQUIPAMENTO DE AR COMPRIMIDO,DIAMETRO ATE 1.1/4",EM GRANITO OU GNAISSE,ADMITINDO UMA PRODUCAO MEDIA BRUTA EM TORNO DE 2,00M/H</v>
      </c>
      <c r="C632" s="115" t="s">
        <v>34168</v>
      </c>
      <c r="D632" s="115" t="s">
        <v>34169</v>
      </c>
      <c r="E632" s="115" t="s">
        <v>34170</v>
      </c>
      <c r="I632" s="115" t="s">
        <v>58</v>
      </c>
      <c r="J632" s="115">
        <v>37.369999999999997</v>
      </c>
    </row>
    <row r="633" spans="1:10" hidden="1">
      <c r="A633" s="115" t="s">
        <v>944</v>
      </c>
      <c r="B633" s="115" t="str">
        <f t="shared" si="9"/>
        <v>PERFURACAO COM EQUIPAMENTO DE AR COMPRIMIDO,DIAMETRO ATE 1.1/4",EM GRANITO OU GNAISSE,ADMITINDO UMA PRODUCAO MEDIA BRUTA EM TORNO DE 2,00M/H</v>
      </c>
      <c r="C633" s="115" t="s">
        <v>34168</v>
      </c>
      <c r="D633" s="115" t="s">
        <v>34169</v>
      </c>
      <c r="E633" s="115" t="s">
        <v>34170</v>
      </c>
      <c r="I633" s="115" t="s">
        <v>58</v>
      </c>
      <c r="J633" s="115">
        <v>35.880000000000003</v>
      </c>
    </row>
    <row r="634" spans="1:10" hidden="1">
      <c r="A634" s="115" t="s">
        <v>945</v>
      </c>
      <c r="B634" s="115" t="str">
        <f t="shared" si="9"/>
        <v>PERFURACAO COM EQUIPAMENTO DE AR COMPRIMIDO,DIAMETRO ATE 1.1/4",EM GRANITO OU GNAISSE,ADMITINDO UMA PRODUCAO MEDIA BRUTA EM TORNO DE 0,50M/H</v>
      </c>
      <c r="C634" s="115" t="s">
        <v>34168</v>
      </c>
      <c r="D634" s="115" t="s">
        <v>34169</v>
      </c>
      <c r="E634" s="115" t="s">
        <v>34171</v>
      </c>
      <c r="I634" s="115" t="s">
        <v>58</v>
      </c>
      <c r="J634" s="115">
        <v>154.51</v>
      </c>
    </row>
    <row r="635" spans="1:10" hidden="1">
      <c r="A635" s="115" t="s">
        <v>946</v>
      </c>
      <c r="B635" s="115" t="str">
        <f t="shared" si="9"/>
        <v>PERFURACAO COM EQUIPAMENTO DE AR COMPRIMIDO,DIAMETRO ATE 1.1/4",EM GRANITO OU GNAISSE,ADMITINDO UMA PRODUCAO MEDIA BRUTA EM TORNO DE 0,50M/H</v>
      </c>
      <c r="C635" s="115" t="s">
        <v>34168</v>
      </c>
      <c r="D635" s="115" t="s">
        <v>34169</v>
      </c>
      <c r="E635" s="115" t="s">
        <v>34171</v>
      </c>
      <c r="I635" s="115" t="s">
        <v>58</v>
      </c>
      <c r="J635" s="115">
        <v>148.54</v>
      </c>
    </row>
    <row r="636" spans="1:10" hidden="1">
      <c r="A636" s="115" t="s">
        <v>947</v>
      </c>
      <c r="B636" s="115" t="str">
        <f t="shared" si="9"/>
        <v>SONDAGEM ROTATIVA COM COROA DE DIAMANTE,EM ALTERACAO DE ROCHA,DIAMETRO EX(35MM),INCLUSIVE DESLOCAMENTO DENTRO DO CANTEIRO E INSTALACAO DA SONDA EM CADA FURO</v>
      </c>
      <c r="C636" s="115" t="s">
        <v>34172</v>
      </c>
      <c r="D636" s="115" t="s">
        <v>34173</v>
      </c>
      <c r="E636" s="115" t="s">
        <v>34067</v>
      </c>
      <c r="I636" s="115" t="s">
        <v>58</v>
      </c>
      <c r="J636" s="115">
        <v>327.43</v>
      </c>
    </row>
    <row r="637" spans="1:10" hidden="1">
      <c r="A637" s="115" t="s">
        <v>948</v>
      </c>
      <c r="B637" s="115" t="str">
        <f t="shared" si="9"/>
        <v>SONDAGEM ROTATIVA COM COROA DE DIAMANTE,EM ALTERACAO DE ROCHA,DIAMETRO EX(35MM),INCLUSIVE DESLOCAMENTO DENTRO DO CANTEIRO E INSTALACAO DA SONDA EM CADA FURO</v>
      </c>
      <c r="C637" s="115" t="s">
        <v>34172</v>
      </c>
      <c r="D637" s="115" t="s">
        <v>34173</v>
      </c>
      <c r="E637" s="115" t="s">
        <v>34067</v>
      </c>
      <c r="I637" s="115" t="s">
        <v>58</v>
      </c>
      <c r="J637" s="115">
        <v>294.13</v>
      </c>
    </row>
    <row r="638" spans="1:10" hidden="1">
      <c r="A638" s="115" t="s">
        <v>949</v>
      </c>
      <c r="B638" s="115" t="str">
        <f t="shared" si="9"/>
        <v>SONDAGEM ROTATIVA COM COROA DE DIAMANTE,EM ALTERACAO DE ROCHA,DIAMETRO AWG(45MM),INCLUSIVE DESLOCAMENTO DENTRO DO CANTEIRO E INSTALACAO DA SONDA EM CADA FURO</v>
      </c>
      <c r="C638" s="115" t="s">
        <v>34172</v>
      </c>
      <c r="D638" s="115" t="s">
        <v>34174</v>
      </c>
      <c r="E638" s="115" t="s">
        <v>34070</v>
      </c>
      <c r="I638" s="115" t="s">
        <v>58</v>
      </c>
      <c r="J638" s="115">
        <v>359.28</v>
      </c>
    </row>
    <row r="639" spans="1:10" hidden="1">
      <c r="A639" s="115" t="s">
        <v>950</v>
      </c>
      <c r="B639" s="115" t="str">
        <f t="shared" si="9"/>
        <v>SONDAGEM ROTATIVA COM COROA DE DIAMANTE,EM ALTERACAO DE ROCHA,DIAMETRO AWG(45MM),INCLUSIVE DESLOCAMENTO DENTRO DO CANTEIRO E INSTALACAO DA SONDA EM CADA FURO</v>
      </c>
      <c r="C639" s="115" t="s">
        <v>34172</v>
      </c>
      <c r="D639" s="115" t="s">
        <v>34174</v>
      </c>
      <c r="E639" s="115" t="s">
        <v>34070</v>
      </c>
      <c r="I639" s="115" t="s">
        <v>58</v>
      </c>
      <c r="J639" s="115">
        <v>322.93</v>
      </c>
    </row>
    <row r="640" spans="1:10" hidden="1">
      <c r="A640" s="115" t="s">
        <v>951</v>
      </c>
      <c r="B640" s="115" t="str">
        <f t="shared" si="9"/>
        <v>SONDAGEM ROTATIVA COM COROA DE DIAMANTE,EM ALTERACAO DE ROCHA,DIAMETRO BWG(60MM),INCLUSIVE DESLOCAMENTO DENTRO DO CANTEIRO E INSTALACAO DA SONDA EM CADA FURO</v>
      </c>
      <c r="C640" s="115" t="s">
        <v>34172</v>
      </c>
      <c r="D640" s="115" t="s">
        <v>34175</v>
      </c>
      <c r="E640" s="115" t="s">
        <v>34070</v>
      </c>
      <c r="I640" s="115" t="s">
        <v>58</v>
      </c>
      <c r="J640" s="115">
        <v>404.36</v>
      </c>
    </row>
    <row r="641" spans="1:10" hidden="1">
      <c r="A641" s="115" t="s">
        <v>952</v>
      </c>
      <c r="B641" s="115" t="str">
        <f t="shared" si="9"/>
        <v>SONDAGEM ROTATIVA COM COROA DE DIAMANTE,EM ALTERACAO DE ROCHA,DIAMETRO BWG(60MM),INCLUSIVE DESLOCAMENTO DENTRO DO CANTEIRO E INSTALACAO DA SONDA EM CADA FURO</v>
      </c>
      <c r="C641" s="115" t="s">
        <v>34172</v>
      </c>
      <c r="D641" s="115" t="s">
        <v>34175</v>
      </c>
      <c r="E641" s="115" t="s">
        <v>34070</v>
      </c>
      <c r="I641" s="115" t="s">
        <v>58</v>
      </c>
      <c r="J641" s="115">
        <v>364.14</v>
      </c>
    </row>
    <row r="642" spans="1:10" hidden="1">
      <c r="A642" s="115" t="s">
        <v>953</v>
      </c>
      <c r="B642" s="115" t="str">
        <f t="shared" si="9"/>
        <v>SONDAGEM ROTATIVA COM COROA DE DIAMANTE,EM ALTERACAO DE ROCHA,DIAMETRO NWG(75MM),INCLUSIVE DESLOCAMENTO DENTRO DO CANTEIRO E INSTALACAO DA SONDA EM CADA FURO</v>
      </c>
      <c r="C642" s="115" t="s">
        <v>34172</v>
      </c>
      <c r="D642" s="115" t="s">
        <v>34176</v>
      </c>
      <c r="E642" s="115" t="s">
        <v>34070</v>
      </c>
      <c r="I642" s="115" t="s">
        <v>58</v>
      </c>
      <c r="J642" s="115">
        <v>444.8</v>
      </c>
    </row>
    <row r="643" spans="1:10" hidden="1">
      <c r="A643" s="115" t="s">
        <v>954</v>
      </c>
      <c r="B643" s="115" t="str">
        <f t="shared" si="9"/>
        <v>SONDAGEM ROTATIVA COM COROA DE DIAMANTE,EM ALTERACAO DE ROCHA,DIAMETRO NWG(75MM),INCLUSIVE DESLOCAMENTO DENTRO DO CANTEIRO E INSTALACAO DA SONDA EM CADA FURO</v>
      </c>
      <c r="C643" s="115" t="s">
        <v>34172</v>
      </c>
      <c r="D643" s="115" t="s">
        <v>34176</v>
      </c>
      <c r="E643" s="115" t="s">
        <v>34070</v>
      </c>
      <c r="I643" s="115" t="s">
        <v>58</v>
      </c>
      <c r="J643" s="115">
        <v>400.98</v>
      </c>
    </row>
    <row r="644" spans="1:10" hidden="1">
      <c r="A644" s="115" t="s">
        <v>955</v>
      </c>
      <c r="B644" s="115" t="str">
        <f t="shared" si="9"/>
        <v>SONDAGEM ROTATIVA COM COROA DE DIAMANTE,EM ALTERACAO DE ROCHA,DIAMETRO HWG(100MM),INCLUSIVE DESLOCAMENTO DENTRO DO CANTEIRO E INSTALACAO DA SONDA EM CADA FURO</v>
      </c>
      <c r="C644" s="115" t="s">
        <v>34172</v>
      </c>
      <c r="D644" s="115" t="s">
        <v>34177</v>
      </c>
      <c r="E644" s="115" t="s">
        <v>34103</v>
      </c>
      <c r="I644" s="115" t="s">
        <v>58</v>
      </c>
      <c r="J644" s="115">
        <v>548.25</v>
      </c>
    </row>
    <row r="645" spans="1:10" hidden="1">
      <c r="A645" s="115" t="s">
        <v>956</v>
      </c>
      <c r="B645" s="115" t="str">
        <f t="shared" ref="B645:B708" si="10">C645&amp;D645&amp;E645&amp;F645&amp;G645&amp;H645</f>
        <v>SONDAGEM ROTATIVA COM COROA DE DIAMANTE,EM ALTERACAO DE ROCHA,DIAMETRO HWG(100MM),INCLUSIVE DESLOCAMENTO DENTRO DO CANTEIRO E INSTALACAO DA SONDA EM CADA FURO</v>
      </c>
      <c r="C645" s="115" t="s">
        <v>34172</v>
      </c>
      <c r="D645" s="115" t="s">
        <v>34177</v>
      </c>
      <c r="E645" s="115" t="s">
        <v>34103</v>
      </c>
      <c r="I645" s="115" t="s">
        <v>58</v>
      </c>
      <c r="J645" s="115">
        <v>496.22</v>
      </c>
    </row>
    <row r="646" spans="1:10" hidden="1">
      <c r="A646" s="115" t="s">
        <v>957</v>
      </c>
      <c r="B646" s="115" t="str">
        <f t="shared" si="10"/>
        <v>SONDAGEM ROTATIVA COM COROA DE DIAMANTE,EM ALTERACAO DE ROCHA,DIAMETRO DE SW,INCLUSIVE DESLOCAMENTO DENTRO DO CANTEIRO E INSTALACAO DE SONDA EM CADA FURO</v>
      </c>
      <c r="C646" s="115" t="s">
        <v>34172</v>
      </c>
      <c r="D646" s="115" t="s">
        <v>34178</v>
      </c>
      <c r="E646" s="115" t="s">
        <v>34179</v>
      </c>
      <c r="I646" s="115" t="s">
        <v>58</v>
      </c>
      <c r="J646" s="115">
        <v>840.08</v>
      </c>
    </row>
    <row r="647" spans="1:10" hidden="1">
      <c r="A647" s="115" t="s">
        <v>958</v>
      </c>
      <c r="B647" s="115" t="str">
        <f t="shared" si="10"/>
        <v>SONDAGEM ROTATIVA COM COROA DE DIAMANTE,EM ALTERACAO DE ROCHA,DIAMETRO DE SW,INCLUSIVE DESLOCAMENTO DENTRO DO CANTEIRO E INSTALACAO DE SONDA EM CADA FURO</v>
      </c>
      <c r="C647" s="115" t="s">
        <v>34172</v>
      </c>
      <c r="D647" s="115" t="s">
        <v>34178</v>
      </c>
      <c r="E647" s="115" t="s">
        <v>34179</v>
      </c>
      <c r="I647" s="115" t="s">
        <v>58</v>
      </c>
      <c r="J647" s="115">
        <v>778.79</v>
      </c>
    </row>
    <row r="648" spans="1:10" hidden="1">
      <c r="A648" s="115" t="s">
        <v>959</v>
      </c>
      <c r="B648" s="115" t="str">
        <f t="shared" si="10"/>
        <v>SONDAGEM ROTATIVA COM COROA DE DIAMANTE,EM ROCHA SA,DIAMETRO EX(35MM),INCLUSIVE DESLOCAMENTO DENTRO DO CANTEIRO E INSTALACAO DA SONDA EM CADA FURO</v>
      </c>
      <c r="C648" s="115" t="s">
        <v>34180</v>
      </c>
      <c r="D648" s="115" t="s">
        <v>34181</v>
      </c>
      <c r="E648" s="115" t="s">
        <v>34075</v>
      </c>
      <c r="I648" s="115" t="s">
        <v>58</v>
      </c>
      <c r="J648" s="115">
        <v>523.79</v>
      </c>
    </row>
    <row r="649" spans="1:10" hidden="1">
      <c r="A649" s="115" t="s">
        <v>960</v>
      </c>
      <c r="B649" s="115" t="str">
        <f t="shared" si="10"/>
        <v>SONDAGEM ROTATIVA COM COROA DE DIAMANTE,EM ROCHA SA,DIAMETRO EX(35MM),INCLUSIVE DESLOCAMENTO DENTRO DO CANTEIRO E INSTALACAO DA SONDA EM CADA FURO</v>
      </c>
      <c r="C649" s="115" t="s">
        <v>34180</v>
      </c>
      <c r="D649" s="115" t="s">
        <v>34181</v>
      </c>
      <c r="E649" s="115" t="s">
        <v>34075</v>
      </c>
      <c r="I649" s="115" t="s">
        <v>58</v>
      </c>
      <c r="J649" s="115">
        <v>469.92</v>
      </c>
    </row>
    <row r="650" spans="1:10" hidden="1">
      <c r="A650" s="115" t="s">
        <v>961</v>
      </c>
      <c r="B650" s="115" t="str">
        <f t="shared" si="10"/>
        <v>SONDAGEM ROTATIVA COM COROA DE DIAMANTE,EM ROCHA SA,DIAMETRO AWG(45MM),INCLUSIVE DESLOCAMENTO DENTRO DO CANTEIRO E INSTALACAO DA SONDA EM CADA FURO</v>
      </c>
      <c r="C650" s="115" t="s">
        <v>34180</v>
      </c>
      <c r="D650" s="115" t="s">
        <v>34182</v>
      </c>
      <c r="E650" s="115" t="s">
        <v>34122</v>
      </c>
      <c r="I650" s="115" t="s">
        <v>58</v>
      </c>
      <c r="J650" s="115">
        <v>575.1</v>
      </c>
    </row>
    <row r="651" spans="1:10" hidden="1">
      <c r="A651" s="115" t="s">
        <v>962</v>
      </c>
      <c r="B651" s="115" t="str">
        <f t="shared" si="10"/>
        <v>SONDAGEM ROTATIVA COM COROA DE DIAMANTE,EM ROCHA SA,DIAMETRO AWG(45MM),INCLUSIVE DESLOCAMENTO DENTRO DO CANTEIRO E INSTALACAO DA SONDA EM CADA FURO</v>
      </c>
      <c r="C651" s="115" t="s">
        <v>34180</v>
      </c>
      <c r="D651" s="115" t="s">
        <v>34182</v>
      </c>
      <c r="E651" s="115" t="s">
        <v>34122</v>
      </c>
      <c r="I651" s="115" t="s">
        <v>58</v>
      </c>
      <c r="J651" s="115">
        <v>516.17999999999995</v>
      </c>
    </row>
    <row r="652" spans="1:10" hidden="1">
      <c r="A652" s="115" t="s">
        <v>963</v>
      </c>
      <c r="B652" s="115" t="str">
        <f t="shared" si="10"/>
        <v>SONDAGEM ROTATIVA COM COROA DE DIAMANTE,EM ROCHA SA,DIAMETRO BWG(60MM),INCLUSIVE DESLOCAMENTO DENTRO DO CANTEIRO E INSTALACAO DA SONDA EM CADA FURO</v>
      </c>
      <c r="C652" s="115" t="s">
        <v>34180</v>
      </c>
      <c r="D652" s="115" t="s">
        <v>34183</v>
      </c>
      <c r="E652" s="115" t="s">
        <v>34122</v>
      </c>
      <c r="I652" s="115" t="s">
        <v>58</v>
      </c>
      <c r="J652" s="115">
        <v>678.11</v>
      </c>
    </row>
    <row r="653" spans="1:10" hidden="1">
      <c r="A653" s="115" t="s">
        <v>964</v>
      </c>
      <c r="B653" s="115" t="str">
        <f t="shared" si="10"/>
        <v>SONDAGEM ROTATIVA COM COROA DE DIAMANTE,EM ROCHA SA,DIAMETRO BWG(60MM),INCLUSIVE DESLOCAMENTO DENTRO DO CANTEIRO E INSTALACAO DA SONDA EM CADA FURO</v>
      </c>
      <c r="C653" s="115" t="s">
        <v>34180</v>
      </c>
      <c r="D653" s="115" t="s">
        <v>34183</v>
      </c>
      <c r="E653" s="115" t="s">
        <v>34122</v>
      </c>
      <c r="I653" s="115" t="s">
        <v>58</v>
      </c>
      <c r="J653" s="115">
        <v>609.54</v>
      </c>
    </row>
    <row r="654" spans="1:10" hidden="1">
      <c r="A654" s="115" t="s">
        <v>965</v>
      </c>
      <c r="B654" s="115" t="str">
        <f t="shared" si="10"/>
        <v>SONDAGEM ROTATIVA COM COROA DE DIAMANTE,EM ROCHA SA,DIAMETRO NWG(75MM),INCLUSIVE DESLOCAMENTO DENTRO DO CANTEIRO E INSTALACAO DA SONDA EM CADA FURO</v>
      </c>
      <c r="C654" s="115" t="s">
        <v>34180</v>
      </c>
      <c r="D654" s="115" t="s">
        <v>34184</v>
      </c>
      <c r="E654" s="115" t="s">
        <v>34122</v>
      </c>
      <c r="I654" s="115" t="s">
        <v>58</v>
      </c>
      <c r="J654" s="115">
        <v>748.33</v>
      </c>
    </row>
    <row r="655" spans="1:10" hidden="1">
      <c r="A655" s="115" t="s">
        <v>966</v>
      </c>
      <c r="B655" s="115" t="str">
        <f t="shared" si="10"/>
        <v>SONDAGEM ROTATIVA COM COROA DE DIAMANTE,EM ROCHA SA,DIAMETRO NWG(75MM),INCLUSIVE DESLOCAMENTO DENTRO DO CANTEIRO E INSTALACAO DA SONDA EM CADA FURO</v>
      </c>
      <c r="C655" s="115" t="s">
        <v>34180</v>
      </c>
      <c r="D655" s="115" t="s">
        <v>34184</v>
      </c>
      <c r="E655" s="115" t="s">
        <v>34122</v>
      </c>
      <c r="I655" s="115" t="s">
        <v>58</v>
      </c>
      <c r="J655" s="115">
        <v>673.01</v>
      </c>
    </row>
    <row r="656" spans="1:10" hidden="1">
      <c r="A656" s="115" t="s">
        <v>967</v>
      </c>
      <c r="B656" s="115" t="str">
        <f t="shared" si="10"/>
        <v>SONDAGEM ROTATIVA COM COROA DE DIAMANTE,EM ROCHA SA,DIAMETRO HWG(100MM),INCLUSIVE DESLOCAMENTO DENTRO DO CANTEIRO E INSTALACAO DA SONDA EM CADA FURO</v>
      </c>
      <c r="C656" s="115" t="s">
        <v>34180</v>
      </c>
      <c r="D656" s="115" t="s">
        <v>34185</v>
      </c>
      <c r="E656" s="115" t="s">
        <v>34118</v>
      </c>
      <c r="I656" s="115" t="s">
        <v>58</v>
      </c>
      <c r="J656" s="115">
        <v>1025.6600000000001</v>
      </c>
    </row>
    <row r="657" spans="1:10" hidden="1">
      <c r="A657" s="115" t="s">
        <v>968</v>
      </c>
      <c r="B657" s="115" t="str">
        <f t="shared" si="10"/>
        <v>SONDAGEM ROTATIVA COM COROA DE DIAMANTE,EM ROCHA SA,DIAMETRO HWG(100MM),INCLUSIVE DESLOCAMENTO DENTRO DO CANTEIRO E INSTALACAO DA SONDA EM CADA FURO</v>
      </c>
      <c r="C657" s="115" t="s">
        <v>34180</v>
      </c>
      <c r="D657" s="115" t="s">
        <v>34185</v>
      </c>
      <c r="E657" s="115" t="s">
        <v>34118</v>
      </c>
      <c r="I657" s="115" t="s">
        <v>58</v>
      </c>
      <c r="J657" s="115">
        <v>924.38</v>
      </c>
    </row>
    <row r="658" spans="1:10" hidden="1">
      <c r="A658" s="115" t="s">
        <v>969</v>
      </c>
      <c r="B658" s="115" t="str">
        <f t="shared" si="10"/>
        <v>SONDAGEM ROTATIVA COM COROA DE DIAMANTE,ROCHA SA,DIAMETRO DE SW, INCLUSIVE DESLOCAMENTO DENTRO DO CANTEIRO E INSTALACAODA SONDA EM CADA FURO</v>
      </c>
      <c r="C658" s="115" t="s">
        <v>34186</v>
      </c>
      <c r="D658" s="115" t="s">
        <v>34187</v>
      </c>
      <c r="E658" s="115" t="s">
        <v>34061</v>
      </c>
      <c r="I658" s="115" t="s">
        <v>58</v>
      </c>
      <c r="J658" s="115">
        <v>1606.71</v>
      </c>
    </row>
    <row r="659" spans="1:10" hidden="1">
      <c r="A659" s="115" t="s">
        <v>970</v>
      </c>
      <c r="B659" s="115" t="str">
        <f t="shared" si="10"/>
        <v>SONDAGEM ROTATIVA COM COROA DE DIAMANTE,ROCHA SA,DIAMETRO DE SW, INCLUSIVE DESLOCAMENTO DENTRO DO CANTEIRO E INSTALACAODA SONDA EM CADA FURO</v>
      </c>
      <c r="C659" s="115" t="s">
        <v>34186</v>
      </c>
      <c r="D659" s="115" t="s">
        <v>34187</v>
      </c>
      <c r="E659" s="115" t="s">
        <v>34061</v>
      </c>
      <c r="I659" s="115" t="s">
        <v>58</v>
      </c>
      <c r="J659" s="115">
        <v>1474.07</v>
      </c>
    </row>
    <row r="660" spans="1:10" hidden="1">
      <c r="A660" s="115" t="s">
        <v>971</v>
      </c>
      <c r="B660" s="115" t="str">
        <f t="shared" si="10"/>
        <v>PERFURACAO ROTATIVA COM COROA DE DIAMANTE,EM ALTERACAO DE ROCHA,DIAMETRO EX(35MM),INCLUSIVE DESLOCAMENTO DENTRO DO CANTEIRO E INSTALACAO DA SONDA EM CADA FURO</v>
      </c>
      <c r="C660" s="115" t="s">
        <v>34188</v>
      </c>
      <c r="D660" s="115" t="s">
        <v>34189</v>
      </c>
      <c r="E660" s="115" t="s">
        <v>34103</v>
      </c>
      <c r="I660" s="115" t="s">
        <v>58</v>
      </c>
      <c r="J660" s="115">
        <v>245.18</v>
      </c>
    </row>
    <row r="661" spans="1:10" hidden="1">
      <c r="A661" s="115" t="s">
        <v>972</v>
      </c>
      <c r="B661" s="115" t="str">
        <f t="shared" si="10"/>
        <v>PERFURACAO ROTATIVA COM COROA DE DIAMANTE,EM ALTERACAO DE ROCHA,DIAMETRO EX(35MM),INCLUSIVE DESLOCAMENTO DENTRO DO CANTEIRO E INSTALACAO DA SONDA EM CADA FURO</v>
      </c>
      <c r="C661" s="115" t="s">
        <v>34188</v>
      </c>
      <c r="D661" s="115" t="s">
        <v>34189</v>
      </c>
      <c r="E661" s="115" t="s">
        <v>34103</v>
      </c>
      <c r="I661" s="115" t="s">
        <v>58</v>
      </c>
      <c r="J661" s="115">
        <v>220.78</v>
      </c>
    </row>
    <row r="662" spans="1:10" hidden="1">
      <c r="A662" s="115" t="s">
        <v>973</v>
      </c>
      <c r="B662" s="115" t="str">
        <f t="shared" si="10"/>
        <v>PERFURACAO ROTATIVA COM COROA DE DIAMANTE,EM ALTERACAO DE ROCHA,DIAMETRO AWG(45MM),INCLUSIVE DESLOCAMENTO DENTRO DO CANTEIRO E INSTALACAO DA SONDA EM CADA FURO</v>
      </c>
      <c r="C662" s="115" t="s">
        <v>34188</v>
      </c>
      <c r="D662" s="115" t="s">
        <v>34190</v>
      </c>
      <c r="E662" s="115" t="s">
        <v>34112</v>
      </c>
      <c r="I662" s="115" t="s">
        <v>58</v>
      </c>
      <c r="J662" s="115">
        <v>267.63</v>
      </c>
    </row>
    <row r="663" spans="1:10" hidden="1">
      <c r="A663" s="115" t="s">
        <v>974</v>
      </c>
      <c r="B663" s="115" t="str">
        <f t="shared" si="10"/>
        <v>PERFURACAO ROTATIVA COM COROA DE DIAMANTE,EM ALTERACAO DE ROCHA,DIAMETRO AWG(45MM),INCLUSIVE DESLOCAMENTO DENTRO DO CANTEIRO E INSTALACAO DA SONDA EM CADA FURO</v>
      </c>
      <c r="C663" s="115" t="s">
        <v>34188</v>
      </c>
      <c r="D663" s="115" t="s">
        <v>34190</v>
      </c>
      <c r="E663" s="115" t="s">
        <v>34112</v>
      </c>
      <c r="I663" s="115" t="s">
        <v>58</v>
      </c>
      <c r="J663" s="115">
        <v>241.15</v>
      </c>
    </row>
    <row r="664" spans="1:10" hidden="1">
      <c r="A664" s="115" t="s">
        <v>975</v>
      </c>
      <c r="B664" s="115" t="str">
        <f t="shared" si="10"/>
        <v>PERFURACAO ROTATIVA COM COROA DE DIAMANTE,EM ALTERACAO DE ROCHA,DIAMETRO BWG(60MM),INCLUSIVE DESLOCAMENTO DENTRO DO CANTEIRO E INSTALACAO DA SONDA EM CADA FURO</v>
      </c>
      <c r="C664" s="115" t="s">
        <v>34188</v>
      </c>
      <c r="D664" s="115" t="s">
        <v>34191</v>
      </c>
      <c r="E664" s="115" t="s">
        <v>34112</v>
      </c>
      <c r="I664" s="115" t="s">
        <v>58</v>
      </c>
      <c r="J664" s="115">
        <v>300.42</v>
      </c>
    </row>
    <row r="665" spans="1:10" hidden="1">
      <c r="A665" s="115" t="s">
        <v>976</v>
      </c>
      <c r="B665" s="115" t="str">
        <f t="shared" si="10"/>
        <v>PERFURACAO ROTATIVA COM COROA DE DIAMANTE,EM ALTERACAO DE ROCHA,DIAMETRO BWG(60MM),INCLUSIVE DESLOCAMENTO DENTRO DO CANTEIRO E INSTALACAO DA SONDA EM CADA FURO</v>
      </c>
      <c r="C665" s="115" t="s">
        <v>34188</v>
      </c>
      <c r="D665" s="115" t="s">
        <v>34191</v>
      </c>
      <c r="E665" s="115" t="s">
        <v>34112</v>
      </c>
      <c r="I665" s="115" t="s">
        <v>58</v>
      </c>
      <c r="J665" s="115">
        <v>271.27999999999997</v>
      </c>
    </row>
    <row r="666" spans="1:10" hidden="1">
      <c r="A666" s="115" t="s">
        <v>977</v>
      </c>
      <c r="B666" s="115" t="str">
        <f t="shared" si="10"/>
        <v>PERFURACAO ROTATIVA COM COROA DE DIAMANTE,EM ALTERACAO DE ROCHA,DIAMETRO NWG(75MM),INCLUSIVE DESLOCAMENTO DENTRO DO CANTEIRO E INSTALACAO DA SONDA EM CADA FURO</v>
      </c>
      <c r="C666" s="115" t="s">
        <v>34188</v>
      </c>
      <c r="D666" s="115" t="s">
        <v>34192</v>
      </c>
      <c r="E666" s="115" t="s">
        <v>34112</v>
      </c>
      <c r="I666" s="115" t="s">
        <v>58</v>
      </c>
      <c r="J666" s="115">
        <v>328.54</v>
      </c>
    </row>
    <row r="667" spans="1:10" hidden="1">
      <c r="A667" s="115" t="s">
        <v>978</v>
      </c>
      <c r="B667" s="115" t="str">
        <f t="shared" si="10"/>
        <v>PERFURACAO ROTATIVA COM COROA DE DIAMANTE,EM ALTERACAO DE ROCHA,DIAMETRO NWG(75MM),INCLUSIVE DESLOCAMENTO DENTRO DO CANTEIRO E INSTALACAO DA SONDA EM CADA FURO</v>
      </c>
      <c r="C667" s="115" t="s">
        <v>34188</v>
      </c>
      <c r="D667" s="115" t="s">
        <v>34192</v>
      </c>
      <c r="E667" s="115" t="s">
        <v>34112</v>
      </c>
      <c r="I667" s="115" t="s">
        <v>58</v>
      </c>
      <c r="J667" s="115">
        <v>297.02999999999997</v>
      </c>
    </row>
    <row r="668" spans="1:10" hidden="1">
      <c r="A668" s="115" t="s">
        <v>979</v>
      </c>
      <c r="B668" s="115" t="str">
        <f t="shared" si="10"/>
        <v>PERFURACAO ROTATIVA COM COROA DE DIAMANTE,EM ALTERACAO DE ROCHA,DIAMETRO HWG(100MM),INCLUSIVE DESLOCAMENTO DENTRO DO CANTEIRO E INSTALACAO DA SONDA EM CADA FURO</v>
      </c>
      <c r="C668" s="115" t="s">
        <v>34188</v>
      </c>
      <c r="D668" s="115" t="s">
        <v>34193</v>
      </c>
      <c r="E668" s="115" t="s">
        <v>34194</v>
      </c>
      <c r="I668" s="115" t="s">
        <v>58</v>
      </c>
      <c r="J668" s="115">
        <v>408.35</v>
      </c>
    </row>
    <row r="669" spans="1:10" hidden="1">
      <c r="A669" s="115" t="s">
        <v>980</v>
      </c>
      <c r="B669" s="115" t="str">
        <f t="shared" si="10"/>
        <v>PERFURACAO ROTATIVA COM COROA DE DIAMANTE,EM ALTERACAO DE ROCHA,DIAMETRO HWG(100MM),INCLUSIVE DESLOCAMENTO DENTRO DO CANTEIRO E INSTALACAO DA SONDA EM CADA FURO</v>
      </c>
      <c r="C669" s="115" t="s">
        <v>34188</v>
      </c>
      <c r="D669" s="115" t="s">
        <v>34193</v>
      </c>
      <c r="E669" s="115" t="s">
        <v>34194</v>
      </c>
      <c r="I669" s="115" t="s">
        <v>58</v>
      </c>
      <c r="J669" s="115">
        <v>370.85</v>
      </c>
    </row>
    <row r="670" spans="1:10" hidden="1">
      <c r="A670" s="115" t="s">
        <v>981</v>
      </c>
      <c r="B670" s="115" t="str">
        <f t="shared" si="10"/>
        <v>PERFURACAO ROTATIVA COM COROA DE DIAMANTE,EM ALTERACAO DE ROCHA DIAMETRO SW,INCLUSIVE DESLOCAMENTO DENTRO DO CANTEIRO EINSTALACAO DA SONDA EM CADA FURO</v>
      </c>
      <c r="C670" s="115" t="s">
        <v>34188</v>
      </c>
      <c r="D670" s="115" t="s">
        <v>34195</v>
      </c>
      <c r="E670" s="115" t="s">
        <v>34139</v>
      </c>
      <c r="I670" s="115" t="s">
        <v>58</v>
      </c>
      <c r="J670" s="115">
        <v>655.81</v>
      </c>
    </row>
    <row r="671" spans="1:10" hidden="1">
      <c r="A671" s="115" t="s">
        <v>982</v>
      </c>
      <c r="B671" s="115" t="str">
        <f t="shared" si="10"/>
        <v>PERFURACAO ROTATIVA COM COROA DE DIAMANTE,EM ALTERACAO DE ROCHA DIAMETRO SW,INCLUSIVE DESLOCAMENTO DENTRO DO CANTEIRO EINSTALACAO DA SONDA EM CADA FURO</v>
      </c>
      <c r="C671" s="115" t="s">
        <v>34188</v>
      </c>
      <c r="D671" s="115" t="s">
        <v>34195</v>
      </c>
      <c r="E671" s="115" t="s">
        <v>34139</v>
      </c>
      <c r="I671" s="115" t="s">
        <v>58</v>
      </c>
      <c r="J671" s="115">
        <v>611.16999999999996</v>
      </c>
    </row>
    <row r="672" spans="1:10" hidden="1">
      <c r="A672" s="115" t="s">
        <v>983</v>
      </c>
      <c r="B672" s="115" t="str">
        <f t="shared" si="10"/>
        <v>PERFURACAO ROTATIVA COM COROA DE DIAMANTE,EM ROCHA SA,DIAMETRO EX(35MM),INCLUSIVE DESLOCAMENTO DENTRO DO CANTEIRO E INSTALACAO DA SONDA EM CADA FURO</v>
      </c>
      <c r="C672" s="115" t="s">
        <v>34196</v>
      </c>
      <c r="D672" s="115" t="s">
        <v>34197</v>
      </c>
      <c r="E672" s="115" t="s">
        <v>34118</v>
      </c>
      <c r="I672" s="115" t="s">
        <v>58</v>
      </c>
      <c r="J672" s="115">
        <v>405.3</v>
      </c>
    </row>
    <row r="673" spans="1:10" hidden="1">
      <c r="A673" s="115" t="s">
        <v>984</v>
      </c>
      <c r="B673" s="115" t="str">
        <f t="shared" si="10"/>
        <v>PERFURACAO ROTATIVA COM COROA DE DIAMANTE,EM ROCHA SA,DIAMETRO EX(35MM),INCLUSIVE DESLOCAMENTO DENTRO DO CANTEIRO E INSTALACAO DA SONDA EM CADA FURO</v>
      </c>
      <c r="C673" s="115" t="s">
        <v>34196</v>
      </c>
      <c r="D673" s="115" t="s">
        <v>34197</v>
      </c>
      <c r="E673" s="115" t="s">
        <v>34118</v>
      </c>
      <c r="I673" s="115" t="s">
        <v>58</v>
      </c>
      <c r="J673" s="115">
        <v>364.23</v>
      </c>
    </row>
    <row r="674" spans="1:10" hidden="1">
      <c r="A674" s="115" t="s">
        <v>985</v>
      </c>
      <c r="B674" s="115" t="str">
        <f t="shared" si="10"/>
        <v>PERFURACAO ROTATIVA COM COROA DE DIAMANTE,EM ROCHA SA,DIAMETRO AWG(45MM),INCLUSIVE DESLOCAMENTO DENTRO DO CANTEIRO E INSTALACAO DA SONDA EM CADA FURO</v>
      </c>
      <c r="C674" s="115" t="s">
        <v>34196</v>
      </c>
      <c r="D674" s="115" t="s">
        <v>34198</v>
      </c>
      <c r="E674" s="115" t="s">
        <v>34199</v>
      </c>
      <c r="I674" s="115" t="s">
        <v>58</v>
      </c>
      <c r="J674" s="115">
        <v>445.76</v>
      </c>
    </row>
    <row r="675" spans="1:10" hidden="1">
      <c r="A675" s="115" t="s">
        <v>986</v>
      </c>
      <c r="B675" s="115" t="str">
        <f t="shared" si="10"/>
        <v>PERFURACAO ROTATIVA COM COROA DE DIAMANTE,EM ROCHA SA,DIAMETRO AWG(45MM),INCLUSIVE DESLOCAMENTO DENTRO DO CANTEIRO E INSTALACAO DA SONDA EM CADA FURO</v>
      </c>
      <c r="C675" s="115" t="s">
        <v>34196</v>
      </c>
      <c r="D675" s="115" t="s">
        <v>34198</v>
      </c>
      <c r="E675" s="115" t="s">
        <v>34199</v>
      </c>
      <c r="I675" s="115" t="s">
        <v>58</v>
      </c>
      <c r="J675" s="115">
        <v>400.77</v>
      </c>
    </row>
    <row r="676" spans="1:10" hidden="1">
      <c r="A676" s="115" t="s">
        <v>987</v>
      </c>
      <c r="B676" s="115" t="str">
        <f t="shared" si="10"/>
        <v>PERFURACAO ROTATIVA COM COROA DE DIAMANTE,EM ROCHA SA,DIAMETRO BWG(60MM),INCLUSIVE DESLOCAMENTO DENTRO DO CANTEIRO E INSTALACAO DA SONDA EM CADA FURO</v>
      </c>
      <c r="C676" s="115" t="s">
        <v>34196</v>
      </c>
      <c r="D676" s="115" t="s">
        <v>34200</v>
      </c>
      <c r="E676" s="115" t="s">
        <v>34199</v>
      </c>
      <c r="I676" s="115" t="s">
        <v>58</v>
      </c>
      <c r="J676" s="115">
        <v>498.82</v>
      </c>
    </row>
    <row r="677" spans="1:10" hidden="1">
      <c r="A677" s="115" t="s">
        <v>988</v>
      </c>
      <c r="B677" s="115" t="str">
        <f t="shared" si="10"/>
        <v>PERFURACAO ROTATIVA COM COROA DE DIAMANTE,EM ROCHA SA,DIAMETRO BWG(60MM),INCLUSIVE DESLOCAMENTO DENTRO DO CANTEIRO E INSTALACAO DA SONDA EM CADA FURO</v>
      </c>
      <c r="C677" s="115" t="s">
        <v>34196</v>
      </c>
      <c r="D677" s="115" t="s">
        <v>34200</v>
      </c>
      <c r="E677" s="115" t="s">
        <v>34199</v>
      </c>
      <c r="I677" s="115" t="s">
        <v>58</v>
      </c>
      <c r="J677" s="115">
        <v>449.22</v>
      </c>
    </row>
    <row r="678" spans="1:10" hidden="1">
      <c r="A678" s="115" t="s">
        <v>989</v>
      </c>
      <c r="B678" s="115" t="str">
        <f t="shared" si="10"/>
        <v>PERFURACAO ROTATIVA COM COROA DE DIAMANTE,EM ROCHA SA,DIAMETRO NWG(75MM),INCLUSIVE DESLOCAMENTO DENTRO DO CANTEIRO E INSTALACAO DA SONDA EM CADA FURO</v>
      </c>
      <c r="C678" s="115" t="s">
        <v>34196</v>
      </c>
      <c r="D678" s="115" t="s">
        <v>34201</v>
      </c>
      <c r="E678" s="115" t="s">
        <v>34199</v>
      </c>
      <c r="I678" s="115" t="s">
        <v>58</v>
      </c>
      <c r="J678" s="115">
        <v>556.21</v>
      </c>
    </row>
    <row r="679" spans="1:10" hidden="1">
      <c r="A679" s="115" t="s">
        <v>990</v>
      </c>
      <c r="B679" s="115" t="str">
        <f t="shared" si="10"/>
        <v>PERFURACAO ROTATIVA COM COROA DE DIAMANTE,EM ROCHA SA,DIAMETRO NWG(75MM),INCLUSIVE DESLOCAMENTO DENTRO DO CANTEIRO E INSTALACAO DA SONDA EM CADA FURO</v>
      </c>
      <c r="C679" s="115" t="s">
        <v>34196</v>
      </c>
      <c r="D679" s="115" t="s">
        <v>34201</v>
      </c>
      <c r="E679" s="115" t="s">
        <v>34199</v>
      </c>
      <c r="I679" s="115" t="s">
        <v>58</v>
      </c>
      <c r="J679" s="115">
        <v>501.26</v>
      </c>
    </row>
    <row r="680" spans="1:10" hidden="1">
      <c r="A680" s="115" t="s">
        <v>991</v>
      </c>
      <c r="B680" s="115" t="str">
        <f t="shared" si="10"/>
        <v>PERFURACAO ROTATIVA COM COROA DE DIAMANTE,EM ROCHA SA,DIAMETRO HWG(100MM),INCLUSIVE DESLOCAMENTO DENTRO DO CANTEIRO E INSTALACAO DA SONDA EM CADA FURO</v>
      </c>
      <c r="C680" s="115" t="s">
        <v>34196</v>
      </c>
      <c r="D680" s="115" t="s">
        <v>34202</v>
      </c>
      <c r="E680" s="115" t="s">
        <v>34127</v>
      </c>
      <c r="I680" s="115" t="s">
        <v>58</v>
      </c>
      <c r="J680" s="115">
        <v>770.72</v>
      </c>
    </row>
    <row r="681" spans="1:10" hidden="1">
      <c r="A681" s="115" t="s">
        <v>992</v>
      </c>
      <c r="B681" s="115" t="str">
        <f t="shared" si="10"/>
        <v>PERFURACAO ROTATIVA COM COROA DE DIAMANTE,EM ROCHA SA,DIAMETRO HWG(100MM),INCLUSIVE DESLOCAMENTO DENTRO DO CANTEIRO E INSTALACAO DA SONDA EM CADA FURO</v>
      </c>
      <c r="C681" s="115" t="s">
        <v>34196</v>
      </c>
      <c r="D681" s="115" t="s">
        <v>34202</v>
      </c>
      <c r="E681" s="115" t="s">
        <v>34127</v>
      </c>
      <c r="I681" s="115" t="s">
        <v>58</v>
      </c>
      <c r="J681" s="115">
        <v>696.12</v>
      </c>
    </row>
    <row r="682" spans="1:10" hidden="1">
      <c r="A682" s="115" t="s">
        <v>993</v>
      </c>
      <c r="B682" s="115" t="str">
        <f t="shared" si="10"/>
        <v>PERFURACAO ROTATIVA COM COROA DE DIAMANTE,EM ROCHA SA,DIAMETRO SW,INCLUSIVE DESLOCAMENTO DENTRO DO CANTEIRO E INSTALACAO DA SONDA EM CADA FURO</v>
      </c>
      <c r="C682" s="115" t="s">
        <v>34196</v>
      </c>
      <c r="D682" s="115" t="s">
        <v>34203</v>
      </c>
      <c r="E682" s="115" t="s">
        <v>34051</v>
      </c>
      <c r="I682" s="115" t="s">
        <v>58</v>
      </c>
      <c r="J682" s="115">
        <v>1277.3599999999999</v>
      </c>
    </row>
    <row r="683" spans="1:10" hidden="1">
      <c r="A683" s="115" t="s">
        <v>994</v>
      </c>
      <c r="B683" s="115" t="str">
        <f t="shared" si="10"/>
        <v>PERFURACAO ROTATIVA COM COROA DE DIAMANTE,EM ROCHA SA,DIAMETRO SW,INCLUSIVE DESLOCAMENTO DENTRO DO CANTEIRO E INSTALACAO DA SONDA EM CADA FURO</v>
      </c>
      <c r="C683" s="115" t="s">
        <v>34196</v>
      </c>
      <c r="D683" s="115" t="s">
        <v>34203</v>
      </c>
      <c r="E683" s="115" t="s">
        <v>34051</v>
      </c>
      <c r="I683" s="115" t="s">
        <v>58</v>
      </c>
      <c r="J683" s="115">
        <v>1176.0999999999999</v>
      </c>
    </row>
    <row r="684" spans="1:10" hidden="1">
      <c r="A684" s="115" t="s">
        <v>995</v>
      </c>
      <c r="B684" s="115" t="str">
        <f t="shared" si="10"/>
        <v>PERFURACAO ROTATIVA COM COROA DE DIAMANTE EM CONCRETO,COM DIAMETRO DE 45MM(2"),INCLUSIVE DESLOCAMENTO DENTRO DO CANTEIRO E INSTALACAO DA SONDA EM CADA FURO</v>
      </c>
      <c r="C684" s="115" t="s">
        <v>34204</v>
      </c>
      <c r="D684" s="115" t="s">
        <v>34205</v>
      </c>
      <c r="E684" s="115" t="s">
        <v>34135</v>
      </c>
      <c r="I684" s="115" t="s">
        <v>58</v>
      </c>
      <c r="J684" s="115">
        <v>341.86</v>
      </c>
    </row>
    <row r="685" spans="1:10" hidden="1">
      <c r="A685" s="115" t="s">
        <v>996</v>
      </c>
      <c r="B685" s="115" t="str">
        <f t="shared" si="10"/>
        <v>PERFURACAO ROTATIVA COM COROA DE DIAMANTE EM CONCRETO,COM DIAMETRO DE 45MM(2"),INCLUSIVE DESLOCAMENTO DENTRO DO CANTEIRO E INSTALACAO DA SONDA EM CADA FURO</v>
      </c>
      <c r="C685" s="115" t="s">
        <v>34204</v>
      </c>
      <c r="D685" s="115" t="s">
        <v>34205</v>
      </c>
      <c r="E685" s="115" t="s">
        <v>34135</v>
      </c>
      <c r="I685" s="115" t="s">
        <v>58</v>
      </c>
      <c r="J685" s="115">
        <v>304.66000000000003</v>
      </c>
    </row>
    <row r="686" spans="1:10" hidden="1">
      <c r="A686" s="115" t="s">
        <v>997</v>
      </c>
      <c r="B686" s="115" t="str">
        <f t="shared" si="10"/>
        <v>PERFURACAO ROTATIVA COM COROA DE DIAMANTE EM CONCRETO,COM DIAMETRO DE 75MM(3"),INCLUSIVE DESLOCAMENTO DENTRO DO CANTEIRO E INSTALACAO DA SONDA EM CADA FURO</v>
      </c>
      <c r="C686" s="115" t="s">
        <v>34204</v>
      </c>
      <c r="D686" s="115" t="s">
        <v>34206</v>
      </c>
      <c r="E686" s="115" t="s">
        <v>34135</v>
      </c>
      <c r="I686" s="115" t="s">
        <v>58</v>
      </c>
      <c r="J686" s="115">
        <v>385.88</v>
      </c>
    </row>
    <row r="687" spans="1:10" hidden="1">
      <c r="A687" s="115" t="s">
        <v>998</v>
      </c>
      <c r="B687" s="115" t="str">
        <f t="shared" si="10"/>
        <v>PERFURACAO ROTATIVA COM COROA DE DIAMANTE EM CONCRETO,COM DIAMETRO DE 75MM(3"),INCLUSIVE DESLOCAMENTO DENTRO DO CANTEIRO E INSTALACAO DA SONDA EM CADA FURO</v>
      </c>
      <c r="C687" s="115" t="s">
        <v>34204</v>
      </c>
      <c r="D687" s="115" t="s">
        <v>34206</v>
      </c>
      <c r="E687" s="115" t="s">
        <v>34135</v>
      </c>
      <c r="I687" s="115" t="s">
        <v>58</v>
      </c>
      <c r="J687" s="115">
        <v>344.66</v>
      </c>
    </row>
    <row r="688" spans="1:10" hidden="1">
      <c r="A688" s="115" t="s">
        <v>999</v>
      </c>
      <c r="B688" s="115" t="str">
        <f t="shared" si="10"/>
        <v>PERFURACAO ROTATIVA COM COROA DE DIAMANTE EM CONCRETO,COM DIAMETRO DE 100MM(4"),INCLUSIVE DESLOCAMENTO DENTRO DO CANTEIRO E INSTALACAO DA SONDA EM CADA FURO</v>
      </c>
      <c r="C688" s="115" t="s">
        <v>34204</v>
      </c>
      <c r="D688" s="115" t="s">
        <v>34207</v>
      </c>
      <c r="E688" s="115" t="s">
        <v>34067</v>
      </c>
      <c r="I688" s="115" t="s">
        <v>58</v>
      </c>
      <c r="J688" s="115">
        <v>588.41</v>
      </c>
    </row>
    <row r="689" spans="1:10" hidden="1">
      <c r="A689" s="115" t="s">
        <v>1000</v>
      </c>
      <c r="B689" s="115" t="str">
        <f t="shared" si="10"/>
        <v>PERFURACAO ROTATIVA COM COROA DE DIAMANTE EM CONCRETO,COM DIAMETRO DE 100MM(4"),INCLUSIVE DESLOCAMENTO DENTRO DO CANTEIRO E INSTALACAO DA SONDA EM CADA FURO</v>
      </c>
      <c r="C689" s="115" t="s">
        <v>34204</v>
      </c>
      <c r="D689" s="115" t="s">
        <v>34207</v>
      </c>
      <c r="E689" s="115" t="s">
        <v>34067</v>
      </c>
      <c r="I689" s="115" t="s">
        <v>58</v>
      </c>
      <c r="J689" s="115">
        <v>525.01</v>
      </c>
    </row>
    <row r="690" spans="1:10" hidden="1">
      <c r="A690" s="115" t="s">
        <v>1001</v>
      </c>
      <c r="B690" s="115" t="str">
        <f t="shared" si="10"/>
        <v>PERFURACAO ROTATIVA COM COROA DE DIAMANTE EM CONCRETO,COM DIAMETRO DE 150MM(6"),INCLUSIVE DESLOCAMENTO DENTRO DO CANTEIRO E INSTALACAO DA SONDA EM CADA FURO</v>
      </c>
      <c r="C690" s="115" t="s">
        <v>34204</v>
      </c>
      <c r="D690" s="115" t="s">
        <v>34208</v>
      </c>
      <c r="E690" s="115" t="s">
        <v>34067</v>
      </c>
      <c r="I690" s="115" t="s">
        <v>58</v>
      </c>
      <c r="J690" s="115">
        <v>903.18</v>
      </c>
    </row>
    <row r="691" spans="1:10" hidden="1">
      <c r="A691" s="115" t="s">
        <v>1002</v>
      </c>
      <c r="B691" s="115" t="str">
        <f t="shared" si="10"/>
        <v>PERFURACAO ROTATIVA COM COROA DE DIAMANTE EM CONCRETO,COM DIAMETRO DE 150MM(6"),INCLUSIVE DESLOCAMENTO DENTRO DO CANTEIRO E INSTALACAO DA SONDA EM CADA FURO</v>
      </c>
      <c r="C691" s="115" t="s">
        <v>34204</v>
      </c>
      <c r="D691" s="115" t="s">
        <v>34208</v>
      </c>
      <c r="E691" s="115" t="s">
        <v>34067</v>
      </c>
      <c r="I691" s="115" t="s">
        <v>58</v>
      </c>
      <c r="J691" s="115">
        <v>806.18</v>
      </c>
    </row>
    <row r="692" spans="1:10" hidden="1">
      <c r="A692" s="115" t="s">
        <v>1003</v>
      </c>
      <c r="B692" s="115" t="str">
        <f t="shared" si="10"/>
        <v>EXECUCAO DE SONDAGEM ELETRICA VERTICAL(SEV),INCLUSIVE O PROCESSAMENTO E INTERPRETACAO DOS PERFIS,BEM COMO A APRESENTACAO DOS RESULTADOS EM PAPEL E EM MEIO DIGITAL</v>
      </c>
      <c r="C692" s="115" t="s">
        <v>34209</v>
      </c>
      <c r="D692" s="115" t="s">
        <v>34210</v>
      </c>
      <c r="E692" s="115" t="s">
        <v>34211</v>
      </c>
      <c r="I692" s="115" t="s">
        <v>6</v>
      </c>
      <c r="J692" s="115">
        <v>1109.6300000000001</v>
      </c>
    </row>
    <row r="693" spans="1:10" hidden="1">
      <c r="A693" s="115" t="s">
        <v>1004</v>
      </c>
      <c r="B693" s="115" t="str">
        <f t="shared" si="10"/>
        <v>EXECUCAO DE SONDAGEM ELETRICA VERTICAL(SEV),INCLUSIVE O PROCESSAMENTO E INTERPRETACAO DOS PERFIS,BEM COMO A APRESENTACAO DOS RESULTADOS EM PAPEL E EM MEIO DIGITAL</v>
      </c>
      <c r="C693" s="115" t="s">
        <v>34209</v>
      </c>
      <c r="D693" s="115" t="s">
        <v>34210</v>
      </c>
      <c r="E693" s="115" t="s">
        <v>34211</v>
      </c>
      <c r="I693" s="115" t="s">
        <v>6</v>
      </c>
      <c r="J693" s="115">
        <v>971.29</v>
      </c>
    </row>
    <row r="694" spans="1:10" hidden="1">
      <c r="A694" s="115" t="s">
        <v>1005</v>
      </c>
      <c r="B694" s="115" t="str">
        <f t="shared" si="10"/>
        <v>EXECUCAO DE LINHA DE PROSPECCAO GEOFISICA PELO METODO DE CAMINHAMENTO ELETRICO,INCLUSIVE O PROCESSAMENTO E INTERPRETACAO DAS SECOES BEM COMO A APRESENTACAO DOS RESULTADOS(SECOES ORIGINAIS E INTERPRETADAS),EM PAPEL E EM MEIO DIGITAL</v>
      </c>
      <c r="C694" s="115" t="s">
        <v>34212</v>
      </c>
      <c r="D694" s="115" t="s">
        <v>34213</v>
      </c>
      <c r="E694" s="115" t="s">
        <v>34214</v>
      </c>
      <c r="F694" s="115" t="s">
        <v>34215</v>
      </c>
      <c r="I694" s="115" t="s">
        <v>58</v>
      </c>
      <c r="J694" s="115">
        <v>6.89</v>
      </c>
    </row>
    <row r="695" spans="1:10" hidden="1">
      <c r="A695" s="115" t="s">
        <v>1006</v>
      </c>
      <c r="B695" s="115" t="str">
        <f t="shared" si="10"/>
        <v>EXECUCAO DE LINHA DE PROSPECCAO GEOFISICA PELO METODO DE CAMINHAMENTO ELETRICO,INCLUSIVE O PROCESSAMENTO E INTERPRETACAO DAS SECOES BEM COMO A APRESENTACAO DOS RESULTADOS(SECOES ORIGINAIS E INTERPRETADAS),EM PAPEL E EM MEIO DIGITAL</v>
      </c>
      <c r="C695" s="115" t="s">
        <v>34212</v>
      </c>
      <c r="D695" s="115" t="s">
        <v>34213</v>
      </c>
      <c r="E695" s="115" t="s">
        <v>34214</v>
      </c>
      <c r="F695" s="115" t="s">
        <v>34215</v>
      </c>
      <c r="I695" s="115" t="s">
        <v>58</v>
      </c>
      <c r="J695" s="115">
        <v>6.02</v>
      </c>
    </row>
    <row r="696" spans="1:10" hidden="1">
      <c r="A696" s="115" t="s">
        <v>1007</v>
      </c>
      <c r="B696" s="115"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6" s="115" t="s">
        <v>34216</v>
      </c>
      <c r="D696" s="115" t="s">
        <v>34217</v>
      </c>
      <c r="E696" s="115" t="s">
        <v>34218</v>
      </c>
      <c r="F696" s="115" t="s">
        <v>34219</v>
      </c>
      <c r="G696" s="115" t="s">
        <v>34220</v>
      </c>
      <c r="I696" s="115" t="s">
        <v>58</v>
      </c>
      <c r="J696" s="115">
        <v>5.86</v>
      </c>
    </row>
    <row r="697" spans="1:10" hidden="1">
      <c r="A697" s="115" t="s">
        <v>1008</v>
      </c>
      <c r="B697" s="115"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7" s="115" t="s">
        <v>34216</v>
      </c>
      <c r="D697" s="115" t="s">
        <v>34217</v>
      </c>
      <c r="E697" s="115" t="s">
        <v>34218</v>
      </c>
      <c r="F697" s="115" t="s">
        <v>34219</v>
      </c>
      <c r="G697" s="115" t="s">
        <v>34220</v>
      </c>
      <c r="I697" s="115" t="s">
        <v>58</v>
      </c>
      <c r="J697" s="115">
        <v>5.31</v>
      </c>
    </row>
    <row r="698" spans="1:10" hidden="1">
      <c r="A698" s="115" t="s">
        <v>1009</v>
      </c>
      <c r="B698" s="115"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8" s="115" t="s">
        <v>34221</v>
      </c>
      <c r="D698" s="115" t="s">
        <v>34222</v>
      </c>
      <c r="E698" s="115" t="s">
        <v>34218</v>
      </c>
      <c r="F698" s="115" t="s">
        <v>34219</v>
      </c>
      <c r="G698" s="115" t="s">
        <v>34220</v>
      </c>
      <c r="I698" s="115" t="s">
        <v>58</v>
      </c>
      <c r="J698" s="115">
        <v>5.17</v>
      </c>
    </row>
    <row r="699" spans="1:10" hidden="1">
      <c r="A699" s="115" t="s">
        <v>1010</v>
      </c>
      <c r="B699" s="115"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9" s="115" t="s">
        <v>34221</v>
      </c>
      <c r="D699" s="115" t="s">
        <v>34222</v>
      </c>
      <c r="E699" s="115" t="s">
        <v>34218</v>
      </c>
      <c r="F699" s="115" t="s">
        <v>34219</v>
      </c>
      <c r="G699" s="115" t="s">
        <v>34220</v>
      </c>
      <c r="I699" s="115" t="s">
        <v>58</v>
      </c>
      <c r="J699" s="115">
        <v>4.72</v>
      </c>
    </row>
    <row r="700" spans="1:10" hidden="1">
      <c r="A700" s="115" t="s">
        <v>1011</v>
      </c>
      <c r="B700" s="115" t="str">
        <f t="shared" si="10"/>
        <v>EXECUCAO DE LINHA DE PROSPECCAO POR RADAR DE PENETRACAO NO SOLO(GPR),INCLUSIVE A APRESENTACAO DO RELATORIO COM AS SECOES PROCESSADAS,EM PAPEL E EM MEIO DIGITAL,EXCLUSIVE O PROCESSAMENTO E INTERPRETACAO DOS DADOS</v>
      </c>
      <c r="C700" s="115" t="s">
        <v>34223</v>
      </c>
      <c r="D700" s="115" t="s">
        <v>34224</v>
      </c>
      <c r="E700" s="115" t="s">
        <v>34225</v>
      </c>
      <c r="F700" s="115" t="s">
        <v>34226</v>
      </c>
      <c r="I700" s="115" t="s">
        <v>58</v>
      </c>
      <c r="J700" s="115">
        <v>1.77</v>
      </c>
    </row>
    <row r="701" spans="1:10" hidden="1">
      <c r="A701" s="115" t="s">
        <v>1012</v>
      </c>
      <c r="B701" s="115" t="str">
        <f t="shared" si="10"/>
        <v>EXECUCAO DE LINHA DE PROSPECCAO POR RADAR DE PENETRACAO NO SOLO(GPR),INCLUSIVE A APRESENTACAO DO RELATORIO COM AS SECOES PROCESSADAS,EM PAPEL E EM MEIO DIGITAL,EXCLUSIVE O PROCESSAMENTO E INTERPRETACAO DOS DADOS</v>
      </c>
      <c r="C701" s="115" t="s">
        <v>34223</v>
      </c>
      <c r="D701" s="115" t="s">
        <v>34224</v>
      </c>
      <c r="E701" s="115" t="s">
        <v>34225</v>
      </c>
      <c r="F701" s="115" t="s">
        <v>34226</v>
      </c>
      <c r="I701" s="115" t="s">
        <v>58</v>
      </c>
      <c r="J701" s="115">
        <v>1.64</v>
      </c>
    </row>
    <row r="702" spans="1:10" hidden="1">
      <c r="A702" s="115" t="s">
        <v>1013</v>
      </c>
      <c r="B702" s="115" t="str">
        <f t="shared" si="10"/>
        <v>INTERPRETACAO DE DADOS DE RADAR DE PENETRACAO NO SOLO(GPR),INCLUSIVE A ANALISE DE SECOES MIGRADAS E NAO MIGRADAS E APRESENTACAO DO RELATORIO COM AS SECOES INTERPRETADAS,EM PAPEL EEM MEIO DIGITAL</v>
      </c>
      <c r="C702" s="115" t="s">
        <v>34227</v>
      </c>
      <c r="D702" s="115" t="s">
        <v>34228</v>
      </c>
      <c r="E702" s="115" t="s">
        <v>34229</v>
      </c>
      <c r="F702" s="115" t="s">
        <v>34230</v>
      </c>
      <c r="I702" s="115" t="s">
        <v>58</v>
      </c>
      <c r="J702" s="115">
        <v>8.9600000000000009</v>
      </c>
    </row>
    <row r="703" spans="1:10" hidden="1">
      <c r="A703" s="115" t="s">
        <v>1014</v>
      </c>
      <c r="B703" s="115" t="str">
        <f t="shared" si="10"/>
        <v>INTERPRETACAO DE DADOS DE RADAR DE PENETRACAO NO SOLO(GPR),INCLUSIVE A ANALISE DE SECOES MIGRADAS E NAO MIGRADAS E APRESENTACAO DO RELATORIO COM AS SECOES INTERPRETADAS,EM PAPEL EEM MEIO DIGITAL</v>
      </c>
      <c r="C703" s="115" t="s">
        <v>34227</v>
      </c>
      <c r="D703" s="115" t="s">
        <v>34228</v>
      </c>
      <c r="E703" s="115" t="s">
        <v>34229</v>
      </c>
      <c r="F703" s="115" t="s">
        <v>34230</v>
      </c>
      <c r="I703" s="115" t="s">
        <v>58</v>
      </c>
      <c r="J703" s="115">
        <v>7.76</v>
      </c>
    </row>
    <row r="704" spans="1:10" hidden="1">
      <c r="A704" s="115" t="s">
        <v>1015</v>
      </c>
      <c r="B704" s="115" t="str">
        <f t="shared" si="10"/>
        <v>PROCESSAMENTO DE DADOS DE RADAR DE PENETRACAO NO SOLO(GPR),INCLUSIVE CORRECAO TOPOGRAFICA,FILTROS,GANHOS E MIGRACAO,ATRAVES DE SOFTWARES PARA ESSE FIM,E A APRESENTACAO DO RELATORIO COM AS SECOES PROCESSADAS,EM PAPEL E EM MEIO DIGITAL</v>
      </c>
      <c r="C704" s="115" t="s">
        <v>34231</v>
      </c>
      <c r="D704" s="115" t="s">
        <v>34232</v>
      </c>
      <c r="E704" s="115" t="s">
        <v>34233</v>
      </c>
      <c r="F704" s="115" t="s">
        <v>34234</v>
      </c>
      <c r="I704" s="115" t="s">
        <v>58</v>
      </c>
      <c r="J704" s="115">
        <v>6.61</v>
      </c>
    </row>
    <row r="705" spans="1:10" hidden="1">
      <c r="A705" s="115" t="s">
        <v>1016</v>
      </c>
      <c r="B705" s="115" t="str">
        <f t="shared" si="10"/>
        <v>PROCESSAMENTO DE DADOS DE RADAR DE PENETRACAO NO SOLO(GPR),INCLUSIVE CORRECAO TOPOGRAFICA,FILTROS,GANHOS E MIGRACAO,ATRAVES DE SOFTWARES PARA ESSE FIM,E A APRESENTACAO DO RELATORIO COM AS SECOES PROCESSADAS,EM PAPEL E EM MEIO DIGITAL</v>
      </c>
      <c r="C705" s="115" t="s">
        <v>34231</v>
      </c>
      <c r="D705" s="115" t="s">
        <v>34232</v>
      </c>
      <c r="E705" s="115" t="s">
        <v>34233</v>
      </c>
      <c r="F705" s="115" t="s">
        <v>34234</v>
      </c>
      <c r="I705" s="115" t="s">
        <v>58</v>
      </c>
      <c r="J705" s="115">
        <v>5.72</v>
      </c>
    </row>
    <row r="706" spans="1:10" hidden="1">
      <c r="A706" s="115" t="s">
        <v>1017</v>
      </c>
      <c r="B706" s="115" t="str">
        <f t="shared" si="10"/>
        <v>INTERPRETACAO DE LINHA SISMICA DE REFLEXAO,INCLUSIVE A ANALISE DE SECOES MIGRADAS E NAO MIGRADAS E A APRESENTACAO DO RELATORIO COM AS SECOES INTERPRETADAS,EM PAPEL E EM MEIO DIGITAL</v>
      </c>
      <c r="C706" s="115" t="s">
        <v>34235</v>
      </c>
      <c r="D706" s="115" t="s">
        <v>34236</v>
      </c>
      <c r="E706" s="115" t="s">
        <v>34237</v>
      </c>
      <c r="F706" s="115" t="s">
        <v>1018</v>
      </c>
      <c r="I706" s="115" t="s">
        <v>58</v>
      </c>
      <c r="J706" s="115">
        <v>8.08</v>
      </c>
    </row>
    <row r="707" spans="1:10" hidden="1">
      <c r="A707" s="115" t="s">
        <v>1019</v>
      </c>
      <c r="B707" s="115" t="str">
        <f t="shared" si="10"/>
        <v>INTERPRETACAO DE LINHA SISMICA DE REFLEXAO,INCLUSIVE A ANALISE DE SECOES MIGRADAS E NAO MIGRADAS E A APRESENTACAO DO RELATORIO COM AS SECOES INTERPRETADAS,EM PAPEL E EM MEIO DIGITAL</v>
      </c>
      <c r="C707" s="115" t="s">
        <v>34235</v>
      </c>
      <c r="D707" s="115" t="s">
        <v>34236</v>
      </c>
      <c r="E707" s="115" t="s">
        <v>34237</v>
      </c>
      <c r="F707" s="115" t="s">
        <v>1018</v>
      </c>
      <c r="I707" s="115" t="s">
        <v>58</v>
      </c>
      <c r="J707" s="115">
        <v>7</v>
      </c>
    </row>
    <row r="708" spans="1:10" hidden="1">
      <c r="A708" s="115" t="s">
        <v>1020</v>
      </c>
      <c r="B708" s="115" t="str">
        <f t="shared" si="10"/>
        <v>PROCESSAMENTO DE LINHA SISMICA DE REFRACAO,INCLUSIVE CORRECAO TOPOGRAFICA,FILTROS,GANHOS,ANALISES DE VELOCIDADE E MIGRACAO,ATRAVES DE SOFTWARES ESPECIFICOS PARA ESTE FIM,E A APRESENTACAO DO RELATORIO COM AS SECOES PROCESSADAS EM PAPEL E EMMEIO DIGITAL</v>
      </c>
      <c r="C708" s="115" t="s">
        <v>34238</v>
      </c>
      <c r="D708" s="115" t="s">
        <v>34239</v>
      </c>
      <c r="E708" s="115" t="s">
        <v>34240</v>
      </c>
      <c r="F708" s="115" t="s">
        <v>34241</v>
      </c>
      <c r="G708" s="115" t="s">
        <v>34242</v>
      </c>
      <c r="I708" s="115" t="s">
        <v>58</v>
      </c>
      <c r="J708" s="115">
        <v>6.46</v>
      </c>
    </row>
    <row r="709" spans="1:10" hidden="1">
      <c r="A709" s="115" t="s">
        <v>1021</v>
      </c>
      <c r="B709" s="115" t="str">
        <f t="shared" ref="B709:B772" si="11">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15" t="s">
        <v>34238</v>
      </c>
      <c r="D709" s="115" t="s">
        <v>34239</v>
      </c>
      <c r="E709" s="115" t="s">
        <v>34240</v>
      </c>
      <c r="F709" s="115" t="s">
        <v>34241</v>
      </c>
      <c r="G709" s="115" t="s">
        <v>34242</v>
      </c>
      <c r="I709" s="115" t="s">
        <v>58</v>
      </c>
      <c r="J709" s="115">
        <v>5.6</v>
      </c>
    </row>
    <row r="710" spans="1:10" hidden="1">
      <c r="A710" s="115" t="s">
        <v>1022</v>
      </c>
      <c r="B710" s="115" t="str">
        <f t="shared" si="11"/>
        <v>PROCESSAMENTO E INTERPRETACAO DE LINHA SISMICA DE REFRACAO,INCLUSIVE A APRESENTACAO DE RELATORIO COM AS SECOES PROCESSADAS E INTERPRETADAS,EM PAPEL E EM MEIO DIGITAL</v>
      </c>
      <c r="C710" s="115" t="s">
        <v>34243</v>
      </c>
      <c r="D710" s="115" t="s">
        <v>34244</v>
      </c>
      <c r="E710" s="115" t="s">
        <v>34245</v>
      </c>
      <c r="I710" s="115" t="s">
        <v>58</v>
      </c>
      <c r="J710" s="115">
        <v>9.5399999999999991</v>
      </c>
    </row>
    <row r="711" spans="1:10" hidden="1">
      <c r="A711" s="115" t="s">
        <v>1023</v>
      </c>
      <c r="B711" s="115" t="str">
        <f t="shared" si="11"/>
        <v>PROCESSAMENTO E INTERPRETACAO DE LINHA SISMICA DE REFRACAO,INCLUSIVE A APRESENTACAO DE RELATORIO COM AS SECOES PROCESSADAS E INTERPRETADAS,EM PAPEL E EM MEIO DIGITAL</v>
      </c>
      <c r="C711" s="115" t="s">
        <v>34243</v>
      </c>
      <c r="D711" s="115" t="s">
        <v>34244</v>
      </c>
      <c r="E711" s="115" t="s">
        <v>34245</v>
      </c>
      <c r="I711" s="115" t="s">
        <v>58</v>
      </c>
      <c r="J711" s="115">
        <v>8.27</v>
      </c>
    </row>
    <row r="712" spans="1:10" hidden="1">
      <c r="A712" s="115" t="s">
        <v>1024</v>
      </c>
      <c r="B712" s="115" t="str">
        <f t="shared" si="11"/>
        <v>PREPARO MANUAL DE TERRENO,COMPREENDENDO ACERTO,RASPAGEM EVENTUALMENTE ATE 0.30M DE PROFUNDIDADE E AFASTAMENTO LATERAL DO MATERIAL EXCEDENTE,EXCLUSIVE COMPACTACAO</v>
      </c>
      <c r="C712" s="115" t="s">
        <v>34246</v>
      </c>
      <c r="D712" s="115" t="s">
        <v>34247</v>
      </c>
      <c r="E712" s="115" t="s">
        <v>34248</v>
      </c>
      <c r="I712" s="115" t="s">
        <v>16</v>
      </c>
      <c r="J712" s="115">
        <v>8.08</v>
      </c>
    </row>
    <row r="713" spans="1:10" hidden="1">
      <c r="A713" s="115" t="s">
        <v>1025</v>
      </c>
      <c r="B713" s="115" t="str">
        <f t="shared" si="11"/>
        <v>PREPARO MANUAL DE TERRENO,COMPREENDENDO ACERTO,RASPAGEM EVENTUALMENTE ATE 0.30M DE PROFUNDIDADE E AFASTAMENTO LATERAL DO MATERIAL EXCEDENTE,EXCLUSIVE COMPACTACAO</v>
      </c>
      <c r="C713" s="115" t="s">
        <v>34246</v>
      </c>
      <c r="D713" s="115" t="s">
        <v>34247</v>
      </c>
      <c r="E713" s="115" t="s">
        <v>34248</v>
      </c>
      <c r="I713" s="115" t="s">
        <v>16</v>
      </c>
      <c r="J713" s="115">
        <v>7</v>
      </c>
    </row>
    <row r="714" spans="1:10" hidden="1">
      <c r="A714" s="115" t="s">
        <v>1026</v>
      </c>
      <c r="B714" s="115" t="str">
        <f t="shared" si="11"/>
        <v>PREPARO MANUAL DE TERRENO,COMPREENDENDO ACERTO,RASPAGEM EVENTUALMENTE ATE 0.30M DE PROFUNDIDADE E AFASTAMENTO LATERAL DO MATERIAL EXCEDENTE,INCLUSIVE COMPACTACAO MECANICA</v>
      </c>
      <c r="C714" s="115" t="s">
        <v>34246</v>
      </c>
      <c r="D714" s="115" t="s">
        <v>34247</v>
      </c>
      <c r="E714" s="115" t="s">
        <v>34249</v>
      </c>
      <c r="I714" s="115" t="s">
        <v>16</v>
      </c>
      <c r="J714" s="115">
        <v>9.76</v>
      </c>
    </row>
    <row r="715" spans="1:10" hidden="1">
      <c r="A715" s="115" t="s">
        <v>1027</v>
      </c>
      <c r="B715" s="115" t="str">
        <f t="shared" si="11"/>
        <v>PREPARO MANUAL DE TERRENO,COMPREENDENDO ACERTO,RASPAGEM EVENTUALMENTE ATE 0.30M DE PROFUNDIDADE E AFASTAMENTO LATERAL DO MATERIAL EXCEDENTE,INCLUSIVE COMPACTACAO MECANICA</v>
      </c>
      <c r="C715" s="115" t="s">
        <v>34246</v>
      </c>
      <c r="D715" s="115" t="s">
        <v>34247</v>
      </c>
      <c r="E715" s="115" t="s">
        <v>34249</v>
      </c>
      <c r="I715" s="115" t="s">
        <v>16</v>
      </c>
      <c r="J715" s="115">
        <v>8.6199999999999992</v>
      </c>
    </row>
    <row r="716" spans="1:10" hidden="1">
      <c r="A716" s="115" t="s">
        <v>1028</v>
      </c>
      <c r="B716" s="115" t="str">
        <f t="shared" si="11"/>
        <v>PREPARO MANUAL DE TERRENO,COMPREENDENDO ACERTO,RASPAGEM EVENTUAL ATE 0.30M DE PROFUNDIDADE E AFASTAMENTO LATERAL DO MATERIAL EXCEDENTE,INCLUSIVE COMPACTACAO MANUAL</v>
      </c>
      <c r="C716" s="115" t="s">
        <v>34246</v>
      </c>
      <c r="D716" s="115" t="s">
        <v>34250</v>
      </c>
      <c r="E716" s="115" t="s">
        <v>34251</v>
      </c>
      <c r="I716" s="115" t="s">
        <v>16</v>
      </c>
      <c r="J716" s="115">
        <v>16.16</v>
      </c>
    </row>
    <row r="717" spans="1:10" hidden="1">
      <c r="A717" s="115" t="s">
        <v>1029</v>
      </c>
      <c r="B717" s="115" t="str">
        <f t="shared" si="11"/>
        <v>PREPARO MANUAL DE TERRENO,COMPREENDENDO ACERTO,RASPAGEM EVENTUAL ATE 0.30M DE PROFUNDIDADE E AFASTAMENTO LATERAL DO MATERIAL EXCEDENTE,INCLUSIVE COMPACTACAO MANUAL</v>
      </c>
      <c r="C717" s="115" t="s">
        <v>34246</v>
      </c>
      <c r="D717" s="115" t="s">
        <v>34250</v>
      </c>
      <c r="E717" s="115" t="s">
        <v>34251</v>
      </c>
      <c r="I717" s="115" t="s">
        <v>16</v>
      </c>
      <c r="J717" s="115">
        <v>14</v>
      </c>
    </row>
    <row r="718" spans="1:10" hidden="1">
      <c r="A718" s="115" t="s">
        <v>1030</v>
      </c>
      <c r="B718" s="115" t="str">
        <f t="shared" si="11"/>
        <v>ROCADO EM VEGETACAO ESPESSA,COM EMPILHAMENTO LATERAL E QUEIMA DOS RESIDUOS</v>
      </c>
      <c r="C718" s="115" t="s">
        <v>34252</v>
      </c>
      <c r="D718" s="115" t="s">
        <v>34253</v>
      </c>
      <c r="I718" s="115" t="s">
        <v>16</v>
      </c>
      <c r="J718" s="115">
        <v>0.96</v>
      </c>
    </row>
    <row r="719" spans="1:10" hidden="1">
      <c r="A719" s="115" t="s">
        <v>1031</v>
      </c>
      <c r="B719" s="115" t="str">
        <f t="shared" si="11"/>
        <v>ROCADO EM VEGETACAO ESPESSA,COM EMPILHAMENTO LATERAL E QUEIMA DOS RESIDUOS</v>
      </c>
      <c r="C719" s="115" t="s">
        <v>34252</v>
      </c>
      <c r="D719" s="115" t="s">
        <v>34253</v>
      </c>
      <c r="I719" s="115" t="s">
        <v>16</v>
      </c>
      <c r="J719" s="115">
        <v>0.84</v>
      </c>
    </row>
    <row r="720" spans="1:10" hidden="1">
      <c r="A720" s="115" t="s">
        <v>1032</v>
      </c>
      <c r="B720" s="115" t="str">
        <f t="shared" si="11"/>
        <v>ROCADO EM VEGETACAO RALA,COM EMPILHAMENTO LATERAL E QUEIMA DOS RESIDUOS</v>
      </c>
      <c r="C720" s="115" t="s">
        <v>34254</v>
      </c>
      <c r="D720" s="115" t="s">
        <v>34255</v>
      </c>
      <c r="I720" s="115" t="s">
        <v>16</v>
      </c>
      <c r="J720" s="115">
        <v>0.27</v>
      </c>
    </row>
    <row r="721" spans="1:10" hidden="1">
      <c r="A721" s="115" t="s">
        <v>1033</v>
      </c>
      <c r="B721" s="115" t="str">
        <f t="shared" si="11"/>
        <v>ROCADO EM VEGETACAO RALA,COM EMPILHAMENTO LATERAL E QUEIMA DOS RESIDUOS</v>
      </c>
      <c r="C721" s="115" t="s">
        <v>34254</v>
      </c>
      <c r="D721" s="115" t="s">
        <v>34255</v>
      </c>
      <c r="I721" s="115" t="s">
        <v>16</v>
      </c>
      <c r="J721" s="115">
        <v>0.23</v>
      </c>
    </row>
    <row r="722" spans="1:10" hidden="1">
      <c r="A722" s="115" t="s">
        <v>1034</v>
      </c>
      <c r="B722" s="115" t="str">
        <f t="shared" si="11"/>
        <v>ROCADO A FOICE E MACHADO EM MATA DE PEQUENO PORTE E QUEIMA DOS RESIDUOS SEM DESTOCAMENTO OU REMOCAO</v>
      </c>
      <c r="C722" s="115" t="s">
        <v>34256</v>
      </c>
      <c r="D722" s="115" t="s">
        <v>34257</v>
      </c>
      <c r="I722" s="115" t="s">
        <v>16</v>
      </c>
      <c r="J722" s="115">
        <v>1.9300000000000002</v>
      </c>
    </row>
    <row r="723" spans="1:10" hidden="1">
      <c r="A723" s="115" t="s">
        <v>1035</v>
      </c>
      <c r="B723" s="115" t="str">
        <f t="shared" si="11"/>
        <v>ROCADO A FOICE E MACHADO EM MATA DE PEQUENO PORTE E QUEIMA DOS RESIDUOS SEM DESTOCAMENTO OU REMOCAO</v>
      </c>
      <c r="C723" s="115" t="s">
        <v>34256</v>
      </c>
      <c r="D723" s="115" t="s">
        <v>34257</v>
      </c>
      <c r="I723" s="115" t="s">
        <v>16</v>
      </c>
      <c r="J723" s="115">
        <v>1.6800000000000002</v>
      </c>
    </row>
    <row r="724" spans="1:10" hidden="1">
      <c r="A724" s="115" t="s">
        <v>1036</v>
      </c>
      <c r="B724" s="115" t="str">
        <f t="shared" si="11"/>
        <v>DESTOCAMENTO DE ARVORES DE PORTE MEDIO E RAIZES PROFUNDAS,SEM REMOCAO E AUXILIO MECANICO</v>
      </c>
      <c r="C724" s="115" t="s">
        <v>34258</v>
      </c>
      <c r="D724" s="115" t="s">
        <v>34259</v>
      </c>
      <c r="I724" s="115" t="s">
        <v>6</v>
      </c>
      <c r="J724" s="115">
        <v>200.39</v>
      </c>
    </row>
    <row r="725" spans="1:10" hidden="1">
      <c r="A725" s="115" t="s">
        <v>1037</v>
      </c>
      <c r="B725" s="115" t="str">
        <f t="shared" si="11"/>
        <v>DESTOCAMENTO DE ARVORES DE PORTE MEDIO E RAIZES PROFUNDAS,SEM REMOCAO E AUXILIO MECANICO</v>
      </c>
      <c r="C725" s="115" t="s">
        <v>34258</v>
      </c>
      <c r="D725" s="115" t="s">
        <v>34259</v>
      </c>
      <c r="I725" s="115" t="s">
        <v>6</v>
      </c>
      <c r="J725" s="115">
        <v>173.69</v>
      </c>
    </row>
    <row r="726" spans="1:10" hidden="1">
      <c r="A726" s="115" t="s">
        <v>1038</v>
      </c>
      <c r="B726" s="115" t="str">
        <f t="shared" si="11"/>
        <v>ABERTURA DE PICADA,EM ENCOSTA,EM TERRENO DE VEGETACAO DENSA</v>
      </c>
      <c r="C726" s="115" t="s">
        <v>1039</v>
      </c>
      <c r="I726" s="115" t="s">
        <v>58</v>
      </c>
      <c r="J726" s="115">
        <v>2.3199999999999998</v>
      </c>
    </row>
    <row r="727" spans="1:10" hidden="1">
      <c r="A727" s="115" t="s">
        <v>1040</v>
      </c>
      <c r="B727" s="115" t="str">
        <f t="shared" si="11"/>
        <v>ABERTURA DE PICADA,EM ENCOSTA,EM TERRENO DE VEGETACAO DENSA</v>
      </c>
      <c r="C727" s="115" t="s">
        <v>1039</v>
      </c>
      <c r="I727" s="115" t="s">
        <v>58</v>
      </c>
      <c r="J727" s="115">
        <v>2.0099999999999998</v>
      </c>
    </row>
    <row r="728" spans="1:10" hidden="1">
      <c r="A728" s="115" t="s">
        <v>1041</v>
      </c>
      <c r="B728" s="115" t="str">
        <f t="shared" si="11"/>
        <v>ABERTURA DE PICADAS EM TERRENO COM VEGETACAO QUE POSSIBILITE O USO APENAS DE FACAO E FOICE</v>
      </c>
      <c r="C728" s="115" t="s">
        <v>34260</v>
      </c>
      <c r="D728" s="115" t="s">
        <v>34261</v>
      </c>
      <c r="I728" s="115" t="s">
        <v>1042</v>
      </c>
      <c r="J728" s="115">
        <v>2100.89</v>
      </c>
    </row>
    <row r="729" spans="1:10" hidden="1">
      <c r="A729" s="115" t="s">
        <v>1043</v>
      </c>
      <c r="B729" s="115" t="str">
        <f t="shared" si="11"/>
        <v>ABERTURA DE PICADAS EM TERRENO COM VEGETACAO QUE POSSIBILITE O USO APENAS DE FACAO E FOICE</v>
      </c>
      <c r="C729" s="115" t="s">
        <v>34260</v>
      </c>
      <c r="D729" s="115" t="s">
        <v>34261</v>
      </c>
      <c r="I729" s="115" t="s">
        <v>1042</v>
      </c>
      <c r="J729" s="115">
        <v>1821.04</v>
      </c>
    </row>
    <row r="730" spans="1:10" hidden="1">
      <c r="A730" s="115" t="s">
        <v>1044</v>
      </c>
      <c r="B730" s="115" t="str">
        <f t="shared" si="11"/>
        <v>ABERTURA DE PICADAS EM TERRENO QUE EXIJA ALEM DO USO DE FACAO E FOICE,TAMBEM MACHADO E MOTOSSERRA</v>
      </c>
      <c r="C730" s="115" t="s">
        <v>34262</v>
      </c>
      <c r="D730" s="115" t="s">
        <v>34263</v>
      </c>
      <c r="I730" s="115" t="s">
        <v>1042</v>
      </c>
      <c r="J730" s="115">
        <v>2020.08</v>
      </c>
    </row>
    <row r="731" spans="1:10" hidden="1">
      <c r="A731" s="115" t="s">
        <v>1045</v>
      </c>
      <c r="B731" s="115" t="str">
        <f t="shared" si="11"/>
        <v>ABERTURA DE PICADAS EM TERRENO QUE EXIJA ALEM DO USO DE FACAO E FOICE,TAMBEM MACHADO E MOTOSSERRA</v>
      </c>
      <c r="C731" s="115" t="s">
        <v>34262</v>
      </c>
      <c r="D731" s="115" t="s">
        <v>34263</v>
      </c>
      <c r="I731" s="115" t="s">
        <v>1042</v>
      </c>
      <c r="J731" s="115">
        <v>1751</v>
      </c>
    </row>
    <row r="732" spans="1:10" hidden="1">
      <c r="A732" s="115" t="s">
        <v>1046</v>
      </c>
      <c r="B732" s="115" t="str">
        <f t="shared" si="11"/>
        <v>SUAVIZACAO E RECONFORMACAO MANUAL DE TALUDES,COM PEQUENO DESMATAMENTO E ALTURA MEDIA DE 0,50M</v>
      </c>
      <c r="C732" s="115" t="s">
        <v>34264</v>
      </c>
      <c r="D732" s="115" t="s">
        <v>34265</v>
      </c>
      <c r="I732" s="115" t="s">
        <v>31</v>
      </c>
      <c r="J732" s="115">
        <v>41.2</v>
      </c>
    </row>
    <row r="733" spans="1:10" hidden="1">
      <c r="A733" s="115" t="s">
        <v>1047</v>
      </c>
      <c r="B733" s="115" t="str">
        <f t="shared" si="11"/>
        <v>SUAVIZACAO E RECONFORMACAO MANUAL DE TALUDES,COM PEQUENO DESMATAMENTO E ALTURA MEDIA DE 0,50M</v>
      </c>
      <c r="C733" s="115" t="s">
        <v>34264</v>
      </c>
      <c r="D733" s="115" t="s">
        <v>34265</v>
      </c>
      <c r="I733" s="115" t="s">
        <v>31</v>
      </c>
      <c r="J733" s="115">
        <v>35.72</v>
      </c>
    </row>
    <row r="734" spans="1:10" hidden="1">
      <c r="A734" s="115" t="s">
        <v>1048</v>
      </c>
      <c r="B734" s="115" t="str">
        <f t="shared" si="11"/>
        <v>SUAVIZACAO E RECONFORMACAO MANUAL DE TALUDES,COM PEQUENO DESMATAMENTO E ALTURA MEDIA DE 1,00M</v>
      </c>
      <c r="C734" s="115" t="s">
        <v>34264</v>
      </c>
      <c r="D734" s="115" t="s">
        <v>34266</v>
      </c>
      <c r="I734" s="115" t="s">
        <v>31</v>
      </c>
      <c r="J734" s="115">
        <v>59.79</v>
      </c>
    </row>
    <row r="735" spans="1:10" hidden="1">
      <c r="A735" s="115" t="s">
        <v>1049</v>
      </c>
      <c r="B735" s="115" t="str">
        <f t="shared" si="11"/>
        <v>SUAVIZACAO E RECONFORMACAO MANUAL DE TALUDES,COM PEQUENO DESMATAMENTO E ALTURA MEDIA DE 1,00M</v>
      </c>
      <c r="C735" s="115" t="s">
        <v>34264</v>
      </c>
      <c r="D735" s="115" t="s">
        <v>34266</v>
      </c>
      <c r="I735" s="115" t="s">
        <v>31</v>
      </c>
      <c r="J735" s="115">
        <v>51.82</v>
      </c>
    </row>
    <row r="736" spans="1:10" hidden="1">
      <c r="A736" s="115" t="s">
        <v>1050</v>
      </c>
      <c r="B736" s="115" t="str">
        <f t="shared" si="11"/>
        <v>SUAVIZACAO E RECONFORMACAO MANUAL DE TALUDES,COM PEQUENO DESMATAMENTO E ALTURA MEDIA DE 1,50M</v>
      </c>
      <c r="C736" s="115" t="s">
        <v>34264</v>
      </c>
      <c r="D736" s="115" t="s">
        <v>34267</v>
      </c>
      <c r="I736" s="115" t="s">
        <v>31</v>
      </c>
      <c r="J736" s="115">
        <v>80.8</v>
      </c>
    </row>
    <row r="737" spans="1:10" hidden="1">
      <c r="A737" s="115" t="s">
        <v>1051</v>
      </c>
      <c r="B737" s="115" t="str">
        <f t="shared" si="11"/>
        <v>SUAVIZACAO E RECONFORMACAO MANUAL DE TALUDES,COM PEQUENO DESMATAMENTO E ALTURA MEDIA DE 1,50M</v>
      </c>
      <c r="C737" s="115" t="s">
        <v>34264</v>
      </c>
      <c r="D737" s="115" t="s">
        <v>34267</v>
      </c>
      <c r="I737" s="115" t="s">
        <v>31</v>
      </c>
      <c r="J737" s="115">
        <v>70.040000000000006</v>
      </c>
    </row>
    <row r="738" spans="1:10" hidden="1">
      <c r="A738" s="115" t="s">
        <v>1052</v>
      </c>
      <c r="B738" s="115" t="str">
        <f t="shared" si="11"/>
        <v>DESTOCAMENTO MECANICO DE TOCOS DE ATE 0,30M DE DIAMETRO</v>
      </c>
      <c r="C738" s="115" t="s">
        <v>1053</v>
      </c>
      <c r="I738" s="115" t="s">
        <v>6</v>
      </c>
      <c r="J738" s="115">
        <v>36.74</v>
      </c>
    </row>
    <row r="739" spans="1:10" hidden="1">
      <c r="A739" s="115" t="s">
        <v>1054</v>
      </c>
      <c r="B739" s="115" t="str">
        <f t="shared" si="11"/>
        <v>DESTOCAMENTO MECANICO DE TOCOS DE ATE 0,30M DE DIAMETRO</v>
      </c>
      <c r="C739" s="115" t="s">
        <v>1053</v>
      </c>
      <c r="I739" s="115" t="s">
        <v>6</v>
      </c>
      <c r="J739" s="115">
        <v>36.32</v>
      </c>
    </row>
    <row r="740" spans="1:10" hidden="1">
      <c r="A740" s="115" t="s">
        <v>1055</v>
      </c>
      <c r="B740" s="115" t="str">
        <f t="shared" si="11"/>
        <v>DESTOCAMENTO MECANICO DE TOCOS DE 0,30 A 0,50M DE DIAMETRO</v>
      </c>
      <c r="C740" s="115" t="s">
        <v>1056</v>
      </c>
      <c r="I740" s="115" t="s">
        <v>6</v>
      </c>
      <c r="J740" s="115">
        <v>65.73</v>
      </c>
    </row>
    <row r="741" spans="1:10" hidden="1">
      <c r="A741" s="115" t="s">
        <v>1057</v>
      </c>
      <c r="B741" s="115" t="str">
        <f t="shared" si="11"/>
        <v>DESTOCAMENTO MECANICO DE TOCOS DE 0,30 A 0,50M DE DIAMETRO</v>
      </c>
      <c r="C741" s="115" t="s">
        <v>1056</v>
      </c>
      <c r="I741" s="115" t="s">
        <v>6</v>
      </c>
      <c r="J741" s="115">
        <v>64.98</v>
      </c>
    </row>
    <row r="742" spans="1:10" hidden="1">
      <c r="A742" s="115" t="s">
        <v>1058</v>
      </c>
      <c r="B742" s="115" t="str">
        <f t="shared" si="11"/>
        <v>DESTOCAMENTO MECANICO DE TOCOS MAIORES QUE O,50M DE DIAMETRO</v>
      </c>
      <c r="C742" s="115" t="s">
        <v>1059</v>
      </c>
      <c r="I742" s="115" t="s">
        <v>6</v>
      </c>
      <c r="J742" s="115">
        <v>110.05</v>
      </c>
    </row>
    <row r="743" spans="1:10" hidden="1">
      <c r="A743" s="115" t="s">
        <v>1060</v>
      </c>
      <c r="B743" s="115" t="str">
        <f t="shared" si="11"/>
        <v>DESTOCAMENTO MECANICO DE TOCOS MAIORES QUE O,50M DE DIAMETRO</v>
      </c>
      <c r="C743" s="115" t="s">
        <v>1059</v>
      </c>
      <c r="I743" s="115" t="s">
        <v>6</v>
      </c>
      <c r="J743" s="115">
        <v>108.79</v>
      </c>
    </row>
    <row r="744" spans="1:10" hidden="1">
      <c r="A744" s="115" t="s">
        <v>1061</v>
      </c>
      <c r="B744" s="115" t="str">
        <f t="shared" si="11"/>
        <v>DESMATAMENTO E LIMPEZA DE TERRENOS COM TRATOR DE ESTEIRAS COM POTENCIA EM TORNO DE 200CV</v>
      </c>
      <c r="C744" s="115" t="s">
        <v>34268</v>
      </c>
      <c r="D744" s="115" t="s">
        <v>34269</v>
      </c>
      <c r="I744" s="115" t="s">
        <v>16</v>
      </c>
      <c r="J744" s="115">
        <v>0.3</v>
      </c>
    </row>
    <row r="745" spans="1:10" hidden="1">
      <c r="A745" s="115" t="s">
        <v>1062</v>
      </c>
      <c r="B745" s="115" t="str">
        <f t="shared" si="11"/>
        <v>DESMATAMENTO E LIMPEZA DE TERRENOS COM TRATOR DE ESTEIRAS COM POTENCIA EM TORNO DE 200CV</v>
      </c>
      <c r="C745" s="115" t="s">
        <v>34268</v>
      </c>
      <c r="D745" s="115" t="s">
        <v>34269</v>
      </c>
      <c r="I745" s="115" t="s">
        <v>16</v>
      </c>
      <c r="J745" s="115">
        <v>0.28999999999999998</v>
      </c>
    </row>
    <row r="746" spans="1:10" hidden="1">
      <c r="A746" s="115" t="s">
        <v>1063</v>
      </c>
      <c r="B746" s="115" t="str">
        <f t="shared" si="11"/>
        <v>REGULARIZACAO DE TERRENO COM TRATOR EM TORNO DE 80CV,COMPREENDENDO ACERTO,RASPAGEM EVENTUALMENTE ATE 0,30M DE PROFUNDIDADE E AFASTAMENTO LATERAL DO MATERIAL EXCEDENTE</v>
      </c>
      <c r="C746" s="115" t="s">
        <v>34270</v>
      </c>
      <c r="D746" s="115" t="s">
        <v>34271</v>
      </c>
      <c r="E746" s="115" t="s">
        <v>34272</v>
      </c>
      <c r="I746" s="115" t="s">
        <v>16</v>
      </c>
      <c r="J746" s="115">
        <v>1.0900000000000001</v>
      </c>
    </row>
    <row r="747" spans="1:10" hidden="1">
      <c r="A747" s="115" t="s">
        <v>1064</v>
      </c>
      <c r="B747" s="115" t="str">
        <f t="shared" si="11"/>
        <v>REGULARIZACAO DE TERRENO COM TRATOR EM TORNO DE 80CV,COMPREENDENDO ACERTO,RASPAGEM EVENTUALMENTE ATE 0,30M DE PROFUNDIDADE E AFASTAMENTO LATERAL DO MATERIAL EXCEDENTE</v>
      </c>
      <c r="C747" s="115" t="s">
        <v>34270</v>
      </c>
      <c r="D747" s="115" t="s">
        <v>34271</v>
      </c>
      <c r="E747" s="115" t="s">
        <v>34272</v>
      </c>
      <c r="I747" s="115" t="s">
        <v>16</v>
      </c>
      <c r="J747" s="115">
        <v>1.05</v>
      </c>
    </row>
    <row r="748" spans="1:10" hidden="1">
      <c r="A748" s="115" t="s">
        <v>1065</v>
      </c>
      <c r="B748" s="115" t="str">
        <f t="shared" si="11"/>
        <v>MONTAGEM E DESMONTAGEM DE UM CONJUNTO DE BOMBAS (15CV) PARAATE 70,00M DE COLETORES (INCLUSIVE ESTES)</v>
      </c>
      <c r="C748" s="115" t="s">
        <v>34273</v>
      </c>
      <c r="D748" s="115" t="s">
        <v>34274</v>
      </c>
      <c r="I748" s="115" t="s">
        <v>6</v>
      </c>
      <c r="J748" s="115">
        <v>4068.37</v>
      </c>
    </row>
    <row r="749" spans="1:10" hidden="1">
      <c r="A749" s="115" t="s">
        <v>1066</v>
      </c>
      <c r="B749" s="115" t="str">
        <f t="shared" si="11"/>
        <v>MONTAGEM E DESMONTAGEM DE UM CONJUNTO DE BOMBAS (15CV) PARAATE 70,00M DE COLETORES (INCLUSIVE ESTES)</v>
      </c>
      <c r="C749" s="115" t="s">
        <v>34273</v>
      </c>
      <c r="D749" s="115" t="s">
        <v>34274</v>
      </c>
      <c r="I749" s="115" t="s">
        <v>6</v>
      </c>
      <c r="J749" s="115">
        <v>3817.29</v>
      </c>
    </row>
    <row r="750" spans="1:10" hidden="1">
      <c r="A750" s="115" t="s">
        <v>1067</v>
      </c>
      <c r="B750" s="115" t="str">
        <f t="shared" si="11"/>
        <v>CRAVACAO E RETIRADA DE UMA PONTEIRA FILTRANTE</v>
      </c>
      <c r="C750" s="115" t="s">
        <v>1068</v>
      </c>
      <c r="I750" s="115" t="s">
        <v>6</v>
      </c>
      <c r="J750" s="115">
        <v>290.76</v>
      </c>
    </row>
    <row r="751" spans="1:10" hidden="1">
      <c r="A751" s="115" t="s">
        <v>1069</v>
      </c>
      <c r="B751" s="115" t="str">
        <f t="shared" si="11"/>
        <v>CRAVACAO E RETIRADA DE UMA PONTEIRA FILTRANTE</v>
      </c>
      <c r="C751" s="115" t="s">
        <v>1068</v>
      </c>
      <c r="I751" s="115" t="s">
        <v>6</v>
      </c>
      <c r="J751" s="115">
        <v>251.93</v>
      </c>
    </row>
    <row r="752" spans="1:10" hidden="1">
      <c r="A752" s="115" t="s">
        <v>1070</v>
      </c>
      <c r="B752" s="115" t="str">
        <f t="shared" si="11"/>
        <v>OPERACAO E MANUTENCAO DO SISTEMA,EXCLUSIVE ENERGIA ELETRICA,PELO TEMPO CORRIDO DE EMPREGO NA OBRA</v>
      </c>
      <c r="C752" s="115" t="s">
        <v>34275</v>
      </c>
      <c r="D752" s="115" t="s">
        <v>34276</v>
      </c>
      <c r="I752" s="115" t="s">
        <v>1071</v>
      </c>
      <c r="J752" s="115">
        <v>381.99</v>
      </c>
    </row>
    <row r="753" spans="1:10" hidden="1">
      <c r="A753" s="115" t="s">
        <v>1072</v>
      </c>
      <c r="B753" s="115" t="str">
        <f t="shared" si="11"/>
        <v>OPERACAO E MANUTENCAO DO SISTEMA,EXCLUSIVE ENERGIA ELETRICA,PELO TEMPO CORRIDO DE EMPREGO NA OBRA</v>
      </c>
      <c r="C753" s="115" t="s">
        <v>34275</v>
      </c>
      <c r="D753" s="115" t="s">
        <v>34276</v>
      </c>
      <c r="I753" s="115" t="s">
        <v>1071</v>
      </c>
      <c r="J753" s="115">
        <v>330.99</v>
      </c>
    </row>
    <row r="754" spans="1:10" hidden="1">
      <c r="A754" s="115" t="s">
        <v>1073</v>
      </c>
      <c r="B754" s="115" t="str">
        <f t="shared" si="11"/>
        <v>ENERGIA CONSUMIDA PELO SISTEMA,MEDIDA PELA POTENCIA INSTALADA E PELO TEMPO DE FUNCIONAMENTO</v>
      </c>
      <c r="C754" s="115" t="s">
        <v>34277</v>
      </c>
      <c r="D754" s="115" t="s">
        <v>34278</v>
      </c>
      <c r="I754" s="115" t="s">
        <v>1074</v>
      </c>
      <c r="J754" s="115">
        <v>7.0000000000000007E-2</v>
      </c>
    </row>
    <row r="755" spans="1:10" hidden="1">
      <c r="A755" s="115" t="s">
        <v>1075</v>
      </c>
      <c r="B755" s="115" t="str">
        <f t="shared" si="11"/>
        <v>ENERGIA CONSUMIDA PELO SISTEMA,MEDIDA PELA POTENCIA INSTALADA E PELO TEMPO DE FUNCIONAMENTO</v>
      </c>
      <c r="C755" s="115" t="s">
        <v>34277</v>
      </c>
      <c r="D755" s="115" t="s">
        <v>34278</v>
      </c>
      <c r="I755" s="115" t="s">
        <v>1074</v>
      </c>
      <c r="J755" s="115">
        <v>7.0000000000000007E-2</v>
      </c>
    </row>
    <row r="756" spans="1:10" hidden="1">
      <c r="A756" s="115" t="s">
        <v>1076</v>
      </c>
      <c r="B756" s="115" t="str">
        <f t="shared" si="11"/>
        <v>POCO ARTESIANO,PROFUNDIDADE ATE 50 METROS,INCLUSIVE PERFURACAO,INSTALACAO E ANALISE DA AGUA,EXCLUSIVE MOTOBOMBA</v>
      </c>
      <c r="C756" s="115" t="s">
        <v>34279</v>
      </c>
      <c r="D756" s="115" t="s">
        <v>34280</v>
      </c>
      <c r="I756" s="115" t="s">
        <v>58</v>
      </c>
      <c r="J756" s="115">
        <v>333.85</v>
      </c>
    </row>
    <row r="757" spans="1:10" hidden="1">
      <c r="A757" s="115" t="s">
        <v>1077</v>
      </c>
      <c r="B757" s="115" t="str">
        <f t="shared" si="11"/>
        <v>POCO ARTESIANO,PROFUNDIDADE ATE 50 METROS,INCLUSIVE PERFURACAO,INSTALACAO E ANALISE DA AGUA,EXCLUSIVE MOTOBOMBA</v>
      </c>
      <c r="C757" s="115" t="s">
        <v>34279</v>
      </c>
      <c r="D757" s="115" t="s">
        <v>34280</v>
      </c>
      <c r="I757" s="115" t="s">
        <v>58</v>
      </c>
      <c r="J757" s="115">
        <v>333.85</v>
      </c>
    </row>
    <row r="758" spans="1:10" hidden="1">
      <c r="A758" s="115" t="s">
        <v>1078</v>
      </c>
      <c r="B758" s="115" t="str">
        <f t="shared" si="11"/>
        <v>POCO ARTESIANO PROFUNDO,PROFUNDIDADE DE 51 METROS ATE 100 METROS,INCLUSIVE PERFURACAO,REVESTIMENTO E ANALISE DA AGUA,EXCLUSIVE MOTOBOMBA</v>
      </c>
      <c r="C758" s="115" t="s">
        <v>34281</v>
      </c>
      <c r="D758" s="115" t="s">
        <v>34282</v>
      </c>
      <c r="E758" s="115" t="s">
        <v>34283</v>
      </c>
      <c r="I758" s="115" t="s">
        <v>58</v>
      </c>
      <c r="J758" s="115">
        <v>257.92</v>
      </c>
    </row>
    <row r="759" spans="1:10" hidden="1">
      <c r="A759" s="115" t="s">
        <v>1079</v>
      </c>
      <c r="B759" s="115" t="str">
        <f t="shared" si="11"/>
        <v>POCO ARTESIANO PROFUNDO,PROFUNDIDADE DE 51 METROS ATE 100 METROS,INCLUSIVE PERFURACAO,REVESTIMENTO E ANALISE DA AGUA,EXCLUSIVE MOTOBOMBA</v>
      </c>
      <c r="C759" s="115" t="s">
        <v>34281</v>
      </c>
      <c r="D759" s="115" t="s">
        <v>34282</v>
      </c>
      <c r="E759" s="115" t="s">
        <v>34283</v>
      </c>
      <c r="I759" s="115" t="s">
        <v>58</v>
      </c>
      <c r="J759" s="115">
        <v>257.92</v>
      </c>
    </row>
    <row r="760" spans="1:10" hidden="1">
      <c r="A760" s="115" t="s">
        <v>1080</v>
      </c>
      <c r="B760" s="115" t="str">
        <f t="shared" si="11"/>
        <v>MOBILIZACAO E DESMOBILIZACAO DE EQUIPAMENTO E EQUIPE DE SONDAGEM E PERFURACAO A PERCUSSAO,COM TRANSPORTE ATE 50KM</v>
      </c>
      <c r="C760" s="115" t="s">
        <v>34284</v>
      </c>
      <c r="D760" s="115" t="s">
        <v>34285</v>
      </c>
      <c r="I760" s="115" t="s">
        <v>6</v>
      </c>
      <c r="J760" s="115">
        <v>6106.03</v>
      </c>
    </row>
    <row r="761" spans="1:10" hidden="1">
      <c r="A761" s="115" t="s">
        <v>1081</v>
      </c>
      <c r="B761" s="115" t="str">
        <f t="shared" si="11"/>
        <v>MOBILIZACAO E DESMOBILIZACAO DE EQUIPAMENTO E EQUIPE DE SONDAGEM E PERFURACAO A PERCUSSAO,COM TRANSPORTE ATE 50KM</v>
      </c>
      <c r="C761" s="115" t="s">
        <v>34284</v>
      </c>
      <c r="D761" s="115" t="s">
        <v>34285</v>
      </c>
      <c r="I761" s="115" t="s">
        <v>6</v>
      </c>
      <c r="J761" s="115">
        <v>5410.2</v>
      </c>
    </row>
    <row r="762" spans="1:10" hidden="1">
      <c r="A762" s="115" t="s">
        <v>1082</v>
      </c>
      <c r="B762" s="115" t="str">
        <f t="shared" si="11"/>
        <v>MOBILIZACAO E DESMOBILIZACAO DE EQUIPAMENTO E EQUIPE DE SONDAGEM E PERFURACAO A PERCUSSAO,COM TRANSPORTE DE 51 A 100KM</v>
      </c>
      <c r="C762" s="115" t="s">
        <v>34284</v>
      </c>
      <c r="D762" s="115" t="s">
        <v>34286</v>
      </c>
      <c r="I762" s="115" t="s">
        <v>6</v>
      </c>
      <c r="J762" s="115">
        <v>6270.74</v>
      </c>
    </row>
    <row r="763" spans="1:10" hidden="1">
      <c r="A763" s="115" t="s">
        <v>1083</v>
      </c>
      <c r="B763" s="115" t="str">
        <f t="shared" si="11"/>
        <v>MOBILIZACAO E DESMOBILIZACAO DE EQUIPAMENTO E EQUIPE DE SONDAGEM E PERFURACAO A PERCUSSAO,COM TRANSPORTE DE 51 A 100KM</v>
      </c>
      <c r="C763" s="115" t="s">
        <v>34284</v>
      </c>
      <c r="D763" s="115" t="s">
        <v>34286</v>
      </c>
      <c r="I763" s="115" t="s">
        <v>6</v>
      </c>
      <c r="J763" s="115">
        <v>5571.29</v>
      </c>
    </row>
    <row r="764" spans="1:10" hidden="1">
      <c r="A764" s="115" t="s">
        <v>1084</v>
      </c>
      <c r="B764" s="115" t="str">
        <f t="shared" si="11"/>
        <v>MOBILIZACAO E DESMOBILIZACAO DE EQUIPAMENTO E EQUIPE DE SONDAGEM E PERFURACAO A PERCUSSAO,COM TRANSPORTE DE 101 A 200KM</v>
      </c>
      <c r="C764" s="115" t="s">
        <v>34284</v>
      </c>
      <c r="D764" s="115" t="s">
        <v>34287</v>
      </c>
      <c r="I764" s="115" t="s">
        <v>6</v>
      </c>
      <c r="J764" s="115">
        <v>6600.16</v>
      </c>
    </row>
    <row r="765" spans="1:10" hidden="1">
      <c r="A765" s="115" t="s">
        <v>1085</v>
      </c>
      <c r="B765" s="115" t="str">
        <f t="shared" si="11"/>
        <v>MOBILIZACAO E DESMOBILIZACAO DE EQUIPAMENTO E EQUIPE DE SONDAGEM E PERFURACAO A PERCUSSAO,COM TRANSPORTE DE 101 A 200KM</v>
      </c>
      <c r="C765" s="115" t="s">
        <v>34284</v>
      </c>
      <c r="D765" s="115" t="s">
        <v>34287</v>
      </c>
      <c r="I765" s="115" t="s">
        <v>6</v>
      </c>
      <c r="J765" s="115">
        <v>5893.46</v>
      </c>
    </row>
    <row r="766" spans="1:10" hidden="1">
      <c r="A766" s="115" t="s">
        <v>1086</v>
      </c>
      <c r="B766" s="115" t="str">
        <f t="shared" si="11"/>
        <v>MOBILIZACAO E DESMOBILIZACAO DE EQUIPAMENTO E EQUIPE DE SONDAGEM E PERFURACAO ROTATIVA,COM TRANSPORTE ATE 50KM</v>
      </c>
      <c r="C766" s="115" t="s">
        <v>34284</v>
      </c>
      <c r="D766" s="115" t="s">
        <v>34288</v>
      </c>
      <c r="I766" s="115" t="s">
        <v>6</v>
      </c>
      <c r="J766" s="115">
        <v>9985.69</v>
      </c>
    </row>
    <row r="767" spans="1:10" hidden="1">
      <c r="A767" s="115" t="s">
        <v>1087</v>
      </c>
      <c r="B767" s="115" t="str">
        <f t="shared" si="11"/>
        <v>MOBILIZACAO E DESMOBILIZACAO DE EQUIPAMENTO E EQUIPE DE SONDAGEM E PERFURACAO ROTATIVA,COM TRANSPORTE ATE 50KM</v>
      </c>
      <c r="C767" s="115" t="s">
        <v>34284</v>
      </c>
      <c r="D767" s="115" t="s">
        <v>34288</v>
      </c>
      <c r="I767" s="115" t="s">
        <v>6</v>
      </c>
      <c r="J767" s="115">
        <v>8811.48</v>
      </c>
    </row>
    <row r="768" spans="1:10" hidden="1">
      <c r="A768" s="115" t="s">
        <v>1088</v>
      </c>
      <c r="B768" s="115" t="str">
        <f t="shared" si="11"/>
        <v>MOBILIZACAO E DESMOBILIZACAO DE EQUIPAMENTO E EQUIPE DE SONDAGEM E PERFURACAO ROTATIVA,COM TRANSPORTE DE 51 A 100KM</v>
      </c>
      <c r="C768" s="115" t="s">
        <v>34284</v>
      </c>
      <c r="D768" s="115" t="s">
        <v>34289</v>
      </c>
      <c r="I768" s="115" t="s">
        <v>6</v>
      </c>
      <c r="J768" s="115">
        <v>10150.4</v>
      </c>
    </row>
    <row r="769" spans="1:10" hidden="1">
      <c r="A769" s="115" t="s">
        <v>1089</v>
      </c>
      <c r="B769" s="115" t="str">
        <f t="shared" si="11"/>
        <v>MOBILIZACAO E DESMOBILIZACAO DE EQUIPAMENTO E EQUIPE DE SONDAGEM E PERFURACAO ROTATIVA,COM TRANSPORTE DE 51 A 100KM</v>
      </c>
      <c r="C769" s="115" t="s">
        <v>34284</v>
      </c>
      <c r="D769" s="115" t="s">
        <v>34289</v>
      </c>
      <c r="I769" s="115" t="s">
        <v>6</v>
      </c>
      <c r="J769" s="115">
        <v>8972.57</v>
      </c>
    </row>
    <row r="770" spans="1:10" hidden="1">
      <c r="A770" s="115" t="s">
        <v>1090</v>
      </c>
      <c r="B770" s="115" t="str">
        <f t="shared" si="11"/>
        <v>MOBILIZACAO E DESMOBILIZACAO DE EQUIPAMENTO E EQUIPE DE SONDAGEM E PERFURACAO ROTATIVA,COM TRANSPORTE DE 101 A 200KM</v>
      </c>
      <c r="C770" s="115" t="s">
        <v>34284</v>
      </c>
      <c r="D770" s="115" t="s">
        <v>34290</v>
      </c>
      <c r="I770" s="115" t="s">
        <v>6</v>
      </c>
      <c r="J770" s="115">
        <v>10479.82</v>
      </c>
    </row>
    <row r="771" spans="1:10" hidden="1">
      <c r="A771" s="115" t="s">
        <v>1091</v>
      </c>
      <c r="B771" s="115" t="str">
        <f t="shared" si="11"/>
        <v>MOBILIZACAO E DESMOBILIZACAO DE EQUIPAMENTO E EQUIPE DE SONDAGEM E PERFURACAO ROTATIVA,COM TRANSPORTE DE 101 A 200KM</v>
      </c>
      <c r="C771" s="115" t="s">
        <v>34284</v>
      </c>
      <c r="D771" s="115" t="s">
        <v>34290</v>
      </c>
      <c r="I771" s="115" t="s">
        <v>6</v>
      </c>
      <c r="J771" s="115">
        <v>9294.74</v>
      </c>
    </row>
    <row r="772" spans="1:10" hidden="1">
      <c r="A772" s="115" t="s">
        <v>1092</v>
      </c>
      <c r="B772" s="115" t="str">
        <f t="shared" si="11"/>
        <v>LEVANTAMENTO TOPOGRAFICO,PLANIALTIMETRICO E CADASTRAL,DE TERRENO DE OROGRAFIA ACIDENTADA,VEGETACAO DENSA E EDIFICACAO DENSA (ESCALA 1:500)</v>
      </c>
      <c r="C772" s="115" t="s">
        <v>34291</v>
      </c>
      <c r="D772" s="115" t="s">
        <v>34292</v>
      </c>
      <c r="E772" s="115" t="s">
        <v>34293</v>
      </c>
      <c r="I772" s="115" t="s">
        <v>1093</v>
      </c>
      <c r="J772" s="115">
        <v>16322.56</v>
      </c>
    </row>
    <row r="773" spans="1:10" hidden="1">
      <c r="A773" s="115" t="s">
        <v>1094</v>
      </c>
      <c r="B773" s="115" t="str">
        <f t="shared" ref="B773:B836" si="12">C773&amp;D773&amp;E773&amp;F773&amp;G773&amp;H773</f>
        <v>LEVANTAMENTO TOPOGRAFICO,PLANIALTIMETRICO E CADASTRAL,DE TERRENO DE OROGRAFIA ACIDENTADA,VEGETACAO DENSA E EDIFICACAO DENSA (ESCALA 1:500)</v>
      </c>
      <c r="C773" s="115" t="s">
        <v>34291</v>
      </c>
      <c r="D773" s="115" t="s">
        <v>34292</v>
      </c>
      <c r="E773" s="115" t="s">
        <v>34293</v>
      </c>
      <c r="I773" s="115" t="s">
        <v>1093</v>
      </c>
      <c r="J773" s="115">
        <v>14552.54</v>
      </c>
    </row>
    <row r="774" spans="1:10" hidden="1">
      <c r="A774" s="115" t="s">
        <v>1095</v>
      </c>
      <c r="B774" s="115" t="str">
        <f t="shared" si="12"/>
        <v>LEVANTAMENTO TOPOGRAFICO,PLANIALTIMETRICO E CADASTRAL,DE TERRENO DE OROGRAFIA ACIDENTADA,VEGETACAO DENSA E EDIFICACAO MEDIA</v>
      </c>
      <c r="C774" s="115" t="s">
        <v>34291</v>
      </c>
      <c r="D774" s="115" t="s">
        <v>34294</v>
      </c>
      <c r="E774" s="115" t="s">
        <v>1071</v>
      </c>
      <c r="I774" s="115" t="s">
        <v>1093</v>
      </c>
      <c r="J774" s="115">
        <v>12487.21</v>
      </c>
    </row>
    <row r="775" spans="1:10" hidden="1">
      <c r="A775" s="115" t="s">
        <v>1096</v>
      </c>
      <c r="B775" s="115" t="str">
        <f t="shared" si="12"/>
        <v>LEVANTAMENTO TOPOGRAFICO,PLANIALTIMETRICO E CADASTRAL,DE TERRENO DE OROGRAFIA ACIDENTADA,VEGETACAO DENSA E EDIFICACAO MEDIA</v>
      </c>
      <c r="C775" s="115" t="s">
        <v>34291</v>
      </c>
      <c r="D775" s="115" t="s">
        <v>34294</v>
      </c>
      <c r="E775" s="115" t="s">
        <v>1071</v>
      </c>
      <c r="I775" s="115" t="s">
        <v>1093</v>
      </c>
      <c r="J775" s="115">
        <v>11133.1</v>
      </c>
    </row>
    <row r="776" spans="1:10" hidden="1">
      <c r="A776" s="115" t="s">
        <v>1097</v>
      </c>
      <c r="B776" s="115" t="str">
        <f t="shared" si="12"/>
        <v>LEVANTAMENTO TOPOGRAFICO,PLANIALTIMETRICO E CADASTRAL,DE TERRENO DE OROGRAFIA ACIDENTADA,VEGETACAO DENSA E EDIFICACAO LEVE</v>
      </c>
      <c r="C776" s="115" t="s">
        <v>34291</v>
      </c>
      <c r="D776" s="115" t="s">
        <v>34295</v>
      </c>
      <c r="E776" s="115" t="s">
        <v>34296</v>
      </c>
      <c r="I776" s="115" t="s">
        <v>1093</v>
      </c>
      <c r="J776" s="115">
        <v>10614.12</v>
      </c>
    </row>
    <row r="777" spans="1:10" hidden="1">
      <c r="A777" s="115" t="s">
        <v>1098</v>
      </c>
      <c r="B777" s="115" t="str">
        <f t="shared" si="12"/>
        <v>LEVANTAMENTO TOPOGRAFICO,PLANIALTIMETRICO E CADASTRAL,DE TERRENO DE OROGRAFIA ACIDENTADA,VEGETACAO DENSA E EDIFICACAO LEVE</v>
      </c>
      <c r="C777" s="115" t="s">
        <v>34291</v>
      </c>
      <c r="D777" s="115" t="s">
        <v>34295</v>
      </c>
      <c r="E777" s="115" t="s">
        <v>34296</v>
      </c>
      <c r="I777" s="115" t="s">
        <v>1093</v>
      </c>
      <c r="J777" s="115">
        <v>9463.1299999999992</v>
      </c>
    </row>
    <row r="778" spans="1:10" hidden="1">
      <c r="A778" s="115" t="s">
        <v>1099</v>
      </c>
      <c r="B778" s="115" t="str">
        <f t="shared" si="12"/>
        <v>LEVANTAMENTO TOPOGRAFICO,PLANIALTIMETRICO E CADASTRAL,DE TERRENO DE OROGRAFIA ACIDENTADA,VEGETACAO RALA E EDIFICACAO DENSA</v>
      </c>
      <c r="C778" s="115" t="s">
        <v>34291</v>
      </c>
      <c r="D778" s="115" t="s">
        <v>34297</v>
      </c>
      <c r="E778" s="115" t="s">
        <v>34298</v>
      </c>
      <c r="I778" s="115" t="s">
        <v>1093</v>
      </c>
      <c r="J778" s="115">
        <v>9811.3700000000008</v>
      </c>
    </row>
    <row r="779" spans="1:10" hidden="1">
      <c r="A779" s="115" t="s">
        <v>1100</v>
      </c>
      <c r="B779" s="115" t="str">
        <f t="shared" si="12"/>
        <v>LEVANTAMENTO TOPOGRAFICO,PLANIALTIMETRICO E CADASTRAL,DE TERRENO DE OROGRAFIA ACIDENTADA,VEGETACAO RALA E EDIFICACAO DENSA</v>
      </c>
      <c r="C779" s="115" t="s">
        <v>34291</v>
      </c>
      <c r="D779" s="115" t="s">
        <v>34297</v>
      </c>
      <c r="E779" s="115" t="s">
        <v>34298</v>
      </c>
      <c r="I779" s="115" t="s">
        <v>1093</v>
      </c>
      <c r="J779" s="115">
        <v>8747.43</v>
      </c>
    </row>
    <row r="780" spans="1:10" hidden="1">
      <c r="A780" s="115" t="s">
        <v>1101</v>
      </c>
      <c r="B780" s="115" t="str">
        <f t="shared" si="12"/>
        <v>LEVANTAMENTO TOPOGRAFICO,PLANIALTIMETRICO E CADASTRAL,DE TERRENO DE OROGRAFIA ACIDENTADA,VEGETACAO RALA E EDIFICACAO MEDIA</v>
      </c>
      <c r="C780" s="115" t="s">
        <v>34291</v>
      </c>
      <c r="D780" s="115" t="s">
        <v>34299</v>
      </c>
      <c r="E780" s="115" t="s">
        <v>34300</v>
      </c>
      <c r="I780" s="115" t="s">
        <v>1093</v>
      </c>
      <c r="J780" s="115">
        <v>7492.32</v>
      </c>
    </row>
    <row r="781" spans="1:10" hidden="1">
      <c r="A781" s="115" t="s">
        <v>1102</v>
      </c>
      <c r="B781" s="115" t="str">
        <f t="shared" si="12"/>
        <v>LEVANTAMENTO TOPOGRAFICO,PLANIALTIMETRICO E CADASTRAL,DE TERRENO DE OROGRAFIA ACIDENTADA,VEGETACAO RALA E EDIFICACAO MEDIA</v>
      </c>
      <c r="C781" s="115" t="s">
        <v>34291</v>
      </c>
      <c r="D781" s="115" t="s">
        <v>34299</v>
      </c>
      <c r="E781" s="115" t="s">
        <v>34300</v>
      </c>
      <c r="I781" s="115" t="s">
        <v>1093</v>
      </c>
      <c r="J781" s="115">
        <v>6679.85</v>
      </c>
    </row>
    <row r="782" spans="1:10" hidden="1">
      <c r="A782" s="115" t="s">
        <v>1103</v>
      </c>
      <c r="B782" s="115" t="str">
        <f t="shared" si="12"/>
        <v>LEVANTAMENTO TOPOGRAFICO,PLANIALTIMETRICO E CADASTRAL,DE TERRENO DE OROGRAFIA ACIDENTADA,VEGETACAO RALA E EDIFICACAO LEVE</v>
      </c>
      <c r="C782" s="115" t="s">
        <v>34291</v>
      </c>
      <c r="D782" s="115" t="s">
        <v>34301</v>
      </c>
      <c r="E782" s="115" t="s">
        <v>34302</v>
      </c>
      <c r="I782" s="115" t="s">
        <v>1093</v>
      </c>
      <c r="J782" s="115">
        <v>6377.4</v>
      </c>
    </row>
    <row r="783" spans="1:10" hidden="1">
      <c r="A783" s="115" t="s">
        <v>1104</v>
      </c>
      <c r="B783" s="115" t="str">
        <f t="shared" si="12"/>
        <v>LEVANTAMENTO TOPOGRAFICO,PLANIALTIMETRICO E CADASTRAL,DE TERRENO DE OROGRAFIA ACIDENTADA,VEGETACAO RALA E EDIFICACAO LEVE</v>
      </c>
      <c r="C783" s="115" t="s">
        <v>34291</v>
      </c>
      <c r="D783" s="115" t="s">
        <v>34301</v>
      </c>
      <c r="E783" s="115" t="s">
        <v>34302</v>
      </c>
      <c r="I783" s="115" t="s">
        <v>1093</v>
      </c>
      <c r="J783" s="115">
        <v>5685.84</v>
      </c>
    </row>
    <row r="784" spans="1:10" hidden="1">
      <c r="A784" s="115" t="s">
        <v>1105</v>
      </c>
      <c r="B784" s="115" t="str">
        <f t="shared" si="12"/>
        <v>LEVANTAMENTO TOPOGRAFICO,PLANIALTIMETRICO E CADASTRAL,DE TERRENO DE OROGRAFIA NAO ACIDENTADA,VEGETACAO DENSA E EDIFICACAO DENSA</v>
      </c>
      <c r="C784" s="115" t="s">
        <v>34291</v>
      </c>
      <c r="D784" s="115" t="s">
        <v>34303</v>
      </c>
      <c r="E784" s="115" t="s">
        <v>34304</v>
      </c>
      <c r="I784" s="115" t="s">
        <v>1093</v>
      </c>
      <c r="J784" s="115">
        <v>11416.87</v>
      </c>
    </row>
    <row r="785" spans="1:10" hidden="1">
      <c r="A785" s="115" t="s">
        <v>1106</v>
      </c>
      <c r="B785" s="115" t="str">
        <f t="shared" si="12"/>
        <v>LEVANTAMENTO TOPOGRAFICO,PLANIALTIMETRICO E CADASTRAL,DE TERRENO DE OROGRAFIA NAO ACIDENTADA,VEGETACAO DENSA E EDIFICACAO DENSA</v>
      </c>
      <c r="C785" s="115" t="s">
        <v>34291</v>
      </c>
      <c r="D785" s="115" t="s">
        <v>34303</v>
      </c>
      <c r="E785" s="115" t="s">
        <v>34304</v>
      </c>
      <c r="I785" s="115" t="s">
        <v>1093</v>
      </c>
      <c r="J785" s="115">
        <v>10178.83</v>
      </c>
    </row>
    <row r="786" spans="1:10" hidden="1">
      <c r="A786" s="115" t="s">
        <v>1107</v>
      </c>
      <c r="B786" s="115" t="str">
        <f t="shared" si="12"/>
        <v>LEVANTAMENTO TOPOGRAFICO,PLANIALTIMETRICO E CADASTRAL,DE TERRENO OROGRAFIA NAO ACIDENTADA,VEGETACAO DENSA E EDIFICACAO MEDIA</v>
      </c>
      <c r="C786" s="115" t="s">
        <v>34291</v>
      </c>
      <c r="D786" s="115" t="s">
        <v>34305</v>
      </c>
      <c r="E786" s="115" t="s">
        <v>34306</v>
      </c>
      <c r="I786" s="115" t="s">
        <v>1093</v>
      </c>
      <c r="J786" s="115">
        <v>8741.0400000000009</v>
      </c>
    </row>
    <row r="787" spans="1:10" hidden="1">
      <c r="A787" s="115" t="s">
        <v>1108</v>
      </c>
      <c r="B787" s="115" t="str">
        <f t="shared" si="12"/>
        <v>LEVANTAMENTO TOPOGRAFICO,PLANIALTIMETRICO E CADASTRAL,DE TERRENO OROGRAFIA NAO ACIDENTADA,VEGETACAO DENSA E EDIFICACAO MEDIA</v>
      </c>
      <c r="C787" s="115" t="s">
        <v>34291</v>
      </c>
      <c r="D787" s="115" t="s">
        <v>34305</v>
      </c>
      <c r="E787" s="115" t="s">
        <v>34306</v>
      </c>
      <c r="I787" s="115" t="s">
        <v>1093</v>
      </c>
      <c r="J787" s="115">
        <v>7793.17</v>
      </c>
    </row>
    <row r="788" spans="1:10" hidden="1">
      <c r="A788" s="115" t="s">
        <v>1109</v>
      </c>
      <c r="B788" s="115" t="str">
        <f t="shared" si="12"/>
        <v>LEVANTAMENTO TOPOGRAFICO,PLANIALTIMETRICO E CADASTRAL,DE TERRENO DE OROGRAFIA NAO ACIDENTADA,VEGETACAO DENSA E EDIFICACAO LEVE</v>
      </c>
      <c r="C788" s="115" t="s">
        <v>34291</v>
      </c>
      <c r="D788" s="115" t="s">
        <v>34303</v>
      </c>
      <c r="E788" s="115" t="s">
        <v>34307</v>
      </c>
      <c r="I788" s="115" t="s">
        <v>1093</v>
      </c>
      <c r="J788" s="115">
        <v>7447.73</v>
      </c>
    </row>
    <row r="789" spans="1:10" hidden="1">
      <c r="A789" s="115" t="s">
        <v>1110</v>
      </c>
      <c r="B789" s="115" t="str">
        <f t="shared" si="12"/>
        <v>LEVANTAMENTO TOPOGRAFICO,PLANIALTIMETRICO E CADASTRAL,DE TERRENO DE OROGRAFIA NAO ACIDENTADA,VEGETACAO DENSA E EDIFICACAO LEVE</v>
      </c>
      <c r="C789" s="115" t="s">
        <v>34291</v>
      </c>
      <c r="D789" s="115" t="s">
        <v>34303</v>
      </c>
      <c r="E789" s="115" t="s">
        <v>34307</v>
      </c>
      <c r="I789" s="115" t="s">
        <v>1093</v>
      </c>
      <c r="J789" s="115">
        <v>6640.1</v>
      </c>
    </row>
    <row r="790" spans="1:10" hidden="1">
      <c r="A790" s="115" t="s">
        <v>1111</v>
      </c>
      <c r="B790" s="115" t="str">
        <f t="shared" si="12"/>
        <v>LEVANTAMENTO TOPOGRAFICO,PLANIALTIMETRICO E CADASTRAL,DE TERRENO DE OROGRAFIA NAO ACIDENTADA,VEGETACAO RALA E EDIFICACAO DENSA</v>
      </c>
      <c r="C790" s="115" t="s">
        <v>34291</v>
      </c>
      <c r="D790" s="115" t="s">
        <v>34308</v>
      </c>
      <c r="E790" s="115" t="s">
        <v>34309</v>
      </c>
      <c r="I790" s="115" t="s">
        <v>1093</v>
      </c>
      <c r="J790" s="115">
        <v>6867.96</v>
      </c>
    </row>
    <row r="791" spans="1:10" hidden="1">
      <c r="A791" s="115" t="s">
        <v>1112</v>
      </c>
      <c r="B791" s="115" t="str">
        <f t="shared" si="12"/>
        <v>LEVANTAMENTO TOPOGRAFICO,PLANIALTIMETRICO E CADASTRAL,DE TERRENO DE OROGRAFIA NAO ACIDENTADA,VEGETACAO RALA E EDIFICACAO DENSA</v>
      </c>
      <c r="C791" s="115" t="s">
        <v>34291</v>
      </c>
      <c r="D791" s="115" t="s">
        <v>34308</v>
      </c>
      <c r="E791" s="115" t="s">
        <v>34309</v>
      </c>
      <c r="I791" s="115" t="s">
        <v>1093</v>
      </c>
      <c r="J791" s="115">
        <v>6123.2</v>
      </c>
    </row>
    <row r="792" spans="1:10" hidden="1">
      <c r="A792" s="115" t="s">
        <v>1113</v>
      </c>
      <c r="B792" s="115" t="str">
        <f t="shared" si="12"/>
        <v>LEVANTAMENTO TOPOGRAFICO,PLANIALTIMETRICO E CADASTRAL,DE TERRENO DE OROGRAFIA NAO ACIDENTADA,VEGETACAO RALA E EDIFICACAO MEDIA</v>
      </c>
      <c r="C792" s="115" t="s">
        <v>34291</v>
      </c>
      <c r="D792" s="115" t="s">
        <v>34308</v>
      </c>
      <c r="E792" s="115" t="s">
        <v>34310</v>
      </c>
      <c r="I792" s="115" t="s">
        <v>1093</v>
      </c>
      <c r="J792" s="115">
        <v>5262.46</v>
      </c>
    </row>
    <row r="793" spans="1:10" hidden="1">
      <c r="A793" s="115" t="s">
        <v>1114</v>
      </c>
      <c r="B793" s="115" t="str">
        <f t="shared" si="12"/>
        <v>LEVANTAMENTO TOPOGRAFICO,PLANIALTIMETRICO E CADASTRAL,DE TERRENO DE OROGRAFIA NAO ACIDENTADA,VEGETACAO RALA E EDIFICACAO MEDIA</v>
      </c>
      <c r="C793" s="115" t="s">
        <v>34291</v>
      </c>
      <c r="D793" s="115" t="s">
        <v>34308</v>
      </c>
      <c r="E793" s="115" t="s">
        <v>34310</v>
      </c>
      <c r="I793" s="115" t="s">
        <v>1093</v>
      </c>
      <c r="J793" s="115">
        <v>4691.8</v>
      </c>
    </row>
    <row r="794" spans="1:10" hidden="1">
      <c r="A794" s="115" t="s">
        <v>1115</v>
      </c>
      <c r="B794" s="115" t="str">
        <f t="shared" si="12"/>
        <v>LEVANTAMENTO TOPOGRAFICO,PLANIALTIMETRICO E CADASTRAL,DE TERRENO DE OROGRAFIA NAO ACIDENTADA,VEGETACAO RALA E EDIFICACAO LEVE</v>
      </c>
      <c r="C794" s="115" t="s">
        <v>34291</v>
      </c>
      <c r="D794" s="115" t="s">
        <v>34308</v>
      </c>
      <c r="E794" s="115" t="s">
        <v>34311</v>
      </c>
      <c r="I794" s="115" t="s">
        <v>1093</v>
      </c>
      <c r="J794" s="115">
        <v>4459.71</v>
      </c>
    </row>
    <row r="795" spans="1:10" hidden="1">
      <c r="A795" s="115" t="s">
        <v>1116</v>
      </c>
      <c r="B795" s="115" t="str">
        <f t="shared" si="12"/>
        <v>LEVANTAMENTO TOPOGRAFICO,PLANIALTIMETRICO E CADASTRAL,DE TERRENO DE OROGRAFIA NAO ACIDENTADA,VEGETACAO RALA E EDIFICACAO LEVE</v>
      </c>
      <c r="C795" s="115" t="s">
        <v>34291</v>
      </c>
      <c r="D795" s="115" t="s">
        <v>34308</v>
      </c>
      <c r="E795" s="115" t="s">
        <v>34311</v>
      </c>
      <c r="I795" s="115" t="s">
        <v>1093</v>
      </c>
      <c r="J795" s="115">
        <v>3976.1</v>
      </c>
    </row>
    <row r="796" spans="1:10" hidden="1">
      <c r="A796" s="115" t="s">
        <v>1117</v>
      </c>
      <c r="B796" s="115" t="str">
        <f t="shared" si="12"/>
        <v>DETERMINACAO DE NORTE VERDADEIRO(N.V.)POR OBSERVACAO DIRETADE ALTURA DE SOL,PELO PROCESSO DAS DISTANCIAS ZENITAIS ABSOLUTAS</v>
      </c>
      <c r="C796" s="115" t="s">
        <v>34312</v>
      </c>
      <c r="D796" s="115" t="s">
        <v>34313</v>
      </c>
      <c r="E796" s="115" t="s">
        <v>34314</v>
      </c>
      <c r="I796" s="115" t="s">
        <v>6</v>
      </c>
      <c r="J796" s="115">
        <v>382.51</v>
      </c>
    </row>
    <row r="797" spans="1:10" hidden="1">
      <c r="A797" s="115" t="s">
        <v>1118</v>
      </c>
      <c r="B797" s="115" t="str">
        <f t="shared" si="12"/>
        <v>DETERMINACAO DE NORTE VERDADEIRO(N.V.)POR OBSERVACAO DIRETADE ALTURA DE SOL,PELO PROCESSO DAS DISTANCIAS ZENITAIS ABSOLUTAS</v>
      </c>
      <c r="C797" s="115" t="s">
        <v>34312</v>
      </c>
      <c r="D797" s="115" t="s">
        <v>34313</v>
      </c>
      <c r="E797" s="115" t="s">
        <v>34314</v>
      </c>
      <c r="I797" s="115" t="s">
        <v>6</v>
      </c>
      <c r="J797" s="115">
        <v>331.96</v>
      </c>
    </row>
    <row r="798" spans="1:10" hidden="1">
      <c r="A798" s="115" t="s">
        <v>1119</v>
      </c>
      <c r="B798" s="115"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8" s="115" t="s">
        <v>34315</v>
      </c>
      <c r="D798" s="115" t="s">
        <v>34316</v>
      </c>
      <c r="E798" s="115" t="s">
        <v>34317</v>
      </c>
      <c r="F798" s="115" t="s">
        <v>34318</v>
      </c>
      <c r="G798" s="115" t="s">
        <v>34319</v>
      </c>
      <c r="I798" s="115" t="s">
        <v>6</v>
      </c>
      <c r="J798" s="115">
        <v>205.03</v>
      </c>
    </row>
    <row r="799" spans="1:10" hidden="1">
      <c r="A799" s="115" t="s">
        <v>1120</v>
      </c>
      <c r="B799" s="115"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9" s="115" t="s">
        <v>34315</v>
      </c>
      <c r="D799" s="115" t="s">
        <v>34316</v>
      </c>
      <c r="E799" s="115" t="s">
        <v>34317</v>
      </c>
      <c r="F799" s="115" t="s">
        <v>34318</v>
      </c>
      <c r="G799" s="115" t="s">
        <v>34319</v>
      </c>
      <c r="I799" s="115" t="s">
        <v>6</v>
      </c>
      <c r="J799" s="115">
        <v>178.97</v>
      </c>
    </row>
    <row r="800" spans="1:10" hidden="1">
      <c r="A800" s="115" t="s">
        <v>1121</v>
      </c>
      <c r="B800" s="115" t="str">
        <f t="shared" si="12"/>
        <v>LANCAMENTO DE LINHA POLIGONAL BASICA,COM PRECISAO DE FECHAMENTO RELATIVA A 1ª ORDEM,USANDO DISTANCIOMETRO ELETRONICO EMTERRENO DE OROGRAFIA ACIDENTADA E VEGETACAO DENSA,PARA POLIGONAIS DE 2ª ORDEM TOMAR 85% DO CUSTO</v>
      </c>
      <c r="C800" s="115" t="s">
        <v>34320</v>
      </c>
      <c r="D800" s="115" t="s">
        <v>34321</v>
      </c>
      <c r="E800" s="115" t="s">
        <v>34322</v>
      </c>
      <c r="F800" s="115" t="s">
        <v>34323</v>
      </c>
      <c r="I800" s="115" t="s">
        <v>1042</v>
      </c>
      <c r="J800" s="115">
        <v>2198.14</v>
      </c>
    </row>
    <row r="801" spans="1:10" hidden="1">
      <c r="A801" s="115" t="s">
        <v>1122</v>
      </c>
      <c r="B801" s="115" t="str">
        <f t="shared" si="12"/>
        <v>LANCAMENTO DE LINHA POLIGONAL BASICA,COM PRECISAO DE FECHAMENTO RELATIVA A 1ª ORDEM,USANDO DISTANCIOMETRO ELETRONICO EMTERRENO DE OROGRAFIA ACIDENTADA E VEGETACAO DENSA,PARA POLIGONAIS DE 2ª ORDEM TOMAR 85% DO CUSTO</v>
      </c>
      <c r="C801" s="115" t="s">
        <v>34320</v>
      </c>
      <c r="D801" s="115" t="s">
        <v>34321</v>
      </c>
      <c r="E801" s="115" t="s">
        <v>34322</v>
      </c>
      <c r="F801" s="115" t="s">
        <v>34323</v>
      </c>
      <c r="I801" s="115" t="s">
        <v>1042</v>
      </c>
      <c r="J801" s="115">
        <v>1914.24</v>
      </c>
    </row>
    <row r="802" spans="1:10" hidden="1">
      <c r="A802" s="115" t="s">
        <v>1123</v>
      </c>
      <c r="B802" s="115" t="str">
        <f t="shared" si="12"/>
        <v>LANCAMENTO DE LINHA POLIGONAL BASICA,COM PRECISAO DE FECHAMENTO RELATIVA A 1ª ORDEM,USANDO DISTANCIOMETRO ELETRONICO EMTERRENO DE OROGRAFIA ACIDENTADA E VEGETACAO RALA,PARA POLIGONAIS DE 2ª ORDEM TOMAR 85% DO CUSTO</v>
      </c>
      <c r="C802" s="115" t="s">
        <v>34320</v>
      </c>
      <c r="D802" s="115" t="s">
        <v>34321</v>
      </c>
      <c r="E802" s="115" t="s">
        <v>34324</v>
      </c>
      <c r="F802" s="115" t="s">
        <v>34325</v>
      </c>
      <c r="I802" s="115" t="s">
        <v>1042</v>
      </c>
      <c r="J802" s="115">
        <v>1320.73</v>
      </c>
    </row>
    <row r="803" spans="1:10" hidden="1">
      <c r="A803" s="115" t="s">
        <v>1124</v>
      </c>
      <c r="B803" s="115" t="str">
        <f t="shared" si="12"/>
        <v>LANCAMENTO DE LINHA POLIGONAL BASICA,COM PRECISAO DE FECHAMENTO RELATIVA A 1ª ORDEM,USANDO DISTANCIOMETRO ELETRONICO EMTERRENO DE OROGRAFIA ACIDENTADA E VEGETACAO RALA,PARA POLIGONAIS DE 2ª ORDEM TOMAR 85% DO CUSTO</v>
      </c>
      <c r="C803" s="115" t="s">
        <v>34320</v>
      </c>
      <c r="D803" s="115" t="s">
        <v>34321</v>
      </c>
      <c r="E803" s="115" t="s">
        <v>34324</v>
      </c>
      <c r="F803" s="115" t="s">
        <v>34325</v>
      </c>
      <c r="I803" s="115" t="s">
        <v>1042</v>
      </c>
      <c r="J803" s="115">
        <v>1150.1500000000001</v>
      </c>
    </row>
    <row r="804" spans="1:10" hidden="1">
      <c r="A804" s="115" t="s">
        <v>1125</v>
      </c>
      <c r="B804" s="115" t="str">
        <f t="shared" si="12"/>
        <v>LANCAMENTO DE LINHA POLIGONAL BASICA,COM PRECISAO DE FECHAMENTO RELATIVA A 1ª ORDEM,USANDO DISTANCIOMETRO ELETRONICO EMTERRENO DE OROGRAFIA NAO ACIDENTADA E VEGETACAO DENSA,PARAPOLIGONAIS DE 2ª ORDEM TOMAR 85% DO CUSTO</v>
      </c>
      <c r="C804" s="115" t="s">
        <v>34320</v>
      </c>
      <c r="D804" s="115" t="s">
        <v>34321</v>
      </c>
      <c r="E804" s="115" t="s">
        <v>34326</v>
      </c>
      <c r="F804" s="115" t="s">
        <v>34327</v>
      </c>
      <c r="I804" s="115" t="s">
        <v>1042</v>
      </c>
      <c r="J804" s="115">
        <v>1542.39</v>
      </c>
    </row>
    <row r="805" spans="1:10" hidden="1">
      <c r="A805" s="115" t="s">
        <v>1126</v>
      </c>
      <c r="B805" s="115" t="str">
        <f t="shared" si="12"/>
        <v>LANCAMENTO DE LINHA POLIGONAL BASICA,COM PRECISAO DE FECHAMENTO RELATIVA A 1ª ORDEM,USANDO DISTANCIOMETRO ELETRONICO EMTERRENO DE OROGRAFIA NAO ACIDENTADA E VEGETACAO DENSA,PARAPOLIGONAIS DE 2ª ORDEM TOMAR 85% DO CUSTO</v>
      </c>
      <c r="C805" s="115" t="s">
        <v>34320</v>
      </c>
      <c r="D805" s="115" t="s">
        <v>34321</v>
      </c>
      <c r="E805" s="115" t="s">
        <v>34326</v>
      </c>
      <c r="F805" s="115" t="s">
        <v>34327</v>
      </c>
      <c r="I805" s="115" t="s">
        <v>1042</v>
      </c>
      <c r="J805" s="115">
        <v>1343.18</v>
      </c>
    </row>
    <row r="806" spans="1:10" hidden="1">
      <c r="A806" s="115" t="s">
        <v>1127</v>
      </c>
      <c r="B806" s="115" t="str">
        <f t="shared" si="12"/>
        <v>LANCAMENTO DE LINHA POLIGONAL BASICA,COM PRECISAO DE FECHAMENTO RELATIVA A 1ª ORDEM,USANDO DISTANCIOMETRO ELETRONICO EMTERRENO DE OROGRAFIA NAO ACIDENTADA E VEGETACAO RALA,PARAPOLIGONAIS DE 2ª ORDEM TOMAR 85% DO CUSTO</v>
      </c>
      <c r="C806" s="115" t="s">
        <v>34320</v>
      </c>
      <c r="D806" s="115" t="s">
        <v>34321</v>
      </c>
      <c r="E806" s="115" t="s">
        <v>34328</v>
      </c>
      <c r="F806" s="115" t="s">
        <v>34327</v>
      </c>
      <c r="I806" s="115" t="s">
        <v>1042</v>
      </c>
      <c r="J806" s="115">
        <v>923.58</v>
      </c>
    </row>
    <row r="807" spans="1:10" hidden="1">
      <c r="A807" s="115" t="s">
        <v>1128</v>
      </c>
      <c r="B807" s="115" t="str">
        <f t="shared" si="12"/>
        <v>LANCAMENTO DE LINHA POLIGONAL BASICA,COM PRECISAO DE FECHAMENTO RELATIVA A 1ª ORDEM,USANDO DISTANCIOMETRO ELETRONICO EMTERRENO DE OROGRAFIA NAO ACIDENTADA E VEGETACAO RALA,PARAPOLIGONAIS DE 2ª ORDEM TOMAR 85% DO CUSTO</v>
      </c>
      <c r="C807" s="115" t="s">
        <v>34320</v>
      </c>
      <c r="D807" s="115" t="s">
        <v>34321</v>
      </c>
      <c r="E807" s="115" t="s">
        <v>34328</v>
      </c>
      <c r="F807" s="115" t="s">
        <v>34327</v>
      </c>
      <c r="I807" s="115" t="s">
        <v>1042</v>
      </c>
      <c r="J807" s="115">
        <v>804.3</v>
      </c>
    </row>
    <row r="808" spans="1:10" hidden="1">
      <c r="A808" s="115" t="s">
        <v>1129</v>
      </c>
      <c r="B808" s="115" t="str">
        <f t="shared" si="12"/>
        <v>LANCAMENTO DE LINHA POLIGONAL,COM PRECISAO DE FECHAMENTO RELATIVO A 3ª ORDEM,EM TERRENO DE OROGRAFIA ACIDENTADA E VEGETACAO DENSA</v>
      </c>
      <c r="C808" s="115" t="s">
        <v>34329</v>
      </c>
      <c r="D808" s="115" t="s">
        <v>34330</v>
      </c>
      <c r="E808" s="115" t="s">
        <v>34331</v>
      </c>
      <c r="I808" s="115" t="s">
        <v>1042</v>
      </c>
      <c r="J808" s="115">
        <v>1758.51</v>
      </c>
    </row>
    <row r="809" spans="1:10" hidden="1">
      <c r="A809" s="115" t="s">
        <v>1130</v>
      </c>
      <c r="B809" s="115" t="str">
        <f t="shared" si="12"/>
        <v>LANCAMENTO DE LINHA POLIGONAL,COM PRECISAO DE FECHAMENTO RELATIVO A 3ª ORDEM,EM TERRENO DE OROGRAFIA ACIDENTADA E VEGETACAO DENSA</v>
      </c>
      <c r="C809" s="115" t="s">
        <v>34329</v>
      </c>
      <c r="D809" s="115" t="s">
        <v>34330</v>
      </c>
      <c r="E809" s="115" t="s">
        <v>34331</v>
      </c>
      <c r="I809" s="115" t="s">
        <v>1042</v>
      </c>
      <c r="J809" s="115">
        <v>1531.39</v>
      </c>
    </row>
    <row r="810" spans="1:10" hidden="1">
      <c r="A810" s="115" t="s">
        <v>1131</v>
      </c>
      <c r="B810" s="115" t="str">
        <f t="shared" si="12"/>
        <v>LANCAMENTO DE LINHA POLIGONAL,COM PRECISAO DE FECHAMENTO RELATIVO A 3ª ORDEM,EM TERRENO DE OROGRAFIA ACIDENTADA E VEGETACAO RALA</v>
      </c>
      <c r="C810" s="115" t="s">
        <v>34329</v>
      </c>
      <c r="D810" s="115" t="s">
        <v>34330</v>
      </c>
      <c r="E810" s="115" t="s">
        <v>34332</v>
      </c>
      <c r="I810" s="115" t="s">
        <v>1042</v>
      </c>
      <c r="J810" s="115">
        <v>1056.58</v>
      </c>
    </row>
    <row r="811" spans="1:10" hidden="1">
      <c r="A811" s="115" t="s">
        <v>1132</v>
      </c>
      <c r="B811" s="115" t="str">
        <f t="shared" si="12"/>
        <v>LANCAMENTO DE LINHA POLIGONAL,COM PRECISAO DE FECHAMENTO RELATIVO A 3ª ORDEM,EM TERRENO DE OROGRAFIA ACIDENTADA E VEGETACAO RALA</v>
      </c>
      <c r="C811" s="115" t="s">
        <v>34329</v>
      </c>
      <c r="D811" s="115" t="s">
        <v>34330</v>
      </c>
      <c r="E811" s="115" t="s">
        <v>34332</v>
      </c>
      <c r="I811" s="115" t="s">
        <v>1042</v>
      </c>
      <c r="J811" s="115">
        <v>920.12</v>
      </c>
    </row>
    <row r="812" spans="1:10" hidden="1">
      <c r="A812" s="115" t="s">
        <v>1133</v>
      </c>
      <c r="B812" s="115" t="str">
        <f t="shared" si="12"/>
        <v>LANCAMENTO DE LINHA POLIGONAL,COM PRECISAO DE FECHAMENTO RELATIVO A 3ª ORDEM,EM TERRENO DE OROGRAFIA NAO ACIDENTADA E VEGETACAO DENSA</v>
      </c>
      <c r="C812" s="115" t="s">
        <v>34329</v>
      </c>
      <c r="D812" s="115" t="s">
        <v>34333</v>
      </c>
      <c r="E812" s="115" t="s">
        <v>34334</v>
      </c>
      <c r="I812" s="115" t="s">
        <v>1042</v>
      </c>
      <c r="J812" s="115">
        <v>1233.9100000000001</v>
      </c>
    </row>
    <row r="813" spans="1:10" hidden="1">
      <c r="A813" s="115" t="s">
        <v>1134</v>
      </c>
      <c r="B813" s="115" t="str">
        <f t="shared" si="12"/>
        <v>LANCAMENTO DE LINHA POLIGONAL,COM PRECISAO DE FECHAMENTO RELATIVO A 3ª ORDEM,EM TERRENO DE OROGRAFIA NAO ACIDENTADA E VEGETACAO DENSA</v>
      </c>
      <c r="C813" s="115" t="s">
        <v>34329</v>
      </c>
      <c r="D813" s="115" t="s">
        <v>34333</v>
      </c>
      <c r="E813" s="115" t="s">
        <v>34334</v>
      </c>
      <c r="I813" s="115" t="s">
        <v>1042</v>
      </c>
      <c r="J813" s="115">
        <v>1074.54</v>
      </c>
    </row>
    <row r="814" spans="1:10" hidden="1">
      <c r="A814" s="115" t="s">
        <v>1135</v>
      </c>
      <c r="B814" s="115" t="str">
        <f t="shared" si="12"/>
        <v>LANCAMENTO DE LINHA POLIGONAL,COM PRECISAO DE FECHAMENTO RELATIVO A 3ª ORDEM,EM TERRENO DE OROGRAFIA NAO ACIDENTADA E VEGETACAO RALA</v>
      </c>
      <c r="C814" s="115" t="s">
        <v>34329</v>
      </c>
      <c r="D814" s="115" t="s">
        <v>34333</v>
      </c>
      <c r="E814" s="115" t="s">
        <v>34335</v>
      </c>
      <c r="I814" s="115" t="s">
        <v>1042</v>
      </c>
      <c r="J814" s="115">
        <v>738.87</v>
      </c>
    </row>
    <row r="815" spans="1:10" hidden="1">
      <c r="A815" s="115" t="s">
        <v>1136</v>
      </c>
      <c r="B815" s="115" t="str">
        <f t="shared" si="12"/>
        <v>LANCAMENTO DE LINHA POLIGONAL,COM PRECISAO DE FECHAMENTO RELATIVO A 3ª ORDEM,EM TERRENO DE OROGRAFIA NAO ACIDENTADA E VEGETACAO RALA</v>
      </c>
      <c r="C815" s="115" t="s">
        <v>34329</v>
      </c>
      <c r="D815" s="115" t="s">
        <v>34333</v>
      </c>
      <c r="E815" s="115" t="s">
        <v>34335</v>
      </c>
      <c r="I815" s="115" t="s">
        <v>1042</v>
      </c>
      <c r="J815" s="115">
        <v>643.44000000000005</v>
      </c>
    </row>
    <row r="816" spans="1:10" hidden="1">
      <c r="A816" s="115" t="s">
        <v>1137</v>
      </c>
      <c r="B816" s="115" t="str">
        <f t="shared" si="12"/>
        <v>NIVELAMENTO E CONTRANIVELAMENTO DE LINHA TOPOGRAFICA,EM TERRENO DE OROGRAFIA ACIDENTADA.O CUSTO INCLUI O DESENHO EM ESCALA 1:2000(H) OU 1:1000(H) E 1:200(V) OU 1:100(V)</v>
      </c>
      <c r="C816" s="115" t="s">
        <v>34336</v>
      </c>
      <c r="D816" s="115" t="s">
        <v>34337</v>
      </c>
      <c r="E816" s="115" t="s">
        <v>34338</v>
      </c>
      <c r="I816" s="115" t="s">
        <v>1042</v>
      </c>
      <c r="J816" s="115">
        <v>1532.49</v>
      </c>
    </row>
    <row r="817" spans="1:10" hidden="1">
      <c r="A817" s="115" t="s">
        <v>1138</v>
      </c>
      <c r="B817" s="115" t="str">
        <f t="shared" si="12"/>
        <v>NIVELAMENTO E CONTRANIVELAMENTO DE LINHA TOPOGRAFICA,EM TERRENO DE OROGRAFIA ACIDENTADA.O CUSTO INCLUI O DESENHO EM ESCALA 1:2000(H) OU 1:1000(H) E 1:200(V) OU 1:100(V)</v>
      </c>
      <c r="C817" s="115" t="s">
        <v>34336</v>
      </c>
      <c r="D817" s="115" t="s">
        <v>34337</v>
      </c>
      <c r="E817" s="115" t="s">
        <v>34338</v>
      </c>
      <c r="I817" s="115" t="s">
        <v>1042</v>
      </c>
      <c r="J817" s="115">
        <v>1328.09</v>
      </c>
    </row>
    <row r="818" spans="1:10" hidden="1">
      <c r="A818" s="115" t="s">
        <v>1139</v>
      </c>
      <c r="B818" s="115" t="str">
        <f t="shared" si="12"/>
        <v>NIVELAMENTO E CONTRANIVELAMENTO DE LINHA TOPOGRAFICA,EM TERRENO DE OROGRAFIA ONDULADA.O CUSTO INCLUI O DESENHO EM ESCALA 1:2000(H) OU 1:1000(H) E 1:200(V) OU 1:100(V)</v>
      </c>
      <c r="C818" s="115" t="s">
        <v>34336</v>
      </c>
      <c r="D818" s="115" t="s">
        <v>34339</v>
      </c>
      <c r="E818" s="115" t="s">
        <v>34340</v>
      </c>
      <c r="I818" s="115" t="s">
        <v>1042</v>
      </c>
      <c r="J818" s="115">
        <v>1072.74</v>
      </c>
    </row>
    <row r="819" spans="1:10" hidden="1">
      <c r="A819" s="115" t="s">
        <v>1140</v>
      </c>
      <c r="B819" s="115" t="str">
        <f t="shared" si="12"/>
        <v>NIVELAMENTO E CONTRANIVELAMENTO DE LINHA TOPOGRAFICA,EM TERRENO DE OROGRAFIA ONDULADA.O CUSTO INCLUI O DESENHO EM ESCALA 1:2000(H) OU 1:1000(H) E 1:200(V) OU 1:100(V)</v>
      </c>
      <c r="C819" s="115" t="s">
        <v>34336</v>
      </c>
      <c r="D819" s="115" t="s">
        <v>34339</v>
      </c>
      <c r="E819" s="115" t="s">
        <v>34340</v>
      </c>
      <c r="I819" s="115" t="s">
        <v>1042</v>
      </c>
      <c r="J819" s="115">
        <v>929.66</v>
      </c>
    </row>
    <row r="820" spans="1:10" hidden="1">
      <c r="A820" s="115" t="s">
        <v>1141</v>
      </c>
      <c r="B820" s="115" t="str">
        <f t="shared" si="12"/>
        <v>NIVELAMENTO E CONTRANIVELAMENTO DE LINHA TOPOGRAFICA,EM TERRENO DE OROGRAFIA NAO ACIDENTADA OU EM ESTRADA IMPLANTADA.O CUSTO INCLUI O DESENHO EM ESCALA 1:2000(H) OU 1:1000(H) E 1:200(V) OU 1:100(V)</v>
      </c>
      <c r="C820" s="115" t="s">
        <v>34336</v>
      </c>
      <c r="D820" s="115" t="s">
        <v>34341</v>
      </c>
      <c r="E820" s="115" t="s">
        <v>34342</v>
      </c>
      <c r="F820" s="115" t="s">
        <v>34343</v>
      </c>
      <c r="I820" s="115" t="s">
        <v>1042</v>
      </c>
      <c r="J820" s="115">
        <v>766.24</v>
      </c>
    </row>
    <row r="821" spans="1:10" hidden="1">
      <c r="A821" s="115" t="s">
        <v>1142</v>
      </c>
      <c r="B821" s="115" t="str">
        <f t="shared" si="12"/>
        <v>NIVELAMENTO E CONTRANIVELAMENTO DE LINHA TOPOGRAFICA,EM TERRENO DE OROGRAFIA NAO ACIDENTADA OU EM ESTRADA IMPLANTADA.O CUSTO INCLUI O DESENHO EM ESCALA 1:2000(H) OU 1:1000(H) E 1:200(V) OU 1:100(V)</v>
      </c>
      <c r="C821" s="115" t="s">
        <v>34336</v>
      </c>
      <c r="D821" s="115" t="s">
        <v>34341</v>
      </c>
      <c r="E821" s="115" t="s">
        <v>34342</v>
      </c>
      <c r="F821" s="115" t="s">
        <v>34343</v>
      </c>
      <c r="I821" s="115" t="s">
        <v>1042</v>
      </c>
      <c r="J821" s="115">
        <v>664.04</v>
      </c>
    </row>
    <row r="822" spans="1:10" hidden="1">
      <c r="A822" s="115" t="s">
        <v>1143</v>
      </c>
      <c r="B822" s="115" t="str">
        <f t="shared" si="12"/>
        <v>LEVANTAMENTO DE SECAO TRANSVERSAL EM TERRENO DE OROGRAFIA ACIDENTADA E VEGETACAO DENSA.O EQUIPAMENTO CONSIDERADO E O TEODOLITO,USANDO-SE A ESTADIMETRIA.MEDIDO POR METRO LINEAR DE SECAO.O CUSTO INCLUI DESENHO NA ESCALA 1:200</v>
      </c>
      <c r="C822" s="115" t="s">
        <v>34344</v>
      </c>
      <c r="D822" s="115" t="s">
        <v>34345</v>
      </c>
      <c r="E822" s="115" t="s">
        <v>34346</v>
      </c>
      <c r="F822" s="115" t="s">
        <v>34347</v>
      </c>
      <c r="I822" s="115" t="s">
        <v>58</v>
      </c>
      <c r="J822" s="115">
        <v>2.78</v>
      </c>
    </row>
    <row r="823" spans="1:10" hidden="1">
      <c r="A823" s="115" t="s">
        <v>1144</v>
      </c>
      <c r="B823" s="115" t="str">
        <f t="shared" si="12"/>
        <v>LEVANTAMENTO DE SECAO TRANSVERSAL EM TERRENO DE OROGRAFIA ACIDENTADA E VEGETACAO DENSA.O EQUIPAMENTO CONSIDERADO E O TEODOLITO,USANDO-SE A ESTADIMETRIA.MEDIDO POR METRO LINEAR DE SECAO.O CUSTO INCLUI DESENHO NA ESCALA 1:200</v>
      </c>
      <c r="C823" s="115" t="s">
        <v>34344</v>
      </c>
      <c r="D823" s="115" t="s">
        <v>34345</v>
      </c>
      <c r="E823" s="115" t="s">
        <v>34346</v>
      </c>
      <c r="F823" s="115" t="s">
        <v>34347</v>
      </c>
      <c r="I823" s="115" t="s">
        <v>58</v>
      </c>
      <c r="J823" s="115">
        <v>2.41</v>
      </c>
    </row>
    <row r="824" spans="1:10" hidden="1">
      <c r="A824" s="115" t="s">
        <v>1145</v>
      </c>
      <c r="B824" s="115" t="str">
        <f t="shared" si="12"/>
        <v>LEVANTAMENTO DE SECAO TRANSVERSAL EM TERRENO DE OROGRAFIA ACIDENTADA E VEGETACAO RALA.O EQUIPAMENTO CONSIDERADO E O TEODOLITO,USANDO-SE A ESTADIMETRIA.MEDIDO POR METRO LINEAR DE SECAO.O CUSTO INCLUI DESENHO NA ESCALA 1:200</v>
      </c>
      <c r="C824" s="115" t="s">
        <v>34344</v>
      </c>
      <c r="D824" s="115" t="s">
        <v>34348</v>
      </c>
      <c r="E824" s="115" t="s">
        <v>34349</v>
      </c>
      <c r="F824" s="115" t="s">
        <v>34350</v>
      </c>
      <c r="I824" s="115" t="s">
        <v>58</v>
      </c>
      <c r="J824" s="115">
        <v>1.94</v>
      </c>
    </row>
    <row r="825" spans="1:10" hidden="1">
      <c r="A825" s="115" t="s">
        <v>1146</v>
      </c>
      <c r="B825" s="115" t="str">
        <f t="shared" si="12"/>
        <v>LEVANTAMENTO DE SECAO TRANSVERSAL EM TERRENO DE OROGRAFIA ACIDENTADA E VEGETACAO RALA.O EQUIPAMENTO CONSIDERADO E O TEODOLITO,USANDO-SE A ESTADIMETRIA.MEDIDO POR METRO LINEAR DE SECAO.O CUSTO INCLUI DESENHO NA ESCALA 1:200</v>
      </c>
      <c r="C825" s="115" t="s">
        <v>34344</v>
      </c>
      <c r="D825" s="115" t="s">
        <v>34348</v>
      </c>
      <c r="E825" s="115" t="s">
        <v>34349</v>
      </c>
      <c r="F825" s="115" t="s">
        <v>34350</v>
      </c>
      <c r="I825" s="115" t="s">
        <v>58</v>
      </c>
      <c r="J825" s="115">
        <v>1.69</v>
      </c>
    </row>
    <row r="826" spans="1:10" hidden="1">
      <c r="A826" s="115" t="s">
        <v>1147</v>
      </c>
      <c r="B826" s="115" t="str">
        <f t="shared" si="12"/>
        <v>LEVANTAMENTO DE SECAO TRANSVERSAL EM TERRENO DE OROGRAFIA NAO ACIDENTADA E VEGETACAO DENSA.O EQUIPAMENTO CONSIDERADO E O NIVEL.O CUSTO INCLUI DESENHO DE SECAO NA ESCALA 1:200.MEDIDO POR METRO LINEAR DE SECAO</v>
      </c>
      <c r="C826" s="115" t="s">
        <v>34351</v>
      </c>
      <c r="D826" s="115" t="s">
        <v>34352</v>
      </c>
      <c r="E826" s="115" t="s">
        <v>34353</v>
      </c>
      <c r="F826" s="115" t="s">
        <v>34354</v>
      </c>
      <c r="I826" s="115" t="s">
        <v>58</v>
      </c>
      <c r="J826" s="115">
        <v>2.4700000000000002</v>
      </c>
    </row>
    <row r="827" spans="1:10" hidden="1">
      <c r="A827" s="115" t="s">
        <v>1148</v>
      </c>
      <c r="B827" s="115" t="str">
        <f t="shared" si="12"/>
        <v>LEVANTAMENTO DE SECAO TRANSVERSAL EM TERRENO DE OROGRAFIA NAO ACIDENTADA E VEGETACAO DENSA.O EQUIPAMENTO CONSIDERADO E O NIVEL.O CUSTO INCLUI DESENHO DE SECAO NA ESCALA 1:200.MEDIDO POR METRO LINEAR DE SECAO</v>
      </c>
      <c r="C827" s="115" t="s">
        <v>34351</v>
      </c>
      <c r="D827" s="115" t="s">
        <v>34352</v>
      </c>
      <c r="E827" s="115" t="s">
        <v>34353</v>
      </c>
      <c r="F827" s="115" t="s">
        <v>34354</v>
      </c>
      <c r="I827" s="115" t="s">
        <v>58</v>
      </c>
      <c r="J827" s="115">
        <v>2.14</v>
      </c>
    </row>
    <row r="828" spans="1:10" hidden="1">
      <c r="A828" s="115" t="s">
        <v>1149</v>
      </c>
      <c r="B828" s="115" t="str">
        <f t="shared" si="12"/>
        <v>LEVANTAMENTO DE SECAO TRANSVERSAL EM TERRENO DE OROGRAFIA NAO ACIDENTADA E VEGETACAO RALA.O EQUIPAMENTO CONSIDERADO E ONIVEL.O CUSTO INCLUI DESENHO DE SECAO NA ESCALA 1:200.MEDIDO POR METRO LINEAR DE SECAO</v>
      </c>
      <c r="C828" s="115" t="s">
        <v>34351</v>
      </c>
      <c r="D828" s="115" t="s">
        <v>34355</v>
      </c>
      <c r="E828" s="115" t="s">
        <v>34356</v>
      </c>
      <c r="F828" s="115" t="s">
        <v>34357</v>
      </c>
      <c r="I828" s="115" t="s">
        <v>58</v>
      </c>
      <c r="J828" s="115">
        <v>1.48</v>
      </c>
    </row>
    <row r="829" spans="1:10" hidden="1">
      <c r="A829" s="115" t="s">
        <v>1150</v>
      </c>
      <c r="B829" s="115" t="str">
        <f t="shared" si="12"/>
        <v>LEVANTAMENTO DE SECAO TRANSVERSAL EM TERRENO DE OROGRAFIA NAO ACIDENTADA E VEGETACAO RALA.O EQUIPAMENTO CONSIDERADO E ONIVEL.O CUSTO INCLUI DESENHO DE SECAO NA ESCALA 1:200.MEDIDO POR METRO LINEAR DE SECAO</v>
      </c>
      <c r="C829" s="115" t="s">
        <v>34351</v>
      </c>
      <c r="D829" s="115" t="s">
        <v>34355</v>
      </c>
      <c r="E829" s="115" t="s">
        <v>34356</v>
      </c>
      <c r="F829" s="115" t="s">
        <v>34357</v>
      </c>
      <c r="I829" s="115" t="s">
        <v>58</v>
      </c>
      <c r="J829" s="115">
        <v>1.28</v>
      </c>
    </row>
    <row r="830" spans="1:10" hidden="1">
      <c r="A830" s="115" t="s">
        <v>1151</v>
      </c>
      <c r="B830" s="115" t="str">
        <f t="shared" si="12"/>
        <v>LEVANTAMENTO TOPOGRAFICO PLANIALTIMETRICO E CADASTRAL,EM AREAS DE FAVELAS,EM TERRENOS DE OROGRAFIA NAO ACIDENTADA.ESTAOINCLUIDOS NOS SERVICOS O LEVANTAMENTO DE SOLEIRAS E TESTADAS DAS EDIFICACOES</v>
      </c>
      <c r="C830" s="115" t="s">
        <v>34358</v>
      </c>
      <c r="D830" s="115" t="s">
        <v>34359</v>
      </c>
      <c r="E830" s="115" t="s">
        <v>34360</v>
      </c>
      <c r="F830" s="115" t="s">
        <v>34361</v>
      </c>
      <c r="I830" s="115" t="s">
        <v>16</v>
      </c>
      <c r="J830" s="115">
        <v>3</v>
      </c>
    </row>
    <row r="831" spans="1:10" hidden="1">
      <c r="A831" s="115" t="s">
        <v>1152</v>
      </c>
      <c r="B831" s="115" t="str">
        <f t="shared" si="12"/>
        <v>LEVANTAMENTO TOPOGRAFICO PLANIALTIMETRICO E CADASTRAL,EM AREAS DE FAVELAS,EM TERRENOS DE OROGRAFIA NAO ACIDENTADA.ESTAOINCLUIDOS NOS SERVICOS O LEVANTAMENTO DE SOLEIRAS E TESTADAS DAS EDIFICACOES</v>
      </c>
      <c r="C831" s="115" t="s">
        <v>34358</v>
      </c>
      <c r="D831" s="115" t="s">
        <v>34359</v>
      </c>
      <c r="E831" s="115" t="s">
        <v>34360</v>
      </c>
      <c r="F831" s="115" t="s">
        <v>34361</v>
      </c>
      <c r="I831" s="115" t="s">
        <v>16</v>
      </c>
      <c r="J831" s="115">
        <v>2.66</v>
      </c>
    </row>
    <row r="832" spans="1:10" hidden="1">
      <c r="A832" s="115" t="s">
        <v>1153</v>
      </c>
      <c r="B832" s="115" t="str">
        <f t="shared" si="12"/>
        <v>LEVANTAMENTO TOPOGRAFICO PLANIALTIMETRICO E CADASTRAL EXECUTADO EM AREAS DE FAVELAS,EM TERRENOS DE OROGRAFIA ACIDENTADA.ESTAO INCLUIDOS NOS SERVICOS O LEVANTAMENTO DE SOLEIRAS E TESTADAS DAS EDIFICACOES</v>
      </c>
      <c r="C832" s="115" t="s">
        <v>34362</v>
      </c>
      <c r="D832" s="115" t="s">
        <v>34363</v>
      </c>
      <c r="E832" s="115" t="s">
        <v>34364</v>
      </c>
      <c r="F832" s="115" t="s">
        <v>34365</v>
      </c>
      <c r="I832" s="115" t="s">
        <v>16</v>
      </c>
      <c r="J832" s="115">
        <v>4.7699999999999996</v>
      </c>
    </row>
    <row r="833" spans="1:10" hidden="1">
      <c r="A833" s="115" t="s">
        <v>1154</v>
      </c>
      <c r="B833" s="115" t="str">
        <f t="shared" si="12"/>
        <v>LEVANTAMENTO TOPOGRAFICO PLANIALTIMETRICO E CADASTRAL EXECUTADO EM AREAS DE FAVELAS,EM TERRENOS DE OROGRAFIA ACIDENTADA.ESTAO INCLUIDOS NOS SERVICOS O LEVANTAMENTO DE SOLEIRAS E TESTADAS DAS EDIFICACOES</v>
      </c>
      <c r="C833" s="115" t="s">
        <v>34362</v>
      </c>
      <c r="D833" s="115" t="s">
        <v>34363</v>
      </c>
      <c r="E833" s="115" t="s">
        <v>34364</v>
      </c>
      <c r="F833" s="115" t="s">
        <v>34365</v>
      </c>
      <c r="I833" s="115" t="s">
        <v>16</v>
      </c>
      <c r="J833" s="115">
        <v>4.2300000000000004</v>
      </c>
    </row>
    <row r="834" spans="1:10" hidden="1">
      <c r="A834" s="115" t="s">
        <v>1155</v>
      </c>
      <c r="B834" s="115" t="str">
        <f t="shared" si="12"/>
        <v>MOBILIZACAO E DESMOBILIZACAO DE EQUIPE E EQUIPAMENTO DE TOPOGRAFIA COM DESLOCAMENTO SUPERIOR A 20KM,MEDIDO POR KM EXCEDENTE,A PARTIR DA CIDADE DO RIO DE JANEIRO (KM 0 DA AV.BRASIL)</v>
      </c>
      <c r="C834" s="115" t="s">
        <v>34366</v>
      </c>
      <c r="D834" s="115" t="s">
        <v>34367</v>
      </c>
      <c r="E834" s="115" t="s">
        <v>34368</v>
      </c>
      <c r="I834" s="115" t="s">
        <v>1042</v>
      </c>
      <c r="J834" s="115">
        <v>6.29</v>
      </c>
    </row>
    <row r="835" spans="1:10" hidden="1">
      <c r="A835" s="115" t="s">
        <v>1156</v>
      </c>
      <c r="B835" s="115" t="str">
        <f t="shared" si="12"/>
        <v>MOBILIZACAO E DESMOBILIZACAO DE EQUIPE E EQUIPAMENTO DE TOPOGRAFIA COM DESLOCAMENTO SUPERIOR A 20KM,MEDIDO POR KM EXCEDENTE,A PARTIR DA CIDADE DO RIO DE JANEIRO (KM 0 DA AV.BRASIL)</v>
      </c>
      <c r="C835" s="115" t="s">
        <v>34366</v>
      </c>
      <c r="D835" s="115" t="s">
        <v>34367</v>
      </c>
      <c r="E835" s="115" t="s">
        <v>34368</v>
      </c>
      <c r="I835" s="115" t="s">
        <v>1042</v>
      </c>
      <c r="J835" s="115">
        <v>5.65</v>
      </c>
    </row>
    <row r="836" spans="1:10" hidden="1">
      <c r="A836" s="115" t="s">
        <v>1157</v>
      </c>
      <c r="B836" s="115" t="str">
        <f t="shared" si="12"/>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15" t="s">
        <v>34369</v>
      </c>
      <c r="D836" s="115" t="s">
        <v>34370</v>
      </c>
      <c r="E836" s="115" t="s">
        <v>34371</v>
      </c>
      <c r="F836" s="115" t="s">
        <v>34372</v>
      </c>
      <c r="G836" s="115" t="s">
        <v>34373</v>
      </c>
      <c r="I836" s="115" t="s">
        <v>6</v>
      </c>
      <c r="J836" s="115">
        <v>6533.61</v>
      </c>
    </row>
    <row r="837" spans="1:10" hidden="1">
      <c r="A837" s="115" t="s">
        <v>1158</v>
      </c>
      <c r="B837" s="115" t="str">
        <f t="shared" ref="B837:B900" si="13">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15" t="s">
        <v>34369</v>
      </c>
      <c r="D837" s="115" t="s">
        <v>34370</v>
      </c>
      <c r="E837" s="115" t="s">
        <v>34371</v>
      </c>
      <c r="F837" s="115" t="s">
        <v>34372</v>
      </c>
      <c r="G837" s="115" t="s">
        <v>34373</v>
      </c>
      <c r="I837" s="115" t="s">
        <v>6</v>
      </c>
      <c r="J837" s="115">
        <v>5822.21</v>
      </c>
    </row>
    <row r="838" spans="1:10" hidden="1">
      <c r="A838" s="115" t="s">
        <v>1159</v>
      </c>
      <c r="B838" s="11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15" t="s">
        <v>34369</v>
      </c>
      <c r="D838" s="115" t="s">
        <v>34370</v>
      </c>
      <c r="E838" s="115" t="s">
        <v>34371</v>
      </c>
      <c r="F838" s="115" t="s">
        <v>34372</v>
      </c>
      <c r="G838" s="115" t="s">
        <v>34374</v>
      </c>
      <c r="H838" s="115" t="s">
        <v>34375</v>
      </c>
      <c r="I838" s="115" t="s">
        <v>16</v>
      </c>
      <c r="J838" s="115">
        <v>2.11</v>
      </c>
    </row>
    <row r="839" spans="1:10" hidden="1">
      <c r="A839" s="115" t="s">
        <v>1160</v>
      </c>
      <c r="B839" s="11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15" t="s">
        <v>34369</v>
      </c>
      <c r="D839" s="115" t="s">
        <v>34370</v>
      </c>
      <c r="E839" s="115" t="s">
        <v>34371</v>
      </c>
      <c r="F839" s="115" t="s">
        <v>34372</v>
      </c>
      <c r="G839" s="115" t="s">
        <v>34374</v>
      </c>
      <c r="H839" s="115" t="s">
        <v>34375</v>
      </c>
      <c r="I839" s="115" t="s">
        <v>16</v>
      </c>
      <c r="J839" s="115">
        <v>1.88</v>
      </c>
    </row>
    <row r="840" spans="1:10" hidden="1">
      <c r="A840" s="115" t="s">
        <v>1161</v>
      </c>
      <c r="B840" s="115"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15" t="s">
        <v>34369</v>
      </c>
      <c r="D840" s="115" t="s">
        <v>34370</v>
      </c>
      <c r="E840" s="115" t="s">
        <v>34376</v>
      </c>
      <c r="F840" s="115" t="s">
        <v>34372</v>
      </c>
      <c r="G840" s="115" t="s">
        <v>34377</v>
      </c>
      <c r="H840" s="115" t="s">
        <v>34378</v>
      </c>
      <c r="I840" s="115" t="s">
        <v>16</v>
      </c>
      <c r="J840" s="115">
        <v>1.46</v>
      </c>
    </row>
    <row r="841" spans="1:10" hidden="1">
      <c r="A841" s="115" t="s">
        <v>1162</v>
      </c>
      <c r="B841" s="115"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15" t="s">
        <v>34369</v>
      </c>
      <c r="D841" s="115" t="s">
        <v>34370</v>
      </c>
      <c r="E841" s="115" t="s">
        <v>34376</v>
      </c>
      <c r="F841" s="115" t="s">
        <v>34372</v>
      </c>
      <c r="G841" s="115" t="s">
        <v>34377</v>
      </c>
      <c r="H841" s="115" t="s">
        <v>34378</v>
      </c>
      <c r="I841" s="115" t="s">
        <v>16</v>
      </c>
      <c r="J841" s="115">
        <v>1.3</v>
      </c>
    </row>
    <row r="842" spans="1:10" hidden="1">
      <c r="A842" s="115" t="s">
        <v>1163</v>
      </c>
      <c r="B842" s="11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15" t="s">
        <v>34369</v>
      </c>
      <c r="D842" s="115" t="s">
        <v>34370</v>
      </c>
      <c r="E842" s="115" t="s">
        <v>34371</v>
      </c>
      <c r="F842" s="115" t="s">
        <v>34379</v>
      </c>
      <c r="G842" s="115" t="s">
        <v>34380</v>
      </c>
      <c r="I842" s="115" t="s">
        <v>6</v>
      </c>
      <c r="J842" s="115">
        <v>5874.95</v>
      </c>
    </row>
    <row r="843" spans="1:10" hidden="1">
      <c r="A843" s="115" t="s">
        <v>1164</v>
      </c>
      <c r="B843" s="11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15" t="s">
        <v>34369</v>
      </c>
      <c r="D843" s="115" t="s">
        <v>34370</v>
      </c>
      <c r="E843" s="115" t="s">
        <v>34371</v>
      </c>
      <c r="F843" s="115" t="s">
        <v>34379</v>
      </c>
      <c r="G843" s="115" t="s">
        <v>34380</v>
      </c>
      <c r="I843" s="115" t="s">
        <v>6</v>
      </c>
      <c r="J843" s="115">
        <v>5235.95</v>
      </c>
    </row>
    <row r="844" spans="1:10" hidden="1">
      <c r="A844" s="115" t="s">
        <v>1165</v>
      </c>
      <c r="B844" s="11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15" t="s">
        <v>34369</v>
      </c>
      <c r="D844" s="115" t="s">
        <v>34370</v>
      </c>
      <c r="E844" s="115" t="s">
        <v>34371</v>
      </c>
      <c r="F844" s="115" t="s">
        <v>34379</v>
      </c>
      <c r="G844" s="115" t="s">
        <v>34381</v>
      </c>
      <c r="H844" s="115" t="s">
        <v>34382</v>
      </c>
      <c r="I844" s="115" t="s">
        <v>16</v>
      </c>
      <c r="J844" s="115">
        <v>2.87</v>
      </c>
    </row>
    <row r="845" spans="1:10" hidden="1">
      <c r="A845" s="115" t="s">
        <v>1166</v>
      </c>
      <c r="B845" s="11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15" t="s">
        <v>34369</v>
      </c>
      <c r="D845" s="115" t="s">
        <v>34370</v>
      </c>
      <c r="E845" s="115" t="s">
        <v>34371</v>
      </c>
      <c r="F845" s="115" t="s">
        <v>34379</v>
      </c>
      <c r="G845" s="115" t="s">
        <v>34381</v>
      </c>
      <c r="H845" s="115" t="s">
        <v>34382</v>
      </c>
      <c r="I845" s="115" t="s">
        <v>16</v>
      </c>
      <c r="J845" s="115">
        <v>2.56</v>
      </c>
    </row>
    <row r="846" spans="1:10" hidden="1">
      <c r="A846" s="115" t="s">
        <v>1167</v>
      </c>
      <c r="B846" s="11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15" t="s">
        <v>34369</v>
      </c>
      <c r="D846" s="115" t="s">
        <v>34370</v>
      </c>
      <c r="E846" s="115" t="s">
        <v>34371</v>
      </c>
      <c r="F846" s="115" t="s">
        <v>34379</v>
      </c>
      <c r="G846" s="115" t="s">
        <v>34383</v>
      </c>
      <c r="H846" s="115" t="s">
        <v>34384</v>
      </c>
      <c r="I846" s="115" t="s">
        <v>16</v>
      </c>
      <c r="J846" s="115">
        <v>2.34</v>
      </c>
    </row>
    <row r="847" spans="1:10" hidden="1">
      <c r="A847" s="115" t="s">
        <v>1168</v>
      </c>
      <c r="B847" s="11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15" t="s">
        <v>34369</v>
      </c>
      <c r="D847" s="115" t="s">
        <v>34370</v>
      </c>
      <c r="E847" s="115" t="s">
        <v>34371</v>
      </c>
      <c r="F847" s="115" t="s">
        <v>34379</v>
      </c>
      <c r="G847" s="115" t="s">
        <v>34383</v>
      </c>
      <c r="H847" s="115" t="s">
        <v>34384</v>
      </c>
      <c r="I847" s="115" t="s">
        <v>16</v>
      </c>
      <c r="J847" s="115">
        <v>2.09</v>
      </c>
    </row>
    <row r="848" spans="1:10" hidden="1">
      <c r="A848" s="115" t="s">
        <v>1169</v>
      </c>
      <c r="B848" s="115" t="str">
        <f t="shared" si="13"/>
        <v>LEVANTAMENTO PLANIALTIMETRICO CADASTRAL DE AREA RURAL,DESTINADO A PROJETOS VIARIOS,DE SANEAMENTO,DUTOS,LINHAS DE TRANSMISSAO,ETC,EXECUTADOS COM POLIGONAL CLASSE II PAC,COMPREENDENDO CALCULOS E DESENHOS NA ESCALA DE 1:2000 ATE 1:500 EM AREAS ATE 1HA</v>
      </c>
      <c r="C848" s="115" t="s">
        <v>34385</v>
      </c>
      <c r="D848" s="115" t="s">
        <v>34386</v>
      </c>
      <c r="E848" s="115" t="s">
        <v>34387</v>
      </c>
      <c r="F848" s="115" t="s">
        <v>34388</v>
      </c>
      <c r="G848" s="115" t="s">
        <v>34389</v>
      </c>
      <c r="I848" s="115" t="s">
        <v>1093</v>
      </c>
      <c r="J848" s="115">
        <v>6533.61</v>
      </c>
    </row>
    <row r="849" spans="1:10" hidden="1">
      <c r="A849" s="115" t="s">
        <v>1170</v>
      </c>
      <c r="B849" s="115" t="str">
        <f t="shared" si="13"/>
        <v>LEVANTAMENTO PLANIALTIMETRICO CADASTRAL DE AREA RURAL,DESTINADO A PROJETOS VIARIOS,DE SANEAMENTO,DUTOS,LINHAS DE TRANSMISSAO,ETC,EXECUTADOS COM POLIGONAL CLASSE II PAC,COMPREENDENDO CALCULOS E DESENHOS NA ESCALA DE 1:2000 ATE 1:500 EM AREAS ATE 1HA</v>
      </c>
      <c r="C849" s="115" t="s">
        <v>34385</v>
      </c>
      <c r="D849" s="115" t="s">
        <v>34386</v>
      </c>
      <c r="E849" s="115" t="s">
        <v>34387</v>
      </c>
      <c r="F849" s="115" t="s">
        <v>34388</v>
      </c>
      <c r="G849" s="115" t="s">
        <v>34389</v>
      </c>
      <c r="I849" s="115" t="s">
        <v>1093</v>
      </c>
      <c r="J849" s="115">
        <v>5822.21</v>
      </c>
    </row>
    <row r="850" spans="1:10" hidden="1">
      <c r="A850" s="115" t="s">
        <v>1171</v>
      </c>
      <c r="B850" s="115" t="str">
        <f t="shared" si="13"/>
        <v>LEVANTAMENTO PLANIALTIMETRICO CADASTRAL DE AREA RURAL,DESTINADO A PROJETOS VIARIOS,DE SANEAMENTO,DUTOS,LINHAS DE TRANSMISSAO,ETC,EXECUTADOS COM POLIGONAL CLASSE II PAC,COMPREENDENDO CALCULOS E DESENHOS NA ESCALA DE 1:2000 ATE 1:500 EM AREAS ACIMA DE 1HA</v>
      </c>
      <c r="C850" s="115" t="s">
        <v>34385</v>
      </c>
      <c r="D850" s="115" t="s">
        <v>34386</v>
      </c>
      <c r="E850" s="115" t="s">
        <v>34387</v>
      </c>
      <c r="F850" s="115" t="s">
        <v>34388</v>
      </c>
      <c r="G850" s="115" t="s">
        <v>34390</v>
      </c>
      <c r="I850" s="115" t="s">
        <v>1093</v>
      </c>
      <c r="J850" s="115">
        <v>5441.9</v>
      </c>
    </row>
    <row r="851" spans="1:10" hidden="1">
      <c r="A851" s="115" t="s">
        <v>1172</v>
      </c>
      <c r="B851" s="115" t="str">
        <f t="shared" si="13"/>
        <v>LEVANTAMENTO PLANIALTIMETRICO CADASTRAL DE AREA RURAL,DESTINADO A PROJETOS VIARIOS,DE SANEAMENTO,DUTOS,LINHAS DE TRANSMISSAO,ETC,EXECUTADOS COM POLIGONAL CLASSE II PAC,COMPREENDENDO CALCULOS E DESENHOS NA ESCALA DE 1:2000 ATE 1:500 EM AREAS ACIMA DE 1HA</v>
      </c>
      <c r="C851" s="115" t="s">
        <v>34385</v>
      </c>
      <c r="D851" s="115" t="s">
        <v>34386</v>
      </c>
      <c r="E851" s="115" t="s">
        <v>34387</v>
      </c>
      <c r="F851" s="115" t="s">
        <v>34388</v>
      </c>
      <c r="G851" s="115" t="s">
        <v>34390</v>
      </c>
      <c r="I851" s="115" t="s">
        <v>1093</v>
      </c>
      <c r="J851" s="115">
        <v>4849.3599999999997</v>
      </c>
    </row>
    <row r="852" spans="1:10" hidden="1">
      <c r="A852" s="115" t="s">
        <v>1173</v>
      </c>
      <c r="B852" s="115" t="str">
        <f t="shared" si="13"/>
        <v>LEVANTAMENTO TOPOGRAFICO POR BATIMETRIA,SERVICOS DE CAMPO EESCRITORIO,COM SECOES DE LEVANTAMENTO EQUIDISTANTE DE ATE 20 METROS,INCLUSIVE TRANSPORTE DO PESSOAL,COM AREA DE ATE 10 HA (ESCALA 1:500)</v>
      </c>
      <c r="C852" s="115" t="s">
        <v>34391</v>
      </c>
      <c r="D852" s="115" t="s">
        <v>34392</v>
      </c>
      <c r="E852" s="115" t="s">
        <v>34393</v>
      </c>
      <c r="F852" s="115" t="s">
        <v>34394</v>
      </c>
      <c r="I852" s="115" t="s">
        <v>1093</v>
      </c>
      <c r="J852" s="115">
        <v>3975.37</v>
      </c>
    </row>
    <row r="853" spans="1:10" hidden="1">
      <c r="A853" s="115" t="s">
        <v>1174</v>
      </c>
      <c r="B853" s="115" t="str">
        <f t="shared" si="13"/>
        <v>LEVANTAMENTO TOPOGRAFICO POR BATIMETRIA,SERVICOS DE CAMPO EESCRITORIO,COM SECOES DE LEVANTAMENTO EQUIDISTANTE DE ATE 20 METROS,INCLUSIVE TRANSPORTE DO PESSOAL,COM AREA DE ATE 10 HA (ESCALA 1:500)</v>
      </c>
      <c r="C853" s="115" t="s">
        <v>34391</v>
      </c>
      <c r="D853" s="115" t="s">
        <v>34392</v>
      </c>
      <c r="E853" s="115" t="s">
        <v>34393</v>
      </c>
      <c r="F853" s="115" t="s">
        <v>34394</v>
      </c>
      <c r="I853" s="115" t="s">
        <v>1093</v>
      </c>
      <c r="J853" s="115">
        <v>3598.61</v>
      </c>
    </row>
    <row r="854" spans="1:10" hidden="1">
      <c r="A854" s="115" t="s">
        <v>1175</v>
      </c>
      <c r="B854" s="115" t="str">
        <f t="shared" si="13"/>
        <v>LEVANTAMENTO FOTOGRAFICO DE ASPECTO DE AREA URBANA,COM IMPRESSAO COLORIDA</v>
      </c>
      <c r="C854" s="115" t="s">
        <v>34395</v>
      </c>
      <c r="D854" s="115" t="s">
        <v>34396</v>
      </c>
      <c r="I854" s="115" t="s">
        <v>6</v>
      </c>
      <c r="J854" s="115">
        <v>1.7000000000000002</v>
      </c>
    </row>
    <row r="855" spans="1:10" hidden="1">
      <c r="A855" s="115" t="s">
        <v>1176</v>
      </c>
      <c r="B855" s="115" t="str">
        <f t="shared" si="13"/>
        <v>LEVANTAMENTO FOTOGRAFICO DE ASPECTO DE AREA URBANA,COM IMPRESSAO COLORIDA</v>
      </c>
      <c r="C855" s="115" t="s">
        <v>34395</v>
      </c>
      <c r="D855" s="115" t="s">
        <v>34396</v>
      </c>
      <c r="I855" s="115" t="s">
        <v>6</v>
      </c>
      <c r="J855" s="115">
        <v>1.47</v>
      </c>
    </row>
    <row r="856" spans="1:10" hidden="1">
      <c r="A856" s="115" t="s">
        <v>1177</v>
      </c>
      <c r="B856" s="115"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6" s="115" t="s">
        <v>34397</v>
      </c>
      <c r="D856" s="115" t="s">
        <v>34398</v>
      </c>
      <c r="E856" s="115" t="s">
        <v>34399</v>
      </c>
      <c r="F856" s="115" t="s">
        <v>34400</v>
      </c>
      <c r="G856" s="115" t="s">
        <v>34401</v>
      </c>
      <c r="I856" s="115" t="s">
        <v>16</v>
      </c>
      <c r="J856" s="115">
        <v>1.47</v>
      </c>
    </row>
    <row r="857" spans="1:10" hidden="1">
      <c r="A857" s="115" t="s">
        <v>1178</v>
      </c>
      <c r="B857" s="115"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7" s="115" t="s">
        <v>34397</v>
      </c>
      <c r="D857" s="115" t="s">
        <v>34398</v>
      </c>
      <c r="E857" s="115" t="s">
        <v>34399</v>
      </c>
      <c r="F857" s="115" t="s">
        <v>34400</v>
      </c>
      <c r="G857" s="115" t="s">
        <v>34401</v>
      </c>
      <c r="I857" s="115" t="s">
        <v>16</v>
      </c>
      <c r="J857" s="115">
        <v>1.32</v>
      </c>
    </row>
    <row r="858" spans="1:10" hidden="1">
      <c r="A858" s="115" t="s">
        <v>1179</v>
      </c>
      <c r="B858" s="115" t="str">
        <f t="shared" si="13"/>
        <v>IMPLANTACAO DE POLIGONAL PELO PERIMETRO DE AREA DE ENCOSTA A SER LEVANTADA,LOCADA EM RELACAO A MARCOS TOPOGRAFICOS(EXCLUINDO ESTES),TERRENO DE VEGETACAO LEVE</v>
      </c>
      <c r="C858" s="115" t="s">
        <v>34402</v>
      </c>
      <c r="D858" s="115" t="s">
        <v>34403</v>
      </c>
      <c r="E858" s="115" t="s">
        <v>34404</v>
      </c>
      <c r="I858" s="115" t="s">
        <v>58</v>
      </c>
      <c r="J858" s="115">
        <v>9.25</v>
      </c>
    </row>
    <row r="859" spans="1:10" hidden="1">
      <c r="A859" s="115" t="s">
        <v>1180</v>
      </c>
      <c r="B859" s="115" t="str">
        <f t="shared" si="13"/>
        <v>IMPLANTACAO DE POLIGONAL PELO PERIMETRO DE AREA DE ENCOSTA A SER LEVANTADA,LOCADA EM RELACAO A MARCOS TOPOGRAFICOS(EXCLUINDO ESTES),TERRENO DE VEGETACAO LEVE</v>
      </c>
      <c r="C859" s="115" t="s">
        <v>34402</v>
      </c>
      <c r="D859" s="115" t="s">
        <v>34403</v>
      </c>
      <c r="E859" s="115" t="s">
        <v>34404</v>
      </c>
      <c r="I859" s="115" t="s">
        <v>58</v>
      </c>
      <c r="J859" s="115">
        <v>8.19</v>
      </c>
    </row>
    <row r="860" spans="1:10" hidden="1">
      <c r="A860" s="115" t="s">
        <v>1181</v>
      </c>
      <c r="B860" s="115" t="str">
        <f t="shared" si="13"/>
        <v>IMPLANTACAO DE POLIGONAL PELO PERIMETRO DE AREA DE ENCOSTA A SER LEVANTADA,LOCADA EM RELACAO A MARCOS TOPOGRAFICOS(EXCLUINDO ESTES),TERRENO DE VEGETACAO DENSA</v>
      </c>
      <c r="C860" s="115" t="s">
        <v>34402</v>
      </c>
      <c r="D860" s="115" t="s">
        <v>34403</v>
      </c>
      <c r="E860" s="115" t="s">
        <v>34405</v>
      </c>
      <c r="I860" s="115" t="s">
        <v>58</v>
      </c>
      <c r="J860" s="115">
        <v>12.54</v>
      </c>
    </row>
    <row r="861" spans="1:10" hidden="1">
      <c r="A861" s="115" t="s">
        <v>1182</v>
      </c>
      <c r="B861" s="115" t="str">
        <f t="shared" si="13"/>
        <v>IMPLANTACAO DE POLIGONAL PELO PERIMETRO DE AREA DE ENCOSTA A SER LEVANTADA,LOCADA EM RELACAO A MARCOS TOPOGRAFICOS(EXCLUINDO ESTES),TERRENO DE VEGETACAO DENSA</v>
      </c>
      <c r="C861" s="115" t="s">
        <v>34402</v>
      </c>
      <c r="D861" s="115" t="s">
        <v>34403</v>
      </c>
      <c r="E861" s="115" t="s">
        <v>34405</v>
      </c>
      <c r="I861" s="115" t="s">
        <v>58</v>
      </c>
      <c r="J861" s="115">
        <v>11.11</v>
      </c>
    </row>
    <row r="862" spans="1:10" hidden="1">
      <c r="A862" s="115" t="s">
        <v>1183</v>
      </c>
      <c r="B862" s="115" t="str">
        <f t="shared" si="13"/>
        <v>MARCOS TOPOGRAFICOS DE CONCRETO COM PINO DE REFERENCIA,EM ENCOSTA.FORNECIMENTO E COLOCACAO</v>
      </c>
      <c r="C862" s="115" t="s">
        <v>34406</v>
      </c>
      <c r="D862" s="115" t="s">
        <v>34407</v>
      </c>
      <c r="I862" s="115" t="s">
        <v>6</v>
      </c>
      <c r="J862" s="115">
        <v>65.61</v>
      </c>
    </row>
    <row r="863" spans="1:10" hidden="1">
      <c r="A863" s="115" t="s">
        <v>1184</v>
      </c>
      <c r="B863" s="115" t="str">
        <f t="shared" si="13"/>
        <v>MARCOS TOPOGRAFICOS DE CONCRETO COM PINO DE REFERENCIA,EM ENCOSTA.FORNECIMENTO E COLOCACAO</v>
      </c>
      <c r="C863" s="115" t="s">
        <v>34406</v>
      </c>
      <c r="D863" s="115" t="s">
        <v>34407</v>
      </c>
      <c r="I863" s="115" t="s">
        <v>6</v>
      </c>
      <c r="J863" s="115">
        <v>58.1</v>
      </c>
    </row>
    <row r="864" spans="1:10" hidden="1">
      <c r="A864" s="115" t="s">
        <v>1185</v>
      </c>
      <c r="B864" s="115" t="str">
        <f t="shared" si="13"/>
        <v>EXECUCAO DE PERFIS TOPOGRAFICOS,EM ENCOSTAS COM LEVANTAMENTO DE DETALHES,TERRENO DE VEGETACAO LEVE,INCLUINDO SERVICOS DE CAMPO,DE ESCRITORIO E APRESENTACAO DE DESENHOS</v>
      </c>
      <c r="C864" s="115" t="s">
        <v>34408</v>
      </c>
      <c r="D864" s="115" t="s">
        <v>34409</v>
      </c>
      <c r="E864" s="115" t="s">
        <v>34410</v>
      </c>
      <c r="I864" s="115" t="s">
        <v>58</v>
      </c>
      <c r="J864" s="115">
        <v>15.96</v>
      </c>
    </row>
    <row r="865" spans="1:10" hidden="1">
      <c r="A865" s="115" t="s">
        <v>1186</v>
      </c>
      <c r="B865" s="115" t="str">
        <f t="shared" si="13"/>
        <v>EXECUCAO DE PERFIS TOPOGRAFICOS,EM ENCOSTAS COM LEVANTAMENTO DE DETALHES,TERRENO DE VEGETACAO LEVE,INCLUINDO SERVICOS DE CAMPO,DE ESCRITORIO E APRESENTACAO DE DESENHOS</v>
      </c>
      <c r="C865" s="115" t="s">
        <v>34408</v>
      </c>
      <c r="D865" s="115" t="s">
        <v>34409</v>
      </c>
      <c r="E865" s="115" t="s">
        <v>34410</v>
      </c>
      <c r="I865" s="115" t="s">
        <v>58</v>
      </c>
      <c r="J865" s="115">
        <v>14.12</v>
      </c>
    </row>
    <row r="866" spans="1:10" hidden="1">
      <c r="A866" s="115" t="s">
        <v>1187</v>
      </c>
      <c r="B866" s="115" t="str">
        <f t="shared" si="13"/>
        <v>EXECUCAO DE PERFIS TOPOGRAFICOS,EM ENCOSTAS COM LEVANTAMENTO DE DETALHES,TERRENO DE VEGETACAO DENSA,INCLUINDO SERVICOS DE CAMPO,DE ESCRITORIO E APRESENTACAO DE DESENHOS</v>
      </c>
      <c r="C866" s="115" t="s">
        <v>34408</v>
      </c>
      <c r="D866" s="115" t="s">
        <v>34411</v>
      </c>
      <c r="E866" s="115" t="s">
        <v>34412</v>
      </c>
      <c r="I866" s="115" t="s">
        <v>58</v>
      </c>
      <c r="J866" s="115">
        <v>21.55</v>
      </c>
    </row>
    <row r="867" spans="1:10" hidden="1">
      <c r="A867" s="115" t="s">
        <v>1188</v>
      </c>
      <c r="B867" s="115" t="str">
        <f t="shared" si="13"/>
        <v>EXECUCAO DE PERFIS TOPOGRAFICOS,EM ENCOSTAS COM LEVANTAMENTO DE DETALHES,TERRENO DE VEGETACAO DENSA,INCLUINDO SERVICOS DE CAMPO,DE ESCRITORIO E APRESENTACAO DE DESENHOS</v>
      </c>
      <c r="C867" s="115" t="s">
        <v>34408</v>
      </c>
      <c r="D867" s="115" t="s">
        <v>34411</v>
      </c>
      <c r="E867" s="115" t="s">
        <v>34412</v>
      </c>
      <c r="I867" s="115" t="s">
        <v>58</v>
      </c>
      <c r="J867" s="115">
        <v>19.059999999999999</v>
      </c>
    </row>
    <row r="868" spans="1:10" hidden="1">
      <c r="A868" s="115" t="s">
        <v>1189</v>
      </c>
      <c r="B868" s="115" t="str">
        <f t="shared" si="13"/>
        <v>LEVANTAMENTO TOPOGRAFICO PLANIALTIMETRICO, EM AREAS DE RECUPERACAO DE LOGRADOUROS PUBLICOS</v>
      </c>
      <c r="C868" s="115" t="s">
        <v>34413</v>
      </c>
      <c r="D868" s="115" t="s">
        <v>34414</v>
      </c>
      <c r="I868" s="115" t="s">
        <v>16</v>
      </c>
      <c r="J868" s="115">
        <v>0.25</v>
      </c>
    </row>
    <row r="869" spans="1:10" hidden="1">
      <c r="A869" s="115" t="s">
        <v>1190</v>
      </c>
      <c r="B869" s="115" t="str">
        <f t="shared" si="13"/>
        <v>LEVANTAMENTO TOPOGRAFICO PLANIALTIMETRICO, EM AREAS DE RECUPERACAO DE LOGRADOUROS PUBLICOS</v>
      </c>
      <c r="C869" s="115" t="s">
        <v>34413</v>
      </c>
      <c r="D869" s="115" t="s">
        <v>34414</v>
      </c>
      <c r="I869" s="115" t="s">
        <v>16</v>
      </c>
      <c r="J869" s="115">
        <v>0.22</v>
      </c>
    </row>
    <row r="870" spans="1:10" hidden="1">
      <c r="A870" s="115" t="s">
        <v>1191</v>
      </c>
      <c r="B870" s="115" t="str">
        <f t="shared" si="13"/>
        <v>LEVANTAMENTO TOPOGRAFICO PLANIALTIMETRICO E CADASTRAL,COM CURVAS DE NIVEL A CADA 1,00M,CONSIDERANDO TERRENO DE OROGRAFIA ACIDENTADA,VEGETACAO DENSA E EDIFICACAO LEVE.CUSTO PARA AREA ATE 5000M2 (ESCALA 1:250/500)</v>
      </c>
      <c r="C870" s="115" t="s">
        <v>34415</v>
      </c>
      <c r="D870" s="115" t="s">
        <v>34416</v>
      </c>
      <c r="E870" s="115" t="s">
        <v>55606</v>
      </c>
      <c r="F870" s="115" t="s">
        <v>55607</v>
      </c>
      <c r="I870" s="115" t="s">
        <v>6</v>
      </c>
      <c r="J870" s="115">
        <v>7603.81</v>
      </c>
    </row>
    <row r="871" spans="1:10" hidden="1">
      <c r="A871" s="115" t="s">
        <v>1192</v>
      </c>
      <c r="B871" s="115" t="str">
        <f t="shared" si="13"/>
        <v>LEVANTAMENTO TOPOGRAFICO PLANIALTIMETRICO E CADASTRAL,COM CURVAS DE NIVEL A CADA 1,00M,CONSIDERANDO TERRENO DE OROGRAFIA ACIDENTADA,VEGETACAO DENSA E EDIFICACAO LEVE.CUSTO PARA AREA ATE 5000M2 (ESCALA 1:250/500)</v>
      </c>
      <c r="C871" s="115" t="s">
        <v>34415</v>
      </c>
      <c r="D871" s="115" t="s">
        <v>34416</v>
      </c>
      <c r="E871" s="115" t="s">
        <v>55606</v>
      </c>
      <c r="F871" s="115" t="s">
        <v>55607</v>
      </c>
      <c r="I871" s="115" t="s">
        <v>6</v>
      </c>
      <c r="J871" s="115">
        <v>6779.26</v>
      </c>
    </row>
    <row r="872" spans="1:10" hidden="1">
      <c r="A872" s="115" t="s">
        <v>55608</v>
      </c>
      <c r="B872" s="115" t="str">
        <f t="shared" si="13"/>
        <v>LEVANTAMENTO TOPOGRAFICO PLANIALTIMETRICO E CADASTRAL,COM CURVAS DE NIVEL A CADA 1,00M,CONSIDERANDO TERRENO DE OROGRAFIA ACIDENTADA,VEGETACAO DENSA E EDIFICACAO MEDIA.CUSTO PARA AREA ATE 5000M2 (ESCALA 1:250/500)</v>
      </c>
      <c r="C872" s="115" t="s">
        <v>34415</v>
      </c>
      <c r="D872" s="115" t="s">
        <v>34416</v>
      </c>
      <c r="E872" s="115" t="s">
        <v>55609</v>
      </c>
      <c r="F872" s="115" t="s">
        <v>55610</v>
      </c>
      <c r="I872" s="115" t="s">
        <v>6</v>
      </c>
      <c r="J872" s="115">
        <v>8242.15</v>
      </c>
    </row>
    <row r="873" spans="1:10" hidden="1">
      <c r="A873" s="115" t="s">
        <v>55611</v>
      </c>
      <c r="B873" s="115" t="str">
        <f t="shared" si="13"/>
        <v>LEVANTAMENTO TOPOGRAFICO PLANIALTIMETRICO E CADASTRAL,COM CURVAS DE NIVEL A CADA 1,00M,CONSIDERANDO TERRENO DE OROGRAFIA ACIDENTADA,VEGETACAO DENSA E EDIFICACAO MEDIA.CUSTO PARA AREA ATE 5000M2 (ESCALA 1:250/500)</v>
      </c>
      <c r="C873" s="115" t="s">
        <v>34415</v>
      </c>
      <c r="D873" s="115" t="s">
        <v>34416</v>
      </c>
      <c r="E873" s="115" t="s">
        <v>55609</v>
      </c>
      <c r="F873" s="115" t="s">
        <v>55610</v>
      </c>
      <c r="I873" s="115" t="s">
        <v>6</v>
      </c>
      <c r="J873" s="115">
        <v>7348.35</v>
      </c>
    </row>
    <row r="874" spans="1:10" hidden="1">
      <c r="A874" s="115" t="s">
        <v>55612</v>
      </c>
      <c r="B874" s="115" t="str">
        <f t="shared" si="13"/>
        <v>LEVANTAMENTO TOPOGRAFICO PLANIALTIMETRICO E CADASTRAL,COM CURVAS DE NIVEL A CADA 1,00M,CONSIDERANDO TERRENO DE OROGRAFIA ACIDENTADA,VEGETACAO DENSA E EDIFICACAO DENSA.CUSTO PARA AREA ATE 5000M2 (ESCALA 1:250/500)</v>
      </c>
      <c r="C874" s="115" t="s">
        <v>34415</v>
      </c>
      <c r="D874" s="115" t="s">
        <v>34416</v>
      </c>
      <c r="E874" s="115" t="s">
        <v>55613</v>
      </c>
      <c r="F874" s="115" t="s">
        <v>55610</v>
      </c>
      <c r="I874" s="115" t="s">
        <v>6</v>
      </c>
      <c r="J874" s="115">
        <v>9142.42</v>
      </c>
    </row>
    <row r="875" spans="1:10" hidden="1">
      <c r="A875" s="115" t="s">
        <v>55614</v>
      </c>
      <c r="B875" s="115" t="str">
        <f t="shared" si="13"/>
        <v>LEVANTAMENTO TOPOGRAFICO PLANIALTIMETRICO E CADASTRAL,COM CURVAS DE NIVEL A CADA 1,00M,CONSIDERANDO TERRENO DE OROGRAFIA ACIDENTADA,VEGETACAO DENSA E EDIFICACAO DENSA.CUSTO PARA AREA ATE 5000M2 (ESCALA 1:250/500)</v>
      </c>
      <c r="C875" s="115" t="s">
        <v>34415</v>
      </c>
      <c r="D875" s="115" t="s">
        <v>34416</v>
      </c>
      <c r="E875" s="115" t="s">
        <v>55613</v>
      </c>
      <c r="F875" s="115" t="s">
        <v>55610</v>
      </c>
      <c r="I875" s="115" t="s">
        <v>6</v>
      </c>
      <c r="J875" s="115">
        <v>8151.02</v>
      </c>
    </row>
    <row r="876" spans="1:10" hidden="1">
      <c r="A876" s="115" t="s">
        <v>1193</v>
      </c>
      <c r="B876" s="115" t="str">
        <f t="shared" si="13"/>
        <v>LEVANTAMENTO TOPOGRAFICO PLANIALTIMETRICO E CADASTRAL,COM CURVAS DE NIVEL A CADA 1,00M,CONSIDERANDO TERRENO DE OROGRAFIA ACIDENTADA,VEGETACAO RALA E EDIFICACAO LEVE.CUSTO PARA AREA   ATE 5000M2 (ESCALA 1:250/500)</v>
      </c>
      <c r="C876" s="115" t="s">
        <v>34415</v>
      </c>
      <c r="D876" s="115" t="s">
        <v>34416</v>
      </c>
      <c r="E876" s="115" t="s">
        <v>55615</v>
      </c>
      <c r="F876" s="115" t="s">
        <v>55616</v>
      </c>
      <c r="I876" s="115" t="s">
        <v>6</v>
      </c>
      <c r="J876" s="115">
        <v>6083.05</v>
      </c>
    </row>
    <row r="877" spans="1:10" hidden="1">
      <c r="A877" s="115" t="s">
        <v>1194</v>
      </c>
      <c r="B877" s="115" t="str">
        <f t="shared" si="13"/>
        <v>LEVANTAMENTO TOPOGRAFICO PLANIALTIMETRICO E CADASTRAL,COM CURVAS DE NIVEL A CADA 1,00M,CONSIDERANDO TERRENO DE OROGRAFIA ACIDENTADA,VEGETACAO RALA E EDIFICACAO LEVE.CUSTO PARA AREA   ATE 5000M2 (ESCALA 1:250/500)</v>
      </c>
      <c r="C877" s="115" t="s">
        <v>34415</v>
      </c>
      <c r="D877" s="115" t="s">
        <v>34416</v>
      </c>
      <c r="E877" s="115" t="s">
        <v>55615</v>
      </c>
      <c r="F877" s="115" t="s">
        <v>55616</v>
      </c>
      <c r="I877" s="115" t="s">
        <v>6</v>
      </c>
      <c r="J877" s="115">
        <v>5423.4</v>
      </c>
    </row>
    <row r="878" spans="1:10" hidden="1">
      <c r="A878" s="115" t="s">
        <v>55617</v>
      </c>
      <c r="B878" s="115" t="str">
        <f t="shared" si="13"/>
        <v>LEVANTAMENTO TOPOGRAFICO PLANIALTIMETRICO E CADASTRAL,COM CURVAS DE NIVEL A CADA 1,00M,CONSIDERANDO TERRENO DE OROGRAFIA ACIDENTADA,VEGETACAO RALA E EDIFICACAO MEDIA.CUSTO PARA AREA ATE 5000M2 (ESCALA 1:250/500)</v>
      </c>
      <c r="C878" s="115" t="s">
        <v>34415</v>
      </c>
      <c r="D878" s="115" t="s">
        <v>34416</v>
      </c>
      <c r="E878" s="115" t="s">
        <v>55618</v>
      </c>
      <c r="F878" s="115" t="s">
        <v>55607</v>
      </c>
      <c r="I878" s="115" t="s">
        <v>6</v>
      </c>
      <c r="J878" s="115">
        <v>6594.01</v>
      </c>
    </row>
    <row r="879" spans="1:10" hidden="1">
      <c r="A879" s="115" t="s">
        <v>55619</v>
      </c>
      <c r="B879" s="115" t="str">
        <f t="shared" si="13"/>
        <v>LEVANTAMENTO TOPOGRAFICO PLANIALTIMETRICO E CADASTRAL,COM CURVAS DE NIVEL A CADA 1,00M,CONSIDERANDO TERRENO DE OROGRAFIA ACIDENTADA,VEGETACAO RALA E EDIFICACAO MEDIA.CUSTO PARA AREA ATE 5000M2 (ESCALA 1:250/500)</v>
      </c>
      <c r="C879" s="115" t="s">
        <v>34415</v>
      </c>
      <c r="D879" s="115" t="s">
        <v>34416</v>
      </c>
      <c r="E879" s="115" t="s">
        <v>55618</v>
      </c>
      <c r="F879" s="115" t="s">
        <v>55607</v>
      </c>
      <c r="I879" s="115" t="s">
        <v>6</v>
      </c>
      <c r="J879" s="115">
        <v>5878.95</v>
      </c>
    </row>
    <row r="880" spans="1:10" hidden="1">
      <c r="A880" s="115" t="s">
        <v>55620</v>
      </c>
      <c r="B880" s="115" t="str">
        <f t="shared" si="13"/>
        <v>LEVANTAMENTO TOPOGRAFICO PLANIALTIMETRICO E CADASTRAL,COM CURVAS DE NIVEL A CADA 1,00M,CONSIDERANDO TERRENO DE OROGRAFIA ACIDENTADA,VEGETACAO RALA E EDIFICACAO DENSA.CUSTO PARA AREA ATE 5000M2 (ESCALA 1:250/500)</v>
      </c>
      <c r="C880" s="115" t="s">
        <v>34415</v>
      </c>
      <c r="D880" s="115" t="s">
        <v>34416</v>
      </c>
      <c r="E880" s="115" t="s">
        <v>55621</v>
      </c>
      <c r="F880" s="115" t="s">
        <v>55607</v>
      </c>
      <c r="I880" s="115" t="s">
        <v>6</v>
      </c>
      <c r="J880" s="115">
        <v>7603.81</v>
      </c>
    </row>
    <row r="881" spans="1:10" hidden="1">
      <c r="A881" s="115" t="s">
        <v>55622</v>
      </c>
      <c r="B881" s="115" t="str">
        <f t="shared" si="13"/>
        <v>LEVANTAMENTO TOPOGRAFICO PLANIALTIMETRICO E CADASTRAL,COM CURVAS DE NIVEL A CADA 1,00M,CONSIDERANDO TERRENO DE OROGRAFIA ACIDENTADA,VEGETACAO RALA E EDIFICACAO DENSA.CUSTO PARA AREA ATE 5000M2 (ESCALA 1:250/500)</v>
      </c>
      <c r="C881" s="115" t="s">
        <v>34415</v>
      </c>
      <c r="D881" s="115" t="s">
        <v>34416</v>
      </c>
      <c r="E881" s="115" t="s">
        <v>55621</v>
      </c>
      <c r="F881" s="115" t="s">
        <v>55607</v>
      </c>
      <c r="I881" s="115" t="s">
        <v>6</v>
      </c>
      <c r="J881" s="115">
        <v>6779.26</v>
      </c>
    </row>
    <row r="882" spans="1:10" hidden="1">
      <c r="A882" s="115" t="s">
        <v>1195</v>
      </c>
      <c r="B882" s="115" t="str">
        <f t="shared" si="13"/>
        <v>LEVANTAMENTO TOPOGRAFICO PLANIALTIMETRICO E CADASTRAL,COM CURVAS DE NIVEL A CADA 1,00M,CONSIDERANDO TERRENO DE OROGRAFIA NAO ACIDENTADA,VEGETACAO DENSA E EDIFICACAO LEVE.CUSTO PARA AREA ATE 5000M2 (ESCALA 1:250/500)</v>
      </c>
      <c r="C882" s="115" t="s">
        <v>34415</v>
      </c>
      <c r="D882" s="115" t="s">
        <v>34416</v>
      </c>
      <c r="E882" s="115" t="s">
        <v>55623</v>
      </c>
      <c r="F882" s="115" t="s">
        <v>55624</v>
      </c>
      <c r="I882" s="115" t="s">
        <v>6</v>
      </c>
      <c r="J882" s="115">
        <v>6083.05</v>
      </c>
    </row>
    <row r="883" spans="1:10" hidden="1">
      <c r="A883" s="115" t="s">
        <v>1196</v>
      </c>
      <c r="B883" s="115" t="str">
        <f t="shared" si="13"/>
        <v>LEVANTAMENTO TOPOGRAFICO PLANIALTIMETRICO E CADASTRAL,COM CURVAS DE NIVEL A CADA 1,00M,CONSIDERANDO TERRENO DE OROGRAFIA NAO ACIDENTADA,VEGETACAO DENSA E EDIFICACAO LEVE.CUSTO PARA AREA ATE 5000M2 (ESCALA 1:250/500)</v>
      </c>
      <c r="C883" s="115" t="s">
        <v>34415</v>
      </c>
      <c r="D883" s="115" t="s">
        <v>34416</v>
      </c>
      <c r="E883" s="115" t="s">
        <v>55623</v>
      </c>
      <c r="F883" s="115" t="s">
        <v>55624</v>
      </c>
      <c r="I883" s="115" t="s">
        <v>6</v>
      </c>
      <c r="J883" s="115">
        <v>5423.4</v>
      </c>
    </row>
    <row r="884" spans="1:10" hidden="1">
      <c r="A884" s="115" t="s">
        <v>55625</v>
      </c>
      <c r="B884" s="115" t="str">
        <f t="shared" si="13"/>
        <v>LEVANTAMENTO TOPOGRAFICO PLANIALTIMETRICO E CADASTRAL,COM CURVAS DE NIVEL A CADA 1,00M,CONSIDERANDO TERRENO DE OROGRAFIANAO ACIDENTADA,VEGETACAO DENSA E EDIFICACAO MEDIA.CUSTO PARA AREA ATE 5000M2 (ESCALA 1:250/500)</v>
      </c>
      <c r="C884" s="115" t="s">
        <v>34415</v>
      </c>
      <c r="D884" s="115" t="s">
        <v>34416</v>
      </c>
      <c r="E884" s="115" t="s">
        <v>55626</v>
      </c>
      <c r="F884" s="115" t="s">
        <v>55624</v>
      </c>
      <c r="I884" s="115" t="s">
        <v>6</v>
      </c>
      <c r="J884" s="115">
        <v>6594.01</v>
      </c>
    </row>
    <row r="885" spans="1:10" hidden="1">
      <c r="A885" s="115" t="s">
        <v>55627</v>
      </c>
      <c r="B885" s="115" t="str">
        <f t="shared" si="13"/>
        <v>LEVANTAMENTO TOPOGRAFICO PLANIALTIMETRICO E CADASTRAL,COM CURVAS DE NIVEL A CADA 1,00M,CONSIDERANDO TERRENO DE OROGRAFIANAO ACIDENTADA,VEGETACAO DENSA E EDIFICACAO MEDIA.CUSTO PARA AREA ATE 5000M2 (ESCALA 1:250/500)</v>
      </c>
      <c r="C885" s="115" t="s">
        <v>34415</v>
      </c>
      <c r="D885" s="115" t="s">
        <v>34416</v>
      </c>
      <c r="E885" s="115" t="s">
        <v>55626</v>
      </c>
      <c r="F885" s="115" t="s">
        <v>55624</v>
      </c>
      <c r="I885" s="115" t="s">
        <v>6</v>
      </c>
      <c r="J885" s="115">
        <v>5878.95</v>
      </c>
    </row>
    <row r="886" spans="1:10" hidden="1">
      <c r="A886" s="115" t="s">
        <v>55628</v>
      </c>
      <c r="B886" s="115" t="str">
        <f t="shared" si="13"/>
        <v>LEVANTAMENTO TOPOGRAFICO PLANIALTIMETRICO E CADASTRAL,COM CURVAS DE NIVEL A CADA 1,00M,CONSIDERANDO TERRENO DE OROGRAFIA NAO ACIDENTADA,VEGETACAO DENSA E EDIFICACAO DENSA.CUSTO PARA AREA ATE 5000M2 (ESCALA 1:250/500)</v>
      </c>
      <c r="C886" s="115" t="s">
        <v>34415</v>
      </c>
      <c r="D886" s="115" t="s">
        <v>34416</v>
      </c>
      <c r="E886" s="115" t="s">
        <v>55629</v>
      </c>
      <c r="F886" s="115" t="s">
        <v>55630</v>
      </c>
      <c r="I886" s="115" t="s">
        <v>6</v>
      </c>
      <c r="J886" s="115">
        <v>7603.81</v>
      </c>
    </row>
    <row r="887" spans="1:10" hidden="1">
      <c r="A887" s="115" t="s">
        <v>55631</v>
      </c>
      <c r="B887" s="115" t="str">
        <f t="shared" si="13"/>
        <v>LEVANTAMENTO TOPOGRAFICO PLANIALTIMETRICO E CADASTRAL,COM CURVAS DE NIVEL A CADA 1,00M,CONSIDERANDO TERRENO DE OROGRAFIA NAO ACIDENTADA,VEGETACAO DENSA E EDIFICACAO DENSA.CUSTO PARA AREA ATE 5000M2 (ESCALA 1:250/500)</v>
      </c>
      <c r="C887" s="115" t="s">
        <v>34415</v>
      </c>
      <c r="D887" s="115" t="s">
        <v>34416</v>
      </c>
      <c r="E887" s="115" t="s">
        <v>55629</v>
      </c>
      <c r="F887" s="115" t="s">
        <v>55630</v>
      </c>
      <c r="I887" s="115" t="s">
        <v>6</v>
      </c>
      <c r="J887" s="115">
        <v>6779.26</v>
      </c>
    </row>
    <row r="888" spans="1:10" hidden="1">
      <c r="A888" s="115" t="s">
        <v>1197</v>
      </c>
      <c r="B888" s="115" t="str">
        <f t="shared" si="13"/>
        <v>LEVANTAMENTO TOPOGRAFICO PLANIALTIMETRICO E CADASTRAL,COM CURVAS DE NIVEL A CADA 1,00M,CONSIDERANDO TERRENO DE OROGRAFIA NAO ACIDENTADA,VEGETACAO RALA E EDIFICACAO LEVE.CUSTO PARA AREA ATE 5000M2 (ESCALA 1:250/500)</v>
      </c>
      <c r="C888" s="115" t="s">
        <v>34415</v>
      </c>
      <c r="D888" s="115" t="s">
        <v>34416</v>
      </c>
      <c r="E888" s="115" t="s">
        <v>55632</v>
      </c>
      <c r="F888" s="115" t="s">
        <v>55624</v>
      </c>
      <c r="I888" s="115" t="s">
        <v>6</v>
      </c>
      <c r="J888" s="115">
        <v>4561.3999999999996</v>
      </c>
    </row>
    <row r="889" spans="1:10" hidden="1">
      <c r="A889" s="115" t="s">
        <v>1198</v>
      </c>
      <c r="B889" s="115" t="str">
        <f t="shared" si="13"/>
        <v>LEVANTAMENTO TOPOGRAFICO PLANIALTIMETRICO E CADASTRAL,COM CURVAS DE NIVEL A CADA 1,00M,CONSIDERANDO TERRENO DE OROGRAFIA NAO ACIDENTADA,VEGETACAO RALA E EDIFICACAO LEVE.CUSTO PARA AREA ATE 5000M2 (ESCALA 1:250/500)</v>
      </c>
      <c r="C889" s="115" t="s">
        <v>34415</v>
      </c>
      <c r="D889" s="115" t="s">
        <v>34416</v>
      </c>
      <c r="E889" s="115" t="s">
        <v>55632</v>
      </c>
      <c r="F889" s="115" t="s">
        <v>55624</v>
      </c>
      <c r="I889" s="115" t="s">
        <v>6</v>
      </c>
      <c r="J889" s="115">
        <v>4066.77</v>
      </c>
    </row>
    <row r="890" spans="1:10" hidden="1">
      <c r="A890" s="115" t="s">
        <v>55633</v>
      </c>
      <c r="B890" s="115" t="str">
        <f t="shared" si="13"/>
        <v>LEVANTAMENTO TOPOGRAFICO PLANIALTIMETRICO E CADASTRAL,COM CURVAS DE NIVEL A CADA 1,00M,CONSIDERANDO TERRENO DE OROGRAFIA NAO ACIDENTADA,VEGETACAO RALA E EDIFICACAO MEDIA.CUSTO PARA AREA ATE 5000M2 (ESCALA 1:250/500)</v>
      </c>
      <c r="C890" s="115" t="s">
        <v>34415</v>
      </c>
      <c r="D890" s="115" t="s">
        <v>34416</v>
      </c>
      <c r="E890" s="115" t="s">
        <v>55634</v>
      </c>
      <c r="F890" s="115" t="s">
        <v>55624</v>
      </c>
      <c r="I890" s="115" t="s">
        <v>6</v>
      </c>
      <c r="J890" s="115">
        <v>4944.55</v>
      </c>
    </row>
    <row r="891" spans="1:10" hidden="1">
      <c r="A891" s="115" t="s">
        <v>55635</v>
      </c>
      <c r="B891" s="115" t="str">
        <f t="shared" si="13"/>
        <v>LEVANTAMENTO TOPOGRAFICO PLANIALTIMETRICO E CADASTRAL,COM CURVAS DE NIVEL A CADA 1,00M,CONSIDERANDO TERRENO DE OROGRAFIA NAO ACIDENTADA,VEGETACAO RALA E EDIFICACAO MEDIA.CUSTO PARA AREA ATE 5000M2 (ESCALA 1:250/500)</v>
      </c>
      <c r="C891" s="115" t="s">
        <v>34415</v>
      </c>
      <c r="D891" s="115" t="s">
        <v>34416</v>
      </c>
      <c r="E891" s="115" t="s">
        <v>55634</v>
      </c>
      <c r="F891" s="115" t="s">
        <v>55624</v>
      </c>
      <c r="I891" s="115" t="s">
        <v>6</v>
      </c>
      <c r="J891" s="115">
        <v>4408.3599999999997</v>
      </c>
    </row>
    <row r="892" spans="1:10" hidden="1">
      <c r="A892" s="115" t="s">
        <v>55636</v>
      </c>
      <c r="B892" s="115" t="str">
        <f t="shared" si="13"/>
        <v>LEVANTAMENTO TOPOGRAFICO PLANIALTIMETRICO E CADASTRAL,COM CURVAS DE NIVEL A CADA 1,00M,CONSIDERANDO TERRENO DE OROGRAFIA NAO ACIDENTADA,VEGETACAO RALA E EDIFICACAO DENSA.CUSTO PARA AREA ATE 5000M2 (ESCALA 1:250/500)</v>
      </c>
      <c r="C892" s="115" t="s">
        <v>34415</v>
      </c>
      <c r="D892" s="115" t="s">
        <v>34416</v>
      </c>
      <c r="E892" s="115" t="s">
        <v>55637</v>
      </c>
      <c r="F892" s="115" t="s">
        <v>55624</v>
      </c>
      <c r="I892" s="115" t="s">
        <v>6</v>
      </c>
      <c r="J892" s="115">
        <v>6083.05</v>
      </c>
    </row>
    <row r="893" spans="1:10" hidden="1">
      <c r="A893" s="115" t="s">
        <v>55638</v>
      </c>
      <c r="B893" s="115" t="str">
        <f t="shared" si="13"/>
        <v>LEVANTAMENTO TOPOGRAFICO PLANIALTIMETRICO E CADASTRAL,COM CURVAS DE NIVEL A CADA 1,00M,CONSIDERANDO TERRENO DE OROGRAFIA NAO ACIDENTADA,VEGETACAO RALA E EDIFICACAO DENSA.CUSTO PARA AREA ATE 5000M2 (ESCALA 1:250/500)</v>
      </c>
      <c r="C893" s="115" t="s">
        <v>34415</v>
      </c>
      <c r="D893" s="115" t="s">
        <v>34416</v>
      </c>
      <c r="E893" s="115" t="s">
        <v>55637</v>
      </c>
      <c r="F893" s="115" t="s">
        <v>55624</v>
      </c>
      <c r="I893" s="115" t="s">
        <v>6</v>
      </c>
      <c r="J893" s="115">
        <v>5423.4</v>
      </c>
    </row>
    <row r="894" spans="1:10" hidden="1">
      <c r="A894" s="115" t="s">
        <v>1199</v>
      </c>
      <c r="B894" s="115" t="str">
        <f t="shared" si="13"/>
        <v>LEVANTAMENTO TOPOGRAFICO PLANIALTIMETRICO E CADASTRAL,COM CURVAS DE NIVEL A CADA 1,00M,CONSIDERANDO TERRENO DE OROGRAFIA ACIDENTADA,VEGETACAO DENSA E EDIFICACAO LEVE.CUSTO PARA AREA DE 5000 A 10000M2 (ESCALA 1:200/500)</v>
      </c>
      <c r="C894" s="115" t="s">
        <v>34415</v>
      </c>
      <c r="D894" s="115" t="s">
        <v>34416</v>
      </c>
      <c r="E894" s="115" t="s">
        <v>55606</v>
      </c>
      <c r="F894" s="115" t="s">
        <v>55639</v>
      </c>
      <c r="I894" s="115" t="s">
        <v>6</v>
      </c>
      <c r="J894" s="115">
        <v>9142.42</v>
      </c>
    </row>
    <row r="895" spans="1:10" hidden="1">
      <c r="A895" s="115" t="s">
        <v>1200</v>
      </c>
      <c r="B895" s="115" t="str">
        <f t="shared" si="13"/>
        <v>LEVANTAMENTO TOPOGRAFICO PLANIALTIMETRICO E CADASTRAL,COM CURVAS DE NIVEL A CADA 1,00M,CONSIDERANDO TERRENO DE OROGRAFIA ACIDENTADA,VEGETACAO DENSA E EDIFICACAO LEVE.CUSTO PARA AREA DE 5000 A 10000M2 (ESCALA 1:200/500)</v>
      </c>
      <c r="C895" s="115" t="s">
        <v>34415</v>
      </c>
      <c r="D895" s="115" t="s">
        <v>34416</v>
      </c>
      <c r="E895" s="115" t="s">
        <v>55606</v>
      </c>
      <c r="F895" s="115" t="s">
        <v>55639</v>
      </c>
      <c r="I895" s="115" t="s">
        <v>6</v>
      </c>
      <c r="J895" s="115">
        <v>8151.02</v>
      </c>
    </row>
    <row r="896" spans="1:10" hidden="1">
      <c r="A896" s="115" t="s">
        <v>55640</v>
      </c>
      <c r="B896" s="115" t="str">
        <f t="shared" si="13"/>
        <v>LEVANTAMENTO TOPOGRAFICO PLANIALTIMETRICO E CADASTRAL,COM CURVAS DE NIVEL A CADA 1,00M,CONSIDERANDO TERRENO DE OROGRAFIA ACIDENTADA,VEGETACAO DENSA E EDIFICACAO MEDIA.CUSTO PARA AREA DE 5000 A 10000M2 (ESCALA 1:250/500)</v>
      </c>
      <c r="C896" s="115" t="s">
        <v>34415</v>
      </c>
      <c r="D896" s="115" t="s">
        <v>34416</v>
      </c>
      <c r="E896" s="115" t="s">
        <v>55609</v>
      </c>
      <c r="F896" s="115" t="s">
        <v>55641</v>
      </c>
      <c r="I896" s="115" t="s">
        <v>6</v>
      </c>
      <c r="J896" s="115">
        <v>9873.81</v>
      </c>
    </row>
    <row r="897" spans="1:10" hidden="1">
      <c r="A897" s="115" t="s">
        <v>55642</v>
      </c>
      <c r="B897" s="115" t="str">
        <f t="shared" si="13"/>
        <v>LEVANTAMENTO TOPOGRAFICO PLANIALTIMETRICO E CADASTRAL,COM CURVAS DE NIVEL A CADA 1,00M,CONSIDERANDO TERRENO DE OROGRAFIA ACIDENTADA,VEGETACAO DENSA E EDIFICACAO MEDIA.CUSTO PARA AREA DE 5000 A 10000M2 (ESCALA 1:250/500)</v>
      </c>
      <c r="C897" s="115" t="s">
        <v>34415</v>
      </c>
      <c r="D897" s="115" t="s">
        <v>34416</v>
      </c>
      <c r="E897" s="115" t="s">
        <v>55609</v>
      </c>
      <c r="F897" s="115" t="s">
        <v>55641</v>
      </c>
      <c r="I897" s="115" t="s">
        <v>6</v>
      </c>
      <c r="J897" s="115">
        <v>8803.1</v>
      </c>
    </row>
    <row r="898" spans="1:10" hidden="1">
      <c r="A898" s="115" t="s">
        <v>55643</v>
      </c>
      <c r="B898" s="115" t="str">
        <f t="shared" si="13"/>
        <v>LEVANTAMENTO TOPOGRAFICO PLANIALTIMETRICO E CADASTRAL,COM CURVAS DE NIVEL A CADA 1,00M,CONSIDERANDO TERRENO DE OROGRAFIA ACIDENTADA,VEGETACAO DENSA E EDIFICACAO DENSA.CUSTO PARA AREA DE 5000 A 10000M2 (ESCALA 1:250/500)</v>
      </c>
      <c r="C898" s="115" t="s">
        <v>34415</v>
      </c>
      <c r="D898" s="115" t="s">
        <v>34416</v>
      </c>
      <c r="E898" s="115" t="s">
        <v>55613</v>
      </c>
      <c r="F898" s="115" t="s">
        <v>55641</v>
      </c>
      <c r="I898" s="115" t="s">
        <v>6</v>
      </c>
      <c r="J898" s="115">
        <v>10658.72</v>
      </c>
    </row>
    <row r="899" spans="1:10" hidden="1">
      <c r="A899" s="115" t="s">
        <v>55644</v>
      </c>
      <c r="B899" s="115" t="str">
        <f t="shared" si="13"/>
        <v>LEVANTAMENTO TOPOGRAFICO PLANIALTIMETRICO E CADASTRAL,COM CURVAS DE NIVEL A CADA 1,00M,CONSIDERANDO TERRENO DE OROGRAFIA ACIDENTADA,VEGETACAO DENSA E EDIFICACAO DENSA.CUSTO PARA AREA DE 5000 A 10000M2 (ESCALA 1:250/500)</v>
      </c>
      <c r="C899" s="115" t="s">
        <v>34415</v>
      </c>
      <c r="D899" s="115" t="s">
        <v>34416</v>
      </c>
      <c r="E899" s="115" t="s">
        <v>55613</v>
      </c>
      <c r="F899" s="115" t="s">
        <v>55641</v>
      </c>
      <c r="I899" s="115" t="s">
        <v>6</v>
      </c>
      <c r="J899" s="115">
        <v>9502.89</v>
      </c>
    </row>
    <row r="900" spans="1:10" hidden="1">
      <c r="A900" s="115" t="s">
        <v>1201</v>
      </c>
      <c r="B900" s="115" t="str">
        <f t="shared" si="13"/>
        <v>LEVANTAMENTO TOPOGRAFICO PLANIALTIMETRICO E CADASTRAL,COM CURVAS DE NIVEL A CADA 1,00M,CONSIDERANDO TERRENO DE OROGRAFIA ACIDENTADA,VEGETACAO RALA E EDIFICACAO LEVE.CUSTO PARA AREA DE 5000 A 10000M2 (ESCALA 1:250/500)</v>
      </c>
      <c r="C900" s="115" t="s">
        <v>34415</v>
      </c>
      <c r="D900" s="115" t="s">
        <v>34416</v>
      </c>
      <c r="E900" s="115" t="s">
        <v>55615</v>
      </c>
      <c r="F900" s="115" t="s">
        <v>55645</v>
      </c>
      <c r="I900" s="115" t="s">
        <v>6</v>
      </c>
      <c r="J900" s="115">
        <v>7603.81</v>
      </c>
    </row>
    <row r="901" spans="1:10" hidden="1">
      <c r="A901" s="115" t="s">
        <v>1202</v>
      </c>
      <c r="B901" s="115" t="str">
        <f t="shared" ref="B901:B964" si="14">C901&amp;D901&amp;E901&amp;F901&amp;G901&amp;H901</f>
        <v>LEVANTAMENTO TOPOGRAFICO PLANIALTIMETRICO E CADASTRAL,COM CURVAS DE NIVEL A CADA 1,00M,CONSIDERANDO TERRENO DE OROGRAFIA ACIDENTADA,VEGETACAO RALA E EDIFICACAO LEVE.CUSTO PARA AREA DE 5000 A 10000M2 (ESCALA 1:250/500)</v>
      </c>
      <c r="C901" s="115" t="s">
        <v>34415</v>
      </c>
      <c r="D901" s="115" t="s">
        <v>34416</v>
      </c>
      <c r="E901" s="115" t="s">
        <v>55615</v>
      </c>
      <c r="F901" s="115" t="s">
        <v>55645</v>
      </c>
      <c r="I901" s="115" t="s">
        <v>6</v>
      </c>
      <c r="J901" s="115">
        <v>6779.26</v>
      </c>
    </row>
    <row r="902" spans="1:10" hidden="1">
      <c r="A902" s="115" t="s">
        <v>55646</v>
      </c>
      <c r="B902" s="115" t="str">
        <f t="shared" si="14"/>
        <v>LEVANTAMENTO TOPOGRAFICO PLANIALTIMETRICO E CADASTRAL,COM CURVAS DE NIVEL A CADA 1,00M,CONSIDERANDO TERRENO DE OROGRAFIA ACIDENTADA,VEGETACAO RALA E EDIFICACAO MEDIA.CUSTO PARA AREA DE 5000 A 10000M2 (ESCALA 1:250/500)</v>
      </c>
      <c r="C902" s="115" t="s">
        <v>34415</v>
      </c>
      <c r="D902" s="115" t="s">
        <v>34416</v>
      </c>
      <c r="E902" s="115" t="s">
        <v>55618</v>
      </c>
      <c r="F902" s="115" t="s">
        <v>55647</v>
      </c>
      <c r="I902" s="115" t="s">
        <v>6</v>
      </c>
      <c r="J902" s="115">
        <v>8242.15</v>
      </c>
    </row>
    <row r="903" spans="1:10" hidden="1">
      <c r="A903" s="115" t="s">
        <v>55648</v>
      </c>
      <c r="B903" s="115" t="str">
        <f t="shared" si="14"/>
        <v>LEVANTAMENTO TOPOGRAFICO PLANIALTIMETRICO E CADASTRAL,COM CURVAS DE NIVEL A CADA 1,00M,CONSIDERANDO TERRENO DE OROGRAFIA ACIDENTADA,VEGETACAO RALA E EDIFICACAO MEDIA.CUSTO PARA AREA DE 5000 A 10000M2 (ESCALA 1:250/500)</v>
      </c>
      <c r="C903" s="115" t="s">
        <v>34415</v>
      </c>
      <c r="D903" s="115" t="s">
        <v>34416</v>
      </c>
      <c r="E903" s="115" t="s">
        <v>55618</v>
      </c>
      <c r="F903" s="115" t="s">
        <v>55647</v>
      </c>
      <c r="I903" s="115" t="s">
        <v>6</v>
      </c>
      <c r="J903" s="115">
        <v>7348.35</v>
      </c>
    </row>
    <row r="904" spans="1:10" hidden="1">
      <c r="A904" s="115" t="s">
        <v>55649</v>
      </c>
      <c r="B904" s="115" t="str">
        <f t="shared" si="14"/>
        <v>LEVANTAMENTO TOPOGRAFICO PLANIALTIMETRICO E CADASTRAL,COM CURVAS DE NIVEL A CADA 1,00M,CONSIDERANDO TERRENO DE OROGRAFIA ACIDENTADA,VEGETACAO RALA E EDIFICACAO DENSA.CUSTO PARA AREA DE 5000 A 10000M2 (ESCALA 1:250/500)</v>
      </c>
      <c r="C904" s="115" t="s">
        <v>34415</v>
      </c>
      <c r="D904" s="115" t="s">
        <v>34416</v>
      </c>
      <c r="E904" s="115" t="s">
        <v>55621</v>
      </c>
      <c r="F904" s="115" t="s">
        <v>55647</v>
      </c>
      <c r="I904" s="115" t="s">
        <v>6</v>
      </c>
      <c r="J904" s="115">
        <v>9142.42</v>
      </c>
    </row>
    <row r="905" spans="1:10" hidden="1">
      <c r="A905" s="115" t="s">
        <v>55650</v>
      </c>
      <c r="B905" s="115" t="str">
        <f t="shared" si="14"/>
        <v>LEVANTAMENTO TOPOGRAFICO PLANIALTIMETRICO E CADASTRAL,COM CURVAS DE NIVEL A CADA 1,00M,CONSIDERANDO TERRENO DE OROGRAFIA ACIDENTADA,VEGETACAO RALA E EDIFICACAO DENSA.CUSTO PARA AREA DE 5000 A 10000M2 (ESCALA 1:250/500)</v>
      </c>
      <c r="C905" s="115" t="s">
        <v>34415</v>
      </c>
      <c r="D905" s="115" t="s">
        <v>34416</v>
      </c>
      <c r="E905" s="115" t="s">
        <v>55621</v>
      </c>
      <c r="F905" s="115" t="s">
        <v>55647</v>
      </c>
      <c r="I905" s="115" t="s">
        <v>6</v>
      </c>
      <c r="J905" s="115">
        <v>8151.02</v>
      </c>
    </row>
    <row r="906" spans="1:10" hidden="1">
      <c r="A906" s="115" t="s">
        <v>1203</v>
      </c>
      <c r="B906" s="115" t="str">
        <f t="shared" si="14"/>
        <v>LEVANTAMENTO TOPOGRAFICO PLANIALTIMETRICO E CADASTRAL,COM CURVAS DE NIVEL A CADA 1,00M,CONSIDERANDO TERRENO DE OROGRAFIA NAO ACIDENTADA,VEGETACAO DENSA E EDIFICACAO LEVE.CUSTO PARA AREA DE 5000 A 10000M2 (ESCALA 1:250/500)</v>
      </c>
      <c r="C906" s="115" t="s">
        <v>34415</v>
      </c>
      <c r="D906" s="115" t="s">
        <v>34416</v>
      </c>
      <c r="E906" s="115" t="s">
        <v>55623</v>
      </c>
      <c r="F906" s="115" t="s">
        <v>55651</v>
      </c>
      <c r="I906" s="115" t="s">
        <v>6</v>
      </c>
      <c r="J906" s="115">
        <v>7603.81</v>
      </c>
    </row>
    <row r="907" spans="1:10" hidden="1">
      <c r="A907" s="115" t="s">
        <v>1204</v>
      </c>
      <c r="B907" s="115" t="str">
        <f t="shared" si="14"/>
        <v>LEVANTAMENTO TOPOGRAFICO PLANIALTIMETRICO E CADASTRAL,COM CURVAS DE NIVEL A CADA 1,00M,CONSIDERANDO TERRENO DE OROGRAFIA NAO ACIDENTADA,VEGETACAO DENSA E EDIFICACAO LEVE.CUSTO PARA AREA DE 5000 A 10000M2 (ESCALA 1:250/500)</v>
      </c>
      <c r="C907" s="115" t="s">
        <v>34415</v>
      </c>
      <c r="D907" s="115" t="s">
        <v>34416</v>
      </c>
      <c r="E907" s="115" t="s">
        <v>55623</v>
      </c>
      <c r="F907" s="115" t="s">
        <v>55651</v>
      </c>
      <c r="I907" s="115" t="s">
        <v>6</v>
      </c>
      <c r="J907" s="115">
        <v>6779.26</v>
      </c>
    </row>
    <row r="908" spans="1:10" hidden="1">
      <c r="A908" s="115" t="s">
        <v>55652</v>
      </c>
      <c r="B908" s="115" t="str">
        <f t="shared" si="14"/>
        <v>LEVANTAMENTO TOPOGRAFICO PLANIALTIMETRICO E CADASTRAL,COM CURVAS DE NIVEL A CADA 1,00M,CONSIDERANDO TERRENO DE OROGRAFIA NAO ACIDENTADA,VEGETACAO DENSA E EDIFICACAO MEDIA.CUSTO PARA AREA DE 5000 A 10000M2 (ESCALA 1:250/500)</v>
      </c>
      <c r="C908" s="115" t="s">
        <v>34415</v>
      </c>
      <c r="D908" s="115" t="s">
        <v>34416</v>
      </c>
      <c r="E908" s="115" t="s">
        <v>55653</v>
      </c>
      <c r="F908" s="115" t="s">
        <v>55654</v>
      </c>
      <c r="I908" s="115" t="s">
        <v>6</v>
      </c>
      <c r="J908" s="115">
        <v>8242.15</v>
      </c>
    </row>
    <row r="909" spans="1:10" hidden="1">
      <c r="A909" s="115" t="s">
        <v>55655</v>
      </c>
      <c r="B909" s="115" t="str">
        <f t="shared" si="14"/>
        <v>LEVANTAMENTO TOPOGRAFICO PLANIALTIMETRICO E CADASTRAL,COM CURVAS DE NIVEL A CADA 1,00M,CONSIDERANDO TERRENO DE OROGRAFIA NAO ACIDENTADA,VEGETACAO DENSA E EDIFICACAO MEDIA.CUSTO PARA AREA DE 5000 A 10000M2 (ESCALA 1:250/500)</v>
      </c>
      <c r="C909" s="115" t="s">
        <v>34415</v>
      </c>
      <c r="D909" s="115" t="s">
        <v>34416</v>
      </c>
      <c r="E909" s="115" t="s">
        <v>55653</v>
      </c>
      <c r="F909" s="115" t="s">
        <v>55654</v>
      </c>
      <c r="I909" s="115" t="s">
        <v>6</v>
      </c>
      <c r="J909" s="115">
        <v>7348.35</v>
      </c>
    </row>
    <row r="910" spans="1:10" hidden="1">
      <c r="A910" s="115" t="s">
        <v>55656</v>
      </c>
      <c r="B910" s="115" t="str">
        <f t="shared" si="14"/>
        <v>LEVANTAMENTO TOPOGRAFICO PLANIALTIMETRICO E CADASTRAL,COM CURVAS DE NIVEL A CADA 1,00M,CONSIDERANDO TERRENO DE OROGRAFIA NAO ACIDENTADA,VEGETACAO DENSA E EDIFICACAO DENSA.CUSTO PARA AREA DE 5000 A 10000M2 (ESCALA 1:250/500)</v>
      </c>
      <c r="C910" s="115" t="s">
        <v>34415</v>
      </c>
      <c r="D910" s="115" t="s">
        <v>34416</v>
      </c>
      <c r="E910" s="115" t="s">
        <v>55629</v>
      </c>
      <c r="F910" s="115" t="s">
        <v>55654</v>
      </c>
      <c r="I910" s="115" t="s">
        <v>6</v>
      </c>
      <c r="J910" s="115">
        <v>9142.42</v>
      </c>
    </row>
    <row r="911" spans="1:10" hidden="1">
      <c r="A911" s="115" t="s">
        <v>55657</v>
      </c>
      <c r="B911" s="115" t="str">
        <f t="shared" si="14"/>
        <v>LEVANTAMENTO TOPOGRAFICO PLANIALTIMETRICO E CADASTRAL,COM CURVAS DE NIVEL A CADA 1,00M,CONSIDERANDO TERRENO DE OROGRAFIA NAO ACIDENTADA,VEGETACAO DENSA E EDIFICACAO DENSA.CUSTO PARA AREA DE 5000 A 10000M2 (ESCALA 1:250/500)</v>
      </c>
      <c r="C911" s="115" t="s">
        <v>34415</v>
      </c>
      <c r="D911" s="115" t="s">
        <v>34416</v>
      </c>
      <c r="E911" s="115" t="s">
        <v>55629</v>
      </c>
      <c r="F911" s="115" t="s">
        <v>55654</v>
      </c>
      <c r="I911" s="115" t="s">
        <v>6</v>
      </c>
      <c r="J911" s="115">
        <v>8151.02</v>
      </c>
    </row>
    <row r="912" spans="1:10" hidden="1">
      <c r="A912" s="115" t="s">
        <v>1205</v>
      </c>
      <c r="B912" s="115" t="str">
        <f t="shared" si="14"/>
        <v>LEVANTAMENTO TOPOGRAFICO PLANIALTIMETRICO E CADASTRAL,COM CURVAS DE NIVEL A CADA 1,00M,CONSIDERANDO TERRENO DE OROGRAFIA NAO ACIDENTADA,VEGETACAO RALA E EDIFICACAO LEVE.CUSTO PARA AREA DE 5000 A 10000M2 (ESCALA 1:250/500)</v>
      </c>
      <c r="C912" s="115" t="s">
        <v>34415</v>
      </c>
      <c r="D912" s="115" t="s">
        <v>34416</v>
      </c>
      <c r="E912" s="115" t="s">
        <v>55632</v>
      </c>
      <c r="F912" s="115" t="s">
        <v>55651</v>
      </c>
      <c r="I912" s="115" t="s">
        <v>6</v>
      </c>
      <c r="J912" s="115">
        <v>6083.05</v>
      </c>
    </row>
    <row r="913" spans="1:10" hidden="1">
      <c r="A913" s="115" t="s">
        <v>1206</v>
      </c>
      <c r="B913" s="115" t="str">
        <f t="shared" si="14"/>
        <v>LEVANTAMENTO TOPOGRAFICO PLANIALTIMETRICO E CADASTRAL,COM CURVAS DE NIVEL A CADA 1,00M,CONSIDERANDO TERRENO DE OROGRAFIA NAO ACIDENTADA,VEGETACAO RALA E EDIFICACAO LEVE.CUSTO PARA AREA DE 5000 A 10000M2 (ESCALA 1:250/500)</v>
      </c>
      <c r="C913" s="115" t="s">
        <v>34415</v>
      </c>
      <c r="D913" s="115" t="s">
        <v>34416</v>
      </c>
      <c r="E913" s="115" t="s">
        <v>55632</v>
      </c>
      <c r="F913" s="115" t="s">
        <v>55651</v>
      </c>
      <c r="I913" s="115" t="s">
        <v>6</v>
      </c>
      <c r="J913" s="115">
        <v>5423.4</v>
      </c>
    </row>
    <row r="914" spans="1:10" hidden="1">
      <c r="A914" s="115" t="s">
        <v>55658</v>
      </c>
      <c r="B914" s="115" t="str">
        <f t="shared" si="14"/>
        <v>LEVANTAMENTO TOPOGRAFICO PLANIALTIMETRICO E CADASTRAL,COM CURVAS DE NIVEL A CADA 1,00M,CONSIDERANDO TERRENO DE OROGRAFIA NAO ACIDENTADA,VEGETACAO RALA E EDIFICACAO MEDIA.CUSTO PARA AREA DE 5000 A 10000M2 (ESCALA 1:250/500)</v>
      </c>
      <c r="C914" s="115" t="s">
        <v>34415</v>
      </c>
      <c r="D914" s="115" t="s">
        <v>34416</v>
      </c>
      <c r="E914" s="115" t="s">
        <v>55634</v>
      </c>
      <c r="F914" s="115" t="s">
        <v>55651</v>
      </c>
      <c r="I914" s="115" t="s">
        <v>6</v>
      </c>
      <c r="J914" s="115">
        <v>6594.01</v>
      </c>
    </row>
    <row r="915" spans="1:10" hidden="1">
      <c r="A915" s="115" t="s">
        <v>55659</v>
      </c>
      <c r="B915" s="115" t="str">
        <f t="shared" si="14"/>
        <v>LEVANTAMENTO TOPOGRAFICO PLANIALTIMETRICO E CADASTRAL,COM CURVAS DE NIVEL A CADA 1,00M,CONSIDERANDO TERRENO DE OROGRAFIA NAO ACIDENTADA,VEGETACAO RALA E EDIFICACAO MEDIA.CUSTO PARA AREA DE 5000 A 10000M2 (ESCALA 1:250/500)</v>
      </c>
      <c r="C915" s="115" t="s">
        <v>34415</v>
      </c>
      <c r="D915" s="115" t="s">
        <v>34416</v>
      </c>
      <c r="E915" s="115" t="s">
        <v>55634</v>
      </c>
      <c r="F915" s="115" t="s">
        <v>55651</v>
      </c>
      <c r="I915" s="115" t="s">
        <v>6</v>
      </c>
      <c r="J915" s="115">
        <v>5878.95</v>
      </c>
    </row>
    <row r="916" spans="1:10" hidden="1">
      <c r="A916" s="115" t="s">
        <v>55660</v>
      </c>
      <c r="B916" s="115" t="str">
        <f t="shared" si="14"/>
        <v>LEVANTAMENTO TOPOGRAFICO PLANIALTIMETRICO E CADASTRAL,COM CURVAS DE NIVEL A CADA 1,00M,CONSIDERANDO TERRENO DE OROGRAFIA NAO ACIDENTADA,VEGETACAO RALA E EDIFICACAO DENSA.CUSTO PARA AREA DE 5000 A 10000M2 (ESCALA 1:250/500)</v>
      </c>
      <c r="C916" s="115" t="s">
        <v>34415</v>
      </c>
      <c r="D916" s="115" t="s">
        <v>34416</v>
      </c>
      <c r="E916" s="115" t="s">
        <v>55637</v>
      </c>
      <c r="F916" s="115" t="s">
        <v>55651</v>
      </c>
      <c r="I916" s="115" t="s">
        <v>6</v>
      </c>
      <c r="J916" s="115">
        <v>7603.81</v>
      </c>
    </row>
    <row r="917" spans="1:10" hidden="1">
      <c r="A917" s="115" t="s">
        <v>55661</v>
      </c>
      <c r="B917" s="115" t="str">
        <f t="shared" si="14"/>
        <v>LEVANTAMENTO TOPOGRAFICO PLANIALTIMETRICO E CADASTRAL,COM CURVAS DE NIVEL A CADA 1,00M,CONSIDERANDO TERRENO DE OROGRAFIA NAO ACIDENTADA,VEGETACAO RALA E EDIFICACAO DENSA.CUSTO PARA AREA DE 5000 A 10000M2 (ESCALA 1:250/500)</v>
      </c>
      <c r="C917" s="115" t="s">
        <v>34415</v>
      </c>
      <c r="D917" s="115" t="s">
        <v>34416</v>
      </c>
      <c r="E917" s="115" t="s">
        <v>55637</v>
      </c>
      <c r="F917" s="115" t="s">
        <v>55651</v>
      </c>
      <c r="I917" s="115" t="s">
        <v>6</v>
      </c>
      <c r="J917" s="115">
        <v>6779.26</v>
      </c>
    </row>
    <row r="918" spans="1:10" hidden="1">
      <c r="A918" s="115" t="s">
        <v>1207</v>
      </c>
      <c r="B918" s="115" t="str">
        <f t="shared" si="14"/>
        <v>LEVANTAMENTO TOPOGRAFICO PLANIALTIMETRICO E CADASTRAL,COM CURVAS DE NIVEL A CADA 1,00M,CONSIDERANDO TERRENO DE OROGRAFIA ACIDENTADA,VEGETACAO DENSA E EDIFICACAO LEVE.CUSTO PARA AREA DE 10000 A 20000M2 (ESCALA 1:250/500)</v>
      </c>
      <c r="C918" s="115" t="s">
        <v>34415</v>
      </c>
      <c r="D918" s="115" t="s">
        <v>34416</v>
      </c>
      <c r="E918" s="115" t="s">
        <v>55606</v>
      </c>
      <c r="F918" s="115" t="s">
        <v>55662</v>
      </c>
      <c r="I918" s="115" t="s">
        <v>6</v>
      </c>
      <c r="J918" s="115">
        <v>10658.72</v>
      </c>
    </row>
    <row r="919" spans="1:10" hidden="1">
      <c r="A919" s="115" t="s">
        <v>1208</v>
      </c>
      <c r="B919" s="115" t="str">
        <f t="shared" si="14"/>
        <v>LEVANTAMENTO TOPOGRAFICO PLANIALTIMETRICO E CADASTRAL,COM CURVAS DE NIVEL A CADA 1,00M,CONSIDERANDO TERRENO DE OROGRAFIA ACIDENTADA,VEGETACAO DENSA E EDIFICACAO LEVE.CUSTO PARA AREA DE 10000 A 20000M2 (ESCALA 1:250/500)</v>
      </c>
      <c r="C919" s="115" t="s">
        <v>34415</v>
      </c>
      <c r="D919" s="115" t="s">
        <v>34416</v>
      </c>
      <c r="E919" s="115" t="s">
        <v>55606</v>
      </c>
      <c r="F919" s="115" t="s">
        <v>55662</v>
      </c>
      <c r="I919" s="115" t="s">
        <v>6</v>
      </c>
      <c r="J919" s="115">
        <v>9502.89</v>
      </c>
    </row>
    <row r="920" spans="1:10" hidden="1">
      <c r="A920" s="115" t="s">
        <v>55663</v>
      </c>
      <c r="B920" s="115" t="str">
        <f t="shared" si="14"/>
        <v>LEVANTAMENTO TOPOGRAFICO PLANIALTIMETRICO E CADASTRAL,COM CURVAS DE NIVEL A CADA 1,00M,CONSIDERANDO TERRENO DE OROGRAFIA ACIDENTADA,VEGETACAO DENSA E EDIFICACAO MEDIA.CUSTO PARA AREA DE 10000 A 20000M2 (ESCALA 1:250/500)</v>
      </c>
      <c r="C920" s="115" t="s">
        <v>34415</v>
      </c>
      <c r="D920" s="115" t="s">
        <v>34416</v>
      </c>
      <c r="E920" s="115" t="s">
        <v>55609</v>
      </c>
      <c r="F920" s="115" t="s">
        <v>55664</v>
      </c>
      <c r="I920" s="115" t="s">
        <v>6</v>
      </c>
      <c r="J920" s="115">
        <v>11511.4</v>
      </c>
    </row>
    <row r="921" spans="1:10" hidden="1">
      <c r="A921" s="115" t="s">
        <v>55665</v>
      </c>
      <c r="B921" s="115" t="str">
        <f t="shared" si="14"/>
        <v>LEVANTAMENTO TOPOGRAFICO PLANIALTIMETRICO E CADASTRAL,COM CURVAS DE NIVEL A CADA 1,00M,CONSIDERANDO TERRENO DE OROGRAFIA ACIDENTADA,VEGETACAO DENSA E EDIFICACAO MEDIA.CUSTO PARA AREA DE 10000 A 20000M2 (ESCALA 1:250/500)</v>
      </c>
      <c r="C921" s="115" t="s">
        <v>34415</v>
      </c>
      <c r="D921" s="115" t="s">
        <v>34416</v>
      </c>
      <c r="E921" s="115" t="s">
        <v>55609</v>
      </c>
      <c r="F921" s="115" t="s">
        <v>55664</v>
      </c>
      <c r="I921" s="115" t="s">
        <v>6</v>
      </c>
      <c r="J921" s="115">
        <v>10263.11</v>
      </c>
    </row>
    <row r="922" spans="1:10" hidden="1">
      <c r="A922" s="115" t="s">
        <v>55666</v>
      </c>
      <c r="B922" s="115" t="str">
        <f t="shared" si="14"/>
        <v>LEVANTAMENTO TOPOGRAFICO PLANIALTIMETRICO E CADASTRAL,COM CURVAS DE NIVEL A CADA 1,00M,CONSIDERANDO TERRENO DE OROGRAFIA ACIDENTADA,VEGETACAO DENSA E EDIFICACAO DENSA.CUSTO PARA AREA DE 10000 A 20000M2 (ESCALA 1:250/500)</v>
      </c>
      <c r="C922" s="115" t="s">
        <v>34415</v>
      </c>
      <c r="D922" s="115" t="s">
        <v>34416</v>
      </c>
      <c r="E922" s="115" t="s">
        <v>55613</v>
      </c>
      <c r="F922" s="115" t="s">
        <v>55664</v>
      </c>
      <c r="I922" s="115" t="s">
        <v>6</v>
      </c>
      <c r="J922" s="115">
        <v>12432.29</v>
      </c>
    </row>
    <row r="923" spans="1:10" hidden="1">
      <c r="A923" s="115" t="s">
        <v>55667</v>
      </c>
      <c r="B923" s="115" t="str">
        <f t="shared" si="14"/>
        <v>LEVANTAMENTO TOPOGRAFICO PLANIALTIMETRICO E CADASTRAL,COM CURVAS DE NIVEL A CADA 1,00M,CONSIDERANDO TERRENO DE OROGRAFIA ACIDENTADA,VEGETACAO DENSA E EDIFICACAO DENSA.CUSTO PARA AREA DE 10000 A 20000M2 (ESCALA 1:250/500)</v>
      </c>
      <c r="C923" s="115" t="s">
        <v>34415</v>
      </c>
      <c r="D923" s="115" t="s">
        <v>34416</v>
      </c>
      <c r="E923" s="115" t="s">
        <v>55613</v>
      </c>
      <c r="F923" s="115" t="s">
        <v>55664</v>
      </c>
      <c r="I923" s="115" t="s">
        <v>6</v>
      </c>
      <c r="J923" s="115">
        <v>11084.14</v>
      </c>
    </row>
    <row r="924" spans="1:10" hidden="1">
      <c r="A924" s="115" t="s">
        <v>1209</v>
      </c>
      <c r="B924" s="115" t="str">
        <f t="shared" si="14"/>
        <v>LEVANTAMENTO TOPOGRAFICO PLANIALTIMETRICO E CADASTRAL,COM CURVAS DE NIVEL A CADA 1,00M,CONSIDERANDO TERRENO DE OROGRAFIA ACIDENTADA,VEGETACAO RALA E EDIFICACAO LEVE.CUSTO PARA AREA DE 10000 A 20000M2 (ESCALA 1:250/500)</v>
      </c>
      <c r="C924" s="115" t="s">
        <v>34415</v>
      </c>
      <c r="D924" s="115" t="s">
        <v>34416</v>
      </c>
      <c r="E924" s="115" t="s">
        <v>55615</v>
      </c>
      <c r="F924" s="115" t="s">
        <v>55668</v>
      </c>
      <c r="I924" s="115" t="s">
        <v>6</v>
      </c>
      <c r="J924" s="115">
        <v>9142.42</v>
      </c>
    </row>
    <row r="925" spans="1:10" hidden="1">
      <c r="A925" s="115" t="s">
        <v>1210</v>
      </c>
      <c r="B925" s="115" t="str">
        <f t="shared" si="14"/>
        <v>LEVANTAMENTO TOPOGRAFICO PLANIALTIMETRICO E CADASTRAL,COM CURVAS DE NIVEL A CADA 1,00M,CONSIDERANDO TERRENO DE OROGRAFIA ACIDENTADA,VEGETACAO RALA E EDIFICACAO LEVE.CUSTO PARA AREA DE 10000 A 20000M2 (ESCALA 1:250/500)</v>
      </c>
      <c r="C925" s="115" t="s">
        <v>34415</v>
      </c>
      <c r="D925" s="115" t="s">
        <v>34416</v>
      </c>
      <c r="E925" s="115" t="s">
        <v>55615</v>
      </c>
      <c r="F925" s="115" t="s">
        <v>55668</v>
      </c>
      <c r="I925" s="115" t="s">
        <v>6</v>
      </c>
      <c r="J925" s="115">
        <v>8151.02</v>
      </c>
    </row>
    <row r="926" spans="1:10" hidden="1">
      <c r="A926" s="115" t="s">
        <v>55669</v>
      </c>
      <c r="B926" s="115" t="str">
        <f t="shared" si="14"/>
        <v>LEVANTAMENTO TOPOGRAFICO PLANIALTIMETRICO E CADASTRAL,COM CURVAS DE NIVEL A CADA 1,00M,CONSIDERANDO TERRENO DE OROGRAFIA ACIDENTADA,VEGETACAO RALA E EDIFICACAO MEDIA.CUSTO PARA AREA DE 10000 A 20000M2 (ESCALA 1:250/500)</v>
      </c>
      <c r="C926" s="115" t="s">
        <v>34415</v>
      </c>
      <c r="D926" s="115" t="s">
        <v>34416</v>
      </c>
      <c r="E926" s="115" t="s">
        <v>55618</v>
      </c>
      <c r="F926" s="115" t="s">
        <v>55662</v>
      </c>
      <c r="I926" s="115" t="s">
        <v>6</v>
      </c>
      <c r="J926" s="115">
        <v>9873.81</v>
      </c>
    </row>
    <row r="927" spans="1:10" hidden="1">
      <c r="A927" s="115" t="s">
        <v>55670</v>
      </c>
      <c r="B927" s="115" t="str">
        <f t="shared" si="14"/>
        <v>LEVANTAMENTO TOPOGRAFICO PLANIALTIMETRICO E CADASTRAL,COM CURVAS DE NIVEL A CADA 1,00M,CONSIDERANDO TERRENO DE OROGRAFIA ACIDENTADA,VEGETACAO RALA E EDIFICACAO MEDIA.CUSTO PARA AREA DE 10000 A 20000M2 (ESCALA 1:250/500)</v>
      </c>
      <c r="C927" s="115" t="s">
        <v>34415</v>
      </c>
      <c r="D927" s="115" t="s">
        <v>34416</v>
      </c>
      <c r="E927" s="115" t="s">
        <v>55618</v>
      </c>
      <c r="F927" s="115" t="s">
        <v>55662</v>
      </c>
      <c r="I927" s="115" t="s">
        <v>6</v>
      </c>
      <c r="J927" s="115">
        <v>8803.1</v>
      </c>
    </row>
    <row r="928" spans="1:10" hidden="1">
      <c r="A928" s="115" t="s">
        <v>55671</v>
      </c>
      <c r="B928" s="115" t="str">
        <f t="shared" si="14"/>
        <v>LEVANTAMENTO TOPOGRAFICO PLANIALTIMETRICO E CADASTRAL,COM CURVAS DE NIVEL A CADA 1,00M,CONSIDERANDO TERRENO DE OROGRAFIA ACIDENTADA,VEGETACAO RALA E EDIFICACAO DENSA.CUSTO PARA AREA DE 10000 A 20000M2 (ESCALA 1:250/500)</v>
      </c>
      <c r="C928" s="115" t="s">
        <v>34415</v>
      </c>
      <c r="D928" s="115" t="s">
        <v>34416</v>
      </c>
      <c r="E928" s="115" t="s">
        <v>55621</v>
      </c>
      <c r="F928" s="115" t="s">
        <v>55662</v>
      </c>
      <c r="I928" s="115" t="s">
        <v>6</v>
      </c>
      <c r="J928" s="115">
        <v>10658.72</v>
      </c>
    </row>
    <row r="929" spans="1:10" hidden="1">
      <c r="A929" s="115" t="s">
        <v>55672</v>
      </c>
      <c r="B929" s="115" t="str">
        <f t="shared" si="14"/>
        <v>LEVANTAMENTO TOPOGRAFICO PLANIALTIMETRICO E CADASTRAL,COM CURVAS DE NIVEL A CADA 1,00M,CONSIDERANDO TERRENO DE OROGRAFIA ACIDENTADA,VEGETACAO RALA E EDIFICACAO DENSA.CUSTO PARA AREA DE 10000 A 20000M2 (ESCALA 1:250/500)</v>
      </c>
      <c r="C929" s="115" t="s">
        <v>34415</v>
      </c>
      <c r="D929" s="115" t="s">
        <v>34416</v>
      </c>
      <c r="E929" s="115" t="s">
        <v>55621</v>
      </c>
      <c r="F929" s="115" t="s">
        <v>55662</v>
      </c>
      <c r="I929" s="115" t="s">
        <v>6</v>
      </c>
      <c r="J929" s="115">
        <v>9502.89</v>
      </c>
    </row>
    <row r="930" spans="1:10" hidden="1">
      <c r="A930" s="115" t="s">
        <v>1211</v>
      </c>
      <c r="B930" s="115" t="str">
        <f t="shared" si="14"/>
        <v>LEVANTAMENTO TOPOGRAFICO PLANIALTIMETRICO E CADASTRAL,COM CURVAS DE NIVEL A CADA 1,00M,CONSIDERANDO TERRENO DE OROGRAFIA NAO ACIDENTADA,VEGETACAO DENSA E EDIFICACAO LEVE.CUSTO PARA AREA DE 10000 ATE 20000M2 (ESCALA 1:250/500)</v>
      </c>
      <c r="C930" s="115" t="s">
        <v>34415</v>
      </c>
      <c r="D930" s="115" t="s">
        <v>34416</v>
      </c>
      <c r="E930" s="115" t="s">
        <v>55623</v>
      </c>
      <c r="F930" s="115" t="s">
        <v>55673</v>
      </c>
      <c r="I930" s="115" t="s">
        <v>6</v>
      </c>
      <c r="J930" s="115">
        <v>9142.42</v>
      </c>
    </row>
    <row r="931" spans="1:10" hidden="1">
      <c r="A931" s="115" t="s">
        <v>1212</v>
      </c>
      <c r="B931" s="115" t="str">
        <f t="shared" si="14"/>
        <v>LEVANTAMENTO TOPOGRAFICO PLANIALTIMETRICO E CADASTRAL,COM CURVAS DE NIVEL A CADA 1,00M,CONSIDERANDO TERRENO DE OROGRAFIA NAO ACIDENTADA,VEGETACAO DENSA E EDIFICACAO LEVE.CUSTO PARA AREA DE 10000 ATE 20000M2 (ESCALA 1:250/500)</v>
      </c>
      <c r="C931" s="115" t="s">
        <v>34415</v>
      </c>
      <c r="D931" s="115" t="s">
        <v>34416</v>
      </c>
      <c r="E931" s="115" t="s">
        <v>55623</v>
      </c>
      <c r="F931" s="115" t="s">
        <v>55673</v>
      </c>
      <c r="I931" s="115" t="s">
        <v>6</v>
      </c>
      <c r="J931" s="115">
        <v>8151.02</v>
      </c>
    </row>
    <row r="932" spans="1:10" hidden="1">
      <c r="A932" s="115" t="s">
        <v>55674</v>
      </c>
      <c r="B932" s="115" t="str">
        <f t="shared" si="14"/>
        <v>LEVANTAMENTO TOPOGRAFICO PLANIALTIMETRICO E CADASTRAL,COM CURVAS DE NIVEL A CADA 1,00M,CONSIDERANDO TERRENO DE OROGRAFIA NAO ACIDENTADA,VEGETACAO DENSA E EDIFICACAO MEDIA.CUSTO PARA AREA DE 10000 A 20000M2 (ESCALA 1:250/500)</v>
      </c>
      <c r="C932" s="115" t="s">
        <v>34415</v>
      </c>
      <c r="D932" s="115" t="s">
        <v>34416</v>
      </c>
      <c r="E932" s="115" t="s">
        <v>55653</v>
      </c>
      <c r="F932" s="115" t="s">
        <v>55675</v>
      </c>
      <c r="I932" s="115" t="s">
        <v>6</v>
      </c>
      <c r="J932" s="115">
        <v>9873.81</v>
      </c>
    </row>
    <row r="933" spans="1:10" hidden="1">
      <c r="A933" s="115" t="s">
        <v>55676</v>
      </c>
      <c r="B933" s="115" t="str">
        <f t="shared" si="14"/>
        <v>LEVANTAMENTO TOPOGRAFICO PLANIALTIMETRICO E CADASTRAL,COM CURVAS DE NIVEL A CADA 1,00M,CONSIDERANDO TERRENO DE OROGRAFIA NAO ACIDENTADA,VEGETACAO DENSA E EDIFICACAO MEDIA.CUSTO PARA AREA DE 10000 A 20000M2 (ESCALA 1:250/500)</v>
      </c>
      <c r="C933" s="115" t="s">
        <v>34415</v>
      </c>
      <c r="D933" s="115" t="s">
        <v>34416</v>
      </c>
      <c r="E933" s="115" t="s">
        <v>55653</v>
      </c>
      <c r="F933" s="115" t="s">
        <v>55675</v>
      </c>
      <c r="I933" s="115" t="s">
        <v>6</v>
      </c>
      <c r="J933" s="115">
        <v>8803.1</v>
      </c>
    </row>
    <row r="934" spans="1:10" hidden="1">
      <c r="A934" s="115" t="s">
        <v>55677</v>
      </c>
      <c r="B934" s="115" t="str">
        <f t="shared" si="14"/>
        <v>LEVANTAMENTO TOPOGRAFICO PLANIALTIMETRICO E CADASTRAL,COM CURVAS DE NIVEL A CADA 1,00M,CONSIDERANDO TERRENO DE OROGRAFIA NAO ACIDENTADA,VEGETACAO DENSA E EDIFICACAO DENSA.CUSTO PARA AREA DE 10000 A 20000M2 (ESCALA 1:250/500)</v>
      </c>
      <c r="C934" s="115" t="s">
        <v>34415</v>
      </c>
      <c r="D934" s="115" t="s">
        <v>34416</v>
      </c>
      <c r="E934" s="115" t="s">
        <v>55629</v>
      </c>
      <c r="F934" s="115" t="s">
        <v>55675</v>
      </c>
      <c r="I934" s="115" t="s">
        <v>6</v>
      </c>
      <c r="J934" s="115">
        <v>10658.72</v>
      </c>
    </row>
    <row r="935" spans="1:10" hidden="1">
      <c r="A935" s="115" t="s">
        <v>55678</v>
      </c>
      <c r="B935" s="115" t="str">
        <f t="shared" si="14"/>
        <v>LEVANTAMENTO TOPOGRAFICO PLANIALTIMETRICO E CADASTRAL,COM CURVAS DE NIVEL A CADA 1,00M,CONSIDERANDO TERRENO DE OROGRAFIA NAO ACIDENTADA,VEGETACAO DENSA E EDIFICACAO DENSA.CUSTO PARA AREA DE 10000 A 20000M2 (ESCALA 1:250/500)</v>
      </c>
      <c r="C935" s="115" t="s">
        <v>34415</v>
      </c>
      <c r="D935" s="115" t="s">
        <v>34416</v>
      </c>
      <c r="E935" s="115" t="s">
        <v>55629</v>
      </c>
      <c r="F935" s="115" t="s">
        <v>55675</v>
      </c>
      <c r="I935" s="115" t="s">
        <v>6</v>
      </c>
      <c r="J935" s="115">
        <v>9502.89</v>
      </c>
    </row>
    <row r="936" spans="1:10" hidden="1">
      <c r="A936" s="115" t="s">
        <v>1213</v>
      </c>
      <c r="B936" s="115" t="str">
        <f t="shared" si="14"/>
        <v>LEVANTAMENTO TOPOGRAFICO PLANIALTIMETRICO E CADASTRAL,COM CURVAS DE NIVEL A CADA 1,00M,CONSIDERANDO TERRENO DE OROGRAFIA NAO ACIDENTADA,VEGETACAO RALA E EDIFICACAO LEVE.CUSTO PARAAREA DE 10000 A 20.000M2 (ESCALA 1:250/500)</v>
      </c>
      <c r="C936" s="115" t="s">
        <v>34415</v>
      </c>
      <c r="D936" s="115" t="s">
        <v>34416</v>
      </c>
      <c r="E936" s="115" t="s">
        <v>55632</v>
      </c>
      <c r="F936" s="115" t="s">
        <v>55679</v>
      </c>
      <c r="I936" s="115" t="s">
        <v>6</v>
      </c>
      <c r="J936" s="115">
        <v>7603.81</v>
      </c>
    </row>
    <row r="937" spans="1:10" hidden="1">
      <c r="A937" s="115" t="s">
        <v>1214</v>
      </c>
      <c r="B937" s="115" t="str">
        <f t="shared" si="14"/>
        <v>LEVANTAMENTO TOPOGRAFICO PLANIALTIMETRICO E CADASTRAL,COM CURVAS DE NIVEL A CADA 1,00M,CONSIDERANDO TERRENO DE OROGRAFIA NAO ACIDENTADA,VEGETACAO RALA E EDIFICACAO LEVE.CUSTO PARAAREA DE 10000 A 20.000M2 (ESCALA 1:250/500)</v>
      </c>
      <c r="C937" s="115" t="s">
        <v>34415</v>
      </c>
      <c r="D937" s="115" t="s">
        <v>34416</v>
      </c>
      <c r="E937" s="115" t="s">
        <v>55632</v>
      </c>
      <c r="F937" s="115" t="s">
        <v>55679</v>
      </c>
      <c r="I937" s="115" t="s">
        <v>6</v>
      </c>
      <c r="J937" s="115">
        <v>6779.26</v>
      </c>
    </row>
    <row r="938" spans="1:10" hidden="1">
      <c r="A938" s="115" t="s">
        <v>55680</v>
      </c>
      <c r="B938" s="115" t="str">
        <f t="shared" si="14"/>
        <v>LEVANTAMENTO TOPOGRAFICO PLANIALTIMETRICO E CADASTRAL,COM CURVAS DE NIVEL A CADA 1,00M,CONSIDERANDO TERRENO DE OROGRAFIA NAO ACIDENTADA,VEGETACAO RALA E EDIFICACAO MEDIA.CUSTO PARA AREA DE 10000 A 20000M2 (ESCALA 1:250/500)</v>
      </c>
      <c r="C938" s="115" t="s">
        <v>34415</v>
      </c>
      <c r="D938" s="115" t="s">
        <v>34416</v>
      </c>
      <c r="E938" s="115" t="s">
        <v>55634</v>
      </c>
      <c r="F938" s="115" t="s">
        <v>55681</v>
      </c>
      <c r="I938" s="115" t="s">
        <v>6</v>
      </c>
      <c r="J938" s="115">
        <v>8242.15</v>
      </c>
    </row>
    <row r="939" spans="1:10" hidden="1">
      <c r="A939" s="115" t="s">
        <v>55682</v>
      </c>
      <c r="B939" s="115" t="str">
        <f t="shared" si="14"/>
        <v>LEVANTAMENTO TOPOGRAFICO PLANIALTIMETRICO E CADASTRAL,COM CURVAS DE NIVEL A CADA 1,00M,CONSIDERANDO TERRENO DE OROGRAFIA NAO ACIDENTADA,VEGETACAO RALA E EDIFICACAO MEDIA.CUSTO PARA AREA DE 10000 A 20000M2 (ESCALA 1:250/500)</v>
      </c>
      <c r="C939" s="115" t="s">
        <v>34415</v>
      </c>
      <c r="D939" s="115" t="s">
        <v>34416</v>
      </c>
      <c r="E939" s="115" t="s">
        <v>55634</v>
      </c>
      <c r="F939" s="115" t="s">
        <v>55681</v>
      </c>
      <c r="I939" s="115" t="s">
        <v>6</v>
      </c>
      <c r="J939" s="115">
        <v>7348.35</v>
      </c>
    </row>
    <row r="940" spans="1:10" hidden="1">
      <c r="A940" s="115" t="s">
        <v>55683</v>
      </c>
      <c r="B940" s="115" t="str">
        <f t="shared" si="14"/>
        <v>LEVANTAMENTO TOPOGRAFICO PLANIALTIMETRICO E CADASTRAL,COM CURVAS DE NIVEL A CADA 1,00M,CONSIDERANDO TERRENO DE OROGRAFIA NAO ACIDENTADA,VEGETACAO RALA E EDIFICACAO DENSA.CUSTO PARA AREA DE 10000 A 20000M2 (ESCALA 1:250/500)</v>
      </c>
      <c r="C940" s="115" t="s">
        <v>34415</v>
      </c>
      <c r="D940" s="115" t="s">
        <v>34416</v>
      </c>
      <c r="E940" s="115" t="s">
        <v>55637</v>
      </c>
      <c r="F940" s="115" t="s">
        <v>55681</v>
      </c>
      <c r="I940" s="115" t="s">
        <v>6</v>
      </c>
      <c r="J940" s="115">
        <v>9142.42</v>
      </c>
    </row>
    <row r="941" spans="1:10" hidden="1">
      <c r="A941" s="115" t="s">
        <v>55684</v>
      </c>
      <c r="B941" s="115" t="str">
        <f t="shared" si="14"/>
        <v>LEVANTAMENTO TOPOGRAFICO PLANIALTIMETRICO E CADASTRAL,COM CURVAS DE NIVEL A CADA 1,00M,CONSIDERANDO TERRENO DE OROGRAFIA NAO ACIDENTADA,VEGETACAO RALA E EDIFICACAO DENSA.CUSTO PARA AREA DE 10000 A 20000M2 (ESCALA 1:250/500)</v>
      </c>
      <c r="C941" s="115" t="s">
        <v>34415</v>
      </c>
      <c r="D941" s="115" t="s">
        <v>34416</v>
      </c>
      <c r="E941" s="115" t="s">
        <v>55637</v>
      </c>
      <c r="F941" s="115" t="s">
        <v>55681</v>
      </c>
      <c r="I941" s="115" t="s">
        <v>6</v>
      </c>
      <c r="J941" s="115">
        <v>8151.02</v>
      </c>
    </row>
    <row r="942" spans="1:10" hidden="1">
      <c r="A942" s="115" t="s">
        <v>1215</v>
      </c>
      <c r="B942" s="115" t="str">
        <f t="shared" si="14"/>
        <v>LOCACAO DE PROJETO DE ESTRADAS,EXECUTADAS DE ACORDO COM A INSTRUCAO IT-28/80 DO DER-RJ,INCLUSIVE NIVELAMENTO E SECOES TRANSVERSAIS E DELIMITACAO DAS LINHAS DEMARCADORAS DE FAIXA DE DOMINIO,EM TERRENO DE OROGRAFIA ACIDENTADA E VEGETACAO DENSA</v>
      </c>
      <c r="C942" s="115" t="s">
        <v>34417</v>
      </c>
      <c r="D942" s="115" t="s">
        <v>34418</v>
      </c>
      <c r="E942" s="115" t="s">
        <v>34419</v>
      </c>
      <c r="F942" s="115" t="s">
        <v>34420</v>
      </c>
      <c r="G942" s="115" t="s">
        <v>34421</v>
      </c>
      <c r="I942" s="115" t="s">
        <v>1042</v>
      </c>
      <c r="J942" s="115">
        <v>27208.45</v>
      </c>
    </row>
    <row r="943" spans="1:10" hidden="1">
      <c r="A943" s="115" t="s">
        <v>1216</v>
      </c>
      <c r="B943" s="115" t="str">
        <f t="shared" si="14"/>
        <v>LOCACAO DE PROJETO DE ESTRADAS,EXECUTADAS DE ACORDO COM A INSTRUCAO IT-28/80 DO DER-RJ,INCLUSIVE NIVELAMENTO E SECOES TRANSVERSAIS E DELIMITACAO DAS LINHAS DEMARCADORAS DE FAIXA DE DOMINIO,EM TERRENO DE OROGRAFIA ACIDENTADA E VEGETACAO DENSA</v>
      </c>
      <c r="C943" s="115" t="s">
        <v>34417</v>
      </c>
      <c r="D943" s="115" t="s">
        <v>34418</v>
      </c>
      <c r="E943" s="115" t="s">
        <v>34419</v>
      </c>
      <c r="F943" s="115" t="s">
        <v>34420</v>
      </c>
      <c r="G943" s="115" t="s">
        <v>34421</v>
      </c>
      <c r="I943" s="115" t="s">
        <v>1042</v>
      </c>
      <c r="J943" s="115">
        <v>24220.63</v>
      </c>
    </row>
    <row r="944" spans="1:10" hidden="1">
      <c r="A944" s="115" t="s">
        <v>1217</v>
      </c>
      <c r="B944" s="115" t="str">
        <f t="shared" si="14"/>
        <v>LOCACAO DE PROJETO DE ESTRADAS,EXECUTADAS DE ACORDO COM A INSTRUCAO IT-28/80 DO DER-RJ,INCLUSIVE NIVELAMENTO E SECOES TRANSVERSAIS E DELIMITACAO DAS LINHAS DEMARCADORAS DE FAIXA DE DOMINIO,EM TERRENO DE OROGRAFIA ACIDENTADA E VEGETACAO LEVE</v>
      </c>
      <c r="C944" s="115" t="s">
        <v>34417</v>
      </c>
      <c r="D944" s="115" t="s">
        <v>34418</v>
      </c>
      <c r="E944" s="115" t="s">
        <v>34419</v>
      </c>
      <c r="F944" s="115" t="s">
        <v>34422</v>
      </c>
      <c r="I944" s="115" t="s">
        <v>1042</v>
      </c>
      <c r="J944" s="115">
        <v>14907.11</v>
      </c>
    </row>
    <row r="945" spans="1:10" hidden="1">
      <c r="A945" s="115" t="s">
        <v>1218</v>
      </c>
      <c r="B945" s="115" t="str">
        <f t="shared" si="14"/>
        <v>LOCACAO DE PROJETO DE ESTRADAS,EXECUTADAS DE ACORDO COM A INSTRUCAO IT-28/80 DO DER-RJ,INCLUSIVE NIVELAMENTO E SECOES TRANSVERSAIS E DELIMITACAO DAS LINHAS DEMARCADORAS DE FAIXA DE DOMINIO,EM TERRENO DE OROGRAFIA ACIDENTADA E VEGETACAO LEVE</v>
      </c>
      <c r="C945" s="115" t="s">
        <v>34417</v>
      </c>
      <c r="D945" s="115" t="s">
        <v>34418</v>
      </c>
      <c r="E945" s="115" t="s">
        <v>34419</v>
      </c>
      <c r="F945" s="115" t="s">
        <v>34422</v>
      </c>
      <c r="I945" s="115" t="s">
        <v>1042</v>
      </c>
      <c r="J945" s="115">
        <v>13302.76</v>
      </c>
    </row>
    <row r="946" spans="1:10" hidden="1">
      <c r="A946" s="115" t="s">
        <v>1219</v>
      </c>
      <c r="B946" s="115" t="str">
        <f t="shared" si="14"/>
        <v>LOCACAO DE PROJETO DE ESTRADAS,EXECUTADAS DE ACORDO COM A INSTRUCAO IT-28/80 DO DER-RJ,INCLUSIVE NIVELAMENTO E SECOES TRANSVERSAIS E DELIMITACAO DAS LINHAS DEMARCADORAS DE FAIXA DE DOMINIO,EM TERRENO DE OROGRAFIA NAO ACIDENTADA E VEGETACAODENSA</v>
      </c>
      <c r="C946" s="115" t="s">
        <v>34417</v>
      </c>
      <c r="D946" s="115" t="s">
        <v>34418</v>
      </c>
      <c r="E946" s="115" t="s">
        <v>34419</v>
      </c>
      <c r="F946" s="115" t="s">
        <v>34423</v>
      </c>
      <c r="G946" s="115" t="s">
        <v>34424</v>
      </c>
      <c r="I946" s="115" t="s">
        <v>1042</v>
      </c>
      <c r="J946" s="115">
        <v>19100.099999999999</v>
      </c>
    </row>
    <row r="947" spans="1:10" hidden="1">
      <c r="A947" s="115" t="s">
        <v>1220</v>
      </c>
      <c r="B947" s="115" t="str">
        <f t="shared" si="14"/>
        <v>LOCACAO DE PROJETO DE ESTRADAS,EXECUTADAS DE ACORDO COM A INSTRUCAO IT-28/80 DO DER-RJ,INCLUSIVE NIVELAMENTO E SECOES TRANSVERSAIS E DELIMITACAO DAS LINHAS DEMARCADORAS DE FAIXA DE DOMINIO,EM TERRENO DE OROGRAFIA NAO ACIDENTADA E VEGETACAODENSA</v>
      </c>
      <c r="C947" s="115" t="s">
        <v>34417</v>
      </c>
      <c r="D947" s="115" t="s">
        <v>34418</v>
      </c>
      <c r="E947" s="115" t="s">
        <v>34419</v>
      </c>
      <c r="F947" s="115" t="s">
        <v>34423</v>
      </c>
      <c r="G947" s="115" t="s">
        <v>34424</v>
      </c>
      <c r="I947" s="115" t="s">
        <v>1042</v>
      </c>
      <c r="J947" s="115">
        <v>17031.73</v>
      </c>
    </row>
    <row r="948" spans="1:10" hidden="1">
      <c r="A948" s="115" t="s">
        <v>1221</v>
      </c>
      <c r="B948" s="115" t="str">
        <f t="shared" si="14"/>
        <v>LOCACAO DE PROJETO DE ESTRADAS,EXECUTADAS DE ACORDO COM A INSTRUCAO IT-28/80 DO DER-RJ,INCLUSIVE NIVELAMENTO E SECOES TRANSVERSAIS E DELIMITACAO DAS LINHAS DEMARCADORAS DE FAIXA DE DOMINIO,EM TERRENO DE OROGRAFIA NAO ACIDENTADA E VEGETACAOLEVE</v>
      </c>
      <c r="C948" s="115" t="s">
        <v>34417</v>
      </c>
      <c r="D948" s="115" t="s">
        <v>34418</v>
      </c>
      <c r="E948" s="115" t="s">
        <v>34419</v>
      </c>
      <c r="F948" s="115" t="s">
        <v>34423</v>
      </c>
      <c r="G948" s="115" t="s">
        <v>34425</v>
      </c>
      <c r="I948" s="115" t="s">
        <v>1042</v>
      </c>
      <c r="J948" s="115">
        <v>10931.65</v>
      </c>
    </row>
    <row r="949" spans="1:10" hidden="1">
      <c r="A949" s="115" t="s">
        <v>1222</v>
      </c>
      <c r="B949" s="115" t="str">
        <f t="shared" si="14"/>
        <v>LOCACAO DE PROJETO DE ESTRADAS,EXECUTADAS DE ACORDO COM A INSTRUCAO IT-28/80 DO DER-RJ,INCLUSIVE NIVELAMENTO E SECOES TRANSVERSAIS E DELIMITACAO DAS LINHAS DEMARCADORAS DE FAIXA DE DOMINIO,EM TERRENO DE OROGRAFIA NAO ACIDENTADA E VEGETACAOLEVE</v>
      </c>
      <c r="C949" s="115" t="s">
        <v>34417</v>
      </c>
      <c r="D949" s="115" t="s">
        <v>34418</v>
      </c>
      <c r="E949" s="115" t="s">
        <v>34419</v>
      </c>
      <c r="F949" s="115" t="s">
        <v>34423</v>
      </c>
      <c r="G949" s="115" t="s">
        <v>34425</v>
      </c>
      <c r="I949" s="115" t="s">
        <v>1042</v>
      </c>
      <c r="J949" s="115">
        <v>9792.31</v>
      </c>
    </row>
    <row r="950" spans="1:10" hidden="1">
      <c r="A950" s="115" t="s">
        <v>1223</v>
      </c>
      <c r="B950" s="115" t="str">
        <f t="shared" si="14"/>
        <v>RELOCACAO DE PROJETO DE ESTRADA EXISTENTE EXECUTADA DE ACORDO COM A INSTRUCAO IT-28/80 DO DER-RJ,INCLUSIVE NIVELAMENTO E SECOES TRANSVERSAIS PARA TRAFEGO COM VOLUME MEDIO DIARIO MENOR QUE 500 VEICULOS/DIA</v>
      </c>
      <c r="C950" s="115" t="s">
        <v>34426</v>
      </c>
      <c r="D950" s="115" t="s">
        <v>34427</v>
      </c>
      <c r="E950" s="115" t="s">
        <v>34428</v>
      </c>
      <c r="F950" s="115" t="s">
        <v>34429</v>
      </c>
      <c r="I950" s="115" t="s">
        <v>1042</v>
      </c>
      <c r="J950" s="115">
        <v>11949.08</v>
      </c>
    </row>
    <row r="951" spans="1:10" hidden="1">
      <c r="A951" s="115" t="s">
        <v>1224</v>
      </c>
      <c r="B951" s="115" t="str">
        <f t="shared" si="14"/>
        <v>RELOCACAO DE PROJETO DE ESTRADA EXISTENTE EXECUTADA DE ACORDO COM A INSTRUCAO IT-28/80 DO DER-RJ,INCLUSIVE NIVELAMENTO E SECOES TRANSVERSAIS PARA TRAFEGO COM VOLUME MEDIO DIARIO MENOR QUE 500 VEICULOS/DIA</v>
      </c>
      <c r="C951" s="115" t="s">
        <v>34426</v>
      </c>
      <c r="D951" s="115" t="s">
        <v>34427</v>
      </c>
      <c r="E951" s="115" t="s">
        <v>34428</v>
      </c>
      <c r="F951" s="115" t="s">
        <v>34429</v>
      </c>
      <c r="I951" s="115" t="s">
        <v>1042</v>
      </c>
      <c r="J951" s="115">
        <v>10752.46</v>
      </c>
    </row>
    <row r="952" spans="1:10" hidden="1">
      <c r="A952" s="115" t="s">
        <v>1225</v>
      </c>
      <c r="B952" s="115"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15" t="s">
        <v>34430</v>
      </c>
      <c r="D952" s="115" t="s">
        <v>34431</v>
      </c>
      <c r="E952" s="115" t="s">
        <v>34432</v>
      </c>
      <c r="F952" s="115" t="s">
        <v>34433</v>
      </c>
      <c r="G952" s="115" t="s">
        <v>34434</v>
      </c>
      <c r="H952" s="115" t="s">
        <v>34435</v>
      </c>
      <c r="I952" s="115" t="s">
        <v>1042</v>
      </c>
      <c r="J952" s="115">
        <v>10621.4</v>
      </c>
    </row>
    <row r="953" spans="1:10" hidden="1">
      <c r="A953" s="115" t="s">
        <v>1226</v>
      </c>
      <c r="B953" s="115"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15" t="s">
        <v>34430</v>
      </c>
      <c r="D953" s="115" t="s">
        <v>34431</v>
      </c>
      <c r="E953" s="115" t="s">
        <v>34432</v>
      </c>
      <c r="F953" s="115" t="s">
        <v>34433</v>
      </c>
      <c r="G953" s="115" t="s">
        <v>34434</v>
      </c>
      <c r="H953" s="115" t="s">
        <v>34435</v>
      </c>
      <c r="I953" s="115" t="s">
        <v>1042</v>
      </c>
      <c r="J953" s="115">
        <v>9557.74</v>
      </c>
    </row>
    <row r="954" spans="1:10" hidden="1">
      <c r="A954" s="115" t="s">
        <v>1227</v>
      </c>
      <c r="B954" s="115" t="str">
        <f t="shared" si="14"/>
        <v>MARCACAO DE OBRA SEM INSTRUMENTO TOPOGRAFICO,CONSIDERADA A PROJECAO HORIZONTAL DA AREA ENVOLVENTE</v>
      </c>
      <c r="C954" s="115" t="s">
        <v>34436</v>
      </c>
      <c r="D954" s="115" t="s">
        <v>34437</v>
      </c>
      <c r="I954" s="115" t="s">
        <v>16</v>
      </c>
      <c r="J954" s="115">
        <v>2.7</v>
      </c>
    </row>
    <row r="955" spans="1:10" hidden="1">
      <c r="A955" s="115" t="s">
        <v>1228</v>
      </c>
      <c r="B955" s="115" t="str">
        <f t="shared" si="14"/>
        <v>MARCACAO DE OBRA SEM INSTRUMENTO TOPOGRAFICO,CONSIDERADA A PROJECAO HORIZONTAL DA AREA ENVOLVENTE</v>
      </c>
      <c r="C955" s="115" t="s">
        <v>34436</v>
      </c>
      <c r="D955" s="115" t="s">
        <v>34437</v>
      </c>
      <c r="I955" s="115" t="s">
        <v>16</v>
      </c>
      <c r="J955" s="115">
        <v>2.4300000000000002</v>
      </c>
    </row>
    <row r="956" spans="1:10" hidden="1">
      <c r="A956" s="115" t="s">
        <v>1229</v>
      </c>
      <c r="B956" s="115" t="str">
        <f t="shared" si="14"/>
        <v>LOCACAO DE OBRA COM APARELHO TOPOGRAFICO SOBRE CERCA DE MARCACAO,INCLUSIVE CONSTRUCAO DESTA E SUA PRE-LOCACAO E O FORNECIMENTO DO MATERIAL E TENDO POR MEDICAO O PERIMETRO A CONSTRUIR</v>
      </c>
      <c r="C956" s="115" t="s">
        <v>34438</v>
      </c>
      <c r="D956" s="115" t="s">
        <v>34439</v>
      </c>
      <c r="E956" s="115" t="s">
        <v>34440</v>
      </c>
      <c r="F956" s="115" t="s">
        <v>34441</v>
      </c>
      <c r="I956" s="115" t="s">
        <v>58</v>
      </c>
      <c r="J956" s="115">
        <v>18.41</v>
      </c>
    </row>
    <row r="957" spans="1:10" hidden="1">
      <c r="A957" s="115" t="s">
        <v>1230</v>
      </c>
      <c r="B957" s="115" t="str">
        <f t="shared" si="14"/>
        <v>LOCACAO DE OBRA COM APARELHO TOPOGRAFICO SOBRE CERCA DE MARCACAO,INCLUSIVE CONSTRUCAO DESTA E SUA PRE-LOCACAO E O FORNECIMENTO DO MATERIAL E TENDO POR MEDICAO O PERIMETRO A CONSTRUIR</v>
      </c>
      <c r="C957" s="115" t="s">
        <v>34438</v>
      </c>
      <c r="D957" s="115" t="s">
        <v>34439</v>
      </c>
      <c r="E957" s="115" t="s">
        <v>34440</v>
      </c>
      <c r="F957" s="115" t="s">
        <v>34441</v>
      </c>
      <c r="I957" s="115" t="s">
        <v>58</v>
      </c>
      <c r="J957" s="115">
        <v>16.61</v>
      </c>
    </row>
    <row r="958" spans="1:10" hidden="1">
      <c r="A958" s="115" t="s">
        <v>1231</v>
      </c>
      <c r="B958" s="115" t="str">
        <f t="shared" si="14"/>
        <v>LEVANTAMENTO CADASTRAL GEOMETRICO DE IMOVEIS COM AREA ATE 1500M2</v>
      </c>
      <c r="C958" s="115" t="s">
        <v>34442</v>
      </c>
      <c r="D958" s="115" t="s">
        <v>34443</v>
      </c>
      <c r="I958" s="115" t="s">
        <v>16</v>
      </c>
      <c r="J958" s="115">
        <v>5.51</v>
      </c>
    </row>
    <row r="959" spans="1:10" hidden="1">
      <c r="A959" s="115" t="s">
        <v>1232</v>
      </c>
      <c r="B959" s="115" t="str">
        <f t="shared" si="14"/>
        <v>LEVANTAMENTO CADASTRAL GEOMETRICO DE IMOVEIS COM AREA ATE 1500M2</v>
      </c>
      <c r="C959" s="115" t="s">
        <v>34442</v>
      </c>
      <c r="D959" s="115" t="s">
        <v>34443</v>
      </c>
      <c r="I959" s="115" t="s">
        <v>16</v>
      </c>
      <c r="J959" s="115">
        <v>4.82</v>
      </c>
    </row>
    <row r="960" spans="1:10" hidden="1">
      <c r="A960" s="115" t="s">
        <v>1233</v>
      </c>
      <c r="B960" s="115" t="str">
        <f t="shared" si="14"/>
        <v>LEVANTAMENTO CADASTRAL GEOMETRICO DE IMOVEIS COM AREA ENTRE1501 E 3000M2. ESTE ITEM DEVE SER UTILIZADO COMO COMPLEMENTO DO ANTERIOR</v>
      </c>
      <c r="C960" s="115" t="s">
        <v>34444</v>
      </c>
      <c r="D960" s="115" t="s">
        <v>34445</v>
      </c>
      <c r="E960" s="115" t="s">
        <v>34446</v>
      </c>
      <c r="I960" s="115" t="s">
        <v>16</v>
      </c>
      <c r="J960" s="115">
        <v>1.77</v>
      </c>
    </row>
    <row r="961" spans="1:10" hidden="1">
      <c r="A961" s="115" t="s">
        <v>1234</v>
      </c>
      <c r="B961" s="115" t="str">
        <f t="shared" si="14"/>
        <v>LEVANTAMENTO CADASTRAL GEOMETRICO DE IMOVEIS COM AREA ENTRE1501 E 3000M2. ESTE ITEM DEVE SER UTILIZADO COMO COMPLEMENTO DO ANTERIOR</v>
      </c>
      <c r="C961" s="115" t="s">
        <v>34444</v>
      </c>
      <c r="D961" s="115" t="s">
        <v>34445</v>
      </c>
      <c r="E961" s="115" t="s">
        <v>34446</v>
      </c>
      <c r="I961" s="115" t="s">
        <v>16</v>
      </c>
      <c r="J961" s="115">
        <v>1.56</v>
      </c>
    </row>
    <row r="962" spans="1:10" hidden="1">
      <c r="A962" s="115" t="s">
        <v>1235</v>
      </c>
      <c r="B962" s="115" t="str">
        <f t="shared" si="14"/>
        <v>LEVANTAMENTO CADASTRAL GEOMETRICO DE IMOVEIS COM AREA ACIMADE 3000M2. ESTE ITEM DEVE SER UTILIZADO COMO COMPLEMENTO DOS ANTERIORES</v>
      </c>
      <c r="C962" s="115" t="s">
        <v>34447</v>
      </c>
      <c r="D962" s="115" t="s">
        <v>34448</v>
      </c>
      <c r="E962" s="115" t="s">
        <v>34449</v>
      </c>
      <c r="I962" s="115" t="s">
        <v>16</v>
      </c>
      <c r="J962" s="115">
        <v>0.72</v>
      </c>
    </row>
    <row r="963" spans="1:10" hidden="1">
      <c r="A963" s="115" t="s">
        <v>1236</v>
      </c>
      <c r="B963" s="115" t="str">
        <f t="shared" si="14"/>
        <v>LEVANTAMENTO CADASTRAL GEOMETRICO DE IMOVEIS COM AREA ACIMADE 3000M2. ESTE ITEM DEVE SER UTILIZADO COMO COMPLEMENTO DOS ANTERIORES</v>
      </c>
      <c r="C963" s="115" t="s">
        <v>34447</v>
      </c>
      <c r="D963" s="115" t="s">
        <v>34448</v>
      </c>
      <c r="E963" s="115" t="s">
        <v>34449</v>
      </c>
      <c r="I963" s="115" t="s">
        <v>16</v>
      </c>
      <c r="J963" s="115">
        <v>0.63</v>
      </c>
    </row>
    <row r="964" spans="1:10" hidden="1">
      <c r="A964" s="115" t="s">
        <v>1237</v>
      </c>
      <c r="B964" s="115" t="str">
        <f t="shared" si="14"/>
        <v>LEVANTAMENTO CADASTRAL DAS PROFUNDIDADES DOS TUBOS E GALERIAS QUE CONCORREM EM UM POCO DE VISITA,PROFUNDIDADES ESTAS,MEDIDAS A REGUA E REFERENCIADAS A COTA DA TAMPA DO POCO-POCO ENCONTRADO EM CONDICOES DE LIMPEZA QUE PERMITAM A LEITURA IMEDIATA</v>
      </c>
      <c r="C964" s="115" t="s">
        <v>34450</v>
      </c>
      <c r="D964" s="115" t="s">
        <v>34451</v>
      </c>
      <c r="E964" s="115" t="s">
        <v>34452</v>
      </c>
      <c r="F964" s="115" t="s">
        <v>34453</v>
      </c>
      <c r="G964" s="115" t="s">
        <v>34454</v>
      </c>
      <c r="I964" s="115" t="s">
        <v>6</v>
      </c>
      <c r="J964" s="115">
        <v>6.02</v>
      </c>
    </row>
    <row r="965" spans="1:10" hidden="1">
      <c r="A965" s="115" t="s">
        <v>1238</v>
      </c>
      <c r="B965" s="115" t="str">
        <f t="shared" ref="B965:B1028" si="15">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15" t="s">
        <v>34450</v>
      </c>
      <c r="D965" s="115" t="s">
        <v>34451</v>
      </c>
      <c r="E965" s="115" t="s">
        <v>34452</v>
      </c>
      <c r="F965" s="115" t="s">
        <v>34453</v>
      </c>
      <c r="G965" s="115" t="s">
        <v>34454</v>
      </c>
      <c r="I965" s="115" t="s">
        <v>6</v>
      </c>
      <c r="J965" s="115">
        <v>5.22</v>
      </c>
    </row>
    <row r="966" spans="1:10" hidden="1">
      <c r="A966" s="115" t="s">
        <v>1239</v>
      </c>
      <c r="B966" s="115"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6" s="115" t="s">
        <v>34450</v>
      </c>
      <c r="D966" s="115" t="s">
        <v>34451</v>
      </c>
      <c r="E966" s="115" t="s">
        <v>34452</v>
      </c>
      <c r="F966" s="115" t="s">
        <v>34455</v>
      </c>
      <c r="G966" s="115" t="s">
        <v>34456</v>
      </c>
      <c r="I966" s="115" t="s">
        <v>6</v>
      </c>
      <c r="J966" s="115">
        <v>46.18</v>
      </c>
    </row>
    <row r="967" spans="1:10" hidden="1">
      <c r="A967" s="115" t="s">
        <v>1240</v>
      </c>
      <c r="B967" s="115"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7" s="115" t="s">
        <v>34450</v>
      </c>
      <c r="D967" s="115" t="s">
        <v>34451</v>
      </c>
      <c r="E967" s="115" t="s">
        <v>34452</v>
      </c>
      <c r="F967" s="115" t="s">
        <v>34455</v>
      </c>
      <c r="G967" s="115" t="s">
        <v>34456</v>
      </c>
      <c r="I967" s="115" t="s">
        <v>6</v>
      </c>
      <c r="J967" s="115">
        <v>43.51</v>
      </c>
    </row>
    <row r="968" spans="1:10" hidden="1">
      <c r="A968" s="115" t="s">
        <v>1241</v>
      </c>
      <c r="B968" s="115"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8" s="115" t="s">
        <v>34450</v>
      </c>
      <c r="D968" s="115" t="s">
        <v>34451</v>
      </c>
      <c r="E968" s="115" t="s">
        <v>34452</v>
      </c>
      <c r="F968" s="115" t="s">
        <v>34457</v>
      </c>
      <c r="G968" s="115" t="s">
        <v>34458</v>
      </c>
      <c r="I968" s="115" t="s">
        <v>6</v>
      </c>
      <c r="J968" s="115">
        <v>42</v>
      </c>
    </row>
    <row r="969" spans="1:10" hidden="1">
      <c r="A969" s="115" t="s">
        <v>1242</v>
      </c>
      <c r="B969" s="115"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9" s="115" t="s">
        <v>34450</v>
      </c>
      <c r="D969" s="115" t="s">
        <v>34451</v>
      </c>
      <c r="E969" s="115" t="s">
        <v>34452</v>
      </c>
      <c r="F969" s="115" t="s">
        <v>34457</v>
      </c>
      <c r="G969" s="115" t="s">
        <v>34458</v>
      </c>
      <c r="I969" s="115" t="s">
        <v>6</v>
      </c>
      <c r="J969" s="115">
        <v>39.33</v>
      </c>
    </row>
    <row r="970" spans="1:10" hidden="1">
      <c r="A970" s="115" t="s">
        <v>1243</v>
      </c>
      <c r="B970" s="115"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15" t="s">
        <v>34450</v>
      </c>
      <c r="D970" s="115" t="s">
        <v>34451</v>
      </c>
      <c r="E970" s="115" t="s">
        <v>34459</v>
      </c>
      <c r="F970" s="115" t="s">
        <v>34460</v>
      </c>
      <c r="G970" s="115" t="s">
        <v>34461</v>
      </c>
      <c r="I970" s="115" t="s">
        <v>6</v>
      </c>
      <c r="J970" s="115">
        <v>140.32</v>
      </c>
    </row>
    <row r="971" spans="1:10" hidden="1">
      <c r="A971" s="115" t="s">
        <v>1244</v>
      </c>
      <c r="B971" s="115"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15" t="s">
        <v>34450</v>
      </c>
      <c r="D971" s="115" t="s">
        <v>34451</v>
      </c>
      <c r="E971" s="115" t="s">
        <v>34459</v>
      </c>
      <c r="F971" s="115" t="s">
        <v>34460</v>
      </c>
      <c r="G971" s="115" t="s">
        <v>34461</v>
      </c>
      <c r="I971" s="115" t="s">
        <v>6</v>
      </c>
      <c r="J971" s="115">
        <v>132.66</v>
      </c>
    </row>
    <row r="972" spans="1:10" hidden="1">
      <c r="A972" s="115" t="s">
        <v>1245</v>
      </c>
      <c r="B972" s="115"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15" t="s">
        <v>34450</v>
      </c>
      <c r="D972" s="115" t="s">
        <v>34462</v>
      </c>
      <c r="E972" s="115" t="s">
        <v>34459</v>
      </c>
      <c r="F972" s="115" t="s">
        <v>34463</v>
      </c>
      <c r="G972" s="115" t="s">
        <v>34464</v>
      </c>
      <c r="I972" s="115" t="s">
        <v>6</v>
      </c>
      <c r="J972" s="115">
        <v>180.48</v>
      </c>
    </row>
    <row r="973" spans="1:10" hidden="1">
      <c r="A973" s="115" t="s">
        <v>1246</v>
      </c>
      <c r="B973" s="115"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15" t="s">
        <v>34450</v>
      </c>
      <c r="D973" s="115" t="s">
        <v>34462</v>
      </c>
      <c r="E973" s="115" t="s">
        <v>34459</v>
      </c>
      <c r="F973" s="115" t="s">
        <v>34463</v>
      </c>
      <c r="G973" s="115" t="s">
        <v>34464</v>
      </c>
      <c r="I973" s="115" t="s">
        <v>6</v>
      </c>
      <c r="J973" s="115">
        <v>170.96</v>
      </c>
    </row>
    <row r="974" spans="1:10" hidden="1">
      <c r="A974" s="115" t="s">
        <v>1247</v>
      </c>
      <c r="B974" s="115"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15" t="s">
        <v>34450</v>
      </c>
      <c r="D974" s="115" t="s">
        <v>34451</v>
      </c>
      <c r="E974" s="115" t="s">
        <v>34459</v>
      </c>
      <c r="F974" s="115" t="s">
        <v>34465</v>
      </c>
      <c r="G974" s="115" t="s">
        <v>34466</v>
      </c>
      <c r="I974" s="115" t="s">
        <v>6</v>
      </c>
      <c r="J974" s="115">
        <v>176.29</v>
      </c>
    </row>
    <row r="975" spans="1:10" hidden="1">
      <c r="A975" s="115" t="s">
        <v>1248</v>
      </c>
      <c r="B975" s="115"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15" t="s">
        <v>34450</v>
      </c>
      <c r="D975" s="115" t="s">
        <v>34451</v>
      </c>
      <c r="E975" s="115" t="s">
        <v>34459</v>
      </c>
      <c r="F975" s="115" t="s">
        <v>34465</v>
      </c>
      <c r="G975" s="115" t="s">
        <v>34466</v>
      </c>
      <c r="I975" s="115" t="s">
        <v>6</v>
      </c>
      <c r="J975" s="115">
        <v>166.77</v>
      </c>
    </row>
    <row r="976" spans="1:10" hidden="1">
      <c r="A976" s="115" t="s">
        <v>1249</v>
      </c>
      <c r="B976" s="115"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15" t="s">
        <v>34450</v>
      </c>
      <c r="D976" s="115" t="s">
        <v>34451</v>
      </c>
      <c r="E976" s="115" t="s">
        <v>34459</v>
      </c>
      <c r="F976" s="115" t="s">
        <v>34467</v>
      </c>
      <c r="G976" s="115" t="s">
        <v>34468</v>
      </c>
      <c r="H976" s="115" t="s">
        <v>34469</v>
      </c>
      <c r="I976" s="115" t="s">
        <v>6</v>
      </c>
      <c r="J976" s="115">
        <v>154.84</v>
      </c>
    </row>
    <row r="977" spans="1:10" hidden="1">
      <c r="A977" s="115" t="s">
        <v>1250</v>
      </c>
      <c r="B977" s="115"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15" t="s">
        <v>34450</v>
      </c>
      <c r="D977" s="115" t="s">
        <v>34451</v>
      </c>
      <c r="E977" s="115" t="s">
        <v>34459</v>
      </c>
      <c r="F977" s="115" t="s">
        <v>34467</v>
      </c>
      <c r="G977" s="115" t="s">
        <v>34468</v>
      </c>
      <c r="H977" s="115" t="s">
        <v>34469</v>
      </c>
      <c r="I977" s="115" t="s">
        <v>6</v>
      </c>
      <c r="J977" s="115">
        <v>146.29</v>
      </c>
    </row>
    <row r="978" spans="1:10" hidden="1">
      <c r="A978" s="115" t="s">
        <v>1251</v>
      </c>
      <c r="B978" s="115"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15" t="s">
        <v>34450</v>
      </c>
      <c r="D978" s="115" t="s">
        <v>34462</v>
      </c>
      <c r="E978" s="115" t="s">
        <v>34459</v>
      </c>
      <c r="F978" s="115" t="s">
        <v>34467</v>
      </c>
      <c r="G978" s="115" t="s">
        <v>34470</v>
      </c>
      <c r="H978" s="115" t="s">
        <v>34471</v>
      </c>
      <c r="I978" s="115" t="s">
        <v>6</v>
      </c>
      <c r="J978" s="115">
        <v>195</v>
      </c>
    </row>
    <row r="979" spans="1:10" hidden="1">
      <c r="A979" s="115" t="s">
        <v>1252</v>
      </c>
      <c r="B979" s="115"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15" t="s">
        <v>34450</v>
      </c>
      <c r="D979" s="115" t="s">
        <v>34462</v>
      </c>
      <c r="E979" s="115" t="s">
        <v>34459</v>
      </c>
      <c r="F979" s="115" t="s">
        <v>34467</v>
      </c>
      <c r="G979" s="115" t="s">
        <v>34470</v>
      </c>
      <c r="H979" s="115" t="s">
        <v>34471</v>
      </c>
      <c r="I979" s="115" t="s">
        <v>6</v>
      </c>
      <c r="J979" s="115">
        <v>184.59</v>
      </c>
    </row>
    <row r="980" spans="1:10" hidden="1">
      <c r="A980" s="115" t="s">
        <v>1253</v>
      </c>
      <c r="B980" s="115"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15" t="s">
        <v>34450</v>
      </c>
      <c r="D980" s="115" t="s">
        <v>34451</v>
      </c>
      <c r="E980" s="115" t="s">
        <v>34459</v>
      </c>
      <c r="F980" s="115" t="s">
        <v>34467</v>
      </c>
      <c r="G980" s="115" t="s">
        <v>34472</v>
      </c>
      <c r="H980" s="115" t="s">
        <v>34473</v>
      </c>
      <c r="I980" s="115" t="s">
        <v>6</v>
      </c>
      <c r="J980" s="115">
        <v>190.82</v>
      </c>
    </row>
    <row r="981" spans="1:10" hidden="1">
      <c r="A981" s="115" t="s">
        <v>1254</v>
      </c>
      <c r="B981" s="115"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15" t="s">
        <v>34450</v>
      </c>
      <c r="D981" s="115" t="s">
        <v>34451</v>
      </c>
      <c r="E981" s="115" t="s">
        <v>34459</v>
      </c>
      <c r="F981" s="115" t="s">
        <v>34467</v>
      </c>
      <c r="G981" s="115" t="s">
        <v>34472</v>
      </c>
      <c r="H981" s="115" t="s">
        <v>34473</v>
      </c>
      <c r="I981" s="115" t="s">
        <v>6</v>
      </c>
      <c r="J981" s="115">
        <v>180.4</v>
      </c>
    </row>
    <row r="982" spans="1:10" hidden="1">
      <c r="A982" s="115" t="s">
        <v>1255</v>
      </c>
      <c r="B982" s="115" t="str">
        <f t="shared" si="15"/>
        <v>PROJETO BASICO DE ARQUITETURA PARA PREDIOS HOSPITALARES ATE1.000M2,APRESENTADO EM AUTOCAD NOS PADROES DA CONTRATANTE,INCLUSIVE AS LEGALIZACOES PERTINENTES,COORDENACAO E COMPATIBILIZACAO COM OS PROJETOS COMPLEMENTARES</v>
      </c>
      <c r="C982" s="115" t="s">
        <v>34474</v>
      </c>
      <c r="D982" s="115" t="s">
        <v>34475</v>
      </c>
      <c r="E982" s="115" t="s">
        <v>34476</v>
      </c>
      <c r="F982" s="115" t="s">
        <v>34477</v>
      </c>
      <c r="I982" s="115" t="s">
        <v>16</v>
      </c>
      <c r="J982" s="115">
        <v>69.680000000000007</v>
      </c>
    </row>
    <row r="983" spans="1:10" hidden="1">
      <c r="A983" s="115" t="s">
        <v>1256</v>
      </c>
      <c r="B983" s="115" t="str">
        <f t="shared" si="15"/>
        <v>PROJETO BASICO DE ARQUITETURA PARA PREDIOS HOSPITALARES ATE1.000M2,APRESENTADO EM AUTOCAD NOS PADROES DA CONTRATANTE,INCLUSIVE AS LEGALIZACOES PERTINENTES,COORDENACAO E COMPATIBILIZACAO COM OS PROJETOS COMPLEMENTARES</v>
      </c>
      <c r="C983" s="115" t="s">
        <v>34474</v>
      </c>
      <c r="D983" s="115" t="s">
        <v>34475</v>
      </c>
      <c r="E983" s="115" t="s">
        <v>34476</v>
      </c>
      <c r="F983" s="115" t="s">
        <v>34477</v>
      </c>
      <c r="I983" s="115" t="s">
        <v>16</v>
      </c>
      <c r="J983" s="115">
        <v>60.38</v>
      </c>
    </row>
    <row r="984" spans="1:10" hidden="1">
      <c r="A984" s="115" t="s">
        <v>1257</v>
      </c>
      <c r="B984" s="115" t="str">
        <f t="shared" si="15"/>
        <v>PROJETO BASICO DE ARQUITETURA PARA PREDIOS HOSPITALARES DE 1.001 ATE 4.000M2,APRESENTADO EM AUTOCAD NOS PADROES DA CONTRATANTE,INCLUSIVE AS LEGALIZACOES PERTINENTES,COORDENACAO E COMPATIBILIZACAO COM OS PROJETOS COMPLEMENTARES</v>
      </c>
      <c r="C984" s="115" t="s">
        <v>34478</v>
      </c>
      <c r="D984" s="115" t="s">
        <v>34479</v>
      </c>
      <c r="E984" s="115" t="s">
        <v>34480</v>
      </c>
      <c r="F984" s="115" t="s">
        <v>34481</v>
      </c>
      <c r="I984" s="115" t="s">
        <v>16</v>
      </c>
      <c r="J984" s="115">
        <v>63.65</v>
      </c>
    </row>
    <row r="985" spans="1:10" hidden="1">
      <c r="A985" s="115" t="s">
        <v>1258</v>
      </c>
      <c r="B985" s="115" t="str">
        <f t="shared" si="15"/>
        <v>PROJETO BASICO DE ARQUITETURA PARA PREDIOS HOSPITALARES DE 1.001 ATE 4.000M2,APRESENTADO EM AUTOCAD NOS PADROES DA CONTRATANTE,INCLUSIVE AS LEGALIZACOES PERTINENTES,COORDENACAO E COMPATIBILIZACAO COM OS PROJETOS COMPLEMENTARES</v>
      </c>
      <c r="C985" s="115" t="s">
        <v>34478</v>
      </c>
      <c r="D985" s="115" t="s">
        <v>34479</v>
      </c>
      <c r="E985" s="115" t="s">
        <v>34480</v>
      </c>
      <c r="F985" s="115" t="s">
        <v>34481</v>
      </c>
      <c r="I985" s="115" t="s">
        <v>16</v>
      </c>
      <c r="J985" s="115">
        <v>55.15</v>
      </c>
    </row>
    <row r="986" spans="1:10" hidden="1">
      <c r="A986" s="115" t="s">
        <v>1259</v>
      </c>
      <c r="B986" s="115" t="str">
        <f t="shared" si="15"/>
        <v>PROJETO BASICO DE ARQUITETURA PARA PREDIOS HOSPITALARES ACIMA DE 4.000M2,APRESENTADO EM AUTOCAD NOS PADROES DA CONTRATANTE,INCLUSIVE AS LEGALIZACOES PERTINENTES,COORDENACAO E COMPATIBILIZACAO COM OS PROJETOS COMPLEMENTARES</v>
      </c>
      <c r="C986" s="115" t="s">
        <v>34482</v>
      </c>
      <c r="D986" s="115" t="s">
        <v>34483</v>
      </c>
      <c r="E986" s="115" t="s">
        <v>34484</v>
      </c>
      <c r="F986" s="115" t="s">
        <v>34485</v>
      </c>
      <c r="I986" s="115" t="s">
        <v>16</v>
      </c>
      <c r="J986" s="115">
        <v>60.03</v>
      </c>
    </row>
    <row r="987" spans="1:10" hidden="1">
      <c r="A987" s="115" t="s">
        <v>1260</v>
      </c>
      <c r="B987" s="115" t="str">
        <f t="shared" si="15"/>
        <v>PROJETO BASICO DE ARQUITETURA PARA PREDIOS HOSPITALARES ACIMA DE 4.000M2,APRESENTADO EM AUTOCAD NOS PADROES DA CONTRATANTE,INCLUSIVE AS LEGALIZACOES PERTINENTES,COORDENACAO E COMPATIBILIZACAO COM OS PROJETOS COMPLEMENTARES</v>
      </c>
      <c r="C987" s="115" t="s">
        <v>34482</v>
      </c>
      <c r="D987" s="115" t="s">
        <v>34483</v>
      </c>
      <c r="E987" s="115" t="s">
        <v>34484</v>
      </c>
      <c r="F987" s="115" t="s">
        <v>34485</v>
      </c>
      <c r="I987" s="115" t="s">
        <v>16</v>
      </c>
      <c r="J987" s="115">
        <v>52.02</v>
      </c>
    </row>
    <row r="988" spans="1:10" hidden="1">
      <c r="A988" s="115" t="s">
        <v>1261</v>
      </c>
      <c r="B988" s="115" t="str">
        <f t="shared" si="15"/>
        <v>PROJETO EXECUTIVO ESTRUTURAL PARA PREDIOS HOSPITALARES ATE 1000M2,INCLUSIVE PROJETO BASICO,APRESENTADO EM AUTOCAD NOS PADROES DA CONTRATANTE,CONSTANDO DE PLANTAS DE FORMA,ARMACAO E DETALHES,DE ACORDO COM A ABNT</v>
      </c>
      <c r="C988" s="115" t="s">
        <v>34486</v>
      </c>
      <c r="D988" s="115" t="s">
        <v>34487</v>
      </c>
      <c r="E988" s="115" t="s">
        <v>34488</v>
      </c>
      <c r="F988" s="115" t="s">
        <v>34489</v>
      </c>
      <c r="I988" s="115" t="s">
        <v>16</v>
      </c>
      <c r="J988" s="115">
        <v>75.97</v>
      </c>
    </row>
    <row r="989" spans="1:10" hidden="1">
      <c r="A989" s="115" t="s">
        <v>1262</v>
      </c>
      <c r="B989" s="115" t="str">
        <f t="shared" si="15"/>
        <v>PROJETO EXECUTIVO ESTRUTURAL PARA PREDIOS HOSPITALARES ATE 1000M2,INCLUSIVE PROJETO BASICO,APRESENTADO EM AUTOCAD NOS PADROES DA CONTRATANTE,CONSTANDO DE PLANTAS DE FORMA,ARMACAO E DETALHES,DE ACORDO COM A ABNT</v>
      </c>
      <c r="C989" s="115" t="s">
        <v>34486</v>
      </c>
      <c r="D989" s="115" t="s">
        <v>34487</v>
      </c>
      <c r="E989" s="115" t="s">
        <v>34488</v>
      </c>
      <c r="F989" s="115" t="s">
        <v>34489</v>
      </c>
      <c r="I989" s="115" t="s">
        <v>16</v>
      </c>
      <c r="J989" s="115">
        <v>65.83</v>
      </c>
    </row>
    <row r="990" spans="1:10" hidden="1">
      <c r="A990" s="115" t="s">
        <v>1263</v>
      </c>
      <c r="B990" s="115" t="str">
        <f t="shared" si="15"/>
        <v>PROJETO EXECUTIVO ESTRUTURAL PARA PREDIOS HOSPITALARES DE 1001 ATE 4000M2,INCLUSIVE PROJETO BASICO,APRESENTADO EM AUTOCAD NOS PADROES DA CONTRATANTE,CONSTANDO DE PLANTAS DE FORMA,ARMACAO E DETALHES,DE ACORDO COM A ABNT</v>
      </c>
      <c r="C990" s="115" t="s">
        <v>34490</v>
      </c>
      <c r="D990" s="115" t="s">
        <v>34491</v>
      </c>
      <c r="E990" s="115" t="s">
        <v>34492</v>
      </c>
      <c r="F990" s="115" t="s">
        <v>34493</v>
      </c>
      <c r="I990" s="115" t="s">
        <v>16</v>
      </c>
      <c r="J990" s="115">
        <v>66.7</v>
      </c>
    </row>
    <row r="991" spans="1:10" hidden="1">
      <c r="A991" s="115" t="s">
        <v>1264</v>
      </c>
      <c r="B991" s="115" t="str">
        <f t="shared" si="15"/>
        <v>PROJETO EXECUTIVO ESTRUTURAL PARA PREDIOS HOSPITALARES DE 1001 ATE 4000M2,INCLUSIVE PROJETO BASICO,APRESENTADO EM AUTOCAD NOS PADROES DA CONTRATANTE,CONSTANDO DE PLANTAS DE FORMA,ARMACAO E DETALHES,DE ACORDO COM A ABNT</v>
      </c>
      <c r="C991" s="115" t="s">
        <v>34490</v>
      </c>
      <c r="D991" s="115" t="s">
        <v>34491</v>
      </c>
      <c r="E991" s="115" t="s">
        <v>34492</v>
      </c>
      <c r="F991" s="115" t="s">
        <v>34493</v>
      </c>
      <c r="I991" s="115" t="s">
        <v>16</v>
      </c>
      <c r="J991" s="115">
        <v>57.79</v>
      </c>
    </row>
    <row r="992" spans="1:10" hidden="1">
      <c r="A992" s="115" t="s">
        <v>1265</v>
      </c>
      <c r="B992" s="115" t="str">
        <f t="shared" si="15"/>
        <v>PROJETO EXECUTIVO ESTRUTURAL PARA PREDIOS HOSPITALARES ACIMA DE 4000M2,INCLUSIVE PROJETO BASICO,APRESENTADO EM AUTOCAD NOS PADROES DA CONTRATANTE,CONSTANDO DE PLANTAS DE FORMA,ARMACAO E DETALHES,DE ACORDO COM A ABNT</v>
      </c>
      <c r="C992" s="115" t="s">
        <v>34494</v>
      </c>
      <c r="D992" s="115" t="s">
        <v>34495</v>
      </c>
      <c r="E992" s="115" t="s">
        <v>34496</v>
      </c>
      <c r="F992" s="115" t="s">
        <v>34497</v>
      </c>
      <c r="I992" s="115" t="s">
        <v>16</v>
      </c>
      <c r="J992" s="115">
        <v>57.38</v>
      </c>
    </row>
    <row r="993" spans="1:10" hidden="1">
      <c r="A993" s="115" t="s">
        <v>1266</v>
      </c>
      <c r="B993" s="115" t="str">
        <f t="shared" si="15"/>
        <v>PROJETO EXECUTIVO ESTRUTURAL PARA PREDIOS HOSPITALARES ACIMA DE 4000M2,INCLUSIVE PROJETO BASICO,APRESENTADO EM AUTOCAD NOS PADROES DA CONTRATANTE,CONSTANDO DE PLANTAS DE FORMA,ARMACAO E DETALHES,DE ACORDO COM A ABNT</v>
      </c>
      <c r="C993" s="115" t="s">
        <v>34494</v>
      </c>
      <c r="D993" s="115" t="s">
        <v>34495</v>
      </c>
      <c r="E993" s="115" t="s">
        <v>34496</v>
      </c>
      <c r="F993" s="115" t="s">
        <v>34497</v>
      </c>
      <c r="I993" s="115" t="s">
        <v>16</v>
      </c>
      <c r="J993" s="115">
        <v>49.72</v>
      </c>
    </row>
    <row r="994" spans="1:10" hidden="1">
      <c r="A994" s="115" t="s">
        <v>1267</v>
      </c>
      <c r="B994" s="115" t="str">
        <f t="shared" si="15"/>
        <v>PROJETO EXECUTIVO DE ARQUITETURA PARA PREDIOS HOSPITALARES ATE 1000M2,INCLUSIVE PROJETO BASICO,APRESENTADO EM AUTOCAD NOS PADROES DA CONTRATANTE,INCLUSIVE AS LEGALIZACOES PERTINENTES,COORDENACAO E COMPATIBILIZACAO COM OS PROJETOS COMPLEMENTARES</v>
      </c>
      <c r="C994" s="115" t="s">
        <v>34498</v>
      </c>
      <c r="D994" s="115" t="s">
        <v>34499</v>
      </c>
      <c r="E994" s="115" t="s">
        <v>34500</v>
      </c>
      <c r="F994" s="115" t="s">
        <v>34501</v>
      </c>
      <c r="G994" s="115" t="s">
        <v>34502</v>
      </c>
      <c r="I994" s="115" t="s">
        <v>16</v>
      </c>
      <c r="J994" s="115">
        <v>174.25</v>
      </c>
    </row>
    <row r="995" spans="1:10" hidden="1">
      <c r="A995" s="115" t="s">
        <v>1268</v>
      </c>
      <c r="B995" s="115" t="str">
        <f t="shared" si="15"/>
        <v>PROJETO EXECUTIVO DE ARQUITETURA PARA PREDIOS HOSPITALARES ATE 1000M2,INCLUSIVE PROJETO BASICO,APRESENTADO EM AUTOCAD NOS PADROES DA CONTRATANTE,INCLUSIVE AS LEGALIZACOES PERTINENTES,COORDENACAO E COMPATIBILIZACAO COM OS PROJETOS COMPLEMENTARES</v>
      </c>
      <c r="C995" s="115" t="s">
        <v>34498</v>
      </c>
      <c r="D995" s="115" t="s">
        <v>34499</v>
      </c>
      <c r="E995" s="115" t="s">
        <v>34500</v>
      </c>
      <c r="F995" s="115" t="s">
        <v>34501</v>
      </c>
      <c r="G995" s="115" t="s">
        <v>34502</v>
      </c>
      <c r="I995" s="115" t="s">
        <v>16</v>
      </c>
      <c r="J995" s="115">
        <v>150.99</v>
      </c>
    </row>
    <row r="996" spans="1:10" hidden="1">
      <c r="A996" s="115" t="s">
        <v>1269</v>
      </c>
      <c r="B996" s="115" t="str">
        <f t="shared" si="15"/>
        <v>PROJETO EXECUTIVO DE ARQUITETURA PARA PREDIOS HOSPITALARES DE 1001 ATE 4000M2,INCLUSIVE PROJETO BASICO,APRESENTADO EM AUTOCAD NOS PADROES DA CONTRATANTE,INCLUSIVE AS LEGALIZACOESPERTINENTES,COORDENACAO E COMPATIBILIZACAO COM OS PROJETOS COMPLEMENTARES</v>
      </c>
      <c r="C996" s="115" t="s">
        <v>34503</v>
      </c>
      <c r="D996" s="115" t="s">
        <v>34504</v>
      </c>
      <c r="E996" s="115" t="s">
        <v>34505</v>
      </c>
      <c r="F996" s="115" t="s">
        <v>34506</v>
      </c>
      <c r="G996" s="115" t="s">
        <v>34507</v>
      </c>
      <c r="I996" s="115" t="s">
        <v>16</v>
      </c>
      <c r="J996" s="115">
        <v>159.19</v>
      </c>
    </row>
    <row r="997" spans="1:10" hidden="1">
      <c r="A997" s="115" t="s">
        <v>1270</v>
      </c>
      <c r="B997" s="115" t="str">
        <f t="shared" si="15"/>
        <v>PROJETO EXECUTIVO DE ARQUITETURA PARA PREDIOS HOSPITALARES DE 1001 ATE 4000M2,INCLUSIVE PROJETO BASICO,APRESENTADO EM AUTOCAD NOS PADROES DA CONTRATANTE,INCLUSIVE AS LEGALIZACOESPERTINENTES,COORDENACAO E COMPATIBILIZACAO COM OS PROJETOS COMPLEMENTARES</v>
      </c>
      <c r="C997" s="115" t="s">
        <v>34503</v>
      </c>
      <c r="D997" s="115" t="s">
        <v>34504</v>
      </c>
      <c r="E997" s="115" t="s">
        <v>34505</v>
      </c>
      <c r="F997" s="115" t="s">
        <v>34506</v>
      </c>
      <c r="G997" s="115" t="s">
        <v>34507</v>
      </c>
      <c r="I997" s="115" t="s">
        <v>16</v>
      </c>
      <c r="J997" s="115">
        <v>137.94999999999999</v>
      </c>
    </row>
    <row r="998" spans="1:10" hidden="1">
      <c r="A998" s="115" t="s">
        <v>1271</v>
      </c>
      <c r="B998" s="115" t="str">
        <f t="shared" si="15"/>
        <v>PROJETO EXECUTIVO DE ARQUITETURA PARA PREDIOS HOSPITALARES ACIMA DE 4.000M2,INCLUSIVE PROJETO BASICO,APRESENTADO EM AUTOCAD NO PADROES DA CONTRATANTE,INCLUSIVE AS LEGALIZACOES PERTINENTES,COORDENACAO E COMPATIBILIZACAO COM OS PROJETOS COMPLEMENTARES</v>
      </c>
      <c r="C998" s="115" t="s">
        <v>34498</v>
      </c>
      <c r="D998" s="115" t="s">
        <v>34508</v>
      </c>
      <c r="E998" s="115" t="s">
        <v>34509</v>
      </c>
      <c r="F998" s="115" t="s">
        <v>34510</v>
      </c>
      <c r="G998" s="115" t="s">
        <v>34511</v>
      </c>
      <c r="I998" s="115" t="s">
        <v>16</v>
      </c>
      <c r="J998" s="115">
        <v>150.12</v>
      </c>
    </row>
    <row r="999" spans="1:10" hidden="1">
      <c r="A999" s="115" t="s">
        <v>1272</v>
      </c>
      <c r="B999" s="115" t="str">
        <f t="shared" si="15"/>
        <v>PROJETO EXECUTIVO DE ARQUITETURA PARA PREDIOS HOSPITALARES ACIMA DE 4.000M2,INCLUSIVE PROJETO BASICO,APRESENTADO EM AUTOCAD NO PADROES DA CONTRATANTE,INCLUSIVE AS LEGALIZACOES PERTINENTES,COORDENACAO E COMPATIBILIZACAO COM OS PROJETOS COMPLEMENTARES</v>
      </c>
      <c r="C999" s="115" t="s">
        <v>34498</v>
      </c>
      <c r="D999" s="115" t="s">
        <v>34508</v>
      </c>
      <c r="E999" s="115" t="s">
        <v>34509</v>
      </c>
      <c r="F999" s="115" t="s">
        <v>34510</v>
      </c>
      <c r="G999" s="115" t="s">
        <v>34511</v>
      </c>
      <c r="I999" s="115" t="s">
        <v>16</v>
      </c>
      <c r="J999" s="115">
        <v>130.09</v>
      </c>
    </row>
    <row r="1000" spans="1:10" hidden="1">
      <c r="A1000" s="115" t="s">
        <v>1273</v>
      </c>
      <c r="B1000" s="115" t="str">
        <f t="shared" si="15"/>
        <v>PROJETO BASICO DE ARQUITETURA PARA PREDIOS CULTURAIS ATE 500M2,APRESENTADO EM AUTOCAD NOS PADROES DA CONTRATANTE,INCLUSIVE AS LEGALIZACOES PERTINENTES,COORDENACAO E COMPATIBILIZACAO COM OS PROJETOS COMPLEMENTARES</v>
      </c>
      <c r="C1000" s="115" t="s">
        <v>34512</v>
      </c>
      <c r="D1000" s="115" t="s">
        <v>34513</v>
      </c>
      <c r="E1000" s="115" t="s">
        <v>34514</v>
      </c>
      <c r="F1000" s="115" t="s">
        <v>34515</v>
      </c>
      <c r="I1000" s="115" t="s">
        <v>16</v>
      </c>
      <c r="J1000" s="115">
        <v>54.9</v>
      </c>
    </row>
    <row r="1001" spans="1:10" hidden="1">
      <c r="A1001" s="115" t="s">
        <v>1274</v>
      </c>
      <c r="B1001" s="115" t="str">
        <f t="shared" si="15"/>
        <v>PROJETO BASICO DE ARQUITETURA PARA PREDIOS CULTURAIS ATE 500M2,APRESENTADO EM AUTOCAD NOS PADROES DA CONTRATANTE,INCLUSIVE AS LEGALIZACOES PERTINENTES,COORDENACAO E COMPATIBILIZACAO COM OS PROJETOS COMPLEMENTARES</v>
      </c>
      <c r="C1001" s="115" t="s">
        <v>34512</v>
      </c>
      <c r="D1001" s="115" t="s">
        <v>34513</v>
      </c>
      <c r="E1001" s="115" t="s">
        <v>34514</v>
      </c>
      <c r="F1001" s="115" t="s">
        <v>34515</v>
      </c>
      <c r="I1001" s="115" t="s">
        <v>16</v>
      </c>
      <c r="J1001" s="115">
        <v>47.57</v>
      </c>
    </row>
    <row r="1002" spans="1:10" hidden="1">
      <c r="A1002" s="115" t="s">
        <v>1275</v>
      </c>
      <c r="B1002" s="115" t="str">
        <f t="shared" si="15"/>
        <v>PROJETO BASICO DE ARQUITETURA PARA PREDIOS CULTURAIS DE 501ATE 3.000M2,APRESENTADO EM AUTOCAD NOS PADROES DA CONTRATANTE,INCLUSIVE AS LEGALIZACOES PERTINENTES,COORDENACAO E COMPATIBILIZACAO COM OS PROJETOS COMPLEMENTARES</v>
      </c>
      <c r="C1002" s="115" t="s">
        <v>34516</v>
      </c>
      <c r="D1002" s="115" t="s">
        <v>34517</v>
      </c>
      <c r="E1002" s="115" t="s">
        <v>34518</v>
      </c>
      <c r="F1002" s="115" t="s">
        <v>34519</v>
      </c>
      <c r="I1002" s="115" t="s">
        <v>16</v>
      </c>
      <c r="J1002" s="115">
        <v>48.84</v>
      </c>
    </row>
    <row r="1003" spans="1:10" hidden="1">
      <c r="A1003" s="115" t="s">
        <v>1276</v>
      </c>
      <c r="B1003" s="115" t="str">
        <f t="shared" si="15"/>
        <v>PROJETO BASICO DE ARQUITETURA PARA PREDIOS CULTURAIS DE 501ATE 3.000M2,APRESENTADO EM AUTOCAD NOS PADROES DA CONTRATANTE,INCLUSIVE AS LEGALIZACOES PERTINENTES,COORDENACAO E COMPATIBILIZACAO COM OS PROJETOS COMPLEMENTARES</v>
      </c>
      <c r="C1003" s="115" t="s">
        <v>34516</v>
      </c>
      <c r="D1003" s="115" t="s">
        <v>34517</v>
      </c>
      <c r="E1003" s="115" t="s">
        <v>34518</v>
      </c>
      <c r="F1003" s="115" t="s">
        <v>34519</v>
      </c>
      <c r="I1003" s="115" t="s">
        <v>16</v>
      </c>
      <c r="J1003" s="115">
        <v>42.32</v>
      </c>
    </row>
    <row r="1004" spans="1:10" hidden="1">
      <c r="A1004" s="115" t="s">
        <v>1277</v>
      </c>
      <c r="B1004" s="115" t="str">
        <f t="shared" si="15"/>
        <v>PROJETO BASICO DE ARQUITETURA PARA PREDIOS CULTURAIS ACIMA DE 3.000M2,APRESENTADO EM AUTOCAD NOS PADROES DA CONTRATANTE,INCLUSIVE AS LEGALIZACOES PERTINENTES,COORDENACAO E COMPATIBILIZACAO COM OS PROJETOS COMPLEMENTARES</v>
      </c>
      <c r="C1004" s="115" t="s">
        <v>34520</v>
      </c>
      <c r="D1004" s="115" t="s">
        <v>34521</v>
      </c>
      <c r="E1004" s="115" t="s">
        <v>34522</v>
      </c>
      <c r="F1004" s="115" t="s">
        <v>34523</v>
      </c>
      <c r="I1004" s="115" t="s">
        <v>16</v>
      </c>
      <c r="J1004" s="115">
        <v>38.659999999999997</v>
      </c>
    </row>
    <row r="1005" spans="1:10" hidden="1">
      <c r="A1005" s="115" t="s">
        <v>1278</v>
      </c>
      <c r="B1005" s="115" t="str">
        <f t="shared" si="15"/>
        <v>PROJETO BASICO DE ARQUITETURA PARA PREDIOS CULTURAIS ACIMA DE 3.000M2,APRESENTADO EM AUTOCAD NOS PADROES DA CONTRATANTE,INCLUSIVE AS LEGALIZACOES PERTINENTES,COORDENACAO E COMPATIBILIZACAO COM OS PROJETOS COMPLEMENTARES</v>
      </c>
      <c r="C1005" s="115" t="s">
        <v>34520</v>
      </c>
      <c r="D1005" s="115" t="s">
        <v>34521</v>
      </c>
      <c r="E1005" s="115" t="s">
        <v>34522</v>
      </c>
      <c r="F1005" s="115" t="s">
        <v>34523</v>
      </c>
      <c r="I1005" s="115" t="s">
        <v>16</v>
      </c>
      <c r="J1005" s="115">
        <v>33.5</v>
      </c>
    </row>
    <row r="1006" spans="1:10" hidden="1">
      <c r="A1006" s="115" t="s">
        <v>1279</v>
      </c>
      <c r="B1006" s="115" t="str">
        <f t="shared" si="15"/>
        <v>PROJETO EXECUTIVO DE ARQUITETURA PARA PREDIOS CULTURAIS ATE500M2,INCLUSIVE PROJETO BASICO,APRESENTADO EM AUTOCAD NOS PADROES DA CONTRATANTE,INCLUSIVE AS LEGALIZACOES PERTINENTES,COORDENACAO E COMPATIBILIZACAO COM OS PROJETOS COMPLEMENTARES</v>
      </c>
      <c r="C1006" s="115" t="s">
        <v>34524</v>
      </c>
      <c r="D1006" s="115" t="s">
        <v>34525</v>
      </c>
      <c r="E1006" s="115" t="s">
        <v>34526</v>
      </c>
      <c r="F1006" s="115" t="s">
        <v>34527</v>
      </c>
      <c r="I1006" s="115" t="s">
        <v>16</v>
      </c>
      <c r="J1006" s="115">
        <v>137.29</v>
      </c>
    </row>
    <row r="1007" spans="1:10" hidden="1">
      <c r="A1007" s="115" t="s">
        <v>1280</v>
      </c>
      <c r="B1007" s="115" t="str">
        <f t="shared" si="15"/>
        <v>PROJETO EXECUTIVO DE ARQUITETURA PARA PREDIOS CULTURAIS ATE500M2,INCLUSIVE PROJETO BASICO,APRESENTADO EM AUTOCAD NOS PADROES DA CONTRATANTE,INCLUSIVE AS LEGALIZACOES PERTINENTES,COORDENACAO E COMPATIBILIZACAO COM OS PROJETOS COMPLEMENTARES</v>
      </c>
      <c r="C1007" s="115" t="s">
        <v>34524</v>
      </c>
      <c r="D1007" s="115" t="s">
        <v>34525</v>
      </c>
      <c r="E1007" s="115" t="s">
        <v>34526</v>
      </c>
      <c r="F1007" s="115" t="s">
        <v>34527</v>
      </c>
      <c r="I1007" s="115" t="s">
        <v>16</v>
      </c>
      <c r="J1007" s="115">
        <v>118.97</v>
      </c>
    </row>
    <row r="1008" spans="1:10" hidden="1">
      <c r="A1008" s="115" t="s">
        <v>1281</v>
      </c>
      <c r="B1008" s="115" t="str">
        <f t="shared" si="15"/>
        <v>PROJETO EXECUTIVO DE ARQUITETURA PARA PREDIOS CULTURAIS DE 501 ATE 3.000M2,INCLUSIVE PROJETO BASICO,APRESENTADO EM AUTOCAD NOS PADROES DA CONTRATANTE,INCLUSIVE AS LEGALIZACOES PERTINENTES,COORDENACAO E COMPATIBILIZACAO COM OS PROJETOS COMPLEMENTARES</v>
      </c>
      <c r="C1008" s="115" t="s">
        <v>34528</v>
      </c>
      <c r="D1008" s="115" t="s">
        <v>34529</v>
      </c>
      <c r="E1008" s="115" t="s">
        <v>34530</v>
      </c>
      <c r="F1008" s="115" t="s">
        <v>34510</v>
      </c>
      <c r="G1008" s="115" t="s">
        <v>34511</v>
      </c>
      <c r="I1008" s="115" t="s">
        <v>16</v>
      </c>
      <c r="J1008" s="115">
        <v>122.14</v>
      </c>
    </row>
    <row r="1009" spans="1:10" hidden="1">
      <c r="A1009" s="115" t="s">
        <v>1282</v>
      </c>
      <c r="B1009" s="115" t="str">
        <f t="shared" si="15"/>
        <v>PROJETO EXECUTIVO DE ARQUITETURA PARA PREDIOS CULTURAIS DE 501 ATE 3.000M2,INCLUSIVE PROJETO BASICO,APRESENTADO EM AUTOCAD NOS PADROES DA CONTRATANTE,INCLUSIVE AS LEGALIZACOES PERTINENTES,COORDENACAO E COMPATIBILIZACAO COM OS PROJETOS COMPLEMENTARES</v>
      </c>
      <c r="C1009" s="115" t="s">
        <v>34528</v>
      </c>
      <c r="D1009" s="115" t="s">
        <v>34529</v>
      </c>
      <c r="E1009" s="115" t="s">
        <v>34530</v>
      </c>
      <c r="F1009" s="115" t="s">
        <v>34510</v>
      </c>
      <c r="G1009" s="115" t="s">
        <v>34511</v>
      </c>
      <c r="I1009" s="115" t="s">
        <v>16</v>
      </c>
      <c r="J1009" s="115">
        <v>105.84</v>
      </c>
    </row>
    <row r="1010" spans="1:10" hidden="1">
      <c r="A1010" s="115" t="s">
        <v>1283</v>
      </c>
      <c r="B1010" s="115" t="str">
        <f t="shared" si="15"/>
        <v>PROJETO EXECUTIVO DE ARQUITETURA PARA PREDIOS CULTURAIS ACIMA DE 3.000M2,INCLUSIVE PROJETO BASICO,APRESENTADO EM AUTOCAD NOS PADROES DA CONTRATANTE,INCLUSIVE AS LEGALIZACOES PERTINENTES,COORDENACAO E COMPATIBILIZACAO COM OS PROJETOS COMPLEMENTARES</v>
      </c>
      <c r="C1010" s="115" t="s">
        <v>34531</v>
      </c>
      <c r="D1010" s="115" t="s">
        <v>34532</v>
      </c>
      <c r="E1010" s="115" t="s">
        <v>34533</v>
      </c>
      <c r="F1010" s="115" t="s">
        <v>34534</v>
      </c>
      <c r="G1010" s="115" t="s">
        <v>34535</v>
      </c>
      <c r="I1010" s="115" t="s">
        <v>16</v>
      </c>
      <c r="J1010" s="115">
        <v>96.72</v>
      </c>
    </row>
    <row r="1011" spans="1:10" hidden="1">
      <c r="A1011" s="115" t="s">
        <v>1284</v>
      </c>
      <c r="B1011" s="115" t="str">
        <f t="shared" si="15"/>
        <v>PROJETO EXECUTIVO DE ARQUITETURA PARA PREDIOS CULTURAIS ACIMA DE 3.000M2,INCLUSIVE PROJETO BASICO,APRESENTADO EM AUTOCAD NOS PADROES DA CONTRATANTE,INCLUSIVE AS LEGALIZACOES PERTINENTES,COORDENACAO E COMPATIBILIZACAO COM OS PROJETOS COMPLEMENTARES</v>
      </c>
      <c r="C1011" s="115" t="s">
        <v>34531</v>
      </c>
      <c r="D1011" s="115" t="s">
        <v>34532</v>
      </c>
      <c r="E1011" s="115" t="s">
        <v>34533</v>
      </c>
      <c r="F1011" s="115" t="s">
        <v>34534</v>
      </c>
      <c r="G1011" s="115" t="s">
        <v>34535</v>
      </c>
      <c r="I1011" s="115" t="s">
        <v>16</v>
      </c>
      <c r="J1011" s="115">
        <v>83.81</v>
      </c>
    </row>
    <row r="1012" spans="1:10" hidden="1">
      <c r="A1012" s="115" t="s">
        <v>1285</v>
      </c>
      <c r="B1012" s="115" t="str">
        <f t="shared" si="15"/>
        <v>PROJETO EXECUTIVO ESTRUTURAL PARA PREDIOS CULTURAIS ATE 500M2,INCLUSIVE PROJETO BASICO,APRESENTADO EM AUTOCAD NOS PADROES DA CONTRATANTE,CONSTANDO DE PLANTAS DE FORMA,ARMACAO E DETALHES,DE ACORDO COM A ABNT</v>
      </c>
      <c r="C1012" s="115" t="s">
        <v>34536</v>
      </c>
      <c r="D1012" s="115" t="s">
        <v>34537</v>
      </c>
      <c r="E1012" s="115" t="s">
        <v>34538</v>
      </c>
      <c r="F1012" s="115" t="s">
        <v>34539</v>
      </c>
      <c r="I1012" s="115" t="s">
        <v>16</v>
      </c>
      <c r="J1012" s="115">
        <v>75.989999999999995</v>
      </c>
    </row>
    <row r="1013" spans="1:10" hidden="1">
      <c r="A1013" s="115" t="s">
        <v>1286</v>
      </c>
      <c r="B1013" s="115" t="str">
        <f t="shared" si="15"/>
        <v>PROJETO EXECUTIVO ESTRUTURAL PARA PREDIOS CULTURAIS ATE 500M2,INCLUSIVE PROJETO BASICO,APRESENTADO EM AUTOCAD NOS PADROES DA CONTRATANTE,CONSTANDO DE PLANTAS DE FORMA,ARMACAO E DETALHES,DE ACORDO COM A ABNT</v>
      </c>
      <c r="C1013" s="115" t="s">
        <v>34536</v>
      </c>
      <c r="D1013" s="115" t="s">
        <v>34537</v>
      </c>
      <c r="E1013" s="115" t="s">
        <v>34538</v>
      </c>
      <c r="F1013" s="115" t="s">
        <v>34539</v>
      </c>
      <c r="I1013" s="115" t="s">
        <v>16</v>
      </c>
      <c r="J1013" s="115">
        <v>65.849999999999994</v>
      </c>
    </row>
    <row r="1014" spans="1:10" hidden="1">
      <c r="A1014" s="115" t="s">
        <v>1287</v>
      </c>
      <c r="B1014" s="115" t="str">
        <f t="shared" si="15"/>
        <v>PROJETO EXECUTIVO ESTRUTURAL PARA PREDIOS CULTURAIS DE 501 ATE 3000M2,INCLUSIVE PROJETO BASICO,APRESENTADO EM AUTOCAD NOS PADROES DA CONTRATANTE,CONSTANDO DE PLANTAS DE FORMA,ARMACAO E DETALHES,DE ACORDO COM A ABNT</v>
      </c>
      <c r="C1014" s="115" t="s">
        <v>34540</v>
      </c>
      <c r="D1014" s="115" t="s">
        <v>34541</v>
      </c>
      <c r="E1014" s="115" t="s">
        <v>34542</v>
      </c>
      <c r="F1014" s="115" t="s">
        <v>34543</v>
      </c>
      <c r="I1014" s="115" t="s">
        <v>16</v>
      </c>
      <c r="J1014" s="115">
        <v>66.73</v>
      </c>
    </row>
    <row r="1015" spans="1:10" hidden="1">
      <c r="A1015" s="115" t="s">
        <v>1288</v>
      </c>
      <c r="B1015" s="115" t="str">
        <f t="shared" si="15"/>
        <v>PROJETO EXECUTIVO ESTRUTURAL PARA PREDIOS CULTURAIS DE 501 ATE 3000M2,INCLUSIVE PROJETO BASICO,APRESENTADO EM AUTOCAD NOS PADROES DA CONTRATANTE,CONSTANDO DE PLANTAS DE FORMA,ARMACAO E DETALHES,DE ACORDO COM A ABNT</v>
      </c>
      <c r="C1015" s="115" t="s">
        <v>34540</v>
      </c>
      <c r="D1015" s="115" t="s">
        <v>34541</v>
      </c>
      <c r="E1015" s="115" t="s">
        <v>34542</v>
      </c>
      <c r="F1015" s="115" t="s">
        <v>34543</v>
      </c>
      <c r="I1015" s="115" t="s">
        <v>16</v>
      </c>
      <c r="J1015" s="115">
        <v>57.82</v>
      </c>
    </row>
    <row r="1016" spans="1:10" hidden="1">
      <c r="A1016" s="115" t="s">
        <v>1289</v>
      </c>
      <c r="B1016" s="115" t="str">
        <f t="shared" si="15"/>
        <v>PROJETO EXECUTIVO ESTRUTURAL PARA PREDIOS CULTURAIS ACIMA DE 3000M2,INCLUSIVE PROJETO BASICO,APRESENTADO EM AUTOCAD NOSPADROES DA CONTRATANTE,CONSTANDO DE PLANTAS DE FORMA,ARMACAO E DETALHES,DE ACORDO COM A ABNT</v>
      </c>
      <c r="C1016" s="115" t="s">
        <v>34544</v>
      </c>
      <c r="D1016" s="115" t="s">
        <v>34545</v>
      </c>
      <c r="E1016" s="115" t="s">
        <v>34546</v>
      </c>
      <c r="F1016" s="115" t="s">
        <v>34547</v>
      </c>
      <c r="I1016" s="115" t="s">
        <v>16</v>
      </c>
      <c r="J1016" s="115">
        <v>59.85</v>
      </c>
    </row>
    <row r="1017" spans="1:10" hidden="1">
      <c r="A1017" s="115" t="s">
        <v>1290</v>
      </c>
      <c r="B1017" s="115" t="str">
        <f t="shared" si="15"/>
        <v>PROJETO EXECUTIVO ESTRUTURAL PARA PREDIOS CULTURAIS ACIMA DE 3000M2,INCLUSIVE PROJETO BASICO,APRESENTADO EM AUTOCAD NOSPADROES DA CONTRATANTE,CONSTANDO DE PLANTAS DE FORMA,ARMACAO E DETALHES,DE ACORDO COM A ABNT</v>
      </c>
      <c r="C1017" s="115" t="s">
        <v>34544</v>
      </c>
      <c r="D1017" s="115" t="s">
        <v>34545</v>
      </c>
      <c r="E1017" s="115" t="s">
        <v>34546</v>
      </c>
      <c r="F1017" s="115" t="s">
        <v>34547</v>
      </c>
      <c r="I1017" s="115" t="s">
        <v>16</v>
      </c>
      <c r="J1017" s="115">
        <v>51.87</v>
      </c>
    </row>
    <row r="1018" spans="1:10" hidden="1">
      <c r="A1018" s="115" t="s">
        <v>1291</v>
      </c>
      <c r="B1018" s="115" t="str">
        <f t="shared" si="15"/>
        <v>PROJETO BASICO DE ARQUITETURA PARA PREDIOS ESCOLARES E/OU ADMINISTRATIVOS ATE 500M2,APRESENTADO EM AUTOCAD NOS PADROES DA CONTRATANTE,INCLUSIVE AS LEGALIZACOES PERTINENTES,COORDENACAO E COMPATIBILIZACAO COM OS PROJETOS COMPLEMENTARES</v>
      </c>
      <c r="C1018" s="115" t="s">
        <v>34548</v>
      </c>
      <c r="D1018" s="115" t="s">
        <v>34549</v>
      </c>
      <c r="E1018" s="115" t="s">
        <v>34550</v>
      </c>
      <c r="F1018" s="115" t="s">
        <v>34551</v>
      </c>
      <c r="I1018" s="115" t="s">
        <v>16</v>
      </c>
      <c r="J1018" s="115">
        <v>39.64</v>
      </c>
    </row>
    <row r="1019" spans="1:10" hidden="1">
      <c r="A1019" s="115" t="s">
        <v>1292</v>
      </c>
      <c r="B1019" s="115" t="str">
        <f t="shared" si="15"/>
        <v>PROJETO BASICO DE ARQUITETURA PARA PREDIOS ESCOLARES E/OU ADMINISTRATIVOS ATE 500M2,APRESENTADO EM AUTOCAD NOS PADROES DA CONTRATANTE,INCLUSIVE AS LEGALIZACOES PERTINENTES,COORDENACAO E COMPATIBILIZACAO COM OS PROJETOS COMPLEMENTARES</v>
      </c>
      <c r="C1019" s="115" t="s">
        <v>34548</v>
      </c>
      <c r="D1019" s="115" t="s">
        <v>34549</v>
      </c>
      <c r="E1019" s="115" t="s">
        <v>34550</v>
      </c>
      <c r="F1019" s="115" t="s">
        <v>34551</v>
      </c>
      <c r="I1019" s="115" t="s">
        <v>16</v>
      </c>
      <c r="J1019" s="115">
        <v>34.35</v>
      </c>
    </row>
    <row r="1020" spans="1:10" hidden="1">
      <c r="A1020" s="115" t="s">
        <v>1293</v>
      </c>
      <c r="B1020" s="115" t="str">
        <f t="shared" si="15"/>
        <v>PROJETO BASICO DE ARQUITETURA PARA PREDIOS ESCOLARES E/OU ADMINISTRATIVOS DE 501 ATE 3.000M2,APRESENTADO EM AUTOCAD NOSPADROES DA CONTRATANTE,INCLUSIVE AS LEGALIZACOES PERTINENTES,COORDENACAO E COMPATIBILIZACAO COM OS PROJETOS COMPLEMENTARES</v>
      </c>
      <c r="C1020" s="115" t="s">
        <v>34548</v>
      </c>
      <c r="D1020" s="115" t="s">
        <v>34552</v>
      </c>
      <c r="E1020" s="115" t="s">
        <v>34553</v>
      </c>
      <c r="F1020" s="115" t="s">
        <v>34554</v>
      </c>
      <c r="G1020" s="115" t="s">
        <v>34555</v>
      </c>
      <c r="I1020" s="115" t="s">
        <v>16</v>
      </c>
      <c r="J1020" s="115">
        <v>28.78</v>
      </c>
    </row>
    <row r="1021" spans="1:10" hidden="1">
      <c r="A1021" s="115" t="s">
        <v>1294</v>
      </c>
      <c r="B1021" s="115" t="str">
        <f t="shared" si="15"/>
        <v>PROJETO BASICO DE ARQUITETURA PARA PREDIOS ESCOLARES E/OU ADMINISTRATIVOS DE 501 ATE 3.000M2,APRESENTADO EM AUTOCAD NOSPADROES DA CONTRATANTE,INCLUSIVE AS LEGALIZACOES PERTINENTES,COORDENACAO E COMPATIBILIZACAO COM OS PROJETOS COMPLEMENTARES</v>
      </c>
      <c r="C1021" s="115" t="s">
        <v>34548</v>
      </c>
      <c r="D1021" s="115" t="s">
        <v>34552</v>
      </c>
      <c r="E1021" s="115" t="s">
        <v>34553</v>
      </c>
      <c r="F1021" s="115" t="s">
        <v>34554</v>
      </c>
      <c r="G1021" s="115" t="s">
        <v>34555</v>
      </c>
      <c r="I1021" s="115" t="s">
        <v>16</v>
      </c>
      <c r="J1021" s="115">
        <v>24.94</v>
      </c>
    </row>
    <row r="1022" spans="1:10" hidden="1">
      <c r="A1022" s="115" t="s">
        <v>1295</v>
      </c>
      <c r="B1022" s="115" t="str">
        <f t="shared" si="15"/>
        <v>PROJETO BASICO DE ARQUITETURA PARA PREDIOS ESCOLARES E/OU ADMINISTRATIVOS ACIMA DE 3.000M2,APRESENTADO EM AUTOCAD NOS PADROES DA CONTRATANTE,INCLUSIVE AS LEGALIZACOES PERTINENTES,COORDENACAO E COMPATIBILIZACAO COM OS PROJETOS COMPLEMENTARES</v>
      </c>
      <c r="C1022" s="115" t="s">
        <v>34548</v>
      </c>
      <c r="D1022" s="115" t="s">
        <v>34556</v>
      </c>
      <c r="E1022" s="115" t="s">
        <v>34526</v>
      </c>
      <c r="F1022" s="115" t="s">
        <v>34527</v>
      </c>
      <c r="I1022" s="115" t="s">
        <v>16</v>
      </c>
      <c r="J1022" s="115">
        <v>23.11</v>
      </c>
    </row>
    <row r="1023" spans="1:10" hidden="1">
      <c r="A1023" s="115" t="s">
        <v>1296</v>
      </c>
      <c r="B1023" s="115" t="str">
        <f t="shared" si="15"/>
        <v>PROJETO BASICO DE ARQUITETURA PARA PREDIOS ESCOLARES E/OU ADMINISTRATIVOS ACIMA DE 3.000M2,APRESENTADO EM AUTOCAD NOS PADROES DA CONTRATANTE,INCLUSIVE AS LEGALIZACOES PERTINENTES,COORDENACAO E COMPATIBILIZACAO COM OS PROJETOS COMPLEMENTARES</v>
      </c>
      <c r="C1023" s="115" t="s">
        <v>34548</v>
      </c>
      <c r="D1023" s="115" t="s">
        <v>34556</v>
      </c>
      <c r="E1023" s="115" t="s">
        <v>34526</v>
      </c>
      <c r="F1023" s="115" t="s">
        <v>34527</v>
      </c>
      <c r="I1023" s="115" t="s">
        <v>16</v>
      </c>
      <c r="J1023" s="115">
        <v>20.02</v>
      </c>
    </row>
    <row r="1024" spans="1:10" hidden="1">
      <c r="A1024" s="115" t="s">
        <v>1297</v>
      </c>
      <c r="B1024" s="115"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4" s="115" t="s">
        <v>34557</v>
      </c>
      <c r="D1024" s="115" t="s">
        <v>34558</v>
      </c>
      <c r="E1024" s="115" t="s">
        <v>34559</v>
      </c>
      <c r="F1024" s="115" t="s">
        <v>34560</v>
      </c>
      <c r="G1024" s="115" t="s">
        <v>34561</v>
      </c>
      <c r="I1024" s="115" t="s">
        <v>16</v>
      </c>
      <c r="J1024" s="115">
        <v>99.12</v>
      </c>
    </row>
    <row r="1025" spans="1:10" hidden="1">
      <c r="A1025" s="115" t="s">
        <v>1298</v>
      </c>
      <c r="B1025" s="115"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5" s="115" t="s">
        <v>34557</v>
      </c>
      <c r="D1025" s="115" t="s">
        <v>34558</v>
      </c>
      <c r="E1025" s="115" t="s">
        <v>34559</v>
      </c>
      <c r="F1025" s="115" t="s">
        <v>34560</v>
      </c>
      <c r="G1025" s="115" t="s">
        <v>34561</v>
      </c>
      <c r="I1025" s="115" t="s">
        <v>16</v>
      </c>
      <c r="J1025" s="115">
        <v>85.89</v>
      </c>
    </row>
    <row r="1026" spans="1:10" hidden="1">
      <c r="A1026" s="115" t="s">
        <v>1299</v>
      </c>
      <c r="B1026" s="115"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15" t="s">
        <v>34557</v>
      </c>
      <c r="D1026" s="115" t="s">
        <v>34562</v>
      </c>
      <c r="E1026" s="115" t="s">
        <v>34563</v>
      </c>
      <c r="F1026" s="115" t="s">
        <v>34564</v>
      </c>
      <c r="G1026" s="115" t="s">
        <v>34565</v>
      </c>
      <c r="I1026" s="115" t="s">
        <v>16</v>
      </c>
      <c r="J1026" s="115">
        <v>71.959999999999994</v>
      </c>
    </row>
    <row r="1027" spans="1:10" hidden="1">
      <c r="A1027" s="115" t="s">
        <v>1300</v>
      </c>
      <c r="B1027" s="115"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15" t="s">
        <v>34557</v>
      </c>
      <c r="D1027" s="115" t="s">
        <v>34562</v>
      </c>
      <c r="E1027" s="115" t="s">
        <v>34563</v>
      </c>
      <c r="F1027" s="115" t="s">
        <v>34564</v>
      </c>
      <c r="G1027" s="115" t="s">
        <v>34565</v>
      </c>
      <c r="I1027" s="115" t="s">
        <v>16</v>
      </c>
      <c r="J1027" s="115">
        <v>62.36</v>
      </c>
    </row>
    <row r="1028" spans="1:10" hidden="1">
      <c r="A1028" s="115" t="s">
        <v>1301</v>
      </c>
      <c r="B1028" s="115" t="str">
        <f t="shared" si="15"/>
        <v>PROJETO EXECUTIVO DE ARQUITETURA PARA PREDIOS ESCOLARES E/OU ADMINISTRATIVOS ACIMA DE 3.000M2,INCLUSIVE PROJETO BASICO,APRESENTADO EM AUTOCAD NOS PADROES DA CONTRATANTE,INCLUSIVE AS LEGALIZACOES PERTINENTES,COORDENACAO E COMPATIBILIZACAO COM OS PROJETOS COMPLEMENTARES</v>
      </c>
      <c r="C1028" s="115" t="s">
        <v>34557</v>
      </c>
      <c r="D1028" s="115" t="s">
        <v>34566</v>
      </c>
      <c r="E1028" s="115" t="s">
        <v>34567</v>
      </c>
      <c r="F1028" s="115" t="s">
        <v>34568</v>
      </c>
      <c r="G1028" s="115" t="s">
        <v>34569</v>
      </c>
      <c r="I1028" s="115" t="s">
        <v>16</v>
      </c>
      <c r="J1028" s="115">
        <v>57.84</v>
      </c>
    </row>
    <row r="1029" spans="1:10" hidden="1">
      <c r="A1029" s="115" t="s">
        <v>1302</v>
      </c>
      <c r="B1029" s="115" t="str">
        <f t="shared" ref="B1029:B1092" si="16">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15" t="s">
        <v>34557</v>
      </c>
      <c r="D1029" s="115" t="s">
        <v>34566</v>
      </c>
      <c r="E1029" s="115" t="s">
        <v>34567</v>
      </c>
      <c r="F1029" s="115" t="s">
        <v>34568</v>
      </c>
      <c r="G1029" s="115" t="s">
        <v>34569</v>
      </c>
      <c r="I1029" s="115" t="s">
        <v>16</v>
      </c>
      <c r="J1029" s="115">
        <v>50.12</v>
      </c>
    </row>
    <row r="1030" spans="1:10" hidden="1">
      <c r="A1030" s="115" t="s">
        <v>162</v>
      </c>
      <c r="B1030" s="115" t="str">
        <f t="shared" si="16"/>
        <v>PROJETO EXECUTIVO ESTRUTURAL PARA PREDIOS ESCOLARES E ADMINISTRATIVOS ATE 500M2,INCLUSIVE PROJETO BASICO,APRESENTADO EMAUTOCAD NOS PADROES DA CONTRATANTE,CONSTANDO DE PLANTAS DE FORMA,ARMACAO E DETALHES, DE ACORDO COM A ABNT</v>
      </c>
      <c r="C1030" s="115" t="s">
        <v>34570</v>
      </c>
      <c r="D1030" s="115" t="s">
        <v>34571</v>
      </c>
      <c r="E1030" s="115" t="s">
        <v>34572</v>
      </c>
      <c r="F1030" s="115" t="s">
        <v>34573</v>
      </c>
      <c r="I1030" s="115" t="s">
        <v>16</v>
      </c>
      <c r="J1030" s="115">
        <v>66.52</v>
      </c>
    </row>
    <row r="1031" spans="1:10" hidden="1">
      <c r="A1031" s="115" t="s">
        <v>1303</v>
      </c>
      <c r="B1031" s="115" t="str">
        <f t="shared" si="16"/>
        <v>PROJETO EXECUTIVO ESTRUTURAL PARA PREDIOS ESCOLARES E ADMINISTRATIVOS ATE 500M2,INCLUSIVE PROJETO BASICO,APRESENTADO EMAUTOCAD NOS PADROES DA CONTRATANTE,CONSTANDO DE PLANTAS DE FORMA,ARMACAO E DETALHES, DE ACORDO COM A ABNT</v>
      </c>
      <c r="C1031" s="115" t="s">
        <v>34570</v>
      </c>
      <c r="D1031" s="115" t="s">
        <v>34571</v>
      </c>
      <c r="E1031" s="115" t="s">
        <v>34572</v>
      </c>
      <c r="F1031" s="115" t="s">
        <v>34573</v>
      </c>
      <c r="I1031" s="115" t="s">
        <v>16</v>
      </c>
      <c r="J1031" s="115">
        <v>57.64</v>
      </c>
    </row>
    <row r="1032" spans="1:10" hidden="1">
      <c r="A1032" s="115" t="s">
        <v>1304</v>
      </c>
      <c r="B1032" s="115" t="str">
        <f t="shared" si="16"/>
        <v>PROJETO EXECUTIVO ESTRUTURAL PARA PREDIOS ESCOLARES E ADMINISTRATIVOS DE 501 ATE 3.000M2,INCLUSIVE PROJETO BASICO,APRESENTADO EM AUTOCAD NOS PADROES DA CONTRATANTE,CONSTANDO DE PLANTAS DE FORMA,ARMACAO E DETALHES,DE ACORDO COM A ABNT</v>
      </c>
      <c r="C1032" s="115" t="s">
        <v>34570</v>
      </c>
      <c r="D1032" s="115" t="s">
        <v>34574</v>
      </c>
      <c r="E1032" s="115" t="s">
        <v>34575</v>
      </c>
      <c r="F1032" s="115" t="s">
        <v>34576</v>
      </c>
      <c r="I1032" s="115" t="s">
        <v>16</v>
      </c>
      <c r="J1032" s="115">
        <v>58.85</v>
      </c>
    </row>
    <row r="1033" spans="1:10" hidden="1">
      <c r="A1033" s="115" t="s">
        <v>1305</v>
      </c>
      <c r="B1033" s="115" t="str">
        <f t="shared" si="16"/>
        <v>PROJETO EXECUTIVO ESTRUTURAL PARA PREDIOS ESCOLARES E ADMINISTRATIVOS DE 501 ATE 3.000M2,INCLUSIVE PROJETO BASICO,APRESENTADO EM AUTOCAD NOS PADROES DA CONTRATANTE,CONSTANDO DE PLANTAS DE FORMA,ARMACAO E DETALHES,DE ACORDO COM A ABNT</v>
      </c>
      <c r="C1033" s="115" t="s">
        <v>34570</v>
      </c>
      <c r="D1033" s="115" t="s">
        <v>34574</v>
      </c>
      <c r="E1033" s="115" t="s">
        <v>34575</v>
      </c>
      <c r="F1033" s="115" t="s">
        <v>34576</v>
      </c>
      <c r="I1033" s="115" t="s">
        <v>16</v>
      </c>
      <c r="J1033" s="115">
        <v>50.99</v>
      </c>
    </row>
    <row r="1034" spans="1:10" hidden="1">
      <c r="A1034" s="115" t="s">
        <v>1306</v>
      </c>
      <c r="B1034" s="115" t="str">
        <f t="shared" si="16"/>
        <v>PROJETO EXECUTIVO ESTRUTURAL PARA PREDIOS ESCOLARES E ADMINISTRATIVOS ACIMA DE 3.000M2,INCLUSIVE PROJETO BASICO,APRESENTADO EM AUTOCAD NOS PADROES DA CONTRATANTE,CONSTANDO DE PLANTAS DE FORMA,ARMACAO E DETALHES,DE ACORDO COM A ABNT</v>
      </c>
      <c r="C1034" s="115" t="s">
        <v>34570</v>
      </c>
      <c r="D1034" s="115" t="s">
        <v>34577</v>
      </c>
      <c r="E1034" s="115" t="s">
        <v>34578</v>
      </c>
      <c r="F1034" s="115" t="s">
        <v>34579</v>
      </c>
      <c r="I1034" s="115" t="s">
        <v>16</v>
      </c>
      <c r="J1034" s="115">
        <v>49.53</v>
      </c>
    </row>
    <row r="1035" spans="1:10" hidden="1">
      <c r="A1035" s="115" t="s">
        <v>1307</v>
      </c>
      <c r="B1035" s="115" t="str">
        <f t="shared" si="16"/>
        <v>PROJETO EXECUTIVO ESTRUTURAL PARA PREDIOS ESCOLARES E ADMINISTRATIVOS ACIMA DE 3.000M2,INCLUSIVE PROJETO BASICO,APRESENTADO EM AUTOCAD NOS PADROES DA CONTRATANTE,CONSTANDO DE PLANTAS DE FORMA,ARMACAO E DETALHES,DE ACORDO COM A ABNT</v>
      </c>
      <c r="C1035" s="115" t="s">
        <v>34570</v>
      </c>
      <c r="D1035" s="115" t="s">
        <v>34577</v>
      </c>
      <c r="E1035" s="115" t="s">
        <v>34578</v>
      </c>
      <c r="F1035" s="115" t="s">
        <v>34579</v>
      </c>
      <c r="I1035" s="115" t="s">
        <v>16</v>
      </c>
      <c r="J1035" s="115">
        <v>42.92</v>
      </c>
    </row>
    <row r="1036" spans="1:10" hidden="1">
      <c r="A1036" s="115" t="s">
        <v>1308</v>
      </c>
      <c r="B1036" s="115"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6" s="115" t="s">
        <v>34580</v>
      </c>
      <c r="D1036" s="115" t="s">
        <v>34581</v>
      </c>
      <c r="E1036" s="115" t="s">
        <v>34582</v>
      </c>
      <c r="F1036" s="115" t="s">
        <v>34583</v>
      </c>
      <c r="G1036" s="115" t="s">
        <v>34584</v>
      </c>
      <c r="I1036" s="115" t="s">
        <v>16</v>
      </c>
      <c r="J1036" s="115">
        <v>10.94</v>
      </c>
    </row>
    <row r="1037" spans="1:10" hidden="1">
      <c r="A1037" s="115" t="s">
        <v>1309</v>
      </c>
      <c r="B1037" s="115"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7" s="115" t="s">
        <v>34580</v>
      </c>
      <c r="D1037" s="115" t="s">
        <v>34581</v>
      </c>
      <c r="E1037" s="115" t="s">
        <v>34582</v>
      </c>
      <c r="F1037" s="115" t="s">
        <v>34583</v>
      </c>
      <c r="G1037" s="115" t="s">
        <v>34584</v>
      </c>
      <c r="I1037" s="115" t="s">
        <v>16</v>
      </c>
      <c r="J1037" s="115">
        <v>9.48</v>
      </c>
    </row>
    <row r="1038" spans="1:10" hidden="1">
      <c r="A1038" s="115" t="s">
        <v>1310</v>
      </c>
      <c r="B1038" s="11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15" t="s">
        <v>34580</v>
      </c>
      <c r="D1038" s="115" t="s">
        <v>34585</v>
      </c>
      <c r="E1038" s="115" t="s">
        <v>34586</v>
      </c>
      <c r="F1038" s="115" t="s">
        <v>34587</v>
      </c>
      <c r="G1038" s="115" t="s">
        <v>34588</v>
      </c>
      <c r="I1038" s="115" t="s">
        <v>16</v>
      </c>
      <c r="J1038" s="115">
        <v>7.54</v>
      </c>
    </row>
    <row r="1039" spans="1:10" hidden="1">
      <c r="A1039" s="115" t="s">
        <v>1311</v>
      </c>
      <c r="B1039" s="11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15" t="s">
        <v>34580</v>
      </c>
      <c r="D1039" s="115" t="s">
        <v>34585</v>
      </c>
      <c r="E1039" s="115" t="s">
        <v>34586</v>
      </c>
      <c r="F1039" s="115" t="s">
        <v>34587</v>
      </c>
      <c r="G1039" s="115" t="s">
        <v>34588</v>
      </c>
      <c r="I1039" s="115" t="s">
        <v>16</v>
      </c>
      <c r="J1039" s="115">
        <v>6.53</v>
      </c>
    </row>
    <row r="1040" spans="1:10" hidden="1">
      <c r="A1040" s="115" t="s">
        <v>1312</v>
      </c>
      <c r="B1040" s="115"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15" t="s">
        <v>34580</v>
      </c>
      <c r="D1040" s="115" t="s">
        <v>34589</v>
      </c>
      <c r="E1040" s="115" t="s">
        <v>34563</v>
      </c>
      <c r="F1040" s="115" t="s">
        <v>34564</v>
      </c>
      <c r="G1040" s="115" t="s">
        <v>34565</v>
      </c>
      <c r="I1040" s="115" t="s">
        <v>16</v>
      </c>
      <c r="J1040" s="115">
        <v>7.57</v>
      </c>
    </row>
    <row r="1041" spans="1:10" hidden="1">
      <c r="A1041" s="115" t="s">
        <v>1313</v>
      </c>
      <c r="B1041" s="115"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15" t="s">
        <v>34580</v>
      </c>
      <c r="D1041" s="115" t="s">
        <v>34589</v>
      </c>
      <c r="E1041" s="115" t="s">
        <v>34563</v>
      </c>
      <c r="F1041" s="115" t="s">
        <v>34564</v>
      </c>
      <c r="G1041" s="115" t="s">
        <v>34565</v>
      </c>
      <c r="I1041" s="115" t="s">
        <v>16</v>
      </c>
      <c r="J1041" s="115">
        <v>6.56</v>
      </c>
    </row>
    <row r="1042" spans="1:10" hidden="1">
      <c r="A1042" s="115" t="s">
        <v>1314</v>
      </c>
      <c r="B1042" s="115"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15" t="s">
        <v>34590</v>
      </c>
      <c r="D1042" s="115" t="s">
        <v>34591</v>
      </c>
      <c r="E1042" s="115" t="s">
        <v>34592</v>
      </c>
      <c r="F1042" s="115" t="s">
        <v>34593</v>
      </c>
      <c r="G1042" s="115" t="s">
        <v>34594</v>
      </c>
      <c r="I1042" s="115" t="s">
        <v>16</v>
      </c>
      <c r="J1042" s="115">
        <v>27.39</v>
      </c>
    </row>
    <row r="1043" spans="1:10" hidden="1">
      <c r="A1043" s="115" t="s">
        <v>1315</v>
      </c>
      <c r="B1043" s="115"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15" t="s">
        <v>34590</v>
      </c>
      <c r="D1043" s="115" t="s">
        <v>34591</v>
      </c>
      <c r="E1043" s="115" t="s">
        <v>34592</v>
      </c>
      <c r="F1043" s="115" t="s">
        <v>34593</v>
      </c>
      <c r="G1043" s="115" t="s">
        <v>34594</v>
      </c>
      <c r="I1043" s="115" t="s">
        <v>16</v>
      </c>
      <c r="J1043" s="115">
        <v>23.73</v>
      </c>
    </row>
    <row r="1044" spans="1:10" hidden="1">
      <c r="A1044" s="115" t="s">
        <v>1316</v>
      </c>
      <c r="B1044" s="115"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15" t="s">
        <v>34590</v>
      </c>
      <c r="D1044" s="115" t="s">
        <v>34595</v>
      </c>
      <c r="E1044" s="115" t="s">
        <v>34596</v>
      </c>
      <c r="F1044" s="115" t="s">
        <v>34597</v>
      </c>
      <c r="G1044" s="115" t="s">
        <v>34598</v>
      </c>
      <c r="H1044" s="115" t="s">
        <v>34599</v>
      </c>
      <c r="I1044" s="115" t="s">
        <v>16</v>
      </c>
      <c r="J1044" s="115">
        <v>18.93</v>
      </c>
    </row>
    <row r="1045" spans="1:10" hidden="1">
      <c r="A1045" s="115" t="s">
        <v>1317</v>
      </c>
      <c r="B1045" s="115"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15" t="s">
        <v>34590</v>
      </c>
      <c r="D1045" s="115" t="s">
        <v>34595</v>
      </c>
      <c r="E1045" s="115" t="s">
        <v>34596</v>
      </c>
      <c r="F1045" s="115" t="s">
        <v>34597</v>
      </c>
      <c r="G1045" s="115" t="s">
        <v>34598</v>
      </c>
      <c r="H1045" s="115" t="s">
        <v>34599</v>
      </c>
      <c r="I1045" s="115" t="s">
        <v>16</v>
      </c>
      <c r="J1045" s="115">
        <v>16.399999999999999</v>
      </c>
    </row>
    <row r="1046" spans="1:10" hidden="1">
      <c r="A1046" s="115" t="s">
        <v>1318</v>
      </c>
      <c r="B1046" s="115"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15" t="s">
        <v>34590</v>
      </c>
      <c r="D1046" s="115" t="s">
        <v>34600</v>
      </c>
      <c r="E1046" s="115" t="s">
        <v>34601</v>
      </c>
      <c r="F1046" s="115" t="s">
        <v>34602</v>
      </c>
      <c r="G1046" s="115" t="s">
        <v>34603</v>
      </c>
      <c r="H1046" s="115" t="s">
        <v>34604</v>
      </c>
      <c r="I1046" s="115" t="s">
        <v>16</v>
      </c>
      <c r="J1046" s="115">
        <v>18.95</v>
      </c>
    </row>
    <row r="1047" spans="1:10" hidden="1">
      <c r="A1047" s="115" t="s">
        <v>1319</v>
      </c>
      <c r="B1047" s="115"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15" t="s">
        <v>34590</v>
      </c>
      <c r="D1047" s="115" t="s">
        <v>34600</v>
      </c>
      <c r="E1047" s="115" t="s">
        <v>34601</v>
      </c>
      <c r="F1047" s="115" t="s">
        <v>34602</v>
      </c>
      <c r="G1047" s="115" t="s">
        <v>34603</v>
      </c>
      <c r="H1047" s="115" t="s">
        <v>34604</v>
      </c>
      <c r="I1047" s="115" t="s">
        <v>16</v>
      </c>
      <c r="J1047" s="115">
        <v>16.420000000000002</v>
      </c>
    </row>
    <row r="1048" spans="1:10" hidden="1">
      <c r="A1048" s="115" t="s">
        <v>1320</v>
      </c>
      <c r="B1048" s="115" t="str">
        <f t="shared" si="16"/>
        <v>PROJETO BASICO DE ARQUITETURA PARA HABITACAO/EDIFICIOS ATE 6.000M2,APRESENTADO EM AUTOCAD NOS PADROES DA CONTRATANTE,INCLUSIVE AS LEGALIZACOES PERTINENTES,COORDENACAO E COMPATIBILIZACAO COM OS PROJETOS COMPLEMENTARES</v>
      </c>
      <c r="C1048" s="115" t="s">
        <v>34605</v>
      </c>
      <c r="D1048" s="115" t="s">
        <v>34606</v>
      </c>
      <c r="E1048" s="115" t="s">
        <v>34607</v>
      </c>
      <c r="F1048" s="115" t="s">
        <v>34608</v>
      </c>
      <c r="I1048" s="115" t="s">
        <v>16</v>
      </c>
      <c r="J1048" s="115">
        <v>37.119999999999997</v>
      </c>
    </row>
    <row r="1049" spans="1:10" hidden="1">
      <c r="A1049" s="115" t="s">
        <v>1321</v>
      </c>
      <c r="B1049" s="115" t="str">
        <f t="shared" si="16"/>
        <v>PROJETO BASICO DE ARQUITETURA PARA HABITACAO/EDIFICIOS ATE 6.000M2,APRESENTADO EM AUTOCAD NOS PADROES DA CONTRATANTE,INCLUSIVE AS LEGALIZACOES PERTINENTES,COORDENACAO E COMPATIBILIZACAO COM OS PROJETOS COMPLEMENTARES</v>
      </c>
      <c r="C1049" s="115" t="s">
        <v>34605</v>
      </c>
      <c r="D1049" s="115" t="s">
        <v>34606</v>
      </c>
      <c r="E1049" s="115" t="s">
        <v>34607</v>
      </c>
      <c r="F1049" s="115" t="s">
        <v>34608</v>
      </c>
      <c r="I1049" s="115" t="s">
        <v>16</v>
      </c>
      <c r="J1049" s="115">
        <v>32.159999999999997</v>
      </c>
    </row>
    <row r="1050" spans="1:10" hidden="1">
      <c r="A1050" s="115" t="s">
        <v>1322</v>
      </c>
      <c r="B1050" s="115" t="str">
        <f t="shared" si="16"/>
        <v>PROJETO BASICO DE ARQUITETURA PARA HABITACAO/EDIFICIOS DE 6.001 ATE 12.000M2,APRESENTADO EM AUTOCAD NOS PADROES DA CONTRATANTE,INCLUSIVE AS LEGALIZACOES PERTINENTES,COORDENACAO E CCOMPATIBILIZACAO COM OS PROJETOS COMPLEMENTARES</v>
      </c>
      <c r="C1050" s="115" t="s">
        <v>34609</v>
      </c>
      <c r="D1050" s="115" t="s">
        <v>34610</v>
      </c>
      <c r="E1050" s="115" t="s">
        <v>34480</v>
      </c>
      <c r="F1050" s="115" t="s">
        <v>34611</v>
      </c>
      <c r="I1050" s="115" t="s">
        <v>16</v>
      </c>
      <c r="J1050" s="115">
        <v>25.74</v>
      </c>
    </row>
    <row r="1051" spans="1:10" hidden="1">
      <c r="A1051" s="115" t="s">
        <v>1323</v>
      </c>
      <c r="B1051" s="115" t="str">
        <f t="shared" si="16"/>
        <v>PROJETO BASICO DE ARQUITETURA PARA HABITACAO/EDIFICIOS DE 6.001 ATE 12.000M2,APRESENTADO EM AUTOCAD NOS PADROES DA CONTRATANTE,INCLUSIVE AS LEGALIZACOES PERTINENTES,COORDENACAO E CCOMPATIBILIZACAO COM OS PROJETOS COMPLEMENTARES</v>
      </c>
      <c r="C1051" s="115" t="s">
        <v>34609</v>
      </c>
      <c r="D1051" s="115" t="s">
        <v>34610</v>
      </c>
      <c r="E1051" s="115" t="s">
        <v>34480</v>
      </c>
      <c r="F1051" s="115" t="s">
        <v>34611</v>
      </c>
      <c r="I1051" s="115" t="s">
        <v>16</v>
      </c>
      <c r="J1051" s="115">
        <v>22.3</v>
      </c>
    </row>
    <row r="1052" spans="1:10" hidden="1">
      <c r="A1052" s="115" t="s">
        <v>1324</v>
      </c>
      <c r="B1052" s="115" t="str">
        <f t="shared" si="16"/>
        <v>PROJETO BASICO DE ARQUITETURA PARA HABITACAO/EDIFICIOS ACIMA DE 12.000M2,APRESENTADO EM AUTOCAD NOS PADROES DA CONTRATANTE,INCLUSIVE AS LEGALIZACOES PERTINENTES,COORDENACAO E COMPATIBILIZACAO COM OS PROJETOS COMPLEMENTARES</v>
      </c>
      <c r="C1052" s="115" t="s">
        <v>34612</v>
      </c>
      <c r="D1052" s="115" t="s">
        <v>34613</v>
      </c>
      <c r="E1052" s="115" t="s">
        <v>34484</v>
      </c>
      <c r="F1052" s="115" t="s">
        <v>34485</v>
      </c>
      <c r="I1052" s="115" t="s">
        <v>16</v>
      </c>
      <c r="J1052" s="115">
        <v>20.58</v>
      </c>
    </row>
    <row r="1053" spans="1:10" hidden="1">
      <c r="A1053" s="115" t="s">
        <v>1325</v>
      </c>
      <c r="B1053" s="115" t="str">
        <f t="shared" si="16"/>
        <v>PROJETO BASICO DE ARQUITETURA PARA HABITACAO/EDIFICIOS ACIMA DE 12.000M2,APRESENTADO EM AUTOCAD NOS PADROES DA CONTRATANTE,INCLUSIVE AS LEGALIZACOES PERTINENTES,COORDENACAO E COMPATIBILIZACAO COM OS PROJETOS COMPLEMENTARES</v>
      </c>
      <c r="C1053" s="115" t="s">
        <v>34612</v>
      </c>
      <c r="D1053" s="115" t="s">
        <v>34613</v>
      </c>
      <c r="E1053" s="115" t="s">
        <v>34484</v>
      </c>
      <c r="F1053" s="115" t="s">
        <v>34485</v>
      </c>
      <c r="I1053" s="115" t="s">
        <v>16</v>
      </c>
      <c r="J1053" s="115">
        <v>17.84</v>
      </c>
    </row>
    <row r="1054" spans="1:10" hidden="1">
      <c r="A1054" s="115" t="s">
        <v>1326</v>
      </c>
      <c r="B1054" s="115" t="str">
        <f t="shared" si="16"/>
        <v>PROJETO EXECUTIVO DE ARQUITETURA PARA HABITACAO/EDIFICIOS ATE 6.000M2,INCLUSIVE PROJETO BASICO,APRESENTADO EM AUTOCAD NOS PADROES DA CONTRATANTE,INCLUSIVE AS LEGALIZACOES PERTINENTES,COORDENACAO E COMPATIBILIZACAO COM OS PROJETOS COMPLEMENTARES</v>
      </c>
      <c r="C1054" s="115" t="s">
        <v>34614</v>
      </c>
      <c r="D1054" s="115" t="s">
        <v>34615</v>
      </c>
      <c r="E1054" s="115" t="s">
        <v>34500</v>
      </c>
      <c r="F1054" s="115" t="s">
        <v>34501</v>
      </c>
      <c r="G1054" s="115" t="s">
        <v>34502</v>
      </c>
      <c r="I1054" s="115" t="s">
        <v>16</v>
      </c>
      <c r="J1054" s="115">
        <v>92.89</v>
      </c>
    </row>
    <row r="1055" spans="1:10" hidden="1">
      <c r="A1055" s="115" t="s">
        <v>1327</v>
      </c>
      <c r="B1055" s="115" t="str">
        <f t="shared" si="16"/>
        <v>PROJETO EXECUTIVO DE ARQUITETURA PARA HABITACAO/EDIFICIOS ATE 6.000M2,INCLUSIVE PROJETO BASICO,APRESENTADO EM AUTOCAD NOS PADROES DA CONTRATANTE,INCLUSIVE AS LEGALIZACOES PERTINENTES,COORDENACAO E COMPATIBILIZACAO COM OS PROJETOS COMPLEMENTARES</v>
      </c>
      <c r="C1055" s="115" t="s">
        <v>34614</v>
      </c>
      <c r="D1055" s="115" t="s">
        <v>34615</v>
      </c>
      <c r="E1055" s="115" t="s">
        <v>34500</v>
      </c>
      <c r="F1055" s="115" t="s">
        <v>34501</v>
      </c>
      <c r="G1055" s="115" t="s">
        <v>34502</v>
      </c>
      <c r="I1055" s="115" t="s">
        <v>16</v>
      </c>
      <c r="J1055" s="115">
        <v>80.489999999999995</v>
      </c>
    </row>
    <row r="1056" spans="1:10" hidden="1">
      <c r="A1056" s="115" t="s">
        <v>1328</v>
      </c>
      <c r="B1056" s="115" t="str">
        <f t="shared" si="16"/>
        <v>PROJETO EXECUTIVO DE ARQUITETURA PARA HABITACAO/EDIFICIOS DE 6.001 ATE 12.000M2,INCLUSIVE PROJETO BASICO,APRESENTADO EMAUTOCAD NOS PADROES DA CONTRATANTE,INCLUSIVE AS LEGALIZACOESPERTINENTES,COORDENACAO E COMPATIBILIZACAO COM OS PROJETOS COMPLEMENTARES</v>
      </c>
      <c r="C1056" s="115" t="s">
        <v>34616</v>
      </c>
      <c r="D1056" s="115" t="s">
        <v>34617</v>
      </c>
      <c r="E1056" s="115" t="s">
        <v>34618</v>
      </c>
      <c r="F1056" s="115" t="s">
        <v>34506</v>
      </c>
      <c r="G1056" s="115" t="s">
        <v>34507</v>
      </c>
      <c r="I1056" s="115" t="s">
        <v>16</v>
      </c>
      <c r="J1056" s="115">
        <v>64.36</v>
      </c>
    </row>
    <row r="1057" spans="1:10" hidden="1">
      <c r="A1057" s="115" t="s">
        <v>1329</v>
      </c>
      <c r="B1057" s="115" t="str">
        <f t="shared" si="16"/>
        <v>PROJETO EXECUTIVO DE ARQUITETURA PARA HABITACAO/EDIFICIOS DE 6.001 ATE 12.000M2,INCLUSIVE PROJETO BASICO,APRESENTADO EMAUTOCAD NOS PADROES DA CONTRATANTE,INCLUSIVE AS LEGALIZACOESPERTINENTES,COORDENACAO E COMPATIBILIZACAO COM OS PROJETOS COMPLEMENTARES</v>
      </c>
      <c r="C1057" s="115" t="s">
        <v>34616</v>
      </c>
      <c r="D1057" s="115" t="s">
        <v>34617</v>
      </c>
      <c r="E1057" s="115" t="s">
        <v>34618</v>
      </c>
      <c r="F1057" s="115" t="s">
        <v>34506</v>
      </c>
      <c r="G1057" s="115" t="s">
        <v>34507</v>
      </c>
      <c r="I1057" s="115" t="s">
        <v>16</v>
      </c>
      <c r="J1057" s="115">
        <v>55.77</v>
      </c>
    </row>
    <row r="1058" spans="1:10" hidden="1">
      <c r="A1058" s="115" t="s">
        <v>1330</v>
      </c>
      <c r="B1058" s="115" t="str">
        <f t="shared" si="16"/>
        <v>PROJETO EXECUTIVO DE ARQUITETURA PARA HABITACAO/EDIFICIOS ACIMA DE 12.000M2,INCLUSIVE PROJETO BASICO,APRESENTADO EM AUTOCAD NOS PADROES DA CONTRATANTE,INCLUSIVE AS LEGALIZACOES PERTINENTES,COORDENACAO E COMPATIBLIZACAO COM OS PROJETOS COMPLEMENTARES</v>
      </c>
      <c r="C1058" s="115" t="s">
        <v>34619</v>
      </c>
      <c r="D1058" s="115" t="s">
        <v>34620</v>
      </c>
      <c r="E1058" s="115" t="s">
        <v>34621</v>
      </c>
      <c r="F1058" s="115" t="s">
        <v>34622</v>
      </c>
      <c r="G1058" s="115" t="s">
        <v>34511</v>
      </c>
      <c r="I1058" s="115" t="s">
        <v>16</v>
      </c>
      <c r="J1058" s="115">
        <v>51.48</v>
      </c>
    </row>
    <row r="1059" spans="1:10" hidden="1">
      <c r="A1059" s="115" t="s">
        <v>1331</v>
      </c>
      <c r="B1059" s="115" t="str">
        <f t="shared" si="16"/>
        <v>PROJETO EXECUTIVO DE ARQUITETURA PARA HABITACAO/EDIFICIOS ACIMA DE 12.000M2,INCLUSIVE PROJETO BASICO,APRESENTADO EM AUTOCAD NOS PADROES DA CONTRATANTE,INCLUSIVE AS LEGALIZACOES PERTINENTES,COORDENACAO E COMPATIBLIZACAO COM OS PROJETOS COMPLEMENTARES</v>
      </c>
      <c r="C1059" s="115" t="s">
        <v>34619</v>
      </c>
      <c r="D1059" s="115" t="s">
        <v>34620</v>
      </c>
      <c r="E1059" s="115" t="s">
        <v>34621</v>
      </c>
      <c r="F1059" s="115" t="s">
        <v>34622</v>
      </c>
      <c r="G1059" s="115" t="s">
        <v>34511</v>
      </c>
      <c r="I1059" s="115" t="s">
        <v>16</v>
      </c>
      <c r="J1059" s="115">
        <v>44.61</v>
      </c>
    </row>
    <row r="1060" spans="1:10" hidden="1">
      <c r="A1060" s="115" t="s">
        <v>1332</v>
      </c>
      <c r="B1060" s="115" t="str">
        <f t="shared" si="16"/>
        <v>PROJETO EXECUTIVO DE INSTALACAO DE INCENDIO E SPDA PARA PREDIOS ESCOLARES E/OU ADMINISTRATIVOS ATE 500M2,INCLUSIVE PROJETO BASICO,APRESENTADO EM AUTOCAD,INCLUSIVE AS LEGALIZACOES PERTINENTES</v>
      </c>
      <c r="C1060" s="115" t="s">
        <v>34623</v>
      </c>
      <c r="D1060" s="115" t="s">
        <v>34624</v>
      </c>
      <c r="E1060" s="115" t="s">
        <v>34625</v>
      </c>
      <c r="F1060" s="115" t="s">
        <v>34626</v>
      </c>
      <c r="I1060" s="115" t="s">
        <v>16</v>
      </c>
      <c r="J1060" s="115">
        <v>7.21</v>
      </c>
    </row>
    <row r="1061" spans="1:10" hidden="1">
      <c r="A1061" s="115" t="s">
        <v>1333</v>
      </c>
      <c r="B1061" s="115" t="str">
        <f t="shared" si="16"/>
        <v>PROJETO EXECUTIVO DE INSTALACAO DE INCENDIO E SPDA PARA PREDIOS ESCOLARES E/OU ADMINISTRATIVOS ATE 500M2,INCLUSIVE PROJETO BASICO,APRESENTADO EM AUTOCAD,INCLUSIVE AS LEGALIZACOES PERTINENTES</v>
      </c>
      <c r="C1061" s="115" t="s">
        <v>34623</v>
      </c>
      <c r="D1061" s="115" t="s">
        <v>34624</v>
      </c>
      <c r="E1061" s="115" t="s">
        <v>34625</v>
      </c>
      <c r="F1061" s="115" t="s">
        <v>34626</v>
      </c>
      <c r="I1061" s="115" t="s">
        <v>16</v>
      </c>
      <c r="J1061" s="115">
        <v>6.25</v>
      </c>
    </row>
    <row r="1062" spans="1:10" hidden="1">
      <c r="A1062" s="115" t="s">
        <v>1334</v>
      </c>
      <c r="B1062" s="115" t="str">
        <f t="shared" si="16"/>
        <v>PROJETO EXECUTIVO DE INSTALACAO DE INCENDIO E SPDA PARA PREDIOS ESCOLARES E/OU ADMINISTRATIVOS DE 501 ATE 3.000M2,INCLUSIVE PROJETO BASICO,APRESENTADO EM AUTOCAD,INCLUSIVE AS LEGALIZACOES PERTINENTES</v>
      </c>
      <c r="C1062" s="115" t="s">
        <v>34623</v>
      </c>
      <c r="D1062" s="115" t="s">
        <v>34627</v>
      </c>
      <c r="E1062" s="115" t="s">
        <v>34628</v>
      </c>
      <c r="F1062" s="115" t="s">
        <v>34629</v>
      </c>
      <c r="I1062" s="115" t="s">
        <v>16</v>
      </c>
      <c r="J1062" s="115">
        <v>3.96</v>
      </c>
    </row>
    <row r="1063" spans="1:10" hidden="1">
      <c r="A1063" s="115" t="s">
        <v>1335</v>
      </c>
      <c r="B1063" s="115" t="str">
        <f t="shared" si="16"/>
        <v>PROJETO EXECUTIVO DE INSTALACAO DE INCENDIO E SPDA PARA PREDIOS ESCOLARES E/OU ADMINISTRATIVOS DE 501 ATE 3.000M2,INCLUSIVE PROJETO BASICO,APRESENTADO EM AUTOCAD,INCLUSIVE AS LEGALIZACOES PERTINENTES</v>
      </c>
      <c r="C1063" s="115" t="s">
        <v>34623</v>
      </c>
      <c r="D1063" s="115" t="s">
        <v>34627</v>
      </c>
      <c r="E1063" s="115" t="s">
        <v>34628</v>
      </c>
      <c r="F1063" s="115" t="s">
        <v>34629</v>
      </c>
      <c r="I1063" s="115" t="s">
        <v>16</v>
      </c>
      <c r="J1063" s="115">
        <v>3.43</v>
      </c>
    </row>
    <row r="1064" spans="1:10" hidden="1">
      <c r="A1064" s="115" t="s">
        <v>1336</v>
      </c>
      <c r="B1064" s="115" t="str">
        <f t="shared" si="16"/>
        <v>PROJETO EXECUTIVO DE INSTALACAO DE INCENDIO E SPDA PARA PREDIOS ESCOLARES E/OU ADMINISTRATIVOS ACIMA DE 3.000M2,INCLUSIVE PROJETO BASICO,APRESENTADO EM AUTOCAD,INCLUSIVE AS LEGALILIZACOES PERTINENTES</v>
      </c>
      <c r="C1064" s="115" t="s">
        <v>34623</v>
      </c>
      <c r="D1064" s="115" t="s">
        <v>34630</v>
      </c>
      <c r="E1064" s="115" t="s">
        <v>34631</v>
      </c>
      <c r="F1064" s="115" t="s">
        <v>34629</v>
      </c>
      <c r="I1064" s="115" t="s">
        <v>16</v>
      </c>
      <c r="J1064" s="115">
        <v>1.99</v>
      </c>
    </row>
    <row r="1065" spans="1:10" hidden="1">
      <c r="A1065" s="115" t="s">
        <v>1337</v>
      </c>
      <c r="B1065" s="115" t="str">
        <f t="shared" si="16"/>
        <v>PROJETO EXECUTIVO DE INSTALACAO DE INCENDIO E SPDA PARA PREDIOS ESCOLARES E/OU ADMINISTRATIVOS ACIMA DE 3.000M2,INCLUSIVE PROJETO BASICO,APRESENTADO EM AUTOCAD,INCLUSIVE AS LEGALILIZACOES PERTINENTES</v>
      </c>
      <c r="C1065" s="115" t="s">
        <v>34623</v>
      </c>
      <c r="D1065" s="115" t="s">
        <v>34630</v>
      </c>
      <c r="E1065" s="115" t="s">
        <v>34631</v>
      </c>
      <c r="F1065" s="115" t="s">
        <v>34629</v>
      </c>
      <c r="I1065" s="115" t="s">
        <v>16</v>
      </c>
      <c r="J1065" s="115">
        <v>1.72</v>
      </c>
    </row>
    <row r="1066" spans="1:10" hidden="1">
      <c r="A1066" s="115" t="s">
        <v>1338</v>
      </c>
      <c r="B1066" s="115" t="str">
        <f t="shared" si="16"/>
        <v>PROJETO EXECUTIVO DE INSTALACAO DE INCENDIO E SPDA PARA PREDIOS CULTURAIS ATE 500M2,INCLUSIVE PROJETO BASICO,APRESENTADO EM AUTOCAD,INCLUSIVE AS LEGALIZACOES PERTINENTES</v>
      </c>
      <c r="C1066" s="115" t="s">
        <v>34623</v>
      </c>
      <c r="D1066" s="115" t="s">
        <v>34632</v>
      </c>
      <c r="E1066" s="115" t="s">
        <v>34633</v>
      </c>
      <c r="I1066" s="115" t="s">
        <v>16</v>
      </c>
      <c r="J1066" s="115">
        <v>18.079999999999998</v>
      </c>
    </row>
    <row r="1067" spans="1:10" hidden="1">
      <c r="A1067" s="115" t="s">
        <v>1339</v>
      </c>
      <c r="B1067" s="115" t="str">
        <f t="shared" si="16"/>
        <v>PROJETO EXECUTIVO DE INSTALACAO DE INCENDIO E SPDA PARA PREDIOS CULTURAIS ATE 500M2,INCLUSIVE PROJETO BASICO,APRESENTADO EM AUTOCAD,INCLUSIVE AS LEGALIZACOES PERTINENTES</v>
      </c>
      <c r="C1067" s="115" t="s">
        <v>34623</v>
      </c>
      <c r="D1067" s="115" t="s">
        <v>34632</v>
      </c>
      <c r="E1067" s="115" t="s">
        <v>34633</v>
      </c>
      <c r="I1067" s="115" t="s">
        <v>16</v>
      </c>
      <c r="J1067" s="115">
        <v>15.67</v>
      </c>
    </row>
    <row r="1068" spans="1:10" hidden="1">
      <c r="A1068" s="115" t="s">
        <v>1340</v>
      </c>
      <c r="B1068" s="115" t="str">
        <f t="shared" si="16"/>
        <v>PROJETO EXECUTIVO DE INSTALACAO DE INCENDIO E SPDA PARA PREDIOS CULTURAIS ACIMA DE 500M2,INCLUSIVE PROJETO BASICO,APRESENTADO EM AUTOCAD,INCLUSIVE AS LEGALIZACOES PERTINENTES</v>
      </c>
      <c r="C1068" s="115" t="s">
        <v>34623</v>
      </c>
      <c r="D1068" s="115" t="s">
        <v>34634</v>
      </c>
      <c r="E1068" s="115" t="s">
        <v>34635</v>
      </c>
      <c r="I1068" s="115" t="s">
        <v>16</v>
      </c>
      <c r="J1068" s="115">
        <v>12.09</v>
      </c>
    </row>
    <row r="1069" spans="1:10" hidden="1">
      <c r="A1069" s="115" t="s">
        <v>1341</v>
      </c>
      <c r="B1069" s="115" t="str">
        <f t="shared" si="16"/>
        <v>PROJETO EXECUTIVO DE INSTALACAO DE INCENDIO E SPDA PARA PREDIOS CULTURAIS ACIMA DE 500M2,INCLUSIVE PROJETO BASICO,APRESENTADO EM AUTOCAD,INCLUSIVE AS LEGALIZACOES PERTINENTES</v>
      </c>
      <c r="C1069" s="115" t="s">
        <v>34623</v>
      </c>
      <c r="D1069" s="115" t="s">
        <v>34634</v>
      </c>
      <c r="E1069" s="115" t="s">
        <v>34635</v>
      </c>
      <c r="I1069" s="115" t="s">
        <v>16</v>
      </c>
      <c r="J1069" s="115">
        <v>10.47</v>
      </c>
    </row>
    <row r="1070" spans="1:10" hidden="1">
      <c r="A1070" s="115" t="s">
        <v>1342</v>
      </c>
      <c r="B1070" s="115" t="str">
        <f t="shared" si="16"/>
        <v>PROJETO EXECUTIVO DE INSTALACAO DE INCENDIO E SPDA PARA PREDIOS HOSPITALARES,INCLUSIVE PROJETO BASICO,APRESENTADO EM AUTOCAD,INCLUSIVE AS LEGALIZACOES ERTINENTES</v>
      </c>
      <c r="C1070" s="115" t="s">
        <v>34623</v>
      </c>
      <c r="D1070" s="115" t="s">
        <v>34636</v>
      </c>
      <c r="E1070" s="115" t="s">
        <v>34637</v>
      </c>
      <c r="I1070" s="115" t="s">
        <v>16</v>
      </c>
      <c r="J1070" s="115">
        <v>14.46</v>
      </c>
    </row>
    <row r="1071" spans="1:10" hidden="1">
      <c r="A1071" s="115" t="s">
        <v>1343</v>
      </c>
      <c r="B1071" s="115" t="str">
        <f t="shared" si="16"/>
        <v>PROJETO EXECUTIVO DE INSTALACAO DE INCENDIO E SPDA PARA PREDIOS HOSPITALARES,INCLUSIVE PROJETO BASICO,APRESENTADO EM AUTOCAD,INCLUSIVE AS LEGALIZACOES ERTINENTES</v>
      </c>
      <c r="C1071" s="115" t="s">
        <v>34623</v>
      </c>
      <c r="D1071" s="115" t="s">
        <v>34636</v>
      </c>
      <c r="E1071" s="115" t="s">
        <v>34637</v>
      </c>
      <c r="I1071" s="115" t="s">
        <v>16</v>
      </c>
      <c r="J1071" s="115">
        <v>12.53</v>
      </c>
    </row>
    <row r="1072" spans="1:10" hidden="1">
      <c r="A1072" s="115" t="s">
        <v>1344</v>
      </c>
      <c r="B1072" s="115" t="str">
        <f t="shared" si="16"/>
        <v>PROJETO EXECUTIVO DE INSTALACAO DE INCENDIO E SPDA PARA HABITACOES/EDIFICIOS ATE 500M2,INCLUSIVE PROJETO BASICO,APRESENTADO EM AUTOCAD,INCLUSIVE AS LEGALIZACOES PERTINENTES</v>
      </c>
      <c r="C1072" s="115" t="s">
        <v>34638</v>
      </c>
      <c r="D1072" s="115" t="s">
        <v>34639</v>
      </c>
      <c r="E1072" s="115" t="s">
        <v>34640</v>
      </c>
      <c r="I1072" s="115" t="s">
        <v>16</v>
      </c>
      <c r="J1072" s="115">
        <v>8.86</v>
      </c>
    </row>
    <row r="1073" spans="1:10" hidden="1">
      <c r="A1073" s="115" t="s">
        <v>1345</v>
      </c>
      <c r="B1073" s="115" t="str">
        <f t="shared" si="16"/>
        <v>PROJETO EXECUTIVO DE INSTALACAO DE INCENDIO E SPDA PARA HABITACOES/EDIFICIOS ATE 500M2,INCLUSIVE PROJETO BASICO,APRESENTADO EM AUTOCAD,INCLUSIVE AS LEGALIZACOES PERTINENTES</v>
      </c>
      <c r="C1073" s="115" t="s">
        <v>34638</v>
      </c>
      <c r="D1073" s="115" t="s">
        <v>34639</v>
      </c>
      <c r="E1073" s="115" t="s">
        <v>34640</v>
      </c>
      <c r="I1073" s="115" t="s">
        <v>16</v>
      </c>
      <c r="J1073" s="115">
        <v>7.68</v>
      </c>
    </row>
    <row r="1074" spans="1:10" hidden="1">
      <c r="A1074" s="115" t="s">
        <v>1346</v>
      </c>
      <c r="B1074" s="115" t="str">
        <f t="shared" si="16"/>
        <v>PROJETO EXECUTIVO DE INSTALACAO DE INCENDIO E SPDA PARA HABITACOES/EDIFICIOS DE 501 ATE 3.000M2,INCLUSIVE PROJETO BASICO,APRESENTADO EM AUTOCAD,INCLUSIVE AS LEGALIZACOES PERTINENTES</v>
      </c>
      <c r="C1074" s="115" t="s">
        <v>34638</v>
      </c>
      <c r="D1074" s="115" t="s">
        <v>34641</v>
      </c>
      <c r="E1074" s="115" t="s">
        <v>34642</v>
      </c>
      <c r="F1074" s="115" t="s">
        <v>33999</v>
      </c>
      <c r="I1074" s="115" t="s">
        <v>16</v>
      </c>
      <c r="J1074" s="115">
        <v>4.2300000000000004</v>
      </c>
    </row>
    <row r="1075" spans="1:10" hidden="1">
      <c r="A1075" s="115" t="s">
        <v>1347</v>
      </c>
      <c r="B1075" s="115" t="str">
        <f t="shared" si="16"/>
        <v>PROJETO EXECUTIVO DE INSTALACAO DE INCENDIO E SPDA PARA HABITACOES/EDIFICIOS DE 501 ATE 3.000M2,INCLUSIVE PROJETO BASICO,APRESENTADO EM AUTOCAD,INCLUSIVE AS LEGALIZACOES PERTINENTES</v>
      </c>
      <c r="C1075" s="115" t="s">
        <v>34638</v>
      </c>
      <c r="D1075" s="115" t="s">
        <v>34641</v>
      </c>
      <c r="E1075" s="115" t="s">
        <v>34642</v>
      </c>
      <c r="F1075" s="115" t="s">
        <v>33999</v>
      </c>
      <c r="I1075" s="115" t="s">
        <v>16</v>
      </c>
      <c r="J1075" s="115">
        <v>3.67</v>
      </c>
    </row>
    <row r="1076" spans="1:10" hidden="1">
      <c r="A1076" s="115" t="s">
        <v>1348</v>
      </c>
      <c r="B1076" s="115" t="str">
        <f t="shared" si="16"/>
        <v>PROJETO EXECUTIVO DE INSTALACAO DE INCENDIO E SPDA PARA HABITACOES/EDIFICIOS ACIMA DE 3000M2,INCLUSIVE PROJETO BASICO,APRESENTADO EM AUTOCAD,INCLUSIVE AS LEGALIZACOES PERTINENTES</v>
      </c>
      <c r="C1076" s="115" t="s">
        <v>34638</v>
      </c>
      <c r="D1076" s="115" t="s">
        <v>34643</v>
      </c>
      <c r="E1076" s="115" t="s">
        <v>34644</v>
      </c>
      <c r="I1076" s="115" t="s">
        <v>16</v>
      </c>
      <c r="J1076" s="115">
        <v>2.19</v>
      </c>
    </row>
    <row r="1077" spans="1:10" hidden="1">
      <c r="A1077" s="115" t="s">
        <v>1349</v>
      </c>
      <c r="B1077" s="115" t="str">
        <f t="shared" si="16"/>
        <v>PROJETO EXECUTIVO DE INSTALACAO DE INCENDIO E SPDA PARA HABITACOES/EDIFICIOS ACIMA DE 3000M2,INCLUSIVE PROJETO BASICO,APRESENTADO EM AUTOCAD,INCLUSIVE AS LEGALIZACOES PERTINENTES</v>
      </c>
      <c r="C1077" s="115" t="s">
        <v>34638</v>
      </c>
      <c r="D1077" s="115" t="s">
        <v>34643</v>
      </c>
      <c r="E1077" s="115" t="s">
        <v>34644</v>
      </c>
      <c r="I1077" s="115" t="s">
        <v>16</v>
      </c>
      <c r="J1077" s="115">
        <v>1.9</v>
      </c>
    </row>
    <row r="1078" spans="1:10" hidden="1">
      <c r="A1078" s="115" t="s">
        <v>1350</v>
      </c>
      <c r="B1078" s="115" t="str">
        <f t="shared" si="16"/>
        <v>PROJETO EXECUTIVO DE INSTALACAO DE INCENDIO E SPDA PARA HABITACAO/LOTEAMENTO ATE 36.000M2,INCLUSIVE PROJETO BASICO,APRESENTADO EM AUTOCAD,INCLUSIVE AS LEGALIZACOES PERTINENTES</v>
      </c>
      <c r="C1078" s="115" t="s">
        <v>34638</v>
      </c>
      <c r="D1078" s="115" t="s">
        <v>34645</v>
      </c>
      <c r="E1078" s="115" t="s">
        <v>34646</v>
      </c>
      <c r="I1078" s="115" t="s">
        <v>16</v>
      </c>
      <c r="J1078" s="115">
        <v>2.35</v>
      </c>
    </row>
    <row r="1079" spans="1:10" hidden="1">
      <c r="A1079" s="115" t="s">
        <v>1351</v>
      </c>
      <c r="B1079" s="115" t="str">
        <f t="shared" si="16"/>
        <v>PROJETO EXECUTIVO DE INSTALACAO DE INCENDIO E SPDA PARA HABITACAO/LOTEAMENTO ATE 36.000M2,INCLUSIVE PROJETO BASICO,APRESENTADO EM AUTOCAD,INCLUSIVE AS LEGALIZACOES PERTINENTES</v>
      </c>
      <c r="C1079" s="115" t="s">
        <v>34638</v>
      </c>
      <c r="D1079" s="115" t="s">
        <v>34645</v>
      </c>
      <c r="E1079" s="115" t="s">
        <v>34646</v>
      </c>
      <c r="I1079" s="115" t="s">
        <v>16</v>
      </c>
      <c r="J1079" s="115">
        <v>2.04</v>
      </c>
    </row>
    <row r="1080" spans="1:10" hidden="1">
      <c r="A1080" s="115" t="s">
        <v>1352</v>
      </c>
      <c r="B1080" s="115" t="str">
        <f t="shared" si="16"/>
        <v>PROJETO EXECUTIVO DE INSTALACAO DE INCENDIO E SPDA PARA HABITACAO/LOTEAMENTO ACIMA DE 36.000M2,INCLUSIVE PROJETO BASICO,APRESENTADO EM AUTOCAD,INCLUSIVE AS LEGALIZACOES PERTINENTES</v>
      </c>
      <c r="C1080" s="115" t="s">
        <v>34638</v>
      </c>
      <c r="D1080" s="115" t="s">
        <v>34647</v>
      </c>
      <c r="E1080" s="115" t="s">
        <v>34648</v>
      </c>
      <c r="I1080" s="115" t="s">
        <v>16</v>
      </c>
      <c r="J1080" s="115">
        <v>1.17</v>
      </c>
    </row>
    <row r="1081" spans="1:10" hidden="1">
      <c r="A1081" s="115" t="s">
        <v>1353</v>
      </c>
      <c r="B1081" s="115" t="str">
        <f t="shared" si="16"/>
        <v>PROJETO EXECUTIVO DE INSTALACAO DE INCENDIO E SPDA PARA HABITACAO/LOTEAMENTO ACIMA DE 36.000M2,INCLUSIVE PROJETO BASICO,APRESENTADO EM AUTOCAD,INCLUSIVE AS LEGALIZACOES PERTINENTES</v>
      </c>
      <c r="C1081" s="115" t="s">
        <v>34638</v>
      </c>
      <c r="D1081" s="115" t="s">
        <v>34647</v>
      </c>
      <c r="E1081" s="115" t="s">
        <v>34648</v>
      </c>
      <c r="I1081" s="115" t="s">
        <v>16</v>
      </c>
      <c r="J1081" s="115">
        <v>1.01</v>
      </c>
    </row>
    <row r="1082" spans="1:10" hidden="1">
      <c r="A1082" s="115" t="s">
        <v>1354</v>
      </c>
      <c r="B1082" s="115" t="str">
        <f t="shared" si="16"/>
        <v>PROJETO EXECUTIVO DE INSTALACAO DE GAS PARA PREDIOS ESCOLARES E/OU ADMINISTRATIVOS ATE 500M2,INCLUSIVE PROJETO BASICO,APRESNTADO EM AUTOCAD,INCLUSIVE AS LEGALIZACOES PERTINENTES</v>
      </c>
      <c r="C1082" s="115" t="s">
        <v>34649</v>
      </c>
      <c r="D1082" s="115" t="s">
        <v>34650</v>
      </c>
      <c r="E1082" s="115" t="s">
        <v>34651</v>
      </c>
      <c r="I1082" s="115" t="s">
        <v>16</v>
      </c>
      <c r="J1082" s="115">
        <v>3.96</v>
      </c>
    </row>
    <row r="1083" spans="1:10" hidden="1">
      <c r="A1083" s="115" t="s">
        <v>1355</v>
      </c>
      <c r="B1083" s="115" t="str">
        <f t="shared" si="16"/>
        <v>PROJETO EXECUTIVO DE INSTALACAO DE GAS PARA PREDIOS ESCOLARES E/OU ADMINISTRATIVOS ATE 500M2,INCLUSIVE PROJETO BASICO,APRESNTADO EM AUTOCAD,INCLUSIVE AS LEGALIZACOES PERTINENTES</v>
      </c>
      <c r="C1083" s="115" t="s">
        <v>34649</v>
      </c>
      <c r="D1083" s="115" t="s">
        <v>34650</v>
      </c>
      <c r="E1083" s="115" t="s">
        <v>34651</v>
      </c>
      <c r="I1083" s="115" t="s">
        <v>16</v>
      </c>
      <c r="J1083" s="115">
        <v>3.43</v>
      </c>
    </row>
    <row r="1084" spans="1:10" hidden="1">
      <c r="A1084" s="115" t="s">
        <v>1356</v>
      </c>
      <c r="B1084" s="115" t="str">
        <f t="shared" si="16"/>
        <v>PROJETO EXECUTIVO DE INSTALACAO DE GAS PARA PREDIOS ESCOLARES E/OU ADMINISTRATIVOS ACIMA DE 500M2,INCLUSIVE PROJETO BASICO,APRESENTADO EM AUTOCAD,INCLUSIVE AS LEGALIZACOES PERTINENTES</v>
      </c>
      <c r="C1084" s="115" t="s">
        <v>34649</v>
      </c>
      <c r="D1084" s="115" t="s">
        <v>34652</v>
      </c>
      <c r="E1084" s="115" t="s">
        <v>34653</v>
      </c>
      <c r="F1084" s="115" t="s">
        <v>34654</v>
      </c>
      <c r="I1084" s="115" t="s">
        <v>16</v>
      </c>
      <c r="J1084" s="115">
        <v>1.99</v>
      </c>
    </row>
    <row r="1085" spans="1:10" hidden="1">
      <c r="A1085" s="115" t="s">
        <v>1357</v>
      </c>
      <c r="B1085" s="115" t="str">
        <f t="shared" si="16"/>
        <v>PROJETO EXECUTIVO DE INSTALACAO DE GAS PARA PREDIOS ESCOLARES E/OU ADMINISTRATIVOS ACIMA DE 500M2,INCLUSIVE PROJETO BASICO,APRESENTADO EM AUTOCAD,INCLUSIVE AS LEGALIZACOES PERTINENTES</v>
      </c>
      <c r="C1085" s="115" t="s">
        <v>34649</v>
      </c>
      <c r="D1085" s="115" t="s">
        <v>34652</v>
      </c>
      <c r="E1085" s="115" t="s">
        <v>34653</v>
      </c>
      <c r="F1085" s="115" t="s">
        <v>34654</v>
      </c>
      <c r="I1085" s="115" t="s">
        <v>16</v>
      </c>
      <c r="J1085" s="115">
        <v>1.72</v>
      </c>
    </row>
    <row r="1086" spans="1:10" hidden="1">
      <c r="A1086" s="115" t="s">
        <v>1358</v>
      </c>
      <c r="B1086" s="115" t="str">
        <f t="shared" si="16"/>
        <v>PROJETO EXECUTIVO DE INSTALACAO DE GAS PARA PREDIOS CULTURAIS,INCLUSIVE PROJETO BASICO,APRESENTADO EM AUTOCAD,INCLUSIVEAS LEGALIZACOES PERTINENTES</v>
      </c>
      <c r="C1086" s="115" t="s">
        <v>34655</v>
      </c>
      <c r="D1086" s="115" t="s">
        <v>34656</v>
      </c>
      <c r="E1086" s="115" t="s">
        <v>34657</v>
      </c>
      <c r="I1086" s="115" t="s">
        <v>16</v>
      </c>
      <c r="J1086" s="115">
        <v>6.68</v>
      </c>
    </row>
    <row r="1087" spans="1:10" hidden="1">
      <c r="A1087" s="115" t="s">
        <v>1359</v>
      </c>
      <c r="B1087" s="115" t="str">
        <f t="shared" si="16"/>
        <v>PROJETO EXECUTIVO DE INSTALACAO DE GAS PARA PREDIOS CULTURAIS,INCLUSIVE PROJETO BASICO,APRESENTADO EM AUTOCAD,INCLUSIVEAS LEGALIZACOES PERTINENTES</v>
      </c>
      <c r="C1087" s="115" t="s">
        <v>34655</v>
      </c>
      <c r="D1087" s="115" t="s">
        <v>34656</v>
      </c>
      <c r="E1087" s="115" t="s">
        <v>34657</v>
      </c>
      <c r="I1087" s="115" t="s">
        <v>16</v>
      </c>
      <c r="J1087" s="115">
        <v>5.79</v>
      </c>
    </row>
    <row r="1088" spans="1:10" hidden="1">
      <c r="A1088" s="115" t="s">
        <v>1360</v>
      </c>
      <c r="B1088" s="115" t="str">
        <f t="shared" si="16"/>
        <v>PROJETO EXECUTIVO DE INSTALACAO DE GAS PARA PREDIOS HOSPITALARES ATE 4.000M2,INCLUSIVE PROJETO BASICO,APRESENTADO EM AUTOCAD,INCLUSIVE AS LEGALIZACOES PERTINENTES</v>
      </c>
      <c r="C1088" s="115" t="s">
        <v>34658</v>
      </c>
      <c r="D1088" s="115" t="s">
        <v>34659</v>
      </c>
      <c r="E1088" s="115" t="s">
        <v>34660</v>
      </c>
      <c r="I1088" s="115" t="s">
        <v>16</v>
      </c>
      <c r="J1088" s="115">
        <v>7.83</v>
      </c>
    </row>
    <row r="1089" spans="1:10" hidden="1">
      <c r="A1089" s="115" t="s">
        <v>1361</v>
      </c>
      <c r="B1089" s="115" t="str">
        <f t="shared" si="16"/>
        <v>PROJETO EXECUTIVO DE INSTALACAO DE GAS PARA PREDIOS HOSPITALARES ATE 4.000M2,INCLUSIVE PROJETO BASICO,APRESENTADO EM AUTOCAD,INCLUSIVE AS LEGALIZACOES PERTINENTES</v>
      </c>
      <c r="C1089" s="115" t="s">
        <v>34658</v>
      </c>
      <c r="D1089" s="115" t="s">
        <v>34659</v>
      </c>
      <c r="E1089" s="115" t="s">
        <v>34660</v>
      </c>
      <c r="I1089" s="115" t="s">
        <v>16</v>
      </c>
      <c r="J1089" s="115">
        <v>6.79</v>
      </c>
    </row>
    <row r="1090" spans="1:10" hidden="1">
      <c r="A1090" s="115" t="s">
        <v>1362</v>
      </c>
      <c r="B1090" s="115" t="str">
        <f t="shared" si="16"/>
        <v>PROJETO EXECUTIVO DE INSTALACAO DE GAS PARA PREDIOS HOSPITALARES ACIMA DE 4.000M2,INCLUSIVE PROJETO BASICO,APRESENTADO EM AUTOCAD,INCLUSIVE AS LEGALIZACOES PERTINENTES</v>
      </c>
      <c r="C1090" s="115" t="s">
        <v>34658</v>
      </c>
      <c r="D1090" s="115" t="s">
        <v>34661</v>
      </c>
      <c r="E1090" s="115" t="s">
        <v>34662</v>
      </c>
      <c r="I1090" s="115" t="s">
        <v>16</v>
      </c>
      <c r="J1090" s="115">
        <v>3.89</v>
      </c>
    </row>
    <row r="1091" spans="1:10" hidden="1">
      <c r="A1091" s="115" t="s">
        <v>1363</v>
      </c>
      <c r="B1091" s="115" t="str">
        <f t="shared" si="16"/>
        <v>PROJETO EXECUTIVO DE INSTALACAO DE GAS PARA PREDIOS HOSPITALARES ACIMA DE 4.000M2,INCLUSIVE PROJETO BASICO,APRESENTADO EM AUTOCAD,INCLUSIVE AS LEGALIZACOES PERTINENTES</v>
      </c>
      <c r="C1091" s="115" t="s">
        <v>34658</v>
      </c>
      <c r="D1091" s="115" t="s">
        <v>34661</v>
      </c>
      <c r="E1091" s="115" t="s">
        <v>34662</v>
      </c>
      <c r="I1091" s="115" t="s">
        <v>16</v>
      </c>
      <c r="J1091" s="115">
        <v>3.37</v>
      </c>
    </row>
    <row r="1092" spans="1:10" hidden="1">
      <c r="A1092" s="115" t="s">
        <v>1364</v>
      </c>
      <c r="B1092" s="115" t="str">
        <f t="shared" si="16"/>
        <v>PROJETO EXECUTIVO DE INSTALACAO DE GAS PARA HABITACOES/EDIFICIOS ATE 500M2,INCLUSIVE PROJETO BASICO,APRESENTADO EM AUTOCAD,INCLUSIVE AS LEGALIZACOES PERTINENTES</v>
      </c>
      <c r="C1092" s="115" t="s">
        <v>34663</v>
      </c>
      <c r="D1092" s="115" t="s">
        <v>34664</v>
      </c>
      <c r="E1092" s="115" t="s">
        <v>34665</v>
      </c>
      <c r="I1092" s="115" t="s">
        <v>16</v>
      </c>
      <c r="J1092" s="115">
        <v>4.2300000000000004</v>
      </c>
    </row>
    <row r="1093" spans="1:10" hidden="1">
      <c r="A1093" s="115" t="s">
        <v>1365</v>
      </c>
      <c r="B1093" s="115" t="str">
        <f t="shared" ref="B1093:B1156" si="17">C1093&amp;D1093&amp;E1093&amp;F1093&amp;G1093&amp;H1093</f>
        <v>PROJETO EXECUTIVO DE INSTALACAO DE GAS PARA HABITACOES/EDIFICIOS ATE 500M2,INCLUSIVE PROJETO BASICO,APRESENTADO EM AUTOCAD,INCLUSIVE AS LEGALIZACOES PERTINENTES</v>
      </c>
      <c r="C1093" s="115" t="s">
        <v>34663</v>
      </c>
      <c r="D1093" s="115" t="s">
        <v>34664</v>
      </c>
      <c r="E1093" s="115" t="s">
        <v>34665</v>
      </c>
      <c r="I1093" s="115" t="s">
        <v>16</v>
      </c>
      <c r="J1093" s="115">
        <v>3.67</v>
      </c>
    </row>
    <row r="1094" spans="1:10" hidden="1">
      <c r="A1094" s="115" t="s">
        <v>1366</v>
      </c>
      <c r="B1094" s="115" t="str">
        <f t="shared" si="17"/>
        <v>PROJETO EXECUTIVO DE INSTALACAO DE GAS PARA HABITACOES/EDIFICIOS ACIMA DE 500M2,INCLUSIVE PROJETO BASICO,APRESENTADO EMAUTOCAD,INCLUSEVE AS LEGALIZACOES PERTINENTES</v>
      </c>
      <c r="C1094" s="115" t="s">
        <v>34663</v>
      </c>
      <c r="D1094" s="115" t="s">
        <v>34666</v>
      </c>
      <c r="E1094" s="115" t="s">
        <v>34667</v>
      </c>
      <c r="I1094" s="115" t="s">
        <v>16</v>
      </c>
      <c r="J1094" s="115">
        <v>2.19</v>
      </c>
    </row>
    <row r="1095" spans="1:10" hidden="1">
      <c r="A1095" s="115" t="s">
        <v>1367</v>
      </c>
      <c r="B1095" s="115" t="str">
        <f t="shared" si="17"/>
        <v>PROJETO EXECUTIVO DE INSTALACAO DE GAS PARA HABITACOES/EDIFICIOS ACIMA DE 500M2,INCLUSIVE PROJETO BASICO,APRESENTADO EMAUTOCAD,INCLUSEVE AS LEGALIZACOES PERTINENTES</v>
      </c>
      <c r="C1095" s="115" t="s">
        <v>34663</v>
      </c>
      <c r="D1095" s="115" t="s">
        <v>34666</v>
      </c>
      <c r="E1095" s="115" t="s">
        <v>34667</v>
      </c>
      <c r="I1095" s="115" t="s">
        <v>16</v>
      </c>
      <c r="J1095" s="115">
        <v>1.9</v>
      </c>
    </row>
    <row r="1096" spans="1:10" hidden="1">
      <c r="A1096" s="115" t="s">
        <v>1368</v>
      </c>
      <c r="B1096" s="115" t="str">
        <f t="shared" si="17"/>
        <v>PROJETO EXECUTIVO DE INSTALACAO DE GAS PARA HABITACAO/LOTEAMENTO ATE 12.000M2,INCLUSIVE PROJETO BASICO,APRESENTADO EM AUTOCAD,INCLUSIVE AS LEGALIZACOES PERTINENTES</v>
      </c>
      <c r="C1096" s="115" t="s">
        <v>34668</v>
      </c>
      <c r="D1096" s="115" t="s">
        <v>34669</v>
      </c>
      <c r="E1096" s="115" t="s">
        <v>34670</v>
      </c>
      <c r="I1096" s="115" t="s">
        <v>16</v>
      </c>
      <c r="J1096" s="115">
        <v>2.35</v>
      </c>
    </row>
    <row r="1097" spans="1:10" hidden="1">
      <c r="A1097" s="115" t="s">
        <v>1369</v>
      </c>
      <c r="B1097" s="115" t="str">
        <f t="shared" si="17"/>
        <v>PROJETO EXECUTIVO DE INSTALACAO DE GAS PARA HABITACAO/LOTEAMENTO ATE 12.000M2,INCLUSIVE PROJETO BASICO,APRESENTADO EM AUTOCAD,INCLUSIVE AS LEGALIZACOES PERTINENTES</v>
      </c>
      <c r="C1097" s="115" t="s">
        <v>34668</v>
      </c>
      <c r="D1097" s="115" t="s">
        <v>34669</v>
      </c>
      <c r="E1097" s="115" t="s">
        <v>34670</v>
      </c>
      <c r="I1097" s="115" t="s">
        <v>16</v>
      </c>
      <c r="J1097" s="115">
        <v>2.04</v>
      </c>
    </row>
    <row r="1098" spans="1:10" hidden="1">
      <c r="A1098" s="115" t="s">
        <v>1370</v>
      </c>
      <c r="B1098" s="115" t="str">
        <f t="shared" si="17"/>
        <v>PROJETO EXECUTIVO DE INSTALACAO DE GAS PARA HABITACAO/LOTEAMENTO ACIMA DE 12.000M2,INCLUSIVE PROJETO BASICO,APRESENTADOEM AUTOCAD,INCLUSIVE AS LEGALIZACOES PERTINENTES</v>
      </c>
      <c r="C1098" s="115" t="s">
        <v>34668</v>
      </c>
      <c r="D1098" s="115" t="s">
        <v>34671</v>
      </c>
      <c r="E1098" s="115" t="s">
        <v>34672</v>
      </c>
      <c r="I1098" s="115" t="s">
        <v>16</v>
      </c>
      <c r="J1098" s="115">
        <v>1.17</v>
      </c>
    </row>
    <row r="1099" spans="1:10" hidden="1">
      <c r="A1099" s="115" t="s">
        <v>1371</v>
      </c>
      <c r="B1099" s="115" t="str">
        <f t="shared" si="17"/>
        <v>PROJETO EXECUTIVO DE INSTALACAO DE GAS PARA HABITACAO/LOTEAMENTO ACIMA DE 12.000M2,INCLUSIVE PROJETO BASICO,APRESENTADOEM AUTOCAD,INCLUSIVE AS LEGALIZACOES PERTINENTES</v>
      </c>
      <c r="C1099" s="115" t="s">
        <v>34668</v>
      </c>
      <c r="D1099" s="115" t="s">
        <v>34671</v>
      </c>
      <c r="E1099" s="115" t="s">
        <v>34672</v>
      </c>
      <c r="I1099" s="115" t="s">
        <v>16</v>
      </c>
      <c r="J1099" s="115">
        <v>1.01</v>
      </c>
    </row>
    <row r="1100" spans="1:10" hidden="1">
      <c r="A1100" s="115" t="s">
        <v>1372</v>
      </c>
      <c r="B1100" s="115" t="str">
        <f t="shared" si="17"/>
        <v>PROJETO EXECUTIVO DE INSTALACAO DE TELEMATICA PARA PREDIOS ESCOLARES E/OU ADMINISTRATIVOS ATE 500M2,INCLUSIVE PROJETO BASICO,APRESENTADO EM AUTOCAD,INCLUSIVE AS LEGALIZACOES PERTINENTES</v>
      </c>
      <c r="C1100" s="115" t="s">
        <v>34673</v>
      </c>
      <c r="D1100" s="115" t="s">
        <v>34674</v>
      </c>
      <c r="E1100" s="115" t="s">
        <v>34675</v>
      </c>
      <c r="F1100" s="115" t="s">
        <v>34676</v>
      </c>
      <c r="I1100" s="115" t="s">
        <v>16</v>
      </c>
      <c r="J1100" s="115">
        <v>3.96</v>
      </c>
    </row>
    <row r="1101" spans="1:10" hidden="1">
      <c r="A1101" s="115" t="s">
        <v>1373</v>
      </c>
      <c r="B1101" s="115" t="str">
        <f t="shared" si="17"/>
        <v>PROJETO EXECUTIVO DE INSTALACAO DE TELEMATICA PARA PREDIOS ESCOLARES E/OU ADMINISTRATIVOS ATE 500M2,INCLUSIVE PROJETO BASICO,APRESENTADO EM AUTOCAD,INCLUSIVE AS LEGALIZACOES PERTINENTES</v>
      </c>
      <c r="C1101" s="115" t="s">
        <v>34673</v>
      </c>
      <c r="D1101" s="115" t="s">
        <v>34674</v>
      </c>
      <c r="E1101" s="115" t="s">
        <v>34675</v>
      </c>
      <c r="F1101" s="115" t="s">
        <v>34676</v>
      </c>
      <c r="I1101" s="115" t="s">
        <v>16</v>
      </c>
      <c r="J1101" s="115">
        <v>3.43</v>
      </c>
    </row>
    <row r="1102" spans="1:10" hidden="1">
      <c r="A1102" s="115" t="s">
        <v>1374</v>
      </c>
      <c r="B1102" s="115" t="str">
        <f t="shared" si="17"/>
        <v>PROJETO EXECUTIVO DE INSTALACAO DE TELEMATICA PARA PREDIOS ESCOLARES E/OU ADMINISTRATIVOS ACIMA DE 500M2,INCLUSIVE PROJETO BASICO,APRESENTADO EM AUTOCAD,INCLUSIVE AS LEGALIZACOES PERTINENTES</v>
      </c>
      <c r="C1102" s="115" t="s">
        <v>34673</v>
      </c>
      <c r="D1102" s="115" t="s">
        <v>34677</v>
      </c>
      <c r="E1102" s="115" t="s">
        <v>34625</v>
      </c>
      <c r="F1102" s="115" t="s">
        <v>34626</v>
      </c>
      <c r="I1102" s="115" t="s">
        <v>16</v>
      </c>
      <c r="J1102" s="115">
        <v>3.56</v>
      </c>
    </row>
    <row r="1103" spans="1:10" hidden="1">
      <c r="A1103" s="115" t="s">
        <v>1375</v>
      </c>
      <c r="B1103" s="115" t="str">
        <f t="shared" si="17"/>
        <v>PROJETO EXECUTIVO DE INSTALACAO DE TELEMATICA PARA PREDIOS ESCOLARES E/OU ADMINISTRATIVOS ACIMA DE 500M2,INCLUSIVE PROJETO BASICO,APRESENTADO EM AUTOCAD,INCLUSIVE AS LEGALIZACOES PERTINENTES</v>
      </c>
      <c r="C1103" s="115" t="s">
        <v>34673</v>
      </c>
      <c r="D1103" s="115" t="s">
        <v>34677</v>
      </c>
      <c r="E1103" s="115" t="s">
        <v>34625</v>
      </c>
      <c r="F1103" s="115" t="s">
        <v>34626</v>
      </c>
      <c r="I1103" s="115" t="s">
        <v>16</v>
      </c>
      <c r="J1103" s="115">
        <v>3.08</v>
      </c>
    </row>
    <row r="1104" spans="1:10" hidden="1">
      <c r="A1104" s="115" t="s">
        <v>1376</v>
      </c>
      <c r="B1104" s="115" t="str">
        <f t="shared" si="17"/>
        <v>PROJETO EXECUTIVO DE INSTALACAO DE TELEMATICA PARA PREDIOS CULTURAIS ATE 500M2,INCLUSIVE PROJETO BASICO,APRESENTADO EM AUTOCAD,INCLUSIVE AS LEGALIZACOES PERTINENTES</v>
      </c>
      <c r="C1104" s="115" t="s">
        <v>34678</v>
      </c>
      <c r="D1104" s="115" t="s">
        <v>34679</v>
      </c>
      <c r="E1104" s="115" t="s">
        <v>34680</v>
      </c>
      <c r="I1104" s="115" t="s">
        <v>16</v>
      </c>
      <c r="J1104" s="115">
        <v>10.1</v>
      </c>
    </row>
    <row r="1105" spans="1:10" hidden="1">
      <c r="A1105" s="115" t="s">
        <v>1377</v>
      </c>
      <c r="B1105" s="115" t="str">
        <f t="shared" si="17"/>
        <v>PROJETO EXECUTIVO DE INSTALACAO DE TELEMATICA PARA PREDIOS CULTURAIS ATE 500M2,INCLUSIVE PROJETO BASICO,APRESENTADO EM AUTOCAD,INCLUSIVE AS LEGALIZACOES PERTINENTES</v>
      </c>
      <c r="C1105" s="115" t="s">
        <v>34678</v>
      </c>
      <c r="D1105" s="115" t="s">
        <v>34679</v>
      </c>
      <c r="E1105" s="115" t="s">
        <v>34680</v>
      </c>
      <c r="I1105" s="115" t="s">
        <v>16</v>
      </c>
      <c r="J1105" s="115">
        <v>8.75</v>
      </c>
    </row>
    <row r="1106" spans="1:10" hidden="1">
      <c r="A1106" s="115" t="s">
        <v>1378</v>
      </c>
      <c r="B1106" s="115" t="str">
        <f t="shared" si="17"/>
        <v>PROJETO EXECUTIVO DE INSTALACAO DE TELEMATICA PARA PREDIOS CULTURAIS ACIMA DE 500M2,INCLUSIVE PROJETO BASICO,APRESENTADO EM AUTOCAD,INCLUSIVE AS LEGALIZACOES PERTINENTES</v>
      </c>
      <c r="C1106" s="115" t="s">
        <v>34678</v>
      </c>
      <c r="D1106" s="115" t="s">
        <v>34681</v>
      </c>
      <c r="E1106" s="115" t="s">
        <v>34633</v>
      </c>
      <c r="I1106" s="115" t="s">
        <v>16</v>
      </c>
      <c r="J1106" s="115">
        <v>9.08</v>
      </c>
    </row>
    <row r="1107" spans="1:10" hidden="1">
      <c r="A1107" s="115" t="s">
        <v>1379</v>
      </c>
      <c r="B1107" s="115" t="str">
        <f t="shared" si="17"/>
        <v>PROJETO EXECUTIVO DE INSTALACAO DE TELEMATICA PARA PREDIOS CULTURAIS ACIMA DE 500M2,INCLUSIVE PROJETO BASICO,APRESENTADO EM AUTOCAD,INCLUSIVE AS LEGALIZACOES PERTINENTES</v>
      </c>
      <c r="C1107" s="115" t="s">
        <v>34678</v>
      </c>
      <c r="D1107" s="115" t="s">
        <v>34681</v>
      </c>
      <c r="E1107" s="115" t="s">
        <v>34633</v>
      </c>
      <c r="I1107" s="115" t="s">
        <v>16</v>
      </c>
      <c r="J1107" s="115">
        <v>7.87</v>
      </c>
    </row>
    <row r="1108" spans="1:10" hidden="1">
      <c r="A1108" s="115" t="s">
        <v>1380</v>
      </c>
      <c r="B1108" s="115" t="str">
        <f t="shared" si="17"/>
        <v>PROJETO EXECUTIVO DE INSTALACAO DE TELEMATICA PARA PREDIOS HOSPITALARES,INCLUSIVE PROJETO BASICO,APRESENTADO EM AUTOCAD,INCLUSIVE AS LEGALIZACOES PERTINENTES</v>
      </c>
      <c r="C1108" s="115" t="s">
        <v>34682</v>
      </c>
      <c r="D1108" s="115" t="s">
        <v>34683</v>
      </c>
      <c r="E1108" s="115" t="s">
        <v>34684</v>
      </c>
      <c r="I1108" s="115" t="s">
        <v>16</v>
      </c>
      <c r="J1108" s="115">
        <v>10.1</v>
      </c>
    </row>
    <row r="1109" spans="1:10" hidden="1">
      <c r="A1109" s="115" t="s">
        <v>1381</v>
      </c>
      <c r="B1109" s="115" t="str">
        <f t="shared" si="17"/>
        <v>PROJETO EXECUTIVO DE INSTALACAO DE TELEMATICA PARA PREDIOS HOSPITALARES,INCLUSIVE PROJETO BASICO,APRESENTADO EM AUTOCAD,INCLUSIVE AS LEGALIZACOES PERTINENTES</v>
      </c>
      <c r="C1109" s="115" t="s">
        <v>34682</v>
      </c>
      <c r="D1109" s="115" t="s">
        <v>34683</v>
      </c>
      <c r="E1109" s="115" t="s">
        <v>34684</v>
      </c>
      <c r="I1109" s="115" t="s">
        <v>16</v>
      </c>
      <c r="J1109" s="115">
        <v>8.75</v>
      </c>
    </row>
    <row r="1110" spans="1:10" hidden="1">
      <c r="A1110" s="115" t="s">
        <v>1382</v>
      </c>
      <c r="B1110" s="115" t="str">
        <f t="shared" si="17"/>
        <v>PROJETO EXECUTIVO DE INSTALACAO DE TELEMATICA PARA HABITACOES/EDIFICIOS ATE 500M2,INCLUSIVE PROJETO BASICO,APRESENTADO EM AUTOCAD,INCLUSIVE AS LEGALIZACOES PERTINENTES</v>
      </c>
      <c r="C1110" s="115" t="s">
        <v>34685</v>
      </c>
      <c r="D1110" s="115" t="s">
        <v>34686</v>
      </c>
      <c r="E1110" s="115" t="s">
        <v>34662</v>
      </c>
      <c r="I1110" s="115" t="s">
        <v>16</v>
      </c>
      <c r="J1110" s="115">
        <v>4.21</v>
      </c>
    </row>
    <row r="1111" spans="1:10" hidden="1">
      <c r="A1111" s="115" t="s">
        <v>1383</v>
      </c>
      <c r="B1111" s="115" t="str">
        <f t="shared" si="17"/>
        <v>PROJETO EXECUTIVO DE INSTALACAO DE TELEMATICA PARA HABITACOES/EDIFICIOS ATE 500M2,INCLUSIVE PROJETO BASICO,APRESENTADO EM AUTOCAD,INCLUSIVE AS LEGALIZACOES PERTINENTES</v>
      </c>
      <c r="C1111" s="115" t="s">
        <v>34685</v>
      </c>
      <c r="D1111" s="115" t="s">
        <v>34686</v>
      </c>
      <c r="E1111" s="115" t="s">
        <v>34662</v>
      </c>
      <c r="I1111" s="115" t="s">
        <v>16</v>
      </c>
      <c r="J1111" s="115">
        <v>3.65</v>
      </c>
    </row>
    <row r="1112" spans="1:10" hidden="1">
      <c r="A1112" s="115" t="s">
        <v>1384</v>
      </c>
      <c r="B1112" s="115" t="str">
        <f t="shared" si="17"/>
        <v>PROJETO EXECUTIVO DE INSTALACAO DE TELEMATICA PARA HABITACOES/EDIFICIOS DE 501 ATE 3.000M2,INCLUSIVE PROJETO BASICO,APRESENTADO EM AUTOCAD,INCLUSIVE AS LEGALIZACOES PERTINENTES</v>
      </c>
      <c r="C1112" s="115" t="s">
        <v>34685</v>
      </c>
      <c r="D1112" s="115" t="s">
        <v>34687</v>
      </c>
      <c r="E1112" s="115" t="s">
        <v>34688</v>
      </c>
      <c r="I1112" s="115" t="s">
        <v>16</v>
      </c>
      <c r="J1112" s="115">
        <v>3.81</v>
      </c>
    </row>
    <row r="1113" spans="1:10" hidden="1">
      <c r="A1113" s="115" t="s">
        <v>1385</v>
      </c>
      <c r="B1113" s="115" t="str">
        <f t="shared" si="17"/>
        <v>PROJETO EXECUTIVO DE INSTALACAO DE TELEMATICA PARA HABITACOES/EDIFICIOS DE 501 ATE 3.000M2,INCLUSIVE PROJETO BASICO,APRESENTADO EM AUTOCAD,INCLUSIVE AS LEGALIZACOES PERTINENTES</v>
      </c>
      <c r="C1113" s="115" t="s">
        <v>34685</v>
      </c>
      <c r="D1113" s="115" t="s">
        <v>34687</v>
      </c>
      <c r="E1113" s="115" t="s">
        <v>34688</v>
      </c>
      <c r="I1113" s="115" t="s">
        <v>16</v>
      </c>
      <c r="J1113" s="115">
        <v>3.3</v>
      </c>
    </row>
    <row r="1114" spans="1:10" hidden="1">
      <c r="A1114" s="115" t="s">
        <v>1386</v>
      </c>
      <c r="B1114" s="115" t="str">
        <f t="shared" si="17"/>
        <v>PROJETO EXECUTIVO DE INSTALACAO DE TELEMATICA PARA HABITACAO/LOTEAMENTO ATE 12.000M2,INCLUSIVE PROJETO BASICO,APRESENTADO EM AUTOCAD,INCLUSIVE AS LEGALIZACOES PERTINENTES</v>
      </c>
      <c r="C1114" s="115" t="s">
        <v>34689</v>
      </c>
      <c r="D1114" s="115" t="s">
        <v>34690</v>
      </c>
      <c r="E1114" s="115" t="s">
        <v>34691</v>
      </c>
      <c r="I1114" s="115" t="s">
        <v>16</v>
      </c>
      <c r="J1114" s="115">
        <v>2.35</v>
      </c>
    </row>
    <row r="1115" spans="1:10" hidden="1">
      <c r="A1115" s="115" t="s">
        <v>1387</v>
      </c>
      <c r="B1115" s="115" t="str">
        <f t="shared" si="17"/>
        <v>PROJETO EXECUTIVO DE INSTALACAO DE TELEMATICA PARA HABITACAO/LOTEAMENTO ATE 12.000M2,INCLUSIVE PROJETO BASICO,APRESENTADO EM AUTOCAD,INCLUSIVE AS LEGALIZACOES PERTINENTES</v>
      </c>
      <c r="C1115" s="115" t="s">
        <v>34689</v>
      </c>
      <c r="D1115" s="115" t="s">
        <v>34690</v>
      </c>
      <c r="E1115" s="115" t="s">
        <v>34691</v>
      </c>
      <c r="I1115" s="115" t="s">
        <v>16</v>
      </c>
      <c r="J1115" s="115">
        <v>2.04</v>
      </c>
    </row>
    <row r="1116" spans="1:10" hidden="1">
      <c r="A1116" s="115" t="s">
        <v>1388</v>
      </c>
      <c r="B1116" s="115" t="str">
        <f t="shared" si="17"/>
        <v>PROJETO EXECUTIVO DE INSTALACAO DE TELEMATICA PARA HABITACAO/LOTEAMENTO ACIMA DE 12.000M2,INCLUSIVE PROJETO BASICO,APRESENTADO EM AUTOCAD,INCLUSIVE AS LEGALIZACOES PERTINENTES</v>
      </c>
      <c r="C1116" s="115" t="s">
        <v>34689</v>
      </c>
      <c r="D1116" s="115" t="s">
        <v>34692</v>
      </c>
      <c r="E1116" s="115" t="s">
        <v>34646</v>
      </c>
      <c r="I1116" s="115" t="s">
        <v>16</v>
      </c>
      <c r="J1116" s="115">
        <v>1.17</v>
      </c>
    </row>
    <row r="1117" spans="1:10" hidden="1">
      <c r="A1117" s="115" t="s">
        <v>1389</v>
      </c>
      <c r="B1117" s="115" t="str">
        <f t="shared" si="17"/>
        <v>PROJETO EXECUTIVO DE INSTALACAO DE TELEMATICA PARA HABITACAO/LOTEAMENTO ACIMA DE 12.000M2,INCLUSIVE PROJETO BASICO,APRESENTADO EM AUTOCAD,INCLUSIVE AS LEGALIZACOES PERTINENTES</v>
      </c>
      <c r="C1117" s="115" t="s">
        <v>34689</v>
      </c>
      <c r="D1117" s="115" t="s">
        <v>34692</v>
      </c>
      <c r="E1117" s="115" t="s">
        <v>34646</v>
      </c>
      <c r="I1117" s="115" t="s">
        <v>16</v>
      </c>
      <c r="J1117" s="115">
        <v>1.01</v>
      </c>
    </row>
    <row r="1118" spans="1:10" hidden="1">
      <c r="A1118" s="115" t="s">
        <v>1390</v>
      </c>
      <c r="B1118" s="115" t="str">
        <f t="shared" si="17"/>
        <v>PROJETO EXECUTIVO DE INSTALACAO DE ESGOTO SANITARIO E AGUASPLUVIAIS PARA PREDIOS ESCOLARES E/OU ADMINISTRATIVOS ATE 500M2,INCLUSIVE PROJETO BASICO,APRESENTADO EM AUTOCAD,INCLUSIVEAS LEGALIZACOES PERTINENTES</v>
      </c>
      <c r="C1118" s="115" t="s">
        <v>34693</v>
      </c>
      <c r="D1118" s="115" t="s">
        <v>34694</v>
      </c>
      <c r="E1118" s="115" t="s">
        <v>34695</v>
      </c>
      <c r="F1118" s="115" t="s">
        <v>34657</v>
      </c>
      <c r="I1118" s="115" t="s">
        <v>16</v>
      </c>
      <c r="J1118" s="115">
        <v>7.2</v>
      </c>
    </row>
    <row r="1119" spans="1:10" hidden="1">
      <c r="A1119" s="115" t="s">
        <v>1391</v>
      </c>
      <c r="B1119" s="115" t="str">
        <f t="shared" si="17"/>
        <v>PROJETO EXECUTIVO DE INSTALACAO DE ESGOTO SANITARIO E AGUASPLUVIAIS PARA PREDIOS ESCOLARES E/OU ADMINISTRATIVOS ATE 500M2,INCLUSIVE PROJETO BASICO,APRESENTADO EM AUTOCAD,INCLUSIVEAS LEGALIZACOES PERTINENTES</v>
      </c>
      <c r="C1119" s="115" t="s">
        <v>34693</v>
      </c>
      <c r="D1119" s="115" t="s">
        <v>34694</v>
      </c>
      <c r="E1119" s="115" t="s">
        <v>34695</v>
      </c>
      <c r="F1119" s="115" t="s">
        <v>34657</v>
      </c>
      <c r="I1119" s="115" t="s">
        <v>16</v>
      </c>
      <c r="J1119" s="115">
        <v>6.24</v>
      </c>
    </row>
    <row r="1120" spans="1:10" hidden="1">
      <c r="A1120" s="115" t="s">
        <v>1392</v>
      </c>
      <c r="B1120" s="115" t="str">
        <f t="shared" si="17"/>
        <v>PROJETO EXECUTIVO DE INSTALACAO DE ESGOTO SANITARIO E AGUASPLUVIAIS PARA PREDIOS ESCOLARES E/OU ADMINISTRATIVOS DE 501ATE 3.000M2,INCLUSIVE PROJETO BASICO,APRESENTADO EM AUTOCAD,INCLUSIVE AS LEGALIZACOES PERTINENTES</v>
      </c>
      <c r="C1120" s="115" t="s">
        <v>34693</v>
      </c>
      <c r="D1120" s="115" t="s">
        <v>34696</v>
      </c>
      <c r="E1120" s="115" t="s">
        <v>34697</v>
      </c>
      <c r="F1120" s="115" t="s">
        <v>34684</v>
      </c>
      <c r="I1120" s="115" t="s">
        <v>16</v>
      </c>
      <c r="J1120" s="115">
        <v>6.68</v>
      </c>
    </row>
    <row r="1121" spans="1:10" hidden="1">
      <c r="A1121" s="115" t="s">
        <v>1393</v>
      </c>
      <c r="B1121" s="115" t="str">
        <f t="shared" si="17"/>
        <v>PROJETO EXECUTIVO DE INSTALACAO DE ESGOTO SANITARIO E AGUASPLUVIAIS PARA PREDIOS ESCOLARES E/OU ADMINISTRATIVOS DE 501ATE 3.000M2,INCLUSIVE PROJETO BASICO,APRESENTADO EM AUTOCAD,INCLUSIVE AS LEGALIZACOES PERTINENTES</v>
      </c>
      <c r="C1121" s="115" t="s">
        <v>34693</v>
      </c>
      <c r="D1121" s="115" t="s">
        <v>34696</v>
      </c>
      <c r="E1121" s="115" t="s">
        <v>34697</v>
      </c>
      <c r="F1121" s="115" t="s">
        <v>34684</v>
      </c>
      <c r="I1121" s="115" t="s">
        <v>16</v>
      </c>
      <c r="J1121" s="115">
        <v>5.79</v>
      </c>
    </row>
    <row r="1122" spans="1:10" hidden="1">
      <c r="A1122" s="115" t="s">
        <v>1394</v>
      </c>
      <c r="B1122" s="115" t="str">
        <f t="shared" si="17"/>
        <v>PROJETO EXECUTIVO DE INSTALACAO DE ESGOTO SANITARIO E AGUASPLUVIAIS PARA PREDIOS ESCOLARES E/OU ADMINISTRATIVOS ACIMA DE 3.000M2,INCLUSIVE PROJETO BASICO,APRESENTADO EM AUTOCAD,INCLUSIVE AS LEGALIZACOES PERTINENTES</v>
      </c>
      <c r="C1122" s="115" t="s">
        <v>34693</v>
      </c>
      <c r="D1122" s="115" t="s">
        <v>34698</v>
      </c>
      <c r="E1122" s="115" t="s">
        <v>34699</v>
      </c>
      <c r="F1122" s="115" t="s">
        <v>34700</v>
      </c>
      <c r="I1122" s="115" t="s">
        <v>16</v>
      </c>
      <c r="J1122" s="115">
        <v>3.96</v>
      </c>
    </row>
    <row r="1123" spans="1:10" hidden="1">
      <c r="A1123" s="115" t="s">
        <v>1395</v>
      </c>
      <c r="B1123" s="115" t="str">
        <f t="shared" si="17"/>
        <v>PROJETO EXECUTIVO DE INSTALACAO DE ESGOTO SANITARIO E AGUASPLUVIAIS PARA PREDIOS ESCOLARES E/OU ADMINISTRATIVOS ACIMA DE 3.000M2,INCLUSIVE PROJETO BASICO,APRESENTADO EM AUTOCAD,INCLUSIVE AS LEGALIZACOES PERTINENTES</v>
      </c>
      <c r="C1123" s="115" t="s">
        <v>34693</v>
      </c>
      <c r="D1123" s="115" t="s">
        <v>34698</v>
      </c>
      <c r="E1123" s="115" t="s">
        <v>34699</v>
      </c>
      <c r="F1123" s="115" t="s">
        <v>34700</v>
      </c>
      <c r="I1123" s="115" t="s">
        <v>16</v>
      </c>
      <c r="J1123" s="115">
        <v>3.43</v>
      </c>
    </row>
    <row r="1124" spans="1:10" hidden="1">
      <c r="A1124" s="115" t="s">
        <v>1396</v>
      </c>
      <c r="B1124" s="115" t="str">
        <f t="shared" si="17"/>
        <v>PROJETO EXECUTIVO DE INSTALACAO DE ESGOTO SANITARIO E AGUASPLUVIAIS PARA PREDIOS CULTURAIS,INCLUSIVE PROJETO BASICO,APRESENTADO EM AUTOCAD,INCLUSIVE AS LEGALIZACOES PERTINENTES</v>
      </c>
      <c r="C1124" s="115" t="s">
        <v>34693</v>
      </c>
      <c r="D1124" s="115" t="s">
        <v>34701</v>
      </c>
      <c r="E1124" s="115" t="s">
        <v>34702</v>
      </c>
      <c r="I1124" s="115" t="s">
        <v>16</v>
      </c>
      <c r="J1124" s="115">
        <v>6.68</v>
      </c>
    </row>
    <row r="1125" spans="1:10" hidden="1">
      <c r="A1125" s="115" t="s">
        <v>1397</v>
      </c>
      <c r="B1125" s="115" t="str">
        <f t="shared" si="17"/>
        <v>PROJETO EXECUTIVO DE INSTALACAO DE ESGOTO SANITARIO E AGUASPLUVIAIS PARA PREDIOS CULTURAIS,INCLUSIVE PROJETO BASICO,APRESENTADO EM AUTOCAD,INCLUSIVE AS LEGALIZACOES PERTINENTES</v>
      </c>
      <c r="C1125" s="115" t="s">
        <v>34693</v>
      </c>
      <c r="D1125" s="115" t="s">
        <v>34701</v>
      </c>
      <c r="E1125" s="115" t="s">
        <v>34702</v>
      </c>
      <c r="I1125" s="115" t="s">
        <v>16</v>
      </c>
      <c r="J1125" s="115">
        <v>5.79</v>
      </c>
    </row>
    <row r="1126" spans="1:10" hidden="1">
      <c r="A1126" s="115" t="s">
        <v>1398</v>
      </c>
      <c r="B1126" s="115" t="str">
        <f t="shared" si="17"/>
        <v>PROJETO EXECUTIVO DE INSTALACAO DE ESGOTO SANITARIO E AGUASPLUVIAIS PARA PREDIOS HOSPITALARES ATE 4.000M2,INCLUSIVE PROJETO BASICO,APRESENTADO EM AUTOCAD,INCLUSIVE AS LEGALIZACOES PERTINENTES</v>
      </c>
      <c r="C1126" s="115" t="s">
        <v>34693</v>
      </c>
      <c r="D1126" s="115" t="s">
        <v>34703</v>
      </c>
      <c r="E1126" s="115" t="s">
        <v>34704</v>
      </c>
      <c r="F1126" s="115" t="s">
        <v>34705</v>
      </c>
      <c r="I1126" s="115" t="s">
        <v>16</v>
      </c>
      <c r="J1126" s="115">
        <v>21.65</v>
      </c>
    </row>
    <row r="1127" spans="1:10" hidden="1">
      <c r="A1127" s="115" t="s">
        <v>1399</v>
      </c>
      <c r="B1127" s="115" t="str">
        <f t="shared" si="17"/>
        <v>PROJETO EXECUTIVO DE INSTALACAO DE ESGOTO SANITARIO E AGUASPLUVIAIS PARA PREDIOS HOSPITALARES ATE 4.000M2,INCLUSIVE PROJETO BASICO,APRESENTADO EM AUTOCAD,INCLUSIVE AS LEGALIZACOES PERTINENTES</v>
      </c>
      <c r="C1127" s="115" t="s">
        <v>34693</v>
      </c>
      <c r="D1127" s="115" t="s">
        <v>34703</v>
      </c>
      <c r="E1127" s="115" t="s">
        <v>34704</v>
      </c>
      <c r="F1127" s="115" t="s">
        <v>34705</v>
      </c>
      <c r="I1127" s="115" t="s">
        <v>16</v>
      </c>
      <c r="J1127" s="115">
        <v>18.760000000000002</v>
      </c>
    </row>
    <row r="1128" spans="1:10" hidden="1">
      <c r="A1128" s="115" t="s">
        <v>1400</v>
      </c>
      <c r="B1128" s="115" t="str">
        <f t="shared" si="17"/>
        <v>PROJETO EXECUTIVO DE INSTALACAO DE ESGOTO SANITARIO E AGUASPLUVIAIS PARA PREDIOS HOSPITALARES ACIMA DE 4.000M2,INCLUSIVE PROJETO BASICO,APRESENTADO EM AUTOCAD,INCLUSIVE AS LEGALIZACOES PERTINENTES</v>
      </c>
      <c r="C1128" s="115" t="s">
        <v>34693</v>
      </c>
      <c r="D1128" s="115" t="s">
        <v>34706</v>
      </c>
      <c r="E1128" s="115" t="s">
        <v>34707</v>
      </c>
      <c r="F1128" s="115" t="s">
        <v>34708</v>
      </c>
      <c r="I1128" s="115" t="s">
        <v>16</v>
      </c>
      <c r="J1128" s="115">
        <v>18.07</v>
      </c>
    </row>
    <row r="1129" spans="1:10" hidden="1">
      <c r="A1129" s="115" t="s">
        <v>1401</v>
      </c>
      <c r="B1129" s="115" t="str">
        <f t="shared" si="17"/>
        <v>PROJETO EXECUTIVO DE INSTALACAO DE ESGOTO SANITARIO E AGUASPLUVIAIS PARA PREDIOS HOSPITALARES ACIMA DE 4.000M2,INCLUSIVE PROJETO BASICO,APRESENTADO EM AUTOCAD,INCLUSIVE AS LEGALIZACOES PERTINENTES</v>
      </c>
      <c r="C1129" s="115" t="s">
        <v>34693</v>
      </c>
      <c r="D1129" s="115" t="s">
        <v>34706</v>
      </c>
      <c r="E1129" s="115" t="s">
        <v>34707</v>
      </c>
      <c r="F1129" s="115" t="s">
        <v>34708</v>
      </c>
      <c r="I1129" s="115" t="s">
        <v>16</v>
      </c>
      <c r="J1129" s="115">
        <v>15.66</v>
      </c>
    </row>
    <row r="1130" spans="1:10" hidden="1">
      <c r="A1130" s="115" t="s">
        <v>1402</v>
      </c>
      <c r="B1130" s="115" t="str">
        <f t="shared" si="17"/>
        <v>PROJETO EXECUTIVO DE INSTALACAO DE ESGOTO SANITARIO E AGUASPLUVIAIS PARA URBANIZACAO ATE 15.000M2,INCLUSIVE PROJETO BASICO,APRESENTADO EM AUTOCAD,INCLUSIVE AS LEGALIZACOES PERTINENTES</v>
      </c>
      <c r="C1130" s="115" t="s">
        <v>34693</v>
      </c>
      <c r="D1130" s="115" t="s">
        <v>34709</v>
      </c>
      <c r="E1130" s="115" t="s">
        <v>34710</v>
      </c>
      <c r="F1130" s="115" t="s">
        <v>34711</v>
      </c>
      <c r="I1130" s="115" t="s">
        <v>16</v>
      </c>
      <c r="J1130" s="115">
        <v>1.2</v>
      </c>
    </row>
    <row r="1131" spans="1:10" hidden="1">
      <c r="A1131" s="115" t="s">
        <v>1403</v>
      </c>
      <c r="B1131" s="115" t="str">
        <f t="shared" si="17"/>
        <v>PROJETO EXECUTIVO DE INSTALACAO DE ESGOTO SANITARIO E AGUASPLUVIAIS PARA URBANIZACAO ATE 15.000M2,INCLUSIVE PROJETO BASICO,APRESENTADO EM AUTOCAD,INCLUSIVE AS LEGALIZACOES PERTINENTES</v>
      </c>
      <c r="C1131" s="115" t="s">
        <v>34693</v>
      </c>
      <c r="D1131" s="115" t="s">
        <v>34709</v>
      </c>
      <c r="E1131" s="115" t="s">
        <v>34710</v>
      </c>
      <c r="F1131" s="115" t="s">
        <v>34711</v>
      </c>
      <c r="I1131" s="115" t="s">
        <v>16</v>
      </c>
      <c r="J1131" s="115">
        <v>1.04</v>
      </c>
    </row>
    <row r="1132" spans="1:10" hidden="1">
      <c r="A1132" s="115" t="s">
        <v>1404</v>
      </c>
      <c r="B1132" s="115" t="str">
        <f t="shared" si="17"/>
        <v>PROJETO EXECUTIVO DE INSTALACAO DE ESGOTO SANITARIO E AGUASPLUVIAIS PARA URBANIZACAO ACIMA DE 15.000M2,INCLUSIVE PROJETO BASICO,APRESENTADO EM AUTOCAD,INCLUSIVE AS LEGALIZACOES PERTINENTES</v>
      </c>
      <c r="C1132" s="115" t="s">
        <v>34693</v>
      </c>
      <c r="D1132" s="115" t="s">
        <v>34712</v>
      </c>
      <c r="E1132" s="115" t="s">
        <v>34713</v>
      </c>
      <c r="F1132" s="115" t="s">
        <v>34714</v>
      </c>
      <c r="I1132" s="115" t="s">
        <v>16</v>
      </c>
      <c r="J1132" s="115">
        <v>0.75</v>
      </c>
    </row>
    <row r="1133" spans="1:10" hidden="1">
      <c r="A1133" s="115" t="s">
        <v>1405</v>
      </c>
      <c r="B1133" s="115" t="str">
        <f t="shared" si="17"/>
        <v>PROJETO EXECUTIVO DE INSTALACAO DE ESGOTO SANITARIO E AGUASPLUVIAIS PARA URBANIZACAO ACIMA DE 15.000M2,INCLUSIVE PROJETO BASICO,APRESENTADO EM AUTOCAD,INCLUSIVE AS LEGALIZACOES PERTINENTES</v>
      </c>
      <c r="C1133" s="115" t="s">
        <v>34693</v>
      </c>
      <c r="D1133" s="115" t="s">
        <v>34712</v>
      </c>
      <c r="E1133" s="115" t="s">
        <v>34713</v>
      </c>
      <c r="F1133" s="115" t="s">
        <v>34714</v>
      </c>
      <c r="I1133" s="115" t="s">
        <v>16</v>
      </c>
      <c r="J1133" s="115">
        <v>0.65</v>
      </c>
    </row>
    <row r="1134" spans="1:10" hidden="1">
      <c r="A1134" s="115" t="s">
        <v>1406</v>
      </c>
      <c r="B1134" s="115" t="str">
        <f t="shared" si="17"/>
        <v>PROJETO EXECUTIVO DE INSTALACAO DE ESGOTO SANITARIO E AGUASPLUVIAIS PARA HABITACAO/LOTEAMENTO ATE 12.000M2,INCLUSIVE PROJETO BASICO,APRESENTADO EM AUTOCAD,INCLUSIVE AS LEGALIZACOES PERTINENTES</v>
      </c>
      <c r="C1134" s="115" t="s">
        <v>34693</v>
      </c>
      <c r="D1134" s="115" t="s">
        <v>34715</v>
      </c>
      <c r="E1134" s="115" t="s">
        <v>34716</v>
      </c>
      <c r="F1134" s="115" t="s">
        <v>34717</v>
      </c>
      <c r="I1134" s="115" t="s">
        <v>16</v>
      </c>
      <c r="J1134" s="115">
        <v>6.56</v>
      </c>
    </row>
    <row r="1135" spans="1:10" hidden="1">
      <c r="A1135" s="115" t="s">
        <v>1407</v>
      </c>
      <c r="B1135" s="115" t="str">
        <f t="shared" si="17"/>
        <v>PROJETO EXECUTIVO DE INSTALACAO DE ESGOTO SANITARIO E AGUASPLUVIAIS PARA HABITACAO/LOTEAMENTO ATE 12.000M2,INCLUSIVE PROJETO BASICO,APRESENTADO EM AUTOCAD,INCLUSIVE AS LEGALIZACOES PERTINENTES</v>
      </c>
      <c r="C1135" s="115" t="s">
        <v>34693</v>
      </c>
      <c r="D1135" s="115" t="s">
        <v>34715</v>
      </c>
      <c r="E1135" s="115" t="s">
        <v>34716</v>
      </c>
      <c r="F1135" s="115" t="s">
        <v>34717</v>
      </c>
      <c r="I1135" s="115" t="s">
        <v>16</v>
      </c>
      <c r="J1135" s="115">
        <v>5.68</v>
      </c>
    </row>
    <row r="1136" spans="1:10" hidden="1">
      <c r="A1136" s="115" t="s">
        <v>1408</v>
      </c>
      <c r="B1136" s="115" t="str">
        <f t="shared" si="17"/>
        <v>PROJETO EXECUTIVO DE INSTALACAO DE ESGOTO SANITARIO E AGUASPLUVIAIS PARA HABITACAO/LOTEAMENTO DE 12.001 ATE 36.000M2,INCLUSIVE PROJETO BASICO,APRESENTADO EM AUTOCAD,INCLUSIVE AS LEGALIZACOES PERTINENTES</v>
      </c>
      <c r="C1136" s="115" t="s">
        <v>34693</v>
      </c>
      <c r="D1136" s="115" t="s">
        <v>34718</v>
      </c>
      <c r="E1136" s="115" t="s">
        <v>34719</v>
      </c>
      <c r="F1136" s="115" t="s">
        <v>34720</v>
      </c>
      <c r="I1136" s="115" t="s">
        <v>16</v>
      </c>
      <c r="J1136" s="115">
        <v>4.76</v>
      </c>
    </row>
    <row r="1137" spans="1:10" hidden="1">
      <c r="A1137" s="115" t="s">
        <v>1409</v>
      </c>
      <c r="B1137" s="115" t="str">
        <f t="shared" si="17"/>
        <v>PROJETO EXECUTIVO DE INSTALACAO DE ESGOTO SANITARIO E AGUASPLUVIAIS PARA HABITACAO/LOTEAMENTO DE 12.001 ATE 36.000M2,INCLUSIVE PROJETO BASICO,APRESENTADO EM AUTOCAD,INCLUSIVE AS LEGALIZACOES PERTINENTES</v>
      </c>
      <c r="C1137" s="115" t="s">
        <v>34693</v>
      </c>
      <c r="D1137" s="115" t="s">
        <v>34718</v>
      </c>
      <c r="E1137" s="115" t="s">
        <v>34719</v>
      </c>
      <c r="F1137" s="115" t="s">
        <v>34720</v>
      </c>
      <c r="I1137" s="115" t="s">
        <v>16</v>
      </c>
      <c r="J1137" s="115">
        <v>4.13</v>
      </c>
    </row>
    <row r="1138" spans="1:10" hidden="1">
      <c r="A1138" s="115" t="s">
        <v>1410</v>
      </c>
      <c r="B1138" s="115" t="str">
        <f t="shared" si="17"/>
        <v>PROJETO EXECUTIVO DE INSTALACAO DE ESGOTO SANITARIO E AGUASPLUVIAIS PARA HABITACAO/LOTEAMENTO ACIMA DE 36.000M2,INCLUSIVE PROJETO BASICO,APRESENTADO EM AUTOCAD,INCLUSIVE AS LEGALIZACOES PERTINENTES</v>
      </c>
      <c r="C1138" s="115" t="s">
        <v>34693</v>
      </c>
      <c r="D1138" s="115" t="s">
        <v>34721</v>
      </c>
      <c r="E1138" s="115" t="s">
        <v>34722</v>
      </c>
      <c r="F1138" s="115" t="s">
        <v>34723</v>
      </c>
      <c r="I1138" s="115" t="s">
        <v>16</v>
      </c>
      <c r="J1138" s="115">
        <v>2.35</v>
      </c>
    </row>
    <row r="1139" spans="1:10" hidden="1">
      <c r="A1139" s="115" t="s">
        <v>1411</v>
      </c>
      <c r="B1139" s="115" t="str">
        <f t="shared" si="17"/>
        <v>PROJETO EXECUTIVO DE INSTALACAO DE ESGOTO SANITARIO E AGUASPLUVIAIS PARA HABITACAO/LOTEAMENTO ACIMA DE 36.000M2,INCLUSIVE PROJETO BASICO,APRESENTADO EM AUTOCAD,INCLUSIVE AS LEGALIZACOES PERTINENTES</v>
      </c>
      <c r="C1139" s="115" t="s">
        <v>34693</v>
      </c>
      <c r="D1139" s="115" t="s">
        <v>34721</v>
      </c>
      <c r="E1139" s="115" t="s">
        <v>34722</v>
      </c>
      <c r="F1139" s="115" t="s">
        <v>34723</v>
      </c>
      <c r="I1139" s="115" t="s">
        <v>16</v>
      </c>
      <c r="J1139" s="115">
        <v>2.04</v>
      </c>
    </row>
    <row r="1140" spans="1:10" hidden="1">
      <c r="A1140" s="115" t="s">
        <v>1412</v>
      </c>
      <c r="B1140" s="115" t="str">
        <f t="shared" si="17"/>
        <v>PROJETO EXECUTIVO DE INSTALACAO HIDRAULICA PARA PREDIOS ESCOLARES E/OU ADMINISTRATIVOS ATE 500M2,INCLUSIVE PROJETO BASICO,APRESENTADO EM AUTOCAD,INCLUSIVE AS LEGALIZACOES PERTINENTES</v>
      </c>
      <c r="C1140" s="115" t="s">
        <v>34724</v>
      </c>
      <c r="D1140" s="115" t="s">
        <v>34725</v>
      </c>
      <c r="E1140" s="115" t="s">
        <v>34726</v>
      </c>
      <c r="F1140" s="115" t="s">
        <v>34555</v>
      </c>
      <c r="I1140" s="115" t="s">
        <v>16</v>
      </c>
      <c r="J1140" s="115">
        <v>12.09</v>
      </c>
    </row>
    <row r="1141" spans="1:10" hidden="1">
      <c r="A1141" s="115" t="s">
        <v>1413</v>
      </c>
      <c r="B1141" s="115" t="str">
        <f t="shared" si="17"/>
        <v>PROJETO EXECUTIVO DE INSTALACAO HIDRAULICA PARA PREDIOS ESCOLARES E/OU ADMINISTRATIVOS ATE 500M2,INCLUSIVE PROJETO BASICO,APRESENTADO EM AUTOCAD,INCLUSIVE AS LEGALIZACOES PERTINENTES</v>
      </c>
      <c r="C1141" s="115" t="s">
        <v>34724</v>
      </c>
      <c r="D1141" s="115" t="s">
        <v>34725</v>
      </c>
      <c r="E1141" s="115" t="s">
        <v>34726</v>
      </c>
      <c r="F1141" s="115" t="s">
        <v>34555</v>
      </c>
      <c r="I1141" s="115" t="s">
        <v>16</v>
      </c>
      <c r="J1141" s="115">
        <v>10.47</v>
      </c>
    </row>
    <row r="1142" spans="1:10" hidden="1">
      <c r="A1142" s="115" t="s">
        <v>1414</v>
      </c>
      <c r="B1142" s="115" t="str">
        <f t="shared" si="17"/>
        <v>PROJETO EXECUTIVO DE INSTALACAO HIDRAULICA PARA PREDIOS ESCOLARES E/OU ADMINISTRATIVOS DE 501 A 3.000M2,INCLUSIVE PROJETO BASICO,APRESENTADO EM AUTOCAD,INCLUSIVE AS LEGALIZACOES PERTINENTES</v>
      </c>
      <c r="C1142" s="115" t="s">
        <v>34724</v>
      </c>
      <c r="D1142" s="115" t="s">
        <v>34727</v>
      </c>
      <c r="E1142" s="115" t="s">
        <v>34713</v>
      </c>
      <c r="F1142" s="115" t="s">
        <v>34714</v>
      </c>
      <c r="I1142" s="115" t="s">
        <v>16</v>
      </c>
      <c r="J1142" s="115">
        <v>7.2</v>
      </c>
    </row>
    <row r="1143" spans="1:10" hidden="1">
      <c r="A1143" s="115" t="s">
        <v>1415</v>
      </c>
      <c r="B1143" s="115" t="str">
        <f t="shared" si="17"/>
        <v>PROJETO EXECUTIVO DE INSTALACAO HIDRAULICA PARA PREDIOS ESCOLARES E/OU ADMINISTRATIVOS DE 501 A 3.000M2,INCLUSIVE PROJETO BASICO,APRESENTADO EM AUTOCAD,INCLUSIVE AS LEGALIZACOES PERTINENTES</v>
      </c>
      <c r="C1143" s="115" t="s">
        <v>34724</v>
      </c>
      <c r="D1143" s="115" t="s">
        <v>34727</v>
      </c>
      <c r="E1143" s="115" t="s">
        <v>34713</v>
      </c>
      <c r="F1143" s="115" t="s">
        <v>34714</v>
      </c>
      <c r="I1143" s="115" t="s">
        <v>16</v>
      </c>
      <c r="J1143" s="115">
        <v>6.24</v>
      </c>
    </row>
    <row r="1144" spans="1:10" hidden="1">
      <c r="A1144" s="115" t="s">
        <v>1416</v>
      </c>
      <c r="B1144" s="115" t="str">
        <f t="shared" si="17"/>
        <v>PROJETO EXECUTIVO DE INSTALACAO HIDRAULICA PARA PREDIOS ESCOLARES E/OU ADMINISTRATIVOS ACIMA DE 3.000M2,INCLUSIVE PROJETO BASICO,APRESENTADO EM AUTOCAD,INCLUSIVE AS LEGALIZACOES PERTINENTES</v>
      </c>
      <c r="C1144" s="115" t="s">
        <v>34724</v>
      </c>
      <c r="D1144" s="115" t="s">
        <v>34728</v>
      </c>
      <c r="E1144" s="115" t="s">
        <v>34713</v>
      </c>
      <c r="F1144" s="115" t="s">
        <v>34714</v>
      </c>
      <c r="I1144" s="115" t="s">
        <v>16</v>
      </c>
      <c r="J1144" s="115">
        <v>6.68</v>
      </c>
    </row>
    <row r="1145" spans="1:10" hidden="1">
      <c r="A1145" s="115" t="s">
        <v>1417</v>
      </c>
      <c r="B1145" s="115" t="str">
        <f t="shared" si="17"/>
        <v>PROJETO EXECUTIVO DE INSTALACAO HIDRAULICA PARA PREDIOS ESCOLARES E/OU ADMINISTRATIVOS ACIMA DE 3.000M2,INCLUSIVE PROJETO BASICO,APRESENTADO EM AUTOCAD,INCLUSIVE AS LEGALIZACOES PERTINENTES</v>
      </c>
      <c r="C1145" s="115" t="s">
        <v>34724</v>
      </c>
      <c r="D1145" s="115" t="s">
        <v>34728</v>
      </c>
      <c r="E1145" s="115" t="s">
        <v>34713</v>
      </c>
      <c r="F1145" s="115" t="s">
        <v>34714</v>
      </c>
      <c r="I1145" s="115" t="s">
        <v>16</v>
      </c>
      <c r="J1145" s="115">
        <v>5.79</v>
      </c>
    </row>
    <row r="1146" spans="1:10" hidden="1">
      <c r="A1146" s="115" t="s">
        <v>1418</v>
      </c>
      <c r="B1146" s="115" t="str">
        <f t="shared" si="17"/>
        <v>PROJETO EXECUTIVO DE INSTALACAO HIDRAULICA PARA PREDIOS CULTURAIS,INCLUSIVE PROJETO BASICO,APRESENTADO EM AUTOCAD,INCLUSIVE AS LEGALIZACOES PERTINENTES</v>
      </c>
      <c r="C1146" s="115" t="s">
        <v>34729</v>
      </c>
      <c r="D1146" s="115" t="s">
        <v>34730</v>
      </c>
      <c r="E1146" s="115" t="s">
        <v>34731</v>
      </c>
      <c r="I1146" s="115" t="s">
        <v>16</v>
      </c>
      <c r="J1146" s="115">
        <v>12.09</v>
      </c>
    </row>
    <row r="1147" spans="1:10" hidden="1">
      <c r="A1147" s="115" t="s">
        <v>1419</v>
      </c>
      <c r="B1147" s="115" t="str">
        <f t="shared" si="17"/>
        <v>PROJETO EXECUTIVO DE INSTALACAO HIDRAULICA PARA PREDIOS CULTURAIS,INCLUSIVE PROJETO BASICO,APRESENTADO EM AUTOCAD,INCLUSIVE AS LEGALIZACOES PERTINENTES</v>
      </c>
      <c r="C1147" s="115" t="s">
        <v>34729</v>
      </c>
      <c r="D1147" s="115" t="s">
        <v>34730</v>
      </c>
      <c r="E1147" s="115" t="s">
        <v>34731</v>
      </c>
      <c r="I1147" s="115" t="s">
        <v>16</v>
      </c>
      <c r="J1147" s="115">
        <v>10.47</v>
      </c>
    </row>
    <row r="1148" spans="1:10" hidden="1">
      <c r="A1148" s="115" t="s">
        <v>1420</v>
      </c>
      <c r="B1148" s="115" t="str">
        <f t="shared" si="17"/>
        <v>PROJETO EXECUTIVO DE INSTALACAO HIDRAULICA PARA PREDIOS HOSPITALARES ATE 4.000M2,INCLUSIVE PROJETO BASICO,APRESENTADO EM AUTOCAD,INCLUSIVE AS LEGALIZACOES PERTINENTES</v>
      </c>
      <c r="C1148" s="115" t="s">
        <v>34732</v>
      </c>
      <c r="D1148" s="115" t="s">
        <v>34733</v>
      </c>
      <c r="E1148" s="115" t="s">
        <v>34734</v>
      </c>
      <c r="I1148" s="115" t="s">
        <v>16</v>
      </c>
      <c r="J1148" s="115">
        <v>21.65</v>
      </c>
    </row>
    <row r="1149" spans="1:10" hidden="1">
      <c r="A1149" s="115" t="s">
        <v>1421</v>
      </c>
      <c r="B1149" s="115" t="str">
        <f t="shared" si="17"/>
        <v>PROJETO EXECUTIVO DE INSTALACAO HIDRAULICA PARA PREDIOS HOSPITALARES ATE 4.000M2,INCLUSIVE PROJETO BASICO,APRESENTADO EM AUTOCAD,INCLUSIVE AS LEGALIZACOES PERTINENTES</v>
      </c>
      <c r="C1149" s="115" t="s">
        <v>34732</v>
      </c>
      <c r="D1149" s="115" t="s">
        <v>34733</v>
      </c>
      <c r="E1149" s="115" t="s">
        <v>34734</v>
      </c>
      <c r="I1149" s="115" t="s">
        <v>16</v>
      </c>
      <c r="J1149" s="115">
        <v>18.760000000000002</v>
      </c>
    </row>
    <row r="1150" spans="1:10" hidden="1">
      <c r="A1150" s="115" t="s">
        <v>1422</v>
      </c>
      <c r="B1150" s="115" t="str">
        <f t="shared" si="17"/>
        <v>PROJETO EXECUTIVO DE INSTALACAO HIDRAULICA PARA PREDIOS HOSPITALARES ACIMA DE 4.000M2,INCLUSIVE PROJETO BASICO,APRESENTADO EM AUTOCAD,INCLUSIVE AS LEGALIZACOES PERTINENTES</v>
      </c>
      <c r="C1150" s="115" t="s">
        <v>34732</v>
      </c>
      <c r="D1150" s="115" t="s">
        <v>34735</v>
      </c>
      <c r="E1150" s="115" t="s">
        <v>34736</v>
      </c>
      <c r="I1150" s="115" t="s">
        <v>16</v>
      </c>
      <c r="J1150" s="115">
        <v>18.07</v>
      </c>
    </row>
    <row r="1151" spans="1:10" hidden="1">
      <c r="A1151" s="115" t="s">
        <v>1423</v>
      </c>
      <c r="B1151" s="115" t="str">
        <f t="shared" si="17"/>
        <v>PROJETO EXECUTIVO DE INSTALACAO HIDRAULICA PARA PREDIOS HOSPITALARES ACIMA DE 4.000M2,INCLUSIVE PROJETO BASICO,APRESENTADO EM AUTOCAD,INCLUSIVE AS LEGALIZACOES PERTINENTES</v>
      </c>
      <c r="C1151" s="115" t="s">
        <v>34732</v>
      </c>
      <c r="D1151" s="115" t="s">
        <v>34735</v>
      </c>
      <c r="E1151" s="115" t="s">
        <v>34736</v>
      </c>
      <c r="I1151" s="115" t="s">
        <v>16</v>
      </c>
      <c r="J1151" s="115">
        <v>15.66</v>
      </c>
    </row>
    <row r="1152" spans="1:10" hidden="1">
      <c r="A1152" s="115" t="s">
        <v>1424</v>
      </c>
      <c r="B1152" s="115" t="str">
        <f t="shared" si="17"/>
        <v>PROJETO EXECUTIVO DE INSTALACAO HIDRAULICA PARA HABITACOES/EDIFICIOS ATE 500M2,INCLUSIVE PROJETO BASICO,APRESENTADO EM AUTOCAD,INCLUSIVE AS LEGALIZACOES PERTINENTES</v>
      </c>
      <c r="C1152" s="115" t="s">
        <v>34737</v>
      </c>
      <c r="D1152" s="115" t="s">
        <v>34738</v>
      </c>
      <c r="E1152" s="115" t="s">
        <v>34680</v>
      </c>
      <c r="I1152" s="115" t="s">
        <v>16</v>
      </c>
      <c r="J1152" s="115">
        <v>13.18</v>
      </c>
    </row>
    <row r="1153" spans="1:10" hidden="1">
      <c r="A1153" s="115" t="s">
        <v>1425</v>
      </c>
      <c r="B1153" s="115" t="str">
        <f t="shared" si="17"/>
        <v>PROJETO EXECUTIVO DE INSTALACAO HIDRAULICA PARA HABITACOES/EDIFICIOS ATE 500M2,INCLUSIVE PROJETO BASICO,APRESENTADO EM AUTOCAD,INCLUSIVE AS LEGALIZACOES PERTINENTES</v>
      </c>
      <c r="C1153" s="115" t="s">
        <v>34737</v>
      </c>
      <c r="D1153" s="115" t="s">
        <v>34738</v>
      </c>
      <c r="E1153" s="115" t="s">
        <v>34680</v>
      </c>
      <c r="I1153" s="115" t="s">
        <v>16</v>
      </c>
      <c r="J1153" s="115">
        <v>11.42</v>
      </c>
    </row>
    <row r="1154" spans="1:10" hidden="1">
      <c r="A1154" s="115" t="s">
        <v>1426</v>
      </c>
      <c r="B1154" s="115" t="str">
        <f t="shared" si="17"/>
        <v>PROJETO EXECUTIVO DE INSTALACAO HIDRAULICA PARA HABITACOES/EDIFICIOS DE 501 ATE 3.000M2,INCLUSVE PROJETO BASICO,APRESENTADO EM AUTOCAD,INCLUSIVE AS LEGALIZACOES PERTINENTES</v>
      </c>
      <c r="C1154" s="115" t="s">
        <v>34737</v>
      </c>
      <c r="D1154" s="115" t="s">
        <v>34739</v>
      </c>
      <c r="E1154" s="115" t="s">
        <v>34640</v>
      </c>
      <c r="I1154" s="115" t="s">
        <v>16</v>
      </c>
      <c r="J1154" s="115">
        <v>8.86</v>
      </c>
    </row>
    <row r="1155" spans="1:10" hidden="1">
      <c r="A1155" s="115" t="s">
        <v>1427</v>
      </c>
      <c r="B1155" s="115" t="str">
        <f t="shared" si="17"/>
        <v>PROJETO EXECUTIVO DE INSTALACAO HIDRAULICA PARA HABITACOES/EDIFICIOS DE 501 ATE 3.000M2,INCLUSVE PROJETO BASICO,APRESENTADO EM AUTOCAD,INCLUSIVE AS LEGALIZACOES PERTINENTES</v>
      </c>
      <c r="C1155" s="115" t="s">
        <v>34737</v>
      </c>
      <c r="D1155" s="115" t="s">
        <v>34739</v>
      </c>
      <c r="E1155" s="115" t="s">
        <v>34640</v>
      </c>
      <c r="I1155" s="115" t="s">
        <v>16</v>
      </c>
      <c r="J1155" s="115">
        <v>7.68</v>
      </c>
    </row>
    <row r="1156" spans="1:10" hidden="1">
      <c r="A1156" s="115" t="s">
        <v>1428</v>
      </c>
      <c r="B1156" s="115" t="str">
        <f t="shared" si="17"/>
        <v>PROJETO EXECUTIVO DE INSTALACAO HIDRAULICA PARA HABITACOES/EDIFICIOS ACIMA DE 3.000M2,INCLUSIVE PROJETO BASICO,APRESENTADO EM AUTOCAD,INCLUSIVE AS LEGALIZACOES PERTINENTES</v>
      </c>
      <c r="C1156" s="115" t="s">
        <v>34737</v>
      </c>
      <c r="D1156" s="115" t="s">
        <v>34740</v>
      </c>
      <c r="E1156" s="115" t="s">
        <v>34736</v>
      </c>
      <c r="I1156" s="115" t="s">
        <v>16</v>
      </c>
      <c r="J1156" s="115">
        <v>6.69</v>
      </c>
    </row>
    <row r="1157" spans="1:10" hidden="1">
      <c r="A1157" s="115" t="s">
        <v>1429</v>
      </c>
      <c r="B1157" s="115" t="str">
        <f t="shared" ref="B1157:B1220" si="18">C1157&amp;D1157&amp;E1157&amp;F1157&amp;G1157&amp;H1157</f>
        <v>PROJETO EXECUTIVO DE INSTALACAO HIDRAULICA PARA HABITACOES/EDIFICIOS ACIMA DE 3.000M2,INCLUSIVE PROJETO BASICO,APRESENTADO EM AUTOCAD,INCLUSIVE AS LEGALIZACOES PERTINENTES</v>
      </c>
      <c r="C1157" s="115" t="s">
        <v>34737</v>
      </c>
      <c r="D1157" s="115" t="s">
        <v>34740</v>
      </c>
      <c r="E1157" s="115" t="s">
        <v>34736</v>
      </c>
      <c r="I1157" s="115" t="s">
        <v>16</v>
      </c>
      <c r="J1157" s="115">
        <v>5.79</v>
      </c>
    </row>
    <row r="1158" spans="1:10" hidden="1">
      <c r="A1158" s="115" t="s">
        <v>1430</v>
      </c>
      <c r="B1158" s="115" t="str">
        <f t="shared" si="18"/>
        <v>PROJETO EXECUTIVO DE INSTALACAO HIDRAULICA PARA URBANIZACAOATE 15.000M2,INCLUSIVE PROJETO BASICO,APRESENTADO EM AUTOCAD,INCLUSIVE AS LEGALIZACOES PERTINENTES</v>
      </c>
      <c r="C1158" s="115" t="s">
        <v>34741</v>
      </c>
      <c r="D1158" s="115" t="s">
        <v>34742</v>
      </c>
      <c r="E1158" s="115" t="s">
        <v>34743</v>
      </c>
      <c r="I1158" s="115" t="s">
        <v>16</v>
      </c>
      <c r="J1158" s="115">
        <v>1.17</v>
      </c>
    </row>
    <row r="1159" spans="1:10" hidden="1">
      <c r="A1159" s="115" t="s">
        <v>1431</v>
      </c>
      <c r="B1159" s="115" t="str">
        <f t="shared" si="18"/>
        <v>PROJETO EXECUTIVO DE INSTALACAO HIDRAULICA PARA URBANIZACAOATE 15.000M2,INCLUSIVE PROJETO BASICO,APRESENTADO EM AUTOCAD,INCLUSIVE AS LEGALIZACOES PERTINENTES</v>
      </c>
      <c r="C1159" s="115" t="s">
        <v>34741</v>
      </c>
      <c r="D1159" s="115" t="s">
        <v>34742</v>
      </c>
      <c r="E1159" s="115" t="s">
        <v>34743</v>
      </c>
      <c r="I1159" s="115" t="s">
        <v>16</v>
      </c>
      <c r="J1159" s="115">
        <v>1.01</v>
      </c>
    </row>
    <row r="1160" spans="1:10" hidden="1">
      <c r="A1160" s="115" t="s">
        <v>1432</v>
      </c>
      <c r="B1160" s="115" t="str">
        <f t="shared" si="18"/>
        <v>PROJETO EXECUTIVO DE INSTALACAO HIDRAULICA PARA URBANIZACAOACIMA DE 15.000M2,INCLUSIVE PROJETO BASICO,APRESENTADO EM AUTOCAD,INCLUSIVE AS LEGALIZACOES PERTINENTES</v>
      </c>
      <c r="C1160" s="115" t="s">
        <v>34741</v>
      </c>
      <c r="D1160" s="115" t="s">
        <v>34744</v>
      </c>
      <c r="E1160" s="115" t="s">
        <v>34670</v>
      </c>
      <c r="I1160" s="115" t="s">
        <v>16</v>
      </c>
      <c r="J1160" s="115">
        <v>0.75</v>
      </c>
    </row>
    <row r="1161" spans="1:10" hidden="1">
      <c r="A1161" s="115" t="s">
        <v>1433</v>
      </c>
      <c r="B1161" s="115" t="str">
        <f t="shared" si="18"/>
        <v>PROJETO EXECUTIVO DE INSTALACAO HIDRAULICA PARA URBANIZACAOACIMA DE 15.000M2,INCLUSIVE PROJETO BASICO,APRESENTADO EM AUTOCAD,INCLUSIVE AS LEGALIZACOES PERTINENTES</v>
      </c>
      <c r="C1161" s="115" t="s">
        <v>34741</v>
      </c>
      <c r="D1161" s="115" t="s">
        <v>34744</v>
      </c>
      <c r="E1161" s="115" t="s">
        <v>34670</v>
      </c>
      <c r="I1161" s="115" t="s">
        <v>16</v>
      </c>
      <c r="J1161" s="115">
        <v>0.65</v>
      </c>
    </row>
    <row r="1162" spans="1:10" hidden="1">
      <c r="A1162" s="115" t="s">
        <v>1434</v>
      </c>
      <c r="B1162" s="115" t="str">
        <f t="shared" si="18"/>
        <v>PROJETO EXECUTIVO DE INSTALACAO HIDRAULICA PARA HABITACAO/LOTEAMENTO ATE 12.000M2,INCLUSIVE PROJETO BASICO,APRESENTADO EM AUTOCAD,INCLUSIVE AS LEGALIZACOES PERTINENTES</v>
      </c>
      <c r="C1162" s="115" t="s">
        <v>34745</v>
      </c>
      <c r="D1162" s="115" t="s">
        <v>34746</v>
      </c>
      <c r="E1162" s="115" t="s">
        <v>34662</v>
      </c>
      <c r="I1162" s="115" t="s">
        <v>16</v>
      </c>
      <c r="J1162" s="115">
        <v>7.2</v>
      </c>
    </row>
    <row r="1163" spans="1:10" hidden="1">
      <c r="A1163" s="115" t="s">
        <v>1435</v>
      </c>
      <c r="B1163" s="115" t="str">
        <f t="shared" si="18"/>
        <v>PROJETO EXECUTIVO DE INSTALACAO HIDRAULICA PARA HABITACAO/LOTEAMENTO ATE 12.000M2,INCLUSIVE PROJETO BASICO,APRESENTADO EM AUTOCAD,INCLUSIVE AS LEGALIZACOES PERTINENTES</v>
      </c>
      <c r="C1163" s="115" t="s">
        <v>34745</v>
      </c>
      <c r="D1163" s="115" t="s">
        <v>34746</v>
      </c>
      <c r="E1163" s="115" t="s">
        <v>34662</v>
      </c>
      <c r="I1163" s="115" t="s">
        <v>16</v>
      </c>
      <c r="J1163" s="115">
        <v>6.24</v>
      </c>
    </row>
    <row r="1164" spans="1:10" hidden="1">
      <c r="A1164" s="115" t="s">
        <v>1436</v>
      </c>
      <c r="B1164" s="115" t="str">
        <f t="shared" si="18"/>
        <v>PROJETO EXECUTIVO DE INSTALACAO HIDRAULICA PARA HABITACAO/LOTEAMENTO DE 12.001 ATE 36.000M2,INCLUSIVE PROJETO BASICO,APRESENTADO EM AUTOCAD,INCLUSIVE AS LEGALIZACOES PERTINENTES</v>
      </c>
      <c r="C1164" s="115" t="s">
        <v>34745</v>
      </c>
      <c r="D1164" s="115" t="s">
        <v>34747</v>
      </c>
      <c r="E1164" s="115" t="s">
        <v>34702</v>
      </c>
      <c r="I1164" s="115" t="s">
        <v>16</v>
      </c>
      <c r="J1164" s="115">
        <v>4.76</v>
      </c>
    </row>
    <row r="1165" spans="1:10" hidden="1">
      <c r="A1165" s="115" t="s">
        <v>1437</v>
      </c>
      <c r="B1165" s="115" t="str">
        <f t="shared" si="18"/>
        <v>PROJETO EXECUTIVO DE INSTALACAO HIDRAULICA PARA HABITACAO/LOTEAMENTO DE 12.001 ATE 36.000M2,INCLUSIVE PROJETO BASICO,APRESENTADO EM AUTOCAD,INCLUSIVE AS LEGALIZACOES PERTINENTES</v>
      </c>
      <c r="C1165" s="115" t="s">
        <v>34745</v>
      </c>
      <c r="D1165" s="115" t="s">
        <v>34747</v>
      </c>
      <c r="E1165" s="115" t="s">
        <v>34702</v>
      </c>
      <c r="I1165" s="115" t="s">
        <v>16</v>
      </c>
      <c r="J1165" s="115">
        <v>4.13</v>
      </c>
    </row>
    <row r="1166" spans="1:10" hidden="1">
      <c r="A1166" s="115" t="s">
        <v>1438</v>
      </c>
      <c r="B1166" s="115" t="str">
        <f t="shared" si="18"/>
        <v>PROJETO EXECUTIVO DE INSTALACAO HIDRAULICA PARA HABITACAO/LOTEAMENTO ACIMA DE 36.000M2,INCLUSIVE PROJETO BASICO,APRESENTADO EM AUTOCAD,INCLUSIVE AS LEGALIZACOES PERTINENTES</v>
      </c>
      <c r="C1166" s="115" t="s">
        <v>34745</v>
      </c>
      <c r="D1166" s="115" t="s">
        <v>34748</v>
      </c>
      <c r="E1166" s="115" t="s">
        <v>34640</v>
      </c>
      <c r="I1166" s="115" t="s">
        <v>16</v>
      </c>
      <c r="J1166" s="115">
        <v>3.6</v>
      </c>
    </row>
    <row r="1167" spans="1:10" hidden="1">
      <c r="A1167" s="115" t="s">
        <v>1439</v>
      </c>
      <c r="B1167" s="115" t="str">
        <f t="shared" si="18"/>
        <v>PROJETO EXECUTIVO DE INSTALACAO HIDRAULICA PARA HABITACAO/LOTEAMENTO ACIMA DE 36.000M2,INCLUSIVE PROJETO BASICO,APRESENTADO EM AUTOCAD,INCLUSIVE AS LEGALIZACOES PERTINENTES</v>
      </c>
      <c r="C1167" s="115" t="s">
        <v>34745</v>
      </c>
      <c r="D1167" s="115" t="s">
        <v>34748</v>
      </c>
      <c r="E1167" s="115" t="s">
        <v>34640</v>
      </c>
      <c r="I1167" s="115" t="s">
        <v>16</v>
      </c>
      <c r="J1167" s="115">
        <v>3.12</v>
      </c>
    </row>
    <row r="1168" spans="1:10" hidden="1">
      <c r="A1168" s="115" t="s">
        <v>1440</v>
      </c>
      <c r="B1168" s="115" t="str">
        <f t="shared" si="18"/>
        <v>PROJETO EXECUTIVO DE INSTALACAO HIDRAULICA DE MONTAGEM INTERNA DE CHAFARIZES,APRESENTADO EM AUTOCAD NOS PADROES DA CONTRATADA,DE ACORDO COM A ABNT</v>
      </c>
      <c r="C1168" s="115" t="s">
        <v>34749</v>
      </c>
      <c r="D1168" s="115" t="s">
        <v>34750</v>
      </c>
      <c r="E1168" s="115" t="s">
        <v>34751</v>
      </c>
      <c r="I1168" s="115" t="s">
        <v>6</v>
      </c>
      <c r="J1168" s="115">
        <v>1326.77</v>
      </c>
    </row>
    <row r="1169" spans="1:10" hidden="1">
      <c r="A1169" s="115" t="s">
        <v>1441</v>
      </c>
      <c r="B1169" s="115" t="str">
        <f t="shared" si="18"/>
        <v>PROJETO EXECUTIVO DE INSTALACAO HIDRAULICA DE MONTAGEM INTERNA DE CHAFARIZES,APRESENTADO EM AUTOCAD NOS PADROES DA CONTRATADA,DE ACORDO COM A ABNT</v>
      </c>
      <c r="C1169" s="115" t="s">
        <v>34749</v>
      </c>
      <c r="D1169" s="115" t="s">
        <v>34750</v>
      </c>
      <c r="E1169" s="115" t="s">
        <v>34751</v>
      </c>
      <c r="I1169" s="115" t="s">
        <v>6</v>
      </c>
      <c r="J1169" s="115">
        <v>1149.69</v>
      </c>
    </row>
    <row r="1170" spans="1:10" hidden="1">
      <c r="A1170" s="115" t="s">
        <v>1442</v>
      </c>
      <c r="B1170" s="115" t="str">
        <f t="shared" si="18"/>
        <v>PROJETO EXECUTIVO DE INSTALACAO ELETRICA PARA PREDIOS ESCOLARES E/OU ADMINISTRATIVOS ATE 500M2,INCLUSIVE PROJETO BASICO,APRESENTADO EM AUTOCAD,INCLUSIVE AS LEGALIZACOES PERTINENTES</v>
      </c>
      <c r="C1170" s="115" t="s">
        <v>34752</v>
      </c>
      <c r="D1170" s="115" t="s">
        <v>34753</v>
      </c>
      <c r="E1170" s="115" t="s">
        <v>34648</v>
      </c>
      <c r="I1170" s="115" t="s">
        <v>16</v>
      </c>
      <c r="J1170" s="115">
        <v>14.46</v>
      </c>
    </row>
    <row r="1171" spans="1:10" hidden="1">
      <c r="A1171" s="115" t="s">
        <v>1443</v>
      </c>
      <c r="B1171" s="115" t="str">
        <f t="shared" si="18"/>
        <v>PROJETO EXECUTIVO DE INSTALACAO ELETRICA PARA PREDIOS ESCOLARES E/OU ADMINISTRATIVOS ATE 500M2,INCLUSIVE PROJETO BASICO,APRESENTADO EM AUTOCAD,INCLUSIVE AS LEGALIZACOES PERTINENTES</v>
      </c>
      <c r="C1171" s="115" t="s">
        <v>34752</v>
      </c>
      <c r="D1171" s="115" t="s">
        <v>34753</v>
      </c>
      <c r="E1171" s="115" t="s">
        <v>34648</v>
      </c>
      <c r="I1171" s="115" t="s">
        <v>16</v>
      </c>
      <c r="J1171" s="115">
        <v>12.53</v>
      </c>
    </row>
    <row r="1172" spans="1:10" hidden="1">
      <c r="A1172" s="115" t="s">
        <v>1444</v>
      </c>
      <c r="B1172" s="115" t="str">
        <f t="shared" si="18"/>
        <v>PROJETO EXECUTIVO DE INSTALACAO ELETRICA PARA PREDIOS ESCOLARES E/OU ADMINISTRATIVOS DE 501 ATE 3.000M2,INCLUSIVE PROJETO BASICO,APRESENTADO EM AUTOCAD,INCLUSIVE AS LEGALIZACOES PERTINENTES</v>
      </c>
      <c r="C1172" s="115" t="s">
        <v>34752</v>
      </c>
      <c r="D1172" s="115" t="s">
        <v>34754</v>
      </c>
      <c r="E1172" s="115" t="s">
        <v>34713</v>
      </c>
      <c r="F1172" s="115" t="s">
        <v>34714</v>
      </c>
      <c r="I1172" s="115" t="s">
        <v>16</v>
      </c>
      <c r="J1172" s="115">
        <v>12.09</v>
      </c>
    </row>
    <row r="1173" spans="1:10" hidden="1">
      <c r="A1173" s="115" t="s">
        <v>1445</v>
      </c>
      <c r="B1173" s="115" t="str">
        <f t="shared" si="18"/>
        <v>PROJETO EXECUTIVO DE INSTALACAO ELETRICA PARA PREDIOS ESCOLARES E/OU ADMINISTRATIVOS DE 501 ATE 3.000M2,INCLUSIVE PROJETO BASICO,APRESENTADO EM AUTOCAD,INCLUSIVE AS LEGALIZACOES PERTINENTES</v>
      </c>
      <c r="C1173" s="115" t="s">
        <v>34752</v>
      </c>
      <c r="D1173" s="115" t="s">
        <v>34754</v>
      </c>
      <c r="E1173" s="115" t="s">
        <v>34713</v>
      </c>
      <c r="F1173" s="115" t="s">
        <v>34714</v>
      </c>
      <c r="I1173" s="115" t="s">
        <v>16</v>
      </c>
      <c r="J1173" s="115">
        <v>10.47</v>
      </c>
    </row>
    <row r="1174" spans="1:10" hidden="1">
      <c r="A1174" s="115" t="s">
        <v>1446</v>
      </c>
      <c r="B1174" s="115" t="str">
        <f t="shared" si="18"/>
        <v>PROJETO EXECUTIVO DE INSTALACAO ELETRICA PARA PREDIOS ESCOLARES E/OU ADMINISTRATIVOS ACIMA DE 3.000M2,INCLUSIVE PROJETOBASICO,APRESENTADO EM AUTOCAD,INCLUSIVE AS LEGALIZACOES PERTINENTES</v>
      </c>
      <c r="C1174" s="115" t="s">
        <v>34752</v>
      </c>
      <c r="D1174" s="115" t="s">
        <v>34755</v>
      </c>
      <c r="E1174" s="115" t="s">
        <v>34756</v>
      </c>
      <c r="F1174" s="115" t="s">
        <v>34757</v>
      </c>
      <c r="I1174" s="115" t="s">
        <v>16</v>
      </c>
      <c r="J1174" s="115">
        <v>7.2</v>
      </c>
    </row>
    <row r="1175" spans="1:10" hidden="1">
      <c r="A1175" s="115" t="s">
        <v>1447</v>
      </c>
      <c r="B1175" s="115" t="str">
        <f t="shared" si="18"/>
        <v>PROJETO EXECUTIVO DE INSTALACAO ELETRICA PARA PREDIOS ESCOLARES E/OU ADMINISTRATIVOS ACIMA DE 3.000M2,INCLUSIVE PROJETOBASICO,APRESENTADO EM AUTOCAD,INCLUSIVE AS LEGALIZACOES PERTINENTES</v>
      </c>
      <c r="C1175" s="115" t="s">
        <v>34752</v>
      </c>
      <c r="D1175" s="115" t="s">
        <v>34755</v>
      </c>
      <c r="E1175" s="115" t="s">
        <v>34756</v>
      </c>
      <c r="F1175" s="115" t="s">
        <v>34757</v>
      </c>
      <c r="I1175" s="115" t="s">
        <v>16</v>
      </c>
      <c r="J1175" s="115">
        <v>6.24</v>
      </c>
    </row>
    <row r="1176" spans="1:10" hidden="1">
      <c r="A1176" s="115" t="s">
        <v>1448</v>
      </c>
      <c r="B1176" s="115" t="str">
        <f t="shared" si="18"/>
        <v>PROJETO EXECUTIVO DE INSTALACAO ELETRICA PARA PREDIOS CULTURAIS ATE 3.000M2,INCLUSIVE PROJETO BASICO,APRESENTADO EM AUTOCAD,INCLUSIVE AS LEGALIZACOES PERTINENTES</v>
      </c>
      <c r="C1176" s="115" t="s">
        <v>34758</v>
      </c>
      <c r="D1176" s="115" t="s">
        <v>34759</v>
      </c>
      <c r="E1176" s="115" t="s">
        <v>34760</v>
      </c>
      <c r="I1176" s="115" t="s">
        <v>16</v>
      </c>
      <c r="J1176" s="115">
        <v>24.18</v>
      </c>
    </row>
    <row r="1177" spans="1:10" hidden="1">
      <c r="A1177" s="115" t="s">
        <v>1449</v>
      </c>
      <c r="B1177" s="115" t="str">
        <f t="shared" si="18"/>
        <v>PROJETO EXECUTIVO DE INSTALACAO ELETRICA PARA PREDIOS CULTURAIS ATE 3.000M2,INCLUSIVE PROJETO BASICO,APRESENTADO EM AUTOCAD,INCLUSIVE AS LEGALIZACOES PERTINENTES</v>
      </c>
      <c r="C1177" s="115" t="s">
        <v>34758</v>
      </c>
      <c r="D1177" s="115" t="s">
        <v>34759</v>
      </c>
      <c r="E1177" s="115" t="s">
        <v>34760</v>
      </c>
      <c r="I1177" s="115" t="s">
        <v>16</v>
      </c>
      <c r="J1177" s="115">
        <v>20.95</v>
      </c>
    </row>
    <row r="1178" spans="1:10" hidden="1">
      <c r="A1178" s="115" t="s">
        <v>1450</v>
      </c>
      <c r="B1178" s="115" t="str">
        <f t="shared" si="18"/>
        <v>PROJETO EXECUTIVO DE INSTALACAO ELETRICA PARA PREDIOS CULTURAIS ACIMA DE 3.000M2,INCLUSIVE PROJETO BASICO,APRESENTADO EM AUTOCAD,INCLUSIVE AS LEGALIZACOES PERTINENTES</v>
      </c>
      <c r="C1178" s="115" t="s">
        <v>34758</v>
      </c>
      <c r="D1178" s="115" t="s">
        <v>34761</v>
      </c>
      <c r="E1178" s="115" t="s">
        <v>34734</v>
      </c>
      <c r="I1178" s="115" t="s">
        <v>16</v>
      </c>
      <c r="J1178" s="115">
        <v>18.07</v>
      </c>
    </row>
    <row r="1179" spans="1:10" hidden="1">
      <c r="A1179" s="115" t="s">
        <v>1451</v>
      </c>
      <c r="B1179" s="115" t="str">
        <f t="shared" si="18"/>
        <v>PROJETO EXECUTIVO DE INSTALACAO ELETRICA PARA PREDIOS CULTURAIS ACIMA DE 3.000M2,INCLUSIVE PROJETO BASICO,APRESENTADO EM AUTOCAD,INCLUSIVE AS LEGALIZACOES PERTINENTES</v>
      </c>
      <c r="C1179" s="115" t="s">
        <v>34758</v>
      </c>
      <c r="D1179" s="115" t="s">
        <v>34761</v>
      </c>
      <c r="E1179" s="115" t="s">
        <v>34734</v>
      </c>
      <c r="I1179" s="115" t="s">
        <v>16</v>
      </c>
      <c r="J1179" s="115">
        <v>15.66</v>
      </c>
    </row>
    <row r="1180" spans="1:10" hidden="1">
      <c r="A1180" s="115" t="s">
        <v>1452</v>
      </c>
      <c r="B1180" s="115" t="str">
        <f t="shared" si="18"/>
        <v>PROJETO EXECUTIVO DE INSTALACAO ELETRICA PARA PREDIOS HOSPITALARES,INCLUSIVE PROJETO BASICO,APRESENTADO EM AUTOCAD,INCLUSIVE AS LEGALIZACOES PERTINENTES</v>
      </c>
      <c r="C1180" s="115" t="s">
        <v>34762</v>
      </c>
      <c r="D1180" s="115" t="s">
        <v>34763</v>
      </c>
      <c r="E1180" s="115" t="s">
        <v>34764</v>
      </c>
      <c r="I1180" s="115" t="s">
        <v>16</v>
      </c>
      <c r="J1180" s="115">
        <v>28.91</v>
      </c>
    </row>
    <row r="1181" spans="1:10" hidden="1">
      <c r="A1181" s="115" t="s">
        <v>1453</v>
      </c>
      <c r="B1181" s="115" t="str">
        <f t="shared" si="18"/>
        <v>PROJETO EXECUTIVO DE INSTALACAO ELETRICA PARA PREDIOS HOSPITALARES,INCLUSIVE PROJETO BASICO,APRESENTADO EM AUTOCAD,INCLUSIVE AS LEGALIZACOES PERTINENTES</v>
      </c>
      <c r="C1181" s="115" t="s">
        <v>34762</v>
      </c>
      <c r="D1181" s="115" t="s">
        <v>34763</v>
      </c>
      <c r="E1181" s="115" t="s">
        <v>34764</v>
      </c>
      <c r="I1181" s="115" t="s">
        <v>16</v>
      </c>
      <c r="J1181" s="115">
        <v>25.05</v>
      </c>
    </row>
    <row r="1182" spans="1:10" hidden="1">
      <c r="A1182" s="115" t="s">
        <v>1454</v>
      </c>
      <c r="B1182" s="115" t="str">
        <f t="shared" si="18"/>
        <v>PROJETO EXECUTIVO DE INSTALACAO ELETRICA PARA HABITACOES/EDIFICIOS ATE 500M2,INCLUSIVE PROJETO BASICO,APRESENTADO EM AUTOCAD,INCLUSIVE AS LEGALIZACOES PERTINENTES</v>
      </c>
      <c r="C1182" s="115" t="s">
        <v>34765</v>
      </c>
      <c r="D1182" s="115" t="s">
        <v>34766</v>
      </c>
      <c r="E1182" s="115" t="s">
        <v>34660</v>
      </c>
      <c r="I1182" s="115" t="s">
        <v>16</v>
      </c>
      <c r="J1182" s="115">
        <v>17.600000000000001</v>
      </c>
    </row>
    <row r="1183" spans="1:10" hidden="1">
      <c r="A1183" s="115" t="s">
        <v>1455</v>
      </c>
      <c r="B1183" s="115" t="str">
        <f t="shared" si="18"/>
        <v>PROJETO EXECUTIVO DE INSTALACAO ELETRICA PARA HABITACOES/EDIFICIOS ATE 500M2,INCLUSIVE PROJETO BASICO,APRESENTADO EM AUTOCAD,INCLUSIVE AS LEGALIZACOES PERTINENTES</v>
      </c>
      <c r="C1183" s="115" t="s">
        <v>34765</v>
      </c>
      <c r="D1183" s="115" t="s">
        <v>34766</v>
      </c>
      <c r="E1183" s="115" t="s">
        <v>34660</v>
      </c>
      <c r="I1183" s="115" t="s">
        <v>16</v>
      </c>
      <c r="J1183" s="115">
        <v>15.25</v>
      </c>
    </row>
    <row r="1184" spans="1:10" hidden="1">
      <c r="A1184" s="115" t="s">
        <v>1456</v>
      </c>
      <c r="B1184" s="115" t="str">
        <f t="shared" si="18"/>
        <v>PROJETO EXECUTIVO DE INSTALACAO ELETRICA PARA HABITACOES/EDIFICIOS DE 501 ATE 3.000M2,INCLUSIVE PROJETO BASICO,APRESENTADO EM AUTOCAD,INCLUSIVE AS LEGALIZACOES PERTINENTES</v>
      </c>
      <c r="C1184" s="115" t="s">
        <v>34765</v>
      </c>
      <c r="D1184" s="115" t="s">
        <v>34767</v>
      </c>
      <c r="E1184" s="115" t="s">
        <v>34736</v>
      </c>
      <c r="I1184" s="115" t="s">
        <v>16</v>
      </c>
      <c r="J1184" s="115">
        <v>13.18</v>
      </c>
    </row>
    <row r="1185" spans="1:10" hidden="1">
      <c r="A1185" s="115" t="s">
        <v>1457</v>
      </c>
      <c r="B1185" s="115" t="str">
        <f t="shared" si="18"/>
        <v>PROJETO EXECUTIVO DE INSTALACAO ELETRICA PARA HABITACOES/EDIFICIOS DE 501 ATE 3.000M2,INCLUSIVE PROJETO BASICO,APRESENTADO EM AUTOCAD,INCLUSIVE AS LEGALIZACOES PERTINENTES</v>
      </c>
      <c r="C1185" s="115" t="s">
        <v>34765</v>
      </c>
      <c r="D1185" s="115" t="s">
        <v>34767</v>
      </c>
      <c r="E1185" s="115" t="s">
        <v>34736</v>
      </c>
      <c r="I1185" s="115" t="s">
        <v>16</v>
      </c>
      <c r="J1185" s="115">
        <v>11.42</v>
      </c>
    </row>
    <row r="1186" spans="1:10" hidden="1">
      <c r="A1186" s="115" t="s">
        <v>1458</v>
      </c>
      <c r="B1186" s="115" t="str">
        <f t="shared" si="18"/>
        <v>PROJETO EXECUTIVO DE INSTALACAO ELETRICA PARA HABITACOES/EDIFICIOS ACIMA DE 3.000M2,INCLUSIVE PROJETO BASICO,APRESENTADO EM AUTOCAD,INCLUSIVE AS LEGALIZACOES PERTINENTES</v>
      </c>
      <c r="C1186" s="115" t="s">
        <v>34765</v>
      </c>
      <c r="D1186" s="115" t="s">
        <v>34768</v>
      </c>
      <c r="E1186" s="115" t="s">
        <v>34633</v>
      </c>
      <c r="I1186" s="115" t="s">
        <v>16</v>
      </c>
      <c r="J1186" s="115">
        <v>8.86</v>
      </c>
    </row>
    <row r="1187" spans="1:10" hidden="1">
      <c r="A1187" s="115" t="s">
        <v>1459</v>
      </c>
      <c r="B1187" s="115" t="str">
        <f t="shared" si="18"/>
        <v>PROJETO EXECUTIVO DE INSTALACAO ELETRICA PARA HABITACOES/EDIFICIOS ACIMA DE 3.000M2,INCLUSIVE PROJETO BASICO,APRESENTADO EM AUTOCAD,INCLUSIVE AS LEGALIZACOES PERTINENTES</v>
      </c>
      <c r="C1187" s="115" t="s">
        <v>34765</v>
      </c>
      <c r="D1187" s="115" t="s">
        <v>34768</v>
      </c>
      <c r="E1187" s="115" t="s">
        <v>34633</v>
      </c>
      <c r="I1187" s="115" t="s">
        <v>16</v>
      </c>
      <c r="J1187" s="115">
        <v>7.68</v>
      </c>
    </row>
    <row r="1188" spans="1:10" hidden="1">
      <c r="A1188" s="115" t="s">
        <v>1460</v>
      </c>
      <c r="B1188" s="115" t="str">
        <f t="shared" si="18"/>
        <v>PROJETO EXECUTIVO DE INSTALACAO ELETRICA PARA URBANIZACAO ATE 15.000M2,INCLUSIVE PROJETO BASICO,APRESENTADO EM AUTOCAD,INCLUSIVE AS LEGALIZACOES PERTINENTES</v>
      </c>
      <c r="C1188" s="115" t="s">
        <v>34769</v>
      </c>
      <c r="D1188" s="115" t="s">
        <v>34770</v>
      </c>
      <c r="E1188" s="115" t="s">
        <v>34771</v>
      </c>
      <c r="I1188" s="115" t="s">
        <v>16</v>
      </c>
      <c r="J1188" s="115">
        <v>1.59</v>
      </c>
    </row>
    <row r="1189" spans="1:10" hidden="1">
      <c r="A1189" s="115" t="s">
        <v>1461</v>
      </c>
      <c r="B1189" s="115" t="str">
        <f t="shared" si="18"/>
        <v>PROJETO EXECUTIVO DE INSTALACAO ELETRICA PARA URBANIZACAO ATE 15.000M2,INCLUSIVE PROJETO BASICO,APRESENTADO EM AUTOCAD,INCLUSIVE AS LEGALIZACOES PERTINENTES</v>
      </c>
      <c r="C1189" s="115" t="s">
        <v>34769</v>
      </c>
      <c r="D1189" s="115" t="s">
        <v>34770</v>
      </c>
      <c r="E1189" s="115" t="s">
        <v>34771</v>
      </c>
      <c r="I1189" s="115" t="s">
        <v>16</v>
      </c>
      <c r="J1189" s="115">
        <v>1.38</v>
      </c>
    </row>
    <row r="1190" spans="1:10" hidden="1">
      <c r="A1190" s="115" t="s">
        <v>1462</v>
      </c>
      <c r="B1190" s="115" t="str">
        <f t="shared" si="18"/>
        <v>PROJETO EXECUTIVO DE INSTALACAO ELETRICA PARA URBANIZACAO ACIMA DE 15.000M2,INCLUSIVE PROJETO BASICO,APRESENTADO EM AUTOCAD,INCLUSIVE AS LEGALIZACOES PERTINENTES</v>
      </c>
      <c r="C1190" s="115" t="s">
        <v>34772</v>
      </c>
      <c r="D1190" s="115" t="s">
        <v>34773</v>
      </c>
      <c r="E1190" s="115" t="s">
        <v>34760</v>
      </c>
      <c r="I1190" s="115" t="s">
        <v>16</v>
      </c>
      <c r="J1190" s="115">
        <v>1.17</v>
      </c>
    </row>
    <row r="1191" spans="1:10" hidden="1">
      <c r="A1191" s="115" t="s">
        <v>1463</v>
      </c>
      <c r="B1191" s="115" t="str">
        <f t="shared" si="18"/>
        <v>PROJETO EXECUTIVO DE INSTALACAO ELETRICA PARA URBANIZACAO ACIMA DE 15.000M2,INCLUSIVE PROJETO BASICO,APRESENTADO EM AUTOCAD,INCLUSIVE AS LEGALIZACOES PERTINENTES</v>
      </c>
      <c r="C1191" s="115" t="s">
        <v>34772</v>
      </c>
      <c r="D1191" s="115" t="s">
        <v>34773</v>
      </c>
      <c r="E1191" s="115" t="s">
        <v>34760</v>
      </c>
      <c r="I1191" s="115" t="s">
        <v>16</v>
      </c>
      <c r="J1191" s="115">
        <v>1.01</v>
      </c>
    </row>
    <row r="1192" spans="1:10" hidden="1">
      <c r="A1192" s="115" t="s">
        <v>1464</v>
      </c>
      <c r="B1192" s="115" t="str">
        <f t="shared" si="18"/>
        <v>PROJETO EXECUTIVO DE INSTALACAO ELETRICA PARA HABITACAO/LOTEAMENTO ATE 12.000M2,INCLUSIVE PROJETO BASICO,APRESENTADO EMAUTOCAD,INCLUSIVE AS LEGALIZACOES PERTINENTES</v>
      </c>
      <c r="C1192" s="115" t="s">
        <v>34774</v>
      </c>
      <c r="D1192" s="115" t="s">
        <v>34775</v>
      </c>
      <c r="E1192" s="115" t="s">
        <v>34776</v>
      </c>
      <c r="I1192" s="115" t="s">
        <v>16</v>
      </c>
      <c r="J1192" s="115">
        <v>7.2</v>
      </c>
    </row>
    <row r="1193" spans="1:10" hidden="1">
      <c r="A1193" s="115" t="s">
        <v>1465</v>
      </c>
      <c r="B1193" s="115" t="str">
        <f t="shared" si="18"/>
        <v>PROJETO EXECUTIVO DE INSTALACAO ELETRICA PARA HABITACAO/LOTEAMENTO ATE 12.000M2,INCLUSIVE PROJETO BASICO,APRESENTADO EMAUTOCAD,INCLUSIVE AS LEGALIZACOES PERTINENTES</v>
      </c>
      <c r="C1193" s="115" t="s">
        <v>34774</v>
      </c>
      <c r="D1193" s="115" t="s">
        <v>34775</v>
      </c>
      <c r="E1193" s="115" t="s">
        <v>34776</v>
      </c>
      <c r="I1193" s="115" t="s">
        <v>16</v>
      </c>
      <c r="J1193" s="115">
        <v>6.24</v>
      </c>
    </row>
    <row r="1194" spans="1:10" hidden="1">
      <c r="A1194" s="115" t="s">
        <v>1466</v>
      </c>
      <c r="B1194" s="115" t="str">
        <f t="shared" si="18"/>
        <v>PROJETO EXECUTIVO DE INSTALACAO ELETRICA PARA HABITACAO/LOTEAMENTO DE 12.001 ATE 36.000M2,INCLUSIVE PROJETO BASICO,APRESENTADO EM AUTOCAD,INCLUSIVE AS LEGALIZACOES PERTINENTES</v>
      </c>
      <c r="C1194" s="115" t="s">
        <v>34774</v>
      </c>
      <c r="D1194" s="115" t="s">
        <v>34777</v>
      </c>
      <c r="E1194" s="115" t="s">
        <v>34646</v>
      </c>
      <c r="I1194" s="115" t="s">
        <v>16</v>
      </c>
      <c r="J1194" s="115">
        <v>4.76</v>
      </c>
    </row>
    <row r="1195" spans="1:10" hidden="1">
      <c r="A1195" s="115" t="s">
        <v>1467</v>
      </c>
      <c r="B1195" s="115" t="str">
        <f t="shared" si="18"/>
        <v>PROJETO EXECUTIVO DE INSTALACAO ELETRICA PARA HABITACAO/LOTEAMENTO DE 12.001 ATE 36.000M2,INCLUSIVE PROJETO BASICO,APRESENTADO EM AUTOCAD,INCLUSIVE AS LEGALIZACOES PERTINENTES</v>
      </c>
      <c r="C1195" s="115" t="s">
        <v>34774</v>
      </c>
      <c r="D1195" s="115" t="s">
        <v>34777</v>
      </c>
      <c r="E1195" s="115" t="s">
        <v>34646</v>
      </c>
      <c r="I1195" s="115" t="s">
        <v>16</v>
      </c>
      <c r="J1195" s="115">
        <v>4.13</v>
      </c>
    </row>
    <row r="1196" spans="1:10" hidden="1">
      <c r="A1196" s="115" t="s">
        <v>1468</v>
      </c>
      <c r="B1196" s="115" t="str">
        <f t="shared" si="18"/>
        <v>PROJETO EXECUTIVO DE INSTALACAO ELETRICA PARA HABITACAO/LOTEAMENTO ACIMA DE 36.000M2,INCLUSIVE PROJETO BASICO,APRESENTADO EM AUTOCAD,INCLUSIVE AS LEGALIZACOES PERTINENTES</v>
      </c>
      <c r="C1196" s="115" t="s">
        <v>34774</v>
      </c>
      <c r="D1196" s="115" t="s">
        <v>34778</v>
      </c>
      <c r="E1196" s="115" t="s">
        <v>34691</v>
      </c>
      <c r="I1196" s="115" t="s">
        <v>16</v>
      </c>
      <c r="J1196" s="115">
        <v>3.6</v>
      </c>
    </row>
    <row r="1197" spans="1:10" hidden="1">
      <c r="A1197" s="115" t="s">
        <v>1469</v>
      </c>
      <c r="B1197" s="115" t="str">
        <f t="shared" si="18"/>
        <v>PROJETO EXECUTIVO DE INSTALACAO ELETRICA PARA HABITACAO/LOTEAMENTO ACIMA DE 36.000M2,INCLUSIVE PROJETO BASICO,APRESENTADO EM AUTOCAD,INCLUSIVE AS LEGALIZACOES PERTINENTES</v>
      </c>
      <c r="C1197" s="115" t="s">
        <v>34774</v>
      </c>
      <c r="D1197" s="115" t="s">
        <v>34778</v>
      </c>
      <c r="E1197" s="115" t="s">
        <v>34691</v>
      </c>
      <c r="I1197" s="115" t="s">
        <v>16</v>
      </c>
      <c r="J1197" s="115">
        <v>3.12</v>
      </c>
    </row>
    <row r="1198" spans="1:10" hidden="1">
      <c r="A1198" s="115" t="s">
        <v>1470</v>
      </c>
      <c r="B1198" s="115" t="str">
        <f t="shared" si="18"/>
        <v>PROJETO EXECUTIVO DE INSTALACAO ELETRICA DO QUADRO DOS COMANDOS DE MOTORES PARA CHAFARIZES,APRESENTADO EM AUTOCAD NOS PADROES DA CONTRATADA,DE ACORDO COM A ABNT</v>
      </c>
      <c r="C1198" s="115" t="s">
        <v>34779</v>
      </c>
      <c r="D1198" s="115" t="s">
        <v>34780</v>
      </c>
      <c r="E1198" s="115" t="s">
        <v>34781</v>
      </c>
      <c r="I1198" s="115" t="s">
        <v>6</v>
      </c>
      <c r="J1198" s="115">
        <v>1326.75</v>
      </c>
    </row>
    <row r="1199" spans="1:10" hidden="1">
      <c r="A1199" s="115" t="s">
        <v>1471</v>
      </c>
      <c r="B1199" s="115" t="str">
        <f t="shared" si="18"/>
        <v>PROJETO EXECUTIVO DE INSTALACAO ELETRICA DO QUADRO DOS COMANDOS DE MOTORES PARA CHAFARIZES,APRESENTADO EM AUTOCAD NOS PADROES DA CONTRATADA,DE ACORDO COM A ABNT</v>
      </c>
      <c r="C1199" s="115" t="s">
        <v>34779</v>
      </c>
      <c r="D1199" s="115" t="s">
        <v>34780</v>
      </c>
      <c r="E1199" s="115" t="s">
        <v>34781</v>
      </c>
      <c r="I1199" s="115" t="s">
        <v>6</v>
      </c>
      <c r="J1199" s="115">
        <v>1149.67</v>
      </c>
    </row>
    <row r="1200" spans="1:10" hidden="1">
      <c r="A1200" s="115" t="s">
        <v>1472</v>
      </c>
      <c r="B1200" s="115" t="str">
        <f t="shared" si="18"/>
        <v>PROJETO EXECUTIVO DE SISTEMA DE AR CONDICIONADO,INCLUSIVE PROJETO BASICO,APRESENTADO EM AUTOCAD NOS PADROES DA CONTRATANTE,EM PREDIOS COM AREA DE ATE 500M2</v>
      </c>
      <c r="C1200" s="115" t="s">
        <v>34782</v>
      </c>
      <c r="D1200" s="115" t="s">
        <v>34783</v>
      </c>
      <c r="E1200" s="115" t="s">
        <v>34784</v>
      </c>
      <c r="I1200" s="115" t="s">
        <v>16</v>
      </c>
      <c r="J1200" s="115">
        <v>11.06</v>
      </c>
    </row>
    <row r="1201" spans="1:10" hidden="1">
      <c r="A1201" s="115" t="s">
        <v>1473</v>
      </c>
      <c r="B1201" s="115" t="str">
        <f t="shared" si="18"/>
        <v>PROJETO EXECUTIVO DE SISTEMA DE AR CONDICIONADO,INCLUSIVE PROJETO BASICO,APRESENTADO EM AUTOCAD NOS PADROES DA CONTRATANTE,EM PREDIOS COM AREA DE ATE 500M2</v>
      </c>
      <c r="C1201" s="115" t="s">
        <v>34782</v>
      </c>
      <c r="D1201" s="115" t="s">
        <v>34783</v>
      </c>
      <c r="E1201" s="115" t="s">
        <v>34784</v>
      </c>
      <c r="I1201" s="115" t="s">
        <v>16</v>
      </c>
      <c r="J1201" s="115">
        <v>9.59</v>
      </c>
    </row>
    <row r="1202" spans="1:10" hidden="1">
      <c r="A1202" s="115" t="s">
        <v>1474</v>
      </c>
      <c r="B1202" s="115" t="str">
        <f t="shared" si="18"/>
        <v>PROJETO EXECUTIVO DE SISTEMA DE AR CONDICIONADO,INCLUSIVE PROJETO BASICO,APRESENTADO EM AUTOCAD NOS PADROES DA CONTRATANTE,EM PREDIOS COM AREA DE 501 ATE 3000M2</v>
      </c>
      <c r="C1202" s="115" t="s">
        <v>34782</v>
      </c>
      <c r="D1202" s="115" t="s">
        <v>34783</v>
      </c>
      <c r="E1202" s="115" t="s">
        <v>34785</v>
      </c>
      <c r="I1202" s="115" t="s">
        <v>16</v>
      </c>
      <c r="J1202" s="115">
        <v>9.2200000000000006</v>
      </c>
    </row>
    <row r="1203" spans="1:10" hidden="1">
      <c r="A1203" s="115" t="s">
        <v>1475</v>
      </c>
      <c r="B1203" s="115" t="str">
        <f t="shared" si="18"/>
        <v>PROJETO EXECUTIVO DE SISTEMA DE AR CONDICIONADO,INCLUSIVE PROJETO BASICO,APRESENTADO EM AUTOCAD NOS PADROES DA CONTRATANTE,EM PREDIOS COM AREA DE 501 ATE 3000M2</v>
      </c>
      <c r="C1203" s="115" t="s">
        <v>34782</v>
      </c>
      <c r="D1203" s="115" t="s">
        <v>34783</v>
      </c>
      <c r="E1203" s="115" t="s">
        <v>34785</v>
      </c>
      <c r="I1203" s="115" t="s">
        <v>16</v>
      </c>
      <c r="J1203" s="115">
        <v>7.98</v>
      </c>
    </row>
    <row r="1204" spans="1:10" hidden="1">
      <c r="A1204" s="115" t="s">
        <v>1476</v>
      </c>
      <c r="B1204" s="115" t="str">
        <f t="shared" si="18"/>
        <v>PROJETO EXECUTIVO DE SISTEMA DE AR CONDICIONADO,INCLUSIVE PROJETO BASICO,APRESENTADO EM AUTOCAD NOS PADROES DA CONTRATANTE,EM PREDIOS COM AREA ACIMA DE 3000M2</v>
      </c>
      <c r="C1204" s="115" t="s">
        <v>34782</v>
      </c>
      <c r="D1204" s="115" t="s">
        <v>34783</v>
      </c>
      <c r="E1204" s="115" t="s">
        <v>34786</v>
      </c>
      <c r="I1204" s="115" t="s">
        <v>16</v>
      </c>
      <c r="J1204" s="115">
        <v>5.54</v>
      </c>
    </row>
    <row r="1205" spans="1:10" hidden="1">
      <c r="A1205" s="115" t="s">
        <v>1477</v>
      </c>
      <c r="B1205" s="115" t="str">
        <f t="shared" si="18"/>
        <v>PROJETO EXECUTIVO DE SISTEMA DE AR CONDICIONADO,INCLUSIVE PROJETO BASICO,APRESENTADO EM AUTOCAD NOS PADROES DA CONTRATANTE,EM PREDIOS COM AREA ACIMA DE 3000M2</v>
      </c>
      <c r="C1205" s="115" t="s">
        <v>34782</v>
      </c>
      <c r="D1205" s="115" t="s">
        <v>34783</v>
      </c>
      <c r="E1205" s="115" t="s">
        <v>34786</v>
      </c>
      <c r="I1205" s="115" t="s">
        <v>16</v>
      </c>
      <c r="J1205" s="115">
        <v>4.8</v>
      </c>
    </row>
    <row r="1206" spans="1:10" hidden="1">
      <c r="A1206" s="115" t="s">
        <v>1478</v>
      </c>
      <c r="B1206" s="115" t="str">
        <f t="shared" si="18"/>
        <v>PROJETO EXECUTIVO DE ARQUITETURA PARA CONSTRUCAO DE GALPAO (GEOMETRICO,CORTES,DETALHAMENTO E PERSPECTIVA) ATE 500M2,APRESENTADO EM AUTOCAD NOS PADROES DA CONTRATANTE,DE ACORDO COMA ABNT</v>
      </c>
      <c r="C1206" s="115" t="s">
        <v>34787</v>
      </c>
      <c r="D1206" s="115" t="s">
        <v>34788</v>
      </c>
      <c r="E1206" s="115" t="s">
        <v>34789</v>
      </c>
      <c r="F1206" s="115" t="s">
        <v>34790</v>
      </c>
      <c r="I1206" s="115" t="s">
        <v>16</v>
      </c>
      <c r="J1206" s="115">
        <v>44.26</v>
      </c>
    </row>
    <row r="1207" spans="1:10" hidden="1">
      <c r="A1207" s="115" t="s">
        <v>1479</v>
      </c>
      <c r="B1207" s="115" t="str">
        <f t="shared" si="18"/>
        <v>PROJETO EXECUTIVO DE ARQUITETURA PARA CONSTRUCAO DE GALPAO (GEOMETRICO,CORTES,DETALHAMENTO E PERSPECTIVA) ATE 500M2,APRESENTADO EM AUTOCAD NOS PADROES DA CONTRATANTE,DE ACORDO COMA ABNT</v>
      </c>
      <c r="C1207" s="115" t="s">
        <v>34787</v>
      </c>
      <c r="D1207" s="115" t="s">
        <v>34788</v>
      </c>
      <c r="E1207" s="115" t="s">
        <v>34789</v>
      </c>
      <c r="F1207" s="115" t="s">
        <v>34790</v>
      </c>
      <c r="I1207" s="115" t="s">
        <v>16</v>
      </c>
      <c r="J1207" s="115">
        <v>38.35</v>
      </c>
    </row>
    <row r="1208" spans="1:10" hidden="1">
      <c r="A1208" s="115" t="s">
        <v>1480</v>
      </c>
      <c r="B1208" s="115" t="str">
        <f t="shared" si="18"/>
        <v>PROJETO EXECUTIVO DE ARQUITETURA PARA AREA DESTINADA A ABRIGAR SUBESTACAO,ATE 2750KVA,INCLUSIVE DETALHAMENTO DA SERRALHERIA E DOS CUBICULOS,APRESENTADO EM AUTOCAD NOS PADROES DA CONTRATANTE</v>
      </c>
      <c r="C1208" s="115" t="s">
        <v>34791</v>
      </c>
      <c r="D1208" s="115" t="s">
        <v>34792</v>
      </c>
      <c r="E1208" s="115" t="s">
        <v>34793</v>
      </c>
      <c r="F1208" s="115" t="s">
        <v>34794</v>
      </c>
      <c r="I1208" s="115" t="s">
        <v>6</v>
      </c>
      <c r="J1208" s="115">
        <v>9447.35</v>
      </c>
    </row>
    <row r="1209" spans="1:10" hidden="1">
      <c r="A1209" s="115" t="s">
        <v>1481</v>
      </c>
      <c r="B1209" s="115" t="str">
        <f t="shared" si="18"/>
        <v>PROJETO EXECUTIVO DE ARQUITETURA PARA AREA DESTINADA A ABRIGAR SUBESTACAO,ATE 2750KVA,INCLUSIVE DETALHAMENTO DA SERRALHERIA E DOS CUBICULOS,APRESENTADO EM AUTOCAD NOS PADROES DA CONTRATANTE</v>
      </c>
      <c r="C1209" s="115" t="s">
        <v>34791</v>
      </c>
      <c r="D1209" s="115" t="s">
        <v>34792</v>
      </c>
      <c r="E1209" s="115" t="s">
        <v>34793</v>
      </c>
      <c r="F1209" s="115" t="s">
        <v>34794</v>
      </c>
      <c r="I1209" s="115" t="s">
        <v>6</v>
      </c>
      <c r="J1209" s="115">
        <v>8186.38</v>
      </c>
    </row>
    <row r="1210" spans="1:10" hidden="1">
      <c r="A1210" s="115" t="s">
        <v>1482</v>
      </c>
      <c r="B1210" s="115" t="str">
        <f t="shared" si="18"/>
        <v>DESENHO EM PERSPECTIVA NO TAMANHO DE (70X50)CM,COLORIDO,PARA PROJETO DE TRATAMENTO PAISAGISTICO EM AREAS PUBLICAS</v>
      </c>
      <c r="C1210" s="115" t="s">
        <v>34795</v>
      </c>
      <c r="D1210" s="115" t="s">
        <v>34796</v>
      </c>
      <c r="I1210" s="115" t="s">
        <v>6</v>
      </c>
      <c r="J1210" s="115">
        <v>1281.05</v>
      </c>
    </row>
    <row r="1211" spans="1:10" hidden="1">
      <c r="A1211" s="115" t="s">
        <v>1483</v>
      </c>
      <c r="B1211" s="115" t="str">
        <f t="shared" si="18"/>
        <v>DESENHO EM PERSPECTIVA NO TAMANHO DE (70X50)CM,COLORIDO,PARA PROJETO DE TRATAMENTO PAISAGISTICO EM AREAS PUBLICAS</v>
      </c>
      <c r="C1211" s="115" t="s">
        <v>34795</v>
      </c>
      <c r="D1211" s="115" t="s">
        <v>34796</v>
      </c>
      <c r="I1211" s="115" t="s">
        <v>6</v>
      </c>
      <c r="J1211" s="115">
        <v>1109.96</v>
      </c>
    </row>
    <row r="1212" spans="1:10" hidden="1">
      <c r="A1212" s="115" t="s">
        <v>1484</v>
      </c>
      <c r="B1212" s="115" t="str">
        <f t="shared" si="18"/>
        <v>PROJETO EXECUTIVO DE ARQUITETURA PARA IMPLANTACAO DE VIVEIROS DE MUDAS DE ARVORES E HORTAS (GEOMETRICO,CORTES,DETALHAMENTO E PERSPECTIVAS) ATE 20.000M2,APRESENTADO EM AUTOCAD NOS PADROES DA CONTRATANTE,DE ACORDO COM A ABNT</v>
      </c>
      <c r="C1212" s="115" t="s">
        <v>34797</v>
      </c>
      <c r="D1212" s="115" t="s">
        <v>34798</v>
      </c>
      <c r="E1212" s="115" t="s">
        <v>34799</v>
      </c>
      <c r="F1212" s="115" t="s">
        <v>34800</v>
      </c>
      <c r="I1212" s="115" t="s">
        <v>16</v>
      </c>
      <c r="J1212" s="115">
        <v>2.78</v>
      </c>
    </row>
    <row r="1213" spans="1:10" hidden="1">
      <c r="A1213" s="115" t="s">
        <v>1485</v>
      </c>
      <c r="B1213" s="115" t="str">
        <f t="shared" si="18"/>
        <v>PROJETO EXECUTIVO DE ARQUITETURA PARA IMPLANTACAO DE VIVEIROS DE MUDAS DE ARVORES E HORTAS (GEOMETRICO,CORTES,DETALHAMENTO E PERSPECTIVAS) ATE 20.000M2,APRESENTADO EM AUTOCAD NOS PADROES DA CONTRATANTE,DE ACORDO COM A ABNT</v>
      </c>
      <c r="C1213" s="115" t="s">
        <v>34797</v>
      </c>
      <c r="D1213" s="115" t="s">
        <v>34798</v>
      </c>
      <c r="E1213" s="115" t="s">
        <v>34799</v>
      </c>
      <c r="F1213" s="115" t="s">
        <v>34800</v>
      </c>
      <c r="I1213" s="115" t="s">
        <v>16</v>
      </c>
      <c r="J1213" s="115">
        <v>2.41</v>
      </c>
    </row>
    <row r="1214" spans="1:10" hidden="1">
      <c r="A1214" s="115" t="s">
        <v>1486</v>
      </c>
      <c r="B1214" s="115" t="str">
        <f t="shared" si="18"/>
        <v>PROJETO EXECUTIVO DE INSTALACAO ELETRICA PARA CHAFARIZES,APRESENTADO EM AUTOCAD NOS PADROES DA CONTRATANTE,DE ACORDO COM A ABNT,INCLUSIVE AS LEGALIZACOES PERTINENTES</v>
      </c>
      <c r="C1214" s="115" t="s">
        <v>34801</v>
      </c>
      <c r="D1214" s="115" t="s">
        <v>34802</v>
      </c>
      <c r="E1214" s="115" t="s">
        <v>34803</v>
      </c>
      <c r="I1214" s="115" t="s">
        <v>6</v>
      </c>
      <c r="J1214" s="115">
        <v>663.39</v>
      </c>
    </row>
    <row r="1215" spans="1:10" hidden="1">
      <c r="A1215" s="115" t="s">
        <v>1487</v>
      </c>
      <c r="B1215" s="115" t="str">
        <f t="shared" si="18"/>
        <v>PROJETO EXECUTIVO DE INSTALACAO ELETRICA PARA CHAFARIZES,APRESENTADO EM AUTOCAD NOS PADROES DA CONTRATANTE,DE ACORDO COM A ABNT,INCLUSIVE AS LEGALIZACOES PERTINENTES</v>
      </c>
      <c r="C1215" s="115" t="s">
        <v>34801</v>
      </c>
      <c r="D1215" s="115" t="s">
        <v>34802</v>
      </c>
      <c r="E1215" s="115" t="s">
        <v>34803</v>
      </c>
      <c r="I1215" s="115" t="s">
        <v>6</v>
      </c>
      <c r="J1215" s="115">
        <v>574.84</v>
      </c>
    </row>
    <row r="1216" spans="1:10" hidden="1">
      <c r="A1216" s="115" t="s">
        <v>1488</v>
      </c>
      <c r="B1216" s="115" t="str">
        <f t="shared" si="18"/>
        <v>PROJETO EXECUTIVO DE INSTALACAO HIDROSSANITARIA PARA CHAFARIZES,APRESENTADO EM AUTOCAD NOS PADROES DA CONTRATANTE,DE ACORDO COM ABNT,INCLUSIVE AS LEGALIZACOES PERTINENTES</v>
      </c>
      <c r="C1216" s="115" t="s">
        <v>34804</v>
      </c>
      <c r="D1216" s="115" t="s">
        <v>34805</v>
      </c>
      <c r="E1216" s="115" t="s">
        <v>34806</v>
      </c>
      <c r="I1216" s="115" t="s">
        <v>6</v>
      </c>
      <c r="J1216" s="115">
        <v>663.39</v>
      </c>
    </row>
    <row r="1217" spans="1:10" hidden="1">
      <c r="A1217" s="115" t="s">
        <v>1489</v>
      </c>
      <c r="B1217" s="115" t="str">
        <f t="shared" si="18"/>
        <v>PROJETO EXECUTIVO DE INSTALACAO HIDROSSANITARIA PARA CHAFARIZES,APRESENTADO EM AUTOCAD NOS PADROES DA CONTRATANTE,DE ACORDO COM ABNT,INCLUSIVE AS LEGALIZACOES PERTINENTES</v>
      </c>
      <c r="C1217" s="115" t="s">
        <v>34804</v>
      </c>
      <c r="D1217" s="115" t="s">
        <v>34805</v>
      </c>
      <c r="E1217" s="115" t="s">
        <v>34806</v>
      </c>
      <c r="I1217" s="115" t="s">
        <v>6</v>
      </c>
      <c r="J1217" s="115">
        <v>574.84</v>
      </c>
    </row>
    <row r="1218" spans="1:10" hidden="1">
      <c r="A1218" s="115" t="s">
        <v>1490</v>
      </c>
      <c r="B1218" s="115" t="str">
        <f t="shared" si="18"/>
        <v>PROJETO EXECUTIVO DE SISTEMA DE DRENAGEM E IRRIGACAO PARA IMPLANTACAO DE VIVEIROS DE MUDAS DE ARVORES E HORTAS,ATE 20.000M2,APRESENTADO EM AUTOCAD NOS PADROES DA CONTRATANTE,DE ACORDO COM A ABNT</v>
      </c>
      <c r="C1218" s="115" t="s">
        <v>34807</v>
      </c>
      <c r="D1218" s="115" t="s">
        <v>34808</v>
      </c>
      <c r="E1218" s="115" t="s">
        <v>34809</v>
      </c>
      <c r="F1218" s="115" t="s">
        <v>34810</v>
      </c>
      <c r="I1218" s="115" t="s">
        <v>16</v>
      </c>
      <c r="J1218" s="115">
        <v>1.61</v>
      </c>
    </row>
    <row r="1219" spans="1:10" hidden="1">
      <c r="A1219" s="115" t="s">
        <v>1491</v>
      </c>
      <c r="B1219" s="115" t="str">
        <f t="shared" si="18"/>
        <v>PROJETO EXECUTIVO DE SISTEMA DE DRENAGEM E IRRIGACAO PARA IMPLANTACAO DE VIVEIROS DE MUDAS DE ARVORES E HORTAS,ATE 20.000M2,APRESENTADO EM AUTOCAD NOS PADROES DA CONTRATANTE,DE ACORDO COM A ABNT</v>
      </c>
      <c r="C1219" s="115" t="s">
        <v>34807</v>
      </c>
      <c r="D1219" s="115" t="s">
        <v>34808</v>
      </c>
      <c r="E1219" s="115" t="s">
        <v>34809</v>
      </c>
      <c r="F1219" s="115" t="s">
        <v>34810</v>
      </c>
      <c r="I1219" s="115" t="s">
        <v>16</v>
      </c>
      <c r="J1219" s="115">
        <v>1.39</v>
      </c>
    </row>
    <row r="1220" spans="1:10" hidden="1">
      <c r="A1220" s="115" t="s">
        <v>1492</v>
      </c>
      <c r="B1220" s="115" t="str">
        <f t="shared" si="18"/>
        <v>PROJETO EXECUTIVO DE INSTALACAO DE SEGURANCA (CFTV E SONORIZACAO),ATE 500M2,INCLUSIVE PROJETO BASICO,APRESENTADO EM AUTOCAD,INCLUSIVE AS LEGALIZACOES PERTINENTES</v>
      </c>
      <c r="C1220" s="115" t="s">
        <v>34813</v>
      </c>
      <c r="D1220" s="115" t="s">
        <v>34814</v>
      </c>
      <c r="E1220" s="115" t="s">
        <v>34760</v>
      </c>
      <c r="I1220" s="115" t="s">
        <v>16</v>
      </c>
      <c r="J1220" s="115">
        <v>4.82</v>
      </c>
    </row>
    <row r="1221" spans="1:10" hidden="1">
      <c r="A1221" s="115" t="s">
        <v>1493</v>
      </c>
      <c r="B1221" s="115" t="str">
        <f t="shared" ref="B1221:B1284" si="19">C1221&amp;D1221&amp;E1221&amp;F1221&amp;G1221&amp;H1221</f>
        <v>PROJETO EXECUTIVO DE INSTALACAO DE SEGURANCA (CFTV E SONORIZACAO),ATE 500M2,INCLUSIVE PROJETO BASICO,APRESENTADO EM AUTOCAD,INCLUSIVE AS LEGALIZACOES PERTINENTES</v>
      </c>
      <c r="C1221" s="115" t="s">
        <v>34813</v>
      </c>
      <c r="D1221" s="115" t="s">
        <v>34814</v>
      </c>
      <c r="E1221" s="115" t="s">
        <v>34760</v>
      </c>
      <c r="I1221" s="115" t="s">
        <v>16</v>
      </c>
      <c r="J1221" s="115">
        <v>4.18</v>
      </c>
    </row>
    <row r="1222" spans="1:10" hidden="1">
      <c r="A1222" s="115" t="s">
        <v>1494</v>
      </c>
      <c r="B1222" s="115" t="str">
        <f t="shared" si="19"/>
        <v>PROJETO EXECUTIVO DE INSTALACAO DE SEGURANCA (CFTV E SONORIZACAO),DE 501 ATE 3000M2,INCLUSIVE PROJETO BASICO,APRESENTADO EM AUTOCAD,INCLUSIVE AS LEGALIZACOES PERTINENTES</v>
      </c>
      <c r="C1222" s="115" t="s">
        <v>34813</v>
      </c>
      <c r="D1222" s="115" t="s">
        <v>34815</v>
      </c>
      <c r="E1222" s="115" t="s">
        <v>34633</v>
      </c>
      <c r="I1222" s="115" t="s">
        <v>16</v>
      </c>
      <c r="J1222" s="115">
        <v>3.31</v>
      </c>
    </row>
    <row r="1223" spans="1:10" hidden="1">
      <c r="A1223" s="115" t="s">
        <v>1495</v>
      </c>
      <c r="B1223" s="115" t="str">
        <f t="shared" si="19"/>
        <v>PROJETO EXECUTIVO DE INSTALACAO DE SEGURANCA (CFTV E SONORIZACAO),DE 501 ATE 3000M2,INCLUSIVE PROJETO BASICO,APRESENTADO EM AUTOCAD,INCLUSIVE AS LEGALIZACOES PERTINENTES</v>
      </c>
      <c r="C1223" s="115" t="s">
        <v>34813</v>
      </c>
      <c r="D1223" s="115" t="s">
        <v>34815</v>
      </c>
      <c r="E1223" s="115" t="s">
        <v>34633</v>
      </c>
      <c r="I1223" s="115" t="s">
        <v>16</v>
      </c>
      <c r="J1223" s="115">
        <v>2.87</v>
      </c>
    </row>
    <row r="1224" spans="1:10" hidden="1">
      <c r="A1224" s="115" t="s">
        <v>1496</v>
      </c>
      <c r="B1224" s="115" t="str">
        <f t="shared" si="19"/>
        <v>PROJETO EXECUTIVO DE INSTALACAO DE SEGURANCA (CFTV E SONORIZACAO),ACIMA DE 3000M2,INCLUSIVE PROJETO BASICO,APRESENTADO EM AUTOCAD,INCLUSIVE AS LEGALIZACOES PERTINENTES</v>
      </c>
      <c r="C1224" s="115" t="s">
        <v>34813</v>
      </c>
      <c r="D1224" s="115" t="s">
        <v>34816</v>
      </c>
      <c r="E1224" s="115" t="s">
        <v>34662</v>
      </c>
      <c r="I1224" s="115" t="s">
        <v>16</v>
      </c>
      <c r="J1224" s="115">
        <v>1.98</v>
      </c>
    </row>
    <row r="1225" spans="1:10" hidden="1">
      <c r="A1225" s="115" t="s">
        <v>1497</v>
      </c>
      <c r="B1225" s="115" t="str">
        <f t="shared" si="19"/>
        <v>PROJETO EXECUTIVO DE INSTALACAO DE SEGURANCA (CFTV E SONORIZACAO),ACIMA DE 3000M2,INCLUSIVE PROJETO BASICO,APRESENTADO EM AUTOCAD,INCLUSIVE AS LEGALIZACOES PERTINENTES</v>
      </c>
      <c r="C1225" s="115" t="s">
        <v>34813</v>
      </c>
      <c r="D1225" s="115" t="s">
        <v>34816</v>
      </c>
      <c r="E1225" s="115" t="s">
        <v>34662</v>
      </c>
      <c r="I1225" s="115" t="s">
        <v>16</v>
      </c>
      <c r="J1225" s="115">
        <v>1.71</v>
      </c>
    </row>
    <row r="1226" spans="1:10" hidden="1">
      <c r="A1226" s="115" t="s">
        <v>1498</v>
      </c>
      <c r="B1226" s="115"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15" t="s">
        <v>34817</v>
      </c>
      <c r="D1226" s="115" t="s">
        <v>34818</v>
      </c>
      <c r="E1226" s="115" t="s">
        <v>34819</v>
      </c>
      <c r="F1226" s="115" t="s">
        <v>34820</v>
      </c>
      <c r="G1226" s="115" t="s">
        <v>34821</v>
      </c>
      <c r="H1226" s="115" t="s">
        <v>34822</v>
      </c>
      <c r="I1226" s="115" t="s">
        <v>1042</v>
      </c>
      <c r="J1226" s="115">
        <v>20210.86</v>
      </c>
    </row>
    <row r="1227" spans="1:10" hidden="1">
      <c r="A1227" s="115" t="s">
        <v>1499</v>
      </c>
      <c r="B1227" s="115"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15" t="s">
        <v>34817</v>
      </c>
      <c r="D1227" s="115" t="s">
        <v>34818</v>
      </c>
      <c r="E1227" s="115" t="s">
        <v>34819</v>
      </c>
      <c r="F1227" s="115" t="s">
        <v>34820</v>
      </c>
      <c r="G1227" s="115" t="s">
        <v>34821</v>
      </c>
      <c r="H1227" s="115" t="s">
        <v>34822</v>
      </c>
      <c r="I1227" s="115" t="s">
        <v>1042</v>
      </c>
      <c r="J1227" s="115">
        <v>17512.97</v>
      </c>
    </row>
    <row r="1228" spans="1:10" hidden="1">
      <c r="A1228" s="115" t="s">
        <v>1500</v>
      </c>
      <c r="B1228" s="115"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15" t="s">
        <v>34823</v>
      </c>
      <c r="D1228" s="115" t="s">
        <v>34824</v>
      </c>
      <c r="E1228" s="115" t="s">
        <v>34825</v>
      </c>
      <c r="F1228" s="115" t="s">
        <v>34826</v>
      </c>
      <c r="G1228" s="115" t="s">
        <v>34827</v>
      </c>
      <c r="H1228" s="115" t="s">
        <v>34828</v>
      </c>
      <c r="I1228" s="115" t="s">
        <v>1042</v>
      </c>
      <c r="J1228" s="115">
        <v>27244.29</v>
      </c>
    </row>
    <row r="1229" spans="1:10" hidden="1">
      <c r="A1229" s="115" t="s">
        <v>1501</v>
      </c>
      <c r="B1229" s="115"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15" t="s">
        <v>34823</v>
      </c>
      <c r="D1229" s="115" t="s">
        <v>34824</v>
      </c>
      <c r="E1229" s="115" t="s">
        <v>34825</v>
      </c>
      <c r="F1229" s="115" t="s">
        <v>34826</v>
      </c>
      <c r="G1229" s="115" t="s">
        <v>34827</v>
      </c>
      <c r="H1229" s="115" t="s">
        <v>34828</v>
      </c>
      <c r="I1229" s="115" t="s">
        <v>1042</v>
      </c>
      <c r="J1229" s="115">
        <v>23607.55</v>
      </c>
    </row>
    <row r="1230" spans="1:10" hidden="1">
      <c r="A1230" s="115" t="s">
        <v>1502</v>
      </c>
      <c r="B1230" s="115" t="str">
        <f t="shared" si="19"/>
        <v>PROJETO EXECUTIVO DE SISTEMA DE DRENAGEM ATE 20.000M2,APRESENTADO EM AUTOCAD</v>
      </c>
      <c r="C1230" s="115" t="s">
        <v>34829</v>
      </c>
      <c r="D1230" s="115" t="s">
        <v>34830</v>
      </c>
      <c r="I1230" s="115" t="s">
        <v>16</v>
      </c>
      <c r="J1230" s="115">
        <v>1.05</v>
      </c>
    </row>
    <row r="1231" spans="1:10" hidden="1">
      <c r="A1231" s="115" t="s">
        <v>1503</v>
      </c>
      <c r="B1231" s="115" t="str">
        <f t="shared" si="19"/>
        <v>PROJETO EXECUTIVO DE SISTEMA DE DRENAGEM ATE 20.000M2,APRESENTADO EM AUTOCAD</v>
      </c>
      <c r="C1231" s="115" t="s">
        <v>34829</v>
      </c>
      <c r="D1231" s="115" t="s">
        <v>34830</v>
      </c>
      <c r="I1231" s="115" t="s">
        <v>16</v>
      </c>
      <c r="J1231" s="115">
        <v>0.91</v>
      </c>
    </row>
    <row r="1232" spans="1:10" hidden="1">
      <c r="A1232" s="115" t="s">
        <v>1504</v>
      </c>
      <c r="B1232" s="115" t="str">
        <f t="shared" si="19"/>
        <v>PROJETO EXECUTIVO DE SISTEMA DE DRENAGEM ACIMA DE 20.000M2,APRESENTADO EM AUTOCAD</v>
      </c>
      <c r="C1232" s="115" t="s">
        <v>34831</v>
      </c>
      <c r="D1232" s="115" t="s">
        <v>34832</v>
      </c>
      <c r="I1232" s="115" t="s">
        <v>16</v>
      </c>
      <c r="J1232" s="115">
        <v>0.72</v>
      </c>
    </row>
    <row r="1233" spans="1:10" hidden="1">
      <c r="A1233" s="115" t="s">
        <v>1505</v>
      </c>
      <c r="B1233" s="115" t="str">
        <f t="shared" si="19"/>
        <v>PROJETO EXECUTIVO DE SISTEMA DE DRENAGEM ACIMA DE 20.000M2,APRESENTADO EM AUTOCAD</v>
      </c>
      <c r="C1233" s="115" t="s">
        <v>34831</v>
      </c>
      <c r="D1233" s="115" t="s">
        <v>34832</v>
      </c>
      <c r="I1233" s="115" t="s">
        <v>16</v>
      </c>
      <c r="J1233" s="115">
        <v>0.62</v>
      </c>
    </row>
    <row r="1234" spans="1:10" hidden="1">
      <c r="A1234" s="115" t="s">
        <v>1506</v>
      </c>
      <c r="B1234" s="115"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15" t="s">
        <v>34833</v>
      </c>
      <c r="D1234" s="115" t="s">
        <v>34834</v>
      </c>
      <c r="E1234" s="115" t="s">
        <v>34835</v>
      </c>
      <c r="F1234" s="115" t="s">
        <v>34836</v>
      </c>
      <c r="G1234" s="115" t="s">
        <v>34837</v>
      </c>
      <c r="H1234" s="115" t="s">
        <v>34838</v>
      </c>
      <c r="I1234" s="115" t="s">
        <v>1093</v>
      </c>
      <c r="J1234" s="115">
        <v>67262.179999999993</v>
      </c>
    </row>
    <row r="1235" spans="1:10" hidden="1">
      <c r="A1235" s="115" t="s">
        <v>1507</v>
      </c>
      <c r="B1235" s="115"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15" t="s">
        <v>34833</v>
      </c>
      <c r="D1235" s="115" t="s">
        <v>34834</v>
      </c>
      <c r="E1235" s="115" t="s">
        <v>34835</v>
      </c>
      <c r="F1235" s="115" t="s">
        <v>34836</v>
      </c>
      <c r="G1235" s="115" t="s">
        <v>34837</v>
      </c>
      <c r="H1235" s="115" t="s">
        <v>34838</v>
      </c>
      <c r="I1235" s="115" t="s">
        <v>1093</v>
      </c>
      <c r="J1235" s="115">
        <v>58282.51</v>
      </c>
    </row>
    <row r="1236" spans="1:10" hidden="1">
      <c r="A1236" s="115" t="s">
        <v>1508</v>
      </c>
      <c r="B1236" s="115"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15" t="s">
        <v>34839</v>
      </c>
      <c r="D1236" s="115" t="s">
        <v>34840</v>
      </c>
      <c r="E1236" s="115" t="s">
        <v>34841</v>
      </c>
      <c r="F1236" s="115" t="s">
        <v>34842</v>
      </c>
      <c r="G1236" s="115" t="s">
        <v>34843</v>
      </c>
      <c r="H1236" s="115" t="s">
        <v>34844</v>
      </c>
      <c r="I1236" s="115" t="s">
        <v>1093</v>
      </c>
      <c r="J1236" s="115">
        <v>108346.83</v>
      </c>
    </row>
    <row r="1237" spans="1:10" hidden="1">
      <c r="A1237" s="115" t="s">
        <v>1509</v>
      </c>
      <c r="B1237" s="115"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15" t="s">
        <v>34839</v>
      </c>
      <c r="D1237" s="115" t="s">
        <v>34840</v>
      </c>
      <c r="E1237" s="115" t="s">
        <v>34841</v>
      </c>
      <c r="F1237" s="115" t="s">
        <v>34842</v>
      </c>
      <c r="G1237" s="115" t="s">
        <v>34843</v>
      </c>
      <c r="H1237" s="115" t="s">
        <v>34844</v>
      </c>
      <c r="I1237" s="115" t="s">
        <v>1093</v>
      </c>
      <c r="J1237" s="115">
        <v>93882.26</v>
      </c>
    </row>
    <row r="1238" spans="1:10" hidden="1">
      <c r="A1238" s="115" t="s">
        <v>1510</v>
      </c>
      <c r="B1238" s="11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8" s="115" t="s">
        <v>34845</v>
      </c>
      <c r="D1238" s="115" t="s">
        <v>34846</v>
      </c>
      <c r="E1238" s="115" t="s">
        <v>34847</v>
      </c>
      <c r="F1238" s="115" t="s">
        <v>34848</v>
      </c>
      <c r="G1238" s="115" t="s">
        <v>34849</v>
      </c>
      <c r="I1238" s="115" t="s">
        <v>1093</v>
      </c>
      <c r="J1238" s="115">
        <v>51251</v>
      </c>
    </row>
    <row r="1239" spans="1:10" hidden="1">
      <c r="A1239" s="115" t="s">
        <v>1511</v>
      </c>
      <c r="B1239" s="11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9" s="115" t="s">
        <v>34845</v>
      </c>
      <c r="D1239" s="115" t="s">
        <v>34846</v>
      </c>
      <c r="E1239" s="115" t="s">
        <v>34847</v>
      </c>
      <c r="F1239" s="115" t="s">
        <v>34848</v>
      </c>
      <c r="G1239" s="115" t="s">
        <v>34849</v>
      </c>
      <c r="I1239" s="115" t="s">
        <v>1093</v>
      </c>
      <c r="J1239" s="115">
        <v>44408.99</v>
      </c>
    </row>
    <row r="1240" spans="1:10" hidden="1">
      <c r="A1240" s="115" t="s">
        <v>1512</v>
      </c>
      <c r="B1240" s="115" t="str">
        <f t="shared" si="19"/>
        <v>PROJETO DE VIA SIMPLES DE VEICULOS EM FAVELA,COM 1 FAIXA DEROLAMENTO,COM LARGURA MAXIMA DE 3M</v>
      </c>
      <c r="C1240" s="115" t="s">
        <v>34850</v>
      </c>
      <c r="D1240" s="115" t="s">
        <v>34851</v>
      </c>
      <c r="I1240" s="115" t="s">
        <v>1042</v>
      </c>
      <c r="J1240" s="115">
        <v>8062.63</v>
      </c>
    </row>
    <row r="1241" spans="1:10" hidden="1">
      <c r="A1241" s="115" t="s">
        <v>1513</v>
      </c>
      <c r="B1241" s="115" t="str">
        <f t="shared" si="19"/>
        <v>PROJETO DE VIA SIMPLES DE VEICULOS EM FAVELA,COM 1 FAIXA DEROLAMENTO,COM LARGURA MAXIMA DE 3M</v>
      </c>
      <c r="C1241" s="115" t="s">
        <v>34850</v>
      </c>
      <c r="D1241" s="115" t="s">
        <v>34851</v>
      </c>
      <c r="I1241" s="115" t="s">
        <v>1042</v>
      </c>
      <c r="J1241" s="115">
        <v>6986.32</v>
      </c>
    </row>
    <row r="1242" spans="1:10" hidden="1">
      <c r="A1242" s="115" t="s">
        <v>1514</v>
      </c>
      <c r="B1242" s="115" t="str">
        <f t="shared" si="19"/>
        <v>PROJETO PARA PASSARELA SOBRE LOGRADOURO PUBLICO,COM RAMPAS E OU ESCADAS</v>
      </c>
      <c r="C1242" s="115" t="s">
        <v>34852</v>
      </c>
      <c r="D1242" s="115" t="s">
        <v>34853</v>
      </c>
      <c r="I1242" s="115" t="s">
        <v>16</v>
      </c>
      <c r="J1242" s="115">
        <v>135.29</v>
      </c>
    </row>
    <row r="1243" spans="1:10" hidden="1">
      <c r="A1243" s="115" t="s">
        <v>1515</v>
      </c>
      <c r="B1243" s="115" t="str">
        <f t="shared" si="19"/>
        <v>PROJETO PARA PASSARELA SOBRE LOGRADOURO PUBLICO,COM RAMPAS E OU ESCADAS</v>
      </c>
      <c r="C1243" s="115" t="s">
        <v>34852</v>
      </c>
      <c r="D1243" s="115" t="s">
        <v>34853</v>
      </c>
      <c r="I1243" s="115" t="s">
        <v>16</v>
      </c>
      <c r="J1243" s="115">
        <v>117.23</v>
      </c>
    </row>
    <row r="1244" spans="1:10" hidden="1">
      <c r="A1244" s="115" t="s">
        <v>1516</v>
      </c>
      <c r="B1244" s="115" t="str">
        <f t="shared" si="19"/>
        <v>PROJETO EXECUTIVO PARA TRATAMENTO PAISAGISTICO COM ESPECIFICACAO VEGETAL LEGENDADA E QUANTIFICADA,EM AREAS PUBLICAS,CONSIDERANDO A AREA EFETIVA DE PLANTIO,APRESENTADO EM AUTOCAD NOS PADROES DA CONTRATANTE</v>
      </c>
      <c r="C1244" s="115" t="s">
        <v>34854</v>
      </c>
      <c r="D1244" s="115" t="s">
        <v>34855</v>
      </c>
      <c r="E1244" s="115" t="s">
        <v>34856</v>
      </c>
      <c r="F1244" s="115" t="s">
        <v>34857</v>
      </c>
      <c r="I1244" s="115" t="s">
        <v>1093</v>
      </c>
      <c r="J1244" s="115">
        <v>24117.919999999998</v>
      </c>
    </row>
    <row r="1245" spans="1:10" hidden="1">
      <c r="A1245" s="115" t="s">
        <v>1517</v>
      </c>
      <c r="B1245" s="115" t="str">
        <f t="shared" si="19"/>
        <v>PROJETO EXECUTIVO PARA TRATAMENTO PAISAGISTICO COM ESPECIFICACAO VEGETAL LEGENDADA E QUANTIFICADA,EM AREAS PUBLICAS,CONSIDERANDO A AREA EFETIVA DE PLANTIO,APRESENTADO EM AUTOCAD NOS PADROES DA CONTRATANTE</v>
      </c>
      <c r="C1245" s="115" t="s">
        <v>34854</v>
      </c>
      <c r="D1245" s="115" t="s">
        <v>34855</v>
      </c>
      <c r="E1245" s="115" t="s">
        <v>34856</v>
      </c>
      <c r="F1245" s="115" t="s">
        <v>34857</v>
      </c>
      <c r="I1245" s="115" t="s">
        <v>1093</v>
      </c>
      <c r="J1245" s="115">
        <v>20898.41</v>
      </c>
    </row>
    <row r="1246" spans="1:10" hidden="1">
      <c r="A1246" s="115" t="s">
        <v>1518</v>
      </c>
      <c r="B1246" s="115" t="str">
        <f t="shared" si="19"/>
        <v>PROJETO EXECUTIVO DE VIA ESPECIAL PARA VEICULOS E PEDESTRES,EM AVENIDAS CANAL,COM CALCADAS EM AMBOS OS LADOS,COM LARGURA MAXIMA DE 40M,APRESENTADO EM AUTOCAD NOS PADROES DA CONTRATANTE</v>
      </c>
      <c r="C1246" s="115" t="s">
        <v>34858</v>
      </c>
      <c r="D1246" s="115" t="s">
        <v>34859</v>
      </c>
      <c r="E1246" s="115" t="s">
        <v>34860</v>
      </c>
      <c r="F1246" s="115" t="s">
        <v>34861</v>
      </c>
      <c r="I1246" s="115" t="s">
        <v>1093</v>
      </c>
      <c r="J1246" s="115">
        <v>4844.12</v>
      </c>
    </row>
    <row r="1247" spans="1:10" hidden="1">
      <c r="A1247" s="115" t="s">
        <v>1519</v>
      </c>
      <c r="B1247" s="115" t="str">
        <f t="shared" si="19"/>
        <v>PROJETO EXECUTIVO DE VIA ESPECIAL PARA VEICULOS E PEDESTRES,EM AVENIDAS CANAL,COM CALCADAS EM AMBOS OS LADOS,COM LARGURA MAXIMA DE 40M,APRESENTADO EM AUTOCAD NOS PADROES DA CONTRATANTE</v>
      </c>
      <c r="C1247" s="115" t="s">
        <v>34858</v>
      </c>
      <c r="D1247" s="115" t="s">
        <v>34859</v>
      </c>
      <c r="E1247" s="115" t="s">
        <v>34860</v>
      </c>
      <c r="F1247" s="115" t="s">
        <v>34861</v>
      </c>
      <c r="I1247" s="115" t="s">
        <v>1093</v>
      </c>
      <c r="J1247" s="115">
        <v>4197.3900000000003</v>
      </c>
    </row>
    <row r="1248" spans="1:10" hidden="1">
      <c r="A1248" s="115" t="s">
        <v>1520</v>
      </c>
      <c r="B1248" s="11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8" s="115" t="s">
        <v>34862</v>
      </c>
      <c r="D1248" s="115" t="s">
        <v>34863</v>
      </c>
      <c r="E1248" s="115" t="s">
        <v>34864</v>
      </c>
      <c r="F1248" s="115" t="s">
        <v>34865</v>
      </c>
      <c r="G1248" s="115" t="s">
        <v>34866</v>
      </c>
      <c r="I1248" s="115" t="s">
        <v>1093</v>
      </c>
      <c r="J1248" s="115">
        <v>9631.64</v>
      </c>
    </row>
    <row r="1249" spans="1:10" hidden="1">
      <c r="A1249" s="115" t="s">
        <v>1521</v>
      </c>
      <c r="B1249" s="11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9" s="115" t="s">
        <v>34862</v>
      </c>
      <c r="D1249" s="115" t="s">
        <v>34863</v>
      </c>
      <c r="E1249" s="115" t="s">
        <v>34864</v>
      </c>
      <c r="F1249" s="115" t="s">
        <v>34865</v>
      </c>
      <c r="G1249" s="115" t="s">
        <v>34866</v>
      </c>
      <c r="I1249" s="115" t="s">
        <v>1093</v>
      </c>
      <c r="J1249" s="115">
        <v>8345.83</v>
      </c>
    </row>
    <row r="1250" spans="1:10" hidden="1">
      <c r="A1250" s="115" t="s">
        <v>1522</v>
      </c>
      <c r="B1250" s="115" t="str">
        <f t="shared" si="19"/>
        <v>PROJETO EXECUTIVO DE VIA PARA VEICULOS E PEDESTRES EM RUAS E AVENIDAS URBANAS,COM CALCADAS EM AMBOS OS LADOS E 2 FAIXASDE ROLAMENTO COM LARGURA MAXIMA DE 13M,APRESENTADO EM AUTOCAD NOS PADROES DA CONTRATANTE</v>
      </c>
      <c r="C1250" s="115" t="s">
        <v>34867</v>
      </c>
      <c r="D1250" s="115" t="s">
        <v>34868</v>
      </c>
      <c r="E1250" s="115" t="s">
        <v>34869</v>
      </c>
      <c r="F1250" s="115" t="s">
        <v>34870</v>
      </c>
      <c r="I1250" s="115" t="s">
        <v>1093</v>
      </c>
      <c r="J1250" s="115">
        <v>8911.69</v>
      </c>
    </row>
    <row r="1251" spans="1:10" hidden="1">
      <c r="A1251" s="115" t="s">
        <v>1523</v>
      </c>
      <c r="B1251" s="115" t="str">
        <f t="shared" si="19"/>
        <v>PROJETO EXECUTIVO DE VIA PARA VEICULOS E PEDESTRES EM RUAS E AVENIDAS URBANAS,COM CALCADAS EM AMBOS OS LADOS E 2 FAIXASDE ROLAMENTO COM LARGURA MAXIMA DE 13M,APRESENTADO EM AUTOCAD NOS PADROES DA CONTRATANTE</v>
      </c>
      <c r="C1251" s="115" t="s">
        <v>34867</v>
      </c>
      <c r="D1251" s="115" t="s">
        <v>34868</v>
      </c>
      <c r="E1251" s="115" t="s">
        <v>34869</v>
      </c>
      <c r="F1251" s="115" t="s">
        <v>34870</v>
      </c>
      <c r="I1251" s="115" t="s">
        <v>1093</v>
      </c>
      <c r="J1251" s="115">
        <v>7722</v>
      </c>
    </row>
    <row r="1252" spans="1:10" hidden="1">
      <c r="A1252" s="115" t="s">
        <v>1524</v>
      </c>
      <c r="B1252" s="115" t="str">
        <f t="shared" si="19"/>
        <v>PROJETO EXECUTIVO DE VIA PARA VEICULOS E PEDESTRES EM RUAS E AVENIDAS URBANAS,COM CALCADAS EM AMBOS OS LADOS E 3 FAIXASDE ROLAMENTO COM LARGURA MAXIMA DE 16M,APRESENTADO EM AUTOCAD NOS PADROES DA CONTRATANTE</v>
      </c>
      <c r="C1252" s="115" t="s">
        <v>34867</v>
      </c>
      <c r="D1252" s="115" t="s">
        <v>34871</v>
      </c>
      <c r="E1252" s="115" t="s">
        <v>34872</v>
      </c>
      <c r="F1252" s="115" t="s">
        <v>34870</v>
      </c>
      <c r="I1252" s="115" t="s">
        <v>1093</v>
      </c>
      <c r="J1252" s="115">
        <v>8165.67</v>
      </c>
    </row>
    <row r="1253" spans="1:10" hidden="1">
      <c r="A1253" s="115" t="s">
        <v>1525</v>
      </c>
      <c r="B1253" s="115" t="str">
        <f t="shared" si="19"/>
        <v>PROJETO EXECUTIVO DE VIA PARA VEICULOS E PEDESTRES EM RUAS E AVENIDAS URBANAS,COM CALCADAS EM AMBOS OS LADOS E 3 FAIXASDE ROLAMENTO COM LARGURA MAXIMA DE 16M,APRESENTADO EM AUTOCAD NOS PADROES DA CONTRATANTE</v>
      </c>
      <c r="C1253" s="115" t="s">
        <v>34867</v>
      </c>
      <c r="D1253" s="115" t="s">
        <v>34871</v>
      </c>
      <c r="E1253" s="115" t="s">
        <v>34872</v>
      </c>
      <c r="F1253" s="115" t="s">
        <v>34870</v>
      </c>
      <c r="I1253" s="115" t="s">
        <v>1093</v>
      </c>
      <c r="J1253" s="115">
        <v>7075.57</v>
      </c>
    </row>
    <row r="1254" spans="1:10" hidden="1">
      <c r="A1254" s="115" t="s">
        <v>1526</v>
      </c>
      <c r="B1254" s="115"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15" t="s">
        <v>34862</v>
      </c>
      <c r="D1254" s="115" t="s">
        <v>34863</v>
      </c>
      <c r="E1254" s="115" t="s">
        <v>34873</v>
      </c>
      <c r="F1254" s="115" t="s">
        <v>34874</v>
      </c>
      <c r="G1254" s="115" t="s">
        <v>34875</v>
      </c>
      <c r="H1254" s="115" t="s">
        <v>34876</v>
      </c>
      <c r="I1254" s="115" t="s">
        <v>1093</v>
      </c>
      <c r="J1254" s="115">
        <v>9206.35</v>
      </c>
    </row>
    <row r="1255" spans="1:10" hidden="1">
      <c r="A1255" s="115" t="s">
        <v>1527</v>
      </c>
      <c r="B1255" s="115"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15" t="s">
        <v>34862</v>
      </c>
      <c r="D1255" s="115" t="s">
        <v>34863</v>
      </c>
      <c r="E1255" s="115" t="s">
        <v>34873</v>
      </c>
      <c r="F1255" s="115" t="s">
        <v>34874</v>
      </c>
      <c r="G1255" s="115" t="s">
        <v>34875</v>
      </c>
      <c r="H1255" s="115" t="s">
        <v>34876</v>
      </c>
      <c r="I1255" s="115" t="s">
        <v>1093</v>
      </c>
      <c r="J1255" s="115">
        <v>7977.24</v>
      </c>
    </row>
    <row r="1256" spans="1:10" hidden="1">
      <c r="A1256" s="115" t="s">
        <v>1528</v>
      </c>
      <c r="B1256" s="115" t="str">
        <f t="shared" si="19"/>
        <v>PROJETO EXECUTIVO DE VIA PARA VEICULOS E PEDESTRES EM RUAS E AVENIDAS URBANAS,COM CALCADAS EM AMBOS OS LADOS E 4 FAIXASDE ROLAMENTO COM LARGURA MAXIMA DE 25M,APRESENTADO EM AUTOCAD NOS PADROES DA CONTRATANTE</v>
      </c>
      <c r="C1256" s="115" t="s">
        <v>34867</v>
      </c>
      <c r="D1256" s="115" t="s">
        <v>34877</v>
      </c>
      <c r="E1256" s="115" t="s">
        <v>34878</v>
      </c>
      <c r="F1256" s="115" t="s">
        <v>34870</v>
      </c>
      <c r="I1256" s="115" t="s">
        <v>1093</v>
      </c>
      <c r="J1256" s="115">
        <v>5788.77</v>
      </c>
    </row>
    <row r="1257" spans="1:10" hidden="1">
      <c r="A1257" s="115" t="s">
        <v>1529</v>
      </c>
      <c r="B1257" s="115" t="str">
        <f t="shared" si="19"/>
        <v>PROJETO EXECUTIVO DE VIA PARA VEICULOS E PEDESTRES EM RUAS E AVENIDAS URBANAS,COM CALCADAS EM AMBOS OS LADOS E 4 FAIXASDE ROLAMENTO COM LARGURA MAXIMA DE 25M,APRESENTADO EM AUTOCAD NOS PADROES DA CONTRATANTE</v>
      </c>
      <c r="C1257" s="115" t="s">
        <v>34867</v>
      </c>
      <c r="D1257" s="115" t="s">
        <v>34877</v>
      </c>
      <c r="E1257" s="115" t="s">
        <v>34878</v>
      </c>
      <c r="F1257" s="115" t="s">
        <v>34870</v>
      </c>
      <c r="I1257" s="115" t="s">
        <v>1093</v>
      </c>
      <c r="J1257" s="115">
        <v>5015.9799999999996</v>
      </c>
    </row>
    <row r="1258" spans="1:10" hidden="1">
      <c r="A1258" s="115" t="s">
        <v>1530</v>
      </c>
      <c r="B1258" s="11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8" s="115" t="s">
        <v>34862</v>
      </c>
      <c r="D1258" s="115" t="s">
        <v>34863</v>
      </c>
      <c r="E1258" s="115" t="s">
        <v>34879</v>
      </c>
      <c r="F1258" s="115" t="s">
        <v>34880</v>
      </c>
      <c r="G1258" s="115" t="s">
        <v>34844</v>
      </c>
      <c r="I1258" s="115" t="s">
        <v>1093</v>
      </c>
      <c r="J1258" s="115">
        <v>9368.34</v>
      </c>
    </row>
    <row r="1259" spans="1:10" hidden="1">
      <c r="A1259" s="115" t="s">
        <v>1531</v>
      </c>
      <c r="B1259" s="11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9" s="115" t="s">
        <v>34862</v>
      </c>
      <c r="D1259" s="115" t="s">
        <v>34863</v>
      </c>
      <c r="E1259" s="115" t="s">
        <v>34879</v>
      </c>
      <c r="F1259" s="115" t="s">
        <v>34880</v>
      </c>
      <c r="G1259" s="115" t="s">
        <v>34844</v>
      </c>
      <c r="I1259" s="115" t="s">
        <v>1093</v>
      </c>
      <c r="J1259" s="115">
        <v>8117.73</v>
      </c>
    </row>
    <row r="1260" spans="1:10" hidden="1">
      <c r="A1260" s="115" t="s">
        <v>1532</v>
      </c>
      <c r="B1260" s="115" t="str">
        <f t="shared" si="19"/>
        <v>PROJETO EXECUTIVO DE VIA SIMPLES DE CICLOVIA,COM 1 FAIXA DEROLAMENTO,COM LARGURA MAXIMA DE 1,30M,APRESENTADO EM AUTOCAD NOS PADROES DA CONTRATANTE</v>
      </c>
      <c r="C1260" s="115" t="s">
        <v>34881</v>
      </c>
      <c r="D1260" s="115" t="s">
        <v>34882</v>
      </c>
      <c r="E1260" s="115" t="s">
        <v>34883</v>
      </c>
      <c r="I1260" s="115" t="s">
        <v>1093</v>
      </c>
      <c r="J1260" s="115">
        <v>8026.9</v>
      </c>
    </row>
    <row r="1261" spans="1:10" hidden="1">
      <c r="A1261" s="115" t="s">
        <v>1533</v>
      </c>
      <c r="B1261" s="115" t="str">
        <f t="shared" si="19"/>
        <v>PROJETO EXECUTIVO DE VIA SIMPLES DE CICLOVIA,COM 1 FAIXA DEROLAMENTO,COM LARGURA MAXIMA DE 1,30M,APRESENTADO EM AUTOCAD NOS PADROES DA CONTRATANTE</v>
      </c>
      <c r="C1261" s="115" t="s">
        <v>34881</v>
      </c>
      <c r="D1261" s="115" t="s">
        <v>34882</v>
      </c>
      <c r="E1261" s="115" t="s">
        <v>34883</v>
      </c>
      <c r="I1261" s="115" t="s">
        <v>1093</v>
      </c>
      <c r="J1261" s="115">
        <v>6955.27</v>
      </c>
    </row>
    <row r="1262" spans="1:10" hidden="1">
      <c r="A1262" s="115" t="s">
        <v>1534</v>
      </c>
      <c r="B1262" s="115" t="str">
        <f t="shared" si="19"/>
        <v>PROJETO EXECUTIVO DE VIA DUPLA DE CICLOVIA,COM 2 FAIXAS DE ROLAMENTO,COM LARGURA MAXIMA DE 3M,APRESENTADO EM AUTOCAD NOS PADROES DA CONTRATANTE</v>
      </c>
      <c r="C1262" s="115" t="s">
        <v>34884</v>
      </c>
      <c r="D1262" s="115" t="s">
        <v>34885</v>
      </c>
      <c r="E1262" s="115" t="s">
        <v>34886</v>
      </c>
      <c r="I1262" s="115" t="s">
        <v>1093</v>
      </c>
      <c r="J1262" s="115">
        <v>11986.1</v>
      </c>
    </row>
    <row r="1263" spans="1:10" hidden="1">
      <c r="A1263" s="115" t="s">
        <v>1535</v>
      </c>
      <c r="B1263" s="115" t="str">
        <f t="shared" si="19"/>
        <v>PROJETO EXECUTIVO DE VIA DUPLA DE CICLOVIA,COM 2 FAIXAS DE ROLAMENTO,COM LARGURA MAXIMA DE 3M,APRESENTADO EM AUTOCAD NOS PADROES DA CONTRATANTE</v>
      </c>
      <c r="C1263" s="115" t="s">
        <v>34884</v>
      </c>
      <c r="D1263" s="115" t="s">
        <v>34885</v>
      </c>
      <c r="E1263" s="115" t="s">
        <v>34886</v>
      </c>
      <c r="I1263" s="115" t="s">
        <v>1093</v>
      </c>
      <c r="J1263" s="115">
        <v>10385.92</v>
      </c>
    </row>
    <row r="1264" spans="1:10" hidden="1">
      <c r="A1264" s="115" t="s">
        <v>55685</v>
      </c>
      <c r="B1264" s="115" t="str">
        <f t="shared" si="19"/>
        <v>PROJETO EXECUTIVO DE SISTEMA CENTRAL DE GASES MEDICINAIS (OXIGENIO,AR COMPRIMIDO E VACUO),INCLUSIVE PROJETO BASICO,APRESENTADO EM AUTOCAD NOS PADROES DA CONTRATANTE,COM AREA ATE 1000M2</v>
      </c>
      <c r="C1264" s="115" t="s">
        <v>55686</v>
      </c>
      <c r="D1264" s="115" t="s">
        <v>55687</v>
      </c>
      <c r="E1264" s="115" t="s">
        <v>55688</v>
      </c>
      <c r="F1264" s="115" t="s">
        <v>34443</v>
      </c>
      <c r="I1264" s="115" t="s">
        <v>16</v>
      </c>
      <c r="J1264" s="115">
        <v>0.83</v>
      </c>
    </row>
    <row r="1265" spans="1:10" hidden="1">
      <c r="A1265" s="115" t="s">
        <v>55689</v>
      </c>
      <c r="B1265" s="115" t="str">
        <f t="shared" si="19"/>
        <v>PROJETO EXECUTIVO DE SISTEMA CENTRAL DE GASES MEDICINAIS (OXIGENIO,AR COMPRIMIDO E VACUO),INCLUSIVE PROJETO BASICO,APRESENTADO EM AUTOCAD NOS PADROES DA CONTRATANTE,COM AREA ATE 1000M2</v>
      </c>
      <c r="C1265" s="115" t="s">
        <v>55686</v>
      </c>
      <c r="D1265" s="115" t="s">
        <v>55687</v>
      </c>
      <c r="E1265" s="115" t="s">
        <v>55688</v>
      </c>
      <c r="F1265" s="115" t="s">
        <v>34443</v>
      </c>
      <c r="I1265" s="115" t="s">
        <v>16</v>
      </c>
      <c r="J1265" s="115">
        <v>0.72</v>
      </c>
    </row>
    <row r="1266" spans="1:10" hidden="1">
      <c r="A1266" s="115" t="s">
        <v>55690</v>
      </c>
      <c r="B1266" s="115" t="str">
        <f t="shared" si="19"/>
        <v>PROJETO EXECUTIVO DE SISTEMA CENTRAL DE GASES MEDICINAIS (OXIGENIO,AR COMPRIMIDO E VACUO),INCLUSIVE PROJETO BASICO,APRESENTADO EM AUTOCAD NOS PADROES DA CONTRATANTE,COM AREA DE 1001 ATE 4000M2</v>
      </c>
      <c r="C1266" s="115" t="s">
        <v>55686</v>
      </c>
      <c r="D1266" s="115" t="s">
        <v>55687</v>
      </c>
      <c r="E1266" s="115" t="s">
        <v>55691</v>
      </c>
      <c r="F1266" s="115" t="s">
        <v>55692</v>
      </c>
      <c r="I1266" s="115" t="s">
        <v>16</v>
      </c>
      <c r="J1266" s="115">
        <v>0.62</v>
      </c>
    </row>
    <row r="1267" spans="1:10" hidden="1">
      <c r="A1267" s="115" t="s">
        <v>55693</v>
      </c>
      <c r="B1267" s="115" t="str">
        <f t="shared" si="19"/>
        <v>PROJETO EXECUTIVO DE SISTEMA CENTRAL DE GASES MEDICINAIS (OXIGENIO,AR COMPRIMIDO E VACUO),INCLUSIVE PROJETO BASICO,APRESENTADO EM AUTOCAD NOS PADROES DA CONTRATANTE,COM AREA DE 1001 ATE 4000M2</v>
      </c>
      <c r="C1267" s="115" t="s">
        <v>55686</v>
      </c>
      <c r="D1267" s="115" t="s">
        <v>55687</v>
      </c>
      <c r="E1267" s="115" t="s">
        <v>55691</v>
      </c>
      <c r="F1267" s="115" t="s">
        <v>55692</v>
      </c>
      <c r="I1267" s="115" t="s">
        <v>16</v>
      </c>
      <c r="J1267" s="115">
        <v>0.54</v>
      </c>
    </row>
    <row r="1268" spans="1:10" hidden="1">
      <c r="A1268" s="115" t="s">
        <v>55694</v>
      </c>
      <c r="B1268" s="115" t="str">
        <f t="shared" si="19"/>
        <v>PROJETO EXECUTIVO DE SISTEMA CENTRAL DE GASES MEDICINAIS (OXIGENIO,AR COMPRIMIDO E VACUO),INCLUSIVE PROJETO BASICO,APRESENTADO EM AUTOCAD NOS PADROES DA CONTRATANTE,COM AREA ACIMADE 4000M2</v>
      </c>
      <c r="C1268" s="115" t="s">
        <v>55686</v>
      </c>
      <c r="D1268" s="115" t="s">
        <v>55687</v>
      </c>
      <c r="E1268" s="115" t="s">
        <v>55695</v>
      </c>
      <c r="F1268" s="115" t="s">
        <v>55696</v>
      </c>
      <c r="I1268" s="115" t="s">
        <v>16</v>
      </c>
      <c r="J1268" s="115">
        <v>0.42</v>
      </c>
    </row>
    <row r="1269" spans="1:10" hidden="1">
      <c r="A1269" s="115" t="s">
        <v>55697</v>
      </c>
      <c r="B1269" s="115" t="str">
        <f t="shared" si="19"/>
        <v>PROJETO EXECUTIVO DE SISTEMA CENTRAL DE GASES MEDICINAIS (OXIGENIO,AR COMPRIMIDO E VACUO),INCLUSIVE PROJETO BASICO,APRESENTADO EM AUTOCAD NOS PADROES DA CONTRATANTE,COM AREA ACIMADE 4000M2</v>
      </c>
      <c r="C1269" s="115" t="s">
        <v>55686</v>
      </c>
      <c r="D1269" s="115" t="s">
        <v>55687</v>
      </c>
      <c r="E1269" s="115" t="s">
        <v>55695</v>
      </c>
      <c r="F1269" s="115" t="s">
        <v>55696</v>
      </c>
      <c r="I1269" s="115" t="s">
        <v>16</v>
      </c>
      <c r="J1269" s="115">
        <v>0.36</v>
      </c>
    </row>
    <row r="1270" spans="1:10" hidden="1">
      <c r="A1270" s="115" t="s">
        <v>34887</v>
      </c>
      <c r="B1270" s="115" t="str">
        <f t="shared" si="19"/>
        <v>PROJETO EXECUTIVO PARA SISTEMA DE EXAUSTAO MECANICA DE COZINHA,INCLUSIVE PROJETO BASICO,APRESENTADO EM AUTOCAD NOS PADROES DA CONTRATANTE COM AREA ATE 50M2</v>
      </c>
      <c r="C1270" s="115" t="s">
        <v>55698</v>
      </c>
      <c r="D1270" s="115" t="s">
        <v>55699</v>
      </c>
      <c r="E1270" s="115" t="s">
        <v>55700</v>
      </c>
      <c r="I1270" s="115" t="s">
        <v>6</v>
      </c>
      <c r="J1270" s="115">
        <v>1416.65</v>
      </c>
    </row>
    <row r="1271" spans="1:10" hidden="1">
      <c r="A1271" s="115" t="s">
        <v>34888</v>
      </c>
      <c r="B1271" s="115" t="str">
        <f t="shared" si="19"/>
        <v>PROJETO EXECUTIVO PARA SISTEMA DE EXAUSTAO MECANICA DE COZINHA,INCLUSIVE PROJETO BASICO,APRESENTADO EM AUTOCAD NOS PADROES DA CONTRATANTE COM AREA ATE 50M2</v>
      </c>
      <c r="C1271" s="115" t="s">
        <v>55698</v>
      </c>
      <c r="D1271" s="115" t="s">
        <v>55699</v>
      </c>
      <c r="E1271" s="115" t="s">
        <v>55700</v>
      </c>
      <c r="I1271" s="115" t="s">
        <v>6</v>
      </c>
      <c r="J1271" s="115">
        <v>1227.47</v>
      </c>
    </row>
    <row r="1272" spans="1:10" hidden="1">
      <c r="A1272" s="115" t="s">
        <v>34889</v>
      </c>
      <c r="B1272" s="115" t="str">
        <f t="shared" si="19"/>
        <v>PROJETO EXECUTIVO PARA SISTEMA DE EXAUSTAO MECANICA DE COZINHA,INCLUSIVE PROJETO BASICO,APRESENTADO EM AUTOCAD NOS PADROES DA CONTRATANTE,COM AREA DE 51 ATE 100M2</v>
      </c>
      <c r="C1272" s="115" t="s">
        <v>55698</v>
      </c>
      <c r="D1272" s="115" t="s">
        <v>55699</v>
      </c>
      <c r="E1272" s="115" t="s">
        <v>55701</v>
      </c>
      <c r="I1272" s="115" t="s">
        <v>6</v>
      </c>
      <c r="J1272" s="115">
        <v>1770.81</v>
      </c>
    </row>
    <row r="1273" spans="1:10" hidden="1">
      <c r="A1273" s="115" t="s">
        <v>34890</v>
      </c>
      <c r="B1273" s="115" t="str">
        <f t="shared" si="19"/>
        <v>PROJETO EXECUTIVO PARA SISTEMA DE EXAUSTAO MECANICA DE COZINHA,INCLUSIVE PROJETO BASICO,APRESENTADO EM AUTOCAD NOS PADROES DA CONTRATANTE,COM AREA DE 51 ATE 100M2</v>
      </c>
      <c r="C1273" s="115" t="s">
        <v>55698</v>
      </c>
      <c r="D1273" s="115" t="s">
        <v>55699</v>
      </c>
      <c r="E1273" s="115" t="s">
        <v>55701</v>
      </c>
      <c r="I1273" s="115" t="s">
        <v>6</v>
      </c>
      <c r="J1273" s="115">
        <v>1534.33</v>
      </c>
    </row>
    <row r="1274" spans="1:10" hidden="1">
      <c r="A1274" s="115" t="s">
        <v>34891</v>
      </c>
      <c r="B1274" s="115" t="str">
        <f t="shared" si="19"/>
        <v>PROJETO EXECUTIVO PARA SISTEMA DE EXAUSTAO MECANICA DE COZINHA,INCLUSIVE PROJETO BASICO,APRESENTADO EM AUTOCAD NOS PADROES DA CONTRATANTE,COM AREA ACIMA DE 100M2</v>
      </c>
      <c r="C1274" s="115" t="s">
        <v>55698</v>
      </c>
      <c r="D1274" s="115" t="s">
        <v>55699</v>
      </c>
      <c r="E1274" s="115" t="s">
        <v>55702</v>
      </c>
      <c r="I1274" s="115" t="s">
        <v>6</v>
      </c>
      <c r="J1274" s="115">
        <v>2656.22</v>
      </c>
    </row>
    <row r="1275" spans="1:10" hidden="1">
      <c r="A1275" s="115" t="s">
        <v>34892</v>
      </c>
      <c r="B1275" s="115" t="str">
        <f t="shared" si="19"/>
        <v>PROJETO EXECUTIVO PARA SISTEMA DE EXAUSTAO MECANICA DE COZINHA,INCLUSIVE PROJETO BASICO,APRESENTADO EM AUTOCAD NOS PADROES DA CONTRATANTE,COM AREA ACIMA DE 100M2</v>
      </c>
      <c r="C1275" s="115" t="s">
        <v>55698</v>
      </c>
      <c r="D1275" s="115" t="s">
        <v>55699</v>
      </c>
      <c r="E1275" s="115" t="s">
        <v>55702</v>
      </c>
      <c r="I1275" s="115" t="s">
        <v>6</v>
      </c>
      <c r="J1275" s="115">
        <v>2301.5</v>
      </c>
    </row>
    <row r="1276" spans="1:10" hidden="1">
      <c r="A1276" s="115" t="s">
        <v>1536</v>
      </c>
      <c r="B1276" s="115" t="str">
        <f t="shared" si="19"/>
        <v>PROJETO ESTRUTURAL FINAL DE ENGENHARIA DE OBRAS-DE-ARTE ESPECIAIS (PONTES,VIADUTOS E PASSARELAS) EM CONCRETO ARMADO E/OU PROTENDIDO OU ESTRUTURA DE ACO,COM AREA DE PROJECAO HORIZONTAL INFERIOR A 500M2,APRESENTADO EM AUTOCAD</v>
      </c>
      <c r="C1276" s="115" t="s">
        <v>34893</v>
      </c>
      <c r="D1276" s="115" t="s">
        <v>34894</v>
      </c>
      <c r="E1276" s="115" t="s">
        <v>34895</v>
      </c>
      <c r="F1276" s="115" t="s">
        <v>34896</v>
      </c>
      <c r="I1276" s="115" t="s">
        <v>16</v>
      </c>
      <c r="J1276" s="115">
        <v>132.41</v>
      </c>
    </row>
    <row r="1277" spans="1:10" hidden="1">
      <c r="A1277" s="115" t="s">
        <v>1537</v>
      </c>
      <c r="B1277" s="115" t="str">
        <f t="shared" si="19"/>
        <v>PROJETO ESTRUTURAL FINAL DE ENGENHARIA DE OBRAS-DE-ARTE ESPECIAIS (PONTES,VIADUTOS E PASSARELAS) EM CONCRETO ARMADO E/OU PROTENDIDO OU ESTRUTURA DE ACO,COM AREA DE PROJECAO HORIZONTAL INFERIOR A 500M2,APRESENTADO EM AUTOCAD</v>
      </c>
      <c r="C1277" s="115" t="s">
        <v>34893</v>
      </c>
      <c r="D1277" s="115" t="s">
        <v>34894</v>
      </c>
      <c r="E1277" s="115" t="s">
        <v>34895</v>
      </c>
      <c r="F1277" s="115" t="s">
        <v>34896</v>
      </c>
      <c r="I1277" s="115" t="s">
        <v>16</v>
      </c>
      <c r="J1277" s="115">
        <v>115.08</v>
      </c>
    </row>
    <row r="1278" spans="1:10" hidden="1">
      <c r="A1278" s="115" t="s">
        <v>1538</v>
      </c>
      <c r="B1278" s="115" t="str">
        <f t="shared" si="19"/>
        <v>PROJETO ESTRUTURAL FINAL DE ENGENHARIA DE OBRAS-DE-ARTE ESPECIAIS (PONTES,VIADUTOS E PASSARELAS) EM CONCRETO ARMADO E/OU PROTENDIDO OU ESTRUTURA DE ACO,COM AREA DE PROJECAO HORIZONTAL DE 501 ATE 5.000M2,APRESENTADO EM AUTOCAD</v>
      </c>
      <c r="C1278" s="115" t="s">
        <v>34893</v>
      </c>
      <c r="D1278" s="115" t="s">
        <v>34894</v>
      </c>
      <c r="E1278" s="115" t="s">
        <v>34895</v>
      </c>
      <c r="F1278" s="115" t="s">
        <v>34897</v>
      </c>
      <c r="I1278" s="115" t="s">
        <v>16</v>
      </c>
      <c r="J1278" s="115">
        <v>121.43</v>
      </c>
    </row>
    <row r="1279" spans="1:10" hidden="1">
      <c r="A1279" s="115" t="s">
        <v>1539</v>
      </c>
      <c r="B1279" s="115" t="str">
        <f t="shared" si="19"/>
        <v>PROJETO ESTRUTURAL FINAL DE ENGENHARIA DE OBRAS-DE-ARTE ESPECIAIS (PONTES,VIADUTOS E PASSARELAS) EM CONCRETO ARMADO E/OU PROTENDIDO OU ESTRUTURA DE ACO,COM AREA DE PROJECAO HORIZONTAL DE 501 ATE 5.000M2,APRESENTADO EM AUTOCAD</v>
      </c>
      <c r="C1279" s="115" t="s">
        <v>34893</v>
      </c>
      <c r="D1279" s="115" t="s">
        <v>34894</v>
      </c>
      <c r="E1279" s="115" t="s">
        <v>34895</v>
      </c>
      <c r="F1279" s="115" t="s">
        <v>34897</v>
      </c>
      <c r="I1279" s="115" t="s">
        <v>16</v>
      </c>
      <c r="J1279" s="115">
        <v>105.56</v>
      </c>
    </row>
    <row r="1280" spans="1:10" hidden="1">
      <c r="A1280" s="115" t="s">
        <v>1540</v>
      </c>
      <c r="B1280" s="115" t="str">
        <f t="shared" si="19"/>
        <v>PROJETO ESTRUTURAL FINAL DE ENGENHARIA DE OBRAS-DE-ARTE ESPECIAIS (PONTES,VIADUTOS E PASSARELAS) EM CONCRETO ARMADO E/OU PROTENDIDO OU ESTRUTURA DE ACO,COM AREA DE PROJECAO HORIZONTAL DE 5.001 ATE 7.000M2,APRESENTADO EM AUTOCAD</v>
      </c>
      <c r="C1280" s="115" t="s">
        <v>34893</v>
      </c>
      <c r="D1280" s="115" t="s">
        <v>34894</v>
      </c>
      <c r="E1280" s="115" t="s">
        <v>34895</v>
      </c>
      <c r="F1280" s="115" t="s">
        <v>34898</v>
      </c>
      <c r="I1280" s="115" t="s">
        <v>16</v>
      </c>
      <c r="J1280" s="115">
        <v>116.14</v>
      </c>
    </row>
    <row r="1281" spans="1:10" hidden="1">
      <c r="A1281" s="115" t="s">
        <v>1541</v>
      </c>
      <c r="B1281" s="115" t="str">
        <f t="shared" si="19"/>
        <v>PROJETO ESTRUTURAL FINAL DE ENGENHARIA DE OBRAS-DE-ARTE ESPECIAIS (PONTES,VIADUTOS E PASSARELAS) EM CONCRETO ARMADO E/OU PROTENDIDO OU ESTRUTURA DE ACO,COM AREA DE PROJECAO HORIZONTAL DE 5.001 ATE 7.000M2,APRESENTADO EM AUTOCAD</v>
      </c>
      <c r="C1281" s="115" t="s">
        <v>34893</v>
      </c>
      <c r="D1281" s="115" t="s">
        <v>34894</v>
      </c>
      <c r="E1281" s="115" t="s">
        <v>34895</v>
      </c>
      <c r="F1281" s="115" t="s">
        <v>34898</v>
      </c>
      <c r="I1281" s="115" t="s">
        <v>16</v>
      </c>
      <c r="J1281" s="115">
        <v>100.98</v>
      </c>
    </row>
    <row r="1282" spans="1:10" hidden="1">
      <c r="A1282" s="115" t="s">
        <v>1542</v>
      </c>
      <c r="B1282" s="115" t="str">
        <f t="shared" si="19"/>
        <v>PROJETO EXECUTIVO DE PROGRAMACAO VISUAL PARA PREDIOS ESCOLARES E/OU ADMINISTRATIVOS ATE 500M2,APRESENTADO EM AUTOCAD NOS PADROES DA CONTRATANTE</v>
      </c>
      <c r="C1282" s="115" t="s">
        <v>34899</v>
      </c>
      <c r="D1282" s="115" t="s">
        <v>34900</v>
      </c>
      <c r="E1282" s="115" t="s">
        <v>34886</v>
      </c>
      <c r="I1282" s="115" t="s">
        <v>16</v>
      </c>
      <c r="J1282" s="115">
        <v>7.22</v>
      </c>
    </row>
    <row r="1283" spans="1:10" hidden="1">
      <c r="A1283" s="115" t="s">
        <v>1543</v>
      </c>
      <c r="B1283" s="115" t="str">
        <f t="shared" si="19"/>
        <v>PROJETO EXECUTIVO DE PROGRAMACAO VISUAL PARA PREDIOS ESCOLARES E/OU ADMINISTRATIVOS ATE 500M2,APRESENTADO EM AUTOCAD NOS PADROES DA CONTRATANTE</v>
      </c>
      <c r="C1283" s="115" t="s">
        <v>34899</v>
      </c>
      <c r="D1283" s="115" t="s">
        <v>34900</v>
      </c>
      <c r="E1283" s="115" t="s">
        <v>34886</v>
      </c>
      <c r="I1283" s="115" t="s">
        <v>16</v>
      </c>
      <c r="J1283" s="115">
        <v>6.26</v>
      </c>
    </row>
    <row r="1284" spans="1:10" hidden="1">
      <c r="A1284" s="115" t="s">
        <v>1544</v>
      </c>
      <c r="B1284" s="115" t="str">
        <f t="shared" si="19"/>
        <v>PROJETO EXECUTIVO DE PROGRAMACAO VISUAL PARA PREDIOS ESCOLARES E/OU ADMINISTRATIVOS,DE 501 ATE 3000M2,APRESENTADO EM AUTOCAD NOS PADROES DA CONTRATANTE</v>
      </c>
      <c r="C1284" s="115" t="s">
        <v>34899</v>
      </c>
      <c r="D1284" s="115" t="s">
        <v>34901</v>
      </c>
      <c r="E1284" s="115" t="s">
        <v>34902</v>
      </c>
      <c r="I1284" s="115" t="s">
        <v>16</v>
      </c>
      <c r="J1284" s="115">
        <v>6.03</v>
      </c>
    </row>
    <row r="1285" spans="1:10" hidden="1">
      <c r="A1285" s="115" t="s">
        <v>1545</v>
      </c>
      <c r="B1285" s="115" t="str">
        <f t="shared" ref="B1285:B1348" si="20">C1285&amp;D1285&amp;E1285&amp;F1285&amp;G1285&amp;H1285</f>
        <v>PROJETO EXECUTIVO DE PROGRAMACAO VISUAL PARA PREDIOS ESCOLARES E/OU ADMINISTRATIVOS,DE 501 ATE 3000M2,APRESENTADO EM AUTOCAD NOS PADROES DA CONTRATANTE</v>
      </c>
      <c r="C1285" s="115" t="s">
        <v>34899</v>
      </c>
      <c r="D1285" s="115" t="s">
        <v>34901</v>
      </c>
      <c r="E1285" s="115" t="s">
        <v>34902</v>
      </c>
      <c r="I1285" s="115" t="s">
        <v>16</v>
      </c>
      <c r="J1285" s="115">
        <v>5.23</v>
      </c>
    </row>
    <row r="1286" spans="1:10" hidden="1">
      <c r="A1286" s="115" t="s">
        <v>1546</v>
      </c>
      <c r="B1286" s="115"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15" t="s">
        <v>34903</v>
      </c>
      <c r="D1286" s="115" t="s">
        <v>34904</v>
      </c>
      <c r="E1286" s="115" t="s">
        <v>34905</v>
      </c>
      <c r="F1286" s="115" t="s">
        <v>34906</v>
      </c>
      <c r="G1286" s="115" t="s">
        <v>34907</v>
      </c>
      <c r="H1286" s="115" t="s">
        <v>34908</v>
      </c>
      <c r="I1286" s="115" t="s">
        <v>6</v>
      </c>
      <c r="J1286" s="115">
        <v>1522.7</v>
      </c>
    </row>
    <row r="1287" spans="1:10" hidden="1">
      <c r="A1287" s="115" t="s">
        <v>1547</v>
      </c>
      <c r="B1287" s="115"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15" t="s">
        <v>34903</v>
      </c>
      <c r="D1287" s="115" t="s">
        <v>34904</v>
      </c>
      <c r="E1287" s="115" t="s">
        <v>34905</v>
      </c>
      <c r="F1287" s="115" t="s">
        <v>34906</v>
      </c>
      <c r="G1287" s="115" t="s">
        <v>34907</v>
      </c>
      <c r="H1287" s="115" t="s">
        <v>34908</v>
      </c>
      <c r="I1287" s="115" t="s">
        <v>6</v>
      </c>
      <c r="J1287" s="115">
        <v>1319.37</v>
      </c>
    </row>
    <row r="1288" spans="1:10" hidden="1">
      <c r="A1288" s="115" t="s">
        <v>1548</v>
      </c>
      <c r="B1288" s="115" t="str">
        <f t="shared" si="20"/>
        <v>SERVICOS DE ELABORACAO DE VISTORIAS,LAUDOS TECNICOS,ANTEPROJETOS DE INTERVENCOES LOCALIZADAS,QUANTITATIVOS E RELATORIO FOTOGRAFICO PARA EXECUCAO DE RECUPERACAO ESTRUTURAL DE OBRAS-DE-ARTE ESPECIAIS,COM AREAS DE PROJECAO HORIZONTAL ATE 1000M2</v>
      </c>
      <c r="C1288" s="115" t="s">
        <v>34909</v>
      </c>
      <c r="D1288" s="115" t="s">
        <v>34910</v>
      </c>
      <c r="E1288" s="115" t="s">
        <v>34911</v>
      </c>
      <c r="F1288" s="115" t="s">
        <v>34912</v>
      </c>
      <c r="G1288" s="636" t="s">
        <v>1549</v>
      </c>
      <c r="I1288" s="115" t="s">
        <v>16</v>
      </c>
      <c r="J1288" s="115">
        <v>21.24</v>
      </c>
    </row>
    <row r="1289" spans="1:10" hidden="1">
      <c r="A1289" s="115" t="s">
        <v>1550</v>
      </c>
      <c r="B1289" s="115" t="str">
        <f t="shared" si="20"/>
        <v>SERVICOS DE ELABORACAO DE VISTORIAS,LAUDOS TECNICOS,ANTEPROJETOS DE INTERVENCOES LOCALIZADAS,QUANTITATIVOS E RELATORIO FOTOGRAFICO PARA EXECUCAO DE RECUPERACAO ESTRUTURAL DE OBRAS-DE-ARTE ESPECIAIS,COM AREAS DE PROJECAO HORIZONTAL ATE 1000M2</v>
      </c>
      <c r="C1289" s="115" t="s">
        <v>34909</v>
      </c>
      <c r="D1289" s="115" t="s">
        <v>34910</v>
      </c>
      <c r="E1289" s="115" t="s">
        <v>34911</v>
      </c>
      <c r="F1289" s="115" t="s">
        <v>34912</v>
      </c>
      <c r="G1289" s="636" t="s">
        <v>1549</v>
      </c>
      <c r="I1289" s="115" t="s">
        <v>16</v>
      </c>
      <c r="J1289" s="115">
        <v>18.64</v>
      </c>
    </row>
    <row r="1290" spans="1:10" hidden="1">
      <c r="A1290" s="115" t="s">
        <v>1551</v>
      </c>
      <c r="B1290" s="115"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15" t="s">
        <v>34909</v>
      </c>
      <c r="D1290" s="115" t="s">
        <v>34910</v>
      </c>
      <c r="E1290" s="115" t="s">
        <v>34911</v>
      </c>
      <c r="F1290" s="115" t="s">
        <v>34913</v>
      </c>
      <c r="G1290" s="115" t="s">
        <v>34914</v>
      </c>
      <c r="H1290" s="115" t="s">
        <v>34915</v>
      </c>
      <c r="I1290" s="115" t="s">
        <v>16</v>
      </c>
      <c r="J1290" s="115">
        <v>14.2</v>
      </c>
    </row>
    <row r="1291" spans="1:10" hidden="1">
      <c r="A1291" s="115" t="s">
        <v>1552</v>
      </c>
      <c r="B1291" s="115"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15" t="s">
        <v>34909</v>
      </c>
      <c r="D1291" s="115" t="s">
        <v>34910</v>
      </c>
      <c r="E1291" s="115" t="s">
        <v>34911</v>
      </c>
      <c r="F1291" s="115" t="s">
        <v>34913</v>
      </c>
      <c r="G1291" s="115" t="s">
        <v>34914</v>
      </c>
      <c r="H1291" s="115" t="s">
        <v>34915</v>
      </c>
      <c r="I1291" s="115" t="s">
        <v>16</v>
      </c>
      <c r="J1291" s="115">
        <v>12.45</v>
      </c>
    </row>
    <row r="1292" spans="1:10" hidden="1">
      <c r="A1292" s="115" t="s">
        <v>1553</v>
      </c>
      <c r="B1292" s="115"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15" t="s">
        <v>34909</v>
      </c>
      <c r="D1292" s="115" t="s">
        <v>34910</v>
      </c>
      <c r="E1292" s="115" t="s">
        <v>34911</v>
      </c>
      <c r="F1292" s="115" t="s">
        <v>34916</v>
      </c>
      <c r="G1292" s="115" t="s">
        <v>34917</v>
      </c>
      <c r="H1292" s="115" t="s">
        <v>34714</v>
      </c>
      <c r="I1292" s="115" t="s">
        <v>16</v>
      </c>
      <c r="J1292" s="115">
        <v>11.21</v>
      </c>
    </row>
    <row r="1293" spans="1:10" hidden="1">
      <c r="A1293" s="115" t="s">
        <v>1554</v>
      </c>
      <c r="B1293" s="115"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15" t="s">
        <v>34909</v>
      </c>
      <c r="D1293" s="115" t="s">
        <v>34910</v>
      </c>
      <c r="E1293" s="115" t="s">
        <v>34911</v>
      </c>
      <c r="F1293" s="115" t="s">
        <v>34916</v>
      </c>
      <c r="G1293" s="115" t="s">
        <v>34917</v>
      </c>
      <c r="H1293" s="115" t="s">
        <v>34714</v>
      </c>
      <c r="I1293" s="115" t="s">
        <v>16</v>
      </c>
      <c r="J1293" s="115">
        <v>9.84</v>
      </c>
    </row>
    <row r="1294" spans="1:10" hidden="1">
      <c r="A1294" s="115" t="s">
        <v>1555</v>
      </c>
      <c r="B1294" s="115"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15" t="s">
        <v>34909</v>
      </c>
      <c r="D1294" s="115" t="s">
        <v>34910</v>
      </c>
      <c r="E1294" s="115" t="s">
        <v>34911</v>
      </c>
      <c r="F1294" s="115" t="s">
        <v>34918</v>
      </c>
      <c r="G1294" s="115" t="s">
        <v>34919</v>
      </c>
      <c r="H1294" s="115" t="s">
        <v>34654</v>
      </c>
      <c r="I1294" s="115" t="s">
        <v>16</v>
      </c>
      <c r="J1294" s="115">
        <v>9.58</v>
      </c>
    </row>
    <row r="1295" spans="1:10" hidden="1">
      <c r="A1295" s="115" t="s">
        <v>1556</v>
      </c>
      <c r="B1295" s="115"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15" t="s">
        <v>34909</v>
      </c>
      <c r="D1295" s="115" t="s">
        <v>34910</v>
      </c>
      <c r="E1295" s="115" t="s">
        <v>34911</v>
      </c>
      <c r="F1295" s="115" t="s">
        <v>34918</v>
      </c>
      <c r="G1295" s="115" t="s">
        <v>34919</v>
      </c>
      <c r="H1295" s="115" t="s">
        <v>34654</v>
      </c>
      <c r="I1295" s="115" t="s">
        <v>16</v>
      </c>
      <c r="J1295" s="115">
        <v>8.41</v>
      </c>
    </row>
    <row r="1296" spans="1:10" hidden="1">
      <c r="A1296" s="115" t="s">
        <v>1557</v>
      </c>
      <c r="B1296" s="115" t="str">
        <f t="shared" si="20"/>
        <v>SERVICOS DE ELABORACAO DE VISTORIAS,LAUDOS TECNICOS,ANTEPROJETOS DE INTERVENCOES LOCALIZADAS,QUANTITATIVOS E RELATORIO FOTOGRAFICO PARA EXECUCAO DE RECUPERACAO ESTRUTURAL DE PREDIOS PUBLICOS,COM AREAS DE PROJECAO HORIZONTAL ATE 1000M2</v>
      </c>
      <c r="C1296" s="115" t="s">
        <v>34909</v>
      </c>
      <c r="D1296" s="115" t="s">
        <v>34910</v>
      </c>
      <c r="E1296" s="115" t="s">
        <v>34920</v>
      </c>
      <c r="F1296" s="115" t="s">
        <v>34921</v>
      </c>
      <c r="I1296" s="115" t="s">
        <v>16</v>
      </c>
      <c r="J1296" s="115">
        <v>9.34</v>
      </c>
    </row>
    <row r="1297" spans="1:10" hidden="1">
      <c r="A1297" s="115" t="s">
        <v>1558</v>
      </c>
      <c r="B1297" s="115" t="str">
        <f t="shared" si="20"/>
        <v>SERVICOS DE ELABORACAO DE VISTORIAS,LAUDOS TECNICOS,ANTEPROJETOS DE INTERVENCOES LOCALIZADAS,QUANTITATIVOS E RELATORIO FOTOGRAFICO PARA EXECUCAO DE RECUPERACAO ESTRUTURAL DE PREDIOS PUBLICOS,COM AREAS DE PROJECAO HORIZONTAL ATE 1000M2</v>
      </c>
      <c r="C1297" s="115" t="s">
        <v>34909</v>
      </c>
      <c r="D1297" s="115" t="s">
        <v>34910</v>
      </c>
      <c r="E1297" s="115" t="s">
        <v>34920</v>
      </c>
      <c r="F1297" s="115" t="s">
        <v>34921</v>
      </c>
      <c r="I1297" s="115" t="s">
        <v>16</v>
      </c>
      <c r="J1297" s="115">
        <v>8.33</v>
      </c>
    </row>
    <row r="1298" spans="1:10" hidden="1">
      <c r="A1298" s="115" t="s">
        <v>1559</v>
      </c>
      <c r="B1298" s="11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15" t="s">
        <v>34909</v>
      </c>
      <c r="D1298" s="115" t="s">
        <v>34910</v>
      </c>
      <c r="E1298" s="115" t="s">
        <v>34920</v>
      </c>
      <c r="F1298" s="115" t="s">
        <v>34922</v>
      </c>
      <c r="G1298" s="115" t="s">
        <v>34923</v>
      </c>
      <c r="I1298" s="115" t="s">
        <v>16</v>
      </c>
      <c r="J1298" s="115">
        <v>6.23</v>
      </c>
    </row>
    <row r="1299" spans="1:10" hidden="1">
      <c r="A1299" s="115" t="s">
        <v>1560</v>
      </c>
      <c r="B1299" s="11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15" t="s">
        <v>34909</v>
      </c>
      <c r="D1299" s="115" t="s">
        <v>34910</v>
      </c>
      <c r="E1299" s="115" t="s">
        <v>34920</v>
      </c>
      <c r="F1299" s="115" t="s">
        <v>34922</v>
      </c>
      <c r="G1299" s="115" t="s">
        <v>34923</v>
      </c>
      <c r="I1299" s="115" t="s">
        <v>16</v>
      </c>
      <c r="J1299" s="115">
        <v>5.55</v>
      </c>
    </row>
    <row r="1300" spans="1:10" hidden="1">
      <c r="A1300" s="115" t="s">
        <v>1561</v>
      </c>
      <c r="B1300" s="115"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15" t="s">
        <v>34909</v>
      </c>
      <c r="D1300" s="115" t="s">
        <v>34910</v>
      </c>
      <c r="E1300" s="115" t="s">
        <v>34920</v>
      </c>
      <c r="F1300" s="115" t="s">
        <v>34924</v>
      </c>
      <c r="G1300" s="115" t="s">
        <v>34925</v>
      </c>
      <c r="H1300" s="115" t="s">
        <v>34555</v>
      </c>
      <c r="I1300" s="115" t="s">
        <v>16</v>
      </c>
      <c r="J1300" s="115">
        <v>4.95</v>
      </c>
    </row>
    <row r="1301" spans="1:10" hidden="1">
      <c r="A1301" s="115" t="s">
        <v>1562</v>
      </c>
      <c r="B1301" s="115"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15" t="s">
        <v>34909</v>
      </c>
      <c r="D1301" s="115" t="s">
        <v>34910</v>
      </c>
      <c r="E1301" s="115" t="s">
        <v>34920</v>
      </c>
      <c r="F1301" s="115" t="s">
        <v>34924</v>
      </c>
      <c r="G1301" s="115" t="s">
        <v>34925</v>
      </c>
      <c r="H1301" s="115" t="s">
        <v>34555</v>
      </c>
      <c r="I1301" s="115" t="s">
        <v>16</v>
      </c>
      <c r="J1301" s="115">
        <v>4.42</v>
      </c>
    </row>
    <row r="1302" spans="1:10" hidden="1">
      <c r="A1302" s="115" t="s">
        <v>1563</v>
      </c>
      <c r="B1302" s="115"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15" t="s">
        <v>34909</v>
      </c>
      <c r="D1302" s="115" t="s">
        <v>34910</v>
      </c>
      <c r="E1302" s="115" t="s">
        <v>34920</v>
      </c>
      <c r="F1302" s="115" t="s">
        <v>34926</v>
      </c>
      <c r="G1302" s="115" t="s">
        <v>34927</v>
      </c>
      <c r="I1302" s="115" t="s">
        <v>16</v>
      </c>
      <c r="J1302" s="115">
        <v>3.93</v>
      </c>
    </row>
    <row r="1303" spans="1:10" hidden="1">
      <c r="A1303" s="115" t="s">
        <v>1564</v>
      </c>
      <c r="B1303" s="115"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15" t="s">
        <v>34909</v>
      </c>
      <c r="D1303" s="115" t="s">
        <v>34910</v>
      </c>
      <c r="E1303" s="115" t="s">
        <v>34920</v>
      </c>
      <c r="F1303" s="115" t="s">
        <v>34926</v>
      </c>
      <c r="G1303" s="115" t="s">
        <v>34927</v>
      </c>
      <c r="I1303" s="115" t="s">
        <v>16</v>
      </c>
      <c r="J1303" s="115">
        <v>3.52</v>
      </c>
    </row>
    <row r="1304" spans="1:10" hidden="1">
      <c r="A1304" s="115" t="s">
        <v>1565</v>
      </c>
      <c r="B1304" s="115"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4" s="115" t="s">
        <v>34928</v>
      </c>
      <c r="D1304" s="115" t="s">
        <v>34929</v>
      </c>
      <c r="E1304" s="115" t="s">
        <v>34930</v>
      </c>
      <c r="F1304" s="115" t="s">
        <v>34931</v>
      </c>
      <c r="G1304" s="115" t="s">
        <v>34932</v>
      </c>
      <c r="I1304" s="115" t="s">
        <v>16</v>
      </c>
      <c r="J1304" s="115">
        <v>104.53</v>
      </c>
    </row>
    <row r="1305" spans="1:10" hidden="1">
      <c r="A1305" s="115" t="s">
        <v>1566</v>
      </c>
      <c r="B1305" s="115"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5" s="115" t="s">
        <v>34928</v>
      </c>
      <c r="D1305" s="115" t="s">
        <v>34929</v>
      </c>
      <c r="E1305" s="115" t="s">
        <v>34930</v>
      </c>
      <c r="F1305" s="115" t="s">
        <v>34931</v>
      </c>
      <c r="G1305" s="115" t="s">
        <v>34932</v>
      </c>
      <c r="I1305" s="115" t="s">
        <v>16</v>
      </c>
      <c r="J1305" s="115">
        <v>90.58</v>
      </c>
    </row>
    <row r="1306" spans="1:10" hidden="1">
      <c r="A1306" s="115" t="s">
        <v>1567</v>
      </c>
      <c r="B1306" s="115"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6" s="115" t="s">
        <v>34928</v>
      </c>
      <c r="D1306" s="115" t="s">
        <v>34933</v>
      </c>
      <c r="E1306" s="115" t="s">
        <v>34934</v>
      </c>
      <c r="F1306" s="115" t="s">
        <v>34935</v>
      </c>
      <c r="G1306" s="115" t="s">
        <v>34936</v>
      </c>
      <c r="I1306" s="115" t="s">
        <v>16</v>
      </c>
      <c r="J1306" s="115">
        <v>95.5</v>
      </c>
    </row>
    <row r="1307" spans="1:10" hidden="1">
      <c r="A1307" s="115" t="s">
        <v>1568</v>
      </c>
      <c r="B1307" s="115"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7" s="115" t="s">
        <v>34928</v>
      </c>
      <c r="D1307" s="115" t="s">
        <v>34933</v>
      </c>
      <c r="E1307" s="115" t="s">
        <v>34934</v>
      </c>
      <c r="F1307" s="115" t="s">
        <v>34935</v>
      </c>
      <c r="G1307" s="115" t="s">
        <v>34936</v>
      </c>
      <c r="I1307" s="115" t="s">
        <v>16</v>
      </c>
      <c r="J1307" s="115">
        <v>82.75</v>
      </c>
    </row>
    <row r="1308" spans="1:10" hidden="1">
      <c r="A1308" s="115" t="s">
        <v>1569</v>
      </c>
      <c r="B1308" s="11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8" s="115" t="s">
        <v>34928</v>
      </c>
      <c r="D1308" s="115" t="s">
        <v>34937</v>
      </c>
      <c r="E1308" s="115" t="s">
        <v>34938</v>
      </c>
      <c r="F1308" s="115" t="s">
        <v>34939</v>
      </c>
      <c r="G1308" s="115" t="s">
        <v>34940</v>
      </c>
      <c r="I1308" s="115" t="s">
        <v>16</v>
      </c>
      <c r="J1308" s="115">
        <v>90.05</v>
      </c>
    </row>
    <row r="1309" spans="1:10" hidden="1">
      <c r="A1309" s="115" t="s">
        <v>1570</v>
      </c>
      <c r="B1309" s="11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9" s="115" t="s">
        <v>34928</v>
      </c>
      <c r="D1309" s="115" t="s">
        <v>34937</v>
      </c>
      <c r="E1309" s="115" t="s">
        <v>34938</v>
      </c>
      <c r="F1309" s="115" t="s">
        <v>34939</v>
      </c>
      <c r="G1309" s="115" t="s">
        <v>34940</v>
      </c>
      <c r="I1309" s="115" t="s">
        <v>16</v>
      </c>
      <c r="J1309" s="115">
        <v>78.03</v>
      </c>
    </row>
    <row r="1310" spans="1:10" hidden="1">
      <c r="A1310" s="115" t="s">
        <v>1571</v>
      </c>
      <c r="B1310" s="115"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0" s="115" t="s">
        <v>34928</v>
      </c>
      <c r="D1310" s="115" t="s">
        <v>34941</v>
      </c>
      <c r="E1310" s="115" t="s">
        <v>34942</v>
      </c>
      <c r="F1310" s="115" t="s">
        <v>34943</v>
      </c>
      <c r="G1310" s="115" t="s">
        <v>34849</v>
      </c>
      <c r="I1310" s="115" t="s">
        <v>16</v>
      </c>
      <c r="J1310" s="115">
        <v>82.34</v>
      </c>
    </row>
    <row r="1311" spans="1:10" hidden="1">
      <c r="A1311" s="115" t="s">
        <v>1572</v>
      </c>
      <c r="B1311" s="115"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1" s="115" t="s">
        <v>34928</v>
      </c>
      <c r="D1311" s="115" t="s">
        <v>34941</v>
      </c>
      <c r="E1311" s="115" t="s">
        <v>34942</v>
      </c>
      <c r="F1311" s="115" t="s">
        <v>34943</v>
      </c>
      <c r="G1311" s="115" t="s">
        <v>34849</v>
      </c>
      <c r="I1311" s="115" t="s">
        <v>16</v>
      </c>
      <c r="J1311" s="115">
        <v>71.349999999999994</v>
      </c>
    </row>
    <row r="1312" spans="1:10" hidden="1">
      <c r="A1312" s="115" t="s">
        <v>1573</v>
      </c>
      <c r="B1312" s="115"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2" s="115" t="s">
        <v>34928</v>
      </c>
      <c r="D1312" s="115" t="s">
        <v>34944</v>
      </c>
      <c r="E1312" s="115" t="s">
        <v>34945</v>
      </c>
      <c r="F1312" s="115" t="s">
        <v>34946</v>
      </c>
      <c r="G1312" s="115" t="s">
        <v>34947</v>
      </c>
      <c r="I1312" s="115" t="s">
        <v>16</v>
      </c>
      <c r="J1312" s="115">
        <v>73.260000000000005</v>
      </c>
    </row>
    <row r="1313" spans="1:10" hidden="1">
      <c r="A1313" s="115" t="s">
        <v>1574</v>
      </c>
      <c r="B1313" s="115"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3" s="115" t="s">
        <v>34928</v>
      </c>
      <c r="D1313" s="115" t="s">
        <v>34944</v>
      </c>
      <c r="E1313" s="115" t="s">
        <v>34945</v>
      </c>
      <c r="F1313" s="115" t="s">
        <v>34946</v>
      </c>
      <c r="G1313" s="115" t="s">
        <v>34947</v>
      </c>
      <c r="I1313" s="115" t="s">
        <v>16</v>
      </c>
      <c r="J1313" s="115">
        <v>63.48</v>
      </c>
    </row>
    <row r="1314" spans="1:10" hidden="1">
      <c r="A1314" s="115" t="s">
        <v>1575</v>
      </c>
      <c r="B1314" s="115"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4" s="115" t="s">
        <v>34928</v>
      </c>
      <c r="D1314" s="115" t="s">
        <v>34948</v>
      </c>
      <c r="E1314" s="115" t="s">
        <v>34559</v>
      </c>
      <c r="F1314" s="115" t="s">
        <v>34560</v>
      </c>
      <c r="G1314" s="115" t="s">
        <v>34561</v>
      </c>
      <c r="I1314" s="115" t="s">
        <v>16</v>
      </c>
      <c r="J1314" s="115">
        <v>58.02</v>
      </c>
    </row>
    <row r="1315" spans="1:10" hidden="1">
      <c r="A1315" s="115" t="s">
        <v>1576</v>
      </c>
      <c r="B1315" s="115"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5" s="115" t="s">
        <v>34928</v>
      </c>
      <c r="D1315" s="115" t="s">
        <v>34948</v>
      </c>
      <c r="E1315" s="115" t="s">
        <v>34559</v>
      </c>
      <c r="F1315" s="115" t="s">
        <v>34560</v>
      </c>
      <c r="G1315" s="115" t="s">
        <v>34561</v>
      </c>
      <c r="I1315" s="115" t="s">
        <v>16</v>
      </c>
      <c r="J1315" s="115">
        <v>50.28</v>
      </c>
    </row>
    <row r="1316" spans="1:10" hidden="1">
      <c r="A1316" s="115" t="s">
        <v>1577</v>
      </c>
      <c r="B1316" s="115"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15" t="s">
        <v>34928</v>
      </c>
      <c r="D1316" s="115" t="s">
        <v>34949</v>
      </c>
      <c r="E1316" s="115" t="s">
        <v>34950</v>
      </c>
      <c r="F1316" s="115" t="s">
        <v>34607</v>
      </c>
      <c r="G1316" s="115" t="s">
        <v>34608</v>
      </c>
      <c r="I1316" s="115" t="s">
        <v>16</v>
      </c>
      <c r="J1316" s="115">
        <v>59.46</v>
      </c>
    </row>
    <row r="1317" spans="1:10" hidden="1">
      <c r="A1317" s="115" t="s">
        <v>1578</v>
      </c>
      <c r="B1317" s="115"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15" t="s">
        <v>34928</v>
      </c>
      <c r="D1317" s="115" t="s">
        <v>34949</v>
      </c>
      <c r="E1317" s="115" t="s">
        <v>34950</v>
      </c>
      <c r="F1317" s="115" t="s">
        <v>34607</v>
      </c>
      <c r="G1317" s="115" t="s">
        <v>34608</v>
      </c>
      <c r="I1317" s="115" t="s">
        <v>16</v>
      </c>
      <c r="J1317" s="115">
        <v>51.53</v>
      </c>
    </row>
    <row r="1318" spans="1:10" hidden="1">
      <c r="A1318" s="115" t="s">
        <v>1579</v>
      </c>
      <c r="B1318" s="11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15" t="s">
        <v>34928</v>
      </c>
      <c r="D1318" s="115" t="s">
        <v>34951</v>
      </c>
      <c r="E1318" s="115" t="s">
        <v>34952</v>
      </c>
      <c r="F1318" s="115" t="s">
        <v>34953</v>
      </c>
      <c r="G1318" s="115" t="s">
        <v>34954</v>
      </c>
      <c r="I1318" s="115" t="s">
        <v>16</v>
      </c>
      <c r="J1318" s="115">
        <v>43.17</v>
      </c>
    </row>
    <row r="1319" spans="1:10" hidden="1">
      <c r="A1319" s="115" t="s">
        <v>1580</v>
      </c>
      <c r="B1319" s="11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15" t="s">
        <v>34928</v>
      </c>
      <c r="D1319" s="115" t="s">
        <v>34951</v>
      </c>
      <c r="E1319" s="115" t="s">
        <v>34952</v>
      </c>
      <c r="F1319" s="115" t="s">
        <v>34953</v>
      </c>
      <c r="G1319" s="115" t="s">
        <v>34954</v>
      </c>
      <c r="I1319" s="115" t="s">
        <v>16</v>
      </c>
      <c r="J1319" s="115">
        <v>37.409999999999997</v>
      </c>
    </row>
    <row r="1320" spans="1:10" hidden="1">
      <c r="A1320" s="115" t="s">
        <v>1581</v>
      </c>
      <c r="B1320" s="115"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15" t="s">
        <v>34928</v>
      </c>
      <c r="D1320" s="115" t="s">
        <v>34955</v>
      </c>
      <c r="E1320" s="115" t="s">
        <v>34956</v>
      </c>
      <c r="F1320" s="115" t="s">
        <v>34484</v>
      </c>
      <c r="G1320" s="115" t="s">
        <v>34485</v>
      </c>
      <c r="I1320" s="115" t="s">
        <v>16</v>
      </c>
      <c r="J1320" s="115">
        <v>34.69</v>
      </c>
    </row>
    <row r="1321" spans="1:10" hidden="1">
      <c r="A1321" s="115" t="s">
        <v>1582</v>
      </c>
      <c r="B1321" s="115"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15" t="s">
        <v>34928</v>
      </c>
      <c r="D1321" s="115" t="s">
        <v>34955</v>
      </c>
      <c r="E1321" s="115" t="s">
        <v>34956</v>
      </c>
      <c r="F1321" s="115" t="s">
        <v>34484</v>
      </c>
      <c r="G1321" s="115" t="s">
        <v>34485</v>
      </c>
      <c r="I1321" s="115" t="s">
        <v>16</v>
      </c>
      <c r="J1321" s="115">
        <v>30.06</v>
      </c>
    </row>
    <row r="1322" spans="1:10" hidden="1">
      <c r="A1322" s="115" t="s">
        <v>1583</v>
      </c>
      <c r="B1322" s="115"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15" t="s">
        <v>34590</v>
      </c>
      <c r="D1322" s="115" t="s">
        <v>34957</v>
      </c>
      <c r="E1322" s="115" t="s">
        <v>34958</v>
      </c>
      <c r="F1322" s="115" t="s">
        <v>34959</v>
      </c>
      <c r="G1322" s="115" t="s">
        <v>34960</v>
      </c>
      <c r="H1322" s="115" t="s">
        <v>34961</v>
      </c>
      <c r="I1322" s="115" t="s">
        <v>16</v>
      </c>
      <c r="J1322" s="115">
        <v>16.43</v>
      </c>
    </row>
    <row r="1323" spans="1:10" hidden="1">
      <c r="A1323" s="115" t="s">
        <v>1584</v>
      </c>
      <c r="B1323" s="115"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15" t="s">
        <v>34590</v>
      </c>
      <c r="D1323" s="115" t="s">
        <v>34957</v>
      </c>
      <c r="E1323" s="115" t="s">
        <v>34958</v>
      </c>
      <c r="F1323" s="115" t="s">
        <v>34959</v>
      </c>
      <c r="G1323" s="115" t="s">
        <v>34960</v>
      </c>
      <c r="H1323" s="115" t="s">
        <v>34961</v>
      </c>
      <c r="I1323" s="115" t="s">
        <v>16</v>
      </c>
      <c r="J1323" s="115">
        <v>14.23</v>
      </c>
    </row>
    <row r="1324" spans="1:10" hidden="1">
      <c r="A1324" s="115" t="s">
        <v>1585</v>
      </c>
      <c r="B1324" s="115"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15" t="s">
        <v>34590</v>
      </c>
      <c r="D1324" s="115" t="s">
        <v>34962</v>
      </c>
      <c r="E1324" s="115" t="s">
        <v>34963</v>
      </c>
      <c r="F1324" s="115" t="s">
        <v>34559</v>
      </c>
      <c r="G1324" s="115" t="s">
        <v>34560</v>
      </c>
      <c r="H1324" s="115" t="s">
        <v>34561</v>
      </c>
      <c r="I1324" s="115" t="s">
        <v>16</v>
      </c>
      <c r="J1324" s="115">
        <v>11.34</v>
      </c>
    </row>
    <row r="1325" spans="1:10" hidden="1">
      <c r="A1325" s="115" t="s">
        <v>1586</v>
      </c>
      <c r="B1325" s="115"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15" t="s">
        <v>34590</v>
      </c>
      <c r="D1325" s="115" t="s">
        <v>34962</v>
      </c>
      <c r="E1325" s="115" t="s">
        <v>34963</v>
      </c>
      <c r="F1325" s="115" t="s">
        <v>34559</v>
      </c>
      <c r="G1325" s="115" t="s">
        <v>34560</v>
      </c>
      <c r="H1325" s="115" t="s">
        <v>34561</v>
      </c>
      <c r="I1325" s="115" t="s">
        <v>16</v>
      </c>
      <c r="J1325" s="115">
        <v>9.83</v>
      </c>
    </row>
    <row r="1326" spans="1:10" hidden="1">
      <c r="A1326" s="115" t="s">
        <v>1587</v>
      </c>
      <c r="B1326" s="115"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15" t="s">
        <v>34590</v>
      </c>
      <c r="D1326" s="115" t="s">
        <v>34600</v>
      </c>
      <c r="E1326" s="115" t="s">
        <v>34964</v>
      </c>
      <c r="F1326" s="115" t="s">
        <v>34965</v>
      </c>
      <c r="G1326" s="115" t="s">
        <v>34966</v>
      </c>
      <c r="H1326" s="115" t="s">
        <v>34967</v>
      </c>
      <c r="I1326" s="115" t="s">
        <v>16</v>
      </c>
      <c r="J1326" s="115">
        <v>11.35</v>
      </c>
    </row>
    <row r="1327" spans="1:10" hidden="1">
      <c r="A1327" s="115" t="s">
        <v>1588</v>
      </c>
      <c r="B1327" s="115"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15" t="s">
        <v>34590</v>
      </c>
      <c r="D1327" s="115" t="s">
        <v>34600</v>
      </c>
      <c r="E1327" s="115" t="s">
        <v>34964</v>
      </c>
      <c r="F1327" s="115" t="s">
        <v>34965</v>
      </c>
      <c r="G1327" s="115" t="s">
        <v>34966</v>
      </c>
      <c r="H1327" s="115" t="s">
        <v>34967</v>
      </c>
      <c r="I1327" s="115" t="s">
        <v>16</v>
      </c>
      <c r="J1327" s="115">
        <v>9.84</v>
      </c>
    </row>
    <row r="1328" spans="1:10" hidden="1">
      <c r="A1328" s="115" t="s">
        <v>1589</v>
      </c>
      <c r="B1328" s="11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8" s="115" t="s">
        <v>34928</v>
      </c>
      <c r="D1328" s="115" t="s">
        <v>34968</v>
      </c>
      <c r="E1328" s="115" t="s">
        <v>34969</v>
      </c>
      <c r="F1328" s="115" t="s">
        <v>34970</v>
      </c>
      <c r="G1328" s="115" t="s">
        <v>34971</v>
      </c>
      <c r="I1328" s="115" t="s">
        <v>16</v>
      </c>
      <c r="J1328" s="115">
        <v>55.71</v>
      </c>
    </row>
    <row r="1329" spans="1:10" hidden="1">
      <c r="A1329" s="115" t="s">
        <v>1590</v>
      </c>
      <c r="B1329" s="11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9" s="115" t="s">
        <v>34928</v>
      </c>
      <c r="D1329" s="115" t="s">
        <v>34968</v>
      </c>
      <c r="E1329" s="115" t="s">
        <v>34969</v>
      </c>
      <c r="F1329" s="115" t="s">
        <v>34970</v>
      </c>
      <c r="G1329" s="115" t="s">
        <v>34971</v>
      </c>
      <c r="I1329" s="115" t="s">
        <v>16</v>
      </c>
      <c r="J1329" s="115">
        <v>48.27</v>
      </c>
    </row>
    <row r="1330" spans="1:10" hidden="1">
      <c r="A1330" s="115" t="s">
        <v>1591</v>
      </c>
      <c r="B1330" s="115"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0" s="115" t="s">
        <v>34928</v>
      </c>
      <c r="D1330" s="115" t="s">
        <v>34972</v>
      </c>
      <c r="E1330" s="115" t="s">
        <v>34934</v>
      </c>
      <c r="F1330" s="115" t="s">
        <v>34935</v>
      </c>
      <c r="G1330" s="115" t="s">
        <v>34936</v>
      </c>
      <c r="I1330" s="115" t="s">
        <v>16</v>
      </c>
      <c r="J1330" s="115">
        <v>38.619999999999997</v>
      </c>
    </row>
    <row r="1331" spans="1:10" hidden="1">
      <c r="A1331" s="115" t="s">
        <v>1592</v>
      </c>
      <c r="B1331" s="115"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1" s="115" t="s">
        <v>34928</v>
      </c>
      <c r="D1331" s="115" t="s">
        <v>34972</v>
      </c>
      <c r="E1331" s="115" t="s">
        <v>34934</v>
      </c>
      <c r="F1331" s="115" t="s">
        <v>34935</v>
      </c>
      <c r="G1331" s="115" t="s">
        <v>34936</v>
      </c>
      <c r="I1331" s="115" t="s">
        <v>16</v>
      </c>
      <c r="J1331" s="115">
        <v>33.46</v>
      </c>
    </row>
    <row r="1332" spans="1:10" hidden="1">
      <c r="A1332" s="115" t="s">
        <v>1593</v>
      </c>
      <c r="B1332" s="115"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2" s="115" t="s">
        <v>34928</v>
      </c>
      <c r="D1332" s="115" t="s">
        <v>34973</v>
      </c>
      <c r="E1332" s="115" t="s">
        <v>34938</v>
      </c>
      <c r="F1332" s="115" t="s">
        <v>34939</v>
      </c>
      <c r="G1332" s="115" t="s">
        <v>34940</v>
      </c>
      <c r="I1332" s="115" t="s">
        <v>16</v>
      </c>
      <c r="J1332" s="115">
        <v>30.87</v>
      </c>
    </row>
    <row r="1333" spans="1:10" hidden="1">
      <c r="A1333" s="115" t="s">
        <v>1594</v>
      </c>
      <c r="B1333" s="115"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3" s="115" t="s">
        <v>34928</v>
      </c>
      <c r="D1333" s="115" t="s">
        <v>34973</v>
      </c>
      <c r="E1333" s="115" t="s">
        <v>34938</v>
      </c>
      <c r="F1333" s="115" t="s">
        <v>34939</v>
      </c>
      <c r="G1333" s="115" t="s">
        <v>34940</v>
      </c>
      <c r="I1333" s="115" t="s">
        <v>16</v>
      </c>
      <c r="J1333" s="115">
        <v>26.75</v>
      </c>
    </row>
    <row r="1334" spans="1:10" hidden="1">
      <c r="A1334" s="115" t="s">
        <v>1595</v>
      </c>
      <c r="B1334" s="115" t="str">
        <f t="shared" si="20"/>
        <v>PROJETO BASICO DE INSTALACAO DE INCENDIO E SPDA PARA PREDIOS ESCOLARES E/OU ADMINISTRATIVOS ATE 500M2,APRESENTADO EM AUTOCAD,INCLUSIVE AS LEGALIZACOES PERTINENTES</v>
      </c>
      <c r="C1334" s="115" t="s">
        <v>34974</v>
      </c>
      <c r="D1334" s="115" t="s">
        <v>34975</v>
      </c>
      <c r="E1334" s="115" t="s">
        <v>34660</v>
      </c>
      <c r="I1334" s="115" t="s">
        <v>16</v>
      </c>
      <c r="J1334" s="115">
        <v>3.61</v>
      </c>
    </row>
    <row r="1335" spans="1:10" hidden="1">
      <c r="A1335" s="115" t="s">
        <v>1596</v>
      </c>
      <c r="B1335" s="115" t="str">
        <f t="shared" si="20"/>
        <v>PROJETO BASICO DE INSTALACAO DE INCENDIO E SPDA PARA PREDIOS ESCOLARES E/OU ADMINISTRATIVOS ATE 500M2,APRESENTADO EM AUTOCAD,INCLUSIVE AS LEGALIZACOES PERTINENTES</v>
      </c>
      <c r="C1335" s="115" t="s">
        <v>34974</v>
      </c>
      <c r="D1335" s="115" t="s">
        <v>34975</v>
      </c>
      <c r="E1335" s="115" t="s">
        <v>34660</v>
      </c>
      <c r="I1335" s="115" t="s">
        <v>16</v>
      </c>
      <c r="J1335" s="115">
        <v>3.12</v>
      </c>
    </row>
    <row r="1336" spans="1:10" hidden="1">
      <c r="A1336" s="115" t="s">
        <v>1597</v>
      </c>
      <c r="B1336" s="115" t="str">
        <f t="shared" si="20"/>
        <v>PROJETO BASICO DE INSTALACAO DE INCENDIO E SPDA PARA PREDIOS ESCOLARES E/OU ADMINISTRATIVOS DE 501 ATE 3000M2,APRESENTADO EM AUTOCAD,INCLUSIVE AS LEGALIZACOES PERTINENTES</v>
      </c>
      <c r="C1336" s="115" t="s">
        <v>34974</v>
      </c>
      <c r="D1336" s="115" t="s">
        <v>34976</v>
      </c>
      <c r="E1336" s="115" t="s">
        <v>34691</v>
      </c>
      <c r="I1336" s="115" t="s">
        <v>16</v>
      </c>
      <c r="J1336" s="115">
        <v>1.98</v>
      </c>
    </row>
    <row r="1337" spans="1:10" hidden="1">
      <c r="A1337" s="115" t="s">
        <v>1598</v>
      </c>
      <c r="B1337" s="115" t="str">
        <f t="shared" si="20"/>
        <v>PROJETO BASICO DE INSTALACAO DE INCENDIO E SPDA PARA PREDIOS ESCOLARES E/OU ADMINISTRATIVOS DE 501 ATE 3000M2,APRESENTADO EM AUTOCAD,INCLUSIVE AS LEGALIZACOES PERTINENTES</v>
      </c>
      <c r="C1337" s="115" t="s">
        <v>34974</v>
      </c>
      <c r="D1337" s="115" t="s">
        <v>34976</v>
      </c>
      <c r="E1337" s="115" t="s">
        <v>34691</v>
      </c>
      <c r="I1337" s="115" t="s">
        <v>16</v>
      </c>
      <c r="J1337" s="115">
        <v>1.71</v>
      </c>
    </row>
    <row r="1338" spans="1:10" hidden="1">
      <c r="A1338" s="115" t="s">
        <v>1599</v>
      </c>
      <c r="B1338" s="115" t="str">
        <f t="shared" si="20"/>
        <v>PROJETO BASICO DE INSTALACAO DE INCENDIO E SPDA PARA PREDIOS ESCOLARES E/OU ADMINISTRATIVOS ACIMA DE 3000M2,APRESENTADOEM AUTOCAD,INCLUSIVE AS LEGALIZACOES PERTINENTES</v>
      </c>
      <c r="C1338" s="115" t="s">
        <v>34974</v>
      </c>
      <c r="D1338" s="115" t="s">
        <v>34977</v>
      </c>
      <c r="E1338" s="115" t="s">
        <v>34672</v>
      </c>
      <c r="I1338" s="115" t="s">
        <v>16</v>
      </c>
      <c r="J1338" s="115">
        <v>0.99</v>
      </c>
    </row>
    <row r="1339" spans="1:10" hidden="1">
      <c r="A1339" s="115" t="s">
        <v>1600</v>
      </c>
      <c r="B1339" s="115" t="str">
        <f t="shared" si="20"/>
        <v>PROJETO BASICO DE INSTALACAO DE INCENDIO E SPDA PARA PREDIOS ESCOLARES E/OU ADMINISTRATIVOS ACIMA DE 3000M2,APRESENTADOEM AUTOCAD,INCLUSIVE AS LEGALIZACOES PERTINENTES</v>
      </c>
      <c r="C1339" s="115" t="s">
        <v>34974</v>
      </c>
      <c r="D1339" s="115" t="s">
        <v>34977</v>
      </c>
      <c r="E1339" s="115" t="s">
        <v>34672</v>
      </c>
      <c r="I1339" s="115" t="s">
        <v>16</v>
      </c>
      <c r="J1339" s="115">
        <v>0.86</v>
      </c>
    </row>
    <row r="1340" spans="1:10" hidden="1">
      <c r="A1340" s="115" t="s">
        <v>1601</v>
      </c>
      <c r="B1340" s="115" t="str">
        <f t="shared" si="20"/>
        <v>PROJETO BASICO DE INSTALACAO DE INCENDIO E SPDA PARA PREDIOS CULTURAIS ATE 500M2,APRESENTADO EM AUTOCAD,INCLUSIVE AS LEGALIZACOES PERTINENTES</v>
      </c>
      <c r="C1340" s="115" t="s">
        <v>34974</v>
      </c>
      <c r="D1340" s="115" t="s">
        <v>34978</v>
      </c>
      <c r="E1340" s="115" t="s">
        <v>34979</v>
      </c>
      <c r="I1340" s="115" t="s">
        <v>16</v>
      </c>
      <c r="J1340" s="115">
        <v>9.0500000000000007</v>
      </c>
    </row>
    <row r="1341" spans="1:10" hidden="1">
      <c r="A1341" s="115" t="s">
        <v>1602</v>
      </c>
      <c r="B1341" s="115" t="str">
        <f t="shared" si="20"/>
        <v>PROJETO BASICO DE INSTALACAO DE INCENDIO E SPDA PARA PREDIOS CULTURAIS ATE 500M2,APRESENTADO EM AUTOCAD,INCLUSIVE AS LEGALIZACOES PERTINENTES</v>
      </c>
      <c r="C1341" s="115" t="s">
        <v>34974</v>
      </c>
      <c r="D1341" s="115" t="s">
        <v>34978</v>
      </c>
      <c r="E1341" s="115" t="s">
        <v>34979</v>
      </c>
      <c r="I1341" s="115" t="s">
        <v>16</v>
      </c>
      <c r="J1341" s="115">
        <v>7.84</v>
      </c>
    </row>
    <row r="1342" spans="1:10" hidden="1">
      <c r="A1342" s="115" t="s">
        <v>1603</v>
      </c>
      <c r="B1342" s="115" t="str">
        <f t="shared" si="20"/>
        <v>PROJETO BASICO DE INSTALACAO DE INCENDIO E SPDA PARA PREDIOS CULTURAIS ACIMA DE 500M2,APRESENTADO EM AUTOCAD,INCLUSIVE AS LEGALIZACOES PERTINENTES</v>
      </c>
      <c r="C1342" s="115" t="s">
        <v>34974</v>
      </c>
      <c r="D1342" s="115" t="s">
        <v>34980</v>
      </c>
      <c r="E1342" s="115" t="s">
        <v>34981</v>
      </c>
      <c r="I1342" s="115" t="s">
        <v>16</v>
      </c>
      <c r="J1342" s="115">
        <v>6.05</v>
      </c>
    </row>
    <row r="1343" spans="1:10" hidden="1">
      <c r="A1343" s="115" t="s">
        <v>1604</v>
      </c>
      <c r="B1343" s="115" t="str">
        <f t="shared" si="20"/>
        <v>PROJETO BASICO DE INSTALACAO DE INCENDIO E SPDA PARA PREDIOS CULTURAIS ACIMA DE 500M2,APRESENTADO EM AUTOCAD,INCLUSIVE AS LEGALIZACOES PERTINENTES</v>
      </c>
      <c r="C1343" s="115" t="s">
        <v>34974</v>
      </c>
      <c r="D1343" s="115" t="s">
        <v>34980</v>
      </c>
      <c r="E1343" s="115" t="s">
        <v>34981</v>
      </c>
      <c r="I1343" s="115" t="s">
        <v>16</v>
      </c>
      <c r="J1343" s="115">
        <v>5.24</v>
      </c>
    </row>
    <row r="1344" spans="1:10" hidden="1">
      <c r="A1344" s="115" t="s">
        <v>1605</v>
      </c>
      <c r="B1344" s="115" t="str">
        <f t="shared" si="20"/>
        <v>PROJETO BASICO DE INSTALACAO DE INCENDIO E SPDA PARA PREDIOS HOSPITALARES,APRESENTADO EM AUTOCAD,INCLUSIVE AS LEGALIZACOES PERTINENTES</v>
      </c>
      <c r="C1344" s="115" t="s">
        <v>34974</v>
      </c>
      <c r="D1344" s="115" t="s">
        <v>34982</v>
      </c>
      <c r="E1344" s="115" t="s">
        <v>34983</v>
      </c>
      <c r="I1344" s="115" t="s">
        <v>16</v>
      </c>
      <c r="J1344" s="115">
        <v>7.23</v>
      </c>
    </row>
    <row r="1345" spans="1:10" hidden="1">
      <c r="A1345" s="115" t="s">
        <v>1606</v>
      </c>
      <c r="B1345" s="115" t="str">
        <f t="shared" si="20"/>
        <v>PROJETO BASICO DE INSTALACAO DE INCENDIO E SPDA PARA PREDIOS HOSPITALARES,APRESENTADO EM AUTOCAD,INCLUSIVE AS LEGALIZACOES PERTINENTES</v>
      </c>
      <c r="C1345" s="115" t="s">
        <v>34974</v>
      </c>
      <c r="D1345" s="115" t="s">
        <v>34982</v>
      </c>
      <c r="E1345" s="115" t="s">
        <v>34983</v>
      </c>
      <c r="I1345" s="115" t="s">
        <v>16</v>
      </c>
      <c r="J1345" s="115">
        <v>6.26</v>
      </c>
    </row>
    <row r="1346" spans="1:10" hidden="1">
      <c r="A1346" s="115" t="s">
        <v>1607</v>
      </c>
      <c r="B1346" s="115" t="str">
        <f t="shared" si="20"/>
        <v>PROJETO BASICO DE INSTALACAO DE INCENDIO E SPDA PARA HABITACOES/EDIFICIOS ATE 500M2,APRESENTADO EM AUTOCAD,INCLUSIVE ASLEGALIZACOES PERTINENTES</v>
      </c>
      <c r="C1346" s="115" t="s">
        <v>34984</v>
      </c>
      <c r="D1346" s="115" t="s">
        <v>34985</v>
      </c>
      <c r="E1346" s="115" t="s">
        <v>34986</v>
      </c>
      <c r="I1346" s="115" t="s">
        <v>16</v>
      </c>
      <c r="J1346" s="115">
        <v>4.43</v>
      </c>
    </row>
    <row r="1347" spans="1:10" hidden="1">
      <c r="A1347" s="115" t="s">
        <v>1608</v>
      </c>
      <c r="B1347" s="115" t="str">
        <f t="shared" si="20"/>
        <v>PROJETO BASICO DE INSTALACAO DE INCENDIO E SPDA PARA HABITACOES/EDIFICIOS ATE 500M2,APRESENTADO EM AUTOCAD,INCLUSIVE ASLEGALIZACOES PERTINENTES</v>
      </c>
      <c r="C1347" s="115" t="s">
        <v>34984</v>
      </c>
      <c r="D1347" s="115" t="s">
        <v>34985</v>
      </c>
      <c r="E1347" s="115" t="s">
        <v>34986</v>
      </c>
      <c r="I1347" s="115" t="s">
        <v>16</v>
      </c>
      <c r="J1347" s="115">
        <v>3.84</v>
      </c>
    </row>
    <row r="1348" spans="1:10" hidden="1">
      <c r="A1348" s="115" t="s">
        <v>1609</v>
      </c>
      <c r="B1348" s="115" t="str">
        <f t="shared" si="20"/>
        <v>PROJETO BASICO DE INSTALACAO DE INCENDIO E SPDA PARA HABITACOES/EDIFICIOS DE 501 ATE 3000M2,APRESENTADO EM AUTOCAD,INCLUSIVE AS LEGALIZACOES PERTINENTES</v>
      </c>
      <c r="C1348" s="115" t="s">
        <v>34984</v>
      </c>
      <c r="D1348" s="115" t="s">
        <v>34987</v>
      </c>
      <c r="E1348" s="115" t="s">
        <v>34764</v>
      </c>
      <c r="I1348" s="115" t="s">
        <v>16</v>
      </c>
      <c r="J1348" s="115">
        <v>2.11</v>
      </c>
    </row>
    <row r="1349" spans="1:10" hidden="1">
      <c r="A1349" s="115" t="s">
        <v>1610</v>
      </c>
      <c r="B1349" s="115" t="str">
        <f t="shared" ref="B1349:B1412" si="21">C1349&amp;D1349&amp;E1349&amp;F1349&amp;G1349&amp;H1349</f>
        <v>PROJETO BASICO DE INSTALACAO DE INCENDIO E SPDA PARA HABITACOES/EDIFICIOS DE 501 ATE 3000M2,APRESENTADO EM AUTOCAD,INCLUSIVE AS LEGALIZACOES PERTINENTES</v>
      </c>
      <c r="C1349" s="115" t="s">
        <v>34984</v>
      </c>
      <c r="D1349" s="115" t="s">
        <v>34987</v>
      </c>
      <c r="E1349" s="115" t="s">
        <v>34764</v>
      </c>
      <c r="I1349" s="115" t="s">
        <v>16</v>
      </c>
      <c r="J1349" s="115">
        <v>1.83</v>
      </c>
    </row>
    <row r="1350" spans="1:10" hidden="1">
      <c r="A1350" s="115" t="s">
        <v>1611</v>
      </c>
      <c r="B1350" s="115" t="str">
        <f t="shared" si="21"/>
        <v>PROJETO BASICO DE INSTALACAO DE INCENDIO E SPDA PARA HABITACOES/EDIFICIOS ACIMA DE 3000M2,APRESENTADO EM AUTOCAD,INCLUSIVE AS LEGALIZACOES PERTINENTES</v>
      </c>
      <c r="C1350" s="115" t="s">
        <v>34984</v>
      </c>
      <c r="D1350" s="115" t="s">
        <v>34988</v>
      </c>
      <c r="E1350" s="115" t="s">
        <v>34989</v>
      </c>
      <c r="I1350" s="115" t="s">
        <v>16</v>
      </c>
      <c r="J1350" s="115">
        <v>1.1000000000000001</v>
      </c>
    </row>
    <row r="1351" spans="1:10" hidden="1">
      <c r="A1351" s="115" t="s">
        <v>1612</v>
      </c>
      <c r="B1351" s="115" t="str">
        <f t="shared" si="21"/>
        <v>PROJETO BASICO DE INSTALACAO DE INCENDIO E SPDA PARA HABITACOES/EDIFICIOS ACIMA DE 3000M2,APRESENTADO EM AUTOCAD,INCLUSIVE AS LEGALIZACOES PERTINENTES</v>
      </c>
      <c r="C1351" s="115" t="s">
        <v>34984</v>
      </c>
      <c r="D1351" s="115" t="s">
        <v>34988</v>
      </c>
      <c r="E1351" s="115" t="s">
        <v>34989</v>
      </c>
      <c r="I1351" s="115" t="s">
        <v>16</v>
      </c>
      <c r="J1351" s="115">
        <v>0.95</v>
      </c>
    </row>
    <row r="1352" spans="1:10" hidden="1">
      <c r="A1352" s="115" t="s">
        <v>1613</v>
      </c>
      <c r="B1352" s="115" t="str">
        <f t="shared" si="21"/>
        <v>PROJETO BASICO DE INSTALACAO DE INCENDIO E SPDA PARA HABITACAO/LOTEAMENTO ATE 36000M2,APRESENTADO EM AUTOCAD,INCLUSIVE AS LEGALIZACOES PERTINENTES</v>
      </c>
      <c r="C1352" s="115" t="s">
        <v>34984</v>
      </c>
      <c r="D1352" s="115" t="s">
        <v>34990</v>
      </c>
      <c r="E1352" s="115" t="s">
        <v>34981</v>
      </c>
      <c r="I1352" s="115" t="s">
        <v>16</v>
      </c>
      <c r="J1352" s="115">
        <v>1.18</v>
      </c>
    </row>
    <row r="1353" spans="1:10" hidden="1">
      <c r="A1353" s="115" t="s">
        <v>1614</v>
      </c>
      <c r="B1353" s="115" t="str">
        <f t="shared" si="21"/>
        <v>PROJETO BASICO DE INSTALACAO DE INCENDIO E SPDA PARA HABITACAO/LOTEAMENTO ATE 36000M2,APRESENTADO EM AUTOCAD,INCLUSIVE AS LEGALIZACOES PERTINENTES</v>
      </c>
      <c r="C1353" s="115" t="s">
        <v>34984</v>
      </c>
      <c r="D1353" s="115" t="s">
        <v>34990</v>
      </c>
      <c r="E1353" s="115" t="s">
        <v>34981</v>
      </c>
      <c r="I1353" s="115" t="s">
        <v>16</v>
      </c>
      <c r="J1353" s="115">
        <v>1.02</v>
      </c>
    </row>
    <row r="1354" spans="1:10" hidden="1">
      <c r="A1354" s="115" t="s">
        <v>1615</v>
      </c>
      <c r="B1354" s="115" t="str">
        <f t="shared" si="21"/>
        <v>PROJETO BASICO DE INSTALACAO DE INCENDIO E SPDA PARA HABITACAO/LOTEAMENTO ACIMA DE 36000M2,APRESENTADO EM AUTOCAD,INCLUSIVE AS LEGALIZACOES PERTINENTES</v>
      </c>
      <c r="C1354" s="115" t="s">
        <v>34984</v>
      </c>
      <c r="D1354" s="115" t="s">
        <v>34991</v>
      </c>
      <c r="E1354" s="115" t="s">
        <v>34731</v>
      </c>
      <c r="I1354" s="115" t="s">
        <v>16</v>
      </c>
      <c r="J1354" s="115">
        <v>0.59</v>
      </c>
    </row>
    <row r="1355" spans="1:10" hidden="1">
      <c r="A1355" s="115" t="s">
        <v>1616</v>
      </c>
      <c r="B1355" s="115" t="str">
        <f t="shared" si="21"/>
        <v>PROJETO BASICO DE INSTALACAO DE INCENDIO E SPDA PARA HABITACAO/LOTEAMENTO ACIMA DE 36000M2,APRESENTADO EM AUTOCAD,INCLUSIVE AS LEGALIZACOES PERTINENTES</v>
      </c>
      <c r="C1355" s="115" t="s">
        <v>34984</v>
      </c>
      <c r="D1355" s="115" t="s">
        <v>34991</v>
      </c>
      <c r="E1355" s="115" t="s">
        <v>34731</v>
      </c>
      <c r="I1355" s="115" t="s">
        <v>16</v>
      </c>
      <c r="J1355" s="115">
        <v>0.51</v>
      </c>
    </row>
    <row r="1356" spans="1:10" hidden="1">
      <c r="A1356" s="115" t="s">
        <v>1617</v>
      </c>
      <c r="B1356" s="115" t="str">
        <f t="shared" si="21"/>
        <v>PROJETO EXECUTIVO DE INSTALACAO DE INCENDIO E SPDA,CONSIDERANDO PROJETO BASICO EXISTENTE,PARA PREDIOS ESCOLARES E/OU ADMINISTRATIVOS ATE 500M2,APRESENTADO EM AUTOCAD,INCLUSIVE AS LEGALIZACOES PERTINENTES</v>
      </c>
      <c r="C1356" s="115" t="s">
        <v>34992</v>
      </c>
      <c r="D1356" s="115" t="s">
        <v>34993</v>
      </c>
      <c r="E1356" s="115" t="s">
        <v>34994</v>
      </c>
      <c r="F1356" s="115" t="s">
        <v>34720</v>
      </c>
      <c r="I1356" s="115" t="s">
        <v>16</v>
      </c>
      <c r="J1356" s="115">
        <v>3.61</v>
      </c>
    </row>
    <row r="1357" spans="1:10" hidden="1">
      <c r="A1357" s="115" t="s">
        <v>1618</v>
      </c>
      <c r="B1357" s="115" t="str">
        <f t="shared" si="21"/>
        <v>PROJETO EXECUTIVO DE INSTALACAO DE INCENDIO E SPDA,CONSIDERANDO PROJETO BASICO EXISTENTE,PARA PREDIOS ESCOLARES E/OU ADMINISTRATIVOS ATE 500M2,APRESENTADO EM AUTOCAD,INCLUSIVE AS LEGALIZACOES PERTINENTES</v>
      </c>
      <c r="C1357" s="115" t="s">
        <v>34992</v>
      </c>
      <c r="D1357" s="115" t="s">
        <v>34993</v>
      </c>
      <c r="E1357" s="115" t="s">
        <v>34994</v>
      </c>
      <c r="F1357" s="115" t="s">
        <v>34720</v>
      </c>
      <c r="I1357" s="115" t="s">
        <v>16</v>
      </c>
      <c r="J1357" s="115">
        <v>3.12</v>
      </c>
    </row>
    <row r="1358" spans="1:10" hidden="1">
      <c r="A1358" s="115" t="s">
        <v>1619</v>
      </c>
      <c r="B1358" s="115" t="str">
        <f t="shared" si="21"/>
        <v>PROJETO EXECUTIVO DE INSTALACAO DE INCENDIO E SPDA,CONSIDERANDO PROJETO BASICO EXISTENTE,PARA PREDIOS ESCOLARES E/OU ADMINISTRATIVOS DE 501 ATE 3000M2,APRESENTADO EM AUTOCAD,INCLUSIVE AS LEGALIZACOES PERTINENTES</v>
      </c>
      <c r="C1358" s="115" t="s">
        <v>34992</v>
      </c>
      <c r="D1358" s="115" t="s">
        <v>34993</v>
      </c>
      <c r="E1358" s="115" t="s">
        <v>34995</v>
      </c>
      <c r="F1358" s="115" t="s">
        <v>34731</v>
      </c>
      <c r="I1358" s="115" t="s">
        <v>16</v>
      </c>
      <c r="J1358" s="115">
        <v>1.98</v>
      </c>
    </row>
    <row r="1359" spans="1:10" hidden="1">
      <c r="A1359" s="115" t="s">
        <v>1620</v>
      </c>
      <c r="B1359" s="115" t="str">
        <f t="shared" si="21"/>
        <v>PROJETO EXECUTIVO DE INSTALACAO DE INCENDIO E SPDA,CONSIDERANDO PROJETO BASICO EXISTENTE,PARA PREDIOS ESCOLARES E/OU ADMINISTRATIVOS DE 501 ATE 3000M2,APRESENTADO EM AUTOCAD,INCLUSIVE AS LEGALIZACOES PERTINENTES</v>
      </c>
      <c r="C1359" s="115" t="s">
        <v>34992</v>
      </c>
      <c r="D1359" s="115" t="s">
        <v>34993</v>
      </c>
      <c r="E1359" s="115" t="s">
        <v>34995</v>
      </c>
      <c r="F1359" s="115" t="s">
        <v>34731</v>
      </c>
      <c r="I1359" s="115" t="s">
        <v>16</v>
      </c>
      <c r="J1359" s="115">
        <v>1.71</v>
      </c>
    </row>
    <row r="1360" spans="1:10" hidden="1">
      <c r="A1360" s="115" t="s">
        <v>1621</v>
      </c>
      <c r="B1360" s="115" t="str">
        <f t="shared" si="21"/>
        <v>PROJETO EXECUTIVO DE INSTALACAO DE INCENDIO E SPDA,CONSIDERANDO PROJETO BASICO EXISTENTE,PARA PREDIOS ESCOLARES E/OU ADMINISTRATIVOS ACIMA DE 3000M2,APRESENTADO EM AUTOCAD,INCLUSIVE AS LEGALIZACOES PERTINENTES</v>
      </c>
      <c r="C1360" s="115" t="s">
        <v>34992</v>
      </c>
      <c r="D1360" s="115" t="s">
        <v>34993</v>
      </c>
      <c r="E1360" s="115" t="s">
        <v>34996</v>
      </c>
      <c r="F1360" s="115" t="s">
        <v>34997</v>
      </c>
      <c r="I1360" s="115" t="s">
        <v>16</v>
      </c>
      <c r="J1360" s="115">
        <v>0.99</v>
      </c>
    </row>
    <row r="1361" spans="1:10" hidden="1">
      <c r="A1361" s="115" t="s">
        <v>1622</v>
      </c>
      <c r="B1361" s="115" t="str">
        <f t="shared" si="21"/>
        <v>PROJETO EXECUTIVO DE INSTALACAO DE INCENDIO E SPDA,CONSIDERANDO PROJETO BASICO EXISTENTE,PARA PREDIOS ESCOLARES E/OU ADMINISTRATIVOS ACIMA DE 3000M2,APRESENTADO EM AUTOCAD,INCLUSIVE AS LEGALIZACOES PERTINENTES</v>
      </c>
      <c r="C1361" s="115" t="s">
        <v>34992</v>
      </c>
      <c r="D1361" s="115" t="s">
        <v>34993</v>
      </c>
      <c r="E1361" s="115" t="s">
        <v>34996</v>
      </c>
      <c r="F1361" s="115" t="s">
        <v>34997</v>
      </c>
      <c r="I1361" s="115" t="s">
        <v>16</v>
      </c>
      <c r="J1361" s="115">
        <v>0.86</v>
      </c>
    </row>
    <row r="1362" spans="1:10" hidden="1">
      <c r="A1362" s="115" t="s">
        <v>1623</v>
      </c>
      <c r="B1362" s="115" t="str">
        <f t="shared" si="21"/>
        <v>PROJETO EXECUTIVO DE INSTALACAO DE INCENDIO E SPDA,CONSIDERANDO PROJETO BASICO EXISTENTE,PARA PREDIOS CULTURAIS ATE 500M2,APRESENTADO EM AUTOCAD,INCLUSIVE AS LEGALIZACOES PERTINENTES</v>
      </c>
      <c r="C1362" s="115" t="s">
        <v>34992</v>
      </c>
      <c r="D1362" s="115" t="s">
        <v>34998</v>
      </c>
      <c r="E1362" s="115" t="s">
        <v>34811</v>
      </c>
      <c r="F1362" s="115" t="s">
        <v>34555</v>
      </c>
      <c r="I1362" s="115" t="s">
        <v>16</v>
      </c>
      <c r="J1362" s="115">
        <v>9.0500000000000007</v>
      </c>
    </row>
    <row r="1363" spans="1:10" hidden="1">
      <c r="A1363" s="115" t="s">
        <v>1624</v>
      </c>
      <c r="B1363" s="115" t="str">
        <f t="shared" si="21"/>
        <v>PROJETO EXECUTIVO DE INSTALACAO DE INCENDIO E SPDA,CONSIDERANDO PROJETO BASICO EXISTENTE,PARA PREDIOS CULTURAIS ATE 500M2,APRESENTADO EM AUTOCAD,INCLUSIVE AS LEGALIZACOES PERTINENTES</v>
      </c>
      <c r="C1363" s="115" t="s">
        <v>34992</v>
      </c>
      <c r="D1363" s="115" t="s">
        <v>34998</v>
      </c>
      <c r="E1363" s="115" t="s">
        <v>34811</v>
      </c>
      <c r="F1363" s="115" t="s">
        <v>34555</v>
      </c>
      <c r="I1363" s="115" t="s">
        <v>16</v>
      </c>
      <c r="J1363" s="115">
        <v>7.84</v>
      </c>
    </row>
    <row r="1364" spans="1:10" hidden="1">
      <c r="A1364" s="115" t="s">
        <v>1625</v>
      </c>
      <c r="B1364" s="115" t="str">
        <f t="shared" si="21"/>
        <v>PROJETO EXECUTIVO DE INSTALACAO DE INCENDIO E SPDA,CONSIDERANDO PROJETO BASICO EXISTENTE,PARA PREDIOS CULTURAIS ACIMA DE 500M2,APRESENTADO EM AUTOCAD,INCLUSIVE AS LEGALIZACOES PERTINENTES</v>
      </c>
      <c r="C1364" s="115" t="s">
        <v>34992</v>
      </c>
      <c r="D1364" s="115" t="s">
        <v>34999</v>
      </c>
      <c r="E1364" s="115" t="s">
        <v>35000</v>
      </c>
      <c r="F1364" s="115" t="s">
        <v>34757</v>
      </c>
      <c r="I1364" s="115" t="s">
        <v>16</v>
      </c>
      <c r="J1364" s="115">
        <v>6.05</v>
      </c>
    </row>
    <row r="1365" spans="1:10" hidden="1">
      <c r="A1365" s="115" t="s">
        <v>1626</v>
      </c>
      <c r="B1365" s="115" t="str">
        <f t="shared" si="21"/>
        <v>PROJETO EXECUTIVO DE INSTALACAO DE INCENDIO E SPDA,CONSIDERANDO PROJETO BASICO EXISTENTE,PARA PREDIOS CULTURAIS ACIMA DE 500M2,APRESENTADO EM AUTOCAD,INCLUSIVE AS LEGALIZACOES PERTINENTES</v>
      </c>
      <c r="C1365" s="115" t="s">
        <v>34992</v>
      </c>
      <c r="D1365" s="115" t="s">
        <v>34999</v>
      </c>
      <c r="E1365" s="115" t="s">
        <v>35000</v>
      </c>
      <c r="F1365" s="115" t="s">
        <v>34757</v>
      </c>
      <c r="I1365" s="115" t="s">
        <v>16</v>
      </c>
      <c r="J1365" s="115">
        <v>5.24</v>
      </c>
    </row>
    <row r="1366" spans="1:10" hidden="1">
      <c r="A1366" s="115" t="s">
        <v>1627</v>
      </c>
      <c r="B1366" s="115" t="str">
        <f t="shared" si="21"/>
        <v>PROJETO EXECUTIVO DE INSTALACAO DE INCENDIO E SPDA,CONSIDERANDO PROJETO BASICO EXISTENTE,PARA PREDIOS HOSPITALARES,APRESENTADO EM AUTOCAD,INCLUSIVE AS LEGALIZACOES PERTINENTES</v>
      </c>
      <c r="C1366" s="115" t="s">
        <v>34992</v>
      </c>
      <c r="D1366" s="115" t="s">
        <v>35001</v>
      </c>
      <c r="E1366" s="115" t="s">
        <v>34646</v>
      </c>
      <c r="I1366" s="115" t="s">
        <v>16</v>
      </c>
      <c r="J1366" s="115">
        <v>7.23</v>
      </c>
    </row>
    <row r="1367" spans="1:10" hidden="1">
      <c r="A1367" s="115" t="s">
        <v>1628</v>
      </c>
      <c r="B1367" s="115" t="str">
        <f t="shared" si="21"/>
        <v>PROJETO EXECUTIVO DE INSTALACAO DE INCENDIO E SPDA,CONSIDERANDO PROJETO BASICO EXISTENTE,PARA PREDIOS HOSPITALARES,APRESENTADO EM AUTOCAD,INCLUSIVE AS LEGALIZACOES PERTINENTES</v>
      </c>
      <c r="C1367" s="115" t="s">
        <v>34992</v>
      </c>
      <c r="D1367" s="115" t="s">
        <v>35001</v>
      </c>
      <c r="E1367" s="115" t="s">
        <v>34646</v>
      </c>
      <c r="I1367" s="115" t="s">
        <v>16</v>
      </c>
      <c r="J1367" s="115">
        <v>6.26</v>
      </c>
    </row>
    <row r="1368" spans="1:10" hidden="1">
      <c r="A1368" s="115" t="s">
        <v>1629</v>
      </c>
      <c r="B1368" s="115" t="str">
        <f t="shared" si="21"/>
        <v>PROJETO EXECUTIVO DE INSTALACAO DE INCENDIO E SPDA,CONSIDERANDO PROJETO BASICO EXISTENTE,PARA HABITACOES/EDIFICIOS ATE 500M2,APRESENTADO EM AUTOCAD,INCLUSIVE AS LEGALIZACOES PERTINENTES</v>
      </c>
      <c r="C1368" s="115" t="s">
        <v>34992</v>
      </c>
      <c r="D1368" s="115" t="s">
        <v>35002</v>
      </c>
      <c r="E1368" s="115" t="s">
        <v>35003</v>
      </c>
      <c r="F1368" s="115" t="s">
        <v>34676</v>
      </c>
      <c r="I1368" s="115" t="s">
        <v>16</v>
      </c>
      <c r="J1368" s="115">
        <v>4.43</v>
      </c>
    </row>
    <row r="1369" spans="1:10" hidden="1">
      <c r="A1369" s="115" t="s">
        <v>1630</v>
      </c>
      <c r="B1369" s="115" t="str">
        <f t="shared" si="21"/>
        <v>PROJETO EXECUTIVO DE INSTALACAO DE INCENDIO E SPDA,CONSIDERANDO PROJETO BASICO EXISTENTE,PARA HABITACOES/EDIFICIOS ATE 500M2,APRESENTADO EM AUTOCAD,INCLUSIVE AS LEGALIZACOES PERTINENTES</v>
      </c>
      <c r="C1369" s="115" t="s">
        <v>34992</v>
      </c>
      <c r="D1369" s="115" t="s">
        <v>35002</v>
      </c>
      <c r="E1369" s="115" t="s">
        <v>35003</v>
      </c>
      <c r="F1369" s="115" t="s">
        <v>34676</v>
      </c>
      <c r="I1369" s="115" t="s">
        <v>16</v>
      </c>
      <c r="J1369" s="115">
        <v>3.84</v>
      </c>
    </row>
    <row r="1370" spans="1:10" hidden="1">
      <c r="A1370" s="115" t="s">
        <v>1631</v>
      </c>
      <c r="B1370" s="115" t="str">
        <f t="shared" si="21"/>
        <v>PROJETO EXECUTIVO DE INSTALACAO DE INCENDIO E SPDA,CONSIDERANDO PROJETO BASICO EXISTENTE,PARA HABITACOES/EDIFICIOS DE 501 ATE 3000M2,APRESENTADO EM AUTOCAD,INCLUSIVE AS LEGALIZACOES PERTINENTES</v>
      </c>
      <c r="C1370" s="115" t="s">
        <v>34992</v>
      </c>
      <c r="D1370" s="115" t="s">
        <v>35004</v>
      </c>
      <c r="E1370" s="115" t="s">
        <v>35005</v>
      </c>
      <c r="F1370" s="115" t="s">
        <v>34717</v>
      </c>
      <c r="I1370" s="115" t="s">
        <v>16</v>
      </c>
      <c r="J1370" s="115">
        <v>2.11</v>
      </c>
    </row>
    <row r="1371" spans="1:10" hidden="1">
      <c r="A1371" s="115" t="s">
        <v>1632</v>
      </c>
      <c r="B1371" s="115" t="str">
        <f t="shared" si="21"/>
        <v>PROJETO EXECUTIVO DE INSTALACAO DE INCENDIO E SPDA,CONSIDERANDO PROJETO BASICO EXISTENTE,PARA HABITACOES/EDIFICIOS DE 501 ATE 3000M2,APRESENTADO EM AUTOCAD,INCLUSIVE AS LEGALIZACOES PERTINENTES</v>
      </c>
      <c r="C1371" s="115" t="s">
        <v>34992</v>
      </c>
      <c r="D1371" s="115" t="s">
        <v>35004</v>
      </c>
      <c r="E1371" s="115" t="s">
        <v>35005</v>
      </c>
      <c r="F1371" s="115" t="s">
        <v>34717</v>
      </c>
      <c r="I1371" s="115" t="s">
        <v>16</v>
      </c>
      <c r="J1371" s="115">
        <v>1.83</v>
      </c>
    </row>
    <row r="1372" spans="1:10" hidden="1">
      <c r="A1372" s="115" t="s">
        <v>1633</v>
      </c>
      <c r="B1372" s="115" t="str">
        <f t="shared" si="21"/>
        <v>PROJETO EXECUTIVO DE INSTALACAO DE INCENDIO E SPDA,CONSIDERANDO PROJETO BASICO EXISTENTE,PARA HABITACOES/EDIFICIOS ACIMADE 3000M2,APRESENTADO EM AUTOCAD,INCLUSIVE AS LEGALIZACOES PERTINENTES</v>
      </c>
      <c r="C1372" s="115" t="s">
        <v>34992</v>
      </c>
      <c r="D1372" s="115" t="s">
        <v>35006</v>
      </c>
      <c r="E1372" s="115" t="s">
        <v>35007</v>
      </c>
      <c r="F1372" s="115" t="s">
        <v>34626</v>
      </c>
      <c r="I1372" s="115" t="s">
        <v>16</v>
      </c>
      <c r="J1372" s="115">
        <v>1.1000000000000001</v>
      </c>
    </row>
    <row r="1373" spans="1:10" hidden="1">
      <c r="A1373" s="115" t="s">
        <v>1634</v>
      </c>
      <c r="B1373" s="115" t="str">
        <f t="shared" si="21"/>
        <v>PROJETO EXECUTIVO DE INSTALACAO DE INCENDIO E SPDA,CONSIDERANDO PROJETO BASICO EXISTENTE,PARA HABITACOES/EDIFICIOS ACIMADE 3000M2,APRESENTADO EM AUTOCAD,INCLUSIVE AS LEGALIZACOES PERTINENTES</v>
      </c>
      <c r="C1373" s="115" t="s">
        <v>34992</v>
      </c>
      <c r="D1373" s="115" t="s">
        <v>35006</v>
      </c>
      <c r="E1373" s="115" t="s">
        <v>35007</v>
      </c>
      <c r="F1373" s="115" t="s">
        <v>34626</v>
      </c>
      <c r="I1373" s="115" t="s">
        <v>16</v>
      </c>
      <c r="J1373" s="115">
        <v>0.95</v>
      </c>
    </row>
    <row r="1374" spans="1:10" hidden="1">
      <c r="A1374" s="115" t="s">
        <v>1635</v>
      </c>
      <c r="B1374" s="115" t="str">
        <f t="shared" si="21"/>
        <v>PROJETO EXECUTIVO DE INSTALACAO DE INCENDIO E SPDA,CONSIDERANDO PROJETO BASICO EXISTENTE,PARA HABITACAO/LOTEAMENTO ATE 36000M2,APRESENTADO EM AUTOCAD,INCLUSIVE AS LEGALIZACOES PERTINENTES</v>
      </c>
      <c r="C1374" s="115" t="s">
        <v>34992</v>
      </c>
      <c r="D1374" s="115" t="s">
        <v>35008</v>
      </c>
      <c r="E1374" s="115" t="s">
        <v>35009</v>
      </c>
      <c r="F1374" s="115" t="s">
        <v>34757</v>
      </c>
      <c r="I1374" s="115" t="s">
        <v>16</v>
      </c>
      <c r="J1374" s="115">
        <v>1.18</v>
      </c>
    </row>
    <row r="1375" spans="1:10" hidden="1">
      <c r="A1375" s="115" t="s">
        <v>1636</v>
      </c>
      <c r="B1375" s="115" t="str">
        <f t="shared" si="21"/>
        <v>PROJETO EXECUTIVO DE INSTALACAO DE INCENDIO E SPDA,CONSIDERANDO PROJETO BASICO EXISTENTE,PARA HABITACAO/LOTEAMENTO ATE 36000M2,APRESENTADO EM AUTOCAD,INCLUSIVE AS LEGALIZACOES PERTINENTES</v>
      </c>
      <c r="C1375" s="115" t="s">
        <v>34992</v>
      </c>
      <c r="D1375" s="115" t="s">
        <v>35008</v>
      </c>
      <c r="E1375" s="115" t="s">
        <v>35009</v>
      </c>
      <c r="F1375" s="115" t="s">
        <v>34757</v>
      </c>
      <c r="I1375" s="115" t="s">
        <v>16</v>
      </c>
      <c r="J1375" s="115">
        <v>1.02</v>
      </c>
    </row>
    <row r="1376" spans="1:10" hidden="1">
      <c r="A1376" s="115" t="s">
        <v>1637</v>
      </c>
      <c r="B1376" s="115" t="str">
        <f t="shared" si="21"/>
        <v>PROJETO EXECUTIVO DE INSTALACAO DE INCENDIO E SPDA,CONSIDERANDO PROJETO BASICO EXISTENTE,PARA HABITACAO/LOTEAMENTO ACIMADE 36000M2,APRESENTADO EM AUTOCAD,INCLUSIVE AS LEGALIZACOESPERTINENTES</v>
      </c>
      <c r="C1376" s="115" t="s">
        <v>34992</v>
      </c>
      <c r="D1376" s="115" t="s">
        <v>35010</v>
      </c>
      <c r="E1376" s="115" t="s">
        <v>35011</v>
      </c>
      <c r="F1376" s="115" t="s">
        <v>34812</v>
      </c>
      <c r="I1376" s="115" t="s">
        <v>16</v>
      </c>
      <c r="J1376" s="115">
        <v>0.59</v>
      </c>
    </row>
    <row r="1377" spans="1:10" hidden="1">
      <c r="A1377" s="115" t="s">
        <v>1638</v>
      </c>
      <c r="B1377" s="115" t="str">
        <f t="shared" si="21"/>
        <v>PROJETO EXECUTIVO DE INSTALACAO DE INCENDIO E SPDA,CONSIDERANDO PROJETO BASICO EXISTENTE,PARA HABITACAO/LOTEAMENTO ACIMADE 36000M2,APRESENTADO EM AUTOCAD,INCLUSIVE AS LEGALIZACOESPERTINENTES</v>
      </c>
      <c r="C1377" s="115" t="s">
        <v>34992</v>
      </c>
      <c r="D1377" s="115" t="s">
        <v>35010</v>
      </c>
      <c r="E1377" s="115" t="s">
        <v>35011</v>
      </c>
      <c r="F1377" s="115" t="s">
        <v>34812</v>
      </c>
      <c r="I1377" s="115" t="s">
        <v>16</v>
      </c>
      <c r="J1377" s="115">
        <v>0.51</v>
      </c>
    </row>
    <row r="1378" spans="1:10" hidden="1">
      <c r="A1378" s="115" t="s">
        <v>1639</v>
      </c>
      <c r="B1378" s="115" t="str">
        <f t="shared" si="21"/>
        <v>PROJETO BASICO DE INSTALACAO DE GAS PARA PREDIOS ESCOLARES E/OU ADMINISTRATIVOS ATE 500M2,APRESENTADO EM AUTOCAD,INCLUSIVE AS LEGALIZACOES PERTINENTES</v>
      </c>
      <c r="C1378" s="115" t="s">
        <v>35012</v>
      </c>
      <c r="D1378" s="115" t="s">
        <v>35013</v>
      </c>
      <c r="E1378" s="115" t="s">
        <v>34989</v>
      </c>
      <c r="I1378" s="115" t="s">
        <v>16</v>
      </c>
      <c r="J1378" s="115">
        <v>1.98</v>
      </c>
    </row>
    <row r="1379" spans="1:10" hidden="1">
      <c r="A1379" s="115" t="s">
        <v>1640</v>
      </c>
      <c r="B1379" s="115" t="str">
        <f t="shared" si="21"/>
        <v>PROJETO BASICO DE INSTALACAO DE GAS PARA PREDIOS ESCOLARES E/OU ADMINISTRATIVOS ATE 500M2,APRESENTADO EM AUTOCAD,INCLUSIVE AS LEGALIZACOES PERTINENTES</v>
      </c>
      <c r="C1379" s="115" t="s">
        <v>35012</v>
      </c>
      <c r="D1379" s="115" t="s">
        <v>35013</v>
      </c>
      <c r="E1379" s="115" t="s">
        <v>34989</v>
      </c>
      <c r="I1379" s="115" t="s">
        <v>16</v>
      </c>
      <c r="J1379" s="115">
        <v>1.71</v>
      </c>
    </row>
    <row r="1380" spans="1:10" hidden="1">
      <c r="A1380" s="115" t="s">
        <v>1641</v>
      </c>
      <c r="B1380" s="115" t="str">
        <f t="shared" si="21"/>
        <v>PROJETO BASICO DE INSTALACAO DE GAS PARA PREDIOS ESCOLARES E/OU ADMINISTRATIVOS ACIMA DE 500M2,APRESENTADO EM AUTOCAD,INCLUSIVE AS LEGALIZACOES PERTINENTES</v>
      </c>
      <c r="C1380" s="115" t="s">
        <v>35012</v>
      </c>
      <c r="D1380" s="115" t="s">
        <v>35014</v>
      </c>
      <c r="E1380" s="115" t="s">
        <v>34700</v>
      </c>
      <c r="I1380" s="115" t="s">
        <v>16</v>
      </c>
      <c r="J1380" s="115">
        <v>0.99</v>
      </c>
    </row>
    <row r="1381" spans="1:10" hidden="1">
      <c r="A1381" s="115" t="s">
        <v>1642</v>
      </c>
      <c r="B1381" s="115" t="str">
        <f t="shared" si="21"/>
        <v>PROJETO BASICO DE INSTALACAO DE GAS PARA PREDIOS ESCOLARES E/OU ADMINISTRATIVOS ACIMA DE 500M2,APRESENTADO EM AUTOCAD,INCLUSIVE AS LEGALIZACOES PERTINENTES</v>
      </c>
      <c r="C1381" s="115" t="s">
        <v>35012</v>
      </c>
      <c r="D1381" s="115" t="s">
        <v>35014</v>
      </c>
      <c r="E1381" s="115" t="s">
        <v>34700</v>
      </c>
      <c r="I1381" s="115" t="s">
        <v>16</v>
      </c>
      <c r="J1381" s="115">
        <v>0.86</v>
      </c>
    </row>
    <row r="1382" spans="1:10" hidden="1">
      <c r="A1382" s="115" t="s">
        <v>1643</v>
      </c>
      <c r="B1382" s="115" t="str">
        <f t="shared" si="21"/>
        <v>PROJETO BASICO DE INSTALACAO DE GAS PARA PREDIOS CULTURAIS,APRESENTADO EM AUTOCAD,INCLUSIVE AS LEGALIZACOES PERTINENTES</v>
      </c>
      <c r="C1382" s="115" t="s">
        <v>35015</v>
      </c>
      <c r="D1382" s="115" t="s">
        <v>35016</v>
      </c>
      <c r="I1382" s="115" t="s">
        <v>16</v>
      </c>
      <c r="J1382" s="115">
        <v>3.34</v>
      </c>
    </row>
    <row r="1383" spans="1:10" hidden="1">
      <c r="A1383" s="115" t="s">
        <v>1644</v>
      </c>
      <c r="B1383" s="115" t="str">
        <f t="shared" si="21"/>
        <v>PROJETO BASICO DE INSTALACAO DE GAS PARA PREDIOS CULTURAIS,APRESENTADO EM AUTOCAD,INCLUSIVE AS LEGALIZACOES PERTINENTES</v>
      </c>
      <c r="C1383" s="115" t="s">
        <v>35015</v>
      </c>
      <c r="D1383" s="115" t="s">
        <v>35016</v>
      </c>
      <c r="I1383" s="115" t="s">
        <v>16</v>
      </c>
      <c r="J1383" s="115">
        <v>2.89</v>
      </c>
    </row>
    <row r="1384" spans="1:10" hidden="1">
      <c r="A1384" s="115" t="s">
        <v>1645</v>
      </c>
      <c r="B1384" s="115" t="str">
        <f t="shared" si="21"/>
        <v>PROJETO BASICO DE INSTALACAO DE GAS PARA PREDIOS HOSPITALARES ATE 4000M2,APRESENTADO EM AUTOCAD,INCLUSIVE AS LEGALIZACOES PERTINENTES</v>
      </c>
      <c r="C1384" s="115" t="s">
        <v>35017</v>
      </c>
      <c r="D1384" s="115" t="s">
        <v>35018</v>
      </c>
      <c r="E1384" s="115" t="s">
        <v>34717</v>
      </c>
      <c r="I1384" s="115" t="s">
        <v>16</v>
      </c>
      <c r="J1384" s="115">
        <v>7.23</v>
      </c>
    </row>
    <row r="1385" spans="1:10" hidden="1">
      <c r="A1385" s="115" t="s">
        <v>1646</v>
      </c>
      <c r="B1385" s="115" t="str">
        <f t="shared" si="21"/>
        <v>PROJETO BASICO DE INSTALACAO DE GAS PARA PREDIOS HOSPITALARES ATE 4000M2,APRESENTADO EM AUTOCAD,INCLUSIVE AS LEGALIZACOES PERTINENTES</v>
      </c>
      <c r="C1385" s="115" t="s">
        <v>35017</v>
      </c>
      <c r="D1385" s="115" t="s">
        <v>35018</v>
      </c>
      <c r="E1385" s="115" t="s">
        <v>34717</v>
      </c>
      <c r="I1385" s="115" t="s">
        <v>16</v>
      </c>
      <c r="J1385" s="115">
        <v>6.26</v>
      </c>
    </row>
    <row r="1386" spans="1:10" hidden="1">
      <c r="A1386" s="115" t="s">
        <v>1647</v>
      </c>
      <c r="B1386" s="115" t="str">
        <f t="shared" si="21"/>
        <v>PROJETO BASICO DE INSTALACAO DE GAS PARA PREDIOS HOSPITALARES ACIMA DE 4000M2,APRESENTADO EM AUTOCAD,INCLUSIVE AS LEGALIZACOES PERTINENTES</v>
      </c>
      <c r="C1386" s="115" t="s">
        <v>35017</v>
      </c>
      <c r="D1386" s="115" t="s">
        <v>35019</v>
      </c>
      <c r="E1386" s="115" t="s">
        <v>34723</v>
      </c>
      <c r="I1386" s="115" t="s">
        <v>16</v>
      </c>
      <c r="J1386" s="115">
        <v>3.6</v>
      </c>
    </row>
    <row r="1387" spans="1:10" hidden="1">
      <c r="A1387" s="115" t="s">
        <v>1648</v>
      </c>
      <c r="B1387" s="115" t="str">
        <f t="shared" si="21"/>
        <v>PROJETO BASICO DE INSTALACAO DE GAS PARA PREDIOS HOSPITALARES ACIMA DE 4000M2,APRESENTADO EM AUTOCAD,INCLUSIVE AS LEGALIZACOES PERTINENTES</v>
      </c>
      <c r="C1387" s="115" t="s">
        <v>35017</v>
      </c>
      <c r="D1387" s="115" t="s">
        <v>35019</v>
      </c>
      <c r="E1387" s="115" t="s">
        <v>34723</v>
      </c>
      <c r="I1387" s="115" t="s">
        <v>16</v>
      </c>
      <c r="J1387" s="115">
        <v>3.12</v>
      </c>
    </row>
    <row r="1388" spans="1:10" hidden="1">
      <c r="A1388" s="115" t="s">
        <v>1649</v>
      </c>
      <c r="B1388" s="115" t="str">
        <f t="shared" si="21"/>
        <v>PROJETO BASICO DE INSTALACAO DE GAS PARA HABITACOES/EDIFICIOS ATE 500M2,APRESENTADO EM AUTOCAD,INCLUSIVE AS LEGALIZACOES PERTINENTES</v>
      </c>
      <c r="C1388" s="115" t="s">
        <v>35020</v>
      </c>
      <c r="D1388" s="115" t="s">
        <v>35021</v>
      </c>
      <c r="E1388" s="115" t="s">
        <v>34705</v>
      </c>
      <c r="I1388" s="115" t="s">
        <v>16</v>
      </c>
      <c r="J1388" s="115">
        <v>2.11</v>
      </c>
    </row>
    <row r="1389" spans="1:10" hidden="1">
      <c r="A1389" s="115" t="s">
        <v>1650</v>
      </c>
      <c r="B1389" s="115" t="str">
        <f t="shared" si="21"/>
        <v>PROJETO BASICO DE INSTALACAO DE GAS PARA HABITACOES/EDIFICIOS ATE 500M2,APRESENTADO EM AUTOCAD,INCLUSIVE AS LEGALIZACOES PERTINENTES</v>
      </c>
      <c r="C1389" s="115" t="s">
        <v>35020</v>
      </c>
      <c r="D1389" s="115" t="s">
        <v>35021</v>
      </c>
      <c r="E1389" s="115" t="s">
        <v>34705</v>
      </c>
      <c r="I1389" s="115" t="s">
        <v>16</v>
      </c>
      <c r="J1389" s="115">
        <v>1.83</v>
      </c>
    </row>
    <row r="1390" spans="1:10" hidden="1">
      <c r="A1390" s="115" t="s">
        <v>1651</v>
      </c>
      <c r="B1390" s="115" t="str">
        <f t="shared" si="21"/>
        <v>PROJETO BASICO DE INSTALACAO DE GAS PARA HABITACOES/EDIFICIOS ACIMA DE 500M2,APRESENTADO EM AUTOCAD,INCLUSIVE AS LEGALIZACOES PERTINENTES</v>
      </c>
      <c r="C1390" s="115" t="s">
        <v>35020</v>
      </c>
      <c r="D1390" s="115" t="s">
        <v>35022</v>
      </c>
      <c r="E1390" s="115" t="s">
        <v>34708</v>
      </c>
      <c r="I1390" s="115" t="s">
        <v>16</v>
      </c>
      <c r="J1390" s="115">
        <v>1.1000000000000001</v>
      </c>
    </row>
    <row r="1391" spans="1:10" hidden="1">
      <c r="A1391" s="115" t="s">
        <v>1652</v>
      </c>
      <c r="B1391" s="115" t="str">
        <f t="shared" si="21"/>
        <v>PROJETO BASICO DE INSTALACAO DE GAS PARA HABITACOES/EDIFICIOS ACIMA DE 500M2,APRESENTADO EM AUTOCAD,INCLUSIVE AS LEGALIZACOES PERTINENTES</v>
      </c>
      <c r="C1391" s="115" t="s">
        <v>35020</v>
      </c>
      <c r="D1391" s="115" t="s">
        <v>35022</v>
      </c>
      <c r="E1391" s="115" t="s">
        <v>34708</v>
      </c>
      <c r="I1391" s="115" t="s">
        <v>16</v>
      </c>
      <c r="J1391" s="115">
        <v>0.95</v>
      </c>
    </row>
    <row r="1392" spans="1:10" hidden="1">
      <c r="A1392" s="115" t="s">
        <v>1653</v>
      </c>
      <c r="B1392" s="115" t="str">
        <f t="shared" si="21"/>
        <v>PROJETO BASICO DE INSTALACAO DE GAS PARA HABITACAO/LOTEAMENTO ACIMA DE 12000M2,APRESENTADO EM AUTOCAD,INCLUSIVE AS LEGALIZACOES PERTINENTES</v>
      </c>
      <c r="C1392" s="115" t="s">
        <v>35023</v>
      </c>
      <c r="D1392" s="115" t="s">
        <v>35024</v>
      </c>
      <c r="E1392" s="115" t="s">
        <v>34629</v>
      </c>
      <c r="I1392" s="115" t="s">
        <v>16</v>
      </c>
      <c r="J1392" s="115">
        <v>1.18</v>
      </c>
    </row>
    <row r="1393" spans="1:10" hidden="1">
      <c r="A1393" s="115" t="s">
        <v>1654</v>
      </c>
      <c r="B1393" s="115" t="str">
        <f t="shared" si="21"/>
        <v>PROJETO BASICO DE INSTALACAO DE GAS PARA HABITACAO/LOTEAMENTO ACIMA DE 12000M2,APRESENTADO EM AUTOCAD,INCLUSIVE AS LEGALIZACOES PERTINENTES</v>
      </c>
      <c r="C1393" s="115" t="s">
        <v>35023</v>
      </c>
      <c r="D1393" s="115" t="s">
        <v>35024</v>
      </c>
      <c r="E1393" s="115" t="s">
        <v>34629</v>
      </c>
      <c r="I1393" s="115" t="s">
        <v>16</v>
      </c>
      <c r="J1393" s="115">
        <v>1.02</v>
      </c>
    </row>
    <row r="1394" spans="1:10" hidden="1">
      <c r="A1394" s="115" t="s">
        <v>1655</v>
      </c>
      <c r="B1394" s="115" t="str">
        <f t="shared" si="21"/>
        <v>PROJETO BASICO DE INSTALACAO DE GAS PARA HABITACAO/LOTEAMENTO ACIMA DE 12000M2,APRESENTADO EM AUTOCAD,INCLUSIVE AS LEGALIZACOES PERTINENTES</v>
      </c>
      <c r="C1394" s="115" t="s">
        <v>35023</v>
      </c>
      <c r="D1394" s="115" t="s">
        <v>35024</v>
      </c>
      <c r="E1394" s="115" t="s">
        <v>34629</v>
      </c>
      <c r="I1394" s="115" t="s">
        <v>16</v>
      </c>
      <c r="J1394" s="115">
        <v>0.59</v>
      </c>
    </row>
    <row r="1395" spans="1:10" hidden="1">
      <c r="A1395" s="115" t="s">
        <v>1656</v>
      </c>
      <c r="B1395" s="115" t="str">
        <f t="shared" si="21"/>
        <v>PROJETO BASICO DE INSTALACAO DE GAS PARA HABITACAO/LOTEAMENTO ACIMA DE 12000M2,APRESENTADO EM AUTOCAD,INCLUSIVE AS LEGALIZACOES PERTINENTES</v>
      </c>
      <c r="C1395" s="115" t="s">
        <v>35023</v>
      </c>
      <c r="D1395" s="115" t="s">
        <v>35024</v>
      </c>
      <c r="E1395" s="115" t="s">
        <v>34629</v>
      </c>
      <c r="I1395" s="115" t="s">
        <v>16</v>
      </c>
      <c r="J1395" s="115">
        <v>0.51</v>
      </c>
    </row>
    <row r="1396" spans="1:10" hidden="1">
      <c r="A1396" s="115" t="s">
        <v>1657</v>
      </c>
      <c r="B1396" s="115" t="str">
        <f t="shared" si="21"/>
        <v>PROJETO EXECUTIVO DE INSTALACAO DE GAS,CONSIDERANDO O PROJETO BASICO EXISTENTE,PARA PREDIOS ESCOLARES E/OU ADMINISTRATIVOS ATE 500M2,APRESENTADO EM AUTOCAD,INCLUSIVE AS LEGALIZACOES PERTINENTES</v>
      </c>
      <c r="C1396" s="115" t="s">
        <v>35025</v>
      </c>
      <c r="D1396" s="115" t="s">
        <v>35026</v>
      </c>
      <c r="E1396" s="115" t="s">
        <v>35027</v>
      </c>
      <c r="F1396" s="115" t="s">
        <v>34717</v>
      </c>
      <c r="I1396" s="115" t="s">
        <v>16</v>
      </c>
      <c r="J1396" s="115">
        <v>1.98</v>
      </c>
    </row>
    <row r="1397" spans="1:10" hidden="1">
      <c r="A1397" s="115" t="s">
        <v>1658</v>
      </c>
      <c r="B1397" s="115" t="str">
        <f t="shared" si="21"/>
        <v>PROJETO EXECUTIVO DE INSTALACAO DE GAS,CONSIDERANDO O PROJETO BASICO EXISTENTE,PARA PREDIOS ESCOLARES E/OU ADMINISTRATIVOS ATE 500M2,APRESENTADO EM AUTOCAD,INCLUSIVE AS LEGALIZACOES PERTINENTES</v>
      </c>
      <c r="C1397" s="115" t="s">
        <v>35025</v>
      </c>
      <c r="D1397" s="115" t="s">
        <v>35026</v>
      </c>
      <c r="E1397" s="115" t="s">
        <v>35027</v>
      </c>
      <c r="F1397" s="115" t="s">
        <v>34717</v>
      </c>
      <c r="I1397" s="115" t="s">
        <v>16</v>
      </c>
      <c r="J1397" s="115">
        <v>1.71</v>
      </c>
    </row>
    <row r="1398" spans="1:10" hidden="1">
      <c r="A1398" s="115" t="s">
        <v>1659</v>
      </c>
      <c r="B1398" s="115" t="str">
        <f t="shared" si="21"/>
        <v>PROJETO EXECUTIVO DE INSTALACAO DE GAS,CONSIDERANDO O PROJETO BASICO EXISTENTE,PARA PREDIOS ESCOLARES E/OU ADMINISTRATIVOS ACIMA DE 500M2,APRESENTADO EM AUTOCAD,INCLUSIVE AS LEGALIZACOES PERTINENTES</v>
      </c>
      <c r="C1398" s="115" t="s">
        <v>35025</v>
      </c>
      <c r="D1398" s="115" t="s">
        <v>35026</v>
      </c>
      <c r="E1398" s="115" t="s">
        <v>35028</v>
      </c>
      <c r="F1398" s="115" t="s">
        <v>34723</v>
      </c>
      <c r="I1398" s="115" t="s">
        <v>16</v>
      </c>
      <c r="J1398" s="115">
        <v>0.99</v>
      </c>
    </row>
    <row r="1399" spans="1:10" hidden="1">
      <c r="A1399" s="115" t="s">
        <v>1660</v>
      </c>
      <c r="B1399" s="115" t="str">
        <f t="shared" si="21"/>
        <v>PROJETO EXECUTIVO DE INSTALACAO DE GAS,CONSIDERANDO O PROJETO BASICO EXISTENTE,PARA PREDIOS ESCOLARES E/OU ADMINISTRATIVOS ACIMA DE 500M2,APRESENTADO EM AUTOCAD,INCLUSIVE AS LEGALIZACOES PERTINENTES</v>
      </c>
      <c r="C1399" s="115" t="s">
        <v>35025</v>
      </c>
      <c r="D1399" s="115" t="s">
        <v>35026</v>
      </c>
      <c r="E1399" s="115" t="s">
        <v>35028</v>
      </c>
      <c r="F1399" s="115" t="s">
        <v>34723</v>
      </c>
      <c r="I1399" s="115" t="s">
        <v>16</v>
      </c>
      <c r="J1399" s="115">
        <v>0.86</v>
      </c>
    </row>
    <row r="1400" spans="1:10" hidden="1">
      <c r="A1400" s="115" t="s">
        <v>1661</v>
      </c>
      <c r="B1400" s="115" t="str">
        <f t="shared" si="21"/>
        <v>PROJETO EXECUTIVO DE INSTALACAO DE GAS,CONSIDERANDO O PROJETO BASICO EXISTENTE,PARA PREDIOS CULTURAIS,APRESENTADO EM AUTOCAD,INCLUSIVE AS LEGALIZACOES PERTINENTES</v>
      </c>
      <c r="C1400" s="115" t="s">
        <v>35025</v>
      </c>
      <c r="D1400" s="115" t="s">
        <v>35029</v>
      </c>
      <c r="E1400" s="115" t="s">
        <v>34660</v>
      </c>
      <c r="I1400" s="115" t="s">
        <v>16</v>
      </c>
      <c r="J1400" s="115">
        <v>3.34</v>
      </c>
    </row>
    <row r="1401" spans="1:10" hidden="1">
      <c r="A1401" s="115" t="s">
        <v>1662</v>
      </c>
      <c r="B1401" s="115" t="str">
        <f t="shared" si="21"/>
        <v>PROJETO EXECUTIVO DE INSTALACAO DE GAS,CONSIDERANDO O PROJETO BASICO EXISTENTE,PARA PREDIOS CULTURAIS,APRESENTADO EM AUTOCAD,INCLUSIVE AS LEGALIZACOES PERTINENTES</v>
      </c>
      <c r="C1401" s="115" t="s">
        <v>35025</v>
      </c>
      <c r="D1401" s="115" t="s">
        <v>35029</v>
      </c>
      <c r="E1401" s="115" t="s">
        <v>34660</v>
      </c>
      <c r="I1401" s="115" t="s">
        <v>16</v>
      </c>
      <c r="J1401" s="115">
        <v>2.89</v>
      </c>
    </row>
    <row r="1402" spans="1:10" hidden="1">
      <c r="A1402" s="115" t="s">
        <v>1663</v>
      </c>
      <c r="B1402" s="115" t="str">
        <f t="shared" si="21"/>
        <v>PROJETO EXECUTIVO DE INSTALACAO DE GAS,CONSIDERANDO O PROJETO BASICO EXISTENTE,PARA PREDIOS HOSPITALARES ATE 4000M2,APRESENTADO EM AUTOCAD,INCLUSIVE AS LEGALIZACOES PERTINENTES</v>
      </c>
      <c r="C1402" s="115" t="s">
        <v>35025</v>
      </c>
      <c r="D1402" s="115" t="s">
        <v>35030</v>
      </c>
      <c r="E1402" s="115" t="s">
        <v>34688</v>
      </c>
      <c r="I1402" s="115" t="s">
        <v>16</v>
      </c>
      <c r="J1402" s="115">
        <v>7.23</v>
      </c>
    </row>
    <row r="1403" spans="1:10" hidden="1">
      <c r="A1403" s="115" t="s">
        <v>1664</v>
      </c>
      <c r="B1403" s="115" t="str">
        <f t="shared" si="21"/>
        <v>PROJETO EXECUTIVO DE INSTALACAO DE GAS,CONSIDERANDO O PROJETO BASICO EXISTENTE,PARA PREDIOS HOSPITALARES ATE 4000M2,APRESENTADO EM AUTOCAD,INCLUSIVE AS LEGALIZACOES PERTINENTES</v>
      </c>
      <c r="C1403" s="115" t="s">
        <v>35025</v>
      </c>
      <c r="D1403" s="115" t="s">
        <v>35030</v>
      </c>
      <c r="E1403" s="115" t="s">
        <v>34688</v>
      </c>
      <c r="I1403" s="115" t="s">
        <v>16</v>
      </c>
      <c r="J1403" s="115">
        <v>6.26</v>
      </c>
    </row>
    <row r="1404" spans="1:10" hidden="1">
      <c r="A1404" s="115" t="s">
        <v>1665</v>
      </c>
      <c r="B1404" s="115" t="str">
        <f t="shared" si="21"/>
        <v>PROJETO EXECUTIVO DE INSTALACAO DE GAS,CONSIDERANDO O PROJETO BASICO EXISTENTE,PARA PREDIOS HOSPITALARES ACIMA DE 4000M2,APRESENTADO EM AUTOCAD,INCLUSIVE AS LEGALIZACOES PERTINENTES</v>
      </c>
      <c r="C1404" s="115" t="s">
        <v>35025</v>
      </c>
      <c r="D1404" s="115" t="s">
        <v>35031</v>
      </c>
      <c r="E1404" s="115" t="s">
        <v>34642</v>
      </c>
      <c r="F1404" s="115" t="s">
        <v>33999</v>
      </c>
      <c r="I1404" s="115" t="s">
        <v>16</v>
      </c>
      <c r="J1404" s="115">
        <v>3.6</v>
      </c>
    </row>
    <row r="1405" spans="1:10" hidden="1">
      <c r="A1405" s="115" t="s">
        <v>1666</v>
      </c>
      <c r="B1405" s="115" t="str">
        <f t="shared" si="21"/>
        <v>PROJETO EXECUTIVO DE INSTALACAO DE GAS,CONSIDERANDO O PROJETO BASICO EXISTENTE,PARA PREDIOS HOSPITALARES ACIMA DE 4000M2,APRESENTADO EM AUTOCAD,INCLUSIVE AS LEGALIZACOES PERTINENTES</v>
      </c>
      <c r="C1405" s="115" t="s">
        <v>35025</v>
      </c>
      <c r="D1405" s="115" t="s">
        <v>35031</v>
      </c>
      <c r="E1405" s="115" t="s">
        <v>34642</v>
      </c>
      <c r="F1405" s="115" t="s">
        <v>33999</v>
      </c>
      <c r="I1405" s="115" t="s">
        <v>16</v>
      </c>
      <c r="J1405" s="115">
        <v>3.12</v>
      </c>
    </row>
    <row r="1406" spans="1:10" hidden="1">
      <c r="A1406" s="115" t="s">
        <v>1667</v>
      </c>
      <c r="B1406" s="115" t="str">
        <f t="shared" si="21"/>
        <v>PROJETO EXECUTIVO DE INSTALACAO DE GAS,CONSIDERANDO O PROJETO BASICO EXISTENTE,PARA HABITACOES/EDIFICIOS ATE 500M2,APRESENTADO EM AUTOCAD,INCLUSIVE AS LEGALIZACOES PERTINENTES</v>
      </c>
      <c r="C1406" s="115" t="s">
        <v>35025</v>
      </c>
      <c r="D1406" s="115" t="s">
        <v>35032</v>
      </c>
      <c r="E1406" s="115" t="s">
        <v>34646</v>
      </c>
      <c r="I1406" s="115" t="s">
        <v>16</v>
      </c>
      <c r="J1406" s="115">
        <v>2.11</v>
      </c>
    </row>
    <row r="1407" spans="1:10" hidden="1">
      <c r="A1407" s="115" t="s">
        <v>1668</v>
      </c>
      <c r="B1407" s="115" t="str">
        <f t="shared" si="21"/>
        <v>PROJETO EXECUTIVO DE INSTALACAO DE GAS,CONSIDERANDO O PROJETO BASICO EXISTENTE,PARA HABITACOES/EDIFICIOS ATE 500M2,APRESENTADO EM AUTOCAD,INCLUSIVE AS LEGALIZACOES PERTINENTES</v>
      </c>
      <c r="C1407" s="115" t="s">
        <v>35025</v>
      </c>
      <c r="D1407" s="115" t="s">
        <v>35032</v>
      </c>
      <c r="E1407" s="115" t="s">
        <v>34646</v>
      </c>
      <c r="I1407" s="115" t="s">
        <v>16</v>
      </c>
      <c r="J1407" s="115">
        <v>1.83</v>
      </c>
    </row>
    <row r="1408" spans="1:10" hidden="1">
      <c r="A1408" s="115" t="s">
        <v>1669</v>
      </c>
      <c r="B1408" s="115" t="str">
        <f t="shared" si="21"/>
        <v>PROJETO EXECUTIVO DE INSTALACAO DE GAS,CONSIDERANDO O PROJETO BASICO EXISTENTE,PARA HABITACOES/EDIFICIOS ACIMA DE 500M2,APRESENTADO EM AUTOCAD,INCLUSIVE AS LEGALIZACOES PERTINENTES</v>
      </c>
      <c r="C1408" s="115" t="s">
        <v>35025</v>
      </c>
      <c r="D1408" s="115" t="s">
        <v>35033</v>
      </c>
      <c r="E1408" s="115" t="s">
        <v>34648</v>
      </c>
      <c r="I1408" s="115" t="s">
        <v>16</v>
      </c>
      <c r="J1408" s="115">
        <v>1.1000000000000001</v>
      </c>
    </row>
    <row r="1409" spans="1:10" hidden="1">
      <c r="A1409" s="115" t="s">
        <v>1670</v>
      </c>
      <c r="B1409" s="115" t="str">
        <f t="shared" si="21"/>
        <v>PROJETO EXECUTIVO DE INSTALACAO DE GAS,CONSIDERANDO O PROJETO BASICO EXISTENTE,PARA HABITACOES/EDIFICIOS ACIMA DE 500M2,APRESENTADO EM AUTOCAD,INCLUSIVE AS LEGALIZACOES PERTINENTES</v>
      </c>
      <c r="C1409" s="115" t="s">
        <v>35025</v>
      </c>
      <c r="D1409" s="115" t="s">
        <v>35033</v>
      </c>
      <c r="E1409" s="115" t="s">
        <v>34648</v>
      </c>
      <c r="I1409" s="115" t="s">
        <v>16</v>
      </c>
      <c r="J1409" s="115">
        <v>0.95</v>
      </c>
    </row>
    <row r="1410" spans="1:10" hidden="1">
      <c r="A1410" s="115" t="s">
        <v>1671</v>
      </c>
      <c r="B1410" s="115" t="str">
        <f t="shared" si="21"/>
        <v>PROJETO EXECUTIVO DE INSTALACAO DE GAS,CONSIDERANDO O PROJETO BASICO EXISTENTE,PARA HABITACAO/LOTEAMENTO ATE 12000M2,APRESENTADO EM AUTOCAD,INCLUSIVE AS LEGALIZACOES PERTINENTES</v>
      </c>
      <c r="C1410" s="115" t="s">
        <v>35025</v>
      </c>
      <c r="D1410" s="115" t="s">
        <v>35034</v>
      </c>
      <c r="E1410" s="115" t="s">
        <v>34702</v>
      </c>
      <c r="I1410" s="115" t="s">
        <v>16</v>
      </c>
      <c r="J1410" s="115">
        <v>1.18</v>
      </c>
    </row>
    <row r="1411" spans="1:10" hidden="1">
      <c r="A1411" s="115" t="s">
        <v>1672</v>
      </c>
      <c r="B1411" s="115" t="str">
        <f t="shared" si="21"/>
        <v>PROJETO EXECUTIVO DE INSTALACAO DE GAS,CONSIDERANDO O PROJETO BASICO EXISTENTE,PARA HABITACAO/LOTEAMENTO ATE 12000M2,APRESENTADO EM AUTOCAD,INCLUSIVE AS LEGALIZACOES PERTINENTES</v>
      </c>
      <c r="C1411" s="115" t="s">
        <v>35025</v>
      </c>
      <c r="D1411" s="115" t="s">
        <v>35034</v>
      </c>
      <c r="E1411" s="115" t="s">
        <v>34702</v>
      </c>
      <c r="I1411" s="115" t="s">
        <v>16</v>
      </c>
      <c r="J1411" s="115">
        <v>1.02</v>
      </c>
    </row>
    <row r="1412" spans="1:10" hidden="1">
      <c r="A1412" s="115" t="s">
        <v>1673</v>
      </c>
      <c r="B1412" s="115" t="str">
        <f t="shared" si="21"/>
        <v>PROJETO EXECUTIVO DE INSTALACAO DE GAS,CONSIDERANDO O PROJETO BASICO EXISTENTE,PARA HABITACAO/LOTEAMENTO ACIMA DE 12000M2,APRESENTADO EM AUTOCAD,INCLUSIVE AS LEGALIZACOES PERTINENTES</v>
      </c>
      <c r="C1412" s="115" t="s">
        <v>35025</v>
      </c>
      <c r="D1412" s="115" t="s">
        <v>35035</v>
      </c>
      <c r="E1412" s="115" t="s">
        <v>34811</v>
      </c>
      <c r="F1412" s="115" t="s">
        <v>34555</v>
      </c>
      <c r="I1412" s="115" t="s">
        <v>16</v>
      </c>
      <c r="J1412" s="115">
        <v>0.59</v>
      </c>
    </row>
    <row r="1413" spans="1:10" hidden="1">
      <c r="A1413" s="115" t="s">
        <v>1674</v>
      </c>
      <c r="B1413" s="115" t="str">
        <f t="shared" ref="B1413:B1476" si="22">C1413&amp;D1413&amp;E1413&amp;F1413&amp;G1413&amp;H1413</f>
        <v>PROJETO EXECUTIVO DE INSTALACAO DE GAS,CONSIDERANDO O PROJETO BASICO EXISTENTE,PARA HABITACAO/LOTEAMENTO ACIMA DE 12000M2,APRESENTADO EM AUTOCAD,INCLUSIVE AS LEGALIZACOES PERTINENTES</v>
      </c>
      <c r="C1413" s="115" t="s">
        <v>35025</v>
      </c>
      <c r="D1413" s="115" t="s">
        <v>35035</v>
      </c>
      <c r="E1413" s="115" t="s">
        <v>34811</v>
      </c>
      <c r="F1413" s="115" t="s">
        <v>34555</v>
      </c>
      <c r="I1413" s="115" t="s">
        <v>16</v>
      </c>
      <c r="J1413" s="115">
        <v>0.51</v>
      </c>
    </row>
    <row r="1414" spans="1:10" hidden="1">
      <c r="A1414" s="115" t="s">
        <v>1675</v>
      </c>
      <c r="B1414" s="115" t="str">
        <f t="shared" si="22"/>
        <v>PROJETO BASICO DE INSTALACAO DE TELEMATICA PARA PREDIOS ESCOLARES E/OU ADMINISTRATIVOS ATE 500M2,APRESENTADO EM AUTOCAD,INCLUSIVE AS LEGALIZACOES PERTINENTES</v>
      </c>
      <c r="C1414" s="115" t="s">
        <v>35036</v>
      </c>
      <c r="D1414" s="115" t="s">
        <v>35037</v>
      </c>
      <c r="E1414" s="115" t="s">
        <v>34684</v>
      </c>
      <c r="I1414" s="115" t="s">
        <v>16</v>
      </c>
      <c r="J1414" s="115">
        <v>1.98</v>
      </c>
    </row>
    <row r="1415" spans="1:10" hidden="1">
      <c r="A1415" s="115" t="s">
        <v>1676</v>
      </c>
      <c r="B1415" s="115" t="str">
        <f t="shared" si="22"/>
        <v>PROJETO BASICO DE INSTALACAO DE TELEMATICA PARA PREDIOS ESCOLARES E/OU ADMINISTRATIVOS ATE 500M2,APRESENTADO EM AUTOCAD,INCLUSIVE AS LEGALIZACOES PERTINENTES</v>
      </c>
      <c r="C1415" s="115" t="s">
        <v>35036</v>
      </c>
      <c r="D1415" s="115" t="s">
        <v>35037</v>
      </c>
      <c r="E1415" s="115" t="s">
        <v>34684</v>
      </c>
      <c r="I1415" s="115" t="s">
        <v>16</v>
      </c>
      <c r="J1415" s="115">
        <v>1.71</v>
      </c>
    </row>
    <row r="1416" spans="1:10" hidden="1">
      <c r="A1416" s="115" t="s">
        <v>1677</v>
      </c>
      <c r="B1416" s="115" t="str">
        <f t="shared" si="22"/>
        <v>PROJETO BASICO DE INSTALACAO DE TELEMATICA PARA PREDIOS ESCOLARES E/OU ADMINISTRATIVOS ACIMA DE 500M2,APRESENTADO EM AUTOCAD,INCLUSIVE AS LEGALIZACOES PERTINENTES</v>
      </c>
      <c r="C1416" s="115" t="s">
        <v>35036</v>
      </c>
      <c r="D1416" s="115" t="s">
        <v>35038</v>
      </c>
      <c r="E1416" s="115" t="s">
        <v>34660</v>
      </c>
      <c r="I1416" s="115" t="s">
        <v>16</v>
      </c>
      <c r="J1416" s="115">
        <v>1.78</v>
      </c>
    </row>
    <row r="1417" spans="1:10" hidden="1">
      <c r="A1417" s="115" t="s">
        <v>1678</v>
      </c>
      <c r="B1417" s="115" t="str">
        <f t="shared" si="22"/>
        <v>PROJETO BASICO DE INSTALACAO DE TELEMATICA PARA PREDIOS ESCOLARES E/OU ADMINISTRATIVOS ACIMA DE 500M2,APRESENTADO EM AUTOCAD,INCLUSIVE AS LEGALIZACOES PERTINENTES</v>
      </c>
      <c r="C1417" s="115" t="s">
        <v>35036</v>
      </c>
      <c r="D1417" s="115" t="s">
        <v>35038</v>
      </c>
      <c r="E1417" s="115" t="s">
        <v>34660</v>
      </c>
      <c r="I1417" s="115" t="s">
        <v>16</v>
      </c>
      <c r="J1417" s="115">
        <v>1.54</v>
      </c>
    </row>
    <row r="1418" spans="1:10" hidden="1">
      <c r="A1418" s="115" t="s">
        <v>1679</v>
      </c>
      <c r="B1418" s="115" t="str">
        <f t="shared" si="22"/>
        <v>PROJETO BASICO DE INSTALACAO DE TELEMATICA PARA PREDIOS CULTURAIS ATE 500M2,APRESENTADO EM AUTOCAD,INCLUSIVE AS LEGALIZACOES PERTINENTES</v>
      </c>
      <c r="C1418" s="115" t="s">
        <v>35039</v>
      </c>
      <c r="D1418" s="115" t="s">
        <v>35040</v>
      </c>
      <c r="E1418" s="115" t="s">
        <v>35041</v>
      </c>
      <c r="I1418" s="115" t="s">
        <v>16</v>
      </c>
      <c r="J1418" s="115">
        <v>5.0599999999999996</v>
      </c>
    </row>
    <row r="1419" spans="1:10" hidden="1">
      <c r="A1419" s="115" t="s">
        <v>1680</v>
      </c>
      <c r="B1419" s="115" t="str">
        <f t="shared" si="22"/>
        <v>PROJETO BASICO DE INSTALACAO DE TELEMATICA PARA PREDIOS CULTURAIS ATE 500M2,APRESENTADO EM AUTOCAD,INCLUSIVE AS LEGALIZACOES PERTINENTES</v>
      </c>
      <c r="C1419" s="115" t="s">
        <v>35039</v>
      </c>
      <c r="D1419" s="115" t="s">
        <v>35040</v>
      </c>
      <c r="E1419" s="115" t="s">
        <v>35041</v>
      </c>
      <c r="I1419" s="115" t="s">
        <v>16</v>
      </c>
      <c r="J1419" s="115">
        <v>4.38</v>
      </c>
    </row>
    <row r="1420" spans="1:10" hidden="1">
      <c r="A1420" s="115" t="s">
        <v>1681</v>
      </c>
      <c r="B1420" s="115" t="str">
        <f t="shared" si="22"/>
        <v>PROJETO BASICO DE INSTALACAO DE TELEMATICA PARA PREDIOS CULTURAIS ACIMA DE 500M2,APRESENTADO EM AUTOCAD,INCLUSIVE AS LEGALIZACOES PERTINENTES</v>
      </c>
      <c r="C1420" s="115" t="s">
        <v>35039</v>
      </c>
      <c r="D1420" s="115" t="s">
        <v>35042</v>
      </c>
      <c r="E1420" s="115" t="s">
        <v>34979</v>
      </c>
      <c r="I1420" s="115" t="s">
        <v>16</v>
      </c>
      <c r="J1420" s="115">
        <v>4.55</v>
      </c>
    </row>
    <row r="1421" spans="1:10" hidden="1">
      <c r="A1421" s="115" t="s">
        <v>1682</v>
      </c>
      <c r="B1421" s="115" t="str">
        <f t="shared" si="22"/>
        <v>PROJETO BASICO DE INSTALACAO DE TELEMATICA PARA PREDIOS CULTURAIS ACIMA DE 500M2,APRESENTADO EM AUTOCAD,INCLUSIVE AS LEGALIZACOES PERTINENTES</v>
      </c>
      <c r="C1421" s="115" t="s">
        <v>35039</v>
      </c>
      <c r="D1421" s="115" t="s">
        <v>35042</v>
      </c>
      <c r="E1421" s="115" t="s">
        <v>34979</v>
      </c>
      <c r="I1421" s="115" t="s">
        <v>16</v>
      </c>
      <c r="J1421" s="115">
        <v>3.94</v>
      </c>
    </row>
    <row r="1422" spans="1:10" hidden="1">
      <c r="A1422" s="115" t="s">
        <v>1683</v>
      </c>
      <c r="B1422" s="115" t="str">
        <f t="shared" si="22"/>
        <v>PROJETO BASICO DE INSTALACAO DE TELEMATICA PARA PREDIOS HOSPITALARES,APRESENTADO EM AUTOCAD,INCLUSIVE AS LEGALIZACOES PERTINENTES</v>
      </c>
      <c r="C1422" s="115" t="s">
        <v>35043</v>
      </c>
      <c r="D1422" s="115" t="s">
        <v>35044</v>
      </c>
      <c r="E1422" s="115" t="s">
        <v>34714</v>
      </c>
      <c r="I1422" s="115" t="s">
        <v>16</v>
      </c>
      <c r="J1422" s="115">
        <v>5.0599999999999996</v>
      </c>
    </row>
    <row r="1423" spans="1:10" hidden="1">
      <c r="A1423" s="115" t="s">
        <v>1684</v>
      </c>
      <c r="B1423" s="115" t="str">
        <f t="shared" si="22"/>
        <v>PROJETO BASICO DE INSTALACAO DE TELEMATICA PARA PREDIOS HOSPITALARES,APRESENTADO EM AUTOCAD,INCLUSIVE AS LEGALIZACOES PERTINENTES</v>
      </c>
      <c r="C1423" s="115" t="s">
        <v>35043</v>
      </c>
      <c r="D1423" s="115" t="s">
        <v>35044</v>
      </c>
      <c r="E1423" s="115" t="s">
        <v>34714</v>
      </c>
      <c r="I1423" s="115" t="s">
        <v>16</v>
      </c>
      <c r="J1423" s="115">
        <v>4.38</v>
      </c>
    </row>
    <row r="1424" spans="1:10" hidden="1">
      <c r="A1424" s="115" t="s">
        <v>1685</v>
      </c>
      <c r="B1424" s="115" t="str">
        <f t="shared" si="22"/>
        <v>PROJETO BASICO DE INSTALACAO DE TELEMATICA PARA HABITACOES/EDIFICIOS ATE 500M2,APRESENTADO EM AUTOCAD,INCLUSIVE AS LEGALIZACOES PERTINENTES</v>
      </c>
      <c r="C1424" s="115" t="s">
        <v>35045</v>
      </c>
      <c r="D1424" s="115" t="s">
        <v>35046</v>
      </c>
      <c r="E1424" s="115" t="s">
        <v>34629</v>
      </c>
      <c r="I1424" s="115" t="s">
        <v>16</v>
      </c>
      <c r="J1424" s="115">
        <v>2.11</v>
      </c>
    </row>
    <row r="1425" spans="1:10" hidden="1">
      <c r="A1425" s="115" t="s">
        <v>1686</v>
      </c>
      <c r="B1425" s="115" t="str">
        <f t="shared" si="22"/>
        <v>PROJETO BASICO DE INSTALACAO DE TELEMATICA PARA HABITACOES/EDIFICIOS ATE 500M2,APRESENTADO EM AUTOCAD,INCLUSIVE AS LEGALIZACOES PERTINENTES</v>
      </c>
      <c r="C1425" s="115" t="s">
        <v>35045</v>
      </c>
      <c r="D1425" s="115" t="s">
        <v>35046</v>
      </c>
      <c r="E1425" s="115" t="s">
        <v>34629</v>
      </c>
      <c r="I1425" s="115" t="s">
        <v>16</v>
      </c>
      <c r="J1425" s="115">
        <v>1.83</v>
      </c>
    </row>
    <row r="1426" spans="1:10" hidden="1">
      <c r="A1426" s="115" t="s">
        <v>1687</v>
      </c>
      <c r="B1426" s="115" t="str">
        <f t="shared" si="22"/>
        <v>PROJETO BASICO DE INSTALACAO DE TELEMATICA PARA HABITACOES/EDIFICIOS DE 501 ATE 3000M2,APRESENTADO EM AUTOCAD,INCLUSIVEAS LEGALIZACOES PERTINENTES</v>
      </c>
      <c r="C1426" s="115" t="s">
        <v>35045</v>
      </c>
      <c r="D1426" s="115" t="s">
        <v>35047</v>
      </c>
      <c r="E1426" s="115" t="s">
        <v>34657</v>
      </c>
      <c r="I1426" s="115" t="s">
        <v>16</v>
      </c>
      <c r="J1426" s="115">
        <v>1.91</v>
      </c>
    </row>
    <row r="1427" spans="1:10" hidden="1">
      <c r="A1427" s="115" t="s">
        <v>1688</v>
      </c>
      <c r="B1427" s="115" t="str">
        <f t="shared" si="22"/>
        <v>PROJETO BASICO DE INSTALACAO DE TELEMATICA PARA HABITACOES/EDIFICIOS DE 501 ATE 3000M2,APRESENTADO EM AUTOCAD,INCLUSIVEAS LEGALIZACOES PERTINENTES</v>
      </c>
      <c r="C1427" s="115" t="s">
        <v>35045</v>
      </c>
      <c r="D1427" s="115" t="s">
        <v>35047</v>
      </c>
      <c r="E1427" s="115" t="s">
        <v>34657</v>
      </c>
      <c r="I1427" s="115" t="s">
        <v>16</v>
      </c>
      <c r="J1427" s="115">
        <v>1.65</v>
      </c>
    </row>
    <row r="1428" spans="1:10" hidden="1">
      <c r="A1428" s="115" t="s">
        <v>1689</v>
      </c>
      <c r="B1428" s="115" t="str">
        <f t="shared" si="22"/>
        <v>PROJETO BASICO DE INSTALACAO DE TELEMATICA PARA HABITACAO/LOTEAMENTO ATE 12000M2,APRESENTADO EM AUTOCAD,INCLUSIVE AS LEGALIZACOES PERTINENTES</v>
      </c>
      <c r="C1428" s="115" t="s">
        <v>35048</v>
      </c>
      <c r="D1428" s="115" t="s">
        <v>35049</v>
      </c>
      <c r="E1428" s="115" t="s">
        <v>34979</v>
      </c>
      <c r="I1428" s="115" t="s">
        <v>16</v>
      </c>
      <c r="J1428" s="115">
        <v>1.18</v>
      </c>
    </row>
    <row r="1429" spans="1:10" hidden="1">
      <c r="A1429" s="115" t="s">
        <v>1690</v>
      </c>
      <c r="B1429" s="115" t="str">
        <f t="shared" si="22"/>
        <v>PROJETO BASICO DE INSTALACAO DE TELEMATICA PARA HABITACAO/LOTEAMENTO ATE 12000M2,APRESENTADO EM AUTOCAD,INCLUSIVE AS LEGALIZACOES PERTINENTES</v>
      </c>
      <c r="C1429" s="115" t="s">
        <v>35048</v>
      </c>
      <c r="D1429" s="115" t="s">
        <v>35049</v>
      </c>
      <c r="E1429" s="115" t="s">
        <v>34979</v>
      </c>
      <c r="I1429" s="115" t="s">
        <v>16</v>
      </c>
      <c r="J1429" s="115">
        <v>1.02</v>
      </c>
    </row>
    <row r="1430" spans="1:10" hidden="1">
      <c r="A1430" s="115" t="s">
        <v>1691</v>
      </c>
      <c r="B1430" s="115" t="str">
        <f t="shared" si="22"/>
        <v>PROJETO BASICO DE INSTALACAO DE TELEMATICA PARA HABITACAO/LOTEAMENTO ACIMA DE 12000M2,APRESENTADO EM AUTOCAD,INCLUSIVE AS LEGALIZACOES PERTINENTES</v>
      </c>
      <c r="C1430" s="115" t="s">
        <v>35048</v>
      </c>
      <c r="D1430" s="115" t="s">
        <v>35050</v>
      </c>
      <c r="E1430" s="115" t="s">
        <v>34981</v>
      </c>
      <c r="I1430" s="115" t="s">
        <v>16</v>
      </c>
      <c r="J1430" s="115">
        <v>0.59</v>
      </c>
    </row>
    <row r="1431" spans="1:10" hidden="1">
      <c r="A1431" s="115" t="s">
        <v>1692</v>
      </c>
      <c r="B1431" s="115" t="str">
        <f t="shared" si="22"/>
        <v>PROJETO BASICO DE INSTALACAO DE TELEMATICA PARA HABITACAO/LOTEAMENTO ACIMA DE 12000M2,APRESENTADO EM AUTOCAD,INCLUSIVE AS LEGALIZACOES PERTINENTES</v>
      </c>
      <c r="C1431" s="115" t="s">
        <v>35048</v>
      </c>
      <c r="D1431" s="115" t="s">
        <v>35050</v>
      </c>
      <c r="E1431" s="115" t="s">
        <v>34981</v>
      </c>
      <c r="I1431" s="115" t="s">
        <v>16</v>
      </c>
      <c r="J1431" s="115">
        <v>0.51</v>
      </c>
    </row>
    <row r="1432" spans="1:10" hidden="1">
      <c r="A1432" s="115" t="s">
        <v>1693</v>
      </c>
      <c r="B1432" s="115" t="str">
        <f t="shared" si="22"/>
        <v>PROJETO EXECUTIVO DE INSTALACAO DE TELEMATICA,CONSIDERANDO O PROJETO BASICO EXISTENTE,PARA PREDIOS ESCOLARES E/OU ADMINISTRATIVOS ATE 500M2,APRESENTADO EM AUTOCAD,INCLUSIVE AS LEGALIZACOES PERTINENTES</v>
      </c>
      <c r="C1432" s="115" t="s">
        <v>35051</v>
      </c>
      <c r="D1432" s="115" t="s">
        <v>35052</v>
      </c>
      <c r="E1432" s="115" t="s">
        <v>35053</v>
      </c>
      <c r="F1432" s="115" t="s">
        <v>35054</v>
      </c>
      <c r="I1432" s="115" t="s">
        <v>16</v>
      </c>
      <c r="J1432" s="115">
        <v>1.98</v>
      </c>
    </row>
    <row r="1433" spans="1:10" hidden="1">
      <c r="A1433" s="115" t="s">
        <v>1694</v>
      </c>
      <c r="B1433" s="115" t="str">
        <f t="shared" si="22"/>
        <v>PROJETO EXECUTIVO DE INSTALACAO DE TELEMATICA,CONSIDERANDO O PROJETO BASICO EXISTENTE,PARA PREDIOS ESCOLARES E/OU ADMINISTRATIVOS ATE 500M2,APRESENTADO EM AUTOCAD,INCLUSIVE AS LEGALIZACOES PERTINENTES</v>
      </c>
      <c r="C1433" s="115" t="s">
        <v>35051</v>
      </c>
      <c r="D1433" s="115" t="s">
        <v>35052</v>
      </c>
      <c r="E1433" s="115" t="s">
        <v>35053</v>
      </c>
      <c r="F1433" s="115" t="s">
        <v>35054</v>
      </c>
      <c r="I1433" s="115" t="s">
        <v>16</v>
      </c>
      <c r="J1433" s="115">
        <v>1.71</v>
      </c>
    </row>
    <row r="1434" spans="1:10" hidden="1">
      <c r="A1434" s="115" t="s">
        <v>1695</v>
      </c>
      <c r="B1434" s="115" t="str">
        <f t="shared" si="22"/>
        <v>PROJETO EXECUTIVO DE INSTALACAO DE TELEMATICA,CONSIDERANDO O PROJETO BASICO EXISTENTE,PARA PREDIOS ESCOLARES E/OU ADMINISTRATIVOS ACIMA DE 500M2,APRESENTADO EM AUTOCAD,INCLUSIVE AS LEGALIZACOES PERTINENTES</v>
      </c>
      <c r="C1434" s="115" t="s">
        <v>35051</v>
      </c>
      <c r="D1434" s="115" t="s">
        <v>35052</v>
      </c>
      <c r="E1434" s="115" t="s">
        <v>35055</v>
      </c>
      <c r="F1434" s="115" t="s">
        <v>35056</v>
      </c>
      <c r="I1434" s="115" t="s">
        <v>16</v>
      </c>
      <c r="J1434" s="115">
        <v>1.78</v>
      </c>
    </row>
    <row r="1435" spans="1:10" hidden="1">
      <c r="A1435" s="115" t="s">
        <v>1696</v>
      </c>
      <c r="B1435" s="115" t="str">
        <f t="shared" si="22"/>
        <v>PROJETO EXECUTIVO DE INSTALACAO DE TELEMATICA,CONSIDERANDO O PROJETO BASICO EXISTENTE,PARA PREDIOS ESCOLARES E/OU ADMINISTRATIVOS ACIMA DE 500M2,APRESENTADO EM AUTOCAD,INCLUSIVE AS LEGALIZACOES PERTINENTES</v>
      </c>
      <c r="C1435" s="115" t="s">
        <v>35051</v>
      </c>
      <c r="D1435" s="115" t="s">
        <v>35052</v>
      </c>
      <c r="E1435" s="115" t="s">
        <v>35055</v>
      </c>
      <c r="F1435" s="115" t="s">
        <v>35056</v>
      </c>
      <c r="I1435" s="115" t="s">
        <v>16</v>
      </c>
      <c r="J1435" s="115">
        <v>1.54</v>
      </c>
    </row>
    <row r="1436" spans="1:10" hidden="1">
      <c r="A1436" s="115" t="s">
        <v>1697</v>
      </c>
      <c r="B1436" s="115" t="str">
        <f t="shared" si="22"/>
        <v>PROJETO EXECUTIVO DE INSTALACAO DE TELEMATICA,CONSIDERANDO O PROJETO BASICO EXISTENTE,PARA PREDIOS CULTURAIS ATE 500M2,APRESENTADO EM AUTOCAD,INCLUSIVE AS LEGALIZACOES PERTINENTES</v>
      </c>
      <c r="C1436" s="115" t="s">
        <v>35051</v>
      </c>
      <c r="D1436" s="115" t="s">
        <v>35057</v>
      </c>
      <c r="E1436" s="115" t="s">
        <v>35016</v>
      </c>
      <c r="I1436" s="115" t="s">
        <v>16</v>
      </c>
      <c r="J1436" s="115">
        <v>5.0599999999999996</v>
      </c>
    </row>
    <row r="1437" spans="1:10" hidden="1">
      <c r="A1437" s="115" t="s">
        <v>1698</v>
      </c>
      <c r="B1437" s="115" t="str">
        <f t="shared" si="22"/>
        <v>PROJETO EXECUTIVO DE INSTALACAO DE TELEMATICA,CONSIDERANDO O PROJETO BASICO EXISTENTE,PARA PREDIOS CULTURAIS ATE 500M2,APRESENTADO EM AUTOCAD,INCLUSIVE AS LEGALIZACOES PERTINENTES</v>
      </c>
      <c r="C1437" s="115" t="s">
        <v>35051</v>
      </c>
      <c r="D1437" s="115" t="s">
        <v>35057</v>
      </c>
      <c r="E1437" s="115" t="s">
        <v>35016</v>
      </c>
      <c r="I1437" s="115" t="s">
        <v>16</v>
      </c>
      <c r="J1437" s="115">
        <v>4.38</v>
      </c>
    </row>
    <row r="1438" spans="1:10" hidden="1">
      <c r="A1438" s="115" t="s">
        <v>1699</v>
      </c>
      <c r="B1438" s="115" t="str">
        <f t="shared" si="22"/>
        <v>PROJETO EXECUTIVO DE INSTALACAO DE TELEMATICA,CONSIDERANDO O PROJETO BASICO EXISTENTE,PARA PREDIOS CULTURAIS ACIMA DE 500M2,APRESENTADO EM AUTOCAD,INCLUSIVE AS LEGALIZACOES PERTINENTES</v>
      </c>
      <c r="C1438" s="115" t="s">
        <v>35051</v>
      </c>
      <c r="D1438" s="115" t="s">
        <v>35058</v>
      </c>
      <c r="E1438" s="115" t="s">
        <v>35059</v>
      </c>
      <c r="F1438" s="115" t="s">
        <v>34711</v>
      </c>
      <c r="I1438" s="115" t="s">
        <v>16</v>
      </c>
      <c r="J1438" s="115">
        <v>4.55</v>
      </c>
    </row>
    <row r="1439" spans="1:10" hidden="1">
      <c r="A1439" s="115" t="s">
        <v>1700</v>
      </c>
      <c r="B1439" s="115" t="str">
        <f t="shared" si="22"/>
        <v>PROJETO EXECUTIVO DE INSTALACAO DE TELEMATICA,CONSIDERANDO O PROJETO BASICO EXISTENTE,PARA PREDIOS CULTURAIS ACIMA DE 500M2,APRESENTADO EM AUTOCAD,INCLUSIVE AS LEGALIZACOES PERTINENTES</v>
      </c>
      <c r="C1439" s="115" t="s">
        <v>35051</v>
      </c>
      <c r="D1439" s="115" t="s">
        <v>35058</v>
      </c>
      <c r="E1439" s="115" t="s">
        <v>35059</v>
      </c>
      <c r="F1439" s="115" t="s">
        <v>34711</v>
      </c>
      <c r="I1439" s="115" t="s">
        <v>16</v>
      </c>
      <c r="J1439" s="115">
        <v>3.94</v>
      </c>
    </row>
    <row r="1440" spans="1:10" hidden="1">
      <c r="A1440" s="115" t="s">
        <v>1701</v>
      </c>
      <c r="B1440" s="115" t="str">
        <f t="shared" si="22"/>
        <v>PROJETO EXECUTIVO DE INSTALACAO DE TELEMATICA,CONSIDERANDO O PROJETO BASICO EXISTENTE,PARA PREDIOS HOSPITALARES,APRESENTADO EM AUTOCAD,INCLUSIVE AS LEGALIZACOES PERTINENTES</v>
      </c>
      <c r="C1440" s="115" t="s">
        <v>35051</v>
      </c>
      <c r="D1440" s="115" t="s">
        <v>35060</v>
      </c>
      <c r="E1440" s="115" t="s">
        <v>34640</v>
      </c>
      <c r="I1440" s="115" t="s">
        <v>16</v>
      </c>
      <c r="J1440" s="115">
        <v>5.0599999999999996</v>
      </c>
    </row>
    <row r="1441" spans="1:10" hidden="1">
      <c r="A1441" s="115" t="s">
        <v>1702</v>
      </c>
      <c r="B1441" s="115" t="str">
        <f t="shared" si="22"/>
        <v>PROJETO EXECUTIVO DE INSTALACAO DE TELEMATICA,CONSIDERANDO O PROJETO BASICO EXISTENTE,PARA PREDIOS HOSPITALARES,APRESENTADO EM AUTOCAD,INCLUSIVE AS LEGALIZACOES PERTINENTES</v>
      </c>
      <c r="C1441" s="115" t="s">
        <v>35051</v>
      </c>
      <c r="D1441" s="115" t="s">
        <v>35060</v>
      </c>
      <c r="E1441" s="115" t="s">
        <v>34640</v>
      </c>
      <c r="I1441" s="115" t="s">
        <v>16</v>
      </c>
      <c r="J1441" s="115">
        <v>4.38</v>
      </c>
    </row>
    <row r="1442" spans="1:10" hidden="1">
      <c r="A1442" s="115" t="s">
        <v>1703</v>
      </c>
      <c r="B1442" s="115" t="str">
        <f t="shared" si="22"/>
        <v>PROJETO EXECUTIVO DE INSTALACAO DE TELEMATICA,CONSIDERANDO O PROJETO BASICO EXISTENTE,PARA HABITACOES/EDIFICIOS ATE 500M2,APRESENTADO EM AUTOCAD,INCLUSIVE AS LEGALIZACOES PERTINENTES</v>
      </c>
      <c r="C1442" s="115" t="s">
        <v>35051</v>
      </c>
      <c r="D1442" s="115" t="s">
        <v>35061</v>
      </c>
      <c r="E1442" s="115" t="s">
        <v>34811</v>
      </c>
      <c r="F1442" s="115" t="s">
        <v>34555</v>
      </c>
      <c r="I1442" s="115" t="s">
        <v>16</v>
      </c>
      <c r="J1442" s="115">
        <v>2.11</v>
      </c>
    </row>
    <row r="1443" spans="1:10" hidden="1">
      <c r="A1443" s="115" t="s">
        <v>1704</v>
      </c>
      <c r="B1443" s="115" t="str">
        <f t="shared" si="22"/>
        <v>PROJETO EXECUTIVO DE INSTALACAO DE TELEMATICA,CONSIDERANDO O PROJETO BASICO EXISTENTE,PARA HABITACOES/EDIFICIOS ATE 500M2,APRESENTADO EM AUTOCAD,INCLUSIVE AS LEGALIZACOES PERTINENTES</v>
      </c>
      <c r="C1443" s="115" t="s">
        <v>35051</v>
      </c>
      <c r="D1443" s="115" t="s">
        <v>35061</v>
      </c>
      <c r="E1443" s="115" t="s">
        <v>34811</v>
      </c>
      <c r="F1443" s="115" t="s">
        <v>34555</v>
      </c>
      <c r="I1443" s="115" t="s">
        <v>16</v>
      </c>
      <c r="J1443" s="115">
        <v>1.83</v>
      </c>
    </row>
    <row r="1444" spans="1:10" hidden="1">
      <c r="A1444" s="115" t="s">
        <v>1705</v>
      </c>
      <c r="B1444" s="115" t="str">
        <f t="shared" si="22"/>
        <v>PROJETO EXECUTIVO DE INSTALACAO DE TELEMATICA,CONSIDERANDO O PROJETO BASICO EXISTENTE,PARA HABITACOES/EDIFICIOS DE 501 ATE 3000M2,APRESENTADO EM AUTOCAD,INCLUSIVE AS LEGALIZACOES PERTINENTES</v>
      </c>
      <c r="C1444" s="115" t="s">
        <v>35051</v>
      </c>
      <c r="D1444" s="115" t="s">
        <v>35062</v>
      </c>
      <c r="E1444" s="115" t="s">
        <v>35063</v>
      </c>
      <c r="F1444" s="115" t="s">
        <v>34626</v>
      </c>
      <c r="I1444" s="115" t="s">
        <v>16</v>
      </c>
      <c r="J1444" s="115">
        <v>1.91</v>
      </c>
    </row>
    <row r="1445" spans="1:10" hidden="1">
      <c r="A1445" s="115" t="s">
        <v>1706</v>
      </c>
      <c r="B1445" s="115" t="str">
        <f t="shared" si="22"/>
        <v>PROJETO EXECUTIVO DE INSTALACAO DE TELEMATICA,CONSIDERANDO O PROJETO BASICO EXISTENTE,PARA HABITACOES/EDIFICIOS DE 501 ATE 3000M2,APRESENTADO EM AUTOCAD,INCLUSIVE AS LEGALIZACOES PERTINENTES</v>
      </c>
      <c r="C1445" s="115" t="s">
        <v>35051</v>
      </c>
      <c r="D1445" s="115" t="s">
        <v>35062</v>
      </c>
      <c r="E1445" s="115" t="s">
        <v>35063</v>
      </c>
      <c r="F1445" s="115" t="s">
        <v>34626</v>
      </c>
      <c r="I1445" s="115" t="s">
        <v>16</v>
      </c>
      <c r="J1445" s="115">
        <v>1.65</v>
      </c>
    </row>
    <row r="1446" spans="1:10" hidden="1">
      <c r="A1446" s="115" t="s">
        <v>1707</v>
      </c>
      <c r="B1446" s="115" t="str">
        <f t="shared" si="22"/>
        <v>PROJETO EXECUTIVO DE INSTALACAO DE TELEMATICA,CONSIDERANDO O PROJETO BASICO EXISTENTE,PARA HABITACAO/LOTEAMENTO ATE 12000M2,APRESENTADO EM AUTOCAD,INCLUSIVE AS LEGALIZACOES PERTINENTES</v>
      </c>
      <c r="C1446" s="115" t="s">
        <v>35051</v>
      </c>
      <c r="D1446" s="115" t="s">
        <v>35064</v>
      </c>
      <c r="E1446" s="115" t="s">
        <v>35059</v>
      </c>
      <c r="F1446" s="115" t="s">
        <v>34711</v>
      </c>
      <c r="I1446" s="115" t="s">
        <v>16</v>
      </c>
      <c r="J1446" s="115">
        <v>1.18</v>
      </c>
    </row>
    <row r="1447" spans="1:10" hidden="1">
      <c r="A1447" s="115" t="s">
        <v>1708</v>
      </c>
      <c r="B1447" s="115" t="str">
        <f t="shared" si="22"/>
        <v>PROJETO EXECUTIVO DE INSTALACAO DE TELEMATICA,CONSIDERANDO O PROJETO BASICO EXISTENTE,PARA HABITACAO/LOTEAMENTO ATE 12000M2,APRESENTADO EM AUTOCAD,INCLUSIVE AS LEGALIZACOES PERTINENTES</v>
      </c>
      <c r="C1447" s="115" t="s">
        <v>35051</v>
      </c>
      <c r="D1447" s="115" t="s">
        <v>35064</v>
      </c>
      <c r="E1447" s="115" t="s">
        <v>35059</v>
      </c>
      <c r="F1447" s="115" t="s">
        <v>34711</v>
      </c>
      <c r="I1447" s="115" t="s">
        <v>16</v>
      </c>
      <c r="J1447" s="115">
        <v>1.02</v>
      </c>
    </row>
    <row r="1448" spans="1:10" hidden="1">
      <c r="A1448" s="115" t="s">
        <v>1709</v>
      </c>
      <c r="B1448" s="115" t="str">
        <f t="shared" si="22"/>
        <v>PROJETO EXECUTIVO DE INSTALACAO DE TELEMATICA,CONSIDERANDO O PROJETO BASICO EXISTENTE,PARA HABITACAO/LOTEAMENTO ACIMA DE 12000M2,APRESENTADO EM AUTOCAD,INCLUSIVE AS LEGALIZACOES PERTINENTES</v>
      </c>
      <c r="C1448" s="115" t="s">
        <v>35051</v>
      </c>
      <c r="D1448" s="115" t="s">
        <v>35065</v>
      </c>
      <c r="E1448" s="115" t="s">
        <v>35066</v>
      </c>
      <c r="F1448" s="115" t="s">
        <v>34714</v>
      </c>
      <c r="I1448" s="115" t="s">
        <v>16</v>
      </c>
      <c r="J1448" s="115">
        <v>0.59</v>
      </c>
    </row>
    <row r="1449" spans="1:10" hidden="1">
      <c r="A1449" s="115" t="s">
        <v>1710</v>
      </c>
      <c r="B1449" s="115" t="str">
        <f t="shared" si="22"/>
        <v>PROJETO EXECUTIVO DE INSTALACAO DE TELEMATICA,CONSIDERANDO O PROJETO BASICO EXISTENTE,PARA HABITACAO/LOTEAMENTO ACIMA DE 12000M2,APRESENTADO EM AUTOCAD,INCLUSIVE AS LEGALIZACOES PERTINENTES</v>
      </c>
      <c r="C1449" s="115" t="s">
        <v>35051</v>
      </c>
      <c r="D1449" s="115" t="s">
        <v>35065</v>
      </c>
      <c r="E1449" s="115" t="s">
        <v>35066</v>
      </c>
      <c r="F1449" s="115" t="s">
        <v>34714</v>
      </c>
      <c r="I1449" s="115" t="s">
        <v>16</v>
      </c>
      <c r="J1449" s="115">
        <v>0.51</v>
      </c>
    </row>
    <row r="1450" spans="1:10" hidden="1">
      <c r="A1450" s="115" t="s">
        <v>1711</v>
      </c>
      <c r="B1450" s="115" t="str">
        <f t="shared" si="22"/>
        <v>PROJETO BASICO DE INSTALACAO DE ESGOTO SANITARIO E AGUAS PLUVIAIS PARA PREDIOS ESCOLARES E/OU ADMINISTRATIVOS ATE 500M2,APRESENTADO EM AUTOCAD,INCLUSIVE AS LEGALIZACOES PERTINENTES</v>
      </c>
      <c r="C1450" s="115" t="s">
        <v>35067</v>
      </c>
      <c r="D1450" s="115" t="s">
        <v>35068</v>
      </c>
      <c r="E1450" s="115" t="s">
        <v>34648</v>
      </c>
      <c r="I1450" s="115" t="s">
        <v>16</v>
      </c>
      <c r="J1450" s="115">
        <v>3.6</v>
      </c>
    </row>
    <row r="1451" spans="1:10" hidden="1">
      <c r="A1451" s="115" t="s">
        <v>1712</v>
      </c>
      <c r="B1451" s="115" t="str">
        <f t="shared" si="22"/>
        <v>PROJETO BASICO DE INSTALACAO DE ESGOTO SANITARIO E AGUAS PLUVIAIS PARA PREDIOS ESCOLARES E/OU ADMINISTRATIVOS ATE 500M2,APRESENTADO EM AUTOCAD,INCLUSIVE AS LEGALIZACOES PERTINENTES</v>
      </c>
      <c r="C1451" s="115" t="s">
        <v>35067</v>
      </c>
      <c r="D1451" s="115" t="s">
        <v>35068</v>
      </c>
      <c r="E1451" s="115" t="s">
        <v>34648</v>
      </c>
      <c r="I1451" s="115" t="s">
        <v>16</v>
      </c>
      <c r="J1451" s="115">
        <v>3.12</v>
      </c>
    </row>
    <row r="1452" spans="1:10" hidden="1">
      <c r="A1452" s="115" t="s">
        <v>1713</v>
      </c>
      <c r="B1452" s="115" t="str">
        <f t="shared" si="22"/>
        <v>PROJETO BASICO DE INSTALACAO DE ESGOTO SANITARIO E AGUAS PLUVIAIS PARA PREDIOS ESCOLARES E/OU ADMINISTRATIVOS DE 501 ATE 3000M2,APRESENTADO EM AUTOCAD,INCLUSIVE AS LEGALIZACOES PERTINENTES</v>
      </c>
      <c r="C1452" s="115" t="s">
        <v>35067</v>
      </c>
      <c r="D1452" s="115" t="s">
        <v>35069</v>
      </c>
      <c r="E1452" s="115" t="s">
        <v>35070</v>
      </c>
      <c r="F1452" s="115" t="s">
        <v>35071</v>
      </c>
      <c r="I1452" s="115" t="s">
        <v>16</v>
      </c>
      <c r="J1452" s="115">
        <v>3.34</v>
      </c>
    </row>
    <row r="1453" spans="1:10" hidden="1">
      <c r="A1453" s="115" t="s">
        <v>1714</v>
      </c>
      <c r="B1453" s="115" t="str">
        <f t="shared" si="22"/>
        <v>PROJETO BASICO DE INSTALACAO DE ESGOTO SANITARIO E AGUAS PLUVIAIS PARA PREDIOS ESCOLARES E/OU ADMINISTRATIVOS DE 501 ATE 3000M2,APRESENTADO EM AUTOCAD,INCLUSIVE AS LEGALIZACOES PERTINENTES</v>
      </c>
      <c r="C1453" s="115" t="s">
        <v>35067</v>
      </c>
      <c r="D1453" s="115" t="s">
        <v>35069</v>
      </c>
      <c r="E1453" s="115" t="s">
        <v>35070</v>
      </c>
      <c r="F1453" s="115" t="s">
        <v>35071</v>
      </c>
      <c r="I1453" s="115" t="s">
        <v>16</v>
      </c>
      <c r="J1453" s="115">
        <v>2.89</v>
      </c>
    </row>
    <row r="1454" spans="1:10" hidden="1">
      <c r="A1454" s="115" t="s">
        <v>1715</v>
      </c>
      <c r="B1454" s="115" t="str">
        <f t="shared" si="22"/>
        <v>PROJETO BASICO DE INSTALACAO DE ESGOTO SANITARIO E AGUAS PLUVIAIS PARA PREDIOS ESCOLARES E/OU ADMINISTRATIVOS ACIMA DE 3000M2,APRESENTADO EM AUTOCAD,INCLUSIVE AS LEGALIZACOES PERTINENTES</v>
      </c>
      <c r="C1454" s="115" t="s">
        <v>35067</v>
      </c>
      <c r="D1454" s="115" t="s">
        <v>35072</v>
      </c>
      <c r="E1454" s="115" t="s">
        <v>35073</v>
      </c>
      <c r="F1454" s="115" t="s">
        <v>35074</v>
      </c>
      <c r="I1454" s="115" t="s">
        <v>16</v>
      </c>
      <c r="J1454" s="115">
        <v>1.98</v>
      </c>
    </row>
    <row r="1455" spans="1:10" hidden="1">
      <c r="A1455" s="115" t="s">
        <v>1716</v>
      </c>
      <c r="B1455" s="115" t="str">
        <f t="shared" si="22"/>
        <v>PROJETO BASICO DE INSTALACAO DE ESGOTO SANITARIO E AGUAS PLUVIAIS PARA PREDIOS ESCOLARES E/OU ADMINISTRATIVOS ACIMA DE 3000M2,APRESENTADO EM AUTOCAD,INCLUSIVE AS LEGALIZACOES PERTINENTES</v>
      </c>
      <c r="C1455" s="115" t="s">
        <v>35067</v>
      </c>
      <c r="D1455" s="115" t="s">
        <v>35072</v>
      </c>
      <c r="E1455" s="115" t="s">
        <v>35073</v>
      </c>
      <c r="F1455" s="115" t="s">
        <v>35074</v>
      </c>
      <c r="I1455" s="115" t="s">
        <v>16</v>
      </c>
      <c r="J1455" s="115">
        <v>1.71</v>
      </c>
    </row>
    <row r="1456" spans="1:10" hidden="1">
      <c r="A1456" s="115" t="s">
        <v>1717</v>
      </c>
      <c r="B1456" s="115" t="str">
        <f t="shared" si="22"/>
        <v>PROJETO BASICO DE INSTALACAO DE ESGOTO SANITARIO E AGUAS PLUVIAIS PARA PREDIOS CULTURAIS,APRESENTADO EM AUTOCAD,INCLUSIVE AS LEGALIZACOES PERTINENTES</v>
      </c>
      <c r="C1456" s="115" t="s">
        <v>35067</v>
      </c>
      <c r="D1456" s="115" t="s">
        <v>35075</v>
      </c>
      <c r="E1456" s="115" t="s">
        <v>34997</v>
      </c>
      <c r="I1456" s="115" t="s">
        <v>16</v>
      </c>
      <c r="J1456" s="115">
        <v>3.34</v>
      </c>
    </row>
    <row r="1457" spans="1:10" hidden="1">
      <c r="A1457" s="115" t="s">
        <v>1718</v>
      </c>
      <c r="B1457" s="115" t="str">
        <f t="shared" si="22"/>
        <v>PROJETO BASICO DE INSTALACAO DE ESGOTO SANITARIO E AGUAS PLUVIAIS PARA PREDIOS CULTURAIS,APRESENTADO EM AUTOCAD,INCLUSIVE AS LEGALIZACOES PERTINENTES</v>
      </c>
      <c r="C1457" s="115" t="s">
        <v>35067</v>
      </c>
      <c r="D1457" s="115" t="s">
        <v>35075</v>
      </c>
      <c r="E1457" s="115" t="s">
        <v>34997</v>
      </c>
      <c r="I1457" s="115" t="s">
        <v>16</v>
      </c>
      <c r="J1457" s="115">
        <v>2.89</v>
      </c>
    </row>
    <row r="1458" spans="1:10" hidden="1">
      <c r="A1458" s="115" t="s">
        <v>1719</v>
      </c>
      <c r="B1458" s="115" t="str">
        <f t="shared" si="22"/>
        <v>PROJETO BASICO DE INSTALACAO DE ESGOTO SANITARIO E AGUAS PLUVIAIS PARA PREDIOS HOSPITALARES ATE 4000M2,APRESENTADO EM AUTOCAD,INCLUSIVE AS LEGALIZACOES PERTINENTES</v>
      </c>
      <c r="C1458" s="115" t="s">
        <v>35067</v>
      </c>
      <c r="D1458" s="115" t="s">
        <v>35076</v>
      </c>
      <c r="E1458" s="115" t="s">
        <v>34670</v>
      </c>
      <c r="I1458" s="115" t="s">
        <v>16</v>
      </c>
      <c r="J1458" s="115">
        <v>10.84</v>
      </c>
    </row>
    <row r="1459" spans="1:10" hidden="1">
      <c r="A1459" s="115" t="s">
        <v>1720</v>
      </c>
      <c r="B1459" s="115" t="str">
        <f t="shared" si="22"/>
        <v>PROJETO BASICO DE INSTALACAO DE ESGOTO SANITARIO E AGUAS PLUVIAIS PARA PREDIOS HOSPITALARES ATE 4000M2,APRESENTADO EM AUTOCAD,INCLUSIVE AS LEGALIZACOES PERTINENTES</v>
      </c>
      <c r="C1459" s="115" t="s">
        <v>35067</v>
      </c>
      <c r="D1459" s="115" t="s">
        <v>35076</v>
      </c>
      <c r="E1459" s="115" t="s">
        <v>34670</v>
      </c>
      <c r="I1459" s="115" t="s">
        <v>16</v>
      </c>
      <c r="J1459" s="115">
        <v>9.39</v>
      </c>
    </row>
    <row r="1460" spans="1:10" hidden="1">
      <c r="A1460" s="115" t="s">
        <v>1721</v>
      </c>
      <c r="B1460" s="115" t="str">
        <f t="shared" si="22"/>
        <v>PROJETO BASICO DE INSTALACAO DE ESGOTO SANITARIO E AGUAS PLUVIAIS PARA PREDIOS HOSPITALARES ACIMA DE 4000M2,APRESENTADOEM AUTOCAD,INCLUSIVE AS LEGALIZACOES PERTINENTES</v>
      </c>
      <c r="C1460" s="115" t="s">
        <v>35067</v>
      </c>
      <c r="D1460" s="115" t="s">
        <v>35077</v>
      </c>
      <c r="E1460" s="115" t="s">
        <v>34672</v>
      </c>
      <c r="I1460" s="115" t="s">
        <v>16</v>
      </c>
      <c r="J1460" s="115">
        <v>9.0299999999999994</v>
      </c>
    </row>
    <row r="1461" spans="1:10" hidden="1">
      <c r="A1461" s="115" t="s">
        <v>1722</v>
      </c>
      <c r="B1461" s="115" t="str">
        <f t="shared" si="22"/>
        <v>PROJETO BASICO DE INSTALACAO DE ESGOTO SANITARIO E AGUAS PLUVIAIS PARA PREDIOS HOSPITALARES ACIMA DE 4000M2,APRESENTADOEM AUTOCAD,INCLUSIVE AS LEGALIZACOES PERTINENTES</v>
      </c>
      <c r="C1461" s="115" t="s">
        <v>35067</v>
      </c>
      <c r="D1461" s="115" t="s">
        <v>35077</v>
      </c>
      <c r="E1461" s="115" t="s">
        <v>34672</v>
      </c>
      <c r="I1461" s="115" t="s">
        <v>16</v>
      </c>
      <c r="J1461" s="115">
        <v>7.83</v>
      </c>
    </row>
    <row r="1462" spans="1:10" hidden="1">
      <c r="A1462" s="115" t="s">
        <v>1723</v>
      </c>
      <c r="B1462" s="115" t="str">
        <f t="shared" si="22"/>
        <v>PROJETO BASICO DE INSTALACAO DE ESGOTO SANITARIO E AGUAS PLUVIAIS PARA URBANIZACAO ATE 15000M2,APRESENTADO EM AUTOCAD,INCLUSIVE AS LEGALIZACOES PERTINENTES</v>
      </c>
      <c r="C1462" s="115" t="s">
        <v>35067</v>
      </c>
      <c r="D1462" s="115" t="s">
        <v>35078</v>
      </c>
      <c r="E1462" s="115" t="s">
        <v>34700</v>
      </c>
      <c r="I1462" s="115" t="s">
        <v>16</v>
      </c>
      <c r="J1462" s="115">
        <v>0.6</v>
      </c>
    </row>
    <row r="1463" spans="1:10" hidden="1">
      <c r="A1463" s="115" t="s">
        <v>1724</v>
      </c>
      <c r="B1463" s="115" t="str">
        <f t="shared" si="22"/>
        <v>PROJETO BASICO DE INSTALACAO DE ESGOTO SANITARIO E AGUAS PLUVIAIS PARA URBANIZACAO ATE 15000M2,APRESENTADO EM AUTOCAD,INCLUSIVE AS LEGALIZACOES PERTINENTES</v>
      </c>
      <c r="C1463" s="115" t="s">
        <v>35067</v>
      </c>
      <c r="D1463" s="115" t="s">
        <v>35078</v>
      </c>
      <c r="E1463" s="115" t="s">
        <v>34700</v>
      </c>
      <c r="I1463" s="115" t="s">
        <v>16</v>
      </c>
      <c r="J1463" s="115">
        <v>0.52</v>
      </c>
    </row>
    <row r="1464" spans="1:10" hidden="1">
      <c r="A1464" s="115" t="s">
        <v>1725</v>
      </c>
      <c r="B1464" s="115" t="str">
        <f t="shared" si="22"/>
        <v>PROJETO BASICO DE INSTALACAO DE ESGOTO SANITARIO E AGUAS PLUVIAIS PARA URBANIZACAO ACIMA DE 15000M2,APRESENTADO EM AUTOCAD,INCLUSIVE AS LEGALIZACOES PERTINENTES</v>
      </c>
      <c r="C1464" s="115" t="s">
        <v>35067</v>
      </c>
      <c r="D1464" s="115" t="s">
        <v>35079</v>
      </c>
      <c r="E1464" s="115" t="s">
        <v>34665</v>
      </c>
      <c r="I1464" s="115" t="s">
        <v>16</v>
      </c>
      <c r="J1464" s="115">
        <v>0.38</v>
      </c>
    </row>
    <row r="1465" spans="1:10" hidden="1">
      <c r="A1465" s="115" t="s">
        <v>1726</v>
      </c>
      <c r="B1465" s="115" t="str">
        <f t="shared" si="22"/>
        <v>PROJETO BASICO DE INSTALACAO DE ESGOTO SANITARIO E AGUAS PLUVIAIS PARA URBANIZACAO ACIMA DE 15000M2,APRESENTADO EM AUTOCAD,INCLUSIVE AS LEGALIZACOES PERTINENTES</v>
      </c>
      <c r="C1465" s="115" t="s">
        <v>35067</v>
      </c>
      <c r="D1465" s="115" t="s">
        <v>35079</v>
      </c>
      <c r="E1465" s="115" t="s">
        <v>34665</v>
      </c>
      <c r="I1465" s="115" t="s">
        <v>16</v>
      </c>
      <c r="J1465" s="115">
        <v>0.33</v>
      </c>
    </row>
    <row r="1466" spans="1:10" hidden="1">
      <c r="A1466" s="115" t="s">
        <v>1727</v>
      </c>
      <c r="B1466" s="115" t="str">
        <f t="shared" si="22"/>
        <v>PROJETO BASICO DE INSTALACAO DE ESGOTO SANITARIO E AGUAS PLUVIAIS PARA HABITACAO/LOTEAMENTO ATE 12000M2,APRESENTADO EM AUTOCAD,INCLUSIVE AS LEGALIZACOES PERTINENTES</v>
      </c>
      <c r="C1466" s="115" t="s">
        <v>35067</v>
      </c>
      <c r="D1466" s="115" t="s">
        <v>35080</v>
      </c>
      <c r="E1466" s="115" t="s">
        <v>34680</v>
      </c>
      <c r="I1466" s="115" t="s">
        <v>16</v>
      </c>
      <c r="J1466" s="115">
        <v>3.29</v>
      </c>
    </row>
    <row r="1467" spans="1:10" hidden="1">
      <c r="A1467" s="115" t="s">
        <v>1728</v>
      </c>
      <c r="B1467" s="115" t="str">
        <f t="shared" si="22"/>
        <v>PROJETO BASICO DE INSTALACAO DE ESGOTO SANITARIO E AGUAS PLUVIAIS PARA HABITACAO/LOTEAMENTO ATE 12000M2,APRESENTADO EM AUTOCAD,INCLUSIVE AS LEGALIZACOES PERTINENTES</v>
      </c>
      <c r="C1467" s="115" t="s">
        <v>35067</v>
      </c>
      <c r="D1467" s="115" t="s">
        <v>35080</v>
      </c>
      <c r="E1467" s="115" t="s">
        <v>34680</v>
      </c>
      <c r="I1467" s="115" t="s">
        <v>16</v>
      </c>
      <c r="J1467" s="115">
        <v>2.85</v>
      </c>
    </row>
    <row r="1468" spans="1:10" hidden="1">
      <c r="A1468" s="115" t="s">
        <v>1729</v>
      </c>
      <c r="B1468" s="115" t="str">
        <f t="shared" si="22"/>
        <v>PROJETO BASICO DE INSTALACAO DE ESGOTO SANITARIO E AGUAS PLUVIAIS PARA HABITACAO/LOTEAMENTO DE 12001 ATE 36000M2,APRESENTADO EM AUTOCAD,INCLUSIVE AS LEGALIZACOES PERTINENTES</v>
      </c>
      <c r="C1468" s="115" t="s">
        <v>35067</v>
      </c>
      <c r="D1468" s="115" t="s">
        <v>35081</v>
      </c>
      <c r="E1468" s="115" t="s">
        <v>35082</v>
      </c>
      <c r="I1468" s="115" t="s">
        <v>16</v>
      </c>
      <c r="J1468" s="115">
        <v>2.39</v>
      </c>
    </row>
    <row r="1469" spans="1:10" hidden="1">
      <c r="A1469" s="115" t="s">
        <v>1730</v>
      </c>
      <c r="B1469" s="115" t="str">
        <f t="shared" si="22"/>
        <v>PROJETO BASICO DE INSTALACAO DE ESGOTO SANITARIO E AGUAS PLUVIAIS PARA HABITACAO/LOTEAMENTO DE 12001 ATE 36000M2,APRESENTADO EM AUTOCAD,INCLUSIVE AS LEGALIZACOES PERTINENTES</v>
      </c>
      <c r="C1469" s="115" t="s">
        <v>35067</v>
      </c>
      <c r="D1469" s="115" t="s">
        <v>35081</v>
      </c>
      <c r="E1469" s="115" t="s">
        <v>35082</v>
      </c>
      <c r="I1469" s="115" t="s">
        <v>16</v>
      </c>
      <c r="J1469" s="115">
        <v>2.0699999999999998</v>
      </c>
    </row>
    <row r="1470" spans="1:10" hidden="1">
      <c r="A1470" s="115" t="s">
        <v>1731</v>
      </c>
      <c r="B1470" s="115" t="str">
        <f t="shared" si="22"/>
        <v>PROJETO BASICO DE INSTALACAO DE ESGOTO SANITARIO E AGUAS PLUVIAIS PARA HABITACAO/LOTEAMENTO ACIMA DE 36000M2,APRESENTADO EM AUTOCAD,INCLUSIVE AS LEGALIZACOES PERTINENTES</v>
      </c>
      <c r="C1470" s="115" t="s">
        <v>35067</v>
      </c>
      <c r="D1470" s="115" t="s">
        <v>35083</v>
      </c>
      <c r="E1470" s="115" t="s">
        <v>34633</v>
      </c>
      <c r="I1470" s="115" t="s">
        <v>16</v>
      </c>
      <c r="J1470" s="115">
        <v>1.18</v>
      </c>
    </row>
    <row r="1471" spans="1:10" hidden="1">
      <c r="A1471" s="115" t="s">
        <v>1732</v>
      </c>
      <c r="B1471" s="115" t="str">
        <f t="shared" si="22"/>
        <v>PROJETO BASICO DE INSTALACAO DE ESGOTO SANITARIO E AGUAS PLUVIAIS PARA HABITACAO/LOTEAMENTO ACIMA DE 36000M2,APRESENTADO EM AUTOCAD,INCLUSIVE AS LEGALIZACOES PERTINENTES</v>
      </c>
      <c r="C1471" s="115" t="s">
        <v>35067</v>
      </c>
      <c r="D1471" s="115" t="s">
        <v>35083</v>
      </c>
      <c r="E1471" s="115" t="s">
        <v>34633</v>
      </c>
      <c r="I1471" s="115" t="s">
        <v>16</v>
      </c>
      <c r="J1471" s="115">
        <v>1.02</v>
      </c>
    </row>
    <row r="1472" spans="1:10" hidden="1">
      <c r="A1472" s="115" t="s">
        <v>1733</v>
      </c>
      <c r="B1472" s="115" t="str">
        <f t="shared" si="22"/>
        <v>PROJETO EXECUTIVO DE INSTALACAO DE ESGOTO SANITARIO E AGUASPLUVIAIS,CONSIDERANDO O PROJETO BASICO EXISTENTE,PARA PREDIOS ESCOLARES E/OU ADMINISTRATIVOS ATE 500M2,APRESENTADO EM AUTOCAD,INCLUSIVE AS LEGALIZACOES PERTINENTES</v>
      </c>
      <c r="C1472" s="115" t="s">
        <v>34693</v>
      </c>
      <c r="D1472" s="115" t="s">
        <v>35084</v>
      </c>
      <c r="E1472" s="115" t="s">
        <v>35085</v>
      </c>
      <c r="F1472" s="115" t="s">
        <v>34670</v>
      </c>
      <c r="I1472" s="115" t="s">
        <v>16</v>
      </c>
      <c r="J1472" s="115">
        <v>3.6</v>
      </c>
    </row>
    <row r="1473" spans="1:10" hidden="1">
      <c r="A1473" s="115" t="s">
        <v>1734</v>
      </c>
      <c r="B1473" s="115" t="str">
        <f t="shared" si="22"/>
        <v>PROJETO EXECUTIVO DE INSTALACAO DE ESGOTO SANITARIO E AGUASPLUVIAIS,CONSIDERANDO O PROJETO BASICO EXISTENTE,PARA PREDIOS ESCOLARES E/OU ADMINISTRATIVOS ATE 500M2,APRESENTADO EM AUTOCAD,INCLUSIVE AS LEGALIZACOES PERTINENTES</v>
      </c>
      <c r="C1473" s="115" t="s">
        <v>34693</v>
      </c>
      <c r="D1473" s="115" t="s">
        <v>35084</v>
      </c>
      <c r="E1473" s="115" t="s">
        <v>35085</v>
      </c>
      <c r="F1473" s="115" t="s">
        <v>34670</v>
      </c>
      <c r="I1473" s="115" t="s">
        <v>16</v>
      </c>
      <c r="J1473" s="115">
        <v>3.12</v>
      </c>
    </row>
    <row r="1474" spans="1:10" hidden="1">
      <c r="A1474" s="115" t="s">
        <v>1735</v>
      </c>
      <c r="B1474" s="115" t="str">
        <f t="shared" si="22"/>
        <v>PROJETO EXECUTIVO DE INSTALACAO DE ESGOTO SANITARIO E AGUASPLUVIAIS,CONSIDERANDO O PROJETO BASICO EXISTENTE,PARA PREDIOS ESCOLARES E/OU ADMINISTRATIVOS DE 501 ATE 3000M2,APRESENTADO EM AUTOCAD,INCLUSIVE AS LEGALIZACOES PERTINENTES</v>
      </c>
      <c r="C1474" s="115" t="s">
        <v>34693</v>
      </c>
      <c r="D1474" s="115" t="s">
        <v>35084</v>
      </c>
      <c r="E1474" s="115" t="s">
        <v>35086</v>
      </c>
      <c r="F1474" s="115" t="s">
        <v>34736</v>
      </c>
      <c r="I1474" s="115" t="s">
        <v>16</v>
      </c>
      <c r="J1474" s="115">
        <v>3.34</v>
      </c>
    </row>
    <row r="1475" spans="1:10" hidden="1">
      <c r="A1475" s="115" t="s">
        <v>1736</v>
      </c>
      <c r="B1475" s="115" t="str">
        <f t="shared" si="22"/>
        <v>PROJETO EXECUTIVO DE INSTALACAO DE ESGOTO SANITARIO E AGUASPLUVIAIS,CONSIDERANDO O PROJETO BASICO EXISTENTE,PARA PREDIOS ESCOLARES E/OU ADMINISTRATIVOS DE 501 ATE 3000M2,APRESENTADO EM AUTOCAD,INCLUSIVE AS LEGALIZACOES PERTINENTES</v>
      </c>
      <c r="C1475" s="115" t="s">
        <v>34693</v>
      </c>
      <c r="D1475" s="115" t="s">
        <v>35084</v>
      </c>
      <c r="E1475" s="115" t="s">
        <v>35086</v>
      </c>
      <c r="F1475" s="115" t="s">
        <v>34736</v>
      </c>
      <c r="I1475" s="115" t="s">
        <v>16</v>
      </c>
      <c r="J1475" s="115">
        <v>2.89</v>
      </c>
    </row>
    <row r="1476" spans="1:10" hidden="1">
      <c r="A1476" s="115" t="s">
        <v>1737</v>
      </c>
      <c r="B1476" s="115" t="str">
        <f t="shared" si="22"/>
        <v>PROJETO EXECUTIVO DE INSTALACAO DE ESGOTO SANITARIO E AGUASPLUVIAIS,CONSIDERANDO O PROJETO BASICO EXISTENTE,PARA PREDIOS ESCOLARES E/OU ADMINISTRATIVOS ACIMA DE 3000M2,APRESENTADO EM AUTOCAD,INCLUSIVE AS LEGALIZACOES PERTINENTES</v>
      </c>
      <c r="C1476" s="115" t="s">
        <v>34693</v>
      </c>
      <c r="D1476" s="115" t="s">
        <v>35084</v>
      </c>
      <c r="E1476" s="115" t="s">
        <v>35087</v>
      </c>
      <c r="F1476" s="115" t="s">
        <v>34633</v>
      </c>
      <c r="I1476" s="115" t="s">
        <v>16</v>
      </c>
      <c r="J1476" s="115">
        <v>1.98</v>
      </c>
    </row>
    <row r="1477" spans="1:10" hidden="1">
      <c r="A1477" s="115" t="s">
        <v>1738</v>
      </c>
      <c r="B1477" s="115" t="str">
        <f t="shared" ref="B1477:B1540" si="23">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15" t="s">
        <v>34693</v>
      </c>
      <c r="D1477" s="115" t="s">
        <v>35084</v>
      </c>
      <c r="E1477" s="115" t="s">
        <v>35087</v>
      </c>
      <c r="F1477" s="115" t="s">
        <v>34633</v>
      </c>
      <c r="I1477" s="115" t="s">
        <v>16</v>
      </c>
      <c r="J1477" s="115">
        <v>1.71</v>
      </c>
    </row>
    <row r="1478" spans="1:10" hidden="1">
      <c r="A1478" s="115" t="s">
        <v>1739</v>
      </c>
      <c r="B1478" s="115" t="str">
        <f t="shared" si="23"/>
        <v>PROJETO EXECUTIVO DE INSTALACAO DE ESGOTO SANITARIO E AGUASPLUVIAIS,CONSIDERANDO O PROJETO BASICO EXISTENTE,PARA PREDIOS CULTURAIS,APRESENTADO EM AUTOCAD,INCLUSIVE AS LEGALIZACOES PERTINENTES</v>
      </c>
      <c r="C1478" s="115" t="s">
        <v>34693</v>
      </c>
      <c r="D1478" s="115" t="s">
        <v>35084</v>
      </c>
      <c r="E1478" s="115" t="s">
        <v>35088</v>
      </c>
      <c r="F1478" s="115" t="s">
        <v>34705</v>
      </c>
      <c r="I1478" s="115" t="s">
        <v>16</v>
      </c>
      <c r="J1478" s="115">
        <v>3.34</v>
      </c>
    </row>
    <row r="1479" spans="1:10" hidden="1">
      <c r="A1479" s="115" t="s">
        <v>1740</v>
      </c>
      <c r="B1479" s="115" t="str">
        <f t="shared" si="23"/>
        <v>PROJETO EXECUTIVO DE INSTALACAO DE ESGOTO SANITARIO E AGUASPLUVIAIS,CONSIDERANDO O PROJETO BASICO EXISTENTE,PARA PREDIOS CULTURAIS,APRESENTADO EM AUTOCAD,INCLUSIVE AS LEGALIZACOES PERTINENTES</v>
      </c>
      <c r="C1479" s="115" t="s">
        <v>34693</v>
      </c>
      <c r="D1479" s="115" t="s">
        <v>35084</v>
      </c>
      <c r="E1479" s="115" t="s">
        <v>35088</v>
      </c>
      <c r="F1479" s="115" t="s">
        <v>34705</v>
      </c>
      <c r="I1479" s="115" t="s">
        <v>16</v>
      </c>
      <c r="J1479" s="115">
        <v>2.89</v>
      </c>
    </row>
    <row r="1480" spans="1:10" hidden="1">
      <c r="A1480" s="115" t="s">
        <v>1741</v>
      </c>
      <c r="B1480" s="115" t="str">
        <f t="shared" si="23"/>
        <v>PROJETO EXECUTIVO DE INSTALACAO DE ESGOTO SANITARIO E AGUASPLUVIAIS,CONSIDERANDO O PROJETO BASICO EXISTENTE,PARA PREDIOS HOSPITALARES ATE 4000M2,APRESENTADO EM AUTOCAD,INCLUSIVE AS LEGALIZACOES PERTINENTES</v>
      </c>
      <c r="C1480" s="115" t="s">
        <v>34693</v>
      </c>
      <c r="D1480" s="115" t="s">
        <v>35084</v>
      </c>
      <c r="E1480" s="115" t="s">
        <v>35089</v>
      </c>
      <c r="F1480" s="115" t="s">
        <v>34981</v>
      </c>
      <c r="I1480" s="115" t="s">
        <v>16</v>
      </c>
      <c r="J1480" s="115">
        <v>10.84</v>
      </c>
    </row>
    <row r="1481" spans="1:10" hidden="1">
      <c r="A1481" s="115" t="s">
        <v>1742</v>
      </c>
      <c r="B1481" s="115" t="str">
        <f t="shared" si="23"/>
        <v>PROJETO EXECUTIVO DE INSTALACAO DE ESGOTO SANITARIO E AGUASPLUVIAIS,CONSIDERANDO O PROJETO BASICO EXISTENTE,PARA PREDIOS HOSPITALARES ATE 4000M2,APRESENTADO EM AUTOCAD,INCLUSIVE AS LEGALIZACOES PERTINENTES</v>
      </c>
      <c r="C1481" s="115" t="s">
        <v>34693</v>
      </c>
      <c r="D1481" s="115" t="s">
        <v>35084</v>
      </c>
      <c r="E1481" s="115" t="s">
        <v>35089</v>
      </c>
      <c r="F1481" s="115" t="s">
        <v>34981</v>
      </c>
      <c r="I1481" s="115" t="s">
        <v>16</v>
      </c>
      <c r="J1481" s="115">
        <v>9.39</v>
      </c>
    </row>
    <row r="1482" spans="1:10" hidden="1">
      <c r="A1482" s="115" t="s">
        <v>1743</v>
      </c>
      <c r="B1482" s="115" t="str">
        <f t="shared" si="23"/>
        <v>PROJETO EXECUTIVO DE INSTALACAO DE ESGOTO SANITARIO E AGUASPLUVIAIS,CONSIDERANDO O PROJETO BASICO EXISTENTE,PARA PREDIOS HOSPITALARES ACIMA DE 4000M2,APRESENTADO EM AUTOCAD,INCLUSIVE AS LEGALIZACOES PERTINENTES</v>
      </c>
      <c r="C1482" s="115" t="s">
        <v>34693</v>
      </c>
      <c r="D1482" s="115" t="s">
        <v>35084</v>
      </c>
      <c r="E1482" s="115" t="s">
        <v>35090</v>
      </c>
      <c r="F1482" s="115" t="s">
        <v>34731</v>
      </c>
      <c r="I1482" s="115" t="s">
        <v>16</v>
      </c>
      <c r="J1482" s="115">
        <v>9.0299999999999994</v>
      </c>
    </row>
    <row r="1483" spans="1:10" hidden="1">
      <c r="A1483" s="115" t="s">
        <v>1744</v>
      </c>
      <c r="B1483" s="115" t="str">
        <f t="shared" si="23"/>
        <v>PROJETO EXECUTIVO DE INSTALACAO DE ESGOTO SANITARIO E AGUASPLUVIAIS,CONSIDERANDO O PROJETO BASICO EXISTENTE,PARA PREDIOS HOSPITALARES ACIMA DE 4000M2,APRESENTADO EM AUTOCAD,INCLUSIVE AS LEGALIZACOES PERTINENTES</v>
      </c>
      <c r="C1483" s="115" t="s">
        <v>34693</v>
      </c>
      <c r="D1483" s="115" t="s">
        <v>35084</v>
      </c>
      <c r="E1483" s="115" t="s">
        <v>35090</v>
      </c>
      <c r="F1483" s="115" t="s">
        <v>34731</v>
      </c>
      <c r="I1483" s="115" t="s">
        <v>16</v>
      </c>
      <c r="J1483" s="115">
        <v>7.83</v>
      </c>
    </row>
    <row r="1484" spans="1:10" hidden="1">
      <c r="A1484" s="115" t="s">
        <v>1745</v>
      </c>
      <c r="B1484" s="115" t="str">
        <f t="shared" si="23"/>
        <v>PROJETO EXECUTIVO DE INSTALACAO DE ESGOTO SANITARIO E AGUASPLUVIAIS,CONSIDERANDO O PROJETO BASICO EXISTENTE,PARA URBANIZACAO ATE 15000M2,APRESENTADO EM AUTOCAD,INCLUSIVE AS LEGALIZACOES PERTINENTES</v>
      </c>
      <c r="C1484" s="115" t="s">
        <v>34693</v>
      </c>
      <c r="D1484" s="115" t="s">
        <v>35091</v>
      </c>
      <c r="E1484" s="115" t="s">
        <v>35092</v>
      </c>
      <c r="F1484" s="115" t="s">
        <v>34723</v>
      </c>
      <c r="I1484" s="115" t="s">
        <v>16</v>
      </c>
      <c r="J1484" s="115">
        <v>0.6</v>
      </c>
    </row>
    <row r="1485" spans="1:10" hidden="1">
      <c r="A1485" s="115" t="s">
        <v>1746</v>
      </c>
      <c r="B1485" s="115" t="str">
        <f t="shared" si="23"/>
        <v>PROJETO EXECUTIVO DE INSTALACAO DE ESGOTO SANITARIO E AGUASPLUVIAIS,CONSIDERANDO O PROJETO BASICO EXISTENTE,PARA URBANIZACAO ATE 15000M2,APRESENTADO EM AUTOCAD,INCLUSIVE AS LEGALIZACOES PERTINENTES</v>
      </c>
      <c r="C1485" s="115" t="s">
        <v>34693</v>
      </c>
      <c r="D1485" s="115" t="s">
        <v>35091</v>
      </c>
      <c r="E1485" s="115" t="s">
        <v>35092</v>
      </c>
      <c r="F1485" s="115" t="s">
        <v>34723</v>
      </c>
      <c r="I1485" s="115" t="s">
        <v>16</v>
      </c>
      <c r="J1485" s="115">
        <v>0.52</v>
      </c>
    </row>
    <row r="1486" spans="1:10" hidden="1">
      <c r="A1486" s="115" t="s">
        <v>1747</v>
      </c>
      <c r="B1486" s="115" t="str">
        <f t="shared" si="23"/>
        <v>PROJETO EXECUTIVO DE INSTALACAO DE ESGOTO SANITARIO E AGUASPLUVIAIS,CONSIDERANDO O PROJETO BASICO EXISTENTE,PARA URBANIZACAO ACIMA DE 15000M2,APRESENTADO EM AUTOCAD,INCLUSIVE AS LEGALIZACOES PERTINENTES</v>
      </c>
      <c r="C1486" s="115" t="s">
        <v>34693</v>
      </c>
      <c r="D1486" s="115" t="s">
        <v>35091</v>
      </c>
      <c r="E1486" s="115" t="s">
        <v>35093</v>
      </c>
      <c r="F1486" s="115" t="s">
        <v>34720</v>
      </c>
      <c r="I1486" s="115" t="s">
        <v>16</v>
      </c>
      <c r="J1486" s="115">
        <v>0.38</v>
      </c>
    </row>
    <row r="1487" spans="1:10" hidden="1">
      <c r="A1487" s="115" t="s">
        <v>1748</v>
      </c>
      <c r="B1487" s="115" t="str">
        <f t="shared" si="23"/>
        <v>PROJETO EXECUTIVO DE INSTALACAO DE ESGOTO SANITARIO E AGUASPLUVIAIS,CONSIDERANDO O PROJETO BASICO EXISTENTE,PARA URBANIZACAO ACIMA DE 15000M2,APRESENTADO EM AUTOCAD,INCLUSIVE AS LEGALIZACOES PERTINENTES</v>
      </c>
      <c r="C1487" s="115" t="s">
        <v>34693</v>
      </c>
      <c r="D1487" s="115" t="s">
        <v>35091</v>
      </c>
      <c r="E1487" s="115" t="s">
        <v>35093</v>
      </c>
      <c r="F1487" s="115" t="s">
        <v>34720</v>
      </c>
      <c r="I1487" s="115" t="s">
        <v>16</v>
      </c>
      <c r="J1487" s="115">
        <v>0.33</v>
      </c>
    </row>
    <row r="1488" spans="1:10" hidden="1">
      <c r="A1488" s="115" t="s">
        <v>1749</v>
      </c>
      <c r="B1488" s="115" t="str">
        <f t="shared" si="23"/>
        <v>PROJETO EXECUTIVO DE INSTALACAO DE ESGOTO SANITARIO E AGUASPLUVIAIS,CONSIDERANDO O PROJETO BASICO EXISTENTE,PARA HABITACAO/LOTEAMENTO ATE 12000M2,APRESENTADO EM AUTOCAD,INCLUSIVEAS LEGALIZACOES PERTINENTES</v>
      </c>
      <c r="C1488" s="115" t="s">
        <v>34693</v>
      </c>
      <c r="D1488" s="115" t="s">
        <v>35094</v>
      </c>
      <c r="E1488" s="115" t="s">
        <v>35095</v>
      </c>
      <c r="F1488" s="115" t="s">
        <v>34657</v>
      </c>
      <c r="I1488" s="115" t="s">
        <v>16</v>
      </c>
      <c r="J1488" s="115">
        <v>3.29</v>
      </c>
    </row>
    <row r="1489" spans="1:10" hidden="1">
      <c r="A1489" s="115" t="s">
        <v>1750</v>
      </c>
      <c r="B1489" s="115" t="str">
        <f t="shared" si="23"/>
        <v>PROJETO EXECUTIVO DE INSTALACAO DE ESGOTO SANITARIO E AGUASPLUVIAIS,CONSIDERANDO O PROJETO BASICO EXISTENTE,PARA HABITACAO/LOTEAMENTO ATE 12000M2,APRESENTADO EM AUTOCAD,INCLUSIVEAS LEGALIZACOES PERTINENTES</v>
      </c>
      <c r="C1489" s="115" t="s">
        <v>34693</v>
      </c>
      <c r="D1489" s="115" t="s">
        <v>35094</v>
      </c>
      <c r="E1489" s="115" t="s">
        <v>35095</v>
      </c>
      <c r="F1489" s="115" t="s">
        <v>34657</v>
      </c>
      <c r="I1489" s="115" t="s">
        <v>16</v>
      </c>
      <c r="J1489" s="115">
        <v>2.85</v>
      </c>
    </row>
    <row r="1490" spans="1:10" hidden="1">
      <c r="A1490" s="115" t="s">
        <v>1751</v>
      </c>
      <c r="B1490" s="115" t="str">
        <f t="shared" si="23"/>
        <v>PROJETO EXECUTIVO DE INSTALACAO DE ESGOTO SANITARIO E AGUASPLUVIAIS,CONSIDERANDO O PROJETO BASICO EXISTENTE,PARA HABITACAO/LOTEAMENTO DE 12001 ATE 36000M2,APRESENTADO EM AUTOCAD,INCLUSIVE AS LEGALIZACOES PERTINENTES</v>
      </c>
      <c r="C1490" s="115" t="s">
        <v>34693</v>
      </c>
      <c r="D1490" s="115" t="s">
        <v>35094</v>
      </c>
      <c r="E1490" s="115" t="s">
        <v>35096</v>
      </c>
      <c r="F1490" s="115" t="s">
        <v>34771</v>
      </c>
      <c r="I1490" s="115" t="s">
        <v>16</v>
      </c>
      <c r="J1490" s="115">
        <v>2.39</v>
      </c>
    </row>
    <row r="1491" spans="1:10" hidden="1">
      <c r="A1491" s="115" t="s">
        <v>1752</v>
      </c>
      <c r="B1491" s="115" t="str">
        <f t="shared" si="23"/>
        <v>PROJETO EXECUTIVO DE INSTALACAO DE ESGOTO SANITARIO E AGUASPLUVIAIS,CONSIDERANDO O PROJETO BASICO EXISTENTE,PARA HABITACAO/LOTEAMENTO DE 12001 ATE 36000M2,APRESENTADO EM AUTOCAD,INCLUSIVE AS LEGALIZACOES PERTINENTES</v>
      </c>
      <c r="C1491" s="115" t="s">
        <v>34693</v>
      </c>
      <c r="D1491" s="115" t="s">
        <v>35094</v>
      </c>
      <c r="E1491" s="115" t="s">
        <v>35096</v>
      </c>
      <c r="F1491" s="115" t="s">
        <v>34771</v>
      </c>
      <c r="I1491" s="115" t="s">
        <v>16</v>
      </c>
      <c r="J1491" s="115">
        <v>2.0699999999999998</v>
      </c>
    </row>
    <row r="1492" spans="1:10" hidden="1">
      <c r="A1492" s="115" t="s">
        <v>1753</v>
      </c>
      <c r="B1492" s="115" t="str">
        <f t="shared" si="23"/>
        <v>PROJETO EXECUTIVO DE INSTALACAO DE ESGOTO SANITARIO E AGUASPLUVIAIS,CONSIDERANDO O PROJETO BASICO EXISTENTE,PARA HABITACAO/LOTEAMENTO ACIMA DE 36000M2,APRESENTADO EM AUTOCAD,INCLUSIVE AS LEGALIZACOES PERTINENTES</v>
      </c>
      <c r="C1492" s="115" t="s">
        <v>34693</v>
      </c>
      <c r="D1492" s="115" t="s">
        <v>35094</v>
      </c>
      <c r="E1492" s="115" t="s">
        <v>35097</v>
      </c>
      <c r="F1492" s="115" t="s">
        <v>34764</v>
      </c>
      <c r="I1492" s="115" t="s">
        <v>16</v>
      </c>
      <c r="J1492" s="115">
        <v>1.18</v>
      </c>
    </row>
    <row r="1493" spans="1:10" hidden="1">
      <c r="A1493" s="115" t="s">
        <v>1754</v>
      </c>
      <c r="B1493" s="115" t="str">
        <f t="shared" si="23"/>
        <v>PROJETO EXECUTIVO DE INSTALACAO DE ESGOTO SANITARIO E AGUASPLUVIAIS,CONSIDERANDO O PROJETO BASICO EXISTENTE,PARA HABITACAO/LOTEAMENTO ACIMA DE 36000M2,APRESENTADO EM AUTOCAD,INCLUSIVE AS LEGALIZACOES PERTINENTES</v>
      </c>
      <c r="C1493" s="115" t="s">
        <v>34693</v>
      </c>
      <c r="D1493" s="115" t="s">
        <v>35094</v>
      </c>
      <c r="E1493" s="115" t="s">
        <v>35097</v>
      </c>
      <c r="F1493" s="115" t="s">
        <v>34764</v>
      </c>
      <c r="I1493" s="115" t="s">
        <v>16</v>
      </c>
      <c r="J1493" s="115">
        <v>1.02</v>
      </c>
    </row>
    <row r="1494" spans="1:10" hidden="1">
      <c r="A1494" s="115" t="s">
        <v>1755</v>
      </c>
      <c r="B1494" s="115" t="str">
        <f t="shared" si="23"/>
        <v>PROJETO BASICO DE INSTALACAO HIDRAULICA PARA PREDIOS ESCOLARES E/OU ADMINISTRATIVOS ATE 500M2,APRESENTADO EM AUTOCAD,INCLUSIVE EM AUTOCAD,INCLUSIVE AS LEGALIZACOES PERTINENTES</v>
      </c>
      <c r="C1494" s="115" t="s">
        <v>35098</v>
      </c>
      <c r="D1494" s="115" t="s">
        <v>35099</v>
      </c>
      <c r="E1494" s="115" t="s">
        <v>35100</v>
      </c>
      <c r="I1494" s="115" t="s">
        <v>16</v>
      </c>
      <c r="J1494" s="115">
        <v>6.05</v>
      </c>
    </row>
    <row r="1495" spans="1:10" hidden="1">
      <c r="A1495" s="115" t="s">
        <v>1756</v>
      </c>
      <c r="B1495" s="115" t="str">
        <f t="shared" si="23"/>
        <v>PROJETO BASICO DE INSTALACAO HIDRAULICA PARA PREDIOS ESCOLARES E/OU ADMINISTRATIVOS ATE 500M2,APRESENTADO EM AUTOCAD,INCLUSIVE EM AUTOCAD,INCLUSIVE AS LEGALIZACOES PERTINENTES</v>
      </c>
      <c r="C1495" s="115" t="s">
        <v>35098</v>
      </c>
      <c r="D1495" s="115" t="s">
        <v>35099</v>
      </c>
      <c r="E1495" s="115" t="s">
        <v>35100</v>
      </c>
      <c r="I1495" s="115" t="s">
        <v>16</v>
      </c>
      <c r="J1495" s="115">
        <v>5.24</v>
      </c>
    </row>
    <row r="1496" spans="1:10" hidden="1">
      <c r="A1496" s="115" t="s">
        <v>1757</v>
      </c>
      <c r="B1496" s="115" t="str">
        <f t="shared" si="23"/>
        <v>PROJETO BASICO DE INSTALACAO HIDRAULICA PARA PREDIOS ESCOLARES E/OU ADMINISTRATIVOS DE 501 ATE 3000M2,APRESENTADO EM AUTOCAD,INCLUSIVE AS LEGALIZACOES PERTINENTES</v>
      </c>
      <c r="C1496" s="115" t="s">
        <v>35098</v>
      </c>
      <c r="D1496" s="115" t="s">
        <v>35101</v>
      </c>
      <c r="E1496" s="115" t="s">
        <v>34660</v>
      </c>
      <c r="I1496" s="115" t="s">
        <v>16</v>
      </c>
      <c r="J1496" s="115">
        <v>3.6</v>
      </c>
    </row>
    <row r="1497" spans="1:10" hidden="1">
      <c r="A1497" s="115" t="s">
        <v>1758</v>
      </c>
      <c r="B1497" s="115" t="str">
        <f t="shared" si="23"/>
        <v>PROJETO BASICO DE INSTALACAO HIDRAULICA PARA PREDIOS ESCOLARES E/OU ADMINISTRATIVOS DE 501 ATE 3000M2,APRESENTADO EM AUTOCAD,INCLUSIVE AS LEGALIZACOES PERTINENTES</v>
      </c>
      <c r="C1497" s="115" t="s">
        <v>35098</v>
      </c>
      <c r="D1497" s="115" t="s">
        <v>35101</v>
      </c>
      <c r="E1497" s="115" t="s">
        <v>34660</v>
      </c>
      <c r="I1497" s="115" t="s">
        <v>16</v>
      </c>
      <c r="J1497" s="115">
        <v>3.12</v>
      </c>
    </row>
    <row r="1498" spans="1:10" hidden="1">
      <c r="A1498" s="115" t="s">
        <v>1759</v>
      </c>
      <c r="B1498" s="115" t="str">
        <f t="shared" si="23"/>
        <v>PROJETO BASICO DE INSTALACAO HIDRAULICA PARA PREDIOS ESCOLARES E/OU ADMINISTRATIVOS ACIMA DE 3000M2,APRESENTADO EM AUTOCAD,INCLUSIVE AS LEGALIZACOES PERTINENTES</v>
      </c>
      <c r="C1498" s="115" t="s">
        <v>35098</v>
      </c>
      <c r="D1498" s="115" t="s">
        <v>35102</v>
      </c>
      <c r="E1498" s="115" t="s">
        <v>34665</v>
      </c>
      <c r="I1498" s="115" t="s">
        <v>16</v>
      </c>
      <c r="J1498" s="115">
        <v>3.34</v>
      </c>
    </row>
    <row r="1499" spans="1:10" hidden="1">
      <c r="A1499" s="115" t="s">
        <v>1760</v>
      </c>
      <c r="B1499" s="115" t="str">
        <f t="shared" si="23"/>
        <v>PROJETO BASICO DE INSTALACAO HIDRAULICA PARA PREDIOS ESCOLARES E/OU ADMINISTRATIVOS ACIMA DE 3000M2,APRESENTADO EM AUTOCAD,INCLUSIVE AS LEGALIZACOES PERTINENTES</v>
      </c>
      <c r="C1499" s="115" t="s">
        <v>35098</v>
      </c>
      <c r="D1499" s="115" t="s">
        <v>35102</v>
      </c>
      <c r="E1499" s="115" t="s">
        <v>34665</v>
      </c>
      <c r="I1499" s="115" t="s">
        <v>16</v>
      </c>
      <c r="J1499" s="115">
        <v>2.89</v>
      </c>
    </row>
    <row r="1500" spans="1:10" hidden="1">
      <c r="A1500" s="115" t="s">
        <v>1761</v>
      </c>
      <c r="B1500" s="115" t="str">
        <f t="shared" si="23"/>
        <v>PROJETO BASICO DE INSTALACAO HIDRAULICA PARA PREDIOS CULTURAIS,APRESENTADO EM AUTOCAD,INCLUSIVE AS LEGALIZACOES PERTINENTES</v>
      </c>
      <c r="C1500" s="115" t="s">
        <v>35103</v>
      </c>
      <c r="D1500" s="115" t="s">
        <v>35104</v>
      </c>
      <c r="E1500" s="115" t="s">
        <v>34654</v>
      </c>
      <c r="I1500" s="115" t="s">
        <v>16</v>
      </c>
      <c r="J1500" s="115">
        <v>6.05</v>
      </c>
    </row>
    <row r="1501" spans="1:10" hidden="1">
      <c r="A1501" s="115" t="s">
        <v>1762</v>
      </c>
      <c r="B1501" s="115" t="str">
        <f t="shared" si="23"/>
        <v>PROJETO BASICO DE INSTALACAO HIDRAULICA PARA PREDIOS CULTURAIS,APRESENTADO EM AUTOCAD,INCLUSIVE AS LEGALIZACOES PERTINENTES</v>
      </c>
      <c r="C1501" s="115" t="s">
        <v>35103</v>
      </c>
      <c r="D1501" s="115" t="s">
        <v>35104</v>
      </c>
      <c r="E1501" s="115" t="s">
        <v>34654</v>
      </c>
      <c r="I1501" s="115" t="s">
        <v>16</v>
      </c>
      <c r="J1501" s="115">
        <v>5.24</v>
      </c>
    </row>
    <row r="1502" spans="1:10" hidden="1">
      <c r="A1502" s="115" t="s">
        <v>1763</v>
      </c>
      <c r="B1502" s="115" t="str">
        <f t="shared" si="23"/>
        <v>PROJETO BASICO DE INSTALACAO HIDRAULICA PARA PREDIOS HOSPITALARES ATE 4000M2,APRESENTADO EM AUTOCAD,INCLUSIVE AS LEGALIZACOES PERTINENTES</v>
      </c>
      <c r="C1502" s="115" t="s">
        <v>35105</v>
      </c>
      <c r="D1502" s="115" t="s">
        <v>35106</v>
      </c>
      <c r="E1502" s="115" t="s">
        <v>34708</v>
      </c>
      <c r="I1502" s="115" t="s">
        <v>16</v>
      </c>
      <c r="J1502" s="115">
        <v>10.84</v>
      </c>
    </row>
    <row r="1503" spans="1:10" hidden="1">
      <c r="A1503" s="115" t="s">
        <v>1764</v>
      </c>
      <c r="B1503" s="115" t="str">
        <f t="shared" si="23"/>
        <v>PROJETO BASICO DE INSTALACAO HIDRAULICA PARA PREDIOS HOSPITALARES ATE 4000M2,APRESENTADO EM AUTOCAD,INCLUSIVE AS LEGALIZACOES PERTINENTES</v>
      </c>
      <c r="C1503" s="115" t="s">
        <v>35105</v>
      </c>
      <c r="D1503" s="115" t="s">
        <v>35106</v>
      </c>
      <c r="E1503" s="115" t="s">
        <v>34708</v>
      </c>
      <c r="I1503" s="115" t="s">
        <v>16</v>
      </c>
      <c r="J1503" s="115">
        <v>9.39</v>
      </c>
    </row>
    <row r="1504" spans="1:10" hidden="1">
      <c r="A1504" s="115" t="s">
        <v>1765</v>
      </c>
      <c r="B1504" s="115" t="str">
        <f t="shared" si="23"/>
        <v>PROJETO BASICO DE INSTALACAO HIDRAULICA PARA PREDIOS HOSPITALARES ACIMA DE 4000M2,APRESENTADO EM AUTOCAD,INCLUSIVE AS LEGALIZACOES PERTINENTES</v>
      </c>
      <c r="C1504" s="115" t="s">
        <v>35105</v>
      </c>
      <c r="D1504" s="115" t="s">
        <v>35107</v>
      </c>
      <c r="E1504" s="115" t="s">
        <v>35108</v>
      </c>
      <c r="I1504" s="115" t="s">
        <v>16</v>
      </c>
      <c r="J1504" s="115">
        <v>9.0299999999999994</v>
      </c>
    </row>
    <row r="1505" spans="1:10" hidden="1">
      <c r="A1505" s="115" t="s">
        <v>1766</v>
      </c>
      <c r="B1505" s="115" t="str">
        <f t="shared" si="23"/>
        <v>PROJETO BASICO DE INSTALACAO HIDRAULICA PARA PREDIOS HOSPITALARES ACIMA DE 4000M2,APRESENTADO EM AUTOCAD,INCLUSIVE AS LEGALIZACOES PERTINENTES</v>
      </c>
      <c r="C1505" s="115" t="s">
        <v>35105</v>
      </c>
      <c r="D1505" s="115" t="s">
        <v>35107</v>
      </c>
      <c r="E1505" s="115" t="s">
        <v>35108</v>
      </c>
      <c r="I1505" s="115" t="s">
        <v>16</v>
      </c>
      <c r="J1505" s="115">
        <v>7.83</v>
      </c>
    </row>
    <row r="1506" spans="1:10" hidden="1">
      <c r="A1506" s="115" t="s">
        <v>1767</v>
      </c>
      <c r="B1506" s="115" t="str">
        <f t="shared" si="23"/>
        <v>PROJETO BASICO DE INSTALACAO HIDRAULICA PARA HABITACOES/EDIFICIOS ATE 500M2,APRESENTADO EM AUTOCAD,INCLUSIVE AS LEGALIZACOES PERTINENTES</v>
      </c>
      <c r="C1506" s="115" t="s">
        <v>35109</v>
      </c>
      <c r="D1506" s="115" t="s">
        <v>35110</v>
      </c>
      <c r="E1506" s="115" t="s">
        <v>35041</v>
      </c>
      <c r="I1506" s="115" t="s">
        <v>16</v>
      </c>
      <c r="J1506" s="115">
        <v>6.6</v>
      </c>
    </row>
    <row r="1507" spans="1:10" hidden="1">
      <c r="A1507" s="115" t="s">
        <v>1768</v>
      </c>
      <c r="B1507" s="115" t="str">
        <f t="shared" si="23"/>
        <v>PROJETO BASICO DE INSTALACAO HIDRAULICA PARA HABITACOES/EDIFICIOS ATE 500M2,APRESENTADO EM AUTOCAD,INCLUSIVE AS LEGALIZACOES PERTINENTES</v>
      </c>
      <c r="C1507" s="115" t="s">
        <v>35109</v>
      </c>
      <c r="D1507" s="115" t="s">
        <v>35110</v>
      </c>
      <c r="E1507" s="115" t="s">
        <v>35041</v>
      </c>
      <c r="I1507" s="115" t="s">
        <v>16</v>
      </c>
      <c r="J1507" s="115">
        <v>5.72</v>
      </c>
    </row>
    <row r="1508" spans="1:10" hidden="1">
      <c r="A1508" s="115" t="s">
        <v>1769</v>
      </c>
      <c r="B1508" s="115" t="str">
        <f t="shared" si="23"/>
        <v>PROJETO BASICO DE INSTALACAO HIDRAULICA PARA HABITACOES/EDIFICIOS DE 501 ATE 3000M2,APRESENTADO EM AUTOCAD,INCLUSIVE ASLEGALIZACOES PERTINENTES</v>
      </c>
      <c r="C1508" s="115" t="s">
        <v>35109</v>
      </c>
      <c r="D1508" s="115" t="s">
        <v>35111</v>
      </c>
      <c r="E1508" s="115" t="s">
        <v>34986</v>
      </c>
      <c r="I1508" s="115" t="s">
        <v>16</v>
      </c>
      <c r="J1508" s="115">
        <v>4.43</v>
      </c>
    </row>
    <row r="1509" spans="1:10" hidden="1">
      <c r="A1509" s="115" t="s">
        <v>1770</v>
      </c>
      <c r="B1509" s="115" t="str">
        <f t="shared" si="23"/>
        <v>PROJETO BASICO DE INSTALACAO HIDRAULICA PARA HABITACOES/EDIFICIOS DE 501 ATE 3000M2,APRESENTADO EM AUTOCAD,INCLUSIVE ASLEGALIZACOES PERTINENTES</v>
      </c>
      <c r="C1509" s="115" t="s">
        <v>35109</v>
      </c>
      <c r="D1509" s="115" t="s">
        <v>35111</v>
      </c>
      <c r="E1509" s="115" t="s">
        <v>34986</v>
      </c>
      <c r="I1509" s="115" t="s">
        <v>16</v>
      </c>
      <c r="J1509" s="115">
        <v>3.84</v>
      </c>
    </row>
    <row r="1510" spans="1:10" hidden="1">
      <c r="A1510" s="115" t="s">
        <v>1771</v>
      </c>
      <c r="B1510" s="115" t="str">
        <f t="shared" si="23"/>
        <v>PROJETO BASICO DE INSTALACAO HIDRAULICA PARA HABITACOES/EDIFICIOS ACIMA DE 3000M2,APRESENTADO EM AUTOCAD,INCLUSIVE AS LEGALIZACOES PERTINENTES</v>
      </c>
      <c r="C1510" s="115" t="s">
        <v>35109</v>
      </c>
      <c r="D1510" s="115" t="s">
        <v>35112</v>
      </c>
      <c r="E1510" s="115" t="s">
        <v>35108</v>
      </c>
      <c r="I1510" s="115" t="s">
        <v>16</v>
      </c>
      <c r="J1510" s="115">
        <v>3.35</v>
      </c>
    </row>
    <row r="1511" spans="1:10" hidden="1">
      <c r="A1511" s="115" t="s">
        <v>1772</v>
      </c>
      <c r="B1511" s="115" t="str">
        <f t="shared" si="23"/>
        <v>PROJETO BASICO DE INSTALACAO HIDRAULICA PARA HABITACOES/EDIFICIOS ACIMA DE 3000M2,APRESENTADO EM AUTOCAD,INCLUSIVE AS LEGALIZACOES PERTINENTES</v>
      </c>
      <c r="C1511" s="115" t="s">
        <v>35109</v>
      </c>
      <c r="D1511" s="115" t="s">
        <v>35112</v>
      </c>
      <c r="E1511" s="115" t="s">
        <v>35108</v>
      </c>
      <c r="I1511" s="115" t="s">
        <v>16</v>
      </c>
      <c r="J1511" s="115">
        <v>2.9</v>
      </c>
    </row>
    <row r="1512" spans="1:10" hidden="1">
      <c r="A1512" s="115" t="s">
        <v>1773</v>
      </c>
      <c r="B1512" s="115" t="str">
        <f t="shared" si="23"/>
        <v>PROJETO BASICO DE INSTALACAO HIDRAULICA PARA URBANIZACAO ATE 15000M2,APRESENTADO EM AUTOCAD,INCLUSIVE AS LEGALIZACOES PERTINENTES</v>
      </c>
      <c r="C1512" s="115" t="s">
        <v>35113</v>
      </c>
      <c r="D1512" s="115" t="s">
        <v>35114</v>
      </c>
      <c r="E1512" s="115" t="s">
        <v>34714</v>
      </c>
      <c r="I1512" s="115" t="s">
        <v>16</v>
      </c>
      <c r="J1512" s="115">
        <v>0.59</v>
      </c>
    </row>
    <row r="1513" spans="1:10" hidden="1">
      <c r="A1513" s="115" t="s">
        <v>1774</v>
      </c>
      <c r="B1513" s="115" t="str">
        <f t="shared" si="23"/>
        <v>PROJETO BASICO DE INSTALACAO HIDRAULICA PARA URBANIZACAO ATE 15000M2,APRESENTADO EM AUTOCAD,INCLUSIVE AS LEGALIZACOES PERTINENTES</v>
      </c>
      <c r="C1513" s="115" t="s">
        <v>35113</v>
      </c>
      <c r="D1513" s="115" t="s">
        <v>35114</v>
      </c>
      <c r="E1513" s="115" t="s">
        <v>34714</v>
      </c>
      <c r="I1513" s="115" t="s">
        <v>16</v>
      </c>
      <c r="J1513" s="115">
        <v>0.51</v>
      </c>
    </row>
    <row r="1514" spans="1:10" hidden="1">
      <c r="A1514" s="115" t="s">
        <v>1775</v>
      </c>
      <c r="B1514" s="115" t="str">
        <f t="shared" si="23"/>
        <v>PROJETO BASICO DE INSTALACAO HIDRAULICA PARA URBANIZACAO ACIMA DE 15000M2,APRESENTADO EM AUTOCAD,INCLUSIVE AS LEGALIZACOES PERTINENTES</v>
      </c>
      <c r="C1514" s="115" t="s">
        <v>35115</v>
      </c>
      <c r="D1514" s="115" t="s">
        <v>35116</v>
      </c>
      <c r="E1514" s="115" t="s">
        <v>34983</v>
      </c>
      <c r="I1514" s="115" t="s">
        <v>16</v>
      </c>
      <c r="J1514" s="115">
        <v>0.38</v>
      </c>
    </row>
    <row r="1515" spans="1:10" hidden="1">
      <c r="A1515" s="115" t="s">
        <v>1776</v>
      </c>
      <c r="B1515" s="115" t="str">
        <f t="shared" si="23"/>
        <v>PROJETO BASICO DE INSTALACAO HIDRAULICA PARA URBANIZACAO ACIMA DE 15000M2,APRESENTADO EM AUTOCAD,INCLUSIVE AS LEGALIZACOES PERTINENTES</v>
      </c>
      <c r="C1515" s="115" t="s">
        <v>35115</v>
      </c>
      <c r="D1515" s="115" t="s">
        <v>35116</v>
      </c>
      <c r="E1515" s="115" t="s">
        <v>34983</v>
      </c>
      <c r="I1515" s="115" t="s">
        <v>16</v>
      </c>
      <c r="J1515" s="115">
        <v>0.33</v>
      </c>
    </row>
    <row r="1516" spans="1:10" hidden="1">
      <c r="A1516" s="115" t="s">
        <v>1777</v>
      </c>
      <c r="B1516" s="115" t="str">
        <f t="shared" si="23"/>
        <v>PROJETO BASICO DE INSTALACAO HIDRAULICA PARA HABITACAO/LOTEAMENTO ATE 12000M2,APRESENTADO EM AUTOCAD,INCLUSIVE AS LEGALIZACOES PERTINENTES</v>
      </c>
      <c r="C1516" s="115" t="s">
        <v>35117</v>
      </c>
      <c r="D1516" s="115" t="s">
        <v>35118</v>
      </c>
      <c r="E1516" s="115" t="s">
        <v>34723</v>
      </c>
      <c r="I1516" s="115" t="s">
        <v>16</v>
      </c>
      <c r="J1516" s="115">
        <v>3.6</v>
      </c>
    </row>
    <row r="1517" spans="1:10" hidden="1">
      <c r="A1517" s="115" t="s">
        <v>1778</v>
      </c>
      <c r="B1517" s="115" t="str">
        <f t="shared" si="23"/>
        <v>PROJETO BASICO DE INSTALACAO HIDRAULICA PARA HABITACAO/LOTEAMENTO ATE 12000M2,APRESENTADO EM AUTOCAD,INCLUSIVE AS LEGALIZACOES PERTINENTES</v>
      </c>
      <c r="C1517" s="115" t="s">
        <v>35117</v>
      </c>
      <c r="D1517" s="115" t="s">
        <v>35118</v>
      </c>
      <c r="E1517" s="115" t="s">
        <v>34723</v>
      </c>
      <c r="I1517" s="115" t="s">
        <v>16</v>
      </c>
      <c r="J1517" s="115">
        <v>3.12</v>
      </c>
    </row>
    <row r="1518" spans="1:10" hidden="1">
      <c r="A1518" s="115" t="s">
        <v>1779</v>
      </c>
      <c r="B1518" s="115" t="str">
        <f t="shared" si="23"/>
        <v>PROJETO BASICO DE INSTALACAO HIDRAULICA PARA HABITACAO/LOTEAMENTO DE 12001 ATE 36000M2,APRESENTADO EM AUTOCAD,INCLUSIVEAS LEGALIZACOES PERTINENTES</v>
      </c>
      <c r="C1518" s="115" t="s">
        <v>35117</v>
      </c>
      <c r="D1518" s="115" t="s">
        <v>35119</v>
      </c>
      <c r="E1518" s="115" t="s">
        <v>34657</v>
      </c>
      <c r="I1518" s="115" t="s">
        <v>16</v>
      </c>
      <c r="J1518" s="115">
        <v>2.39</v>
      </c>
    </row>
    <row r="1519" spans="1:10" hidden="1">
      <c r="A1519" s="115" t="s">
        <v>1780</v>
      </c>
      <c r="B1519" s="115" t="str">
        <f t="shared" si="23"/>
        <v>PROJETO BASICO DE INSTALACAO HIDRAULICA PARA HABITACAO/LOTEAMENTO DE 12001 ATE 36000M2,APRESENTADO EM AUTOCAD,INCLUSIVEAS LEGALIZACOES PERTINENTES</v>
      </c>
      <c r="C1519" s="115" t="s">
        <v>35117</v>
      </c>
      <c r="D1519" s="115" t="s">
        <v>35119</v>
      </c>
      <c r="E1519" s="115" t="s">
        <v>34657</v>
      </c>
      <c r="I1519" s="115" t="s">
        <v>16</v>
      </c>
      <c r="J1519" s="115">
        <v>2.0699999999999998</v>
      </c>
    </row>
    <row r="1520" spans="1:10" hidden="1">
      <c r="A1520" s="115" t="s">
        <v>1781</v>
      </c>
      <c r="B1520" s="115" t="str">
        <f t="shared" si="23"/>
        <v>PROJETO BASICO DE INSTALACAO HIDRAULICA PARA HABITACAO/LOTEAMENTO ACIMA DE 36000M2,APRESENTADO EM AUTOCAD,INCLUSIVE AS LEGALIZACOES PERTINENTES</v>
      </c>
      <c r="C1520" s="115" t="s">
        <v>35117</v>
      </c>
      <c r="D1520" s="115" t="s">
        <v>35120</v>
      </c>
      <c r="E1520" s="115" t="s">
        <v>34720</v>
      </c>
      <c r="I1520" s="115" t="s">
        <v>16</v>
      </c>
      <c r="J1520" s="115">
        <v>1.81</v>
      </c>
    </row>
    <row r="1521" spans="1:10" hidden="1">
      <c r="A1521" s="115" t="s">
        <v>1782</v>
      </c>
      <c r="B1521" s="115" t="str">
        <f t="shared" si="23"/>
        <v>PROJETO BASICO DE INSTALACAO HIDRAULICA PARA HABITACAO/LOTEAMENTO ACIMA DE 36000M2,APRESENTADO EM AUTOCAD,INCLUSIVE AS LEGALIZACOES PERTINENTES</v>
      </c>
      <c r="C1521" s="115" t="s">
        <v>35117</v>
      </c>
      <c r="D1521" s="115" t="s">
        <v>35120</v>
      </c>
      <c r="E1521" s="115" t="s">
        <v>34720</v>
      </c>
      <c r="I1521" s="115" t="s">
        <v>16</v>
      </c>
      <c r="J1521" s="115">
        <v>1.57</v>
      </c>
    </row>
    <row r="1522" spans="1:10" hidden="1">
      <c r="A1522" s="115" t="s">
        <v>1783</v>
      </c>
      <c r="B1522" s="115" t="str">
        <f t="shared" si="23"/>
        <v>PROJETO EXECUTIVO DE INSTALACAO HIDRAULICA,CONSIDERANDO O PROJETO BASICO EXISTENTE,PARA PREDIOS ESCOLARES E/OU ADMINISTRATIVOS ATE 500M2,APRESENTADO EM AUTOCAD,INCLUSIVE AS LEGALIZACOES PERTINENTES</v>
      </c>
      <c r="C1522" s="115" t="s">
        <v>35121</v>
      </c>
      <c r="D1522" s="115" t="s">
        <v>35122</v>
      </c>
      <c r="E1522" s="115" t="s">
        <v>35123</v>
      </c>
      <c r="F1522" s="115" t="s">
        <v>34708</v>
      </c>
      <c r="I1522" s="115" t="s">
        <v>16</v>
      </c>
      <c r="J1522" s="115">
        <v>6.05</v>
      </c>
    </row>
    <row r="1523" spans="1:10" hidden="1">
      <c r="A1523" s="115" t="s">
        <v>1784</v>
      </c>
      <c r="B1523" s="115" t="str">
        <f t="shared" si="23"/>
        <v>PROJETO EXECUTIVO DE INSTALACAO HIDRAULICA,CONSIDERANDO O PROJETO BASICO EXISTENTE,PARA PREDIOS ESCOLARES E/OU ADMINISTRATIVOS ATE 500M2,APRESENTADO EM AUTOCAD,INCLUSIVE AS LEGALIZACOES PERTINENTES</v>
      </c>
      <c r="C1523" s="115" t="s">
        <v>35121</v>
      </c>
      <c r="D1523" s="115" t="s">
        <v>35122</v>
      </c>
      <c r="E1523" s="115" t="s">
        <v>35123</v>
      </c>
      <c r="F1523" s="115" t="s">
        <v>34708</v>
      </c>
      <c r="I1523" s="115" t="s">
        <v>16</v>
      </c>
      <c r="J1523" s="115">
        <v>5.24</v>
      </c>
    </row>
    <row r="1524" spans="1:10" hidden="1">
      <c r="A1524" s="115" t="s">
        <v>1785</v>
      </c>
      <c r="B1524" s="115" t="str">
        <f t="shared" si="23"/>
        <v>PROJETO EXECUTIVO DE INSTALACAO HIDRAULICA,CONSIDERANDO O PROJETO BASICO EXISTENTE,PARA PREDIOS ESCOLARES E/OU ADMINISTRATIVOS DE 501 ATE 3000M2,APRESENTADO EM AUTOCAD,INCLUSIVE AS LEGALIZACOES PERTINENTES</v>
      </c>
      <c r="C1524" s="115" t="s">
        <v>35121</v>
      </c>
      <c r="D1524" s="115" t="s">
        <v>35122</v>
      </c>
      <c r="E1524" s="115" t="s">
        <v>35124</v>
      </c>
      <c r="F1524" s="115" t="s">
        <v>35056</v>
      </c>
      <c r="I1524" s="115" t="s">
        <v>16</v>
      </c>
      <c r="J1524" s="115">
        <v>3.6</v>
      </c>
    </row>
    <row r="1525" spans="1:10" hidden="1">
      <c r="A1525" s="115" t="s">
        <v>1786</v>
      </c>
      <c r="B1525" s="115" t="str">
        <f t="shared" si="23"/>
        <v>PROJETO EXECUTIVO DE INSTALACAO HIDRAULICA,CONSIDERANDO O PROJETO BASICO EXISTENTE,PARA PREDIOS ESCOLARES E/OU ADMINISTRATIVOS DE 501 ATE 3000M2,APRESENTADO EM AUTOCAD,INCLUSIVE AS LEGALIZACOES PERTINENTES</v>
      </c>
      <c r="C1525" s="115" t="s">
        <v>35121</v>
      </c>
      <c r="D1525" s="115" t="s">
        <v>35122</v>
      </c>
      <c r="E1525" s="115" t="s">
        <v>35124</v>
      </c>
      <c r="F1525" s="115" t="s">
        <v>35056</v>
      </c>
      <c r="I1525" s="115" t="s">
        <v>16</v>
      </c>
      <c r="J1525" s="115">
        <v>3.12</v>
      </c>
    </row>
    <row r="1526" spans="1:10" hidden="1">
      <c r="A1526" s="115" t="s">
        <v>1787</v>
      </c>
      <c r="B1526" s="115" t="str">
        <f t="shared" si="23"/>
        <v>PROJETO EXECUTIVO DE INSTALACAO HIDRAULICA,CONSIDERANDO O PROJETO BASICO EXISTENTE,PARA PREDIOS ESCOLARES E/OU ADMINISTRATIVOS ACIMA DE 3000M2,APRESENTADO EM AUTOCAD,INCLUSIVE AS LEGALIZACOES PERTINENTES</v>
      </c>
      <c r="C1526" s="115" t="s">
        <v>35121</v>
      </c>
      <c r="D1526" s="115" t="s">
        <v>35122</v>
      </c>
      <c r="E1526" s="115" t="s">
        <v>35125</v>
      </c>
      <c r="F1526" s="115" t="s">
        <v>34720</v>
      </c>
      <c r="I1526" s="115" t="s">
        <v>16</v>
      </c>
      <c r="J1526" s="115">
        <v>3.34</v>
      </c>
    </row>
    <row r="1527" spans="1:10" hidden="1">
      <c r="A1527" s="115" t="s">
        <v>1788</v>
      </c>
      <c r="B1527" s="115" t="str">
        <f t="shared" si="23"/>
        <v>PROJETO EXECUTIVO DE INSTALACAO HIDRAULICA,CONSIDERANDO O PROJETO BASICO EXISTENTE,PARA PREDIOS ESCOLARES E/OU ADMINISTRATIVOS ACIMA DE 3000M2,APRESENTADO EM AUTOCAD,INCLUSIVE AS LEGALIZACOES PERTINENTES</v>
      </c>
      <c r="C1527" s="115" t="s">
        <v>35121</v>
      </c>
      <c r="D1527" s="115" t="s">
        <v>35122</v>
      </c>
      <c r="E1527" s="115" t="s">
        <v>35125</v>
      </c>
      <c r="F1527" s="115" t="s">
        <v>34720</v>
      </c>
      <c r="I1527" s="115" t="s">
        <v>16</v>
      </c>
      <c r="J1527" s="115">
        <v>2.89</v>
      </c>
    </row>
    <row r="1528" spans="1:10" hidden="1">
      <c r="A1528" s="115" t="s">
        <v>1789</v>
      </c>
      <c r="B1528" s="115" t="str">
        <f t="shared" si="23"/>
        <v>PROJETO EXECUTIVO DE INSTALACAO HIDRAULICA,CONSIDERANDO O PROJETO BASICO EXISTENTE,PARA PREDIOS CULTURAIS,APRESENTADO EM AUTOCAD,INCLUSIVE AS LEGALIZACOES PERTINENTES</v>
      </c>
      <c r="C1528" s="115" t="s">
        <v>35121</v>
      </c>
      <c r="D1528" s="115" t="s">
        <v>35126</v>
      </c>
      <c r="E1528" s="115" t="s">
        <v>34734</v>
      </c>
      <c r="I1528" s="115" t="s">
        <v>16</v>
      </c>
      <c r="J1528" s="115">
        <v>6.05</v>
      </c>
    </row>
    <row r="1529" spans="1:10" hidden="1">
      <c r="A1529" s="115" t="s">
        <v>1790</v>
      </c>
      <c r="B1529" s="115" t="str">
        <f t="shared" si="23"/>
        <v>PROJETO EXECUTIVO DE INSTALACAO HIDRAULICA,CONSIDERANDO O PROJETO BASICO EXISTENTE,PARA PREDIOS CULTURAIS,APRESENTADO EM AUTOCAD,INCLUSIVE AS LEGALIZACOES PERTINENTES</v>
      </c>
      <c r="C1529" s="115" t="s">
        <v>35121</v>
      </c>
      <c r="D1529" s="115" t="s">
        <v>35126</v>
      </c>
      <c r="E1529" s="115" t="s">
        <v>34734</v>
      </c>
      <c r="I1529" s="115" t="s">
        <v>16</v>
      </c>
      <c r="J1529" s="115">
        <v>5.24</v>
      </c>
    </row>
    <row r="1530" spans="1:10" hidden="1">
      <c r="A1530" s="115" t="s">
        <v>1791</v>
      </c>
      <c r="B1530" s="115" t="str">
        <f t="shared" si="23"/>
        <v>PROJETO EXECUTIVO DE INSTALACAO HIDRAULICA,CONSIDERANDO O PROJETO BASICO EXISTENTE,PARA PREDIOS HOSPITALARES ATE 4000M2,APRESENTADO EM AUTOCAD,INCLUSIVE AS LEGALIZACOES PERTINENTES</v>
      </c>
      <c r="C1530" s="115" t="s">
        <v>35121</v>
      </c>
      <c r="D1530" s="115" t="s">
        <v>35127</v>
      </c>
      <c r="E1530" s="115" t="s">
        <v>34648</v>
      </c>
      <c r="I1530" s="115" t="s">
        <v>16</v>
      </c>
      <c r="J1530" s="115">
        <v>10.84</v>
      </c>
    </row>
    <row r="1531" spans="1:10" hidden="1">
      <c r="A1531" s="115" t="s">
        <v>1792</v>
      </c>
      <c r="B1531" s="115" t="str">
        <f t="shared" si="23"/>
        <v>PROJETO EXECUTIVO DE INSTALACAO HIDRAULICA,CONSIDERANDO O PROJETO BASICO EXISTENTE,PARA PREDIOS HOSPITALARES ATE 4000M2,APRESENTADO EM AUTOCAD,INCLUSIVE AS LEGALIZACOES PERTINENTES</v>
      </c>
      <c r="C1531" s="115" t="s">
        <v>35121</v>
      </c>
      <c r="D1531" s="115" t="s">
        <v>35127</v>
      </c>
      <c r="E1531" s="115" t="s">
        <v>34648</v>
      </c>
      <c r="I1531" s="115" t="s">
        <v>16</v>
      </c>
      <c r="J1531" s="115">
        <v>9.39</v>
      </c>
    </row>
    <row r="1532" spans="1:10" hidden="1">
      <c r="A1532" s="115" t="s">
        <v>1793</v>
      </c>
      <c r="B1532" s="115" t="str">
        <f t="shared" si="23"/>
        <v>PROJETO EXECUTIVO DE INSTALACAO HIDRAULICA,CONSIDERANDO O PROJETO BASICO EXISTENTE,PARA PREDIOS HOSPITALARES ACIMA DE 4000M2,APRESENTADO EM AUTOCAD,INCLUSIVE AS LEGALIZACOES PERTINENTES</v>
      </c>
      <c r="C1532" s="115" t="s">
        <v>35121</v>
      </c>
      <c r="D1532" s="115" t="s">
        <v>35128</v>
      </c>
      <c r="E1532" s="115" t="s">
        <v>35003</v>
      </c>
      <c r="F1532" s="115" t="s">
        <v>34676</v>
      </c>
      <c r="I1532" s="115" t="s">
        <v>16</v>
      </c>
      <c r="J1532" s="115">
        <v>9.0299999999999994</v>
      </c>
    </row>
    <row r="1533" spans="1:10" hidden="1">
      <c r="A1533" s="115" t="s">
        <v>1794</v>
      </c>
      <c r="B1533" s="115" t="str">
        <f t="shared" si="23"/>
        <v>PROJETO EXECUTIVO DE INSTALACAO HIDRAULICA,CONSIDERANDO O PROJETO BASICO EXISTENTE,PARA PREDIOS HOSPITALARES ACIMA DE 4000M2,APRESENTADO EM AUTOCAD,INCLUSIVE AS LEGALIZACOES PERTINENTES</v>
      </c>
      <c r="C1533" s="115" t="s">
        <v>35121</v>
      </c>
      <c r="D1533" s="115" t="s">
        <v>35128</v>
      </c>
      <c r="E1533" s="115" t="s">
        <v>35003</v>
      </c>
      <c r="F1533" s="115" t="s">
        <v>34676</v>
      </c>
      <c r="I1533" s="115" t="s">
        <v>16</v>
      </c>
      <c r="J1533" s="115">
        <v>7.83</v>
      </c>
    </row>
    <row r="1534" spans="1:10" hidden="1">
      <c r="A1534" s="115" t="s">
        <v>1795</v>
      </c>
      <c r="B1534" s="115" t="str">
        <f t="shared" si="23"/>
        <v>PROJETO EXECUTIVO DE INSTALACAO HIDRAULICA,CONSIDERANDO O PROJETO BASICO EXISTENTE,PARA HABITACOES/EDIFICIOS ATE 500M2,APRESENTADO EM AUTOCAD,INCLUSIVE AS LEGALIZACOES PERTINENTES</v>
      </c>
      <c r="C1534" s="115" t="s">
        <v>35121</v>
      </c>
      <c r="D1534" s="115" t="s">
        <v>35129</v>
      </c>
      <c r="E1534" s="115" t="s">
        <v>35016</v>
      </c>
      <c r="I1534" s="115" t="s">
        <v>16</v>
      </c>
      <c r="J1534" s="115">
        <v>6.6</v>
      </c>
    </row>
    <row r="1535" spans="1:10" hidden="1">
      <c r="A1535" s="115" t="s">
        <v>1796</v>
      </c>
      <c r="B1535" s="115" t="str">
        <f t="shared" si="23"/>
        <v>PROJETO EXECUTIVO DE INSTALACAO HIDRAULICA,CONSIDERANDO O PROJETO BASICO EXISTENTE,PARA HABITACOES/EDIFICIOS ATE 500M2,APRESENTADO EM AUTOCAD,INCLUSIVE AS LEGALIZACOES PERTINENTES</v>
      </c>
      <c r="C1535" s="115" t="s">
        <v>35121</v>
      </c>
      <c r="D1535" s="115" t="s">
        <v>35129</v>
      </c>
      <c r="E1535" s="115" t="s">
        <v>35016</v>
      </c>
      <c r="I1535" s="115" t="s">
        <v>16</v>
      </c>
      <c r="J1535" s="115">
        <v>5.72</v>
      </c>
    </row>
    <row r="1536" spans="1:10" hidden="1">
      <c r="A1536" s="115" t="s">
        <v>1797</v>
      </c>
      <c r="B1536" s="115" t="str">
        <f t="shared" si="23"/>
        <v>PROJETO EXECUTIVO DE INSTALACAO HIDRAULICA,CONSIDERANDO O PROJETO BASICO EXISTENTE,PARA HABITACOES/EDIFICIOS DE 501 ATE3000M2,APRESENTADO EM AUTOCAD,INCLUSIVE AS LEGALIZACOES PERTINENTES</v>
      </c>
      <c r="C1536" s="115" t="s">
        <v>35121</v>
      </c>
      <c r="D1536" s="115" t="s">
        <v>35130</v>
      </c>
      <c r="E1536" s="115" t="s">
        <v>35131</v>
      </c>
      <c r="F1536" s="115" t="s">
        <v>34757</v>
      </c>
      <c r="I1536" s="115" t="s">
        <v>16</v>
      </c>
      <c r="J1536" s="115">
        <v>4.43</v>
      </c>
    </row>
    <row r="1537" spans="1:10" hidden="1">
      <c r="A1537" s="115" t="s">
        <v>1798</v>
      </c>
      <c r="B1537" s="115" t="str">
        <f t="shared" si="23"/>
        <v>PROJETO EXECUTIVO DE INSTALACAO HIDRAULICA,CONSIDERANDO O PROJETO BASICO EXISTENTE,PARA HABITACOES/EDIFICIOS DE 501 ATE3000M2,APRESENTADO EM AUTOCAD,INCLUSIVE AS LEGALIZACOES PERTINENTES</v>
      </c>
      <c r="C1537" s="115" t="s">
        <v>35121</v>
      </c>
      <c r="D1537" s="115" t="s">
        <v>35130</v>
      </c>
      <c r="E1537" s="115" t="s">
        <v>35131</v>
      </c>
      <c r="F1537" s="115" t="s">
        <v>34757</v>
      </c>
      <c r="I1537" s="115" t="s">
        <v>16</v>
      </c>
      <c r="J1537" s="115">
        <v>3.84</v>
      </c>
    </row>
    <row r="1538" spans="1:10" hidden="1">
      <c r="A1538" s="115" t="s">
        <v>1799</v>
      </c>
      <c r="B1538" s="115" t="str">
        <f t="shared" si="23"/>
        <v>PROJETO EXECUTIVO DE INSTALACAO HIDRAULICA,CONSIDERANDO O PROJETO BASICO EXISTENTE,PARA HABITACOES/EDIFICIOS ACIMA DE 3000M2,APRESENTADO EM AUTOCAD,INCLUSIVE AS LEGALIZACOES PERTINENTES</v>
      </c>
      <c r="C1538" s="115" t="s">
        <v>35121</v>
      </c>
      <c r="D1538" s="115" t="s">
        <v>35132</v>
      </c>
      <c r="E1538" s="115" t="s">
        <v>35003</v>
      </c>
      <c r="F1538" s="115" t="s">
        <v>34676</v>
      </c>
      <c r="I1538" s="115" t="s">
        <v>16</v>
      </c>
      <c r="J1538" s="115">
        <v>3.35</v>
      </c>
    </row>
    <row r="1539" spans="1:10" hidden="1">
      <c r="A1539" s="115" t="s">
        <v>1800</v>
      </c>
      <c r="B1539" s="115" t="str">
        <f t="shared" si="23"/>
        <v>PROJETO EXECUTIVO DE INSTALACAO HIDRAULICA,CONSIDERANDO O PROJETO BASICO EXISTENTE,PARA HABITACOES/EDIFICIOS ACIMA DE 3000M2,APRESENTADO EM AUTOCAD,INCLUSIVE AS LEGALIZACOES PERTINENTES</v>
      </c>
      <c r="C1539" s="115" t="s">
        <v>35121</v>
      </c>
      <c r="D1539" s="115" t="s">
        <v>35132</v>
      </c>
      <c r="E1539" s="115" t="s">
        <v>35003</v>
      </c>
      <c r="F1539" s="115" t="s">
        <v>34676</v>
      </c>
      <c r="I1539" s="115" t="s">
        <v>16</v>
      </c>
      <c r="J1539" s="115">
        <v>2.9</v>
      </c>
    </row>
    <row r="1540" spans="1:10" hidden="1">
      <c r="A1540" s="115" t="s">
        <v>1801</v>
      </c>
      <c r="B1540" s="115" t="str">
        <f t="shared" si="23"/>
        <v>PROJETO EXECUTIVO DE INSTALACAO HIDRAULICA,CONSIDERANDO O PROJETO BASICO EXISTENTE,PARA URBANIZACAO ATE 15000M2,APRESENTADO EM AUTOCAD,INCLUSIVE AS LEGALIZACOES PERTINENTES</v>
      </c>
      <c r="C1540" s="115" t="s">
        <v>35121</v>
      </c>
      <c r="D1540" s="115" t="s">
        <v>35133</v>
      </c>
      <c r="E1540" s="115" t="s">
        <v>34640</v>
      </c>
      <c r="I1540" s="115" t="s">
        <v>16</v>
      </c>
      <c r="J1540" s="115">
        <v>0.59</v>
      </c>
    </row>
    <row r="1541" spans="1:10" hidden="1">
      <c r="A1541" s="115" t="s">
        <v>1802</v>
      </c>
      <c r="B1541" s="115" t="str">
        <f t="shared" ref="B1541:B1604" si="24">C1541&amp;D1541&amp;E1541&amp;F1541&amp;G1541&amp;H1541</f>
        <v>PROJETO EXECUTIVO DE INSTALACAO HIDRAULICA,CONSIDERANDO O PROJETO BASICO EXISTENTE,PARA URBANIZACAO ATE 15000M2,APRESENTADO EM AUTOCAD,INCLUSIVE AS LEGALIZACOES PERTINENTES</v>
      </c>
      <c r="C1541" s="115" t="s">
        <v>35121</v>
      </c>
      <c r="D1541" s="115" t="s">
        <v>35133</v>
      </c>
      <c r="E1541" s="115" t="s">
        <v>34640</v>
      </c>
      <c r="I1541" s="115" t="s">
        <v>16</v>
      </c>
      <c r="J1541" s="115">
        <v>0.51</v>
      </c>
    </row>
    <row r="1542" spans="1:10" hidden="1">
      <c r="A1542" s="115" t="s">
        <v>1803</v>
      </c>
      <c r="B1542" s="115" t="str">
        <f t="shared" si="24"/>
        <v>PROJETO EXECUTIVO DE INSTALACAO HIDRAULICA,CONSIDERANDO O PROJETO BASICO EXISTENTE,PARA URBANIZACAO ACIMA DE 15000M2,APRESENTADO EM AUTOCAD,INCLUSIVE AS LEGALIZACOES PERTINENTES</v>
      </c>
      <c r="C1542" s="115" t="s">
        <v>35121</v>
      </c>
      <c r="D1542" s="115" t="s">
        <v>35134</v>
      </c>
      <c r="E1542" s="115" t="s">
        <v>34702</v>
      </c>
      <c r="I1542" s="115" t="s">
        <v>16</v>
      </c>
      <c r="J1542" s="115">
        <v>0.38</v>
      </c>
    </row>
    <row r="1543" spans="1:10" hidden="1">
      <c r="A1543" s="115" t="s">
        <v>1804</v>
      </c>
      <c r="B1543" s="115" t="str">
        <f t="shared" si="24"/>
        <v>PROJETO EXECUTIVO DE INSTALACAO HIDRAULICA,CONSIDERANDO O PROJETO BASICO EXISTENTE,PARA URBANIZACAO ACIMA DE 15000M2,APRESENTADO EM AUTOCAD,INCLUSIVE AS LEGALIZACOES PERTINENTES</v>
      </c>
      <c r="C1543" s="115" t="s">
        <v>35121</v>
      </c>
      <c r="D1543" s="115" t="s">
        <v>35134</v>
      </c>
      <c r="E1543" s="115" t="s">
        <v>34702</v>
      </c>
      <c r="I1543" s="115" t="s">
        <v>16</v>
      </c>
      <c r="J1543" s="115">
        <v>0.33</v>
      </c>
    </row>
    <row r="1544" spans="1:10" hidden="1">
      <c r="A1544" s="115" t="s">
        <v>1805</v>
      </c>
      <c r="B1544" s="115" t="str">
        <f t="shared" si="24"/>
        <v>PROJETO EXECUTIVO DE INSTALACAO HIDRAULICA,CONSIDERANDO O PROJETO BASICO EXISTENTE,PARA HABITACAO/LOTEAMENTO ATE 12000M,APRESENTADO EM AUTOCAD,INCLUSIVE AS LEGALIZACOES PERTINENTES</v>
      </c>
      <c r="C1544" s="115" t="s">
        <v>35121</v>
      </c>
      <c r="D1544" s="115" t="s">
        <v>35135</v>
      </c>
      <c r="E1544" s="115" t="s">
        <v>34648</v>
      </c>
      <c r="I1544" s="115" t="s">
        <v>16</v>
      </c>
      <c r="J1544" s="115">
        <v>3.6</v>
      </c>
    </row>
    <row r="1545" spans="1:10" hidden="1">
      <c r="A1545" s="115" t="s">
        <v>1806</v>
      </c>
      <c r="B1545" s="115" t="str">
        <f t="shared" si="24"/>
        <v>PROJETO EXECUTIVO DE INSTALACAO HIDRAULICA,CONSIDERANDO O PROJETO BASICO EXISTENTE,PARA HABITACAO/LOTEAMENTO ATE 12000M,APRESENTADO EM AUTOCAD,INCLUSIVE AS LEGALIZACOES PERTINENTES</v>
      </c>
      <c r="C1545" s="115" t="s">
        <v>35121</v>
      </c>
      <c r="D1545" s="115" t="s">
        <v>35135</v>
      </c>
      <c r="E1545" s="115" t="s">
        <v>34648</v>
      </c>
      <c r="I1545" s="115" t="s">
        <v>16</v>
      </c>
      <c r="J1545" s="115">
        <v>3.12</v>
      </c>
    </row>
    <row r="1546" spans="1:10" hidden="1">
      <c r="A1546" s="115" t="s">
        <v>1807</v>
      </c>
      <c r="B1546" s="115" t="str">
        <f t="shared" si="24"/>
        <v>PROJETO EXECUTIVO DE INSTALACAO HIDRAULICA,CONSIDERANDO O PROJETO BASICO EXISTENTE,PARA HABITACAO/LOTEAMENTO DE 12001 ATE 36000M2,APRESENTADO EM AUTOCAD,INCLUSIVE AS LEGALIZACOES PERTINENTES</v>
      </c>
      <c r="C1546" s="115" t="s">
        <v>35121</v>
      </c>
      <c r="D1546" s="115" t="s">
        <v>35136</v>
      </c>
      <c r="E1546" s="115" t="s">
        <v>35137</v>
      </c>
      <c r="F1546" s="115" t="s">
        <v>34626</v>
      </c>
      <c r="I1546" s="115" t="s">
        <v>16</v>
      </c>
      <c r="J1546" s="115">
        <v>2.39</v>
      </c>
    </row>
    <row r="1547" spans="1:10" hidden="1">
      <c r="A1547" s="115" t="s">
        <v>1808</v>
      </c>
      <c r="B1547" s="115" t="str">
        <f t="shared" si="24"/>
        <v>PROJETO EXECUTIVO DE INSTALACAO HIDRAULICA,CONSIDERANDO O PROJETO BASICO EXISTENTE,PARA HABITACAO/LOTEAMENTO DE 12001 ATE 36000M2,APRESENTADO EM AUTOCAD,INCLUSIVE AS LEGALIZACOES PERTINENTES</v>
      </c>
      <c r="C1547" s="115" t="s">
        <v>35121</v>
      </c>
      <c r="D1547" s="115" t="s">
        <v>35136</v>
      </c>
      <c r="E1547" s="115" t="s">
        <v>35137</v>
      </c>
      <c r="F1547" s="115" t="s">
        <v>34626</v>
      </c>
      <c r="I1547" s="115" t="s">
        <v>16</v>
      </c>
      <c r="J1547" s="115">
        <v>2.0699999999999998</v>
      </c>
    </row>
    <row r="1548" spans="1:10" hidden="1">
      <c r="A1548" s="115" t="s">
        <v>1809</v>
      </c>
      <c r="B1548" s="115" t="str">
        <f t="shared" si="24"/>
        <v>PROJETO EXECUTIVO DE INSTALACAO HIDRAULICA,CONSIDERANDO O PROJETO BASICO EXISTENTE,PARA HABITACAO/LOTEAMENTO ACIMA DE 36000M2,APRESENTADO EM AUTOCAD,INCLUSIVE AS LEGALIZACOES PERTINENTES</v>
      </c>
      <c r="C1548" s="115" t="s">
        <v>35121</v>
      </c>
      <c r="D1548" s="115" t="s">
        <v>35138</v>
      </c>
      <c r="E1548" s="115" t="s">
        <v>35073</v>
      </c>
      <c r="F1548" s="115" t="s">
        <v>35074</v>
      </c>
      <c r="I1548" s="115" t="s">
        <v>16</v>
      </c>
      <c r="J1548" s="115">
        <v>1.81</v>
      </c>
    </row>
    <row r="1549" spans="1:10" hidden="1">
      <c r="A1549" s="115" t="s">
        <v>1810</v>
      </c>
      <c r="B1549" s="115" t="str">
        <f t="shared" si="24"/>
        <v>PROJETO EXECUTIVO DE INSTALACAO HIDRAULICA,CONSIDERANDO O PROJETO BASICO EXISTENTE,PARA HABITACAO/LOTEAMENTO ACIMA DE 36000M2,APRESENTADO EM AUTOCAD,INCLUSIVE AS LEGALIZACOES PERTINENTES</v>
      </c>
      <c r="C1549" s="115" t="s">
        <v>35121</v>
      </c>
      <c r="D1549" s="115" t="s">
        <v>35138</v>
      </c>
      <c r="E1549" s="115" t="s">
        <v>35073</v>
      </c>
      <c r="F1549" s="115" t="s">
        <v>35074</v>
      </c>
      <c r="I1549" s="115" t="s">
        <v>16</v>
      </c>
      <c r="J1549" s="115">
        <v>1.57</v>
      </c>
    </row>
    <row r="1550" spans="1:10" hidden="1">
      <c r="A1550" s="115" t="s">
        <v>1811</v>
      </c>
      <c r="B1550" s="115" t="str">
        <f t="shared" si="24"/>
        <v>PROJETO BASICO DE INSTALACAO ELETRICA PARA PREDIOS ESCOLARES E/OU ADMINISTRATIVOS ATE 500M2,APRESENTADO EM AUTOCAD,INCLUSIVE AS LEGALIZACOES PERTINENTES</v>
      </c>
      <c r="C1550" s="115" t="s">
        <v>35139</v>
      </c>
      <c r="D1550" s="115" t="s">
        <v>35140</v>
      </c>
      <c r="E1550" s="115" t="s">
        <v>34764</v>
      </c>
      <c r="I1550" s="115" t="s">
        <v>16</v>
      </c>
      <c r="J1550" s="115">
        <v>7.23</v>
      </c>
    </row>
    <row r="1551" spans="1:10" hidden="1">
      <c r="A1551" s="115" t="s">
        <v>1812</v>
      </c>
      <c r="B1551" s="115" t="str">
        <f t="shared" si="24"/>
        <v>PROJETO BASICO DE INSTALACAO ELETRICA PARA PREDIOS ESCOLARES E/OU ADMINISTRATIVOS ATE 500M2,APRESENTADO EM AUTOCAD,INCLUSIVE AS LEGALIZACOES PERTINENTES</v>
      </c>
      <c r="C1551" s="115" t="s">
        <v>35139</v>
      </c>
      <c r="D1551" s="115" t="s">
        <v>35140</v>
      </c>
      <c r="E1551" s="115" t="s">
        <v>34764</v>
      </c>
      <c r="I1551" s="115" t="s">
        <v>16</v>
      </c>
      <c r="J1551" s="115">
        <v>6.26</v>
      </c>
    </row>
    <row r="1552" spans="1:10" hidden="1">
      <c r="A1552" s="115" t="s">
        <v>1813</v>
      </c>
      <c r="B1552" s="115" t="str">
        <f t="shared" si="24"/>
        <v>PROJETO BASICO DE INSTALACAO ELETRICA PARA PREDIOS ESCOLARES E/OU ADMINISTRATIVOS DE 501 ATE 3000M2,APRESENTADO EM AUTOCAD,INCLUSIVE AS LEGALIZACOES PERTINENTES</v>
      </c>
      <c r="C1552" s="115" t="s">
        <v>35139</v>
      </c>
      <c r="D1552" s="115" t="s">
        <v>35141</v>
      </c>
      <c r="E1552" s="115" t="s">
        <v>34665</v>
      </c>
      <c r="I1552" s="115" t="s">
        <v>16</v>
      </c>
      <c r="J1552" s="115">
        <v>6.05</v>
      </c>
    </row>
    <row r="1553" spans="1:10" hidden="1">
      <c r="A1553" s="115" t="s">
        <v>1814</v>
      </c>
      <c r="B1553" s="115" t="str">
        <f t="shared" si="24"/>
        <v>PROJETO BASICO DE INSTALACAO ELETRICA PARA PREDIOS ESCOLARES E/OU ADMINISTRATIVOS DE 501 ATE 3000M2,APRESENTADO EM AUTOCAD,INCLUSIVE AS LEGALIZACOES PERTINENTES</v>
      </c>
      <c r="C1553" s="115" t="s">
        <v>35139</v>
      </c>
      <c r="D1553" s="115" t="s">
        <v>35141</v>
      </c>
      <c r="E1553" s="115" t="s">
        <v>34665</v>
      </c>
      <c r="I1553" s="115" t="s">
        <v>16</v>
      </c>
      <c r="J1553" s="115">
        <v>5.24</v>
      </c>
    </row>
    <row r="1554" spans="1:10" hidden="1">
      <c r="A1554" s="115" t="s">
        <v>1815</v>
      </c>
      <c r="B1554" s="115" t="str">
        <f t="shared" si="24"/>
        <v>PROJETO BASICO DE INSTALACAO ELETRICA PARA PREDIOS ESCOLARES E/OU ADMINISTRATIVOS ACIMA DE 3000M2,APRESENTADO EM AUTOCAD,INCLUSIVE AS LEGALIZACOES PERTINENTES</v>
      </c>
      <c r="C1554" s="115" t="s">
        <v>35139</v>
      </c>
      <c r="D1554" s="115" t="s">
        <v>35142</v>
      </c>
      <c r="E1554" s="115" t="s">
        <v>34743</v>
      </c>
      <c r="I1554" s="115" t="s">
        <v>16</v>
      </c>
      <c r="J1554" s="115">
        <v>3.6</v>
      </c>
    </row>
    <row r="1555" spans="1:10" hidden="1">
      <c r="A1555" s="115" t="s">
        <v>1816</v>
      </c>
      <c r="B1555" s="115" t="str">
        <f t="shared" si="24"/>
        <v>PROJETO BASICO DE INSTALACAO ELETRICA PARA PREDIOS ESCOLARES E/OU ADMINISTRATIVOS ACIMA DE 3000M2,APRESENTADO EM AUTOCAD,INCLUSIVE AS LEGALIZACOES PERTINENTES</v>
      </c>
      <c r="C1555" s="115" t="s">
        <v>35139</v>
      </c>
      <c r="D1555" s="115" t="s">
        <v>35142</v>
      </c>
      <c r="E1555" s="115" t="s">
        <v>34743</v>
      </c>
      <c r="I1555" s="115" t="s">
        <v>16</v>
      </c>
      <c r="J1555" s="115">
        <v>3.12</v>
      </c>
    </row>
    <row r="1556" spans="1:10" hidden="1">
      <c r="A1556" s="115" t="s">
        <v>1817</v>
      </c>
      <c r="B1556" s="115" t="str">
        <f t="shared" si="24"/>
        <v>PROJETO BASICO DE INSTALACAO ELETRICA PARA PREDIOS CULTURAIS ATE 3000M2,APRESENTADO EM AUTOCAD,INCLUSIVE AS LEGALIZACOES PERTINENTES</v>
      </c>
      <c r="C1556" s="115" t="s">
        <v>35143</v>
      </c>
      <c r="D1556" s="115" t="s">
        <v>35144</v>
      </c>
      <c r="E1556" s="115" t="s">
        <v>34705</v>
      </c>
      <c r="I1556" s="115" t="s">
        <v>16</v>
      </c>
      <c r="J1556" s="115">
        <v>12.09</v>
      </c>
    </row>
    <row r="1557" spans="1:10" hidden="1">
      <c r="A1557" s="115" t="s">
        <v>1818</v>
      </c>
      <c r="B1557" s="115" t="str">
        <f t="shared" si="24"/>
        <v>PROJETO BASICO DE INSTALACAO ELETRICA PARA PREDIOS CULTURAIS ATE 3000M2,APRESENTADO EM AUTOCAD,INCLUSIVE AS LEGALIZACOES PERTINENTES</v>
      </c>
      <c r="C1557" s="115" t="s">
        <v>35143</v>
      </c>
      <c r="D1557" s="115" t="s">
        <v>35144</v>
      </c>
      <c r="E1557" s="115" t="s">
        <v>34705</v>
      </c>
      <c r="I1557" s="115" t="s">
        <v>16</v>
      </c>
      <c r="J1557" s="115">
        <v>10.48</v>
      </c>
    </row>
    <row r="1558" spans="1:10" hidden="1">
      <c r="A1558" s="115" t="s">
        <v>1819</v>
      </c>
      <c r="B1558" s="115" t="str">
        <f t="shared" si="24"/>
        <v>PROJETO BASICO DE INSTALACAO ELETRICA PARA PREDIOS CULTURAIS ACIMA DE 3000M2,APRESENTADO EM AUTOCAD,INCLUSIVE AS LEGALIZACOES PERTINENTES</v>
      </c>
      <c r="C1558" s="115" t="s">
        <v>35143</v>
      </c>
      <c r="D1558" s="115" t="s">
        <v>35145</v>
      </c>
      <c r="E1558" s="115" t="s">
        <v>34708</v>
      </c>
      <c r="I1558" s="115" t="s">
        <v>16</v>
      </c>
      <c r="J1558" s="115">
        <v>9.0299999999999994</v>
      </c>
    </row>
    <row r="1559" spans="1:10" hidden="1">
      <c r="A1559" s="115" t="s">
        <v>1820</v>
      </c>
      <c r="B1559" s="115" t="str">
        <f t="shared" si="24"/>
        <v>PROJETO BASICO DE INSTALACAO ELETRICA PARA PREDIOS CULTURAIS ACIMA DE 3000M2,APRESENTADO EM AUTOCAD,INCLUSIVE AS LEGALIZACOES PERTINENTES</v>
      </c>
      <c r="C1559" s="115" t="s">
        <v>35143</v>
      </c>
      <c r="D1559" s="115" t="s">
        <v>35145</v>
      </c>
      <c r="E1559" s="115" t="s">
        <v>34708</v>
      </c>
      <c r="I1559" s="115" t="s">
        <v>16</v>
      </c>
      <c r="J1559" s="115">
        <v>7.83</v>
      </c>
    </row>
    <row r="1560" spans="1:10" hidden="1">
      <c r="A1560" s="115" t="s">
        <v>1821</v>
      </c>
      <c r="B1560" s="115" t="str">
        <f t="shared" si="24"/>
        <v>PROJETO BASICO DE INSTALACAO ELETRICA PARA PREDIOS HOSPITALARES,APRESENTADO EM AUTOCAD,INCLUSIVE AS LEGALIZACOES PERTINENTES</v>
      </c>
      <c r="C1560" s="115" t="s">
        <v>35146</v>
      </c>
      <c r="D1560" s="115" t="s">
        <v>35147</v>
      </c>
      <c r="E1560" s="115" t="s">
        <v>34711</v>
      </c>
      <c r="I1560" s="115" t="s">
        <v>16</v>
      </c>
      <c r="J1560" s="115">
        <v>14.46</v>
      </c>
    </row>
    <row r="1561" spans="1:10" hidden="1">
      <c r="A1561" s="115" t="s">
        <v>1822</v>
      </c>
      <c r="B1561" s="115" t="str">
        <f t="shared" si="24"/>
        <v>PROJETO BASICO DE INSTALACAO ELETRICA PARA PREDIOS HOSPITALARES,APRESENTADO EM AUTOCAD,INCLUSIVE AS LEGALIZACOES PERTINENTES</v>
      </c>
      <c r="C1561" s="115" t="s">
        <v>35146</v>
      </c>
      <c r="D1561" s="115" t="s">
        <v>35147</v>
      </c>
      <c r="E1561" s="115" t="s">
        <v>34711</v>
      </c>
      <c r="I1561" s="115" t="s">
        <v>16</v>
      </c>
      <c r="J1561" s="115">
        <v>12.53</v>
      </c>
    </row>
    <row r="1562" spans="1:10" hidden="1">
      <c r="A1562" s="115" t="s">
        <v>1823</v>
      </c>
      <c r="B1562" s="115" t="str">
        <f t="shared" si="24"/>
        <v>PROJETO BASICO DE INSTALACAO ELETRICA PARA HABITACOES/EDIFICIOS ATE 500M2,APRESENTADO EM AUTOCAD,INCLUSIVE AS LEGALIZACOES PERTINENTES</v>
      </c>
      <c r="C1562" s="115" t="s">
        <v>35148</v>
      </c>
      <c r="D1562" s="115" t="s">
        <v>35149</v>
      </c>
      <c r="E1562" s="115" t="s">
        <v>34983</v>
      </c>
      <c r="I1562" s="115" t="s">
        <v>16</v>
      </c>
      <c r="J1562" s="115">
        <v>8.8000000000000007</v>
      </c>
    </row>
    <row r="1563" spans="1:10" hidden="1">
      <c r="A1563" s="115" t="s">
        <v>1824</v>
      </c>
      <c r="B1563" s="115" t="str">
        <f t="shared" si="24"/>
        <v>PROJETO BASICO DE INSTALACAO ELETRICA PARA HABITACOES/EDIFICIOS ATE 500M2,APRESENTADO EM AUTOCAD,INCLUSIVE AS LEGALIZACOES PERTINENTES</v>
      </c>
      <c r="C1563" s="115" t="s">
        <v>35148</v>
      </c>
      <c r="D1563" s="115" t="s">
        <v>35149</v>
      </c>
      <c r="E1563" s="115" t="s">
        <v>34983</v>
      </c>
      <c r="I1563" s="115" t="s">
        <v>16</v>
      </c>
      <c r="J1563" s="115">
        <v>7.63</v>
      </c>
    </row>
    <row r="1564" spans="1:10" hidden="1">
      <c r="A1564" s="115" t="s">
        <v>1825</v>
      </c>
      <c r="B1564" s="115" t="str">
        <f t="shared" si="24"/>
        <v>PROJETO BASICO DE INSTALACAO ELETRICA PARA HABITACOES/EDIFICIOS DE 501 ATE 3000M2,APRESENTADO EM AUTOCAD,INCLUSIVE AS LEGALIZACOES PERTINENTES</v>
      </c>
      <c r="C1564" s="115" t="s">
        <v>35148</v>
      </c>
      <c r="D1564" s="115" t="s">
        <v>35150</v>
      </c>
      <c r="E1564" s="115" t="s">
        <v>35108</v>
      </c>
      <c r="I1564" s="115" t="s">
        <v>16</v>
      </c>
      <c r="J1564" s="115">
        <v>6.6</v>
      </c>
    </row>
    <row r="1565" spans="1:10" hidden="1">
      <c r="A1565" s="115" t="s">
        <v>1826</v>
      </c>
      <c r="B1565" s="115" t="str">
        <f t="shared" si="24"/>
        <v>PROJETO BASICO DE INSTALACAO ELETRICA PARA HABITACOES/EDIFICIOS DE 501 ATE 3000M2,APRESENTADO EM AUTOCAD,INCLUSIVE AS LEGALIZACOES PERTINENTES</v>
      </c>
      <c r="C1565" s="115" t="s">
        <v>35148</v>
      </c>
      <c r="D1565" s="115" t="s">
        <v>35150</v>
      </c>
      <c r="E1565" s="115" t="s">
        <v>35108</v>
      </c>
      <c r="I1565" s="115" t="s">
        <v>16</v>
      </c>
      <c r="J1565" s="115">
        <v>5.72</v>
      </c>
    </row>
    <row r="1566" spans="1:10" hidden="1">
      <c r="A1566" s="115" t="s">
        <v>1827</v>
      </c>
      <c r="B1566" s="115" t="str">
        <f t="shared" si="24"/>
        <v>PROJETO BASICO DE INSTALACAO ELETRICA PARA HABITACOES/EDIFICIOS ACIMA DE 3000M2,APRESENTADO EM AUTOCAD,INCLUSIVE AS LEGALIZACOES PERTINENTES</v>
      </c>
      <c r="C1566" s="115" t="s">
        <v>35148</v>
      </c>
      <c r="D1566" s="115" t="s">
        <v>35151</v>
      </c>
      <c r="E1566" s="115" t="s">
        <v>35054</v>
      </c>
      <c r="I1566" s="115" t="s">
        <v>16</v>
      </c>
      <c r="J1566" s="115">
        <v>4.43</v>
      </c>
    </row>
    <row r="1567" spans="1:10" hidden="1">
      <c r="A1567" s="115" t="s">
        <v>1828</v>
      </c>
      <c r="B1567" s="115" t="str">
        <f t="shared" si="24"/>
        <v>PROJETO BASICO DE INSTALACAO ELETRICA PARA HABITACOES/EDIFICIOS ACIMA DE 3000M2,APRESENTADO EM AUTOCAD,INCLUSIVE AS LEGALIZACOES PERTINENTES</v>
      </c>
      <c r="C1567" s="115" t="s">
        <v>35148</v>
      </c>
      <c r="D1567" s="115" t="s">
        <v>35151</v>
      </c>
      <c r="E1567" s="115" t="s">
        <v>35054</v>
      </c>
      <c r="I1567" s="115" t="s">
        <v>16</v>
      </c>
      <c r="J1567" s="115">
        <v>3.84</v>
      </c>
    </row>
    <row r="1568" spans="1:10" hidden="1">
      <c r="A1568" s="115" t="s">
        <v>1829</v>
      </c>
      <c r="B1568" s="115" t="str">
        <f t="shared" si="24"/>
        <v>PROJETO BASICO DE INSTALACAO ELETRICA PARA URBANIZACAO ATE 15000M2,APRESENTADO EM AUTOCAD,INCLUSIVE AS LEGALIZACOES PERTINENTES</v>
      </c>
      <c r="C1568" s="115" t="s">
        <v>35152</v>
      </c>
      <c r="D1568" s="115" t="s">
        <v>35153</v>
      </c>
      <c r="E1568" s="115" t="s">
        <v>34757</v>
      </c>
      <c r="I1568" s="115" t="s">
        <v>16</v>
      </c>
      <c r="J1568" s="115">
        <v>0.81</v>
      </c>
    </row>
    <row r="1569" spans="1:10" hidden="1">
      <c r="A1569" s="115" t="s">
        <v>1830</v>
      </c>
      <c r="B1569" s="115" t="str">
        <f t="shared" si="24"/>
        <v>PROJETO BASICO DE INSTALACAO ELETRICA PARA URBANIZACAO ATE 15000M2,APRESENTADO EM AUTOCAD,INCLUSIVE AS LEGALIZACOES PERTINENTES</v>
      </c>
      <c r="C1569" s="115" t="s">
        <v>35152</v>
      </c>
      <c r="D1569" s="115" t="s">
        <v>35153</v>
      </c>
      <c r="E1569" s="115" t="s">
        <v>34757</v>
      </c>
      <c r="I1569" s="115" t="s">
        <v>16</v>
      </c>
      <c r="J1569" s="115">
        <v>0.7</v>
      </c>
    </row>
    <row r="1570" spans="1:10" hidden="1">
      <c r="A1570" s="115" t="s">
        <v>1831</v>
      </c>
      <c r="B1570" s="115" t="str">
        <f t="shared" si="24"/>
        <v>PROJETO BASICO DE INSTALACAO ELETRICA PARA URBANIZACAO ACIMA DE 15000M2,APRESENTADO EM AUTOCAD,INCLUSIVE AS LEGALIZACOES PERTINENTES</v>
      </c>
      <c r="C1570" s="115" t="s">
        <v>35154</v>
      </c>
      <c r="D1570" s="115" t="s">
        <v>35155</v>
      </c>
      <c r="E1570" s="115" t="s">
        <v>34705</v>
      </c>
      <c r="I1570" s="115" t="s">
        <v>16</v>
      </c>
      <c r="J1570" s="115">
        <v>0.59</v>
      </c>
    </row>
    <row r="1571" spans="1:10" hidden="1">
      <c r="A1571" s="115" t="s">
        <v>1832</v>
      </c>
      <c r="B1571" s="115" t="str">
        <f t="shared" si="24"/>
        <v>PROJETO BASICO DE INSTALACAO ELETRICA PARA URBANIZACAO ACIMA DE 15000M2,APRESENTADO EM AUTOCAD,INCLUSIVE AS LEGALIZACOES PERTINENTES</v>
      </c>
      <c r="C1571" s="115" t="s">
        <v>35154</v>
      </c>
      <c r="D1571" s="115" t="s">
        <v>35155</v>
      </c>
      <c r="E1571" s="115" t="s">
        <v>34705</v>
      </c>
      <c r="I1571" s="115" t="s">
        <v>16</v>
      </c>
      <c r="J1571" s="115">
        <v>0.51</v>
      </c>
    </row>
    <row r="1572" spans="1:10" hidden="1">
      <c r="A1572" s="115" t="s">
        <v>1833</v>
      </c>
      <c r="B1572" s="115" t="str">
        <f t="shared" si="24"/>
        <v>PROJETO BASICO DE INSTALACAO ELETRICA PARA HABITACAO/LOTEAMENTO ATE 12000M2,APRESENTADO EM AUTOCAD,INCLUSIVE AS LEGALIZACOES PERTINENTES</v>
      </c>
      <c r="C1572" s="115" t="s">
        <v>35156</v>
      </c>
      <c r="D1572" s="115" t="s">
        <v>35157</v>
      </c>
      <c r="E1572" s="115" t="s">
        <v>35041</v>
      </c>
      <c r="I1572" s="115" t="s">
        <v>16</v>
      </c>
      <c r="J1572" s="115">
        <v>3.6</v>
      </c>
    </row>
    <row r="1573" spans="1:10" hidden="1">
      <c r="A1573" s="115" t="s">
        <v>1834</v>
      </c>
      <c r="B1573" s="115" t="str">
        <f t="shared" si="24"/>
        <v>PROJETO BASICO DE INSTALACAO ELETRICA PARA HABITACAO/LOTEAMENTO ATE 12000M2,APRESENTADO EM AUTOCAD,INCLUSIVE AS LEGALIZACOES PERTINENTES</v>
      </c>
      <c r="C1573" s="115" t="s">
        <v>35156</v>
      </c>
      <c r="D1573" s="115" t="s">
        <v>35157</v>
      </c>
      <c r="E1573" s="115" t="s">
        <v>35041</v>
      </c>
      <c r="I1573" s="115" t="s">
        <v>16</v>
      </c>
      <c r="J1573" s="115">
        <v>3.12</v>
      </c>
    </row>
    <row r="1574" spans="1:10" hidden="1">
      <c r="A1574" s="115" t="s">
        <v>1835</v>
      </c>
      <c r="B1574" s="115" t="str">
        <f t="shared" si="24"/>
        <v>PROJETO BASICO DE INSTALACAO ELETRICA PARA HABITACAO/LOTEAMENTO DE 12001 ATE 36000M2,APRESENTADO EM AUTOCAD,INCLUSIVE AS LEGALIZACOES PERTINENTES</v>
      </c>
      <c r="C1574" s="115" t="s">
        <v>35156</v>
      </c>
      <c r="D1574" s="115" t="s">
        <v>35158</v>
      </c>
      <c r="E1574" s="115" t="s">
        <v>35056</v>
      </c>
      <c r="I1574" s="115" t="s">
        <v>16</v>
      </c>
      <c r="J1574" s="115">
        <v>2.39</v>
      </c>
    </row>
    <row r="1575" spans="1:10" hidden="1">
      <c r="A1575" s="115" t="s">
        <v>1836</v>
      </c>
      <c r="B1575" s="115" t="str">
        <f t="shared" si="24"/>
        <v>PROJETO BASICO DE INSTALACAO ELETRICA PARA HABITACAO/LOTEAMENTO DE 12001 ATE 36000M2,APRESENTADO EM AUTOCAD,INCLUSIVE AS LEGALIZACOES PERTINENTES</v>
      </c>
      <c r="C1575" s="115" t="s">
        <v>35156</v>
      </c>
      <c r="D1575" s="115" t="s">
        <v>35158</v>
      </c>
      <c r="E1575" s="115" t="s">
        <v>35056</v>
      </c>
      <c r="I1575" s="115" t="s">
        <v>16</v>
      </c>
      <c r="J1575" s="115">
        <v>2.0699999999999998</v>
      </c>
    </row>
    <row r="1576" spans="1:10" hidden="1">
      <c r="A1576" s="115" t="s">
        <v>1837</v>
      </c>
      <c r="B1576" s="115" t="str">
        <f t="shared" si="24"/>
        <v>PROJETO BASICO DE INSTALACAO ELETRICA PARA HABITACAO/LOTEAMENTO ACIMA DE 36000M2,APRESENTADO EM AUTOCAD,INCLUSIVE AS LEGALIZACOES PERTINENTES</v>
      </c>
      <c r="C1576" s="115" t="s">
        <v>35156</v>
      </c>
      <c r="D1576" s="115" t="s">
        <v>35159</v>
      </c>
      <c r="E1576" s="115" t="s">
        <v>34979</v>
      </c>
      <c r="I1576" s="115" t="s">
        <v>16</v>
      </c>
      <c r="J1576" s="115">
        <v>1.81</v>
      </c>
    </row>
    <row r="1577" spans="1:10" hidden="1">
      <c r="A1577" s="115" t="s">
        <v>1838</v>
      </c>
      <c r="B1577" s="115" t="str">
        <f t="shared" si="24"/>
        <v>PROJETO BASICO DE INSTALACAO ELETRICA PARA HABITACAO/LOTEAMENTO ACIMA DE 36000M2,APRESENTADO EM AUTOCAD,INCLUSIVE AS LEGALIZACOES PERTINENTES</v>
      </c>
      <c r="C1577" s="115" t="s">
        <v>35156</v>
      </c>
      <c r="D1577" s="115" t="s">
        <v>35159</v>
      </c>
      <c r="E1577" s="115" t="s">
        <v>34979</v>
      </c>
      <c r="I1577" s="115" t="s">
        <v>16</v>
      </c>
      <c r="J1577" s="115">
        <v>1.57</v>
      </c>
    </row>
    <row r="1578" spans="1:10" hidden="1">
      <c r="A1578" s="115" t="s">
        <v>1839</v>
      </c>
      <c r="B1578" s="115" t="str">
        <f t="shared" si="24"/>
        <v>PROJETO BASICO DE SISTEMA DE AR CONDICIONADO,APRESENTADO EMAUTOCAD NOS PADROES DA CONTRATANTE,PARA PREDIOS COM AREA ATE 500M2</v>
      </c>
      <c r="C1578" s="115" t="s">
        <v>35160</v>
      </c>
      <c r="D1578" s="115" t="s">
        <v>35161</v>
      </c>
      <c r="E1578" s="115" t="s">
        <v>35162</v>
      </c>
      <c r="I1578" s="115" t="s">
        <v>16</v>
      </c>
      <c r="J1578" s="115">
        <v>5.54</v>
      </c>
    </row>
    <row r="1579" spans="1:10" hidden="1">
      <c r="A1579" s="115" t="s">
        <v>1840</v>
      </c>
      <c r="B1579" s="115" t="str">
        <f t="shared" si="24"/>
        <v>PROJETO BASICO DE SISTEMA DE AR CONDICIONADO,APRESENTADO EMAUTOCAD NOS PADROES DA CONTRATANTE,PARA PREDIOS COM AREA ATE 500M2</v>
      </c>
      <c r="C1579" s="115" t="s">
        <v>35160</v>
      </c>
      <c r="D1579" s="115" t="s">
        <v>35161</v>
      </c>
      <c r="E1579" s="115" t="s">
        <v>35162</v>
      </c>
      <c r="I1579" s="115" t="s">
        <v>16</v>
      </c>
      <c r="J1579" s="115">
        <v>4.8</v>
      </c>
    </row>
    <row r="1580" spans="1:10" hidden="1">
      <c r="A1580" s="115" t="s">
        <v>1841</v>
      </c>
      <c r="B1580" s="115" t="str">
        <f t="shared" si="24"/>
        <v>PROJETO BASICO DE SISTEMA DE AR CONDICIONADO,APRESENTADO EMAUTOCAD NOS PADROES DA CONTRATANTE,PARA PREDIOS COM AREA DE501 ATE 3000M2</v>
      </c>
      <c r="C1580" s="115" t="s">
        <v>35160</v>
      </c>
      <c r="D1580" s="115" t="s">
        <v>35163</v>
      </c>
      <c r="E1580" s="115" t="s">
        <v>35164</v>
      </c>
      <c r="I1580" s="115" t="s">
        <v>16</v>
      </c>
      <c r="J1580" s="115">
        <v>4.6100000000000003</v>
      </c>
    </row>
    <row r="1581" spans="1:10" hidden="1">
      <c r="A1581" s="115" t="s">
        <v>1842</v>
      </c>
      <c r="B1581" s="115" t="str">
        <f t="shared" si="24"/>
        <v>PROJETO BASICO DE SISTEMA DE AR CONDICIONADO,APRESENTADO EMAUTOCAD NOS PADROES DA CONTRATANTE,PARA PREDIOS COM AREA DE501 ATE 3000M2</v>
      </c>
      <c r="C1581" s="115" t="s">
        <v>35160</v>
      </c>
      <c r="D1581" s="115" t="s">
        <v>35163</v>
      </c>
      <c r="E1581" s="115" t="s">
        <v>35164</v>
      </c>
      <c r="I1581" s="115" t="s">
        <v>16</v>
      </c>
      <c r="J1581" s="115">
        <v>3.99</v>
      </c>
    </row>
    <row r="1582" spans="1:10" hidden="1">
      <c r="A1582" s="115" t="s">
        <v>1843</v>
      </c>
      <c r="B1582" s="115" t="str">
        <f t="shared" si="24"/>
        <v>PROJETO BASICO DE SISTEMA DE AR CONDICIONADO,APRESENTADO EMAUTOCAD NOS PADROES DA CONTRATANTE,PARA PREDIOS COM AREA ACIMA DE 3000M2</v>
      </c>
      <c r="C1582" s="115" t="s">
        <v>35160</v>
      </c>
      <c r="D1582" s="115" t="s">
        <v>35165</v>
      </c>
      <c r="E1582" s="115" t="s">
        <v>35166</v>
      </c>
      <c r="I1582" s="115" t="s">
        <v>16</v>
      </c>
      <c r="J1582" s="115">
        <v>2.78</v>
      </c>
    </row>
    <row r="1583" spans="1:10" hidden="1">
      <c r="A1583" s="115" t="s">
        <v>1844</v>
      </c>
      <c r="B1583" s="115" t="str">
        <f t="shared" si="24"/>
        <v>PROJETO BASICO DE SISTEMA DE AR CONDICIONADO,APRESENTADO EMAUTOCAD NOS PADROES DA CONTRATANTE,PARA PREDIOS COM AREA ACIMA DE 3000M2</v>
      </c>
      <c r="C1583" s="115" t="s">
        <v>35160</v>
      </c>
      <c r="D1583" s="115" t="s">
        <v>35165</v>
      </c>
      <c r="E1583" s="115" t="s">
        <v>35166</v>
      </c>
      <c r="I1583" s="115" t="s">
        <v>16</v>
      </c>
      <c r="J1583" s="115">
        <v>2.41</v>
      </c>
    </row>
    <row r="1584" spans="1:10" hidden="1">
      <c r="A1584" s="115" t="s">
        <v>1845</v>
      </c>
      <c r="B1584" s="115" t="str">
        <f t="shared" si="24"/>
        <v>PROJETO EXECUTIVO DE INSTALACAO ELETRICA,CONSIDERANDO O PROJETO BASICO EXISTENTE,PARA PREDIOS ESCOLARES E/OU ADMINISTRATIVOS ATE 500M2,APRESENTADO EM AUTOCAD,INCLUSIVE AS LEGALIZACOES PERTINENTES</v>
      </c>
      <c r="C1584" s="115" t="s">
        <v>35167</v>
      </c>
      <c r="D1584" s="115" t="s">
        <v>35168</v>
      </c>
      <c r="E1584" s="115" t="s">
        <v>35169</v>
      </c>
      <c r="F1584" s="115" t="s">
        <v>35170</v>
      </c>
      <c r="I1584" s="115" t="s">
        <v>16</v>
      </c>
      <c r="J1584" s="115">
        <v>7.23</v>
      </c>
    </row>
    <row r="1585" spans="1:10" hidden="1">
      <c r="A1585" s="115" t="s">
        <v>1846</v>
      </c>
      <c r="B1585" s="115" t="str">
        <f t="shared" si="24"/>
        <v>PROJETO EXECUTIVO DE INSTALACAO ELETRICA,CONSIDERANDO O PROJETO BASICO EXISTENTE,PARA PREDIOS ESCOLARES E/OU ADMINISTRATIVOS ATE 500M2,APRESENTADO EM AUTOCAD,INCLUSIVE AS LEGALIZACOES PERTINENTES</v>
      </c>
      <c r="C1585" s="115" t="s">
        <v>35167</v>
      </c>
      <c r="D1585" s="115" t="s">
        <v>35168</v>
      </c>
      <c r="E1585" s="115" t="s">
        <v>35169</v>
      </c>
      <c r="F1585" s="115" t="s">
        <v>35170</v>
      </c>
      <c r="I1585" s="115" t="s">
        <v>16</v>
      </c>
      <c r="J1585" s="115">
        <v>6.26</v>
      </c>
    </row>
    <row r="1586" spans="1:10" hidden="1">
      <c r="A1586" s="115" t="s">
        <v>1847</v>
      </c>
      <c r="B1586" s="115" t="str">
        <f t="shared" si="24"/>
        <v>PROJETO EXECUTIVO DE INSTALACAO ELETRICA,CONSIDERANDO O PROJETO BASICO EXISTENTE,PARA PREDIOS ESCOLARES E/OU ADMINISTRATIVOS DE 501 ATE 3000M2,APRESENTADO EM AUTOCAD,INCLUSIVE AS LEGALIZACOES PERTINENTES</v>
      </c>
      <c r="C1586" s="115" t="s">
        <v>35167</v>
      </c>
      <c r="D1586" s="115" t="s">
        <v>35168</v>
      </c>
      <c r="E1586" s="115" t="s">
        <v>35171</v>
      </c>
      <c r="F1586" s="115" t="s">
        <v>34720</v>
      </c>
      <c r="I1586" s="115" t="s">
        <v>16</v>
      </c>
      <c r="J1586" s="115">
        <v>6.05</v>
      </c>
    </row>
    <row r="1587" spans="1:10" hidden="1">
      <c r="A1587" s="115" t="s">
        <v>1848</v>
      </c>
      <c r="B1587" s="115" t="str">
        <f t="shared" si="24"/>
        <v>PROJETO EXECUTIVO DE INSTALACAO ELETRICA,CONSIDERANDO O PROJETO BASICO EXISTENTE,PARA PREDIOS ESCOLARES E/OU ADMINISTRATIVOS DE 501 ATE 3000M2,APRESENTADO EM AUTOCAD,INCLUSIVE AS LEGALIZACOES PERTINENTES</v>
      </c>
      <c r="C1587" s="115" t="s">
        <v>35167</v>
      </c>
      <c r="D1587" s="115" t="s">
        <v>35168</v>
      </c>
      <c r="E1587" s="115" t="s">
        <v>35171</v>
      </c>
      <c r="F1587" s="115" t="s">
        <v>34720</v>
      </c>
      <c r="I1587" s="115" t="s">
        <v>16</v>
      </c>
      <c r="J1587" s="115">
        <v>5.24</v>
      </c>
    </row>
    <row r="1588" spans="1:10" hidden="1">
      <c r="A1588" s="115" t="s">
        <v>1849</v>
      </c>
      <c r="B1588" s="115" t="str">
        <f t="shared" si="24"/>
        <v>PROJETO EXECUTIVO DE INSTALACAO ELETRICA,CONSIDERANDO O PROJETO BASICO EXISTENTE,PARA PREDIOS ESCOLARES E/OU ADMINISTRATIVOS ACIMA DE 3000M2,APRESENTADO EM AUTOCAD,INCLUSIVE AS LEGALIZACOES PERTINENTES</v>
      </c>
      <c r="C1588" s="115" t="s">
        <v>35167</v>
      </c>
      <c r="D1588" s="115" t="s">
        <v>35168</v>
      </c>
      <c r="E1588" s="115" t="s">
        <v>35172</v>
      </c>
      <c r="F1588" s="115" t="s">
        <v>34979</v>
      </c>
      <c r="I1588" s="115" t="s">
        <v>16</v>
      </c>
      <c r="J1588" s="115">
        <v>3.6</v>
      </c>
    </row>
    <row r="1589" spans="1:10" hidden="1">
      <c r="A1589" s="115" t="s">
        <v>1850</v>
      </c>
      <c r="B1589" s="115" t="str">
        <f t="shared" si="24"/>
        <v>PROJETO EXECUTIVO DE INSTALACAO ELETRICA,CONSIDERANDO O PROJETO BASICO EXISTENTE,PARA PREDIOS ESCOLARES E/OU ADMINISTRATIVOS ACIMA DE 3000M2,APRESENTADO EM AUTOCAD,INCLUSIVE AS LEGALIZACOES PERTINENTES</v>
      </c>
      <c r="C1589" s="115" t="s">
        <v>35167</v>
      </c>
      <c r="D1589" s="115" t="s">
        <v>35168</v>
      </c>
      <c r="E1589" s="115" t="s">
        <v>35172</v>
      </c>
      <c r="F1589" s="115" t="s">
        <v>34979</v>
      </c>
      <c r="I1589" s="115" t="s">
        <v>16</v>
      </c>
      <c r="J1589" s="115">
        <v>3.12</v>
      </c>
    </row>
    <row r="1590" spans="1:10" hidden="1">
      <c r="A1590" s="115" t="s">
        <v>1851</v>
      </c>
      <c r="B1590" s="115" t="str">
        <f t="shared" si="24"/>
        <v>PROJETO EXECUTIVO DE INSTALACAO ELETRICA,CONSIDERANDO O PROJETO BASICO EXISTENTE,PARA PREDIOS CULTURAIS ATE 3000M2,APRESENTADO EM AUTOCAD,INCLUSIVE AS LEGALIZACOES PERTINENTES</v>
      </c>
      <c r="C1590" s="115" t="s">
        <v>35167</v>
      </c>
      <c r="D1590" s="115" t="s">
        <v>35173</v>
      </c>
      <c r="E1590" s="115" t="s">
        <v>34646</v>
      </c>
      <c r="I1590" s="115" t="s">
        <v>16</v>
      </c>
      <c r="J1590" s="115">
        <v>12.09</v>
      </c>
    </row>
    <row r="1591" spans="1:10" hidden="1">
      <c r="A1591" s="115" t="s">
        <v>1852</v>
      </c>
      <c r="B1591" s="115" t="str">
        <f t="shared" si="24"/>
        <v>PROJETO EXECUTIVO DE INSTALACAO ELETRICA,CONSIDERANDO O PROJETO BASICO EXISTENTE,PARA PREDIOS CULTURAIS ATE 3000M2,APRESENTADO EM AUTOCAD,INCLUSIVE AS LEGALIZACOES PERTINENTES</v>
      </c>
      <c r="C1591" s="115" t="s">
        <v>35167</v>
      </c>
      <c r="D1591" s="115" t="s">
        <v>35173</v>
      </c>
      <c r="E1591" s="115" t="s">
        <v>34646</v>
      </c>
      <c r="I1591" s="115" t="s">
        <v>16</v>
      </c>
      <c r="J1591" s="115">
        <v>10.48</v>
      </c>
    </row>
    <row r="1592" spans="1:10" hidden="1">
      <c r="A1592" s="115" t="s">
        <v>1853</v>
      </c>
      <c r="B1592" s="115" t="str">
        <f t="shared" si="24"/>
        <v>PROJETO EXECUTIVO DE INSTALACAO ELETRICA,CONSIDERANDO O PROJETO BASICO EXISTENTE,PARA PREDIOS CULTURAIS ACIMA DE 3000M2,APRESENTADO EM AUTOCAD,INCLUSIVE AS LEGALIZACOES PERTINENTES</v>
      </c>
      <c r="C1592" s="115" t="s">
        <v>35167</v>
      </c>
      <c r="D1592" s="115" t="s">
        <v>35174</v>
      </c>
      <c r="E1592" s="115" t="s">
        <v>34648</v>
      </c>
      <c r="I1592" s="115" t="s">
        <v>16</v>
      </c>
      <c r="J1592" s="115">
        <v>9.0299999999999994</v>
      </c>
    </row>
    <row r="1593" spans="1:10" hidden="1">
      <c r="A1593" s="115" t="s">
        <v>1854</v>
      </c>
      <c r="B1593" s="115" t="str">
        <f t="shared" si="24"/>
        <v>PROJETO EXECUTIVO DE INSTALACAO ELETRICA,CONSIDERANDO O PROJETO BASICO EXISTENTE,PARA PREDIOS CULTURAIS ACIMA DE 3000M2,APRESENTADO EM AUTOCAD,INCLUSIVE AS LEGALIZACOES PERTINENTES</v>
      </c>
      <c r="C1593" s="115" t="s">
        <v>35167</v>
      </c>
      <c r="D1593" s="115" t="s">
        <v>35174</v>
      </c>
      <c r="E1593" s="115" t="s">
        <v>34648</v>
      </c>
      <c r="I1593" s="115" t="s">
        <v>16</v>
      </c>
      <c r="J1593" s="115">
        <v>7.83</v>
      </c>
    </row>
    <row r="1594" spans="1:10" hidden="1">
      <c r="A1594" s="115" t="s">
        <v>1855</v>
      </c>
      <c r="B1594" s="115" t="str">
        <f t="shared" si="24"/>
        <v>PROJETO EXECUTIVO DE INSTALACAO ELETRICA,CONSIDERANDO O PROJETO BASICO EXISTENTE,PARA PREDIOS HOSPITALARES,APRESENTADO EM AUTOCAD,INCLUSIVE AS LEGALIZACOES PERTINENTES</v>
      </c>
      <c r="C1594" s="115" t="s">
        <v>35167</v>
      </c>
      <c r="D1594" s="115" t="s">
        <v>35175</v>
      </c>
      <c r="E1594" s="115" t="s">
        <v>34662</v>
      </c>
      <c r="I1594" s="115" t="s">
        <v>16</v>
      </c>
      <c r="J1594" s="115">
        <v>14.46</v>
      </c>
    </row>
    <row r="1595" spans="1:10" hidden="1">
      <c r="A1595" s="115" t="s">
        <v>1856</v>
      </c>
      <c r="B1595" s="115" t="str">
        <f t="shared" si="24"/>
        <v>PROJETO EXECUTIVO DE INSTALACAO ELETRICA,CONSIDERANDO O PROJETO BASICO EXISTENTE,PARA PREDIOS HOSPITALARES,APRESENTADO EM AUTOCAD,INCLUSIVE AS LEGALIZACOES PERTINENTES</v>
      </c>
      <c r="C1595" s="115" t="s">
        <v>35167</v>
      </c>
      <c r="D1595" s="115" t="s">
        <v>35175</v>
      </c>
      <c r="E1595" s="115" t="s">
        <v>34662</v>
      </c>
      <c r="I1595" s="115" t="s">
        <v>16</v>
      </c>
      <c r="J1595" s="115">
        <v>12.53</v>
      </c>
    </row>
    <row r="1596" spans="1:10" hidden="1">
      <c r="A1596" s="115" t="s">
        <v>1857</v>
      </c>
      <c r="B1596" s="115" t="str">
        <f t="shared" si="24"/>
        <v>PROJETO EXECUTIVO DE INSTALACAO ELETRICA,CONSIDERANDO O PROJETO BASICO EXISTENTE,PARA HABITACOES/EDIFICIOS ATE 500M2,APRESENTADO EM AUTOCAD,INCLUSIVE AS LEGALIZACOES PERTINENTES</v>
      </c>
      <c r="C1596" s="115" t="s">
        <v>35167</v>
      </c>
      <c r="D1596" s="115" t="s">
        <v>35176</v>
      </c>
      <c r="E1596" s="115" t="s">
        <v>34702</v>
      </c>
      <c r="I1596" s="115" t="s">
        <v>16</v>
      </c>
      <c r="J1596" s="115">
        <v>8.8000000000000007</v>
      </c>
    </row>
    <row r="1597" spans="1:10" hidden="1">
      <c r="A1597" s="115" t="s">
        <v>1858</v>
      </c>
      <c r="B1597" s="115" t="str">
        <f t="shared" si="24"/>
        <v>PROJETO EXECUTIVO DE INSTALACAO ELETRICA,CONSIDERANDO O PROJETO BASICO EXISTENTE,PARA HABITACOES/EDIFICIOS ATE 500M2,APRESENTADO EM AUTOCAD,INCLUSIVE AS LEGALIZACOES PERTINENTES</v>
      </c>
      <c r="C1597" s="115" t="s">
        <v>35167</v>
      </c>
      <c r="D1597" s="115" t="s">
        <v>35176</v>
      </c>
      <c r="E1597" s="115" t="s">
        <v>34702</v>
      </c>
      <c r="I1597" s="115" t="s">
        <v>16</v>
      </c>
      <c r="J1597" s="115">
        <v>7.63</v>
      </c>
    </row>
    <row r="1598" spans="1:10" hidden="1">
      <c r="A1598" s="115" t="s">
        <v>1859</v>
      </c>
      <c r="B1598" s="115" t="str">
        <f t="shared" si="24"/>
        <v>PROJETO EXECUTIVO DE INSTALACAO ELETRICA,CONSIDERANDO O PROJETO BASICO EXISTENTE,PARA HABITACOES/EDIFICIOS DE 501 ATE 3000M2,APRESENTADO EM AUTOCAD,INCLUSIVE AS LEGALIZACOES PERTINENTES</v>
      </c>
      <c r="C1598" s="115" t="s">
        <v>35167</v>
      </c>
      <c r="D1598" s="115" t="s">
        <v>35177</v>
      </c>
      <c r="E1598" s="115" t="s">
        <v>35003</v>
      </c>
      <c r="F1598" s="115" t="s">
        <v>34676</v>
      </c>
      <c r="I1598" s="115" t="s">
        <v>16</v>
      </c>
      <c r="J1598" s="115">
        <v>6.6</v>
      </c>
    </row>
    <row r="1599" spans="1:10" hidden="1">
      <c r="A1599" s="115" t="s">
        <v>1860</v>
      </c>
      <c r="B1599" s="115" t="str">
        <f t="shared" si="24"/>
        <v>PROJETO EXECUTIVO DE INSTALACAO ELETRICA,CONSIDERANDO O PROJETO BASICO EXISTENTE,PARA HABITACOES/EDIFICIOS DE 501 ATE 3000M2,APRESENTADO EM AUTOCAD,INCLUSIVE AS LEGALIZACOES PERTINENTES</v>
      </c>
      <c r="C1599" s="115" t="s">
        <v>35167</v>
      </c>
      <c r="D1599" s="115" t="s">
        <v>35177</v>
      </c>
      <c r="E1599" s="115" t="s">
        <v>35003</v>
      </c>
      <c r="F1599" s="115" t="s">
        <v>34676</v>
      </c>
      <c r="I1599" s="115" t="s">
        <v>16</v>
      </c>
      <c r="J1599" s="115">
        <v>5.72</v>
      </c>
    </row>
    <row r="1600" spans="1:10" hidden="1">
      <c r="A1600" s="115" t="s">
        <v>1861</v>
      </c>
      <c r="B1600" s="115" t="str">
        <f t="shared" si="24"/>
        <v>PROJETO EXECUTIVO DE INSTALACAO ELETRICA,CONSIDERANDO O PROJETO BASICO EXISTENTE,PARA HABITACOES/EDIFICIOS ACIMA DE 3000M2,APRESENTADO EM AUTOCAD,INCLUSIVE AS LEGALIZACOES PERTINENTES</v>
      </c>
      <c r="C1600" s="115" t="s">
        <v>35167</v>
      </c>
      <c r="D1600" s="115" t="s">
        <v>35178</v>
      </c>
      <c r="E1600" s="115" t="s">
        <v>35179</v>
      </c>
      <c r="F1600" s="115" t="s">
        <v>34654</v>
      </c>
      <c r="I1600" s="115" t="s">
        <v>16</v>
      </c>
      <c r="J1600" s="115">
        <v>4.43</v>
      </c>
    </row>
    <row r="1601" spans="1:10" hidden="1">
      <c r="A1601" s="115" t="s">
        <v>1862</v>
      </c>
      <c r="B1601" s="115" t="str">
        <f t="shared" si="24"/>
        <v>PROJETO EXECUTIVO DE INSTALACAO ELETRICA,CONSIDERANDO O PROJETO BASICO EXISTENTE,PARA HABITACOES/EDIFICIOS ACIMA DE 3000M2,APRESENTADO EM AUTOCAD,INCLUSIVE AS LEGALIZACOES PERTINENTES</v>
      </c>
      <c r="C1601" s="115" t="s">
        <v>35167</v>
      </c>
      <c r="D1601" s="115" t="s">
        <v>35178</v>
      </c>
      <c r="E1601" s="115" t="s">
        <v>35179</v>
      </c>
      <c r="F1601" s="115" t="s">
        <v>34654</v>
      </c>
      <c r="I1601" s="115" t="s">
        <v>16</v>
      </c>
      <c r="J1601" s="115">
        <v>3.84</v>
      </c>
    </row>
    <row r="1602" spans="1:10" hidden="1">
      <c r="A1602" s="115" t="s">
        <v>1863</v>
      </c>
      <c r="B1602" s="115" t="str">
        <f t="shared" si="24"/>
        <v>PROJETO EXECUTIVO DE INSTALACAO ELETRICA,CONSIDERANDO O PROJETO BASICO EXISTENTE,PARA URBANIZACAO ATE 15000M2,APRESENTADO EM AUTOCAD,INCLUSIVE AS LEGALIZACOES PERTINENTES</v>
      </c>
      <c r="C1602" s="115" t="s">
        <v>35167</v>
      </c>
      <c r="D1602" s="115" t="s">
        <v>35180</v>
      </c>
      <c r="E1602" s="115" t="s">
        <v>34691</v>
      </c>
      <c r="I1602" s="115" t="s">
        <v>16</v>
      </c>
      <c r="J1602" s="115">
        <v>0.81</v>
      </c>
    </row>
    <row r="1603" spans="1:10" hidden="1">
      <c r="A1603" s="115" t="s">
        <v>1864</v>
      </c>
      <c r="B1603" s="115" t="str">
        <f t="shared" si="24"/>
        <v>PROJETO EXECUTIVO DE INSTALACAO ELETRICA,CONSIDERANDO O PROJETO BASICO EXISTENTE,PARA URBANIZACAO ATE 15000M2,APRESENTADO EM AUTOCAD,INCLUSIVE AS LEGALIZACOES PERTINENTES</v>
      </c>
      <c r="C1603" s="115" t="s">
        <v>35167</v>
      </c>
      <c r="D1603" s="115" t="s">
        <v>35180</v>
      </c>
      <c r="E1603" s="115" t="s">
        <v>34691</v>
      </c>
      <c r="I1603" s="115" t="s">
        <v>16</v>
      </c>
      <c r="J1603" s="115">
        <v>0.7</v>
      </c>
    </row>
    <row r="1604" spans="1:10" hidden="1">
      <c r="A1604" s="115" t="s">
        <v>1865</v>
      </c>
      <c r="B1604" s="115" t="str">
        <f t="shared" si="24"/>
        <v>PROJETO EXECUTIVO DE INSTALACAO ELETRICA,CONSIDERANDO O PROJETO BASICO EXISTENTE,PARA URBANIZACAO ACIMA DE 15000M2,APRESENTADO EM AUTOCAD,INCLUSIVE AS LEGALIZACOES PERTINENTES</v>
      </c>
      <c r="C1604" s="115" t="s">
        <v>35167</v>
      </c>
      <c r="D1604" s="115" t="s">
        <v>35181</v>
      </c>
      <c r="E1604" s="115" t="s">
        <v>34646</v>
      </c>
      <c r="I1604" s="115" t="s">
        <v>16</v>
      </c>
      <c r="J1604" s="115">
        <v>0.59</v>
      </c>
    </row>
    <row r="1605" spans="1:10" hidden="1">
      <c r="A1605" s="115" t="s">
        <v>1866</v>
      </c>
      <c r="B1605" s="115" t="str">
        <f t="shared" ref="B1605:B1668" si="25">C1605&amp;D1605&amp;E1605&amp;F1605&amp;G1605&amp;H1605</f>
        <v>PROJETO EXECUTIVO DE INSTALACAO ELETRICA,CONSIDERANDO O PROJETO BASICO EXISTENTE,PARA URBANIZACAO ACIMA DE 15000M2,APRESENTADO EM AUTOCAD,INCLUSIVE AS LEGALIZACOES PERTINENTES</v>
      </c>
      <c r="C1605" s="115" t="s">
        <v>35167</v>
      </c>
      <c r="D1605" s="115" t="s">
        <v>35181</v>
      </c>
      <c r="E1605" s="115" t="s">
        <v>34646</v>
      </c>
      <c r="I1605" s="115" t="s">
        <v>16</v>
      </c>
      <c r="J1605" s="115">
        <v>0.51</v>
      </c>
    </row>
    <row r="1606" spans="1:10" hidden="1">
      <c r="A1606" s="115" t="s">
        <v>1867</v>
      </c>
      <c r="B1606" s="115" t="str">
        <f t="shared" si="25"/>
        <v>PROJETO EXECUTIVO DE INSTALACAO ELETRICA,CONSIDERANDO O PROJETO BASICO EXISTENTE,PARA HABITACAO/LOTEAMENTO ATE 12000M2,APRESENTADO EM AUTOCAD,INCLUSIVE AS LEGALIZACOES PERTINENTES</v>
      </c>
      <c r="C1606" s="115" t="s">
        <v>35167</v>
      </c>
      <c r="D1606" s="115" t="s">
        <v>35182</v>
      </c>
      <c r="E1606" s="115" t="s">
        <v>35016</v>
      </c>
      <c r="I1606" s="115" t="s">
        <v>16</v>
      </c>
      <c r="J1606" s="115">
        <v>3.6</v>
      </c>
    </row>
    <row r="1607" spans="1:10" hidden="1">
      <c r="A1607" s="115" t="s">
        <v>1868</v>
      </c>
      <c r="B1607" s="115" t="str">
        <f t="shared" si="25"/>
        <v>PROJETO EXECUTIVO DE INSTALACAO ELETRICA,CONSIDERANDO O PROJETO BASICO EXISTENTE,PARA HABITACAO/LOTEAMENTO ATE 12000M2,APRESENTADO EM AUTOCAD,INCLUSIVE AS LEGALIZACOES PERTINENTES</v>
      </c>
      <c r="C1607" s="115" t="s">
        <v>35167</v>
      </c>
      <c r="D1607" s="115" t="s">
        <v>35182</v>
      </c>
      <c r="E1607" s="115" t="s">
        <v>35016</v>
      </c>
      <c r="I1607" s="115" t="s">
        <v>16</v>
      </c>
      <c r="J1607" s="115">
        <v>3.12</v>
      </c>
    </row>
    <row r="1608" spans="1:10" hidden="1">
      <c r="A1608" s="115" t="s">
        <v>1869</v>
      </c>
      <c r="B1608" s="115" t="str">
        <f t="shared" si="25"/>
        <v>PROJETO EXECUTIVO DE INSTALACAO ELETRICA,CONSIDERANDO O PROJETO BASICO EXISTENTE,PARA HABITACAO/LOTEAMENTO DE 12001 ATE36000M2,APRESENTADO EM AUTOCAD,INCLUSIVE AS LEGALIZACOES PERTINENTES</v>
      </c>
      <c r="C1608" s="115" t="s">
        <v>35167</v>
      </c>
      <c r="D1608" s="115" t="s">
        <v>35183</v>
      </c>
      <c r="E1608" s="115" t="s">
        <v>35184</v>
      </c>
      <c r="F1608" s="115" t="s">
        <v>35071</v>
      </c>
      <c r="I1608" s="115" t="s">
        <v>16</v>
      </c>
      <c r="J1608" s="115">
        <v>2.39</v>
      </c>
    </row>
    <row r="1609" spans="1:10" hidden="1">
      <c r="A1609" s="115" t="s">
        <v>1870</v>
      </c>
      <c r="B1609" s="115" t="str">
        <f t="shared" si="25"/>
        <v>PROJETO EXECUTIVO DE INSTALACAO ELETRICA,CONSIDERANDO O PROJETO BASICO EXISTENTE,PARA HABITACAO/LOTEAMENTO DE 12001 ATE36000M2,APRESENTADO EM AUTOCAD,INCLUSIVE AS LEGALIZACOES PERTINENTES</v>
      </c>
      <c r="C1609" s="115" t="s">
        <v>35167</v>
      </c>
      <c r="D1609" s="115" t="s">
        <v>35183</v>
      </c>
      <c r="E1609" s="115" t="s">
        <v>35184</v>
      </c>
      <c r="F1609" s="115" t="s">
        <v>35071</v>
      </c>
      <c r="I1609" s="115" t="s">
        <v>16</v>
      </c>
      <c r="J1609" s="115">
        <v>2.0699999999999998</v>
      </c>
    </row>
    <row r="1610" spans="1:10" hidden="1">
      <c r="A1610" s="115" t="s">
        <v>1871</v>
      </c>
      <c r="B1610" s="115" t="str">
        <f t="shared" si="25"/>
        <v>PROJETO EXECUTIVO DE INSTALACAO ELETRICA,CONSIDERANDO O PROJETO BASICO EXISTENTE,PARA HABITACAO/LOTEAMENTO ACIMA DE 36000M2,APRESENTADO EM AUTOCAD,INCLUSIVE AS LEGALIZACOES PERTINENTES</v>
      </c>
      <c r="C1610" s="115" t="s">
        <v>35167</v>
      </c>
      <c r="D1610" s="115" t="s">
        <v>35185</v>
      </c>
      <c r="E1610" s="115" t="s">
        <v>35059</v>
      </c>
      <c r="F1610" s="115" t="s">
        <v>34711</v>
      </c>
      <c r="I1610" s="115" t="s">
        <v>16</v>
      </c>
      <c r="J1610" s="115">
        <v>1.81</v>
      </c>
    </row>
    <row r="1611" spans="1:10" hidden="1">
      <c r="A1611" s="115" t="s">
        <v>1872</v>
      </c>
      <c r="B1611" s="115" t="str">
        <f t="shared" si="25"/>
        <v>PROJETO EXECUTIVO DE INSTALACAO ELETRICA,CONSIDERANDO O PROJETO BASICO EXISTENTE,PARA HABITACAO/LOTEAMENTO ACIMA DE 36000M2,APRESENTADO EM AUTOCAD,INCLUSIVE AS LEGALIZACOES PERTINENTES</v>
      </c>
      <c r="C1611" s="115" t="s">
        <v>35167</v>
      </c>
      <c r="D1611" s="115" t="s">
        <v>35185</v>
      </c>
      <c r="E1611" s="115" t="s">
        <v>35059</v>
      </c>
      <c r="F1611" s="115" t="s">
        <v>34711</v>
      </c>
      <c r="I1611" s="115" t="s">
        <v>16</v>
      </c>
      <c r="J1611" s="115">
        <v>1.57</v>
      </c>
    </row>
    <row r="1612" spans="1:10" hidden="1">
      <c r="A1612" s="115" t="s">
        <v>1873</v>
      </c>
      <c r="B1612" s="115" t="str">
        <f t="shared" si="25"/>
        <v>PROJETO EXECUTIVO DE SISTEMA DE AR CONDICIONADO,CONSIDERANDO O PROJETO BASICO EXISTENTE,APRESENTADO EM AUTOCAD NOS PADROES DA CONTRATANTE,PARA PREDIOS COM AREA ATE 500M2</v>
      </c>
      <c r="C1612" s="115" t="s">
        <v>35186</v>
      </c>
      <c r="D1612" s="115" t="s">
        <v>35187</v>
      </c>
      <c r="E1612" s="115" t="s">
        <v>35188</v>
      </c>
      <c r="I1612" s="115" t="s">
        <v>16</v>
      </c>
      <c r="J1612" s="115">
        <v>5.54</v>
      </c>
    </row>
    <row r="1613" spans="1:10" hidden="1">
      <c r="A1613" s="115" t="s">
        <v>1874</v>
      </c>
      <c r="B1613" s="115" t="str">
        <f t="shared" si="25"/>
        <v>PROJETO EXECUTIVO DE SISTEMA DE AR CONDICIONADO,CONSIDERANDO O PROJETO BASICO EXISTENTE,APRESENTADO EM AUTOCAD NOS PADROES DA CONTRATANTE,PARA PREDIOS COM AREA ATE 500M2</v>
      </c>
      <c r="C1613" s="115" t="s">
        <v>35186</v>
      </c>
      <c r="D1613" s="115" t="s">
        <v>35187</v>
      </c>
      <c r="E1613" s="115" t="s">
        <v>35188</v>
      </c>
      <c r="I1613" s="115" t="s">
        <v>16</v>
      </c>
      <c r="J1613" s="115">
        <v>4.8</v>
      </c>
    </row>
    <row r="1614" spans="1:10" hidden="1">
      <c r="A1614" s="115" t="s">
        <v>1875</v>
      </c>
      <c r="B1614" s="115" t="str">
        <f t="shared" si="25"/>
        <v>PROJETO EXECUTIVO DE SISTEMA DE AR CONDICIONADO,CONSIDERANDO O PROJETO BASICO EXISTENTE,APRESENTADO EM AUTOCAD NOS PADROES DA CONTRATANTE,PARA PREDIOS COM AREA DE 501 ATE 3000M2</v>
      </c>
      <c r="C1614" s="115" t="s">
        <v>35186</v>
      </c>
      <c r="D1614" s="115" t="s">
        <v>35187</v>
      </c>
      <c r="E1614" s="115" t="s">
        <v>35189</v>
      </c>
      <c r="I1614" s="115" t="s">
        <v>16</v>
      </c>
      <c r="J1614" s="115">
        <v>4.6100000000000003</v>
      </c>
    </row>
    <row r="1615" spans="1:10" hidden="1">
      <c r="A1615" s="115" t="s">
        <v>1876</v>
      </c>
      <c r="B1615" s="115" t="str">
        <f t="shared" si="25"/>
        <v>PROJETO EXECUTIVO DE SISTEMA DE AR CONDICIONADO,CONSIDERANDO O PROJETO BASICO EXISTENTE,APRESENTADO EM AUTOCAD NOS PADROES DA CONTRATANTE,PARA PREDIOS COM AREA DE 501 ATE 3000M2</v>
      </c>
      <c r="C1615" s="115" t="s">
        <v>35186</v>
      </c>
      <c r="D1615" s="115" t="s">
        <v>35187</v>
      </c>
      <c r="E1615" s="115" t="s">
        <v>35189</v>
      </c>
      <c r="I1615" s="115" t="s">
        <v>16</v>
      </c>
      <c r="J1615" s="115">
        <v>3.99</v>
      </c>
    </row>
    <row r="1616" spans="1:10" hidden="1">
      <c r="A1616" s="115" t="s">
        <v>1877</v>
      </c>
      <c r="B1616" s="115" t="str">
        <f t="shared" si="25"/>
        <v>PROJETO EXECUTIVO DE SISTEMA DE AR CONDICIONADO,CONSIDERANDO O PROJETO BASICO EXISTENTE,APRESENTADO EM AUTOCAD NOS PADROES DA CONTRATANTE,PARA PREDIOS COM AREA ACIMA DE 3000M2</v>
      </c>
      <c r="C1616" s="115" t="s">
        <v>35186</v>
      </c>
      <c r="D1616" s="115" t="s">
        <v>35187</v>
      </c>
      <c r="E1616" s="115" t="s">
        <v>35190</v>
      </c>
      <c r="I1616" s="115" t="s">
        <v>16</v>
      </c>
      <c r="J1616" s="115">
        <v>2.78</v>
      </c>
    </row>
    <row r="1617" spans="1:10" hidden="1">
      <c r="A1617" s="115" t="s">
        <v>1878</v>
      </c>
      <c r="B1617" s="115" t="str">
        <f t="shared" si="25"/>
        <v>PROJETO EXECUTIVO DE SISTEMA DE AR CONDICIONADO,CONSIDERANDO O PROJETO BASICO EXISTENTE,APRESENTADO EM AUTOCAD NOS PADROES DA CONTRATANTE,PARA PREDIOS COM AREA ACIMA DE 3000M2</v>
      </c>
      <c r="C1617" s="115" t="s">
        <v>35186</v>
      </c>
      <c r="D1617" s="115" t="s">
        <v>35187</v>
      </c>
      <c r="E1617" s="115" t="s">
        <v>35190</v>
      </c>
      <c r="I1617" s="115" t="s">
        <v>16</v>
      </c>
      <c r="J1617" s="115">
        <v>2.41</v>
      </c>
    </row>
    <row r="1618" spans="1:10" hidden="1">
      <c r="A1618" s="115" t="s">
        <v>1879</v>
      </c>
      <c r="B1618" s="115" t="str">
        <f t="shared" si="25"/>
        <v>PROJETO ESTRUTURAL BASICO PARA PREDIOS HOSPITALARES ATE 1000M2,APRESENTADO EM AUTOCAD NOS PADROES DA CONTRATANTE,DE ACORDO COM A ABNT</v>
      </c>
      <c r="C1618" s="115" t="s">
        <v>35191</v>
      </c>
      <c r="D1618" s="115" t="s">
        <v>35192</v>
      </c>
      <c r="E1618" s="115" t="s">
        <v>35193</v>
      </c>
      <c r="I1618" s="115" t="s">
        <v>16</v>
      </c>
      <c r="J1618" s="115">
        <v>37.99</v>
      </c>
    </row>
    <row r="1619" spans="1:10" hidden="1">
      <c r="A1619" s="115" t="s">
        <v>1880</v>
      </c>
      <c r="B1619" s="115" t="str">
        <f t="shared" si="25"/>
        <v>PROJETO ESTRUTURAL BASICO PARA PREDIOS HOSPITALARES ATE 1000M2,APRESENTADO EM AUTOCAD NOS PADROES DA CONTRATANTE,DE ACORDO COM A ABNT</v>
      </c>
      <c r="C1619" s="115" t="s">
        <v>35191</v>
      </c>
      <c r="D1619" s="115" t="s">
        <v>35192</v>
      </c>
      <c r="E1619" s="115" t="s">
        <v>35193</v>
      </c>
      <c r="I1619" s="115" t="s">
        <v>16</v>
      </c>
      <c r="J1619" s="115">
        <v>32.92</v>
      </c>
    </row>
    <row r="1620" spans="1:10" hidden="1">
      <c r="A1620" s="115" t="s">
        <v>1881</v>
      </c>
      <c r="B1620" s="115" t="str">
        <f t="shared" si="25"/>
        <v>PROJETO ESTRUTURAL BASICO PARA PREDIOS HOSPITALARES DE 1001ATE 4000M2,APRESENTADO EM AUTOCAD NOS PADROES DA CONTRATANTE,DE ACORDO COM A ABNT</v>
      </c>
      <c r="C1620" s="115" t="s">
        <v>35194</v>
      </c>
      <c r="D1620" s="115" t="s">
        <v>35195</v>
      </c>
      <c r="E1620" s="115" t="s">
        <v>35196</v>
      </c>
      <c r="I1620" s="115" t="s">
        <v>16</v>
      </c>
      <c r="J1620" s="115">
        <v>33.35</v>
      </c>
    </row>
    <row r="1621" spans="1:10" hidden="1">
      <c r="A1621" s="115" t="s">
        <v>1882</v>
      </c>
      <c r="B1621" s="115" t="str">
        <f t="shared" si="25"/>
        <v>PROJETO ESTRUTURAL BASICO PARA PREDIOS HOSPITALARES DE 1001ATE 4000M2,APRESENTADO EM AUTOCAD NOS PADROES DA CONTRATANTE,DE ACORDO COM A ABNT</v>
      </c>
      <c r="C1621" s="115" t="s">
        <v>35194</v>
      </c>
      <c r="D1621" s="115" t="s">
        <v>35195</v>
      </c>
      <c r="E1621" s="115" t="s">
        <v>35196</v>
      </c>
      <c r="I1621" s="115" t="s">
        <v>16</v>
      </c>
      <c r="J1621" s="115">
        <v>28.9</v>
      </c>
    </row>
    <row r="1622" spans="1:10" hidden="1">
      <c r="A1622" s="115" t="s">
        <v>1883</v>
      </c>
      <c r="B1622" s="115" t="str">
        <f t="shared" si="25"/>
        <v>PROJETO ESTRUTURAL BASICO PARA PREDIOS HOSPITALARES ACIMA DE 4000M2,APRESENTADO EM AUTOCAD NOS PADROES DA CONSTRATANTE,DE ACORDO COM A ABNT</v>
      </c>
      <c r="C1622" s="115" t="s">
        <v>35197</v>
      </c>
      <c r="D1622" s="115" t="s">
        <v>35198</v>
      </c>
      <c r="E1622" s="115" t="s">
        <v>35199</v>
      </c>
      <c r="I1622" s="115" t="s">
        <v>16</v>
      </c>
      <c r="J1622" s="115">
        <v>28.7</v>
      </c>
    </row>
    <row r="1623" spans="1:10" hidden="1">
      <c r="A1623" s="115" t="s">
        <v>1884</v>
      </c>
      <c r="B1623" s="115" t="str">
        <f t="shared" si="25"/>
        <v>PROJETO ESTRUTURAL BASICO PARA PREDIOS HOSPITALARES ACIMA DE 4000M2,APRESENTADO EM AUTOCAD NOS PADROES DA CONSTRATANTE,DE ACORDO COM A ABNT</v>
      </c>
      <c r="C1623" s="115" t="s">
        <v>35197</v>
      </c>
      <c r="D1623" s="115" t="s">
        <v>35198</v>
      </c>
      <c r="E1623" s="115" t="s">
        <v>35199</v>
      </c>
      <c r="I1623" s="115" t="s">
        <v>16</v>
      </c>
      <c r="J1623" s="115">
        <v>24.87</v>
      </c>
    </row>
    <row r="1624" spans="1:10" hidden="1">
      <c r="A1624" s="115" t="s">
        <v>1885</v>
      </c>
      <c r="B1624" s="115" t="str">
        <f t="shared" si="25"/>
        <v>PROJETO EXECUTIVO ESTRUTURAL PARA PREDIOS HOSPITALARES ATE 1000M2,CONSIDERANDO O PROJETO BASICO EXISTENTE,APRESENTADO EM AUTOCAD NOS PADROES DA CONTRATANTE,CONSTANDO DE PLANTAS DEFORMA,ARMACAO E DETALHES,DE ACORDO COM A ABNT</v>
      </c>
      <c r="C1624" s="115" t="s">
        <v>34486</v>
      </c>
      <c r="D1624" s="115" t="s">
        <v>35200</v>
      </c>
      <c r="E1624" s="115" t="s">
        <v>35201</v>
      </c>
      <c r="F1624" s="115" t="s">
        <v>35202</v>
      </c>
      <c r="I1624" s="115" t="s">
        <v>16</v>
      </c>
      <c r="J1624" s="115">
        <v>37.99</v>
      </c>
    </row>
    <row r="1625" spans="1:10" hidden="1">
      <c r="A1625" s="115" t="s">
        <v>1886</v>
      </c>
      <c r="B1625" s="115" t="str">
        <f t="shared" si="25"/>
        <v>PROJETO EXECUTIVO ESTRUTURAL PARA PREDIOS HOSPITALARES ATE 1000M2,CONSIDERANDO O PROJETO BASICO EXISTENTE,APRESENTADO EM AUTOCAD NOS PADROES DA CONTRATANTE,CONSTANDO DE PLANTAS DEFORMA,ARMACAO E DETALHES,DE ACORDO COM A ABNT</v>
      </c>
      <c r="C1625" s="115" t="s">
        <v>34486</v>
      </c>
      <c r="D1625" s="115" t="s">
        <v>35200</v>
      </c>
      <c r="E1625" s="115" t="s">
        <v>35201</v>
      </c>
      <c r="F1625" s="115" t="s">
        <v>35202</v>
      </c>
      <c r="I1625" s="115" t="s">
        <v>16</v>
      </c>
      <c r="J1625" s="115">
        <v>32.92</v>
      </c>
    </row>
    <row r="1626" spans="1:10" hidden="1">
      <c r="A1626" s="115" t="s">
        <v>1887</v>
      </c>
      <c r="B1626" s="115" t="str">
        <f t="shared" si="25"/>
        <v>PROJETO EXECUTIVO ESTRUTURAL PARA PREDIOS HOSPITALARES DE 1001 ATE 4000M2,CONSIDERANDO O PROJETO BASICO EXISTENTE,APRESENTADO EM AUTOCAD NOS PADROES DA CONTRATANTE,CONSTANDO DE PLANTAS DE FORMA,ARMACAO E DETALHES,DE ACORDO COM A ABNT</v>
      </c>
      <c r="C1626" s="115" t="s">
        <v>34490</v>
      </c>
      <c r="D1626" s="115" t="s">
        <v>35203</v>
      </c>
      <c r="E1626" s="115" t="s">
        <v>34575</v>
      </c>
      <c r="F1626" s="115" t="s">
        <v>34576</v>
      </c>
      <c r="I1626" s="115" t="s">
        <v>16</v>
      </c>
      <c r="J1626" s="115">
        <v>33.35</v>
      </c>
    </row>
    <row r="1627" spans="1:10" hidden="1">
      <c r="A1627" s="115" t="s">
        <v>1888</v>
      </c>
      <c r="B1627" s="115" t="str">
        <f t="shared" si="25"/>
        <v>PROJETO EXECUTIVO ESTRUTURAL PARA PREDIOS HOSPITALARES DE 1001 ATE 4000M2,CONSIDERANDO O PROJETO BASICO EXISTENTE,APRESENTADO EM AUTOCAD NOS PADROES DA CONTRATANTE,CONSTANDO DE PLANTAS DE FORMA,ARMACAO E DETALHES,DE ACORDO COM A ABNT</v>
      </c>
      <c r="C1627" s="115" t="s">
        <v>34490</v>
      </c>
      <c r="D1627" s="115" t="s">
        <v>35203</v>
      </c>
      <c r="E1627" s="115" t="s">
        <v>34575</v>
      </c>
      <c r="F1627" s="115" t="s">
        <v>34576</v>
      </c>
      <c r="I1627" s="115" t="s">
        <v>16</v>
      </c>
      <c r="J1627" s="115">
        <v>28.9</v>
      </c>
    </row>
    <row r="1628" spans="1:10" hidden="1">
      <c r="A1628" s="115" t="s">
        <v>1889</v>
      </c>
      <c r="B1628" s="115" t="str">
        <f t="shared" si="25"/>
        <v>PROJETO EXECUTIVO ESTRUTURAL PARA PREDIOS HOSPITALARES ACIMA DE 4000M2,CONSIDERANDO O PROJETO BASICO EXISTENTE,APRESENTADO EM AUTOCAD NOS PADROES DA CONTRATANTE,CONSTANDO DE PLANTAS DE FORMA,ARMACAO E DETALHES,DE ACORDO COM A ABNT</v>
      </c>
      <c r="C1628" s="115" t="s">
        <v>34494</v>
      </c>
      <c r="D1628" s="115" t="s">
        <v>35204</v>
      </c>
      <c r="E1628" s="115" t="s">
        <v>35205</v>
      </c>
      <c r="F1628" s="115" t="s">
        <v>35206</v>
      </c>
      <c r="I1628" s="115" t="s">
        <v>16</v>
      </c>
      <c r="J1628" s="115">
        <v>28.7</v>
      </c>
    </row>
    <row r="1629" spans="1:10" hidden="1">
      <c r="A1629" s="115" t="s">
        <v>1890</v>
      </c>
      <c r="B1629" s="115" t="str">
        <f t="shared" si="25"/>
        <v>PROJETO EXECUTIVO ESTRUTURAL PARA PREDIOS HOSPITALARES ACIMA DE 4000M2,CONSIDERANDO O PROJETO BASICO EXISTENTE,APRESENTADO EM AUTOCAD NOS PADROES DA CONTRATANTE,CONSTANDO DE PLANTAS DE FORMA,ARMACAO E DETALHES,DE ACORDO COM A ABNT</v>
      </c>
      <c r="C1629" s="115" t="s">
        <v>34494</v>
      </c>
      <c r="D1629" s="115" t="s">
        <v>35204</v>
      </c>
      <c r="E1629" s="115" t="s">
        <v>35205</v>
      </c>
      <c r="F1629" s="115" t="s">
        <v>35206</v>
      </c>
      <c r="I1629" s="115" t="s">
        <v>16</v>
      </c>
      <c r="J1629" s="115">
        <v>24.87</v>
      </c>
    </row>
    <row r="1630" spans="1:10" hidden="1">
      <c r="A1630" s="115" t="s">
        <v>1891</v>
      </c>
      <c r="B1630" s="115" t="str">
        <f t="shared" si="25"/>
        <v>PROJETO ESTRUTURAL BASICO PARA PREDIOS CULTURAIS ATE 500M2,APRESENTADO EM AUTOCAD NOS PADROES DA CONTRATANTE,DE ACORDO COM A ABNT</v>
      </c>
      <c r="C1630" s="115" t="s">
        <v>35207</v>
      </c>
      <c r="D1630" s="115" t="s">
        <v>35208</v>
      </c>
      <c r="E1630" s="115" t="s">
        <v>35209</v>
      </c>
      <c r="I1630" s="115" t="s">
        <v>16</v>
      </c>
      <c r="J1630" s="115">
        <v>37.99</v>
      </c>
    </row>
    <row r="1631" spans="1:10" hidden="1">
      <c r="A1631" s="115" t="s">
        <v>1892</v>
      </c>
      <c r="B1631" s="115" t="str">
        <f t="shared" si="25"/>
        <v>PROJETO ESTRUTURAL BASICO PARA PREDIOS CULTURAIS ATE 500M2,APRESENTADO EM AUTOCAD NOS PADROES DA CONTRATANTE,DE ACORDO COM A ABNT</v>
      </c>
      <c r="C1631" s="115" t="s">
        <v>35207</v>
      </c>
      <c r="D1631" s="115" t="s">
        <v>35208</v>
      </c>
      <c r="E1631" s="115" t="s">
        <v>35209</v>
      </c>
      <c r="I1631" s="115" t="s">
        <v>16</v>
      </c>
      <c r="J1631" s="115">
        <v>32.92</v>
      </c>
    </row>
    <row r="1632" spans="1:10" hidden="1">
      <c r="A1632" s="115" t="s">
        <v>1893</v>
      </c>
      <c r="B1632" s="115" t="str">
        <f t="shared" si="25"/>
        <v>PROJETO ESTRUTURAL BASICO PARA PREDIOS CULTURAIS DE 501 ATE3000M2,APRESENTADO EM AUTOCAD NOS PADROES DA CONTRATANTE,DEACORDO COM A ABNT</v>
      </c>
      <c r="C1632" s="115" t="s">
        <v>35210</v>
      </c>
      <c r="D1632" s="115" t="s">
        <v>35211</v>
      </c>
      <c r="E1632" s="115" t="s">
        <v>35212</v>
      </c>
      <c r="I1632" s="115" t="s">
        <v>16</v>
      </c>
      <c r="J1632" s="115">
        <v>33.369999999999997</v>
      </c>
    </row>
    <row r="1633" spans="1:10" hidden="1">
      <c r="A1633" s="115" t="s">
        <v>1894</v>
      </c>
      <c r="B1633" s="115" t="str">
        <f t="shared" si="25"/>
        <v>PROJETO ESTRUTURAL BASICO PARA PREDIOS CULTURAIS DE 501 ATE3000M2,APRESENTADO EM AUTOCAD NOS PADROES DA CONTRATANTE,DEACORDO COM A ABNT</v>
      </c>
      <c r="C1633" s="115" t="s">
        <v>35210</v>
      </c>
      <c r="D1633" s="115" t="s">
        <v>35211</v>
      </c>
      <c r="E1633" s="115" t="s">
        <v>35212</v>
      </c>
      <c r="I1633" s="115" t="s">
        <v>16</v>
      </c>
      <c r="J1633" s="115">
        <v>28.92</v>
      </c>
    </row>
    <row r="1634" spans="1:10" hidden="1">
      <c r="A1634" s="115" t="s">
        <v>1895</v>
      </c>
      <c r="B1634" s="115" t="str">
        <f t="shared" si="25"/>
        <v>PROJETO ESTRUTURAL BASICO PARA PREDIOS CULTURAIS ACIMA DE 3000M2,APRESENTADO EM AUTOCAD NOS PADROES DA CONTRATANTE,DE ACORDO COM A ABNT</v>
      </c>
      <c r="C1634" s="115" t="s">
        <v>35213</v>
      </c>
      <c r="D1634" s="115" t="s">
        <v>35214</v>
      </c>
      <c r="E1634" s="115" t="s">
        <v>35215</v>
      </c>
      <c r="I1634" s="115" t="s">
        <v>16</v>
      </c>
      <c r="J1634" s="115">
        <v>29.94</v>
      </c>
    </row>
    <row r="1635" spans="1:10" hidden="1">
      <c r="A1635" s="115" t="s">
        <v>1896</v>
      </c>
      <c r="B1635" s="115" t="str">
        <f t="shared" si="25"/>
        <v>PROJETO ESTRUTURAL BASICO PARA PREDIOS CULTURAIS ACIMA DE 3000M2,APRESENTADO EM AUTOCAD NOS PADROES DA CONTRATANTE,DE ACORDO COM A ABNT</v>
      </c>
      <c r="C1635" s="115" t="s">
        <v>35213</v>
      </c>
      <c r="D1635" s="115" t="s">
        <v>35214</v>
      </c>
      <c r="E1635" s="115" t="s">
        <v>35215</v>
      </c>
      <c r="I1635" s="115" t="s">
        <v>16</v>
      </c>
      <c r="J1635" s="115">
        <v>25.94</v>
      </c>
    </row>
    <row r="1636" spans="1:10" hidden="1">
      <c r="A1636" s="115" t="s">
        <v>1897</v>
      </c>
      <c r="B1636" s="115" t="str">
        <f t="shared" si="25"/>
        <v>PROJETO EXECUTIVO ESTRUTURAL PARA PREDIOS CULTURAIS ATE 500M2,CONSIDERANDO O PROJETO BASICO EXISTENTE,APRESENTADO EM AUTOCAD NOS PADROES DA CONTRATANTE,CONSTANDO DE PLANTAS DE FORMA,ARMACAO E DETALHES,DE ACORDO COM A ABNT</v>
      </c>
      <c r="C1636" s="115" t="s">
        <v>34536</v>
      </c>
      <c r="D1636" s="115" t="s">
        <v>35216</v>
      </c>
      <c r="E1636" s="115" t="s">
        <v>35217</v>
      </c>
      <c r="F1636" s="115" t="s">
        <v>35218</v>
      </c>
      <c r="I1636" s="115" t="s">
        <v>16</v>
      </c>
      <c r="J1636" s="115">
        <v>56.98</v>
      </c>
    </row>
    <row r="1637" spans="1:10" hidden="1">
      <c r="A1637" s="115" t="s">
        <v>1898</v>
      </c>
      <c r="B1637" s="115" t="str">
        <f t="shared" si="25"/>
        <v>PROJETO EXECUTIVO ESTRUTURAL PARA PREDIOS CULTURAIS ATE 500M2,CONSIDERANDO O PROJETO BASICO EXISTENTE,APRESENTADO EM AUTOCAD NOS PADROES DA CONTRATANTE,CONSTANDO DE PLANTAS DE FORMA,ARMACAO E DETALHES,DE ACORDO COM A ABNT</v>
      </c>
      <c r="C1637" s="115" t="s">
        <v>34536</v>
      </c>
      <c r="D1637" s="115" t="s">
        <v>35216</v>
      </c>
      <c r="E1637" s="115" t="s">
        <v>35217</v>
      </c>
      <c r="F1637" s="115" t="s">
        <v>35218</v>
      </c>
      <c r="I1637" s="115" t="s">
        <v>16</v>
      </c>
      <c r="J1637" s="115">
        <v>49.37</v>
      </c>
    </row>
    <row r="1638" spans="1:10" hidden="1">
      <c r="A1638" s="115" t="s">
        <v>1899</v>
      </c>
      <c r="B1638" s="115" t="str">
        <f t="shared" si="25"/>
        <v>PROJETO EXECUTIVO ESTRUTURAL PARA PREDIOS CULTURAIS DE 501 ATE 3000M2,CONSIDERANDO O PROJETO BASICO EXISTENTE,APRESENTADO EM AUTOCAD NOS PADROES DA CONTRATANTE,CONSTANDO DE PLANTAS DE FORMA,ARMACAO E DETALHES,DE ACORDO COM A ABNT</v>
      </c>
      <c r="C1638" s="115" t="s">
        <v>34540</v>
      </c>
      <c r="D1638" s="115" t="s">
        <v>35219</v>
      </c>
      <c r="E1638" s="115" t="s">
        <v>35220</v>
      </c>
      <c r="F1638" s="115" t="s">
        <v>35221</v>
      </c>
      <c r="I1638" s="115" t="s">
        <v>16</v>
      </c>
      <c r="J1638" s="115">
        <v>33.369999999999997</v>
      </c>
    </row>
    <row r="1639" spans="1:10" hidden="1">
      <c r="A1639" s="115" t="s">
        <v>1900</v>
      </c>
      <c r="B1639" s="115" t="str">
        <f t="shared" si="25"/>
        <v>PROJETO EXECUTIVO ESTRUTURAL PARA PREDIOS CULTURAIS DE 501 ATE 3000M2,CONSIDERANDO O PROJETO BASICO EXISTENTE,APRESENTADO EM AUTOCAD NOS PADROES DA CONTRATANTE,CONSTANDO DE PLANTAS DE FORMA,ARMACAO E DETALHES,DE ACORDO COM A ABNT</v>
      </c>
      <c r="C1639" s="115" t="s">
        <v>34540</v>
      </c>
      <c r="D1639" s="115" t="s">
        <v>35219</v>
      </c>
      <c r="E1639" s="115" t="s">
        <v>35220</v>
      </c>
      <c r="F1639" s="115" t="s">
        <v>35221</v>
      </c>
      <c r="I1639" s="115" t="s">
        <v>16</v>
      </c>
      <c r="J1639" s="115">
        <v>28.92</v>
      </c>
    </row>
    <row r="1640" spans="1:10" hidden="1">
      <c r="A1640" s="115" t="s">
        <v>1901</v>
      </c>
      <c r="B1640" s="115" t="str">
        <f t="shared" si="25"/>
        <v>PROJETO EXECUTIVO ESTRUTURAL PARA PREDIOS CULTURAIS ACIMA DE 3000M2,CONSIDERANDO O PROJETO BASICO EXISTENTE,APRESENTADOEM AUTOCAD NOS PADROES DA CONTRATANTE,CONSTANDO DE PLANTAS DE FORMA,ARMACAO E DETALHES,DE ACORDO COM A ABNT</v>
      </c>
      <c r="C1640" s="115" t="s">
        <v>34544</v>
      </c>
      <c r="D1640" s="115" t="s">
        <v>35222</v>
      </c>
      <c r="E1640" s="115" t="s">
        <v>35223</v>
      </c>
      <c r="F1640" s="115" t="s">
        <v>35224</v>
      </c>
      <c r="I1640" s="115" t="s">
        <v>16</v>
      </c>
      <c r="J1640" s="115">
        <v>29.94</v>
      </c>
    </row>
    <row r="1641" spans="1:10" hidden="1">
      <c r="A1641" s="115" t="s">
        <v>1902</v>
      </c>
      <c r="B1641" s="115" t="str">
        <f t="shared" si="25"/>
        <v>PROJETO EXECUTIVO ESTRUTURAL PARA PREDIOS CULTURAIS ACIMA DE 3000M2,CONSIDERANDO O PROJETO BASICO EXISTENTE,APRESENTADOEM AUTOCAD NOS PADROES DA CONTRATANTE,CONSTANDO DE PLANTAS DE FORMA,ARMACAO E DETALHES,DE ACORDO COM A ABNT</v>
      </c>
      <c r="C1641" s="115" t="s">
        <v>34544</v>
      </c>
      <c r="D1641" s="115" t="s">
        <v>35222</v>
      </c>
      <c r="E1641" s="115" t="s">
        <v>35223</v>
      </c>
      <c r="F1641" s="115" t="s">
        <v>35224</v>
      </c>
      <c r="I1641" s="115" t="s">
        <v>16</v>
      </c>
      <c r="J1641" s="115">
        <v>25.94</v>
      </c>
    </row>
    <row r="1642" spans="1:10" hidden="1">
      <c r="A1642" s="115" t="s">
        <v>1903</v>
      </c>
      <c r="B1642" s="115" t="str">
        <f t="shared" si="25"/>
        <v>PROJETO ESTRUTURAL BASICO PARA PREDIOS ESCOLARES E/OU ADMINISTRATIVOS ATE 500M2,APRESENTADO EM AUTOCAD NOS PADROES DA CONTRATANTE,DE ACORDO COM A ABNT</v>
      </c>
      <c r="C1642" s="115" t="s">
        <v>35225</v>
      </c>
      <c r="D1642" s="115" t="s">
        <v>35226</v>
      </c>
      <c r="E1642" s="115" t="s">
        <v>35227</v>
      </c>
      <c r="I1642" s="115" t="s">
        <v>16</v>
      </c>
      <c r="J1642" s="115">
        <v>33.270000000000003</v>
      </c>
    </row>
    <row r="1643" spans="1:10" hidden="1">
      <c r="A1643" s="115" t="s">
        <v>1904</v>
      </c>
      <c r="B1643" s="115" t="str">
        <f t="shared" si="25"/>
        <v>PROJETO ESTRUTURAL BASICO PARA PREDIOS ESCOLARES E/OU ADMINISTRATIVOS ATE 500M2,APRESENTADO EM AUTOCAD NOS PADROES DA CONTRATANTE,DE ACORDO COM A ABNT</v>
      </c>
      <c r="C1643" s="115" t="s">
        <v>35225</v>
      </c>
      <c r="D1643" s="115" t="s">
        <v>35226</v>
      </c>
      <c r="E1643" s="115" t="s">
        <v>35227</v>
      </c>
      <c r="I1643" s="115" t="s">
        <v>16</v>
      </c>
      <c r="J1643" s="115">
        <v>28.83</v>
      </c>
    </row>
    <row r="1644" spans="1:10" hidden="1">
      <c r="A1644" s="115" t="s">
        <v>1905</v>
      </c>
      <c r="B1644" s="115" t="str">
        <f t="shared" si="25"/>
        <v>PROJETO ESTRUTURAL BASICO PARA PREDIOS ESCOLARES E/OU ADMINISTRATIVOS DE 501 ATE 3000M2,APRESENTADO EM AUTOCAD NOS PADROES DA CONTRATANTE,DE ACORDO COM A ABNT</v>
      </c>
      <c r="C1644" s="115" t="s">
        <v>35225</v>
      </c>
      <c r="D1644" s="115" t="s">
        <v>35228</v>
      </c>
      <c r="E1644" s="115" t="s">
        <v>35229</v>
      </c>
      <c r="I1644" s="115" t="s">
        <v>16</v>
      </c>
      <c r="J1644" s="115">
        <v>29.43</v>
      </c>
    </row>
    <row r="1645" spans="1:10" hidden="1">
      <c r="A1645" s="115" t="s">
        <v>1906</v>
      </c>
      <c r="B1645" s="115" t="str">
        <f t="shared" si="25"/>
        <v>PROJETO ESTRUTURAL BASICO PARA PREDIOS ESCOLARES E/OU ADMINISTRATIVOS DE 501 ATE 3000M2,APRESENTADO EM AUTOCAD NOS PADROES DA CONTRATANTE,DE ACORDO COM A ABNT</v>
      </c>
      <c r="C1645" s="115" t="s">
        <v>35225</v>
      </c>
      <c r="D1645" s="115" t="s">
        <v>35228</v>
      </c>
      <c r="E1645" s="115" t="s">
        <v>35229</v>
      </c>
      <c r="I1645" s="115" t="s">
        <v>16</v>
      </c>
      <c r="J1645" s="115">
        <v>25.5</v>
      </c>
    </row>
    <row r="1646" spans="1:10" hidden="1">
      <c r="A1646" s="115" t="s">
        <v>1907</v>
      </c>
      <c r="B1646" s="115" t="str">
        <f t="shared" si="25"/>
        <v>PROJETO ESTRUTURAL BASICO PARA PREDIOS ESCOLARES E/OU ADMINISTRATIVOS ACIMA DE 3000M2,APRESENTADO EM AUTOCAD NOS PADROES DA CONTRATANTE,DE ACORDO COM A ABNT</v>
      </c>
      <c r="C1646" s="115" t="s">
        <v>35225</v>
      </c>
      <c r="D1646" s="115" t="s">
        <v>35230</v>
      </c>
      <c r="E1646" s="115" t="s">
        <v>35231</v>
      </c>
      <c r="I1646" s="115" t="s">
        <v>16</v>
      </c>
      <c r="J1646" s="115">
        <v>24.76</v>
      </c>
    </row>
    <row r="1647" spans="1:10" hidden="1">
      <c r="A1647" s="115" t="s">
        <v>1908</v>
      </c>
      <c r="B1647" s="115" t="str">
        <f t="shared" si="25"/>
        <v>PROJETO ESTRUTURAL BASICO PARA PREDIOS ESCOLARES E/OU ADMINISTRATIVOS ACIMA DE 3000M2,APRESENTADO EM AUTOCAD NOS PADROES DA CONTRATANTE,DE ACORDO COM A ABNT</v>
      </c>
      <c r="C1647" s="115" t="s">
        <v>35225</v>
      </c>
      <c r="D1647" s="115" t="s">
        <v>35230</v>
      </c>
      <c r="E1647" s="115" t="s">
        <v>35231</v>
      </c>
      <c r="I1647" s="115" t="s">
        <v>16</v>
      </c>
      <c r="J1647" s="115">
        <v>21.46</v>
      </c>
    </row>
    <row r="1648" spans="1:10" hidden="1">
      <c r="A1648" s="115" t="s">
        <v>1909</v>
      </c>
      <c r="B1648" s="115" t="str">
        <f t="shared" si="25"/>
        <v>PROJETO EXECUTIVO ESTRUTURAL PARA PREDIOS ESCOLARES E/OU ADMINISTRATIVOS ATE 500M2,CONSIDERANDO O PROJETO BASICO EXISTENTE,APRESENTADO EM AUTOCAD NOS PADROES DA CONTRATANTE,CONSTANDO DE PLANTAS DE FORMA,ARMACAO E DETALHES,DE ACORDO COM A ABNT</v>
      </c>
      <c r="C1648" s="115" t="s">
        <v>35232</v>
      </c>
      <c r="D1648" s="115" t="s">
        <v>35233</v>
      </c>
      <c r="E1648" s="115" t="s">
        <v>35234</v>
      </c>
      <c r="F1648" s="115" t="s">
        <v>35235</v>
      </c>
      <c r="G1648" s="115" t="s">
        <v>35236</v>
      </c>
      <c r="I1648" s="115" t="s">
        <v>16</v>
      </c>
      <c r="J1648" s="115">
        <v>33.270000000000003</v>
      </c>
    </row>
    <row r="1649" spans="1:10" hidden="1">
      <c r="A1649" s="115" t="s">
        <v>1910</v>
      </c>
      <c r="B1649" s="115" t="str">
        <f t="shared" si="25"/>
        <v>PROJETO EXECUTIVO ESTRUTURAL PARA PREDIOS ESCOLARES E/OU ADMINISTRATIVOS ATE 500M2,CONSIDERANDO O PROJETO BASICO EXISTENTE,APRESENTADO EM AUTOCAD NOS PADROES DA CONTRATANTE,CONSTANDO DE PLANTAS DE FORMA,ARMACAO E DETALHES,DE ACORDO COM A ABNT</v>
      </c>
      <c r="C1649" s="115" t="s">
        <v>35232</v>
      </c>
      <c r="D1649" s="115" t="s">
        <v>35233</v>
      </c>
      <c r="E1649" s="115" t="s">
        <v>35234</v>
      </c>
      <c r="F1649" s="115" t="s">
        <v>35235</v>
      </c>
      <c r="G1649" s="115" t="s">
        <v>35236</v>
      </c>
      <c r="I1649" s="115" t="s">
        <v>16</v>
      </c>
      <c r="J1649" s="115">
        <v>28.83</v>
      </c>
    </row>
    <row r="1650" spans="1:10" hidden="1">
      <c r="A1650" s="115" t="s">
        <v>1911</v>
      </c>
      <c r="B1650" s="115" t="str">
        <f t="shared" si="25"/>
        <v>PROJETO EXECUTIVO ESTRUTURAL PARA PREDIOS ESCOLARES E/OU ADMINISTRATIVOS DE 501 ATE 3000M2,CONSIDERANDO O PROJETO BASICO EXISTENTE,APRESENTADO EM AUTOCAD NOS PADROES DA CONTRATANTE,CONSTANDO DE PLANTAS DE FORMA,ARMACAO E DETALHES,DE ACORDOCOM A ABNT</v>
      </c>
      <c r="C1650" s="115" t="s">
        <v>35232</v>
      </c>
      <c r="D1650" s="115" t="s">
        <v>35237</v>
      </c>
      <c r="E1650" s="115" t="s">
        <v>35238</v>
      </c>
      <c r="F1650" s="115" t="s">
        <v>35239</v>
      </c>
      <c r="G1650" s="115" t="s">
        <v>35240</v>
      </c>
      <c r="I1650" s="115" t="s">
        <v>16</v>
      </c>
      <c r="J1650" s="115">
        <v>29.43</v>
      </c>
    </row>
    <row r="1651" spans="1:10" hidden="1">
      <c r="A1651" s="115" t="s">
        <v>1912</v>
      </c>
      <c r="B1651" s="115" t="str">
        <f t="shared" si="25"/>
        <v>PROJETO EXECUTIVO ESTRUTURAL PARA PREDIOS ESCOLARES E/OU ADMINISTRATIVOS DE 501 ATE 3000M2,CONSIDERANDO O PROJETO BASICO EXISTENTE,APRESENTADO EM AUTOCAD NOS PADROES DA CONTRATANTE,CONSTANDO DE PLANTAS DE FORMA,ARMACAO E DETALHES,DE ACORDOCOM A ABNT</v>
      </c>
      <c r="C1651" s="115" t="s">
        <v>35232</v>
      </c>
      <c r="D1651" s="115" t="s">
        <v>35237</v>
      </c>
      <c r="E1651" s="115" t="s">
        <v>35238</v>
      </c>
      <c r="F1651" s="115" t="s">
        <v>35239</v>
      </c>
      <c r="G1651" s="115" t="s">
        <v>35240</v>
      </c>
      <c r="I1651" s="115" t="s">
        <v>16</v>
      </c>
      <c r="J1651" s="115">
        <v>25.5</v>
      </c>
    </row>
    <row r="1652" spans="1:10" hidden="1">
      <c r="A1652" s="115" t="s">
        <v>1913</v>
      </c>
      <c r="B1652" s="115" t="str">
        <f t="shared" si="25"/>
        <v>PROJETO EXECUTIVO ESTRUTURAL PARA PREDIOS ESCOLARES E/OU ADMINISTRATIVOS ACIMA DE 3000M2,CONSIDERANDO O PROJETO BASICO EXISTENTE,APRESENTADO EM AUTOCAD NOS PADROES DA CONTRATANTE,CONSTANDO DE PLANTAS DE FORMA,ARMACAO E DETALHES,DE ACORDO COM A ABNT</v>
      </c>
      <c r="C1652" s="115" t="s">
        <v>35232</v>
      </c>
      <c r="D1652" s="115" t="s">
        <v>35241</v>
      </c>
      <c r="E1652" s="115" t="s">
        <v>35242</v>
      </c>
      <c r="F1652" s="115" t="s">
        <v>35243</v>
      </c>
      <c r="G1652" s="115" t="s">
        <v>35244</v>
      </c>
      <c r="I1652" s="115" t="s">
        <v>16</v>
      </c>
      <c r="J1652" s="115">
        <v>24.76</v>
      </c>
    </row>
    <row r="1653" spans="1:10" hidden="1">
      <c r="A1653" s="115" t="s">
        <v>1914</v>
      </c>
      <c r="B1653" s="115" t="str">
        <f t="shared" si="25"/>
        <v>PROJETO EXECUTIVO ESTRUTURAL PARA PREDIOS ESCOLARES E/OU ADMINISTRATIVOS ACIMA DE 3000M2,CONSIDERANDO O PROJETO BASICO EXISTENTE,APRESENTADO EM AUTOCAD NOS PADROES DA CONTRATANTE,CONSTANDO DE PLANTAS DE FORMA,ARMACAO E DETALHES,DE ACORDO COM A ABNT</v>
      </c>
      <c r="C1653" s="115" t="s">
        <v>35232</v>
      </c>
      <c r="D1653" s="115" t="s">
        <v>35241</v>
      </c>
      <c r="E1653" s="115" t="s">
        <v>35242</v>
      </c>
      <c r="F1653" s="115" t="s">
        <v>35243</v>
      </c>
      <c r="G1653" s="115" t="s">
        <v>35244</v>
      </c>
      <c r="I1653" s="115" t="s">
        <v>16</v>
      </c>
      <c r="J1653" s="115">
        <v>21.46</v>
      </c>
    </row>
    <row r="1654" spans="1:10" hidden="1">
      <c r="A1654" s="115" t="s">
        <v>1915</v>
      </c>
      <c r="B1654" s="115" t="str">
        <f t="shared" si="25"/>
        <v>PROJETO BASICO DE INSTALACAO DE SEGURANCA (CFTV E SONORIZACAO),ATE 500M2,APRESENTADO EM AUTOCAD,INCLUSIVE AS LEGALIZACOES PERTINENTES</v>
      </c>
      <c r="C1654" s="115" t="s">
        <v>35245</v>
      </c>
      <c r="D1654" s="115" t="s">
        <v>35246</v>
      </c>
      <c r="E1654" s="115" t="s">
        <v>34717</v>
      </c>
      <c r="I1654" s="115" t="s">
        <v>16</v>
      </c>
      <c r="J1654" s="115">
        <v>2.4</v>
      </c>
    </row>
    <row r="1655" spans="1:10" hidden="1">
      <c r="A1655" s="115" t="s">
        <v>1916</v>
      </c>
      <c r="B1655" s="115" t="str">
        <f t="shared" si="25"/>
        <v>PROJETO BASICO DE INSTALACAO DE SEGURANCA (CFTV E SONORIZACAO),ATE 500M2,APRESENTADO EM AUTOCAD,INCLUSIVE AS LEGALIZACOES PERTINENTES</v>
      </c>
      <c r="C1655" s="115" t="s">
        <v>35245</v>
      </c>
      <c r="D1655" s="115" t="s">
        <v>35246</v>
      </c>
      <c r="E1655" s="115" t="s">
        <v>34717</v>
      </c>
      <c r="I1655" s="115" t="s">
        <v>16</v>
      </c>
      <c r="J1655" s="115">
        <v>2.08</v>
      </c>
    </row>
    <row r="1656" spans="1:10" hidden="1">
      <c r="A1656" s="115" t="s">
        <v>1917</v>
      </c>
      <c r="B1656" s="115" t="str">
        <f t="shared" si="25"/>
        <v>PROJETO BASICO DE INSTALACAO DE SEGURANCA (CFTV E SONORIZACAO),DE 501 ATE 3000M2,APRESENTADO EM AUTOCAD,INCLUSIVE AS LEGALIZACOES PERTINENTES</v>
      </c>
      <c r="C1656" s="115" t="s">
        <v>35245</v>
      </c>
      <c r="D1656" s="115" t="s">
        <v>35247</v>
      </c>
      <c r="E1656" s="115" t="s">
        <v>34979</v>
      </c>
      <c r="I1656" s="115" t="s">
        <v>16</v>
      </c>
      <c r="J1656" s="115">
        <v>1.67</v>
      </c>
    </row>
    <row r="1657" spans="1:10" hidden="1">
      <c r="A1657" s="115" t="s">
        <v>1918</v>
      </c>
      <c r="B1657" s="115" t="str">
        <f t="shared" si="25"/>
        <v>PROJETO BASICO DE INSTALACAO DE SEGURANCA (CFTV E SONORIZACAO),DE 501 ATE 3000M2,APRESENTADO EM AUTOCAD,INCLUSIVE AS LEGALIZACOES PERTINENTES</v>
      </c>
      <c r="C1657" s="115" t="s">
        <v>35245</v>
      </c>
      <c r="D1657" s="115" t="s">
        <v>35247</v>
      </c>
      <c r="E1657" s="115" t="s">
        <v>34979</v>
      </c>
      <c r="I1657" s="115" t="s">
        <v>16</v>
      </c>
      <c r="J1657" s="115">
        <v>1.44</v>
      </c>
    </row>
    <row r="1658" spans="1:10" hidden="1">
      <c r="A1658" s="115" t="s">
        <v>1919</v>
      </c>
      <c r="B1658" s="115" t="str">
        <f t="shared" si="25"/>
        <v>PROJETO BASICO DE INSTALACAO DE SEGURANCA (CFTV E SONORIZACAO),ACIMA DE 3000M2,APRESENTADO EM AUTOCAD,INCLUSIVE AS LEGALIZACOES PERTINENTES</v>
      </c>
      <c r="C1658" s="115" t="s">
        <v>35245</v>
      </c>
      <c r="D1658" s="115" t="s">
        <v>35248</v>
      </c>
      <c r="E1658" s="115" t="s">
        <v>34629</v>
      </c>
      <c r="I1658" s="115" t="s">
        <v>16</v>
      </c>
      <c r="J1658" s="115">
        <v>0.99</v>
      </c>
    </row>
    <row r="1659" spans="1:10" hidden="1">
      <c r="A1659" s="115" t="s">
        <v>1920</v>
      </c>
      <c r="B1659" s="115" t="str">
        <f t="shared" si="25"/>
        <v>PROJETO BASICO DE INSTALACAO DE SEGURANCA (CFTV E SONORIZACAO),ACIMA DE 3000M2,APRESENTADO EM AUTOCAD,INCLUSIVE AS LEGALIZACOES PERTINENTES</v>
      </c>
      <c r="C1659" s="115" t="s">
        <v>35245</v>
      </c>
      <c r="D1659" s="115" t="s">
        <v>35248</v>
      </c>
      <c r="E1659" s="115" t="s">
        <v>34629</v>
      </c>
      <c r="I1659" s="115" t="s">
        <v>16</v>
      </c>
      <c r="J1659" s="115">
        <v>0.85</v>
      </c>
    </row>
    <row r="1660" spans="1:10" hidden="1">
      <c r="A1660" s="115" t="s">
        <v>1921</v>
      </c>
      <c r="B1660" s="115" t="str">
        <f t="shared" si="25"/>
        <v>PROJETO EXECUTIVO DE INSTALACAO DE SEGURANCA(CFTV E SONORIZACAO),CONSIDERANDO PROJETO BASICO EXISTENTE,ATE 500M2,APRESENTADO EM AUTOCAD,INCLUSIVE AS LEGALIZACOES PERTINENTES</v>
      </c>
      <c r="C1660" s="115" t="s">
        <v>35249</v>
      </c>
      <c r="D1660" s="115" t="s">
        <v>35250</v>
      </c>
      <c r="E1660" s="115" t="s">
        <v>35082</v>
      </c>
      <c r="I1660" s="115" t="s">
        <v>16</v>
      </c>
      <c r="J1660" s="115">
        <v>2.4</v>
      </c>
    </row>
    <row r="1661" spans="1:10" hidden="1">
      <c r="A1661" s="115" t="s">
        <v>1922</v>
      </c>
      <c r="B1661" s="115" t="str">
        <f t="shared" si="25"/>
        <v>PROJETO EXECUTIVO DE INSTALACAO DE SEGURANCA(CFTV E SONORIZACAO),CONSIDERANDO PROJETO BASICO EXISTENTE,ATE 500M2,APRESENTADO EM AUTOCAD,INCLUSIVE AS LEGALIZACOES PERTINENTES</v>
      </c>
      <c r="C1661" s="115" t="s">
        <v>35249</v>
      </c>
      <c r="D1661" s="115" t="s">
        <v>35250</v>
      </c>
      <c r="E1661" s="115" t="s">
        <v>35082</v>
      </c>
      <c r="I1661" s="115" t="s">
        <v>16</v>
      </c>
      <c r="J1661" s="115">
        <v>2.08</v>
      </c>
    </row>
    <row r="1662" spans="1:10" hidden="1">
      <c r="A1662" s="115" t="s">
        <v>1923</v>
      </c>
      <c r="B1662" s="115" t="str">
        <f t="shared" si="25"/>
        <v>PROJETO EXECUTIVO DE INSTALACAO DE SEGURANCA(CFTV E SONORIZACAO),CONSIDERANDO PROJETO BASICO EXISTENTE,DE 501 ATE 3000M2,APRESENTADO EM AUTOCAD,INCLUSIVE AS LEGALIZACOES PERTINENTES</v>
      </c>
      <c r="C1662" s="115" t="s">
        <v>35249</v>
      </c>
      <c r="D1662" s="115" t="s">
        <v>35251</v>
      </c>
      <c r="E1662" s="115" t="s">
        <v>34642</v>
      </c>
      <c r="F1662" s="115" t="s">
        <v>33999</v>
      </c>
      <c r="I1662" s="115" t="s">
        <v>16</v>
      </c>
      <c r="J1662" s="115">
        <v>1.67</v>
      </c>
    </row>
    <row r="1663" spans="1:10" hidden="1">
      <c r="A1663" s="115" t="s">
        <v>1924</v>
      </c>
      <c r="B1663" s="115" t="str">
        <f t="shared" si="25"/>
        <v>PROJETO EXECUTIVO DE INSTALACAO DE SEGURANCA(CFTV E SONORIZACAO),CONSIDERANDO PROJETO BASICO EXISTENTE,DE 501 ATE 3000M2,APRESENTADO EM AUTOCAD,INCLUSIVE AS LEGALIZACOES PERTINENTES</v>
      </c>
      <c r="C1663" s="115" t="s">
        <v>35249</v>
      </c>
      <c r="D1663" s="115" t="s">
        <v>35251</v>
      </c>
      <c r="E1663" s="115" t="s">
        <v>34642</v>
      </c>
      <c r="F1663" s="115" t="s">
        <v>33999</v>
      </c>
      <c r="I1663" s="115" t="s">
        <v>16</v>
      </c>
      <c r="J1663" s="115">
        <v>1.44</v>
      </c>
    </row>
    <row r="1664" spans="1:10" hidden="1">
      <c r="A1664" s="115" t="s">
        <v>1925</v>
      </c>
      <c r="B1664" s="115" t="str">
        <f t="shared" si="25"/>
        <v>PROJETO EXECUTIVO DE INSTALACAO DE SEGURANCA(CFTV E SONORIZACAO),CONSIDERANDO PROJETO BASICO EXISTENTE,ACIMA DE 3000M2,APRESENTADO EM AUTOCAD,INCLUSIVE AS LEGALIZACOES PERTINENTES</v>
      </c>
      <c r="C1664" s="115" t="s">
        <v>35249</v>
      </c>
      <c r="D1664" s="115" t="s">
        <v>35252</v>
      </c>
      <c r="E1664" s="115" t="s">
        <v>34648</v>
      </c>
      <c r="I1664" s="115" t="s">
        <v>16</v>
      </c>
      <c r="J1664" s="115">
        <v>0.99</v>
      </c>
    </row>
    <row r="1665" spans="1:10" hidden="1">
      <c r="A1665" s="115" t="s">
        <v>1926</v>
      </c>
      <c r="B1665" s="115" t="str">
        <f t="shared" si="25"/>
        <v>PROJETO EXECUTIVO DE INSTALACAO DE SEGURANCA(CFTV E SONORIZACAO),CONSIDERANDO PROJETO BASICO EXISTENTE,ACIMA DE 3000M2,APRESENTADO EM AUTOCAD,INCLUSIVE AS LEGALIZACOES PERTINENTES</v>
      </c>
      <c r="C1665" s="115" t="s">
        <v>35249</v>
      </c>
      <c r="D1665" s="115" t="s">
        <v>35252</v>
      </c>
      <c r="E1665" s="115" t="s">
        <v>34648</v>
      </c>
      <c r="I1665" s="115" t="s">
        <v>16</v>
      </c>
      <c r="J1665" s="115">
        <v>0.85</v>
      </c>
    </row>
    <row r="1666" spans="1:10" hidden="1">
      <c r="A1666" s="115" t="s">
        <v>55703</v>
      </c>
      <c r="B1666" s="115" t="str">
        <f t="shared" si="25"/>
        <v>PROJETO BASICO DE SISTEMA CENTRAL DE GASES MEDICINAIS (OXIGENIO,AR COMPRIMIDO E VACUO),APRESENTADO EM AUTOCAD NOS PADROES DA CONTRATANTE,COM AREA ATE 1000M2</v>
      </c>
      <c r="C1666" s="115" t="s">
        <v>55704</v>
      </c>
      <c r="D1666" s="115" t="s">
        <v>55705</v>
      </c>
      <c r="E1666" s="115" t="s">
        <v>55706</v>
      </c>
      <c r="I1666" s="115" t="s">
        <v>16</v>
      </c>
      <c r="J1666" s="115">
        <v>0.78</v>
      </c>
    </row>
    <row r="1667" spans="1:10" hidden="1">
      <c r="A1667" s="115" t="s">
        <v>55707</v>
      </c>
      <c r="B1667" s="115" t="str">
        <f t="shared" si="25"/>
        <v>PROJETO BASICO DE SISTEMA CENTRAL DE GASES MEDICINAIS (OXIGENIO,AR COMPRIMIDO E VACUO),APRESENTADO EM AUTOCAD NOS PADROES DA CONTRATANTE,COM AREA ATE 1000M2</v>
      </c>
      <c r="C1667" s="115" t="s">
        <v>55704</v>
      </c>
      <c r="D1667" s="115" t="s">
        <v>55705</v>
      </c>
      <c r="E1667" s="115" t="s">
        <v>55706</v>
      </c>
      <c r="I1667" s="115" t="s">
        <v>16</v>
      </c>
      <c r="J1667" s="115">
        <v>0.68</v>
      </c>
    </row>
    <row r="1668" spans="1:10" hidden="1">
      <c r="A1668" s="115" t="s">
        <v>55708</v>
      </c>
      <c r="B1668" s="115" t="str">
        <f t="shared" si="25"/>
        <v>PROJETO BASICO DE SISTEMA CENTRAL DE GASES MEDICINAIS (OXIGENIO,AR COMPRIMIDO E VACUO),APRESENTADO EM AUTOCAD NOS PADROES DA CONTRATANTE,COM AREA DE 1001 ATE 4000M2</v>
      </c>
      <c r="C1668" s="115" t="s">
        <v>55704</v>
      </c>
      <c r="D1668" s="115" t="s">
        <v>55705</v>
      </c>
      <c r="E1668" s="115" t="s">
        <v>55709</v>
      </c>
      <c r="I1668" s="115" t="s">
        <v>16</v>
      </c>
      <c r="J1668" s="115">
        <v>0.57000000000000006</v>
      </c>
    </row>
    <row r="1669" spans="1:10" hidden="1">
      <c r="A1669" s="115" t="s">
        <v>55710</v>
      </c>
      <c r="B1669" s="115" t="str">
        <f t="shared" ref="B1669:B1732" si="26">C1669&amp;D1669&amp;E1669&amp;F1669&amp;G1669&amp;H1669</f>
        <v>PROJETO BASICO DE SISTEMA CENTRAL DE GASES MEDICINAIS (OXIGENIO,AR COMPRIMIDO E VACUO),APRESENTADO EM AUTOCAD NOS PADROES DA CONTRATANTE,COM AREA DE 1001 ATE 4000M2</v>
      </c>
      <c r="C1669" s="115" t="s">
        <v>55704</v>
      </c>
      <c r="D1669" s="115" t="s">
        <v>55705</v>
      </c>
      <c r="E1669" s="115" t="s">
        <v>55709</v>
      </c>
      <c r="I1669" s="115" t="s">
        <v>16</v>
      </c>
      <c r="J1669" s="115">
        <v>0.5</v>
      </c>
    </row>
    <row r="1670" spans="1:10" hidden="1">
      <c r="A1670" s="115" t="s">
        <v>55711</v>
      </c>
      <c r="B1670" s="115" t="str">
        <f t="shared" si="26"/>
        <v>PROJETO BASICO DE SISTEMA CENTRAL DE GASES MEDICINAIS (OXIGENIO,AR COMPRIMIDO E VACUO),APRESENTADO EM AUTOCAD NOS PADROES DA CONTRATANTE,COM AREA ACIMA DE 4000M2</v>
      </c>
      <c r="C1670" s="115" t="s">
        <v>55704</v>
      </c>
      <c r="D1670" s="115" t="s">
        <v>55705</v>
      </c>
      <c r="E1670" s="115" t="s">
        <v>55712</v>
      </c>
      <c r="I1670" s="115" t="s">
        <v>16</v>
      </c>
      <c r="J1670" s="115">
        <v>0.37</v>
      </c>
    </row>
    <row r="1671" spans="1:10" hidden="1">
      <c r="A1671" s="115" t="s">
        <v>55713</v>
      </c>
      <c r="B1671" s="115" t="str">
        <f t="shared" si="26"/>
        <v>PROJETO BASICO DE SISTEMA CENTRAL DE GASES MEDICINAIS (OXIGENIO,AR COMPRIMIDO E VACUO),APRESENTADO EM AUTOCAD NOS PADROES DA CONTRATANTE,COM AREA ACIMA DE 4000M2</v>
      </c>
      <c r="C1671" s="115" t="s">
        <v>55704</v>
      </c>
      <c r="D1671" s="115" t="s">
        <v>55705</v>
      </c>
      <c r="E1671" s="115" t="s">
        <v>55712</v>
      </c>
      <c r="I1671" s="115" t="s">
        <v>16</v>
      </c>
      <c r="J1671" s="115">
        <v>0.32</v>
      </c>
    </row>
    <row r="1672" spans="1:10" hidden="1">
      <c r="A1672" s="115" t="s">
        <v>55714</v>
      </c>
      <c r="B1672" s="115" t="str">
        <f t="shared" si="26"/>
        <v>PROJETO EXECUTIVO DE SISTEMA CENTRAL DE GASES MEDICINAIS (OXIGENIO,AR COMPRIMIDO E VACUO),CONSIDERANDO O PROJETO BASICOEXISTENTE,APRESENTADO EM AUTOCAD NOS PADROES DA CONTRATANTE,COM AREA ATE 1000M2</v>
      </c>
      <c r="C1672" s="115" t="s">
        <v>55686</v>
      </c>
      <c r="D1672" s="115" t="s">
        <v>55715</v>
      </c>
      <c r="E1672" s="115" t="s">
        <v>55716</v>
      </c>
      <c r="F1672" s="115" t="s">
        <v>55717</v>
      </c>
      <c r="I1672" s="115" t="s">
        <v>16</v>
      </c>
      <c r="J1672" s="115">
        <v>0.78</v>
      </c>
    </row>
    <row r="1673" spans="1:10" hidden="1">
      <c r="A1673" s="115" t="s">
        <v>55718</v>
      </c>
      <c r="B1673" s="115" t="str">
        <f t="shared" si="26"/>
        <v>PROJETO EXECUTIVO DE SISTEMA CENTRAL DE GASES MEDICINAIS (OXIGENIO,AR COMPRIMIDO E VACUO),CONSIDERANDO O PROJETO BASICOEXISTENTE,APRESENTADO EM AUTOCAD NOS PADROES DA CONTRATANTE,COM AREA ATE 1000M2</v>
      </c>
      <c r="C1673" s="115" t="s">
        <v>55686</v>
      </c>
      <c r="D1673" s="115" t="s">
        <v>55715</v>
      </c>
      <c r="E1673" s="115" t="s">
        <v>55716</v>
      </c>
      <c r="F1673" s="115" t="s">
        <v>55717</v>
      </c>
      <c r="I1673" s="115" t="s">
        <v>16</v>
      </c>
      <c r="J1673" s="115">
        <v>0.68</v>
      </c>
    </row>
    <row r="1674" spans="1:10" hidden="1">
      <c r="A1674" s="115" t="s">
        <v>55719</v>
      </c>
      <c r="B1674" s="115" t="str">
        <f t="shared" si="26"/>
        <v>PROJETO EXECUTIVO DE SISTEMA CENTRAL DE GASES MEDICINAIS (OXIGENIO,AR COMPRIMIDO E VACUO),CONSIDERANDO O PROJETO BASICOEXISTENTE,APRESENTADO EM AUTOCAD NOS PADROES DA CONTRATANTE,COM AREA DE 1001 ATE 4000M2</v>
      </c>
      <c r="C1674" s="115" t="s">
        <v>55686</v>
      </c>
      <c r="D1674" s="115" t="s">
        <v>55715</v>
      </c>
      <c r="E1674" s="115" t="s">
        <v>55716</v>
      </c>
      <c r="F1674" s="115" t="s">
        <v>55720</v>
      </c>
      <c r="I1674" s="115" t="s">
        <v>16</v>
      </c>
      <c r="J1674" s="115">
        <v>0.57000000000000006</v>
      </c>
    </row>
    <row r="1675" spans="1:10" hidden="1">
      <c r="A1675" s="115" t="s">
        <v>55721</v>
      </c>
      <c r="B1675" s="115" t="str">
        <f t="shared" si="26"/>
        <v>PROJETO EXECUTIVO DE SISTEMA CENTRAL DE GASES MEDICINAIS (OXIGENIO,AR COMPRIMIDO E VACUO),CONSIDERANDO O PROJETO BASICOEXISTENTE,APRESENTADO EM AUTOCAD NOS PADROES DA CONTRATANTE,COM AREA DE 1001 ATE 4000M2</v>
      </c>
      <c r="C1675" s="115" t="s">
        <v>55686</v>
      </c>
      <c r="D1675" s="115" t="s">
        <v>55715</v>
      </c>
      <c r="E1675" s="115" t="s">
        <v>55716</v>
      </c>
      <c r="F1675" s="115" t="s">
        <v>55720</v>
      </c>
      <c r="I1675" s="115" t="s">
        <v>16</v>
      </c>
      <c r="J1675" s="115">
        <v>0.5</v>
      </c>
    </row>
    <row r="1676" spans="1:10" hidden="1">
      <c r="A1676" s="115" t="s">
        <v>55722</v>
      </c>
      <c r="B1676" s="115" t="str">
        <f t="shared" si="26"/>
        <v>PROJETO EXECUTIVO DE SISTEMA CENTRAL DE GASES MEDICINAIS (OXIGENIO,AR COMPRIMIDO E VACUO),CONSIDERANDO O PROJETO BASICOEXISTENTE,APRESENTADO EM AUTOCAD NOS PADROES DA CONTRATANTE,COM AREA ACIMA DE 4000M2</v>
      </c>
      <c r="C1676" s="115" t="s">
        <v>55686</v>
      </c>
      <c r="D1676" s="115" t="s">
        <v>55715</v>
      </c>
      <c r="E1676" s="115" t="s">
        <v>55716</v>
      </c>
      <c r="F1676" s="115" t="s">
        <v>55723</v>
      </c>
      <c r="I1676" s="115" t="s">
        <v>16</v>
      </c>
      <c r="J1676" s="115">
        <v>0.37</v>
      </c>
    </row>
    <row r="1677" spans="1:10" hidden="1">
      <c r="A1677" s="115" t="s">
        <v>55724</v>
      </c>
      <c r="B1677" s="115" t="str">
        <f t="shared" si="26"/>
        <v>PROJETO EXECUTIVO DE SISTEMA CENTRAL DE GASES MEDICINAIS (OXIGENIO,AR COMPRIMIDO E VACUO),CONSIDERANDO O PROJETO BASICOEXISTENTE,APRESENTADO EM AUTOCAD NOS PADROES DA CONTRATANTE,COM AREA ACIMA DE 4000M2</v>
      </c>
      <c r="C1677" s="115" t="s">
        <v>55686</v>
      </c>
      <c r="D1677" s="115" t="s">
        <v>55715</v>
      </c>
      <c r="E1677" s="115" t="s">
        <v>55716</v>
      </c>
      <c r="F1677" s="115" t="s">
        <v>55723</v>
      </c>
      <c r="I1677" s="115" t="s">
        <v>16</v>
      </c>
      <c r="J1677" s="115">
        <v>0.32</v>
      </c>
    </row>
    <row r="1678" spans="1:10" hidden="1">
      <c r="A1678" s="115" t="s">
        <v>35253</v>
      </c>
      <c r="B1678" s="115" t="str">
        <f t="shared" si="26"/>
        <v>PROJETO BASICO PARA SISTEMA DE EXAUSTAO MECANICA DE COZINHA,APRESENTADO EM AUTOCAD NOS PADROES DA CONTRATANTE,COM AREA ATE 50M2</v>
      </c>
      <c r="C1678" s="115" t="s">
        <v>55725</v>
      </c>
      <c r="D1678" s="115" t="s">
        <v>55726</v>
      </c>
      <c r="E1678" s="115" t="s">
        <v>55727</v>
      </c>
      <c r="I1678" s="115" t="s">
        <v>6</v>
      </c>
      <c r="J1678" s="115">
        <v>1062.48</v>
      </c>
    </row>
    <row r="1679" spans="1:10" hidden="1">
      <c r="A1679" s="115" t="s">
        <v>35254</v>
      </c>
      <c r="B1679" s="115" t="str">
        <f t="shared" si="26"/>
        <v>PROJETO BASICO PARA SISTEMA DE EXAUSTAO MECANICA DE COZINHA,APRESENTADO EM AUTOCAD NOS PADROES DA CONTRATANTE,COM AREA ATE 50M2</v>
      </c>
      <c r="C1679" s="115" t="s">
        <v>55725</v>
      </c>
      <c r="D1679" s="115" t="s">
        <v>55726</v>
      </c>
      <c r="E1679" s="115" t="s">
        <v>55727</v>
      </c>
      <c r="I1679" s="115" t="s">
        <v>6</v>
      </c>
      <c r="J1679" s="115">
        <v>920.6</v>
      </c>
    </row>
    <row r="1680" spans="1:10" hidden="1">
      <c r="A1680" s="115" t="s">
        <v>35255</v>
      </c>
      <c r="B1680" s="115" t="str">
        <f t="shared" si="26"/>
        <v>PROJETO BASICO PARA SISTEMA DE EXAUSTAO MECANICA DE COZINHA,APRESENTADO EM AUTOCAD NOS PADROES DA CONTRATANTE,COM AREA DE 51 ATE 100M2</v>
      </c>
      <c r="C1680" s="115" t="s">
        <v>55725</v>
      </c>
      <c r="D1680" s="115" t="s">
        <v>55728</v>
      </c>
      <c r="E1680" s="115" t="s">
        <v>55729</v>
      </c>
      <c r="I1680" s="115" t="s">
        <v>6</v>
      </c>
      <c r="J1680" s="115">
        <v>1416.65</v>
      </c>
    </row>
    <row r="1681" spans="1:10" hidden="1">
      <c r="A1681" s="115" t="s">
        <v>35256</v>
      </c>
      <c r="B1681" s="115" t="str">
        <f t="shared" si="26"/>
        <v>PROJETO BASICO PARA SISTEMA DE EXAUSTAO MECANICA DE COZINHA,APRESENTADO EM AUTOCAD NOS PADROES DA CONTRATANTE,COM AREA DE 51 ATE 100M2</v>
      </c>
      <c r="C1681" s="115" t="s">
        <v>55725</v>
      </c>
      <c r="D1681" s="115" t="s">
        <v>55728</v>
      </c>
      <c r="E1681" s="115" t="s">
        <v>55729</v>
      </c>
      <c r="I1681" s="115" t="s">
        <v>6</v>
      </c>
      <c r="J1681" s="115">
        <v>1227.47</v>
      </c>
    </row>
    <row r="1682" spans="1:10" hidden="1">
      <c r="A1682" s="115" t="s">
        <v>35257</v>
      </c>
      <c r="B1682" s="115" t="str">
        <f t="shared" si="26"/>
        <v>PROJETO BASICO PARA SISTEMA DE EXAUSTAO MECANICA DE COZINHA,APRESENTADO EM AUTOCAD NOS PADROES DA CONTRATANTE,COM AREA AACIMA DE 100M2</v>
      </c>
      <c r="C1682" s="115" t="s">
        <v>55725</v>
      </c>
      <c r="D1682" s="115" t="s">
        <v>55726</v>
      </c>
      <c r="E1682" s="115" t="s">
        <v>55730</v>
      </c>
      <c r="I1682" s="115" t="s">
        <v>6</v>
      </c>
      <c r="J1682" s="115">
        <v>1770.81</v>
      </c>
    </row>
    <row r="1683" spans="1:10" hidden="1">
      <c r="A1683" s="115" t="s">
        <v>35258</v>
      </c>
      <c r="B1683" s="115" t="str">
        <f t="shared" si="26"/>
        <v>PROJETO BASICO PARA SISTEMA DE EXAUSTAO MECANICA DE COZINHA,APRESENTADO EM AUTOCAD NOS PADROES DA CONTRATANTE,COM AREA AACIMA DE 100M2</v>
      </c>
      <c r="C1683" s="115" t="s">
        <v>55725</v>
      </c>
      <c r="D1683" s="115" t="s">
        <v>55726</v>
      </c>
      <c r="E1683" s="115" t="s">
        <v>55730</v>
      </c>
      <c r="I1683" s="115" t="s">
        <v>6</v>
      </c>
      <c r="J1683" s="115">
        <v>1534.33</v>
      </c>
    </row>
    <row r="1684" spans="1:10" hidden="1">
      <c r="A1684" s="115" t="s">
        <v>35259</v>
      </c>
      <c r="B1684" s="115" t="str">
        <f t="shared" si="26"/>
        <v>PROJETO EXECUTIVO PARA SISTEMA DE EXAUSTAO MECANICA DE COZINHA,CONSIDERANDO O PROJETO BASICO EXISTENTE,APRESENTADO EM AUTOCAD NOS PADROES DA CONTRATANTE,COM AREA ATE 50M2</v>
      </c>
      <c r="C1684" s="115" t="s">
        <v>55698</v>
      </c>
      <c r="D1684" s="115" t="s">
        <v>55731</v>
      </c>
      <c r="E1684" s="115" t="s">
        <v>55732</v>
      </c>
      <c r="I1684" s="115" t="s">
        <v>6</v>
      </c>
      <c r="J1684" s="115">
        <v>1062.48</v>
      </c>
    </row>
    <row r="1685" spans="1:10" hidden="1">
      <c r="A1685" s="115" t="s">
        <v>35260</v>
      </c>
      <c r="B1685" s="115" t="str">
        <f t="shared" si="26"/>
        <v>PROJETO EXECUTIVO PARA SISTEMA DE EXAUSTAO MECANICA DE COZINHA,CONSIDERANDO O PROJETO BASICO EXISTENTE,APRESENTADO EM AUTOCAD NOS PADROES DA CONTRATANTE,COM AREA ATE 50M2</v>
      </c>
      <c r="C1685" s="115" t="s">
        <v>55698</v>
      </c>
      <c r="D1685" s="115" t="s">
        <v>55731</v>
      </c>
      <c r="E1685" s="115" t="s">
        <v>55732</v>
      </c>
      <c r="I1685" s="115" t="s">
        <v>6</v>
      </c>
      <c r="J1685" s="115">
        <v>920.6</v>
      </c>
    </row>
    <row r="1686" spans="1:10" hidden="1">
      <c r="A1686" s="115" t="s">
        <v>35261</v>
      </c>
      <c r="B1686" s="115" t="str">
        <f t="shared" si="26"/>
        <v>PROJETO EXECUTIVO PARA SISTEMA DE EXAUSTAO MECANICA DE COZINHA,CONSIDERANDO O PROJETO BASICO EXISTENTE,APRESENTADO EM AUTOCAD NOS PADROES DA CONTRATANTE,COM AREA DE 51 ATE 100M2</v>
      </c>
      <c r="C1686" s="115" t="s">
        <v>55698</v>
      </c>
      <c r="D1686" s="115" t="s">
        <v>55731</v>
      </c>
      <c r="E1686" s="115" t="s">
        <v>55733</v>
      </c>
      <c r="I1686" s="115" t="s">
        <v>6</v>
      </c>
      <c r="J1686" s="115">
        <v>1416.65</v>
      </c>
    </row>
    <row r="1687" spans="1:10" hidden="1">
      <c r="A1687" s="115" t="s">
        <v>35262</v>
      </c>
      <c r="B1687" s="115" t="str">
        <f t="shared" si="26"/>
        <v>PROJETO EXECUTIVO PARA SISTEMA DE EXAUSTAO MECANICA DE COZINHA,CONSIDERANDO O PROJETO BASICO EXISTENTE,APRESENTADO EM AUTOCAD NOS PADROES DA CONTRATANTE,COM AREA DE 51 ATE 100M2</v>
      </c>
      <c r="C1687" s="115" t="s">
        <v>55698</v>
      </c>
      <c r="D1687" s="115" t="s">
        <v>55731</v>
      </c>
      <c r="E1687" s="115" t="s">
        <v>55733</v>
      </c>
      <c r="I1687" s="115" t="s">
        <v>6</v>
      </c>
      <c r="J1687" s="115">
        <v>1227.47</v>
      </c>
    </row>
    <row r="1688" spans="1:10" hidden="1">
      <c r="A1688" s="115" t="s">
        <v>35263</v>
      </c>
      <c r="B1688" s="115" t="str">
        <f t="shared" si="26"/>
        <v>PROJETO EXECUTIVO PARA SISTEMA DE EXAUSTAO MECANICA DE COZINHA,CONSIDERANDO O PROJETO BASICO EXISTENTE,APRESENTADO EM AUTOCAD NOS PADROES DA CONTRATANTE,COM AREA ACIMA DE 100M2</v>
      </c>
      <c r="C1688" s="115" t="s">
        <v>55698</v>
      </c>
      <c r="D1688" s="115" t="s">
        <v>55731</v>
      </c>
      <c r="E1688" s="115" t="s">
        <v>55734</v>
      </c>
      <c r="I1688" s="115" t="s">
        <v>6</v>
      </c>
      <c r="J1688" s="115">
        <v>1770.81</v>
      </c>
    </row>
    <row r="1689" spans="1:10" hidden="1">
      <c r="A1689" s="115" t="s">
        <v>35264</v>
      </c>
      <c r="B1689" s="115" t="str">
        <f t="shared" si="26"/>
        <v>PROJETO EXECUTIVO PARA SISTEMA DE EXAUSTAO MECANICA DE COZINHA,CONSIDERANDO O PROJETO BASICO EXISTENTE,APRESENTADO EM AUTOCAD NOS PADROES DA CONTRATANTE,COM AREA ACIMA DE 100M2</v>
      </c>
      <c r="C1689" s="115" t="s">
        <v>55698</v>
      </c>
      <c r="D1689" s="115" t="s">
        <v>55731</v>
      </c>
      <c r="E1689" s="115" t="s">
        <v>55734</v>
      </c>
      <c r="I1689" s="115" t="s">
        <v>6</v>
      </c>
      <c r="J1689" s="115">
        <v>1534.33</v>
      </c>
    </row>
    <row r="1690" spans="1:10" hidden="1">
      <c r="A1690" s="115" t="s">
        <v>1928</v>
      </c>
      <c r="B1690" s="115" t="str">
        <f t="shared" si="26"/>
        <v>MAO-DE-OBRA DE BIOLOGO JUNIOR,PARA SERVICOS DE CONSULTORIA DE ENGENHARIA E ARQUITETURA,INCLUSIVE ENCARGOS SOCIAIS</v>
      </c>
      <c r="C1690" s="115" t="s">
        <v>35265</v>
      </c>
      <c r="D1690" s="115" t="s">
        <v>35266</v>
      </c>
      <c r="I1690" s="115" t="s">
        <v>1929</v>
      </c>
      <c r="J1690" s="115">
        <v>12281.28</v>
      </c>
    </row>
    <row r="1691" spans="1:10" hidden="1">
      <c r="A1691" s="115" t="s">
        <v>1930</v>
      </c>
      <c r="B1691" s="115" t="str">
        <f t="shared" si="26"/>
        <v>MAO-DE-OBRA DE BIOLOGO JUNIOR,PARA SERVICOS DE CONSULTORIA DE ENGENHARIA E ARQUITETURA,INCLUSIVE ENCARGOS SOCIAIS</v>
      </c>
      <c r="C1691" s="115" t="s">
        <v>35265</v>
      </c>
      <c r="D1691" s="115" t="s">
        <v>35266</v>
      </c>
      <c r="I1691" s="115" t="s">
        <v>1929</v>
      </c>
      <c r="J1691" s="115">
        <v>10640.96</v>
      </c>
    </row>
    <row r="1692" spans="1:10" hidden="1">
      <c r="A1692" s="115" t="s">
        <v>1931</v>
      </c>
      <c r="B1692" s="115" t="str">
        <f t="shared" si="26"/>
        <v>MAO-DE-OBRA DE BIOLOGO PLENO,PARA SERVICOS DE CONSULTORIA DE ENGENHARIA E ARQUITETURA,INCLUSIVE ENCARGOS SOCIAIS</v>
      </c>
      <c r="C1692" s="115" t="s">
        <v>35267</v>
      </c>
      <c r="D1692" s="115" t="s">
        <v>35268</v>
      </c>
      <c r="I1692" s="115" t="s">
        <v>1929</v>
      </c>
      <c r="J1692" s="115">
        <v>18098.080000000002</v>
      </c>
    </row>
    <row r="1693" spans="1:10" hidden="1">
      <c r="A1693" s="115" t="s">
        <v>1932</v>
      </c>
      <c r="B1693" s="115" t="str">
        <f t="shared" si="26"/>
        <v>MAO-DE-OBRA DE BIOLOGO PLENO,PARA SERVICOS DE CONSULTORIA DE ENGENHARIA E ARQUITETURA,INCLUSIVE ENCARGOS SOCIAIS</v>
      </c>
      <c r="C1693" s="115" t="s">
        <v>35267</v>
      </c>
      <c r="D1693" s="115" t="s">
        <v>35268</v>
      </c>
      <c r="I1693" s="115" t="s">
        <v>1929</v>
      </c>
      <c r="J1693" s="115">
        <v>15683.36</v>
      </c>
    </row>
    <row r="1694" spans="1:10" hidden="1">
      <c r="A1694" s="115" t="s">
        <v>1933</v>
      </c>
      <c r="B1694" s="115" t="str">
        <f t="shared" si="26"/>
        <v>MAO-DE-OBRA DE BIOLOGO SENIOR,PARA SERVICOS DE CONSULTORIA DE ENGENHARIA E ARQUITETURA,INCLUSIVE ENCARGOS SOCIAIS</v>
      </c>
      <c r="C1694" s="115" t="s">
        <v>35269</v>
      </c>
      <c r="D1694" s="115" t="s">
        <v>35266</v>
      </c>
      <c r="I1694" s="115" t="s">
        <v>1929</v>
      </c>
      <c r="J1694" s="115">
        <v>25856.16</v>
      </c>
    </row>
    <row r="1695" spans="1:10" hidden="1">
      <c r="A1695" s="115" t="s">
        <v>1934</v>
      </c>
      <c r="B1695" s="115" t="str">
        <f t="shared" si="26"/>
        <v>MAO-DE-OBRA DE BIOLOGO SENIOR,PARA SERVICOS DE CONSULTORIA DE ENGENHARIA E ARQUITETURA,INCLUSIVE ENCARGOS SOCIAIS</v>
      </c>
      <c r="C1695" s="115" t="s">
        <v>35269</v>
      </c>
      <c r="D1695" s="115" t="s">
        <v>35266</v>
      </c>
      <c r="I1695" s="115" t="s">
        <v>1929</v>
      </c>
      <c r="J1695" s="115">
        <v>22403.040000000001</v>
      </c>
    </row>
    <row r="1696" spans="1:10" hidden="1">
      <c r="A1696" s="115" t="s">
        <v>1935</v>
      </c>
      <c r="B1696" s="115" t="str">
        <f t="shared" si="26"/>
        <v>MAO-DE-OBRA DE AGRONOMO JUNIOR,PARA SERVICOS DE CONSULTORIADE ENGENHARIA E ARQUITETURA,INCLUSIVE ENCARGOS SOCIAIS</v>
      </c>
      <c r="C1696" s="115" t="s">
        <v>35270</v>
      </c>
      <c r="D1696" s="115" t="s">
        <v>35271</v>
      </c>
      <c r="I1696" s="115" t="s">
        <v>1929</v>
      </c>
      <c r="J1696" s="115">
        <v>17545.439999999999</v>
      </c>
    </row>
    <row r="1697" spans="1:10" hidden="1">
      <c r="A1697" s="115" t="s">
        <v>1936</v>
      </c>
      <c r="B1697" s="115" t="str">
        <f t="shared" si="26"/>
        <v>MAO-DE-OBRA DE AGRONOMO JUNIOR,PARA SERVICOS DE CONSULTORIADE ENGENHARIA E ARQUITETURA,INCLUSIVE ENCARGOS SOCIAIS</v>
      </c>
      <c r="C1697" s="115" t="s">
        <v>35270</v>
      </c>
      <c r="D1697" s="115" t="s">
        <v>35271</v>
      </c>
      <c r="I1697" s="115" t="s">
        <v>1929</v>
      </c>
      <c r="J1697" s="115">
        <v>15202.88</v>
      </c>
    </row>
    <row r="1698" spans="1:10" hidden="1">
      <c r="A1698" s="115" t="s">
        <v>1937</v>
      </c>
      <c r="B1698" s="115" t="str">
        <f t="shared" si="26"/>
        <v>MAO-DE-OBRA DE AGRONOMO PLENO,PARA SERVICOS DE CONSULTORIA DE ENGENHARIA E ARQUITETURA,INCLUSIVE ENCARGOS SOCIAIS</v>
      </c>
      <c r="C1698" s="115" t="s">
        <v>35272</v>
      </c>
      <c r="D1698" s="115" t="s">
        <v>35266</v>
      </c>
      <c r="I1698" s="115" t="s">
        <v>1929</v>
      </c>
      <c r="J1698" s="115">
        <v>25856.16</v>
      </c>
    </row>
    <row r="1699" spans="1:10" hidden="1">
      <c r="A1699" s="115" t="s">
        <v>1938</v>
      </c>
      <c r="B1699" s="115" t="str">
        <f t="shared" si="26"/>
        <v>MAO-DE-OBRA DE AGRONOMO PLENO,PARA SERVICOS DE CONSULTORIA DE ENGENHARIA E ARQUITETURA,INCLUSIVE ENCARGOS SOCIAIS</v>
      </c>
      <c r="C1699" s="115" t="s">
        <v>35272</v>
      </c>
      <c r="D1699" s="115" t="s">
        <v>35266</v>
      </c>
      <c r="I1699" s="115" t="s">
        <v>1929</v>
      </c>
      <c r="J1699" s="115">
        <v>22403.040000000001</v>
      </c>
    </row>
    <row r="1700" spans="1:10" hidden="1">
      <c r="A1700" s="115" t="s">
        <v>1939</v>
      </c>
      <c r="B1700" s="115" t="str">
        <f t="shared" si="26"/>
        <v>MAO-DE-OBRA DE AGRONOMO SENIOR,PARA SERVICOS DE CONSULTORIADE ENGENHARIA E ARQUITETURA,INCLUSIVE ENCARGOS SOCIAIS</v>
      </c>
      <c r="C1700" s="115" t="s">
        <v>35273</v>
      </c>
      <c r="D1700" s="115" t="s">
        <v>35271</v>
      </c>
      <c r="I1700" s="115" t="s">
        <v>1929</v>
      </c>
      <c r="J1700" s="115">
        <v>36935.360000000001</v>
      </c>
    </row>
    <row r="1701" spans="1:10" hidden="1">
      <c r="A1701" s="115" t="s">
        <v>1940</v>
      </c>
      <c r="B1701" s="115" t="str">
        <f t="shared" si="26"/>
        <v>MAO-DE-OBRA DE AGRONOMO SENIOR,PARA SERVICOS DE CONSULTORIADE ENGENHARIA E ARQUITETURA,INCLUSIVE ENCARGOS SOCIAIS</v>
      </c>
      <c r="C1701" s="115" t="s">
        <v>35273</v>
      </c>
      <c r="D1701" s="115" t="s">
        <v>35271</v>
      </c>
      <c r="I1701" s="115" t="s">
        <v>1929</v>
      </c>
      <c r="J1701" s="115">
        <v>32005.599999999999</v>
      </c>
    </row>
    <row r="1702" spans="1:10" hidden="1">
      <c r="A1702" s="115" t="s">
        <v>1941</v>
      </c>
      <c r="B1702" s="115" t="str">
        <f t="shared" si="26"/>
        <v>MAO-DE-OBRA DE GEOLOGO JUNIOR,PARA SERVICOS DE CONSULTORIA DE ENGENHARIA E ARQUITETURA,INCLUSIVE ENCARGOS SOCIAIS</v>
      </c>
      <c r="C1702" s="115" t="s">
        <v>35274</v>
      </c>
      <c r="D1702" s="115" t="s">
        <v>35266</v>
      </c>
      <c r="I1702" s="115" t="s">
        <v>1929</v>
      </c>
      <c r="J1702" s="115">
        <v>12281.28</v>
      </c>
    </row>
    <row r="1703" spans="1:10" hidden="1">
      <c r="A1703" s="115" t="s">
        <v>1942</v>
      </c>
      <c r="B1703" s="115" t="str">
        <f t="shared" si="26"/>
        <v>MAO-DE-OBRA DE GEOLOGO JUNIOR,PARA SERVICOS DE CONSULTORIA DE ENGENHARIA E ARQUITETURA,INCLUSIVE ENCARGOS SOCIAIS</v>
      </c>
      <c r="C1703" s="115" t="s">
        <v>35274</v>
      </c>
      <c r="D1703" s="115" t="s">
        <v>35266</v>
      </c>
      <c r="I1703" s="115" t="s">
        <v>1929</v>
      </c>
      <c r="J1703" s="115">
        <v>10640.96</v>
      </c>
    </row>
    <row r="1704" spans="1:10" hidden="1">
      <c r="A1704" s="115" t="s">
        <v>1943</v>
      </c>
      <c r="B1704" s="115" t="str">
        <f t="shared" si="26"/>
        <v>MAO-DE-OBRA DE GEOLOGO PLENO,PARA SERVICOS DE CONSULTORIA DE ENGENHARIA E ARQUITETURA,INCLUSIVE ENCARGOS SOCIAIS</v>
      </c>
      <c r="C1704" s="115" t="s">
        <v>35275</v>
      </c>
      <c r="D1704" s="115" t="s">
        <v>35268</v>
      </c>
      <c r="I1704" s="115" t="s">
        <v>1929</v>
      </c>
      <c r="J1704" s="115">
        <v>18098.080000000002</v>
      </c>
    </row>
    <row r="1705" spans="1:10" hidden="1">
      <c r="A1705" s="115" t="s">
        <v>1944</v>
      </c>
      <c r="B1705" s="115" t="str">
        <f t="shared" si="26"/>
        <v>MAO-DE-OBRA DE GEOLOGO PLENO,PARA SERVICOS DE CONSULTORIA DE ENGENHARIA E ARQUITETURA,INCLUSIVE ENCARGOS SOCIAIS</v>
      </c>
      <c r="C1705" s="115" t="s">
        <v>35275</v>
      </c>
      <c r="D1705" s="115" t="s">
        <v>35268</v>
      </c>
      <c r="I1705" s="115" t="s">
        <v>1929</v>
      </c>
      <c r="J1705" s="115">
        <v>15683.36</v>
      </c>
    </row>
    <row r="1706" spans="1:10" hidden="1">
      <c r="A1706" s="115" t="s">
        <v>1945</v>
      </c>
      <c r="B1706" s="115" t="str">
        <f t="shared" si="26"/>
        <v>MAO-DE-OBRA DE GEOLOGO SENIOR,PARA SERVICOS DE CONSULTORIA DE ENGENHARIA E ARQUITETURA,INCLUSIVE ENCARGOS SOCIAIS</v>
      </c>
      <c r="C1706" s="115" t="s">
        <v>35276</v>
      </c>
      <c r="D1706" s="115" t="s">
        <v>35266</v>
      </c>
      <c r="I1706" s="115" t="s">
        <v>1929</v>
      </c>
      <c r="J1706" s="115">
        <v>25856.16</v>
      </c>
    </row>
    <row r="1707" spans="1:10" hidden="1">
      <c r="A1707" s="115" t="s">
        <v>1946</v>
      </c>
      <c r="B1707" s="115" t="str">
        <f t="shared" si="26"/>
        <v>MAO-DE-OBRA DE GEOLOGO SENIOR,PARA SERVICOS DE CONSULTORIA DE ENGENHARIA E ARQUITETURA,INCLUSIVE ENCARGOS SOCIAIS</v>
      </c>
      <c r="C1707" s="115" t="s">
        <v>35276</v>
      </c>
      <c r="D1707" s="115" t="s">
        <v>35266</v>
      </c>
      <c r="I1707" s="115" t="s">
        <v>1929</v>
      </c>
      <c r="J1707" s="115">
        <v>22403.040000000001</v>
      </c>
    </row>
    <row r="1708" spans="1:10" hidden="1">
      <c r="A1708" s="115" t="s">
        <v>1947</v>
      </c>
      <c r="B1708" s="115" t="str">
        <f t="shared" si="26"/>
        <v>MAO-DE-OBRA DE TECNICO ESPECIALIZADO,PARA SERVICOS DE CONSULTORIA DE ENGENHARIA E ARQUITETURA,INCLUSIVE ENCARGOS SOCIAIS</v>
      </c>
      <c r="C1708" s="115" t="s">
        <v>35277</v>
      </c>
      <c r="D1708" s="115" t="s">
        <v>35278</v>
      </c>
      <c r="I1708" s="115" t="s">
        <v>1929</v>
      </c>
      <c r="J1708" s="115">
        <v>8245.6</v>
      </c>
    </row>
    <row r="1709" spans="1:10" hidden="1">
      <c r="A1709" s="115" t="s">
        <v>1948</v>
      </c>
      <c r="B1709" s="115" t="str">
        <f t="shared" si="26"/>
        <v>MAO-DE-OBRA DE TECNICO ESPECIALIZADO,PARA SERVICOS DE CONSULTORIA DE ENGENHARIA E ARQUITETURA,INCLUSIVE ENCARGOS SOCIAIS</v>
      </c>
      <c r="C1709" s="115" t="s">
        <v>35277</v>
      </c>
      <c r="D1709" s="115" t="s">
        <v>35278</v>
      </c>
      <c r="I1709" s="115" t="s">
        <v>1929</v>
      </c>
      <c r="J1709" s="115">
        <v>7145.6</v>
      </c>
    </row>
    <row r="1710" spans="1:10" hidden="1">
      <c r="A1710" s="115" t="s">
        <v>1949</v>
      </c>
      <c r="B1710" s="115" t="str">
        <f t="shared" si="26"/>
        <v>MAO-DE-OBRA DE AUXILIAR TECNICO,PARA SERVICOS DE CONSULTORIA DE ENGENHARIA E ARQUITETURA,INCLUSIVE ENCARGOS SOCIAIS</v>
      </c>
      <c r="C1710" s="115" t="s">
        <v>35279</v>
      </c>
      <c r="D1710" s="115" t="s">
        <v>35280</v>
      </c>
      <c r="I1710" s="115" t="s">
        <v>1929</v>
      </c>
      <c r="J1710" s="115">
        <v>3859.68</v>
      </c>
    </row>
    <row r="1711" spans="1:10" hidden="1">
      <c r="A1711" s="115" t="s">
        <v>1950</v>
      </c>
      <c r="B1711" s="115" t="str">
        <f t="shared" si="26"/>
        <v>MAO-DE-OBRA DE AUXILIAR TECNICO,PARA SERVICOS DE CONSULTORIA DE ENGENHARIA E ARQUITETURA,INCLUSIVE ENCARGOS SOCIAIS</v>
      </c>
      <c r="C1711" s="115" t="s">
        <v>35279</v>
      </c>
      <c r="D1711" s="115" t="s">
        <v>35280</v>
      </c>
      <c r="I1711" s="115" t="s">
        <v>1929</v>
      </c>
      <c r="J1711" s="115">
        <v>3344</v>
      </c>
    </row>
    <row r="1712" spans="1:10" hidden="1">
      <c r="A1712" s="115" t="s">
        <v>1951</v>
      </c>
      <c r="B1712" s="115" t="str">
        <f t="shared" si="26"/>
        <v>MAO-DE-OBRA DE SECRETARIA,PARA SERVICOS DE CONSULTORIA DE ENGENHARIA E ARQUITETURA,INCLUSIVE ENCARGOS SOCIAIS</v>
      </c>
      <c r="C1712" s="115" t="s">
        <v>35281</v>
      </c>
      <c r="D1712" s="115" t="s">
        <v>35282</v>
      </c>
      <c r="I1712" s="115" t="s">
        <v>1929</v>
      </c>
      <c r="J1712" s="115">
        <v>5964.64</v>
      </c>
    </row>
    <row r="1713" spans="1:10" hidden="1">
      <c r="A1713" s="115" t="s">
        <v>1952</v>
      </c>
      <c r="B1713" s="115" t="str">
        <f t="shared" si="26"/>
        <v>MAO-DE-OBRA DE SECRETARIA,PARA SERVICOS DE CONSULTORIA DE ENGENHARIA E ARQUITETURA,INCLUSIVE ENCARGOS SOCIAIS</v>
      </c>
      <c r="C1713" s="115" t="s">
        <v>35281</v>
      </c>
      <c r="D1713" s="115" t="s">
        <v>35282</v>
      </c>
      <c r="I1713" s="115" t="s">
        <v>1929</v>
      </c>
      <c r="J1713" s="115">
        <v>5169.12</v>
      </c>
    </row>
    <row r="1714" spans="1:10" hidden="1">
      <c r="A1714" s="115" t="s">
        <v>1953</v>
      </c>
      <c r="B1714" s="115" t="str">
        <f t="shared" si="26"/>
        <v>MAO-DE-OBRA DE ARQUITETO OU ENGENHEIRO COORDENADOR,PARA SERVICOS DE CONSULTORIA DE ENGENHARIA E ARQUITETURA,INCLUSIVE ENCARGOS SOCIAIS</v>
      </c>
      <c r="C1714" s="115" t="s">
        <v>35283</v>
      </c>
      <c r="D1714" s="115" t="s">
        <v>35284</v>
      </c>
      <c r="E1714" s="115" t="s">
        <v>35285</v>
      </c>
      <c r="I1714" s="115" t="s">
        <v>1929</v>
      </c>
      <c r="J1714" s="115">
        <v>42475.839999999997</v>
      </c>
    </row>
    <row r="1715" spans="1:10" hidden="1">
      <c r="A1715" s="115" t="s">
        <v>1954</v>
      </c>
      <c r="B1715" s="115" t="str">
        <f t="shared" si="26"/>
        <v>MAO-DE-OBRA DE ARQUITETO OU ENGENHEIRO COORDENADOR,PARA SERVICOS DE CONSULTORIA DE ENGENHARIA E ARQUITETURA,INCLUSIVE ENCARGOS SOCIAIS</v>
      </c>
      <c r="C1715" s="115" t="s">
        <v>35283</v>
      </c>
      <c r="D1715" s="115" t="s">
        <v>35284</v>
      </c>
      <c r="E1715" s="115" t="s">
        <v>35285</v>
      </c>
      <c r="I1715" s="115" t="s">
        <v>1929</v>
      </c>
      <c r="J1715" s="115">
        <v>36806.879999999997</v>
      </c>
    </row>
    <row r="1716" spans="1:10" hidden="1">
      <c r="A1716" s="115" t="s">
        <v>1955</v>
      </c>
      <c r="B1716" s="115" t="str">
        <f t="shared" si="26"/>
        <v>MAO-DE-OBRA DE ARQUITETO OU ENGENHEIRO JUNIOR,PARA SERVICOSDE CONSULTORIA DE ENGENHARIA E ARQUITETURA,INCLUSIVE ENCARGOS SOCIAIS</v>
      </c>
      <c r="C1716" s="115" t="s">
        <v>35286</v>
      </c>
      <c r="D1716" s="115" t="s">
        <v>35287</v>
      </c>
      <c r="E1716" s="115" t="s">
        <v>35288</v>
      </c>
      <c r="I1716" s="115" t="s">
        <v>1929</v>
      </c>
      <c r="J1716" s="115">
        <v>17545.439999999999</v>
      </c>
    </row>
    <row r="1717" spans="1:10" hidden="1">
      <c r="A1717" s="115" t="s">
        <v>1956</v>
      </c>
      <c r="B1717" s="115" t="str">
        <f t="shared" si="26"/>
        <v>MAO-DE-OBRA DE ARQUITETO OU ENGENHEIRO JUNIOR,PARA SERVICOSDE CONSULTORIA DE ENGENHARIA E ARQUITETURA,INCLUSIVE ENCARGOS SOCIAIS</v>
      </c>
      <c r="C1717" s="115" t="s">
        <v>35286</v>
      </c>
      <c r="D1717" s="115" t="s">
        <v>35287</v>
      </c>
      <c r="E1717" s="115" t="s">
        <v>35288</v>
      </c>
      <c r="I1717" s="115" t="s">
        <v>1929</v>
      </c>
      <c r="J1717" s="115">
        <v>15202.88</v>
      </c>
    </row>
    <row r="1718" spans="1:10" hidden="1">
      <c r="A1718" s="115" t="s">
        <v>1957</v>
      </c>
      <c r="B1718" s="115" t="str">
        <f t="shared" si="26"/>
        <v>MAO-DE-OBRA DE ARQUITETO OU ENGENHEIRO PLENO,PARA SERVICOS DE CONSULTORIA DE ENGENHARIA E ARQUITETURA,INCLUSIVE ENCARGOS SOCIAIS</v>
      </c>
      <c r="C1718" s="115" t="s">
        <v>35289</v>
      </c>
      <c r="D1718" s="115" t="s">
        <v>35290</v>
      </c>
      <c r="E1718" s="115" t="s">
        <v>35291</v>
      </c>
      <c r="I1718" s="115" t="s">
        <v>1929</v>
      </c>
      <c r="J1718" s="115">
        <v>25856.16</v>
      </c>
    </row>
    <row r="1719" spans="1:10" hidden="1">
      <c r="A1719" s="115" t="s">
        <v>1958</v>
      </c>
      <c r="B1719" s="115" t="str">
        <f t="shared" si="26"/>
        <v>MAO-DE-OBRA DE ARQUITETO OU ENGENHEIRO PLENO,PARA SERVICOS DE CONSULTORIA DE ENGENHARIA E ARQUITETURA,INCLUSIVE ENCARGOS SOCIAIS</v>
      </c>
      <c r="C1719" s="115" t="s">
        <v>35289</v>
      </c>
      <c r="D1719" s="115" t="s">
        <v>35290</v>
      </c>
      <c r="E1719" s="115" t="s">
        <v>35291</v>
      </c>
      <c r="I1719" s="115" t="s">
        <v>1929</v>
      </c>
      <c r="J1719" s="115">
        <v>22403.040000000001</v>
      </c>
    </row>
    <row r="1720" spans="1:10" hidden="1">
      <c r="A1720" s="115" t="s">
        <v>1959</v>
      </c>
      <c r="B1720" s="115" t="str">
        <f t="shared" si="26"/>
        <v>MAO-DE-OBRA DE ARQUITETO OU ENGENHEIRO SENIOR,PARA SERVICOSDE CONSULTORIA DE ENGENHARIA E ARQUITETURA,INCLUSIVE ENCARGOS SOCIAIS</v>
      </c>
      <c r="C1720" s="115" t="s">
        <v>35292</v>
      </c>
      <c r="D1720" s="115" t="s">
        <v>35287</v>
      </c>
      <c r="E1720" s="115" t="s">
        <v>35288</v>
      </c>
      <c r="I1720" s="115" t="s">
        <v>1929</v>
      </c>
      <c r="J1720" s="115">
        <v>36935.360000000001</v>
      </c>
    </row>
    <row r="1721" spans="1:10" hidden="1">
      <c r="A1721" s="115" t="s">
        <v>1960</v>
      </c>
      <c r="B1721" s="115" t="str">
        <f t="shared" si="26"/>
        <v>MAO-DE-OBRA DE ARQUITETO OU ENGENHEIRO SENIOR,PARA SERVICOSDE CONSULTORIA DE ENGENHARIA E ARQUITETURA,INCLUSIVE ENCARGOS SOCIAIS</v>
      </c>
      <c r="C1721" s="115" t="s">
        <v>35292</v>
      </c>
      <c r="D1721" s="115" t="s">
        <v>35287</v>
      </c>
      <c r="E1721" s="115" t="s">
        <v>35288</v>
      </c>
      <c r="I1721" s="115" t="s">
        <v>1929</v>
      </c>
      <c r="J1721" s="115">
        <v>32005.599999999999</v>
      </c>
    </row>
    <row r="1722" spans="1:10" hidden="1">
      <c r="A1722" s="115" t="s">
        <v>1961</v>
      </c>
      <c r="B1722" s="115" t="str">
        <f t="shared" si="26"/>
        <v>MAO-DE-OBRA DE DESENHISTA CADISTA JUNIOR,PARA SERVICOS DE CONSULTORIA DE ENGENHARIA E ARQUITETURA,INCLUSIVE ENCARGOS SOCIAIS</v>
      </c>
      <c r="C1722" s="115" t="s">
        <v>35293</v>
      </c>
      <c r="D1722" s="115" t="s">
        <v>35294</v>
      </c>
      <c r="E1722" s="115" t="s">
        <v>35295</v>
      </c>
      <c r="I1722" s="115" t="s">
        <v>1929</v>
      </c>
      <c r="J1722" s="115">
        <v>4788.96</v>
      </c>
    </row>
    <row r="1723" spans="1:10" hidden="1">
      <c r="A1723" s="115" t="s">
        <v>1962</v>
      </c>
      <c r="B1723" s="115" t="str">
        <f t="shared" si="26"/>
        <v>MAO-DE-OBRA DE DESENHISTA CADISTA JUNIOR,PARA SERVICOS DE CONSULTORIA DE ENGENHARIA E ARQUITETURA,INCLUSIVE ENCARGOS SOCIAIS</v>
      </c>
      <c r="C1723" s="115" t="s">
        <v>35293</v>
      </c>
      <c r="D1723" s="115" t="s">
        <v>35294</v>
      </c>
      <c r="E1723" s="115" t="s">
        <v>35295</v>
      </c>
      <c r="I1723" s="115" t="s">
        <v>1929</v>
      </c>
      <c r="J1723" s="115">
        <v>4150.08</v>
      </c>
    </row>
    <row r="1724" spans="1:10" hidden="1">
      <c r="A1724" s="115" t="s">
        <v>1963</v>
      </c>
      <c r="B1724" s="115" t="str">
        <f t="shared" si="26"/>
        <v>MAO-DE-OBRA DE DESENHISTA CADISTA PLENO,PARA SERVICOS DE CONSULTORIA DE ENGENHARIA E ARQUITETURA,INCLUSIVE ENCARGOS SOCIAIS</v>
      </c>
      <c r="C1724" s="115" t="s">
        <v>35296</v>
      </c>
      <c r="D1724" s="115" t="s">
        <v>35297</v>
      </c>
      <c r="E1724" s="115" t="s">
        <v>35298</v>
      </c>
      <c r="I1724" s="115" t="s">
        <v>1929</v>
      </c>
      <c r="J1724" s="115">
        <v>5473.6</v>
      </c>
    </row>
    <row r="1725" spans="1:10" hidden="1">
      <c r="A1725" s="115" t="s">
        <v>1964</v>
      </c>
      <c r="B1725" s="115" t="str">
        <f t="shared" si="26"/>
        <v>MAO-DE-OBRA DE DESENHISTA CADISTA PLENO,PARA SERVICOS DE CONSULTORIA DE ENGENHARIA E ARQUITETURA,INCLUSIVE ENCARGOS SOCIAIS</v>
      </c>
      <c r="C1725" s="115" t="s">
        <v>35296</v>
      </c>
      <c r="D1725" s="115" t="s">
        <v>35297</v>
      </c>
      <c r="E1725" s="115" t="s">
        <v>35298</v>
      </c>
      <c r="I1725" s="115" t="s">
        <v>1929</v>
      </c>
      <c r="J1725" s="115">
        <v>4743.2</v>
      </c>
    </row>
    <row r="1726" spans="1:10" hidden="1">
      <c r="A1726" s="115" t="s">
        <v>1965</v>
      </c>
      <c r="B1726" s="115" t="str">
        <f t="shared" si="26"/>
        <v>MAO-DE-OBRA DE DESENHISTA CADISTA SENIOR,PARA SERVICOS DE CONSULTORIA DE ENGENHARIA E ARQUITETURA,INCLUSIVE ENCARGOS SOCIAIS</v>
      </c>
      <c r="C1726" s="115" t="s">
        <v>35299</v>
      </c>
      <c r="D1726" s="115" t="s">
        <v>35294</v>
      </c>
      <c r="E1726" s="115" t="s">
        <v>35295</v>
      </c>
      <c r="I1726" s="115" t="s">
        <v>1929</v>
      </c>
      <c r="J1726" s="115">
        <v>6842.88</v>
      </c>
    </row>
    <row r="1727" spans="1:10" hidden="1">
      <c r="A1727" s="115" t="s">
        <v>1966</v>
      </c>
      <c r="B1727" s="115" t="str">
        <f t="shared" si="26"/>
        <v>MAO-DE-OBRA DE DESENHISTA CADISTA SENIOR,PARA SERVICOS DE CONSULTORIA DE ENGENHARIA E ARQUITETURA,INCLUSIVE ENCARGOS SOCIAIS</v>
      </c>
      <c r="C1727" s="115" t="s">
        <v>35299</v>
      </c>
      <c r="D1727" s="115" t="s">
        <v>35294</v>
      </c>
      <c r="E1727" s="115" t="s">
        <v>35295</v>
      </c>
      <c r="I1727" s="115" t="s">
        <v>1929</v>
      </c>
      <c r="J1727" s="115">
        <v>5929.44</v>
      </c>
    </row>
    <row r="1728" spans="1:10" hidden="1">
      <c r="A1728" s="115" t="s">
        <v>1967</v>
      </c>
      <c r="B1728" s="115" t="str">
        <f t="shared" si="26"/>
        <v>MAO-DE-OBRA DE PROJETISTA CADISTA JUNIOR,PARA SERVICOS DE CONSULTORIA DE ENGENHARIA E ARQUITETURA,INCLUSIVE ENCARGOS SOCIAIS</v>
      </c>
      <c r="C1728" s="115" t="s">
        <v>35300</v>
      </c>
      <c r="D1728" s="115" t="s">
        <v>35294</v>
      </c>
      <c r="E1728" s="115" t="s">
        <v>35295</v>
      </c>
      <c r="I1728" s="115" t="s">
        <v>1929</v>
      </c>
      <c r="J1728" s="115">
        <v>7983.36</v>
      </c>
    </row>
    <row r="1729" spans="1:10" hidden="1">
      <c r="A1729" s="115" t="s">
        <v>1968</v>
      </c>
      <c r="B1729" s="115" t="str">
        <f t="shared" si="26"/>
        <v>MAO-DE-OBRA DE PROJETISTA CADISTA JUNIOR,PARA SERVICOS DE CONSULTORIA DE ENGENHARIA E ARQUITETURA,INCLUSIVE ENCARGOS SOCIAIS</v>
      </c>
      <c r="C1729" s="115" t="s">
        <v>35300</v>
      </c>
      <c r="D1729" s="115" t="s">
        <v>35294</v>
      </c>
      <c r="E1729" s="115" t="s">
        <v>35295</v>
      </c>
      <c r="I1729" s="115" t="s">
        <v>1929</v>
      </c>
      <c r="J1729" s="115">
        <v>6916.8</v>
      </c>
    </row>
    <row r="1730" spans="1:10" hidden="1">
      <c r="A1730" s="115" t="s">
        <v>1969</v>
      </c>
      <c r="B1730" s="115" t="str">
        <f t="shared" si="26"/>
        <v>MAO-DE-OBRA DE PROJETISTA CADISTA PLENO,PARA SERVICOS DE CONSULTORIA DE ENGENHARIA E ARQUITETURA,INCLUSIVE ENCARGOS SOCIAIS</v>
      </c>
      <c r="C1730" s="115" t="s">
        <v>35301</v>
      </c>
      <c r="D1730" s="115" t="s">
        <v>35297</v>
      </c>
      <c r="E1730" s="115" t="s">
        <v>35298</v>
      </c>
      <c r="I1730" s="115" t="s">
        <v>1929</v>
      </c>
      <c r="J1730" s="115">
        <v>9123.84</v>
      </c>
    </row>
    <row r="1731" spans="1:10" hidden="1">
      <c r="A1731" s="115" t="s">
        <v>1970</v>
      </c>
      <c r="B1731" s="115" t="str">
        <f t="shared" si="26"/>
        <v>MAO-DE-OBRA DE PROJETISTA CADISTA PLENO,PARA SERVICOS DE CONSULTORIA DE ENGENHARIA E ARQUITETURA,INCLUSIVE ENCARGOS SOCIAIS</v>
      </c>
      <c r="C1731" s="115" t="s">
        <v>35301</v>
      </c>
      <c r="D1731" s="115" t="s">
        <v>35297</v>
      </c>
      <c r="E1731" s="115" t="s">
        <v>35298</v>
      </c>
      <c r="I1731" s="115" t="s">
        <v>1929</v>
      </c>
      <c r="J1731" s="115">
        <v>7905.92</v>
      </c>
    </row>
    <row r="1732" spans="1:10" hidden="1">
      <c r="A1732" s="115" t="s">
        <v>1971</v>
      </c>
      <c r="B1732" s="115" t="str">
        <f t="shared" si="26"/>
        <v>MAO-DE-OBRA DE PROJETISTA CADISTA SENIOR,PARA SERVICOS DE CONSULTORIA DE ENGENHARIA E ARQUITETURA,INCLUSIVE ENCARGOS SOCIAIS</v>
      </c>
      <c r="C1732" s="115" t="s">
        <v>35303</v>
      </c>
      <c r="D1732" s="115" t="s">
        <v>35294</v>
      </c>
      <c r="E1732" s="115" t="s">
        <v>35295</v>
      </c>
      <c r="I1732" s="115" t="s">
        <v>1929</v>
      </c>
      <c r="J1732" s="115">
        <v>11404.8</v>
      </c>
    </row>
    <row r="1733" spans="1:10" hidden="1">
      <c r="A1733" s="115" t="s">
        <v>1972</v>
      </c>
      <c r="B1733" s="115" t="str">
        <f t="shared" ref="B1733:B1796" si="27">C1733&amp;D1733&amp;E1733&amp;F1733&amp;G1733&amp;H1733</f>
        <v>MAO-DE-OBRA DE PROJETISTA CADISTA SENIOR,PARA SERVICOS DE CONSULTORIA DE ENGENHARIA E ARQUITETURA,INCLUSIVE ENCARGOS SOCIAIS</v>
      </c>
      <c r="C1733" s="115" t="s">
        <v>35303</v>
      </c>
      <c r="D1733" s="115" t="s">
        <v>35294</v>
      </c>
      <c r="E1733" s="115" t="s">
        <v>35295</v>
      </c>
      <c r="I1733" s="115" t="s">
        <v>1929</v>
      </c>
      <c r="J1733" s="115">
        <v>9882.4</v>
      </c>
    </row>
    <row r="1734" spans="1:10" hidden="1">
      <c r="A1734" s="115" t="s">
        <v>1973</v>
      </c>
      <c r="B1734" s="115" t="str">
        <f t="shared" si="27"/>
        <v>MAO-DE-OBRA DE CONSULTOR,PARA SERVICOS DE CONSULTORIA DE ENGENHARIA E ARQUITETURA,EXCLUSIVE ENCARGOS SOCIAIS</v>
      </c>
      <c r="C1734" s="115" t="s">
        <v>35304</v>
      </c>
      <c r="D1734" s="115" t="s">
        <v>35305</v>
      </c>
      <c r="I1734" s="115" t="s">
        <v>1929</v>
      </c>
      <c r="J1734" s="115">
        <v>28215</v>
      </c>
    </row>
    <row r="1735" spans="1:10" hidden="1">
      <c r="A1735" s="115" t="s">
        <v>1974</v>
      </c>
      <c r="B1735" s="115" t="str">
        <f t="shared" si="27"/>
        <v>MAO-DE-OBRA DE CONSULTOR,PARA SERVICOS DE CONSULTORIA DE ENGENHARIA E ARQUITETURA,EXCLUSIVE ENCARGOS SOCIAIS</v>
      </c>
      <c r="C1735" s="115" t="s">
        <v>35304</v>
      </c>
      <c r="D1735" s="115" t="s">
        <v>35305</v>
      </c>
      <c r="I1735" s="115" t="s">
        <v>1929</v>
      </c>
      <c r="J1735" s="115">
        <v>28215</v>
      </c>
    </row>
    <row r="1736" spans="1:10" hidden="1">
      <c r="A1736" s="115" t="s">
        <v>1975</v>
      </c>
      <c r="B1736" s="115" t="str">
        <f t="shared" si="27"/>
        <v>MAO-DE-OBRA DE CONSULTOR,PARA SERVICOS DE CONSULTORIA DE ENGENHARIA E ARQUITETURA,INCLUSIVE ENCARGOS SOCIAIS</v>
      </c>
      <c r="C1736" s="115" t="s">
        <v>35304</v>
      </c>
      <c r="D1736" s="115" t="s">
        <v>35306</v>
      </c>
      <c r="I1736" s="115" t="s">
        <v>1929</v>
      </c>
      <c r="J1736" s="115">
        <v>49864.32</v>
      </c>
    </row>
    <row r="1737" spans="1:10" hidden="1">
      <c r="A1737" s="115" t="s">
        <v>1976</v>
      </c>
      <c r="B1737" s="115" t="str">
        <f t="shared" si="27"/>
        <v>MAO-DE-OBRA DE CONSULTOR,PARA SERVICOS DE CONSULTORIA DE ENGENHARIA E ARQUITETURA,INCLUSIVE ENCARGOS SOCIAIS</v>
      </c>
      <c r="C1737" s="115" t="s">
        <v>35304</v>
      </c>
      <c r="D1737" s="115" t="s">
        <v>35306</v>
      </c>
      <c r="I1737" s="115" t="s">
        <v>1929</v>
      </c>
      <c r="J1737" s="115">
        <v>43208</v>
      </c>
    </row>
    <row r="1738" spans="1:10" hidden="1">
      <c r="A1738" s="115" t="s">
        <v>1977</v>
      </c>
      <c r="B1738" s="115" t="str">
        <f t="shared" si="27"/>
        <v>MAO-DE-OBRA DE PROGRAMADOR DE INFORMATICA JUNIOR,PARA SERVICOS DE CONSULTORIA DE ENGENHARIA E ARQUITETURA,INCLUSIVE ENCARGOS SOCIAIS</v>
      </c>
      <c r="C1738" s="115" t="s">
        <v>35310</v>
      </c>
      <c r="D1738" s="115" t="s">
        <v>35311</v>
      </c>
      <c r="E1738" s="115" t="s">
        <v>35312</v>
      </c>
      <c r="I1738" s="115" t="s">
        <v>1929</v>
      </c>
      <c r="J1738" s="115">
        <v>7193.12</v>
      </c>
    </row>
    <row r="1739" spans="1:10" hidden="1">
      <c r="A1739" s="115" t="s">
        <v>1978</v>
      </c>
      <c r="B1739" s="115" t="str">
        <f t="shared" si="27"/>
        <v>MAO-DE-OBRA DE PROGRAMADOR DE INFORMATICA JUNIOR,PARA SERVICOS DE CONSULTORIA DE ENGENHARIA E ARQUITETURA,INCLUSIVE ENCARGOS SOCIAIS</v>
      </c>
      <c r="C1739" s="115" t="s">
        <v>35310</v>
      </c>
      <c r="D1739" s="115" t="s">
        <v>35311</v>
      </c>
      <c r="E1739" s="115" t="s">
        <v>35312</v>
      </c>
      <c r="I1739" s="115" t="s">
        <v>1929</v>
      </c>
      <c r="J1739" s="115">
        <v>6233.92</v>
      </c>
    </row>
    <row r="1740" spans="1:10" hidden="1">
      <c r="A1740" s="115" t="s">
        <v>1979</v>
      </c>
      <c r="B1740" s="115" t="str">
        <f t="shared" si="27"/>
        <v>MAO-DE-OBRA DE PROGRAMADOR DE INFORMATICA PLENO,PARA SERVICOS DE CONSULTORIA DE ENGENHARIA E ARQUITETURA,INCLUSIVE ENCARGOS SOCIAIS</v>
      </c>
      <c r="C1740" s="115" t="s">
        <v>35313</v>
      </c>
      <c r="D1740" s="115" t="s">
        <v>35314</v>
      </c>
      <c r="E1740" s="115" t="s">
        <v>35315</v>
      </c>
      <c r="I1740" s="115" t="s">
        <v>1929</v>
      </c>
      <c r="J1740" s="115">
        <v>8245.6</v>
      </c>
    </row>
    <row r="1741" spans="1:10" hidden="1">
      <c r="A1741" s="115" t="s">
        <v>1980</v>
      </c>
      <c r="B1741" s="115" t="str">
        <f t="shared" si="27"/>
        <v>MAO-DE-OBRA DE PROGRAMADOR DE INFORMATICA PLENO,PARA SERVICOS DE CONSULTORIA DE ENGENHARIA E ARQUITETURA,INCLUSIVE ENCARGOS SOCIAIS</v>
      </c>
      <c r="C1741" s="115" t="s">
        <v>35313</v>
      </c>
      <c r="D1741" s="115" t="s">
        <v>35314</v>
      </c>
      <c r="E1741" s="115" t="s">
        <v>35315</v>
      </c>
      <c r="I1741" s="115" t="s">
        <v>1929</v>
      </c>
      <c r="J1741" s="115">
        <v>7145.6</v>
      </c>
    </row>
    <row r="1742" spans="1:10" hidden="1">
      <c r="A1742" s="115" t="s">
        <v>1981</v>
      </c>
      <c r="B1742" s="115" t="str">
        <f t="shared" si="27"/>
        <v>MAO-DE-OBRA DE PROGRAMADOR DE INFORMATICA SENIOR,PARA SERVICOS DE CONSULTORIA DE ENGENHARIA E ARQUITETURA,INCLUSIVE ENCARGOS SOCIAIS</v>
      </c>
      <c r="C1742" s="115" t="s">
        <v>35316</v>
      </c>
      <c r="D1742" s="115" t="s">
        <v>35311</v>
      </c>
      <c r="E1742" s="115" t="s">
        <v>35312</v>
      </c>
      <c r="I1742" s="115" t="s">
        <v>1929</v>
      </c>
      <c r="J1742" s="115">
        <v>10350.56</v>
      </c>
    </row>
    <row r="1743" spans="1:10" hidden="1">
      <c r="A1743" s="115" t="s">
        <v>1982</v>
      </c>
      <c r="B1743" s="115" t="str">
        <f t="shared" si="27"/>
        <v>MAO-DE-OBRA DE PROGRAMADOR DE INFORMATICA SENIOR,PARA SERVICOS DE CONSULTORIA DE ENGENHARIA E ARQUITETURA,INCLUSIVE ENCARGOS SOCIAIS</v>
      </c>
      <c r="C1743" s="115" t="s">
        <v>35316</v>
      </c>
      <c r="D1743" s="115" t="s">
        <v>35311</v>
      </c>
      <c r="E1743" s="115" t="s">
        <v>35312</v>
      </c>
      <c r="I1743" s="115" t="s">
        <v>1929</v>
      </c>
      <c r="J1743" s="115">
        <v>8968.9599999999991</v>
      </c>
    </row>
    <row r="1744" spans="1:10" hidden="1">
      <c r="A1744" s="115" t="s">
        <v>1983</v>
      </c>
      <c r="B1744" s="115" t="str">
        <f t="shared" si="27"/>
        <v>MAO-DE-OBRA DE ANALISTA DE SISTEMA JUNIOR,PARA SERVICOS DE CONSULTORIA DE ENGENHARIA E ARQUITETURA,INCLUSIVE ENCARGOS SOCIAIS</v>
      </c>
      <c r="C1744" s="115" t="s">
        <v>35317</v>
      </c>
      <c r="D1744" s="115" t="s">
        <v>35318</v>
      </c>
      <c r="E1744" s="115" t="s">
        <v>35319</v>
      </c>
      <c r="I1744" s="115" t="s">
        <v>33835</v>
      </c>
      <c r="J1744" s="115">
        <v>9824.32</v>
      </c>
    </row>
    <row r="1745" spans="1:10" hidden="1">
      <c r="A1745" s="115" t="s">
        <v>1984</v>
      </c>
      <c r="B1745" s="115" t="str">
        <f t="shared" si="27"/>
        <v>MAO-DE-OBRA DE ANALISTA DE SISTEMA JUNIOR,PARA SERVICOS DE CONSULTORIA DE ENGENHARIA E ARQUITETURA,INCLUSIVE ENCARGOS SOCIAIS</v>
      </c>
      <c r="C1745" s="115" t="s">
        <v>35317</v>
      </c>
      <c r="D1745" s="115" t="s">
        <v>35318</v>
      </c>
      <c r="E1745" s="115" t="s">
        <v>35319</v>
      </c>
      <c r="I1745" s="115" t="s">
        <v>33835</v>
      </c>
      <c r="J1745" s="115">
        <v>8513.1200000000008</v>
      </c>
    </row>
    <row r="1746" spans="1:10" hidden="1">
      <c r="A1746" s="115" t="s">
        <v>1985</v>
      </c>
      <c r="B1746" s="115" t="str">
        <f t="shared" si="27"/>
        <v>MAO-DE-OBRA DE ANALISTA DE SISTEMA PLENO,PARA SERVICOS DE CONSULTORIA DE ENGENHARIA E ARQUITETURA,INCLUSIVE ENCARGOS SOCIAIS</v>
      </c>
      <c r="C1746" s="115" t="s">
        <v>35320</v>
      </c>
      <c r="D1746" s="115" t="s">
        <v>35294</v>
      </c>
      <c r="E1746" s="115" t="s">
        <v>35295</v>
      </c>
      <c r="I1746" s="115" t="s">
        <v>1929</v>
      </c>
      <c r="J1746" s="115">
        <v>11228.8</v>
      </c>
    </row>
    <row r="1747" spans="1:10" hidden="1">
      <c r="A1747" s="115" t="s">
        <v>1986</v>
      </c>
      <c r="B1747" s="115" t="str">
        <f t="shared" si="27"/>
        <v>MAO-DE-OBRA DE ANALISTA DE SISTEMA PLENO,PARA SERVICOS DE CONSULTORIA DE ENGENHARIA E ARQUITETURA,INCLUSIVE ENCARGOS SOCIAIS</v>
      </c>
      <c r="C1747" s="115" t="s">
        <v>35320</v>
      </c>
      <c r="D1747" s="115" t="s">
        <v>35294</v>
      </c>
      <c r="E1747" s="115" t="s">
        <v>35295</v>
      </c>
      <c r="I1747" s="115" t="s">
        <v>1929</v>
      </c>
      <c r="J1747" s="115">
        <v>9729.2800000000007</v>
      </c>
    </row>
    <row r="1748" spans="1:10" hidden="1">
      <c r="A1748" s="115" t="s">
        <v>1987</v>
      </c>
      <c r="B1748" s="115" t="str">
        <f t="shared" si="27"/>
        <v>MAO-DE-OBRA DE ANALISTA DE SISTEMA SENIOR,PARA SERVICOS DE CONSULTORIA DE ENGENHARIA E ARQUITETURA,INCLUSIVE ENCARGOS SOCIAIS</v>
      </c>
      <c r="C1748" s="115" t="s">
        <v>35321</v>
      </c>
      <c r="D1748" s="115" t="s">
        <v>35318</v>
      </c>
      <c r="E1748" s="115" t="s">
        <v>35319</v>
      </c>
      <c r="I1748" s="115" t="s">
        <v>1929</v>
      </c>
      <c r="J1748" s="115">
        <v>14036</v>
      </c>
    </row>
    <row r="1749" spans="1:10" hidden="1">
      <c r="A1749" s="115" t="s">
        <v>1988</v>
      </c>
      <c r="B1749" s="115" t="str">
        <f t="shared" si="27"/>
        <v>MAO-DE-OBRA DE ANALISTA DE SISTEMA SENIOR,PARA SERVICOS DE CONSULTORIA DE ENGENHARIA E ARQUITETURA,INCLUSIVE ENCARGOS SOCIAIS</v>
      </c>
      <c r="C1749" s="115" t="s">
        <v>35321</v>
      </c>
      <c r="D1749" s="115" t="s">
        <v>35318</v>
      </c>
      <c r="E1749" s="115" t="s">
        <v>35319</v>
      </c>
      <c r="I1749" s="115" t="s">
        <v>1929</v>
      </c>
      <c r="J1749" s="115">
        <v>12161.6</v>
      </c>
    </row>
    <row r="1750" spans="1:10" hidden="1">
      <c r="A1750" s="115" t="s">
        <v>1989</v>
      </c>
      <c r="B1750" s="115" t="str">
        <f t="shared" si="27"/>
        <v>MAO-DE-OBRA DE DIGITADOR,PARA SERVICOS DE CONSULTORIA DE ENGENHARIA E ARQUITETURA,INCLUSIVE ENCARGOS SOCIAIS</v>
      </c>
      <c r="C1750" s="115" t="s">
        <v>35322</v>
      </c>
      <c r="D1750" s="115" t="s">
        <v>35306</v>
      </c>
      <c r="I1750" s="115" t="s">
        <v>1929</v>
      </c>
      <c r="J1750" s="115">
        <v>3493.6</v>
      </c>
    </row>
    <row r="1751" spans="1:10" hidden="1">
      <c r="A1751" s="115" t="s">
        <v>1990</v>
      </c>
      <c r="B1751" s="115" t="str">
        <f t="shared" si="27"/>
        <v>MAO-DE-OBRA DE DIGITADOR,PARA SERVICOS DE CONSULTORIA DE ENGENHARIA E ARQUITETURA,INCLUSIVE ENCARGOS SOCIAIS</v>
      </c>
      <c r="C1751" s="115" t="s">
        <v>35322</v>
      </c>
      <c r="D1751" s="115" t="s">
        <v>35306</v>
      </c>
      <c r="I1751" s="115" t="s">
        <v>1929</v>
      </c>
      <c r="J1751" s="115">
        <v>3027.2</v>
      </c>
    </row>
    <row r="1752" spans="1:10" hidden="1">
      <c r="A1752" s="115" t="s">
        <v>1991</v>
      </c>
      <c r="B1752" s="115" t="str">
        <f t="shared" si="27"/>
        <v>MAO-DE-OBRA DE ADVOGADO,PARA SERVICOS DE CONSULTORIA DE ENGENHARIA E ARQUITETURA,EXCLUSIVE ENCARGOS SOCIAIS</v>
      </c>
      <c r="C1752" s="115" t="s">
        <v>35307</v>
      </c>
      <c r="D1752" s="115" t="s">
        <v>35308</v>
      </c>
      <c r="I1752" s="115" t="s">
        <v>1929</v>
      </c>
      <c r="J1752" s="115">
        <v>8439.2000000000007</v>
      </c>
    </row>
    <row r="1753" spans="1:10" hidden="1">
      <c r="A1753" s="115" t="s">
        <v>1992</v>
      </c>
      <c r="B1753" s="115" t="str">
        <f t="shared" si="27"/>
        <v>MAO-DE-OBRA DE ADVOGADO,PARA SERVICOS DE CONSULTORIA DE ENGENHARIA E ARQUITETURA,EXCLUSIVE ENCARGOS SOCIAIS</v>
      </c>
      <c r="C1753" s="115" t="s">
        <v>35307</v>
      </c>
      <c r="D1753" s="115" t="s">
        <v>35308</v>
      </c>
      <c r="I1753" s="115" t="s">
        <v>1929</v>
      </c>
      <c r="J1753" s="115">
        <v>8439.2000000000007</v>
      </c>
    </row>
    <row r="1754" spans="1:10" hidden="1">
      <c r="A1754" s="115" t="s">
        <v>1993</v>
      </c>
      <c r="B1754" s="115" t="str">
        <f t="shared" si="27"/>
        <v>MAO-DE-OBRA DE ADVOGADO,PARA SERVICOS DE CONSULTORIA DE ENGENHARIA E ARQUITETURA,INCLUSIVE ENCARGOS SOCIAIS</v>
      </c>
      <c r="C1754" s="115" t="s">
        <v>35307</v>
      </c>
      <c r="D1754" s="115" t="s">
        <v>35309</v>
      </c>
      <c r="I1754" s="115" t="s">
        <v>1929</v>
      </c>
      <c r="J1754" s="115">
        <v>14912.48</v>
      </c>
    </row>
    <row r="1755" spans="1:10" hidden="1">
      <c r="A1755" s="115" t="s">
        <v>1994</v>
      </c>
      <c r="B1755" s="115" t="str">
        <f t="shared" si="27"/>
        <v>MAO-DE-OBRA DE ADVOGADO,PARA SERVICOS DE CONSULTORIA DE ENGENHARIA E ARQUITETURA,INCLUSIVE ENCARGOS SOCIAIS</v>
      </c>
      <c r="C1755" s="115" t="s">
        <v>35307</v>
      </c>
      <c r="D1755" s="115" t="s">
        <v>35309</v>
      </c>
      <c r="I1755" s="115" t="s">
        <v>1929</v>
      </c>
      <c r="J1755" s="115">
        <v>12921.92</v>
      </c>
    </row>
    <row r="1756" spans="1:10" hidden="1">
      <c r="A1756" s="115" t="s">
        <v>1995</v>
      </c>
      <c r="B1756" s="115" t="str">
        <f t="shared" si="27"/>
        <v>MAO-DE-OBRA DE ENGENHEIRO SANITARISTA,PARA SERVICOS DE CONSULTORIA DE ENGENHARIA E ARQUITETURA,EXCLUSIVE ENCARGOS SOCIAIS</v>
      </c>
      <c r="C1756" s="115" t="s">
        <v>35326</v>
      </c>
      <c r="D1756" s="115" t="s">
        <v>35327</v>
      </c>
      <c r="E1756" s="115" t="s">
        <v>33999</v>
      </c>
      <c r="I1756" s="115" t="s">
        <v>1929</v>
      </c>
      <c r="J1756" s="115">
        <v>14630</v>
      </c>
    </row>
    <row r="1757" spans="1:10" hidden="1">
      <c r="A1757" s="115" t="s">
        <v>1996</v>
      </c>
      <c r="B1757" s="115" t="str">
        <f t="shared" si="27"/>
        <v>MAO-DE-OBRA DE ENGENHEIRO SANITARISTA,PARA SERVICOS DE CONSULTORIA DE ENGENHARIA E ARQUITETURA,EXCLUSIVE ENCARGOS SOCIAIS</v>
      </c>
      <c r="C1757" s="115" t="s">
        <v>35326</v>
      </c>
      <c r="D1757" s="115" t="s">
        <v>35327</v>
      </c>
      <c r="E1757" s="115" t="s">
        <v>33999</v>
      </c>
      <c r="I1757" s="115" t="s">
        <v>1929</v>
      </c>
      <c r="J1757" s="115">
        <v>14630</v>
      </c>
    </row>
    <row r="1758" spans="1:10" hidden="1">
      <c r="A1758" s="115" t="s">
        <v>1997</v>
      </c>
      <c r="B1758" s="115" t="str">
        <f t="shared" si="27"/>
        <v>MAO-DE-OBRA DE ENGENHEIRO SANITARISTA,PARA SERVICOS DE CONSULTORIA DE ENGENHARIA E ARQUITETURA,INCLUSIVE ENCARGOS SOCIAIS</v>
      </c>
      <c r="C1758" s="115" t="s">
        <v>35326</v>
      </c>
      <c r="D1758" s="115" t="s">
        <v>35328</v>
      </c>
      <c r="E1758" s="115" t="s">
        <v>33999</v>
      </c>
      <c r="I1758" s="115" t="s">
        <v>1929</v>
      </c>
      <c r="J1758" s="115">
        <v>25856.16</v>
      </c>
    </row>
    <row r="1759" spans="1:10" hidden="1">
      <c r="A1759" s="115" t="s">
        <v>1998</v>
      </c>
      <c r="B1759" s="115" t="str">
        <f t="shared" si="27"/>
        <v>MAO-DE-OBRA DE ENGENHEIRO SANITARISTA,PARA SERVICOS DE CONSULTORIA DE ENGENHARIA E ARQUITETURA,INCLUSIVE ENCARGOS SOCIAIS</v>
      </c>
      <c r="C1759" s="115" t="s">
        <v>35326</v>
      </c>
      <c r="D1759" s="115" t="s">
        <v>35328</v>
      </c>
      <c r="E1759" s="115" t="s">
        <v>33999</v>
      </c>
      <c r="I1759" s="115" t="s">
        <v>1929</v>
      </c>
      <c r="J1759" s="115">
        <v>22403.040000000001</v>
      </c>
    </row>
    <row r="1760" spans="1:10" hidden="1">
      <c r="A1760" s="115" t="s">
        <v>1999</v>
      </c>
      <c r="B1760" s="115" t="str">
        <f t="shared" si="27"/>
        <v>MAO-DE-OBRA DE ANALISTA AMBIENTAL,PARA SERVICOS DE CONSULTORIA DE ENGENHARIA E ARQUITETURA,EXCLUSIVE ENCARGOS SOCIAIS</v>
      </c>
      <c r="C1760" s="115" t="s">
        <v>35323</v>
      </c>
      <c r="D1760" s="115" t="s">
        <v>35324</v>
      </c>
      <c r="I1760" s="115" t="s">
        <v>1929</v>
      </c>
      <c r="J1760" s="115">
        <v>8934.2000000000007</v>
      </c>
    </row>
    <row r="1761" spans="1:10" hidden="1">
      <c r="A1761" s="115" t="s">
        <v>2000</v>
      </c>
      <c r="B1761" s="115" t="str">
        <f t="shared" si="27"/>
        <v>MAO-DE-OBRA DE ANALISTA AMBIENTAL,PARA SERVICOS DE CONSULTORIA DE ENGENHARIA E ARQUITETURA,EXCLUSIVE ENCARGOS SOCIAIS</v>
      </c>
      <c r="C1761" s="115" t="s">
        <v>35323</v>
      </c>
      <c r="D1761" s="115" t="s">
        <v>35324</v>
      </c>
      <c r="I1761" s="115" t="s">
        <v>1929</v>
      </c>
      <c r="J1761" s="115">
        <v>8934.2000000000007</v>
      </c>
    </row>
    <row r="1762" spans="1:10" hidden="1">
      <c r="A1762" s="115" t="s">
        <v>2001</v>
      </c>
      <c r="B1762" s="115" t="str">
        <f t="shared" si="27"/>
        <v>MAO-DE-OBRA DE ANALISTA AMBIENTAL,PARA SERVICOS DE CONSULTORIA DE ENGENHARIA E ARQUITETURA,INCLUSIVE ENCARGOS SOCIAIS</v>
      </c>
      <c r="C1762" s="115" t="s">
        <v>35323</v>
      </c>
      <c r="D1762" s="115" t="s">
        <v>35325</v>
      </c>
      <c r="I1762" s="115" t="s">
        <v>1929</v>
      </c>
      <c r="J1762" s="115">
        <v>15790.72</v>
      </c>
    </row>
    <row r="1763" spans="1:10" hidden="1">
      <c r="A1763" s="115" t="s">
        <v>2002</v>
      </c>
      <c r="B1763" s="115" t="str">
        <f t="shared" si="27"/>
        <v>MAO-DE-OBRA DE ANALISTA AMBIENTAL,PARA SERVICOS DE CONSULTORIA DE ENGENHARIA E ARQUITETURA,INCLUSIVE ENCARGOS SOCIAIS</v>
      </c>
      <c r="C1763" s="115" t="s">
        <v>35323</v>
      </c>
      <c r="D1763" s="115" t="s">
        <v>35325</v>
      </c>
      <c r="I1763" s="115" t="s">
        <v>1929</v>
      </c>
      <c r="J1763" s="115">
        <v>13682.24</v>
      </c>
    </row>
    <row r="1764" spans="1:10" hidden="1">
      <c r="A1764" s="115" t="s">
        <v>2003</v>
      </c>
      <c r="B1764" s="115" t="str">
        <f t="shared" si="27"/>
        <v>FAMILIA 01.050PROJETOS E CONSULTORIA</v>
      </c>
      <c r="C1764" s="115" t="s">
        <v>35329</v>
      </c>
      <c r="D1764" s="115" t="s">
        <v>35330</v>
      </c>
      <c r="J1764" s="115">
        <v>4767</v>
      </c>
    </row>
    <row r="1765" spans="1:10" hidden="1">
      <c r="A1765" s="115" t="s">
        <v>2004</v>
      </c>
      <c r="B1765" s="115" t="str">
        <f t="shared" si="27"/>
        <v>FAMILIA 01.050PROJETOS E CONSULTORIA</v>
      </c>
      <c r="C1765" s="115" t="s">
        <v>35329</v>
      </c>
      <c r="D1765" s="115" t="s">
        <v>35330</v>
      </c>
      <c r="J1765" s="115">
        <v>4375</v>
      </c>
    </row>
    <row r="1766" spans="1:10" hidden="1">
      <c r="A1766" s="115" t="s">
        <v>2005</v>
      </c>
      <c r="B1766" s="115" t="str">
        <f t="shared" si="27"/>
        <v>TAPUME DE VEDACAO OU PROTECAO,EXECUTADO C/CHAPAS DE MADEIRACOMPENSADA,RESINADA,LISA,DE COLAGEM FENOLICA,A PROVA D`AGUA,COM 2,20X1,10M E 6MM DE ESPESSURA,PREGADAS EM PECAS DE MADEIRA DE 3ª DE 3"X3" HORIZONTAIS E VERTICAIS A CADA 1,22M,EXCLUSIVE PINTURA</v>
      </c>
      <c r="C1766" s="115" t="s">
        <v>35331</v>
      </c>
      <c r="D1766" s="115" t="s">
        <v>35332</v>
      </c>
      <c r="E1766" s="115" t="s">
        <v>35333</v>
      </c>
      <c r="F1766" s="115" t="s">
        <v>35334</v>
      </c>
      <c r="G1766" s="115" t="s">
        <v>35335</v>
      </c>
      <c r="I1766" s="115" t="s">
        <v>16</v>
      </c>
      <c r="J1766" s="115">
        <v>53.76</v>
      </c>
    </row>
    <row r="1767" spans="1:10" hidden="1">
      <c r="A1767" s="115" t="s">
        <v>2006</v>
      </c>
      <c r="B1767" s="115" t="str">
        <f t="shared" si="27"/>
        <v>TAPUME DE VEDACAO OU PROTECAO,EXECUTADO C/CHAPAS DE MADEIRACOMPENSADA,RESINADA,LISA,DE COLAGEM FENOLICA,A PROVA D`AGUA,COM 2,20X1,10M E 6MM DE ESPESSURA,PREGADAS EM PECAS DE MADEIRA DE 3ª DE 3"X3" HORIZONTAIS E VERTICAIS A CADA 1,22M,EXCLUSIVE PINTURA</v>
      </c>
      <c r="C1767" s="115" t="s">
        <v>35331</v>
      </c>
      <c r="D1767" s="115" t="s">
        <v>35332</v>
      </c>
      <c r="E1767" s="115" t="s">
        <v>35333</v>
      </c>
      <c r="F1767" s="115" t="s">
        <v>35334</v>
      </c>
      <c r="G1767" s="115" t="s">
        <v>35335</v>
      </c>
      <c r="I1767" s="115" t="s">
        <v>16</v>
      </c>
      <c r="J1767" s="115">
        <v>49.48</v>
      </c>
    </row>
    <row r="1768" spans="1:10" hidden="1">
      <c r="A1768" s="115" t="s">
        <v>2007</v>
      </c>
      <c r="B1768" s="115"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8" s="115" t="s">
        <v>35331</v>
      </c>
      <c r="D1768" s="115" t="s">
        <v>35332</v>
      </c>
      <c r="E1768" s="115" t="s">
        <v>35333</v>
      </c>
      <c r="F1768" s="115" t="s">
        <v>35334</v>
      </c>
      <c r="G1768" s="115" t="s">
        <v>35336</v>
      </c>
      <c r="I1768" s="115" t="s">
        <v>16</v>
      </c>
      <c r="J1768" s="115">
        <v>42.88</v>
      </c>
    </row>
    <row r="1769" spans="1:10" hidden="1">
      <c r="A1769" s="115" t="s">
        <v>2008</v>
      </c>
      <c r="B1769" s="115"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9" s="115" t="s">
        <v>35331</v>
      </c>
      <c r="D1769" s="115" t="s">
        <v>35332</v>
      </c>
      <c r="E1769" s="115" t="s">
        <v>35333</v>
      </c>
      <c r="F1769" s="115" t="s">
        <v>35334</v>
      </c>
      <c r="G1769" s="115" t="s">
        <v>35336</v>
      </c>
      <c r="I1769" s="115" t="s">
        <v>16</v>
      </c>
      <c r="J1769" s="115">
        <v>38.6</v>
      </c>
    </row>
    <row r="1770" spans="1:10" hidden="1">
      <c r="A1770" s="115" t="s">
        <v>2009</v>
      </c>
      <c r="B1770" s="115"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15" t="s">
        <v>35337</v>
      </c>
      <c r="D1770" s="115" t="s">
        <v>35338</v>
      </c>
      <c r="E1770" s="115" t="s">
        <v>35339</v>
      </c>
      <c r="F1770" s="115" t="s">
        <v>35340</v>
      </c>
      <c r="G1770" s="115" t="s">
        <v>35341</v>
      </c>
      <c r="H1770" s="115" t="s">
        <v>35342</v>
      </c>
      <c r="I1770" s="115" t="s">
        <v>16</v>
      </c>
      <c r="J1770" s="115">
        <v>35.42</v>
      </c>
    </row>
    <row r="1771" spans="1:10" hidden="1">
      <c r="A1771" s="115" t="s">
        <v>2010</v>
      </c>
      <c r="B1771" s="115"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15" t="s">
        <v>35337</v>
      </c>
      <c r="D1771" s="115" t="s">
        <v>35338</v>
      </c>
      <c r="E1771" s="115" t="s">
        <v>35339</v>
      </c>
      <c r="F1771" s="115" t="s">
        <v>35340</v>
      </c>
      <c r="G1771" s="115" t="s">
        <v>35341</v>
      </c>
      <c r="H1771" s="115" t="s">
        <v>35342</v>
      </c>
      <c r="I1771" s="115" t="s">
        <v>16</v>
      </c>
      <c r="J1771" s="115">
        <v>31.14</v>
      </c>
    </row>
    <row r="1772" spans="1:10" hidden="1">
      <c r="A1772" s="115" t="s">
        <v>2011</v>
      </c>
      <c r="B1772" s="115" t="str">
        <f t="shared" si="27"/>
        <v>TAPUME DE VEDACAO OU PROTECAO,EXECUTADO COM TELHAS TRAPEZOIDAIS DE ACO GALVANIZADO,ESPESSURA DE 0,5MM,ESTAS COM 4 VEZESDE UTILIZACAO,INCLUSIVE ENGRADAMENTO DE MADEIRA,UTILIZADO 2VEZES E PINTURA ESMALTE SINTETICO NA FACE EXTERNA</v>
      </c>
      <c r="C1772" s="115" t="s">
        <v>35343</v>
      </c>
      <c r="D1772" s="115" t="s">
        <v>35344</v>
      </c>
      <c r="E1772" s="115" t="s">
        <v>35345</v>
      </c>
      <c r="F1772" s="115" t="s">
        <v>35346</v>
      </c>
      <c r="I1772" s="115" t="s">
        <v>16</v>
      </c>
      <c r="J1772" s="115">
        <v>28.65</v>
      </c>
    </row>
    <row r="1773" spans="1:10" hidden="1">
      <c r="A1773" s="115" t="s">
        <v>23</v>
      </c>
      <c r="B1773" s="115" t="str">
        <f t="shared" si="27"/>
        <v>TAPUME DE VEDACAO OU PROTECAO,EXECUTADO COM TELHAS TRAPEZOIDAIS DE ACO GALVANIZADO,ESPESSURA DE 0,5MM,ESTAS COM 4 VEZESDE UTILIZACAO,INCLUSIVE ENGRADAMENTO DE MADEIRA,UTILIZADO 2VEZES E PINTURA ESMALTE SINTETICO NA FACE EXTERNA</v>
      </c>
      <c r="C1773" s="115" t="s">
        <v>35343</v>
      </c>
      <c r="D1773" s="115" t="s">
        <v>35344</v>
      </c>
      <c r="E1773" s="115" t="s">
        <v>35345</v>
      </c>
      <c r="F1773" s="115" t="s">
        <v>35346</v>
      </c>
      <c r="I1773" s="115" t="s">
        <v>16</v>
      </c>
      <c r="J1773" s="115">
        <v>26.98</v>
      </c>
    </row>
    <row r="1774" spans="1:10" hidden="1">
      <c r="A1774" s="115" t="s">
        <v>2012</v>
      </c>
      <c r="B1774" s="115" t="str">
        <f t="shared" si="27"/>
        <v>TAPUME DE VEDACAO OU PROTECAO EXECUTADO COM TELHAS TRAPEZOIDAIS DE ACO GALVANIZADO,ESPESSURA DE 0,5MM,ESTAS COM 4 VEZESDE UTILIZACAO,INCLUSIVE ENGRADAMENTO DE MADEIRA,UTILIZADO 2VEZES E PINTURA ESMALTE SINTETICO NAS FACES INTERNA E EXTERNA</v>
      </c>
      <c r="C1774" s="115" t="s">
        <v>35347</v>
      </c>
      <c r="D1774" s="115" t="s">
        <v>35344</v>
      </c>
      <c r="E1774" s="115" t="s">
        <v>35345</v>
      </c>
      <c r="F1774" s="115" t="s">
        <v>35348</v>
      </c>
      <c r="G1774" s="115" t="s">
        <v>34421</v>
      </c>
      <c r="I1774" s="115" t="s">
        <v>16</v>
      </c>
      <c r="J1774" s="115">
        <v>37.200000000000003</v>
      </c>
    </row>
    <row r="1775" spans="1:10" hidden="1">
      <c r="A1775" s="115" t="s">
        <v>2013</v>
      </c>
      <c r="B1775" s="115" t="str">
        <f t="shared" si="27"/>
        <v>TAPUME DE VEDACAO OU PROTECAO EXECUTADO COM TELHAS TRAPEZOIDAIS DE ACO GALVANIZADO,ESPESSURA DE 0,5MM,ESTAS COM 4 VEZESDE UTILIZACAO,INCLUSIVE ENGRADAMENTO DE MADEIRA,UTILIZADO 2VEZES E PINTURA ESMALTE SINTETICO NAS FACES INTERNA E EXTERNA</v>
      </c>
      <c r="C1775" s="115" t="s">
        <v>35347</v>
      </c>
      <c r="D1775" s="115" t="s">
        <v>35344</v>
      </c>
      <c r="E1775" s="115" t="s">
        <v>35345</v>
      </c>
      <c r="F1775" s="115" t="s">
        <v>35348</v>
      </c>
      <c r="G1775" s="115" t="s">
        <v>34421</v>
      </c>
      <c r="I1775" s="115" t="s">
        <v>16</v>
      </c>
      <c r="J1775" s="115">
        <v>34.93</v>
      </c>
    </row>
    <row r="1776" spans="1:10" hidden="1">
      <c r="A1776" s="115" t="s">
        <v>2014</v>
      </c>
      <c r="B1776" s="115" t="str">
        <f t="shared" si="27"/>
        <v>TAPUME DE VEDACAO OU PROTECAO EXECUTADO COM TELHAS TRAPEZOIDAIS DE ACO GALVANIZADO,ESPESSURA DE 0,5MM,ESTAS COM 4 VEZESDE UTILIZACAO,INCLUSIVE ENGRADAMENTO DE MADEIRA,UTILIZADO 2VEZES,EXCLUSIVE PINTURA</v>
      </c>
      <c r="C1776" s="115" t="s">
        <v>35347</v>
      </c>
      <c r="D1776" s="115" t="s">
        <v>35344</v>
      </c>
      <c r="E1776" s="115" t="s">
        <v>35345</v>
      </c>
      <c r="F1776" s="115" t="s">
        <v>35349</v>
      </c>
      <c r="I1776" s="115" t="s">
        <v>16</v>
      </c>
      <c r="J1776" s="115">
        <v>20.100000000000001</v>
      </c>
    </row>
    <row r="1777" spans="1:10" hidden="1">
      <c r="A1777" s="115" t="s">
        <v>2015</v>
      </c>
      <c r="B1777" s="115" t="str">
        <f t="shared" si="27"/>
        <v>TAPUME DE VEDACAO OU PROTECAO EXECUTADO COM TELHAS TRAPEZOIDAIS DE ACO GALVANIZADO,ESPESSURA DE 0,5MM,ESTAS COM 4 VEZESDE UTILIZACAO,INCLUSIVE ENGRADAMENTO DE MADEIRA,UTILIZADO 2VEZES,EXCLUSIVE PINTURA</v>
      </c>
      <c r="C1777" s="115" t="s">
        <v>35347</v>
      </c>
      <c r="D1777" s="115" t="s">
        <v>35344</v>
      </c>
      <c r="E1777" s="115" t="s">
        <v>35345</v>
      </c>
      <c r="F1777" s="115" t="s">
        <v>35349</v>
      </c>
      <c r="I1777" s="115" t="s">
        <v>16</v>
      </c>
      <c r="J1777" s="115">
        <v>19.03</v>
      </c>
    </row>
    <row r="1778" spans="1:10" hidden="1">
      <c r="A1778" s="115" t="s">
        <v>2016</v>
      </c>
      <c r="B1778" s="115" t="str">
        <f t="shared" si="27"/>
        <v>TAPUME DE VEDACAO OU PROTECAO,EXECUTADO COM TELHAS TRAPEZOIDAIS DE ACO GALVANIZADO,ESPESSURA DE 0,5MM,ESTAS COM 2 VEZESDE UTILIZACAO,INCLUSIVE ENGRADAMENTO DE MADEIRA,UTILIZADO 2VEZES E PINTURA ESMALTE SINTETICO NA FACE EXTERNA</v>
      </c>
      <c r="C1778" s="115" t="s">
        <v>35343</v>
      </c>
      <c r="D1778" s="115" t="s">
        <v>35350</v>
      </c>
      <c r="E1778" s="115" t="s">
        <v>35345</v>
      </c>
      <c r="F1778" s="115" t="s">
        <v>35346</v>
      </c>
      <c r="I1778" s="115" t="s">
        <v>16</v>
      </c>
      <c r="J1778" s="115">
        <v>37.29</v>
      </c>
    </row>
    <row r="1779" spans="1:10" hidden="1">
      <c r="A1779" s="115" t="s">
        <v>2017</v>
      </c>
      <c r="B1779" s="115" t="str">
        <f t="shared" si="27"/>
        <v>TAPUME DE VEDACAO OU PROTECAO,EXECUTADO COM TELHAS TRAPEZOIDAIS DE ACO GALVANIZADO,ESPESSURA DE 0,5MM,ESTAS COM 2 VEZESDE UTILIZACAO,INCLUSIVE ENGRADAMENTO DE MADEIRA,UTILIZADO 2VEZES E PINTURA ESMALTE SINTETICO NA FACE EXTERNA</v>
      </c>
      <c r="C1779" s="115" t="s">
        <v>35343</v>
      </c>
      <c r="D1779" s="115" t="s">
        <v>35350</v>
      </c>
      <c r="E1779" s="115" t="s">
        <v>35345</v>
      </c>
      <c r="F1779" s="115" t="s">
        <v>35346</v>
      </c>
      <c r="I1779" s="115" t="s">
        <v>16</v>
      </c>
      <c r="J1779" s="115">
        <v>35.619999999999997</v>
      </c>
    </row>
    <row r="1780" spans="1:10" hidden="1">
      <c r="A1780" s="115" t="s">
        <v>2018</v>
      </c>
      <c r="B1780" s="115" t="str">
        <f t="shared" si="27"/>
        <v>TAPUME DE VEDACAO OU PROTECAO,EXECUTADO COM TELHAS TRAPEZOIDAIS DE ACO GALVANIZADO,ESPESSURA DE 0,5MM,ESTAS COM 2 VEZESDE UTILIZACAO,INCLUSIVE ENGRADAMENTO DE MADEIRA,UTILIZADO 2VEZES E PINTURA ESMALTE SINTETICO NAS FACES INTERNA E EXTERNA</v>
      </c>
      <c r="C1780" s="115" t="s">
        <v>35343</v>
      </c>
      <c r="D1780" s="115" t="s">
        <v>35350</v>
      </c>
      <c r="E1780" s="115" t="s">
        <v>35345</v>
      </c>
      <c r="F1780" s="115" t="s">
        <v>35348</v>
      </c>
      <c r="G1780" s="115" t="s">
        <v>34421</v>
      </c>
      <c r="I1780" s="115" t="s">
        <v>16</v>
      </c>
      <c r="J1780" s="115">
        <v>45.84</v>
      </c>
    </row>
    <row r="1781" spans="1:10" hidden="1">
      <c r="A1781" s="115" t="s">
        <v>2019</v>
      </c>
      <c r="B1781" s="115" t="str">
        <f t="shared" si="27"/>
        <v>TAPUME DE VEDACAO OU PROTECAO,EXECUTADO COM TELHAS TRAPEZOIDAIS DE ACO GALVANIZADO,ESPESSURA DE 0,5MM,ESTAS COM 2 VEZESDE UTILIZACAO,INCLUSIVE ENGRADAMENTO DE MADEIRA,UTILIZADO 2VEZES E PINTURA ESMALTE SINTETICO NAS FACES INTERNA E EXTERNA</v>
      </c>
      <c r="C1781" s="115" t="s">
        <v>35343</v>
      </c>
      <c r="D1781" s="115" t="s">
        <v>35350</v>
      </c>
      <c r="E1781" s="115" t="s">
        <v>35345</v>
      </c>
      <c r="F1781" s="115" t="s">
        <v>35348</v>
      </c>
      <c r="G1781" s="115" t="s">
        <v>34421</v>
      </c>
      <c r="I1781" s="115" t="s">
        <v>16</v>
      </c>
      <c r="J1781" s="115">
        <v>43.57</v>
      </c>
    </row>
    <row r="1782" spans="1:10" hidden="1">
      <c r="A1782" s="115" t="s">
        <v>2020</v>
      </c>
      <c r="B1782" s="115" t="str">
        <f t="shared" si="27"/>
        <v>TAPUME DE VEDACAO OU PROTECAO,EXECUTADO COM TELHAS TRAPEZOIDAIS DE ACO GALVANIZADO,ESPESSURA DE 0,5MM,ESTAS COM 2 VEZESDE UTILIZACAO,INCLUSIVE ENGRADAMENTO DE MADEIRA,UTILIZADO 2VEZES,EXCLUSIVE PINTURA</v>
      </c>
      <c r="C1782" s="115" t="s">
        <v>35343</v>
      </c>
      <c r="D1782" s="115" t="s">
        <v>35350</v>
      </c>
      <c r="E1782" s="115" t="s">
        <v>35345</v>
      </c>
      <c r="F1782" s="115" t="s">
        <v>35349</v>
      </c>
      <c r="I1782" s="115" t="s">
        <v>16</v>
      </c>
      <c r="J1782" s="115">
        <v>28.74</v>
      </c>
    </row>
    <row r="1783" spans="1:10" hidden="1">
      <c r="A1783" s="115" t="s">
        <v>2021</v>
      </c>
      <c r="B1783" s="115" t="str">
        <f t="shared" si="27"/>
        <v>TAPUME DE VEDACAO OU PROTECAO,EXECUTADO COM TELHAS TRAPEZOIDAIS DE ACO GALVANIZADO,ESPESSURA DE 0,5MM,ESTAS COM 2 VEZESDE UTILIZACAO,INCLUSIVE ENGRADAMENTO DE MADEIRA,UTILIZADO 2VEZES,EXCLUSIVE PINTURA</v>
      </c>
      <c r="C1783" s="115" t="s">
        <v>35343</v>
      </c>
      <c r="D1783" s="115" t="s">
        <v>35350</v>
      </c>
      <c r="E1783" s="115" t="s">
        <v>35345</v>
      </c>
      <c r="F1783" s="115" t="s">
        <v>35349</v>
      </c>
      <c r="I1783" s="115" t="s">
        <v>16</v>
      </c>
      <c r="J1783" s="115">
        <v>27.67</v>
      </c>
    </row>
    <row r="1784" spans="1:10" hidden="1">
      <c r="A1784" s="115" t="s">
        <v>2022</v>
      </c>
      <c r="B1784" s="115" t="str">
        <f t="shared" si="27"/>
        <v>TAPUME DE VEDACAO OU PROTECAO,EXECUTADO COM TABUAS DE MADEIRA DE 3ª DE 1"X9" E 1"X12" PREGADAS EM PECAS DE MADEIRA DE 3ª DE 3"X3" VERTICAIS A CADA 1,50M,EXCLUSIVE PINTURA</v>
      </c>
      <c r="C1784" s="115" t="s">
        <v>35351</v>
      </c>
      <c r="D1784" s="115" t="s">
        <v>35352</v>
      </c>
      <c r="E1784" s="115" t="s">
        <v>35353</v>
      </c>
      <c r="I1784" s="115" t="s">
        <v>16</v>
      </c>
      <c r="J1784" s="115">
        <v>77.75</v>
      </c>
    </row>
    <row r="1785" spans="1:10" hidden="1">
      <c r="A1785" s="115" t="s">
        <v>2023</v>
      </c>
      <c r="B1785" s="115" t="str">
        <f t="shared" si="27"/>
        <v>TAPUME DE VEDACAO OU PROTECAO,EXECUTADO COM TABUAS DE MADEIRA DE 3ª DE 1"X9" E 1"X12" PREGADAS EM PECAS DE MADEIRA DE 3ª DE 3"X3" VERTICAIS A CADA 1,50M,EXCLUSIVE PINTURA</v>
      </c>
      <c r="C1785" s="115" t="s">
        <v>35351</v>
      </c>
      <c r="D1785" s="115" t="s">
        <v>35352</v>
      </c>
      <c r="E1785" s="115" t="s">
        <v>35353</v>
      </c>
      <c r="I1785" s="115" t="s">
        <v>16</v>
      </c>
      <c r="J1785" s="115">
        <v>71.86</v>
      </c>
    </row>
    <row r="1786" spans="1:10" hidden="1">
      <c r="A1786" s="115" t="s">
        <v>2024</v>
      </c>
      <c r="B1786" s="115" t="str">
        <f t="shared" si="27"/>
        <v>BARRACAO DE OBRA,COM PAREDES E PISO DE TABUAS DE MADEIRA DE3ª,COBERTURA DE TELHAS DE FIBROCIMENTO DE 6MM,E INSTALACOES,EXCLUSIVE PINTURA,SENDO REAPROVEITADO 2 VEZES</v>
      </c>
      <c r="C1786" s="115" t="s">
        <v>35354</v>
      </c>
      <c r="D1786" s="115" t="s">
        <v>35355</v>
      </c>
      <c r="E1786" s="115" t="s">
        <v>35356</v>
      </c>
      <c r="I1786" s="115" t="s">
        <v>16</v>
      </c>
      <c r="J1786" s="115">
        <v>401.6</v>
      </c>
    </row>
    <row r="1787" spans="1:10" hidden="1">
      <c r="A1787" s="115" t="s">
        <v>2025</v>
      </c>
      <c r="B1787" s="115" t="str">
        <f t="shared" si="27"/>
        <v>BARRACAO DE OBRA,COM PAREDES E PISO DE TABUAS DE MADEIRA DE3ª,COBERTURA DE TELHAS DE FIBROCIMENTO DE 6MM,E INSTALACOES,EXCLUSIVE PINTURA,SENDO REAPROVEITADO 2 VEZES</v>
      </c>
      <c r="C1787" s="115" t="s">
        <v>35354</v>
      </c>
      <c r="D1787" s="115" t="s">
        <v>35355</v>
      </c>
      <c r="E1787" s="115" t="s">
        <v>35356</v>
      </c>
      <c r="I1787" s="115" t="s">
        <v>16</v>
      </c>
      <c r="J1787" s="115">
        <v>357.23</v>
      </c>
    </row>
    <row r="1788" spans="1:10" hidden="1">
      <c r="A1788" s="115" t="s">
        <v>2026</v>
      </c>
      <c r="B1788" s="11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15" t="s">
        <v>35357</v>
      </c>
      <c r="D1788" s="115" t="s">
        <v>35358</v>
      </c>
      <c r="E1788" s="115" t="s">
        <v>35359</v>
      </c>
      <c r="F1788" s="115" t="s">
        <v>35360</v>
      </c>
      <c r="G1788" s="115" t="s">
        <v>35361</v>
      </c>
      <c r="H1788" s="115" t="s">
        <v>35362</v>
      </c>
      <c r="I1788" s="115" t="s">
        <v>16</v>
      </c>
      <c r="J1788" s="115">
        <v>422.23</v>
      </c>
    </row>
    <row r="1789" spans="1:10" hidden="1">
      <c r="A1789" s="115" t="s">
        <v>2027</v>
      </c>
      <c r="B1789" s="11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15" t="s">
        <v>35357</v>
      </c>
      <c r="D1789" s="115" t="s">
        <v>35358</v>
      </c>
      <c r="E1789" s="115" t="s">
        <v>35359</v>
      </c>
      <c r="F1789" s="115" t="s">
        <v>35360</v>
      </c>
      <c r="G1789" s="115" t="s">
        <v>35361</v>
      </c>
      <c r="H1789" s="115" t="s">
        <v>35362</v>
      </c>
      <c r="I1789" s="115" t="s">
        <v>16</v>
      </c>
      <c r="J1789" s="115">
        <v>377.95</v>
      </c>
    </row>
    <row r="1790" spans="1:10" hidden="1">
      <c r="A1790" s="115" t="s">
        <v>2028</v>
      </c>
      <c r="B1790" s="115"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15" t="s">
        <v>35357</v>
      </c>
      <c r="D1790" s="115" t="s">
        <v>35363</v>
      </c>
      <c r="E1790" s="115" t="s">
        <v>35359</v>
      </c>
      <c r="F1790" s="115" t="s">
        <v>35364</v>
      </c>
      <c r="G1790" s="115" t="s">
        <v>35365</v>
      </c>
      <c r="H1790" s="115" t="s">
        <v>35366</v>
      </c>
      <c r="I1790" s="115" t="s">
        <v>16</v>
      </c>
      <c r="J1790" s="115">
        <v>406.4</v>
      </c>
    </row>
    <row r="1791" spans="1:10" hidden="1">
      <c r="A1791" s="115" t="s">
        <v>2029</v>
      </c>
      <c r="B1791" s="115"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15" t="s">
        <v>35357</v>
      </c>
      <c r="D1791" s="115" t="s">
        <v>35363</v>
      </c>
      <c r="E1791" s="115" t="s">
        <v>35359</v>
      </c>
      <c r="F1791" s="115" t="s">
        <v>35364</v>
      </c>
      <c r="G1791" s="115" t="s">
        <v>35365</v>
      </c>
      <c r="H1791" s="115" t="s">
        <v>35366</v>
      </c>
      <c r="I1791" s="115" t="s">
        <v>16</v>
      </c>
      <c r="J1791" s="115">
        <v>362.04</v>
      </c>
    </row>
    <row r="1792" spans="1:10" hidden="1">
      <c r="A1792" s="115" t="s">
        <v>2030</v>
      </c>
      <c r="B1792" s="115"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15" t="s">
        <v>35357</v>
      </c>
      <c r="D1792" s="115" t="s">
        <v>35358</v>
      </c>
      <c r="E1792" s="115" t="s">
        <v>35367</v>
      </c>
      <c r="F1792" s="115" t="s">
        <v>35368</v>
      </c>
      <c r="G1792" s="115" t="s">
        <v>35369</v>
      </c>
      <c r="H1792" s="115" t="s">
        <v>35366</v>
      </c>
      <c r="I1792" s="115" t="s">
        <v>16</v>
      </c>
      <c r="J1792" s="115">
        <v>350.24</v>
      </c>
    </row>
    <row r="1793" spans="1:10" hidden="1">
      <c r="A1793" s="115" t="s">
        <v>2031</v>
      </c>
      <c r="B1793" s="115"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15" t="s">
        <v>35357</v>
      </c>
      <c r="D1793" s="115" t="s">
        <v>35358</v>
      </c>
      <c r="E1793" s="115" t="s">
        <v>35367</v>
      </c>
      <c r="F1793" s="115" t="s">
        <v>35368</v>
      </c>
      <c r="G1793" s="115" t="s">
        <v>35369</v>
      </c>
      <c r="H1793" s="115" t="s">
        <v>35366</v>
      </c>
      <c r="I1793" s="115" t="s">
        <v>16</v>
      </c>
      <c r="J1793" s="115">
        <v>313.48</v>
      </c>
    </row>
    <row r="1794" spans="1:10" hidden="1">
      <c r="A1794" s="115" t="s">
        <v>2032</v>
      </c>
      <c r="B1794" s="115"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15" t="s">
        <v>35370</v>
      </c>
      <c r="D1794" s="115" t="s">
        <v>35371</v>
      </c>
      <c r="E1794" s="115" t="s">
        <v>35372</v>
      </c>
      <c r="F1794" s="115" t="s">
        <v>35373</v>
      </c>
      <c r="G1794" s="115" t="s">
        <v>35374</v>
      </c>
      <c r="H1794" s="115" t="s">
        <v>35375</v>
      </c>
      <c r="I1794" s="115" t="s">
        <v>33836</v>
      </c>
      <c r="J1794" s="115">
        <v>383.62</v>
      </c>
    </row>
    <row r="1795" spans="1:10" hidden="1">
      <c r="A1795" s="115" t="s">
        <v>2033</v>
      </c>
      <c r="B1795" s="115"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15" t="s">
        <v>35370</v>
      </c>
      <c r="D1795" s="115" t="s">
        <v>35371</v>
      </c>
      <c r="E1795" s="115" t="s">
        <v>35372</v>
      </c>
      <c r="F1795" s="115" t="s">
        <v>35373</v>
      </c>
      <c r="G1795" s="115" t="s">
        <v>35374</v>
      </c>
      <c r="H1795" s="115" t="s">
        <v>35375</v>
      </c>
      <c r="I1795" s="115" t="s">
        <v>33836</v>
      </c>
      <c r="J1795" s="115">
        <v>347.48</v>
      </c>
    </row>
    <row r="1796" spans="1:10" hidden="1">
      <c r="A1796" s="115" t="s">
        <v>2034</v>
      </c>
      <c r="B1796" s="115" t="str">
        <f t="shared" si="27"/>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15" t="s">
        <v>35376</v>
      </c>
      <c r="D1796" s="115" t="s">
        <v>35377</v>
      </c>
      <c r="E1796" s="115" t="s">
        <v>35378</v>
      </c>
      <c r="F1796" s="115" t="s">
        <v>35379</v>
      </c>
      <c r="G1796" s="115" t="s">
        <v>35380</v>
      </c>
      <c r="H1796" s="115" t="s">
        <v>35381</v>
      </c>
      <c r="I1796" s="115" t="s">
        <v>16</v>
      </c>
      <c r="J1796" s="115">
        <v>334.46</v>
      </c>
    </row>
    <row r="1797" spans="1:10" hidden="1">
      <c r="A1797" s="115" t="s">
        <v>2035</v>
      </c>
      <c r="B1797" s="115" t="str">
        <f t="shared" ref="B1797:B1860" si="28">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15" t="s">
        <v>35376</v>
      </c>
      <c r="D1797" s="115" t="s">
        <v>35377</v>
      </c>
      <c r="E1797" s="115" t="s">
        <v>35378</v>
      </c>
      <c r="F1797" s="115" t="s">
        <v>35379</v>
      </c>
      <c r="G1797" s="115" t="s">
        <v>35380</v>
      </c>
      <c r="H1797" s="115" t="s">
        <v>35381</v>
      </c>
      <c r="I1797" s="115" t="s">
        <v>16</v>
      </c>
      <c r="J1797" s="115">
        <v>297.63</v>
      </c>
    </row>
    <row r="1798" spans="1:10" hidden="1">
      <c r="A1798" s="115" t="s">
        <v>2036</v>
      </c>
      <c r="B1798" s="115"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15" t="s">
        <v>35382</v>
      </c>
      <c r="D1798" s="115" t="s">
        <v>35383</v>
      </c>
      <c r="E1798" s="115" t="s">
        <v>35384</v>
      </c>
      <c r="F1798" s="115" t="s">
        <v>35385</v>
      </c>
      <c r="G1798" s="115" t="s">
        <v>35386</v>
      </c>
      <c r="H1798" s="115" t="s">
        <v>35387</v>
      </c>
      <c r="I1798" s="115" t="s">
        <v>16</v>
      </c>
      <c r="J1798" s="115">
        <v>438.82</v>
      </c>
    </row>
    <row r="1799" spans="1:10" hidden="1">
      <c r="A1799" s="115" t="s">
        <v>2037</v>
      </c>
      <c r="B1799" s="115"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15" t="s">
        <v>35382</v>
      </c>
      <c r="D1799" s="115" t="s">
        <v>35383</v>
      </c>
      <c r="E1799" s="115" t="s">
        <v>35384</v>
      </c>
      <c r="F1799" s="115" t="s">
        <v>35385</v>
      </c>
      <c r="G1799" s="115" t="s">
        <v>35386</v>
      </c>
      <c r="H1799" s="115" t="s">
        <v>35387</v>
      </c>
      <c r="I1799" s="115" t="s">
        <v>16</v>
      </c>
      <c r="J1799" s="115">
        <v>391.44</v>
      </c>
    </row>
    <row r="1800" spans="1:10" hidden="1">
      <c r="A1800" s="115" t="s">
        <v>2038</v>
      </c>
      <c r="B1800" s="115" t="str">
        <f t="shared" si="28"/>
        <v>BARRACAO DE OBRA EM CHAPA DE MADEIRA COMPENSADA DE 6MM DE ESPESSURA,RESINADA,SIMPLES,REAPROVEITAMENTO DE 2 VEZES,PISO EMCIMENTADO,COBERTURA COM TELHAS DE FIBROCIMENTO SEM AMIANTO,ESPESSURA 6MM,INCLUSIVE INSTALACOES</v>
      </c>
      <c r="C1800" s="115" t="s">
        <v>35388</v>
      </c>
      <c r="D1800" s="115" t="s">
        <v>35389</v>
      </c>
      <c r="E1800" s="115" t="s">
        <v>35390</v>
      </c>
      <c r="F1800" s="115" t="s">
        <v>35391</v>
      </c>
      <c r="I1800" s="115" t="s">
        <v>16</v>
      </c>
      <c r="J1800" s="115">
        <v>437.73</v>
      </c>
    </row>
    <row r="1801" spans="1:10" hidden="1">
      <c r="A1801" s="115" t="s">
        <v>2039</v>
      </c>
      <c r="B1801" s="115" t="str">
        <f t="shared" si="28"/>
        <v>BARRACAO DE OBRA EM CHAPA DE MADEIRA COMPENSADA DE 6MM DE ESPESSURA,RESINADA,SIMPLES,REAPROVEITAMENTO DE 2 VEZES,PISO EMCIMENTADO,COBERTURA COM TELHAS DE FIBROCIMENTO SEM AMIANTO,ESPESSURA 6MM,INCLUSIVE INSTALACOES</v>
      </c>
      <c r="C1801" s="115" t="s">
        <v>35388</v>
      </c>
      <c r="D1801" s="115" t="s">
        <v>35389</v>
      </c>
      <c r="E1801" s="115" t="s">
        <v>35390</v>
      </c>
      <c r="F1801" s="115" t="s">
        <v>35391</v>
      </c>
      <c r="I1801" s="115" t="s">
        <v>16</v>
      </c>
      <c r="J1801" s="115">
        <v>386.11</v>
      </c>
    </row>
    <row r="1802" spans="1:10" hidden="1">
      <c r="A1802" s="115" t="s">
        <v>2040</v>
      </c>
      <c r="B1802" s="115"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2" s="115" t="s">
        <v>35392</v>
      </c>
      <c r="D1802" s="115" t="s">
        <v>35393</v>
      </c>
      <c r="E1802" s="115" t="s">
        <v>35394</v>
      </c>
      <c r="F1802" s="115" t="s">
        <v>35395</v>
      </c>
      <c r="G1802" s="115" t="s">
        <v>35396</v>
      </c>
      <c r="I1802" s="115" t="s">
        <v>6</v>
      </c>
      <c r="J1802" s="115">
        <v>2058.13</v>
      </c>
    </row>
    <row r="1803" spans="1:10" hidden="1">
      <c r="A1803" s="115" t="s">
        <v>2041</v>
      </c>
      <c r="B1803" s="115"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3" s="115" t="s">
        <v>35392</v>
      </c>
      <c r="D1803" s="115" t="s">
        <v>35393</v>
      </c>
      <c r="E1803" s="115" t="s">
        <v>35394</v>
      </c>
      <c r="F1803" s="115" t="s">
        <v>35395</v>
      </c>
      <c r="G1803" s="115" t="s">
        <v>35396</v>
      </c>
      <c r="I1803" s="115" t="s">
        <v>6</v>
      </c>
      <c r="J1803" s="115">
        <v>1909.9</v>
      </c>
    </row>
    <row r="1804" spans="1:10" hidden="1">
      <c r="A1804" s="115" t="s">
        <v>2042</v>
      </c>
      <c r="B1804" s="115"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15" t="s">
        <v>35397</v>
      </c>
      <c r="D1804" s="115" t="s">
        <v>35398</v>
      </c>
      <c r="E1804" s="115" t="s">
        <v>35399</v>
      </c>
      <c r="F1804" s="115" t="s">
        <v>35400</v>
      </c>
      <c r="G1804" s="115" t="s">
        <v>35401</v>
      </c>
      <c r="I1804" s="115" t="s">
        <v>6</v>
      </c>
      <c r="J1804" s="115">
        <v>3693.4</v>
      </c>
    </row>
    <row r="1805" spans="1:10" hidden="1">
      <c r="A1805" s="115" t="s">
        <v>2043</v>
      </c>
      <c r="B1805" s="115"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15" t="s">
        <v>35397</v>
      </c>
      <c r="D1805" s="115" t="s">
        <v>35398</v>
      </c>
      <c r="E1805" s="115" t="s">
        <v>35399</v>
      </c>
      <c r="F1805" s="115" t="s">
        <v>35400</v>
      </c>
      <c r="G1805" s="115" t="s">
        <v>35401</v>
      </c>
      <c r="I1805" s="115" t="s">
        <v>6</v>
      </c>
      <c r="J1805" s="115">
        <v>3420.51</v>
      </c>
    </row>
    <row r="1806" spans="1:10" hidden="1">
      <c r="A1806" s="115" t="s">
        <v>2044</v>
      </c>
      <c r="B1806" s="115"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15" t="s">
        <v>35402</v>
      </c>
      <c r="D1806" s="115" t="s">
        <v>35403</v>
      </c>
      <c r="E1806" s="115" t="s">
        <v>35404</v>
      </c>
      <c r="F1806" s="115" t="s">
        <v>35405</v>
      </c>
      <c r="G1806" s="115" t="s">
        <v>35406</v>
      </c>
      <c r="H1806" s="115" t="s">
        <v>35407</v>
      </c>
      <c r="I1806" s="115" t="s">
        <v>2045</v>
      </c>
      <c r="J1806" s="115">
        <v>425.78</v>
      </c>
    </row>
    <row r="1807" spans="1:10" hidden="1">
      <c r="A1807" s="115" t="s">
        <v>2046</v>
      </c>
      <c r="B1807" s="115"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15" t="s">
        <v>35402</v>
      </c>
      <c r="D1807" s="115" t="s">
        <v>35403</v>
      </c>
      <c r="E1807" s="115" t="s">
        <v>35404</v>
      </c>
      <c r="F1807" s="115" t="s">
        <v>35405</v>
      </c>
      <c r="G1807" s="115" t="s">
        <v>35406</v>
      </c>
      <c r="H1807" s="115" t="s">
        <v>35407</v>
      </c>
      <c r="I1807" s="115" t="s">
        <v>2045</v>
      </c>
      <c r="J1807" s="115">
        <v>425.78</v>
      </c>
    </row>
    <row r="1808" spans="1:10" hidden="1">
      <c r="A1808" s="115" t="s">
        <v>2047</v>
      </c>
      <c r="B1808" s="115"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15" t="s">
        <v>35408</v>
      </c>
      <c r="D1808" s="115" t="s">
        <v>35409</v>
      </c>
      <c r="E1808" s="115" t="s">
        <v>35410</v>
      </c>
      <c r="F1808" s="115" t="s">
        <v>35411</v>
      </c>
      <c r="G1808" s="115" t="s">
        <v>35412</v>
      </c>
      <c r="H1808" s="115" t="s">
        <v>35413</v>
      </c>
      <c r="I1808" s="115" t="s">
        <v>2045</v>
      </c>
      <c r="J1808" s="115">
        <v>542.53</v>
      </c>
    </row>
    <row r="1809" spans="1:10" hidden="1">
      <c r="A1809" s="115" t="s">
        <v>2048</v>
      </c>
      <c r="B1809" s="115"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15" t="s">
        <v>35408</v>
      </c>
      <c r="D1809" s="115" t="s">
        <v>35409</v>
      </c>
      <c r="E1809" s="115" t="s">
        <v>35410</v>
      </c>
      <c r="F1809" s="115" t="s">
        <v>35411</v>
      </c>
      <c r="G1809" s="115" t="s">
        <v>35412</v>
      </c>
      <c r="H1809" s="115" t="s">
        <v>35413</v>
      </c>
      <c r="I1809" s="115" t="s">
        <v>2045</v>
      </c>
      <c r="J1809" s="115">
        <v>542.53</v>
      </c>
    </row>
    <row r="1810" spans="1:10" hidden="1">
      <c r="A1810" s="115" t="s">
        <v>2049</v>
      </c>
      <c r="B1810" s="115"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15" t="s">
        <v>35414</v>
      </c>
      <c r="D1810" s="115" t="s">
        <v>35415</v>
      </c>
      <c r="E1810" s="115" t="s">
        <v>35416</v>
      </c>
      <c r="F1810" s="115" t="s">
        <v>35417</v>
      </c>
      <c r="G1810" s="115" t="s">
        <v>35418</v>
      </c>
      <c r="H1810" s="115" t="s">
        <v>35419</v>
      </c>
      <c r="I1810" s="115" t="s">
        <v>2045</v>
      </c>
      <c r="J1810" s="115">
        <v>618.79999999999995</v>
      </c>
    </row>
    <row r="1811" spans="1:10" hidden="1">
      <c r="A1811" s="115" t="s">
        <v>2050</v>
      </c>
      <c r="B1811" s="115"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15" t="s">
        <v>35414</v>
      </c>
      <c r="D1811" s="115" t="s">
        <v>35415</v>
      </c>
      <c r="E1811" s="115" t="s">
        <v>35416</v>
      </c>
      <c r="F1811" s="115" t="s">
        <v>35417</v>
      </c>
      <c r="G1811" s="115" t="s">
        <v>35418</v>
      </c>
      <c r="H1811" s="115" t="s">
        <v>35419</v>
      </c>
      <c r="I1811" s="115" t="s">
        <v>2045</v>
      </c>
      <c r="J1811" s="115">
        <v>618.79999999999995</v>
      </c>
    </row>
    <row r="1812" spans="1:10" hidden="1">
      <c r="A1812" s="115" t="s">
        <v>2051</v>
      </c>
      <c r="B1812" s="115"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15" t="s">
        <v>35420</v>
      </c>
      <c r="D1812" s="115" t="s">
        <v>35415</v>
      </c>
      <c r="E1812" s="115" t="s">
        <v>35416</v>
      </c>
      <c r="F1812" s="115" t="s">
        <v>35417</v>
      </c>
      <c r="G1812" s="115" t="s">
        <v>35421</v>
      </c>
      <c r="H1812" s="115" t="s">
        <v>35422</v>
      </c>
      <c r="I1812" s="115" t="s">
        <v>2045</v>
      </c>
      <c r="J1812" s="115">
        <v>681.25</v>
      </c>
    </row>
    <row r="1813" spans="1:10" hidden="1">
      <c r="A1813" s="115" t="s">
        <v>2052</v>
      </c>
      <c r="B1813" s="115"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15" t="s">
        <v>35420</v>
      </c>
      <c r="D1813" s="115" t="s">
        <v>35415</v>
      </c>
      <c r="E1813" s="115" t="s">
        <v>35416</v>
      </c>
      <c r="F1813" s="115" t="s">
        <v>35417</v>
      </c>
      <c r="G1813" s="115" t="s">
        <v>35421</v>
      </c>
      <c r="H1813" s="115" t="s">
        <v>35422</v>
      </c>
      <c r="I1813" s="115" t="s">
        <v>2045</v>
      </c>
      <c r="J1813" s="115">
        <v>681.25</v>
      </c>
    </row>
    <row r="1814" spans="1:10" hidden="1">
      <c r="A1814" s="115" t="s">
        <v>2053</v>
      </c>
      <c r="B1814" s="115"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15" t="s">
        <v>35420</v>
      </c>
      <c r="D1814" s="115" t="s">
        <v>35415</v>
      </c>
      <c r="E1814" s="115" t="s">
        <v>35416</v>
      </c>
      <c r="F1814" s="115" t="s">
        <v>35417</v>
      </c>
      <c r="G1814" s="115" t="s">
        <v>35423</v>
      </c>
      <c r="H1814" s="115" t="s">
        <v>35424</v>
      </c>
      <c r="I1814" s="115" t="s">
        <v>2045</v>
      </c>
      <c r="J1814" s="115">
        <v>681.25</v>
      </c>
    </row>
    <row r="1815" spans="1:10" hidden="1">
      <c r="A1815" s="115" t="s">
        <v>2054</v>
      </c>
      <c r="B1815" s="115"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15" t="s">
        <v>35420</v>
      </c>
      <c r="D1815" s="115" t="s">
        <v>35415</v>
      </c>
      <c r="E1815" s="115" t="s">
        <v>35416</v>
      </c>
      <c r="F1815" s="115" t="s">
        <v>35417</v>
      </c>
      <c r="G1815" s="115" t="s">
        <v>35423</v>
      </c>
      <c r="H1815" s="115" t="s">
        <v>35424</v>
      </c>
      <c r="I1815" s="115" t="s">
        <v>2045</v>
      </c>
      <c r="J1815" s="115">
        <v>681.25</v>
      </c>
    </row>
    <row r="1816" spans="1:10" hidden="1">
      <c r="A1816" s="115" t="s">
        <v>2055</v>
      </c>
      <c r="B1816" s="115"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15" t="s">
        <v>35425</v>
      </c>
      <c r="D1816" s="115" t="s">
        <v>35426</v>
      </c>
      <c r="E1816" s="115" t="s">
        <v>35427</v>
      </c>
      <c r="F1816" s="115" t="s">
        <v>35428</v>
      </c>
      <c r="G1816" s="115" t="s">
        <v>35429</v>
      </c>
      <c r="I1816" s="115" t="s">
        <v>2045</v>
      </c>
      <c r="J1816" s="115">
        <v>850</v>
      </c>
    </row>
    <row r="1817" spans="1:10" hidden="1">
      <c r="A1817" s="115" t="s">
        <v>2056</v>
      </c>
      <c r="B1817" s="115"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15" t="s">
        <v>35425</v>
      </c>
      <c r="D1817" s="115" t="s">
        <v>35426</v>
      </c>
      <c r="E1817" s="115" t="s">
        <v>35427</v>
      </c>
      <c r="F1817" s="115" t="s">
        <v>35428</v>
      </c>
      <c r="G1817" s="115" t="s">
        <v>35429</v>
      </c>
      <c r="I1817" s="115" t="s">
        <v>2045</v>
      </c>
      <c r="J1817" s="115">
        <v>850</v>
      </c>
    </row>
    <row r="1818" spans="1:10" hidden="1">
      <c r="A1818" s="115" t="s">
        <v>2057</v>
      </c>
      <c r="B1818" s="115" t="str">
        <f t="shared" si="28"/>
        <v>GALPAO ABERTO PARA OFICINAS E DEPOSITOS DE CANTEIRO DE OBRAS,ESTRUTURADO EM MADEIRA DE LEI,COBERTURA DE TELHAS DE CIMENTO SEM AMIANTO ONDULADAS,DE 6MM DE ESPESSURA,PISO CIMENTADO E PREPARO DO TERRENO</v>
      </c>
      <c r="C1818" s="115" t="s">
        <v>35430</v>
      </c>
      <c r="D1818" s="115" t="s">
        <v>35431</v>
      </c>
      <c r="E1818" s="115" t="s">
        <v>35432</v>
      </c>
      <c r="F1818" s="115" t="s">
        <v>35433</v>
      </c>
      <c r="I1818" s="115" t="s">
        <v>16</v>
      </c>
      <c r="J1818" s="115">
        <v>272.58999999999997</v>
      </c>
    </row>
    <row r="1819" spans="1:10" hidden="1">
      <c r="A1819" s="115" t="s">
        <v>2058</v>
      </c>
      <c r="B1819" s="115" t="str">
        <f t="shared" si="28"/>
        <v>GALPAO ABERTO PARA OFICINAS E DEPOSITOS DE CANTEIRO DE OBRAS,ESTRUTURADO EM MADEIRA DE LEI,COBERTURA DE TELHAS DE CIMENTO SEM AMIANTO ONDULADAS,DE 6MM DE ESPESSURA,PISO CIMENTADO E PREPARO DO TERRENO</v>
      </c>
      <c r="C1819" s="115" t="s">
        <v>35430</v>
      </c>
      <c r="D1819" s="115" t="s">
        <v>35431</v>
      </c>
      <c r="E1819" s="115" t="s">
        <v>35432</v>
      </c>
      <c r="F1819" s="115" t="s">
        <v>35433</v>
      </c>
      <c r="I1819" s="115" t="s">
        <v>16</v>
      </c>
      <c r="J1819" s="115">
        <v>243.55</v>
      </c>
    </row>
    <row r="1820" spans="1:10" hidden="1">
      <c r="A1820" s="115" t="s">
        <v>2059</v>
      </c>
      <c r="B1820" s="115" t="str">
        <f t="shared" si="28"/>
        <v>GALPAO ABERTO PARA OFICINAS E DEPOSITOS DE CANTEIRO DE OBRAS,ESTRUTURADO EM MADEIRA DE LEI,COBERTURA DE TELHAS DE CIMENTO SEM AMIANTO ONDULADAS,DE 6MM DE ESPESSURA,PISO CIMENTADO E PREPARO DO TERRENO,SENDO A MADEIRA E A COBERTURA EMPREGADAS 3 VEZES</v>
      </c>
      <c r="C1820" s="115" t="s">
        <v>35430</v>
      </c>
      <c r="D1820" s="115" t="s">
        <v>35431</v>
      </c>
      <c r="E1820" s="115" t="s">
        <v>35432</v>
      </c>
      <c r="F1820" s="115" t="s">
        <v>35434</v>
      </c>
      <c r="G1820" s="115" t="s">
        <v>35435</v>
      </c>
      <c r="I1820" s="115" t="s">
        <v>16</v>
      </c>
      <c r="J1820" s="115">
        <v>239.89</v>
      </c>
    </row>
    <row r="1821" spans="1:10" hidden="1">
      <c r="A1821" s="115" t="s">
        <v>2060</v>
      </c>
      <c r="B1821" s="115" t="str">
        <f t="shared" si="28"/>
        <v>GALPAO ABERTO PARA OFICINAS E DEPOSITOS DE CANTEIRO DE OBRAS,ESTRUTURADO EM MADEIRA DE LEI,COBERTURA DE TELHAS DE CIMENTO SEM AMIANTO ONDULADAS,DE 6MM DE ESPESSURA,PISO CIMENTADO E PREPARO DO TERRENO,SENDO A MADEIRA E A COBERTURA EMPREGADAS 3 VEZES</v>
      </c>
      <c r="C1821" s="115" t="s">
        <v>35430</v>
      </c>
      <c r="D1821" s="115" t="s">
        <v>35431</v>
      </c>
      <c r="E1821" s="115" t="s">
        <v>35432</v>
      </c>
      <c r="F1821" s="115" t="s">
        <v>35434</v>
      </c>
      <c r="G1821" s="115" t="s">
        <v>35435</v>
      </c>
      <c r="I1821" s="115" t="s">
        <v>16</v>
      </c>
      <c r="J1821" s="115">
        <v>210.85</v>
      </c>
    </row>
    <row r="1822" spans="1:10" hidden="1">
      <c r="A1822" s="115" t="s">
        <v>2061</v>
      </c>
      <c r="B1822" s="115" t="str">
        <f t="shared" si="28"/>
        <v>CERCA PROTETORA DE BORDA DE VALA,CONSTRUIDA COM MONTANTES DE 3"X3" DE MADEIRA DE 3ª,C/1,50M DE COMPRIMENTO,FICANDO 0,50M ENTERRADO, COM INTERVALO DE 2,00M E 2 TABUAS DE MADEIRA DE1"X12",HORIZONTAIS,COM 40CM DE SEPARACAO,COM APROVEITAMENTODE UMA VEZ DA MADEIRA</v>
      </c>
      <c r="C1822" s="115" t="s">
        <v>35436</v>
      </c>
      <c r="D1822" s="115" t="s">
        <v>35437</v>
      </c>
      <c r="E1822" s="115" t="s">
        <v>35438</v>
      </c>
      <c r="F1822" s="115" t="s">
        <v>35439</v>
      </c>
      <c r="G1822" s="115" t="s">
        <v>35440</v>
      </c>
      <c r="I1822" s="115" t="s">
        <v>58</v>
      </c>
      <c r="J1822" s="115">
        <v>23.54</v>
      </c>
    </row>
    <row r="1823" spans="1:10" hidden="1">
      <c r="A1823" s="115" t="s">
        <v>2062</v>
      </c>
      <c r="B1823" s="115" t="str">
        <f t="shared" si="28"/>
        <v>CERCA PROTETORA DE BORDA DE VALA,CONSTRUIDA COM MONTANTES DE 3"X3" DE MADEIRA DE 3ª,C/1,50M DE COMPRIMENTO,FICANDO 0,50M ENTERRADO, COM INTERVALO DE 2,00M E 2 TABUAS DE MADEIRA DE1"X12",HORIZONTAIS,COM 40CM DE SEPARACAO,COM APROVEITAMENTODE UMA VEZ DA MADEIRA</v>
      </c>
      <c r="C1823" s="115" t="s">
        <v>35436</v>
      </c>
      <c r="D1823" s="115" t="s">
        <v>35437</v>
      </c>
      <c r="E1823" s="115" t="s">
        <v>35438</v>
      </c>
      <c r="F1823" s="115" t="s">
        <v>35439</v>
      </c>
      <c r="G1823" s="115" t="s">
        <v>35440</v>
      </c>
      <c r="I1823" s="115" t="s">
        <v>58</v>
      </c>
      <c r="J1823" s="115">
        <v>22.41</v>
      </c>
    </row>
    <row r="1824" spans="1:10" hidden="1">
      <c r="A1824" s="115" t="s">
        <v>2063</v>
      </c>
      <c r="B1824" s="115"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4" s="115" t="s">
        <v>35436</v>
      </c>
      <c r="D1824" s="115" t="s">
        <v>35441</v>
      </c>
      <c r="E1824" s="115" t="s">
        <v>35442</v>
      </c>
      <c r="F1824" s="115" t="s">
        <v>35443</v>
      </c>
      <c r="G1824" s="115" t="s">
        <v>35444</v>
      </c>
      <c r="I1824" s="115" t="s">
        <v>58</v>
      </c>
      <c r="J1824" s="115">
        <v>13.48</v>
      </c>
    </row>
    <row r="1825" spans="1:10" hidden="1">
      <c r="A1825" s="115" t="s">
        <v>2064</v>
      </c>
      <c r="B1825" s="115"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5" s="115" t="s">
        <v>35436</v>
      </c>
      <c r="D1825" s="115" t="s">
        <v>35441</v>
      </c>
      <c r="E1825" s="115" t="s">
        <v>35442</v>
      </c>
      <c r="F1825" s="115" t="s">
        <v>35443</v>
      </c>
      <c r="G1825" s="115" t="s">
        <v>35444</v>
      </c>
      <c r="I1825" s="115" t="s">
        <v>58</v>
      </c>
      <c r="J1825" s="115">
        <v>12.35</v>
      </c>
    </row>
    <row r="1826" spans="1:10" hidden="1">
      <c r="A1826" s="115" t="s">
        <v>2065</v>
      </c>
      <c r="B1826" s="115" t="str">
        <f t="shared" si="28"/>
        <v>RETIRADA E RECOLOCACAO DA CERCA PROTETORA DE BORDA DE VALA,SEGUNDO DESCRICAO DO ITEM 02.011.0001,EXCETO MATERIAIS</v>
      </c>
      <c r="C1826" s="115" t="s">
        <v>35445</v>
      </c>
      <c r="D1826" s="115" t="s">
        <v>35446</v>
      </c>
      <c r="I1826" s="115" t="s">
        <v>58</v>
      </c>
      <c r="J1826" s="115">
        <v>12.79</v>
      </c>
    </row>
    <row r="1827" spans="1:10" hidden="1">
      <c r="A1827" s="115" t="s">
        <v>2066</v>
      </c>
      <c r="B1827" s="115" t="str">
        <f t="shared" si="28"/>
        <v>RETIRADA E RECOLOCACAO DA CERCA PROTETORA DE BORDA DE VALA,SEGUNDO DESCRICAO DO ITEM 02.011.0001,EXCETO MATERIAIS</v>
      </c>
      <c r="C1827" s="115" t="s">
        <v>35445</v>
      </c>
      <c r="D1827" s="115" t="s">
        <v>35446</v>
      </c>
      <c r="I1827" s="115" t="s">
        <v>58</v>
      </c>
      <c r="J1827" s="115">
        <v>11.09</v>
      </c>
    </row>
    <row r="1828" spans="1:10" hidden="1">
      <c r="A1828" s="115" t="s">
        <v>2067</v>
      </c>
      <c r="B1828" s="115" t="str">
        <f t="shared" si="28"/>
        <v>CERCA PROTETORA DE BORDA DE VALA OU OBRA,COM TELA PLASTICA NA COR LARANJA OU AMARELA,CONSIDERANDO 2 VEZES DE UTILIZACAO,INCLUSIVE APOIOS,FORNECIMENTO,COLOCACAO E RETIRADA</v>
      </c>
      <c r="C1828" s="115" t="s">
        <v>35447</v>
      </c>
      <c r="D1828" s="115" t="s">
        <v>35448</v>
      </c>
      <c r="E1828" s="115" t="s">
        <v>35449</v>
      </c>
      <c r="I1828" s="115" t="s">
        <v>16</v>
      </c>
      <c r="J1828" s="115">
        <v>0.77</v>
      </c>
    </row>
    <row r="1829" spans="1:10" hidden="1">
      <c r="A1829" s="115" t="s">
        <v>2068</v>
      </c>
      <c r="B1829" s="115" t="str">
        <f t="shared" si="28"/>
        <v>CERCA PROTETORA DE BORDA DE VALA OU OBRA,COM TELA PLASTICA NA COR LARANJA OU AMARELA,CONSIDERANDO 2 VEZES DE UTILIZACAO,INCLUSIVE APOIOS,FORNECIMENTO,COLOCACAO E RETIRADA</v>
      </c>
      <c r="C1829" s="115" t="s">
        <v>35447</v>
      </c>
      <c r="D1829" s="115" t="s">
        <v>35448</v>
      </c>
      <c r="E1829" s="115" t="s">
        <v>35449</v>
      </c>
      <c r="I1829" s="115" t="s">
        <v>16</v>
      </c>
      <c r="J1829" s="115">
        <v>0.77</v>
      </c>
    </row>
    <row r="1830" spans="1:10" hidden="1">
      <c r="A1830" s="115" t="s">
        <v>2069</v>
      </c>
      <c r="B1830" s="115" t="str">
        <f t="shared" si="28"/>
        <v>CERCA PROTETORA DE BORDA DE VALA OU OBRA,COM TELA PLASTICA NA COR LARANJA OU AMARELA,CONSIDERANDO 1 VEZ DE UTILIZACAO,INCLUSIVE APOIOS,FORNECIMENTO,COLOCACAO E RETIRADA</v>
      </c>
      <c r="C1830" s="115" t="s">
        <v>35447</v>
      </c>
      <c r="D1830" s="115" t="s">
        <v>35450</v>
      </c>
      <c r="E1830" s="115" t="s">
        <v>35451</v>
      </c>
      <c r="I1830" s="115" t="s">
        <v>16</v>
      </c>
      <c r="J1830" s="115">
        <v>1.54</v>
      </c>
    </row>
    <row r="1831" spans="1:10" hidden="1">
      <c r="A1831" s="115" t="s">
        <v>2070</v>
      </c>
      <c r="B1831" s="115" t="str">
        <f t="shared" si="28"/>
        <v>CERCA PROTETORA DE BORDA DE VALA OU OBRA,COM TELA PLASTICA NA COR LARANJA OU AMARELA,CONSIDERANDO 1 VEZ DE UTILIZACAO,INCLUSIVE APOIOS,FORNECIMENTO,COLOCACAO E RETIRADA</v>
      </c>
      <c r="C1831" s="115" t="s">
        <v>35447</v>
      </c>
      <c r="D1831" s="115" t="s">
        <v>35450</v>
      </c>
      <c r="E1831" s="115" t="s">
        <v>35451</v>
      </c>
      <c r="I1831" s="115" t="s">
        <v>16</v>
      </c>
      <c r="J1831" s="115">
        <v>1.54</v>
      </c>
    </row>
    <row r="1832" spans="1:10" hidden="1">
      <c r="A1832" s="115" t="s">
        <v>2071</v>
      </c>
      <c r="B1832" s="115" t="str">
        <f t="shared" si="28"/>
        <v>INSTALACAO E LIGACAO PROVISORIA PARA ABASTECIMENTO DE AGUA E ESGOTAMENTO SANITARIO EM CANTEIRO DE OBRAS,INCLUSIVE ESCAVACAO,EXCLUSIVE REPOSICAO DA PAVIMENTACAO DO LOGRADOURO PUBLICO</v>
      </c>
      <c r="C1832" s="115" t="s">
        <v>35452</v>
      </c>
      <c r="D1832" s="115" t="s">
        <v>35453</v>
      </c>
      <c r="E1832" s="115" t="s">
        <v>35454</v>
      </c>
      <c r="F1832" s="115" t="s">
        <v>35455</v>
      </c>
      <c r="I1832" s="115" t="s">
        <v>6</v>
      </c>
      <c r="J1832" s="115">
        <v>3399.05</v>
      </c>
    </row>
    <row r="1833" spans="1:10" hidden="1">
      <c r="A1833" s="115" t="s">
        <v>26</v>
      </c>
      <c r="B1833" s="115" t="str">
        <f t="shared" si="28"/>
        <v>INSTALACAO E LIGACAO PROVISORIA PARA ABASTECIMENTO DE AGUA E ESGOTAMENTO SANITARIO EM CANTEIRO DE OBRAS,INCLUSIVE ESCAVACAO,EXCLUSIVE REPOSICAO DA PAVIMENTACAO DO LOGRADOURO PUBLICO</v>
      </c>
      <c r="C1833" s="115" t="s">
        <v>35452</v>
      </c>
      <c r="D1833" s="115" t="s">
        <v>35453</v>
      </c>
      <c r="E1833" s="115" t="s">
        <v>35454</v>
      </c>
      <c r="F1833" s="115" t="s">
        <v>35455</v>
      </c>
      <c r="I1833" s="115" t="s">
        <v>6</v>
      </c>
      <c r="J1833" s="115">
        <v>3270.73</v>
      </c>
    </row>
    <row r="1834" spans="1:10" hidden="1">
      <c r="A1834" s="115" t="s">
        <v>2072</v>
      </c>
      <c r="B1834" s="115" t="str">
        <f t="shared" si="28"/>
        <v>INSTALACAO E LIGACAO PROVISORIA DE ALIMENTACAO DE ENERGIA ELETRICA,EM BAIXA TENSAO,PARA CANTEIRO DE OBRAS,M3-CHAVE 100A,CARGA 3KW,20CV,EXCLUSIVE O FORNECIMENTO DO MEDIDOR</v>
      </c>
      <c r="C1834" s="115" t="s">
        <v>35456</v>
      </c>
      <c r="D1834" s="115" t="s">
        <v>35457</v>
      </c>
      <c r="E1834" s="115" t="s">
        <v>35458</v>
      </c>
      <c r="I1834" s="115" t="s">
        <v>6</v>
      </c>
      <c r="J1834" s="115">
        <v>1794.01</v>
      </c>
    </row>
    <row r="1835" spans="1:10" hidden="1">
      <c r="A1835" s="115" t="s">
        <v>2073</v>
      </c>
      <c r="B1835" s="115" t="str">
        <f t="shared" si="28"/>
        <v>INSTALACAO E LIGACAO PROVISORIA DE ALIMENTACAO DE ENERGIA ELETRICA,EM BAIXA TENSAO,PARA CANTEIRO DE OBRAS,M3-CHAVE 100A,CARGA 3KW,20CV,EXCLUSIVE O FORNECIMENTO DO MEDIDOR</v>
      </c>
      <c r="C1835" s="115" t="s">
        <v>35456</v>
      </c>
      <c r="D1835" s="115" t="s">
        <v>35457</v>
      </c>
      <c r="E1835" s="115" t="s">
        <v>35458</v>
      </c>
      <c r="I1835" s="115" t="s">
        <v>6</v>
      </c>
      <c r="J1835" s="115">
        <v>1670.66</v>
      </c>
    </row>
    <row r="1836" spans="1:10" hidden="1">
      <c r="A1836" s="115" t="s">
        <v>2074</v>
      </c>
      <c r="B1836" s="115" t="str">
        <f t="shared" si="28"/>
        <v>ENTRADA DE SERVICO AEREA,EM MEDIA TENSAO(15KV),PARA 30KVA,INCLUSIVE MEDICAO,POSTE E TODOS OS MATERIAIS ELETRICOS NECESSARIOS,EXCLUSIVE ALUGUEL DO TRANSFORMADOR (VIDE FAMILIA 05.014)</v>
      </c>
      <c r="C1836" s="115" t="s">
        <v>35459</v>
      </c>
      <c r="D1836" s="115" t="s">
        <v>35460</v>
      </c>
      <c r="E1836" s="115" t="s">
        <v>35461</v>
      </c>
      <c r="F1836" s="115" t="s">
        <v>35462</v>
      </c>
      <c r="I1836" s="115" t="s">
        <v>6</v>
      </c>
      <c r="J1836" s="115">
        <v>10390.86</v>
      </c>
    </row>
    <row r="1837" spans="1:10" hidden="1">
      <c r="A1837" s="115" t="s">
        <v>2075</v>
      </c>
      <c r="B1837" s="115" t="str">
        <f t="shared" si="28"/>
        <v>ENTRADA DE SERVICO AEREA,EM MEDIA TENSAO(15KV),PARA 30KVA,INCLUSIVE MEDICAO,POSTE E TODOS OS MATERIAIS ELETRICOS NECESSARIOS,EXCLUSIVE ALUGUEL DO TRANSFORMADOR (VIDE FAMILIA 05.014)</v>
      </c>
      <c r="C1837" s="115" t="s">
        <v>35459</v>
      </c>
      <c r="D1837" s="115" t="s">
        <v>35460</v>
      </c>
      <c r="E1837" s="115" t="s">
        <v>35461</v>
      </c>
      <c r="F1837" s="115" t="s">
        <v>35462</v>
      </c>
      <c r="I1837" s="115" t="s">
        <v>6</v>
      </c>
      <c r="J1837" s="115">
        <v>9861.91</v>
      </c>
    </row>
    <row r="1838" spans="1:10" hidden="1">
      <c r="A1838" s="115" t="s">
        <v>2076</v>
      </c>
      <c r="B1838" s="115" t="str">
        <f t="shared" si="28"/>
        <v>ENTRADA DE SERVICO AEREA,EM MEDIA TENSAO(15KV),PARA 45KVA,INCLUSIVE MEDICAO,POSTE E TODOS OS MATERIAIS ELETRICOS NECESSARIOS,EXCLUSIVE ALUGUEL DO TRANSFORMADOR (VIDE FAMILIA 05.014)</v>
      </c>
      <c r="C1838" s="115" t="s">
        <v>35463</v>
      </c>
      <c r="D1838" s="115" t="s">
        <v>35460</v>
      </c>
      <c r="E1838" s="115" t="s">
        <v>35461</v>
      </c>
      <c r="F1838" s="115" t="s">
        <v>35462</v>
      </c>
      <c r="I1838" s="115" t="s">
        <v>6</v>
      </c>
      <c r="J1838" s="115">
        <v>11788.88</v>
      </c>
    </row>
    <row r="1839" spans="1:10" hidden="1">
      <c r="A1839" s="115" t="s">
        <v>2077</v>
      </c>
      <c r="B1839" s="115" t="str">
        <f t="shared" si="28"/>
        <v>ENTRADA DE SERVICO AEREA,EM MEDIA TENSAO(15KV),PARA 45KVA,INCLUSIVE MEDICAO,POSTE E TODOS OS MATERIAIS ELETRICOS NECESSARIOS,EXCLUSIVE ALUGUEL DO TRANSFORMADOR (VIDE FAMILIA 05.014)</v>
      </c>
      <c r="C1839" s="115" t="s">
        <v>35463</v>
      </c>
      <c r="D1839" s="115" t="s">
        <v>35460</v>
      </c>
      <c r="E1839" s="115" t="s">
        <v>35461</v>
      </c>
      <c r="F1839" s="115" t="s">
        <v>35462</v>
      </c>
      <c r="I1839" s="115" t="s">
        <v>6</v>
      </c>
      <c r="J1839" s="115">
        <v>11259.94</v>
      </c>
    </row>
    <row r="1840" spans="1:10" hidden="1">
      <c r="A1840" s="115" t="s">
        <v>2078</v>
      </c>
      <c r="B1840" s="115" t="str">
        <f t="shared" si="28"/>
        <v>ENTRADA DE SERVICO AEREA,EM MEDIA TENSAO(15KV),PARA 75KVA,INCLUSIVE MEDICAO,POSTE E TODOS OS MATERIAIS ELETRICOS NECESSARIOS,EXCLUSIVE ALUGUEL DO TRANSFORMADOR (VIDE FAMILIA 05.014)</v>
      </c>
      <c r="C1840" s="115" t="s">
        <v>35464</v>
      </c>
      <c r="D1840" s="115" t="s">
        <v>35460</v>
      </c>
      <c r="E1840" s="115" t="s">
        <v>35461</v>
      </c>
      <c r="F1840" s="115" t="s">
        <v>35462</v>
      </c>
      <c r="I1840" s="115" t="s">
        <v>6</v>
      </c>
      <c r="J1840" s="115">
        <v>13280.35</v>
      </c>
    </row>
    <row r="1841" spans="1:10" hidden="1">
      <c r="A1841" s="115" t="s">
        <v>2079</v>
      </c>
      <c r="B1841" s="115" t="str">
        <f t="shared" si="28"/>
        <v>ENTRADA DE SERVICO AEREA,EM MEDIA TENSAO(15KV),PARA 75KVA,INCLUSIVE MEDICAO,POSTE E TODOS OS MATERIAIS ELETRICOS NECESSARIOS,EXCLUSIVE ALUGUEL DO TRANSFORMADOR (VIDE FAMILIA 05.014)</v>
      </c>
      <c r="C1841" s="115" t="s">
        <v>35464</v>
      </c>
      <c r="D1841" s="115" t="s">
        <v>35460</v>
      </c>
      <c r="E1841" s="115" t="s">
        <v>35461</v>
      </c>
      <c r="F1841" s="115" t="s">
        <v>35462</v>
      </c>
      <c r="I1841" s="115" t="s">
        <v>6</v>
      </c>
      <c r="J1841" s="115">
        <v>12751.41</v>
      </c>
    </row>
    <row r="1842" spans="1:10" hidden="1">
      <c r="A1842" s="115" t="s">
        <v>2080</v>
      </c>
      <c r="B1842" s="115" t="str">
        <f t="shared" si="28"/>
        <v>ENTRADA DE SERVICO AEREA,EM MEDIA TENSAO(15KV),PARA 112,5KVA,INCLUSIVE MEDICAO,POSTE E TODOS OS MATERIAIS ELETRICOS NECESSARIOS,EXCLUSIVE ALUGUEL DO TRANSFORMADOR (VIDE FAMILIA 05.014)</v>
      </c>
      <c r="C1842" s="115" t="s">
        <v>35465</v>
      </c>
      <c r="D1842" s="115" t="s">
        <v>35466</v>
      </c>
      <c r="E1842" s="115" t="s">
        <v>35467</v>
      </c>
      <c r="F1842" s="115" t="s">
        <v>35468</v>
      </c>
      <c r="I1842" s="115" t="s">
        <v>6</v>
      </c>
      <c r="J1842" s="115">
        <v>14374.8</v>
      </c>
    </row>
    <row r="1843" spans="1:10" hidden="1">
      <c r="A1843" s="115" t="s">
        <v>2081</v>
      </c>
      <c r="B1843" s="115" t="str">
        <f t="shared" si="28"/>
        <v>ENTRADA DE SERVICO AEREA,EM MEDIA TENSAO(15KV),PARA 112,5KVA,INCLUSIVE MEDICAO,POSTE E TODOS OS MATERIAIS ELETRICOS NECESSARIOS,EXCLUSIVE ALUGUEL DO TRANSFORMADOR (VIDE FAMILIA 05.014)</v>
      </c>
      <c r="C1843" s="115" t="s">
        <v>35465</v>
      </c>
      <c r="D1843" s="115" t="s">
        <v>35466</v>
      </c>
      <c r="E1843" s="115" t="s">
        <v>35467</v>
      </c>
      <c r="F1843" s="115" t="s">
        <v>35468</v>
      </c>
      <c r="I1843" s="115" t="s">
        <v>6</v>
      </c>
      <c r="J1843" s="115">
        <v>13840.44</v>
      </c>
    </row>
    <row r="1844" spans="1:10" hidden="1">
      <c r="A1844" s="115" t="s">
        <v>2082</v>
      </c>
      <c r="B1844" s="115" t="str">
        <f t="shared" si="28"/>
        <v>ENTRADA DE SERVICO AEREA,EM MEDIA TENSAO(15KV),PARA 150KVA,INCLUSIVE MEDICAO,POSTE E TODOS OS MATERIAIS ELETRICOS NECESSARIOS,EXCLUSIVE ALUGUEL DO TRANSFORMADOR (VIDE FAMILIA 05.014)</v>
      </c>
      <c r="C1844" s="115" t="s">
        <v>35469</v>
      </c>
      <c r="D1844" s="115" t="s">
        <v>35470</v>
      </c>
      <c r="E1844" s="115" t="s">
        <v>35471</v>
      </c>
      <c r="F1844" s="115" t="s">
        <v>35472</v>
      </c>
      <c r="I1844" s="115" t="s">
        <v>6</v>
      </c>
      <c r="J1844" s="115">
        <v>15357.89</v>
      </c>
    </row>
    <row r="1845" spans="1:10" hidden="1">
      <c r="A1845" s="115" t="s">
        <v>2083</v>
      </c>
      <c r="B1845" s="115" t="str">
        <f t="shared" si="28"/>
        <v>ENTRADA DE SERVICO AEREA,EM MEDIA TENSAO(15KV),PARA 150KVA,INCLUSIVE MEDICAO,POSTE E TODOS OS MATERIAIS ELETRICOS NECESSARIOS,EXCLUSIVE ALUGUEL DO TRANSFORMADOR (VIDE FAMILIA 05.014)</v>
      </c>
      <c r="C1845" s="115" t="s">
        <v>35469</v>
      </c>
      <c r="D1845" s="115" t="s">
        <v>35470</v>
      </c>
      <c r="E1845" s="115" t="s">
        <v>35471</v>
      </c>
      <c r="F1845" s="115" t="s">
        <v>35472</v>
      </c>
      <c r="I1845" s="115" t="s">
        <v>6</v>
      </c>
      <c r="J1845" s="115">
        <v>14823.53</v>
      </c>
    </row>
    <row r="1846" spans="1:10" ht="25.5" hidden="1">
      <c r="A1846" s="115" t="s">
        <v>2084</v>
      </c>
      <c r="B1846" s="645" t="str">
        <f t="shared" si="28"/>
        <v>PLACA DE IDENTIFICACAO DE OBRA PUBLICA,INCLUSIVE PINTURA E SUPORTES DE MADEIRA.FORNECIMENTO E COLOCACAO</v>
      </c>
      <c r="C1846" s="115" t="s">
        <v>35473</v>
      </c>
      <c r="D1846" s="115" t="s">
        <v>35474</v>
      </c>
      <c r="I1846" s="115" t="s">
        <v>16</v>
      </c>
      <c r="J1846" s="115">
        <v>371.83</v>
      </c>
    </row>
    <row r="1847" spans="1:10" ht="25.5" hidden="1">
      <c r="A1847" s="115" t="s">
        <v>2085</v>
      </c>
      <c r="B1847" s="645" t="str">
        <f t="shared" si="28"/>
        <v>PLACA DE IDENTIFICACAO DE OBRA PUBLICA,INCLUSIVE PINTURA E SUPORTES DE MADEIRA.FORNECIMENTO E COLOCACAO</v>
      </c>
      <c r="C1847" s="115" t="s">
        <v>35473</v>
      </c>
      <c r="D1847" s="115" t="s">
        <v>35474</v>
      </c>
      <c r="I1847" s="115" t="s">
        <v>16</v>
      </c>
      <c r="J1847" s="115">
        <v>346.27</v>
      </c>
    </row>
    <row r="1848" spans="1:10" ht="38.25" hidden="1">
      <c r="A1848" s="115" t="s">
        <v>2086</v>
      </c>
      <c r="B1848" s="645" t="str">
        <f t="shared" si="28"/>
        <v>PLACA DE IDENTIFICACAO DE OBRA PUBLICA,TIPO BANNER/PLOTTER,CONSTITUIDA POR LONA E IMPRESSAO DIGITAL,INCLUSIVE SUPORTES DE MADEIRA.FORNECIMENTO E COLOCACAO</v>
      </c>
      <c r="C1848" s="115" t="s">
        <v>35475</v>
      </c>
      <c r="D1848" s="115" t="s">
        <v>35476</v>
      </c>
      <c r="E1848" s="115" t="s">
        <v>35477</v>
      </c>
      <c r="I1848" s="115" t="s">
        <v>16</v>
      </c>
      <c r="J1848" s="115">
        <v>187.7</v>
      </c>
    </row>
    <row r="1849" spans="1:10" ht="38.25" hidden="1">
      <c r="A1849" s="115" t="s">
        <v>2087</v>
      </c>
      <c r="B1849" s="645" t="str">
        <f t="shared" si="28"/>
        <v>PLACA DE IDENTIFICACAO DE OBRA PUBLICA,TIPO BANNER/PLOTTER,CONSTITUIDA POR LONA E IMPRESSAO DIGITAL,INCLUSIVE SUPORTES DE MADEIRA.FORNECIMENTO E COLOCACAO</v>
      </c>
      <c r="C1849" s="115" t="s">
        <v>35475</v>
      </c>
      <c r="D1849" s="115" t="s">
        <v>35476</v>
      </c>
      <c r="E1849" s="115" t="s">
        <v>35477</v>
      </c>
      <c r="I1849" s="115" t="s">
        <v>16</v>
      </c>
      <c r="J1849" s="115">
        <v>176.98</v>
      </c>
    </row>
    <row r="1850" spans="1:10" ht="38.25" hidden="1">
      <c r="A1850" s="115" t="s">
        <v>2088</v>
      </c>
      <c r="B1850" s="645" t="str">
        <f t="shared" si="28"/>
        <v>PLACA DE IDENTIFICACAO DE OBRA PUBLICA,TIPO BANNER/PLOTTER,CONSTITUIDA POR LONA E IMPRESSAO DIGITAL,EXCLUSIVE SUPORTE DE MADEIRA.FORNECIMENTO E COLOCACAO</v>
      </c>
      <c r="C1850" s="115" t="s">
        <v>35475</v>
      </c>
      <c r="D1850" s="115" t="s">
        <v>35478</v>
      </c>
      <c r="E1850" s="115" t="s">
        <v>35479</v>
      </c>
      <c r="I1850" s="115" t="s">
        <v>16</v>
      </c>
      <c r="J1850" s="115">
        <v>103.9</v>
      </c>
    </row>
    <row r="1851" spans="1:10" ht="38.25" hidden="1">
      <c r="A1851" s="115" t="s">
        <v>2089</v>
      </c>
      <c r="B1851" s="645" t="str">
        <f t="shared" si="28"/>
        <v>PLACA DE IDENTIFICACAO DE OBRA PUBLICA,TIPO BANNER/PLOTTER,CONSTITUIDA POR LONA E IMPRESSAO DIGITAL,EXCLUSIVE SUPORTE DE MADEIRA.FORNECIMENTO E COLOCACAO</v>
      </c>
      <c r="C1851" s="115" t="s">
        <v>35475</v>
      </c>
      <c r="D1851" s="115" t="s">
        <v>35478</v>
      </c>
      <c r="E1851" s="115" t="s">
        <v>35479</v>
      </c>
      <c r="I1851" s="115" t="s">
        <v>16</v>
      </c>
      <c r="J1851" s="115">
        <v>99.59</v>
      </c>
    </row>
    <row r="1852" spans="1:10" hidden="1">
      <c r="A1852" s="115" t="s">
        <v>2090</v>
      </c>
      <c r="B1852" s="115" t="str">
        <f t="shared" si="28"/>
        <v>BARRAGEM DE BLOQUEIO DE OBRA NA VIA PUBLICA,DE ACORDO COM ARESOLUCAO DA PREFEITURA-RJ,COMPREENDENDO FORNECIMENTO,COLOCACAO E PINTURA DOS SUPORTES DE MADEIRA COM REAPROVEITAMENTO DO CONJUNTO 40 (QUARENTA) VEZES</v>
      </c>
      <c r="C1852" s="115" t="s">
        <v>35480</v>
      </c>
      <c r="D1852" s="115" t="s">
        <v>35481</v>
      </c>
      <c r="E1852" s="115" t="s">
        <v>35482</v>
      </c>
      <c r="F1852" s="115" t="s">
        <v>35483</v>
      </c>
      <c r="I1852" s="115" t="s">
        <v>58</v>
      </c>
      <c r="J1852" s="115">
        <v>2.95</v>
      </c>
    </row>
    <row r="1853" spans="1:10" hidden="1">
      <c r="A1853" s="115" t="s">
        <v>2091</v>
      </c>
      <c r="B1853" s="115" t="str">
        <f t="shared" si="28"/>
        <v>BARRAGEM DE BLOQUEIO DE OBRA NA VIA PUBLICA,DE ACORDO COM ARESOLUCAO DA PREFEITURA-RJ,COMPREENDENDO FORNECIMENTO,COLOCACAO E PINTURA DOS SUPORTES DE MADEIRA COM REAPROVEITAMENTO DO CONJUNTO 40 (QUARENTA) VEZES</v>
      </c>
      <c r="C1853" s="115" t="s">
        <v>35480</v>
      </c>
      <c r="D1853" s="115" t="s">
        <v>35481</v>
      </c>
      <c r="E1853" s="115" t="s">
        <v>35482</v>
      </c>
      <c r="F1853" s="115" t="s">
        <v>35483</v>
      </c>
      <c r="I1853" s="115" t="s">
        <v>58</v>
      </c>
      <c r="J1853" s="115">
        <v>2.66</v>
      </c>
    </row>
    <row r="1854" spans="1:10" hidden="1">
      <c r="A1854" s="115" t="s">
        <v>2092</v>
      </c>
      <c r="B1854" s="115"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4" s="115" t="s">
        <v>35484</v>
      </c>
      <c r="D1854" s="115" t="s">
        <v>35485</v>
      </c>
      <c r="E1854" s="115" t="s">
        <v>35486</v>
      </c>
      <c r="F1854" s="115" t="s">
        <v>35487</v>
      </c>
      <c r="G1854" s="115" t="s">
        <v>35488</v>
      </c>
      <c r="I1854" s="115" t="s">
        <v>6</v>
      </c>
      <c r="J1854" s="115">
        <v>91.97</v>
      </c>
    </row>
    <row r="1855" spans="1:10" hidden="1">
      <c r="A1855" s="115" t="s">
        <v>2093</v>
      </c>
      <c r="B1855" s="115"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5" s="115" t="s">
        <v>35484</v>
      </c>
      <c r="D1855" s="115" t="s">
        <v>35485</v>
      </c>
      <c r="E1855" s="115" t="s">
        <v>35486</v>
      </c>
      <c r="F1855" s="115" t="s">
        <v>35487</v>
      </c>
      <c r="G1855" s="115" t="s">
        <v>35488</v>
      </c>
      <c r="I1855" s="115" t="s">
        <v>6</v>
      </c>
      <c r="J1855" s="115">
        <v>85.56</v>
      </c>
    </row>
    <row r="1856" spans="1:10" hidden="1">
      <c r="A1856" s="115" t="s">
        <v>2094</v>
      </c>
      <c r="B1856" s="115"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15" t="s">
        <v>35489</v>
      </c>
      <c r="D1856" s="115" t="s">
        <v>35490</v>
      </c>
      <c r="E1856" s="115" t="s">
        <v>35491</v>
      </c>
      <c r="F1856" s="115" t="s">
        <v>35492</v>
      </c>
      <c r="G1856" s="115" t="s">
        <v>35493</v>
      </c>
      <c r="H1856" s="115" t="s">
        <v>35494</v>
      </c>
      <c r="I1856" s="115" t="s">
        <v>6</v>
      </c>
      <c r="J1856" s="115">
        <v>19687.11</v>
      </c>
    </row>
    <row r="1857" spans="1:10" hidden="1">
      <c r="A1857" s="115" t="s">
        <v>2095</v>
      </c>
      <c r="B1857" s="115"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15" t="s">
        <v>35489</v>
      </c>
      <c r="D1857" s="115" t="s">
        <v>35490</v>
      </c>
      <c r="E1857" s="115" t="s">
        <v>35491</v>
      </c>
      <c r="F1857" s="115" t="s">
        <v>35492</v>
      </c>
      <c r="G1857" s="115" t="s">
        <v>35493</v>
      </c>
      <c r="H1857" s="115" t="s">
        <v>35494</v>
      </c>
      <c r="I1857" s="115" t="s">
        <v>6</v>
      </c>
      <c r="J1857" s="115">
        <v>17644.34</v>
      </c>
    </row>
    <row r="1858" spans="1:10" hidden="1">
      <c r="A1858" s="115" t="s">
        <v>2096</v>
      </c>
      <c r="B1858" s="115"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15" t="s">
        <v>35489</v>
      </c>
      <c r="D1858" s="115" t="s">
        <v>35490</v>
      </c>
      <c r="E1858" s="115" t="s">
        <v>35491</v>
      </c>
      <c r="F1858" s="115" t="s">
        <v>35495</v>
      </c>
      <c r="G1858" s="115" t="s">
        <v>35496</v>
      </c>
      <c r="H1858" s="115" t="s">
        <v>35497</v>
      </c>
      <c r="I1858" s="115" t="s">
        <v>6</v>
      </c>
      <c r="J1858" s="115">
        <v>17640.330000000002</v>
      </c>
    </row>
    <row r="1859" spans="1:10" hidden="1">
      <c r="A1859" s="115" t="s">
        <v>2097</v>
      </c>
      <c r="B1859" s="115"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15" t="s">
        <v>35489</v>
      </c>
      <c r="D1859" s="115" t="s">
        <v>35490</v>
      </c>
      <c r="E1859" s="115" t="s">
        <v>35491</v>
      </c>
      <c r="F1859" s="115" t="s">
        <v>35495</v>
      </c>
      <c r="G1859" s="115" t="s">
        <v>35496</v>
      </c>
      <c r="H1859" s="115" t="s">
        <v>35497</v>
      </c>
      <c r="I1859" s="115" t="s">
        <v>6</v>
      </c>
      <c r="J1859" s="115">
        <v>15597.56</v>
      </c>
    </row>
    <row r="1860" spans="1:10" hidden="1">
      <c r="A1860" s="115" t="s">
        <v>2098</v>
      </c>
      <c r="B1860" s="115" t="str">
        <f t="shared" si="28"/>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15" t="s">
        <v>35489</v>
      </c>
      <c r="D1860" s="115" t="s">
        <v>35490</v>
      </c>
      <c r="E1860" s="115" t="s">
        <v>35491</v>
      </c>
      <c r="F1860" s="115" t="s">
        <v>35498</v>
      </c>
      <c r="G1860" s="115" t="s">
        <v>35496</v>
      </c>
      <c r="H1860" s="115" t="s">
        <v>35497</v>
      </c>
      <c r="I1860" s="115" t="s">
        <v>6</v>
      </c>
      <c r="J1860" s="115">
        <v>10842.04</v>
      </c>
    </row>
    <row r="1861" spans="1:10" hidden="1">
      <c r="A1861" s="115" t="s">
        <v>2099</v>
      </c>
      <c r="B1861" s="115" t="str">
        <f t="shared" ref="B1861:B1924" si="29">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15" t="s">
        <v>35489</v>
      </c>
      <c r="D1861" s="115" t="s">
        <v>35490</v>
      </c>
      <c r="E1861" s="115" t="s">
        <v>35491</v>
      </c>
      <c r="F1861" s="115" t="s">
        <v>35498</v>
      </c>
      <c r="G1861" s="115" t="s">
        <v>35496</v>
      </c>
      <c r="H1861" s="115" t="s">
        <v>35497</v>
      </c>
      <c r="I1861" s="115" t="s">
        <v>6</v>
      </c>
      <c r="J1861" s="115">
        <v>9569.58</v>
      </c>
    </row>
    <row r="1862" spans="1:10" hidden="1">
      <c r="A1862" s="115" t="s">
        <v>2100</v>
      </c>
      <c r="B1862" s="115"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15" t="s">
        <v>35499</v>
      </c>
      <c r="D1862" s="115" t="s">
        <v>35500</v>
      </c>
      <c r="E1862" s="115" t="s">
        <v>35501</v>
      </c>
      <c r="F1862" s="115" t="s">
        <v>35502</v>
      </c>
      <c r="G1862" s="115" t="s">
        <v>35503</v>
      </c>
      <c r="H1862" s="115" t="s">
        <v>34421</v>
      </c>
      <c r="I1862" s="115" t="s">
        <v>6</v>
      </c>
      <c r="J1862" s="115">
        <v>38890.99</v>
      </c>
    </row>
    <row r="1863" spans="1:10" hidden="1">
      <c r="A1863" s="115" t="s">
        <v>2101</v>
      </c>
      <c r="B1863" s="115"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15" t="s">
        <v>35499</v>
      </c>
      <c r="D1863" s="115" t="s">
        <v>35500</v>
      </c>
      <c r="E1863" s="115" t="s">
        <v>35501</v>
      </c>
      <c r="F1863" s="115" t="s">
        <v>35502</v>
      </c>
      <c r="G1863" s="115" t="s">
        <v>35503</v>
      </c>
      <c r="H1863" s="115" t="s">
        <v>34421</v>
      </c>
      <c r="I1863" s="115" t="s">
        <v>6</v>
      </c>
      <c r="J1863" s="115">
        <v>34682.42</v>
      </c>
    </row>
    <row r="1864" spans="1:10" hidden="1">
      <c r="A1864" s="115" t="s">
        <v>2102</v>
      </c>
      <c r="B1864" s="115"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15" t="s">
        <v>35504</v>
      </c>
      <c r="D1864" s="115" t="s">
        <v>35500</v>
      </c>
      <c r="E1864" s="115" t="s">
        <v>35501</v>
      </c>
      <c r="F1864" s="115" t="s">
        <v>35505</v>
      </c>
      <c r="G1864" s="115" t="s">
        <v>35506</v>
      </c>
      <c r="H1864" s="115" t="s">
        <v>33898</v>
      </c>
      <c r="I1864" s="115" t="s">
        <v>6</v>
      </c>
      <c r="J1864" s="115">
        <v>29139.98</v>
      </c>
    </row>
    <row r="1865" spans="1:10" hidden="1">
      <c r="A1865" s="115" t="s">
        <v>2103</v>
      </c>
      <c r="B1865" s="115"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15" t="s">
        <v>35504</v>
      </c>
      <c r="D1865" s="115" t="s">
        <v>35500</v>
      </c>
      <c r="E1865" s="115" t="s">
        <v>35501</v>
      </c>
      <c r="F1865" s="115" t="s">
        <v>35505</v>
      </c>
      <c r="G1865" s="115" t="s">
        <v>35506</v>
      </c>
      <c r="H1865" s="115" t="s">
        <v>33898</v>
      </c>
      <c r="I1865" s="115" t="s">
        <v>6</v>
      </c>
      <c r="J1865" s="115">
        <v>25770.87</v>
      </c>
    </row>
    <row r="1866" spans="1:10" hidden="1">
      <c r="A1866" s="115" t="s">
        <v>2104</v>
      </c>
      <c r="B1866" s="115"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15" t="s">
        <v>35499</v>
      </c>
      <c r="D1866" s="115" t="s">
        <v>35500</v>
      </c>
      <c r="E1866" s="115" t="s">
        <v>35501</v>
      </c>
      <c r="F1866" s="115" t="s">
        <v>35507</v>
      </c>
      <c r="G1866" s="115" t="s">
        <v>35506</v>
      </c>
      <c r="H1866" s="115" t="s">
        <v>33898</v>
      </c>
      <c r="I1866" s="115" t="s">
        <v>6</v>
      </c>
      <c r="J1866" s="115">
        <v>24247.24</v>
      </c>
    </row>
    <row r="1867" spans="1:10" hidden="1">
      <c r="A1867" s="115" t="s">
        <v>2105</v>
      </c>
      <c r="B1867" s="115"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15" t="s">
        <v>35499</v>
      </c>
      <c r="D1867" s="115" t="s">
        <v>35500</v>
      </c>
      <c r="E1867" s="115" t="s">
        <v>35501</v>
      </c>
      <c r="F1867" s="115" t="s">
        <v>35507</v>
      </c>
      <c r="G1867" s="115" t="s">
        <v>35506</v>
      </c>
      <c r="H1867" s="115" t="s">
        <v>33898</v>
      </c>
      <c r="I1867" s="115" t="s">
        <v>6</v>
      </c>
      <c r="J1867" s="115">
        <v>21300.17</v>
      </c>
    </row>
    <row r="1868" spans="1:10" hidden="1">
      <c r="A1868" s="115" t="s">
        <v>2106</v>
      </c>
      <c r="B1868" s="115" t="str">
        <f t="shared" si="29"/>
        <v>PLACA DE SINALIZACAO PREVENTIVA PARA OBRA NA VIA PUBLICA,DEACORDO COM A RESOLUCAO DA PREFEITURA-RJ, COMPREENDENDO FORNECIMENTO E PINTURA DA PLACA E DOS SUPORTES DE MADEIRA.FORNECIMENTO E COLOCACAO</v>
      </c>
      <c r="C1868" s="115" t="s">
        <v>35508</v>
      </c>
      <c r="D1868" s="115" t="s">
        <v>35509</v>
      </c>
      <c r="E1868" s="115" t="s">
        <v>35510</v>
      </c>
      <c r="F1868" s="115" t="s">
        <v>35511</v>
      </c>
      <c r="I1868" s="115" t="s">
        <v>6</v>
      </c>
      <c r="J1868" s="115">
        <v>76.09</v>
      </c>
    </row>
    <row r="1869" spans="1:10" hidden="1">
      <c r="A1869" s="115" t="s">
        <v>2107</v>
      </c>
      <c r="B1869" s="115" t="str">
        <f t="shared" si="29"/>
        <v>PLACA DE SINALIZACAO PREVENTIVA PARA OBRA NA VIA PUBLICA,DEACORDO COM A RESOLUCAO DA PREFEITURA-RJ, COMPREENDENDO FORNECIMENTO E PINTURA DA PLACA E DOS SUPORTES DE MADEIRA.FORNECIMENTO E COLOCACAO</v>
      </c>
      <c r="C1869" s="115" t="s">
        <v>35508</v>
      </c>
      <c r="D1869" s="115" t="s">
        <v>35509</v>
      </c>
      <c r="E1869" s="115" t="s">
        <v>35510</v>
      </c>
      <c r="F1869" s="115" t="s">
        <v>35511</v>
      </c>
      <c r="I1869" s="115" t="s">
        <v>6</v>
      </c>
      <c r="J1869" s="115">
        <v>68.84</v>
      </c>
    </row>
    <row r="1870" spans="1:10" hidden="1">
      <c r="A1870" s="115" t="s">
        <v>2108</v>
      </c>
      <c r="B1870" s="115" t="str">
        <f t="shared" si="29"/>
        <v>BALIZADOR VAGALUME (ALUGUEL),EQUIPADO COM PISCA ALERTA E PAINEIS DE FITA REFLETIVA PADRAO ENGENHARIA COM ALTURA DE 1,32M,DE ACORDO COM O MANUAL DA CET-RIO,INCLUSIVE MANUTENCAO,PRIMEIRA COLOCACAO E RETIRADA DA OBRA</v>
      </c>
      <c r="C1870" s="115" t="s">
        <v>35512</v>
      </c>
      <c r="D1870" s="115" t="s">
        <v>35513</v>
      </c>
      <c r="E1870" s="115" t="s">
        <v>35514</v>
      </c>
      <c r="F1870" s="115" t="s">
        <v>35515</v>
      </c>
      <c r="I1870" s="115" t="s">
        <v>2045</v>
      </c>
      <c r="J1870" s="115">
        <v>68.41</v>
      </c>
    </row>
    <row r="1871" spans="1:10" hidden="1">
      <c r="A1871" s="115" t="s">
        <v>2109</v>
      </c>
      <c r="B1871" s="115" t="str">
        <f t="shared" si="29"/>
        <v>BALIZADOR VAGALUME (ALUGUEL),EQUIPADO COM PISCA ALERTA E PAINEIS DE FITA REFLETIVA PADRAO ENGENHARIA COM ALTURA DE 1,32M,DE ACORDO COM O MANUAL DA CET-RIO,INCLUSIVE MANUTENCAO,PRIMEIRA COLOCACAO E RETIRADA DA OBRA</v>
      </c>
      <c r="C1871" s="115" t="s">
        <v>35512</v>
      </c>
      <c r="D1871" s="115" t="s">
        <v>35513</v>
      </c>
      <c r="E1871" s="115" t="s">
        <v>35514</v>
      </c>
      <c r="F1871" s="115" t="s">
        <v>35515</v>
      </c>
      <c r="I1871" s="115" t="s">
        <v>2045</v>
      </c>
      <c r="J1871" s="115">
        <v>68.41</v>
      </c>
    </row>
    <row r="1872" spans="1:10" hidden="1">
      <c r="A1872" s="115" t="s">
        <v>2110</v>
      </c>
      <c r="B1872" s="115" t="str">
        <f t="shared" si="29"/>
        <v>CAVALETE MINICADE (ALUGUEL),EQUIPADO COM PAINEIS REFLETIVOSDE ALTA INTENSIDADE E UM PISCA ALERTA COM CELULA FOTO-ELETRICA,ALIMENTADA POR 2 BATERIAS DE 6V (DISPENSA O USO DE GERADOR)</v>
      </c>
      <c r="C1872" s="115" t="s">
        <v>35516</v>
      </c>
      <c r="D1872" s="115" t="s">
        <v>35517</v>
      </c>
      <c r="E1872" s="115" t="s">
        <v>35518</v>
      </c>
      <c r="F1872" s="115" t="s">
        <v>35519</v>
      </c>
      <c r="I1872" s="115" t="s">
        <v>2045</v>
      </c>
      <c r="J1872" s="115">
        <v>16.059999999999999</v>
      </c>
    </row>
    <row r="1873" spans="1:10" hidden="1">
      <c r="A1873" s="115" t="s">
        <v>2111</v>
      </c>
      <c r="B1873" s="115" t="str">
        <f t="shared" si="29"/>
        <v>CAVALETE MINICADE (ALUGUEL),EQUIPADO COM PAINEIS REFLETIVOSDE ALTA INTENSIDADE E UM PISCA ALERTA COM CELULA FOTO-ELETRICA,ALIMENTADA POR 2 BATERIAS DE 6V (DISPENSA O USO DE GERADOR)</v>
      </c>
      <c r="C1873" s="115" t="s">
        <v>35516</v>
      </c>
      <c r="D1873" s="115" t="s">
        <v>35517</v>
      </c>
      <c r="E1873" s="115" t="s">
        <v>35518</v>
      </c>
      <c r="F1873" s="115" t="s">
        <v>35519</v>
      </c>
      <c r="I1873" s="115" t="s">
        <v>2045</v>
      </c>
      <c r="J1873" s="115">
        <v>16.059999999999999</v>
      </c>
    </row>
    <row r="1874" spans="1:10" hidden="1">
      <c r="A1874" s="115" t="s">
        <v>2112</v>
      </c>
      <c r="B1874" s="115"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15" t="s">
        <v>35520</v>
      </c>
      <c r="D1874" s="115" t="s">
        <v>35521</v>
      </c>
      <c r="E1874" s="115" t="s">
        <v>35522</v>
      </c>
      <c r="F1874" s="115" t="s">
        <v>35523</v>
      </c>
      <c r="G1874" s="115" t="s">
        <v>35524</v>
      </c>
      <c r="H1874" s="115" t="s">
        <v>35525</v>
      </c>
      <c r="I1874" s="115" t="s">
        <v>2045</v>
      </c>
      <c r="J1874" s="115">
        <v>140.13</v>
      </c>
    </row>
    <row r="1875" spans="1:10" hidden="1">
      <c r="A1875" s="115" t="s">
        <v>2113</v>
      </c>
      <c r="B1875" s="115"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15" t="s">
        <v>35520</v>
      </c>
      <c r="D1875" s="115" t="s">
        <v>35521</v>
      </c>
      <c r="E1875" s="115" t="s">
        <v>35522</v>
      </c>
      <c r="F1875" s="115" t="s">
        <v>35523</v>
      </c>
      <c r="G1875" s="115" t="s">
        <v>35524</v>
      </c>
      <c r="H1875" s="115" t="s">
        <v>35525</v>
      </c>
      <c r="I1875" s="115" t="s">
        <v>2045</v>
      </c>
      <c r="J1875" s="115">
        <v>140.13</v>
      </c>
    </row>
    <row r="1876" spans="1:10" hidden="1">
      <c r="A1876" s="115" t="s">
        <v>2114</v>
      </c>
      <c r="B1876" s="115" t="str">
        <f t="shared" si="29"/>
        <v>SINALIZADOR ELETRONICO (ALUGUEL) A LED BIDIRECIONAL (PISCA ALERTA) PARA ADAPTACAO EM CONES, CAVALETES E BARREIRAS</v>
      </c>
      <c r="C1876" s="115" t="s">
        <v>35526</v>
      </c>
      <c r="D1876" s="115" t="s">
        <v>35527</v>
      </c>
      <c r="I1876" s="115" t="s">
        <v>2045</v>
      </c>
      <c r="J1876" s="115">
        <v>46.99</v>
      </c>
    </row>
    <row r="1877" spans="1:10" hidden="1">
      <c r="A1877" s="115" t="s">
        <v>2115</v>
      </c>
      <c r="B1877" s="115" t="str">
        <f t="shared" si="29"/>
        <v>SINALIZADOR ELETRONICO (ALUGUEL) A LED BIDIRECIONAL (PISCA ALERTA) PARA ADAPTACAO EM CONES, CAVALETES E BARREIRAS</v>
      </c>
      <c r="C1877" s="115" t="s">
        <v>35526</v>
      </c>
      <c r="D1877" s="115" t="s">
        <v>35527</v>
      </c>
      <c r="I1877" s="115" t="s">
        <v>2045</v>
      </c>
      <c r="J1877" s="115">
        <v>46.99</v>
      </c>
    </row>
    <row r="1878" spans="1:10" hidden="1">
      <c r="A1878" s="115" t="s">
        <v>2116</v>
      </c>
      <c r="B1878" s="115" t="str">
        <f t="shared" si="29"/>
        <v>PLACAS DE SINALIZACAO DE OBRAS (ALUGUEL),REFLETIVAS,REVESTIDAS COM PELICULA REFLETIVA GRAU TECNICO</v>
      </c>
      <c r="C1878" s="115" t="s">
        <v>35528</v>
      </c>
      <c r="D1878" s="115" t="s">
        <v>35529</v>
      </c>
      <c r="I1878" s="115" t="s">
        <v>2117</v>
      </c>
      <c r="J1878" s="115">
        <v>9.74</v>
      </c>
    </row>
    <row r="1879" spans="1:10" hidden="1">
      <c r="A1879" s="115" t="s">
        <v>2118</v>
      </c>
      <c r="B1879" s="115" t="str">
        <f t="shared" si="29"/>
        <v>PLACAS DE SINALIZACAO DE OBRAS (ALUGUEL),REFLETIVAS,REVESTIDAS COM PELICULA REFLETIVA GRAU TECNICO</v>
      </c>
      <c r="C1879" s="115" t="s">
        <v>35528</v>
      </c>
      <c r="D1879" s="115" t="s">
        <v>35529</v>
      </c>
      <c r="I1879" s="115" t="s">
        <v>2117</v>
      </c>
      <c r="J1879" s="115">
        <v>9.74</v>
      </c>
    </row>
    <row r="1880" spans="1:10" hidden="1">
      <c r="A1880" s="115" t="s">
        <v>2119</v>
      </c>
      <c r="B1880" s="115" t="str">
        <f t="shared" si="29"/>
        <v>DEMARCACAO DE PAVIMENTO POR PINTURA EM FAIXAS ALTERNADAS,PARA DESVIO DO TRAFEGO EM OBRAS NA VIA PUBLICA,DE ACORDO COM ARESOLUCAO DA PREFEITURA-RJ,MEDIDO POR UNIDADE DE SUPERFICIEDEMARCADA</v>
      </c>
      <c r="C1880" s="115" t="s">
        <v>35530</v>
      </c>
      <c r="D1880" s="115" t="s">
        <v>35531</v>
      </c>
      <c r="E1880" s="115" t="s">
        <v>35532</v>
      </c>
      <c r="F1880" s="115" t="s">
        <v>35533</v>
      </c>
      <c r="I1880" s="115" t="s">
        <v>16</v>
      </c>
      <c r="J1880" s="115">
        <v>8.7799999999999994</v>
      </c>
    </row>
    <row r="1881" spans="1:10" hidden="1">
      <c r="A1881" s="115" t="s">
        <v>2120</v>
      </c>
      <c r="B1881" s="115" t="str">
        <f t="shared" si="29"/>
        <v>DEMARCACAO DE PAVIMENTO POR PINTURA EM FAIXAS ALTERNADAS,PARA DESVIO DO TRAFEGO EM OBRAS NA VIA PUBLICA,DE ACORDO COM ARESOLUCAO DA PREFEITURA-RJ,MEDIDO POR UNIDADE DE SUPERFICIEDEMARCADA</v>
      </c>
      <c r="C1881" s="115" t="s">
        <v>35530</v>
      </c>
      <c r="D1881" s="115" t="s">
        <v>35531</v>
      </c>
      <c r="E1881" s="115" t="s">
        <v>35532</v>
      </c>
      <c r="F1881" s="115" t="s">
        <v>35533</v>
      </c>
      <c r="I1881" s="115" t="s">
        <v>16</v>
      </c>
      <c r="J1881" s="115">
        <v>7.75</v>
      </c>
    </row>
    <row r="1882" spans="1:10" hidden="1">
      <c r="A1882" s="115" t="s">
        <v>2121</v>
      </c>
      <c r="B1882" s="115" t="str">
        <f t="shared" si="29"/>
        <v>REPINTURA DE PLACA DE IDENTIFICACAO DE OBRAS PUBLICAS</v>
      </c>
      <c r="C1882" s="115" t="s">
        <v>2122</v>
      </c>
      <c r="I1882" s="115" t="s">
        <v>16</v>
      </c>
      <c r="J1882" s="115">
        <v>84.55</v>
      </c>
    </row>
    <row r="1883" spans="1:10" hidden="1">
      <c r="A1883" s="115" t="s">
        <v>2123</v>
      </c>
      <c r="B1883" s="115" t="str">
        <f t="shared" si="29"/>
        <v>REPINTURA DE PLACA DE IDENTIFICACAO DE OBRAS PUBLICAS</v>
      </c>
      <c r="C1883" s="115" t="s">
        <v>2122</v>
      </c>
      <c r="I1883" s="115" t="s">
        <v>16</v>
      </c>
      <c r="J1883" s="115">
        <v>74.28</v>
      </c>
    </row>
    <row r="1884" spans="1:10" hidden="1">
      <c r="A1884" s="115" t="s">
        <v>2124</v>
      </c>
      <c r="B1884" s="115" t="str">
        <f t="shared" si="29"/>
        <v>ESCAVACAO MANUAL DE VALA/CAVA EM MATERIAL DE 1ª CATEGORIA (A(AREIA,ARGILA OU PICARRA),ATE 1,50M DE PROFUNDIDADE,EXCLUSIVE ESCORAMENTO E ESGOTAMENTO</v>
      </c>
      <c r="C1884" s="115" t="s">
        <v>35534</v>
      </c>
      <c r="D1884" s="115" t="s">
        <v>35535</v>
      </c>
      <c r="E1884" s="115" t="s">
        <v>35536</v>
      </c>
      <c r="I1884" s="115" t="s">
        <v>31</v>
      </c>
      <c r="J1884" s="115">
        <v>54.94</v>
      </c>
    </row>
    <row r="1885" spans="1:10" hidden="1">
      <c r="A1885" s="115" t="s">
        <v>2125</v>
      </c>
      <c r="B1885" s="115" t="str">
        <f t="shared" si="29"/>
        <v>ESCAVACAO MANUAL DE VALA/CAVA EM MATERIAL DE 1ª CATEGORIA (A(AREIA,ARGILA OU PICARRA),ATE 1,50M DE PROFUNDIDADE,EXCLUSIVE ESCORAMENTO E ESGOTAMENTO</v>
      </c>
      <c r="C1885" s="115" t="s">
        <v>35534</v>
      </c>
      <c r="D1885" s="115" t="s">
        <v>35535</v>
      </c>
      <c r="E1885" s="115" t="s">
        <v>35536</v>
      </c>
      <c r="I1885" s="115" t="s">
        <v>31</v>
      </c>
      <c r="J1885" s="115">
        <v>47.62</v>
      </c>
    </row>
    <row r="1886" spans="1:10" hidden="1">
      <c r="A1886" s="115" t="s">
        <v>2126</v>
      </c>
      <c r="B1886" s="115" t="str">
        <f t="shared" si="29"/>
        <v>ESCAVACAO MANUAL DE VALA/CAVA EM MATERIAL DE 1ª CATEGORIA (AREIA,ARGILA OU PICARRA),ENTRE 1,50 E 3,00M DE PROFUNDIDADE,EXCLUSIVE ESCORAMENTO E ESGOTAMENTO</v>
      </c>
      <c r="C1886" s="115" t="s">
        <v>35534</v>
      </c>
      <c r="D1886" s="115" t="s">
        <v>35537</v>
      </c>
      <c r="E1886" s="115" t="s">
        <v>35538</v>
      </c>
      <c r="I1886" s="115" t="s">
        <v>31</v>
      </c>
      <c r="J1886" s="115">
        <v>69.489999999999995</v>
      </c>
    </row>
    <row r="1887" spans="1:10" hidden="1">
      <c r="A1887" s="115" t="s">
        <v>2127</v>
      </c>
      <c r="B1887" s="115" t="str">
        <f t="shared" si="29"/>
        <v>ESCAVACAO MANUAL DE VALA/CAVA EM MATERIAL DE 1ª CATEGORIA (AREIA,ARGILA OU PICARRA),ENTRE 1,50 E 3,00M DE PROFUNDIDADE,EXCLUSIVE ESCORAMENTO E ESGOTAMENTO</v>
      </c>
      <c r="C1887" s="115" t="s">
        <v>35534</v>
      </c>
      <c r="D1887" s="115" t="s">
        <v>35537</v>
      </c>
      <c r="E1887" s="115" t="s">
        <v>35538</v>
      </c>
      <c r="I1887" s="115" t="s">
        <v>31</v>
      </c>
      <c r="J1887" s="115">
        <v>60.23</v>
      </c>
    </row>
    <row r="1888" spans="1:10" hidden="1">
      <c r="A1888" s="115" t="s">
        <v>2128</v>
      </c>
      <c r="B1888" s="115" t="str">
        <f t="shared" si="29"/>
        <v>ESCAVACAO MANUAL DE VALA/CAVA EM MATERIAL DE 1ª CATEGORIA (AREIA,ARGILA OU PICARRA),ENTRE 3,00 E 4,50M DE PROFUNDIDADE,EXCLUSIVE ESCORAMENTO E ESGOTAMENTO</v>
      </c>
      <c r="C1888" s="115" t="s">
        <v>35534</v>
      </c>
      <c r="D1888" s="115" t="s">
        <v>35539</v>
      </c>
      <c r="E1888" s="115" t="s">
        <v>35538</v>
      </c>
      <c r="I1888" s="115" t="s">
        <v>31</v>
      </c>
      <c r="J1888" s="115">
        <v>93.73</v>
      </c>
    </row>
    <row r="1889" spans="1:10" hidden="1">
      <c r="A1889" s="115" t="s">
        <v>2129</v>
      </c>
      <c r="B1889" s="115" t="str">
        <f t="shared" si="29"/>
        <v>ESCAVACAO MANUAL DE VALA/CAVA EM MATERIAL DE 1ª CATEGORIA (AREIA,ARGILA OU PICARRA),ENTRE 3,00 E 4,50M DE PROFUNDIDADE,EXCLUSIVE ESCORAMENTO E ESGOTAMENTO</v>
      </c>
      <c r="C1889" s="115" t="s">
        <v>35534</v>
      </c>
      <c r="D1889" s="115" t="s">
        <v>35539</v>
      </c>
      <c r="E1889" s="115" t="s">
        <v>35538</v>
      </c>
      <c r="I1889" s="115" t="s">
        <v>31</v>
      </c>
      <c r="J1889" s="115">
        <v>81.239999999999995</v>
      </c>
    </row>
    <row r="1890" spans="1:10" hidden="1">
      <c r="A1890" s="115" t="s">
        <v>2130</v>
      </c>
      <c r="B1890" s="115" t="str">
        <f t="shared" si="29"/>
        <v>ESCAVACAO MANUAL DE VALA/CAVA EM MATERIAL DE 1ª CATEGORIA (AREIA,ARGILA OU PICARRA),ENTRE 4,50 E 6,00M DE PROFUNDIDADE,EXCLUSIVE ESCORAMENTO E ESGOTAMENTO</v>
      </c>
      <c r="C1890" s="115" t="s">
        <v>35534</v>
      </c>
      <c r="D1890" s="115" t="s">
        <v>35540</v>
      </c>
      <c r="E1890" s="115" t="s">
        <v>35538</v>
      </c>
      <c r="I1890" s="115" t="s">
        <v>31</v>
      </c>
      <c r="J1890" s="115">
        <v>126.05</v>
      </c>
    </row>
    <row r="1891" spans="1:10" hidden="1">
      <c r="A1891" s="115" t="s">
        <v>2131</v>
      </c>
      <c r="B1891" s="115" t="str">
        <f t="shared" si="29"/>
        <v>ESCAVACAO MANUAL DE VALA/CAVA EM MATERIAL DE 1ª CATEGORIA (AREIA,ARGILA OU PICARRA),ENTRE 4,50 E 6,00M DE PROFUNDIDADE,EXCLUSIVE ESCORAMENTO E ESGOTAMENTO</v>
      </c>
      <c r="C1891" s="115" t="s">
        <v>35534</v>
      </c>
      <c r="D1891" s="115" t="s">
        <v>35540</v>
      </c>
      <c r="E1891" s="115" t="s">
        <v>35538</v>
      </c>
      <c r="I1891" s="115" t="s">
        <v>31</v>
      </c>
      <c r="J1891" s="115">
        <v>109.26</v>
      </c>
    </row>
    <row r="1892" spans="1:10" hidden="1">
      <c r="A1892" s="115" t="s">
        <v>2132</v>
      </c>
      <c r="B1892" s="115" t="str">
        <f t="shared" si="29"/>
        <v>ESCAVACAO MANUAL DE VALA/CAVA EM MATERIAL DE 1ª CATEGORIA (AREIA,ARGILA OU PICARRA),ENTRE 6,00 E 7,50M DE PROFUNDIDADE,EXCLUSIVE ESCORAMENTO E ESGOTAMENTO</v>
      </c>
      <c r="C1892" s="115" t="s">
        <v>35534</v>
      </c>
      <c r="D1892" s="115" t="s">
        <v>35541</v>
      </c>
      <c r="E1892" s="115" t="s">
        <v>35538</v>
      </c>
      <c r="I1892" s="115" t="s">
        <v>31</v>
      </c>
      <c r="J1892" s="115">
        <v>156.75</v>
      </c>
    </row>
    <row r="1893" spans="1:10" hidden="1">
      <c r="A1893" s="115" t="s">
        <v>2133</v>
      </c>
      <c r="B1893" s="115" t="str">
        <f t="shared" si="29"/>
        <v>ESCAVACAO MANUAL DE VALA/CAVA EM MATERIAL DE 1ª CATEGORIA (AREIA,ARGILA OU PICARRA),ENTRE 6,00 E 7,50M DE PROFUNDIDADE,EXCLUSIVE ESCORAMENTO E ESGOTAMENTO</v>
      </c>
      <c r="C1893" s="115" t="s">
        <v>35534</v>
      </c>
      <c r="D1893" s="115" t="s">
        <v>35541</v>
      </c>
      <c r="E1893" s="115" t="s">
        <v>35538</v>
      </c>
      <c r="I1893" s="115" t="s">
        <v>31</v>
      </c>
      <c r="J1893" s="115">
        <v>135.87</v>
      </c>
    </row>
    <row r="1894" spans="1:10" hidden="1">
      <c r="A1894" s="115" t="s">
        <v>2134</v>
      </c>
      <c r="B1894" s="115" t="str">
        <f t="shared" si="29"/>
        <v>ESCAVACAO MANUAL DE VALA/CAVA A FRIO EM MATERIAL DE 2ªCATEGORIA(MOLEDO OU ROCHA DECOMPOSTA),ATE 1,50M DE PROFUNDIDADE,EXCLUSIVE ESCORAMENTO E ESGOTAMENTO</v>
      </c>
      <c r="C1894" s="115" t="s">
        <v>35542</v>
      </c>
      <c r="D1894" s="115" t="s">
        <v>35543</v>
      </c>
      <c r="E1894" s="115" t="s">
        <v>35544</v>
      </c>
      <c r="I1894" s="115" t="s">
        <v>31</v>
      </c>
      <c r="J1894" s="115">
        <v>121.2</v>
      </c>
    </row>
    <row r="1895" spans="1:10" hidden="1">
      <c r="A1895" s="115" t="s">
        <v>2135</v>
      </c>
      <c r="B1895" s="115" t="str">
        <f t="shared" si="29"/>
        <v>ESCAVACAO MANUAL DE VALA/CAVA A FRIO EM MATERIAL DE 2ªCATEGORIA(MOLEDO OU ROCHA DECOMPOSTA),ATE 1,50M DE PROFUNDIDADE,EXCLUSIVE ESCORAMENTO E ESGOTAMENTO</v>
      </c>
      <c r="C1895" s="115" t="s">
        <v>35542</v>
      </c>
      <c r="D1895" s="115" t="s">
        <v>35543</v>
      </c>
      <c r="E1895" s="115" t="s">
        <v>35544</v>
      </c>
      <c r="I1895" s="115" t="s">
        <v>31</v>
      </c>
      <c r="J1895" s="115">
        <v>105.06</v>
      </c>
    </row>
    <row r="1896" spans="1:10" hidden="1">
      <c r="A1896" s="115" t="s">
        <v>2136</v>
      </c>
      <c r="B1896" s="115" t="str">
        <f t="shared" si="29"/>
        <v>ESCAVACAO MANUAL DE VALA/CAVA A FRIO EM MATERIAL DE 2ªCATEGORIA(MOLEDO OU ROCHA DECOMPOSTA),ENTRE 1,50 E 3,00M DE PROFUNDIDADE,EXCLUSIVE ESCORAMENTO E ESGOTAMENTO</v>
      </c>
      <c r="C1896" s="115" t="s">
        <v>35542</v>
      </c>
      <c r="D1896" s="115" t="s">
        <v>35545</v>
      </c>
      <c r="E1896" s="115" t="s">
        <v>35546</v>
      </c>
      <c r="I1896" s="115" t="s">
        <v>31</v>
      </c>
      <c r="J1896" s="115">
        <v>153.52000000000001</v>
      </c>
    </row>
    <row r="1897" spans="1:10" hidden="1">
      <c r="A1897" s="115" t="s">
        <v>2137</v>
      </c>
      <c r="B1897" s="115" t="str">
        <f t="shared" si="29"/>
        <v>ESCAVACAO MANUAL DE VALA/CAVA A FRIO EM MATERIAL DE 2ªCATEGORIA(MOLEDO OU ROCHA DECOMPOSTA),ENTRE 1,50 E 3,00M DE PROFUNDIDADE,EXCLUSIVE ESCORAMENTO E ESGOTAMENTO</v>
      </c>
      <c r="C1897" s="115" t="s">
        <v>35542</v>
      </c>
      <c r="D1897" s="115" t="s">
        <v>35545</v>
      </c>
      <c r="E1897" s="115" t="s">
        <v>35546</v>
      </c>
      <c r="I1897" s="115" t="s">
        <v>31</v>
      </c>
      <c r="J1897" s="115">
        <v>133.07</v>
      </c>
    </row>
    <row r="1898" spans="1:10" hidden="1">
      <c r="A1898" s="115" t="s">
        <v>2138</v>
      </c>
      <c r="B1898" s="115" t="str">
        <f t="shared" si="29"/>
        <v>ESCAVACAO MANUAL DE VALA/CAVA A FRIO EM MATERIAL DE 2ªCATEGORIA(MOLEDO OU ROCHA DECOMPOSTA),ENTRE 3,00 E 4,50M DE PROFUNDIDADE,EXCLUSIVE ESCORAMENTO E ESGOTAMENTO</v>
      </c>
      <c r="C1898" s="115" t="s">
        <v>35542</v>
      </c>
      <c r="D1898" s="115" t="s">
        <v>35547</v>
      </c>
      <c r="E1898" s="115" t="s">
        <v>35546</v>
      </c>
      <c r="I1898" s="115" t="s">
        <v>31</v>
      </c>
      <c r="J1898" s="115">
        <v>177.76</v>
      </c>
    </row>
    <row r="1899" spans="1:10" hidden="1">
      <c r="A1899" s="115" t="s">
        <v>2139</v>
      </c>
      <c r="B1899" s="115" t="str">
        <f t="shared" si="29"/>
        <v>ESCAVACAO MANUAL DE VALA/CAVA A FRIO EM MATERIAL DE 2ªCATEGORIA(MOLEDO OU ROCHA DECOMPOSTA),ENTRE 3,00 E 4,50M DE PROFUNDIDADE,EXCLUSIVE ESCORAMENTO E ESGOTAMENTO</v>
      </c>
      <c r="C1899" s="115" t="s">
        <v>35542</v>
      </c>
      <c r="D1899" s="115" t="s">
        <v>35547</v>
      </c>
      <c r="E1899" s="115" t="s">
        <v>35546</v>
      </c>
      <c r="I1899" s="115" t="s">
        <v>31</v>
      </c>
      <c r="J1899" s="115">
        <v>154.08000000000001</v>
      </c>
    </row>
    <row r="1900" spans="1:10" hidden="1">
      <c r="A1900" s="115" t="s">
        <v>2140</v>
      </c>
      <c r="B1900" s="115" t="str">
        <f t="shared" si="29"/>
        <v>ESCAVACAO MANUAL DE VALA/CAVA A FRIO EM MATERIAL DE 2ªCATEGORIA(MOLEDO OU ROCHA DECOMPOSTA),ENTRE 4,50 E 6,00M DE PROFUNDIDADE,EXCLUSIVE ESCORAMENTO E ESGOTAMENTO</v>
      </c>
      <c r="C1900" s="115" t="s">
        <v>35542</v>
      </c>
      <c r="D1900" s="115" t="s">
        <v>35548</v>
      </c>
      <c r="E1900" s="115" t="s">
        <v>35546</v>
      </c>
      <c r="I1900" s="115" t="s">
        <v>31</v>
      </c>
      <c r="J1900" s="115">
        <v>210.08</v>
      </c>
    </row>
    <row r="1901" spans="1:10" hidden="1">
      <c r="A1901" s="115" t="s">
        <v>2141</v>
      </c>
      <c r="B1901" s="115" t="str">
        <f t="shared" si="29"/>
        <v>ESCAVACAO MANUAL DE VALA/CAVA A FRIO EM MATERIAL DE 2ªCATEGORIA(MOLEDO OU ROCHA DECOMPOSTA),ENTRE 4,50 E 6,00M DE PROFUNDIDADE,EXCLUSIVE ESCORAMENTO E ESGOTAMENTO</v>
      </c>
      <c r="C1901" s="115" t="s">
        <v>35542</v>
      </c>
      <c r="D1901" s="115" t="s">
        <v>35548</v>
      </c>
      <c r="E1901" s="115" t="s">
        <v>35546</v>
      </c>
      <c r="I1901" s="115" t="s">
        <v>31</v>
      </c>
      <c r="J1901" s="115">
        <v>182.1</v>
      </c>
    </row>
    <row r="1902" spans="1:10" hidden="1">
      <c r="A1902" s="115" t="s">
        <v>2142</v>
      </c>
      <c r="B1902" s="115" t="str">
        <f t="shared" si="29"/>
        <v>ESCAVACAO MANUAL DE VALA/CAVA A FRIO EM MATERIAL DE 2ªCATEGORIA(MOLEDO OU ROCHA DECOMPOSTA),ENTRE 6,00 E 7,50M DE PROFUNDIDADE,EXCLUSIVE ESCORAMENTO E ESGOTAMENTO</v>
      </c>
      <c r="C1902" s="115" t="s">
        <v>35542</v>
      </c>
      <c r="D1902" s="115" t="s">
        <v>35549</v>
      </c>
      <c r="E1902" s="115" t="s">
        <v>35546</v>
      </c>
      <c r="I1902" s="115" t="s">
        <v>31</v>
      </c>
      <c r="J1902" s="115">
        <v>242.41</v>
      </c>
    </row>
    <row r="1903" spans="1:10" hidden="1">
      <c r="A1903" s="115" t="s">
        <v>2143</v>
      </c>
      <c r="B1903" s="115" t="str">
        <f t="shared" si="29"/>
        <v>ESCAVACAO MANUAL DE VALA/CAVA A FRIO EM MATERIAL DE 2ªCATEGORIA(MOLEDO OU ROCHA DECOMPOSTA),ENTRE 6,00 E 7,50M DE PROFUNDIDADE,EXCLUSIVE ESCORAMENTO E ESGOTAMENTO</v>
      </c>
      <c r="C1903" s="115" t="s">
        <v>35542</v>
      </c>
      <c r="D1903" s="115" t="s">
        <v>35549</v>
      </c>
      <c r="E1903" s="115" t="s">
        <v>35546</v>
      </c>
      <c r="I1903" s="115" t="s">
        <v>31</v>
      </c>
      <c r="J1903" s="115">
        <v>210.12</v>
      </c>
    </row>
    <row r="1904" spans="1:10" hidden="1">
      <c r="A1904" s="115" t="s">
        <v>2144</v>
      </c>
      <c r="B1904" s="115" t="str">
        <f t="shared" si="29"/>
        <v>ESCAVACAO MANUAL DE VALA/CAVA EM PEDRA SOLTA DO TAMANHO MEDIO DE PEDRA DE MAO OU ARGILA RIJA,ATE 1,50M DE PROFUNDIDADE,EXCLUSIVE ESCORAMENTO E ESGOTAMENTO</v>
      </c>
      <c r="C1904" s="115" t="s">
        <v>35550</v>
      </c>
      <c r="D1904" s="115" t="s">
        <v>35551</v>
      </c>
      <c r="E1904" s="115" t="s">
        <v>35538</v>
      </c>
      <c r="I1904" s="115" t="s">
        <v>31</v>
      </c>
      <c r="J1904" s="115">
        <v>77.569999999999993</v>
      </c>
    </row>
    <row r="1905" spans="1:10" hidden="1">
      <c r="A1905" s="115" t="s">
        <v>2145</v>
      </c>
      <c r="B1905" s="115" t="str">
        <f t="shared" si="29"/>
        <v>ESCAVACAO MANUAL DE VALA/CAVA EM PEDRA SOLTA DO TAMANHO MEDIO DE PEDRA DE MAO OU ARGILA RIJA,ATE 1,50M DE PROFUNDIDADE,EXCLUSIVE ESCORAMENTO E ESGOTAMENTO</v>
      </c>
      <c r="C1905" s="115" t="s">
        <v>35550</v>
      </c>
      <c r="D1905" s="115" t="s">
        <v>35551</v>
      </c>
      <c r="E1905" s="115" t="s">
        <v>35538</v>
      </c>
      <c r="I1905" s="115" t="s">
        <v>31</v>
      </c>
      <c r="J1905" s="115">
        <v>67.23</v>
      </c>
    </row>
    <row r="1906" spans="1:10" hidden="1">
      <c r="A1906" s="115" t="s">
        <v>2146</v>
      </c>
      <c r="B1906" s="115" t="str">
        <f t="shared" si="29"/>
        <v>ESCAVACAO MANUAL DE VALA/CAVA EM PEDRA SOLTA DO TAMANHO MEDIO DE PEDRA DE MAO OU ARGILA RIJA,ENTRE 1,50 E 3,00M DE PROFUNDIDADE,EXCLUSIVE ESCORAMENTO E ESGOTAMENTO</v>
      </c>
      <c r="C1906" s="115" t="s">
        <v>35550</v>
      </c>
      <c r="D1906" s="115" t="s">
        <v>35552</v>
      </c>
      <c r="E1906" s="115" t="s">
        <v>35553</v>
      </c>
      <c r="I1906" s="115" t="s">
        <v>31</v>
      </c>
      <c r="J1906" s="115">
        <v>90.49</v>
      </c>
    </row>
    <row r="1907" spans="1:10" hidden="1">
      <c r="A1907" s="115" t="s">
        <v>2147</v>
      </c>
      <c r="B1907" s="115" t="str">
        <f t="shared" si="29"/>
        <v>ESCAVACAO MANUAL DE VALA/CAVA EM PEDRA SOLTA DO TAMANHO MEDIO DE PEDRA DE MAO OU ARGILA RIJA,ENTRE 1,50 E 3,00M DE PROFUNDIDADE,EXCLUSIVE ESCORAMENTO E ESGOTAMENTO</v>
      </c>
      <c r="C1907" s="115" t="s">
        <v>35550</v>
      </c>
      <c r="D1907" s="115" t="s">
        <v>35552</v>
      </c>
      <c r="E1907" s="115" t="s">
        <v>35553</v>
      </c>
      <c r="I1907" s="115" t="s">
        <v>31</v>
      </c>
      <c r="J1907" s="115">
        <v>78.44</v>
      </c>
    </row>
    <row r="1908" spans="1:10" hidden="1">
      <c r="A1908" s="115" t="s">
        <v>2148</v>
      </c>
      <c r="B1908" s="115" t="str">
        <f t="shared" si="29"/>
        <v>ESCAVACAO MANUAL DE VALA/CAVA EM PEDRA SOLTA DO TAMANHO MEDIO DE PEDRA DE MAO OU ARGILA RIJA,ENTRE 3,00 E 4,50M DE PROFUNDIDADE,EXCLUSIVE ESCORAMENTO E ESGOTAMENTO</v>
      </c>
      <c r="C1908" s="115" t="s">
        <v>35550</v>
      </c>
      <c r="D1908" s="115" t="s">
        <v>35554</v>
      </c>
      <c r="E1908" s="115" t="s">
        <v>35553</v>
      </c>
      <c r="I1908" s="115" t="s">
        <v>31</v>
      </c>
      <c r="J1908" s="115">
        <v>145.44</v>
      </c>
    </row>
    <row r="1909" spans="1:10" hidden="1">
      <c r="A1909" s="115" t="s">
        <v>2149</v>
      </c>
      <c r="B1909" s="115" t="str">
        <f t="shared" si="29"/>
        <v>ESCAVACAO MANUAL DE VALA/CAVA EM PEDRA SOLTA DO TAMANHO MEDIO DE PEDRA DE MAO OU ARGILA RIJA,ENTRE 3,00 E 4,50M DE PROFUNDIDADE,EXCLUSIVE ESCORAMENTO E ESGOTAMENTO</v>
      </c>
      <c r="C1909" s="115" t="s">
        <v>35550</v>
      </c>
      <c r="D1909" s="115" t="s">
        <v>35554</v>
      </c>
      <c r="E1909" s="115" t="s">
        <v>35553</v>
      </c>
      <c r="I1909" s="115" t="s">
        <v>31</v>
      </c>
      <c r="J1909" s="115">
        <v>126.07</v>
      </c>
    </row>
    <row r="1910" spans="1:10" hidden="1">
      <c r="A1910" s="115" t="s">
        <v>2150</v>
      </c>
      <c r="B1910" s="115" t="str">
        <f t="shared" si="29"/>
        <v>ESCAVACAO MANUAL DE VALA/CAVA EM PEDRA SOLTA DO TAMANHO MEDIO DE PEDRA DE MAO OU ARGILA RIJA,ENTRE 4,50 E 6,00M DE PROFUNDIDADE,EXCLUSIVE ESCORAMENTO E ESGOTAMENTO</v>
      </c>
      <c r="C1910" s="115" t="s">
        <v>35550</v>
      </c>
      <c r="D1910" s="115" t="s">
        <v>35555</v>
      </c>
      <c r="E1910" s="115" t="s">
        <v>35553</v>
      </c>
      <c r="I1910" s="115" t="s">
        <v>31</v>
      </c>
      <c r="J1910" s="115">
        <v>177.76</v>
      </c>
    </row>
    <row r="1911" spans="1:10" hidden="1">
      <c r="A1911" s="115" t="s">
        <v>2151</v>
      </c>
      <c r="B1911" s="115" t="str">
        <f t="shared" si="29"/>
        <v>ESCAVACAO MANUAL DE VALA/CAVA EM PEDRA SOLTA DO TAMANHO MEDIO DE PEDRA DE MAO OU ARGILA RIJA,ENTRE 4,50 E 6,00M DE PROFUNDIDADE,EXCLUSIVE ESCORAMENTO E ESGOTAMENTO</v>
      </c>
      <c r="C1911" s="115" t="s">
        <v>35550</v>
      </c>
      <c r="D1911" s="115" t="s">
        <v>35555</v>
      </c>
      <c r="E1911" s="115" t="s">
        <v>35553</v>
      </c>
      <c r="I1911" s="115" t="s">
        <v>31</v>
      </c>
      <c r="J1911" s="115">
        <v>154.08000000000001</v>
      </c>
    </row>
    <row r="1912" spans="1:10" hidden="1">
      <c r="A1912" s="115" t="s">
        <v>2152</v>
      </c>
      <c r="B1912" s="115" t="str">
        <f t="shared" si="29"/>
        <v>ESCAVACAO MANUAL DE VALA/CAVA EM PEDRA SOLTA DO TAMANHO MEDIO DE PEDRA DE MAO OU ARGILA RIJA,ENTRE 6,00 E 7,50M DE PROFUNDIDADE,EXCLUSIVE ESCORAMENTO E ESGOTAMENTO</v>
      </c>
      <c r="C1912" s="115" t="s">
        <v>35550</v>
      </c>
      <c r="D1912" s="115" t="s">
        <v>35556</v>
      </c>
      <c r="E1912" s="115" t="s">
        <v>35553</v>
      </c>
      <c r="I1912" s="115" t="s">
        <v>31</v>
      </c>
      <c r="J1912" s="115">
        <v>210.08</v>
      </c>
    </row>
    <row r="1913" spans="1:10" hidden="1">
      <c r="A1913" s="115" t="s">
        <v>2153</v>
      </c>
      <c r="B1913" s="115" t="str">
        <f t="shared" si="29"/>
        <v>ESCAVACAO MANUAL DE VALA/CAVA EM PEDRA SOLTA DO TAMANHO MEDIO DE PEDRA DE MAO OU ARGILA RIJA,ENTRE 6,00 E 7,50M DE PROFUNDIDADE,EXCLUSIVE ESCORAMENTO E ESGOTAMENTO</v>
      </c>
      <c r="C1913" s="115" t="s">
        <v>35550</v>
      </c>
      <c r="D1913" s="115" t="s">
        <v>35556</v>
      </c>
      <c r="E1913" s="115" t="s">
        <v>35553</v>
      </c>
      <c r="I1913" s="115" t="s">
        <v>31</v>
      </c>
      <c r="J1913" s="115">
        <v>182.1</v>
      </c>
    </row>
    <row r="1914" spans="1:10" hidden="1">
      <c r="A1914" s="115" t="s">
        <v>2154</v>
      </c>
      <c r="B1914" s="115" t="str">
        <f t="shared" si="29"/>
        <v>ESCAVACAO MANUAL DE VALA/CAVA EM LODO,ATE 1,50M DE PROFUNDIDADE,EXCLUSIVE ESCORAMENTO E ESGOTAMENTO</v>
      </c>
      <c r="C1914" s="115" t="s">
        <v>35557</v>
      </c>
      <c r="D1914" s="115" t="s">
        <v>35558</v>
      </c>
      <c r="I1914" s="115" t="s">
        <v>31</v>
      </c>
      <c r="J1914" s="115">
        <v>88.88</v>
      </c>
    </row>
    <row r="1915" spans="1:10" hidden="1">
      <c r="A1915" s="115" t="s">
        <v>2155</v>
      </c>
      <c r="B1915" s="115" t="str">
        <f t="shared" si="29"/>
        <v>ESCAVACAO MANUAL DE VALA/CAVA EM LODO,ATE 1,50M DE PROFUNDIDADE,EXCLUSIVE ESCORAMENTO E ESGOTAMENTO</v>
      </c>
      <c r="C1915" s="115" t="s">
        <v>35557</v>
      </c>
      <c r="D1915" s="115" t="s">
        <v>35558</v>
      </c>
      <c r="I1915" s="115" t="s">
        <v>31</v>
      </c>
      <c r="J1915" s="115">
        <v>77.040000000000006</v>
      </c>
    </row>
    <row r="1916" spans="1:10" hidden="1">
      <c r="A1916" s="115" t="s">
        <v>2156</v>
      </c>
      <c r="B1916" s="115" t="str">
        <f t="shared" si="29"/>
        <v>ESCAVACAO MANUAL DE VALA/CAVA EM LODO,ENTRE 1,50 E 3,00M DEPROFUNDIDADE,EXCLUSIVE ESCORAMENTO E ESGOTAMENTO</v>
      </c>
      <c r="C1916" s="115" t="s">
        <v>35559</v>
      </c>
      <c r="D1916" s="115" t="s">
        <v>35560</v>
      </c>
      <c r="I1916" s="115" t="s">
        <v>31</v>
      </c>
      <c r="J1916" s="115">
        <v>161.6</v>
      </c>
    </row>
    <row r="1917" spans="1:10" hidden="1">
      <c r="A1917" s="115" t="s">
        <v>2157</v>
      </c>
      <c r="B1917" s="115" t="str">
        <f t="shared" si="29"/>
        <v>ESCAVACAO MANUAL DE VALA/CAVA EM LODO,ENTRE 1,50 E 3,00M DEPROFUNDIDADE,EXCLUSIVE ESCORAMENTO E ESGOTAMENTO</v>
      </c>
      <c r="C1917" s="115" t="s">
        <v>35559</v>
      </c>
      <c r="D1917" s="115" t="s">
        <v>35560</v>
      </c>
      <c r="I1917" s="115" t="s">
        <v>31</v>
      </c>
      <c r="J1917" s="115">
        <v>140.08000000000001</v>
      </c>
    </row>
    <row r="1918" spans="1:10" hidden="1">
      <c r="A1918" s="115" t="s">
        <v>2158</v>
      </c>
      <c r="B1918" s="115" t="str">
        <f t="shared" si="29"/>
        <v>ESCAVACAO MANUAL DE VALA/CAVA EM LODO,ENTRE 3,00 E 4,50M DEPROFUNDIDADE,EXCLUSIVE ESCORAMENTO E ESGOTAMENTO</v>
      </c>
      <c r="C1918" s="115" t="s">
        <v>35561</v>
      </c>
      <c r="D1918" s="115" t="s">
        <v>35560</v>
      </c>
      <c r="I1918" s="115" t="s">
        <v>31</v>
      </c>
      <c r="J1918" s="115">
        <v>242.41</v>
      </c>
    </row>
    <row r="1919" spans="1:10" hidden="1">
      <c r="A1919" s="115" t="s">
        <v>2159</v>
      </c>
      <c r="B1919" s="115" t="str">
        <f t="shared" si="29"/>
        <v>ESCAVACAO MANUAL DE VALA/CAVA EM LODO,ENTRE 3,00 E 4,50M DEPROFUNDIDADE,EXCLUSIVE ESCORAMENTO E ESGOTAMENTO</v>
      </c>
      <c r="C1919" s="115" t="s">
        <v>35561</v>
      </c>
      <c r="D1919" s="115" t="s">
        <v>35560</v>
      </c>
      <c r="I1919" s="115" t="s">
        <v>31</v>
      </c>
      <c r="J1919" s="115">
        <v>210.12</v>
      </c>
    </row>
    <row r="1920" spans="1:10" hidden="1">
      <c r="A1920" s="115" t="s">
        <v>2160</v>
      </c>
      <c r="B1920" s="115" t="str">
        <f t="shared" si="29"/>
        <v>ESCAVACAO MANUAL DE VALA/CAVA EM LODO, ENTRE 4,50 E 6,00M DE PROFUNDIDADE,EXCLUSIVE ESCORAMENTO E ESGOTAMENTO</v>
      </c>
      <c r="C1920" s="115" t="s">
        <v>35562</v>
      </c>
      <c r="D1920" s="115" t="s">
        <v>35563</v>
      </c>
      <c r="I1920" s="115" t="s">
        <v>31</v>
      </c>
      <c r="J1920" s="115">
        <v>290.89</v>
      </c>
    </row>
    <row r="1921" spans="1:10" hidden="1">
      <c r="A1921" s="115" t="s">
        <v>2161</v>
      </c>
      <c r="B1921" s="115" t="str">
        <f t="shared" si="29"/>
        <v>ESCAVACAO MANUAL DE VALA/CAVA EM LODO, ENTRE 4,50 E 6,00M DE PROFUNDIDADE,EXCLUSIVE ESCORAMENTO E ESGOTAMENTO</v>
      </c>
      <c r="C1921" s="115" t="s">
        <v>35562</v>
      </c>
      <c r="D1921" s="115" t="s">
        <v>35563</v>
      </c>
      <c r="I1921" s="115" t="s">
        <v>31</v>
      </c>
      <c r="J1921" s="115">
        <v>252.14</v>
      </c>
    </row>
    <row r="1922" spans="1:10" hidden="1">
      <c r="A1922" s="115" t="s">
        <v>2162</v>
      </c>
      <c r="B1922" s="115" t="str">
        <f t="shared" si="29"/>
        <v>ESCAVACAO MANUAL DE VALA/CAVA EM LODO,ENTRE 6,00 E 7,50M DEPROFUNDIDADE,EXCLUSIVE ESCORAMENTO E ESGOTAMENTO</v>
      </c>
      <c r="C1922" s="115" t="s">
        <v>35564</v>
      </c>
      <c r="D1922" s="115" t="s">
        <v>35560</v>
      </c>
      <c r="I1922" s="115" t="s">
        <v>31</v>
      </c>
      <c r="J1922" s="115">
        <v>339.37</v>
      </c>
    </row>
    <row r="1923" spans="1:10" hidden="1">
      <c r="A1923" s="115" t="s">
        <v>2163</v>
      </c>
      <c r="B1923" s="115" t="str">
        <f t="shared" si="29"/>
        <v>ESCAVACAO MANUAL DE VALA/CAVA EM LODO,ENTRE 6,00 E 7,50M DEPROFUNDIDADE,EXCLUSIVE ESCORAMENTO E ESGOTAMENTO</v>
      </c>
      <c r="C1923" s="115" t="s">
        <v>35564</v>
      </c>
      <c r="D1923" s="115" t="s">
        <v>35560</v>
      </c>
      <c r="I1923" s="115" t="s">
        <v>31</v>
      </c>
      <c r="J1923" s="115">
        <v>294.16000000000003</v>
      </c>
    </row>
    <row r="1924" spans="1:10" hidden="1">
      <c r="A1924" s="115" t="s">
        <v>2164</v>
      </c>
      <c r="B1924" s="115" t="str">
        <f t="shared" si="29"/>
        <v>MARROAMENTO DE MATERIAL DE 3ªCATEGORIA(ROCHA VIVA),COM VOLUME MAXIMO DE 0,064M3,PARA REDUCAO A PEDRA DE MAO,REFERINDO-SE O PRECO AO MATERIAL SOLTO,DEPOIS DE MARROADO</v>
      </c>
      <c r="C1924" s="115" t="s">
        <v>35565</v>
      </c>
      <c r="D1924" s="115" t="s">
        <v>35566</v>
      </c>
      <c r="E1924" s="115" t="s">
        <v>35567</v>
      </c>
      <c r="I1924" s="115" t="s">
        <v>31</v>
      </c>
      <c r="J1924" s="115">
        <v>43.71</v>
      </c>
    </row>
    <row r="1925" spans="1:10" hidden="1">
      <c r="A1925" s="115" t="s">
        <v>2165</v>
      </c>
      <c r="B1925" s="115" t="str">
        <f t="shared" ref="B1925:B1988" si="30">C1925&amp;D1925&amp;E1925&amp;F1925&amp;G1925&amp;H1925</f>
        <v>MARROAMENTO DE MATERIAL DE 3ªCATEGORIA(ROCHA VIVA),COM VOLUME MAXIMO DE 0,064M3,PARA REDUCAO A PEDRA DE MAO,REFERINDO-SE O PRECO AO MATERIAL SOLTO,DEPOIS DE MARROADO</v>
      </c>
      <c r="C1925" s="115" t="s">
        <v>35565</v>
      </c>
      <c r="D1925" s="115" t="s">
        <v>35566</v>
      </c>
      <c r="E1925" s="115" t="s">
        <v>35567</v>
      </c>
      <c r="I1925" s="115" t="s">
        <v>31</v>
      </c>
      <c r="J1925" s="115">
        <v>37.869999999999997</v>
      </c>
    </row>
    <row r="1926" spans="1:10" hidden="1">
      <c r="A1926" s="115" t="s">
        <v>2166</v>
      </c>
      <c r="B1926" s="115" t="str">
        <f t="shared" si="30"/>
        <v>DESMONTE MANUAL DE BLOCO DE MATERIAL DE 3ªCATEGORIA(ROCHA VIVA),COM VOLUME ATE 1,00M3,INCLUSIVE REDUCAO A PEDRA DE MAO.PARA VOLUMES ACIMA DE 1,00M3 VER CATALOGO DE REFERENCIA</v>
      </c>
      <c r="C1926" s="115" t="s">
        <v>35568</v>
      </c>
      <c r="D1926" s="115" t="s">
        <v>35569</v>
      </c>
      <c r="E1926" s="115" t="s">
        <v>35570</v>
      </c>
      <c r="I1926" s="115" t="s">
        <v>31</v>
      </c>
      <c r="J1926" s="115">
        <v>116.44</v>
      </c>
    </row>
    <row r="1927" spans="1:10" hidden="1">
      <c r="A1927" s="115" t="s">
        <v>2167</v>
      </c>
      <c r="B1927" s="115" t="str">
        <f t="shared" si="30"/>
        <v>DESMONTE MANUAL DE BLOCO DE MATERIAL DE 3ªCATEGORIA(ROCHA VIVA),COM VOLUME ATE 1,00M3,INCLUSIVE REDUCAO A PEDRA DE MAO.PARA VOLUMES ACIMA DE 1,00M3 VER CATALOGO DE REFERENCIA</v>
      </c>
      <c r="C1927" s="115" t="s">
        <v>35568</v>
      </c>
      <c r="D1927" s="115" t="s">
        <v>35569</v>
      </c>
      <c r="E1927" s="115" t="s">
        <v>35570</v>
      </c>
      <c r="I1927" s="115" t="s">
        <v>31</v>
      </c>
      <c r="J1927" s="115">
        <v>100.87</v>
      </c>
    </row>
    <row r="1928" spans="1:10" hidden="1">
      <c r="A1928" s="115" t="s">
        <v>2168</v>
      </c>
      <c r="B1928" s="115" t="str">
        <f t="shared" si="30"/>
        <v>DESMONTE MANUAL EM MATERIAL DE 2ªCATEGORIA(MOLEDO OU ROCHA DECOMPOSTA).VALEM A FORMULA E AS OBSERVACOES DO ITEM 03.001.0065</v>
      </c>
      <c r="C1928" s="115" t="s">
        <v>35571</v>
      </c>
      <c r="D1928" s="115" t="s">
        <v>35572</v>
      </c>
      <c r="E1928" s="636" t="s">
        <v>35573</v>
      </c>
      <c r="I1928" s="115" t="s">
        <v>31</v>
      </c>
      <c r="J1928" s="115">
        <v>104.8</v>
      </c>
    </row>
    <row r="1929" spans="1:10" hidden="1">
      <c r="A1929" s="115" t="s">
        <v>2169</v>
      </c>
      <c r="B1929" s="115" t="str">
        <f t="shared" si="30"/>
        <v>DESMONTE MANUAL EM MATERIAL DE 2ªCATEGORIA(MOLEDO OU ROCHA DECOMPOSTA).VALEM A FORMULA E AS OBSERVACOES DO ITEM 03.001.0065</v>
      </c>
      <c r="C1929" s="115" t="s">
        <v>35571</v>
      </c>
      <c r="D1929" s="115" t="s">
        <v>35572</v>
      </c>
      <c r="E1929" s="636" t="s">
        <v>35573</v>
      </c>
      <c r="I1929" s="115" t="s">
        <v>31</v>
      </c>
      <c r="J1929" s="115">
        <v>90.79</v>
      </c>
    </row>
    <row r="1930" spans="1:10" hidden="1">
      <c r="A1930" s="115" t="s">
        <v>2170</v>
      </c>
      <c r="B1930" s="115" t="str">
        <f t="shared" si="30"/>
        <v>MARROAMENTO DE MATERIAL DE 2ªCATEGORIA(ROCHA DECOMPOSTA),COM VOLUME MAXIMO DE 0,064M3,PARA REDUCAO A PEDRA DE MAO,REFERINDO-SE O PRECO AO MATERIAL SOLTO,DEPOIS DE MARROADO</v>
      </c>
      <c r="C1930" s="115" t="s">
        <v>35574</v>
      </c>
      <c r="D1930" s="115" t="s">
        <v>35575</v>
      </c>
      <c r="E1930" s="115" t="s">
        <v>35576</v>
      </c>
      <c r="I1930" s="115" t="s">
        <v>31</v>
      </c>
      <c r="J1930" s="115">
        <v>39.340000000000003</v>
      </c>
    </row>
    <row r="1931" spans="1:10" hidden="1">
      <c r="A1931" s="115" t="s">
        <v>2171</v>
      </c>
      <c r="B1931" s="115" t="str">
        <f t="shared" si="30"/>
        <v>MARROAMENTO DE MATERIAL DE 2ªCATEGORIA(ROCHA DECOMPOSTA),COM VOLUME MAXIMO DE 0,064M3,PARA REDUCAO A PEDRA DE MAO,REFERINDO-SE O PRECO AO MATERIAL SOLTO,DEPOIS DE MARROADO</v>
      </c>
      <c r="C1931" s="115" t="s">
        <v>35574</v>
      </c>
      <c r="D1931" s="115" t="s">
        <v>35575</v>
      </c>
      <c r="E1931" s="115" t="s">
        <v>35576</v>
      </c>
      <c r="I1931" s="115" t="s">
        <v>31</v>
      </c>
      <c r="J1931" s="115">
        <v>34.090000000000003</v>
      </c>
    </row>
    <row r="1932" spans="1:10" hidden="1">
      <c r="A1932" s="115" t="s">
        <v>2172</v>
      </c>
      <c r="B1932" s="115" t="str">
        <f t="shared" si="30"/>
        <v>ESCAVACAO MANUAL EM MATERIAL DE 1ªCATEGORIA,A CEU ABERTO,ATE 0,50M DE PROFUNDIDADE COM REMOCAO ATE 1 DAM</v>
      </c>
      <c r="C1932" s="115" t="s">
        <v>35577</v>
      </c>
      <c r="D1932" s="115" t="s">
        <v>35578</v>
      </c>
      <c r="I1932" s="115" t="s">
        <v>31</v>
      </c>
      <c r="J1932" s="115">
        <v>38.78</v>
      </c>
    </row>
    <row r="1933" spans="1:10" hidden="1">
      <c r="A1933" s="115" t="s">
        <v>2173</v>
      </c>
      <c r="B1933" s="115" t="str">
        <f t="shared" si="30"/>
        <v>ESCAVACAO MANUAL EM MATERIAL DE 1ªCATEGORIA,A CEU ABERTO,ATE 0,50M DE PROFUNDIDADE COM REMOCAO ATE 1 DAM</v>
      </c>
      <c r="C1933" s="115" t="s">
        <v>35577</v>
      </c>
      <c r="D1933" s="115" t="s">
        <v>35578</v>
      </c>
      <c r="I1933" s="115" t="s">
        <v>31</v>
      </c>
      <c r="J1933" s="115">
        <v>33.61</v>
      </c>
    </row>
    <row r="1934" spans="1:10" hidden="1">
      <c r="A1934" s="115" t="s">
        <v>2174</v>
      </c>
      <c r="B1934" s="115" t="str">
        <f t="shared" si="30"/>
        <v>ESCAVACAO MANUAL EM MATERIAL DE 1ªCATEGORIA,A CEU ABERTO,PARA PROFUNDIDADES MAIORES QUE 0,50M COM REMOCAO ATE 1 DAM</v>
      </c>
      <c r="C1934" s="115" t="s">
        <v>35579</v>
      </c>
      <c r="D1934" s="115" t="s">
        <v>35580</v>
      </c>
      <c r="I1934" s="115" t="s">
        <v>31</v>
      </c>
      <c r="J1934" s="115">
        <v>52.52</v>
      </c>
    </row>
    <row r="1935" spans="1:10" hidden="1">
      <c r="A1935" s="115" t="s">
        <v>2175</v>
      </c>
      <c r="B1935" s="115" t="str">
        <f t="shared" si="30"/>
        <v>ESCAVACAO MANUAL EM MATERIAL DE 1ªCATEGORIA,A CEU ABERTO,PARA PROFUNDIDADES MAIORES QUE 0,50M COM REMOCAO ATE 1 DAM</v>
      </c>
      <c r="C1935" s="115" t="s">
        <v>35579</v>
      </c>
      <c r="D1935" s="115" t="s">
        <v>35580</v>
      </c>
      <c r="I1935" s="115" t="s">
        <v>31</v>
      </c>
      <c r="J1935" s="115">
        <v>45.52</v>
      </c>
    </row>
    <row r="1936" spans="1:10" hidden="1">
      <c r="A1936" s="115" t="s">
        <v>2176</v>
      </c>
      <c r="B1936" s="115" t="str">
        <f t="shared" si="30"/>
        <v>ESCAVACAO EM TUNEL DE PEQUENAS DIMENSOES,EM MATERIAL DE 1ªCATEGORIA(AREIA,ARGILA OU PICARRA),INTEIRAMENTE SECO,EM SERVICO SEMI-MECANIZADO,EXCLUSIVE ESCORAMENTO</v>
      </c>
      <c r="C1936" s="115" t="s">
        <v>35581</v>
      </c>
      <c r="D1936" s="115" t="s">
        <v>35582</v>
      </c>
      <c r="E1936" s="115" t="s">
        <v>35583</v>
      </c>
      <c r="I1936" s="115" t="s">
        <v>31</v>
      </c>
      <c r="J1936" s="115">
        <v>167.74</v>
      </c>
    </row>
    <row r="1937" spans="1:10" hidden="1">
      <c r="A1937" s="115" t="s">
        <v>2177</v>
      </c>
      <c r="B1937" s="115" t="str">
        <f t="shared" si="30"/>
        <v>ESCAVACAO EM TUNEL DE PEQUENAS DIMENSOES,EM MATERIAL DE 1ªCATEGORIA(AREIA,ARGILA OU PICARRA),INTEIRAMENTE SECO,EM SERVICO SEMI-MECANIZADO,EXCLUSIVE ESCORAMENTO</v>
      </c>
      <c r="C1937" s="115" t="s">
        <v>35581</v>
      </c>
      <c r="D1937" s="115" t="s">
        <v>35582</v>
      </c>
      <c r="E1937" s="115" t="s">
        <v>35583</v>
      </c>
      <c r="I1937" s="115" t="s">
        <v>31</v>
      </c>
      <c r="J1937" s="115">
        <v>145.76</v>
      </c>
    </row>
    <row r="1938" spans="1:10" hidden="1">
      <c r="A1938" s="115" t="s">
        <v>2178</v>
      </c>
      <c r="B1938" s="115" t="str">
        <f t="shared" si="30"/>
        <v>ESCAVACAO E REATERRO DE VALA,EM MATERIAL DE 1ªCATEGORIA,PARA LIGACAO PREDIAL DE ESGOTO SANITARIO</v>
      </c>
      <c r="C1938" s="115" t="s">
        <v>35584</v>
      </c>
      <c r="D1938" s="115" t="s">
        <v>35585</v>
      </c>
      <c r="I1938" s="115" t="s">
        <v>58</v>
      </c>
      <c r="J1938" s="115">
        <v>39.75</v>
      </c>
    </row>
    <row r="1939" spans="1:10" hidden="1">
      <c r="A1939" s="115" t="s">
        <v>2179</v>
      </c>
      <c r="B1939" s="115" t="str">
        <f t="shared" si="30"/>
        <v>ESCAVACAO E REATERRO DE VALA,EM MATERIAL DE 1ªCATEGORIA,PARA LIGACAO PREDIAL DE ESGOTO SANITARIO</v>
      </c>
      <c r="C1939" s="115" t="s">
        <v>35584</v>
      </c>
      <c r="D1939" s="115" t="s">
        <v>35585</v>
      </c>
      <c r="I1939" s="115" t="s">
        <v>58</v>
      </c>
      <c r="J1939" s="115">
        <v>34.450000000000003</v>
      </c>
    </row>
    <row r="1940" spans="1:10" hidden="1">
      <c r="A1940" s="115" t="s">
        <v>2180</v>
      </c>
      <c r="B1940" s="115" t="str">
        <f t="shared" si="30"/>
        <v>ESCAVACAO E REATERRO DE VALA,EM MATERIAL DE 2ªCATEGORIA,PARA LIGACAO PREDIAL DE ESGOTO SANITARIO</v>
      </c>
      <c r="C1940" s="115" t="s">
        <v>35586</v>
      </c>
      <c r="D1940" s="115" t="s">
        <v>35585</v>
      </c>
      <c r="I1940" s="115" t="s">
        <v>58</v>
      </c>
      <c r="J1940" s="115">
        <v>84.84</v>
      </c>
    </row>
    <row r="1941" spans="1:10" hidden="1">
      <c r="A1941" s="115" t="s">
        <v>2181</v>
      </c>
      <c r="B1941" s="115" t="str">
        <f t="shared" si="30"/>
        <v>ESCAVACAO E REATERRO DE VALA,EM MATERIAL DE 2ªCATEGORIA,PARA LIGACAO PREDIAL DE ESGOTO SANITARIO</v>
      </c>
      <c r="C1941" s="115" t="s">
        <v>35586</v>
      </c>
      <c r="D1941" s="115" t="s">
        <v>35585</v>
      </c>
      <c r="I1941" s="115" t="s">
        <v>58</v>
      </c>
      <c r="J1941" s="115">
        <v>73.540000000000006</v>
      </c>
    </row>
    <row r="1942" spans="1:10" hidden="1">
      <c r="A1942" s="115" t="s">
        <v>2182</v>
      </c>
      <c r="B1942" s="115" t="str">
        <f t="shared" si="30"/>
        <v>ESCAVACAO E REATERRO DE VALA,EM MATERIAL DE 1ªCATEGORIA,PARA LIGACAO DE AGUA POTAVEL</v>
      </c>
      <c r="C1942" s="115" t="s">
        <v>35584</v>
      </c>
      <c r="D1942" s="115" t="s">
        <v>35587</v>
      </c>
      <c r="I1942" s="115" t="s">
        <v>58</v>
      </c>
      <c r="J1942" s="115">
        <v>8.08</v>
      </c>
    </row>
    <row r="1943" spans="1:10" hidden="1">
      <c r="A1943" s="115" t="s">
        <v>2183</v>
      </c>
      <c r="B1943" s="115" t="str">
        <f t="shared" si="30"/>
        <v>ESCAVACAO E REATERRO DE VALA,EM MATERIAL DE 1ªCATEGORIA,PARA LIGACAO DE AGUA POTAVEL</v>
      </c>
      <c r="C1943" s="115" t="s">
        <v>35584</v>
      </c>
      <c r="D1943" s="115" t="s">
        <v>35587</v>
      </c>
      <c r="I1943" s="115" t="s">
        <v>58</v>
      </c>
      <c r="J1943" s="115">
        <v>7</v>
      </c>
    </row>
    <row r="1944" spans="1:10" hidden="1">
      <c r="A1944" s="115" t="s">
        <v>2184</v>
      </c>
      <c r="B1944" s="115" t="str">
        <f t="shared" si="30"/>
        <v>ESCAVACAO E REATERRO DE VALA,EM MATERIAL DE 2ª CATEGORIA,PARA LIGACAO DE AGUA POTAVEL</v>
      </c>
      <c r="C1944" s="115" t="s">
        <v>35588</v>
      </c>
      <c r="D1944" s="115" t="s">
        <v>35589</v>
      </c>
      <c r="I1944" s="115" t="s">
        <v>58</v>
      </c>
      <c r="J1944" s="115">
        <v>16.96</v>
      </c>
    </row>
    <row r="1945" spans="1:10" hidden="1">
      <c r="A1945" s="115" t="s">
        <v>2185</v>
      </c>
      <c r="B1945" s="115" t="str">
        <f t="shared" si="30"/>
        <v>ESCAVACAO E REATERRO DE VALA,EM MATERIAL DE 2ª CATEGORIA,PARA LIGACAO DE AGUA POTAVEL</v>
      </c>
      <c r="C1945" s="115" t="s">
        <v>35588</v>
      </c>
      <c r="D1945" s="115" t="s">
        <v>35589</v>
      </c>
      <c r="I1945" s="115" t="s">
        <v>58</v>
      </c>
      <c r="J1945" s="115">
        <v>14.7</v>
      </c>
    </row>
    <row r="1946" spans="1:10" hidden="1">
      <c r="A1946" s="115" t="s">
        <v>2186</v>
      </c>
      <c r="B1946" s="115"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6" s="115" t="s">
        <v>35590</v>
      </c>
      <c r="D1946" s="115" t="s">
        <v>35591</v>
      </c>
      <c r="E1946" s="115" t="s">
        <v>35592</v>
      </c>
      <c r="F1946" s="115" t="s">
        <v>35593</v>
      </c>
      <c r="G1946" s="115" t="s">
        <v>35594</v>
      </c>
      <c r="I1946" s="115" t="s">
        <v>31</v>
      </c>
      <c r="J1946" s="115">
        <v>67.87</v>
      </c>
    </row>
    <row r="1947" spans="1:10" hidden="1">
      <c r="A1947" s="115" t="s">
        <v>2187</v>
      </c>
      <c r="B1947" s="115"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7" s="115" t="s">
        <v>35590</v>
      </c>
      <c r="D1947" s="115" t="s">
        <v>35591</v>
      </c>
      <c r="E1947" s="115" t="s">
        <v>35592</v>
      </c>
      <c r="F1947" s="115" t="s">
        <v>35593</v>
      </c>
      <c r="G1947" s="115" t="s">
        <v>35594</v>
      </c>
      <c r="I1947" s="115" t="s">
        <v>31</v>
      </c>
      <c r="J1947" s="115">
        <v>58.83</v>
      </c>
    </row>
    <row r="1948" spans="1:10" hidden="1">
      <c r="A1948" s="115" t="s">
        <v>2188</v>
      </c>
      <c r="B1948" s="115"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8" s="115" t="s">
        <v>35595</v>
      </c>
      <c r="D1948" s="115" t="s">
        <v>35596</v>
      </c>
      <c r="E1948" s="115" t="s">
        <v>35597</v>
      </c>
      <c r="F1948" s="115" t="s">
        <v>35598</v>
      </c>
      <c r="G1948" s="115" t="s">
        <v>35599</v>
      </c>
      <c r="I1948" s="115" t="s">
        <v>31</v>
      </c>
      <c r="J1948" s="115">
        <v>87.26</v>
      </c>
    </row>
    <row r="1949" spans="1:10" hidden="1">
      <c r="A1949" s="115" t="s">
        <v>2189</v>
      </c>
      <c r="B1949" s="115"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9" s="115" t="s">
        <v>35595</v>
      </c>
      <c r="D1949" s="115" t="s">
        <v>35596</v>
      </c>
      <c r="E1949" s="115" t="s">
        <v>35597</v>
      </c>
      <c r="F1949" s="115" t="s">
        <v>35598</v>
      </c>
      <c r="G1949" s="115" t="s">
        <v>35599</v>
      </c>
      <c r="I1949" s="115" t="s">
        <v>31</v>
      </c>
      <c r="J1949" s="115">
        <v>75.64</v>
      </c>
    </row>
    <row r="1950" spans="1:10" hidden="1">
      <c r="A1950" s="115" t="s">
        <v>2190</v>
      </c>
      <c r="B1950" s="115"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0" s="115" t="s">
        <v>35595</v>
      </c>
      <c r="D1950" s="115" t="s">
        <v>35600</v>
      </c>
      <c r="E1950" s="115" t="s">
        <v>35597</v>
      </c>
      <c r="F1950" s="115" t="s">
        <v>35598</v>
      </c>
      <c r="G1950" s="115" t="s">
        <v>35599</v>
      </c>
      <c r="I1950" s="115" t="s">
        <v>31</v>
      </c>
      <c r="J1950" s="115">
        <v>116.35</v>
      </c>
    </row>
    <row r="1951" spans="1:10" hidden="1">
      <c r="A1951" s="115" t="s">
        <v>2191</v>
      </c>
      <c r="B1951" s="115"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1" s="115" t="s">
        <v>35595</v>
      </c>
      <c r="D1951" s="115" t="s">
        <v>35600</v>
      </c>
      <c r="E1951" s="115" t="s">
        <v>35597</v>
      </c>
      <c r="F1951" s="115" t="s">
        <v>35598</v>
      </c>
      <c r="G1951" s="115" t="s">
        <v>35599</v>
      </c>
      <c r="I1951" s="115" t="s">
        <v>31</v>
      </c>
      <c r="J1951" s="115">
        <v>100.85</v>
      </c>
    </row>
    <row r="1952" spans="1:10" hidden="1">
      <c r="A1952" s="115" t="s">
        <v>2192</v>
      </c>
      <c r="B1952" s="115" t="str">
        <f t="shared" si="30"/>
        <v>ESCAVACAO MANUAL DE VALA/CAVA EM LODO OU LAMA ATE 1,50M DE PROFUNDIDADE,EM BECOS DE ATE 2,00M DE LARGURA,EM FAVELAS,EXCLUSIVE ESCORAMENTO E ESGOTAMENTO</v>
      </c>
      <c r="C1952" s="115" t="s">
        <v>35601</v>
      </c>
      <c r="D1952" s="115" t="s">
        <v>35602</v>
      </c>
      <c r="E1952" s="115" t="s">
        <v>35603</v>
      </c>
      <c r="I1952" s="115" t="s">
        <v>31</v>
      </c>
      <c r="J1952" s="115">
        <v>102.29</v>
      </c>
    </row>
    <row r="1953" spans="1:10" hidden="1">
      <c r="A1953" s="115" t="s">
        <v>2193</v>
      </c>
      <c r="B1953" s="115" t="str">
        <f t="shared" si="30"/>
        <v>ESCAVACAO MANUAL DE VALA/CAVA EM LODO OU LAMA ATE 1,50M DE PROFUNDIDADE,EM BECOS DE ATE 2,00M DE LARGURA,EM FAVELAS,EXCLUSIVE ESCORAMENTO E ESGOTAMENTO</v>
      </c>
      <c r="C1953" s="115" t="s">
        <v>35601</v>
      </c>
      <c r="D1953" s="115" t="s">
        <v>35602</v>
      </c>
      <c r="E1953" s="115" t="s">
        <v>35603</v>
      </c>
      <c r="I1953" s="115" t="s">
        <v>31</v>
      </c>
      <c r="J1953" s="115">
        <v>88.67</v>
      </c>
    </row>
    <row r="1954" spans="1:10" hidden="1">
      <c r="A1954" s="115" t="s">
        <v>2194</v>
      </c>
      <c r="B1954" s="115" t="str">
        <f t="shared" si="30"/>
        <v>ESCAVACAO MANUAL DE VALA/CAVA EM LODO OU LAMA COM PROFUNDIDADE ENTRE 1,50 E 3,00M,EM BECOS DE ATE 2,00M DE LARGURA,EM FAVELAS,EXCLUSIVE ESCORAMENTO E ESGOTAMENTO</v>
      </c>
      <c r="C1954" s="115" t="s">
        <v>35604</v>
      </c>
      <c r="D1954" s="115" t="s">
        <v>35605</v>
      </c>
      <c r="E1954" s="115" t="s">
        <v>35606</v>
      </c>
      <c r="I1954" s="115" t="s">
        <v>31</v>
      </c>
      <c r="J1954" s="115">
        <v>185.84</v>
      </c>
    </row>
    <row r="1955" spans="1:10" hidden="1">
      <c r="A1955" s="115" t="s">
        <v>2195</v>
      </c>
      <c r="B1955" s="115" t="str">
        <f t="shared" si="30"/>
        <v>ESCAVACAO MANUAL DE VALA/CAVA EM LODO OU LAMA COM PROFUNDIDADE ENTRE 1,50 E 3,00M,EM BECOS DE ATE 2,00M DE LARGURA,EM FAVELAS,EXCLUSIVE ESCORAMENTO E ESGOTAMENTO</v>
      </c>
      <c r="C1955" s="115" t="s">
        <v>35604</v>
      </c>
      <c r="D1955" s="115" t="s">
        <v>35605</v>
      </c>
      <c r="E1955" s="115" t="s">
        <v>35606</v>
      </c>
      <c r="I1955" s="115" t="s">
        <v>31</v>
      </c>
      <c r="J1955" s="115">
        <v>161.09</v>
      </c>
    </row>
    <row r="1956" spans="1:10" hidden="1">
      <c r="A1956" s="115" t="s">
        <v>2196</v>
      </c>
      <c r="B1956" s="115" t="str">
        <f t="shared" si="30"/>
        <v>ESCAVACAO MANUAL DE VALA EM MATERIAL DE 1ªCATEGORIA,COM ESCORAMENTO E ESGOTAMENTO MANUAL</v>
      </c>
      <c r="C1956" s="115" t="s">
        <v>35607</v>
      </c>
      <c r="D1956" s="115" t="s">
        <v>35608</v>
      </c>
      <c r="I1956" s="115" t="s">
        <v>31</v>
      </c>
      <c r="J1956" s="115">
        <v>167.54</v>
      </c>
    </row>
    <row r="1957" spans="1:10" hidden="1">
      <c r="A1957" s="115" t="s">
        <v>2197</v>
      </c>
      <c r="B1957" s="115" t="str">
        <f t="shared" si="30"/>
        <v>ESCAVACAO MANUAL DE VALA EM MATERIAL DE 1ªCATEGORIA,COM ESCORAMENTO E ESGOTAMENTO MANUAL</v>
      </c>
      <c r="C1957" s="115" t="s">
        <v>35607</v>
      </c>
      <c r="D1957" s="115" t="s">
        <v>35608</v>
      </c>
      <c r="I1957" s="115" t="s">
        <v>31</v>
      </c>
      <c r="J1957" s="115">
        <v>153.54</v>
      </c>
    </row>
    <row r="1958" spans="1:10" hidden="1">
      <c r="A1958" s="115" t="s">
        <v>2198</v>
      </c>
      <c r="B1958" s="115" t="str">
        <f t="shared" si="30"/>
        <v>ESCAVACAO DE VALA/CAVA A FOGO EM MATERIAL DE 2ª CATEGORIA(MOLEDO OU ROCHA DECOMPOSTA),ATE 1,50M DE PROFUNDIDADE,FURACAOA BARRA MINA,INCLUSIVE EMPILHAMENTO DO MATERIAL PARA REMOCAO</v>
      </c>
      <c r="C1958" s="115" t="s">
        <v>35609</v>
      </c>
      <c r="D1958" s="115" t="s">
        <v>35610</v>
      </c>
      <c r="E1958" s="115" t="s">
        <v>35611</v>
      </c>
      <c r="I1958" s="115" t="s">
        <v>31</v>
      </c>
      <c r="J1958" s="115">
        <v>197.98</v>
      </c>
    </row>
    <row r="1959" spans="1:10" hidden="1">
      <c r="A1959" s="115" t="s">
        <v>2199</v>
      </c>
      <c r="B1959" s="115" t="str">
        <f t="shared" si="30"/>
        <v>ESCAVACAO DE VALA/CAVA A FOGO EM MATERIAL DE 2ª CATEGORIA(MOLEDO OU ROCHA DECOMPOSTA),ATE 1,50M DE PROFUNDIDADE,FURACAOA BARRA MINA,INCLUSIVE EMPILHAMENTO DO MATERIAL PARA REMOCAO</v>
      </c>
      <c r="C1959" s="115" t="s">
        <v>35609</v>
      </c>
      <c r="D1959" s="115" t="s">
        <v>35610</v>
      </c>
      <c r="E1959" s="115" t="s">
        <v>35611</v>
      </c>
      <c r="I1959" s="115" t="s">
        <v>31</v>
      </c>
      <c r="J1959" s="115">
        <v>171.53</v>
      </c>
    </row>
    <row r="1960" spans="1:10" hidden="1">
      <c r="A1960" s="115" t="s">
        <v>2200</v>
      </c>
      <c r="B1960" s="115" t="str">
        <f t="shared" si="30"/>
        <v>ESCAVACAO DE VALA/CAVA A FOGO EM MATERIAL DE 2ªCATEGORIA(MOLEDO OU ROCHA DECOMPOSTA),ENTRE 1,50 E 3,00M DE PROFUNDIDADE,FURACAO A BARRA MINA,INCLUSIVE EMPILHAMENTO DO MATERIAL PARA REMOCAO</v>
      </c>
      <c r="C1960" s="115" t="s">
        <v>35612</v>
      </c>
      <c r="D1960" s="115" t="s">
        <v>35613</v>
      </c>
      <c r="E1960" s="115" t="s">
        <v>35614</v>
      </c>
      <c r="F1960" s="115" t="s">
        <v>35615</v>
      </c>
      <c r="I1960" s="115" t="s">
        <v>31</v>
      </c>
      <c r="J1960" s="115">
        <v>204.04</v>
      </c>
    </row>
    <row r="1961" spans="1:10" hidden="1">
      <c r="A1961" s="115" t="s">
        <v>2201</v>
      </c>
      <c r="B1961" s="115" t="str">
        <f t="shared" si="30"/>
        <v>ESCAVACAO DE VALA/CAVA A FOGO EM MATERIAL DE 2ªCATEGORIA(MOLEDO OU ROCHA DECOMPOSTA),ENTRE 1,50 E 3,00M DE PROFUNDIDADE,FURACAO A BARRA MINA,INCLUSIVE EMPILHAMENTO DO MATERIAL PARA REMOCAO</v>
      </c>
      <c r="C1961" s="115" t="s">
        <v>35612</v>
      </c>
      <c r="D1961" s="115" t="s">
        <v>35613</v>
      </c>
      <c r="E1961" s="115" t="s">
        <v>35614</v>
      </c>
      <c r="F1961" s="115" t="s">
        <v>35615</v>
      </c>
      <c r="I1961" s="115" t="s">
        <v>31</v>
      </c>
      <c r="J1961" s="115">
        <v>176.79</v>
      </c>
    </row>
    <row r="1962" spans="1:10" hidden="1">
      <c r="A1962" s="115" t="s">
        <v>2202</v>
      </c>
      <c r="B1962" s="115" t="str">
        <f t="shared" si="30"/>
        <v>ESCAVACAO DE VALA/CAVA A FOGO EM MATERIAL DE 2ªCATEGORIA(MOLEDO OU ROCHA DECOMPOSTA),ENTRE 3,00 E 4,50M DE PROFUNDIDADE,FURACAO A BARRA MINA,INCLUSIVE EMPILHAMENTO DO MATERIAL PARA REMOCAO</v>
      </c>
      <c r="C1962" s="115" t="s">
        <v>35612</v>
      </c>
      <c r="D1962" s="115" t="s">
        <v>35616</v>
      </c>
      <c r="E1962" s="115" t="s">
        <v>35614</v>
      </c>
      <c r="F1962" s="115" t="s">
        <v>35615</v>
      </c>
      <c r="I1962" s="115" t="s">
        <v>31</v>
      </c>
      <c r="J1962" s="115">
        <v>211.72</v>
      </c>
    </row>
    <row r="1963" spans="1:10" hidden="1">
      <c r="A1963" s="115" t="s">
        <v>2203</v>
      </c>
      <c r="B1963" s="115" t="str">
        <f t="shared" si="30"/>
        <v>ESCAVACAO DE VALA/CAVA A FOGO EM MATERIAL DE 2ªCATEGORIA(MOLEDO OU ROCHA DECOMPOSTA),ENTRE 3,00 E 4,50M DE PROFUNDIDADE,FURACAO A BARRA MINA,INCLUSIVE EMPILHAMENTO DO MATERIAL PARA REMOCAO</v>
      </c>
      <c r="C1963" s="115" t="s">
        <v>35612</v>
      </c>
      <c r="D1963" s="115" t="s">
        <v>35616</v>
      </c>
      <c r="E1963" s="115" t="s">
        <v>35614</v>
      </c>
      <c r="F1963" s="115" t="s">
        <v>35615</v>
      </c>
      <c r="I1963" s="115" t="s">
        <v>31</v>
      </c>
      <c r="J1963" s="115">
        <v>183.44</v>
      </c>
    </row>
    <row r="1964" spans="1:10" hidden="1">
      <c r="A1964" s="115" t="s">
        <v>2204</v>
      </c>
      <c r="B1964" s="115" t="str">
        <f t="shared" si="30"/>
        <v>ESCAVACAO DE VALA/CAVA A FOGO EM MATERIAL DE 2ªCATEGORIA(MOLEDO OU ROCHA DECOMPOSTA),ENTRE 4,50 E 6,00M DE PROFUNDIDADE,FURACAO A BARRA MINA,INCLUSIVE EMPILHAMENTO DO MATERIAL PARA REMOCAO</v>
      </c>
      <c r="C1964" s="115" t="s">
        <v>35612</v>
      </c>
      <c r="D1964" s="115" t="s">
        <v>35617</v>
      </c>
      <c r="E1964" s="115" t="s">
        <v>35614</v>
      </c>
      <c r="F1964" s="115" t="s">
        <v>35615</v>
      </c>
      <c r="I1964" s="115" t="s">
        <v>31</v>
      </c>
      <c r="J1964" s="115">
        <v>217.78</v>
      </c>
    </row>
    <row r="1965" spans="1:10" hidden="1">
      <c r="A1965" s="115" t="s">
        <v>2205</v>
      </c>
      <c r="B1965" s="115" t="str">
        <f t="shared" si="30"/>
        <v>ESCAVACAO DE VALA/CAVA A FOGO EM MATERIAL DE 2ªCATEGORIA(MOLEDO OU ROCHA DECOMPOSTA),ENTRE 4,50 E 6,00M DE PROFUNDIDADE,FURACAO A BARRA MINA,INCLUSIVE EMPILHAMENTO DO MATERIAL PARA REMOCAO</v>
      </c>
      <c r="C1965" s="115" t="s">
        <v>35612</v>
      </c>
      <c r="D1965" s="115" t="s">
        <v>35617</v>
      </c>
      <c r="E1965" s="115" t="s">
        <v>35614</v>
      </c>
      <c r="F1965" s="115" t="s">
        <v>35615</v>
      </c>
      <c r="I1965" s="115" t="s">
        <v>31</v>
      </c>
      <c r="J1965" s="115">
        <v>188.69</v>
      </c>
    </row>
    <row r="1966" spans="1:10" hidden="1">
      <c r="A1966" s="115" t="s">
        <v>2206</v>
      </c>
      <c r="B1966" s="115" t="str">
        <f t="shared" si="30"/>
        <v>ESCAVACAO DE VALA/CAVA A FOGO EM MATERIAL DE 2ªCATEGORIA(MOLEDO OU ROCHA DECOMPOSTA),ENTRE 6,00 E 7,50M DE PROFUNDIDADE,FURACAO A BARRA MINA,INCLUSIVE EMPILHAMENTO DO MATERIAL PARA REMOCAO</v>
      </c>
      <c r="C1966" s="115" t="s">
        <v>35612</v>
      </c>
      <c r="D1966" s="115" t="s">
        <v>35618</v>
      </c>
      <c r="E1966" s="115" t="s">
        <v>35614</v>
      </c>
      <c r="F1966" s="115" t="s">
        <v>35615</v>
      </c>
      <c r="I1966" s="115" t="s">
        <v>31</v>
      </c>
      <c r="J1966" s="115">
        <v>227.88</v>
      </c>
    </row>
    <row r="1967" spans="1:10" hidden="1">
      <c r="A1967" s="115" t="s">
        <v>2207</v>
      </c>
      <c r="B1967" s="115" t="str">
        <f t="shared" si="30"/>
        <v>ESCAVACAO DE VALA/CAVA A FOGO EM MATERIAL DE 2ªCATEGORIA(MOLEDO OU ROCHA DECOMPOSTA),ENTRE 6,00 E 7,50M DE PROFUNDIDADE,FURACAO A BARRA MINA,INCLUSIVE EMPILHAMENTO DO MATERIAL PARA REMOCAO</v>
      </c>
      <c r="C1967" s="115" t="s">
        <v>35612</v>
      </c>
      <c r="D1967" s="115" t="s">
        <v>35618</v>
      </c>
      <c r="E1967" s="115" t="s">
        <v>35614</v>
      </c>
      <c r="F1967" s="115" t="s">
        <v>35615</v>
      </c>
      <c r="I1967" s="115" t="s">
        <v>31</v>
      </c>
      <c r="J1967" s="115">
        <v>197.44</v>
      </c>
    </row>
    <row r="1968" spans="1:10" hidden="1">
      <c r="A1968" s="115" t="s">
        <v>2208</v>
      </c>
      <c r="B1968" s="115" t="str">
        <f t="shared" si="30"/>
        <v>ESCAVACAO DE VALA/CAVA A FOGO EM MATERIAL DE 3ªCATEGORIA(ROCHA VIVA),ATE 1,50M DE PROFUNDIDADE,FURACAO A BARRA MINA,INCLUSIVE EMPILHAMENTO DO MATERIAL PARA REMOCAO</v>
      </c>
      <c r="C1968" s="115" t="s">
        <v>35619</v>
      </c>
      <c r="D1968" s="115" t="s">
        <v>35620</v>
      </c>
      <c r="E1968" s="115" t="s">
        <v>35621</v>
      </c>
      <c r="I1968" s="115" t="s">
        <v>31</v>
      </c>
      <c r="J1968" s="115">
        <v>343.44</v>
      </c>
    </row>
    <row r="1969" spans="1:10" hidden="1">
      <c r="A1969" s="115" t="s">
        <v>2209</v>
      </c>
      <c r="B1969" s="115" t="str">
        <f t="shared" si="30"/>
        <v>ESCAVACAO DE VALA/CAVA A FOGO EM MATERIAL DE 3ªCATEGORIA(ROCHA VIVA),ATE 1,50M DE PROFUNDIDADE,FURACAO A BARRA MINA,INCLUSIVE EMPILHAMENTO DO MATERIAL PARA REMOCAO</v>
      </c>
      <c r="C1969" s="115" t="s">
        <v>35619</v>
      </c>
      <c r="D1969" s="115" t="s">
        <v>35620</v>
      </c>
      <c r="E1969" s="115" t="s">
        <v>35621</v>
      </c>
      <c r="I1969" s="115" t="s">
        <v>31</v>
      </c>
      <c r="J1969" s="115">
        <v>297.56</v>
      </c>
    </row>
    <row r="1970" spans="1:10" hidden="1">
      <c r="A1970" s="115" t="s">
        <v>2210</v>
      </c>
      <c r="B1970" s="115" t="str">
        <f t="shared" si="30"/>
        <v>ESCAVACAO DE VALA/CAVA A FOGO EM MATERIAL DE 3ªCATEGORIA(ROCHA VIVA),ENTRE 1,50 E 3,00M DE PROFUNDIDADE,FURACAO A BARRAMINA,INCLUSIVE EMPILHAMENTO DO MATERIAL PARA A REMOCAO</v>
      </c>
      <c r="C1970" s="115" t="s">
        <v>35619</v>
      </c>
      <c r="D1970" s="115" t="s">
        <v>35622</v>
      </c>
      <c r="E1970" s="115" t="s">
        <v>35623</v>
      </c>
      <c r="I1970" s="115" t="s">
        <v>31</v>
      </c>
      <c r="J1970" s="115">
        <v>353.94</v>
      </c>
    </row>
    <row r="1971" spans="1:10" hidden="1">
      <c r="A1971" s="115" t="s">
        <v>2211</v>
      </c>
      <c r="B1971" s="115" t="str">
        <f t="shared" si="30"/>
        <v>ESCAVACAO DE VALA/CAVA A FOGO EM MATERIAL DE 3ªCATEGORIA(ROCHA VIVA),ENTRE 1,50 E 3,00M DE PROFUNDIDADE,FURACAO A BARRAMINA,INCLUSIVE EMPILHAMENTO DO MATERIAL PARA A REMOCAO</v>
      </c>
      <c r="C1971" s="115" t="s">
        <v>35619</v>
      </c>
      <c r="D1971" s="115" t="s">
        <v>35622</v>
      </c>
      <c r="E1971" s="115" t="s">
        <v>35623</v>
      </c>
      <c r="I1971" s="115" t="s">
        <v>31</v>
      </c>
      <c r="J1971" s="115">
        <v>306.67</v>
      </c>
    </row>
    <row r="1972" spans="1:10" hidden="1">
      <c r="A1972" s="115" t="s">
        <v>2212</v>
      </c>
      <c r="B1972" s="115" t="str">
        <f t="shared" si="30"/>
        <v>ESCAVACAO DE VALA/CAVA A FOGO EM MATERIAL DE 3ªCATEGORIA(ROCHA VIVA),ENTRE 3,00 E 4,50M DE PROFUNDIDADE,FURACAO A BARRAMINA,INCLUSIVE EMPILHAMENTO DO MATERIAL PARA REMOCAO</v>
      </c>
      <c r="C1972" s="115" t="s">
        <v>35619</v>
      </c>
      <c r="D1972" s="115" t="s">
        <v>35624</v>
      </c>
      <c r="E1972" s="115" t="s">
        <v>35625</v>
      </c>
      <c r="I1972" s="115" t="s">
        <v>31</v>
      </c>
      <c r="J1972" s="115">
        <v>367.68</v>
      </c>
    </row>
    <row r="1973" spans="1:10" hidden="1">
      <c r="A1973" s="115" t="s">
        <v>2213</v>
      </c>
      <c r="B1973" s="115" t="str">
        <f t="shared" si="30"/>
        <v>ESCAVACAO DE VALA/CAVA A FOGO EM MATERIAL DE 3ªCATEGORIA(ROCHA VIVA),ENTRE 3,00 E 4,50M DE PROFUNDIDADE,FURACAO A BARRAMINA,INCLUSIVE EMPILHAMENTO DO MATERIAL PARA REMOCAO</v>
      </c>
      <c r="C1973" s="115" t="s">
        <v>35619</v>
      </c>
      <c r="D1973" s="115" t="s">
        <v>35624</v>
      </c>
      <c r="E1973" s="115" t="s">
        <v>35625</v>
      </c>
      <c r="I1973" s="115" t="s">
        <v>31</v>
      </c>
      <c r="J1973" s="115">
        <v>318.57</v>
      </c>
    </row>
    <row r="1974" spans="1:10" hidden="1">
      <c r="A1974" s="115" t="s">
        <v>2214</v>
      </c>
      <c r="B1974" s="115" t="str">
        <f t="shared" si="30"/>
        <v>ESCAVACAO DE VALA/CAVA A FOGO EM MATERIAL DE 3ªCATEGORIA(ROCHA VIVA),ENTRE 4,50 E 6,00M DE PROFUNDIDADE,FURACAO A BARRAMINA,INCLUSIVE EMPILHAMENTO DO MATERIAL PARA REMOCAO</v>
      </c>
      <c r="C1974" s="115" t="s">
        <v>35619</v>
      </c>
      <c r="D1974" s="115" t="s">
        <v>35626</v>
      </c>
      <c r="E1974" s="115" t="s">
        <v>35625</v>
      </c>
      <c r="I1974" s="115" t="s">
        <v>31</v>
      </c>
      <c r="J1974" s="115">
        <v>377.78</v>
      </c>
    </row>
    <row r="1975" spans="1:10" hidden="1">
      <c r="A1975" s="115" t="s">
        <v>2215</v>
      </c>
      <c r="B1975" s="115" t="str">
        <f t="shared" si="30"/>
        <v>ESCAVACAO DE VALA/CAVA A FOGO EM MATERIAL DE 3ªCATEGORIA(ROCHA VIVA),ENTRE 4,50 E 6,00M DE PROFUNDIDADE,FURACAO A BARRAMINA,INCLUSIVE EMPILHAMENTO DO MATERIAL PARA REMOCAO</v>
      </c>
      <c r="C1975" s="115" t="s">
        <v>35619</v>
      </c>
      <c r="D1975" s="115" t="s">
        <v>35626</v>
      </c>
      <c r="E1975" s="115" t="s">
        <v>35625</v>
      </c>
      <c r="I1975" s="115" t="s">
        <v>31</v>
      </c>
      <c r="J1975" s="115">
        <v>327.32</v>
      </c>
    </row>
    <row r="1976" spans="1:10" hidden="1">
      <c r="A1976" s="115" t="s">
        <v>2216</v>
      </c>
      <c r="B1976" s="115" t="str">
        <f t="shared" si="30"/>
        <v>ESCAVACAO DE VALA/CAVA A FOGO EM MATERIAL DE 3ªCATEGORIA(ROCHA VIVA),ENTRE 6,00 E 7,50M DE PROFUNDIDADE,FURACAO A BARRAMINA,INCLUSIVE EMPILHAMENTO DO MATERIAL PARA REMOCAO</v>
      </c>
      <c r="C1976" s="115" t="s">
        <v>35619</v>
      </c>
      <c r="D1976" s="115" t="s">
        <v>35627</v>
      </c>
      <c r="E1976" s="115" t="s">
        <v>35625</v>
      </c>
      <c r="I1976" s="115" t="s">
        <v>31</v>
      </c>
      <c r="J1976" s="115">
        <v>395.15</v>
      </c>
    </row>
    <row r="1977" spans="1:10" hidden="1">
      <c r="A1977" s="115" t="s">
        <v>2217</v>
      </c>
      <c r="B1977" s="115" t="str">
        <f t="shared" si="30"/>
        <v>ESCAVACAO DE VALA/CAVA A FOGO EM MATERIAL DE 3ªCATEGORIA(ROCHA VIVA),ENTRE 6,00 E 7,50M DE PROFUNDIDADE,FURACAO A BARRAMINA,INCLUSIVE EMPILHAMENTO DO MATERIAL PARA REMOCAO</v>
      </c>
      <c r="C1977" s="115" t="s">
        <v>35619</v>
      </c>
      <c r="D1977" s="115" t="s">
        <v>35627</v>
      </c>
      <c r="E1977" s="115" t="s">
        <v>35625</v>
      </c>
      <c r="I1977" s="115" t="s">
        <v>31</v>
      </c>
      <c r="J1977" s="115">
        <v>342.37</v>
      </c>
    </row>
    <row r="1978" spans="1:10" hidden="1">
      <c r="A1978" s="115" t="s">
        <v>2218</v>
      </c>
      <c r="B1978" s="115" t="str">
        <f t="shared" si="30"/>
        <v>ESCAVACAO A FOGO EM MATERIAL DE 2ªCATEGORIA(MOLEDO OU ROCHADECOMPOSTA),A CEU ABERTO,FURACAO A BARRA MINA</v>
      </c>
      <c r="C1978" s="115" t="s">
        <v>35628</v>
      </c>
      <c r="D1978" s="115" t="s">
        <v>35629</v>
      </c>
      <c r="I1978" s="115" t="s">
        <v>31</v>
      </c>
      <c r="J1978" s="115">
        <v>113.13</v>
      </c>
    </row>
    <row r="1979" spans="1:10" hidden="1">
      <c r="A1979" s="115" t="s">
        <v>2219</v>
      </c>
      <c r="B1979" s="115" t="str">
        <f t="shared" si="30"/>
        <v>ESCAVACAO A FOGO EM MATERIAL DE 2ªCATEGORIA(MOLEDO OU ROCHADECOMPOSTA),A CEU ABERTO,FURACAO A BARRA MINA</v>
      </c>
      <c r="C1979" s="115" t="s">
        <v>35628</v>
      </c>
      <c r="D1979" s="115" t="s">
        <v>35629</v>
      </c>
      <c r="I1979" s="115" t="s">
        <v>31</v>
      </c>
      <c r="J1979" s="115">
        <v>98.02</v>
      </c>
    </row>
    <row r="1980" spans="1:10" hidden="1">
      <c r="A1980" s="115" t="s">
        <v>2220</v>
      </c>
      <c r="B1980" s="115" t="str">
        <f t="shared" si="30"/>
        <v>ESCAVACAO A FOGO EM MATERIAL DE 3ªCATEGORIA(ROCHA VIVA),A CEU ABERTO,FURACAO A BARRA MINA</v>
      </c>
      <c r="C1980" s="115" t="s">
        <v>35630</v>
      </c>
      <c r="D1980" s="115" t="s">
        <v>35631</v>
      </c>
      <c r="I1980" s="115" t="s">
        <v>31</v>
      </c>
      <c r="J1980" s="115">
        <v>240.4</v>
      </c>
    </row>
    <row r="1981" spans="1:10" hidden="1">
      <c r="A1981" s="115" t="s">
        <v>2221</v>
      </c>
      <c r="B1981" s="115" t="str">
        <f t="shared" si="30"/>
        <v>ESCAVACAO A FOGO EM MATERIAL DE 3ªCATEGORIA(ROCHA VIVA),A CEU ABERTO,FURACAO A BARRA MINA</v>
      </c>
      <c r="C1981" s="115" t="s">
        <v>35630</v>
      </c>
      <c r="D1981" s="115" t="s">
        <v>35631</v>
      </c>
      <c r="I1981" s="115" t="s">
        <v>31</v>
      </c>
      <c r="J1981" s="115">
        <v>208.29</v>
      </c>
    </row>
    <row r="1982" spans="1:10" hidden="1">
      <c r="A1982" s="115" t="s">
        <v>2222</v>
      </c>
      <c r="B1982" s="115" t="str">
        <f t="shared" si="30"/>
        <v>DESMONTE A FOGO DE BLOCOS DE MATERIAL DE 3ªCATEGORIA(ROCHA VIVA),COM VOLUME DE 1,00 A 20,00M3,SENDO OS FUROS ABERTOS A BROCA E MARRETA,INCLUSIVE REDUCAO MANUAL A PEDRA DE MAO</v>
      </c>
      <c r="C1982" s="115" t="s">
        <v>35632</v>
      </c>
      <c r="D1982" s="115" t="s">
        <v>35633</v>
      </c>
      <c r="E1982" s="115" t="s">
        <v>35634</v>
      </c>
      <c r="I1982" s="115" t="s">
        <v>31</v>
      </c>
      <c r="J1982" s="115">
        <v>258.67</v>
      </c>
    </row>
    <row r="1983" spans="1:10" hidden="1">
      <c r="A1983" s="115" t="s">
        <v>2223</v>
      </c>
      <c r="B1983" s="115" t="str">
        <f t="shared" si="30"/>
        <v>DESMONTE A FOGO DE BLOCOS DE MATERIAL DE 3ªCATEGORIA(ROCHA VIVA),COM VOLUME DE 1,00 A 20,00M3,SENDO OS FUROS ABERTOS A BROCA E MARRETA,INCLUSIVE REDUCAO MANUAL A PEDRA DE MAO</v>
      </c>
      <c r="C1983" s="115" t="s">
        <v>35632</v>
      </c>
      <c r="D1983" s="115" t="s">
        <v>35633</v>
      </c>
      <c r="E1983" s="115" t="s">
        <v>35634</v>
      </c>
      <c r="I1983" s="115" t="s">
        <v>31</v>
      </c>
      <c r="J1983" s="115">
        <v>224.12</v>
      </c>
    </row>
    <row r="1984" spans="1:10" hidden="1">
      <c r="A1984" s="115" t="s">
        <v>2224</v>
      </c>
      <c r="B1984" s="115" t="str">
        <f t="shared" si="30"/>
        <v>DESMONTE A FOGO DE BLOCOS DE MATERIAL DE 2ªCATEGORIA(ROCHA MEDIANAMENTE DECOMPOSTA),COM VOLUME DE 1,00 A 20,00M3,SENDO OS FUROS ABERTOS A BROCA E MARRETA,INCLUSIVE REDUCAO MANUAL A PEDRA DE MAO</v>
      </c>
      <c r="C1984" s="115" t="s">
        <v>35635</v>
      </c>
      <c r="D1984" s="115" t="s">
        <v>35636</v>
      </c>
      <c r="E1984" s="115" t="s">
        <v>35637</v>
      </c>
      <c r="F1984" s="115" t="s">
        <v>35638</v>
      </c>
      <c r="I1984" s="115" t="s">
        <v>31</v>
      </c>
      <c r="J1984" s="115">
        <v>223.32</v>
      </c>
    </row>
    <row r="1985" spans="1:10" hidden="1">
      <c r="A1985" s="115" t="s">
        <v>2225</v>
      </c>
      <c r="B1985" s="115" t="str">
        <f t="shared" si="30"/>
        <v>DESMONTE A FOGO DE BLOCOS DE MATERIAL DE 2ªCATEGORIA(ROCHA MEDIANAMENTE DECOMPOSTA),COM VOLUME DE 1,00 A 20,00M3,SENDO OS FUROS ABERTOS A BROCA E MARRETA,INCLUSIVE REDUCAO MANUAL A PEDRA DE MAO</v>
      </c>
      <c r="C1985" s="115" t="s">
        <v>35635</v>
      </c>
      <c r="D1985" s="115" t="s">
        <v>35636</v>
      </c>
      <c r="E1985" s="115" t="s">
        <v>35637</v>
      </c>
      <c r="F1985" s="115" t="s">
        <v>35638</v>
      </c>
      <c r="I1985" s="115" t="s">
        <v>31</v>
      </c>
      <c r="J1985" s="115">
        <v>193.49</v>
      </c>
    </row>
    <row r="1986" spans="1:10" hidden="1">
      <c r="A1986" s="115" t="s">
        <v>2226</v>
      </c>
      <c r="B1986" s="115" t="str">
        <f t="shared" si="30"/>
        <v>ESCAVACAO DE ROCHA COM UTILIZACAO DE FOGO CUIDADOSO(SMOOTH BLASTING),A CEU ABERTO,EM AREA URBANA,SENDO A PERFURACAO A AR COMPRIMIDO,INCLUSIVE EMPILHAMENTO DO MATERIAL PARA REMOCAO</v>
      </c>
      <c r="C1986" s="115" t="s">
        <v>35639</v>
      </c>
      <c r="D1986" s="115" t="s">
        <v>35640</v>
      </c>
      <c r="E1986" s="115" t="s">
        <v>35641</v>
      </c>
      <c r="I1986" s="115" t="s">
        <v>31</v>
      </c>
      <c r="J1986" s="115">
        <v>169.48</v>
      </c>
    </row>
    <row r="1987" spans="1:10" hidden="1">
      <c r="A1987" s="115" t="s">
        <v>2227</v>
      </c>
      <c r="B1987" s="115" t="str">
        <f t="shared" si="30"/>
        <v>ESCAVACAO DE ROCHA COM UTILIZACAO DE FOGO CUIDADOSO(SMOOTH BLASTING),A CEU ABERTO,EM AREA URBANA,SENDO A PERFURACAO A AR COMPRIMIDO,INCLUSIVE EMPILHAMENTO DO MATERIAL PARA REMOCAO</v>
      </c>
      <c r="C1987" s="115" t="s">
        <v>35639</v>
      </c>
      <c r="D1987" s="115" t="s">
        <v>35640</v>
      </c>
      <c r="E1987" s="115" t="s">
        <v>35641</v>
      </c>
      <c r="I1987" s="115" t="s">
        <v>31</v>
      </c>
      <c r="J1987" s="115">
        <v>155.1</v>
      </c>
    </row>
    <row r="1988" spans="1:10" hidden="1">
      <c r="A1988" s="115" t="s">
        <v>2228</v>
      </c>
      <c r="B1988" s="115" t="str">
        <f t="shared" si="30"/>
        <v>ESCAVACAO DE ROCHA COM UTILIZACAO DE FOGO CUIDADOSO(SMOOTH BLASTING),A CEU ABERTO,EM AREA URBANA,SENDO A PERFURACAO A AR COMPRIMIDO,INCLUSIVE EMPILHAMENTO DO MATERIAL PARA REMOCAOE TRANSPORTE A 50,00M COM TRATOR</v>
      </c>
      <c r="C1988" s="115" t="s">
        <v>35639</v>
      </c>
      <c r="D1988" s="115" t="s">
        <v>35640</v>
      </c>
      <c r="E1988" s="115" t="s">
        <v>35641</v>
      </c>
      <c r="F1988" s="115" t="s">
        <v>35642</v>
      </c>
      <c r="I1988" s="115" t="s">
        <v>31</v>
      </c>
      <c r="J1988" s="115">
        <v>188.78</v>
      </c>
    </row>
    <row r="1989" spans="1:10" hidden="1">
      <c r="A1989" s="115" t="s">
        <v>2229</v>
      </c>
      <c r="B1989" s="115" t="str">
        <f t="shared" ref="B1989:B2052" si="31">C1989&amp;D1989&amp;E1989&amp;F1989&amp;G1989&amp;H1989</f>
        <v>ESCAVACAO DE ROCHA COM UTILIZACAO DE FOGO CUIDADOSO(SMOOTH BLASTING),A CEU ABERTO,EM AREA URBANA,SENDO A PERFURACAO A AR COMPRIMIDO,INCLUSIVE EMPILHAMENTO DO MATERIAL PARA REMOCAOE TRANSPORTE A 50,00M COM TRATOR</v>
      </c>
      <c r="C1989" s="115" t="s">
        <v>35639</v>
      </c>
      <c r="D1989" s="115" t="s">
        <v>35640</v>
      </c>
      <c r="E1989" s="115" t="s">
        <v>35641</v>
      </c>
      <c r="F1989" s="115" t="s">
        <v>35642</v>
      </c>
      <c r="I1989" s="115" t="s">
        <v>31</v>
      </c>
      <c r="J1989" s="115">
        <v>174.05</v>
      </c>
    </row>
    <row r="1990" spans="1:10" hidden="1">
      <c r="A1990" s="115" t="s">
        <v>2230</v>
      </c>
      <c r="B1990" s="115" t="str">
        <f t="shared" si="31"/>
        <v>ESCAVACAO A FOGO EM MATERIAL DE 2ªCATEGORIA(MOLEDO OU ROCHADECOMPOSTA)EM TALUDES,VALA/CAVA,ATE 1,50M DE PROFUNDIDADE,SENDO A PERFURACAO A AR COMPRIMIDO,INCLUSIVE EMPILHAMENTO DO MATERIAL PARA REMOCAO</v>
      </c>
      <c r="C1990" s="115" t="s">
        <v>35628</v>
      </c>
      <c r="D1990" s="115" t="s">
        <v>35643</v>
      </c>
      <c r="E1990" s="115" t="s">
        <v>35644</v>
      </c>
      <c r="F1990" s="115" t="s">
        <v>35645</v>
      </c>
      <c r="I1990" s="115" t="s">
        <v>31</v>
      </c>
      <c r="J1990" s="115">
        <v>109.1</v>
      </c>
    </row>
    <row r="1991" spans="1:10" hidden="1">
      <c r="A1991" s="115" t="s">
        <v>2231</v>
      </c>
      <c r="B1991" s="115" t="str">
        <f t="shared" si="31"/>
        <v>ESCAVACAO A FOGO EM MATERIAL DE 2ªCATEGORIA(MOLEDO OU ROCHADECOMPOSTA)EM TALUDES,VALA/CAVA,ATE 1,50M DE PROFUNDIDADE,SENDO A PERFURACAO A AR COMPRIMIDO,INCLUSIVE EMPILHAMENTO DO MATERIAL PARA REMOCAO</v>
      </c>
      <c r="C1991" s="115" t="s">
        <v>35628</v>
      </c>
      <c r="D1991" s="115" t="s">
        <v>35643</v>
      </c>
      <c r="E1991" s="115" t="s">
        <v>35644</v>
      </c>
      <c r="F1991" s="115" t="s">
        <v>35645</v>
      </c>
      <c r="I1991" s="115" t="s">
        <v>31</v>
      </c>
      <c r="J1991" s="115">
        <v>99.4</v>
      </c>
    </row>
    <row r="1992" spans="1:10" hidden="1">
      <c r="A1992" s="115" t="s">
        <v>2232</v>
      </c>
      <c r="B1992" s="115" t="str">
        <f t="shared" si="31"/>
        <v>ESCAVACAO A FOGO EM MATERIAL DE 2ªCATEGORIA(MOLEDO OU ROCHADECOMPOSTA)EM TALUDES,VALA/CAVA,ENTRE 1,50 E 3,00M DE PROFUNDIDADE,SENDO A PERFURACAO A AR COMPRIMIDO,INCLUSIVE EMPILHAMENTO DO MATERIAL PARA REMOCAO</v>
      </c>
      <c r="C1992" s="115" t="s">
        <v>35628</v>
      </c>
      <c r="D1992" s="115" t="s">
        <v>35646</v>
      </c>
      <c r="E1992" s="115" t="s">
        <v>35647</v>
      </c>
      <c r="F1992" s="115" t="s">
        <v>35648</v>
      </c>
      <c r="I1992" s="115" t="s">
        <v>31</v>
      </c>
      <c r="J1992" s="115">
        <v>112.39</v>
      </c>
    </row>
    <row r="1993" spans="1:10" hidden="1">
      <c r="A1993" s="115" t="s">
        <v>2233</v>
      </c>
      <c r="B1993" s="115" t="str">
        <f t="shared" si="31"/>
        <v>ESCAVACAO A FOGO EM MATERIAL DE 2ªCATEGORIA(MOLEDO OU ROCHADECOMPOSTA)EM TALUDES,VALA/CAVA,ENTRE 1,50 E 3,00M DE PROFUNDIDADE,SENDO A PERFURACAO A AR COMPRIMIDO,INCLUSIVE EMPILHAMENTO DO MATERIAL PARA REMOCAO</v>
      </c>
      <c r="C1993" s="115" t="s">
        <v>35628</v>
      </c>
      <c r="D1993" s="115" t="s">
        <v>35646</v>
      </c>
      <c r="E1993" s="115" t="s">
        <v>35647</v>
      </c>
      <c r="F1993" s="115" t="s">
        <v>35648</v>
      </c>
      <c r="I1993" s="115" t="s">
        <v>31</v>
      </c>
      <c r="J1993" s="115">
        <v>102.41</v>
      </c>
    </row>
    <row r="1994" spans="1:10" hidden="1">
      <c r="A1994" s="115" t="s">
        <v>2234</v>
      </c>
      <c r="B1994" s="115" t="str">
        <f t="shared" si="31"/>
        <v>ESCAVACAO A FOGO EM MATERIAL DE 2ªCATEGORIA(MOLEDO OU ROCHADECOMPOSTA)EM TALUDES,VALA/CAVA,ENTRE 3,00 E 4,50M DE PROFUNDIDADE,SENDO A PERFURACAO A AR COMPRIMIDO,INCLUSIVE EMPILHAMENTO DO MATERIAL PARA REMOCAO</v>
      </c>
      <c r="C1994" s="115" t="s">
        <v>35628</v>
      </c>
      <c r="D1994" s="115" t="s">
        <v>35649</v>
      </c>
      <c r="E1994" s="115" t="s">
        <v>35647</v>
      </c>
      <c r="F1994" s="115" t="s">
        <v>35648</v>
      </c>
      <c r="I1994" s="115" t="s">
        <v>31</v>
      </c>
      <c r="J1994" s="115">
        <v>116.71</v>
      </c>
    </row>
    <row r="1995" spans="1:10" hidden="1">
      <c r="A1995" s="115" t="s">
        <v>2235</v>
      </c>
      <c r="B1995" s="115" t="str">
        <f t="shared" si="31"/>
        <v>ESCAVACAO A FOGO EM MATERIAL DE 2ªCATEGORIA(MOLEDO OU ROCHADECOMPOSTA)EM TALUDES,VALA/CAVA,ENTRE 3,00 E 4,50M DE PROFUNDIDADE,SENDO A PERFURACAO A AR COMPRIMIDO,INCLUSIVE EMPILHAMENTO DO MATERIAL PARA REMOCAO</v>
      </c>
      <c r="C1995" s="115" t="s">
        <v>35628</v>
      </c>
      <c r="D1995" s="115" t="s">
        <v>35649</v>
      </c>
      <c r="E1995" s="115" t="s">
        <v>35647</v>
      </c>
      <c r="F1995" s="115" t="s">
        <v>35648</v>
      </c>
      <c r="I1995" s="115" t="s">
        <v>31</v>
      </c>
      <c r="J1995" s="115">
        <v>106.34</v>
      </c>
    </row>
    <row r="1996" spans="1:10" hidden="1">
      <c r="A1996" s="115" t="s">
        <v>2236</v>
      </c>
      <c r="B1996" s="115" t="str">
        <f t="shared" si="31"/>
        <v>ESCAVACAO A FOGO EM MATERIAL DE 2ªCATEGORIA(MOLEDO OU ROCHADECOMPOSTA)EM TALUDES,VALA/CAVA,ENTRE 4,50 E 6,00M DE PROFUNDIDADE,SENDO A PERFURACAO A AR COMPRIMIDO,INCLUSIVE EMPILHAMENTO DO MATERIAL PARA REMOCAO</v>
      </c>
      <c r="C1996" s="115" t="s">
        <v>35628</v>
      </c>
      <c r="D1996" s="115" t="s">
        <v>35650</v>
      </c>
      <c r="E1996" s="115" t="s">
        <v>35647</v>
      </c>
      <c r="F1996" s="115" t="s">
        <v>35648</v>
      </c>
      <c r="I1996" s="115" t="s">
        <v>31</v>
      </c>
      <c r="J1996" s="115">
        <v>119.99</v>
      </c>
    </row>
    <row r="1997" spans="1:10" hidden="1">
      <c r="A1997" s="115" t="s">
        <v>2237</v>
      </c>
      <c r="B1997" s="115" t="str">
        <f t="shared" si="31"/>
        <v>ESCAVACAO A FOGO EM MATERIAL DE 2ªCATEGORIA(MOLEDO OU ROCHADECOMPOSTA)EM TALUDES,VALA/CAVA,ENTRE 4,50 E 6,00M DE PROFUNDIDADE,SENDO A PERFURACAO A AR COMPRIMIDO,INCLUSIVE EMPILHAMENTO DO MATERIAL PARA REMOCAO</v>
      </c>
      <c r="C1997" s="115" t="s">
        <v>35628</v>
      </c>
      <c r="D1997" s="115" t="s">
        <v>35650</v>
      </c>
      <c r="E1997" s="115" t="s">
        <v>35647</v>
      </c>
      <c r="F1997" s="115" t="s">
        <v>35648</v>
      </c>
      <c r="I1997" s="115" t="s">
        <v>31</v>
      </c>
      <c r="J1997" s="115">
        <v>109.33</v>
      </c>
    </row>
    <row r="1998" spans="1:10" hidden="1">
      <c r="A1998" s="115" t="s">
        <v>2238</v>
      </c>
      <c r="B1998" s="115" t="str">
        <f t="shared" si="31"/>
        <v>ESCAVACAO A FOGO EM MATERIAL DE 2ªCATEGORIA(MOLEDO OU ROCHADECOMPOSTA)EM TALUDES,VALA/CAVA,ENTRE 6,00 E 7,50M DE PROFUNDIDADE,SENDO A PERFURACAO A AR COMPRIMIDO,INCLUSIVE EMPILHAMENTO DO MATERIAL PARA REMOCAO</v>
      </c>
      <c r="C1998" s="115" t="s">
        <v>35628</v>
      </c>
      <c r="D1998" s="115" t="s">
        <v>35651</v>
      </c>
      <c r="E1998" s="115" t="s">
        <v>35647</v>
      </c>
      <c r="F1998" s="115" t="s">
        <v>35648</v>
      </c>
      <c r="I1998" s="115" t="s">
        <v>31</v>
      </c>
      <c r="J1998" s="115">
        <v>125.48</v>
      </c>
    </row>
    <row r="1999" spans="1:10" hidden="1">
      <c r="A1999" s="115" t="s">
        <v>2239</v>
      </c>
      <c r="B1999" s="115" t="str">
        <f t="shared" si="31"/>
        <v>ESCAVACAO A FOGO EM MATERIAL DE 2ªCATEGORIA(MOLEDO OU ROCHADECOMPOSTA)EM TALUDES,VALA/CAVA,ENTRE 6,00 E 7,50M DE PROFUNDIDADE,SENDO A PERFURACAO A AR COMPRIMIDO,INCLUSIVE EMPILHAMENTO DO MATERIAL PARA REMOCAO</v>
      </c>
      <c r="C1999" s="115" t="s">
        <v>35628</v>
      </c>
      <c r="D1999" s="115" t="s">
        <v>35651</v>
      </c>
      <c r="E1999" s="115" t="s">
        <v>35647</v>
      </c>
      <c r="F1999" s="115" t="s">
        <v>35648</v>
      </c>
      <c r="I1999" s="115" t="s">
        <v>31</v>
      </c>
      <c r="J1999" s="115">
        <v>114.33</v>
      </c>
    </row>
    <row r="2000" spans="1:10" hidden="1">
      <c r="A2000" s="115" t="s">
        <v>2240</v>
      </c>
      <c r="B2000" s="115" t="str">
        <f t="shared" si="31"/>
        <v>ESCAVACAO A FOGO EM MATERIAL DE 3ªCATEGORIA(ROCHA VIVA),A CEU ABERTO,SENDO A PERFURACAO A AR COMPRIMIDO,INCLUSIVE TRANSPORTE A 50,00M,COM TRATOR COM LAMINA</v>
      </c>
      <c r="C2000" s="115" t="s">
        <v>35630</v>
      </c>
      <c r="D2000" s="115" t="s">
        <v>35652</v>
      </c>
      <c r="E2000" s="115" t="s">
        <v>35653</v>
      </c>
      <c r="I2000" s="115" t="s">
        <v>31</v>
      </c>
      <c r="J2000" s="115">
        <v>61.83</v>
      </c>
    </row>
    <row r="2001" spans="1:10" hidden="1">
      <c r="A2001" s="115" t="s">
        <v>2241</v>
      </c>
      <c r="B2001" s="115" t="str">
        <f t="shared" si="31"/>
        <v>ESCAVACAO A FOGO EM MATERIAL DE 3ªCATEGORIA(ROCHA VIVA),A CEU ABERTO,SENDO A PERFURACAO A AR COMPRIMIDO,INCLUSIVE TRANSPORTE A 50,00M,COM TRATOR COM LAMINA</v>
      </c>
      <c r="C2001" s="115" t="s">
        <v>35630</v>
      </c>
      <c r="D2001" s="115" t="s">
        <v>35652</v>
      </c>
      <c r="E2001" s="115" t="s">
        <v>35653</v>
      </c>
      <c r="I2001" s="115" t="s">
        <v>31</v>
      </c>
      <c r="J2001" s="115">
        <v>59.88</v>
      </c>
    </row>
    <row r="2002" spans="1:10" hidden="1">
      <c r="A2002" s="115" t="s">
        <v>2242</v>
      </c>
      <c r="B2002" s="115" t="str">
        <f t="shared" si="31"/>
        <v>ESCAVACAO A FOGO EM MATERIAL DE 3ªCATEGORIA(ROCHA VIVA),A CEU ABERTO,SENDO A PERFURACAO A AR COMPRIMIDO,INCLUSIVE TRANSPORTE A 100,00M,COM TRATOR COM LAMINA</v>
      </c>
      <c r="C2002" s="115" t="s">
        <v>35630</v>
      </c>
      <c r="D2002" s="115" t="s">
        <v>35652</v>
      </c>
      <c r="E2002" s="115" t="s">
        <v>35654</v>
      </c>
      <c r="I2002" s="115" t="s">
        <v>31</v>
      </c>
      <c r="J2002" s="115">
        <v>85.62</v>
      </c>
    </row>
    <row r="2003" spans="1:10" hidden="1">
      <c r="A2003" s="115" t="s">
        <v>2243</v>
      </c>
      <c r="B2003" s="115" t="str">
        <f t="shared" si="31"/>
        <v>ESCAVACAO A FOGO EM MATERIAL DE 3ªCATEGORIA(ROCHA VIVA),A CEU ABERTO,SENDO A PERFURACAO A AR COMPRIMIDO,INCLUSIVE TRANSPORTE A 100,00M,COM TRATOR COM LAMINA</v>
      </c>
      <c r="C2003" s="115" t="s">
        <v>35630</v>
      </c>
      <c r="D2003" s="115" t="s">
        <v>35652</v>
      </c>
      <c r="E2003" s="115" t="s">
        <v>35654</v>
      </c>
      <c r="I2003" s="115" t="s">
        <v>31</v>
      </c>
      <c r="J2003" s="115">
        <v>83.55</v>
      </c>
    </row>
    <row r="2004" spans="1:10" hidden="1">
      <c r="A2004" s="115" t="s">
        <v>2244</v>
      </c>
      <c r="B2004" s="115" t="str">
        <f t="shared" si="31"/>
        <v>ESCAVACAO A FOGO EM MATERIAL DE 3ªCATEGORIA(ROCHA VIVA)EM TALUDES,VALA/CAVA,ATE 1,50M DE PROFUNDIDADE,SENDO A PERFURACAO A AR COMPRIMIDO,INCLUSIVE EMPILHAMENDO DO MATERIAL PARA REMOCAO</v>
      </c>
      <c r="C2004" s="115" t="s">
        <v>35655</v>
      </c>
      <c r="D2004" s="115" t="s">
        <v>35656</v>
      </c>
      <c r="E2004" s="115" t="s">
        <v>35657</v>
      </c>
      <c r="F2004" s="115" t="s">
        <v>35658</v>
      </c>
      <c r="I2004" s="115" t="s">
        <v>31</v>
      </c>
      <c r="J2004" s="115">
        <v>126.88</v>
      </c>
    </row>
    <row r="2005" spans="1:10" hidden="1">
      <c r="A2005" s="115" t="s">
        <v>2245</v>
      </c>
      <c r="B2005" s="115" t="str">
        <f t="shared" si="31"/>
        <v>ESCAVACAO A FOGO EM MATERIAL DE 3ªCATEGORIA(ROCHA VIVA)EM TALUDES,VALA/CAVA,ATE 1,50M DE PROFUNDIDADE,SENDO A PERFURACAO A AR COMPRIMIDO,INCLUSIVE EMPILHAMENDO DO MATERIAL PARA REMOCAO</v>
      </c>
      <c r="C2005" s="115" t="s">
        <v>35655</v>
      </c>
      <c r="D2005" s="115" t="s">
        <v>35656</v>
      </c>
      <c r="E2005" s="115" t="s">
        <v>35657</v>
      </c>
      <c r="F2005" s="115" t="s">
        <v>35658</v>
      </c>
      <c r="I2005" s="115" t="s">
        <v>31</v>
      </c>
      <c r="J2005" s="115">
        <v>115.99</v>
      </c>
    </row>
    <row r="2006" spans="1:10" hidden="1">
      <c r="A2006" s="115" t="s">
        <v>2246</v>
      </c>
      <c r="B2006" s="115" t="str">
        <f t="shared" si="31"/>
        <v>ESCAVACAO A FOGO EM MATERIAL DE 3ªCATEGORIA(ROCHA VIVA)EM TALUDES,VALA/CAVA,ENTRE 1,50 E 3,00M DE PROFUNDIDADE,SENDO A PERFURACAO A AR COMPRIMIDO,INCLUSIVE EMPILHAMENTO DO MATERIAL PARA REMOCAO</v>
      </c>
      <c r="C2006" s="115" t="s">
        <v>35655</v>
      </c>
      <c r="D2006" s="115" t="s">
        <v>35659</v>
      </c>
      <c r="E2006" s="115" t="s">
        <v>35660</v>
      </c>
      <c r="F2006" s="115" t="s">
        <v>35661</v>
      </c>
      <c r="I2006" s="115" t="s">
        <v>31</v>
      </c>
      <c r="J2006" s="115">
        <v>130.69999999999999</v>
      </c>
    </row>
    <row r="2007" spans="1:10" hidden="1">
      <c r="A2007" s="115" t="s">
        <v>2247</v>
      </c>
      <c r="B2007" s="115" t="str">
        <f t="shared" si="31"/>
        <v>ESCAVACAO A FOGO EM MATERIAL DE 3ªCATEGORIA(ROCHA VIVA)EM TALUDES,VALA/CAVA,ENTRE 1,50 E 3,00M DE PROFUNDIDADE,SENDO A PERFURACAO A AR COMPRIMIDO,INCLUSIVE EMPILHAMENTO DO MATERIAL PARA REMOCAO</v>
      </c>
      <c r="C2007" s="115" t="s">
        <v>35655</v>
      </c>
      <c r="D2007" s="115" t="s">
        <v>35659</v>
      </c>
      <c r="E2007" s="115" t="s">
        <v>35660</v>
      </c>
      <c r="F2007" s="115" t="s">
        <v>35661</v>
      </c>
      <c r="I2007" s="115" t="s">
        <v>31</v>
      </c>
      <c r="J2007" s="115">
        <v>119.48</v>
      </c>
    </row>
    <row r="2008" spans="1:10" hidden="1">
      <c r="A2008" s="115" t="s">
        <v>2248</v>
      </c>
      <c r="B2008" s="115" t="str">
        <f t="shared" si="31"/>
        <v>ESCAVACAO A FOGO EM MATERIAL DE 3ªCATEGORIA(ROCHA VIVA)EM TALUDES,VALA/CAVA,ENTRE 3,00 E 4,50M DE PROFUNDIDADE,SENDO A PERFURACAO A AR COMPRIMIDO,INCLUSIVE EMPILHAMENTO DO MATERIAL PARA REMOCAO</v>
      </c>
      <c r="C2008" s="115" t="s">
        <v>35655</v>
      </c>
      <c r="D2008" s="115" t="s">
        <v>35662</v>
      </c>
      <c r="E2008" s="115" t="s">
        <v>35660</v>
      </c>
      <c r="F2008" s="115" t="s">
        <v>35661</v>
      </c>
      <c r="I2008" s="115" t="s">
        <v>31</v>
      </c>
      <c r="J2008" s="115">
        <v>135.78</v>
      </c>
    </row>
    <row r="2009" spans="1:10" hidden="1">
      <c r="A2009" s="115" t="s">
        <v>2249</v>
      </c>
      <c r="B2009" s="115" t="str">
        <f t="shared" si="31"/>
        <v>ESCAVACAO A FOGO EM MATERIAL DE 3ªCATEGORIA(ROCHA VIVA)EM TALUDES,VALA/CAVA,ENTRE 3,00 E 4,50M DE PROFUNDIDADE,SENDO A PERFURACAO A AR COMPRIMIDO,INCLUSIVE EMPILHAMENTO DO MATERIAL PARA REMOCAO</v>
      </c>
      <c r="C2009" s="115" t="s">
        <v>35655</v>
      </c>
      <c r="D2009" s="115" t="s">
        <v>35662</v>
      </c>
      <c r="E2009" s="115" t="s">
        <v>35660</v>
      </c>
      <c r="F2009" s="115" t="s">
        <v>35661</v>
      </c>
      <c r="I2009" s="115" t="s">
        <v>31</v>
      </c>
      <c r="J2009" s="115">
        <v>124.12</v>
      </c>
    </row>
    <row r="2010" spans="1:10" hidden="1">
      <c r="A2010" s="115" t="s">
        <v>2250</v>
      </c>
      <c r="B2010" s="115" t="str">
        <f t="shared" si="31"/>
        <v>ESCAVACAO A FOGO EM MATERIAL DE 3ªCATEGORIA(ROCHA VIVA)EM TALUDES,VALA/CAVA,ENTRE 4,50 E 6,00M DE PROFUNDIDADE,SENDO A PERFURACAO A AR COMPRIMIDO,INCLUSIVE EMPILHAMENTO DO MATERIAL PARA REMOCAO</v>
      </c>
      <c r="C2010" s="115" t="s">
        <v>35655</v>
      </c>
      <c r="D2010" s="115" t="s">
        <v>35663</v>
      </c>
      <c r="E2010" s="115" t="s">
        <v>35660</v>
      </c>
      <c r="F2010" s="115" t="s">
        <v>35661</v>
      </c>
      <c r="I2010" s="115" t="s">
        <v>31</v>
      </c>
      <c r="J2010" s="115">
        <v>139.6</v>
      </c>
    </row>
    <row r="2011" spans="1:10" hidden="1">
      <c r="A2011" s="115" t="s">
        <v>2251</v>
      </c>
      <c r="B2011" s="115" t="str">
        <f t="shared" si="31"/>
        <v>ESCAVACAO A FOGO EM MATERIAL DE 3ªCATEGORIA(ROCHA VIVA)EM TALUDES,VALA/CAVA,ENTRE 4,50 E 6,00M DE PROFUNDIDADE,SENDO A PERFURACAO A AR COMPRIMIDO,INCLUSIVE EMPILHAMENTO DO MATERIAL PARA REMOCAO</v>
      </c>
      <c r="C2011" s="115" t="s">
        <v>35655</v>
      </c>
      <c r="D2011" s="115" t="s">
        <v>35663</v>
      </c>
      <c r="E2011" s="115" t="s">
        <v>35660</v>
      </c>
      <c r="F2011" s="115" t="s">
        <v>35661</v>
      </c>
      <c r="I2011" s="115" t="s">
        <v>31</v>
      </c>
      <c r="J2011" s="115">
        <v>127.62</v>
      </c>
    </row>
    <row r="2012" spans="1:10" hidden="1">
      <c r="A2012" s="115" t="s">
        <v>2252</v>
      </c>
      <c r="B2012" s="115" t="str">
        <f t="shared" si="31"/>
        <v>ESCAVACAO A FOGO EM MATERIAL DE 3ªCATEGORIA(ROCHA VIVA)EM TALUDES,VALA/CAVA,ENTRE 6,00 E 7,50M DE PROFUNDIDADE,SENDO A PERFURACAO A AR COMPRIMIDO,INCLUSIVE EMPILHAMENTO DO MATERIAL PARA REMOCAO</v>
      </c>
      <c r="C2012" s="115" t="s">
        <v>35655</v>
      </c>
      <c r="D2012" s="115" t="s">
        <v>35664</v>
      </c>
      <c r="E2012" s="115" t="s">
        <v>35660</v>
      </c>
      <c r="F2012" s="115" t="s">
        <v>35661</v>
      </c>
      <c r="I2012" s="115" t="s">
        <v>31</v>
      </c>
      <c r="J2012" s="115">
        <v>145.93</v>
      </c>
    </row>
    <row r="2013" spans="1:10" hidden="1">
      <c r="A2013" s="115" t="s">
        <v>2253</v>
      </c>
      <c r="B2013" s="115" t="str">
        <f t="shared" si="31"/>
        <v>ESCAVACAO A FOGO EM MATERIAL DE 3ªCATEGORIA(ROCHA VIVA)EM TALUDES,VALA/CAVA,ENTRE 6,00 E 7,50M DE PROFUNDIDADE,SENDO A PERFURACAO A AR COMPRIMIDO,INCLUSIVE EMPILHAMENTO DO MATERIAL PARA REMOCAO</v>
      </c>
      <c r="C2013" s="115" t="s">
        <v>35655</v>
      </c>
      <c r="D2013" s="115" t="s">
        <v>35664</v>
      </c>
      <c r="E2013" s="115" t="s">
        <v>35660</v>
      </c>
      <c r="F2013" s="115" t="s">
        <v>35661</v>
      </c>
      <c r="I2013" s="115" t="s">
        <v>31</v>
      </c>
      <c r="J2013" s="115">
        <v>133.4</v>
      </c>
    </row>
    <row r="2014" spans="1:10" hidden="1">
      <c r="A2014" s="115" t="s">
        <v>2254</v>
      </c>
      <c r="B2014" s="115" t="str">
        <f t="shared" si="31"/>
        <v>ESCAVACAO A FOGO EM MATERIAL DE 3ªCATEGORIA(ROCHA VIVA),A CEU ABERTO,SENDO A PERFURACAO A AR COMPRIMIDO,INCLUSIVE CARGACOM CARREGADOR FRONTAL DE PNEUS DE 3,10M3 E TRATOR DE LAMINA COM POTENCIA EM TORNO DE 200CV,COM LAMINA</v>
      </c>
      <c r="C2014" s="115" t="s">
        <v>35630</v>
      </c>
      <c r="D2014" s="115" t="s">
        <v>35665</v>
      </c>
      <c r="E2014" s="115" t="s">
        <v>35666</v>
      </c>
      <c r="F2014" s="115" t="s">
        <v>35667</v>
      </c>
      <c r="I2014" s="115" t="s">
        <v>31</v>
      </c>
      <c r="J2014" s="115">
        <v>61.73</v>
      </c>
    </row>
    <row r="2015" spans="1:10" hidden="1">
      <c r="A2015" s="115" t="s">
        <v>2255</v>
      </c>
      <c r="B2015" s="115" t="str">
        <f t="shared" si="31"/>
        <v>ESCAVACAO A FOGO EM MATERIAL DE 3ªCATEGORIA(ROCHA VIVA),A CEU ABERTO,SENDO A PERFURACAO A AR COMPRIMIDO,INCLUSIVE CARGACOM CARREGADOR FRONTAL DE PNEUS DE 3,10M3 E TRATOR DE LAMINA COM POTENCIA EM TORNO DE 200CV,COM LAMINA</v>
      </c>
      <c r="C2015" s="115" t="s">
        <v>35630</v>
      </c>
      <c r="D2015" s="115" t="s">
        <v>35665</v>
      </c>
      <c r="E2015" s="115" t="s">
        <v>35666</v>
      </c>
      <c r="F2015" s="115" t="s">
        <v>35667</v>
      </c>
      <c r="I2015" s="115" t="s">
        <v>31</v>
      </c>
      <c r="J2015" s="115">
        <v>59.66</v>
      </c>
    </row>
    <row r="2016" spans="1:10" hidden="1">
      <c r="A2016" s="115" t="s">
        <v>2256</v>
      </c>
      <c r="B2016" s="115" t="str">
        <f t="shared" si="31"/>
        <v>ESCAVACAO A FOGO EM MATERIAL DE 2ªCATEGORIA(MOLEDO OU ROCHADECOMPOSTA),A CEU ABERTO,SENDO A PERFURACAO A AR COMPRIMIDO,INCLUSIVE CARGA COM CARREGADOR FRONTAL DE PNEUS DE 3,10M3 ETRATOR DE LAMINA COM POTENCIA EM TORNO DE 200CV,COM LAMINA</v>
      </c>
      <c r="C2016" s="115" t="s">
        <v>35628</v>
      </c>
      <c r="D2016" s="115" t="s">
        <v>35668</v>
      </c>
      <c r="E2016" s="115" t="s">
        <v>35669</v>
      </c>
      <c r="F2016" s="115" t="s">
        <v>35670</v>
      </c>
      <c r="I2016" s="115" t="s">
        <v>31</v>
      </c>
      <c r="J2016" s="115">
        <v>46.03</v>
      </c>
    </row>
    <row r="2017" spans="1:10" hidden="1">
      <c r="A2017" s="115" t="s">
        <v>2257</v>
      </c>
      <c r="B2017" s="115" t="str">
        <f t="shared" si="31"/>
        <v>ESCAVACAO A FOGO EM MATERIAL DE 2ªCATEGORIA(MOLEDO OU ROCHADECOMPOSTA),A CEU ABERTO,SENDO A PERFURACAO A AR COMPRIMIDO,INCLUSIVE CARGA COM CARREGADOR FRONTAL DE PNEUS DE 3,10M3 ETRATOR DE LAMINA COM POTENCIA EM TORNO DE 200CV,COM LAMINA</v>
      </c>
      <c r="C2017" s="115" t="s">
        <v>35628</v>
      </c>
      <c r="D2017" s="115" t="s">
        <v>35668</v>
      </c>
      <c r="E2017" s="115" t="s">
        <v>35669</v>
      </c>
      <c r="F2017" s="115" t="s">
        <v>35670</v>
      </c>
      <c r="I2017" s="115" t="s">
        <v>31</v>
      </c>
      <c r="J2017" s="115">
        <v>44.18</v>
      </c>
    </row>
    <row r="2018" spans="1:10" hidden="1">
      <c r="A2018" s="115" t="s">
        <v>2258</v>
      </c>
      <c r="B2018" s="115" t="str">
        <f t="shared" si="31"/>
        <v>DESMONTE A FOGO DE BLOCO DE MATERIAL DE 3ªCATEGORIA(ROCHA VIVA),COM VOLUME DE 1,00 A 50,00M3,SENDO A PERFURACAO A AR COMPRIMIDO,INCLUSIVE REDUCAO MANUAL A PEDRA DE MAO</v>
      </c>
      <c r="C2018" s="115" t="s">
        <v>35671</v>
      </c>
      <c r="D2018" s="115" t="s">
        <v>35672</v>
      </c>
      <c r="E2018" s="115" t="s">
        <v>35673</v>
      </c>
      <c r="I2018" s="115" t="s">
        <v>31</v>
      </c>
      <c r="J2018" s="115">
        <v>108.93</v>
      </c>
    </row>
    <row r="2019" spans="1:10" hidden="1">
      <c r="A2019" s="115" t="s">
        <v>2259</v>
      </c>
      <c r="B2019" s="115" t="str">
        <f t="shared" si="31"/>
        <v>DESMONTE A FOGO DE BLOCO DE MATERIAL DE 3ªCATEGORIA(ROCHA VIVA),COM VOLUME DE 1,00 A 50,00M3,SENDO A PERFURACAO A AR COMPRIMIDO,INCLUSIVE REDUCAO MANUAL A PEDRA DE MAO</v>
      </c>
      <c r="C2019" s="115" t="s">
        <v>35671</v>
      </c>
      <c r="D2019" s="115" t="s">
        <v>35672</v>
      </c>
      <c r="E2019" s="115" t="s">
        <v>35673</v>
      </c>
      <c r="I2019" s="115" t="s">
        <v>31</v>
      </c>
      <c r="J2019" s="115">
        <v>95.4</v>
      </c>
    </row>
    <row r="2020" spans="1:10" hidden="1">
      <c r="A2020" s="115" t="s">
        <v>2260</v>
      </c>
      <c r="B2020" s="115" t="str">
        <f t="shared" si="31"/>
        <v>DESMONTE A FOGO DE BLOCO DE MATERIAL DE 2ªCATEGORIA,COM VOLUME DE 1,00 A 50,00M3,SENDO A PERFURACAO A AR COMPRIMIDO,INCLUSIVE REDUCAO MANUAL A PEDRA DE MAO</v>
      </c>
      <c r="C2020" s="115" t="s">
        <v>35674</v>
      </c>
      <c r="D2020" s="115" t="s">
        <v>35675</v>
      </c>
      <c r="E2020" s="115" t="s">
        <v>35676</v>
      </c>
      <c r="I2020" s="115" t="s">
        <v>31</v>
      </c>
      <c r="J2020" s="115">
        <v>84.85</v>
      </c>
    </row>
    <row r="2021" spans="1:10" hidden="1">
      <c r="A2021" s="115" t="s">
        <v>2261</v>
      </c>
      <c r="B2021" s="115" t="str">
        <f t="shared" si="31"/>
        <v>DESMONTE A FOGO DE BLOCO DE MATERIAL DE 2ªCATEGORIA,COM VOLUME DE 1,00 A 50,00M3,SENDO A PERFURACAO A AR COMPRIMIDO,INCLUSIVE REDUCAO MANUAL A PEDRA DE MAO</v>
      </c>
      <c r="C2021" s="115" t="s">
        <v>35674</v>
      </c>
      <c r="D2021" s="115" t="s">
        <v>35675</v>
      </c>
      <c r="E2021" s="115" t="s">
        <v>35676</v>
      </c>
      <c r="I2021" s="115" t="s">
        <v>31</v>
      </c>
      <c r="J2021" s="115">
        <v>74.849999999999994</v>
      </c>
    </row>
    <row r="2022" spans="1:10" hidden="1">
      <c r="A2022" s="115" t="s">
        <v>2262</v>
      </c>
      <c r="B2022" s="115" t="str">
        <f t="shared" si="31"/>
        <v>DESMONTE A FOGO DE BLOCO DE MATERIAL DE 2ªCATEGORIA,COM VOLUME DE 1,00 A 50,00M3,SENDO A AR COMPRIMIDO TANTO A PERFURACAO COMO A REDUCAO A PEDRA DE MAO,ESTA ULTIMA AINDA COM O AUXILIO DE CUNHA E PALMETA</v>
      </c>
      <c r="C2022" s="115" t="s">
        <v>35674</v>
      </c>
      <c r="D2022" s="115" t="s">
        <v>35677</v>
      </c>
      <c r="E2022" s="115" t="s">
        <v>35678</v>
      </c>
      <c r="F2022" s="115" t="s">
        <v>35679</v>
      </c>
      <c r="I2022" s="115" t="s">
        <v>31</v>
      </c>
      <c r="J2022" s="115">
        <v>130.01</v>
      </c>
    </row>
    <row r="2023" spans="1:10" hidden="1">
      <c r="A2023" s="115" t="s">
        <v>2263</v>
      </c>
      <c r="B2023" s="115" t="str">
        <f t="shared" si="31"/>
        <v>DESMONTE A FOGO DE BLOCO DE MATERIAL DE 2ªCATEGORIA,COM VOLUME DE 1,00 A 50,00M3,SENDO A AR COMPRIMIDO TANTO A PERFURACAO COMO A REDUCAO A PEDRA DE MAO,ESTA ULTIMA AINDA COM O AUXILIO DE CUNHA E PALMETA</v>
      </c>
      <c r="C2023" s="115" t="s">
        <v>35674</v>
      </c>
      <c r="D2023" s="115" t="s">
        <v>35677</v>
      </c>
      <c r="E2023" s="115" t="s">
        <v>35678</v>
      </c>
      <c r="F2023" s="115" t="s">
        <v>35679</v>
      </c>
      <c r="I2023" s="115" t="s">
        <v>31</v>
      </c>
      <c r="J2023" s="115">
        <v>117.45</v>
      </c>
    </row>
    <row r="2024" spans="1:10" hidden="1">
      <c r="A2024" s="115" t="s">
        <v>2264</v>
      </c>
      <c r="B2024" s="115" t="str">
        <f t="shared" si="31"/>
        <v>DESMONTE A FOGO DE BLOCO DE MATERIAL DE 3ª CATEGORIA,COM VOLUME DE 1,00 A 50,00M3,SENDO A PERFURACAO A AR COMPRIMIDO E A REDUCAO A PEDRA DE MAO A ROMPEDOR,ESTA ULTIMA AINDA COM O AUXILIO DE CUNHA E PALMETA</v>
      </c>
      <c r="C2024" s="115" t="s">
        <v>35680</v>
      </c>
      <c r="D2024" s="115" t="s">
        <v>35681</v>
      </c>
      <c r="E2024" s="115" t="s">
        <v>35682</v>
      </c>
      <c r="F2024" s="115" t="s">
        <v>35683</v>
      </c>
      <c r="I2024" s="115" t="s">
        <v>31</v>
      </c>
      <c r="J2024" s="115">
        <v>251.15</v>
      </c>
    </row>
    <row r="2025" spans="1:10" hidden="1">
      <c r="A2025" s="115" t="s">
        <v>2265</v>
      </c>
      <c r="B2025" s="115" t="str">
        <f t="shared" si="31"/>
        <v>DESMONTE A FOGO DE BLOCO DE MATERIAL DE 3ª CATEGORIA,COM VOLUME DE 1,00 A 50,00M3,SENDO A PERFURACAO A AR COMPRIMIDO E A REDUCAO A PEDRA DE MAO A ROMPEDOR,ESTA ULTIMA AINDA COM O AUXILIO DE CUNHA E PALMETA</v>
      </c>
      <c r="C2025" s="115" t="s">
        <v>35680</v>
      </c>
      <c r="D2025" s="115" t="s">
        <v>35681</v>
      </c>
      <c r="E2025" s="115" t="s">
        <v>35682</v>
      </c>
      <c r="F2025" s="115" t="s">
        <v>35683</v>
      </c>
      <c r="I2025" s="115" t="s">
        <v>31</v>
      </c>
      <c r="J2025" s="115">
        <v>231.1</v>
      </c>
    </row>
    <row r="2026" spans="1:10" hidden="1">
      <c r="A2026" s="115" t="s">
        <v>2266</v>
      </c>
      <c r="B2026" s="115" t="str">
        <f t="shared" si="31"/>
        <v>ESCAVACAO EM MATERIAL DE 2ªCATEGORIA(MOLEDO OU ROCHA MUITO DECOMPOSTA),COM EQUIPAMENTO A AR COMPRIMIDO,SEM UTILIZACAO DE EXPLOSIVOS,EM TALUDES,VALA/CAVA,ATE 1,50M DE PROFUNDIDADE,INCLUSIVE EMPILHAMENTO DO MATERIAL PARA REMOCAO</v>
      </c>
      <c r="C2026" s="115" t="s">
        <v>35685</v>
      </c>
      <c r="D2026" s="115" t="s">
        <v>35686</v>
      </c>
      <c r="E2026" s="115" t="s">
        <v>35687</v>
      </c>
      <c r="F2026" s="115" t="s">
        <v>35688</v>
      </c>
      <c r="I2026" s="115" t="s">
        <v>31</v>
      </c>
      <c r="J2026" s="115">
        <v>158.54</v>
      </c>
    </row>
    <row r="2027" spans="1:10" hidden="1">
      <c r="A2027" s="115" t="s">
        <v>2267</v>
      </c>
      <c r="B2027" s="115" t="str">
        <f t="shared" si="31"/>
        <v>ESCAVACAO EM MATERIAL DE 2ªCATEGORIA(MOLEDO OU ROCHA MUITO DECOMPOSTA),COM EQUIPAMENTO A AR COMPRIMIDO,SEM UTILIZACAO DE EXPLOSIVOS,EM TALUDES,VALA/CAVA,ATE 1,50M DE PROFUNDIDADE,INCLUSIVE EMPILHAMENTO DO MATERIAL PARA REMOCAO</v>
      </c>
      <c r="C2027" s="115" t="s">
        <v>35685</v>
      </c>
      <c r="D2027" s="115" t="s">
        <v>35686</v>
      </c>
      <c r="E2027" s="115" t="s">
        <v>35687</v>
      </c>
      <c r="F2027" s="115" t="s">
        <v>35688</v>
      </c>
      <c r="I2027" s="115" t="s">
        <v>31</v>
      </c>
      <c r="J2027" s="115">
        <v>144.66</v>
      </c>
    </row>
    <row r="2028" spans="1:10" hidden="1">
      <c r="A2028" s="115" t="s">
        <v>2268</v>
      </c>
      <c r="B2028" s="115" t="str">
        <f t="shared" si="31"/>
        <v>ESCAVACAO EM MATERIAL DE 2ªCATEGORIA(MOLEDO OU ROCHA MUITO DECOMPOSTA),COM EQUIPAMENTO A AR COMPRIMIDO,SEM UTILIZACAO DE EXPLOSIVOS,EM TALUDES,VALA/CAVA,ENTRE 1,50 E 3,00M DE PROFUNDIDADE,INCLUSIVE EMPILHAMENTO DO MATERIAL PARA REMOCAO</v>
      </c>
      <c r="C2028" s="115" t="s">
        <v>35685</v>
      </c>
      <c r="D2028" s="115" t="s">
        <v>35686</v>
      </c>
      <c r="E2028" s="115" t="s">
        <v>35689</v>
      </c>
      <c r="F2028" s="115" t="s">
        <v>35690</v>
      </c>
      <c r="I2028" s="115" t="s">
        <v>31</v>
      </c>
      <c r="J2028" s="115">
        <v>163.27000000000001</v>
      </c>
    </row>
    <row r="2029" spans="1:10" hidden="1">
      <c r="A2029" s="115" t="s">
        <v>2269</v>
      </c>
      <c r="B2029" s="115" t="str">
        <f t="shared" si="31"/>
        <v>ESCAVACAO EM MATERIAL DE 2ªCATEGORIA(MOLEDO OU ROCHA MUITO DECOMPOSTA),COM EQUIPAMENTO A AR COMPRIMIDO,SEM UTILIZACAO DE EXPLOSIVOS,EM TALUDES,VALA/CAVA,ENTRE 1,50 E 3,00M DE PROFUNDIDADE,INCLUSIVE EMPILHAMENTO DO MATERIAL PARA REMOCAO</v>
      </c>
      <c r="C2029" s="115" t="s">
        <v>35685</v>
      </c>
      <c r="D2029" s="115" t="s">
        <v>35686</v>
      </c>
      <c r="E2029" s="115" t="s">
        <v>35689</v>
      </c>
      <c r="F2029" s="115" t="s">
        <v>35690</v>
      </c>
      <c r="I2029" s="115" t="s">
        <v>31</v>
      </c>
      <c r="J2029" s="115">
        <v>148.99</v>
      </c>
    </row>
    <row r="2030" spans="1:10" hidden="1">
      <c r="A2030" s="115" t="s">
        <v>2270</v>
      </c>
      <c r="B2030" s="115" t="str">
        <f t="shared" si="31"/>
        <v>ESCAVACAO EM MATERIAL DE 2ªCATEGORIA(MOLEDO OU ROCHA MUITO DECOMPOSTA),COM EQUIPAMENTO A AR COMPRIMIDO,SEM UTILIZACAO DE EXPLOSIVOS,EM TALUDES,VALA/CAVA,ENTRE 3,00 E 4,50M DE PROFUNDIDADE,INCLUSIVE EMPILHAMENTO DO MATERIAL PARA REMOCAO</v>
      </c>
      <c r="C2030" s="115" t="s">
        <v>35685</v>
      </c>
      <c r="D2030" s="115" t="s">
        <v>35686</v>
      </c>
      <c r="E2030" s="115" t="s">
        <v>35691</v>
      </c>
      <c r="F2030" s="115" t="s">
        <v>35690</v>
      </c>
      <c r="I2030" s="115" t="s">
        <v>31</v>
      </c>
      <c r="J2030" s="115">
        <v>170.14</v>
      </c>
    </row>
    <row r="2031" spans="1:10" hidden="1">
      <c r="A2031" s="115" t="s">
        <v>2271</v>
      </c>
      <c r="B2031" s="115" t="str">
        <f t="shared" si="31"/>
        <v>ESCAVACAO EM MATERIAL DE 2ªCATEGORIA(MOLEDO OU ROCHA MUITO DECOMPOSTA),COM EQUIPAMENTO A AR COMPRIMIDO,SEM UTILIZACAO DE EXPLOSIVOS,EM TALUDES,VALA/CAVA,ENTRE 3,00 E 4,50M DE PROFUNDIDADE,INCLUSIVE EMPILHAMENTO DO MATERIAL PARA REMOCAO</v>
      </c>
      <c r="C2031" s="115" t="s">
        <v>35685</v>
      </c>
      <c r="D2031" s="115" t="s">
        <v>35686</v>
      </c>
      <c r="E2031" s="115" t="s">
        <v>35691</v>
      </c>
      <c r="F2031" s="115" t="s">
        <v>35690</v>
      </c>
      <c r="I2031" s="115" t="s">
        <v>31</v>
      </c>
      <c r="J2031" s="115">
        <v>155.25</v>
      </c>
    </row>
    <row r="2032" spans="1:10" hidden="1">
      <c r="A2032" s="115" t="s">
        <v>2272</v>
      </c>
      <c r="B2032" s="115" t="str">
        <f t="shared" si="31"/>
        <v>ESCAVACAO EM MATERIAL DE 2ªCATEGORIA(MOLEDO OU ROCHA MUITO DECOMPOSTA),COM EQUIPAMENTO A AR COMPRIMIDO,SEM UTILIZACAO DE EXPLOSIVOS,EM TALUDES,VALA/CAVA,ENTRE 4,50 E 6,00M DE PROFUNDIDADE,INCLUSIVE EMPILHAMENTO DO MATERIAL PARA REMOCAO</v>
      </c>
      <c r="C2032" s="115" t="s">
        <v>35685</v>
      </c>
      <c r="D2032" s="115" t="s">
        <v>35686</v>
      </c>
      <c r="E2032" s="115" t="s">
        <v>35692</v>
      </c>
      <c r="F2032" s="115" t="s">
        <v>35690</v>
      </c>
      <c r="I2032" s="115" t="s">
        <v>31</v>
      </c>
      <c r="J2032" s="115">
        <v>174.52</v>
      </c>
    </row>
    <row r="2033" spans="1:10" hidden="1">
      <c r="A2033" s="115" t="s">
        <v>2273</v>
      </c>
      <c r="B2033" s="115" t="str">
        <f t="shared" si="31"/>
        <v>ESCAVACAO EM MATERIAL DE 2ªCATEGORIA(MOLEDO OU ROCHA MUITO DECOMPOSTA),COM EQUIPAMENTO A AR COMPRIMIDO,SEM UTILIZACAO DE EXPLOSIVOS,EM TALUDES,VALA/CAVA,ENTRE 4,50 E 6,00M DE PROFUNDIDADE,INCLUSIVE EMPILHAMENTO DO MATERIAL PARA REMOCAO</v>
      </c>
      <c r="C2033" s="115" t="s">
        <v>35685</v>
      </c>
      <c r="D2033" s="115" t="s">
        <v>35686</v>
      </c>
      <c r="E2033" s="115" t="s">
        <v>35692</v>
      </c>
      <c r="F2033" s="115" t="s">
        <v>35690</v>
      </c>
      <c r="I2033" s="115" t="s">
        <v>31</v>
      </c>
      <c r="J2033" s="115">
        <v>159.25</v>
      </c>
    </row>
    <row r="2034" spans="1:10" hidden="1">
      <c r="A2034" s="115" t="s">
        <v>2274</v>
      </c>
      <c r="B2034" s="115" t="str">
        <f t="shared" si="31"/>
        <v>ESCAVACAO EM MATERIAL DE 2ªCATEGORIA(MOLEDO OU ROCHA MUITO DECOMPOSTA),COM EQUIPAMENTO A AR COMPRIMIDO,SEM UTILIZACAO DE EXPLOSIVOS,EM TALUDES,VALA/CAVA,ENTRE 6,00 E 7,50M DE PROFUNDIDADE,INCLUSIVE EMPILHAMENTO DO MATERIAL PARA REMOCAO</v>
      </c>
      <c r="C2034" s="115" t="s">
        <v>35685</v>
      </c>
      <c r="D2034" s="115" t="s">
        <v>35686</v>
      </c>
      <c r="E2034" s="115" t="s">
        <v>35693</v>
      </c>
      <c r="F2034" s="115" t="s">
        <v>35690</v>
      </c>
      <c r="I2034" s="115" t="s">
        <v>31</v>
      </c>
      <c r="J2034" s="115">
        <v>182.1</v>
      </c>
    </row>
    <row r="2035" spans="1:10" hidden="1">
      <c r="A2035" s="115" t="s">
        <v>2275</v>
      </c>
      <c r="B2035" s="115" t="str">
        <f t="shared" si="31"/>
        <v>ESCAVACAO EM MATERIAL DE 2ªCATEGORIA(MOLEDO OU ROCHA MUITO DECOMPOSTA),COM EQUIPAMENTO A AR COMPRIMIDO,SEM UTILIZACAO DE EXPLOSIVOS,EM TALUDES,VALA/CAVA,ENTRE 6,00 E 7,50M DE PROFUNDIDADE,INCLUSIVE EMPILHAMENTO DO MATERIAL PARA REMOCAO</v>
      </c>
      <c r="C2035" s="115" t="s">
        <v>35685</v>
      </c>
      <c r="D2035" s="115" t="s">
        <v>35686</v>
      </c>
      <c r="E2035" s="115" t="s">
        <v>35693</v>
      </c>
      <c r="F2035" s="115" t="s">
        <v>35690</v>
      </c>
      <c r="I2035" s="115" t="s">
        <v>31</v>
      </c>
      <c r="J2035" s="115">
        <v>166.14</v>
      </c>
    </row>
    <row r="2036" spans="1:10" hidden="1">
      <c r="A2036" s="115" t="s">
        <v>2276</v>
      </c>
      <c r="B2036" s="115" t="str">
        <f t="shared" si="31"/>
        <v>ESCAVACAO EM MATERIAL DE 2ªCATEGORIA(MOLEDO OU ROCHA DECOMPOSTA),COM EQUIPAMENTO A AR COMPRIMIDO,SEM UTILIZACAO DE EXPLOSIVOS,EM TALUDES,VALA/CAVA,ATE 1,50M DE PROFUNDIDADE,INCLUSIVE EMPILHAMENTO DO MATERIAL PARA REMOCAO</v>
      </c>
      <c r="C2036" s="115" t="s">
        <v>35694</v>
      </c>
      <c r="D2036" s="115" t="s">
        <v>35695</v>
      </c>
      <c r="E2036" s="115" t="s">
        <v>35696</v>
      </c>
      <c r="F2036" s="115" t="s">
        <v>35697</v>
      </c>
      <c r="I2036" s="115" t="s">
        <v>31</v>
      </c>
      <c r="J2036" s="115">
        <v>479.02</v>
      </c>
    </row>
    <row r="2037" spans="1:10" hidden="1">
      <c r="A2037" s="115" t="s">
        <v>2277</v>
      </c>
      <c r="B2037" s="115" t="str">
        <f t="shared" si="31"/>
        <v>ESCAVACAO EM MATERIAL DE 2ªCATEGORIA(MOLEDO OU ROCHA DECOMPOSTA),COM EQUIPAMENTO A AR COMPRIMIDO,SEM UTILIZACAO DE EXPLOSIVOS,EM TALUDES,VALA/CAVA,ATE 1,50M DE PROFUNDIDADE,INCLUSIVE EMPILHAMENTO DO MATERIAL PARA REMOCAO</v>
      </c>
      <c r="C2037" s="115" t="s">
        <v>35694</v>
      </c>
      <c r="D2037" s="115" t="s">
        <v>35695</v>
      </c>
      <c r="E2037" s="115" t="s">
        <v>35696</v>
      </c>
      <c r="F2037" s="115" t="s">
        <v>35697</v>
      </c>
      <c r="I2037" s="115" t="s">
        <v>31</v>
      </c>
      <c r="J2037" s="115">
        <v>439.22</v>
      </c>
    </row>
    <row r="2038" spans="1:10" hidden="1">
      <c r="A2038" s="115" t="s">
        <v>2278</v>
      </c>
      <c r="B2038" s="115" t="str">
        <f t="shared" si="31"/>
        <v>ESCAVACAO EM MATERIAL DE 2ªCATEGORIA(MOLEDO OU ROCHA DECOMPOSTA),COM EQUIPAMENTO A AR COMPRIMIDO,SEM UTILIZACAO DE EXPLOSIVOS,EM TALUDES,VALA/CAVA,ENTRE 1,50 E 3,00M DE PROFUNDIDADE,INCLUSIVE EMPILHAMENTO DO MATERIAL PARA REMOCAO</v>
      </c>
      <c r="C2038" s="115" t="s">
        <v>35694</v>
      </c>
      <c r="D2038" s="115" t="s">
        <v>35695</v>
      </c>
      <c r="E2038" s="115" t="s">
        <v>35698</v>
      </c>
      <c r="F2038" s="115" t="s">
        <v>35699</v>
      </c>
      <c r="I2038" s="115" t="s">
        <v>31</v>
      </c>
      <c r="J2038" s="115">
        <v>493.54</v>
      </c>
    </row>
    <row r="2039" spans="1:10" hidden="1">
      <c r="A2039" s="115" t="s">
        <v>2279</v>
      </c>
      <c r="B2039" s="115" t="str">
        <f t="shared" si="31"/>
        <v>ESCAVACAO EM MATERIAL DE 2ªCATEGORIA(MOLEDO OU ROCHA DECOMPOSTA),COM EQUIPAMENTO A AR COMPRIMIDO,SEM UTILIZACAO DE EXPLOSIVOS,EM TALUDES,VALA/CAVA,ENTRE 1,50 E 3,00M DE PROFUNDIDADE,INCLUSIVE EMPILHAMENTO DO MATERIAL PARA REMOCAO</v>
      </c>
      <c r="C2039" s="115" t="s">
        <v>35694</v>
      </c>
      <c r="D2039" s="115" t="s">
        <v>35695</v>
      </c>
      <c r="E2039" s="115" t="s">
        <v>35698</v>
      </c>
      <c r="F2039" s="115" t="s">
        <v>35699</v>
      </c>
      <c r="I2039" s="115" t="s">
        <v>31</v>
      </c>
      <c r="J2039" s="115">
        <v>452.55</v>
      </c>
    </row>
    <row r="2040" spans="1:10" hidden="1">
      <c r="A2040" s="115" t="s">
        <v>2280</v>
      </c>
      <c r="B2040" s="115" t="str">
        <f t="shared" si="31"/>
        <v>ESCAVACAO EM MATERIAL DE 2ªCATEGORIA(MOLEDO OU ROCHA DECOMPOSTA),COM EQUIPAMENTO A AR COMPRIMIDO,SEM UTILIZACAO DE EXPLOSIVOS,EM TALUDES,VALA/CAVA,ENTRE 3,00 E 4,50M DE PROFUNDIDADE,INCLUSIVE EMPILHAMENTO DO MATERIAL PARA REMOCAO</v>
      </c>
      <c r="C2040" s="115" t="s">
        <v>35694</v>
      </c>
      <c r="D2040" s="115" t="s">
        <v>35695</v>
      </c>
      <c r="E2040" s="115" t="s">
        <v>35700</v>
      </c>
      <c r="F2040" s="115" t="s">
        <v>35699</v>
      </c>
      <c r="I2040" s="115" t="s">
        <v>31</v>
      </c>
      <c r="J2040" s="115">
        <v>512.70000000000005</v>
      </c>
    </row>
    <row r="2041" spans="1:10" hidden="1">
      <c r="A2041" s="115" t="s">
        <v>2281</v>
      </c>
      <c r="B2041" s="115" t="str">
        <f t="shared" si="31"/>
        <v>ESCAVACAO EM MATERIAL DE 2ªCATEGORIA(MOLEDO OU ROCHA DECOMPOSTA),COM EQUIPAMENTO A AR COMPRIMIDO,SEM UTILIZACAO DE EXPLOSIVOS,EM TALUDES,VALA/CAVA,ENTRE 3,00 E 4,50M DE PROFUNDIDADE,INCLUSIVE EMPILHAMENTO DO MATERIAL PARA REMOCAO</v>
      </c>
      <c r="C2041" s="115" t="s">
        <v>35694</v>
      </c>
      <c r="D2041" s="115" t="s">
        <v>35695</v>
      </c>
      <c r="E2041" s="115" t="s">
        <v>35700</v>
      </c>
      <c r="F2041" s="115" t="s">
        <v>35699</v>
      </c>
      <c r="I2041" s="115" t="s">
        <v>31</v>
      </c>
      <c r="J2041" s="115">
        <v>470.12</v>
      </c>
    </row>
    <row r="2042" spans="1:10" hidden="1">
      <c r="A2042" s="115" t="s">
        <v>2282</v>
      </c>
      <c r="B2042" s="115" t="str">
        <f t="shared" si="31"/>
        <v>ESCAVACAO EM MATERIAL DE 2ªCATEGORIA(MOLEDO OU ROCHA DECOMPOSTA),COM EQUIPAMENTO A AR COMPRIMIDO,SEM UTILIZACAO DE EXPLOSIVOS,EM TALUDES,VALA/CAVA,ENTRE 4,50 E 6,00M DE PROFUNDIDADE,INCLUSIVE EMPILHAMENTO DO MATERIAL PARA REMOCAO</v>
      </c>
      <c r="C2042" s="115" t="s">
        <v>35694</v>
      </c>
      <c r="D2042" s="115" t="s">
        <v>35695</v>
      </c>
      <c r="E2042" s="115" t="s">
        <v>35701</v>
      </c>
      <c r="F2042" s="115" t="s">
        <v>35699</v>
      </c>
      <c r="I2042" s="115" t="s">
        <v>31</v>
      </c>
      <c r="J2042" s="115">
        <v>527.58000000000004</v>
      </c>
    </row>
    <row r="2043" spans="1:10" hidden="1">
      <c r="A2043" s="115" t="s">
        <v>2283</v>
      </c>
      <c r="B2043" s="115" t="str">
        <f t="shared" si="31"/>
        <v>ESCAVACAO EM MATERIAL DE 2ªCATEGORIA(MOLEDO OU ROCHA DECOMPOSTA),COM EQUIPAMENTO A AR COMPRIMIDO,SEM UTILIZACAO DE EXPLOSIVOS,EM TALUDES,VALA/CAVA,ENTRE 4,50 E 6,00M DE PROFUNDIDADE,INCLUSIVE EMPILHAMENTO DO MATERIAL PARA REMOCAO</v>
      </c>
      <c r="C2043" s="115" t="s">
        <v>35694</v>
      </c>
      <c r="D2043" s="115" t="s">
        <v>35695</v>
      </c>
      <c r="E2043" s="115" t="s">
        <v>35701</v>
      </c>
      <c r="F2043" s="115" t="s">
        <v>35699</v>
      </c>
      <c r="I2043" s="115" t="s">
        <v>31</v>
      </c>
      <c r="J2043" s="115">
        <v>483.77</v>
      </c>
    </row>
    <row r="2044" spans="1:10" hidden="1">
      <c r="A2044" s="115" t="s">
        <v>2284</v>
      </c>
      <c r="B2044" s="115" t="str">
        <f t="shared" si="31"/>
        <v>ESCAVACAO EM MATERIAL DE 2ªCATEGORIA(MOLEDO OU ROCHA DECOMPOSTA),COM EQUIPAMENTO A AR COMPRIMIDO,SEM UTILIZACAO DE EXPLOSIVOS,EM TALUDES,VALA/CAVA,ENTRE 6,00 E 7,50M DE PROFUNDIDADE,INCLUSIVE EMPILHAMENTO DO MATERIAL PARA REMOCAO</v>
      </c>
      <c r="C2044" s="115" t="s">
        <v>35694</v>
      </c>
      <c r="D2044" s="115" t="s">
        <v>35695</v>
      </c>
      <c r="E2044" s="115" t="s">
        <v>35702</v>
      </c>
      <c r="F2044" s="115" t="s">
        <v>35699</v>
      </c>
      <c r="I2044" s="115" t="s">
        <v>31</v>
      </c>
      <c r="J2044" s="115">
        <v>551.03</v>
      </c>
    </row>
    <row r="2045" spans="1:10" hidden="1">
      <c r="A2045" s="115" t="s">
        <v>2285</v>
      </c>
      <c r="B2045" s="115" t="str">
        <f t="shared" si="31"/>
        <v>ESCAVACAO EM MATERIAL DE 2ªCATEGORIA(MOLEDO OU ROCHA DECOMPOSTA),COM EQUIPAMENTO A AR COMPRIMIDO,SEM UTILIZACAO DE EXPLOSIVOS,EM TALUDES,VALA/CAVA,ENTRE 6,00 E 7,50M DE PROFUNDIDADE,INCLUSIVE EMPILHAMENTO DO MATERIAL PARA REMOCAO</v>
      </c>
      <c r="C2045" s="115" t="s">
        <v>35694</v>
      </c>
      <c r="D2045" s="115" t="s">
        <v>35695</v>
      </c>
      <c r="E2045" s="115" t="s">
        <v>35702</v>
      </c>
      <c r="F2045" s="115" t="s">
        <v>35699</v>
      </c>
      <c r="I2045" s="115" t="s">
        <v>31</v>
      </c>
      <c r="J2045" s="115">
        <v>505.26</v>
      </c>
    </row>
    <row r="2046" spans="1:10" hidden="1">
      <c r="A2046" s="115" t="s">
        <v>2286</v>
      </c>
      <c r="B2046" s="115" t="str">
        <f t="shared" si="31"/>
        <v>ESCAVACAO EM MATERIAL DE 3ªCATEGORIA(ROCHA SA FRATURADA),COM EQUIPAMENTO A AR COMPRIMIDO E ENCUNHAMENTO GENERALIZADO,SEM UTILIZACAO DE EXPLOSIVOS,EM TALUDES,VALA/CAVA,ATE 1,50M DEPROFUNDIDADE,INCLUSIVE EMPILHAMENTO DO MATERIAL PARA REMOCAO</v>
      </c>
      <c r="C2046" s="115" t="s">
        <v>35703</v>
      </c>
      <c r="D2046" s="115" t="s">
        <v>35704</v>
      </c>
      <c r="E2046" s="115" t="s">
        <v>35705</v>
      </c>
      <c r="F2046" s="115" t="s">
        <v>35706</v>
      </c>
      <c r="I2046" s="115" t="s">
        <v>31</v>
      </c>
      <c r="J2046" s="115">
        <v>538.34</v>
      </c>
    </row>
    <row r="2047" spans="1:10" hidden="1">
      <c r="A2047" s="115" t="s">
        <v>2287</v>
      </c>
      <c r="B2047" s="115" t="str">
        <f t="shared" si="31"/>
        <v>ESCAVACAO EM MATERIAL DE 3ªCATEGORIA(ROCHA SA FRATURADA),COM EQUIPAMENTO A AR COMPRIMIDO E ENCUNHAMENTO GENERALIZADO,SEM UTILIZACAO DE EXPLOSIVOS,EM TALUDES,VALA/CAVA,ATE 1,50M DEPROFUNDIDADE,INCLUSIVE EMPILHAMENTO DO MATERIAL PARA REMOCAO</v>
      </c>
      <c r="C2047" s="115" t="s">
        <v>35703</v>
      </c>
      <c r="D2047" s="115" t="s">
        <v>35704</v>
      </c>
      <c r="E2047" s="115" t="s">
        <v>35705</v>
      </c>
      <c r="F2047" s="115" t="s">
        <v>35706</v>
      </c>
      <c r="I2047" s="115" t="s">
        <v>31</v>
      </c>
      <c r="J2047" s="115">
        <v>491.2</v>
      </c>
    </row>
    <row r="2048" spans="1:10" hidden="1">
      <c r="A2048" s="115" t="s">
        <v>2288</v>
      </c>
      <c r="B2048" s="115" t="str">
        <f t="shared" si="31"/>
        <v>ESCAVACAO EM MATERIAL DE 3ªCATEGORIA(ROCHA SA FRATURADA),COM EQUIPAMENTO A AR COMPRIMIDO E ENCUNHAMENTO GENERALIZADO,SEM UTILIZACAO DE EXPLOSIVOS,EM TALUDES,VALA/CAVA,ENTRE 1,50 E3,00M DE PROFUNDIDADE,INCLUSIVE EMPILHAMENTO DO MATERIAL PARA REMOCAO</v>
      </c>
      <c r="C2048" s="115" t="s">
        <v>35703</v>
      </c>
      <c r="D2048" s="115" t="s">
        <v>35704</v>
      </c>
      <c r="E2048" s="115" t="s">
        <v>35707</v>
      </c>
      <c r="F2048" s="115" t="s">
        <v>35708</v>
      </c>
      <c r="G2048" s="115" t="s">
        <v>35709</v>
      </c>
      <c r="I2048" s="115" t="s">
        <v>31</v>
      </c>
      <c r="J2048" s="115">
        <v>555.05999999999995</v>
      </c>
    </row>
    <row r="2049" spans="1:10" hidden="1">
      <c r="A2049" s="115" t="s">
        <v>2289</v>
      </c>
      <c r="B2049" s="115" t="str">
        <f t="shared" si="31"/>
        <v>ESCAVACAO EM MATERIAL DE 3ªCATEGORIA(ROCHA SA FRATURADA),COM EQUIPAMENTO A AR COMPRIMIDO E ENCUNHAMENTO GENERALIZADO,SEM UTILIZACAO DE EXPLOSIVOS,EM TALUDES,VALA/CAVA,ENTRE 1,50 E3,00M DE PROFUNDIDADE,INCLUSIVE EMPILHAMENTO DO MATERIAL PARA REMOCAO</v>
      </c>
      <c r="C2049" s="115" t="s">
        <v>35703</v>
      </c>
      <c r="D2049" s="115" t="s">
        <v>35704</v>
      </c>
      <c r="E2049" s="115" t="s">
        <v>35707</v>
      </c>
      <c r="F2049" s="115" t="s">
        <v>35708</v>
      </c>
      <c r="G2049" s="115" t="s">
        <v>35709</v>
      </c>
      <c r="I2049" s="115" t="s">
        <v>31</v>
      </c>
      <c r="J2049" s="115">
        <v>506.47</v>
      </c>
    </row>
    <row r="2050" spans="1:10" hidden="1">
      <c r="A2050" s="115" t="s">
        <v>2290</v>
      </c>
      <c r="B2050" s="115" t="str">
        <f t="shared" si="31"/>
        <v>ESCAVACAO EM MATERIAL DE 3ªCATEGORIA(ROCHA SA FRATURADA),COM EQUIPAMENTO A AR COMPRIMIDO E ENCUNHAMENTO GENERALIZADO,SEM UTILIZACAO DE EXPLOSIVOS,EM TALUDES,VALA/CAVA,ENTRE 3,00 E4,50M DE PROFUNDIDADE,INCLUSIVE EMPILHAMENTO DO MATERIAL PARA REMOCAO</v>
      </c>
      <c r="C2050" s="115" t="s">
        <v>35703</v>
      </c>
      <c r="D2050" s="115" t="s">
        <v>35704</v>
      </c>
      <c r="E2050" s="115" t="s">
        <v>35710</v>
      </c>
      <c r="F2050" s="115" t="s">
        <v>35711</v>
      </c>
      <c r="G2050" s="115" t="s">
        <v>35709</v>
      </c>
      <c r="I2050" s="115" t="s">
        <v>31</v>
      </c>
      <c r="J2050" s="115">
        <v>575.65</v>
      </c>
    </row>
    <row r="2051" spans="1:10" hidden="1">
      <c r="A2051" s="115" t="s">
        <v>2291</v>
      </c>
      <c r="B2051" s="115" t="str">
        <f t="shared" si="31"/>
        <v>ESCAVACAO EM MATERIAL DE 3ªCATEGORIA(ROCHA SA FRATURADA),COM EQUIPAMENTO A AR COMPRIMIDO E ENCUNHAMENTO GENERALIZADO,SEM UTILIZACAO DE EXPLOSIVOS,EM TALUDES,VALA/CAVA,ENTRE 3,00 E4,50M DE PROFUNDIDADE,INCLUSIVE EMPILHAMENTO DO MATERIAL PARA REMOCAO</v>
      </c>
      <c r="C2051" s="115" t="s">
        <v>35703</v>
      </c>
      <c r="D2051" s="115" t="s">
        <v>35704</v>
      </c>
      <c r="E2051" s="115" t="s">
        <v>35710</v>
      </c>
      <c r="F2051" s="115" t="s">
        <v>35711</v>
      </c>
      <c r="G2051" s="115" t="s">
        <v>35709</v>
      </c>
      <c r="I2051" s="115" t="s">
        <v>31</v>
      </c>
      <c r="J2051" s="115">
        <v>525.24</v>
      </c>
    </row>
    <row r="2052" spans="1:10" hidden="1">
      <c r="A2052" s="115" t="s">
        <v>2292</v>
      </c>
      <c r="B2052" s="115" t="str">
        <f t="shared" si="31"/>
        <v>ESCAVACAO EM MATERIAL DE 3ªCATEGORIA(ROCHA SA FRATURADA),COM EQUIPAMENTO A AR COMPRIMIDO E ENCUNHAMENTO GENERALIZADO,SEM UTILIZACAO DE EXPLOSIVOS,EM TALUDES,VALA/CAVA,ENTRE 4,50 E6,00M DE PROFUNDIDADE,INCLUSIVE EMPILHAMENTO DO MATERIAL PARA REMOCAO</v>
      </c>
      <c r="C2052" s="115" t="s">
        <v>35703</v>
      </c>
      <c r="D2052" s="115" t="s">
        <v>35704</v>
      </c>
      <c r="E2052" s="115" t="s">
        <v>35712</v>
      </c>
      <c r="F2052" s="115" t="s">
        <v>35713</v>
      </c>
      <c r="G2052" s="115" t="s">
        <v>35709</v>
      </c>
      <c r="I2052" s="115" t="s">
        <v>31</v>
      </c>
      <c r="J2052" s="115">
        <v>592.38</v>
      </c>
    </row>
    <row r="2053" spans="1:10" hidden="1">
      <c r="A2053" s="115" t="s">
        <v>2293</v>
      </c>
      <c r="B2053" s="115" t="str">
        <f t="shared" ref="B2053:B2116" si="32">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15" t="s">
        <v>35703</v>
      </c>
      <c r="D2053" s="115" t="s">
        <v>35704</v>
      </c>
      <c r="E2053" s="115" t="s">
        <v>35712</v>
      </c>
      <c r="F2053" s="115" t="s">
        <v>35713</v>
      </c>
      <c r="G2053" s="115" t="s">
        <v>35709</v>
      </c>
      <c r="I2053" s="115" t="s">
        <v>31</v>
      </c>
      <c r="J2053" s="115">
        <v>540.51</v>
      </c>
    </row>
    <row r="2054" spans="1:10" hidden="1">
      <c r="A2054" s="115" t="s">
        <v>2294</v>
      </c>
      <c r="B2054" s="115" t="str">
        <f t="shared" si="32"/>
        <v>ESCAVACAO EM MATERIAL DE 3ªCATEGORIA(ROCHA SA FRATURADA),COM EQUIPAMENTO A AR COMPRIMIDO E ENCUNHAMENTO GENERALIZADO,SEM UTILIZACAO DE EXPLOSIVOS,EM TALUDES,VALA/CAVA,ENTRE 6,00 E7,50M DE PROFUNDIDADE,INCLUSIVE EMPILHAMENTO DO MATERIAL PARA REMOCAO</v>
      </c>
      <c r="C2054" s="115" t="s">
        <v>35703</v>
      </c>
      <c r="D2054" s="115" t="s">
        <v>35704</v>
      </c>
      <c r="E2054" s="115" t="s">
        <v>35714</v>
      </c>
      <c r="F2054" s="115" t="s">
        <v>35715</v>
      </c>
      <c r="G2054" s="115" t="s">
        <v>35709</v>
      </c>
      <c r="I2054" s="115" t="s">
        <v>31</v>
      </c>
      <c r="J2054" s="115">
        <v>619.5</v>
      </c>
    </row>
    <row r="2055" spans="1:10" hidden="1">
      <c r="A2055" s="115" t="s">
        <v>2295</v>
      </c>
      <c r="B2055" s="115" t="str">
        <f t="shared" si="32"/>
        <v>ESCAVACAO EM MATERIAL DE 3ªCATEGORIA(ROCHA SA FRATURADA),COM EQUIPAMENTO A AR COMPRIMIDO E ENCUNHAMENTO GENERALIZADO,SEM UTILIZACAO DE EXPLOSIVOS,EM TALUDES,VALA/CAVA,ENTRE 6,00 E7,50M DE PROFUNDIDADE,INCLUSIVE EMPILHAMENTO DO MATERIAL PARA REMOCAO</v>
      </c>
      <c r="C2055" s="115" t="s">
        <v>35703</v>
      </c>
      <c r="D2055" s="115" t="s">
        <v>35704</v>
      </c>
      <c r="E2055" s="115" t="s">
        <v>35714</v>
      </c>
      <c r="F2055" s="115" t="s">
        <v>35715</v>
      </c>
      <c r="G2055" s="115" t="s">
        <v>35709</v>
      </c>
      <c r="I2055" s="115" t="s">
        <v>31</v>
      </c>
      <c r="J2055" s="115">
        <v>565.24</v>
      </c>
    </row>
    <row r="2056" spans="1:10" hidden="1">
      <c r="A2056" s="115" t="s">
        <v>2296</v>
      </c>
      <c r="B2056" s="115" t="str">
        <f t="shared" si="32"/>
        <v>ESCAVACAO EM MATERIAL DE 3ªCATEGORIA(ROCHA VIVA),COM EQUIPAMENTO A AR COMPRIMIDO E SERRACAO COM BROCAS,SEGUIDA DE ENCUNHAMENTO,SEM UTILIZACAO DE EXPLOSIVOS,EM TALUDES,VALA/CAVA,ATE 1,50M DE PROFUNDIDADE,INCLUSIVE EMPILHAMENTO DO MATERIAL PARA REMOCAO</v>
      </c>
      <c r="C2056" s="115" t="s">
        <v>35716</v>
      </c>
      <c r="D2056" s="115" t="s">
        <v>35717</v>
      </c>
      <c r="E2056" s="115" t="s">
        <v>35718</v>
      </c>
      <c r="F2056" s="115" t="s">
        <v>35719</v>
      </c>
      <c r="G2056" s="115" t="s">
        <v>35720</v>
      </c>
      <c r="I2056" s="115" t="s">
        <v>31</v>
      </c>
      <c r="J2056" s="115">
        <v>1222.8699999999999</v>
      </c>
    </row>
    <row r="2057" spans="1:10" hidden="1">
      <c r="A2057" s="115" t="s">
        <v>2297</v>
      </c>
      <c r="B2057" s="115" t="str">
        <f t="shared" si="32"/>
        <v>ESCAVACAO EM MATERIAL DE 3ªCATEGORIA(ROCHA VIVA),COM EQUIPAMENTO A AR COMPRIMIDO E SERRACAO COM BROCAS,SEGUIDA DE ENCUNHAMENTO,SEM UTILIZACAO DE EXPLOSIVOS,EM TALUDES,VALA/CAVA,ATE 1,50M DE PROFUNDIDADE,INCLUSIVE EMPILHAMENTO DO MATERIAL PARA REMOCAO</v>
      </c>
      <c r="C2057" s="115" t="s">
        <v>35716</v>
      </c>
      <c r="D2057" s="115" t="s">
        <v>35717</v>
      </c>
      <c r="E2057" s="115" t="s">
        <v>35718</v>
      </c>
      <c r="F2057" s="115" t="s">
        <v>35719</v>
      </c>
      <c r="G2057" s="115" t="s">
        <v>35720</v>
      </c>
      <c r="I2057" s="115" t="s">
        <v>31</v>
      </c>
      <c r="J2057" s="115">
        <v>1120.3499999999999</v>
      </c>
    </row>
    <row r="2058" spans="1:10" hidden="1">
      <c r="A2058" s="115" t="s">
        <v>2298</v>
      </c>
      <c r="B2058" s="115"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8" s="115" t="s">
        <v>35716</v>
      </c>
      <c r="D2058" s="115" t="s">
        <v>35717</v>
      </c>
      <c r="E2058" s="115" t="s">
        <v>35721</v>
      </c>
      <c r="F2058" s="115" t="s">
        <v>35722</v>
      </c>
      <c r="G2058" s="115" t="s">
        <v>35723</v>
      </c>
      <c r="I2058" s="115" t="s">
        <v>31</v>
      </c>
      <c r="J2058" s="115">
        <v>1276.18</v>
      </c>
    </row>
    <row r="2059" spans="1:10" hidden="1">
      <c r="A2059" s="115" t="s">
        <v>2299</v>
      </c>
      <c r="B2059" s="115"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9" s="115" t="s">
        <v>35716</v>
      </c>
      <c r="D2059" s="115" t="s">
        <v>35717</v>
      </c>
      <c r="E2059" s="115" t="s">
        <v>35721</v>
      </c>
      <c r="F2059" s="115" t="s">
        <v>35722</v>
      </c>
      <c r="G2059" s="115" t="s">
        <v>35723</v>
      </c>
      <c r="I2059" s="115" t="s">
        <v>31</v>
      </c>
      <c r="J2059" s="115">
        <v>1170.55</v>
      </c>
    </row>
    <row r="2060" spans="1:10" hidden="1">
      <c r="A2060" s="115" t="s">
        <v>2300</v>
      </c>
      <c r="B2060" s="115"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0" s="115" t="s">
        <v>35716</v>
      </c>
      <c r="D2060" s="115" t="s">
        <v>35717</v>
      </c>
      <c r="E2060" s="115" t="s">
        <v>35721</v>
      </c>
      <c r="F2060" s="115" t="s">
        <v>35724</v>
      </c>
      <c r="G2060" s="115" t="s">
        <v>35723</v>
      </c>
      <c r="I2060" s="115" t="s">
        <v>31</v>
      </c>
      <c r="J2060" s="115">
        <v>1326.5</v>
      </c>
    </row>
    <row r="2061" spans="1:10" hidden="1">
      <c r="A2061" s="115" t="s">
        <v>2301</v>
      </c>
      <c r="B2061" s="115"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1" s="115" t="s">
        <v>35716</v>
      </c>
      <c r="D2061" s="115" t="s">
        <v>35717</v>
      </c>
      <c r="E2061" s="115" t="s">
        <v>35721</v>
      </c>
      <c r="F2061" s="115" t="s">
        <v>35724</v>
      </c>
      <c r="G2061" s="115" t="s">
        <v>35723</v>
      </c>
      <c r="I2061" s="115" t="s">
        <v>31</v>
      </c>
      <c r="J2061" s="115">
        <v>1216.76</v>
      </c>
    </row>
    <row r="2062" spans="1:10" hidden="1">
      <c r="A2062" s="115" t="s">
        <v>2302</v>
      </c>
      <c r="B2062" s="115"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2" s="115" t="s">
        <v>35716</v>
      </c>
      <c r="D2062" s="115" t="s">
        <v>35717</v>
      </c>
      <c r="E2062" s="115" t="s">
        <v>35721</v>
      </c>
      <c r="F2062" s="115" t="s">
        <v>35725</v>
      </c>
      <c r="G2062" s="115" t="s">
        <v>35723</v>
      </c>
      <c r="I2062" s="115" t="s">
        <v>31</v>
      </c>
      <c r="J2062" s="115">
        <v>1364.45</v>
      </c>
    </row>
    <row r="2063" spans="1:10" hidden="1">
      <c r="A2063" s="115" t="s">
        <v>2303</v>
      </c>
      <c r="B2063" s="115"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3" s="115" t="s">
        <v>35716</v>
      </c>
      <c r="D2063" s="115" t="s">
        <v>35717</v>
      </c>
      <c r="E2063" s="115" t="s">
        <v>35721</v>
      </c>
      <c r="F2063" s="115" t="s">
        <v>35725</v>
      </c>
      <c r="G2063" s="115" t="s">
        <v>35723</v>
      </c>
      <c r="I2063" s="115" t="s">
        <v>31</v>
      </c>
      <c r="J2063" s="115">
        <v>1251.67</v>
      </c>
    </row>
    <row r="2064" spans="1:10" hidden="1">
      <c r="A2064" s="115" t="s">
        <v>2304</v>
      </c>
      <c r="B2064" s="115"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4" s="115" t="s">
        <v>35716</v>
      </c>
      <c r="D2064" s="115" t="s">
        <v>35717</v>
      </c>
      <c r="E2064" s="115" t="s">
        <v>35721</v>
      </c>
      <c r="F2064" s="115" t="s">
        <v>35726</v>
      </c>
      <c r="G2064" s="115" t="s">
        <v>35723</v>
      </c>
      <c r="I2064" s="115" t="s">
        <v>31</v>
      </c>
      <c r="J2064" s="115">
        <v>1427.13</v>
      </c>
    </row>
    <row r="2065" spans="1:10" hidden="1">
      <c r="A2065" s="115" t="s">
        <v>2305</v>
      </c>
      <c r="B2065" s="115"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5" s="115" t="s">
        <v>35716</v>
      </c>
      <c r="D2065" s="115" t="s">
        <v>35717</v>
      </c>
      <c r="E2065" s="115" t="s">
        <v>35721</v>
      </c>
      <c r="F2065" s="115" t="s">
        <v>35726</v>
      </c>
      <c r="G2065" s="115" t="s">
        <v>35723</v>
      </c>
      <c r="I2065" s="115" t="s">
        <v>31</v>
      </c>
      <c r="J2065" s="115">
        <v>1309.2</v>
      </c>
    </row>
    <row r="2066" spans="1:10" hidden="1">
      <c r="A2066" s="115" t="s">
        <v>2306</v>
      </c>
      <c r="B2066" s="115" t="str">
        <f t="shared" si="32"/>
        <v>ESCAVACAO EM MATERIAL DE 3ªCATEGORIA(ROCHA SA FRATURADA),COM EQUIPAMENTO A AR COMPRIMIDO,A CEU ABERTO,SEM UTILIZACAO DEEXPLOSIVOS,INCLUSIVE EMPILHAMENTO DO MATERIAL PARA REMOCAO</v>
      </c>
      <c r="C2066" s="115" t="s">
        <v>35703</v>
      </c>
      <c r="D2066" s="115" t="s">
        <v>35727</v>
      </c>
      <c r="E2066" s="115" t="s">
        <v>35728</v>
      </c>
      <c r="I2066" s="115" t="s">
        <v>31</v>
      </c>
      <c r="J2066" s="115">
        <v>323</v>
      </c>
    </row>
    <row r="2067" spans="1:10" hidden="1">
      <c r="A2067" s="115" t="s">
        <v>2307</v>
      </c>
      <c r="B2067" s="115" t="str">
        <f t="shared" si="32"/>
        <v>ESCAVACAO EM MATERIAL DE 3ªCATEGORIA(ROCHA SA FRATURADA),COM EQUIPAMENTO A AR COMPRIMIDO,A CEU ABERTO,SEM UTILIZACAO DEEXPLOSIVOS,INCLUSIVE EMPILHAMENTO DO MATERIAL PARA REMOCAO</v>
      </c>
      <c r="C2067" s="115" t="s">
        <v>35703</v>
      </c>
      <c r="D2067" s="115" t="s">
        <v>35727</v>
      </c>
      <c r="E2067" s="115" t="s">
        <v>35728</v>
      </c>
      <c r="I2067" s="115" t="s">
        <v>31</v>
      </c>
      <c r="J2067" s="115">
        <v>294.72000000000003</v>
      </c>
    </row>
    <row r="2068" spans="1:10" hidden="1">
      <c r="A2068" s="115" t="s">
        <v>2308</v>
      </c>
      <c r="B2068" s="115" t="str">
        <f t="shared" si="32"/>
        <v>ESCAVACAO EM MATERIAL DE 3ªCATEGORIA(ROCHA VIVA),COM EQUIPAMENTO A AR COMPRIMIDO,A CEU ABERTO,SEM UTILIZACAO DE EXPLOSIVOS,INCLUSIVE EMPILHAMENTO DO MATERIAL PARA REMOCAO</v>
      </c>
      <c r="C2068" s="115" t="s">
        <v>35716</v>
      </c>
      <c r="D2068" s="115" t="s">
        <v>35729</v>
      </c>
      <c r="E2068" s="115" t="s">
        <v>35730</v>
      </c>
      <c r="I2068" s="115" t="s">
        <v>31</v>
      </c>
      <c r="J2068" s="115">
        <v>880.56</v>
      </c>
    </row>
    <row r="2069" spans="1:10" hidden="1">
      <c r="A2069" s="115" t="s">
        <v>2309</v>
      </c>
      <c r="B2069" s="115" t="str">
        <f t="shared" si="32"/>
        <v>ESCAVACAO EM MATERIAL DE 3ªCATEGORIA(ROCHA VIVA),COM EQUIPAMENTO A AR COMPRIMIDO,A CEU ABERTO,SEM UTILIZACAO DE EXPLOSIVOS,INCLUSIVE EMPILHAMENTO DO MATERIAL PARA REMOCAO</v>
      </c>
      <c r="C2069" s="115" t="s">
        <v>35716</v>
      </c>
      <c r="D2069" s="115" t="s">
        <v>35729</v>
      </c>
      <c r="E2069" s="115" t="s">
        <v>35730</v>
      </c>
      <c r="I2069" s="115" t="s">
        <v>31</v>
      </c>
      <c r="J2069" s="115">
        <v>808.79</v>
      </c>
    </row>
    <row r="2070" spans="1:10" hidden="1">
      <c r="A2070" s="115" t="s">
        <v>2310</v>
      </c>
      <c r="B2070" s="115" t="str">
        <f t="shared" si="32"/>
        <v>ESCAVACAO EM MATERIAL DE 2ªCATEGORIA(MOLEDO OU ROCHA MUITO DECOMPOSTA),COM EQUIPAMENTO A AR COMPRIMIDO,A CEU ABERTO,SEMUTILIZACAO DE EXPLOSIVOS,INCLUSIVE EMPILHAMENTO DO MATERIALPARA REMOCAO</v>
      </c>
      <c r="C2070" s="115" t="s">
        <v>35685</v>
      </c>
      <c r="D2070" s="115" t="s">
        <v>35731</v>
      </c>
      <c r="E2070" s="115" t="s">
        <v>35732</v>
      </c>
      <c r="F2070" s="115" t="s">
        <v>35733</v>
      </c>
      <c r="I2070" s="115" t="s">
        <v>31</v>
      </c>
      <c r="J2070" s="115">
        <v>95.24</v>
      </c>
    </row>
    <row r="2071" spans="1:10" hidden="1">
      <c r="A2071" s="115" t="s">
        <v>2311</v>
      </c>
      <c r="B2071" s="115" t="str">
        <f t="shared" si="32"/>
        <v>ESCAVACAO EM MATERIAL DE 2ªCATEGORIA(MOLEDO OU ROCHA MUITO DECOMPOSTA),COM EQUIPAMENTO A AR COMPRIMIDO,A CEU ABERTO,SEMUTILIZACAO DE EXPLOSIVOS,INCLUSIVE EMPILHAMENTO DO MATERIALPARA REMOCAO</v>
      </c>
      <c r="C2071" s="115" t="s">
        <v>35685</v>
      </c>
      <c r="D2071" s="115" t="s">
        <v>35731</v>
      </c>
      <c r="E2071" s="115" t="s">
        <v>35732</v>
      </c>
      <c r="F2071" s="115" t="s">
        <v>35733</v>
      </c>
      <c r="I2071" s="115" t="s">
        <v>31</v>
      </c>
      <c r="J2071" s="115">
        <v>86.91</v>
      </c>
    </row>
    <row r="2072" spans="1:10" hidden="1">
      <c r="A2072" s="115" t="s">
        <v>2312</v>
      </c>
      <c r="B2072" s="115" t="str">
        <f t="shared" si="32"/>
        <v>ESCAVACAO EM MATERIAL DE 2ªCATEGORIA(MOLEDO OU ROCHA DECOMPOSTA),COM EQUIPAMENTO A AR COMPRIMIDO,A CEU ABERTO,SEM UTILIZACAO DE EXPLOSIVOS,INCLUSIVE EMPILHAMENTO DO MATERIAL PARA REMOCAO</v>
      </c>
      <c r="C2072" s="115" t="s">
        <v>35694</v>
      </c>
      <c r="D2072" s="115" t="s">
        <v>35734</v>
      </c>
      <c r="E2072" s="115" t="s">
        <v>35735</v>
      </c>
      <c r="F2072" s="115" t="s">
        <v>35736</v>
      </c>
      <c r="I2072" s="115" t="s">
        <v>31</v>
      </c>
      <c r="J2072" s="115">
        <v>311.22000000000003</v>
      </c>
    </row>
    <row r="2073" spans="1:10" hidden="1">
      <c r="A2073" s="115" t="s">
        <v>2313</v>
      </c>
      <c r="B2073" s="115" t="str">
        <f t="shared" si="32"/>
        <v>ESCAVACAO EM MATERIAL DE 2ªCATEGORIA(MOLEDO OU ROCHA DECOMPOSTA),COM EQUIPAMENTO A AR COMPRIMIDO,A CEU ABERTO,SEM UTILIZACAO DE EXPLOSIVOS,INCLUSIVE EMPILHAMENTO DO MATERIAL PARA REMOCAO</v>
      </c>
      <c r="C2073" s="115" t="s">
        <v>35694</v>
      </c>
      <c r="D2073" s="115" t="s">
        <v>35734</v>
      </c>
      <c r="E2073" s="115" t="s">
        <v>35735</v>
      </c>
      <c r="F2073" s="115" t="s">
        <v>35736</v>
      </c>
      <c r="I2073" s="115" t="s">
        <v>31</v>
      </c>
      <c r="J2073" s="115">
        <v>285.35000000000002</v>
      </c>
    </row>
    <row r="2074" spans="1:10" hidden="1">
      <c r="A2074" s="115" t="s">
        <v>2314</v>
      </c>
      <c r="B2074" s="115" t="str">
        <f t="shared" si="32"/>
        <v>DESMONTE DE BLOCO DE MATERIAL DE 3ªCATEGORIA(ROCHA VIVA),COM EQUIPAMENTO A AR COMPRIMIDO,COM VOLUME ATE 1,00M3,SEM UTILIZACAO DE EXPLOSIVOS,INCLUSIVE REDUCAO A PEDRA DE MAO COM O MESMO EQUIPAMENTO</v>
      </c>
      <c r="C2074" s="115" t="s">
        <v>35737</v>
      </c>
      <c r="D2074" s="115" t="s">
        <v>35738</v>
      </c>
      <c r="E2074" s="115" t="s">
        <v>35739</v>
      </c>
      <c r="F2074" s="115" t="s">
        <v>35740</v>
      </c>
      <c r="I2074" s="115" t="s">
        <v>31</v>
      </c>
      <c r="J2074" s="115">
        <v>421.56</v>
      </c>
    </row>
    <row r="2075" spans="1:10" hidden="1">
      <c r="A2075" s="115" t="s">
        <v>2315</v>
      </c>
      <c r="B2075" s="115" t="str">
        <f t="shared" si="32"/>
        <v>DESMONTE DE BLOCO DE MATERIAL DE 3ªCATEGORIA(ROCHA VIVA),COM EQUIPAMENTO A AR COMPRIMIDO,COM VOLUME ATE 1,00M3,SEM UTILIZACAO DE EXPLOSIVOS,INCLUSIVE REDUCAO A PEDRA DE MAO COM O MESMO EQUIPAMENTO</v>
      </c>
      <c r="C2075" s="115" t="s">
        <v>35737</v>
      </c>
      <c r="D2075" s="115" t="s">
        <v>35738</v>
      </c>
      <c r="E2075" s="115" t="s">
        <v>35739</v>
      </c>
      <c r="F2075" s="115" t="s">
        <v>35740</v>
      </c>
      <c r="I2075" s="115" t="s">
        <v>31</v>
      </c>
      <c r="J2075" s="115">
        <v>388.39</v>
      </c>
    </row>
    <row r="2076" spans="1:10" hidden="1">
      <c r="A2076" s="115" t="s">
        <v>2316</v>
      </c>
      <c r="B2076" s="115" t="str">
        <f t="shared" si="32"/>
        <v>DESMONTE DE BLOCO DE MATERIAL DE 2ªCATEGORIA,SEM UTILIZACAODE EXPLOSIVOS,COM ROMPEDOR A AR COMPRIMIDO</v>
      </c>
      <c r="C2076" s="115" t="s">
        <v>35741</v>
      </c>
      <c r="D2076" s="115" t="s">
        <v>35742</v>
      </c>
      <c r="I2076" s="115" t="s">
        <v>31</v>
      </c>
      <c r="J2076" s="115">
        <v>145.13</v>
      </c>
    </row>
    <row r="2077" spans="1:10" hidden="1">
      <c r="A2077" s="115" t="s">
        <v>2317</v>
      </c>
      <c r="B2077" s="115" t="str">
        <f t="shared" si="32"/>
        <v>DESMONTE DE BLOCO DE MATERIAL DE 2ªCATEGORIA,SEM UTILIZACAODE EXPLOSIVOS,COM ROMPEDOR A AR COMPRIMIDO</v>
      </c>
      <c r="C2077" s="115" t="s">
        <v>35741</v>
      </c>
      <c r="D2077" s="115" t="s">
        <v>35742</v>
      </c>
      <c r="I2077" s="115" t="s">
        <v>31</v>
      </c>
      <c r="J2077" s="115">
        <v>130.87</v>
      </c>
    </row>
    <row r="2078" spans="1:10" hidden="1">
      <c r="A2078" s="115" t="s">
        <v>2318</v>
      </c>
      <c r="B2078" s="115" t="str">
        <f t="shared" si="32"/>
        <v>SERRACAO CONTINUA EM MATERIAL DE 3ªCATEGORIA(ROCHA VIVA),COM A FINALIDADE DE IMPEDIR PROPAGACAO DE VIBRACOES DECORRENTES DE ESCAVACAO A FOGO</v>
      </c>
      <c r="C2078" s="115" t="s">
        <v>35743</v>
      </c>
      <c r="D2078" s="115" t="s">
        <v>35744</v>
      </c>
      <c r="E2078" s="115" t="s">
        <v>35745</v>
      </c>
      <c r="I2078" s="115" t="s">
        <v>16</v>
      </c>
      <c r="J2078" s="115">
        <v>589.16999999999996</v>
      </c>
    </row>
    <row r="2079" spans="1:10" hidden="1">
      <c r="A2079" s="115" t="s">
        <v>2319</v>
      </c>
      <c r="B2079" s="115" t="str">
        <f t="shared" si="32"/>
        <v>SERRACAO CONTINUA EM MATERIAL DE 3ªCATEGORIA(ROCHA VIVA),COM A FINALIDADE DE IMPEDIR PROPAGACAO DE VIBRACOES DECORRENTES DE ESCAVACAO A FOGO</v>
      </c>
      <c r="C2079" s="115" t="s">
        <v>35743</v>
      </c>
      <c r="D2079" s="115" t="s">
        <v>35744</v>
      </c>
      <c r="E2079" s="115" t="s">
        <v>35745</v>
      </c>
      <c r="I2079" s="115" t="s">
        <v>16</v>
      </c>
      <c r="J2079" s="115">
        <v>544.79</v>
      </c>
    </row>
    <row r="2080" spans="1:10" hidden="1">
      <c r="A2080" s="115" t="s">
        <v>2320</v>
      </c>
      <c r="B2080" s="115" t="str">
        <f t="shared" si="32"/>
        <v>COMPACTACAO DE ATERRO,EM CAMADAS DE 15CM,COM MACO</v>
      </c>
      <c r="C2080" s="115" t="s">
        <v>2321</v>
      </c>
      <c r="I2080" s="115" t="s">
        <v>31</v>
      </c>
      <c r="J2080" s="115">
        <v>45.24</v>
      </c>
    </row>
    <row r="2081" spans="1:10" hidden="1">
      <c r="A2081" s="115" t="s">
        <v>2322</v>
      </c>
      <c r="B2081" s="115" t="str">
        <f t="shared" si="32"/>
        <v>COMPACTACAO DE ATERRO,EM CAMADAS DE 15CM,COM MACO</v>
      </c>
      <c r="C2081" s="115" t="s">
        <v>2321</v>
      </c>
      <c r="I2081" s="115" t="s">
        <v>31</v>
      </c>
      <c r="J2081" s="115">
        <v>39.22</v>
      </c>
    </row>
    <row r="2082" spans="1:10" hidden="1">
      <c r="A2082" s="115" t="s">
        <v>2323</v>
      </c>
      <c r="B2082" s="115" t="str">
        <f t="shared" si="32"/>
        <v>COMPACTACAO DE ATERRO,EM CAMADAS DE 20CM,COM MACO</v>
      </c>
      <c r="C2082" s="115" t="s">
        <v>2324</v>
      </c>
      <c r="I2082" s="115" t="s">
        <v>31</v>
      </c>
      <c r="J2082" s="115">
        <v>40.4</v>
      </c>
    </row>
    <row r="2083" spans="1:10" hidden="1">
      <c r="A2083" s="115" t="s">
        <v>2325</v>
      </c>
      <c r="B2083" s="115" t="str">
        <f t="shared" si="32"/>
        <v>COMPACTACAO DE ATERRO,EM CAMADAS DE 20CM,COM MACO</v>
      </c>
      <c r="C2083" s="115" t="s">
        <v>2324</v>
      </c>
      <c r="I2083" s="115" t="s">
        <v>31</v>
      </c>
      <c r="J2083" s="115">
        <v>35.020000000000003</v>
      </c>
    </row>
    <row r="2084" spans="1:10" hidden="1">
      <c r="A2084" s="115" t="s">
        <v>2326</v>
      </c>
      <c r="B2084" s="115" t="str">
        <f t="shared" si="32"/>
        <v>ATERRO COM MATERIAL DE 1ªCATEGORIA,COMPACTADO MANUALMENTE EM CAMADAS DE 20CM,ATE UMA ALTURA MAXIMA DE 80CM,PARA SUPORTEDE CAMADA DE CONCRETO,INCLUSIVE DOIS TIROS DE PA,ESPALHAMENTO E REGA,EXCLUSIVE FORNECIMENTO DA TERRA</v>
      </c>
      <c r="C2084" s="115" t="s">
        <v>35746</v>
      </c>
      <c r="D2084" s="115" t="s">
        <v>35747</v>
      </c>
      <c r="E2084" s="115" t="s">
        <v>35748</v>
      </c>
      <c r="F2084" s="115" t="s">
        <v>35749</v>
      </c>
      <c r="I2084" s="115" t="s">
        <v>31</v>
      </c>
      <c r="J2084" s="115">
        <v>72.72</v>
      </c>
    </row>
    <row r="2085" spans="1:10" hidden="1">
      <c r="A2085" s="115" t="s">
        <v>35</v>
      </c>
      <c r="B2085" s="115" t="str">
        <f t="shared" si="32"/>
        <v>ATERRO COM MATERIAL DE 1ªCATEGORIA,COMPACTADO MANUALMENTE EM CAMADAS DE 20CM,ATE UMA ALTURA MAXIMA DE 80CM,PARA SUPORTEDE CAMADA DE CONCRETO,INCLUSIVE DOIS TIROS DE PA,ESPALHAMENTO E REGA,EXCLUSIVE FORNECIMENTO DA TERRA</v>
      </c>
      <c r="C2085" s="115" t="s">
        <v>35746</v>
      </c>
      <c r="D2085" s="115" t="s">
        <v>35747</v>
      </c>
      <c r="E2085" s="115" t="s">
        <v>35748</v>
      </c>
      <c r="F2085" s="115" t="s">
        <v>35749</v>
      </c>
      <c r="I2085" s="115" t="s">
        <v>31</v>
      </c>
      <c r="J2085" s="115">
        <v>63.03</v>
      </c>
    </row>
    <row r="2086" spans="1:10" hidden="1">
      <c r="A2086" s="115" t="s">
        <v>2327</v>
      </c>
      <c r="B2086" s="115" t="str">
        <f t="shared" si="32"/>
        <v>ATERRO COM MATERIAL DE 1ª CATEGORIA,COMPACTADO MANUALMENTE EM CAMADAS DE 20CM DE MATERIAL APILOADO,PROVENIENTE DE JAZIDA DISTANTE ATE 1KM,INCLUSIVE ESCAVACAO,CARGA,TRANSPORTE EM CAMINHAO BASCULANTE,DESCARGA,ESPALHAMENTO E IRRIGACAO MANUAIS</v>
      </c>
      <c r="C2086" s="115" t="s">
        <v>35750</v>
      </c>
      <c r="D2086" s="115" t="s">
        <v>35751</v>
      </c>
      <c r="E2086" s="115" t="s">
        <v>35752</v>
      </c>
      <c r="F2086" s="115" t="s">
        <v>35753</v>
      </c>
      <c r="I2086" s="115" t="s">
        <v>31</v>
      </c>
      <c r="J2086" s="115">
        <v>128.44</v>
      </c>
    </row>
    <row r="2087" spans="1:10" hidden="1">
      <c r="A2087" s="115" t="s">
        <v>2328</v>
      </c>
      <c r="B2087" s="115" t="str">
        <f t="shared" si="32"/>
        <v>ATERRO COM MATERIAL DE 1ª CATEGORIA,COMPACTADO MANUALMENTE EM CAMADAS DE 20CM DE MATERIAL APILOADO,PROVENIENTE DE JAZIDA DISTANTE ATE 1KM,INCLUSIVE ESCAVACAO,CARGA,TRANSPORTE EM CAMINHAO BASCULANTE,DESCARGA,ESPALHAMENTO E IRRIGACAO MANUAIS</v>
      </c>
      <c r="C2087" s="115" t="s">
        <v>35750</v>
      </c>
      <c r="D2087" s="115" t="s">
        <v>35751</v>
      </c>
      <c r="E2087" s="115" t="s">
        <v>35752</v>
      </c>
      <c r="F2087" s="115" t="s">
        <v>35753</v>
      </c>
      <c r="I2087" s="115" t="s">
        <v>31</v>
      </c>
      <c r="J2087" s="115">
        <v>112.93</v>
      </c>
    </row>
    <row r="2088" spans="1:10" hidden="1">
      <c r="A2088" s="115" t="s">
        <v>2329</v>
      </c>
      <c r="B2088" s="115" t="str">
        <f t="shared" si="32"/>
        <v>ATERRO COM MATERIAL DE 1ª CATEGORIA,COMPACTADO MANUALMENTE EM CAMADAS DE 20CM DE MATERIAL APILOADO,PROVENIENTE DE JAZIDA DISTANTE ATE 2KM,INCLUSIVE ESCAVACAO,CARGA,TRANSPORTE EM CAMINHAO BASCULANTE,DESCARGA,ESPALHAMENTO E IRRIGACAO MANUAIS</v>
      </c>
      <c r="C2088" s="115" t="s">
        <v>35750</v>
      </c>
      <c r="D2088" s="115" t="s">
        <v>35751</v>
      </c>
      <c r="E2088" s="115" t="s">
        <v>35754</v>
      </c>
      <c r="F2088" s="115" t="s">
        <v>35753</v>
      </c>
      <c r="I2088" s="115" t="s">
        <v>31</v>
      </c>
      <c r="J2088" s="115">
        <v>132.34</v>
      </c>
    </row>
    <row r="2089" spans="1:10" hidden="1">
      <c r="A2089" s="115" t="s">
        <v>2330</v>
      </c>
      <c r="B2089" s="115" t="str">
        <f t="shared" si="32"/>
        <v>ATERRO COM MATERIAL DE 1ª CATEGORIA,COMPACTADO MANUALMENTE EM CAMADAS DE 20CM DE MATERIAL APILOADO,PROVENIENTE DE JAZIDA DISTANTE ATE 2KM,INCLUSIVE ESCAVACAO,CARGA,TRANSPORTE EM CAMINHAO BASCULANTE,DESCARGA,ESPALHAMENTO E IRRIGACAO MANUAIS</v>
      </c>
      <c r="C2089" s="115" t="s">
        <v>35750</v>
      </c>
      <c r="D2089" s="115" t="s">
        <v>35751</v>
      </c>
      <c r="E2089" s="115" t="s">
        <v>35754</v>
      </c>
      <c r="F2089" s="115" t="s">
        <v>35753</v>
      </c>
      <c r="I2089" s="115" t="s">
        <v>31</v>
      </c>
      <c r="J2089" s="115">
        <v>116.36</v>
      </c>
    </row>
    <row r="2090" spans="1:10" hidden="1">
      <c r="A2090" s="115" t="s">
        <v>2331</v>
      </c>
      <c r="B2090" s="115" t="str">
        <f t="shared" si="32"/>
        <v>ATERRO COM MATERIAL DE 1ª CATEGORIA,COMPACTADO MANUALMENTE EM CAMADAS DE 20CM DE MATERIAL APILOADO,PROVENIENTE DE JAZIDA DISTANTE ATE 3KM,INCLUSIVE ESCAVACAO,CARGA,TRANSPORTE EM CAMINHAO BASCULANTE,DESCARGA,ESPALHAMENTO E IRRIGACAO MANUAIS</v>
      </c>
      <c r="C2090" s="115" t="s">
        <v>35750</v>
      </c>
      <c r="D2090" s="115" t="s">
        <v>35751</v>
      </c>
      <c r="E2090" s="115" t="s">
        <v>35755</v>
      </c>
      <c r="F2090" s="115" t="s">
        <v>35753</v>
      </c>
      <c r="I2090" s="115" t="s">
        <v>31</v>
      </c>
      <c r="J2090" s="115">
        <v>136.12</v>
      </c>
    </row>
    <row r="2091" spans="1:10" hidden="1">
      <c r="A2091" s="115" t="s">
        <v>2332</v>
      </c>
      <c r="B2091" s="115" t="str">
        <f t="shared" si="32"/>
        <v>ATERRO COM MATERIAL DE 1ª CATEGORIA,COMPACTADO MANUALMENTE EM CAMADAS DE 20CM DE MATERIAL APILOADO,PROVENIENTE DE JAZIDA DISTANTE ATE 3KM,INCLUSIVE ESCAVACAO,CARGA,TRANSPORTE EM CAMINHAO BASCULANTE,DESCARGA,ESPALHAMENTO E IRRIGACAO MANUAIS</v>
      </c>
      <c r="C2091" s="115" t="s">
        <v>35750</v>
      </c>
      <c r="D2091" s="115" t="s">
        <v>35751</v>
      </c>
      <c r="E2091" s="115" t="s">
        <v>35755</v>
      </c>
      <c r="F2091" s="115" t="s">
        <v>35753</v>
      </c>
      <c r="I2091" s="115" t="s">
        <v>31</v>
      </c>
      <c r="J2091" s="115">
        <v>119.68</v>
      </c>
    </row>
    <row r="2092" spans="1:10" hidden="1">
      <c r="A2092" s="115" t="s">
        <v>2333</v>
      </c>
      <c r="B2092" s="115" t="str">
        <f t="shared" si="32"/>
        <v>ATERRO COM MATERIAL DE 1ª CATEGORIA,COMPACTADO MANUALMENTE EM CAMADAS DE 20CM DE MATERIAL APILOADO,PROVENIENTE DE JAZIDA DISTANTE ATE 4KM,INCLUSIVE ESCAVACAO,CARGA,TRANSPORTE EM CAMINHAO BASCULANTE,DESCARGA,ESPALHAMENTO E IRRIGACAO MANUAIS</v>
      </c>
      <c r="C2092" s="115" t="s">
        <v>35750</v>
      </c>
      <c r="D2092" s="115" t="s">
        <v>35751</v>
      </c>
      <c r="E2092" s="115" t="s">
        <v>35756</v>
      </c>
      <c r="F2092" s="115" t="s">
        <v>35753</v>
      </c>
      <c r="I2092" s="115" t="s">
        <v>31</v>
      </c>
      <c r="J2092" s="115">
        <v>140.07</v>
      </c>
    </row>
    <row r="2093" spans="1:10" hidden="1">
      <c r="A2093" s="115" t="s">
        <v>2334</v>
      </c>
      <c r="B2093" s="115" t="str">
        <f t="shared" si="32"/>
        <v>ATERRO COM MATERIAL DE 1ª CATEGORIA,COMPACTADO MANUALMENTE EM CAMADAS DE 20CM DE MATERIAL APILOADO,PROVENIENTE DE JAZIDA DISTANTE ATE 4KM,INCLUSIVE ESCAVACAO,CARGA,TRANSPORTE EM CAMINHAO BASCULANTE,DESCARGA,ESPALHAMENTO E IRRIGACAO MANUAIS</v>
      </c>
      <c r="C2093" s="115" t="s">
        <v>35750</v>
      </c>
      <c r="D2093" s="115" t="s">
        <v>35751</v>
      </c>
      <c r="E2093" s="115" t="s">
        <v>35756</v>
      </c>
      <c r="F2093" s="115" t="s">
        <v>35753</v>
      </c>
      <c r="I2093" s="115" t="s">
        <v>31</v>
      </c>
      <c r="J2093" s="115">
        <v>123.16</v>
      </c>
    </row>
    <row r="2094" spans="1:10" hidden="1">
      <c r="A2094" s="115" t="s">
        <v>2335</v>
      </c>
      <c r="B2094" s="115" t="str">
        <f t="shared" si="32"/>
        <v>ATERRO COM MATERIAL DE 1ª CATEGORIA,COMPACTADO MANUALMENTE EM CAMADAS DE 20CM DE MATERIAL APILOADO,PROVENIENTE DE JAZIDA DISTANTE ATE 5KM,INCLUSIVE ESCAVACAO,CARGA,TRANSPORTE EM CAMINHAO BASCULANTE,DESCARGA,ESPALHAMENTO E IRRIGACAO MANUAIS</v>
      </c>
      <c r="C2094" s="115" t="s">
        <v>35750</v>
      </c>
      <c r="D2094" s="115" t="s">
        <v>35751</v>
      </c>
      <c r="E2094" s="115" t="s">
        <v>35757</v>
      </c>
      <c r="F2094" s="115" t="s">
        <v>35753</v>
      </c>
      <c r="I2094" s="115" t="s">
        <v>31</v>
      </c>
      <c r="J2094" s="115">
        <v>142.56</v>
      </c>
    </row>
    <row r="2095" spans="1:10" hidden="1">
      <c r="A2095" s="115" t="s">
        <v>2336</v>
      </c>
      <c r="B2095" s="115" t="str">
        <f t="shared" si="32"/>
        <v>ATERRO COM MATERIAL DE 1ª CATEGORIA,COMPACTADO MANUALMENTE EM CAMADAS DE 20CM DE MATERIAL APILOADO,PROVENIENTE DE JAZIDA DISTANTE ATE 5KM,INCLUSIVE ESCAVACAO,CARGA,TRANSPORTE EM CAMINHAO BASCULANTE,DESCARGA,ESPALHAMENTO E IRRIGACAO MANUAIS</v>
      </c>
      <c r="C2095" s="115" t="s">
        <v>35750</v>
      </c>
      <c r="D2095" s="115" t="s">
        <v>35751</v>
      </c>
      <c r="E2095" s="115" t="s">
        <v>35757</v>
      </c>
      <c r="F2095" s="115" t="s">
        <v>35753</v>
      </c>
      <c r="I2095" s="115" t="s">
        <v>31</v>
      </c>
      <c r="J2095" s="115">
        <v>125.34</v>
      </c>
    </row>
    <row r="2096" spans="1:10" hidden="1">
      <c r="A2096" s="115" t="s">
        <v>2337</v>
      </c>
      <c r="B2096" s="115" t="str">
        <f t="shared" si="32"/>
        <v>ATERRO COM MATERIAL DE 1ª CATEGORIA,COMPACTADO MANUALMENTE EM CAMADAS DE 20CM DE MATERIAL APILOADO,PROVENIENTE DE JAZIDA DISTANTE ATE 10KM,INCLUSIVE ESCAVACAO,CARGA,TRANSPORTE EM CAMINHAO BASCULANTE,DESCARGA,ESPALHAMENTO E IRRIGACAO MANUAIS</v>
      </c>
      <c r="C2096" s="115" t="s">
        <v>35750</v>
      </c>
      <c r="D2096" s="115" t="s">
        <v>35751</v>
      </c>
      <c r="E2096" s="115" t="s">
        <v>35758</v>
      </c>
      <c r="F2096" s="115" t="s">
        <v>35759</v>
      </c>
      <c r="I2096" s="115" t="s">
        <v>31</v>
      </c>
      <c r="J2096" s="115">
        <v>157.65</v>
      </c>
    </row>
    <row r="2097" spans="1:10" hidden="1">
      <c r="A2097" s="115" t="s">
        <v>2338</v>
      </c>
      <c r="B2097" s="115" t="str">
        <f t="shared" si="32"/>
        <v>ATERRO COM MATERIAL DE 1ª CATEGORIA,COMPACTADO MANUALMENTE EM CAMADAS DE 20CM DE MATERIAL APILOADO,PROVENIENTE DE JAZIDA DISTANTE ATE 10KM,INCLUSIVE ESCAVACAO,CARGA,TRANSPORTE EM CAMINHAO BASCULANTE,DESCARGA,ESPALHAMENTO E IRRIGACAO MANUAIS</v>
      </c>
      <c r="C2097" s="115" t="s">
        <v>35750</v>
      </c>
      <c r="D2097" s="115" t="s">
        <v>35751</v>
      </c>
      <c r="E2097" s="115" t="s">
        <v>35758</v>
      </c>
      <c r="F2097" s="115" t="s">
        <v>35759</v>
      </c>
      <c r="I2097" s="115" t="s">
        <v>31</v>
      </c>
      <c r="J2097" s="115">
        <v>138.57</v>
      </c>
    </row>
    <row r="2098" spans="1:10" hidden="1">
      <c r="A2098" s="115" t="s">
        <v>2339</v>
      </c>
      <c r="B2098" s="115" t="str">
        <f t="shared" si="32"/>
        <v>ATERRO COM MATERIAL DE 1ª CATEGORIA,COMPACTADO MANUALMENTE EM CAMADAS DE 20CM DE MATERIAL APILOADO,PROVENIENTE DE JAZIDA DISTANTE ATE 15KM,INCLUSIVE ESCAVACAO,CARGA,TRANSPORTE EM CAMINHAO BASCULANTE,DESCARGA,ESPALHAMENTO E IRRIGACAO MANUAIS</v>
      </c>
      <c r="C2098" s="115" t="s">
        <v>35750</v>
      </c>
      <c r="D2098" s="115" t="s">
        <v>35751</v>
      </c>
      <c r="E2098" s="115" t="s">
        <v>35760</v>
      </c>
      <c r="F2098" s="115" t="s">
        <v>35759</v>
      </c>
      <c r="I2098" s="115" t="s">
        <v>31</v>
      </c>
      <c r="J2098" s="115">
        <v>168.12</v>
      </c>
    </row>
    <row r="2099" spans="1:10" hidden="1">
      <c r="A2099" s="115" t="s">
        <v>2340</v>
      </c>
      <c r="B2099" s="115" t="str">
        <f t="shared" si="32"/>
        <v>ATERRO COM MATERIAL DE 1ª CATEGORIA,COMPACTADO MANUALMENTE EM CAMADAS DE 20CM DE MATERIAL APILOADO,PROVENIENTE DE JAZIDA DISTANTE ATE 15KM,INCLUSIVE ESCAVACAO,CARGA,TRANSPORTE EM CAMINHAO BASCULANTE,DESCARGA,ESPALHAMENTO E IRRIGACAO MANUAIS</v>
      </c>
      <c r="C2099" s="115" t="s">
        <v>35750</v>
      </c>
      <c r="D2099" s="115" t="s">
        <v>35751</v>
      </c>
      <c r="E2099" s="115" t="s">
        <v>35760</v>
      </c>
      <c r="F2099" s="115" t="s">
        <v>35759</v>
      </c>
      <c r="I2099" s="115" t="s">
        <v>31</v>
      </c>
      <c r="J2099" s="115">
        <v>147.84</v>
      </c>
    </row>
    <row r="2100" spans="1:10" hidden="1">
      <c r="A2100" s="115" t="s">
        <v>2341</v>
      </c>
      <c r="B2100" s="115" t="str">
        <f t="shared" si="32"/>
        <v>ATERRO COM MATERIAL DE 1ª CATEGORIA,COMPACTADO MANUALMENTE EM CAMADAS DE 20CM DE MATERIAL APILOADO,PROVENIENTE DE JAZIDA DISTANTE ATE 20KM,INCLUSIVE ESCAVACAO,CARGA,TRANSPORTE EM CAMINHAO BASCULANTE,DESCARGA,ESPALHAMENTO E IRRIGACAO MANUAIS</v>
      </c>
      <c r="C2100" s="115" t="s">
        <v>35750</v>
      </c>
      <c r="D2100" s="115" t="s">
        <v>35751</v>
      </c>
      <c r="E2100" s="115" t="s">
        <v>35761</v>
      </c>
      <c r="F2100" s="115" t="s">
        <v>35759</v>
      </c>
      <c r="I2100" s="115" t="s">
        <v>31</v>
      </c>
      <c r="J2100" s="115">
        <v>177.92</v>
      </c>
    </row>
    <row r="2101" spans="1:10" hidden="1">
      <c r="A2101" s="115" t="s">
        <v>2342</v>
      </c>
      <c r="B2101" s="115" t="str">
        <f t="shared" si="32"/>
        <v>ATERRO COM MATERIAL DE 1ª CATEGORIA,COMPACTADO MANUALMENTE EM CAMADAS DE 20CM DE MATERIAL APILOADO,PROVENIENTE DE JAZIDA DISTANTE ATE 20KM,INCLUSIVE ESCAVACAO,CARGA,TRANSPORTE EM CAMINHAO BASCULANTE,DESCARGA,ESPALHAMENTO E IRRIGACAO MANUAIS</v>
      </c>
      <c r="C2101" s="115" t="s">
        <v>35750</v>
      </c>
      <c r="D2101" s="115" t="s">
        <v>35751</v>
      </c>
      <c r="E2101" s="115" t="s">
        <v>35761</v>
      </c>
      <c r="F2101" s="115" t="s">
        <v>35759</v>
      </c>
      <c r="I2101" s="115" t="s">
        <v>31</v>
      </c>
      <c r="J2101" s="115">
        <v>156.47</v>
      </c>
    </row>
    <row r="2102" spans="1:10" hidden="1">
      <c r="A2102" s="115" t="s">
        <v>2343</v>
      </c>
      <c r="B2102" s="115" t="str">
        <f t="shared" si="32"/>
        <v>ATERRO COM MATERIAL DE 1ª CATEGORIA,COMPACTADO MANUALMENTE EM CAMADAS DE 20CM DE MATERIAL APILOADO,PROVENIENTE DE JAZIDA DISTANTE ATE 25KM,INCLUSIVE ESCAVACAO,CARGA,TRANSPORTE EM CAMINHAO BASCULANTE,DESCARGA,ESPALHAMENTO E IRRIGACAO MANUAIS</v>
      </c>
      <c r="C2102" s="115" t="s">
        <v>35750</v>
      </c>
      <c r="D2102" s="115" t="s">
        <v>35751</v>
      </c>
      <c r="E2102" s="115" t="s">
        <v>35762</v>
      </c>
      <c r="F2102" s="115" t="s">
        <v>35759</v>
      </c>
      <c r="I2102" s="115" t="s">
        <v>31</v>
      </c>
      <c r="J2102" s="115">
        <v>187.42</v>
      </c>
    </row>
    <row r="2103" spans="1:10" hidden="1">
      <c r="A2103" s="115" t="s">
        <v>2344</v>
      </c>
      <c r="B2103" s="115" t="str">
        <f t="shared" si="32"/>
        <v>ATERRO COM MATERIAL DE 1ª CATEGORIA,COMPACTADO MANUALMENTE EM CAMADAS DE 20CM DE MATERIAL APILOADO,PROVENIENTE DE JAZIDA DISTANTE ATE 25KM,INCLUSIVE ESCAVACAO,CARGA,TRANSPORTE EM CAMINHAO BASCULANTE,DESCARGA,ESPALHAMENTO E IRRIGACAO MANUAIS</v>
      </c>
      <c r="C2103" s="115" t="s">
        <v>35750</v>
      </c>
      <c r="D2103" s="115" t="s">
        <v>35751</v>
      </c>
      <c r="E2103" s="115" t="s">
        <v>35762</v>
      </c>
      <c r="F2103" s="115" t="s">
        <v>35759</v>
      </c>
      <c r="I2103" s="115" t="s">
        <v>31</v>
      </c>
      <c r="J2103" s="115">
        <v>164.82</v>
      </c>
    </row>
    <row r="2104" spans="1:10" hidden="1">
      <c r="A2104" s="115" t="s">
        <v>2345</v>
      </c>
      <c r="B2104" s="115" t="str">
        <f t="shared" si="32"/>
        <v>ATERRO COM MATERIAL DE 1ª CATEGORIA,COMPACTADO MANUALMENTE EM CAMADAS DE 20CM DE MATERIAL APILOADO,PROVENIENTE DE JAZIDA DISTANTE ATE 30KM,INCLUSIVE ESCAVACAO,CARGA,TRANSPORTE EM CAMINHAO BASCULANTE,DESCARGA,ESPALHAMENTO E IRRIGACAO MANUAIS</v>
      </c>
      <c r="C2104" s="115" t="s">
        <v>35750</v>
      </c>
      <c r="D2104" s="115" t="s">
        <v>35751</v>
      </c>
      <c r="E2104" s="115" t="s">
        <v>35763</v>
      </c>
      <c r="F2104" s="115" t="s">
        <v>35759</v>
      </c>
      <c r="I2104" s="115" t="s">
        <v>31</v>
      </c>
      <c r="J2104" s="115">
        <v>201.95</v>
      </c>
    </row>
    <row r="2105" spans="1:10" hidden="1">
      <c r="A2105" s="115" t="s">
        <v>2346</v>
      </c>
      <c r="B2105" s="115" t="str">
        <f t="shared" si="32"/>
        <v>ATERRO COM MATERIAL DE 1ª CATEGORIA,COMPACTADO MANUALMENTE EM CAMADAS DE 20CM DE MATERIAL APILOADO,PROVENIENTE DE JAZIDA DISTANTE ATE 30KM,INCLUSIVE ESCAVACAO,CARGA,TRANSPORTE EM CAMINHAO BASCULANTE,DESCARGA,ESPALHAMENTO E IRRIGACAO MANUAIS</v>
      </c>
      <c r="C2105" s="115" t="s">
        <v>35750</v>
      </c>
      <c r="D2105" s="115" t="s">
        <v>35751</v>
      </c>
      <c r="E2105" s="115" t="s">
        <v>35763</v>
      </c>
      <c r="F2105" s="115" t="s">
        <v>35759</v>
      </c>
      <c r="I2105" s="115" t="s">
        <v>31</v>
      </c>
      <c r="J2105" s="115">
        <v>177.59</v>
      </c>
    </row>
    <row r="2106" spans="1:10" hidden="1">
      <c r="A2106" s="115" t="s">
        <v>2347</v>
      </c>
      <c r="B2106" s="115" t="str">
        <f t="shared" si="32"/>
        <v>COMPACTACAO DE MATERIAL DE 1ªCATEGORIA,INCLUSIVE DESCARGA DE CAMINHAO BASCULANTE,MOVIMENTACAO A 1 TIRO DE PA,ESPALHAMENTO E SOCAMENTO MANUAL EM CAMADAS DE 30CM DE MATERIAL APILOADO</v>
      </c>
      <c r="C2106" s="115" t="s">
        <v>35764</v>
      </c>
      <c r="D2106" s="115" t="s">
        <v>35765</v>
      </c>
      <c r="E2106" s="115" t="s">
        <v>35766</v>
      </c>
      <c r="I2106" s="115" t="s">
        <v>31</v>
      </c>
      <c r="J2106" s="115">
        <v>42.27</v>
      </c>
    </row>
    <row r="2107" spans="1:10" hidden="1">
      <c r="A2107" s="115" t="s">
        <v>2348</v>
      </c>
      <c r="B2107" s="115" t="str">
        <f t="shared" si="32"/>
        <v>COMPACTACAO DE MATERIAL DE 1ªCATEGORIA,INCLUSIVE DESCARGA DE CAMINHAO BASCULANTE,MOVIMENTACAO A 1 TIRO DE PA,ESPALHAMENTO E SOCAMENTO MANUAL EM CAMADAS DE 30CM DE MATERIAL APILOADO</v>
      </c>
      <c r="C2107" s="115" t="s">
        <v>35764</v>
      </c>
      <c r="D2107" s="115" t="s">
        <v>35765</v>
      </c>
      <c r="E2107" s="115" t="s">
        <v>35766</v>
      </c>
      <c r="I2107" s="115" t="s">
        <v>31</v>
      </c>
      <c r="J2107" s="115">
        <v>36.85</v>
      </c>
    </row>
    <row r="2108" spans="1:10" hidden="1">
      <c r="A2108" s="115" t="s">
        <v>2349</v>
      </c>
      <c r="B2108" s="115"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15" t="s">
        <v>35767</v>
      </c>
      <c r="D2108" s="115" t="s">
        <v>35768</v>
      </c>
      <c r="E2108" s="115" t="s">
        <v>35769</v>
      </c>
      <c r="F2108" s="115" t="s">
        <v>35770</v>
      </c>
      <c r="G2108" s="115" t="s">
        <v>35771</v>
      </c>
      <c r="H2108" s="115" t="s">
        <v>35772</v>
      </c>
      <c r="I2108" s="115" t="s">
        <v>31</v>
      </c>
      <c r="J2108" s="115">
        <v>7.8</v>
      </c>
    </row>
    <row r="2109" spans="1:10" hidden="1">
      <c r="A2109" s="115" t="s">
        <v>2350</v>
      </c>
      <c r="B2109" s="115"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15" t="s">
        <v>35767</v>
      </c>
      <c r="D2109" s="115" t="s">
        <v>35768</v>
      </c>
      <c r="E2109" s="115" t="s">
        <v>35769</v>
      </c>
      <c r="F2109" s="115" t="s">
        <v>35770</v>
      </c>
      <c r="G2109" s="115" t="s">
        <v>35771</v>
      </c>
      <c r="H2109" s="115" t="s">
        <v>35772</v>
      </c>
      <c r="I2109" s="115" t="s">
        <v>31</v>
      </c>
      <c r="J2109" s="115">
        <v>7.52</v>
      </c>
    </row>
    <row r="2110" spans="1:10" hidden="1">
      <c r="A2110" s="115" t="s">
        <v>2351</v>
      </c>
      <c r="B2110" s="115"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15" t="s">
        <v>35767</v>
      </c>
      <c r="D2110" s="115" t="s">
        <v>35773</v>
      </c>
      <c r="E2110" s="115" t="s">
        <v>35774</v>
      </c>
      <c r="F2110" s="115" t="s">
        <v>35775</v>
      </c>
      <c r="G2110" s="115" t="s">
        <v>35776</v>
      </c>
      <c r="H2110" s="115" t="s">
        <v>35777</v>
      </c>
      <c r="I2110" s="115" t="s">
        <v>31</v>
      </c>
      <c r="J2110" s="115">
        <v>3.66</v>
      </c>
    </row>
    <row r="2111" spans="1:10" hidden="1">
      <c r="A2111" s="115" t="s">
        <v>2352</v>
      </c>
      <c r="B2111" s="115"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15" t="s">
        <v>35767</v>
      </c>
      <c r="D2111" s="115" t="s">
        <v>35773</v>
      </c>
      <c r="E2111" s="115" t="s">
        <v>35774</v>
      </c>
      <c r="F2111" s="115" t="s">
        <v>35775</v>
      </c>
      <c r="G2111" s="115" t="s">
        <v>35776</v>
      </c>
      <c r="H2111" s="115" t="s">
        <v>35777</v>
      </c>
      <c r="I2111" s="115" t="s">
        <v>31</v>
      </c>
      <c r="J2111" s="115">
        <v>3.55</v>
      </c>
    </row>
    <row r="2112" spans="1:10" hidden="1">
      <c r="A2112" s="115" t="s">
        <v>2353</v>
      </c>
      <c r="B2112" s="115"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15" t="s">
        <v>35767</v>
      </c>
      <c r="D2112" s="115" t="s">
        <v>35778</v>
      </c>
      <c r="E2112" s="115" t="s">
        <v>35774</v>
      </c>
      <c r="F2112" s="115" t="s">
        <v>35775</v>
      </c>
      <c r="G2112" s="115" t="s">
        <v>35776</v>
      </c>
      <c r="H2112" s="115" t="s">
        <v>35777</v>
      </c>
      <c r="I2112" s="115" t="s">
        <v>31</v>
      </c>
      <c r="J2112" s="115">
        <v>2.76</v>
      </c>
    </row>
    <row r="2113" spans="1:10" hidden="1">
      <c r="A2113" s="115" t="s">
        <v>2354</v>
      </c>
      <c r="B2113" s="115"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15" t="s">
        <v>35767</v>
      </c>
      <c r="D2113" s="115" t="s">
        <v>35778</v>
      </c>
      <c r="E2113" s="115" t="s">
        <v>35774</v>
      </c>
      <c r="F2113" s="115" t="s">
        <v>35775</v>
      </c>
      <c r="G2113" s="115" t="s">
        <v>35776</v>
      </c>
      <c r="H2113" s="115" t="s">
        <v>35777</v>
      </c>
      <c r="I2113" s="115" t="s">
        <v>31</v>
      </c>
      <c r="J2113" s="115">
        <v>2.71</v>
      </c>
    </row>
    <row r="2114" spans="1:10" hidden="1">
      <c r="A2114" s="115" t="s">
        <v>2355</v>
      </c>
      <c r="B2114" s="115"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15" t="s">
        <v>35779</v>
      </c>
      <c r="D2114" s="115" t="s">
        <v>35780</v>
      </c>
      <c r="E2114" s="115" t="s">
        <v>35781</v>
      </c>
      <c r="F2114" s="115" t="s">
        <v>35782</v>
      </c>
      <c r="G2114" s="115" t="s">
        <v>35783</v>
      </c>
      <c r="H2114" s="115" t="s">
        <v>35494</v>
      </c>
      <c r="I2114" s="115" t="s">
        <v>31</v>
      </c>
      <c r="J2114" s="115">
        <v>6.48</v>
      </c>
    </row>
    <row r="2115" spans="1:10" hidden="1">
      <c r="A2115" s="115" t="s">
        <v>2356</v>
      </c>
      <c r="B2115" s="115"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15" t="s">
        <v>35779</v>
      </c>
      <c r="D2115" s="115" t="s">
        <v>35780</v>
      </c>
      <c r="E2115" s="115" t="s">
        <v>35781</v>
      </c>
      <c r="F2115" s="115" t="s">
        <v>35782</v>
      </c>
      <c r="G2115" s="115" t="s">
        <v>35783</v>
      </c>
      <c r="H2115" s="115" t="s">
        <v>35494</v>
      </c>
      <c r="I2115" s="115" t="s">
        <v>31</v>
      </c>
      <c r="J2115" s="115">
        <v>6.14</v>
      </c>
    </row>
    <row r="2116" spans="1:10" hidden="1">
      <c r="A2116" s="115" t="s">
        <v>2357</v>
      </c>
      <c r="B2116" s="115" t="str">
        <f t="shared" si="32"/>
        <v>ATERRO COM MATERIAL DE 1ªCATEGORIA,ESPALHADO POR RETRO ESCAVADEIRA,EM CAMADAS DE 20CM DE MATERIAL ADENSADO,REGADO POR CAMINHAO TANQUE E COMPACTADO A 90% COM SOQUETE VIBRATORIO,INTERVINDO 2(DOIS) SERVENTES,EXCLUSIVE O FORNECIMENTO DA TERRA</v>
      </c>
      <c r="C2116" s="115" t="s">
        <v>35779</v>
      </c>
      <c r="D2116" s="115" t="s">
        <v>35780</v>
      </c>
      <c r="E2116" s="115" t="s">
        <v>35784</v>
      </c>
      <c r="F2116" s="115" t="s">
        <v>35785</v>
      </c>
      <c r="I2116" s="115" t="s">
        <v>31</v>
      </c>
      <c r="J2116" s="115">
        <v>5.87</v>
      </c>
    </row>
    <row r="2117" spans="1:10" hidden="1">
      <c r="A2117" s="115" t="s">
        <v>2358</v>
      </c>
      <c r="B2117" s="115" t="str">
        <f t="shared" ref="B2117:B2180" si="33">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15" t="s">
        <v>35779</v>
      </c>
      <c r="D2117" s="115" t="s">
        <v>35780</v>
      </c>
      <c r="E2117" s="115" t="s">
        <v>35784</v>
      </c>
      <c r="F2117" s="115" t="s">
        <v>35785</v>
      </c>
      <c r="I2117" s="115" t="s">
        <v>31</v>
      </c>
      <c r="J2117" s="115">
        <v>5.54</v>
      </c>
    </row>
    <row r="2118" spans="1:10" hidden="1">
      <c r="A2118" s="115" t="s">
        <v>2359</v>
      </c>
      <c r="B2118" s="115" t="str">
        <f t="shared" si="33"/>
        <v>MATERIAL DE 1ª CATEGORIA PARA ATERROS,COMPREENDENDO:ESCAVACAO,CARGA,TRANSPORTE A 1KM EM CAMINHAO BASCULANTE E DESCARGA,CONSIDERANDO O VOLUME NECESSARIO A EXECUCAO DE 1,00M3 DE MATERIAL COMPACTADO</v>
      </c>
      <c r="C2118" s="115" t="s">
        <v>35786</v>
      </c>
      <c r="D2118" s="115" t="s">
        <v>35787</v>
      </c>
      <c r="E2118" s="115" t="s">
        <v>35788</v>
      </c>
      <c r="F2118" s="115" t="s">
        <v>35789</v>
      </c>
      <c r="I2118" s="115" t="s">
        <v>31</v>
      </c>
      <c r="J2118" s="115">
        <v>12.2</v>
      </c>
    </row>
    <row r="2119" spans="1:10" hidden="1">
      <c r="A2119" s="115" t="s">
        <v>2360</v>
      </c>
      <c r="B2119" s="115" t="str">
        <f t="shared" si="33"/>
        <v>MATERIAL DE 1ª CATEGORIA PARA ATERROS,COMPREENDENDO:ESCAVACAO,CARGA,TRANSPORTE A 1KM EM CAMINHAO BASCULANTE E DESCARGA,CONSIDERANDO O VOLUME NECESSARIO A EXECUCAO DE 1,00M3 DE MATERIAL COMPACTADO</v>
      </c>
      <c r="C2119" s="115" t="s">
        <v>35786</v>
      </c>
      <c r="D2119" s="115" t="s">
        <v>35787</v>
      </c>
      <c r="E2119" s="115" t="s">
        <v>35788</v>
      </c>
      <c r="F2119" s="115" t="s">
        <v>35789</v>
      </c>
      <c r="I2119" s="115" t="s">
        <v>31</v>
      </c>
      <c r="J2119" s="115">
        <v>11.92</v>
      </c>
    </row>
    <row r="2120" spans="1:10" hidden="1">
      <c r="A2120" s="115" t="s">
        <v>2361</v>
      </c>
      <c r="B2120" s="115" t="str">
        <f t="shared" si="33"/>
        <v>MATERIAL DE 1ª CATEGORIA PARA ATERROS,COMPREENDENDO:ESCAVACAO,CARGA,TRANSPORTE A 2KM EM CAMINHAO BASCULANTE E DESCARGA,CONSIDERANDO O VOLUME NECESSARIO A EXECUCAO DE 1,00M3 DE MATERIAL COMPACTADO</v>
      </c>
      <c r="C2120" s="115" t="s">
        <v>35786</v>
      </c>
      <c r="D2120" s="115" t="s">
        <v>35790</v>
      </c>
      <c r="E2120" s="115" t="s">
        <v>35788</v>
      </c>
      <c r="F2120" s="115" t="s">
        <v>35789</v>
      </c>
      <c r="I2120" s="115" t="s">
        <v>31</v>
      </c>
      <c r="J2120" s="115">
        <v>13.74</v>
      </c>
    </row>
    <row r="2121" spans="1:10" hidden="1">
      <c r="A2121" s="115" t="s">
        <v>2362</v>
      </c>
      <c r="B2121" s="115" t="str">
        <f t="shared" si="33"/>
        <v>MATERIAL DE 1ª CATEGORIA PARA ATERROS,COMPREENDENDO:ESCAVACAO,CARGA,TRANSPORTE A 2KM EM CAMINHAO BASCULANTE E DESCARGA,CONSIDERANDO O VOLUME NECESSARIO A EXECUCAO DE 1,00M3 DE MATERIAL COMPACTADO</v>
      </c>
      <c r="C2121" s="115" t="s">
        <v>35786</v>
      </c>
      <c r="D2121" s="115" t="s">
        <v>35790</v>
      </c>
      <c r="E2121" s="115" t="s">
        <v>35788</v>
      </c>
      <c r="F2121" s="115" t="s">
        <v>35789</v>
      </c>
      <c r="I2121" s="115" t="s">
        <v>31</v>
      </c>
      <c r="J2121" s="115">
        <v>13.44</v>
      </c>
    </row>
    <row r="2122" spans="1:10" hidden="1">
      <c r="A2122" s="115" t="s">
        <v>2363</v>
      </c>
      <c r="B2122" s="115" t="str">
        <f t="shared" si="33"/>
        <v>MATERIAL DE 1ª CATEGORIA PARA ATERROS,COMPREENDENDO:ESCAVACAO,CARGA,TRANSPORTE A 3KM EM CAMINHAO BASCULANTE E DESCARGA,CONSIDERANDO O VOLUME NECESSARIO A EXECUCAO DE 1,00M3 DE MATERIAL COMPACTADO</v>
      </c>
      <c r="C2122" s="115" t="s">
        <v>35786</v>
      </c>
      <c r="D2122" s="115" t="s">
        <v>35791</v>
      </c>
      <c r="E2122" s="115" t="s">
        <v>35788</v>
      </c>
      <c r="F2122" s="115" t="s">
        <v>35789</v>
      </c>
      <c r="I2122" s="115" t="s">
        <v>31</v>
      </c>
      <c r="J2122" s="115">
        <v>14.77</v>
      </c>
    </row>
    <row r="2123" spans="1:10" hidden="1">
      <c r="A2123" s="115" t="s">
        <v>2364</v>
      </c>
      <c r="B2123" s="115" t="str">
        <f t="shared" si="33"/>
        <v>MATERIAL DE 1ª CATEGORIA PARA ATERROS,COMPREENDENDO:ESCAVACAO,CARGA,TRANSPORTE A 3KM EM CAMINHAO BASCULANTE E DESCARGA,CONSIDERANDO O VOLUME NECESSARIO A EXECUCAO DE 1,00M3 DE MATERIAL COMPACTADO</v>
      </c>
      <c r="C2123" s="115" t="s">
        <v>35786</v>
      </c>
      <c r="D2123" s="115" t="s">
        <v>35791</v>
      </c>
      <c r="E2123" s="115" t="s">
        <v>35788</v>
      </c>
      <c r="F2123" s="115" t="s">
        <v>35789</v>
      </c>
      <c r="I2123" s="115" t="s">
        <v>31</v>
      </c>
      <c r="J2123" s="115">
        <v>14.46</v>
      </c>
    </row>
    <row r="2124" spans="1:10" hidden="1">
      <c r="A2124" s="115" t="s">
        <v>2365</v>
      </c>
      <c r="B2124" s="115" t="str">
        <f t="shared" si="33"/>
        <v>MATERIAL DE 1ª CATEGORIA PARA ATERROS,COMPREENDENDO:ESCAVACAO,CARGA,TRANSPORTE A 4KM EM CAMINHAO BASCULANTE E DESCARGA,CONSIDERANDO O VOLUME NECESSARIO A EXECUCAO DE 1,00M3 DE MATERIAL COMPACTADO</v>
      </c>
      <c r="C2124" s="115" t="s">
        <v>35786</v>
      </c>
      <c r="D2124" s="115" t="s">
        <v>35792</v>
      </c>
      <c r="E2124" s="115" t="s">
        <v>35788</v>
      </c>
      <c r="F2124" s="115" t="s">
        <v>35789</v>
      </c>
      <c r="I2124" s="115" t="s">
        <v>31</v>
      </c>
      <c r="J2124" s="115">
        <v>16.829999999999998</v>
      </c>
    </row>
    <row r="2125" spans="1:10" hidden="1">
      <c r="A2125" s="115" t="s">
        <v>2366</v>
      </c>
      <c r="B2125" s="115" t="str">
        <f t="shared" si="33"/>
        <v>MATERIAL DE 1ª CATEGORIA PARA ATERROS,COMPREENDENDO:ESCAVACAO,CARGA,TRANSPORTE A 4KM EM CAMINHAO BASCULANTE E DESCARGA,CONSIDERANDO O VOLUME NECESSARIO A EXECUCAO DE 1,00M3 DE MATERIAL COMPACTADO</v>
      </c>
      <c r="C2125" s="115" t="s">
        <v>35786</v>
      </c>
      <c r="D2125" s="115" t="s">
        <v>35792</v>
      </c>
      <c r="E2125" s="115" t="s">
        <v>35788</v>
      </c>
      <c r="F2125" s="115" t="s">
        <v>35789</v>
      </c>
      <c r="I2125" s="115" t="s">
        <v>31</v>
      </c>
      <c r="J2125" s="115">
        <v>16.48</v>
      </c>
    </row>
    <row r="2126" spans="1:10" hidden="1">
      <c r="A2126" s="115" t="s">
        <v>2367</v>
      </c>
      <c r="B2126" s="115" t="str">
        <f t="shared" si="33"/>
        <v>MATERIAL DE 1ª CATEGORIA PARA ATERROS,COMPREENDENDO:ESCAVACAO,CARGA,TRANSPORTE A 5KM EM CAMINHAO BASCULANTE E DESCARGA,CONSIDERANDO O VOLUME NECESSARIO A EXECUCAO DE 1,00M3 DE MATERIAL COMPACTADO</v>
      </c>
      <c r="C2126" s="115" t="s">
        <v>35786</v>
      </c>
      <c r="D2126" s="115" t="s">
        <v>35793</v>
      </c>
      <c r="E2126" s="115" t="s">
        <v>35788</v>
      </c>
      <c r="F2126" s="115" t="s">
        <v>35789</v>
      </c>
      <c r="I2126" s="115" t="s">
        <v>31</v>
      </c>
      <c r="J2126" s="115">
        <v>19.07</v>
      </c>
    </row>
    <row r="2127" spans="1:10" hidden="1">
      <c r="A2127" s="115" t="s">
        <v>2368</v>
      </c>
      <c r="B2127" s="115" t="str">
        <f t="shared" si="33"/>
        <v>MATERIAL DE 1ª CATEGORIA PARA ATERROS,COMPREENDENDO:ESCAVACAO,CARGA,TRANSPORTE A 5KM EM CAMINHAO BASCULANTE E DESCARGA,CONSIDERANDO O VOLUME NECESSARIO A EXECUCAO DE 1,00M3 DE MATERIAL COMPACTADO</v>
      </c>
      <c r="C2127" s="115" t="s">
        <v>35786</v>
      </c>
      <c r="D2127" s="115" t="s">
        <v>35793</v>
      </c>
      <c r="E2127" s="115" t="s">
        <v>35788</v>
      </c>
      <c r="F2127" s="115" t="s">
        <v>35789</v>
      </c>
      <c r="I2127" s="115" t="s">
        <v>31</v>
      </c>
      <c r="J2127" s="115">
        <v>18.68</v>
      </c>
    </row>
    <row r="2128" spans="1:10" hidden="1">
      <c r="A2128" s="115" t="s">
        <v>2369</v>
      </c>
      <c r="B2128" s="115" t="str">
        <f t="shared" si="33"/>
        <v>MATERIAL DE 1ª CATEGORIA PARA ATERROS,COMPREENDENDO:ESCAVACAO,CARGA,TRANSPORTE A 10KM EM CAMINHAO BASCULANTE E DESCARGA,CONSIDERANDO O VOLUME NECESSARIO A EXECUCAO DE 1,00M3 DE MATERIAL COMPACTADO</v>
      </c>
      <c r="C2128" s="115" t="s">
        <v>35786</v>
      </c>
      <c r="D2128" s="115" t="s">
        <v>35794</v>
      </c>
      <c r="E2128" s="115" t="s">
        <v>35795</v>
      </c>
      <c r="F2128" s="115" t="s">
        <v>35796</v>
      </c>
      <c r="I2128" s="115" t="s">
        <v>31</v>
      </c>
      <c r="J2128" s="115">
        <v>25.94</v>
      </c>
    </row>
    <row r="2129" spans="1:10" hidden="1">
      <c r="A2129" s="115" t="s">
        <v>2370</v>
      </c>
      <c r="B2129" s="115" t="str">
        <f t="shared" si="33"/>
        <v>MATERIAL DE 1ª CATEGORIA PARA ATERROS,COMPREENDENDO:ESCAVACAO,CARGA,TRANSPORTE A 10KM EM CAMINHAO BASCULANTE E DESCARGA,CONSIDERANDO O VOLUME NECESSARIO A EXECUCAO DE 1,00M3 DE MATERIAL COMPACTADO</v>
      </c>
      <c r="C2129" s="115" t="s">
        <v>35786</v>
      </c>
      <c r="D2129" s="115" t="s">
        <v>35794</v>
      </c>
      <c r="E2129" s="115" t="s">
        <v>35795</v>
      </c>
      <c r="F2129" s="115" t="s">
        <v>35796</v>
      </c>
      <c r="I2129" s="115" t="s">
        <v>31</v>
      </c>
      <c r="J2129" s="115">
        <v>25.43</v>
      </c>
    </row>
    <row r="2130" spans="1:10" hidden="1">
      <c r="A2130" s="115" t="s">
        <v>2371</v>
      </c>
      <c r="B2130" s="115" t="str">
        <f t="shared" si="33"/>
        <v>MATERIAL DE 1ª CATEGORIA PARA ATERROS,COMPREENDENDO:ESCAVACAO,CARGA,TRANSPORTE A 15KM EM CAMINHAO BASCULANTE E DESCARGA,CONSIDERANDO O VOLUME NECESSARIO A EXECUCAO DE 1,00M3 DE MATERIAL COMPACTADO</v>
      </c>
      <c r="C2130" s="115" t="s">
        <v>35786</v>
      </c>
      <c r="D2130" s="115" t="s">
        <v>35797</v>
      </c>
      <c r="E2130" s="115" t="s">
        <v>35795</v>
      </c>
      <c r="F2130" s="115" t="s">
        <v>35796</v>
      </c>
      <c r="I2130" s="115" t="s">
        <v>31</v>
      </c>
      <c r="J2130" s="115">
        <v>34.520000000000003</v>
      </c>
    </row>
    <row r="2131" spans="1:10" hidden="1">
      <c r="A2131" s="115" t="s">
        <v>2372</v>
      </c>
      <c r="B2131" s="115" t="str">
        <f t="shared" si="33"/>
        <v>MATERIAL DE 1ª CATEGORIA PARA ATERROS,COMPREENDENDO:ESCAVACAO,CARGA,TRANSPORTE A 15KM EM CAMINHAO BASCULANTE E DESCARGA,CONSIDERANDO O VOLUME NECESSARIO A EXECUCAO DE 1,00M3 DE MATERIAL COMPACTADO</v>
      </c>
      <c r="C2131" s="115" t="s">
        <v>35786</v>
      </c>
      <c r="D2131" s="115" t="s">
        <v>35797</v>
      </c>
      <c r="E2131" s="115" t="s">
        <v>35795</v>
      </c>
      <c r="F2131" s="115" t="s">
        <v>35796</v>
      </c>
      <c r="I2131" s="115" t="s">
        <v>31</v>
      </c>
      <c r="J2131" s="115">
        <v>33.869999999999997</v>
      </c>
    </row>
    <row r="2132" spans="1:10" hidden="1">
      <c r="A2132" s="115" t="s">
        <v>2373</v>
      </c>
      <c r="B2132" s="115" t="str">
        <f t="shared" si="33"/>
        <v>MATERIAL DE 1ª CATEGORIA PARA ATERROS,COMPREENDENDO:ESCAVACAO,CARGA,TRANSPORTE A 20KM EM CAMINHAO BASCULANTE E DESCARGA,CONSIDERANDO O VOLUME NECESSARIO A EXECUCAO DE 1,00M3 DE MATERIAL COMPACTADO</v>
      </c>
      <c r="C2132" s="115" t="s">
        <v>35786</v>
      </c>
      <c r="D2132" s="115" t="s">
        <v>35798</v>
      </c>
      <c r="E2132" s="115" t="s">
        <v>35795</v>
      </c>
      <c r="F2132" s="115" t="s">
        <v>35796</v>
      </c>
      <c r="I2132" s="115" t="s">
        <v>31</v>
      </c>
      <c r="J2132" s="115">
        <v>43.11</v>
      </c>
    </row>
    <row r="2133" spans="1:10" hidden="1">
      <c r="A2133" s="115" t="s">
        <v>2374</v>
      </c>
      <c r="B2133" s="115" t="str">
        <f t="shared" si="33"/>
        <v>MATERIAL DE 1ª CATEGORIA PARA ATERROS,COMPREENDENDO:ESCAVACAO,CARGA,TRANSPORTE A 20KM EM CAMINHAO BASCULANTE E DESCARGA,CONSIDERANDO O VOLUME NECESSARIO A EXECUCAO DE 1,00M3 DE MATERIAL COMPACTADO</v>
      </c>
      <c r="C2133" s="115" t="s">
        <v>35786</v>
      </c>
      <c r="D2133" s="115" t="s">
        <v>35798</v>
      </c>
      <c r="E2133" s="115" t="s">
        <v>35795</v>
      </c>
      <c r="F2133" s="115" t="s">
        <v>35796</v>
      </c>
      <c r="I2133" s="115" t="s">
        <v>31</v>
      </c>
      <c r="J2133" s="115">
        <v>42.31</v>
      </c>
    </row>
    <row r="2134" spans="1:10" hidden="1">
      <c r="A2134" s="115" t="s">
        <v>2375</v>
      </c>
      <c r="B2134" s="115" t="str">
        <f t="shared" si="33"/>
        <v>MATERIAL DE 1ª CATEGORIA PARA ATERROS,COMPREENDENDO:ESCAVACAO,CARGA,TRANSPORTE A 25KM EM CAMINHAO BASCULANTE E DESCARGA,CONSIDERANDO O VOLUME NECESSARIO A EXECUCAO DE 1,00M3 DE MATERIAL COMPACTADO</v>
      </c>
      <c r="C2134" s="115" t="s">
        <v>35786</v>
      </c>
      <c r="D2134" s="115" t="s">
        <v>35799</v>
      </c>
      <c r="E2134" s="115" t="s">
        <v>35795</v>
      </c>
      <c r="F2134" s="115" t="s">
        <v>35796</v>
      </c>
      <c r="I2134" s="115" t="s">
        <v>31</v>
      </c>
      <c r="J2134" s="115">
        <v>51.69</v>
      </c>
    </row>
    <row r="2135" spans="1:10" hidden="1">
      <c r="A2135" s="115" t="s">
        <v>2376</v>
      </c>
      <c r="B2135" s="115" t="str">
        <f t="shared" si="33"/>
        <v>MATERIAL DE 1ª CATEGORIA PARA ATERROS,COMPREENDENDO:ESCAVACAO,CARGA,TRANSPORTE A 25KM EM CAMINHAO BASCULANTE E DESCARGA,CONSIDERANDO O VOLUME NECESSARIO A EXECUCAO DE 1,00M3 DE MATERIAL COMPACTADO</v>
      </c>
      <c r="C2135" s="115" t="s">
        <v>35786</v>
      </c>
      <c r="D2135" s="115" t="s">
        <v>35799</v>
      </c>
      <c r="E2135" s="115" t="s">
        <v>35795</v>
      </c>
      <c r="F2135" s="115" t="s">
        <v>35796</v>
      </c>
      <c r="I2135" s="115" t="s">
        <v>31</v>
      </c>
      <c r="J2135" s="115">
        <v>50.75</v>
      </c>
    </row>
    <row r="2136" spans="1:10" hidden="1">
      <c r="A2136" s="115" t="s">
        <v>2377</v>
      </c>
      <c r="B2136" s="115" t="str">
        <f t="shared" si="33"/>
        <v>MATERIAL DE 1ª CATEGORIA PARA ATERROS,COMPREENDENDO:ESCAVACAO,CARGA,TRANSPORTE A 30KM EM CAMINHAO BASCULANTE E DESCARGA,CONSIDERANDO O VOLUME NECESSARIO A EXECUCAO DE 1,00M3 DE MATERIAL COMPACTADO</v>
      </c>
      <c r="C2136" s="115" t="s">
        <v>35786</v>
      </c>
      <c r="D2136" s="115" t="s">
        <v>35800</v>
      </c>
      <c r="E2136" s="115" t="s">
        <v>35795</v>
      </c>
      <c r="F2136" s="115" t="s">
        <v>35796</v>
      </c>
      <c r="I2136" s="115" t="s">
        <v>31</v>
      </c>
      <c r="J2136" s="115">
        <v>60.28</v>
      </c>
    </row>
    <row r="2137" spans="1:10" hidden="1">
      <c r="A2137" s="115" t="s">
        <v>2378</v>
      </c>
      <c r="B2137" s="115" t="str">
        <f t="shared" si="33"/>
        <v>MATERIAL DE 1ª CATEGORIA PARA ATERROS,COMPREENDENDO:ESCAVACAO,CARGA,TRANSPORTE A 30KM EM CAMINHAO BASCULANTE E DESCARGA,CONSIDERANDO O VOLUME NECESSARIO A EXECUCAO DE 1,00M3 DE MATERIAL COMPACTADO</v>
      </c>
      <c r="C2137" s="115" t="s">
        <v>35786</v>
      </c>
      <c r="D2137" s="115" t="s">
        <v>35800</v>
      </c>
      <c r="E2137" s="115" t="s">
        <v>35795</v>
      </c>
      <c r="F2137" s="115" t="s">
        <v>35796</v>
      </c>
      <c r="I2137" s="115" t="s">
        <v>31</v>
      </c>
      <c r="J2137" s="115">
        <v>59.19</v>
      </c>
    </row>
    <row r="2138" spans="1:10" hidden="1">
      <c r="A2138" s="115" t="s">
        <v>2379</v>
      </c>
      <c r="B2138" s="115" t="str">
        <f t="shared" si="33"/>
        <v>COMPACTACAO DE ATERRO,EM CAMADAS DE 30CM,UTILIZANDO COMPACTADOR PNEUMATICO(SAPO),INCLUSIVE COMPRESSOR</v>
      </c>
      <c r="C2138" s="115" t="s">
        <v>35801</v>
      </c>
      <c r="D2138" s="115" t="s">
        <v>35802</v>
      </c>
      <c r="I2138" s="115" t="s">
        <v>31</v>
      </c>
      <c r="J2138" s="115">
        <v>26.81</v>
      </c>
    </row>
    <row r="2139" spans="1:10" hidden="1">
      <c r="A2139" s="115" t="s">
        <v>2380</v>
      </c>
      <c r="B2139" s="115" t="str">
        <f t="shared" si="33"/>
        <v>COMPACTACAO DE ATERRO,EM CAMADAS DE 30CM,UTILIZANDO COMPACTADOR PNEUMATICO(SAPO),INCLUSIVE COMPRESSOR</v>
      </c>
      <c r="C2139" s="115" t="s">
        <v>35801</v>
      </c>
      <c r="D2139" s="115" t="s">
        <v>35802</v>
      </c>
      <c r="I2139" s="115" t="s">
        <v>31</v>
      </c>
      <c r="J2139" s="115">
        <v>25.14</v>
      </c>
    </row>
    <row r="2140" spans="1:10" hidden="1">
      <c r="A2140" s="115" t="s">
        <v>2381</v>
      </c>
      <c r="B2140" s="115" t="str">
        <f t="shared" si="33"/>
        <v>COMPACTACAO DE ATERRO,EM CAMADAS DE 20CM,UTILIZANDO COMPACTADOR PNEUMATICO(SAPO),INCLUSIVE COMPRESSOR</v>
      </c>
      <c r="C2140" s="115" t="s">
        <v>35803</v>
      </c>
      <c r="D2140" s="115" t="s">
        <v>35802</v>
      </c>
      <c r="I2140" s="115" t="s">
        <v>31</v>
      </c>
      <c r="J2140" s="115">
        <v>34.32</v>
      </c>
    </row>
    <row r="2141" spans="1:10" hidden="1">
      <c r="A2141" s="115" t="s">
        <v>2382</v>
      </c>
      <c r="B2141" s="115" t="str">
        <f t="shared" si="33"/>
        <v>COMPACTACAO DE ATERRO,EM CAMADAS DE 20CM,UTILIZANDO COMPACTADOR PNEUMATICO(SAPO),INCLUSIVE COMPRESSOR</v>
      </c>
      <c r="C2141" s="115" t="s">
        <v>35803</v>
      </c>
      <c r="D2141" s="115" t="s">
        <v>35802</v>
      </c>
      <c r="I2141" s="115" t="s">
        <v>31</v>
      </c>
      <c r="J2141" s="115">
        <v>32.15</v>
      </c>
    </row>
    <row r="2142" spans="1:10" hidden="1">
      <c r="A2142" s="115" t="s">
        <v>2383</v>
      </c>
      <c r="B2142" s="115" t="str">
        <f t="shared" si="33"/>
        <v>ATERRO COMPACTADO A 95%,PARA CONSTRUCAO DE BARRAGENS OU DIQUES,EXECUTADOS EM CAMADAS DE 20CM DE MATERIAL SOLTO DE BOA QUALIDADE,INCLUSIVE ESPALHAMENTO E IRRIGACAO,EM TERRENO DE BOA RESISTENCIA,EXCLUSIVE FORNECIMENTO DA TERRA</v>
      </c>
      <c r="C2142" s="115" t="s">
        <v>35804</v>
      </c>
      <c r="D2142" s="115" t="s">
        <v>35805</v>
      </c>
      <c r="E2142" s="115" t="s">
        <v>35806</v>
      </c>
      <c r="F2142" s="115" t="s">
        <v>35807</v>
      </c>
      <c r="I2142" s="115" t="s">
        <v>31</v>
      </c>
      <c r="J2142" s="115">
        <v>17.170000000000002</v>
      </c>
    </row>
    <row r="2143" spans="1:10" hidden="1">
      <c r="A2143" s="115" t="s">
        <v>2384</v>
      </c>
      <c r="B2143" s="115" t="str">
        <f t="shared" si="33"/>
        <v>ATERRO COMPACTADO A 95%,PARA CONSTRUCAO DE BARRAGENS OU DIQUES,EXECUTADOS EM CAMADAS DE 20CM DE MATERIAL SOLTO DE BOA QUALIDADE,INCLUSIVE ESPALHAMENTO E IRRIGACAO,EM TERRENO DE BOA RESISTENCIA,EXCLUSIVE FORNECIMENTO DA TERRA</v>
      </c>
      <c r="C2143" s="115" t="s">
        <v>35804</v>
      </c>
      <c r="D2143" s="115" t="s">
        <v>35805</v>
      </c>
      <c r="E2143" s="115" t="s">
        <v>35806</v>
      </c>
      <c r="F2143" s="115" t="s">
        <v>35807</v>
      </c>
      <c r="I2143" s="115" t="s">
        <v>31</v>
      </c>
      <c r="J2143" s="115">
        <v>16.63</v>
      </c>
    </row>
    <row r="2144" spans="1:10" hidden="1">
      <c r="A2144" s="115" t="s">
        <v>2385</v>
      </c>
      <c r="B2144" s="115" t="str">
        <f t="shared" si="33"/>
        <v>ATERRO COMPACTADO A 95%,PARA CONSTRUCAO DE BARRAGENS OU DIQUES,EXECUTADOS EM CAMADAS DE 20CM DE MATERIAL SOLTO DE BOA QUALIDADE,INCLUSIVE ESPALHAMENTO E IRRIGACAO,EM TERRENO DE BAIXA RESISTENCIA(ARGILA MOLE),EXCLUSIVE FORNECIMENTO DA TERRA</v>
      </c>
      <c r="C2144" s="115" t="s">
        <v>35804</v>
      </c>
      <c r="D2144" s="115" t="s">
        <v>35805</v>
      </c>
      <c r="E2144" s="115" t="s">
        <v>35808</v>
      </c>
      <c r="F2144" s="115" t="s">
        <v>35809</v>
      </c>
      <c r="I2144" s="115" t="s">
        <v>31</v>
      </c>
      <c r="J2144" s="115">
        <v>21.35</v>
      </c>
    </row>
    <row r="2145" spans="1:10" hidden="1">
      <c r="A2145" s="115" t="s">
        <v>2386</v>
      </c>
      <c r="B2145" s="115" t="str">
        <f t="shared" si="33"/>
        <v>ATERRO COMPACTADO A 95%,PARA CONSTRUCAO DE BARRAGENS OU DIQUES,EXECUTADOS EM CAMADAS DE 20CM DE MATERIAL SOLTO DE BOA QUALIDADE,INCLUSIVE ESPALHAMENTO E IRRIGACAO,EM TERRENO DE BAIXA RESISTENCIA(ARGILA MOLE),EXCLUSIVE FORNECIMENTO DA TERRA</v>
      </c>
      <c r="C2145" s="115" t="s">
        <v>35804</v>
      </c>
      <c r="D2145" s="115" t="s">
        <v>35805</v>
      </c>
      <c r="E2145" s="115" t="s">
        <v>35808</v>
      </c>
      <c r="F2145" s="115" t="s">
        <v>35809</v>
      </c>
      <c r="I2145" s="115" t="s">
        <v>31</v>
      </c>
      <c r="J2145" s="115">
        <v>20.52</v>
      </c>
    </row>
    <row r="2146" spans="1:10" hidden="1">
      <c r="A2146" s="115" t="s">
        <v>2387</v>
      </c>
      <c r="B2146" s="115" t="str">
        <f t="shared" si="33"/>
        <v>REATERRO DE VALA/CAVA COM MATERIAL DE BOA QUALIDADE,UTILIZANDO VIBRO COMPACTADOR PORTATIL,EXCLUSIVE MATERIAL</v>
      </c>
      <c r="C2146" s="115" t="s">
        <v>35810</v>
      </c>
      <c r="D2146" s="115" t="s">
        <v>35811</v>
      </c>
      <c r="I2146" s="115" t="s">
        <v>31</v>
      </c>
      <c r="J2146" s="115">
        <v>21.5</v>
      </c>
    </row>
    <row r="2147" spans="1:10" hidden="1">
      <c r="A2147" s="115" t="s">
        <v>2388</v>
      </c>
      <c r="B2147" s="115" t="str">
        <f t="shared" si="33"/>
        <v>REATERRO DE VALA/CAVA COM MATERIAL DE BOA QUALIDADE,UTILIZANDO VIBRO COMPACTADOR PORTATIL,EXCLUSIVE MATERIAL</v>
      </c>
      <c r="C2147" s="115" t="s">
        <v>35810</v>
      </c>
      <c r="D2147" s="115" t="s">
        <v>35811</v>
      </c>
      <c r="I2147" s="115" t="s">
        <v>31</v>
      </c>
      <c r="J2147" s="115">
        <v>18.760000000000002</v>
      </c>
    </row>
    <row r="2148" spans="1:10" hidden="1">
      <c r="A2148" s="115" t="s">
        <v>2389</v>
      </c>
      <c r="B2148" s="115" t="str">
        <f t="shared" si="33"/>
        <v>REATERRO DE VALA/CAVA COM TRATOR COM POTENCIA EM TORNO DE 200CV,EXCLUSIVE COMPACTACAO E MATERIAL</v>
      </c>
      <c r="C2148" s="115" t="s">
        <v>35812</v>
      </c>
      <c r="D2148" s="115" t="s">
        <v>35813</v>
      </c>
      <c r="I2148" s="115" t="s">
        <v>31</v>
      </c>
      <c r="J2148" s="115">
        <v>2.33</v>
      </c>
    </row>
    <row r="2149" spans="1:10" hidden="1">
      <c r="A2149" s="115" t="s">
        <v>2390</v>
      </c>
      <c r="B2149" s="115" t="str">
        <f t="shared" si="33"/>
        <v>REATERRO DE VALA/CAVA COM TRATOR COM POTENCIA EM TORNO DE 200CV,EXCLUSIVE COMPACTACAO E MATERIAL</v>
      </c>
      <c r="C2149" s="115" t="s">
        <v>35812</v>
      </c>
      <c r="D2149" s="115" t="s">
        <v>35813</v>
      </c>
      <c r="I2149" s="115" t="s">
        <v>31</v>
      </c>
      <c r="J2149" s="115">
        <v>2.29</v>
      </c>
    </row>
    <row r="2150" spans="1:10" hidden="1">
      <c r="A2150" s="115" t="s">
        <v>2391</v>
      </c>
      <c r="B2150" s="115" t="str">
        <f t="shared" si="33"/>
        <v>REATERRO DE VALA/CAVA COMPACTADA A MACO,EM CAMADAS DE 30CM DE ESPESSURA MAXIMA,COM MATERIAL DE BOA QUALIDADE,EXCLUSIVEESTE</v>
      </c>
      <c r="C2150" s="115" t="s">
        <v>35814</v>
      </c>
      <c r="D2150" s="115" t="s">
        <v>35815</v>
      </c>
      <c r="E2150" s="115" t="s">
        <v>35816</v>
      </c>
      <c r="I2150" s="115" t="s">
        <v>31</v>
      </c>
      <c r="J2150" s="115">
        <v>33.93</v>
      </c>
    </row>
    <row r="2151" spans="1:10" hidden="1">
      <c r="A2151" s="115" t="s">
        <v>2392</v>
      </c>
      <c r="B2151" s="115" t="str">
        <f t="shared" si="33"/>
        <v>REATERRO DE VALA/CAVA COMPACTADA A MACO,EM CAMADAS DE 30CM DE ESPESSURA MAXIMA,COM MATERIAL DE BOA QUALIDADE,EXCLUSIVEESTE</v>
      </c>
      <c r="C2151" s="115" t="s">
        <v>35814</v>
      </c>
      <c r="D2151" s="115" t="s">
        <v>35815</v>
      </c>
      <c r="E2151" s="115" t="s">
        <v>35816</v>
      </c>
      <c r="I2151" s="115" t="s">
        <v>31</v>
      </c>
      <c r="J2151" s="115">
        <v>29.41</v>
      </c>
    </row>
    <row r="2152" spans="1:10" hidden="1">
      <c r="A2152" s="115" t="s">
        <v>2393</v>
      </c>
      <c r="B2152" s="115" t="str">
        <f t="shared" si="33"/>
        <v>REATERRO DE VALA/CAVA COMPACTADA A MACO,EM CAMADAS DE 20CM DE ESPESSURA MAXIMA,COM MATERIAL DE BOA QUALIDADE,EXCLUSIVEESTE</v>
      </c>
      <c r="C2152" s="115" t="s">
        <v>35817</v>
      </c>
      <c r="D2152" s="115" t="s">
        <v>35815</v>
      </c>
      <c r="E2152" s="115" t="s">
        <v>35816</v>
      </c>
      <c r="I2152" s="115" t="s">
        <v>31</v>
      </c>
      <c r="J2152" s="115">
        <v>40.4</v>
      </c>
    </row>
    <row r="2153" spans="1:10" hidden="1">
      <c r="A2153" s="115" t="s">
        <v>2394</v>
      </c>
      <c r="B2153" s="115" t="str">
        <f t="shared" si="33"/>
        <v>REATERRO DE VALA/CAVA COMPACTADA A MACO,EM CAMADAS DE 20CM DE ESPESSURA MAXIMA,COM MATERIAL DE BOA QUALIDADE,EXCLUSIVEESTE</v>
      </c>
      <c r="C2153" s="115" t="s">
        <v>35817</v>
      </c>
      <c r="D2153" s="115" t="s">
        <v>35815</v>
      </c>
      <c r="E2153" s="115" t="s">
        <v>35816</v>
      </c>
      <c r="I2153" s="115" t="s">
        <v>31</v>
      </c>
      <c r="J2153" s="115">
        <v>35.020000000000003</v>
      </c>
    </row>
    <row r="2154" spans="1:10" hidden="1">
      <c r="A2154" s="115" t="s">
        <v>2395</v>
      </c>
      <c r="B2154" s="115" t="str">
        <f t="shared" si="33"/>
        <v>REATERRO DE VALA/CAVA COMPACTADA A MACO,EM CAMADAS DE 20CM DE ESPESSURA MAXIMA,EM BECOS DE ATE 2,50M DE LARGURA,EM FAVELAS,EXCLUSIVE MATERIAL</v>
      </c>
      <c r="C2154" s="115" t="s">
        <v>35817</v>
      </c>
      <c r="D2154" s="115" t="s">
        <v>35818</v>
      </c>
      <c r="E2154" s="115" t="s">
        <v>35819</v>
      </c>
      <c r="I2154" s="115" t="s">
        <v>31</v>
      </c>
      <c r="J2154" s="115">
        <v>48.48</v>
      </c>
    </row>
    <row r="2155" spans="1:10" hidden="1">
      <c r="A2155" s="115" t="s">
        <v>2396</v>
      </c>
      <c r="B2155" s="115" t="str">
        <f t="shared" si="33"/>
        <v>REATERRO DE VALA/CAVA COMPACTADA A MACO,EM CAMADAS DE 20CM DE ESPESSURA MAXIMA,EM BECOS DE ATE 2,50M DE LARGURA,EM FAVELAS,EXCLUSIVE MATERIAL</v>
      </c>
      <c r="C2155" s="115" t="s">
        <v>35817</v>
      </c>
      <c r="D2155" s="115" t="s">
        <v>35818</v>
      </c>
      <c r="E2155" s="115" t="s">
        <v>35819</v>
      </c>
      <c r="I2155" s="115" t="s">
        <v>31</v>
      </c>
      <c r="J2155" s="115">
        <v>42.02</v>
      </c>
    </row>
    <row r="2156" spans="1:10" hidden="1">
      <c r="A2156" s="115" t="s">
        <v>2397</v>
      </c>
      <c r="B2156" s="115" t="str">
        <f t="shared" si="33"/>
        <v>REATERRO DE VALA/CAVA COMPACTADA A MACO,EM CAMADAS DE 30CM DE ESPESSURA MAXIMA,EM BECOS DE ATE 2,50M DE LARGURA,EM FAVELAS,EXCLUSIVE MATERIAL</v>
      </c>
      <c r="C2156" s="115" t="s">
        <v>35814</v>
      </c>
      <c r="D2156" s="115" t="s">
        <v>35818</v>
      </c>
      <c r="E2156" s="115" t="s">
        <v>35819</v>
      </c>
      <c r="I2156" s="115" t="s">
        <v>31</v>
      </c>
      <c r="J2156" s="115">
        <v>40.72</v>
      </c>
    </row>
    <row r="2157" spans="1:10" hidden="1">
      <c r="A2157" s="115" t="s">
        <v>2398</v>
      </c>
      <c r="B2157" s="115" t="str">
        <f t="shared" si="33"/>
        <v>REATERRO DE VALA/CAVA COMPACTADA A MACO,EM CAMADAS DE 30CM DE ESPESSURA MAXIMA,EM BECOS DE ATE 2,50M DE LARGURA,EM FAVELAS,EXCLUSIVE MATERIAL</v>
      </c>
      <c r="C2157" s="115" t="s">
        <v>35814</v>
      </c>
      <c r="D2157" s="115" t="s">
        <v>35818</v>
      </c>
      <c r="E2157" s="115" t="s">
        <v>35819</v>
      </c>
      <c r="I2157" s="115" t="s">
        <v>31</v>
      </c>
      <c r="J2157" s="115">
        <v>35.299999999999997</v>
      </c>
    </row>
    <row r="2158" spans="1:10" hidden="1">
      <c r="A2158" s="115" t="s">
        <v>2399</v>
      </c>
      <c r="B2158" s="115" t="str">
        <f t="shared" si="33"/>
        <v>REATERRO DE VALA/CAVA,ESPALHAMENTO COM RETRO-ESCAVADEIRA E COMPACTACAO VIBRATORIA,EXCLUSIVE MATERIAL</v>
      </c>
      <c r="C2158" s="115" t="s">
        <v>35820</v>
      </c>
      <c r="D2158" s="115" t="s">
        <v>35821</v>
      </c>
      <c r="I2158" s="115" t="s">
        <v>31</v>
      </c>
      <c r="J2158" s="115">
        <v>11.77</v>
      </c>
    </row>
    <row r="2159" spans="1:10" hidden="1">
      <c r="A2159" s="115" t="s">
        <v>2400</v>
      </c>
      <c r="B2159" s="115" t="str">
        <f t="shared" si="33"/>
        <v>REATERRO DE VALA/CAVA,ESPALHAMENTO COM RETRO-ESCAVADEIRA E COMPACTACAO VIBRATORIA,EXCLUSIVE MATERIAL</v>
      </c>
      <c r="C2159" s="115" t="s">
        <v>35820</v>
      </c>
      <c r="D2159" s="115" t="s">
        <v>35821</v>
      </c>
      <c r="I2159" s="115" t="s">
        <v>31</v>
      </c>
      <c r="J2159" s="115">
        <v>10.44</v>
      </c>
    </row>
    <row r="2160" spans="1:10" hidden="1">
      <c r="A2160" s="115" t="s">
        <v>2401</v>
      </c>
      <c r="B2160" s="115" t="str">
        <f t="shared" si="33"/>
        <v>REATERRO DE VALA/CAVA UTILIZANDO CARREGADOR FRONTAL DE RODAS 170CV,ESPALHAMENTO COM TRATOR DE ESTEIRAS 80CV E COMPACTADOR VIBRATORIO (PE-DE-CARNEIRO),EXCLUSIVE MATERIAL</v>
      </c>
      <c r="C2160" s="115" t="s">
        <v>35822</v>
      </c>
      <c r="D2160" s="115" t="s">
        <v>35823</v>
      </c>
      <c r="E2160" s="115" t="s">
        <v>35824</v>
      </c>
      <c r="I2160" s="115" t="s">
        <v>31</v>
      </c>
      <c r="J2160" s="115">
        <v>9.4499999999999993</v>
      </c>
    </row>
    <row r="2161" spans="1:10" hidden="1">
      <c r="A2161" s="115" t="s">
        <v>2402</v>
      </c>
      <c r="B2161" s="115" t="str">
        <f t="shared" si="33"/>
        <v>REATERRO DE VALA/CAVA UTILIZANDO CARREGADOR FRONTAL DE RODAS 170CV,ESPALHAMENTO COM TRATOR DE ESTEIRAS 80CV E COMPACTADOR VIBRATORIO (PE-DE-CARNEIRO),EXCLUSIVE MATERIAL</v>
      </c>
      <c r="C2161" s="115" t="s">
        <v>35822</v>
      </c>
      <c r="D2161" s="115" t="s">
        <v>35823</v>
      </c>
      <c r="E2161" s="115" t="s">
        <v>35824</v>
      </c>
      <c r="I2161" s="115" t="s">
        <v>31</v>
      </c>
      <c r="J2161" s="115">
        <v>9.14</v>
      </c>
    </row>
    <row r="2162" spans="1:10" hidden="1">
      <c r="A2162" s="115" t="s">
        <v>2403</v>
      </c>
      <c r="B2162" s="115" t="str">
        <f t="shared" si="33"/>
        <v>REATERRO DE VALA/CAVA COM PO-DE-PEDRA,INCLUSIVE FORNECIMENTO DO MATERIAL E COMPACTACAO MANUAL</v>
      </c>
      <c r="C2162" s="115" t="s">
        <v>35825</v>
      </c>
      <c r="D2162" s="115" t="s">
        <v>35826</v>
      </c>
      <c r="I2162" s="115" t="s">
        <v>31</v>
      </c>
      <c r="J2162" s="115">
        <v>100.3</v>
      </c>
    </row>
    <row r="2163" spans="1:10" hidden="1">
      <c r="A2163" s="115" t="s">
        <v>2404</v>
      </c>
      <c r="B2163" s="115" t="str">
        <f t="shared" si="33"/>
        <v>REATERRO DE VALA/CAVA COM PO-DE-PEDRA,INCLUSIVE FORNECIMENTO DO MATERIAL E COMPACTACAO MANUAL</v>
      </c>
      <c r="C2163" s="115" t="s">
        <v>35825</v>
      </c>
      <c r="D2163" s="115" t="s">
        <v>35826</v>
      </c>
      <c r="I2163" s="115" t="s">
        <v>31</v>
      </c>
      <c r="J2163" s="115">
        <v>94.92</v>
      </c>
    </row>
    <row r="2164" spans="1:10" hidden="1">
      <c r="A2164" s="115" t="s">
        <v>2405</v>
      </c>
      <c r="B2164" s="115" t="str">
        <f t="shared" si="33"/>
        <v>REATERRO DE VALA/CAVA COM PO-DE-PEDRA,INCLUSIVE FORNECIMENTO DO MATERIAL E COMPACTACAO MANUAL,EM BECOS DE ATE 2,50M DE LARGURA,EM FAVELAS</v>
      </c>
      <c r="C2164" s="115" t="s">
        <v>35825</v>
      </c>
      <c r="D2164" s="115" t="s">
        <v>35827</v>
      </c>
      <c r="E2164" s="115" t="s">
        <v>35828</v>
      </c>
      <c r="I2164" s="115" t="s">
        <v>31</v>
      </c>
      <c r="J2164" s="115">
        <v>110.32</v>
      </c>
    </row>
    <row r="2165" spans="1:10" hidden="1">
      <c r="A2165" s="115" t="s">
        <v>2406</v>
      </c>
      <c r="B2165" s="115" t="str">
        <f t="shared" si="33"/>
        <v>REATERRO DE VALA/CAVA COM PO-DE-PEDRA,INCLUSIVE FORNECIMENTO DO MATERIAL E COMPACTACAO MANUAL,EM BECOS DE ATE 2,50M DE LARGURA,EM FAVELAS</v>
      </c>
      <c r="C2165" s="115" t="s">
        <v>35825</v>
      </c>
      <c r="D2165" s="115" t="s">
        <v>35827</v>
      </c>
      <c r="E2165" s="115" t="s">
        <v>35828</v>
      </c>
      <c r="I2165" s="115" t="s">
        <v>31</v>
      </c>
      <c r="J2165" s="115">
        <v>103.6</v>
      </c>
    </row>
    <row r="2166" spans="1:10" hidden="1">
      <c r="A2166" s="115" t="s">
        <v>2407</v>
      </c>
      <c r="B2166" s="115" t="str">
        <f t="shared" si="33"/>
        <v>REATERRO DE VALA/CAVA COM AREIA,INCLUSIVE FORNECIMENTO DO MATERIAL E COMPACTACAO MANUAL</v>
      </c>
      <c r="C2166" s="115" t="s">
        <v>35829</v>
      </c>
      <c r="D2166" s="115" t="s">
        <v>35830</v>
      </c>
      <c r="I2166" s="115" t="s">
        <v>31</v>
      </c>
      <c r="J2166" s="115">
        <v>136.4</v>
      </c>
    </row>
    <row r="2167" spans="1:10" hidden="1">
      <c r="A2167" s="115" t="s">
        <v>2408</v>
      </c>
      <c r="B2167" s="115" t="str">
        <f t="shared" si="33"/>
        <v>REATERRO DE VALA/CAVA COM AREIA,INCLUSIVE FORNECIMENTO DO MATERIAL E COMPACTACAO MANUAL</v>
      </c>
      <c r="C2167" s="115" t="s">
        <v>35829</v>
      </c>
      <c r="D2167" s="115" t="s">
        <v>35830</v>
      </c>
      <c r="I2167" s="115" t="s">
        <v>31</v>
      </c>
      <c r="J2167" s="115">
        <v>131.02000000000001</v>
      </c>
    </row>
    <row r="2168" spans="1:10" hidden="1">
      <c r="A2168" s="115" t="s">
        <v>2409</v>
      </c>
      <c r="B2168" s="115" t="str">
        <f t="shared" si="33"/>
        <v>REATERRO DE VALA/CAVA COM AREIA,INCLUSIVE FORNECIMENTO DO MATERIAL E COMPACTACAO MANUAL,EM BECOS DE ATE 2,50M DE LARGURA,EM FAVELAS</v>
      </c>
      <c r="C2168" s="115" t="s">
        <v>35829</v>
      </c>
      <c r="D2168" s="115" t="s">
        <v>35831</v>
      </c>
      <c r="E2168" s="115" t="s">
        <v>35832</v>
      </c>
      <c r="I2168" s="115" t="s">
        <v>31</v>
      </c>
      <c r="J2168" s="115">
        <v>142.86000000000001</v>
      </c>
    </row>
    <row r="2169" spans="1:10" hidden="1">
      <c r="A2169" s="115" t="s">
        <v>2410</v>
      </c>
      <c r="B2169" s="115" t="str">
        <f t="shared" si="33"/>
        <v>REATERRO DE VALA/CAVA COM AREIA,INCLUSIVE FORNECIMENTO DO MATERIAL E COMPACTACAO MANUAL,EM BECOS DE ATE 2,50M DE LARGURA,EM FAVELAS</v>
      </c>
      <c r="C2169" s="115" t="s">
        <v>35829</v>
      </c>
      <c r="D2169" s="115" t="s">
        <v>35831</v>
      </c>
      <c r="E2169" s="115" t="s">
        <v>35832</v>
      </c>
      <c r="I2169" s="115" t="s">
        <v>31</v>
      </c>
      <c r="J2169" s="115">
        <v>136.62</v>
      </c>
    </row>
    <row r="2170" spans="1:10" hidden="1">
      <c r="A2170" s="115" t="s">
        <v>2411</v>
      </c>
      <c r="B2170" s="115" t="str">
        <f t="shared" si="33"/>
        <v>REATERRO DE VALA/CAVA COM BRITA 1,INCLUSIVE FORNECIMENTO DOMATERIAL E COMPACTACAO MANUAL</v>
      </c>
      <c r="C2170" s="115" t="s">
        <v>35833</v>
      </c>
      <c r="D2170" s="115" t="s">
        <v>35834</v>
      </c>
      <c r="I2170" s="115" t="s">
        <v>31</v>
      </c>
      <c r="J2170" s="115">
        <v>125.44</v>
      </c>
    </row>
    <row r="2171" spans="1:10" hidden="1">
      <c r="A2171" s="115" t="s">
        <v>2412</v>
      </c>
      <c r="B2171" s="115" t="str">
        <f t="shared" si="33"/>
        <v>REATERRO DE VALA/CAVA COM BRITA 1,INCLUSIVE FORNECIMENTO DOMATERIAL E COMPACTACAO MANUAL</v>
      </c>
      <c r="C2171" s="115" t="s">
        <v>35833</v>
      </c>
      <c r="D2171" s="115" t="s">
        <v>35834</v>
      </c>
      <c r="I2171" s="115" t="s">
        <v>31</v>
      </c>
      <c r="J2171" s="115">
        <v>120.06</v>
      </c>
    </row>
    <row r="2172" spans="1:10" hidden="1">
      <c r="A2172" s="115" t="s">
        <v>2413</v>
      </c>
      <c r="B2172" s="115" t="str">
        <f t="shared" si="33"/>
        <v>REATERRO DE VALA/CAVA COM BRITA 1,INCLUSIVE FORNECIMENTO DOMATERIAL E COMPACTACAO MANUAL,EM BECOS DE ATE 2,50M DE LARGURA,EM FAVELAS</v>
      </c>
      <c r="C2172" s="115" t="s">
        <v>35833</v>
      </c>
      <c r="D2172" s="115" t="s">
        <v>35835</v>
      </c>
      <c r="E2172" s="115" t="s">
        <v>35836</v>
      </c>
      <c r="I2172" s="115" t="s">
        <v>31</v>
      </c>
      <c r="J2172" s="115">
        <v>131.9</v>
      </c>
    </row>
    <row r="2173" spans="1:10" hidden="1">
      <c r="A2173" s="115" t="s">
        <v>2414</v>
      </c>
      <c r="B2173" s="115" t="str">
        <f t="shared" si="33"/>
        <v>REATERRO DE VALA/CAVA COM BRITA 1,INCLUSIVE FORNECIMENTO DOMATERIAL E COMPACTACAO MANUAL,EM BECOS DE ATE 2,50M DE LARGURA,EM FAVELAS</v>
      </c>
      <c r="C2173" s="115" t="s">
        <v>35833</v>
      </c>
      <c r="D2173" s="115" t="s">
        <v>35835</v>
      </c>
      <c r="E2173" s="115" t="s">
        <v>35836</v>
      </c>
      <c r="I2173" s="115" t="s">
        <v>31</v>
      </c>
      <c r="J2173" s="115">
        <v>125.66</v>
      </c>
    </row>
    <row r="2174" spans="1:10" hidden="1">
      <c r="A2174" s="115" t="s">
        <v>2415</v>
      </c>
      <c r="B2174" s="115" t="str">
        <f t="shared" si="33"/>
        <v>ESCAVACAO MECANICA DE VALA NAO ESCORADA EM MATERIAL DE 1ªCATEGORIA COM PEDRAS,INSTALACOES PREDIAIS OU OUTROS REDUTORES DE PRODUTIVIDADE OU CAVAS DE FUNDACAO,ATE 1,50M DE PROFUNDIDADE,UTILIZANDO RETRO-ESCAVADEIRA,EXCLUSIVE ESGOTAMENTO</v>
      </c>
      <c r="C2174" s="115" t="s">
        <v>35837</v>
      </c>
      <c r="D2174" s="115" t="s">
        <v>35838</v>
      </c>
      <c r="E2174" s="115" t="s">
        <v>35839</v>
      </c>
      <c r="F2174" s="115" t="s">
        <v>35840</v>
      </c>
      <c r="I2174" s="115" t="s">
        <v>31</v>
      </c>
      <c r="J2174" s="115">
        <v>18.149999999999999</v>
      </c>
    </row>
    <row r="2175" spans="1:10" hidden="1">
      <c r="A2175" s="115" t="s">
        <v>2416</v>
      </c>
      <c r="B2175" s="115" t="str">
        <f t="shared" si="33"/>
        <v>ESCAVACAO MECANICA DE VALA NAO ESCORADA EM MATERIAL DE 1ªCATEGORIA COM PEDRAS,INSTALACOES PREDIAIS OU OUTROS REDUTORES DE PRODUTIVIDADE OU CAVAS DE FUNDACAO,ATE 1,50M DE PROFUNDIDADE,UTILIZANDO RETRO-ESCAVADEIRA,EXCLUSIVE ESGOTAMENTO</v>
      </c>
      <c r="C2175" s="115" t="s">
        <v>35837</v>
      </c>
      <c r="D2175" s="115" t="s">
        <v>35838</v>
      </c>
      <c r="E2175" s="115" t="s">
        <v>35839</v>
      </c>
      <c r="F2175" s="115" t="s">
        <v>35840</v>
      </c>
      <c r="I2175" s="115" t="s">
        <v>31</v>
      </c>
      <c r="J2175" s="115">
        <v>17.399999999999999</v>
      </c>
    </row>
    <row r="2176" spans="1:10" hidden="1">
      <c r="A2176" s="115" t="s">
        <v>2417</v>
      </c>
      <c r="B2176" s="115" t="str">
        <f t="shared" si="33"/>
        <v>ESCAVACAO MECANICA DE VALA NAO ESCORADA EM MATERIAL DE 1ªCATEGORIA COM PEDRAS,INSTALACOES PREDIAIS OU OUTROS REDUTORES DE PRODUTIVIDADE OU CAVAS DE FUNDACAO,ENTRE 1,50 E 3,00M DE PROFUNDIDADE,UTILIZANDO RETRO-ESCAVADEIRA,EXCLUSIVE ESGOTAMENTO</v>
      </c>
      <c r="C2176" s="115" t="s">
        <v>35837</v>
      </c>
      <c r="D2176" s="115" t="s">
        <v>35838</v>
      </c>
      <c r="E2176" s="115" t="s">
        <v>35841</v>
      </c>
      <c r="F2176" s="115" t="s">
        <v>35842</v>
      </c>
      <c r="G2176" s="115" t="s">
        <v>35843</v>
      </c>
      <c r="I2176" s="115" t="s">
        <v>31</v>
      </c>
      <c r="J2176" s="115">
        <v>22.08</v>
      </c>
    </row>
    <row r="2177" spans="1:10" hidden="1">
      <c r="A2177" s="115" t="s">
        <v>2418</v>
      </c>
      <c r="B2177" s="115" t="str">
        <f t="shared" si="33"/>
        <v>ESCAVACAO MECANICA DE VALA NAO ESCORADA EM MATERIAL DE 1ªCATEGORIA COM PEDRAS,INSTALACOES PREDIAIS OU OUTROS REDUTORES DE PRODUTIVIDADE OU CAVAS DE FUNDACAO,ENTRE 1,50 E 3,00M DE PROFUNDIDADE,UTILIZANDO RETRO-ESCAVADEIRA,EXCLUSIVE ESGOTAMENTO</v>
      </c>
      <c r="C2177" s="115" t="s">
        <v>35837</v>
      </c>
      <c r="D2177" s="115" t="s">
        <v>35838</v>
      </c>
      <c r="E2177" s="115" t="s">
        <v>35841</v>
      </c>
      <c r="F2177" s="115" t="s">
        <v>35842</v>
      </c>
      <c r="G2177" s="115" t="s">
        <v>35843</v>
      </c>
      <c r="I2177" s="115" t="s">
        <v>31</v>
      </c>
      <c r="J2177" s="115">
        <v>21.18</v>
      </c>
    </row>
    <row r="2178" spans="1:10" hidden="1">
      <c r="A2178" s="115" t="s">
        <v>2419</v>
      </c>
      <c r="B2178" s="115" t="str">
        <f t="shared" si="33"/>
        <v>ESCAVACAO MECANICA DE VALA NAO ESCORADA,EM MATERIAL DE 1ªCATEGORIA,ATE 1,50M DE PROFUNDIDADE,UTILIZANDO RETRO-ESCAVADEIRA,EXCLUSIVE ESGOTAMENTO</v>
      </c>
      <c r="C2178" s="115" t="s">
        <v>35844</v>
      </c>
      <c r="D2178" s="115" t="s">
        <v>35845</v>
      </c>
      <c r="E2178" s="115" t="s">
        <v>35846</v>
      </c>
      <c r="I2178" s="115" t="s">
        <v>31</v>
      </c>
      <c r="J2178" s="115">
        <v>7.17</v>
      </c>
    </row>
    <row r="2179" spans="1:10" hidden="1">
      <c r="A2179" s="115" t="s">
        <v>2420</v>
      </c>
      <c r="B2179" s="115" t="str">
        <f t="shared" si="33"/>
        <v>ESCAVACAO MECANICA DE VALA NAO ESCORADA,EM MATERIAL DE 1ªCATEGORIA,ATE 1,50M DE PROFUNDIDADE,UTILIZANDO RETRO-ESCAVADEIRA,EXCLUSIVE ESGOTAMENTO</v>
      </c>
      <c r="C2179" s="115" t="s">
        <v>35844</v>
      </c>
      <c r="D2179" s="115" t="s">
        <v>35845</v>
      </c>
      <c r="E2179" s="115" t="s">
        <v>35846</v>
      </c>
      <c r="I2179" s="115" t="s">
        <v>31</v>
      </c>
      <c r="J2179" s="115">
        <v>6.88</v>
      </c>
    </row>
    <row r="2180" spans="1:10" hidden="1">
      <c r="A2180" s="115" t="s">
        <v>2421</v>
      </c>
      <c r="B2180" s="115" t="str">
        <f t="shared" si="33"/>
        <v>ESCAVACAO MECANICA DE VALA NAO ESCORADA,EM MATERIAL DE 1ªCATEGORIA,ENTRE 1,50 E 3,00M DE PROFUNDIDADE,UTILIZANDO RETRO-ESCAVADEIRA,EXCLUSIVE ESGOTAMENTO</v>
      </c>
      <c r="C2180" s="115" t="s">
        <v>35844</v>
      </c>
      <c r="D2180" s="115" t="s">
        <v>35847</v>
      </c>
      <c r="E2180" s="115" t="s">
        <v>35848</v>
      </c>
      <c r="I2180" s="115" t="s">
        <v>31</v>
      </c>
      <c r="J2180" s="115">
        <v>8.69</v>
      </c>
    </row>
    <row r="2181" spans="1:10" hidden="1">
      <c r="A2181" s="115" t="s">
        <v>2422</v>
      </c>
      <c r="B2181" s="115" t="str">
        <f t="shared" ref="B2181:B2244" si="34">C2181&amp;D2181&amp;E2181&amp;F2181&amp;G2181&amp;H2181</f>
        <v>ESCAVACAO MECANICA DE VALA NAO ESCORADA,EM MATERIAL DE 1ªCATEGORIA,ENTRE 1,50 E 3,00M DE PROFUNDIDADE,UTILIZANDO RETRO-ESCAVADEIRA,EXCLUSIVE ESGOTAMENTO</v>
      </c>
      <c r="C2181" s="115" t="s">
        <v>35844</v>
      </c>
      <c r="D2181" s="115" t="s">
        <v>35847</v>
      </c>
      <c r="E2181" s="115" t="s">
        <v>35848</v>
      </c>
      <c r="I2181" s="115" t="s">
        <v>31</v>
      </c>
      <c r="J2181" s="115">
        <v>8.33</v>
      </c>
    </row>
    <row r="2182" spans="1:10" hidden="1">
      <c r="A2182" s="115" t="s">
        <v>2423</v>
      </c>
      <c r="B2182" s="115" t="str">
        <f t="shared" si="34"/>
        <v>ESCAVACAO MECANICA DE VALA ESCORADA,EM MATERIAL DE 1ªCATEGORIA COM PEDRAS,INSTALACOES PREDIAIS OU OUTROS REDUTORES DE PRODUTIVIDADE,OU CAVAS DE FUNDACAO,ATE 1,50M DE PROFUNDIDADE,UTILIZANDO RETRO-ESCAVADEIRA,EXCLUSIVE ESGOTAMENTO E ESCORAMENTO</v>
      </c>
      <c r="C2182" s="115" t="s">
        <v>35849</v>
      </c>
      <c r="D2182" s="115" t="s">
        <v>35850</v>
      </c>
      <c r="E2182" s="115" t="s">
        <v>35851</v>
      </c>
      <c r="F2182" s="115" t="s">
        <v>35852</v>
      </c>
      <c r="G2182" s="115" t="s">
        <v>35853</v>
      </c>
      <c r="I2182" s="115" t="s">
        <v>31</v>
      </c>
      <c r="J2182" s="115">
        <v>22.25</v>
      </c>
    </row>
    <row r="2183" spans="1:10" hidden="1">
      <c r="A2183" s="115" t="s">
        <v>2424</v>
      </c>
      <c r="B2183" s="115" t="str">
        <f t="shared" si="34"/>
        <v>ESCAVACAO MECANICA DE VALA ESCORADA,EM MATERIAL DE 1ªCATEGORIA COM PEDRAS,INSTALACOES PREDIAIS OU OUTROS REDUTORES DE PRODUTIVIDADE,OU CAVAS DE FUNDACAO,ATE 1,50M DE PROFUNDIDADE,UTILIZANDO RETRO-ESCAVADEIRA,EXCLUSIVE ESGOTAMENTO E ESCORAMENTO</v>
      </c>
      <c r="C2183" s="115" t="s">
        <v>35849</v>
      </c>
      <c r="D2183" s="115" t="s">
        <v>35850</v>
      </c>
      <c r="E2183" s="115" t="s">
        <v>35851</v>
      </c>
      <c r="F2183" s="115" t="s">
        <v>35852</v>
      </c>
      <c r="G2183" s="115" t="s">
        <v>35853</v>
      </c>
      <c r="I2183" s="115" t="s">
        <v>31</v>
      </c>
      <c r="J2183" s="115">
        <v>21.34</v>
      </c>
    </row>
    <row r="2184" spans="1:10" hidden="1">
      <c r="A2184" s="115" t="s">
        <v>2425</v>
      </c>
      <c r="B2184" s="115" t="str">
        <f t="shared" si="34"/>
        <v>ESCAVACAO MECANICA DE VALA ESCORADA,EM MATERIAL DE 1ªCATEGORIA COM PEDRAS,INSTALACOES PREDIAIS OU OUTROS REDUTORES DE PRODUTIVIDADE,OU CAVAS DE FUNDACAO,ENTRE 1,50 E 3,00M DE PROFUNDIDADE,UTILIZANDO RETRO-ESCAVADEIRA,EXCLUSIVE ESGOTAMENTO E ESCORAMENTO</v>
      </c>
      <c r="C2184" s="115" t="s">
        <v>35849</v>
      </c>
      <c r="D2184" s="115" t="s">
        <v>35850</v>
      </c>
      <c r="E2184" s="115" t="s">
        <v>35854</v>
      </c>
      <c r="F2184" s="115" t="s">
        <v>35855</v>
      </c>
      <c r="G2184" s="115" t="s">
        <v>35684</v>
      </c>
      <c r="I2184" s="115" t="s">
        <v>31</v>
      </c>
      <c r="J2184" s="115">
        <v>28.53</v>
      </c>
    </row>
    <row r="2185" spans="1:10" hidden="1">
      <c r="A2185" s="115" t="s">
        <v>2426</v>
      </c>
      <c r="B2185" s="115" t="str">
        <f t="shared" si="34"/>
        <v>ESCAVACAO MECANICA DE VALA ESCORADA,EM MATERIAL DE 1ªCATEGORIA COM PEDRAS,INSTALACOES PREDIAIS OU OUTROS REDUTORES DE PRODUTIVIDADE,OU CAVAS DE FUNDACAO,ENTRE 1,50 E 3,00M DE PROFUNDIDADE,UTILIZANDO RETRO-ESCAVADEIRA,EXCLUSIVE ESGOTAMENTO E ESCORAMENTO</v>
      </c>
      <c r="C2185" s="115" t="s">
        <v>35849</v>
      </c>
      <c r="D2185" s="115" t="s">
        <v>35850</v>
      </c>
      <c r="E2185" s="115" t="s">
        <v>35854</v>
      </c>
      <c r="F2185" s="115" t="s">
        <v>35855</v>
      </c>
      <c r="G2185" s="115" t="s">
        <v>35684</v>
      </c>
      <c r="I2185" s="115" t="s">
        <v>31</v>
      </c>
      <c r="J2185" s="115">
        <v>27.35</v>
      </c>
    </row>
    <row r="2186" spans="1:10" hidden="1">
      <c r="A2186" s="115" t="s">
        <v>2427</v>
      </c>
      <c r="B2186" s="115" t="str">
        <f t="shared" si="34"/>
        <v>ESCAVACAO MECANICA DE VALA ESCORADA,EM MATERIAL DE 1ªCATEGORIA,ATE 1,50M DE PROFUNDIDADE,UTILIZANDO RETRO-ESCAVADEIRA,EXCLUSIVE ESGOTAMENTO E ESCORAMENTO</v>
      </c>
      <c r="C2186" s="115" t="s">
        <v>35849</v>
      </c>
      <c r="D2186" s="115" t="s">
        <v>35856</v>
      </c>
      <c r="E2186" s="115" t="s">
        <v>35857</v>
      </c>
      <c r="I2186" s="115" t="s">
        <v>31</v>
      </c>
      <c r="J2186" s="115">
        <v>8.36</v>
      </c>
    </row>
    <row r="2187" spans="1:10" hidden="1">
      <c r="A2187" s="115" t="s">
        <v>2428</v>
      </c>
      <c r="B2187" s="115" t="str">
        <f t="shared" si="34"/>
        <v>ESCAVACAO MECANICA DE VALA ESCORADA,EM MATERIAL DE 1ªCATEGORIA,ATE 1,50M DE PROFUNDIDADE,UTILIZANDO RETRO-ESCAVADEIRA,EXCLUSIVE ESGOTAMENTO E ESCORAMENTO</v>
      </c>
      <c r="C2187" s="115" t="s">
        <v>35849</v>
      </c>
      <c r="D2187" s="115" t="s">
        <v>35856</v>
      </c>
      <c r="E2187" s="115" t="s">
        <v>35857</v>
      </c>
      <c r="I2187" s="115" t="s">
        <v>31</v>
      </c>
      <c r="J2187" s="115">
        <v>8.01</v>
      </c>
    </row>
    <row r="2188" spans="1:10" hidden="1">
      <c r="A2188" s="115" t="s">
        <v>2429</v>
      </c>
      <c r="B2188" s="115" t="str">
        <f t="shared" si="34"/>
        <v>ESCAVACAO MECANICA DE VALA ESCORADA,EM MATERIAL DE 1ªCATEGORIA,ENTRE 1,50 E 3,00M DE PROFUNDIDADE,UTILIZANDO RETRO-ESCAVADEIRA,EXCLUSIVE ESGOTAMENTO E ESCORAMENTO</v>
      </c>
      <c r="C2188" s="115" t="s">
        <v>35849</v>
      </c>
      <c r="D2188" s="115" t="s">
        <v>35858</v>
      </c>
      <c r="E2188" s="115" t="s">
        <v>35859</v>
      </c>
      <c r="I2188" s="115" t="s">
        <v>31</v>
      </c>
      <c r="J2188" s="115">
        <v>10.65</v>
      </c>
    </row>
    <row r="2189" spans="1:10" hidden="1">
      <c r="A2189" s="115" t="s">
        <v>2430</v>
      </c>
      <c r="B2189" s="115" t="str">
        <f t="shared" si="34"/>
        <v>ESCAVACAO MECANICA DE VALA ESCORADA,EM MATERIAL DE 1ªCATEGORIA,ENTRE 1,50 E 3,00M DE PROFUNDIDADE,UTILIZANDO RETRO-ESCAVADEIRA,EXCLUSIVE ESGOTAMENTO E ESCORAMENTO</v>
      </c>
      <c r="C2189" s="115" t="s">
        <v>35849</v>
      </c>
      <c r="D2189" s="115" t="s">
        <v>35858</v>
      </c>
      <c r="E2189" s="115" t="s">
        <v>35859</v>
      </c>
      <c r="I2189" s="115" t="s">
        <v>31</v>
      </c>
      <c r="J2189" s="115">
        <v>10.220000000000001</v>
      </c>
    </row>
    <row r="2190" spans="1:10" hidden="1">
      <c r="A2190" s="115" t="s">
        <v>2431</v>
      </c>
      <c r="B2190" s="115" t="str">
        <f t="shared" si="34"/>
        <v>ESCAVACAO MECANICA DE VALA NAO ESCORADA,EM MATERIAL DE 1ªCATEGORIA COM PEDRAS,INSTALACOES PREDIAIS OU OUTROS REDUTORES DE PRODUTIVIDADE,OU CAVAS DE FUNDACAO,ATE 1,50M DE PROFUNDIDADE,UTILIZANDO ESCAVADEIRA HIDRAULICA DE 0,78M3,EXCLUSIVE ESGOTAMENTO</v>
      </c>
      <c r="C2190" s="115" t="s">
        <v>35844</v>
      </c>
      <c r="D2190" s="115" t="s">
        <v>35838</v>
      </c>
      <c r="E2190" s="115" t="s">
        <v>35860</v>
      </c>
      <c r="F2190" s="115" t="s">
        <v>35861</v>
      </c>
      <c r="G2190" s="115" t="s">
        <v>35862</v>
      </c>
      <c r="I2190" s="115" t="s">
        <v>31</v>
      </c>
      <c r="J2190" s="115">
        <v>12</v>
      </c>
    </row>
    <row r="2191" spans="1:10" hidden="1">
      <c r="A2191" s="115" t="s">
        <v>2432</v>
      </c>
      <c r="B2191" s="115" t="str">
        <f t="shared" si="34"/>
        <v>ESCAVACAO MECANICA DE VALA NAO ESCORADA,EM MATERIAL DE 1ªCATEGORIA COM PEDRAS,INSTALACOES PREDIAIS OU OUTROS REDUTORES DE PRODUTIVIDADE,OU CAVAS DE FUNDACAO,ATE 1,50M DE PROFUNDIDADE,UTILIZANDO ESCAVADEIRA HIDRAULICA DE 0,78M3,EXCLUSIVE ESGOTAMENTO</v>
      </c>
      <c r="C2191" s="115" t="s">
        <v>35844</v>
      </c>
      <c r="D2191" s="115" t="s">
        <v>35838</v>
      </c>
      <c r="E2191" s="115" t="s">
        <v>35860</v>
      </c>
      <c r="F2191" s="115" t="s">
        <v>35861</v>
      </c>
      <c r="G2191" s="115" t="s">
        <v>35862</v>
      </c>
      <c r="I2191" s="115" t="s">
        <v>31</v>
      </c>
      <c r="J2191" s="115">
        <v>11.63</v>
      </c>
    </row>
    <row r="2192" spans="1:10" hidden="1">
      <c r="A2192" s="115" t="s">
        <v>2433</v>
      </c>
      <c r="B2192" s="115"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2" s="115" t="s">
        <v>35844</v>
      </c>
      <c r="D2192" s="115" t="s">
        <v>35838</v>
      </c>
      <c r="E2192" s="115" t="s">
        <v>35863</v>
      </c>
      <c r="F2192" s="115" t="s">
        <v>35864</v>
      </c>
      <c r="G2192" s="115" t="s">
        <v>35865</v>
      </c>
      <c r="I2192" s="115" t="s">
        <v>31</v>
      </c>
      <c r="J2192" s="115">
        <v>13.78</v>
      </c>
    </row>
    <row r="2193" spans="1:10" hidden="1">
      <c r="A2193" s="115" t="s">
        <v>2434</v>
      </c>
      <c r="B2193" s="115"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3" s="115" t="s">
        <v>35844</v>
      </c>
      <c r="D2193" s="115" t="s">
        <v>35838</v>
      </c>
      <c r="E2193" s="115" t="s">
        <v>35863</v>
      </c>
      <c r="F2193" s="115" t="s">
        <v>35864</v>
      </c>
      <c r="G2193" s="115" t="s">
        <v>35865</v>
      </c>
      <c r="I2193" s="115" t="s">
        <v>31</v>
      </c>
      <c r="J2193" s="115">
        <v>13.35</v>
      </c>
    </row>
    <row r="2194" spans="1:10" hidden="1">
      <c r="A2194" s="115" t="s">
        <v>2435</v>
      </c>
      <c r="B2194" s="115"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4" s="115" t="s">
        <v>35844</v>
      </c>
      <c r="D2194" s="115" t="s">
        <v>35838</v>
      </c>
      <c r="E2194" s="115" t="s">
        <v>35866</v>
      </c>
      <c r="F2194" s="115" t="s">
        <v>35864</v>
      </c>
      <c r="G2194" s="115" t="s">
        <v>35865</v>
      </c>
      <c r="I2194" s="115" t="s">
        <v>31</v>
      </c>
      <c r="J2194" s="115">
        <v>15.75</v>
      </c>
    </row>
    <row r="2195" spans="1:10" hidden="1">
      <c r="A2195" s="115" t="s">
        <v>2436</v>
      </c>
      <c r="B2195" s="115"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5" s="115" t="s">
        <v>35844</v>
      </c>
      <c r="D2195" s="115" t="s">
        <v>35838</v>
      </c>
      <c r="E2195" s="115" t="s">
        <v>35866</v>
      </c>
      <c r="F2195" s="115" t="s">
        <v>35864</v>
      </c>
      <c r="G2195" s="115" t="s">
        <v>35865</v>
      </c>
      <c r="I2195" s="115" t="s">
        <v>31</v>
      </c>
      <c r="J2195" s="115">
        <v>15.22</v>
      </c>
    </row>
    <row r="2196" spans="1:10" hidden="1">
      <c r="A2196" s="115" t="s">
        <v>2437</v>
      </c>
      <c r="B2196" s="115"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6" s="115" t="s">
        <v>35844</v>
      </c>
      <c r="D2196" s="115" t="s">
        <v>35867</v>
      </c>
      <c r="E2196" s="115" t="s">
        <v>35868</v>
      </c>
      <c r="F2196" s="115" t="s">
        <v>35864</v>
      </c>
      <c r="G2196" s="115" t="s">
        <v>35865</v>
      </c>
      <c r="I2196" s="115" t="s">
        <v>31</v>
      </c>
      <c r="J2196" s="115">
        <v>19.649999999999999</v>
      </c>
    </row>
    <row r="2197" spans="1:10" hidden="1">
      <c r="A2197" s="115" t="s">
        <v>2438</v>
      </c>
      <c r="B2197" s="115"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7" s="115" t="s">
        <v>35844</v>
      </c>
      <c r="D2197" s="115" t="s">
        <v>35867</v>
      </c>
      <c r="E2197" s="115" t="s">
        <v>35868</v>
      </c>
      <c r="F2197" s="115" t="s">
        <v>35864</v>
      </c>
      <c r="G2197" s="115" t="s">
        <v>35865</v>
      </c>
      <c r="I2197" s="115" t="s">
        <v>31</v>
      </c>
      <c r="J2197" s="115">
        <v>19</v>
      </c>
    </row>
    <row r="2198" spans="1:10" hidden="1">
      <c r="A2198" s="115" t="s">
        <v>2439</v>
      </c>
      <c r="B2198" s="115" t="str">
        <f t="shared" si="34"/>
        <v>ESCAVACAO MECANICA DE VALA NAO ESCORADA,EM MATERIAL DE 1ªCATEGORIA,ATE 1,50M DE PROFUNDIDADE,UTILIZANDO ESCAVADEIRA HIDRAULICA DE 0,78M3,EXCLUSIVE ESGOTAMENTO</v>
      </c>
      <c r="C2198" s="115" t="s">
        <v>35844</v>
      </c>
      <c r="D2198" s="115" t="s">
        <v>35869</v>
      </c>
      <c r="E2198" s="115" t="s">
        <v>35870</v>
      </c>
      <c r="I2198" s="115" t="s">
        <v>31</v>
      </c>
      <c r="J2198" s="115">
        <v>4.66</v>
      </c>
    </row>
    <row r="2199" spans="1:10" hidden="1">
      <c r="A2199" s="115" t="s">
        <v>2440</v>
      </c>
      <c r="B2199" s="115" t="str">
        <f t="shared" si="34"/>
        <v>ESCAVACAO MECANICA DE VALA NAO ESCORADA,EM MATERIAL DE 1ªCATEGORIA,ATE 1,50M DE PROFUNDIDADE,UTILIZANDO ESCAVADEIRA HIDRAULICA DE 0,78M3,EXCLUSIVE ESGOTAMENTO</v>
      </c>
      <c r="C2199" s="115" t="s">
        <v>35844</v>
      </c>
      <c r="D2199" s="115" t="s">
        <v>35869</v>
      </c>
      <c r="E2199" s="115" t="s">
        <v>35870</v>
      </c>
      <c r="I2199" s="115" t="s">
        <v>31</v>
      </c>
      <c r="J2199" s="115">
        <v>4.51</v>
      </c>
    </row>
    <row r="2200" spans="1:10" hidden="1">
      <c r="A2200" s="115" t="s">
        <v>2441</v>
      </c>
      <c r="B2200" s="115" t="str">
        <f t="shared" si="34"/>
        <v>ESCAVACAO MECANICA DE VALA NAO ESCORADA,EM MATERIAL DE 1ªCATEGORIA,ENTRE 1,50 E 3,00M DE PROFUNDIDADE,UTILIZANDO ESCAVADEIRA HIDRAULICA DE 0,78M3,EXCLUSIVE ESGOTAMENTO</v>
      </c>
      <c r="C2200" s="115" t="s">
        <v>35844</v>
      </c>
      <c r="D2200" s="115" t="s">
        <v>35871</v>
      </c>
      <c r="E2200" s="115" t="s">
        <v>35872</v>
      </c>
      <c r="I2200" s="115" t="s">
        <v>31</v>
      </c>
      <c r="J2200" s="115">
        <v>5.28</v>
      </c>
    </row>
    <row r="2201" spans="1:10" hidden="1">
      <c r="A2201" s="115" t="s">
        <v>2442</v>
      </c>
      <c r="B2201" s="115" t="str">
        <f t="shared" si="34"/>
        <v>ESCAVACAO MECANICA DE VALA NAO ESCORADA,EM MATERIAL DE 1ªCATEGORIA,ENTRE 1,50 E 3,00M DE PROFUNDIDADE,UTILIZANDO ESCAVADEIRA HIDRAULICA DE 0,78M3,EXCLUSIVE ESGOTAMENTO</v>
      </c>
      <c r="C2201" s="115" t="s">
        <v>35844</v>
      </c>
      <c r="D2201" s="115" t="s">
        <v>35871</v>
      </c>
      <c r="E2201" s="115" t="s">
        <v>35872</v>
      </c>
      <c r="I2201" s="115" t="s">
        <v>31</v>
      </c>
      <c r="J2201" s="115">
        <v>5.12</v>
      </c>
    </row>
    <row r="2202" spans="1:10" hidden="1">
      <c r="A2202" s="115" t="s">
        <v>2443</v>
      </c>
      <c r="B2202" s="115" t="str">
        <f t="shared" si="34"/>
        <v>ESCAVACAO MECANICA DE VALA NAO ESCORADA,EM MATERIAL DE 1ªCATEGORIA,ENTRE 3,00 E 4,50M DE PROFUNDIDADE,UTILIZANDO ESCAVADEIRA HIDRAULICA DE 0,78M3,EXCLUSIVE ESGOTAMENTO</v>
      </c>
      <c r="C2202" s="115" t="s">
        <v>35844</v>
      </c>
      <c r="D2202" s="115" t="s">
        <v>35873</v>
      </c>
      <c r="E2202" s="115" t="s">
        <v>35872</v>
      </c>
      <c r="I2202" s="115" t="s">
        <v>31</v>
      </c>
      <c r="J2202" s="115">
        <v>6.63</v>
      </c>
    </row>
    <row r="2203" spans="1:10" hidden="1">
      <c r="A2203" s="115" t="s">
        <v>2444</v>
      </c>
      <c r="B2203" s="115" t="str">
        <f t="shared" si="34"/>
        <v>ESCAVACAO MECANICA DE VALA NAO ESCORADA,EM MATERIAL DE 1ªCATEGORIA,ENTRE 3,00 E 4,50M DE PROFUNDIDADE,UTILIZANDO ESCAVADEIRA HIDRAULICA DE 0,78M3,EXCLUSIVE ESGOTAMENTO</v>
      </c>
      <c r="C2203" s="115" t="s">
        <v>35844</v>
      </c>
      <c r="D2203" s="115" t="s">
        <v>35873</v>
      </c>
      <c r="E2203" s="115" t="s">
        <v>35872</v>
      </c>
      <c r="I2203" s="115" t="s">
        <v>31</v>
      </c>
      <c r="J2203" s="115">
        <v>6.42</v>
      </c>
    </row>
    <row r="2204" spans="1:10" hidden="1">
      <c r="A2204" s="115" t="s">
        <v>2445</v>
      </c>
      <c r="B2204" s="115" t="str">
        <f t="shared" si="34"/>
        <v>ESCAVACAO MECANICA DE VALA NAO ESCORADA,EM MATERIAL DE 1ªCATEGORIA,ENTRE 4,50 E 6,00M DE PROFUNDIDADE,UTILIZANDO ESCAVADEIRA HIDRAULICA DE 0,78M3,EXCLUSIVE ESGOTAMENTO</v>
      </c>
      <c r="C2204" s="115" t="s">
        <v>35844</v>
      </c>
      <c r="D2204" s="115" t="s">
        <v>35874</v>
      </c>
      <c r="E2204" s="115" t="s">
        <v>35872</v>
      </c>
      <c r="I2204" s="115" t="s">
        <v>31</v>
      </c>
      <c r="J2204" s="115">
        <v>8.1</v>
      </c>
    </row>
    <row r="2205" spans="1:10" hidden="1">
      <c r="A2205" s="115" t="s">
        <v>2446</v>
      </c>
      <c r="B2205" s="115" t="str">
        <f t="shared" si="34"/>
        <v>ESCAVACAO MECANICA DE VALA NAO ESCORADA,EM MATERIAL DE 1ªCATEGORIA,ENTRE 4,50 E 6,00M DE PROFUNDIDADE,UTILIZANDO ESCAVADEIRA HIDRAULICA DE 0,78M3,EXCLUSIVE ESGOTAMENTO</v>
      </c>
      <c r="C2205" s="115" t="s">
        <v>35844</v>
      </c>
      <c r="D2205" s="115" t="s">
        <v>35874</v>
      </c>
      <c r="E2205" s="115" t="s">
        <v>35872</v>
      </c>
      <c r="I2205" s="115" t="s">
        <v>31</v>
      </c>
      <c r="J2205" s="115">
        <v>7.85</v>
      </c>
    </row>
    <row r="2206" spans="1:10" hidden="1">
      <c r="A2206" s="115" t="s">
        <v>2447</v>
      </c>
      <c r="B2206" s="115"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6" s="115" t="s">
        <v>35849</v>
      </c>
      <c r="D2206" s="115" t="s">
        <v>35850</v>
      </c>
      <c r="E2206" s="115" t="s">
        <v>35851</v>
      </c>
      <c r="F2206" s="115" t="s">
        <v>35875</v>
      </c>
      <c r="G2206" s="115" t="s">
        <v>35876</v>
      </c>
      <c r="I2206" s="115" t="s">
        <v>31</v>
      </c>
      <c r="J2206" s="115">
        <v>15.38</v>
      </c>
    </row>
    <row r="2207" spans="1:10" hidden="1">
      <c r="A2207" s="115" t="s">
        <v>2448</v>
      </c>
      <c r="B2207" s="115"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7" s="115" t="s">
        <v>35849</v>
      </c>
      <c r="D2207" s="115" t="s">
        <v>35850</v>
      </c>
      <c r="E2207" s="115" t="s">
        <v>35851</v>
      </c>
      <c r="F2207" s="115" t="s">
        <v>35875</v>
      </c>
      <c r="G2207" s="115" t="s">
        <v>35876</v>
      </c>
      <c r="I2207" s="115" t="s">
        <v>31</v>
      </c>
      <c r="J2207" s="115">
        <v>14.78</v>
      </c>
    </row>
    <row r="2208" spans="1:10" hidden="1">
      <c r="A2208" s="115" t="s">
        <v>2449</v>
      </c>
      <c r="B2208" s="115"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8" s="115" t="s">
        <v>35849</v>
      </c>
      <c r="D2208" s="115" t="s">
        <v>35850</v>
      </c>
      <c r="E2208" s="115" t="s">
        <v>35854</v>
      </c>
      <c r="F2208" s="115" t="s">
        <v>35877</v>
      </c>
      <c r="G2208" s="115" t="s">
        <v>35878</v>
      </c>
      <c r="I2208" s="115" t="s">
        <v>31</v>
      </c>
      <c r="J2208" s="115">
        <v>17.71</v>
      </c>
    </row>
    <row r="2209" spans="1:10" hidden="1">
      <c r="A2209" s="115" t="s">
        <v>2450</v>
      </c>
      <c r="B2209" s="115"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9" s="115" t="s">
        <v>35849</v>
      </c>
      <c r="D2209" s="115" t="s">
        <v>35850</v>
      </c>
      <c r="E2209" s="115" t="s">
        <v>35854</v>
      </c>
      <c r="F2209" s="115" t="s">
        <v>35877</v>
      </c>
      <c r="G2209" s="115" t="s">
        <v>35878</v>
      </c>
      <c r="I2209" s="115" t="s">
        <v>31</v>
      </c>
      <c r="J2209" s="115">
        <v>17.010000000000002</v>
      </c>
    </row>
    <row r="2210" spans="1:10" hidden="1">
      <c r="A2210" s="115" t="s">
        <v>2451</v>
      </c>
      <c r="B2210" s="115"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0" s="115" t="s">
        <v>35849</v>
      </c>
      <c r="D2210" s="115" t="s">
        <v>35850</v>
      </c>
      <c r="E2210" s="115" t="s">
        <v>35879</v>
      </c>
      <c r="F2210" s="115" t="s">
        <v>35877</v>
      </c>
      <c r="G2210" s="115" t="s">
        <v>35878</v>
      </c>
      <c r="I2210" s="115" t="s">
        <v>31</v>
      </c>
      <c r="J2210" s="115">
        <v>24.38</v>
      </c>
    </row>
    <row r="2211" spans="1:10" hidden="1">
      <c r="A2211" s="115" t="s">
        <v>2452</v>
      </c>
      <c r="B2211" s="115"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1" s="115" t="s">
        <v>35849</v>
      </c>
      <c r="D2211" s="115" t="s">
        <v>35850</v>
      </c>
      <c r="E2211" s="115" t="s">
        <v>35879</v>
      </c>
      <c r="F2211" s="115" t="s">
        <v>35877</v>
      </c>
      <c r="G2211" s="115" t="s">
        <v>35878</v>
      </c>
      <c r="I2211" s="115" t="s">
        <v>31</v>
      </c>
      <c r="J2211" s="115">
        <v>23.42</v>
      </c>
    </row>
    <row r="2212" spans="1:10" hidden="1">
      <c r="A2212" s="115" t="s">
        <v>2453</v>
      </c>
      <c r="B2212" s="115"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2" s="115" t="s">
        <v>35849</v>
      </c>
      <c r="D2212" s="115" t="s">
        <v>35850</v>
      </c>
      <c r="E2212" s="115" t="s">
        <v>35880</v>
      </c>
      <c r="F2212" s="115" t="s">
        <v>35877</v>
      </c>
      <c r="G2212" s="115" t="s">
        <v>35878</v>
      </c>
      <c r="I2212" s="115" t="s">
        <v>31</v>
      </c>
      <c r="J2212" s="115">
        <v>37.6</v>
      </c>
    </row>
    <row r="2213" spans="1:10" hidden="1">
      <c r="A2213" s="115" t="s">
        <v>2454</v>
      </c>
      <c r="B2213" s="115"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3" s="115" t="s">
        <v>35849</v>
      </c>
      <c r="D2213" s="115" t="s">
        <v>35850</v>
      </c>
      <c r="E2213" s="115" t="s">
        <v>35880</v>
      </c>
      <c r="F2213" s="115" t="s">
        <v>35877</v>
      </c>
      <c r="G2213" s="115" t="s">
        <v>35878</v>
      </c>
      <c r="I2213" s="115" t="s">
        <v>31</v>
      </c>
      <c r="J2213" s="115">
        <v>36.11</v>
      </c>
    </row>
    <row r="2214" spans="1:10" hidden="1">
      <c r="A2214" s="115" t="s">
        <v>2455</v>
      </c>
      <c r="B2214" s="115" t="str">
        <f t="shared" si="34"/>
        <v>ESCAVACAO MECANICA DE VALA ESCORADA,EM MATERIAL DE 1ªCATEGORIA,ATE 1,50M DE PROFUNDIDADE,UTILIZANDO ESCAVADEIRA HIDRAULICA DE 0,78M3,EXCLUSIVE ESGOTAMENTO E ESCORAMENTO</v>
      </c>
      <c r="C2214" s="115" t="s">
        <v>35849</v>
      </c>
      <c r="D2214" s="115" t="s">
        <v>35881</v>
      </c>
      <c r="E2214" s="115" t="s">
        <v>35882</v>
      </c>
      <c r="I2214" s="115" t="s">
        <v>31</v>
      </c>
      <c r="J2214" s="115">
        <v>5.86</v>
      </c>
    </row>
    <row r="2215" spans="1:10" hidden="1">
      <c r="A2215" s="115" t="s">
        <v>2456</v>
      </c>
      <c r="B2215" s="115" t="str">
        <f t="shared" si="34"/>
        <v>ESCAVACAO MECANICA DE VALA ESCORADA,EM MATERIAL DE 1ªCATEGORIA,ATE 1,50M DE PROFUNDIDADE,UTILIZANDO ESCAVADEIRA HIDRAULICA DE 0,78M3,EXCLUSIVE ESGOTAMENTO E ESCORAMENTO</v>
      </c>
      <c r="C2215" s="115" t="s">
        <v>35849</v>
      </c>
      <c r="D2215" s="115" t="s">
        <v>35881</v>
      </c>
      <c r="E2215" s="115" t="s">
        <v>35882</v>
      </c>
      <c r="I2215" s="115" t="s">
        <v>31</v>
      </c>
      <c r="J2215" s="115">
        <v>5.63</v>
      </c>
    </row>
    <row r="2216" spans="1:10" hidden="1">
      <c r="A2216" s="115" t="s">
        <v>2457</v>
      </c>
      <c r="B2216" s="115" t="str">
        <f t="shared" si="34"/>
        <v>ESCAVACAO MECANICA DE VALA ESCORADA,EM MATERIAL DE 1ªCATEGORIA,ENTRE 1,50 E 3,00M DE PROFUNDIDADE,UTILIZANDO ESCAVADEIRA HIDRAULICA DE 0,78M3,EXCLUSIVE ESGOTAMENTO E ESCORAMENTO</v>
      </c>
      <c r="C2216" s="115" t="s">
        <v>35849</v>
      </c>
      <c r="D2216" s="115" t="s">
        <v>35883</v>
      </c>
      <c r="E2216" s="115" t="s">
        <v>35884</v>
      </c>
      <c r="I2216" s="115" t="s">
        <v>31</v>
      </c>
      <c r="J2216" s="115">
        <v>6.7</v>
      </c>
    </row>
    <row r="2217" spans="1:10" hidden="1">
      <c r="A2217" s="115" t="s">
        <v>2458</v>
      </c>
      <c r="B2217" s="115" t="str">
        <f t="shared" si="34"/>
        <v>ESCAVACAO MECANICA DE VALA ESCORADA,EM MATERIAL DE 1ªCATEGORIA,ENTRE 1,50 E 3,00M DE PROFUNDIDADE,UTILIZANDO ESCAVADEIRA HIDRAULICA DE 0,78M3,EXCLUSIVE ESGOTAMENTO E ESCORAMENTO</v>
      </c>
      <c r="C2217" s="115" t="s">
        <v>35849</v>
      </c>
      <c r="D2217" s="115" t="s">
        <v>35883</v>
      </c>
      <c r="E2217" s="115" t="s">
        <v>35884</v>
      </c>
      <c r="I2217" s="115" t="s">
        <v>31</v>
      </c>
      <c r="J2217" s="115">
        <v>6.43</v>
      </c>
    </row>
    <row r="2218" spans="1:10" hidden="1">
      <c r="A2218" s="115" t="s">
        <v>2459</v>
      </c>
      <c r="B2218" s="115" t="str">
        <f t="shared" si="34"/>
        <v>ESCAVACAO MECANICA DE VALA ESCORADA,EM MATERIAL DE 1ªCATEGORIA,ENTRE 3,00 E 4,50M DE PROFUNDIDADE,UTILIZANDO ESCAVADEIRA HIDRAULICA DE 0,78M3,EXCLUSIVE ESGOTAMENTO E ESCORAMENTO</v>
      </c>
      <c r="C2218" s="115" t="s">
        <v>35849</v>
      </c>
      <c r="D2218" s="115" t="s">
        <v>35885</v>
      </c>
      <c r="E2218" s="115" t="s">
        <v>35884</v>
      </c>
      <c r="I2218" s="115" t="s">
        <v>31</v>
      </c>
      <c r="J2218" s="115">
        <v>9.8800000000000008</v>
      </c>
    </row>
    <row r="2219" spans="1:10" hidden="1">
      <c r="A2219" s="115" t="s">
        <v>2460</v>
      </c>
      <c r="B2219" s="115" t="str">
        <f t="shared" si="34"/>
        <v>ESCAVACAO MECANICA DE VALA ESCORADA,EM MATERIAL DE 1ªCATEGORIA,ENTRE 3,00 E 4,50M DE PROFUNDIDADE,UTILIZANDO ESCAVADEIRA HIDRAULICA DE 0,78M3,EXCLUSIVE ESGOTAMENTO E ESCORAMENTO</v>
      </c>
      <c r="C2219" s="115" t="s">
        <v>35849</v>
      </c>
      <c r="D2219" s="115" t="s">
        <v>35885</v>
      </c>
      <c r="E2219" s="115" t="s">
        <v>35884</v>
      </c>
      <c r="I2219" s="115" t="s">
        <v>31</v>
      </c>
      <c r="J2219" s="115">
        <v>9.49</v>
      </c>
    </row>
    <row r="2220" spans="1:10" hidden="1">
      <c r="A2220" s="115" t="s">
        <v>2461</v>
      </c>
      <c r="B2220" s="115" t="str">
        <f t="shared" si="34"/>
        <v>ESCAVACAO MECANICA DE VALA ESCORADA,EM MATERIAL DE 1ªCATEGORIA,ENTRE 4,50 E 6,00M DE PROFUNDIDADE,UTILIZANDO ESCAVADEIRA HIDRAULICA DE 0,78M3,EXCLUSIVE ESGOTAMENTO E ESCORAMENTO</v>
      </c>
      <c r="C2220" s="115" t="s">
        <v>35849</v>
      </c>
      <c r="D2220" s="115" t="s">
        <v>35886</v>
      </c>
      <c r="E2220" s="115" t="s">
        <v>35884</v>
      </c>
      <c r="I2220" s="115" t="s">
        <v>31</v>
      </c>
      <c r="J2220" s="115">
        <v>14.42</v>
      </c>
    </row>
    <row r="2221" spans="1:10" hidden="1">
      <c r="A2221" s="115" t="s">
        <v>2462</v>
      </c>
      <c r="B2221" s="115" t="str">
        <f t="shared" si="34"/>
        <v>ESCAVACAO MECANICA DE VALA ESCORADA,EM MATERIAL DE 1ªCATEGORIA,ENTRE 4,50 E 6,00M DE PROFUNDIDADE,UTILIZANDO ESCAVADEIRA HIDRAULICA DE 0,78M3,EXCLUSIVE ESGOTAMENTO E ESCORAMENTO</v>
      </c>
      <c r="C2221" s="115" t="s">
        <v>35849</v>
      </c>
      <c r="D2221" s="115" t="s">
        <v>35886</v>
      </c>
      <c r="E2221" s="115" t="s">
        <v>35884</v>
      </c>
      <c r="I2221" s="115" t="s">
        <v>31</v>
      </c>
      <c r="J2221" s="115">
        <v>13.85</v>
      </c>
    </row>
    <row r="2222" spans="1:10" hidden="1">
      <c r="A2222" s="115" t="s">
        <v>2463</v>
      </c>
      <c r="B2222" s="115" t="str">
        <f t="shared" si="34"/>
        <v>ESCAVACAO MECANICA,PARA ACERTO DE TALUDES,EM MATERIAL DE 1ªCATEGORIA,UTILIZANDO ESCAVADEIRA HIDRAULICA DE 0,78M3</v>
      </c>
      <c r="C2222" s="115" t="s">
        <v>35887</v>
      </c>
      <c r="D2222" s="115" t="s">
        <v>35888</v>
      </c>
      <c r="I2222" s="115" t="s">
        <v>31</v>
      </c>
      <c r="J2222" s="115">
        <v>4.7</v>
      </c>
    </row>
    <row r="2223" spans="1:10" hidden="1">
      <c r="A2223" s="115" t="s">
        <v>2464</v>
      </c>
      <c r="B2223" s="115" t="str">
        <f t="shared" si="34"/>
        <v>ESCAVACAO MECANICA,PARA ACERTO DE TALUDES,EM MATERIAL DE 1ªCATEGORIA,UTILIZANDO ESCAVADEIRA HIDRAULICA DE 0,78M3</v>
      </c>
      <c r="C2223" s="115" t="s">
        <v>35887</v>
      </c>
      <c r="D2223" s="115" t="s">
        <v>35888</v>
      </c>
      <c r="I2223" s="115" t="s">
        <v>31</v>
      </c>
      <c r="J2223" s="115">
        <v>4.4800000000000004</v>
      </c>
    </row>
    <row r="2224" spans="1:10" hidden="1">
      <c r="A2224" s="115" t="s">
        <v>2465</v>
      </c>
      <c r="B2224" s="115" t="str">
        <f t="shared" si="34"/>
        <v>ESCAVACAO MECANICA,A CEU ABERTO,EM MATERIAL DE 1ªCATEGORIA,UTILIZANDO ESCAVADEIRA HIDRAULICA DE 0,78M3</v>
      </c>
      <c r="C2224" s="115" t="s">
        <v>35889</v>
      </c>
      <c r="D2224" s="115" t="s">
        <v>35890</v>
      </c>
      <c r="I2224" s="115" t="s">
        <v>31</v>
      </c>
      <c r="J2224" s="115">
        <v>2.97</v>
      </c>
    </row>
    <row r="2225" spans="1:10" hidden="1">
      <c r="A2225" s="115" t="s">
        <v>2466</v>
      </c>
      <c r="B2225" s="115" t="str">
        <f t="shared" si="34"/>
        <v>ESCAVACAO MECANICA,A CEU ABERTO,EM MATERIAL DE 1ªCATEGORIA,UTILIZANDO ESCAVADEIRA HIDRAULICA DE 0,78M3</v>
      </c>
      <c r="C2225" s="115" t="s">
        <v>35889</v>
      </c>
      <c r="D2225" s="115" t="s">
        <v>35890</v>
      </c>
      <c r="I2225" s="115" t="s">
        <v>31</v>
      </c>
      <c r="J2225" s="115">
        <v>2.87</v>
      </c>
    </row>
    <row r="2226" spans="1:10" hidden="1">
      <c r="A2226" s="115" t="s">
        <v>2467</v>
      </c>
      <c r="B2226" s="115" t="str">
        <f t="shared" si="34"/>
        <v>ESCAVACAO MECANICA DE VALA,EM MATERIAL DE 2ªCATEGORIA(MOLEDO OU ROCHA MUITO DECOMPOSTA),UTILIZANDO ESCAVADEIRA HIDRAULICA DE 0,78M3,EXCLUSIVE ESCORAMENTO E ESGOTAMENTO,SEM USO DE COMPRESSOR</v>
      </c>
      <c r="C2226" s="115" t="s">
        <v>35891</v>
      </c>
      <c r="D2226" s="115" t="s">
        <v>35892</v>
      </c>
      <c r="E2226" s="115" t="s">
        <v>35893</v>
      </c>
      <c r="F2226" s="115" t="s">
        <v>35894</v>
      </c>
      <c r="I2226" s="115" t="s">
        <v>31</v>
      </c>
      <c r="J2226" s="115">
        <v>3.96</v>
      </c>
    </row>
    <row r="2227" spans="1:10" hidden="1">
      <c r="A2227" s="115" t="s">
        <v>2468</v>
      </c>
      <c r="B2227" s="115" t="str">
        <f t="shared" si="34"/>
        <v>ESCAVACAO MECANICA DE VALA,EM MATERIAL DE 2ªCATEGORIA(MOLEDO OU ROCHA MUITO DECOMPOSTA),UTILIZANDO ESCAVADEIRA HIDRAULICA DE 0,78M3,EXCLUSIVE ESCORAMENTO E ESGOTAMENTO,SEM USO DE COMPRESSOR</v>
      </c>
      <c r="C2227" s="115" t="s">
        <v>35891</v>
      </c>
      <c r="D2227" s="115" t="s">
        <v>35892</v>
      </c>
      <c r="E2227" s="115" t="s">
        <v>35893</v>
      </c>
      <c r="F2227" s="115" t="s">
        <v>35894</v>
      </c>
      <c r="I2227" s="115" t="s">
        <v>31</v>
      </c>
      <c r="J2227" s="115">
        <v>3.77</v>
      </c>
    </row>
    <row r="2228" spans="1:10" hidden="1">
      <c r="A2228" s="115" t="s">
        <v>2469</v>
      </c>
      <c r="B2228" s="115" t="str">
        <f t="shared" si="34"/>
        <v>ESCAVACAO E CARGA MECANICA DE VALA EM RODOVIAS,UTILIZANDO VALETADEIRA DE 135HP,INCLUSIVE CAMINHAO</v>
      </c>
      <c r="C2228" s="115" t="s">
        <v>35895</v>
      </c>
      <c r="D2228" s="115" t="s">
        <v>35896</v>
      </c>
      <c r="I2228" s="115" t="s">
        <v>31</v>
      </c>
      <c r="J2228" s="115">
        <v>171.11</v>
      </c>
    </row>
    <row r="2229" spans="1:10" hidden="1">
      <c r="A2229" s="115" t="s">
        <v>2470</v>
      </c>
      <c r="B2229" s="115" t="str">
        <f t="shared" si="34"/>
        <v>ESCAVACAO E CARGA MECANICA DE VALA EM RODOVIAS,UTILIZANDO VALETADEIRA DE 135HP,INCLUSIVE CAMINHAO</v>
      </c>
      <c r="C2229" s="115" t="s">
        <v>35895</v>
      </c>
      <c r="D2229" s="115" t="s">
        <v>35896</v>
      </c>
      <c r="I2229" s="115" t="s">
        <v>31</v>
      </c>
      <c r="J2229" s="115">
        <v>167.45</v>
      </c>
    </row>
    <row r="2230" spans="1:10" hidden="1">
      <c r="A2230" s="115" t="s">
        <v>2471</v>
      </c>
      <c r="B2230" s="115" t="str">
        <f t="shared" si="34"/>
        <v>ESCAVACAO MECANICA,COM TRATOR DE LAMINA COM POTENCIA EM TORNO DE 200CV,EM MATERIAL DE 1ªCATEGORIA,COM TRANSPORTE ENTRE 50,00 E 100,00M</v>
      </c>
      <c r="C2230" s="115" t="s">
        <v>35897</v>
      </c>
      <c r="D2230" s="115" t="s">
        <v>35898</v>
      </c>
      <c r="E2230" s="115" t="s">
        <v>35899</v>
      </c>
      <c r="I2230" s="115" t="s">
        <v>31</v>
      </c>
      <c r="J2230" s="115">
        <v>6.71</v>
      </c>
    </row>
    <row r="2231" spans="1:10" hidden="1">
      <c r="A2231" s="115" t="s">
        <v>2472</v>
      </c>
      <c r="B2231" s="115" t="str">
        <f t="shared" si="34"/>
        <v>ESCAVACAO MECANICA,COM TRATOR DE LAMINA COM POTENCIA EM TORNO DE 200CV,EM MATERIAL DE 1ªCATEGORIA,COM TRANSPORTE ENTRE 50,00 E 100,00M</v>
      </c>
      <c r="C2231" s="115" t="s">
        <v>35897</v>
      </c>
      <c r="D2231" s="115" t="s">
        <v>35898</v>
      </c>
      <c r="E2231" s="115" t="s">
        <v>35899</v>
      </c>
      <c r="I2231" s="115" t="s">
        <v>31</v>
      </c>
      <c r="J2231" s="115">
        <v>6.52</v>
      </c>
    </row>
    <row r="2232" spans="1:10" hidden="1">
      <c r="A2232" s="115" t="s">
        <v>2473</v>
      </c>
      <c r="B2232" s="115" t="str">
        <f t="shared" si="34"/>
        <v>ESCAVACAO MECANICA,COM TRATOR DE LAMINA COM POTENCIA EM TORNO DE 200CV,EM MATERIAL DE 1ªCATEGORIA,COM TRANSPORTE A 50,00M</v>
      </c>
      <c r="C2232" s="115" t="s">
        <v>35897</v>
      </c>
      <c r="D2232" s="115" t="s">
        <v>35900</v>
      </c>
      <c r="E2232" s="115" t="s">
        <v>58</v>
      </c>
      <c r="I2232" s="115" t="s">
        <v>31</v>
      </c>
      <c r="J2232" s="115">
        <v>5.75</v>
      </c>
    </row>
    <row r="2233" spans="1:10" hidden="1">
      <c r="A2233" s="115" t="s">
        <v>2474</v>
      </c>
      <c r="B2233" s="115" t="str">
        <f t="shared" si="34"/>
        <v>ESCAVACAO MECANICA,COM TRATOR DE LAMINA COM POTENCIA EM TORNO DE 200CV,EM MATERIAL DE 1ªCATEGORIA,COM TRANSPORTE A 50,00M</v>
      </c>
      <c r="C2233" s="115" t="s">
        <v>35897</v>
      </c>
      <c r="D2233" s="115" t="s">
        <v>35900</v>
      </c>
      <c r="E2233" s="115" t="s">
        <v>58</v>
      </c>
      <c r="I2233" s="115" t="s">
        <v>31</v>
      </c>
      <c r="J2233" s="115">
        <v>5.66</v>
      </c>
    </row>
    <row r="2234" spans="1:10" hidden="1">
      <c r="A2234" s="115" t="s">
        <v>2475</v>
      </c>
      <c r="B2234" s="115" t="str">
        <f t="shared" si="34"/>
        <v>ESCAVACAO MECANICA,COM TRATOR DE LAMINA COM POTENCIA EM TORNO DE 200CV,EM MATERIAL DE 1ªCATEGORIA,COM TRANSPORTE A 15,00M</v>
      </c>
      <c r="C2234" s="115" t="s">
        <v>35897</v>
      </c>
      <c r="D2234" s="115" t="s">
        <v>35901</v>
      </c>
      <c r="E2234" s="115" t="s">
        <v>58</v>
      </c>
      <c r="I2234" s="115" t="s">
        <v>31</v>
      </c>
      <c r="J2234" s="115">
        <v>2.09</v>
      </c>
    </row>
    <row r="2235" spans="1:10" hidden="1">
      <c r="A2235" s="115" t="s">
        <v>2476</v>
      </c>
      <c r="B2235" s="115" t="str">
        <f t="shared" si="34"/>
        <v>ESCAVACAO MECANICA,COM TRATOR DE LAMINA COM POTENCIA EM TORNO DE 200CV,EM MATERIAL DE 1ªCATEGORIA,COM TRANSPORTE A 15,00M</v>
      </c>
      <c r="C2235" s="115" t="s">
        <v>35897</v>
      </c>
      <c r="D2235" s="115" t="s">
        <v>35901</v>
      </c>
      <c r="E2235" s="115" t="s">
        <v>58</v>
      </c>
      <c r="I2235" s="115" t="s">
        <v>31</v>
      </c>
      <c r="J2235" s="115">
        <v>2.0499999999999998</v>
      </c>
    </row>
    <row r="2236" spans="1:10" hidden="1">
      <c r="A2236" s="115" t="s">
        <v>2477</v>
      </c>
      <c r="B2236" s="115" t="str">
        <f t="shared" si="34"/>
        <v>ESCAVACAO MECANICA,COM TRATOR COM POTENCIA EM TORNO DE 80CV,EM MATERIAL DE 1ªCATEGORIA,COM TRANSPORTE A 20,00M</v>
      </c>
      <c r="C2236" s="115" t="s">
        <v>35902</v>
      </c>
      <c r="D2236" s="115" t="s">
        <v>35903</v>
      </c>
      <c r="I2236" s="115" t="s">
        <v>31</v>
      </c>
      <c r="J2236" s="115">
        <v>3.62</v>
      </c>
    </row>
    <row r="2237" spans="1:10" hidden="1">
      <c r="A2237" s="115" t="s">
        <v>2478</v>
      </c>
      <c r="B2237" s="115" t="str">
        <f t="shared" si="34"/>
        <v>ESCAVACAO MECANICA,COM TRATOR COM POTENCIA EM TORNO DE 80CV,EM MATERIAL DE 1ªCATEGORIA,COM TRANSPORTE A 20,00M</v>
      </c>
      <c r="C2237" s="115" t="s">
        <v>35902</v>
      </c>
      <c r="D2237" s="115" t="s">
        <v>35903</v>
      </c>
      <c r="I2237" s="115" t="s">
        <v>31</v>
      </c>
      <c r="J2237" s="115">
        <v>3.52</v>
      </c>
    </row>
    <row r="2238" spans="1:10" hidden="1">
      <c r="A2238" s="115" t="s">
        <v>2479</v>
      </c>
      <c r="B2238" s="115" t="str">
        <f t="shared" si="34"/>
        <v>ESCAVACAO MECANICA,COM TRATOR DE LAMINA COM POTENCIA EM TORNO DE 200CV,EM MATERIAL DE 2ªCATEGORIA,SEM USO PREVIO DE ESCARIFICADOR,COM TRANSPORTE ATE 50,00M</v>
      </c>
      <c r="C2238" s="115" t="s">
        <v>35897</v>
      </c>
      <c r="D2238" s="115" t="s">
        <v>35904</v>
      </c>
      <c r="E2238" s="115" t="s">
        <v>35905</v>
      </c>
      <c r="I2238" s="115" t="s">
        <v>31</v>
      </c>
      <c r="J2238" s="115">
        <v>5.35</v>
      </c>
    </row>
    <row r="2239" spans="1:10" hidden="1">
      <c r="A2239" s="115" t="s">
        <v>2480</v>
      </c>
      <c r="B2239" s="115" t="str">
        <f t="shared" si="34"/>
        <v>ESCAVACAO MECANICA,COM TRATOR DE LAMINA COM POTENCIA EM TORNO DE 200CV,EM MATERIAL DE 2ªCATEGORIA,SEM USO PREVIO DE ESCARIFICADOR,COM TRANSPORTE ATE 50,00M</v>
      </c>
      <c r="C2239" s="115" t="s">
        <v>35897</v>
      </c>
      <c r="D2239" s="115" t="s">
        <v>35904</v>
      </c>
      <c r="E2239" s="115" t="s">
        <v>35905</v>
      </c>
      <c r="I2239" s="115" t="s">
        <v>31</v>
      </c>
      <c r="J2239" s="115">
        <v>5.2</v>
      </c>
    </row>
    <row r="2240" spans="1:10" hidden="1">
      <c r="A2240" s="115" t="s">
        <v>2481</v>
      </c>
      <c r="B2240" s="115" t="str">
        <f t="shared" si="34"/>
        <v>ESCAVACAO MECANICA,COM TRATOR DE LAMINA COM POTENCIA EM TORNO DE 200CV,EM MATERIAL DE 2ªCATEGORIA,SEM USO PREVIO DE ESCARIFICADOR,COM TRANSPORTE ENTRE 50,00 E 100,00M</v>
      </c>
      <c r="C2240" s="115" t="s">
        <v>35897</v>
      </c>
      <c r="D2240" s="115" t="s">
        <v>35904</v>
      </c>
      <c r="E2240" s="115" t="s">
        <v>35906</v>
      </c>
      <c r="I2240" s="115" t="s">
        <v>31</v>
      </c>
      <c r="J2240" s="115">
        <v>7.96</v>
      </c>
    </row>
    <row r="2241" spans="1:10" hidden="1">
      <c r="A2241" s="115" t="s">
        <v>2482</v>
      </c>
      <c r="B2241" s="115" t="str">
        <f t="shared" si="34"/>
        <v>ESCAVACAO MECANICA,COM TRATOR DE LAMINA COM POTENCIA EM TORNO DE 200CV,EM MATERIAL DE 2ªCATEGORIA,SEM USO PREVIO DE ESCARIFICADOR,COM TRANSPORTE ENTRE 50,00 E 100,00M</v>
      </c>
      <c r="C2241" s="115" t="s">
        <v>35897</v>
      </c>
      <c r="D2241" s="115" t="s">
        <v>35904</v>
      </c>
      <c r="E2241" s="115" t="s">
        <v>35906</v>
      </c>
      <c r="I2241" s="115" t="s">
        <v>31</v>
      </c>
      <c r="J2241" s="115">
        <v>7.74</v>
      </c>
    </row>
    <row r="2242" spans="1:10" hidden="1">
      <c r="A2242" s="115" t="s">
        <v>2483</v>
      </c>
      <c r="B2242" s="115" t="str">
        <f t="shared" si="34"/>
        <v>REMOCAO ATE 20,00M,DE MATERIAL DE 2ª OU 3ªCATEGORIA,APOS ESCAVACAO,MEDIDO NO CORTE,COM TRATOR COM POTENCIA EM TORNO DE 200CV,CONSIDERANDO-SE ESTE TRABALHANDO A METADE DE SUA PRODUCAO NORMAL</v>
      </c>
      <c r="C2242" s="115" t="s">
        <v>35907</v>
      </c>
      <c r="D2242" s="115" t="s">
        <v>35908</v>
      </c>
      <c r="E2242" s="115" t="s">
        <v>35909</v>
      </c>
      <c r="F2242" s="115" t="s">
        <v>35910</v>
      </c>
      <c r="I2242" s="115" t="s">
        <v>31</v>
      </c>
      <c r="J2242" s="115">
        <v>9.15</v>
      </c>
    </row>
    <row r="2243" spans="1:10" hidden="1">
      <c r="A2243" s="115" t="s">
        <v>2484</v>
      </c>
      <c r="B2243" s="115" t="str">
        <f t="shared" si="34"/>
        <v>REMOCAO ATE 20,00M,DE MATERIAL DE 2ª OU 3ªCATEGORIA,APOS ESCAVACAO,MEDIDO NO CORTE,COM TRATOR COM POTENCIA EM TORNO DE 200CV,CONSIDERANDO-SE ESTE TRABALHANDO A METADE DE SUA PRODUCAO NORMAL</v>
      </c>
      <c r="C2243" s="115" t="s">
        <v>35907</v>
      </c>
      <c r="D2243" s="115" t="s">
        <v>35908</v>
      </c>
      <c r="E2243" s="115" t="s">
        <v>35909</v>
      </c>
      <c r="F2243" s="115" t="s">
        <v>35910</v>
      </c>
      <c r="I2243" s="115" t="s">
        <v>31</v>
      </c>
      <c r="J2243" s="115">
        <v>9</v>
      </c>
    </row>
    <row r="2244" spans="1:10" hidden="1">
      <c r="A2244" s="115" t="s">
        <v>2485</v>
      </c>
      <c r="B2244" s="115" t="str">
        <f t="shared" si="34"/>
        <v>REMOCAO ATE 20,00M,DE MATERIAL DE 2ª OU 3ªCATEGORIA,APOS ESCAVACAO,MEDIDO NO CORTE,COM TRATOR COM POTENCIA EM TORNO DE 80CV,CONSIDERANDO-SE ESTE TRABALHANDO A METADE DE SUA PRODUCAO NORMAL</v>
      </c>
      <c r="C2244" s="115" t="s">
        <v>35907</v>
      </c>
      <c r="D2244" s="115" t="s">
        <v>35911</v>
      </c>
      <c r="E2244" s="115" t="s">
        <v>35912</v>
      </c>
      <c r="F2244" s="115" t="s">
        <v>35913</v>
      </c>
      <c r="I2244" s="115" t="s">
        <v>31</v>
      </c>
      <c r="J2244" s="115">
        <v>9.65</v>
      </c>
    </row>
    <row r="2245" spans="1:10" hidden="1">
      <c r="A2245" s="115" t="s">
        <v>2486</v>
      </c>
      <c r="B2245" s="115" t="str">
        <f t="shared" ref="B2245:B2308" si="35">C2245&amp;D2245&amp;E2245&amp;F2245&amp;G2245&amp;H2245</f>
        <v>REMOCAO ATE 20,00M,DE MATERIAL DE 2ª OU 3ªCATEGORIA,APOS ESCAVACAO,MEDIDO NO CORTE,COM TRATOR COM POTENCIA EM TORNO DE 80CV,CONSIDERANDO-SE ESTE TRABALHANDO A METADE DE SUA PRODUCAO NORMAL</v>
      </c>
      <c r="C2245" s="115" t="s">
        <v>35907</v>
      </c>
      <c r="D2245" s="115" t="s">
        <v>35911</v>
      </c>
      <c r="E2245" s="115" t="s">
        <v>35912</v>
      </c>
      <c r="F2245" s="115" t="s">
        <v>35913</v>
      </c>
      <c r="I2245" s="115" t="s">
        <v>31</v>
      </c>
      <c r="J2245" s="115">
        <v>9.3699999999999992</v>
      </c>
    </row>
    <row r="2246" spans="1:10" hidden="1">
      <c r="A2246" s="115" t="s">
        <v>2487</v>
      </c>
      <c r="B2246" s="115" t="str">
        <f t="shared" si="35"/>
        <v>ESPALHAMENTO DE MATERIAL DE 1ª CATEGORIA E ATERROS,COM TRATOR DE LAMINA COM POTENCIA EM TORNO DE 80CV.MEDIDO PELO VOLUME SOLTO</v>
      </c>
      <c r="C2246" s="115" t="s">
        <v>35914</v>
      </c>
      <c r="D2246" s="115" t="s">
        <v>35915</v>
      </c>
      <c r="E2246" s="115" t="s">
        <v>35916</v>
      </c>
      <c r="I2246" s="115" t="s">
        <v>31</v>
      </c>
      <c r="J2246" s="115">
        <v>2.36</v>
      </c>
    </row>
    <row r="2247" spans="1:10" hidden="1">
      <c r="A2247" s="115" t="s">
        <v>2488</v>
      </c>
      <c r="B2247" s="115" t="str">
        <f t="shared" si="35"/>
        <v>ESPALHAMENTO DE MATERIAL DE 1ª CATEGORIA E ATERROS,COM TRATOR DE LAMINA COM POTENCIA EM TORNO DE 80CV.MEDIDO PELO VOLUME SOLTO</v>
      </c>
      <c r="C2247" s="115" t="s">
        <v>35914</v>
      </c>
      <c r="D2247" s="115" t="s">
        <v>35915</v>
      </c>
      <c r="E2247" s="115" t="s">
        <v>35916</v>
      </c>
      <c r="I2247" s="115" t="s">
        <v>31</v>
      </c>
      <c r="J2247" s="115">
        <v>2.2800000000000002</v>
      </c>
    </row>
    <row r="2248" spans="1:10" hidden="1">
      <c r="A2248" s="115" t="s">
        <v>2489</v>
      </c>
      <c r="B2248" s="115" t="str">
        <f t="shared" si="35"/>
        <v>ESPALHAMENTO DE MATERIAL DE 1ª CATEGORIA E ATERROS,COM TRATOR DE LAMINA COM POTENCIA EM TORNO DE 140CV.MEDIDO PELO VOLUME SOLTO</v>
      </c>
      <c r="C2248" s="115" t="s">
        <v>35914</v>
      </c>
      <c r="D2248" s="115" t="s">
        <v>35917</v>
      </c>
      <c r="E2248" s="115" t="s">
        <v>35918</v>
      </c>
      <c r="I2248" s="115" t="s">
        <v>31</v>
      </c>
      <c r="J2248" s="115">
        <v>1.69</v>
      </c>
    </row>
    <row r="2249" spans="1:10" hidden="1">
      <c r="A2249" s="115" t="s">
        <v>2490</v>
      </c>
      <c r="B2249" s="115" t="str">
        <f t="shared" si="35"/>
        <v>ESPALHAMENTO DE MATERIAL DE 1ª CATEGORIA E ATERROS,COM TRATOR DE LAMINA COM POTENCIA EM TORNO DE 140CV.MEDIDO PELO VOLUME SOLTO</v>
      </c>
      <c r="C2249" s="115" t="s">
        <v>35914</v>
      </c>
      <c r="D2249" s="115" t="s">
        <v>35917</v>
      </c>
      <c r="E2249" s="115" t="s">
        <v>35918</v>
      </c>
      <c r="I2249" s="115" t="s">
        <v>31</v>
      </c>
      <c r="J2249" s="115">
        <v>1.65</v>
      </c>
    </row>
    <row r="2250" spans="1:10" hidden="1">
      <c r="A2250" s="115" t="s">
        <v>2491</v>
      </c>
      <c r="B2250" s="115" t="str">
        <f t="shared" si="35"/>
        <v>ESPALHAMENTO DE MATERIAL DE 1ª CATEGORIA E ATERROS,COM TRATOR DE LAMINA COM POTENCIA EM TORNO DE 200CV.MEDIDO PELO VOLUME SOLTO</v>
      </c>
      <c r="C2250" s="115" t="s">
        <v>35914</v>
      </c>
      <c r="D2250" s="115" t="s">
        <v>35919</v>
      </c>
      <c r="E2250" s="115" t="s">
        <v>35918</v>
      </c>
      <c r="I2250" s="115" t="s">
        <v>31</v>
      </c>
      <c r="J2250" s="115">
        <v>1.43</v>
      </c>
    </row>
    <row r="2251" spans="1:10" hidden="1">
      <c r="A2251" s="115" t="s">
        <v>2492</v>
      </c>
      <c r="B2251" s="115" t="str">
        <f t="shared" si="35"/>
        <v>ESPALHAMENTO DE MATERIAL DE 1ª CATEGORIA E ATERROS,COM TRATOR DE LAMINA COM POTENCIA EM TORNO DE 200CV.MEDIDO PELO VOLUME SOLTO</v>
      </c>
      <c r="C2251" s="115" t="s">
        <v>35914</v>
      </c>
      <c r="D2251" s="115" t="s">
        <v>35919</v>
      </c>
      <c r="E2251" s="115" t="s">
        <v>35918</v>
      </c>
      <c r="I2251" s="115" t="s">
        <v>31</v>
      </c>
      <c r="J2251" s="115">
        <v>1.41</v>
      </c>
    </row>
    <row r="2252" spans="1:10" hidden="1">
      <c r="A2252" s="115" t="s">
        <v>2493</v>
      </c>
      <c r="B2252" s="115" t="str">
        <f t="shared" si="35"/>
        <v>ESPALHAMENTO DE ESCORIA COM TRATOR DE LAMINA COM POTENCIA EM TORNO DE 140CV.MEDIDO PELO VOLUME SOLTO</v>
      </c>
      <c r="C2252" s="115" t="s">
        <v>35920</v>
      </c>
      <c r="D2252" s="115" t="s">
        <v>35921</v>
      </c>
      <c r="I2252" s="115" t="s">
        <v>31</v>
      </c>
      <c r="J2252" s="115">
        <v>1.98</v>
      </c>
    </row>
    <row r="2253" spans="1:10" hidden="1">
      <c r="A2253" s="115" t="s">
        <v>2494</v>
      </c>
      <c r="B2253" s="115" t="str">
        <f t="shared" si="35"/>
        <v>ESPALHAMENTO DE ESCORIA COM TRATOR DE LAMINA COM POTENCIA EM TORNO DE 140CV.MEDIDO PELO VOLUME SOLTO</v>
      </c>
      <c r="C2253" s="115" t="s">
        <v>35920</v>
      </c>
      <c r="D2253" s="115" t="s">
        <v>35921</v>
      </c>
      <c r="I2253" s="115" t="s">
        <v>31</v>
      </c>
      <c r="J2253" s="115">
        <v>1.9300000000000002</v>
      </c>
    </row>
    <row r="2254" spans="1:10" hidden="1">
      <c r="A2254" s="115" t="s">
        <v>2495</v>
      </c>
      <c r="B2254" s="115" t="str">
        <f t="shared" si="35"/>
        <v>ESPALHAMENTO DE BRITA COM TRATOR DE LAMINA COM POTENCIA EM TORNO DE 140CV.MEDIDO PELO VOLUME SOLTO</v>
      </c>
      <c r="C2254" s="115" t="s">
        <v>35922</v>
      </c>
      <c r="D2254" s="115" t="s">
        <v>35923</v>
      </c>
      <c r="I2254" s="115" t="s">
        <v>31</v>
      </c>
      <c r="J2254" s="115">
        <v>1.82</v>
      </c>
    </row>
    <row r="2255" spans="1:10" hidden="1">
      <c r="A2255" s="115" t="s">
        <v>2496</v>
      </c>
      <c r="B2255" s="115" t="str">
        <f t="shared" si="35"/>
        <v>ESPALHAMENTO DE BRITA COM TRATOR DE LAMINA COM POTENCIA EM TORNO DE 140CV.MEDIDO PELO VOLUME SOLTO</v>
      </c>
      <c r="C2255" s="115" t="s">
        <v>35922</v>
      </c>
      <c r="D2255" s="115" t="s">
        <v>35923</v>
      </c>
      <c r="I2255" s="115" t="s">
        <v>31</v>
      </c>
      <c r="J2255" s="115">
        <v>1.77</v>
      </c>
    </row>
    <row r="2256" spans="1:10" hidden="1">
      <c r="A2256" s="115" t="s">
        <v>2497</v>
      </c>
      <c r="B2256" s="115" t="str">
        <f t="shared" si="35"/>
        <v>ESCARIFICACAO DE SOLO COM TRATOR COM POTENCIA EM TORNO DE 335CV</v>
      </c>
      <c r="C2256" s="115" t="s">
        <v>35924</v>
      </c>
      <c r="D2256" s="115" t="s">
        <v>35925</v>
      </c>
      <c r="I2256" s="115" t="s">
        <v>31</v>
      </c>
      <c r="J2256" s="115">
        <v>3.91</v>
      </c>
    </row>
    <row r="2257" spans="1:10" hidden="1">
      <c r="A2257" s="115" t="s">
        <v>2498</v>
      </c>
      <c r="B2257" s="115" t="str">
        <f t="shared" si="35"/>
        <v>ESCARIFICACAO DE SOLO COM TRATOR COM POTENCIA EM TORNO DE 335CV</v>
      </c>
      <c r="C2257" s="115" t="s">
        <v>35924</v>
      </c>
      <c r="D2257" s="115" t="s">
        <v>35925</v>
      </c>
      <c r="I2257" s="115" t="s">
        <v>31</v>
      </c>
      <c r="J2257" s="115">
        <v>3.88</v>
      </c>
    </row>
    <row r="2258" spans="1:10" hidden="1">
      <c r="A2258" s="115" t="s">
        <v>2499</v>
      </c>
      <c r="B2258" s="115"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8" s="115" t="s">
        <v>35897</v>
      </c>
      <c r="D2258" s="115" t="s">
        <v>35926</v>
      </c>
      <c r="E2258" s="115" t="s">
        <v>35927</v>
      </c>
      <c r="F2258" s="115" t="s">
        <v>35928</v>
      </c>
      <c r="G2258" s="115" t="s">
        <v>35929</v>
      </c>
      <c r="I2258" s="115" t="s">
        <v>31</v>
      </c>
      <c r="J2258" s="115">
        <v>3.23</v>
      </c>
    </row>
    <row r="2259" spans="1:10" hidden="1">
      <c r="A2259" s="115" t="s">
        <v>2500</v>
      </c>
      <c r="B2259" s="115"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9" s="115" t="s">
        <v>35897</v>
      </c>
      <c r="D2259" s="115" t="s">
        <v>35926</v>
      </c>
      <c r="E2259" s="115" t="s">
        <v>35927</v>
      </c>
      <c r="F2259" s="115" t="s">
        <v>35928</v>
      </c>
      <c r="G2259" s="115" t="s">
        <v>35929</v>
      </c>
      <c r="I2259" s="115" t="s">
        <v>31</v>
      </c>
      <c r="J2259" s="115">
        <v>3.09</v>
      </c>
    </row>
    <row r="2260" spans="1:10" hidden="1">
      <c r="A2260" s="115" t="s">
        <v>2501</v>
      </c>
      <c r="B2260" s="115" t="str">
        <f t="shared" si="35"/>
        <v>ESCAVACAO MECANICA,EM MATERIAL DE 1ªCATEGORIA,UTILIZANDO TRATOR DE LAMINA COM POTENCIA EM TORNO DE 335CV,INCLUSIVE CARGA COM CARREGADOR FRONTAL DE PNEUS DE 3,10M3</v>
      </c>
      <c r="C2260" s="115" t="s">
        <v>35930</v>
      </c>
      <c r="D2260" s="115" t="s">
        <v>35931</v>
      </c>
      <c r="E2260" s="115" t="s">
        <v>35932</v>
      </c>
      <c r="I2260" s="115" t="s">
        <v>31</v>
      </c>
      <c r="J2260" s="115">
        <v>5.37</v>
      </c>
    </row>
    <row r="2261" spans="1:10" hidden="1">
      <c r="A2261" s="115" t="s">
        <v>2502</v>
      </c>
      <c r="B2261" s="115" t="str">
        <f t="shared" si="35"/>
        <v>ESCAVACAO MECANICA,EM MATERIAL DE 1ªCATEGORIA,UTILIZANDO TRATOR DE LAMINA COM POTENCIA EM TORNO DE 335CV,INCLUSIVE CARGA COM CARREGADOR FRONTAL DE PNEUS DE 3,10M3</v>
      </c>
      <c r="C2261" s="115" t="s">
        <v>35930</v>
      </c>
      <c r="D2261" s="115" t="s">
        <v>35931</v>
      </c>
      <c r="E2261" s="115" t="s">
        <v>35932</v>
      </c>
      <c r="I2261" s="115" t="s">
        <v>31</v>
      </c>
      <c r="J2261" s="115">
        <v>5.3</v>
      </c>
    </row>
    <row r="2262" spans="1:10" hidden="1">
      <c r="A2262" s="115" t="s">
        <v>2503</v>
      </c>
      <c r="B2262" s="115" t="str">
        <f t="shared" si="35"/>
        <v>ESCAVACAO MECANICA,EM MATERIAL DE 1ªCATEGORIA,UTILIZANDO TRATOR DE LAMINA COM POTENCIA EM TORNO DE 200CV,INCLUSIVE CARGA COM CARREGADOR FRONTAL DE PNEUS DE 3,10M3</v>
      </c>
      <c r="C2262" s="115" t="s">
        <v>35930</v>
      </c>
      <c r="D2262" s="115" t="s">
        <v>35933</v>
      </c>
      <c r="E2262" s="115" t="s">
        <v>35932</v>
      </c>
      <c r="I2262" s="115" t="s">
        <v>31</v>
      </c>
      <c r="J2262" s="115">
        <v>5.19</v>
      </c>
    </row>
    <row r="2263" spans="1:10" hidden="1">
      <c r="A2263" s="115" t="s">
        <v>2504</v>
      </c>
      <c r="B2263" s="115" t="str">
        <f t="shared" si="35"/>
        <v>ESCAVACAO MECANICA,EM MATERIAL DE 1ªCATEGORIA,UTILIZANDO TRATOR DE LAMINA COM POTENCIA EM TORNO DE 200CV,INCLUSIVE CARGA COM CARREGADOR FRONTAL DE PNEUS DE 3,10M3</v>
      </c>
      <c r="C2263" s="115" t="s">
        <v>35930</v>
      </c>
      <c r="D2263" s="115" t="s">
        <v>35933</v>
      </c>
      <c r="E2263" s="115" t="s">
        <v>35932</v>
      </c>
      <c r="I2263" s="115" t="s">
        <v>31</v>
      </c>
      <c r="J2263" s="115">
        <v>5.08</v>
      </c>
    </row>
    <row r="2264" spans="1:10" hidden="1">
      <c r="A2264" s="115" t="s">
        <v>2505</v>
      </c>
      <c r="B2264" s="115" t="str">
        <f t="shared" si="35"/>
        <v>ESCAVACAO MECANICA,EM MATERIAL DE 2ªCATEGORIA,UTILIZANDO TRATOR DE LAMINA E ESCARIFICADOR COM POTENCIA EM TORNO DE 335CV,INCLUSIVE CARGA COM CARREGADOR FRONTAL DE PNEUS DE 3,10M3</v>
      </c>
      <c r="C2264" s="115" t="s">
        <v>35934</v>
      </c>
      <c r="D2264" s="115" t="s">
        <v>35935</v>
      </c>
      <c r="E2264" s="115" t="s">
        <v>35936</v>
      </c>
      <c r="I2264" s="115" t="s">
        <v>31</v>
      </c>
      <c r="J2264" s="115">
        <v>10.31</v>
      </c>
    </row>
    <row r="2265" spans="1:10" hidden="1">
      <c r="A2265" s="115" t="s">
        <v>2506</v>
      </c>
      <c r="B2265" s="115" t="str">
        <f t="shared" si="35"/>
        <v>ESCAVACAO MECANICA,EM MATERIAL DE 2ªCATEGORIA,UTILIZANDO TRATOR DE LAMINA E ESCARIFICADOR COM POTENCIA EM TORNO DE 335CV,INCLUSIVE CARGA COM CARREGADOR FRONTAL DE PNEUS DE 3,10M3</v>
      </c>
      <c r="C2265" s="115" t="s">
        <v>35934</v>
      </c>
      <c r="D2265" s="115" t="s">
        <v>35935</v>
      </c>
      <c r="E2265" s="115" t="s">
        <v>35936</v>
      </c>
      <c r="I2265" s="115" t="s">
        <v>31</v>
      </c>
      <c r="J2265" s="115">
        <v>10.18</v>
      </c>
    </row>
    <row r="2266" spans="1:10" hidden="1">
      <c r="A2266" s="115" t="s">
        <v>2507</v>
      </c>
      <c r="B2266" s="115" t="str">
        <f t="shared" si="35"/>
        <v>ESCAVACAO MECANICA,A CEU ABERTO,DE MATERIAL DE 1ªCATEGORIA,UTILIZANDO ESCAVADEIRA,SOBRE ESTEIRAS,VERSAO CLAM-SHELL,COM CACAMBA DE 0,38M3(1/2JD3)</v>
      </c>
      <c r="C2266" s="115" t="s">
        <v>35937</v>
      </c>
      <c r="D2266" s="115" t="s">
        <v>35938</v>
      </c>
      <c r="E2266" s="115" t="s">
        <v>35939</v>
      </c>
      <c r="I2266" s="115" t="s">
        <v>31</v>
      </c>
      <c r="J2266" s="115">
        <v>3.97</v>
      </c>
    </row>
    <row r="2267" spans="1:10" hidden="1">
      <c r="A2267" s="115" t="s">
        <v>2508</v>
      </c>
      <c r="B2267" s="115" t="str">
        <f t="shared" si="35"/>
        <v>ESCAVACAO MECANICA,A CEU ABERTO,DE MATERIAL DE 1ªCATEGORIA,UTILIZANDO ESCAVADEIRA,SOBRE ESTEIRAS,VERSAO CLAM-SHELL,COM CACAMBA DE 0,38M3(1/2JD3)</v>
      </c>
      <c r="C2267" s="115" t="s">
        <v>35937</v>
      </c>
      <c r="D2267" s="115" t="s">
        <v>35938</v>
      </c>
      <c r="E2267" s="115" t="s">
        <v>35939</v>
      </c>
      <c r="I2267" s="115" t="s">
        <v>31</v>
      </c>
      <c r="J2267" s="115">
        <v>3.82</v>
      </c>
    </row>
    <row r="2268" spans="1:10" hidden="1">
      <c r="A2268" s="115" t="s">
        <v>2509</v>
      </c>
      <c r="B2268" s="115" t="str">
        <f t="shared" si="35"/>
        <v>ESCAVACAO MECANICA,A CEU ABERTO,DE MATERIAL DE 1ªCATEGORIA,UTILIZANDO ESCAVADEIRA,SOBRE ESTEIRAS,VERSAO CLAM-SHELL,COM CACAMBA DE 0,76M3(1JD3)</v>
      </c>
      <c r="C2268" s="115" t="s">
        <v>35937</v>
      </c>
      <c r="D2268" s="115" t="s">
        <v>35938</v>
      </c>
      <c r="E2268" s="115" t="s">
        <v>35940</v>
      </c>
      <c r="I2268" s="115" t="s">
        <v>31</v>
      </c>
      <c r="J2268" s="115">
        <v>3.59</v>
      </c>
    </row>
    <row r="2269" spans="1:10" hidden="1">
      <c r="A2269" s="115" t="s">
        <v>2510</v>
      </c>
      <c r="B2269" s="115" t="str">
        <f t="shared" si="35"/>
        <v>ESCAVACAO MECANICA,A CEU ABERTO,DE MATERIAL DE 1ªCATEGORIA,UTILIZANDO ESCAVADEIRA,SOBRE ESTEIRAS,VERSAO CLAM-SHELL,COM CACAMBA DE 0,76M3(1JD3)</v>
      </c>
      <c r="C2269" s="115" t="s">
        <v>35937</v>
      </c>
      <c r="D2269" s="115" t="s">
        <v>35938</v>
      </c>
      <c r="E2269" s="115" t="s">
        <v>35940</v>
      </c>
      <c r="I2269" s="115" t="s">
        <v>31</v>
      </c>
      <c r="J2269" s="115">
        <v>3.48</v>
      </c>
    </row>
    <row r="2270" spans="1:10" hidden="1">
      <c r="A2270" s="115" t="s">
        <v>2511</v>
      </c>
      <c r="B2270" s="115" t="str">
        <f t="shared" si="35"/>
        <v>ESCAVACAO MECANICA,A CEU ABERTO,DE MATERIAL DE 1ªCATEGORIA,UTILIZANDO ESCAVADEIRA,SOBRE ESTEIRAS,VERSAO CLAM-SHELL,COM CACAMBA E 0,96M3(1.1/4JD3)</v>
      </c>
      <c r="C2270" s="115" t="s">
        <v>35937</v>
      </c>
      <c r="D2270" s="115" t="s">
        <v>35938</v>
      </c>
      <c r="E2270" s="115" t="s">
        <v>35941</v>
      </c>
      <c r="I2270" s="115" t="s">
        <v>31</v>
      </c>
      <c r="J2270" s="115">
        <v>1.9500000000000002</v>
      </c>
    </row>
    <row r="2271" spans="1:10" hidden="1">
      <c r="A2271" s="115" t="s">
        <v>2512</v>
      </c>
      <c r="B2271" s="115" t="str">
        <f t="shared" si="35"/>
        <v>ESCAVACAO MECANICA,A CEU ABERTO,DE MATERIAL DE 1ªCATEGORIA,UTILIZANDO ESCAVADEIRA,SOBRE ESTEIRAS,VERSAO CLAM-SHELL,COM CACAMBA E 0,96M3(1.1/4JD3)</v>
      </c>
      <c r="C2271" s="115" t="s">
        <v>35937</v>
      </c>
      <c r="D2271" s="115" t="s">
        <v>35938</v>
      </c>
      <c r="E2271" s="115" t="s">
        <v>35941</v>
      </c>
      <c r="I2271" s="115" t="s">
        <v>31</v>
      </c>
      <c r="J2271" s="115">
        <v>1.87</v>
      </c>
    </row>
    <row r="2272" spans="1:10" hidden="1">
      <c r="A2272" s="115" t="s">
        <v>2513</v>
      </c>
      <c r="B2272" s="115" t="str">
        <f t="shared" si="35"/>
        <v>ESCAVACAO EM LEITO DE RIO OU CANAL(DRAGAGEM)DE MATERIAL MOLE,ATE 4,50M DE PROFUNDIDADE,MEDIDA A PARTIR DO PLANO DE ESTACIONAMENTO DA MAQUINA,UTILIZANDO ESCAVADEIRA SOBRE ESTEIRAS,VERSAO DRAG-LINE,COM CACAMBA DE 0,57M3(3/4JD3)</v>
      </c>
      <c r="C2272" s="115" t="s">
        <v>35942</v>
      </c>
      <c r="D2272" s="115" t="s">
        <v>35943</v>
      </c>
      <c r="E2272" s="115" t="s">
        <v>35944</v>
      </c>
      <c r="F2272" s="115" t="s">
        <v>35945</v>
      </c>
      <c r="I2272" s="115" t="s">
        <v>31</v>
      </c>
      <c r="J2272" s="115">
        <v>8.8000000000000007</v>
      </c>
    </row>
    <row r="2273" spans="1:10" hidden="1">
      <c r="A2273" s="115" t="s">
        <v>2514</v>
      </c>
      <c r="B2273" s="115" t="str">
        <f t="shared" si="35"/>
        <v>ESCAVACAO EM LEITO DE RIO OU CANAL(DRAGAGEM)DE MATERIAL MOLE,ATE 4,50M DE PROFUNDIDADE,MEDIDA A PARTIR DO PLANO DE ESTACIONAMENTO DA MAQUINA,UTILIZANDO ESCAVADEIRA SOBRE ESTEIRAS,VERSAO DRAG-LINE,COM CACAMBA DE 0,57M3(3/4JD3)</v>
      </c>
      <c r="C2273" s="115" t="s">
        <v>35942</v>
      </c>
      <c r="D2273" s="115" t="s">
        <v>35943</v>
      </c>
      <c r="E2273" s="115" t="s">
        <v>35944</v>
      </c>
      <c r="F2273" s="115" t="s">
        <v>35945</v>
      </c>
      <c r="I2273" s="115" t="s">
        <v>31</v>
      </c>
      <c r="J2273" s="115">
        <v>8.4700000000000006</v>
      </c>
    </row>
    <row r="2274" spans="1:10" hidden="1">
      <c r="A2274" s="115" t="s">
        <v>2515</v>
      </c>
      <c r="B2274" s="115" t="str">
        <f t="shared" si="35"/>
        <v>ESCAVACAO EM LEITO DE RIO OU CANAL(DRAGAGEM)DE MATERIAL MOLE,ENTRE 4,50 E 9,00M DE PROFUNDIDADE,MEDIDA A PARTIR DO PLANO DE ESTACIONAMENTO DA MAQUINA,UTILIZANDO ESCAVADEIRA SOBRE ESTEIRAS,VERSAO DRAG-LINE,COM CACAMBA DE 0,57M3(3/4JD3)</v>
      </c>
      <c r="C2274" s="115" t="s">
        <v>35942</v>
      </c>
      <c r="D2274" s="115" t="s">
        <v>35946</v>
      </c>
      <c r="E2274" s="115" t="s">
        <v>35947</v>
      </c>
      <c r="F2274" s="115" t="s">
        <v>35948</v>
      </c>
      <c r="I2274" s="115" t="s">
        <v>31</v>
      </c>
      <c r="J2274" s="115">
        <v>12.56</v>
      </c>
    </row>
    <row r="2275" spans="1:10" hidden="1">
      <c r="A2275" s="115" t="s">
        <v>2516</v>
      </c>
      <c r="B2275" s="115" t="str">
        <f t="shared" si="35"/>
        <v>ESCAVACAO EM LEITO DE RIO OU CANAL(DRAGAGEM)DE MATERIAL MOLE,ENTRE 4,50 E 9,00M DE PROFUNDIDADE,MEDIDA A PARTIR DO PLANO DE ESTACIONAMENTO DA MAQUINA,UTILIZANDO ESCAVADEIRA SOBRE ESTEIRAS,VERSAO DRAG-LINE,COM CACAMBA DE 0,57M3(3/4JD3)</v>
      </c>
      <c r="C2275" s="115" t="s">
        <v>35942</v>
      </c>
      <c r="D2275" s="115" t="s">
        <v>35946</v>
      </c>
      <c r="E2275" s="115" t="s">
        <v>35947</v>
      </c>
      <c r="F2275" s="115" t="s">
        <v>35948</v>
      </c>
      <c r="I2275" s="115" t="s">
        <v>31</v>
      </c>
      <c r="J2275" s="115">
        <v>12.09</v>
      </c>
    </row>
    <row r="2276" spans="1:10" hidden="1">
      <c r="A2276" s="115" t="s">
        <v>2517</v>
      </c>
      <c r="B2276" s="115" t="str">
        <f t="shared" si="35"/>
        <v>ESCAVACAO EM LEITO DE RIO OU CANAL(DRAGAGEM)DE MATERIAL MOLE,ATE 4,50M DE PROFUNDIDADE,MEDIDA A PARTIR DO PLANO DE ESTACIONAMENTO DA MAQUINA,UTILIZANDO ESCAVADEIRA SOBRE ESTEIRAS,VERSAO CLAM-SHELL,COM CACAMBA DE 0.57M3(3/4JD3)</v>
      </c>
      <c r="C2276" s="115" t="s">
        <v>35942</v>
      </c>
      <c r="D2276" s="115" t="s">
        <v>35943</v>
      </c>
      <c r="E2276" s="115" t="s">
        <v>35944</v>
      </c>
      <c r="F2276" s="115" t="s">
        <v>35949</v>
      </c>
      <c r="I2276" s="115" t="s">
        <v>31</v>
      </c>
      <c r="J2276" s="115">
        <v>13.02</v>
      </c>
    </row>
    <row r="2277" spans="1:10" hidden="1">
      <c r="A2277" s="115" t="s">
        <v>2518</v>
      </c>
      <c r="B2277" s="115" t="str">
        <f t="shared" si="35"/>
        <v>ESCAVACAO EM LEITO DE RIO OU CANAL(DRAGAGEM)DE MATERIAL MOLE,ATE 4,50M DE PROFUNDIDADE,MEDIDA A PARTIR DO PLANO DE ESTACIONAMENTO DA MAQUINA,UTILIZANDO ESCAVADEIRA SOBRE ESTEIRAS,VERSAO CLAM-SHELL,COM CACAMBA DE 0.57M3(3/4JD3)</v>
      </c>
      <c r="C2277" s="115" t="s">
        <v>35942</v>
      </c>
      <c r="D2277" s="115" t="s">
        <v>35943</v>
      </c>
      <c r="E2277" s="115" t="s">
        <v>35944</v>
      </c>
      <c r="F2277" s="115" t="s">
        <v>35949</v>
      </c>
      <c r="I2277" s="115" t="s">
        <v>31</v>
      </c>
      <c r="J2277" s="115">
        <v>12.54</v>
      </c>
    </row>
    <row r="2278" spans="1:10" hidden="1">
      <c r="A2278" s="115" t="s">
        <v>2519</v>
      </c>
      <c r="B2278" s="115" t="str">
        <f t="shared" si="35"/>
        <v>ESCAVACAO EM LEITO DE RIO OU CANAL(DRAGAGEM)DE MATERIAL MOLE,ENTRE 4,50 E 9,00M DE PROFUNDIDADE,MEDIDA A PARTIR DO PLANODE ESTACIONAMENTO DA MAQUINA,UTILIZANDO ESCAVADEIRA SOBRE ESTEIRAS,VERSAO CLAM-SHELL,COM CACAMBA DE 0.57M3(3/4JD3)</v>
      </c>
      <c r="C2278" s="115" t="s">
        <v>35942</v>
      </c>
      <c r="D2278" s="115" t="s">
        <v>35946</v>
      </c>
      <c r="E2278" s="115" t="s">
        <v>35950</v>
      </c>
      <c r="F2278" s="115" t="s">
        <v>35951</v>
      </c>
      <c r="I2278" s="115" t="s">
        <v>31</v>
      </c>
      <c r="J2278" s="115">
        <v>18.149999999999999</v>
      </c>
    </row>
    <row r="2279" spans="1:10" hidden="1">
      <c r="A2279" s="115" t="s">
        <v>2520</v>
      </c>
      <c r="B2279" s="115" t="str">
        <f t="shared" si="35"/>
        <v>ESCAVACAO EM LEITO DE RIO OU CANAL(DRAGAGEM)DE MATERIAL MOLE,ENTRE 4,50 E 9,00M DE PROFUNDIDADE,MEDIDA A PARTIR DO PLANODE ESTACIONAMENTO DA MAQUINA,UTILIZANDO ESCAVADEIRA SOBRE ESTEIRAS,VERSAO CLAM-SHELL,COM CACAMBA DE 0.57M3(3/4JD3)</v>
      </c>
      <c r="C2279" s="115" t="s">
        <v>35942</v>
      </c>
      <c r="D2279" s="115" t="s">
        <v>35946</v>
      </c>
      <c r="E2279" s="115" t="s">
        <v>35950</v>
      </c>
      <c r="F2279" s="115" t="s">
        <v>35951</v>
      </c>
      <c r="I2279" s="115" t="s">
        <v>31</v>
      </c>
      <c r="J2279" s="115">
        <v>17.47</v>
      </c>
    </row>
    <row r="2280" spans="1:10" hidden="1">
      <c r="A2280" s="115" t="s">
        <v>2521</v>
      </c>
      <c r="B2280" s="115" t="str">
        <f t="shared" si="35"/>
        <v>ESCAVACAO,CARGA E TRANSPORTE DE MATERIAL DE 1ªCATEGORIA,UTILIZANDO MOTO-ESCAVO-TRANSPORTADOR,TRATOR(PUSHER) E MOTONIVELADORA,ADMITINDO UMA DISTANCIA MEDIA DE TRANSPORTE DE 100,00M</v>
      </c>
      <c r="C2280" s="115" t="s">
        <v>35952</v>
      </c>
      <c r="D2280" s="115" t="s">
        <v>35953</v>
      </c>
      <c r="E2280" s="115" t="s">
        <v>35954</v>
      </c>
      <c r="I2280" s="115" t="s">
        <v>31</v>
      </c>
      <c r="J2280" s="115">
        <v>4.8600000000000003</v>
      </c>
    </row>
    <row r="2281" spans="1:10" hidden="1">
      <c r="A2281" s="115" t="s">
        <v>2522</v>
      </c>
      <c r="B2281" s="115" t="str">
        <f t="shared" si="35"/>
        <v>ESCAVACAO,CARGA E TRANSPORTE DE MATERIAL DE 1ªCATEGORIA,UTILIZANDO MOTO-ESCAVO-TRANSPORTADOR,TRATOR(PUSHER) E MOTONIVELADORA,ADMITINDO UMA DISTANCIA MEDIA DE TRANSPORTE DE 100,00M</v>
      </c>
      <c r="C2281" s="115" t="s">
        <v>35952</v>
      </c>
      <c r="D2281" s="115" t="s">
        <v>35953</v>
      </c>
      <c r="E2281" s="115" t="s">
        <v>35954</v>
      </c>
      <c r="I2281" s="115" t="s">
        <v>31</v>
      </c>
      <c r="J2281" s="115">
        <v>4.8100000000000005</v>
      </c>
    </row>
    <row r="2282" spans="1:10" hidden="1">
      <c r="A2282" s="115" t="s">
        <v>2523</v>
      </c>
      <c r="B2282" s="115" t="str">
        <f t="shared" si="35"/>
        <v>ESCAVACAO,CARGA E TRANSPORTE DE MATERIAL DE 1ªCATEGORIA,UTILIZANDO MOTO-ESCAVO-TRANSPORTADOR,TRATOR(PUSHER) E MOTONIVELADORA,ADMITINDO UMA DISTANCIA MEDIA DE TRANSPORTE DE 150,00M</v>
      </c>
      <c r="C2282" s="115" t="s">
        <v>35952</v>
      </c>
      <c r="D2282" s="115" t="s">
        <v>35953</v>
      </c>
      <c r="E2282" s="115" t="s">
        <v>35955</v>
      </c>
      <c r="I2282" s="115" t="s">
        <v>31</v>
      </c>
      <c r="J2282" s="115">
        <v>5.68</v>
      </c>
    </row>
    <row r="2283" spans="1:10" hidden="1">
      <c r="A2283" s="115" t="s">
        <v>2524</v>
      </c>
      <c r="B2283" s="115" t="str">
        <f t="shared" si="35"/>
        <v>ESCAVACAO,CARGA E TRANSPORTE DE MATERIAL DE 1ªCATEGORIA,UTILIZANDO MOTO-ESCAVO-TRANSPORTADOR,TRATOR(PUSHER) E MOTONIVELADORA,ADMITINDO UMA DISTANCIA MEDIA DE TRANSPORTE DE 150,00M</v>
      </c>
      <c r="C2283" s="115" t="s">
        <v>35952</v>
      </c>
      <c r="D2283" s="115" t="s">
        <v>35953</v>
      </c>
      <c r="E2283" s="115" t="s">
        <v>35955</v>
      </c>
      <c r="I2283" s="115" t="s">
        <v>31</v>
      </c>
      <c r="J2283" s="115">
        <v>5.61</v>
      </c>
    </row>
    <row r="2284" spans="1:10" hidden="1">
      <c r="A2284" s="115" t="s">
        <v>2525</v>
      </c>
      <c r="B2284" s="115" t="str">
        <f t="shared" si="35"/>
        <v>ESCAVACAO,CARGA E TRANSPORTE DE MATERIAL DE 1ªCATEGORIA,UTILIZANDO MOTO-ESCAVO-TRANSPORTADOR,TRATOR(PUSHER) E MOTONIVELADORA,ADMITINDO UMA DISTANCIA MEDIA DE TRANSPORTE DE 200,00M</v>
      </c>
      <c r="C2284" s="115" t="s">
        <v>35952</v>
      </c>
      <c r="D2284" s="115" t="s">
        <v>35953</v>
      </c>
      <c r="E2284" s="115" t="s">
        <v>35956</v>
      </c>
      <c r="I2284" s="115" t="s">
        <v>31</v>
      </c>
      <c r="J2284" s="115">
        <v>6.49</v>
      </c>
    </row>
    <row r="2285" spans="1:10" hidden="1">
      <c r="A2285" s="115" t="s">
        <v>2526</v>
      </c>
      <c r="B2285" s="115" t="str">
        <f t="shared" si="35"/>
        <v>ESCAVACAO,CARGA E TRANSPORTE DE MATERIAL DE 1ªCATEGORIA,UTILIZANDO MOTO-ESCAVO-TRANSPORTADOR,TRATOR(PUSHER) E MOTONIVELADORA,ADMITINDO UMA DISTANCIA MEDIA DE TRANSPORTE DE 200,00M</v>
      </c>
      <c r="C2285" s="115" t="s">
        <v>35952</v>
      </c>
      <c r="D2285" s="115" t="s">
        <v>35953</v>
      </c>
      <c r="E2285" s="115" t="s">
        <v>35956</v>
      </c>
      <c r="I2285" s="115" t="s">
        <v>31</v>
      </c>
      <c r="J2285" s="115">
        <v>6.42</v>
      </c>
    </row>
    <row r="2286" spans="1:10" hidden="1">
      <c r="A2286" s="115" t="s">
        <v>2527</v>
      </c>
      <c r="B2286" s="115" t="str">
        <f t="shared" si="35"/>
        <v>ESCAVACAO,CARGA E TRANSPORTE DE MATERIAL DE 1ªCATEGORIA,UTILIZANDO MOTO-ESCAVO-TRANSPORTADOR,TRATOR(PUSHER) E MOTONIVELADORA,ADMITINDO UMA DISTANCIA MEDIA DE TRANSPORTE DE 250,00M</v>
      </c>
      <c r="C2286" s="115" t="s">
        <v>35952</v>
      </c>
      <c r="D2286" s="115" t="s">
        <v>35953</v>
      </c>
      <c r="E2286" s="115" t="s">
        <v>35957</v>
      </c>
      <c r="I2286" s="115" t="s">
        <v>31</v>
      </c>
      <c r="J2286" s="115">
        <v>7.3</v>
      </c>
    </row>
    <row r="2287" spans="1:10" hidden="1">
      <c r="A2287" s="115" t="s">
        <v>2528</v>
      </c>
      <c r="B2287" s="115" t="str">
        <f t="shared" si="35"/>
        <v>ESCAVACAO,CARGA E TRANSPORTE DE MATERIAL DE 1ªCATEGORIA,UTILIZANDO MOTO-ESCAVO-TRANSPORTADOR,TRATOR(PUSHER) E MOTONIVELADORA,ADMITINDO UMA DISTANCIA MEDIA DE TRANSPORTE DE 250,00M</v>
      </c>
      <c r="C2287" s="115" t="s">
        <v>35952</v>
      </c>
      <c r="D2287" s="115" t="s">
        <v>35953</v>
      </c>
      <c r="E2287" s="115" t="s">
        <v>35957</v>
      </c>
      <c r="I2287" s="115" t="s">
        <v>31</v>
      </c>
      <c r="J2287" s="115">
        <v>7.21</v>
      </c>
    </row>
    <row r="2288" spans="1:10" hidden="1">
      <c r="A2288" s="115" t="s">
        <v>2529</v>
      </c>
      <c r="B2288" s="115" t="str">
        <f t="shared" si="35"/>
        <v>ESCAVACAO,CARGA E TRANSPORTE DE MATERIAL DE 1ªCATEGORIA,UTILIZANDO MOTO-ESCAVO-TRANSPORTADOR,TRATOR(PUSHER) E MOTONIVELADORA,ADMITINDO UMA DISTANCIA MEDIA DE TRANSPORTE DE 300,00M</v>
      </c>
      <c r="C2288" s="115" t="s">
        <v>35952</v>
      </c>
      <c r="D2288" s="115" t="s">
        <v>35953</v>
      </c>
      <c r="E2288" s="115" t="s">
        <v>35958</v>
      </c>
      <c r="I2288" s="115" t="s">
        <v>31</v>
      </c>
      <c r="J2288" s="115">
        <v>8.1300000000000008</v>
      </c>
    </row>
    <row r="2289" spans="1:10" hidden="1">
      <c r="A2289" s="115" t="s">
        <v>2530</v>
      </c>
      <c r="B2289" s="115" t="str">
        <f t="shared" si="35"/>
        <v>ESCAVACAO,CARGA E TRANSPORTE DE MATERIAL DE 1ªCATEGORIA,UTILIZANDO MOTO-ESCAVO-TRANSPORTADOR,TRATOR(PUSHER) E MOTONIVELADORA,ADMITINDO UMA DISTANCIA MEDIA DE TRANSPORTE DE 300,00M</v>
      </c>
      <c r="C2289" s="115" t="s">
        <v>35952</v>
      </c>
      <c r="D2289" s="115" t="s">
        <v>35953</v>
      </c>
      <c r="E2289" s="115" t="s">
        <v>35958</v>
      </c>
      <c r="I2289" s="115" t="s">
        <v>31</v>
      </c>
      <c r="J2289" s="115">
        <v>8.0299999999999994</v>
      </c>
    </row>
    <row r="2290" spans="1:10" hidden="1">
      <c r="A2290" s="115" t="s">
        <v>2531</v>
      </c>
      <c r="B2290" s="115" t="str">
        <f t="shared" si="35"/>
        <v>ESCAVACAO,CARGA E TRANSPORTE DE MATERIAL DE 1ªCATEGORIA,UTILIZANDO MOTO-ESCAVO-TRANSPORTADOR,TRATOR(PUSHER) E MOTONIVELADORA,ADMITINDO UMA DISTANCIA MEDIA DE TRANSPORTE DE 350,00M</v>
      </c>
      <c r="C2290" s="115" t="s">
        <v>35952</v>
      </c>
      <c r="D2290" s="115" t="s">
        <v>35953</v>
      </c>
      <c r="E2290" s="115" t="s">
        <v>35959</v>
      </c>
      <c r="I2290" s="115" t="s">
        <v>31</v>
      </c>
      <c r="J2290" s="115">
        <v>8.93</v>
      </c>
    </row>
    <row r="2291" spans="1:10" hidden="1">
      <c r="A2291" s="115" t="s">
        <v>2532</v>
      </c>
      <c r="B2291" s="115" t="str">
        <f t="shared" si="35"/>
        <v>ESCAVACAO,CARGA E TRANSPORTE DE MATERIAL DE 1ªCATEGORIA,UTILIZANDO MOTO-ESCAVO-TRANSPORTADOR,TRATOR(PUSHER) E MOTONIVELADORA,ADMITINDO UMA DISTANCIA MEDIA DE TRANSPORTE DE 350,00M</v>
      </c>
      <c r="C2291" s="115" t="s">
        <v>35952</v>
      </c>
      <c r="D2291" s="115" t="s">
        <v>35953</v>
      </c>
      <c r="E2291" s="115" t="s">
        <v>35959</v>
      </c>
      <c r="I2291" s="115" t="s">
        <v>31</v>
      </c>
      <c r="J2291" s="115">
        <v>8.83</v>
      </c>
    </row>
    <row r="2292" spans="1:10" hidden="1">
      <c r="A2292" s="115" t="s">
        <v>2533</v>
      </c>
      <c r="B2292" s="115" t="str">
        <f t="shared" si="35"/>
        <v>ESCAVACAO,CARGA E TRANSPORTE DE MATERIAL DE 1ªCATEGORIA,UTILIZANDO MOTO-ESCAVO-TRANSPORTADOR,TRATOR(PUSHER) E MOTONIVELADORA,ADMITINDO UMA DISTANCIA MEDIA DE TRANSPORTE DE 400,00M</v>
      </c>
      <c r="C2292" s="115" t="s">
        <v>35952</v>
      </c>
      <c r="D2292" s="115" t="s">
        <v>35953</v>
      </c>
      <c r="E2292" s="115" t="s">
        <v>35960</v>
      </c>
      <c r="I2292" s="115" t="s">
        <v>31</v>
      </c>
      <c r="J2292" s="115">
        <v>9.77</v>
      </c>
    </row>
    <row r="2293" spans="1:10" hidden="1">
      <c r="A2293" s="115" t="s">
        <v>2534</v>
      </c>
      <c r="B2293" s="115" t="str">
        <f t="shared" si="35"/>
        <v>ESCAVACAO,CARGA E TRANSPORTE DE MATERIAL DE 1ªCATEGORIA,UTILIZANDO MOTO-ESCAVO-TRANSPORTADOR,TRATOR(PUSHER) E MOTONIVELADORA,ADMITINDO UMA DISTANCIA MEDIA DE TRANSPORTE DE 400,00M</v>
      </c>
      <c r="C2293" s="115" t="s">
        <v>35952</v>
      </c>
      <c r="D2293" s="115" t="s">
        <v>35953</v>
      </c>
      <c r="E2293" s="115" t="s">
        <v>35960</v>
      </c>
      <c r="I2293" s="115" t="s">
        <v>31</v>
      </c>
      <c r="J2293" s="115">
        <v>9.65</v>
      </c>
    </row>
    <row r="2294" spans="1:10" hidden="1">
      <c r="A2294" s="115" t="s">
        <v>2535</v>
      </c>
      <c r="B2294" s="115" t="str">
        <f t="shared" si="35"/>
        <v>ESCAVACAO,CARGA E TRANSPORTE DE MATERIAL DE 1ªCATEGORIA,UTILIZANDO MOTO-ESCAVO-TRANSPORTADOR,TRATOR(PUSHER) E MOTONIVELADORA,ADMITINDO UMA DISTANCIA MEDIA DE TRANSPORTE DE 450,00M</v>
      </c>
      <c r="C2294" s="115" t="s">
        <v>35952</v>
      </c>
      <c r="D2294" s="115" t="s">
        <v>35953</v>
      </c>
      <c r="E2294" s="115" t="s">
        <v>35961</v>
      </c>
      <c r="I2294" s="115" t="s">
        <v>31</v>
      </c>
      <c r="J2294" s="115">
        <v>10.52</v>
      </c>
    </row>
    <row r="2295" spans="1:10" hidden="1">
      <c r="A2295" s="115" t="s">
        <v>2536</v>
      </c>
      <c r="B2295" s="115" t="str">
        <f t="shared" si="35"/>
        <v>ESCAVACAO,CARGA E TRANSPORTE DE MATERIAL DE 1ªCATEGORIA,UTILIZANDO MOTO-ESCAVO-TRANSPORTADOR,TRATOR(PUSHER) E MOTONIVELADORA,ADMITINDO UMA DISTANCIA MEDIA DE TRANSPORTE DE 450,00M</v>
      </c>
      <c r="C2295" s="115" t="s">
        <v>35952</v>
      </c>
      <c r="D2295" s="115" t="s">
        <v>35953</v>
      </c>
      <c r="E2295" s="115" t="s">
        <v>35961</v>
      </c>
      <c r="I2295" s="115" t="s">
        <v>31</v>
      </c>
      <c r="J2295" s="115">
        <v>10.4</v>
      </c>
    </row>
    <row r="2296" spans="1:10" hidden="1">
      <c r="A2296" s="115" t="s">
        <v>2537</v>
      </c>
      <c r="B2296" s="115" t="str">
        <f t="shared" si="35"/>
        <v>ESCAVACAO,CARGA E TRANSPORTE DE MATERIAL DE 1ªCATEGORIA,UTILIZANDO MOTO-ESCAVO-TRANSPORTADOR,TRATOR(PUSHER) E MOTONIVELADORA,ADMITINDO UMA DISTANCIA MEDIA DE TRANSPORTE DE 500,00M</v>
      </c>
      <c r="C2296" s="115" t="s">
        <v>35952</v>
      </c>
      <c r="D2296" s="115" t="s">
        <v>35953</v>
      </c>
      <c r="E2296" s="115" t="s">
        <v>35962</v>
      </c>
      <c r="I2296" s="115" t="s">
        <v>31</v>
      </c>
      <c r="J2296" s="115">
        <v>11.41</v>
      </c>
    </row>
    <row r="2297" spans="1:10" hidden="1">
      <c r="A2297" s="115" t="s">
        <v>2538</v>
      </c>
      <c r="B2297" s="115" t="str">
        <f t="shared" si="35"/>
        <v>ESCAVACAO,CARGA E TRANSPORTE DE MATERIAL DE 1ªCATEGORIA,UTILIZANDO MOTO-ESCAVO-TRANSPORTADOR,TRATOR(PUSHER) E MOTONIVELADORA,ADMITINDO UMA DISTANCIA MEDIA DE TRANSPORTE DE 500,00M</v>
      </c>
      <c r="C2297" s="115" t="s">
        <v>35952</v>
      </c>
      <c r="D2297" s="115" t="s">
        <v>35953</v>
      </c>
      <c r="E2297" s="115" t="s">
        <v>35962</v>
      </c>
      <c r="I2297" s="115" t="s">
        <v>31</v>
      </c>
      <c r="J2297" s="115">
        <v>11.27</v>
      </c>
    </row>
    <row r="2298" spans="1:10" hidden="1">
      <c r="A2298" s="115" t="s">
        <v>2539</v>
      </c>
      <c r="B2298" s="115" t="str">
        <f t="shared" si="35"/>
        <v>ESCAVACAO,CARGA E TRANSPORTE DE MATERIAL DE 1ªCATEGORIA,UTILIZANDO MOTO-ESCAVO-TRANSPORTADOR,TRATOR(PUSHER) E MOTONIVELADORA,ADMITINDO UMA DISTANCIA MEDIA DE TRANSPORTE DE 550,00M</v>
      </c>
      <c r="C2298" s="115" t="s">
        <v>35952</v>
      </c>
      <c r="D2298" s="115" t="s">
        <v>35953</v>
      </c>
      <c r="E2298" s="115" t="s">
        <v>35963</v>
      </c>
      <c r="I2298" s="115" t="s">
        <v>31</v>
      </c>
      <c r="J2298" s="115">
        <v>12.23</v>
      </c>
    </row>
    <row r="2299" spans="1:10" hidden="1">
      <c r="A2299" s="115" t="s">
        <v>2540</v>
      </c>
      <c r="B2299" s="115" t="str">
        <f t="shared" si="35"/>
        <v>ESCAVACAO,CARGA E TRANSPORTE DE MATERIAL DE 1ªCATEGORIA,UTILIZANDO MOTO-ESCAVO-TRANSPORTADOR,TRATOR(PUSHER) E MOTONIVELADORA,ADMITINDO UMA DISTANCIA MEDIA DE TRANSPORTE DE 550,00M</v>
      </c>
      <c r="C2299" s="115" t="s">
        <v>35952</v>
      </c>
      <c r="D2299" s="115" t="s">
        <v>35953</v>
      </c>
      <c r="E2299" s="115" t="s">
        <v>35963</v>
      </c>
      <c r="I2299" s="115" t="s">
        <v>31</v>
      </c>
      <c r="J2299" s="115">
        <v>12.09</v>
      </c>
    </row>
    <row r="2300" spans="1:10" hidden="1">
      <c r="A2300" s="115" t="s">
        <v>2541</v>
      </c>
      <c r="B2300" s="115" t="str">
        <f t="shared" si="35"/>
        <v>ESCAVACAO,CARGA E TRANSPORTE DE MATERIAL DE 1ªCATEGORIA,UTILIZANDO MOTO-ESCAVO-TRANSPORTADOR,TRATOR(PUSHER) E MOTONIVELADORA,ADMITINDO UMA DISTANCIA MEDIA DE TRANSPORTE DE 600,00M</v>
      </c>
      <c r="C2300" s="115" t="s">
        <v>35952</v>
      </c>
      <c r="D2300" s="115" t="s">
        <v>35953</v>
      </c>
      <c r="E2300" s="115" t="s">
        <v>35964</v>
      </c>
      <c r="I2300" s="115" t="s">
        <v>31</v>
      </c>
      <c r="J2300" s="115">
        <v>13.06</v>
      </c>
    </row>
    <row r="2301" spans="1:10" hidden="1">
      <c r="A2301" s="115" t="s">
        <v>2542</v>
      </c>
      <c r="B2301" s="115" t="str">
        <f t="shared" si="35"/>
        <v>ESCAVACAO,CARGA E TRANSPORTE DE MATERIAL DE 1ªCATEGORIA,UTILIZANDO MOTO-ESCAVO-TRANSPORTADOR,TRATOR(PUSHER) E MOTONIVELADORA,ADMITINDO UMA DISTANCIA MEDIA DE TRANSPORTE DE 600,00M</v>
      </c>
      <c r="C2301" s="115" t="s">
        <v>35952</v>
      </c>
      <c r="D2301" s="115" t="s">
        <v>35953</v>
      </c>
      <c r="E2301" s="115" t="s">
        <v>35964</v>
      </c>
      <c r="I2301" s="115" t="s">
        <v>31</v>
      </c>
      <c r="J2301" s="115">
        <v>12.9</v>
      </c>
    </row>
    <row r="2302" spans="1:10" hidden="1">
      <c r="A2302" s="115" t="s">
        <v>2543</v>
      </c>
      <c r="B2302" s="115" t="str">
        <f t="shared" si="35"/>
        <v>ESCAVACAO,CARGA E TRANSPORTE DE MATERIAL DE 1ªCATEGORIA,UTILIZANDO MOTO-ESCAVO-TRANSPORTADOR,TRATOR(PUSHER) E MOTONIVELADORA,ADMITINDO UMA DISTANCIA MEDIA DE TRANSPORTE DE 650,00M</v>
      </c>
      <c r="C2302" s="115" t="s">
        <v>35952</v>
      </c>
      <c r="D2302" s="115" t="s">
        <v>35953</v>
      </c>
      <c r="E2302" s="115" t="s">
        <v>35965</v>
      </c>
      <c r="I2302" s="115" t="s">
        <v>31</v>
      </c>
      <c r="J2302" s="115">
        <v>13.86</v>
      </c>
    </row>
    <row r="2303" spans="1:10" hidden="1">
      <c r="A2303" s="115" t="s">
        <v>2544</v>
      </c>
      <c r="B2303" s="115" t="str">
        <f t="shared" si="35"/>
        <v>ESCAVACAO,CARGA E TRANSPORTE DE MATERIAL DE 1ªCATEGORIA,UTILIZANDO MOTO-ESCAVO-TRANSPORTADOR,TRATOR(PUSHER) E MOTONIVELADORA,ADMITINDO UMA DISTANCIA MEDIA DE TRANSPORTE DE 650,00M</v>
      </c>
      <c r="C2303" s="115" t="s">
        <v>35952</v>
      </c>
      <c r="D2303" s="115" t="s">
        <v>35953</v>
      </c>
      <c r="E2303" s="115" t="s">
        <v>35965</v>
      </c>
      <c r="I2303" s="115" t="s">
        <v>31</v>
      </c>
      <c r="J2303" s="115">
        <v>13.69</v>
      </c>
    </row>
    <row r="2304" spans="1:10" hidden="1">
      <c r="A2304" s="115" t="s">
        <v>2545</v>
      </c>
      <c r="B2304" s="115" t="str">
        <f t="shared" si="35"/>
        <v>ESCAVACAO,CARGA E TRANSPORTE DE MATERIAL DE 1ªCATEGORIA,UTILIZANDO MOTO-ESCAVO-TRANSPORTADOR,TRATOR(PUSHER) E MOTONIVELADORA,ADMITINDO UMA DISTANCIA MEDIA DE TRANSPORTE DE 700,00M</v>
      </c>
      <c r="C2304" s="115" t="s">
        <v>35952</v>
      </c>
      <c r="D2304" s="115" t="s">
        <v>35953</v>
      </c>
      <c r="E2304" s="115" t="s">
        <v>35966</v>
      </c>
      <c r="I2304" s="115" t="s">
        <v>31</v>
      </c>
      <c r="J2304" s="115">
        <v>14.6</v>
      </c>
    </row>
    <row r="2305" spans="1:10" hidden="1">
      <c r="A2305" s="115" t="s">
        <v>2546</v>
      </c>
      <c r="B2305" s="115" t="str">
        <f t="shared" si="35"/>
        <v>ESCAVACAO,CARGA E TRANSPORTE DE MATERIAL DE 1ªCATEGORIA,UTILIZANDO MOTO-ESCAVO-TRANSPORTADOR,TRATOR(PUSHER) E MOTONIVELADORA,ADMITINDO UMA DISTANCIA MEDIA DE TRANSPORTE DE 700,00M</v>
      </c>
      <c r="C2305" s="115" t="s">
        <v>35952</v>
      </c>
      <c r="D2305" s="115" t="s">
        <v>35953</v>
      </c>
      <c r="E2305" s="115" t="s">
        <v>35966</v>
      </c>
      <c r="I2305" s="115" t="s">
        <v>31</v>
      </c>
      <c r="J2305" s="115">
        <v>14.42</v>
      </c>
    </row>
    <row r="2306" spans="1:10" hidden="1">
      <c r="A2306" s="115" t="s">
        <v>2547</v>
      </c>
      <c r="B2306" s="115" t="str">
        <f t="shared" si="35"/>
        <v>ESCAVACAO,CARGA E TRANSPORTE DE MATERIAL DE 1ªCATEGORIA,UTILIZANDO MOTO-ESCAVO-TRANSPORTADOR,TRATOR(PUSHER) E MOTONIVELADORA,ADMITINDO UMA DISTANCIA MEDIA DE TRANSPORTE DE 750,OOM</v>
      </c>
      <c r="C2306" s="115" t="s">
        <v>35952</v>
      </c>
      <c r="D2306" s="115" t="s">
        <v>35953</v>
      </c>
      <c r="E2306" s="115" t="s">
        <v>35967</v>
      </c>
      <c r="I2306" s="115" t="s">
        <v>31</v>
      </c>
      <c r="J2306" s="115">
        <v>15.43</v>
      </c>
    </row>
    <row r="2307" spans="1:10" hidden="1">
      <c r="A2307" s="115" t="s">
        <v>2548</v>
      </c>
      <c r="B2307" s="115" t="str">
        <f t="shared" si="35"/>
        <v>ESCAVACAO,CARGA E TRANSPORTE DE MATERIAL DE 1ªCATEGORIA,UTILIZANDO MOTO-ESCAVO-TRANSPORTADOR,TRATOR(PUSHER) E MOTONIVELADORA,ADMITINDO UMA DISTANCIA MEDIA DE TRANSPORTE DE 750,OOM</v>
      </c>
      <c r="C2307" s="115" t="s">
        <v>35952</v>
      </c>
      <c r="D2307" s="115" t="s">
        <v>35953</v>
      </c>
      <c r="E2307" s="115" t="s">
        <v>35967</v>
      </c>
      <c r="I2307" s="115" t="s">
        <v>31</v>
      </c>
      <c r="J2307" s="115">
        <v>15.24</v>
      </c>
    </row>
    <row r="2308" spans="1:10" hidden="1">
      <c r="A2308" s="115" t="s">
        <v>2549</v>
      </c>
      <c r="B2308" s="115" t="str">
        <f t="shared" si="35"/>
        <v>ESCAVACAO,CARGA E TRANSPORTE DE MATERIAL DE 1ªCATEGORIA,UTILIZANDO MOTO-ESCAVO-TRANSPORTADOR,TRATOR(PUSHER) E MOTONIVELADORA,ADMITINDO UMA DISTANCIA MEDIA DE TRANSPORTE DE 800,00M</v>
      </c>
      <c r="C2308" s="115" t="s">
        <v>35952</v>
      </c>
      <c r="D2308" s="115" t="s">
        <v>35953</v>
      </c>
      <c r="E2308" s="115" t="s">
        <v>35968</v>
      </c>
      <c r="I2308" s="115" t="s">
        <v>31</v>
      </c>
      <c r="J2308" s="115">
        <v>16.36</v>
      </c>
    </row>
    <row r="2309" spans="1:10" hidden="1">
      <c r="A2309" s="115" t="s">
        <v>2550</v>
      </c>
      <c r="B2309" s="115" t="str">
        <f t="shared" ref="B2309:B2372" si="36">C2309&amp;D2309&amp;E2309&amp;F2309&amp;G2309&amp;H2309</f>
        <v>ESCAVACAO,CARGA E TRANSPORTE DE MATERIAL DE 1ªCATEGORIA,UTILIZANDO MOTO-ESCAVO-TRANSPORTADOR,TRATOR(PUSHER) E MOTONIVELADORA,ADMITINDO UMA DISTANCIA MEDIA DE TRANSPORTE DE 800,00M</v>
      </c>
      <c r="C2309" s="115" t="s">
        <v>35952</v>
      </c>
      <c r="D2309" s="115" t="s">
        <v>35953</v>
      </c>
      <c r="E2309" s="115" t="s">
        <v>35968</v>
      </c>
      <c r="I2309" s="115" t="s">
        <v>31</v>
      </c>
      <c r="J2309" s="115">
        <v>16.170000000000002</v>
      </c>
    </row>
    <row r="2310" spans="1:10" hidden="1">
      <c r="A2310" s="115" t="s">
        <v>2551</v>
      </c>
      <c r="B2310" s="115" t="str">
        <f t="shared" si="36"/>
        <v>ESCAVACAO,CARGA E TRANSPORTE DE MATERIAL DE 1ªCATEGORIA,UTILIZANDO MOTO-ESCAVO-TRANSPORTADOR,TRATOR(PUSHER) E MOTONIVELADORA,ADMITINDO UMA DISTANCIA MEDIA DE TRANSPORTE DE 850,00M</v>
      </c>
      <c r="C2310" s="115" t="s">
        <v>35952</v>
      </c>
      <c r="D2310" s="115" t="s">
        <v>35953</v>
      </c>
      <c r="E2310" s="115" t="s">
        <v>35969</v>
      </c>
      <c r="I2310" s="115" t="s">
        <v>31</v>
      </c>
      <c r="J2310" s="115">
        <v>17.190000000000001</v>
      </c>
    </row>
    <row r="2311" spans="1:10" hidden="1">
      <c r="A2311" s="115" t="s">
        <v>2552</v>
      </c>
      <c r="B2311" s="115" t="str">
        <f t="shared" si="36"/>
        <v>ESCAVACAO,CARGA E TRANSPORTE DE MATERIAL DE 1ªCATEGORIA,UTILIZANDO MOTO-ESCAVO-TRANSPORTADOR,TRATOR(PUSHER) E MOTONIVELADORA,ADMITINDO UMA DISTANCIA MEDIA DE TRANSPORTE DE 850,00M</v>
      </c>
      <c r="C2311" s="115" t="s">
        <v>35952</v>
      </c>
      <c r="D2311" s="115" t="s">
        <v>35953</v>
      </c>
      <c r="E2311" s="115" t="s">
        <v>35969</v>
      </c>
      <c r="I2311" s="115" t="s">
        <v>31</v>
      </c>
      <c r="J2311" s="115">
        <v>16.989999999999998</v>
      </c>
    </row>
    <row r="2312" spans="1:10" hidden="1">
      <c r="A2312" s="115" t="s">
        <v>2553</v>
      </c>
      <c r="B2312" s="115" t="str">
        <f t="shared" si="36"/>
        <v>ESCAVACAO,CARGA E TRANSPORTE DE MATERIAL DE 1ªCATEGORIA,UTILIZANDO MOTO-ESCAVO-TRANSPORTADOR,TRATOR(PUSHER) E MOTONIVELADORA,ADMITINDO UMA DISTANCIA MEDIA DE TRANSPORTE DE 900,00M</v>
      </c>
      <c r="C2312" s="115" t="s">
        <v>35952</v>
      </c>
      <c r="D2312" s="115" t="s">
        <v>35953</v>
      </c>
      <c r="E2312" s="115" t="s">
        <v>35970</v>
      </c>
      <c r="I2312" s="115" t="s">
        <v>31</v>
      </c>
      <c r="J2312" s="115">
        <v>17.87</v>
      </c>
    </row>
    <row r="2313" spans="1:10" hidden="1">
      <c r="A2313" s="115" t="s">
        <v>2554</v>
      </c>
      <c r="B2313" s="115" t="str">
        <f t="shared" si="36"/>
        <v>ESCAVACAO,CARGA E TRANSPORTE DE MATERIAL DE 1ªCATEGORIA,UTILIZANDO MOTO-ESCAVO-TRANSPORTADOR,TRATOR(PUSHER) E MOTONIVELADORA,ADMITINDO UMA DISTANCIA MEDIA DE TRANSPORTE DE 900,00M</v>
      </c>
      <c r="C2313" s="115" t="s">
        <v>35952</v>
      </c>
      <c r="D2313" s="115" t="s">
        <v>35953</v>
      </c>
      <c r="E2313" s="115" t="s">
        <v>35970</v>
      </c>
      <c r="I2313" s="115" t="s">
        <v>31</v>
      </c>
      <c r="J2313" s="115">
        <v>17.66</v>
      </c>
    </row>
    <row r="2314" spans="1:10" hidden="1">
      <c r="A2314" s="115" t="s">
        <v>2555</v>
      </c>
      <c r="B2314" s="115" t="str">
        <f t="shared" si="36"/>
        <v>ESCAVACAO,CARGA E TRANSPORTE DE MATERIAL DE 1ªCATEGORIA,UTILIZANDO MOTO-ESCAVO-TRANSPORTADOR,TRATOR(PUSHER) E MOTONIVELADORA,ADMITINDO UMA DISTANCIA MEDIA DE TRANSPORTE DE 950,00M</v>
      </c>
      <c r="C2314" s="115" t="s">
        <v>35952</v>
      </c>
      <c r="D2314" s="115" t="s">
        <v>35953</v>
      </c>
      <c r="E2314" s="115" t="s">
        <v>35971</v>
      </c>
      <c r="I2314" s="115" t="s">
        <v>31</v>
      </c>
      <c r="J2314" s="115">
        <v>18.600000000000001</v>
      </c>
    </row>
    <row r="2315" spans="1:10" hidden="1">
      <c r="A2315" s="115" t="s">
        <v>2556</v>
      </c>
      <c r="B2315" s="115" t="str">
        <f t="shared" si="36"/>
        <v>ESCAVACAO,CARGA E TRANSPORTE DE MATERIAL DE 1ªCATEGORIA,UTILIZANDO MOTO-ESCAVO-TRANSPORTADOR,TRATOR(PUSHER) E MOTONIVELADORA,ADMITINDO UMA DISTANCIA MEDIA DE TRANSPORTE DE 950,00M</v>
      </c>
      <c r="C2315" s="115" t="s">
        <v>35952</v>
      </c>
      <c r="D2315" s="115" t="s">
        <v>35953</v>
      </c>
      <c r="E2315" s="115" t="s">
        <v>35971</v>
      </c>
      <c r="I2315" s="115" t="s">
        <v>31</v>
      </c>
      <c r="J2315" s="115">
        <v>18.38</v>
      </c>
    </row>
    <row r="2316" spans="1:10" hidden="1">
      <c r="A2316" s="115" t="s">
        <v>2557</v>
      </c>
      <c r="B2316" s="115" t="str">
        <f t="shared" si="36"/>
        <v>ESCAVACAO,CARGA E TRANSPORTE DE MATERIAL DE 1ªCATEGORIA,UTILIZANDO MOTO-ESCAVO-TRANSPORTADOR,TRATOR(PUSHER) E MOTONIVELADORA,ADMITINDO UMA DISTANCIA MEDIA DE TRANSPORTE DE 1000,00M</v>
      </c>
      <c r="C2316" s="115" t="s">
        <v>35952</v>
      </c>
      <c r="D2316" s="115" t="s">
        <v>35953</v>
      </c>
      <c r="E2316" s="115" t="s">
        <v>35972</v>
      </c>
      <c r="I2316" s="115" t="s">
        <v>31</v>
      </c>
      <c r="J2316" s="115">
        <v>19.68</v>
      </c>
    </row>
    <row r="2317" spans="1:10" hidden="1">
      <c r="A2317" s="115" t="s">
        <v>2558</v>
      </c>
      <c r="B2317" s="115" t="str">
        <f t="shared" si="36"/>
        <v>ESCAVACAO,CARGA E TRANSPORTE DE MATERIAL DE 1ªCATEGORIA,UTILIZANDO MOTO-ESCAVO-TRANSPORTADOR,TRATOR(PUSHER) E MOTONIVELADORA,ADMITINDO UMA DISTANCIA MEDIA DE TRANSPORTE DE 1000,00M</v>
      </c>
      <c r="C2317" s="115" t="s">
        <v>35952</v>
      </c>
      <c r="D2317" s="115" t="s">
        <v>35953</v>
      </c>
      <c r="E2317" s="115" t="s">
        <v>35972</v>
      </c>
      <c r="I2317" s="115" t="s">
        <v>31</v>
      </c>
      <c r="J2317" s="115">
        <v>19.45</v>
      </c>
    </row>
    <row r="2318" spans="1:10" hidden="1">
      <c r="A2318" s="115" t="s">
        <v>2559</v>
      </c>
      <c r="B2318" s="115" t="str">
        <f t="shared" si="36"/>
        <v>ESCAVACAO,CARGA E TRANSPORTE DE MATERIAL DE 1ªCATEGORIA,UTILIZANDO MOTO-ESCAVO-TRANSPORTADOR,TRATOR(PUSHER) E MOTONIVELADORA,ADMITINDO UMA DISTANCIA MEDIA DE TRANSPORTE DE 1050,00M</v>
      </c>
      <c r="C2318" s="115" t="s">
        <v>35952</v>
      </c>
      <c r="D2318" s="115" t="s">
        <v>35953</v>
      </c>
      <c r="E2318" s="115" t="s">
        <v>35973</v>
      </c>
      <c r="I2318" s="115" t="s">
        <v>31</v>
      </c>
      <c r="J2318" s="115">
        <v>20.27</v>
      </c>
    </row>
    <row r="2319" spans="1:10" hidden="1">
      <c r="A2319" s="115" t="s">
        <v>2560</v>
      </c>
      <c r="B2319" s="115" t="str">
        <f t="shared" si="36"/>
        <v>ESCAVACAO,CARGA E TRANSPORTE DE MATERIAL DE 1ªCATEGORIA,UTILIZANDO MOTO-ESCAVO-TRANSPORTADOR,TRATOR(PUSHER) E MOTONIVELADORA,ADMITINDO UMA DISTANCIA MEDIA DE TRANSPORTE DE 1050,00M</v>
      </c>
      <c r="C2319" s="115" t="s">
        <v>35952</v>
      </c>
      <c r="D2319" s="115" t="s">
        <v>35953</v>
      </c>
      <c r="E2319" s="115" t="s">
        <v>35973</v>
      </c>
      <c r="I2319" s="115" t="s">
        <v>31</v>
      </c>
      <c r="J2319" s="115">
        <v>20.03</v>
      </c>
    </row>
    <row r="2320" spans="1:10" hidden="1">
      <c r="A2320" s="115" t="s">
        <v>2561</v>
      </c>
      <c r="B2320" s="115" t="str">
        <f t="shared" si="36"/>
        <v>ESCAVACAO,CARGA E TRANSPORTE DE MATERIAL DE 1ªCATEGORIA,UTILIZANDO MOTO-ESCAVO-TRANSPORTADOR,TRATOR(PUSHER) E MOTONIVELADORA,ADMITINDO UMA DISTANCIA MEDIA DE TRANSPORTE DE 1100,00M</v>
      </c>
      <c r="C2320" s="115" t="s">
        <v>35952</v>
      </c>
      <c r="D2320" s="115" t="s">
        <v>35953</v>
      </c>
      <c r="E2320" s="115" t="s">
        <v>35974</v>
      </c>
      <c r="I2320" s="115" t="s">
        <v>31</v>
      </c>
      <c r="J2320" s="115">
        <v>21.22</v>
      </c>
    </row>
    <row r="2321" spans="1:10" hidden="1">
      <c r="A2321" s="115" t="s">
        <v>2562</v>
      </c>
      <c r="B2321" s="115" t="str">
        <f t="shared" si="36"/>
        <v>ESCAVACAO,CARGA E TRANSPORTE DE MATERIAL DE 1ªCATEGORIA,UTILIZANDO MOTO-ESCAVO-TRANSPORTADOR,TRATOR(PUSHER) E MOTONIVELADORA,ADMITINDO UMA DISTANCIA MEDIA DE TRANSPORTE DE 1100,00M</v>
      </c>
      <c r="C2321" s="115" t="s">
        <v>35952</v>
      </c>
      <c r="D2321" s="115" t="s">
        <v>35953</v>
      </c>
      <c r="E2321" s="115" t="s">
        <v>35974</v>
      </c>
      <c r="I2321" s="115" t="s">
        <v>31</v>
      </c>
      <c r="J2321" s="115">
        <v>20.97</v>
      </c>
    </row>
    <row r="2322" spans="1:10" hidden="1">
      <c r="A2322" s="115" t="s">
        <v>2563</v>
      </c>
      <c r="B2322" s="115" t="str">
        <f t="shared" si="36"/>
        <v>ESCAVACAO,CARGA E TRANSPORTE DE MATERIAL DE 1ªCATEGORIA,UTILIZANDO MOTO-ESCAVO-TRANSPORTADOR,TRATOR(PUSHER) E MOTONIVELADORA,ADMITINDO UMA DISTANCIA MEDIA DE TRANSPORTE DE 1150,00M</v>
      </c>
      <c r="C2322" s="115" t="s">
        <v>35952</v>
      </c>
      <c r="D2322" s="115" t="s">
        <v>35953</v>
      </c>
      <c r="E2322" s="115" t="s">
        <v>35975</v>
      </c>
      <c r="I2322" s="115" t="s">
        <v>31</v>
      </c>
      <c r="J2322" s="115">
        <v>21.9</v>
      </c>
    </row>
    <row r="2323" spans="1:10" hidden="1">
      <c r="A2323" s="115" t="s">
        <v>2564</v>
      </c>
      <c r="B2323" s="115" t="str">
        <f t="shared" si="36"/>
        <v>ESCAVACAO,CARGA E TRANSPORTE DE MATERIAL DE 1ªCATEGORIA,UTILIZANDO MOTO-ESCAVO-TRANSPORTADOR,TRATOR(PUSHER) E MOTONIVELADORA,ADMITINDO UMA DISTANCIA MEDIA DE TRANSPORTE DE 1150,00M</v>
      </c>
      <c r="C2323" s="115" t="s">
        <v>35952</v>
      </c>
      <c r="D2323" s="115" t="s">
        <v>35953</v>
      </c>
      <c r="E2323" s="115" t="s">
        <v>35975</v>
      </c>
      <c r="I2323" s="115" t="s">
        <v>31</v>
      </c>
      <c r="J2323" s="115">
        <v>21.65</v>
      </c>
    </row>
    <row r="2324" spans="1:10" hidden="1">
      <c r="A2324" s="115" t="s">
        <v>2565</v>
      </c>
      <c r="B2324" s="115" t="str">
        <f t="shared" si="36"/>
        <v>ESCAVACAO,CARGA E TRANSPORTE DE MATERIAL DE 1ªCATEGORIA,UTILIZANDO MOTO-ESCAVO-TRANSPORTADOR,TRATOR(PUSHER) E MOTONIVELADORA,ADMITINDO UMA DISTANCIA MEDIA DE TRANSPORTE DE 1200,00M</v>
      </c>
      <c r="C2324" s="115" t="s">
        <v>35952</v>
      </c>
      <c r="D2324" s="115" t="s">
        <v>35953</v>
      </c>
      <c r="E2324" s="115" t="s">
        <v>35976</v>
      </c>
      <c r="I2324" s="115" t="s">
        <v>31</v>
      </c>
      <c r="J2324" s="115">
        <v>23.02</v>
      </c>
    </row>
    <row r="2325" spans="1:10" hidden="1">
      <c r="A2325" s="115" t="s">
        <v>2566</v>
      </c>
      <c r="B2325" s="115" t="str">
        <f t="shared" si="36"/>
        <v>ESCAVACAO,CARGA E TRANSPORTE DE MATERIAL DE 1ªCATEGORIA,UTILIZANDO MOTO-ESCAVO-TRANSPORTADOR,TRATOR(PUSHER) E MOTONIVELADORA,ADMITINDO UMA DISTANCIA MEDIA DE TRANSPORTE DE 1200,00M</v>
      </c>
      <c r="C2325" s="115" t="s">
        <v>35952</v>
      </c>
      <c r="D2325" s="115" t="s">
        <v>35953</v>
      </c>
      <c r="E2325" s="115" t="s">
        <v>35976</v>
      </c>
      <c r="I2325" s="115" t="s">
        <v>31</v>
      </c>
      <c r="J2325" s="115">
        <v>22.75</v>
      </c>
    </row>
    <row r="2326" spans="1:10" hidden="1">
      <c r="A2326" s="115" t="s">
        <v>2567</v>
      </c>
      <c r="B2326" s="115" t="str">
        <f t="shared" si="36"/>
        <v>ESCAVACAO,CARGA E TRANSPORTE DE MATERIAL DE 2ªCATEGORIA,UTILIZANDO MOTO-ESCAVO-TRANSPORTADOR,TRATOR(PUSHER),MOTONIVELADORA E TRATOR COM ESCARIFICADOR,ADMITINDO UMA DISTANCIA MEDIADE TRANSPORTE DE 100,00M</v>
      </c>
      <c r="C2326" s="115" t="s">
        <v>35977</v>
      </c>
      <c r="D2326" s="115" t="s">
        <v>35978</v>
      </c>
      <c r="E2326" s="115" t="s">
        <v>35979</v>
      </c>
      <c r="F2326" s="115" t="s">
        <v>35980</v>
      </c>
      <c r="I2326" s="115" t="s">
        <v>31</v>
      </c>
      <c r="J2326" s="115">
        <v>9.9</v>
      </c>
    </row>
    <row r="2327" spans="1:10" hidden="1">
      <c r="A2327" s="115" t="s">
        <v>2568</v>
      </c>
      <c r="B2327" s="115" t="str">
        <f t="shared" si="36"/>
        <v>ESCAVACAO,CARGA E TRANSPORTE DE MATERIAL DE 2ªCATEGORIA,UTILIZANDO MOTO-ESCAVO-TRANSPORTADOR,TRATOR(PUSHER),MOTONIVELADORA E TRATOR COM ESCARIFICADOR,ADMITINDO UMA DISTANCIA MEDIADE TRANSPORTE DE 100,00M</v>
      </c>
      <c r="C2327" s="115" t="s">
        <v>35977</v>
      </c>
      <c r="D2327" s="115" t="s">
        <v>35978</v>
      </c>
      <c r="E2327" s="115" t="s">
        <v>35979</v>
      </c>
      <c r="F2327" s="115" t="s">
        <v>35980</v>
      </c>
      <c r="I2327" s="115" t="s">
        <v>31</v>
      </c>
      <c r="J2327" s="115">
        <v>9.81</v>
      </c>
    </row>
    <row r="2328" spans="1:10" hidden="1">
      <c r="A2328" s="115" t="s">
        <v>2569</v>
      </c>
      <c r="B2328" s="115" t="str">
        <f t="shared" si="36"/>
        <v>ESCAVACAO,CARGA E TRANSPORTE DE MATERIAL DE 2ªCATEGORIA,UTILIZANDO MOTO-ESCAVO-TRANSPORTADOR,TRATOR(PUSHER),MOTONIVELADORA E TRATOR COM ESCARIFICADOR,ADMITINDO UMA DISTANCIA MEDIADE TRANSPORTE DE 150,00M</v>
      </c>
      <c r="C2328" s="115" t="s">
        <v>35977</v>
      </c>
      <c r="D2328" s="115" t="s">
        <v>35978</v>
      </c>
      <c r="E2328" s="115" t="s">
        <v>35979</v>
      </c>
      <c r="F2328" s="115" t="s">
        <v>35981</v>
      </c>
      <c r="I2328" s="115" t="s">
        <v>31</v>
      </c>
      <c r="J2328" s="115">
        <v>11.42</v>
      </c>
    </row>
    <row r="2329" spans="1:10" hidden="1">
      <c r="A2329" s="115" t="s">
        <v>2570</v>
      </c>
      <c r="B2329" s="115" t="str">
        <f t="shared" si="36"/>
        <v>ESCAVACAO,CARGA E TRANSPORTE DE MATERIAL DE 2ªCATEGORIA,UTILIZANDO MOTO-ESCAVO-TRANSPORTADOR,TRATOR(PUSHER),MOTONIVELADORA E TRATOR COM ESCARIFICADOR,ADMITINDO UMA DISTANCIA MEDIADE TRANSPORTE DE 150,00M</v>
      </c>
      <c r="C2329" s="115" t="s">
        <v>35977</v>
      </c>
      <c r="D2329" s="115" t="s">
        <v>35978</v>
      </c>
      <c r="E2329" s="115" t="s">
        <v>35979</v>
      </c>
      <c r="F2329" s="115" t="s">
        <v>35981</v>
      </c>
      <c r="I2329" s="115" t="s">
        <v>31</v>
      </c>
      <c r="J2329" s="115">
        <v>11.32</v>
      </c>
    </row>
    <row r="2330" spans="1:10" hidden="1">
      <c r="A2330" s="115" t="s">
        <v>2571</v>
      </c>
      <c r="B2330" s="115" t="str">
        <f t="shared" si="36"/>
        <v>ESCAVACAO,CARGA E TRANSPORTE DE MATERIAL DE 2ªCATEGORIA,UTILIZANDO MOTO-ESCAVO-TRANSPORTADOR,TRATOR(PUSHER),MOTONIVELADORA E TRATOR COM ESCARIFICADOR,ADMITINDO UMA DISTANCIA MEDIADE TRANSPORTE DE 200,00M</v>
      </c>
      <c r="C2330" s="115" t="s">
        <v>35977</v>
      </c>
      <c r="D2330" s="115" t="s">
        <v>35978</v>
      </c>
      <c r="E2330" s="115" t="s">
        <v>35979</v>
      </c>
      <c r="F2330" s="115" t="s">
        <v>35982</v>
      </c>
      <c r="I2330" s="115" t="s">
        <v>31</v>
      </c>
      <c r="J2330" s="115">
        <v>13.01</v>
      </c>
    </row>
    <row r="2331" spans="1:10" hidden="1">
      <c r="A2331" s="115" t="s">
        <v>2572</v>
      </c>
      <c r="B2331" s="115" t="str">
        <f t="shared" si="36"/>
        <v>ESCAVACAO,CARGA E TRANSPORTE DE MATERIAL DE 2ªCATEGORIA,UTILIZANDO MOTO-ESCAVO-TRANSPORTADOR,TRATOR(PUSHER),MOTONIVELADORA E TRATOR COM ESCARIFICADOR,ADMITINDO UMA DISTANCIA MEDIADE TRANSPORTE DE 200,00M</v>
      </c>
      <c r="C2331" s="115" t="s">
        <v>35977</v>
      </c>
      <c r="D2331" s="115" t="s">
        <v>35978</v>
      </c>
      <c r="E2331" s="115" t="s">
        <v>35979</v>
      </c>
      <c r="F2331" s="115" t="s">
        <v>35982</v>
      </c>
      <c r="I2331" s="115" t="s">
        <v>31</v>
      </c>
      <c r="J2331" s="115">
        <v>12.89</v>
      </c>
    </row>
    <row r="2332" spans="1:10" hidden="1">
      <c r="A2332" s="115" t="s">
        <v>2573</v>
      </c>
      <c r="B2332" s="115" t="str">
        <f t="shared" si="36"/>
        <v>ESCAVACAO,CARGA E TRANSPORTE DE MATERIAL DE 2ªCATEGORIA,UTILIZANDO MOTO-ESCAVO-TRANSPORTADOR,TRATOR(PUSHER),MOTONIVELADORA E TRATOR COM ESCARIFICADOR,ADMITINDO UMA DISTANCIA MEDIADE TRANSPORTE DE 250,00M</v>
      </c>
      <c r="C2332" s="115" t="s">
        <v>35977</v>
      </c>
      <c r="D2332" s="115" t="s">
        <v>35978</v>
      </c>
      <c r="E2332" s="115" t="s">
        <v>35979</v>
      </c>
      <c r="F2332" s="115" t="s">
        <v>35983</v>
      </c>
      <c r="I2332" s="115" t="s">
        <v>31</v>
      </c>
      <c r="J2332" s="115">
        <v>14.49</v>
      </c>
    </row>
    <row r="2333" spans="1:10" hidden="1">
      <c r="A2333" s="115" t="s">
        <v>2574</v>
      </c>
      <c r="B2333" s="115" t="str">
        <f t="shared" si="36"/>
        <v>ESCAVACAO,CARGA E TRANSPORTE DE MATERIAL DE 2ªCATEGORIA,UTILIZANDO MOTO-ESCAVO-TRANSPORTADOR,TRATOR(PUSHER),MOTONIVELADORA E TRATOR COM ESCARIFICADOR,ADMITINDO UMA DISTANCIA MEDIADE TRANSPORTE DE 250,00M</v>
      </c>
      <c r="C2333" s="115" t="s">
        <v>35977</v>
      </c>
      <c r="D2333" s="115" t="s">
        <v>35978</v>
      </c>
      <c r="E2333" s="115" t="s">
        <v>35979</v>
      </c>
      <c r="F2333" s="115" t="s">
        <v>35983</v>
      </c>
      <c r="I2333" s="115" t="s">
        <v>31</v>
      </c>
      <c r="J2333" s="115">
        <v>14.36</v>
      </c>
    </row>
    <row r="2334" spans="1:10" hidden="1">
      <c r="A2334" s="115" t="s">
        <v>2575</v>
      </c>
      <c r="B2334" s="115" t="str">
        <f t="shared" si="36"/>
        <v>ESCAVACAO,CARGA E TRANSPORTE DE MATERIAL DE 2ªCATEGORIA,UTILIZANDO MOTO-ESCAVO-TRANSPORTADOR,TRATOR(PUSHER),MOTONIVELADORA E TRATOR COM ESCARIFICADOR,ADMITINDO UMA DISTANCIA MEDIADE TRANSPORTE DE 300,00M</v>
      </c>
      <c r="C2334" s="115" t="s">
        <v>35977</v>
      </c>
      <c r="D2334" s="115" t="s">
        <v>35978</v>
      </c>
      <c r="E2334" s="115" t="s">
        <v>35979</v>
      </c>
      <c r="F2334" s="115" t="s">
        <v>35984</v>
      </c>
      <c r="I2334" s="115" t="s">
        <v>31</v>
      </c>
      <c r="J2334" s="115">
        <v>16.11</v>
      </c>
    </row>
    <row r="2335" spans="1:10" hidden="1">
      <c r="A2335" s="115" t="s">
        <v>2576</v>
      </c>
      <c r="B2335" s="115" t="str">
        <f t="shared" si="36"/>
        <v>ESCAVACAO,CARGA E TRANSPORTE DE MATERIAL DE 2ªCATEGORIA,UTILIZANDO MOTO-ESCAVO-TRANSPORTADOR,TRATOR(PUSHER),MOTONIVELADORA E TRATOR COM ESCARIFICADOR,ADMITINDO UMA DISTANCIA MEDIADE TRANSPORTE DE 300,00M</v>
      </c>
      <c r="C2335" s="115" t="s">
        <v>35977</v>
      </c>
      <c r="D2335" s="115" t="s">
        <v>35978</v>
      </c>
      <c r="E2335" s="115" t="s">
        <v>35979</v>
      </c>
      <c r="F2335" s="115" t="s">
        <v>35984</v>
      </c>
      <c r="I2335" s="115" t="s">
        <v>31</v>
      </c>
      <c r="J2335" s="115">
        <v>15.97</v>
      </c>
    </row>
    <row r="2336" spans="1:10" hidden="1">
      <c r="A2336" s="115" t="s">
        <v>2577</v>
      </c>
      <c r="B2336" s="115" t="str">
        <f t="shared" si="36"/>
        <v>ESCAVACAO,CARGA E TRANSPORTE DE MATERIAL DE 2ªCATEGORIA,UTILIZANDO MOTO-ESCAVO-TRANSPORTADOR,TRATOR(PUSHER),MOTONIVELADORA E TRATOR COM ESCARIFICADOR,ADMITINDO UMA DISTANCIA MEDIADE TRANSPORTE DE 350,00M</v>
      </c>
      <c r="C2336" s="115" t="s">
        <v>35977</v>
      </c>
      <c r="D2336" s="115" t="s">
        <v>35978</v>
      </c>
      <c r="E2336" s="115" t="s">
        <v>35979</v>
      </c>
      <c r="F2336" s="115" t="s">
        <v>35985</v>
      </c>
      <c r="I2336" s="115" t="s">
        <v>31</v>
      </c>
      <c r="J2336" s="115">
        <v>17.559999999999999</v>
      </c>
    </row>
    <row r="2337" spans="1:10" hidden="1">
      <c r="A2337" s="115" t="s">
        <v>2578</v>
      </c>
      <c r="B2337" s="115" t="str">
        <f t="shared" si="36"/>
        <v>ESCAVACAO,CARGA E TRANSPORTE DE MATERIAL DE 2ªCATEGORIA,UTILIZANDO MOTO-ESCAVO-TRANSPORTADOR,TRATOR(PUSHER),MOTONIVELADORA E TRATOR COM ESCARIFICADOR,ADMITINDO UMA DISTANCIA MEDIADE TRANSPORTE DE 350,00M</v>
      </c>
      <c r="C2337" s="115" t="s">
        <v>35977</v>
      </c>
      <c r="D2337" s="115" t="s">
        <v>35978</v>
      </c>
      <c r="E2337" s="115" t="s">
        <v>35979</v>
      </c>
      <c r="F2337" s="115" t="s">
        <v>35985</v>
      </c>
      <c r="I2337" s="115" t="s">
        <v>31</v>
      </c>
      <c r="J2337" s="115">
        <v>17.399999999999999</v>
      </c>
    </row>
    <row r="2338" spans="1:10" hidden="1">
      <c r="A2338" s="115" t="s">
        <v>2579</v>
      </c>
      <c r="B2338" s="115" t="str">
        <f t="shared" si="36"/>
        <v>ESCAVACAO,CARGA E TRANSPORTE DE MATERIAL DE 2ªCATEGORIA,UTILIZANDO MOTO-ESCAVO-TRANSPORTADOR,TRATOR(PUSHER),MOTONIVELADORA E TARTOR COM ESCARIFICADOR,ADMITINDO UMA DISTANCIA MEDIADE TRANSPORTE DE 400,00M</v>
      </c>
      <c r="C2338" s="115" t="s">
        <v>35977</v>
      </c>
      <c r="D2338" s="115" t="s">
        <v>35978</v>
      </c>
      <c r="E2338" s="115" t="s">
        <v>35986</v>
      </c>
      <c r="F2338" s="115" t="s">
        <v>35987</v>
      </c>
      <c r="I2338" s="115" t="s">
        <v>31</v>
      </c>
      <c r="J2338" s="115">
        <v>19.11</v>
      </c>
    </row>
    <row r="2339" spans="1:10" hidden="1">
      <c r="A2339" s="115" t="s">
        <v>2580</v>
      </c>
      <c r="B2339" s="115" t="str">
        <f t="shared" si="36"/>
        <v>ESCAVACAO,CARGA E TRANSPORTE DE MATERIAL DE 2ªCATEGORIA,UTILIZANDO MOTO-ESCAVO-TRANSPORTADOR,TRATOR(PUSHER),MOTONIVELADORA E TARTOR COM ESCARIFICADOR,ADMITINDO UMA DISTANCIA MEDIADE TRANSPORTE DE 400,00M</v>
      </c>
      <c r="C2339" s="115" t="s">
        <v>35977</v>
      </c>
      <c r="D2339" s="115" t="s">
        <v>35978</v>
      </c>
      <c r="E2339" s="115" t="s">
        <v>35986</v>
      </c>
      <c r="F2339" s="115" t="s">
        <v>35987</v>
      </c>
      <c r="I2339" s="115" t="s">
        <v>31</v>
      </c>
      <c r="J2339" s="115">
        <v>18.940000000000001</v>
      </c>
    </row>
    <row r="2340" spans="1:10" hidden="1">
      <c r="A2340" s="115" t="s">
        <v>2581</v>
      </c>
      <c r="B2340" s="115" t="str">
        <f t="shared" si="36"/>
        <v>ESCAVACAO,CARGA E TRANSPORTE DE MATERIAL DE 2ªCATEGORIA,UTILIZANDO MOTO-ESCAVO-TRANSPORTADOR,TRATOR(PUSHER),MOTONIVELADORA E TRATOR COM ESCARIFICADOR,ADMITINDO UMA DISTANCIA MEDIADE TRANSPORTE DE 450,00M</v>
      </c>
      <c r="C2340" s="115" t="s">
        <v>35977</v>
      </c>
      <c r="D2340" s="115" t="s">
        <v>35978</v>
      </c>
      <c r="E2340" s="115" t="s">
        <v>35979</v>
      </c>
      <c r="F2340" s="115" t="s">
        <v>35988</v>
      </c>
      <c r="I2340" s="115" t="s">
        <v>31</v>
      </c>
      <c r="J2340" s="115">
        <v>20.76</v>
      </c>
    </row>
    <row r="2341" spans="1:10" hidden="1">
      <c r="A2341" s="115" t="s">
        <v>2582</v>
      </c>
      <c r="B2341" s="115" t="str">
        <f t="shared" si="36"/>
        <v>ESCAVACAO,CARGA E TRANSPORTE DE MATERIAL DE 2ªCATEGORIA,UTILIZANDO MOTO-ESCAVO-TRANSPORTADOR,TRATOR(PUSHER),MOTONIVELADORA E TRATOR COM ESCARIFICADOR,ADMITINDO UMA DISTANCIA MEDIADE TRANSPORTE DE 450,00M</v>
      </c>
      <c r="C2341" s="115" t="s">
        <v>35977</v>
      </c>
      <c r="D2341" s="115" t="s">
        <v>35978</v>
      </c>
      <c r="E2341" s="115" t="s">
        <v>35979</v>
      </c>
      <c r="F2341" s="115" t="s">
        <v>35988</v>
      </c>
      <c r="I2341" s="115" t="s">
        <v>31</v>
      </c>
      <c r="J2341" s="115">
        <v>20.58</v>
      </c>
    </row>
    <row r="2342" spans="1:10" hidden="1">
      <c r="A2342" s="115" t="s">
        <v>2583</v>
      </c>
      <c r="B2342" s="115" t="str">
        <f t="shared" si="36"/>
        <v>ESCAVACAO,CARGA E TRANSPORTE DE MATERIAL DE 2ªCATEGORIA,UTILIZANDO MOTO-ESCAVO-TRANSPORTADOR,TRATOR(PUSHER),MOTONIVELADORA E TRATOR COM ESCARIFICADOR,ADMITINDO UMA DISTANCIA MEDIADE TRANSPORTE DE 500,00M</v>
      </c>
      <c r="C2342" s="115" t="s">
        <v>35977</v>
      </c>
      <c r="D2342" s="115" t="s">
        <v>35978</v>
      </c>
      <c r="E2342" s="115" t="s">
        <v>35979</v>
      </c>
      <c r="F2342" s="115" t="s">
        <v>35989</v>
      </c>
      <c r="I2342" s="115" t="s">
        <v>31</v>
      </c>
      <c r="J2342" s="115">
        <v>22.26</v>
      </c>
    </row>
    <row r="2343" spans="1:10" hidden="1">
      <c r="A2343" s="115" t="s">
        <v>2584</v>
      </c>
      <c r="B2343" s="115" t="str">
        <f t="shared" si="36"/>
        <v>ESCAVACAO,CARGA E TRANSPORTE DE MATERIAL DE 2ªCATEGORIA,UTILIZANDO MOTO-ESCAVO-TRANSPORTADOR,TRATOR(PUSHER),MOTONIVELADORA E TRATOR COM ESCARIFICADOR,ADMITINDO UMA DISTANCIA MEDIADE TRANSPORTE DE 500,00M</v>
      </c>
      <c r="C2343" s="115" t="s">
        <v>35977</v>
      </c>
      <c r="D2343" s="115" t="s">
        <v>35978</v>
      </c>
      <c r="E2343" s="115" t="s">
        <v>35979</v>
      </c>
      <c r="F2343" s="115" t="s">
        <v>35989</v>
      </c>
      <c r="I2343" s="115" t="s">
        <v>31</v>
      </c>
      <c r="J2343" s="115">
        <v>22.06</v>
      </c>
    </row>
    <row r="2344" spans="1:10" hidden="1">
      <c r="A2344" s="115" t="s">
        <v>2585</v>
      </c>
      <c r="B2344" s="115" t="str">
        <f t="shared" si="36"/>
        <v>ESCAVACAO,CARGA E TRANSPORTE DE MATERIAL DE 2ªCATEGORIA,UTILIZANDO MOTO-ESCAVO-TRANSPORTADOR,TRATOR(PUSHER),MOTONIVELADORA E TRATOR COM ESCARIFICADOR,ADMITINDO UMA DISTANCIA MEDIADE TRANSPORTE DE 550,00M</v>
      </c>
      <c r="C2344" s="115" t="s">
        <v>35977</v>
      </c>
      <c r="D2344" s="115" t="s">
        <v>35978</v>
      </c>
      <c r="E2344" s="115" t="s">
        <v>35979</v>
      </c>
      <c r="F2344" s="115" t="s">
        <v>35990</v>
      </c>
      <c r="I2344" s="115" t="s">
        <v>31</v>
      </c>
      <c r="J2344" s="115">
        <v>23.73</v>
      </c>
    </row>
    <row r="2345" spans="1:10" hidden="1">
      <c r="A2345" s="115" t="s">
        <v>2586</v>
      </c>
      <c r="B2345" s="115" t="str">
        <f t="shared" si="36"/>
        <v>ESCAVACAO,CARGA E TRANSPORTE DE MATERIAL DE 2ªCATEGORIA,UTILIZANDO MOTO-ESCAVO-TRANSPORTADOR,TRATOR(PUSHER),MOTONIVELADORA E TRATOR COM ESCARIFICADOR,ADMITINDO UMA DISTANCIA MEDIADE TRANSPORTE DE 550,00M</v>
      </c>
      <c r="C2345" s="115" t="s">
        <v>35977</v>
      </c>
      <c r="D2345" s="115" t="s">
        <v>35978</v>
      </c>
      <c r="E2345" s="115" t="s">
        <v>35979</v>
      </c>
      <c r="F2345" s="115" t="s">
        <v>35990</v>
      </c>
      <c r="I2345" s="115" t="s">
        <v>31</v>
      </c>
      <c r="J2345" s="115">
        <v>23.52</v>
      </c>
    </row>
    <row r="2346" spans="1:10" hidden="1">
      <c r="A2346" s="115" t="s">
        <v>2587</v>
      </c>
      <c r="B2346" s="115" t="str">
        <f t="shared" si="36"/>
        <v>ESCAVACAO,CARGA E TRANSPORTE DE MATERIAL DE 2ªCATEGORIA,UTILIZANDO MOTO-ESCAVO-TRAMSPORTADOR,TRATOR(PUSHER),MOTONIVELADORA E TRATOR COM ESCARIFICADOR,ADMITINDO UMA DISTANCIA MEDIADE TRANSPORTE DE 600,00M</v>
      </c>
      <c r="C2346" s="115" t="s">
        <v>35977</v>
      </c>
      <c r="D2346" s="115" t="s">
        <v>35991</v>
      </c>
      <c r="E2346" s="115" t="s">
        <v>35979</v>
      </c>
      <c r="F2346" s="115" t="s">
        <v>35992</v>
      </c>
      <c r="I2346" s="115" t="s">
        <v>31</v>
      </c>
      <c r="J2346" s="115">
        <v>25.41</v>
      </c>
    </row>
    <row r="2347" spans="1:10" hidden="1">
      <c r="A2347" s="115" t="s">
        <v>2588</v>
      </c>
      <c r="B2347" s="115" t="str">
        <f t="shared" si="36"/>
        <v>ESCAVACAO,CARGA E TRANSPORTE DE MATERIAL DE 2ªCATEGORIA,UTILIZANDO MOTO-ESCAVO-TRAMSPORTADOR,TRATOR(PUSHER),MOTONIVELADORA E TRATOR COM ESCARIFICADOR,ADMITINDO UMA DISTANCIA MEDIADE TRANSPORTE DE 600,00M</v>
      </c>
      <c r="C2347" s="115" t="s">
        <v>35977</v>
      </c>
      <c r="D2347" s="115" t="s">
        <v>35991</v>
      </c>
      <c r="E2347" s="115" t="s">
        <v>35979</v>
      </c>
      <c r="F2347" s="115" t="s">
        <v>35992</v>
      </c>
      <c r="I2347" s="115" t="s">
        <v>31</v>
      </c>
      <c r="J2347" s="115">
        <v>25.18</v>
      </c>
    </row>
    <row r="2348" spans="1:10" hidden="1">
      <c r="A2348" s="115" t="s">
        <v>2589</v>
      </c>
      <c r="B2348" s="115" t="str">
        <f t="shared" si="36"/>
        <v>ESCAVACAO,CARGA E TRANSPORTE DE MATERIAL DE 2ªCATEGORIA,UTILIZANDO MOTO-ESCAVO-TRANSPORTADOR,TRATOR(PUSHER),MOTONIVELADORA E TRATOR COM ESCARIFICADOR,ADMITINDO UMA DISTANCIA MEDIADE TRANSPORTE DE 650,00M</v>
      </c>
      <c r="C2348" s="115" t="s">
        <v>35977</v>
      </c>
      <c r="D2348" s="115" t="s">
        <v>35978</v>
      </c>
      <c r="E2348" s="115" t="s">
        <v>35979</v>
      </c>
      <c r="F2348" s="115" t="s">
        <v>35993</v>
      </c>
      <c r="I2348" s="115" t="s">
        <v>31</v>
      </c>
      <c r="J2348" s="115">
        <v>27</v>
      </c>
    </row>
    <row r="2349" spans="1:10" hidden="1">
      <c r="A2349" s="115" t="s">
        <v>2590</v>
      </c>
      <c r="B2349" s="115" t="str">
        <f t="shared" si="36"/>
        <v>ESCAVACAO,CARGA E TRANSPORTE DE MATERIAL DE 2ªCATEGORIA,UTILIZANDO MOTO-ESCAVO-TRANSPORTADOR,TRATOR(PUSHER),MOTONIVELADORA E TRATOR COM ESCARIFICADOR,ADMITINDO UMA DISTANCIA MEDIADE TRANSPORTE DE 650,00M</v>
      </c>
      <c r="C2349" s="115" t="s">
        <v>35977</v>
      </c>
      <c r="D2349" s="115" t="s">
        <v>35978</v>
      </c>
      <c r="E2349" s="115" t="s">
        <v>35979</v>
      </c>
      <c r="F2349" s="115" t="s">
        <v>35993</v>
      </c>
      <c r="I2349" s="115" t="s">
        <v>31</v>
      </c>
      <c r="J2349" s="115">
        <v>26.75</v>
      </c>
    </row>
    <row r="2350" spans="1:10" hidden="1">
      <c r="A2350" s="115" t="s">
        <v>2591</v>
      </c>
      <c r="B2350" s="115" t="str">
        <f t="shared" si="36"/>
        <v>ESCAVACAO,CARGA E TRANSPORTE DE MATERIAL DE 2ªCATEGORIA,UTILIZANDO MOTO-ESCAVO-TRANSPORTADOR,TRATOR(PUSHER),MOTONIVELADORA E TRATOR COM ESCARIFICADOR,ADMITINDO UMA DISTANCIA MEDIADE TRANSPORTE DE 700,00M</v>
      </c>
      <c r="C2350" s="115" t="s">
        <v>35977</v>
      </c>
      <c r="D2350" s="115" t="s">
        <v>35978</v>
      </c>
      <c r="E2350" s="115" t="s">
        <v>35979</v>
      </c>
      <c r="F2350" s="115" t="s">
        <v>35994</v>
      </c>
      <c r="I2350" s="115" t="s">
        <v>31</v>
      </c>
      <c r="J2350" s="115">
        <v>28.42</v>
      </c>
    </row>
    <row r="2351" spans="1:10" hidden="1">
      <c r="A2351" s="115" t="s">
        <v>2592</v>
      </c>
      <c r="B2351" s="115" t="str">
        <f t="shared" si="36"/>
        <v>ESCAVACAO,CARGA E TRANSPORTE DE MATERIAL DE 2ªCATEGORIA,UTILIZANDO MOTO-ESCAVO-TRANSPORTADOR,TRATOR(PUSHER),MOTONIVELADORA E TRATOR COM ESCARIFICADOR,ADMITINDO UMA DISTANCIA MEDIADE TRANSPORTE DE 700,00M</v>
      </c>
      <c r="C2351" s="115" t="s">
        <v>35977</v>
      </c>
      <c r="D2351" s="115" t="s">
        <v>35978</v>
      </c>
      <c r="E2351" s="115" t="s">
        <v>35979</v>
      </c>
      <c r="F2351" s="115" t="s">
        <v>35994</v>
      </c>
      <c r="I2351" s="115" t="s">
        <v>31</v>
      </c>
      <c r="J2351" s="115">
        <v>28.16</v>
      </c>
    </row>
    <row r="2352" spans="1:10" hidden="1">
      <c r="A2352" s="115" t="s">
        <v>2593</v>
      </c>
      <c r="B2352" s="115" t="str">
        <f t="shared" si="36"/>
        <v>ESCAVACAO,CARGA E TRANSPORTE DE MATERIAL DE 2ªCATEGORIA,UTILIZANDO MOTO-ESCAVO-TRANSPORTADOR,TRATOR(PUSHER),MOTONIVELADORA E TRATOR COM ESCARIFICADOR,ADMITINDO UMA DISTANCIA MEDIADE TRANSPORTE DE 750,00M</v>
      </c>
      <c r="C2352" s="115" t="s">
        <v>35977</v>
      </c>
      <c r="D2352" s="115" t="s">
        <v>35978</v>
      </c>
      <c r="E2352" s="115" t="s">
        <v>35979</v>
      </c>
      <c r="F2352" s="115" t="s">
        <v>35995</v>
      </c>
      <c r="I2352" s="115" t="s">
        <v>31</v>
      </c>
      <c r="J2352" s="115">
        <v>29.99</v>
      </c>
    </row>
    <row r="2353" spans="1:10" hidden="1">
      <c r="A2353" s="115" t="s">
        <v>2594</v>
      </c>
      <c r="B2353" s="115" t="str">
        <f t="shared" si="36"/>
        <v>ESCAVACAO,CARGA E TRANSPORTE DE MATERIAL DE 2ªCATEGORIA,UTILIZANDO MOTO-ESCAVO-TRANSPORTADOR,TRATOR(PUSHER),MOTONIVELADORA E TRATOR COM ESCARIFICADOR,ADMITINDO UMA DISTANCIA MEDIADE TRANSPORTE DE 750,00M</v>
      </c>
      <c r="C2353" s="115" t="s">
        <v>35977</v>
      </c>
      <c r="D2353" s="115" t="s">
        <v>35978</v>
      </c>
      <c r="E2353" s="115" t="s">
        <v>35979</v>
      </c>
      <c r="F2353" s="115" t="s">
        <v>35995</v>
      </c>
      <c r="I2353" s="115" t="s">
        <v>31</v>
      </c>
      <c r="J2353" s="115">
        <v>29.73</v>
      </c>
    </row>
    <row r="2354" spans="1:10" hidden="1">
      <c r="A2354" s="115" t="s">
        <v>2595</v>
      </c>
      <c r="B2354" s="115" t="str">
        <f t="shared" si="36"/>
        <v>ESCAVACAO,CARGA E TRANSPORTE DE MATERIAL DE 2ªCATEGORIA,UTILIZANDO MOTO-ESCAVO-TRANSPORTADOR,TRATOR(PUSHER),MOTONIVELADORA E TRATOR COM ESCARIFICADOR,ADMITINDO UMA DISTANCIA MEDIADE TRANSPORTE DE 800,00M</v>
      </c>
      <c r="C2354" s="115" t="s">
        <v>35977</v>
      </c>
      <c r="D2354" s="115" t="s">
        <v>35978</v>
      </c>
      <c r="E2354" s="115" t="s">
        <v>35979</v>
      </c>
      <c r="F2354" s="115" t="s">
        <v>35996</v>
      </c>
      <c r="I2354" s="115" t="s">
        <v>31</v>
      </c>
      <c r="J2354" s="115">
        <v>31.76</v>
      </c>
    </row>
    <row r="2355" spans="1:10" hidden="1">
      <c r="A2355" s="115" t="s">
        <v>2596</v>
      </c>
      <c r="B2355" s="115" t="str">
        <f t="shared" si="36"/>
        <v>ESCAVACAO,CARGA E TRANSPORTE DE MATERIAL DE 2ªCATEGORIA,UTILIZANDO MOTO-ESCAVO-TRANSPORTADOR,TRATOR(PUSHER),MOTONIVELADORA E TRATOR COM ESCARIFICADOR,ADMITINDO UMA DISTANCIA MEDIADE TRANSPORTE DE 800,00M</v>
      </c>
      <c r="C2355" s="115" t="s">
        <v>35977</v>
      </c>
      <c r="D2355" s="115" t="s">
        <v>35978</v>
      </c>
      <c r="E2355" s="115" t="s">
        <v>35979</v>
      </c>
      <c r="F2355" s="115" t="s">
        <v>35996</v>
      </c>
      <c r="I2355" s="115" t="s">
        <v>31</v>
      </c>
      <c r="J2355" s="115">
        <v>31.48</v>
      </c>
    </row>
    <row r="2356" spans="1:10" hidden="1">
      <c r="A2356" s="115" t="s">
        <v>2597</v>
      </c>
      <c r="B2356" s="115" t="str">
        <f t="shared" si="36"/>
        <v>ESCAVACAO,CARGA E TRANSPORTE DE MATERIAL DE 2ªCATEGORIA,UTILIZANDO MOTO-ESCAVO-TRANSPORTADOR,TRATOR(PUSHER),MOTONIVELADORA E TRATOR COM ESCARIFICADOR,ADMITINDO UMA DISTANCIA MEDIADE TRANSPORTE DE 850,00M</v>
      </c>
      <c r="C2356" s="115" t="s">
        <v>35977</v>
      </c>
      <c r="D2356" s="115" t="s">
        <v>35978</v>
      </c>
      <c r="E2356" s="115" t="s">
        <v>35979</v>
      </c>
      <c r="F2356" s="115" t="s">
        <v>35997</v>
      </c>
      <c r="I2356" s="115" t="s">
        <v>31</v>
      </c>
      <c r="J2356" s="115">
        <v>33.229999999999997</v>
      </c>
    </row>
    <row r="2357" spans="1:10" hidden="1">
      <c r="A2357" s="115" t="s">
        <v>2598</v>
      </c>
      <c r="B2357" s="115" t="str">
        <f t="shared" si="36"/>
        <v>ESCAVACAO,CARGA E TRANSPORTE DE MATERIAL DE 2ªCATEGORIA,UTILIZANDO MOTO-ESCAVO-TRANSPORTADOR,TRATOR(PUSHER),MOTONIVELADORA E TRATOR COM ESCARIFICADOR,ADMITINDO UMA DISTANCIA MEDIADE TRANSPORTE DE 850,00M</v>
      </c>
      <c r="C2357" s="115" t="s">
        <v>35977</v>
      </c>
      <c r="D2357" s="115" t="s">
        <v>35978</v>
      </c>
      <c r="E2357" s="115" t="s">
        <v>35979</v>
      </c>
      <c r="F2357" s="115" t="s">
        <v>35997</v>
      </c>
      <c r="I2357" s="115" t="s">
        <v>31</v>
      </c>
      <c r="J2357" s="115">
        <v>32.93</v>
      </c>
    </row>
    <row r="2358" spans="1:10" hidden="1">
      <c r="A2358" s="115" t="s">
        <v>2599</v>
      </c>
      <c r="B2358" s="115" t="str">
        <f t="shared" si="36"/>
        <v>ESCAVACAO,CARGA E TRANSPORTE DE MATERIAL DE 2ªCATEGORIA,UTILIZANDO MOTO-ESCAVO-TRANSPORTADOR,TRATOR(PUSHER),MOTONIVELADORA E TRATOR COM ESCARIFICADOR,ADMITINDO UMA DISTANCIA MEDIADE TRANSPORTE DE 900,00M</v>
      </c>
      <c r="C2358" s="115" t="s">
        <v>35977</v>
      </c>
      <c r="D2358" s="115" t="s">
        <v>35978</v>
      </c>
      <c r="E2358" s="115" t="s">
        <v>35979</v>
      </c>
      <c r="F2358" s="115" t="s">
        <v>35998</v>
      </c>
      <c r="I2358" s="115" t="s">
        <v>31</v>
      </c>
      <c r="J2358" s="115">
        <v>34.840000000000003</v>
      </c>
    </row>
    <row r="2359" spans="1:10" hidden="1">
      <c r="A2359" s="115" t="s">
        <v>2600</v>
      </c>
      <c r="B2359" s="115" t="str">
        <f t="shared" si="36"/>
        <v>ESCAVACAO,CARGA E TRANSPORTE DE MATERIAL DE 2ªCATEGORIA,UTILIZANDO MOTO-ESCAVO-TRANSPORTADOR,TRATOR(PUSHER),MOTONIVELADORA E TRATOR COM ESCARIFICADOR,ADMITINDO UMA DISTANCIA MEDIADE TRANSPORTE DE 900,00M</v>
      </c>
      <c r="C2359" s="115" t="s">
        <v>35977</v>
      </c>
      <c r="D2359" s="115" t="s">
        <v>35978</v>
      </c>
      <c r="E2359" s="115" t="s">
        <v>35979</v>
      </c>
      <c r="F2359" s="115" t="s">
        <v>35998</v>
      </c>
      <c r="I2359" s="115" t="s">
        <v>31</v>
      </c>
      <c r="J2359" s="115">
        <v>34.53</v>
      </c>
    </row>
    <row r="2360" spans="1:10" hidden="1">
      <c r="A2360" s="115" t="s">
        <v>2601</v>
      </c>
      <c r="B2360" s="115" t="str">
        <f t="shared" si="36"/>
        <v>ESCAVACAO,CARGA E TRANSPORTE DE MATERIAL DE 2ªCATEGORIA,UTILIZANDO MOTO-ESCAVO-TRANSPORTADOR,TRATOR(PUSHER),MOTONIVELADORA E TRATOR COM ESCARIFICADOR,ADMITINDO UMA DISTANCIA MEDIADE TRANSPORTE DE 950,00M</v>
      </c>
      <c r="C2360" s="115" t="s">
        <v>35977</v>
      </c>
      <c r="D2360" s="115" t="s">
        <v>35978</v>
      </c>
      <c r="E2360" s="115" t="s">
        <v>35979</v>
      </c>
      <c r="F2360" s="115" t="s">
        <v>35999</v>
      </c>
      <c r="I2360" s="115" t="s">
        <v>31</v>
      </c>
      <c r="J2360" s="115">
        <v>36</v>
      </c>
    </row>
    <row r="2361" spans="1:10" hidden="1">
      <c r="A2361" s="115" t="s">
        <v>2602</v>
      </c>
      <c r="B2361" s="115" t="str">
        <f t="shared" si="36"/>
        <v>ESCAVACAO,CARGA E TRANSPORTE DE MATERIAL DE 2ªCATEGORIA,UTILIZANDO MOTO-ESCAVO-TRANSPORTADOR,TRATOR(PUSHER),MOTONIVELADORA E TRATOR COM ESCARIFICADOR,ADMITINDO UMA DISTANCIA MEDIADE TRANSPORTE DE 950,00M</v>
      </c>
      <c r="C2361" s="115" t="s">
        <v>35977</v>
      </c>
      <c r="D2361" s="115" t="s">
        <v>35978</v>
      </c>
      <c r="E2361" s="115" t="s">
        <v>35979</v>
      </c>
      <c r="F2361" s="115" t="s">
        <v>35999</v>
      </c>
      <c r="I2361" s="115" t="s">
        <v>31</v>
      </c>
      <c r="J2361" s="115">
        <v>35.68</v>
      </c>
    </row>
    <row r="2362" spans="1:10" hidden="1">
      <c r="A2362" s="115" t="s">
        <v>2603</v>
      </c>
      <c r="B2362" s="115" t="str">
        <f t="shared" si="36"/>
        <v>ESCAVACAO,CARGA E TRANSPORTE DE MATERIAL DE 2ªCATEGORIA,UTILIZANDO MOTO-ESCAVO-TRANSPORTADOR,TRATOR(PUSHER),MOTONIVELADORA E TRATOR COM ESCARIFICADOR,ADMITINDO UMA DISTANCIA MEDIADE TRANSPORTE DE 1000,00M</v>
      </c>
      <c r="C2362" s="115" t="s">
        <v>35977</v>
      </c>
      <c r="D2362" s="115" t="s">
        <v>35978</v>
      </c>
      <c r="E2362" s="115" t="s">
        <v>35979</v>
      </c>
      <c r="F2362" s="115" t="s">
        <v>36000</v>
      </c>
      <c r="I2362" s="115" t="s">
        <v>31</v>
      </c>
      <c r="J2362" s="115">
        <v>37.89</v>
      </c>
    </row>
    <row r="2363" spans="1:10" hidden="1">
      <c r="A2363" s="115" t="s">
        <v>2604</v>
      </c>
      <c r="B2363" s="115" t="str">
        <f t="shared" si="36"/>
        <v>ESCAVACAO,CARGA E TRANSPORTE DE MATERIAL DE 2ªCATEGORIA,UTILIZANDO MOTO-ESCAVO-TRANSPORTADOR,TRATOR(PUSHER),MOTONIVELADORA E TRATOR COM ESCARIFICADOR,ADMITINDO UMA DISTANCIA MEDIADE TRANSPORTE DE 1000,00M</v>
      </c>
      <c r="C2363" s="115" t="s">
        <v>35977</v>
      </c>
      <c r="D2363" s="115" t="s">
        <v>35978</v>
      </c>
      <c r="E2363" s="115" t="s">
        <v>35979</v>
      </c>
      <c r="F2363" s="115" t="s">
        <v>36000</v>
      </c>
      <c r="I2363" s="115" t="s">
        <v>31</v>
      </c>
      <c r="J2363" s="115">
        <v>37.549999999999997</v>
      </c>
    </row>
    <row r="2364" spans="1:10" hidden="1">
      <c r="A2364" s="115" t="s">
        <v>2605</v>
      </c>
      <c r="B2364" s="115" t="str">
        <f t="shared" si="36"/>
        <v>ESCAVACAO,CARGA E TRANSPORTE DE MATERIAL DE 2ªCATEGORIA,UTILIZANDO MOTO-ESCAVO-TRANSPORTADOR,TRATOR(PUSHER),MOTONIVELADORA E TRATOR COM ESCARIFICADOR,ADMITINDO UMA DISTANCIA MEDIADE TRANSPORTE DE 1050,00M</v>
      </c>
      <c r="C2364" s="115" t="s">
        <v>35977</v>
      </c>
      <c r="D2364" s="115" t="s">
        <v>35978</v>
      </c>
      <c r="E2364" s="115" t="s">
        <v>35979</v>
      </c>
      <c r="F2364" s="115" t="s">
        <v>36001</v>
      </c>
      <c r="I2364" s="115" t="s">
        <v>31</v>
      </c>
      <c r="J2364" s="115">
        <v>39.270000000000003</v>
      </c>
    </row>
    <row r="2365" spans="1:10" hidden="1">
      <c r="A2365" s="115" t="s">
        <v>2606</v>
      </c>
      <c r="B2365" s="115" t="str">
        <f t="shared" si="36"/>
        <v>ESCAVACAO,CARGA E TRANSPORTE DE MATERIAL DE 2ªCATEGORIA,UTILIZANDO MOTO-ESCAVO-TRANSPORTADOR,TRATOR(PUSHER),MOTONIVELADORA E TRATOR COM ESCARIFICADOR,ADMITINDO UMA DISTANCIA MEDIADE TRANSPORTE DE 1050,00M</v>
      </c>
      <c r="C2365" s="115" t="s">
        <v>35977</v>
      </c>
      <c r="D2365" s="115" t="s">
        <v>35978</v>
      </c>
      <c r="E2365" s="115" t="s">
        <v>35979</v>
      </c>
      <c r="F2365" s="115" t="s">
        <v>36001</v>
      </c>
      <c r="I2365" s="115" t="s">
        <v>31</v>
      </c>
      <c r="J2365" s="115">
        <v>38.92</v>
      </c>
    </row>
    <row r="2366" spans="1:10" hidden="1">
      <c r="A2366" s="115" t="s">
        <v>2607</v>
      </c>
      <c r="B2366" s="115" t="str">
        <f t="shared" si="36"/>
        <v>ESCAVACAO,CARGA E TRANSPORTE DE MATERIAL DE 2ªCATEGORIA,UTILIZANDO MOTO-ESCAVO-TRANSPORTADOR,TRATOR(PUSHER),MOTONIVELADORA E TRATOR COM ESCARIFICADOR,ADMITINDO UMA DISTANCIA MEDIADE TRANSPORTE DE 1100,00M</v>
      </c>
      <c r="C2366" s="115" t="s">
        <v>35977</v>
      </c>
      <c r="D2366" s="115" t="s">
        <v>35978</v>
      </c>
      <c r="E2366" s="115" t="s">
        <v>35979</v>
      </c>
      <c r="F2366" s="115" t="s">
        <v>36002</v>
      </c>
      <c r="I2366" s="115" t="s">
        <v>31</v>
      </c>
      <c r="J2366" s="115">
        <v>40.75</v>
      </c>
    </row>
    <row r="2367" spans="1:10" hidden="1">
      <c r="A2367" s="115" t="s">
        <v>2608</v>
      </c>
      <c r="B2367" s="115" t="str">
        <f t="shared" si="36"/>
        <v>ESCAVACAO,CARGA E TRANSPORTE DE MATERIAL DE 2ªCATEGORIA,UTILIZANDO MOTO-ESCAVO-TRANSPORTADOR,TRATOR(PUSHER),MOTONIVELADORA E TRATOR COM ESCARIFICADOR,ADMITINDO UMA DISTANCIA MEDIADE TRANSPORTE DE 1100,00M</v>
      </c>
      <c r="C2367" s="115" t="s">
        <v>35977</v>
      </c>
      <c r="D2367" s="115" t="s">
        <v>35978</v>
      </c>
      <c r="E2367" s="115" t="s">
        <v>35979</v>
      </c>
      <c r="F2367" s="115" t="s">
        <v>36002</v>
      </c>
      <c r="I2367" s="115" t="s">
        <v>31</v>
      </c>
      <c r="J2367" s="115">
        <v>40.39</v>
      </c>
    </row>
    <row r="2368" spans="1:10" hidden="1">
      <c r="A2368" s="115" t="s">
        <v>2609</v>
      </c>
      <c r="B2368" s="115" t="str">
        <f t="shared" si="36"/>
        <v>ESCAVACAO,CARGA E TRANSPORTE DE MATERIAL DE 2ªCATEGORIA,UTILIZANDO MOTO-ESCAVO-TRANSPORTADOR,TRATOR(PUSHER),MOTONIVELADORA E TRATOR COM ESCARIFICADOR,ADMITINDO UMA DISTANCIA MEDIADE TRANSPORTE DE 1150,00M</v>
      </c>
      <c r="C2368" s="115" t="s">
        <v>35977</v>
      </c>
      <c r="D2368" s="115" t="s">
        <v>35978</v>
      </c>
      <c r="E2368" s="115" t="s">
        <v>35979</v>
      </c>
      <c r="F2368" s="115" t="s">
        <v>36003</v>
      </c>
      <c r="I2368" s="115" t="s">
        <v>31</v>
      </c>
      <c r="J2368" s="115">
        <v>42.35</v>
      </c>
    </row>
    <row r="2369" spans="1:10" hidden="1">
      <c r="A2369" s="115" t="s">
        <v>2610</v>
      </c>
      <c r="B2369" s="115" t="str">
        <f t="shared" si="36"/>
        <v>ESCAVACAO,CARGA E TRANSPORTE DE MATERIAL DE 2ªCATEGORIA,UTILIZANDO MOTO-ESCAVO-TRANSPORTADOR,TRATOR(PUSHER),MOTONIVELADORA E TRATOR COM ESCARIFICADOR,ADMITINDO UMA DISTANCIA MEDIADE TRANSPORTE DE 1150,00M</v>
      </c>
      <c r="C2369" s="115" t="s">
        <v>35977</v>
      </c>
      <c r="D2369" s="115" t="s">
        <v>35978</v>
      </c>
      <c r="E2369" s="115" t="s">
        <v>35979</v>
      </c>
      <c r="F2369" s="115" t="s">
        <v>36003</v>
      </c>
      <c r="I2369" s="115" t="s">
        <v>31</v>
      </c>
      <c r="J2369" s="115">
        <v>41.97</v>
      </c>
    </row>
    <row r="2370" spans="1:10" hidden="1">
      <c r="A2370" s="115" t="s">
        <v>2611</v>
      </c>
      <c r="B2370" s="115" t="str">
        <f t="shared" si="36"/>
        <v>ESCAVACAO,CARGA E TRANSPORTE DE MATERIAL DE 2ªCATEGORIA,UTILIZANDO MOTO-ESCAVO-TRANSPORTADOR,TRATOR(PUSHER),MOTONIVELADORA E TRATOR COM ESCARIFICADOR,ADMITINDO UMA DISTANCIA MEDIADE TRANSPORTE DE 1200,00M</v>
      </c>
      <c r="C2370" s="115" t="s">
        <v>35977</v>
      </c>
      <c r="D2370" s="115" t="s">
        <v>35978</v>
      </c>
      <c r="E2370" s="115" t="s">
        <v>35979</v>
      </c>
      <c r="F2370" s="115" t="s">
        <v>36004</v>
      </c>
      <c r="I2370" s="115" t="s">
        <v>31</v>
      </c>
      <c r="J2370" s="115">
        <v>44.08</v>
      </c>
    </row>
    <row r="2371" spans="1:10" hidden="1">
      <c r="A2371" s="115" t="s">
        <v>2612</v>
      </c>
      <c r="B2371" s="115" t="str">
        <f t="shared" si="36"/>
        <v>ESCAVACAO,CARGA E TRANSPORTE DE MATERIAL DE 2ªCATEGORIA,UTILIZANDO MOTO-ESCAVO-TRANSPORTADOR,TRATOR(PUSHER),MOTONIVELADORA E TRATOR COM ESCARIFICADOR,ADMITINDO UMA DISTANCIA MEDIADE TRANSPORTE DE 1200,00M</v>
      </c>
      <c r="C2371" s="115" t="s">
        <v>35977</v>
      </c>
      <c r="D2371" s="115" t="s">
        <v>35978</v>
      </c>
      <c r="E2371" s="115" t="s">
        <v>35979</v>
      </c>
      <c r="F2371" s="115" t="s">
        <v>36004</v>
      </c>
      <c r="I2371" s="115" t="s">
        <v>31</v>
      </c>
      <c r="J2371" s="115">
        <v>43.69</v>
      </c>
    </row>
    <row r="2372" spans="1:10" hidden="1">
      <c r="A2372" s="115" t="s">
        <v>2613</v>
      </c>
      <c r="B2372" s="115" t="str">
        <f t="shared" si="36"/>
        <v>TRANSPORTE DE CARGA DE QUALQUER NATUREZA,EXCLUSIVE AS DESPESAS DE CARGA E DESCARGA,TANTO DE ESPERA DO CAMINHAO COMO DO SERVENTE OU EQUIPAMENTO AUXILIAR,A VELOCIDADE MEDIA DE 50KM/H,EM CAMINHAO DE CARROCERIA FIXA A OLEO DIESEL,COM CAPACIDADE UTIL DE 7,5T</v>
      </c>
      <c r="C2372" s="115" t="s">
        <v>36005</v>
      </c>
      <c r="D2372" s="115" t="s">
        <v>36006</v>
      </c>
      <c r="E2372" s="115" t="s">
        <v>36007</v>
      </c>
      <c r="F2372" s="115" t="s">
        <v>36008</v>
      </c>
      <c r="G2372" s="115" t="s">
        <v>36009</v>
      </c>
      <c r="I2372" s="115" t="s">
        <v>2614</v>
      </c>
      <c r="J2372" s="115">
        <v>0.69</v>
      </c>
    </row>
    <row r="2373" spans="1:10" hidden="1">
      <c r="A2373" s="115" t="s">
        <v>2615</v>
      </c>
      <c r="B2373" s="115" t="str">
        <f t="shared" ref="B2373:B2436" si="37">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15" t="s">
        <v>36005</v>
      </c>
      <c r="D2373" s="115" t="s">
        <v>36006</v>
      </c>
      <c r="E2373" s="115" t="s">
        <v>36007</v>
      </c>
      <c r="F2373" s="115" t="s">
        <v>36008</v>
      </c>
      <c r="G2373" s="115" t="s">
        <v>36009</v>
      </c>
      <c r="I2373" s="115" t="s">
        <v>2614</v>
      </c>
      <c r="J2373" s="115">
        <v>0.68</v>
      </c>
    </row>
    <row r="2374" spans="1:10" hidden="1">
      <c r="A2374" s="115" t="s">
        <v>2616</v>
      </c>
      <c r="B2374" s="115" t="str">
        <f t="shared" si="37"/>
        <v>TRANSPORTE DE CARGA DE QUALQUER NATUREZA,EXCLUSIVE AS DESPESAS DE CARGA E DESCARGA,TANTO DE ESPERA DO CAMINHAO COMO DO SERVENTE OU EQUIPAMENTO AUXILIAR,A VELOCIDADE MEDIA DE 40KM/H,EM CAMINHAO DE CARROCERIA FIXA A OLEO DIESEL,COM CAPACIDADE UTIL DE 7,5T</v>
      </c>
      <c r="C2374" s="115" t="s">
        <v>36005</v>
      </c>
      <c r="D2374" s="115" t="s">
        <v>36006</v>
      </c>
      <c r="E2374" s="115" t="s">
        <v>36010</v>
      </c>
      <c r="F2374" s="115" t="s">
        <v>36008</v>
      </c>
      <c r="G2374" s="115" t="s">
        <v>36009</v>
      </c>
      <c r="I2374" s="115" t="s">
        <v>2614</v>
      </c>
      <c r="J2374" s="115">
        <v>0.88</v>
      </c>
    </row>
    <row r="2375" spans="1:10" hidden="1">
      <c r="A2375" s="115" t="s">
        <v>2617</v>
      </c>
      <c r="B2375" s="115" t="str">
        <f t="shared" si="37"/>
        <v>TRANSPORTE DE CARGA DE QUALQUER NATUREZA,EXCLUSIVE AS DESPESAS DE CARGA E DESCARGA,TANTO DE ESPERA DO CAMINHAO COMO DO SERVENTE OU EQUIPAMENTO AUXILIAR,A VELOCIDADE MEDIA DE 40KM/H,EM CAMINHAO DE CARROCERIA FIXA A OLEO DIESEL,COM CAPACIDADE UTIL DE 7,5T</v>
      </c>
      <c r="C2375" s="115" t="s">
        <v>36005</v>
      </c>
      <c r="D2375" s="115" t="s">
        <v>36006</v>
      </c>
      <c r="E2375" s="115" t="s">
        <v>36010</v>
      </c>
      <c r="F2375" s="115" t="s">
        <v>36008</v>
      </c>
      <c r="G2375" s="115" t="s">
        <v>36009</v>
      </c>
      <c r="I2375" s="115" t="s">
        <v>2614</v>
      </c>
      <c r="J2375" s="115">
        <v>0.86</v>
      </c>
    </row>
    <row r="2376" spans="1:10" hidden="1">
      <c r="A2376" s="115" t="s">
        <v>2618</v>
      </c>
      <c r="B2376" s="115" t="str">
        <f t="shared" si="37"/>
        <v>TRANSPORTE DE CARGA DE QUALQUER NATUREZA,EXCLUSIVE AS DESPESAS DE CARGA E DESCARGA,TANTO DE ESPERA DO CAMINHAO COMO DO SERVENTE OU EQUIPAMENTO AUXILIAR,A VELOCIDADE MEDIA DE 35KM/H,EM CAMINHAO DE CARROCERIA FIXA A OLEO DIESEL,COM CAPACIDADE UTIL DE 7,5T</v>
      </c>
      <c r="C2376" s="115" t="s">
        <v>36005</v>
      </c>
      <c r="D2376" s="115" t="s">
        <v>36006</v>
      </c>
      <c r="E2376" s="115" t="s">
        <v>36011</v>
      </c>
      <c r="F2376" s="115" t="s">
        <v>36008</v>
      </c>
      <c r="G2376" s="115" t="s">
        <v>36009</v>
      </c>
      <c r="I2376" s="115" t="s">
        <v>2614</v>
      </c>
      <c r="J2376" s="115">
        <v>1</v>
      </c>
    </row>
    <row r="2377" spans="1:10" hidden="1">
      <c r="A2377" s="115" t="s">
        <v>2619</v>
      </c>
      <c r="B2377" s="115" t="str">
        <f t="shared" si="37"/>
        <v>TRANSPORTE DE CARGA DE QUALQUER NATUREZA,EXCLUSIVE AS DESPESAS DE CARGA E DESCARGA,TANTO DE ESPERA DO CAMINHAO COMO DO SERVENTE OU EQUIPAMENTO AUXILIAR,A VELOCIDADE MEDIA DE 35KM/H,EM CAMINHAO DE CARROCERIA FIXA A OLEO DIESEL,COM CAPACIDADE UTIL DE 7,5T</v>
      </c>
      <c r="C2377" s="115" t="s">
        <v>36005</v>
      </c>
      <c r="D2377" s="115" t="s">
        <v>36006</v>
      </c>
      <c r="E2377" s="115" t="s">
        <v>36011</v>
      </c>
      <c r="F2377" s="115" t="s">
        <v>36008</v>
      </c>
      <c r="G2377" s="115" t="s">
        <v>36009</v>
      </c>
      <c r="I2377" s="115" t="s">
        <v>2614</v>
      </c>
      <c r="J2377" s="115">
        <v>0.97</v>
      </c>
    </row>
    <row r="2378" spans="1:10" hidden="1">
      <c r="A2378" s="115" t="s">
        <v>2620</v>
      </c>
      <c r="B2378" s="115" t="str">
        <f t="shared" si="37"/>
        <v>TRANSPORTE DE CARGA DE QUALQUER NATUREZA,EXCLUSIVE AS DESPESAS DE CARGA E DESCARGA,TANTO DE ESPERA DO CAMINHAO COMO DO SERVENTE OU EQUIPAMENTO AUXILIAR,A VELOCIDADE MEDIA DE 30KM/H,EM CAMINHAO DE CARROCERIA FIXA A OLEO DIESEL,COM CAPACIDADE UTIL DE 7,5T</v>
      </c>
      <c r="C2378" s="115" t="s">
        <v>36005</v>
      </c>
      <c r="D2378" s="115" t="s">
        <v>36006</v>
      </c>
      <c r="E2378" s="115" t="s">
        <v>36012</v>
      </c>
      <c r="F2378" s="115" t="s">
        <v>36008</v>
      </c>
      <c r="G2378" s="115" t="s">
        <v>36009</v>
      </c>
      <c r="I2378" s="115" t="s">
        <v>2614</v>
      </c>
      <c r="J2378" s="115">
        <v>1.17</v>
      </c>
    </row>
    <row r="2379" spans="1:10" hidden="1">
      <c r="A2379" s="115" t="s">
        <v>2621</v>
      </c>
      <c r="B2379" s="115" t="str">
        <f t="shared" si="37"/>
        <v>TRANSPORTE DE CARGA DE QUALQUER NATUREZA,EXCLUSIVE AS DESPESAS DE CARGA E DESCARGA,TANTO DE ESPERA DO CAMINHAO COMO DO SERVENTE OU EQUIPAMENTO AUXILIAR,A VELOCIDADE MEDIA DE 30KM/H,EM CAMINHAO DE CARROCERIA FIXA A OLEO DIESEL,COM CAPACIDADE UTIL DE 7,5T</v>
      </c>
      <c r="C2379" s="115" t="s">
        <v>36005</v>
      </c>
      <c r="D2379" s="115" t="s">
        <v>36006</v>
      </c>
      <c r="E2379" s="115" t="s">
        <v>36012</v>
      </c>
      <c r="F2379" s="115" t="s">
        <v>36008</v>
      </c>
      <c r="G2379" s="115" t="s">
        <v>36009</v>
      </c>
      <c r="I2379" s="115" t="s">
        <v>2614</v>
      </c>
      <c r="J2379" s="115">
        <v>1.1400000000000001</v>
      </c>
    </row>
    <row r="2380" spans="1:10" hidden="1">
      <c r="A2380" s="115" t="s">
        <v>2622</v>
      </c>
      <c r="B2380" s="115" t="str">
        <f t="shared" si="37"/>
        <v>TRANSPORTE DE CARGA DE QUALQUER NATUREZA,EXCLUSIVE AS DESPESAS DE CARGA E DESCARGA,TANTO DE ESPERA DO CAMINHAO COMO DO SERVENTE OU EQUIPAMENTO AUXILIAR,A VELOCIDADE MEDIA DE 25KM/H,EM CAMINHAO DE CARROCEIRA FIXA A OLEO DIESEL,COM CAPACIDADE UTIL DE 7,5T</v>
      </c>
      <c r="C2380" s="115" t="s">
        <v>36005</v>
      </c>
      <c r="D2380" s="115" t="s">
        <v>36006</v>
      </c>
      <c r="E2380" s="115" t="s">
        <v>36013</v>
      </c>
      <c r="F2380" s="115" t="s">
        <v>36014</v>
      </c>
      <c r="G2380" s="115" t="s">
        <v>36009</v>
      </c>
      <c r="I2380" s="115" t="s">
        <v>2614</v>
      </c>
      <c r="J2380" s="115">
        <v>1.4</v>
      </c>
    </row>
    <row r="2381" spans="1:10" hidden="1">
      <c r="A2381" s="115" t="s">
        <v>2623</v>
      </c>
      <c r="B2381" s="115" t="str">
        <f t="shared" si="37"/>
        <v>TRANSPORTE DE CARGA DE QUALQUER NATUREZA,EXCLUSIVE AS DESPESAS DE CARGA E DESCARGA,TANTO DE ESPERA DO CAMINHAO COMO DO SERVENTE OU EQUIPAMENTO AUXILIAR,A VELOCIDADE MEDIA DE 25KM/H,EM CAMINHAO DE CARROCEIRA FIXA A OLEO DIESEL,COM CAPACIDADE UTIL DE 7,5T</v>
      </c>
      <c r="C2381" s="115" t="s">
        <v>36005</v>
      </c>
      <c r="D2381" s="115" t="s">
        <v>36006</v>
      </c>
      <c r="E2381" s="115" t="s">
        <v>36013</v>
      </c>
      <c r="F2381" s="115" t="s">
        <v>36014</v>
      </c>
      <c r="G2381" s="115" t="s">
        <v>36009</v>
      </c>
      <c r="I2381" s="115" t="s">
        <v>2614</v>
      </c>
      <c r="J2381" s="115">
        <v>1.37</v>
      </c>
    </row>
    <row r="2382" spans="1:10" hidden="1">
      <c r="A2382" s="115" t="s">
        <v>2624</v>
      </c>
      <c r="B2382" s="115" t="str">
        <f t="shared" si="37"/>
        <v>TRANSPORTE DE CARGA DE QUALQUER NATUREZA,EXCLUSIVE AS DESPESAS DE CARGA E DESCARGA,TANTO DE ESPERA DO CAMINHAO COMO DO SERVENTE OU EQUIPAMENTO AUXILIAR,A VELOCIDADE MEDIA DE 20KM/H,EM CAMINHAO DE CARROCERIA FIXA A OLEO DIESEL,COM CAPACIDADE UTIL DE 7,5T</v>
      </c>
      <c r="C2382" s="115" t="s">
        <v>36005</v>
      </c>
      <c r="D2382" s="115" t="s">
        <v>36006</v>
      </c>
      <c r="E2382" s="115" t="s">
        <v>36015</v>
      </c>
      <c r="F2382" s="115" t="s">
        <v>36008</v>
      </c>
      <c r="G2382" s="115" t="s">
        <v>36009</v>
      </c>
      <c r="I2382" s="115" t="s">
        <v>2614</v>
      </c>
      <c r="J2382" s="115">
        <v>1.75</v>
      </c>
    </row>
    <row r="2383" spans="1:10" hidden="1">
      <c r="A2383" s="115" t="s">
        <v>2625</v>
      </c>
      <c r="B2383" s="115" t="str">
        <f t="shared" si="37"/>
        <v>TRANSPORTE DE CARGA DE QUALQUER NATUREZA,EXCLUSIVE AS DESPESAS DE CARGA E DESCARGA,TANTO DE ESPERA DO CAMINHAO COMO DO SERVENTE OU EQUIPAMENTO AUXILIAR,A VELOCIDADE MEDIA DE 20KM/H,EM CAMINHAO DE CARROCERIA FIXA A OLEO DIESEL,COM CAPACIDADE UTIL DE 7,5T</v>
      </c>
      <c r="C2383" s="115" t="s">
        <v>36005</v>
      </c>
      <c r="D2383" s="115" t="s">
        <v>36006</v>
      </c>
      <c r="E2383" s="115" t="s">
        <v>36015</v>
      </c>
      <c r="F2383" s="115" t="s">
        <v>36008</v>
      </c>
      <c r="G2383" s="115" t="s">
        <v>36009</v>
      </c>
      <c r="I2383" s="115" t="s">
        <v>2614</v>
      </c>
      <c r="J2383" s="115">
        <v>1.71</v>
      </c>
    </row>
    <row r="2384" spans="1:10" hidden="1">
      <c r="A2384" s="115" t="s">
        <v>2626</v>
      </c>
      <c r="B2384" s="115" t="str">
        <f t="shared" si="37"/>
        <v>TRANSPORTE DE CARGA DE QUALQUER NATUREZA,EXCLUSIVE AS DESPESAS DE CARGA E DESCARGA,TANTO DE ESPERA DO CAMINHAO COMO DO SERVENTE OU EQUIPAMENTO AUXILIAR,A VELOCIDADE MEDIA DE 15KM/H,EM CAMINHAO DE CARROCERIA FIXA A OLEO DIESEL,COM CAPACIDADE UTIL DE 7,5T</v>
      </c>
      <c r="C2384" s="115" t="s">
        <v>36005</v>
      </c>
      <c r="D2384" s="115" t="s">
        <v>36006</v>
      </c>
      <c r="E2384" s="115" t="s">
        <v>36016</v>
      </c>
      <c r="F2384" s="115" t="s">
        <v>36008</v>
      </c>
      <c r="G2384" s="115" t="s">
        <v>36009</v>
      </c>
      <c r="I2384" s="115" t="s">
        <v>2614</v>
      </c>
      <c r="J2384" s="115">
        <v>2.34</v>
      </c>
    </row>
    <row r="2385" spans="1:10" hidden="1">
      <c r="A2385" s="115" t="s">
        <v>2627</v>
      </c>
      <c r="B2385" s="115" t="str">
        <f t="shared" si="37"/>
        <v>TRANSPORTE DE CARGA DE QUALQUER NATUREZA,EXCLUSIVE AS DESPESAS DE CARGA E DESCARGA,TANTO DE ESPERA DO CAMINHAO COMO DO SERVENTE OU EQUIPAMENTO AUXILIAR,A VELOCIDADE MEDIA DE 15KM/H,EM CAMINHAO DE CARROCERIA FIXA A OLEO DIESEL,COM CAPACIDADE UTIL DE 7,5T</v>
      </c>
      <c r="C2385" s="115" t="s">
        <v>36005</v>
      </c>
      <c r="D2385" s="115" t="s">
        <v>36006</v>
      </c>
      <c r="E2385" s="115" t="s">
        <v>36016</v>
      </c>
      <c r="F2385" s="115" t="s">
        <v>36008</v>
      </c>
      <c r="G2385" s="115" t="s">
        <v>36009</v>
      </c>
      <c r="I2385" s="115" t="s">
        <v>2614</v>
      </c>
      <c r="J2385" s="115">
        <v>2.29</v>
      </c>
    </row>
    <row r="2386" spans="1:10" hidden="1">
      <c r="A2386" s="115" t="s">
        <v>2628</v>
      </c>
      <c r="B2386" s="115" t="str">
        <f t="shared" si="37"/>
        <v>TRANSPORTE DE CARGA DE QUALQUER NATUREZA,EXCLUSIVE AS DESPESAS DE CARGA E DESCARGA,TANTO DE ESPERA DO CAMINHAO COMO DO SERVENTE OU EQUIPAMENTO AUXILIAR,A VELOCIDADE MEDIA DE 10KM/H,EM CAMINHAO DE CARROCERIA FIXA A OLEO DIESEL,COM CAPACIDADE UTIL DE 7,5T</v>
      </c>
      <c r="C2386" s="115" t="s">
        <v>36005</v>
      </c>
      <c r="D2386" s="115" t="s">
        <v>36006</v>
      </c>
      <c r="E2386" s="115" t="s">
        <v>36017</v>
      </c>
      <c r="F2386" s="115" t="s">
        <v>36008</v>
      </c>
      <c r="G2386" s="115" t="s">
        <v>36009</v>
      </c>
      <c r="I2386" s="115" t="s">
        <v>2614</v>
      </c>
      <c r="J2386" s="115">
        <v>3.51</v>
      </c>
    </row>
    <row r="2387" spans="1:10" hidden="1">
      <c r="A2387" s="115" t="s">
        <v>2629</v>
      </c>
      <c r="B2387" s="115" t="str">
        <f t="shared" si="37"/>
        <v>TRANSPORTE DE CARGA DE QUALQUER NATUREZA,EXCLUSIVE AS DESPESAS DE CARGA E DESCARGA,TANTO DE ESPERA DO CAMINHAO COMO DO SERVENTE OU EQUIPAMENTO AUXILIAR,A VELOCIDADE MEDIA DE 10KM/H,EM CAMINHAO DE CARROCERIA FIXA A OLEO DIESEL,COM CAPACIDADE UTIL DE 7,5T</v>
      </c>
      <c r="C2387" s="115" t="s">
        <v>36005</v>
      </c>
      <c r="D2387" s="115" t="s">
        <v>36006</v>
      </c>
      <c r="E2387" s="115" t="s">
        <v>36017</v>
      </c>
      <c r="F2387" s="115" t="s">
        <v>36008</v>
      </c>
      <c r="G2387" s="115" t="s">
        <v>36009</v>
      </c>
      <c r="I2387" s="115" t="s">
        <v>2614</v>
      </c>
      <c r="J2387" s="115">
        <v>3.44</v>
      </c>
    </row>
    <row r="2388" spans="1:10" hidden="1">
      <c r="A2388" s="115" t="s">
        <v>2630</v>
      </c>
      <c r="B2388" s="115" t="str">
        <f t="shared" si="37"/>
        <v>TRANSPORTE DE CARGA DE QUALQUER NATUREZA,EXCLUSIVE AS DESPESAS DE CARGA E DESCARGA,TANTO DE ESPERA DO CAMINHAO COMO DO SERVENTE OU EQUIPAMENTO AUXILIAR,A VELOCIDADE MEDIA DE 5KM/H,EM CAMINHAO DE CARROCERIA FIXA A OLEO DIESEL,COM CAPACIDADEUTIL DE 7,5T</v>
      </c>
      <c r="C2388" s="115" t="s">
        <v>36005</v>
      </c>
      <c r="D2388" s="115" t="s">
        <v>36006</v>
      </c>
      <c r="E2388" s="115" t="s">
        <v>36018</v>
      </c>
      <c r="F2388" s="115" t="s">
        <v>36019</v>
      </c>
      <c r="G2388" s="115" t="s">
        <v>36020</v>
      </c>
      <c r="I2388" s="115" t="s">
        <v>2614</v>
      </c>
      <c r="J2388" s="115">
        <v>7.02</v>
      </c>
    </row>
    <row r="2389" spans="1:10" hidden="1">
      <c r="A2389" s="115" t="s">
        <v>2631</v>
      </c>
      <c r="B2389" s="115" t="str">
        <f t="shared" si="37"/>
        <v>TRANSPORTE DE CARGA DE QUALQUER NATUREZA,EXCLUSIVE AS DESPESAS DE CARGA E DESCARGA,TANTO DE ESPERA DO CAMINHAO COMO DO SERVENTE OU EQUIPAMENTO AUXILIAR,A VELOCIDADE MEDIA DE 5KM/H,EM CAMINHAO DE CARROCERIA FIXA A OLEO DIESEL,COM CAPACIDADEUTIL DE 7,5T</v>
      </c>
      <c r="C2389" s="115" t="s">
        <v>36005</v>
      </c>
      <c r="D2389" s="115" t="s">
        <v>36006</v>
      </c>
      <c r="E2389" s="115" t="s">
        <v>36018</v>
      </c>
      <c r="F2389" s="115" t="s">
        <v>36019</v>
      </c>
      <c r="G2389" s="115" t="s">
        <v>36020</v>
      </c>
      <c r="I2389" s="115" t="s">
        <v>2614</v>
      </c>
      <c r="J2389" s="115">
        <v>6.86</v>
      </c>
    </row>
    <row r="2390" spans="1:10" hidden="1">
      <c r="A2390" s="115" t="s">
        <v>2632</v>
      </c>
      <c r="B2390" s="115"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0" s="115" t="s">
        <v>36005</v>
      </c>
      <c r="D2390" s="115" t="s">
        <v>36006</v>
      </c>
      <c r="E2390" s="115" t="s">
        <v>36007</v>
      </c>
      <c r="F2390" s="115" t="s">
        <v>36021</v>
      </c>
      <c r="G2390" s="115" t="s">
        <v>36022</v>
      </c>
      <c r="I2390" s="115" t="s">
        <v>2614</v>
      </c>
      <c r="J2390" s="115">
        <v>0.54</v>
      </c>
    </row>
    <row r="2391" spans="1:10" hidden="1">
      <c r="A2391" s="115" t="s">
        <v>2633</v>
      </c>
      <c r="B2391" s="115"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1" s="115" t="s">
        <v>36005</v>
      </c>
      <c r="D2391" s="115" t="s">
        <v>36006</v>
      </c>
      <c r="E2391" s="115" t="s">
        <v>36007</v>
      </c>
      <c r="F2391" s="115" t="s">
        <v>36021</v>
      </c>
      <c r="G2391" s="115" t="s">
        <v>36022</v>
      </c>
      <c r="I2391" s="115" t="s">
        <v>2614</v>
      </c>
      <c r="J2391" s="115">
        <v>0.53</v>
      </c>
    </row>
    <row r="2392" spans="1:10" hidden="1">
      <c r="A2392" s="115" t="s">
        <v>2634</v>
      </c>
      <c r="B2392" s="115"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2" s="115" t="s">
        <v>36005</v>
      </c>
      <c r="D2392" s="115" t="s">
        <v>36006</v>
      </c>
      <c r="E2392" s="115" t="s">
        <v>36010</v>
      </c>
      <c r="F2392" s="115" t="s">
        <v>36021</v>
      </c>
      <c r="G2392" s="115" t="s">
        <v>36022</v>
      </c>
      <c r="I2392" s="115" t="s">
        <v>2614</v>
      </c>
      <c r="J2392" s="115">
        <v>0.69</v>
      </c>
    </row>
    <row r="2393" spans="1:10" hidden="1">
      <c r="A2393" s="115" t="s">
        <v>2635</v>
      </c>
      <c r="B2393" s="115"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3" s="115" t="s">
        <v>36005</v>
      </c>
      <c r="D2393" s="115" t="s">
        <v>36006</v>
      </c>
      <c r="E2393" s="115" t="s">
        <v>36010</v>
      </c>
      <c r="F2393" s="115" t="s">
        <v>36021</v>
      </c>
      <c r="G2393" s="115" t="s">
        <v>36022</v>
      </c>
      <c r="I2393" s="115" t="s">
        <v>2614</v>
      </c>
      <c r="J2393" s="115">
        <v>0.68</v>
      </c>
    </row>
    <row r="2394" spans="1:10" hidden="1">
      <c r="A2394" s="115" t="s">
        <v>2636</v>
      </c>
      <c r="B2394" s="115"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4" s="115" t="s">
        <v>36005</v>
      </c>
      <c r="D2394" s="115" t="s">
        <v>36006</v>
      </c>
      <c r="E2394" s="115" t="s">
        <v>36011</v>
      </c>
      <c r="F2394" s="115" t="s">
        <v>36021</v>
      </c>
      <c r="G2394" s="115" t="s">
        <v>36022</v>
      </c>
      <c r="I2394" s="115" t="s">
        <v>2614</v>
      </c>
      <c r="J2394" s="115">
        <v>0.79</v>
      </c>
    </row>
    <row r="2395" spans="1:10" hidden="1">
      <c r="A2395" s="115" t="s">
        <v>2637</v>
      </c>
      <c r="B2395" s="115"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5" s="115" t="s">
        <v>36005</v>
      </c>
      <c r="D2395" s="115" t="s">
        <v>36006</v>
      </c>
      <c r="E2395" s="115" t="s">
        <v>36011</v>
      </c>
      <c r="F2395" s="115" t="s">
        <v>36021</v>
      </c>
      <c r="G2395" s="115" t="s">
        <v>36022</v>
      </c>
      <c r="I2395" s="115" t="s">
        <v>2614</v>
      </c>
      <c r="J2395" s="115">
        <v>0.77</v>
      </c>
    </row>
    <row r="2396" spans="1:10" hidden="1">
      <c r="A2396" s="115" t="s">
        <v>2638</v>
      </c>
      <c r="B2396" s="115"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6" s="115" t="s">
        <v>36005</v>
      </c>
      <c r="D2396" s="115" t="s">
        <v>36006</v>
      </c>
      <c r="E2396" s="115" t="s">
        <v>36012</v>
      </c>
      <c r="F2396" s="115" t="s">
        <v>36021</v>
      </c>
      <c r="G2396" s="115" t="s">
        <v>36022</v>
      </c>
      <c r="I2396" s="115" t="s">
        <v>2614</v>
      </c>
      <c r="J2396" s="115">
        <v>0.92</v>
      </c>
    </row>
    <row r="2397" spans="1:10" hidden="1">
      <c r="A2397" s="115" t="s">
        <v>2639</v>
      </c>
      <c r="B2397" s="115"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7" s="115" t="s">
        <v>36005</v>
      </c>
      <c r="D2397" s="115" t="s">
        <v>36006</v>
      </c>
      <c r="E2397" s="115" t="s">
        <v>36012</v>
      </c>
      <c r="F2397" s="115" t="s">
        <v>36021</v>
      </c>
      <c r="G2397" s="115" t="s">
        <v>36022</v>
      </c>
      <c r="I2397" s="115" t="s">
        <v>2614</v>
      </c>
      <c r="J2397" s="115">
        <v>0.9</v>
      </c>
    </row>
    <row r="2398" spans="1:10" hidden="1">
      <c r="A2398" s="115" t="s">
        <v>2640</v>
      </c>
      <c r="B2398" s="115"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8" s="115" t="s">
        <v>36005</v>
      </c>
      <c r="D2398" s="115" t="s">
        <v>36006</v>
      </c>
      <c r="E2398" s="115" t="s">
        <v>36013</v>
      </c>
      <c r="F2398" s="115" t="s">
        <v>36021</v>
      </c>
      <c r="G2398" s="115" t="s">
        <v>36022</v>
      </c>
      <c r="I2398" s="115" t="s">
        <v>2614</v>
      </c>
      <c r="J2398" s="115">
        <v>1.1000000000000001</v>
      </c>
    </row>
    <row r="2399" spans="1:10" hidden="1">
      <c r="A2399" s="115" t="s">
        <v>2641</v>
      </c>
      <c r="B2399" s="115"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9" s="115" t="s">
        <v>36005</v>
      </c>
      <c r="D2399" s="115" t="s">
        <v>36006</v>
      </c>
      <c r="E2399" s="115" t="s">
        <v>36013</v>
      </c>
      <c r="F2399" s="115" t="s">
        <v>36021</v>
      </c>
      <c r="G2399" s="115" t="s">
        <v>36022</v>
      </c>
      <c r="I2399" s="115" t="s">
        <v>2614</v>
      </c>
      <c r="J2399" s="115">
        <v>1.08</v>
      </c>
    </row>
    <row r="2400" spans="1:10" hidden="1">
      <c r="A2400" s="115" t="s">
        <v>2642</v>
      </c>
      <c r="B2400" s="115"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0" s="115" t="s">
        <v>36005</v>
      </c>
      <c r="D2400" s="115" t="s">
        <v>36006</v>
      </c>
      <c r="E2400" s="115" t="s">
        <v>36015</v>
      </c>
      <c r="F2400" s="115" t="s">
        <v>36021</v>
      </c>
      <c r="G2400" s="115" t="s">
        <v>36022</v>
      </c>
      <c r="I2400" s="115" t="s">
        <v>2614</v>
      </c>
      <c r="J2400" s="115">
        <v>1.37</v>
      </c>
    </row>
    <row r="2401" spans="1:10" hidden="1">
      <c r="A2401" s="115" t="s">
        <v>2643</v>
      </c>
      <c r="B2401" s="115"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1" s="115" t="s">
        <v>36005</v>
      </c>
      <c r="D2401" s="115" t="s">
        <v>36006</v>
      </c>
      <c r="E2401" s="115" t="s">
        <v>36015</v>
      </c>
      <c r="F2401" s="115" t="s">
        <v>36021</v>
      </c>
      <c r="G2401" s="115" t="s">
        <v>36022</v>
      </c>
      <c r="I2401" s="115" t="s">
        <v>2614</v>
      </c>
      <c r="J2401" s="115">
        <v>1.34</v>
      </c>
    </row>
    <row r="2402" spans="1:10" hidden="1">
      <c r="A2402" s="115" t="s">
        <v>2644</v>
      </c>
      <c r="B2402" s="115"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2" s="115" t="s">
        <v>36005</v>
      </c>
      <c r="D2402" s="115" t="s">
        <v>36006</v>
      </c>
      <c r="E2402" s="115" t="s">
        <v>36016</v>
      </c>
      <c r="F2402" s="115" t="s">
        <v>36021</v>
      </c>
      <c r="G2402" s="115" t="s">
        <v>36022</v>
      </c>
      <c r="I2402" s="115" t="s">
        <v>2614</v>
      </c>
      <c r="J2402" s="115">
        <v>1.83</v>
      </c>
    </row>
    <row r="2403" spans="1:10" hidden="1">
      <c r="A2403" s="115" t="s">
        <v>2645</v>
      </c>
      <c r="B2403" s="115"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3" s="115" t="s">
        <v>36005</v>
      </c>
      <c r="D2403" s="115" t="s">
        <v>36006</v>
      </c>
      <c r="E2403" s="115" t="s">
        <v>36016</v>
      </c>
      <c r="F2403" s="115" t="s">
        <v>36021</v>
      </c>
      <c r="G2403" s="115" t="s">
        <v>36022</v>
      </c>
      <c r="I2403" s="115" t="s">
        <v>2614</v>
      </c>
      <c r="J2403" s="115">
        <v>1.8</v>
      </c>
    </row>
    <row r="2404" spans="1:10" hidden="1">
      <c r="A2404" s="115" t="s">
        <v>2646</v>
      </c>
      <c r="B2404" s="115"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4" s="115" t="s">
        <v>36005</v>
      </c>
      <c r="D2404" s="115" t="s">
        <v>36006</v>
      </c>
      <c r="E2404" s="115" t="s">
        <v>36017</v>
      </c>
      <c r="F2404" s="115" t="s">
        <v>36021</v>
      </c>
      <c r="G2404" s="115" t="s">
        <v>36022</v>
      </c>
      <c r="I2404" s="115" t="s">
        <v>2614</v>
      </c>
      <c r="J2404" s="115">
        <v>2.75</v>
      </c>
    </row>
    <row r="2405" spans="1:10" hidden="1">
      <c r="A2405" s="115" t="s">
        <v>2647</v>
      </c>
      <c r="B2405" s="115"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5" s="115" t="s">
        <v>36005</v>
      </c>
      <c r="D2405" s="115" t="s">
        <v>36006</v>
      </c>
      <c r="E2405" s="115" t="s">
        <v>36017</v>
      </c>
      <c r="F2405" s="115" t="s">
        <v>36021</v>
      </c>
      <c r="G2405" s="115" t="s">
        <v>36022</v>
      </c>
      <c r="I2405" s="115" t="s">
        <v>2614</v>
      </c>
      <c r="J2405" s="115">
        <v>2.7</v>
      </c>
    </row>
    <row r="2406" spans="1:10" hidden="1">
      <c r="A2406" s="115" t="s">
        <v>2648</v>
      </c>
      <c r="B2406" s="115"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6" s="115" t="s">
        <v>36005</v>
      </c>
      <c r="D2406" s="115" t="s">
        <v>36006</v>
      </c>
      <c r="E2406" s="115" t="s">
        <v>36018</v>
      </c>
      <c r="F2406" s="115" t="s">
        <v>36023</v>
      </c>
      <c r="G2406" s="115" t="s">
        <v>36024</v>
      </c>
      <c r="I2406" s="115" t="s">
        <v>2614</v>
      </c>
      <c r="J2406" s="115">
        <v>5.49</v>
      </c>
    </row>
    <row r="2407" spans="1:10" hidden="1">
      <c r="A2407" s="115" t="s">
        <v>2649</v>
      </c>
      <c r="B2407" s="115"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7" s="115" t="s">
        <v>36005</v>
      </c>
      <c r="D2407" s="115" t="s">
        <v>36006</v>
      </c>
      <c r="E2407" s="115" t="s">
        <v>36018</v>
      </c>
      <c r="F2407" s="115" t="s">
        <v>36023</v>
      </c>
      <c r="G2407" s="115" t="s">
        <v>36024</v>
      </c>
      <c r="I2407" s="115" t="s">
        <v>2614</v>
      </c>
      <c r="J2407" s="115">
        <v>5.4</v>
      </c>
    </row>
    <row r="2408" spans="1:10" hidden="1">
      <c r="A2408" s="115" t="s">
        <v>2650</v>
      </c>
      <c r="B2408" s="115"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15" t="s">
        <v>36005</v>
      </c>
      <c r="D2408" s="115" t="s">
        <v>36006</v>
      </c>
      <c r="E2408" s="115" t="s">
        <v>36007</v>
      </c>
      <c r="F2408" s="115" t="s">
        <v>36008</v>
      </c>
      <c r="G2408" s="115" t="s">
        <v>36025</v>
      </c>
      <c r="H2408" s="115" t="s">
        <v>36026</v>
      </c>
      <c r="I2408" s="115" t="s">
        <v>2614</v>
      </c>
      <c r="J2408" s="115">
        <v>0.89</v>
      </c>
    </row>
    <row r="2409" spans="1:10" hidden="1">
      <c r="A2409" s="115" t="s">
        <v>2651</v>
      </c>
      <c r="B2409" s="115"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15" t="s">
        <v>36005</v>
      </c>
      <c r="D2409" s="115" t="s">
        <v>36006</v>
      </c>
      <c r="E2409" s="115" t="s">
        <v>36007</v>
      </c>
      <c r="F2409" s="115" t="s">
        <v>36008</v>
      </c>
      <c r="G2409" s="115" t="s">
        <v>36025</v>
      </c>
      <c r="H2409" s="115" t="s">
        <v>36026</v>
      </c>
      <c r="I2409" s="115" t="s">
        <v>2614</v>
      </c>
      <c r="J2409" s="115">
        <v>0.86</v>
      </c>
    </row>
    <row r="2410" spans="1:10" hidden="1">
      <c r="A2410" s="115" t="s">
        <v>2652</v>
      </c>
      <c r="B2410" s="115"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15" t="s">
        <v>36005</v>
      </c>
      <c r="D2410" s="115" t="s">
        <v>36006</v>
      </c>
      <c r="E2410" s="115" t="s">
        <v>36010</v>
      </c>
      <c r="F2410" s="115" t="s">
        <v>36008</v>
      </c>
      <c r="G2410" s="115" t="s">
        <v>36025</v>
      </c>
      <c r="H2410" s="115" t="s">
        <v>36026</v>
      </c>
      <c r="I2410" s="115" t="s">
        <v>2614</v>
      </c>
      <c r="J2410" s="115">
        <v>1.1299999999999999</v>
      </c>
    </row>
    <row r="2411" spans="1:10" hidden="1">
      <c r="A2411" s="115" t="s">
        <v>2653</v>
      </c>
      <c r="B2411" s="115"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15" t="s">
        <v>36005</v>
      </c>
      <c r="D2411" s="115" t="s">
        <v>36006</v>
      </c>
      <c r="E2411" s="115" t="s">
        <v>36010</v>
      </c>
      <c r="F2411" s="115" t="s">
        <v>36008</v>
      </c>
      <c r="G2411" s="115" t="s">
        <v>36025</v>
      </c>
      <c r="H2411" s="115" t="s">
        <v>36026</v>
      </c>
      <c r="I2411" s="115" t="s">
        <v>2614</v>
      </c>
      <c r="J2411" s="115">
        <v>1.0900000000000001</v>
      </c>
    </row>
    <row r="2412" spans="1:10" hidden="1">
      <c r="A2412" s="115" t="s">
        <v>2654</v>
      </c>
      <c r="B2412" s="115"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15" t="s">
        <v>36005</v>
      </c>
      <c r="D2412" s="115" t="s">
        <v>36006</v>
      </c>
      <c r="E2412" s="115" t="s">
        <v>36011</v>
      </c>
      <c r="F2412" s="115" t="s">
        <v>36008</v>
      </c>
      <c r="G2412" s="115" t="s">
        <v>36025</v>
      </c>
      <c r="H2412" s="115" t="s">
        <v>36026</v>
      </c>
      <c r="I2412" s="115" t="s">
        <v>2614</v>
      </c>
      <c r="J2412" s="115">
        <v>1.29</v>
      </c>
    </row>
    <row r="2413" spans="1:10" hidden="1">
      <c r="A2413" s="115" t="s">
        <v>2655</v>
      </c>
      <c r="B2413" s="115"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15" t="s">
        <v>36005</v>
      </c>
      <c r="D2413" s="115" t="s">
        <v>36006</v>
      </c>
      <c r="E2413" s="115" t="s">
        <v>36011</v>
      </c>
      <c r="F2413" s="115" t="s">
        <v>36008</v>
      </c>
      <c r="G2413" s="115" t="s">
        <v>36025</v>
      </c>
      <c r="H2413" s="115" t="s">
        <v>36026</v>
      </c>
      <c r="I2413" s="115" t="s">
        <v>2614</v>
      </c>
      <c r="J2413" s="115">
        <v>1.23</v>
      </c>
    </row>
    <row r="2414" spans="1:10" hidden="1">
      <c r="A2414" s="115" t="s">
        <v>2656</v>
      </c>
      <c r="B2414" s="115"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15" t="s">
        <v>36005</v>
      </c>
      <c r="D2414" s="115" t="s">
        <v>36006</v>
      </c>
      <c r="E2414" s="115" t="s">
        <v>36012</v>
      </c>
      <c r="F2414" s="115" t="s">
        <v>36008</v>
      </c>
      <c r="G2414" s="115" t="s">
        <v>36025</v>
      </c>
      <c r="H2414" s="115" t="s">
        <v>36026</v>
      </c>
      <c r="I2414" s="115" t="s">
        <v>2614</v>
      </c>
      <c r="J2414" s="115">
        <v>1.51</v>
      </c>
    </row>
    <row r="2415" spans="1:10" hidden="1">
      <c r="A2415" s="115" t="s">
        <v>2657</v>
      </c>
      <c r="B2415" s="115"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15" t="s">
        <v>36005</v>
      </c>
      <c r="D2415" s="115" t="s">
        <v>36006</v>
      </c>
      <c r="E2415" s="115" t="s">
        <v>36012</v>
      </c>
      <c r="F2415" s="115" t="s">
        <v>36008</v>
      </c>
      <c r="G2415" s="115" t="s">
        <v>36025</v>
      </c>
      <c r="H2415" s="115" t="s">
        <v>36026</v>
      </c>
      <c r="I2415" s="115" t="s">
        <v>2614</v>
      </c>
      <c r="J2415" s="115">
        <v>1.44</v>
      </c>
    </row>
    <row r="2416" spans="1:10" hidden="1">
      <c r="A2416" s="115" t="s">
        <v>2658</v>
      </c>
      <c r="B2416" s="115"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15" t="s">
        <v>36005</v>
      </c>
      <c r="D2416" s="115" t="s">
        <v>36006</v>
      </c>
      <c r="E2416" s="115" t="s">
        <v>36013</v>
      </c>
      <c r="F2416" s="115" t="s">
        <v>36008</v>
      </c>
      <c r="G2416" s="115" t="s">
        <v>36025</v>
      </c>
      <c r="H2416" s="115" t="s">
        <v>36026</v>
      </c>
      <c r="I2416" s="115" t="s">
        <v>2614</v>
      </c>
      <c r="J2416" s="115">
        <v>1.81</v>
      </c>
    </row>
    <row r="2417" spans="1:10" hidden="1">
      <c r="A2417" s="115" t="s">
        <v>2659</v>
      </c>
      <c r="B2417" s="115"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15" t="s">
        <v>36005</v>
      </c>
      <c r="D2417" s="115" t="s">
        <v>36006</v>
      </c>
      <c r="E2417" s="115" t="s">
        <v>36013</v>
      </c>
      <c r="F2417" s="115" t="s">
        <v>36008</v>
      </c>
      <c r="G2417" s="115" t="s">
        <v>36025</v>
      </c>
      <c r="H2417" s="115" t="s">
        <v>36026</v>
      </c>
      <c r="I2417" s="115" t="s">
        <v>2614</v>
      </c>
      <c r="J2417" s="115">
        <v>1.74</v>
      </c>
    </row>
    <row r="2418" spans="1:10" hidden="1">
      <c r="A2418" s="115" t="s">
        <v>2660</v>
      </c>
      <c r="B2418" s="115"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15" t="s">
        <v>36005</v>
      </c>
      <c r="D2418" s="115" t="s">
        <v>36006</v>
      </c>
      <c r="E2418" s="115" t="s">
        <v>36015</v>
      </c>
      <c r="F2418" s="115" t="s">
        <v>36008</v>
      </c>
      <c r="G2418" s="115" t="s">
        <v>36025</v>
      </c>
      <c r="H2418" s="115" t="s">
        <v>36026</v>
      </c>
      <c r="I2418" s="115" t="s">
        <v>2614</v>
      </c>
      <c r="J2418" s="115">
        <v>2.25</v>
      </c>
    </row>
    <row r="2419" spans="1:10" hidden="1">
      <c r="A2419" s="115" t="s">
        <v>2661</v>
      </c>
      <c r="B2419" s="115"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15" t="s">
        <v>36005</v>
      </c>
      <c r="D2419" s="115" t="s">
        <v>36006</v>
      </c>
      <c r="E2419" s="115" t="s">
        <v>36015</v>
      </c>
      <c r="F2419" s="115" t="s">
        <v>36008</v>
      </c>
      <c r="G2419" s="115" t="s">
        <v>36025</v>
      </c>
      <c r="H2419" s="115" t="s">
        <v>36026</v>
      </c>
      <c r="I2419" s="115" t="s">
        <v>2614</v>
      </c>
      <c r="J2419" s="115">
        <v>2.16</v>
      </c>
    </row>
    <row r="2420" spans="1:10" hidden="1">
      <c r="A2420" s="115" t="s">
        <v>2662</v>
      </c>
      <c r="B2420" s="115"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15" t="s">
        <v>36005</v>
      </c>
      <c r="D2420" s="115" t="s">
        <v>36006</v>
      </c>
      <c r="E2420" s="115" t="s">
        <v>36016</v>
      </c>
      <c r="F2420" s="115" t="s">
        <v>36008</v>
      </c>
      <c r="G2420" s="115" t="s">
        <v>36025</v>
      </c>
      <c r="H2420" s="115" t="s">
        <v>36026</v>
      </c>
      <c r="I2420" s="115" t="s">
        <v>2614</v>
      </c>
      <c r="J2420" s="115">
        <v>3.02</v>
      </c>
    </row>
    <row r="2421" spans="1:10" hidden="1">
      <c r="A2421" s="115" t="s">
        <v>2663</v>
      </c>
      <c r="B2421" s="115"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15" t="s">
        <v>36005</v>
      </c>
      <c r="D2421" s="115" t="s">
        <v>36006</v>
      </c>
      <c r="E2421" s="115" t="s">
        <v>36016</v>
      </c>
      <c r="F2421" s="115" t="s">
        <v>36008</v>
      </c>
      <c r="G2421" s="115" t="s">
        <v>36025</v>
      </c>
      <c r="H2421" s="115" t="s">
        <v>36026</v>
      </c>
      <c r="I2421" s="115" t="s">
        <v>2614</v>
      </c>
      <c r="J2421" s="115">
        <v>2.89</v>
      </c>
    </row>
    <row r="2422" spans="1:10" hidden="1">
      <c r="A2422" s="115" t="s">
        <v>2664</v>
      </c>
      <c r="B2422" s="115"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15" t="s">
        <v>36005</v>
      </c>
      <c r="D2422" s="115" t="s">
        <v>36006</v>
      </c>
      <c r="E2422" s="115" t="s">
        <v>36017</v>
      </c>
      <c r="F2422" s="115" t="s">
        <v>36008</v>
      </c>
      <c r="G2422" s="115" t="s">
        <v>36025</v>
      </c>
      <c r="H2422" s="115" t="s">
        <v>36026</v>
      </c>
      <c r="I2422" s="115" t="s">
        <v>2614</v>
      </c>
      <c r="J2422" s="115">
        <v>4.58</v>
      </c>
    </row>
    <row r="2423" spans="1:10" hidden="1">
      <c r="A2423" s="115" t="s">
        <v>2665</v>
      </c>
      <c r="B2423" s="115"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15" t="s">
        <v>36005</v>
      </c>
      <c r="D2423" s="115" t="s">
        <v>36006</v>
      </c>
      <c r="E2423" s="115" t="s">
        <v>36017</v>
      </c>
      <c r="F2423" s="115" t="s">
        <v>36008</v>
      </c>
      <c r="G2423" s="115" t="s">
        <v>36025</v>
      </c>
      <c r="H2423" s="115" t="s">
        <v>36026</v>
      </c>
      <c r="I2423" s="115" t="s">
        <v>2614</v>
      </c>
      <c r="J2423" s="115">
        <v>4.3899999999999997</v>
      </c>
    </row>
    <row r="2424" spans="1:10" hidden="1">
      <c r="A2424" s="115" t="s">
        <v>2666</v>
      </c>
      <c r="B2424" s="115"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15" t="s">
        <v>36005</v>
      </c>
      <c r="D2424" s="115" t="s">
        <v>36006</v>
      </c>
      <c r="E2424" s="115" t="s">
        <v>36018</v>
      </c>
      <c r="F2424" s="115" t="s">
        <v>36019</v>
      </c>
      <c r="G2424" s="115" t="s">
        <v>36027</v>
      </c>
      <c r="H2424" s="115" t="s">
        <v>36028</v>
      </c>
      <c r="I2424" s="115" t="s">
        <v>2614</v>
      </c>
      <c r="J2424" s="115">
        <v>9.08</v>
      </c>
    </row>
    <row r="2425" spans="1:10" hidden="1">
      <c r="A2425" s="115" t="s">
        <v>2667</v>
      </c>
      <c r="B2425" s="115"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15" t="s">
        <v>36005</v>
      </c>
      <c r="D2425" s="115" t="s">
        <v>36006</v>
      </c>
      <c r="E2425" s="115" t="s">
        <v>36018</v>
      </c>
      <c r="F2425" s="115" t="s">
        <v>36019</v>
      </c>
      <c r="G2425" s="115" t="s">
        <v>36027</v>
      </c>
      <c r="H2425" s="115" t="s">
        <v>36028</v>
      </c>
      <c r="I2425" s="115" t="s">
        <v>2614</v>
      </c>
      <c r="J2425" s="115">
        <v>8.6999999999999993</v>
      </c>
    </row>
    <row r="2426" spans="1:10" hidden="1">
      <c r="A2426" s="115" t="s">
        <v>2668</v>
      </c>
      <c r="B2426" s="115" t="str">
        <f t="shared" si="37"/>
        <v>TRANSPORTE DE CARGA DE QUALQUER NATUREZA,EXCLUSIVE AS DESPESAS DE CARGA E DESCARGA,TANTO DE ESPERA DO CAMINHAO COMO DO SERVENTE OU EQUIPAMENTO AUXILIAR,A VELOCIDADE MEDIA DE 50KM/H,EM CAMINHAO BASCULANTE A OLEO DIESEL,COM CAPACIDADE UTIL DE 8T</v>
      </c>
      <c r="C2426" s="115" t="s">
        <v>36005</v>
      </c>
      <c r="D2426" s="115" t="s">
        <v>36006</v>
      </c>
      <c r="E2426" s="115" t="s">
        <v>36007</v>
      </c>
      <c r="F2426" s="115" t="s">
        <v>36029</v>
      </c>
      <c r="G2426" s="115" t="s">
        <v>36030</v>
      </c>
      <c r="I2426" s="115" t="s">
        <v>2614</v>
      </c>
      <c r="J2426" s="115">
        <v>0.68</v>
      </c>
    </row>
    <row r="2427" spans="1:10" hidden="1">
      <c r="A2427" s="115" t="s">
        <v>2669</v>
      </c>
      <c r="B2427" s="115" t="str">
        <f t="shared" si="37"/>
        <v>TRANSPORTE DE CARGA DE QUALQUER NATUREZA,EXCLUSIVE AS DESPESAS DE CARGA E DESCARGA,TANTO DE ESPERA DO CAMINHAO COMO DO SERVENTE OU EQUIPAMENTO AUXILIAR,A VELOCIDADE MEDIA DE 50KM/H,EM CAMINHAO BASCULANTE A OLEO DIESEL,COM CAPACIDADE UTIL DE 8T</v>
      </c>
      <c r="C2427" s="115" t="s">
        <v>36005</v>
      </c>
      <c r="D2427" s="115" t="s">
        <v>36006</v>
      </c>
      <c r="E2427" s="115" t="s">
        <v>36007</v>
      </c>
      <c r="F2427" s="115" t="s">
        <v>36029</v>
      </c>
      <c r="G2427" s="115" t="s">
        <v>36030</v>
      </c>
      <c r="I2427" s="115" t="s">
        <v>2614</v>
      </c>
      <c r="J2427" s="115">
        <v>0.67</v>
      </c>
    </row>
    <row r="2428" spans="1:10" hidden="1">
      <c r="A2428" s="115" t="s">
        <v>2670</v>
      </c>
      <c r="B2428" s="115" t="str">
        <f t="shared" si="37"/>
        <v>TRANSPORTE DE CARGA DE QUALQUER NATUREZA,EXCLUSIVE AS DESPESAS DE CARGA E DESCARGA,TANTO DE ESPERA DO CAMINHAO COMO DO SERVENTE OU EQUIPAMENTO AUXILIAR,A VELOCIDADE MEDIA DE 40KM/H,EM CAMINHAO BASCULANTE A OLEO DIESEL,COM CAPACIDADE UTIL DE 8T</v>
      </c>
      <c r="C2428" s="115" t="s">
        <v>36005</v>
      </c>
      <c r="D2428" s="115" t="s">
        <v>36006</v>
      </c>
      <c r="E2428" s="115" t="s">
        <v>36010</v>
      </c>
      <c r="F2428" s="115" t="s">
        <v>36029</v>
      </c>
      <c r="G2428" s="115" t="s">
        <v>36030</v>
      </c>
      <c r="I2428" s="115" t="s">
        <v>2614</v>
      </c>
      <c r="J2428" s="115">
        <v>0.86</v>
      </c>
    </row>
    <row r="2429" spans="1:10" hidden="1">
      <c r="A2429" s="115" t="s">
        <v>2671</v>
      </c>
      <c r="B2429" s="115" t="str">
        <f t="shared" si="37"/>
        <v>TRANSPORTE DE CARGA DE QUALQUER NATUREZA,EXCLUSIVE AS DESPESAS DE CARGA E DESCARGA,TANTO DE ESPERA DO CAMINHAO COMO DO SERVENTE OU EQUIPAMENTO AUXILIAR,A VELOCIDADE MEDIA DE 40KM/H,EM CAMINHAO BASCULANTE A OLEO DIESEL,COM CAPACIDADE UTIL DE 8T</v>
      </c>
      <c r="C2429" s="115" t="s">
        <v>36005</v>
      </c>
      <c r="D2429" s="115" t="s">
        <v>36006</v>
      </c>
      <c r="E2429" s="115" t="s">
        <v>36010</v>
      </c>
      <c r="F2429" s="115" t="s">
        <v>36029</v>
      </c>
      <c r="G2429" s="115" t="s">
        <v>36030</v>
      </c>
      <c r="I2429" s="115" t="s">
        <v>2614</v>
      </c>
      <c r="J2429" s="115">
        <v>0.84</v>
      </c>
    </row>
    <row r="2430" spans="1:10" hidden="1">
      <c r="A2430" s="115" t="s">
        <v>2672</v>
      </c>
      <c r="B2430" s="115" t="str">
        <f t="shared" si="37"/>
        <v>TRANSPORTE DE CARGA DE QUALQUER NATUREZA,EXCLUSIVE AS DESPESAS DE CARGA E DESCARGA,TANTO DE ESPERA DO CAMINHAO COMO DO SERVENTE OU EQUIPAMENTO AUXILIAR,A VELOCIDADE MEDIA DE 35KM/H,EM CAMINHAO BASCULANTE A OLEO DIESEL,COM CAPACIDADE UTIL DE 8T</v>
      </c>
      <c r="C2430" s="115" t="s">
        <v>36005</v>
      </c>
      <c r="D2430" s="115" t="s">
        <v>36006</v>
      </c>
      <c r="E2430" s="115" t="s">
        <v>36011</v>
      </c>
      <c r="F2430" s="115" t="s">
        <v>36029</v>
      </c>
      <c r="G2430" s="115" t="s">
        <v>36030</v>
      </c>
      <c r="I2430" s="115" t="s">
        <v>2614</v>
      </c>
      <c r="J2430" s="115">
        <v>0.97</v>
      </c>
    </row>
    <row r="2431" spans="1:10" hidden="1">
      <c r="A2431" s="115" t="s">
        <v>2673</v>
      </c>
      <c r="B2431" s="115" t="str">
        <f t="shared" si="37"/>
        <v>TRANSPORTE DE CARGA DE QUALQUER NATUREZA,EXCLUSIVE AS DESPESAS DE CARGA E DESCARGA,TANTO DE ESPERA DO CAMINHAO COMO DO SERVENTE OU EQUIPAMENTO AUXILIAR,A VELOCIDADE MEDIA DE 35KM/H,EM CAMINHAO BASCULANTE A OLEO DIESEL,COM CAPACIDADE UTIL DE 8T</v>
      </c>
      <c r="C2431" s="115" t="s">
        <v>36005</v>
      </c>
      <c r="D2431" s="115" t="s">
        <v>36006</v>
      </c>
      <c r="E2431" s="115" t="s">
        <v>36011</v>
      </c>
      <c r="F2431" s="115" t="s">
        <v>36029</v>
      </c>
      <c r="G2431" s="115" t="s">
        <v>36030</v>
      </c>
      <c r="I2431" s="115" t="s">
        <v>2614</v>
      </c>
      <c r="J2431" s="115">
        <v>0.95</v>
      </c>
    </row>
    <row r="2432" spans="1:10" hidden="1">
      <c r="A2432" s="115" t="s">
        <v>2674</v>
      </c>
      <c r="B2432" s="115" t="str">
        <f t="shared" si="37"/>
        <v>TRANSPORTE DE CARGA DE QUALQUER NATUREZA,EXCLUSIVE AS DESPESAS DE CARGA E DESCARGA,TANTO DE ESPERA DO CAMINHAO COMO DO SERVENTE OU EQUIPAMENTO AUXILIAR,A VELOCIDADE MEDIA DE 30KM/H,EM CAMINHAO BASCULANTE A OLEO DIESEL,COM CAPACIDADE UTIL DE 8T</v>
      </c>
      <c r="C2432" s="115" t="s">
        <v>36005</v>
      </c>
      <c r="D2432" s="115" t="s">
        <v>36006</v>
      </c>
      <c r="E2432" s="115" t="s">
        <v>36012</v>
      </c>
      <c r="F2432" s="115" t="s">
        <v>36029</v>
      </c>
      <c r="G2432" s="115" t="s">
        <v>36030</v>
      </c>
      <c r="I2432" s="115" t="s">
        <v>2614</v>
      </c>
      <c r="J2432" s="115">
        <v>1.1299999999999999</v>
      </c>
    </row>
    <row r="2433" spans="1:10" hidden="1">
      <c r="A2433" s="115" t="s">
        <v>2675</v>
      </c>
      <c r="B2433" s="115" t="str">
        <f t="shared" si="37"/>
        <v>TRANSPORTE DE CARGA DE QUALQUER NATUREZA,EXCLUSIVE AS DESPESAS DE CARGA E DESCARGA,TANTO DE ESPERA DO CAMINHAO COMO DO SERVENTE OU EQUIPAMENTO AUXILIAR,A VELOCIDADE MEDIA DE 30KM/H,EM CAMINHAO BASCULANTE A OLEO DIESEL,COM CAPACIDADE UTIL DE 8T</v>
      </c>
      <c r="C2433" s="115" t="s">
        <v>36005</v>
      </c>
      <c r="D2433" s="115" t="s">
        <v>36006</v>
      </c>
      <c r="E2433" s="115" t="s">
        <v>36012</v>
      </c>
      <c r="F2433" s="115" t="s">
        <v>36029</v>
      </c>
      <c r="G2433" s="115" t="s">
        <v>36030</v>
      </c>
      <c r="I2433" s="115" t="s">
        <v>2614</v>
      </c>
      <c r="J2433" s="115">
        <v>1.1100000000000001</v>
      </c>
    </row>
    <row r="2434" spans="1:10" hidden="1">
      <c r="A2434" s="115" t="s">
        <v>2676</v>
      </c>
      <c r="B2434" s="115" t="str">
        <f t="shared" si="37"/>
        <v>TRANSPORTE DE CARGA DE QUALQUER NATUREZA,EXCLUSIVE AS DESPESAS DE CARGA E DESCARGA,TANTO DE ESPERA DO CAMINHAO COMO DO SERVENTE OU EQUIPAMENTO AUXILIAR,A VELOCIDADE MEDIA DE 25KM/H,EM CAMINHAO BASCULANTE A OLEO DIESEL,COM CAPACIDADE UTIL DE 8T</v>
      </c>
      <c r="C2434" s="115" t="s">
        <v>36005</v>
      </c>
      <c r="D2434" s="115" t="s">
        <v>36006</v>
      </c>
      <c r="E2434" s="115" t="s">
        <v>36013</v>
      </c>
      <c r="F2434" s="115" t="s">
        <v>36029</v>
      </c>
      <c r="G2434" s="115" t="s">
        <v>36030</v>
      </c>
      <c r="I2434" s="115" t="s">
        <v>2614</v>
      </c>
      <c r="J2434" s="115">
        <v>1.36</v>
      </c>
    </row>
    <row r="2435" spans="1:10" hidden="1">
      <c r="A2435" s="115" t="s">
        <v>2677</v>
      </c>
      <c r="B2435" s="115" t="str">
        <f t="shared" si="37"/>
        <v>TRANSPORTE DE CARGA DE QUALQUER NATUREZA,EXCLUSIVE AS DESPESAS DE CARGA E DESCARGA,TANTO DE ESPERA DO CAMINHAO COMO DO SERVENTE OU EQUIPAMENTO AUXILIAR,A VELOCIDADE MEDIA DE 25KM/H,EM CAMINHAO BASCULANTE A OLEO DIESEL,COM CAPACIDADE UTIL DE 8T</v>
      </c>
      <c r="C2435" s="115" t="s">
        <v>36005</v>
      </c>
      <c r="D2435" s="115" t="s">
        <v>36006</v>
      </c>
      <c r="E2435" s="115" t="s">
        <v>36013</v>
      </c>
      <c r="F2435" s="115" t="s">
        <v>36029</v>
      </c>
      <c r="G2435" s="115" t="s">
        <v>36030</v>
      </c>
      <c r="I2435" s="115" t="s">
        <v>2614</v>
      </c>
      <c r="J2435" s="115">
        <v>1.34</v>
      </c>
    </row>
    <row r="2436" spans="1:10" hidden="1">
      <c r="A2436" s="115" t="s">
        <v>2678</v>
      </c>
      <c r="B2436" s="115" t="str">
        <f t="shared" si="37"/>
        <v>TRANSPORTE DE CARGA DE QUALQUER NATUREZA,EXCLUSIVE AS DESPESAS DE CARGA E DESCARGA,TANTO DE ESPERA DO CAMINHAO COMO DO SERVENTE OU EQUIPAMENTO AUXILIAR,A VELOCIDADE MEDIA DE 20KM/H,EM CAMINHAO BASCULANTE A OLEO DIESEL,COM CAPACIDADE UTIL DE 8T</v>
      </c>
      <c r="C2436" s="115" t="s">
        <v>36005</v>
      </c>
      <c r="D2436" s="115" t="s">
        <v>36006</v>
      </c>
      <c r="E2436" s="115" t="s">
        <v>36015</v>
      </c>
      <c r="F2436" s="115" t="s">
        <v>36029</v>
      </c>
      <c r="G2436" s="115" t="s">
        <v>36030</v>
      </c>
      <c r="I2436" s="115" t="s">
        <v>2614</v>
      </c>
      <c r="J2436" s="115">
        <v>1.71</v>
      </c>
    </row>
    <row r="2437" spans="1:10" hidden="1">
      <c r="A2437" s="115" t="s">
        <v>2679</v>
      </c>
      <c r="B2437" s="115" t="str">
        <f t="shared" ref="B2437:B2500" si="38">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15" t="s">
        <v>36005</v>
      </c>
      <c r="D2437" s="115" t="s">
        <v>36006</v>
      </c>
      <c r="E2437" s="115" t="s">
        <v>36015</v>
      </c>
      <c r="F2437" s="115" t="s">
        <v>36029</v>
      </c>
      <c r="G2437" s="115" t="s">
        <v>36030</v>
      </c>
      <c r="I2437" s="115" t="s">
        <v>2614</v>
      </c>
      <c r="J2437" s="115">
        <v>1.67</v>
      </c>
    </row>
    <row r="2438" spans="1:10" hidden="1">
      <c r="A2438" s="115" t="s">
        <v>2680</v>
      </c>
      <c r="B2438" s="115" t="str">
        <f t="shared" si="38"/>
        <v>TRANSPORTE DE CARGA DE QUALQUER NATUREZA,EXCLUSIVE AS DESPESAS DE CARGA E DESCARGA,TANTO DE ESPERA DO CAMINHAO COMO DO SERVENTE OU EQUIPAMENTO AUXILIAR,A VELOCIDADE MEDIA DE 15KM/H,EM CAMINHAO BASCULANTE A OLEO DIESEL,COM CAPACIDADE UTIL DE 8T</v>
      </c>
      <c r="C2438" s="115" t="s">
        <v>36005</v>
      </c>
      <c r="D2438" s="115" t="s">
        <v>36006</v>
      </c>
      <c r="E2438" s="115" t="s">
        <v>36016</v>
      </c>
      <c r="F2438" s="115" t="s">
        <v>36029</v>
      </c>
      <c r="G2438" s="115" t="s">
        <v>36030</v>
      </c>
      <c r="I2438" s="115" t="s">
        <v>2614</v>
      </c>
      <c r="J2438" s="115">
        <v>2.2800000000000002</v>
      </c>
    </row>
    <row r="2439" spans="1:10" hidden="1">
      <c r="A2439" s="115" t="s">
        <v>2681</v>
      </c>
      <c r="B2439" s="115" t="str">
        <f t="shared" si="38"/>
        <v>TRANSPORTE DE CARGA DE QUALQUER NATUREZA,EXCLUSIVE AS DESPESAS DE CARGA E DESCARGA,TANTO DE ESPERA DO CAMINHAO COMO DO SERVENTE OU EQUIPAMENTO AUXILIAR,A VELOCIDADE MEDIA DE 15KM/H,EM CAMINHAO BASCULANTE A OLEO DIESEL,COM CAPACIDADE UTIL DE 8T</v>
      </c>
      <c r="C2439" s="115" t="s">
        <v>36005</v>
      </c>
      <c r="D2439" s="115" t="s">
        <v>36006</v>
      </c>
      <c r="E2439" s="115" t="s">
        <v>36016</v>
      </c>
      <c r="F2439" s="115" t="s">
        <v>36029</v>
      </c>
      <c r="G2439" s="115" t="s">
        <v>36030</v>
      </c>
      <c r="I2439" s="115" t="s">
        <v>2614</v>
      </c>
      <c r="J2439" s="115">
        <v>2.23</v>
      </c>
    </row>
    <row r="2440" spans="1:10" hidden="1">
      <c r="A2440" s="115" t="s">
        <v>2682</v>
      </c>
      <c r="B2440" s="115" t="str">
        <f t="shared" si="38"/>
        <v>TRANSPORTE DE CARGA DE QUALQUER NATUREZA,EXCLUSIVE AS DESPESAS DE CARGA E DESCARGA,TANTO DE ESPERA DO CAMINHAO COMO DO SERVENTE OU EQUIPAMENTO AUXILIAR,A VELOCIDADE MEDIA DE 10KM/H,EM CAMINHAO BASCULANTE A OLEO DIESEL,COM CAPACIDADE UTIL DE 8T</v>
      </c>
      <c r="C2440" s="115" t="s">
        <v>36005</v>
      </c>
      <c r="D2440" s="115" t="s">
        <v>36006</v>
      </c>
      <c r="E2440" s="115" t="s">
        <v>36017</v>
      </c>
      <c r="F2440" s="115" t="s">
        <v>36029</v>
      </c>
      <c r="G2440" s="115" t="s">
        <v>36030</v>
      </c>
      <c r="I2440" s="115" t="s">
        <v>2614</v>
      </c>
      <c r="J2440" s="115">
        <v>3.42</v>
      </c>
    </row>
    <row r="2441" spans="1:10" hidden="1">
      <c r="A2441" s="115" t="s">
        <v>2683</v>
      </c>
      <c r="B2441" s="115" t="str">
        <f t="shared" si="38"/>
        <v>TRANSPORTE DE CARGA DE QUALQUER NATUREZA,EXCLUSIVE AS DESPESAS DE CARGA E DESCARGA,TANTO DE ESPERA DO CAMINHAO COMO DO SERVENTE OU EQUIPAMENTO AUXILIAR,A VELOCIDADE MEDIA DE 10KM/H,EM CAMINHAO BASCULANTE A OLEO DIESEL,COM CAPACIDADE UTIL DE 8T</v>
      </c>
      <c r="C2441" s="115" t="s">
        <v>36005</v>
      </c>
      <c r="D2441" s="115" t="s">
        <v>36006</v>
      </c>
      <c r="E2441" s="115" t="s">
        <v>36017</v>
      </c>
      <c r="F2441" s="115" t="s">
        <v>36029</v>
      </c>
      <c r="G2441" s="115" t="s">
        <v>36030</v>
      </c>
      <c r="I2441" s="115" t="s">
        <v>2614</v>
      </c>
      <c r="J2441" s="115">
        <v>3.35</v>
      </c>
    </row>
    <row r="2442" spans="1:10" hidden="1">
      <c r="A2442" s="115" t="s">
        <v>2684</v>
      </c>
      <c r="B2442" s="115" t="str">
        <f t="shared" si="38"/>
        <v>TRANSPORTE DE CARGA DE QUALQUER NATUREZA,EXCLUSIVE AS DESPESAS DE CARGA E DESCARGA,TANTO DE ESPERA DO CAMINHAO COMO DO SERVENTE OU EQUIPAMENTO AUXILIAR,A VELOCIDADE MEDIA DE 5KM/H,EM CAMINHAO BASCULANTE A OLEO DIESEL,COM CAPACIDADE UTIL DE8T</v>
      </c>
      <c r="C2442" s="115" t="s">
        <v>36005</v>
      </c>
      <c r="D2442" s="115" t="s">
        <v>36006</v>
      </c>
      <c r="E2442" s="115" t="s">
        <v>36018</v>
      </c>
      <c r="F2442" s="115" t="s">
        <v>36031</v>
      </c>
      <c r="G2442" s="115" t="s">
        <v>36032</v>
      </c>
      <c r="I2442" s="115" t="s">
        <v>2614</v>
      </c>
      <c r="J2442" s="115">
        <v>6.84</v>
      </c>
    </row>
    <row r="2443" spans="1:10" hidden="1">
      <c r="A2443" s="115" t="s">
        <v>2685</v>
      </c>
      <c r="B2443" s="115" t="str">
        <f t="shared" si="38"/>
        <v>TRANSPORTE DE CARGA DE QUALQUER NATUREZA,EXCLUSIVE AS DESPESAS DE CARGA E DESCARGA,TANTO DE ESPERA DO CAMINHAO COMO DO SERVENTE OU EQUIPAMENTO AUXILIAR,A VELOCIDADE MEDIA DE 5KM/H,EM CAMINHAO BASCULANTE A OLEO DIESEL,COM CAPACIDADE UTIL DE8T</v>
      </c>
      <c r="C2443" s="115" t="s">
        <v>36005</v>
      </c>
      <c r="D2443" s="115" t="s">
        <v>36006</v>
      </c>
      <c r="E2443" s="115" t="s">
        <v>36018</v>
      </c>
      <c r="F2443" s="115" t="s">
        <v>36031</v>
      </c>
      <c r="G2443" s="115" t="s">
        <v>36032</v>
      </c>
      <c r="I2443" s="115" t="s">
        <v>2614</v>
      </c>
      <c r="J2443" s="115">
        <v>6.7</v>
      </c>
    </row>
    <row r="2444" spans="1:10" hidden="1">
      <c r="A2444" s="115" t="s">
        <v>2686</v>
      </c>
      <c r="B2444" s="115" t="str">
        <f t="shared" si="38"/>
        <v>TRANSPORTE DE CARGA DE QUALQUER NATUREZA,EXCLUSIVE AS DESPESAS DE CARGA E DESCARGA,TANTO DE ESPERA DO CAMINHAO COMO DO SERVENTE OU EQUIPAMENTO AUXILIAR,A VELOCIDADE MEDIA DE 50KM/H,EM CAMINHAO BASCULANTE A OLEO DIESEL,COM CAPACIDADE UTIL DE 12T</v>
      </c>
      <c r="C2444" s="115" t="s">
        <v>36005</v>
      </c>
      <c r="D2444" s="115" t="s">
        <v>36006</v>
      </c>
      <c r="E2444" s="115" t="s">
        <v>36007</v>
      </c>
      <c r="F2444" s="115" t="s">
        <v>36029</v>
      </c>
      <c r="G2444" s="115" t="s">
        <v>36033</v>
      </c>
      <c r="I2444" s="115" t="s">
        <v>2614</v>
      </c>
      <c r="J2444" s="115">
        <v>0.56000000000000005</v>
      </c>
    </row>
    <row r="2445" spans="1:10" hidden="1">
      <c r="A2445" s="115" t="s">
        <v>2687</v>
      </c>
      <c r="B2445" s="115" t="str">
        <f t="shared" si="38"/>
        <v>TRANSPORTE DE CARGA DE QUALQUER NATUREZA,EXCLUSIVE AS DESPESAS DE CARGA E DESCARGA,TANTO DE ESPERA DO CAMINHAO COMO DO SERVENTE OU EQUIPAMENTO AUXILIAR,A VELOCIDADE MEDIA DE 50KM/H,EM CAMINHAO BASCULANTE A OLEO DIESEL,COM CAPACIDADE UTIL DE 12T</v>
      </c>
      <c r="C2445" s="115" t="s">
        <v>36005</v>
      </c>
      <c r="D2445" s="115" t="s">
        <v>36006</v>
      </c>
      <c r="E2445" s="115" t="s">
        <v>36007</v>
      </c>
      <c r="F2445" s="115" t="s">
        <v>36029</v>
      </c>
      <c r="G2445" s="115" t="s">
        <v>36033</v>
      </c>
      <c r="I2445" s="115" t="s">
        <v>2614</v>
      </c>
      <c r="J2445" s="115">
        <v>0.55000000000000004</v>
      </c>
    </row>
    <row r="2446" spans="1:10" hidden="1">
      <c r="A2446" s="115" t="s">
        <v>2688</v>
      </c>
      <c r="B2446" s="115" t="str">
        <f t="shared" si="38"/>
        <v>TRANSPORTE DE CARGA DE QUALQUER NATUREZA,EXCLUSIVE AS DESPESAS DE CARGA E DESCARGA,TANTO DE ESPERA DO CAMINHAO COMO DO SERVENTE OU EQUIPAMENTO AUXILIAR,A VELOCIDADE MEDIA DE 40KM/H,EM CAMINHAO BASCULANTE A OLEO DIESEL,COM CAPACIDADE UTIL DE 12T</v>
      </c>
      <c r="C2446" s="115" t="s">
        <v>36005</v>
      </c>
      <c r="D2446" s="115" t="s">
        <v>36006</v>
      </c>
      <c r="E2446" s="115" t="s">
        <v>36010</v>
      </c>
      <c r="F2446" s="115" t="s">
        <v>36029</v>
      </c>
      <c r="G2446" s="115" t="s">
        <v>36033</v>
      </c>
      <c r="I2446" s="115" t="s">
        <v>2614</v>
      </c>
      <c r="J2446" s="115">
        <v>0.72</v>
      </c>
    </row>
    <row r="2447" spans="1:10" hidden="1">
      <c r="A2447" s="115" t="s">
        <v>2689</v>
      </c>
      <c r="B2447" s="115" t="str">
        <f t="shared" si="38"/>
        <v>TRANSPORTE DE CARGA DE QUALQUER NATUREZA,EXCLUSIVE AS DESPESAS DE CARGA E DESCARGA,TANTO DE ESPERA DO CAMINHAO COMO DO SERVENTE OU EQUIPAMENTO AUXILIAR,A VELOCIDADE MEDIA DE 40KM/H,EM CAMINHAO BASCULANTE A OLEO DIESEL,COM CAPACIDADE UTIL DE 12T</v>
      </c>
      <c r="C2447" s="115" t="s">
        <v>36005</v>
      </c>
      <c r="D2447" s="115" t="s">
        <v>36006</v>
      </c>
      <c r="E2447" s="115" t="s">
        <v>36010</v>
      </c>
      <c r="F2447" s="115" t="s">
        <v>36029</v>
      </c>
      <c r="G2447" s="115" t="s">
        <v>36033</v>
      </c>
      <c r="I2447" s="115" t="s">
        <v>2614</v>
      </c>
      <c r="J2447" s="115">
        <v>0.7</v>
      </c>
    </row>
    <row r="2448" spans="1:10" hidden="1">
      <c r="A2448" s="115" t="s">
        <v>2690</v>
      </c>
      <c r="B2448" s="115" t="str">
        <f t="shared" si="38"/>
        <v>TRANSPORTE DE CARGA DE QUALQUER NATUREZA,EXCLUSIVE AS DESPESAS DE CARGA E DESCARGA,TANTO DE ESPERA DO CAMINHAO COMO DO SERVENTE OU EQUIPAMENTO AUXILIAR,A VELOCIDADE MEDIA DE 35KM/H,EM CAMINHAO BASCULANTE A OLEO DIESEL,COM CAPACIDADE UTIL DE 12T</v>
      </c>
      <c r="C2448" s="115" t="s">
        <v>36005</v>
      </c>
      <c r="D2448" s="115" t="s">
        <v>36006</v>
      </c>
      <c r="E2448" s="115" t="s">
        <v>36011</v>
      </c>
      <c r="F2448" s="115" t="s">
        <v>36029</v>
      </c>
      <c r="G2448" s="115" t="s">
        <v>36033</v>
      </c>
      <c r="I2448" s="115" t="s">
        <v>2614</v>
      </c>
      <c r="J2448" s="115">
        <v>0.82</v>
      </c>
    </row>
    <row r="2449" spans="1:10" hidden="1">
      <c r="A2449" s="115" t="s">
        <v>2691</v>
      </c>
      <c r="B2449" s="115" t="str">
        <f t="shared" si="38"/>
        <v>TRANSPORTE DE CARGA DE QUALQUER NATUREZA,EXCLUSIVE AS DESPESAS DE CARGA E DESCARGA,TANTO DE ESPERA DO CAMINHAO COMO DO SERVENTE OU EQUIPAMENTO AUXILIAR,A VELOCIDADE MEDIA DE 35KM/H,EM CAMINHAO BASCULANTE A OLEO DIESEL,COM CAPACIDADE UTIL DE 12T</v>
      </c>
      <c r="C2449" s="115" t="s">
        <v>36005</v>
      </c>
      <c r="D2449" s="115" t="s">
        <v>36006</v>
      </c>
      <c r="E2449" s="115" t="s">
        <v>36011</v>
      </c>
      <c r="F2449" s="115" t="s">
        <v>36029</v>
      </c>
      <c r="G2449" s="115" t="s">
        <v>36033</v>
      </c>
      <c r="I2449" s="115" t="s">
        <v>2614</v>
      </c>
      <c r="J2449" s="115">
        <v>0.81</v>
      </c>
    </row>
    <row r="2450" spans="1:10" hidden="1">
      <c r="A2450" s="115" t="s">
        <v>2692</v>
      </c>
      <c r="B2450" s="115" t="str">
        <f t="shared" si="38"/>
        <v>TRANSPORTE DE CARGA DE QUALQUER NATUREZA,EXCLUSIVE AS DESPESAS DE CARGA E DESCARGA,TANTO DE ESPERA DO CAMINHAO COMO DO SERVENTE OU EQUIPAMENTO AUXILIAR,A VELOCIDADE MEDIA DE 30KM/H,EM CAMINHAO BASCULANTE A OLEO DIESEL,COM CAPACIDADE UTIL DE 12T</v>
      </c>
      <c r="C2450" s="115" t="s">
        <v>36005</v>
      </c>
      <c r="D2450" s="115" t="s">
        <v>36006</v>
      </c>
      <c r="E2450" s="115" t="s">
        <v>36012</v>
      </c>
      <c r="F2450" s="115" t="s">
        <v>36029</v>
      </c>
      <c r="G2450" s="115" t="s">
        <v>36033</v>
      </c>
      <c r="I2450" s="115" t="s">
        <v>2614</v>
      </c>
      <c r="J2450" s="115">
        <v>0.96</v>
      </c>
    </row>
    <row r="2451" spans="1:10" hidden="1">
      <c r="A2451" s="115" t="s">
        <v>2693</v>
      </c>
      <c r="B2451" s="115" t="str">
        <f t="shared" si="38"/>
        <v>TRANSPORTE DE CARGA DE QUALQUER NATUREZA,EXCLUSIVE AS DESPESAS DE CARGA E DESCARGA,TANTO DE ESPERA DO CAMINHAO COMO DO SERVENTE OU EQUIPAMENTO AUXILIAR,A VELOCIDADE MEDIA DE 30KM/H,EM CAMINHAO BASCULANTE A OLEO DIESEL,COM CAPACIDADE UTIL DE 12T</v>
      </c>
      <c r="C2451" s="115" t="s">
        <v>36005</v>
      </c>
      <c r="D2451" s="115" t="s">
        <v>36006</v>
      </c>
      <c r="E2451" s="115" t="s">
        <v>36012</v>
      </c>
      <c r="F2451" s="115" t="s">
        <v>36029</v>
      </c>
      <c r="G2451" s="115" t="s">
        <v>36033</v>
      </c>
      <c r="I2451" s="115" t="s">
        <v>2614</v>
      </c>
      <c r="J2451" s="115">
        <v>0.94</v>
      </c>
    </row>
    <row r="2452" spans="1:10" hidden="1">
      <c r="A2452" s="115" t="s">
        <v>2694</v>
      </c>
      <c r="B2452" s="115" t="str">
        <f t="shared" si="38"/>
        <v>TRANSPORTE DE CARGA DE QUALQUER NATUREZA,EXCLUSIVE AS DESPESAS DE CARGA E DESCARGA,TANTO DE ESPERA DO CAMINHAO COMO DO SERVENTE OU EQUIPAMENTO AUXILIAR,A VELOCIDADE MEDIA DE 25KM/H,EM CAMINHAO BASCULANTE A OLEO DIESEL,COM CAPACIDADE UTIL DE 12T</v>
      </c>
      <c r="C2452" s="115" t="s">
        <v>36005</v>
      </c>
      <c r="D2452" s="115" t="s">
        <v>36006</v>
      </c>
      <c r="E2452" s="115" t="s">
        <v>36013</v>
      </c>
      <c r="F2452" s="115" t="s">
        <v>36029</v>
      </c>
      <c r="G2452" s="115" t="s">
        <v>36033</v>
      </c>
      <c r="I2452" s="115" t="s">
        <v>2614</v>
      </c>
      <c r="J2452" s="115">
        <v>1.1499999999999999</v>
      </c>
    </row>
    <row r="2453" spans="1:10" hidden="1">
      <c r="A2453" s="115" t="s">
        <v>2695</v>
      </c>
      <c r="B2453" s="115" t="str">
        <f t="shared" si="38"/>
        <v>TRANSPORTE DE CARGA DE QUALQUER NATUREZA,EXCLUSIVE AS DESPESAS DE CARGA E DESCARGA,TANTO DE ESPERA DO CAMINHAO COMO DO SERVENTE OU EQUIPAMENTO AUXILIAR,A VELOCIDADE MEDIA DE 25KM/H,EM CAMINHAO BASCULANTE A OLEO DIESEL,COM CAPACIDADE UTIL DE 12T</v>
      </c>
      <c r="C2453" s="115" t="s">
        <v>36005</v>
      </c>
      <c r="D2453" s="115" t="s">
        <v>36006</v>
      </c>
      <c r="E2453" s="115" t="s">
        <v>36013</v>
      </c>
      <c r="F2453" s="115" t="s">
        <v>36029</v>
      </c>
      <c r="G2453" s="115" t="s">
        <v>36033</v>
      </c>
      <c r="I2453" s="115" t="s">
        <v>2614</v>
      </c>
      <c r="J2453" s="115">
        <v>1.1299999999999999</v>
      </c>
    </row>
    <row r="2454" spans="1:10" hidden="1">
      <c r="A2454" s="115" t="s">
        <v>2696</v>
      </c>
      <c r="B2454" s="115" t="str">
        <f t="shared" si="38"/>
        <v>TRANSPORTE DE CARGA DE QUALQUER NATUREZA,EXCLUSIVE AS DESPESAS DE CARGA E DESCARGA,TANTO DE ESPERA DO CAMINHAO COMO DO SERVENTE OU EQUIPAMENTO AUXILIAR,A VELOCIDADE MEDIA DE 20KM/H,EM CAMINHAO BASCULANTE A OLEO DIESEL,COM CAPACIDADE UTIL DE 12T</v>
      </c>
      <c r="C2454" s="115" t="s">
        <v>36005</v>
      </c>
      <c r="D2454" s="115" t="s">
        <v>36006</v>
      </c>
      <c r="E2454" s="115" t="s">
        <v>36015</v>
      </c>
      <c r="F2454" s="115" t="s">
        <v>36029</v>
      </c>
      <c r="G2454" s="115" t="s">
        <v>36033</v>
      </c>
      <c r="I2454" s="115" t="s">
        <v>2614</v>
      </c>
      <c r="J2454" s="115">
        <v>1.42</v>
      </c>
    </row>
    <row r="2455" spans="1:10" hidden="1">
      <c r="A2455" s="115" t="s">
        <v>2697</v>
      </c>
      <c r="B2455" s="115" t="str">
        <f t="shared" si="38"/>
        <v>TRANSPORTE DE CARGA DE QUALQUER NATUREZA,EXCLUSIVE AS DESPESAS DE CARGA E DESCARGA,TANTO DE ESPERA DO CAMINHAO COMO DO SERVENTE OU EQUIPAMENTO AUXILIAR,A VELOCIDADE MEDIA DE 20KM/H,EM CAMINHAO BASCULANTE A OLEO DIESEL,COM CAPACIDADE UTIL DE 12T</v>
      </c>
      <c r="C2455" s="115" t="s">
        <v>36005</v>
      </c>
      <c r="D2455" s="115" t="s">
        <v>36006</v>
      </c>
      <c r="E2455" s="115" t="s">
        <v>36015</v>
      </c>
      <c r="F2455" s="115" t="s">
        <v>36029</v>
      </c>
      <c r="G2455" s="115" t="s">
        <v>36033</v>
      </c>
      <c r="I2455" s="115" t="s">
        <v>2614</v>
      </c>
      <c r="J2455" s="115">
        <v>1.4</v>
      </c>
    </row>
    <row r="2456" spans="1:10" hidden="1">
      <c r="A2456" s="115" t="s">
        <v>2698</v>
      </c>
      <c r="B2456" s="115" t="str">
        <f t="shared" si="38"/>
        <v>TRANSPORTE DE CARGA DE QUALQUER NATUREZA,EXCLUSIVE AS DESPESAS DE CARGA E DESCARGA,TANTO DE ESPERA DO CAMINHAO COMO DO SERVENTE OU EQUIPAMENTO AUXILIAR,A VELOCIDADE MEDIA DE 15KM/H,EM CAMINHAO BASCULANTE A OLEO DIESEL,COM CAPACIDADE UTIL DE 12T</v>
      </c>
      <c r="C2456" s="115" t="s">
        <v>36005</v>
      </c>
      <c r="D2456" s="115" t="s">
        <v>36006</v>
      </c>
      <c r="E2456" s="115" t="s">
        <v>36016</v>
      </c>
      <c r="F2456" s="115" t="s">
        <v>36029</v>
      </c>
      <c r="G2456" s="115" t="s">
        <v>36033</v>
      </c>
      <c r="I2456" s="115" t="s">
        <v>2614</v>
      </c>
      <c r="J2456" s="115">
        <v>1.9</v>
      </c>
    </row>
    <row r="2457" spans="1:10" hidden="1">
      <c r="A2457" s="115" t="s">
        <v>2699</v>
      </c>
      <c r="B2457" s="115" t="str">
        <f t="shared" si="38"/>
        <v>TRANSPORTE DE CARGA DE QUALQUER NATUREZA,EXCLUSIVE AS DESPESAS DE CARGA E DESCARGA,TANTO DE ESPERA DO CAMINHAO COMO DO SERVENTE OU EQUIPAMENTO AUXILIAR,A VELOCIDADE MEDIA DE 15KM/H,EM CAMINHAO BASCULANTE A OLEO DIESEL,COM CAPACIDADE UTIL DE 12T</v>
      </c>
      <c r="C2457" s="115" t="s">
        <v>36005</v>
      </c>
      <c r="D2457" s="115" t="s">
        <v>36006</v>
      </c>
      <c r="E2457" s="115" t="s">
        <v>36016</v>
      </c>
      <c r="F2457" s="115" t="s">
        <v>36029</v>
      </c>
      <c r="G2457" s="115" t="s">
        <v>36033</v>
      </c>
      <c r="I2457" s="115" t="s">
        <v>2614</v>
      </c>
      <c r="J2457" s="115">
        <v>1.87</v>
      </c>
    </row>
    <row r="2458" spans="1:10" hidden="1">
      <c r="A2458" s="115" t="s">
        <v>2700</v>
      </c>
      <c r="B2458" s="115" t="str">
        <f t="shared" si="38"/>
        <v>TRANSPORTE DE CARGA DE QUALQUER NATUREZA,EXCLUSIVE AS DESPESAS DE CARGA E DESCARGA,TANTO DE ESPERA DO CAMINHAO COMO DO SERVENTE OU EQUIPAMENTO AUXILIAR,A VELOCIDADE MEDIA DE 10KM/H,EM CAMINHAO BASCULANTE A OLEO DIESEL,COM CAPACIDADE UTIL DE 12T</v>
      </c>
      <c r="C2458" s="115" t="s">
        <v>36005</v>
      </c>
      <c r="D2458" s="115" t="s">
        <v>36006</v>
      </c>
      <c r="E2458" s="115" t="s">
        <v>36017</v>
      </c>
      <c r="F2458" s="115" t="s">
        <v>36029</v>
      </c>
      <c r="G2458" s="115" t="s">
        <v>36033</v>
      </c>
      <c r="I2458" s="115" t="s">
        <v>2614</v>
      </c>
      <c r="J2458" s="115">
        <v>2.91</v>
      </c>
    </row>
    <row r="2459" spans="1:10" hidden="1">
      <c r="A2459" s="115" t="s">
        <v>2701</v>
      </c>
      <c r="B2459" s="115" t="str">
        <f t="shared" si="38"/>
        <v>TRANSPORTE DE CARGA DE QUALQUER NATUREZA,EXCLUSIVE AS DESPESAS DE CARGA E DESCARGA,TANTO DE ESPERA DO CAMINHAO COMO DO SERVENTE OU EQUIPAMENTO AUXILIAR,A VELOCIDADE MEDIA DE 10KM/H,EM CAMINHAO BASCULANTE A OLEO DIESEL,COM CAPACIDADE UTIL DE 12T</v>
      </c>
      <c r="C2459" s="115" t="s">
        <v>36005</v>
      </c>
      <c r="D2459" s="115" t="s">
        <v>36006</v>
      </c>
      <c r="E2459" s="115" t="s">
        <v>36017</v>
      </c>
      <c r="F2459" s="115" t="s">
        <v>36029</v>
      </c>
      <c r="G2459" s="115" t="s">
        <v>36033</v>
      </c>
      <c r="I2459" s="115" t="s">
        <v>2614</v>
      </c>
      <c r="J2459" s="115">
        <v>2.86</v>
      </c>
    </row>
    <row r="2460" spans="1:10" hidden="1">
      <c r="A2460" s="115" t="s">
        <v>2702</v>
      </c>
      <c r="B2460" s="115" t="str">
        <f t="shared" si="38"/>
        <v>TRANSPORTE DE CARGA DE QUALQUER NATUREZA,EXCLUSIVE AS DESPESAS DE CARGA E DESCARGA,TANTO DE ESPERA DO CAMINHAO COMO DO SERVENTE OU EQUIPAMENTO AUXILIAR,A VELOCIDADE MEDIA DE 5KM/H,EM CAMINHAO BASCULANTE A OLEO DIESEL,COM CAPACIDADE UTIL DE12T</v>
      </c>
      <c r="C2460" s="115" t="s">
        <v>36005</v>
      </c>
      <c r="D2460" s="115" t="s">
        <v>36006</v>
      </c>
      <c r="E2460" s="115" t="s">
        <v>36018</v>
      </c>
      <c r="F2460" s="115" t="s">
        <v>36031</v>
      </c>
      <c r="G2460" s="115" t="s">
        <v>36034</v>
      </c>
      <c r="I2460" s="115" t="s">
        <v>2614</v>
      </c>
      <c r="J2460" s="115">
        <v>5.71</v>
      </c>
    </row>
    <row r="2461" spans="1:10" hidden="1">
      <c r="A2461" s="115" t="s">
        <v>2703</v>
      </c>
      <c r="B2461" s="115" t="str">
        <f t="shared" si="38"/>
        <v>TRANSPORTE DE CARGA DE QUALQUER NATUREZA,EXCLUSIVE AS DESPESAS DE CARGA E DESCARGA,TANTO DE ESPERA DO CAMINHAO COMO DO SERVENTE OU EQUIPAMENTO AUXILIAR,A VELOCIDADE MEDIA DE 5KM/H,EM CAMINHAO BASCULANTE A OLEO DIESEL,COM CAPACIDADE UTIL DE12T</v>
      </c>
      <c r="C2461" s="115" t="s">
        <v>36005</v>
      </c>
      <c r="D2461" s="115" t="s">
        <v>36006</v>
      </c>
      <c r="E2461" s="115" t="s">
        <v>36018</v>
      </c>
      <c r="F2461" s="115" t="s">
        <v>36031</v>
      </c>
      <c r="G2461" s="115" t="s">
        <v>36034</v>
      </c>
      <c r="I2461" s="115" t="s">
        <v>2614</v>
      </c>
      <c r="J2461" s="115">
        <v>5.62</v>
      </c>
    </row>
    <row r="2462" spans="1:10" hidden="1">
      <c r="A2462" s="115" t="s">
        <v>2704</v>
      </c>
      <c r="B2462" s="115" t="str">
        <f t="shared" si="38"/>
        <v>TRANSPORTE DE CARGA DE QUALQUER NATUREZA,EXCLUSIVE AS DESPESAS DE CARGA E DESCARGA,TANTO DE ESPERA DO CAMINHAO COMO DO SERVENTE OU EQUIPAMENTO AUXILIAR,A VELOCIDADE MEDIA DE 50KM/H,EM CAMINHAO BASCULANTE A OLEO DIESEL,COM CAPACIDADE UTIL DE 17T</v>
      </c>
      <c r="C2462" s="115" t="s">
        <v>36005</v>
      </c>
      <c r="D2462" s="115" t="s">
        <v>36006</v>
      </c>
      <c r="E2462" s="115" t="s">
        <v>36007</v>
      </c>
      <c r="F2462" s="115" t="s">
        <v>36029</v>
      </c>
      <c r="G2462" s="115" t="s">
        <v>36035</v>
      </c>
      <c r="I2462" s="115" t="s">
        <v>2614</v>
      </c>
      <c r="J2462" s="115">
        <v>0.4</v>
      </c>
    </row>
    <row r="2463" spans="1:10" hidden="1">
      <c r="A2463" s="115" t="s">
        <v>2705</v>
      </c>
      <c r="B2463" s="115" t="str">
        <f t="shared" si="38"/>
        <v>TRANSPORTE DE CARGA DE QUALQUER NATUREZA,EXCLUSIVE AS DESPESAS DE CARGA E DESCARGA,TANTO DE ESPERA DO CAMINHAO COMO DO SERVENTE OU EQUIPAMENTO AUXILIAR,A VELOCIDADE MEDIA DE 50KM/H,EM CAMINHAO BASCULANTE A OLEO DIESEL,COM CAPACIDADE UTIL DE 17T</v>
      </c>
      <c r="C2463" s="115" t="s">
        <v>36005</v>
      </c>
      <c r="D2463" s="115" t="s">
        <v>36006</v>
      </c>
      <c r="E2463" s="115" t="s">
        <v>36007</v>
      </c>
      <c r="F2463" s="115" t="s">
        <v>36029</v>
      </c>
      <c r="G2463" s="115" t="s">
        <v>36035</v>
      </c>
      <c r="I2463" s="115" t="s">
        <v>2614</v>
      </c>
      <c r="J2463" s="115">
        <v>0.39</v>
      </c>
    </row>
    <row r="2464" spans="1:10" hidden="1">
      <c r="A2464" s="115" t="s">
        <v>2706</v>
      </c>
      <c r="B2464" s="115" t="str">
        <f t="shared" si="38"/>
        <v>TRANSPORTE DE CARGA DE QUALQUER NATUREZA,EXCLUSIVE AS DESPESAS DE CARGA E DESCARGA,TANTO DE ESPERA DO CAMINHAO COMO DO SERVENTE OU EQUIPAMENTO AUXILIAR,A VELOCIDADE MEDIA DE 40KM/H,EM CAMINHAO BASCULANTE A OLEO DIESEL,COM CAPACIDADE UTIL DE 17T</v>
      </c>
      <c r="C2464" s="115" t="s">
        <v>36005</v>
      </c>
      <c r="D2464" s="115" t="s">
        <v>36006</v>
      </c>
      <c r="E2464" s="115" t="s">
        <v>36010</v>
      </c>
      <c r="F2464" s="115" t="s">
        <v>36029</v>
      </c>
      <c r="G2464" s="115" t="s">
        <v>36035</v>
      </c>
      <c r="I2464" s="115" t="s">
        <v>2614</v>
      </c>
      <c r="J2464" s="115">
        <v>0.49</v>
      </c>
    </row>
    <row r="2465" spans="1:10" hidden="1">
      <c r="A2465" s="115" t="s">
        <v>2707</v>
      </c>
      <c r="B2465" s="115" t="str">
        <f t="shared" si="38"/>
        <v>TRANSPORTE DE CARGA DE QUALQUER NATUREZA,EXCLUSIVE AS DESPESAS DE CARGA E DESCARGA,TANTO DE ESPERA DO CAMINHAO COMO DO SERVENTE OU EQUIPAMENTO AUXILIAR,A VELOCIDADE MEDIA DE 40KM/H,EM CAMINHAO BASCULANTE A OLEO DIESEL,COM CAPACIDADE UTIL DE 17T</v>
      </c>
      <c r="C2465" s="115" t="s">
        <v>36005</v>
      </c>
      <c r="D2465" s="115" t="s">
        <v>36006</v>
      </c>
      <c r="E2465" s="115" t="s">
        <v>36010</v>
      </c>
      <c r="F2465" s="115" t="s">
        <v>36029</v>
      </c>
      <c r="G2465" s="115" t="s">
        <v>36035</v>
      </c>
      <c r="I2465" s="115" t="s">
        <v>2614</v>
      </c>
      <c r="J2465" s="115">
        <v>0.48</v>
      </c>
    </row>
    <row r="2466" spans="1:10" hidden="1">
      <c r="A2466" s="115" t="s">
        <v>2708</v>
      </c>
      <c r="B2466" s="115" t="str">
        <f t="shared" si="38"/>
        <v>TRANSPORTE DE CARGA DE QUALQUER NATUREZA,EXCLUSIVE AS DESPESAS DE CARGA E DESCARGA,TANTO DE ESPERA DO CAMINHAO COMO DO SERVENTE OU EQUIPAMENTO AUXILIAR,A VELOCIDADE MEDIA DE 35KM/H,EM CAMINHAO BASCULANTE A OLEO DIESEL,COM CAPACIDADE UTIL DE 17T</v>
      </c>
      <c r="C2466" s="115" t="s">
        <v>36005</v>
      </c>
      <c r="D2466" s="115" t="s">
        <v>36006</v>
      </c>
      <c r="E2466" s="115" t="s">
        <v>36011</v>
      </c>
      <c r="F2466" s="115" t="s">
        <v>36029</v>
      </c>
      <c r="G2466" s="115" t="s">
        <v>36035</v>
      </c>
      <c r="I2466" s="115" t="s">
        <v>2614</v>
      </c>
      <c r="J2466" s="115">
        <v>0.57000000000000006</v>
      </c>
    </row>
    <row r="2467" spans="1:10" hidden="1">
      <c r="A2467" s="115" t="s">
        <v>2709</v>
      </c>
      <c r="B2467" s="115" t="str">
        <f t="shared" si="38"/>
        <v>TRANSPORTE DE CARGA DE QUALQUER NATUREZA,EXCLUSIVE AS DESPESAS DE CARGA E DESCARGA,TANTO DE ESPERA DO CAMINHAO COMO DO SERVENTE OU EQUIPAMENTO AUXILIAR,A VELOCIDADE MEDIA DE 35KM/H,EM CAMINHAO BASCULANTE A OLEO DIESEL,COM CAPACIDADE UTIL DE 17T</v>
      </c>
      <c r="C2467" s="115" t="s">
        <v>36005</v>
      </c>
      <c r="D2467" s="115" t="s">
        <v>36006</v>
      </c>
      <c r="E2467" s="115" t="s">
        <v>36011</v>
      </c>
      <c r="F2467" s="115" t="s">
        <v>36029</v>
      </c>
      <c r="G2467" s="115" t="s">
        <v>36035</v>
      </c>
      <c r="I2467" s="115" t="s">
        <v>2614</v>
      </c>
      <c r="J2467" s="115">
        <v>0.56000000000000005</v>
      </c>
    </row>
    <row r="2468" spans="1:10" hidden="1">
      <c r="A2468" s="115" t="s">
        <v>2710</v>
      </c>
      <c r="B2468" s="115" t="str">
        <f t="shared" si="38"/>
        <v>TRANSPORTE DE CARGA DE QUALQUER NATUREZA,EXCLUSIVE AS DESPESAS DE CARGA E DESCARGA,TANTO DE ESPERA DO CAMINHAO COMO DO SERVENTE OU EQUIPAMENTO AUXILIAR,A VELOCIDADE MEDIA DE 30KM/H,EM CAMINHAO BASCULANTE A OLEO DIESEL,COM CAPACIDADE UTIL DE 17T</v>
      </c>
      <c r="C2468" s="115" t="s">
        <v>36005</v>
      </c>
      <c r="D2468" s="115" t="s">
        <v>36006</v>
      </c>
      <c r="E2468" s="115" t="s">
        <v>36012</v>
      </c>
      <c r="F2468" s="115" t="s">
        <v>36029</v>
      </c>
      <c r="G2468" s="115" t="s">
        <v>36035</v>
      </c>
      <c r="I2468" s="115" t="s">
        <v>2614</v>
      </c>
      <c r="J2468" s="115">
        <v>0.65</v>
      </c>
    </row>
    <row r="2469" spans="1:10" hidden="1">
      <c r="A2469" s="115" t="s">
        <v>2711</v>
      </c>
      <c r="B2469" s="115" t="str">
        <f t="shared" si="38"/>
        <v>TRANSPORTE DE CARGA DE QUALQUER NATUREZA,EXCLUSIVE AS DESPESAS DE CARGA E DESCARGA,TANTO DE ESPERA DO CAMINHAO COMO DO SERVENTE OU EQUIPAMENTO AUXILIAR,A VELOCIDADE MEDIA DE 30KM/H,EM CAMINHAO BASCULANTE A OLEO DIESEL,COM CAPACIDADE UTIL DE 17T</v>
      </c>
      <c r="C2469" s="115" t="s">
        <v>36005</v>
      </c>
      <c r="D2469" s="115" t="s">
        <v>36006</v>
      </c>
      <c r="E2469" s="115" t="s">
        <v>36012</v>
      </c>
      <c r="F2469" s="115" t="s">
        <v>36029</v>
      </c>
      <c r="G2469" s="115" t="s">
        <v>36035</v>
      </c>
      <c r="I2469" s="115" t="s">
        <v>2614</v>
      </c>
      <c r="J2469" s="115">
        <v>0.64</v>
      </c>
    </row>
    <row r="2470" spans="1:10" hidden="1">
      <c r="A2470" s="115" t="s">
        <v>2712</v>
      </c>
      <c r="B2470" s="115" t="str">
        <f t="shared" si="38"/>
        <v>TRANSPORTE DE CARGA DE QUALQUER NATUREZA,EXCLUSIVE AS DESPESAS DE CARGA E DESCARGA,TANTO DE ESPERA DO CAMINHAO COMO DO SERVENTE OU EQUIPAMENTO AUXILIAR,A VELOCIDADE MEDIA DE 25KM/H,EM CAMINHAO BASCULANTE A OLEO DIESEL,COM CAPACIDADE UTIL DE 17T</v>
      </c>
      <c r="C2470" s="115" t="s">
        <v>36005</v>
      </c>
      <c r="D2470" s="115" t="s">
        <v>36006</v>
      </c>
      <c r="E2470" s="115" t="s">
        <v>36013</v>
      </c>
      <c r="F2470" s="115" t="s">
        <v>36029</v>
      </c>
      <c r="G2470" s="115" t="s">
        <v>36035</v>
      </c>
      <c r="I2470" s="115" t="s">
        <v>2614</v>
      </c>
      <c r="J2470" s="115">
        <v>0.79</v>
      </c>
    </row>
    <row r="2471" spans="1:10" hidden="1">
      <c r="A2471" s="115" t="s">
        <v>2713</v>
      </c>
      <c r="B2471" s="115" t="str">
        <f t="shared" si="38"/>
        <v>TRANSPORTE DE CARGA DE QUALQUER NATUREZA,EXCLUSIVE AS DESPESAS DE CARGA E DESCARGA,TANTO DE ESPERA DO CAMINHAO COMO DO SERVENTE OU EQUIPAMENTO AUXILIAR,A VELOCIDADE MEDIA DE 25KM/H,EM CAMINHAO BASCULANTE A OLEO DIESEL,COM CAPACIDADE UTIL DE 17T</v>
      </c>
      <c r="C2471" s="115" t="s">
        <v>36005</v>
      </c>
      <c r="D2471" s="115" t="s">
        <v>36006</v>
      </c>
      <c r="E2471" s="115" t="s">
        <v>36013</v>
      </c>
      <c r="F2471" s="115" t="s">
        <v>36029</v>
      </c>
      <c r="G2471" s="115" t="s">
        <v>36035</v>
      </c>
      <c r="I2471" s="115" t="s">
        <v>2614</v>
      </c>
      <c r="J2471" s="115">
        <v>0.78</v>
      </c>
    </row>
    <row r="2472" spans="1:10" hidden="1">
      <c r="A2472" s="115" t="s">
        <v>2714</v>
      </c>
      <c r="B2472" s="115" t="str">
        <f t="shared" si="38"/>
        <v>TRANSPORTE DE CARGA DE QUALQUER NATUREZA,EXCLUSIVE AS DESPESAS DE CARGA E DESCARGA,TANTO DE ESPERA DO CAMINHAO COMO DO SERVENTE OU EQUIPAMENTO AUXILIAR,A VELOCIDADE MEDIA DE 20KM/H,EM CAMINHAO BASCULANTE A OLEO DIESEL,COM CAPACIDADE UTIL DE 17T</v>
      </c>
      <c r="C2472" s="115" t="s">
        <v>36005</v>
      </c>
      <c r="D2472" s="115" t="s">
        <v>36006</v>
      </c>
      <c r="E2472" s="115" t="s">
        <v>36015</v>
      </c>
      <c r="F2472" s="115" t="s">
        <v>36029</v>
      </c>
      <c r="G2472" s="115" t="s">
        <v>36035</v>
      </c>
      <c r="I2472" s="115" t="s">
        <v>2614</v>
      </c>
      <c r="J2472" s="115">
        <v>0.99</v>
      </c>
    </row>
    <row r="2473" spans="1:10" hidden="1">
      <c r="A2473" s="115" t="s">
        <v>2715</v>
      </c>
      <c r="B2473" s="115" t="str">
        <f t="shared" si="38"/>
        <v>TRANSPORTE DE CARGA DE QUALQUER NATUREZA,EXCLUSIVE AS DESPESAS DE CARGA E DESCARGA,TANTO DE ESPERA DO CAMINHAO COMO DO SERVENTE OU EQUIPAMENTO AUXILIAR,A VELOCIDADE MEDIA DE 20KM/H,EM CAMINHAO BASCULANTE A OLEO DIESEL,COM CAPACIDADE UTIL DE 17T</v>
      </c>
      <c r="C2473" s="115" t="s">
        <v>36005</v>
      </c>
      <c r="D2473" s="115" t="s">
        <v>36006</v>
      </c>
      <c r="E2473" s="115" t="s">
        <v>36015</v>
      </c>
      <c r="F2473" s="115" t="s">
        <v>36029</v>
      </c>
      <c r="G2473" s="115" t="s">
        <v>36035</v>
      </c>
      <c r="I2473" s="115" t="s">
        <v>2614</v>
      </c>
      <c r="J2473" s="115">
        <v>0.98</v>
      </c>
    </row>
    <row r="2474" spans="1:10" hidden="1">
      <c r="A2474" s="115" t="s">
        <v>2716</v>
      </c>
      <c r="B2474" s="115" t="str">
        <f t="shared" si="38"/>
        <v>TRANSPORTE DE CARGA DE QUALQUER NATUREZA,EXCLUSIVE AS DESPESAS DE CARGA E DESCARGA,TANTO DE ESPERA DO CAMINHAO COMO DO SERVENTE OU EQUIPAMENTO AUXILIAR,A VELOCIDADE MEDIA DE 15KM/H,EM CAMINHAO BASCULANTE A OLEO DIESEL,COM CAPACIDADE UTIL DE 17T</v>
      </c>
      <c r="C2474" s="115" t="s">
        <v>36005</v>
      </c>
      <c r="D2474" s="115" t="s">
        <v>36006</v>
      </c>
      <c r="E2474" s="115" t="s">
        <v>36016</v>
      </c>
      <c r="F2474" s="115" t="s">
        <v>36029</v>
      </c>
      <c r="G2474" s="115" t="s">
        <v>36035</v>
      </c>
      <c r="I2474" s="115" t="s">
        <v>2614</v>
      </c>
      <c r="J2474" s="115">
        <v>1.31</v>
      </c>
    </row>
    <row r="2475" spans="1:10" hidden="1">
      <c r="A2475" s="115" t="s">
        <v>2717</v>
      </c>
      <c r="B2475" s="115" t="str">
        <f t="shared" si="38"/>
        <v>TRANSPORTE DE CARGA DE QUALQUER NATUREZA,EXCLUSIVE AS DESPESAS DE CARGA E DESCARGA,TANTO DE ESPERA DO CAMINHAO COMO DO SERVENTE OU EQUIPAMENTO AUXILIAR,A VELOCIDADE MEDIA DE 15KM/H,EM CAMINHAO BASCULANTE A OLEO DIESEL,COM CAPACIDADE UTIL DE 17T</v>
      </c>
      <c r="C2475" s="115" t="s">
        <v>36005</v>
      </c>
      <c r="D2475" s="115" t="s">
        <v>36006</v>
      </c>
      <c r="E2475" s="115" t="s">
        <v>36016</v>
      </c>
      <c r="F2475" s="115" t="s">
        <v>36029</v>
      </c>
      <c r="G2475" s="115" t="s">
        <v>36035</v>
      </c>
      <c r="I2475" s="115" t="s">
        <v>2614</v>
      </c>
      <c r="J2475" s="115">
        <v>1.29</v>
      </c>
    </row>
    <row r="2476" spans="1:10" hidden="1">
      <c r="A2476" s="115" t="s">
        <v>2718</v>
      </c>
      <c r="B2476" s="115" t="str">
        <f t="shared" si="38"/>
        <v>TRANSPORTE DE CARGA DE QUALQUER NATUREZA,EXCLUSIVE AS DESPESAS DE CARGA E DESCARGA,TANTO DE ESPERA DO CAMINHAO COMO DO SERVENTE OU EQUIPAMENTO AUXILIAR,A VELOCIDADE MEDIA DE 10KM/H,EM CAMINHAO BASCULANTE A OLEO DIESEL,COM CAPACIDADE UTIL DE 17T</v>
      </c>
      <c r="C2476" s="115" t="s">
        <v>36005</v>
      </c>
      <c r="D2476" s="115" t="s">
        <v>36006</v>
      </c>
      <c r="E2476" s="115" t="s">
        <v>36017</v>
      </c>
      <c r="F2476" s="115" t="s">
        <v>36029</v>
      </c>
      <c r="G2476" s="115" t="s">
        <v>36035</v>
      </c>
      <c r="I2476" s="115" t="s">
        <v>2614</v>
      </c>
      <c r="J2476" s="115">
        <v>1.99</v>
      </c>
    </row>
    <row r="2477" spans="1:10" hidden="1">
      <c r="A2477" s="115" t="s">
        <v>2719</v>
      </c>
      <c r="B2477" s="115" t="str">
        <f t="shared" si="38"/>
        <v>TRANSPORTE DE CARGA DE QUALQUER NATUREZA,EXCLUSIVE AS DESPESAS DE CARGA E DESCARGA,TANTO DE ESPERA DO CAMINHAO COMO DO SERVENTE OU EQUIPAMENTO AUXILIAR,A VELOCIDADE MEDIA DE 10KM/H,EM CAMINHAO BASCULANTE A OLEO DIESEL,COM CAPACIDADE UTIL DE 17T</v>
      </c>
      <c r="C2477" s="115" t="s">
        <v>36005</v>
      </c>
      <c r="D2477" s="115" t="s">
        <v>36006</v>
      </c>
      <c r="E2477" s="115" t="s">
        <v>36017</v>
      </c>
      <c r="F2477" s="115" t="s">
        <v>36029</v>
      </c>
      <c r="G2477" s="115" t="s">
        <v>36035</v>
      </c>
      <c r="I2477" s="115" t="s">
        <v>2614</v>
      </c>
      <c r="J2477" s="115">
        <v>1.96</v>
      </c>
    </row>
    <row r="2478" spans="1:10" hidden="1">
      <c r="A2478" s="115" t="s">
        <v>2720</v>
      </c>
      <c r="B2478" s="115" t="str">
        <f t="shared" si="38"/>
        <v>TRANSPORTE DE CARGA DE QUALQUER NATUREZA,EXCLUSIVE AS DESPESAS DE CARGA E DESCARGA,TANTO DE ESPERA DO CAMINHAO COMO DO SERVENTE OU EQUIPAMENTO AUXILIAR,A VELOCIDADE MEDIA DE 5KM/H,EM CAMINHAO BASCULANTE A OLEO DIESEL,COM CAPACIDADE UTIL DE17T</v>
      </c>
      <c r="C2478" s="115" t="s">
        <v>36005</v>
      </c>
      <c r="D2478" s="115" t="s">
        <v>36006</v>
      </c>
      <c r="E2478" s="115" t="s">
        <v>36018</v>
      </c>
      <c r="F2478" s="115" t="s">
        <v>36031</v>
      </c>
      <c r="G2478" s="115" t="s">
        <v>36036</v>
      </c>
      <c r="I2478" s="115" t="s">
        <v>2614</v>
      </c>
      <c r="J2478" s="115">
        <v>3.97</v>
      </c>
    </row>
    <row r="2479" spans="1:10" hidden="1">
      <c r="A2479" s="115" t="s">
        <v>2721</v>
      </c>
      <c r="B2479" s="115" t="str">
        <f t="shared" si="38"/>
        <v>TRANSPORTE DE CARGA DE QUALQUER NATUREZA,EXCLUSIVE AS DESPESAS DE CARGA E DESCARGA,TANTO DE ESPERA DO CAMINHAO COMO DO SERVENTE OU EQUIPAMENTO AUXILIAR,A VELOCIDADE MEDIA DE 5KM/H,EM CAMINHAO BASCULANTE A OLEO DIESEL,COM CAPACIDADE UTIL DE17T</v>
      </c>
      <c r="C2479" s="115" t="s">
        <v>36005</v>
      </c>
      <c r="D2479" s="115" t="s">
        <v>36006</v>
      </c>
      <c r="E2479" s="115" t="s">
        <v>36018</v>
      </c>
      <c r="F2479" s="115" t="s">
        <v>36031</v>
      </c>
      <c r="G2479" s="115" t="s">
        <v>36036</v>
      </c>
      <c r="I2479" s="115" t="s">
        <v>2614</v>
      </c>
      <c r="J2479" s="115">
        <v>3.9</v>
      </c>
    </row>
    <row r="2480" spans="1:10" hidden="1">
      <c r="A2480" s="115" t="s">
        <v>2722</v>
      </c>
      <c r="B2480" s="115" t="str">
        <f t="shared" si="38"/>
        <v>TRANSPORTE DE CARGA DE QUALQUER NATUREZA,EXCLUSIVE AS DESPESAS DE CARGA E DESCARGA,TANTO DE ESPERA DA CARRETA COMO DO SERVENTE OU EQUIPAMENTO AUXILIAR,A VELOCIDADE MEDIA DE 50KM/H,EM CARRETA,COM CAPACIDADE UTIL DE 30T</v>
      </c>
      <c r="C2480" s="115" t="s">
        <v>36005</v>
      </c>
      <c r="D2480" s="115" t="s">
        <v>36037</v>
      </c>
      <c r="E2480" s="115" t="s">
        <v>36038</v>
      </c>
      <c r="F2480" s="115" t="s">
        <v>36039</v>
      </c>
      <c r="I2480" s="115" t="s">
        <v>2614</v>
      </c>
      <c r="J2480" s="115">
        <v>0.31</v>
      </c>
    </row>
    <row r="2481" spans="1:10" hidden="1">
      <c r="A2481" s="115" t="s">
        <v>2723</v>
      </c>
      <c r="B2481" s="115" t="str">
        <f t="shared" si="38"/>
        <v>TRANSPORTE DE CARGA DE QUALQUER NATUREZA,EXCLUSIVE AS DESPESAS DE CARGA E DESCARGA,TANTO DE ESPERA DA CARRETA COMO DO SERVENTE OU EQUIPAMENTO AUXILIAR,A VELOCIDADE MEDIA DE 50KM/H,EM CARRETA,COM CAPACIDADE UTIL DE 30T</v>
      </c>
      <c r="C2481" s="115" t="s">
        <v>36005</v>
      </c>
      <c r="D2481" s="115" t="s">
        <v>36037</v>
      </c>
      <c r="E2481" s="115" t="s">
        <v>36038</v>
      </c>
      <c r="F2481" s="115" t="s">
        <v>36039</v>
      </c>
      <c r="I2481" s="115" t="s">
        <v>2614</v>
      </c>
      <c r="J2481" s="115">
        <v>0.3</v>
      </c>
    </row>
    <row r="2482" spans="1:10" hidden="1">
      <c r="A2482" s="115" t="s">
        <v>2724</v>
      </c>
      <c r="B2482" s="115" t="str">
        <f t="shared" si="38"/>
        <v>TRANSPORTE DE CARGA DE QUALQUER NATUREZA,EXCLUSIVE AS DESPESAS DE CARGA E DESCARGA,TANTO DE ESPERA DA CARRETA COMO DO SERVENTE OU EQUIPAMENTO AUXILIAR,A VELOCIDADE MEDIA DE 40KM/H,EM CARRETA,COM CAPACIDADE UTIL DE 30T</v>
      </c>
      <c r="C2482" s="115" t="s">
        <v>36005</v>
      </c>
      <c r="D2482" s="115" t="s">
        <v>36037</v>
      </c>
      <c r="E2482" s="115" t="s">
        <v>36040</v>
      </c>
      <c r="F2482" s="115" t="s">
        <v>36039</v>
      </c>
      <c r="I2482" s="115" t="s">
        <v>2614</v>
      </c>
      <c r="J2482" s="115">
        <v>0.4</v>
      </c>
    </row>
    <row r="2483" spans="1:10" hidden="1">
      <c r="A2483" s="115" t="s">
        <v>2725</v>
      </c>
      <c r="B2483" s="115" t="str">
        <f t="shared" si="38"/>
        <v>TRANSPORTE DE CARGA DE QUALQUER NATUREZA,EXCLUSIVE AS DESPESAS DE CARGA E DESCARGA,TANTO DE ESPERA DA CARRETA COMO DO SERVENTE OU EQUIPAMENTO AUXILIAR,A VELOCIDADE MEDIA DE 40KM/H,EM CARRETA,COM CAPACIDADE UTIL DE 30T</v>
      </c>
      <c r="C2483" s="115" t="s">
        <v>36005</v>
      </c>
      <c r="D2483" s="115" t="s">
        <v>36037</v>
      </c>
      <c r="E2483" s="115" t="s">
        <v>36040</v>
      </c>
      <c r="F2483" s="115" t="s">
        <v>36039</v>
      </c>
      <c r="I2483" s="115" t="s">
        <v>2614</v>
      </c>
      <c r="J2483" s="115">
        <v>0.4</v>
      </c>
    </row>
    <row r="2484" spans="1:10" hidden="1">
      <c r="A2484" s="115" t="s">
        <v>2726</v>
      </c>
      <c r="B2484" s="115" t="str">
        <f t="shared" si="38"/>
        <v>TRANSPORTE DE CARGA DE QUALQUER NATUREZA,EXCLUSIVE AS DESPESAS DE CARGA E DESCARGA,TANTO DE ESPERA DA CARRETA COMO DO SERVENTE OU EQUIPAMENTO AUXILIAR,A VELOCIDADE MEDIA DE 30KM/H,EM CARRETA,COM CAPACIDADE UTIL DE 30T</v>
      </c>
      <c r="C2484" s="115" t="s">
        <v>36005</v>
      </c>
      <c r="D2484" s="115" t="s">
        <v>36037</v>
      </c>
      <c r="E2484" s="115" t="s">
        <v>36041</v>
      </c>
      <c r="F2484" s="115" t="s">
        <v>36039</v>
      </c>
      <c r="I2484" s="115" t="s">
        <v>2614</v>
      </c>
      <c r="J2484" s="115">
        <v>0.52</v>
      </c>
    </row>
    <row r="2485" spans="1:10" hidden="1">
      <c r="A2485" s="115" t="s">
        <v>2727</v>
      </c>
      <c r="B2485" s="115" t="str">
        <f t="shared" si="38"/>
        <v>TRANSPORTE DE CARGA DE QUALQUER NATUREZA,EXCLUSIVE AS DESPESAS DE CARGA E DESCARGA,TANTO DE ESPERA DA CARRETA COMO DO SERVENTE OU EQUIPAMENTO AUXILIAR,A VELOCIDADE MEDIA DE 30KM/H,EM CARRETA,COM CAPACIDADE UTIL DE 30T</v>
      </c>
      <c r="C2485" s="115" t="s">
        <v>36005</v>
      </c>
      <c r="D2485" s="115" t="s">
        <v>36037</v>
      </c>
      <c r="E2485" s="115" t="s">
        <v>36041</v>
      </c>
      <c r="F2485" s="115" t="s">
        <v>36039</v>
      </c>
      <c r="I2485" s="115" t="s">
        <v>2614</v>
      </c>
      <c r="J2485" s="115">
        <v>0.52</v>
      </c>
    </row>
    <row r="2486" spans="1:10" hidden="1">
      <c r="A2486" s="115" t="s">
        <v>2728</v>
      </c>
      <c r="B2486" s="115" t="str">
        <f t="shared" si="38"/>
        <v>TRANSPORTE DE CARGA DE QUALQUER NATUREZA,EXCLUSIVE AS DESPESAS DE CARGA E DESCARGA TANTO DE ESPERA DO SERVENTE E MANOBRA DO EQUIPAMENTO AUXILIAR,A VELOCIDADE MEDIA DE 5KM/H,EM DUMPER DE 18HP A OLEO DIESEL COM CAPACIDADE UTIL DE 2,3T OU 1000L</v>
      </c>
      <c r="C2486" s="115" t="s">
        <v>36005</v>
      </c>
      <c r="D2486" s="115" t="s">
        <v>36042</v>
      </c>
      <c r="E2486" s="115" t="s">
        <v>36043</v>
      </c>
      <c r="F2486" s="115" t="s">
        <v>36044</v>
      </c>
      <c r="G2486" s="115" t="s">
        <v>1018</v>
      </c>
      <c r="I2486" s="115" t="s">
        <v>2614</v>
      </c>
      <c r="J2486" s="115">
        <v>8.1300000000000008</v>
      </c>
    </row>
    <row r="2487" spans="1:10" hidden="1">
      <c r="A2487" s="115" t="s">
        <v>2729</v>
      </c>
      <c r="B2487" s="115" t="str">
        <f t="shared" si="38"/>
        <v>TRANSPORTE DE CARGA DE QUALQUER NATUREZA,EXCLUSIVE AS DESPESAS DE CARGA E DESCARGA TANTO DE ESPERA DO SERVENTE E MANOBRA DO EQUIPAMENTO AUXILIAR,A VELOCIDADE MEDIA DE 5KM/H,EM DUMPER DE 18HP A OLEO DIESEL COM CAPACIDADE UTIL DE 2,3T OU 1000L</v>
      </c>
      <c r="C2487" s="115" t="s">
        <v>36005</v>
      </c>
      <c r="D2487" s="115" t="s">
        <v>36042</v>
      </c>
      <c r="E2487" s="115" t="s">
        <v>36043</v>
      </c>
      <c r="F2487" s="115" t="s">
        <v>36044</v>
      </c>
      <c r="G2487" s="115" t="s">
        <v>1018</v>
      </c>
      <c r="I2487" s="115" t="s">
        <v>2614</v>
      </c>
      <c r="J2487" s="115">
        <v>7.52</v>
      </c>
    </row>
    <row r="2488" spans="1:10" hidden="1">
      <c r="A2488" s="115" t="s">
        <v>2730</v>
      </c>
      <c r="B2488" s="115" t="str">
        <f t="shared" si="38"/>
        <v>TRANSPORTE DE CONTAINER,SEGUNDO DESCRICAO DA FAMILIA 02.006,EXCLUSIVE CARGA E DESCARGA(VIDE ITEM 04.013.0015)</v>
      </c>
      <c r="C2488" s="115" t="s">
        <v>36045</v>
      </c>
      <c r="D2488" s="115" t="s">
        <v>36046</v>
      </c>
      <c r="I2488" s="115" t="s">
        <v>2731</v>
      </c>
      <c r="J2488" s="115">
        <v>24.2</v>
      </c>
    </row>
    <row r="2489" spans="1:10" hidden="1">
      <c r="A2489" s="115" t="s">
        <v>2732</v>
      </c>
      <c r="B2489" s="115" t="str">
        <f t="shared" si="38"/>
        <v>TRANSPORTE DE CONTAINER,SEGUNDO DESCRICAO DA FAMILIA 02.006,EXCLUSIVE CARGA E DESCARGA(VIDE ITEM 04.013.0015)</v>
      </c>
      <c r="C2489" s="115" t="s">
        <v>36045</v>
      </c>
      <c r="D2489" s="115" t="s">
        <v>36046</v>
      </c>
      <c r="I2489" s="115" t="s">
        <v>2731</v>
      </c>
      <c r="J2489" s="115">
        <v>23.36</v>
      </c>
    </row>
    <row r="2490" spans="1:10" hidden="1">
      <c r="A2490" s="115" t="s">
        <v>2733</v>
      </c>
      <c r="B2490" s="115" t="str">
        <f t="shared" si="38"/>
        <v>TRANSPORTE DE EQUIPAMENTOS PESADOS EM CARRETAS,EXCLUSIVE A CARGA E DESCARGA(VIDE ITEM 04.014.0091) E O CUSTO HORARIO DOS EQUIPAMENTOS TRANSPORTADOS</v>
      </c>
      <c r="C2490" s="115" t="s">
        <v>36047</v>
      </c>
      <c r="D2490" s="115" t="s">
        <v>36048</v>
      </c>
      <c r="E2490" s="115" t="s">
        <v>36049</v>
      </c>
      <c r="I2490" s="115" t="s">
        <v>2614</v>
      </c>
      <c r="J2490" s="115">
        <v>1.61</v>
      </c>
    </row>
    <row r="2491" spans="1:10" hidden="1">
      <c r="A2491" s="115" t="s">
        <v>2734</v>
      </c>
      <c r="B2491" s="115" t="str">
        <f t="shared" si="38"/>
        <v>TRANSPORTE DE EQUIPAMENTOS PESADOS EM CARRETAS,EXCLUSIVE A CARGA E DESCARGA(VIDE ITEM 04.014.0091) E O CUSTO HORARIO DOS EQUIPAMENTOS TRANSPORTADOS</v>
      </c>
      <c r="C2491" s="115" t="s">
        <v>36047</v>
      </c>
      <c r="D2491" s="115" t="s">
        <v>36048</v>
      </c>
      <c r="E2491" s="115" t="s">
        <v>36049</v>
      </c>
      <c r="I2491" s="115" t="s">
        <v>2614</v>
      </c>
      <c r="J2491" s="115">
        <v>1.59</v>
      </c>
    </row>
    <row r="2492" spans="1:10" hidden="1">
      <c r="A2492" s="115" t="s">
        <v>2735</v>
      </c>
      <c r="B2492" s="115" t="str">
        <f t="shared" si="38"/>
        <v>TRANSPORTE DE TUBO RIBLOC COM DIAMETRO DE 400MM,EM CAMINHAO,DISTANCIA ATE 3KM,INCLUSIVE CARGA E DESCARGA</v>
      </c>
      <c r="C2492" s="115" t="s">
        <v>36050</v>
      </c>
      <c r="D2492" s="115" t="s">
        <v>36051</v>
      </c>
      <c r="I2492" s="115" t="s">
        <v>6</v>
      </c>
      <c r="J2492" s="115">
        <v>14.03</v>
      </c>
    </row>
    <row r="2493" spans="1:10" hidden="1">
      <c r="A2493" s="115" t="s">
        <v>2736</v>
      </c>
      <c r="B2493" s="115" t="str">
        <f t="shared" si="38"/>
        <v>TRANSPORTE DE TUBO RIBLOC COM DIAMETRO DE 400MM,EM CAMINHAO,DISTANCIA ATE 3KM,INCLUSIVE CARGA E DESCARGA</v>
      </c>
      <c r="C2493" s="115" t="s">
        <v>36050</v>
      </c>
      <c r="D2493" s="115" t="s">
        <v>36051</v>
      </c>
      <c r="I2493" s="115" t="s">
        <v>6</v>
      </c>
      <c r="J2493" s="115">
        <v>13.16</v>
      </c>
    </row>
    <row r="2494" spans="1:10" hidden="1">
      <c r="A2494" s="115" t="s">
        <v>2737</v>
      </c>
      <c r="B2494" s="115" t="str">
        <f t="shared" si="38"/>
        <v>TRANSPORTE DE TUBO RIBLOC COM DIAMETRO DE 500MM,EM CAMINHAO,DISTANCIA ATE 3KM,INCLUSIVE CARGA E DESCARGA</v>
      </c>
      <c r="C2494" s="115" t="s">
        <v>36052</v>
      </c>
      <c r="D2494" s="115" t="s">
        <v>36051</v>
      </c>
      <c r="I2494" s="115" t="s">
        <v>6</v>
      </c>
      <c r="J2494" s="115">
        <v>14.74</v>
      </c>
    </row>
    <row r="2495" spans="1:10" hidden="1">
      <c r="A2495" s="115" t="s">
        <v>2738</v>
      </c>
      <c r="B2495" s="115" t="str">
        <f t="shared" si="38"/>
        <v>TRANSPORTE DE TUBO RIBLOC COM DIAMETRO DE 500MM,EM CAMINHAO,DISTANCIA ATE 3KM,INCLUSIVE CARGA E DESCARGA</v>
      </c>
      <c r="C2495" s="115" t="s">
        <v>36052</v>
      </c>
      <c r="D2495" s="115" t="s">
        <v>36051</v>
      </c>
      <c r="I2495" s="115" t="s">
        <v>6</v>
      </c>
      <c r="J2495" s="115">
        <v>13.83</v>
      </c>
    </row>
    <row r="2496" spans="1:10" hidden="1">
      <c r="A2496" s="115" t="s">
        <v>2739</v>
      </c>
      <c r="B2496" s="115" t="str">
        <f t="shared" si="38"/>
        <v>TRANSPORTE DE TUBO RIBLOC COM DIAMETRO DE 600MM,EM CAMINHAO,DISTANCIA ATE 3KM,INCLUSIVE CARGA E DESCARGA</v>
      </c>
      <c r="C2496" s="115" t="s">
        <v>36053</v>
      </c>
      <c r="D2496" s="115" t="s">
        <v>36051</v>
      </c>
      <c r="I2496" s="115" t="s">
        <v>33837</v>
      </c>
      <c r="J2496" s="115">
        <v>15.47</v>
      </c>
    </row>
    <row r="2497" spans="1:10" hidden="1">
      <c r="A2497" s="115" t="s">
        <v>2740</v>
      </c>
      <c r="B2497" s="115" t="str">
        <f t="shared" si="38"/>
        <v>TRANSPORTE DE TUBO RIBLOC COM DIAMETRO DE 600MM,EM CAMINHAO,DISTANCIA ATE 3KM,INCLUSIVE CARGA E DESCARGA</v>
      </c>
      <c r="C2497" s="115" t="s">
        <v>36053</v>
      </c>
      <c r="D2497" s="115" t="s">
        <v>36051</v>
      </c>
      <c r="I2497" s="115" t="s">
        <v>33837</v>
      </c>
      <c r="J2497" s="115">
        <v>14.52</v>
      </c>
    </row>
    <row r="2498" spans="1:10" hidden="1">
      <c r="A2498" s="115" t="s">
        <v>2741</v>
      </c>
      <c r="B2498" s="115" t="str">
        <f t="shared" si="38"/>
        <v>TRANSPORTE DE TUBO RIBLOC COM DIAMETRO DE 700MM,EM CAMINHAO,DISTANCIA ATE 3KM,INCLUSIVE CARGA E DESCARGA</v>
      </c>
      <c r="C2498" s="115" t="s">
        <v>36054</v>
      </c>
      <c r="D2498" s="115" t="s">
        <v>36051</v>
      </c>
      <c r="I2498" s="115" t="s">
        <v>6</v>
      </c>
      <c r="J2498" s="115">
        <v>16.25</v>
      </c>
    </row>
    <row r="2499" spans="1:10" hidden="1">
      <c r="A2499" s="115" t="s">
        <v>2742</v>
      </c>
      <c r="B2499" s="115" t="str">
        <f t="shared" si="38"/>
        <v>TRANSPORTE DE TUBO RIBLOC COM DIAMETRO DE 700MM,EM CAMINHAO,DISTANCIA ATE 3KM,INCLUSIVE CARGA E DESCARGA</v>
      </c>
      <c r="C2499" s="115" t="s">
        <v>36054</v>
      </c>
      <c r="D2499" s="115" t="s">
        <v>36051</v>
      </c>
      <c r="I2499" s="115" t="s">
        <v>6</v>
      </c>
      <c r="J2499" s="115">
        <v>15.25</v>
      </c>
    </row>
    <row r="2500" spans="1:10" hidden="1">
      <c r="A2500" s="115" t="s">
        <v>2743</v>
      </c>
      <c r="B2500" s="115" t="str">
        <f t="shared" si="38"/>
        <v>TRANSPORTE DE TUBO RIBLOC COM DIAMETRO DE 800MM,EM CAMINHAO,DISTANCIA ATE 3KM,INCLUSIVE CARGA E DESCARGA</v>
      </c>
      <c r="C2500" s="115" t="s">
        <v>36055</v>
      </c>
      <c r="D2500" s="115" t="s">
        <v>36051</v>
      </c>
      <c r="I2500" s="115" t="s">
        <v>6</v>
      </c>
      <c r="J2500" s="115">
        <v>17.03</v>
      </c>
    </row>
    <row r="2501" spans="1:10" hidden="1">
      <c r="A2501" s="115" t="s">
        <v>2744</v>
      </c>
      <c r="B2501" s="115" t="str">
        <f t="shared" ref="B2501:B2564" si="39">C2501&amp;D2501&amp;E2501&amp;F2501&amp;G2501&amp;H2501</f>
        <v>TRANSPORTE DE TUBO RIBLOC COM DIAMETRO DE 800MM,EM CAMINHAO,DISTANCIA ATE 3KM,INCLUSIVE CARGA E DESCARGA</v>
      </c>
      <c r="C2501" s="115" t="s">
        <v>36055</v>
      </c>
      <c r="D2501" s="115" t="s">
        <v>36051</v>
      </c>
      <c r="I2501" s="115" t="s">
        <v>6</v>
      </c>
      <c r="J2501" s="115">
        <v>15.98</v>
      </c>
    </row>
    <row r="2502" spans="1:10" hidden="1">
      <c r="A2502" s="115" t="s">
        <v>2745</v>
      </c>
      <c r="B2502" s="115" t="str">
        <f t="shared" si="39"/>
        <v>TRANSPORTE DE TUBO RIBLOC COM DIAMETRO DE 900MM,EM CAMINHAO,DISTANCIA ATE 3KM,INCLUSIVE CARGA E DESCARGA</v>
      </c>
      <c r="C2502" s="115" t="s">
        <v>36056</v>
      </c>
      <c r="D2502" s="115" t="s">
        <v>36051</v>
      </c>
      <c r="I2502" s="115" t="s">
        <v>6</v>
      </c>
      <c r="J2502" s="115">
        <v>17.899999999999999</v>
      </c>
    </row>
    <row r="2503" spans="1:10" hidden="1">
      <c r="A2503" s="115" t="s">
        <v>2746</v>
      </c>
      <c r="B2503" s="115" t="str">
        <f t="shared" si="39"/>
        <v>TRANSPORTE DE TUBO RIBLOC COM DIAMETRO DE 900MM,EM CAMINHAO,DISTANCIA ATE 3KM,INCLUSIVE CARGA E DESCARGA</v>
      </c>
      <c r="C2503" s="115" t="s">
        <v>36056</v>
      </c>
      <c r="D2503" s="115" t="s">
        <v>36051</v>
      </c>
      <c r="I2503" s="115" t="s">
        <v>6</v>
      </c>
      <c r="J2503" s="115">
        <v>16.79</v>
      </c>
    </row>
    <row r="2504" spans="1:10" hidden="1">
      <c r="A2504" s="115" t="s">
        <v>2747</v>
      </c>
      <c r="B2504" s="115" t="str">
        <f t="shared" si="39"/>
        <v>TRANSPORTE DE TUBO RIBLOC COM DIAMETRO DE 1000MM,EM CAMINHAO,DISTANCIA ATE 3KM,INCLUSIVE CARGA E DESCARGA</v>
      </c>
      <c r="C2504" s="115" t="s">
        <v>36057</v>
      </c>
      <c r="D2504" s="115" t="s">
        <v>36058</v>
      </c>
      <c r="I2504" s="115" t="s">
        <v>6</v>
      </c>
      <c r="J2504" s="115">
        <v>18.82</v>
      </c>
    </row>
    <row r="2505" spans="1:10" hidden="1">
      <c r="A2505" s="115" t="s">
        <v>2748</v>
      </c>
      <c r="B2505" s="115" t="str">
        <f t="shared" si="39"/>
        <v>TRANSPORTE DE TUBO RIBLOC COM DIAMETRO DE 1000MM,EM CAMINHAO,DISTANCIA ATE 3KM,INCLUSIVE CARGA E DESCARGA</v>
      </c>
      <c r="C2505" s="115" t="s">
        <v>36057</v>
      </c>
      <c r="D2505" s="115" t="s">
        <v>36058</v>
      </c>
      <c r="I2505" s="115" t="s">
        <v>6</v>
      </c>
      <c r="J2505" s="115">
        <v>17.66</v>
      </c>
    </row>
    <row r="2506" spans="1:10" hidden="1">
      <c r="A2506" s="115" t="s">
        <v>2749</v>
      </c>
      <c r="B2506" s="115" t="str">
        <f t="shared" si="39"/>
        <v>TRANSPORTE DE TUBO RIBLOC COM DIAMETRO DE 1100MM,EM CAMINHAO,DISTANCIA ATE 3KM,INCLUSIVE CARGA E DESCARGA</v>
      </c>
      <c r="C2506" s="115" t="s">
        <v>36059</v>
      </c>
      <c r="D2506" s="115" t="s">
        <v>36058</v>
      </c>
      <c r="I2506" s="115" t="s">
        <v>6</v>
      </c>
      <c r="J2506" s="115">
        <v>19.739999999999998</v>
      </c>
    </row>
    <row r="2507" spans="1:10" hidden="1">
      <c r="A2507" s="115" t="s">
        <v>2750</v>
      </c>
      <c r="B2507" s="115" t="str">
        <f t="shared" si="39"/>
        <v>TRANSPORTE DE TUBO RIBLOC COM DIAMETRO DE 1100MM,EM CAMINHAO,DISTANCIA ATE 3KM,INCLUSIVE CARGA E DESCARGA</v>
      </c>
      <c r="C2507" s="115" t="s">
        <v>36059</v>
      </c>
      <c r="D2507" s="115" t="s">
        <v>36058</v>
      </c>
      <c r="I2507" s="115" t="s">
        <v>6</v>
      </c>
      <c r="J2507" s="115">
        <v>18.53</v>
      </c>
    </row>
    <row r="2508" spans="1:10" hidden="1">
      <c r="A2508" s="115" t="s">
        <v>2751</v>
      </c>
      <c r="B2508" s="115" t="str">
        <f t="shared" si="39"/>
        <v>TRANSPORTE DE TUBO RIBLOC COM DIAMETRO DE 1200MM,EM CAMINHAO,DISTANCIA ATE 3KM,INCLUSIVE CARGA E DESCARGA</v>
      </c>
      <c r="C2508" s="115" t="s">
        <v>36060</v>
      </c>
      <c r="D2508" s="115" t="s">
        <v>36058</v>
      </c>
      <c r="I2508" s="115" t="s">
        <v>6</v>
      </c>
      <c r="J2508" s="115">
        <v>20.69</v>
      </c>
    </row>
    <row r="2509" spans="1:10" hidden="1">
      <c r="A2509" s="115" t="s">
        <v>2752</v>
      </c>
      <c r="B2509" s="115" t="str">
        <f t="shared" si="39"/>
        <v>TRANSPORTE DE TUBO RIBLOC COM DIAMETRO DE 1200MM,EM CAMINHAO,DISTANCIA ATE 3KM,INCLUSIVE CARGA E DESCARGA</v>
      </c>
      <c r="C2509" s="115" t="s">
        <v>36060</v>
      </c>
      <c r="D2509" s="115" t="s">
        <v>36058</v>
      </c>
      <c r="I2509" s="115" t="s">
        <v>6</v>
      </c>
      <c r="J2509" s="115">
        <v>19.420000000000002</v>
      </c>
    </row>
    <row r="2510" spans="1:10" hidden="1">
      <c r="A2510" s="115" t="s">
        <v>2753</v>
      </c>
      <c r="B2510" s="115" t="str">
        <f t="shared" si="39"/>
        <v>CARGA MANUAL E DESCARGA MECANICA DE MATERIAL A GRANEL(AGREGADOS,PEDRA-DE-MAO,PARALELOS,TERRA E ESCOMBROS),COMPREENDENDOOS TEMPOS PARA CARGA,DESCARGA E MANOBRAS DO CAMINHAO BASCULANTE A OLEO DIESEL,COM CAPACIDADE UTIL DE 8T,EMPREGANDO 2 SERVENTES NA CARGA</v>
      </c>
      <c r="C2510" s="115" t="s">
        <v>36061</v>
      </c>
      <c r="D2510" s="115" t="s">
        <v>36062</v>
      </c>
      <c r="E2510" s="115" t="s">
        <v>36063</v>
      </c>
      <c r="F2510" s="115" t="s">
        <v>36064</v>
      </c>
      <c r="G2510" s="115" t="s">
        <v>36065</v>
      </c>
      <c r="I2510" s="115" t="s">
        <v>685</v>
      </c>
      <c r="J2510" s="115">
        <v>29.66</v>
      </c>
    </row>
    <row r="2511" spans="1:10" hidden="1">
      <c r="A2511" s="115" t="s">
        <v>2754</v>
      </c>
      <c r="B2511" s="115" t="str">
        <f t="shared" si="39"/>
        <v>CARGA MANUAL E DESCARGA MECANICA DE MATERIAL A GRANEL(AGREGADOS,PEDRA-DE-MAO,PARALELOS,TERRA E ESCOMBROS),COMPREENDENDOOS TEMPOS PARA CARGA,DESCARGA E MANOBRAS DO CAMINHAO BASCULANTE A OLEO DIESEL,COM CAPACIDADE UTIL DE 8T,EMPREGANDO 2 SERVENTES NA CARGA</v>
      </c>
      <c r="C2511" s="115" t="s">
        <v>36061</v>
      </c>
      <c r="D2511" s="115" t="s">
        <v>36062</v>
      </c>
      <c r="E2511" s="115" t="s">
        <v>36063</v>
      </c>
      <c r="F2511" s="115" t="s">
        <v>36064</v>
      </c>
      <c r="G2511" s="115" t="s">
        <v>36065</v>
      </c>
      <c r="I2511" s="115" t="s">
        <v>685</v>
      </c>
      <c r="J2511" s="115">
        <v>26.95</v>
      </c>
    </row>
    <row r="2512" spans="1:10" hidden="1">
      <c r="A2512" s="115" t="s">
        <v>2755</v>
      </c>
      <c r="B2512" s="115" t="str">
        <f t="shared" si="39"/>
        <v>CARGA MANUAL E DESCARGA MECANICA DE MATERIAL A GRANEL(AGREGADOS,PEDRA-DE-MAO,PARALELOS,TERRA E ESCOMBROS),COMPREENDENDOOS TEMPOS PARA CARGA,DESCARGA E MANOBRAS DO CAMINHAO BASCULANTE A OLEO DIESEL,COM CAPACIDADE UTIL DE 8T,EMPREGANDO 4 SERVENTES NA CARGA</v>
      </c>
      <c r="C2512" s="115" t="s">
        <v>36061</v>
      </c>
      <c r="D2512" s="115" t="s">
        <v>36062</v>
      </c>
      <c r="E2512" s="115" t="s">
        <v>36063</v>
      </c>
      <c r="F2512" s="115" t="s">
        <v>36066</v>
      </c>
      <c r="G2512" s="115" t="s">
        <v>36065</v>
      </c>
      <c r="I2512" s="115" t="s">
        <v>685</v>
      </c>
      <c r="J2512" s="115">
        <v>21.25</v>
      </c>
    </row>
    <row r="2513" spans="1:10" hidden="1">
      <c r="A2513" s="115" t="s">
        <v>2756</v>
      </c>
      <c r="B2513" s="115" t="str">
        <f t="shared" si="39"/>
        <v>CARGA MANUAL E DESCARGA MECANICA DE MATERIAL A GRANEL(AGREGADOS,PEDRA-DE-MAO,PARALELOS,TERRA E ESCOMBROS),COMPREENDENDOOS TEMPOS PARA CARGA,DESCARGA E MANOBRAS DO CAMINHAO BASCULANTE A OLEO DIESEL,COM CAPACIDADE UTIL DE 8T,EMPREGANDO 4 SERVENTES NA CARGA</v>
      </c>
      <c r="C2513" s="115" t="s">
        <v>36061</v>
      </c>
      <c r="D2513" s="115" t="s">
        <v>36062</v>
      </c>
      <c r="E2513" s="115" t="s">
        <v>36063</v>
      </c>
      <c r="F2513" s="115" t="s">
        <v>36066</v>
      </c>
      <c r="G2513" s="115" t="s">
        <v>36065</v>
      </c>
      <c r="I2513" s="115" t="s">
        <v>685</v>
      </c>
      <c r="J2513" s="115">
        <v>19.079999999999998</v>
      </c>
    </row>
    <row r="2514" spans="1:10" hidden="1">
      <c r="A2514" s="115" t="s">
        <v>2757</v>
      </c>
      <c r="B2514" s="115" t="str">
        <f t="shared" si="39"/>
        <v>CARGA MANUAL E DESCARGA MECANICA DE MATERIAL A GRANEL(AGREGADOS,PEDRA-DE-MAO,PARALELOS,TERRA E ESCOMBROS),COMPREENDENDOOS TEMPOS PARA CARGA,DESCARGA E MANOBRAS DO CAMINHAO BASCULANTE A OLEO DIESEL,COM CAPACIDADE UTIL DE 12T,EMPREGANDO 4 SERVENTES NA CARGA</v>
      </c>
      <c r="C2514" s="115" t="s">
        <v>36061</v>
      </c>
      <c r="D2514" s="115" t="s">
        <v>36062</v>
      </c>
      <c r="E2514" s="115" t="s">
        <v>36063</v>
      </c>
      <c r="F2514" s="115" t="s">
        <v>36067</v>
      </c>
      <c r="G2514" s="115" t="s">
        <v>36068</v>
      </c>
      <c r="I2514" s="115" t="s">
        <v>685</v>
      </c>
      <c r="J2514" s="115">
        <v>21.81</v>
      </c>
    </row>
    <row r="2515" spans="1:10" hidden="1">
      <c r="A2515" s="115" t="s">
        <v>2758</v>
      </c>
      <c r="B2515" s="115" t="str">
        <f t="shared" si="39"/>
        <v>CARGA MANUAL E DESCARGA MECANICA DE MATERIAL A GRANEL(AGREGADOS,PEDRA-DE-MAO,PARALELOS,TERRA E ESCOMBROS),COMPREENDENDOOS TEMPOS PARA CARGA,DESCARGA E MANOBRAS DO CAMINHAO BASCULANTE A OLEO DIESEL,COM CAPACIDADE UTIL DE 12T,EMPREGANDO 4 SERVENTES NA CARGA</v>
      </c>
      <c r="C2515" s="115" t="s">
        <v>36061</v>
      </c>
      <c r="D2515" s="115" t="s">
        <v>36062</v>
      </c>
      <c r="E2515" s="115" t="s">
        <v>36063</v>
      </c>
      <c r="F2515" s="115" t="s">
        <v>36067</v>
      </c>
      <c r="G2515" s="115" t="s">
        <v>36068</v>
      </c>
      <c r="I2515" s="115" t="s">
        <v>685</v>
      </c>
      <c r="J2515" s="115">
        <v>19.64</v>
      </c>
    </row>
    <row r="2516" spans="1:10" hidden="1">
      <c r="A2516" s="115" t="s">
        <v>2759</v>
      </c>
      <c r="B2516" s="115"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15" t="s">
        <v>36061</v>
      </c>
      <c r="D2516" s="115" t="s">
        <v>36069</v>
      </c>
      <c r="E2516" s="115" t="s">
        <v>36070</v>
      </c>
      <c r="F2516" s="115" t="s">
        <v>36071</v>
      </c>
      <c r="G2516" s="115" t="s">
        <v>36072</v>
      </c>
      <c r="I2516" s="115" t="s">
        <v>685</v>
      </c>
      <c r="J2516" s="115">
        <v>40.119999999999997</v>
      </c>
    </row>
    <row r="2517" spans="1:10" hidden="1">
      <c r="A2517" s="115" t="s">
        <v>2760</v>
      </c>
      <c r="B2517" s="115"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15" t="s">
        <v>36061</v>
      </c>
      <c r="D2517" s="115" t="s">
        <v>36069</v>
      </c>
      <c r="E2517" s="115" t="s">
        <v>36070</v>
      </c>
      <c r="F2517" s="115" t="s">
        <v>36071</v>
      </c>
      <c r="G2517" s="115" t="s">
        <v>36072</v>
      </c>
      <c r="I2517" s="115" t="s">
        <v>685</v>
      </c>
      <c r="J2517" s="115">
        <v>36.299999999999997</v>
      </c>
    </row>
    <row r="2518" spans="1:10" hidden="1">
      <c r="A2518" s="115" t="s">
        <v>2761</v>
      </c>
      <c r="B2518" s="115" t="str">
        <f t="shared" si="39"/>
        <v>CARGA E DESCARGA MANUAL DE PECAS DE PESO REDUZIDO:TIJOLOS,TELHAS,CIMENTO E AGREGADOS EM SACOS,EM CAMINHAO DE CARROCERIAFIXA A OLEO DIESEL,COM CAPACIDADE UTIL DE 7,5T,INCLUSIVE O TEMPO DE CARGA,DESCARGA E MANOBRA</v>
      </c>
      <c r="C2518" s="115" t="s">
        <v>36073</v>
      </c>
      <c r="D2518" s="115" t="s">
        <v>36074</v>
      </c>
      <c r="E2518" s="115" t="s">
        <v>36075</v>
      </c>
      <c r="F2518" s="115" t="s">
        <v>36076</v>
      </c>
      <c r="I2518" s="115" t="s">
        <v>685</v>
      </c>
      <c r="J2518" s="115">
        <v>45.08</v>
      </c>
    </row>
    <row r="2519" spans="1:10" hidden="1">
      <c r="A2519" s="115" t="s">
        <v>2762</v>
      </c>
      <c r="B2519" s="115" t="str">
        <f t="shared" si="39"/>
        <v>CARGA E DESCARGA MANUAL DE PECAS DE PESO REDUZIDO:TIJOLOS,TELHAS,CIMENTO E AGREGADOS EM SACOS,EM CAMINHAO DE CARROCERIAFIXA A OLEO DIESEL,COM CAPACIDADE UTIL DE 7,5T,INCLUSIVE O TEMPO DE CARGA,DESCARGA E MANOBRA</v>
      </c>
      <c r="C2519" s="115" t="s">
        <v>36073</v>
      </c>
      <c r="D2519" s="115" t="s">
        <v>36074</v>
      </c>
      <c r="E2519" s="115" t="s">
        <v>36075</v>
      </c>
      <c r="F2519" s="115" t="s">
        <v>36076</v>
      </c>
      <c r="I2519" s="115" t="s">
        <v>685</v>
      </c>
      <c r="J2519" s="115">
        <v>40.29</v>
      </c>
    </row>
    <row r="2520" spans="1:10" hidden="1">
      <c r="A2520" s="115" t="s">
        <v>2763</v>
      </c>
      <c r="B2520" s="115"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0" s="115" t="s">
        <v>36077</v>
      </c>
      <c r="D2520" s="115" t="s">
        <v>36078</v>
      </c>
      <c r="E2520" s="115" t="s">
        <v>36079</v>
      </c>
      <c r="F2520" s="115" t="s">
        <v>36080</v>
      </c>
      <c r="G2520" s="115" t="s">
        <v>36081</v>
      </c>
      <c r="I2520" s="115" t="s">
        <v>685</v>
      </c>
      <c r="J2520" s="115">
        <v>80.97</v>
      </c>
    </row>
    <row r="2521" spans="1:10" hidden="1">
      <c r="A2521" s="115" t="s">
        <v>2764</v>
      </c>
      <c r="B2521" s="115"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1" s="115" t="s">
        <v>36077</v>
      </c>
      <c r="D2521" s="115" t="s">
        <v>36078</v>
      </c>
      <c r="E2521" s="115" t="s">
        <v>36079</v>
      </c>
      <c r="F2521" s="115" t="s">
        <v>36080</v>
      </c>
      <c r="G2521" s="115" t="s">
        <v>36081</v>
      </c>
      <c r="I2521" s="115" t="s">
        <v>685</v>
      </c>
      <c r="J2521" s="115">
        <v>72.319999999999993</v>
      </c>
    </row>
    <row r="2522" spans="1:10" hidden="1">
      <c r="A2522" s="115" t="s">
        <v>2765</v>
      </c>
      <c r="B2522" s="115" t="str">
        <f t="shared" si="39"/>
        <v>CARGA E DESCARGA MANUAL DE POSTE DE CONCRETO OU ACO,EM CAMINHAO DE CARROCERIA FIXA A OLEO DIESEL,COM CAPACIDADE UTIL DE7,5T,INCLUSIVE O TEMPO DE CARGA,DESCARGA E MANOBRA</v>
      </c>
      <c r="C2522" s="115" t="s">
        <v>36082</v>
      </c>
      <c r="D2522" s="115" t="s">
        <v>36083</v>
      </c>
      <c r="E2522" s="115" t="s">
        <v>36084</v>
      </c>
      <c r="I2522" s="115" t="s">
        <v>685</v>
      </c>
      <c r="J2522" s="115">
        <v>198.7</v>
      </c>
    </row>
    <row r="2523" spans="1:10" hidden="1">
      <c r="A2523" s="115" t="s">
        <v>2766</v>
      </c>
      <c r="B2523" s="115" t="str">
        <f t="shared" si="39"/>
        <v>CARGA E DESCARGA MANUAL DE POSTE DE CONCRETO OU ACO,EM CAMINHAO DE CARROCERIA FIXA A OLEO DIESEL,COM CAPACIDADE UTIL DE7,5T,INCLUSIVE O TEMPO DE CARGA,DESCARGA E MANOBRA</v>
      </c>
      <c r="C2523" s="115" t="s">
        <v>36082</v>
      </c>
      <c r="D2523" s="115" t="s">
        <v>36083</v>
      </c>
      <c r="E2523" s="115" t="s">
        <v>36084</v>
      </c>
      <c r="I2523" s="115" t="s">
        <v>685</v>
      </c>
      <c r="J2523" s="115">
        <v>177.32</v>
      </c>
    </row>
    <row r="2524" spans="1:10" hidden="1">
      <c r="A2524" s="115" t="s">
        <v>2767</v>
      </c>
      <c r="B2524" s="115" t="str">
        <f t="shared" si="39"/>
        <v>CARGA E DESCARGA MECANICA DE TUBOS DE CONCRETO COM 20CM DE DIAMETRO,EM CAMINHAO DE CARROCERIA FIXA A OLEO DIESEL,COM CAPACIDADE UTIL DE 7,5T,INCLUSIVE O TEMPO DE CARGA,DESCARGA E MANOBRA DO CAMINHAO E DO EQUIPAMENTO AUXILIAR,COM CAPACIDADEUTIL DE 4T</v>
      </c>
      <c r="C2524" s="115" t="s">
        <v>36085</v>
      </c>
      <c r="D2524" s="115" t="s">
        <v>36086</v>
      </c>
      <c r="E2524" s="115" t="s">
        <v>36087</v>
      </c>
      <c r="F2524" s="115" t="s">
        <v>36088</v>
      </c>
      <c r="G2524" s="115" t="s">
        <v>36089</v>
      </c>
      <c r="I2524" s="115" t="s">
        <v>685</v>
      </c>
      <c r="J2524" s="115">
        <v>60.32</v>
      </c>
    </row>
    <row r="2525" spans="1:10" hidden="1">
      <c r="A2525" s="115" t="s">
        <v>2768</v>
      </c>
      <c r="B2525" s="115" t="str">
        <f t="shared" si="39"/>
        <v>CARGA E DESCARGA MECANICA DE TUBOS DE CONCRETO COM 20CM DE DIAMETRO,EM CAMINHAO DE CARROCERIA FIXA A OLEO DIESEL,COM CAPACIDADE UTIL DE 7,5T,INCLUSIVE O TEMPO DE CARGA,DESCARGA E MANOBRA DO CAMINHAO E DO EQUIPAMENTO AUXILIAR,COM CAPACIDADEUTIL DE 4T</v>
      </c>
      <c r="C2525" s="115" t="s">
        <v>36085</v>
      </c>
      <c r="D2525" s="115" t="s">
        <v>36086</v>
      </c>
      <c r="E2525" s="115" t="s">
        <v>36087</v>
      </c>
      <c r="F2525" s="115" t="s">
        <v>36088</v>
      </c>
      <c r="G2525" s="115" t="s">
        <v>36089</v>
      </c>
      <c r="I2525" s="115" t="s">
        <v>685</v>
      </c>
      <c r="J2525" s="115">
        <v>57.55</v>
      </c>
    </row>
    <row r="2526" spans="1:10" hidden="1">
      <c r="A2526" s="115" t="s">
        <v>2769</v>
      </c>
      <c r="B2526" s="115" t="str">
        <f t="shared" si="39"/>
        <v>CARGA E DESCARGA MECANICA DE TUBOS DE CONCRETO COM 40CM DE DIAMETRO,EM CAMINHAO DE CARROCERIA FIXA A OLEO DIESEL,COM CAPACIDADE UTIL DE 7,5T,INCLUSIVE O TEMPO DE CARGA,DESCARGA E MANOBRA DO CAMINHAO E DO EQUIPAMENTO AUXILIAR,COM CAPACIDADEUTIL DE 4T</v>
      </c>
      <c r="C2526" s="115" t="s">
        <v>36090</v>
      </c>
      <c r="D2526" s="115" t="s">
        <v>36086</v>
      </c>
      <c r="E2526" s="115" t="s">
        <v>36087</v>
      </c>
      <c r="F2526" s="115" t="s">
        <v>36088</v>
      </c>
      <c r="G2526" s="115" t="s">
        <v>36089</v>
      </c>
      <c r="I2526" s="115" t="s">
        <v>685</v>
      </c>
      <c r="J2526" s="115">
        <v>66.59</v>
      </c>
    </row>
    <row r="2527" spans="1:10" hidden="1">
      <c r="A2527" s="115" t="s">
        <v>2770</v>
      </c>
      <c r="B2527" s="115" t="str">
        <f t="shared" si="39"/>
        <v>CARGA E DESCARGA MECANICA DE TUBOS DE CONCRETO COM 40CM DE DIAMETRO,EM CAMINHAO DE CARROCERIA FIXA A OLEO DIESEL,COM CAPACIDADE UTIL DE 7,5T,INCLUSIVE O TEMPO DE CARGA,DESCARGA E MANOBRA DO CAMINHAO E DO EQUIPAMENTO AUXILIAR,COM CAPACIDADEUTIL DE 4T</v>
      </c>
      <c r="C2527" s="115" t="s">
        <v>36090</v>
      </c>
      <c r="D2527" s="115" t="s">
        <v>36086</v>
      </c>
      <c r="E2527" s="115" t="s">
        <v>36087</v>
      </c>
      <c r="F2527" s="115" t="s">
        <v>36088</v>
      </c>
      <c r="G2527" s="115" t="s">
        <v>36089</v>
      </c>
      <c r="I2527" s="115" t="s">
        <v>685</v>
      </c>
      <c r="J2527" s="115">
        <v>63.51</v>
      </c>
    </row>
    <row r="2528" spans="1:10" hidden="1">
      <c r="A2528" s="115" t="s">
        <v>2771</v>
      </c>
      <c r="B2528" s="115" t="str">
        <f t="shared" si="39"/>
        <v>CARGA E DESCARGA MECANICA DE TUBOS DE CONCRETO COM 60CM DE DIAMETRO,EM CAMINHAO DE CARROCERIA FIXA A OLEO DIESEL,COM CAPACIDADE UTIL DE 7,5T,INCLUSIVE O TEMPO DE CARGA,DESCARGA E MANOBRA DO CAMINHAO E DO EQUIPAMENTO AUXILIAR,COM CAPACIDADEUTIL DE 4T</v>
      </c>
      <c r="C2528" s="115" t="s">
        <v>36091</v>
      </c>
      <c r="D2528" s="115" t="s">
        <v>36086</v>
      </c>
      <c r="E2528" s="115" t="s">
        <v>36087</v>
      </c>
      <c r="F2528" s="115" t="s">
        <v>36088</v>
      </c>
      <c r="G2528" s="115" t="s">
        <v>36089</v>
      </c>
      <c r="I2528" s="115" t="s">
        <v>685</v>
      </c>
      <c r="J2528" s="115">
        <v>75.67</v>
      </c>
    </row>
    <row r="2529" spans="1:10" hidden="1">
      <c r="A2529" s="115" t="s">
        <v>2772</v>
      </c>
      <c r="B2529" s="115" t="str">
        <f t="shared" si="39"/>
        <v>CARGA E DESCARGA MECANICA DE TUBOS DE CONCRETO COM 60CM DE DIAMETRO,EM CAMINHAO DE CARROCERIA FIXA A OLEO DIESEL,COM CAPACIDADE UTIL DE 7,5T,INCLUSIVE O TEMPO DE CARGA,DESCARGA E MANOBRA DO CAMINHAO E DO EQUIPAMENTO AUXILIAR,COM CAPACIDADEUTIL DE 4T</v>
      </c>
      <c r="C2529" s="115" t="s">
        <v>36091</v>
      </c>
      <c r="D2529" s="115" t="s">
        <v>36086</v>
      </c>
      <c r="E2529" s="115" t="s">
        <v>36087</v>
      </c>
      <c r="F2529" s="115" t="s">
        <v>36088</v>
      </c>
      <c r="G2529" s="115" t="s">
        <v>36089</v>
      </c>
      <c r="I2529" s="115" t="s">
        <v>685</v>
      </c>
      <c r="J2529" s="115">
        <v>72.17</v>
      </c>
    </row>
    <row r="2530" spans="1:10" hidden="1">
      <c r="A2530" s="115" t="s">
        <v>2773</v>
      </c>
      <c r="B2530" s="115" t="str">
        <f t="shared" si="39"/>
        <v>CARGA E DESCARGA MECANICA DE TUBOS DE CONCRETO COM 80CM DE DIAMETRO,EM CAMINHAO DE CARROCERIA FIXA A OLEO DIESEL,COM CAPACIDADE UTIL DE 7,5T,INCLUSIVE O TEMPO DE CARGA,DESCARGA E MANOBRA DO CAMINHAO E DO EQUIPAMENTO AUXILIAR,COM CAPACIDADEUTIL DE 4T</v>
      </c>
      <c r="C2530" s="115" t="s">
        <v>36092</v>
      </c>
      <c r="D2530" s="115" t="s">
        <v>36086</v>
      </c>
      <c r="E2530" s="115" t="s">
        <v>36087</v>
      </c>
      <c r="F2530" s="115" t="s">
        <v>36088</v>
      </c>
      <c r="G2530" s="115" t="s">
        <v>36089</v>
      </c>
      <c r="I2530" s="115" t="s">
        <v>685</v>
      </c>
      <c r="J2530" s="115">
        <v>87.78</v>
      </c>
    </row>
    <row r="2531" spans="1:10" hidden="1">
      <c r="A2531" s="115" t="s">
        <v>2774</v>
      </c>
      <c r="B2531" s="115" t="str">
        <f t="shared" si="39"/>
        <v>CARGA E DESCARGA MECANICA DE TUBOS DE CONCRETO COM 80CM DE DIAMETRO,EM CAMINHAO DE CARROCERIA FIXA A OLEO DIESEL,COM CAPACIDADE UTIL DE 7,5T,INCLUSIVE O TEMPO DE CARGA,DESCARGA E MANOBRA DO CAMINHAO E DO EQUIPAMENTO AUXILIAR,COM CAPACIDADEUTIL DE 4T</v>
      </c>
      <c r="C2531" s="115" t="s">
        <v>36092</v>
      </c>
      <c r="D2531" s="115" t="s">
        <v>36086</v>
      </c>
      <c r="E2531" s="115" t="s">
        <v>36087</v>
      </c>
      <c r="F2531" s="115" t="s">
        <v>36088</v>
      </c>
      <c r="G2531" s="115" t="s">
        <v>36089</v>
      </c>
      <c r="I2531" s="115" t="s">
        <v>685</v>
      </c>
      <c r="J2531" s="115">
        <v>83.72</v>
      </c>
    </row>
    <row r="2532" spans="1:10" hidden="1">
      <c r="A2532" s="115" t="s">
        <v>2775</v>
      </c>
      <c r="B2532" s="115" t="str">
        <f t="shared" si="39"/>
        <v>CARGA E DESCARGA MECANICA DE TUBOS DE CONCRETO COM 100CM DEDIAMETRO,EM CAMINHAO DE CARROCERIA FIXA A OLEO DIESEL,COM CAPACIDADE UTIL DE 7,5T,INCLUSIVE O TEMPO DE CARGA,DESCARGA EMANOBRA DO CAMINHAO E DO EQUIPAMENTO AUXILIAR,COM CAPACIDADE UTIL DE 4T</v>
      </c>
      <c r="C2532" s="115" t="s">
        <v>36093</v>
      </c>
      <c r="D2532" s="115" t="s">
        <v>36094</v>
      </c>
      <c r="E2532" s="115" t="s">
        <v>36095</v>
      </c>
      <c r="F2532" s="115" t="s">
        <v>36096</v>
      </c>
      <c r="G2532" s="115" t="s">
        <v>36097</v>
      </c>
      <c r="I2532" s="115" t="s">
        <v>685</v>
      </c>
      <c r="J2532" s="115">
        <v>99.89</v>
      </c>
    </row>
    <row r="2533" spans="1:10" hidden="1">
      <c r="A2533" s="115" t="s">
        <v>2776</v>
      </c>
      <c r="B2533" s="115" t="str">
        <f t="shared" si="39"/>
        <v>CARGA E DESCARGA MECANICA DE TUBOS DE CONCRETO COM 100CM DEDIAMETRO,EM CAMINHAO DE CARROCERIA FIXA A OLEO DIESEL,COM CAPACIDADE UTIL DE 7,5T,INCLUSIVE O TEMPO DE CARGA,DESCARGA EMANOBRA DO CAMINHAO E DO EQUIPAMENTO AUXILIAR,COM CAPACIDADE UTIL DE 4T</v>
      </c>
      <c r="C2533" s="115" t="s">
        <v>36093</v>
      </c>
      <c r="D2533" s="115" t="s">
        <v>36094</v>
      </c>
      <c r="E2533" s="115" t="s">
        <v>36095</v>
      </c>
      <c r="F2533" s="115" t="s">
        <v>36096</v>
      </c>
      <c r="G2533" s="115" t="s">
        <v>36097</v>
      </c>
      <c r="I2533" s="115" t="s">
        <v>685</v>
      </c>
      <c r="J2533" s="115">
        <v>95.27</v>
      </c>
    </row>
    <row r="2534" spans="1:10" hidden="1">
      <c r="A2534" s="115" t="s">
        <v>2777</v>
      </c>
      <c r="B2534" s="115" t="str">
        <f t="shared" si="39"/>
        <v>CARGA E DESCARGA MECANICA DE POSTES DE CONCRETO OU ACO,EM CAMINHAO DE CARROCERIA FIXA A OLEO DIESEL,COM CAPACIDADE UTILDE 7,5T,INCLUSIVE O TEMPO DE CARGA,DESCARGA E MANOBRA DO CAMINHAO E DO EQUIPAMENTO AUXILIAR</v>
      </c>
      <c r="C2534" s="115" t="s">
        <v>36098</v>
      </c>
      <c r="D2534" s="115" t="s">
        <v>36099</v>
      </c>
      <c r="E2534" s="115" t="s">
        <v>36100</v>
      </c>
      <c r="F2534" s="115" t="s">
        <v>36101</v>
      </c>
      <c r="I2534" s="115" t="s">
        <v>685</v>
      </c>
      <c r="J2534" s="115">
        <v>88.24</v>
      </c>
    </row>
    <row r="2535" spans="1:10" hidden="1">
      <c r="A2535" s="115" t="s">
        <v>2778</v>
      </c>
      <c r="B2535" s="115" t="str">
        <f t="shared" si="39"/>
        <v>CARGA E DESCARGA MECANICA DE POSTES DE CONCRETO OU ACO,EM CAMINHAO DE CARROCERIA FIXA A OLEO DIESEL,COM CAPACIDADE UTILDE 7,5T,INCLUSIVE O TEMPO DE CARGA,DESCARGA E MANOBRA DO CAMINHAO E DO EQUIPAMENTO AUXILIAR</v>
      </c>
      <c r="C2535" s="115" t="s">
        <v>36098</v>
      </c>
      <c r="D2535" s="115" t="s">
        <v>36099</v>
      </c>
      <c r="E2535" s="115" t="s">
        <v>36100</v>
      </c>
      <c r="F2535" s="115" t="s">
        <v>36101</v>
      </c>
      <c r="I2535" s="115" t="s">
        <v>685</v>
      </c>
      <c r="J2535" s="115">
        <v>79.78</v>
      </c>
    </row>
    <row r="2536" spans="1:10" hidden="1">
      <c r="A2536" s="115" t="s">
        <v>2779</v>
      </c>
      <c r="B2536" s="115" t="str">
        <f t="shared" si="39"/>
        <v>CARGA E DESCARGA MANUAL DE TUBOS DE FERRO FUNDIDO NOS DIAMETROS DE 5 A 15CM,EM CAMINHAO DE CARROCERIA FIXA A OLEO DIESEL,COM CAPACIDADE UTIL DE 7,5T,INCLUSIVE O TEMPO DE CARGA,DESCARGA E MANOBRA</v>
      </c>
      <c r="C2536" s="115" t="s">
        <v>36102</v>
      </c>
      <c r="D2536" s="115" t="s">
        <v>36103</v>
      </c>
      <c r="E2536" s="115" t="s">
        <v>36104</v>
      </c>
      <c r="F2536" s="115" t="s">
        <v>36105</v>
      </c>
      <c r="I2536" s="115" t="s">
        <v>685</v>
      </c>
      <c r="J2536" s="115">
        <v>161.41</v>
      </c>
    </row>
    <row r="2537" spans="1:10" hidden="1">
      <c r="A2537" s="115" t="s">
        <v>2780</v>
      </c>
      <c r="B2537" s="115" t="str">
        <f t="shared" si="39"/>
        <v>CARGA E DESCARGA MANUAL DE TUBOS DE FERRO FUNDIDO NOS DIAMETROS DE 5 A 15CM,EM CAMINHAO DE CARROCERIA FIXA A OLEO DIESEL,COM CAPACIDADE UTIL DE 7,5T,INCLUSIVE O TEMPO DE CARGA,DESCARGA E MANOBRA</v>
      </c>
      <c r="C2537" s="115" t="s">
        <v>36102</v>
      </c>
      <c r="D2537" s="115" t="s">
        <v>36103</v>
      </c>
      <c r="E2537" s="115" t="s">
        <v>36104</v>
      </c>
      <c r="F2537" s="115" t="s">
        <v>36105</v>
      </c>
      <c r="I2537" s="115" t="s">
        <v>685</v>
      </c>
      <c r="J2537" s="115">
        <v>144.13</v>
      </c>
    </row>
    <row r="2538" spans="1:10" hidden="1">
      <c r="A2538" s="115" t="s">
        <v>2781</v>
      </c>
      <c r="B2538" s="115" t="str">
        <f t="shared" si="39"/>
        <v>CARGA E DESCARGA MANUAL DE TUBOS DE FERRO FUNDIDO NOS DIAMETROS DE 20, 25 E 30CM,EM CAMINHAO DE CARROCERIA FIXA A OLEO DIESEL,COM CAPACIDADE UTIL DE 7,5T,INCLUSIVE O TEMPO DE CARGA,DESCARGA E MANOBRA</v>
      </c>
      <c r="C2538" s="115" t="s">
        <v>36102</v>
      </c>
      <c r="D2538" s="115" t="s">
        <v>36106</v>
      </c>
      <c r="E2538" s="115" t="s">
        <v>36107</v>
      </c>
      <c r="F2538" s="115" t="s">
        <v>36108</v>
      </c>
      <c r="I2538" s="115" t="s">
        <v>685</v>
      </c>
      <c r="J2538" s="115">
        <v>163.51</v>
      </c>
    </row>
    <row r="2539" spans="1:10" hidden="1">
      <c r="A2539" s="115" t="s">
        <v>2782</v>
      </c>
      <c r="B2539" s="115" t="str">
        <f t="shared" si="39"/>
        <v>CARGA E DESCARGA MANUAL DE TUBOS DE FERRO FUNDIDO NOS DIAMETROS DE 20, 25 E 30CM,EM CAMINHAO DE CARROCERIA FIXA A OLEO DIESEL,COM CAPACIDADE UTIL DE 7,5T,INCLUSIVE O TEMPO DE CARGA,DESCARGA E MANOBRA</v>
      </c>
      <c r="C2539" s="115" t="s">
        <v>36102</v>
      </c>
      <c r="D2539" s="115" t="s">
        <v>36106</v>
      </c>
      <c r="E2539" s="115" t="s">
        <v>36107</v>
      </c>
      <c r="F2539" s="115" t="s">
        <v>36108</v>
      </c>
      <c r="I2539" s="115" t="s">
        <v>685</v>
      </c>
      <c r="J2539" s="115">
        <v>145.03</v>
      </c>
    </row>
    <row r="2540" spans="1:10" hidden="1">
      <c r="A2540" s="115" t="s">
        <v>2783</v>
      </c>
      <c r="B2540" s="115" t="str">
        <f t="shared" si="39"/>
        <v>CARGA E DESCARGA MECANICA DE TUBOS DE FERRO FUNDIDO,COM O DIAMETRO DE 40CM,INCLUSIVE O TEMPO DE CARGA E DESCARGA E MANOBRA DO CAMINHAO DE CARROCERIA FIXA A OLEO DIESEL,COM CAPACIDADE UTIL DE 7,5T,INCLUSIVE OS MESMOS TEMPOS DE GUINDAUTO,DE 4T</v>
      </c>
      <c r="C2540" s="115" t="s">
        <v>36109</v>
      </c>
      <c r="D2540" s="115" t="s">
        <v>36110</v>
      </c>
      <c r="E2540" s="115" t="s">
        <v>36111</v>
      </c>
      <c r="F2540" s="115" t="s">
        <v>36112</v>
      </c>
      <c r="G2540" s="115" t="s">
        <v>685</v>
      </c>
      <c r="I2540" s="115" t="s">
        <v>685</v>
      </c>
      <c r="J2540" s="115">
        <v>63.95</v>
      </c>
    </row>
    <row r="2541" spans="1:10" hidden="1">
      <c r="A2541" s="115" t="s">
        <v>2784</v>
      </c>
      <c r="B2541" s="115" t="str">
        <f t="shared" si="39"/>
        <v>CARGA E DESCARGA MECANICA DE TUBOS DE FERRO FUNDIDO,COM O DIAMETRO DE 40CM,INCLUSIVE O TEMPO DE CARGA E DESCARGA E MANOBRA DO CAMINHAO DE CARROCERIA FIXA A OLEO DIESEL,COM CAPACIDADE UTIL DE 7,5T,INCLUSIVE OS MESMOS TEMPOS DE GUINDAUTO,DE 4T</v>
      </c>
      <c r="C2541" s="115" t="s">
        <v>36109</v>
      </c>
      <c r="D2541" s="115" t="s">
        <v>36110</v>
      </c>
      <c r="E2541" s="115" t="s">
        <v>36111</v>
      </c>
      <c r="F2541" s="115" t="s">
        <v>36112</v>
      </c>
      <c r="G2541" s="115" t="s">
        <v>685</v>
      </c>
      <c r="I2541" s="115" t="s">
        <v>685</v>
      </c>
      <c r="J2541" s="115">
        <v>57.8</v>
      </c>
    </row>
    <row r="2542" spans="1:10" hidden="1">
      <c r="A2542" s="115" t="s">
        <v>2785</v>
      </c>
      <c r="B2542" s="115" t="str">
        <f t="shared" si="39"/>
        <v>CARGA E DESCARGA MECANICA DE TUBOS DE FERRO FUNDIDO,COM O DIAMETRO DE 60 A 80CM,INCLUSIVE O TEMPO DE CARGA E DESCARGA EMANOBRA DO CAMINHAO DE CARROCERIA FIXA A OLEO DIESEL,COM CAPACIDADE UTIL DE 7,5T,INCLUSIVE OS MESMOS TEMPOS DE GUINDAUTO,DE 4T</v>
      </c>
      <c r="C2542" s="115" t="s">
        <v>36109</v>
      </c>
      <c r="D2542" s="115" t="s">
        <v>36113</v>
      </c>
      <c r="E2542" s="115" t="s">
        <v>36114</v>
      </c>
      <c r="F2542" s="115" t="s">
        <v>36115</v>
      </c>
      <c r="G2542" s="115" t="s">
        <v>36116</v>
      </c>
      <c r="I2542" s="115" t="s">
        <v>685</v>
      </c>
      <c r="J2542" s="115">
        <v>83.14</v>
      </c>
    </row>
    <row r="2543" spans="1:10" hidden="1">
      <c r="A2543" s="115" t="s">
        <v>2786</v>
      </c>
      <c r="B2543" s="115" t="str">
        <f t="shared" si="39"/>
        <v>CARGA E DESCARGA MECANICA DE TUBOS DE FERRO FUNDIDO,COM O DIAMETRO DE 60 A 80CM,INCLUSIVE O TEMPO DE CARGA E DESCARGA EMANOBRA DO CAMINHAO DE CARROCERIA FIXA A OLEO DIESEL,COM CAPACIDADE UTIL DE 7,5T,INCLUSIVE OS MESMOS TEMPOS DE GUINDAUTO,DE 4T</v>
      </c>
      <c r="C2543" s="115" t="s">
        <v>36109</v>
      </c>
      <c r="D2543" s="115" t="s">
        <v>36113</v>
      </c>
      <c r="E2543" s="115" t="s">
        <v>36114</v>
      </c>
      <c r="F2543" s="115" t="s">
        <v>36115</v>
      </c>
      <c r="G2543" s="115" t="s">
        <v>36116</v>
      </c>
      <c r="I2543" s="115" t="s">
        <v>685</v>
      </c>
      <c r="J2543" s="115">
        <v>75.14</v>
      </c>
    </row>
    <row r="2544" spans="1:10" hidden="1">
      <c r="A2544" s="115" t="s">
        <v>2787</v>
      </c>
      <c r="B2544" s="115"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15" t="s">
        <v>36117</v>
      </c>
      <c r="D2544" s="115" t="s">
        <v>36118</v>
      </c>
      <c r="E2544" s="115" t="s">
        <v>36119</v>
      </c>
      <c r="F2544" s="115" t="s">
        <v>36120</v>
      </c>
      <c r="G2544" s="115" t="s">
        <v>36121</v>
      </c>
      <c r="I2544" s="115" t="s">
        <v>685</v>
      </c>
      <c r="J2544" s="115">
        <v>1.04</v>
      </c>
    </row>
    <row r="2545" spans="1:10" hidden="1">
      <c r="A2545" s="115" t="s">
        <v>2788</v>
      </c>
      <c r="B2545" s="115"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15" t="s">
        <v>36117</v>
      </c>
      <c r="D2545" s="115" t="s">
        <v>36118</v>
      </c>
      <c r="E2545" s="115" t="s">
        <v>36119</v>
      </c>
      <c r="F2545" s="115" t="s">
        <v>36120</v>
      </c>
      <c r="G2545" s="115" t="s">
        <v>36121</v>
      </c>
      <c r="I2545" s="115" t="s">
        <v>685</v>
      </c>
      <c r="J2545" s="115">
        <v>1</v>
      </c>
    </row>
    <row r="2546" spans="1:10" hidden="1">
      <c r="A2546" s="115" t="s">
        <v>2789</v>
      </c>
      <c r="B2546" s="115"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15" t="s">
        <v>36117</v>
      </c>
      <c r="D2546" s="115" t="s">
        <v>36118</v>
      </c>
      <c r="E2546" s="115" t="s">
        <v>36122</v>
      </c>
      <c r="F2546" s="115" t="s">
        <v>36123</v>
      </c>
      <c r="G2546" s="115" t="s">
        <v>36124</v>
      </c>
      <c r="I2546" s="115" t="s">
        <v>685</v>
      </c>
      <c r="J2546" s="115">
        <v>0.9</v>
      </c>
    </row>
    <row r="2547" spans="1:10" hidden="1">
      <c r="A2547" s="115" t="s">
        <v>2790</v>
      </c>
      <c r="B2547" s="115"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15" t="s">
        <v>36117</v>
      </c>
      <c r="D2547" s="115" t="s">
        <v>36118</v>
      </c>
      <c r="E2547" s="115" t="s">
        <v>36122</v>
      </c>
      <c r="F2547" s="115" t="s">
        <v>36123</v>
      </c>
      <c r="G2547" s="115" t="s">
        <v>36124</v>
      </c>
      <c r="I2547" s="115" t="s">
        <v>685</v>
      </c>
      <c r="J2547" s="115">
        <v>0.87</v>
      </c>
    </row>
    <row r="2548" spans="1:10" hidden="1">
      <c r="A2548" s="115" t="s">
        <v>2791</v>
      </c>
      <c r="B2548" s="115"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15" t="s">
        <v>36117</v>
      </c>
      <c r="D2548" s="115" t="s">
        <v>36118</v>
      </c>
      <c r="E2548" s="115" t="s">
        <v>36125</v>
      </c>
      <c r="F2548" s="115" t="s">
        <v>36123</v>
      </c>
      <c r="G2548" s="115" t="s">
        <v>36124</v>
      </c>
      <c r="I2548" s="115" t="s">
        <v>685</v>
      </c>
      <c r="J2548" s="115">
        <v>0.83</v>
      </c>
    </row>
    <row r="2549" spans="1:10" hidden="1">
      <c r="A2549" s="115" t="s">
        <v>2792</v>
      </c>
      <c r="B2549" s="115"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15" t="s">
        <v>36117</v>
      </c>
      <c r="D2549" s="115" t="s">
        <v>36118</v>
      </c>
      <c r="E2549" s="115" t="s">
        <v>36125</v>
      </c>
      <c r="F2549" s="115" t="s">
        <v>36123</v>
      </c>
      <c r="G2549" s="115" t="s">
        <v>36124</v>
      </c>
      <c r="I2549" s="115" t="s">
        <v>685</v>
      </c>
      <c r="J2549" s="115">
        <v>0.8</v>
      </c>
    </row>
    <row r="2550" spans="1:10" hidden="1">
      <c r="A2550" s="115" t="s">
        <v>2793</v>
      </c>
      <c r="B2550"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15" t="s">
        <v>36126</v>
      </c>
      <c r="D2550" s="115" t="s">
        <v>36127</v>
      </c>
      <c r="E2550" s="115" t="s">
        <v>36128</v>
      </c>
      <c r="F2550" s="115" t="s">
        <v>36129</v>
      </c>
      <c r="G2550" s="115" t="s">
        <v>36130</v>
      </c>
      <c r="H2550" s="115" t="s">
        <v>1927</v>
      </c>
      <c r="I2550" s="115" t="s">
        <v>685</v>
      </c>
      <c r="J2550" s="115">
        <v>8.6999999999999993</v>
      </c>
    </row>
    <row r="2551" spans="1:10" hidden="1">
      <c r="A2551" s="115" t="s">
        <v>2794</v>
      </c>
      <c r="B2551"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15" t="s">
        <v>36126</v>
      </c>
      <c r="D2551" s="115" t="s">
        <v>36127</v>
      </c>
      <c r="E2551" s="115" t="s">
        <v>36128</v>
      </c>
      <c r="F2551" s="115" t="s">
        <v>36129</v>
      </c>
      <c r="G2551" s="115" t="s">
        <v>36130</v>
      </c>
      <c r="H2551" s="115" t="s">
        <v>1927</v>
      </c>
      <c r="I2551" s="115" t="s">
        <v>685</v>
      </c>
      <c r="J2551" s="115">
        <v>8.33</v>
      </c>
    </row>
    <row r="2552" spans="1:10" hidden="1">
      <c r="A2552" s="115" t="s">
        <v>2795</v>
      </c>
      <c r="B2552"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15" t="s">
        <v>36126</v>
      </c>
      <c r="D2552" s="115" t="s">
        <v>36127</v>
      </c>
      <c r="E2552" s="115" t="s">
        <v>36128</v>
      </c>
      <c r="F2552" s="115" t="s">
        <v>36129</v>
      </c>
      <c r="G2552" s="115" t="s">
        <v>36131</v>
      </c>
      <c r="H2552" s="115" t="s">
        <v>36132</v>
      </c>
      <c r="I2552" s="115" t="s">
        <v>685</v>
      </c>
      <c r="J2552" s="115">
        <v>6.28</v>
      </c>
    </row>
    <row r="2553" spans="1:10" hidden="1">
      <c r="A2553" s="115" t="s">
        <v>2796</v>
      </c>
      <c r="B2553"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15" t="s">
        <v>36126</v>
      </c>
      <c r="D2553" s="115" t="s">
        <v>36127</v>
      </c>
      <c r="E2553" s="115" t="s">
        <v>36128</v>
      </c>
      <c r="F2553" s="115" t="s">
        <v>36129</v>
      </c>
      <c r="G2553" s="115" t="s">
        <v>36131</v>
      </c>
      <c r="H2553" s="115" t="s">
        <v>36132</v>
      </c>
      <c r="I2553" s="115" t="s">
        <v>685</v>
      </c>
      <c r="J2553" s="115">
        <v>6.04</v>
      </c>
    </row>
    <row r="2554" spans="1:10" hidden="1">
      <c r="A2554" s="115" t="s">
        <v>2797</v>
      </c>
      <c r="B2554"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15" t="s">
        <v>36126</v>
      </c>
      <c r="D2554" s="115" t="s">
        <v>36127</v>
      </c>
      <c r="E2554" s="115" t="s">
        <v>36128</v>
      </c>
      <c r="F2554" s="115" t="s">
        <v>36129</v>
      </c>
      <c r="G2554" s="115" t="s">
        <v>36133</v>
      </c>
      <c r="H2554" s="115" t="s">
        <v>36132</v>
      </c>
      <c r="I2554" s="115" t="s">
        <v>685</v>
      </c>
      <c r="J2554" s="115">
        <v>5.58</v>
      </c>
    </row>
    <row r="2555" spans="1:10" hidden="1">
      <c r="A2555" s="115" t="s">
        <v>2798</v>
      </c>
      <c r="B2555"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15" t="s">
        <v>36126</v>
      </c>
      <c r="D2555" s="115" t="s">
        <v>36127</v>
      </c>
      <c r="E2555" s="115" t="s">
        <v>36128</v>
      </c>
      <c r="F2555" s="115" t="s">
        <v>36129</v>
      </c>
      <c r="G2555" s="115" t="s">
        <v>36133</v>
      </c>
      <c r="H2555" s="115" t="s">
        <v>36132</v>
      </c>
      <c r="I2555" s="115" t="s">
        <v>685</v>
      </c>
      <c r="J2555" s="115">
        <v>5.39</v>
      </c>
    </row>
    <row r="2556" spans="1:10" hidden="1">
      <c r="A2556" s="115" t="s">
        <v>2799</v>
      </c>
      <c r="B2556"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15" t="s">
        <v>36126</v>
      </c>
      <c r="D2556" s="115" t="s">
        <v>36127</v>
      </c>
      <c r="E2556" s="115" t="s">
        <v>36128</v>
      </c>
      <c r="F2556" s="115" t="s">
        <v>36129</v>
      </c>
      <c r="G2556" s="115" t="s">
        <v>36134</v>
      </c>
      <c r="H2556" s="115" t="s">
        <v>36132</v>
      </c>
      <c r="I2556" s="115" t="s">
        <v>685</v>
      </c>
      <c r="J2556" s="115">
        <v>5.21</v>
      </c>
    </row>
    <row r="2557" spans="1:10" hidden="1">
      <c r="A2557" s="115" t="s">
        <v>2800</v>
      </c>
      <c r="B2557"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15" t="s">
        <v>36126</v>
      </c>
      <c r="D2557" s="115" t="s">
        <v>36127</v>
      </c>
      <c r="E2557" s="115" t="s">
        <v>36128</v>
      </c>
      <c r="F2557" s="115" t="s">
        <v>36129</v>
      </c>
      <c r="G2557" s="115" t="s">
        <v>36134</v>
      </c>
      <c r="H2557" s="115" t="s">
        <v>36132</v>
      </c>
      <c r="I2557" s="115" t="s">
        <v>685</v>
      </c>
      <c r="J2557" s="115">
        <v>5.04</v>
      </c>
    </row>
    <row r="2558" spans="1:10" hidden="1">
      <c r="A2558" s="115" t="s">
        <v>2801</v>
      </c>
      <c r="B2558"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15" t="s">
        <v>36126</v>
      </c>
      <c r="D2558" s="115" t="s">
        <v>36127</v>
      </c>
      <c r="E2558" s="115" t="s">
        <v>36128</v>
      </c>
      <c r="F2558" s="115" t="s">
        <v>36129</v>
      </c>
      <c r="G2558" s="115" t="s">
        <v>36135</v>
      </c>
      <c r="H2558" s="115" t="s">
        <v>36132</v>
      </c>
      <c r="I2558" s="115" t="s">
        <v>685</v>
      </c>
      <c r="J2558" s="115">
        <v>5.04</v>
      </c>
    </row>
    <row r="2559" spans="1:10" hidden="1">
      <c r="A2559" s="115" t="s">
        <v>2802</v>
      </c>
      <c r="B2559"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15" t="s">
        <v>36126</v>
      </c>
      <c r="D2559" s="115" t="s">
        <v>36127</v>
      </c>
      <c r="E2559" s="115" t="s">
        <v>36128</v>
      </c>
      <c r="F2559" s="115" t="s">
        <v>36129</v>
      </c>
      <c r="G2559" s="115" t="s">
        <v>36135</v>
      </c>
      <c r="H2559" s="115" t="s">
        <v>36132</v>
      </c>
      <c r="I2559" s="115" t="s">
        <v>685</v>
      </c>
      <c r="J2559" s="115">
        <v>4.88</v>
      </c>
    </row>
    <row r="2560" spans="1:10" hidden="1">
      <c r="A2560" s="115" t="s">
        <v>2803</v>
      </c>
      <c r="B2560"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15" t="s">
        <v>36126</v>
      </c>
      <c r="D2560" s="115" t="s">
        <v>36127</v>
      </c>
      <c r="E2560" s="115" t="s">
        <v>36128</v>
      </c>
      <c r="F2560" s="115" t="s">
        <v>36129</v>
      </c>
      <c r="G2560" s="115" t="s">
        <v>36136</v>
      </c>
      <c r="H2560" s="115" t="s">
        <v>36132</v>
      </c>
      <c r="I2560" s="115" t="s">
        <v>685</v>
      </c>
      <c r="J2560" s="115">
        <v>3.46</v>
      </c>
    </row>
    <row r="2561" spans="1:10" hidden="1">
      <c r="A2561" s="115" t="s">
        <v>2804</v>
      </c>
      <c r="B2561" s="11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15" t="s">
        <v>36126</v>
      </c>
      <c r="D2561" s="115" t="s">
        <v>36127</v>
      </c>
      <c r="E2561" s="115" t="s">
        <v>36128</v>
      </c>
      <c r="F2561" s="115" t="s">
        <v>36129</v>
      </c>
      <c r="G2561" s="115" t="s">
        <v>36136</v>
      </c>
      <c r="H2561" s="115" t="s">
        <v>36132</v>
      </c>
      <c r="I2561" s="115" t="s">
        <v>685</v>
      </c>
      <c r="J2561" s="115">
        <v>3.35</v>
      </c>
    </row>
    <row r="2562" spans="1:10" hidden="1">
      <c r="A2562" s="115" t="s">
        <v>2805</v>
      </c>
      <c r="B2562" s="115"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15" t="s">
        <v>36137</v>
      </c>
      <c r="D2562" s="115" t="s">
        <v>36127</v>
      </c>
      <c r="E2562" s="115" t="s">
        <v>36128</v>
      </c>
      <c r="F2562" s="115" t="s">
        <v>36129</v>
      </c>
      <c r="G2562" s="115" t="s">
        <v>36138</v>
      </c>
      <c r="H2562" s="115" t="s">
        <v>36132</v>
      </c>
      <c r="I2562" s="115" t="s">
        <v>685</v>
      </c>
      <c r="J2562" s="115">
        <v>3.93</v>
      </c>
    </row>
    <row r="2563" spans="1:10" hidden="1">
      <c r="A2563" s="115" t="s">
        <v>2806</v>
      </c>
      <c r="B2563" s="115"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15" t="s">
        <v>36137</v>
      </c>
      <c r="D2563" s="115" t="s">
        <v>36127</v>
      </c>
      <c r="E2563" s="115" t="s">
        <v>36128</v>
      </c>
      <c r="F2563" s="115" t="s">
        <v>36129</v>
      </c>
      <c r="G2563" s="115" t="s">
        <v>36138</v>
      </c>
      <c r="H2563" s="115" t="s">
        <v>36132</v>
      </c>
      <c r="I2563" s="115" t="s">
        <v>685</v>
      </c>
      <c r="J2563" s="115">
        <v>3.85</v>
      </c>
    </row>
    <row r="2564" spans="1:10" hidden="1">
      <c r="A2564" s="115" t="s">
        <v>2807</v>
      </c>
      <c r="B2564" s="115"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15" t="s">
        <v>36137</v>
      </c>
      <c r="D2564" s="115" t="s">
        <v>36127</v>
      </c>
      <c r="E2564" s="115" t="s">
        <v>36128</v>
      </c>
      <c r="F2564" s="115" t="s">
        <v>36129</v>
      </c>
      <c r="G2564" s="115" t="s">
        <v>36139</v>
      </c>
      <c r="H2564" s="115" t="s">
        <v>36140</v>
      </c>
      <c r="I2564" s="115" t="s">
        <v>685</v>
      </c>
      <c r="J2564" s="115">
        <v>3.23</v>
      </c>
    </row>
    <row r="2565" spans="1:10" hidden="1">
      <c r="A2565" s="115" t="s">
        <v>2808</v>
      </c>
      <c r="B2565" s="115" t="str">
        <f t="shared" ref="B2565:B2628" si="40">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15" t="s">
        <v>36137</v>
      </c>
      <c r="D2565" s="115" t="s">
        <v>36127</v>
      </c>
      <c r="E2565" s="115" t="s">
        <v>36128</v>
      </c>
      <c r="F2565" s="115" t="s">
        <v>36129</v>
      </c>
      <c r="G2565" s="115" t="s">
        <v>36139</v>
      </c>
      <c r="H2565" s="115" t="s">
        <v>36140</v>
      </c>
      <c r="I2565" s="115" t="s">
        <v>685</v>
      </c>
      <c r="J2565" s="115">
        <v>3.17</v>
      </c>
    </row>
    <row r="2566" spans="1:10" hidden="1">
      <c r="A2566" s="115" t="s">
        <v>2809</v>
      </c>
      <c r="B2566" s="115" t="str">
        <f t="shared" si="40"/>
        <v>CARGA DE MATERIAL COM PA-CARREGADEIRA DE 1,30M3,EXCLUSIVE DESPESAS COM O CAMINHAO,COMPREENDENDO TEMPO COM ESPERA E OPERACAO PARA CARGAS DE 50T POR DIA DE 8H</v>
      </c>
      <c r="C2566" s="115" t="s">
        <v>36141</v>
      </c>
      <c r="D2566" s="115" t="s">
        <v>36142</v>
      </c>
      <c r="E2566" s="115" t="s">
        <v>36143</v>
      </c>
      <c r="I2566" s="115" t="s">
        <v>685</v>
      </c>
      <c r="J2566" s="115">
        <v>6.84</v>
      </c>
    </row>
    <row r="2567" spans="1:10" hidden="1">
      <c r="A2567" s="115" t="s">
        <v>2810</v>
      </c>
      <c r="B2567" s="115" t="str">
        <f t="shared" si="40"/>
        <v>CARGA DE MATERIAL COM PA-CARREGADEIRA DE 1,30M3,EXCLUSIVE DESPESAS COM O CAMINHAO,COMPREENDENDO TEMPO COM ESPERA E OPERACAO PARA CARGAS DE 50T POR DIA DE 8H</v>
      </c>
      <c r="C2567" s="115" t="s">
        <v>36141</v>
      </c>
      <c r="D2567" s="115" t="s">
        <v>36142</v>
      </c>
      <c r="E2567" s="115" t="s">
        <v>36143</v>
      </c>
      <c r="I2567" s="115" t="s">
        <v>685</v>
      </c>
      <c r="J2567" s="115">
        <v>6.55</v>
      </c>
    </row>
    <row r="2568" spans="1:10" hidden="1">
      <c r="A2568" s="115" t="s">
        <v>2811</v>
      </c>
      <c r="B2568" s="115" t="str">
        <f t="shared" si="40"/>
        <v>CARGA DE MATERIAL COM PA-CARREGADEIRA DE 1,30M3,EXCLUSIVE DESPESAS COM O CAMINHAO,COMPREENDENDO TEMPO COM ESPERA E OPERACAO PARA CARGAS DE 100T POR DIA DE 8H</v>
      </c>
      <c r="C2568" s="115" t="s">
        <v>36141</v>
      </c>
      <c r="D2568" s="115" t="s">
        <v>36142</v>
      </c>
      <c r="E2568" s="115" t="s">
        <v>36144</v>
      </c>
      <c r="I2568" s="115" t="s">
        <v>685</v>
      </c>
      <c r="J2568" s="115">
        <v>4.6900000000000004</v>
      </c>
    </row>
    <row r="2569" spans="1:10" hidden="1">
      <c r="A2569" s="115" t="s">
        <v>2812</v>
      </c>
      <c r="B2569" s="115" t="str">
        <f t="shared" si="40"/>
        <v>CARGA DE MATERIAL COM PA-CARREGADEIRA DE 1,30M3,EXCLUSIVE DESPESAS COM O CAMINHAO,COMPREENDENDO TEMPO COM ESPERA E OPERACAO PARA CARGAS DE 100T POR DIA DE 8H</v>
      </c>
      <c r="C2569" s="115" t="s">
        <v>36141</v>
      </c>
      <c r="D2569" s="115" t="s">
        <v>36142</v>
      </c>
      <c r="E2569" s="115" t="s">
        <v>36144</v>
      </c>
      <c r="I2569" s="115" t="s">
        <v>685</v>
      </c>
      <c r="J2569" s="115">
        <v>4.53</v>
      </c>
    </row>
    <row r="2570" spans="1:10" hidden="1">
      <c r="A2570" s="115" t="s">
        <v>2813</v>
      </c>
      <c r="B2570" s="115" t="str">
        <f t="shared" si="40"/>
        <v>CARGA DE MATERIAL COM PA-CARREGADEIRA DE 1,30M3,EXCLUSIVE DESPESAS COM O CAMINHAO,COMPREENDENDO TEMPO COM ESPERA E OPERACAO PARA CARGAS DE 150T POR DIA DE 8H</v>
      </c>
      <c r="C2570" s="115" t="s">
        <v>36141</v>
      </c>
      <c r="D2570" s="115" t="s">
        <v>36142</v>
      </c>
      <c r="E2570" s="115" t="s">
        <v>36145</v>
      </c>
      <c r="I2570" s="115" t="s">
        <v>685</v>
      </c>
      <c r="J2570" s="115">
        <v>4</v>
      </c>
    </row>
    <row r="2571" spans="1:10" hidden="1">
      <c r="A2571" s="115" t="s">
        <v>2814</v>
      </c>
      <c r="B2571" s="115" t="str">
        <f t="shared" si="40"/>
        <v>CARGA DE MATERIAL COM PA-CARREGADEIRA DE 1,30M3,EXCLUSIVE DESPESAS COM O CAMINHAO,COMPREENDENDO TEMPO COM ESPERA E OPERACAO PARA CARGAS DE 150T POR DIA DE 8H</v>
      </c>
      <c r="C2571" s="115" t="s">
        <v>36141</v>
      </c>
      <c r="D2571" s="115" t="s">
        <v>36142</v>
      </c>
      <c r="E2571" s="115" t="s">
        <v>36145</v>
      </c>
      <c r="I2571" s="115" t="s">
        <v>685</v>
      </c>
      <c r="J2571" s="115">
        <v>3.88</v>
      </c>
    </row>
    <row r="2572" spans="1:10" hidden="1">
      <c r="A2572" s="115" t="s">
        <v>2815</v>
      </c>
      <c r="B2572" s="115" t="str">
        <f t="shared" si="40"/>
        <v>CARGA DE MATERIAL COM PA-CARREGADEIRA DE 1,30M3,EXCLUSIVE DESPESAS COM O CAMINHAO,COMPREENDENDO TEMPO COM ESPERA E OPERACAO PARA CARGAS DE 200T POR DIA DE 8H</v>
      </c>
      <c r="C2572" s="115" t="s">
        <v>36141</v>
      </c>
      <c r="D2572" s="115" t="s">
        <v>36142</v>
      </c>
      <c r="E2572" s="115" t="s">
        <v>36146</v>
      </c>
      <c r="I2572" s="115" t="s">
        <v>685</v>
      </c>
      <c r="J2572" s="115">
        <v>3.62</v>
      </c>
    </row>
    <row r="2573" spans="1:10" hidden="1">
      <c r="A2573" s="115" t="s">
        <v>2816</v>
      </c>
      <c r="B2573" s="115" t="str">
        <f t="shared" si="40"/>
        <v>CARGA DE MATERIAL COM PA-CARREGADEIRA DE 1,30M3,EXCLUSIVE DESPESAS COM O CAMINHAO,COMPREENDENDO TEMPO COM ESPERA E OPERACAO PARA CARGAS DE 200T POR DIA DE 8H</v>
      </c>
      <c r="C2573" s="115" t="s">
        <v>36141</v>
      </c>
      <c r="D2573" s="115" t="s">
        <v>36142</v>
      </c>
      <c r="E2573" s="115" t="s">
        <v>36146</v>
      </c>
      <c r="I2573" s="115" t="s">
        <v>685</v>
      </c>
      <c r="J2573" s="115">
        <v>3.52</v>
      </c>
    </row>
    <row r="2574" spans="1:10" hidden="1">
      <c r="A2574" s="115" t="s">
        <v>2817</v>
      </c>
      <c r="B2574" s="115" t="str">
        <f t="shared" si="40"/>
        <v>CARGA DE MATERIAL COM PA-CARREGADEIRA DE 1,30M3,EXCLUSIVE DESPESAS COM O CAMINHAO,COMPREENDENDO TEMPO COM ESPERA E OPERACAO PARA CARGAS DE 250T POR DIA DE 8H</v>
      </c>
      <c r="C2574" s="115" t="s">
        <v>36141</v>
      </c>
      <c r="D2574" s="115" t="s">
        <v>36142</v>
      </c>
      <c r="E2574" s="115" t="s">
        <v>36147</v>
      </c>
      <c r="I2574" s="115" t="s">
        <v>685</v>
      </c>
      <c r="J2574" s="115">
        <v>3.46</v>
      </c>
    </row>
    <row r="2575" spans="1:10" hidden="1">
      <c r="A2575" s="115" t="s">
        <v>2818</v>
      </c>
      <c r="B2575" s="115" t="str">
        <f t="shared" si="40"/>
        <v>CARGA DE MATERIAL COM PA-CARREGADEIRA DE 1,30M3,EXCLUSIVE DESPESAS COM O CAMINHAO,COMPREENDENDO TEMPO COM ESPERA E OPERACAO PARA CARGAS DE 250T POR DIA DE 8H</v>
      </c>
      <c r="C2575" s="115" t="s">
        <v>36141</v>
      </c>
      <c r="D2575" s="115" t="s">
        <v>36142</v>
      </c>
      <c r="E2575" s="115" t="s">
        <v>36147</v>
      </c>
      <c r="I2575" s="115" t="s">
        <v>685</v>
      </c>
      <c r="J2575" s="115">
        <v>3.37</v>
      </c>
    </row>
    <row r="2576" spans="1:10" hidden="1">
      <c r="A2576" s="115" t="s">
        <v>2819</v>
      </c>
      <c r="B2576" s="115" t="str">
        <f t="shared" si="40"/>
        <v>CARGA DE MATERIAL COM PA-CARREGADEIRA DE 1,30M3,EXCLUSIVE DESPESAS COM O CAMINHAO,COMPREENDENDO TEMPO COM ESPERA E OPERACAO PARA CARGAS DE 500T POR DIA DE 8H</v>
      </c>
      <c r="C2576" s="115" t="s">
        <v>36141</v>
      </c>
      <c r="D2576" s="115" t="s">
        <v>36142</v>
      </c>
      <c r="E2576" s="115" t="s">
        <v>36148</v>
      </c>
      <c r="I2576" s="115" t="s">
        <v>685</v>
      </c>
      <c r="J2576" s="115">
        <v>2.19</v>
      </c>
    </row>
    <row r="2577" spans="1:10" hidden="1">
      <c r="A2577" s="115" t="s">
        <v>2820</v>
      </c>
      <c r="B2577" s="115" t="str">
        <f t="shared" si="40"/>
        <v>CARGA DE MATERIAL COM PA-CARREGADEIRA DE 1,30M3,EXCLUSIVE DESPESAS COM O CAMINHAO,COMPREENDENDO TEMPO COM ESPERA E OPERACAO PARA CARGAS DE 500T POR DIA DE 8H</v>
      </c>
      <c r="C2577" s="115" t="s">
        <v>36141</v>
      </c>
      <c r="D2577" s="115" t="s">
        <v>36142</v>
      </c>
      <c r="E2577" s="115" t="s">
        <v>36148</v>
      </c>
      <c r="I2577" s="115" t="s">
        <v>685</v>
      </c>
      <c r="J2577" s="115">
        <v>2.14</v>
      </c>
    </row>
    <row r="2578" spans="1:10" hidden="1">
      <c r="A2578" s="115" t="s">
        <v>2821</v>
      </c>
      <c r="B2578" s="115" t="str">
        <f t="shared" si="40"/>
        <v>CARGA DE MATERIAL COM PA-CARREGADEIRA DE 3,10M3,EXCLUSIVE DESPESAS COM O CAMINHAO,COMPREENDENDO TEMPO COM ESPERA E OPERACAO PARA CARGAS DE 750T POR DIA DE 8H</v>
      </c>
      <c r="C2578" s="115" t="s">
        <v>36149</v>
      </c>
      <c r="D2578" s="115" t="s">
        <v>36142</v>
      </c>
      <c r="E2578" s="115" t="s">
        <v>36150</v>
      </c>
      <c r="I2578" s="115" t="s">
        <v>685</v>
      </c>
      <c r="J2578" s="115">
        <v>2.8</v>
      </c>
    </row>
    <row r="2579" spans="1:10" hidden="1">
      <c r="A2579" s="115" t="s">
        <v>2822</v>
      </c>
      <c r="B2579" s="115" t="str">
        <f t="shared" si="40"/>
        <v>CARGA DE MATERIAL COM PA-CARREGADEIRA DE 3,10M3,EXCLUSIVE DESPESAS COM O CAMINHAO,COMPREENDENDO TEMPO COM ESPERA E OPERACAO PARA CARGAS DE 750T POR DIA DE 8H</v>
      </c>
      <c r="C2579" s="115" t="s">
        <v>36149</v>
      </c>
      <c r="D2579" s="115" t="s">
        <v>36142</v>
      </c>
      <c r="E2579" s="115" t="s">
        <v>36150</v>
      </c>
      <c r="I2579" s="115" t="s">
        <v>685</v>
      </c>
      <c r="J2579" s="115">
        <v>2.76</v>
      </c>
    </row>
    <row r="2580" spans="1:10" hidden="1">
      <c r="A2580" s="115" t="s">
        <v>2823</v>
      </c>
      <c r="B2580" s="115" t="str">
        <f t="shared" si="40"/>
        <v>CARGA DE MATERIAL COM PA-CARREGADEIRA DE 3,10M3,EXCLUSIVE DESPESAS COM O CAMINHAO,COMPREENDENDO TEMPO COM ESPERA E OPERACAO PARA CARGAS DE 1000T POR DIA DE 8H</v>
      </c>
      <c r="C2580" s="115" t="s">
        <v>36149</v>
      </c>
      <c r="D2580" s="115" t="s">
        <v>36142</v>
      </c>
      <c r="E2580" s="115" t="s">
        <v>36151</v>
      </c>
      <c r="I2580" s="115" t="s">
        <v>685</v>
      </c>
      <c r="J2580" s="115">
        <v>2.2400000000000002</v>
      </c>
    </row>
    <row r="2581" spans="1:10" hidden="1">
      <c r="A2581" s="115" t="s">
        <v>2824</v>
      </c>
      <c r="B2581" s="115" t="str">
        <f t="shared" si="40"/>
        <v>CARGA DE MATERIAL COM PA-CARREGADEIRA DE 3,10M3,EXCLUSIVE DESPESAS COM O CAMINHAO,COMPREENDENDO TEMPO COM ESPERA E OPERACAO PARA CARGAS DE 1000T POR DIA DE 8H</v>
      </c>
      <c r="C2581" s="115" t="s">
        <v>36149</v>
      </c>
      <c r="D2581" s="115" t="s">
        <v>36142</v>
      </c>
      <c r="E2581" s="115" t="s">
        <v>36151</v>
      </c>
      <c r="I2581" s="115" t="s">
        <v>685</v>
      </c>
      <c r="J2581" s="115">
        <v>2.21</v>
      </c>
    </row>
    <row r="2582" spans="1:10" hidden="1">
      <c r="A2582" s="115" t="s">
        <v>2825</v>
      </c>
      <c r="B2582" s="115" t="str">
        <f t="shared" si="40"/>
        <v>CARGA E DESCARGA DE CONTAINER,SEGUNDO DESCRICAO DA FAMILIA 02.006</v>
      </c>
      <c r="C2582" s="115" t="s">
        <v>36152</v>
      </c>
      <c r="D2582" s="636" t="s">
        <v>36153</v>
      </c>
      <c r="I2582" s="115" t="s">
        <v>6</v>
      </c>
      <c r="J2582" s="115">
        <v>63.88</v>
      </c>
    </row>
    <row r="2583" spans="1:10" hidden="1">
      <c r="A2583" s="115" t="s">
        <v>2826</v>
      </c>
      <c r="B2583" s="115" t="str">
        <f t="shared" si="40"/>
        <v>CARGA E DESCARGA DE CONTAINER,SEGUNDO DESCRICAO DA FAMILIA 02.006</v>
      </c>
      <c r="C2583" s="115" t="s">
        <v>36152</v>
      </c>
      <c r="D2583" s="636" t="s">
        <v>36153</v>
      </c>
      <c r="I2583" s="115" t="s">
        <v>6</v>
      </c>
      <c r="J2583" s="115">
        <v>58.85</v>
      </c>
    </row>
    <row r="2584" spans="1:10" hidden="1">
      <c r="A2584" s="115" t="s">
        <v>2827</v>
      </c>
      <c r="B2584" s="115" t="str">
        <f t="shared" si="40"/>
        <v>CARGA E DESCARGA DE EQUIPAMENTOS PESADOS,EM CARRETAS,EXCLUSIVE O CUSTO HORARIO DO EQUIPAMENTO DURANTE A OPERACAO</v>
      </c>
      <c r="C2584" s="115" t="s">
        <v>36154</v>
      </c>
      <c r="D2584" s="115" t="s">
        <v>36155</v>
      </c>
      <c r="I2584" s="115" t="s">
        <v>685</v>
      </c>
      <c r="J2584" s="115">
        <v>43.01</v>
      </c>
    </row>
    <row r="2585" spans="1:10" hidden="1">
      <c r="A2585" s="115" t="s">
        <v>2828</v>
      </c>
      <c r="B2585" s="115" t="str">
        <f t="shared" si="40"/>
        <v>CARGA E DESCARGA DE EQUIPAMENTOS PESADOS,EM CARRETAS,EXCLUSIVE O CUSTO HORARIO DO EQUIPAMENTO DURANTE A OPERACAO</v>
      </c>
      <c r="C2585" s="115" t="s">
        <v>36154</v>
      </c>
      <c r="D2585" s="115" t="s">
        <v>36155</v>
      </c>
      <c r="I2585" s="115" t="s">
        <v>685</v>
      </c>
      <c r="J2585" s="115">
        <v>37.979999999999997</v>
      </c>
    </row>
    <row r="2586" spans="1:10" hidden="1">
      <c r="A2586" s="115" t="s">
        <v>2829</v>
      </c>
      <c r="B2586" s="115" t="str">
        <f t="shared" si="40"/>
        <v>RETIRADA DE ENTULHO DE OBRA COM CACAMBA DE ACO TIPO CONTAINER COM 5M3 DE CAPACIDADE,INCLUSIVE CARREGAMENTO,TRANSPORTE E DESCARREGAMENTO.CUSTO POR UNIDADE DE CACAMBA E INCLUI A TAXA PARA DESCARGA EM LOCAIS AUTORIZADOS</v>
      </c>
      <c r="C2586" s="115" t="s">
        <v>36156</v>
      </c>
      <c r="D2586" s="115" t="s">
        <v>36157</v>
      </c>
      <c r="E2586" s="115" t="s">
        <v>36158</v>
      </c>
      <c r="F2586" s="115" t="s">
        <v>36159</v>
      </c>
      <c r="I2586" s="115" t="s">
        <v>6</v>
      </c>
      <c r="J2586" s="115">
        <v>249.69</v>
      </c>
    </row>
    <row r="2587" spans="1:10" hidden="1">
      <c r="A2587" s="115" t="s">
        <v>2830</v>
      </c>
      <c r="B2587" s="115" t="str">
        <f t="shared" si="40"/>
        <v>RETIRADA DE ENTULHO DE OBRA COM CACAMBA DE ACO TIPO CONTAINER COM 5M3 DE CAPACIDADE,INCLUSIVE CARREGAMENTO,TRANSPORTE E DESCARREGAMENTO.CUSTO POR UNIDADE DE CACAMBA E INCLUI A TAXA PARA DESCARGA EM LOCAIS AUTORIZADOS</v>
      </c>
      <c r="C2587" s="115" t="s">
        <v>36156</v>
      </c>
      <c r="D2587" s="115" t="s">
        <v>36157</v>
      </c>
      <c r="E2587" s="115" t="s">
        <v>36158</v>
      </c>
      <c r="F2587" s="115" t="s">
        <v>36159</v>
      </c>
      <c r="I2587" s="115" t="s">
        <v>6</v>
      </c>
      <c r="J2587" s="115">
        <v>248.4</v>
      </c>
    </row>
    <row r="2588" spans="1:10" hidden="1">
      <c r="A2588" s="115" t="s">
        <v>2831</v>
      </c>
      <c r="B2588" s="115" t="str">
        <f t="shared" si="40"/>
        <v>CUSTO DE DESPESAS COM VEICULO PROPRIO,CONSIDERANDO 50% DE UTILIZACAO DO MESMO EM SERVICO E MEDIA MENSAL PERCORRIDA ATE1500KM, TENDO EM VISTA DESLOCAMENTO PARA FISCALIZACAO DE OBRAS OU VISTORIAS</v>
      </c>
      <c r="C2588" s="115" t="s">
        <v>36160</v>
      </c>
      <c r="D2588" s="115" t="s">
        <v>36161</v>
      </c>
      <c r="E2588" s="115" t="s">
        <v>36162</v>
      </c>
      <c r="F2588" s="115" t="s">
        <v>36163</v>
      </c>
      <c r="I2588" s="115" t="s">
        <v>1042</v>
      </c>
      <c r="J2588" s="115">
        <v>1.31</v>
      </c>
    </row>
    <row r="2589" spans="1:10" hidden="1">
      <c r="A2589" s="115" t="s">
        <v>2832</v>
      </c>
      <c r="B2589" s="115" t="str">
        <f t="shared" si="40"/>
        <v>CUSTO DE DESPESAS COM VEICULO PROPRIO,CONSIDERANDO 50% DE UTILIZACAO DO MESMO EM SERVICO E MEDIA MENSAL PERCORRIDA ATE1500KM, TENDO EM VISTA DESLOCAMENTO PARA FISCALIZACAO DE OBRAS OU VISTORIAS</v>
      </c>
      <c r="C2589" s="115" t="s">
        <v>36160</v>
      </c>
      <c r="D2589" s="115" t="s">
        <v>36161</v>
      </c>
      <c r="E2589" s="115" t="s">
        <v>36162</v>
      </c>
      <c r="F2589" s="115" t="s">
        <v>36163</v>
      </c>
      <c r="I2589" s="115" t="s">
        <v>1042</v>
      </c>
      <c r="J2589" s="115">
        <v>1.31</v>
      </c>
    </row>
    <row r="2590" spans="1:10" hidden="1">
      <c r="A2590" s="115" t="s">
        <v>2833</v>
      </c>
      <c r="B2590" s="115"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15" t="s">
        <v>36160</v>
      </c>
      <c r="D2590" s="115" t="s">
        <v>36164</v>
      </c>
      <c r="E2590" s="115" t="s">
        <v>36165</v>
      </c>
      <c r="F2590" s="115" t="s">
        <v>36166</v>
      </c>
      <c r="G2590" s="115" t="s">
        <v>36167</v>
      </c>
      <c r="I2590" s="115" t="s">
        <v>1042</v>
      </c>
      <c r="J2590" s="115">
        <v>0.99</v>
      </c>
    </row>
    <row r="2591" spans="1:10" hidden="1">
      <c r="A2591" s="115" t="s">
        <v>2834</v>
      </c>
      <c r="B2591" s="115"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15" t="s">
        <v>36160</v>
      </c>
      <c r="D2591" s="115" t="s">
        <v>36164</v>
      </c>
      <c r="E2591" s="115" t="s">
        <v>36165</v>
      </c>
      <c r="F2591" s="115" t="s">
        <v>36166</v>
      </c>
      <c r="G2591" s="115" t="s">
        <v>36167</v>
      </c>
      <c r="I2591" s="115" t="s">
        <v>1042</v>
      </c>
      <c r="J2591" s="115">
        <v>0.99</v>
      </c>
    </row>
    <row r="2592" spans="1:10" hidden="1">
      <c r="A2592" s="115" t="s">
        <v>2835</v>
      </c>
      <c r="B2592" s="115" t="str">
        <f t="shared" si="40"/>
        <v>CUSTO DE DESPESAS COM VEICULO PROPRIO,CONSIDERANDO 75% DE UTILIZACAO DO MESMO EM SERVICO E MEDIA MENSAL PERCORRIDA ATE 1500KM,TENDO EM VISTA DESLOCAMENTOS PARA FISCALIZACAO DE OBRAS OU VISTORIAS</v>
      </c>
      <c r="C2592" s="115" t="s">
        <v>36168</v>
      </c>
      <c r="D2592" s="115" t="s">
        <v>36169</v>
      </c>
      <c r="E2592" s="115" t="s">
        <v>36170</v>
      </c>
      <c r="F2592" s="115" t="s">
        <v>36171</v>
      </c>
      <c r="I2592" s="115" t="s">
        <v>1042</v>
      </c>
      <c r="J2592" s="115">
        <v>1.45</v>
      </c>
    </row>
    <row r="2593" spans="1:10" hidden="1">
      <c r="A2593" s="115" t="s">
        <v>2836</v>
      </c>
      <c r="B2593" s="115" t="str">
        <f t="shared" si="40"/>
        <v>CUSTO DE DESPESAS COM VEICULO PROPRIO,CONSIDERANDO 75% DE UTILIZACAO DO MESMO EM SERVICO E MEDIA MENSAL PERCORRIDA ATE 1500KM,TENDO EM VISTA DESLOCAMENTOS PARA FISCALIZACAO DE OBRAS OU VISTORIAS</v>
      </c>
      <c r="C2593" s="115" t="s">
        <v>36168</v>
      </c>
      <c r="D2593" s="115" t="s">
        <v>36169</v>
      </c>
      <c r="E2593" s="115" t="s">
        <v>36170</v>
      </c>
      <c r="F2593" s="115" t="s">
        <v>36171</v>
      </c>
      <c r="I2593" s="115" t="s">
        <v>1042</v>
      </c>
      <c r="J2593" s="115">
        <v>1.45</v>
      </c>
    </row>
    <row r="2594" spans="1:10" hidden="1">
      <c r="A2594" s="115" t="s">
        <v>2837</v>
      </c>
      <c r="B2594" s="115"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15" t="s">
        <v>36168</v>
      </c>
      <c r="D2594" s="115" t="s">
        <v>36164</v>
      </c>
      <c r="E2594" s="115" t="s">
        <v>36172</v>
      </c>
      <c r="F2594" s="115" t="s">
        <v>36173</v>
      </c>
      <c r="G2594" s="115" t="s">
        <v>36174</v>
      </c>
      <c r="I2594" s="115" t="s">
        <v>1042</v>
      </c>
      <c r="J2594" s="115">
        <v>1.06</v>
      </c>
    </row>
    <row r="2595" spans="1:10" hidden="1">
      <c r="A2595" s="115" t="s">
        <v>2838</v>
      </c>
      <c r="B2595" s="115"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15" t="s">
        <v>36168</v>
      </c>
      <c r="D2595" s="115" t="s">
        <v>36164</v>
      </c>
      <c r="E2595" s="115" t="s">
        <v>36172</v>
      </c>
      <c r="F2595" s="115" t="s">
        <v>36173</v>
      </c>
      <c r="G2595" s="115" t="s">
        <v>36174</v>
      </c>
      <c r="I2595" s="115" t="s">
        <v>1042</v>
      </c>
      <c r="J2595" s="115">
        <v>1.06</v>
      </c>
    </row>
    <row r="2596" spans="1:10" hidden="1">
      <c r="A2596" s="115" t="s">
        <v>55735</v>
      </c>
      <c r="B2596" s="115" t="str">
        <f t="shared" si="40"/>
        <v>CUSTO DE DESPESAS COM VEICULO PROPRIO,CONSIDERANDO 100% DE UTILIZACAO DO MESMO EM SERVICO E MEDIA MENSAL PERCORRIDA ATE1500KM,TENDO EM VISTA DESLOCAMENTOS PARA FISCALIZACAO DE OBRAS OU VISTORIAS</v>
      </c>
      <c r="C2596" s="115" t="s">
        <v>36175</v>
      </c>
      <c r="D2596" s="115" t="s">
        <v>55736</v>
      </c>
      <c r="E2596" s="115" t="s">
        <v>55737</v>
      </c>
      <c r="F2596" s="115" t="s">
        <v>36163</v>
      </c>
      <c r="I2596" s="115" t="s">
        <v>1042</v>
      </c>
      <c r="J2596" s="115">
        <v>1.61</v>
      </c>
    </row>
    <row r="2597" spans="1:10" hidden="1">
      <c r="A2597" s="115" t="s">
        <v>55738</v>
      </c>
      <c r="B2597" s="115" t="str">
        <f t="shared" si="40"/>
        <v>CUSTO DE DESPESAS COM VEICULO PROPRIO,CONSIDERANDO 100% DE UTILIZACAO DO MESMO EM SERVICO E MEDIA MENSAL PERCORRIDA ATE1500KM,TENDO EM VISTA DESLOCAMENTOS PARA FISCALIZACAO DE OBRAS OU VISTORIAS</v>
      </c>
      <c r="C2597" s="115" t="s">
        <v>36175</v>
      </c>
      <c r="D2597" s="115" t="s">
        <v>55736</v>
      </c>
      <c r="E2597" s="115" t="s">
        <v>55737</v>
      </c>
      <c r="F2597" s="115" t="s">
        <v>36163</v>
      </c>
      <c r="I2597" s="115" t="s">
        <v>1042</v>
      </c>
      <c r="J2597" s="115">
        <v>1.61</v>
      </c>
    </row>
    <row r="2598" spans="1:10" hidden="1">
      <c r="A2598" s="115" t="s">
        <v>2839</v>
      </c>
      <c r="B2598" s="115"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15" t="s">
        <v>36175</v>
      </c>
      <c r="D2598" s="115" t="s">
        <v>36176</v>
      </c>
      <c r="E2598" s="115" t="s">
        <v>36177</v>
      </c>
      <c r="F2598" s="115" t="s">
        <v>36178</v>
      </c>
      <c r="G2598" s="115" t="s">
        <v>36179</v>
      </c>
      <c r="I2598" s="115" t="s">
        <v>1042</v>
      </c>
      <c r="J2598" s="115">
        <v>1.1400000000000001</v>
      </c>
    </row>
    <row r="2599" spans="1:10" hidden="1">
      <c r="A2599" s="115" t="s">
        <v>2840</v>
      </c>
      <c r="B2599" s="115"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15" t="s">
        <v>36175</v>
      </c>
      <c r="D2599" s="115" t="s">
        <v>36176</v>
      </c>
      <c r="E2599" s="115" t="s">
        <v>36177</v>
      </c>
      <c r="F2599" s="115" t="s">
        <v>36178</v>
      </c>
      <c r="G2599" s="115" t="s">
        <v>36179</v>
      </c>
      <c r="I2599" s="115" t="s">
        <v>1042</v>
      </c>
      <c r="J2599" s="115">
        <v>1.1400000000000001</v>
      </c>
    </row>
    <row r="2600" spans="1:10" hidden="1">
      <c r="A2600" s="115" t="s">
        <v>2841</v>
      </c>
      <c r="B2600" s="115" t="str">
        <f t="shared" si="40"/>
        <v>RECEBIMENTO DE CARGA DE CAMINHAO BASCULANTE EM SERVICOS DE DESCARGA MECANICA</v>
      </c>
      <c r="C2600" s="115" t="s">
        <v>36180</v>
      </c>
      <c r="D2600" s="115" t="s">
        <v>36181</v>
      </c>
      <c r="I2600" s="115" t="s">
        <v>685</v>
      </c>
      <c r="J2600" s="115">
        <v>0.4</v>
      </c>
    </row>
    <row r="2601" spans="1:10" hidden="1">
      <c r="A2601" s="115" t="s">
        <v>2842</v>
      </c>
      <c r="B2601" s="115" t="str">
        <f t="shared" si="40"/>
        <v>RECEBIMENTO DE CARGA DE CAMINHAO BASCULANTE EM SERVICOS DE DESCARGA MECANICA</v>
      </c>
      <c r="C2601" s="115" t="s">
        <v>36180</v>
      </c>
      <c r="D2601" s="115" t="s">
        <v>36181</v>
      </c>
      <c r="I2601" s="115" t="s">
        <v>685</v>
      </c>
      <c r="J2601" s="115">
        <v>0.38</v>
      </c>
    </row>
    <row r="2602" spans="1:10" hidden="1">
      <c r="A2602" s="115" t="s">
        <v>2843</v>
      </c>
      <c r="B2602" s="115" t="str">
        <f t="shared" si="40"/>
        <v>RECEBIMENTO DE CARGA DE CARRETA DE 30T,INCLUSIVE UTILIZACAODE GUINDASTE NA DESCARGA</v>
      </c>
      <c r="C2602" s="115" t="s">
        <v>36182</v>
      </c>
      <c r="D2602" s="115" t="s">
        <v>36183</v>
      </c>
      <c r="I2602" s="115" t="s">
        <v>685</v>
      </c>
      <c r="J2602" s="115">
        <v>32.69</v>
      </c>
    </row>
    <row r="2603" spans="1:10" hidden="1">
      <c r="A2603" s="115" t="s">
        <v>2844</v>
      </c>
      <c r="B2603" s="115" t="str">
        <f t="shared" si="40"/>
        <v>RECEBIMENTO DE CARGA DE CARRETA DE 30T,INCLUSIVE UTILIZACAODE GUINDASTE NA DESCARGA</v>
      </c>
      <c r="C2603" s="115" t="s">
        <v>36182</v>
      </c>
      <c r="D2603" s="115" t="s">
        <v>36183</v>
      </c>
      <c r="I2603" s="115" t="s">
        <v>685</v>
      </c>
      <c r="J2603" s="115">
        <v>30.91</v>
      </c>
    </row>
    <row r="2604" spans="1:10" hidden="1">
      <c r="A2604" s="115" t="s">
        <v>2845</v>
      </c>
      <c r="B2604" s="115" t="str">
        <f t="shared" si="40"/>
        <v>RECEBIMENTO DE CARGA,DESCARGA E MANOBRA DE CAMINHAO BASCULANTE DE 10M3 OU 15T</v>
      </c>
      <c r="C2604" s="115" t="s">
        <v>36184</v>
      </c>
      <c r="D2604" s="115" t="s">
        <v>36185</v>
      </c>
      <c r="I2604" s="115" t="s">
        <v>685</v>
      </c>
      <c r="J2604" s="115">
        <v>0.92</v>
      </c>
    </row>
    <row r="2605" spans="1:10" hidden="1">
      <c r="A2605" s="115" t="s">
        <v>2846</v>
      </c>
      <c r="B2605" s="115" t="str">
        <f t="shared" si="40"/>
        <v>RECEBIMENTO DE CARGA,DESCARGA E MANOBRA DE CAMINHAO BASCULANTE DE 10M3 OU 15T</v>
      </c>
      <c r="C2605" s="115" t="s">
        <v>36184</v>
      </c>
      <c r="D2605" s="115" t="s">
        <v>36185</v>
      </c>
      <c r="I2605" s="115" t="s">
        <v>685</v>
      </c>
      <c r="J2605" s="115">
        <v>0.88</v>
      </c>
    </row>
    <row r="2606" spans="1:10" hidden="1">
      <c r="A2606" s="115" t="s">
        <v>2847</v>
      </c>
      <c r="B2606" s="115" t="str">
        <f t="shared" si="40"/>
        <v>RECEBIMENTO DE CARGA,DESCARGA E MANOBRA DE CAMINHAO BASCULANTE DE 8,00M3 OU 12T</v>
      </c>
      <c r="C2606" s="115" t="s">
        <v>36184</v>
      </c>
      <c r="D2606" s="115" t="s">
        <v>36186</v>
      </c>
      <c r="I2606" s="115" t="s">
        <v>685</v>
      </c>
      <c r="J2606" s="115">
        <v>0.61</v>
      </c>
    </row>
    <row r="2607" spans="1:10" hidden="1">
      <c r="A2607" s="115" t="s">
        <v>2848</v>
      </c>
      <c r="B2607" s="115" t="str">
        <f t="shared" si="40"/>
        <v>RECEBIMENTO DE CARGA,DESCARGA E MANOBRA DE CAMINHAO BASCULANTE DE 8,00M3 OU 12T</v>
      </c>
      <c r="C2607" s="115" t="s">
        <v>36184</v>
      </c>
      <c r="D2607" s="115" t="s">
        <v>36186</v>
      </c>
      <c r="I2607" s="115" t="s">
        <v>685</v>
      </c>
      <c r="J2607" s="115">
        <v>0.57999999999999996</v>
      </c>
    </row>
    <row r="2608" spans="1:10" hidden="1">
      <c r="A2608" s="115" t="s">
        <v>2849</v>
      </c>
      <c r="B2608" s="115" t="str">
        <f t="shared" si="40"/>
        <v>RECEBIMENTO DE CARGA,DESCARGA E MANOBRA DE CAMINHAO BASCULANTE DE 5,00M3 OU 7,5T</v>
      </c>
      <c r="C2608" s="115" t="s">
        <v>36184</v>
      </c>
      <c r="D2608" s="115" t="s">
        <v>36187</v>
      </c>
      <c r="I2608" s="115" t="s">
        <v>685</v>
      </c>
      <c r="J2608" s="115">
        <v>0.37</v>
      </c>
    </row>
    <row r="2609" spans="1:10" hidden="1">
      <c r="A2609" s="115" t="s">
        <v>2850</v>
      </c>
      <c r="B2609" s="115" t="str">
        <f t="shared" si="40"/>
        <v>RECEBIMENTO DE CARGA,DESCARGA E MANOBRA DE CAMINHAO BASCULANTE DE 5,00M3 OU 7,5T</v>
      </c>
      <c r="C2609" s="115" t="s">
        <v>36184</v>
      </c>
      <c r="D2609" s="115" t="s">
        <v>36187</v>
      </c>
      <c r="I2609" s="115" t="s">
        <v>685</v>
      </c>
      <c r="J2609" s="115">
        <v>0.35</v>
      </c>
    </row>
    <row r="2610" spans="1:10" hidden="1">
      <c r="A2610" s="115" t="s">
        <v>2851</v>
      </c>
      <c r="B2610" s="115" t="str">
        <f t="shared" si="40"/>
        <v>RECEBIMENTO DE CARGA,DESCARGA E MANOBRA DE CAMINHAO DE CARROCERIA FIXA,DE 8,00M3 OU 12T</v>
      </c>
      <c r="C2610" s="115" t="s">
        <v>36188</v>
      </c>
      <c r="D2610" s="115" t="s">
        <v>36189</v>
      </c>
      <c r="I2610" s="115" t="s">
        <v>685</v>
      </c>
      <c r="J2610" s="115">
        <v>0.57000000000000006</v>
      </c>
    </row>
    <row r="2611" spans="1:10" hidden="1">
      <c r="A2611" s="115" t="s">
        <v>2852</v>
      </c>
      <c r="B2611" s="115" t="str">
        <f t="shared" si="40"/>
        <v>RECEBIMENTO DE CARGA,DESCARGA E MANOBRA DE CAMINHAO DE CARROCERIA FIXA,DE 8,00M3 OU 12T</v>
      </c>
      <c r="C2611" s="115" t="s">
        <v>36188</v>
      </c>
      <c r="D2611" s="115" t="s">
        <v>36189</v>
      </c>
      <c r="I2611" s="115" t="s">
        <v>685</v>
      </c>
      <c r="J2611" s="115">
        <v>0.55000000000000004</v>
      </c>
    </row>
    <row r="2612" spans="1:10" hidden="1">
      <c r="A2612" s="115" t="s">
        <v>2853</v>
      </c>
      <c r="B2612" s="115" t="str">
        <f t="shared" si="40"/>
        <v>TRANSPORTE DE ANDAIME TUBULAR,CONSIDERANDO-SE A AREA DE PROJECAO VERTICAL DO ANDAIME,EXCLUSIVE CARGA,DESCARGA E TEMPO DE ESPERA DO CAMINHAO(VIDE ITEM 04.021.0010)</v>
      </c>
      <c r="C2612" s="115" t="s">
        <v>36190</v>
      </c>
      <c r="D2612" s="115" t="s">
        <v>36191</v>
      </c>
      <c r="E2612" s="115" t="s">
        <v>36192</v>
      </c>
      <c r="I2612" s="115" t="s">
        <v>44</v>
      </c>
      <c r="J2612" s="115">
        <v>0.13</v>
      </c>
    </row>
    <row r="2613" spans="1:10" hidden="1">
      <c r="A2613" s="115" t="s">
        <v>43</v>
      </c>
      <c r="B2613" s="115" t="str">
        <f t="shared" si="40"/>
        <v>TRANSPORTE DE ANDAIME TUBULAR,CONSIDERANDO-SE A AREA DE PROJECAO VERTICAL DO ANDAIME,EXCLUSIVE CARGA,DESCARGA E TEMPO DE ESPERA DO CAMINHAO(VIDE ITEM 04.021.0010)</v>
      </c>
      <c r="C2613" s="115" t="s">
        <v>36190</v>
      </c>
      <c r="D2613" s="115" t="s">
        <v>36191</v>
      </c>
      <c r="E2613" s="115" t="s">
        <v>36192</v>
      </c>
      <c r="I2613" s="115" t="s">
        <v>44</v>
      </c>
      <c r="J2613" s="115">
        <v>0.13</v>
      </c>
    </row>
    <row r="2614" spans="1:10" hidden="1">
      <c r="A2614" s="115" t="s">
        <v>2854</v>
      </c>
      <c r="B2614" s="115" t="str">
        <f t="shared" si="40"/>
        <v>TRANSPORTE DE ANDAIME SUSPENSO,EXCLUSIVE CARGA,DESCARGA E TEMPO DE ESPERA DO CAMINHAO (VIDE ITEM 04.021.0015)</v>
      </c>
      <c r="C2614" s="115" t="s">
        <v>55739</v>
      </c>
      <c r="D2614" s="115" t="s">
        <v>55740</v>
      </c>
      <c r="I2614" s="115" t="s">
        <v>2731</v>
      </c>
      <c r="J2614" s="115">
        <v>0.66</v>
      </c>
    </row>
    <row r="2615" spans="1:10" hidden="1">
      <c r="A2615" s="115" t="s">
        <v>2855</v>
      </c>
      <c r="B2615" s="115" t="str">
        <f t="shared" si="40"/>
        <v>TRANSPORTE DE ANDAIME SUSPENSO,EXCLUSIVE CARGA,DESCARGA E TEMPO DE ESPERA DO CAMINHAO (VIDE ITEM 04.021.0015)</v>
      </c>
      <c r="C2615" s="115" t="s">
        <v>55739</v>
      </c>
      <c r="D2615" s="115" t="s">
        <v>55740</v>
      </c>
      <c r="I2615" s="115" t="s">
        <v>2731</v>
      </c>
      <c r="J2615" s="115">
        <v>0.65</v>
      </c>
    </row>
    <row r="2616" spans="1:10" hidden="1">
      <c r="A2616" s="115" t="s">
        <v>2856</v>
      </c>
      <c r="B2616" s="115" t="str">
        <f t="shared" si="40"/>
        <v>TRANSPORTE DE ELEVADOR DE OBRAS,CONSTITUIDO POR CACAMBA,FUNIL E SILO OU ELEVADOR DE CABINE ABERTA COM PLATAFORMA,AMBOS COM GUINCHO E CABO ATE 16,00M DE ALTURA,EXCLUSIVE CARGA,DESCARGA E TEMPO DE ESPERA DO CAMINHAO(VIDE ITEM 04.021.0025)</v>
      </c>
      <c r="C2616" s="115" t="s">
        <v>36193</v>
      </c>
      <c r="D2616" s="115" t="s">
        <v>36194</v>
      </c>
      <c r="E2616" s="115" t="s">
        <v>36195</v>
      </c>
      <c r="F2616" s="115" t="s">
        <v>36196</v>
      </c>
      <c r="I2616" s="115" t="s">
        <v>2731</v>
      </c>
      <c r="J2616" s="115">
        <v>3.29</v>
      </c>
    </row>
    <row r="2617" spans="1:10" hidden="1">
      <c r="A2617" s="115" t="s">
        <v>2857</v>
      </c>
      <c r="B2617" s="115" t="str">
        <f t="shared" si="40"/>
        <v>TRANSPORTE DE ELEVADOR DE OBRAS,CONSTITUIDO POR CACAMBA,FUNIL E SILO OU ELEVADOR DE CABINE ABERTA COM PLATAFORMA,AMBOS COM GUINCHO E CABO ATE 16,00M DE ALTURA,EXCLUSIVE CARGA,DESCARGA E TEMPO DE ESPERA DO CAMINHAO(VIDE ITEM 04.021.0025)</v>
      </c>
      <c r="C2617" s="115" t="s">
        <v>36193</v>
      </c>
      <c r="D2617" s="115" t="s">
        <v>36194</v>
      </c>
      <c r="E2617" s="115" t="s">
        <v>36195</v>
      </c>
      <c r="F2617" s="115" t="s">
        <v>36196</v>
      </c>
      <c r="I2617" s="115" t="s">
        <v>2731</v>
      </c>
      <c r="J2617" s="115">
        <v>3.22</v>
      </c>
    </row>
    <row r="2618" spans="1:10" hidden="1">
      <c r="A2618" s="115" t="s">
        <v>2858</v>
      </c>
      <c r="B2618" s="115" t="str">
        <f t="shared" si="40"/>
        <v>CARGA E DESCARGA MANUAL DE ANDAIME TUBULAR,INCLUSIVE TEMPO DE ESPERA DO CAMINHAO,CONSIDERANDO-SE A AREA DE PROJECAO VERTICAL</v>
      </c>
      <c r="C2618" s="115" t="s">
        <v>36197</v>
      </c>
      <c r="D2618" s="115" t="s">
        <v>36198</v>
      </c>
      <c r="E2618" s="115" t="s">
        <v>36199</v>
      </c>
      <c r="I2618" s="115" t="s">
        <v>16</v>
      </c>
      <c r="J2618" s="115">
        <v>0.72</v>
      </c>
    </row>
    <row r="2619" spans="1:10" hidden="1">
      <c r="A2619" s="115" t="s">
        <v>46</v>
      </c>
      <c r="B2619" s="115" t="str">
        <f t="shared" si="40"/>
        <v>CARGA E DESCARGA MANUAL DE ANDAIME TUBULAR,INCLUSIVE TEMPO DE ESPERA DO CAMINHAO,CONSIDERANDO-SE A AREA DE PROJECAO VERTICAL</v>
      </c>
      <c r="C2619" s="115" t="s">
        <v>36197</v>
      </c>
      <c r="D2619" s="115" t="s">
        <v>36198</v>
      </c>
      <c r="E2619" s="115" t="s">
        <v>36199</v>
      </c>
      <c r="I2619" s="115" t="s">
        <v>16</v>
      </c>
      <c r="J2619" s="115">
        <v>0.65</v>
      </c>
    </row>
    <row r="2620" spans="1:10" hidden="1">
      <c r="A2620" s="115" t="s">
        <v>2859</v>
      </c>
      <c r="B2620" s="115" t="str">
        <f t="shared" si="40"/>
        <v>CARGA E DESCARGA MANUAL DE ANDAIME SUSPENSO,INCLUSIVE TEMPODE ESPERA DO CAMINHAO</v>
      </c>
      <c r="C2620" s="115" t="s">
        <v>55741</v>
      </c>
      <c r="D2620" s="115" t="s">
        <v>55742</v>
      </c>
      <c r="I2620" s="115" t="s">
        <v>6</v>
      </c>
      <c r="J2620" s="115">
        <v>13.86</v>
      </c>
    </row>
    <row r="2621" spans="1:10" hidden="1">
      <c r="A2621" s="115" t="s">
        <v>2860</v>
      </c>
      <c r="B2621" s="115" t="str">
        <f t="shared" si="40"/>
        <v>CARGA E DESCARGA MANUAL DE ANDAIME SUSPENSO,INCLUSIVE TEMPODE ESPERA DO CAMINHAO</v>
      </c>
      <c r="C2621" s="115" t="s">
        <v>55741</v>
      </c>
      <c r="D2621" s="115" t="s">
        <v>55742</v>
      </c>
      <c r="I2621" s="115" t="s">
        <v>6</v>
      </c>
      <c r="J2621" s="115">
        <v>12.6</v>
      </c>
    </row>
    <row r="2622" spans="1:10" hidden="1">
      <c r="A2622" s="115" t="s">
        <v>2861</v>
      </c>
      <c r="B2622" s="115" t="str">
        <f t="shared" si="40"/>
        <v>CARGA E DESCARGA MANUAL DE ELEVADOR DE OBRAS,INCLUSIVE TEMPO DE ESPERA DO CAMINHAO REFERENTE AO ITEM 04.020.0136</v>
      </c>
      <c r="C2622" s="115" t="s">
        <v>36200</v>
      </c>
      <c r="D2622" s="115" t="s">
        <v>36201</v>
      </c>
      <c r="I2622" s="115" t="s">
        <v>6</v>
      </c>
      <c r="J2622" s="115">
        <v>134.01</v>
      </c>
    </row>
    <row r="2623" spans="1:10" hidden="1">
      <c r="A2623" s="115" t="s">
        <v>2862</v>
      </c>
      <c r="B2623" s="115" t="str">
        <f t="shared" si="40"/>
        <v>CARGA E DESCARGA MANUAL DE ELEVADOR DE OBRAS,INCLUSIVE TEMPO DE ESPERA DO CAMINHAO REFERENTE AO ITEM 04.020.0136</v>
      </c>
      <c r="C2623" s="115" t="s">
        <v>36200</v>
      </c>
      <c r="D2623" s="115" t="s">
        <v>36201</v>
      </c>
      <c r="I2623" s="115" t="s">
        <v>6</v>
      </c>
      <c r="J2623" s="115">
        <v>122.49</v>
      </c>
    </row>
    <row r="2624" spans="1:10" hidden="1">
      <c r="A2624" s="115" t="s">
        <v>2863</v>
      </c>
      <c r="B2624" s="115"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4" s="115" t="s">
        <v>36202</v>
      </c>
      <c r="D2624" s="115" t="s">
        <v>36203</v>
      </c>
      <c r="E2624" s="115" t="s">
        <v>36204</v>
      </c>
      <c r="F2624" s="115" t="s">
        <v>36205</v>
      </c>
      <c r="G2624" s="115" t="s">
        <v>36206</v>
      </c>
      <c r="I2624" s="115" t="s">
        <v>6</v>
      </c>
      <c r="J2624" s="115">
        <v>13070.6</v>
      </c>
    </row>
    <row r="2625" spans="1:10" hidden="1">
      <c r="A2625" s="115" t="s">
        <v>2864</v>
      </c>
      <c r="B2625" s="115"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5" s="115" t="s">
        <v>36202</v>
      </c>
      <c r="D2625" s="115" t="s">
        <v>36203</v>
      </c>
      <c r="E2625" s="115" t="s">
        <v>36204</v>
      </c>
      <c r="F2625" s="115" t="s">
        <v>36205</v>
      </c>
      <c r="G2625" s="115" t="s">
        <v>36206</v>
      </c>
      <c r="I2625" s="115" t="s">
        <v>6</v>
      </c>
      <c r="J2625" s="115">
        <v>12307.19</v>
      </c>
    </row>
    <row r="2626" spans="1:10" hidden="1">
      <c r="A2626" s="115" t="s">
        <v>2865</v>
      </c>
      <c r="B2626" s="115"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6" s="115" t="s">
        <v>36202</v>
      </c>
      <c r="D2626" s="115" t="s">
        <v>36207</v>
      </c>
      <c r="E2626" s="115" t="s">
        <v>36208</v>
      </c>
      <c r="F2626" s="115" t="s">
        <v>36209</v>
      </c>
      <c r="G2626" s="115" t="s">
        <v>36210</v>
      </c>
      <c r="I2626" s="115" t="s">
        <v>6</v>
      </c>
      <c r="J2626" s="115">
        <v>18295.150000000001</v>
      </c>
    </row>
    <row r="2627" spans="1:10" hidden="1">
      <c r="A2627" s="115" t="s">
        <v>2866</v>
      </c>
      <c r="B2627" s="115"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7" s="115" t="s">
        <v>36202</v>
      </c>
      <c r="D2627" s="115" t="s">
        <v>36207</v>
      </c>
      <c r="E2627" s="115" t="s">
        <v>36208</v>
      </c>
      <c r="F2627" s="115" t="s">
        <v>36209</v>
      </c>
      <c r="G2627" s="115" t="s">
        <v>36210</v>
      </c>
      <c r="I2627" s="115" t="s">
        <v>6</v>
      </c>
      <c r="J2627" s="115">
        <v>17177.47</v>
      </c>
    </row>
    <row r="2628" spans="1:10" hidden="1">
      <c r="A2628" s="115" t="s">
        <v>2867</v>
      </c>
      <c r="B2628" s="115" t="str">
        <f t="shared" si="40"/>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15" t="s">
        <v>36211</v>
      </c>
      <c r="D2628" s="115" t="s">
        <v>36212</v>
      </c>
      <c r="E2628" s="115" t="s">
        <v>36213</v>
      </c>
      <c r="F2628" s="115" t="s">
        <v>36214</v>
      </c>
      <c r="G2628" s="115" t="s">
        <v>36215</v>
      </c>
      <c r="H2628" s="115" t="s">
        <v>36216</v>
      </c>
      <c r="I2628" s="115" t="s">
        <v>6</v>
      </c>
      <c r="J2628" s="115">
        <v>23050.560000000001</v>
      </c>
    </row>
    <row r="2629" spans="1:10" hidden="1">
      <c r="A2629" s="115" t="s">
        <v>2868</v>
      </c>
      <c r="B2629" s="115" t="str">
        <f t="shared" ref="B2629:B2692" si="41">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15" t="s">
        <v>36211</v>
      </c>
      <c r="D2629" s="115" t="s">
        <v>36212</v>
      </c>
      <c r="E2629" s="115" t="s">
        <v>36213</v>
      </c>
      <c r="F2629" s="115" t="s">
        <v>36214</v>
      </c>
      <c r="G2629" s="115" t="s">
        <v>36215</v>
      </c>
      <c r="H2629" s="115" t="s">
        <v>36216</v>
      </c>
      <c r="I2629" s="115" t="s">
        <v>6</v>
      </c>
      <c r="J2629" s="115">
        <v>21557.23</v>
      </c>
    </row>
    <row r="2630" spans="1:10" hidden="1">
      <c r="A2630" s="115" t="s">
        <v>2869</v>
      </c>
      <c r="B2630" s="115"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15" t="s">
        <v>36211</v>
      </c>
      <c r="D2630" s="115" t="s">
        <v>36217</v>
      </c>
      <c r="E2630" s="115" t="s">
        <v>36213</v>
      </c>
      <c r="F2630" s="115" t="s">
        <v>36218</v>
      </c>
      <c r="G2630" s="115" t="s">
        <v>36215</v>
      </c>
      <c r="H2630" s="115" t="s">
        <v>36216</v>
      </c>
      <c r="I2630" s="115" t="s">
        <v>6</v>
      </c>
      <c r="J2630" s="115">
        <v>28693.26</v>
      </c>
    </row>
    <row r="2631" spans="1:10" hidden="1">
      <c r="A2631" s="115" t="s">
        <v>2870</v>
      </c>
      <c r="B2631" s="115"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15" t="s">
        <v>36211</v>
      </c>
      <c r="D2631" s="115" t="s">
        <v>36217</v>
      </c>
      <c r="E2631" s="115" t="s">
        <v>36213</v>
      </c>
      <c r="F2631" s="115" t="s">
        <v>36218</v>
      </c>
      <c r="G2631" s="115" t="s">
        <v>36215</v>
      </c>
      <c r="H2631" s="115" t="s">
        <v>36216</v>
      </c>
      <c r="I2631" s="115" t="s">
        <v>6</v>
      </c>
      <c r="J2631" s="115">
        <v>26561.43</v>
      </c>
    </row>
    <row r="2632" spans="1:10" hidden="1">
      <c r="A2632" s="115" t="s">
        <v>2871</v>
      </c>
      <c r="B2632" s="115" t="str">
        <f t="shared" si="41"/>
        <v>DEMOLICAO MANUAL DE CONCRETO SIMPLES COM EMPILHAMENTO LATERAL DENTRO DO CANTEIRO DE SERVICO</v>
      </c>
      <c r="C2632" s="115" t="s">
        <v>36219</v>
      </c>
      <c r="D2632" s="115" t="s">
        <v>36220</v>
      </c>
      <c r="I2632" s="115" t="s">
        <v>31</v>
      </c>
      <c r="J2632" s="115">
        <v>220.71</v>
      </c>
    </row>
    <row r="2633" spans="1:10" hidden="1">
      <c r="A2633" s="115" t="s">
        <v>2872</v>
      </c>
      <c r="B2633" s="115" t="str">
        <f t="shared" si="41"/>
        <v>DEMOLICAO MANUAL DE CONCRETO SIMPLES COM EMPILHAMENTO LATERAL DENTRO DO CANTEIRO DE SERVICO</v>
      </c>
      <c r="C2633" s="115" t="s">
        <v>36219</v>
      </c>
      <c r="D2633" s="115" t="s">
        <v>36220</v>
      </c>
      <c r="I2633" s="115" t="s">
        <v>31</v>
      </c>
      <c r="J2633" s="115">
        <v>191.29</v>
      </c>
    </row>
    <row r="2634" spans="1:10" hidden="1">
      <c r="A2634" s="115" t="s">
        <v>2873</v>
      </c>
      <c r="B2634" s="115" t="str">
        <f t="shared" si="41"/>
        <v>DEMOLICAO MANUAL DE CONCRETO ARMADO COMPREENDENDO PILARES,VIGAS E LAJES,EM ESTRUTURA APRESENTANDO POSICAO ESPECIAL,INCLUSIVE EMPILHAMENTO LATERAL DENTRO DO CANTEIRO DE SERVICO</v>
      </c>
      <c r="C2634" s="115" t="s">
        <v>36221</v>
      </c>
      <c r="D2634" s="115" t="s">
        <v>36222</v>
      </c>
      <c r="E2634" s="115" t="s">
        <v>36223</v>
      </c>
      <c r="I2634" s="115" t="s">
        <v>31</v>
      </c>
      <c r="J2634" s="115">
        <v>305.58999999999997</v>
      </c>
    </row>
    <row r="2635" spans="1:10" hidden="1">
      <c r="A2635" s="115" t="s">
        <v>2874</v>
      </c>
      <c r="B2635" s="115" t="str">
        <f t="shared" si="41"/>
        <v>DEMOLICAO MANUAL DE CONCRETO ARMADO COMPREENDENDO PILARES,VIGAS E LAJES,EM ESTRUTURA APRESENTANDO POSICAO ESPECIAL,INCLUSIVE EMPILHAMENTO LATERAL DENTRO DO CANTEIRO DE SERVICO</v>
      </c>
      <c r="C2635" s="115" t="s">
        <v>36221</v>
      </c>
      <c r="D2635" s="115" t="s">
        <v>36222</v>
      </c>
      <c r="E2635" s="115" t="s">
        <v>36223</v>
      </c>
      <c r="I2635" s="115" t="s">
        <v>31</v>
      </c>
      <c r="J2635" s="115">
        <v>264.86</v>
      </c>
    </row>
    <row r="2636" spans="1:10" hidden="1">
      <c r="A2636" s="115" t="s">
        <v>2875</v>
      </c>
      <c r="B2636" s="115" t="str">
        <f t="shared" si="41"/>
        <v>DEMOLICAO MANUAL DE ALVENARIA DE PEDRA ARGAMASSADA,INCLUSIVE EMPILHAMENTO LATERAL DENTRO DO CANTEIRO DE SERVICO</v>
      </c>
      <c r="C2636" s="115" t="s">
        <v>36224</v>
      </c>
      <c r="D2636" s="115" t="s">
        <v>36225</v>
      </c>
      <c r="I2636" s="115" t="s">
        <v>31</v>
      </c>
      <c r="J2636" s="115">
        <v>128.16999999999999</v>
      </c>
    </row>
    <row r="2637" spans="1:10" hidden="1">
      <c r="A2637" s="115" t="s">
        <v>2876</v>
      </c>
      <c r="B2637" s="115" t="str">
        <f t="shared" si="41"/>
        <v>DEMOLICAO MANUAL DE ALVENARIA DE PEDRA ARGAMASSADA,INCLUSIVE EMPILHAMENTO LATERAL DENTRO DO CANTEIRO DE SERVICO</v>
      </c>
      <c r="C2637" s="115" t="s">
        <v>36224</v>
      </c>
      <c r="D2637" s="115" t="s">
        <v>36225</v>
      </c>
      <c r="I2637" s="115" t="s">
        <v>31</v>
      </c>
      <c r="J2637" s="115">
        <v>111.08</v>
      </c>
    </row>
    <row r="2638" spans="1:10" hidden="1">
      <c r="A2638" s="115" t="s">
        <v>2877</v>
      </c>
      <c r="B2638" s="115" t="str">
        <f t="shared" si="41"/>
        <v>DEMOLICAO MANUAL DE ALVENARIA DE PEDRA SECA,INCLUSIVE EMPILHAMENTO DENTRO DO CANTEIRO DE SERVICO</v>
      </c>
      <c r="C2638" s="115" t="s">
        <v>36226</v>
      </c>
      <c r="D2638" s="115" t="s">
        <v>36227</v>
      </c>
      <c r="I2638" s="115" t="s">
        <v>31</v>
      </c>
      <c r="J2638" s="115">
        <v>64.64</v>
      </c>
    </row>
    <row r="2639" spans="1:10" hidden="1">
      <c r="A2639" s="115" t="s">
        <v>2878</v>
      </c>
      <c r="B2639" s="115" t="str">
        <f t="shared" si="41"/>
        <v>DEMOLICAO MANUAL DE ALVENARIA DE PEDRA SECA,INCLUSIVE EMPILHAMENTO DENTRO DO CANTEIRO DE SERVICO</v>
      </c>
      <c r="C2639" s="115" t="s">
        <v>36226</v>
      </c>
      <c r="D2639" s="115" t="s">
        <v>36227</v>
      </c>
      <c r="I2639" s="115" t="s">
        <v>31</v>
      </c>
      <c r="J2639" s="115">
        <v>56.03</v>
      </c>
    </row>
    <row r="2640" spans="1:10" hidden="1">
      <c r="A2640" s="115" t="s">
        <v>2879</v>
      </c>
      <c r="B2640" s="115" t="str">
        <f t="shared" si="41"/>
        <v>DEMOLICAO DE REVESTIMENTO EM ARGAMASSA DE CAL E AREIA OU CIMENTO E SAIBRO</v>
      </c>
      <c r="C2640" s="115" t="s">
        <v>36228</v>
      </c>
      <c r="D2640" s="115" t="s">
        <v>36229</v>
      </c>
      <c r="I2640" s="115" t="s">
        <v>16</v>
      </c>
      <c r="J2640" s="115">
        <v>8.08</v>
      </c>
    </row>
    <row r="2641" spans="1:10" hidden="1">
      <c r="A2641" s="115" t="s">
        <v>2880</v>
      </c>
      <c r="B2641" s="115" t="str">
        <f t="shared" si="41"/>
        <v>DEMOLICAO DE REVESTIMENTO EM ARGAMASSA DE CAL E AREIA OU CIMENTO E SAIBRO</v>
      </c>
      <c r="C2641" s="115" t="s">
        <v>36228</v>
      </c>
      <c r="D2641" s="115" t="s">
        <v>36229</v>
      </c>
      <c r="I2641" s="115" t="s">
        <v>16</v>
      </c>
      <c r="J2641" s="115">
        <v>7</v>
      </c>
    </row>
    <row r="2642" spans="1:10" hidden="1">
      <c r="A2642" s="115" t="s">
        <v>2881</v>
      </c>
      <c r="B2642" s="115" t="str">
        <f t="shared" si="41"/>
        <v>DEMOLICAO DE REVESTIMENTO EM ARGAMASSA DE CIMENTO E AREIA EM PAREDE</v>
      </c>
      <c r="C2642" s="115" t="s">
        <v>36230</v>
      </c>
      <c r="D2642" s="115" t="s">
        <v>36231</v>
      </c>
      <c r="I2642" s="115" t="s">
        <v>16</v>
      </c>
      <c r="J2642" s="115">
        <v>24.24</v>
      </c>
    </row>
    <row r="2643" spans="1:10" hidden="1">
      <c r="A2643" s="115" t="s">
        <v>2882</v>
      </c>
      <c r="B2643" s="115" t="str">
        <f t="shared" si="41"/>
        <v>DEMOLICAO DE REVESTIMENTO EM ARGAMASSA DE CIMENTO E AREIA EM PAREDE</v>
      </c>
      <c r="C2643" s="115" t="s">
        <v>36230</v>
      </c>
      <c r="D2643" s="115" t="s">
        <v>36231</v>
      </c>
      <c r="I2643" s="115" t="s">
        <v>16</v>
      </c>
      <c r="J2643" s="115">
        <v>21.01</v>
      </c>
    </row>
    <row r="2644" spans="1:10" hidden="1">
      <c r="A2644" s="115" t="s">
        <v>2883</v>
      </c>
      <c r="B2644" s="115" t="str">
        <f t="shared" si="41"/>
        <v>DEMOLICAO DE REVESTIMENTO EM AZULEJOS,CERAMICAS OU MARMORE EM PAREDE,EXCLUSIVE A CAMADA DE ASSENTAMENTO</v>
      </c>
      <c r="C2644" s="115" t="s">
        <v>36232</v>
      </c>
      <c r="D2644" s="115" t="s">
        <v>36233</v>
      </c>
      <c r="I2644" s="115" t="s">
        <v>16</v>
      </c>
      <c r="J2644" s="115">
        <v>19.39</v>
      </c>
    </row>
    <row r="2645" spans="1:10" hidden="1">
      <c r="A2645" s="115" t="s">
        <v>2884</v>
      </c>
      <c r="B2645" s="115" t="str">
        <f t="shared" si="41"/>
        <v>DEMOLICAO DE REVESTIMENTO EM AZULEJOS,CERAMICAS OU MARMORE EM PAREDE,EXCLUSIVE A CAMADA DE ASSENTAMENTO</v>
      </c>
      <c r="C2645" s="115" t="s">
        <v>36232</v>
      </c>
      <c r="D2645" s="115" t="s">
        <v>36233</v>
      </c>
      <c r="I2645" s="115" t="s">
        <v>16</v>
      </c>
      <c r="J2645" s="115">
        <v>16.8</v>
      </c>
    </row>
    <row r="2646" spans="1:10" hidden="1">
      <c r="A2646" s="115" t="s">
        <v>2885</v>
      </c>
      <c r="B2646" s="115" t="str">
        <f t="shared" si="41"/>
        <v>DEMOLICAO DE FILME (PELICULA) DE IMPERMEABILIZACAO E RESPECTIVA TELA DE POLIESTER.VIDE ITEM 05.001.0162</v>
      </c>
      <c r="C2646" s="115" t="s">
        <v>36234</v>
      </c>
      <c r="D2646" s="115" t="s">
        <v>36235</v>
      </c>
      <c r="I2646" s="115" t="s">
        <v>16</v>
      </c>
      <c r="J2646" s="115">
        <v>15.16</v>
      </c>
    </row>
    <row r="2647" spans="1:10" hidden="1">
      <c r="A2647" s="115" t="s">
        <v>2886</v>
      </c>
      <c r="B2647" s="115" t="str">
        <f t="shared" si="41"/>
        <v>DEMOLICAO DE FILME (PELICULA) DE IMPERMEABILIZACAO E RESPECTIVA TELA DE POLIESTER.VIDE ITEM 05.001.0162</v>
      </c>
      <c r="C2647" s="115" t="s">
        <v>36234</v>
      </c>
      <c r="D2647" s="115" t="s">
        <v>36235</v>
      </c>
      <c r="I2647" s="115" t="s">
        <v>16</v>
      </c>
      <c r="J2647" s="115">
        <v>13.13</v>
      </c>
    </row>
    <row r="2648" spans="1:10" hidden="1">
      <c r="A2648" s="115" t="s">
        <v>2887</v>
      </c>
      <c r="B2648" s="115" t="str">
        <f t="shared" si="41"/>
        <v>DEMOLICAO DE REVESTIMENTO DE PASTILHA,A PONTEIRO,COM RESPECTIVA CAMADA DE ARGAMASSA DE ASSENTAMENTO,INCLUSIVE EMPILHAMENTO LATERAL DENTRO DO CANTEIRO DE SERVICO</v>
      </c>
      <c r="C2648" s="115" t="s">
        <v>36236</v>
      </c>
      <c r="D2648" s="115" t="s">
        <v>36237</v>
      </c>
      <c r="E2648" s="115" t="s">
        <v>36238</v>
      </c>
      <c r="I2648" s="115" t="s">
        <v>16</v>
      </c>
      <c r="J2648" s="115">
        <v>10.76</v>
      </c>
    </row>
    <row r="2649" spans="1:10" hidden="1">
      <c r="A2649" s="115" t="s">
        <v>2888</v>
      </c>
      <c r="B2649" s="115" t="str">
        <f t="shared" si="41"/>
        <v>DEMOLICAO DE REVESTIMENTO DE PASTILHA,A PONTEIRO,COM RESPECTIVA CAMADA DE ARGAMASSA DE ASSENTAMENTO,INCLUSIVE EMPILHAMENTO LATERAL DENTRO DO CANTEIRO DE SERVICO</v>
      </c>
      <c r="C2649" s="115" t="s">
        <v>36236</v>
      </c>
      <c r="D2649" s="115" t="s">
        <v>36237</v>
      </c>
      <c r="E2649" s="115" t="s">
        <v>36238</v>
      </c>
      <c r="I2649" s="115" t="s">
        <v>16</v>
      </c>
      <c r="J2649" s="115">
        <v>9.32</v>
      </c>
    </row>
    <row r="2650" spans="1:10" hidden="1">
      <c r="A2650" s="115" t="s">
        <v>2889</v>
      </c>
      <c r="B2650" s="115" t="str">
        <f t="shared" si="41"/>
        <v>DEMOLICAO DE REVESTIMENTO DE ARGAMASSA DE CIMENTO E AREIA EIMPERMEABILIZANTE EM RESERVATORIOS OU OUTRA SUPERFICIE DE CONCRETO,INCLUSIVE LIMPEZA COM ESCOVA DE ACO,EXCLUSIVE JATO DE AREIA,AGUA OU AR.VIDE ITEM 05.004.0011</v>
      </c>
      <c r="C2650" s="115" t="s">
        <v>36239</v>
      </c>
      <c r="D2650" s="115" t="s">
        <v>36240</v>
      </c>
      <c r="E2650" s="115" t="s">
        <v>36241</v>
      </c>
      <c r="F2650" s="115" t="s">
        <v>36242</v>
      </c>
      <c r="I2650" s="115" t="s">
        <v>16</v>
      </c>
      <c r="J2650" s="115">
        <v>43.63</v>
      </c>
    </row>
    <row r="2651" spans="1:10" hidden="1">
      <c r="A2651" s="115" t="s">
        <v>2890</v>
      </c>
      <c r="B2651" s="115" t="str">
        <f t="shared" si="41"/>
        <v>DEMOLICAO DE REVESTIMENTO DE ARGAMASSA DE CIMENTO E AREIA EIMPERMEABILIZANTE EM RESERVATORIOS OU OUTRA SUPERFICIE DE CONCRETO,INCLUSIVE LIMPEZA COM ESCOVA DE ACO,EXCLUSIVE JATO DE AREIA,AGUA OU AR.VIDE ITEM 05.004.0011</v>
      </c>
      <c r="C2651" s="115" t="s">
        <v>36239</v>
      </c>
      <c r="D2651" s="115" t="s">
        <v>36240</v>
      </c>
      <c r="E2651" s="115" t="s">
        <v>36241</v>
      </c>
      <c r="F2651" s="115" t="s">
        <v>36242</v>
      </c>
      <c r="I2651" s="115" t="s">
        <v>16</v>
      </c>
      <c r="J2651" s="115">
        <v>37.82</v>
      </c>
    </row>
    <row r="2652" spans="1:10" hidden="1">
      <c r="A2652" s="115" t="s">
        <v>2891</v>
      </c>
      <c r="B2652" s="115" t="str">
        <f t="shared" si="41"/>
        <v>DEMOLICAO A PONTEIRO DE ARREMATE DE PATIO CIMENTADO PARA REEXECUCAO DO MESMO,EXCLUSIVE ESTA REEXECUCAO</v>
      </c>
      <c r="C2652" s="115" t="s">
        <v>36243</v>
      </c>
      <c r="D2652" s="115" t="s">
        <v>36244</v>
      </c>
      <c r="I2652" s="115" t="s">
        <v>16</v>
      </c>
      <c r="J2652" s="115">
        <v>21.97</v>
      </c>
    </row>
    <row r="2653" spans="1:10" hidden="1">
      <c r="A2653" s="115" t="s">
        <v>2892</v>
      </c>
      <c r="B2653" s="115" t="str">
        <f t="shared" si="41"/>
        <v>DEMOLICAO A PONTEIRO DE ARREMATE DE PATIO CIMENTADO PARA REEXECUCAO DO MESMO,EXCLUSIVE ESTA REEXECUCAO</v>
      </c>
      <c r="C2653" s="115" t="s">
        <v>36243</v>
      </c>
      <c r="D2653" s="115" t="s">
        <v>36244</v>
      </c>
      <c r="I2653" s="115" t="s">
        <v>16</v>
      </c>
      <c r="J2653" s="115">
        <v>19.05</v>
      </c>
    </row>
    <row r="2654" spans="1:10" hidden="1">
      <c r="A2654" s="115" t="s">
        <v>2893</v>
      </c>
      <c r="B2654" s="115" t="str">
        <f t="shared" si="41"/>
        <v>DEMOLICAO DE ARGAMASSA DE ASSENTAMENTO DE AZULEJO,CERAMICA OU MARMORE EM PAREDE,INCLUSIVE EMPILHAMENTO LATERAL DENTRO DO CANTEIRO DE SERVICO</v>
      </c>
      <c r="C2654" s="115" t="s">
        <v>36245</v>
      </c>
      <c r="D2654" s="115" t="s">
        <v>36246</v>
      </c>
      <c r="E2654" s="115" t="s">
        <v>36247</v>
      </c>
      <c r="I2654" s="115" t="s">
        <v>16</v>
      </c>
      <c r="J2654" s="115">
        <v>8.08</v>
      </c>
    </row>
    <row r="2655" spans="1:10" hidden="1">
      <c r="A2655" s="115" t="s">
        <v>2894</v>
      </c>
      <c r="B2655" s="115" t="str">
        <f t="shared" si="41"/>
        <v>DEMOLICAO DE ARGAMASSA DE ASSENTAMENTO DE AZULEJO,CERAMICA OU MARMORE EM PAREDE,INCLUSIVE EMPILHAMENTO LATERAL DENTRO DO CANTEIRO DE SERVICO</v>
      </c>
      <c r="C2655" s="115" t="s">
        <v>36245</v>
      </c>
      <c r="D2655" s="115" t="s">
        <v>36246</v>
      </c>
      <c r="E2655" s="115" t="s">
        <v>36247</v>
      </c>
      <c r="I2655" s="115" t="s">
        <v>16</v>
      </c>
      <c r="J2655" s="115">
        <v>7</v>
      </c>
    </row>
    <row r="2656" spans="1:10" hidden="1">
      <c r="A2656" s="115" t="s">
        <v>2895</v>
      </c>
      <c r="B2656" s="115" t="str">
        <f t="shared" si="41"/>
        <v>DEMOLICAO DE PISO DE LADRILHO COM RESPECTIVA CAMADA DE ARGAMASSA DE ASSENTAMENTO,INCLUSIVE EMPILHAMENTO LATERAL DENTRO DO CANTEIRO DE SERVICO</v>
      </c>
      <c r="C2656" s="115" t="s">
        <v>36248</v>
      </c>
      <c r="D2656" s="115" t="s">
        <v>36249</v>
      </c>
      <c r="E2656" s="115" t="s">
        <v>36250</v>
      </c>
      <c r="I2656" s="115" t="s">
        <v>16</v>
      </c>
      <c r="J2656" s="115">
        <v>15.77</v>
      </c>
    </row>
    <row r="2657" spans="1:10" hidden="1">
      <c r="A2657" s="115" t="s">
        <v>2896</v>
      </c>
      <c r="B2657" s="115" t="str">
        <f t="shared" si="41"/>
        <v>DEMOLICAO DE PISO DE LADRILHO COM RESPECTIVA CAMADA DE ARGAMASSA DE ASSENTAMENTO,INCLUSIVE EMPILHAMENTO LATERAL DENTRO DO CANTEIRO DE SERVICO</v>
      </c>
      <c r="C2657" s="115" t="s">
        <v>36248</v>
      </c>
      <c r="D2657" s="115" t="s">
        <v>36249</v>
      </c>
      <c r="E2657" s="115" t="s">
        <v>36250</v>
      </c>
      <c r="I2657" s="115" t="s">
        <v>16</v>
      </c>
      <c r="J2657" s="115">
        <v>13.67</v>
      </c>
    </row>
    <row r="2658" spans="1:10" hidden="1">
      <c r="A2658" s="115" t="s">
        <v>2897</v>
      </c>
      <c r="B2658" s="115" t="str">
        <f t="shared" si="41"/>
        <v>DEMOLICAO MANUAL DE PISO CIMENTADO,EXCLUSIVE A BASE DE CONCRETO,INCLUSIVE EMPILHAMENTO LATERAL DENTRO DO CANTEIRO DE SERVICO</v>
      </c>
      <c r="C2658" s="115" t="s">
        <v>36251</v>
      </c>
      <c r="D2658" s="115" t="s">
        <v>36252</v>
      </c>
      <c r="E2658" s="115" t="s">
        <v>36253</v>
      </c>
      <c r="I2658" s="115" t="s">
        <v>16</v>
      </c>
      <c r="J2658" s="115">
        <v>21.97</v>
      </c>
    </row>
    <row r="2659" spans="1:10" hidden="1">
      <c r="A2659" s="115" t="s">
        <v>2898</v>
      </c>
      <c r="B2659" s="115" t="str">
        <f t="shared" si="41"/>
        <v>DEMOLICAO MANUAL DE PISO CIMENTADO,EXCLUSIVE A BASE DE CONCRETO,INCLUSIVE EMPILHAMENTO LATERAL DENTRO DO CANTEIRO DE SERVICO</v>
      </c>
      <c r="C2659" s="115" t="s">
        <v>36251</v>
      </c>
      <c r="D2659" s="115" t="s">
        <v>36252</v>
      </c>
      <c r="E2659" s="115" t="s">
        <v>36253</v>
      </c>
      <c r="I2659" s="115" t="s">
        <v>16</v>
      </c>
      <c r="J2659" s="115">
        <v>19.05</v>
      </c>
    </row>
    <row r="2660" spans="1:10" hidden="1">
      <c r="A2660" s="115" t="s">
        <v>2899</v>
      </c>
      <c r="B2660" s="115" t="str">
        <f t="shared" si="41"/>
        <v>DEMOLICAO MANUAL DE PAVIMENTACAO DE CONCRETO ASFALTICO DE 5CM DE ESPESSURA</v>
      </c>
      <c r="C2660" s="115" t="s">
        <v>36254</v>
      </c>
      <c r="D2660" s="115" t="s">
        <v>36255</v>
      </c>
      <c r="I2660" s="115" t="s">
        <v>16</v>
      </c>
      <c r="J2660" s="115">
        <v>21</v>
      </c>
    </row>
    <row r="2661" spans="1:10" hidden="1">
      <c r="A2661" s="115" t="s">
        <v>2900</v>
      </c>
      <c r="B2661" s="115" t="str">
        <f t="shared" si="41"/>
        <v>DEMOLICAO MANUAL DE PAVIMENTACAO DE CONCRETO ASFALTICO DE 5CM DE ESPESSURA</v>
      </c>
      <c r="C2661" s="115" t="s">
        <v>36254</v>
      </c>
      <c r="D2661" s="115" t="s">
        <v>36255</v>
      </c>
      <c r="I2661" s="115" t="s">
        <v>16</v>
      </c>
      <c r="J2661" s="115">
        <v>18.21</v>
      </c>
    </row>
    <row r="2662" spans="1:10" hidden="1">
      <c r="A2662" s="115" t="s">
        <v>2901</v>
      </c>
      <c r="B2662" s="115" t="str">
        <f t="shared" si="41"/>
        <v>DEMOLICAO MANUAL DE PISO CIMENTADO E DA RESPECTIVA BASE DE CONCRETO,OU PASSEIO DE CONCRETO,INCLUSIVE EMPILHAMENTO LATERAL DENTRO DO CANTEIRO DE SERVICO</v>
      </c>
      <c r="C2662" s="115" t="s">
        <v>36256</v>
      </c>
      <c r="D2662" s="115" t="s">
        <v>36257</v>
      </c>
      <c r="E2662" s="115" t="s">
        <v>36220</v>
      </c>
      <c r="I2662" s="115" t="s">
        <v>16</v>
      </c>
      <c r="J2662" s="115">
        <v>11.31</v>
      </c>
    </row>
    <row r="2663" spans="1:10" hidden="1">
      <c r="A2663" s="115" t="s">
        <v>2902</v>
      </c>
      <c r="B2663" s="115" t="str">
        <f t="shared" si="41"/>
        <v>DEMOLICAO MANUAL DE PISO CIMENTADO E DA RESPECTIVA BASE DE CONCRETO,OU PASSEIO DE CONCRETO,INCLUSIVE EMPILHAMENTO LATERAL DENTRO DO CANTEIRO DE SERVICO</v>
      </c>
      <c r="C2663" s="115" t="s">
        <v>36256</v>
      </c>
      <c r="D2663" s="115" t="s">
        <v>36257</v>
      </c>
      <c r="E2663" s="115" t="s">
        <v>36220</v>
      </c>
      <c r="I2663" s="115" t="s">
        <v>16</v>
      </c>
      <c r="J2663" s="115">
        <v>9.8000000000000007</v>
      </c>
    </row>
    <row r="2664" spans="1:10" hidden="1">
      <c r="A2664" s="115" t="s">
        <v>2903</v>
      </c>
      <c r="B2664" s="115" t="str">
        <f t="shared" si="41"/>
        <v>DEMOLICAO MANUAL DE PAVIMENTACAO DE MACADAME BETUMINOSO,INCLUSIVE EMPILHAMENTO LATERAL DENTRO DO CANTEIRO DE SERVICO</v>
      </c>
      <c r="C2664" s="115" t="s">
        <v>36258</v>
      </c>
      <c r="D2664" s="115" t="s">
        <v>36259</v>
      </c>
      <c r="I2664" s="115" t="s">
        <v>31</v>
      </c>
      <c r="J2664" s="115">
        <v>59.79</v>
      </c>
    </row>
    <row r="2665" spans="1:10" hidden="1">
      <c r="A2665" s="115" t="s">
        <v>2904</v>
      </c>
      <c r="B2665" s="115" t="str">
        <f t="shared" si="41"/>
        <v>DEMOLICAO MANUAL DE PAVIMENTACAO DE MACADAME BETUMINOSO,INCLUSIVE EMPILHAMENTO LATERAL DENTRO DO CANTEIRO DE SERVICO</v>
      </c>
      <c r="C2665" s="115" t="s">
        <v>36258</v>
      </c>
      <c r="D2665" s="115" t="s">
        <v>36259</v>
      </c>
      <c r="I2665" s="115" t="s">
        <v>31</v>
      </c>
      <c r="J2665" s="115">
        <v>51.82</v>
      </c>
    </row>
    <row r="2666" spans="1:10" hidden="1">
      <c r="A2666" s="115" t="s">
        <v>2905</v>
      </c>
      <c r="B2666" s="115" t="str">
        <f t="shared" si="41"/>
        <v>DEMOLICAO DE PISO DE MARMORE,SOLEIRAS,PEITORIS E ESCADAS COM RESPECTIVA CAMADA DE ARGAMASSA DE ASSENTAMENTO,INCLUSIVE EMPILHAMENTO LATERAL DENTRO DO CANTEIRO DE SERVICO</v>
      </c>
      <c r="C2666" s="115" t="s">
        <v>36260</v>
      </c>
      <c r="D2666" s="115" t="s">
        <v>36261</v>
      </c>
      <c r="E2666" s="115" t="s">
        <v>36262</v>
      </c>
      <c r="I2666" s="115" t="s">
        <v>16</v>
      </c>
      <c r="J2666" s="115">
        <v>9.86</v>
      </c>
    </row>
    <row r="2667" spans="1:10" hidden="1">
      <c r="A2667" s="115" t="s">
        <v>2906</v>
      </c>
      <c r="B2667" s="115" t="str">
        <f t="shared" si="41"/>
        <v>DEMOLICAO DE PISO DE MARMORE,SOLEIRAS,PEITORIS E ESCADAS COM RESPECTIVA CAMADA DE ARGAMASSA DE ASSENTAMENTO,INCLUSIVE EMPILHAMENTO LATERAL DENTRO DO CANTEIRO DE SERVICO</v>
      </c>
      <c r="C2667" s="115" t="s">
        <v>36260</v>
      </c>
      <c r="D2667" s="115" t="s">
        <v>36261</v>
      </c>
      <c r="E2667" s="115" t="s">
        <v>36262</v>
      </c>
      <c r="I2667" s="115" t="s">
        <v>16</v>
      </c>
      <c r="J2667" s="115">
        <v>8.5500000000000007</v>
      </c>
    </row>
    <row r="2668" spans="1:10" hidden="1">
      <c r="A2668" s="115" t="s">
        <v>2907</v>
      </c>
      <c r="B2668" s="115" t="str">
        <f t="shared" si="41"/>
        <v>DEMOLICAO A PONTEIRO,DE BASE SUPORTE,CONTRAPISO,CAMADA REGULARIZADORA OU DE ASSENTAMENTO DE TACOS,CERAMICAS E AZULEJOS,COM ESPESSURA ATE 4CM</v>
      </c>
      <c r="C2668" s="115" t="s">
        <v>36263</v>
      </c>
      <c r="D2668" s="115" t="s">
        <v>36264</v>
      </c>
      <c r="E2668" s="115" t="s">
        <v>36265</v>
      </c>
      <c r="I2668" s="115" t="s">
        <v>16</v>
      </c>
      <c r="J2668" s="115">
        <v>24.24</v>
      </c>
    </row>
    <row r="2669" spans="1:10" hidden="1">
      <c r="A2669" s="115" t="s">
        <v>2908</v>
      </c>
      <c r="B2669" s="115" t="str">
        <f t="shared" si="41"/>
        <v>DEMOLICAO A PONTEIRO,DE BASE SUPORTE,CONTRAPISO,CAMADA REGULARIZADORA OU DE ASSENTAMENTO DE TACOS,CERAMICAS E AZULEJOS,COM ESPESSURA ATE 4CM</v>
      </c>
      <c r="C2669" s="115" t="s">
        <v>36263</v>
      </c>
      <c r="D2669" s="115" t="s">
        <v>36264</v>
      </c>
      <c r="E2669" s="115" t="s">
        <v>36265</v>
      </c>
      <c r="I2669" s="115" t="s">
        <v>16</v>
      </c>
      <c r="J2669" s="115">
        <v>21.01</v>
      </c>
    </row>
    <row r="2670" spans="1:10" hidden="1">
      <c r="A2670" s="115" t="s">
        <v>2909</v>
      </c>
      <c r="B2670" s="115" t="str">
        <f t="shared" si="41"/>
        <v>DEMOLICAO DE ESTRUTURA DE CONCRETO CELULAR(LAJES,VIGAS,ETC)</v>
      </c>
      <c r="C2670" s="115" t="s">
        <v>2910</v>
      </c>
      <c r="I2670" s="115" t="s">
        <v>31</v>
      </c>
      <c r="J2670" s="115">
        <v>24.24</v>
      </c>
    </row>
    <row r="2671" spans="1:10" hidden="1">
      <c r="A2671" s="115" t="s">
        <v>2911</v>
      </c>
      <c r="B2671" s="115" t="str">
        <f t="shared" si="41"/>
        <v>DEMOLICAO DE ESTRUTURA DE CONCRETO CELULAR(LAJES,VIGAS,ETC)</v>
      </c>
      <c r="C2671" s="115" t="s">
        <v>2910</v>
      </c>
      <c r="I2671" s="115" t="s">
        <v>31</v>
      </c>
      <c r="J2671" s="115">
        <v>21.01</v>
      </c>
    </row>
    <row r="2672" spans="1:10" hidden="1">
      <c r="A2672" s="115" t="s">
        <v>2912</v>
      </c>
      <c r="B2672" s="115" t="str">
        <f t="shared" si="41"/>
        <v>DEMOLICAO MANUAL DE ALVENARIA DE TIJOLOS FURADOS,INCLUSIVE EMPILHAMENTO LATERAL DENTRO DO CANTEIRO DE SERVICO</v>
      </c>
      <c r="C2672" s="115" t="s">
        <v>36266</v>
      </c>
      <c r="D2672" s="115" t="s">
        <v>36267</v>
      </c>
      <c r="I2672" s="115" t="s">
        <v>31</v>
      </c>
      <c r="J2672" s="115">
        <v>82.76</v>
      </c>
    </row>
    <row r="2673" spans="1:10" hidden="1">
      <c r="A2673" s="115" t="s">
        <v>2913</v>
      </c>
      <c r="B2673" s="115" t="str">
        <f t="shared" si="41"/>
        <v>DEMOLICAO MANUAL DE ALVENARIA DE TIJOLOS FURADOS,INCLUSIVE EMPILHAMENTO LATERAL DENTRO DO CANTEIRO DE SERVICO</v>
      </c>
      <c r="C2673" s="115" t="s">
        <v>36266</v>
      </c>
      <c r="D2673" s="115" t="s">
        <v>36267</v>
      </c>
      <c r="I2673" s="115" t="s">
        <v>31</v>
      </c>
      <c r="J2673" s="115">
        <v>71.73</v>
      </c>
    </row>
    <row r="2674" spans="1:10" hidden="1">
      <c r="A2674" s="115" t="s">
        <v>2914</v>
      </c>
      <c r="B2674" s="115" t="str">
        <f t="shared" si="41"/>
        <v>DEMOLICAO MANUAL DE ALVENARIA DE TIJOLOS MACICOS,INCLUSIVE EMPILHAMENTO LATERAL DENTRO DO CANTEIRO DE SERVICO</v>
      </c>
      <c r="C2674" s="115" t="s">
        <v>36268</v>
      </c>
      <c r="D2674" s="115" t="s">
        <v>36267</v>
      </c>
      <c r="I2674" s="115" t="s">
        <v>31</v>
      </c>
      <c r="J2674" s="115">
        <v>101.15</v>
      </c>
    </row>
    <row r="2675" spans="1:10" hidden="1">
      <c r="A2675" s="115" t="s">
        <v>2915</v>
      </c>
      <c r="B2675" s="115" t="str">
        <f t="shared" si="41"/>
        <v>DEMOLICAO MANUAL DE ALVENARIA DE TIJOLOS MACICOS,INCLUSIVE EMPILHAMENTO LATERAL DENTRO DO CANTEIRO DE SERVICO</v>
      </c>
      <c r="C2675" s="115" t="s">
        <v>36268</v>
      </c>
      <c r="D2675" s="115" t="s">
        <v>36267</v>
      </c>
      <c r="I2675" s="115" t="s">
        <v>31</v>
      </c>
      <c r="J2675" s="115">
        <v>87.67</v>
      </c>
    </row>
    <row r="2676" spans="1:10" hidden="1">
      <c r="A2676" s="115" t="s">
        <v>2916</v>
      </c>
      <c r="B2676" s="115" t="str">
        <f t="shared" si="41"/>
        <v>DEMOLICAO MANUAL DE ALVENARIA DE BLOCOS DE CONCRETO,INCLUSIVE EMPILHAMENTO LATERAL DENTRO DO CANTEIRO DE SERVICO</v>
      </c>
      <c r="C2676" s="115" t="s">
        <v>36269</v>
      </c>
      <c r="D2676" s="115" t="s">
        <v>36270</v>
      </c>
      <c r="I2676" s="115" t="s">
        <v>31</v>
      </c>
      <c r="J2676" s="115">
        <v>160.84</v>
      </c>
    </row>
    <row r="2677" spans="1:10" hidden="1">
      <c r="A2677" s="115" t="s">
        <v>2917</v>
      </c>
      <c r="B2677" s="115" t="str">
        <f t="shared" si="41"/>
        <v>DEMOLICAO MANUAL DE ALVENARIA DE BLOCOS DE CONCRETO,INCLUSIVE EMPILHAMENTO LATERAL DENTRO DO CANTEIRO DE SERVICO</v>
      </c>
      <c r="C2677" s="115" t="s">
        <v>36269</v>
      </c>
      <c r="D2677" s="115" t="s">
        <v>36270</v>
      </c>
      <c r="I2677" s="115" t="s">
        <v>31</v>
      </c>
      <c r="J2677" s="115">
        <v>139.38</v>
      </c>
    </row>
    <row r="2678" spans="1:10" hidden="1">
      <c r="A2678" s="115" t="s">
        <v>2918</v>
      </c>
      <c r="B2678" s="115" t="str">
        <f t="shared" si="41"/>
        <v>DEMOLICAO MANUAL DE LAJE PRE-FABRICADA COMPOSTA DE TIJOLOSCERAMICOS,VIGOTAS,ARMACAO E CAMADA DE CAPEAMENTO,INCLUSIVEEMPILHAMENTO LATERAL DENTRO DO CANTEIRO DE SERVICO</v>
      </c>
      <c r="C2678" s="115" t="s">
        <v>36271</v>
      </c>
      <c r="D2678" s="115" t="s">
        <v>36272</v>
      </c>
      <c r="E2678" s="115" t="s">
        <v>36273</v>
      </c>
      <c r="I2678" s="115" t="s">
        <v>31</v>
      </c>
      <c r="J2678" s="115">
        <v>375.56</v>
      </c>
    </row>
    <row r="2679" spans="1:10" hidden="1">
      <c r="A2679" s="115" t="s">
        <v>2919</v>
      </c>
      <c r="B2679" s="115" t="str">
        <f t="shared" si="41"/>
        <v>DEMOLICAO MANUAL DE LAJE PRE-FABRICADA COMPOSTA DE TIJOLOSCERAMICOS,VIGOTAS,ARMACAO E CAMADA DE CAPEAMENTO,INCLUSIVEEMPILHAMENTO LATERAL DENTRO DO CANTEIRO DE SERVICO</v>
      </c>
      <c r="C2679" s="115" t="s">
        <v>36271</v>
      </c>
      <c r="D2679" s="115" t="s">
        <v>36272</v>
      </c>
      <c r="E2679" s="115" t="s">
        <v>36273</v>
      </c>
      <c r="I2679" s="115" t="s">
        <v>31</v>
      </c>
      <c r="J2679" s="115">
        <v>325.42</v>
      </c>
    </row>
    <row r="2680" spans="1:10" hidden="1">
      <c r="A2680" s="115" t="s">
        <v>2920</v>
      </c>
      <c r="B2680" s="115" t="str">
        <f t="shared" si="41"/>
        <v>DEMOLICAO DE PISO DE ALTA RESISTENCIA,EXCLUSIVE CAMADA DE ASSENTAMENTO(CONTRAPISO)</v>
      </c>
      <c r="C2680" s="115" t="s">
        <v>36274</v>
      </c>
      <c r="D2680" s="115" t="s">
        <v>36275</v>
      </c>
      <c r="I2680" s="115" t="s">
        <v>16</v>
      </c>
      <c r="J2680" s="115">
        <v>24.24</v>
      </c>
    </row>
    <row r="2681" spans="1:10" hidden="1">
      <c r="A2681" s="115" t="s">
        <v>2921</v>
      </c>
      <c r="B2681" s="115" t="str">
        <f t="shared" si="41"/>
        <v>DEMOLICAO DE PISO DE ALTA RESISTENCIA,EXCLUSIVE CAMADA DE ASSENTAMENTO(CONTRAPISO)</v>
      </c>
      <c r="C2681" s="115" t="s">
        <v>36274</v>
      </c>
      <c r="D2681" s="115" t="s">
        <v>36275</v>
      </c>
      <c r="I2681" s="115" t="s">
        <v>16</v>
      </c>
      <c r="J2681" s="115">
        <v>21.01</v>
      </c>
    </row>
    <row r="2682" spans="1:10" hidden="1">
      <c r="A2682" s="115" t="s">
        <v>2922</v>
      </c>
      <c r="B2682" s="115" t="str">
        <f t="shared" si="41"/>
        <v>DEMOLICAO MANUAL DE CONCRETO ARMADO ESTANDO AS PECAS EM POSICAO ESPECIAL SOBRE O TERRENO OU PLANO HORIZONTAL DE TRABALHO</v>
      </c>
      <c r="C2682" s="115" t="s">
        <v>36276</v>
      </c>
      <c r="D2682" s="115" t="s">
        <v>36277</v>
      </c>
      <c r="I2682" s="115" t="s">
        <v>31</v>
      </c>
      <c r="J2682" s="115">
        <v>305.99</v>
      </c>
    </row>
    <row r="2683" spans="1:10" hidden="1">
      <c r="A2683" s="115" t="s">
        <v>2923</v>
      </c>
      <c r="B2683" s="115" t="str">
        <f t="shared" si="41"/>
        <v>DEMOLICAO MANUAL DE CONCRETO ARMADO ESTANDO AS PECAS EM POSICAO ESPECIAL SOBRE O TERRENO OU PLANO HORIZONTAL DE TRABALHO</v>
      </c>
      <c r="C2683" s="115" t="s">
        <v>36276</v>
      </c>
      <c r="D2683" s="115" t="s">
        <v>36277</v>
      </c>
      <c r="I2683" s="115" t="s">
        <v>31</v>
      </c>
      <c r="J2683" s="115">
        <v>265.14999999999998</v>
      </c>
    </row>
    <row r="2684" spans="1:10" hidden="1">
      <c r="A2684" s="115" t="s">
        <v>2924</v>
      </c>
      <c r="B2684" s="115" t="str">
        <f t="shared" si="41"/>
        <v>DEMOLICAO DE RODAPE DE ALTA RESISTENCIA</v>
      </c>
      <c r="C2684" s="115" t="s">
        <v>2925</v>
      </c>
      <c r="I2684" s="115" t="s">
        <v>58</v>
      </c>
      <c r="J2684" s="115">
        <v>7.11</v>
      </c>
    </row>
    <row r="2685" spans="1:10" hidden="1">
      <c r="A2685" s="115" t="s">
        <v>2926</v>
      </c>
      <c r="B2685" s="115" t="str">
        <f t="shared" si="41"/>
        <v>DEMOLICAO DE RODAPE DE ALTA RESISTENCIA</v>
      </c>
      <c r="C2685" s="115" t="s">
        <v>2925</v>
      </c>
      <c r="I2685" s="115" t="s">
        <v>58</v>
      </c>
      <c r="J2685" s="115">
        <v>6.16</v>
      </c>
    </row>
    <row r="2686" spans="1:10" hidden="1">
      <c r="A2686" s="115" t="s">
        <v>2927</v>
      </c>
      <c r="B2686" s="115" t="str">
        <f t="shared" si="41"/>
        <v>DEMOLICAO DE DIVISORIAS DE PLACAS DE MARMORITE OU CONCRETO</v>
      </c>
      <c r="C2686" s="115" t="s">
        <v>2928</v>
      </c>
      <c r="I2686" s="115" t="s">
        <v>16</v>
      </c>
      <c r="J2686" s="115">
        <v>12.92</v>
      </c>
    </row>
    <row r="2687" spans="1:10" hidden="1">
      <c r="A2687" s="115" t="s">
        <v>2929</v>
      </c>
      <c r="B2687" s="115" t="str">
        <f t="shared" si="41"/>
        <v>DEMOLICAO DE DIVISORIAS DE PLACAS DE MARMORITE OU CONCRETO</v>
      </c>
      <c r="C2687" s="115" t="s">
        <v>2928</v>
      </c>
      <c r="I2687" s="115" t="s">
        <v>16</v>
      </c>
      <c r="J2687" s="115">
        <v>11.2</v>
      </c>
    </row>
    <row r="2688" spans="1:10" hidden="1">
      <c r="A2688" s="115" t="s">
        <v>2930</v>
      </c>
      <c r="B2688" s="115" t="str">
        <f t="shared" si="41"/>
        <v>REMOCAO DE COBERTURA EM TELHAS DE ALUMINIO,EXCLUSIVE SUPORTE,ESTRUTURA OU MADEIRAMENTO,MEDIDA PELA AREA REAL DE COBERTURA</v>
      </c>
      <c r="C2688" s="115" t="s">
        <v>36278</v>
      </c>
      <c r="D2688" s="115" t="s">
        <v>36279</v>
      </c>
      <c r="E2688" s="115" t="s">
        <v>34421</v>
      </c>
      <c r="I2688" s="115" t="s">
        <v>16</v>
      </c>
      <c r="J2688" s="115">
        <v>7.69</v>
      </c>
    </row>
    <row r="2689" spans="1:10" hidden="1">
      <c r="A2689" s="115" t="s">
        <v>2931</v>
      </c>
      <c r="B2689" s="115" t="str">
        <f t="shared" si="41"/>
        <v>REMOCAO DE COBERTURA EM TELHAS DE ALUMINIO,EXCLUSIVE SUPORTE,ESTRUTURA OU MADEIRAMENTO,MEDIDA PELA AREA REAL DE COBERTURA</v>
      </c>
      <c r="C2689" s="115" t="s">
        <v>36278</v>
      </c>
      <c r="D2689" s="115" t="s">
        <v>36279</v>
      </c>
      <c r="E2689" s="115" t="s">
        <v>34421</v>
      </c>
      <c r="I2689" s="115" t="s">
        <v>16</v>
      </c>
      <c r="J2689" s="115">
        <v>6.66</v>
      </c>
    </row>
    <row r="2690" spans="1:10" hidden="1">
      <c r="A2690" s="115" t="s">
        <v>2932</v>
      </c>
      <c r="B2690" s="115" t="str">
        <f t="shared" si="41"/>
        <v>REMOCAO DE COBERTURA EM TELHAS DE FIBROCIMENTO CONVENCIONAL,ONDULADA,INCLUSIVE MADEIRAMENTO,MEDIDO O CONJUNTO PELA AREAREAL DE COBERTURA</v>
      </c>
      <c r="C2690" s="115" t="s">
        <v>36280</v>
      </c>
      <c r="D2690" s="115" t="s">
        <v>36281</v>
      </c>
      <c r="E2690" s="115" t="s">
        <v>36282</v>
      </c>
      <c r="I2690" s="115" t="s">
        <v>16</v>
      </c>
      <c r="J2690" s="115">
        <v>14.04</v>
      </c>
    </row>
    <row r="2691" spans="1:10" hidden="1">
      <c r="A2691" s="115" t="s">
        <v>2933</v>
      </c>
      <c r="B2691" s="115" t="str">
        <f t="shared" si="41"/>
        <v>REMOCAO DE COBERTURA EM TELHAS DE FIBROCIMENTO CONVENCIONAL,ONDULADA,INCLUSIVE MADEIRAMENTO,MEDIDO O CONJUNTO PELA AREAREAL DE COBERTURA</v>
      </c>
      <c r="C2691" s="115" t="s">
        <v>36280</v>
      </c>
      <c r="D2691" s="115" t="s">
        <v>36281</v>
      </c>
      <c r="E2691" s="115" t="s">
        <v>36282</v>
      </c>
      <c r="I2691" s="115" t="s">
        <v>16</v>
      </c>
      <c r="J2691" s="115">
        <v>12.16</v>
      </c>
    </row>
    <row r="2692" spans="1:10" hidden="1">
      <c r="A2692" s="115" t="s">
        <v>2934</v>
      </c>
      <c r="B2692" s="115" t="str">
        <f t="shared" si="41"/>
        <v>REMOCAO DE COBERTURA DE TELHAS DE FIBROCIMENTO CONVENCIONAL,ONDULADA,EXCLUSIVE MADEIRAMENTO,MEDIDA PELA AREA REAL DA COBERTURA</v>
      </c>
      <c r="C2692" s="115" t="s">
        <v>36283</v>
      </c>
      <c r="D2692" s="115" t="s">
        <v>36284</v>
      </c>
      <c r="E2692" s="115" t="s">
        <v>36285</v>
      </c>
      <c r="I2692" s="115" t="s">
        <v>16</v>
      </c>
      <c r="J2692" s="115">
        <v>9.85</v>
      </c>
    </row>
    <row r="2693" spans="1:10" hidden="1">
      <c r="A2693" s="115" t="s">
        <v>2935</v>
      </c>
      <c r="B2693" s="115" t="str">
        <f t="shared" ref="B2693:B2756" si="42">C2693&amp;D2693&amp;E2693&amp;F2693&amp;G2693&amp;H2693</f>
        <v>REMOCAO DE COBERTURA DE TELHAS DE FIBROCIMENTO CONVENCIONAL,ONDULADA,EXCLUSIVE MADEIRAMENTO,MEDIDA PELA AREA REAL DA COBERTURA</v>
      </c>
      <c r="C2693" s="115" t="s">
        <v>36283</v>
      </c>
      <c r="D2693" s="115" t="s">
        <v>36284</v>
      </c>
      <c r="E2693" s="115" t="s">
        <v>36285</v>
      </c>
      <c r="I2693" s="115" t="s">
        <v>16</v>
      </c>
      <c r="J2693" s="115">
        <v>8.5299999999999994</v>
      </c>
    </row>
    <row r="2694" spans="1:10" hidden="1">
      <c r="A2694" s="115" t="s">
        <v>2936</v>
      </c>
      <c r="B2694" s="115" t="str">
        <f t="shared" si="42"/>
        <v>REMOCAO DE COBERTURA EM TELHAS COLONIAIS,MEDIDA PELA AREA REAL DE COBERTURA,EXCLUSIVE MADEIRAMENTO</v>
      </c>
      <c r="C2694" s="115" t="s">
        <v>36286</v>
      </c>
      <c r="D2694" s="115" t="s">
        <v>36287</v>
      </c>
      <c r="I2694" s="115" t="s">
        <v>16</v>
      </c>
      <c r="J2694" s="115">
        <v>16.93</v>
      </c>
    </row>
    <row r="2695" spans="1:10" hidden="1">
      <c r="A2695" s="115" t="s">
        <v>2937</v>
      </c>
      <c r="B2695" s="115" t="str">
        <f t="shared" si="42"/>
        <v>REMOCAO DE COBERTURA EM TELHAS COLONIAIS,MEDIDA PELA AREA REAL DE COBERTURA,EXCLUSIVE MADEIRAMENTO</v>
      </c>
      <c r="C2695" s="115" t="s">
        <v>36286</v>
      </c>
      <c r="D2695" s="115" t="s">
        <v>36287</v>
      </c>
      <c r="I2695" s="115" t="s">
        <v>16</v>
      </c>
      <c r="J2695" s="115">
        <v>14.67</v>
      </c>
    </row>
    <row r="2696" spans="1:10" hidden="1">
      <c r="A2696" s="115" t="s">
        <v>2938</v>
      </c>
      <c r="B2696" s="115" t="str">
        <f t="shared" si="42"/>
        <v>REMOCAO DE COBERTURA EM TELHAS FRANCESAS,MEDIDA PELA AREA REAL DE COBERTURA,EXCLUSIVE MADEIRAMENTO</v>
      </c>
      <c r="C2696" s="115" t="s">
        <v>36288</v>
      </c>
      <c r="D2696" s="115" t="s">
        <v>36287</v>
      </c>
      <c r="I2696" s="115" t="s">
        <v>16</v>
      </c>
      <c r="J2696" s="115">
        <v>13.11</v>
      </c>
    </row>
    <row r="2697" spans="1:10" hidden="1">
      <c r="A2697" s="115" t="s">
        <v>2939</v>
      </c>
      <c r="B2697" s="115" t="str">
        <f t="shared" si="42"/>
        <v>REMOCAO DE COBERTURA EM TELHAS FRANCESAS,MEDIDA PELA AREA REAL DE COBERTURA,EXCLUSIVE MADEIRAMENTO</v>
      </c>
      <c r="C2697" s="115" t="s">
        <v>36288</v>
      </c>
      <c r="D2697" s="115" t="s">
        <v>36287</v>
      </c>
      <c r="I2697" s="115" t="s">
        <v>16</v>
      </c>
      <c r="J2697" s="115">
        <v>11.36</v>
      </c>
    </row>
    <row r="2698" spans="1:10" hidden="1">
      <c r="A2698" s="115" t="s">
        <v>2940</v>
      </c>
      <c r="B2698" s="115" t="str">
        <f t="shared" si="42"/>
        <v>REMOCAO DE COBERTURA EM TELHAS DE FIBROCIMENTO,TIPO CALHA,COM 90CM DE LARGURA,INCLUSIVE MADEIRAMENTO,MEDIDO O CONJUNTO PELA AREA REAL DE COBERTURA</v>
      </c>
      <c r="C2698" s="115" t="s">
        <v>36289</v>
      </c>
      <c r="D2698" s="115" t="s">
        <v>36290</v>
      </c>
      <c r="E2698" s="115" t="s">
        <v>36291</v>
      </c>
      <c r="I2698" s="115" t="s">
        <v>16</v>
      </c>
      <c r="J2698" s="115">
        <v>11.64</v>
      </c>
    </row>
    <row r="2699" spans="1:10" hidden="1">
      <c r="A2699" s="115" t="s">
        <v>2941</v>
      </c>
      <c r="B2699" s="115" t="str">
        <f t="shared" si="42"/>
        <v>REMOCAO DE COBERTURA EM TELHAS DE FIBROCIMENTO,TIPO CALHA,COM 90CM DE LARGURA,INCLUSIVE MADEIRAMENTO,MEDIDO O CONJUNTO PELA AREA REAL DE COBERTURA</v>
      </c>
      <c r="C2699" s="115" t="s">
        <v>36289</v>
      </c>
      <c r="D2699" s="115" t="s">
        <v>36290</v>
      </c>
      <c r="E2699" s="115" t="s">
        <v>36291</v>
      </c>
      <c r="I2699" s="115" t="s">
        <v>16</v>
      </c>
      <c r="J2699" s="115">
        <v>10.08</v>
      </c>
    </row>
    <row r="2700" spans="1:10" hidden="1">
      <c r="A2700" s="115" t="s">
        <v>2942</v>
      </c>
      <c r="B2700" s="115" t="str">
        <f t="shared" si="42"/>
        <v>REMOCAO DE COBERTURA EM TELHAS DE FIBROCIMENTO,TIPO CALHA COM 90CM DE LARGURA,OU METALICA,MEDIDA PELA AREA REAL DE COBERTURA,EXCLUSIVE MADEIRAMENTO</v>
      </c>
      <c r="C2700" s="115" t="s">
        <v>36292</v>
      </c>
      <c r="D2700" s="115" t="s">
        <v>36293</v>
      </c>
      <c r="E2700" s="115" t="s">
        <v>36294</v>
      </c>
      <c r="I2700" s="115" t="s">
        <v>16</v>
      </c>
      <c r="J2700" s="115">
        <v>8.15</v>
      </c>
    </row>
    <row r="2701" spans="1:10" hidden="1">
      <c r="A2701" s="115" t="s">
        <v>2943</v>
      </c>
      <c r="B2701" s="115" t="str">
        <f t="shared" si="42"/>
        <v>REMOCAO DE COBERTURA EM TELHAS DE FIBROCIMENTO,TIPO CALHA COM 90CM DE LARGURA,OU METALICA,MEDIDA PELA AREA REAL DE COBERTURA,EXCLUSIVE MADEIRAMENTO</v>
      </c>
      <c r="C2701" s="115" t="s">
        <v>36292</v>
      </c>
      <c r="D2701" s="115" t="s">
        <v>36293</v>
      </c>
      <c r="E2701" s="115" t="s">
        <v>36294</v>
      </c>
      <c r="I2701" s="115" t="s">
        <v>16</v>
      </c>
      <c r="J2701" s="115">
        <v>7.06</v>
      </c>
    </row>
    <row r="2702" spans="1:10" hidden="1">
      <c r="A2702" s="115" t="s">
        <v>2944</v>
      </c>
      <c r="B2702" s="115" t="str">
        <f t="shared" si="42"/>
        <v>REMOCAO DE COBERTURA EM TELHAS DE FIBROCIMENTO TIPO CALHA,COM 43 OU 49CM DE LARGURA,INCLUSIVE MADEIRAMENTO,MEDIDO PELA AREA REAL DE COBERTURA</v>
      </c>
      <c r="C2702" s="115" t="s">
        <v>36295</v>
      </c>
      <c r="D2702" s="115" t="s">
        <v>36296</v>
      </c>
      <c r="E2702" s="115" t="s">
        <v>36297</v>
      </c>
      <c r="I2702" s="115" t="s">
        <v>16</v>
      </c>
      <c r="J2702" s="115">
        <v>12.58</v>
      </c>
    </row>
    <row r="2703" spans="1:10" hidden="1">
      <c r="A2703" s="115" t="s">
        <v>2945</v>
      </c>
      <c r="B2703" s="115" t="str">
        <f t="shared" si="42"/>
        <v>REMOCAO DE COBERTURA EM TELHAS DE FIBROCIMENTO TIPO CALHA,COM 43 OU 49CM DE LARGURA,INCLUSIVE MADEIRAMENTO,MEDIDO PELA AREA REAL DE COBERTURA</v>
      </c>
      <c r="C2703" s="115" t="s">
        <v>36295</v>
      </c>
      <c r="D2703" s="115" t="s">
        <v>36296</v>
      </c>
      <c r="E2703" s="115" t="s">
        <v>36297</v>
      </c>
      <c r="I2703" s="115" t="s">
        <v>16</v>
      </c>
      <c r="J2703" s="115">
        <v>10.9</v>
      </c>
    </row>
    <row r="2704" spans="1:10" hidden="1">
      <c r="A2704" s="115" t="s">
        <v>2946</v>
      </c>
      <c r="B2704" s="115" t="str">
        <f t="shared" si="42"/>
        <v>REMOCAO DE COBERTURA EM TELHAS DE FIBROCIMENTO,TIPO CALHA,COM 43 OU 49CM DE LARGURA,EXCLUSIVE MADEIRAMENTO,MEDIDO PELA AREA REAL DA COBERTURA</v>
      </c>
      <c r="C2704" s="115" t="s">
        <v>36289</v>
      </c>
      <c r="D2704" s="115" t="s">
        <v>36298</v>
      </c>
      <c r="E2704" s="115" t="s">
        <v>36299</v>
      </c>
      <c r="I2704" s="115" t="s">
        <v>16</v>
      </c>
      <c r="J2704" s="115">
        <v>10.59</v>
      </c>
    </row>
    <row r="2705" spans="1:10" hidden="1">
      <c r="A2705" s="115" t="s">
        <v>2947</v>
      </c>
      <c r="B2705" s="115" t="str">
        <f t="shared" si="42"/>
        <v>REMOCAO DE COBERTURA EM TELHAS DE FIBROCIMENTO,TIPO CALHA,COM 43 OU 49CM DE LARGURA,EXCLUSIVE MADEIRAMENTO,MEDIDO PELA AREA REAL DA COBERTURA</v>
      </c>
      <c r="C2705" s="115" t="s">
        <v>36289</v>
      </c>
      <c r="D2705" s="115" t="s">
        <v>36298</v>
      </c>
      <c r="E2705" s="115" t="s">
        <v>36299</v>
      </c>
      <c r="I2705" s="115" t="s">
        <v>16</v>
      </c>
      <c r="J2705" s="115">
        <v>9.18</v>
      </c>
    </row>
    <row r="2706" spans="1:10" hidden="1">
      <c r="A2706" s="115" t="s">
        <v>2948</v>
      </c>
      <c r="B2706" s="115" t="str">
        <f t="shared" si="42"/>
        <v>REMOCAO DE MADEIRAMENTO DE TELHADO EM TELHA CERAMICA</v>
      </c>
      <c r="C2706" s="115" t="s">
        <v>2949</v>
      </c>
      <c r="I2706" s="115" t="s">
        <v>16</v>
      </c>
      <c r="J2706" s="115">
        <v>28.86</v>
      </c>
    </row>
    <row r="2707" spans="1:10" hidden="1">
      <c r="A2707" s="115" t="s">
        <v>2950</v>
      </c>
      <c r="B2707" s="115" t="str">
        <f t="shared" si="42"/>
        <v>REMOCAO DE MADEIRAMENTO DE TELHADO EM TELHA CERAMICA</v>
      </c>
      <c r="C2707" s="115" t="s">
        <v>2949</v>
      </c>
      <c r="I2707" s="115" t="s">
        <v>16</v>
      </c>
      <c r="J2707" s="115">
        <v>25</v>
      </c>
    </row>
    <row r="2708" spans="1:10" hidden="1">
      <c r="A2708" s="115" t="s">
        <v>2951</v>
      </c>
      <c r="B2708" s="115" t="str">
        <f t="shared" si="42"/>
        <v>REMOCAO DE COBERTURA EM TELHAS COLONIAIS,INCLUSIVE MADEIRAMENTO,MEDIDO O CONJUNTO PELA AREA REAL DE COBERTURA</v>
      </c>
      <c r="C2708" s="115" t="s">
        <v>36300</v>
      </c>
      <c r="D2708" s="115" t="s">
        <v>36301</v>
      </c>
      <c r="I2708" s="115" t="s">
        <v>16</v>
      </c>
      <c r="J2708" s="115">
        <v>32.78</v>
      </c>
    </row>
    <row r="2709" spans="1:10" hidden="1">
      <c r="A2709" s="115" t="s">
        <v>2952</v>
      </c>
      <c r="B2709" s="115" t="str">
        <f t="shared" si="42"/>
        <v>REMOCAO DE COBERTURA EM TELHAS COLONIAIS,INCLUSIVE MADEIRAMENTO,MEDIDO O CONJUNTO PELA AREA REAL DE COBERTURA</v>
      </c>
      <c r="C2709" s="115" t="s">
        <v>36300</v>
      </c>
      <c r="D2709" s="115" t="s">
        <v>36301</v>
      </c>
      <c r="I2709" s="115" t="s">
        <v>16</v>
      </c>
      <c r="J2709" s="115">
        <v>28.4</v>
      </c>
    </row>
    <row r="2710" spans="1:10" hidden="1">
      <c r="A2710" s="115" t="s">
        <v>2953</v>
      </c>
      <c r="B2710" s="115" t="str">
        <f t="shared" si="42"/>
        <v>REMOCAO DE COBERTURA EM TELHAS DE ARDOSIA,INCLUSIVE MADEIRAMENTO,MEDIDO O CONJUNTO PELA AREA REAL DE COBERTURA</v>
      </c>
      <c r="C2710" s="115" t="s">
        <v>36302</v>
      </c>
      <c r="D2710" s="115" t="s">
        <v>36303</v>
      </c>
      <c r="I2710" s="115" t="s">
        <v>16</v>
      </c>
      <c r="J2710" s="115">
        <v>65.56</v>
      </c>
    </row>
    <row r="2711" spans="1:10" hidden="1">
      <c r="A2711" s="115" t="s">
        <v>2954</v>
      </c>
      <c r="B2711" s="115" t="str">
        <f t="shared" si="42"/>
        <v>REMOCAO DE COBERTURA EM TELHAS DE ARDOSIA,INCLUSIVE MADEIRAMENTO,MEDIDO O CONJUNTO PELA AREA REAL DE COBERTURA</v>
      </c>
      <c r="C2711" s="115" t="s">
        <v>36302</v>
      </c>
      <c r="D2711" s="115" t="s">
        <v>36303</v>
      </c>
      <c r="I2711" s="115" t="s">
        <v>16</v>
      </c>
      <c r="J2711" s="115">
        <v>56.81</v>
      </c>
    </row>
    <row r="2712" spans="1:10" hidden="1">
      <c r="A2712" s="115" t="s">
        <v>2955</v>
      </c>
      <c r="B2712" s="115" t="str">
        <f t="shared" si="42"/>
        <v>REMOCAO DE COBERTURA EM TELHAS FRANCESAS,INCLUSIVE MADEIRAMENTO,MEDIDO O CONJUNTO PELA AREA REAL DE COBERTURA</v>
      </c>
      <c r="C2712" s="115" t="s">
        <v>36304</v>
      </c>
      <c r="D2712" s="115" t="s">
        <v>36301</v>
      </c>
      <c r="I2712" s="115" t="s">
        <v>16</v>
      </c>
      <c r="J2712" s="115">
        <v>30.05</v>
      </c>
    </row>
    <row r="2713" spans="1:10" hidden="1">
      <c r="A2713" s="115" t="s">
        <v>2956</v>
      </c>
      <c r="B2713" s="115" t="str">
        <f t="shared" si="42"/>
        <v>REMOCAO DE COBERTURA EM TELHAS FRANCESAS,INCLUSIVE MADEIRAMENTO,MEDIDO O CONJUNTO PELA AREA REAL DE COBERTURA</v>
      </c>
      <c r="C2713" s="115" t="s">
        <v>36304</v>
      </c>
      <c r="D2713" s="115" t="s">
        <v>36301</v>
      </c>
      <c r="I2713" s="115" t="s">
        <v>16</v>
      </c>
      <c r="J2713" s="115">
        <v>26.04</v>
      </c>
    </row>
    <row r="2714" spans="1:10" hidden="1">
      <c r="A2714" s="115" t="s">
        <v>2957</v>
      </c>
      <c r="B2714" s="115" t="str">
        <f t="shared" si="42"/>
        <v>REMOCAO DE FORRO DE ESTUQUE,GESSO,PLACAS PRENSADAS E SEMELHANTES</v>
      </c>
      <c r="C2714" s="115" t="s">
        <v>36305</v>
      </c>
      <c r="D2714" s="115" t="s">
        <v>34711</v>
      </c>
      <c r="I2714" s="115" t="s">
        <v>16</v>
      </c>
      <c r="J2714" s="115">
        <v>11.31</v>
      </c>
    </row>
    <row r="2715" spans="1:10" hidden="1">
      <c r="A2715" s="115" t="s">
        <v>2958</v>
      </c>
      <c r="B2715" s="115" t="str">
        <f t="shared" si="42"/>
        <v>REMOCAO DE FORRO DE ESTUQUE,GESSO,PLACAS PRENSADAS E SEMELHANTES</v>
      </c>
      <c r="C2715" s="115" t="s">
        <v>36305</v>
      </c>
      <c r="D2715" s="115" t="s">
        <v>34711</v>
      </c>
      <c r="I2715" s="115" t="s">
        <v>16</v>
      </c>
      <c r="J2715" s="115">
        <v>9.8000000000000007</v>
      </c>
    </row>
    <row r="2716" spans="1:10" hidden="1">
      <c r="A2716" s="115" t="s">
        <v>2959</v>
      </c>
      <c r="B2716" s="115" t="str">
        <f t="shared" si="42"/>
        <v>REMOCAO MANUAL CUIDADOSA DA CAMADA DE CAPEAMENTO DE CONCRETO ARMADO,VISANDO EXPOSICAO DA ARMADURA,USANDO CINZEL,PONTEIRO E ESCOVA DE ACO</v>
      </c>
      <c r="C2716" s="115" t="s">
        <v>36306</v>
      </c>
      <c r="D2716" s="115" t="s">
        <v>36307</v>
      </c>
      <c r="E2716" s="115" t="s">
        <v>36308</v>
      </c>
      <c r="I2716" s="115" t="s">
        <v>31</v>
      </c>
      <c r="J2716" s="115">
        <v>3180.82</v>
      </c>
    </row>
    <row r="2717" spans="1:10" hidden="1">
      <c r="A2717" s="115" t="s">
        <v>2960</v>
      </c>
      <c r="B2717" s="115" t="str">
        <f t="shared" si="42"/>
        <v>REMOCAO MANUAL CUIDADOSA DA CAMADA DE CAPEAMENTO DE CONCRETO ARMADO,VISANDO EXPOSICAO DA ARMADURA,USANDO CINZEL,PONTEIRO E ESCOVA DE ACO</v>
      </c>
      <c r="C2717" s="115" t="s">
        <v>36306</v>
      </c>
      <c r="D2717" s="115" t="s">
        <v>36307</v>
      </c>
      <c r="E2717" s="115" t="s">
        <v>36308</v>
      </c>
      <c r="I2717" s="115" t="s">
        <v>31</v>
      </c>
      <c r="J2717" s="115">
        <v>2755.97</v>
      </c>
    </row>
    <row r="2718" spans="1:10" hidden="1">
      <c r="A2718" s="115" t="s">
        <v>2961</v>
      </c>
      <c r="B2718" s="115" t="str">
        <f t="shared" si="42"/>
        <v>REMOCAO MANUAL CUIDADOSA DA CAMADA DE CAPEAMENTO DE CONCRETO ARMADO,VISANDO EXPOSICAO DA ARMADURA,USANDO CINZEL,PONTEIRO E ESCOVA DE ACO,PARA ESPESSURA DE 3CM</v>
      </c>
      <c r="C2718" s="115" t="s">
        <v>36306</v>
      </c>
      <c r="D2718" s="115" t="s">
        <v>36307</v>
      </c>
      <c r="E2718" s="115" t="s">
        <v>36309</v>
      </c>
      <c r="I2718" s="115" t="s">
        <v>16</v>
      </c>
      <c r="J2718" s="115">
        <v>95.43</v>
      </c>
    </row>
    <row r="2719" spans="1:10" hidden="1">
      <c r="A2719" s="115" t="s">
        <v>2962</v>
      </c>
      <c r="B2719" s="115" t="str">
        <f t="shared" si="42"/>
        <v>REMOCAO MANUAL CUIDADOSA DA CAMADA DE CAPEAMENTO DE CONCRETO ARMADO,VISANDO EXPOSICAO DA ARMADURA,USANDO CINZEL,PONTEIRO E ESCOVA DE ACO,PARA ESPESSURA DE 3CM</v>
      </c>
      <c r="C2719" s="115" t="s">
        <v>36306</v>
      </c>
      <c r="D2719" s="115" t="s">
        <v>36307</v>
      </c>
      <c r="E2719" s="115" t="s">
        <v>36309</v>
      </c>
      <c r="I2719" s="115" t="s">
        <v>16</v>
      </c>
      <c r="J2719" s="115">
        <v>82.68</v>
      </c>
    </row>
    <row r="2720" spans="1:10" hidden="1">
      <c r="A2720" s="115" t="s">
        <v>2963</v>
      </c>
      <c r="B2720" s="115" t="str">
        <f t="shared" si="42"/>
        <v>REMOCAO MANUAL CUIDADOSA DA CAMADA DE CAPEAMENTO DE CONCRETO ARMADO,VISANDO EXPOSICAO DA ARMADURA,USANDO CINZEL,PONTEIRO E ESCOVA DE ACO,PARA ESPESSURA DE 5CM</v>
      </c>
      <c r="C2720" s="115" t="s">
        <v>36306</v>
      </c>
      <c r="D2720" s="115" t="s">
        <v>36307</v>
      </c>
      <c r="E2720" s="115" t="s">
        <v>36310</v>
      </c>
      <c r="I2720" s="115" t="s">
        <v>16</v>
      </c>
      <c r="J2720" s="115">
        <v>159.31</v>
      </c>
    </row>
    <row r="2721" spans="1:10" hidden="1">
      <c r="A2721" s="115" t="s">
        <v>2964</v>
      </c>
      <c r="B2721" s="115" t="str">
        <f t="shared" si="42"/>
        <v>REMOCAO MANUAL CUIDADOSA DA CAMADA DE CAPEAMENTO DE CONCRETO ARMADO,VISANDO EXPOSICAO DA ARMADURA,USANDO CINZEL,PONTEIRO E ESCOVA DE ACO,PARA ESPESSURA DE 5CM</v>
      </c>
      <c r="C2721" s="115" t="s">
        <v>36306</v>
      </c>
      <c r="D2721" s="115" t="s">
        <v>36307</v>
      </c>
      <c r="E2721" s="115" t="s">
        <v>36310</v>
      </c>
      <c r="I2721" s="115" t="s">
        <v>16</v>
      </c>
      <c r="J2721" s="115">
        <v>138.03</v>
      </c>
    </row>
    <row r="2722" spans="1:10" hidden="1">
      <c r="A2722" s="115" t="s">
        <v>2965</v>
      </c>
      <c r="B2722" s="115" t="str">
        <f t="shared" si="42"/>
        <v>REMOCAO MANUAL DE PISO DE PEDRA PORTUGUESA,INCLUSIVE BASE DE ASSENTAMENTO</v>
      </c>
      <c r="C2722" s="115" t="s">
        <v>36311</v>
      </c>
      <c r="D2722" s="115" t="s">
        <v>36312</v>
      </c>
      <c r="I2722" s="115" t="s">
        <v>16</v>
      </c>
      <c r="J2722" s="115">
        <v>16.96</v>
      </c>
    </row>
    <row r="2723" spans="1:10" hidden="1">
      <c r="A2723" s="115" t="s">
        <v>2966</v>
      </c>
      <c r="B2723" s="115" t="str">
        <f t="shared" si="42"/>
        <v>REMOCAO MANUAL DE PISO DE PEDRA PORTUGUESA,INCLUSIVE BASE DE ASSENTAMENTO</v>
      </c>
      <c r="C2723" s="115" t="s">
        <v>36311</v>
      </c>
      <c r="D2723" s="115" t="s">
        <v>36312</v>
      </c>
      <c r="I2723" s="115" t="s">
        <v>16</v>
      </c>
      <c r="J2723" s="115">
        <v>14.7</v>
      </c>
    </row>
    <row r="2724" spans="1:10" hidden="1">
      <c r="A2724" s="115" t="s">
        <v>2967</v>
      </c>
      <c r="B2724" s="115" t="str">
        <f t="shared" si="42"/>
        <v>REMOCACO MANUAL DE PASSEIO DE PEDRA PORTUGUESA</v>
      </c>
      <c r="C2724" s="115" t="s">
        <v>2968</v>
      </c>
      <c r="I2724" s="115" t="s">
        <v>16</v>
      </c>
      <c r="J2724" s="115">
        <v>8.8800000000000008</v>
      </c>
    </row>
    <row r="2725" spans="1:10" hidden="1">
      <c r="A2725" s="115" t="s">
        <v>2969</v>
      </c>
      <c r="B2725" s="115" t="str">
        <f t="shared" si="42"/>
        <v>REMOCACO MANUAL DE PASSEIO DE PEDRA PORTUGUESA</v>
      </c>
      <c r="C2725" s="115" t="s">
        <v>2968</v>
      </c>
      <c r="I2725" s="115" t="s">
        <v>16</v>
      </c>
      <c r="J2725" s="115">
        <v>7.7</v>
      </c>
    </row>
    <row r="2726" spans="1:10" hidden="1">
      <c r="A2726" s="115" t="s">
        <v>2970</v>
      </c>
      <c r="B2726" s="115" t="str">
        <f t="shared" si="42"/>
        <v>REMOCAO MANUAL DE PAVIMENTACAO DE LAJOES DE GRANITO EM PASSEIO</v>
      </c>
      <c r="C2726" s="115" t="s">
        <v>36313</v>
      </c>
      <c r="D2726" s="115" t="s">
        <v>33883</v>
      </c>
      <c r="I2726" s="115" t="s">
        <v>16</v>
      </c>
      <c r="J2726" s="115">
        <v>19.39</v>
      </c>
    </row>
    <row r="2727" spans="1:10" hidden="1">
      <c r="A2727" s="115" t="s">
        <v>2971</v>
      </c>
      <c r="B2727" s="115" t="str">
        <f t="shared" si="42"/>
        <v>REMOCAO MANUAL DE PAVIMENTACAO DE LAJOES DE GRANITO EM PASSEIO</v>
      </c>
      <c r="C2727" s="115" t="s">
        <v>36313</v>
      </c>
      <c r="D2727" s="115" t="s">
        <v>33883</v>
      </c>
      <c r="I2727" s="115" t="s">
        <v>16</v>
      </c>
      <c r="J2727" s="115">
        <v>16.8</v>
      </c>
    </row>
    <row r="2728" spans="1:10" hidden="1">
      <c r="A2728" s="115" t="s">
        <v>2972</v>
      </c>
      <c r="B2728" s="115" t="str">
        <f t="shared" si="42"/>
        <v>REMOCAO DE PLAQUEAMENTO DE CONCRETO</v>
      </c>
      <c r="C2728" s="115" t="s">
        <v>2973</v>
      </c>
      <c r="I2728" s="115" t="s">
        <v>16</v>
      </c>
      <c r="J2728" s="115">
        <v>5.65</v>
      </c>
    </row>
    <row r="2729" spans="1:10" hidden="1">
      <c r="A2729" s="115" t="s">
        <v>2974</v>
      </c>
      <c r="B2729" s="115" t="str">
        <f t="shared" si="42"/>
        <v>REMOCAO DE PLAQUEAMENTO DE CONCRETO</v>
      </c>
      <c r="C2729" s="115" t="s">
        <v>2973</v>
      </c>
      <c r="I2729" s="115" t="s">
        <v>16</v>
      </c>
      <c r="J2729" s="115">
        <v>4.9000000000000004</v>
      </c>
    </row>
    <row r="2730" spans="1:10" hidden="1">
      <c r="A2730" s="115" t="s">
        <v>2975</v>
      </c>
      <c r="B2730" s="115" t="str">
        <f t="shared" si="42"/>
        <v>REMOCAO CUIDADOSA DE CAMADA DE PROTECAO DE IMPERMEABILIZACAO</v>
      </c>
      <c r="C2730" s="115" t="s">
        <v>2976</v>
      </c>
      <c r="I2730" s="115" t="s">
        <v>16</v>
      </c>
      <c r="J2730" s="115">
        <v>20.2</v>
      </c>
    </row>
    <row r="2731" spans="1:10" hidden="1">
      <c r="A2731" s="115" t="s">
        <v>2977</v>
      </c>
      <c r="B2731" s="115" t="str">
        <f t="shared" si="42"/>
        <v>REMOCAO CUIDADOSA DE CAMADA DE PROTECAO DE IMPERMEABILIZACAO</v>
      </c>
      <c r="C2731" s="115" t="s">
        <v>2976</v>
      </c>
      <c r="I2731" s="115" t="s">
        <v>16</v>
      </c>
      <c r="J2731" s="115">
        <v>17.510000000000002</v>
      </c>
    </row>
    <row r="2732" spans="1:10" hidden="1">
      <c r="A2732" s="115" t="s">
        <v>2978</v>
      </c>
      <c r="B2732" s="115" t="str">
        <f t="shared" si="42"/>
        <v>REMOCAO DE CAMADA DE ISOLAMENTO TERMICO DE TERRACO OU DE ENCHIMENTO EM BANHEIROS,ETC</v>
      </c>
      <c r="C2732" s="115" t="s">
        <v>36314</v>
      </c>
      <c r="D2732" s="115" t="s">
        <v>36315</v>
      </c>
      <c r="I2732" s="115" t="s">
        <v>16</v>
      </c>
      <c r="J2732" s="115">
        <v>33.93</v>
      </c>
    </row>
    <row r="2733" spans="1:10" hidden="1">
      <c r="A2733" s="115" t="s">
        <v>2979</v>
      </c>
      <c r="B2733" s="115" t="str">
        <f t="shared" si="42"/>
        <v>REMOCAO DE CAMADA DE ISOLAMENTO TERMICO DE TERRACO OU DE ENCHIMENTO EM BANHEIROS,ETC</v>
      </c>
      <c r="C2733" s="115" t="s">
        <v>36314</v>
      </c>
      <c r="D2733" s="115" t="s">
        <v>36315</v>
      </c>
      <c r="I2733" s="115" t="s">
        <v>16</v>
      </c>
      <c r="J2733" s="115">
        <v>29.41</v>
      </c>
    </row>
    <row r="2734" spans="1:10" hidden="1">
      <c r="A2734" s="115" t="s">
        <v>2980</v>
      </c>
      <c r="B2734" s="115" t="str">
        <f t="shared" si="42"/>
        <v>REMOCAO DE FORRO OU LAMBRI DE FRISOS DE MADEIRA OU PVC,PLACAS DE AGLOMERADO PRENSADO OU SEMELHANTES,INCLUSIVE O ENGRADAMAMENTO</v>
      </c>
      <c r="C2734" s="115" t="s">
        <v>36316</v>
      </c>
      <c r="D2734" s="115" t="s">
        <v>36317</v>
      </c>
      <c r="E2734" s="115" t="s">
        <v>36318</v>
      </c>
      <c r="I2734" s="115" t="s">
        <v>16</v>
      </c>
      <c r="J2734" s="115">
        <v>7.27</v>
      </c>
    </row>
    <row r="2735" spans="1:10" hidden="1">
      <c r="A2735" s="115" t="s">
        <v>2981</v>
      </c>
      <c r="B2735" s="115" t="str">
        <f t="shared" si="42"/>
        <v>REMOCAO DE FORRO OU LAMBRI DE FRISOS DE MADEIRA OU PVC,PLACAS DE AGLOMERADO PRENSADO OU SEMELHANTES,INCLUSIVE O ENGRADAMAMENTO</v>
      </c>
      <c r="C2735" s="115" t="s">
        <v>36316</v>
      </c>
      <c r="D2735" s="115" t="s">
        <v>36317</v>
      </c>
      <c r="E2735" s="115" t="s">
        <v>36318</v>
      </c>
      <c r="I2735" s="115" t="s">
        <v>16</v>
      </c>
      <c r="J2735" s="115">
        <v>6.3</v>
      </c>
    </row>
    <row r="2736" spans="1:10" hidden="1">
      <c r="A2736" s="115" t="s">
        <v>2982</v>
      </c>
      <c r="B2736" s="115" t="str">
        <f t="shared" si="42"/>
        <v>REMOCAO MANUAL DE MATERIAL ROCHOSO,EM BLOCOS DE 15KG,A 1,50M DE ALTURA,REFERINDO-SE O CUSTO AO MATERIAL SOLTO</v>
      </c>
      <c r="C2736" s="115" t="s">
        <v>36319</v>
      </c>
      <c r="D2736" s="115" t="s">
        <v>36320</v>
      </c>
      <c r="I2736" s="115" t="s">
        <v>31</v>
      </c>
      <c r="J2736" s="115">
        <v>21.81</v>
      </c>
    </row>
    <row r="2737" spans="1:10" hidden="1">
      <c r="A2737" s="115" t="s">
        <v>2983</v>
      </c>
      <c r="B2737" s="115" t="str">
        <f t="shared" si="42"/>
        <v>REMOCAO MANUAL DE MATERIAL ROCHOSO,EM BLOCOS DE 15KG,A 1,50M DE ALTURA,REFERINDO-SE O CUSTO AO MATERIAL SOLTO</v>
      </c>
      <c r="C2737" s="115" t="s">
        <v>36319</v>
      </c>
      <c r="D2737" s="115" t="s">
        <v>36320</v>
      </c>
      <c r="I2737" s="115" t="s">
        <v>31</v>
      </c>
      <c r="J2737" s="115">
        <v>18.91</v>
      </c>
    </row>
    <row r="2738" spans="1:10" hidden="1">
      <c r="A2738" s="115" t="s">
        <v>2984</v>
      </c>
      <c r="B2738" s="115" t="str">
        <f t="shared" si="42"/>
        <v>REMOCAO MANUAL DE MATERIAL ROCHOSO,EM BLOCOS ATE 15KG,A 2,50M DE DISTANCIA,REFERINDO-SE O CUSTO AO MATERIAL SOLTO</v>
      </c>
      <c r="C2738" s="115" t="s">
        <v>36321</v>
      </c>
      <c r="D2738" s="115" t="s">
        <v>36322</v>
      </c>
      <c r="I2738" s="115" t="s">
        <v>31</v>
      </c>
      <c r="J2738" s="115">
        <v>16.16</v>
      </c>
    </row>
    <row r="2739" spans="1:10" hidden="1">
      <c r="A2739" s="115" t="s">
        <v>2985</v>
      </c>
      <c r="B2739" s="115" t="str">
        <f t="shared" si="42"/>
        <v>REMOCAO MANUAL DE MATERIAL ROCHOSO,EM BLOCOS ATE 15KG,A 2,50M DE DISTANCIA,REFERINDO-SE O CUSTO AO MATERIAL SOLTO</v>
      </c>
      <c r="C2739" s="115" t="s">
        <v>36321</v>
      </c>
      <c r="D2739" s="115" t="s">
        <v>36322</v>
      </c>
      <c r="I2739" s="115" t="s">
        <v>31</v>
      </c>
      <c r="J2739" s="115">
        <v>14</v>
      </c>
    </row>
    <row r="2740" spans="1:10" hidden="1">
      <c r="A2740" s="115" t="s">
        <v>2986</v>
      </c>
      <c r="B2740" s="115" t="str">
        <f t="shared" si="42"/>
        <v>REMOCAO,A PA,DE CASCALHO E PO DE MATERIAL ROCHOSO,A 1,50M DE ALTURA</v>
      </c>
      <c r="C2740" s="115" t="s">
        <v>36323</v>
      </c>
      <c r="D2740" s="115" t="s">
        <v>36324</v>
      </c>
      <c r="I2740" s="115" t="s">
        <v>31</v>
      </c>
      <c r="J2740" s="115">
        <v>32.32</v>
      </c>
    </row>
    <row r="2741" spans="1:10" hidden="1">
      <c r="A2741" s="115" t="s">
        <v>2987</v>
      </c>
      <c r="B2741" s="115" t="str">
        <f t="shared" si="42"/>
        <v>REMOCAO,A PA,DE CASCALHO E PO DE MATERIAL ROCHOSO,A 1,50M DE ALTURA</v>
      </c>
      <c r="C2741" s="115" t="s">
        <v>36323</v>
      </c>
      <c r="D2741" s="115" t="s">
        <v>36324</v>
      </c>
      <c r="I2741" s="115" t="s">
        <v>31</v>
      </c>
      <c r="J2741" s="115">
        <v>28.01</v>
      </c>
    </row>
    <row r="2742" spans="1:10" hidden="1">
      <c r="A2742" s="115" t="s">
        <v>2988</v>
      </c>
      <c r="B2742" s="115" t="str">
        <f t="shared" si="42"/>
        <v>REMOCAO,A PA,DE CASCALHO E PO DE MATERIAL ROCHOSO,A 2,50M DE DISTANCIA</v>
      </c>
      <c r="C2742" s="115" t="s">
        <v>36325</v>
      </c>
      <c r="D2742" s="115" t="s">
        <v>36326</v>
      </c>
      <c r="I2742" s="115" t="s">
        <v>31</v>
      </c>
      <c r="J2742" s="115">
        <v>14.54</v>
      </c>
    </row>
    <row r="2743" spans="1:10" hidden="1">
      <c r="A2743" s="115" t="s">
        <v>2989</v>
      </c>
      <c r="B2743" s="115" t="str">
        <f t="shared" si="42"/>
        <v>REMOCAO,A PA,DE CASCALHO E PO DE MATERIAL ROCHOSO,A 2,50M DE DISTANCIA</v>
      </c>
      <c r="C2743" s="115" t="s">
        <v>36325</v>
      </c>
      <c r="D2743" s="115" t="s">
        <v>36326</v>
      </c>
      <c r="I2743" s="115" t="s">
        <v>31</v>
      </c>
      <c r="J2743" s="115">
        <v>12.6</v>
      </c>
    </row>
    <row r="2744" spans="1:10" hidden="1">
      <c r="A2744" s="115" t="s">
        <v>2990</v>
      </c>
      <c r="B2744" s="115" t="str">
        <f t="shared" si="42"/>
        <v>REMOCAO DE PAVIMENTACAO DE LAJOTAS DE CONCRETO,ALTAMENTE VIBRADO,INTERTRAVADO,PRE-FABRICADO</v>
      </c>
      <c r="C2744" s="115" t="s">
        <v>36327</v>
      </c>
      <c r="D2744" s="115" t="s">
        <v>36328</v>
      </c>
      <c r="I2744" s="115" t="s">
        <v>16</v>
      </c>
      <c r="J2744" s="115">
        <v>5.65</v>
      </c>
    </row>
    <row r="2745" spans="1:10" hidden="1">
      <c r="A2745" s="115" t="s">
        <v>2991</v>
      </c>
      <c r="B2745" s="115" t="str">
        <f t="shared" si="42"/>
        <v>REMOCAO DE PAVIMENTACAO DE LAJOTAS DE CONCRETO,ALTAMENTE VIBRADO,INTERTRAVADO,PRE-FABRICADO</v>
      </c>
      <c r="C2745" s="115" t="s">
        <v>36327</v>
      </c>
      <c r="D2745" s="115" t="s">
        <v>36328</v>
      </c>
      <c r="I2745" s="115" t="s">
        <v>16</v>
      </c>
      <c r="J2745" s="115">
        <v>4.9000000000000004</v>
      </c>
    </row>
    <row r="2746" spans="1:10" hidden="1">
      <c r="A2746" s="115" t="s">
        <v>2992</v>
      </c>
      <c r="B2746" s="115" t="str">
        <f t="shared" si="42"/>
        <v>REMOCAO CUIDADOSA DE PEITORIS,SOLEIRAS OU CHAPINS</v>
      </c>
      <c r="C2746" s="115" t="s">
        <v>2993</v>
      </c>
      <c r="I2746" s="115" t="s">
        <v>58</v>
      </c>
      <c r="J2746" s="115">
        <v>55.8</v>
      </c>
    </row>
    <row r="2747" spans="1:10" hidden="1">
      <c r="A2747" s="115" t="s">
        <v>2994</v>
      </c>
      <c r="B2747" s="115" t="str">
        <f t="shared" si="42"/>
        <v>REMOCAO CUIDADOSA DE PEITORIS,SOLEIRAS OU CHAPINS</v>
      </c>
      <c r="C2747" s="115" t="s">
        <v>2993</v>
      </c>
      <c r="I2747" s="115" t="s">
        <v>58</v>
      </c>
      <c r="J2747" s="115">
        <v>48.33</v>
      </c>
    </row>
    <row r="2748" spans="1:10" hidden="1">
      <c r="A2748" s="115" t="s">
        <v>2995</v>
      </c>
      <c r="B2748" s="115" t="str">
        <f t="shared" si="42"/>
        <v>REMOCAO DE CALHAS E CONDUTORES</v>
      </c>
      <c r="C2748" s="115" t="s">
        <v>2996</v>
      </c>
      <c r="I2748" s="115" t="s">
        <v>58</v>
      </c>
      <c r="J2748" s="115">
        <v>3.23</v>
      </c>
    </row>
    <row r="2749" spans="1:10" hidden="1">
      <c r="A2749" s="115" t="s">
        <v>2997</v>
      </c>
      <c r="B2749" s="115" t="str">
        <f t="shared" si="42"/>
        <v>REMOCAO DE CALHAS E CONDUTORES</v>
      </c>
      <c r="C2749" s="115" t="s">
        <v>2996</v>
      </c>
      <c r="I2749" s="115" t="s">
        <v>58</v>
      </c>
      <c r="J2749" s="115">
        <v>2.8</v>
      </c>
    </row>
    <row r="2750" spans="1:10" hidden="1">
      <c r="A2750" s="115" t="s">
        <v>2998</v>
      </c>
      <c r="B2750" s="115" t="str">
        <f t="shared" si="42"/>
        <v>REMOCAO DE PLACAS DE PISO VINILICO OU DE BORRACHA SINTETICA</v>
      </c>
      <c r="C2750" s="115" t="s">
        <v>2999</v>
      </c>
      <c r="I2750" s="115" t="s">
        <v>16</v>
      </c>
      <c r="J2750" s="115">
        <v>5.65</v>
      </c>
    </row>
    <row r="2751" spans="1:10" hidden="1">
      <c r="A2751" s="115" t="s">
        <v>3000</v>
      </c>
      <c r="B2751" s="115" t="str">
        <f t="shared" si="42"/>
        <v>REMOCAO DE PLACAS DE PISO VINILICO OU DE BORRACHA SINTETICA</v>
      </c>
      <c r="C2751" s="115" t="s">
        <v>2999</v>
      </c>
      <c r="I2751" s="115" t="s">
        <v>16</v>
      </c>
      <c r="J2751" s="115">
        <v>4.9000000000000004</v>
      </c>
    </row>
    <row r="2752" spans="1:10" hidden="1">
      <c r="A2752" s="115" t="s">
        <v>3001</v>
      </c>
      <c r="B2752" s="115" t="str">
        <f t="shared" si="42"/>
        <v>REMOCAO DE FORRO OU LAMBRI DE FRISOS DE MADEIRA OU PVC,PLACAS DE AGLOMERADO PRENSADO OU SEMELHANTES,EXCLUSIVE O ENGRADAMENTO</v>
      </c>
      <c r="C2752" s="115" t="s">
        <v>36316</v>
      </c>
      <c r="D2752" s="115" t="s">
        <v>36329</v>
      </c>
      <c r="E2752" s="115" t="s">
        <v>36330</v>
      </c>
      <c r="I2752" s="115" t="s">
        <v>16</v>
      </c>
      <c r="J2752" s="115">
        <v>4.84</v>
      </c>
    </row>
    <row r="2753" spans="1:10" hidden="1">
      <c r="A2753" s="115" t="s">
        <v>3002</v>
      </c>
      <c r="B2753" s="115" t="str">
        <f t="shared" si="42"/>
        <v>REMOCAO DE FORRO OU LAMBRI DE FRISOS DE MADEIRA OU PVC,PLACAS DE AGLOMERADO PRENSADO OU SEMELHANTES,EXCLUSIVE O ENGRADAMENTO</v>
      </c>
      <c r="C2753" s="115" t="s">
        <v>36316</v>
      </c>
      <c r="D2753" s="115" t="s">
        <v>36329</v>
      </c>
      <c r="E2753" s="115" t="s">
        <v>36330</v>
      </c>
      <c r="I2753" s="115" t="s">
        <v>16</v>
      </c>
      <c r="J2753" s="115">
        <v>4.2</v>
      </c>
    </row>
    <row r="2754" spans="1:10" hidden="1">
      <c r="A2754" s="115" t="s">
        <v>3003</v>
      </c>
      <c r="B2754" s="115" t="str">
        <f t="shared" si="42"/>
        <v>REMOCAO DE PISO DE TACOS,INCLUSIVE CAMADA DE ARGAMASSA DE ASSENTAMENTO</v>
      </c>
      <c r="C2754" s="115" t="s">
        <v>36331</v>
      </c>
      <c r="D2754" s="115" t="s">
        <v>36332</v>
      </c>
      <c r="I2754" s="115" t="s">
        <v>16</v>
      </c>
      <c r="J2754" s="115">
        <v>11.31</v>
      </c>
    </row>
    <row r="2755" spans="1:10" hidden="1">
      <c r="A2755" s="115" t="s">
        <v>3004</v>
      </c>
      <c r="B2755" s="115" t="str">
        <f t="shared" si="42"/>
        <v>REMOCAO DE PISO DE TACOS,INCLUSIVE CAMADA DE ARGAMASSA DE ASSENTAMENTO</v>
      </c>
      <c r="C2755" s="115" t="s">
        <v>36331</v>
      </c>
      <c r="D2755" s="115" t="s">
        <v>36332</v>
      </c>
      <c r="I2755" s="115" t="s">
        <v>16</v>
      </c>
      <c r="J2755" s="115">
        <v>9.8000000000000007</v>
      </c>
    </row>
    <row r="2756" spans="1:10" hidden="1">
      <c r="A2756" s="115" t="s">
        <v>3005</v>
      </c>
      <c r="B2756" s="115" t="str">
        <f t="shared" si="42"/>
        <v>REMOCAO DE DIVISORIAS DE MADEIRA,PRE-MOLDADAS,PRENSADAS OU SEMELHANTES</v>
      </c>
      <c r="C2756" s="115" t="s">
        <v>36333</v>
      </c>
      <c r="D2756" s="115" t="s">
        <v>36334</v>
      </c>
      <c r="I2756" s="115" t="s">
        <v>16</v>
      </c>
      <c r="J2756" s="115">
        <v>8.08</v>
      </c>
    </row>
    <row r="2757" spans="1:10" hidden="1">
      <c r="A2757" s="115" t="s">
        <v>3006</v>
      </c>
      <c r="B2757" s="115" t="str">
        <f t="shared" ref="B2757:B2820" si="43">C2757&amp;D2757&amp;E2757&amp;F2757&amp;G2757&amp;H2757</f>
        <v>REMOCAO DE DIVISORIAS DE MADEIRA,PRE-MOLDADAS,PRENSADAS OU SEMELHANTES</v>
      </c>
      <c r="C2757" s="115" t="s">
        <v>36333</v>
      </c>
      <c r="D2757" s="115" t="s">
        <v>36334</v>
      </c>
      <c r="I2757" s="115" t="s">
        <v>16</v>
      </c>
      <c r="J2757" s="115">
        <v>7</v>
      </c>
    </row>
    <row r="2758" spans="1:10" hidden="1">
      <c r="A2758" s="115" t="s">
        <v>3007</v>
      </c>
      <c r="B2758" s="115" t="str">
        <f t="shared" si="43"/>
        <v>REMOCAO DE ESCADA DE MADEIRA</v>
      </c>
      <c r="C2758" s="115" t="s">
        <v>3008</v>
      </c>
      <c r="I2758" s="115" t="s">
        <v>58</v>
      </c>
      <c r="J2758" s="115">
        <v>54.64</v>
      </c>
    </row>
    <row r="2759" spans="1:10" hidden="1">
      <c r="A2759" s="115" t="s">
        <v>3009</v>
      </c>
      <c r="B2759" s="115" t="str">
        <f t="shared" si="43"/>
        <v>REMOCAO DE ESCADA DE MADEIRA</v>
      </c>
      <c r="C2759" s="115" t="s">
        <v>3008</v>
      </c>
      <c r="I2759" s="115" t="s">
        <v>58</v>
      </c>
      <c r="J2759" s="115">
        <v>47.34</v>
      </c>
    </row>
    <row r="2760" spans="1:10" hidden="1">
      <c r="A2760" s="115" t="s">
        <v>3010</v>
      </c>
      <c r="B2760" s="115" t="str">
        <f t="shared" si="43"/>
        <v>REMOCAO DE RODAPES DE MADEIRA,CERAMICA OU SEMELHANTE</v>
      </c>
      <c r="C2760" s="115" t="s">
        <v>3011</v>
      </c>
      <c r="I2760" s="115" t="s">
        <v>58</v>
      </c>
      <c r="J2760" s="115">
        <v>2.02</v>
      </c>
    </row>
    <row r="2761" spans="1:10" hidden="1">
      <c r="A2761" s="115" t="s">
        <v>3012</v>
      </c>
      <c r="B2761" s="115" t="str">
        <f t="shared" si="43"/>
        <v>REMOCAO DE RODAPES DE MADEIRA,CERAMICA OU SEMELHANTE</v>
      </c>
      <c r="C2761" s="115" t="s">
        <v>3011</v>
      </c>
      <c r="I2761" s="115" t="s">
        <v>58</v>
      </c>
      <c r="J2761" s="115">
        <v>1.75</v>
      </c>
    </row>
    <row r="2762" spans="1:10" hidden="1">
      <c r="A2762" s="115" t="s">
        <v>3013</v>
      </c>
      <c r="B2762" s="115" t="str">
        <f t="shared" si="43"/>
        <v>REMOCAO DE FRISOS DE ASSOALHO,EXCLUSIVE BARROTES OU GRAZEPES</v>
      </c>
      <c r="C2762" s="115" t="s">
        <v>3014</v>
      </c>
      <c r="I2762" s="115" t="s">
        <v>16</v>
      </c>
      <c r="J2762" s="115">
        <v>6.06</v>
      </c>
    </row>
    <row r="2763" spans="1:10" hidden="1">
      <c r="A2763" s="115" t="s">
        <v>3015</v>
      </c>
      <c r="B2763" s="115" t="str">
        <f t="shared" si="43"/>
        <v>REMOCAO DE FRISOS DE ASSOALHO,EXCLUSIVE BARROTES OU GRAZEPES</v>
      </c>
      <c r="C2763" s="115" t="s">
        <v>3014</v>
      </c>
      <c r="I2763" s="115" t="s">
        <v>16</v>
      </c>
      <c r="J2763" s="115">
        <v>5.25</v>
      </c>
    </row>
    <row r="2764" spans="1:10" hidden="1">
      <c r="A2764" s="115" t="s">
        <v>3016</v>
      </c>
      <c r="B2764" s="115" t="str">
        <f t="shared" si="43"/>
        <v>REMOCAO DE CARPETE OU TAPETE COLADO NO PISO,INCLUSIVE LIMPEZA DE RESIDUO DE COLA COM PALHA DE ACO</v>
      </c>
      <c r="C2764" s="115" t="s">
        <v>36335</v>
      </c>
      <c r="D2764" s="115" t="s">
        <v>36336</v>
      </c>
      <c r="I2764" s="115" t="s">
        <v>16</v>
      </c>
      <c r="J2764" s="115">
        <v>12.92</v>
      </c>
    </row>
    <row r="2765" spans="1:10" hidden="1">
      <c r="A2765" s="115" t="s">
        <v>3017</v>
      </c>
      <c r="B2765" s="115" t="str">
        <f t="shared" si="43"/>
        <v>REMOCAO DE CARPETE OU TAPETE COLADO NO PISO,INCLUSIVE LIMPEZA DE RESIDUO DE COLA COM PALHA DE ACO</v>
      </c>
      <c r="C2765" s="115" t="s">
        <v>36335</v>
      </c>
      <c r="D2765" s="115" t="s">
        <v>36336</v>
      </c>
      <c r="I2765" s="115" t="s">
        <v>16</v>
      </c>
      <c r="J2765" s="115">
        <v>11.2</v>
      </c>
    </row>
    <row r="2766" spans="1:10" hidden="1">
      <c r="A2766" s="115" t="s">
        <v>3018</v>
      </c>
      <c r="B2766" s="115" t="str">
        <f t="shared" si="43"/>
        <v>REMOCAO DE RIPAS,SEM APROVEITAMENTO DE MATERIAL RETIRADO</v>
      </c>
      <c r="C2766" s="115" t="s">
        <v>3019</v>
      </c>
      <c r="I2766" s="115" t="s">
        <v>58</v>
      </c>
      <c r="J2766" s="115">
        <v>1.1299999999999999</v>
      </c>
    </row>
    <row r="2767" spans="1:10" hidden="1">
      <c r="A2767" s="115" t="s">
        <v>3020</v>
      </c>
      <c r="B2767" s="115" t="str">
        <f t="shared" si="43"/>
        <v>REMOCAO DE RIPAS,SEM APROVEITAMENTO DE MATERIAL RETIRADO</v>
      </c>
      <c r="C2767" s="115" t="s">
        <v>3019</v>
      </c>
      <c r="I2767" s="115" t="s">
        <v>58</v>
      </c>
      <c r="J2767" s="115">
        <v>0.98</v>
      </c>
    </row>
    <row r="2768" spans="1:10" hidden="1">
      <c r="A2768" s="115" t="s">
        <v>3021</v>
      </c>
      <c r="B2768" s="115" t="str">
        <f t="shared" si="43"/>
        <v>REMOCAO DE PISO DE ARDOSIA,PEDRA SAO TOME,COM A RESPECTIVA CAMADA DE ASSENTAMENTO</v>
      </c>
      <c r="C2768" s="115" t="s">
        <v>36337</v>
      </c>
      <c r="D2768" s="115" t="s">
        <v>36338</v>
      </c>
      <c r="I2768" s="115" t="s">
        <v>16</v>
      </c>
      <c r="J2768" s="115">
        <v>11.31</v>
      </c>
    </row>
    <row r="2769" spans="1:10" hidden="1">
      <c r="A2769" s="115" t="s">
        <v>3022</v>
      </c>
      <c r="B2769" s="115" t="str">
        <f t="shared" si="43"/>
        <v>REMOCAO DE PISO DE ARDOSIA,PEDRA SAO TOME,COM A RESPECTIVA CAMADA DE ASSENTAMENTO</v>
      </c>
      <c r="C2769" s="115" t="s">
        <v>36337</v>
      </c>
      <c r="D2769" s="115" t="s">
        <v>36338</v>
      </c>
      <c r="I2769" s="115" t="s">
        <v>16</v>
      </c>
      <c r="J2769" s="115">
        <v>9.8000000000000007</v>
      </c>
    </row>
    <row r="2770" spans="1:10" hidden="1">
      <c r="A2770" s="115" t="s">
        <v>3023</v>
      </c>
      <c r="B2770" s="115" t="str">
        <f t="shared" si="43"/>
        <v>REMOCAO DE PLACAS DE MURO PRE-MOLDADO,COM APROVEITAMENTO DOMATERIAL</v>
      </c>
      <c r="C2770" s="115" t="s">
        <v>36339</v>
      </c>
      <c r="D2770" s="115" t="s">
        <v>36340</v>
      </c>
      <c r="I2770" s="115" t="s">
        <v>16</v>
      </c>
      <c r="J2770" s="115">
        <v>8.08</v>
      </c>
    </row>
    <row r="2771" spans="1:10" hidden="1">
      <c r="A2771" s="115" t="s">
        <v>3024</v>
      </c>
      <c r="B2771" s="115" t="str">
        <f t="shared" si="43"/>
        <v>REMOCAO DE PLACAS DE MURO PRE-MOLDADO,COM APROVEITAMENTO DOMATERIAL</v>
      </c>
      <c r="C2771" s="115" t="s">
        <v>36339</v>
      </c>
      <c r="D2771" s="115" t="s">
        <v>36340</v>
      </c>
      <c r="I2771" s="115" t="s">
        <v>16</v>
      </c>
      <c r="J2771" s="115">
        <v>7</v>
      </c>
    </row>
    <row r="2772" spans="1:10" hidden="1">
      <c r="A2772" s="115" t="s">
        <v>3025</v>
      </c>
      <c r="B2772" s="115" t="str">
        <f t="shared" si="43"/>
        <v>REMOCAO DE PISO DE MARMORE OU GRANITO</v>
      </c>
      <c r="C2772" s="115" t="s">
        <v>3026</v>
      </c>
      <c r="I2772" s="115" t="s">
        <v>16</v>
      </c>
      <c r="J2772" s="115">
        <v>8.8800000000000008</v>
      </c>
    </row>
    <row r="2773" spans="1:10" hidden="1">
      <c r="A2773" s="115" t="s">
        <v>3027</v>
      </c>
      <c r="B2773" s="115" t="str">
        <f t="shared" si="43"/>
        <v>REMOCAO DE PISO DE MARMORE OU GRANITO</v>
      </c>
      <c r="C2773" s="115" t="s">
        <v>3026</v>
      </c>
      <c r="I2773" s="115" t="s">
        <v>16</v>
      </c>
      <c r="J2773" s="115">
        <v>7.7</v>
      </c>
    </row>
    <row r="2774" spans="1:10" hidden="1">
      <c r="A2774" s="115" t="s">
        <v>3028</v>
      </c>
      <c r="B2774" s="115" t="str">
        <f t="shared" si="43"/>
        <v>REMOCAO A PA,DE CASCALHO OU LAMA A 1,50M DE ALTURA EM LOGRADOURO(BECO) DE ATE 2,00M,EM FAVELAS</v>
      </c>
      <c r="C2774" s="115" t="s">
        <v>36341</v>
      </c>
      <c r="D2774" s="115" t="s">
        <v>36342</v>
      </c>
      <c r="I2774" s="115" t="s">
        <v>31</v>
      </c>
      <c r="J2774" s="115">
        <v>37.159999999999997</v>
      </c>
    </row>
    <row r="2775" spans="1:10" hidden="1">
      <c r="A2775" s="115" t="s">
        <v>3029</v>
      </c>
      <c r="B2775" s="115" t="str">
        <f t="shared" si="43"/>
        <v>REMOCAO A PA,DE CASCALHO OU LAMA A 1,50M DE ALTURA EM LOGRADOURO(BECO) DE ATE 2,00M,EM FAVELAS</v>
      </c>
      <c r="C2775" s="115" t="s">
        <v>36341</v>
      </c>
      <c r="D2775" s="115" t="s">
        <v>36342</v>
      </c>
      <c r="I2775" s="115" t="s">
        <v>31</v>
      </c>
      <c r="J2775" s="115">
        <v>32.21</v>
      </c>
    </row>
    <row r="2776" spans="1:10" hidden="1">
      <c r="A2776" s="115" t="s">
        <v>3030</v>
      </c>
      <c r="B2776" s="115" t="str">
        <f t="shared" si="43"/>
        <v>REMOCAO DE TERRA OU ENTULHO,A PA,ATE A DISTANCIA HORIZONTALDE 5,00M</v>
      </c>
      <c r="C2776" s="115" t="s">
        <v>36343</v>
      </c>
      <c r="D2776" s="115" t="s">
        <v>36344</v>
      </c>
      <c r="I2776" s="115" t="s">
        <v>31</v>
      </c>
      <c r="J2776" s="115">
        <v>24.24</v>
      </c>
    </row>
    <row r="2777" spans="1:10" hidden="1">
      <c r="A2777" s="115" t="s">
        <v>3031</v>
      </c>
      <c r="B2777" s="115" t="str">
        <f t="shared" si="43"/>
        <v>REMOCAO DE TERRA OU ENTULHO,A PA,ATE A DISTANCIA HORIZONTALDE 5,00M</v>
      </c>
      <c r="C2777" s="115" t="s">
        <v>36343</v>
      </c>
      <c r="D2777" s="115" t="s">
        <v>36344</v>
      </c>
      <c r="I2777" s="115" t="s">
        <v>31</v>
      </c>
      <c r="J2777" s="115">
        <v>21.01</v>
      </c>
    </row>
    <row r="2778" spans="1:10" hidden="1">
      <c r="A2778" s="115" t="s">
        <v>3032</v>
      </c>
      <c r="B2778" s="115" t="str">
        <f t="shared" si="43"/>
        <v>REMOCAO DE PAPEL DE PAREDE,INCLUSIVE LIMPEZA DO EXCESSO DE COLA NA PAREDE</v>
      </c>
      <c r="C2778" s="115" t="s">
        <v>36345</v>
      </c>
      <c r="D2778" s="115" t="s">
        <v>36346</v>
      </c>
      <c r="I2778" s="115" t="s">
        <v>16</v>
      </c>
      <c r="J2778" s="115">
        <v>3.23</v>
      </c>
    </row>
    <row r="2779" spans="1:10" hidden="1">
      <c r="A2779" s="115" t="s">
        <v>3033</v>
      </c>
      <c r="B2779" s="115" t="str">
        <f t="shared" si="43"/>
        <v>REMOCAO DE PAPEL DE PAREDE,INCLUSIVE LIMPEZA DO EXCESSO DE COLA NA PAREDE</v>
      </c>
      <c r="C2779" s="115" t="s">
        <v>36345</v>
      </c>
      <c r="D2779" s="115" t="s">
        <v>36346</v>
      </c>
      <c r="I2779" s="115" t="s">
        <v>16</v>
      </c>
      <c r="J2779" s="115">
        <v>2.8</v>
      </c>
    </row>
    <row r="2780" spans="1:10" hidden="1">
      <c r="A2780" s="115" t="s">
        <v>3034</v>
      </c>
      <c r="B2780" s="115" t="str">
        <f t="shared" si="43"/>
        <v>REMOCAO DE PISO ELEVADO EM PLACAS</v>
      </c>
      <c r="C2780" s="115" t="s">
        <v>3035</v>
      </c>
      <c r="I2780" s="115" t="s">
        <v>16</v>
      </c>
      <c r="J2780" s="115">
        <v>8.8800000000000008</v>
      </c>
    </row>
    <row r="2781" spans="1:10" hidden="1">
      <c r="A2781" s="115" t="s">
        <v>3036</v>
      </c>
      <c r="B2781" s="115" t="str">
        <f t="shared" si="43"/>
        <v>REMOCAO DE PISO ELEVADO EM PLACAS</v>
      </c>
      <c r="C2781" s="115" t="s">
        <v>3035</v>
      </c>
      <c r="I2781" s="115" t="s">
        <v>16</v>
      </c>
      <c r="J2781" s="115">
        <v>7.7</v>
      </c>
    </row>
    <row r="2782" spans="1:10" hidden="1">
      <c r="A2782" s="115" t="s">
        <v>3037</v>
      </c>
      <c r="B2782" s="115" t="str">
        <f t="shared" si="43"/>
        <v>REMOCAO DE REVESTIMENTO LAMINADO MELAMINICO EM PAREDES,INCLUSIVE RETIRADA DA COLA</v>
      </c>
      <c r="C2782" s="115" t="s">
        <v>36347</v>
      </c>
      <c r="D2782" s="115" t="s">
        <v>36348</v>
      </c>
      <c r="I2782" s="115" t="s">
        <v>16</v>
      </c>
      <c r="J2782" s="115">
        <v>8.8800000000000008</v>
      </c>
    </row>
    <row r="2783" spans="1:10" hidden="1">
      <c r="A2783" s="115" t="s">
        <v>3038</v>
      </c>
      <c r="B2783" s="115" t="str">
        <f t="shared" si="43"/>
        <v>REMOCAO DE REVESTIMENTO LAMINADO MELAMINICO EM PAREDES,INCLUSIVE RETIRADA DA COLA</v>
      </c>
      <c r="C2783" s="115" t="s">
        <v>36347</v>
      </c>
      <c r="D2783" s="115" t="s">
        <v>36348</v>
      </c>
      <c r="I2783" s="115" t="s">
        <v>16</v>
      </c>
      <c r="J2783" s="115">
        <v>7.7</v>
      </c>
    </row>
    <row r="2784" spans="1:10" hidden="1">
      <c r="A2784" s="115" t="s">
        <v>3039</v>
      </c>
      <c r="B2784" s="115" t="str">
        <f t="shared" si="43"/>
        <v>REMOCAO DE REVESTIMENTO LAMINADO MELAMINICO EM PISOS,INCLUSIVE RETIRADA DA COLA</v>
      </c>
      <c r="C2784" s="115" t="s">
        <v>36349</v>
      </c>
      <c r="D2784" s="115" t="s">
        <v>36350</v>
      </c>
      <c r="I2784" s="115" t="s">
        <v>16</v>
      </c>
      <c r="J2784" s="115">
        <v>7.27</v>
      </c>
    </row>
    <row r="2785" spans="1:10" hidden="1">
      <c r="A2785" s="115" t="s">
        <v>3040</v>
      </c>
      <c r="B2785" s="115" t="str">
        <f t="shared" si="43"/>
        <v>REMOCAO DE REVESTIMENTO LAMINADO MELAMINICO EM PISOS,INCLUSIVE RETIRADA DA COLA</v>
      </c>
      <c r="C2785" s="115" t="s">
        <v>36349</v>
      </c>
      <c r="D2785" s="115" t="s">
        <v>36350</v>
      </c>
      <c r="I2785" s="115" t="s">
        <v>16</v>
      </c>
      <c r="J2785" s="115">
        <v>6.3</v>
      </c>
    </row>
    <row r="2786" spans="1:10" hidden="1">
      <c r="A2786" s="115" t="s">
        <v>3041</v>
      </c>
      <c r="B2786" s="115" t="str">
        <f t="shared" si="43"/>
        <v>REMOCAO DE JUNTA DE DILATACAO E VEDACAO</v>
      </c>
      <c r="C2786" s="115" t="s">
        <v>3042</v>
      </c>
      <c r="I2786" s="115" t="s">
        <v>58</v>
      </c>
      <c r="J2786" s="115">
        <v>1.61</v>
      </c>
    </row>
    <row r="2787" spans="1:10" hidden="1">
      <c r="A2787" s="115" t="s">
        <v>3043</v>
      </c>
      <c r="B2787" s="115" t="str">
        <f t="shared" si="43"/>
        <v>REMOCAO DE JUNTA DE DILATACAO E VEDACAO</v>
      </c>
      <c r="C2787" s="115" t="s">
        <v>3042</v>
      </c>
      <c r="I2787" s="115" t="s">
        <v>58</v>
      </c>
      <c r="J2787" s="115">
        <v>1.4</v>
      </c>
    </row>
    <row r="2788" spans="1:10" hidden="1">
      <c r="A2788" s="115" t="s">
        <v>55743</v>
      </c>
      <c r="B2788" s="115" t="str">
        <f t="shared" si="43"/>
        <v>REMOCAO CUIDADOSA DE DIVISORIAS DE MADEIRA PRE-MOLDADAS,PRENSADAS OU SEMELHANTES</v>
      </c>
      <c r="C2788" s="115" t="s">
        <v>55744</v>
      </c>
      <c r="D2788" s="115" t="s">
        <v>55745</v>
      </c>
      <c r="I2788" s="115" t="s">
        <v>16</v>
      </c>
      <c r="J2788" s="115">
        <v>24.1</v>
      </c>
    </row>
    <row r="2789" spans="1:10" hidden="1">
      <c r="A2789" s="115" t="s">
        <v>55746</v>
      </c>
      <c r="B2789" s="115" t="str">
        <f t="shared" si="43"/>
        <v>REMOCAO CUIDADOSA DE DIVISORIAS DE MADEIRA PRE-MOLDADAS,PRENSADAS OU SEMELHANTES</v>
      </c>
      <c r="C2789" s="115" t="s">
        <v>55744</v>
      </c>
      <c r="D2789" s="115" t="s">
        <v>55745</v>
      </c>
      <c r="I2789" s="115" t="s">
        <v>16</v>
      </c>
      <c r="J2789" s="115">
        <v>20.89</v>
      </c>
    </row>
    <row r="2790" spans="1:10" hidden="1">
      <c r="A2790" s="115" t="s">
        <v>55747</v>
      </c>
      <c r="B2790" s="115" t="str">
        <f t="shared" si="43"/>
        <v>REMOCAO CUIDADOSA E REMONTAGEM DE DIVISORIAS DE MADEIRA PRE-MOLDADAS,PRENSADAS OU SEMELHANTES</v>
      </c>
      <c r="C2790" s="115" t="s">
        <v>55748</v>
      </c>
      <c r="D2790" s="115" t="s">
        <v>55749</v>
      </c>
      <c r="I2790" s="115" t="s">
        <v>16</v>
      </c>
      <c r="J2790" s="115">
        <v>39.39</v>
      </c>
    </row>
    <row r="2791" spans="1:10" hidden="1">
      <c r="A2791" s="115" t="s">
        <v>55750</v>
      </c>
      <c r="B2791" s="115" t="str">
        <f t="shared" si="43"/>
        <v>REMOCAO CUIDADOSA E REMONTAGEM DE DIVISORIAS DE MADEIRA PRE-MOLDADAS,PRENSADAS OU SEMELHANTES</v>
      </c>
      <c r="C2791" s="115" t="s">
        <v>55748</v>
      </c>
      <c r="D2791" s="115" t="s">
        <v>55749</v>
      </c>
      <c r="I2791" s="115" t="s">
        <v>16</v>
      </c>
      <c r="J2791" s="115">
        <v>34.14</v>
      </c>
    </row>
    <row r="2792" spans="1:10" hidden="1">
      <c r="A2792" s="115" t="s">
        <v>3044</v>
      </c>
      <c r="B2792" s="115" t="str">
        <f t="shared" si="43"/>
        <v>REMOCAO CUIDADOSA DE DIVISORIA DE GRANITO</v>
      </c>
      <c r="C2792" s="115" t="s">
        <v>3045</v>
      </c>
      <c r="I2792" s="115" t="s">
        <v>16</v>
      </c>
      <c r="J2792" s="115">
        <v>34.01</v>
      </c>
    </row>
    <row r="2793" spans="1:10" hidden="1">
      <c r="A2793" s="115" t="s">
        <v>3046</v>
      </c>
      <c r="B2793" s="115" t="str">
        <f t="shared" si="43"/>
        <v>REMOCAO CUIDADOSA DE DIVISORIA DE GRANITO</v>
      </c>
      <c r="C2793" s="115" t="s">
        <v>3045</v>
      </c>
      <c r="I2793" s="115" t="s">
        <v>16</v>
      </c>
      <c r="J2793" s="115">
        <v>29.47</v>
      </c>
    </row>
    <row r="2794" spans="1:10" hidden="1">
      <c r="A2794" s="115" t="s">
        <v>55751</v>
      </c>
      <c r="B2794" s="115" t="str">
        <f t="shared" si="43"/>
        <v>REMOCAO CUIDADOSA  DE DIVISORIA EM PLACA CIMENTICIA</v>
      </c>
      <c r="C2794" s="115" t="s">
        <v>55752</v>
      </c>
      <c r="I2794" s="115" t="s">
        <v>16</v>
      </c>
      <c r="J2794" s="115">
        <v>30.66</v>
      </c>
    </row>
    <row r="2795" spans="1:10" hidden="1">
      <c r="A2795" s="115" t="s">
        <v>55753</v>
      </c>
      <c r="B2795" s="115" t="str">
        <f t="shared" si="43"/>
        <v>REMOCAO CUIDADOSA  DE DIVISORIA EM PLACA CIMENTICIA</v>
      </c>
      <c r="C2795" s="115" t="s">
        <v>55752</v>
      </c>
      <c r="I2795" s="115" t="s">
        <v>16</v>
      </c>
      <c r="J2795" s="115">
        <v>26.57</v>
      </c>
    </row>
    <row r="2796" spans="1:10" hidden="1">
      <c r="A2796" s="115" t="s">
        <v>3047</v>
      </c>
      <c r="B2796" s="115" t="str">
        <f t="shared" si="43"/>
        <v>REMOCAO CUIDADOSA DE DIVISORIA DE MARMORE</v>
      </c>
      <c r="C2796" s="115" t="s">
        <v>3048</v>
      </c>
      <c r="I2796" s="115" t="s">
        <v>16</v>
      </c>
      <c r="J2796" s="115">
        <v>35.130000000000003</v>
      </c>
    </row>
    <row r="2797" spans="1:10" hidden="1">
      <c r="A2797" s="115" t="s">
        <v>3049</v>
      </c>
      <c r="B2797" s="115" t="str">
        <f t="shared" si="43"/>
        <v>REMOCAO CUIDADOSA DE DIVISORIA DE MARMORE</v>
      </c>
      <c r="C2797" s="115" t="s">
        <v>3048</v>
      </c>
      <c r="I2797" s="115" t="s">
        <v>16</v>
      </c>
      <c r="J2797" s="115">
        <v>30.44</v>
      </c>
    </row>
    <row r="2798" spans="1:10" hidden="1">
      <c r="A2798" s="115" t="s">
        <v>3050</v>
      </c>
      <c r="B2798" s="115" t="str">
        <f t="shared" si="43"/>
        <v>REMOCAO DE REVESTIMENTO DE LENCOL DE CHUMBO EM PAREDES</v>
      </c>
      <c r="C2798" s="115" t="s">
        <v>3051</v>
      </c>
      <c r="I2798" s="115" t="s">
        <v>16</v>
      </c>
      <c r="J2798" s="115">
        <v>38.17</v>
      </c>
    </row>
    <row r="2799" spans="1:10" hidden="1">
      <c r="A2799" s="115" t="s">
        <v>3052</v>
      </c>
      <c r="B2799" s="115" t="str">
        <f t="shared" si="43"/>
        <v>REMOCAO DE REVESTIMENTO DE LENCOL DE CHUMBO EM PAREDES</v>
      </c>
      <c r="C2799" s="115" t="s">
        <v>3051</v>
      </c>
      <c r="I2799" s="115" t="s">
        <v>16</v>
      </c>
      <c r="J2799" s="115">
        <v>33.08</v>
      </c>
    </row>
    <row r="2800" spans="1:10" hidden="1">
      <c r="A2800" s="115" t="s">
        <v>3053</v>
      </c>
      <c r="B2800" s="115" t="str">
        <f t="shared" si="43"/>
        <v>REMOCAO DE LEITO FILTRANTE</v>
      </c>
      <c r="C2800" s="115" t="s">
        <v>3054</v>
      </c>
      <c r="I2800" s="115" t="s">
        <v>31</v>
      </c>
      <c r="J2800" s="115">
        <v>20.36</v>
      </c>
    </row>
    <row r="2801" spans="1:10" hidden="1">
      <c r="A2801" s="115" t="s">
        <v>3055</v>
      </c>
      <c r="B2801" s="115" t="str">
        <f t="shared" si="43"/>
        <v>REMOCAO DE LEITO FILTRANTE</v>
      </c>
      <c r="C2801" s="115" t="s">
        <v>3054</v>
      </c>
      <c r="I2801" s="115" t="s">
        <v>31</v>
      </c>
      <c r="J2801" s="115">
        <v>17.649999999999999</v>
      </c>
    </row>
    <row r="2802" spans="1:10" hidden="1">
      <c r="A2802" s="115" t="s">
        <v>3056</v>
      </c>
      <c r="B2802" s="115" t="str">
        <f t="shared" si="43"/>
        <v>REMOCAO DE TUBULACAO DE ACO,EXCLUSIVE ESCAVACAO E REATERRO</v>
      </c>
      <c r="C2802" s="115" t="s">
        <v>3057</v>
      </c>
      <c r="I2802" s="115" t="s">
        <v>92</v>
      </c>
      <c r="J2802" s="115">
        <v>0.26</v>
      </c>
    </row>
    <row r="2803" spans="1:10" hidden="1">
      <c r="A2803" s="115" t="s">
        <v>3058</v>
      </c>
      <c r="B2803" s="115" t="str">
        <f t="shared" si="43"/>
        <v>REMOCAO DE TUBULACAO DE ACO,EXCLUSIVE ESCAVACAO E REATERRO</v>
      </c>
      <c r="C2803" s="115" t="s">
        <v>3057</v>
      </c>
      <c r="I2803" s="115" t="s">
        <v>92</v>
      </c>
      <c r="J2803" s="115">
        <v>0.23</v>
      </c>
    </row>
    <row r="2804" spans="1:10" hidden="1">
      <c r="A2804" s="115" t="s">
        <v>3059</v>
      </c>
      <c r="B2804" s="115" t="str">
        <f t="shared" si="43"/>
        <v>REMOCAO DE TUBULACAO DE FERRO FUNDIDO COM D.N DE 50 A 300MM,EXCLUSIVE ESCAVACAO E REATERRO</v>
      </c>
      <c r="C2804" s="115" t="s">
        <v>36351</v>
      </c>
      <c r="D2804" s="115" t="s">
        <v>36352</v>
      </c>
      <c r="I2804" s="115" t="s">
        <v>58</v>
      </c>
      <c r="J2804" s="115">
        <v>41.17</v>
      </c>
    </row>
    <row r="2805" spans="1:10" hidden="1">
      <c r="A2805" s="115" t="s">
        <v>3060</v>
      </c>
      <c r="B2805" s="115" t="str">
        <f t="shared" si="43"/>
        <v>REMOCAO DE TUBULACAO DE FERRO FUNDIDO COM D.N DE 50 A 300MM,EXCLUSIVE ESCAVACAO E REATERRO</v>
      </c>
      <c r="C2805" s="115" t="s">
        <v>36351</v>
      </c>
      <c r="D2805" s="115" t="s">
        <v>36352</v>
      </c>
      <c r="I2805" s="115" t="s">
        <v>58</v>
      </c>
      <c r="J2805" s="115">
        <v>35.67</v>
      </c>
    </row>
    <row r="2806" spans="1:10" hidden="1">
      <c r="A2806" s="115" t="s">
        <v>3061</v>
      </c>
      <c r="B2806" s="115" t="str">
        <f t="shared" si="43"/>
        <v>REMOCAO DE TUBULACAO DE FERRO FUNDIDO COM D.N DE 400 A 600MM,EXCLUSIVE ESCAVACAO E REATERRO</v>
      </c>
      <c r="C2806" s="115" t="s">
        <v>36353</v>
      </c>
      <c r="D2806" s="115" t="s">
        <v>36354</v>
      </c>
      <c r="I2806" s="115" t="s">
        <v>58</v>
      </c>
      <c r="J2806" s="115">
        <v>82.73</v>
      </c>
    </row>
    <row r="2807" spans="1:10" hidden="1">
      <c r="A2807" s="115" t="s">
        <v>3062</v>
      </c>
      <c r="B2807" s="115" t="str">
        <f t="shared" si="43"/>
        <v>REMOCAO DE TUBULACAO DE FERRO FUNDIDO COM D.N DE 400 A 600MM,EXCLUSIVE ESCAVACAO E REATERRO</v>
      </c>
      <c r="C2807" s="115" t="s">
        <v>36353</v>
      </c>
      <c r="D2807" s="115" t="s">
        <v>36354</v>
      </c>
      <c r="I2807" s="115" t="s">
        <v>58</v>
      </c>
      <c r="J2807" s="115">
        <v>71.680000000000007</v>
      </c>
    </row>
    <row r="2808" spans="1:10" hidden="1">
      <c r="A2808" s="115" t="s">
        <v>3063</v>
      </c>
      <c r="B2808" s="115" t="str">
        <f t="shared" si="43"/>
        <v>REMOCAO DE TUBULACAO DE FERRO FUNDIDO COM D.N DE 700 A 1200MM,EXCLUSIVE ESCAVACAO E REATERRO</v>
      </c>
      <c r="C2808" s="115" t="s">
        <v>36355</v>
      </c>
      <c r="D2808" s="115" t="s">
        <v>36356</v>
      </c>
      <c r="I2808" s="115" t="s">
        <v>58</v>
      </c>
      <c r="J2808" s="115">
        <v>202.02</v>
      </c>
    </row>
    <row r="2809" spans="1:10" hidden="1">
      <c r="A2809" s="115" t="s">
        <v>3064</v>
      </c>
      <c r="B2809" s="115" t="str">
        <f t="shared" si="43"/>
        <v>REMOCAO DE TUBULACAO DE FERRO FUNDIDO COM D.N DE 700 A 1200MM,EXCLUSIVE ESCAVACAO E REATERRO</v>
      </c>
      <c r="C2809" s="115" t="s">
        <v>36355</v>
      </c>
      <c r="D2809" s="115" t="s">
        <v>36356</v>
      </c>
      <c r="I2809" s="115" t="s">
        <v>58</v>
      </c>
      <c r="J2809" s="115">
        <v>175.04</v>
      </c>
    </row>
    <row r="2810" spans="1:10" hidden="1">
      <c r="A2810" s="115" t="s">
        <v>3065</v>
      </c>
      <c r="B2810" s="115" t="str">
        <f t="shared" si="43"/>
        <v>REMOCAO DE TUBO DE CONCRETO COM D.N ACIMA DE 1500MM</v>
      </c>
      <c r="C2810" s="115" t="s">
        <v>3066</v>
      </c>
      <c r="I2810" s="115" t="s">
        <v>58</v>
      </c>
      <c r="J2810" s="115">
        <v>94.88</v>
      </c>
    </row>
    <row r="2811" spans="1:10" hidden="1">
      <c r="A2811" s="115" t="s">
        <v>3067</v>
      </c>
      <c r="B2811" s="115" t="str">
        <f t="shared" si="43"/>
        <v>REMOCAO DE TUBO DE CONCRETO COM D.N ACIMA DE 1500MM</v>
      </c>
      <c r="C2811" s="115" t="s">
        <v>3066</v>
      </c>
      <c r="I2811" s="115" t="s">
        <v>58</v>
      </c>
      <c r="J2811" s="115">
        <v>82.74</v>
      </c>
    </row>
    <row r="2812" spans="1:10" hidden="1">
      <c r="A2812" s="115" t="s">
        <v>3068</v>
      </c>
      <c r="B2812" s="115" t="str">
        <f t="shared" si="43"/>
        <v>REMOCAO DE VIDRO ATE 0,30X0,30M COM LIMPEZA LOCAL</v>
      </c>
      <c r="C2812" s="115" t="s">
        <v>3069</v>
      </c>
      <c r="I2812" s="115" t="s">
        <v>16</v>
      </c>
      <c r="J2812" s="115">
        <v>11.54</v>
      </c>
    </row>
    <row r="2813" spans="1:10" hidden="1">
      <c r="A2813" s="115" t="s">
        <v>3070</v>
      </c>
      <c r="B2813" s="115" t="str">
        <f t="shared" si="43"/>
        <v>REMOCAO DE VIDRO ATE 0,30X0,30M COM LIMPEZA LOCAL</v>
      </c>
      <c r="C2813" s="115" t="s">
        <v>3069</v>
      </c>
      <c r="I2813" s="115" t="s">
        <v>16</v>
      </c>
      <c r="J2813" s="115">
        <v>10</v>
      </c>
    </row>
    <row r="2814" spans="1:10" hidden="1">
      <c r="A2814" s="115" t="s">
        <v>3071</v>
      </c>
      <c r="B2814" s="115" t="str">
        <f t="shared" si="43"/>
        <v>REMOCAO DE VIDRO ACIMA DE 0,30X0,30M,COM LIMPEZA LOCAL</v>
      </c>
      <c r="C2814" s="115" t="s">
        <v>3072</v>
      </c>
      <c r="I2814" s="115" t="s">
        <v>16</v>
      </c>
      <c r="J2814" s="115">
        <v>9.6199999999999992</v>
      </c>
    </row>
    <row r="2815" spans="1:10" hidden="1">
      <c r="A2815" s="115" t="s">
        <v>3073</v>
      </c>
      <c r="B2815" s="115" t="str">
        <f t="shared" si="43"/>
        <v>REMOCAO DE VIDRO ACIMA DE 0,30X0,30M,COM LIMPEZA LOCAL</v>
      </c>
      <c r="C2815" s="115" t="s">
        <v>3072</v>
      </c>
      <c r="I2815" s="115" t="s">
        <v>16</v>
      </c>
      <c r="J2815" s="115">
        <v>8.33</v>
      </c>
    </row>
    <row r="2816" spans="1:10" hidden="1">
      <c r="A2816" s="115" t="s">
        <v>3074</v>
      </c>
      <c r="B2816" s="115" t="str">
        <f t="shared" si="43"/>
        <v>REMOCAO DE CERCA DE ARAME FARPADO E MOIROES,EXCLUSIVE TRANSPORTE</v>
      </c>
      <c r="C2816" s="115" t="s">
        <v>36357</v>
      </c>
      <c r="D2816" s="115" t="s">
        <v>36358</v>
      </c>
      <c r="I2816" s="115" t="s">
        <v>58</v>
      </c>
      <c r="J2816" s="115">
        <v>2.42</v>
      </c>
    </row>
    <row r="2817" spans="1:10" hidden="1">
      <c r="A2817" s="115" t="s">
        <v>3075</v>
      </c>
      <c r="B2817" s="115" t="str">
        <f t="shared" si="43"/>
        <v>REMOCAO DE CERCA DE ARAME FARPADO E MOIROES,EXCLUSIVE TRANSPORTE</v>
      </c>
      <c r="C2817" s="115" t="s">
        <v>36357</v>
      </c>
      <c r="D2817" s="115" t="s">
        <v>36358</v>
      </c>
      <c r="I2817" s="115" t="s">
        <v>58</v>
      </c>
      <c r="J2817" s="115">
        <v>2.1</v>
      </c>
    </row>
    <row r="2818" spans="1:10" hidden="1">
      <c r="A2818" s="115" t="s">
        <v>3076</v>
      </c>
      <c r="B2818" s="115" t="str">
        <f t="shared" si="43"/>
        <v>ARRANCAMENTO DE BARROTEAMENTO DE DIMENSOES ATE 3"X9" OU DE GRAZEPES CHUMBADOS EM PISOS OU PAREDES,SEM APROVEITAMENTO DOMATERIAL RETIRADO</v>
      </c>
      <c r="C2818" s="115" t="s">
        <v>36359</v>
      </c>
      <c r="D2818" s="115" t="s">
        <v>36360</v>
      </c>
      <c r="E2818" s="115" t="s">
        <v>36361</v>
      </c>
      <c r="I2818" s="115" t="s">
        <v>16</v>
      </c>
      <c r="J2818" s="115">
        <v>28.12</v>
      </c>
    </row>
    <row r="2819" spans="1:10" hidden="1">
      <c r="A2819" s="115" t="s">
        <v>3077</v>
      </c>
      <c r="B2819" s="115" t="str">
        <f t="shared" si="43"/>
        <v>ARRANCAMENTO DE BARROTEAMENTO DE DIMENSOES ATE 3"X9" OU DE GRAZEPES CHUMBADOS EM PISOS OU PAREDES,SEM APROVEITAMENTO DOMATERIAL RETIRADO</v>
      </c>
      <c r="C2819" s="115" t="s">
        <v>36359</v>
      </c>
      <c r="D2819" s="115" t="s">
        <v>36360</v>
      </c>
      <c r="E2819" s="115" t="s">
        <v>36361</v>
      </c>
      <c r="I2819" s="115" t="s">
        <v>16</v>
      </c>
      <c r="J2819" s="115">
        <v>24.37</v>
      </c>
    </row>
    <row r="2820" spans="1:10" hidden="1">
      <c r="A2820" s="115" t="s">
        <v>3078</v>
      </c>
      <c r="B2820" s="115" t="str">
        <f t="shared" si="43"/>
        <v>ARRANCAMENTO DE PORTAS,JANELAS E CAIXILHOS DE AR CONDICIONADO OU OUTROS</v>
      </c>
      <c r="C2820" s="115" t="s">
        <v>36362</v>
      </c>
      <c r="D2820" s="115" t="s">
        <v>36363</v>
      </c>
      <c r="I2820" s="115" t="s">
        <v>6</v>
      </c>
      <c r="J2820" s="115">
        <v>22.85</v>
      </c>
    </row>
    <row r="2821" spans="1:10" hidden="1">
      <c r="A2821" s="115" t="s">
        <v>3079</v>
      </c>
      <c r="B2821" s="115" t="str">
        <f t="shared" ref="B2821:B2884" si="44">C2821&amp;D2821&amp;E2821&amp;F2821&amp;G2821&amp;H2821</f>
        <v>ARRANCAMENTO DE PORTAS,JANELAS E CAIXILHOS DE AR CONDICIONADO OU OUTROS</v>
      </c>
      <c r="C2821" s="115" t="s">
        <v>36362</v>
      </c>
      <c r="D2821" s="115" t="s">
        <v>36363</v>
      </c>
      <c r="I2821" s="115" t="s">
        <v>6</v>
      </c>
      <c r="J2821" s="115">
        <v>19.8</v>
      </c>
    </row>
    <row r="2822" spans="1:10" hidden="1">
      <c r="A2822" s="115" t="s">
        <v>3080</v>
      </c>
      <c r="B2822" s="115" t="str">
        <f t="shared" si="44"/>
        <v>ARRANCAMENTO DE TUBOS DE CONCRETO E MANILHAS CERAMICAS,COM DIAMETRO DE 0,70 A 1,50M,INCLUSIVE EMPILHAMENTO LATERAL DENTRO DO CANTEIRO DE SERVICO</v>
      </c>
      <c r="C2822" s="115" t="s">
        <v>36364</v>
      </c>
      <c r="D2822" s="115" t="s">
        <v>36365</v>
      </c>
      <c r="E2822" s="115" t="s">
        <v>36366</v>
      </c>
      <c r="I2822" s="115" t="s">
        <v>58</v>
      </c>
      <c r="J2822" s="115">
        <v>24.24</v>
      </c>
    </row>
    <row r="2823" spans="1:10" hidden="1">
      <c r="A2823" s="115" t="s">
        <v>3081</v>
      </c>
      <c r="B2823" s="115" t="str">
        <f t="shared" si="44"/>
        <v>ARRANCAMENTO DE TUBOS DE CONCRETO E MANILHAS CERAMICAS,COM DIAMETRO DE 0,70 A 1,50M,INCLUSIVE EMPILHAMENTO LATERAL DENTRO DO CANTEIRO DE SERVICO</v>
      </c>
      <c r="C2823" s="115" t="s">
        <v>36364</v>
      </c>
      <c r="D2823" s="115" t="s">
        <v>36365</v>
      </c>
      <c r="E2823" s="115" t="s">
        <v>36366</v>
      </c>
      <c r="I2823" s="115" t="s">
        <v>58</v>
      </c>
      <c r="J2823" s="115">
        <v>21.01</v>
      </c>
    </row>
    <row r="2824" spans="1:10" hidden="1">
      <c r="A2824" s="115" t="s">
        <v>3082</v>
      </c>
      <c r="B2824" s="115" t="str">
        <f t="shared" si="44"/>
        <v>ARRANCAMENTO DE TUBOS DE CONCRETO E MANILHAS CERAMICAS,COM DIAMETRO DE 0,10 A 0,30M,INCLUSIVE EMPILHAMENTO LATERAL DENTRO DO CANTEIRO DE SERVICO</v>
      </c>
      <c r="C2824" s="115" t="s">
        <v>36364</v>
      </c>
      <c r="D2824" s="115" t="s">
        <v>36367</v>
      </c>
      <c r="E2824" s="115" t="s">
        <v>36366</v>
      </c>
      <c r="I2824" s="115" t="s">
        <v>58</v>
      </c>
      <c r="J2824" s="115">
        <v>10.5</v>
      </c>
    </row>
    <row r="2825" spans="1:10" hidden="1">
      <c r="A2825" s="115" t="s">
        <v>3083</v>
      </c>
      <c r="B2825" s="115" t="str">
        <f t="shared" si="44"/>
        <v>ARRANCAMENTO DE TUBOS DE CONCRETO E MANILHAS CERAMICAS,COM DIAMETRO DE 0,10 A 0,30M,INCLUSIVE EMPILHAMENTO LATERAL DENTRO DO CANTEIRO DE SERVICO</v>
      </c>
      <c r="C2825" s="115" t="s">
        <v>36364</v>
      </c>
      <c r="D2825" s="115" t="s">
        <v>36367</v>
      </c>
      <c r="E2825" s="115" t="s">
        <v>36366</v>
      </c>
      <c r="I2825" s="115" t="s">
        <v>58</v>
      </c>
      <c r="J2825" s="115">
        <v>9.1</v>
      </c>
    </row>
    <row r="2826" spans="1:10" hidden="1">
      <c r="A2826" s="115" t="s">
        <v>3084</v>
      </c>
      <c r="B2826" s="115" t="str">
        <f t="shared" si="44"/>
        <v>ARRANCAMENTO DE TUBOS DE CONCRETO E MANILHAS CERAMICAS,COM DIAMETRO DE 0,40 A 0,60M,INCLUSIVE EMPILHAMENTO LATERAL DENTRO DO CANTEIRO DE SERVICO</v>
      </c>
      <c r="C2826" s="115" t="s">
        <v>36364</v>
      </c>
      <c r="D2826" s="115" t="s">
        <v>36368</v>
      </c>
      <c r="E2826" s="115" t="s">
        <v>36366</v>
      </c>
      <c r="I2826" s="115" t="s">
        <v>58</v>
      </c>
      <c r="J2826" s="115">
        <v>14.54</v>
      </c>
    </row>
    <row r="2827" spans="1:10" hidden="1">
      <c r="A2827" s="115" t="s">
        <v>3085</v>
      </c>
      <c r="B2827" s="115" t="str">
        <f t="shared" si="44"/>
        <v>ARRANCAMENTO DE TUBOS DE CONCRETO E MANILHAS CERAMICAS,COM DIAMETRO DE 0,40 A 0,60M,INCLUSIVE EMPILHAMENTO LATERAL DENTRO DO CANTEIRO DE SERVICO</v>
      </c>
      <c r="C2827" s="115" t="s">
        <v>36364</v>
      </c>
      <c r="D2827" s="115" t="s">
        <v>36368</v>
      </c>
      <c r="E2827" s="115" t="s">
        <v>36366</v>
      </c>
      <c r="I2827" s="115" t="s">
        <v>58</v>
      </c>
      <c r="J2827" s="115">
        <v>12.6</v>
      </c>
    </row>
    <row r="2828" spans="1:10" hidden="1">
      <c r="A2828" s="115" t="s">
        <v>3086</v>
      </c>
      <c r="B2828" s="115" t="str">
        <f t="shared" si="44"/>
        <v>ARRANCAMENTO DE TUBULACAO DE FERRO GALVANIZADO,SEM ESCAVACAO OU RASGO EM ALVENARIA</v>
      </c>
      <c r="C2828" s="115" t="s">
        <v>36369</v>
      </c>
      <c r="D2828" s="115" t="s">
        <v>36370</v>
      </c>
      <c r="I2828" s="115" t="s">
        <v>58</v>
      </c>
      <c r="J2828" s="115">
        <v>5.58</v>
      </c>
    </row>
    <row r="2829" spans="1:10" hidden="1">
      <c r="A2829" s="115" t="s">
        <v>3087</v>
      </c>
      <c r="B2829" s="115" t="str">
        <f t="shared" si="44"/>
        <v>ARRANCAMENTO DE TUBULACAO DE FERRO GALVANIZADO,SEM ESCAVACAO OU RASGO EM ALVENARIA</v>
      </c>
      <c r="C2829" s="115" t="s">
        <v>36369</v>
      </c>
      <c r="D2829" s="115" t="s">
        <v>36370</v>
      </c>
      <c r="I2829" s="115" t="s">
        <v>58</v>
      </c>
      <c r="J2829" s="115">
        <v>4.83</v>
      </c>
    </row>
    <row r="2830" spans="1:10" hidden="1">
      <c r="A2830" s="115" t="s">
        <v>3088</v>
      </c>
      <c r="B2830" s="115" t="str">
        <f t="shared" si="44"/>
        <v>ARRANCAMENTO DE TENTOS OU TRAVESSOES,DE GRANITO OU CONCRETO,INCLUSIVE EMPILHAMENTO LATERAL DENTRO DO CANTEIRO DE SERVICO</v>
      </c>
      <c r="C2830" s="115" t="s">
        <v>36371</v>
      </c>
      <c r="D2830" s="115" t="s">
        <v>36372</v>
      </c>
      <c r="I2830" s="115" t="s">
        <v>58</v>
      </c>
      <c r="J2830" s="115">
        <v>21</v>
      </c>
    </row>
    <row r="2831" spans="1:10" hidden="1">
      <c r="A2831" s="115" t="s">
        <v>3089</v>
      </c>
      <c r="B2831" s="115" t="str">
        <f t="shared" si="44"/>
        <v>ARRANCAMENTO DE TENTOS OU TRAVESSOES,DE GRANITO OU CONCRETO,INCLUSIVE EMPILHAMENTO LATERAL DENTRO DO CANTEIRO DE SERVICO</v>
      </c>
      <c r="C2831" s="115" t="s">
        <v>36371</v>
      </c>
      <c r="D2831" s="115" t="s">
        <v>36372</v>
      </c>
      <c r="I2831" s="115" t="s">
        <v>58</v>
      </c>
      <c r="J2831" s="115">
        <v>18.21</v>
      </c>
    </row>
    <row r="2832" spans="1:10" hidden="1">
      <c r="A2832" s="115" t="s">
        <v>3090</v>
      </c>
      <c r="B2832" s="115" t="str">
        <f t="shared" si="44"/>
        <v>ARRANCAMENTO DE MEIOS-FIOS,DE GRANITO OU CONCRETO,RETOS OU CURVOS,INCLUSIVE EMPILHAMENTO LATERAL DENTRO DO CANTEIRO DE SERVICO</v>
      </c>
      <c r="C2832" s="115" t="s">
        <v>36373</v>
      </c>
      <c r="D2832" s="115" t="s">
        <v>36374</v>
      </c>
      <c r="E2832" s="115" t="s">
        <v>36375</v>
      </c>
      <c r="I2832" s="115" t="s">
        <v>58</v>
      </c>
      <c r="J2832" s="115">
        <v>17.77</v>
      </c>
    </row>
    <row r="2833" spans="1:10" hidden="1">
      <c r="A2833" s="115" t="s">
        <v>3091</v>
      </c>
      <c r="B2833" s="115" t="str">
        <f t="shared" si="44"/>
        <v>ARRANCAMENTO DE MEIOS-FIOS,DE GRANITO OU CONCRETO,RETOS OU CURVOS,INCLUSIVE EMPILHAMENTO LATERAL DENTRO DO CANTEIRO DE SERVICO</v>
      </c>
      <c r="C2833" s="115" t="s">
        <v>36373</v>
      </c>
      <c r="D2833" s="115" t="s">
        <v>36374</v>
      </c>
      <c r="E2833" s="115" t="s">
        <v>36375</v>
      </c>
      <c r="I2833" s="115" t="s">
        <v>58</v>
      </c>
      <c r="J2833" s="115">
        <v>15.4</v>
      </c>
    </row>
    <row r="2834" spans="1:10" hidden="1">
      <c r="A2834" s="115" t="s">
        <v>3092</v>
      </c>
      <c r="B2834" s="115" t="str">
        <f t="shared" si="44"/>
        <v>ARRANCAMENTO DE PARALELEPIPEDOS,INCLUSIVE EMPILHAMENTO LATERAL DENTRO DO CANTEIRO DE SERVICO</v>
      </c>
      <c r="C2834" s="115" t="s">
        <v>36376</v>
      </c>
      <c r="D2834" s="115" t="s">
        <v>36377</v>
      </c>
      <c r="I2834" s="115" t="s">
        <v>16</v>
      </c>
      <c r="J2834" s="115">
        <v>8.08</v>
      </c>
    </row>
    <row r="2835" spans="1:10" hidden="1">
      <c r="A2835" s="115" t="s">
        <v>3093</v>
      </c>
      <c r="B2835" s="115" t="str">
        <f t="shared" si="44"/>
        <v>ARRANCAMENTO DE PARALELEPIPEDOS,INCLUSIVE EMPILHAMENTO LATERAL DENTRO DO CANTEIRO DE SERVICO</v>
      </c>
      <c r="C2835" s="115" t="s">
        <v>36376</v>
      </c>
      <c r="D2835" s="115" t="s">
        <v>36377</v>
      </c>
      <c r="I2835" s="115" t="s">
        <v>16</v>
      </c>
      <c r="J2835" s="115">
        <v>7</v>
      </c>
    </row>
    <row r="2836" spans="1:10" hidden="1">
      <c r="A2836" s="115" t="s">
        <v>3094</v>
      </c>
      <c r="B2836" s="115" t="str">
        <f t="shared" si="44"/>
        <v>ARRANCAMENTO DE APARELHOS DE ILUMINACAO, INCLUSIVE LAMPADAS</v>
      </c>
      <c r="C2836" s="115" t="s">
        <v>3095</v>
      </c>
      <c r="I2836" s="115" t="s">
        <v>6</v>
      </c>
      <c r="J2836" s="115">
        <v>5.58</v>
      </c>
    </row>
    <row r="2837" spans="1:10" hidden="1">
      <c r="A2837" s="115" t="s">
        <v>3096</v>
      </c>
      <c r="B2837" s="115" t="str">
        <f t="shared" si="44"/>
        <v>ARRANCAMENTO DE APARELHOS DE ILUMINACAO, INCLUSIVE LAMPADAS</v>
      </c>
      <c r="C2837" s="115" t="s">
        <v>3095</v>
      </c>
      <c r="I2837" s="115" t="s">
        <v>6</v>
      </c>
      <c r="J2837" s="115">
        <v>4.83</v>
      </c>
    </row>
    <row r="2838" spans="1:10" hidden="1">
      <c r="A2838" s="115" t="s">
        <v>3097</v>
      </c>
      <c r="B2838" s="115" t="str">
        <f t="shared" si="44"/>
        <v>ARRANCAMENTO DE APARELHOS SANITARIOS</v>
      </c>
      <c r="C2838" s="115" t="s">
        <v>3098</v>
      </c>
      <c r="I2838" s="115" t="s">
        <v>6</v>
      </c>
      <c r="J2838" s="115">
        <v>19.239999999999998</v>
      </c>
    </row>
    <row r="2839" spans="1:10" hidden="1">
      <c r="A2839" s="115" t="s">
        <v>3099</v>
      </c>
      <c r="B2839" s="115" t="str">
        <f t="shared" si="44"/>
        <v>ARRANCAMENTO DE APARELHOS SANITARIOS</v>
      </c>
      <c r="C2839" s="115" t="s">
        <v>3098</v>
      </c>
      <c r="I2839" s="115" t="s">
        <v>6</v>
      </c>
      <c r="J2839" s="115">
        <v>16.670000000000002</v>
      </c>
    </row>
    <row r="2840" spans="1:10" hidden="1">
      <c r="A2840" s="115" t="s">
        <v>3100</v>
      </c>
      <c r="B2840" s="115" t="str">
        <f t="shared" si="44"/>
        <v>ARRANCAMENTO DE BANCADA DE PIA/LAVATORIO OU BANCA SECA DE ATE 1,00M DE ALTURA E ATE 0,80M DE LARGURA</v>
      </c>
      <c r="C2840" s="115" t="s">
        <v>36378</v>
      </c>
      <c r="D2840" s="115" t="s">
        <v>36379</v>
      </c>
      <c r="I2840" s="115" t="s">
        <v>58</v>
      </c>
      <c r="J2840" s="115">
        <v>38.479999999999997</v>
      </c>
    </row>
    <row r="2841" spans="1:10" hidden="1">
      <c r="A2841" s="115" t="s">
        <v>3101</v>
      </c>
      <c r="B2841" s="115" t="str">
        <f t="shared" si="44"/>
        <v>ARRANCAMENTO DE BANCADA DE PIA/LAVATORIO OU BANCA SECA DE ATE 1,00M DE ALTURA E ATE 0,80M DE LARGURA</v>
      </c>
      <c r="C2841" s="115" t="s">
        <v>36378</v>
      </c>
      <c r="D2841" s="115" t="s">
        <v>36379</v>
      </c>
      <c r="I2841" s="115" t="s">
        <v>58</v>
      </c>
      <c r="J2841" s="115">
        <v>33.340000000000003</v>
      </c>
    </row>
    <row r="2842" spans="1:10" hidden="1">
      <c r="A2842" s="115" t="s">
        <v>3102</v>
      </c>
      <c r="B2842" s="115" t="str">
        <f t="shared" si="44"/>
        <v>ARRANCAMENTO DE GRADES,GRADIS,ALAMBRADOS,CERCAS E PORTOES</v>
      </c>
      <c r="C2842" s="115" t="s">
        <v>3103</v>
      </c>
      <c r="I2842" s="115" t="s">
        <v>16</v>
      </c>
      <c r="J2842" s="115">
        <v>16.16</v>
      </c>
    </row>
    <row r="2843" spans="1:10" hidden="1">
      <c r="A2843" s="115" t="s">
        <v>3104</v>
      </c>
      <c r="B2843" s="115" t="str">
        <f t="shared" si="44"/>
        <v>ARRANCAMENTO DE GRADES,GRADIS,ALAMBRADOS,CERCAS E PORTOES</v>
      </c>
      <c r="C2843" s="115" t="s">
        <v>3103</v>
      </c>
      <c r="I2843" s="115" t="s">
        <v>16</v>
      </c>
      <c r="J2843" s="115">
        <v>14</v>
      </c>
    </row>
    <row r="2844" spans="1:10" hidden="1">
      <c r="A2844" s="115" t="s">
        <v>3105</v>
      </c>
      <c r="B2844" s="115" t="str">
        <f t="shared" si="44"/>
        <v>ARRANCAMENTO DE CALHA QUEBRADA EM ENCOSTA</v>
      </c>
      <c r="C2844" s="115" t="s">
        <v>3106</v>
      </c>
      <c r="I2844" s="115" t="s">
        <v>6</v>
      </c>
      <c r="J2844" s="115">
        <v>5.33</v>
      </c>
    </row>
    <row r="2845" spans="1:10" hidden="1">
      <c r="A2845" s="115" t="s">
        <v>3107</v>
      </c>
      <c r="B2845" s="115" t="str">
        <f t="shared" si="44"/>
        <v>ARRANCAMENTO DE CALHA QUEBRADA EM ENCOSTA</v>
      </c>
      <c r="C2845" s="115" t="s">
        <v>3106</v>
      </c>
      <c r="I2845" s="115" t="s">
        <v>6</v>
      </c>
      <c r="J2845" s="115">
        <v>4.62</v>
      </c>
    </row>
    <row r="2846" spans="1:10" hidden="1">
      <c r="A2846" s="115" t="s">
        <v>3108</v>
      </c>
      <c r="B2846" s="115" t="str">
        <f t="shared" si="44"/>
        <v>ARRANCAMENTO DE CERCAS DE MOIROES E ARAME FARPADO</v>
      </c>
      <c r="C2846" s="115" t="s">
        <v>3109</v>
      </c>
      <c r="I2846" s="115" t="s">
        <v>58</v>
      </c>
      <c r="J2846" s="115">
        <v>6.46</v>
      </c>
    </row>
    <row r="2847" spans="1:10" hidden="1">
      <c r="A2847" s="115" t="s">
        <v>3110</v>
      </c>
      <c r="B2847" s="115" t="str">
        <f t="shared" si="44"/>
        <v>ARRANCAMENTO DE CERCAS DE MOIROES E ARAME FARPADO</v>
      </c>
      <c r="C2847" s="115" t="s">
        <v>3109</v>
      </c>
      <c r="I2847" s="115" t="s">
        <v>58</v>
      </c>
      <c r="J2847" s="115">
        <v>5.6</v>
      </c>
    </row>
    <row r="2848" spans="1:10" hidden="1">
      <c r="A2848" s="115" t="s">
        <v>3111</v>
      </c>
      <c r="B2848" s="115" t="str">
        <f t="shared" si="44"/>
        <v>RETIRADA DE TRANSFORMADOR DO LOCAL EM QUE SE ENCONTRA INSTALADO,INCLUSIVE DESLIGAMENTOS ELETRICOS,EXCLUSIVE EQUIPAMENTOPARA CARGA E DESCARGA EM CAMINHAO E TRANSPORTE</v>
      </c>
      <c r="C2848" s="115" t="s">
        <v>36380</v>
      </c>
      <c r="D2848" s="115" t="s">
        <v>36381</v>
      </c>
      <c r="E2848" s="115" t="s">
        <v>36382</v>
      </c>
      <c r="I2848" s="115" t="s">
        <v>6</v>
      </c>
      <c r="J2848" s="115">
        <v>327.84</v>
      </c>
    </row>
    <row r="2849" spans="1:10" hidden="1">
      <c r="A2849" s="115" t="s">
        <v>3112</v>
      </c>
      <c r="B2849" s="115" t="str">
        <f t="shared" si="44"/>
        <v>RETIRADA DE TRANSFORMADOR DO LOCAL EM QUE SE ENCONTRA INSTALADO,INCLUSIVE DESLIGAMENTOS ELETRICOS,EXCLUSIVE EQUIPAMENTOPARA CARGA E DESCARGA EM CAMINHAO E TRANSPORTE</v>
      </c>
      <c r="C2849" s="115" t="s">
        <v>36380</v>
      </c>
      <c r="D2849" s="115" t="s">
        <v>36381</v>
      </c>
      <c r="E2849" s="115" t="s">
        <v>36382</v>
      </c>
      <c r="I2849" s="115" t="s">
        <v>6</v>
      </c>
      <c r="J2849" s="115">
        <v>284.08999999999997</v>
      </c>
    </row>
    <row r="2850" spans="1:10" hidden="1">
      <c r="A2850" s="115" t="s">
        <v>3113</v>
      </c>
      <c r="B2850" s="115" t="str">
        <f t="shared" si="44"/>
        <v>RETIRADA DE GERADOR DO LOCAL EM QUE SE ENCONTRA INSTALADO,EXCLUSIVE EQUIPAMENTO PARA CARGA E DESCARGA EM CAMINHAO E TRANSPORTE</v>
      </c>
      <c r="C2850" s="115" t="s">
        <v>36383</v>
      </c>
      <c r="D2850" s="115" t="s">
        <v>36384</v>
      </c>
      <c r="E2850" s="115" t="s">
        <v>36385</v>
      </c>
      <c r="I2850" s="115" t="s">
        <v>6</v>
      </c>
      <c r="J2850" s="115">
        <v>161.6</v>
      </c>
    </row>
    <row r="2851" spans="1:10" hidden="1">
      <c r="A2851" s="115" t="s">
        <v>3114</v>
      </c>
      <c r="B2851" s="115" t="str">
        <f t="shared" si="44"/>
        <v>RETIRADA DE GERADOR DO LOCAL EM QUE SE ENCONTRA INSTALADO,EXCLUSIVE EQUIPAMENTO PARA CARGA E DESCARGA EM CAMINHAO E TRANSPORTE</v>
      </c>
      <c r="C2851" s="115" t="s">
        <v>36383</v>
      </c>
      <c r="D2851" s="115" t="s">
        <v>36384</v>
      </c>
      <c r="E2851" s="115" t="s">
        <v>36385</v>
      </c>
      <c r="I2851" s="115" t="s">
        <v>6</v>
      </c>
      <c r="J2851" s="115">
        <v>140.08000000000001</v>
      </c>
    </row>
    <row r="2852" spans="1:10" hidden="1">
      <c r="A2852" s="115" t="s">
        <v>3115</v>
      </c>
      <c r="B2852" s="115" t="str">
        <f t="shared" si="44"/>
        <v>PERCUSSAO COM BATIDAS LEVES,SEM RETIRADA DO MATERIAL SOLTO</v>
      </c>
      <c r="C2852" s="115" t="s">
        <v>3116</v>
      </c>
      <c r="I2852" s="115" t="s">
        <v>16</v>
      </c>
      <c r="J2852" s="115">
        <v>2.14</v>
      </c>
    </row>
    <row r="2853" spans="1:10" hidden="1">
      <c r="A2853" s="115" t="s">
        <v>3117</v>
      </c>
      <c r="B2853" s="115" t="str">
        <f t="shared" si="44"/>
        <v>PERCUSSAO COM BATIDAS LEVES,SEM RETIRADA DO MATERIAL SOLTO</v>
      </c>
      <c r="C2853" s="115" t="s">
        <v>3116</v>
      </c>
      <c r="I2853" s="115" t="s">
        <v>16</v>
      </c>
      <c r="J2853" s="115">
        <v>1.86</v>
      </c>
    </row>
    <row r="2854" spans="1:10" hidden="1">
      <c r="A2854" s="115" t="s">
        <v>3118</v>
      </c>
      <c r="B2854" s="115" t="str">
        <f t="shared" si="44"/>
        <v>RETIRADA DE IMPERMEABILIZACAO FLEXIVEL,INCLUSIVE EMPILHAMENTO LATERAL DENTRO DO CANTEIRO DE SERVICO,EXCLUSIVE CAMADA DEPROTECAO</v>
      </c>
      <c r="C2854" s="115" t="s">
        <v>55754</v>
      </c>
      <c r="D2854" s="115" t="s">
        <v>55755</v>
      </c>
      <c r="E2854" s="115" t="s">
        <v>55756</v>
      </c>
      <c r="I2854" s="115" t="s">
        <v>16</v>
      </c>
      <c r="J2854" s="115">
        <v>64.64</v>
      </c>
    </row>
    <row r="2855" spans="1:10" hidden="1">
      <c r="A2855" s="115" t="s">
        <v>3119</v>
      </c>
      <c r="B2855" s="115" t="str">
        <f t="shared" si="44"/>
        <v>RETIRADA DE IMPERMEABILIZACAO FLEXIVEL,INCLUSIVE EMPILHAMENTO LATERAL DENTRO DO CANTEIRO DE SERVICO,EXCLUSIVE CAMADA DEPROTECAO</v>
      </c>
      <c r="C2855" s="115" t="s">
        <v>55754</v>
      </c>
      <c r="D2855" s="115" t="s">
        <v>55755</v>
      </c>
      <c r="E2855" s="115" t="s">
        <v>55756</v>
      </c>
      <c r="I2855" s="115" t="s">
        <v>16</v>
      </c>
      <c r="J2855" s="115">
        <v>56.03</v>
      </c>
    </row>
    <row r="2856" spans="1:10" hidden="1">
      <c r="A2856" s="115" t="s">
        <v>3120</v>
      </c>
      <c r="B2856" s="115" t="str">
        <f t="shared" si="44"/>
        <v>RETIRADA CUIDADOSA DE AZULEJOS OU LADRILHOS CERAMICOS E RESPECTIVA ARGAMASSA DE ASSENTAMENTO,SEM REAPROVEITAMENTO DO MATERIAL RETIRADO</v>
      </c>
      <c r="C2856" s="115" t="s">
        <v>36386</v>
      </c>
      <c r="D2856" s="115" t="s">
        <v>36387</v>
      </c>
      <c r="E2856" s="115" t="s">
        <v>36388</v>
      </c>
      <c r="I2856" s="115" t="s">
        <v>16</v>
      </c>
      <c r="J2856" s="115">
        <v>60.27</v>
      </c>
    </row>
    <row r="2857" spans="1:10" hidden="1">
      <c r="A2857" s="115" t="s">
        <v>3121</v>
      </c>
      <c r="B2857" s="115" t="str">
        <f t="shared" si="44"/>
        <v>RETIRADA CUIDADOSA DE AZULEJOS OU LADRILHOS CERAMICOS E RESPECTIVA ARGAMASSA DE ASSENTAMENTO,SEM REAPROVEITAMENTO DO MATERIAL RETIRADO</v>
      </c>
      <c r="C2857" s="115" t="s">
        <v>36386</v>
      </c>
      <c r="D2857" s="115" t="s">
        <v>36387</v>
      </c>
      <c r="E2857" s="115" t="s">
        <v>36388</v>
      </c>
      <c r="I2857" s="115" t="s">
        <v>16</v>
      </c>
      <c r="J2857" s="115">
        <v>52.23</v>
      </c>
    </row>
    <row r="2858" spans="1:10" hidden="1">
      <c r="A2858" s="115" t="s">
        <v>3122</v>
      </c>
      <c r="B2858" s="115" t="str">
        <f t="shared" si="44"/>
        <v>RETIRADA CUIDADOSA DE REVESTIMENTO DE ARGAMASSA(INTERNO OU EXTERNO)</v>
      </c>
      <c r="C2858" s="115" t="s">
        <v>36389</v>
      </c>
      <c r="D2858" s="115" t="s">
        <v>36390</v>
      </c>
      <c r="I2858" s="115" t="s">
        <v>16</v>
      </c>
      <c r="J2858" s="115">
        <v>32.700000000000003</v>
      </c>
    </row>
    <row r="2859" spans="1:10" hidden="1">
      <c r="A2859" s="115" t="s">
        <v>3123</v>
      </c>
      <c r="B2859" s="115" t="str">
        <f t="shared" si="44"/>
        <v>RETIRADA CUIDADOSA DE REVESTIMENTO DE ARGAMASSA(INTERNO OU EXTERNO)</v>
      </c>
      <c r="C2859" s="115" t="s">
        <v>36389</v>
      </c>
      <c r="D2859" s="115" t="s">
        <v>36390</v>
      </c>
      <c r="I2859" s="115" t="s">
        <v>16</v>
      </c>
      <c r="J2859" s="115">
        <v>28.33</v>
      </c>
    </row>
    <row r="2860" spans="1:10" hidden="1">
      <c r="A2860" s="115" t="s">
        <v>3124</v>
      </c>
      <c r="B2860" s="115" t="str">
        <f t="shared" si="44"/>
        <v>RECOLOCACAO DE CALHA EM ENCOSTA</v>
      </c>
      <c r="C2860" s="115" t="s">
        <v>3125</v>
      </c>
      <c r="I2860" s="115" t="s">
        <v>6</v>
      </c>
      <c r="J2860" s="115">
        <v>5.81</v>
      </c>
    </row>
    <row r="2861" spans="1:10" hidden="1">
      <c r="A2861" s="115" t="s">
        <v>3126</v>
      </c>
      <c r="B2861" s="115" t="str">
        <f t="shared" si="44"/>
        <v>RECOLOCACAO DE CALHA EM ENCOSTA</v>
      </c>
      <c r="C2861" s="115" t="s">
        <v>3125</v>
      </c>
      <c r="I2861" s="115" t="s">
        <v>6</v>
      </c>
      <c r="J2861" s="115">
        <v>5.04</v>
      </c>
    </row>
    <row r="2862" spans="1:10" hidden="1">
      <c r="A2862" s="115" t="s">
        <v>3127</v>
      </c>
      <c r="B2862" s="115" t="str">
        <f t="shared" si="44"/>
        <v>RECOLOCACAO DE TACOS SOLTOS USANDO PICHE,PEDRISCO E ARGAMASSA DE CIMENTO E SAIBRO,NO TRACO 1:6,COM REMOCAO DA BASE EXISTENTE</v>
      </c>
      <c r="C2862" s="115" t="s">
        <v>36391</v>
      </c>
      <c r="D2862" s="115" t="s">
        <v>36392</v>
      </c>
      <c r="E2862" s="115" t="s">
        <v>36393</v>
      </c>
      <c r="I2862" s="115" t="s">
        <v>16</v>
      </c>
      <c r="J2862" s="115">
        <v>96.01</v>
      </c>
    </row>
    <row r="2863" spans="1:10" hidden="1">
      <c r="A2863" s="115" t="s">
        <v>3128</v>
      </c>
      <c r="B2863" s="115" t="str">
        <f t="shared" si="44"/>
        <v>RECOLOCACAO DE TACOS SOLTOS USANDO PICHE,PEDRISCO E ARGAMASSA DE CIMENTO E SAIBRO,NO TRACO 1:6,COM REMOCAO DA BASE EXISTENTE</v>
      </c>
      <c r="C2863" s="115" t="s">
        <v>36391</v>
      </c>
      <c r="D2863" s="115" t="s">
        <v>36392</v>
      </c>
      <c r="E2863" s="115" t="s">
        <v>36393</v>
      </c>
      <c r="I2863" s="115" t="s">
        <v>16</v>
      </c>
      <c r="J2863" s="115">
        <v>85.56</v>
      </c>
    </row>
    <row r="2864" spans="1:10" hidden="1">
      <c r="A2864" s="115" t="s">
        <v>3129</v>
      </c>
      <c r="B2864" s="115" t="str">
        <f t="shared" si="44"/>
        <v>TRANSPORTE HORIZONTAL DE MATERIAL DE 1ªCATEGORIA OU ENTULHO,EM CARRINHOS,A 10,00M DE DISTANCIA,INCLUSIVE CARGA A PA</v>
      </c>
      <c r="C2864" s="115" t="s">
        <v>36394</v>
      </c>
      <c r="D2864" s="115" t="s">
        <v>36395</v>
      </c>
      <c r="I2864" s="115" t="s">
        <v>31</v>
      </c>
      <c r="J2864" s="115">
        <v>18.579999999999998</v>
      </c>
    </row>
    <row r="2865" spans="1:10" hidden="1">
      <c r="A2865" s="115" t="s">
        <v>3130</v>
      </c>
      <c r="B2865" s="115" t="str">
        <f t="shared" si="44"/>
        <v>TRANSPORTE HORIZONTAL DE MATERIAL DE 1ªCATEGORIA OU ENTULHO,EM CARRINHOS,A 10,00M DE DISTANCIA,INCLUSIVE CARGA A PA</v>
      </c>
      <c r="C2865" s="115" t="s">
        <v>36394</v>
      </c>
      <c r="D2865" s="115" t="s">
        <v>36395</v>
      </c>
      <c r="I2865" s="115" t="s">
        <v>31</v>
      </c>
      <c r="J2865" s="115">
        <v>16.100000000000001</v>
      </c>
    </row>
    <row r="2866" spans="1:10" hidden="1">
      <c r="A2866" s="115" t="s">
        <v>3131</v>
      </c>
      <c r="B2866" s="115" t="str">
        <f t="shared" si="44"/>
        <v>TRANSPORTE HORIZONTAL DE MATERIAL DE 1ªCATEGORIA OU ENTULHO,EM CARRINHOS,A 20,00M DE DISTANCIA,INCLUSIVE CARGA A PA</v>
      </c>
      <c r="C2866" s="115" t="s">
        <v>36394</v>
      </c>
      <c r="D2866" s="115" t="s">
        <v>36396</v>
      </c>
      <c r="I2866" s="115" t="s">
        <v>31</v>
      </c>
      <c r="J2866" s="115">
        <v>22.62</v>
      </c>
    </row>
    <row r="2867" spans="1:10" hidden="1">
      <c r="A2867" s="115" t="s">
        <v>3132</v>
      </c>
      <c r="B2867" s="115" t="str">
        <f t="shared" si="44"/>
        <v>TRANSPORTE HORIZONTAL DE MATERIAL DE 1ªCATEGORIA OU ENTULHO,EM CARRINHOS,A 20,00M DE DISTANCIA,INCLUSIVE CARGA A PA</v>
      </c>
      <c r="C2867" s="115" t="s">
        <v>36394</v>
      </c>
      <c r="D2867" s="115" t="s">
        <v>36396</v>
      </c>
      <c r="I2867" s="115" t="s">
        <v>31</v>
      </c>
      <c r="J2867" s="115">
        <v>19.61</v>
      </c>
    </row>
    <row r="2868" spans="1:10" hidden="1">
      <c r="A2868" s="115" t="s">
        <v>3133</v>
      </c>
      <c r="B2868" s="115" t="str">
        <f t="shared" si="44"/>
        <v>TRANSPORTE HORIZONTAL DE MATERIAL DE 1ªCATEGORIA OU ENTULHO,EM CARRINHOS,A 30,00M DE DISTANCIA,INCLUSIVE CARGA A PA</v>
      </c>
      <c r="C2868" s="115" t="s">
        <v>36394</v>
      </c>
      <c r="D2868" s="115" t="s">
        <v>36397</v>
      </c>
      <c r="I2868" s="115" t="s">
        <v>31</v>
      </c>
      <c r="J2868" s="115">
        <v>26.66</v>
      </c>
    </row>
    <row r="2869" spans="1:10" hidden="1">
      <c r="A2869" s="115" t="s">
        <v>3134</v>
      </c>
      <c r="B2869" s="115" t="str">
        <f t="shared" si="44"/>
        <v>TRANSPORTE HORIZONTAL DE MATERIAL DE 1ªCATEGORIA OU ENTULHO,EM CARRINHOS,A 30,00M DE DISTANCIA,INCLUSIVE CARGA A PA</v>
      </c>
      <c r="C2869" s="115" t="s">
        <v>36394</v>
      </c>
      <c r="D2869" s="115" t="s">
        <v>36397</v>
      </c>
      <c r="I2869" s="115" t="s">
        <v>31</v>
      </c>
      <c r="J2869" s="115">
        <v>23.11</v>
      </c>
    </row>
    <row r="2870" spans="1:10" hidden="1">
      <c r="A2870" s="115" t="s">
        <v>3135</v>
      </c>
      <c r="B2870" s="115" t="str">
        <f t="shared" si="44"/>
        <v>TRANSPORTE HORIZONTAL DE MATERIAL DE 1ªCATEGORIA OU ENTULHO,EM CARRINHOS,A 60,00M DE DISTANCIA,INCLUSIVE CARGA A PA</v>
      </c>
      <c r="C2870" s="115" t="s">
        <v>36394</v>
      </c>
      <c r="D2870" s="115" t="s">
        <v>36398</v>
      </c>
      <c r="I2870" s="115" t="s">
        <v>31</v>
      </c>
      <c r="J2870" s="115">
        <v>37.97</v>
      </c>
    </row>
    <row r="2871" spans="1:10" hidden="1">
      <c r="A2871" s="115" t="s">
        <v>3136</v>
      </c>
      <c r="B2871" s="115" t="str">
        <f t="shared" si="44"/>
        <v>TRANSPORTE HORIZONTAL DE MATERIAL DE 1ªCATEGORIA OU ENTULHO,EM CARRINHOS,A 60,00M DE DISTANCIA,INCLUSIVE CARGA A PA</v>
      </c>
      <c r="C2871" s="115" t="s">
        <v>36394</v>
      </c>
      <c r="D2871" s="115" t="s">
        <v>36398</v>
      </c>
      <c r="I2871" s="115" t="s">
        <v>31</v>
      </c>
      <c r="J2871" s="115">
        <v>32.909999999999997</v>
      </c>
    </row>
    <row r="2872" spans="1:10" hidden="1">
      <c r="A2872" s="115" t="s">
        <v>3137</v>
      </c>
      <c r="B2872" s="115" t="str">
        <f t="shared" si="44"/>
        <v>TRANSPORTE HORIZONTAL DE MATERIAL DE 1ªCATEGORIA OU ENTULHO,EM CARRINHOS,A 100,00M DE DISTANCIA,INCLUSIVE CARGA A PA</v>
      </c>
      <c r="C2872" s="115" t="s">
        <v>36394</v>
      </c>
      <c r="D2872" s="115" t="s">
        <v>36399</v>
      </c>
      <c r="I2872" s="115" t="s">
        <v>31</v>
      </c>
      <c r="J2872" s="115">
        <v>46.86</v>
      </c>
    </row>
    <row r="2873" spans="1:10" hidden="1">
      <c r="A2873" s="115" t="s">
        <v>3138</v>
      </c>
      <c r="B2873" s="115" t="str">
        <f t="shared" si="44"/>
        <v>TRANSPORTE HORIZONTAL DE MATERIAL DE 1ªCATEGORIA OU ENTULHO,EM CARRINHOS,A 100,00M DE DISTANCIA,INCLUSIVE CARGA A PA</v>
      </c>
      <c r="C2873" s="115" t="s">
        <v>36394</v>
      </c>
      <c r="D2873" s="115" t="s">
        <v>36399</v>
      </c>
      <c r="I2873" s="115" t="s">
        <v>31</v>
      </c>
      <c r="J2873" s="115">
        <v>40.619999999999997</v>
      </c>
    </row>
    <row r="2874" spans="1:10" hidden="1">
      <c r="A2874" s="115" t="s">
        <v>3139</v>
      </c>
      <c r="B2874" s="115" t="str">
        <f t="shared" si="44"/>
        <v>TRANSPORTE HORIZONTAL DE MATERIAL DE 1ªCATEGORIA OU ENTULHO,EM CARRINHOS,A 150,00M DE DISTANCIA,INCLUSIVE CARGA A PA</v>
      </c>
      <c r="C2874" s="115" t="s">
        <v>36394</v>
      </c>
      <c r="D2874" s="115" t="s">
        <v>36400</v>
      </c>
      <c r="I2874" s="115" t="s">
        <v>31</v>
      </c>
      <c r="J2874" s="115">
        <v>59.79</v>
      </c>
    </row>
    <row r="2875" spans="1:10" hidden="1">
      <c r="A2875" s="115" t="s">
        <v>3140</v>
      </c>
      <c r="B2875" s="115" t="str">
        <f t="shared" si="44"/>
        <v>TRANSPORTE HORIZONTAL DE MATERIAL DE 1ªCATEGORIA OU ENTULHO,EM CARRINHOS,A 150,00M DE DISTANCIA,INCLUSIVE CARGA A PA</v>
      </c>
      <c r="C2875" s="115" t="s">
        <v>36394</v>
      </c>
      <c r="D2875" s="115" t="s">
        <v>36400</v>
      </c>
      <c r="I2875" s="115" t="s">
        <v>31</v>
      </c>
      <c r="J2875" s="115">
        <v>51.82</v>
      </c>
    </row>
    <row r="2876" spans="1:10" hidden="1">
      <c r="A2876" s="115" t="s">
        <v>3141</v>
      </c>
      <c r="B2876" s="115" t="str">
        <f t="shared" si="44"/>
        <v>TRANSPORTE HORIZONTAL DE MATERIAL DE 1ªCATEGORIA OU ENTULHO,EM CARRINHOS,A 200,00M DE DISTANCIA,INCLUSIVE CARGA A PA</v>
      </c>
      <c r="C2876" s="115" t="s">
        <v>36394</v>
      </c>
      <c r="D2876" s="115" t="s">
        <v>36401</v>
      </c>
      <c r="I2876" s="115" t="s">
        <v>31</v>
      </c>
      <c r="J2876" s="115">
        <v>78.37</v>
      </c>
    </row>
    <row r="2877" spans="1:10" hidden="1">
      <c r="A2877" s="115" t="s">
        <v>3142</v>
      </c>
      <c r="B2877" s="115" t="str">
        <f t="shared" si="44"/>
        <v>TRANSPORTE HORIZONTAL DE MATERIAL DE 1ªCATEGORIA OU ENTULHO,EM CARRINHOS,A 200,00M DE DISTANCIA,INCLUSIVE CARGA A PA</v>
      </c>
      <c r="C2877" s="115" t="s">
        <v>36394</v>
      </c>
      <c r="D2877" s="115" t="s">
        <v>36401</v>
      </c>
      <c r="I2877" s="115" t="s">
        <v>31</v>
      </c>
      <c r="J2877" s="115">
        <v>67.930000000000007</v>
      </c>
    </row>
    <row r="2878" spans="1:10" hidden="1">
      <c r="A2878" s="115" t="s">
        <v>3143</v>
      </c>
      <c r="B2878" s="115" t="str">
        <f t="shared" si="44"/>
        <v>TRANSPORTE DE MATERIAIS DE QUALQUER NATUREZA,ESCADA ACIMA,SERVICO INTEIRAMENTE MANUAL,EM OBRAS PREDIAIS,INCLUSIVE CARGAE DESCARGA</v>
      </c>
      <c r="C2878" s="115" t="s">
        <v>36402</v>
      </c>
      <c r="D2878" s="115" t="s">
        <v>36403</v>
      </c>
      <c r="E2878" s="115" t="s">
        <v>36404</v>
      </c>
      <c r="I2878" s="115" t="s">
        <v>3144</v>
      </c>
      <c r="J2878" s="115">
        <v>0.88</v>
      </c>
    </row>
    <row r="2879" spans="1:10" hidden="1">
      <c r="A2879" s="115" t="s">
        <v>3145</v>
      </c>
      <c r="B2879" s="115" t="str">
        <f t="shared" si="44"/>
        <v>TRANSPORTE DE MATERIAIS DE QUALQUER NATUREZA,ESCADA ACIMA,SERVICO INTEIRAMENTE MANUAL,EM OBRAS PREDIAIS,INCLUSIVE CARGAE DESCARGA</v>
      </c>
      <c r="C2879" s="115" t="s">
        <v>36402</v>
      </c>
      <c r="D2879" s="115" t="s">
        <v>36403</v>
      </c>
      <c r="E2879" s="115" t="s">
        <v>36404</v>
      </c>
      <c r="I2879" s="115" t="s">
        <v>3144</v>
      </c>
      <c r="J2879" s="115">
        <v>0.77</v>
      </c>
    </row>
    <row r="2880" spans="1:10" hidden="1">
      <c r="A2880" s="115" t="s">
        <v>3146</v>
      </c>
      <c r="B2880" s="115" t="str">
        <f t="shared" si="44"/>
        <v>TRANSPORTE DE MATERIAIS DE QUALQUER NATUREZA,ESCADA ABAIXO,SERVICO INTEIRAMENTE MANUAL,EM OBRAS PREDIAIS,INCLUSIVE CARGA E DESCARGA</v>
      </c>
      <c r="C2880" s="115" t="s">
        <v>36405</v>
      </c>
      <c r="D2880" s="115" t="s">
        <v>36406</v>
      </c>
      <c r="E2880" s="115" t="s">
        <v>36407</v>
      </c>
      <c r="I2880" s="115" t="s">
        <v>3144</v>
      </c>
      <c r="J2880" s="115">
        <v>0.64</v>
      </c>
    </row>
    <row r="2881" spans="1:10" hidden="1">
      <c r="A2881" s="115" t="s">
        <v>3147</v>
      </c>
      <c r="B2881" s="115" t="str">
        <f t="shared" si="44"/>
        <v>TRANSPORTE DE MATERIAIS DE QUALQUER NATUREZA,ESCADA ABAIXO,SERVICO INTEIRAMENTE MANUAL,EM OBRAS PREDIAIS,INCLUSIVE CARGA E DESCARGA</v>
      </c>
      <c r="C2881" s="115" t="s">
        <v>36405</v>
      </c>
      <c r="D2881" s="115" t="s">
        <v>36406</v>
      </c>
      <c r="E2881" s="115" t="s">
        <v>36407</v>
      </c>
      <c r="I2881" s="115" t="s">
        <v>3144</v>
      </c>
      <c r="J2881" s="115">
        <v>0.56000000000000005</v>
      </c>
    </row>
    <row r="2882" spans="1:10" hidden="1">
      <c r="A2882" s="115" t="s">
        <v>3148</v>
      </c>
      <c r="B2882" s="115" t="str">
        <f t="shared" si="44"/>
        <v>TRANSPORTE DE MATERIAIS ENCOSTA ACIMA,SERVICO INTEIRAMENTE MANUAL,INCLUSIVE CARGA E DESCARGA</v>
      </c>
      <c r="C2882" s="115" t="s">
        <v>36408</v>
      </c>
      <c r="D2882" s="115" t="s">
        <v>36409</v>
      </c>
      <c r="I2882" s="115" t="s">
        <v>3144</v>
      </c>
      <c r="J2882" s="115">
        <v>1.45</v>
      </c>
    </row>
    <row r="2883" spans="1:10" hidden="1">
      <c r="A2883" s="115" t="s">
        <v>3149</v>
      </c>
      <c r="B2883" s="115" t="str">
        <f t="shared" si="44"/>
        <v>TRANSPORTE DE MATERIAIS ENCOSTA ACIMA,SERVICO INTEIRAMENTE MANUAL,INCLUSIVE CARGA E DESCARGA</v>
      </c>
      <c r="C2883" s="115" t="s">
        <v>36408</v>
      </c>
      <c r="D2883" s="115" t="s">
        <v>36409</v>
      </c>
      <c r="I2883" s="115" t="s">
        <v>3144</v>
      </c>
      <c r="J2883" s="115">
        <v>1.26</v>
      </c>
    </row>
    <row r="2884" spans="1:10" hidden="1">
      <c r="A2884" s="115" t="s">
        <v>3150</v>
      </c>
      <c r="B2884" s="115" t="str">
        <f t="shared" si="44"/>
        <v>TRANSPORTE DE MATERIAIS ENCOSTA ABAIXO,SERVICO INTEIRAMENTEMANUAL,INCLUSIVE CARGA E DESCARGA</v>
      </c>
      <c r="C2884" s="115" t="s">
        <v>36410</v>
      </c>
      <c r="D2884" s="115" t="s">
        <v>36411</v>
      </c>
      <c r="I2884" s="115" t="s">
        <v>3144</v>
      </c>
      <c r="J2884" s="115">
        <v>0.96</v>
      </c>
    </row>
    <row r="2885" spans="1:10" hidden="1">
      <c r="A2885" s="115" t="s">
        <v>3151</v>
      </c>
      <c r="B2885" s="115" t="str">
        <f t="shared" ref="B2885:B2948" si="45">C2885&amp;D2885&amp;E2885&amp;F2885&amp;G2885&amp;H2885</f>
        <v>TRANSPORTE DE MATERIAIS ENCOSTA ABAIXO,SERVICO INTEIRAMENTEMANUAL,INCLUSIVE CARGA E DESCARGA</v>
      </c>
      <c r="C2885" s="115" t="s">
        <v>36410</v>
      </c>
      <c r="D2885" s="115" t="s">
        <v>36411</v>
      </c>
      <c r="I2885" s="115" t="s">
        <v>3144</v>
      </c>
      <c r="J2885" s="115">
        <v>0.84</v>
      </c>
    </row>
    <row r="2886" spans="1:10" hidden="1">
      <c r="A2886" s="115" t="s">
        <v>3152</v>
      </c>
      <c r="B2886" s="115" t="str">
        <f t="shared" si="45"/>
        <v>TRANSPORTE HORIZONTAL DE ENTULHO OU LAMA EM CARRINHO,INCLUSIVE CARGA A PA,EM FAVELAS</v>
      </c>
      <c r="C2886" s="115" t="s">
        <v>36412</v>
      </c>
      <c r="D2886" s="115" t="s">
        <v>36413</v>
      </c>
      <c r="I2886" s="115" t="s">
        <v>31</v>
      </c>
      <c r="J2886" s="115">
        <v>22.3</v>
      </c>
    </row>
    <row r="2887" spans="1:10" hidden="1">
      <c r="A2887" s="115" t="s">
        <v>3153</v>
      </c>
      <c r="B2887" s="115" t="str">
        <f t="shared" si="45"/>
        <v>TRANSPORTE HORIZONTAL DE ENTULHO OU LAMA EM CARRINHO,INCLUSIVE CARGA A PA,EM FAVELAS</v>
      </c>
      <c r="C2887" s="115" t="s">
        <v>36412</v>
      </c>
      <c r="D2887" s="115" t="s">
        <v>36413</v>
      </c>
      <c r="I2887" s="115" t="s">
        <v>31</v>
      </c>
      <c r="J2887" s="115">
        <v>19.329999999999998</v>
      </c>
    </row>
    <row r="2888" spans="1:10" hidden="1">
      <c r="A2888" s="115" t="s">
        <v>3154</v>
      </c>
      <c r="B2888" s="115" t="str">
        <f t="shared" si="45"/>
        <v>TRANSPORTE DE MATERIAIS ENCOSTA ACIMA,EM CARRINHOS,INCLUSIVE CARGA E DESCARGA</v>
      </c>
      <c r="C2888" s="115" t="s">
        <v>36414</v>
      </c>
      <c r="D2888" s="115" t="s">
        <v>36415</v>
      </c>
      <c r="I2888" s="115" t="s">
        <v>3144</v>
      </c>
      <c r="J2888" s="115">
        <v>0.24</v>
      </c>
    </row>
    <row r="2889" spans="1:10" hidden="1">
      <c r="A2889" s="115" t="s">
        <v>3155</v>
      </c>
      <c r="B2889" s="115" t="str">
        <f t="shared" si="45"/>
        <v>TRANSPORTE DE MATERIAIS ENCOSTA ACIMA,EM CARRINHOS,INCLUSIVE CARGA E DESCARGA</v>
      </c>
      <c r="C2889" s="115" t="s">
        <v>36414</v>
      </c>
      <c r="D2889" s="115" t="s">
        <v>36415</v>
      </c>
      <c r="I2889" s="115" t="s">
        <v>3144</v>
      </c>
      <c r="J2889" s="115">
        <v>0.21</v>
      </c>
    </row>
    <row r="2890" spans="1:10" hidden="1">
      <c r="A2890" s="115" t="s">
        <v>3156</v>
      </c>
      <c r="B2890" s="115" t="str">
        <f t="shared" si="45"/>
        <v>TRANSPORTE DE MATERIAIS ENCOSTA ABAIXO,EM CARRINHOS,INCLUSIVE CARGA E DESCARGA</v>
      </c>
      <c r="C2890" s="115" t="s">
        <v>36416</v>
      </c>
      <c r="D2890" s="115" t="s">
        <v>36417</v>
      </c>
      <c r="I2890" s="115" t="s">
        <v>3144</v>
      </c>
      <c r="J2890" s="115">
        <v>0.16</v>
      </c>
    </row>
    <row r="2891" spans="1:10" hidden="1">
      <c r="A2891" s="115" t="s">
        <v>3157</v>
      </c>
      <c r="B2891" s="115" t="str">
        <f t="shared" si="45"/>
        <v>TRANSPORTE DE MATERIAIS ENCOSTA ABAIXO,EM CARRINHOS,INCLUSIVE CARGA E DESCARGA</v>
      </c>
      <c r="C2891" s="115" t="s">
        <v>36416</v>
      </c>
      <c r="D2891" s="115" t="s">
        <v>36417</v>
      </c>
      <c r="I2891" s="115" t="s">
        <v>3144</v>
      </c>
      <c r="J2891" s="115">
        <v>0.14000000000000001</v>
      </c>
    </row>
    <row r="2892" spans="1:10" hidden="1">
      <c r="A2892" s="115" t="s">
        <v>3158</v>
      </c>
      <c r="B2892" s="115" t="str">
        <f t="shared" si="45"/>
        <v>TRANSPORTE DE MATERIAIS DE GRANDE VOLUME E BAIXO PESO ESPECIFICO,SERVICO INTEIRAMENTE MANUAL,ENCOSTA ACIMA,INCLUSIVE CARGA E DESCARGA</v>
      </c>
      <c r="C2892" s="115" t="s">
        <v>36418</v>
      </c>
      <c r="D2892" s="115" t="s">
        <v>36419</v>
      </c>
      <c r="E2892" s="115" t="s">
        <v>36420</v>
      </c>
      <c r="I2892" s="115" t="s">
        <v>3159</v>
      </c>
      <c r="J2892" s="115">
        <v>24.24</v>
      </c>
    </row>
    <row r="2893" spans="1:10" hidden="1">
      <c r="A2893" s="115" t="s">
        <v>3160</v>
      </c>
      <c r="B2893" s="115" t="str">
        <f t="shared" si="45"/>
        <v>TRANSPORTE DE MATERIAIS DE GRANDE VOLUME E BAIXO PESO ESPECIFICO,SERVICO INTEIRAMENTE MANUAL,ENCOSTA ACIMA,INCLUSIVE CARGA E DESCARGA</v>
      </c>
      <c r="C2893" s="115" t="s">
        <v>36418</v>
      </c>
      <c r="D2893" s="115" t="s">
        <v>36419</v>
      </c>
      <c r="E2893" s="115" t="s">
        <v>36420</v>
      </c>
      <c r="I2893" s="115" t="s">
        <v>3159</v>
      </c>
      <c r="J2893" s="115">
        <v>21.01</v>
      </c>
    </row>
    <row r="2894" spans="1:10" hidden="1">
      <c r="A2894" s="115" t="s">
        <v>3161</v>
      </c>
      <c r="B2894" s="115" t="str">
        <f t="shared" si="45"/>
        <v>TRANSPORTE DE MATERIAIS DE GRANDE VOLUME E BAIXO PESO ESPECIFICO,SERVICO INTEIRAMENTE MANUAL,ENCOSTA ABAIXO,INCLUSIVE CARGA E DESCARGA</v>
      </c>
      <c r="C2894" s="115" t="s">
        <v>36418</v>
      </c>
      <c r="D2894" s="115" t="s">
        <v>36421</v>
      </c>
      <c r="E2894" s="115" t="s">
        <v>36422</v>
      </c>
      <c r="I2894" s="115" t="s">
        <v>3159</v>
      </c>
      <c r="J2894" s="115">
        <v>18.579999999999998</v>
      </c>
    </row>
    <row r="2895" spans="1:10" hidden="1">
      <c r="A2895" s="115" t="s">
        <v>3162</v>
      </c>
      <c r="B2895" s="115" t="str">
        <f t="shared" si="45"/>
        <v>TRANSPORTE DE MATERIAIS DE GRANDE VOLUME E BAIXO PESO ESPECIFICO,SERVICO INTEIRAMENTE MANUAL,ENCOSTA ABAIXO,INCLUSIVE CARGA E DESCARGA</v>
      </c>
      <c r="C2895" s="115" t="s">
        <v>36418</v>
      </c>
      <c r="D2895" s="115" t="s">
        <v>36421</v>
      </c>
      <c r="E2895" s="115" t="s">
        <v>36422</v>
      </c>
      <c r="I2895" s="115" t="s">
        <v>3159</v>
      </c>
      <c r="J2895" s="115">
        <v>16.100000000000001</v>
      </c>
    </row>
    <row r="2896" spans="1:10" hidden="1">
      <c r="A2896" s="115" t="s">
        <v>3163</v>
      </c>
      <c r="B2896" s="115" t="str">
        <f t="shared" si="45"/>
        <v>TRANSPORTE MANUAL DE CALHA ATE O LOCAL DE ASSENTAMENTO,ENCOSTA ACIMA,INCLUSIVE CARGA E DESCARGA</v>
      </c>
      <c r="C2896" s="115" t="s">
        <v>36423</v>
      </c>
      <c r="D2896" s="115" t="s">
        <v>36424</v>
      </c>
      <c r="I2896" s="115" t="s">
        <v>3164</v>
      </c>
      <c r="J2896" s="115">
        <v>1.08</v>
      </c>
    </row>
    <row r="2897" spans="1:10" hidden="1">
      <c r="A2897" s="115" t="s">
        <v>3165</v>
      </c>
      <c r="B2897" s="115" t="str">
        <f t="shared" si="45"/>
        <v>TRANSPORTE MANUAL DE CALHA ATE O LOCAL DE ASSENTAMENTO,ENCOSTA ACIMA,INCLUSIVE CARGA E DESCARGA</v>
      </c>
      <c r="C2897" s="115" t="s">
        <v>36423</v>
      </c>
      <c r="D2897" s="115" t="s">
        <v>36424</v>
      </c>
      <c r="I2897" s="115" t="s">
        <v>3164</v>
      </c>
      <c r="J2897" s="115">
        <v>0.93</v>
      </c>
    </row>
    <row r="2898" spans="1:10" hidden="1">
      <c r="A2898" s="115" t="s">
        <v>3166</v>
      </c>
      <c r="B2898" s="115" t="str">
        <f t="shared" si="45"/>
        <v>TRANSPORTE MANUAL DE CALHA ATE O LOCAL DE ASSENTAMENTO,ENCOSTA ABAIXO,INCLUSIVE CARGA E DESCARGA</v>
      </c>
      <c r="C2898" s="115" t="s">
        <v>36423</v>
      </c>
      <c r="D2898" s="115" t="s">
        <v>36425</v>
      </c>
      <c r="I2898" s="115" t="s">
        <v>3164</v>
      </c>
      <c r="J2898" s="115">
        <v>0.8</v>
      </c>
    </row>
    <row r="2899" spans="1:10" hidden="1">
      <c r="A2899" s="115" t="s">
        <v>3167</v>
      </c>
      <c r="B2899" s="115" t="str">
        <f t="shared" si="45"/>
        <v>TRANSPORTE MANUAL DE CALHA ATE O LOCAL DE ASSENTAMENTO,ENCOSTA ABAIXO,INCLUSIVE CARGA E DESCARGA</v>
      </c>
      <c r="C2899" s="115" t="s">
        <v>36423</v>
      </c>
      <c r="D2899" s="115" t="s">
        <v>36425</v>
      </c>
      <c r="I2899" s="115" t="s">
        <v>3164</v>
      </c>
      <c r="J2899" s="115">
        <v>0.7</v>
      </c>
    </row>
    <row r="2900" spans="1:10" hidden="1">
      <c r="A2900" s="115" t="s">
        <v>3168</v>
      </c>
      <c r="B2900" s="115" t="str">
        <f t="shared" si="45"/>
        <v>TRANSPORTE MANUAL DE MATERIAIS DIVERSOS EM MANGUEZAL,INCLUSIVE CARGA E DESCARGA EM CESTO TIPO COMLURB(MUDA E LIXO)</v>
      </c>
      <c r="C2900" s="115" t="s">
        <v>36426</v>
      </c>
      <c r="D2900" s="115" t="s">
        <v>36427</v>
      </c>
      <c r="I2900" s="115" t="s">
        <v>3144</v>
      </c>
      <c r="J2900" s="115">
        <v>32.32</v>
      </c>
    </row>
    <row r="2901" spans="1:10" hidden="1">
      <c r="A2901" s="115" t="s">
        <v>3169</v>
      </c>
      <c r="B2901" s="115" t="str">
        <f t="shared" si="45"/>
        <v>TRANSPORTE MANUAL DE MATERIAIS DIVERSOS EM MANGUEZAL,INCLUSIVE CARGA E DESCARGA EM CESTO TIPO COMLURB(MUDA E LIXO)</v>
      </c>
      <c r="C2901" s="115" t="s">
        <v>36426</v>
      </c>
      <c r="D2901" s="115" t="s">
        <v>36427</v>
      </c>
      <c r="I2901" s="115" t="s">
        <v>3144</v>
      </c>
      <c r="J2901" s="115">
        <v>28.01</v>
      </c>
    </row>
    <row r="2902" spans="1:10" hidden="1">
      <c r="A2902" s="115" t="s">
        <v>3170</v>
      </c>
      <c r="B2902" s="115" t="str">
        <f t="shared" si="45"/>
        <v>CALHA FECHADA,DE TABUAS DE MADEIRA DE 3ª,COM A SECAO DE 0,45X0,45M,PARA DESCIDA DE ESCOMBROS,COM COLOCACAO</v>
      </c>
      <c r="C2902" s="115" t="s">
        <v>36428</v>
      </c>
      <c r="D2902" s="115" t="s">
        <v>36429</v>
      </c>
      <c r="I2902" s="115" t="s">
        <v>58</v>
      </c>
      <c r="J2902" s="115">
        <v>125.62</v>
      </c>
    </row>
    <row r="2903" spans="1:10" hidden="1">
      <c r="A2903" s="115" t="s">
        <v>3171</v>
      </c>
      <c r="B2903" s="115" t="str">
        <f t="shared" si="45"/>
        <v>CALHA FECHADA,DE TABUAS DE MADEIRA DE 3ª,COM A SECAO DE 0,45X0,45M,PARA DESCIDA DE ESCOMBROS,COM COLOCACAO</v>
      </c>
      <c r="C2903" s="115" t="s">
        <v>36428</v>
      </c>
      <c r="D2903" s="115" t="s">
        <v>36429</v>
      </c>
      <c r="I2903" s="115" t="s">
        <v>58</v>
      </c>
      <c r="J2903" s="115">
        <v>117.28</v>
      </c>
    </row>
    <row r="2904" spans="1:10" hidden="1">
      <c r="A2904" s="115" t="s">
        <v>3172</v>
      </c>
      <c r="B2904" s="115" t="str">
        <f t="shared" si="45"/>
        <v>CALHA FECHADA,DE TABUAS DE MADEIRA DE 3ª,COM A SECAO 0,35X0,35M,PARA DESCIDA DE ESCOMBROS,COM COLOCACAO</v>
      </c>
      <c r="C2904" s="115" t="s">
        <v>36430</v>
      </c>
      <c r="D2904" s="115" t="s">
        <v>36431</v>
      </c>
      <c r="I2904" s="115" t="s">
        <v>58</v>
      </c>
      <c r="J2904" s="115">
        <v>104.92</v>
      </c>
    </row>
    <row r="2905" spans="1:10" hidden="1">
      <c r="A2905" s="115" t="s">
        <v>3173</v>
      </c>
      <c r="B2905" s="115" t="str">
        <f t="shared" si="45"/>
        <v>CALHA FECHADA,DE TABUAS DE MADEIRA DE 3ª,COM A SECAO 0,35X0,35M,PARA DESCIDA DE ESCOMBROS,COM COLOCACAO</v>
      </c>
      <c r="C2905" s="115" t="s">
        <v>36430</v>
      </c>
      <c r="D2905" s="115" t="s">
        <v>36431</v>
      </c>
      <c r="I2905" s="115" t="s">
        <v>58</v>
      </c>
      <c r="J2905" s="115">
        <v>97.67</v>
      </c>
    </row>
    <row r="2906" spans="1:10" hidden="1">
      <c r="A2906" s="115" t="s">
        <v>3174</v>
      </c>
      <c r="B2906" s="115" t="str">
        <f t="shared" si="45"/>
        <v>DESCIDA DE ESCOMBROS POR CALHAS FECHADAS,DE TABUAS DE PINHODE 3ª</v>
      </c>
      <c r="C2906" s="115" t="s">
        <v>36432</v>
      </c>
      <c r="D2906" s="115" t="s">
        <v>36433</v>
      </c>
      <c r="I2906" s="115" t="s">
        <v>31</v>
      </c>
      <c r="J2906" s="115">
        <v>96.96</v>
      </c>
    </row>
    <row r="2907" spans="1:10" hidden="1">
      <c r="A2907" s="115" t="s">
        <v>3175</v>
      </c>
      <c r="B2907" s="115" t="str">
        <f t="shared" si="45"/>
        <v>DESCIDA DE ESCOMBROS POR CALHAS FECHADAS,DE TABUAS DE PINHODE 3ª</v>
      </c>
      <c r="C2907" s="115" t="s">
        <v>36432</v>
      </c>
      <c r="D2907" s="115" t="s">
        <v>36433</v>
      </c>
      <c r="I2907" s="115" t="s">
        <v>31</v>
      </c>
      <c r="J2907" s="115">
        <v>84.04</v>
      </c>
    </row>
    <row r="2908" spans="1:10" hidden="1">
      <c r="A2908" s="115" t="s">
        <v>3176</v>
      </c>
      <c r="B2908" s="115" t="str">
        <f t="shared" si="45"/>
        <v>ENSACAMENTO E TRANSPORTE DE ESCOMBROS EM SACOS PLASTICOS,DESDE UM PAVIMENTO ELEVADO ATE O TERREO,UTILIZANDO ELEVADOR</v>
      </c>
      <c r="C2908" s="115" t="s">
        <v>36434</v>
      </c>
      <c r="D2908" s="115" t="s">
        <v>36435</v>
      </c>
      <c r="I2908" s="115" t="s">
        <v>31</v>
      </c>
      <c r="J2908" s="115">
        <v>39.64</v>
      </c>
    </row>
    <row r="2909" spans="1:10" hidden="1">
      <c r="A2909" s="115" t="s">
        <v>3177</v>
      </c>
      <c r="B2909" s="115" t="str">
        <f t="shared" si="45"/>
        <v>ENSACAMENTO E TRANSPORTE DE ESCOMBROS EM SACOS PLASTICOS,DESDE UM PAVIMENTO ELEVADO ATE O TERREO,UTILIZANDO ELEVADOR</v>
      </c>
      <c r="C2909" s="115" t="s">
        <v>36434</v>
      </c>
      <c r="D2909" s="115" t="s">
        <v>36435</v>
      </c>
      <c r="I2909" s="115" t="s">
        <v>31</v>
      </c>
      <c r="J2909" s="115">
        <v>34.36</v>
      </c>
    </row>
    <row r="2910" spans="1:10" hidden="1">
      <c r="A2910" s="115" t="s">
        <v>3178</v>
      </c>
      <c r="B2910" s="115" t="str">
        <f t="shared" si="45"/>
        <v>ENSACAMENTO E TRANSPORTE DE ESCOMBROS EM SACOS PLASTICOS,DESDE UM PAVIMENTO ELEVADO ATE O TERREO,UTILIZANDO A ESCADA DOPREDIO</v>
      </c>
      <c r="C2910" s="115" t="s">
        <v>36434</v>
      </c>
      <c r="D2910" s="115" t="s">
        <v>36436</v>
      </c>
      <c r="E2910" s="115" t="s">
        <v>36437</v>
      </c>
      <c r="I2910" s="115" t="s">
        <v>31</v>
      </c>
      <c r="J2910" s="115">
        <v>63.88</v>
      </c>
    </row>
    <row r="2911" spans="1:10" hidden="1">
      <c r="A2911" s="115" t="s">
        <v>3179</v>
      </c>
      <c r="B2911" s="115" t="str">
        <f t="shared" si="45"/>
        <v>ENSACAMENTO E TRANSPORTE DE ESCOMBROS EM SACOS PLASTICOS,DESDE UM PAVIMENTO ELEVADO ATE O TERREO,UTILIZANDO A ESCADA DOPREDIO</v>
      </c>
      <c r="C2911" s="115" t="s">
        <v>36434</v>
      </c>
      <c r="D2911" s="115" t="s">
        <v>36436</v>
      </c>
      <c r="E2911" s="115" t="s">
        <v>36437</v>
      </c>
      <c r="I2911" s="115" t="s">
        <v>31</v>
      </c>
      <c r="J2911" s="115">
        <v>55.37</v>
      </c>
    </row>
    <row r="2912" spans="1:10" hidden="1">
      <c r="A2912" s="115" t="s">
        <v>3180</v>
      </c>
      <c r="B2912" s="115" t="str">
        <f t="shared" si="45"/>
        <v>RETIRADA DE LAMA,ESCOMBROS OU DETRITOS DO INTERIOR DE RESERVATORIOS OU CAIXAS ENTERRADAS,UTILIZANDO PROCESSOS DE SUSPENSAO MANUAL,MEDIDO POR VOLUME DE MATERIAL RETIRADO</v>
      </c>
      <c r="C2912" s="115" t="s">
        <v>36438</v>
      </c>
      <c r="D2912" s="115" t="s">
        <v>36439</v>
      </c>
      <c r="E2912" s="115" t="s">
        <v>36440</v>
      </c>
      <c r="I2912" s="115" t="s">
        <v>31</v>
      </c>
      <c r="J2912" s="115">
        <v>161.6</v>
      </c>
    </row>
    <row r="2913" spans="1:10" hidden="1">
      <c r="A2913" s="115" t="s">
        <v>3181</v>
      </c>
      <c r="B2913" s="115" t="str">
        <f t="shared" si="45"/>
        <v>RETIRADA DE LAMA,ESCOMBROS OU DETRITOS DO INTERIOR DE RESERVATORIOS OU CAIXAS ENTERRADAS,UTILIZANDO PROCESSOS DE SUSPENSAO MANUAL,MEDIDO POR VOLUME DE MATERIAL RETIRADO</v>
      </c>
      <c r="C2913" s="115" t="s">
        <v>36438</v>
      </c>
      <c r="D2913" s="115" t="s">
        <v>36439</v>
      </c>
      <c r="E2913" s="115" t="s">
        <v>36440</v>
      </c>
      <c r="I2913" s="115" t="s">
        <v>31</v>
      </c>
      <c r="J2913" s="115">
        <v>140.08000000000001</v>
      </c>
    </row>
    <row r="2914" spans="1:10" hidden="1">
      <c r="A2914" s="115" t="s">
        <v>3182</v>
      </c>
      <c r="B2914" s="115" t="str">
        <f t="shared" si="45"/>
        <v>DESOBSTRUCAO DE DRENOS DE MUROS DE CONTENCAO,BUZINOTES DE COBERTURAS E SIMILARES</v>
      </c>
      <c r="C2914" s="115" t="s">
        <v>36441</v>
      </c>
      <c r="D2914" s="115" t="s">
        <v>36442</v>
      </c>
      <c r="I2914" s="115" t="s">
        <v>6</v>
      </c>
      <c r="J2914" s="115">
        <v>2.42</v>
      </c>
    </row>
    <row r="2915" spans="1:10" hidden="1">
      <c r="A2915" s="115" t="s">
        <v>3183</v>
      </c>
      <c r="B2915" s="115" t="str">
        <f t="shared" si="45"/>
        <v>DESOBSTRUCAO DE DRENOS DE MUROS DE CONTENCAO,BUZINOTES DE COBERTURAS E SIMILARES</v>
      </c>
      <c r="C2915" s="115" t="s">
        <v>36441</v>
      </c>
      <c r="D2915" s="115" t="s">
        <v>36442</v>
      </c>
      <c r="I2915" s="115" t="s">
        <v>6</v>
      </c>
      <c r="J2915" s="115">
        <v>2.1</v>
      </c>
    </row>
    <row r="2916" spans="1:10" hidden="1">
      <c r="A2916" s="115" t="s">
        <v>3184</v>
      </c>
      <c r="B2916" s="115" t="str">
        <f t="shared" si="45"/>
        <v>LIMPEZA DE VIDROS,FEITA NOS DOIS LADOS,CONTADO UM LADO</v>
      </c>
      <c r="C2916" s="115" t="s">
        <v>3185</v>
      </c>
      <c r="I2916" s="115" t="s">
        <v>16</v>
      </c>
      <c r="J2916" s="115">
        <v>11.42</v>
      </c>
    </row>
    <row r="2917" spans="1:10" hidden="1">
      <c r="A2917" s="115" t="s">
        <v>3186</v>
      </c>
      <c r="B2917" s="115" t="str">
        <f t="shared" si="45"/>
        <v>LIMPEZA DE VIDROS,FEITA NOS DOIS LADOS,CONTADO UM LADO</v>
      </c>
      <c r="C2917" s="115" t="s">
        <v>3185</v>
      </c>
      <c r="I2917" s="115" t="s">
        <v>16</v>
      </c>
      <c r="J2917" s="115">
        <v>9.9</v>
      </c>
    </row>
    <row r="2918" spans="1:10" hidden="1">
      <c r="A2918" s="115" t="s">
        <v>3187</v>
      </c>
      <c r="B2918" s="115" t="str">
        <f t="shared" si="45"/>
        <v>LIMPEZA DE PISOS CIMENTADOS</v>
      </c>
      <c r="C2918" s="115" t="s">
        <v>3188</v>
      </c>
      <c r="I2918" s="115" t="s">
        <v>16</v>
      </c>
      <c r="J2918" s="115">
        <v>5.64</v>
      </c>
    </row>
    <row r="2919" spans="1:10" hidden="1">
      <c r="A2919" s="115" t="s">
        <v>3189</v>
      </c>
      <c r="B2919" s="115" t="str">
        <f t="shared" si="45"/>
        <v>LIMPEZA DE PISOS CIMENTADOS</v>
      </c>
      <c r="C2919" s="115" t="s">
        <v>3188</v>
      </c>
      <c r="I2919" s="115" t="s">
        <v>16</v>
      </c>
      <c r="J2919" s="115">
        <v>4.8899999999999997</v>
      </c>
    </row>
    <row r="2920" spans="1:10" hidden="1">
      <c r="A2920" s="115" t="s">
        <v>3190</v>
      </c>
      <c r="B2920" s="115" t="str">
        <f t="shared" si="45"/>
        <v>LIMPEZA DE PISOS CERAMICO,MARMORE OU GRANITO (SEM POLIMENTO)</v>
      </c>
      <c r="C2920" s="115" t="s">
        <v>55757</v>
      </c>
      <c r="I2920" s="115" t="s">
        <v>16</v>
      </c>
      <c r="J2920" s="115">
        <v>7.53</v>
      </c>
    </row>
    <row r="2921" spans="1:10" hidden="1">
      <c r="A2921" s="115" t="s">
        <v>3191</v>
      </c>
      <c r="B2921" s="115" t="str">
        <f t="shared" si="45"/>
        <v>LIMPEZA DE PISOS CERAMICO,MARMORE OU GRANITO (SEM POLIMENTO)</v>
      </c>
      <c r="C2921" s="115" t="s">
        <v>55757</v>
      </c>
      <c r="I2921" s="115" t="s">
        <v>16</v>
      </c>
      <c r="J2921" s="115">
        <v>6.52</v>
      </c>
    </row>
    <row r="2922" spans="1:10" hidden="1">
      <c r="A2922" s="115" t="s">
        <v>3192</v>
      </c>
      <c r="B2922" s="115" t="str">
        <f t="shared" si="45"/>
        <v>LIMPEZA DE PISOS DE BORRACHA</v>
      </c>
      <c r="C2922" s="115" t="s">
        <v>3193</v>
      </c>
      <c r="I2922" s="115" t="s">
        <v>16</v>
      </c>
      <c r="J2922" s="115">
        <v>5.27</v>
      </c>
    </row>
    <row r="2923" spans="1:10" hidden="1">
      <c r="A2923" s="115" t="s">
        <v>3194</v>
      </c>
      <c r="B2923" s="115" t="str">
        <f t="shared" si="45"/>
        <v>LIMPEZA DE PISOS DE BORRACHA</v>
      </c>
      <c r="C2923" s="115" t="s">
        <v>3193</v>
      </c>
      <c r="I2923" s="115" t="s">
        <v>16</v>
      </c>
      <c r="J2923" s="115">
        <v>4.5600000000000005</v>
      </c>
    </row>
    <row r="2924" spans="1:10" hidden="1">
      <c r="A2924" s="115" t="s">
        <v>3195</v>
      </c>
      <c r="B2924" s="115" t="str">
        <f t="shared" si="45"/>
        <v>LIMPEZA DE APARELHOS SANITARIOS,INCLUSIVE METAIS</v>
      </c>
      <c r="C2924" s="115" t="s">
        <v>3196</v>
      </c>
      <c r="I2924" s="115" t="s">
        <v>6</v>
      </c>
      <c r="J2924" s="115">
        <v>10.54</v>
      </c>
    </row>
    <row r="2925" spans="1:10" hidden="1">
      <c r="A2925" s="115" t="s">
        <v>3197</v>
      </c>
      <c r="B2925" s="115" t="str">
        <f t="shared" si="45"/>
        <v>LIMPEZA DE APARELHOS SANITARIOS,INCLUSIVE METAIS</v>
      </c>
      <c r="C2925" s="115" t="s">
        <v>3196</v>
      </c>
      <c r="I2925" s="115" t="s">
        <v>6</v>
      </c>
      <c r="J2925" s="115">
        <v>9.1300000000000008</v>
      </c>
    </row>
    <row r="2926" spans="1:10" hidden="1">
      <c r="A2926" s="115" t="s">
        <v>3198</v>
      </c>
      <c r="B2926" s="115" t="str">
        <f t="shared" si="45"/>
        <v>LIMPEZA DE METAIS,EXCLUSIVE APARELHOS SANITARIOS</v>
      </c>
      <c r="C2926" s="115" t="s">
        <v>3199</v>
      </c>
      <c r="I2926" s="115" t="s">
        <v>6</v>
      </c>
      <c r="J2926" s="115">
        <v>3.16</v>
      </c>
    </row>
    <row r="2927" spans="1:10" hidden="1">
      <c r="A2927" s="115" t="s">
        <v>3200</v>
      </c>
      <c r="B2927" s="115" t="str">
        <f t="shared" si="45"/>
        <v>LIMPEZA DE METAIS,EXCLUSIVE APARELHOS SANITARIOS</v>
      </c>
      <c r="C2927" s="115" t="s">
        <v>3199</v>
      </c>
      <c r="I2927" s="115" t="s">
        <v>6</v>
      </c>
      <c r="J2927" s="115">
        <v>2.74</v>
      </c>
    </row>
    <row r="2928" spans="1:10" hidden="1">
      <c r="A2928" s="115" t="s">
        <v>3201</v>
      </c>
      <c r="B2928" s="115" t="str">
        <f t="shared" si="45"/>
        <v>LIMPEZA DE PEITORIS</v>
      </c>
      <c r="C2928" s="115" t="s">
        <v>3202</v>
      </c>
      <c r="I2928" s="115" t="s">
        <v>58</v>
      </c>
      <c r="J2928" s="115">
        <v>4.7</v>
      </c>
    </row>
    <row r="2929" spans="1:10" hidden="1">
      <c r="A2929" s="115" t="s">
        <v>3203</v>
      </c>
      <c r="B2929" s="115" t="str">
        <f t="shared" si="45"/>
        <v>LIMPEZA DE PEITORIS</v>
      </c>
      <c r="C2929" s="115" t="s">
        <v>3202</v>
      </c>
      <c r="I2929" s="115" t="s">
        <v>58</v>
      </c>
      <c r="J2929" s="115">
        <v>4.08</v>
      </c>
    </row>
    <row r="2930" spans="1:10" hidden="1">
      <c r="A2930" s="115" t="s">
        <v>3204</v>
      </c>
      <c r="B2930" s="115" t="str">
        <f t="shared" si="45"/>
        <v>LIMPEZA DE PAREDES REVESTIDAS DE CERAMICAS OU AZULEJOS</v>
      </c>
      <c r="C2930" s="115" t="s">
        <v>3205</v>
      </c>
      <c r="I2930" s="115" t="s">
        <v>16</v>
      </c>
      <c r="J2930" s="115">
        <v>6.58</v>
      </c>
    </row>
    <row r="2931" spans="1:10" hidden="1">
      <c r="A2931" s="115" t="s">
        <v>3206</v>
      </c>
      <c r="B2931" s="115" t="str">
        <f t="shared" si="45"/>
        <v>LIMPEZA DE PAREDES REVESTIDAS DE CERAMICAS OU AZULEJOS</v>
      </c>
      <c r="C2931" s="115" t="s">
        <v>3205</v>
      </c>
      <c r="I2931" s="115" t="s">
        <v>16</v>
      </c>
      <c r="J2931" s="115">
        <v>5.71</v>
      </c>
    </row>
    <row r="2932" spans="1:10" hidden="1">
      <c r="A2932" s="115" t="s">
        <v>3207</v>
      </c>
      <c r="B2932" s="115" t="str">
        <f t="shared" si="45"/>
        <v>LIMPEZA DE PISOS VINILICOS</v>
      </c>
      <c r="C2932" s="115" t="s">
        <v>3208</v>
      </c>
      <c r="I2932" s="115" t="s">
        <v>16</v>
      </c>
      <c r="J2932" s="115">
        <v>5.64</v>
      </c>
    </row>
    <row r="2933" spans="1:10" hidden="1">
      <c r="A2933" s="115" t="s">
        <v>3209</v>
      </c>
      <c r="B2933" s="115" t="str">
        <f t="shared" si="45"/>
        <v>LIMPEZA DE PISOS VINILICOS</v>
      </c>
      <c r="C2933" s="115" t="s">
        <v>3208</v>
      </c>
      <c r="I2933" s="115" t="s">
        <v>16</v>
      </c>
      <c r="J2933" s="115">
        <v>4.8899999999999997</v>
      </c>
    </row>
    <row r="2934" spans="1:10" hidden="1">
      <c r="A2934" s="115" t="s">
        <v>3210</v>
      </c>
      <c r="B2934" s="115" t="str">
        <f t="shared" si="45"/>
        <v>LIMPEZA DE PISOS DE PEDRA</v>
      </c>
      <c r="C2934" s="115" t="s">
        <v>3211</v>
      </c>
      <c r="I2934" s="115" t="s">
        <v>16</v>
      </c>
      <c r="J2934" s="115">
        <v>5.64</v>
      </c>
    </row>
    <row r="2935" spans="1:10" hidden="1">
      <c r="A2935" s="115" t="s">
        <v>3212</v>
      </c>
      <c r="B2935" s="115" t="str">
        <f t="shared" si="45"/>
        <v>LIMPEZA DE PISOS DE PEDRA</v>
      </c>
      <c r="C2935" s="115" t="s">
        <v>3211</v>
      </c>
      <c r="I2935" s="115" t="s">
        <v>16</v>
      </c>
      <c r="J2935" s="115">
        <v>4.8899999999999997</v>
      </c>
    </row>
    <row r="2936" spans="1:10" hidden="1">
      <c r="A2936" s="115" t="s">
        <v>3213</v>
      </c>
      <c r="B2936" s="115" t="str">
        <f t="shared" si="45"/>
        <v>LAVAGEM DE TAPETES EXECUTADA NO LOCAL</v>
      </c>
      <c r="C2936" s="115" t="s">
        <v>3214</v>
      </c>
      <c r="I2936" s="115" t="s">
        <v>16</v>
      </c>
      <c r="J2936" s="115">
        <v>12.8</v>
      </c>
    </row>
    <row r="2937" spans="1:10" hidden="1">
      <c r="A2937" s="115" t="s">
        <v>3215</v>
      </c>
      <c r="B2937" s="115" t="str">
        <f t="shared" si="45"/>
        <v>LAVAGEM DE TAPETES EXECUTADA NO LOCAL</v>
      </c>
      <c r="C2937" s="115" t="s">
        <v>3214</v>
      </c>
      <c r="I2937" s="115" t="s">
        <v>16</v>
      </c>
      <c r="J2937" s="115">
        <v>11.09</v>
      </c>
    </row>
    <row r="2938" spans="1:10" hidden="1">
      <c r="A2938" s="115" t="s">
        <v>3216</v>
      </c>
      <c r="B2938" s="115" t="str">
        <f t="shared" si="45"/>
        <v>LIMPEZA EM PAREDE REVESTIDA COM PASTILHAS,INCLUSIVE O USO DE ESCADA ATE 2 PAVIMENTOS,EXCLUSIVE ANDAIMES</v>
      </c>
      <c r="C2938" s="115" t="s">
        <v>36443</v>
      </c>
      <c r="D2938" s="115" t="s">
        <v>36444</v>
      </c>
      <c r="I2938" s="115" t="s">
        <v>16</v>
      </c>
      <c r="J2938" s="115">
        <v>11.29</v>
      </c>
    </row>
    <row r="2939" spans="1:10" hidden="1">
      <c r="A2939" s="115" t="s">
        <v>3217</v>
      </c>
      <c r="B2939" s="115" t="str">
        <f t="shared" si="45"/>
        <v>LIMPEZA EM PAREDE REVESTIDA COM PASTILHAS,INCLUSIVE O USO DE ESCADA ATE 2 PAVIMENTOS,EXCLUSIVE ANDAIMES</v>
      </c>
      <c r="C2939" s="115" t="s">
        <v>36443</v>
      </c>
      <c r="D2939" s="115" t="s">
        <v>36444</v>
      </c>
      <c r="I2939" s="115" t="s">
        <v>16</v>
      </c>
      <c r="J2939" s="115">
        <v>9.7899999999999991</v>
      </c>
    </row>
    <row r="2940" spans="1:10" hidden="1">
      <c r="A2940" s="115" t="s">
        <v>3218</v>
      </c>
      <c r="B2940" s="115" t="str">
        <f t="shared" si="45"/>
        <v>LIMPEZA EM PAREDE REVESTIDA COM MARMORE OU GRANITO(POLIMENTO),INCLUSIVE O USO DE ESCADA ATE 2 PAVIMENTOS,EXCLUSIVE ANDAIMES</v>
      </c>
      <c r="C2940" s="115" t="s">
        <v>36445</v>
      </c>
      <c r="D2940" s="115" t="s">
        <v>36446</v>
      </c>
      <c r="E2940" s="115" t="s">
        <v>1929</v>
      </c>
      <c r="I2940" s="115" t="s">
        <v>16</v>
      </c>
      <c r="J2940" s="115">
        <v>10.54</v>
      </c>
    </row>
    <row r="2941" spans="1:10" hidden="1">
      <c r="A2941" s="115" t="s">
        <v>3219</v>
      </c>
      <c r="B2941" s="115" t="str">
        <f t="shared" si="45"/>
        <v>LIMPEZA EM PAREDE REVESTIDA COM MARMORE OU GRANITO(POLIMENTO),INCLUSIVE O USO DE ESCADA ATE 2 PAVIMENTOS,EXCLUSIVE ANDAIMES</v>
      </c>
      <c r="C2941" s="115" t="s">
        <v>36445</v>
      </c>
      <c r="D2941" s="115" t="s">
        <v>36446</v>
      </c>
      <c r="E2941" s="115" t="s">
        <v>1929</v>
      </c>
      <c r="I2941" s="115" t="s">
        <v>16</v>
      </c>
      <c r="J2941" s="115">
        <v>9.1300000000000008</v>
      </c>
    </row>
    <row r="2942" spans="1:10" hidden="1">
      <c r="A2942" s="115" t="s">
        <v>3220</v>
      </c>
      <c r="B2942" s="115" t="str">
        <f t="shared" si="45"/>
        <v>LIMPEZA EM PAREDE REVESTIDA COM PEDRAS(LAVAGEM COM SOLUCAO ACIDA),INCLUSIVE O USO DE ESCADA ATE 2 PAVIMENTOS,EXCLUSIVE ANDAIMES</v>
      </c>
      <c r="C2942" s="115" t="s">
        <v>36447</v>
      </c>
      <c r="D2942" s="115" t="s">
        <v>36448</v>
      </c>
      <c r="E2942" s="115" t="s">
        <v>36449</v>
      </c>
      <c r="I2942" s="115" t="s">
        <v>16</v>
      </c>
      <c r="J2942" s="115">
        <v>7.53</v>
      </c>
    </row>
    <row r="2943" spans="1:10" hidden="1">
      <c r="A2943" s="115" t="s">
        <v>3221</v>
      </c>
      <c r="B2943" s="115" t="str">
        <f t="shared" si="45"/>
        <v>LIMPEZA EM PAREDE REVESTIDA COM PEDRAS(LAVAGEM COM SOLUCAO ACIDA),INCLUSIVE O USO DE ESCADA ATE 2 PAVIMENTOS,EXCLUSIVE ANDAIMES</v>
      </c>
      <c r="C2943" s="115" t="s">
        <v>36447</v>
      </c>
      <c r="D2943" s="115" t="s">
        <v>36448</v>
      </c>
      <c r="E2943" s="115" t="s">
        <v>36449</v>
      </c>
      <c r="I2943" s="115" t="s">
        <v>16</v>
      </c>
      <c r="J2943" s="115">
        <v>6.52</v>
      </c>
    </row>
    <row r="2944" spans="1:10" hidden="1">
      <c r="A2944" s="115" t="s">
        <v>3222</v>
      </c>
      <c r="B2944" s="115" t="str">
        <f t="shared" si="45"/>
        <v>LIMPEZA EM PAREDE REVESTIDA COM CHAPAS LAMINADAS,INCLUSIVE O USO DE ESCADA ATE 2 PAVIMENTOS,EXCLUSIVE ANDAIMES</v>
      </c>
      <c r="C2944" s="115" t="s">
        <v>36450</v>
      </c>
      <c r="D2944" s="115" t="s">
        <v>36451</v>
      </c>
      <c r="I2944" s="115" t="s">
        <v>16</v>
      </c>
      <c r="J2944" s="115">
        <v>5.27</v>
      </c>
    </row>
    <row r="2945" spans="1:10" hidden="1">
      <c r="A2945" s="115" t="s">
        <v>3223</v>
      </c>
      <c r="B2945" s="115" t="str">
        <f t="shared" si="45"/>
        <v>LIMPEZA EM PAREDE REVESTIDA COM CHAPAS LAMINADAS,INCLUSIVE O USO DE ESCADA ATE 2 PAVIMENTOS,EXCLUSIVE ANDAIMES</v>
      </c>
      <c r="C2945" s="115" t="s">
        <v>36450</v>
      </c>
      <c r="D2945" s="115" t="s">
        <v>36451</v>
      </c>
      <c r="I2945" s="115" t="s">
        <v>16</v>
      </c>
      <c r="J2945" s="115">
        <v>4.5600000000000005</v>
      </c>
    </row>
    <row r="2946" spans="1:10" hidden="1">
      <c r="A2946" s="115" t="s">
        <v>3224</v>
      </c>
      <c r="B2946" s="115" t="str">
        <f t="shared" si="45"/>
        <v>LIMPEZA DE CALHA EM ENCOSTA</v>
      </c>
      <c r="C2946" s="115" t="s">
        <v>3225</v>
      </c>
      <c r="I2946" s="115" t="s">
        <v>58</v>
      </c>
      <c r="J2946" s="115">
        <v>1.77</v>
      </c>
    </row>
    <row r="2947" spans="1:10" hidden="1">
      <c r="A2947" s="115" t="s">
        <v>3226</v>
      </c>
      <c r="B2947" s="115" t="str">
        <f t="shared" si="45"/>
        <v>LIMPEZA DE CALHA EM ENCOSTA</v>
      </c>
      <c r="C2947" s="115" t="s">
        <v>3225</v>
      </c>
      <c r="I2947" s="115" t="s">
        <v>58</v>
      </c>
      <c r="J2947" s="115">
        <v>1.54</v>
      </c>
    </row>
    <row r="2948" spans="1:10" hidden="1">
      <c r="A2948" s="115" t="s">
        <v>3227</v>
      </c>
      <c r="B2948" s="115" t="str">
        <f t="shared" si="45"/>
        <v>LIMPEZA DE TELHA CERAMICA,CONSTANDO DE LAVAGEM COM AGUA PURA E ESCOVACAO COM ESCOVA DE ACO</v>
      </c>
      <c r="C2948" s="115" t="s">
        <v>36452</v>
      </c>
      <c r="D2948" s="115" t="s">
        <v>36453</v>
      </c>
      <c r="I2948" s="115" t="s">
        <v>16</v>
      </c>
      <c r="J2948" s="115">
        <v>23.43</v>
      </c>
    </row>
    <row r="2949" spans="1:10" hidden="1">
      <c r="A2949" s="115" t="s">
        <v>3228</v>
      </c>
      <c r="B2949" s="115" t="str">
        <f t="shared" ref="B2949:B3012" si="46">C2949&amp;D2949&amp;E2949&amp;F2949&amp;G2949&amp;H2949</f>
        <v>LIMPEZA DE TELHA CERAMICA,CONSTANDO DE LAVAGEM COM AGUA PURA E ESCOVACAO COM ESCOVA DE ACO</v>
      </c>
      <c r="C2949" s="115" t="s">
        <v>36452</v>
      </c>
      <c r="D2949" s="115" t="s">
        <v>36453</v>
      </c>
      <c r="I2949" s="115" t="s">
        <v>16</v>
      </c>
      <c r="J2949" s="115">
        <v>20.309999999999999</v>
      </c>
    </row>
    <row r="2950" spans="1:10" hidden="1">
      <c r="A2950" s="115" t="s">
        <v>3229</v>
      </c>
      <c r="B2950" s="115" t="str">
        <f t="shared" si="46"/>
        <v>LIMPEZA DE CAIXA DE AREIA,EM ENCOSTA,ATE 1,50M DE PROFUNDIDADE</v>
      </c>
      <c r="C2950" s="115" t="s">
        <v>36454</v>
      </c>
      <c r="D2950" s="115" t="s">
        <v>36455</v>
      </c>
      <c r="I2950" s="115" t="s">
        <v>31</v>
      </c>
      <c r="J2950" s="115">
        <v>64.64</v>
      </c>
    </row>
    <row r="2951" spans="1:10" hidden="1">
      <c r="A2951" s="115" t="s">
        <v>3230</v>
      </c>
      <c r="B2951" s="115" t="str">
        <f t="shared" si="46"/>
        <v>LIMPEZA DE CAIXA DE AREIA,EM ENCOSTA,ATE 1,50M DE PROFUNDIDADE</v>
      </c>
      <c r="C2951" s="115" t="s">
        <v>36454</v>
      </c>
      <c r="D2951" s="115" t="s">
        <v>36455</v>
      </c>
      <c r="I2951" s="115" t="s">
        <v>31</v>
      </c>
      <c r="J2951" s="115">
        <v>56.03</v>
      </c>
    </row>
    <row r="2952" spans="1:10" hidden="1">
      <c r="A2952" s="115" t="s">
        <v>3231</v>
      </c>
      <c r="B2952" s="115" t="str">
        <f t="shared" si="46"/>
        <v>LIMPEZA DE PAINEIS DE ALUMINIO</v>
      </c>
      <c r="C2952" s="115" t="s">
        <v>3232</v>
      </c>
      <c r="I2952" s="115" t="s">
        <v>16</v>
      </c>
      <c r="J2952" s="115">
        <v>6.58</v>
      </c>
    </row>
    <row r="2953" spans="1:10" hidden="1">
      <c r="A2953" s="115" t="s">
        <v>3233</v>
      </c>
      <c r="B2953" s="115" t="str">
        <f t="shared" si="46"/>
        <v>LIMPEZA DE PAINEIS DE ALUMINIO</v>
      </c>
      <c r="C2953" s="115" t="s">
        <v>3232</v>
      </c>
      <c r="I2953" s="115" t="s">
        <v>16</v>
      </c>
      <c r="J2953" s="115">
        <v>5.71</v>
      </c>
    </row>
    <row r="2954" spans="1:10" hidden="1">
      <c r="A2954" s="115" t="s">
        <v>3234</v>
      </c>
      <c r="B2954" s="115" t="str">
        <f t="shared" si="46"/>
        <v>LIMPEZA DE PAINEIS DE ACO ESCOVADO</v>
      </c>
      <c r="C2954" s="115" t="s">
        <v>3235</v>
      </c>
      <c r="I2954" s="115" t="s">
        <v>16</v>
      </c>
      <c r="J2954" s="115">
        <v>7.15</v>
      </c>
    </row>
    <row r="2955" spans="1:10" hidden="1">
      <c r="A2955" s="115" t="s">
        <v>3236</v>
      </c>
      <c r="B2955" s="115" t="str">
        <f t="shared" si="46"/>
        <v>LIMPEZA DE PAINEIS DE ACO ESCOVADO</v>
      </c>
      <c r="C2955" s="115" t="s">
        <v>3235</v>
      </c>
      <c r="I2955" s="115" t="s">
        <v>16</v>
      </c>
      <c r="J2955" s="115">
        <v>6.2</v>
      </c>
    </row>
    <row r="2956" spans="1:10" hidden="1">
      <c r="A2956" s="115" t="s">
        <v>3237</v>
      </c>
      <c r="B2956" s="115" t="str">
        <f t="shared" si="46"/>
        <v>LIMPEZA DE CAIXA D'AGUA OU CISTERNA,COM CAPACIDADE ATE 1000L,INCLUSIVE DESINFECCAO CONFORME NORMAS DO INEA</v>
      </c>
      <c r="C2956" s="115" t="s">
        <v>36456</v>
      </c>
      <c r="D2956" s="115" t="s">
        <v>36457</v>
      </c>
      <c r="I2956" s="115" t="s">
        <v>6</v>
      </c>
      <c r="J2956" s="115">
        <v>298.45</v>
      </c>
    </row>
    <row r="2957" spans="1:10" hidden="1">
      <c r="A2957" s="115" t="s">
        <v>3238</v>
      </c>
      <c r="B2957" s="115" t="str">
        <f t="shared" si="46"/>
        <v>LIMPEZA DE CAIXA D'AGUA OU CISTERNA,COM CAPACIDADE ATE 1000L,INCLUSIVE DESINFECCAO CONFORME NORMAS DO INEA</v>
      </c>
      <c r="C2957" s="115" t="s">
        <v>36456</v>
      </c>
      <c r="D2957" s="115" t="s">
        <v>36457</v>
      </c>
      <c r="I2957" s="115" t="s">
        <v>6</v>
      </c>
      <c r="J2957" s="115">
        <v>259.31</v>
      </c>
    </row>
    <row r="2958" spans="1:10" hidden="1">
      <c r="A2958" s="115" t="s">
        <v>3239</v>
      </c>
      <c r="B2958" s="115" t="str">
        <f t="shared" si="46"/>
        <v>LIMPEZA DE CAIXA D'AGUA OU CISTERNA,COM CAPACIDADE DE 1001 A 2000L,INCLUSIVE DESINFECCAO CONFORME NORMAS DO INEA</v>
      </c>
      <c r="C2958" s="115" t="s">
        <v>36458</v>
      </c>
      <c r="D2958" s="115" t="s">
        <v>36459</v>
      </c>
      <c r="I2958" s="115" t="s">
        <v>6</v>
      </c>
      <c r="J2958" s="115">
        <v>447.67</v>
      </c>
    </row>
    <row r="2959" spans="1:10" hidden="1">
      <c r="A2959" s="115" t="s">
        <v>3240</v>
      </c>
      <c r="B2959" s="115" t="str">
        <f t="shared" si="46"/>
        <v>LIMPEZA DE CAIXA D'AGUA OU CISTERNA,COM CAPACIDADE DE 1001 A 2000L,INCLUSIVE DESINFECCAO CONFORME NORMAS DO INEA</v>
      </c>
      <c r="C2959" s="115" t="s">
        <v>36458</v>
      </c>
      <c r="D2959" s="115" t="s">
        <v>36459</v>
      </c>
      <c r="I2959" s="115" t="s">
        <v>6</v>
      </c>
      <c r="J2959" s="115">
        <v>388.96</v>
      </c>
    </row>
    <row r="2960" spans="1:10" hidden="1">
      <c r="A2960" s="115" t="s">
        <v>3241</v>
      </c>
      <c r="B2960" s="115" t="str">
        <f t="shared" si="46"/>
        <v>LIMPEZA DE CAIXA D'AGUA OU CISTERNA,COM CAPACIDADE DE 2001 A 20000L,INCLUSIVE DESINFECCAO CONFORME NORMAS DO INEA</v>
      </c>
      <c r="C2960" s="115" t="s">
        <v>36460</v>
      </c>
      <c r="D2960" s="115" t="s">
        <v>36461</v>
      </c>
      <c r="I2960" s="115" t="s">
        <v>6</v>
      </c>
      <c r="J2960" s="115">
        <v>650.44000000000005</v>
      </c>
    </row>
    <row r="2961" spans="1:10" hidden="1">
      <c r="A2961" s="115" t="s">
        <v>3242</v>
      </c>
      <c r="B2961" s="115" t="str">
        <f t="shared" si="46"/>
        <v>LIMPEZA DE CAIXA D'AGUA OU CISTERNA,COM CAPACIDADE DE 2001 A 20000L,INCLUSIVE DESINFECCAO CONFORME NORMAS DO INEA</v>
      </c>
      <c r="C2961" s="115" t="s">
        <v>36460</v>
      </c>
      <c r="D2961" s="115" t="s">
        <v>36461</v>
      </c>
      <c r="I2961" s="115" t="s">
        <v>6</v>
      </c>
      <c r="J2961" s="115">
        <v>565.14</v>
      </c>
    </row>
    <row r="2962" spans="1:10" hidden="1">
      <c r="A2962" s="115" t="s">
        <v>3243</v>
      </c>
      <c r="B2962" s="115" t="str">
        <f t="shared" si="46"/>
        <v>LIMPEZA DE CAIXA D'AGUA OU CISTERNA,COM CAPACIDADE DE 20001A 60000L,INCLUSIVE DESINFECCAO CONFORME NORMAS DO INEA</v>
      </c>
      <c r="C2962" s="115" t="s">
        <v>36462</v>
      </c>
      <c r="D2962" s="115" t="s">
        <v>36463</v>
      </c>
      <c r="I2962" s="115" t="s">
        <v>6</v>
      </c>
      <c r="J2962" s="115">
        <v>895.34</v>
      </c>
    </row>
    <row r="2963" spans="1:10" hidden="1">
      <c r="A2963" s="115" t="s">
        <v>3244</v>
      </c>
      <c r="B2963" s="115" t="str">
        <f t="shared" si="46"/>
        <v>LIMPEZA DE CAIXA D'AGUA OU CISTERNA,COM CAPACIDADE DE 20001A 60000L,INCLUSIVE DESINFECCAO CONFORME NORMAS DO INEA</v>
      </c>
      <c r="C2963" s="115" t="s">
        <v>36462</v>
      </c>
      <c r="D2963" s="115" t="s">
        <v>36463</v>
      </c>
      <c r="I2963" s="115" t="s">
        <v>6</v>
      </c>
      <c r="J2963" s="115">
        <v>777.92</v>
      </c>
    </row>
    <row r="2964" spans="1:10" hidden="1">
      <c r="A2964" s="115" t="s">
        <v>3245</v>
      </c>
      <c r="B2964" s="115" t="str">
        <f t="shared" si="46"/>
        <v>APICOAMENTO DE MEIOS-FIOS,UTILIZANDO PONTEIRO,CONSIDERANDO ESPELHO DE 15CM,FACE E ARESTA</v>
      </c>
      <c r="C2964" s="115" t="s">
        <v>36464</v>
      </c>
      <c r="D2964" s="115" t="s">
        <v>36465</v>
      </c>
      <c r="I2964" s="115" t="s">
        <v>58</v>
      </c>
      <c r="J2964" s="115">
        <v>22.32</v>
      </c>
    </row>
    <row r="2965" spans="1:10" hidden="1">
      <c r="A2965" s="115" t="s">
        <v>3246</v>
      </c>
      <c r="B2965" s="115" t="str">
        <f t="shared" si="46"/>
        <v>APICOAMENTO DE MEIOS-FIOS,UTILIZANDO PONTEIRO,CONSIDERANDO ESPELHO DE 15CM,FACE E ARESTA</v>
      </c>
      <c r="C2965" s="115" t="s">
        <v>36464</v>
      </c>
      <c r="D2965" s="115" t="s">
        <v>36465</v>
      </c>
      <c r="I2965" s="115" t="s">
        <v>58</v>
      </c>
      <c r="J2965" s="115">
        <v>19.329999999999998</v>
      </c>
    </row>
    <row r="2966" spans="1:10" hidden="1">
      <c r="A2966" s="115" t="s">
        <v>3247</v>
      </c>
      <c r="B2966" s="115" t="str">
        <f t="shared" si="46"/>
        <v>APICOAMENTO DE CONCRETO OU PISO CIMENTADO</v>
      </c>
      <c r="C2966" s="115" t="s">
        <v>3248</v>
      </c>
      <c r="I2966" s="115" t="s">
        <v>16</v>
      </c>
      <c r="J2966" s="115">
        <v>55.38</v>
      </c>
    </row>
    <row r="2967" spans="1:10" hidden="1">
      <c r="A2967" s="115" t="s">
        <v>3249</v>
      </c>
      <c r="B2967" s="115" t="str">
        <f t="shared" si="46"/>
        <v>APICOAMENTO DE CONCRETO OU PISO CIMENTADO</v>
      </c>
      <c r="C2967" s="115" t="s">
        <v>3248</v>
      </c>
      <c r="I2967" s="115" t="s">
        <v>16</v>
      </c>
      <c r="J2967" s="115">
        <v>47.97</v>
      </c>
    </row>
    <row r="2968" spans="1:10" hidden="1">
      <c r="A2968" s="115" t="s">
        <v>3250</v>
      </c>
      <c r="B2968" s="115" t="str">
        <f t="shared" si="46"/>
        <v>APICOAMENTO PARA EXECUCAO DE CONCRETO APARENTE EM SUPERFICIES HORIZONTAIS SUPERIORES(TETOS)</v>
      </c>
      <c r="C2968" s="115" t="s">
        <v>36466</v>
      </c>
      <c r="D2968" s="115" t="s">
        <v>36467</v>
      </c>
      <c r="I2968" s="115" t="s">
        <v>16</v>
      </c>
      <c r="J2968" s="115">
        <v>276.89999999999998</v>
      </c>
    </row>
    <row r="2969" spans="1:10" hidden="1">
      <c r="A2969" s="115" t="s">
        <v>3251</v>
      </c>
      <c r="B2969" s="115" t="str">
        <f t="shared" si="46"/>
        <v>APICOAMENTO PARA EXECUCAO DE CONCRETO APARENTE EM SUPERFICIES HORIZONTAIS SUPERIORES(TETOS)</v>
      </c>
      <c r="C2969" s="115" t="s">
        <v>36466</v>
      </c>
      <c r="D2969" s="115" t="s">
        <v>36467</v>
      </c>
      <c r="I2969" s="115" t="s">
        <v>16</v>
      </c>
      <c r="J2969" s="115">
        <v>239.85</v>
      </c>
    </row>
    <row r="2970" spans="1:10" hidden="1">
      <c r="A2970" s="115" t="s">
        <v>3252</v>
      </c>
      <c r="B2970" s="115" t="str">
        <f t="shared" si="46"/>
        <v>APICOAMENTO PARA EXECUCAO DE CONCRETO APARENTE EM SUPERFICIES VERTICAIS</v>
      </c>
      <c r="C2970" s="115" t="s">
        <v>36466</v>
      </c>
      <c r="D2970" s="115" t="s">
        <v>36468</v>
      </c>
      <c r="I2970" s="115" t="s">
        <v>16</v>
      </c>
      <c r="J2970" s="115">
        <v>92.3</v>
      </c>
    </row>
    <row r="2971" spans="1:10" hidden="1">
      <c r="A2971" s="115" t="s">
        <v>3253</v>
      </c>
      <c r="B2971" s="115" t="str">
        <f t="shared" si="46"/>
        <v>APICOAMENTO PARA EXECUCAO DE CONCRETO APARENTE EM SUPERFICIES VERTICAIS</v>
      </c>
      <c r="C2971" s="115" t="s">
        <v>36466</v>
      </c>
      <c r="D2971" s="115" t="s">
        <v>36468</v>
      </c>
      <c r="I2971" s="115" t="s">
        <v>16</v>
      </c>
      <c r="J2971" s="115">
        <v>79.95</v>
      </c>
    </row>
    <row r="2972" spans="1:10" hidden="1">
      <c r="A2972" s="115" t="s">
        <v>3254</v>
      </c>
      <c r="B2972" s="115" t="str">
        <f t="shared" si="46"/>
        <v>APICOAMENTO DE CONCRETO,EM SUPERFICIES VERTICIAS,INCLUSIVE CORRECAO DE FALHAS</v>
      </c>
      <c r="C2972" s="115" t="s">
        <v>36469</v>
      </c>
      <c r="D2972" s="115" t="s">
        <v>36470</v>
      </c>
      <c r="I2972" s="115" t="s">
        <v>16</v>
      </c>
      <c r="J2972" s="115">
        <v>92.3</v>
      </c>
    </row>
    <row r="2973" spans="1:10" hidden="1">
      <c r="A2973" s="115" t="s">
        <v>3255</v>
      </c>
      <c r="B2973" s="115" t="str">
        <f t="shared" si="46"/>
        <v>APICOAMENTO DE CONCRETO,EM SUPERFICIES VERTICIAS,INCLUSIVE CORRECAO DE FALHAS</v>
      </c>
      <c r="C2973" s="115" t="s">
        <v>36469</v>
      </c>
      <c r="D2973" s="115" t="s">
        <v>36470</v>
      </c>
      <c r="I2973" s="115" t="s">
        <v>16</v>
      </c>
      <c r="J2973" s="115">
        <v>79.95</v>
      </c>
    </row>
    <row r="2974" spans="1:10" hidden="1">
      <c r="A2974" s="115" t="s">
        <v>3256</v>
      </c>
      <c r="B2974" s="115" t="str">
        <f t="shared" si="46"/>
        <v>APICOAMENTO DE CONCRETO,EM SUPERFICIES HORIZONTAIS(TETO),INCLUSIVE CORRECAO DE FALHAS</v>
      </c>
      <c r="C2974" s="115" t="s">
        <v>36471</v>
      </c>
      <c r="D2974" s="115" t="s">
        <v>36472</v>
      </c>
      <c r="I2974" s="115" t="s">
        <v>16</v>
      </c>
      <c r="J2974" s="115">
        <v>184.6</v>
      </c>
    </row>
    <row r="2975" spans="1:10" hidden="1">
      <c r="A2975" s="115" t="s">
        <v>3257</v>
      </c>
      <c r="B2975" s="115" t="str">
        <f t="shared" si="46"/>
        <v>APICOAMENTO DE CONCRETO,EM SUPERFICIES HORIZONTAIS(TETO),INCLUSIVE CORRECAO DE FALHAS</v>
      </c>
      <c r="C2975" s="115" t="s">
        <v>36471</v>
      </c>
      <c r="D2975" s="115" t="s">
        <v>36472</v>
      </c>
      <c r="I2975" s="115" t="s">
        <v>16</v>
      </c>
      <c r="J2975" s="115">
        <v>159.9</v>
      </c>
    </row>
    <row r="2976" spans="1:10" hidden="1">
      <c r="A2976" s="115" t="s">
        <v>3258</v>
      </c>
      <c r="B2976" s="115" t="str">
        <f t="shared" si="46"/>
        <v>FURACAO EM CONCRETO COM FURADEIRA MANUAL E BROCA DE WIDIA DE DIAMETRO ATE 1/2"</v>
      </c>
      <c r="C2976" s="115" t="s">
        <v>36473</v>
      </c>
      <c r="D2976" s="115" t="s">
        <v>36474</v>
      </c>
      <c r="I2976" s="115" t="s">
        <v>58</v>
      </c>
      <c r="J2976" s="115">
        <v>11.77</v>
      </c>
    </row>
    <row r="2977" spans="1:10" hidden="1">
      <c r="A2977" s="115" t="s">
        <v>3259</v>
      </c>
      <c r="B2977" s="115" t="str">
        <f t="shared" si="46"/>
        <v>FURACAO EM CONCRETO COM FURADEIRA MANUAL E BROCA DE WIDIA DE DIAMETRO ATE 1/2"</v>
      </c>
      <c r="C2977" s="115" t="s">
        <v>36473</v>
      </c>
      <c r="D2977" s="115" t="s">
        <v>36474</v>
      </c>
      <c r="I2977" s="115" t="s">
        <v>58</v>
      </c>
      <c r="J2977" s="115">
        <v>10.54</v>
      </c>
    </row>
    <row r="2978" spans="1:10" hidden="1">
      <c r="A2978" s="115" t="s">
        <v>3260</v>
      </c>
      <c r="B2978" s="115" t="str">
        <f t="shared" si="46"/>
        <v>FURACAO EM CONCRETO COM FURADEIRA MANUAL E BROCA DE WIDIA DE DIAMETRO DE 5/8"</v>
      </c>
      <c r="C2978" s="115" t="s">
        <v>36473</v>
      </c>
      <c r="D2978" s="115" t="s">
        <v>36475</v>
      </c>
      <c r="I2978" s="115" t="s">
        <v>58</v>
      </c>
      <c r="J2978" s="115">
        <v>12.15</v>
      </c>
    </row>
    <row r="2979" spans="1:10" hidden="1">
      <c r="A2979" s="115" t="s">
        <v>3261</v>
      </c>
      <c r="B2979" s="115" t="str">
        <f t="shared" si="46"/>
        <v>FURACAO EM CONCRETO COM FURADEIRA MANUAL E BROCA DE WIDIA DE DIAMETRO DE 5/8"</v>
      </c>
      <c r="C2979" s="115" t="s">
        <v>36473</v>
      </c>
      <c r="D2979" s="115" t="s">
        <v>36475</v>
      </c>
      <c r="I2979" s="115" t="s">
        <v>58</v>
      </c>
      <c r="J2979" s="115">
        <v>10.87</v>
      </c>
    </row>
    <row r="2980" spans="1:10" hidden="1">
      <c r="A2980" s="115" t="s">
        <v>3262</v>
      </c>
      <c r="B2980" s="115" t="str">
        <f t="shared" si="46"/>
        <v>FURACAO EM CONCRETO COM FURADEIRA MANUAL E BROCA DE WIDIA DE DIAMETRO DE 3/4"</v>
      </c>
      <c r="C2980" s="115" t="s">
        <v>36473</v>
      </c>
      <c r="D2980" s="115" t="s">
        <v>36476</v>
      </c>
      <c r="I2980" s="115" t="s">
        <v>58</v>
      </c>
      <c r="J2980" s="115">
        <v>13.01</v>
      </c>
    </row>
    <row r="2981" spans="1:10" hidden="1">
      <c r="A2981" s="115" t="s">
        <v>3263</v>
      </c>
      <c r="B2981" s="115" t="str">
        <f t="shared" si="46"/>
        <v>FURACAO EM CONCRETO COM FURADEIRA MANUAL E BROCA DE WIDIA DE DIAMETRO DE 3/4"</v>
      </c>
      <c r="C2981" s="115" t="s">
        <v>36473</v>
      </c>
      <c r="D2981" s="115" t="s">
        <v>36476</v>
      </c>
      <c r="I2981" s="115" t="s">
        <v>58</v>
      </c>
      <c r="J2981" s="115">
        <v>11.63</v>
      </c>
    </row>
    <row r="2982" spans="1:10" hidden="1">
      <c r="A2982" s="115" t="s">
        <v>3264</v>
      </c>
      <c r="B2982" s="115" t="str">
        <f t="shared" si="46"/>
        <v>FURACAO EM CONCRETO COM FURADEIRA MANUAL E BROCA DE WIDIA DE DIAMETRO DE 1"</v>
      </c>
      <c r="C2982" s="115" t="s">
        <v>36473</v>
      </c>
      <c r="D2982" s="115" t="s">
        <v>36477</v>
      </c>
      <c r="I2982" s="115" t="s">
        <v>58</v>
      </c>
      <c r="J2982" s="115">
        <v>16.36</v>
      </c>
    </row>
    <row r="2983" spans="1:10" hidden="1">
      <c r="A2983" s="115" t="s">
        <v>3265</v>
      </c>
      <c r="B2983" s="115" t="str">
        <f t="shared" si="46"/>
        <v>FURACAO EM CONCRETO COM FURADEIRA MANUAL E BROCA DE WIDIA DE DIAMETRO DE 1"</v>
      </c>
      <c r="C2983" s="115" t="s">
        <v>36473</v>
      </c>
      <c r="D2983" s="115" t="s">
        <v>36477</v>
      </c>
      <c r="I2983" s="115" t="s">
        <v>58</v>
      </c>
      <c r="J2983" s="115">
        <v>14.61</v>
      </c>
    </row>
    <row r="2984" spans="1:10" hidden="1">
      <c r="A2984" s="115" t="s">
        <v>3266</v>
      </c>
      <c r="B2984" s="115" t="str">
        <f t="shared" si="46"/>
        <v>FURACAO EM CONCRETO COM FURADEIRA MANUAL E BROCA DE WIDIA DE DIAMETRO DE 1.1/2"</v>
      </c>
      <c r="C2984" s="115" t="s">
        <v>36473</v>
      </c>
      <c r="D2984" s="115" t="s">
        <v>36478</v>
      </c>
      <c r="I2984" s="115" t="s">
        <v>58</v>
      </c>
      <c r="J2984" s="115">
        <v>33.64</v>
      </c>
    </row>
    <row r="2985" spans="1:10" hidden="1">
      <c r="A2985" s="115" t="s">
        <v>3267</v>
      </c>
      <c r="B2985" s="115" t="str">
        <f t="shared" si="46"/>
        <v>FURACAO EM CONCRETO COM FURADEIRA MANUAL E BROCA DE WIDIA DE DIAMETRO DE 1.1/2"</v>
      </c>
      <c r="C2985" s="115" t="s">
        <v>36473</v>
      </c>
      <c r="D2985" s="115" t="s">
        <v>36478</v>
      </c>
      <c r="I2985" s="115" t="s">
        <v>58</v>
      </c>
      <c r="J2985" s="115">
        <v>30.14</v>
      </c>
    </row>
    <row r="2986" spans="1:10" hidden="1">
      <c r="A2986" s="115" t="s">
        <v>3268</v>
      </c>
      <c r="B2986" s="115" t="str">
        <f t="shared" si="46"/>
        <v>FURACAO DE CONCRETO,A PONTEIRO,TENDO O FURO 5X5X7CM</v>
      </c>
      <c r="C2986" s="115" t="s">
        <v>3269</v>
      </c>
      <c r="I2986" s="115" t="s">
        <v>3270</v>
      </c>
      <c r="J2986" s="115">
        <v>32.32</v>
      </c>
    </row>
    <row r="2987" spans="1:10" hidden="1">
      <c r="A2987" s="115" t="s">
        <v>3271</v>
      </c>
      <c r="B2987" s="115" t="str">
        <f t="shared" si="46"/>
        <v>FURACAO DE CONCRETO,A PONTEIRO,TENDO O FURO 5X5X7CM</v>
      </c>
      <c r="C2987" s="115" t="s">
        <v>3269</v>
      </c>
      <c r="I2987" s="115" t="s">
        <v>3270</v>
      </c>
      <c r="J2987" s="115">
        <v>28.01</v>
      </c>
    </row>
    <row r="2988" spans="1:10" hidden="1">
      <c r="A2988" s="115" t="s">
        <v>3272</v>
      </c>
      <c r="B2988" s="115" t="str">
        <f t="shared" si="46"/>
        <v>FURACAO DE CONCRETO,A PONTEIRO,TENDO O FURO 10X10X15CM</v>
      </c>
      <c r="C2988" s="115" t="s">
        <v>3273</v>
      </c>
      <c r="I2988" s="115" t="s">
        <v>6</v>
      </c>
      <c r="J2988" s="115">
        <v>72.72</v>
      </c>
    </row>
    <row r="2989" spans="1:10" hidden="1">
      <c r="A2989" s="115" t="s">
        <v>3274</v>
      </c>
      <c r="B2989" s="115" t="str">
        <f t="shared" si="46"/>
        <v>FURACAO DE CONCRETO,A PONTEIRO,TENDO O FURO 10X10X15CM</v>
      </c>
      <c r="C2989" s="115" t="s">
        <v>3273</v>
      </c>
      <c r="I2989" s="115" t="s">
        <v>6</v>
      </c>
      <c r="J2989" s="115">
        <v>63.03</v>
      </c>
    </row>
    <row r="2990" spans="1:10" hidden="1">
      <c r="A2990" s="115" t="s">
        <v>3275</v>
      </c>
      <c r="B2990" s="115" t="str">
        <f t="shared" si="46"/>
        <v>TIRO COM PISTOLA PARA FIXACAO DE PINO DE 1/4" EM CONCRETO ARMADO,INCLUSIVE O PINO E 0,50M DE FITA PERFURADA.FORNECIMENTO E COLOCACAO</v>
      </c>
      <c r="C2990" s="115" t="s">
        <v>36479</v>
      </c>
      <c r="D2990" s="115" t="s">
        <v>36480</v>
      </c>
      <c r="E2990" s="115" t="s">
        <v>36481</v>
      </c>
      <c r="I2990" s="115" t="s">
        <v>6</v>
      </c>
      <c r="J2990" s="115">
        <v>1.92</v>
      </c>
    </row>
    <row r="2991" spans="1:10" hidden="1">
      <c r="A2991" s="115" t="s">
        <v>3276</v>
      </c>
      <c r="B2991" s="115" t="str">
        <f t="shared" si="46"/>
        <v>TIRO COM PISTOLA PARA FIXACAO DE PINO DE 1/4" EM CONCRETO ARMADO,INCLUSIVE O PINO E 0,50M DE FITA PERFURADA.FORNECIMENTO E COLOCACAO</v>
      </c>
      <c r="C2991" s="115" t="s">
        <v>36479</v>
      </c>
      <c r="D2991" s="115" t="s">
        <v>36480</v>
      </c>
      <c r="E2991" s="115" t="s">
        <v>36481</v>
      </c>
      <c r="I2991" s="115" t="s">
        <v>6</v>
      </c>
      <c r="J2991" s="115">
        <v>1.87</v>
      </c>
    </row>
    <row r="2992" spans="1:10" hidden="1">
      <c r="A2992" s="115" t="s">
        <v>3277</v>
      </c>
      <c r="B2992" s="115" t="str">
        <f t="shared" si="46"/>
        <v>CORTE EM ALVENARIA DE TIJOLO,PARA COLOCACAO DE CAIXA DE 0,25X0,25X0,12M,INCLUSIVE ARREMATES DE RECOMPOSICAO</v>
      </c>
      <c r="C2992" s="115" t="s">
        <v>36482</v>
      </c>
      <c r="D2992" s="115" t="s">
        <v>36483</v>
      </c>
      <c r="I2992" s="115" t="s">
        <v>6</v>
      </c>
      <c r="J2992" s="115">
        <v>11.16</v>
      </c>
    </row>
    <row r="2993" spans="1:10" hidden="1">
      <c r="A2993" s="115" t="s">
        <v>3278</v>
      </c>
      <c r="B2993" s="115" t="str">
        <f t="shared" si="46"/>
        <v>CORTE EM ALVENARIA DE TIJOLO,PARA COLOCACAO DE CAIXA DE 0,25X0,25X0,12M,INCLUSIVE ARREMATES DE RECOMPOSICAO</v>
      </c>
      <c r="C2993" s="115" t="s">
        <v>36482</v>
      </c>
      <c r="D2993" s="115" t="s">
        <v>36483</v>
      </c>
      <c r="I2993" s="115" t="s">
        <v>6</v>
      </c>
      <c r="J2993" s="115">
        <v>9.66</v>
      </c>
    </row>
    <row r="2994" spans="1:10" hidden="1">
      <c r="A2994" s="115" t="s">
        <v>3279</v>
      </c>
      <c r="B2994" s="115" t="str">
        <f t="shared" si="46"/>
        <v>CORTE EM ALVENARIA DE TIJOLO,PARA COLOCACAO DE CAIXA DE 0,35X0,45X0,15M,INCLUSIVE ARREMATES DE RECOMPOSICAO</v>
      </c>
      <c r="C2994" s="115" t="s">
        <v>36484</v>
      </c>
      <c r="D2994" s="115" t="s">
        <v>36485</v>
      </c>
      <c r="I2994" s="115" t="s">
        <v>6</v>
      </c>
      <c r="J2994" s="115">
        <v>22.32</v>
      </c>
    </row>
    <row r="2995" spans="1:10" hidden="1">
      <c r="A2995" s="115" t="s">
        <v>3280</v>
      </c>
      <c r="B2995" s="115" t="str">
        <f t="shared" si="46"/>
        <v>CORTE EM ALVENARIA DE TIJOLO,PARA COLOCACAO DE CAIXA DE 0,35X0,45X0,15M,INCLUSIVE ARREMATES DE RECOMPOSICAO</v>
      </c>
      <c r="C2995" s="115" t="s">
        <v>36484</v>
      </c>
      <c r="D2995" s="115" t="s">
        <v>36485</v>
      </c>
      <c r="I2995" s="115" t="s">
        <v>6</v>
      </c>
      <c r="J2995" s="115">
        <v>19.329999999999998</v>
      </c>
    </row>
    <row r="2996" spans="1:10" hidden="1">
      <c r="A2996" s="115" t="s">
        <v>3281</v>
      </c>
      <c r="B2996" s="115" t="str">
        <f t="shared" si="46"/>
        <v>CORTE EM ALVENARIA DE TIJOLO,PARA COLOCACAO DE CAIXA DE 0,50X1,00X0,15M,INCLUSIVE ARREMATES DE RECOMPOSICAO</v>
      </c>
      <c r="C2996" s="115" t="s">
        <v>36486</v>
      </c>
      <c r="D2996" s="115" t="s">
        <v>36487</v>
      </c>
      <c r="I2996" s="115" t="s">
        <v>6</v>
      </c>
      <c r="J2996" s="115">
        <v>44.64</v>
      </c>
    </row>
    <row r="2997" spans="1:10" hidden="1">
      <c r="A2997" s="115" t="s">
        <v>3282</v>
      </c>
      <c r="B2997" s="115" t="str">
        <f t="shared" si="46"/>
        <v>CORTE EM ALVENARIA DE TIJOLO,PARA COLOCACAO DE CAIXA DE 0,50X1,00X0,15M,INCLUSIVE ARREMATES DE RECOMPOSICAO</v>
      </c>
      <c r="C2997" s="115" t="s">
        <v>36486</v>
      </c>
      <c r="D2997" s="115" t="s">
        <v>36487</v>
      </c>
      <c r="I2997" s="115" t="s">
        <v>6</v>
      </c>
      <c r="J2997" s="115">
        <v>38.659999999999997</v>
      </c>
    </row>
    <row r="2998" spans="1:10" hidden="1">
      <c r="A2998" s="115" t="s">
        <v>3283</v>
      </c>
      <c r="B2998" s="115" t="str">
        <f t="shared" si="46"/>
        <v>CORTE EM ALVENARIA DE TIJOLO,PARA COLOCACAO DE CAIXA DE 1,00X1,00X0,15M,INCLUSIVE ARREMATES DE RECOMPOSICAO</v>
      </c>
      <c r="C2998" s="115" t="s">
        <v>36488</v>
      </c>
      <c r="D2998" s="115" t="s">
        <v>36487</v>
      </c>
      <c r="I2998" s="115" t="s">
        <v>6</v>
      </c>
      <c r="J2998" s="115">
        <v>100.44</v>
      </c>
    </row>
    <row r="2999" spans="1:10" hidden="1">
      <c r="A2999" s="115" t="s">
        <v>3284</v>
      </c>
      <c r="B2999" s="115" t="str">
        <f t="shared" si="46"/>
        <v>CORTE EM ALVENARIA DE TIJOLO,PARA COLOCACAO DE CAIXA DE 1,00X1,00X0,15M,INCLUSIVE ARREMATES DE RECOMPOSICAO</v>
      </c>
      <c r="C2999" s="115" t="s">
        <v>36488</v>
      </c>
      <c r="D2999" s="115" t="s">
        <v>36487</v>
      </c>
      <c r="I2999" s="115" t="s">
        <v>6</v>
      </c>
      <c r="J2999" s="115">
        <v>86.99</v>
      </c>
    </row>
    <row r="3000" spans="1:10" hidden="1">
      <c r="A3000" s="115" t="s">
        <v>3285</v>
      </c>
      <c r="B3000" s="115" t="str">
        <f t="shared" si="46"/>
        <v>CORTE EM TETO DE GESSO COM MAQUITA</v>
      </c>
      <c r="C3000" s="115" t="s">
        <v>3286</v>
      </c>
      <c r="I3000" s="115" t="s">
        <v>58</v>
      </c>
      <c r="J3000" s="115">
        <v>7.81</v>
      </c>
    </row>
    <row r="3001" spans="1:10" hidden="1">
      <c r="A3001" s="115" t="s">
        <v>3287</v>
      </c>
      <c r="B3001" s="115" t="str">
        <f t="shared" si="46"/>
        <v>CORTE EM TETO DE GESSO COM MAQUITA</v>
      </c>
      <c r="C3001" s="115" t="s">
        <v>3286</v>
      </c>
      <c r="I3001" s="115" t="s">
        <v>58</v>
      </c>
      <c r="J3001" s="115">
        <v>6.76</v>
      </c>
    </row>
    <row r="3002" spans="1:10" hidden="1">
      <c r="A3002" s="115" t="s">
        <v>3288</v>
      </c>
      <c r="B3002" s="115" t="str">
        <f t="shared" si="46"/>
        <v>CORTE EM PISOS DE MARMORE,MARMORITE OU CERAMICA COM MAQUITA</v>
      </c>
      <c r="C3002" s="115" t="s">
        <v>3289</v>
      </c>
      <c r="I3002" s="115" t="s">
        <v>58</v>
      </c>
      <c r="J3002" s="115">
        <v>13.39</v>
      </c>
    </row>
    <row r="3003" spans="1:10" hidden="1">
      <c r="A3003" s="115" t="s">
        <v>3290</v>
      </c>
      <c r="B3003" s="115" t="str">
        <f t="shared" si="46"/>
        <v>CORTE EM PISOS DE MARMORE,MARMORITE OU CERAMICA COM MAQUITA</v>
      </c>
      <c r="C3003" s="115" t="s">
        <v>3289</v>
      </c>
      <c r="I3003" s="115" t="s">
        <v>58</v>
      </c>
      <c r="J3003" s="115">
        <v>11.59</v>
      </c>
    </row>
    <row r="3004" spans="1:10" hidden="1">
      <c r="A3004" s="115" t="s">
        <v>3291</v>
      </c>
      <c r="B3004" s="115" t="str">
        <f t="shared" si="46"/>
        <v>ARRUMACAO DE MATERIAL ROCHOSO,EM BLOCOS ATE 15KG,EM PILHAS REGULARES,REFERINDO-SE O CUSTO AO MATERIAL SOLTO</v>
      </c>
      <c r="C3004" s="115" t="s">
        <v>36489</v>
      </c>
      <c r="D3004" s="115" t="s">
        <v>36490</v>
      </c>
      <c r="I3004" s="115" t="s">
        <v>31</v>
      </c>
      <c r="J3004" s="115">
        <v>21.81</v>
      </c>
    </row>
    <row r="3005" spans="1:10" hidden="1">
      <c r="A3005" s="115" t="s">
        <v>3292</v>
      </c>
      <c r="B3005" s="115" t="str">
        <f t="shared" si="46"/>
        <v>ARRUMACAO DE MATERIAL ROCHOSO,EM BLOCOS ATE 15KG,EM PILHAS REGULARES,REFERINDO-SE O CUSTO AO MATERIAL SOLTO</v>
      </c>
      <c r="C3005" s="115" t="s">
        <v>36489</v>
      </c>
      <c r="D3005" s="115" t="s">
        <v>36490</v>
      </c>
      <c r="I3005" s="115" t="s">
        <v>31</v>
      </c>
      <c r="J3005" s="115">
        <v>18.91</v>
      </c>
    </row>
    <row r="3006" spans="1:10" hidden="1">
      <c r="A3006" s="115" t="s">
        <v>3293</v>
      </c>
      <c r="B3006" s="115" t="str">
        <f t="shared" si="46"/>
        <v>LIMPEZA DE SUPERFICIE DE CONCRETO E DA ARMADURA,COM ESCOVA DE ACO,APOS RETIRADA DO CAPEAMENTO,EXCLUSIVE ESTE</v>
      </c>
      <c r="C3006" s="115" t="s">
        <v>36491</v>
      </c>
      <c r="D3006" s="115" t="s">
        <v>36492</v>
      </c>
      <c r="I3006" s="115" t="s">
        <v>16</v>
      </c>
      <c r="J3006" s="115">
        <v>24.24</v>
      </c>
    </row>
    <row r="3007" spans="1:10" hidden="1">
      <c r="A3007" s="115" t="s">
        <v>3294</v>
      </c>
      <c r="B3007" s="115" t="str">
        <f t="shared" si="46"/>
        <v>LIMPEZA DE SUPERFICIE DE CONCRETO E DA ARMADURA,COM ESCOVA DE ACO,APOS RETIRADA DO CAPEAMENTO,EXCLUSIVE ESTE</v>
      </c>
      <c r="C3007" s="115" t="s">
        <v>36491</v>
      </c>
      <c r="D3007" s="115" t="s">
        <v>36492</v>
      </c>
      <c r="I3007" s="115" t="s">
        <v>16</v>
      </c>
      <c r="J3007" s="115">
        <v>21.01</v>
      </c>
    </row>
    <row r="3008" spans="1:10" hidden="1">
      <c r="A3008" s="115" t="s">
        <v>3295</v>
      </c>
      <c r="B3008" s="115" t="str">
        <f t="shared" si="46"/>
        <v>LIXAMENTO DE CONCRETO APARENTE,ANTIGO,SERVICO MANUAL COM LIXA DE CALAFATE</v>
      </c>
      <c r="C3008" s="115" t="s">
        <v>36493</v>
      </c>
      <c r="D3008" s="115" t="s">
        <v>36494</v>
      </c>
      <c r="I3008" s="115" t="s">
        <v>16</v>
      </c>
      <c r="J3008" s="115">
        <v>7.01</v>
      </c>
    </row>
    <row r="3009" spans="1:10" hidden="1">
      <c r="A3009" s="115" t="s">
        <v>3296</v>
      </c>
      <c r="B3009" s="115" t="str">
        <f t="shared" si="46"/>
        <v>LIXAMENTO DE CONCRETO APARENTE,ANTIGO,SERVICO MANUAL COM LIXA DE CALAFATE</v>
      </c>
      <c r="C3009" s="115" t="s">
        <v>36493</v>
      </c>
      <c r="D3009" s="115" t="s">
        <v>36494</v>
      </c>
      <c r="I3009" s="115" t="s">
        <v>16</v>
      </c>
      <c r="J3009" s="115">
        <v>6.19</v>
      </c>
    </row>
    <row r="3010" spans="1:10" hidden="1">
      <c r="A3010" s="115" t="s">
        <v>3297</v>
      </c>
      <c r="B3010" s="115" t="str">
        <f t="shared" si="46"/>
        <v>LIMPEZA DE SUPERFICIE DE CONCRETO APARENTE LISO(ANTIGO),COMAGUA PURA E ESCOVACAO COM ESCOVA DE ACO,UTILIZANDO MANGUEIRA DE 1/2",EXCLUSIVE ANDAIMES</v>
      </c>
      <c r="C3010" s="115" t="s">
        <v>36495</v>
      </c>
      <c r="D3010" s="115" t="s">
        <v>36496</v>
      </c>
      <c r="E3010" s="115" t="s">
        <v>36497</v>
      </c>
      <c r="I3010" s="115" t="s">
        <v>16</v>
      </c>
      <c r="J3010" s="115">
        <v>2.29</v>
      </c>
    </row>
    <row r="3011" spans="1:10" hidden="1">
      <c r="A3011" s="115" t="s">
        <v>3298</v>
      </c>
      <c r="B3011" s="115" t="str">
        <f t="shared" si="46"/>
        <v>LIMPEZA DE SUPERFICIE DE CONCRETO APARENTE LISO(ANTIGO),COMAGUA PURA E ESCOVACAO COM ESCOVA DE ACO,UTILIZANDO MANGUEIRA DE 1/2",EXCLUSIVE ANDAIMES</v>
      </c>
      <c r="C3011" s="115" t="s">
        <v>36495</v>
      </c>
      <c r="D3011" s="115" t="s">
        <v>36496</v>
      </c>
      <c r="E3011" s="115" t="s">
        <v>36497</v>
      </c>
      <c r="I3011" s="115" t="s">
        <v>16</v>
      </c>
      <c r="J3011" s="115">
        <v>1.98</v>
      </c>
    </row>
    <row r="3012" spans="1:10" hidden="1">
      <c r="A3012" s="115" t="s">
        <v>3299</v>
      </c>
      <c r="B3012" s="115" t="str">
        <f t="shared" si="46"/>
        <v>POLIMENTO MANUAL DE PEITORIL DE MARMORITE</v>
      </c>
      <c r="C3012" s="115" t="s">
        <v>3300</v>
      </c>
      <c r="I3012" s="115" t="s">
        <v>58</v>
      </c>
      <c r="J3012" s="115">
        <v>54.17</v>
      </c>
    </row>
    <row r="3013" spans="1:10" hidden="1">
      <c r="A3013" s="115" t="s">
        <v>3301</v>
      </c>
      <c r="B3013" s="115" t="str">
        <f t="shared" ref="B3013:B3076" si="47">C3013&amp;D3013&amp;E3013&amp;F3013&amp;G3013&amp;H3013</f>
        <v>POLIMENTO MANUAL DE PEITORIL DE MARMORITE</v>
      </c>
      <c r="C3013" s="115" t="s">
        <v>3300</v>
      </c>
      <c r="I3013" s="115" t="s">
        <v>58</v>
      </c>
      <c r="J3013" s="115">
        <v>46.92</v>
      </c>
    </row>
    <row r="3014" spans="1:10" hidden="1">
      <c r="A3014" s="115" t="s">
        <v>3302</v>
      </c>
      <c r="B3014" s="115" t="str">
        <f t="shared" si="47"/>
        <v>POLIMENTO MANUAL DE PEITORIL DE MARMORE</v>
      </c>
      <c r="C3014" s="115" t="s">
        <v>3303</v>
      </c>
      <c r="I3014" s="115" t="s">
        <v>58</v>
      </c>
      <c r="J3014" s="115">
        <v>55.52</v>
      </c>
    </row>
    <row r="3015" spans="1:10" hidden="1">
      <c r="A3015" s="115" t="s">
        <v>3304</v>
      </c>
      <c r="B3015" s="115" t="str">
        <f t="shared" si="47"/>
        <v>POLIMENTO MANUAL DE PEITORIL DE MARMORE</v>
      </c>
      <c r="C3015" s="115" t="s">
        <v>3303</v>
      </c>
      <c r="I3015" s="115" t="s">
        <v>58</v>
      </c>
      <c r="J3015" s="115">
        <v>48.09</v>
      </c>
    </row>
    <row r="3016" spans="1:10" hidden="1">
      <c r="A3016" s="115" t="s">
        <v>3305</v>
      </c>
      <c r="B3016" s="115" t="str">
        <f t="shared" si="47"/>
        <v>POLIMENTO MANUAL DE PISO E ESPELHO,EM ESCADA DE MARMORITE</v>
      </c>
      <c r="C3016" s="115" t="s">
        <v>3306</v>
      </c>
      <c r="I3016" s="115" t="s">
        <v>58</v>
      </c>
      <c r="J3016" s="115">
        <v>63.65</v>
      </c>
    </row>
    <row r="3017" spans="1:10" hidden="1">
      <c r="A3017" s="115" t="s">
        <v>3307</v>
      </c>
      <c r="B3017" s="115" t="str">
        <f t="shared" si="47"/>
        <v>POLIMENTO MANUAL DE PISO E ESPELHO,EM ESCADA DE MARMORITE</v>
      </c>
      <c r="C3017" s="115" t="s">
        <v>3306</v>
      </c>
      <c r="I3017" s="115" t="s">
        <v>58</v>
      </c>
      <c r="J3017" s="115">
        <v>55.13</v>
      </c>
    </row>
    <row r="3018" spans="1:10" hidden="1">
      <c r="A3018" s="115" t="s">
        <v>3308</v>
      </c>
      <c r="B3018" s="115" t="str">
        <f t="shared" si="47"/>
        <v>POLIMENTO MANUAL DE RODAPE DE MARMORITE</v>
      </c>
      <c r="C3018" s="115" t="s">
        <v>3309</v>
      </c>
      <c r="I3018" s="115" t="s">
        <v>58</v>
      </c>
      <c r="J3018" s="115">
        <v>66.36</v>
      </c>
    </row>
    <row r="3019" spans="1:10" hidden="1">
      <c r="A3019" s="115" t="s">
        <v>3310</v>
      </c>
      <c r="B3019" s="115" t="str">
        <f t="shared" si="47"/>
        <v>POLIMENTO MANUAL DE RODAPE DE MARMORITE</v>
      </c>
      <c r="C3019" s="115" t="s">
        <v>3309</v>
      </c>
      <c r="I3019" s="115" t="s">
        <v>58</v>
      </c>
      <c r="J3019" s="115">
        <v>57.48</v>
      </c>
    </row>
    <row r="3020" spans="1:10" hidden="1">
      <c r="A3020" s="115" t="s">
        <v>3311</v>
      </c>
      <c r="B3020" s="115" t="str">
        <f t="shared" si="47"/>
        <v>POLIMENTO MANUAL DE RODAPE EM MATERIAL DE ALTA RESISTENCIA</v>
      </c>
      <c r="C3020" s="115" t="s">
        <v>3312</v>
      </c>
      <c r="I3020" s="115" t="s">
        <v>58</v>
      </c>
      <c r="J3020" s="115">
        <v>82.61</v>
      </c>
    </row>
    <row r="3021" spans="1:10" hidden="1">
      <c r="A3021" s="115" t="s">
        <v>3313</v>
      </c>
      <c r="B3021" s="115" t="str">
        <f t="shared" si="47"/>
        <v>POLIMENTO MANUAL DE RODAPE EM MATERIAL DE ALTA RESISTENCIA</v>
      </c>
      <c r="C3021" s="115" t="s">
        <v>3312</v>
      </c>
      <c r="I3021" s="115" t="s">
        <v>58</v>
      </c>
      <c r="J3021" s="115">
        <v>71.56</v>
      </c>
    </row>
    <row r="3022" spans="1:10" hidden="1">
      <c r="A3022" s="115" t="s">
        <v>3314</v>
      </c>
      <c r="B3022" s="115" t="str">
        <f t="shared" si="47"/>
        <v>LIMPEZA E POLIMENTO DE PISO DE ALTA RESISTENCIA,ANTIGO,USANDO ESTUQUE COM ADESIVO,CIMENTO BRANCO E CORANTE,SENDO 2 POLIMENTOS MECANICOS</v>
      </c>
      <c r="C3022" s="115" t="s">
        <v>36498</v>
      </c>
      <c r="D3022" s="115" t="s">
        <v>36499</v>
      </c>
      <c r="E3022" s="115" t="s">
        <v>36500</v>
      </c>
      <c r="I3022" s="115" t="s">
        <v>16</v>
      </c>
      <c r="J3022" s="115">
        <v>31.6</v>
      </c>
    </row>
    <row r="3023" spans="1:10" hidden="1">
      <c r="A3023" s="115" t="s">
        <v>3315</v>
      </c>
      <c r="B3023" s="115" t="str">
        <f t="shared" si="47"/>
        <v>LIMPEZA E POLIMENTO DE PISO DE ALTA RESISTENCIA,ANTIGO,USANDO ESTUQUE COM ADESIVO,CIMENTO BRANCO E CORANTE,SENDO 2 POLIMENTOS MECANICOS</v>
      </c>
      <c r="C3023" s="115" t="s">
        <v>36498</v>
      </c>
      <c r="D3023" s="115" t="s">
        <v>36499</v>
      </c>
      <c r="E3023" s="115" t="s">
        <v>36500</v>
      </c>
      <c r="I3023" s="115" t="s">
        <v>16</v>
      </c>
      <c r="J3023" s="115">
        <v>28.43</v>
      </c>
    </row>
    <row r="3024" spans="1:10" hidden="1">
      <c r="A3024" s="115" t="s">
        <v>3316</v>
      </c>
      <c r="B3024" s="115" t="str">
        <f t="shared" si="47"/>
        <v>LIMPEZA E POLIMENTO DE PISO DE MARMORITE,ANTIGO,USANDO ESTUQUE COM ADESIVO,CIMENTO BRANCO E CORANTE,SENDO 2 POLIMENTOS MECANICOS</v>
      </c>
      <c r="C3024" s="115" t="s">
        <v>36501</v>
      </c>
      <c r="D3024" s="115" t="s">
        <v>36502</v>
      </c>
      <c r="E3024" s="115" t="s">
        <v>36503</v>
      </c>
      <c r="I3024" s="115" t="s">
        <v>16</v>
      </c>
      <c r="J3024" s="115">
        <v>32.97</v>
      </c>
    </row>
    <row r="3025" spans="1:10" hidden="1">
      <c r="A3025" s="115" t="s">
        <v>3317</v>
      </c>
      <c r="B3025" s="115" t="str">
        <f t="shared" si="47"/>
        <v>LIMPEZA E POLIMENTO DE PISO DE MARMORITE,ANTIGO,USANDO ESTUQUE COM ADESIVO,CIMENTO BRANCO E CORANTE,SENDO 2 POLIMENTOS MECANICOS</v>
      </c>
      <c r="C3025" s="115" t="s">
        <v>36501</v>
      </c>
      <c r="D3025" s="115" t="s">
        <v>36502</v>
      </c>
      <c r="E3025" s="115" t="s">
        <v>36503</v>
      </c>
      <c r="I3025" s="115" t="s">
        <v>16</v>
      </c>
      <c r="J3025" s="115">
        <v>29.8</v>
      </c>
    </row>
    <row r="3026" spans="1:10" hidden="1">
      <c r="A3026" s="115" t="s">
        <v>3318</v>
      </c>
      <c r="B3026" s="115" t="str">
        <f t="shared" si="47"/>
        <v>LIMPEZA E POLIMENTO DE PISO DE MARMORE,ANTIGO,USANDO ESTUQUE COM ADESIVO,CIMENTO BRANCO E CORANTE,SENDO 2 POLIMENTOS MECANICOS</v>
      </c>
      <c r="C3026" s="115" t="s">
        <v>36504</v>
      </c>
      <c r="D3026" s="115" t="s">
        <v>36505</v>
      </c>
      <c r="E3026" s="115" t="s">
        <v>36506</v>
      </c>
      <c r="I3026" s="115" t="s">
        <v>16</v>
      </c>
      <c r="J3026" s="115">
        <v>31.24</v>
      </c>
    </row>
    <row r="3027" spans="1:10" hidden="1">
      <c r="A3027" s="115" t="s">
        <v>3319</v>
      </c>
      <c r="B3027" s="115" t="str">
        <f t="shared" si="47"/>
        <v>LIMPEZA E POLIMENTO DE PISO DE MARMORE,ANTIGO,USANDO ESTUQUE COM ADESIVO,CIMENTO BRANCO E CORANTE,SENDO 2 POLIMENTOS MECANICOS</v>
      </c>
      <c r="C3027" s="115" t="s">
        <v>36504</v>
      </c>
      <c r="D3027" s="115" t="s">
        <v>36505</v>
      </c>
      <c r="E3027" s="115" t="s">
        <v>36506</v>
      </c>
      <c r="I3027" s="115" t="s">
        <v>16</v>
      </c>
      <c r="J3027" s="115">
        <v>28.07</v>
      </c>
    </row>
    <row r="3028" spans="1:10" hidden="1">
      <c r="A3028" s="115" t="s">
        <v>3320</v>
      </c>
      <c r="B3028" s="115" t="str">
        <f t="shared" si="47"/>
        <v>LIMPEZA E POLIMENTO DE PISO DE GRANITO,ANTIGO,USANDO ESTUQUE COM ADESIVO,CIMENTO BRANCO E CORANTE,SENDO 2 POLIMENTOS MECANICOS</v>
      </c>
      <c r="C3028" s="115" t="s">
        <v>36507</v>
      </c>
      <c r="D3028" s="115" t="s">
        <v>36505</v>
      </c>
      <c r="E3028" s="115" t="s">
        <v>36506</v>
      </c>
      <c r="I3028" s="115" t="s">
        <v>16</v>
      </c>
      <c r="J3028" s="115">
        <v>32.97</v>
      </c>
    </row>
    <row r="3029" spans="1:10" hidden="1">
      <c r="A3029" s="115" t="s">
        <v>3321</v>
      </c>
      <c r="B3029" s="115" t="str">
        <f t="shared" si="47"/>
        <v>LIMPEZA E POLIMENTO DE PISO DE GRANITO,ANTIGO,USANDO ESTUQUE COM ADESIVO,CIMENTO BRANCO E CORANTE,SENDO 2 POLIMENTOS MECANICOS</v>
      </c>
      <c r="C3029" s="115" t="s">
        <v>36507</v>
      </c>
      <c r="D3029" s="115" t="s">
        <v>36505</v>
      </c>
      <c r="E3029" s="115" t="s">
        <v>36506</v>
      </c>
      <c r="I3029" s="115" t="s">
        <v>16</v>
      </c>
      <c r="J3029" s="115">
        <v>29.8</v>
      </c>
    </row>
    <row r="3030" spans="1:10" hidden="1">
      <c r="A3030" s="115" t="s">
        <v>3322</v>
      </c>
      <c r="B3030" s="115" t="str">
        <f t="shared" si="47"/>
        <v>POLIMENTO MECANICO EM PISO CIMENTADO ANTIGO,APOS REPAROS DOREVESTIMENTO COM ESTUQUE DE CIMENTO E ADESIVO,INCLUSIVE ESTES MATERIAIS</v>
      </c>
      <c r="C3030" s="115" t="s">
        <v>36508</v>
      </c>
      <c r="D3030" s="115" t="s">
        <v>36509</v>
      </c>
      <c r="E3030" s="115" t="s">
        <v>36510</v>
      </c>
      <c r="I3030" s="115" t="s">
        <v>16</v>
      </c>
      <c r="J3030" s="115">
        <v>10.31</v>
      </c>
    </row>
    <row r="3031" spans="1:10" hidden="1">
      <c r="A3031" s="115" t="s">
        <v>3323</v>
      </c>
      <c r="B3031" s="115" t="str">
        <f t="shared" si="47"/>
        <v>POLIMENTO MECANICO EM PISO CIMENTADO ANTIGO,APOS REPAROS DOREVESTIMENTO COM ESTUQUE DE CIMENTO E ADESIVO,INCLUSIVE ESTES MATERIAIS</v>
      </c>
      <c r="C3031" s="115" t="s">
        <v>36508</v>
      </c>
      <c r="D3031" s="115" t="s">
        <v>36509</v>
      </c>
      <c r="E3031" s="115" t="s">
        <v>36510</v>
      </c>
      <c r="I3031" s="115" t="s">
        <v>16</v>
      </c>
      <c r="J3031" s="115">
        <v>9.51</v>
      </c>
    </row>
    <row r="3032" spans="1:10" hidden="1">
      <c r="A3032" s="115" t="s">
        <v>3324</v>
      </c>
      <c r="B3032" s="115" t="str">
        <f t="shared" si="47"/>
        <v>RASPAGEM COM ESPATULA DE ACO OU ESCOVA DE ACO PARA REMOCAO DE CRAQUELE DE PINTURA</v>
      </c>
      <c r="C3032" s="115" t="s">
        <v>36511</v>
      </c>
      <c r="D3032" s="115" t="s">
        <v>36512</v>
      </c>
      <c r="I3032" s="115" t="s">
        <v>16</v>
      </c>
      <c r="J3032" s="115">
        <v>20.16</v>
      </c>
    </row>
    <row r="3033" spans="1:10" hidden="1">
      <c r="A3033" s="115" t="s">
        <v>3325</v>
      </c>
      <c r="B3033" s="115" t="str">
        <f t="shared" si="47"/>
        <v>RASPAGEM COM ESPATULA DE ACO OU ESCOVA DE ACO PARA REMOCAO DE CRAQUELE DE PINTURA</v>
      </c>
      <c r="C3033" s="115" t="s">
        <v>36511</v>
      </c>
      <c r="D3033" s="115" t="s">
        <v>36512</v>
      </c>
      <c r="I3033" s="115" t="s">
        <v>16</v>
      </c>
      <c r="J3033" s="115">
        <v>17.46</v>
      </c>
    </row>
    <row r="3034" spans="1:10" hidden="1">
      <c r="A3034" s="115" t="s">
        <v>3326</v>
      </c>
      <c r="B3034" s="115" t="str">
        <f t="shared" si="47"/>
        <v>CORTE DE ACO(VERGALHAO),INCLUSIVE REMOCAO DO LOCAL,APOS SERVICOS DE DEMOLICAO DE CONCRETO</v>
      </c>
      <c r="C3034" s="115" t="s">
        <v>36513</v>
      </c>
      <c r="D3034" s="115" t="s">
        <v>36514</v>
      </c>
      <c r="I3034" s="115" t="s">
        <v>92</v>
      </c>
      <c r="J3034" s="115">
        <v>0.85</v>
      </c>
    </row>
    <row r="3035" spans="1:10" hidden="1">
      <c r="A3035" s="115" t="s">
        <v>3327</v>
      </c>
      <c r="B3035" s="115" t="str">
        <f t="shared" si="47"/>
        <v>CORTE DE ACO(VERGALHAO),INCLUSIVE REMOCAO DO LOCAL,APOS SERVICOS DE DEMOLICAO DE CONCRETO</v>
      </c>
      <c r="C3035" s="115" t="s">
        <v>36513</v>
      </c>
      <c r="D3035" s="115" t="s">
        <v>36514</v>
      </c>
      <c r="I3035" s="115" t="s">
        <v>92</v>
      </c>
      <c r="J3035" s="115">
        <v>0.74</v>
      </c>
    </row>
    <row r="3036" spans="1:10" hidden="1">
      <c r="A3036" s="115" t="s">
        <v>3328</v>
      </c>
      <c r="B3036" s="115" t="str">
        <f t="shared" si="47"/>
        <v>DESMONTAGEM E REMOCAO MANUAIS DE TUBOS,CONEXOES,REGISTROS,VALVULAS E SIMILARES,COM JUNTAS FLANGEADAS.CUSTO POR JUNTA DEDN ATE 80MM</v>
      </c>
      <c r="C3036" s="115" t="s">
        <v>36515</v>
      </c>
      <c r="D3036" s="115" t="s">
        <v>36516</v>
      </c>
      <c r="E3036" s="115" t="s">
        <v>36517</v>
      </c>
      <c r="I3036" s="115" t="s">
        <v>6</v>
      </c>
      <c r="J3036" s="115">
        <v>12.05</v>
      </c>
    </row>
    <row r="3037" spans="1:10" hidden="1">
      <c r="A3037" s="115" t="s">
        <v>3329</v>
      </c>
      <c r="B3037" s="115" t="str">
        <f t="shared" si="47"/>
        <v>DESMONTAGEM E REMOCAO MANUAIS DE TUBOS,CONEXOES,REGISTROS,VALVULAS E SIMILARES,COM JUNTAS FLANGEADAS.CUSTO POR JUNTA DEDN ATE 80MM</v>
      </c>
      <c r="C3037" s="115" t="s">
        <v>36515</v>
      </c>
      <c r="D3037" s="115" t="s">
        <v>36516</v>
      </c>
      <c r="E3037" s="115" t="s">
        <v>36517</v>
      </c>
      <c r="I3037" s="115" t="s">
        <v>6</v>
      </c>
      <c r="J3037" s="115">
        <v>10.44</v>
      </c>
    </row>
    <row r="3038" spans="1:10" hidden="1">
      <c r="A3038" s="115" t="s">
        <v>3330</v>
      </c>
      <c r="B3038" s="115" t="str">
        <f t="shared" si="47"/>
        <v>DESMONTAGEM E REMOCAO MANUAIS DE TUBOS,CONEXOES,REGISTROS,VALVULAS E SIMILARES,COM JUNTAS FLANGEADAS.CUSTO POR JUNTA DEDN=100 OU 150MM</v>
      </c>
      <c r="C3038" s="115" t="s">
        <v>36515</v>
      </c>
      <c r="D3038" s="115" t="s">
        <v>36516</v>
      </c>
      <c r="E3038" s="115" t="s">
        <v>36518</v>
      </c>
      <c r="I3038" s="115" t="s">
        <v>6</v>
      </c>
      <c r="J3038" s="115">
        <v>19.3</v>
      </c>
    </row>
    <row r="3039" spans="1:10" hidden="1">
      <c r="A3039" s="115" t="s">
        <v>3331</v>
      </c>
      <c r="B3039" s="115" t="str">
        <f t="shared" si="47"/>
        <v>DESMONTAGEM E REMOCAO MANUAIS DE TUBOS,CONEXOES,REGISTROS,VALVULAS E SIMILARES,COM JUNTAS FLANGEADAS.CUSTO POR JUNTA DEDN=100 OU 150MM</v>
      </c>
      <c r="C3039" s="115" t="s">
        <v>36515</v>
      </c>
      <c r="D3039" s="115" t="s">
        <v>36516</v>
      </c>
      <c r="E3039" s="115" t="s">
        <v>36518</v>
      </c>
      <c r="I3039" s="115" t="s">
        <v>6</v>
      </c>
      <c r="J3039" s="115">
        <v>16.73</v>
      </c>
    </row>
    <row r="3040" spans="1:10" hidden="1">
      <c r="A3040" s="115" t="s">
        <v>3332</v>
      </c>
      <c r="B3040" s="115" t="str">
        <f t="shared" si="47"/>
        <v>DESMONTAGEM E REMOCAO MANUAIS DE TUBOS,CONEXOES,REGISTROS,VALVULAS E SIMILARES,COM JUNTAS FLANGEADAS.CUSTO POR JUNTA DEDN=200MM</v>
      </c>
      <c r="C3040" s="115" t="s">
        <v>36515</v>
      </c>
      <c r="D3040" s="115" t="s">
        <v>36516</v>
      </c>
      <c r="E3040" s="115" t="s">
        <v>36519</v>
      </c>
      <c r="I3040" s="115" t="s">
        <v>6</v>
      </c>
      <c r="J3040" s="115">
        <v>24.14</v>
      </c>
    </row>
    <row r="3041" spans="1:10" hidden="1">
      <c r="A3041" s="115" t="s">
        <v>3333</v>
      </c>
      <c r="B3041" s="115" t="str">
        <f t="shared" si="47"/>
        <v>DESMONTAGEM E REMOCAO MANUAIS DE TUBOS,CONEXOES,REGISTROS,VALVULAS E SIMILARES,COM JUNTAS FLANGEADAS.CUSTO POR JUNTA DEDN=200MM</v>
      </c>
      <c r="C3041" s="115" t="s">
        <v>36515</v>
      </c>
      <c r="D3041" s="115" t="s">
        <v>36516</v>
      </c>
      <c r="E3041" s="115" t="s">
        <v>36519</v>
      </c>
      <c r="I3041" s="115" t="s">
        <v>6</v>
      </c>
      <c r="J3041" s="115">
        <v>20.92</v>
      </c>
    </row>
    <row r="3042" spans="1:10" hidden="1">
      <c r="A3042" s="115" t="s">
        <v>3334</v>
      </c>
      <c r="B3042" s="115" t="str">
        <f t="shared" si="47"/>
        <v>DEMOLICAO,COM EQUIPAMENTO DE AR COMPRIMIDO,DE PISOS OU PAVIMENTOS DE CONCRETO SIMPLES,INCLUSIVE EMPILHAMENTO LATERAL DENTRO DO CANTEIRO DE SERVICO</v>
      </c>
      <c r="C3042" s="115" t="s">
        <v>36520</v>
      </c>
      <c r="D3042" s="115" t="s">
        <v>36521</v>
      </c>
      <c r="E3042" s="115" t="s">
        <v>36522</v>
      </c>
      <c r="I3042" s="115" t="s">
        <v>31</v>
      </c>
      <c r="J3042" s="115">
        <v>141.24</v>
      </c>
    </row>
    <row r="3043" spans="1:10" hidden="1">
      <c r="A3043" s="115" t="s">
        <v>3335</v>
      </c>
      <c r="B3043" s="115" t="str">
        <f t="shared" si="47"/>
        <v>DEMOLICAO,COM EQUIPAMENTO DE AR COMPRIMIDO,DE PISOS OU PAVIMENTOS DE CONCRETO SIMPLES,INCLUSIVE EMPILHAMENTO LATERAL DENTRO DO CANTEIRO DE SERVICO</v>
      </c>
      <c r="C3043" s="115" t="s">
        <v>36520</v>
      </c>
      <c r="D3043" s="115" t="s">
        <v>36521</v>
      </c>
      <c r="E3043" s="115" t="s">
        <v>36522</v>
      </c>
      <c r="I3043" s="115" t="s">
        <v>31</v>
      </c>
      <c r="J3043" s="115">
        <v>129.28</v>
      </c>
    </row>
    <row r="3044" spans="1:10" hidden="1">
      <c r="A3044" s="115" t="s">
        <v>3336</v>
      </c>
      <c r="B3044" s="115" t="str">
        <f t="shared" si="47"/>
        <v>DEMOLICAO,COM EQUIPAMENTO DE AR COMPRIMENTO,DE PISOS OU PAVIMENTOS DE CONCRETO ARMADO,INCLUSIVE EMPILHAMENTO LATERAL DENTRO DO CANTEIRO DE SERVICO</v>
      </c>
      <c r="C3044" s="115" t="s">
        <v>36523</v>
      </c>
      <c r="D3044" s="115" t="s">
        <v>36524</v>
      </c>
      <c r="E3044" s="115" t="s">
        <v>36522</v>
      </c>
      <c r="I3044" s="115" t="s">
        <v>31</v>
      </c>
      <c r="J3044" s="115">
        <v>240.11</v>
      </c>
    </row>
    <row r="3045" spans="1:10" hidden="1">
      <c r="A3045" s="115" t="s">
        <v>3337</v>
      </c>
      <c r="B3045" s="115" t="str">
        <f t="shared" si="47"/>
        <v>DEMOLICAO,COM EQUIPAMENTO DE AR COMPRIMENTO,DE PISOS OU PAVIMENTOS DE CONCRETO ARMADO,INCLUSIVE EMPILHAMENTO LATERAL DENTRO DO CANTEIRO DE SERVICO</v>
      </c>
      <c r="C3045" s="115" t="s">
        <v>36523</v>
      </c>
      <c r="D3045" s="115" t="s">
        <v>36524</v>
      </c>
      <c r="E3045" s="115" t="s">
        <v>36522</v>
      </c>
      <c r="I3045" s="115" t="s">
        <v>31</v>
      </c>
      <c r="J3045" s="115">
        <v>219.78</v>
      </c>
    </row>
    <row r="3046" spans="1:10" hidden="1">
      <c r="A3046" s="115" t="s">
        <v>3338</v>
      </c>
      <c r="B3046" s="115" t="str">
        <f t="shared" si="47"/>
        <v>DEMOLICAO,COM EQUIPAMENTO DE AR COMPRIMIDO,DE MASSAS DE CONCRETO SIMPLES,EXCETO PISOS OU PAVIMENTOS,INCLUSIVE EMPILHAMENTO LATERAL DENTRO DO CANTEIRO DE SERVICO</v>
      </c>
      <c r="C3046" s="115" t="s">
        <v>36525</v>
      </c>
      <c r="D3046" s="115" t="s">
        <v>36526</v>
      </c>
      <c r="E3046" s="115" t="s">
        <v>36238</v>
      </c>
      <c r="I3046" s="115" t="s">
        <v>31</v>
      </c>
      <c r="J3046" s="115">
        <v>324.86</v>
      </c>
    </row>
    <row r="3047" spans="1:10" hidden="1">
      <c r="A3047" s="115" t="s">
        <v>3339</v>
      </c>
      <c r="B3047" s="115" t="str">
        <f t="shared" si="47"/>
        <v>DEMOLICAO,COM EQUIPAMENTO DE AR COMPRIMIDO,DE MASSAS DE CONCRETO SIMPLES,EXCETO PISOS OU PAVIMENTOS,INCLUSIVE EMPILHAMENTO LATERAL DENTRO DO CANTEIRO DE SERVICO</v>
      </c>
      <c r="C3047" s="115" t="s">
        <v>36525</v>
      </c>
      <c r="D3047" s="115" t="s">
        <v>36526</v>
      </c>
      <c r="E3047" s="115" t="s">
        <v>36238</v>
      </c>
      <c r="I3047" s="115" t="s">
        <v>31</v>
      </c>
      <c r="J3047" s="115">
        <v>297.61</v>
      </c>
    </row>
    <row r="3048" spans="1:10" hidden="1">
      <c r="A3048" s="115" t="s">
        <v>3340</v>
      </c>
      <c r="B3048" s="115" t="str">
        <f t="shared" si="47"/>
        <v>DEMOLICAO,COM EQUIPAMENTO DE AR COMPRIMIDO,DE MASSAS DE CONCRETO ARMADO,EXCETO PISOS OU PAVIMENTOS,INCLUSIVE EMPILHAMENTO LATERAL DENTRO DO CANTEIRO DE SERVICO</v>
      </c>
      <c r="C3048" s="115" t="s">
        <v>36525</v>
      </c>
      <c r="D3048" s="115" t="s">
        <v>36527</v>
      </c>
      <c r="E3048" s="115" t="s">
        <v>36528</v>
      </c>
      <c r="I3048" s="115" t="s">
        <v>31</v>
      </c>
      <c r="J3048" s="115">
        <v>552.27</v>
      </c>
    </row>
    <row r="3049" spans="1:10" hidden="1">
      <c r="A3049" s="115" t="s">
        <v>3341</v>
      </c>
      <c r="B3049" s="115" t="str">
        <f t="shared" si="47"/>
        <v>DEMOLICAO,COM EQUIPAMENTO DE AR COMPRIMIDO,DE MASSAS DE CONCRETO ARMADO,EXCETO PISOS OU PAVIMENTOS,INCLUSIVE EMPILHAMENTO LATERAL DENTRO DO CANTEIRO DE SERVICO</v>
      </c>
      <c r="C3049" s="115" t="s">
        <v>36525</v>
      </c>
      <c r="D3049" s="115" t="s">
        <v>36527</v>
      </c>
      <c r="E3049" s="115" t="s">
        <v>36528</v>
      </c>
      <c r="I3049" s="115" t="s">
        <v>31</v>
      </c>
      <c r="J3049" s="115">
        <v>505.94</v>
      </c>
    </row>
    <row r="3050" spans="1:10" hidden="1">
      <c r="A3050" s="115" t="s">
        <v>3342</v>
      </c>
      <c r="B3050" s="115" t="str">
        <f t="shared" si="47"/>
        <v>DEMOLICAO COM EQUIPAMENTO DE AR COMPRIMIDO,DE PAVIMENTACAO DE CONCRETO ASFALTICO,COM 5CM DE ESPESSURA,INCLUSIVE EMPILHAMENTO LATERAL DENTRO DO CANTEIRO DE SERVICO</v>
      </c>
      <c r="C3050" s="115" t="s">
        <v>36529</v>
      </c>
      <c r="D3050" s="115" t="s">
        <v>36530</v>
      </c>
      <c r="E3050" s="115" t="s">
        <v>36531</v>
      </c>
      <c r="I3050" s="115" t="s">
        <v>16</v>
      </c>
      <c r="J3050" s="115">
        <v>20.6</v>
      </c>
    </row>
    <row r="3051" spans="1:10" hidden="1">
      <c r="A3051" s="115" t="s">
        <v>3343</v>
      </c>
      <c r="B3051" s="115" t="str">
        <f t="shared" si="47"/>
        <v>DEMOLICAO COM EQUIPAMENTO DE AR COMPRIMIDO,DE PAVIMENTACAO DE CONCRETO ASFALTICO,COM 5CM DE ESPESSURA,INCLUSIVE EMPILHAMENTO LATERAL DENTRO DO CANTEIRO DE SERVICO</v>
      </c>
      <c r="C3051" s="115" t="s">
        <v>36529</v>
      </c>
      <c r="D3051" s="115" t="s">
        <v>36530</v>
      </c>
      <c r="E3051" s="115" t="s">
        <v>36531</v>
      </c>
      <c r="I3051" s="115" t="s">
        <v>16</v>
      </c>
      <c r="J3051" s="115">
        <v>18.899999999999999</v>
      </c>
    </row>
    <row r="3052" spans="1:10" hidden="1">
      <c r="A3052" s="115" t="s">
        <v>3344</v>
      </c>
      <c r="B3052" s="115" t="str">
        <f t="shared" si="47"/>
        <v>DEMOLICAO COM EQUIPAMENTO DE AR COMPRIMIDO,DE PAVIMENTACAO DE CONCRETO ASFALTICO,COM 10CM DE ESPESSURA,INCLUSIVE EMPILHAMENTO LATERAL DENTRO DO CANTEIRO DE SERVICO</v>
      </c>
      <c r="C3052" s="115" t="s">
        <v>36529</v>
      </c>
      <c r="D3052" s="115" t="s">
        <v>36532</v>
      </c>
      <c r="E3052" s="115" t="s">
        <v>36533</v>
      </c>
      <c r="I3052" s="115" t="s">
        <v>16</v>
      </c>
      <c r="J3052" s="115">
        <v>30.56</v>
      </c>
    </row>
    <row r="3053" spans="1:10" hidden="1">
      <c r="A3053" s="115" t="s">
        <v>3345</v>
      </c>
      <c r="B3053" s="115" t="str">
        <f t="shared" si="47"/>
        <v>DEMOLICAO COM EQUIPAMENTO DE AR COMPRIMIDO,DE PAVIMENTACAO DE CONCRETO ASFALTICO,COM 10CM DE ESPESSURA,INCLUSIVE EMPILHAMENTO LATERAL DENTRO DO CANTEIRO DE SERVICO</v>
      </c>
      <c r="C3053" s="115" t="s">
        <v>36529</v>
      </c>
      <c r="D3053" s="115" t="s">
        <v>36532</v>
      </c>
      <c r="E3053" s="115" t="s">
        <v>36533</v>
      </c>
      <c r="I3053" s="115" t="s">
        <v>16</v>
      </c>
      <c r="J3053" s="115">
        <v>28</v>
      </c>
    </row>
    <row r="3054" spans="1:10" hidden="1">
      <c r="A3054" s="115" t="s">
        <v>3346</v>
      </c>
      <c r="B3054" s="115" t="str">
        <f t="shared" si="47"/>
        <v>DEMOLICAO COM EQUIPAMENTO DE AR COMPRIMIDO,DE PAVIMENTACAO DE CONCRETO ASFALTICO,COM 5CM DE ESPESSURA,EM FAIXAS DE ATE 1,20M DE LARGURA,INCLUSIVE EMPILHAMENTO LATERAL DENTRO DO CANTEIRO DE SERVICO</v>
      </c>
      <c r="C3054" s="115" t="s">
        <v>36529</v>
      </c>
      <c r="D3054" s="115" t="s">
        <v>36534</v>
      </c>
      <c r="E3054" s="115" t="s">
        <v>36535</v>
      </c>
      <c r="F3054" s="115" t="s">
        <v>36536</v>
      </c>
      <c r="I3054" s="115" t="s">
        <v>16</v>
      </c>
      <c r="J3054" s="115">
        <v>24.21</v>
      </c>
    </row>
    <row r="3055" spans="1:10" hidden="1">
      <c r="A3055" s="115" t="s">
        <v>3347</v>
      </c>
      <c r="B3055" s="115" t="str">
        <f t="shared" si="47"/>
        <v>DEMOLICAO COM EQUIPAMENTO DE AR COMPRIMIDO,DE PAVIMENTACAO DE CONCRETO ASFALTICO,COM 5CM DE ESPESSURA,EM FAIXAS DE ATE 1,20M DE LARGURA,INCLUSIVE EMPILHAMENTO LATERAL DENTRO DO CANTEIRO DE SERVICO</v>
      </c>
      <c r="C3055" s="115" t="s">
        <v>36529</v>
      </c>
      <c r="D3055" s="115" t="s">
        <v>36534</v>
      </c>
      <c r="E3055" s="115" t="s">
        <v>36535</v>
      </c>
      <c r="F3055" s="115" t="s">
        <v>36536</v>
      </c>
      <c r="I3055" s="115" t="s">
        <v>16</v>
      </c>
      <c r="J3055" s="115">
        <v>22.21</v>
      </c>
    </row>
    <row r="3056" spans="1:10" hidden="1">
      <c r="A3056" s="115" t="s">
        <v>3348</v>
      </c>
      <c r="B3056" s="115" t="str">
        <f t="shared" si="47"/>
        <v>DEMOLICAO COM EQUIPAMENTO DE AR COMPRIMIDO,DE PAVIMENTACAO DE CONCRETO ASFALTICO,COM 10CM DE ESPESSURA,EM FAIXAS DE ATE1,20M DE LARGURA,INCLUSIVE EMPILHAMENTO LATERAL DENTRO DO CANTEIRO DE SERVICO</v>
      </c>
      <c r="C3056" s="115" t="s">
        <v>36529</v>
      </c>
      <c r="D3056" s="115" t="s">
        <v>36537</v>
      </c>
      <c r="E3056" s="115" t="s">
        <v>36538</v>
      </c>
      <c r="F3056" s="115" t="s">
        <v>36539</v>
      </c>
      <c r="I3056" s="115" t="s">
        <v>16</v>
      </c>
      <c r="J3056" s="115">
        <v>35.909999999999997</v>
      </c>
    </row>
    <row r="3057" spans="1:10" hidden="1">
      <c r="A3057" s="115" t="s">
        <v>3349</v>
      </c>
      <c r="B3057" s="115" t="str">
        <f t="shared" si="47"/>
        <v>DEMOLICAO COM EQUIPAMENTO DE AR COMPRIMIDO,DE PAVIMENTACAO DE CONCRETO ASFALTICO,COM 10CM DE ESPESSURA,EM FAIXAS DE ATE1,20M DE LARGURA,INCLUSIVE EMPILHAMENTO LATERAL DENTRO DO CANTEIRO DE SERVICO</v>
      </c>
      <c r="C3057" s="115" t="s">
        <v>36529</v>
      </c>
      <c r="D3057" s="115" t="s">
        <v>36537</v>
      </c>
      <c r="E3057" s="115" t="s">
        <v>36538</v>
      </c>
      <c r="F3057" s="115" t="s">
        <v>36539</v>
      </c>
      <c r="I3057" s="115" t="s">
        <v>16</v>
      </c>
      <c r="J3057" s="115">
        <v>32.9</v>
      </c>
    </row>
    <row r="3058" spans="1:10" hidden="1">
      <c r="A3058" s="115" t="s">
        <v>3350</v>
      </c>
      <c r="B3058" s="115" t="str">
        <f t="shared" si="47"/>
        <v>DEMOLICAO COM EQUIPAMENTO DE AR COMPRIMIDO,DE PAVIMENTACAO DE CONCRETO SIMPLES,COM 15CM DE ESPESSURA,INCLUSIVE EMPILHAMENTO LATERAL DENTRO DO CANTEIRO DE SERVICO</v>
      </c>
      <c r="C3058" s="115" t="s">
        <v>36529</v>
      </c>
      <c r="D3058" s="115" t="s">
        <v>36540</v>
      </c>
      <c r="E3058" s="115" t="s">
        <v>36541</v>
      </c>
      <c r="I3058" s="115" t="s">
        <v>16</v>
      </c>
      <c r="J3058" s="115">
        <v>22.01</v>
      </c>
    </row>
    <row r="3059" spans="1:10" hidden="1">
      <c r="A3059" s="115" t="s">
        <v>3351</v>
      </c>
      <c r="B3059" s="115" t="str">
        <f t="shared" si="47"/>
        <v>DEMOLICAO COM EQUIPAMENTO DE AR COMPRIMIDO,DE PAVIMENTACAO DE CONCRETO SIMPLES,COM 15CM DE ESPESSURA,INCLUSIVE EMPILHAMENTO LATERAL DENTRO DO CANTEIRO DE SERVICO</v>
      </c>
      <c r="C3059" s="115" t="s">
        <v>36529</v>
      </c>
      <c r="D3059" s="115" t="s">
        <v>36540</v>
      </c>
      <c r="E3059" s="115" t="s">
        <v>36541</v>
      </c>
      <c r="I3059" s="115" t="s">
        <v>16</v>
      </c>
      <c r="J3059" s="115">
        <v>20.14</v>
      </c>
    </row>
    <row r="3060" spans="1:10" hidden="1">
      <c r="A3060" s="115" t="s">
        <v>3352</v>
      </c>
      <c r="B3060" s="115" t="str">
        <f t="shared" si="47"/>
        <v>DEMOLICAO COM EQUIPAMENTO DE AR COMPRIMIDO,DE PAVIMENTACAO DE CONCRETO SIMPLES,COM 20CM DE ESPESSURA,INCLUSIVE EMPILHAMENTO LATERAL DENTRO DO CANTEIRO DE SERVICO</v>
      </c>
      <c r="C3060" s="115" t="s">
        <v>36529</v>
      </c>
      <c r="D3060" s="115" t="s">
        <v>36542</v>
      </c>
      <c r="E3060" s="115" t="s">
        <v>36541</v>
      </c>
      <c r="I3060" s="115" t="s">
        <v>16</v>
      </c>
      <c r="J3060" s="115">
        <v>27.54</v>
      </c>
    </row>
    <row r="3061" spans="1:10" hidden="1">
      <c r="A3061" s="115" t="s">
        <v>3353</v>
      </c>
      <c r="B3061" s="115" t="str">
        <f t="shared" si="47"/>
        <v>DEMOLICAO COM EQUIPAMENTO DE AR COMPRIMIDO,DE PAVIMENTACAO DE CONCRETO SIMPLES,COM 20CM DE ESPESSURA,INCLUSIVE EMPILHAMENTO LATERAL DENTRO DO CANTEIRO DE SERVICO</v>
      </c>
      <c r="C3061" s="115" t="s">
        <v>36529</v>
      </c>
      <c r="D3061" s="115" t="s">
        <v>36542</v>
      </c>
      <c r="E3061" s="115" t="s">
        <v>36541</v>
      </c>
      <c r="I3061" s="115" t="s">
        <v>16</v>
      </c>
      <c r="J3061" s="115">
        <v>25.21</v>
      </c>
    </row>
    <row r="3062" spans="1:10" hidden="1">
      <c r="A3062" s="115" t="s">
        <v>3354</v>
      </c>
      <c r="B3062" s="115" t="str">
        <f t="shared" si="47"/>
        <v>DEMOLICAO COM EQUIPAMENTO DE AR COMPRIMIDO,DE PAVIMENTACAO DE CONCRETO SIMPLES,COM 15CM DE ESPESSURA,EM FAIXAS DE ATE 1,20M DE LARGURA,INCLUSIVE EMPILHAMENTO LATERAL DENTRO DO CANTIRO DE SERVICO</v>
      </c>
      <c r="C3062" s="115" t="s">
        <v>36529</v>
      </c>
      <c r="D3062" s="115" t="s">
        <v>36543</v>
      </c>
      <c r="E3062" s="115" t="s">
        <v>36544</v>
      </c>
      <c r="F3062" s="115" t="s">
        <v>36545</v>
      </c>
      <c r="I3062" s="115" t="s">
        <v>16</v>
      </c>
      <c r="J3062" s="115">
        <v>38.51</v>
      </c>
    </row>
    <row r="3063" spans="1:10" hidden="1">
      <c r="A3063" s="115" t="s">
        <v>3355</v>
      </c>
      <c r="B3063" s="115" t="str">
        <f t="shared" si="47"/>
        <v>DEMOLICAO COM EQUIPAMENTO DE AR COMPRIMIDO,DE PAVIMENTACAO DE CONCRETO SIMPLES,COM 15CM DE ESPESSURA,EM FAIXAS DE ATE 1,20M DE LARGURA,INCLUSIVE EMPILHAMENTO LATERAL DENTRO DO CANTIRO DE SERVICO</v>
      </c>
      <c r="C3063" s="115" t="s">
        <v>36529</v>
      </c>
      <c r="D3063" s="115" t="s">
        <v>36543</v>
      </c>
      <c r="E3063" s="115" t="s">
        <v>36544</v>
      </c>
      <c r="F3063" s="115" t="s">
        <v>36545</v>
      </c>
      <c r="I3063" s="115" t="s">
        <v>16</v>
      </c>
      <c r="J3063" s="115">
        <v>35.25</v>
      </c>
    </row>
    <row r="3064" spans="1:10" hidden="1">
      <c r="A3064" s="115" t="s">
        <v>3356</v>
      </c>
      <c r="B3064" s="115" t="str">
        <f t="shared" si="47"/>
        <v>DEMOLICAO COM EQUIPAMENTO DE AR COMPRIMIDO,DE PAVIMENTACAO DE CONCRETO SIMPLES,COM 20CM DE ESPESSURA,EM FAIXAS DE ATE 1,20M DE LARGURA,INCLUSIVE EMPILHAMENTO LATERAL DENTRO DO CANTEIRO DE SERVICO</v>
      </c>
      <c r="C3064" s="115" t="s">
        <v>36529</v>
      </c>
      <c r="D3064" s="115" t="s">
        <v>36546</v>
      </c>
      <c r="E3064" s="115" t="s">
        <v>36544</v>
      </c>
      <c r="F3064" s="115" t="s">
        <v>36547</v>
      </c>
      <c r="I3064" s="115" t="s">
        <v>16</v>
      </c>
      <c r="J3064" s="115">
        <v>48.2</v>
      </c>
    </row>
    <row r="3065" spans="1:10" hidden="1">
      <c r="A3065" s="115" t="s">
        <v>3357</v>
      </c>
      <c r="B3065" s="115" t="str">
        <f t="shared" si="47"/>
        <v>DEMOLICAO COM EQUIPAMENTO DE AR COMPRIMIDO,DE PAVIMENTACAO DE CONCRETO SIMPLES,COM 20CM DE ESPESSURA,EM FAIXAS DE ATE 1,20M DE LARGURA,INCLUSIVE EMPILHAMENTO LATERAL DENTRO DO CANTEIRO DE SERVICO</v>
      </c>
      <c r="C3065" s="115" t="s">
        <v>36529</v>
      </c>
      <c r="D3065" s="115" t="s">
        <v>36546</v>
      </c>
      <c r="E3065" s="115" t="s">
        <v>36544</v>
      </c>
      <c r="F3065" s="115" t="s">
        <v>36547</v>
      </c>
      <c r="I3065" s="115" t="s">
        <v>16</v>
      </c>
      <c r="J3065" s="115">
        <v>44.12</v>
      </c>
    </row>
    <row r="3066" spans="1:10" hidden="1">
      <c r="A3066" s="115" t="s">
        <v>3358</v>
      </c>
      <c r="B3066" s="115" t="str">
        <f t="shared" si="47"/>
        <v>DEMOLICAO COM EQUIPAMENTO DE AR COMPRIMIDO,DE CONCRETO ARMADO,VISANDO A EXPOSICAO OU RETIRADA DE ARMADURA</v>
      </c>
      <c r="C3066" s="115" t="s">
        <v>36548</v>
      </c>
      <c r="D3066" s="115" t="s">
        <v>36549</v>
      </c>
      <c r="I3066" s="115" t="s">
        <v>31</v>
      </c>
      <c r="J3066" s="115">
        <v>741.81</v>
      </c>
    </row>
    <row r="3067" spans="1:10" hidden="1">
      <c r="A3067" s="115" t="s">
        <v>3359</v>
      </c>
      <c r="B3067" s="115" t="str">
        <f t="shared" si="47"/>
        <v>DEMOLICAO COM EQUIPAMENTO DE AR COMPRIMIDO,DE CONCRETO ARMADO,VISANDO A EXPOSICAO OU RETIRADA DE ARMADURA</v>
      </c>
      <c r="C3067" s="115" t="s">
        <v>36548</v>
      </c>
      <c r="D3067" s="115" t="s">
        <v>36549</v>
      </c>
      <c r="I3067" s="115" t="s">
        <v>31</v>
      </c>
      <c r="J3067" s="115">
        <v>678.18</v>
      </c>
    </row>
    <row r="3068" spans="1:10" hidden="1">
      <c r="A3068" s="115" t="s">
        <v>3360</v>
      </c>
      <c r="B3068" s="115" t="str">
        <f t="shared" si="47"/>
        <v>DEMOLICAO COM EQUIPAMENTO DE AR COMPRIMIDO,DE PASSEIO CIMENTADO COM ESPESSURA ATE 10CM,INCLUSIVE EMPILHAMENTO LATERAL DENTRO DO CANTEIRO DE SERVICO</v>
      </c>
      <c r="C3068" s="115" t="s">
        <v>36550</v>
      </c>
      <c r="D3068" s="115" t="s">
        <v>36551</v>
      </c>
      <c r="E3068" s="115" t="s">
        <v>36552</v>
      </c>
      <c r="I3068" s="115" t="s">
        <v>16</v>
      </c>
      <c r="J3068" s="115">
        <v>10.33</v>
      </c>
    </row>
    <row r="3069" spans="1:10" hidden="1">
      <c r="A3069" s="115" t="s">
        <v>3361</v>
      </c>
      <c r="B3069" s="115" t="str">
        <f t="shared" si="47"/>
        <v>DEMOLICAO COM EQUIPAMENTO DE AR COMPRIMIDO,DE PASSEIO CIMENTADO COM ESPESSURA ATE 10CM,INCLUSIVE EMPILHAMENTO LATERAL DENTRO DO CANTEIRO DE SERVICO</v>
      </c>
      <c r="C3069" s="115" t="s">
        <v>36550</v>
      </c>
      <c r="D3069" s="115" t="s">
        <v>36551</v>
      </c>
      <c r="E3069" s="115" t="s">
        <v>36552</v>
      </c>
      <c r="I3069" s="115" t="s">
        <v>16</v>
      </c>
      <c r="J3069" s="115">
        <v>9.48</v>
      </c>
    </row>
    <row r="3070" spans="1:10" hidden="1">
      <c r="A3070" s="115" t="s">
        <v>3362</v>
      </c>
      <c r="B3070" s="115" t="str">
        <f t="shared" si="47"/>
        <v>DEMOLICAO COM EQUIPAMENTO DE AR COMPRIMIDO,DE BASE DE MACADAME CIMENTADO,INCLUSIVE EMPILHAMENTO LATERAL DENTRO DO CANTEIRO DE SERVICO</v>
      </c>
      <c r="C3070" s="115" t="s">
        <v>36553</v>
      </c>
      <c r="D3070" s="115" t="s">
        <v>36554</v>
      </c>
      <c r="E3070" s="115" t="s">
        <v>36555</v>
      </c>
      <c r="I3070" s="115" t="s">
        <v>31</v>
      </c>
      <c r="J3070" s="115">
        <v>106.55</v>
      </c>
    </row>
    <row r="3071" spans="1:10" hidden="1">
      <c r="A3071" s="115" t="s">
        <v>3363</v>
      </c>
      <c r="B3071" s="115" t="str">
        <f t="shared" si="47"/>
        <v>DEMOLICAO COM EQUIPAMENTO DE AR COMPRIMIDO,DE BASE DE MACADAME CIMENTADO,INCLUSIVE EMPILHAMENTO LATERAL DENTRO DO CANTEIRO DE SERVICO</v>
      </c>
      <c r="C3071" s="115" t="s">
        <v>36553</v>
      </c>
      <c r="D3071" s="115" t="s">
        <v>36554</v>
      </c>
      <c r="E3071" s="115" t="s">
        <v>36555</v>
      </c>
      <c r="I3071" s="115" t="s">
        <v>31</v>
      </c>
      <c r="J3071" s="115">
        <v>97.52</v>
      </c>
    </row>
    <row r="3072" spans="1:10" hidden="1">
      <c r="A3072" s="115" t="s">
        <v>3364</v>
      </c>
      <c r="B3072" s="115" t="str">
        <f t="shared" si="47"/>
        <v>DEMOLICAO COM EQUIPAMENTO DE AR COMPRIMIDO,DE BASE DE MACADAME BETUMINOSO,INCLUSIVE EMPILHAMENTO LATERAL DENTRO DO CANTEIRO DE SERVICO</v>
      </c>
      <c r="C3072" s="115" t="s">
        <v>36553</v>
      </c>
      <c r="D3072" s="115" t="s">
        <v>36556</v>
      </c>
      <c r="E3072" s="115" t="s">
        <v>36545</v>
      </c>
      <c r="I3072" s="115" t="s">
        <v>31</v>
      </c>
      <c r="J3072" s="115">
        <v>94.16</v>
      </c>
    </row>
    <row r="3073" spans="1:10" hidden="1">
      <c r="A3073" s="115" t="s">
        <v>3365</v>
      </c>
      <c r="B3073" s="115" t="str">
        <f t="shared" si="47"/>
        <v>DEMOLICAO COM EQUIPAMENTO DE AR COMPRIMIDO,DE BASE DE MACADAME BETUMINOSO,INCLUSIVE EMPILHAMENTO LATERAL DENTRO DO CANTEIRO DE SERVICO</v>
      </c>
      <c r="C3073" s="115" t="s">
        <v>36553</v>
      </c>
      <c r="D3073" s="115" t="s">
        <v>36556</v>
      </c>
      <c r="E3073" s="115" t="s">
        <v>36545</v>
      </c>
      <c r="I3073" s="115" t="s">
        <v>31</v>
      </c>
      <c r="J3073" s="115">
        <v>86.18</v>
      </c>
    </row>
    <row r="3074" spans="1:10" hidden="1">
      <c r="A3074" s="115" t="s">
        <v>55758</v>
      </c>
      <c r="B3074" s="115" t="str">
        <f t="shared" si="47"/>
        <v>DEMOLICAO COM EQUIAMENTO DE AR COMPRIMIDO,DE PISO DE ALTA RESISTENCIA MOLDADO NO LOCAL,COM ESPESSURA DE 0,80CM,INCLUSIVE BASE SUPORTE E EMPILHAMENTO LATERAL DENTRO DO CANTEIRO DE SERVICO</v>
      </c>
      <c r="C3074" s="115" t="s">
        <v>55759</v>
      </c>
      <c r="D3074" s="115" t="s">
        <v>55760</v>
      </c>
      <c r="E3074" s="115" t="s">
        <v>55761</v>
      </c>
      <c r="F3074" s="115" t="s">
        <v>36375</v>
      </c>
      <c r="I3074" s="115" t="s">
        <v>16</v>
      </c>
      <c r="J3074" s="115">
        <v>10.91</v>
      </c>
    </row>
    <row r="3075" spans="1:10" hidden="1">
      <c r="A3075" s="115" t="s">
        <v>55762</v>
      </c>
      <c r="B3075" s="115" t="str">
        <f t="shared" si="47"/>
        <v>DEMOLICAO COM EQUIAMENTO DE AR COMPRIMIDO,DE PISO DE ALTA RESISTENCIA MOLDADO NO LOCAL,COM ESPESSURA DE 0,80CM,INCLUSIVE BASE SUPORTE E EMPILHAMENTO LATERAL DENTRO DO CANTEIRO DE SERVICO</v>
      </c>
      <c r="C3075" s="115" t="s">
        <v>55759</v>
      </c>
      <c r="D3075" s="115" t="s">
        <v>55760</v>
      </c>
      <c r="E3075" s="115" t="s">
        <v>55761</v>
      </c>
      <c r="F3075" s="115" t="s">
        <v>36375</v>
      </c>
      <c r="I3075" s="115" t="s">
        <v>16</v>
      </c>
      <c r="J3075" s="115">
        <v>10.01</v>
      </c>
    </row>
    <row r="3076" spans="1:10" hidden="1">
      <c r="A3076" s="115" t="s">
        <v>55763</v>
      </c>
      <c r="B3076" s="115" t="str">
        <f t="shared" si="47"/>
        <v>DEMOLICAO COM EQUIPAMENTO DE AR COMPRIMIDO,DE PISO DE ALTARESISTENCIA PRE-MOLDADO,COM ESPESSURA DE ATE 3CM E RESPECTIVO CONTRAPISO COM ATE 10CM DE ESPESSURA,INCLUSIVE EMPILHAMENTO LATERAL DENTRO DO CANTEIRO DE SERVICO</v>
      </c>
      <c r="C3076" s="115" t="s">
        <v>55764</v>
      </c>
      <c r="D3076" s="115" t="s">
        <v>55765</v>
      </c>
      <c r="E3076" s="115" t="s">
        <v>55766</v>
      </c>
      <c r="F3076" s="115" t="s">
        <v>36528</v>
      </c>
      <c r="I3076" s="115" t="s">
        <v>16</v>
      </c>
      <c r="J3076" s="115">
        <v>13.09</v>
      </c>
    </row>
    <row r="3077" spans="1:10" hidden="1">
      <c r="A3077" s="115" t="s">
        <v>55767</v>
      </c>
      <c r="B3077" s="115" t="str">
        <f t="shared" ref="B3077:B3140" si="48">C3077&amp;D3077&amp;E3077&amp;F3077&amp;G3077&amp;H3077</f>
        <v>DEMOLICAO COM EQUIPAMENTO DE AR COMPRIMIDO,DE PISO DE ALTARESISTENCIA PRE-MOLDADO,COM ESPESSURA DE ATE 3CM E RESPECTIVO CONTRAPISO COM ATE 10CM DE ESPESSURA,INCLUSIVE EMPILHAMENTO LATERAL DENTRO DO CANTEIRO DE SERVICO</v>
      </c>
      <c r="C3077" s="115" t="s">
        <v>55764</v>
      </c>
      <c r="D3077" s="115" t="s">
        <v>55765</v>
      </c>
      <c r="E3077" s="115" t="s">
        <v>55766</v>
      </c>
      <c r="F3077" s="115" t="s">
        <v>36528</v>
      </c>
      <c r="I3077" s="115" t="s">
        <v>16</v>
      </c>
      <c r="J3077" s="115">
        <v>12.01</v>
      </c>
    </row>
    <row r="3078" spans="1:10" hidden="1">
      <c r="A3078" s="115" t="s">
        <v>3366</v>
      </c>
      <c r="B3078" s="115" t="str">
        <f t="shared" si="48"/>
        <v>DEMOLICAO DE PISOS OU PAVIMENTOS DE CONCRETO SIMPLES,UTILIZANDO QUEDA DE MACO DE 750KG,ADAPTADO A UMA ESCAVADEIRA DE 0,78M3</v>
      </c>
      <c r="C3078" s="115" t="s">
        <v>36557</v>
      </c>
      <c r="D3078" s="115" t="s">
        <v>36558</v>
      </c>
      <c r="E3078" s="115" t="s">
        <v>36559</v>
      </c>
      <c r="I3078" s="115" t="s">
        <v>31</v>
      </c>
      <c r="J3078" s="115">
        <v>33.700000000000003</v>
      </c>
    </row>
    <row r="3079" spans="1:10" hidden="1">
      <c r="A3079" s="115" t="s">
        <v>3367</v>
      </c>
      <c r="B3079" s="115" t="str">
        <f t="shared" si="48"/>
        <v>DEMOLICAO DE PISOS OU PAVIMENTOS DE CONCRETO SIMPLES,UTILIZANDO QUEDA DE MACO DE 750KG,ADAPTADO A UMA ESCAVADEIRA DE 0,78M3</v>
      </c>
      <c r="C3079" s="115" t="s">
        <v>36557</v>
      </c>
      <c r="D3079" s="115" t="s">
        <v>36558</v>
      </c>
      <c r="E3079" s="115" t="s">
        <v>36559</v>
      </c>
      <c r="I3079" s="115" t="s">
        <v>31</v>
      </c>
      <c r="J3079" s="115">
        <v>32.950000000000003</v>
      </c>
    </row>
    <row r="3080" spans="1:10" hidden="1">
      <c r="A3080" s="115" t="s">
        <v>3368</v>
      </c>
      <c r="B3080" s="115" t="str">
        <f t="shared" si="48"/>
        <v>DEMOLICAO DE PECAS DE CONCRETO ARMADO EM POSICAO ESPECIAL,UTILIZANDO QUEDA DE MACO DE 750KG,ADAPTADO A UMA ESCAVADEIRA DE 0,78M3</v>
      </c>
      <c r="C3080" s="115" t="s">
        <v>36560</v>
      </c>
      <c r="D3080" s="115" t="s">
        <v>36561</v>
      </c>
      <c r="E3080" s="115" t="s">
        <v>36562</v>
      </c>
      <c r="I3080" s="115" t="s">
        <v>31</v>
      </c>
      <c r="J3080" s="115">
        <v>32.82</v>
      </c>
    </row>
    <row r="3081" spans="1:10" hidden="1">
      <c r="A3081" s="115" t="s">
        <v>3369</v>
      </c>
      <c r="B3081" s="115" t="str">
        <f t="shared" si="48"/>
        <v>DEMOLICAO DE PECAS DE CONCRETO ARMADO EM POSICAO ESPECIAL,UTILIZANDO QUEDA DE MACO DE 750KG,ADAPTADO A UMA ESCAVADEIRA DE 0,78M3</v>
      </c>
      <c r="C3081" s="115" t="s">
        <v>36560</v>
      </c>
      <c r="D3081" s="115" t="s">
        <v>36561</v>
      </c>
      <c r="E3081" s="115" t="s">
        <v>36562</v>
      </c>
      <c r="I3081" s="115" t="s">
        <v>31</v>
      </c>
      <c r="J3081" s="115">
        <v>29.59</v>
      </c>
    </row>
    <row r="3082" spans="1:10" hidden="1">
      <c r="A3082" s="115" t="s">
        <v>3370</v>
      </c>
      <c r="B3082" s="115" t="str">
        <f t="shared" si="48"/>
        <v>ARRANCAMENTO COM EQUIPAMENTO DE AR COMPRIMIDO,DE PISO DE PARALELEPIPEDOS REJUNTADOS COM ARGAMASSA DE CIMENTO E AREIA,INCLUSIVE LIMPEZA E EMPILHAMENTO SOBRE O PASSEIO</v>
      </c>
      <c r="C3082" s="115" t="s">
        <v>36563</v>
      </c>
      <c r="D3082" s="115" t="s">
        <v>36564</v>
      </c>
      <c r="E3082" s="115" t="s">
        <v>36565</v>
      </c>
      <c r="I3082" s="115" t="s">
        <v>16</v>
      </c>
      <c r="J3082" s="115">
        <v>13.88</v>
      </c>
    </row>
    <row r="3083" spans="1:10" hidden="1">
      <c r="A3083" s="115" t="s">
        <v>3371</v>
      </c>
      <c r="B3083" s="115" t="str">
        <f t="shared" si="48"/>
        <v>ARRANCAMENTO COM EQUIPAMENTO DE AR COMPRIMIDO,DE PISO DE PARALELEPIPEDOS REJUNTADOS COM ARGAMASSA DE CIMENTO E AREIA,INCLUSIVE LIMPEZA E EMPILHAMENTO SOBRE O PASSEIO</v>
      </c>
      <c r="C3083" s="115" t="s">
        <v>36563</v>
      </c>
      <c r="D3083" s="115" t="s">
        <v>36564</v>
      </c>
      <c r="E3083" s="115" t="s">
        <v>36565</v>
      </c>
      <c r="I3083" s="115" t="s">
        <v>16</v>
      </c>
      <c r="J3083" s="115">
        <v>12.72</v>
      </c>
    </row>
    <row r="3084" spans="1:10" hidden="1">
      <c r="A3084" s="115" t="s">
        <v>3372</v>
      </c>
      <c r="B3084" s="115" t="str">
        <f t="shared" si="48"/>
        <v>ARRANCAMENTO,COM EQUIPAMENTO DE AR COMPRIMIDO,DE TAMPAO DE FERRO FUNDIDO (TAMPA E TELAR)</v>
      </c>
      <c r="C3084" s="115" t="s">
        <v>36566</v>
      </c>
      <c r="D3084" s="115" t="s">
        <v>36567</v>
      </c>
      <c r="I3084" s="115" t="s">
        <v>6</v>
      </c>
      <c r="J3084" s="115">
        <v>51.5</v>
      </c>
    </row>
    <row r="3085" spans="1:10" hidden="1">
      <c r="A3085" s="115" t="s">
        <v>3373</v>
      </c>
      <c r="B3085" s="115" t="str">
        <f t="shared" si="48"/>
        <v>ARRANCAMENTO,COM EQUIPAMENTO DE AR COMPRIMIDO,DE TAMPAO DE FERRO FUNDIDO (TAMPA E TELAR)</v>
      </c>
      <c r="C3085" s="115" t="s">
        <v>36566</v>
      </c>
      <c r="D3085" s="115" t="s">
        <v>36567</v>
      </c>
      <c r="I3085" s="115" t="s">
        <v>6</v>
      </c>
      <c r="J3085" s="115">
        <v>45.9</v>
      </c>
    </row>
    <row r="3086" spans="1:10" hidden="1">
      <c r="A3086" s="115" t="s">
        <v>3374</v>
      </c>
      <c r="B3086" s="115" t="str">
        <f t="shared" si="48"/>
        <v>ARRANCAMENTO,COM EQUIPAMENTO DE AR COMPRIMIDO,E CARGA EM CAMINHAO DE TRILHO DE BONDE</v>
      </c>
      <c r="C3086" s="115" t="s">
        <v>36568</v>
      </c>
      <c r="D3086" s="115" t="s">
        <v>36569</v>
      </c>
      <c r="I3086" s="115" t="s">
        <v>6</v>
      </c>
      <c r="J3086" s="115">
        <v>55.09</v>
      </c>
    </row>
    <row r="3087" spans="1:10" hidden="1">
      <c r="A3087" s="115" t="s">
        <v>3375</v>
      </c>
      <c r="B3087" s="115" t="str">
        <f t="shared" si="48"/>
        <v>ARRANCAMENTO,COM EQUIPAMENTO DE AR COMPRIMIDO,E CARGA EM CAMINHAO DE TRILHO DE BONDE</v>
      </c>
      <c r="C3087" s="115" t="s">
        <v>36568</v>
      </c>
      <c r="D3087" s="115" t="s">
        <v>36569</v>
      </c>
      <c r="I3087" s="115" t="s">
        <v>6</v>
      </c>
      <c r="J3087" s="115">
        <v>50.26</v>
      </c>
    </row>
    <row r="3088" spans="1:10" hidden="1">
      <c r="A3088" s="115" t="s">
        <v>3376</v>
      </c>
      <c r="B3088" s="115" t="str">
        <f t="shared" si="48"/>
        <v>DEMOLICAO COM EQUIPAMENTO DE AR COMPRIMIDO DE LAJE PRE-FABRICADA COMPOSTA DE TIJOLOS CERAMICOS,VIGOTAS,ARMACAO E CAMADADE CAPEAMENTO,INCLUSIVE EMPILHAMENTO LATERAL DENTRO DO CANTERO DE SERVICO</v>
      </c>
      <c r="C3088" s="115" t="s">
        <v>36570</v>
      </c>
      <c r="D3088" s="115" t="s">
        <v>36571</v>
      </c>
      <c r="E3088" s="115" t="s">
        <v>36572</v>
      </c>
      <c r="F3088" s="115" t="s">
        <v>36555</v>
      </c>
      <c r="I3088" s="115" t="s">
        <v>31</v>
      </c>
      <c r="J3088" s="115">
        <v>334.89</v>
      </c>
    </row>
    <row r="3089" spans="1:10" hidden="1">
      <c r="A3089" s="115" t="s">
        <v>3377</v>
      </c>
      <c r="B3089" s="115" t="str">
        <f t="shared" si="48"/>
        <v>DEMOLICAO COM EQUIPAMENTO DE AR COMPRIMIDO DE LAJE PRE-FABRICADA COMPOSTA DE TIJOLOS CERAMICOS,VIGOTAS,ARMACAO E CAMADADE CAPEAMENTO,INCLUSIVE EMPILHAMENTO LATERAL DENTRO DO CANTERO DE SERVICO</v>
      </c>
      <c r="C3089" s="115" t="s">
        <v>36570</v>
      </c>
      <c r="D3089" s="115" t="s">
        <v>36571</v>
      </c>
      <c r="E3089" s="115" t="s">
        <v>36572</v>
      </c>
      <c r="F3089" s="115" t="s">
        <v>36555</v>
      </c>
      <c r="I3089" s="115" t="s">
        <v>31</v>
      </c>
      <c r="J3089" s="115">
        <v>307.3</v>
      </c>
    </row>
    <row r="3090" spans="1:10" hidden="1">
      <c r="A3090" s="115" t="s">
        <v>3378</v>
      </c>
      <c r="B3090" s="115"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15" t="s">
        <v>36573</v>
      </c>
      <c r="D3090" s="115" t="s">
        <v>36574</v>
      </c>
      <c r="E3090" s="115" t="s">
        <v>36575</v>
      </c>
      <c r="F3090" s="115" t="s">
        <v>36576</v>
      </c>
      <c r="G3090" s="115" t="s">
        <v>36577</v>
      </c>
      <c r="H3090" s="115" t="s">
        <v>36578</v>
      </c>
      <c r="I3090" s="115" t="s">
        <v>31</v>
      </c>
      <c r="J3090" s="115">
        <v>43.85</v>
      </c>
    </row>
    <row r="3091" spans="1:10" hidden="1">
      <c r="A3091" s="115" t="s">
        <v>3379</v>
      </c>
      <c r="B3091" s="115"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15" t="s">
        <v>36573</v>
      </c>
      <c r="D3091" s="115" t="s">
        <v>36574</v>
      </c>
      <c r="E3091" s="115" t="s">
        <v>36575</v>
      </c>
      <c r="F3091" s="115" t="s">
        <v>36576</v>
      </c>
      <c r="G3091" s="115" t="s">
        <v>36577</v>
      </c>
      <c r="H3091" s="115" t="s">
        <v>36578</v>
      </c>
      <c r="I3091" s="115" t="s">
        <v>31</v>
      </c>
      <c r="J3091" s="115">
        <v>41.56</v>
      </c>
    </row>
    <row r="3092" spans="1:10" hidden="1">
      <c r="A3092" s="115" t="s">
        <v>3380</v>
      </c>
      <c r="B3092" s="115" t="str">
        <f t="shared" si="48"/>
        <v>DEMOLICAO DE CONCRETO ARMADO COM ROMPEDOR HIDRAULICO ADAPTADO A ESCAVADEIRA,INCLUSIVE EMPILHAMENTO LATERAL DENTRO DO CANTEIRO DE SERVICO</v>
      </c>
      <c r="C3092" s="115" t="s">
        <v>36579</v>
      </c>
      <c r="D3092" s="115" t="s">
        <v>36580</v>
      </c>
      <c r="E3092" s="115" t="s">
        <v>36536</v>
      </c>
      <c r="I3092" s="115" t="s">
        <v>31</v>
      </c>
      <c r="J3092" s="115">
        <v>39.99</v>
      </c>
    </row>
    <row r="3093" spans="1:10" hidden="1">
      <c r="A3093" s="115" t="s">
        <v>3381</v>
      </c>
      <c r="B3093" s="115" t="str">
        <f t="shared" si="48"/>
        <v>DEMOLICAO DE CONCRETO ARMADO COM ROMPEDOR HIDRAULICO ADAPTADO A ESCAVADEIRA,INCLUSIVE EMPILHAMENTO LATERAL DENTRO DO CANTEIRO DE SERVICO</v>
      </c>
      <c r="C3093" s="115" t="s">
        <v>36579</v>
      </c>
      <c r="D3093" s="115" t="s">
        <v>36580</v>
      </c>
      <c r="E3093" s="115" t="s">
        <v>36536</v>
      </c>
      <c r="I3093" s="115" t="s">
        <v>31</v>
      </c>
      <c r="J3093" s="115">
        <v>38.630000000000003</v>
      </c>
    </row>
    <row r="3094" spans="1:10" hidden="1">
      <c r="A3094" s="115" t="s">
        <v>3382</v>
      </c>
      <c r="B3094" s="115" t="str">
        <f t="shared" si="48"/>
        <v>DEMOLICAO E REMOCAO DE ESTRUTURAS METALICAS TRELICADAS DE VERGALHOES E/OU PERFIS LEVES DE ACO,MEDIDAS PELO PESO REMOVIDO</v>
      </c>
      <c r="C3094" s="115" t="s">
        <v>36581</v>
      </c>
      <c r="D3094" s="115" t="s">
        <v>36582</v>
      </c>
      <c r="I3094" s="115" t="s">
        <v>92</v>
      </c>
      <c r="J3094" s="115">
        <v>2.11</v>
      </c>
    </row>
    <row r="3095" spans="1:10" hidden="1">
      <c r="A3095" s="115" t="s">
        <v>3383</v>
      </c>
      <c r="B3095" s="115" t="str">
        <f t="shared" si="48"/>
        <v>DEMOLICAO E REMOCAO DE ESTRUTURAS METALICAS TRELICADAS DE VERGALHOES E/OU PERFIS LEVES DE ACO,MEDIDAS PELO PESO REMOVIDO</v>
      </c>
      <c r="C3095" s="115" t="s">
        <v>36581</v>
      </c>
      <c r="D3095" s="115" t="s">
        <v>36582</v>
      </c>
      <c r="I3095" s="115" t="s">
        <v>92</v>
      </c>
      <c r="J3095" s="115">
        <v>1.87</v>
      </c>
    </row>
    <row r="3096" spans="1:10" hidden="1">
      <c r="A3096" s="115" t="s">
        <v>3384</v>
      </c>
      <c r="B3096" s="115" t="str">
        <f t="shared" si="48"/>
        <v>DEMOLICAO E REMOCAO COM MACARICO E GUINDASTES,DE ESTRUTURASMETALICAS DE PERFIS PESADOS DE ACO,MEDIDAS PELO PESO REMOVIDO</v>
      </c>
      <c r="C3096" s="115" t="s">
        <v>36583</v>
      </c>
      <c r="D3096" s="115" t="s">
        <v>36584</v>
      </c>
      <c r="E3096" s="115" t="s">
        <v>35455</v>
      </c>
      <c r="I3096" s="115" t="s">
        <v>685</v>
      </c>
      <c r="J3096" s="115">
        <v>634.37</v>
      </c>
    </row>
    <row r="3097" spans="1:10" hidden="1">
      <c r="A3097" s="115" t="s">
        <v>3385</v>
      </c>
      <c r="B3097" s="115" t="str">
        <f t="shared" si="48"/>
        <v>DEMOLICAO E REMOCAO COM MACARICO E GUINDASTES,DE ESTRUTURASMETALICAS DE PERFIS PESADOS DE ACO,MEDIDAS PELO PESO REMOVIDO</v>
      </c>
      <c r="C3097" s="115" t="s">
        <v>36583</v>
      </c>
      <c r="D3097" s="115" t="s">
        <v>36584</v>
      </c>
      <c r="E3097" s="115" t="s">
        <v>35455</v>
      </c>
      <c r="I3097" s="115" t="s">
        <v>685</v>
      </c>
      <c r="J3097" s="115">
        <v>618</v>
      </c>
    </row>
    <row r="3098" spans="1:10" hidden="1">
      <c r="A3098" s="115" t="s">
        <v>3386</v>
      </c>
      <c r="B3098" s="115" t="str">
        <f t="shared" si="48"/>
        <v>DEMOLICAO E REMOCAO COM MACARICO E GUINDASTES,DE ESTRUTURASMETALICAS OU SIMILARES DE CHAPAS DE ACO,MEDIDAS PELO PESO REMOVIDO</v>
      </c>
      <c r="C3098" s="115" t="s">
        <v>36583</v>
      </c>
      <c r="D3098" s="115" t="s">
        <v>36585</v>
      </c>
      <c r="E3098" s="115" t="s">
        <v>36586</v>
      </c>
      <c r="I3098" s="115" t="s">
        <v>685</v>
      </c>
      <c r="J3098" s="115">
        <v>601.64</v>
      </c>
    </row>
    <row r="3099" spans="1:10" hidden="1">
      <c r="A3099" s="115" t="s">
        <v>3387</v>
      </c>
      <c r="B3099" s="115" t="str">
        <f t="shared" si="48"/>
        <v>DEMOLICAO E REMOCAO COM MACARICO E GUINDASTES,DE ESTRUTURASMETALICAS OU SIMILARES DE CHAPAS DE ACO,MEDIDAS PELO PESO REMOVIDO</v>
      </c>
      <c r="C3099" s="115" t="s">
        <v>36583</v>
      </c>
      <c r="D3099" s="115" t="s">
        <v>36585</v>
      </c>
      <c r="E3099" s="115" t="s">
        <v>36586</v>
      </c>
      <c r="I3099" s="115" t="s">
        <v>685</v>
      </c>
      <c r="J3099" s="115">
        <v>577.74</v>
      </c>
    </row>
    <row r="3100" spans="1:10" hidden="1">
      <c r="A3100" s="115" t="s">
        <v>3388</v>
      </c>
      <c r="B3100" s="115" t="str">
        <f t="shared" si="48"/>
        <v>DESMONTAGEM E REMOCAO COM AUXILIO DE GUINDASTE,DE TUBOS,CONEXOES,REGISTROS,VALVULAS E SIMILARES COM JUNTAS FLANGEADAS,CUSTO POR JUNTA,COM DN=200MM</v>
      </c>
      <c r="C3100" s="115" t="s">
        <v>36587</v>
      </c>
      <c r="D3100" s="115" t="s">
        <v>36588</v>
      </c>
      <c r="E3100" s="115" t="s">
        <v>36589</v>
      </c>
      <c r="I3100" s="115" t="s">
        <v>6</v>
      </c>
      <c r="J3100" s="115">
        <v>59.03</v>
      </c>
    </row>
    <row r="3101" spans="1:10" hidden="1">
      <c r="A3101" s="115" t="s">
        <v>3389</v>
      </c>
      <c r="B3101" s="115" t="str">
        <f t="shared" si="48"/>
        <v>DESMONTAGEM E REMOCAO COM AUXILIO DE GUINDASTE,DE TUBOS,CONEXOES,REGISTROS,VALVULAS E SIMILARES COM JUNTAS FLANGEADAS,CUSTO POR JUNTA,COM DN=200MM</v>
      </c>
      <c r="C3101" s="115" t="s">
        <v>36587</v>
      </c>
      <c r="D3101" s="115" t="s">
        <v>36588</v>
      </c>
      <c r="E3101" s="115" t="s">
        <v>36589</v>
      </c>
      <c r="I3101" s="115" t="s">
        <v>6</v>
      </c>
      <c r="J3101" s="115">
        <v>55.59</v>
      </c>
    </row>
    <row r="3102" spans="1:10" hidden="1">
      <c r="A3102" s="115" t="s">
        <v>3390</v>
      </c>
      <c r="B3102" s="115" t="str">
        <f t="shared" si="48"/>
        <v>DESMONTAGEM E REMOCAO COM AUXILIO DE GUINDASTE,DE TUBOS,CONEXOES,REGISTROS,VALVULAS E SIMILARES COM JUNTAS FLANGEADAS,CUSTO POR JUNTA,COM DN=250MM</v>
      </c>
      <c r="C3102" s="115" t="s">
        <v>36587</v>
      </c>
      <c r="D3102" s="115" t="s">
        <v>36588</v>
      </c>
      <c r="E3102" s="115" t="s">
        <v>36590</v>
      </c>
      <c r="I3102" s="115" t="s">
        <v>6</v>
      </c>
      <c r="J3102" s="115">
        <v>64.19</v>
      </c>
    </row>
    <row r="3103" spans="1:10" hidden="1">
      <c r="A3103" s="115" t="s">
        <v>3391</v>
      </c>
      <c r="B3103" s="115" t="str">
        <f t="shared" si="48"/>
        <v>DESMONTAGEM E REMOCAO COM AUXILIO DE GUINDASTE,DE TUBOS,CONEXOES,REGISTROS,VALVULAS E SIMILARES COM JUNTAS FLANGEADAS,CUSTO POR JUNTA,COM DN=250MM</v>
      </c>
      <c r="C3103" s="115" t="s">
        <v>36587</v>
      </c>
      <c r="D3103" s="115" t="s">
        <v>36588</v>
      </c>
      <c r="E3103" s="115" t="s">
        <v>36590</v>
      </c>
      <c r="I3103" s="115" t="s">
        <v>6</v>
      </c>
      <c r="J3103" s="115">
        <v>60.12</v>
      </c>
    </row>
    <row r="3104" spans="1:10" hidden="1">
      <c r="A3104" s="115" t="s">
        <v>3392</v>
      </c>
      <c r="B3104" s="115" t="str">
        <f t="shared" si="48"/>
        <v>DESMONTAGEM E REMOCAO COM AUXILIO DE GUINDASTE,DE TUBOS,CONEXOES,REGISTROS,VALVULAS E SIMILARES COM JUNTAS FLANGEADAS CUSTO POR JUNTA,COM DN= 300MM</v>
      </c>
      <c r="C3104" s="115" t="s">
        <v>36587</v>
      </c>
      <c r="D3104" s="115" t="s">
        <v>36591</v>
      </c>
      <c r="E3104" s="115" t="s">
        <v>36592</v>
      </c>
      <c r="I3104" s="115" t="s">
        <v>6</v>
      </c>
      <c r="J3104" s="115">
        <v>65.17</v>
      </c>
    </row>
    <row r="3105" spans="1:10" hidden="1">
      <c r="A3105" s="115" t="s">
        <v>3393</v>
      </c>
      <c r="B3105" s="115" t="str">
        <f t="shared" si="48"/>
        <v>DESMONTAGEM E REMOCAO COM AUXILIO DE GUINDASTE,DE TUBOS,CONEXOES,REGISTROS,VALVULAS E SIMILARES COM JUNTAS FLANGEADAS CUSTO POR JUNTA,COM DN= 300MM</v>
      </c>
      <c r="C3105" s="115" t="s">
        <v>36587</v>
      </c>
      <c r="D3105" s="115" t="s">
        <v>36591</v>
      </c>
      <c r="E3105" s="115" t="s">
        <v>36592</v>
      </c>
      <c r="I3105" s="115" t="s">
        <v>6</v>
      </c>
      <c r="J3105" s="115">
        <v>61.04</v>
      </c>
    </row>
    <row r="3106" spans="1:10" hidden="1">
      <c r="A3106" s="115" t="s">
        <v>3394</v>
      </c>
      <c r="B3106" s="115" t="str">
        <f t="shared" si="48"/>
        <v>DESMONTAGEM E REMOCAO COM AUXILIO DE GUINDASTE,DE TUBOS,CONEXOES,REGISTROS,VALVULAS E SIMILARES COM JUNTAS FLANGEADAS CUSTO POR JUNTA,COM DN=350MM</v>
      </c>
      <c r="C3106" s="115" t="s">
        <v>36587</v>
      </c>
      <c r="D3106" s="115" t="s">
        <v>36591</v>
      </c>
      <c r="E3106" s="115" t="s">
        <v>36593</v>
      </c>
      <c r="I3106" s="115" t="s">
        <v>6</v>
      </c>
      <c r="J3106" s="115">
        <v>69.989999999999995</v>
      </c>
    </row>
    <row r="3107" spans="1:10" hidden="1">
      <c r="A3107" s="115" t="s">
        <v>3395</v>
      </c>
      <c r="B3107" s="115" t="str">
        <f t="shared" si="48"/>
        <v>DESMONTAGEM E REMOCAO COM AUXILIO DE GUINDASTE,DE TUBOS,CONEXOES,REGISTROS,VALVULAS E SIMILARES COM JUNTAS FLANGEADAS CUSTO POR JUNTA,COM DN=350MM</v>
      </c>
      <c r="C3107" s="115" t="s">
        <v>36587</v>
      </c>
      <c r="D3107" s="115" t="s">
        <v>36591</v>
      </c>
      <c r="E3107" s="115" t="s">
        <v>36593</v>
      </c>
      <c r="I3107" s="115" t="s">
        <v>6</v>
      </c>
      <c r="J3107" s="115">
        <v>65.22</v>
      </c>
    </row>
    <row r="3108" spans="1:10" hidden="1">
      <c r="A3108" s="115" t="s">
        <v>3396</v>
      </c>
      <c r="B3108" s="115" t="str">
        <f t="shared" si="48"/>
        <v>DESMONTAGEM E REMOCAO COM AUXILIO DE GUINDASTE,DE TUBOS,CONEXOES,REGISTROS,VALVULAS E SIMILARES COM JUNTAS FLANGEADAS CUSTO POR JUNTA,COM DN=400MM</v>
      </c>
      <c r="C3108" s="115" t="s">
        <v>36587</v>
      </c>
      <c r="D3108" s="115" t="s">
        <v>36591</v>
      </c>
      <c r="E3108" s="115" t="s">
        <v>36594</v>
      </c>
      <c r="I3108" s="115" t="s">
        <v>6</v>
      </c>
      <c r="J3108" s="115">
        <v>73.13</v>
      </c>
    </row>
    <row r="3109" spans="1:10" hidden="1">
      <c r="A3109" s="115" t="s">
        <v>3397</v>
      </c>
      <c r="B3109" s="115" t="str">
        <f t="shared" si="48"/>
        <v>DESMONTAGEM E REMOCAO COM AUXILIO DE GUINDASTE,DE TUBOS,CONEXOES,REGISTROS,VALVULAS E SIMILARES COM JUNTAS FLANGEADAS CUSTO POR JUNTA,COM DN=400MM</v>
      </c>
      <c r="C3109" s="115" t="s">
        <v>36587</v>
      </c>
      <c r="D3109" s="115" t="s">
        <v>36591</v>
      </c>
      <c r="E3109" s="115" t="s">
        <v>36594</v>
      </c>
      <c r="I3109" s="115" t="s">
        <v>6</v>
      </c>
      <c r="J3109" s="115">
        <v>68.02</v>
      </c>
    </row>
    <row r="3110" spans="1:10" hidden="1">
      <c r="A3110" s="115" t="s">
        <v>3398</v>
      </c>
      <c r="B3110" s="115" t="str">
        <f t="shared" si="48"/>
        <v>DESMONTAGEM E REMOCAO COM AUXILIO DE GUINDASTE,DE TUBOS,CONEXOES,REGISTROS,VALVULAS E SIMILARES COM JUNTAS FLANGEADAS CUSTO POR JUNTA,COM DN=450MM</v>
      </c>
      <c r="C3110" s="115" t="s">
        <v>36587</v>
      </c>
      <c r="D3110" s="115" t="s">
        <v>36591</v>
      </c>
      <c r="E3110" s="115" t="s">
        <v>36595</v>
      </c>
      <c r="I3110" s="115" t="s">
        <v>6</v>
      </c>
      <c r="J3110" s="115">
        <v>75.14</v>
      </c>
    </row>
    <row r="3111" spans="1:10" hidden="1">
      <c r="A3111" s="115" t="s">
        <v>3399</v>
      </c>
      <c r="B3111" s="115" t="str">
        <f t="shared" si="48"/>
        <v>DESMONTAGEM E REMOCAO COM AUXILIO DE GUINDASTE,DE TUBOS,CONEXOES,REGISTROS,VALVULAS E SIMILARES COM JUNTAS FLANGEADAS CUSTO POR JUNTA,COM DN=450MM</v>
      </c>
      <c r="C3111" s="115" t="s">
        <v>36587</v>
      </c>
      <c r="D3111" s="115" t="s">
        <v>36591</v>
      </c>
      <c r="E3111" s="115" t="s">
        <v>36595</v>
      </c>
      <c r="I3111" s="115" t="s">
        <v>6</v>
      </c>
      <c r="J3111" s="115">
        <v>69.930000000000007</v>
      </c>
    </row>
    <row r="3112" spans="1:10" hidden="1">
      <c r="A3112" s="115" t="s">
        <v>3400</v>
      </c>
      <c r="B3112" s="115" t="str">
        <f t="shared" si="48"/>
        <v>DESMONTAGEM E REMOCAO COM AUXILIO DE GUINDASTE,DE TUBOS,CONEXOES,REGISTROS,VALVULAS E SIMILARES COM JUNTAS FLANGEADAS CUSTO POR JUNTA,COM DN=500MM</v>
      </c>
      <c r="C3112" s="115" t="s">
        <v>36587</v>
      </c>
      <c r="D3112" s="115" t="s">
        <v>36591</v>
      </c>
      <c r="E3112" s="115" t="s">
        <v>36596</v>
      </c>
      <c r="I3112" s="115" t="s">
        <v>6</v>
      </c>
      <c r="J3112" s="115">
        <v>80.64</v>
      </c>
    </row>
    <row r="3113" spans="1:10" hidden="1">
      <c r="A3113" s="115" t="s">
        <v>3401</v>
      </c>
      <c r="B3113" s="115" t="str">
        <f t="shared" si="48"/>
        <v>DESMONTAGEM E REMOCAO COM AUXILIO DE GUINDASTE,DE TUBOS,CONEXOES,REGISTROS,VALVULAS E SIMILARES COM JUNTAS FLANGEADAS CUSTO POR JUNTA,COM DN=500MM</v>
      </c>
      <c r="C3113" s="115" t="s">
        <v>36587</v>
      </c>
      <c r="D3113" s="115" t="s">
        <v>36591</v>
      </c>
      <c r="E3113" s="115" t="s">
        <v>36596</v>
      </c>
      <c r="I3113" s="115" t="s">
        <v>6</v>
      </c>
      <c r="J3113" s="115">
        <v>74.73</v>
      </c>
    </row>
    <row r="3114" spans="1:10" hidden="1">
      <c r="A3114" s="115" t="s">
        <v>3402</v>
      </c>
      <c r="B3114" s="115" t="str">
        <f t="shared" si="48"/>
        <v>DESMONTAGEM E REMOCAO COM AUXILIO DE GUINDASTE,DE TUBOS,CONEXOES,REGISTROS,VALVULAS E SIMILARES COM JUNTAS FLANGEADAS CUSTO POR JUNTA,COM DN=600MM</v>
      </c>
      <c r="C3114" s="115" t="s">
        <v>36587</v>
      </c>
      <c r="D3114" s="115" t="s">
        <v>36591</v>
      </c>
      <c r="E3114" s="115" t="s">
        <v>36597</v>
      </c>
      <c r="I3114" s="115" t="s">
        <v>6</v>
      </c>
      <c r="J3114" s="115">
        <v>86.77</v>
      </c>
    </row>
    <row r="3115" spans="1:10" hidden="1">
      <c r="A3115" s="115" t="s">
        <v>3403</v>
      </c>
      <c r="B3115" s="115" t="str">
        <f t="shared" si="48"/>
        <v>DESMONTAGEM E REMOCAO COM AUXILIO DE GUINDASTE,DE TUBOS,CONEXOES,REGISTROS,VALVULAS E SIMILARES COM JUNTAS FLANGEADAS CUSTO POR JUNTA,COM DN=600MM</v>
      </c>
      <c r="C3115" s="115" t="s">
        <v>36587</v>
      </c>
      <c r="D3115" s="115" t="s">
        <v>36591</v>
      </c>
      <c r="E3115" s="115" t="s">
        <v>36597</v>
      </c>
      <c r="I3115" s="115" t="s">
        <v>6</v>
      </c>
      <c r="J3115" s="115">
        <v>80.36</v>
      </c>
    </row>
    <row r="3116" spans="1:10" hidden="1">
      <c r="A3116" s="115" t="s">
        <v>3404</v>
      </c>
      <c r="B3116" s="115" t="str">
        <f t="shared" si="48"/>
        <v>DESMONTAGEM E REMOCAO COM AUXILIO DE GUINDASTE,DE TUBOS,CONEXOES,REGISTROS,VALVULAS E SIMILARES COM JUNTAS FLANGEADAS CUSTO POR JUNTA,COM DN=700MM</v>
      </c>
      <c r="C3116" s="115" t="s">
        <v>36587</v>
      </c>
      <c r="D3116" s="115" t="s">
        <v>36591</v>
      </c>
      <c r="E3116" s="115" t="s">
        <v>36598</v>
      </c>
      <c r="I3116" s="115" t="s">
        <v>6</v>
      </c>
      <c r="J3116" s="115">
        <v>98.02</v>
      </c>
    </row>
    <row r="3117" spans="1:10" hidden="1">
      <c r="A3117" s="115" t="s">
        <v>3405</v>
      </c>
      <c r="B3117" s="115" t="str">
        <f t="shared" si="48"/>
        <v>DESMONTAGEM E REMOCAO COM AUXILIO DE GUINDASTE,DE TUBOS,CONEXOES,REGISTROS,VALVULAS E SIMILARES COM JUNTAS FLANGEADAS CUSTO POR JUNTA,COM DN=700MM</v>
      </c>
      <c r="C3117" s="115" t="s">
        <v>36587</v>
      </c>
      <c r="D3117" s="115" t="s">
        <v>36591</v>
      </c>
      <c r="E3117" s="115" t="s">
        <v>36598</v>
      </c>
      <c r="I3117" s="115" t="s">
        <v>6</v>
      </c>
      <c r="J3117" s="115">
        <v>90.61</v>
      </c>
    </row>
    <row r="3118" spans="1:10" hidden="1">
      <c r="A3118" s="115" t="s">
        <v>3406</v>
      </c>
      <c r="B3118" s="115" t="str">
        <f t="shared" si="48"/>
        <v>DESMONTAGEM E REMOCAO COM AUXILIO DE GUINDASTE,DE TUBOS,CONEXOES,REGISTROS,VALVULAS E SIMILARES COM JUNTAS FLANGEADAS CUSTO POR JUNTA,COM DN=800MM</v>
      </c>
      <c r="C3118" s="115" t="s">
        <v>36587</v>
      </c>
      <c r="D3118" s="115" t="s">
        <v>36591</v>
      </c>
      <c r="E3118" s="115" t="s">
        <v>36599</v>
      </c>
      <c r="I3118" s="115" t="s">
        <v>6</v>
      </c>
      <c r="J3118" s="115">
        <v>106.54</v>
      </c>
    </row>
    <row r="3119" spans="1:10" hidden="1">
      <c r="A3119" s="115" t="s">
        <v>3407</v>
      </c>
      <c r="B3119" s="115" t="str">
        <f t="shared" si="48"/>
        <v>DESMONTAGEM E REMOCAO COM AUXILIO DE GUINDASTE,DE TUBOS,CONEXOES,REGISTROS,VALVULAS E SIMILARES COM JUNTAS FLANGEADAS CUSTO POR JUNTA,COM DN=800MM</v>
      </c>
      <c r="C3119" s="115" t="s">
        <v>36587</v>
      </c>
      <c r="D3119" s="115" t="s">
        <v>36591</v>
      </c>
      <c r="E3119" s="115" t="s">
        <v>36599</v>
      </c>
      <c r="I3119" s="115" t="s">
        <v>6</v>
      </c>
      <c r="J3119" s="115">
        <v>98.48</v>
      </c>
    </row>
    <row r="3120" spans="1:10" hidden="1">
      <c r="A3120" s="115" t="s">
        <v>3408</v>
      </c>
      <c r="B3120" s="115" t="str">
        <f t="shared" si="48"/>
        <v>DESMONTAGEM E REMOCAO COM AUXILIO DE GUINDASTE,DE TUBOS,CONEXOES,REGISTROS,VALVULAS E SIMILARES COM JUNTAS FLANGEADAS CUSTO POR JUNTA,COM DN=900MM</v>
      </c>
      <c r="C3120" s="115" t="s">
        <v>36587</v>
      </c>
      <c r="D3120" s="115" t="s">
        <v>36591</v>
      </c>
      <c r="E3120" s="115" t="s">
        <v>36600</v>
      </c>
      <c r="I3120" s="115" t="s">
        <v>6</v>
      </c>
      <c r="J3120" s="115">
        <v>116.87</v>
      </c>
    </row>
    <row r="3121" spans="1:10" hidden="1">
      <c r="A3121" s="115" t="s">
        <v>3409</v>
      </c>
      <c r="B3121" s="115" t="str">
        <f t="shared" si="48"/>
        <v>DESMONTAGEM E REMOCAO COM AUXILIO DE GUINDASTE,DE TUBOS,CONEXOES,REGISTROS,VALVULAS E SIMILARES COM JUNTAS FLANGEADAS CUSTO POR JUNTA,COM DN=900MM</v>
      </c>
      <c r="C3121" s="115" t="s">
        <v>36587</v>
      </c>
      <c r="D3121" s="115" t="s">
        <v>36591</v>
      </c>
      <c r="E3121" s="115" t="s">
        <v>36600</v>
      </c>
      <c r="I3121" s="115" t="s">
        <v>6</v>
      </c>
      <c r="J3121" s="115">
        <v>107.81</v>
      </c>
    </row>
    <row r="3122" spans="1:10" hidden="1">
      <c r="A3122" s="115" t="s">
        <v>3410</v>
      </c>
      <c r="B3122" s="115" t="str">
        <f t="shared" si="48"/>
        <v>DESMONTAGEM E REMOCAO COM AUXILIO DE GUINDASTE,DE TUBOS,CONEXOES,REGISTROS,VALVULAS E SIMILARES COM JUNTAS FLANGEADAS CUSTO POR JUNTA,COM DN=1000MM</v>
      </c>
      <c r="C3122" s="115" t="s">
        <v>36587</v>
      </c>
      <c r="D3122" s="115" t="s">
        <v>36591</v>
      </c>
      <c r="E3122" s="115" t="s">
        <v>36601</v>
      </c>
      <c r="I3122" s="115" t="s">
        <v>6</v>
      </c>
      <c r="J3122" s="115">
        <v>172.52</v>
      </c>
    </row>
    <row r="3123" spans="1:10" hidden="1">
      <c r="A3123" s="115" t="s">
        <v>3411</v>
      </c>
      <c r="B3123" s="115" t="str">
        <f t="shared" si="48"/>
        <v>DESMONTAGEM E REMOCAO COM AUXILIO DE GUINDASTE,DE TUBOS,CONEXOES,REGISTROS,VALVULAS E SIMILARES COM JUNTAS FLANGEADAS CUSTO POR JUNTA,COM DN=1000MM</v>
      </c>
      <c r="C3123" s="115" t="s">
        <v>36587</v>
      </c>
      <c r="D3123" s="115" t="s">
        <v>36591</v>
      </c>
      <c r="E3123" s="115" t="s">
        <v>36601</v>
      </c>
      <c r="I3123" s="115" t="s">
        <v>6</v>
      </c>
      <c r="J3123" s="115">
        <v>162.02000000000001</v>
      </c>
    </row>
    <row r="3124" spans="1:10" hidden="1">
      <c r="A3124" s="115" t="s">
        <v>3412</v>
      </c>
      <c r="B3124" s="115" t="str">
        <f t="shared" si="48"/>
        <v>DESMONTAGEM E REMOCAO COM AUXILIO DE GUINDASTE,DE TUBOS,CONEXOES,REGISTROS,VALVULAS E SIMILARES COM JUNTAS FLANGEADAS CUSTO POR JUNTA,COM DN=1200MM</v>
      </c>
      <c r="C3124" s="115" t="s">
        <v>36587</v>
      </c>
      <c r="D3124" s="115" t="s">
        <v>36591</v>
      </c>
      <c r="E3124" s="115" t="s">
        <v>36602</v>
      </c>
      <c r="I3124" s="115" t="s">
        <v>6</v>
      </c>
      <c r="J3124" s="115">
        <v>251.47</v>
      </c>
    </row>
    <row r="3125" spans="1:10" hidden="1">
      <c r="A3125" s="115" t="s">
        <v>3413</v>
      </c>
      <c r="B3125" s="115" t="str">
        <f t="shared" si="48"/>
        <v>DESMONTAGEM E REMOCAO COM AUXILIO DE GUINDASTE,DE TUBOS,CONEXOES,REGISTROS,VALVULAS E SIMILARES COM JUNTAS FLANGEADAS CUSTO POR JUNTA,COM DN=1200MM</v>
      </c>
      <c r="C3125" s="115" t="s">
        <v>36587</v>
      </c>
      <c r="D3125" s="115" t="s">
        <v>36591</v>
      </c>
      <c r="E3125" s="115" t="s">
        <v>36602</v>
      </c>
      <c r="I3125" s="115" t="s">
        <v>6</v>
      </c>
      <c r="J3125" s="115">
        <v>237.26</v>
      </c>
    </row>
    <row r="3126" spans="1:10" hidden="1">
      <c r="A3126" s="115" t="s">
        <v>3414</v>
      </c>
      <c r="B3126" s="115" t="str">
        <f t="shared" si="48"/>
        <v>LEVANTAMENTO OU REBAIXAMENTO DE TAMPAO DE RUA,CONSIDERANDO DEMOLICAO DE CAMADA DE ASFALTO E CONCRETO,MOVIMENTACAO E CONCRETAGEM,EXCLUSIVE CERCA PROTETORA</v>
      </c>
      <c r="C3126" s="115" t="s">
        <v>36603</v>
      </c>
      <c r="D3126" s="115" t="s">
        <v>36604</v>
      </c>
      <c r="E3126" s="115" t="s">
        <v>36605</v>
      </c>
      <c r="I3126" s="115" t="s">
        <v>6</v>
      </c>
      <c r="J3126" s="115">
        <v>231.27</v>
      </c>
    </row>
    <row r="3127" spans="1:10" hidden="1">
      <c r="A3127" s="115" t="s">
        <v>3415</v>
      </c>
      <c r="B3127" s="115" t="str">
        <f t="shared" si="48"/>
        <v>LEVANTAMENTO OU REBAIXAMENTO DE TAMPAO DE RUA,CONSIDERANDO DEMOLICAO DE CAMADA DE ASFALTO E CONCRETO,MOVIMENTACAO E CONCRETAGEM,EXCLUSIVE CERCA PROTETORA</v>
      </c>
      <c r="C3127" s="115" t="s">
        <v>36603</v>
      </c>
      <c r="D3127" s="115" t="s">
        <v>36604</v>
      </c>
      <c r="E3127" s="115" t="s">
        <v>36605</v>
      </c>
      <c r="I3127" s="115" t="s">
        <v>6</v>
      </c>
      <c r="J3127" s="115">
        <v>210.93</v>
      </c>
    </row>
    <row r="3128" spans="1:10" hidden="1">
      <c r="A3128" s="115" t="s">
        <v>3416</v>
      </c>
      <c r="B3128" s="115" t="str">
        <f t="shared" si="48"/>
        <v>LEVANTAMENTO OU REBAIXAMENTO DE TAMPAO DE RUA,CONSIDERANDO DEMOLICAO DE CAMADA DE ASFALTO E CONCRETO,MOVIMENTACAO E CONCRETAGEM,INCLUSIVE CERCA PROTETORA</v>
      </c>
      <c r="C3128" s="115" t="s">
        <v>36603</v>
      </c>
      <c r="D3128" s="115" t="s">
        <v>36604</v>
      </c>
      <c r="E3128" s="115" t="s">
        <v>36606</v>
      </c>
      <c r="I3128" s="115" t="s">
        <v>6</v>
      </c>
      <c r="J3128" s="115">
        <v>236.8</v>
      </c>
    </row>
    <row r="3129" spans="1:10" hidden="1">
      <c r="A3129" s="115" t="s">
        <v>3417</v>
      </c>
      <c r="B3129" s="115" t="str">
        <f t="shared" si="48"/>
        <v>LEVANTAMENTO OU REBAIXAMENTO DE TAMPAO DE RUA,CONSIDERANDO DEMOLICAO DE CAMADA DE ASFALTO E CONCRETO,MOVIMENTACAO E CONCRETAGEM,INCLUSIVE CERCA PROTETORA</v>
      </c>
      <c r="C3129" s="115" t="s">
        <v>36603</v>
      </c>
      <c r="D3129" s="115" t="s">
        <v>36604</v>
      </c>
      <c r="E3129" s="115" t="s">
        <v>36606</v>
      </c>
      <c r="I3129" s="115" t="s">
        <v>6</v>
      </c>
      <c r="J3129" s="115">
        <v>216.46</v>
      </c>
    </row>
    <row r="3130" spans="1:10" hidden="1">
      <c r="A3130" s="115" t="s">
        <v>3418</v>
      </c>
      <c r="B3130" s="115" t="str">
        <f t="shared" si="48"/>
        <v>LEVANTAMENTO OU REBAIXAMENTO DE TAMPAO EM PATIO,PASSEIO OU JARDIM COM VARIACAO DE MOVIMENTACAO ATE 0,50M,CONSIDERANDO DEMOLICAO DE CAMADA DE CONCRETO E CONCRETAGEM,INCLUSIVE CERCAPROTETORA</v>
      </c>
      <c r="C3130" s="115" t="s">
        <v>36607</v>
      </c>
      <c r="D3130" s="115" t="s">
        <v>36608</v>
      </c>
      <c r="E3130" s="115" t="s">
        <v>36609</v>
      </c>
      <c r="F3130" s="115" t="s">
        <v>36610</v>
      </c>
      <c r="I3130" s="115" t="s">
        <v>6</v>
      </c>
      <c r="J3130" s="115">
        <v>348.89</v>
      </c>
    </row>
    <row r="3131" spans="1:10" hidden="1">
      <c r="A3131" s="115" t="s">
        <v>3419</v>
      </c>
      <c r="B3131" s="115" t="str">
        <f t="shared" si="48"/>
        <v>LEVANTAMENTO OU REBAIXAMENTO DE TAMPAO EM PATIO,PASSEIO OU JARDIM COM VARIACAO DE MOVIMENTACAO ATE 0,50M,CONSIDERANDO DEMOLICAO DE CAMADA DE CONCRETO E CONCRETAGEM,INCLUSIVE CERCAPROTETORA</v>
      </c>
      <c r="C3131" s="115" t="s">
        <v>36607</v>
      </c>
      <c r="D3131" s="115" t="s">
        <v>36608</v>
      </c>
      <c r="E3131" s="115" t="s">
        <v>36609</v>
      </c>
      <c r="F3131" s="115" t="s">
        <v>36610</v>
      </c>
      <c r="I3131" s="115" t="s">
        <v>6</v>
      </c>
      <c r="J3131" s="115">
        <v>316.32</v>
      </c>
    </row>
    <row r="3132" spans="1:10" hidden="1">
      <c r="A3132" s="115" t="s">
        <v>3420</v>
      </c>
      <c r="B3132" s="115" t="str">
        <f t="shared" si="48"/>
        <v>LEVANTAMENTO DE TAMPAO DE RUA,UTILIZANDO CONJUNTO DE ANEIS METALICOS SUPLEMENTARES,EXCLUSIVE CERCA PROTETORA</v>
      </c>
      <c r="C3132" s="115" t="s">
        <v>36611</v>
      </c>
      <c r="D3132" s="115" t="s">
        <v>36612</v>
      </c>
      <c r="I3132" s="115" t="s">
        <v>6</v>
      </c>
      <c r="J3132" s="115">
        <v>472.44</v>
      </c>
    </row>
    <row r="3133" spans="1:10" hidden="1">
      <c r="A3133" s="115" t="s">
        <v>3421</v>
      </c>
      <c r="B3133" s="115" t="str">
        <f t="shared" si="48"/>
        <v>LEVANTAMENTO DE TAMPAO DE RUA,UTILIZANDO CONJUNTO DE ANEIS METALICOS SUPLEMENTARES,EXCLUSIVE CERCA PROTETORA</v>
      </c>
      <c r="C3133" s="115" t="s">
        <v>36611</v>
      </c>
      <c r="D3133" s="115" t="s">
        <v>36612</v>
      </c>
      <c r="I3133" s="115" t="s">
        <v>6</v>
      </c>
      <c r="J3133" s="115">
        <v>447.13</v>
      </c>
    </row>
    <row r="3134" spans="1:10" hidden="1">
      <c r="A3134" s="115" t="s">
        <v>3422</v>
      </c>
      <c r="B3134" s="115" t="str">
        <f t="shared" si="48"/>
        <v>LEVANTAMENTO DE TAMPAO DE RUA,UTILIZANDO CONJUNTO DE ANEISMETALICOS SUPLEMENTARES, INCLUSIVE CERCA PROTETORA</v>
      </c>
      <c r="C3134" s="115" t="s">
        <v>36613</v>
      </c>
      <c r="D3134" s="115" t="s">
        <v>36614</v>
      </c>
      <c r="I3134" s="115" t="s">
        <v>6</v>
      </c>
      <c r="J3134" s="115">
        <v>492.44</v>
      </c>
    </row>
    <row r="3135" spans="1:10" hidden="1">
      <c r="A3135" s="115" t="s">
        <v>3423</v>
      </c>
      <c r="B3135" s="115" t="str">
        <f t="shared" si="48"/>
        <v>LEVANTAMENTO DE TAMPAO DE RUA,UTILIZANDO CONJUNTO DE ANEISMETALICOS SUPLEMENTARES, INCLUSIVE CERCA PROTETORA</v>
      </c>
      <c r="C3135" s="115" t="s">
        <v>36613</v>
      </c>
      <c r="D3135" s="115" t="s">
        <v>36614</v>
      </c>
      <c r="I3135" s="115" t="s">
        <v>6</v>
      </c>
      <c r="J3135" s="115">
        <v>465.19</v>
      </c>
    </row>
    <row r="3136" spans="1:10" hidden="1">
      <c r="A3136" s="115" t="s">
        <v>3424</v>
      </c>
      <c r="B3136" s="115" t="str">
        <f t="shared" si="48"/>
        <v>LIMPEZA MANUAL DE POCO DE VISITA DE ATE 3,00M DE PROFUNDIDADE,EXCLUSIVE TRANSPORTE DO MATERIAL RETIRADO</v>
      </c>
      <c r="C3136" s="115" t="s">
        <v>36615</v>
      </c>
      <c r="D3136" s="115" t="s">
        <v>36616</v>
      </c>
      <c r="I3136" s="115" t="s">
        <v>31</v>
      </c>
      <c r="J3136" s="115">
        <v>72.72</v>
      </c>
    </row>
    <row r="3137" spans="1:10" hidden="1">
      <c r="A3137" s="115" t="s">
        <v>3425</v>
      </c>
      <c r="B3137" s="115" t="str">
        <f t="shared" si="48"/>
        <v>LIMPEZA MANUAL DE POCO DE VISITA DE ATE 3,00M DE PROFUNDIDADE,EXCLUSIVE TRANSPORTE DO MATERIAL RETIRADO</v>
      </c>
      <c r="C3137" s="115" t="s">
        <v>36615</v>
      </c>
      <c r="D3137" s="115" t="s">
        <v>36616</v>
      </c>
      <c r="I3137" s="115" t="s">
        <v>31</v>
      </c>
      <c r="J3137" s="115">
        <v>63.03</v>
      </c>
    </row>
    <row r="3138" spans="1:10" hidden="1">
      <c r="A3138" s="115" t="s">
        <v>3426</v>
      </c>
      <c r="B3138" s="115" t="str">
        <f t="shared" si="48"/>
        <v>LIMPEZA MANUAL DE POCO DE VISITA DE ATE 3,00M DE PROFUNDIDADE,COM TRANSPORTE DO MATERIAL RETIRADO ATE 10KM DE DISTANCIA,INCLUSIVE CARGA MANUAL E DESCARGA MECANICA</v>
      </c>
      <c r="C3138" s="115" t="s">
        <v>36615</v>
      </c>
      <c r="D3138" s="115" t="s">
        <v>36617</v>
      </c>
      <c r="E3138" s="115" t="s">
        <v>36618</v>
      </c>
      <c r="I3138" s="115" t="s">
        <v>31</v>
      </c>
      <c r="J3138" s="115">
        <v>134.37</v>
      </c>
    </row>
    <row r="3139" spans="1:10" hidden="1">
      <c r="A3139" s="115" t="s">
        <v>3427</v>
      </c>
      <c r="B3139" s="115" t="str">
        <f t="shared" si="48"/>
        <v>LIMPEZA MANUAL DE POCO DE VISITA DE ATE 3,00M DE PROFUNDIDADE,COM TRANSPORTE DO MATERIAL RETIRADO ATE 10KM DE DISTANCIA,INCLUSIVE CARGA MANUAL E DESCARGA MECANICA</v>
      </c>
      <c r="C3139" s="115" t="s">
        <v>36615</v>
      </c>
      <c r="D3139" s="115" t="s">
        <v>36617</v>
      </c>
      <c r="E3139" s="115" t="s">
        <v>36618</v>
      </c>
      <c r="I3139" s="115" t="s">
        <v>31</v>
      </c>
      <c r="J3139" s="115">
        <v>121.08</v>
      </c>
    </row>
    <row r="3140" spans="1:10" hidden="1">
      <c r="A3140" s="115" t="s">
        <v>3428</v>
      </c>
      <c r="B3140" s="115" t="str">
        <f t="shared" si="48"/>
        <v>TRANSPORTE DE MATERIAL DEPOSITADO EM POCOS DE VISITA E GALERIAS(AREIA MOLHADA,LODO),COM CARGA MANUAL E DESCARGA MECANICA,ATE 10KM DE DISTANCIA</v>
      </c>
      <c r="C3140" s="115" t="s">
        <v>36619</v>
      </c>
      <c r="D3140" s="115" t="s">
        <v>36620</v>
      </c>
      <c r="E3140" s="115" t="s">
        <v>36621</v>
      </c>
      <c r="I3140" s="115" t="s">
        <v>31</v>
      </c>
      <c r="J3140" s="115">
        <v>61.65</v>
      </c>
    </row>
    <row r="3141" spans="1:10" hidden="1">
      <c r="A3141" s="115" t="s">
        <v>3429</v>
      </c>
      <c r="B3141" s="115" t="str">
        <f t="shared" ref="B3141:B3204" si="49">C3141&amp;D3141&amp;E3141&amp;F3141&amp;G3141&amp;H3141</f>
        <v>TRANSPORTE DE MATERIAL DEPOSITADO EM POCOS DE VISITA E GALERIAS(AREIA MOLHADA,LODO),COM CARGA MANUAL E DESCARGA MECANICA,ATE 10KM DE DISTANCIA</v>
      </c>
      <c r="C3141" s="115" t="s">
        <v>36619</v>
      </c>
      <c r="D3141" s="115" t="s">
        <v>36620</v>
      </c>
      <c r="E3141" s="115" t="s">
        <v>36621</v>
      </c>
      <c r="I3141" s="115" t="s">
        <v>31</v>
      </c>
      <c r="J3141" s="115">
        <v>58.04</v>
      </c>
    </row>
    <row r="3142" spans="1:10" hidden="1">
      <c r="A3142" s="115" t="s">
        <v>3430</v>
      </c>
      <c r="B3142" s="115" t="str">
        <f t="shared" si="49"/>
        <v>TRANSPORTE DE MATERIAL DEPOSITADO EM POCOS DE VISITA E GALERIAS(AREIA MOLHADA,LODO),COM CARGA MANUAL E DESCARGA MECANICA,ATE 20KM DE DISTANCIA</v>
      </c>
      <c r="C3142" s="115" t="s">
        <v>36619</v>
      </c>
      <c r="D3142" s="115" t="s">
        <v>36620</v>
      </c>
      <c r="E3142" s="115" t="s">
        <v>36622</v>
      </c>
      <c r="I3142" s="115" t="s">
        <v>31</v>
      </c>
      <c r="J3142" s="115">
        <v>88.75</v>
      </c>
    </row>
    <row r="3143" spans="1:10" hidden="1">
      <c r="A3143" s="115" t="s">
        <v>3431</v>
      </c>
      <c r="B3143" s="115" t="str">
        <f t="shared" si="49"/>
        <v>TRANSPORTE DE MATERIAL DEPOSITADO EM POCOS DE VISITA E GALERIAS(AREIA MOLHADA,LODO),COM CARGA MANUAL E DESCARGA MECANICA,ATE 20KM DE DISTANCIA</v>
      </c>
      <c r="C3143" s="115" t="s">
        <v>36619</v>
      </c>
      <c r="D3143" s="115" t="s">
        <v>36620</v>
      </c>
      <c r="E3143" s="115" t="s">
        <v>36622</v>
      </c>
      <c r="I3143" s="115" t="s">
        <v>31</v>
      </c>
      <c r="J3143" s="115">
        <v>83.9</v>
      </c>
    </row>
    <row r="3144" spans="1:10" hidden="1">
      <c r="A3144" s="115" t="s">
        <v>3432</v>
      </c>
      <c r="B3144" s="115" t="str">
        <f t="shared" si="49"/>
        <v>TRANSPORTE DE MATERIAL DEPOSITADO EM POCOS DE VISITA E GALERIAS(AREIA MOLHADA,LODO),COM CARGA MANUAL E DESCARGA MECANICA,ATE 30KM DE DISTANCIA</v>
      </c>
      <c r="C3144" s="115" t="s">
        <v>36619</v>
      </c>
      <c r="D3144" s="115" t="s">
        <v>36620</v>
      </c>
      <c r="E3144" s="115" t="s">
        <v>36623</v>
      </c>
      <c r="I3144" s="115" t="s">
        <v>31</v>
      </c>
      <c r="J3144" s="115">
        <v>115.84</v>
      </c>
    </row>
    <row r="3145" spans="1:10" hidden="1">
      <c r="A3145" s="115" t="s">
        <v>3433</v>
      </c>
      <c r="B3145" s="115" t="str">
        <f t="shared" si="49"/>
        <v>TRANSPORTE DE MATERIAL DEPOSITADO EM POCOS DE VISITA E GALERIAS(AREIA MOLHADA,LODO),COM CARGA MANUAL E DESCARGA MECANICA,ATE 30KM DE DISTANCIA</v>
      </c>
      <c r="C3145" s="115" t="s">
        <v>36619</v>
      </c>
      <c r="D3145" s="115" t="s">
        <v>36620</v>
      </c>
      <c r="E3145" s="115" t="s">
        <v>36623</v>
      </c>
      <c r="I3145" s="115" t="s">
        <v>31</v>
      </c>
      <c r="J3145" s="115">
        <v>109.84</v>
      </c>
    </row>
    <row r="3146" spans="1:10" hidden="1">
      <c r="A3146" s="115" t="s">
        <v>3434</v>
      </c>
      <c r="B3146" s="115" t="str">
        <f t="shared" si="49"/>
        <v>LIMPEZA MANUAL DE GALERIA RETANGULAR,COM TRANSPORTE DE MATERIAL RETIRADO ATE 10KM DE DISTANCIA,INCLUSIVE CARGA MANUAL EDESCARGA MECANICA</v>
      </c>
      <c r="C3146" s="115" t="s">
        <v>36624</v>
      </c>
      <c r="D3146" s="115" t="s">
        <v>36625</v>
      </c>
      <c r="E3146" s="115" t="s">
        <v>36626</v>
      </c>
      <c r="I3146" s="115" t="s">
        <v>31</v>
      </c>
      <c r="J3146" s="115">
        <v>158.61000000000001</v>
      </c>
    </row>
    <row r="3147" spans="1:10" hidden="1">
      <c r="A3147" s="115" t="s">
        <v>3435</v>
      </c>
      <c r="B3147" s="115" t="str">
        <f t="shared" si="49"/>
        <v>LIMPEZA MANUAL DE GALERIA RETANGULAR,COM TRANSPORTE DE MATERIAL RETIRADO ATE 10KM DE DISTANCIA,INCLUSIVE CARGA MANUAL EDESCARGA MECANICA</v>
      </c>
      <c r="C3147" s="115" t="s">
        <v>36624</v>
      </c>
      <c r="D3147" s="115" t="s">
        <v>36625</v>
      </c>
      <c r="E3147" s="115" t="s">
        <v>36626</v>
      </c>
      <c r="I3147" s="115" t="s">
        <v>31</v>
      </c>
      <c r="J3147" s="115">
        <v>142.09</v>
      </c>
    </row>
    <row r="3148" spans="1:10" hidden="1">
      <c r="A3148" s="115" t="s">
        <v>3436</v>
      </c>
      <c r="B3148" s="115" t="str">
        <f t="shared" si="49"/>
        <v>LIMPEZA MANUAL DE GALERIA RETANGULAR,COM TRANSPORTE DE MATERIAL RETIRADO ATE 20KM DE DISTANCIA,INCLUSIVE CARGA MANUAL EDESCARGA MECANICA</v>
      </c>
      <c r="C3148" s="115" t="s">
        <v>36624</v>
      </c>
      <c r="D3148" s="115" t="s">
        <v>36627</v>
      </c>
      <c r="E3148" s="115" t="s">
        <v>36626</v>
      </c>
      <c r="I3148" s="115" t="s">
        <v>31</v>
      </c>
      <c r="J3148" s="115">
        <v>185.72</v>
      </c>
    </row>
    <row r="3149" spans="1:10" hidden="1">
      <c r="A3149" s="115" t="s">
        <v>3437</v>
      </c>
      <c r="B3149" s="115" t="str">
        <f t="shared" si="49"/>
        <v>LIMPEZA MANUAL DE GALERIA RETANGULAR,COM TRANSPORTE DE MATERIAL RETIRADO ATE 20KM DE DISTANCIA,INCLUSIVE CARGA MANUAL EDESCARGA MECANICA</v>
      </c>
      <c r="C3149" s="115" t="s">
        <v>36624</v>
      </c>
      <c r="D3149" s="115" t="s">
        <v>36627</v>
      </c>
      <c r="E3149" s="115" t="s">
        <v>36626</v>
      </c>
      <c r="I3149" s="115" t="s">
        <v>31</v>
      </c>
      <c r="J3149" s="115">
        <v>167.95</v>
      </c>
    </row>
    <row r="3150" spans="1:10" hidden="1">
      <c r="A3150" s="115" t="s">
        <v>3438</v>
      </c>
      <c r="B3150" s="115" t="str">
        <f t="shared" si="49"/>
        <v>LIMPEZA MANUAL DE GALERIA RETANGULAR,COM TRANSPORTE DE MATERIAL RETIRADO ATE 30KM DE DISTANCIA,INCLUSIVE CARGA MANUAL EDESCARGA MECANICA</v>
      </c>
      <c r="C3150" s="115" t="s">
        <v>36624</v>
      </c>
      <c r="D3150" s="115" t="s">
        <v>36628</v>
      </c>
      <c r="E3150" s="115" t="s">
        <v>36626</v>
      </c>
      <c r="I3150" s="115" t="s">
        <v>31</v>
      </c>
      <c r="J3150" s="115">
        <v>212.81</v>
      </c>
    </row>
    <row r="3151" spans="1:10" hidden="1">
      <c r="A3151" s="115" t="s">
        <v>3439</v>
      </c>
      <c r="B3151" s="115" t="str">
        <f t="shared" si="49"/>
        <v>LIMPEZA MANUAL DE GALERIA RETANGULAR,COM TRANSPORTE DE MATERIAL RETIRADO ATE 30KM DE DISTANCIA,INCLUSIVE CARGA MANUAL EDESCARGA MECANICA</v>
      </c>
      <c r="C3151" s="115" t="s">
        <v>36624</v>
      </c>
      <c r="D3151" s="115" t="s">
        <v>36628</v>
      </c>
      <c r="E3151" s="115" t="s">
        <v>36626</v>
      </c>
      <c r="I3151" s="115" t="s">
        <v>31</v>
      </c>
      <c r="J3151" s="115">
        <v>193.89</v>
      </c>
    </row>
    <row r="3152" spans="1:10" hidden="1">
      <c r="A3152" s="115" t="s">
        <v>3440</v>
      </c>
      <c r="B3152" s="115" t="str">
        <f t="shared" si="49"/>
        <v>LIMPEZA MANUAL DE RAMAL DE RALO,COM DIAMETRO MENOR QUE 0,40M,COM TRANSPORTE DO MATERIAL RETIRADO ATE 10KM DE DISTANCIA,INCLUSIVE CARGA MANUAL E DESCARGA MECANICA</v>
      </c>
      <c r="C3152" s="115" t="s">
        <v>36629</v>
      </c>
      <c r="D3152" s="115" t="s">
        <v>36630</v>
      </c>
      <c r="E3152" s="115" t="s">
        <v>36631</v>
      </c>
      <c r="I3152" s="115" t="s">
        <v>31</v>
      </c>
      <c r="J3152" s="115">
        <v>594.95000000000005</v>
      </c>
    </row>
    <row r="3153" spans="1:10" hidden="1">
      <c r="A3153" s="115" t="s">
        <v>3441</v>
      </c>
      <c r="B3153" s="115" t="str">
        <f t="shared" si="49"/>
        <v>LIMPEZA MANUAL DE RAMAL DE RALO,COM DIAMETRO MENOR QUE 0,40M,COM TRANSPORTE DO MATERIAL RETIRADO ATE 10KM DE DISTANCIA,INCLUSIVE CARGA MANUAL E DESCARGA MECANICA</v>
      </c>
      <c r="C3153" s="115" t="s">
        <v>36629</v>
      </c>
      <c r="D3153" s="115" t="s">
        <v>36630</v>
      </c>
      <c r="E3153" s="115" t="s">
        <v>36631</v>
      </c>
      <c r="I3153" s="115" t="s">
        <v>31</v>
      </c>
      <c r="J3153" s="115">
        <v>520.30999999999995</v>
      </c>
    </row>
    <row r="3154" spans="1:10" hidden="1">
      <c r="A3154" s="115" t="s">
        <v>3442</v>
      </c>
      <c r="B3154" s="115" t="str">
        <f t="shared" si="49"/>
        <v>LIMPEZA MANUAL DE RAMAL DE RALO,COM DIAMETRO MENOR QUE 0,40M,COM TRANSPORTE DO MATERIAL RETIRADO ATE 20KM DE DISTANCIA,INCLUSIVE CARGA MANUAL E DESCARGA MECANICA</v>
      </c>
      <c r="C3154" s="115" t="s">
        <v>36629</v>
      </c>
      <c r="D3154" s="115" t="s">
        <v>36632</v>
      </c>
      <c r="E3154" s="115" t="s">
        <v>36631</v>
      </c>
      <c r="I3154" s="115" t="s">
        <v>31</v>
      </c>
      <c r="J3154" s="115">
        <v>622.04999999999995</v>
      </c>
    </row>
    <row r="3155" spans="1:10" hidden="1">
      <c r="A3155" s="115" t="s">
        <v>3443</v>
      </c>
      <c r="B3155" s="115" t="str">
        <f t="shared" si="49"/>
        <v>LIMPEZA MANUAL DE RAMAL DE RALO,COM DIAMETRO MENOR QUE 0,40M,COM TRANSPORTE DO MATERIAL RETIRADO ATE 20KM DE DISTANCIA,INCLUSIVE CARGA MANUAL E DESCARGA MECANICA</v>
      </c>
      <c r="C3155" s="115" t="s">
        <v>36629</v>
      </c>
      <c r="D3155" s="115" t="s">
        <v>36632</v>
      </c>
      <c r="E3155" s="115" t="s">
        <v>36631</v>
      </c>
      <c r="I3155" s="115" t="s">
        <v>31</v>
      </c>
      <c r="J3155" s="115">
        <v>546.16999999999996</v>
      </c>
    </row>
    <row r="3156" spans="1:10" hidden="1">
      <c r="A3156" s="115" t="s">
        <v>3444</v>
      </c>
      <c r="B3156" s="115" t="str">
        <f t="shared" si="49"/>
        <v>LIMPEZA MANUAL DE RAMAL DE RALO,COM DIAMETRO MENOR QUE 0,40M,COM TRANSPORTE DO MATERIAL RETIRADO ATE 30KM DE DISTANCIA,INCLUSIVE CARGA MANUAL E DESCARGA MECANICA</v>
      </c>
      <c r="C3156" s="115" t="s">
        <v>36629</v>
      </c>
      <c r="D3156" s="115" t="s">
        <v>36633</v>
      </c>
      <c r="E3156" s="115" t="s">
        <v>36631</v>
      </c>
      <c r="I3156" s="115" t="s">
        <v>31</v>
      </c>
      <c r="J3156" s="115">
        <v>649.15</v>
      </c>
    </row>
    <row r="3157" spans="1:10" hidden="1">
      <c r="A3157" s="115" t="s">
        <v>3445</v>
      </c>
      <c r="B3157" s="115" t="str">
        <f t="shared" si="49"/>
        <v>LIMPEZA MANUAL DE RAMAL DE RALO,COM DIAMETRO MENOR QUE 0,40M,COM TRANSPORTE DO MATERIAL RETIRADO ATE 30KM DE DISTANCIA,INCLUSIVE CARGA MANUAL E DESCARGA MECANICA</v>
      </c>
      <c r="C3157" s="115" t="s">
        <v>36629</v>
      </c>
      <c r="D3157" s="115" t="s">
        <v>36633</v>
      </c>
      <c r="E3157" s="115" t="s">
        <v>36631</v>
      </c>
      <c r="I3157" s="115" t="s">
        <v>31</v>
      </c>
      <c r="J3157" s="115">
        <v>572.1</v>
      </c>
    </row>
    <row r="3158" spans="1:10" hidden="1">
      <c r="A3158" s="115" t="s">
        <v>3446</v>
      </c>
      <c r="B3158" s="115" t="str">
        <f t="shared" si="49"/>
        <v>LIMPEZA DE CONCRETO APARENTE COM JATO D`AGUA,SOLVENTE E ESCOVA DE PIACAVA</v>
      </c>
      <c r="C3158" s="115" t="s">
        <v>36634</v>
      </c>
      <c r="D3158" s="115" t="s">
        <v>36635</v>
      </c>
      <c r="I3158" s="115" t="s">
        <v>16</v>
      </c>
      <c r="J3158" s="115">
        <v>6.3</v>
      </c>
    </row>
    <row r="3159" spans="1:10" hidden="1">
      <c r="A3159" s="115" t="s">
        <v>3447</v>
      </c>
      <c r="B3159" s="115" t="str">
        <f t="shared" si="49"/>
        <v>LIMPEZA DE CONCRETO APARENTE COM JATO D`AGUA,SOLVENTE E ESCOVA DE PIACAVA</v>
      </c>
      <c r="C3159" s="115" t="s">
        <v>36634</v>
      </c>
      <c r="D3159" s="115" t="s">
        <v>36635</v>
      </c>
      <c r="I3159" s="115" t="s">
        <v>16</v>
      </c>
      <c r="J3159" s="115">
        <v>6.02</v>
      </c>
    </row>
    <row r="3160" spans="1:10" hidden="1">
      <c r="A3160" s="115" t="s">
        <v>3448</v>
      </c>
      <c r="B3160" s="115" t="str">
        <f t="shared" si="49"/>
        <v>LIMPEZA DE SUPERFICIE METALICA,EM PONTES,VIADUTOS OU ESTRUTURAS SEMELHANTES,UTILIZANDO LIXADEIRA E RASPADEIRA,ADMITINDOUMA PRODUCAO MEDIA DE 280,00M2/MES</v>
      </c>
      <c r="C3160" s="115" t="s">
        <v>36636</v>
      </c>
      <c r="D3160" s="115" t="s">
        <v>36637</v>
      </c>
      <c r="E3160" s="115" t="s">
        <v>36638</v>
      </c>
      <c r="I3160" s="115" t="s">
        <v>16</v>
      </c>
      <c r="J3160" s="115">
        <v>36.08</v>
      </c>
    </row>
    <row r="3161" spans="1:10" hidden="1">
      <c r="A3161" s="115" t="s">
        <v>3449</v>
      </c>
      <c r="B3161" s="115" t="str">
        <f t="shared" si="49"/>
        <v>LIMPEZA DE SUPERFICIE METALICA,EM PONTES,VIADUTOS OU ESTRUTURAS SEMELHANTES,UTILIZANDO LIXADEIRA E RASPADEIRA,ADMITINDOUMA PRODUCAO MEDIA DE 280,00M2/MES</v>
      </c>
      <c r="C3161" s="115" t="s">
        <v>36636</v>
      </c>
      <c r="D3161" s="115" t="s">
        <v>36637</v>
      </c>
      <c r="E3161" s="115" t="s">
        <v>36638</v>
      </c>
      <c r="I3161" s="115" t="s">
        <v>16</v>
      </c>
      <c r="J3161" s="115">
        <v>31.28</v>
      </c>
    </row>
    <row r="3162" spans="1:10" hidden="1">
      <c r="A3162" s="115" t="s">
        <v>3450</v>
      </c>
      <c r="B3162" s="115" t="str">
        <f t="shared" si="49"/>
        <v>LIMPEZA DE SUPERFICIE METALICA,EM PONTES,VIADUTOS OU ESTRUTURAS SEMELHANTES,UTILIZANDO LIXADEIRA E RASPADEIRA,ADMITINDOUMA PRODUCAO MEDIA DE 100,00M2/MES</v>
      </c>
      <c r="C3162" s="115" t="s">
        <v>36636</v>
      </c>
      <c r="D3162" s="115" t="s">
        <v>36637</v>
      </c>
      <c r="E3162" s="115" t="s">
        <v>36639</v>
      </c>
      <c r="I3162" s="115" t="s">
        <v>16</v>
      </c>
      <c r="J3162" s="115">
        <v>101.04</v>
      </c>
    </row>
    <row r="3163" spans="1:10" hidden="1">
      <c r="A3163" s="115" t="s">
        <v>3451</v>
      </c>
      <c r="B3163" s="115" t="str">
        <f t="shared" si="49"/>
        <v>LIMPEZA DE SUPERFICIE METALICA,EM PONTES,VIADUTOS OU ESTRUTURAS SEMELHANTES,UTILIZANDO LIXADEIRA E RASPADEIRA,ADMITINDOUMA PRODUCAO MEDIA DE 100,00M2/MES</v>
      </c>
      <c r="C3163" s="115" t="s">
        <v>36636</v>
      </c>
      <c r="D3163" s="115" t="s">
        <v>36637</v>
      </c>
      <c r="E3163" s="115" t="s">
        <v>36639</v>
      </c>
      <c r="I3163" s="115" t="s">
        <v>16</v>
      </c>
      <c r="J3163" s="115">
        <v>87.58</v>
      </c>
    </row>
    <row r="3164" spans="1:10" hidden="1">
      <c r="A3164" s="115" t="s">
        <v>3452</v>
      </c>
      <c r="B3164" s="115" t="str">
        <f t="shared" si="49"/>
        <v>LIMPEZA DE SUPERFICIE METALICA,EM PONTES,VIADUTOS OU ESTRUTURAS SEMELHANTES,UTILIZANDO LIXADEIRA E RASPADEIRA,ADMITINDOUMA PRODUCAO MEDIA DE 180,00M2/MES</v>
      </c>
      <c r="C3164" s="115" t="s">
        <v>36636</v>
      </c>
      <c r="D3164" s="115" t="s">
        <v>36637</v>
      </c>
      <c r="E3164" s="115" t="s">
        <v>36640</v>
      </c>
      <c r="I3164" s="115" t="s">
        <v>16</v>
      </c>
      <c r="J3164" s="115">
        <v>56.29</v>
      </c>
    </row>
    <row r="3165" spans="1:10" hidden="1">
      <c r="A3165" s="115" t="s">
        <v>3453</v>
      </c>
      <c r="B3165" s="115" t="str">
        <f t="shared" si="49"/>
        <v>LIMPEZA DE SUPERFICIE METALICA,EM PONTES,VIADUTOS OU ESTRUTURAS SEMELHANTES,UTILIZANDO LIXADEIRA E RASPADEIRA,ADMITINDOUMA PRODUCAO MEDIA DE 180,00M2/MES</v>
      </c>
      <c r="C3165" s="115" t="s">
        <v>36636</v>
      </c>
      <c r="D3165" s="115" t="s">
        <v>36637</v>
      </c>
      <c r="E3165" s="115" t="s">
        <v>36640</v>
      </c>
      <c r="I3165" s="115" t="s">
        <v>16</v>
      </c>
      <c r="J3165" s="115">
        <v>48.79</v>
      </c>
    </row>
    <row r="3166" spans="1:10" hidden="1">
      <c r="A3166" s="115" t="s">
        <v>3454</v>
      </c>
      <c r="B3166" s="115" t="str">
        <f t="shared" si="49"/>
        <v>LIMPEZA DE SUPERFICIE METALICA,EM PONTES,VIADUTOS OU ESTRUTUTAS SEMELHANTES,UTILIZANDO LIXADEIRA E RASPADEIRA,ADMITINDOUMA PRODUCAO MEDIA DE 350,00M2/MES</v>
      </c>
      <c r="C3166" s="115" t="s">
        <v>36636</v>
      </c>
      <c r="D3166" s="115" t="s">
        <v>36641</v>
      </c>
      <c r="E3166" s="115" t="s">
        <v>36642</v>
      </c>
      <c r="I3166" s="115" t="s">
        <v>16</v>
      </c>
      <c r="J3166" s="115">
        <v>28.86</v>
      </c>
    </row>
    <row r="3167" spans="1:10" hidden="1">
      <c r="A3167" s="115" t="s">
        <v>3455</v>
      </c>
      <c r="B3167" s="115" t="str">
        <f t="shared" si="49"/>
        <v>LIMPEZA DE SUPERFICIE METALICA,EM PONTES,VIADUTOS OU ESTRUTUTAS SEMELHANTES,UTILIZANDO LIXADEIRA E RASPADEIRA,ADMITINDOUMA PRODUCAO MEDIA DE 350,00M2/MES</v>
      </c>
      <c r="C3167" s="115" t="s">
        <v>36636</v>
      </c>
      <c r="D3167" s="115" t="s">
        <v>36641</v>
      </c>
      <c r="E3167" s="115" t="s">
        <v>36642</v>
      </c>
      <c r="I3167" s="115" t="s">
        <v>16</v>
      </c>
      <c r="J3167" s="115">
        <v>25.02</v>
      </c>
    </row>
    <row r="3168" spans="1:10" hidden="1">
      <c r="A3168" s="115" t="s">
        <v>3456</v>
      </c>
      <c r="B3168" s="115" t="str">
        <f t="shared" si="49"/>
        <v>LIMPEZA DE TUNEIS COM JATO D`AGUA,SOLVENTE E ESCOVA DE PIACAVA</v>
      </c>
      <c r="C3168" s="115" t="s">
        <v>36643</v>
      </c>
      <c r="D3168" s="115" t="s">
        <v>36644</v>
      </c>
      <c r="I3168" s="115" t="s">
        <v>16</v>
      </c>
      <c r="J3168" s="115">
        <v>17.93</v>
      </c>
    </row>
    <row r="3169" spans="1:10" hidden="1">
      <c r="A3169" s="115" t="s">
        <v>3457</v>
      </c>
      <c r="B3169" s="115" t="str">
        <f t="shared" si="49"/>
        <v>LIMPEZA DE TUNEIS COM JATO D`AGUA,SOLVENTE E ESCOVA DE PIACAVA</v>
      </c>
      <c r="C3169" s="115" t="s">
        <v>36643</v>
      </c>
      <c r="D3169" s="115" t="s">
        <v>36644</v>
      </c>
      <c r="I3169" s="115" t="s">
        <v>16</v>
      </c>
      <c r="J3169" s="115">
        <v>17.28</v>
      </c>
    </row>
    <row r="3170" spans="1:10" hidden="1">
      <c r="A3170" s="115" t="s">
        <v>3458</v>
      </c>
      <c r="B3170" s="115" t="str">
        <f t="shared" si="49"/>
        <v>DECAPAGEM CUIDADOSA DE ESCULTURAS,PECAS EM ARGAMASSA E/OU FERRO,COM REMOCAO DE SUCESSIVAS CAMADAS DE TINTAS,EXCLUSIVE RETIRADA E TRANSPORTE</v>
      </c>
      <c r="C3170" s="115" t="s">
        <v>36645</v>
      </c>
      <c r="D3170" s="115" t="s">
        <v>36646</v>
      </c>
      <c r="E3170" s="115" t="s">
        <v>36647</v>
      </c>
      <c r="I3170" s="115" t="s">
        <v>16</v>
      </c>
      <c r="J3170" s="115">
        <v>1424.34</v>
      </c>
    </row>
    <row r="3171" spans="1:10" hidden="1">
      <c r="A3171" s="115" t="s">
        <v>3459</v>
      </c>
      <c r="B3171" s="115" t="str">
        <f t="shared" si="49"/>
        <v>DECAPAGEM CUIDADOSA DE ESCULTURAS,PECAS EM ARGAMASSA E/OU FERRO,COM REMOCAO DE SUCESSIVAS CAMADAS DE TINTAS,EXCLUSIVE RETIRADA E TRANSPORTE</v>
      </c>
      <c r="C3171" s="115" t="s">
        <v>36645</v>
      </c>
      <c r="D3171" s="115" t="s">
        <v>36646</v>
      </c>
      <c r="E3171" s="115" t="s">
        <v>36647</v>
      </c>
      <c r="I3171" s="115" t="s">
        <v>16</v>
      </c>
      <c r="J3171" s="115">
        <v>1246.3599999999999</v>
      </c>
    </row>
    <row r="3172" spans="1:10" hidden="1">
      <c r="A3172" s="115" t="s">
        <v>3460</v>
      </c>
      <c r="B3172" s="115" t="str">
        <f t="shared" si="49"/>
        <v>LIMPEZA OU PREPARO DE SUPERFICIE DE CONCRETO COM JATO DE AGUA QUENTE COM PRESSAO MINIMA DE 2400LB,SOLVENTE E ESCOVA DE PIACAVA</v>
      </c>
      <c r="C3172" s="115" t="s">
        <v>36648</v>
      </c>
      <c r="D3172" s="115" t="s">
        <v>36649</v>
      </c>
      <c r="E3172" s="115" t="s">
        <v>36650</v>
      </c>
      <c r="I3172" s="115" t="s">
        <v>16</v>
      </c>
      <c r="J3172" s="115">
        <v>9.75</v>
      </c>
    </row>
    <row r="3173" spans="1:10" hidden="1">
      <c r="A3173" s="115" t="s">
        <v>3461</v>
      </c>
      <c r="B3173" s="115" t="str">
        <f t="shared" si="49"/>
        <v>LIMPEZA OU PREPARO DE SUPERFICIE DE CONCRETO COM JATO DE AGUA QUENTE COM PRESSAO MINIMA DE 2400LB,SOLVENTE E ESCOVA DE PIACAVA</v>
      </c>
      <c r="C3173" s="115" t="s">
        <v>36648</v>
      </c>
      <c r="D3173" s="115" t="s">
        <v>36649</v>
      </c>
      <c r="E3173" s="115" t="s">
        <v>36650</v>
      </c>
      <c r="I3173" s="115" t="s">
        <v>16</v>
      </c>
      <c r="J3173" s="115">
        <v>8.9700000000000006</v>
      </c>
    </row>
    <row r="3174" spans="1:10" hidden="1">
      <c r="A3174" s="115" t="s">
        <v>3462</v>
      </c>
      <c r="B3174" s="115" t="str">
        <f t="shared" si="49"/>
        <v>LIMPEZA OU PREPARO DE SUPERFICIE DE CONCRETO COM JATO DE AGUA PRESSURIZADA OU AR,EM CONDICOES QUE PERMITAM UM RENDIMENTO MEDIO DE 5M2/H</v>
      </c>
      <c r="C3174" s="115" t="s">
        <v>36648</v>
      </c>
      <c r="D3174" s="115" t="s">
        <v>36651</v>
      </c>
      <c r="E3174" s="115" t="s">
        <v>36652</v>
      </c>
      <c r="I3174" s="115" t="s">
        <v>16</v>
      </c>
      <c r="J3174" s="115">
        <v>31.81</v>
      </c>
    </row>
    <row r="3175" spans="1:10" hidden="1">
      <c r="A3175" s="115" t="s">
        <v>3463</v>
      </c>
      <c r="B3175" s="115" t="str">
        <f t="shared" si="49"/>
        <v>LIMPEZA OU PREPARO DE SUPERFICIE DE CONCRETO COM JATO DE AGUA PRESSURIZADA OU AR,EM CONDICOES QUE PERMITAM UM RENDIMENTO MEDIO DE 5M2/H</v>
      </c>
      <c r="C3175" s="115" t="s">
        <v>36648</v>
      </c>
      <c r="D3175" s="115" t="s">
        <v>36651</v>
      </c>
      <c r="E3175" s="115" t="s">
        <v>36652</v>
      </c>
      <c r="I3175" s="115" t="s">
        <v>16</v>
      </c>
      <c r="J3175" s="115">
        <v>29.61</v>
      </c>
    </row>
    <row r="3176" spans="1:10" hidden="1">
      <c r="A3176" s="115" t="s">
        <v>3464</v>
      </c>
      <c r="B3176" s="115" t="str">
        <f t="shared" si="49"/>
        <v>LIMPEZA OU PREPARO DE SUPERFICIE DE CONCRETO COM JATO DE AGUA PRESSURIZADA OU AR,EM CONDICOES QUE PERMITAM UM RENDIMENTO MEDIO DE 15M2/H</v>
      </c>
      <c r="C3176" s="115" t="s">
        <v>36648</v>
      </c>
      <c r="D3176" s="115" t="s">
        <v>36651</v>
      </c>
      <c r="E3176" s="115" t="s">
        <v>36653</v>
      </c>
      <c r="I3176" s="115" t="s">
        <v>16</v>
      </c>
      <c r="J3176" s="115">
        <v>26.29</v>
      </c>
    </row>
    <row r="3177" spans="1:10" hidden="1">
      <c r="A3177" s="115" t="s">
        <v>3465</v>
      </c>
      <c r="B3177" s="115" t="str">
        <f t="shared" si="49"/>
        <v>LIMPEZA OU PREPARO DE SUPERFICIE DE CONCRETO COM JATO DE AGUA PRESSURIZADA OU AR,EM CONDICOES QUE PERMITAM UM RENDIMENTO MEDIO DE 15M2/H</v>
      </c>
      <c r="C3177" s="115" t="s">
        <v>36648</v>
      </c>
      <c r="D3177" s="115" t="s">
        <v>36651</v>
      </c>
      <c r="E3177" s="115" t="s">
        <v>36653</v>
      </c>
      <c r="I3177" s="115" t="s">
        <v>16</v>
      </c>
      <c r="J3177" s="115">
        <v>23.41</v>
      </c>
    </row>
    <row r="3178" spans="1:10" hidden="1">
      <c r="A3178" s="115" t="s">
        <v>3466</v>
      </c>
      <c r="B3178" s="115" t="str">
        <f t="shared" si="49"/>
        <v>LIMPEZA DE SUPERFICIE DE MONUMENTOS HISTORICOS DE ARGAMASSA,FERRO,BRONZE,MARMORE,GRANITO,RESINA,ETC EXCLUSIVE RETIRADA E TRANSPORTE</v>
      </c>
      <c r="C3178" s="115" t="s">
        <v>36654</v>
      </c>
      <c r="D3178" s="115" t="s">
        <v>36655</v>
      </c>
      <c r="E3178" s="115" t="s">
        <v>36656</v>
      </c>
      <c r="I3178" s="115" t="s">
        <v>16</v>
      </c>
      <c r="J3178" s="115">
        <v>346.5</v>
      </c>
    </row>
    <row r="3179" spans="1:10" hidden="1">
      <c r="A3179" s="115" t="s">
        <v>3467</v>
      </c>
      <c r="B3179" s="115" t="str">
        <f t="shared" si="49"/>
        <v>LIMPEZA DE SUPERFICIE DE MONUMENTOS HISTORICOS DE ARGAMASSA,FERRO,BRONZE,MARMORE,GRANITO,RESINA,ETC EXCLUSIVE RETIRADA E TRANSPORTE</v>
      </c>
      <c r="C3179" s="115" t="s">
        <v>36654</v>
      </c>
      <c r="D3179" s="115" t="s">
        <v>36655</v>
      </c>
      <c r="E3179" s="115" t="s">
        <v>36656</v>
      </c>
      <c r="I3179" s="115" t="s">
        <v>16</v>
      </c>
      <c r="J3179" s="115">
        <v>311.16000000000003</v>
      </c>
    </row>
    <row r="3180" spans="1:10" hidden="1">
      <c r="A3180" s="115" t="s">
        <v>3468</v>
      </c>
      <c r="B3180" s="115" t="str">
        <f t="shared" si="49"/>
        <v>RESINA PARA PROTECAO DE SUPERFICIE DE MONUMENTOS HISTORICOS.FORNECIMENTO E APLICACAO</v>
      </c>
      <c r="C3180" s="115" t="s">
        <v>36657</v>
      </c>
      <c r="D3180" s="115" t="s">
        <v>36658</v>
      </c>
      <c r="I3180" s="115" t="s">
        <v>16</v>
      </c>
      <c r="J3180" s="115">
        <v>108</v>
      </c>
    </row>
    <row r="3181" spans="1:10" hidden="1">
      <c r="A3181" s="115" t="s">
        <v>3469</v>
      </c>
      <c r="B3181" s="115" t="str">
        <f t="shared" si="49"/>
        <v>RESINA PARA PROTECAO DE SUPERFICIE DE MONUMENTOS HISTORICOS.FORNECIMENTO E APLICACAO</v>
      </c>
      <c r="C3181" s="115" t="s">
        <v>36657</v>
      </c>
      <c r="D3181" s="115" t="s">
        <v>36658</v>
      </c>
      <c r="I3181" s="115" t="s">
        <v>16</v>
      </c>
      <c r="J3181" s="115">
        <v>106.33</v>
      </c>
    </row>
    <row r="3182" spans="1:10" hidden="1">
      <c r="A3182" s="115" t="s">
        <v>3470</v>
      </c>
      <c r="B3182" s="115" t="str">
        <f t="shared" si="49"/>
        <v>LIXAMENTO MANUAL PARA LIMPEZA OU PREPARACAO DE ESTRUTURAS METALICAS,UTILIZANDO ESCOVA DE ACO DE 30CM DE CABO,CONSIDERANDO A AREA EFETIVAMENTE LIXADA</v>
      </c>
      <c r="C3182" s="115" t="s">
        <v>36659</v>
      </c>
      <c r="D3182" s="115" t="s">
        <v>36660</v>
      </c>
      <c r="E3182" s="115" t="s">
        <v>36661</v>
      </c>
      <c r="I3182" s="115" t="s">
        <v>16</v>
      </c>
      <c r="J3182" s="115">
        <v>4.04</v>
      </c>
    </row>
    <row r="3183" spans="1:10" hidden="1">
      <c r="A3183" s="115" t="s">
        <v>3471</v>
      </c>
      <c r="B3183" s="115" t="str">
        <f t="shared" si="49"/>
        <v>LIXAMENTO MANUAL PARA LIMPEZA OU PREPARACAO DE ESTRUTURAS METALICAS,UTILIZANDO ESCOVA DE ACO DE 30CM DE CABO,CONSIDERANDO A AREA EFETIVAMENTE LIXADA</v>
      </c>
      <c r="C3183" s="115" t="s">
        <v>36659</v>
      </c>
      <c r="D3183" s="115" t="s">
        <v>36660</v>
      </c>
      <c r="E3183" s="115" t="s">
        <v>36661</v>
      </c>
      <c r="I3183" s="115" t="s">
        <v>16</v>
      </c>
      <c r="J3183" s="115">
        <v>3.5</v>
      </c>
    </row>
    <row r="3184" spans="1:10" hidden="1">
      <c r="A3184" s="115" t="s">
        <v>3472</v>
      </c>
      <c r="B3184" s="115" t="str">
        <f t="shared" si="49"/>
        <v>LIXAMENTO MECANICO PARA LIMPEZA OU PREPARACAO DE ESTRUTURASMETALICAS,UTILIZANDO LIXADEIRA ELETRICA,CONSIDERANDO A AREAEFETIVAMENTE LIXADA</v>
      </c>
      <c r="C3184" s="115" t="s">
        <v>36662</v>
      </c>
      <c r="D3184" s="115" t="s">
        <v>36663</v>
      </c>
      <c r="E3184" s="115" t="s">
        <v>36664</v>
      </c>
      <c r="I3184" s="115" t="s">
        <v>16</v>
      </c>
      <c r="J3184" s="115">
        <v>3.24</v>
      </c>
    </row>
    <row r="3185" spans="1:10" hidden="1">
      <c r="A3185" s="115" t="s">
        <v>3473</v>
      </c>
      <c r="B3185" s="115" t="str">
        <f t="shared" si="49"/>
        <v>LIXAMENTO MECANICO PARA LIMPEZA OU PREPARACAO DE ESTRUTURASMETALICAS,UTILIZANDO LIXADEIRA ELETRICA,CONSIDERANDO A AREAEFETIVAMENTE LIXADA</v>
      </c>
      <c r="C3185" s="115" t="s">
        <v>36662</v>
      </c>
      <c r="D3185" s="115" t="s">
        <v>36663</v>
      </c>
      <c r="E3185" s="115" t="s">
        <v>36664</v>
      </c>
      <c r="I3185" s="115" t="s">
        <v>16</v>
      </c>
      <c r="J3185" s="115">
        <v>2.88</v>
      </c>
    </row>
    <row r="3186" spans="1:10" hidden="1">
      <c r="A3186" s="115" t="s">
        <v>3474</v>
      </c>
      <c r="B3186" s="115" t="str">
        <f t="shared" si="49"/>
        <v>LIMPEZA OU PREPARO DE SUPERFICIE DE PISOS E PAREDES DE CONCRETO COM JATO DE MATERIAL ABRASIVO METALICO,SEGUIDO DE AGUA OU AR,CONDICOES QUE NAO PERMITAM O REAPROVEITAMENTO DO MATERIAL ABRASIVO</v>
      </c>
      <c r="C3186" s="115" t="s">
        <v>36665</v>
      </c>
      <c r="D3186" s="115" t="s">
        <v>36666</v>
      </c>
      <c r="E3186" s="115" t="s">
        <v>36667</v>
      </c>
      <c r="F3186" s="115" t="s">
        <v>36668</v>
      </c>
      <c r="I3186" s="115" t="s">
        <v>16</v>
      </c>
      <c r="J3186" s="115">
        <v>43.23</v>
      </c>
    </row>
    <row r="3187" spans="1:10" hidden="1">
      <c r="A3187" s="115" t="s">
        <v>3475</v>
      </c>
      <c r="B3187" s="115" t="str">
        <f t="shared" si="49"/>
        <v>LIMPEZA OU PREPARO DE SUPERFICIE DE PISOS E PAREDES DE CONCRETO COM JATO DE MATERIAL ABRASIVO METALICO,SEGUIDO DE AGUA OU AR,CONDICOES QUE NAO PERMITAM O REAPROVEITAMENTO DO MATERIAL ABRASIVO</v>
      </c>
      <c r="C3187" s="115" t="s">
        <v>36665</v>
      </c>
      <c r="D3187" s="115" t="s">
        <v>36666</v>
      </c>
      <c r="E3187" s="115" t="s">
        <v>36667</v>
      </c>
      <c r="F3187" s="115" t="s">
        <v>36668</v>
      </c>
      <c r="I3187" s="115" t="s">
        <v>16</v>
      </c>
      <c r="J3187" s="115">
        <v>42.52</v>
      </c>
    </row>
    <row r="3188" spans="1:10" hidden="1">
      <c r="A3188" s="115" t="s">
        <v>3476</v>
      </c>
      <c r="B3188" s="115" t="str">
        <f t="shared" si="49"/>
        <v>LIMPEZA OU PREPARO DE SUPERFICIE DE PISOS E PAREDES DE CONCRETO COM JATO DE MATERIAL ABRASIVO METALICO,SEGUIDO DE AGUA OU AR,EM CONDICOES QUE PERMITAM O REAPROVEITAMENTO DE 50% DEMATERIAL ABRASIVO</v>
      </c>
      <c r="C3188" s="115" t="s">
        <v>36665</v>
      </c>
      <c r="D3188" s="115" t="s">
        <v>36666</v>
      </c>
      <c r="E3188" s="115" t="s">
        <v>36669</v>
      </c>
      <c r="F3188" s="115" t="s">
        <v>36670</v>
      </c>
      <c r="I3188" s="115" t="s">
        <v>16</v>
      </c>
      <c r="J3188" s="115">
        <v>27.9</v>
      </c>
    </row>
    <row r="3189" spans="1:10" hidden="1">
      <c r="A3189" s="115" t="s">
        <v>3477</v>
      </c>
      <c r="B3189" s="115" t="str">
        <f t="shared" si="49"/>
        <v>LIMPEZA OU PREPARO DE SUPERFICIE DE PISOS E PAREDES DE CONCRETO COM JATO DE MATERIAL ABRASIVO METALICO,SEGUIDO DE AGUA OU AR,EM CONDICOES QUE PERMITAM O REAPROVEITAMENTO DE 50% DEMATERIAL ABRASIVO</v>
      </c>
      <c r="C3189" s="115" t="s">
        <v>36665</v>
      </c>
      <c r="D3189" s="115" t="s">
        <v>36666</v>
      </c>
      <c r="E3189" s="115" t="s">
        <v>36669</v>
      </c>
      <c r="F3189" s="115" t="s">
        <v>36670</v>
      </c>
      <c r="I3189" s="115" t="s">
        <v>16</v>
      </c>
      <c r="J3189" s="115">
        <v>27.19</v>
      </c>
    </row>
    <row r="3190" spans="1:10" hidden="1">
      <c r="A3190" s="115" t="s">
        <v>3478</v>
      </c>
      <c r="B3190" s="115" t="str">
        <f t="shared" si="49"/>
        <v>LIMPEZA OU PREPARO DE SUPERFICIE DE PISOS E PAREDES DE FERRO OU ACO COM JATO DE MATERIAL ABRASIVO METALICO,SEGUIDO DE AGUA OU AR,EM CONDICOES QUE NAO PERMITAM O REAPROVEITAMENTO DO MATERIAL ABRASIVO</v>
      </c>
      <c r="C3190" s="115" t="s">
        <v>36671</v>
      </c>
      <c r="D3190" s="115" t="s">
        <v>36672</v>
      </c>
      <c r="E3190" s="115" t="s">
        <v>36673</v>
      </c>
      <c r="F3190" s="115" t="s">
        <v>36674</v>
      </c>
      <c r="I3190" s="115" t="s">
        <v>16</v>
      </c>
      <c r="J3190" s="115">
        <v>56.9</v>
      </c>
    </row>
    <row r="3191" spans="1:10" hidden="1">
      <c r="A3191" s="115" t="s">
        <v>3479</v>
      </c>
      <c r="B3191" s="115" t="str">
        <f t="shared" si="49"/>
        <v>LIMPEZA OU PREPARO DE SUPERFICIE DE PISOS E PAREDES DE FERRO OU ACO COM JATO DE MATERIAL ABRASIVO METALICO,SEGUIDO DE AGUA OU AR,EM CONDICOES QUE NAO PERMITAM O REAPROVEITAMENTO DO MATERIAL ABRASIVO</v>
      </c>
      <c r="C3191" s="115" t="s">
        <v>36671</v>
      </c>
      <c r="D3191" s="115" t="s">
        <v>36672</v>
      </c>
      <c r="E3191" s="115" t="s">
        <v>36673</v>
      </c>
      <c r="F3191" s="115" t="s">
        <v>36674</v>
      </c>
      <c r="I3191" s="115" t="s">
        <v>16</v>
      </c>
      <c r="J3191" s="115">
        <v>56</v>
      </c>
    </row>
    <row r="3192" spans="1:10" hidden="1">
      <c r="A3192" s="115" t="s">
        <v>3480</v>
      </c>
      <c r="B3192" s="115" t="str">
        <f t="shared" si="49"/>
        <v>LIMPEZA OU PREPARO DE SUPERFICIE DE PISOS E PAREDES DE FERRO OU ACO COM JATO DE MATERIAL ABRASIVO METALICO,SEGUIDO DE AGUA OU AR,EM CONDICOES QUE PERMITAM O REAPROVEITAMENTO DE 50% DO MATERIAL ABRASIVO</v>
      </c>
      <c r="C3192" s="115" t="s">
        <v>36671</v>
      </c>
      <c r="D3192" s="115" t="s">
        <v>36672</v>
      </c>
      <c r="E3192" s="115" t="s">
        <v>36675</v>
      </c>
      <c r="F3192" s="115" t="s">
        <v>36676</v>
      </c>
      <c r="I3192" s="115" t="s">
        <v>16</v>
      </c>
      <c r="J3192" s="115">
        <v>36.46</v>
      </c>
    </row>
    <row r="3193" spans="1:10" hidden="1">
      <c r="A3193" s="115" t="s">
        <v>3481</v>
      </c>
      <c r="B3193" s="115" t="str">
        <f t="shared" si="49"/>
        <v>LIMPEZA OU PREPARO DE SUPERFICIE DE PISOS E PAREDES DE FERRO OU ACO COM JATO DE MATERIAL ABRASIVO METALICO,SEGUIDO DE AGUA OU AR,EM CONDICOES QUE PERMITAM O REAPROVEITAMENTO DE 50% DO MATERIAL ABRASIVO</v>
      </c>
      <c r="C3193" s="115" t="s">
        <v>36671</v>
      </c>
      <c r="D3193" s="115" t="s">
        <v>36672</v>
      </c>
      <c r="E3193" s="115" t="s">
        <v>36675</v>
      </c>
      <c r="F3193" s="115" t="s">
        <v>36676</v>
      </c>
      <c r="I3193" s="115" t="s">
        <v>16</v>
      </c>
      <c r="J3193" s="115">
        <v>35.56</v>
      </c>
    </row>
    <row r="3194" spans="1:10" hidden="1">
      <c r="A3194" s="115" t="s">
        <v>3482</v>
      </c>
      <c r="B3194" s="115" t="str">
        <f t="shared" si="49"/>
        <v>LIMPEZA OU PREPARO DE SUPERFICIE DE TUBOS E PERFIS DE FERROOU ACO COM JATO DE MATERIAL ABRASIVO METALICO,SEGUIDO DE AGUA OU AR,EM CONDICOES QUE NAO PERMITAM O REAPROVEITAMENTO DOMATERIAL ABRASIVO</v>
      </c>
      <c r="C3194" s="115" t="s">
        <v>36677</v>
      </c>
      <c r="D3194" s="115" t="s">
        <v>36678</v>
      </c>
      <c r="E3194" s="115" t="s">
        <v>36679</v>
      </c>
      <c r="F3194" s="115" t="s">
        <v>36670</v>
      </c>
      <c r="I3194" s="115" t="s">
        <v>16</v>
      </c>
      <c r="J3194" s="115">
        <v>78.650000000000006</v>
      </c>
    </row>
    <row r="3195" spans="1:10" hidden="1">
      <c r="A3195" s="115" t="s">
        <v>3483</v>
      </c>
      <c r="B3195" s="115" t="str">
        <f t="shared" si="49"/>
        <v>LIMPEZA OU PREPARO DE SUPERFICIE DE TUBOS E PERFIS DE FERROOU ACO COM JATO DE MATERIAL ABRASIVO METALICO,SEGUIDO DE AGUA OU AR,EM CONDICOES QUE NAO PERMITAM O REAPROVEITAMENTO DOMATERIAL ABRASIVO</v>
      </c>
      <c r="C3195" s="115" t="s">
        <v>36677</v>
      </c>
      <c r="D3195" s="115" t="s">
        <v>36678</v>
      </c>
      <c r="E3195" s="115" t="s">
        <v>36679</v>
      </c>
      <c r="F3195" s="115" t="s">
        <v>36670</v>
      </c>
      <c r="I3195" s="115" t="s">
        <v>16</v>
      </c>
      <c r="J3195" s="115">
        <v>76.52</v>
      </c>
    </row>
    <row r="3196" spans="1:10" hidden="1">
      <c r="A3196" s="115" t="s">
        <v>3484</v>
      </c>
      <c r="B3196" s="115" t="str">
        <f t="shared" si="49"/>
        <v>LIMPEZA OU PREPARO DE SUPERFICIE DE TUBOS E PERFIS DE FERROOU ACO COM JATO DE MATERIAL ABRASIVO METALICO,SEGUIDO DE AGUA OU AR,EM CONDICOES QUE PERMITAM O REAPROVEITAMENTO DE 50%DO MATERIAL ABRASIVO</v>
      </c>
      <c r="C3196" s="115" t="s">
        <v>36677</v>
      </c>
      <c r="D3196" s="115" t="s">
        <v>36678</v>
      </c>
      <c r="E3196" s="115" t="s">
        <v>36680</v>
      </c>
      <c r="F3196" s="115" t="s">
        <v>36681</v>
      </c>
      <c r="I3196" s="115" t="s">
        <v>16</v>
      </c>
      <c r="J3196" s="115">
        <v>58.21</v>
      </c>
    </row>
    <row r="3197" spans="1:10" hidden="1">
      <c r="A3197" s="115" t="s">
        <v>3485</v>
      </c>
      <c r="B3197" s="115" t="str">
        <f t="shared" si="49"/>
        <v>LIMPEZA OU PREPARO DE SUPERFICIE DE TUBOS E PERFIS DE FERROOU ACO COM JATO DE MATERIAL ABRASIVO METALICO,SEGUIDO DE AGUA OU AR,EM CONDICOES QUE PERMITAM O REAPROVEITAMENTO DE 50%DO MATERIAL ABRASIVO</v>
      </c>
      <c r="C3197" s="115" t="s">
        <v>36677</v>
      </c>
      <c r="D3197" s="115" t="s">
        <v>36678</v>
      </c>
      <c r="E3197" s="115" t="s">
        <v>36680</v>
      </c>
      <c r="F3197" s="115" t="s">
        <v>36681</v>
      </c>
      <c r="I3197" s="115" t="s">
        <v>16</v>
      </c>
      <c r="J3197" s="115">
        <v>56.08</v>
      </c>
    </row>
    <row r="3198" spans="1:10" hidden="1">
      <c r="A3198" s="115" t="s">
        <v>3486</v>
      </c>
      <c r="B3198" s="115" t="str">
        <f t="shared" si="49"/>
        <v>REMOCAO DE PICHACAO DE MONUMENTOS HISTORICOS DE ARGAMASSA,FERRO,BRONZE,MARMORE,GRANITO,ACO CORTEN,PINTURA AUTOMOTIVA,RESINA,ETC,EXCLUSIVE RETIRADA E TRANSPORTE</v>
      </c>
      <c r="C3198" s="115" t="s">
        <v>36682</v>
      </c>
      <c r="D3198" s="115" t="s">
        <v>36683</v>
      </c>
      <c r="E3198" s="115" t="s">
        <v>36684</v>
      </c>
      <c r="I3198" s="115" t="s">
        <v>16</v>
      </c>
      <c r="J3198" s="115">
        <v>347.05</v>
      </c>
    </row>
    <row r="3199" spans="1:10" hidden="1">
      <c r="A3199" s="115" t="s">
        <v>3487</v>
      </c>
      <c r="B3199" s="115" t="str">
        <f t="shared" si="49"/>
        <v>REMOCAO DE PICHACAO DE MONUMENTOS HISTORICOS DE ARGAMASSA,FERRO,BRONZE,MARMORE,GRANITO,ACO CORTEN,PINTURA AUTOMOTIVA,RESINA,ETC,EXCLUSIVE RETIRADA E TRANSPORTE</v>
      </c>
      <c r="C3199" s="115" t="s">
        <v>36682</v>
      </c>
      <c r="D3199" s="115" t="s">
        <v>36683</v>
      </c>
      <c r="E3199" s="115" t="s">
        <v>36684</v>
      </c>
      <c r="I3199" s="115" t="s">
        <v>16</v>
      </c>
      <c r="J3199" s="115">
        <v>311.88</v>
      </c>
    </row>
    <row r="3200" spans="1:10" hidden="1">
      <c r="A3200" s="115" t="s">
        <v>3488</v>
      </c>
      <c r="B3200" s="115" t="str">
        <f t="shared" si="49"/>
        <v>ANDAIME DE MADEIRA DE 1ª,ATE 7,00M DE ALTURA,EM PECAS DE 3"X3",1"X9" E 1"X12",CONSIDERANDO-SE O APROVEITAMENTO DA MADEIRA 3 VEZES,INCLUSIVE A DESMONTAGEM E MEDIDO PELO VOLUME ABRANGIDO,EXCLUSIVE PLATAFORMA</v>
      </c>
      <c r="C3200" s="115" t="s">
        <v>36685</v>
      </c>
      <c r="D3200" s="115" t="s">
        <v>36686</v>
      </c>
      <c r="E3200" s="115" t="s">
        <v>36687</v>
      </c>
      <c r="F3200" s="115" t="s">
        <v>36688</v>
      </c>
      <c r="I3200" s="115" t="s">
        <v>31</v>
      </c>
      <c r="J3200" s="115">
        <v>27.67</v>
      </c>
    </row>
    <row r="3201" spans="1:10" hidden="1">
      <c r="A3201" s="115" t="s">
        <v>3489</v>
      </c>
      <c r="B3201" s="115" t="str">
        <f t="shared" si="49"/>
        <v>ANDAIME DE MADEIRA DE 1ª,ATE 7,00M DE ALTURA,EM PECAS DE 3"X3",1"X9" E 1"X12",CONSIDERANDO-SE O APROVEITAMENTO DA MADEIRA 3 VEZES,INCLUSIVE A DESMONTAGEM E MEDIDO PELO VOLUME ABRANGIDO,EXCLUSIVE PLATAFORMA</v>
      </c>
      <c r="C3201" s="115" t="s">
        <v>36685</v>
      </c>
      <c r="D3201" s="115" t="s">
        <v>36686</v>
      </c>
      <c r="E3201" s="115" t="s">
        <v>36687</v>
      </c>
      <c r="F3201" s="115" t="s">
        <v>36688</v>
      </c>
      <c r="I3201" s="115" t="s">
        <v>31</v>
      </c>
      <c r="J3201" s="115">
        <v>25.36</v>
      </c>
    </row>
    <row r="3202" spans="1:10" hidden="1">
      <c r="A3202" s="115" t="s">
        <v>3490</v>
      </c>
      <c r="B3202" s="115" t="str">
        <f t="shared" si="49"/>
        <v>ANDAIME DE MADEIRA DE 1ª,ATE 7,00M DE ALTURA,EM PECAS DE 3"X3",1"X9" E 1"X12",CONSIDERANDO-SE O APROVEITAMENTO DA MADEIRA 5 VEZES,INCLUSIVE A DESMONTAGEM E MEDIDO PELO VOLUME ABRANGIDO,EXCLUSIVE PLATAFORMA</v>
      </c>
      <c r="C3202" s="115" t="s">
        <v>36685</v>
      </c>
      <c r="D3202" s="115" t="s">
        <v>36686</v>
      </c>
      <c r="E3202" s="115" t="s">
        <v>36689</v>
      </c>
      <c r="F3202" s="115" t="s">
        <v>36688</v>
      </c>
      <c r="I3202" s="115" t="s">
        <v>31</v>
      </c>
      <c r="J3202" s="115">
        <v>23.71</v>
      </c>
    </row>
    <row r="3203" spans="1:10" hidden="1">
      <c r="A3203" s="115" t="s">
        <v>3491</v>
      </c>
      <c r="B3203" s="115" t="str">
        <f t="shared" si="49"/>
        <v>ANDAIME DE MADEIRA DE 1ª,ATE 7,00M DE ALTURA,EM PECAS DE 3"X3",1"X9" E 1"X12",CONSIDERANDO-SE O APROVEITAMENTO DA MADEIRA 5 VEZES,INCLUSIVE A DESMONTAGEM E MEDIDO PELO VOLUME ABRANGIDO,EXCLUSIVE PLATAFORMA</v>
      </c>
      <c r="C3203" s="115" t="s">
        <v>36685</v>
      </c>
      <c r="D3203" s="115" t="s">
        <v>36686</v>
      </c>
      <c r="E3203" s="115" t="s">
        <v>36689</v>
      </c>
      <c r="F3203" s="115" t="s">
        <v>36688</v>
      </c>
      <c r="I3203" s="115" t="s">
        <v>31</v>
      </c>
      <c r="J3203" s="115">
        <v>21.39</v>
      </c>
    </row>
    <row r="3204" spans="1:10" hidden="1">
      <c r="A3204" s="115" t="s">
        <v>3492</v>
      </c>
      <c r="B3204" s="115" t="str">
        <f t="shared" si="49"/>
        <v>ANDAIME DE MADEIRA DE 1ª,DE 7,00 A 14,00M DE ALTURA,EM PECAS DE 3"X3",1"X9" E 1"X12",CONSIDERANDO-SE O APROVEITAMENTO DA MADEIRA 2 VEZES,INCLUSIVE A DESMONTAGEM E MEDIDO PELO VOLUME ABRANGIDO,EXCLUSIVE PLATAFORMA</v>
      </c>
      <c r="C3204" s="115" t="s">
        <v>36690</v>
      </c>
      <c r="D3204" s="115" t="s">
        <v>36691</v>
      </c>
      <c r="E3204" s="115" t="s">
        <v>36692</v>
      </c>
      <c r="F3204" s="115" t="s">
        <v>36693</v>
      </c>
      <c r="I3204" s="115" t="s">
        <v>31</v>
      </c>
      <c r="J3204" s="115">
        <v>52.15</v>
      </c>
    </row>
    <row r="3205" spans="1:10" hidden="1">
      <c r="A3205" s="115" t="s">
        <v>3493</v>
      </c>
      <c r="B3205" s="115" t="str">
        <f t="shared" ref="B3205:B3268" si="50">C3205&amp;D3205&amp;E3205&amp;F3205&amp;G3205&amp;H3205</f>
        <v>ANDAIME DE MADEIRA DE 1ª,DE 7,00 A 14,00M DE ALTURA,EM PECAS DE 3"X3",1"X9" E 1"X12",CONSIDERANDO-SE O APROVEITAMENTO DA MADEIRA 2 VEZES,INCLUSIVE A DESMONTAGEM E MEDIDO PELO VOLUME ABRANGIDO,EXCLUSIVE PLATAFORMA</v>
      </c>
      <c r="C3205" s="115" t="s">
        <v>36690</v>
      </c>
      <c r="D3205" s="115" t="s">
        <v>36691</v>
      </c>
      <c r="E3205" s="115" t="s">
        <v>36692</v>
      </c>
      <c r="F3205" s="115" t="s">
        <v>36693</v>
      </c>
      <c r="I3205" s="115" t="s">
        <v>31</v>
      </c>
      <c r="J3205" s="115">
        <v>49.32</v>
      </c>
    </row>
    <row r="3206" spans="1:10" hidden="1">
      <c r="A3206" s="115" t="s">
        <v>3494</v>
      </c>
      <c r="B3206" s="115" t="str">
        <f t="shared" si="50"/>
        <v>ANDAIME DE TORAS DE EUCALIPTO,COM APROVEITAMENTO DA MADEIRA20 VEZES,PASSARELA DE MADEIRA DE 1ª,COM APROVEITAMENTO DA MADEIRA 5 VEZES,INCLUSIVE A DESMONTAGEM DO ANDAIME E DA PASSARELA</v>
      </c>
      <c r="C3206" s="115" t="s">
        <v>36694</v>
      </c>
      <c r="D3206" s="115" t="s">
        <v>36695</v>
      </c>
      <c r="E3206" s="115" t="s">
        <v>36696</v>
      </c>
      <c r="F3206" s="115" t="s">
        <v>36697</v>
      </c>
      <c r="I3206" s="115" t="s">
        <v>31</v>
      </c>
      <c r="J3206" s="115">
        <v>60.15</v>
      </c>
    </row>
    <row r="3207" spans="1:10" hidden="1">
      <c r="A3207" s="115" t="s">
        <v>3495</v>
      </c>
      <c r="B3207" s="115" t="str">
        <f t="shared" si="50"/>
        <v>ANDAIME DE TORAS DE EUCALIPTO,COM APROVEITAMENTO DA MADEIRA20 VEZES,PASSARELA DE MADEIRA DE 1ª,COM APROVEITAMENTO DA MADEIRA 5 VEZES,INCLUSIVE A DESMONTAGEM DO ANDAIME E DA PASSARELA</v>
      </c>
      <c r="C3207" s="115" t="s">
        <v>36694</v>
      </c>
      <c r="D3207" s="115" t="s">
        <v>36695</v>
      </c>
      <c r="E3207" s="115" t="s">
        <v>36696</v>
      </c>
      <c r="F3207" s="115" t="s">
        <v>36697</v>
      </c>
      <c r="I3207" s="115" t="s">
        <v>31</v>
      </c>
      <c r="J3207" s="115">
        <v>54.64</v>
      </c>
    </row>
    <row r="3208" spans="1:10" hidden="1">
      <c r="A3208" s="115" t="s">
        <v>3496</v>
      </c>
      <c r="B3208" s="115" t="str">
        <f t="shared" si="50"/>
        <v>ANDAIME DE TABUADO SOBRE CAVALETES,INCLUSIVE ESTES,EM MADEIRA DE 1ª,COM APROVEITAMENTO DA MADEIRA 20 VEZES,INCLUSIVE MOVIMENTACAO</v>
      </c>
      <c r="C3208" s="115" t="s">
        <v>36698</v>
      </c>
      <c r="D3208" s="115" t="s">
        <v>36699</v>
      </c>
      <c r="E3208" s="115" t="s">
        <v>36700</v>
      </c>
      <c r="I3208" s="115" t="s">
        <v>16</v>
      </c>
      <c r="J3208" s="115">
        <v>11.14</v>
      </c>
    </row>
    <row r="3209" spans="1:10" hidden="1">
      <c r="A3209" s="115" t="s">
        <v>3497</v>
      </c>
      <c r="B3209" s="115" t="str">
        <f t="shared" si="50"/>
        <v>ANDAIME DE TABUADO SOBRE CAVALETES,INCLUSIVE ESTES,EM MADEIRA DE 1ª,COM APROVEITAMENTO DA MADEIRA 20 VEZES,INCLUSIVE MOVIMENTACAO</v>
      </c>
      <c r="C3209" s="115" t="s">
        <v>36698</v>
      </c>
      <c r="D3209" s="115" t="s">
        <v>36699</v>
      </c>
      <c r="E3209" s="115" t="s">
        <v>36700</v>
      </c>
      <c r="I3209" s="115" t="s">
        <v>16</v>
      </c>
      <c r="J3209" s="115">
        <v>10.61</v>
      </c>
    </row>
    <row r="3210" spans="1:10" hidden="1">
      <c r="A3210" s="115" t="s">
        <v>3498</v>
      </c>
      <c r="B3210" s="115" t="str">
        <f t="shared" si="50"/>
        <v>ANDAIME DE TABUADO SOBRE CAVALETES,INCLUSIVE ESTES,EM MADEIRA DE 1ª,COM APROVEITAMENTO DA MADEIRA 10 VEZES,INCLUSIVE MOVIMENTACAO</v>
      </c>
      <c r="C3210" s="115" t="s">
        <v>36698</v>
      </c>
      <c r="D3210" s="115" t="s">
        <v>36701</v>
      </c>
      <c r="E3210" s="115" t="s">
        <v>36700</v>
      </c>
      <c r="I3210" s="115" t="s">
        <v>16</v>
      </c>
      <c r="J3210" s="115">
        <v>18.14</v>
      </c>
    </row>
    <row r="3211" spans="1:10" hidden="1">
      <c r="A3211" s="115" t="s">
        <v>3499</v>
      </c>
      <c r="B3211" s="115" t="str">
        <f t="shared" si="50"/>
        <v>ANDAIME DE TABUADO SOBRE CAVALETES,INCLUSIVE ESTES,EM MADEIRA DE 1ª,COM APROVEITAMENTO DA MADEIRA 10 VEZES,INCLUSIVE MOVIMENTACAO</v>
      </c>
      <c r="C3211" s="115" t="s">
        <v>36698</v>
      </c>
      <c r="D3211" s="115" t="s">
        <v>36701</v>
      </c>
      <c r="E3211" s="115" t="s">
        <v>36700</v>
      </c>
      <c r="I3211" s="115" t="s">
        <v>16</v>
      </c>
      <c r="J3211" s="115">
        <v>17.600000000000001</v>
      </c>
    </row>
    <row r="3212" spans="1:10" hidden="1">
      <c r="A3212" s="115" t="s">
        <v>3500</v>
      </c>
      <c r="B3212" s="115" t="str">
        <f t="shared" si="50"/>
        <v>ANDAIME DE TABUADO SOBRE CAVALETES,INCLUSIVE ESTES,EM MADEIRA DE 1ª,COM APROVEITAMENTO DA MADEIRA 20 VEZES,INCLUSIVE MOVIMENTACAO PARA PE DIREITO DE 4,00M</v>
      </c>
      <c r="C3212" s="115" t="s">
        <v>36698</v>
      </c>
      <c r="D3212" s="115" t="s">
        <v>36699</v>
      </c>
      <c r="E3212" s="115" t="s">
        <v>36702</v>
      </c>
      <c r="I3212" s="115" t="s">
        <v>16</v>
      </c>
      <c r="J3212" s="115">
        <v>14.65</v>
      </c>
    </row>
    <row r="3213" spans="1:10" hidden="1">
      <c r="A3213" s="115" t="s">
        <v>3501</v>
      </c>
      <c r="B3213" s="115" t="str">
        <f t="shared" si="50"/>
        <v>ANDAIME DE TABUADO SOBRE CAVALETES,INCLUSIVE ESTES,EM MADEIRA DE 1ª,COM APROVEITAMENTO DA MADEIRA 20 VEZES,INCLUSIVE MOVIMENTACAO PARA PE DIREITO DE 4,00M</v>
      </c>
      <c r="C3213" s="115" t="s">
        <v>36698</v>
      </c>
      <c r="D3213" s="115" t="s">
        <v>36699</v>
      </c>
      <c r="E3213" s="115" t="s">
        <v>36702</v>
      </c>
      <c r="I3213" s="115" t="s">
        <v>16</v>
      </c>
      <c r="J3213" s="115">
        <v>14.06</v>
      </c>
    </row>
    <row r="3214" spans="1:10" hidden="1">
      <c r="A3214" s="115" t="s">
        <v>3502</v>
      </c>
      <c r="B3214" s="115" t="str">
        <f t="shared" si="50"/>
        <v>PLATAFORMA OU PASSARELA DE MADEIRA DE 1ª,CONSIDERANDO-SE APROVEITAMENTO DA  MADEIRA 20 VEZES,EXCLUSIVE ANDAIME OU OUTROSUPORTE E MOVIMENTACAO(VIDE ITEM 05.008.0008)</v>
      </c>
      <c r="C3214" s="115" t="s">
        <v>36703</v>
      </c>
      <c r="D3214" s="115" t="s">
        <v>36704</v>
      </c>
      <c r="E3214" s="115" t="s">
        <v>36705</v>
      </c>
      <c r="I3214" s="115" t="s">
        <v>16</v>
      </c>
      <c r="J3214" s="115">
        <v>2.97</v>
      </c>
    </row>
    <row r="3215" spans="1:10" hidden="1">
      <c r="A3215" s="115" t="s">
        <v>51</v>
      </c>
      <c r="B3215" s="115" t="str">
        <f t="shared" si="50"/>
        <v>PLATAFORMA OU PASSARELA DE MADEIRA DE 1ª,CONSIDERANDO-SE APROVEITAMENTO DA  MADEIRA 20 VEZES,EXCLUSIVE ANDAIME OU OUTROSUPORTE E MOVIMENTACAO(VIDE ITEM 05.008.0008)</v>
      </c>
      <c r="C3215" s="115" t="s">
        <v>36703</v>
      </c>
      <c r="D3215" s="115" t="s">
        <v>36704</v>
      </c>
      <c r="E3215" s="115" t="s">
        <v>36705</v>
      </c>
      <c r="I3215" s="115" t="s">
        <v>16</v>
      </c>
      <c r="J3215" s="115">
        <v>2.97</v>
      </c>
    </row>
    <row r="3216" spans="1:10" hidden="1">
      <c r="A3216" s="115" t="s">
        <v>3503</v>
      </c>
      <c r="B3216" s="115" t="str">
        <f t="shared" si="50"/>
        <v>PLATAFORMA OU PASSARELA DE MADEIRA DE 1ª,CONSIDERANDO-SE APROVEITAMENTO DA MADEIRA 40 VEZES,EXCLUSIVE ANDAIME OU OUTRO SUPORTE E MOVIMENTACAO(VIDE ITEM 05.008.0008)</v>
      </c>
      <c r="C3216" s="115" t="s">
        <v>36703</v>
      </c>
      <c r="D3216" s="115" t="s">
        <v>36706</v>
      </c>
      <c r="E3216" s="115" t="s">
        <v>36707</v>
      </c>
      <c r="I3216" s="115" t="s">
        <v>16</v>
      </c>
      <c r="J3216" s="115">
        <v>1.48</v>
      </c>
    </row>
    <row r="3217" spans="1:10" hidden="1">
      <c r="A3217" s="115" t="s">
        <v>3504</v>
      </c>
      <c r="B3217" s="115" t="str">
        <f t="shared" si="50"/>
        <v>PLATAFORMA OU PASSARELA DE MADEIRA DE 1ª,CONSIDERANDO-SE APROVEITAMENTO DA MADEIRA 40 VEZES,EXCLUSIVE ANDAIME OU OUTRO SUPORTE E MOVIMENTACAO(VIDE ITEM 05.008.0008)</v>
      </c>
      <c r="C3217" s="115" t="s">
        <v>36703</v>
      </c>
      <c r="D3217" s="115" t="s">
        <v>36706</v>
      </c>
      <c r="E3217" s="115" t="s">
        <v>36707</v>
      </c>
      <c r="I3217" s="115" t="s">
        <v>16</v>
      </c>
      <c r="J3217" s="115">
        <v>1.48</v>
      </c>
    </row>
    <row r="3218" spans="1:10" hidden="1">
      <c r="A3218" s="115" t="s">
        <v>3505</v>
      </c>
      <c r="B3218" s="115" t="str">
        <f t="shared" si="50"/>
        <v>PLATAFORMA OU PASSARELA DE MADEIRA DE 1ª,CONSIDERANDO-SE APROVEITAMENTO DA MADEIRA 60 VEZES,EXCLUSIVE ANDAIME OU OUTRO SUPORTE E MOVIMENTACAO (VIDE ITEM 05.008.0008)</v>
      </c>
      <c r="C3218" s="115" t="s">
        <v>36703</v>
      </c>
      <c r="D3218" s="115" t="s">
        <v>36708</v>
      </c>
      <c r="E3218" s="115" t="s">
        <v>36709</v>
      </c>
      <c r="I3218" s="115" t="s">
        <v>16</v>
      </c>
      <c r="J3218" s="115">
        <v>0.98</v>
      </c>
    </row>
    <row r="3219" spans="1:10" hidden="1">
      <c r="A3219" s="115" t="s">
        <v>3506</v>
      </c>
      <c r="B3219" s="115" t="str">
        <f t="shared" si="50"/>
        <v>PLATAFORMA OU PASSARELA DE MADEIRA DE 1ª,CONSIDERANDO-SE APROVEITAMENTO DA MADEIRA 60 VEZES,EXCLUSIVE ANDAIME OU OUTRO SUPORTE E MOVIMENTACAO (VIDE ITEM 05.008.0008)</v>
      </c>
      <c r="C3219" s="115" t="s">
        <v>36703</v>
      </c>
      <c r="D3219" s="115" t="s">
        <v>36708</v>
      </c>
      <c r="E3219" s="115" t="s">
        <v>36709</v>
      </c>
      <c r="I3219" s="115" t="s">
        <v>16</v>
      </c>
      <c r="J3219" s="115">
        <v>0.98</v>
      </c>
    </row>
    <row r="3220" spans="1:10" hidden="1">
      <c r="A3220" s="115" t="s">
        <v>3507</v>
      </c>
      <c r="B3220" s="115" t="str">
        <f t="shared" si="50"/>
        <v>PLATAFORMA OU PASSARELA DE MADEIRA DE 1ª,CONSIDERANDO-SE APROVEITAMENTO DA MADEIRA 80 VEZES,EXCLUSIVE ANDAIME OU OUTRO SUPORTE E MOVIMENTACAO(VIDE ITEM 05.008.0008)</v>
      </c>
      <c r="C3220" s="115" t="s">
        <v>36703</v>
      </c>
      <c r="D3220" s="115" t="s">
        <v>36710</v>
      </c>
      <c r="E3220" s="115" t="s">
        <v>36707</v>
      </c>
      <c r="I3220" s="115" t="s">
        <v>16</v>
      </c>
      <c r="J3220" s="115">
        <v>0.74</v>
      </c>
    </row>
    <row r="3221" spans="1:10" hidden="1">
      <c r="A3221" s="115" t="s">
        <v>3508</v>
      </c>
      <c r="B3221" s="115" t="str">
        <f t="shared" si="50"/>
        <v>PLATAFORMA OU PASSARELA DE MADEIRA DE 1ª,CONSIDERANDO-SE APROVEITAMENTO DA MADEIRA 80 VEZES,EXCLUSIVE ANDAIME OU OUTRO SUPORTE E MOVIMENTACAO(VIDE ITEM 05.008.0008)</v>
      </c>
      <c r="C3221" s="115" t="s">
        <v>36703</v>
      </c>
      <c r="D3221" s="115" t="s">
        <v>36710</v>
      </c>
      <c r="E3221" s="115" t="s">
        <v>36707</v>
      </c>
      <c r="I3221" s="115" t="s">
        <v>16</v>
      </c>
      <c r="J3221" s="115">
        <v>0.74</v>
      </c>
    </row>
    <row r="3222" spans="1:10" hidden="1">
      <c r="A3222" s="115" t="s">
        <v>3509</v>
      </c>
      <c r="B3222" s="115" t="str">
        <f t="shared" si="50"/>
        <v>ESCADA DE MADEIRA DE 3ª EXECUTADA SOBRE TERRENO COM INCLINACAO MEDIA ATE 45°,COM 0,80M DE LARGURA,CONSIDERANDO 30% DE APROVEITAMENTO DA MADEIRA,EXCLUSIVE ANCORAGEM</v>
      </c>
      <c r="C3222" s="115" t="s">
        <v>36711</v>
      </c>
      <c r="D3222" s="115" t="s">
        <v>36712</v>
      </c>
      <c r="E3222" s="115" t="s">
        <v>36713</v>
      </c>
      <c r="I3222" s="115" t="s">
        <v>58</v>
      </c>
      <c r="J3222" s="115">
        <v>74.099999999999994</v>
      </c>
    </row>
    <row r="3223" spans="1:10" hidden="1">
      <c r="A3223" s="115" t="s">
        <v>3510</v>
      </c>
      <c r="B3223" s="115" t="str">
        <f t="shared" si="50"/>
        <v>ESCADA DE MADEIRA DE 3ª EXECUTADA SOBRE TERRENO COM INCLINACAO MEDIA ATE 45°,COM 0,80M DE LARGURA,CONSIDERANDO 30% DE APROVEITAMENTO DA MADEIRA,EXCLUSIVE ANCORAGEM</v>
      </c>
      <c r="C3223" s="115" t="s">
        <v>36711</v>
      </c>
      <c r="D3223" s="115" t="s">
        <v>36712</v>
      </c>
      <c r="E3223" s="115" t="s">
        <v>36713</v>
      </c>
      <c r="I3223" s="115" t="s">
        <v>58</v>
      </c>
      <c r="J3223" s="115">
        <v>67.319999999999993</v>
      </c>
    </row>
    <row r="3224" spans="1:10" hidden="1">
      <c r="A3224" s="115" t="s">
        <v>3511</v>
      </c>
      <c r="B3224" s="115" t="str">
        <f t="shared" si="50"/>
        <v>ESCADA DE MADEIRA DE 3ª EXECUTADA SOBRE TERRENO COM INCLINACAO MEDIA SUPERIOR A 45°,COM 0,80M DE LARGURA,CONSIDERANDO 30% DE APROVEITAMENTO DA MADEIRA,EXCLUSIVE ANCORAGEM</v>
      </c>
      <c r="C3224" s="115" t="s">
        <v>36711</v>
      </c>
      <c r="D3224" s="115" t="s">
        <v>36714</v>
      </c>
      <c r="E3224" s="115" t="s">
        <v>36715</v>
      </c>
      <c r="I3224" s="115" t="s">
        <v>58</v>
      </c>
      <c r="J3224" s="115">
        <v>124.89</v>
      </c>
    </row>
    <row r="3225" spans="1:10" hidden="1">
      <c r="A3225" s="115" t="s">
        <v>3512</v>
      </c>
      <c r="B3225" s="115" t="str">
        <f t="shared" si="50"/>
        <v>ESCADA DE MADEIRA DE 3ª EXECUTADA SOBRE TERRENO COM INCLINACAO MEDIA SUPERIOR A 45°,COM 0,80M DE LARGURA,CONSIDERANDO 30% DE APROVEITAMENTO DA MADEIRA,EXCLUSIVE ANCORAGEM</v>
      </c>
      <c r="C3225" s="115" t="s">
        <v>36711</v>
      </c>
      <c r="D3225" s="115" t="s">
        <v>36714</v>
      </c>
      <c r="E3225" s="115" t="s">
        <v>36715</v>
      </c>
      <c r="I3225" s="115" t="s">
        <v>58</v>
      </c>
      <c r="J3225" s="115">
        <v>111.33</v>
      </c>
    </row>
    <row r="3226" spans="1:10" hidden="1">
      <c r="A3226" s="115" t="s">
        <v>3513</v>
      </c>
      <c r="B3226" s="115" t="str">
        <f t="shared" si="50"/>
        <v>TORRE PARA GUINCHO,COM PRUMOS DE MADEIRA DE LEI,PRANCHA DE 1,50X1,60M,INCLUSIVE FORNECIMENTO DO CABO,MONTAGEM E DESMONTAGEM DA TORRE E DO GUINCHO,EXCLUSIVE FORNECIMENTO DO GUINCHO(VIDE ITEM 19.011.0017)</v>
      </c>
      <c r="C3226" s="115" t="s">
        <v>36716</v>
      </c>
      <c r="D3226" s="115" t="s">
        <v>36717</v>
      </c>
      <c r="E3226" s="115" t="s">
        <v>36718</v>
      </c>
      <c r="F3226" s="115" t="s">
        <v>55768</v>
      </c>
      <c r="I3226" s="115" t="s">
        <v>58</v>
      </c>
      <c r="J3226" s="115">
        <v>550.14</v>
      </c>
    </row>
    <row r="3227" spans="1:10" hidden="1">
      <c r="A3227" s="115" t="s">
        <v>3514</v>
      </c>
      <c r="B3227" s="115" t="str">
        <f t="shared" si="50"/>
        <v>TORRE PARA GUINCHO,COM PRUMOS DE MADEIRA DE LEI,PRANCHA DE 1,50X1,60M,INCLUSIVE FORNECIMENTO DO CABO,MONTAGEM E DESMONTAGEM DA TORRE E DO GUINCHO,EXCLUSIVE FORNECIMENTO DO GUINCHO(VIDE ITEM 19.011.0017)</v>
      </c>
      <c r="C3227" s="115" t="s">
        <v>36716</v>
      </c>
      <c r="D3227" s="115" t="s">
        <v>36717</v>
      </c>
      <c r="E3227" s="115" t="s">
        <v>36718</v>
      </c>
      <c r="F3227" s="115" t="s">
        <v>55768</v>
      </c>
      <c r="I3227" s="115" t="s">
        <v>58</v>
      </c>
      <c r="J3227" s="115">
        <v>509.03</v>
      </c>
    </row>
    <row r="3228" spans="1:10" hidden="1">
      <c r="A3228" s="115" t="s">
        <v>3515</v>
      </c>
      <c r="B3228" s="115" t="str">
        <f t="shared" si="50"/>
        <v>ANDAIME SUSPENSO DE MADEIRA,PENDENTE DA ESTRUTURA POR CABOSDE ACO DE 3/8",INCLUSIVE PLATAFORMA DE MADEIRA E PERFURACAODA LAJE DE CONCRETO,MONTAGEM E DESMONTAGEM</v>
      </c>
      <c r="C3228" s="115" t="s">
        <v>36719</v>
      </c>
      <c r="D3228" s="115" t="s">
        <v>36720</v>
      </c>
      <c r="E3228" s="115" t="s">
        <v>36721</v>
      </c>
      <c r="I3228" s="115" t="s">
        <v>16</v>
      </c>
      <c r="J3228" s="115">
        <v>98.74</v>
      </c>
    </row>
    <row r="3229" spans="1:10" hidden="1">
      <c r="A3229" s="115" t="s">
        <v>3516</v>
      </c>
      <c r="B3229" s="115" t="str">
        <f t="shared" si="50"/>
        <v>ANDAIME SUSPENSO DE MADEIRA,PENDENTE DA ESTRUTURA POR CABOSDE ACO DE 3/8",INCLUSIVE PLATAFORMA DE MADEIRA E PERFURACAODA LAJE DE CONCRETO,MONTAGEM E DESMONTAGEM</v>
      </c>
      <c r="C3229" s="115" t="s">
        <v>36719</v>
      </c>
      <c r="D3229" s="115" t="s">
        <v>36720</v>
      </c>
      <c r="E3229" s="115" t="s">
        <v>36721</v>
      </c>
      <c r="I3229" s="115" t="s">
        <v>16</v>
      </c>
      <c r="J3229" s="115">
        <v>94.47</v>
      </c>
    </row>
    <row r="3230" spans="1:10" hidden="1">
      <c r="A3230" s="115" t="s">
        <v>3517</v>
      </c>
      <c r="B3230" s="115" t="str">
        <f t="shared" si="50"/>
        <v>ANDAIME SUSPENSO DE MADEIRA,PENDENTE DA ESTRUTURA POR CABOSDE ACO DE 3/8",INCLUSIVE PLATAFORMA DE MADEIRA E PERFURACAODA LAJE DE CONCRETO,COM UTILIZACAO DAS TABUAS 2 VEZES,TORAS E CABOS 4 VEZES,MONTAGEM E DESMONTAGEM 1 VEZ</v>
      </c>
      <c r="C3230" s="115" t="s">
        <v>36719</v>
      </c>
      <c r="D3230" s="115" t="s">
        <v>36720</v>
      </c>
      <c r="E3230" s="115" t="s">
        <v>36722</v>
      </c>
      <c r="F3230" s="115" t="s">
        <v>36723</v>
      </c>
      <c r="I3230" s="115" t="s">
        <v>16</v>
      </c>
      <c r="J3230" s="115">
        <v>59.64</v>
      </c>
    </row>
    <row r="3231" spans="1:10" hidden="1">
      <c r="A3231" s="115" t="s">
        <v>3518</v>
      </c>
      <c r="B3231" s="115" t="str">
        <f t="shared" si="50"/>
        <v>ANDAIME SUSPENSO DE MADEIRA,PENDENTE DA ESTRUTURA POR CABOSDE ACO DE 3/8",INCLUSIVE PLATAFORMA DE MADEIRA E PERFURACAODA LAJE DE CONCRETO,COM UTILIZACAO DAS TABUAS 2 VEZES,TORAS E CABOS 4 VEZES,MONTAGEM E DESMONTAGEM 1 VEZ</v>
      </c>
      <c r="C3231" s="115" t="s">
        <v>36719</v>
      </c>
      <c r="D3231" s="115" t="s">
        <v>36720</v>
      </c>
      <c r="E3231" s="115" t="s">
        <v>36722</v>
      </c>
      <c r="F3231" s="115" t="s">
        <v>36723</v>
      </c>
      <c r="I3231" s="115" t="s">
        <v>16</v>
      </c>
      <c r="J3231" s="115">
        <v>55.37</v>
      </c>
    </row>
    <row r="3232" spans="1:10" hidden="1">
      <c r="A3232" s="115" t="s">
        <v>3519</v>
      </c>
      <c r="B3232" s="115" t="str">
        <f t="shared" si="50"/>
        <v>ANDAIME SUSPENSO DE MADEIRA,PENDENTE DA ESTRUTURA POR CABOSDE ACO DE 3/8",INCLUSIVE PLATAFORMA DE MADEIRA E PERFURACAODA LAJE DE CONCRETO,COM UTILIZACAO DAS TABUAS 3 VEZES,TORAS E CABOS 6 VEZES,MONTAGEM E DESMONTAGEM 1 VEZ</v>
      </c>
      <c r="C3232" s="115" t="s">
        <v>36719</v>
      </c>
      <c r="D3232" s="115" t="s">
        <v>36720</v>
      </c>
      <c r="E3232" s="115" t="s">
        <v>36724</v>
      </c>
      <c r="F3232" s="115" t="s">
        <v>36725</v>
      </c>
      <c r="I3232" s="115" t="s">
        <v>16</v>
      </c>
      <c r="J3232" s="115">
        <v>52.97</v>
      </c>
    </row>
    <row r="3233" spans="1:10" hidden="1">
      <c r="A3233" s="115" t="s">
        <v>3520</v>
      </c>
      <c r="B3233" s="115" t="str">
        <f t="shared" si="50"/>
        <v>ANDAIME SUSPENSO DE MADEIRA,PENDENTE DA ESTRUTURA POR CABOSDE ACO DE 3/8",INCLUSIVE PLATAFORMA DE MADEIRA E PERFURACAODA LAJE DE CONCRETO,COM UTILIZACAO DAS TABUAS 3 VEZES,TORAS E CABOS 6 VEZES,MONTAGEM E DESMONTAGEM 1 VEZ</v>
      </c>
      <c r="C3233" s="115" t="s">
        <v>36719</v>
      </c>
      <c r="D3233" s="115" t="s">
        <v>36720</v>
      </c>
      <c r="E3233" s="115" t="s">
        <v>36724</v>
      </c>
      <c r="F3233" s="115" t="s">
        <v>36725</v>
      </c>
      <c r="I3233" s="115" t="s">
        <v>16</v>
      </c>
      <c r="J3233" s="115">
        <v>48.7</v>
      </c>
    </row>
    <row r="3234" spans="1:10" hidden="1">
      <c r="A3234" s="115" t="s">
        <v>3521</v>
      </c>
      <c r="B3234" s="115" t="str">
        <f t="shared" si="50"/>
        <v>ANDAIME SUSPENSO DE MADEIRA,PENDENTE DA ESTRUTURA POR CABOSDE ACO DE 3/8",INCLUSIVE PLATAFORMA DE MADEIRA E PERFURACAODA LAJE DE CONCRETO,COM UTILIZACAO DAS TABUAS 4 VEZES,TORAS E CABOS 8 VEZES,MONTAGEM E DESMONTAGEM 1 VEZ</v>
      </c>
      <c r="C3234" s="115" t="s">
        <v>36719</v>
      </c>
      <c r="D3234" s="115" t="s">
        <v>36720</v>
      </c>
      <c r="E3234" s="115" t="s">
        <v>36726</v>
      </c>
      <c r="F3234" s="115" t="s">
        <v>36727</v>
      </c>
      <c r="I3234" s="115" t="s">
        <v>16</v>
      </c>
      <c r="J3234" s="115">
        <v>49.65</v>
      </c>
    </row>
    <row r="3235" spans="1:10" hidden="1">
      <c r="A3235" s="115" t="s">
        <v>3522</v>
      </c>
      <c r="B3235" s="115" t="str">
        <f t="shared" si="50"/>
        <v>ANDAIME SUSPENSO DE MADEIRA,PENDENTE DA ESTRUTURA POR CABOSDE ACO DE 3/8",INCLUSIVE PLATAFORMA DE MADEIRA E PERFURACAODA LAJE DE CONCRETO,COM UTILIZACAO DAS TABUAS 4 VEZES,TORAS E CABOS 8 VEZES,MONTAGEM E DESMONTAGEM 1 VEZ</v>
      </c>
      <c r="C3235" s="115" t="s">
        <v>36719</v>
      </c>
      <c r="D3235" s="115" t="s">
        <v>36720</v>
      </c>
      <c r="E3235" s="115" t="s">
        <v>36726</v>
      </c>
      <c r="F3235" s="115" t="s">
        <v>36727</v>
      </c>
      <c r="I3235" s="115" t="s">
        <v>16</v>
      </c>
      <c r="J3235" s="115">
        <v>45.38</v>
      </c>
    </row>
    <row r="3236" spans="1:10" hidden="1">
      <c r="A3236" s="115" t="s">
        <v>3523</v>
      </c>
      <c r="B3236" s="115" t="str">
        <f t="shared" si="50"/>
        <v>TELA SOLTA DE POLIPROPILENO PARA PROTECAO DE FACHADAS AMARRADA SOMENTE NOS EXTREMOS.FORNECIMENTO E COLOCACAO</v>
      </c>
      <c r="C3236" s="115" t="s">
        <v>36728</v>
      </c>
      <c r="D3236" s="115" t="s">
        <v>36729</v>
      </c>
      <c r="I3236" s="115" t="s">
        <v>16</v>
      </c>
      <c r="J3236" s="115">
        <v>5.91</v>
      </c>
    </row>
    <row r="3237" spans="1:10" hidden="1">
      <c r="A3237" s="115" t="s">
        <v>3524</v>
      </c>
      <c r="B3237" s="115" t="str">
        <f t="shared" si="50"/>
        <v>TELA SOLTA DE POLIPROPILENO PARA PROTECAO DE FACHADAS AMARRADA SOMENTE NOS EXTREMOS.FORNECIMENTO E COLOCACAO</v>
      </c>
      <c r="C3237" s="115" t="s">
        <v>36728</v>
      </c>
      <c r="D3237" s="115" t="s">
        <v>36729</v>
      </c>
      <c r="I3237" s="115" t="s">
        <v>16</v>
      </c>
      <c r="J3237" s="115">
        <v>5.48</v>
      </c>
    </row>
    <row r="3238" spans="1:10" hidden="1">
      <c r="A3238" s="115" t="s">
        <v>55769</v>
      </c>
      <c r="B3238" s="115" t="str">
        <f t="shared" si="50"/>
        <v>TELA SOLTA DE POLIPROPILENO PARA PROTECAO DE FACHADAS AMARRADA SOMENTE NOS EXTREMOS,UTILIZACAO DE 2 VEZES,INCLUSIVE COSTURA DA TELA SE NECESSARIO.FORNECIMENTO E COLOCACAO</v>
      </c>
      <c r="C3238" s="115" t="s">
        <v>36728</v>
      </c>
      <c r="D3238" s="115" t="s">
        <v>55770</v>
      </c>
      <c r="E3238" s="115" t="s">
        <v>55771</v>
      </c>
      <c r="I3238" s="115" t="s">
        <v>16</v>
      </c>
      <c r="J3238" s="115">
        <v>4.8899999999999997</v>
      </c>
    </row>
    <row r="3239" spans="1:10" hidden="1">
      <c r="A3239" s="115" t="s">
        <v>55772</v>
      </c>
      <c r="B3239" s="115" t="str">
        <f t="shared" si="50"/>
        <v>TELA SOLTA DE POLIPROPILENO PARA PROTECAO DE FACHADAS AMARRADA SOMENTE NOS EXTREMOS,UTILIZACAO DE 2 VEZES,INCLUSIVE COSTURA DA TELA SE NECESSARIO.FORNECIMENTO E COLOCACAO</v>
      </c>
      <c r="C3239" s="115" t="s">
        <v>36728</v>
      </c>
      <c r="D3239" s="115" t="s">
        <v>55770</v>
      </c>
      <c r="E3239" s="115" t="s">
        <v>55771</v>
      </c>
      <c r="I3239" s="115" t="s">
        <v>16</v>
      </c>
      <c r="J3239" s="115">
        <v>4.46</v>
      </c>
    </row>
    <row r="3240" spans="1:10" hidden="1">
      <c r="A3240" s="115" t="s">
        <v>3525</v>
      </c>
      <c r="B3240" s="115" t="str">
        <f t="shared" si="50"/>
        <v>TELA DE POLIPROPILENO PARA PROTECAO DE FACHADAS,AMARRADA EMANDAIME,EXCLUSIVE ESTE.FORNECIMENTO E COLOCACAO</v>
      </c>
      <c r="C3240" s="115" t="s">
        <v>36730</v>
      </c>
      <c r="D3240" s="115" t="s">
        <v>36731</v>
      </c>
      <c r="I3240" s="115" t="s">
        <v>16</v>
      </c>
      <c r="J3240" s="115">
        <v>19.440000000000001</v>
      </c>
    </row>
    <row r="3241" spans="1:10" hidden="1">
      <c r="A3241" s="115" t="s">
        <v>3526</v>
      </c>
      <c r="B3241" s="115" t="str">
        <f t="shared" si="50"/>
        <v>TELA DE POLIPROPILENO PARA PROTECAO DE FACHADAS,AMARRADA EMANDAIME,EXCLUSIVE ESTE.FORNECIMENTO E COLOCACAO</v>
      </c>
      <c r="C3241" s="115" t="s">
        <v>36730</v>
      </c>
      <c r="D3241" s="115" t="s">
        <v>36731</v>
      </c>
      <c r="I3241" s="115" t="s">
        <v>16</v>
      </c>
      <c r="J3241" s="115">
        <v>17.829999999999998</v>
      </c>
    </row>
    <row r="3242" spans="1:10" hidden="1">
      <c r="A3242" s="115" t="s">
        <v>55773</v>
      </c>
      <c r="B3242" s="115" t="str">
        <f t="shared" si="50"/>
        <v>TELA DE POLIPROPILENO PARA PROTECAO DE FACHADAS AMARRADA EMANDAIME,EXCLUSIVE ESTE,COM UTILIZACAO DE 2 VEZES,INCLUSIVE COSTURA DA TELA SE NECESSARIO.FORNECIMENTO E COLOCACAO</v>
      </c>
      <c r="C3242" s="115" t="s">
        <v>55774</v>
      </c>
      <c r="D3242" s="115" t="s">
        <v>55775</v>
      </c>
      <c r="E3242" s="115" t="s">
        <v>55776</v>
      </c>
      <c r="I3242" s="115" t="s">
        <v>16</v>
      </c>
      <c r="J3242" s="115">
        <v>15.57</v>
      </c>
    </row>
    <row r="3243" spans="1:10" hidden="1">
      <c r="A3243" s="115" t="s">
        <v>55777</v>
      </c>
      <c r="B3243" s="115" t="str">
        <f t="shared" si="50"/>
        <v>TELA DE POLIPROPILENO PARA PROTECAO DE FACHADAS AMARRADA EMANDAIME,EXCLUSIVE ESTE,COM UTILIZACAO DE 2 VEZES,INCLUSIVE COSTURA DA TELA SE NECESSARIO.FORNECIMENTO E COLOCACAO</v>
      </c>
      <c r="C3243" s="115" t="s">
        <v>55774</v>
      </c>
      <c r="D3243" s="115" t="s">
        <v>55775</v>
      </c>
      <c r="E3243" s="115" t="s">
        <v>55776</v>
      </c>
      <c r="I3243" s="115" t="s">
        <v>16</v>
      </c>
      <c r="J3243" s="115">
        <v>13.96</v>
      </c>
    </row>
    <row r="3244" spans="1:10" hidden="1">
      <c r="A3244" s="115" t="s">
        <v>3527</v>
      </c>
      <c r="B3244" s="115" t="str">
        <f t="shared" si="50"/>
        <v>TELA METALICA FIO Nº12,MALHA 3X3CM,PARA PROTECAO DE FACHADAS,AMARRADA EM ANDAIME,EXCLUSIVE ESTE.FORNECIMENTO E COLOCACAO</v>
      </c>
      <c r="C3244" s="115" t="s">
        <v>36732</v>
      </c>
      <c r="D3244" s="115" t="s">
        <v>36733</v>
      </c>
      <c r="I3244" s="115" t="s">
        <v>16</v>
      </c>
      <c r="J3244" s="115">
        <v>123.9</v>
      </c>
    </row>
    <row r="3245" spans="1:10" hidden="1">
      <c r="A3245" s="115" t="s">
        <v>3528</v>
      </c>
      <c r="B3245" s="115" t="str">
        <f t="shared" si="50"/>
        <v>TELA METALICA FIO Nº12,MALHA 3X3CM,PARA PROTECAO DE FACHADAS,AMARRADA EM ANDAIME,EXCLUSIVE ESTE.FORNECIMENTO E COLOCACAO</v>
      </c>
      <c r="C3245" s="115" t="s">
        <v>36732</v>
      </c>
      <c r="D3245" s="115" t="s">
        <v>36733</v>
      </c>
      <c r="I3245" s="115" t="s">
        <v>16</v>
      </c>
      <c r="J3245" s="115">
        <v>117.38</v>
      </c>
    </row>
    <row r="3246" spans="1:10" hidden="1">
      <c r="A3246" s="115" t="s">
        <v>36734</v>
      </c>
      <c r="B3246" s="115" t="str">
        <f t="shared" si="50"/>
        <v>TELA EM POLIETILENO DE ALTA DENSIDADE,100% VIRGEM,COM MALHADE (5X5)CM,FIO DE 2,5MM,COM RESISTENCIA DE 350KG/M2.FORNECIMENTO E COLOCACAO</v>
      </c>
      <c r="C3246" s="115" t="s">
        <v>36735</v>
      </c>
      <c r="D3246" s="115" t="s">
        <v>36736</v>
      </c>
      <c r="E3246" s="115" t="s">
        <v>36737</v>
      </c>
      <c r="I3246" s="115" t="s">
        <v>16</v>
      </c>
      <c r="J3246" s="115">
        <v>15.42</v>
      </c>
    </row>
    <row r="3247" spans="1:10" hidden="1">
      <c r="A3247" s="115" t="s">
        <v>36738</v>
      </c>
      <c r="B3247" s="115" t="str">
        <f t="shared" si="50"/>
        <v>TELA EM POLIETILENO DE ALTA DENSIDADE,100% VIRGEM,COM MALHADE (5X5)CM,FIO DE 2,5MM,COM RESISTENCIA DE 350KG/M2.FORNECIMENTO E COLOCACAO</v>
      </c>
      <c r="C3247" s="115" t="s">
        <v>36735</v>
      </c>
      <c r="D3247" s="115" t="s">
        <v>36736</v>
      </c>
      <c r="E3247" s="115" t="s">
        <v>36737</v>
      </c>
      <c r="I3247" s="115" t="s">
        <v>16</v>
      </c>
      <c r="J3247" s="115">
        <v>14.99</v>
      </c>
    </row>
    <row r="3248" spans="1:10" hidden="1">
      <c r="A3248" s="115" t="s">
        <v>3529</v>
      </c>
      <c r="B3248" s="115" t="str">
        <f t="shared" si="50"/>
        <v>PLATAFORMA DE PROTECAO A TRANSEUNTES(PARA-LIXO),EM MADEIRA DE 1ª,EM PECAS DE 3"X6" E 1"X12",COM 2,00M DE LARGURA,COM APROVEITAMENTO DA MADEIRA 2 VEZES,INCLUSIVE A DESMONTAGEM E RETIRADA DA MADEIRA</v>
      </c>
      <c r="C3248" s="115" t="s">
        <v>36739</v>
      </c>
      <c r="D3248" s="115" t="s">
        <v>36740</v>
      </c>
      <c r="E3248" s="115" t="s">
        <v>36741</v>
      </c>
      <c r="F3248" s="115" t="s">
        <v>36742</v>
      </c>
      <c r="I3248" s="115" t="s">
        <v>58</v>
      </c>
      <c r="J3248" s="115">
        <v>167.55</v>
      </c>
    </row>
    <row r="3249" spans="1:10" hidden="1">
      <c r="A3249" s="115" t="s">
        <v>3530</v>
      </c>
      <c r="B3249" s="115" t="str">
        <f t="shared" si="50"/>
        <v>PLATAFORMA DE PROTECAO A TRANSEUNTES(PARA-LIXO),EM MADEIRA DE 1ª,EM PECAS DE 3"X6" E 1"X12",COM 2,00M DE LARGURA,COM APROVEITAMENTO DA MADEIRA 2 VEZES,INCLUSIVE A DESMONTAGEM E RETIRADA DA MADEIRA</v>
      </c>
      <c r="C3249" s="115" t="s">
        <v>36739</v>
      </c>
      <c r="D3249" s="115" t="s">
        <v>36740</v>
      </c>
      <c r="E3249" s="115" t="s">
        <v>36741</v>
      </c>
      <c r="F3249" s="115" t="s">
        <v>36742</v>
      </c>
      <c r="I3249" s="115" t="s">
        <v>58</v>
      </c>
      <c r="J3249" s="115">
        <v>153.91999999999999</v>
      </c>
    </row>
    <row r="3250" spans="1:10" hidden="1">
      <c r="A3250" s="115" t="s">
        <v>55778</v>
      </c>
      <c r="B3250" s="115" t="str">
        <f t="shared" si="50"/>
        <v>TELA DE POLIPROPILENO PARA PROTECAO DE FACHADAS,CONSIDERANDO APENAS O FORNECIMENTO DA TELA (VIDE ITENS 05.005.0062 E 05.005.0064 PARA COLOCACAO)</v>
      </c>
      <c r="C3250" s="115" t="s">
        <v>55779</v>
      </c>
      <c r="D3250" s="115" t="s">
        <v>55780</v>
      </c>
      <c r="E3250" s="115" t="s">
        <v>55781</v>
      </c>
      <c r="I3250" s="115" t="s">
        <v>16</v>
      </c>
      <c r="J3250" s="115">
        <v>2.04</v>
      </c>
    </row>
    <row r="3251" spans="1:10" hidden="1">
      <c r="A3251" s="115" t="s">
        <v>55782</v>
      </c>
      <c r="B3251" s="115" t="str">
        <f t="shared" si="50"/>
        <v>TELA DE POLIPROPILENO PARA PROTECAO DE FACHADAS,CONSIDERANDO APENAS O FORNECIMENTO DA TELA (VIDE ITENS 05.005.0062 E 05.005.0064 PARA COLOCACAO)</v>
      </c>
      <c r="C3251" s="115" t="s">
        <v>55779</v>
      </c>
      <c r="D3251" s="115" t="s">
        <v>55780</v>
      </c>
      <c r="E3251" s="115" t="s">
        <v>55781</v>
      </c>
      <c r="I3251" s="115" t="s">
        <v>16</v>
      </c>
      <c r="J3251" s="115">
        <v>2.04</v>
      </c>
    </row>
    <row r="3252" spans="1:10" hidden="1">
      <c r="A3252" s="115" t="s">
        <v>55783</v>
      </c>
      <c r="B3252" s="115" t="str">
        <f t="shared" si="50"/>
        <v>TELA DE POLIPROPILENO PARA PROTECAO DE FACHADAS AMARRADA SOMENTE NOS EXTREMOS,EXCLUSIVE TELA (VIDE ITEM 05.005.0060 PARA FORNECIMENTO),INCLUSIVE COSTURA DA TELA SE NECESSARIO.COLOCACAO E RETIRADA.</v>
      </c>
      <c r="C3252" s="115" t="s">
        <v>55784</v>
      </c>
      <c r="D3252" s="115" t="s">
        <v>55785</v>
      </c>
      <c r="E3252" s="115" t="s">
        <v>55786</v>
      </c>
      <c r="F3252" s="115" t="s">
        <v>55787</v>
      </c>
      <c r="I3252" s="115" t="s">
        <v>16</v>
      </c>
      <c r="J3252" s="115">
        <v>3.86</v>
      </c>
    </row>
    <row r="3253" spans="1:10" hidden="1">
      <c r="A3253" s="115" t="s">
        <v>55788</v>
      </c>
      <c r="B3253" s="115" t="str">
        <f t="shared" si="50"/>
        <v>TELA DE POLIPROPILENO PARA PROTECAO DE FACHADAS AMARRADA SOMENTE NOS EXTREMOS,EXCLUSIVE TELA (VIDE ITEM 05.005.0060 PARA FORNECIMENTO),INCLUSIVE COSTURA DA TELA SE NECESSARIO.COLOCACAO E RETIRADA.</v>
      </c>
      <c r="C3253" s="115" t="s">
        <v>55784</v>
      </c>
      <c r="D3253" s="115" t="s">
        <v>55785</v>
      </c>
      <c r="E3253" s="115" t="s">
        <v>55786</v>
      </c>
      <c r="F3253" s="115" t="s">
        <v>55787</v>
      </c>
      <c r="I3253" s="115" t="s">
        <v>16</v>
      </c>
      <c r="J3253" s="115">
        <v>3.44</v>
      </c>
    </row>
    <row r="3254" spans="1:10" hidden="1">
      <c r="A3254" s="115" t="s">
        <v>55789</v>
      </c>
      <c r="B3254" s="115" t="str">
        <f t="shared" si="50"/>
        <v>TELA DE POLIPROPILENO PARA PROTECAO DE FACHADAS AMARRADA EMANDAIME,EXCLUSIVE TELA(VIDE ITEM 05.005.0060 PARA FORNECIMENTO) E ANDAIME,INCLUSIVE COSTURA DA TELA SE NECESSARIO.COLOCACAO E RETIRADA.</v>
      </c>
      <c r="C3254" s="115" t="s">
        <v>55774</v>
      </c>
      <c r="D3254" s="115" t="s">
        <v>55790</v>
      </c>
      <c r="E3254" s="115" t="s">
        <v>55791</v>
      </c>
      <c r="F3254" s="115" t="s">
        <v>55792</v>
      </c>
      <c r="I3254" s="115" t="s">
        <v>16</v>
      </c>
      <c r="J3254" s="115">
        <v>14.54</v>
      </c>
    </row>
    <row r="3255" spans="1:10" hidden="1">
      <c r="A3255" s="115" t="s">
        <v>55793</v>
      </c>
      <c r="B3255" s="115" t="str">
        <f t="shared" si="50"/>
        <v>TELA DE POLIPROPILENO PARA PROTECAO DE FACHADAS AMARRADA EMANDAIME,EXCLUSIVE TELA(VIDE ITEM 05.005.0060 PARA FORNECIMENTO) E ANDAIME,INCLUSIVE COSTURA DA TELA SE NECESSARIO.COLOCACAO E RETIRADA.</v>
      </c>
      <c r="C3255" s="115" t="s">
        <v>55774</v>
      </c>
      <c r="D3255" s="115" t="s">
        <v>55790</v>
      </c>
      <c r="E3255" s="115" t="s">
        <v>55791</v>
      </c>
      <c r="F3255" s="115" t="s">
        <v>55792</v>
      </c>
      <c r="I3255" s="115" t="s">
        <v>16</v>
      </c>
      <c r="J3255" s="115">
        <v>12.94</v>
      </c>
    </row>
    <row r="3256" spans="1:10" hidden="1">
      <c r="A3256" s="115" t="s">
        <v>3531</v>
      </c>
      <c r="B3256" s="115"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15" t="s">
        <v>55794</v>
      </c>
      <c r="D3256" s="115" t="s">
        <v>36743</v>
      </c>
      <c r="E3256" s="115" t="s">
        <v>36744</v>
      </c>
      <c r="F3256" s="115" t="s">
        <v>36745</v>
      </c>
      <c r="G3256" s="115" t="s">
        <v>36746</v>
      </c>
      <c r="I3256" s="115" t="s">
        <v>2117</v>
      </c>
      <c r="J3256" s="115">
        <v>12</v>
      </c>
    </row>
    <row r="3257" spans="1:10" hidden="1">
      <c r="A3257" s="115" t="s">
        <v>3532</v>
      </c>
      <c r="B3257" s="115"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15" t="s">
        <v>55794</v>
      </c>
      <c r="D3257" s="115" t="s">
        <v>36743</v>
      </c>
      <c r="E3257" s="115" t="s">
        <v>36744</v>
      </c>
      <c r="F3257" s="115" t="s">
        <v>36745</v>
      </c>
      <c r="G3257" s="115" t="s">
        <v>36746</v>
      </c>
      <c r="I3257" s="115" t="s">
        <v>2117</v>
      </c>
      <c r="J3257" s="115">
        <v>12</v>
      </c>
    </row>
    <row r="3258" spans="1:10" hidden="1">
      <c r="A3258" s="115" t="s">
        <v>3533</v>
      </c>
      <c r="B3258" s="115" t="str">
        <f t="shared" si="50"/>
        <v>LOCACAO DE TORRE-ANDAIME TUBULAR SOBRE RODIZIOS,EXCLUSIVE ALUGUEL DOS RODIZIOS,TRANSPORTE DOS ELEMENTOS DA TORRE,PLATAFORMA OU PASSARELA DE PINHO,MONTAGEM E DESMONTAGEM</v>
      </c>
      <c r="C3258" s="115" t="s">
        <v>55795</v>
      </c>
      <c r="D3258" s="115" t="s">
        <v>36747</v>
      </c>
      <c r="E3258" s="115" t="s">
        <v>36748</v>
      </c>
      <c r="I3258" s="115" t="s">
        <v>3534</v>
      </c>
      <c r="J3258" s="115">
        <v>25</v>
      </c>
    </row>
    <row r="3259" spans="1:10" hidden="1">
      <c r="A3259" s="115" t="s">
        <v>3535</v>
      </c>
      <c r="B3259" s="115" t="str">
        <f t="shared" si="50"/>
        <v>LOCACAO DE TORRE-ANDAIME TUBULAR SOBRE RODIZIOS,EXCLUSIVE ALUGUEL DOS RODIZIOS,TRANSPORTE DOS ELEMENTOS DA TORRE,PLATAFORMA OU PASSARELA DE PINHO,MONTAGEM E DESMONTAGEM</v>
      </c>
      <c r="C3259" s="115" t="s">
        <v>55795</v>
      </c>
      <c r="D3259" s="115" t="s">
        <v>36747</v>
      </c>
      <c r="E3259" s="115" t="s">
        <v>36748</v>
      </c>
      <c r="I3259" s="115" t="s">
        <v>3534</v>
      </c>
      <c r="J3259" s="115">
        <v>25</v>
      </c>
    </row>
    <row r="3260" spans="1:10" hidden="1">
      <c r="A3260" s="115" t="s">
        <v>3536</v>
      </c>
      <c r="B3260" s="115"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15" t="s">
        <v>36749</v>
      </c>
      <c r="D3260" s="115" t="s">
        <v>36750</v>
      </c>
      <c r="E3260" s="115" t="s">
        <v>36751</v>
      </c>
      <c r="F3260" s="115" t="s">
        <v>36752</v>
      </c>
      <c r="G3260" s="115" t="s">
        <v>36753</v>
      </c>
      <c r="I3260" s="115" t="s">
        <v>2045</v>
      </c>
      <c r="J3260" s="115">
        <v>11414.16</v>
      </c>
    </row>
    <row r="3261" spans="1:10" hidden="1">
      <c r="A3261" s="115" t="s">
        <v>3537</v>
      </c>
      <c r="B3261" s="115"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15" t="s">
        <v>36749</v>
      </c>
      <c r="D3261" s="115" t="s">
        <v>36750</v>
      </c>
      <c r="E3261" s="115" t="s">
        <v>36751</v>
      </c>
      <c r="F3261" s="115" t="s">
        <v>36752</v>
      </c>
      <c r="G3261" s="115" t="s">
        <v>36753</v>
      </c>
      <c r="I3261" s="115" t="s">
        <v>2045</v>
      </c>
      <c r="J3261" s="115">
        <v>10825</v>
      </c>
    </row>
    <row r="3262" spans="1:10" hidden="1">
      <c r="A3262" s="115" t="s">
        <v>3538</v>
      </c>
      <c r="B3262" s="115" t="str">
        <f t="shared" si="50"/>
        <v>LOCACAO DE RODIZIOS DE FERRO,PARA TORRE TUBULAR.CUSTO PARA 4 RODIZIOS</v>
      </c>
      <c r="C3262" s="115" t="s">
        <v>55796</v>
      </c>
      <c r="D3262" s="115" t="s">
        <v>36754</v>
      </c>
      <c r="I3262" s="115" t="s">
        <v>2045</v>
      </c>
      <c r="J3262" s="115">
        <v>43.12</v>
      </c>
    </row>
    <row r="3263" spans="1:10" hidden="1">
      <c r="A3263" s="115" t="s">
        <v>3539</v>
      </c>
      <c r="B3263" s="115" t="str">
        <f t="shared" si="50"/>
        <v>LOCACAO DE RODIZIOS DE FERRO,PARA TORRE TUBULAR.CUSTO PARA 4 RODIZIOS</v>
      </c>
      <c r="C3263" s="115" t="s">
        <v>55796</v>
      </c>
      <c r="D3263" s="115" t="s">
        <v>36754</v>
      </c>
      <c r="I3263" s="115" t="s">
        <v>2045</v>
      </c>
      <c r="J3263" s="115">
        <v>43.12</v>
      </c>
    </row>
    <row r="3264" spans="1:10" hidden="1">
      <c r="A3264" s="115" t="s">
        <v>3540</v>
      </c>
      <c r="B3264" s="115" t="str">
        <f t="shared" si="50"/>
        <v>LOCACAO DE RODIZIOS DE BORRACHA,PARA TORRE TUBULAR.CUSTO PARA 4 RODIZIOS</v>
      </c>
      <c r="C3264" s="115" t="s">
        <v>55797</v>
      </c>
      <c r="D3264" s="115" t="s">
        <v>36755</v>
      </c>
      <c r="I3264" s="115" t="s">
        <v>2045</v>
      </c>
      <c r="J3264" s="115">
        <v>40</v>
      </c>
    </row>
    <row r="3265" spans="1:10" hidden="1">
      <c r="A3265" s="115" t="s">
        <v>3541</v>
      </c>
      <c r="B3265" s="115" t="str">
        <f t="shared" si="50"/>
        <v>LOCACAO DE RODIZIOS DE BORRACHA,PARA TORRE TUBULAR.CUSTO PARA 4 RODIZIOS</v>
      </c>
      <c r="C3265" s="115" t="s">
        <v>55797</v>
      </c>
      <c r="D3265" s="115" t="s">
        <v>36755</v>
      </c>
      <c r="I3265" s="115" t="s">
        <v>2045</v>
      </c>
      <c r="J3265" s="115">
        <v>40</v>
      </c>
    </row>
    <row r="3266" spans="1:10" hidden="1">
      <c r="A3266" s="115" t="s">
        <v>55798</v>
      </c>
      <c r="B3266" s="115"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15" t="s">
        <v>55799</v>
      </c>
      <c r="D3266" s="115" t="s">
        <v>55800</v>
      </c>
      <c r="E3266" s="115" t="s">
        <v>55801</v>
      </c>
      <c r="F3266" s="115" t="s">
        <v>55802</v>
      </c>
      <c r="G3266" s="115" t="s">
        <v>55803</v>
      </c>
      <c r="H3266" s="115" t="s">
        <v>55804</v>
      </c>
      <c r="I3266" s="115" t="s">
        <v>2045</v>
      </c>
      <c r="J3266" s="115">
        <v>418.89</v>
      </c>
    </row>
    <row r="3267" spans="1:10" hidden="1">
      <c r="A3267" s="115" t="s">
        <v>55805</v>
      </c>
      <c r="B3267" s="115"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15" t="s">
        <v>55799</v>
      </c>
      <c r="D3267" s="115" t="s">
        <v>55800</v>
      </c>
      <c r="E3267" s="115" t="s">
        <v>55801</v>
      </c>
      <c r="F3267" s="115" t="s">
        <v>55802</v>
      </c>
      <c r="G3267" s="115" t="s">
        <v>55803</v>
      </c>
      <c r="H3267" s="115" t="s">
        <v>55804</v>
      </c>
      <c r="I3267" s="115" t="s">
        <v>2045</v>
      </c>
      <c r="J3267" s="115">
        <v>418.89</v>
      </c>
    </row>
    <row r="3268" spans="1:10" hidden="1">
      <c r="A3268" s="115" t="s">
        <v>55806</v>
      </c>
      <c r="B3268" s="115" t="str">
        <f t="shared" si="50"/>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15" t="s">
        <v>55807</v>
      </c>
      <c r="D3268" s="115" t="s">
        <v>55808</v>
      </c>
      <c r="E3268" s="115" t="s">
        <v>55809</v>
      </c>
      <c r="F3268" s="115" t="s">
        <v>55810</v>
      </c>
      <c r="G3268" s="115" t="s">
        <v>55811</v>
      </c>
      <c r="H3268" s="115" t="s">
        <v>55812</v>
      </c>
      <c r="I3268" s="115" t="s">
        <v>2045</v>
      </c>
      <c r="J3268" s="115">
        <v>1308.8900000000001</v>
      </c>
    </row>
    <row r="3269" spans="1:10" hidden="1">
      <c r="A3269" s="115" t="s">
        <v>55813</v>
      </c>
      <c r="B3269" s="115" t="str">
        <f t="shared" ref="B3269:B3332" si="51">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15" t="s">
        <v>55807</v>
      </c>
      <c r="D3269" s="115" t="s">
        <v>55808</v>
      </c>
      <c r="E3269" s="115" t="s">
        <v>55809</v>
      </c>
      <c r="F3269" s="115" t="s">
        <v>55810</v>
      </c>
      <c r="G3269" s="115" t="s">
        <v>55811</v>
      </c>
      <c r="H3269" s="115" t="s">
        <v>55812</v>
      </c>
      <c r="I3269" s="115" t="s">
        <v>2045</v>
      </c>
      <c r="J3269" s="115">
        <v>1308.8900000000001</v>
      </c>
    </row>
    <row r="3270" spans="1:10" hidden="1">
      <c r="A3270" s="115" t="s">
        <v>3542</v>
      </c>
      <c r="B3270" s="115" t="str">
        <f t="shared" si="51"/>
        <v>LOCACAO DE PASSARELA METALICA,PERFURADA,PARA ANDAIME METALICO TUBULAR,INCLUSIVE TRANSPORTE,CARGA E DESCARGA,EXCLUSIVE ANDAIME TUBULAR E MOVIMENTACAO (VIDE ITEM 05.008.0008)</v>
      </c>
      <c r="C3270" s="115" t="s">
        <v>55814</v>
      </c>
      <c r="D3270" s="115" t="s">
        <v>36756</v>
      </c>
      <c r="E3270" s="115" t="s">
        <v>36757</v>
      </c>
      <c r="I3270" s="115" t="s">
        <v>2117</v>
      </c>
      <c r="J3270" s="115">
        <v>35.130000000000003</v>
      </c>
    </row>
    <row r="3271" spans="1:10" hidden="1">
      <c r="A3271" s="115" t="s">
        <v>3543</v>
      </c>
      <c r="B3271" s="115" t="str">
        <f t="shared" si="51"/>
        <v>LOCACAO DE PASSARELA METALICA,PERFURADA,PARA ANDAIME METALICO TUBULAR,INCLUSIVE TRANSPORTE,CARGA E DESCARGA,EXCLUSIVE ANDAIME TUBULAR E MOVIMENTACAO (VIDE ITEM 05.008.0008)</v>
      </c>
      <c r="C3271" s="115" t="s">
        <v>55814</v>
      </c>
      <c r="D3271" s="115" t="s">
        <v>36756</v>
      </c>
      <c r="E3271" s="115" t="s">
        <v>36757</v>
      </c>
      <c r="I3271" s="115" t="s">
        <v>2117</v>
      </c>
      <c r="J3271" s="115">
        <v>35.130000000000003</v>
      </c>
    </row>
    <row r="3272" spans="1:10" hidden="1">
      <c r="A3272" s="115" t="s">
        <v>3544</v>
      </c>
      <c r="B3272" s="115" t="str">
        <f t="shared" si="51"/>
        <v>LOCACAO DE CADEIRA SUSPENSA (BALANCIM),CONFORME NR 18 E ABNT NBR 14751,INCLUSIVE KIT DE SEGURANCA COMPLETO,EXCLUSIVE MONMONTAGEM E DESMONTAGEM (VIDE ITEM 05.008.0004)</v>
      </c>
      <c r="C3272" s="115" t="s">
        <v>55815</v>
      </c>
      <c r="D3272" s="115" t="s">
        <v>55816</v>
      </c>
      <c r="E3272" s="115" t="s">
        <v>55817</v>
      </c>
      <c r="I3272" s="115" t="s">
        <v>2045</v>
      </c>
      <c r="J3272" s="115">
        <v>350.02</v>
      </c>
    </row>
    <row r="3273" spans="1:10" hidden="1">
      <c r="A3273" s="115" t="s">
        <v>3545</v>
      </c>
      <c r="B3273" s="115" t="str">
        <f t="shared" si="51"/>
        <v>LOCACAO DE CADEIRA SUSPENSA (BALANCIM),CONFORME NR 18 E ABNT NBR 14751,INCLUSIVE KIT DE SEGURANCA COMPLETO,EXCLUSIVE MONMONTAGEM E DESMONTAGEM (VIDE ITEM 05.008.0004)</v>
      </c>
      <c r="C3273" s="115" t="s">
        <v>55815</v>
      </c>
      <c r="D3273" s="115" t="s">
        <v>55816</v>
      </c>
      <c r="E3273" s="115" t="s">
        <v>55817</v>
      </c>
      <c r="I3273" s="115" t="s">
        <v>2045</v>
      </c>
      <c r="J3273" s="115">
        <v>350.02</v>
      </c>
    </row>
    <row r="3274" spans="1:10" hidden="1">
      <c r="A3274" s="115" t="s">
        <v>3546</v>
      </c>
      <c r="B3274" s="115" t="str">
        <f t="shared" si="51"/>
        <v>MONTAGEM E DESMONTAGEM DE ANDAIME COM ELEMENTOS TUBULARES,CONSIDERANDO-SE A AREA VERTICAL RECOBERTA</v>
      </c>
      <c r="C3274" s="115" t="s">
        <v>36758</v>
      </c>
      <c r="D3274" s="115" t="s">
        <v>36759</v>
      </c>
      <c r="I3274" s="115" t="s">
        <v>16</v>
      </c>
      <c r="J3274" s="115">
        <v>6.46</v>
      </c>
    </row>
    <row r="3275" spans="1:10" hidden="1">
      <c r="A3275" s="115" t="s">
        <v>54</v>
      </c>
      <c r="B3275" s="115" t="str">
        <f t="shared" si="51"/>
        <v>MONTAGEM E DESMONTAGEM DE ANDAIME COM ELEMENTOS TUBULARES,CONSIDERANDO-SE A AREA VERTICAL RECOBERTA</v>
      </c>
      <c r="C3275" s="115" t="s">
        <v>36758</v>
      </c>
      <c r="D3275" s="115" t="s">
        <v>36759</v>
      </c>
      <c r="I3275" s="115" t="s">
        <v>16</v>
      </c>
      <c r="J3275" s="115">
        <v>5.6</v>
      </c>
    </row>
    <row r="3276" spans="1:10" hidden="1">
      <c r="A3276" s="115" t="s">
        <v>3547</v>
      </c>
      <c r="B3276" s="115" t="str">
        <f t="shared" si="51"/>
        <v>MONTAGEM E DESMONTAGEM DE ANDAIME SUSPENSO MANUAL,CONSIDERANDO-SE EXTENSAO HORIZONTAL DAS FACHADAS E/OU EMPENAS</v>
      </c>
      <c r="C3276" s="115" t="s">
        <v>55818</v>
      </c>
      <c r="D3276" s="115" t="s">
        <v>55819</v>
      </c>
      <c r="I3276" s="115" t="s">
        <v>58</v>
      </c>
      <c r="J3276" s="115">
        <v>30.74</v>
      </c>
    </row>
    <row r="3277" spans="1:10" hidden="1">
      <c r="A3277" s="115" t="s">
        <v>3548</v>
      </c>
      <c r="B3277" s="115" t="str">
        <f t="shared" si="51"/>
        <v>MONTAGEM E DESMONTAGEM DE ANDAIME SUSPENSO MANUAL,CONSIDERANDO-SE EXTENSAO HORIZONTAL DAS FACHADAS E/OU EMPENAS</v>
      </c>
      <c r="C3277" s="115" t="s">
        <v>55818</v>
      </c>
      <c r="D3277" s="115" t="s">
        <v>55819</v>
      </c>
      <c r="I3277" s="115" t="s">
        <v>58</v>
      </c>
      <c r="J3277" s="115">
        <v>26.64</v>
      </c>
    </row>
    <row r="3278" spans="1:10" hidden="1">
      <c r="A3278" s="115" t="s">
        <v>3549</v>
      </c>
      <c r="B3278" s="115" t="str">
        <f t="shared" si="51"/>
        <v>MONTAGEM E DESMONTAGEM DE ELEVADOR DE OBRA REFERIDO NOS ITENS 05.006.0003 E 05.006.0004</v>
      </c>
      <c r="C3278" s="115" t="s">
        <v>36760</v>
      </c>
      <c r="D3278" s="115" t="s">
        <v>36761</v>
      </c>
      <c r="I3278" s="115" t="s">
        <v>6</v>
      </c>
      <c r="J3278" s="115">
        <v>2970.03</v>
      </c>
    </row>
    <row r="3279" spans="1:10" hidden="1">
      <c r="A3279" s="115" t="s">
        <v>3550</v>
      </c>
      <c r="B3279" s="115" t="str">
        <f t="shared" si="51"/>
        <v>MONTAGEM E DESMONTAGEM DE ELEVADOR DE OBRA REFERIDO NOS ITENS 05.006.0003 E 05.006.0004</v>
      </c>
      <c r="C3279" s="115" t="s">
        <v>36760</v>
      </c>
      <c r="D3279" s="115" t="s">
        <v>36761</v>
      </c>
      <c r="I3279" s="115" t="s">
        <v>6</v>
      </c>
      <c r="J3279" s="115">
        <v>2573.33</v>
      </c>
    </row>
    <row r="3280" spans="1:10" hidden="1">
      <c r="A3280" s="115" t="s">
        <v>3551</v>
      </c>
      <c r="B3280" s="115" t="str">
        <f t="shared" si="51"/>
        <v>MONTAGEM E DESMONTAGEM DE CADEIRA SUSPENSA (BALANCIM).CUSTOPOR BALANCIM</v>
      </c>
      <c r="C3280" s="115" t="s">
        <v>55820</v>
      </c>
      <c r="D3280" s="115" t="s">
        <v>55821</v>
      </c>
      <c r="I3280" s="115" t="s">
        <v>6</v>
      </c>
      <c r="J3280" s="115">
        <v>92.23</v>
      </c>
    </row>
    <row r="3281" spans="1:10" hidden="1">
      <c r="A3281" s="115" t="s">
        <v>3552</v>
      </c>
      <c r="B3281" s="115" t="str">
        <f t="shared" si="51"/>
        <v>MONTAGEM E DESMONTAGEM DE CADEIRA SUSPENSA (BALANCIM).CUSTOPOR BALANCIM</v>
      </c>
      <c r="C3281" s="115" t="s">
        <v>55820</v>
      </c>
      <c r="D3281" s="115" t="s">
        <v>55821</v>
      </c>
      <c r="I3281" s="115" t="s">
        <v>6</v>
      </c>
      <c r="J3281" s="115">
        <v>79.930000000000007</v>
      </c>
    </row>
    <row r="3282" spans="1:10" hidden="1">
      <c r="A3282" s="115" t="s">
        <v>3553</v>
      </c>
      <c r="B3282" s="115" t="str">
        <f t="shared" si="51"/>
        <v>DESMONTAGEM E REMONTAGEM DE ANDAIMES SUSPENSOS PENDENTES DAESTRUTURA</v>
      </c>
      <c r="C3282" s="115" t="s">
        <v>36762</v>
      </c>
      <c r="D3282" s="115" t="s">
        <v>36763</v>
      </c>
      <c r="I3282" s="115" t="s">
        <v>6</v>
      </c>
      <c r="J3282" s="115">
        <v>771.64</v>
      </c>
    </row>
    <row r="3283" spans="1:10" hidden="1">
      <c r="A3283" s="115" t="s">
        <v>3554</v>
      </c>
      <c r="B3283" s="115" t="str">
        <f t="shared" si="51"/>
        <v>DESMONTAGEM E REMONTAGEM DE ANDAIMES SUSPENSOS PENDENTES DAESTRUTURA</v>
      </c>
      <c r="C3283" s="115" t="s">
        <v>36762</v>
      </c>
      <c r="D3283" s="115" t="s">
        <v>36763</v>
      </c>
      <c r="I3283" s="115" t="s">
        <v>6</v>
      </c>
      <c r="J3283" s="115">
        <v>676.17</v>
      </c>
    </row>
    <row r="3284" spans="1:10" hidden="1">
      <c r="A3284" s="115" t="s">
        <v>3555</v>
      </c>
      <c r="B3284" s="115" t="str">
        <f t="shared" si="51"/>
        <v>MOVIMENTACAO VERTICAL DE ANDAIME SUSPENSO MANUAL,CONSIDERANDO-SE UMA VEZ A AREA TRABALHADA,EM PROJECAO VERTICAL</v>
      </c>
      <c r="C3284" s="115" t="s">
        <v>55822</v>
      </c>
      <c r="D3284" s="115" t="s">
        <v>55823</v>
      </c>
      <c r="I3284" s="115" t="s">
        <v>16</v>
      </c>
      <c r="J3284" s="115">
        <v>2.59</v>
      </c>
    </row>
    <row r="3285" spans="1:10" hidden="1">
      <c r="A3285" s="115" t="s">
        <v>3556</v>
      </c>
      <c r="B3285" s="115" t="str">
        <f t="shared" si="51"/>
        <v>MOVIMENTACAO VERTICAL DE ANDAIME SUSPENSO MANUAL,CONSIDERANDO-SE UMA VEZ A AREA TRABALHADA,EM PROJECAO VERTICAL</v>
      </c>
      <c r="C3285" s="115" t="s">
        <v>55822</v>
      </c>
      <c r="D3285" s="115" t="s">
        <v>55823</v>
      </c>
      <c r="I3285" s="115" t="s">
        <v>16</v>
      </c>
      <c r="J3285" s="115">
        <v>2.25</v>
      </c>
    </row>
    <row r="3286" spans="1:10" hidden="1">
      <c r="A3286" s="115" t="s">
        <v>55824</v>
      </c>
      <c r="B3286" s="115" t="str">
        <f t="shared" si="51"/>
        <v>MOVIMENTACAO VERTICAL DE ANDAIME SUSPENSO ELETRICO,CONSIDERANDO-SE UMA VEZ A AREA TRABALHADA,EM PROJECAO VERTICAL</v>
      </c>
      <c r="C3286" s="115" t="s">
        <v>55825</v>
      </c>
      <c r="D3286" s="115" t="s">
        <v>55826</v>
      </c>
      <c r="I3286" s="115" t="s">
        <v>16</v>
      </c>
      <c r="J3286" s="115">
        <v>1.1499999999999999</v>
      </c>
    </row>
    <row r="3287" spans="1:10" hidden="1">
      <c r="A3287" s="115" t="s">
        <v>55827</v>
      </c>
      <c r="B3287" s="115" t="str">
        <f t="shared" si="51"/>
        <v>MOVIMENTACAO VERTICAL DE ANDAIME SUSPENSO ELETRICO,CONSIDERANDO-SE UMA VEZ A AREA TRABALHADA,EM PROJECAO VERTICAL</v>
      </c>
      <c r="C3287" s="115" t="s">
        <v>55825</v>
      </c>
      <c r="D3287" s="115" t="s">
        <v>55826</v>
      </c>
      <c r="I3287" s="115" t="s">
        <v>16</v>
      </c>
      <c r="J3287" s="115">
        <v>1</v>
      </c>
    </row>
    <row r="3288" spans="1:10" hidden="1">
      <c r="A3288" s="115" t="s">
        <v>3557</v>
      </c>
      <c r="B3288" s="115" t="str">
        <f t="shared" si="51"/>
        <v>MOVIMENTACAO VERTICAL OU HORIZONTAL DE PLATAFORMA OU PASSARELA</v>
      </c>
      <c r="C3288" s="115" t="s">
        <v>36764</v>
      </c>
      <c r="D3288" s="115" t="s">
        <v>36765</v>
      </c>
      <c r="I3288" s="115" t="s">
        <v>16</v>
      </c>
      <c r="J3288" s="115">
        <v>0.53</v>
      </c>
    </row>
    <row r="3289" spans="1:10" hidden="1">
      <c r="A3289" s="115" t="s">
        <v>55</v>
      </c>
      <c r="B3289" s="115" t="str">
        <f t="shared" si="51"/>
        <v>MOVIMENTACAO VERTICAL OU HORIZONTAL DE PLATAFORMA OU PASSARELA</v>
      </c>
      <c r="C3289" s="115" t="s">
        <v>36764</v>
      </c>
      <c r="D3289" s="115" t="s">
        <v>36765</v>
      </c>
      <c r="I3289" s="115" t="s">
        <v>16</v>
      </c>
      <c r="J3289" s="115">
        <v>0.46</v>
      </c>
    </row>
    <row r="3290" spans="1:10" hidden="1">
      <c r="A3290" s="115" t="s">
        <v>3558</v>
      </c>
      <c r="B3290" s="115" t="str">
        <f t="shared" si="51"/>
        <v>MOVIMENTACAO HORIZONTAL DE ANDAIME COM ELEMENTOS TUBULARES TIPO TORRE</v>
      </c>
      <c r="C3290" s="115" t="s">
        <v>36766</v>
      </c>
      <c r="D3290" s="115" t="s">
        <v>36767</v>
      </c>
      <c r="I3290" s="115" t="s">
        <v>58</v>
      </c>
      <c r="J3290" s="115">
        <v>0.16</v>
      </c>
    </row>
    <row r="3291" spans="1:10" hidden="1">
      <c r="A3291" s="115" t="s">
        <v>3559</v>
      </c>
      <c r="B3291" s="115" t="str">
        <f t="shared" si="51"/>
        <v>MOVIMENTACAO HORIZONTAL DE ANDAIME COM ELEMENTOS TUBULARES TIPO TORRE</v>
      </c>
      <c r="C3291" s="115" t="s">
        <v>36766</v>
      </c>
      <c r="D3291" s="115" t="s">
        <v>36767</v>
      </c>
      <c r="I3291" s="115" t="s">
        <v>58</v>
      </c>
      <c r="J3291" s="115">
        <v>0.14000000000000001</v>
      </c>
    </row>
    <row r="3292" spans="1:10" hidden="1">
      <c r="A3292" s="115" t="s">
        <v>3560</v>
      </c>
      <c r="B3292" s="115" t="str">
        <f t="shared" si="51"/>
        <v>MONTAGEM E DESMONTAGEM DE USINA MISTURADORA DE CONCRETO,TIPO PAREDE,COM SILOS HORIZONTAIS PARA TRES AGREGADOS.</v>
      </c>
      <c r="C3292" s="115" t="s">
        <v>36768</v>
      </c>
      <c r="D3292" s="115" t="s">
        <v>36769</v>
      </c>
      <c r="I3292" s="115" t="s">
        <v>6</v>
      </c>
      <c r="J3292" s="115">
        <v>44671.06</v>
      </c>
    </row>
    <row r="3293" spans="1:10" hidden="1">
      <c r="A3293" s="115" t="s">
        <v>3561</v>
      </c>
      <c r="B3293" s="115" t="str">
        <f t="shared" si="51"/>
        <v>MONTAGEM E DESMONTAGEM DE USINA MISTURADORA DE CONCRETO,TIPO PAREDE,COM SILOS HORIZONTAIS PARA TRES AGREGADOS.</v>
      </c>
      <c r="C3293" s="115" t="s">
        <v>36768</v>
      </c>
      <c r="D3293" s="115" t="s">
        <v>36769</v>
      </c>
      <c r="I3293" s="115" t="s">
        <v>6</v>
      </c>
      <c r="J3293" s="115">
        <v>39981.79</v>
      </c>
    </row>
    <row r="3294" spans="1:10" hidden="1">
      <c r="A3294" s="115" t="s">
        <v>3562</v>
      </c>
      <c r="B3294" s="115" t="str">
        <f t="shared" si="51"/>
        <v>MONTAGEM E DESMONTAGEM DE USINA MISTURADORA DE CONCRETO,TIPO VERTICAL,COM SILOS PARA 45,00M3 DE AGREGADOS E 30T DE CIMENTO</v>
      </c>
      <c r="C3294" s="115" t="s">
        <v>36768</v>
      </c>
      <c r="D3294" s="115" t="s">
        <v>36770</v>
      </c>
      <c r="E3294" s="115" t="s">
        <v>35843</v>
      </c>
      <c r="I3294" s="115" t="s">
        <v>6</v>
      </c>
      <c r="J3294" s="115">
        <v>228390.07</v>
      </c>
    </row>
    <row r="3295" spans="1:10" hidden="1">
      <c r="A3295" s="115" t="s">
        <v>3563</v>
      </c>
      <c r="B3295" s="115" t="str">
        <f t="shared" si="51"/>
        <v>MONTAGEM E DESMONTAGEM DE USINA MISTURADORA DE CONCRETO,TIPO VERTICAL,COM SILOS PARA 45,00M3 DE AGREGADOS E 30T DE CIMENTO</v>
      </c>
      <c r="C3295" s="115" t="s">
        <v>36768</v>
      </c>
      <c r="D3295" s="115" t="s">
        <v>36770</v>
      </c>
      <c r="E3295" s="115" t="s">
        <v>35843</v>
      </c>
      <c r="I3295" s="115" t="s">
        <v>6</v>
      </c>
      <c r="J3295" s="115">
        <v>206546.58</v>
      </c>
    </row>
    <row r="3296" spans="1:10" hidden="1">
      <c r="A3296" s="115" t="s">
        <v>3564</v>
      </c>
      <c r="B3296" s="115" t="str">
        <f t="shared" si="51"/>
        <v>MONTAGEM E DESMONTAGEM DE TELEFERICO DE OBRA,COM VAO DE APROXIMADAMENTE 180,00M,INCLUSIVE O PREPARO DO TERRENO,EXCLUSIVE AS DEMAIS OBRAS NAO LIGADAS A PARTE MECANICA E O TRANSPORTE SECUNDARIO ATE O PONTO INICIAL DE OPERACAO</v>
      </c>
      <c r="C3296" s="115" t="s">
        <v>36771</v>
      </c>
      <c r="D3296" s="115" t="s">
        <v>36772</v>
      </c>
      <c r="E3296" s="115" t="s">
        <v>36773</v>
      </c>
      <c r="F3296" s="115" t="s">
        <v>36774</v>
      </c>
      <c r="I3296" s="115" t="s">
        <v>6</v>
      </c>
      <c r="J3296" s="115">
        <v>3854.74</v>
      </c>
    </row>
    <row r="3297" spans="1:10" hidden="1">
      <c r="A3297" s="115" t="s">
        <v>3565</v>
      </c>
      <c r="B3297" s="115" t="str">
        <f t="shared" si="51"/>
        <v>MONTAGEM E DESMONTAGEM DE TELEFERICO DE OBRA,COM VAO DE APROXIMADAMENTE 180,00M,INCLUSIVE O PREPARO DO TERRENO,EXCLUSIVE AS DEMAIS OBRAS NAO LIGADAS A PARTE MECANICA E O TRANSPORTE SECUNDARIO ATE O PONTO INICIAL DE OPERACAO</v>
      </c>
      <c r="C3297" s="115" t="s">
        <v>36771</v>
      </c>
      <c r="D3297" s="115" t="s">
        <v>36772</v>
      </c>
      <c r="E3297" s="115" t="s">
        <v>36773</v>
      </c>
      <c r="F3297" s="115" t="s">
        <v>36774</v>
      </c>
      <c r="I3297" s="115" t="s">
        <v>6</v>
      </c>
      <c r="J3297" s="115">
        <v>3340.75</v>
      </c>
    </row>
    <row r="3298" spans="1:10" hidden="1">
      <c r="A3298" s="115" t="s">
        <v>55828</v>
      </c>
      <c r="B3298" s="115" t="str">
        <f t="shared" si="51"/>
        <v>MONTAGEM E DESMONTAGEM DE ANDAIME SUSPENSO ELETRICO CONSIDERANDO-SE A EXTENSAO HORIZONTAL DAS FACHADAS E/OU EMPENAS</v>
      </c>
      <c r="C3298" s="115" t="s">
        <v>55829</v>
      </c>
      <c r="D3298" s="115" t="s">
        <v>55830</v>
      </c>
      <c r="I3298" s="115" t="s">
        <v>58</v>
      </c>
      <c r="J3298" s="115">
        <v>53.06</v>
      </c>
    </row>
    <row r="3299" spans="1:10" hidden="1">
      <c r="A3299" s="115" t="s">
        <v>55831</v>
      </c>
      <c r="B3299" s="115" t="str">
        <f t="shared" si="51"/>
        <v>MONTAGEM E DESMONTAGEM DE ANDAIME SUSPENSO ELETRICO CONSIDERANDO-SE A EXTENSAO HORIZONTAL DAS FACHADAS E/OU EMPENAS</v>
      </c>
      <c r="C3299" s="115" t="s">
        <v>55829</v>
      </c>
      <c r="D3299" s="115" t="s">
        <v>55830</v>
      </c>
      <c r="I3299" s="115" t="s">
        <v>58</v>
      </c>
      <c r="J3299" s="115">
        <v>45.97</v>
      </c>
    </row>
    <row r="3300" spans="1:10" hidden="1">
      <c r="A3300" s="115" t="s">
        <v>3566</v>
      </c>
      <c r="B3300" s="115" t="str">
        <f t="shared" si="51"/>
        <v>ENCHIMENTO PARA ELEVACAO DE PISO,COM BLOCO DE CONCRETO CELULAR,COM 10CM DE ALTURA,ASSENTE COM ARGAMASSA DE CIMENTO E AREIA NO TRACO 1:8</v>
      </c>
      <c r="C3300" s="115" t="s">
        <v>36775</v>
      </c>
      <c r="D3300" s="115" t="s">
        <v>36776</v>
      </c>
      <c r="E3300" s="115" t="s">
        <v>36777</v>
      </c>
      <c r="I3300" s="115" t="s">
        <v>16</v>
      </c>
      <c r="J3300" s="115">
        <v>52.15</v>
      </c>
    </row>
    <row r="3301" spans="1:10" hidden="1">
      <c r="A3301" s="115" t="s">
        <v>3567</v>
      </c>
      <c r="B3301" s="115" t="str">
        <f t="shared" si="51"/>
        <v>ENCHIMENTO PARA ELEVACAO DE PISO,COM BLOCO DE CONCRETO CELULAR,COM 10CM DE ALTURA,ASSENTE COM ARGAMASSA DE CIMENTO E AREIA NO TRACO 1:8</v>
      </c>
      <c r="C3301" s="115" t="s">
        <v>36775</v>
      </c>
      <c r="D3301" s="115" t="s">
        <v>36776</v>
      </c>
      <c r="E3301" s="115" t="s">
        <v>36777</v>
      </c>
      <c r="I3301" s="115" t="s">
        <v>16</v>
      </c>
      <c r="J3301" s="115">
        <v>51.29</v>
      </c>
    </row>
    <row r="3302" spans="1:10" hidden="1">
      <c r="A3302" s="115" t="s">
        <v>3568</v>
      </c>
      <c r="B3302" s="115" t="str">
        <f t="shared" si="51"/>
        <v>ENCHIMENTO PARA ELEVACAO DE PISO,COM BLOCO DE CONCRETO CELULAR,COM 15CM DE ALTURA,ASSENTE COM ARGAMASSA DE CIMENTO E AREIA NO TRACO 1:8</v>
      </c>
      <c r="C3302" s="115" t="s">
        <v>36775</v>
      </c>
      <c r="D3302" s="115" t="s">
        <v>36778</v>
      </c>
      <c r="E3302" s="115" t="s">
        <v>36777</v>
      </c>
      <c r="I3302" s="115" t="s">
        <v>16</v>
      </c>
      <c r="J3302" s="115">
        <v>64.91</v>
      </c>
    </row>
    <row r="3303" spans="1:10" hidden="1">
      <c r="A3303" s="115" t="s">
        <v>3569</v>
      </c>
      <c r="B3303" s="115" t="str">
        <f t="shared" si="51"/>
        <v>ENCHIMENTO PARA ELEVACAO DE PISO,COM BLOCO DE CONCRETO CELULAR,COM 15CM DE ALTURA,ASSENTE COM ARGAMASSA DE CIMENTO E AREIA NO TRACO 1:8</v>
      </c>
      <c r="C3303" s="115" t="s">
        <v>36775</v>
      </c>
      <c r="D3303" s="115" t="s">
        <v>36778</v>
      </c>
      <c r="E3303" s="115" t="s">
        <v>36777</v>
      </c>
      <c r="I3303" s="115" t="s">
        <v>16</v>
      </c>
      <c r="J3303" s="115">
        <v>63.2</v>
      </c>
    </row>
    <row r="3304" spans="1:10" hidden="1">
      <c r="A3304" s="115" t="s">
        <v>3570</v>
      </c>
      <c r="B3304" s="115" t="str">
        <f t="shared" si="51"/>
        <v>ENCHIMENTO PARA ELEVACAO DE PISO,COM BLOCO DE CONCRETO CELULAR,COM 30CM DE ALTURA,ASSENTE COM ARGAMASSA DE CIMENTO E AREIA NO TRACO 1:8</v>
      </c>
      <c r="C3304" s="115" t="s">
        <v>36775</v>
      </c>
      <c r="D3304" s="115" t="s">
        <v>36779</v>
      </c>
      <c r="E3304" s="115" t="s">
        <v>36777</v>
      </c>
      <c r="I3304" s="115" t="s">
        <v>16</v>
      </c>
      <c r="J3304" s="115">
        <v>155.80000000000001</v>
      </c>
    </row>
    <row r="3305" spans="1:10" hidden="1">
      <c r="A3305" s="115" t="s">
        <v>3571</v>
      </c>
      <c r="B3305" s="115" t="str">
        <f t="shared" si="51"/>
        <v>ENCHIMENTO PARA ELEVACAO DE PISO,COM BLOCO DE CONCRETO CELULAR,COM 30CM DE ALTURA,ASSENTE COM ARGAMASSA DE CIMENTO E AREIA NO TRACO 1:8</v>
      </c>
      <c r="C3305" s="115" t="s">
        <v>36775</v>
      </c>
      <c r="D3305" s="115" t="s">
        <v>36779</v>
      </c>
      <c r="E3305" s="115" t="s">
        <v>36777</v>
      </c>
      <c r="I3305" s="115" t="s">
        <v>16</v>
      </c>
      <c r="J3305" s="115">
        <v>153.25</v>
      </c>
    </row>
    <row r="3306" spans="1:10" hidden="1">
      <c r="A3306" s="115" t="s">
        <v>3572</v>
      </c>
      <c r="B3306" s="115" t="str">
        <f t="shared" si="51"/>
        <v>ARGILA EXPANDIDA COM GRANULOMETRIA FINA DE 2215,INCLUSIVE TRANSPORTE.FORNECIMENTO</v>
      </c>
      <c r="C3306" s="115" t="s">
        <v>36780</v>
      </c>
      <c r="D3306" s="115" t="s">
        <v>36781</v>
      </c>
      <c r="I3306" s="115" t="s">
        <v>31</v>
      </c>
      <c r="J3306" s="115">
        <v>363.95</v>
      </c>
    </row>
    <row r="3307" spans="1:10" hidden="1">
      <c r="A3307" s="115" t="s">
        <v>3573</v>
      </c>
      <c r="B3307" s="115" t="str">
        <f t="shared" si="51"/>
        <v>ARGILA EXPANDIDA COM GRANULOMETRIA FINA DE 2215,INCLUSIVE TRANSPORTE.FORNECIMENTO</v>
      </c>
      <c r="C3307" s="115" t="s">
        <v>36780</v>
      </c>
      <c r="D3307" s="115" t="s">
        <v>36781</v>
      </c>
      <c r="I3307" s="115" t="s">
        <v>31</v>
      </c>
      <c r="J3307" s="115">
        <v>363.95</v>
      </c>
    </row>
    <row r="3308" spans="1:10" hidden="1">
      <c r="A3308" s="115" t="s">
        <v>3574</v>
      </c>
      <c r="B3308" s="115" t="str">
        <f t="shared" si="51"/>
        <v>ARGILA EXPANDIDA COM GRANULOMETRIA GROSSA DE 3222,INCLUSIVETRANSPORTE.FORNECIMENTO</v>
      </c>
      <c r="C3308" s="115" t="s">
        <v>36782</v>
      </c>
      <c r="D3308" s="115" t="s">
        <v>36783</v>
      </c>
      <c r="I3308" s="115" t="s">
        <v>31</v>
      </c>
      <c r="J3308" s="115">
        <v>363.95</v>
      </c>
    </row>
    <row r="3309" spans="1:10" hidden="1">
      <c r="A3309" s="115" t="s">
        <v>3575</v>
      </c>
      <c r="B3309" s="115" t="str">
        <f t="shared" si="51"/>
        <v>ARGILA EXPANDIDA COM GRANULOMETRIA GROSSA DE 3222,INCLUSIVETRANSPORTE.FORNECIMENTO</v>
      </c>
      <c r="C3309" s="115" t="s">
        <v>36782</v>
      </c>
      <c r="D3309" s="115" t="s">
        <v>36783</v>
      </c>
      <c r="I3309" s="115" t="s">
        <v>31</v>
      </c>
      <c r="J3309" s="115">
        <v>363.95</v>
      </c>
    </row>
    <row r="3310" spans="1:10" hidden="1">
      <c r="A3310" s="115" t="s">
        <v>3576</v>
      </c>
      <c r="B3310" s="115" t="str">
        <f t="shared" si="51"/>
        <v>ESGOTAMENTO NORMAL DE VALAS,MEDIDO POR VOLUME D`AGUA ESGOTADO,UTILIZANDO BOMBA ACIONADA POR MOTOR A GASOLINA DE 12,5CV,DIAMETRO DE SUCCAO E DESCARGA DE 1.1/2",CONSIDERANDO UMA ALTURA MANOMETRICA ATE 10,00M</v>
      </c>
      <c r="C3310" s="115" t="s">
        <v>36784</v>
      </c>
      <c r="D3310" s="115" t="s">
        <v>36785</v>
      </c>
      <c r="E3310" s="115" t="s">
        <v>36786</v>
      </c>
      <c r="F3310" s="115" t="s">
        <v>36787</v>
      </c>
      <c r="I3310" s="115" t="s">
        <v>31</v>
      </c>
      <c r="J3310" s="115">
        <v>0.91</v>
      </c>
    </row>
    <row r="3311" spans="1:10" hidden="1">
      <c r="A3311" s="115" t="s">
        <v>3577</v>
      </c>
      <c r="B3311" s="115" t="str">
        <f t="shared" si="51"/>
        <v>ESGOTAMENTO NORMAL DE VALAS,MEDIDO POR VOLUME D`AGUA ESGOTADO,UTILIZANDO BOMBA ACIONADA POR MOTOR A GASOLINA DE 12,5CV,DIAMETRO DE SUCCAO E DESCARGA DE 1.1/2",CONSIDERANDO UMA ALTURA MANOMETRICA ATE 10,00M</v>
      </c>
      <c r="C3311" s="115" t="s">
        <v>36784</v>
      </c>
      <c r="D3311" s="115" t="s">
        <v>36785</v>
      </c>
      <c r="E3311" s="115" t="s">
        <v>36786</v>
      </c>
      <c r="F3311" s="115" t="s">
        <v>36787</v>
      </c>
      <c r="I3311" s="115" t="s">
        <v>31</v>
      </c>
      <c r="J3311" s="115">
        <v>0.87</v>
      </c>
    </row>
    <row r="3312" spans="1:10" hidden="1">
      <c r="A3312" s="115" t="s">
        <v>3578</v>
      </c>
      <c r="B3312" s="115" t="str">
        <f t="shared" si="51"/>
        <v>ESGOTAMENTO DE VALA MEDIDO PELA POTENCIA INSTALADA E PELO TEMPO DE FUNCIONAMENTO</v>
      </c>
      <c r="C3312" s="115" t="s">
        <v>36788</v>
      </c>
      <c r="D3312" s="115" t="s">
        <v>36789</v>
      </c>
      <c r="I3312" s="115" t="s">
        <v>3579</v>
      </c>
      <c r="J3312" s="115">
        <v>5.94</v>
      </c>
    </row>
    <row r="3313" spans="1:10" hidden="1">
      <c r="A3313" s="115" t="s">
        <v>3580</v>
      </c>
      <c r="B3313" s="115" t="str">
        <f t="shared" si="51"/>
        <v>ESGOTAMENTO DE VALA MEDIDO PELA POTENCIA INSTALADA E PELO TEMPO DE FUNCIONAMENTO</v>
      </c>
      <c r="C3313" s="115" t="s">
        <v>36788</v>
      </c>
      <c r="D3313" s="115" t="s">
        <v>36789</v>
      </c>
      <c r="I3313" s="115" t="s">
        <v>3579</v>
      </c>
      <c r="J3313" s="115">
        <v>5.44</v>
      </c>
    </row>
    <row r="3314" spans="1:10" hidden="1">
      <c r="A3314" s="115" t="s">
        <v>3581</v>
      </c>
      <c r="B3314" s="115" t="str">
        <f t="shared" si="51"/>
        <v>ESGOTAMENTO DE VALA MEDIDO PELA POTENCIA INSTALADA E PELO TEMPO DE FUNCIONAMENTO,DEVENDO SER USADO COMO SEU COMPLEMENTO,CONSIDERANDO A HORA IMPRODUTIVA DA BOMBA.</v>
      </c>
      <c r="C3314" s="115" t="s">
        <v>36788</v>
      </c>
      <c r="D3314" s="115" t="s">
        <v>36790</v>
      </c>
      <c r="E3314" s="115" t="s">
        <v>36791</v>
      </c>
      <c r="I3314" s="115" t="s">
        <v>3582</v>
      </c>
      <c r="J3314" s="115">
        <v>3.8</v>
      </c>
    </row>
    <row r="3315" spans="1:10" hidden="1">
      <c r="A3315" s="115" t="s">
        <v>3583</v>
      </c>
      <c r="B3315" s="115" t="str">
        <f t="shared" si="51"/>
        <v>ESGOTAMENTO DE VALA MEDIDO PELA POTENCIA INSTALADA E PELO TEMPO DE FUNCIONAMENTO,DEVENDO SER USADO COMO SEU COMPLEMENTO,CONSIDERANDO A HORA IMPRODUTIVA DA BOMBA.</v>
      </c>
      <c r="C3315" s="115" t="s">
        <v>36788</v>
      </c>
      <c r="D3315" s="115" t="s">
        <v>36790</v>
      </c>
      <c r="E3315" s="115" t="s">
        <v>36791</v>
      </c>
      <c r="I3315" s="115" t="s">
        <v>3582</v>
      </c>
      <c r="J3315" s="115">
        <v>3.31</v>
      </c>
    </row>
    <row r="3316" spans="1:10" hidden="1">
      <c r="A3316" s="115" t="s">
        <v>3584</v>
      </c>
      <c r="B3316" s="115" t="str">
        <f t="shared" si="51"/>
        <v>ESGOTAMENTO DE AGUA DE SUBSOLO RESULTANTE DE INFILTRACAO OUALAGAMENTO,USANDO MOTOR ELETRICO EM BOMBA DE 3HP,DIAMETRO DE SUCCAO DE 1.1/2".ALTURA MANOMETRICA ATE 10,00M,MEDIDA PELOTEMPO DE FUNCIONAMENTO</v>
      </c>
      <c r="C3316" s="115" t="s">
        <v>36792</v>
      </c>
      <c r="D3316" s="115" t="s">
        <v>36793</v>
      </c>
      <c r="E3316" s="115" t="s">
        <v>36794</v>
      </c>
      <c r="F3316" s="115" t="s">
        <v>36795</v>
      </c>
      <c r="I3316" s="115" t="s">
        <v>1927</v>
      </c>
      <c r="J3316" s="115">
        <v>3.73</v>
      </c>
    </row>
    <row r="3317" spans="1:10" hidden="1">
      <c r="A3317" s="115" t="s">
        <v>3585</v>
      </c>
      <c r="B3317" s="115" t="str">
        <f t="shared" si="51"/>
        <v>ESGOTAMENTO DE AGUA DE SUBSOLO RESULTANTE DE INFILTRACAO OUALAGAMENTO,USANDO MOTOR ELETRICO EM BOMBA DE 3HP,DIAMETRO DE SUCCAO DE 1.1/2".ALTURA MANOMETRICA ATE 10,00M,MEDIDA PELOTEMPO DE FUNCIONAMENTO</v>
      </c>
      <c r="C3317" s="115" t="s">
        <v>36792</v>
      </c>
      <c r="D3317" s="115" t="s">
        <v>36793</v>
      </c>
      <c r="E3317" s="115" t="s">
        <v>36794</v>
      </c>
      <c r="F3317" s="115" t="s">
        <v>36795</v>
      </c>
      <c r="I3317" s="115" t="s">
        <v>1927</v>
      </c>
      <c r="J3317" s="115">
        <v>3.73</v>
      </c>
    </row>
    <row r="3318" spans="1:10" hidden="1">
      <c r="A3318" s="115" t="s">
        <v>3586</v>
      </c>
      <c r="B3318" s="115"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15" t="s">
        <v>36792</v>
      </c>
      <c r="D3318" s="115" t="s">
        <v>36793</v>
      </c>
      <c r="E3318" s="115" t="s">
        <v>36796</v>
      </c>
      <c r="F3318" s="115" t="s">
        <v>36797</v>
      </c>
      <c r="G3318" s="115" t="s">
        <v>36798</v>
      </c>
      <c r="I3318" s="115" t="s">
        <v>1927</v>
      </c>
      <c r="J3318" s="115">
        <v>0.16</v>
      </c>
    </row>
    <row r="3319" spans="1:10" hidden="1">
      <c r="A3319" s="115" t="s">
        <v>3587</v>
      </c>
      <c r="B3319" s="115"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15" t="s">
        <v>36792</v>
      </c>
      <c r="D3319" s="115" t="s">
        <v>36793</v>
      </c>
      <c r="E3319" s="115" t="s">
        <v>36796</v>
      </c>
      <c r="F3319" s="115" t="s">
        <v>36797</v>
      </c>
      <c r="G3319" s="115" t="s">
        <v>36798</v>
      </c>
      <c r="I3319" s="115" t="s">
        <v>1927</v>
      </c>
      <c r="J3319" s="115">
        <v>0.16</v>
      </c>
    </row>
    <row r="3320" spans="1:10" hidden="1">
      <c r="A3320" s="115" t="s">
        <v>3588</v>
      </c>
      <c r="B3320" s="115" t="str">
        <f t="shared" si="51"/>
        <v>ESCORAMENTO SIMPLES,FECHADO,DE VALA DE POUCA PROFUNDIDADE(ATE 1,00M DE PROFUNDIDADE),INCLUSIVE FORNECIMENTO DOS MATERIAIS(PECAS DE MADEIRA DE 3ª-1.1/2"X9" E 3"X6")</v>
      </c>
      <c r="C3320" s="115" t="s">
        <v>36799</v>
      </c>
      <c r="D3320" s="115" t="s">
        <v>36800</v>
      </c>
      <c r="E3320" s="115" t="s">
        <v>36801</v>
      </c>
      <c r="I3320" s="115" t="s">
        <v>16</v>
      </c>
      <c r="J3320" s="115">
        <v>76.83</v>
      </c>
    </row>
    <row r="3321" spans="1:10" hidden="1">
      <c r="A3321" s="115" t="s">
        <v>3589</v>
      </c>
      <c r="B3321" s="115" t="str">
        <f t="shared" si="51"/>
        <v>ESCORAMENTO SIMPLES,FECHADO,DE VALA DE POUCA PROFUNDIDADE(ATE 1,00M DE PROFUNDIDADE),INCLUSIVE FORNECIMENTO DOS MATERIAIS(PECAS DE MADEIRA DE 3ª-1.1/2"X9" E 3"X6")</v>
      </c>
      <c r="C3321" s="115" t="s">
        <v>36799</v>
      </c>
      <c r="D3321" s="115" t="s">
        <v>36800</v>
      </c>
      <c r="E3321" s="115" t="s">
        <v>36801</v>
      </c>
      <c r="I3321" s="115" t="s">
        <v>16</v>
      </c>
      <c r="J3321" s="115">
        <v>72.12</v>
      </c>
    </row>
    <row r="3322" spans="1:10" hidden="1">
      <c r="A3322" s="115" t="s">
        <v>3590</v>
      </c>
      <c r="B3322" s="115" t="str">
        <f t="shared" si="51"/>
        <v>ESCORAMENTO SIMPLES,ABERTO,DE VALA DE POUCA PROFUNDIDADE(ATE 1,00M DE PROFUNDIDADE),INCLUSIVE FORNECIMENTO DOS MATERIAIS(PECAS DE MADEIRA DE 3ª-1.1/2"X9" E 3"X6")</v>
      </c>
      <c r="C3322" s="115" t="s">
        <v>36802</v>
      </c>
      <c r="D3322" s="115" t="s">
        <v>36803</v>
      </c>
      <c r="E3322" s="115" t="s">
        <v>36804</v>
      </c>
      <c r="I3322" s="115" t="s">
        <v>16</v>
      </c>
      <c r="J3322" s="115">
        <v>34.729999999999997</v>
      </c>
    </row>
    <row r="3323" spans="1:10" hidden="1">
      <c r="A3323" s="115" t="s">
        <v>3591</v>
      </c>
      <c r="B3323" s="115" t="str">
        <f t="shared" si="51"/>
        <v>ESCORAMENTO SIMPLES,ABERTO,DE VALA DE POUCA PROFUNDIDADE(ATE 1,00M DE PROFUNDIDADE),INCLUSIVE FORNECIMENTO DOS MATERIAIS(PECAS DE MADEIRA DE 3ª-1.1/2"X9" E 3"X6")</v>
      </c>
      <c r="C3323" s="115" t="s">
        <v>36802</v>
      </c>
      <c r="D3323" s="115" t="s">
        <v>36803</v>
      </c>
      <c r="E3323" s="115" t="s">
        <v>36804</v>
      </c>
      <c r="I3323" s="115" t="s">
        <v>16</v>
      </c>
      <c r="J3323" s="115">
        <v>32.369999999999997</v>
      </c>
    </row>
    <row r="3324" spans="1:10" hidden="1">
      <c r="A3324" s="115" t="s">
        <v>3592</v>
      </c>
      <c r="B3324" s="115" t="str">
        <f t="shared" si="51"/>
        <v>ESCORAMENTO SIMPLES,FECHADO,DE VALA DE POUCA PROFUNDIDADE(ATE 1,00M DE PROFUNDIDADE),INCLUSIVE FORNECIMENTO DOS MATERIAIS,COM ESGOTAMENTO MANUAL</v>
      </c>
      <c r="C3324" s="115" t="s">
        <v>36799</v>
      </c>
      <c r="D3324" s="115" t="s">
        <v>36800</v>
      </c>
      <c r="E3324" s="115" t="s">
        <v>36805</v>
      </c>
      <c r="I3324" s="115" t="s">
        <v>16</v>
      </c>
      <c r="J3324" s="115">
        <v>99.41</v>
      </c>
    </row>
    <row r="3325" spans="1:10" hidden="1">
      <c r="A3325" s="115" t="s">
        <v>3593</v>
      </c>
      <c r="B3325" s="115" t="str">
        <f t="shared" si="51"/>
        <v>ESCORAMENTO SIMPLES,FECHADO,DE VALA DE POUCA PROFUNDIDADE(ATE 1,00M DE PROFUNDIDADE),INCLUSIVE FORNECIMENTO DOS MATERIAIS,COM ESGOTAMENTO MANUAL</v>
      </c>
      <c r="C3325" s="115" t="s">
        <v>36799</v>
      </c>
      <c r="D3325" s="115" t="s">
        <v>36800</v>
      </c>
      <c r="E3325" s="115" t="s">
        <v>36805</v>
      </c>
      <c r="I3325" s="115" t="s">
        <v>16</v>
      </c>
      <c r="J3325" s="115">
        <v>93.06</v>
      </c>
    </row>
    <row r="3326" spans="1:10" hidden="1">
      <c r="A3326" s="115" t="s">
        <v>3594</v>
      </c>
      <c r="B3326" s="115" t="str">
        <f t="shared" si="51"/>
        <v>CHAPA DE ACO CARBONO SAE 1006/10 PERFURADA EM FUROS REDONDOS ALTERNADOS LONGITUDINALMENTE,DIAMETRO DE 1,80MM,DISTANCIA ENTRE FUROS DE 2,55MM (DE CENTRO),NAS DIMENSOES DE(2000X1000X0,90)MM.FORNECIMENTO</v>
      </c>
      <c r="C3326" s="115" t="s">
        <v>36806</v>
      </c>
      <c r="D3326" s="115" t="s">
        <v>36807</v>
      </c>
      <c r="E3326" s="115" t="s">
        <v>36808</v>
      </c>
      <c r="F3326" s="115" t="s">
        <v>36809</v>
      </c>
      <c r="I3326" s="115" t="s">
        <v>6</v>
      </c>
      <c r="J3326" s="115">
        <v>263.88</v>
      </c>
    </row>
    <row r="3327" spans="1:10" hidden="1">
      <c r="A3327" s="115" t="s">
        <v>3595</v>
      </c>
      <c r="B3327" s="115" t="str">
        <f t="shared" si="51"/>
        <v>CHAPA DE ACO CARBONO SAE 1006/10 PERFURADA EM FUROS REDONDOS ALTERNADOS LONGITUDINALMENTE,DIAMETRO DE 1,80MM,DISTANCIA ENTRE FUROS DE 2,55MM (DE CENTRO),NAS DIMENSOES DE(2000X1000X0,90)MM.FORNECIMENTO</v>
      </c>
      <c r="C3327" s="115" t="s">
        <v>36806</v>
      </c>
      <c r="D3327" s="115" t="s">
        <v>36807</v>
      </c>
      <c r="E3327" s="115" t="s">
        <v>36808</v>
      </c>
      <c r="F3327" s="115" t="s">
        <v>36809</v>
      </c>
      <c r="I3327" s="115" t="s">
        <v>6</v>
      </c>
      <c r="J3327" s="115">
        <v>263.88</v>
      </c>
    </row>
    <row r="3328" spans="1:10" hidden="1">
      <c r="A3328" s="115" t="s">
        <v>3596</v>
      </c>
      <c r="B3328" s="115" t="str">
        <f t="shared" si="51"/>
        <v>CHAPA DE ACO CARBONO SAE 1006/10,PERFURADA EM FUROS REDONDOSALTERNADOS LONGITUDINALMENTE,DIAMETRO DE 6,35MM,DISTANCIA ENTRE FUROS DE 9,00MM (DE CENTRO),NAS DIMENSOES DE(2000X1000X1,5)MM.FORNECIMENTO</v>
      </c>
      <c r="C3328" s="115" t="s">
        <v>36810</v>
      </c>
      <c r="D3328" s="115" t="s">
        <v>36811</v>
      </c>
      <c r="E3328" s="115" t="s">
        <v>36812</v>
      </c>
      <c r="F3328" s="115" t="s">
        <v>36813</v>
      </c>
      <c r="I3328" s="115" t="s">
        <v>6</v>
      </c>
      <c r="J3328" s="115">
        <v>317.95999999999998</v>
      </c>
    </row>
    <row r="3329" spans="1:10" hidden="1">
      <c r="A3329" s="115" t="s">
        <v>3597</v>
      </c>
      <c r="B3329" s="115" t="str">
        <f t="shared" si="51"/>
        <v>CHAPA DE ACO CARBONO SAE 1006/10,PERFURADA EM FUROS REDONDOSALTERNADOS LONGITUDINALMENTE,DIAMETRO DE 6,35MM,DISTANCIA ENTRE FUROS DE 9,00MM (DE CENTRO),NAS DIMENSOES DE(2000X1000X1,5)MM.FORNECIMENTO</v>
      </c>
      <c r="C3329" s="115" t="s">
        <v>36810</v>
      </c>
      <c r="D3329" s="115" t="s">
        <v>36811</v>
      </c>
      <c r="E3329" s="115" t="s">
        <v>36812</v>
      </c>
      <c r="F3329" s="115" t="s">
        <v>36813</v>
      </c>
      <c r="I3329" s="115" t="s">
        <v>6</v>
      </c>
      <c r="J3329" s="115">
        <v>317.95999999999998</v>
      </c>
    </row>
    <row r="3330" spans="1:10" hidden="1">
      <c r="A3330" s="115" t="s">
        <v>3598</v>
      </c>
      <c r="B3330" s="115" t="str">
        <f t="shared" si="51"/>
        <v>CHAPA DE ACO CARBONO COMUM DE 3/8",PARA PASSAGEM DE VEICULOS,SOBRE VALAS EM TRAVESSIAS,COMPREENDENDO COLOCACAO,USO E RETIRADA,MEDIDA PELA AREA DE CHAPA,EM CADA APLICACAO</v>
      </c>
      <c r="C3330" s="115" t="s">
        <v>36814</v>
      </c>
      <c r="D3330" s="115" t="s">
        <v>36815</v>
      </c>
      <c r="E3330" s="115" t="s">
        <v>36816</v>
      </c>
      <c r="I3330" s="115" t="s">
        <v>16</v>
      </c>
      <c r="J3330" s="115">
        <v>32.96</v>
      </c>
    </row>
    <row r="3331" spans="1:10" hidden="1">
      <c r="A3331" s="115" t="s">
        <v>3599</v>
      </c>
      <c r="B3331" s="115" t="str">
        <f t="shared" si="51"/>
        <v>CHAPA DE ACO CARBONO COMUM DE 3/8",PARA PASSAGEM DE VEICULOS,SOBRE VALAS EM TRAVESSIAS,COMPREENDENDO COLOCACAO,USO E RETIRADA,MEDIDA PELA AREA DE CHAPA,EM CADA APLICACAO</v>
      </c>
      <c r="C3331" s="115" t="s">
        <v>36814</v>
      </c>
      <c r="D3331" s="115" t="s">
        <v>36815</v>
      </c>
      <c r="E3331" s="115" t="s">
        <v>36816</v>
      </c>
      <c r="I3331" s="115" t="s">
        <v>16</v>
      </c>
      <c r="J3331" s="115">
        <v>29.73</v>
      </c>
    </row>
    <row r="3332" spans="1:10" hidden="1">
      <c r="A3332" s="115" t="s">
        <v>3600</v>
      </c>
      <c r="B3332" s="115" t="str">
        <f t="shared" si="51"/>
        <v>CHAPA DE ACO CARBONO COMUM DE 3/8",PARA PASSAGEM DE VEICULOS,SOBRE VALAS EM TRAVESSIAS,COMPREENDENDO COLOCACAO,USO E RETIRADA,MEDIDA PELA AREA DE CHAPA,EM CADA APLICACAO,INCLUSIVEMOBILIZACAO,TRANSPORTE,CARGA E DESCARGA</v>
      </c>
      <c r="C3332" s="115" t="s">
        <v>36814</v>
      </c>
      <c r="D3332" s="115" t="s">
        <v>36815</v>
      </c>
      <c r="E3332" s="115" t="s">
        <v>36817</v>
      </c>
      <c r="F3332" s="115" t="s">
        <v>36818</v>
      </c>
      <c r="I3332" s="115" t="s">
        <v>16</v>
      </c>
      <c r="J3332" s="115">
        <v>64.28</v>
      </c>
    </row>
    <row r="3333" spans="1:10" hidden="1">
      <c r="A3333" s="115" t="s">
        <v>3601</v>
      </c>
      <c r="B3333" s="115" t="str">
        <f t="shared" ref="B3333:B3396" si="52">C3333&amp;D3333&amp;E3333&amp;F3333&amp;G3333&amp;H3333</f>
        <v>CHAPA DE ACO CARBONO COMUM DE 3/8",PARA PASSAGEM DE VEICULOS,SOBRE VALAS EM TRAVESSIAS,COMPREENDENDO COLOCACAO,USO E RETIRADA,MEDIDA PELA AREA DE CHAPA,EM CADA APLICACAO,INCLUSIVEMOBILIZACAO,TRANSPORTE,CARGA E DESCARGA</v>
      </c>
      <c r="C3333" s="115" t="s">
        <v>36814</v>
      </c>
      <c r="D3333" s="115" t="s">
        <v>36815</v>
      </c>
      <c r="E3333" s="115" t="s">
        <v>36817</v>
      </c>
      <c r="F3333" s="115" t="s">
        <v>36818</v>
      </c>
      <c r="I3333" s="115" t="s">
        <v>16</v>
      </c>
      <c r="J3333" s="115">
        <v>58.31</v>
      </c>
    </row>
    <row r="3334" spans="1:10" hidden="1">
      <c r="A3334" s="115" t="s">
        <v>3602</v>
      </c>
      <c r="B3334" s="115" t="str">
        <f t="shared" si="52"/>
        <v>CHAPA DE ACO CARBONO COMUM DE 3/8",PARA PASSAGEM DE VEICULOS,SOBRE VALAS EM TRAVESSIAS,COMPREENDENDO SOMENTE A COLOCACAO E RETIRADA,MEDIDA PELA AREA DE CHAPA,EM CADA APLICACAO</v>
      </c>
      <c r="C3334" s="115" t="s">
        <v>36814</v>
      </c>
      <c r="D3334" s="115" t="s">
        <v>36819</v>
      </c>
      <c r="E3334" s="115" t="s">
        <v>36820</v>
      </c>
      <c r="I3334" s="115" t="s">
        <v>16</v>
      </c>
      <c r="J3334" s="115">
        <v>5.49</v>
      </c>
    </row>
    <row r="3335" spans="1:10" hidden="1">
      <c r="A3335" s="115" t="s">
        <v>3603</v>
      </c>
      <c r="B3335" s="115" t="str">
        <f t="shared" si="52"/>
        <v>CHAPA DE ACO CARBONO COMUM DE 3/8",PARA PASSAGEM DE VEICULOS,SOBRE VALAS EM TRAVESSIAS,COMPREENDENDO SOMENTE A COLOCACAO E RETIRADA,MEDIDA PELA AREA DE CHAPA,EM CADA APLICACAO</v>
      </c>
      <c r="C3335" s="115" t="s">
        <v>36814</v>
      </c>
      <c r="D3335" s="115" t="s">
        <v>36819</v>
      </c>
      <c r="E3335" s="115" t="s">
        <v>36820</v>
      </c>
      <c r="I3335" s="115" t="s">
        <v>16</v>
      </c>
      <c r="J3335" s="115">
        <v>4.76</v>
      </c>
    </row>
    <row r="3336" spans="1:10" hidden="1">
      <c r="A3336" s="115" t="s">
        <v>3604</v>
      </c>
      <c r="B3336" s="115" t="str">
        <f t="shared" si="52"/>
        <v>ALUGUEL DE TRANSFORMADOR DE DISTRIBUICAO,TRIFASICO,60HZ,13,8KV-220/127V,30KVA</v>
      </c>
      <c r="C3336" s="115" t="s">
        <v>36821</v>
      </c>
      <c r="D3336" s="115" t="s">
        <v>36822</v>
      </c>
      <c r="I3336" s="115" t="s">
        <v>2045</v>
      </c>
      <c r="J3336" s="115">
        <v>522.35</v>
      </c>
    </row>
    <row r="3337" spans="1:10" hidden="1">
      <c r="A3337" s="115" t="s">
        <v>3605</v>
      </c>
      <c r="B3337" s="115" t="str">
        <f t="shared" si="52"/>
        <v>ALUGUEL DE TRANSFORMADOR DE DISTRIBUICAO,TRIFASICO,60HZ,13,8KV-220/127V,30KVA</v>
      </c>
      <c r="C3337" s="115" t="s">
        <v>36821</v>
      </c>
      <c r="D3337" s="115" t="s">
        <v>36822</v>
      </c>
      <c r="I3337" s="115" t="s">
        <v>2045</v>
      </c>
      <c r="J3337" s="115">
        <v>522.35</v>
      </c>
    </row>
    <row r="3338" spans="1:10" hidden="1">
      <c r="A3338" s="115" t="s">
        <v>3606</v>
      </c>
      <c r="B3338" s="115" t="str">
        <f t="shared" si="52"/>
        <v>ALUGUEL DE TRANSFORMADOR DE DISTRIBUICAO,TRIFASICO,60HZ,13,8KV-220/127V,45KVA</v>
      </c>
      <c r="C3338" s="115" t="s">
        <v>36821</v>
      </c>
      <c r="D3338" s="115" t="s">
        <v>36823</v>
      </c>
      <c r="I3338" s="115" t="s">
        <v>2045</v>
      </c>
      <c r="J3338" s="115">
        <v>609.22</v>
      </c>
    </row>
    <row r="3339" spans="1:10" hidden="1">
      <c r="A3339" s="115" t="s">
        <v>3607</v>
      </c>
      <c r="B3339" s="115" t="str">
        <f t="shared" si="52"/>
        <v>ALUGUEL DE TRANSFORMADOR DE DISTRIBUICAO,TRIFASICO,60HZ,13,8KV-220/127V,45KVA</v>
      </c>
      <c r="C3339" s="115" t="s">
        <v>36821</v>
      </c>
      <c r="D3339" s="115" t="s">
        <v>36823</v>
      </c>
      <c r="I3339" s="115" t="s">
        <v>2045</v>
      </c>
      <c r="J3339" s="115">
        <v>609.22</v>
      </c>
    </row>
    <row r="3340" spans="1:10" hidden="1">
      <c r="A3340" s="115" t="s">
        <v>3608</v>
      </c>
      <c r="B3340" s="115" t="str">
        <f t="shared" si="52"/>
        <v>ALUGUEL DE TRANSFORMADOR DE DISTRIBUICAO,TRIFASICO,60HZ,13,8KV-220/127V,75KVA</v>
      </c>
      <c r="C3340" s="115" t="s">
        <v>36821</v>
      </c>
      <c r="D3340" s="115" t="s">
        <v>36824</v>
      </c>
      <c r="I3340" s="115" t="s">
        <v>2045</v>
      </c>
      <c r="J3340" s="115">
        <v>768.16</v>
      </c>
    </row>
    <row r="3341" spans="1:10" hidden="1">
      <c r="A3341" s="115" t="s">
        <v>3609</v>
      </c>
      <c r="B3341" s="115" t="str">
        <f t="shared" si="52"/>
        <v>ALUGUEL DE TRANSFORMADOR DE DISTRIBUICAO,TRIFASICO,60HZ,13,8KV-220/127V,75KVA</v>
      </c>
      <c r="C3341" s="115" t="s">
        <v>36821</v>
      </c>
      <c r="D3341" s="115" t="s">
        <v>36824</v>
      </c>
      <c r="I3341" s="115" t="s">
        <v>2045</v>
      </c>
      <c r="J3341" s="115">
        <v>768.16</v>
      </c>
    </row>
    <row r="3342" spans="1:10" hidden="1">
      <c r="A3342" s="115" t="s">
        <v>3610</v>
      </c>
      <c r="B3342" s="115" t="str">
        <f t="shared" si="52"/>
        <v>ALUGUEL DE TRANSFORMADOR DE DISTRIBUICAO,TRIFASICO,60HZ,13,8KV-220/127V,112,5KVA</v>
      </c>
      <c r="C3342" s="115" t="s">
        <v>36821</v>
      </c>
      <c r="D3342" s="115" t="s">
        <v>36825</v>
      </c>
      <c r="I3342" s="115" t="s">
        <v>2045</v>
      </c>
      <c r="J3342" s="115">
        <v>959.26</v>
      </c>
    </row>
    <row r="3343" spans="1:10" hidden="1">
      <c r="A3343" s="115" t="s">
        <v>3611</v>
      </c>
      <c r="B3343" s="115" t="str">
        <f t="shared" si="52"/>
        <v>ALUGUEL DE TRANSFORMADOR DE DISTRIBUICAO,TRIFASICO,60HZ,13,8KV-220/127V,112,5KVA</v>
      </c>
      <c r="C3343" s="115" t="s">
        <v>36821</v>
      </c>
      <c r="D3343" s="115" t="s">
        <v>36825</v>
      </c>
      <c r="I3343" s="115" t="s">
        <v>2045</v>
      </c>
      <c r="J3343" s="115">
        <v>959.26</v>
      </c>
    </row>
    <row r="3344" spans="1:10" hidden="1">
      <c r="A3344" s="115" t="s">
        <v>3612</v>
      </c>
      <c r="B3344" s="115" t="str">
        <f t="shared" si="52"/>
        <v>ALUGUEL DE TRANSFORMADOR DE DISTRIBUICAO,TRIFASICO,60HZ,13,8KV-220/127V,150KVA</v>
      </c>
      <c r="C3344" s="115" t="s">
        <v>36821</v>
      </c>
      <c r="D3344" s="115" t="s">
        <v>36826</v>
      </c>
      <c r="I3344" s="115" t="s">
        <v>2045</v>
      </c>
      <c r="J3344" s="115">
        <v>1209.8599999999999</v>
      </c>
    </row>
    <row r="3345" spans="1:10" hidden="1">
      <c r="A3345" s="115" t="s">
        <v>3613</v>
      </c>
      <c r="B3345" s="115" t="str">
        <f t="shared" si="52"/>
        <v>ALUGUEL DE TRANSFORMADOR DE DISTRIBUICAO,TRIFASICO,60HZ,13,8KV-220/127V,150KVA</v>
      </c>
      <c r="C3345" s="115" t="s">
        <v>36821</v>
      </c>
      <c r="D3345" s="115" t="s">
        <v>36826</v>
      </c>
      <c r="I3345" s="115" t="s">
        <v>2045</v>
      </c>
      <c r="J3345" s="115">
        <v>1209.8599999999999</v>
      </c>
    </row>
    <row r="3346" spans="1:10" hidden="1">
      <c r="A3346" s="115" t="s">
        <v>3614</v>
      </c>
      <c r="B3346" s="115" t="str">
        <f t="shared" si="52"/>
        <v>ALUGUEL DE TRANSFORMADOR DE DISTRIBUICAO,TRIFASICO,60HZ,13,8KV-220/127KV,225KVA</v>
      </c>
      <c r="C3346" s="115" t="s">
        <v>36821</v>
      </c>
      <c r="D3346" s="115" t="s">
        <v>36827</v>
      </c>
      <c r="I3346" s="115" t="s">
        <v>2045</v>
      </c>
      <c r="J3346" s="115">
        <v>1677.67</v>
      </c>
    </row>
    <row r="3347" spans="1:10" hidden="1">
      <c r="A3347" s="115" t="s">
        <v>3615</v>
      </c>
      <c r="B3347" s="115" t="str">
        <f t="shared" si="52"/>
        <v>ALUGUEL DE TRANSFORMADOR DE DISTRIBUICAO,TRIFASICO,60HZ,13,8KV-220/127KV,225KVA</v>
      </c>
      <c r="C3347" s="115" t="s">
        <v>36821</v>
      </c>
      <c r="D3347" s="115" t="s">
        <v>36827</v>
      </c>
      <c r="I3347" s="115" t="s">
        <v>2045</v>
      </c>
      <c r="J3347" s="115">
        <v>1677.67</v>
      </c>
    </row>
    <row r="3348" spans="1:10" hidden="1">
      <c r="A3348" s="115" t="s">
        <v>3616</v>
      </c>
      <c r="B3348" s="115" t="str">
        <f t="shared" si="52"/>
        <v>ALUGUEL DE TRANSFORMADOR DE DISTRIBUICAO,TRIFASICO,60HZ,13,8KV-220/127V,300KVA</v>
      </c>
      <c r="C3348" s="115" t="s">
        <v>36821</v>
      </c>
      <c r="D3348" s="115" t="s">
        <v>36828</v>
      </c>
      <c r="I3348" s="115" t="s">
        <v>2045</v>
      </c>
      <c r="J3348" s="115">
        <v>1871.04</v>
      </c>
    </row>
    <row r="3349" spans="1:10" hidden="1">
      <c r="A3349" s="115" t="s">
        <v>3617</v>
      </c>
      <c r="B3349" s="115" t="str">
        <f t="shared" si="52"/>
        <v>ALUGUEL DE TRANSFORMADOR DE DISTRIBUICAO,TRIFASICO,60HZ,13,8KV-220/127V,300KVA</v>
      </c>
      <c r="C3349" s="115" t="s">
        <v>36821</v>
      </c>
      <c r="D3349" s="115" t="s">
        <v>36828</v>
      </c>
      <c r="I3349" s="115" t="s">
        <v>2045</v>
      </c>
      <c r="J3349" s="115">
        <v>1871.04</v>
      </c>
    </row>
    <row r="3350" spans="1:10" hidden="1">
      <c r="A3350" s="115" t="s">
        <v>3618</v>
      </c>
      <c r="B3350"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15" t="s">
        <v>36829</v>
      </c>
      <c r="D3350" s="115" t="s">
        <v>36830</v>
      </c>
      <c r="E3350" s="115" t="s">
        <v>36831</v>
      </c>
      <c r="F3350" s="115" t="s">
        <v>36832</v>
      </c>
      <c r="G3350" s="115" t="s">
        <v>36833</v>
      </c>
      <c r="H3350" s="115" t="s">
        <v>36834</v>
      </c>
      <c r="I3350" s="115" t="s">
        <v>6</v>
      </c>
      <c r="J3350" s="115">
        <v>103394.84</v>
      </c>
    </row>
    <row r="3351" spans="1:10" hidden="1">
      <c r="A3351" s="115" t="s">
        <v>3619</v>
      </c>
      <c r="B3351"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15" t="s">
        <v>36829</v>
      </c>
      <c r="D3351" s="115" t="s">
        <v>36830</v>
      </c>
      <c r="E3351" s="115" t="s">
        <v>36831</v>
      </c>
      <c r="F3351" s="115" t="s">
        <v>36832</v>
      </c>
      <c r="G3351" s="115" t="s">
        <v>36833</v>
      </c>
      <c r="H3351" s="115" t="s">
        <v>36834</v>
      </c>
      <c r="I3351" s="115" t="s">
        <v>6</v>
      </c>
      <c r="J3351" s="115">
        <v>102828.59</v>
      </c>
    </row>
    <row r="3352" spans="1:10" hidden="1">
      <c r="A3352" s="115" t="s">
        <v>3620</v>
      </c>
      <c r="B3352"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15" t="s">
        <v>36829</v>
      </c>
      <c r="D3352" s="115" t="s">
        <v>36830</v>
      </c>
      <c r="E3352" s="115" t="s">
        <v>36831</v>
      </c>
      <c r="F3352" s="115" t="s">
        <v>36832</v>
      </c>
      <c r="G3352" s="115" t="s">
        <v>36835</v>
      </c>
      <c r="H3352" s="115" t="s">
        <v>36834</v>
      </c>
      <c r="I3352" s="115" t="s">
        <v>6</v>
      </c>
      <c r="J3352" s="115">
        <v>84584.93</v>
      </c>
    </row>
    <row r="3353" spans="1:10" hidden="1">
      <c r="A3353" s="115" t="s">
        <v>3621</v>
      </c>
      <c r="B3353"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15" t="s">
        <v>36829</v>
      </c>
      <c r="D3353" s="115" t="s">
        <v>36830</v>
      </c>
      <c r="E3353" s="115" t="s">
        <v>36831</v>
      </c>
      <c r="F3353" s="115" t="s">
        <v>36832</v>
      </c>
      <c r="G3353" s="115" t="s">
        <v>36835</v>
      </c>
      <c r="H3353" s="115" t="s">
        <v>36834</v>
      </c>
      <c r="I3353" s="115" t="s">
        <v>6</v>
      </c>
      <c r="J3353" s="115">
        <v>84021.19</v>
      </c>
    </row>
    <row r="3354" spans="1:10" hidden="1">
      <c r="A3354" s="115" t="s">
        <v>3622</v>
      </c>
      <c r="B3354"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15" t="s">
        <v>36829</v>
      </c>
      <c r="D3354" s="115" t="s">
        <v>36830</v>
      </c>
      <c r="E3354" s="115" t="s">
        <v>36831</v>
      </c>
      <c r="F3354" s="115" t="s">
        <v>36832</v>
      </c>
      <c r="G3354" s="115" t="s">
        <v>36836</v>
      </c>
      <c r="H3354" s="115" t="s">
        <v>36834</v>
      </c>
      <c r="I3354" s="115" t="s">
        <v>6</v>
      </c>
      <c r="J3354" s="115">
        <v>50712.160000000003</v>
      </c>
    </row>
    <row r="3355" spans="1:10" hidden="1">
      <c r="A3355" s="115" t="s">
        <v>3623</v>
      </c>
      <c r="B3355"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15" t="s">
        <v>36829</v>
      </c>
      <c r="D3355" s="115" t="s">
        <v>36830</v>
      </c>
      <c r="E3355" s="115" t="s">
        <v>36831</v>
      </c>
      <c r="F3355" s="115" t="s">
        <v>36832</v>
      </c>
      <c r="G3355" s="115" t="s">
        <v>36836</v>
      </c>
      <c r="H3355" s="115" t="s">
        <v>36834</v>
      </c>
      <c r="I3355" s="115" t="s">
        <v>6</v>
      </c>
      <c r="J3355" s="115">
        <v>50149.51</v>
      </c>
    </row>
    <row r="3356" spans="1:10" hidden="1">
      <c r="A3356" s="115" t="s">
        <v>3624</v>
      </c>
      <c r="B3356" s="115"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15" t="s">
        <v>36829</v>
      </c>
      <c r="D3356" s="115" t="s">
        <v>36837</v>
      </c>
      <c r="E3356" s="115" t="s">
        <v>36838</v>
      </c>
      <c r="F3356" s="115" t="s">
        <v>36839</v>
      </c>
      <c r="G3356" s="115" t="s">
        <v>36840</v>
      </c>
      <c r="H3356" s="115" t="s">
        <v>36841</v>
      </c>
      <c r="I3356" s="115" t="s">
        <v>6</v>
      </c>
      <c r="J3356" s="115">
        <v>47742.879999999997</v>
      </c>
    </row>
    <row r="3357" spans="1:10" hidden="1">
      <c r="A3357" s="115" t="s">
        <v>3625</v>
      </c>
      <c r="B3357" s="115"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15" t="s">
        <v>36829</v>
      </c>
      <c r="D3357" s="115" t="s">
        <v>36837</v>
      </c>
      <c r="E3357" s="115" t="s">
        <v>36838</v>
      </c>
      <c r="F3357" s="115" t="s">
        <v>36839</v>
      </c>
      <c r="G3357" s="115" t="s">
        <v>36840</v>
      </c>
      <c r="H3357" s="115" t="s">
        <v>36841</v>
      </c>
      <c r="I3357" s="115" t="s">
        <v>6</v>
      </c>
      <c r="J3357" s="115">
        <v>47181.56</v>
      </c>
    </row>
    <row r="3358" spans="1:10" hidden="1">
      <c r="A3358" s="115" t="s">
        <v>3626</v>
      </c>
      <c r="B3358"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15" t="s">
        <v>36829</v>
      </c>
      <c r="D3358" s="115" t="s">
        <v>36830</v>
      </c>
      <c r="E3358" s="115" t="s">
        <v>36831</v>
      </c>
      <c r="F3358" s="115" t="s">
        <v>36832</v>
      </c>
      <c r="G3358" s="115" t="s">
        <v>36842</v>
      </c>
      <c r="H3358" s="115" t="s">
        <v>36834</v>
      </c>
      <c r="I3358" s="115" t="s">
        <v>6</v>
      </c>
      <c r="J3358" s="115">
        <v>44689.59</v>
      </c>
    </row>
    <row r="3359" spans="1:10" hidden="1">
      <c r="A3359" s="115" t="s">
        <v>3627</v>
      </c>
      <c r="B3359" s="115"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15" t="s">
        <v>36829</v>
      </c>
      <c r="D3359" s="115" t="s">
        <v>36830</v>
      </c>
      <c r="E3359" s="115" t="s">
        <v>36831</v>
      </c>
      <c r="F3359" s="115" t="s">
        <v>36832</v>
      </c>
      <c r="G3359" s="115" t="s">
        <v>36842</v>
      </c>
      <c r="H3359" s="115" t="s">
        <v>36834</v>
      </c>
      <c r="I3359" s="115" t="s">
        <v>6</v>
      </c>
      <c r="J3359" s="115">
        <v>44129.62</v>
      </c>
    </row>
    <row r="3360" spans="1:10" hidden="1">
      <c r="A3360" s="115" t="s">
        <v>3628</v>
      </c>
      <c r="B3360" s="115"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15" t="s">
        <v>36843</v>
      </c>
      <c r="D3360" s="115" t="s">
        <v>36844</v>
      </c>
      <c r="E3360" s="115" t="s">
        <v>36845</v>
      </c>
      <c r="F3360" s="115" t="s">
        <v>36846</v>
      </c>
      <c r="G3360" s="115" t="s">
        <v>36847</v>
      </c>
      <c r="H3360" s="115" t="s">
        <v>36848</v>
      </c>
      <c r="I3360" s="115" t="s">
        <v>6</v>
      </c>
      <c r="J3360" s="115">
        <v>42130.720000000001</v>
      </c>
    </row>
    <row r="3361" spans="1:10" hidden="1">
      <c r="A3361" s="115" t="s">
        <v>3629</v>
      </c>
      <c r="B3361" s="115"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15" t="s">
        <v>36843</v>
      </c>
      <c r="D3361" s="115" t="s">
        <v>36844</v>
      </c>
      <c r="E3361" s="115" t="s">
        <v>36845</v>
      </c>
      <c r="F3361" s="115" t="s">
        <v>36846</v>
      </c>
      <c r="G3361" s="115" t="s">
        <v>36847</v>
      </c>
      <c r="H3361" s="115" t="s">
        <v>36848</v>
      </c>
      <c r="I3361" s="115" t="s">
        <v>6</v>
      </c>
      <c r="J3361" s="115">
        <v>41670.61</v>
      </c>
    </row>
    <row r="3362" spans="1:10" hidden="1">
      <c r="A3362" s="115" t="s">
        <v>3630</v>
      </c>
      <c r="B3362" s="115"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15" t="s">
        <v>36843</v>
      </c>
      <c r="D3362" s="115" t="s">
        <v>36844</v>
      </c>
      <c r="E3362" s="115" t="s">
        <v>36845</v>
      </c>
      <c r="F3362" s="115" t="s">
        <v>36846</v>
      </c>
      <c r="G3362" s="115" t="s">
        <v>36847</v>
      </c>
      <c r="H3362" s="115" t="s">
        <v>36849</v>
      </c>
      <c r="I3362" s="115" t="s">
        <v>6</v>
      </c>
      <c r="J3362" s="115">
        <v>20834.68</v>
      </c>
    </row>
    <row r="3363" spans="1:10" hidden="1">
      <c r="A3363" s="115" t="s">
        <v>3631</v>
      </c>
      <c r="B3363" s="115"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15" t="s">
        <v>36843</v>
      </c>
      <c r="D3363" s="115" t="s">
        <v>36844</v>
      </c>
      <c r="E3363" s="115" t="s">
        <v>36845</v>
      </c>
      <c r="F3363" s="115" t="s">
        <v>36846</v>
      </c>
      <c r="G3363" s="115" t="s">
        <v>36847</v>
      </c>
      <c r="H3363" s="115" t="s">
        <v>36849</v>
      </c>
      <c r="I3363" s="115" t="s">
        <v>6</v>
      </c>
      <c r="J3363" s="115">
        <v>20463.86</v>
      </c>
    </row>
    <row r="3364" spans="1:10" hidden="1">
      <c r="A3364" s="115" t="s">
        <v>3632</v>
      </c>
      <c r="B3364" s="115"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15" t="s">
        <v>36850</v>
      </c>
      <c r="D3364" s="115" t="s">
        <v>36851</v>
      </c>
      <c r="E3364" s="115" t="s">
        <v>36852</v>
      </c>
      <c r="F3364" s="115" t="s">
        <v>36853</v>
      </c>
      <c r="G3364" s="115" t="s">
        <v>36854</v>
      </c>
      <c r="H3364" s="115" t="s">
        <v>36855</v>
      </c>
      <c r="I3364" s="115" t="s">
        <v>6</v>
      </c>
      <c r="J3364" s="115">
        <v>59786.720000000001</v>
      </c>
    </row>
    <row r="3365" spans="1:10" hidden="1">
      <c r="A3365" s="115" t="s">
        <v>3633</v>
      </c>
      <c r="B3365" s="115"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15" t="s">
        <v>36850</v>
      </c>
      <c r="D3365" s="115" t="s">
        <v>36851</v>
      </c>
      <c r="E3365" s="115" t="s">
        <v>36852</v>
      </c>
      <c r="F3365" s="115" t="s">
        <v>36853</v>
      </c>
      <c r="G3365" s="115" t="s">
        <v>36854</v>
      </c>
      <c r="H3365" s="115" t="s">
        <v>36855</v>
      </c>
      <c r="I3365" s="115" t="s">
        <v>6</v>
      </c>
      <c r="J3365" s="115">
        <v>59326.61</v>
      </c>
    </row>
    <row r="3366" spans="1:10" hidden="1">
      <c r="A3366" s="115" t="s">
        <v>3634</v>
      </c>
      <c r="B3366" s="115"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15" t="s">
        <v>36850</v>
      </c>
      <c r="D3366" s="115" t="s">
        <v>36856</v>
      </c>
      <c r="E3366" s="115" t="s">
        <v>36852</v>
      </c>
      <c r="F3366" s="115" t="s">
        <v>36853</v>
      </c>
      <c r="G3366" s="115" t="s">
        <v>36854</v>
      </c>
      <c r="H3366" s="115" t="s">
        <v>36857</v>
      </c>
      <c r="I3366" s="115" t="s">
        <v>6</v>
      </c>
      <c r="J3366" s="115">
        <v>33517.68</v>
      </c>
    </row>
    <row r="3367" spans="1:10" hidden="1">
      <c r="A3367" s="115" t="s">
        <v>3635</v>
      </c>
      <c r="B3367" s="115"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15" t="s">
        <v>36850</v>
      </c>
      <c r="D3367" s="115" t="s">
        <v>36856</v>
      </c>
      <c r="E3367" s="115" t="s">
        <v>36852</v>
      </c>
      <c r="F3367" s="115" t="s">
        <v>36853</v>
      </c>
      <c r="G3367" s="115" t="s">
        <v>36854</v>
      </c>
      <c r="H3367" s="115" t="s">
        <v>36857</v>
      </c>
      <c r="I3367" s="115" t="s">
        <v>6</v>
      </c>
      <c r="J3367" s="115">
        <v>33146.86</v>
      </c>
    </row>
    <row r="3368" spans="1:10" hidden="1">
      <c r="A3368" s="115" t="s">
        <v>3636</v>
      </c>
      <c r="B3368" s="115"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15" t="s">
        <v>36858</v>
      </c>
      <c r="D3368" s="115" t="s">
        <v>36859</v>
      </c>
      <c r="E3368" s="115" t="s">
        <v>36860</v>
      </c>
      <c r="F3368" s="115" t="s">
        <v>36861</v>
      </c>
      <c r="G3368" s="115" t="s">
        <v>36862</v>
      </c>
      <c r="H3368" s="115" t="s">
        <v>36863</v>
      </c>
      <c r="I3368" s="115" t="s">
        <v>16</v>
      </c>
      <c r="J3368" s="115">
        <v>421.4</v>
      </c>
    </row>
    <row r="3369" spans="1:10" hidden="1">
      <c r="A3369" s="115" t="s">
        <v>3637</v>
      </c>
      <c r="B3369" s="115"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15" t="s">
        <v>36858</v>
      </c>
      <c r="D3369" s="115" t="s">
        <v>36859</v>
      </c>
      <c r="E3369" s="115" t="s">
        <v>36860</v>
      </c>
      <c r="F3369" s="115" t="s">
        <v>36861</v>
      </c>
      <c r="G3369" s="115" t="s">
        <v>36862</v>
      </c>
      <c r="H3369" s="115" t="s">
        <v>36863</v>
      </c>
      <c r="I3369" s="115" t="s">
        <v>16</v>
      </c>
      <c r="J3369" s="115">
        <v>411.22</v>
      </c>
    </row>
    <row r="3370" spans="1:10" hidden="1">
      <c r="A3370" s="115" t="s">
        <v>3638</v>
      </c>
      <c r="B3370" s="11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15" t="s">
        <v>36858</v>
      </c>
      <c r="D3370" s="115" t="s">
        <v>36859</v>
      </c>
      <c r="E3370" s="115" t="s">
        <v>36860</v>
      </c>
      <c r="F3370" s="115" t="s">
        <v>36864</v>
      </c>
      <c r="G3370" s="115" t="s">
        <v>36865</v>
      </c>
      <c r="H3370" s="115" t="s">
        <v>36866</v>
      </c>
      <c r="I3370" s="115" t="s">
        <v>16</v>
      </c>
      <c r="J3370" s="115">
        <v>437.52</v>
      </c>
    </row>
    <row r="3371" spans="1:10" hidden="1">
      <c r="A3371" s="115" t="s">
        <v>3639</v>
      </c>
      <c r="B3371" s="11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15" t="s">
        <v>36858</v>
      </c>
      <c r="D3371" s="115" t="s">
        <v>36859</v>
      </c>
      <c r="E3371" s="115" t="s">
        <v>36860</v>
      </c>
      <c r="F3371" s="115" t="s">
        <v>36864</v>
      </c>
      <c r="G3371" s="115" t="s">
        <v>36865</v>
      </c>
      <c r="H3371" s="115" t="s">
        <v>36866</v>
      </c>
      <c r="I3371" s="115" t="s">
        <v>16</v>
      </c>
      <c r="J3371" s="115">
        <v>427.33</v>
      </c>
    </row>
    <row r="3372" spans="1:10" hidden="1">
      <c r="A3372" s="115" t="s">
        <v>3640</v>
      </c>
      <c r="B3372" s="115"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15" t="s">
        <v>36858</v>
      </c>
      <c r="D3372" s="115" t="s">
        <v>36859</v>
      </c>
      <c r="E3372" s="115" t="s">
        <v>36860</v>
      </c>
      <c r="F3372" s="115" t="s">
        <v>36867</v>
      </c>
      <c r="G3372" s="115" t="s">
        <v>36868</v>
      </c>
      <c r="H3372" s="115" t="s">
        <v>36869</v>
      </c>
      <c r="I3372" s="115" t="s">
        <v>16</v>
      </c>
      <c r="J3372" s="115">
        <v>445.79</v>
      </c>
    </row>
    <row r="3373" spans="1:10" hidden="1">
      <c r="A3373" s="115" t="s">
        <v>3641</v>
      </c>
      <c r="B3373" s="115"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15" t="s">
        <v>36858</v>
      </c>
      <c r="D3373" s="115" t="s">
        <v>36859</v>
      </c>
      <c r="E3373" s="115" t="s">
        <v>36860</v>
      </c>
      <c r="F3373" s="115" t="s">
        <v>36867</v>
      </c>
      <c r="G3373" s="115" t="s">
        <v>36868</v>
      </c>
      <c r="H3373" s="115" t="s">
        <v>36869</v>
      </c>
      <c r="I3373" s="115" t="s">
        <v>16</v>
      </c>
      <c r="J3373" s="115">
        <v>435.61</v>
      </c>
    </row>
    <row r="3374" spans="1:10" hidden="1">
      <c r="A3374" s="115" t="s">
        <v>3642</v>
      </c>
      <c r="B3374" s="115"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15" t="s">
        <v>36858</v>
      </c>
      <c r="D3374" s="115" t="s">
        <v>36859</v>
      </c>
      <c r="E3374" s="115" t="s">
        <v>36860</v>
      </c>
      <c r="F3374" s="115" t="s">
        <v>36870</v>
      </c>
      <c r="G3374" s="115" t="s">
        <v>36871</v>
      </c>
      <c r="H3374" s="115" t="s">
        <v>36841</v>
      </c>
      <c r="I3374" s="115" t="s">
        <v>16</v>
      </c>
      <c r="J3374" s="115">
        <v>531.25</v>
      </c>
    </row>
    <row r="3375" spans="1:10" hidden="1">
      <c r="A3375" s="115" t="s">
        <v>3643</v>
      </c>
      <c r="B3375" s="115"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15" t="s">
        <v>36858</v>
      </c>
      <c r="D3375" s="115" t="s">
        <v>36859</v>
      </c>
      <c r="E3375" s="115" t="s">
        <v>36860</v>
      </c>
      <c r="F3375" s="115" t="s">
        <v>36870</v>
      </c>
      <c r="G3375" s="115" t="s">
        <v>36871</v>
      </c>
      <c r="H3375" s="115" t="s">
        <v>36841</v>
      </c>
      <c r="I3375" s="115" t="s">
        <v>16</v>
      </c>
      <c r="J3375" s="115">
        <v>518.46</v>
      </c>
    </row>
    <row r="3376" spans="1:10" hidden="1">
      <c r="A3376" s="115" t="s">
        <v>3644</v>
      </c>
      <c r="B3376" s="11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15" t="s">
        <v>36858</v>
      </c>
      <c r="D3376" s="115" t="s">
        <v>36859</v>
      </c>
      <c r="E3376" s="115" t="s">
        <v>36860</v>
      </c>
      <c r="F3376" s="115" t="s">
        <v>36864</v>
      </c>
      <c r="G3376" s="115" t="s">
        <v>36872</v>
      </c>
      <c r="H3376" s="115" t="s">
        <v>36873</v>
      </c>
      <c r="I3376" s="115" t="s">
        <v>16</v>
      </c>
      <c r="J3376" s="115">
        <v>547.36</v>
      </c>
    </row>
    <row r="3377" spans="1:10" hidden="1">
      <c r="A3377" s="115" t="s">
        <v>3645</v>
      </c>
      <c r="B3377" s="11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15" t="s">
        <v>36858</v>
      </c>
      <c r="D3377" s="115" t="s">
        <v>36859</v>
      </c>
      <c r="E3377" s="115" t="s">
        <v>36860</v>
      </c>
      <c r="F3377" s="115" t="s">
        <v>36864</v>
      </c>
      <c r="G3377" s="115" t="s">
        <v>36872</v>
      </c>
      <c r="H3377" s="115" t="s">
        <v>36873</v>
      </c>
      <c r="I3377" s="115" t="s">
        <v>16</v>
      </c>
      <c r="J3377" s="115">
        <v>534.57000000000005</v>
      </c>
    </row>
    <row r="3378" spans="1:10" hidden="1">
      <c r="A3378" s="115" t="s">
        <v>3646</v>
      </c>
      <c r="B3378" s="115"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15" t="s">
        <v>36858</v>
      </c>
      <c r="D3378" s="115" t="s">
        <v>36859</v>
      </c>
      <c r="E3378" s="115" t="s">
        <v>36860</v>
      </c>
      <c r="F3378" s="115" t="s">
        <v>36874</v>
      </c>
      <c r="G3378" s="115" t="s">
        <v>36875</v>
      </c>
      <c r="H3378" s="115" t="s">
        <v>35511</v>
      </c>
      <c r="I3378" s="115" t="s">
        <v>16</v>
      </c>
      <c r="J3378" s="115">
        <v>555.63</v>
      </c>
    </row>
    <row r="3379" spans="1:10" hidden="1">
      <c r="A3379" s="115" t="s">
        <v>3647</v>
      </c>
      <c r="B3379" s="115"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15" t="s">
        <v>36858</v>
      </c>
      <c r="D3379" s="115" t="s">
        <v>36859</v>
      </c>
      <c r="E3379" s="115" t="s">
        <v>36860</v>
      </c>
      <c r="F3379" s="115" t="s">
        <v>36874</v>
      </c>
      <c r="G3379" s="115" t="s">
        <v>36875</v>
      </c>
      <c r="H3379" s="115" t="s">
        <v>35511</v>
      </c>
      <c r="I3379" s="115" t="s">
        <v>16</v>
      </c>
      <c r="J3379" s="115">
        <v>542.84</v>
      </c>
    </row>
    <row r="3380" spans="1:10" hidden="1">
      <c r="A3380" s="115" t="s">
        <v>3648</v>
      </c>
      <c r="B3380" s="115" t="str">
        <f t="shared" si="52"/>
        <v>SINALIZACAO HORIZONTAL,MECANICA,COM TINTA TERMOPLASTICA A BASE DE RESINAS NATURAIS E/OU SINTETICAS,EM VIAS RODOVIARIAS,APLICADA POR EXTRUSAO,CONFORME NORMAS DO DER-RJ</v>
      </c>
      <c r="C3380" s="115" t="s">
        <v>36876</v>
      </c>
      <c r="D3380" s="115" t="s">
        <v>36877</v>
      </c>
      <c r="E3380" s="115" t="s">
        <v>36878</v>
      </c>
      <c r="I3380" s="115" t="s">
        <v>16</v>
      </c>
      <c r="J3380" s="115">
        <v>52.48</v>
      </c>
    </row>
    <row r="3381" spans="1:10" hidden="1">
      <c r="A3381" s="115" t="s">
        <v>3649</v>
      </c>
      <c r="B3381" s="115" t="str">
        <f t="shared" si="52"/>
        <v>SINALIZACAO HORIZONTAL,MECANICA,COM TINTA TERMOPLASTICA A BASE DE RESINAS NATURAIS E/OU SINTETICAS,EM VIAS RODOVIARIAS,APLICADA POR EXTRUSAO,CONFORME NORMAS DO DER-RJ</v>
      </c>
      <c r="C3381" s="115" t="s">
        <v>36876</v>
      </c>
      <c r="D3381" s="115" t="s">
        <v>36877</v>
      </c>
      <c r="E3381" s="115" t="s">
        <v>36878</v>
      </c>
      <c r="I3381" s="115" t="s">
        <v>16</v>
      </c>
      <c r="J3381" s="115">
        <v>51.52</v>
      </c>
    </row>
    <row r="3382" spans="1:10" hidden="1">
      <c r="A3382" s="115" t="s">
        <v>3650</v>
      </c>
      <c r="B3382" s="115" t="str">
        <f t="shared" si="52"/>
        <v>SINALIZACAO HORIZONTAL,MECANICA,COM TINTA TERMOPLASTICA A BASE DE RESINAS NATURAIS E/OU SINTETICAS,EM VIAS URBANAS,APLICADA POR EXTRUSAO,CONFORME NORMAS DO DER-RJ</v>
      </c>
      <c r="C3382" s="115" t="s">
        <v>36876</v>
      </c>
      <c r="D3382" s="115" t="s">
        <v>36879</v>
      </c>
      <c r="E3382" s="115" t="s">
        <v>36880</v>
      </c>
      <c r="I3382" s="115" t="s">
        <v>16</v>
      </c>
      <c r="J3382" s="115">
        <v>78.5</v>
      </c>
    </row>
    <row r="3383" spans="1:10" hidden="1">
      <c r="A3383" s="115" t="s">
        <v>3651</v>
      </c>
      <c r="B3383" s="115" t="str">
        <f t="shared" si="52"/>
        <v>SINALIZACAO HORIZONTAL,MECANICA,COM TINTA TERMOPLASTICA A BASE DE RESINAS NATURAIS E/OU SINTETICAS,EM VIAS URBANAS,APLICADA POR EXTRUSAO,CONFORME NORMAS DO DER-RJ</v>
      </c>
      <c r="C3383" s="115" t="s">
        <v>36876</v>
      </c>
      <c r="D3383" s="115" t="s">
        <v>36879</v>
      </c>
      <c r="E3383" s="115" t="s">
        <v>36880</v>
      </c>
      <c r="I3383" s="115" t="s">
        <v>16</v>
      </c>
      <c r="J3383" s="115">
        <v>76.56</v>
      </c>
    </row>
    <row r="3384" spans="1:10" hidden="1">
      <c r="A3384" s="115" t="s">
        <v>3652</v>
      </c>
      <c r="B3384" s="115" t="str">
        <f t="shared" si="52"/>
        <v>SINALIZACAO HORIZONTAL,MECANICA,COM TINTA TERMOPLASTICA A BASE DE RESINAS NATURAIS E/OU SINTETICAS,EM VIAS RODOVIARIAS,APLICADA COM PISTOLA(SPRAY),CONFORME NORMAS DO DER-RJ</v>
      </c>
      <c r="C3384" s="115" t="s">
        <v>36876</v>
      </c>
      <c r="D3384" s="115" t="s">
        <v>36877</v>
      </c>
      <c r="E3384" s="115" t="s">
        <v>36881</v>
      </c>
      <c r="I3384" s="115" t="s">
        <v>16</v>
      </c>
      <c r="J3384" s="115">
        <v>34.799999999999997</v>
      </c>
    </row>
    <row r="3385" spans="1:10" hidden="1">
      <c r="A3385" s="115" t="s">
        <v>3653</v>
      </c>
      <c r="B3385" s="115" t="str">
        <f t="shared" si="52"/>
        <v>SINALIZACAO HORIZONTAL,MECANICA,COM TINTA TERMOPLASTICA A BASE DE RESINAS NATURAIS E/OU SINTETICAS,EM VIAS RODOVIARIAS,APLICADA COM PISTOLA(SPRAY),CONFORME NORMAS DO DER-RJ</v>
      </c>
      <c r="C3385" s="115" t="s">
        <v>36876</v>
      </c>
      <c r="D3385" s="115" t="s">
        <v>36877</v>
      </c>
      <c r="E3385" s="115" t="s">
        <v>36881</v>
      </c>
      <c r="I3385" s="115" t="s">
        <v>16</v>
      </c>
      <c r="J3385" s="115">
        <v>33.83</v>
      </c>
    </row>
    <row r="3386" spans="1:10" hidden="1">
      <c r="A3386" s="115" t="s">
        <v>3654</v>
      </c>
      <c r="B3386" s="115" t="str">
        <f t="shared" si="52"/>
        <v>SINALIZACAO HORIZONTAL,MECANICA,COM TINTA TERMOPLASTICA A BASE DE RESINAS NATURAIS E/OU SINTETICAS,EM VIAS URBANAS,APLICADA COM PISTOLA(SPRAY),CONFORME NORMAS DO DER-RJ</v>
      </c>
      <c r="C3386" s="115" t="s">
        <v>36876</v>
      </c>
      <c r="D3386" s="115" t="s">
        <v>36879</v>
      </c>
      <c r="E3386" s="115" t="s">
        <v>36882</v>
      </c>
      <c r="I3386" s="115" t="s">
        <v>16</v>
      </c>
      <c r="J3386" s="115">
        <v>52.04</v>
      </c>
    </row>
    <row r="3387" spans="1:10" hidden="1">
      <c r="A3387" s="115" t="s">
        <v>3655</v>
      </c>
      <c r="B3387" s="115" t="str">
        <f t="shared" si="52"/>
        <v>SINALIZACAO HORIZONTAL,MECANICA,COM TINTA TERMOPLASTICA A BASE DE RESINAS NATURAIS E/OU SINTETICAS,EM VIAS URBANAS,APLICADA COM PISTOLA(SPRAY),CONFORME NORMAS DO DER-RJ</v>
      </c>
      <c r="C3387" s="115" t="s">
        <v>36876</v>
      </c>
      <c r="D3387" s="115" t="s">
        <v>36879</v>
      </c>
      <c r="E3387" s="115" t="s">
        <v>36882</v>
      </c>
      <c r="I3387" s="115" t="s">
        <v>16</v>
      </c>
      <c r="J3387" s="115">
        <v>50.1</v>
      </c>
    </row>
    <row r="3388" spans="1:10" hidden="1">
      <c r="A3388" s="115" t="s">
        <v>3656</v>
      </c>
      <c r="B3388" s="115" t="str">
        <f t="shared" si="52"/>
        <v>SINALIZACAO MANUAL DE FAIXAS E FIGURAS PARA PEDESTRES,COM TINTA TERMOPLASTICA A BASE DE RESINAS NATURAIS E/OU SINTETICAS,EM VIAS RODOVIARIAS,APLICADO POR EXTRUSAO,CONFORME NORMAS DO DER-RJ</v>
      </c>
      <c r="C3388" s="115" t="s">
        <v>36883</v>
      </c>
      <c r="D3388" s="115" t="s">
        <v>36884</v>
      </c>
      <c r="E3388" s="115" t="s">
        <v>36885</v>
      </c>
      <c r="F3388" s="115" t="s">
        <v>36886</v>
      </c>
      <c r="I3388" s="115" t="s">
        <v>16</v>
      </c>
      <c r="J3388" s="115">
        <v>77.010000000000005</v>
      </c>
    </row>
    <row r="3389" spans="1:10" hidden="1">
      <c r="A3389" s="115" t="s">
        <v>3657</v>
      </c>
      <c r="B3389" s="115" t="str">
        <f t="shared" si="52"/>
        <v>SINALIZACAO MANUAL DE FAIXAS E FIGURAS PARA PEDESTRES,COM TINTA TERMOPLASTICA A BASE DE RESINAS NATURAIS E/OU SINTETICAS,EM VIAS RODOVIARIAS,APLICADO POR EXTRUSAO,CONFORME NORMAS DO DER-RJ</v>
      </c>
      <c r="C3389" s="115" t="s">
        <v>36883</v>
      </c>
      <c r="D3389" s="115" t="s">
        <v>36884</v>
      </c>
      <c r="E3389" s="115" t="s">
        <v>36885</v>
      </c>
      <c r="F3389" s="115" t="s">
        <v>36886</v>
      </c>
      <c r="I3389" s="115" t="s">
        <v>16</v>
      </c>
      <c r="J3389" s="115">
        <v>74.58</v>
      </c>
    </row>
    <row r="3390" spans="1:10" hidden="1">
      <c r="A3390" s="115" t="s">
        <v>3658</v>
      </c>
      <c r="B3390" s="115" t="str">
        <f t="shared" si="52"/>
        <v>SINALIZACAO MANUAL DE FAIXAS E FIGURAS PARA PEDESTRES,COM TINTA TERMOPLASTICA A BASE DE RESINAS NATURAIS E/OU SINTETICAS,EM VIAS URBANAS,APLICADO POR EXTRUSAO,CONFORME NORMAS DO DER-RJ</v>
      </c>
      <c r="C3390" s="115" t="s">
        <v>36883</v>
      </c>
      <c r="D3390" s="115" t="s">
        <v>36884</v>
      </c>
      <c r="E3390" s="115" t="s">
        <v>36887</v>
      </c>
      <c r="F3390" s="115" t="s">
        <v>36888</v>
      </c>
      <c r="I3390" s="115" t="s">
        <v>16</v>
      </c>
      <c r="J3390" s="115">
        <v>83.67</v>
      </c>
    </row>
    <row r="3391" spans="1:10" hidden="1">
      <c r="A3391" s="115" t="s">
        <v>3659</v>
      </c>
      <c r="B3391" s="115" t="str">
        <f t="shared" si="52"/>
        <v>SINALIZACAO MANUAL DE FAIXAS E FIGURAS PARA PEDESTRES,COM TINTA TERMOPLASTICA A BASE DE RESINAS NATURAIS E/OU SINTETICAS,EM VIAS URBANAS,APLICADO POR EXTRUSAO,CONFORME NORMAS DO DER-RJ</v>
      </c>
      <c r="C3391" s="115" t="s">
        <v>36883</v>
      </c>
      <c r="D3391" s="115" t="s">
        <v>36884</v>
      </c>
      <c r="E3391" s="115" t="s">
        <v>36887</v>
      </c>
      <c r="F3391" s="115" t="s">
        <v>36888</v>
      </c>
      <c r="I3391" s="115" t="s">
        <v>16</v>
      </c>
      <c r="J3391" s="115">
        <v>80.760000000000005</v>
      </c>
    </row>
    <row r="3392" spans="1:10" hidden="1">
      <c r="A3392" s="115" t="s">
        <v>3660</v>
      </c>
      <c r="B3392" s="115" t="str">
        <f t="shared" si="52"/>
        <v>SINALIZACAO HORIZONTAL,MECANICA,COM TINTA A BASE DE RESINA ACRILICA,EM VIAS RODOVIARIAS,CONFORME NORMAS DO DER-RJ</v>
      </c>
      <c r="C3392" s="115" t="s">
        <v>36889</v>
      </c>
      <c r="D3392" s="115" t="s">
        <v>36890</v>
      </c>
      <c r="I3392" s="115" t="s">
        <v>16</v>
      </c>
      <c r="J3392" s="115">
        <v>14.86</v>
      </c>
    </row>
    <row r="3393" spans="1:10" hidden="1">
      <c r="A3393" s="115" t="s">
        <v>3661</v>
      </c>
      <c r="B3393" s="115" t="str">
        <f t="shared" si="52"/>
        <v>SINALIZACAO HORIZONTAL,MECANICA,COM TINTA A BASE DE RESINA ACRILICA,EM VIAS RODOVIARIAS,CONFORME NORMAS DO DER-RJ</v>
      </c>
      <c r="C3393" s="115" t="s">
        <v>36889</v>
      </c>
      <c r="D3393" s="115" t="s">
        <v>36890</v>
      </c>
      <c r="I3393" s="115" t="s">
        <v>16</v>
      </c>
      <c r="J3393" s="115">
        <v>14.72</v>
      </c>
    </row>
    <row r="3394" spans="1:10" hidden="1">
      <c r="A3394" s="115" t="s">
        <v>3662</v>
      </c>
      <c r="B3394" s="115" t="str">
        <f t="shared" si="52"/>
        <v>SINALIZACAO HORIZONTAL,MECANICA,COM TINTA A BASE DE RESINA ACRILICA,EM VIAS URBANAS,CONFORME NORMAS DO DER-RJ</v>
      </c>
      <c r="C3394" s="115" t="s">
        <v>36889</v>
      </c>
      <c r="D3394" s="115" t="s">
        <v>36891</v>
      </c>
      <c r="I3394" s="115" t="s">
        <v>16</v>
      </c>
      <c r="J3394" s="115">
        <v>22.15</v>
      </c>
    </row>
    <row r="3395" spans="1:10" hidden="1">
      <c r="A3395" s="115" t="s">
        <v>3663</v>
      </c>
      <c r="B3395" s="115" t="str">
        <f t="shared" si="52"/>
        <v>SINALIZACAO HORIZONTAL,MECANICA,COM TINTA A BASE DE RESINA ACRILICA,EM VIAS URBANAS,CONFORME NORMAS DO DER-RJ</v>
      </c>
      <c r="C3395" s="115" t="s">
        <v>36889</v>
      </c>
      <c r="D3395" s="115" t="s">
        <v>36891</v>
      </c>
      <c r="I3395" s="115" t="s">
        <v>16</v>
      </c>
      <c r="J3395" s="115">
        <v>21.57</v>
      </c>
    </row>
    <row r="3396" spans="1:10" hidden="1">
      <c r="A3396" s="115" t="s">
        <v>3664</v>
      </c>
      <c r="B3396" s="115" t="str">
        <f t="shared" si="52"/>
        <v>SINALIZACAO MANUAL DE FAIXAS E FIGURAS PARA PEDESTRES,COM TINTA A BASE DE RESINA ACRILICA,EM VIAS RODOVIARIAS,COM UTILIZACAO DE PISTOLA PNEUMATICA(SPRAY),CONFORME NORMAS DO DER-RJ</v>
      </c>
      <c r="C3396" s="115" t="s">
        <v>36883</v>
      </c>
      <c r="D3396" s="115" t="s">
        <v>36892</v>
      </c>
      <c r="E3396" s="115" t="s">
        <v>36893</v>
      </c>
      <c r="I3396" s="115" t="s">
        <v>16</v>
      </c>
      <c r="J3396" s="115">
        <v>33.700000000000003</v>
      </c>
    </row>
    <row r="3397" spans="1:10" hidden="1">
      <c r="A3397" s="115" t="s">
        <v>3665</v>
      </c>
      <c r="B3397" s="115" t="str">
        <f t="shared" ref="B3397:B3460" si="53">C3397&amp;D3397&amp;E3397&amp;F3397&amp;G3397&amp;H3397</f>
        <v>SINALIZACAO MANUAL DE FAIXAS E FIGURAS PARA PEDESTRES,COM TINTA A BASE DE RESINA ACRILICA,EM VIAS RODOVIARIAS,COM UTILIZACAO DE PISTOLA PNEUMATICA(SPRAY),CONFORME NORMAS DO DER-RJ</v>
      </c>
      <c r="C3397" s="115" t="s">
        <v>36883</v>
      </c>
      <c r="D3397" s="115" t="s">
        <v>36892</v>
      </c>
      <c r="E3397" s="115" t="s">
        <v>36893</v>
      </c>
      <c r="I3397" s="115" t="s">
        <v>16</v>
      </c>
      <c r="J3397" s="115">
        <v>32.49</v>
      </c>
    </row>
    <row r="3398" spans="1:10" hidden="1">
      <c r="A3398" s="115" t="s">
        <v>3666</v>
      </c>
      <c r="B3398" s="115" t="str">
        <f t="shared" si="53"/>
        <v>SINALIZACAO MANUAL DE FAIXAS E FIGURAS PARA PEDESTRES,COM TINTA A BASE DE RESINA ACRILICA,EM VIAS URBANAS,COM UTILIZACAO DE PISTOLA PNEUMATICA(SPRAY),CONFORME NORMAS DO DER-RJ</v>
      </c>
      <c r="C3398" s="115" t="s">
        <v>36883</v>
      </c>
      <c r="D3398" s="115" t="s">
        <v>36894</v>
      </c>
      <c r="E3398" s="115" t="s">
        <v>36895</v>
      </c>
      <c r="I3398" s="115" t="s">
        <v>16</v>
      </c>
      <c r="J3398" s="115">
        <v>45.66</v>
      </c>
    </row>
    <row r="3399" spans="1:10" hidden="1">
      <c r="A3399" s="115" t="s">
        <v>3667</v>
      </c>
      <c r="B3399" s="115" t="str">
        <f t="shared" si="53"/>
        <v>SINALIZACAO MANUAL DE FAIXAS E FIGURAS PARA PEDESTRES,COM TINTA A BASE DE RESINA ACRILICA,EM VIAS URBANAS,COM UTILIZACAO DE PISTOLA PNEUMATICA(SPRAY),CONFORME NORMAS DO DER-RJ</v>
      </c>
      <c r="C3399" s="115" t="s">
        <v>36883</v>
      </c>
      <c r="D3399" s="115" t="s">
        <v>36894</v>
      </c>
      <c r="E3399" s="115" t="s">
        <v>36895</v>
      </c>
      <c r="I3399" s="115" t="s">
        <v>16</v>
      </c>
      <c r="J3399" s="115">
        <v>43.73</v>
      </c>
    </row>
    <row r="3400" spans="1:10" hidden="1">
      <c r="A3400" s="115" t="s">
        <v>3668</v>
      </c>
      <c r="B3400" s="115" t="str">
        <f t="shared" si="53"/>
        <v>SONORIZADOR TIPO CALOTA,DIAMETRO 15CM,CONFECCIONADO EM RESINA DE POLIESTER,COM ELEMENTOS REFLETIVOS E PINO DE FIXACAO.FORNECIMENTO E COLOCACAO</v>
      </c>
      <c r="C3400" s="115" t="s">
        <v>36896</v>
      </c>
      <c r="D3400" s="115" t="s">
        <v>36897</v>
      </c>
      <c r="E3400" s="115" t="s">
        <v>36898</v>
      </c>
      <c r="I3400" s="115" t="s">
        <v>6</v>
      </c>
      <c r="J3400" s="115">
        <v>18.010000000000002</v>
      </c>
    </row>
    <row r="3401" spans="1:10" hidden="1">
      <c r="A3401" s="115" t="s">
        <v>3669</v>
      </c>
      <c r="B3401" s="115" t="str">
        <f t="shared" si="53"/>
        <v>SONORIZADOR TIPO CALOTA,DIAMETRO 15CM,CONFECCIONADO EM RESINA DE POLIESTER,COM ELEMENTOS REFLETIVOS E PINO DE FIXACAO.FORNECIMENTO E COLOCACAO</v>
      </c>
      <c r="C3401" s="115" t="s">
        <v>36896</v>
      </c>
      <c r="D3401" s="115" t="s">
        <v>36897</v>
      </c>
      <c r="E3401" s="115" t="s">
        <v>36898</v>
      </c>
      <c r="I3401" s="115" t="s">
        <v>6</v>
      </c>
      <c r="J3401" s="115">
        <v>17.77</v>
      </c>
    </row>
    <row r="3402" spans="1:10" hidden="1">
      <c r="A3402" s="115" t="s">
        <v>3670</v>
      </c>
      <c r="B3402" s="115" t="str">
        <f t="shared" si="53"/>
        <v>MINI-TACHAO CEGO,FUNDIDO,MEDINDO 220X100X40MM,CONSTITUIDO DE UM CORPO A BASE DE RESINAS DE POLIESTER E FILERIZANTES MINERAIS,COM TELA DE NYLON PARA ABSORCAO DE IMPACTOS E PINO DE ACO PARA MAIOR FIXACAO NO PAVIMENTO.FORNECIMENTO E COLOCACAO</v>
      </c>
      <c r="C3402" s="115" t="s">
        <v>36899</v>
      </c>
      <c r="D3402" s="115" t="s">
        <v>36900</v>
      </c>
      <c r="E3402" s="115" t="s">
        <v>36901</v>
      </c>
      <c r="F3402" s="115" t="s">
        <v>36902</v>
      </c>
      <c r="I3402" s="115" t="s">
        <v>6</v>
      </c>
      <c r="J3402" s="115">
        <v>19.77</v>
      </c>
    </row>
    <row r="3403" spans="1:10" hidden="1">
      <c r="A3403" s="115" t="s">
        <v>3671</v>
      </c>
      <c r="B3403" s="115" t="str">
        <f t="shared" si="53"/>
        <v>MINI-TACHAO CEGO,FUNDIDO,MEDINDO 220X100X40MM,CONSTITUIDO DE UM CORPO A BASE DE RESINAS DE POLIESTER E FILERIZANTES MINERAIS,COM TELA DE NYLON PARA ABSORCAO DE IMPACTOS E PINO DE ACO PARA MAIOR FIXACAO NO PAVIMENTO.FORNECIMENTO E COLOCACAO</v>
      </c>
      <c r="C3403" s="115" t="s">
        <v>36899</v>
      </c>
      <c r="D3403" s="115" t="s">
        <v>36900</v>
      </c>
      <c r="E3403" s="115" t="s">
        <v>36901</v>
      </c>
      <c r="F3403" s="115" t="s">
        <v>36902</v>
      </c>
      <c r="I3403" s="115" t="s">
        <v>6</v>
      </c>
      <c r="J3403" s="115">
        <v>19.52</v>
      </c>
    </row>
    <row r="3404" spans="1:10" hidden="1">
      <c r="A3404" s="115" t="s">
        <v>3672</v>
      </c>
      <c r="B3404" s="115" t="str">
        <f t="shared" si="53"/>
        <v>MINI-TACHAO REFLETIVO,MONODIRECIONAL,MEDINDO 220X100X40MM,SEUS REFLETORES CONTEM 50 ESFERAS DE VIDRO LAPIDADO E ESPELHADO,INCRUSTADOS EM "ABS",NAS CORES BRANCA E AMARELA.FORNECIMENTO E COLOCACAO</v>
      </c>
      <c r="C3404" s="115" t="s">
        <v>36903</v>
      </c>
      <c r="D3404" s="115" t="s">
        <v>36904</v>
      </c>
      <c r="E3404" s="115" t="s">
        <v>36905</v>
      </c>
      <c r="F3404" s="115" t="s">
        <v>36906</v>
      </c>
      <c r="I3404" s="115" t="s">
        <v>6</v>
      </c>
      <c r="J3404" s="115">
        <v>21.09</v>
      </c>
    </row>
    <row r="3405" spans="1:10" hidden="1">
      <c r="A3405" s="115" t="s">
        <v>3673</v>
      </c>
      <c r="B3405" s="115" t="str">
        <f t="shared" si="53"/>
        <v>MINI-TACHAO REFLETIVO,MONODIRECIONAL,MEDINDO 220X100X40MM,SEUS REFLETORES CONTEM 50 ESFERAS DE VIDRO LAPIDADO E ESPELHADO,INCRUSTADOS EM "ABS",NAS CORES BRANCA E AMARELA.FORNECIMENTO E COLOCACAO</v>
      </c>
      <c r="C3405" s="115" t="s">
        <v>36903</v>
      </c>
      <c r="D3405" s="115" t="s">
        <v>36904</v>
      </c>
      <c r="E3405" s="115" t="s">
        <v>36905</v>
      </c>
      <c r="F3405" s="115" t="s">
        <v>36906</v>
      </c>
      <c r="I3405" s="115" t="s">
        <v>6</v>
      </c>
      <c r="J3405" s="115">
        <v>20.84</v>
      </c>
    </row>
    <row r="3406" spans="1:10" hidden="1">
      <c r="A3406" s="115" t="s">
        <v>3674</v>
      </c>
      <c r="B3406" s="115" t="str">
        <f t="shared" si="53"/>
        <v>MINI-TACHAO REFLETIVO,BIDIRECIONAL,MEDINDO 220X100X40MM,SEUS REFLETORES CONTEM 50 ESFERAS DE VIDRO LAPIDADO E ESPELHADO,INCRUSTADOS EM "ABS",NAS CORES BRANCA E AMARELA.FORNECIMENTO E COLOCACAO</v>
      </c>
      <c r="C3406" s="115" t="s">
        <v>36907</v>
      </c>
      <c r="D3406" s="115" t="s">
        <v>36908</v>
      </c>
      <c r="E3406" s="115" t="s">
        <v>36909</v>
      </c>
      <c r="F3406" s="115" t="s">
        <v>36481</v>
      </c>
      <c r="I3406" s="115" t="s">
        <v>6</v>
      </c>
      <c r="J3406" s="115">
        <v>24.19</v>
      </c>
    </row>
    <row r="3407" spans="1:10" hidden="1">
      <c r="A3407" s="115" t="s">
        <v>3675</v>
      </c>
      <c r="B3407" s="115" t="str">
        <f t="shared" si="53"/>
        <v>MINI-TACHAO REFLETIVO,BIDIRECIONAL,MEDINDO 220X100X40MM,SEUS REFLETORES CONTEM 50 ESFERAS DE VIDRO LAPIDADO E ESPELHADO,INCRUSTADOS EM "ABS",NAS CORES BRANCA E AMARELA.FORNECIMENTO E COLOCACAO</v>
      </c>
      <c r="C3407" s="115" t="s">
        <v>36907</v>
      </c>
      <c r="D3407" s="115" t="s">
        <v>36908</v>
      </c>
      <c r="E3407" s="115" t="s">
        <v>36909</v>
      </c>
      <c r="F3407" s="115" t="s">
        <v>36481</v>
      </c>
      <c r="I3407" s="115" t="s">
        <v>6</v>
      </c>
      <c r="J3407" s="115">
        <v>23.94</v>
      </c>
    </row>
    <row r="3408" spans="1:10" hidden="1">
      <c r="A3408" s="115" t="s">
        <v>3676</v>
      </c>
      <c r="B3408" s="115" t="str">
        <f t="shared" si="53"/>
        <v>TACHAO CEGO,FUNDIDO,MEDINDO 230X125X45MM,CONSTITUIDO DE UM CORPO A BASE DE RESINAS DE POLIESTER E FILERIZANTES MINERAIS,COM TELA DE NYLON PARA ABSORCAO DE IMPACTOS E PINO DE ACO PARA MAIOR FIXACAO NO PAVIMENTO.FORNECIMENTO E COLOCACAO</v>
      </c>
      <c r="C3408" s="115" t="s">
        <v>36910</v>
      </c>
      <c r="D3408" s="115" t="s">
        <v>36911</v>
      </c>
      <c r="E3408" s="115" t="s">
        <v>36912</v>
      </c>
      <c r="F3408" s="115" t="s">
        <v>36913</v>
      </c>
      <c r="I3408" s="115" t="s">
        <v>6</v>
      </c>
      <c r="J3408" s="115">
        <v>23.87</v>
      </c>
    </row>
    <row r="3409" spans="1:10" hidden="1">
      <c r="A3409" s="115" t="s">
        <v>3677</v>
      </c>
      <c r="B3409" s="115" t="str">
        <f t="shared" si="53"/>
        <v>TACHAO CEGO,FUNDIDO,MEDINDO 230X125X45MM,CONSTITUIDO DE UM CORPO A BASE DE RESINAS DE POLIESTER E FILERIZANTES MINERAIS,COM TELA DE NYLON PARA ABSORCAO DE IMPACTOS E PINO DE ACO PARA MAIOR FIXACAO NO PAVIMENTO.FORNECIMENTO E COLOCACAO</v>
      </c>
      <c r="C3409" s="115" t="s">
        <v>36910</v>
      </c>
      <c r="D3409" s="115" t="s">
        <v>36911</v>
      </c>
      <c r="E3409" s="115" t="s">
        <v>36912</v>
      </c>
      <c r="F3409" s="115" t="s">
        <v>36913</v>
      </c>
      <c r="I3409" s="115" t="s">
        <v>6</v>
      </c>
      <c r="J3409" s="115">
        <v>23.62</v>
      </c>
    </row>
    <row r="3410" spans="1:10" hidden="1">
      <c r="A3410" s="115" t="s">
        <v>3678</v>
      </c>
      <c r="B3410" s="115" t="str">
        <f t="shared" si="53"/>
        <v>TACHAO MONODIRECIONAL,MEDINDO 230X125X45MM,SEUS REFLETORES CONTEM 50 ESFERAS DE VIDRO LAPIDADO E ESPELHADO,INCRUSTADOS EM "ABS",NAS CORES BRANCA E AMARELA.FORNECIMENTO E COLOCACAO</v>
      </c>
      <c r="C3410" s="115" t="s">
        <v>36914</v>
      </c>
      <c r="D3410" s="115" t="s">
        <v>36915</v>
      </c>
      <c r="E3410" s="115" t="s">
        <v>36916</v>
      </c>
      <c r="I3410" s="115" t="s">
        <v>6</v>
      </c>
      <c r="J3410" s="115">
        <v>25.13</v>
      </c>
    </row>
    <row r="3411" spans="1:10" hidden="1">
      <c r="A3411" s="115" t="s">
        <v>3679</v>
      </c>
      <c r="B3411" s="115" t="str">
        <f t="shared" si="53"/>
        <v>TACHAO MONODIRECIONAL,MEDINDO 230X125X45MM,SEUS REFLETORES CONTEM 50 ESFERAS DE VIDRO LAPIDADO E ESPELHADO,INCRUSTADOS EM "ABS",NAS CORES BRANCA E AMARELA.FORNECIMENTO E COLOCACAO</v>
      </c>
      <c r="C3411" s="115" t="s">
        <v>36914</v>
      </c>
      <c r="D3411" s="115" t="s">
        <v>36915</v>
      </c>
      <c r="E3411" s="115" t="s">
        <v>36916</v>
      </c>
      <c r="I3411" s="115" t="s">
        <v>6</v>
      </c>
      <c r="J3411" s="115">
        <v>24.88</v>
      </c>
    </row>
    <row r="3412" spans="1:10" hidden="1">
      <c r="A3412" s="115" t="s">
        <v>3680</v>
      </c>
      <c r="B3412" s="115" t="str">
        <f t="shared" si="53"/>
        <v>TACHAO BIDIRECIONAL,MEDINDO 230X125X45MM, SEUS REFLETORES CONTEM 50 ESFERAS DE VIDRO LAPIDADO E ESPELHADO,INCRUSTADOS EM "ABS",NAS CORES BRANCA E AMARELA.FORNECIMENTO E COLOCACAO</v>
      </c>
      <c r="C3412" s="115" t="s">
        <v>36917</v>
      </c>
      <c r="D3412" s="115" t="s">
        <v>36918</v>
      </c>
      <c r="E3412" s="115" t="s">
        <v>36919</v>
      </c>
      <c r="I3412" s="115" t="s">
        <v>6</v>
      </c>
      <c r="J3412" s="115">
        <v>26.44</v>
      </c>
    </row>
    <row r="3413" spans="1:10" hidden="1">
      <c r="A3413" s="115" t="s">
        <v>3681</v>
      </c>
      <c r="B3413" s="115" t="str">
        <f t="shared" si="53"/>
        <v>TACHAO BIDIRECIONAL,MEDINDO 230X125X45MM, SEUS REFLETORES CONTEM 50 ESFERAS DE VIDRO LAPIDADO E ESPELHADO,INCRUSTADOS EM "ABS",NAS CORES BRANCA E AMARELA.FORNECIMENTO E COLOCACAO</v>
      </c>
      <c r="C3413" s="115" t="s">
        <v>36917</v>
      </c>
      <c r="D3413" s="115" t="s">
        <v>36918</v>
      </c>
      <c r="E3413" s="115" t="s">
        <v>36919</v>
      </c>
      <c r="I3413" s="115" t="s">
        <v>6</v>
      </c>
      <c r="J3413" s="115">
        <v>26.19</v>
      </c>
    </row>
    <row r="3414" spans="1:10" hidden="1">
      <c r="A3414" s="115" t="s">
        <v>3682</v>
      </c>
      <c r="B3414" s="115" t="str">
        <f t="shared" si="53"/>
        <v>TACHA REFLETIVA INJETADA EM "ABS",MONODIRECIONAL,MEDINDO 100X100X19,5MM,PINO DE ACO PARA MAIOR FIXACAO NO PAVIMENTO E SEUS REFLETORES PODERAO CONTER:23 OU 24 ESFERAS DE VIDRO LAPIDADO E ESPELHADO,DIVERSAS CORES.FORNECIMENTO E COLOCACAO</v>
      </c>
      <c r="C3414" s="115" t="s">
        <v>36920</v>
      </c>
      <c r="D3414" s="115" t="s">
        <v>36921</v>
      </c>
      <c r="E3414" s="115" t="s">
        <v>36922</v>
      </c>
      <c r="F3414" s="115" t="s">
        <v>36923</v>
      </c>
      <c r="I3414" s="115" t="s">
        <v>6</v>
      </c>
      <c r="J3414" s="115">
        <v>11.6</v>
      </c>
    </row>
    <row r="3415" spans="1:10" hidden="1">
      <c r="A3415" s="115" t="s">
        <v>3683</v>
      </c>
      <c r="B3415" s="115" t="str">
        <f t="shared" si="53"/>
        <v>TACHA REFLETIVA INJETADA EM "ABS",MONODIRECIONAL,MEDINDO 100X100X19,5MM,PINO DE ACO PARA MAIOR FIXACAO NO PAVIMENTO E SEUS REFLETORES PODERAO CONTER:23 OU 24 ESFERAS DE VIDRO LAPIDADO E ESPELHADO,DIVERSAS CORES.FORNECIMENTO E COLOCACAO</v>
      </c>
      <c r="C3415" s="115" t="s">
        <v>36920</v>
      </c>
      <c r="D3415" s="115" t="s">
        <v>36921</v>
      </c>
      <c r="E3415" s="115" t="s">
        <v>36922</v>
      </c>
      <c r="F3415" s="115" t="s">
        <v>36923</v>
      </c>
      <c r="I3415" s="115" t="s">
        <v>6</v>
      </c>
      <c r="J3415" s="115">
        <v>11.35</v>
      </c>
    </row>
    <row r="3416" spans="1:10" hidden="1">
      <c r="A3416" s="115" t="s">
        <v>3684</v>
      </c>
      <c r="B3416" s="115" t="str">
        <f t="shared" si="53"/>
        <v>TACHA REFLETIVA INJETADA EM "ABS",BIDIRECIONAL,MEDINDO 100X100X19,5MM,PINO DE ACO PARA MAIOR FIXACAO NO PAVIMENTO E SEUS REFLETORES PODERAO CONTER:23 OU 24 ESFERAS DE VIDRO LAPIDADO E ESPELHADO,DIVERSAS CORES.FORNECIMENTO E COLOCACAO</v>
      </c>
      <c r="C3416" s="115" t="s">
        <v>36924</v>
      </c>
      <c r="D3416" s="115" t="s">
        <v>36925</v>
      </c>
      <c r="E3416" s="115" t="s">
        <v>36926</v>
      </c>
      <c r="F3416" s="115" t="s">
        <v>36927</v>
      </c>
      <c r="I3416" s="115" t="s">
        <v>6</v>
      </c>
      <c r="J3416" s="115">
        <v>15.54</v>
      </c>
    </row>
    <row r="3417" spans="1:10" hidden="1">
      <c r="A3417" s="115" t="s">
        <v>3685</v>
      </c>
      <c r="B3417" s="115" t="str">
        <f t="shared" si="53"/>
        <v>TACHA REFLETIVA INJETADA EM "ABS",BIDIRECIONAL,MEDINDO 100X100X19,5MM,PINO DE ACO PARA MAIOR FIXACAO NO PAVIMENTO E SEUS REFLETORES PODERAO CONTER:23 OU 24 ESFERAS DE VIDRO LAPIDADO E ESPELHADO,DIVERSAS CORES.FORNECIMENTO E COLOCACAO</v>
      </c>
      <c r="C3417" s="115" t="s">
        <v>36924</v>
      </c>
      <c r="D3417" s="115" t="s">
        <v>36925</v>
      </c>
      <c r="E3417" s="115" t="s">
        <v>36926</v>
      </c>
      <c r="F3417" s="115" t="s">
        <v>36927</v>
      </c>
      <c r="I3417" s="115" t="s">
        <v>6</v>
      </c>
      <c r="J3417" s="115">
        <v>15.29</v>
      </c>
    </row>
    <row r="3418" spans="1:10" hidden="1">
      <c r="A3418" s="115" t="s">
        <v>3686</v>
      </c>
      <c r="B3418" s="115"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15" t="s">
        <v>36928</v>
      </c>
      <c r="D3418" s="115" t="s">
        <v>36929</v>
      </c>
      <c r="E3418" s="115" t="s">
        <v>36930</v>
      </c>
      <c r="F3418" s="115" t="s">
        <v>36931</v>
      </c>
      <c r="G3418" s="115" t="s">
        <v>36932</v>
      </c>
      <c r="H3418" s="115" t="s">
        <v>36933</v>
      </c>
      <c r="I3418" s="115" t="s">
        <v>6</v>
      </c>
      <c r="J3418" s="115">
        <v>66.95</v>
      </c>
    </row>
    <row r="3419" spans="1:10" hidden="1">
      <c r="A3419" s="115" t="s">
        <v>3687</v>
      </c>
      <c r="B3419" s="115"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15" t="s">
        <v>36928</v>
      </c>
      <c r="D3419" s="115" t="s">
        <v>36929</v>
      </c>
      <c r="E3419" s="115" t="s">
        <v>36930</v>
      </c>
      <c r="F3419" s="115" t="s">
        <v>36931</v>
      </c>
      <c r="G3419" s="115" t="s">
        <v>36932</v>
      </c>
      <c r="H3419" s="115" t="s">
        <v>36933</v>
      </c>
      <c r="I3419" s="115" t="s">
        <v>6</v>
      </c>
      <c r="J3419" s="115">
        <v>66.42</v>
      </c>
    </row>
    <row r="3420" spans="1:10" hidden="1">
      <c r="A3420" s="115" t="s">
        <v>3688</v>
      </c>
      <c r="B3420" s="115"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15" t="s">
        <v>36934</v>
      </c>
      <c r="D3420" s="115" t="s">
        <v>36935</v>
      </c>
      <c r="E3420" s="115" t="s">
        <v>36936</v>
      </c>
      <c r="F3420" s="115" t="s">
        <v>36937</v>
      </c>
      <c r="G3420" s="115" t="s">
        <v>36938</v>
      </c>
      <c r="H3420" s="115" t="s">
        <v>36939</v>
      </c>
      <c r="I3420" s="115" t="s">
        <v>16</v>
      </c>
      <c r="J3420" s="115">
        <v>6.35</v>
      </c>
    </row>
    <row r="3421" spans="1:10" hidden="1">
      <c r="A3421" s="115" t="s">
        <v>3689</v>
      </c>
      <c r="B3421" s="115"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15" t="s">
        <v>36934</v>
      </c>
      <c r="D3421" s="115" t="s">
        <v>36935</v>
      </c>
      <c r="E3421" s="115" t="s">
        <v>36936</v>
      </c>
      <c r="F3421" s="115" t="s">
        <v>36937</v>
      </c>
      <c r="G3421" s="115" t="s">
        <v>36938</v>
      </c>
      <c r="H3421" s="115" t="s">
        <v>36939</v>
      </c>
      <c r="I3421" s="115" t="s">
        <v>16</v>
      </c>
      <c r="J3421" s="115">
        <v>6.2</v>
      </c>
    </row>
    <row r="3422" spans="1:10" hidden="1">
      <c r="A3422" s="115" t="s">
        <v>3690</v>
      </c>
      <c r="B3422" s="115"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15" t="s">
        <v>36934</v>
      </c>
      <c r="D3422" s="115" t="s">
        <v>36935</v>
      </c>
      <c r="E3422" s="115" t="s">
        <v>36940</v>
      </c>
      <c r="F3422" s="115" t="s">
        <v>36941</v>
      </c>
      <c r="G3422" s="115" t="s">
        <v>36942</v>
      </c>
      <c r="H3422" s="115" t="s">
        <v>36943</v>
      </c>
      <c r="I3422" s="115" t="s">
        <v>16</v>
      </c>
      <c r="J3422" s="115">
        <v>6.41</v>
      </c>
    </row>
    <row r="3423" spans="1:10" hidden="1">
      <c r="A3423" s="115" t="s">
        <v>3691</v>
      </c>
      <c r="B3423" s="115"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15" t="s">
        <v>36934</v>
      </c>
      <c r="D3423" s="115" t="s">
        <v>36935</v>
      </c>
      <c r="E3423" s="115" t="s">
        <v>36940</v>
      </c>
      <c r="F3423" s="115" t="s">
        <v>36941</v>
      </c>
      <c r="G3423" s="115" t="s">
        <v>36942</v>
      </c>
      <c r="H3423" s="115" t="s">
        <v>36943</v>
      </c>
      <c r="I3423" s="115" t="s">
        <v>16</v>
      </c>
      <c r="J3423" s="115">
        <v>6.26</v>
      </c>
    </row>
    <row r="3424" spans="1:10" hidden="1">
      <c r="A3424" s="115" t="s">
        <v>3692</v>
      </c>
      <c r="B3424" s="115"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15" t="s">
        <v>36934</v>
      </c>
      <c r="D3424" s="115" t="s">
        <v>36944</v>
      </c>
      <c r="E3424" s="115" t="s">
        <v>36945</v>
      </c>
      <c r="F3424" s="115" t="s">
        <v>36946</v>
      </c>
      <c r="G3424" s="115" t="s">
        <v>36947</v>
      </c>
      <c r="I3424" s="115" t="s">
        <v>16</v>
      </c>
      <c r="J3424" s="115">
        <v>4.82</v>
      </c>
    </row>
    <row r="3425" spans="1:10" hidden="1">
      <c r="A3425" s="115" t="s">
        <v>3693</v>
      </c>
      <c r="B3425" s="115"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15" t="s">
        <v>36934</v>
      </c>
      <c r="D3425" s="115" t="s">
        <v>36944</v>
      </c>
      <c r="E3425" s="115" t="s">
        <v>36945</v>
      </c>
      <c r="F3425" s="115" t="s">
        <v>36946</v>
      </c>
      <c r="G3425" s="115" t="s">
        <v>36947</v>
      </c>
      <c r="I3425" s="115" t="s">
        <v>16</v>
      </c>
      <c r="J3425" s="115">
        <v>4.71</v>
      </c>
    </row>
    <row r="3426" spans="1:10" hidden="1">
      <c r="A3426" s="115" t="s">
        <v>3694</v>
      </c>
      <c r="B3426" s="115"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15" t="s">
        <v>36934</v>
      </c>
      <c r="D3426" s="115" t="s">
        <v>36944</v>
      </c>
      <c r="E3426" s="115" t="s">
        <v>36948</v>
      </c>
      <c r="F3426" s="115" t="s">
        <v>36949</v>
      </c>
      <c r="G3426" s="115" t="s">
        <v>36950</v>
      </c>
      <c r="I3426" s="115" t="s">
        <v>16</v>
      </c>
      <c r="J3426" s="115">
        <v>4.87</v>
      </c>
    </row>
    <row r="3427" spans="1:10" hidden="1">
      <c r="A3427" s="115" t="s">
        <v>3695</v>
      </c>
      <c r="B3427" s="115"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15" t="s">
        <v>36934</v>
      </c>
      <c r="D3427" s="115" t="s">
        <v>36944</v>
      </c>
      <c r="E3427" s="115" t="s">
        <v>36948</v>
      </c>
      <c r="F3427" s="115" t="s">
        <v>36949</v>
      </c>
      <c r="G3427" s="115" t="s">
        <v>36950</v>
      </c>
      <c r="I3427" s="115" t="s">
        <v>16</v>
      </c>
      <c r="J3427" s="115">
        <v>4.75</v>
      </c>
    </row>
    <row r="3428" spans="1:10" hidden="1">
      <c r="A3428" s="115" t="s">
        <v>3696</v>
      </c>
      <c r="B3428" s="115"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15" t="s">
        <v>36934</v>
      </c>
      <c r="D3428" s="115" t="s">
        <v>36935</v>
      </c>
      <c r="E3428" s="115" t="s">
        <v>36951</v>
      </c>
      <c r="F3428" s="115" t="s">
        <v>36952</v>
      </c>
      <c r="G3428" s="115" t="s">
        <v>36953</v>
      </c>
      <c r="H3428" s="115" t="s">
        <v>36954</v>
      </c>
      <c r="I3428" s="115" t="s">
        <v>16</v>
      </c>
      <c r="J3428" s="115">
        <v>9.09</v>
      </c>
    </row>
    <row r="3429" spans="1:10" hidden="1">
      <c r="A3429" s="115" t="s">
        <v>3697</v>
      </c>
      <c r="B3429" s="115"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15" t="s">
        <v>36934</v>
      </c>
      <c r="D3429" s="115" t="s">
        <v>36935</v>
      </c>
      <c r="E3429" s="115" t="s">
        <v>36951</v>
      </c>
      <c r="F3429" s="115" t="s">
        <v>36952</v>
      </c>
      <c r="G3429" s="115" t="s">
        <v>36953</v>
      </c>
      <c r="H3429" s="115" t="s">
        <v>36954</v>
      </c>
      <c r="I3429" s="115" t="s">
        <v>16</v>
      </c>
      <c r="J3429" s="115">
        <v>8.93</v>
      </c>
    </row>
    <row r="3430" spans="1:10" hidden="1">
      <c r="A3430" s="115" t="s">
        <v>3698</v>
      </c>
      <c r="B3430" s="115"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15" t="s">
        <v>36934</v>
      </c>
      <c r="D3430" s="115" t="s">
        <v>36935</v>
      </c>
      <c r="E3430" s="115" t="s">
        <v>36955</v>
      </c>
      <c r="F3430" s="115" t="s">
        <v>36956</v>
      </c>
      <c r="G3430" s="115" t="s">
        <v>36957</v>
      </c>
      <c r="H3430" s="115" t="s">
        <v>36958</v>
      </c>
      <c r="I3430" s="115" t="s">
        <v>16</v>
      </c>
      <c r="J3430" s="115">
        <v>9.6199999999999992</v>
      </c>
    </row>
    <row r="3431" spans="1:10" hidden="1">
      <c r="A3431" s="115" t="s">
        <v>3699</v>
      </c>
      <c r="B3431" s="115"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15" t="s">
        <v>36934</v>
      </c>
      <c r="D3431" s="115" t="s">
        <v>36935</v>
      </c>
      <c r="E3431" s="115" t="s">
        <v>36955</v>
      </c>
      <c r="F3431" s="115" t="s">
        <v>36956</v>
      </c>
      <c r="G3431" s="115" t="s">
        <v>36957</v>
      </c>
      <c r="H3431" s="115" t="s">
        <v>36958</v>
      </c>
      <c r="I3431" s="115" t="s">
        <v>16</v>
      </c>
      <c r="J3431" s="115">
        <v>9.39</v>
      </c>
    </row>
    <row r="3432" spans="1:10" hidden="1">
      <c r="A3432" s="115" t="s">
        <v>3700</v>
      </c>
      <c r="B3432" s="115"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15" t="s">
        <v>36934</v>
      </c>
      <c r="D3432" s="115" t="s">
        <v>36959</v>
      </c>
      <c r="E3432" s="115" t="s">
        <v>36960</v>
      </c>
      <c r="F3432" s="115" t="s">
        <v>36961</v>
      </c>
      <c r="G3432" s="115" t="s">
        <v>36962</v>
      </c>
      <c r="I3432" s="115" t="s">
        <v>16</v>
      </c>
      <c r="J3432" s="115">
        <v>7.23</v>
      </c>
    </row>
    <row r="3433" spans="1:10" hidden="1">
      <c r="A3433" s="115" t="s">
        <v>3701</v>
      </c>
      <c r="B3433" s="115"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15" t="s">
        <v>36934</v>
      </c>
      <c r="D3433" s="115" t="s">
        <v>36959</v>
      </c>
      <c r="E3433" s="115" t="s">
        <v>36960</v>
      </c>
      <c r="F3433" s="115" t="s">
        <v>36961</v>
      </c>
      <c r="G3433" s="115" t="s">
        <v>36962</v>
      </c>
      <c r="I3433" s="115" t="s">
        <v>16</v>
      </c>
      <c r="J3433" s="115">
        <v>7.06</v>
      </c>
    </row>
    <row r="3434" spans="1:10" hidden="1">
      <c r="A3434" s="115" t="s">
        <v>3702</v>
      </c>
      <c r="B3434" s="115"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15" t="s">
        <v>36963</v>
      </c>
      <c r="D3434" s="115" t="s">
        <v>36964</v>
      </c>
      <c r="E3434" s="115" t="s">
        <v>36965</v>
      </c>
      <c r="F3434" s="115" t="s">
        <v>36966</v>
      </c>
      <c r="G3434" s="115" t="s">
        <v>36967</v>
      </c>
      <c r="I3434" s="115" t="s">
        <v>16</v>
      </c>
      <c r="J3434" s="115">
        <v>7.3</v>
      </c>
    </row>
    <row r="3435" spans="1:10" hidden="1">
      <c r="A3435" s="115" t="s">
        <v>3703</v>
      </c>
      <c r="B3435" s="115"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15" t="s">
        <v>36963</v>
      </c>
      <c r="D3435" s="115" t="s">
        <v>36964</v>
      </c>
      <c r="E3435" s="115" t="s">
        <v>36965</v>
      </c>
      <c r="F3435" s="115" t="s">
        <v>36966</v>
      </c>
      <c r="G3435" s="115" t="s">
        <v>36967</v>
      </c>
      <c r="I3435" s="115" t="s">
        <v>16</v>
      </c>
      <c r="J3435" s="115">
        <v>7.13</v>
      </c>
    </row>
    <row r="3436" spans="1:10" hidden="1">
      <c r="A3436" s="115" t="s">
        <v>3704</v>
      </c>
      <c r="B3436" s="115" t="str">
        <f t="shared" si="53"/>
        <v>SOLDA DE TOPO,DESCENDENTE,EM CHAPA DE ACO CHANFRADA DE 3/16" DE ESPESSURA,PARA SERVICO DE ASSENTAMENTO DE TUBULACAO OU PECA DE ACO,UTILIZANDO CONVERSOR MOVIDO A OLEO DIESEL</v>
      </c>
      <c r="C3436" s="115" t="s">
        <v>36968</v>
      </c>
      <c r="D3436" s="115" t="s">
        <v>36969</v>
      </c>
      <c r="E3436" s="115" t="s">
        <v>36970</v>
      </c>
      <c r="I3436" s="115" t="s">
        <v>58</v>
      </c>
      <c r="J3436" s="115">
        <v>95.25</v>
      </c>
    </row>
    <row r="3437" spans="1:10" hidden="1">
      <c r="A3437" s="115" t="s">
        <v>3705</v>
      </c>
      <c r="B3437" s="115" t="str">
        <f t="shared" si="53"/>
        <v>SOLDA DE TOPO,DESCENDENTE,EM CHAPA DE ACO CHANFRADA DE 3/16" DE ESPESSURA,PARA SERVICO DE ASSENTAMENTO DE TUBULACAO OU PECA DE ACO,UTILIZANDO CONVERSOR MOVIDO A OLEO DIESEL</v>
      </c>
      <c r="C3437" s="115" t="s">
        <v>36968</v>
      </c>
      <c r="D3437" s="115" t="s">
        <v>36969</v>
      </c>
      <c r="E3437" s="115" t="s">
        <v>36970</v>
      </c>
      <c r="I3437" s="115" t="s">
        <v>58</v>
      </c>
      <c r="J3437" s="115">
        <v>88.12</v>
      </c>
    </row>
    <row r="3438" spans="1:10" hidden="1">
      <c r="A3438" s="115" t="s">
        <v>3706</v>
      </c>
      <c r="B3438" s="115" t="str">
        <f t="shared" si="53"/>
        <v>SOLDA DE TOPO,DESCENDENTE,EM CHAPA DE ACO CHANFRADA DE 3/16" DE ESPESSURA,PARA SERVICO DE ASSENTAMENTO DE TUBULACAO OU PECA DE ACO,UTILIZANDO MAQUINA DE SOLDA ELETROMOTORIZADA</v>
      </c>
      <c r="C3438" s="115" t="s">
        <v>36968</v>
      </c>
      <c r="D3438" s="115" t="s">
        <v>36969</v>
      </c>
      <c r="E3438" s="115" t="s">
        <v>36971</v>
      </c>
      <c r="I3438" s="115" t="s">
        <v>58</v>
      </c>
      <c r="J3438" s="115">
        <v>90.49</v>
      </c>
    </row>
    <row r="3439" spans="1:10" hidden="1">
      <c r="A3439" s="115" t="s">
        <v>3707</v>
      </c>
      <c r="B3439" s="115" t="str">
        <f t="shared" si="53"/>
        <v>SOLDA DE TOPO,DESCENDENTE,EM CHAPA DE ACO CHANFRADA DE 3/16" DE ESPESSURA,PARA SERVICO DE ASSENTAMENTO DE TUBULACAO OU PECA DE ACO,UTILIZANDO MAQUINA DE SOLDA ELETROMOTORIZADA</v>
      </c>
      <c r="C3439" s="115" t="s">
        <v>36968</v>
      </c>
      <c r="D3439" s="115" t="s">
        <v>36969</v>
      </c>
      <c r="E3439" s="115" t="s">
        <v>36971</v>
      </c>
      <c r="I3439" s="115" t="s">
        <v>58</v>
      </c>
      <c r="J3439" s="115">
        <v>83.71</v>
      </c>
    </row>
    <row r="3440" spans="1:10" hidden="1">
      <c r="A3440" s="115" t="s">
        <v>3708</v>
      </c>
      <c r="B3440" s="115" t="str">
        <f t="shared" si="53"/>
        <v>SOLDA DE TOPO,DESCENDENTE,EM CHAPA DE ACO CHANFRADA DE 1/4"DE ESPESSURA,PARA SERVICO DE ASSENTAMENTO DE TUBULACAO OU PECA DE ACO,UTILIZANDO CONVERSOR MOVIDO A OLEO DIESEL</v>
      </c>
      <c r="C3440" s="115" t="s">
        <v>36972</v>
      </c>
      <c r="D3440" s="115" t="s">
        <v>36973</v>
      </c>
      <c r="E3440" s="115" t="s">
        <v>36974</v>
      </c>
      <c r="I3440" s="115" t="s">
        <v>58</v>
      </c>
      <c r="J3440" s="115">
        <v>119.06</v>
      </c>
    </row>
    <row r="3441" spans="1:10" hidden="1">
      <c r="A3441" s="115" t="s">
        <v>3709</v>
      </c>
      <c r="B3441" s="115" t="str">
        <f t="shared" si="53"/>
        <v>SOLDA DE TOPO,DESCENDENTE,EM CHAPA DE ACO CHANFRADA DE 1/4"DE ESPESSURA,PARA SERVICO DE ASSENTAMENTO DE TUBULACAO OU PECA DE ACO,UTILIZANDO CONVERSOR MOVIDO A OLEO DIESEL</v>
      </c>
      <c r="C3441" s="115" t="s">
        <v>36972</v>
      </c>
      <c r="D3441" s="115" t="s">
        <v>36973</v>
      </c>
      <c r="E3441" s="115" t="s">
        <v>36974</v>
      </c>
      <c r="I3441" s="115" t="s">
        <v>58</v>
      </c>
      <c r="J3441" s="115">
        <v>110.15</v>
      </c>
    </row>
    <row r="3442" spans="1:10" hidden="1">
      <c r="A3442" s="115" t="s">
        <v>3710</v>
      </c>
      <c r="B3442" s="115" t="str">
        <f t="shared" si="53"/>
        <v>SOLDA DE TOPO,DESCENDENTE,EM CHAPA DE ACO CHANFRADA DE 1/4"DE ESPESSURA,PARA SERVICO DE ASSENTAMENTO DE TUBULACAO OU PECA DE ACO,UTILIZANDO MAQUINA DE SOLDA ELETROMOTORIZADA</v>
      </c>
      <c r="C3442" s="115" t="s">
        <v>36972</v>
      </c>
      <c r="D3442" s="115" t="s">
        <v>36973</v>
      </c>
      <c r="E3442" s="115" t="s">
        <v>36975</v>
      </c>
      <c r="I3442" s="115" t="s">
        <v>58</v>
      </c>
      <c r="J3442" s="115">
        <v>113.11</v>
      </c>
    </row>
    <row r="3443" spans="1:10" hidden="1">
      <c r="A3443" s="115" t="s">
        <v>3711</v>
      </c>
      <c r="B3443" s="115" t="str">
        <f t="shared" si="53"/>
        <v>SOLDA DE TOPO,DESCENDENTE,EM CHAPA DE ACO CHANFRADA DE 1/4"DE ESPESSURA,PARA SERVICO DE ASSENTAMENTO DE TUBULACAO OU PECA DE ACO,UTILIZANDO MAQUINA DE SOLDA ELETROMOTORIZADA</v>
      </c>
      <c r="C3443" s="115" t="s">
        <v>36972</v>
      </c>
      <c r="D3443" s="115" t="s">
        <v>36973</v>
      </c>
      <c r="E3443" s="115" t="s">
        <v>36975</v>
      </c>
      <c r="I3443" s="115" t="s">
        <v>58</v>
      </c>
      <c r="J3443" s="115">
        <v>104.64</v>
      </c>
    </row>
    <row r="3444" spans="1:10" hidden="1">
      <c r="A3444" s="115" t="s">
        <v>3712</v>
      </c>
      <c r="B3444" s="115" t="str">
        <f t="shared" si="53"/>
        <v>SOLDA DE TOPO,DESCENDENTE,EM CHAPA DE ACO CHANFRADA DE 5/16" DE ESPESSURA,PARA SERVICO DE ASSENTAMENTO DE TUBULACAO OU PECA DE ACO,UTILIZANDO CONVERSOR MOVIDO A OLEO DIESEL</v>
      </c>
      <c r="C3444" s="115" t="s">
        <v>36976</v>
      </c>
      <c r="D3444" s="115" t="s">
        <v>36969</v>
      </c>
      <c r="E3444" s="115" t="s">
        <v>36970</v>
      </c>
      <c r="I3444" s="115" t="s">
        <v>58</v>
      </c>
      <c r="J3444" s="115">
        <v>160.80000000000001</v>
      </c>
    </row>
    <row r="3445" spans="1:10" hidden="1">
      <c r="A3445" s="115" t="s">
        <v>3713</v>
      </c>
      <c r="B3445" s="115" t="str">
        <f t="shared" si="53"/>
        <v>SOLDA DE TOPO,DESCENDENTE,EM CHAPA DE ACO CHANFRADA DE 5/16" DE ESPESSURA,PARA SERVICO DE ASSENTAMENTO DE TUBULACAO OU PECA DE ACO,UTILIZANDO CONVERSOR MOVIDO A OLEO DIESEL</v>
      </c>
      <c r="C3445" s="115" t="s">
        <v>36976</v>
      </c>
      <c r="D3445" s="115" t="s">
        <v>36969</v>
      </c>
      <c r="E3445" s="115" t="s">
        <v>36970</v>
      </c>
      <c r="I3445" s="115" t="s">
        <v>58</v>
      </c>
      <c r="J3445" s="115">
        <v>148.91</v>
      </c>
    </row>
    <row r="3446" spans="1:10" hidden="1">
      <c r="A3446" s="115" t="s">
        <v>3714</v>
      </c>
      <c r="B3446" s="115" t="str">
        <f t="shared" si="53"/>
        <v>SOLDA DE TOPO,DESCENDENTE,EM CHAPA DE ACO CHANFRADA DE 5/16" DE ESPESSURA,PARA SERVICO DE ASSENTAMENTO DE TUBULACAO OU PECA DE ACO,UTILIZANDO MAQUINA DE SOLDA ELETROMOTORIZADA</v>
      </c>
      <c r="C3446" s="115" t="s">
        <v>36976</v>
      </c>
      <c r="D3446" s="115" t="s">
        <v>36969</v>
      </c>
      <c r="E3446" s="115" t="s">
        <v>36971</v>
      </c>
      <c r="I3446" s="115" t="s">
        <v>58</v>
      </c>
      <c r="J3446" s="115">
        <v>152.76</v>
      </c>
    </row>
    <row r="3447" spans="1:10" hidden="1">
      <c r="A3447" s="115" t="s">
        <v>3715</v>
      </c>
      <c r="B3447" s="115" t="str">
        <f t="shared" si="53"/>
        <v>SOLDA DE TOPO,DESCENDENTE,EM CHAPA DE ACO CHANFRADA DE 5/16" DE ESPESSURA,PARA SERVICO DE ASSENTAMENTO DE TUBULACAO OU PECA DE ACO,UTILIZANDO MAQUINA DE SOLDA ELETROMOTORIZADA</v>
      </c>
      <c r="C3447" s="115" t="s">
        <v>36976</v>
      </c>
      <c r="D3447" s="115" t="s">
        <v>36969</v>
      </c>
      <c r="E3447" s="115" t="s">
        <v>36971</v>
      </c>
      <c r="I3447" s="115" t="s">
        <v>58</v>
      </c>
      <c r="J3447" s="115">
        <v>141.47</v>
      </c>
    </row>
    <row r="3448" spans="1:10" hidden="1">
      <c r="A3448" s="115" t="s">
        <v>3716</v>
      </c>
      <c r="B3448" s="115" t="str">
        <f t="shared" si="53"/>
        <v>SOLDA DE TOPO,DESCENDENTE,EM CHAPA DE ACO CHANFRADA DE 3/8"DE ESPESSURA,PARA SERVICO DE ASSENTAMENTO DE TUBULACAO OU PECA DE ACO,UTILIZANDO CONVERSOR MOVIDO A OLEO DIESEL</v>
      </c>
      <c r="C3448" s="115" t="s">
        <v>36977</v>
      </c>
      <c r="D3448" s="115" t="s">
        <v>36973</v>
      </c>
      <c r="E3448" s="115" t="s">
        <v>36974</v>
      </c>
      <c r="I3448" s="115" t="s">
        <v>58</v>
      </c>
      <c r="J3448" s="115">
        <v>269.67</v>
      </c>
    </row>
    <row r="3449" spans="1:10" hidden="1">
      <c r="A3449" s="115" t="s">
        <v>3717</v>
      </c>
      <c r="B3449" s="115" t="str">
        <f t="shared" si="53"/>
        <v>SOLDA DE TOPO,DESCENDENTE,EM CHAPA DE ACO CHANFRADA DE 3/8"DE ESPESSURA,PARA SERVICO DE ASSENTAMENTO DE TUBULACAO OU PECA DE ACO,UTILIZANDO CONVERSOR MOVIDO A OLEO DIESEL</v>
      </c>
      <c r="C3449" s="115" t="s">
        <v>36977</v>
      </c>
      <c r="D3449" s="115" t="s">
        <v>36973</v>
      </c>
      <c r="E3449" s="115" t="s">
        <v>36974</v>
      </c>
      <c r="I3449" s="115" t="s">
        <v>58</v>
      </c>
      <c r="J3449" s="115">
        <v>248.87</v>
      </c>
    </row>
    <row r="3450" spans="1:10" hidden="1">
      <c r="A3450" s="115" t="s">
        <v>3718</v>
      </c>
      <c r="B3450" s="115" t="str">
        <f t="shared" si="53"/>
        <v>SOLDA DE TOPO,DESCENDENTE,EM CHAPA DE ACO CHANFRADA DE 3/8"DE ESPESSURA,PARA SERVICO DE ASSENTAMENTO DE TUBULACAO OU PECA DE ACO,UTILIZANDO MAQUINA DE SOLDA ELETROMOTORIZADA</v>
      </c>
      <c r="C3450" s="115" t="s">
        <v>36977</v>
      </c>
      <c r="D3450" s="115" t="s">
        <v>36973</v>
      </c>
      <c r="E3450" s="115" t="s">
        <v>36975</v>
      </c>
      <c r="I3450" s="115" t="s">
        <v>58</v>
      </c>
      <c r="J3450" s="115">
        <v>256.19</v>
      </c>
    </row>
    <row r="3451" spans="1:10" hidden="1">
      <c r="A3451" s="115" t="s">
        <v>3719</v>
      </c>
      <c r="B3451" s="115" t="str">
        <f t="shared" si="53"/>
        <v>SOLDA DE TOPO,DESCENDENTE,EM CHAPA DE ACO CHANFRADA DE 3/8"DE ESPESSURA,PARA SERVICO DE ASSENTAMENTO DE TUBULACAO OU PECA DE ACO,UTILIZANDO MAQUINA DE SOLDA ELETROMOTORIZADA</v>
      </c>
      <c r="C3451" s="115" t="s">
        <v>36977</v>
      </c>
      <c r="D3451" s="115" t="s">
        <v>36973</v>
      </c>
      <c r="E3451" s="115" t="s">
        <v>36975</v>
      </c>
      <c r="I3451" s="115" t="s">
        <v>58</v>
      </c>
      <c r="J3451" s="115">
        <v>236.43</v>
      </c>
    </row>
    <row r="3452" spans="1:10" hidden="1">
      <c r="A3452" s="115" t="s">
        <v>3720</v>
      </c>
      <c r="B3452" s="115" t="str">
        <f t="shared" si="53"/>
        <v>SOLDA DE TOPO,DESCENDENTE,EM CHAPA DE ACO CHANFRADA DE 1/2"DE ESPESSURA,PARA SERVICO DE ASSENTAMENTO DE TUBULACAO OU PECA DE ACO,UTILIZANDO CONVERSOR MOVIDO A OLEO DIESEL</v>
      </c>
      <c r="C3452" s="115" t="s">
        <v>36978</v>
      </c>
      <c r="D3452" s="115" t="s">
        <v>36973</v>
      </c>
      <c r="E3452" s="115" t="s">
        <v>36974</v>
      </c>
      <c r="I3452" s="115" t="s">
        <v>58</v>
      </c>
      <c r="J3452" s="115">
        <v>359.53</v>
      </c>
    </row>
    <row r="3453" spans="1:10" hidden="1">
      <c r="A3453" s="115" t="s">
        <v>3721</v>
      </c>
      <c r="B3453" s="115" t="str">
        <f t="shared" si="53"/>
        <v>SOLDA DE TOPO,DESCENDENTE,EM CHAPA DE ACO CHANFRADA DE 1/2"DE ESPESSURA,PARA SERVICO DE ASSENTAMENTO DE TUBULACAO OU PECA DE ACO,UTILIZANDO CONVERSOR MOVIDO A OLEO DIESEL</v>
      </c>
      <c r="C3453" s="115" t="s">
        <v>36978</v>
      </c>
      <c r="D3453" s="115" t="s">
        <v>36973</v>
      </c>
      <c r="E3453" s="115" t="s">
        <v>36974</v>
      </c>
      <c r="I3453" s="115" t="s">
        <v>58</v>
      </c>
      <c r="J3453" s="115">
        <v>331.8</v>
      </c>
    </row>
    <row r="3454" spans="1:10" hidden="1">
      <c r="A3454" s="115" t="s">
        <v>3722</v>
      </c>
      <c r="B3454" s="115" t="str">
        <f t="shared" si="53"/>
        <v>SOLDA DE TOPO,DESCENDENTE,EM CHAPA DE ACO CHANFRADA DE 1/2"DE ESPESSURA,PARA SERVICO DE ASSENTAMENTO DE TUBULACAO OU PECA DE ACO,UTILIZANDO MAQUINA DE SOLDA ELETROMOTORIZADA</v>
      </c>
      <c r="C3454" s="115" t="s">
        <v>36978</v>
      </c>
      <c r="D3454" s="115" t="s">
        <v>36973</v>
      </c>
      <c r="E3454" s="115" t="s">
        <v>36975</v>
      </c>
      <c r="I3454" s="115" t="s">
        <v>58</v>
      </c>
      <c r="J3454" s="115">
        <v>341.55</v>
      </c>
    </row>
    <row r="3455" spans="1:10" hidden="1">
      <c r="A3455" s="115" t="s">
        <v>3723</v>
      </c>
      <c r="B3455" s="115" t="str">
        <f t="shared" si="53"/>
        <v>SOLDA DE TOPO,DESCENDENTE,EM CHAPA DE ACO CHANFRADA DE 1/2"DE ESPESSURA,PARA SERVICO DE ASSENTAMENTO DE TUBULACAO OU PECA DE ACO,UTILIZANDO MAQUINA DE SOLDA ELETROMOTORIZADA</v>
      </c>
      <c r="C3455" s="115" t="s">
        <v>36978</v>
      </c>
      <c r="D3455" s="115" t="s">
        <v>36973</v>
      </c>
      <c r="E3455" s="115" t="s">
        <v>36975</v>
      </c>
      <c r="I3455" s="115" t="s">
        <v>58</v>
      </c>
      <c r="J3455" s="115">
        <v>315.20999999999998</v>
      </c>
    </row>
    <row r="3456" spans="1:10" hidden="1">
      <c r="A3456" s="115" t="s">
        <v>3724</v>
      </c>
      <c r="B3456" s="115" t="str">
        <f t="shared" si="53"/>
        <v>SOLDA DE TOPO,DESCENDENTE,EM CHAPA DE ACO CHANFRADA DE 5/8"DE ESPESSURA,PARA SERVICO DE ASSENTAMENTO DE TUBULACAO OU PECA DE ACO,UTILIZANDO CONVERSOR MOVIDO A OLEO DIESEL</v>
      </c>
      <c r="C3456" s="115" t="s">
        <v>36979</v>
      </c>
      <c r="D3456" s="115" t="s">
        <v>36973</v>
      </c>
      <c r="E3456" s="115" t="s">
        <v>36974</v>
      </c>
      <c r="I3456" s="115" t="s">
        <v>58</v>
      </c>
      <c r="J3456" s="115">
        <v>467.5</v>
      </c>
    </row>
    <row r="3457" spans="1:10" hidden="1">
      <c r="A3457" s="115" t="s">
        <v>3725</v>
      </c>
      <c r="B3457" s="115" t="str">
        <f t="shared" si="53"/>
        <v>SOLDA DE TOPO,DESCENDENTE,EM CHAPA DE ACO CHANFRADA DE 5/8"DE ESPESSURA,PARA SERVICO DE ASSENTAMENTO DE TUBULACAO OU PECA DE ACO,UTILIZANDO CONVERSOR MOVIDO A OLEO DIESEL</v>
      </c>
      <c r="C3457" s="115" t="s">
        <v>36979</v>
      </c>
      <c r="D3457" s="115" t="s">
        <v>36973</v>
      </c>
      <c r="E3457" s="115" t="s">
        <v>36974</v>
      </c>
      <c r="I3457" s="115" t="s">
        <v>58</v>
      </c>
      <c r="J3457" s="115">
        <v>431.45</v>
      </c>
    </row>
    <row r="3458" spans="1:10" hidden="1">
      <c r="A3458" s="115" t="s">
        <v>3726</v>
      </c>
      <c r="B3458" s="115" t="str">
        <f t="shared" si="53"/>
        <v>SOLDA DE TOPO,DESCENDENTE,EM CHAPA DE ACO CHANFRADA DE 5/8"DE ESPESSURA,PARA SERVICO DE ASSENTAMENTO DE TUBULACAO OU PECA DE ACO,UTILIZANDO MAQUINA DE SOLDA ELETROMOTORIZADA</v>
      </c>
      <c r="C3458" s="115" t="s">
        <v>36979</v>
      </c>
      <c r="D3458" s="115" t="s">
        <v>36973</v>
      </c>
      <c r="E3458" s="115" t="s">
        <v>36975</v>
      </c>
      <c r="I3458" s="115" t="s">
        <v>58</v>
      </c>
      <c r="J3458" s="115">
        <v>444.12</v>
      </c>
    </row>
    <row r="3459" spans="1:10" hidden="1">
      <c r="A3459" s="115" t="s">
        <v>3727</v>
      </c>
      <c r="B3459" s="115" t="str">
        <f t="shared" si="53"/>
        <v>SOLDA DE TOPO,DESCENDENTE,EM CHAPA DE ACO CHANFRADA DE 5/8"DE ESPESSURA,PARA SERVICO DE ASSENTAMENTO DE TUBULACAO OU PECA DE ACO,UTILIZANDO MAQUINA DE SOLDA ELETROMOTORIZADA</v>
      </c>
      <c r="C3459" s="115" t="s">
        <v>36979</v>
      </c>
      <c r="D3459" s="115" t="s">
        <v>36973</v>
      </c>
      <c r="E3459" s="115" t="s">
        <v>36975</v>
      </c>
      <c r="I3459" s="115" t="s">
        <v>58</v>
      </c>
      <c r="J3459" s="115">
        <v>409.88</v>
      </c>
    </row>
    <row r="3460" spans="1:10" hidden="1">
      <c r="A3460" s="115" t="s">
        <v>3728</v>
      </c>
      <c r="B3460" s="115" t="str">
        <f t="shared" si="53"/>
        <v>SOLDA DE TOPO,DESCENDENTE,EM CHAPA ACO CHANFRADA A 30°,DE 1/4" DE ESPESSURA,UTILIZANDO CONVERSOR ELETROMOTORIZADO,E ADMITINDO UM TEMPO PRODUTIVO DE 75%</v>
      </c>
      <c r="C3460" s="115" t="s">
        <v>36980</v>
      </c>
      <c r="D3460" s="115" t="s">
        <v>36981</v>
      </c>
      <c r="E3460" s="115" t="s">
        <v>36982</v>
      </c>
      <c r="I3460" s="115" t="s">
        <v>58</v>
      </c>
      <c r="J3460" s="115">
        <v>37.61</v>
      </c>
    </row>
    <row r="3461" spans="1:10" hidden="1">
      <c r="A3461" s="115" t="s">
        <v>3729</v>
      </c>
      <c r="B3461" s="115" t="str">
        <f t="shared" ref="B3461:B3524" si="54">C3461&amp;D3461&amp;E3461&amp;F3461&amp;G3461&amp;H3461</f>
        <v>SOLDA DE TOPO,DESCENDENTE,EM CHAPA ACO CHANFRADA A 30°,DE 1/4" DE ESPESSURA,UTILIZANDO CONVERSOR ELETROMOTORIZADO,E ADMITINDO UM TEMPO PRODUTIVO DE 75%</v>
      </c>
      <c r="C3461" s="115" t="s">
        <v>36980</v>
      </c>
      <c r="D3461" s="115" t="s">
        <v>36981</v>
      </c>
      <c r="E3461" s="115" t="s">
        <v>36982</v>
      </c>
      <c r="I3461" s="115" t="s">
        <v>58</v>
      </c>
      <c r="J3461" s="115">
        <v>35.770000000000003</v>
      </c>
    </row>
    <row r="3462" spans="1:10" hidden="1">
      <c r="A3462" s="115" t="s">
        <v>3730</v>
      </c>
      <c r="B3462" s="115" t="str">
        <f t="shared" si="54"/>
        <v>SOLDA DE TOPO,DESCENDENTE,EM CHAPA DE ACO CHANFRADA A 30°,DE 1/4" DE ESPESSURA,UTILIZANDO MAQUINA DE SOLDA A OLEO DIESEL</v>
      </c>
      <c r="C3462" s="115" t="s">
        <v>36983</v>
      </c>
      <c r="D3462" s="115" t="s">
        <v>36984</v>
      </c>
      <c r="I3462" s="115" t="s">
        <v>58</v>
      </c>
      <c r="J3462" s="115">
        <v>43.25</v>
      </c>
    </row>
    <row r="3463" spans="1:10" hidden="1">
      <c r="A3463" s="115" t="s">
        <v>3731</v>
      </c>
      <c r="B3463" s="115" t="str">
        <f t="shared" si="54"/>
        <v>SOLDA DE TOPO,DESCENDENTE,EM CHAPA DE ACO CHANFRADA A 30°,DE 1/4" DE ESPESSURA,UTILIZANDO MAQUINA DE SOLDA A OLEO DIESEL</v>
      </c>
      <c r="C3463" s="115" t="s">
        <v>36983</v>
      </c>
      <c r="D3463" s="115" t="s">
        <v>36984</v>
      </c>
      <c r="I3463" s="115" t="s">
        <v>58</v>
      </c>
      <c r="J3463" s="115">
        <v>41.13</v>
      </c>
    </row>
    <row r="3464" spans="1:10" hidden="1">
      <c r="A3464" s="115" t="s">
        <v>3732</v>
      </c>
      <c r="B3464" s="115" t="str">
        <f t="shared" si="54"/>
        <v>SOLDA DE TOPO,DESCENDENTE,EM CHAPA DE ACO CHANFRADA A 30°,DE 5/16" DE ESPESSURA,UTILIZANDO CONVERSOR ELETROMOTORIZADO,EADMITINDO UM TEMPO PRODUTIVO DE 75%</v>
      </c>
      <c r="C3464" s="115" t="s">
        <v>36983</v>
      </c>
      <c r="D3464" s="115" t="s">
        <v>36985</v>
      </c>
      <c r="E3464" s="115" t="s">
        <v>36986</v>
      </c>
      <c r="I3464" s="115" t="s">
        <v>58</v>
      </c>
      <c r="J3464" s="115">
        <v>50.52</v>
      </c>
    </row>
    <row r="3465" spans="1:10" hidden="1">
      <c r="A3465" s="115" t="s">
        <v>3733</v>
      </c>
      <c r="B3465" s="115" t="str">
        <f t="shared" si="54"/>
        <v>SOLDA DE TOPO,DESCENDENTE,EM CHAPA DE ACO CHANFRADA A 30°,DE 5/16" DE ESPESSURA,UTILIZANDO CONVERSOR ELETROMOTORIZADO,EADMITINDO UM TEMPO PRODUTIVO DE 75%</v>
      </c>
      <c r="C3465" s="115" t="s">
        <v>36983</v>
      </c>
      <c r="D3465" s="115" t="s">
        <v>36985</v>
      </c>
      <c r="E3465" s="115" t="s">
        <v>36986</v>
      </c>
      <c r="I3465" s="115" t="s">
        <v>58</v>
      </c>
      <c r="J3465" s="115">
        <v>48.16</v>
      </c>
    </row>
    <row r="3466" spans="1:10" hidden="1">
      <c r="A3466" s="115" t="s">
        <v>3734</v>
      </c>
      <c r="B3466" s="115" t="str">
        <f t="shared" si="54"/>
        <v>SOLDA DE TOPO,DESCENDENTE,EM CHAPA DE ACO CHANFRADA A 30°,DE 5/16" DE ESPESSURA,UTILIZANDO MAQUINA DE SOLDA A OLEO DIESEL</v>
      </c>
      <c r="C3466" s="115" t="s">
        <v>36983</v>
      </c>
      <c r="D3466" s="115" t="s">
        <v>36987</v>
      </c>
      <c r="E3466" s="115" t="s">
        <v>1018</v>
      </c>
      <c r="I3466" s="115" t="s">
        <v>58</v>
      </c>
      <c r="J3466" s="115">
        <v>58.1</v>
      </c>
    </row>
    <row r="3467" spans="1:10" hidden="1">
      <c r="A3467" s="115" t="s">
        <v>3735</v>
      </c>
      <c r="B3467" s="115" t="str">
        <f t="shared" si="54"/>
        <v>SOLDA DE TOPO,DESCENDENTE,EM CHAPA DE ACO CHANFRADA A 30°,DE 5/16" DE ESPESSURA,UTILIZANDO MAQUINA DE SOLDA A OLEO DIESEL</v>
      </c>
      <c r="C3467" s="115" t="s">
        <v>36983</v>
      </c>
      <c r="D3467" s="115" t="s">
        <v>36987</v>
      </c>
      <c r="E3467" s="115" t="s">
        <v>1018</v>
      </c>
      <c r="I3467" s="115" t="s">
        <v>58</v>
      </c>
      <c r="J3467" s="115">
        <v>55.39</v>
      </c>
    </row>
    <row r="3468" spans="1:10" hidden="1">
      <c r="A3468" s="115" t="s">
        <v>3736</v>
      </c>
      <c r="B3468" s="115" t="str">
        <f t="shared" si="54"/>
        <v>SOLDA DE TOPO,DESCENDENTE,EM CHAPA DE ACO CHANFRADA A 30°,DE 3/8" DE ESPESSURA,UTILIZANDO CONVERSOR ELETROMOTORIZADO,E ADMITINDO UM TEMPO PRODUTIVO DE 75%</v>
      </c>
      <c r="C3468" s="115" t="s">
        <v>36983</v>
      </c>
      <c r="D3468" s="115" t="s">
        <v>36988</v>
      </c>
      <c r="E3468" s="115" t="s">
        <v>36989</v>
      </c>
      <c r="I3468" s="115" t="s">
        <v>58</v>
      </c>
      <c r="J3468" s="115">
        <v>79.67</v>
      </c>
    </row>
    <row r="3469" spans="1:10" hidden="1">
      <c r="A3469" s="115" t="s">
        <v>3737</v>
      </c>
      <c r="B3469" s="115" t="str">
        <f t="shared" si="54"/>
        <v>SOLDA DE TOPO,DESCENDENTE,EM CHAPA DE ACO CHANFRADA A 30°,DE 3/8" DE ESPESSURA,UTILIZANDO CONVERSOR ELETROMOTORIZADO,E ADMITINDO UM TEMPO PRODUTIVO DE 75%</v>
      </c>
      <c r="C3469" s="115" t="s">
        <v>36983</v>
      </c>
      <c r="D3469" s="115" t="s">
        <v>36988</v>
      </c>
      <c r="E3469" s="115" t="s">
        <v>36989</v>
      </c>
      <c r="I3469" s="115" t="s">
        <v>58</v>
      </c>
      <c r="J3469" s="115">
        <v>75.11</v>
      </c>
    </row>
    <row r="3470" spans="1:10" hidden="1">
      <c r="A3470" s="115" t="s">
        <v>3738</v>
      </c>
      <c r="B3470" s="115" t="str">
        <f t="shared" si="54"/>
        <v>SOLDA DE TOPO,DESCENDENTE,EM CHAPA DE ACO CHANFRADA A 30°,DE 3/8" DE ESPESSURA,UTILIZANDO MAQUINA DE SOLDA A OLEO DIESEL</v>
      </c>
      <c r="C3470" s="115" t="s">
        <v>36983</v>
      </c>
      <c r="D3470" s="115" t="s">
        <v>36990</v>
      </c>
      <c r="I3470" s="115" t="s">
        <v>58</v>
      </c>
      <c r="J3470" s="115">
        <v>91.62</v>
      </c>
    </row>
    <row r="3471" spans="1:10" hidden="1">
      <c r="A3471" s="115" t="s">
        <v>3739</v>
      </c>
      <c r="B3471" s="115" t="str">
        <f t="shared" si="54"/>
        <v>SOLDA DE TOPO,DESCENDENTE,EM CHAPA DE ACO CHANFRADA A 30°,DE 3/8" DE ESPESSURA,UTILIZANDO MAQUINA DE SOLDA A OLEO DIESEL</v>
      </c>
      <c r="C3471" s="115" t="s">
        <v>36983</v>
      </c>
      <c r="D3471" s="115" t="s">
        <v>36990</v>
      </c>
      <c r="I3471" s="115" t="s">
        <v>58</v>
      </c>
      <c r="J3471" s="115">
        <v>86.38</v>
      </c>
    </row>
    <row r="3472" spans="1:10" hidden="1">
      <c r="A3472" s="115" t="s">
        <v>3740</v>
      </c>
      <c r="B3472" s="115" t="str">
        <f t="shared" si="54"/>
        <v>SOLDA DE TOPO,DESCENDENTE,EM CHAPA DE ACO CHANFRADA A 30°,DE 1/2" DE ESPESSURA,UTILIZANDO CONVERSOR ELETROMOTORIZADO,E ADMITINDO UM TEMPO PRODUTIVO DE 75%</v>
      </c>
      <c r="C3472" s="115" t="s">
        <v>36983</v>
      </c>
      <c r="D3472" s="115" t="s">
        <v>36991</v>
      </c>
      <c r="E3472" s="115" t="s">
        <v>36989</v>
      </c>
      <c r="I3472" s="115" t="s">
        <v>58</v>
      </c>
      <c r="J3472" s="115">
        <v>146.93</v>
      </c>
    </row>
    <row r="3473" spans="1:10" hidden="1">
      <c r="A3473" s="115" t="s">
        <v>3741</v>
      </c>
      <c r="B3473" s="115" t="str">
        <f t="shared" si="54"/>
        <v>SOLDA DE TOPO,DESCENDENTE,EM CHAPA DE ACO CHANFRADA A 30°,DE 1/2" DE ESPESSURA,UTILIZANDO CONVERSOR ELETROMOTORIZADO,E ADMITINDO UM TEMPO PRODUTIVO DE 75%</v>
      </c>
      <c r="C3473" s="115" t="s">
        <v>36983</v>
      </c>
      <c r="D3473" s="115" t="s">
        <v>36991</v>
      </c>
      <c r="E3473" s="115" t="s">
        <v>36989</v>
      </c>
      <c r="I3473" s="115" t="s">
        <v>58</v>
      </c>
      <c r="J3473" s="115">
        <v>137.38</v>
      </c>
    </row>
    <row r="3474" spans="1:10" hidden="1">
      <c r="A3474" s="115" t="s">
        <v>3742</v>
      </c>
      <c r="B3474" s="115" t="str">
        <f t="shared" si="54"/>
        <v>SOLDA DE TOPO,DESCENDENTE,EM CHAPA DE ACO CHANFRADA A 30°,DE 1/2" DE ESPESSURA,UTILIZANDO MAQUINA DE SOLDA A OLEO DIESEL</v>
      </c>
      <c r="C3474" s="115" t="s">
        <v>36983</v>
      </c>
      <c r="D3474" s="115" t="s">
        <v>36992</v>
      </c>
      <c r="I3474" s="115" t="s">
        <v>58</v>
      </c>
      <c r="J3474" s="115">
        <v>168.97</v>
      </c>
    </row>
    <row r="3475" spans="1:10" hidden="1">
      <c r="A3475" s="115" t="s">
        <v>3743</v>
      </c>
      <c r="B3475" s="115" t="str">
        <f t="shared" si="54"/>
        <v>SOLDA DE TOPO,DESCENDENTE,EM CHAPA DE ACO CHANFRADA A 30°,DE 1/2" DE ESPESSURA,UTILIZANDO MAQUINA DE SOLDA A OLEO DIESEL</v>
      </c>
      <c r="C3475" s="115" t="s">
        <v>36983</v>
      </c>
      <c r="D3475" s="115" t="s">
        <v>36992</v>
      </c>
      <c r="I3475" s="115" t="s">
        <v>58</v>
      </c>
      <c r="J3475" s="115">
        <v>157.99</v>
      </c>
    </row>
    <row r="3476" spans="1:10" hidden="1">
      <c r="A3476" s="115" t="s">
        <v>3744</v>
      </c>
      <c r="B3476" s="115" t="str">
        <f t="shared" si="54"/>
        <v>SOLDA DE TOPO EM VERGALHOES DE ACO,COM DIAMETRO DE 1/4"</v>
      </c>
      <c r="C3476" s="115" t="s">
        <v>3745</v>
      </c>
      <c r="I3476" s="115" t="s">
        <v>6</v>
      </c>
      <c r="J3476" s="115">
        <v>5.98</v>
      </c>
    </row>
    <row r="3477" spans="1:10" hidden="1">
      <c r="A3477" s="115" t="s">
        <v>3746</v>
      </c>
      <c r="B3477" s="115" t="str">
        <f t="shared" si="54"/>
        <v>SOLDA DE TOPO EM VERGALHOES DE ACO,COM DIAMETRO DE 1/4"</v>
      </c>
      <c r="C3477" s="115" t="s">
        <v>3745</v>
      </c>
      <c r="I3477" s="115" t="s">
        <v>6</v>
      </c>
      <c r="J3477" s="115">
        <v>5.62</v>
      </c>
    </row>
    <row r="3478" spans="1:10" hidden="1">
      <c r="A3478" s="115" t="s">
        <v>3747</v>
      </c>
      <c r="B3478" s="115" t="str">
        <f t="shared" si="54"/>
        <v>SOLDA DE TOPO EM VERGALHOES DE ACO,COM DIAMETRO DE 3/8"</v>
      </c>
      <c r="C3478" s="115" t="s">
        <v>3748</v>
      </c>
      <c r="I3478" s="115" t="s">
        <v>6</v>
      </c>
      <c r="J3478" s="115">
        <v>6.63</v>
      </c>
    </row>
    <row r="3479" spans="1:10" hidden="1">
      <c r="A3479" s="115" t="s">
        <v>3749</v>
      </c>
      <c r="B3479" s="115" t="str">
        <f t="shared" si="54"/>
        <v>SOLDA DE TOPO EM VERGALHOES DE ACO,COM DIAMETRO DE 3/8"</v>
      </c>
      <c r="C3479" s="115" t="s">
        <v>3748</v>
      </c>
      <c r="I3479" s="115" t="s">
        <v>6</v>
      </c>
      <c r="J3479" s="115">
        <v>6.25</v>
      </c>
    </row>
    <row r="3480" spans="1:10" hidden="1">
      <c r="A3480" s="115" t="s">
        <v>3750</v>
      </c>
      <c r="B3480" s="115" t="str">
        <f t="shared" si="54"/>
        <v>SOLDA DE TOPO EM VERGALHOES DE ACO,COM DIAMETRO DE 1/2"</v>
      </c>
      <c r="C3480" s="115" t="s">
        <v>3751</v>
      </c>
      <c r="I3480" s="115" t="s">
        <v>6</v>
      </c>
      <c r="J3480" s="115">
        <v>7.24</v>
      </c>
    </row>
    <row r="3481" spans="1:10" hidden="1">
      <c r="A3481" s="115" t="s">
        <v>3752</v>
      </c>
      <c r="B3481" s="115" t="str">
        <f t="shared" si="54"/>
        <v>SOLDA DE TOPO EM VERGALHOES DE ACO,COM DIAMETRO DE 1/2"</v>
      </c>
      <c r="C3481" s="115" t="s">
        <v>3751</v>
      </c>
      <c r="I3481" s="115" t="s">
        <v>6</v>
      </c>
      <c r="J3481" s="115">
        <v>6.83</v>
      </c>
    </row>
    <row r="3482" spans="1:10" hidden="1">
      <c r="A3482" s="115" t="s">
        <v>3753</v>
      </c>
      <c r="B3482" s="115" t="str">
        <f t="shared" si="54"/>
        <v>SOLDA DE TOPO EM VERGALHOES DE ACO,COM DIAMETRO DE 5/8"</v>
      </c>
      <c r="C3482" s="115" t="s">
        <v>3754</v>
      </c>
      <c r="I3482" s="115" t="s">
        <v>6</v>
      </c>
      <c r="J3482" s="115">
        <v>8.4499999999999993</v>
      </c>
    </row>
    <row r="3483" spans="1:10" hidden="1">
      <c r="A3483" s="115" t="s">
        <v>3755</v>
      </c>
      <c r="B3483" s="115" t="str">
        <f t="shared" si="54"/>
        <v>SOLDA DE TOPO EM VERGALHOES DE ACO,COM DIAMETRO DE 5/8"</v>
      </c>
      <c r="C3483" s="115" t="s">
        <v>3754</v>
      </c>
      <c r="I3483" s="115" t="s">
        <v>6</v>
      </c>
      <c r="J3483" s="115">
        <v>7.98</v>
      </c>
    </row>
    <row r="3484" spans="1:10" hidden="1">
      <c r="A3484" s="115" t="s">
        <v>3756</v>
      </c>
      <c r="B3484" s="115" t="str">
        <f t="shared" si="54"/>
        <v>SOLDA DE TOPO EM VERGALHOES DE ACO,COM DIAMETRO DE 1"</v>
      </c>
      <c r="C3484" s="115" t="s">
        <v>3757</v>
      </c>
      <c r="I3484" s="115" t="s">
        <v>6</v>
      </c>
      <c r="J3484" s="115">
        <v>10.82</v>
      </c>
    </row>
    <row r="3485" spans="1:10" hidden="1">
      <c r="A3485" s="115" t="s">
        <v>3758</v>
      </c>
      <c r="B3485" s="115" t="str">
        <f t="shared" si="54"/>
        <v>SOLDA DE TOPO EM VERGALHOES DE ACO,COM DIAMETRO DE 1"</v>
      </c>
      <c r="C3485" s="115" t="s">
        <v>3757</v>
      </c>
      <c r="I3485" s="115" t="s">
        <v>6</v>
      </c>
      <c r="J3485" s="115">
        <v>10.27</v>
      </c>
    </row>
    <row r="3486" spans="1:10" hidden="1">
      <c r="A3486" s="115" t="s">
        <v>3759</v>
      </c>
      <c r="B3486" s="115" t="str">
        <f t="shared" si="54"/>
        <v>CORTE COM MACARICO MANUAL DE OXIACETILENO,EM CHAPA DE ACO NA ESPESSURA DE 1/4"</v>
      </c>
      <c r="C3486" s="115" t="s">
        <v>36993</v>
      </c>
      <c r="D3486" s="115" t="s">
        <v>36994</v>
      </c>
      <c r="I3486" s="115" t="s">
        <v>58</v>
      </c>
      <c r="J3486" s="115">
        <v>4.38</v>
      </c>
    </row>
    <row r="3487" spans="1:10" hidden="1">
      <c r="A3487" s="115" t="s">
        <v>3760</v>
      </c>
      <c r="B3487" s="115" t="str">
        <f t="shared" si="54"/>
        <v>CORTE COM MACARICO MANUAL DE OXIACETILENO,EM CHAPA DE ACO NA ESPESSURA DE 1/4"</v>
      </c>
      <c r="C3487" s="115" t="s">
        <v>36993</v>
      </c>
      <c r="D3487" s="115" t="s">
        <v>36994</v>
      </c>
      <c r="I3487" s="115" t="s">
        <v>58</v>
      </c>
      <c r="J3487" s="115">
        <v>3.94</v>
      </c>
    </row>
    <row r="3488" spans="1:10" hidden="1">
      <c r="A3488" s="115" t="s">
        <v>3761</v>
      </c>
      <c r="B3488" s="115" t="str">
        <f t="shared" si="54"/>
        <v>CORTE COM MACARICO MANUAL DE OXIACETILENO,EM CHAPA DE ACO NA ESPESSURA DE 5/16"</v>
      </c>
      <c r="C3488" s="115" t="s">
        <v>36993</v>
      </c>
      <c r="D3488" s="115" t="s">
        <v>36995</v>
      </c>
      <c r="I3488" s="115" t="s">
        <v>58</v>
      </c>
      <c r="J3488" s="115">
        <v>5.36</v>
      </c>
    </row>
    <row r="3489" spans="1:10" hidden="1">
      <c r="A3489" s="115" t="s">
        <v>3762</v>
      </c>
      <c r="B3489" s="115" t="str">
        <f t="shared" si="54"/>
        <v>CORTE COM MACARICO MANUAL DE OXIACETILENO,EM CHAPA DE ACO NA ESPESSURA DE 5/16"</v>
      </c>
      <c r="C3489" s="115" t="s">
        <v>36993</v>
      </c>
      <c r="D3489" s="115" t="s">
        <v>36995</v>
      </c>
      <c r="I3489" s="115" t="s">
        <v>58</v>
      </c>
      <c r="J3489" s="115">
        <v>4.84</v>
      </c>
    </row>
    <row r="3490" spans="1:10" hidden="1">
      <c r="A3490" s="115" t="s">
        <v>3763</v>
      </c>
      <c r="B3490" s="115" t="str">
        <f t="shared" si="54"/>
        <v>CORTE COM MACARICO MANUAL DE OXIACETILENO,EM CHAPA DE ACO NA ESPESSURA DE 3/8"</v>
      </c>
      <c r="C3490" s="115" t="s">
        <v>36993</v>
      </c>
      <c r="D3490" s="115" t="s">
        <v>36996</v>
      </c>
      <c r="I3490" s="115" t="s">
        <v>58</v>
      </c>
      <c r="J3490" s="115">
        <v>6.96</v>
      </c>
    </row>
    <row r="3491" spans="1:10" hidden="1">
      <c r="A3491" s="115" t="s">
        <v>3764</v>
      </c>
      <c r="B3491" s="115" t="str">
        <f t="shared" si="54"/>
        <v>CORTE COM MACARICO MANUAL DE OXIACETILENO,EM CHAPA DE ACO NA ESPESSURA DE 3/8"</v>
      </c>
      <c r="C3491" s="115" t="s">
        <v>36993</v>
      </c>
      <c r="D3491" s="115" t="s">
        <v>36996</v>
      </c>
      <c r="I3491" s="115" t="s">
        <v>58</v>
      </c>
      <c r="J3491" s="115">
        <v>6.31</v>
      </c>
    </row>
    <row r="3492" spans="1:10" hidden="1">
      <c r="A3492" s="115" t="s">
        <v>3765</v>
      </c>
      <c r="B3492" s="115" t="str">
        <f t="shared" si="54"/>
        <v>CORTE COM MACARICO MANUAL DE OXIACETILENO,EM CHAPA DE ACO NA ESPESSURA DE 1/2"</v>
      </c>
      <c r="C3492" s="115" t="s">
        <v>36993</v>
      </c>
      <c r="D3492" s="115" t="s">
        <v>36997</v>
      </c>
      <c r="I3492" s="115" t="s">
        <v>58</v>
      </c>
      <c r="J3492" s="115">
        <v>8.7100000000000009</v>
      </c>
    </row>
    <row r="3493" spans="1:10" hidden="1">
      <c r="A3493" s="115" t="s">
        <v>3766</v>
      </c>
      <c r="B3493" s="115" t="str">
        <f t="shared" si="54"/>
        <v>CORTE COM MACARICO MANUAL DE OXIACETILENO,EM CHAPA DE ACO NA ESPESSURA DE 1/2"</v>
      </c>
      <c r="C3493" s="115" t="s">
        <v>36993</v>
      </c>
      <c r="D3493" s="115" t="s">
        <v>36997</v>
      </c>
      <c r="I3493" s="115" t="s">
        <v>58</v>
      </c>
      <c r="J3493" s="115">
        <v>7.93</v>
      </c>
    </row>
    <row r="3494" spans="1:10" hidden="1">
      <c r="A3494" s="115" t="s">
        <v>3767</v>
      </c>
      <c r="B3494" s="115" t="str">
        <f t="shared" si="54"/>
        <v>SOLDA DE TOPO,EM TUBOS DE ACO GALVANIZADO NO DIAMETRO DE 1/2",UTILIZANDO CONVERSOR ELETRICO,INCLUSIVE CORTE E/OU CHANFRO DAS EXTREMIDADES</v>
      </c>
      <c r="C3494" s="115" t="s">
        <v>36998</v>
      </c>
      <c r="D3494" s="115" t="s">
        <v>36999</v>
      </c>
      <c r="E3494" s="115" t="s">
        <v>37000</v>
      </c>
      <c r="I3494" s="115" t="s">
        <v>33837</v>
      </c>
      <c r="J3494" s="115">
        <v>6.62</v>
      </c>
    </row>
    <row r="3495" spans="1:10" hidden="1">
      <c r="A3495" s="115" t="s">
        <v>3768</v>
      </c>
      <c r="B3495" s="115" t="str">
        <f t="shared" si="54"/>
        <v>SOLDA DE TOPO,EM TUBOS DE ACO GALVANIZADO NO DIAMETRO DE 1/2",UTILIZANDO CONVERSOR ELETRICO,INCLUSIVE CORTE E/OU CHANFRO DAS EXTREMIDADES</v>
      </c>
      <c r="C3495" s="115" t="s">
        <v>36998</v>
      </c>
      <c r="D3495" s="115" t="s">
        <v>36999</v>
      </c>
      <c r="E3495" s="115" t="s">
        <v>37000</v>
      </c>
      <c r="I3495" s="115" t="s">
        <v>33837</v>
      </c>
      <c r="J3495" s="115">
        <v>5.91</v>
      </c>
    </row>
    <row r="3496" spans="1:10" hidden="1">
      <c r="A3496" s="115" t="s">
        <v>3769</v>
      </c>
      <c r="B3496" s="115" t="str">
        <f t="shared" si="54"/>
        <v>SOLDA DE TOPO,EM TUBOS DE ACO GALVANIZADO NO DIAMETRO DE 3/4",UTILIZANDO CONVERSOR ELETRICO,INCLUSIVE CORTE E/OU CHANFRO DAS EXTREMIDADES</v>
      </c>
      <c r="C3496" s="115" t="s">
        <v>37001</v>
      </c>
      <c r="D3496" s="115" t="s">
        <v>36999</v>
      </c>
      <c r="E3496" s="115" t="s">
        <v>37000</v>
      </c>
      <c r="I3496" s="115" t="s">
        <v>6</v>
      </c>
      <c r="J3496" s="115">
        <v>8.59</v>
      </c>
    </row>
    <row r="3497" spans="1:10" hidden="1">
      <c r="A3497" s="115" t="s">
        <v>3770</v>
      </c>
      <c r="B3497" s="115" t="str">
        <f t="shared" si="54"/>
        <v>SOLDA DE TOPO,EM TUBOS DE ACO GALVANIZADO NO DIAMETRO DE 3/4",UTILIZANDO CONVERSOR ELETRICO,INCLUSIVE CORTE E/OU CHANFRO DAS EXTREMIDADES</v>
      </c>
      <c r="C3497" s="115" t="s">
        <v>37001</v>
      </c>
      <c r="D3497" s="115" t="s">
        <v>36999</v>
      </c>
      <c r="E3497" s="115" t="s">
        <v>37000</v>
      </c>
      <c r="I3497" s="115" t="s">
        <v>6</v>
      </c>
      <c r="J3497" s="115">
        <v>7.67</v>
      </c>
    </row>
    <row r="3498" spans="1:10" hidden="1">
      <c r="A3498" s="115" t="s">
        <v>3771</v>
      </c>
      <c r="B3498" s="115" t="str">
        <f t="shared" si="54"/>
        <v>SOLDA DE TOPO,EM TUBOS DE ACO GALVANIZADO NO DIAMETRO DE 1",UTILIZANDO CONVERSOR ELETRICO,INCLUSIVE CORTE E/OU CHANFRO DAS EXTREMIDADES</v>
      </c>
      <c r="C3498" s="115" t="s">
        <v>37002</v>
      </c>
      <c r="D3498" s="115" t="s">
        <v>37003</v>
      </c>
      <c r="E3498" s="115" t="s">
        <v>37004</v>
      </c>
      <c r="I3498" s="115" t="s">
        <v>6</v>
      </c>
      <c r="J3498" s="115">
        <v>13.32</v>
      </c>
    </row>
    <row r="3499" spans="1:10" hidden="1">
      <c r="A3499" s="115" t="s">
        <v>3772</v>
      </c>
      <c r="B3499" s="115" t="str">
        <f t="shared" si="54"/>
        <v>SOLDA DE TOPO,EM TUBOS DE ACO GALVANIZADO NO DIAMETRO DE 1",UTILIZANDO CONVERSOR ELETRICO,INCLUSIVE CORTE E/OU CHANFRO DAS EXTREMIDADES</v>
      </c>
      <c r="C3499" s="115" t="s">
        <v>37002</v>
      </c>
      <c r="D3499" s="115" t="s">
        <v>37003</v>
      </c>
      <c r="E3499" s="115" t="s">
        <v>37004</v>
      </c>
      <c r="I3499" s="115" t="s">
        <v>6</v>
      </c>
      <c r="J3499" s="115">
        <v>11.88</v>
      </c>
    </row>
    <row r="3500" spans="1:10" hidden="1">
      <c r="A3500" s="115" t="s">
        <v>3773</v>
      </c>
      <c r="B3500" s="115" t="str">
        <f t="shared" si="54"/>
        <v>SOLDA DE TOPO,EM TUBOS DE ACO GALVANIZADO NO DIAMETRO DE 1.1/4",UTILIZANDO CONVERSOR ELETRICO,INCLUSIVE CORTE E/OU CHANFRO DAS EXTREMIDADES</v>
      </c>
      <c r="C3500" s="115" t="s">
        <v>37005</v>
      </c>
      <c r="D3500" s="115" t="s">
        <v>37006</v>
      </c>
      <c r="E3500" s="115" t="s">
        <v>37007</v>
      </c>
      <c r="I3500" s="115" t="s">
        <v>6</v>
      </c>
      <c r="J3500" s="115">
        <v>18.52</v>
      </c>
    </row>
    <row r="3501" spans="1:10" hidden="1">
      <c r="A3501" s="115" t="s">
        <v>3774</v>
      </c>
      <c r="B3501" s="115" t="str">
        <f t="shared" si="54"/>
        <v>SOLDA DE TOPO,EM TUBOS DE ACO GALVANIZADO NO DIAMETRO DE 1.1/4",UTILIZANDO CONVERSOR ELETRICO,INCLUSIVE CORTE E/OU CHANFRO DAS EXTREMIDADES</v>
      </c>
      <c r="C3501" s="115" t="s">
        <v>37005</v>
      </c>
      <c r="D3501" s="115" t="s">
        <v>37006</v>
      </c>
      <c r="E3501" s="115" t="s">
        <v>37007</v>
      </c>
      <c r="I3501" s="115" t="s">
        <v>6</v>
      </c>
      <c r="J3501" s="115">
        <v>16.5</v>
      </c>
    </row>
    <row r="3502" spans="1:10" hidden="1">
      <c r="A3502" s="115" t="s">
        <v>3775</v>
      </c>
      <c r="B3502" s="115" t="str">
        <f t="shared" si="54"/>
        <v>SOLDO DO TOPO,EM TUBOS DE ACO GALVANIZADO NO DIAMETRO DE 1.1/2",UTILIZANDO CONVERSOR ELETRICO,INCLUSIVE CORTE E/OU CHANFRO DAS EXTREMIDADES</v>
      </c>
      <c r="C3502" s="115" t="s">
        <v>37008</v>
      </c>
      <c r="D3502" s="115" t="s">
        <v>37009</v>
      </c>
      <c r="E3502" s="115" t="s">
        <v>37007</v>
      </c>
      <c r="I3502" s="115" t="s">
        <v>6</v>
      </c>
      <c r="J3502" s="115">
        <v>21.7</v>
      </c>
    </row>
    <row r="3503" spans="1:10" hidden="1">
      <c r="A3503" s="115" t="s">
        <v>3776</v>
      </c>
      <c r="B3503" s="115" t="str">
        <f t="shared" si="54"/>
        <v>SOLDO DO TOPO,EM TUBOS DE ACO GALVANIZADO NO DIAMETRO DE 1.1/2",UTILIZANDO CONVERSOR ELETRICO,INCLUSIVE CORTE E/OU CHANFRO DAS EXTREMIDADES</v>
      </c>
      <c r="C3503" s="115" t="s">
        <v>37008</v>
      </c>
      <c r="D3503" s="115" t="s">
        <v>37009</v>
      </c>
      <c r="E3503" s="115" t="s">
        <v>37007</v>
      </c>
      <c r="I3503" s="115" t="s">
        <v>6</v>
      </c>
      <c r="J3503" s="115">
        <v>19.41</v>
      </c>
    </row>
    <row r="3504" spans="1:10" hidden="1">
      <c r="A3504" s="115" t="s">
        <v>3777</v>
      </c>
      <c r="B3504" s="115" t="str">
        <f t="shared" si="54"/>
        <v>SOLDA DE TOPO,EM TUBOS DE ACO GALVANIZADO NO DIAMETRO DE 2",UTILIZANDO CONVERSOR ELETRICO,INCLUSIVE CORTE E/OU CHANFRO DAS EXTREMIDADES</v>
      </c>
      <c r="C3504" s="115" t="s">
        <v>37010</v>
      </c>
      <c r="D3504" s="115" t="s">
        <v>37003</v>
      </c>
      <c r="E3504" s="115" t="s">
        <v>37004</v>
      </c>
      <c r="I3504" s="115" t="s">
        <v>6</v>
      </c>
      <c r="J3504" s="115">
        <v>28.35</v>
      </c>
    </row>
    <row r="3505" spans="1:10" hidden="1">
      <c r="A3505" s="115" t="s">
        <v>3778</v>
      </c>
      <c r="B3505" s="115" t="str">
        <f t="shared" si="54"/>
        <v>SOLDA DE TOPO,EM TUBOS DE ACO GALVANIZADO NO DIAMETRO DE 2",UTILIZANDO CONVERSOR ELETRICO,INCLUSIVE CORTE E/OU CHANFRO DAS EXTREMIDADES</v>
      </c>
      <c r="C3505" s="115" t="s">
        <v>37010</v>
      </c>
      <c r="D3505" s="115" t="s">
        <v>37003</v>
      </c>
      <c r="E3505" s="115" t="s">
        <v>37004</v>
      </c>
      <c r="I3505" s="115" t="s">
        <v>6</v>
      </c>
      <c r="J3505" s="115">
        <v>25.48</v>
      </c>
    </row>
    <row r="3506" spans="1:10" hidden="1">
      <c r="A3506" s="115" t="s">
        <v>3779</v>
      </c>
      <c r="B3506" s="115" t="str">
        <f t="shared" si="54"/>
        <v>ALUGUEL PRODUTIVO DE BROCA DE METAL DURO,TIPO K-12/40,COM COMPRIMENTO DE 0,80M,PARA PERFURATRIZ PNEUMATICA</v>
      </c>
      <c r="C3506" s="115" t="s">
        <v>37011</v>
      </c>
      <c r="D3506" s="115" t="s">
        <v>37012</v>
      </c>
      <c r="I3506" s="115" t="s">
        <v>1927</v>
      </c>
      <c r="J3506" s="115">
        <v>12.27</v>
      </c>
    </row>
    <row r="3507" spans="1:10" hidden="1">
      <c r="A3507" s="115" t="s">
        <v>3780</v>
      </c>
      <c r="B3507" s="115" t="str">
        <f t="shared" si="54"/>
        <v>ALUGUEL PRODUTIVO DE BROCA DE METAL DURO,TIPO K-12/40,COM COMPRIMENTO DE 0,80M,PARA PERFURATRIZ PNEUMATICA</v>
      </c>
      <c r="C3507" s="115" t="s">
        <v>37011</v>
      </c>
      <c r="D3507" s="115" t="s">
        <v>37012</v>
      </c>
      <c r="I3507" s="115" t="s">
        <v>1927</v>
      </c>
      <c r="J3507" s="115">
        <v>12.27</v>
      </c>
    </row>
    <row r="3508" spans="1:10" hidden="1">
      <c r="A3508" s="115" t="s">
        <v>3781</v>
      </c>
      <c r="B3508" s="115" t="str">
        <f t="shared" si="54"/>
        <v>ALUGUEL PRODUTIVO DE BROCA DE METAL DURO,TIPO K-12/39,COM COMPRIMENTO DE 1,60M,PARA PERFURATRIZ PNEUMATICA</v>
      </c>
      <c r="C3508" s="115" t="s">
        <v>37013</v>
      </c>
      <c r="D3508" s="115" t="s">
        <v>37014</v>
      </c>
      <c r="I3508" s="115" t="s">
        <v>1927</v>
      </c>
      <c r="J3508" s="115">
        <v>16.02</v>
      </c>
    </row>
    <row r="3509" spans="1:10" hidden="1">
      <c r="A3509" s="115" t="s">
        <v>3782</v>
      </c>
      <c r="B3509" s="115" t="str">
        <f t="shared" si="54"/>
        <v>ALUGUEL PRODUTIVO DE BROCA DE METAL DURO,TIPO K-12/39,COM COMPRIMENTO DE 1,60M,PARA PERFURATRIZ PNEUMATICA</v>
      </c>
      <c r="C3509" s="115" t="s">
        <v>37013</v>
      </c>
      <c r="D3509" s="115" t="s">
        <v>37014</v>
      </c>
      <c r="I3509" s="115" t="s">
        <v>1927</v>
      </c>
      <c r="J3509" s="115">
        <v>16.02</v>
      </c>
    </row>
    <row r="3510" spans="1:10" hidden="1">
      <c r="A3510" s="115" t="s">
        <v>3783</v>
      </c>
      <c r="B3510" s="115" t="str">
        <f t="shared" si="54"/>
        <v>ALUGUEL PRODUTIVO DE BROCA DE METAL DURO,TIPO K-12/38,COM COMPRIMENTO DE 2,40M,PARA PERFURATRIZ PNEUMATICA</v>
      </c>
      <c r="C3510" s="115" t="s">
        <v>37015</v>
      </c>
      <c r="D3510" s="115" t="s">
        <v>37016</v>
      </c>
      <c r="I3510" s="115" t="s">
        <v>1927</v>
      </c>
      <c r="J3510" s="115">
        <v>19.059999999999999</v>
      </c>
    </row>
    <row r="3511" spans="1:10" hidden="1">
      <c r="A3511" s="115" t="s">
        <v>3784</v>
      </c>
      <c r="B3511" s="115" t="str">
        <f t="shared" si="54"/>
        <v>ALUGUEL PRODUTIVO DE BROCA DE METAL DURO,TIPO K-12/38,COM COMPRIMENTO DE 2,40M,PARA PERFURATRIZ PNEUMATICA</v>
      </c>
      <c r="C3511" s="115" t="s">
        <v>37015</v>
      </c>
      <c r="D3511" s="115" t="s">
        <v>37016</v>
      </c>
      <c r="I3511" s="115" t="s">
        <v>1927</v>
      </c>
      <c r="J3511" s="115">
        <v>19.059999999999999</v>
      </c>
    </row>
    <row r="3512" spans="1:10" hidden="1">
      <c r="A3512" s="115" t="s">
        <v>3785</v>
      </c>
      <c r="B3512" s="115" t="str">
        <f t="shared" si="54"/>
        <v>ALUGUEL PRODUTIVO DE BROCA DE METAL DURO,TIPO K-12/37,COM COMPRIMENTO DE 3,20M,PARA PERFURATRIZ PNEUMATICA</v>
      </c>
      <c r="C3512" s="115" t="s">
        <v>37017</v>
      </c>
      <c r="D3512" s="115" t="s">
        <v>37018</v>
      </c>
      <c r="I3512" s="115" t="s">
        <v>1927</v>
      </c>
      <c r="J3512" s="115">
        <v>22.86</v>
      </c>
    </row>
    <row r="3513" spans="1:10" hidden="1">
      <c r="A3513" s="115" t="s">
        <v>3786</v>
      </c>
      <c r="B3513" s="115" t="str">
        <f t="shared" si="54"/>
        <v>ALUGUEL PRODUTIVO DE BROCA DE METAL DURO,TIPO K-12/37,COM COMPRIMENTO DE 3,20M,PARA PERFURATRIZ PNEUMATICA</v>
      </c>
      <c r="C3513" s="115" t="s">
        <v>37017</v>
      </c>
      <c r="D3513" s="115" t="s">
        <v>37018</v>
      </c>
      <c r="I3513" s="115" t="s">
        <v>1927</v>
      </c>
      <c r="J3513" s="115">
        <v>22.86</v>
      </c>
    </row>
    <row r="3514" spans="1:10" hidden="1">
      <c r="A3514" s="115" t="s">
        <v>3787</v>
      </c>
      <c r="B3514" s="115" t="str">
        <f t="shared" si="54"/>
        <v>ALUGUEL PRODUTIVO DE BROCA DE METAL DURO,TIPO K-12/36,COM COMPRIMENTO DE 4,00M,PARA PERFURATRIZ PNEUMATICA</v>
      </c>
      <c r="C3514" s="115" t="s">
        <v>37019</v>
      </c>
      <c r="D3514" s="115" t="s">
        <v>37020</v>
      </c>
      <c r="I3514" s="115" t="s">
        <v>1927</v>
      </c>
      <c r="J3514" s="115">
        <v>29.58</v>
      </c>
    </row>
    <row r="3515" spans="1:10" hidden="1">
      <c r="A3515" s="115" t="s">
        <v>3788</v>
      </c>
      <c r="B3515" s="115" t="str">
        <f t="shared" si="54"/>
        <v>ALUGUEL PRODUTIVO DE BROCA DE METAL DURO,TIPO K-12/36,COM COMPRIMENTO DE 4,00M,PARA PERFURATRIZ PNEUMATICA</v>
      </c>
      <c r="C3515" s="115" t="s">
        <v>37019</v>
      </c>
      <c r="D3515" s="115" t="s">
        <v>37020</v>
      </c>
      <c r="I3515" s="115" t="s">
        <v>1927</v>
      </c>
      <c r="J3515" s="115">
        <v>29.58</v>
      </c>
    </row>
    <row r="3516" spans="1:10" hidden="1">
      <c r="A3516" s="115" t="s">
        <v>3789</v>
      </c>
      <c r="B3516" s="115" t="str">
        <f t="shared" si="54"/>
        <v>ALUGUEL PRODUTIVO DE BROCA DE METAL DURO,TIPO K-12/35,COM COMPRIMENTO DE 4,80M,PARA PERFURATRIZ PNEUMATICA</v>
      </c>
      <c r="C3516" s="115" t="s">
        <v>37021</v>
      </c>
      <c r="D3516" s="115" t="s">
        <v>37022</v>
      </c>
      <c r="I3516" s="115" t="s">
        <v>1927</v>
      </c>
      <c r="J3516" s="115">
        <v>32.25</v>
      </c>
    </row>
    <row r="3517" spans="1:10" hidden="1">
      <c r="A3517" s="115" t="s">
        <v>3790</v>
      </c>
      <c r="B3517" s="115" t="str">
        <f t="shared" si="54"/>
        <v>ALUGUEL PRODUTIVO DE BROCA DE METAL DURO,TIPO K-12/35,COM COMPRIMENTO DE 4,80M,PARA PERFURATRIZ PNEUMATICA</v>
      </c>
      <c r="C3517" s="115" t="s">
        <v>37021</v>
      </c>
      <c r="D3517" s="115" t="s">
        <v>37022</v>
      </c>
      <c r="I3517" s="115" t="s">
        <v>1927</v>
      </c>
      <c r="J3517" s="115">
        <v>32.25</v>
      </c>
    </row>
    <row r="3518" spans="1:10" hidden="1">
      <c r="A3518" s="115" t="s">
        <v>3791</v>
      </c>
      <c r="B3518" s="115" t="str">
        <f t="shared" si="54"/>
        <v>ALUGUEL PRODUTIVO DE BROCA DE METAL DURO,TIPO K-12/34,COM COMPRIMENTO DE 5,60M,PARA PERFURATRIZ PNEUMATICA</v>
      </c>
      <c r="C3518" s="115" t="s">
        <v>37023</v>
      </c>
      <c r="D3518" s="115" t="s">
        <v>37024</v>
      </c>
      <c r="I3518" s="115" t="s">
        <v>1927</v>
      </c>
      <c r="J3518" s="115">
        <v>35.53</v>
      </c>
    </row>
    <row r="3519" spans="1:10" hidden="1">
      <c r="A3519" s="115" t="s">
        <v>3792</v>
      </c>
      <c r="B3519" s="115" t="str">
        <f t="shared" si="54"/>
        <v>ALUGUEL PRODUTIVO DE BROCA DE METAL DURO,TIPO K-12/34,COM COMPRIMENTO DE 5,60M,PARA PERFURATRIZ PNEUMATICA</v>
      </c>
      <c r="C3519" s="115" t="s">
        <v>37023</v>
      </c>
      <c r="D3519" s="115" t="s">
        <v>37024</v>
      </c>
      <c r="I3519" s="115" t="s">
        <v>1927</v>
      </c>
      <c r="J3519" s="115">
        <v>35.53</v>
      </c>
    </row>
    <row r="3520" spans="1:10" hidden="1">
      <c r="A3520" s="115" t="s">
        <v>3793</v>
      </c>
      <c r="B3520" s="115" t="str">
        <f t="shared" si="54"/>
        <v>ALUGUEL PRODUTIVO DE BROCA DE METAL DURO,TIPO K-12/33,COM COMPRIMENTO DE 6,40M,PARA PERFURATRIZ PNEUMATICA</v>
      </c>
      <c r="C3520" s="115" t="s">
        <v>37025</v>
      </c>
      <c r="D3520" s="115" t="s">
        <v>37026</v>
      </c>
      <c r="I3520" s="115" t="s">
        <v>1927</v>
      </c>
      <c r="J3520" s="115">
        <v>40.92</v>
      </c>
    </row>
    <row r="3521" spans="1:10" hidden="1">
      <c r="A3521" s="115" t="s">
        <v>3794</v>
      </c>
      <c r="B3521" s="115" t="str">
        <f t="shared" si="54"/>
        <v>ALUGUEL PRODUTIVO DE BROCA DE METAL DURO,TIPO K-12/33,COM COMPRIMENTO DE 6,40M,PARA PERFURATRIZ PNEUMATICA</v>
      </c>
      <c r="C3521" s="115" t="s">
        <v>37025</v>
      </c>
      <c r="D3521" s="115" t="s">
        <v>37026</v>
      </c>
      <c r="I3521" s="115" t="s">
        <v>1927</v>
      </c>
      <c r="J3521" s="115">
        <v>40.92</v>
      </c>
    </row>
    <row r="3522" spans="1:10" hidden="1">
      <c r="A3522" s="115" t="s">
        <v>3795</v>
      </c>
      <c r="B3522" s="115" t="str">
        <f t="shared" si="54"/>
        <v>ESCORAMENTO DE POSTE DE CONCRETO OU METALICO</v>
      </c>
      <c r="C3522" s="115" t="s">
        <v>3796</v>
      </c>
      <c r="I3522" s="115" t="s">
        <v>6</v>
      </c>
      <c r="J3522" s="115">
        <v>324.89999999999998</v>
      </c>
    </row>
    <row r="3523" spans="1:10" hidden="1">
      <c r="A3523" s="115" t="s">
        <v>3797</v>
      </c>
      <c r="B3523" s="115" t="str">
        <f t="shared" si="54"/>
        <v>ESCORAMENTO DE POSTE DE CONCRETO OU METALICO</v>
      </c>
      <c r="C3523" s="115" t="s">
        <v>3796</v>
      </c>
      <c r="I3523" s="115" t="s">
        <v>6</v>
      </c>
      <c r="J3523" s="115">
        <v>305.52</v>
      </c>
    </row>
    <row r="3524" spans="1:10" hidden="1">
      <c r="A3524" s="115" t="s">
        <v>3798</v>
      </c>
      <c r="B3524" s="115" t="str">
        <f t="shared" si="54"/>
        <v>ENCHIMENTO DE VAO SOBRE ABOBADA DE TUNEL,COM PEDRA-DE-MAO JOGADA,INCLUSIVE FORNECIMENTO DESTA</v>
      </c>
      <c r="C3524" s="115" t="s">
        <v>37027</v>
      </c>
      <c r="D3524" s="115" t="s">
        <v>37028</v>
      </c>
      <c r="I3524" s="115" t="s">
        <v>31</v>
      </c>
      <c r="J3524" s="115">
        <v>149.47999999999999</v>
      </c>
    </row>
    <row r="3525" spans="1:10" hidden="1">
      <c r="A3525" s="115" t="s">
        <v>3799</v>
      </c>
      <c r="B3525" s="115" t="str">
        <f t="shared" ref="B3525:B3588" si="55">C3525&amp;D3525&amp;E3525&amp;F3525&amp;G3525&amp;H3525</f>
        <v>ENCHIMENTO DE VAO SOBRE ABOBADA DE TUNEL,COM PEDRA-DE-MAO JOGADA,INCLUSIVE FORNECIMENTO DESTA</v>
      </c>
      <c r="C3525" s="115" t="s">
        <v>37027</v>
      </c>
      <c r="D3525" s="115" t="s">
        <v>37028</v>
      </c>
      <c r="I3525" s="115" t="s">
        <v>31</v>
      </c>
      <c r="J3525" s="115">
        <v>140.87</v>
      </c>
    </row>
    <row r="3526" spans="1:10" hidden="1">
      <c r="A3526" s="115" t="s">
        <v>3800</v>
      </c>
      <c r="B3526" s="115" t="str">
        <f t="shared" si="55"/>
        <v>ENCHIMENTO DE VAO SOBRE ABOBADA DE TUNEL,COM PEDRA-DE-MAO ARRUMADA,INCLUSIVE FORNECIMENTO DESTA</v>
      </c>
      <c r="C3526" s="115" t="s">
        <v>37029</v>
      </c>
      <c r="D3526" s="115" t="s">
        <v>37030</v>
      </c>
      <c r="I3526" s="115" t="s">
        <v>31</v>
      </c>
      <c r="J3526" s="115">
        <v>181.8</v>
      </c>
    </row>
    <row r="3527" spans="1:10" hidden="1">
      <c r="A3527" s="115" t="s">
        <v>3801</v>
      </c>
      <c r="B3527" s="115" t="str">
        <f t="shared" si="55"/>
        <v>ENCHIMENTO DE VAO SOBRE ABOBADA DE TUNEL,COM PEDRA-DE-MAO ARRUMADA,INCLUSIVE FORNECIMENTO DESTA</v>
      </c>
      <c r="C3527" s="115" t="s">
        <v>37029</v>
      </c>
      <c r="D3527" s="115" t="s">
        <v>37030</v>
      </c>
      <c r="I3527" s="115" t="s">
        <v>31</v>
      </c>
      <c r="J3527" s="115">
        <v>168.88</v>
      </c>
    </row>
    <row r="3528" spans="1:10" hidden="1">
      <c r="A3528" s="115" t="s">
        <v>3802</v>
      </c>
      <c r="B3528" s="115" t="str">
        <f t="shared" si="55"/>
        <v>ARRUMACAO DE MATERIAL ROCHOSO,EM BLOCOS DE ATE 15KG,EM PILHAS REGULARES,REFERINDO-SE O CUSTO AO MATERIAL SOLTO,EXCLUSIVE ESTE</v>
      </c>
      <c r="C3528" s="115" t="s">
        <v>37031</v>
      </c>
      <c r="D3528" s="115" t="s">
        <v>37032</v>
      </c>
      <c r="E3528" s="115" t="s">
        <v>37033</v>
      </c>
      <c r="I3528" s="115" t="s">
        <v>31</v>
      </c>
      <c r="J3528" s="115">
        <v>96.96</v>
      </c>
    </row>
    <row r="3529" spans="1:10" hidden="1">
      <c r="A3529" s="115" t="s">
        <v>3803</v>
      </c>
      <c r="B3529" s="115" t="str">
        <f t="shared" si="55"/>
        <v>ARRUMACAO DE MATERIAL ROCHOSO,EM BLOCOS DE ATE 15KG,EM PILHAS REGULARES,REFERINDO-SE O CUSTO AO MATERIAL SOLTO,EXCLUSIVE ESTE</v>
      </c>
      <c r="C3529" s="115" t="s">
        <v>37031</v>
      </c>
      <c r="D3529" s="115" t="s">
        <v>37032</v>
      </c>
      <c r="E3529" s="115" t="s">
        <v>37033</v>
      </c>
      <c r="I3529" s="115" t="s">
        <v>31</v>
      </c>
      <c r="J3529" s="115">
        <v>84.04</v>
      </c>
    </row>
    <row r="3530" spans="1:10" hidden="1">
      <c r="A3530" s="115" t="s">
        <v>3804</v>
      </c>
      <c r="B3530" s="115" t="str">
        <f t="shared" si="55"/>
        <v>CERCA DE VEDACAO DE TERRENO COM MOIROES DE MADEIRA DE LEI DE 3"X3",COM 2,00M DE ALTURA LIVRE E 0,50M ENTERRADOS,ESPACADOS DE 3,00M,COM 7 FIOS CORRIDOS DE ARAME FARPADO Nº14.FORNECIMENTO E COLOCACAO</v>
      </c>
      <c r="C3530" s="115" t="s">
        <v>37034</v>
      </c>
      <c r="D3530" s="115" t="s">
        <v>37035</v>
      </c>
      <c r="E3530" s="115" t="s">
        <v>37036</v>
      </c>
      <c r="F3530" s="115" t="s">
        <v>35511</v>
      </c>
      <c r="I3530" s="115" t="s">
        <v>58</v>
      </c>
      <c r="J3530" s="115">
        <v>31.63</v>
      </c>
    </row>
    <row r="3531" spans="1:10" hidden="1">
      <c r="A3531" s="115" t="s">
        <v>3805</v>
      </c>
      <c r="B3531" s="115" t="str">
        <f t="shared" si="55"/>
        <v>CERCA DE VEDACAO DE TERRENO COM MOIROES DE MADEIRA DE LEI DE 3"X3",COM 2,00M DE ALTURA LIVRE E 0,50M ENTERRADOS,ESPACADOS DE 3,00M,COM 7 FIOS CORRIDOS DE ARAME FARPADO Nº14.FORNECIMENTO E COLOCACAO</v>
      </c>
      <c r="C3531" s="115" t="s">
        <v>37034</v>
      </c>
      <c r="D3531" s="115" t="s">
        <v>37035</v>
      </c>
      <c r="E3531" s="115" t="s">
        <v>37036</v>
      </c>
      <c r="F3531" s="115" t="s">
        <v>35511</v>
      </c>
      <c r="I3531" s="115" t="s">
        <v>58</v>
      </c>
      <c r="J3531" s="115">
        <v>30.13</v>
      </c>
    </row>
    <row r="3532" spans="1:10" hidden="1">
      <c r="A3532" s="115" t="s">
        <v>3806</v>
      </c>
      <c r="B3532" s="115" t="str">
        <f t="shared" si="55"/>
        <v>CERCA DE VEDACAO DE TERRENO COM MOIROES DE MADEIRA DE LEI DE 3"X3",COM 1,50M DE ALTURA LIVRE E 0,50M ENTERRADOS,ESPACADOS DE 3,00M,COM 5 FIOS CORRIDOS DE ARAME FARPADO Nº14.FORNECIMENTO E COLOCACAO</v>
      </c>
      <c r="C3532" s="115" t="s">
        <v>37034</v>
      </c>
      <c r="D3532" s="115" t="s">
        <v>37037</v>
      </c>
      <c r="E3532" s="115" t="s">
        <v>37038</v>
      </c>
      <c r="F3532" s="115" t="s">
        <v>35511</v>
      </c>
      <c r="I3532" s="115" t="s">
        <v>58</v>
      </c>
      <c r="J3532" s="115">
        <v>25.37</v>
      </c>
    </row>
    <row r="3533" spans="1:10" hidden="1">
      <c r="A3533" s="115" t="s">
        <v>3807</v>
      </c>
      <c r="B3533" s="115" t="str">
        <f t="shared" si="55"/>
        <v>CERCA DE VEDACAO DE TERRENO COM MOIROES DE MADEIRA DE LEI DE 3"X3",COM 1,50M DE ALTURA LIVRE E 0,50M ENTERRADOS,ESPACADOS DE 3,00M,COM 5 FIOS CORRIDOS DE ARAME FARPADO Nº14.FORNECIMENTO E COLOCACAO</v>
      </c>
      <c r="C3533" s="115" t="s">
        <v>37034</v>
      </c>
      <c r="D3533" s="115" t="s">
        <v>37037</v>
      </c>
      <c r="E3533" s="115" t="s">
        <v>37038</v>
      </c>
      <c r="F3533" s="115" t="s">
        <v>35511</v>
      </c>
      <c r="I3533" s="115" t="s">
        <v>58</v>
      </c>
      <c r="J3533" s="115">
        <v>24.07</v>
      </c>
    </row>
    <row r="3534" spans="1:10" hidden="1">
      <c r="A3534" s="115" t="s">
        <v>3808</v>
      </c>
      <c r="B3534" s="115"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15" t="s">
        <v>37039</v>
      </c>
      <c r="D3534" s="115" t="s">
        <v>37040</v>
      </c>
      <c r="E3534" s="115" t="s">
        <v>37041</v>
      </c>
      <c r="F3534" s="115" t="s">
        <v>37042</v>
      </c>
      <c r="G3534" s="115" t="s">
        <v>37043</v>
      </c>
      <c r="H3534" s="115" t="s">
        <v>37044</v>
      </c>
      <c r="I3534" s="115" t="s">
        <v>16</v>
      </c>
      <c r="J3534" s="115">
        <v>45.75</v>
      </c>
    </row>
    <row r="3535" spans="1:10" hidden="1">
      <c r="A3535" s="115" t="s">
        <v>3809</v>
      </c>
      <c r="B3535" s="115"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15" t="s">
        <v>37039</v>
      </c>
      <c r="D3535" s="115" t="s">
        <v>37040</v>
      </c>
      <c r="E3535" s="115" t="s">
        <v>37041</v>
      </c>
      <c r="F3535" s="115" t="s">
        <v>37042</v>
      </c>
      <c r="G3535" s="115" t="s">
        <v>37043</v>
      </c>
      <c r="H3535" s="115" t="s">
        <v>37044</v>
      </c>
      <c r="I3535" s="115" t="s">
        <v>16</v>
      </c>
      <c r="J3535" s="115">
        <v>43.57</v>
      </c>
    </row>
    <row r="3536" spans="1:10" hidden="1">
      <c r="A3536" s="115" t="s">
        <v>3810</v>
      </c>
      <c r="B3536" s="115" t="str">
        <f t="shared" si="55"/>
        <v>CERCA CONSTRUIDA COM MOIROES RETOS DE CONCRETO ARMADO,SECAORETANGULAR 0,10X0,12M E COMPRIMENTO DE 2,50M,ESPACADOS DE 3,00M,CRAVADOS 0,50M NO SOLO,COM 5 FIOS CORRIDOS DE ARAME LISO GALVANIZADO Nº12.FORNECIMENTO E COLOCACAO</v>
      </c>
      <c r="C3536" s="115" t="s">
        <v>37045</v>
      </c>
      <c r="D3536" s="115" t="s">
        <v>37046</v>
      </c>
      <c r="E3536" s="115" t="s">
        <v>37047</v>
      </c>
      <c r="F3536" s="115" t="s">
        <v>37048</v>
      </c>
      <c r="I3536" s="115" t="s">
        <v>58</v>
      </c>
      <c r="J3536" s="115">
        <v>30.38</v>
      </c>
    </row>
    <row r="3537" spans="1:10" hidden="1">
      <c r="A3537" s="115" t="s">
        <v>3811</v>
      </c>
      <c r="B3537" s="115" t="str">
        <f t="shared" si="55"/>
        <v>CERCA CONSTRUIDA COM MOIROES RETOS DE CONCRETO ARMADO,SECAORETANGULAR 0,10X0,12M E COMPRIMENTO DE 2,50M,ESPACADOS DE 3,00M,CRAVADOS 0,50M NO SOLO,COM 5 FIOS CORRIDOS DE ARAME LISO GALVANIZADO Nº12.FORNECIMENTO E COLOCACAO</v>
      </c>
      <c r="C3537" s="115" t="s">
        <v>37045</v>
      </c>
      <c r="D3537" s="115" t="s">
        <v>37046</v>
      </c>
      <c r="E3537" s="115" t="s">
        <v>37047</v>
      </c>
      <c r="F3537" s="115" t="s">
        <v>37048</v>
      </c>
      <c r="I3537" s="115" t="s">
        <v>58</v>
      </c>
      <c r="J3537" s="115">
        <v>28.52</v>
      </c>
    </row>
    <row r="3538" spans="1:10" hidden="1">
      <c r="A3538" s="115" t="s">
        <v>3812</v>
      </c>
      <c r="B3538" s="115" t="str">
        <f t="shared" si="55"/>
        <v>CERCA CONSTRUIDA COM MOIROES RETOS DE CONCRETO ARMADO,SECAORETANGULAR 0,10X0,12M E COMPRIMENTO DE 2,50M,ESPACADOS DE 3,00M,CRAVADOS 0,50M NO SOLO,COM 8 FIOS CORRIDOS DE ARAME FARPADO Nº14.FORNECIMENTO E COLOCACAO</v>
      </c>
      <c r="C3538" s="115" t="s">
        <v>37045</v>
      </c>
      <c r="D3538" s="115" t="s">
        <v>37046</v>
      </c>
      <c r="E3538" s="115" t="s">
        <v>37049</v>
      </c>
      <c r="F3538" s="115" t="s">
        <v>37050</v>
      </c>
      <c r="I3538" s="115" t="s">
        <v>58</v>
      </c>
      <c r="J3538" s="115">
        <v>39.200000000000003</v>
      </c>
    </row>
    <row r="3539" spans="1:10" hidden="1">
      <c r="A3539" s="115" t="s">
        <v>3813</v>
      </c>
      <c r="B3539" s="115" t="str">
        <f t="shared" si="55"/>
        <v>CERCA CONSTRUIDA COM MOIROES RETOS DE CONCRETO ARMADO,SECAORETANGULAR 0,10X0,12M E COMPRIMENTO DE 2,50M,ESPACADOS DE 3,00M,CRAVADOS 0,50M NO SOLO,COM 8 FIOS CORRIDOS DE ARAME FARPADO Nº14.FORNECIMENTO E COLOCACAO</v>
      </c>
      <c r="C3539" s="115" t="s">
        <v>37045</v>
      </c>
      <c r="D3539" s="115" t="s">
        <v>37046</v>
      </c>
      <c r="E3539" s="115" t="s">
        <v>37049</v>
      </c>
      <c r="F3539" s="115" t="s">
        <v>37050</v>
      </c>
      <c r="I3539" s="115" t="s">
        <v>58</v>
      </c>
      <c r="J3539" s="115">
        <v>36.72</v>
      </c>
    </row>
    <row r="3540" spans="1:10" hidden="1">
      <c r="A3540" s="115" t="s">
        <v>3814</v>
      </c>
      <c r="B3540" s="115"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15" t="s">
        <v>37045</v>
      </c>
      <c r="D3540" s="115" t="s">
        <v>37051</v>
      </c>
      <c r="E3540" s="115" t="s">
        <v>37052</v>
      </c>
      <c r="F3540" s="115" t="s">
        <v>37053</v>
      </c>
      <c r="G3540" s="115" t="s">
        <v>37054</v>
      </c>
      <c r="I3540" s="115" t="s">
        <v>58</v>
      </c>
      <c r="J3540" s="115">
        <v>44.74</v>
      </c>
    </row>
    <row r="3541" spans="1:10" hidden="1">
      <c r="A3541" s="115" t="s">
        <v>3815</v>
      </c>
      <c r="B3541" s="115"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15" t="s">
        <v>37045</v>
      </c>
      <c r="D3541" s="115" t="s">
        <v>37051</v>
      </c>
      <c r="E3541" s="115" t="s">
        <v>37052</v>
      </c>
      <c r="F3541" s="115" t="s">
        <v>37053</v>
      </c>
      <c r="G3541" s="115" t="s">
        <v>37054</v>
      </c>
      <c r="I3541" s="115" t="s">
        <v>58</v>
      </c>
      <c r="J3541" s="115">
        <v>41.63</v>
      </c>
    </row>
    <row r="3542" spans="1:10" hidden="1">
      <c r="A3542" s="115" t="s">
        <v>3816</v>
      </c>
      <c r="B3542" s="115"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15" t="s">
        <v>37055</v>
      </c>
      <c r="D3542" s="115" t="s">
        <v>37056</v>
      </c>
      <c r="E3542" s="115" t="s">
        <v>37057</v>
      </c>
      <c r="F3542" s="115" t="s">
        <v>37058</v>
      </c>
      <c r="G3542" s="115" t="s">
        <v>37059</v>
      </c>
      <c r="H3542" s="115" t="s">
        <v>37060</v>
      </c>
      <c r="I3542" s="115" t="s">
        <v>58</v>
      </c>
      <c r="J3542" s="115">
        <v>52.24</v>
      </c>
    </row>
    <row r="3543" spans="1:10" hidden="1">
      <c r="A3543" s="115" t="s">
        <v>3817</v>
      </c>
      <c r="B3543" s="115"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15" t="s">
        <v>37055</v>
      </c>
      <c r="D3543" s="115" t="s">
        <v>37056</v>
      </c>
      <c r="E3543" s="115" t="s">
        <v>37057</v>
      </c>
      <c r="F3543" s="115" t="s">
        <v>37058</v>
      </c>
      <c r="G3543" s="115" t="s">
        <v>37059</v>
      </c>
      <c r="H3543" s="115" t="s">
        <v>37060</v>
      </c>
      <c r="I3543" s="115" t="s">
        <v>58</v>
      </c>
      <c r="J3543" s="115">
        <v>50.27</v>
      </c>
    </row>
    <row r="3544" spans="1:10" hidden="1">
      <c r="A3544" s="115" t="s">
        <v>3818</v>
      </c>
      <c r="B3544" s="115"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15" t="s">
        <v>37045</v>
      </c>
      <c r="D3544" s="115" t="s">
        <v>37046</v>
      </c>
      <c r="E3544" s="115" t="s">
        <v>37061</v>
      </c>
      <c r="F3544" s="115" t="s">
        <v>37062</v>
      </c>
      <c r="G3544" s="115" t="s">
        <v>37063</v>
      </c>
      <c r="H3544" s="115" t="s">
        <v>37064</v>
      </c>
      <c r="I3544" s="115" t="s">
        <v>58</v>
      </c>
      <c r="J3544" s="115">
        <v>30.02</v>
      </c>
    </row>
    <row r="3545" spans="1:10" hidden="1">
      <c r="A3545" s="115" t="s">
        <v>3819</v>
      </c>
      <c r="B3545" s="115"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15" t="s">
        <v>37045</v>
      </c>
      <c r="D3545" s="115" t="s">
        <v>37046</v>
      </c>
      <c r="E3545" s="115" t="s">
        <v>37061</v>
      </c>
      <c r="F3545" s="115" t="s">
        <v>37062</v>
      </c>
      <c r="G3545" s="115" t="s">
        <v>37063</v>
      </c>
      <c r="H3545" s="115" t="s">
        <v>37064</v>
      </c>
      <c r="I3545" s="115" t="s">
        <v>58</v>
      </c>
      <c r="J3545" s="115">
        <v>28.71</v>
      </c>
    </row>
    <row r="3546" spans="1:10" hidden="1">
      <c r="A3546" s="115" t="s">
        <v>3820</v>
      </c>
      <c r="B3546" s="115"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15" t="s">
        <v>37065</v>
      </c>
      <c r="D3546" s="115" t="s">
        <v>37066</v>
      </c>
      <c r="E3546" s="115" t="s">
        <v>37067</v>
      </c>
      <c r="F3546" s="115" t="s">
        <v>37068</v>
      </c>
      <c r="G3546" s="115" t="s">
        <v>37069</v>
      </c>
      <c r="H3546" s="115" t="s">
        <v>37070</v>
      </c>
      <c r="I3546" s="115" t="s">
        <v>58</v>
      </c>
      <c r="J3546" s="115">
        <v>195.11</v>
      </c>
    </row>
    <row r="3547" spans="1:10" hidden="1">
      <c r="A3547" s="115" t="s">
        <v>3821</v>
      </c>
      <c r="B3547" s="115"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15" t="s">
        <v>37065</v>
      </c>
      <c r="D3547" s="115" t="s">
        <v>37066</v>
      </c>
      <c r="E3547" s="115" t="s">
        <v>37067</v>
      </c>
      <c r="F3547" s="115" t="s">
        <v>37068</v>
      </c>
      <c r="G3547" s="115" t="s">
        <v>37069</v>
      </c>
      <c r="H3547" s="115" t="s">
        <v>37070</v>
      </c>
      <c r="I3547" s="115" t="s">
        <v>58</v>
      </c>
      <c r="J3547" s="115">
        <v>187.54</v>
      </c>
    </row>
    <row r="3548" spans="1:10" hidden="1">
      <c r="A3548" s="115" t="s">
        <v>3822</v>
      </c>
      <c r="B3548" s="115" t="str">
        <f t="shared" si="55"/>
        <v>CERCA DIVISORIA COM MOIROES DE MADEIRA DE LEI DE 3"X3",COM 2,00M DE ALTURA LIVRE,0,50M ENTERRADOS,ESPACADOS DE 3,00M,COM 4 FIOS DE ARAME FARPADO.FORNECIMENTO E COLOCACAO</v>
      </c>
      <c r="C3548" s="115" t="s">
        <v>37071</v>
      </c>
      <c r="D3548" s="115" t="s">
        <v>37072</v>
      </c>
      <c r="E3548" s="115" t="s">
        <v>37073</v>
      </c>
      <c r="I3548" s="115" t="s">
        <v>58</v>
      </c>
      <c r="J3548" s="115">
        <v>27.46</v>
      </c>
    </row>
    <row r="3549" spans="1:10" hidden="1">
      <c r="A3549" s="115" t="s">
        <v>3823</v>
      </c>
      <c r="B3549" s="115" t="str">
        <f t="shared" si="55"/>
        <v>CERCA DIVISORIA COM MOIROES DE MADEIRA DE LEI DE 3"X3",COM 2,00M DE ALTURA LIVRE,0,50M ENTERRADOS,ESPACADOS DE 3,00M,COM 4 FIOS DE ARAME FARPADO.FORNECIMENTO E COLOCACAO</v>
      </c>
      <c r="C3549" s="115" t="s">
        <v>37071</v>
      </c>
      <c r="D3549" s="115" t="s">
        <v>37072</v>
      </c>
      <c r="E3549" s="115" t="s">
        <v>37073</v>
      </c>
      <c r="I3549" s="115" t="s">
        <v>58</v>
      </c>
      <c r="J3549" s="115">
        <v>26.22</v>
      </c>
    </row>
    <row r="3550" spans="1:10" hidden="1">
      <c r="A3550" s="115" t="s">
        <v>3824</v>
      </c>
      <c r="B3550" s="115"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15" t="s">
        <v>37074</v>
      </c>
      <c r="D3550" s="115" t="s">
        <v>37075</v>
      </c>
      <c r="E3550" s="115" t="s">
        <v>37076</v>
      </c>
      <c r="F3550" s="115" t="s">
        <v>37077</v>
      </c>
      <c r="G3550" s="115" t="s">
        <v>37078</v>
      </c>
      <c r="H3550" s="115" t="s">
        <v>37079</v>
      </c>
      <c r="I3550" s="115" t="s">
        <v>58</v>
      </c>
      <c r="J3550" s="115">
        <v>133.62</v>
      </c>
    </row>
    <row r="3551" spans="1:10" hidden="1">
      <c r="A3551" s="115" t="s">
        <v>3825</v>
      </c>
      <c r="B3551" s="115"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15" t="s">
        <v>37074</v>
      </c>
      <c r="D3551" s="115" t="s">
        <v>37075</v>
      </c>
      <c r="E3551" s="115" t="s">
        <v>37076</v>
      </c>
      <c r="F3551" s="115" t="s">
        <v>37077</v>
      </c>
      <c r="G3551" s="115" t="s">
        <v>37078</v>
      </c>
      <c r="H3551" s="115" t="s">
        <v>37079</v>
      </c>
      <c r="I3551" s="115" t="s">
        <v>58</v>
      </c>
      <c r="J3551" s="115">
        <v>130.32</v>
      </c>
    </row>
    <row r="3552" spans="1:10" hidden="1">
      <c r="A3552" s="115" t="s">
        <v>3826</v>
      </c>
      <c r="B3552" s="115"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15" t="s">
        <v>37080</v>
      </c>
      <c r="D3552" s="115" t="s">
        <v>37081</v>
      </c>
      <c r="E3552" s="115" t="s">
        <v>37082</v>
      </c>
      <c r="F3552" s="115" t="s">
        <v>37083</v>
      </c>
      <c r="G3552" s="115" t="s">
        <v>37084</v>
      </c>
      <c r="H3552" s="115" t="s">
        <v>37085</v>
      </c>
      <c r="I3552" s="115" t="s">
        <v>58</v>
      </c>
      <c r="J3552" s="115">
        <v>37.75</v>
      </c>
    </row>
    <row r="3553" spans="1:10" hidden="1">
      <c r="A3553" s="115" t="s">
        <v>3827</v>
      </c>
      <c r="B3553" s="115"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15" t="s">
        <v>37080</v>
      </c>
      <c r="D3553" s="115" t="s">
        <v>37081</v>
      </c>
      <c r="E3553" s="115" t="s">
        <v>37082</v>
      </c>
      <c r="F3553" s="115" t="s">
        <v>37083</v>
      </c>
      <c r="G3553" s="115" t="s">
        <v>37084</v>
      </c>
      <c r="H3553" s="115" t="s">
        <v>37085</v>
      </c>
      <c r="I3553" s="115" t="s">
        <v>58</v>
      </c>
      <c r="J3553" s="115">
        <v>36.36</v>
      </c>
    </row>
    <row r="3554" spans="1:10" hidden="1">
      <c r="A3554" s="115" t="s">
        <v>3828</v>
      </c>
      <c r="B3554" s="115" t="str">
        <f t="shared" si="55"/>
        <v>CERCA DE SARRAFOS VERTICAIS DE MADEIRA DE LEI,2X4CM,E 120CMDE ALTURA,PREGADOS SOBRE SARRAFOS HORIZONTAIS DE 5X5CM,A CADA 8CM,CENTRO A CENTRO,APOIADOS SOBRE MONTANTES DE 7,5X7,5CM,ESPACADOS DE 2,00M.FORNECIMENTO E COLOCACAO</v>
      </c>
      <c r="C3554" s="115" t="s">
        <v>37086</v>
      </c>
      <c r="D3554" s="115" t="s">
        <v>37087</v>
      </c>
      <c r="E3554" s="115" t="s">
        <v>37088</v>
      </c>
      <c r="F3554" s="115" t="s">
        <v>37089</v>
      </c>
      <c r="I3554" s="115" t="s">
        <v>16</v>
      </c>
      <c r="J3554" s="115">
        <v>178.38</v>
      </c>
    </row>
    <row r="3555" spans="1:10" hidden="1">
      <c r="A3555" s="115" t="s">
        <v>3829</v>
      </c>
      <c r="B3555" s="115" t="str">
        <f t="shared" si="55"/>
        <v>CERCA DE SARRAFOS VERTICAIS DE MADEIRA DE LEI,2X4CM,E 120CMDE ALTURA,PREGADOS SOBRE SARRAFOS HORIZONTAIS DE 5X5CM,A CADA 8CM,CENTRO A CENTRO,APOIADOS SOBRE MONTANTES DE 7,5X7,5CM,ESPACADOS DE 2,00M.FORNECIMENTO E COLOCACAO</v>
      </c>
      <c r="C3555" s="115" t="s">
        <v>37086</v>
      </c>
      <c r="D3555" s="115" t="s">
        <v>37087</v>
      </c>
      <c r="E3555" s="115" t="s">
        <v>37088</v>
      </c>
      <c r="F3555" s="115" t="s">
        <v>37089</v>
      </c>
      <c r="I3555" s="115" t="s">
        <v>16</v>
      </c>
      <c r="J3555" s="115">
        <v>164.99</v>
      </c>
    </row>
    <row r="3556" spans="1:10" hidden="1">
      <c r="A3556" s="115" t="s">
        <v>3830</v>
      </c>
      <c r="B3556" s="115" t="str">
        <f t="shared" si="55"/>
        <v>CERCA DE ARAME FARPADO,CONSTITUIDA DE 4 FIOS DE ARAME GALVANIZADO,DE 2MM DE ESPESSURA,EXCLUSIVE ESTICADORES E POSTES.FORNECIMENTO E COLOCACAO</v>
      </c>
      <c r="C3556" s="115" t="s">
        <v>37090</v>
      </c>
      <c r="D3556" s="115" t="s">
        <v>37091</v>
      </c>
      <c r="E3556" s="115" t="s">
        <v>36863</v>
      </c>
      <c r="I3556" s="115" t="s">
        <v>58</v>
      </c>
      <c r="J3556" s="115">
        <v>10.31</v>
      </c>
    </row>
    <row r="3557" spans="1:10" hidden="1">
      <c r="A3557" s="115" t="s">
        <v>3831</v>
      </c>
      <c r="B3557" s="115" t="str">
        <f t="shared" si="55"/>
        <v>CERCA DE ARAME FARPADO,CONSTITUIDA DE 4 FIOS DE ARAME GALVANIZADO,DE 2MM DE ESPESSURA,EXCLUSIVE ESTICADORES E POSTES.FORNECIMENTO E COLOCACAO</v>
      </c>
      <c r="C3557" s="115" t="s">
        <v>37090</v>
      </c>
      <c r="D3557" s="115" t="s">
        <v>37091</v>
      </c>
      <c r="E3557" s="115" t="s">
        <v>36863</v>
      </c>
      <c r="I3557" s="115" t="s">
        <v>58</v>
      </c>
      <c r="J3557" s="115">
        <v>9.41</v>
      </c>
    </row>
    <row r="3558" spans="1:10" hidden="1">
      <c r="A3558" s="115" t="s">
        <v>3832</v>
      </c>
      <c r="B3558" s="115" t="str">
        <f t="shared" si="55"/>
        <v>CERCA DE ARAME FARPADO,CONSTITUIDA DE 4 FIOS DE ARAME GALVANIZADO,DE 2MM DE ESPESSURA,INCLUSIVE FORNECIMENTO E ASSENTAMENTO DE MOIROES DE CONCRETO ARMADO(CADA 3,00M),FUNDIDOS NO LOCAL E ESTICADORES(CADA 48,00M E NOS DESVIOS)</v>
      </c>
      <c r="C3558" s="115" t="s">
        <v>37090</v>
      </c>
      <c r="D3558" s="115" t="s">
        <v>37092</v>
      </c>
      <c r="E3558" s="115" t="s">
        <v>37093</v>
      </c>
      <c r="F3558" s="115" t="s">
        <v>37094</v>
      </c>
      <c r="I3558" s="115" t="s">
        <v>58</v>
      </c>
      <c r="J3558" s="115">
        <v>24.62</v>
      </c>
    </row>
    <row r="3559" spans="1:10" hidden="1">
      <c r="A3559" s="115" t="s">
        <v>3833</v>
      </c>
      <c r="B3559" s="115" t="str">
        <f t="shared" si="55"/>
        <v>CERCA DE ARAME FARPADO,CONSTITUIDA DE 4 FIOS DE ARAME GALVANIZADO,DE 2MM DE ESPESSURA,INCLUSIVE FORNECIMENTO E ASSENTAMENTO DE MOIROES DE CONCRETO ARMADO(CADA 3,00M),FUNDIDOS NO LOCAL E ESTICADORES(CADA 48,00M E NOS DESVIOS)</v>
      </c>
      <c r="C3559" s="115" t="s">
        <v>37090</v>
      </c>
      <c r="D3559" s="115" t="s">
        <v>37092</v>
      </c>
      <c r="E3559" s="115" t="s">
        <v>37093</v>
      </c>
      <c r="F3559" s="115" t="s">
        <v>37094</v>
      </c>
      <c r="I3559" s="115" t="s">
        <v>58</v>
      </c>
      <c r="J3559" s="115">
        <v>22.58</v>
      </c>
    </row>
    <row r="3560" spans="1:10" hidden="1">
      <c r="A3560" s="115" t="s">
        <v>3834</v>
      </c>
      <c r="B3560" s="115" t="str">
        <f t="shared" si="55"/>
        <v>CERCA DIVISORIA EM MADEIRA DE REFLORESTAMENTO,TRATADA,MODULO DE 12,30M,COM DIAMETRO DE 0,15M,ALTURA VARIAVEL DE 1M A 1,50M LIVRE,1M ENTERRADO,ESPACADOS DE 1,35M COM 5 FIOS CORRIDOS DE ARAME GALVANIZADO Nº12(MODULO)</v>
      </c>
      <c r="C3560" s="115" t="s">
        <v>37095</v>
      </c>
      <c r="D3560" s="115" t="s">
        <v>37096</v>
      </c>
      <c r="E3560" s="115" t="s">
        <v>37097</v>
      </c>
      <c r="F3560" s="115" t="s">
        <v>37098</v>
      </c>
      <c r="I3560" s="115" t="s">
        <v>6</v>
      </c>
      <c r="J3560" s="115">
        <v>1319.21</v>
      </c>
    </row>
    <row r="3561" spans="1:10" hidden="1">
      <c r="A3561" s="115" t="s">
        <v>3835</v>
      </c>
      <c r="B3561" s="115" t="str">
        <f t="shared" si="55"/>
        <v>CERCA DIVISORIA EM MADEIRA DE REFLORESTAMENTO,TRATADA,MODULO DE 12,30M,COM DIAMETRO DE 0,15M,ALTURA VARIAVEL DE 1M A 1,50M LIVRE,1M ENTERRADO,ESPACADOS DE 1,35M COM 5 FIOS CORRIDOS DE ARAME GALVANIZADO Nº12(MODULO)</v>
      </c>
      <c r="C3561" s="115" t="s">
        <v>37095</v>
      </c>
      <c r="D3561" s="115" t="s">
        <v>37096</v>
      </c>
      <c r="E3561" s="115" t="s">
        <v>37097</v>
      </c>
      <c r="F3561" s="115" t="s">
        <v>37098</v>
      </c>
      <c r="I3561" s="115" t="s">
        <v>6</v>
      </c>
      <c r="J3561" s="115">
        <v>1217.3699999999999</v>
      </c>
    </row>
    <row r="3562" spans="1:10" hidden="1">
      <c r="A3562" s="115" t="s">
        <v>3836</v>
      </c>
      <c r="B3562" s="115" t="str">
        <f t="shared" si="55"/>
        <v>CERCA DE ARAME FARPADO Nº14 COM 4 FIOS FIXADOS EM CANTONEIRAS DE ACO DE 2.1/2"X2.1/2",FINCADAS SOBRE MURO EXISTENTE A CADA 2,00M,COM 1,00M DE ALTURA UTIL,INCLUSIVE PINTURA DOS PERFIS E ANDAIME</v>
      </c>
      <c r="C3562" s="115" t="s">
        <v>37099</v>
      </c>
      <c r="D3562" s="115" t="s">
        <v>37100</v>
      </c>
      <c r="E3562" s="115" t="s">
        <v>37101</v>
      </c>
      <c r="F3562" s="115" t="s">
        <v>37102</v>
      </c>
      <c r="I3562" s="115" t="s">
        <v>58</v>
      </c>
      <c r="J3562" s="115">
        <v>60.59</v>
      </c>
    </row>
    <row r="3563" spans="1:10" hidden="1">
      <c r="A3563" s="115" t="s">
        <v>3837</v>
      </c>
      <c r="B3563" s="115" t="str">
        <f t="shared" si="55"/>
        <v>CERCA DE ARAME FARPADO Nº14 COM 4 FIOS FIXADOS EM CANTONEIRAS DE ACO DE 2.1/2"X2.1/2",FINCADAS SOBRE MURO EXISTENTE A CADA 2,00M,COM 1,00M DE ALTURA UTIL,INCLUSIVE PINTURA DOS PERFIS E ANDAIME</v>
      </c>
      <c r="C3563" s="115" t="s">
        <v>37099</v>
      </c>
      <c r="D3563" s="115" t="s">
        <v>37100</v>
      </c>
      <c r="E3563" s="115" t="s">
        <v>37101</v>
      </c>
      <c r="F3563" s="115" t="s">
        <v>37102</v>
      </c>
      <c r="I3563" s="115" t="s">
        <v>58</v>
      </c>
      <c r="J3563" s="115">
        <v>56.46</v>
      </c>
    </row>
    <row r="3564" spans="1:10" hidden="1">
      <c r="A3564" s="115" t="s">
        <v>3838</v>
      </c>
      <c r="B3564" s="115" t="str">
        <f t="shared" si="55"/>
        <v>CERCA DE ARAME FARPADO Nº14 COM 6 FIOS FIXADOS EM CANTONEIRAS DE ACO DE 2.1/2"X2.1/2",FINCADAS SOBRE MURO EXISTENTE A CADA 2,00M,COM 1,50M DE ALTURA UTIL,INCLUSIVE PINTURA DOS PERFIS E ANDAIME</v>
      </c>
      <c r="C3564" s="115" t="s">
        <v>37103</v>
      </c>
      <c r="D3564" s="115" t="s">
        <v>37100</v>
      </c>
      <c r="E3564" s="115" t="s">
        <v>37104</v>
      </c>
      <c r="F3564" s="115" t="s">
        <v>37102</v>
      </c>
      <c r="I3564" s="115" t="s">
        <v>58</v>
      </c>
      <c r="J3564" s="115">
        <v>78.77</v>
      </c>
    </row>
    <row r="3565" spans="1:10" hidden="1">
      <c r="A3565" s="115" t="s">
        <v>3839</v>
      </c>
      <c r="B3565" s="115" t="str">
        <f t="shared" si="55"/>
        <v>CERCA DE ARAME FARPADO Nº14 COM 6 FIOS FIXADOS EM CANTONEIRAS DE ACO DE 2.1/2"X2.1/2",FINCADAS SOBRE MURO EXISTENTE A CADA 2,00M,COM 1,50M DE ALTURA UTIL,INCLUSIVE PINTURA DOS PERFIS E ANDAIME</v>
      </c>
      <c r="C3565" s="115" t="s">
        <v>37103</v>
      </c>
      <c r="D3565" s="115" t="s">
        <v>37100</v>
      </c>
      <c r="E3565" s="115" t="s">
        <v>37104</v>
      </c>
      <c r="F3565" s="115" t="s">
        <v>37102</v>
      </c>
      <c r="I3565" s="115" t="s">
        <v>58</v>
      </c>
      <c r="J3565" s="115">
        <v>73.89</v>
      </c>
    </row>
    <row r="3566" spans="1:10" hidden="1">
      <c r="A3566" s="115" t="s">
        <v>3840</v>
      </c>
      <c r="B3566" s="115" t="str">
        <f t="shared" si="55"/>
        <v>ARAME FARPADO COLOCADO,INCLUSIVE ARAME LISO GALVANIZADO PARA AMARRACAO,MEDIDO PELO PESO INCORPORADO DE ARAME FARPADO.FORNECIMENTO E COLOCACAO</v>
      </c>
      <c r="C3566" s="115" t="s">
        <v>37105</v>
      </c>
      <c r="D3566" s="115" t="s">
        <v>37106</v>
      </c>
      <c r="E3566" s="115" t="s">
        <v>36863</v>
      </c>
      <c r="I3566" s="115" t="s">
        <v>92</v>
      </c>
      <c r="J3566" s="115">
        <v>31.74</v>
      </c>
    </row>
    <row r="3567" spans="1:10" hidden="1">
      <c r="A3567" s="115" t="s">
        <v>3841</v>
      </c>
      <c r="B3567" s="115" t="str">
        <f t="shared" si="55"/>
        <v>ARAME FARPADO COLOCADO,INCLUSIVE ARAME LISO GALVANIZADO PARA AMARRACAO,MEDIDO PELO PESO INCORPORADO DE ARAME FARPADO.FORNECIMENTO E COLOCACAO</v>
      </c>
      <c r="C3567" s="115" t="s">
        <v>37105</v>
      </c>
      <c r="D3567" s="115" t="s">
        <v>37106</v>
      </c>
      <c r="E3567" s="115" t="s">
        <v>36863</v>
      </c>
      <c r="I3567" s="115" t="s">
        <v>92</v>
      </c>
      <c r="J3567" s="115">
        <v>28.92</v>
      </c>
    </row>
    <row r="3568" spans="1:10" hidden="1">
      <c r="A3568" s="115" t="s">
        <v>3842</v>
      </c>
      <c r="B3568" s="115" t="str">
        <f t="shared" si="55"/>
        <v>MURO DE CONCRETO PRE-MOLDADO COM 1,80M DE ALTURA,ESPESSURA DE 3 A 4CM,COM MONTANTES ESPACADOS DE 1,50M,INCLUSIVE ESCAVACAO,REATERRO E FUNDACOES EM CONCRETO</v>
      </c>
      <c r="C3568" s="115" t="s">
        <v>55832</v>
      </c>
      <c r="D3568" s="115" t="s">
        <v>55833</v>
      </c>
      <c r="E3568" s="115" t="s">
        <v>55834</v>
      </c>
      <c r="I3568" s="115" t="s">
        <v>58</v>
      </c>
      <c r="J3568" s="115">
        <v>248.01</v>
      </c>
    </row>
    <row r="3569" spans="1:10" hidden="1">
      <c r="A3569" s="115" t="s">
        <v>3843</v>
      </c>
      <c r="B3569" s="115" t="str">
        <f t="shared" si="55"/>
        <v>MURO DE CONCRETO PRE-MOLDADO COM 1,80M DE ALTURA,ESPESSURA DE 3 A 4CM,COM MONTANTES ESPACADOS DE 1,50M,INCLUSIVE ESCAVACAO,REATERRO E FUNDACOES EM CONCRETO</v>
      </c>
      <c r="C3569" s="115" t="s">
        <v>55832</v>
      </c>
      <c r="D3569" s="115" t="s">
        <v>55833</v>
      </c>
      <c r="E3569" s="115" t="s">
        <v>55834</v>
      </c>
      <c r="I3569" s="115" t="s">
        <v>58</v>
      </c>
      <c r="J3569" s="115">
        <v>239.4</v>
      </c>
    </row>
    <row r="3570" spans="1:10" hidden="1">
      <c r="A3570" s="115" t="s">
        <v>3844</v>
      </c>
      <c r="B3570" s="115" t="str">
        <f t="shared" si="55"/>
        <v>BARREIRA DE PROTECAO PERIMETRAL,TIPO OURICO,EM ACO INOXIDAVEL.FORNECIMENTO E COLOCACAO</v>
      </c>
      <c r="C3570" s="115" t="s">
        <v>37107</v>
      </c>
      <c r="D3570" s="115" t="s">
        <v>37108</v>
      </c>
      <c r="I3570" s="115" t="s">
        <v>58</v>
      </c>
      <c r="J3570" s="115">
        <v>31.16</v>
      </c>
    </row>
    <row r="3571" spans="1:10" hidden="1">
      <c r="A3571" s="115" t="s">
        <v>3845</v>
      </c>
      <c r="B3571" s="115" t="str">
        <f t="shared" si="55"/>
        <v>BARREIRA DE PROTECAO PERIMETRAL,TIPO OURICO,EM ACO INOXIDAVEL.FORNECIMENTO E COLOCACAO</v>
      </c>
      <c r="C3571" s="115" t="s">
        <v>37107</v>
      </c>
      <c r="D3571" s="115" t="s">
        <v>37108</v>
      </c>
      <c r="I3571" s="115" t="s">
        <v>58</v>
      </c>
      <c r="J3571" s="115">
        <v>28.33</v>
      </c>
    </row>
    <row r="3572" spans="1:10" hidden="1">
      <c r="A3572" s="115" t="s">
        <v>3846</v>
      </c>
      <c r="B3572" s="115" t="str">
        <f t="shared" si="55"/>
        <v>BARREIRA DE PROTECAO,TIPO CONCERTINA,COM DIAMETRO DE ESPIRAL 450MM,MODELO SIMPLES,LAMINAS DE 30MM COM 54 ESPIRAIS E 22 LAMINAS POR ESPIRAIS,FIO 3MM EM ACO GALVANIZADO.FORNECIMENTOE COLOCACAO</v>
      </c>
      <c r="C3572" s="115" t="s">
        <v>37109</v>
      </c>
      <c r="D3572" s="115" t="s">
        <v>37110</v>
      </c>
      <c r="E3572" s="115" t="s">
        <v>37111</v>
      </c>
      <c r="F3572" s="115" t="s">
        <v>37112</v>
      </c>
      <c r="I3572" s="115" t="s">
        <v>58</v>
      </c>
      <c r="J3572" s="115">
        <v>34.07</v>
      </c>
    </row>
    <row r="3573" spans="1:10" hidden="1">
      <c r="A3573" s="115" t="s">
        <v>3847</v>
      </c>
      <c r="B3573" s="115" t="str">
        <f t="shared" si="55"/>
        <v>BARREIRA DE PROTECAO,TIPO CONCERTINA,COM DIAMETRO DE ESPIRAL 450MM,MODELO SIMPLES,LAMINAS DE 30MM COM 54 ESPIRAIS E 22 LAMINAS POR ESPIRAIS,FIO 3MM EM ACO GALVANIZADO.FORNECIMENTOE COLOCACAO</v>
      </c>
      <c r="C3573" s="115" t="s">
        <v>37109</v>
      </c>
      <c r="D3573" s="115" t="s">
        <v>37110</v>
      </c>
      <c r="E3573" s="115" t="s">
        <v>37111</v>
      </c>
      <c r="F3573" s="115" t="s">
        <v>37112</v>
      </c>
      <c r="I3573" s="115" t="s">
        <v>58</v>
      </c>
      <c r="J3573" s="115">
        <v>30.85</v>
      </c>
    </row>
    <row r="3574" spans="1:10" hidden="1">
      <c r="A3574" s="115" t="s">
        <v>3848</v>
      </c>
      <c r="B3574" s="115" t="str">
        <f t="shared" si="55"/>
        <v>BARREIRA DE PROTECAO,TIPO CONCERTINA,COM DIAMETRO DE ESPIRAL 450MM,MODELO DUPLO,LAMINAS DE 30MM COM 54 ESPIRAIS E 22 LAMINAS POR ESPIRAS,FIO DE 3MM EM ACO GALVANIZADO,3 CHIPS POR ESPIRAL.FORNECIMENTO E COLOCACAO</v>
      </c>
      <c r="C3574" s="115" t="s">
        <v>37109</v>
      </c>
      <c r="D3574" s="115" t="s">
        <v>37113</v>
      </c>
      <c r="E3574" s="115" t="s">
        <v>37114</v>
      </c>
      <c r="F3574" s="115" t="s">
        <v>37115</v>
      </c>
      <c r="I3574" s="115" t="s">
        <v>58</v>
      </c>
      <c r="J3574" s="115">
        <v>44.27</v>
      </c>
    </row>
    <row r="3575" spans="1:10" hidden="1">
      <c r="A3575" s="115" t="s">
        <v>3849</v>
      </c>
      <c r="B3575" s="115" t="str">
        <f t="shared" si="55"/>
        <v>BARREIRA DE PROTECAO,TIPO CONCERTINA,COM DIAMETRO DE ESPIRAL 450MM,MODELO DUPLO,LAMINAS DE 30MM COM 54 ESPIRAIS E 22 LAMINAS POR ESPIRAS,FIO DE 3MM EM ACO GALVANIZADO,3 CHIPS POR ESPIRAL.FORNECIMENTO E COLOCACAO</v>
      </c>
      <c r="C3575" s="115" t="s">
        <v>37109</v>
      </c>
      <c r="D3575" s="115" t="s">
        <v>37113</v>
      </c>
      <c r="E3575" s="115" t="s">
        <v>37114</v>
      </c>
      <c r="F3575" s="115" t="s">
        <v>37115</v>
      </c>
      <c r="I3575" s="115" t="s">
        <v>58</v>
      </c>
      <c r="J3575" s="115">
        <v>40.520000000000003</v>
      </c>
    </row>
    <row r="3576" spans="1:10" hidden="1">
      <c r="A3576" s="115" t="s">
        <v>3850</v>
      </c>
      <c r="B3576" s="115" t="str">
        <f t="shared" si="55"/>
        <v>RASPAGEM,CALAFETACAO E ENCERAMENTO DE PISO DE TACOS COMUNS OU SOALHO DE MADEIRA,COM UMA DEMAO DE CERA</v>
      </c>
      <c r="C3576" s="115" t="s">
        <v>37116</v>
      </c>
      <c r="D3576" s="115" t="s">
        <v>37117</v>
      </c>
      <c r="I3576" s="115" t="s">
        <v>16</v>
      </c>
      <c r="J3576" s="115">
        <v>18.07</v>
      </c>
    </row>
    <row r="3577" spans="1:10" hidden="1">
      <c r="A3577" s="115" t="s">
        <v>3851</v>
      </c>
      <c r="B3577" s="115" t="str">
        <f t="shared" si="55"/>
        <v>RASPAGEM,CALAFETACAO E ENCERAMENTO DE PISO DE TACOS COMUNS OU SOALHO DE MADEIRA,COM UMA DEMAO DE CERA</v>
      </c>
      <c r="C3577" s="115" t="s">
        <v>37116</v>
      </c>
      <c r="D3577" s="115" t="s">
        <v>37117</v>
      </c>
      <c r="I3577" s="115" t="s">
        <v>16</v>
      </c>
      <c r="J3577" s="115">
        <v>15.98</v>
      </c>
    </row>
    <row r="3578" spans="1:10" hidden="1">
      <c r="A3578" s="115" t="s">
        <v>3852</v>
      </c>
      <c r="B3578" s="115" t="str">
        <f t="shared" si="55"/>
        <v>RASPAGEM,CALAFETACAO E APLICACAO DE TRES DEMAOS DE RESINA LIQUIDA A BASE DE UREIA-FORMOL,EM TACOS OU SOALHO DE MADEIRA</v>
      </c>
      <c r="C3578" s="115" t="s">
        <v>37118</v>
      </c>
      <c r="D3578" s="115" t="s">
        <v>37119</v>
      </c>
      <c r="I3578" s="115" t="s">
        <v>16</v>
      </c>
      <c r="J3578" s="115">
        <v>45</v>
      </c>
    </row>
    <row r="3579" spans="1:10" hidden="1">
      <c r="A3579" s="115" t="s">
        <v>3853</v>
      </c>
      <c r="B3579" s="115" t="str">
        <f t="shared" si="55"/>
        <v>RASPAGEM,CALAFETACAO E APLICACAO DE TRES DEMAOS DE RESINA LIQUIDA A BASE DE UREIA-FORMOL,EM TACOS OU SOALHO DE MADEIRA</v>
      </c>
      <c r="C3579" s="115" t="s">
        <v>37118</v>
      </c>
      <c r="D3579" s="115" t="s">
        <v>37119</v>
      </c>
      <c r="I3579" s="115" t="s">
        <v>16</v>
      </c>
      <c r="J3579" s="115">
        <v>45</v>
      </c>
    </row>
    <row r="3580" spans="1:10" hidden="1">
      <c r="A3580" s="115" t="s">
        <v>3854</v>
      </c>
      <c r="B3580" s="115" t="str">
        <f t="shared" si="55"/>
        <v>ENCERAMENTO DE PISO DE QUALQUER NATUREZA,UMA DEMAO</v>
      </c>
      <c r="C3580" s="115" t="s">
        <v>3855</v>
      </c>
      <c r="I3580" s="115" t="s">
        <v>16</v>
      </c>
      <c r="J3580" s="115">
        <v>4.7</v>
      </c>
    </row>
    <row r="3581" spans="1:10" hidden="1">
      <c r="A3581" s="115" t="s">
        <v>3856</v>
      </c>
      <c r="B3581" s="115" t="str">
        <f t="shared" si="55"/>
        <v>ENCERAMENTO DE PISO DE QUALQUER NATUREZA,UMA DEMAO</v>
      </c>
      <c r="C3581" s="115" t="s">
        <v>3855</v>
      </c>
      <c r="I3581" s="115" t="s">
        <v>16</v>
      </c>
      <c r="J3581" s="115">
        <v>4.24</v>
      </c>
    </row>
    <row r="3582" spans="1:10" hidden="1">
      <c r="A3582" s="115" t="s">
        <v>3857</v>
      </c>
      <c r="B3582" s="115" t="str">
        <f t="shared" si="55"/>
        <v>ENCERAMENTO DE ROPADE DE QUALQUER NATUREZA,UMA DEMAO</v>
      </c>
      <c r="C3582" s="115" t="s">
        <v>3858</v>
      </c>
      <c r="I3582" s="115" t="s">
        <v>58</v>
      </c>
      <c r="J3582" s="115">
        <v>1.89</v>
      </c>
    </row>
    <row r="3583" spans="1:10" hidden="1">
      <c r="A3583" s="115" t="s">
        <v>3859</v>
      </c>
      <c r="B3583" s="115" t="str">
        <f t="shared" si="55"/>
        <v>ENCERAMENTO DE ROPADE DE QUALQUER NATUREZA,UMA DEMAO</v>
      </c>
      <c r="C3583" s="115" t="s">
        <v>3858</v>
      </c>
      <c r="I3583" s="115" t="s">
        <v>58</v>
      </c>
      <c r="J3583" s="115">
        <v>1.66</v>
      </c>
    </row>
    <row r="3584" spans="1:10" hidden="1">
      <c r="A3584" s="115" t="s">
        <v>3860</v>
      </c>
      <c r="B3584" s="115" t="str">
        <f t="shared" si="55"/>
        <v>ENCERAMENTO DE DEGRAU DE QUALQUER NATUREZA,UMA DEMAO</v>
      </c>
      <c r="C3584" s="115" t="s">
        <v>3861</v>
      </c>
      <c r="I3584" s="115" t="s">
        <v>58</v>
      </c>
      <c r="J3584" s="115">
        <v>2.36</v>
      </c>
    </row>
    <row r="3585" spans="1:10" hidden="1">
      <c r="A3585" s="115" t="s">
        <v>3862</v>
      </c>
      <c r="B3585" s="115" t="str">
        <f t="shared" si="55"/>
        <v>ENCERAMENTO DE DEGRAU DE QUALQUER NATUREZA,UMA DEMAO</v>
      </c>
      <c r="C3585" s="115" t="s">
        <v>3861</v>
      </c>
      <c r="I3585" s="115" t="s">
        <v>58</v>
      </c>
      <c r="J3585" s="115">
        <v>2.09</v>
      </c>
    </row>
    <row r="3586" spans="1:10" hidden="1">
      <c r="A3586" s="115" t="s">
        <v>3863</v>
      </c>
      <c r="B3586" s="115" t="str">
        <f t="shared" si="55"/>
        <v>PLACA DE INAUGURACAO EM ALUMINIO,MEDINDO 0,40X0,60M,COM 1MMDE ESPESSURA,COM INSCRICAO EM PLOTTER.FORNECIMENTO E COLOCACAO</v>
      </c>
      <c r="C3586" s="115" t="s">
        <v>37120</v>
      </c>
      <c r="D3586" s="115" t="s">
        <v>37121</v>
      </c>
      <c r="E3586" s="115" t="s">
        <v>33885</v>
      </c>
      <c r="I3586" s="115" t="s">
        <v>6</v>
      </c>
      <c r="J3586" s="115">
        <v>383.48</v>
      </c>
    </row>
    <row r="3587" spans="1:10" hidden="1">
      <c r="A3587" s="115" t="s">
        <v>3864</v>
      </c>
      <c r="B3587" s="115" t="str">
        <f t="shared" si="55"/>
        <v>PLACA DE INAUGURACAO EM ALUMINIO,MEDINDO 0,40X0,60M,COM 1MMDE ESPESSURA,COM INSCRICAO EM PLOTTER.FORNECIMENTO E COLOCACAO</v>
      </c>
      <c r="C3587" s="115" t="s">
        <v>37120</v>
      </c>
      <c r="D3587" s="115" t="s">
        <v>37121</v>
      </c>
      <c r="E3587" s="115" t="s">
        <v>33885</v>
      </c>
      <c r="I3587" s="115" t="s">
        <v>6</v>
      </c>
      <c r="J3587" s="115">
        <v>378.99</v>
      </c>
    </row>
    <row r="3588" spans="1:10" hidden="1">
      <c r="A3588" s="115" t="s">
        <v>3865</v>
      </c>
      <c r="B3588" s="115" t="str">
        <f t="shared" si="55"/>
        <v>PLACA DE INAUGURACAO EM ALUMINIO FUNDIDO(DURALUMINIO),MEDINDO 0,40X0,60M,COM 6MM DE ESPESSURA,EM ALTO RELEVO.FORNECIMENTO E COLOCACAO</v>
      </c>
      <c r="C3588" s="115" t="s">
        <v>37122</v>
      </c>
      <c r="D3588" s="115" t="s">
        <v>37123</v>
      </c>
      <c r="E3588" s="115" t="s">
        <v>37124</v>
      </c>
      <c r="I3588" s="115" t="s">
        <v>6</v>
      </c>
      <c r="J3588" s="115">
        <v>927.03</v>
      </c>
    </row>
    <row r="3589" spans="1:10" hidden="1">
      <c r="A3589" s="115" t="s">
        <v>3866</v>
      </c>
      <c r="B3589" s="115" t="str">
        <f t="shared" ref="B3589:B3652" si="56">C3589&amp;D3589&amp;E3589&amp;F3589&amp;G3589&amp;H3589</f>
        <v>PLACA DE INAUGURACAO EM ALUMINIO FUNDIDO(DURALUMINIO),MEDINDO 0,40X0,60M,COM 6MM DE ESPESSURA,EM ALTO RELEVO.FORNECIMENTO E COLOCACAO</v>
      </c>
      <c r="C3589" s="115" t="s">
        <v>37122</v>
      </c>
      <c r="D3589" s="115" t="s">
        <v>37123</v>
      </c>
      <c r="E3589" s="115" t="s">
        <v>37124</v>
      </c>
      <c r="I3589" s="115" t="s">
        <v>6</v>
      </c>
      <c r="J3589" s="115">
        <v>922.55</v>
      </c>
    </row>
    <row r="3590" spans="1:10" hidden="1">
      <c r="A3590" s="115" t="s">
        <v>3867</v>
      </c>
      <c r="B3590" s="115" t="str">
        <f t="shared" si="56"/>
        <v>PLACA DE INAUGURACAO EM BRONZE COM AS DIMENSOES DE 0,35X0,50M.FORNECIMENTO E COLOCACAO</v>
      </c>
      <c r="C3590" s="115" t="s">
        <v>37125</v>
      </c>
      <c r="D3590" s="115" t="s">
        <v>37126</v>
      </c>
      <c r="I3590" s="115" t="s">
        <v>6</v>
      </c>
      <c r="J3590" s="115">
        <v>1619.27</v>
      </c>
    </row>
    <row r="3591" spans="1:10" hidden="1">
      <c r="A3591" s="115" t="s">
        <v>3868</v>
      </c>
      <c r="B3591" s="115" t="str">
        <f t="shared" si="56"/>
        <v>PLACA DE INAUGURACAO EM BRONZE COM AS DIMENSOES DE 0,35X0,50M.FORNECIMENTO E COLOCACAO</v>
      </c>
      <c r="C3591" s="115" t="s">
        <v>37125</v>
      </c>
      <c r="D3591" s="115" t="s">
        <v>37126</v>
      </c>
      <c r="I3591" s="115" t="s">
        <v>6</v>
      </c>
      <c r="J3591" s="115">
        <v>1613.3</v>
      </c>
    </row>
    <row r="3592" spans="1:10" hidden="1">
      <c r="A3592" s="115" t="s">
        <v>3869</v>
      </c>
      <c r="B3592" s="115"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15" t="s">
        <v>37127</v>
      </c>
      <c r="D3592" s="115" t="s">
        <v>37128</v>
      </c>
      <c r="E3592" s="115" t="s">
        <v>37129</v>
      </c>
      <c r="F3592" s="115" t="s">
        <v>37130</v>
      </c>
      <c r="G3592" s="115" t="s">
        <v>37131</v>
      </c>
      <c r="H3592" s="115" t="s">
        <v>37132</v>
      </c>
      <c r="I3592" s="115" t="s">
        <v>3870</v>
      </c>
      <c r="J3592" s="115">
        <v>0.62</v>
      </c>
    </row>
    <row r="3593" spans="1:10" hidden="1">
      <c r="A3593" s="115" t="s">
        <v>3871</v>
      </c>
      <c r="B3593" s="115"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15" t="s">
        <v>37127</v>
      </c>
      <c r="D3593" s="115" t="s">
        <v>37128</v>
      </c>
      <c r="E3593" s="115" t="s">
        <v>37129</v>
      </c>
      <c r="F3593" s="115" t="s">
        <v>37130</v>
      </c>
      <c r="G3593" s="115" t="s">
        <v>37131</v>
      </c>
      <c r="H3593" s="115" t="s">
        <v>37132</v>
      </c>
      <c r="I3593" s="115" t="s">
        <v>3870</v>
      </c>
      <c r="J3593" s="115">
        <v>0.62</v>
      </c>
    </row>
    <row r="3594" spans="1:10" hidden="1">
      <c r="A3594" s="115" t="s">
        <v>3872</v>
      </c>
      <c r="B3594" s="115" t="str">
        <f t="shared" si="56"/>
        <v>PLACA DE ACRILICO PARA IDENTIFICACAO DE SALAS,MEDINDO 8X25CM,CONFORME DETALHE Nº6033/EMOP,POLIDA NAS BORDAS.FORNECIMENTO E COLOCACAO</v>
      </c>
      <c r="C3594" s="115" t="s">
        <v>37133</v>
      </c>
      <c r="D3594" s="115" t="s">
        <v>37134</v>
      </c>
      <c r="E3594" s="115" t="s">
        <v>36481</v>
      </c>
      <c r="I3594" s="115" t="s">
        <v>6</v>
      </c>
      <c r="J3594" s="115">
        <v>36.229999999999997</v>
      </c>
    </row>
    <row r="3595" spans="1:10" hidden="1">
      <c r="A3595" s="115" t="s">
        <v>3873</v>
      </c>
      <c r="B3595" s="115" t="str">
        <f t="shared" si="56"/>
        <v>PLACA DE ACRILICO PARA IDENTIFICACAO DE SALAS,MEDINDO 8X25CM,CONFORME DETALHE Nº6033/EMOP,POLIDA NAS BORDAS.FORNECIMENTO E COLOCACAO</v>
      </c>
      <c r="C3595" s="115" t="s">
        <v>37133</v>
      </c>
      <c r="D3595" s="115" t="s">
        <v>37134</v>
      </c>
      <c r="E3595" s="115" t="s">
        <v>36481</v>
      </c>
      <c r="I3595" s="115" t="s">
        <v>6</v>
      </c>
      <c r="J3595" s="115">
        <v>35.630000000000003</v>
      </c>
    </row>
    <row r="3596" spans="1:10" hidden="1">
      <c r="A3596" s="115" t="s">
        <v>3874</v>
      </c>
      <c r="B3596" s="115" t="str">
        <f t="shared" si="56"/>
        <v>PLACA DE ACRILICO PARA INDICACAO DE SAIDA,MEDINDO 8X25CM,CONFORME DETALHE Nº 6033/EMOP,POLIDA NAS BORDAS.FORNECIMENTO ECOLOCACAO</v>
      </c>
      <c r="C3596" s="115" t="s">
        <v>37135</v>
      </c>
      <c r="D3596" s="115" t="s">
        <v>37136</v>
      </c>
      <c r="E3596" s="115" t="s">
        <v>37137</v>
      </c>
      <c r="I3596" s="115" t="s">
        <v>6</v>
      </c>
      <c r="J3596" s="115">
        <v>36.229999999999997</v>
      </c>
    </row>
    <row r="3597" spans="1:10" hidden="1">
      <c r="A3597" s="115" t="s">
        <v>3875</v>
      </c>
      <c r="B3597" s="115" t="str">
        <f t="shared" si="56"/>
        <v>PLACA DE ACRILICO PARA INDICACAO DE SAIDA,MEDINDO 8X25CM,CONFORME DETALHE Nº 6033/EMOP,POLIDA NAS BORDAS.FORNECIMENTO ECOLOCACAO</v>
      </c>
      <c r="C3597" s="115" t="s">
        <v>37135</v>
      </c>
      <c r="D3597" s="115" t="s">
        <v>37136</v>
      </c>
      <c r="E3597" s="115" t="s">
        <v>37137</v>
      </c>
      <c r="I3597" s="115" t="s">
        <v>6</v>
      </c>
      <c r="J3597" s="115">
        <v>35.630000000000003</v>
      </c>
    </row>
    <row r="3598" spans="1:10" hidden="1">
      <c r="A3598" s="115" t="s">
        <v>3876</v>
      </c>
      <c r="B3598" s="115" t="str">
        <f t="shared" si="56"/>
        <v>PLACA DE ACRILICO,DESENHADA,INDICANDO SANITARIO MASCULINO OU FEMININO,DE 39X19CM,CONFORME DETALHE Nº6035/EMOP.FORNECIMENTO E COLOCACAO</v>
      </c>
      <c r="C3598" s="115" t="s">
        <v>37138</v>
      </c>
      <c r="D3598" s="115" t="s">
        <v>37139</v>
      </c>
      <c r="E3598" s="115" t="s">
        <v>36906</v>
      </c>
      <c r="I3598" s="115" t="s">
        <v>6</v>
      </c>
      <c r="J3598" s="115">
        <v>69.459999999999994</v>
      </c>
    </row>
    <row r="3599" spans="1:10" hidden="1">
      <c r="A3599" s="115" t="s">
        <v>3877</v>
      </c>
      <c r="B3599" s="115" t="str">
        <f t="shared" si="56"/>
        <v>PLACA DE ACRILICO,DESENHADA,INDICANDO SANITARIO MASCULINO OU FEMININO,DE 39X19CM,CONFORME DETALHE Nº6035/EMOP.FORNECIMENTO E COLOCACAO</v>
      </c>
      <c r="C3599" s="115" t="s">
        <v>37138</v>
      </c>
      <c r="D3599" s="115" t="s">
        <v>37139</v>
      </c>
      <c r="E3599" s="115" t="s">
        <v>36906</v>
      </c>
      <c r="I3599" s="115" t="s">
        <v>6</v>
      </c>
      <c r="J3599" s="115">
        <v>68.86</v>
      </c>
    </row>
    <row r="3600" spans="1:10" hidden="1">
      <c r="A3600" s="115" t="s">
        <v>3878</v>
      </c>
      <c r="B3600" s="115" t="str">
        <f t="shared" si="56"/>
        <v>PLACAS DE IDENTIFICACAO DE MONUMENTOS HISTORICOS EM BRONZE COM AS DIMENSOES DE (35X50)CM,EXCLUSIVE PEDESTAL DE CONCRETO.FORNECIMENTO E COLOCACAO</v>
      </c>
      <c r="C3600" s="115" t="s">
        <v>37141</v>
      </c>
      <c r="D3600" s="115" t="s">
        <v>37142</v>
      </c>
      <c r="E3600" s="115" t="s">
        <v>37143</v>
      </c>
      <c r="I3600" s="115" t="s">
        <v>6</v>
      </c>
      <c r="J3600" s="115">
        <v>1589.36</v>
      </c>
    </row>
    <row r="3601" spans="1:10" hidden="1">
      <c r="A3601" s="115" t="s">
        <v>3879</v>
      </c>
      <c r="B3601" s="115" t="str">
        <f t="shared" si="56"/>
        <v>PLACAS DE IDENTIFICACAO DE MONUMENTOS HISTORICOS EM BRONZE COM AS DIMENSOES DE (35X50)CM,EXCLUSIVE PEDESTAL DE CONCRETO.FORNECIMENTO E COLOCACAO</v>
      </c>
      <c r="C3601" s="115" t="s">
        <v>37141</v>
      </c>
      <c r="D3601" s="115" t="s">
        <v>37142</v>
      </c>
      <c r="E3601" s="115" t="s">
        <v>37143</v>
      </c>
      <c r="I3601" s="115" t="s">
        <v>6</v>
      </c>
      <c r="J3601" s="115">
        <v>1587.39</v>
      </c>
    </row>
    <row r="3602" spans="1:10" hidden="1">
      <c r="A3602" s="115" t="s">
        <v>3880</v>
      </c>
      <c r="B3602" s="115" t="str">
        <f t="shared" si="56"/>
        <v>PLACAS DE IDENTIFICACAO DE MONUMENTOS HISTORICOS EM BRONZE COM AS DIMENSOES DE(35X50)CM,INCLUSIVE PEDESTAL DE CONCRETO.FORNECIMENTO E COLOCACAO</v>
      </c>
      <c r="C3602" s="115" t="s">
        <v>37141</v>
      </c>
      <c r="D3602" s="115" t="s">
        <v>37144</v>
      </c>
      <c r="E3602" s="115" t="s">
        <v>37145</v>
      </c>
      <c r="I3602" s="115" t="s">
        <v>6</v>
      </c>
      <c r="J3602" s="115">
        <v>1910.61</v>
      </c>
    </row>
    <row r="3603" spans="1:10" hidden="1">
      <c r="A3603" s="115" t="s">
        <v>3881</v>
      </c>
      <c r="B3603" s="115" t="str">
        <f t="shared" si="56"/>
        <v>PLACAS DE IDENTIFICACAO DE MONUMENTOS HISTORICOS EM BRONZE COM AS DIMENSOES DE(35X50)CM,INCLUSIVE PEDESTAL DE CONCRETO.FORNECIMENTO E COLOCACAO</v>
      </c>
      <c r="C3603" s="115" t="s">
        <v>37141</v>
      </c>
      <c r="D3603" s="115" t="s">
        <v>37144</v>
      </c>
      <c r="E3603" s="115" t="s">
        <v>37145</v>
      </c>
      <c r="I3603" s="115" t="s">
        <v>6</v>
      </c>
      <c r="J3603" s="115">
        <v>1882.44</v>
      </c>
    </row>
    <row r="3604" spans="1:10" hidden="1">
      <c r="A3604" s="115" t="s">
        <v>3882</v>
      </c>
      <c r="B3604" s="115"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15" t="s">
        <v>37146</v>
      </c>
      <c r="D3604" s="115" t="s">
        <v>37147</v>
      </c>
      <c r="E3604" s="115" t="s">
        <v>37148</v>
      </c>
      <c r="F3604" s="115" t="s">
        <v>37149</v>
      </c>
      <c r="G3604" s="115" t="s">
        <v>37150</v>
      </c>
      <c r="H3604" s="115" t="s">
        <v>37151</v>
      </c>
      <c r="I3604" s="115" t="s">
        <v>6</v>
      </c>
      <c r="J3604" s="115">
        <v>187.73</v>
      </c>
    </row>
    <row r="3605" spans="1:10" hidden="1">
      <c r="A3605" s="115" t="s">
        <v>3883</v>
      </c>
      <c r="B3605" s="115"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15" t="s">
        <v>37146</v>
      </c>
      <c r="D3605" s="115" t="s">
        <v>37147</v>
      </c>
      <c r="E3605" s="115" t="s">
        <v>37148</v>
      </c>
      <c r="F3605" s="115" t="s">
        <v>37149</v>
      </c>
      <c r="G3605" s="115" t="s">
        <v>37150</v>
      </c>
      <c r="H3605" s="115" t="s">
        <v>37151</v>
      </c>
      <c r="I3605" s="115" t="s">
        <v>6</v>
      </c>
      <c r="J3605" s="115">
        <v>185.4</v>
      </c>
    </row>
    <row r="3606" spans="1:10" hidden="1">
      <c r="A3606" s="115" t="s">
        <v>37152</v>
      </c>
      <c r="B3606" s="115" t="str">
        <f t="shared" si="56"/>
        <v>PLACA FOTOLUMINESCENTE DE SINALIZACAO DE SEGURANCA CONTRA INCENDIO,PARA SAIDA DE EMERGENCIA,EM PVC ANTICHAMA,DIMENSOES APROXIMADAS DE (10X20)CM,DE ACORDO COM A NORMA NBR 13434-2.FORNECIMENTO E COLOCACAO</v>
      </c>
      <c r="C3606" s="115" t="s">
        <v>37153</v>
      </c>
      <c r="D3606" s="115" t="s">
        <v>37154</v>
      </c>
      <c r="E3606" s="115" t="s">
        <v>37155</v>
      </c>
      <c r="F3606" s="115" t="s">
        <v>36898</v>
      </c>
      <c r="I3606" s="115" t="s">
        <v>6</v>
      </c>
      <c r="J3606" s="115">
        <v>9.56</v>
      </c>
    </row>
    <row r="3607" spans="1:10" hidden="1">
      <c r="A3607" s="115" t="s">
        <v>37156</v>
      </c>
      <c r="B3607" s="115" t="str">
        <f t="shared" si="56"/>
        <v>PLACA FOTOLUMINESCENTE DE SINALIZACAO DE SEGURANCA CONTRA INCENDIO,PARA SAIDA DE EMERGENCIA,EM PVC ANTICHAMA,DIMENSOES APROXIMADAS DE (10X20)CM,DE ACORDO COM A NORMA NBR 13434-2.FORNECIMENTO E COLOCACAO</v>
      </c>
      <c r="C3607" s="115" t="s">
        <v>37153</v>
      </c>
      <c r="D3607" s="115" t="s">
        <v>37154</v>
      </c>
      <c r="E3607" s="115" t="s">
        <v>37155</v>
      </c>
      <c r="F3607" s="115" t="s">
        <v>36898</v>
      </c>
      <c r="I3607" s="115" t="s">
        <v>6</v>
      </c>
      <c r="J3607" s="115">
        <v>8.9600000000000009</v>
      </c>
    </row>
    <row r="3608" spans="1:10" hidden="1">
      <c r="A3608" s="115" t="s">
        <v>37157</v>
      </c>
      <c r="B3608" s="115" t="str">
        <f t="shared" si="56"/>
        <v>PLACA FOTOLUMINESCENTE DE SINALIZACAO DE SEGURANCA CONTRA INCENDIO,PARA SAIDA DE EMERGENCIA,EM PVC ANTICHAMA,DIMENSOES APROXIMADAS DE (20X40)CM, DE ACORDO COM A NORMA NBR 13434-2.FORNECIMENTO E COLOCACAO</v>
      </c>
      <c r="C3608" s="115" t="s">
        <v>37153</v>
      </c>
      <c r="D3608" s="115" t="s">
        <v>37154</v>
      </c>
      <c r="E3608" s="115" t="s">
        <v>37158</v>
      </c>
      <c r="F3608" s="115" t="s">
        <v>37145</v>
      </c>
      <c r="I3608" s="115" t="s">
        <v>6</v>
      </c>
      <c r="J3608" s="115">
        <v>35.36</v>
      </c>
    </row>
    <row r="3609" spans="1:10" hidden="1">
      <c r="A3609" s="115" t="s">
        <v>37159</v>
      </c>
      <c r="B3609" s="115" t="str">
        <f t="shared" si="56"/>
        <v>PLACA FOTOLUMINESCENTE DE SINALIZACAO DE SEGURANCA CONTRA INCENDIO,PARA SAIDA DE EMERGENCIA,EM PVC ANTICHAMA,DIMENSOES APROXIMADAS DE (20X40)CM, DE ACORDO COM A NORMA NBR 13434-2.FORNECIMENTO E COLOCACAO</v>
      </c>
      <c r="C3609" s="115" t="s">
        <v>37153</v>
      </c>
      <c r="D3609" s="115" t="s">
        <v>37154</v>
      </c>
      <c r="E3609" s="115" t="s">
        <v>37158</v>
      </c>
      <c r="F3609" s="115" t="s">
        <v>37145</v>
      </c>
      <c r="I3609" s="115" t="s">
        <v>6</v>
      </c>
      <c r="J3609" s="115">
        <v>34.76</v>
      </c>
    </row>
    <row r="3610" spans="1:10" hidden="1">
      <c r="A3610" s="115" t="s">
        <v>37160</v>
      </c>
      <c r="B3610" s="115" t="str">
        <f t="shared" si="56"/>
        <v>PLACA FOTOLUMINESCENTE DE SINALIZACAO DE SEGURANCA CONTRA INCENDIO,PARA INDICACAO DE NUMERO DE PAVIMENTOS,EM PVC ANTICHAMA,DIMENSOES APROXIMADAS DE (10X10)CM,DE ACORDO COM A NORMANBR 13434-2.FORNECIMENTO E COLOCACAO</v>
      </c>
      <c r="C3610" s="115" t="s">
        <v>37153</v>
      </c>
      <c r="D3610" s="115" t="s">
        <v>37161</v>
      </c>
      <c r="E3610" s="115" t="s">
        <v>37162</v>
      </c>
      <c r="F3610" s="115" t="s">
        <v>37163</v>
      </c>
      <c r="I3610" s="115" t="s">
        <v>6</v>
      </c>
      <c r="J3610" s="115">
        <v>12.6</v>
      </c>
    </row>
    <row r="3611" spans="1:10" hidden="1">
      <c r="A3611" s="115" t="s">
        <v>37164</v>
      </c>
      <c r="B3611" s="115" t="str">
        <f t="shared" si="56"/>
        <v>PLACA FOTOLUMINESCENTE DE SINALIZACAO DE SEGURANCA CONTRA INCENDIO,PARA INDICACAO DE NUMERO DE PAVIMENTOS,EM PVC ANTICHAMA,DIMENSOES APROXIMADAS DE (10X10)CM,DE ACORDO COM A NORMANBR 13434-2.FORNECIMENTO E COLOCACAO</v>
      </c>
      <c r="C3611" s="115" t="s">
        <v>37153</v>
      </c>
      <c r="D3611" s="115" t="s">
        <v>37161</v>
      </c>
      <c r="E3611" s="115" t="s">
        <v>37162</v>
      </c>
      <c r="F3611" s="115" t="s">
        <v>37163</v>
      </c>
      <c r="I3611" s="115" t="s">
        <v>6</v>
      </c>
      <c r="J3611" s="115">
        <v>12</v>
      </c>
    </row>
    <row r="3612" spans="1:10" hidden="1">
      <c r="A3612" s="115" t="s">
        <v>37165</v>
      </c>
      <c r="B3612" s="115" t="str">
        <f t="shared" si="56"/>
        <v>PLACA FOTOLUMINESCENTE DE SINALIZACAO DE SEGURANCA CONTRA INCENDIO,PARA INDICACAO CONTINUADA DE ROTA DE FUGA,EM PVC ANTICHAMA,DIMENSOES APROXIMADAS DE (7X20)CM,DE ACORDO COM A NORMA NBR 13434-2.FORNECIMENTO E COLOCACAO</v>
      </c>
      <c r="C3612" s="115" t="s">
        <v>37153</v>
      </c>
      <c r="D3612" s="115" t="s">
        <v>37166</v>
      </c>
      <c r="E3612" s="115" t="s">
        <v>37167</v>
      </c>
      <c r="F3612" s="115" t="s">
        <v>37168</v>
      </c>
      <c r="I3612" s="115" t="s">
        <v>6</v>
      </c>
      <c r="J3612" s="115">
        <v>13.26</v>
      </c>
    </row>
    <row r="3613" spans="1:10" hidden="1">
      <c r="A3613" s="115" t="s">
        <v>37169</v>
      </c>
      <c r="B3613" s="115" t="str">
        <f t="shared" si="56"/>
        <v>PLACA FOTOLUMINESCENTE DE SINALIZACAO DE SEGURANCA CONTRA INCENDIO,PARA INDICACAO CONTINUADA DE ROTA DE FUGA,EM PVC ANTICHAMA,DIMENSOES APROXIMADAS DE (7X20)CM,DE ACORDO COM A NORMA NBR 13434-2.FORNECIMENTO E COLOCACAO</v>
      </c>
      <c r="C3613" s="115" t="s">
        <v>37153</v>
      </c>
      <c r="D3613" s="115" t="s">
        <v>37166</v>
      </c>
      <c r="E3613" s="115" t="s">
        <v>37167</v>
      </c>
      <c r="F3613" s="115" t="s">
        <v>37168</v>
      </c>
      <c r="I3613" s="115" t="s">
        <v>6</v>
      </c>
      <c r="J3613" s="115">
        <v>12.66</v>
      </c>
    </row>
    <row r="3614" spans="1:10" hidden="1">
      <c r="A3614" s="115" t="s">
        <v>37170</v>
      </c>
      <c r="B3614" s="115" t="str">
        <f t="shared" si="56"/>
        <v>PLACA FOTOLUMINESCENTE DE SINALIZACAO DE SEGURANCA CONTRA INCENDIO,PARA EQUIPAMENTOS DE COMBATE A INCENDIO E ALARME,EM PVC ANTICHAMA,DIMENSOES APROXIMADAS DE (15X15)CM,DE ACORDO COM A NORMA NBR 13434-2.FORNECIMENTO E COLOCACAO</v>
      </c>
      <c r="C3614" s="115" t="s">
        <v>37153</v>
      </c>
      <c r="D3614" s="115" t="s">
        <v>37171</v>
      </c>
      <c r="E3614" s="115" t="s">
        <v>37172</v>
      </c>
      <c r="F3614" s="115" t="s">
        <v>37173</v>
      </c>
      <c r="I3614" s="115" t="s">
        <v>6</v>
      </c>
      <c r="J3614" s="115">
        <v>10.49</v>
      </c>
    </row>
    <row r="3615" spans="1:10" hidden="1">
      <c r="A3615" s="115" t="s">
        <v>37174</v>
      </c>
      <c r="B3615" s="115" t="str">
        <f t="shared" si="56"/>
        <v>PLACA FOTOLUMINESCENTE DE SINALIZACAO DE SEGURANCA CONTRA INCENDIO,PARA EQUIPAMENTOS DE COMBATE A INCENDIO E ALARME,EM PVC ANTICHAMA,DIMENSOES APROXIMADAS DE (15X15)CM,DE ACORDO COM A NORMA NBR 13434-2.FORNECIMENTO E COLOCACAO</v>
      </c>
      <c r="C3615" s="115" t="s">
        <v>37153</v>
      </c>
      <c r="D3615" s="115" t="s">
        <v>37171</v>
      </c>
      <c r="E3615" s="115" t="s">
        <v>37172</v>
      </c>
      <c r="F3615" s="115" t="s">
        <v>37173</v>
      </c>
      <c r="I3615" s="115" t="s">
        <v>6</v>
      </c>
      <c r="J3615" s="115">
        <v>9.89</v>
      </c>
    </row>
    <row r="3616" spans="1:10" hidden="1">
      <c r="A3616" s="115" t="s">
        <v>37175</v>
      </c>
      <c r="B3616" s="115" t="str">
        <f t="shared" si="56"/>
        <v>PLACA FOTOLUMINESCENTE DE SINALIZACAO DE SEGURANCA CONTRA INCENDIO,PARA EQUIPAMENTOS DE COMBATE A INCENDIO E ALARME,EM PVC ANTICHAMA,DIMENSOES APROXIMADAS DE (30X30)CM,DE ACORDO COM A NORMA NBR 13434-2.FORNECIMENTO E COLOCACAO</v>
      </c>
      <c r="C3616" s="115" t="s">
        <v>37153</v>
      </c>
      <c r="D3616" s="115" t="s">
        <v>37171</v>
      </c>
      <c r="E3616" s="115" t="s">
        <v>37176</v>
      </c>
      <c r="F3616" s="115" t="s">
        <v>37173</v>
      </c>
      <c r="I3616" s="115" t="s">
        <v>6</v>
      </c>
      <c r="J3616" s="115">
        <v>40.299999999999997</v>
      </c>
    </row>
    <row r="3617" spans="1:10" hidden="1">
      <c r="A3617" s="115" t="s">
        <v>37177</v>
      </c>
      <c r="B3617" s="115" t="str">
        <f t="shared" si="56"/>
        <v>PLACA FOTOLUMINESCENTE DE SINALIZACAO DE SEGURANCA CONTRA INCENDIO,PARA EQUIPAMENTOS DE COMBATE A INCENDIO E ALARME,EM PVC ANTICHAMA,DIMENSOES APROXIMADAS DE (30X30)CM,DE ACORDO COM A NORMA NBR 13434-2.FORNECIMENTO E COLOCACAO</v>
      </c>
      <c r="C3617" s="115" t="s">
        <v>37153</v>
      </c>
      <c r="D3617" s="115" t="s">
        <v>37171</v>
      </c>
      <c r="E3617" s="115" t="s">
        <v>37176</v>
      </c>
      <c r="F3617" s="115" t="s">
        <v>37173</v>
      </c>
      <c r="I3617" s="115" t="s">
        <v>6</v>
      </c>
      <c r="J3617" s="115">
        <v>39.700000000000003</v>
      </c>
    </row>
    <row r="3618" spans="1:10" hidden="1">
      <c r="A3618" s="115" t="s">
        <v>37178</v>
      </c>
      <c r="B3618" s="115" t="str">
        <f t="shared" si="56"/>
        <v>PLACA FOTOLUMINESCENTE DE SINALIZACAO DE SEGURANCA CONTRA INCENDIO,PARA EQUIPAMENTOS DE COMBATE A INCENDIO E ALARME,EM PVC ANTICHAMA,DIMENSOES APROXIMADAS DE (20X15)CM,DE ACORDO COM A NORMA NBR 13434-2.FORNECIMENTO E COLOCACAO</v>
      </c>
      <c r="C3618" s="115" t="s">
        <v>37153</v>
      </c>
      <c r="D3618" s="115" t="s">
        <v>37171</v>
      </c>
      <c r="E3618" s="115" t="s">
        <v>37179</v>
      </c>
      <c r="F3618" s="115" t="s">
        <v>37173</v>
      </c>
      <c r="I3618" s="115" t="s">
        <v>6</v>
      </c>
      <c r="J3618" s="115">
        <v>16.8</v>
      </c>
    </row>
    <row r="3619" spans="1:10" hidden="1">
      <c r="A3619" s="115" t="s">
        <v>37180</v>
      </c>
      <c r="B3619" s="115" t="str">
        <f t="shared" si="56"/>
        <v>PLACA FOTOLUMINESCENTE DE SINALIZACAO DE SEGURANCA CONTRA INCENDIO,PARA EQUIPAMENTOS DE COMBATE A INCENDIO E ALARME,EM PVC ANTICHAMA,DIMENSOES APROXIMADAS DE (20X15)CM,DE ACORDO COM A NORMA NBR 13434-2.FORNECIMENTO E COLOCACAO</v>
      </c>
      <c r="C3619" s="115" t="s">
        <v>37153</v>
      </c>
      <c r="D3619" s="115" t="s">
        <v>37171</v>
      </c>
      <c r="E3619" s="115" t="s">
        <v>37179</v>
      </c>
      <c r="F3619" s="115" t="s">
        <v>37173</v>
      </c>
      <c r="I3619" s="115" t="s">
        <v>6</v>
      </c>
      <c r="J3619" s="115">
        <v>16.2</v>
      </c>
    </row>
    <row r="3620" spans="1:10" hidden="1">
      <c r="A3620" s="115" t="s">
        <v>37181</v>
      </c>
      <c r="B3620" s="115" t="str">
        <f t="shared" si="56"/>
        <v>PLACA FOTOLUMINESCENTE DE SINALIZACAO DE SEGURANCA CONTRA INCENDIO,DE PROIBICAO,EM PVC ANTICHAMA,FORMA CIRCULAR,DIAMETRO APROXIMADO DE 20CM,DE ACORDO COM A NORMA NBR 13434-2.FORNECIMENTO E COLOCACAO</v>
      </c>
      <c r="C3620" s="115" t="s">
        <v>37153</v>
      </c>
      <c r="D3620" s="115" t="s">
        <v>37182</v>
      </c>
      <c r="E3620" s="115" t="s">
        <v>37183</v>
      </c>
      <c r="F3620" s="115" t="s">
        <v>37184</v>
      </c>
      <c r="I3620" s="115" t="s">
        <v>6</v>
      </c>
      <c r="J3620" s="115">
        <v>15.79</v>
      </c>
    </row>
    <row r="3621" spans="1:10" hidden="1">
      <c r="A3621" s="115" t="s">
        <v>37185</v>
      </c>
      <c r="B3621" s="115" t="str">
        <f t="shared" si="56"/>
        <v>PLACA FOTOLUMINESCENTE DE SINALIZACAO DE SEGURANCA CONTRA INCENDIO,DE PROIBICAO,EM PVC ANTICHAMA,FORMA CIRCULAR,DIAMETRO APROXIMADO DE 20CM,DE ACORDO COM A NORMA NBR 13434-2.FORNECIMENTO E COLOCACAO</v>
      </c>
      <c r="C3621" s="115" t="s">
        <v>37153</v>
      </c>
      <c r="D3621" s="115" t="s">
        <v>37182</v>
      </c>
      <c r="E3621" s="115" t="s">
        <v>37183</v>
      </c>
      <c r="F3621" s="115" t="s">
        <v>37184</v>
      </c>
      <c r="I3621" s="115" t="s">
        <v>6</v>
      </c>
      <c r="J3621" s="115">
        <v>15.19</v>
      </c>
    </row>
    <row r="3622" spans="1:10" hidden="1">
      <c r="A3622" s="115" t="s">
        <v>37186</v>
      </c>
      <c r="B3622" s="115" t="str">
        <f t="shared" si="56"/>
        <v>PLACA FOTOLUMINESCENTE DE SINALIZACAO DE SEGURANCA CONTRA INCENDIO,DE ALERTA,EM PVC ANTICHAMA,FORMA TRIANGULAR,DIMENSAO APROXIMADA DA BASE DE 20CM,DE ACORDO COM A NORMA NBR 13434-2.FORNECIMENTO E COLOCACAO</v>
      </c>
      <c r="C3622" s="115" t="s">
        <v>37153</v>
      </c>
      <c r="D3622" s="115" t="s">
        <v>37187</v>
      </c>
      <c r="E3622" s="115" t="s">
        <v>37188</v>
      </c>
      <c r="F3622" s="115" t="s">
        <v>37189</v>
      </c>
      <c r="I3622" s="115" t="s">
        <v>6</v>
      </c>
      <c r="J3622" s="115">
        <v>12.7</v>
      </c>
    </row>
    <row r="3623" spans="1:10" hidden="1">
      <c r="A3623" s="115" t="s">
        <v>37190</v>
      </c>
      <c r="B3623" s="115" t="str">
        <f t="shared" si="56"/>
        <v>PLACA FOTOLUMINESCENTE DE SINALIZACAO DE SEGURANCA CONTRA INCENDIO,DE ALERTA,EM PVC ANTICHAMA,FORMA TRIANGULAR,DIMENSAO APROXIMADA DA BASE DE 20CM,DE ACORDO COM A NORMA NBR 13434-2.FORNECIMENTO E COLOCACAO</v>
      </c>
      <c r="C3623" s="115" t="s">
        <v>37153</v>
      </c>
      <c r="D3623" s="115" t="s">
        <v>37187</v>
      </c>
      <c r="E3623" s="115" t="s">
        <v>37188</v>
      </c>
      <c r="F3623" s="115" t="s">
        <v>37189</v>
      </c>
      <c r="I3623" s="115" t="s">
        <v>6</v>
      </c>
      <c r="J3623" s="115">
        <v>12.1</v>
      </c>
    </row>
    <row r="3624" spans="1:10" hidden="1">
      <c r="A3624" s="115" t="s">
        <v>3884</v>
      </c>
      <c r="B3624" s="115" t="str">
        <f t="shared" si="56"/>
        <v>LETRA DE ACO INOX Nº22 COM 20CM DE ALTURA.FORNECIMENTO E COLOCACAO</v>
      </c>
      <c r="C3624" s="115" t="s">
        <v>37191</v>
      </c>
      <c r="D3624" s="115" t="s">
        <v>37192</v>
      </c>
      <c r="I3624" s="115" t="s">
        <v>6</v>
      </c>
      <c r="J3624" s="115">
        <v>98.66</v>
      </c>
    </row>
    <row r="3625" spans="1:10" hidden="1">
      <c r="A3625" s="115" t="s">
        <v>3885</v>
      </c>
      <c r="B3625" s="115" t="str">
        <f t="shared" si="56"/>
        <v>LETRA DE ACO INOX Nº22 COM 20CM DE ALTURA.FORNECIMENTO E COLOCACAO</v>
      </c>
      <c r="C3625" s="115" t="s">
        <v>37191</v>
      </c>
      <c r="D3625" s="115" t="s">
        <v>37192</v>
      </c>
      <c r="I3625" s="115" t="s">
        <v>6</v>
      </c>
      <c r="J3625" s="115">
        <v>96.09</v>
      </c>
    </row>
    <row r="3626" spans="1:10" hidden="1">
      <c r="A3626" s="115" t="s">
        <v>3886</v>
      </c>
      <c r="B3626" s="115" t="str">
        <f t="shared" si="56"/>
        <v>LETRA DE LATAO COM 30CM DE ALTURA TIPO "HELVETICA MEDIUM" OU SIMILAR.FORNECIMENTO E COLOCACAO</v>
      </c>
      <c r="C3626" s="115" t="s">
        <v>37193</v>
      </c>
      <c r="D3626" s="115" t="s">
        <v>37194</v>
      </c>
      <c r="I3626" s="115" t="s">
        <v>6</v>
      </c>
      <c r="J3626" s="115">
        <v>235.24</v>
      </c>
    </row>
    <row r="3627" spans="1:10" hidden="1">
      <c r="A3627" s="115" t="s">
        <v>3887</v>
      </c>
      <c r="B3627" s="115" t="str">
        <f t="shared" si="56"/>
        <v>LETRA DE LATAO COM 30CM DE ALTURA TIPO "HELVETICA MEDIUM" OU SIMILAR.FORNECIMENTO E COLOCACAO</v>
      </c>
      <c r="C3627" s="115" t="s">
        <v>37193</v>
      </c>
      <c r="D3627" s="115" t="s">
        <v>37194</v>
      </c>
      <c r="I3627" s="115" t="s">
        <v>6</v>
      </c>
      <c r="J3627" s="115">
        <v>232.67</v>
      </c>
    </row>
    <row r="3628" spans="1:10" hidden="1">
      <c r="A3628" s="115" t="s">
        <v>3888</v>
      </c>
      <c r="B3628" s="115" t="str">
        <f t="shared" si="56"/>
        <v>LETRA DE ACO ESCOVADO COM 30CM DE ALTURA.FORNECIMENTO E COLOCACAO</v>
      </c>
      <c r="C3628" s="115" t="s">
        <v>37195</v>
      </c>
      <c r="D3628" s="115" t="s">
        <v>37196</v>
      </c>
      <c r="I3628" s="115" t="s">
        <v>6</v>
      </c>
      <c r="J3628" s="115">
        <v>139.24</v>
      </c>
    </row>
    <row r="3629" spans="1:10" hidden="1">
      <c r="A3629" s="115" t="s">
        <v>3889</v>
      </c>
      <c r="B3629" s="115" t="str">
        <f t="shared" si="56"/>
        <v>LETRA DE ACO ESCOVADO COM 30CM DE ALTURA.FORNECIMENTO E COLOCACAO</v>
      </c>
      <c r="C3629" s="115" t="s">
        <v>37195</v>
      </c>
      <c r="D3629" s="115" t="s">
        <v>37196</v>
      </c>
      <c r="I3629" s="115" t="s">
        <v>6</v>
      </c>
      <c r="J3629" s="115">
        <v>136.66999999999999</v>
      </c>
    </row>
    <row r="3630" spans="1:10" hidden="1">
      <c r="A3630" s="115" t="s">
        <v>3890</v>
      </c>
      <c r="B3630" s="115" t="str">
        <f t="shared" si="56"/>
        <v>LETRA DE ACO ESCOVADO COM 40CM DE ALTURA.FORNECIMENTO E COLOCACAO</v>
      </c>
      <c r="C3630" s="115" t="s">
        <v>37197</v>
      </c>
      <c r="D3630" s="115" t="s">
        <v>37196</v>
      </c>
      <c r="I3630" s="115" t="s">
        <v>6</v>
      </c>
      <c r="J3630" s="115">
        <v>201.84</v>
      </c>
    </row>
    <row r="3631" spans="1:10" hidden="1">
      <c r="A3631" s="115" t="s">
        <v>3891</v>
      </c>
      <c r="B3631" s="115" t="str">
        <f t="shared" si="56"/>
        <v>LETRA DE ACO ESCOVADO COM 40CM DE ALTURA.FORNECIMENTO E COLOCACAO</v>
      </c>
      <c r="C3631" s="115" t="s">
        <v>37197</v>
      </c>
      <c r="D3631" s="115" t="s">
        <v>37196</v>
      </c>
      <c r="I3631" s="115" t="s">
        <v>6</v>
      </c>
      <c r="J3631" s="115">
        <v>199.27</v>
      </c>
    </row>
    <row r="3632" spans="1:10" hidden="1">
      <c r="A3632" s="115" t="s">
        <v>3892</v>
      </c>
      <c r="B3632" s="115" t="str">
        <f t="shared" si="56"/>
        <v>LETRA FUNDIDA EM ALUMINIO,POLIDA NAS LATERAIS,TIPO "HELVETICA",COM ALTURA DE 10CM E ESPESSURA DE 5MM,COM PINOS PARA FIXACAO.FORNECIMENTO E COLOCACAO</v>
      </c>
      <c r="C3632" s="115" t="s">
        <v>37198</v>
      </c>
      <c r="D3632" s="115" t="s">
        <v>37199</v>
      </c>
      <c r="E3632" s="115" t="s">
        <v>37200</v>
      </c>
      <c r="I3632" s="115" t="s">
        <v>6</v>
      </c>
      <c r="J3632" s="115">
        <v>62.99</v>
      </c>
    </row>
    <row r="3633" spans="1:10" hidden="1">
      <c r="A3633" s="115" t="s">
        <v>3893</v>
      </c>
      <c r="B3633" s="115" t="str">
        <f t="shared" si="56"/>
        <v>LETRA FUNDIDA EM ALUMINIO,POLIDA NAS LATERAIS,TIPO "HELVETICA",COM ALTURA DE 10CM E ESPESSURA DE 5MM,COM PINOS PARA FIXACAO.FORNECIMENTO E COLOCACAO</v>
      </c>
      <c r="C3633" s="115" t="s">
        <v>37198</v>
      </c>
      <c r="D3633" s="115" t="s">
        <v>37199</v>
      </c>
      <c r="E3633" s="115" t="s">
        <v>37200</v>
      </c>
      <c r="I3633" s="115" t="s">
        <v>6</v>
      </c>
      <c r="J3633" s="115">
        <v>61.19</v>
      </c>
    </row>
    <row r="3634" spans="1:10" hidden="1">
      <c r="A3634" s="115" t="s">
        <v>3894</v>
      </c>
      <c r="B3634" s="115" t="str">
        <f t="shared" si="56"/>
        <v>LETRA FUNDIDA EM BRONZE,POLIDA E OXIDADA NAS LATERAIS,TIPO "HELVETICA",COM ALTURA DE 10CM E ESPESSURA DE 5MM COM PINOS PARA FIXACAO.FORNECIMENTO E COLOCACAO</v>
      </c>
      <c r="C3634" s="115" t="s">
        <v>37201</v>
      </c>
      <c r="D3634" s="115" t="s">
        <v>37202</v>
      </c>
      <c r="E3634" s="115" t="s">
        <v>37203</v>
      </c>
      <c r="I3634" s="115" t="s">
        <v>6</v>
      </c>
      <c r="J3634" s="115">
        <v>112.52</v>
      </c>
    </row>
    <row r="3635" spans="1:10" hidden="1">
      <c r="A3635" s="115" t="s">
        <v>3895</v>
      </c>
      <c r="B3635" s="115" t="str">
        <f t="shared" si="56"/>
        <v>LETRA FUNDIDA EM BRONZE,POLIDA E OXIDADA NAS LATERAIS,TIPO "HELVETICA",COM ALTURA DE 10CM E ESPESSURA DE 5MM COM PINOS PARA FIXACAO.FORNECIMENTO E COLOCACAO</v>
      </c>
      <c r="C3635" s="115" t="s">
        <v>37201</v>
      </c>
      <c r="D3635" s="115" t="s">
        <v>37202</v>
      </c>
      <c r="E3635" s="115" t="s">
        <v>37203</v>
      </c>
      <c r="I3635" s="115" t="s">
        <v>6</v>
      </c>
      <c r="J3635" s="115">
        <v>110.72</v>
      </c>
    </row>
    <row r="3636" spans="1:10" hidden="1">
      <c r="A3636" s="115" t="s">
        <v>3896</v>
      </c>
      <c r="B3636" s="115" t="str">
        <f t="shared" si="56"/>
        <v>PLACA DE FERRO ESMALTADO DE 12X18CM COM NUMERACAO PARA IDENTIFICACAO DE IMOVEL EM LOGRADOURO.FORNECIMENTO E COLOCACAO</v>
      </c>
      <c r="C3636" s="115" t="s">
        <v>37204</v>
      </c>
      <c r="D3636" s="115" t="s">
        <v>37205</v>
      </c>
      <c r="I3636" s="115" t="s">
        <v>6</v>
      </c>
      <c r="J3636" s="115">
        <v>67.69</v>
      </c>
    </row>
    <row r="3637" spans="1:10" hidden="1">
      <c r="A3637" s="115" t="s">
        <v>3897</v>
      </c>
      <c r="B3637" s="115" t="str">
        <f t="shared" si="56"/>
        <v>PLACA DE FERRO ESMALTADO DE 12X18CM COM NUMERACAO PARA IDENTIFICACAO DE IMOVEL EM LOGRADOURO.FORNECIMENTO E COLOCACAO</v>
      </c>
      <c r="C3637" s="115" t="s">
        <v>37204</v>
      </c>
      <c r="D3637" s="115" t="s">
        <v>37205</v>
      </c>
      <c r="I3637" s="115" t="s">
        <v>6</v>
      </c>
      <c r="J3637" s="115">
        <v>66.66</v>
      </c>
    </row>
    <row r="3638" spans="1:10" hidden="1">
      <c r="A3638" s="115" t="s">
        <v>3898</v>
      </c>
      <c r="B3638" s="115" t="str">
        <f t="shared" si="56"/>
        <v>PLACA DE FERRO ESMALTADO FORMA ELIPTICA,Nº13,PARA IDENTIFICACAO DE MARCADOR,DE LUZ OU GAS OU OUTRO,EM CONJUNTO HABITACIONAL.FORNECIMENTO E COLOCACAO</v>
      </c>
      <c r="C3638" s="115" t="s">
        <v>37206</v>
      </c>
      <c r="D3638" s="115" t="s">
        <v>37207</v>
      </c>
      <c r="E3638" s="115" t="s">
        <v>37208</v>
      </c>
      <c r="I3638" s="115" t="s">
        <v>6</v>
      </c>
      <c r="J3638" s="115">
        <v>15.77</v>
      </c>
    </row>
    <row r="3639" spans="1:10" hidden="1">
      <c r="A3639" s="115" t="s">
        <v>3899</v>
      </c>
      <c r="B3639" s="115" t="str">
        <f t="shared" si="56"/>
        <v>PLACA DE FERRO ESMALTADO FORMA ELIPTICA,Nº13,PARA IDENTIFICACAO DE MARCADOR,DE LUZ OU GAS OU OUTRO,EM CONJUNTO HABITACIONAL.FORNECIMENTO E COLOCACAO</v>
      </c>
      <c r="C3639" s="115" t="s">
        <v>37206</v>
      </c>
      <c r="D3639" s="115" t="s">
        <v>37207</v>
      </c>
      <c r="E3639" s="115" t="s">
        <v>37208</v>
      </c>
      <c r="I3639" s="115" t="s">
        <v>6</v>
      </c>
      <c r="J3639" s="115">
        <v>15</v>
      </c>
    </row>
    <row r="3640" spans="1:10" hidden="1">
      <c r="A3640" s="115" t="s">
        <v>3900</v>
      </c>
      <c r="B3640" s="115" t="str">
        <f t="shared" si="56"/>
        <v>PLACA DE IDENTIFICACAO EM ACO INOXIDAVEL,ESCRITA EM BRAILLE,MEDINDO 8X25CM.FORNECIMENTO E COLOCACAO</v>
      </c>
      <c r="C3640" s="115" t="s">
        <v>37209</v>
      </c>
      <c r="D3640" s="115" t="s">
        <v>37210</v>
      </c>
      <c r="I3640" s="115" t="s">
        <v>6</v>
      </c>
      <c r="J3640" s="115">
        <v>108.45</v>
      </c>
    </row>
    <row r="3641" spans="1:10" hidden="1">
      <c r="A3641" s="115" t="s">
        <v>3901</v>
      </c>
      <c r="B3641" s="115" t="str">
        <f t="shared" si="56"/>
        <v>PLACA DE IDENTIFICACAO EM ACO INOXIDAVEL,ESCRITA EM BRAILLE,MEDINDO 8X25CM.FORNECIMENTO E COLOCACAO</v>
      </c>
      <c r="C3641" s="115" t="s">
        <v>37209</v>
      </c>
      <c r="D3641" s="115" t="s">
        <v>37210</v>
      </c>
      <c r="I3641" s="115" t="s">
        <v>6</v>
      </c>
      <c r="J3641" s="115">
        <v>106.96</v>
      </c>
    </row>
    <row r="3642" spans="1:10" hidden="1">
      <c r="A3642" s="115" t="s">
        <v>3902</v>
      </c>
      <c r="B3642" s="115" t="str">
        <f t="shared" si="56"/>
        <v>MAPA TATIL(BRAILLE/RELEVO) EM ACRILICO,MEDINDO 54X39CM,PARASINALIZACAO E LOCALIZACAO DE AMBIENTES,EXCLUSIVE PEDESTAL.FORNECIMENTO E COLOCACAO</v>
      </c>
      <c r="C3642" s="115" t="s">
        <v>37211</v>
      </c>
      <c r="D3642" s="115" t="s">
        <v>37212</v>
      </c>
      <c r="E3642" s="115" t="s">
        <v>36898</v>
      </c>
      <c r="I3642" s="115" t="s">
        <v>6</v>
      </c>
      <c r="J3642" s="115">
        <v>599.79999999999995</v>
      </c>
    </row>
    <row r="3643" spans="1:10" hidden="1">
      <c r="A3643" s="115" t="s">
        <v>3903</v>
      </c>
      <c r="B3643" s="115" t="str">
        <f t="shared" si="56"/>
        <v>MAPA TATIL(BRAILLE/RELEVO) EM ACRILICO,MEDINDO 54X39CM,PARASINALIZACAO E LOCALIZACAO DE AMBIENTES,EXCLUSIVE PEDESTAL.FORNECIMENTO E COLOCACAO</v>
      </c>
      <c r="C3643" s="115" t="s">
        <v>37211</v>
      </c>
      <c r="D3643" s="115" t="s">
        <v>37212</v>
      </c>
      <c r="E3643" s="115" t="s">
        <v>36898</v>
      </c>
      <c r="I3643" s="115" t="s">
        <v>6</v>
      </c>
      <c r="J3643" s="115">
        <v>599.20000000000005</v>
      </c>
    </row>
    <row r="3644" spans="1:10" hidden="1">
      <c r="A3644" s="115" t="s">
        <v>3904</v>
      </c>
      <c r="B3644" s="115" t="str">
        <f t="shared" si="56"/>
        <v>ANEL TATIL DE TEXTURA CONSTRASTANTE (BORRACHA) E,PLACA TATIL DE ALUMINIO EM BRAILE 10X3CM, PARA SINALIZACAO DE CORRIMAOS,PARA PESSOAS COM NECESSIDADES ESPECIFICAS.FORNECIMENTO E COLOCACAO</v>
      </c>
      <c r="C3644" s="115" t="s">
        <v>37213</v>
      </c>
      <c r="D3644" s="115" t="s">
        <v>37214</v>
      </c>
      <c r="E3644" s="115" t="s">
        <v>37215</v>
      </c>
      <c r="F3644" s="115" t="s">
        <v>37216</v>
      </c>
      <c r="I3644" s="115" t="s">
        <v>6</v>
      </c>
      <c r="J3644" s="115">
        <v>33.83</v>
      </c>
    </row>
    <row r="3645" spans="1:10" hidden="1">
      <c r="A3645" s="115" t="s">
        <v>3905</v>
      </c>
      <c r="B3645" s="115" t="str">
        <f t="shared" si="56"/>
        <v>ANEL TATIL DE TEXTURA CONSTRASTANTE (BORRACHA) E,PLACA TATIL DE ALUMINIO EM BRAILE 10X3CM, PARA SINALIZACAO DE CORRIMAOS,PARA PESSOAS COM NECESSIDADES ESPECIFICAS.FORNECIMENTO E COLOCACAO</v>
      </c>
      <c r="C3645" s="115" t="s">
        <v>37213</v>
      </c>
      <c r="D3645" s="115" t="s">
        <v>37214</v>
      </c>
      <c r="E3645" s="115" t="s">
        <v>37215</v>
      </c>
      <c r="F3645" s="115" t="s">
        <v>37216</v>
      </c>
      <c r="I3645" s="115" t="s">
        <v>6</v>
      </c>
      <c r="J3645" s="115">
        <v>32.33</v>
      </c>
    </row>
    <row r="3646" spans="1:10" hidden="1">
      <c r="A3646" s="115" t="s">
        <v>3906</v>
      </c>
      <c r="B3646" s="115" t="str">
        <f t="shared" si="56"/>
        <v>PLASTICO NA COR PRETA,DESTINADO A PROTECAO DE TELHADOS,MOVEIS E PISOS,COM 0,15MM DE ESPESSURA,REUTILIZADO 5 VEZES,INCLUSIVE RETIRADA.FORNECIMENTO E COLOCACAO</v>
      </c>
      <c r="C3646" s="115" t="s">
        <v>37217</v>
      </c>
      <c r="D3646" s="115" t="s">
        <v>37218</v>
      </c>
      <c r="E3646" s="115" t="s">
        <v>37219</v>
      </c>
      <c r="I3646" s="115" t="s">
        <v>16</v>
      </c>
      <c r="J3646" s="115">
        <v>1.1499999999999999</v>
      </c>
    </row>
    <row r="3647" spans="1:10" hidden="1">
      <c r="A3647" s="115" t="s">
        <v>3907</v>
      </c>
      <c r="B3647" s="115" t="str">
        <f t="shared" si="56"/>
        <v>PLASTICO NA COR PRETA,DESTINADO A PROTECAO DE TELHADOS,MOVEIS E PISOS,COM 0,15MM DE ESPESSURA,REUTILIZADO 5 VEZES,INCLUSIVE RETIRADA.FORNECIMENTO E COLOCACAO</v>
      </c>
      <c r="C3647" s="115" t="s">
        <v>37217</v>
      </c>
      <c r="D3647" s="115" t="s">
        <v>37218</v>
      </c>
      <c r="E3647" s="115" t="s">
        <v>37219</v>
      </c>
      <c r="I3647" s="115" t="s">
        <v>16</v>
      </c>
      <c r="J3647" s="115">
        <v>1.01</v>
      </c>
    </row>
    <row r="3648" spans="1:10" hidden="1">
      <c r="A3648" s="115" t="s">
        <v>3908</v>
      </c>
      <c r="B3648" s="115" t="str">
        <f t="shared" si="56"/>
        <v>LONA TIPO LEVE PARA PROTECAO DE TELHADOS,REUTILIZADO 2 VEZES,INCLUSIVE RETIRADA.FORNECIMENTO E COLOCACAO</v>
      </c>
      <c r="C3648" s="115" t="s">
        <v>37220</v>
      </c>
      <c r="D3648" s="115" t="s">
        <v>37221</v>
      </c>
      <c r="I3648" s="115" t="s">
        <v>16</v>
      </c>
      <c r="J3648" s="115">
        <v>1.23</v>
      </c>
    </row>
    <row r="3649" spans="1:10" hidden="1">
      <c r="A3649" s="115" t="s">
        <v>3909</v>
      </c>
      <c r="B3649" s="115" t="str">
        <f t="shared" si="56"/>
        <v>LONA TIPO LEVE PARA PROTECAO DE TELHADOS,REUTILIZADO 2 VEZES,INCLUSIVE RETIRADA.FORNECIMENTO E COLOCACAO</v>
      </c>
      <c r="C3649" s="115" t="s">
        <v>37220</v>
      </c>
      <c r="D3649" s="115" t="s">
        <v>37221</v>
      </c>
      <c r="I3649" s="115" t="s">
        <v>16</v>
      </c>
      <c r="J3649" s="115">
        <v>1.1100000000000001</v>
      </c>
    </row>
    <row r="3650" spans="1:10" hidden="1">
      <c r="A3650" s="115" t="s">
        <v>3910</v>
      </c>
      <c r="B3650" s="115" t="str">
        <f t="shared" si="56"/>
        <v>LONA DE POLIETILENO(LONA TERREIRO)COM ESPESSURA DE 0,20MM PARA IMPERMEABILIZACAO DE SOLO,MEDIDA PELA AREA COBERTA,INCLUSIVE PERDAS E TRANSPASSE</v>
      </c>
      <c r="C3650" s="115" t="s">
        <v>37222</v>
      </c>
      <c r="D3650" s="115" t="s">
        <v>37223</v>
      </c>
      <c r="E3650" s="115" t="s">
        <v>37224</v>
      </c>
      <c r="I3650" s="115" t="s">
        <v>16</v>
      </c>
      <c r="J3650" s="115">
        <v>1.31</v>
      </c>
    </row>
    <row r="3651" spans="1:10" hidden="1">
      <c r="A3651" s="115" t="s">
        <v>3911</v>
      </c>
      <c r="B3651" s="115" t="str">
        <f t="shared" si="56"/>
        <v>LONA DE POLIETILENO(LONA TERREIRO)COM ESPESSURA DE 0,20MM PARA IMPERMEABILIZACAO DE SOLO,MEDIDA PELA AREA COBERTA,INCLUSIVE PERDAS E TRANSPASSE</v>
      </c>
      <c r="C3651" s="115" t="s">
        <v>37222</v>
      </c>
      <c r="D3651" s="115" t="s">
        <v>37223</v>
      </c>
      <c r="E3651" s="115" t="s">
        <v>37224</v>
      </c>
      <c r="I3651" s="115" t="s">
        <v>16</v>
      </c>
      <c r="J3651" s="115">
        <v>1.28</v>
      </c>
    </row>
    <row r="3652" spans="1:10" hidden="1">
      <c r="A3652" s="115" t="s">
        <v>3912</v>
      </c>
      <c r="B3652" s="115" t="str">
        <f t="shared" si="56"/>
        <v>PLASTICO BOLHAO,BOLHA DIAMETRO DE 25MM E LARGURA DE 1,30M.FORNECIMENTO E COLOCACAO</v>
      </c>
      <c r="C3652" s="115" t="s">
        <v>37225</v>
      </c>
      <c r="D3652" s="115" t="s">
        <v>36898</v>
      </c>
      <c r="I3652" s="115" t="s">
        <v>58</v>
      </c>
      <c r="J3652" s="115">
        <v>2.17</v>
      </c>
    </row>
    <row r="3653" spans="1:10" hidden="1">
      <c r="A3653" s="115" t="s">
        <v>3913</v>
      </c>
      <c r="B3653" s="115" t="str">
        <f t="shared" ref="B3653:B3716" si="57">C3653&amp;D3653&amp;E3653&amp;F3653&amp;G3653&amp;H3653</f>
        <v>PLASTICO BOLHAO,BOLHA DIAMETRO DE 25MM E LARGURA DE 1,30M.FORNECIMENTO E COLOCACAO</v>
      </c>
      <c r="C3653" s="115" t="s">
        <v>37225</v>
      </c>
      <c r="D3653" s="115" t="s">
        <v>36898</v>
      </c>
      <c r="I3653" s="115" t="s">
        <v>58</v>
      </c>
      <c r="J3653" s="115">
        <v>1.96</v>
      </c>
    </row>
    <row r="3654" spans="1:10" hidden="1">
      <c r="A3654" s="115" t="s">
        <v>3914</v>
      </c>
      <c r="B3654" s="11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15" t="s">
        <v>37226</v>
      </c>
      <c r="D3654" s="115" t="s">
        <v>37227</v>
      </c>
      <c r="E3654" s="115" t="s">
        <v>37228</v>
      </c>
      <c r="F3654" s="115" t="s">
        <v>37229</v>
      </c>
      <c r="G3654" s="115" t="s">
        <v>37230</v>
      </c>
      <c r="H3654" s="115" t="s">
        <v>33885</v>
      </c>
      <c r="I3654" s="115" t="s">
        <v>58</v>
      </c>
      <c r="J3654" s="115">
        <v>150.72</v>
      </c>
    </row>
    <row r="3655" spans="1:10" hidden="1">
      <c r="A3655" s="115" t="s">
        <v>3915</v>
      </c>
      <c r="B3655" s="11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15" t="s">
        <v>37226</v>
      </c>
      <c r="D3655" s="115" t="s">
        <v>37227</v>
      </c>
      <c r="E3655" s="115" t="s">
        <v>37228</v>
      </c>
      <c r="F3655" s="115" t="s">
        <v>37229</v>
      </c>
      <c r="G3655" s="115" t="s">
        <v>37230</v>
      </c>
      <c r="H3655" s="115" t="s">
        <v>33885</v>
      </c>
      <c r="I3655" s="115" t="s">
        <v>58</v>
      </c>
      <c r="J3655" s="115">
        <v>140.87</v>
      </c>
    </row>
    <row r="3656" spans="1:10" hidden="1">
      <c r="A3656" s="115" t="s">
        <v>3916</v>
      </c>
      <c r="B3656" s="115"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15" t="s">
        <v>37226</v>
      </c>
      <c r="D3656" s="115" t="s">
        <v>37231</v>
      </c>
      <c r="E3656" s="115" t="s">
        <v>37232</v>
      </c>
      <c r="F3656" s="115" t="s">
        <v>37233</v>
      </c>
      <c r="G3656" s="115" t="s">
        <v>37234</v>
      </c>
      <c r="H3656" s="115" t="s">
        <v>37235</v>
      </c>
      <c r="I3656" s="115" t="s">
        <v>58</v>
      </c>
      <c r="J3656" s="115">
        <v>195.31</v>
      </c>
    </row>
    <row r="3657" spans="1:10" hidden="1">
      <c r="A3657" s="115" t="s">
        <v>3917</v>
      </c>
      <c r="B3657" s="115"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15" t="s">
        <v>37226</v>
      </c>
      <c r="D3657" s="115" t="s">
        <v>37231</v>
      </c>
      <c r="E3657" s="115" t="s">
        <v>37232</v>
      </c>
      <c r="F3657" s="115" t="s">
        <v>37233</v>
      </c>
      <c r="G3657" s="115" t="s">
        <v>37234</v>
      </c>
      <c r="H3657" s="115" t="s">
        <v>37235</v>
      </c>
      <c r="I3657" s="115" t="s">
        <v>58</v>
      </c>
      <c r="J3657" s="115">
        <v>183.1</v>
      </c>
    </row>
    <row r="3658" spans="1:10" hidden="1">
      <c r="A3658" s="115" t="s">
        <v>3918</v>
      </c>
      <c r="B3658" s="115"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15" t="s">
        <v>37236</v>
      </c>
      <c r="D3658" s="115" t="s">
        <v>37237</v>
      </c>
      <c r="E3658" s="115" t="s">
        <v>37228</v>
      </c>
      <c r="F3658" s="115" t="s">
        <v>37238</v>
      </c>
      <c r="G3658" s="115" t="s">
        <v>37239</v>
      </c>
      <c r="I3658" s="115" t="s">
        <v>58</v>
      </c>
      <c r="J3658" s="115">
        <v>128.71</v>
      </c>
    </row>
    <row r="3659" spans="1:10" hidden="1">
      <c r="A3659" s="115" t="s">
        <v>3919</v>
      </c>
      <c r="B3659" s="115"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15" t="s">
        <v>37236</v>
      </c>
      <c r="D3659" s="115" t="s">
        <v>37237</v>
      </c>
      <c r="E3659" s="115" t="s">
        <v>37228</v>
      </c>
      <c r="F3659" s="115" t="s">
        <v>37238</v>
      </c>
      <c r="G3659" s="115" t="s">
        <v>37239</v>
      </c>
      <c r="I3659" s="115" t="s">
        <v>58</v>
      </c>
      <c r="J3659" s="115">
        <v>122.31</v>
      </c>
    </row>
    <row r="3660" spans="1:10" hidden="1">
      <c r="A3660" s="115" t="s">
        <v>3920</v>
      </c>
      <c r="B3660" s="115"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15" t="s">
        <v>37236</v>
      </c>
      <c r="D3660" s="115" t="s">
        <v>37240</v>
      </c>
      <c r="E3660" s="115" t="s">
        <v>37241</v>
      </c>
      <c r="F3660" s="115" t="s">
        <v>37242</v>
      </c>
      <c r="G3660" s="115" t="s">
        <v>37243</v>
      </c>
      <c r="H3660" s="115" t="s">
        <v>37244</v>
      </c>
      <c r="I3660" s="115" t="s">
        <v>58</v>
      </c>
      <c r="J3660" s="115">
        <v>172</v>
      </c>
    </row>
    <row r="3661" spans="1:10" hidden="1">
      <c r="A3661" s="115" t="s">
        <v>3921</v>
      </c>
      <c r="B3661" s="115"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15" t="s">
        <v>37236</v>
      </c>
      <c r="D3661" s="115" t="s">
        <v>37240</v>
      </c>
      <c r="E3661" s="115" t="s">
        <v>37241</v>
      </c>
      <c r="F3661" s="115" t="s">
        <v>37242</v>
      </c>
      <c r="G3661" s="115" t="s">
        <v>37243</v>
      </c>
      <c r="H3661" s="115" t="s">
        <v>37244</v>
      </c>
      <c r="I3661" s="115" t="s">
        <v>58</v>
      </c>
      <c r="J3661" s="115">
        <v>165</v>
      </c>
    </row>
    <row r="3662" spans="1:10" hidden="1">
      <c r="A3662" s="115" t="s">
        <v>3922</v>
      </c>
      <c r="B3662" s="115" t="str">
        <f t="shared" si="57"/>
        <v>ESCORAMENTO DE VALAS EM PRANCHADA HORIZONTAL,EMPREGANDO-SE MADEIRA DE 3ª E PERFIL METALICO "H" DE 6"X6",REUTILIZADOS EM5 VEZES,INCLUSIVE FORNECIMENTO DE TODOS OS MATERIAIS,COLOCACAO E RETIRADA</v>
      </c>
      <c r="C3662" s="115" t="s">
        <v>37245</v>
      </c>
      <c r="D3662" s="115" t="s">
        <v>37246</v>
      </c>
      <c r="E3662" s="115" t="s">
        <v>37247</v>
      </c>
      <c r="F3662" s="115" t="s">
        <v>37248</v>
      </c>
      <c r="I3662" s="115" t="s">
        <v>16</v>
      </c>
      <c r="J3662" s="115">
        <v>228.96</v>
      </c>
    </row>
    <row r="3663" spans="1:10" hidden="1">
      <c r="A3663" s="115" t="s">
        <v>3923</v>
      </c>
      <c r="B3663" s="115" t="str">
        <f t="shared" si="57"/>
        <v>ESCORAMENTO DE VALAS EM PRANCHADA HORIZONTAL,EMPREGANDO-SE MADEIRA DE 3ª E PERFIL METALICO "H" DE 6"X6",REUTILIZADOS EM5 VEZES,INCLUSIVE FORNECIMENTO DE TODOS OS MATERIAIS,COLOCACAO E RETIRADA</v>
      </c>
      <c r="C3663" s="115" t="s">
        <v>37245</v>
      </c>
      <c r="D3663" s="115" t="s">
        <v>37246</v>
      </c>
      <c r="E3663" s="115" t="s">
        <v>37247</v>
      </c>
      <c r="F3663" s="115" t="s">
        <v>37248</v>
      </c>
      <c r="I3663" s="115" t="s">
        <v>16</v>
      </c>
      <c r="J3663" s="115">
        <v>212.47</v>
      </c>
    </row>
    <row r="3664" spans="1:10" hidden="1">
      <c r="A3664" s="115" t="s">
        <v>3924</v>
      </c>
      <c r="B3664" s="115" t="str">
        <f t="shared" si="57"/>
        <v>ESCORAMENTO MISTO DE PRANCHADA HORIZONTAL ATE 8M DE PROFUNDIDADE COM PRANCHAS DE MADEIRA,ESTACAS E LONGARINAS DE ACO I DE 10",ESTRONCAS DE DUPLO I DE 8",COMPREENDENDO FORNECIMENTO,COLOCACAO E RETIRADA DE TODOS OS COMPONENTES COM REAPROVEITAMENTO DESTES</v>
      </c>
      <c r="C3664" s="115" t="s">
        <v>37249</v>
      </c>
      <c r="D3664" s="115" t="s">
        <v>37250</v>
      </c>
      <c r="E3664" s="115" t="s">
        <v>37251</v>
      </c>
      <c r="F3664" s="115" t="s">
        <v>37252</v>
      </c>
      <c r="G3664" s="115" t="s">
        <v>37253</v>
      </c>
      <c r="I3664" s="115" t="s">
        <v>16</v>
      </c>
      <c r="J3664" s="115">
        <v>412.27</v>
      </c>
    </row>
    <row r="3665" spans="1:10" hidden="1">
      <c r="A3665" s="115" t="s">
        <v>3925</v>
      </c>
      <c r="B3665" s="115" t="str">
        <f t="shared" si="57"/>
        <v>ESCORAMENTO MISTO DE PRANCHADA HORIZONTAL ATE 8M DE PROFUNDIDADE COM PRANCHAS DE MADEIRA,ESTACAS E LONGARINAS DE ACO I DE 10",ESTRONCAS DE DUPLO I DE 8",COMPREENDENDO FORNECIMENTO,COLOCACAO E RETIRADA DE TODOS OS COMPONENTES COM REAPROVEITAMENTO DESTES</v>
      </c>
      <c r="C3665" s="115" t="s">
        <v>37249</v>
      </c>
      <c r="D3665" s="115" t="s">
        <v>37250</v>
      </c>
      <c r="E3665" s="115" t="s">
        <v>37251</v>
      </c>
      <c r="F3665" s="115" t="s">
        <v>37252</v>
      </c>
      <c r="G3665" s="115" t="s">
        <v>37253</v>
      </c>
      <c r="I3665" s="115" t="s">
        <v>16</v>
      </c>
      <c r="J3665" s="115">
        <v>387.01</v>
      </c>
    </row>
    <row r="3666" spans="1:10" hidden="1">
      <c r="A3666" s="115" t="s">
        <v>3926</v>
      </c>
      <c r="B3666" s="115"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15" t="s">
        <v>37254</v>
      </c>
      <c r="D3666" s="115" t="s">
        <v>37255</v>
      </c>
      <c r="E3666" s="115" t="s">
        <v>37256</v>
      </c>
      <c r="F3666" s="115" t="s">
        <v>37257</v>
      </c>
      <c r="G3666" s="115" t="s">
        <v>37258</v>
      </c>
      <c r="H3666" s="115" t="s">
        <v>37259</v>
      </c>
      <c r="I3666" s="115" t="s">
        <v>16</v>
      </c>
      <c r="J3666" s="115">
        <v>61.87</v>
      </c>
    </row>
    <row r="3667" spans="1:10" hidden="1">
      <c r="A3667" s="115" t="s">
        <v>3927</v>
      </c>
      <c r="B3667" s="115"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15" t="s">
        <v>37254</v>
      </c>
      <c r="D3667" s="115" t="s">
        <v>37255</v>
      </c>
      <c r="E3667" s="115" t="s">
        <v>37256</v>
      </c>
      <c r="F3667" s="115" t="s">
        <v>37257</v>
      </c>
      <c r="G3667" s="115" t="s">
        <v>37258</v>
      </c>
      <c r="H3667" s="115" t="s">
        <v>37259</v>
      </c>
      <c r="I3667" s="115" t="s">
        <v>16</v>
      </c>
      <c r="J3667" s="115">
        <v>57.69</v>
      </c>
    </row>
    <row r="3668" spans="1:10" hidden="1">
      <c r="A3668" s="115" t="s">
        <v>3928</v>
      </c>
      <c r="B3668" s="115"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15" t="s">
        <v>37254</v>
      </c>
      <c r="D3668" s="115" t="s">
        <v>37255</v>
      </c>
      <c r="E3668" s="115" t="s">
        <v>37256</v>
      </c>
      <c r="F3668" s="115" t="s">
        <v>37260</v>
      </c>
      <c r="G3668" s="115" t="s">
        <v>37258</v>
      </c>
      <c r="H3668" s="115" t="s">
        <v>37259</v>
      </c>
      <c r="I3668" s="115" t="s">
        <v>16</v>
      </c>
      <c r="J3668" s="115">
        <v>66.45</v>
      </c>
    </row>
    <row r="3669" spans="1:10" hidden="1">
      <c r="A3669" s="115" t="s">
        <v>3929</v>
      </c>
      <c r="B3669" s="115"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15" t="s">
        <v>37254</v>
      </c>
      <c r="D3669" s="115" t="s">
        <v>37255</v>
      </c>
      <c r="E3669" s="115" t="s">
        <v>37256</v>
      </c>
      <c r="F3669" s="115" t="s">
        <v>37260</v>
      </c>
      <c r="G3669" s="115" t="s">
        <v>37258</v>
      </c>
      <c r="H3669" s="115" t="s">
        <v>37259</v>
      </c>
      <c r="I3669" s="115" t="s">
        <v>16</v>
      </c>
      <c r="J3669" s="115">
        <v>62.26</v>
      </c>
    </row>
    <row r="3670" spans="1:10" hidden="1">
      <c r="A3670" s="115" t="s">
        <v>3930</v>
      </c>
      <c r="B3670" s="115"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15" t="s">
        <v>37254</v>
      </c>
      <c r="D3670" s="115" t="s">
        <v>37255</v>
      </c>
      <c r="E3670" s="115" t="s">
        <v>37256</v>
      </c>
      <c r="F3670" s="115" t="s">
        <v>37261</v>
      </c>
      <c r="G3670" s="115" t="s">
        <v>37258</v>
      </c>
      <c r="H3670" s="115" t="s">
        <v>37259</v>
      </c>
      <c r="I3670" s="115" t="s">
        <v>16</v>
      </c>
      <c r="J3670" s="115">
        <v>89.31</v>
      </c>
    </row>
    <row r="3671" spans="1:10" hidden="1">
      <c r="A3671" s="115" t="s">
        <v>3931</v>
      </c>
      <c r="B3671" s="115"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15" t="s">
        <v>37254</v>
      </c>
      <c r="D3671" s="115" t="s">
        <v>37255</v>
      </c>
      <c r="E3671" s="115" t="s">
        <v>37256</v>
      </c>
      <c r="F3671" s="115" t="s">
        <v>37261</v>
      </c>
      <c r="G3671" s="115" t="s">
        <v>37258</v>
      </c>
      <c r="H3671" s="115" t="s">
        <v>37259</v>
      </c>
      <c r="I3671" s="115" t="s">
        <v>16</v>
      </c>
      <c r="J3671" s="115">
        <v>85.12</v>
      </c>
    </row>
    <row r="3672" spans="1:10" hidden="1">
      <c r="A3672" s="115" t="s">
        <v>3932</v>
      </c>
      <c r="B3672" s="115"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15" t="s">
        <v>37254</v>
      </c>
      <c r="D3672" s="115" t="s">
        <v>37262</v>
      </c>
      <c r="E3672" s="115" t="s">
        <v>37256</v>
      </c>
      <c r="F3672" s="115" t="s">
        <v>37257</v>
      </c>
      <c r="G3672" s="115" t="s">
        <v>37258</v>
      </c>
      <c r="H3672" s="115" t="s">
        <v>37259</v>
      </c>
      <c r="I3672" s="115" t="s">
        <v>16</v>
      </c>
      <c r="J3672" s="115">
        <v>83.9</v>
      </c>
    </row>
    <row r="3673" spans="1:10" hidden="1">
      <c r="A3673" s="115" t="s">
        <v>3933</v>
      </c>
      <c r="B3673" s="115"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15" t="s">
        <v>37254</v>
      </c>
      <c r="D3673" s="115" t="s">
        <v>37262</v>
      </c>
      <c r="E3673" s="115" t="s">
        <v>37256</v>
      </c>
      <c r="F3673" s="115" t="s">
        <v>37257</v>
      </c>
      <c r="G3673" s="115" t="s">
        <v>37258</v>
      </c>
      <c r="H3673" s="115" t="s">
        <v>37259</v>
      </c>
      <c r="I3673" s="115" t="s">
        <v>16</v>
      </c>
      <c r="J3673" s="115">
        <v>77.83</v>
      </c>
    </row>
    <row r="3674" spans="1:10" hidden="1">
      <c r="A3674" s="115" t="s">
        <v>3934</v>
      </c>
      <c r="B3674" s="11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15" t="s">
        <v>37254</v>
      </c>
      <c r="D3674" s="115" t="s">
        <v>37262</v>
      </c>
      <c r="E3674" s="115" t="s">
        <v>37256</v>
      </c>
      <c r="F3674" s="115" t="s">
        <v>37260</v>
      </c>
      <c r="G3674" s="115" t="s">
        <v>37258</v>
      </c>
      <c r="H3674" s="115" t="s">
        <v>37259</v>
      </c>
      <c r="I3674" s="115" t="s">
        <v>16</v>
      </c>
      <c r="J3674" s="115">
        <v>88.49</v>
      </c>
    </row>
    <row r="3675" spans="1:10" hidden="1">
      <c r="A3675" s="115" t="s">
        <v>3935</v>
      </c>
      <c r="B3675" s="11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15" t="s">
        <v>37254</v>
      </c>
      <c r="D3675" s="115" t="s">
        <v>37262</v>
      </c>
      <c r="E3675" s="115" t="s">
        <v>37256</v>
      </c>
      <c r="F3675" s="115" t="s">
        <v>37260</v>
      </c>
      <c r="G3675" s="115" t="s">
        <v>37258</v>
      </c>
      <c r="H3675" s="115" t="s">
        <v>37259</v>
      </c>
      <c r="I3675" s="115" t="s">
        <v>16</v>
      </c>
      <c r="J3675" s="115">
        <v>82.43</v>
      </c>
    </row>
    <row r="3676" spans="1:10" hidden="1">
      <c r="A3676" s="115" t="s">
        <v>3936</v>
      </c>
      <c r="B3676" s="115"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15" t="s">
        <v>37254</v>
      </c>
      <c r="D3676" s="115" t="s">
        <v>37262</v>
      </c>
      <c r="E3676" s="115" t="s">
        <v>37256</v>
      </c>
      <c r="F3676" s="115" t="s">
        <v>37261</v>
      </c>
      <c r="G3676" s="115" t="s">
        <v>37258</v>
      </c>
      <c r="H3676" s="115" t="s">
        <v>37259</v>
      </c>
      <c r="I3676" s="115" t="s">
        <v>16</v>
      </c>
      <c r="J3676" s="115">
        <v>111.5</v>
      </c>
    </row>
    <row r="3677" spans="1:10" hidden="1">
      <c r="A3677" s="115" t="s">
        <v>3937</v>
      </c>
      <c r="B3677" s="115"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15" t="s">
        <v>37254</v>
      </c>
      <c r="D3677" s="115" t="s">
        <v>37262</v>
      </c>
      <c r="E3677" s="115" t="s">
        <v>37256</v>
      </c>
      <c r="F3677" s="115" t="s">
        <v>37261</v>
      </c>
      <c r="G3677" s="115" t="s">
        <v>37258</v>
      </c>
      <c r="H3677" s="115" t="s">
        <v>37259</v>
      </c>
      <c r="I3677" s="115" t="s">
        <v>16</v>
      </c>
      <c r="J3677" s="115">
        <v>105.43</v>
      </c>
    </row>
    <row r="3678" spans="1:10" hidden="1">
      <c r="A3678" s="115" t="s">
        <v>3938</v>
      </c>
      <c r="B3678" s="115"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15" t="s">
        <v>37254</v>
      </c>
      <c r="D3678" s="115" t="s">
        <v>37263</v>
      </c>
      <c r="E3678" s="115" t="s">
        <v>37256</v>
      </c>
      <c r="F3678" s="115" t="s">
        <v>37257</v>
      </c>
      <c r="G3678" s="115" t="s">
        <v>37258</v>
      </c>
      <c r="H3678" s="115" t="s">
        <v>37259</v>
      </c>
      <c r="I3678" s="115" t="s">
        <v>16</v>
      </c>
      <c r="J3678" s="115">
        <v>99.42</v>
      </c>
    </row>
    <row r="3679" spans="1:10" hidden="1">
      <c r="A3679" s="115" t="s">
        <v>3939</v>
      </c>
      <c r="B3679" s="115"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15" t="s">
        <v>37254</v>
      </c>
      <c r="D3679" s="115" t="s">
        <v>37263</v>
      </c>
      <c r="E3679" s="115" t="s">
        <v>37256</v>
      </c>
      <c r="F3679" s="115" t="s">
        <v>37257</v>
      </c>
      <c r="G3679" s="115" t="s">
        <v>37258</v>
      </c>
      <c r="H3679" s="115" t="s">
        <v>37259</v>
      </c>
      <c r="I3679" s="115" t="s">
        <v>16</v>
      </c>
      <c r="J3679" s="115">
        <v>92.07</v>
      </c>
    </row>
    <row r="3680" spans="1:10" hidden="1">
      <c r="A3680" s="115" t="s">
        <v>3940</v>
      </c>
      <c r="B3680" s="115"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15" t="s">
        <v>37254</v>
      </c>
      <c r="D3680" s="115" t="s">
        <v>37263</v>
      </c>
      <c r="E3680" s="115" t="s">
        <v>37256</v>
      </c>
      <c r="F3680" s="115" t="s">
        <v>37260</v>
      </c>
      <c r="G3680" s="115" t="s">
        <v>37258</v>
      </c>
      <c r="H3680" s="115" t="s">
        <v>37259</v>
      </c>
      <c r="I3680" s="115" t="s">
        <v>16</v>
      </c>
      <c r="J3680" s="115">
        <v>103.95</v>
      </c>
    </row>
    <row r="3681" spans="1:10" hidden="1">
      <c r="A3681" s="115" t="s">
        <v>3941</v>
      </c>
      <c r="B3681" s="115"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15" t="s">
        <v>37254</v>
      </c>
      <c r="D3681" s="115" t="s">
        <v>37263</v>
      </c>
      <c r="E3681" s="115" t="s">
        <v>37256</v>
      </c>
      <c r="F3681" s="115" t="s">
        <v>37260</v>
      </c>
      <c r="G3681" s="115" t="s">
        <v>37258</v>
      </c>
      <c r="H3681" s="115" t="s">
        <v>37259</v>
      </c>
      <c r="I3681" s="115" t="s">
        <v>16</v>
      </c>
      <c r="J3681" s="115">
        <v>96.6</v>
      </c>
    </row>
    <row r="3682" spans="1:10" hidden="1">
      <c r="A3682" s="115" t="s">
        <v>3942</v>
      </c>
      <c r="B3682" s="115"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15" t="s">
        <v>37254</v>
      </c>
      <c r="D3682" s="115" t="s">
        <v>37263</v>
      </c>
      <c r="E3682" s="115" t="s">
        <v>37256</v>
      </c>
      <c r="F3682" s="115" t="s">
        <v>37261</v>
      </c>
      <c r="G3682" s="115" t="s">
        <v>37258</v>
      </c>
      <c r="H3682" s="115" t="s">
        <v>37259</v>
      </c>
      <c r="I3682" s="115" t="s">
        <v>16</v>
      </c>
      <c r="J3682" s="115">
        <v>126.58</v>
      </c>
    </row>
    <row r="3683" spans="1:10" hidden="1">
      <c r="A3683" s="115" t="s">
        <v>3943</v>
      </c>
      <c r="B3683" s="115"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15" t="s">
        <v>37254</v>
      </c>
      <c r="D3683" s="115" t="s">
        <v>37263</v>
      </c>
      <c r="E3683" s="115" t="s">
        <v>37256</v>
      </c>
      <c r="F3683" s="115" t="s">
        <v>37261</v>
      </c>
      <c r="G3683" s="115" t="s">
        <v>37258</v>
      </c>
      <c r="H3683" s="115" t="s">
        <v>37259</v>
      </c>
      <c r="I3683" s="115" t="s">
        <v>16</v>
      </c>
      <c r="J3683" s="115">
        <v>119.23</v>
      </c>
    </row>
    <row r="3684" spans="1:10" hidden="1">
      <c r="A3684" s="115" t="s">
        <v>3944</v>
      </c>
      <c r="B3684" s="11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15" t="s">
        <v>37254</v>
      </c>
      <c r="D3684" s="115" t="s">
        <v>37264</v>
      </c>
      <c r="E3684" s="115" t="s">
        <v>37265</v>
      </c>
      <c r="F3684" s="115" t="s">
        <v>37266</v>
      </c>
      <c r="G3684" s="115" t="s">
        <v>37267</v>
      </c>
      <c r="H3684" s="115" t="s">
        <v>37268</v>
      </c>
      <c r="I3684" s="115" t="s">
        <v>16</v>
      </c>
      <c r="J3684" s="115">
        <v>70.75</v>
      </c>
    </row>
    <row r="3685" spans="1:10" hidden="1">
      <c r="A3685" s="115" t="s">
        <v>3945</v>
      </c>
      <c r="B3685" s="11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15" t="s">
        <v>37254</v>
      </c>
      <c r="D3685" s="115" t="s">
        <v>37264</v>
      </c>
      <c r="E3685" s="115" t="s">
        <v>37265</v>
      </c>
      <c r="F3685" s="115" t="s">
        <v>37266</v>
      </c>
      <c r="G3685" s="115" t="s">
        <v>37267</v>
      </c>
      <c r="H3685" s="115" t="s">
        <v>37268</v>
      </c>
      <c r="I3685" s="115" t="s">
        <v>16</v>
      </c>
      <c r="J3685" s="115">
        <v>66.06</v>
      </c>
    </row>
    <row r="3686" spans="1:10" hidden="1">
      <c r="A3686" s="115" t="s">
        <v>3946</v>
      </c>
      <c r="B3686" s="115"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15" t="s">
        <v>37254</v>
      </c>
      <c r="D3686" s="115" t="s">
        <v>37264</v>
      </c>
      <c r="E3686" s="115" t="s">
        <v>37265</v>
      </c>
      <c r="F3686" s="115" t="s">
        <v>37269</v>
      </c>
      <c r="G3686" s="115" t="s">
        <v>37267</v>
      </c>
      <c r="H3686" s="115" t="s">
        <v>37268</v>
      </c>
      <c r="I3686" s="115" t="s">
        <v>16</v>
      </c>
      <c r="J3686" s="115">
        <v>75.319999999999993</v>
      </c>
    </row>
    <row r="3687" spans="1:10" hidden="1">
      <c r="A3687" s="115" t="s">
        <v>3947</v>
      </c>
      <c r="B3687" s="115"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15" t="s">
        <v>37254</v>
      </c>
      <c r="D3687" s="115" t="s">
        <v>37264</v>
      </c>
      <c r="E3687" s="115" t="s">
        <v>37265</v>
      </c>
      <c r="F3687" s="115" t="s">
        <v>37269</v>
      </c>
      <c r="G3687" s="115" t="s">
        <v>37267</v>
      </c>
      <c r="H3687" s="115" t="s">
        <v>37268</v>
      </c>
      <c r="I3687" s="115" t="s">
        <v>16</v>
      </c>
      <c r="J3687" s="115">
        <v>70.64</v>
      </c>
    </row>
    <row r="3688" spans="1:10" hidden="1">
      <c r="A3688" s="115" t="s">
        <v>3948</v>
      </c>
      <c r="B3688" s="115"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15" t="s">
        <v>37254</v>
      </c>
      <c r="D3688" s="115" t="s">
        <v>37264</v>
      </c>
      <c r="E3688" s="115" t="s">
        <v>37265</v>
      </c>
      <c r="F3688" s="115" t="s">
        <v>37270</v>
      </c>
      <c r="G3688" s="115" t="s">
        <v>37267</v>
      </c>
      <c r="H3688" s="115" t="s">
        <v>37268</v>
      </c>
      <c r="I3688" s="115" t="s">
        <v>16</v>
      </c>
      <c r="J3688" s="115">
        <v>98.19</v>
      </c>
    </row>
    <row r="3689" spans="1:10" hidden="1">
      <c r="A3689" s="115" t="s">
        <v>3949</v>
      </c>
      <c r="B3689" s="115"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15" t="s">
        <v>37254</v>
      </c>
      <c r="D3689" s="115" t="s">
        <v>37264</v>
      </c>
      <c r="E3689" s="115" t="s">
        <v>37265</v>
      </c>
      <c r="F3689" s="115" t="s">
        <v>37270</v>
      </c>
      <c r="G3689" s="115" t="s">
        <v>37267</v>
      </c>
      <c r="H3689" s="115" t="s">
        <v>37268</v>
      </c>
      <c r="I3689" s="115" t="s">
        <v>16</v>
      </c>
      <c r="J3689" s="115">
        <v>93.5</v>
      </c>
    </row>
    <row r="3690" spans="1:10" hidden="1">
      <c r="A3690" s="115" t="s">
        <v>3950</v>
      </c>
      <c r="B3690" s="115"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15" t="s">
        <v>37254</v>
      </c>
      <c r="D3690" s="115" t="s">
        <v>37271</v>
      </c>
      <c r="E3690" s="115" t="s">
        <v>37265</v>
      </c>
      <c r="F3690" s="115" t="s">
        <v>37266</v>
      </c>
      <c r="G3690" s="115" t="s">
        <v>37267</v>
      </c>
      <c r="H3690" s="115" t="s">
        <v>37268</v>
      </c>
      <c r="I3690" s="115" t="s">
        <v>16</v>
      </c>
      <c r="J3690" s="115">
        <v>99.42</v>
      </c>
    </row>
    <row r="3691" spans="1:10" hidden="1">
      <c r="A3691" s="115" t="s">
        <v>3951</v>
      </c>
      <c r="B3691" s="115"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15" t="s">
        <v>37254</v>
      </c>
      <c r="D3691" s="115" t="s">
        <v>37271</v>
      </c>
      <c r="E3691" s="115" t="s">
        <v>37265</v>
      </c>
      <c r="F3691" s="115" t="s">
        <v>37266</v>
      </c>
      <c r="G3691" s="115" t="s">
        <v>37267</v>
      </c>
      <c r="H3691" s="115" t="s">
        <v>37268</v>
      </c>
      <c r="I3691" s="115" t="s">
        <v>16</v>
      </c>
      <c r="J3691" s="115">
        <v>92.72</v>
      </c>
    </row>
    <row r="3692" spans="1:10" hidden="1">
      <c r="A3692" s="115" t="s">
        <v>3952</v>
      </c>
      <c r="B3692" s="115"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15" t="s">
        <v>37254</v>
      </c>
      <c r="D3692" s="115" t="s">
        <v>37271</v>
      </c>
      <c r="E3692" s="115" t="s">
        <v>37265</v>
      </c>
      <c r="F3692" s="115" t="s">
        <v>37269</v>
      </c>
      <c r="G3692" s="115" t="s">
        <v>37267</v>
      </c>
      <c r="H3692" s="115" t="s">
        <v>37268</v>
      </c>
      <c r="I3692" s="115" t="s">
        <v>16</v>
      </c>
      <c r="J3692" s="115">
        <v>104.02</v>
      </c>
    </row>
    <row r="3693" spans="1:10" hidden="1">
      <c r="A3693" s="115" t="s">
        <v>3953</v>
      </c>
      <c r="B3693" s="115"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15" t="s">
        <v>37254</v>
      </c>
      <c r="D3693" s="115" t="s">
        <v>37271</v>
      </c>
      <c r="E3693" s="115" t="s">
        <v>37265</v>
      </c>
      <c r="F3693" s="115" t="s">
        <v>37269</v>
      </c>
      <c r="G3693" s="115" t="s">
        <v>37267</v>
      </c>
      <c r="H3693" s="115" t="s">
        <v>37268</v>
      </c>
      <c r="I3693" s="115" t="s">
        <v>16</v>
      </c>
      <c r="J3693" s="115">
        <v>97.32</v>
      </c>
    </row>
    <row r="3694" spans="1:10" hidden="1">
      <c r="A3694" s="115" t="s">
        <v>3954</v>
      </c>
      <c r="B3694" s="11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15" t="s">
        <v>37254</v>
      </c>
      <c r="D3694" s="115" t="s">
        <v>37271</v>
      </c>
      <c r="E3694" s="115" t="s">
        <v>37265</v>
      </c>
      <c r="F3694" s="115" t="s">
        <v>37270</v>
      </c>
      <c r="G3694" s="115" t="s">
        <v>37267</v>
      </c>
      <c r="H3694" s="115" t="s">
        <v>37268</v>
      </c>
      <c r="I3694" s="115" t="s">
        <v>16</v>
      </c>
      <c r="J3694" s="115">
        <v>127.02</v>
      </c>
    </row>
    <row r="3695" spans="1:10" hidden="1">
      <c r="A3695" s="115" t="s">
        <v>3955</v>
      </c>
      <c r="B3695" s="11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15" t="s">
        <v>37254</v>
      </c>
      <c r="D3695" s="115" t="s">
        <v>37271</v>
      </c>
      <c r="E3695" s="115" t="s">
        <v>37265</v>
      </c>
      <c r="F3695" s="115" t="s">
        <v>37270</v>
      </c>
      <c r="G3695" s="115" t="s">
        <v>37267</v>
      </c>
      <c r="H3695" s="115" t="s">
        <v>37268</v>
      </c>
      <c r="I3695" s="115" t="s">
        <v>16</v>
      </c>
      <c r="J3695" s="115">
        <v>120.33</v>
      </c>
    </row>
    <row r="3696" spans="1:10" hidden="1">
      <c r="A3696" s="115" t="s">
        <v>3956</v>
      </c>
      <c r="B3696" s="115"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15" t="s">
        <v>37254</v>
      </c>
      <c r="D3696" s="115" t="s">
        <v>37272</v>
      </c>
      <c r="E3696" s="115" t="s">
        <v>37265</v>
      </c>
      <c r="F3696" s="115" t="s">
        <v>37266</v>
      </c>
      <c r="G3696" s="115" t="s">
        <v>37267</v>
      </c>
      <c r="H3696" s="115" t="s">
        <v>37268</v>
      </c>
      <c r="I3696" s="115" t="s">
        <v>16</v>
      </c>
      <c r="J3696" s="115">
        <v>116.1</v>
      </c>
    </row>
    <row r="3697" spans="1:10" hidden="1">
      <c r="A3697" s="115" t="s">
        <v>3957</v>
      </c>
      <c r="B3697" s="115"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15" t="s">
        <v>37254</v>
      </c>
      <c r="D3697" s="115" t="s">
        <v>37272</v>
      </c>
      <c r="E3697" s="115" t="s">
        <v>37265</v>
      </c>
      <c r="F3697" s="115" t="s">
        <v>37266</v>
      </c>
      <c r="G3697" s="115" t="s">
        <v>37267</v>
      </c>
      <c r="H3697" s="115" t="s">
        <v>37268</v>
      </c>
      <c r="I3697" s="115" t="s">
        <v>16</v>
      </c>
      <c r="J3697" s="115">
        <v>108.01</v>
      </c>
    </row>
    <row r="3698" spans="1:10" hidden="1">
      <c r="A3698" s="115" t="s">
        <v>3958</v>
      </c>
      <c r="B3698" s="115"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15" t="s">
        <v>37254</v>
      </c>
      <c r="D3698" s="115" t="s">
        <v>37272</v>
      </c>
      <c r="E3698" s="115" t="s">
        <v>37265</v>
      </c>
      <c r="F3698" s="115" t="s">
        <v>37269</v>
      </c>
      <c r="G3698" s="115" t="s">
        <v>37267</v>
      </c>
      <c r="H3698" s="115" t="s">
        <v>37268</v>
      </c>
      <c r="I3698" s="115" t="s">
        <v>16</v>
      </c>
      <c r="J3698" s="115">
        <v>120.63</v>
      </c>
    </row>
    <row r="3699" spans="1:10" hidden="1">
      <c r="A3699" s="115" t="s">
        <v>3959</v>
      </c>
      <c r="B3699" s="115"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15" t="s">
        <v>37254</v>
      </c>
      <c r="D3699" s="115" t="s">
        <v>37272</v>
      </c>
      <c r="E3699" s="115" t="s">
        <v>37265</v>
      </c>
      <c r="F3699" s="115" t="s">
        <v>37269</v>
      </c>
      <c r="G3699" s="115" t="s">
        <v>37267</v>
      </c>
      <c r="H3699" s="115" t="s">
        <v>37268</v>
      </c>
      <c r="I3699" s="115" t="s">
        <v>16</v>
      </c>
      <c r="J3699" s="115">
        <v>112.54</v>
      </c>
    </row>
    <row r="3700" spans="1:10" hidden="1">
      <c r="A3700" s="115" t="s">
        <v>3960</v>
      </c>
      <c r="B3700" s="115"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15" t="s">
        <v>37254</v>
      </c>
      <c r="D3700" s="115" t="s">
        <v>37272</v>
      </c>
      <c r="E3700" s="115" t="s">
        <v>37265</v>
      </c>
      <c r="F3700" s="115" t="s">
        <v>37270</v>
      </c>
      <c r="G3700" s="115" t="s">
        <v>37267</v>
      </c>
      <c r="H3700" s="115" t="s">
        <v>37268</v>
      </c>
      <c r="I3700" s="115" t="s">
        <v>16</v>
      </c>
      <c r="J3700" s="115">
        <v>143.26</v>
      </c>
    </row>
    <row r="3701" spans="1:10" hidden="1">
      <c r="A3701" s="115" t="s">
        <v>3961</v>
      </c>
      <c r="B3701" s="115"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15" t="s">
        <v>37254</v>
      </c>
      <c r="D3701" s="115" t="s">
        <v>37272</v>
      </c>
      <c r="E3701" s="115" t="s">
        <v>37265</v>
      </c>
      <c r="F3701" s="115" t="s">
        <v>37270</v>
      </c>
      <c r="G3701" s="115" t="s">
        <v>37267</v>
      </c>
      <c r="H3701" s="115" t="s">
        <v>37268</v>
      </c>
      <c r="I3701" s="115" t="s">
        <v>16</v>
      </c>
      <c r="J3701" s="115">
        <v>135.16999999999999</v>
      </c>
    </row>
    <row r="3702" spans="1:10" hidden="1">
      <c r="A3702" s="115" t="s">
        <v>3962</v>
      </c>
      <c r="B3702" s="115" t="str">
        <f t="shared" si="57"/>
        <v>ESCORAMENTO PARA VALAS "TIPO BLINDAGEM",COM LARGURA E 3,00MDE PROFUNDIDADE DE 2,50M,INCLUSIVE MOVIMENTACAO COM ESCAVADEIRA HIDRAULICA E MAO-DE-OBRA.A MEDICAO SERA FEITA PELO PRODUTO DAS ALTURAS DAS PAREDES ESCORADAS (2 LADOS) VEZES O COMPRIMENTO DA VALA</v>
      </c>
      <c r="C3702" s="115" t="s">
        <v>37273</v>
      </c>
      <c r="D3702" s="115" t="s">
        <v>37274</v>
      </c>
      <c r="E3702" s="115" t="s">
        <v>37275</v>
      </c>
      <c r="F3702" s="115" t="s">
        <v>37276</v>
      </c>
      <c r="G3702" s="115" t="s">
        <v>37277</v>
      </c>
      <c r="I3702" s="115" t="s">
        <v>16</v>
      </c>
      <c r="J3702" s="115">
        <v>24.03</v>
      </c>
    </row>
    <row r="3703" spans="1:10" hidden="1">
      <c r="A3703" s="115" t="s">
        <v>3963</v>
      </c>
      <c r="B3703" s="115" t="str">
        <f t="shared" si="57"/>
        <v>ESCORAMENTO PARA VALAS "TIPO BLINDAGEM",COM LARGURA E 3,00MDE PROFUNDIDADE DE 2,50M,INCLUSIVE MOVIMENTACAO COM ESCAVADEIRA HIDRAULICA E MAO-DE-OBRA.A MEDICAO SERA FEITA PELO PRODUTO DAS ALTURAS DAS PAREDES ESCORADAS (2 LADOS) VEZES O COMPRIMENTO DA VALA</v>
      </c>
      <c r="C3703" s="115" t="s">
        <v>37273</v>
      </c>
      <c r="D3703" s="115" t="s">
        <v>37274</v>
      </c>
      <c r="E3703" s="115" t="s">
        <v>37275</v>
      </c>
      <c r="F3703" s="115" t="s">
        <v>37276</v>
      </c>
      <c r="G3703" s="115" t="s">
        <v>37277</v>
      </c>
      <c r="I3703" s="115" t="s">
        <v>16</v>
      </c>
      <c r="J3703" s="115">
        <v>23.7</v>
      </c>
    </row>
    <row r="3704" spans="1:10" hidden="1">
      <c r="A3704" s="115" t="s">
        <v>3964</v>
      </c>
      <c r="B3704" s="115" t="str">
        <f t="shared" si="57"/>
        <v>ESCORAMENTO PARA VALAS "TIPO BLINDAGEM",COM LARGURA DE 3,00M E PROFUNDIDADE DE 4,50M,INCLUSIVE MOVIMENTACAO COM ESCAVADEIRA HIDRAULICA E MAO-DE-OBRA.A MEDICAO SERA FEITA PELO PRODUTO DAS ALTURAS DAS PAREDES ESCORADAS (2 LADOS) VEZES O COMPRIMENTO DA VALA</v>
      </c>
      <c r="C3704" s="115" t="s">
        <v>37278</v>
      </c>
      <c r="D3704" s="115" t="s">
        <v>37279</v>
      </c>
      <c r="E3704" s="115" t="s">
        <v>37275</v>
      </c>
      <c r="F3704" s="115" t="s">
        <v>37276</v>
      </c>
      <c r="G3704" s="115" t="s">
        <v>37277</v>
      </c>
      <c r="I3704" s="115" t="s">
        <v>16</v>
      </c>
      <c r="J3704" s="115">
        <v>38.69</v>
      </c>
    </row>
    <row r="3705" spans="1:10" hidden="1">
      <c r="A3705" s="115" t="s">
        <v>3965</v>
      </c>
      <c r="B3705" s="115" t="str">
        <f t="shared" si="57"/>
        <v>ESCORAMENTO PARA VALAS "TIPO BLINDAGEM",COM LARGURA DE 3,00M E PROFUNDIDADE DE 4,50M,INCLUSIVE MOVIMENTACAO COM ESCAVADEIRA HIDRAULICA E MAO-DE-OBRA.A MEDICAO SERA FEITA PELO PRODUTO DAS ALTURAS DAS PAREDES ESCORADAS (2 LADOS) VEZES O COMPRIMENTO DA VALA</v>
      </c>
      <c r="C3705" s="115" t="s">
        <v>37278</v>
      </c>
      <c r="D3705" s="115" t="s">
        <v>37279</v>
      </c>
      <c r="E3705" s="115" t="s">
        <v>37275</v>
      </c>
      <c r="F3705" s="115" t="s">
        <v>37276</v>
      </c>
      <c r="G3705" s="115" t="s">
        <v>37277</v>
      </c>
      <c r="I3705" s="115" t="s">
        <v>16</v>
      </c>
      <c r="J3705" s="115">
        <v>38.21</v>
      </c>
    </row>
    <row r="3706" spans="1:10" hidden="1">
      <c r="A3706" s="115" t="s">
        <v>3966</v>
      </c>
      <c r="B3706" s="115" t="str">
        <f t="shared" si="57"/>
        <v>ESCORAMENTO PARA VALAS "TIPO BLINDAGEM",COM LARGURA DE 3,00M E PROFUNDIDADE DE 6,00M,INCLUSIVE MOVIMENTACAO COM ESCAVADEIRA HIDRAULICA E MAO-DE-OBRA.A MEDICAO SERA FEITA PELO PRODUTO DAS ALTURAS DAS PAREDES ESCORADAS (2 LADOS) VEZES O COMPRIMENTO DA VALA</v>
      </c>
      <c r="C3706" s="115" t="s">
        <v>37278</v>
      </c>
      <c r="D3706" s="115" t="s">
        <v>37280</v>
      </c>
      <c r="E3706" s="115" t="s">
        <v>37275</v>
      </c>
      <c r="F3706" s="115" t="s">
        <v>37276</v>
      </c>
      <c r="G3706" s="115" t="s">
        <v>37277</v>
      </c>
      <c r="I3706" s="115" t="s">
        <v>16</v>
      </c>
      <c r="J3706" s="115">
        <v>35.700000000000003</v>
      </c>
    </row>
    <row r="3707" spans="1:10" hidden="1">
      <c r="A3707" s="115" t="s">
        <v>3967</v>
      </c>
      <c r="B3707" s="115" t="str">
        <f t="shared" si="57"/>
        <v>ESCORAMENTO PARA VALAS "TIPO BLINDAGEM",COM LARGURA DE 3,00M E PROFUNDIDADE DE 6,00M,INCLUSIVE MOVIMENTACAO COM ESCAVADEIRA HIDRAULICA E MAO-DE-OBRA.A MEDICAO SERA FEITA PELO PRODUTO DAS ALTURAS DAS PAREDES ESCORADAS (2 LADOS) VEZES O COMPRIMENTO DA VALA</v>
      </c>
      <c r="C3707" s="115" t="s">
        <v>37278</v>
      </c>
      <c r="D3707" s="115" t="s">
        <v>37280</v>
      </c>
      <c r="E3707" s="115" t="s">
        <v>37275</v>
      </c>
      <c r="F3707" s="115" t="s">
        <v>37276</v>
      </c>
      <c r="G3707" s="115" t="s">
        <v>37277</v>
      </c>
      <c r="I3707" s="115" t="s">
        <v>16</v>
      </c>
      <c r="J3707" s="115">
        <v>35.090000000000003</v>
      </c>
    </row>
    <row r="3708" spans="1:10" hidden="1">
      <c r="A3708" s="115" t="s">
        <v>3968</v>
      </c>
      <c r="B3708" s="115" t="str">
        <f t="shared" si="57"/>
        <v>ESCORAMENTO PARA VALAS "TIPO BLINDAGEM",COM LARGURA DE 5,50E PROFUNDIDADE DE 2,50M,INCLUSIVE MOVIMENTACAO COM ESCAVADEIRA HIDRAULICA E MAO-DE-OBRA.A MEDICAO SERA FEITA PELO PRODUTO DAS ALTURAS DAS PAREDES ESCORADAS (2 LADOS) VEZES O COMPRIMENTO DA VALA</v>
      </c>
      <c r="C3708" s="115" t="s">
        <v>37281</v>
      </c>
      <c r="D3708" s="115" t="s">
        <v>37282</v>
      </c>
      <c r="E3708" s="115" t="s">
        <v>37283</v>
      </c>
      <c r="F3708" s="115" t="s">
        <v>37284</v>
      </c>
      <c r="G3708" s="115" t="s">
        <v>37285</v>
      </c>
      <c r="I3708" s="115" t="s">
        <v>16</v>
      </c>
      <c r="J3708" s="115">
        <v>31.78</v>
      </c>
    </row>
    <row r="3709" spans="1:10" hidden="1">
      <c r="A3709" s="115" t="s">
        <v>3969</v>
      </c>
      <c r="B3709" s="115" t="str">
        <f t="shared" si="57"/>
        <v>ESCORAMENTO PARA VALAS "TIPO BLINDAGEM",COM LARGURA DE 5,50E PROFUNDIDADE DE 2,50M,INCLUSIVE MOVIMENTACAO COM ESCAVADEIRA HIDRAULICA E MAO-DE-OBRA.A MEDICAO SERA FEITA PELO PRODUTO DAS ALTURAS DAS PAREDES ESCORADAS (2 LADOS) VEZES O COMPRIMENTO DA VALA</v>
      </c>
      <c r="C3709" s="115" t="s">
        <v>37281</v>
      </c>
      <c r="D3709" s="115" t="s">
        <v>37282</v>
      </c>
      <c r="E3709" s="115" t="s">
        <v>37283</v>
      </c>
      <c r="F3709" s="115" t="s">
        <v>37284</v>
      </c>
      <c r="G3709" s="115" t="s">
        <v>37285</v>
      </c>
      <c r="I3709" s="115" t="s">
        <v>16</v>
      </c>
      <c r="J3709" s="115">
        <v>31.32</v>
      </c>
    </row>
    <row r="3710" spans="1:10" hidden="1">
      <c r="A3710" s="115" t="s">
        <v>3970</v>
      </c>
      <c r="B3710" s="115" t="str">
        <f t="shared" si="57"/>
        <v>ESCORAMENTO PARA VALAS "TIPO BLINDAGEM",COM LARGURA DE 5,50M E PROFUNDIDADE DE 4,50M,INCLUSIVE MOVIMENTACAO COM ESCAVADEIRA HIDRAULICA E MAO-DE-OBRA.A MEDICAO SERA FEITA PELO PRODUTO DAS ALTURAS DAS PAREDES ESCORADAS (2 LADOS) VEZES O COMPRIMENTO DA VALA</v>
      </c>
      <c r="C3710" s="115" t="s">
        <v>37286</v>
      </c>
      <c r="D3710" s="115" t="s">
        <v>37279</v>
      </c>
      <c r="E3710" s="115" t="s">
        <v>37275</v>
      </c>
      <c r="F3710" s="115" t="s">
        <v>37276</v>
      </c>
      <c r="G3710" s="115" t="s">
        <v>37277</v>
      </c>
      <c r="I3710" s="115" t="s">
        <v>16</v>
      </c>
      <c r="J3710" s="115">
        <v>46.6</v>
      </c>
    </row>
    <row r="3711" spans="1:10" hidden="1">
      <c r="A3711" s="115" t="s">
        <v>3971</v>
      </c>
      <c r="B3711" s="115" t="str">
        <f t="shared" si="57"/>
        <v>ESCORAMENTO PARA VALAS "TIPO BLINDAGEM",COM LARGURA DE 5,50M E PROFUNDIDADE DE 4,50M,INCLUSIVE MOVIMENTACAO COM ESCAVADEIRA HIDRAULICA E MAO-DE-OBRA.A MEDICAO SERA FEITA PELO PRODUTO DAS ALTURAS DAS PAREDES ESCORADAS (2 LADOS) VEZES O COMPRIMENTO DA VALA</v>
      </c>
      <c r="C3711" s="115" t="s">
        <v>37286</v>
      </c>
      <c r="D3711" s="115" t="s">
        <v>37279</v>
      </c>
      <c r="E3711" s="115" t="s">
        <v>37275</v>
      </c>
      <c r="F3711" s="115" t="s">
        <v>37276</v>
      </c>
      <c r="G3711" s="115" t="s">
        <v>37277</v>
      </c>
      <c r="I3711" s="115" t="s">
        <v>16</v>
      </c>
      <c r="J3711" s="115">
        <v>46.05</v>
      </c>
    </row>
    <row r="3712" spans="1:10" hidden="1">
      <c r="A3712" s="115" t="s">
        <v>3972</v>
      </c>
      <c r="B3712" s="115" t="str">
        <f t="shared" si="57"/>
        <v>ESCORAMENTO PARA VALAS "TIPO BLINDAGEM",COM LARGURA DE 5,50M E PROFUNDIDADE DE 6,00M,INCLUSIVE MOVIMENTACAO COM ESCAVADEIRA HIDRAULICA E MAO-DE-OBRA.A MEDICAO SERA FEITA PELO PRODUTO DAS ALTURAS DAS PAREDES ESCORADAS (2 LADOS) VEZES O COMPRIMENTO DA VALA</v>
      </c>
      <c r="C3712" s="115" t="s">
        <v>37286</v>
      </c>
      <c r="D3712" s="115" t="s">
        <v>37280</v>
      </c>
      <c r="E3712" s="115" t="s">
        <v>37275</v>
      </c>
      <c r="F3712" s="115" t="s">
        <v>37276</v>
      </c>
      <c r="G3712" s="115" t="s">
        <v>37277</v>
      </c>
      <c r="I3712" s="115" t="s">
        <v>16</v>
      </c>
      <c r="J3712" s="115">
        <v>45.21</v>
      </c>
    </row>
    <row r="3713" spans="1:10" hidden="1">
      <c r="A3713" s="115" t="s">
        <v>3973</v>
      </c>
      <c r="B3713" s="115" t="str">
        <f t="shared" si="57"/>
        <v>ESCORAMENTO PARA VALAS "TIPO BLINDAGEM",COM LARGURA DE 5,50M E PROFUNDIDADE DE 6,00M,INCLUSIVE MOVIMENTACAO COM ESCAVADEIRA HIDRAULICA E MAO-DE-OBRA.A MEDICAO SERA FEITA PELO PRODUTO DAS ALTURAS DAS PAREDES ESCORADAS (2 LADOS) VEZES O COMPRIMENTO DA VALA</v>
      </c>
      <c r="C3713" s="115" t="s">
        <v>37286</v>
      </c>
      <c r="D3713" s="115" t="s">
        <v>37280</v>
      </c>
      <c r="E3713" s="115" t="s">
        <v>37275</v>
      </c>
      <c r="F3713" s="115" t="s">
        <v>37276</v>
      </c>
      <c r="G3713" s="115" t="s">
        <v>37277</v>
      </c>
      <c r="I3713" s="115" t="s">
        <v>16</v>
      </c>
      <c r="J3713" s="115">
        <v>44.48</v>
      </c>
    </row>
    <row r="3714" spans="1:10" hidden="1">
      <c r="A3714" s="115" t="s">
        <v>3974</v>
      </c>
      <c r="B3714" s="115" t="str">
        <f t="shared" si="57"/>
        <v>RETIRADA E RECOLOCACAO DE ESTACAS PRANCHAS DE ACO.MEDICAO PELA SUPERFICIE UTIL COBRINDO AS PAREDES DAS CAVAS OU VALAS</v>
      </c>
      <c r="C3714" s="115" t="s">
        <v>37287</v>
      </c>
      <c r="D3714" s="115" t="s">
        <v>37288</v>
      </c>
      <c r="I3714" s="115" t="s">
        <v>16</v>
      </c>
      <c r="J3714" s="115">
        <v>76.09</v>
      </c>
    </row>
    <row r="3715" spans="1:10" hidden="1">
      <c r="A3715" s="115" t="s">
        <v>3975</v>
      </c>
      <c r="B3715" s="115" t="str">
        <f t="shared" si="57"/>
        <v>RETIRADA E RECOLOCACAO DE ESTACAS PRANCHAS DE ACO.MEDICAO PELA SUPERFICIE UTIL COBRINDO AS PAREDES DAS CAVAS OU VALAS</v>
      </c>
      <c r="C3715" s="115" t="s">
        <v>37287</v>
      </c>
      <c r="D3715" s="115" t="s">
        <v>37288</v>
      </c>
      <c r="I3715" s="115" t="s">
        <v>16</v>
      </c>
      <c r="J3715" s="115">
        <v>69.319999999999993</v>
      </c>
    </row>
    <row r="3716" spans="1:10" hidden="1">
      <c r="A3716" s="115" t="s">
        <v>3976</v>
      </c>
      <c r="B3716" s="115"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15" t="s">
        <v>37289</v>
      </c>
      <c r="D3716" s="115" t="s">
        <v>37290</v>
      </c>
      <c r="E3716" s="115" t="s">
        <v>37291</v>
      </c>
      <c r="F3716" s="115" t="s">
        <v>37292</v>
      </c>
      <c r="G3716" s="115" t="s">
        <v>37293</v>
      </c>
      <c r="H3716" s="115" t="s">
        <v>37294</v>
      </c>
      <c r="I3716" s="115" t="s">
        <v>16</v>
      </c>
      <c r="J3716" s="115">
        <v>209.39</v>
      </c>
    </row>
    <row r="3717" spans="1:10" hidden="1">
      <c r="A3717" s="115" t="s">
        <v>3977</v>
      </c>
      <c r="B3717" s="115" t="str">
        <f t="shared" ref="B3717:B3780" si="58">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15" t="s">
        <v>37289</v>
      </c>
      <c r="D3717" s="115" t="s">
        <v>37290</v>
      </c>
      <c r="E3717" s="115" t="s">
        <v>37291</v>
      </c>
      <c r="F3717" s="115" t="s">
        <v>37292</v>
      </c>
      <c r="G3717" s="115" t="s">
        <v>37293</v>
      </c>
      <c r="H3717" s="115" t="s">
        <v>37294</v>
      </c>
      <c r="I3717" s="115" t="s">
        <v>16</v>
      </c>
      <c r="J3717" s="115">
        <v>191.76</v>
      </c>
    </row>
    <row r="3718" spans="1:10" hidden="1">
      <c r="A3718" s="115" t="s">
        <v>3978</v>
      </c>
      <c r="B3718" s="115"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15" t="s">
        <v>37295</v>
      </c>
      <c r="D3718" s="115" t="s">
        <v>37290</v>
      </c>
      <c r="E3718" s="115" t="s">
        <v>37291</v>
      </c>
      <c r="F3718" s="115" t="s">
        <v>37296</v>
      </c>
      <c r="G3718" s="115" t="s">
        <v>37297</v>
      </c>
      <c r="H3718" s="115" t="s">
        <v>37298</v>
      </c>
      <c r="I3718" s="115" t="s">
        <v>16</v>
      </c>
      <c r="J3718" s="115">
        <v>261.22000000000003</v>
      </c>
    </row>
    <row r="3719" spans="1:10" hidden="1">
      <c r="A3719" s="115" t="s">
        <v>3979</v>
      </c>
      <c r="B3719" s="115"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15" t="s">
        <v>37295</v>
      </c>
      <c r="D3719" s="115" t="s">
        <v>37290</v>
      </c>
      <c r="E3719" s="115" t="s">
        <v>37291</v>
      </c>
      <c r="F3719" s="115" t="s">
        <v>37296</v>
      </c>
      <c r="G3719" s="115" t="s">
        <v>37297</v>
      </c>
      <c r="H3719" s="115" t="s">
        <v>37298</v>
      </c>
      <c r="I3719" s="115" t="s">
        <v>16</v>
      </c>
      <c r="J3719" s="115">
        <v>239.83</v>
      </c>
    </row>
    <row r="3720" spans="1:10" hidden="1">
      <c r="A3720" s="115" t="s">
        <v>3980</v>
      </c>
      <c r="B3720" s="11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15" t="s">
        <v>37289</v>
      </c>
      <c r="D3720" s="115" t="s">
        <v>37290</v>
      </c>
      <c r="E3720" s="115" t="s">
        <v>37299</v>
      </c>
      <c r="F3720" s="115" t="s">
        <v>37292</v>
      </c>
      <c r="G3720" s="115" t="s">
        <v>37293</v>
      </c>
      <c r="H3720" s="115" t="s">
        <v>37294</v>
      </c>
      <c r="I3720" s="115" t="s">
        <v>16</v>
      </c>
      <c r="J3720" s="115">
        <v>215.81</v>
      </c>
    </row>
    <row r="3721" spans="1:10" hidden="1">
      <c r="A3721" s="115" t="s">
        <v>3981</v>
      </c>
      <c r="B3721" s="11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15" t="s">
        <v>37289</v>
      </c>
      <c r="D3721" s="115" t="s">
        <v>37290</v>
      </c>
      <c r="E3721" s="115" t="s">
        <v>37299</v>
      </c>
      <c r="F3721" s="115" t="s">
        <v>37292</v>
      </c>
      <c r="G3721" s="115" t="s">
        <v>37293</v>
      </c>
      <c r="H3721" s="115" t="s">
        <v>37294</v>
      </c>
      <c r="I3721" s="115" t="s">
        <v>16</v>
      </c>
      <c r="J3721" s="115">
        <v>197.17</v>
      </c>
    </row>
    <row r="3722" spans="1:10" hidden="1">
      <c r="A3722" s="115" t="s">
        <v>3982</v>
      </c>
      <c r="B3722" s="11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15" t="s">
        <v>37289</v>
      </c>
      <c r="D3722" s="115" t="s">
        <v>37290</v>
      </c>
      <c r="E3722" s="115" t="s">
        <v>37299</v>
      </c>
      <c r="F3722" s="115" t="s">
        <v>37292</v>
      </c>
      <c r="G3722" s="115" t="s">
        <v>37300</v>
      </c>
      <c r="H3722" s="115" t="s">
        <v>37294</v>
      </c>
      <c r="I3722" s="115" t="s">
        <v>16</v>
      </c>
      <c r="J3722" s="115">
        <v>260.3</v>
      </c>
    </row>
    <row r="3723" spans="1:10" hidden="1">
      <c r="A3723" s="115" t="s">
        <v>3983</v>
      </c>
      <c r="B3723" s="11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15" t="s">
        <v>37289</v>
      </c>
      <c r="D3723" s="115" t="s">
        <v>37290</v>
      </c>
      <c r="E3723" s="115" t="s">
        <v>37299</v>
      </c>
      <c r="F3723" s="115" t="s">
        <v>37292</v>
      </c>
      <c r="G3723" s="115" t="s">
        <v>37300</v>
      </c>
      <c r="H3723" s="115" t="s">
        <v>37294</v>
      </c>
      <c r="I3723" s="115" t="s">
        <v>16</v>
      </c>
      <c r="J3723" s="115">
        <v>238.14</v>
      </c>
    </row>
    <row r="3724" spans="1:10" hidden="1">
      <c r="A3724" s="115" t="s">
        <v>3984</v>
      </c>
      <c r="B3724" s="11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15" t="s">
        <v>37289</v>
      </c>
      <c r="D3724" s="115" t="s">
        <v>37301</v>
      </c>
      <c r="E3724" s="115" t="s">
        <v>37302</v>
      </c>
      <c r="F3724" s="115" t="s">
        <v>37303</v>
      </c>
      <c r="G3724" s="115" t="s">
        <v>37304</v>
      </c>
      <c r="H3724" s="115" t="s">
        <v>37305</v>
      </c>
      <c r="I3724" s="115" t="s">
        <v>16</v>
      </c>
      <c r="J3724" s="115">
        <v>140.55000000000001</v>
      </c>
    </row>
    <row r="3725" spans="1:10" hidden="1">
      <c r="A3725" s="115" t="s">
        <v>3985</v>
      </c>
      <c r="B3725" s="11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15" t="s">
        <v>37289</v>
      </c>
      <c r="D3725" s="115" t="s">
        <v>37301</v>
      </c>
      <c r="E3725" s="115" t="s">
        <v>37302</v>
      </c>
      <c r="F3725" s="115" t="s">
        <v>37303</v>
      </c>
      <c r="G3725" s="115" t="s">
        <v>37304</v>
      </c>
      <c r="H3725" s="115" t="s">
        <v>37305</v>
      </c>
      <c r="I3725" s="115" t="s">
        <v>16</v>
      </c>
      <c r="J3725" s="115">
        <v>125.97</v>
      </c>
    </row>
    <row r="3726" spans="1:10" hidden="1">
      <c r="A3726" s="115" t="s">
        <v>3986</v>
      </c>
      <c r="B3726" s="115"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15" t="s">
        <v>37289</v>
      </c>
      <c r="D3726" s="115" t="s">
        <v>37301</v>
      </c>
      <c r="E3726" s="115" t="s">
        <v>37306</v>
      </c>
      <c r="F3726" s="115" t="s">
        <v>37307</v>
      </c>
      <c r="G3726" s="115" t="s">
        <v>37304</v>
      </c>
      <c r="H3726" s="115" t="s">
        <v>37305</v>
      </c>
      <c r="I3726" s="115" t="s">
        <v>16</v>
      </c>
      <c r="J3726" s="115">
        <v>142.86000000000001</v>
      </c>
    </row>
    <row r="3727" spans="1:10" hidden="1">
      <c r="A3727" s="115" t="s">
        <v>3987</v>
      </c>
      <c r="B3727" s="115"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15" t="s">
        <v>37289</v>
      </c>
      <c r="D3727" s="115" t="s">
        <v>37301</v>
      </c>
      <c r="E3727" s="115" t="s">
        <v>37306</v>
      </c>
      <c r="F3727" s="115" t="s">
        <v>37307</v>
      </c>
      <c r="G3727" s="115" t="s">
        <v>37304</v>
      </c>
      <c r="H3727" s="115" t="s">
        <v>37305</v>
      </c>
      <c r="I3727" s="115" t="s">
        <v>16</v>
      </c>
      <c r="J3727" s="115">
        <v>127.75</v>
      </c>
    </row>
    <row r="3728" spans="1:10" hidden="1">
      <c r="A3728" s="115" t="s">
        <v>3988</v>
      </c>
      <c r="B3728" s="11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15" t="s">
        <v>37308</v>
      </c>
      <c r="D3728" s="115" t="s">
        <v>37309</v>
      </c>
      <c r="E3728" s="115" t="s">
        <v>37310</v>
      </c>
      <c r="F3728" s="115" t="s">
        <v>37311</v>
      </c>
      <c r="G3728" s="115" t="s">
        <v>37293</v>
      </c>
      <c r="H3728" s="115" t="s">
        <v>37294</v>
      </c>
      <c r="I3728" s="115" t="s">
        <v>16</v>
      </c>
      <c r="J3728" s="115">
        <v>174.31</v>
      </c>
    </row>
    <row r="3729" spans="1:10" hidden="1">
      <c r="A3729" s="115" t="s">
        <v>3989</v>
      </c>
      <c r="B3729" s="11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15" t="s">
        <v>37308</v>
      </c>
      <c r="D3729" s="115" t="s">
        <v>37309</v>
      </c>
      <c r="E3729" s="115" t="s">
        <v>37310</v>
      </c>
      <c r="F3729" s="115" t="s">
        <v>37311</v>
      </c>
      <c r="G3729" s="115" t="s">
        <v>37293</v>
      </c>
      <c r="H3729" s="115" t="s">
        <v>37294</v>
      </c>
      <c r="I3729" s="115" t="s">
        <v>16</v>
      </c>
      <c r="J3729" s="115">
        <v>159.49</v>
      </c>
    </row>
    <row r="3730" spans="1:10" hidden="1">
      <c r="A3730" s="115" t="s">
        <v>3990</v>
      </c>
      <c r="B3730" s="11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15" t="s">
        <v>37308</v>
      </c>
      <c r="D3730" s="115" t="s">
        <v>37309</v>
      </c>
      <c r="E3730" s="115" t="s">
        <v>37310</v>
      </c>
      <c r="F3730" s="115" t="s">
        <v>37311</v>
      </c>
      <c r="G3730" s="115" t="s">
        <v>37300</v>
      </c>
      <c r="H3730" s="115" t="s">
        <v>37312</v>
      </c>
      <c r="I3730" s="115" t="s">
        <v>16</v>
      </c>
      <c r="J3730" s="115">
        <v>217.89</v>
      </c>
    </row>
    <row r="3731" spans="1:10" hidden="1">
      <c r="A3731" s="115" t="s">
        <v>3991</v>
      </c>
      <c r="B3731" s="11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15" t="s">
        <v>37308</v>
      </c>
      <c r="D3731" s="115" t="s">
        <v>37309</v>
      </c>
      <c r="E3731" s="115" t="s">
        <v>37310</v>
      </c>
      <c r="F3731" s="115" t="s">
        <v>37311</v>
      </c>
      <c r="G3731" s="115" t="s">
        <v>37300</v>
      </c>
      <c r="H3731" s="115" t="s">
        <v>37312</v>
      </c>
      <c r="I3731" s="115" t="s">
        <v>16</v>
      </c>
      <c r="J3731" s="115">
        <v>199.36</v>
      </c>
    </row>
    <row r="3732" spans="1:10" hidden="1">
      <c r="A3732" s="115" t="s">
        <v>3992</v>
      </c>
      <c r="B3732" s="115"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15" t="s">
        <v>37308</v>
      </c>
      <c r="D3732" s="115" t="s">
        <v>37309</v>
      </c>
      <c r="E3732" s="115" t="s">
        <v>37313</v>
      </c>
      <c r="F3732" s="115" t="s">
        <v>37314</v>
      </c>
      <c r="G3732" s="115" t="s">
        <v>37293</v>
      </c>
      <c r="H3732" s="115" t="s">
        <v>37294</v>
      </c>
      <c r="I3732" s="115" t="s">
        <v>16</v>
      </c>
      <c r="J3732" s="115">
        <v>183.03</v>
      </c>
    </row>
    <row r="3733" spans="1:10" hidden="1">
      <c r="A3733" s="115" t="s">
        <v>3993</v>
      </c>
      <c r="B3733" s="115"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15" t="s">
        <v>37308</v>
      </c>
      <c r="D3733" s="115" t="s">
        <v>37309</v>
      </c>
      <c r="E3733" s="115" t="s">
        <v>37313</v>
      </c>
      <c r="F3733" s="115" t="s">
        <v>37314</v>
      </c>
      <c r="G3733" s="115" t="s">
        <v>37293</v>
      </c>
      <c r="H3733" s="115" t="s">
        <v>37294</v>
      </c>
      <c r="I3733" s="115" t="s">
        <v>16</v>
      </c>
      <c r="J3733" s="115">
        <v>167.46</v>
      </c>
    </row>
    <row r="3734" spans="1:10" hidden="1">
      <c r="A3734" s="115" t="s">
        <v>3994</v>
      </c>
      <c r="B3734" s="11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15" t="s">
        <v>37308</v>
      </c>
      <c r="D3734" s="115" t="s">
        <v>37309</v>
      </c>
      <c r="E3734" s="115" t="s">
        <v>37313</v>
      </c>
      <c r="F3734" s="115" t="s">
        <v>37311</v>
      </c>
      <c r="G3734" s="115" t="s">
        <v>37300</v>
      </c>
      <c r="H3734" s="115" t="s">
        <v>37294</v>
      </c>
      <c r="I3734" s="115" t="s">
        <v>16</v>
      </c>
      <c r="J3734" s="115">
        <v>235.32</v>
      </c>
    </row>
    <row r="3735" spans="1:10" hidden="1">
      <c r="A3735" s="115" t="s">
        <v>3995</v>
      </c>
      <c r="B3735" s="11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15" t="s">
        <v>37308</v>
      </c>
      <c r="D3735" s="115" t="s">
        <v>37309</v>
      </c>
      <c r="E3735" s="115" t="s">
        <v>37313</v>
      </c>
      <c r="F3735" s="115" t="s">
        <v>37311</v>
      </c>
      <c r="G3735" s="115" t="s">
        <v>37300</v>
      </c>
      <c r="H3735" s="115" t="s">
        <v>37294</v>
      </c>
      <c r="I3735" s="115" t="s">
        <v>16</v>
      </c>
      <c r="J3735" s="115">
        <v>215.31</v>
      </c>
    </row>
    <row r="3736" spans="1:10" hidden="1">
      <c r="A3736" s="115" t="s">
        <v>3996</v>
      </c>
      <c r="B3736" s="115"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15" t="s">
        <v>37308</v>
      </c>
      <c r="D3736" s="115" t="s">
        <v>37315</v>
      </c>
      <c r="E3736" s="115" t="s">
        <v>37316</v>
      </c>
      <c r="F3736" s="115" t="s">
        <v>37317</v>
      </c>
      <c r="G3736" s="115" t="s">
        <v>37318</v>
      </c>
      <c r="H3736" s="115" t="s">
        <v>37319</v>
      </c>
      <c r="I3736" s="115" t="s">
        <v>16</v>
      </c>
      <c r="J3736" s="115">
        <v>117.6</v>
      </c>
    </row>
    <row r="3737" spans="1:10" hidden="1">
      <c r="A3737" s="115" t="s">
        <v>3997</v>
      </c>
      <c r="B3737" s="115"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15" t="s">
        <v>37308</v>
      </c>
      <c r="D3737" s="115" t="s">
        <v>37315</v>
      </c>
      <c r="E3737" s="115" t="s">
        <v>37316</v>
      </c>
      <c r="F3737" s="115" t="s">
        <v>37317</v>
      </c>
      <c r="G3737" s="115" t="s">
        <v>37318</v>
      </c>
      <c r="H3737" s="115" t="s">
        <v>37319</v>
      </c>
      <c r="I3737" s="115" t="s">
        <v>16</v>
      </c>
      <c r="J3737" s="115">
        <v>105.46</v>
      </c>
    </row>
    <row r="3738" spans="1:10" hidden="1">
      <c r="A3738" s="115" t="s">
        <v>3998</v>
      </c>
      <c r="B3738" s="115"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15" t="s">
        <v>37308</v>
      </c>
      <c r="D3738" s="115" t="s">
        <v>37315</v>
      </c>
      <c r="E3738" s="115" t="s">
        <v>37320</v>
      </c>
      <c r="F3738" s="115" t="s">
        <v>37317</v>
      </c>
      <c r="G3738" s="115" t="s">
        <v>37318</v>
      </c>
      <c r="H3738" s="115" t="s">
        <v>37319</v>
      </c>
      <c r="I3738" s="115" t="s">
        <v>16</v>
      </c>
      <c r="J3738" s="115">
        <v>119.75</v>
      </c>
    </row>
    <row r="3739" spans="1:10" hidden="1">
      <c r="A3739" s="115" t="s">
        <v>3999</v>
      </c>
      <c r="B3739" s="115"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15" t="s">
        <v>37308</v>
      </c>
      <c r="D3739" s="115" t="s">
        <v>37315</v>
      </c>
      <c r="E3739" s="115" t="s">
        <v>37320</v>
      </c>
      <c r="F3739" s="115" t="s">
        <v>37317</v>
      </c>
      <c r="G3739" s="115" t="s">
        <v>37318</v>
      </c>
      <c r="H3739" s="115" t="s">
        <v>37319</v>
      </c>
      <c r="I3739" s="115" t="s">
        <v>16</v>
      </c>
      <c r="J3739" s="115">
        <v>107.18</v>
      </c>
    </row>
    <row r="3740" spans="1:10" hidden="1">
      <c r="A3740" s="115" t="s">
        <v>4000</v>
      </c>
      <c r="B3740" s="115"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15" t="s">
        <v>37321</v>
      </c>
      <c r="D3740" s="115" t="s">
        <v>37322</v>
      </c>
      <c r="E3740" s="115" t="s">
        <v>37323</v>
      </c>
      <c r="F3740" s="115" t="s">
        <v>37324</v>
      </c>
      <c r="G3740" s="115" t="s">
        <v>37325</v>
      </c>
      <c r="I3740" s="115" t="s">
        <v>16</v>
      </c>
      <c r="J3740" s="115">
        <v>138.27000000000001</v>
      </c>
    </row>
    <row r="3741" spans="1:10" hidden="1">
      <c r="A3741" s="115" t="s">
        <v>4001</v>
      </c>
      <c r="B3741" s="115"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15" t="s">
        <v>37321</v>
      </c>
      <c r="D3741" s="115" t="s">
        <v>37322</v>
      </c>
      <c r="E3741" s="115" t="s">
        <v>37323</v>
      </c>
      <c r="F3741" s="115" t="s">
        <v>37324</v>
      </c>
      <c r="G3741" s="115" t="s">
        <v>37325</v>
      </c>
      <c r="I3741" s="115" t="s">
        <v>16</v>
      </c>
      <c r="J3741" s="115">
        <v>124.88</v>
      </c>
    </row>
    <row r="3742" spans="1:10" hidden="1">
      <c r="A3742" s="115" t="s">
        <v>4002</v>
      </c>
      <c r="B3742" s="115"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15" t="s">
        <v>37321</v>
      </c>
      <c r="D3742" s="115" t="s">
        <v>37326</v>
      </c>
      <c r="E3742" s="115" t="s">
        <v>37327</v>
      </c>
      <c r="F3742" s="115" t="s">
        <v>37328</v>
      </c>
      <c r="G3742" s="115" t="s">
        <v>37329</v>
      </c>
      <c r="I3742" s="115" t="s">
        <v>16</v>
      </c>
      <c r="J3742" s="115">
        <v>154.12</v>
      </c>
    </row>
    <row r="3743" spans="1:10" hidden="1">
      <c r="A3743" s="115" t="s">
        <v>4003</v>
      </c>
      <c r="B3743" s="115"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15" t="s">
        <v>37321</v>
      </c>
      <c r="D3743" s="115" t="s">
        <v>37326</v>
      </c>
      <c r="E3743" s="115" t="s">
        <v>37327</v>
      </c>
      <c r="F3743" s="115" t="s">
        <v>37328</v>
      </c>
      <c r="G3743" s="115" t="s">
        <v>37329</v>
      </c>
      <c r="I3743" s="115" t="s">
        <v>16</v>
      </c>
      <c r="J3743" s="115">
        <v>140.72999999999999</v>
      </c>
    </row>
    <row r="3744" spans="1:10" hidden="1">
      <c r="A3744" s="115" t="s">
        <v>4004</v>
      </c>
      <c r="B3744" s="115"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15" t="s">
        <v>37330</v>
      </c>
      <c r="D3744" s="115" t="s">
        <v>37331</v>
      </c>
      <c r="E3744" s="115" t="s">
        <v>37332</v>
      </c>
      <c r="F3744" s="115" t="s">
        <v>37333</v>
      </c>
      <c r="G3744" s="115" t="s">
        <v>37334</v>
      </c>
      <c r="H3744" s="115" t="s">
        <v>37335</v>
      </c>
      <c r="I3744" s="115" t="s">
        <v>16</v>
      </c>
      <c r="J3744" s="115">
        <v>187.2</v>
      </c>
    </row>
    <row r="3745" spans="1:10" hidden="1">
      <c r="A3745" s="115" t="s">
        <v>4005</v>
      </c>
      <c r="B3745" s="115"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15" t="s">
        <v>37330</v>
      </c>
      <c r="D3745" s="115" t="s">
        <v>37331</v>
      </c>
      <c r="E3745" s="115" t="s">
        <v>37332</v>
      </c>
      <c r="F3745" s="115" t="s">
        <v>37333</v>
      </c>
      <c r="G3745" s="115" t="s">
        <v>37334</v>
      </c>
      <c r="H3745" s="115" t="s">
        <v>37335</v>
      </c>
      <c r="I3745" s="115" t="s">
        <v>16</v>
      </c>
      <c r="J3745" s="115">
        <v>174.08</v>
      </c>
    </row>
    <row r="3746" spans="1:10" hidden="1">
      <c r="A3746" s="115" t="s">
        <v>4006</v>
      </c>
      <c r="B3746" s="115"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15" t="s">
        <v>37330</v>
      </c>
      <c r="D3746" s="115" t="s">
        <v>37336</v>
      </c>
      <c r="E3746" s="115" t="s">
        <v>37337</v>
      </c>
      <c r="F3746" s="115" t="s">
        <v>37338</v>
      </c>
      <c r="G3746" s="115" t="s">
        <v>37339</v>
      </c>
      <c r="H3746" s="115" t="s">
        <v>37340</v>
      </c>
      <c r="I3746" s="115" t="s">
        <v>16</v>
      </c>
      <c r="J3746" s="115">
        <v>107</v>
      </c>
    </row>
    <row r="3747" spans="1:10" hidden="1">
      <c r="A3747" s="115" t="s">
        <v>4007</v>
      </c>
      <c r="B3747" s="115"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15" t="s">
        <v>37330</v>
      </c>
      <c r="D3747" s="115" t="s">
        <v>37336</v>
      </c>
      <c r="E3747" s="115" t="s">
        <v>37337</v>
      </c>
      <c r="F3747" s="115" t="s">
        <v>37338</v>
      </c>
      <c r="G3747" s="115" t="s">
        <v>37339</v>
      </c>
      <c r="H3747" s="115" t="s">
        <v>37340</v>
      </c>
      <c r="I3747" s="115" t="s">
        <v>16</v>
      </c>
      <c r="J3747" s="115">
        <v>96.76</v>
      </c>
    </row>
    <row r="3748" spans="1:10" hidden="1">
      <c r="A3748" s="115" t="s">
        <v>4008</v>
      </c>
      <c r="B3748" s="115" t="str">
        <f t="shared" si="58"/>
        <v>BARRAGEM PROVISORIA OU ENSECADEIRA,PARA DESVIOS DE PEQUENOSCURSOS D'AGUA COM SACOS DE AREIA</v>
      </c>
      <c r="C3748" s="115" t="s">
        <v>37341</v>
      </c>
      <c r="D3748" s="115" t="s">
        <v>37342</v>
      </c>
      <c r="I3748" s="115" t="s">
        <v>6</v>
      </c>
      <c r="J3748" s="115">
        <v>64.12</v>
      </c>
    </row>
    <row r="3749" spans="1:10" hidden="1">
      <c r="A3749" s="115" t="s">
        <v>4009</v>
      </c>
      <c r="B3749" s="115" t="str">
        <f t="shared" si="58"/>
        <v>BARRAGEM PROVISORIA OU ENSECADEIRA,PARA DESVIOS DE PEQUENOSCURSOS D'AGUA COM SACOS DE AREIA</v>
      </c>
      <c r="C3749" s="115" t="s">
        <v>37341</v>
      </c>
      <c r="D3749" s="115" t="s">
        <v>37342</v>
      </c>
      <c r="I3749" s="115" t="s">
        <v>6</v>
      </c>
      <c r="J3749" s="115">
        <v>57.66</v>
      </c>
    </row>
    <row r="3750" spans="1:10" hidden="1">
      <c r="A3750" s="115" t="s">
        <v>4010</v>
      </c>
      <c r="B3750" s="115"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15" t="s">
        <v>37343</v>
      </c>
      <c r="D3750" s="115" t="s">
        <v>37344</v>
      </c>
      <c r="E3750" s="115" t="s">
        <v>37345</v>
      </c>
      <c r="F3750" s="115" t="s">
        <v>37346</v>
      </c>
      <c r="G3750" s="115" t="s">
        <v>37347</v>
      </c>
      <c r="I3750" s="115" t="s">
        <v>16</v>
      </c>
      <c r="J3750" s="115">
        <v>44.38</v>
      </c>
    </row>
    <row r="3751" spans="1:10" hidden="1">
      <c r="A3751" s="115" t="s">
        <v>4011</v>
      </c>
      <c r="B3751" s="115"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15" t="s">
        <v>37343</v>
      </c>
      <c r="D3751" s="115" t="s">
        <v>37344</v>
      </c>
      <c r="E3751" s="115" t="s">
        <v>37345</v>
      </c>
      <c r="F3751" s="115" t="s">
        <v>37346</v>
      </c>
      <c r="G3751" s="115" t="s">
        <v>37347</v>
      </c>
      <c r="I3751" s="115" t="s">
        <v>16</v>
      </c>
      <c r="J3751" s="115">
        <v>43.66</v>
      </c>
    </row>
    <row r="3752" spans="1:10" hidden="1">
      <c r="A3752" s="115" t="s">
        <v>4012</v>
      </c>
      <c r="B3752" s="115" t="str">
        <f t="shared" si="58"/>
        <v>CONSOLO DE PERFIL DE ACO,COM PESO ATE 10KG,PARA SUPORTES DEGUIA(VIGA,LONGARINA),EM TRABALHOS DE ESCORAMENTO E CONGENERES,SOLDADO EM ESTACA DO MESMO MATERIAL,INCLUSIVE FORNECIMENTO,COLOCACAO E RETIRADA,ADMITINDO-SE SUA UTILIZACAO 10 VEZES</v>
      </c>
      <c r="C3752" s="115" t="s">
        <v>37348</v>
      </c>
      <c r="D3752" s="115" t="s">
        <v>37349</v>
      </c>
      <c r="E3752" s="115" t="s">
        <v>37350</v>
      </c>
      <c r="F3752" s="115" t="s">
        <v>37351</v>
      </c>
      <c r="I3752" s="115" t="s">
        <v>6</v>
      </c>
      <c r="J3752" s="115">
        <v>105.11</v>
      </c>
    </row>
    <row r="3753" spans="1:10" hidden="1">
      <c r="A3753" s="115" t="s">
        <v>4013</v>
      </c>
      <c r="B3753" s="115" t="str">
        <f t="shared" si="58"/>
        <v>CONSOLO DE PERFIL DE ACO,COM PESO ATE 10KG,PARA SUPORTES DEGUIA(VIGA,LONGARINA),EM TRABALHOS DE ESCORAMENTO E CONGENERES,SOLDADO EM ESTACA DO MESMO MATERIAL,INCLUSIVE FORNECIMENTO,COLOCACAO E RETIRADA,ADMITINDO-SE SUA UTILIZACAO 10 VEZES</v>
      </c>
      <c r="C3753" s="115" t="s">
        <v>37348</v>
      </c>
      <c r="D3753" s="115" t="s">
        <v>37349</v>
      </c>
      <c r="E3753" s="115" t="s">
        <v>37350</v>
      </c>
      <c r="F3753" s="115" t="s">
        <v>37351</v>
      </c>
      <c r="I3753" s="115" t="s">
        <v>6</v>
      </c>
      <c r="J3753" s="115">
        <v>97.23</v>
      </c>
    </row>
    <row r="3754" spans="1:10" hidden="1">
      <c r="A3754" s="115" t="s">
        <v>4014</v>
      </c>
      <c r="B3754" s="11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4" s="115" t="s">
        <v>37352</v>
      </c>
      <c r="D3754" s="115" t="s">
        <v>37353</v>
      </c>
      <c r="E3754" s="115" t="s">
        <v>37354</v>
      </c>
      <c r="F3754" s="115" t="s">
        <v>37355</v>
      </c>
      <c r="G3754" s="115" t="s">
        <v>37356</v>
      </c>
      <c r="I3754" s="115" t="s">
        <v>58</v>
      </c>
      <c r="J3754" s="115">
        <v>56.59</v>
      </c>
    </row>
    <row r="3755" spans="1:10" hidden="1">
      <c r="A3755" s="115" t="s">
        <v>4015</v>
      </c>
      <c r="B3755" s="11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5" s="115" t="s">
        <v>37352</v>
      </c>
      <c r="D3755" s="115" t="s">
        <v>37353</v>
      </c>
      <c r="E3755" s="115" t="s">
        <v>37354</v>
      </c>
      <c r="F3755" s="115" t="s">
        <v>37355</v>
      </c>
      <c r="G3755" s="115" t="s">
        <v>37356</v>
      </c>
      <c r="I3755" s="115" t="s">
        <v>58</v>
      </c>
      <c r="J3755" s="115">
        <v>54.71</v>
      </c>
    </row>
    <row r="3756" spans="1:10" hidden="1">
      <c r="A3756" s="115" t="s">
        <v>4016</v>
      </c>
      <c r="B3756" s="115"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6" s="115" t="s">
        <v>37357</v>
      </c>
      <c r="D3756" s="115" t="s">
        <v>37358</v>
      </c>
      <c r="E3756" s="115" t="s">
        <v>37359</v>
      </c>
      <c r="F3756" s="115" t="s">
        <v>37360</v>
      </c>
      <c r="G3756" s="115" t="s">
        <v>37361</v>
      </c>
      <c r="I3756" s="115" t="s">
        <v>58</v>
      </c>
      <c r="J3756" s="115">
        <v>72.47</v>
      </c>
    </row>
    <row r="3757" spans="1:10" hidden="1">
      <c r="A3757" s="115" t="s">
        <v>4017</v>
      </c>
      <c r="B3757" s="115"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7" s="115" t="s">
        <v>37357</v>
      </c>
      <c r="D3757" s="115" t="s">
        <v>37358</v>
      </c>
      <c r="E3757" s="115" t="s">
        <v>37359</v>
      </c>
      <c r="F3757" s="115" t="s">
        <v>37360</v>
      </c>
      <c r="G3757" s="115" t="s">
        <v>37361</v>
      </c>
      <c r="I3757" s="115" t="s">
        <v>58</v>
      </c>
      <c r="J3757" s="115">
        <v>70.06</v>
      </c>
    </row>
    <row r="3758" spans="1:10" hidden="1">
      <c r="A3758" s="115" t="s">
        <v>4018</v>
      </c>
      <c r="B3758" s="115" t="str">
        <f t="shared" si="58"/>
        <v>ESTRONCA(ESCORA)DE PERFIL DE ACO "I",DE 6",1ª ALMA,EM TRABALHOS DE ESCORAMENTO E CONGENERES,TENDO COMPRIMENTO DE 2,50 A3,00M,SOLDADA EM GUIAS,INCLUSIVE FORNECIMENTO,COLOCACAO,RETIRADA E TRANSPORTE INTERNO COM CAMINHAO,ADMITINDO-SE SUA UTILIZACAO 7 VEZES</v>
      </c>
      <c r="C3758" s="115" t="s">
        <v>37362</v>
      </c>
      <c r="D3758" s="115" t="s">
        <v>37363</v>
      </c>
      <c r="E3758" s="115" t="s">
        <v>37364</v>
      </c>
      <c r="F3758" s="115" t="s">
        <v>37365</v>
      </c>
      <c r="G3758" s="115" t="s">
        <v>37366</v>
      </c>
      <c r="I3758" s="115" t="s">
        <v>6</v>
      </c>
      <c r="J3758" s="115">
        <v>140</v>
      </c>
    </row>
    <row r="3759" spans="1:10" hidden="1">
      <c r="A3759" s="115" t="s">
        <v>4019</v>
      </c>
      <c r="B3759" s="115" t="str">
        <f t="shared" si="58"/>
        <v>ESTRONCA(ESCORA)DE PERFIL DE ACO "I",DE 6",1ª ALMA,EM TRABALHOS DE ESCORAMENTO E CONGENERES,TENDO COMPRIMENTO DE 2,50 A3,00M,SOLDADA EM GUIAS,INCLUSIVE FORNECIMENTO,COLOCACAO,RETIRADA E TRANSPORTE INTERNO COM CAMINHAO,ADMITINDO-SE SUA UTILIZACAO 7 VEZES</v>
      </c>
      <c r="C3759" s="115" t="s">
        <v>37362</v>
      </c>
      <c r="D3759" s="115" t="s">
        <v>37363</v>
      </c>
      <c r="E3759" s="115" t="s">
        <v>37364</v>
      </c>
      <c r="F3759" s="115" t="s">
        <v>37365</v>
      </c>
      <c r="G3759" s="115" t="s">
        <v>37366</v>
      </c>
      <c r="I3759" s="115" t="s">
        <v>6</v>
      </c>
      <c r="J3759" s="115">
        <v>132.61000000000001</v>
      </c>
    </row>
    <row r="3760" spans="1:10" hidden="1">
      <c r="A3760" s="115" t="s">
        <v>4020</v>
      </c>
      <c r="B3760" s="115" t="str">
        <f t="shared" si="58"/>
        <v>CAFE DA MANHA, CONFORME CONVENCAO DO TRABALHO PARA CONSTRUCAO CIVIL E CONDICOES HIGIENICAS E SANITARIAS ADEQUADAS</v>
      </c>
      <c r="C3760" s="115" t="s">
        <v>37367</v>
      </c>
      <c r="D3760" s="115" t="s">
        <v>37368</v>
      </c>
      <c r="I3760" s="115" t="s">
        <v>6</v>
      </c>
      <c r="J3760" s="115">
        <v>5.5</v>
      </c>
    </row>
    <row r="3761" spans="1:10" hidden="1">
      <c r="A3761" s="115" t="s">
        <v>4021</v>
      </c>
      <c r="B3761" s="115" t="str">
        <f t="shared" si="58"/>
        <v>CAFE DA MANHA, CONFORME CONVENCAO DO TRABALHO PARA CONSTRUCAO CIVIL E CONDICOES HIGIENICAS E SANITARIAS ADEQUADAS</v>
      </c>
      <c r="C3761" s="115" t="s">
        <v>37367</v>
      </c>
      <c r="D3761" s="115" t="s">
        <v>37368</v>
      </c>
      <c r="I3761" s="115" t="s">
        <v>6</v>
      </c>
      <c r="J3761" s="115">
        <v>5.5</v>
      </c>
    </row>
    <row r="3762" spans="1:10" hidden="1">
      <c r="A3762" s="115" t="s">
        <v>4022</v>
      </c>
      <c r="B3762" s="115" t="str">
        <f t="shared" si="58"/>
        <v>REFEICAO CONFORME CONVENCAO DO TRABALHO PARA CONSTRUCAO CIVIL E CONDICOES HIGIENICAS E SANITARIAS ADEQUADAS</v>
      </c>
      <c r="C3762" s="115" t="s">
        <v>37369</v>
      </c>
      <c r="D3762" s="115" t="s">
        <v>37370</v>
      </c>
      <c r="I3762" s="115" t="s">
        <v>6</v>
      </c>
      <c r="J3762" s="115">
        <v>12</v>
      </c>
    </row>
    <row r="3763" spans="1:10" hidden="1">
      <c r="A3763" s="115" t="s">
        <v>4023</v>
      </c>
      <c r="B3763" s="115" t="str">
        <f t="shared" si="58"/>
        <v>REFEICAO CONFORME CONVENCAO DO TRABALHO PARA CONSTRUCAO CIVIL E CONDICOES HIGIENICAS E SANITARIAS ADEQUADAS</v>
      </c>
      <c r="C3763" s="115" t="s">
        <v>37369</v>
      </c>
      <c r="D3763" s="115" t="s">
        <v>37370</v>
      </c>
      <c r="I3763" s="115" t="s">
        <v>6</v>
      </c>
      <c r="J3763" s="115">
        <v>12</v>
      </c>
    </row>
    <row r="3764" spans="1:10" hidden="1">
      <c r="A3764" s="115" t="s">
        <v>4024</v>
      </c>
      <c r="B3764" s="115" t="str">
        <f t="shared" si="58"/>
        <v>CESTA BASICA, CONFORME CONVENCAO DO TRABALHO PARA CONSTRUCAO CIVIL</v>
      </c>
      <c r="C3764" s="115" t="s">
        <v>37371</v>
      </c>
      <c r="D3764" s="115" t="s">
        <v>37372</v>
      </c>
      <c r="I3764" s="115" t="s">
        <v>2045</v>
      </c>
      <c r="J3764" s="115">
        <v>240</v>
      </c>
    </row>
    <row r="3765" spans="1:10" hidden="1">
      <c r="A3765" s="115" t="s">
        <v>4025</v>
      </c>
      <c r="B3765" s="115" t="str">
        <f t="shared" si="58"/>
        <v>CESTA BASICA, CONFORME CONVENCAO DO TRABALHO PARA CONSTRUCAO CIVIL</v>
      </c>
      <c r="C3765" s="115" t="s">
        <v>37371</v>
      </c>
      <c r="D3765" s="115" t="s">
        <v>37372</v>
      </c>
      <c r="I3765" s="115" t="s">
        <v>2045</v>
      </c>
      <c r="J3765" s="115">
        <v>240</v>
      </c>
    </row>
    <row r="3766" spans="1:10" hidden="1">
      <c r="A3766" s="115" t="s">
        <v>4026</v>
      </c>
      <c r="B3766" s="115" t="str">
        <f t="shared" si="58"/>
        <v>VALE TRANSPORTE, CONSIDERANDO PASSAGEM IDA E VOLTA</v>
      </c>
      <c r="C3766" s="115" t="s">
        <v>4027</v>
      </c>
      <c r="I3766" s="115" t="s">
        <v>6</v>
      </c>
      <c r="J3766" s="115">
        <v>7</v>
      </c>
    </row>
    <row r="3767" spans="1:10" hidden="1">
      <c r="A3767" s="115" t="s">
        <v>4028</v>
      </c>
      <c r="B3767" s="115" t="str">
        <f t="shared" si="58"/>
        <v>VALE TRANSPORTE, CONSIDERANDO PASSAGEM IDA E VOLTA</v>
      </c>
      <c r="C3767" s="115" t="s">
        <v>4027</v>
      </c>
      <c r="I3767" s="115" t="s">
        <v>6</v>
      </c>
      <c r="J3767" s="115">
        <v>7</v>
      </c>
    </row>
    <row r="3768" spans="1:10" hidden="1">
      <c r="A3768" s="115" t="s">
        <v>4029</v>
      </c>
      <c r="B3768" s="115"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15" t="s">
        <v>37373</v>
      </c>
      <c r="D3768" s="115" t="s">
        <v>37374</v>
      </c>
      <c r="E3768" s="115" t="s">
        <v>37375</v>
      </c>
      <c r="F3768" s="115" t="s">
        <v>37376</v>
      </c>
      <c r="G3768" s="115" t="s">
        <v>37377</v>
      </c>
      <c r="H3768" s="115" t="s">
        <v>37378</v>
      </c>
      <c r="I3768" s="115" t="s">
        <v>125</v>
      </c>
      <c r="J3768" s="115">
        <v>27.73</v>
      </c>
    </row>
    <row r="3769" spans="1:10" hidden="1">
      <c r="A3769" s="115" t="s">
        <v>4030</v>
      </c>
      <c r="B3769" s="115"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15" t="s">
        <v>37373</v>
      </c>
      <c r="D3769" s="115" t="s">
        <v>37374</v>
      </c>
      <c r="E3769" s="115" t="s">
        <v>37375</v>
      </c>
      <c r="F3769" s="115" t="s">
        <v>37376</v>
      </c>
      <c r="G3769" s="115" t="s">
        <v>37377</v>
      </c>
      <c r="H3769" s="115" t="s">
        <v>37378</v>
      </c>
      <c r="I3769" s="115" t="s">
        <v>125</v>
      </c>
      <c r="J3769" s="115">
        <v>27.73</v>
      </c>
    </row>
    <row r="3770" spans="1:10" hidden="1">
      <c r="A3770" s="115" t="s">
        <v>4031</v>
      </c>
      <c r="B3770" s="115" t="str">
        <f t="shared" si="58"/>
        <v>INDICE GERAL DA CONSTRUCAO CIVIL (PREDIOS PUBLICOS)</v>
      </c>
      <c r="C3770" s="115" t="s">
        <v>4032</v>
      </c>
      <c r="J3770" s="115">
        <v>5735</v>
      </c>
    </row>
    <row r="3771" spans="1:10" hidden="1">
      <c r="A3771" s="115" t="s">
        <v>4033</v>
      </c>
      <c r="B3771" s="115" t="str">
        <f t="shared" si="58"/>
        <v>INDICE GERAL DA CONSTRUCAO CIVIL (PREDIOS PUBLICOS)</v>
      </c>
      <c r="C3771" s="115" t="s">
        <v>4032</v>
      </c>
      <c r="J3771" s="115">
        <v>5175</v>
      </c>
    </row>
    <row r="3772" spans="1:10" hidden="1">
      <c r="A3772" s="115" t="s">
        <v>4034</v>
      </c>
      <c r="B3772" s="115" t="str">
        <f t="shared" si="58"/>
        <v>INDICE GERAL PARA FORNECIMENTO DE MATERIAIS DA CONSTRUCAO CIVIL</v>
      </c>
      <c r="C3772" s="115" t="s">
        <v>37379</v>
      </c>
      <c r="D3772" s="115" t="s">
        <v>37380</v>
      </c>
      <c r="J3772" s="115">
        <v>3991</v>
      </c>
    </row>
    <row r="3773" spans="1:10" hidden="1">
      <c r="A3773" s="115" t="s">
        <v>4035</v>
      </c>
      <c r="B3773" s="115" t="str">
        <f t="shared" si="58"/>
        <v>INDICE GERAL PARA FORNECIMENTO DE MATERIAIS DA CONSTRUCAO CIVIL</v>
      </c>
      <c r="C3773" s="115" t="s">
        <v>37379</v>
      </c>
      <c r="D3773" s="115" t="s">
        <v>37380</v>
      </c>
      <c r="J3773" s="115">
        <v>3991</v>
      </c>
    </row>
    <row r="3774" spans="1:10" hidden="1">
      <c r="A3774" s="115" t="s">
        <v>4075</v>
      </c>
      <c r="B3774" s="115" t="str">
        <f t="shared" si="58"/>
        <v>MAO-DE-OBRA DE VIGIA,INCLUSIVE ENCARGOS SOCIAIS</v>
      </c>
      <c r="C3774" s="115" t="s">
        <v>4074</v>
      </c>
      <c r="I3774" s="115" t="s">
        <v>1929</v>
      </c>
      <c r="J3774" s="115">
        <v>2907.52</v>
      </c>
    </row>
    <row r="3775" spans="1:10" hidden="1">
      <c r="A3775" s="115" t="s">
        <v>4076</v>
      </c>
      <c r="B3775" s="115" t="str">
        <f t="shared" si="58"/>
        <v>MAO-DE-OBRA DE VIGIA,INCLUSIVE ENCARGOS SOCIAIS</v>
      </c>
      <c r="C3775" s="115" t="s">
        <v>4074</v>
      </c>
      <c r="I3775" s="115" t="s">
        <v>1929</v>
      </c>
      <c r="J3775" s="115">
        <v>2518.56</v>
      </c>
    </row>
    <row r="3776" spans="1:10" hidden="1">
      <c r="A3776" s="115" t="s">
        <v>4077</v>
      </c>
      <c r="B3776" s="115" t="str">
        <f t="shared" si="58"/>
        <v>MAO-DE-OBRA DE MARCENEIRO,INCLUSIVE ENCARGOS SOCIAIS</v>
      </c>
      <c r="C3776" s="115" t="s">
        <v>4078</v>
      </c>
      <c r="I3776" s="115" t="s">
        <v>1929</v>
      </c>
      <c r="J3776" s="115">
        <v>5276.48</v>
      </c>
    </row>
    <row r="3777" spans="1:10" hidden="1">
      <c r="A3777" s="115" t="s">
        <v>4079</v>
      </c>
      <c r="B3777" s="115" t="str">
        <f t="shared" si="58"/>
        <v>MAO-DE-OBRA DE MARCENEIRO,INCLUSIVE ENCARGOS SOCIAIS</v>
      </c>
      <c r="C3777" s="115" t="s">
        <v>4078</v>
      </c>
      <c r="I3777" s="115" t="s">
        <v>1929</v>
      </c>
      <c r="J3777" s="115">
        <v>4572.4799999999996</v>
      </c>
    </row>
    <row r="3778" spans="1:10" hidden="1">
      <c r="A3778" s="115" t="s">
        <v>4080</v>
      </c>
      <c r="B3778" s="115" t="str">
        <f t="shared" si="58"/>
        <v>MAO-DE-OBRA DE SERRALHEIRO DE CONSTRUCAO CIVIL,INCLUSIVE ENCARGOS SOCIAIS</v>
      </c>
      <c r="C3778" s="115" t="s">
        <v>37405</v>
      </c>
      <c r="D3778" s="115" t="s">
        <v>37406</v>
      </c>
      <c r="I3778" s="115" t="s">
        <v>1929</v>
      </c>
      <c r="J3778" s="115">
        <v>4104.32</v>
      </c>
    </row>
    <row r="3779" spans="1:10" hidden="1">
      <c r="A3779" s="115" t="s">
        <v>4081</v>
      </c>
      <c r="B3779" s="115" t="str">
        <f t="shared" si="58"/>
        <v>MAO-DE-OBRA DE SERRALHEIRO DE CONSTRUCAO CIVIL,INCLUSIVE ENCARGOS SOCIAIS</v>
      </c>
      <c r="C3779" s="115" t="s">
        <v>37405</v>
      </c>
      <c r="D3779" s="115" t="s">
        <v>37406</v>
      </c>
      <c r="I3779" s="115" t="s">
        <v>1929</v>
      </c>
      <c r="J3779" s="115">
        <v>3556.96</v>
      </c>
    </row>
    <row r="3780" spans="1:10" hidden="1">
      <c r="A3780" s="115" t="s">
        <v>4082</v>
      </c>
      <c r="B3780" s="115" t="str">
        <f t="shared" si="58"/>
        <v>MAO-DE-OBRA DE PINTOR,INCLUSIVE ENCARGOS SOCIAIS</v>
      </c>
      <c r="C3780" s="115" t="s">
        <v>4036</v>
      </c>
      <c r="I3780" s="115" t="s">
        <v>1929</v>
      </c>
      <c r="J3780" s="115">
        <v>3813.92</v>
      </c>
    </row>
    <row r="3781" spans="1:10" hidden="1">
      <c r="A3781" s="115" t="s">
        <v>4083</v>
      </c>
      <c r="B3781" s="115" t="str">
        <f t="shared" ref="B3781:B3844" si="59">C3781&amp;D3781&amp;E3781&amp;F3781&amp;G3781&amp;H3781</f>
        <v>MAO-DE-OBRA DE PINTOR,INCLUSIVE ENCARGOS SOCIAIS</v>
      </c>
      <c r="C3781" s="115" t="s">
        <v>4036</v>
      </c>
      <c r="I3781" s="115" t="s">
        <v>1929</v>
      </c>
      <c r="J3781" s="115">
        <v>3303.52</v>
      </c>
    </row>
    <row r="3782" spans="1:10" hidden="1">
      <c r="A3782" s="115" t="s">
        <v>4084</v>
      </c>
      <c r="B3782" s="115" t="str">
        <f t="shared" si="59"/>
        <v>MAO-DE-OBRA DE GESSEIRO,INCLUSIVE ENCARGOS SOCIAIS</v>
      </c>
      <c r="C3782" s="115" t="s">
        <v>4037</v>
      </c>
      <c r="I3782" s="115" t="s">
        <v>1929</v>
      </c>
      <c r="J3782" s="115">
        <v>3813.92</v>
      </c>
    </row>
    <row r="3783" spans="1:10" hidden="1">
      <c r="A3783" s="115" t="s">
        <v>4085</v>
      </c>
      <c r="B3783" s="115" t="str">
        <f t="shared" si="59"/>
        <v>MAO-DE-OBRA DE GESSEIRO,INCLUSIVE ENCARGOS SOCIAIS</v>
      </c>
      <c r="C3783" s="115" t="s">
        <v>4037</v>
      </c>
      <c r="I3783" s="115" t="s">
        <v>1929</v>
      </c>
      <c r="J3783" s="115">
        <v>3303.52</v>
      </c>
    </row>
    <row r="3784" spans="1:10" hidden="1">
      <c r="A3784" s="115" t="s">
        <v>4086</v>
      </c>
      <c r="B3784" s="115" t="str">
        <f t="shared" si="59"/>
        <v>MAO-DE-OBRA DE LADRILHEIRO,INCLUSIVE ENCARGOS SOCIAIS</v>
      </c>
      <c r="C3784" s="115" t="s">
        <v>4038</v>
      </c>
      <c r="I3784" s="115" t="s">
        <v>1929</v>
      </c>
      <c r="J3784" s="115">
        <v>4104.32</v>
      </c>
    </row>
    <row r="3785" spans="1:10" hidden="1">
      <c r="A3785" s="115" t="s">
        <v>4087</v>
      </c>
      <c r="B3785" s="115" t="str">
        <f t="shared" si="59"/>
        <v>MAO-DE-OBRA DE LADRILHEIRO,INCLUSIVE ENCARGOS SOCIAIS</v>
      </c>
      <c r="C3785" s="115" t="s">
        <v>4038</v>
      </c>
      <c r="I3785" s="115" t="s">
        <v>1929</v>
      </c>
      <c r="J3785" s="115">
        <v>3556.96</v>
      </c>
    </row>
    <row r="3786" spans="1:10" hidden="1">
      <c r="A3786" s="115" t="s">
        <v>4088</v>
      </c>
      <c r="B3786" s="115" t="str">
        <f t="shared" si="59"/>
        <v>MAO-DE-OBRA DE TAQUEIRO,INCLUSIVE ENCARGOS SOCIAIS</v>
      </c>
      <c r="C3786" s="115" t="s">
        <v>4039</v>
      </c>
      <c r="I3786" s="115" t="s">
        <v>1929</v>
      </c>
      <c r="J3786" s="115">
        <v>3813.92</v>
      </c>
    </row>
    <row r="3787" spans="1:10" hidden="1">
      <c r="A3787" s="115" t="s">
        <v>4089</v>
      </c>
      <c r="B3787" s="115" t="str">
        <f t="shared" si="59"/>
        <v>MAO-DE-OBRA DE TAQUEIRO,INCLUSIVE ENCARGOS SOCIAIS</v>
      </c>
      <c r="C3787" s="115" t="s">
        <v>4039</v>
      </c>
      <c r="I3787" s="115" t="s">
        <v>1929</v>
      </c>
      <c r="J3787" s="115">
        <v>3303.52</v>
      </c>
    </row>
    <row r="3788" spans="1:10" hidden="1">
      <c r="A3788" s="115" t="s">
        <v>4090</v>
      </c>
      <c r="B3788" s="115" t="str">
        <f t="shared" si="59"/>
        <v>MAO-DE-OBRA DE ESTUCADOR,INCLUSIVE ENCARGOS SOCIAIS</v>
      </c>
      <c r="C3788" s="115" t="s">
        <v>4040</v>
      </c>
      <c r="I3788" s="115" t="s">
        <v>1929</v>
      </c>
      <c r="J3788" s="115">
        <v>3813.92</v>
      </c>
    </row>
    <row r="3789" spans="1:10" hidden="1">
      <c r="A3789" s="115" t="s">
        <v>4091</v>
      </c>
      <c r="B3789" s="115" t="str">
        <f t="shared" si="59"/>
        <v>MAO-DE-OBRA DE ESTUCADOR,INCLUSIVE ENCARGOS SOCIAIS</v>
      </c>
      <c r="C3789" s="115" t="s">
        <v>4040</v>
      </c>
      <c r="I3789" s="115" t="s">
        <v>1929</v>
      </c>
      <c r="J3789" s="115">
        <v>3303.52</v>
      </c>
    </row>
    <row r="3790" spans="1:10" hidden="1">
      <c r="A3790" s="115" t="s">
        <v>4092</v>
      </c>
      <c r="B3790" s="115" t="str">
        <f t="shared" si="59"/>
        <v>MAO-DE-OBRA DE PEDREIRO,INCLUSIVE ENCARGOS SOCIAIS</v>
      </c>
      <c r="C3790" s="115" t="s">
        <v>4041</v>
      </c>
      <c r="I3790" s="115" t="s">
        <v>1929</v>
      </c>
      <c r="J3790" s="115">
        <v>3813.92</v>
      </c>
    </row>
    <row r="3791" spans="1:10" hidden="1">
      <c r="A3791" s="115" t="s">
        <v>4093</v>
      </c>
      <c r="B3791" s="115" t="str">
        <f t="shared" si="59"/>
        <v>MAO-DE-OBRA DE PEDREIRO,INCLUSIVE ENCARGOS SOCIAIS</v>
      </c>
      <c r="C3791" s="115" t="s">
        <v>4041</v>
      </c>
      <c r="I3791" s="115" t="s">
        <v>1929</v>
      </c>
      <c r="J3791" s="115">
        <v>3303.52</v>
      </c>
    </row>
    <row r="3792" spans="1:10" hidden="1">
      <c r="A3792" s="115" t="s">
        <v>4094</v>
      </c>
      <c r="B3792" s="115" t="str">
        <f t="shared" si="59"/>
        <v>MAO-DE-OBRA DE CARPINTEIRO DE FORMAS,INCLUSIVE ENCARGOS SOCIAIS</v>
      </c>
      <c r="C3792" s="115" t="s">
        <v>37381</v>
      </c>
      <c r="D3792" s="115" t="s">
        <v>35298</v>
      </c>
      <c r="I3792" s="115" t="s">
        <v>1929</v>
      </c>
      <c r="J3792" s="115">
        <v>3813.92</v>
      </c>
    </row>
    <row r="3793" spans="1:10" hidden="1">
      <c r="A3793" s="115" t="s">
        <v>4095</v>
      </c>
      <c r="B3793" s="115" t="str">
        <f t="shared" si="59"/>
        <v>MAO-DE-OBRA DE CARPINTEIRO DE FORMAS,INCLUSIVE ENCARGOS SOCIAIS</v>
      </c>
      <c r="C3793" s="115" t="s">
        <v>37381</v>
      </c>
      <c r="D3793" s="115" t="s">
        <v>35298</v>
      </c>
      <c r="I3793" s="115" t="s">
        <v>1929</v>
      </c>
      <c r="J3793" s="115">
        <v>3303.52</v>
      </c>
    </row>
    <row r="3794" spans="1:10" hidden="1">
      <c r="A3794" s="115" t="s">
        <v>4096</v>
      </c>
      <c r="B3794" s="115" t="str">
        <f t="shared" si="59"/>
        <v>MAO-DE-OBRA DE BOMBEIRO HIDRAULICO,INCLUSIVE ENCARGOS SOCIAIS</v>
      </c>
      <c r="C3794" s="115" t="s">
        <v>37382</v>
      </c>
      <c r="D3794" s="115" t="s">
        <v>33999</v>
      </c>
      <c r="I3794" s="115" t="s">
        <v>1929</v>
      </c>
      <c r="J3794" s="115">
        <v>3813.92</v>
      </c>
    </row>
    <row r="3795" spans="1:10" hidden="1">
      <c r="A3795" s="115" t="s">
        <v>4097</v>
      </c>
      <c r="B3795" s="115" t="str">
        <f t="shared" si="59"/>
        <v>MAO-DE-OBRA DE BOMBEIRO HIDRAULICO,INCLUSIVE ENCARGOS SOCIAIS</v>
      </c>
      <c r="C3795" s="115" t="s">
        <v>37382</v>
      </c>
      <c r="D3795" s="115" t="s">
        <v>33999</v>
      </c>
      <c r="I3795" s="115" t="s">
        <v>1929</v>
      </c>
      <c r="J3795" s="115">
        <v>3303.52</v>
      </c>
    </row>
    <row r="3796" spans="1:10" hidden="1">
      <c r="A3796" s="115" t="s">
        <v>4098</v>
      </c>
      <c r="B3796" s="115" t="str">
        <f t="shared" si="59"/>
        <v>MAO-DE-OBRA DE CARPINTEIRO DE ESQUADRIAS,INCLUSIVE ENCARGOSSOCIAIS</v>
      </c>
      <c r="C3796" s="115" t="s">
        <v>37383</v>
      </c>
      <c r="D3796" s="115" t="s">
        <v>37384</v>
      </c>
      <c r="I3796" s="115" t="s">
        <v>1929</v>
      </c>
      <c r="J3796" s="115">
        <v>4104.32</v>
      </c>
    </row>
    <row r="3797" spans="1:10" hidden="1">
      <c r="A3797" s="115" t="s">
        <v>4099</v>
      </c>
      <c r="B3797" s="115" t="str">
        <f t="shared" si="59"/>
        <v>MAO-DE-OBRA DE CARPINTEIRO DE ESQUADRIAS,INCLUSIVE ENCARGOSSOCIAIS</v>
      </c>
      <c r="C3797" s="115" t="s">
        <v>37383</v>
      </c>
      <c r="D3797" s="115" t="s">
        <v>37384</v>
      </c>
      <c r="I3797" s="115" t="s">
        <v>1929</v>
      </c>
      <c r="J3797" s="115">
        <v>3556.96</v>
      </c>
    </row>
    <row r="3798" spans="1:10" hidden="1">
      <c r="A3798" s="115" t="s">
        <v>4100</v>
      </c>
      <c r="B3798" s="115" t="str">
        <f t="shared" si="59"/>
        <v>MAO-DE-OBRA DE ELETRICISTA,INCLUSIVE ENCARGOS SOCIAIS</v>
      </c>
      <c r="C3798" s="115" t="s">
        <v>4042</v>
      </c>
      <c r="I3798" s="115" t="s">
        <v>1929</v>
      </c>
      <c r="J3798" s="115">
        <v>3813.92</v>
      </c>
    </row>
    <row r="3799" spans="1:10" hidden="1">
      <c r="A3799" s="115" t="s">
        <v>4101</v>
      </c>
      <c r="B3799" s="115" t="str">
        <f t="shared" si="59"/>
        <v>MAO-DE-OBRA DE ELETRICISTA,INCLUSIVE ENCARGOS SOCIAIS</v>
      </c>
      <c r="C3799" s="115" t="s">
        <v>4042</v>
      </c>
      <c r="I3799" s="115" t="s">
        <v>1929</v>
      </c>
      <c r="J3799" s="115">
        <v>3303.52</v>
      </c>
    </row>
    <row r="3800" spans="1:10" hidden="1">
      <c r="A3800" s="115" t="s">
        <v>4102</v>
      </c>
      <c r="B3800" s="115" t="str">
        <f t="shared" si="59"/>
        <v>MAO-DE-OBRA DE PINTOR DE LETRAS,INCLUSIVE ENCARGOS SOCIAIS</v>
      </c>
      <c r="C3800" s="115" t="s">
        <v>4043</v>
      </c>
      <c r="I3800" s="115" t="s">
        <v>1929</v>
      </c>
      <c r="J3800" s="115">
        <v>3813.92</v>
      </c>
    </row>
    <row r="3801" spans="1:10" hidden="1">
      <c r="A3801" s="115" t="s">
        <v>4103</v>
      </c>
      <c r="B3801" s="115" t="str">
        <f t="shared" si="59"/>
        <v>MAO-DE-OBRA DE PINTOR DE LETRAS,INCLUSIVE ENCARGOS SOCIAIS</v>
      </c>
      <c r="C3801" s="115" t="s">
        <v>4043</v>
      </c>
      <c r="I3801" s="115" t="s">
        <v>1929</v>
      </c>
      <c r="J3801" s="115">
        <v>3303.52</v>
      </c>
    </row>
    <row r="3802" spans="1:10" hidden="1">
      <c r="A3802" s="115" t="s">
        <v>4104</v>
      </c>
      <c r="B3802" s="115" t="str">
        <f t="shared" si="59"/>
        <v>MAO-DE-OBRA DE SERVENTE,INCLUSIVE ENCARGOS SOCIAIS</v>
      </c>
      <c r="C3802" s="115" t="s">
        <v>4044</v>
      </c>
      <c r="I3802" s="115" t="s">
        <v>1929</v>
      </c>
      <c r="J3802" s="115">
        <v>2761.44</v>
      </c>
    </row>
    <row r="3803" spans="1:10" hidden="1">
      <c r="A3803" s="115" t="s">
        <v>4105</v>
      </c>
      <c r="B3803" s="115" t="str">
        <f t="shared" si="59"/>
        <v>MAO-DE-OBRA DE SERVENTE,INCLUSIVE ENCARGOS SOCIAIS</v>
      </c>
      <c r="C3803" s="115" t="s">
        <v>4044</v>
      </c>
      <c r="I3803" s="115" t="s">
        <v>1929</v>
      </c>
      <c r="J3803" s="115">
        <v>2393.6</v>
      </c>
    </row>
    <row r="3804" spans="1:10" hidden="1">
      <c r="A3804" s="115" t="s">
        <v>4106</v>
      </c>
      <c r="B3804" s="115" t="str">
        <f t="shared" si="59"/>
        <v>MAO-DE-OBRA DE AJUDANTE,INCLUSIVE ENCARGOS SOCIAIS</v>
      </c>
      <c r="C3804" s="115" t="s">
        <v>4045</v>
      </c>
      <c r="I3804" s="115" t="s">
        <v>1929</v>
      </c>
      <c r="J3804" s="115">
        <v>2761.44</v>
      </c>
    </row>
    <row r="3805" spans="1:10" hidden="1">
      <c r="A3805" s="115" t="s">
        <v>4107</v>
      </c>
      <c r="B3805" s="115" t="str">
        <f t="shared" si="59"/>
        <v>MAO-DE-OBRA DE AJUDANTE,INCLUSIVE ENCARGOS SOCIAIS</v>
      </c>
      <c r="C3805" s="115" t="s">
        <v>4045</v>
      </c>
      <c r="I3805" s="115" t="s">
        <v>1929</v>
      </c>
      <c r="J3805" s="115">
        <v>2393.6</v>
      </c>
    </row>
    <row r="3806" spans="1:10" hidden="1">
      <c r="A3806" s="115" t="s">
        <v>4108</v>
      </c>
      <c r="B3806" s="115" t="str">
        <f t="shared" si="59"/>
        <v>MAO-DE-OBRA DE SOLDADOR,INCLUSIVE ENCARGOS SOCIAIS</v>
      </c>
      <c r="C3806" s="115" t="s">
        <v>4046</v>
      </c>
      <c r="I3806" s="115" t="s">
        <v>1929</v>
      </c>
      <c r="J3806" s="115">
        <v>4104.32</v>
      </c>
    </row>
    <row r="3807" spans="1:10" hidden="1">
      <c r="A3807" s="115" t="s">
        <v>4109</v>
      </c>
      <c r="B3807" s="115" t="str">
        <f t="shared" si="59"/>
        <v>MAO-DE-OBRA DE SOLDADOR,INCLUSIVE ENCARGOS SOCIAIS</v>
      </c>
      <c r="C3807" s="115" t="s">
        <v>4046</v>
      </c>
      <c r="I3807" s="115" t="s">
        <v>1929</v>
      </c>
      <c r="J3807" s="115">
        <v>3556.96</v>
      </c>
    </row>
    <row r="3808" spans="1:10" hidden="1">
      <c r="A3808" s="115" t="s">
        <v>4110</v>
      </c>
      <c r="B3808" s="115" t="str">
        <f t="shared" si="59"/>
        <v>MAO-DE-OBRA DE ARMADOR,INCLUSIVE ENCARGOS SOCIAIS</v>
      </c>
      <c r="C3808" s="115" t="s">
        <v>4047</v>
      </c>
      <c r="I3808" s="115" t="s">
        <v>1929</v>
      </c>
      <c r="J3808" s="115">
        <v>3813.92</v>
      </c>
    </row>
    <row r="3809" spans="1:10" hidden="1">
      <c r="A3809" s="115" t="s">
        <v>4111</v>
      </c>
      <c r="B3809" s="115" t="str">
        <f t="shared" si="59"/>
        <v>MAO-DE-OBRA DE ARMADOR,INCLUSIVE ENCARGOS SOCIAIS</v>
      </c>
      <c r="C3809" s="115" t="s">
        <v>4047</v>
      </c>
      <c r="I3809" s="115" t="s">
        <v>1929</v>
      </c>
      <c r="J3809" s="115">
        <v>3303.52</v>
      </c>
    </row>
    <row r="3810" spans="1:10" hidden="1">
      <c r="A3810" s="115" t="s">
        <v>4112</v>
      </c>
      <c r="B3810" s="115" t="str">
        <f t="shared" si="59"/>
        <v>MAO-DE-OBRA DE MARTELETEIRO,INCLUSIVE ENCARGOS SOCIAIS</v>
      </c>
      <c r="C3810" s="115" t="s">
        <v>4048</v>
      </c>
      <c r="I3810" s="115" t="s">
        <v>1929</v>
      </c>
      <c r="J3810" s="115">
        <v>3813.92</v>
      </c>
    </row>
    <row r="3811" spans="1:10" hidden="1">
      <c r="A3811" s="115" t="s">
        <v>4113</v>
      </c>
      <c r="B3811" s="115" t="str">
        <f t="shared" si="59"/>
        <v>MAO-DE-OBRA DE MARTELETEIRO,INCLUSIVE ENCARGOS SOCIAIS</v>
      </c>
      <c r="C3811" s="115" t="s">
        <v>4048</v>
      </c>
      <c r="I3811" s="115" t="s">
        <v>1929</v>
      </c>
      <c r="J3811" s="115">
        <v>3303.52</v>
      </c>
    </row>
    <row r="3812" spans="1:10" hidden="1">
      <c r="A3812" s="115" t="s">
        <v>4114</v>
      </c>
      <c r="B3812" s="115" t="str">
        <f t="shared" si="59"/>
        <v>MAO-DE-OBRA DE JARDINEIRO,INCLUSIVE ENCARGOS SOCIAIS</v>
      </c>
      <c r="C3812" s="115" t="s">
        <v>4049</v>
      </c>
      <c r="I3812" s="115" t="s">
        <v>1929</v>
      </c>
      <c r="J3812" s="115">
        <v>3769.92</v>
      </c>
    </row>
    <row r="3813" spans="1:10" hidden="1">
      <c r="A3813" s="115" t="s">
        <v>4115</v>
      </c>
      <c r="B3813" s="115" t="str">
        <f t="shared" si="59"/>
        <v>MAO-DE-OBRA DE JARDINEIRO,INCLUSIVE ENCARGOS SOCIAIS</v>
      </c>
      <c r="C3813" s="115" t="s">
        <v>4049</v>
      </c>
      <c r="I3813" s="115" t="s">
        <v>1929</v>
      </c>
      <c r="J3813" s="115">
        <v>3266.56</v>
      </c>
    </row>
    <row r="3814" spans="1:10" hidden="1">
      <c r="A3814" s="115" t="s">
        <v>4116</v>
      </c>
      <c r="B3814" s="115" t="str">
        <f t="shared" si="59"/>
        <v>MAO-DE-OBRA DE OPERADOR DE MAQUINAS,INCLUSIVE ENCARGOS SOCIAIS</v>
      </c>
      <c r="C3814" s="115" t="s">
        <v>37385</v>
      </c>
      <c r="D3814" s="115" t="s">
        <v>35302</v>
      </c>
      <c r="I3814" s="115" t="s">
        <v>1929</v>
      </c>
      <c r="J3814" s="115">
        <v>4285.6000000000004</v>
      </c>
    </row>
    <row r="3815" spans="1:10" hidden="1">
      <c r="A3815" s="115" t="s">
        <v>4117</v>
      </c>
      <c r="B3815" s="115" t="str">
        <f t="shared" si="59"/>
        <v>MAO-DE-OBRA DE OPERADOR DE MAQUINAS,INCLUSIVE ENCARGOS SOCIAIS</v>
      </c>
      <c r="C3815" s="115" t="s">
        <v>37385</v>
      </c>
      <c r="D3815" s="115" t="s">
        <v>35302</v>
      </c>
      <c r="I3815" s="115" t="s">
        <v>1929</v>
      </c>
      <c r="J3815" s="115">
        <v>3713.6</v>
      </c>
    </row>
    <row r="3816" spans="1:10" hidden="1">
      <c r="A3816" s="115" t="s">
        <v>4118</v>
      </c>
      <c r="B3816" s="115" t="str">
        <f t="shared" si="59"/>
        <v>MAO-DE-OBRA DE APONTADOR,INCLUSIVE ENCARGOS SOCIAIS</v>
      </c>
      <c r="C3816" s="115" t="s">
        <v>4050</v>
      </c>
      <c r="I3816" s="115" t="s">
        <v>1929</v>
      </c>
      <c r="J3816" s="115">
        <v>4512.6400000000003</v>
      </c>
    </row>
    <row r="3817" spans="1:10" hidden="1">
      <c r="A3817" s="115" t="s">
        <v>4119</v>
      </c>
      <c r="B3817" s="115" t="str">
        <f t="shared" si="59"/>
        <v>MAO-DE-OBRA DE APONTADOR,INCLUSIVE ENCARGOS SOCIAIS</v>
      </c>
      <c r="C3817" s="115" t="s">
        <v>4050</v>
      </c>
      <c r="I3817" s="115" t="s">
        <v>1929</v>
      </c>
      <c r="J3817" s="115">
        <v>3910.72</v>
      </c>
    </row>
    <row r="3818" spans="1:10" hidden="1">
      <c r="A3818" s="115" t="s">
        <v>4120</v>
      </c>
      <c r="B3818" s="115" t="str">
        <f t="shared" si="59"/>
        <v>MAO-DE-OBRA DE ALMOXARIFE,INCLUSIVE ENCARGOS SOCIAIS</v>
      </c>
      <c r="C3818" s="115" t="s">
        <v>4051</v>
      </c>
      <c r="I3818" s="115" t="s">
        <v>1929</v>
      </c>
      <c r="J3818" s="115">
        <v>4512.6400000000003</v>
      </c>
    </row>
    <row r="3819" spans="1:10" hidden="1">
      <c r="A3819" s="115" t="s">
        <v>4121</v>
      </c>
      <c r="B3819" s="115" t="str">
        <f t="shared" si="59"/>
        <v>MAO-DE-OBRA DE ALMOXARIFE,INCLUSIVE ENCARGOS SOCIAIS</v>
      </c>
      <c r="C3819" s="115" t="s">
        <v>4051</v>
      </c>
      <c r="I3819" s="115" t="s">
        <v>1929</v>
      </c>
      <c r="J3819" s="115">
        <v>3910.72</v>
      </c>
    </row>
    <row r="3820" spans="1:10" hidden="1">
      <c r="A3820" s="115" t="s">
        <v>4122</v>
      </c>
      <c r="B3820" s="115" t="str">
        <f t="shared" si="59"/>
        <v>MAO-DE-OBRA DE AUXILIAR DE ALMOXARIFE,INCLUSIVE ENCARGOS SOCIAIS</v>
      </c>
      <c r="C3820" s="115" t="s">
        <v>37407</v>
      </c>
      <c r="D3820" s="115" t="s">
        <v>35295</v>
      </c>
      <c r="I3820" s="115" t="s">
        <v>1929</v>
      </c>
      <c r="J3820" s="115">
        <v>2907.52</v>
      </c>
    </row>
    <row r="3821" spans="1:10" hidden="1">
      <c r="A3821" s="115" t="s">
        <v>4123</v>
      </c>
      <c r="B3821" s="115" t="str">
        <f t="shared" si="59"/>
        <v>MAO-DE-OBRA DE AUXILIAR DE ALMOXARIFE,INCLUSIVE ENCARGOS SOCIAIS</v>
      </c>
      <c r="C3821" s="115" t="s">
        <v>37407</v>
      </c>
      <c r="D3821" s="115" t="s">
        <v>35295</v>
      </c>
      <c r="I3821" s="115" t="s">
        <v>1929</v>
      </c>
      <c r="J3821" s="115">
        <v>2518.56</v>
      </c>
    </row>
    <row r="3822" spans="1:10" hidden="1">
      <c r="A3822" s="115" t="s">
        <v>4124</v>
      </c>
      <c r="B3822" s="115" t="str">
        <f t="shared" si="59"/>
        <v>MAO-DE-OBRA DE ESTAGIARIO,INCLUSIVE ENCARGOS SOCIAIS</v>
      </c>
      <c r="C3822" s="115" t="s">
        <v>4052</v>
      </c>
      <c r="I3822" s="115" t="s">
        <v>1929</v>
      </c>
      <c r="J3822" s="115">
        <v>1326</v>
      </c>
    </row>
    <row r="3823" spans="1:10" hidden="1">
      <c r="A3823" s="115" t="s">
        <v>4125</v>
      </c>
      <c r="B3823" s="115" t="str">
        <f t="shared" si="59"/>
        <v>MAO-DE-OBRA DE ESTAGIARIO,INCLUSIVE ENCARGOS SOCIAIS</v>
      </c>
      <c r="C3823" s="115" t="s">
        <v>4052</v>
      </c>
      <c r="I3823" s="115" t="s">
        <v>1929</v>
      </c>
      <c r="J3823" s="115">
        <v>1148.4000000000001</v>
      </c>
    </row>
    <row r="3824" spans="1:10" hidden="1">
      <c r="A3824" s="115" t="s">
        <v>4126</v>
      </c>
      <c r="B3824" s="115" t="str">
        <f t="shared" si="59"/>
        <v>MAO-DE-OBRA DE AUXILIAR TECNICO,INCLUSIVE ENCARGOS SOCIAIS</v>
      </c>
      <c r="C3824" s="115" t="s">
        <v>4053</v>
      </c>
      <c r="I3824" s="115" t="s">
        <v>1929</v>
      </c>
      <c r="J3824" s="115">
        <v>2907.52</v>
      </c>
    </row>
    <row r="3825" spans="1:10" hidden="1">
      <c r="A3825" s="115" t="s">
        <v>4127</v>
      </c>
      <c r="B3825" s="115" t="str">
        <f t="shared" si="59"/>
        <v>MAO-DE-OBRA DE AUXILIAR TECNICO,INCLUSIVE ENCARGOS SOCIAIS</v>
      </c>
      <c r="C3825" s="115" t="s">
        <v>4053</v>
      </c>
      <c r="I3825" s="115" t="s">
        <v>1929</v>
      </c>
      <c r="J3825" s="115">
        <v>2518.56</v>
      </c>
    </row>
    <row r="3826" spans="1:10" hidden="1">
      <c r="A3826" s="115" t="s">
        <v>4128</v>
      </c>
      <c r="B3826" s="115" t="str">
        <f t="shared" si="59"/>
        <v>MAO-DE-OBRA DE FEITOR (ENCARREGADO DE TURMA),INCLUSIVE ENCARGOS SOCIAIS</v>
      </c>
      <c r="C3826" s="115" t="s">
        <v>37408</v>
      </c>
      <c r="D3826" s="115" t="s">
        <v>35315</v>
      </c>
      <c r="I3826" s="115" t="s">
        <v>1929</v>
      </c>
      <c r="J3826" s="115">
        <v>5276.48</v>
      </c>
    </row>
    <row r="3827" spans="1:10" hidden="1">
      <c r="A3827" s="115" t="s">
        <v>4129</v>
      </c>
      <c r="B3827" s="115" t="str">
        <f t="shared" si="59"/>
        <v>MAO-DE-OBRA DE FEITOR (ENCARREGADO DE TURMA),INCLUSIVE ENCARGOS SOCIAIS</v>
      </c>
      <c r="C3827" s="115" t="s">
        <v>37408</v>
      </c>
      <c r="D3827" s="115" t="s">
        <v>35315</v>
      </c>
      <c r="I3827" s="115" t="s">
        <v>1929</v>
      </c>
      <c r="J3827" s="115">
        <v>4572.4799999999996</v>
      </c>
    </row>
    <row r="3828" spans="1:10" hidden="1">
      <c r="A3828" s="115" t="s">
        <v>4130</v>
      </c>
      <c r="B3828" s="115" t="str">
        <f t="shared" si="59"/>
        <v>MAO-DE-OBRA DE ENCARREGADO DE OBRA,INCLUSIVE ENCARGOS SOCIAIS</v>
      </c>
      <c r="C3828" s="115" t="s">
        <v>37409</v>
      </c>
      <c r="D3828" s="115" t="s">
        <v>33999</v>
      </c>
      <c r="I3828" s="115" t="s">
        <v>1929</v>
      </c>
      <c r="J3828" s="115">
        <v>6348.32</v>
      </c>
    </row>
    <row r="3829" spans="1:10" hidden="1">
      <c r="A3829" s="115" t="s">
        <v>4131</v>
      </c>
      <c r="B3829" s="115" t="str">
        <f t="shared" si="59"/>
        <v>MAO-DE-OBRA DE ENCARREGADO DE OBRA,INCLUSIVE ENCARGOS SOCIAIS</v>
      </c>
      <c r="C3829" s="115" t="s">
        <v>37409</v>
      </c>
      <c r="D3829" s="115" t="s">
        <v>33999</v>
      </c>
      <c r="I3829" s="115" t="s">
        <v>1929</v>
      </c>
      <c r="J3829" s="115">
        <v>5501.76</v>
      </c>
    </row>
    <row r="3830" spans="1:10" hidden="1">
      <c r="A3830" s="115" t="s">
        <v>4132</v>
      </c>
      <c r="B3830" s="115" t="str">
        <f t="shared" si="59"/>
        <v>MAO-DE-OBRA DE MESTRE DE OBRA "A",INCLUSIVE ENCARGOS SOCIAIS</v>
      </c>
      <c r="C3830" s="115" t="s">
        <v>4054</v>
      </c>
      <c r="I3830" s="115" t="s">
        <v>1929</v>
      </c>
      <c r="J3830" s="115">
        <v>8722.56</v>
      </c>
    </row>
    <row r="3831" spans="1:10" hidden="1">
      <c r="A3831" s="115" t="s">
        <v>4133</v>
      </c>
      <c r="B3831" s="115" t="str">
        <f t="shared" si="59"/>
        <v>MAO-DE-OBRA DE MESTRE DE OBRA "A",INCLUSIVE ENCARGOS SOCIAIS</v>
      </c>
      <c r="C3831" s="115" t="s">
        <v>4054</v>
      </c>
      <c r="I3831" s="115" t="s">
        <v>1929</v>
      </c>
      <c r="J3831" s="115">
        <v>7557.44</v>
      </c>
    </row>
    <row r="3832" spans="1:10" hidden="1">
      <c r="A3832" s="115" t="s">
        <v>4134</v>
      </c>
      <c r="B3832" s="115" t="str">
        <f t="shared" si="59"/>
        <v>MAO-DE-OBRA DE MESTRE DE OBRA "B",INCLUSIVE ENCARGOS SOCIAIS</v>
      </c>
      <c r="C3832" s="115" t="s">
        <v>4055</v>
      </c>
      <c r="I3832" s="115" t="s">
        <v>1929</v>
      </c>
      <c r="J3832" s="115">
        <v>6348.32</v>
      </c>
    </row>
    <row r="3833" spans="1:10" hidden="1">
      <c r="A3833" s="115" t="s">
        <v>4135</v>
      </c>
      <c r="B3833" s="115" t="str">
        <f t="shared" si="59"/>
        <v>MAO-DE-OBRA DE MESTRE DE OBRA "B",INCLUSIVE ENCARGOS SOCIAIS</v>
      </c>
      <c r="C3833" s="115" t="s">
        <v>4055</v>
      </c>
      <c r="I3833" s="115" t="s">
        <v>1929</v>
      </c>
      <c r="J3833" s="115">
        <v>5501.76</v>
      </c>
    </row>
    <row r="3834" spans="1:10" hidden="1">
      <c r="A3834" s="115" t="s">
        <v>4136</v>
      </c>
      <c r="B3834" s="115" t="str">
        <f t="shared" si="59"/>
        <v>MAO-DE-OBRA DE ENGENHEIRO OU ARQUITETO JR.,INCLUSIVE ENCARGOS SOCIAIS</v>
      </c>
      <c r="C3834" s="115" t="s">
        <v>37389</v>
      </c>
      <c r="D3834" s="115" t="s">
        <v>35288</v>
      </c>
      <c r="I3834" s="115" t="s">
        <v>1929</v>
      </c>
      <c r="J3834" s="115">
        <v>16524.64</v>
      </c>
    </row>
    <row r="3835" spans="1:10" hidden="1">
      <c r="A3835" s="115" t="s">
        <v>4137</v>
      </c>
      <c r="B3835" s="115" t="str">
        <f t="shared" si="59"/>
        <v>MAO-DE-OBRA DE ENGENHEIRO OU ARQUITETO JR.,INCLUSIVE ENCARGOS SOCIAIS</v>
      </c>
      <c r="C3835" s="115" t="s">
        <v>37389</v>
      </c>
      <c r="D3835" s="115" t="s">
        <v>35288</v>
      </c>
      <c r="I3835" s="115" t="s">
        <v>1929</v>
      </c>
      <c r="J3835" s="115">
        <v>14317.6</v>
      </c>
    </row>
    <row r="3836" spans="1:10" hidden="1">
      <c r="A3836" s="115" t="s">
        <v>4138</v>
      </c>
      <c r="B3836" s="115" t="str">
        <f t="shared" si="59"/>
        <v>MAO-DE-OBRA DE ENGENHEIRO OU ARQUITETO SENIOR,INCLUSIVE ENCARGOS SOCIAIS</v>
      </c>
      <c r="C3836" s="115" t="s">
        <v>37390</v>
      </c>
      <c r="D3836" s="115" t="s">
        <v>35312</v>
      </c>
      <c r="I3836" s="115" t="s">
        <v>1929</v>
      </c>
      <c r="J3836" s="115">
        <v>33047.519999999997</v>
      </c>
    </row>
    <row r="3837" spans="1:10" hidden="1">
      <c r="A3837" s="115" t="s">
        <v>4139</v>
      </c>
      <c r="B3837" s="115" t="str">
        <f t="shared" si="59"/>
        <v>MAO-DE-OBRA DE ENGENHEIRO OU ARQUITETO SENIOR,INCLUSIVE ENCARGOS SOCIAIS</v>
      </c>
      <c r="C3837" s="115" t="s">
        <v>37390</v>
      </c>
      <c r="D3837" s="115" t="s">
        <v>35312</v>
      </c>
      <c r="I3837" s="115" t="s">
        <v>1929</v>
      </c>
      <c r="J3837" s="115">
        <v>28636.959999999999</v>
      </c>
    </row>
    <row r="3838" spans="1:10" hidden="1">
      <c r="A3838" s="115" t="s">
        <v>4140</v>
      </c>
      <c r="B3838" s="115" t="str">
        <f t="shared" si="59"/>
        <v>MAO-DE-OBRA DE ENGENHEIRO OU ARQUITETO COORDENADOR GERAL DEPROJETOS OU SUPERVISOR DE OBRAS,INCLUSIVE ENCARGOS SOCIAIS</v>
      </c>
      <c r="C3838" s="115" t="s">
        <v>37391</v>
      </c>
      <c r="D3838" s="115" t="s">
        <v>37392</v>
      </c>
      <c r="I3838" s="115" t="s">
        <v>1929</v>
      </c>
      <c r="J3838" s="115">
        <v>38005.440000000002</v>
      </c>
    </row>
    <row r="3839" spans="1:10" hidden="1">
      <c r="A3839" s="115" t="s">
        <v>4141</v>
      </c>
      <c r="B3839" s="115" t="str">
        <f t="shared" si="59"/>
        <v>MAO-DE-OBRA DE ENGENHEIRO OU ARQUITETO COORDENADOR GERAL DEPROJETOS OU SUPERVISOR DE OBRAS,INCLUSIVE ENCARGOS SOCIAIS</v>
      </c>
      <c r="C3839" s="115" t="s">
        <v>37391</v>
      </c>
      <c r="D3839" s="115" t="s">
        <v>37392</v>
      </c>
      <c r="I3839" s="115" t="s">
        <v>1929</v>
      </c>
      <c r="J3839" s="115">
        <v>32931.360000000001</v>
      </c>
    </row>
    <row r="3840" spans="1:10" hidden="1">
      <c r="A3840" s="115" t="s">
        <v>4142</v>
      </c>
      <c r="B3840" s="115" t="str">
        <f t="shared" si="59"/>
        <v>MAO-DE-OBRA DESENHISTA "A",INCLUSIVE ENCARGOS SOCIAIS</v>
      </c>
      <c r="C3840" s="115" t="s">
        <v>4143</v>
      </c>
      <c r="I3840" s="115" t="s">
        <v>1929</v>
      </c>
      <c r="J3840" s="115">
        <v>5276.48</v>
      </c>
    </row>
    <row r="3841" spans="1:10" hidden="1">
      <c r="A3841" s="115" t="s">
        <v>4144</v>
      </c>
      <c r="B3841" s="115" t="str">
        <f t="shared" si="59"/>
        <v>MAO-DE-OBRA DESENHISTA "A",INCLUSIVE ENCARGOS SOCIAIS</v>
      </c>
      <c r="C3841" s="115" t="s">
        <v>4143</v>
      </c>
      <c r="I3841" s="115" t="s">
        <v>1929</v>
      </c>
      <c r="J3841" s="115">
        <v>4572.4799999999996</v>
      </c>
    </row>
    <row r="3842" spans="1:10" hidden="1">
      <c r="A3842" s="115" t="s">
        <v>4145</v>
      </c>
      <c r="B3842" s="115" t="str">
        <f t="shared" si="59"/>
        <v>MAO-DE-OBRA AUXILIAR DE DESENHISTA,INCLUSIVE ENCARGOS SOCIAIS</v>
      </c>
      <c r="C3842" s="115" t="s">
        <v>37410</v>
      </c>
      <c r="D3842" s="115" t="s">
        <v>33999</v>
      </c>
      <c r="I3842" s="115" t="s">
        <v>1929</v>
      </c>
      <c r="J3842" s="115">
        <v>3493.6</v>
      </c>
    </row>
    <row r="3843" spans="1:10" hidden="1">
      <c r="A3843" s="115" t="s">
        <v>4146</v>
      </c>
      <c r="B3843" s="115" t="str">
        <f t="shared" si="59"/>
        <v>MAO-DE-OBRA AUXILIAR DE DESENHISTA,INCLUSIVE ENCARGOS SOCIAIS</v>
      </c>
      <c r="C3843" s="115" t="s">
        <v>37410</v>
      </c>
      <c r="D3843" s="115" t="s">
        <v>33999</v>
      </c>
      <c r="I3843" s="115" t="s">
        <v>1929</v>
      </c>
      <c r="J3843" s="115">
        <v>3027.2</v>
      </c>
    </row>
    <row r="3844" spans="1:10" hidden="1">
      <c r="A3844" s="115" t="s">
        <v>4147</v>
      </c>
      <c r="B3844" s="115" t="str">
        <f t="shared" si="59"/>
        <v>MAO-DE-OBRA DE CHEFE DE ESCRITORIO,INCLUSIVE ENCARGOS SOCIAIS</v>
      </c>
      <c r="C3844" s="115" t="s">
        <v>37393</v>
      </c>
      <c r="D3844" s="115" t="s">
        <v>33999</v>
      </c>
      <c r="I3844" s="115" t="s">
        <v>1929</v>
      </c>
      <c r="J3844" s="115">
        <v>6093.12</v>
      </c>
    </row>
    <row r="3845" spans="1:10" hidden="1">
      <c r="A3845" s="115" t="s">
        <v>4148</v>
      </c>
      <c r="B3845" s="115" t="str">
        <f t="shared" ref="B3845:B3908" si="60">C3845&amp;D3845&amp;E3845&amp;F3845&amp;G3845&amp;H3845</f>
        <v>MAO-DE-OBRA DE CHEFE DE ESCRITORIO,INCLUSIVE ENCARGOS SOCIAIS</v>
      </c>
      <c r="C3845" s="115" t="s">
        <v>37393</v>
      </c>
      <c r="D3845" s="115" t="s">
        <v>33999</v>
      </c>
      <c r="I3845" s="115" t="s">
        <v>1929</v>
      </c>
      <c r="J3845" s="115">
        <v>5278.24</v>
      </c>
    </row>
    <row r="3846" spans="1:10" hidden="1">
      <c r="A3846" s="115" t="s">
        <v>4149</v>
      </c>
      <c r="B3846" s="115" t="str">
        <f t="shared" si="60"/>
        <v>MAO-DE-OBRA DE SECRETARIA,INCLUSIVE ENCARGOS SOCIAIS</v>
      </c>
      <c r="C3846" s="115" t="s">
        <v>4056</v>
      </c>
      <c r="I3846" s="115" t="s">
        <v>1929</v>
      </c>
      <c r="J3846" s="115">
        <v>4512.6400000000003</v>
      </c>
    </row>
    <row r="3847" spans="1:10" hidden="1">
      <c r="A3847" s="115" t="s">
        <v>4150</v>
      </c>
      <c r="B3847" s="115" t="str">
        <f t="shared" si="60"/>
        <v>MAO-DE-OBRA DE SECRETARIA,INCLUSIVE ENCARGOS SOCIAIS</v>
      </c>
      <c r="C3847" s="115" t="s">
        <v>4056</v>
      </c>
      <c r="I3847" s="115" t="s">
        <v>1929</v>
      </c>
      <c r="J3847" s="115">
        <v>3910.72</v>
      </c>
    </row>
    <row r="3848" spans="1:10" hidden="1">
      <c r="A3848" s="115" t="s">
        <v>4151</v>
      </c>
      <c r="B3848" s="115" t="str">
        <f t="shared" si="60"/>
        <v>MAO DE OBRA DE ENGENHEIRO OU ARQUITETO PLENO,INCLUSIVE ENCARGOS SOCIAIS</v>
      </c>
      <c r="C3848" s="115" t="s">
        <v>37411</v>
      </c>
      <c r="D3848" s="115" t="s">
        <v>35315</v>
      </c>
      <c r="I3848" s="115" t="s">
        <v>1929</v>
      </c>
      <c r="J3848" s="115">
        <v>23328.799999999999</v>
      </c>
    </row>
    <row r="3849" spans="1:10" hidden="1">
      <c r="A3849" s="115" t="s">
        <v>4152</v>
      </c>
      <c r="B3849" s="115" t="str">
        <f t="shared" si="60"/>
        <v>MAO DE OBRA DE ENGENHEIRO OU ARQUITETO PLENO,INCLUSIVE ENCARGOS SOCIAIS</v>
      </c>
      <c r="C3849" s="115" t="s">
        <v>37411</v>
      </c>
      <c r="D3849" s="115" t="s">
        <v>35315</v>
      </c>
      <c r="I3849" s="115" t="s">
        <v>1929</v>
      </c>
      <c r="J3849" s="115">
        <v>20213.599999999999</v>
      </c>
    </row>
    <row r="3850" spans="1:10" hidden="1">
      <c r="A3850" s="115" t="s">
        <v>4153</v>
      </c>
      <c r="B3850" s="115" t="str">
        <f t="shared" si="60"/>
        <v>MAO-DE-OBRA DE ESCRITURARIO,INCLUSIVE ENCARGOS SOCIAIS</v>
      </c>
      <c r="C3850" s="115" t="s">
        <v>4057</v>
      </c>
      <c r="I3850" s="115" t="s">
        <v>1929</v>
      </c>
      <c r="J3850" s="115">
        <v>3493.6</v>
      </c>
    </row>
    <row r="3851" spans="1:10" hidden="1">
      <c r="A3851" s="115" t="s">
        <v>4154</v>
      </c>
      <c r="B3851" s="115" t="str">
        <f t="shared" si="60"/>
        <v>MAO-DE-OBRA DE ESCRITURARIO,INCLUSIVE ENCARGOS SOCIAIS</v>
      </c>
      <c r="C3851" s="115" t="s">
        <v>4057</v>
      </c>
      <c r="I3851" s="115" t="s">
        <v>1929</v>
      </c>
      <c r="J3851" s="115">
        <v>3027.2</v>
      </c>
    </row>
    <row r="3852" spans="1:10" hidden="1">
      <c r="A3852" s="115" t="s">
        <v>4155</v>
      </c>
      <c r="B3852" s="115" t="str">
        <f t="shared" si="60"/>
        <v>MAO-DE-OBRA DE AUXILIAR DE ESCRITORIO,INCLUSIVE ENCARGOS SOCIAIS</v>
      </c>
      <c r="C3852" s="115" t="s">
        <v>37394</v>
      </c>
      <c r="D3852" s="115" t="s">
        <v>35295</v>
      </c>
      <c r="I3852" s="115" t="s">
        <v>1929</v>
      </c>
      <c r="J3852" s="115">
        <v>3493.6</v>
      </c>
    </row>
    <row r="3853" spans="1:10" hidden="1">
      <c r="A3853" s="115" t="s">
        <v>4156</v>
      </c>
      <c r="B3853" s="115" t="str">
        <f t="shared" si="60"/>
        <v>MAO-DE-OBRA DE AUXILIAR DE ESCRITORIO,INCLUSIVE ENCARGOS SOCIAIS</v>
      </c>
      <c r="C3853" s="115" t="s">
        <v>37394</v>
      </c>
      <c r="D3853" s="115" t="s">
        <v>35295</v>
      </c>
      <c r="I3853" s="115" t="s">
        <v>1929</v>
      </c>
      <c r="J3853" s="115">
        <v>3027.2</v>
      </c>
    </row>
    <row r="3854" spans="1:10" hidden="1">
      <c r="A3854" s="115" t="s">
        <v>4157</v>
      </c>
      <c r="B3854" s="115" t="str">
        <f t="shared" si="60"/>
        <v>MAO-DE-OBRA DE CALCETEIRO,INCLUSIVE ENCARGOS SOCIAIS</v>
      </c>
      <c r="C3854" s="115" t="s">
        <v>4058</v>
      </c>
      <c r="I3854" s="115" t="s">
        <v>1929</v>
      </c>
      <c r="J3854" s="115">
        <v>3813.92</v>
      </c>
    </row>
    <row r="3855" spans="1:10" hidden="1">
      <c r="A3855" s="115" t="s">
        <v>4158</v>
      </c>
      <c r="B3855" s="115" t="str">
        <f t="shared" si="60"/>
        <v>MAO-DE-OBRA DE CALCETEIRO,INCLUSIVE ENCARGOS SOCIAIS</v>
      </c>
      <c r="C3855" s="115" t="s">
        <v>4058</v>
      </c>
      <c r="I3855" s="115" t="s">
        <v>1929</v>
      </c>
      <c r="J3855" s="115">
        <v>3303.52</v>
      </c>
    </row>
    <row r="3856" spans="1:10" hidden="1">
      <c r="A3856" s="115" t="s">
        <v>4159</v>
      </c>
      <c r="B3856" s="115" t="str">
        <f t="shared" si="60"/>
        <v>MAO-DE-OBRA DE VIDRACEIRO,INCLUSIVE ENCARGOS SOCIAIS</v>
      </c>
      <c r="C3856" s="115" t="s">
        <v>4059</v>
      </c>
      <c r="I3856" s="115" t="s">
        <v>1929</v>
      </c>
      <c r="J3856" s="115">
        <v>3813.92</v>
      </c>
    </row>
    <row r="3857" spans="1:10" hidden="1">
      <c r="A3857" s="115" t="s">
        <v>4160</v>
      </c>
      <c r="B3857" s="115" t="str">
        <f t="shared" si="60"/>
        <v>MAO-DE-OBRA DE VIDRACEIRO,INCLUSIVE ENCARGOS SOCIAIS</v>
      </c>
      <c r="C3857" s="115" t="s">
        <v>4059</v>
      </c>
      <c r="I3857" s="115" t="s">
        <v>1929</v>
      </c>
      <c r="J3857" s="115">
        <v>3303.52</v>
      </c>
    </row>
    <row r="3858" spans="1:10" hidden="1">
      <c r="A3858" s="115" t="s">
        <v>4161</v>
      </c>
      <c r="B3858" s="115" t="str">
        <f t="shared" si="60"/>
        <v>MAO-DE-OBRA DE ENGARREGADO DE MONTAGEM,INCLUSIVE ENCARGOS SOCIAIS</v>
      </c>
      <c r="C3858" s="115" t="s">
        <v>37412</v>
      </c>
      <c r="D3858" s="115" t="s">
        <v>35319</v>
      </c>
      <c r="I3858" s="115" t="s">
        <v>1929</v>
      </c>
      <c r="J3858" s="115">
        <v>5276.48</v>
      </c>
    </row>
    <row r="3859" spans="1:10" hidden="1">
      <c r="A3859" s="115" t="s">
        <v>4162</v>
      </c>
      <c r="B3859" s="115" t="str">
        <f t="shared" si="60"/>
        <v>MAO-DE-OBRA DE ENGARREGADO DE MONTAGEM,INCLUSIVE ENCARGOS SOCIAIS</v>
      </c>
      <c r="C3859" s="115" t="s">
        <v>37412</v>
      </c>
      <c r="D3859" s="115" t="s">
        <v>35319</v>
      </c>
      <c r="I3859" s="115" t="s">
        <v>1929</v>
      </c>
      <c r="J3859" s="115">
        <v>4572.4799999999996</v>
      </c>
    </row>
    <row r="3860" spans="1:10" hidden="1">
      <c r="A3860" s="115" t="s">
        <v>4163</v>
      </c>
      <c r="B3860" s="115" t="str">
        <f t="shared" si="60"/>
        <v>MAO-DE-OBRA DE IMPERMEABILIZADOR,INCLUSIVE ENCARGOS SOCIAIS</v>
      </c>
      <c r="C3860" s="115" t="s">
        <v>4060</v>
      </c>
      <c r="I3860" s="115" t="s">
        <v>1929</v>
      </c>
      <c r="J3860" s="115">
        <v>3813.92</v>
      </c>
    </row>
    <row r="3861" spans="1:10" hidden="1">
      <c r="A3861" s="115" t="s">
        <v>4164</v>
      </c>
      <c r="B3861" s="115" t="str">
        <f t="shared" si="60"/>
        <v>MAO-DE-OBRA DE IMPERMEABILIZADOR,INCLUSIVE ENCARGOS SOCIAIS</v>
      </c>
      <c r="C3861" s="115" t="s">
        <v>4060</v>
      </c>
      <c r="I3861" s="115" t="s">
        <v>1929</v>
      </c>
      <c r="J3861" s="115">
        <v>3303.52</v>
      </c>
    </row>
    <row r="3862" spans="1:10" hidden="1">
      <c r="A3862" s="115" t="s">
        <v>4165</v>
      </c>
      <c r="B3862" s="115" t="str">
        <f t="shared" si="60"/>
        <v>MAO-DE-OBRA DE TECNICO DE EDIFICACOES,INCLUSIVE ENCARGOS SOCIAIS</v>
      </c>
      <c r="C3862" s="115" t="s">
        <v>37397</v>
      </c>
      <c r="D3862" s="115" t="s">
        <v>35295</v>
      </c>
      <c r="I3862" s="115" t="s">
        <v>1929</v>
      </c>
      <c r="J3862" s="115">
        <v>6348.32</v>
      </c>
    </row>
    <row r="3863" spans="1:10" hidden="1">
      <c r="A3863" s="115" t="s">
        <v>4166</v>
      </c>
      <c r="B3863" s="115" t="str">
        <f t="shared" si="60"/>
        <v>MAO-DE-OBRA DE TECNICO DE EDIFICACOES,INCLUSIVE ENCARGOS SOCIAIS</v>
      </c>
      <c r="C3863" s="115" t="s">
        <v>37397</v>
      </c>
      <c r="D3863" s="115" t="s">
        <v>35295</v>
      </c>
      <c r="I3863" s="115" t="s">
        <v>1929</v>
      </c>
      <c r="J3863" s="115">
        <v>5501.76</v>
      </c>
    </row>
    <row r="3864" spans="1:10" hidden="1">
      <c r="A3864" s="115" t="s">
        <v>4167</v>
      </c>
      <c r="B3864" s="115" t="str">
        <f t="shared" si="60"/>
        <v>MAO-DE-OBRA PARA TOPOGRAFO "A",INCLUSIVE ENCARGOS SOCIAIS</v>
      </c>
      <c r="C3864" s="115" t="s">
        <v>4168</v>
      </c>
      <c r="I3864" s="115" t="s">
        <v>1929</v>
      </c>
      <c r="J3864" s="115">
        <v>5276.48</v>
      </c>
    </row>
    <row r="3865" spans="1:10" hidden="1">
      <c r="A3865" s="115" t="s">
        <v>4169</v>
      </c>
      <c r="B3865" s="115" t="str">
        <f t="shared" si="60"/>
        <v>MAO-DE-OBRA PARA TOPOGRAFO "A",INCLUSIVE ENCARGOS SOCIAIS</v>
      </c>
      <c r="C3865" s="115" t="s">
        <v>4168</v>
      </c>
      <c r="I3865" s="115" t="s">
        <v>1929</v>
      </c>
      <c r="J3865" s="115">
        <v>4572.4799999999996</v>
      </c>
    </row>
    <row r="3866" spans="1:10" hidden="1">
      <c r="A3866" s="115" t="s">
        <v>4170</v>
      </c>
      <c r="B3866" s="115" t="str">
        <f t="shared" si="60"/>
        <v>MAO-DE-OBRA PARA AUXILIAR DE TOPOGRAFIA,INCLUSIVE ENCARGOS SOCIAIS</v>
      </c>
      <c r="C3866" s="115" t="s">
        <v>37413</v>
      </c>
      <c r="D3866" s="115" t="s">
        <v>37386</v>
      </c>
      <c r="I3866" s="115" t="s">
        <v>1929</v>
      </c>
      <c r="J3866" s="115">
        <v>2907.52</v>
      </c>
    </row>
    <row r="3867" spans="1:10" hidden="1">
      <c r="A3867" s="115" t="s">
        <v>4171</v>
      </c>
      <c r="B3867" s="115" t="str">
        <f t="shared" si="60"/>
        <v>MAO-DE-OBRA PARA AUXILIAR DE TOPOGRAFIA,INCLUSIVE ENCARGOS SOCIAIS</v>
      </c>
      <c r="C3867" s="115" t="s">
        <v>37413</v>
      </c>
      <c r="D3867" s="115" t="s">
        <v>37386</v>
      </c>
      <c r="I3867" s="115" t="s">
        <v>1929</v>
      </c>
      <c r="J3867" s="115">
        <v>2518.56</v>
      </c>
    </row>
    <row r="3868" spans="1:10" hidden="1">
      <c r="A3868" s="115" t="s">
        <v>4172</v>
      </c>
      <c r="B3868" s="115" t="str">
        <f t="shared" si="60"/>
        <v>MAO-DE-OBRA PARA LABORATORISTA "A",INCLUSIVE ENCARGOS SOCIAIS</v>
      </c>
      <c r="C3868" s="115" t="s">
        <v>37414</v>
      </c>
      <c r="D3868" s="115" t="s">
        <v>33999</v>
      </c>
      <c r="I3868" s="115" t="s">
        <v>1929</v>
      </c>
      <c r="J3868" s="115">
        <v>5276.48</v>
      </c>
    </row>
    <row r="3869" spans="1:10" hidden="1">
      <c r="A3869" s="115" t="s">
        <v>4173</v>
      </c>
      <c r="B3869" s="115" t="str">
        <f t="shared" si="60"/>
        <v>MAO-DE-OBRA PARA LABORATORISTA "A",INCLUSIVE ENCARGOS SOCIAIS</v>
      </c>
      <c r="C3869" s="115" t="s">
        <v>37414</v>
      </c>
      <c r="D3869" s="115" t="s">
        <v>33999</v>
      </c>
      <c r="I3869" s="115" t="s">
        <v>1929</v>
      </c>
      <c r="J3869" s="115">
        <v>4572.4799999999996</v>
      </c>
    </row>
    <row r="3870" spans="1:10" hidden="1">
      <c r="A3870" s="115" t="s">
        <v>4174</v>
      </c>
      <c r="B3870" s="115" t="str">
        <f t="shared" si="60"/>
        <v>MAO-DE-OBRA DE MOTORISTA,INCLUSIVE ENCARGOS SOCIAIS</v>
      </c>
      <c r="C3870" s="115" t="s">
        <v>4062</v>
      </c>
      <c r="I3870" s="115" t="s">
        <v>1929</v>
      </c>
      <c r="J3870" s="115">
        <v>3813.92</v>
      </c>
    </row>
    <row r="3871" spans="1:10" hidden="1">
      <c r="A3871" s="115" t="s">
        <v>4175</v>
      </c>
      <c r="B3871" s="115" t="str">
        <f t="shared" si="60"/>
        <v>MAO-DE-OBRA DE MOTORISTA,INCLUSIVE ENCARGOS SOCIAIS</v>
      </c>
      <c r="C3871" s="115" t="s">
        <v>4062</v>
      </c>
      <c r="I3871" s="115" t="s">
        <v>1929</v>
      </c>
      <c r="J3871" s="115">
        <v>3303.52</v>
      </c>
    </row>
    <row r="3872" spans="1:10" hidden="1">
      <c r="A3872" s="115" t="s">
        <v>4176</v>
      </c>
      <c r="B3872" s="115" t="str">
        <f t="shared" si="60"/>
        <v>MAO-DE-OBRA DE TOPOGRAFO B,INCLUSIVE ENCARGOS SOCIAIS</v>
      </c>
      <c r="C3872" s="115" t="s">
        <v>4063</v>
      </c>
      <c r="I3872" s="115" t="s">
        <v>1929</v>
      </c>
      <c r="J3872" s="115">
        <v>4104.32</v>
      </c>
    </row>
    <row r="3873" spans="1:10" hidden="1">
      <c r="A3873" s="115" t="s">
        <v>4177</v>
      </c>
      <c r="B3873" s="115" t="str">
        <f t="shared" si="60"/>
        <v>MAO-DE-OBRA DE TOPOGRAFO B,INCLUSIVE ENCARGOS SOCIAIS</v>
      </c>
      <c r="C3873" s="115" t="s">
        <v>4063</v>
      </c>
      <c r="I3873" s="115" t="s">
        <v>1929</v>
      </c>
      <c r="J3873" s="115">
        <v>3556.96</v>
      </c>
    </row>
    <row r="3874" spans="1:10" hidden="1">
      <c r="A3874" s="115" t="s">
        <v>4178</v>
      </c>
      <c r="B3874" s="115" t="str">
        <f t="shared" si="60"/>
        <v>MAO-DE-OBRA DE DESENHISTA B,INCLUSIVE ENCARGOS SOCIAIS</v>
      </c>
      <c r="C3874" s="115" t="s">
        <v>4064</v>
      </c>
      <c r="I3874" s="115" t="s">
        <v>1929</v>
      </c>
      <c r="J3874" s="115">
        <v>4104.32</v>
      </c>
    </row>
    <row r="3875" spans="1:10" hidden="1">
      <c r="A3875" s="115" t="s">
        <v>4179</v>
      </c>
      <c r="B3875" s="115" t="str">
        <f t="shared" si="60"/>
        <v>MAO-DE-OBRA DE DESENHISTA B,INCLUSIVE ENCARGOS SOCIAIS</v>
      </c>
      <c r="C3875" s="115" t="s">
        <v>4064</v>
      </c>
      <c r="I3875" s="115" t="s">
        <v>1929</v>
      </c>
      <c r="J3875" s="115">
        <v>3556.96</v>
      </c>
    </row>
    <row r="3876" spans="1:10" hidden="1">
      <c r="A3876" s="115" t="s">
        <v>4180</v>
      </c>
      <c r="B3876" s="115" t="str">
        <f t="shared" si="60"/>
        <v>MAO-DE-OBRA DE MECANICO DE MAQUINAS,INCLUSIVE ENCARGOS SOCIAIS</v>
      </c>
      <c r="C3876" s="115" t="s">
        <v>37398</v>
      </c>
      <c r="D3876" s="115" t="s">
        <v>35302</v>
      </c>
      <c r="I3876" s="115" t="s">
        <v>1929</v>
      </c>
      <c r="J3876" s="115">
        <v>4285.6000000000004</v>
      </c>
    </row>
    <row r="3877" spans="1:10" hidden="1">
      <c r="A3877" s="115" t="s">
        <v>4181</v>
      </c>
      <c r="B3877" s="115" t="str">
        <f t="shared" si="60"/>
        <v>MAO-DE-OBRA DE MECANICO DE MAQUINAS,INCLUSIVE ENCARGOS SOCIAIS</v>
      </c>
      <c r="C3877" s="115" t="s">
        <v>37398</v>
      </c>
      <c r="D3877" s="115" t="s">
        <v>35302</v>
      </c>
      <c r="I3877" s="115" t="s">
        <v>1929</v>
      </c>
      <c r="J3877" s="115">
        <v>3713.6</v>
      </c>
    </row>
    <row r="3878" spans="1:10" hidden="1">
      <c r="A3878" s="115" t="s">
        <v>4182</v>
      </c>
      <c r="B3878" s="115" t="str">
        <f t="shared" si="60"/>
        <v>MAO-DE-OBRA DE TORNEIRO MECANICO,INCLUSIVE ENCARGOS SOCIAIS</v>
      </c>
      <c r="C3878" s="115" t="s">
        <v>4065</v>
      </c>
      <c r="I3878" s="115" t="s">
        <v>1929</v>
      </c>
      <c r="J3878" s="115">
        <v>3813.92</v>
      </c>
    </row>
    <row r="3879" spans="1:10" hidden="1">
      <c r="A3879" s="115" t="s">
        <v>4183</v>
      </c>
      <c r="B3879" s="115" t="str">
        <f t="shared" si="60"/>
        <v>MAO-DE-OBRA DE TORNEIRO MECANICO,INCLUSIVE ENCARGOS SOCIAIS</v>
      </c>
      <c r="C3879" s="115" t="s">
        <v>4065</v>
      </c>
      <c r="I3879" s="115" t="s">
        <v>1929</v>
      </c>
      <c r="J3879" s="115">
        <v>3303.52</v>
      </c>
    </row>
    <row r="3880" spans="1:10" hidden="1">
      <c r="A3880" s="115" t="s">
        <v>4184</v>
      </c>
      <c r="B3880" s="115" t="str">
        <f t="shared" si="60"/>
        <v>MAO-DE-OBRA DE MONTADOR ELETROMECANICO,INCLUSIVE ENCARGOS SOCIAIS</v>
      </c>
      <c r="C3880" s="115" t="s">
        <v>37399</v>
      </c>
      <c r="D3880" s="115" t="s">
        <v>35319</v>
      </c>
      <c r="I3880" s="115" t="s">
        <v>1929</v>
      </c>
      <c r="J3880" s="115">
        <v>3662.56</v>
      </c>
    </row>
    <row r="3881" spans="1:10" hidden="1">
      <c r="A3881" s="115" t="s">
        <v>4185</v>
      </c>
      <c r="B3881" s="115" t="str">
        <f t="shared" si="60"/>
        <v>MAO-DE-OBRA DE MONTADOR ELETROMECANICO,INCLUSIVE ENCARGOS SOCIAIS</v>
      </c>
      <c r="C3881" s="115" t="s">
        <v>37399</v>
      </c>
      <c r="D3881" s="115" t="s">
        <v>35319</v>
      </c>
      <c r="I3881" s="115" t="s">
        <v>1929</v>
      </c>
      <c r="J3881" s="115">
        <v>3173.28</v>
      </c>
    </row>
    <row r="3882" spans="1:10" hidden="1">
      <c r="A3882" s="115" t="s">
        <v>4186</v>
      </c>
      <c r="B3882" s="115" t="str">
        <f t="shared" si="60"/>
        <v>MAO-DE-OBRA DE AJUDANTE DE MONTADOR ELETROMECANICO,INCLUSIVE ENCARGOS SOCIAIS</v>
      </c>
      <c r="C3882" s="115" t="s">
        <v>37400</v>
      </c>
      <c r="D3882" s="115" t="s">
        <v>37388</v>
      </c>
      <c r="I3882" s="115" t="s">
        <v>1929</v>
      </c>
      <c r="J3882" s="115">
        <v>2258.08</v>
      </c>
    </row>
    <row r="3883" spans="1:10" hidden="1">
      <c r="A3883" s="115" t="s">
        <v>4187</v>
      </c>
      <c r="B3883" s="115" t="str">
        <f t="shared" si="60"/>
        <v>MAO-DE-OBRA DE AJUDANTE DE MONTADOR ELETROMECANICO,INCLUSIVE ENCARGOS SOCIAIS</v>
      </c>
      <c r="C3883" s="115" t="s">
        <v>37400</v>
      </c>
      <c r="D3883" s="115" t="s">
        <v>37388</v>
      </c>
      <c r="I3883" s="115" t="s">
        <v>1929</v>
      </c>
      <c r="J3883" s="115">
        <v>1957.12</v>
      </c>
    </row>
    <row r="3884" spans="1:10" hidden="1">
      <c r="A3884" s="115" t="s">
        <v>4188</v>
      </c>
      <c r="B3884" s="115" t="str">
        <f t="shared" si="60"/>
        <v>MAO-DE-OBRA ELETROTECNICO,INCLUSIVE ENCARGOS SOCIAIS</v>
      </c>
      <c r="C3884" s="115" t="s">
        <v>4189</v>
      </c>
      <c r="I3884" s="115" t="s">
        <v>1929</v>
      </c>
      <c r="J3884" s="115">
        <v>4512.6400000000003</v>
      </c>
    </row>
    <row r="3885" spans="1:10" hidden="1">
      <c r="A3885" s="115" t="s">
        <v>4190</v>
      </c>
      <c r="B3885" s="115" t="str">
        <f t="shared" si="60"/>
        <v>MAO-DE-OBRA ELETROTECNICO,INCLUSIVE ENCARGOS SOCIAIS</v>
      </c>
      <c r="C3885" s="115" t="s">
        <v>4189</v>
      </c>
      <c r="I3885" s="115" t="s">
        <v>1929</v>
      </c>
      <c r="J3885" s="115">
        <v>3910.72</v>
      </c>
    </row>
    <row r="3886" spans="1:10" hidden="1">
      <c r="A3886" s="115" t="s">
        <v>4191</v>
      </c>
      <c r="B3886" s="115" t="str">
        <f t="shared" si="60"/>
        <v>MAO-DE-OBRA DE MERGULHADOR,INCLUSIVE ENCARGOS SOCIAIS</v>
      </c>
      <c r="C3886" s="115" t="s">
        <v>4073</v>
      </c>
      <c r="I3886" s="115" t="s">
        <v>1929</v>
      </c>
      <c r="J3886" s="115">
        <v>7316.32</v>
      </c>
    </row>
    <row r="3887" spans="1:10" hidden="1">
      <c r="A3887" s="115" t="s">
        <v>4192</v>
      </c>
      <c r="B3887" s="115" t="str">
        <f t="shared" si="60"/>
        <v>MAO-DE-OBRA DE MERGULHADOR,INCLUSIVE ENCARGOS SOCIAIS</v>
      </c>
      <c r="C3887" s="115" t="s">
        <v>4073</v>
      </c>
      <c r="I3887" s="115" t="s">
        <v>1929</v>
      </c>
      <c r="J3887" s="115">
        <v>6339.52</v>
      </c>
    </row>
    <row r="3888" spans="1:10" hidden="1">
      <c r="A3888" s="115" t="s">
        <v>4193</v>
      </c>
      <c r="B3888" s="115" t="str">
        <f t="shared" si="60"/>
        <v>MAO-DE-OBRA DE RASTILHEIRO,INCLUSIVE ENCARGOS SOCIAIS</v>
      </c>
      <c r="C3888" s="115" t="s">
        <v>4066</v>
      </c>
      <c r="I3888" s="115" t="s">
        <v>1929</v>
      </c>
      <c r="J3888" s="115">
        <v>4104.32</v>
      </c>
    </row>
    <row r="3889" spans="1:10" hidden="1">
      <c r="A3889" s="115" t="s">
        <v>4194</v>
      </c>
      <c r="B3889" s="115" t="str">
        <f t="shared" si="60"/>
        <v>MAO-DE-OBRA DE RASTILHEIRO,INCLUSIVE ENCARGOS SOCIAIS</v>
      </c>
      <c r="C3889" s="115" t="s">
        <v>4066</v>
      </c>
      <c r="I3889" s="115" t="s">
        <v>1929</v>
      </c>
      <c r="J3889" s="115">
        <v>3556.96</v>
      </c>
    </row>
    <row r="3890" spans="1:10" hidden="1">
      <c r="A3890" s="115" t="s">
        <v>4195</v>
      </c>
      <c r="B3890" s="115" t="str">
        <f t="shared" si="60"/>
        <v>MAO-DE-OBRA DE MUSEOLOGO RESTAURADOR,INCLUSIVE ENCARGOS SOCIAIS</v>
      </c>
      <c r="C3890" s="115" t="s">
        <v>37404</v>
      </c>
      <c r="D3890" s="115" t="s">
        <v>35298</v>
      </c>
      <c r="I3890" s="115" t="s">
        <v>1929</v>
      </c>
      <c r="J3890" s="115">
        <v>8722.56</v>
      </c>
    </row>
    <row r="3891" spans="1:10" hidden="1">
      <c r="A3891" s="115" t="s">
        <v>4196</v>
      </c>
      <c r="B3891" s="115" t="str">
        <f t="shared" si="60"/>
        <v>MAO-DE-OBRA DE MUSEOLOGO RESTAURADOR,INCLUSIVE ENCARGOS SOCIAIS</v>
      </c>
      <c r="C3891" s="115" t="s">
        <v>37404</v>
      </c>
      <c r="D3891" s="115" t="s">
        <v>35298</v>
      </c>
      <c r="I3891" s="115" t="s">
        <v>1929</v>
      </c>
      <c r="J3891" s="115">
        <v>7557.44</v>
      </c>
    </row>
    <row r="3892" spans="1:10" hidden="1">
      <c r="A3892" s="115" t="s">
        <v>4197</v>
      </c>
      <c r="B3892" s="115" t="str">
        <f t="shared" si="60"/>
        <v>MAO-DE-OBRA DE TECNICO A,PARA OBRAS RODOVIARIAS,INCLUSIVE ENCARGOS SOCIAIS</v>
      </c>
      <c r="C3892" s="115" t="s">
        <v>37401</v>
      </c>
      <c r="D3892" s="115" t="s">
        <v>35285</v>
      </c>
      <c r="I3892" s="115" t="s">
        <v>1929</v>
      </c>
      <c r="J3892" s="115">
        <v>6348.32</v>
      </c>
    </row>
    <row r="3893" spans="1:10" hidden="1">
      <c r="A3893" s="115" t="s">
        <v>4198</v>
      </c>
      <c r="B3893" s="115" t="str">
        <f t="shared" si="60"/>
        <v>MAO-DE-OBRA DE TECNICO A,PARA OBRAS RODOVIARIAS,INCLUSIVE ENCARGOS SOCIAIS</v>
      </c>
      <c r="C3893" s="115" t="s">
        <v>37401</v>
      </c>
      <c r="D3893" s="115" t="s">
        <v>35285</v>
      </c>
      <c r="I3893" s="115" t="s">
        <v>1929</v>
      </c>
      <c r="J3893" s="115">
        <v>5501.76</v>
      </c>
    </row>
    <row r="3894" spans="1:10" hidden="1">
      <c r="A3894" s="115" t="s">
        <v>4199</v>
      </c>
      <c r="B3894" s="115" t="str">
        <f t="shared" si="60"/>
        <v>MAO-DE-OBRA DE ENGENHEIRO DE SEGURANCA DO TRABALHO,INCLUSIVE ENCARGOS SOCIAIS</v>
      </c>
      <c r="C3894" s="115" t="s">
        <v>37387</v>
      </c>
      <c r="D3894" s="115" t="s">
        <v>37388</v>
      </c>
      <c r="I3894" s="115" t="s">
        <v>1929</v>
      </c>
      <c r="J3894" s="115">
        <v>16524.64</v>
      </c>
    </row>
    <row r="3895" spans="1:10" hidden="1">
      <c r="A3895" s="115" t="s">
        <v>4200</v>
      </c>
      <c r="B3895" s="115" t="str">
        <f t="shared" si="60"/>
        <v>MAO-DE-OBRA DE ENGENHEIRO DE SEGURANCA DO TRABALHO,INCLUSIVE ENCARGOS SOCIAIS</v>
      </c>
      <c r="C3895" s="115" t="s">
        <v>37387</v>
      </c>
      <c r="D3895" s="115" t="s">
        <v>37388</v>
      </c>
      <c r="I3895" s="115" t="s">
        <v>1929</v>
      </c>
      <c r="J3895" s="115">
        <v>14317.6</v>
      </c>
    </row>
    <row r="3896" spans="1:10" hidden="1">
      <c r="A3896" s="115" t="s">
        <v>4201</v>
      </c>
      <c r="B3896" s="115" t="str">
        <f t="shared" si="60"/>
        <v>MAO-DE-OBRA DE TECNICO DE SEGURANCA DO TRABALHO,INCLUSIVE ENCARGOS SOCIAIS</v>
      </c>
      <c r="C3896" s="115" t="s">
        <v>37395</v>
      </c>
      <c r="D3896" s="115" t="s">
        <v>35285</v>
      </c>
      <c r="I3896" s="115" t="s">
        <v>1929</v>
      </c>
      <c r="J3896" s="115">
        <v>6348.32</v>
      </c>
    </row>
    <row r="3897" spans="1:10" hidden="1">
      <c r="A3897" s="115" t="s">
        <v>4202</v>
      </c>
      <c r="B3897" s="115" t="str">
        <f t="shared" si="60"/>
        <v>MAO-DE-OBRA DE TECNICO DE SEGURANCA DO TRABALHO,INCLUSIVE ENCARGOS SOCIAIS</v>
      </c>
      <c r="C3897" s="115" t="s">
        <v>37395</v>
      </c>
      <c r="D3897" s="115" t="s">
        <v>35285</v>
      </c>
      <c r="I3897" s="115" t="s">
        <v>1929</v>
      </c>
      <c r="J3897" s="115">
        <v>5501.76</v>
      </c>
    </row>
    <row r="3898" spans="1:10" hidden="1">
      <c r="A3898" s="115" t="s">
        <v>4203</v>
      </c>
      <c r="B3898" s="115" t="str">
        <f t="shared" si="60"/>
        <v>MAO-DE-OBRA DE ENFERMEIRO,INCLUSIVE ENCARGOS SOCIAIS</v>
      </c>
      <c r="C3898" s="115" t="s">
        <v>4061</v>
      </c>
      <c r="I3898" s="115" t="s">
        <v>1929</v>
      </c>
      <c r="J3898" s="115">
        <v>6348.32</v>
      </c>
    </row>
    <row r="3899" spans="1:10" hidden="1">
      <c r="A3899" s="115" t="s">
        <v>4204</v>
      </c>
      <c r="B3899" s="115" t="str">
        <f t="shared" si="60"/>
        <v>MAO-DE-OBRA DE ENFERMEIRO,INCLUSIVE ENCARGOS SOCIAIS</v>
      </c>
      <c r="C3899" s="115" t="s">
        <v>4061</v>
      </c>
      <c r="I3899" s="115" t="s">
        <v>1929</v>
      </c>
      <c r="J3899" s="115">
        <v>5501.76</v>
      </c>
    </row>
    <row r="3900" spans="1:10" hidden="1">
      <c r="A3900" s="115" t="s">
        <v>4205</v>
      </c>
      <c r="B3900" s="115" t="str">
        <f t="shared" si="60"/>
        <v>MAO-DE-OBRA DE AUXILIAR DE ENFERMAGEM,INCLUSIVE ENCARGOS SOCIAIS</v>
      </c>
      <c r="C3900" s="115" t="s">
        <v>37396</v>
      </c>
      <c r="D3900" s="115" t="s">
        <v>35295</v>
      </c>
      <c r="I3900" s="115" t="s">
        <v>1929</v>
      </c>
      <c r="J3900" s="115">
        <v>3493.6</v>
      </c>
    </row>
    <row r="3901" spans="1:10" hidden="1">
      <c r="A3901" s="115" t="s">
        <v>4206</v>
      </c>
      <c r="B3901" s="115" t="str">
        <f t="shared" si="60"/>
        <v>MAO-DE-OBRA DE AUXILIAR DE ENFERMAGEM,INCLUSIVE ENCARGOS SOCIAIS</v>
      </c>
      <c r="C3901" s="115" t="s">
        <v>37396</v>
      </c>
      <c r="D3901" s="115" t="s">
        <v>35295</v>
      </c>
      <c r="I3901" s="115" t="s">
        <v>1929</v>
      </c>
      <c r="J3901" s="115">
        <v>3027.2</v>
      </c>
    </row>
    <row r="3902" spans="1:10" hidden="1">
      <c r="A3902" s="115" t="s">
        <v>4207</v>
      </c>
      <c r="B3902" s="115" t="str">
        <f t="shared" si="60"/>
        <v>MAO-DE-OBRA DE TECNICO DE QUALIDADE,INCLUSIVE ENCARGOS SOCIAIS</v>
      </c>
      <c r="C3902" s="115" t="s">
        <v>37402</v>
      </c>
      <c r="D3902" s="115" t="s">
        <v>35302</v>
      </c>
      <c r="I3902" s="115" t="s">
        <v>1929</v>
      </c>
      <c r="J3902" s="115">
        <v>6348.32</v>
      </c>
    </row>
    <row r="3903" spans="1:10" hidden="1">
      <c r="A3903" s="115" t="s">
        <v>4208</v>
      </c>
      <c r="B3903" s="115" t="str">
        <f t="shared" si="60"/>
        <v>MAO-DE-OBRA DE TECNICO DE QUALIDADE,INCLUSIVE ENCARGOS SOCIAIS</v>
      </c>
      <c r="C3903" s="115" t="s">
        <v>37402</v>
      </c>
      <c r="D3903" s="115" t="s">
        <v>35302</v>
      </c>
      <c r="I3903" s="115" t="s">
        <v>1929</v>
      </c>
      <c r="J3903" s="115">
        <v>5501.76</v>
      </c>
    </row>
    <row r="3904" spans="1:10" hidden="1">
      <c r="A3904" s="115" t="s">
        <v>4209</v>
      </c>
      <c r="B3904" s="115" t="str">
        <f t="shared" si="60"/>
        <v>MAO-DE-OBRA DE TECNICO DE MEDICAO DE OBRAS,INCLUSIVE ENCARGOS SOCIAIS</v>
      </c>
      <c r="C3904" s="115" t="s">
        <v>37403</v>
      </c>
      <c r="D3904" s="115" t="s">
        <v>35288</v>
      </c>
      <c r="I3904" s="115" t="s">
        <v>1929</v>
      </c>
      <c r="J3904" s="115">
        <v>6348.32</v>
      </c>
    </row>
    <row r="3905" spans="1:10" hidden="1">
      <c r="A3905" s="115" t="s">
        <v>4210</v>
      </c>
      <c r="B3905" s="115" t="str">
        <f t="shared" si="60"/>
        <v>MAO-DE-OBRA DE TECNICO DE MEDICAO DE OBRAS,INCLUSIVE ENCARGOS SOCIAIS</v>
      </c>
      <c r="C3905" s="115" t="s">
        <v>37403</v>
      </c>
      <c r="D3905" s="115" t="s">
        <v>35288</v>
      </c>
      <c r="I3905" s="115" t="s">
        <v>1929</v>
      </c>
      <c r="J3905" s="115">
        <v>5501.76</v>
      </c>
    </row>
    <row r="3906" spans="1:10" hidden="1">
      <c r="A3906" s="115" t="s">
        <v>4211</v>
      </c>
      <c r="B3906" s="115" t="str">
        <f t="shared" si="60"/>
        <v>MAO-DE-OBRA DE MEDICO DO TRABALHO,INCLUSIVE ENCARGOS SOCIAIS</v>
      </c>
      <c r="C3906" s="115" t="s">
        <v>4067</v>
      </c>
      <c r="I3906" s="115" t="s">
        <v>1929</v>
      </c>
      <c r="J3906" s="115">
        <v>16524.64</v>
      </c>
    </row>
    <row r="3907" spans="1:10" hidden="1">
      <c r="A3907" s="115" t="s">
        <v>4212</v>
      </c>
      <c r="B3907" s="115" t="str">
        <f t="shared" si="60"/>
        <v>MAO-DE-OBRA DE MEDICO DO TRABALHO,INCLUSIVE ENCARGOS SOCIAIS</v>
      </c>
      <c r="C3907" s="115" t="s">
        <v>4067</v>
      </c>
      <c r="I3907" s="115" t="s">
        <v>1929</v>
      </c>
      <c r="J3907" s="115">
        <v>14317.6</v>
      </c>
    </row>
    <row r="3908" spans="1:10" hidden="1">
      <c r="A3908" s="115" t="s">
        <v>4213</v>
      </c>
      <c r="B3908" s="115" t="str">
        <f t="shared" si="60"/>
        <v>MAO-DE-OBRA DE APROPRIADOR,INCLUSIVE ENCARGOS SOCIAIS</v>
      </c>
      <c r="C3908" s="115" t="s">
        <v>4068</v>
      </c>
      <c r="I3908" s="115" t="s">
        <v>1929</v>
      </c>
      <c r="J3908" s="115">
        <v>4512.6400000000003</v>
      </c>
    </row>
    <row r="3909" spans="1:10" hidden="1">
      <c r="A3909" s="115" t="s">
        <v>4214</v>
      </c>
      <c r="B3909" s="115" t="str">
        <f t="shared" ref="B3909:B3972" si="61">C3909&amp;D3909&amp;E3909&amp;F3909&amp;G3909&amp;H3909</f>
        <v>MAO-DE-OBRA DE APROPRIADOR,INCLUSIVE ENCARGOS SOCIAIS</v>
      </c>
      <c r="C3909" s="115" t="s">
        <v>4068</v>
      </c>
      <c r="I3909" s="115" t="s">
        <v>1929</v>
      </c>
      <c r="J3909" s="115">
        <v>3910.72</v>
      </c>
    </row>
    <row r="3910" spans="1:10" hidden="1">
      <c r="A3910" s="115" t="s">
        <v>4215</v>
      </c>
      <c r="B3910" s="115" t="str">
        <f t="shared" si="61"/>
        <v>MAO-DE-OBRA DE DIGITADOR,INCLUSIVE ENCARGOS SOCIAIS</v>
      </c>
      <c r="C3910" s="115" t="s">
        <v>4216</v>
      </c>
      <c r="I3910" s="115" t="s">
        <v>1929</v>
      </c>
      <c r="J3910" s="115">
        <v>3493.6</v>
      </c>
    </row>
    <row r="3911" spans="1:10" hidden="1">
      <c r="A3911" s="115" t="s">
        <v>4217</v>
      </c>
      <c r="B3911" s="115" t="str">
        <f t="shared" si="61"/>
        <v>MAO-DE-OBRA DE DIGITADOR,INCLUSIVE ENCARGOS SOCIAIS</v>
      </c>
      <c r="C3911" s="115" t="s">
        <v>4216</v>
      </c>
      <c r="I3911" s="115" t="s">
        <v>1929</v>
      </c>
      <c r="J3911" s="115">
        <v>3027.2</v>
      </c>
    </row>
    <row r="3912" spans="1:10" hidden="1">
      <c r="A3912" s="115" t="s">
        <v>4218</v>
      </c>
      <c r="B3912" s="115" t="str">
        <f t="shared" si="61"/>
        <v>MAO-DE-OBRA DE COMPRADOR,INCLUSIVE ENCARGOS SOCIAIS</v>
      </c>
      <c r="C3912" s="115" t="s">
        <v>4069</v>
      </c>
      <c r="I3912" s="115" t="s">
        <v>1929</v>
      </c>
      <c r="J3912" s="115">
        <v>4104.32</v>
      </c>
    </row>
    <row r="3913" spans="1:10" hidden="1">
      <c r="A3913" s="115" t="s">
        <v>4219</v>
      </c>
      <c r="B3913" s="115" t="str">
        <f t="shared" si="61"/>
        <v>MAO-DE-OBRA DE COMPRADOR,INCLUSIVE ENCARGOS SOCIAIS</v>
      </c>
      <c r="C3913" s="115" t="s">
        <v>4069</v>
      </c>
      <c r="I3913" s="115" t="s">
        <v>1929</v>
      </c>
      <c r="J3913" s="115">
        <v>3556.96</v>
      </c>
    </row>
    <row r="3914" spans="1:10" hidden="1">
      <c r="A3914" s="115" t="s">
        <v>4220</v>
      </c>
      <c r="B3914" s="115" t="str">
        <f t="shared" si="61"/>
        <v>MAO-DE-OBRA DE COZINHEIRO,INCLUSIVE ENCARGOS SOCIAIS</v>
      </c>
      <c r="C3914" s="115" t="s">
        <v>4070</v>
      </c>
      <c r="I3914" s="115" t="s">
        <v>1929</v>
      </c>
      <c r="J3914" s="115">
        <v>4104.32</v>
      </c>
    </row>
    <row r="3915" spans="1:10" hidden="1">
      <c r="A3915" s="115" t="s">
        <v>4221</v>
      </c>
      <c r="B3915" s="115" t="str">
        <f t="shared" si="61"/>
        <v>MAO-DE-OBRA DE COZINHEIRO,INCLUSIVE ENCARGOS SOCIAIS</v>
      </c>
      <c r="C3915" s="115" t="s">
        <v>4070</v>
      </c>
      <c r="I3915" s="115" t="s">
        <v>1929</v>
      </c>
      <c r="J3915" s="115">
        <v>3556.96</v>
      </c>
    </row>
    <row r="3916" spans="1:10" hidden="1">
      <c r="A3916" s="115" t="s">
        <v>4222</v>
      </c>
      <c r="B3916" s="115" t="str">
        <f t="shared" si="61"/>
        <v>MAO-DE-OBRA DE FAXINEIRO,INCLUSIVE ENCARGOS SOCIAIS</v>
      </c>
      <c r="C3916" s="115" t="s">
        <v>4071</v>
      </c>
      <c r="I3916" s="115" t="s">
        <v>1929</v>
      </c>
      <c r="J3916" s="115">
        <v>2761.44</v>
      </c>
    </row>
    <row r="3917" spans="1:10" hidden="1">
      <c r="A3917" s="115" t="s">
        <v>4223</v>
      </c>
      <c r="B3917" s="115" t="str">
        <f t="shared" si="61"/>
        <v>MAO-DE-OBRA DE FAXINEIRO,INCLUSIVE ENCARGOS SOCIAIS</v>
      </c>
      <c r="C3917" s="115" t="s">
        <v>4071</v>
      </c>
      <c r="I3917" s="115" t="s">
        <v>1929</v>
      </c>
      <c r="J3917" s="115">
        <v>2393.6</v>
      </c>
    </row>
    <row r="3918" spans="1:10" hidden="1">
      <c r="A3918" s="115" t="s">
        <v>4224</v>
      </c>
      <c r="B3918" s="115" t="str">
        <f t="shared" si="61"/>
        <v>MAO-DE-OBRA DE COPEIRO,INCLUSIVE ENCARGOS SOCIAIS</v>
      </c>
      <c r="C3918" s="115" t="s">
        <v>4072</v>
      </c>
      <c r="I3918" s="115" t="s">
        <v>1929</v>
      </c>
      <c r="J3918" s="115">
        <v>2761.44</v>
      </c>
    </row>
    <row r="3919" spans="1:10" hidden="1">
      <c r="A3919" s="115" t="s">
        <v>4225</v>
      </c>
      <c r="B3919" s="115" t="str">
        <f t="shared" si="61"/>
        <v>MAO-DE-OBRA DE COPEIRO,INCLUSIVE ENCARGOS SOCIAIS</v>
      </c>
      <c r="C3919" s="115" t="s">
        <v>4072</v>
      </c>
      <c r="I3919" s="115" t="s">
        <v>1929</v>
      </c>
      <c r="J3919" s="115">
        <v>2393.6</v>
      </c>
    </row>
    <row r="3920" spans="1:10" hidden="1">
      <c r="A3920" s="115" t="s">
        <v>4226</v>
      </c>
      <c r="B3920" s="115" t="str">
        <f t="shared" si="61"/>
        <v>SERVICO DE VIGILANCIA COM VIGIA DE OBRA 24H/DIA,PARA 1 POSTO</v>
      </c>
      <c r="C3920" s="115" t="s">
        <v>4227</v>
      </c>
      <c r="I3920" s="115" t="s">
        <v>1929</v>
      </c>
      <c r="J3920" s="115">
        <v>13632.13</v>
      </c>
    </row>
    <row r="3921" spans="1:10" hidden="1">
      <c r="A3921" s="115" t="s">
        <v>4228</v>
      </c>
      <c r="B3921" s="115" t="str">
        <f t="shared" si="61"/>
        <v>SERVICO DE VIGILANCIA COM VIGIA DE OBRA 24H/DIA,PARA 1 POSTO</v>
      </c>
      <c r="C3921" s="115" t="s">
        <v>4227</v>
      </c>
      <c r="I3921" s="115" t="s">
        <v>1929</v>
      </c>
      <c r="J3921" s="115">
        <v>11808.46</v>
      </c>
    </row>
    <row r="3922" spans="1:10" hidden="1">
      <c r="A3922" s="115" t="s">
        <v>4229</v>
      </c>
      <c r="B3922" s="115" t="str">
        <f t="shared" si="61"/>
        <v>SERVICO DE VIGILANCIA COM VIGIA DE OBRA 24H/DIA,PARA 2 POSTOS</v>
      </c>
      <c r="C3922" s="115" t="s">
        <v>37415</v>
      </c>
      <c r="D3922" s="115" t="s">
        <v>33999</v>
      </c>
      <c r="I3922" s="115" t="s">
        <v>1929</v>
      </c>
      <c r="J3922" s="115">
        <v>27264.27</v>
      </c>
    </row>
    <row r="3923" spans="1:10" hidden="1">
      <c r="A3923" s="115" t="s">
        <v>4230</v>
      </c>
      <c r="B3923" s="115" t="str">
        <f t="shared" si="61"/>
        <v>SERVICO DE VIGILANCIA COM VIGIA DE OBRA 24H/DIA,PARA 2 POSTOS</v>
      </c>
      <c r="C3923" s="115" t="s">
        <v>37415</v>
      </c>
      <c r="D3923" s="115" t="s">
        <v>33999</v>
      </c>
      <c r="I3923" s="115" t="s">
        <v>1929</v>
      </c>
      <c r="J3923" s="115">
        <v>23616.93</v>
      </c>
    </row>
    <row r="3924" spans="1:10" hidden="1">
      <c r="A3924" s="115" t="s">
        <v>4231</v>
      </c>
      <c r="B3924" s="115" t="str">
        <f t="shared" si="61"/>
        <v>SERVICO DE VIGILANCIA COM VIGIA DE OBRA 24H/DIA,PARA 3 POSTOS</v>
      </c>
      <c r="C3924" s="115" t="s">
        <v>37416</v>
      </c>
      <c r="D3924" s="115" t="s">
        <v>33999</v>
      </c>
      <c r="I3924" s="115" t="s">
        <v>1929</v>
      </c>
      <c r="J3924" s="115">
        <v>40896.410000000003</v>
      </c>
    </row>
    <row r="3925" spans="1:10" hidden="1">
      <c r="A3925" s="115" t="s">
        <v>4232</v>
      </c>
      <c r="B3925" s="115" t="str">
        <f t="shared" si="61"/>
        <v>SERVICO DE VIGILANCIA COM VIGIA DE OBRA 24H/DIA,PARA 3 POSTOS</v>
      </c>
      <c r="C3925" s="115" t="s">
        <v>37416</v>
      </c>
      <c r="D3925" s="115" t="s">
        <v>33999</v>
      </c>
      <c r="I3925" s="115" t="s">
        <v>1929</v>
      </c>
      <c r="J3925" s="115">
        <v>35425.4</v>
      </c>
    </row>
    <row r="3926" spans="1:10" hidden="1">
      <c r="A3926" s="115" t="s">
        <v>4233</v>
      </c>
      <c r="B3926" s="115" t="str">
        <f t="shared" si="61"/>
        <v>SERVICO DE VIGILANCIA COM VIGIA DE OBRA 24H/DIA,PARA 4 POSTOS</v>
      </c>
      <c r="C3926" s="115" t="s">
        <v>37417</v>
      </c>
      <c r="D3926" s="115" t="s">
        <v>33999</v>
      </c>
      <c r="I3926" s="115" t="s">
        <v>1929</v>
      </c>
      <c r="J3926" s="115">
        <v>54528.55</v>
      </c>
    </row>
    <row r="3927" spans="1:10" hidden="1">
      <c r="A3927" s="115" t="s">
        <v>4234</v>
      </c>
      <c r="B3927" s="115" t="str">
        <f t="shared" si="61"/>
        <v>SERVICO DE VIGILANCIA COM VIGIA DE OBRA 24H/DIA,PARA 4 POSTOS</v>
      </c>
      <c r="C3927" s="115" t="s">
        <v>37417</v>
      </c>
      <c r="D3927" s="115" t="s">
        <v>33999</v>
      </c>
      <c r="I3927" s="115" t="s">
        <v>1929</v>
      </c>
      <c r="J3927" s="115">
        <v>47233.87</v>
      </c>
    </row>
    <row r="3928" spans="1:10" hidden="1">
      <c r="A3928" s="115" t="s">
        <v>4235</v>
      </c>
      <c r="B3928" s="115" t="str">
        <f t="shared" si="61"/>
        <v>SERVICO DE VIGILANCIA COM VIGIA DE OBRA,PARA 1 POSTO,CONSIDERANDO APENAS O CUSTO APOS A JORNADA NORMAL DE TRABALHO.O CUSTO INCLUI VIGILANCIA AOS SABADOS,DOMINGOS E FERIADOS</v>
      </c>
      <c r="C3928" s="115" t="s">
        <v>37418</v>
      </c>
      <c r="D3928" s="115" t="s">
        <v>37419</v>
      </c>
      <c r="E3928" s="115" t="s">
        <v>37420</v>
      </c>
      <c r="I3928" s="115" t="s">
        <v>1929</v>
      </c>
      <c r="J3928" s="115">
        <v>10564.04</v>
      </c>
    </row>
    <row r="3929" spans="1:10" hidden="1">
      <c r="A3929" s="115" t="s">
        <v>4236</v>
      </c>
      <c r="B3929" s="115" t="str">
        <f t="shared" si="61"/>
        <v>SERVICO DE VIGILANCIA COM VIGIA DE OBRA,PARA 1 POSTO,CONSIDERANDO APENAS O CUSTO APOS A JORNADA NORMAL DE TRABALHO.O CUSTO INCLUI VIGILANCIA AOS SABADOS,DOMINGOS E FERIADOS</v>
      </c>
      <c r="C3929" s="115" t="s">
        <v>37418</v>
      </c>
      <c r="D3929" s="115" t="s">
        <v>37419</v>
      </c>
      <c r="E3929" s="115" t="s">
        <v>37420</v>
      </c>
      <c r="I3929" s="115" t="s">
        <v>1929</v>
      </c>
      <c r="J3929" s="115">
        <v>9150.81</v>
      </c>
    </row>
    <row r="3930" spans="1:10" hidden="1">
      <c r="A3930" s="115" t="s">
        <v>4237</v>
      </c>
      <c r="B3930" s="115" t="str">
        <f t="shared" si="61"/>
        <v>SERVICO DE VIGILANCIA COM VIGIA DE OBRA,PARA 2 POSTOS,CONSIDERANDO APENAS O CUSTO APOS A JORNADA NORMAL DE TRABALHO.O CUSTO INCLUI VIGILANCIA AOS SABADOS,DOMINGOS E FERIADOS</v>
      </c>
      <c r="C3930" s="115" t="s">
        <v>37421</v>
      </c>
      <c r="D3930" s="115" t="s">
        <v>37422</v>
      </c>
      <c r="E3930" s="115" t="s">
        <v>37420</v>
      </c>
      <c r="I3930" s="115" t="s">
        <v>1929</v>
      </c>
      <c r="J3930" s="115">
        <v>21128.080000000002</v>
      </c>
    </row>
    <row r="3931" spans="1:10" hidden="1">
      <c r="A3931" s="115" t="s">
        <v>4238</v>
      </c>
      <c r="B3931" s="115" t="str">
        <f t="shared" si="61"/>
        <v>SERVICO DE VIGILANCIA COM VIGIA DE OBRA,PARA 2 POSTOS,CONSIDERANDO APENAS O CUSTO APOS A JORNADA NORMAL DE TRABALHO.O CUSTO INCLUI VIGILANCIA AOS SABADOS,DOMINGOS E FERIADOS</v>
      </c>
      <c r="C3931" s="115" t="s">
        <v>37421</v>
      </c>
      <c r="D3931" s="115" t="s">
        <v>37422</v>
      </c>
      <c r="E3931" s="115" t="s">
        <v>37420</v>
      </c>
      <c r="I3931" s="115" t="s">
        <v>1929</v>
      </c>
      <c r="J3931" s="115">
        <v>18301.63</v>
      </c>
    </row>
    <row r="3932" spans="1:10" hidden="1">
      <c r="A3932" s="115" t="s">
        <v>4239</v>
      </c>
      <c r="B3932" s="115" t="str">
        <f t="shared" si="61"/>
        <v>SERVICO DE VIGILANCIA COM VIGIA DE OBRA,PARA 3 POSTOS,CONSIDERANDO APENAS O CUSTO APOS A JORNADA NORMAL DE TRABALHO.O CUSTO INCLUI VIGILANCIA AOS SABADOS,DOMINGOS E FERIADOS</v>
      </c>
      <c r="C3932" s="115" t="s">
        <v>37423</v>
      </c>
      <c r="D3932" s="115" t="s">
        <v>37422</v>
      </c>
      <c r="E3932" s="115" t="s">
        <v>37420</v>
      </c>
      <c r="I3932" s="115" t="s">
        <v>1929</v>
      </c>
      <c r="J3932" s="115">
        <v>31692.13</v>
      </c>
    </row>
    <row r="3933" spans="1:10" hidden="1">
      <c r="A3933" s="115" t="s">
        <v>4240</v>
      </c>
      <c r="B3933" s="115" t="str">
        <f t="shared" si="61"/>
        <v>SERVICO DE VIGILANCIA COM VIGIA DE OBRA,PARA 3 POSTOS,CONSIDERANDO APENAS O CUSTO APOS A JORNADA NORMAL DE TRABALHO.O CUSTO INCLUI VIGILANCIA AOS SABADOS,DOMINGOS E FERIADOS</v>
      </c>
      <c r="C3933" s="115" t="s">
        <v>37423</v>
      </c>
      <c r="D3933" s="115" t="s">
        <v>37422</v>
      </c>
      <c r="E3933" s="115" t="s">
        <v>37420</v>
      </c>
      <c r="I3933" s="115" t="s">
        <v>1929</v>
      </c>
      <c r="J3933" s="115">
        <v>27452.44</v>
      </c>
    </row>
    <row r="3934" spans="1:10" hidden="1">
      <c r="A3934" s="115" t="s">
        <v>4241</v>
      </c>
      <c r="B3934" s="115" t="str">
        <f t="shared" si="61"/>
        <v>SERVICO DE VIGILANCIA COM VIGIA DE OBRA,PARA 4 POSTOS,CONSIDERANDO APENAS O CUSTO APOS A JORNADA NORMAL DE TRABALHO.O CUSTO INCLUI VIGILANCIA AOS SABADOS,DOMINGOS E FERIADOS</v>
      </c>
      <c r="C3934" s="115" t="s">
        <v>37424</v>
      </c>
      <c r="D3934" s="115" t="s">
        <v>37422</v>
      </c>
      <c r="E3934" s="115" t="s">
        <v>37420</v>
      </c>
      <c r="I3934" s="115" t="s">
        <v>1929</v>
      </c>
      <c r="J3934" s="115">
        <v>42256.17</v>
      </c>
    </row>
    <row r="3935" spans="1:10" hidden="1">
      <c r="A3935" s="115" t="s">
        <v>4242</v>
      </c>
      <c r="B3935" s="115" t="str">
        <f t="shared" si="61"/>
        <v>SERVICO DE VIGILANCIA COM VIGIA DE OBRA,PARA 4 POSTOS,CONSIDERANDO APENAS O CUSTO APOS A JORNADA NORMAL DE TRABALHO.O CUSTO INCLUI VIGILANCIA AOS SABADOS,DOMINGOS E FERIADOS</v>
      </c>
      <c r="C3935" s="115" t="s">
        <v>37424</v>
      </c>
      <c r="D3935" s="115" t="s">
        <v>37422</v>
      </c>
      <c r="E3935" s="115" t="s">
        <v>37420</v>
      </c>
      <c r="I3935" s="115" t="s">
        <v>1929</v>
      </c>
      <c r="J3935" s="115">
        <v>36603.26</v>
      </c>
    </row>
    <row r="3936" spans="1:10" hidden="1">
      <c r="A3936" s="115" t="s">
        <v>4243</v>
      </c>
      <c r="B3936" s="115" t="str">
        <f t="shared" si="61"/>
        <v>INDICE DE SALARIO DA CONSTRUCAO CIVIL</v>
      </c>
      <c r="C3936" s="115" t="s">
        <v>4244</v>
      </c>
      <c r="J3936" s="115">
        <v>8545</v>
      </c>
    </row>
    <row r="3937" spans="1:10" hidden="1">
      <c r="A3937" s="115" t="s">
        <v>4245</v>
      </c>
      <c r="B3937" s="115" t="str">
        <f t="shared" si="61"/>
        <v>INDICE DE SALARIO DA CONSTRUCAO CIVIL</v>
      </c>
      <c r="C3937" s="115" t="s">
        <v>4244</v>
      </c>
      <c r="J3937" s="115">
        <v>7404</v>
      </c>
    </row>
    <row r="3938" spans="1:10" hidden="1">
      <c r="A3938" s="115" t="s">
        <v>4246</v>
      </c>
      <c r="B3938" s="115" t="str">
        <f t="shared" si="61"/>
        <v>SERVICO DE VIGILANCIA ARMADA OU DESARMADA 24H/DIA,PARA 1 POSTO</v>
      </c>
      <c r="C3938" s="115" t="s">
        <v>37425</v>
      </c>
      <c r="D3938" s="115" t="s">
        <v>35843</v>
      </c>
      <c r="I3938" s="115" t="s">
        <v>1929</v>
      </c>
      <c r="J3938" s="115">
        <v>16256.24</v>
      </c>
    </row>
    <row r="3939" spans="1:10" hidden="1">
      <c r="A3939" s="115" t="s">
        <v>4247</v>
      </c>
      <c r="B3939" s="115" t="str">
        <f t="shared" si="61"/>
        <v>SERVICO DE VIGILANCIA ARMADA OU DESARMADA 24H/DIA,PARA 1 POSTO</v>
      </c>
      <c r="C3939" s="115" t="s">
        <v>37425</v>
      </c>
      <c r="D3939" s="115" t="s">
        <v>35843</v>
      </c>
      <c r="I3939" s="115" t="s">
        <v>1929</v>
      </c>
      <c r="J3939" s="115">
        <v>14085.99</v>
      </c>
    </row>
    <row r="3940" spans="1:10" hidden="1">
      <c r="A3940" s="115" t="s">
        <v>4248</v>
      </c>
      <c r="B3940" s="115" t="str">
        <f t="shared" si="61"/>
        <v>SERVICO DE VIGILANCIA ARMADA OU DESARMADA 24H/DIA,PARA 2 POSTOS</v>
      </c>
      <c r="C3940" s="115" t="s">
        <v>37426</v>
      </c>
      <c r="D3940" s="115" t="s">
        <v>37427</v>
      </c>
      <c r="I3940" s="115" t="s">
        <v>1929</v>
      </c>
      <c r="J3940" s="115">
        <v>32512.48</v>
      </c>
    </row>
    <row r="3941" spans="1:10" hidden="1">
      <c r="A3941" s="115" t="s">
        <v>4249</v>
      </c>
      <c r="B3941" s="115" t="str">
        <f t="shared" si="61"/>
        <v>SERVICO DE VIGILANCIA ARMADA OU DESARMADA 24H/DIA,PARA 2 POSTOS</v>
      </c>
      <c r="C3941" s="115" t="s">
        <v>37426</v>
      </c>
      <c r="D3941" s="115" t="s">
        <v>37427</v>
      </c>
      <c r="I3941" s="115" t="s">
        <v>1929</v>
      </c>
      <c r="J3941" s="115">
        <v>28171.98</v>
      </c>
    </row>
    <row r="3942" spans="1:10" hidden="1">
      <c r="A3942" s="115" t="s">
        <v>4250</v>
      </c>
      <c r="B3942" s="115" t="str">
        <f t="shared" si="61"/>
        <v>SERVICO DE VIGILANCIA ARMADA OU DESARMADA 24H/DIA,PARA 3 POSTOS</v>
      </c>
      <c r="C3942" s="115" t="s">
        <v>37428</v>
      </c>
      <c r="D3942" s="115" t="s">
        <v>37427</v>
      </c>
      <c r="I3942" s="115" t="s">
        <v>1929</v>
      </c>
      <c r="J3942" s="115">
        <v>48768.72</v>
      </c>
    </row>
    <row r="3943" spans="1:10" hidden="1">
      <c r="A3943" s="115" t="s">
        <v>4251</v>
      </c>
      <c r="B3943" s="115" t="str">
        <f t="shared" si="61"/>
        <v>SERVICO DE VIGILANCIA ARMADA OU DESARMADA 24H/DIA,PARA 3 POSTOS</v>
      </c>
      <c r="C3943" s="115" t="s">
        <v>37428</v>
      </c>
      <c r="D3943" s="115" t="s">
        <v>37427</v>
      </c>
      <c r="I3943" s="115" t="s">
        <v>1929</v>
      </c>
      <c r="J3943" s="115">
        <v>42257.97</v>
      </c>
    </row>
    <row r="3944" spans="1:10" hidden="1">
      <c r="A3944" s="115" t="s">
        <v>4252</v>
      </c>
      <c r="B3944" s="115" t="str">
        <f t="shared" si="61"/>
        <v>SERVICO DE VIGILANCIA ARMADA OU DESARMADA 24H/DIA,PARA 4 POSTOS</v>
      </c>
      <c r="C3944" s="115" t="s">
        <v>37429</v>
      </c>
      <c r="D3944" s="115" t="s">
        <v>37427</v>
      </c>
      <c r="I3944" s="115" t="s">
        <v>1929</v>
      </c>
      <c r="J3944" s="115">
        <v>65024.97</v>
      </c>
    </row>
    <row r="3945" spans="1:10" hidden="1">
      <c r="A3945" s="115" t="s">
        <v>4253</v>
      </c>
      <c r="B3945" s="115" t="str">
        <f t="shared" si="61"/>
        <v>SERVICO DE VIGILANCIA ARMADA OU DESARMADA 24H/DIA,PARA 4 POSTOS</v>
      </c>
      <c r="C3945" s="115" t="s">
        <v>37429</v>
      </c>
      <c r="D3945" s="115" t="s">
        <v>37427</v>
      </c>
      <c r="I3945" s="115" t="s">
        <v>1929</v>
      </c>
      <c r="J3945" s="115">
        <v>56343.97</v>
      </c>
    </row>
    <row r="3946" spans="1:10" hidden="1">
      <c r="A3946" s="115" t="s">
        <v>4254</v>
      </c>
      <c r="B3946" s="115" t="str">
        <f t="shared" si="61"/>
        <v>SERVICO DE VIGILANCIA ARMADA OU DESARMADA,PARA 1 POSTO,CONSIDERANDO APENAS O CUSTO APOS A JORNADA NORMAL DE TRABALHO.O CUSTO INCLUI VIGILANCIA AOS SABADOS,DOMINGOS E FERIADOS</v>
      </c>
      <c r="C3946" s="115" t="s">
        <v>37430</v>
      </c>
      <c r="D3946" s="115" t="s">
        <v>37431</v>
      </c>
      <c r="E3946" s="115" t="s">
        <v>37420</v>
      </c>
      <c r="I3946" s="115" t="s">
        <v>1929</v>
      </c>
      <c r="J3946" s="115">
        <v>12597.55</v>
      </c>
    </row>
    <row r="3947" spans="1:10" hidden="1">
      <c r="A3947" s="115" t="s">
        <v>4255</v>
      </c>
      <c r="B3947" s="115" t="str">
        <f t="shared" si="61"/>
        <v>SERVICO DE VIGILANCIA ARMADA OU DESARMADA,PARA 1 POSTO,CONSIDERANDO APENAS O CUSTO APOS A JORNADA NORMAL DE TRABALHO.O CUSTO INCLUI VIGILANCIA AOS SABADOS,DOMINGOS E FERIADOS</v>
      </c>
      <c r="C3947" s="115" t="s">
        <v>37430</v>
      </c>
      <c r="D3947" s="115" t="s">
        <v>37431</v>
      </c>
      <c r="E3947" s="115" t="s">
        <v>37420</v>
      </c>
      <c r="I3947" s="115" t="s">
        <v>1929</v>
      </c>
      <c r="J3947" s="115">
        <v>10915.75</v>
      </c>
    </row>
    <row r="3948" spans="1:10" hidden="1">
      <c r="A3948" s="115" t="s">
        <v>4256</v>
      </c>
      <c r="B3948" s="115" t="str">
        <f t="shared" si="61"/>
        <v>SERVICO DE VIGILANCIA ARMADA OU DESARMADA,PARA 2 POSTOS,CONSIDERANDO APENAS O CUSTO APOS A JORNADA NORMAL DE TRABALHO.O CUSTO INCLUI VIGILANCIA AOS SABADOS,DOMINGOS E FERIADOS</v>
      </c>
      <c r="C3948" s="115" t="s">
        <v>37432</v>
      </c>
      <c r="D3948" s="115" t="s">
        <v>37433</v>
      </c>
      <c r="E3948" s="115" t="s">
        <v>37420</v>
      </c>
      <c r="I3948" s="115" t="s">
        <v>1929</v>
      </c>
      <c r="J3948" s="115">
        <v>25195.11</v>
      </c>
    </row>
    <row r="3949" spans="1:10" hidden="1">
      <c r="A3949" s="115" t="s">
        <v>4257</v>
      </c>
      <c r="B3949" s="115" t="str">
        <f t="shared" si="61"/>
        <v>SERVICO DE VIGILANCIA ARMADA OU DESARMADA,PARA 2 POSTOS,CONSIDERANDO APENAS O CUSTO APOS A JORNADA NORMAL DE TRABALHO.O CUSTO INCLUI VIGILANCIA AOS SABADOS,DOMINGOS E FERIADOS</v>
      </c>
      <c r="C3949" s="115" t="s">
        <v>37432</v>
      </c>
      <c r="D3949" s="115" t="s">
        <v>37433</v>
      </c>
      <c r="E3949" s="115" t="s">
        <v>37420</v>
      </c>
      <c r="I3949" s="115" t="s">
        <v>1929</v>
      </c>
      <c r="J3949" s="115">
        <v>21831.5</v>
      </c>
    </row>
    <row r="3950" spans="1:10" hidden="1">
      <c r="A3950" s="115" t="s">
        <v>4258</v>
      </c>
      <c r="B3950" s="115" t="str">
        <f t="shared" si="61"/>
        <v>SERVICO DE VIGILANCIA ARMADA OU DESARMADA,PARA 3 POSTOS,CONSIDERANDO APENAS O CUSTO APOS A JORNADA NORMAL DE TRABALHO.O CUSTO INCLUI VIGILANCIA AOS SABADOS,DOMINGOS E FERIADOS</v>
      </c>
      <c r="C3950" s="115" t="s">
        <v>37434</v>
      </c>
      <c r="D3950" s="115" t="s">
        <v>37433</v>
      </c>
      <c r="E3950" s="115" t="s">
        <v>37420</v>
      </c>
      <c r="I3950" s="115" t="s">
        <v>1929</v>
      </c>
      <c r="J3950" s="115">
        <v>37792.67</v>
      </c>
    </row>
    <row r="3951" spans="1:10" hidden="1">
      <c r="A3951" s="115" t="s">
        <v>4259</v>
      </c>
      <c r="B3951" s="115" t="str">
        <f t="shared" si="61"/>
        <v>SERVICO DE VIGILANCIA ARMADA OU DESARMADA,PARA 3 POSTOS,CONSIDERANDO APENAS O CUSTO APOS A JORNADA NORMAL DE TRABALHO.O CUSTO INCLUI VIGILANCIA AOS SABADOS,DOMINGOS E FERIADOS</v>
      </c>
      <c r="C3951" s="115" t="s">
        <v>37434</v>
      </c>
      <c r="D3951" s="115" t="s">
        <v>37433</v>
      </c>
      <c r="E3951" s="115" t="s">
        <v>37420</v>
      </c>
      <c r="I3951" s="115" t="s">
        <v>1929</v>
      </c>
      <c r="J3951" s="115">
        <v>32747.25</v>
      </c>
    </row>
    <row r="3952" spans="1:10" hidden="1">
      <c r="A3952" s="115" t="s">
        <v>4260</v>
      </c>
      <c r="B3952" s="115" t="str">
        <f t="shared" si="61"/>
        <v>SERVICO DE VIGILANCIA ARMADA OU DESARMADA,PARA 4 POSTOS,CONSIDERANDO APENAS O CUSTO APOS A JORNADA NORMAL DE TRABALHO.O CUSTO INCLUI VIGILANCIA AOS SABADOS,DOMINGOS E FERIADOS</v>
      </c>
      <c r="C3952" s="115" t="s">
        <v>37435</v>
      </c>
      <c r="D3952" s="115" t="s">
        <v>37433</v>
      </c>
      <c r="E3952" s="115" t="s">
        <v>37420</v>
      </c>
      <c r="I3952" s="115" t="s">
        <v>1929</v>
      </c>
      <c r="J3952" s="115">
        <v>50390.23</v>
      </c>
    </row>
    <row r="3953" spans="1:10" hidden="1">
      <c r="A3953" s="115" t="s">
        <v>4261</v>
      </c>
      <c r="B3953" s="115" t="str">
        <f t="shared" si="61"/>
        <v>SERVICO DE VIGILANCIA ARMADA OU DESARMADA,PARA 4 POSTOS,CONSIDERANDO APENAS O CUSTO APOS A JORNADA NORMAL DE TRABALHO.O CUSTO INCLUI VIGILANCIA AOS SABADOS,DOMINGOS E FERIADOS</v>
      </c>
      <c r="C3953" s="115" t="s">
        <v>37435</v>
      </c>
      <c r="D3953" s="115" t="s">
        <v>37433</v>
      </c>
      <c r="E3953" s="115" t="s">
        <v>37420</v>
      </c>
      <c r="I3953" s="115" t="s">
        <v>1929</v>
      </c>
      <c r="J3953" s="115">
        <v>43663.01</v>
      </c>
    </row>
    <row r="3954" spans="1:10" hidden="1">
      <c r="A3954" s="115" t="s">
        <v>4262</v>
      </c>
      <c r="B3954" s="115" t="str">
        <f t="shared" si="61"/>
        <v>INDICE PARA SERVICOS DE SEGURANCA E VIGILANCIA</v>
      </c>
      <c r="C3954" s="115" t="s">
        <v>4263</v>
      </c>
      <c r="J3954" s="115">
        <v>4612</v>
      </c>
    </row>
    <row r="3955" spans="1:10" hidden="1">
      <c r="A3955" s="115" t="s">
        <v>4264</v>
      </c>
      <c r="B3955" s="115" t="str">
        <f t="shared" si="61"/>
        <v>INDICE PARA SERVICOS DE SEGURANCA E VIGILANCIA</v>
      </c>
      <c r="C3955" s="115" t="s">
        <v>4263</v>
      </c>
      <c r="J3955" s="115">
        <v>4124</v>
      </c>
    </row>
    <row r="3956" spans="1:10" hidden="1">
      <c r="A3956" s="115" t="s">
        <v>4265</v>
      </c>
      <c r="B3956" s="115"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15" t="s">
        <v>37436</v>
      </c>
      <c r="D3956" s="115" t="s">
        <v>37437</v>
      </c>
      <c r="E3956" s="115" t="s">
        <v>37438</v>
      </c>
      <c r="F3956" s="115" t="s">
        <v>37439</v>
      </c>
      <c r="G3956" s="115" t="s">
        <v>37440</v>
      </c>
      <c r="H3956" s="115" t="s">
        <v>37441</v>
      </c>
      <c r="I3956" s="115" t="s">
        <v>58</v>
      </c>
      <c r="J3956" s="115">
        <v>26.81</v>
      </c>
    </row>
    <row r="3957" spans="1:10" hidden="1">
      <c r="A3957" s="115" t="s">
        <v>4266</v>
      </c>
      <c r="B3957" s="115"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15" t="s">
        <v>37436</v>
      </c>
      <c r="D3957" s="115" t="s">
        <v>37437</v>
      </c>
      <c r="E3957" s="115" t="s">
        <v>37438</v>
      </c>
      <c r="F3957" s="115" t="s">
        <v>37439</v>
      </c>
      <c r="G3957" s="115" t="s">
        <v>37440</v>
      </c>
      <c r="H3957" s="115" t="s">
        <v>37441</v>
      </c>
      <c r="I3957" s="115" t="s">
        <v>58</v>
      </c>
      <c r="J3957" s="115">
        <v>23.27</v>
      </c>
    </row>
    <row r="3958" spans="1:10" hidden="1">
      <c r="A3958" s="115" t="s">
        <v>4267</v>
      </c>
      <c r="B3958" s="115"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15" t="s">
        <v>37442</v>
      </c>
      <c r="D3958" s="115" t="s">
        <v>37443</v>
      </c>
      <c r="E3958" s="115" t="s">
        <v>37438</v>
      </c>
      <c r="F3958" s="115" t="s">
        <v>37439</v>
      </c>
      <c r="G3958" s="115" t="s">
        <v>37440</v>
      </c>
      <c r="H3958" s="115" t="s">
        <v>37441</v>
      </c>
      <c r="I3958" s="115" t="s">
        <v>58</v>
      </c>
      <c r="J3958" s="115">
        <v>39.229999999999997</v>
      </c>
    </row>
    <row r="3959" spans="1:10" hidden="1">
      <c r="A3959" s="115" t="s">
        <v>4268</v>
      </c>
      <c r="B3959" s="115"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15" t="s">
        <v>37442</v>
      </c>
      <c r="D3959" s="115" t="s">
        <v>37443</v>
      </c>
      <c r="E3959" s="115" t="s">
        <v>37438</v>
      </c>
      <c r="F3959" s="115" t="s">
        <v>37439</v>
      </c>
      <c r="G3959" s="115" t="s">
        <v>37440</v>
      </c>
      <c r="H3959" s="115" t="s">
        <v>37441</v>
      </c>
      <c r="I3959" s="115" t="s">
        <v>58</v>
      </c>
      <c r="J3959" s="115">
        <v>34.07</v>
      </c>
    </row>
    <row r="3960" spans="1:10" hidden="1">
      <c r="A3960" s="115" t="s">
        <v>4269</v>
      </c>
      <c r="B3960" s="115"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15" t="s">
        <v>37442</v>
      </c>
      <c r="D3960" s="115" t="s">
        <v>37444</v>
      </c>
      <c r="E3960" s="115" t="s">
        <v>37438</v>
      </c>
      <c r="F3960" s="115" t="s">
        <v>37439</v>
      </c>
      <c r="G3960" s="115" t="s">
        <v>37440</v>
      </c>
      <c r="H3960" s="115" t="s">
        <v>37445</v>
      </c>
      <c r="I3960" s="115" t="s">
        <v>58</v>
      </c>
      <c r="J3960" s="115">
        <v>54.59</v>
      </c>
    </row>
    <row r="3961" spans="1:10" hidden="1">
      <c r="A3961" s="115" t="s">
        <v>4270</v>
      </c>
      <c r="B3961" s="115"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15" t="s">
        <v>37442</v>
      </c>
      <c r="D3961" s="115" t="s">
        <v>37444</v>
      </c>
      <c r="E3961" s="115" t="s">
        <v>37438</v>
      </c>
      <c r="F3961" s="115" t="s">
        <v>37439</v>
      </c>
      <c r="G3961" s="115" t="s">
        <v>37440</v>
      </c>
      <c r="H3961" s="115" t="s">
        <v>37445</v>
      </c>
      <c r="I3961" s="115" t="s">
        <v>58</v>
      </c>
      <c r="J3961" s="115">
        <v>47.75</v>
      </c>
    </row>
    <row r="3962" spans="1:10" hidden="1">
      <c r="A3962" s="115" t="s">
        <v>4271</v>
      </c>
      <c r="B3962" s="115"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15" t="s">
        <v>37442</v>
      </c>
      <c r="D3962" s="115" t="s">
        <v>37446</v>
      </c>
      <c r="E3962" s="115" t="s">
        <v>37438</v>
      </c>
      <c r="F3962" s="115" t="s">
        <v>37439</v>
      </c>
      <c r="G3962" s="115" t="s">
        <v>37440</v>
      </c>
      <c r="H3962" s="115" t="s">
        <v>37441</v>
      </c>
      <c r="I3962" s="115" t="s">
        <v>58</v>
      </c>
      <c r="J3962" s="115">
        <v>69.66</v>
      </c>
    </row>
    <row r="3963" spans="1:10" hidden="1">
      <c r="A3963" s="115" t="s">
        <v>4272</v>
      </c>
      <c r="B3963" s="115"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15" t="s">
        <v>37442</v>
      </c>
      <c r="D3963" s="115" t="s">
        <v>37446</v>
      </c>
      <c r="E3963" s="115" t="s">
        <v>37438</v>
      </c>
      <c r="F3963" s="115" t="s">
        <v>37439</v>
      </c>
      <c r="G3963" s="115" t="s">
        <v>37440</v>
      </c>
      <c r="H3963" s="115" t="s">
        <v>37441</v>
      </c>
      <c r="I3963" s="115" t="s">
        <v>58</v>
      </c>
      <c r="J3963" s="115">
        <v>61.07</v>
      </c>
    </row>
    <row r="3964" spans="1:10" hidden="1">
      <c r="A3964" s="115" t="s">
        <v>4273</v>
      </c>
      <c r="B3964" s="115"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15" t="s">
        <v>37442</v>
      </c>
      <c r="D3964" s="115" t="s">
        <v>37447</v>
      </c>
      <c r="E3964" s="115" t="s">
        <v>37438</v>
      </c>
      <c r="F3964" s="115" t="s">
        <v>37439</v>
      </c>
      <c r="G3964" s="115" t="s">
        <v>37440</v>
      </c>
      <c r="H3964" s="115" t="s">
        <v>37441</v>
      </c>
      <c r="I3964" s="115" t="s">
        <v>58</v>
      </c>
      <c r="J3964" s="115">
        <v>82.02</v>
      </c>
    </row>
    <row r="3965" spans="1:10" hidden="1">
      <c r="A3965" s="115" t="s">
        <v>4274</v>
      </c>
      <c r="B3965" s="115"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15" t="s">
        <v>37442</v>
      </c>
      <c r="D3965" s="115" t="s">
        <v>37447</v>
      </c>
      <c r="E3965" s="115" t="s">
        <v>37438</v>
      </c>
      <c r="F3965" s="115" t="s">
        <v>37439</v>
      </c>
      <c r="G3965" s="115" t="s">
        <v>37440</v>
      </c>
      <c r="H3965" s="115" t="s">
        <v>37441</v>
      </c>
      <c r="I3965" s="115" t="s">
        <v>58</v>
      </c>
      <c r="J3965" s="115">
        <v>71.94</v>
      </c>
    </row>
    <row r="3966" spans="1:10" hidden="1">
      <c r="A3966" s="115" t="s">
        <v>4275</v>
      </c>
      <c r="B3966" s="115"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15" t="s">
        <v>37448</v>
      </c>
      <c r="D3966" s="115" t="s">
        <v>37449</v>
      </c>
      <c r="E3966" s="115" t="s">
        <v>37450</v>
      </c>
      <c r="F3966" s="115" t="s">
        <v>37451</v>
      </c>
      <c r="G3966" s="115" t="s">
        <v>37452</v>
      </c>
      <c r="H3966" s="115" t="s">
        <v>37453</v>
      </c>
      <c r="I3966" s="115" t="s">
        <v>58</v>
      </c>
      <c r="J3966" s="115">
        <v>39.159999999999997</v>
      </c>
    </row>
    <row r="3967" spans="1:10" hidden="1">
      <c r="A3967" s="115" t="s">
        <v>4276</v>
      </c>
      <c r="B3967" s="115"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15" t="s">
        <v>37448</v>
      </c>
      <c r="D3967" s="115" t="s">
        <v>37449</v>
      </c>
      <c r="E3967" s="115" t="s">
        <v>37450</v>
      </c>
      <c r="F3967" s="115" t="s">
        <v>37451</v>
      </c>
      <c r="G3967" s="115" t="s">
        <v>37452</v>
      </c>
      <c r="H3967" s="115" t="s">
        <v>37453</v>
      </c>
      <c r="I3967" s="115" t="s">
        <v>58</v>
      </c>
      <c r="J3967" s="115">
        <v>34.26</v>
      </c>
    </row>
    <row r="3968" spans="1:10" hidden="1">
      <c r="A3968" s="115" t="s">
        <v>4277</v>
      </c>
      <c r="B3968" s="115"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15" t="s">
        <v>37454</v>
      </c>
      <c r="D3968" s="115" t="s">
        <v>37455</v>
      </c>
      <c r="E3968" s="115" t="s">
        <v>37450</v>
      </c>
      <c r="F3968" s="115" t="s">
        <v>37451</v>
      </c>
      <c r="G3968" s="115" t="s">
        <v>37452</v>
      </c>
      <c r="H3968" s="115" t="s">
        <v>37453</v>
      </c>
      <c r="I3968" s="115" t="s">
        <v>58</v>
      </c>
      <c r="J3968" s="115">
        <v>58.1</v>
      </c>
    </row>
    <row r="3969" spans="1:10" hidden="1">
      <c r="A3969" s="115" t="s">
        <v>4278</v>
      </c>
      <c r="B3969" s="115"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15" t="s">
        <v>37454</v>
      </c>
      <c r="D3969" s="115" t="s">
        <v>37455</v>
      </c>
      <c r="E3969" s="115" t="s">
        <v>37450</v>
      </c>
      <c r="F3969" s="115" t="s">
        <v>37451</v>
      </c>
      <c r="G3969" s="115" t="s">
        <v>37452</v>
      </c>
      <c r="H3969" s="115" t="s">
        <v>37453</v>
      </c>
      <c r="I3969" s="115" t="s">
        <v>58</v>
      </c>
      <c r="J3969" s="115">
        <v>50.83</v>
      </c>
    </row>
    <row r="3970" spans="1:10" hidden="1">
      <c r="A3970" s="115" t="s">
        <v>4279</v>
      </c>
      <c r="B3970" s="115"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15" t="s">
        <v>37454</v>
      </c>
      <c r="D3970" s="115" t="s">
        <v>37456</v>
      </c>
      <c r="E3970" s="115" t="s">
        <v>37450</v>
      </c>
      <c r="F3970" s="115" t="s">
        <v>37451</v>
      </c>
      <c r="G3970" s="115" t="s">
        <v>37452</v>
      </c>
      <c r="H3970" s="115" t="s">
        <v>37453</v>
      </c>
      <c r="I3970" s="115" t="s">
        <v>58</v>
      </c>
      <c r="J3970" s="115">
        <v>72.06</v>
      </c>
    </row>
    <row r="3971" spans="1:10" hidden="1">
      <c r="A3971" s="115" t="s">
        <v>4280</v>
      </c>
      <c r="B3971" s="115"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15" t="s">
        <v>37454</v>
      </c>
      <c r="D3971" s="115" t="s">
        <v>37456</v>
      </c>
      <c r="E3971" s="115" t="s">
        <v>37450</v>
      </c>
      <c r="F3971" s="115" t="s">
        <v>37451</v>
      </c>
      <c r="G3971" s="115" t="s">
        <v>37452</v>
      </c>
      <c r="H3971" s="115" t="s">
        <v>37453</v>
      </c>
      <c r="I3971" s="115" t="s">
        <v>58</v>
      </c>
      <c r="J3971" s="115">
        <v>63.18</v>
      </c>
    </row>
    <row r="3972" spans="1:10" hidden="1">
      <c r="A3972" s="115" t="s">
        <v>4281</v>
      </c>
      <c r="B3972" s="115"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15" t="s">
        <v>37454</v>
      </c>
      <c r="D3972" s="115" t="s">
        <v>37457</v>
      </c>
      <c r="E3972" s="115" t="s">
        <v>37450</v>
      </c>
      <c r="F3972" s="115" t="s">
        <v>37451</v>
      </c>
      <c r="G3972" s="115" t="s">
        <v>37452</v>
      </c>
      <c r="H3972" s="115" t="s">
        <v>37453</v>
      </c>
      <c r="I3972" s="115" t="s">
        <v>58</v>
      </c>
      <c r="J3972" s="115">
        <v>89.89</v>
      </c>
    </row>
    <row r="3973" spans="1:10" hidden="1">
      <c r="A3973" s="115" t="s">
        <v>4282</v>
      </c>
      <c r="B3973" s="115" t="str">
        <f t="shared" ref="B3973:B4036" si="62">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15" t="s">
        <v>37454</v>
      </c>
      <c r="D3973" s="115" t="s">
        <v>37457</v>
      </c>
      <c r="E3973" s="115" t="s">
        <v>37450</v>
      </c>
      <c r="F3973" s="115" t="s">
        <v>37451</v>
      </c>
      <c r="G3973" s="115" t="s">
        <v>37452</v>
      </c>
      <c r="H3973" s="115" t="s">
        <v>37453</v>
      </c>
      <c r="I3973" s="115" t="s">
        <v>58</v>
      </c>
      <c r="J3973" s="115">
        <v>78.78</v>
      </c>
    </row>
    <row r="3974" spans="1:10" hidden="1">
      <c r="A3974" s="115" t="s">
        <v>4283</v>
      </c>
      <c r="B3974" s="115"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15" t="s">
        <v>37454</v>
      </c>
      <c r="D3974" s="115" t="s">
        <v>37458</v>
      </c>
      <c r="E3974" s="115" t="s">
        <v>37450</v>
      </c>
      <c r="F3974" s="115" t="s">
        <v>37451</v>
      </c>
      <c r="G3974" s="115" t="s">
        <v>37452</v>
      </c>
      <c r="H3974" s="115" t="s">
        <v>37453</v>
      </c>
      <c r="I3974" s="115" t="s">
        <v>58</v>
      </c>
      <c r="J3974" s="115">
        <v>104.52</v>
      </c>
    </row>
    <row r="3975" spans="1:10" hidden="1">
      <c r="A3975" s="115" t="s">
        <v>4284</v>
      </c>
      <c r="B3975" s="115"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15" t="s">
        <v>37454</v>
      </c>
      <c r="D3975" s="115" t="s">
        <v>37458</v>
      </c>
      <c r="E3975" s="115" t="s">
        <v>37450</v>
      </c>
      <c r="F3975" s="115" t="s">
        <v>37451</v>
      </c>
      <c r="G3975" s="115" t="s">
        <v>37452</v>
      </c>
      <c r="H3975" s="115" t="s">
        <v>37453</v>
      </c>
      <c r="I3975" s="115" t="s">
        <v>58</v>
      </c>
      <c r="J3975" s="115">
        <v>91.72</v>
      </c>
    </row>
    <row r="3976" spans="1:10" hidden="1">
      <c r="A3976" s="115" t="s">
        <v>4285</v>
      </c>
      <c r="B3976" s="115"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15" t="s">
        <v>37454</v>
      </c>
      <c r="D3976" s="115" t="s">
        <v>37459</v>
      </c>
      <c r="E3976" s="115" t="s">
        <v>37450</v>
      </c>
      <c r="F3976" s="115" t="s">
        <v>37451</v>
      </c>
      <c r="G3976" s="115" t="s">
        <v>37452</v>
      </c>
      <c r="H3976" s="115" t="s">
        <v>37453</v>
      </c>
      <c r="I3976" s="115" t="s">
        <v>58</v>
      </c>
      <c r="J3976" s="115">
        <v>128.94</v>
      </c>
    </row>
    <row r="3977" spans="1:10" hidden="1">
      <c r="A3977" s="115" t="s">
        <v>4286</v>
      </c>
      <c r="B3977" s="115"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15" t="s">
        <v>37454</v>
      </c>
      <c r="D3977" s="115" t="s">
        <v>37459</v>
      </c>
      <c r="E3977" s="115" t="s">
        <v>37450</v>
      </c>
      <c r="F3977" s="115" t="s">
        <v>37451</v>
      </c>
      <c r="G3977" s="115" t="s">
        <v>37452</v>
      </c>
      <c r="H3977" s="115" t="s">
        <v>37453</v>
      </c>
      <c r="I3977" s="115" t="s">
        <v>58</v>
      </c>
      <c r="J3977" s="115">
        <v>113.17</v>
      </c>
    </row>
    <row r="3978" spans="1:10" hidden="1">
      <c r="A3978" s="115" t="s">
        <v>4287</v>
      </c>
      <c r="B3978" s="115"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15" t="s">
        <v>37454</v>
      </c>
      <c r="D3978" s="115" t="s">
        <v>37460</v>
      </c>
      <c r="E3978" s="115" t="s">
        <v>37450</v>
      </c>
      <c r="F3978" s="115" t="s">
        <v>37451</v>
      </c>
      <c r="G3978" s="115" t="s">
        <v>37452</v>
      </c>
      <c r="H3978" s="115" t="s">
        <v>37453</v>
      </c>
      <c r="I3978" s="115" t="s">
        <v>58</v>
      </c>
      <c r="J3978" s="115">
        <v>149.18</v>
      </c>
    </row>
    <row r="3979" spans="1:10" hidden="1">
      <c r="A3979" s="115" t="s">
        <v>4288</v>
      </c>
      <c r="B3979" s="115"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15" t="s">
        <v>37454</v>
      </c>
      <c r="D3979" s="115" t="s">
        <v>37460</v>
      </c>
      <c r="E3979" s="115" t="s">
        <v>37450</v>
      </c>
      <c r="F3979" s="115" t="s">
        <v>37451</v>
      </c>
      <c r="G3979" s="115" t="s">
        <v>37452</v>
      </c>
      <c r="H3979" s="115" t="s">
        <v>37453</v>
      </c>
      <c r="I3979" s="115" t="s">
        <v>58</v>
      </c>
      <c r="J3979" s="115">
        <v>131.03</v>
      </c>
    </row>
    <row r="3980" spans="1:10" hidden="1">
      <c r="A3980" s="115" t="s">
        <v>4289</v>
      </c>
      <c r="B3980" s="115"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15" t="s">
        <v>37454</v>
      </c>
      <c r="D3980" s="115" t="s">
        <v>37461</v>
      </c>
      <c r="E3980" s="115" t="s">
        <v>37462</v>
      </c>
      <c r="F3980" s="115" t="s">
        <v>37463</v>
      </c>
      <c r="G3980" s="115" t="s">
        <v>37464</v>
      </c>
      <c r="H3980" s="115" t="s">
        <v>37465</v>
      </c>
      <c r="I3980" s="115" t="s">
        <v>58</v>
      </c>
      <c r="J3980" s="115">
        <v>247.11</v>
      </c>
    </row>
    <row r="3981" spans="1:10" hidden="1">
      <c r="A3981" s="115" t="s">
        <v>4290</v>
      </c>
      <c r="B3981" s="115"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15" t="s">
        <v>37454</v>
      </c>
      <c r="D3981" s="115" t="s">
        <v>37461</v>
      </c>
      <c r="E3981" s="115" t="s">
        <v>37462</v>
      </c>
      <c r="F3981" s="115" t="s">
        <v>37463</v>
      </c>
      <c r="G3981" s="115" t="s">
        <v>37464</v>
      </c>
      <c r="H3981" s="115" t="s">
        <v>37465</v>
      </c>
      <c r="I3981" s="115" t="s">
        <v>58</v>
      </c>
      <c r="J3981" s="115">
        <v>226.37</v>
      </c>
    </row>
    <row r="3982" spans="1:10" hidden="1">
      <c r="A3982" s="115" t="s">
        <v>4291</v>
      </c>
      <c r="B3982" s="115"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15" t="s">
        <v>37454</v>
      </c>
      <c r="D3982" s="115" t="s">
        <v>37466</v>
      </c>
      <c r="E3982" s="115" t="s">
        <v>37462</v>
      </c>
      <c r="F3982" s="115" t="s">
        <v>37463</v>
      </c>
      <c r="G3982" s="115" t="s">
        <v>37464</v>
      </c>
      <c r="H3982" s="115" t="s">
        <v>37465</v>
      </c>
      <c r="I3982" s="115" t="s">
        <v>58</v>
      </c>
      <c r="J3982" s="115">
        <v>274.52999999999997</v>
      </c>
    </row>
    <row r="3983" spans="1:10" hidden="1">
      <c r="A3983" s="115" t="s">
        <v>4292</v>
      </c>
      <c r="B3983" s="115"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15" t="s">
        <v>37454</v>
      </c>
      <c r="D3983" s="115" t="s">
        <v>37466</v>
      </c>
      <c r="E3983" s="115" t="s">
        <v>37462</v>
      </c>
      <c r="F3983" s="115" t="s">
        <v>37463</v>
      </c>
      <c r="G3983" s="115" t="s">
        <v>37464</v>
      </c>
      <c r="H3983" s="115" t="s">
        <v>37465</v>
      </c>
      <c r="I3983" s="115" t="s">
        <v>58</v>
      </c>
      <c r="J3983" s="115">
        <v>251.88</v>
      </c>
    </row>
    <row r="3984" spans="1:10" hidden="1">
      <c r="A3984" s="115" t="s">
        <v>4293</v>
      </c>
      <c r="B3984" s="115"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15" t="s">
        <v>37454</v>
      </c>
      <c r="D3984" s="115" t="s">
        <v>37467</v>
      </c>
      <c r="E3984" s="115" t="s">
        <v>37462</v>
      </c>
      <c r="F3984" s="115" t="s">
        <v>37463</v>
      </c>
      <c r="G3984" s="115" t="s">
        <v>37464</v>
      </c>
      <c r="H3984" s="115" t="s">
        <v>37465</v>
      </c>
      <c r="I3984" s="115" t="s">
        <v>58</v>
      </c>
      <c r="J3984" s="115">
        <v>309.33</v>
      </c>
    </row>
    <row r="3985" spans="1:10" hidden="1">
      <c r="A3985" s="115" t="s">
        <v>4294</v>
      </c>
      <c r="B3985" s="115"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15" t="s">
        <v>37454</v>
      </c>
      <c r="D3985" s="115" t="s">
        <v>37467</v>
      </c>
      <c r="E3985" s="115" t="s">
        <v>37462</v>
      </c>
      <c r="F3985" s="115" t="s">
        <v>37463</v>
      </c>
      <c r="G3985" s="115" t="s">
        <v>37464</v>
      </c>
      <c r="H3985" s="115" t="s">
        <v>37465</v>
      </c>
      <c r="I3985" s="115" t="s">
        <v>58</v>
      </c>
      <c r="J3985" s="115">
        <v>283.8</v>
      </c>
    </row>
    <row r="3986" spans="1:10" hidden="1">
      <c r="A3986" s="115" t="s">
        <v>4295</v>
      </c>
      <c r="B3986" s="115"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15" t="s">
        <v>37454</v>
      </c>
      <c r="D3986" s="115" t="s">
        <v>37468</v>
      </c>
      <c r="E3986" s="115" t="s">
        <v>37462</v>
      </c>
      <c r="F3986" s="115" t="s">
        <v>37463</v>
      </c>
      <c r="G3986" s="115" t="s">
        <v>37464</v>
      </c>
      <c r="H3986" s="115" t="s">
        <v>37465</v>
      </c>
      <c r="I3986" s="115" t="s">
        <v>58</v>
      </c>
      <c r="J3986" s="115">
        <v>373.2</v>
      </c>
    </row>
    <row r="3987" spans="1:10" hidden="1">
      <c r="A3987" s="115" t="s">
        <v>4296</v>
      </c>
      <c r="B3987" s="115"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15" t="s">
        <v>37454</v>
      </c>
      <c r="D3987" s="115" t="s">
        <v>37468</v>
      </c>
      <c r="E3987" s="115" t="s">
        <v>37462</v>
      </c>
      <c r="F3987" s="115" t="s">
        <v>37463</v>
      </c>
      <c r="G3987" s="115" t="s">
        <v>37464</v>
      </c>
      <c r="H3987" s="115" t="s">
        <v>37465</v>
      </c>
      <c r="I3987" s="115" t="s">
        <v>58</v>
      </c>
      <c r="J3987" s="115">
        <v>341.19</v>
      </c>
    </row>
    <row r="3988" spans="1:10" hidden="1">
      <c r="A3988" s="115" t="s">
        <v>4297</v>
      </c>
      <c r="B3988" s="115"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15" t="s">
        <v>37454</v>
      </c>
      <c r="D3988" s="115" t="s">
        <v>37469</v>
      </c>
      <c r="E3988" s="115" t="s">
        <v>37462</v>
      </c>
      <c r="F3988" s="115" t="s">
        <v>37463</v>
      </c>
      <c r="G3988" s="115" t="s">
        <v>37464</v>
      </c>
      <c r="H3988" s="115" t="s">
        <v>37465</v>
      </c>
      <c r="I3988" s="115" t="s">
        <v>58</v>
      </c>
      <c r="J3988" s="115">
        <v>441.05</v>
      </c>
    </row>
    <row r="3989" spans="1:10" hidden="1">
      <c r="A3989" s="115" t="s">
        <v>4298</v>
      </c>
      <c r="B3989" s="115"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15" t="s">
        <v>37454</v>
      </c>
      <c r="D3989" s="115" t="s">
        <v>37469</v>
      </c>
      <c r="E3989" s="115" t="s">
        <v>37462</v>
      </c>
      <c r="F3989" s="115" t="s">
        <v>37463</v>
      </c>
      <c r="G3989" s="115" t="s">
        <v>37464</v>
      </c>
      <c r="H3989" s="115" t="s">
        <v>37465</v>
      </c>
      <c r="I3989" s="115" t="s">
        <v>58</v>
      </c>
      <c r="J3989" s="115">
        <v>402.29</v>
      </c>
    </row>
    <row r="3990" spans="1:10" hidden="1">
      <c r="A3990" s="115" t="s">
        <v>4299</v>
      </c>
      <c r="B3990" s="115"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15" t="s">
        <v>37454</v>
      </c>
      <c r="D3990" s="115" t="s">
        <v>37470</v>
      </c>
      <c r="E3990" s="115" t="s">
        <v>37462</v>
      </c>
      <c r="F3990" s="115" t="s">
        <v>37463</v>
      </c>
      <c r="G3990" s="115" t="s">
        <v>37464</v>
      </c>
      <c r="H3990" s="115" t="s">
        <v>37465</v>
      </c>
      <c r="I3990" s="115" t="s">
        <v>58</v>
      </c>
      <c r="J3990" s="115">
        <v>490.57</v>
      </c>
    </row>
    <row r="3991" spans="1:10" hidden="1">
      <c r="A3991" s="115" t="s">
        <v>4300</v>
      </c>
      <c r="B3991" s="115"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15" t="s">
        <v>37454</v>
      </c>
      <c r="D3991" s="115" t="s">
        <v>37470</v>
      </c>
      <c r="E3991" s="115" t="s">
        <v>37462</v>
      </c>
      <c r="F3991" s="115" t="s">
        <v>37463</v>
      </c>
      <c r="G3991" s="115" t="s">
        <v>37464</v>
      </c>
      <c r="H3991" s="115" t="s">
        <v>37465</v>
      </c>
      <c r="I3991" s="115" t="s">
        <v>58</v>
      </c>
      <c r="J3991" s="115">
        <v>446.83</v>
      </c>
    </row>
    <row r="3992" spans="1:10" hidden="1">
      <c r="A3992" s="115" t="s">
        <v>4301</v>
      </c>
      <c r="B3992" s="115"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15" t="s">
        <v>37471</v>
      </c>
      <c r="D3992" s="115" t="s">
        <v>37472</v>
      </c>
      <c r="E3992" s="115" t="s">
        <v>37473</v>
      </c>
      <c r="F3992" s="115" t="s">
        <v>37450</v>
      </c>
      <c r="G3992" s="115" t="s">
        <v>37474</v>
      </c>
      <c r="H3992" s="115" t="s">
        <v>37475</v>
      </c>
      <c r="I3992" s="115" t="s">
        <v>58</v>
      </c>
      <c r="J3992" s="115">
        <v>27.39</v>
      </c>
    </row>
    <row r="3993" spans="1:10" hidden="1">
      <c r="A3993" s="115" t="s">
        <v>4302</v>
      </c>
      <c r="B3993" s="115"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15" t="s">
        <v>37471</v>
      </c>
      <c r="D3993" s="115" t="s">
        <v>37472</v>
      </c>
      <c r="E3993" s="115" t="s">
        <v>37473</v>
      </c>
      <c r="F3993" s="115" t="s">
        <v>37450</v>
      </c>
      <c r="G3993" s="115" t="s">
        <v>37474</v>
      </c>
      <c r="H3993" s="115" t="s">
        <v>37475</v>
      </c>
      <c r="I3993" s="115" t="s">
        <v>58</v>
      </c>
      <c r="J3993" s="115">
        <v>24.12</v>
      </c>
    </row>
    <row r="3994" spans="1:10" hidden="1">
      <c r="A3994" s="115" t="s">
        <v>4303</v>
      </c>
      <c r="B3994" s="115"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15" t="s">
        <v>37471</v>
      </c>
      <c r="D3994" s="115" t="s">
        <v>37472</v>
      </c>
      <c r="E3994" s="115" t="s">
        <v>37476</v>
      </c>
      <c r="F3994" s="115" t="s">
        <v>37477</v>
      </c>
      <c r="G3994" s="115" t="s">
        <v>37478</v>
      </c>
      <c r="H3994" s="115" t="s">
        <v>37479</v>
      </c>
      <c r="I3994" s="115" t="s">
        <v>58</v>
      </c>
      <c r="J3994" s="115">
        <v>37.130000000000003</v>
      </c>
    </row>
    <row r="3995" spans="1:10" hidden="1">
      <c r="A3995" s="115" t="s">
        <v>4304</v>
      </c>
      <c r="B3995" s="115"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15" t="s">
        <v>37471</v>
      </c>
      <c r="D3995" s="115" t="s">
        <v>37472</v>
      </c>
      <c r="E3995" s="115" t="s">
        <v>37476</v>
      </c>
      <c r="F3995" s="115" t="s">
        <v>37477</v>
      </c>
      <c r="G3995" s="115" t="s">
        <v>37478</v>
      </c>
      <c r="H3995" s="115" t="s">
        <v>37479</v>
      </c>
      <c r="I3995" s="115" t="s">
        <v>58</v>
      </c>
      <c r="J3995" s="115">
        <v>32.549999999999997</v>
      </c>
    </row>
    <row r="3996" spans="1:10" hidden="1">
      <c r="A3996" s="115" t="s">
        <v>4305</v>
      </c>
      <c r="B3996" s="115"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15" t="s">
        <v>37471</v>
      </c>
      <c r="D3996" s="115" t="s">
        <v>37472</v>
      </c>
      <c r="E3996" s="115" t="s">
        <v>37480</v>
      </c>
      <c r="F3996" s="115" t="s">
        <v>37477</v>
      </c>
      <c r="G3996" s="115" t="s">
        <v>37478</v>
      </c>
      <c r="H3996" s="115" t="s">
        <v>37479</v>
      </c>
      <c r="I3996" s="115" t="s">
        <v>58</v>
      </c>
      <c r="J3996" s="115">
        <v>51.72</v>
      </c>
    </row>
    <row r="3997" spans="1:10" hidden="1">
      <c r="A3997" s="115" t="s">
        <v>4306</v>
      </c>
      <c r="B3997" s="115"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15" t="s">
        <v>37471</v>
      </c>
      <c r="D3997" s="115" t="s">
        <v>37472</v>
      </c>
      <c r="E3997" s="115" t="s">
        <v>37480</v>
      </c>
      <c r="F3997" s="115" t="s">
        <v>37477</v>
      </c>
      <c r="G3997" s="115" t="s">
        <v>37478</v>
      </c>
      <c r="H3997" s="115" t="s">
        <v>37479</v>
      </c>
      <c r="I3997" s="115" t="s">
        <v>58</v>
      </c>
      <c r="J3997" s="115">
        <v>45.44</v>
      </c>
    </row>
    <row r="3998" spans="1:10" hidden="1">
      <c r="A3998" s="115" t="s">
        <v>4307</v>
      </c>
      <c r="B3998" s="115"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15" t="s">
        <v>37471</v>
      </c>
      <c r="D3998" s="115" t="s">
        <v>37472</v>
      </c>
      <c r="E3998" s="115" t="s">
        <v>37481</v>
      </c>
      <c r="F3998" s="115" t="s">
        <v>37477</v>
      </c>
      <c r="G3998" s="115" t="s">
        <v>37478</v>
      </c>
      <c r="H3998" s="115" t="s">
        <v>37479</v>
      </c>
      <c r="I3998" s="115" t="s">
        <v>58</v>
      </c>
      <c r="J3998" s="115">
        <v>61.95</v>
      </c>
    </row>
    <row r="3999" spans="1:10" hidden="1">
      <c r="A3999" s="115" t="s">
        <v>4308</v>
      </c>
      <c r="B3999" s="115"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15" t="s">
        <v>37471</v>
      </c>
      <c r="D3999" s="115" t="s">
        <v>37472</v>
      </c>
      <c r="E3999" s="115" t="s">
        <v>37481</v>
      </c>
      <c r="F3999" s="115" t="s">
        <v>37477</v>
      </c>
      <c r="G3999" s="115" t="s">
        <v>37478</v>
      </c>
      <c r="H3999" s="115" t="s">
        <v>37479</v>
      </c>
      <c r="I3999" s="115" t="s">
        <v>58</v>
      </c>
      <c r="J3999" s="115">
        <v>54.42</v>
      </c>
    </row>
    <row r="4000" spans="1:10" hidden="1">
      <c r="A4000" s="115" t="s">
        <v>4309</v>
      </c>
      <c r="B4000" s="115"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15" t="s">
        <v>37471</v>
      </c>
      <c r="D4000" s="115" t="s">
        <v>37482</v>
      </c>
      <c r="E4000" s="115" t="s">
        <v>37483</v>
      </c>
      <c r="F4000" s="115" t="s">
        <v>37477</v>
      </c>
      <c r="G4000" s="115" t="s">
        <v>37478</v>
      </c>
      <c r="H4000" s="115" t="s">
        <v>37479</v>
      </c>
      <c r="I4000" s="115" t="s">
        <v>58</v>
      </c>
      <c r="J4000" s="115">
        <v>73.87</v>
      </c>
    </row>
    <row r="4001" spans="1:10" hidden="1">
      <c r="A4001" s="115" t="s">
        <v>4310</v>
      </c>
      <c r="B4001" s="115"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15" t="s">
        <v>37471</v>
      </c>
      <c r="D4001" s="115" t="s">
        <v>37482</v>
      </c>
      <c r="E4001" s="115" t="s">
        <v>37483</v>
      </c>
      <c r="F4001" s="115" t="s">
        <v>37477</v>
      </c>
      <c r="G4001" s="115" t="s">
        <v>37478</v>
      </c>
      <c r="H4001" s="115" t="s">
        <v>37479</v>
      </c>
      <c r="I4001" s="115" t="s">
        <v>58</v>
      </c>
      <c r="J4001" s="115">
        <v>64.92</v>
      </c>
    </row>
    <row r="4002" spans="1:10" hidden="1">
      <c r="A4002" s="115" t="s">
        <v>4311</v>
      </c>
      <c r="B4002" s="115"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15" t="s">
        <v>37471</v>
      </c>
      <c r="D4002" s="115" t="s">
        <v>37484</v>
      </c>
      <c r="E4002" s="115" t="s">
        <v>37485</v>
      </c>
      <c r="F4002" s="115" t="s">
        <v>37477</v>
      </c>
      <c r="G4002" s="115" t="s">
        <v>37478</v>
      </c>
      <c r="H4002" s="115" t="s">
        <v>37479</v>
      </c>
      <c r="I4002" s="115" t="s">
        <v>58</v>
      </c>
      <c r="J4002" s="115">
        <v>90.11</v>
      </c>
    </row>
    <row r="4003" spans="1:10" hidden="1">
      <c r="A4003" s="115" t="s">
        <v>4312</v>
      </c>
      <c r="B4003" s="115"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15" t="s">
        <v>37471</v>
      </c>
      <c r="D4003" s="115" t="s">
        <v>37484</v>
      </c>
      <c r="E4003" s="115" t="s">
        <v>37485</v>
      </c>
      <c r="F4003" s="115" t="s">
        <v>37477</v>
      </c>
      <c r="G4003" s="115" t="s">
        <v>37478</v>
      </c>
      <c r="H4003" s="115" t="s">
        <v>37479</v>
      </c>
      <c r="I4003" s="115" t="s">
        <v>58</v>
      </c>
      <c r="J4003" s="115">
        <v>79.209999999999994</v>
      </c>
    </row>
    <row r="4004" spans="1:10" hidden="1">
      <c r="A4004" s="115" t="s">
        <v>4313</v>
      </c>
      <c r="B4004" s="115"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15" t="s">
        <v>37471</v>
      </c>
      <c r="D4004" s="115" t="s">
        <v>37472</v>
      </c>
      <c r="E4004" s="115" t="s">
        <v>37486</v>
      </c>
      <c r="F4004" s="115" t="s">
        <v>37477</v>
      </c>
      <c r="G4004" s="115" t="s">
        <v>37478</v>
      </c>
      <c r="H4004" s="115" t="s">
        <v>37479</v>
      </c>
      <c r="I4004" s="115" t="s">
        <v>58</v>
      </c>
      <c r="J4004" s="115">
        <v>105.25</v>
      </c>
    </row>
    <row r="4005" spans="1:10" hidden="1">
      <c r="A4005" s="115" t="s">
        <v>4314</v>
      </c>
      <c r="B4005" s="115"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15" t="s">
        <v>37471</v>
      </c>
      <c r="D4005" s="115" t="s">
        <v>37472</v>
      </c>
      <c r="E4005" s="115" t="s">
        <v>37486</v>
      </c>
      <c r="F4005" s="115" t="s">
        <v>37477</v>
      </c>
      <c r="G4005" s="115" t="s">
        <v>37478</v>
      </c>
      <c r="H4005" s="115" t="s">
        <v>37479</v>
      </c>
      <c r="I4005" s="115" t="s">
        <v>58</v>
      </c>
      <c r="J4005" s="115">
        <v>92.56</v>
      </c>
    </row>
    <row r="4006" spans="1:10" hidden="1">
      <c r="A4006" s="115" t="s">
        <v>4315</v>
      </c>
      <c r="B4006" s="115"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15" t="s">
        <v>37471</v>
      </c>
      <c r="D4006" s="115" t="s">
        <v>37472</v>
      </c>
      <c r="E4006" s="115" t="s">
        <v>37487</v>
      </c>
      <c r="F4006" s="115" t="s">
        <v>37488</v>
      </c>
      <c r="G4006" s="115" t="s">
        <v>37489</v>
      </c>
      <c r="H4006" s="115" t="s">
        <v>37490</v>
      </c>
      <c r="I4006" s="115" t="s">
        <v>58</v>
      </c>
      <c r="J4006" s="115">
        <v>194.83</v>
      </c>
    </row>
    <row r="4007" spans="1:10" hidden="1">
      <c r="A4007" s="115" t="s">
        <v>4316</v>
      </c>
      <c r="B4007" s="115"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15" t="s">
        <v>37471</v>
      </c>
      <c r="D4007" s="115" t="s">
        <v>37472</v>
      </c>
      <c r="E4007" s="115" t="s">
        <v>37487</v>
      </c>
      <c r="F4007" s="115" t="s">
        <v>37488</v>
      </c>
      <c r="G4007" s="115" t="s">
        <v>37489</v>
      </c>
      <c r="H4007" s="115" t="s">
        <v>37490</v>
      </c>
      <c r="I4007" s="115" t="s">
        <v>58</v>
      </c>
      <c r="J4007" s="115">
        <v>180.68</v>
      </c>
    </row>
    <row r="4008" spans="1:10" hidden="1">
      <c r="A4008" s="115" t="s">
        <v>4317</v>
      </c>
      <c r="B4008" s="115"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15" t="s">
        <v>37471</v>
      </c>
      <c r="D4008" s="115" t="s">
        <v>37472</v>
      </c>
      <c r="E4008" s="115" t="s">
        <v>37491</v>
      </c>
      <c r="F4008" s="115" t="s">
        <v>37488</v>
      </c>
      <c r="G4008" s="115" t="s">
        <v>37489</v>
      </c>
      <c r="H4008" s="115" t="s">
        <v>37490</v>
      </c>
      <c r="I4008" s="115" t="s">
        <v>58</v>
      </c>
      <c r="J4008" s="115">
        <v>215.99</v>
      </c>
    </row>
    <row r="4009" spans="1:10" hidden="1">
      <c r="A4009" s="115" t="s">
        <v>4318</v>
      </c>
      <c r="B4009" s="115"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15" t="s">
        <v>37471</v>
      </c>
      <c r="D4009" s="115" t="s">
        <v>37472</v>
      </c>
      <c r="E4009" s="115" t="s">
        <v>37491</v>
      </c>
      <c r="F4009" s="115" t="s">
        <v>37488</v>
      </c>
      <c r="G4009" s="115" t="s">
        <v>37489</v>
      </c>
      <c r="H4009" s="115" t="s">
        <v>37490</v>
      </c>
      <c r="I4009" s="115" t="s">
        <v>58</v>
      </c>
      <c r="J4009" s="115">
        <v>200.71</v>
      </c>
    </row>
    <row r="4010" spans="1:10" hidden="1">
      <c r="A4010" s="115" t="s">
        <v>4319</v>
      </c>
      <c r="B4010" s="115"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15" t="s">
        <v>37471</v>
      </c>
      <c r="D4010" s="115" t="s">
        <v>37472</v>
      </c>
      <c r="E4010" s="115" t="s">
        <v>37492</v>
      </c>
      <c r="F4010" s="115" t="s">
        <v>37488</v>
      </c>
      <c r="G4010" s="115" t="s">
        <v>37489</v>
      </c>
      <c r="H4010" s="115" t="s">
        <v>37490</v>
      </c>
      <c r="I4010" s="115" t="s">
        <v>58</v>
      </c>
      <c r="J4010" s="115">
        <v>245.35</v>
      </c>
    </row>
    <row r="4011" spans="1:10" hidden="1">
      <c r="A4011" s="115" t="s">
        <v>4320</v>
      </c>
      <c r="B4011" s="115"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15" t="s">
        <v>37471</v>
      </c>
      <c r="D4011" s="115" t="s">
        <v>37472</v>
      </c>
      <c r="E4011" s="115" t="s">
        <v>37492</v>
      </c>
      <c r="F4011" s="115" t="s">
        <v>37488</v>
      </c>
      <c r="G4011" s="115" t="s">
        <v>37489</v>
      </c>
      <c r="H4011" s="115" t="s">
        <v>37490</v>
      </c>
      <c r="I4011" s="115" t="s">
        <v>58</v>
      </c>
      <c r="J4011" s="115">
        <v>227.85</v>
      </c>
    </row>
    <row r="4012" spans="1:10" hidden="1">
      <c r="A4012" s="115" t="s">
        <v>4321</v>
      </c>
      <c r="B4012" s="115"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15" t="s">
        <v>37471</v>
      </c>
      <c r="D4012" s="115" t="s">
        <v>37472</v>
      </c>
      <c r="E4012" s="115" t="s">
        <v>37493</v>
      </c>
      <c r="F4012" s="115" t="s">
        <v>37488</v>
      </c>
      <c r="G4012" s="115" t="s">
        <v>37489</v>
      </c>
      <c r="H4012" s="115" t="s">
        <v>37490</v>
      </c>
      <c r="I4012" s="115" t="s">
        <v>58</v>
      </c>
      <c r="J4012" s="115">
        <v>289.81</v>
      </c>
    </row>
    <row r="4013" spans="1:10" hidden="1">
      <c r="A4013" s="115" t="s">
        <v>4322</v>
      </c>
      <c r="B4013" s="115"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15" t="s">
        <v>37471</v>
      </c>
      <c r="D4013" s="115" t="s">
        <v>37472</v>
      </c>
      <c r="E4013" s="115" t="s">
        <v>37493</v>
      </c>
      <c r="F4013" s="115" t="s">
        <v>37488</v>
      </c>
      <c r="G4013" s="115" t="s">
        <v>37489</v>
      </c>
      <c r="H4013" s="115" t="s">
        <v>37490</v>
      </c>
      <c r="I4013" s="115" t="s">
        <v>58</v>
      </c>
      <c r="J4013" s="115">
        <v>268.07</v>
      </c>
    </row>
    <row r="4014" spans="1:10" hidden="1">
      <c r="A4014" s="115" t="s">
        <v>4323</v>
      </c>
      <c r="B4014" s="115"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15" t="s">
        <v>37494</v>
      </c>
      <c r="D4014" s="115" t="s">
        <v>37472</v>
      </c>
      <c r="E4014" s="115" t="s">
        <v>37495</v>
      </c>
      <c r="F4014" s="115" t="s">
        <v>37488</v>
      </c>
      <c r="G4014" s="115" t="s">
        <v>37489</v>
      </c>
      <c r="H4014" s="115" t="s">
        <v>37490</v>
      </c>
      <c r="I4014" s="115" t="s">
        <v>58</v>
      </c>
      <c r="J4014" s="115">
        <v>337.79</v>
      </c>
    </row>
    <row r="4015" spans="1:10" hidden="1">
      <c r="A4015" s="115" t="s">
        <v>4324</v>
      </c>
      <c r="B4015" s="115"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15" t="s">
        <v>37494</v>
      </c>
      <c r="D4015" s="115" t="s">
        <v>37472</v>
      </c>
      <c r="E4015" s="115" t="s">
        <v>37495</v>
      </c>
      <c r="F4015" s="115" t="s">
        <v>37488</v>
      </c>
      <c r="G4015" s="115" t="s">
        <v>37489</v>
      </c>
      <c r="H4015" s="115" t="s">
        <v>37490</v>
      </c>
      <c r="I4015" s="115" t="s">
        <v>58</v>
      </c>
      <c r="J4015" s="115">
        <v>312.36</v>
      </c>
    </row>
    <row r="4016" spans="1:10" hidden="1">
      <c r="A4016" s="115" t="s">
        <v>4325</v>
      </c>
      <c r="B4016" s="115"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15" t="s">
        <v>37471</v>
      </c>
      <c r="D4016" s="115" t="s">
        <v>37472</v>
      </c>
      <c r="E4016" s="115" t="s">
        <v>37496</v>
      </c>
      <c r="F4016" s="115" t="s">
        <v>37488</v>
      </c>
      <c r="G4016" s="115" t="s">
        <v>37489</v>
      </c>
      <c r="H4016" s="115" t="s">
        <v>37490</v>
      </c>
      <c r="I4016" s="115" t="s">
        <v>58</v>
      </c>
      <c r="J4016" s="115">
        <v>385.77</v>
      </c>
    </row>
    <row r="4017" spans="1:10" hidden="1">
      <c r="A4017" s="115" t="s">
        <v>4326</v>
      </c>
      <c r="B4017" s="115"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15" t="s">
        <v>37471</v>
      </c>
      <c r="D4017" s="115" t="s">
        <v>37472</v>
      </c>
      <c r="E4017" s="115" t="s">
        <v>37496</v>
      </c>
      <c r="F4017" s="115" t="s">
        <v>37488</v>
      </c>
      <c r="G4017" s="115" t="s">
        <v>37489</v>
      </c>
      <c r="H4017" s="115" t="s">
        <v>37490</v>
      </c>
      <c r="I4017" s="115" t="s">
        <v>58</v>
      </c>
      <c r="J4017" s="115">
        <v>356.65</v>
      </c>
    </row>
    <row r="4018" spans="1:10" hidden="1">
      <c r="A4018" s="115" t="s">
        <v>4327</v>
      </c>
      <c r="B4018" s="115"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15" t="s">
        <v>37497</v>
      </c>
      <c r="D4018" s="115" t="s">
        <v>37498</v>
      </c>
      <c r="E4018" s="115" t="s">
        <v>37499</v>
      </c>
      <c r="F4018" s="115" t="s">
        <v>37500</v>
      </c>
      <c r="G4018" s="115" t="s">
        <v>37501</v>
      </c>
      <c r="I4018" s="115" t="s">
        <v>58</v>
      </c>
      <c r="J4018" s="115">
        <v>4.43</v>
      </c>
    </row>
    <row r="4019" spans="1:10" hidden="1">
      <c r="A4019" s="115" t="s">
        <v>4328</v>
      </c>
      <c r="B4019" s="115"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15" t="s">
        <v>37497</v>
      </c>
      <c r="D4019" s="115" t="s">
        <v>37498</v>
      </c>
      <c r="E4019" s="115" t="s">
        <v>37499</v>
      </c>
      <c r="F4019" s="115" t="s">
        <v>37500</v>
      </c>
      <c r="G4019" s="115" t="s">
        <v>37501</v>
      </c>
      <c r="I4019" s="115" t="s">
        <v>58</v>
      </c>
      <c r="J4019" s="115">
        <v>3.83</v>
      </c>
    </row>
    <row r="4020" spans="1:10" hidden="1">
      <c r="A4020" s="115" t="s">
        <v>4329</v>
      </c>
      <c r="B4020" s="115"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15" t="s">
        <v>37497</v>
      </c>
      <c r="D4020" s="115" t="s">
        <v>37498</v>
      </c>
      <c r="E4020" s="115" t="s">
        <v>37502</v>
      </c>
      <c r="F4020" s="115" t="s">
        <v>37503</v>
      </c>
      <c r="G4020" s="115" t="s">
        <v>37501</v>
      </c>
      <c r="I4020" s="115" t="s">
        <v>58</v>
      </c>
      <c r="J4020" s="115">
        <v>5.13</v>
      </c>
    </row>
    <row r="4021" spans="1:10" hidden="1">
      <c r="A4021" s="115" t="s">
        <v>4330</v>
      </c>
      <c r="B4021" s="115"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15" t="s">
        <v>37497</v>
      </c>
      <c r="D4021" s="115" t="s">
        <v>37498</v>
      </c>
      <c r="E4021" s="115" t="s">
        <v>37502</v>
      </c>
      <c r="F4021" s="115" t="s">
        <v>37503</v>
      </c>
      <c r="G4021" s="115" t="s">
        <v>37501</v>
      </c>
      <c r="I4021" s="115" t="s">
        <v>58</v>
      </c>
      <c r="J4021" s="115">
        <v>4.45</v>
      </c>
    </row>
    <row r="4022" spans="1:10" hidden="1">
      <c r="A4022" s="115" t="s">
        <v>4331</v>
      </c>
      <c r="B4022" s="115"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15" t="s">
        <v>37504</v>
      </c>
      <c r="D4022" s="115" t="s">
        <v>37498</v>
      </c>
      <c r="E4022" s="115" t="s">
        <v>37505</v>
      </c>
      <c r="F4022" s="115" t="s">
        <v>37503</v>
      </c>
      <c r="G4022" s="115" t="s">
        <v>37501</v>
      </c>
      <c r="I4022" s="115" t="s">
        <v>58</v>
      </c>
      <c r="J4022" s="115">
        <v>5.92</v>
      </c>
    </row>
    <row r="4023" spans="1:10" hidden="1">
      <c r="A4023" s="115" t="s">
        <v>4332</v>
      </c>
      <c r="B4023" s="115"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15" t="s">
        <v>37504</v>
      </c>
      <c r="D4023" s="115" t="s">
        <v>37498</v>
      </c>
      <c r="E4023" s="115" t="s">
        <v>37505</v>
      </c>
      <c r="F4023" s="115" t="s">
        <v>37503</v>
      </c>
      <c r="G4023" s="115" t="s">
        <v>37501</v>
      </c>
      <c r="I4023" s="115" t="s">
        <v>58</v>
      </c>
      <c r="J4023" s="115">
        <v>5.13</v>
      </c>
    </row>
    <row r="4024" spans="1:10" hidden="1">
      <c r="A4024" s="115" t="s">
        <v>4333</v>
      </c>
      <c r="B4024" s="115"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15" t="s">
        <v>37504</v>
      </c>
      <c r="D4024" s="115" t="s">
        <v>37498</v>
      </c>
      <c r="E4024" s="115" t="s">
        <v>37506</v>
      </c>
      <c r="F4024" s="115" t="s">
        <v>37503</v>
      </c>
      <c r="G4024" s="115" t="s">
        <v>37501</v>
      </c>
      <c r="I4024" s="115" t="s">
        <v>58</v>
      </c>
      <c r="J4024" s="115">
        <v>6.79</v>
      </c>
    </row>
    <row r="4025" spans="1:10" hidden="1">
      <c r="A4025" s="115" t="s">
        <v>4334</v>
      </c>
      <c r="B4025" s="115"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15" t="s">
        <v>37504</v>
      </c>
      <c r="D4025" s="115" t="s">
        <v>37498</v>
      </c>
      <c r="E4025" s="115" t="s">
        <v>37506</v>
      </c>
      <c r="F4025" s="115" t="s">
        <v>37503</v>
      </c>
      <c r="G4025" s="115" t="s">
        <v>37501</v>
      </c>
      <c r="I4025" s="115" t="s">
        <v>58</v>
      </c>
      <c r="J4025" s="115">
        <v>5.89</v>
      </c>
    </row>
    <row r="4026" spans="1:10" hidden="1">
      <c r="A4026" s="115" t="s">
        <v>4335</v>
      </c>
      <c r="B4026" s="115"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15" t="s">
        <v>37504</v>
      </c>
      <c r="D4026" s="115" t="s">
        <v>37498</v>
      </c>
      <c r="E4026" s="115" t="s">
        <v>37507</v>
      </c>
      <c r="F4026" s="115" t="s">
        <v>37503</v>
      </c>
      <c r="G4026" s="115" t="s">
        <v>37501</v>
      </c>
      <c r="I4026" s="115" t="s">
        <v>58</v>
      </c>
      <c r="J4026" s="115">
        <v>7.74</v>
      </c>
    </row>
    <row r="4027" spans="1:10" hidden="1">
      <c r="A4027" s="115" t="s">
        <v>4336</v>
      </c>
      <c r="B4027" s="115"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15" t="s">
        <v>37504</v>
      </c>
      <c r="D4027" s="115" t="s">
        <v>37498</v>
      </c>
      <c r="E4027" s="115" t="s">
        <v>37507</v>
      </c>
      <c r="F4027" s="115" t="s">
        <v>37503</v>
      </c>
      <c r="G4027" s="115" t="s">
        <v>37501</v>
      </c>
      <c r="I4027" s="115" t="s">
        <v>58</v>
      </c>
      <c r="J4027" s="115">
        <v>6.71</v>
      </c>
    </row>
    <row r="4028" spans="1:10" hidden="1">
      <c r="A4028" s="115" t="s">
        <v>4337</v>
      </c>
      <c r="B4028" s="115"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15" t="s">
        <v>37504</v>
      </c>
      <c r="D4028" s="115" t="s">
        <v>37498</v>
      </c>
      <c r="E4028" s="115" t="s">
        <v>37508</v>
      </c>
      <c r="F4028" s="115" t="s">
        <v>37503</v>
      </c>
      <c r="G4028" s="115" t="s">
        <v>37501</v>
      </c>
      <c r="I4028" s="115" t="s">
        <v>58</v>
      </c>
      <c r="J4028" s="115">
        <v>8.77</v>
      </c>
    </row>
    <row r="4029" spans="1:10" hidden="1">
      <c r="A4029" s="115" t="s">
        <v>4338</v>
      </c>
      <c r="B4029" s="115"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15" t="s">
        <v>37504</v>
      </c>
      <c r="D4029" s="115" t="s">
        <v>37498</v>
      </c>
      <c r="E4029" s="115" t="s">
        <v>37508</v>
      </c>
      <c r="F4029" s="115" t="s">
        <v>37503</v>
      </c>
      <c r="G4029" s="115" t="s">
        <v>37501</v>
      </c>
      <c r="I4029" s="115" t="s">
        <v>58</v>
      </c>
      <c r="J4029" s="115">
        <v>7.6</v>
      </c>
    </row>
    <row r="4030" spans="1:10" hidden="1">
      <c r="A4030" s="115" t="s">
        <v>4339</v>
      </c>
      <c r="B4030" s="115"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15" t="s">
        <v>37509</v>
      </c>
      <c r="D4030" s="115" t="s">
        <v>37510</v>
      </c>
      <c r="E4030" s="115" t="s">
        <v>37511</v>
      </c>
      <c r="F4030" s="115" t="s">
        <v>37512</v>
      </c>
      <c r="G4030" s="115" t="s">
        <v>37513</v>
      </c>
      <c r="H4030" s="115" t="s">
        <v>37514</v>
      </c>
      <c r="I4030" s="115" t="s">
        <v>58</v>
      </c>
      <c r="J4030" s="115">
        <v>22.28</v>
      </c>
    </row>
    <row r="4031" spans="1:10" hidden="1">
      <c r="A4031" s="115" t="s">
        <v>4340</v>
      </c>
      <c r="B4031" s="115"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15" t="s">
        <v>37509</v>
      </c>
      <c r="D4031" s="115" t="s">
        <v>37510</v>
      </c>
      <c r="E4031" s="115" t="s">
        <v>37511</v>
      </c>
      <c r="F4031" s="115" t="s">
        <v>37512</v>
      </c>
      <c r="G4031" s="115" t="s">
        <v>37513</v>
      </c>
      <c r="H4031" s="115" t="s">
        <v>37514</v>
      </c>
      <c r="I4031" s="115" t="s">
        <v>58</v>
      </c>
      <c r="J4031" s="115">
        <v>19.38</v>
      </c>
    </row>
    <row r="4032" spans="1:10" hidden="1">
      <c r="A4032" s="115" t="s">
        <v>4341</v>
      </c>
      <c r="B4032" s="115"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15" t="s">
        <v>37509</v>
      </c>
      <c r="D4032" s="115" t="s">
        <v>37515</v>
      </c>
      <c r="E4032" s="115" t="s">
        <v>37511</v>
      </c>
      <c r="F4032" s="115" t="s">
        <v>37512</v>
      </c>
      <c r="G4032" s="115" t="s">
        <v>37513</v>
      </c>
      <c r="H4032" s="115" t="s">
        <v>37514</v>
      </c>
      <c r="I4032" s="115" t="s">
        <v>58</v>
      </c>
      <c r="J4032" s="115">
        <v>26.69</v>
      </c>
    </row>
    <row r="4033" spans="1:10" hidden="1">
      <c r="A4033" s="115" t="s">
        <v>4342</v>
      </c>
      <c r="B4033" s="115"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15" t="s">
        <v>37509</v>
      </c>
      <c r="D4033" s="115" t="s">
        <v>37515</v>
      </c>
      <c r="E4033" s="115" t="s">
        <v>37511</v>
      </c>
      <c r="F4033" s="115" t="s">
        <v>37512</v>
      </c>
      <c r="G4033" s="115" t="s">
        <v>37513</v>
      </c>
      <c r="H4033" s="115" t="s">
        <v>37514</v>
      </c>
      <c r="I4033" s="115" t="s">
        <v>58</v>
      </c>
      <c r="J4033" s="115">
        <v>23.2</v>
      </c>
    </row>
    <row r="4034" spans="1:10" hidden="1">
      <c r="A4034" s="115" t="s">
        <v>4343</v>
      </c>
      <c r="B4034" s="115"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15" t="s">
        <v>37509</v>
      </c>
      <c r="D4034" s="115" t="s">
        <v>37516</v>
      </c>
      <c r="E4034" s="115" t="s">
        <v>37511</v>
      </c>
      <c r="F4034" s="115" t="s">
        <v>37512</v>
      </c>
      <c r="G4034" s="115" t="s">
        <v>37513</v>
      </c>
      <c r="H4034" s="115" t="s">
        <v>37514</v>
      </c>
      <c r="I4034" s="115" t="s">
        <v>58</v>
      </c>
      <c r="J4034" s="115">
        <v>31.19</v>
      </c>
    </row>
    <row r="4035" spans="1:10" hidden="1">
      <c r="A4035" s="115" t="s">
        <v>4344</v>
      </c>
      <c r="B4035" s="115"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15" t="s">
        <v>37509</v>
      </c>
      <c r="D4035" s="115" t="s">
        <v>37516</v>
      </c>
      <c r="E4035" s="115" t="s">
        <v>37511</v>
      </c>
      <c r="F4035" s="115" t="s">
        <v>37512</v>
      </c>
      <c r="G4035" s="115" t="s">
        <v>37513</v>
      </c>
      <c r="H4035" s="115" t="s">
        <v>37514</v>
      </c>
      <c r="I4035" s="115" t="s">
        <v>58</v>
      </c>
      <c r="J4035" s="115">
        <v>27.12</v>
      </c>
    </row>
    <row r="4036" spans="1:10" hidden="1">
      <c r="A4036" s="115" t="s">
        <v>4345</v>
      </c>
      <c r="B4036" s="115"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15" t="s">
        <v>37509</v>
      </c>
      <c r="D4036" s="115" t="s">
        <v>37517</v>
      </c>
      <c r="E4036" s="115" t="s">
        <v>37511</v>
      </c>
      <c r="F4036" s="115" t="s">
        <v>37512</v>
      </c>
      <c r="G4036" s="115" t="s">
        <v>37513</v>
      </c>
      <c r="H4036" s="115" t="s">
        <v>37514</v>
      </c>
      <c r="I4036" s="115" t="s">
        <v>58</v>
      </c>
      <c r="J4036" s="115">
        <v>39.880000000000003</v>
      </c>
    </row>
    <row r="4037" spans="1:10" hidden="1">
      <c r="A4037" s="115" t="s">
        <v>4346</v>
      </c>
      <c r="B4037" s="115" t="str">
        <f t="shared" ref="B4037:B4100" si="63">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15" t="s">
        <v>37509</v>
      </c>
      <c r="D4037" s="115" t="s">
        <v>37517</v>
      </c>
      <c r="E4037" s="115" t="s">
        <v>37511</v>
      </c>
      <c r="F4037" s="115" t="s">
        <v>37512</v>
      </c>
      <c r="G4037" s="115" t="s">
        <v>37513</v>
      </c>
      <c r="H4037" s="115" t="s">
        <v>37514</v>
      </c>
      <c r="I4037" s="115" t="s">
        <v>58</v>
      </c>
      <c r="J4037" s="115">
        <v>34.71</v>
      </c>
    </row>
    <row r="4038" spans="1:10" hidden="1">
      <c r="A4038" s="115" t="s">
        <v>4347</v>
      </c>
      <c r="B4038" s="115"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15" t="s">
        <v>37509</v>
      </c>
      <c r="D4038" s="115" t="s">
        <v>37518</v>
      </c>
      <c r="E4038" s="115" t="s">
        <v>37511</v>
      </c>
      <c r="F4038" s="115" t="s">
        <v>37512</v>
      </c>
      <c r="G4038" s="115" t="s">
        <v>37513</v>
      </c>
      <c r="H4038" s="115" t="s">
        <v>37514</v>
      </c>
      <c r="I4038" s="115" t="s">
        <v>58</v>
      </c>
      <c r="J4038" s="115">
        <v>44.71</v>
      </c>
    </row>
    <row r="4039" spans="1:10" hidden="1">
      <c r="A4039" s="115" t="s">
        <v>4348</v>
      </c>
      <c r="B4039" s="115"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15" t="s">
        <v>37509</v>
      </c>
      <c r="D4039" s="115" t="s">
        <v>37518</v>
      </c>
      <c r="E4039" s="115" t="s">
        <v>37511</v>
      </c>
      <c r="F4039" s="115" t="s">
        <v>37512</v>
      </c>
      <c r="G4039" s="115" t="s">
        <v>37513</v>
      </c>
      <c r="H4039" s="115" t="s">
        <v>37514</v>
      </c>
      <c r="I4039" s="115" t="s">
        <v>58</v>
      </c>
      <c r="J4039" s="115">
        <v>38.93</v>
      </c>
    </row>
    <row r="4040" spans="1:10" hidden="1">
      <c r="A4040" s="115" t="s">
        <v>4349</v>
      </c>
      <c r="B4040" s="115" t="str">
        <f t="shared" si="63"/>
        <v>ASSENTAMENTO DE TUBOS DE CERAMICA VIDRADA,ATERRO E SOCA ATEA ALTURA DA GERATRIZ SUPERIOR DO TUBO,CONSIDERANDO O MATERIAL DA PROPRIA ESCAVACAO,COM JUNTA ELASTICA,NO DIAMETRO DE 100MM,EXCLUSIVE O TUBO E ANEL DE BORRACHA,INCLUSIVE ACERTO DE FUNDO DE VALA</v>
      </c>
      <c r="C4040" s="115" t="s">
        <v>37519</v>
      </c>
      <c r="D4040" s="115" t="s">
        <v>37520</v>
      </c>
      <c r="E4040" s="115" t="s">
        <v>37521</v>
      </c>
      <c r="F4040" s="115" t="s">
        <v>37522</v>
      </c>
      <c r="G4040" s="115" t="s">
        <v>37523</v>
      </c>
      <c r="I4040" s="115" t="s">
        <v>58</v>
      </c>
      <c r="J4040" s="115">
        <v>14.78</v>
      </c>
    </row>
    <row r="4041" spans="1:10" hidden="1">
      <c r="A4041" s="115" t="s">
        <v>4350</v>
      </c>
      <c r="B4041" s="115" t="str">
        <f t="shared" si="63"/>
        <v>ASSENTAMENTO DE TUBOS DE CERAMICA VIDRADA,ATERRO E SOCA ATEA ALTURA DA GERATRIZ SUPERIOR DO TUBO,CONSIDERANDO O MATERIAL DA PROPRIA ESCAVACAO,COM JUNTA ELASTICA,NO DIAMETRO DE 100MM,EXCLUSIVE O TUBO E ANEL DE BORRACHA,INCLUSIVE ACERTO DE FUNDO DE VALA</v>
      </c>
      <c r="C4041" s="115" t="s">
        <v>37519</v>
      </c>
      <c r="D4041" s="115" t="s">
        <v>37520</v>
      </c>
      <c r="E4041" s="115" t="s">
        <v>37521</v>
      </c>
      <c r="F4041" s="115" t="s">
        <v>37522</v>
      </c>
      <c r="G4041" s="115" t="s">
        <v>37523</v>
      </c>
      <c r="I4041" s="115" t="s">
        <v>58</v>
      </c>
      <c r="J4041" s="115">
        <v>12.81</v>
      </c>
    </row>
    <row r="4042" spans="1:10" hidden="1">
      <c r="A4042" s="115" t="s">
        <v>4351</v>
      </c>
      <c r="B4042" s="115" t="str">
        <f t="shared" si="63"/>
        <v>ASSENTAMENTO DE TUBOS DE CERAMICA VIDRADA,ATERRO E SOCA ATEA ALTURA DA GERATRIZ SUPERIOR DO TUBO,CONSIDERANDO O MATERIAL DA PROPRIA ESCAVACAO,COM JUNTA ELASTICA,NO DIAMETRO DE 150MM,EXCLUSIVE O TUBO E ANEL DE BORRACHA,INCLUSIVE ACERTO DE FUNDO DE VALA</v>
      </c>
      <c r="C4042" s="115" t="s">
        <v>37519</v>
      </c>
      <c r="D4042" s="115" t="s">
        <v>37520</v>
      </c>
      <c r="E4042" s="115" t="s">
        <v>37524</v>
      </c>
      <c r="F4042" s="115" t="s">
        <v>37522</v>
      </c>
      <c r="G4042" s="115" t="s">
        <v>37523</v>
      </c>
      <c r="I4042" s="115" t="s">
        <v>58</v>
      </c>
      <c r="J4042" s="115">
        <v>17.940000000000001</v>
      </c>
    </row>
    <row r="4043" spans="1:10" hidden="1">
      <c r="A4043" s="115" t="s">
        <v>4352</v>
      </c>
      <c r="B4043" s="115" t="str">
        <f t="shared" si="63"/>
        <v>ASSENTAMENTO DE TUBOS DE CERAMICA VIDRADA,ATERRO E SOCA ATEA ALTURA DA GERATRIZ SUPERIOR DO TUBO,CONSIDERANDO O MATERIAL DA PROPRIA ESCAVACAO,COM JUNTA ELASTICA,NO DIAMETRO DE 150MM,EXCLUSIVE O TUBO E ANEL DE BORRACHA,INCLUSIVE ACERTO DE FUNDO DE VALA</v>
      </c>
      <c r="C4043" s="115" t="s">
        <v>37519</v>
      </c>
      <c r="D4043" s="115" t="s">
        <v>37520</v>
      </c>
      <c r="E4043" s="115" t="s">
        <v>37524</v>
      </c>
      <c r="F4043" s="115" t="s">
        <v>37522</v>
      </c>
      <c r="G4043" s="115" t="s">
        <v>37523</v>
      </c>
      <c r="I4043" s="115" t="s">
        <v>58</v>
      </c>
      <c r="J4043" s="115">
        <v>15.55</v>
      </c>
    </row>
    <row r="4044" spans="1:10" hidden="1">
      <c r="A4044" s="115" t="s">
        <v>4353</v>
      </c>
      <c r="B4044" s="115" t="str">
        <f t="shared" si="63"/>
        <v>ASSENTAMENTO DE TUBOS DE CERAMICA VIDRADA,ATERRO E SOCA ATEA ALTURA DA GERATRIZ SUPERIOR DO TUBO,CONSIDERANDO O MATERIAL DA PROPRIA ESCAVACAO,COM JUNTA ELASTICA,NO DIAMETRO DE 200MM,EXCLUSIVE O TUBO E ANEL DE BORRACHA,INCLUSIVE ACERTO DE FUNDO DE VALA</v>
      </c>
      <c r="C4044" s="115" t="s">
        <v>37519</v>
      </c>
      <c r="D4044" s="115" t="s">
        <v>37520</v>
      </c>
      <c r="E4044" s="115" t="s">
        <v>37525</v>
      </c>
      <c r="F4044" s="115" t="s">
        <v>37522</v>
      </c>
      <c r="G4044" s="115" t="s">
        <v>37523</v>
      </c>
      <c r="I4044" s="115" t="s">
        <v>58</v>
      </c>
      <c r="J4044" s="115">
        <v>21.42</v>
      </c>
    </row>
    <row r="4045" spans="1:10" hidden="1">
      <c r="A4045" s="115" t="s">
        <v>4354</v>
      </c>
      <c r="B4045" s="115" t="str">
        <f t="shared" si="63"/>
        <v>ASSENTAMENTO DE TUBOS DE CERAMICA VIDRADA,ATERRO E SOCA ATEA ALTURA DA GERATRIZ SUPERIOR DO TUBO,CONSIDERANDO O MATERIAL DA PROPRIA ESCAVACAO,COM JUNTA ELASTICA,NO DIAMETRO DE 200MM,EXCLUSIVE O TUBO E ANEL DE BORRACHA,INCLUSIVE ACERTO DE FUNDO DE VALA</v>
      </c>
      <c r="C4045" s="115" t="s">
        <v>37519</v>
      </c>
      <c r="D4045" s="115" t="s">
        <v>37520</v>
      </c>
      <c r="E4045" s="115" t="s">
        <v>37525</v>
      </c>
      <c r="F4045" s="115" t="s">
        <v>37522</v>
      </c>
      <c r="G4045" s="115" t="s">
        <v>37523</v>
      </c>
      <c r="I4045" s="115" t="s">
        <v>58</v>
      </c>
      <c r="J4045" s="115">
        <v>18.559999999999999</v>
      </c>
    </row>
    <row r="4046" spans="1:10" hidden="1">
      <c r="A4046" s="115" t="s">
        <v>4355</v>
      </c>
      <c r="B4046" s="115" t="str">
        <f t="shared" si="63"/>
        <v>ASSENTAMENTO DE TUBOS DE CERAMICA VIDRADA,ATERRO E SOCA ATEA ALTURA DA GERATRIZ SUPERIOR DO TUBO,CONSIDERANDO O MATERIAL DA PROPRIA ESCAVACAO,COM JUNTA ELASTICA,NO DIAMETRO DE 250MM,EXCLUSIVE O TUBO E ANEL DE BORRACHA,INCLUSIVE ACERTO DE FUNDO DE VALA</v>
      </c>
      <c r="C4046" s="115" t="s">
        <v>37519</v>
      </c>
      <c r="D4046" s="115" t="s">
        <v>37520</v>
      </c>
      <c r="E4046" s="115" t="s">
        <v>37526</v>
      </c>
      <c r="F4046" s="115" t="s">
        <v>37522</v>
      </c>
      <c r="G4046" s="115" t="s">
        <v>37523</v>
      </c>
      <c r="I4046" s="115" t="s">
        <v>58</v>
      </c>
      <c r="J4046" s="115">
        <v>25.22</v>
      </c>
    </row>
    <row r="4047" spans="1:10" hidden="1">
      <c r="A4047" s="115" t="s">
        <v>4356</v>
      </c>
      <c r="B4047" s="115" t="str">
        <f t="shared" si="63"/>
        <v>ASSENTAMENTO DE TUBOS DE CERAMICA VIDRADA,ATERRO E SOCA ATEA ALTURA DA GERATRIZ SUPERIOR DO TUBO,CONSIDERANDO O MATERIAL DA PROPRIA ESCAVACAO,COM JUNTA ELASTICA,NO DIAMETRO DE 250MM,EXCLUSIVE O TUBO E ANEL DE BORRACHA,INCLUSIVE ACERTO DE FUNDO DE VALA</v>
      </c>
      <c r="C4047" s="115" t="s">
        <v>37519</v>
      </c>
      <c r="D4047" s="115" t="s">
        <v>37520</v>
      </c>
      <c r="E4047" s="115" t="s">
        <v>37526</v>
      </c>
      <c r="F4047" s="115" t="s">
        <v>37522</v>
      </c>
      <c r="G4047" s="115" t="s">
        <v>37523</v>
      </c>
      <c r="I4047" s="115" t="s">
        <v>58</v>
      </c>
      <c r="J4047" s="115">
        <v>21.85</v>
      </c>
    </row>
    <row r="4048" spans="1:10" hidden="1">
      <c r="A4048" s="115" t="s">
        <v>4357</v>
      </c>
      <c r="B4048" s="115" t="str">
        <f t="shared" si="63"/>
        <v>ASSENTAMENTO DE TUBOS DE CERAMICA VIDRADA,ATERRO E SOCA ATEA ALTURA DA GERATRIZ SUPERIOR DO TUBO,CONSIDERANDO O MATERIAL DA PROPRIA ESCAVACAO,COM JUNTA ELASTICA,NO DIAMETRO DE 300MM,EXCLUSIVE O TUBO E ANEL DE BORRACHA,INCLUSIVE ACERTO DE FUNDO DE VALA</v>
      </c>
      <c r="C4048" s="115" t="s">
        <v>37519</v>
      </c>
      <c r="D4048" s="115" t="s">
        <v>37520</v>
      </c>
      <c r="E4048" s="115" t="s">
        <v>37527</v>
      </c>
      <c r="F4048" s="115" t="s">
        <v>37522</v>
      </c>
      <c r="G4048" s="115" t="s">
        <v>37523</v>
      </c>
      <c r="I4048" s="115" t="s">
        <v>58</v>
      </c>
      <c r="J4048" s="115">
        <v>29.34</v>
      </c>
    </row>
    <row r="4049" spans="1:10" hidden="1">
      <c r="A4049" s="115" t="s">
        <v>4358</v>
      </c>
      <c r="B4049" s="115" t="str">
        <f t="shared" si="63"/>
        <v>ASSENTAMENTO DE TUBOS DE CERAMICA VIDRADA,ATERRO E SOCA ATEA ALTURA DA GERATRIZ SUPERIOR DO TUBO,CONSIDERANDO O MATERIAL DA PROPRIA ESCAVACAO,COM JUNTA ELASTICA,NO DIAMETRO DE 300MM,EXCLUSIVE O TUBO E ANEL DE BORRACHA,INCLUSIVE ACERTO DE FUNDO DE VALA</v>
      </c>
      <c r="C4049" s="115" t="s">
        <v>37519</v>
      </c>
      <c r="D4049" s="115" t="s">
        <v>37520</v>
      </c>
      <c r="E4049" s="115" t="s">
        <v>37527</v>
      </c>
      <c r="F4049" s="115" t="s">
        <v>37522</v>
      </c>
      <c r="G4049" s="115" t="s">
        <v>37523</v>
      </c>
      <c r="I4049" s="115" t="s">
        <v>58</v>
      </c>
      <c r="J4049" s="115">
        <v>25.43</v>
      </c>
    </row>
    <row r="4050" spans="1:10" hidden="1">
      <c r="A4050" s="115" t="s">
        <v>4359</v>
      </c>
      <c r="B4050" s="115" t="str">
        <f t="shared" si="63"/>
        <v>LEVANTAMENTO,LIMPEZA E REASSENTAMENTO DE TUBO DE CERAMICA,COM JUNTA ARGAMASSADA,DIAMETRO DE 100MM</v>
      </c>
      <c r="C4050" s="115" t="s">
        <v>37528</v>
      </c>
      <c r="D4050" s="115" t="s">
        <v>37529</v>
      </c>
      <c r="I4050" s="115" t="s">
        <v>58</v>
      </c>
      <c r="J4050" s="115">
        <v>32.01</v>
      </c>
    </row>
    <row r="4051" spans="1:10" hidden="1">
      <c r="A4051" s="115" t="s">
        <v>4360</v>
      </c>
      <c r="B4051" s="115" t="str">
        <f t="shared" si="63"/>
        <v>LEVANTAMENTO,LIMPEZA E REASSENTAMENTO DE TUBO DE CERAMICA,COM JUNTA ARGAMASSADA,DIAMETRO DE 100MM</v>
      </c>
      <c r="C4051" s="115" t="s">
        <v>37528</v>
      </c>
      <c r="D4051" s="115" t="s">
        <v>37529</v>
      </c>
      <c r="I4051" s="115" t="s">
        <v>58</v>
      </c>
      <c r="J4051" s="115">
        <v>27.8</v>
      </c>
    </row>
    <row r="4052" spans="1:10" hidden="1">
      <c r="A4052" s="115" t="s">
        <v>4361</v>
      </c>
      <c r="B4052" s="115" t="str">
        <f t="shared" si="63"/>
        <v>LEVANTAMENTO,LIMPEZA E REASSENTAMENTO DE TUBO DE CERAMICA,COM JUNTA ARGAMASSADA,DIAMETRO DE 150MM</v>
      </c>
      <c r="C4052" s="115" t="s">
        <v>37528</v>
      </c>
      <c r="D4052" s="115" t="s">
        <v>37530</v>
      </c>
      <c r="I4052" s="115" t="s">
        <v>58</v>
      </c>
      <c r="J4052" s="115">
        <v>39.78</v>
      </c>
    </row>
    <row r="4053" spans="1:10" hidden="1">
      <c r="A4053" s="115" t="s">
        <v>4362</v>
      </c>
      <c r="B4053" s="115" t="str">
        <f t="shared" si="63"/>
        <v>LEVANTAMENTO,LIMPEZA E REASSENTAMENTO DE TUBO DE CERAMICA,COM JUNTA ARGAMASSADA,DIAMETRO DE 150MM</v>
      </c>
      <c r="C4053" s="115" t="s">
        <v>37528</v>
      </c>
      <c r="D4053" s="115" t="s">
        <v>37530</v>
      </c>
      <c r="I4053" s="115" t="s">
        <v>58</v>
      </c>
      <c r="J4053" s="115">
        <v>34.53</v>
      </c>
    </row>
    <row r="4054" spans="1:10" hidden="1">
      <c r="A4054" s="115" t="s">
        <v>4363</v>
      </c>
      <c r="B4054" s="115" t="str">
        <f t="shared" si="63"/>
        <v>LEVANTAMENTO,LIMPEZA E REASSENTAMENTO DE TUBO DE CERAMICA,COM JUNTA ARGAMASSADA,DIAMETRO DE 200MM</v>
      </c>
      <c r="C4054" s="115" t="s">
        <v>37528</v>
      </c>
      <c r="D4054" s="115" t="s">
        <v>37531</v>
      </c>
      <c r="I4054" s="115" t="s">
        <v>58</v>
      </c>
      <c r="J4054" s="115">
        <v>55.41</v>
      </c>
    </row>
    <row r="4055" spans="1:10" hidden="1">
      <c r="A4055" s="115" t="s">
        <v>4364</v>
      </c>
      <c r="B4055" s="115" t="str">
        <f t="shared" si="63"/>
        <v>LEVANTAMENTO,LIMPEZA E REASSENTAMENTO DE TUBO DE CERAMICA,COM JUNTA ARGAMASSADA,DIAMETRO DE 200MM</v>
      </c>
      <c r="C4055" s="115" t="s">
        <v>37528</v>
      </c>
      <c r="D4055" s="115" t="s">
        <v>37531</v>
      </c>
      <c r="I4055" s="115" t="s">
        <v>58</v>
      </c>
      <c r="J4055" s="115">
        <v>48.1</v>
      </c>
    </row>
    <row r="4056" spans="1:10" hidden="1">
      <c r="A4056" s="115" t="s">
        <v>4365</v>
      </c>
      <c r="B4056" s="115" t="str">
        <f t="shared" si="63"/>
        <v>LEVANTAMENTO,LIMPEZA E REASSENTAMENTO DE TUBO DE CERAMICA,COM JUNTA ARGAMASSADA,DIAMETRO DE 250MM</v>
      </c>
      <c r="C4056" s="115" t="s">
        <v>37528</v>
      </c>
      <c r="D4056" s="115" t="s">
        <v>37532</v>
      </c>
      <c r="I4056" s="115" t="s">
        <v>58</v>
      </c>
      <c r="J4056" s="115">
        <v>63.27</v>
      </c>
    </row>
    <row r="4057" spans="1:10" hidden="1">
      <c r="A4057" s="115" t="s">
        <v>4366</v>
      </c>
      <c r="B4057" s="115" t="str">
        <f t="shared" si="63"/>
        <v>LEVANTAMENTO,LIMPEZA E REASSENTAMENTO DE TUBO DE CERAMICA,COM JUNTA ARGAMASSADA,DIAMETRO DE 250MM</v>
      </c>
      <c r="C4057" s="115" t="s">
        <v>37528</v>
      </c>
      <c r="D4057" s="115" t="s">
        <v>37532</v>
      </c>
      <c r="I4057" s="115" t="s">
        <v>58</v>
      </c>
      <c r="J4057" s="115">
        <v>54.94</v>
      </c>
    </row>
    <row r="4058" spans="1:10" hidden="1">
      <c r="A4058" s="115" t="s">
        <v>4367</v>
      </c>
      <c r="B4058" s="115" t="str">
        <f t="shared" si="63"/>
        <v>LEVANTAMENTO,LIMPEZA E REASSENTAMENTO DE CURVA CERAMICA,COMJUNTA ARGAMASSADA,DIAMETRO DE 100MM</v>
      </c>
      <c r="C4058" s="115" t="s">
        <v>37533</v>
      </c>
      <c r="D4058" s="115" t="s">
        <v>37534</v>
      </c>
      <c r="I4058" s="115" t="s">
        <v>6</v>
      </c>
      <c r="J4058" s="115">
        <v>18.37</v>
      </c>
    </row>
    <row r="4059" spans="1:10" hidden="1">
      <c r="A4059" s="115" t="s">
        <v>4368</v>
      </c>
      <c r="B4059" s="115" t="str">
        <f t="shared" si="63"/>
        <v>LEVANTAMENTO,LIMPEZA E REASSENTAMENTO DE CURVA CERAMICA,COMJUNTA ARGAMASSADA,DIAMETRO DE 100MM</v>
      </c>
      <c r="C4059" s="115" t="s">
        <v>37533</v>
      </c>
      <c r="D4059" s="115" t="s">
        <v>37534</v>
      </c>
      <c r="I4059" s="115" t="s">
        <v>6</v>
      </c>
      <c r="J4059" s="115">
        <v>15.95</v>
      </c>
    </row>
    <row r="4060" spans="1:10" hidden="1">
      <c r="A4060" s="115" t="s">
        <v>4369</v>
      </c>
      <c r="B4060" s="115" t="str">
        <f t="shared" si="63"/>
        <v>LEVANTAMENTO,LIMPEZA E REASSENTAMENTO DE CURVA CERAMICA,COMJUNTA ARGAMASSADA,DIAMETRO DE 150MM</v>
      </c>
      <c r="C4060" s="115" t="s">
        <v>37533</v>
      </c>
      <c r="D4060" s="115" t="s">
        <v>37535</v>
      </c>
      <c r="I4060" s="115" t="s">
        <v>6</v>
      </c>
      <c r="J4060" s="115">
        <v>25.55</v>
      </c>
    </row>
    <row r="4061" spans="1:10" hidden="1">
      <c r="A4061" s="115" t="s">
        <v>4370</v>
      </c>
      <c r="B4061" s="115" t="str">
        <f t="shared" si="63"/>
        <v>LEVANTAMENTO,LIMPEZA E REASSENTAMENTO DE CURVA CERAMICA,COMJUNTA ARGAMASSADA,DIAMETRO DE 150MM</v>
      </c>
      <c r="C4061" s="115" t="s">
        <v>37533</v>
      </c>
      <c r="D4061" s="115" t="s">
        <v>37535</v>
      </c>
      <c r="I4061" s="115" t="s">
        <v>6</v>
      </c>
      <c r="J4061" s="115">
        <v>22.2</v>
      </c>
    </row>
    <row r="4062" spans="1:10" hidden="1">
      <c r="A4062" s="115" t="s">
        <v>4371</v>
      </c>
      <c r="B4062" s="115" t="str">
        <f t="shared" si="63"/>
        <v>LEVANTAMENTO,LIMPEZA E REASSENTAMENTO DE CURVA CERAMICA,COMJUNTA ARGAMASSADA,DIAMETRO DE 200MM</v>
      </c>
      <c r="C4062" s="115" t="s">
        <v>37533</v>
      </c>
      <c r="D4062" s="115" t="s">
        <v>37536</v>
      </c>
      <c r="I4062" s="115" t="s">
        <v>6</v>
      </c>
      <c r="J4062" s="115">
        <v>31.36</v>
      </c>
    </row>
    <row r="4063" spans="1:10" hidden="1">
      <c r="A4063" s="115" t="s">
        <v>4372</v>
      </c>
      <c r="B4063" s="115" t="str">
        <f t="shared" si="63"/>
        <v>LEVANTAMENTO,LIMPEZA E REASSENTAMENTO DE CURVA CERAMICA,COMJUNTA ARGAMASSADA,DIAMETRO DE 200MM</v>
      </c>
      <c r="C4063" s="115" t="s">
        <v>37533</v>
      </c>
      <c r="D4063" s="115" t="s">
        <v>37536</v>
      </c>
      <c r="I4063" s="115" t="s">
        <v>6</v>
      </c>
      <c r="J4063" s="115">
        <v>27.23</v>
      </c>
    </row>
    <row r="4064" spans="1:10" hidden="1">
      <c r="A4064" s="115" t="s">
        <v>4373</v>
      </c>
      <c r="B4064" s="115" t="str">
        <f t="shared" si="63"/>
        <v>LEVANTAMENTO,LIMPEZA E REASSENTAMENTO DE CURVA CERAMICA,COMJUNTA ARGAMASSADA,DIAMETRO DE 250MM</v>
      </c>
      <c r="C4064" s="115" t="s">
        <v>37533</v>
      </c>
      <c r="D4064" s="115" t="s">
        <v>37537</v>
      </c>
      <c r="I4064" s="115" t="s">
        <v>6</v>
      </c>
      <c r="J4064" s="115">
        <v>34.85</v>
      </c>
    </row>
    <row r="4065" spans="1:10" hidden="1">
      <c r="A4065" s="115" t="s">
        <v>4374</v>
      </c>
      <c r="B4065" s="115" t="str">
        <f t="shared" si="63"/>
        <v>LEVANTAMENTO,LIMPEZA E REASSENTAMENTO DE CURVA CERAMICA,COMJUNTA ARGAMASSADA,DIAMETRO DE 250MM</v>
      </c>
      <c r="C4065" s="115" t="s">
        <v>37533</v>
      </c>
      <c r="D4065" s="115" t="s">
        <v>37537</v>
      </c>
      <c r="I4065" s="115" t="s">
        <v>6</v>
      </c>
      <c r="J4065" s="115">
        <v>30.27</v>
      </c>
    </row>
    <row r="4066" spans="1:10" hidden="1">
      <c r="A4066" s="115" t="s">
        <v>4375</v>
      </c>
      <c r="B4066" s="115" t="str">
        <f t="shared" si="63"/>
        <v>LEVANTAMENTO,LIMPEZA E REASSENTAMENTO DE JUNCAO CERAMICA,COM JUNTA ARGAMASSADA,DIAMETRO DE 75MM</v>
      </c>
      <c r="C4066" s="115" t="s">
        <v>37538</v>
      </c>
      <c r="D4066" s="115" t="s">
        <v>37539</v>
      </c>
      <c r="I4066" s="115" t="s">
        <v>6</v>
      </c>
      <c r="J4066" s="115">
        <v>34.82</v>
      </c>
    </row>
    <row r="4067" spans="1:10" hidden="1">
      <c r="A4067" s="115" t="s">
        <v>4376</v>
      </c>
      <c r="B4067" s="115" t="str">
        <f t="shared" si="63"/>
        <v>LEVANTAMENTO,LIMPEZA E REASSENTAMENTO DE JUNCAO CERAMICA,COM JUNTA ARGAMASSADA,DIAMETRO DE 75MM</v>
      </c>
      <c r="C4067" s="115" t="s">
        <v>37538</v>
      </c>
      <c r="D4067" s="115" t="s">
        <v>37539</v>
      </c>
      <c r="I4067" s="115" t="s">
        <v>6</v>
      </c>
      <c r="J4067" s="115">
        <v>30.23</v>
      </c>
    </row>
    <row r="4068" spans="1:10" hidden="1">
      <c r="A4068" s="115" t="s">
        <v>4377</v>
      </c>
      <c r="B4068" s="115" t="str">
        <f t="shared" si="63"/>
        <v>LEVANTAMENTO,LIMPEZA E REASSENTAMENTO DE JUNCAO CERAMICA,COM JUNTA ARGAMASSADA,DIAMETRO DE 100MM</v>
      </c>
      <c r="C4068" s="115" t="s">
        <v>37538</v>
      </c>
      <c r="D4068" s="115" t="s">
        <v>37540</v>
      </c>
      <c r="I4068" s="115" t="s">
        <v>6</v>
      </c>
      <c r="J4068" s="115">
        <v>39.71</v>
      </c>
    </row>
    <row r="4069" spans="1:10" hidden="1">
      <c r="A4069" s="115" t="s">
        <v>4378</v>
      </c>
      <c r="B4069" s="115" t="str">
        <f t="shared" si="63"/>
        <v>LEVANTAMENTO,LIMPEZA E REASSENTAMENTO DE JUNCAO CERAMICA,COM JUNTA ARGAMASSADA,DIAMETRO DE 100MM</v>
      </c>
      <c r="C4069" s="115" t="s">
        <v>37538</v>
      </c>
      <c r="D4069" s="115" t="s">
        <v>37540</v>
      </c>
      <c r="I4069" s="115" t="s">
        <v>6</v>
      </c>
      <c r="J4069" s="115">
        <v>34.5</v>
      </c>
    </row>
    <row r="4070" spans="1:10" hidden="1">
      <c r="A4070" s="115" t="s">
        <v>4379</v>
      </c>
      <c r="B4070" s="115" t="str">
        <f t="shared" si="63"/>
        <v>LEVANTAMENTO,LIMPEZA E REASSENTAMENTO DE JUNCAO CERAMICA,COMJUNTA ARGAMASSADA,DIAMETRO DE 150MM</v>
      </c>
      <c r="C4070" s="115" t="s">
        <v>37538</v>
      </c>
      <c r="D4070" s="115" t="s">
        <v>37535</v>
      </c>
      <c r="I4070" s="115" t="s">
        <v>6</v>
      </c>
      <c r="J4070" s="115">
        <v>49.18</v>
      </c>
    </row>
    <row r="4071" spans="1:10" hidden="1">
      <c r="A4071" s="115" t="s">
        <v>4380</v>
      </c>
      <c r="B4071" s="115" t="str">
        <f t="shared" si="63"/>
        <v>LEVANTAMENTO,LIMPEZA E REASSENTAMENTO DE JUNCAO CERAMICA,COMJUNTA ARGAMASSADA,DIAMETRO DE 150MM</v>
      </c>
      <c r="C4071" s="115" t="s">
        <v>37538</v>
      </c>
      <c r="D4071" s="115" t="s">
        <v>37535</v>
      </c>
      <c r="I4071" s="115" t="s">
        <v>6</v>
      </c>
      <c r="J4071" s="115">
        <v>42.73</v>
      </c>
    </row>
    <row r="4072" spans="1:10" hidden="1">
      <c r="A4072" s="115" t="s">
        <v>4381</v>
      </c>
      <c r="B4072" s="115" t="str">
        <f t="shared" si="63"/>
        <v>LEVANTAMENTO,LIMPEZA E REASSENTAMENTO DE JUNCAO CERAMICA,COM JUNTA ARGAMASSADA,DIAMETRO DE 200MM</v>
      </c>
      <c r="C4072" s="115" t="s">
        <v>37538</v>
      </c>
      <c r="D4072" s="115" t="s">
        <v>37541</v>
      </c>
      <c r="I4072" s="115" t="s">
        <v>6</v>
      </c>
      <c r="J4072" s="115">
        <v>54</v>
      </c>
    </row>
    <row r="4073" spans="1:10" hidden="1">
      <c r="A4073" s="115" t="s">
        <v>4382</v>
      </c>
      <c r="B4073" s="115" t="str">
        <f t="shared" si="63"/>
        <v>LEVANTAMENTO,LIMPEZA E REASSENTAMENTO DE JUNCAO CERAMICA,COM JUNTA ARGAMASSADA,DIAMETRO DE 200MM</v>
      </c>
      <c r="C4073" s="115" t="s">
        <v>37538</v>
      </c>
      <c r="D4073" s="115" t="s">
        <v>37541</v>
      </c>
      <c r="I4073" s="115" t="s">
        <v>6</v>
      </c>
      <c r="J4073" s="115">
        <v>46.93</v>
      </c>
    </row>
    <row r="4074" spans="1:10" hidden="1">
      <c r="A4074" s="115" t="s">
        <v>4383</v>
      </c>
      <c r="B4074" s="115" t="str">
        <f t="shared" si="63"/>
        <v>LEVANTAMENTO,LIMPEZA E REASSENTAMENTO DE JUNCAO CERAMICA,COM JUNTA ARGAMASSADA,DIAMETRO DE 250MM</v>
      </c>
      <c r="C4074" s="115" t="s">
        <v>37538</v>
      </c>
      <c r="D4074" s="115" t="s">
        <v>37542</v>
      </c>
      <c r="I4074" s="115" t="s">
        <v>6</v>
      </c>
      <c r="J4074" s="115">
        <v>72.95</v>
      </c>
    </row>
    <row r="4075" spans="1:10" hidden="1">
      <c r="A4075" s="115" t="s">
        <v>4384</v>
      </c>
      <c r="B4075" s="115" t="str">
        <f t="shared" si="63"/>
        <v>LEVANTAMENTO,LIMPEZA E REASSENTAMENTO DE JUNCAO CERAMICA,COM JUNTA ARGAMASSADA,DIAMETRO DE 250MM</v>
      </c>
      <c r="C4075" s="115" t="s">
        <v>37538</v>
      </c>
      <c r="D4075" s="115" t="s">
        <v>37542</v>
      </c>
      <c r="I4075" s="115" t="s">
        <v>6</v>
      </c>
      <c r="J4075" s="115">
        <v>63.4</v>
      </c>
    </row>
    <row r="4076" spans="1:10" hidden="1">
      <c r="A4076" s="115" t="s">
        <v>4385</v>
      </c>
      <c r="B4076" s="115" t="str">
        <f t="shared" si="63"/>
        <v>ASSENTAMENTO DE TUBO FLEXIVEL,EXCLUSIVE FORNECIMENTO DESTE,PARA AGUAS PLUVIAIS,ATERRO E SOCA ATE A ALTURA DA GERATRIZ SUPERIOR DO TUBO,CONSIDERANDO O MATERIAL DA PROPRIA ESCAVACAO,DIAMETRO DE 300MM</v>
      </c>
      <c r="C4076" s="115" t="s">
        <v>37543</v>
      </c>
      <c r="D4076" s="115" t="s">
        <v>37544</v>
      </c>
      <c r="E4076" s="115" t="s">
        <v>37545</v>
      </c>
      <c r="F4076" s="115" t="s">
        <v>37546</v>
      </c>
      <c r="I4076" s="115" t="s">
        <v>58</v>
      </c>
      <c r="J4076" s="115">
        <v>12.61</v>
      </c>
    </row>
    <row r="4077" spans="1:10" hidden="1">
      <c r="A4077" s="115" t="s">
        <v>4386</v>
      </c>
      <c r="B4077" s="115" t="str">
        <f t="shared" si="63"/>
        <v>ASSENTAMENTO DE TUBO FLEXIVEL,EXCLUSIVE FORNECIMENTO DESTE,PARA AGUAS PLUVIAIS,ATERRO E SOCA ATE A ALTURA DA GERATRIZ SUPERIOR DO TUBO,CONSIDERANDO O MATERIAL DA PROPRIA ESCAVACAO,DIAMETRO DE 300MM</v>
      </c>
      <c r="C4077" s="115" t="s">
        <v>37543</v>
      </c>
      <c r="D4077" s="115" t="s">
        <v>37544</v>
      </c>
      <c r="E4077" s="115" t="s">
        <v>37545</v>
      </c>
      <c r="F4077" s="115" t="s">
        <v>37546</v>
      </c>
      <c r="I4077" s="115" t="s">
        <v>58</v>
      </c>
      <c r="J4077" s="115">
        <v>10.93</v>
      </c>
    </row>
    <row r="4078" spans="1:10" hidden="1">
      <c r="A4078" s="115" t="s">
        <v>4387</v>
      </c>
      <c r="B4078" s="115" t="str">
        <f t="shared" si="63"/>
        <v>ASSENTAMENTO DE TUBO FLEXIVEL,EXCLUSIVE FORNECIMENTO DESTE,PARA AGUAS PLUVIAIS,ATERRO E SOCA ATE A ALTURA DA GERATRIZ SUPERIOR DO TUBO,CONSIDERANDO O MATERIAL DA PROPRIA ESCAVACAO,DIAMETRO DE 400MM</v>
      </c>
      <c r="C4078" s="115" t="s">
        <v>37543</v>
      </c>
      <c r="D4078" s="115" t="s">
        <v>37544</v>
      </c>
      <c r="E4078" s="115" t="s">
        <v>37545</v>
      </c>
      <c r="F4078" s="115" t="s">
        <v>37547</v>
      </c>
      <c r="I4078" s="115" t="s">
        <v>58</v>
      </c>
      <c r="J4078" s="115">
        <v>15.65</v>
      </c>
    </row>
    <row r="4079" spans="1:10" hidden="1">
      <c r="A4079" s="115" t="s">
        <v>4388</v>
      </c>
      <c r="B4079" s="115" t="str">
        <f t="shared" si="63"/>
        <v>ASSENTAMENTO DE TUBO FLEXIVEL,EXCLUSIVE FORNECIMENTO DESTE,PARA AGUAS PLUVIAIS,ATERRO E SOCA ATE A ALTURA DA GERATRIZ SUPERIOR DO TUBO,CONSIDERANDO O MATERIAL DA PROPRIA ESCAVACAO,DIAMETRO DE 400MM</v>
      </c>
      <c r="C4079" s="115" t="s">
        <v>37543</v>
      </c>
      <c r="D4079" s="115" t="s">
        <v>37544</v>
      </c>
      <c r="E4079" s="115" t="s">
        <v>37545</v>
      </c>
      <c r="F4079" s="115" t="s">
        <v>37547</v>
      </c>
      <c r="I4079" s="115" t="s">
        <v>58</v>
      </c>
      <c r="J4079" s="115">
        <v>13.56</v>
      </c>
    </row>
    <row r="4080" spans="1:10" hidden="1">
      <c r="A4080" s="115" t="s">
        <v>4389</v>
      </c>
      <c r="B4080" s="115" t="str">
        <f t="shared" si="63"/>
        <v>ASSENTAMENTO DE TUBO FLEXIVEL,EXCLUSIVE FORNECIMENTO DESTE,PARA AGUAS PLUVIAIS,ATERRO E SOCA ATE A ALTURA DA GERATRIZ SUPERIOR DO TUBO,CONSIDERANDO O MATERIAL DA PROPRIA ESCAVACAO,DIAMETRO DE 500MM</v>
      </c>
      <c r="C4080" s="115" t="s">
        <v>37543</v>
      </c>
      <c r="D4080" s="115" t="s">
        <v>37544</v>
      </c>
      <c r="E4080" s="115" t="s">
        <v>37545</v>
      </c>
      <c r="F4080" s="115" t="s">
        <v>37548</v>
      </c>
      <c r="I4080" s="115" t="s">
        <v>58</v>
      </c>
      <c r="J4080" s="115">
        <v>21.47</v>
      </c>
    </row>
    <row r="4081" spans="1:10" hidden="1">
      <c r="A4081" s="115" t="s">
        <v>4390</v>
      </c>
      <c r="B4081" s="115" t="str">
        <f t="shared" si="63"/>
        <v>ASSENTAMENTO DE TUBO FLEXIVEL,EXCLUSIVE FORNECIMENTO DESTE,PARA AGUAS PLUVIAIS,ATERRO E SOCA ATE A ALTURA DA GERATRIZ SUPERIOR DO TUBO,CONSIDERANDO O MATERIAL DA PROPRIA ESCAVACAO,DIAMETRO DE 500MM</v>
      </c>
      <c r="C4081" s="115" t="s">
        <v>37543</v>
      </c>
      <c r="D4081" s="115" t="s">
        <v>37544</v>
      </c>
      <c r="E4081" s="115" t="s">
        <v>37545</v>
      </c>
      <c r="F4081" s="115" t="s">
        <v>37548</v>
      </c>
      <c r="I4081" s="115" t="s">
        <v>58</v>
      </c>
      <c r="J4081" s="115">
        <v>18.600000000000001</v>
      </c>
    </row>
    <row r="4082" spans="1:10" hidden="1">
      <c r="A4082" s="115" t="s">
        <v>4391</v>
      </c>
      <c r="B4082" s="115" t="str">
        <f t="shared" si="63"/>
        <v>ASSENTAMENTO DE TUBO FLEXIVEL,EXCLUSIVE FORNECIMENTO DESTE,PARA AGUAS PLUVIAIS,ATERRO E SOCA ATE A ALTURA DA GERATRIZ SUPERIOR DO TUBO,CONSIDERANDO O MATERIAL DA PROPRIA ESCAVACAO,DIAMETRO DE 600MM</v>
      </c>
      <c r="C4082" s="115" t="s">
        <v>37543</v>
      </c>
      <c r="D4082" s="115" t="s">
        <v>37544</v>
      </c>
      <c r="E4082" s="115" t="s">
        <v>37545</v>
      </c>
      <c r="F4082" s="115" t="s">
        <v>37549</v>
      </c>
      <c r="I4082" s="115" t="s">
        <v>58</v>
      </c>
      <c r="J4082" s="115">
        <v>25.45</v>
      </c>
    </row>
    <row r="4083" spans="1:10" hidden="1">
      <c r="A4083" s="115" t="s">
        <v>4392</v>
      </c>
      <c r="B4083" s="115" t="str">
        <f t="shared" si="63"/>
        <v>ASSENTAMENTO DE TUBO FLEXIVEL,EXCLUSIVE FORNECIMENTO DESTE,PARA AGUAS PLUVIAIS,ATERRO E SOCA ATE A ALTURA DA GERATRIZ SUPERIOR DO TUBO,CONSIDERANDO O MATERIAL DA PROPRIA ESCAVACAO,DIAMETRO DE 600MM</v>
      </c>
      <c r="C4083" s="115" t="s">
        <v>37543</v>
      </c>
      <c r="D4083" s="115" t="s">
        <v>37544</v>
      </c>
      <c r="E4083" s="115" t="s">
        <v>37545</v>
      </c>
      <c r="F4083" s="115" t="s">
        <v>37549</v>
      </c>
      <c r="I4083" s="115" t="s">
        <v>58</v>
      </c>
      <c r="J4083" s="115">
        <v>22.05</v>
      </c>
    </row>
    <row r="4084" spans="1:10" hidden="1">
      <c r="A4084" s="115" t="s">
        <v>4393</v>
      </c>
      <c r="B4084" s="115" t="str">
        <f t="shared" si="63"/>
        <v>ASSENTAMENTO DE TUBO FLEXIVEL,EXCLUSIVE FORNECIMENTO DESTE,PARA AGUAS PLUVIAIS,ATERRO E SOCA ATE A ALTURA DA GERATRIZ SUPERIOR DO TUBO,CONSIDERANDO O MATERIAL DA PROPRIA ESCAVACAO,DIAMETRO DE 700MM</v>
      </c>
      <c r="C4084" s="115" t="s">
        <v>37543</v>
      </c>
      <c r="D4084" s="115" t="s">
        <v>37544</v>
      </c>
      <c r="E4084" s="115" t="s">
        <v>37545</v>
      </c>
      <c r="F4084" s="115" t="s">
        <v>37550</v>
      </c>
      <c r="I4084" s="115" t="s">
        <v>58</v>
      </c>
      <c r="J4084" s="115">
        <v>29.94</v>
      </c>
    </row>
    <row r="4085" spans="1:10" hidden="1">
      <c r="A4085" s="115" t="s">
        <v>4394</v>
      </c>
      <c r="B4085" s="115" t="str">
        <f t="shared" si="63"/>
        <v>ASSENTAMENTO DE TUBO FLEXIVEL,EXCLUSIVE FORNECIMENTO DESTE,PARA AGUAS PLUVIAIS,ATERRO E SOCA ATE A ALTURA DA GERATRIZ SUPERIOR DO TUBO,CONSIDERANDO O MATERIAL DA PROPRIA ESCAVACAO,DIAMETRO DE 700MM</v>
      </c>
      <c r="C4085" s="115" t="s">
        <v>37543</v>
      </c>
      <c r="D4085" s="115" t="s">
        <v>37544</v>
      </c>
      <c r="E4085" s="115" t="s">
        <v>37545</v>
      </c>
      <c r="F4085" s="115" t="s">
        <v>37550</v>
      </c>
      <c r="I4085" s="115" t="s">
        <v>58</v>
      </c>
      <c r="J4085" s="115">
        <v>25.94</v>
      </c>
    </row>
    <row r="4086" spans="1:10" hidden="1">
      <c r="A4086" s="115" t="s">
        <v>4395</v>
      </c>
      <c r="B4086" s="115" t="str">
        <f t="shared" si="63"/>
        <v>ASSENTAMENTO DE TUBO FLEXIVEL,EXCLUSIVE FORNECIMENTO DESTE,PARA AGUAS PLUVIAIS,ATERRO E SOCA ATE A ALTURA DA GERATRIZ SUPERIOR DO TUBO,CONSIDERANDO O MATERIAL DA PROPRIA ESCAVACAO,DIAMETRO DE 800MM</v>
      </c>
      <c r="C4086" s="115" t="s">
        <v>37543</v>
      </c>
      <c r="D4086" s="115" t="s">
        <v>37544</v>
      </c>
      <c r="E4086" s="115" t="s">
        <v>37545</v>
      </c>
      <c r="F4086" s="115" t="s">
        <v>37551</v>
      </c>
      <c r="I4086" s="115" t="s">
        <v>58</v>
      </c>
      <c r="J4086" s="115">
        <v>35.75</v>
      </c>
    </row>
    <row r="4087" spans="1:10" hidden="1">
      <c r="A4087" s="115" t="s">
        <v>4396</v>
      </c>
      <c r="B4087" s="115" t="str">
        <f t="shared" si="63"/>
        <v>ASSENTAMENTO DE TUBO FLEXIVEL,EXCLUSIVE FORNECIMENTO DESTE,PARA AGUAS PLUVIAIS,ATERRO E SOCA ATE A ALTURA DA GERATRIZ SUPERIOR DO TUBO,CONSIDERANDO O MATERIAL DA PROPRIA ESCAVACAO,DIAMETRO DE 800MM</v>
      </c>
      <c r="C4087" s="115" t="s">
        <v>37543</v>
      </c>
      <c r="D4087" s="115" t="s">
        <v>37544</v>
      </c>
      <c r="E4087" s="115" t="s">
        <v>37545</v>
      </c>
      <c r="F4087" s="115" t="s">
        <v>37551</v>
      </c>
      <c r="I4087" s="115" t="s">
        <v>58</v>
      </c>
      <c r="J4087" s="115">
        <v>30.98</v>
      </c>
    </row>
    <row r="4088" spans="1:10" hidden="1">
      <c r="A4088" s="115" t="s">
        <v>4397</v>
      </c>
      <c r="B4088" s="115" t="str">
        <f t="shared" si="63"/>
        <v>ASSENTAMENTO DE TUBO FLEXIVEL,EXCLUSIVE FORNECIMENTO DESTE,PARA AGUAS PLUVIAIS,ATERRO E SOCA ATE A ALTURA DA GERATRIZ SUPERIOR DO TUBO,CONSIDERANDO O MATERIAL DA PROPRIA ESCAVACAO,DIAMETRO DE 900MM</v>
      </c>
      <c r="C4088" s="115" t="s">
        <v>37543</v>
      </c>
      <c r="D4088" s="115" t="s">
        <v>37544</v>
      </c>
      <c r="E4088" s="115" t="s">
        <v>37545</v>
      </c>
      <c r="F4088" s="115" t="s">
        <v>37552</v>
      </c>
      <c r="I4088" s="115" t="s">
        <v>58</v>
      </c>
      <c r="J4088" s="115">
        <v>42.05</v>
      </c>
    </row>
    <row r="4089" spans="1:10" hidden="1">
      <c r="A4089" s="115" t="s">
        <v>4398</v>
      </c>
      <c r="B4089" s="115" t="str">
        <f t="shared" si="63"/>
        <v>ASSENTAMENTO DE TUBO FLEXIVEL,EXCLUSIVE FORNECIMENTO DESTE,PARA AGUAS PLUVIAIS,ATERRO E SOCA ATE A ALTURA DA GERATRIZ SUPERIOR DO TUBO,CONSIDERANDO O MATERIAL DA PROPRIA ESCAVACAO,DIAMETRO DE 900MM</v>
      </c>
      <c r="C4089" s="115" t="s">
        <v>37543</v>
      </c>
      <c r="D4089" s="115" t="s">
        <v>37544</v>
      </c>
      <c r="E4089" s="115" t="s">
        <v>37545</v>
      </c>
      <c r="F4089" s="115" t="s">
        <v>37552</v>
      </c>
      <c r="I4089" s="115" t="s">
        <v>58</v>
      </c>
      <c r="J4089" s="115">
        <v>36.43</v>
      </c>
    </row>
    <row r="4090" spans="1:10" hidden="1">
      <c r="A4090" s="115" t="s">
        <v>4399</v>
      </c>
      <c r="B4090" s="115" t="str">
        <f t="shared" si="63"/>
        <v>ASSENTAMENTO DE TUBO FLEXIVEL,EXCLUSIVE FORNECIMENTO DESTE,PARA AGUAS PLUVIAIS,ATERRO E SOCA ATE A ALTURA DA GERATRIZ SUPERIOR DO TUBO,CONSIDERANDO O MATERIAL DA PROPRIA ESCAVACAO,DIAMETRO DE 1000MM</v>
      </c>
      <c r="C4090" s="115" t="s">
        <v>37543</v>
      </c>
      <c r="D4090" s="115" t="s">
        <v>37544</v>
      </c>
      <c r="E4090" s="115" t="s">
        <v>37545</v>
      </c>
      <c r="F4090" s="115" t="s">
        <v>37553</v>
      </c>
      <c r="I4090" s="115" t="s">
        <v>58</v>
      </c>
      <c r="J4090" s="115">
        <v>48.3</v>
      </c>
    </row>
    <row r="4091" spans="1:10" hidden="1">
      <c r="A4091" s="115" t="s">
        <v>4400</v>
      </c>
      <c r="B4091" s="115" t="str">
        <f t="shared" si="63"/>
        <v>ASSENTAMENTO DE TUBO FLEXIVEL,EXCLUSIVE FORNECIMENTO DESTE,PARA AGUAS PLUVIAIS,ATERRO E SOCA ATE A ALTURA DA GERATRIZ SUPERIOR DO TUBO,CONSIDERANDO O MATERIAL DA PROPRIA ESCAVACAO,DIAMETRO DE 1000MM</v>
      </c>
      <c r="C4091" s="115" t="s">
        <v>37543</v>
      </c>
      <c r="D4091" s="115" t="s">
        <v>37544</v>
      </c>
      <c r="E4091" s="115" t="s">
        <v>37545</v>
      </c>
      <c r="F4091" s="115" t="s">
        <v>37553</v>
      </c>
      <c r="I4091" s="115" t="s">
        <v>58</v>
      </c>
      <c r="J4091" s="115">
        <v>41.85</v>
      </c>
    </row>
    <row r="4092" spans="1:10" hidden="1">
      <c r="A4092" s="115" t="s">
        <v>4401</v>
      </c>
      <c r="B4092" s="115" t="str">
        <f t="shared" si="63"/>
        <v>ASSENTAMENTO DE TUBO FLEXIVEL,EXCLUSIVE FORNECIMENTO DESTE,PARA AGUAS PLUVIAIS,ATERRO E SOCA ATE A ALTURA DA GERATRIZ SUPERIOR DO TUBO,CONSIDERANDO O MATERIAL DA PROPRIA ESCAVACAO,DIAMETRO DE 1100MM</v>
      </c>
      <c r="C4092" s="115" t="s">
        <v>37543</v>
      </c>
      <c r="D4092" s="115" t="s">
        <v>37544</v>
      </c>
      <c r="E4092" s="115" t="s">
        <v>37545</v>
      </c>
      <c r="F4092" s="115" t="s">
        <v>37554</v>
      </c>
      <c r="I4092" s="115" t="s">
        <v>58</v>
      </c>
      <c r="J4092" s="115">
        <v>56.77</v>
      </c>
    </row>
    <row r="4093" spans="1:10" hidden="1">
      <c r="A4093" s="115" t="s">
        <v>4402</v>
      </c>
      <c r="B4093" s="115" t="str">
        <f t="shared" si="63"/>
        <v>ASSENTAMENTO DE TUBO FLEXIVEL,EXCLUSIVE FORNECIMENTO DESTE,PARA AGUAS PLUVIAIS,ATERRO E SOCA ATE A ALTURA DA GERATRIZ SUPERIOR DO TUBO,CONSIDERANDO O MATERIAL DA PROPRIA ESCAVACAO,DIAMETRO DE 1100MM</v>
      </c>
      <c r="C4093" s="115" t="s">
        <v>37543</v>
      </c>
      <c r="D4093" s="115" t="s">
        <v>37544</v>
      </c>
      <c r="E4093" s="115" t="s">
        <v>37545</v>
      </c>
      <c r="F4093" s="115" t="s">
        <v>37554</v>
      </c>
      <c r="I4093" s="115" t="s">
        <v>58</v>
      </c>
      <c r="J4093" s="115">
        <v>49.19</v>
      </c>
    </row>
    <row r="4094" spans="1:10" hidden="1">
      <c r="A4094" s="115" t="s">
        <v>4403</v>
      </c>
      <c r="B4094" s="115" t="str">
        <f t="shared" si="63"/>
        <v>ASSENTAMENTO DE TUBO FLEXIVEL,EXCLUSIVE FORNECIMENTO DESTE,PARA AGUAS PLUVIAIS,ATERRO E SOCA ATE A ALTURA DA GERATRIZ SUPERIOR DO TUBO,CONSIDERANDO O MATERIAL DA PROPRIA ESCAVACAO,DIAMETRO DE 1200MM</v>
      </c>
      <c r="C4094" s="115" t="s">
        <v>37543</v>
      </c>
      <c r="D4094" s="115" t="s">
        <v>37544</v>
      </c>
      <c r="E4094" s="115" t="s">
        <v>37545</v>
      </c>
      <c r="F4094" s="115" t="s">
        <v>37555</v>
      </c>
      <c r="I4094" s="115" t="s">
        <v>58</v>
      </c>
      <c r="J4094" s="115">
        <v>68.2</v>
      </c>
    </row>
    <row r="4095" spans="1:10" hidden="1">
      <c r="A4095" s="115" t="s">
        <v>4404</v>
      </c>
      <c r="B4095" s="115" t="str">
        <f t="shared" si="63"/>
        <v>ASSENTAMENTO DE TUBO FLEXIVEL,EXCLUSIVE FORNECIMENTO DESTE,PARA AGUAS PLUVIAIS,ATERRO E SOCA ATE A ALTURA DA GERATRIZ SUPERIOR DO TUBO,CONSIDERANDO O MATERIAL DA PROPRIA ESCAVACAO,DIAMETRO DE 1200MM</v>
      </c>
      <c r="C4095" s="115" t="s">
        <v>37543</v>
      </c>
      <c r="D4095" s="115" t="s">
        <v>37544</v>
      </c>
      <c r="E4095" s="115" t="s">
        <v>37545</v>
      </c>
      <c r="F4095" s="115" t="s">
        <v>37555</v>
      </c>
      <c r="I4095" s="115" t="s">
        <v>58</v>
      </c>
      <c r="J4095" s="115">
        <v>59.09</v>
      </c>
    </row>
    <row r="4096" spans="1:10" hidden="1">
      <c r="A4096" s="115" t="s">
        <v>4405</v>
      </c>
      <c r="B4096" s="115" t="str">
        <f t="shared" si="63"/>
        <v>ASSENTAMENTO DE TUBO FLEXIVEL,EXCLUSIVE FORNECIMENTO DESTE,PARA AGUAS PLUVIAIS,ATERRO E SOCA ATE A ALTURA DA GERATRIZ SUPERIOR DO TUBO,CONSIDERANDO O MATERIAL DA PROPRIA ESCAVACAO,DIAMETRO DE 1500MM</v>
      </c>
      <c r="C4096" s="115" t="s">
        <v>37543</v>
      </c>
      <c r="D4096" s="115" t="s">
        <v>37544</v>
      </c>
      <c r="E4096" s="115" t="s">
        <v>37545</v>
      </c>
      <c r="F4096" s="115" t="s">
        <v>37556</v>
      </c>
      <c r="I4096" s="115" t="s">
        <v>58</v>
      </c>
      <c r="J4096" s="115">
        <v>99.42</v>
      </c>
    </row>
    <row r="4097" spans="1:10" hidden="1">
      <c r="A4097" s="115" t="s">
        <v>4406</v>
      </c>
      <c r="B4097" s="115" t="str">
        <f t="shared" si="63"/>
        <v>ASSENTAMENTO DE TUBO FLEXIVEL,EXCLUSIVE FORNECIMENTO DESTE,PARA AGUAS PLUVIAIS,ATERRO E SOCA ATE A ALTURA DA GERATRIZ SUPERIOR DO TUBO,CONSIDERANDO O MATERIAL DA PROPRIA ESCAVACAO,DIAMETRO DE 1500MM</v>
      </c>
      <c r="C4097" s="115" t="s">
        <v>37543</v>
      </c>
      <c r="D4097" s="115" t="s">
        <v>37544</v>
      </c>
      <c r="E4097" s="115" t="s">
        <v>37545</v>
      </c>
      <c r="F4097" s="115" t="s">
        <v>37556</v>
      </c>
      <c r="I4097" s="115" t="s">
        <v>58</v>
      </c>
      <c r="J4097" s="115">
        <v>86.14</v>
      </c>
    </row>
    <row r="4098" spans="1:10" hidden="1">
      <c r="A4098" s="115" t="s">
        <v>4407</v>
      </c>
      <c r="B4098" s="115" t="str">
        <f t="shared" si="63"/>
        <v>ASSENTAMENTO DE TUBO FLEXIVEL,EXCLUSIVE FORNECIMENTO DESTE,PARA AGUAS PLUVIAIS,ATERRO E SOCA ATE A ALTURA DA GERATRIZ SUPERIOR DO TUBO,CONSIDERANDO O MATERIAL DA PROPRIA ESCAVACAO,DIAMETRO DE 1800MM</v>
      </c>
      <c r="C4098" s="115" t="s">
        <v>37543</v>
      </c>
      <c r="D4098" s="115" t="s">
        <v>37544</v>
      </c>
      <c r="E4098" s="115" t="s">
        <v>37545</v>
      </c>
      <c r="F4098" s="115" t="s">
        <v>37557</v>
      </c>
      <c r="I4098" s="115" t="s">
        <v>58</v>
      </c>
      <c r="J4098" s="115">
        <v>128.54</v>
      </c>
    </row>
    <row r="4099" spans="1:10" hidden="1">
      <c r="A4099" s="115" t="s">
        <v>4408</v>
      </c>
      <c r="B4099" s="115" t="str">
        <f t="shared" si="63"/>
        <v>ASSENTAMENTO DE TUBO FLEXIVEL,EXCLUSIVE FORNECIMENTO DESTE,PARA AGUAS PLUVIAIS,ATERRO E SOCA ATE A ALTURA DA GERATRIZ SUPERIOR DO TUBO,CONSIDERANDO O MATERIAL DA PROPRIA ESCAVACAO,DIAMETRO DE 1800MM</v>
      </c>
      <c r="C4099" s="115" t="s">
        <v>37543</v>
      </c>
      <c r="D4099" s="115" t="s">
        <v>37544</v>
      </c>
      <c r="E4099" s="115" t="s">
        <v>37545</v>
      </c>
      <c r="F4099" s="115" t="s">
        <v>37557</v>
      </c>
      <c r="I4099" s="115" t="s">
        <v>58</v>
      </c>
      <c r="J4099" s="115">
        <v>111.38</v>
      </c>
    </row>
    <row r="4100" spans="1:10" hidden="1">
      <c r="A4100" s="115" t="s">
        <v>4409</v>
      </c>
      <c r="B4100" s="115" t="str">
        <f t="shared" si="63"/>
        <v>ASSENTAMENTO DE TUBO FLEXIVEL,EXCLUSIVE FORNECIMENTO DESTE,PARA AGUAS PLUVIAIS,ATERRO E SOCA ATE A ALTURA DA GERATRIZ SUPERIOR DO TUBO,CONSIDERANDO O MATERIAL DA PROPRIA ESCAVACAO,DIAMETRO DE 2000MM</v>
      </c>
      <c r="C4100" s="115" t="s">
        <v>37543</v>
      </c>
      <c r="D4100" s="115" t="s">
        <v>37544</v>
      </c>
      <c r="E4100" s="115" t="s">
        <v>37545</v>
      </c>
      <c r="F4100" s="115" t="s">
        <v>37558</v>
      </c>
      <c r="I4100" s="115" t="s">
        <v>58</v>
      </c>
      <c r="J4100" s="115">
        <v>151.04</v>
      </c>
    </row>
    <row r="4101" spans="1:10" hidden="1">
      <c r="A4101" s="115" t="s">
        <v>4410</v>
      </c>
      <c r="B4101" s="115" t="str">
        <f t="shared" ref="B4101:B4164" si="64">C4101&amp;D4101&amp;E4101&amp;F4101&amp;G4101&amp;H4101</f>
        <v>ASSENTAMENTO DE TUBO FLEXIVEL,EXCLUSIVE FORNECIMENTO DESTE,PARA AGUAS PLUVIAIS,ATERRO E SOCA ATE A ALTURA DA GERATRIZ SUPERIOR DO TUBO,CONSIDERANDO O MATERIAL DA PROPRIA ESCAVACAO,DIAMETRO DE 2000MM</v>
      </c>
      <c r="C4101" s="115" t="s">
        <v>37543</v>
      </c>
      <c r="D4101" s="115" t="s">
        <v>37544</v>
      </c>
      <c r="E4101" s="115" t="s">
        <v>37545</v>
      </c>
      <c r="F4101" s="115" t="s">
        <v>37558</v>
      </c>
      <c r="I4101" s="115" t="s">
        <v>58</v>
      </c>
      <c r="J4101" s="115">
        <v>130.87</v>
      </c>
    </row>
    <row r="4102" spans="1:10" hidden="1">
      <c r="A4102" s="115" t="s">
        <v>4411</v>
      </c>
      <c r="B4102" s="115" t="str">
        <f t="shared" si="64"/>
        <v>ASSENTAMENTO DE TUBO FLEXIVEL,EXCLUSIVE FORNECIMENTO DESTE,PARA AGUAS PLUVIAIS,ATERRO E SOCA ATE A ALTURA DA GERATRIZ SUPERIOR DO TUBO,CONSIDERANDO O MATERIAL DA PROPRIA ESCAVACAO,DIAMETRO DE 2500MM</v>
      </c>
      <c r="C4102" s="115" t="s">
        <v>37543</v>
      </c>
      <c r="D4102" s="115" t="s">
        <v>37544</v>
      </c>
      <c r="E4102" s="115" t="s">
        <v>37545</v>
      </c>
      <c r="F4102" s="115" t="s">
        <v>37559</v>
      </c>
      <c r="I4102" s="115" t="s">
        <v>58</v>
      </c>
      <c r="J4102" s="115">
        <v>220</v>
      </c>
    </row>
    <row r="4103" spans="1:10" hidden="1">
      <c r="A4103" s="115" t="s">
        <v>4412</v>
      </c>
      <c r="B4103" s="115" t="str">
        <f t="shared" si="64"/>
        <v>ASSENTAMENTO DE TUBO FLEXIVEL,EXCLUSIVE FORNECIMENTO DESTE,PARA AGUAS PLUVIAIS,ATERRO E SOCA ATE A ALTURA DA GERATRIZ SUPERIOR DO TUBO,CONSIDERANDO O MATERIAL DA PROPRIA ESCAVACAO,DIAMETRO DE 2500MM</v>
      </c>
      <c r="C4103" s="115" t="s">
        <v>37543</v>
      </c>
      <c r="D4103" s="115" t="s">
        <v>37544</v>
      </c>
      <c r="E4103" s="115" t="s">
        <v>37545</v>
      </c>
      <c r="F4103" s="115" t="s">
        <v>37559</v>
      </c>
      <c r="I4103" s="115" t="s">
        <v>58</v>
      </c>
      <c r="J4103" s="115">
        <v>190.63</v>
      </c>
    </row>
    <row r="4104" spans="1:10" hidden="1">
      <c r="A4104" s="115" t="s">
        <v>4413</v>
      </c>
      <c r="B4104" s="115" t="str">
        <f t="shared" si="64"/>
        <v>ASSENTAMANTO DE TUBO FLEXIVEL,EXCLUSIVE FORNECIMENTO DESTE,PARA AGUAS PLUVIAIS,ATERRO E SOCA ATE A ALTURA DA GERATRIZ SUPERIOR DO TUBO,CONSIDERANDO O MATERIAL DA PROPRIA ESCAVACAO,DIAMETRO DE 3000MM</v>
      </c>
      <c r="C4104" s="115" t="s">
        <v>37560</v>
      </c>
      <c r="D4104" s="115" t="s">
        <v>37544</v>
      </c>
      <c r="E4104" s="115" t="s">
        <v>37545</v>
      </c>
      <c r="F4104" s="115" t="s">
        <v>37561</v>
      </c>
      <c r="I4104" s="115" t="s">
        <v>58</v>
      </c>
      <c r="J4104" s="115">
        <v>305.24</v>
      </c>
    </row>
    <row r="4105" spans="1:10" hidden="1">
      <c r="A4105" s="115" t="s">
        <v>4414</v>
      </c>
      <c r="B4105" s="115" t="str">
        <f t="shared" si="64"/>
        <v>ASSENTAMANTO DE TUBO FLEXIVEL,EXCLUSIVE FORNECIMENTO DESTE,PARA AGUAS PLUVIAIS,ATERRO E SOCA ATE A ALTURA DA GERATRIZ SUPERIOR DO TUBO,CONSIDERANDO O MATERIAL DA PROPRIA ESCAVACAO,DIAMETRO DE 3000MM</v>
      </c>
      <c r="C4105" s="115" t="s">
        <v>37560</v>
      </c>
      <c r="D4105" s="115" t="s">
        <v>37544</v>
      </c>
      <c r="E4105" s="115" t="s">
        <v>37545</v>
      </c>
      <c r="F4105" s="115" t="s">
        <v>37561</v>
      </c>
      <c r="I4105" s="115" t="s">
        <v>58</v>
      </c>
      <c r="J4105" s="115">
        <v>264.49</v>
      </c>
    </row>
    <row r="4106" spans="1:10" hidden="1">
      <c r="A4106" s="115" t="s">
        <v>4415</v>
      </c>
      <c r="B4106" s="115" t="str">
        <f t="shared" si="64"/>
        <v>ASSENTAMENTO DE TUBO PRFV DEFOFO,EXCLUSIVE FORNECIMENTO DESTE,ATERRO E SOCA ATE A ALTURA DA GERATRIZ SUPERIOR DO TUBO,CONSIDERANDO O MATERIAL DA PROPRIA ESCAVACAO,DIAMETRO DE 300MM</v>
      </c>
      <c r="C4106" s="115" t="s">
        <v>37562</v>
      </c>
      <c r="D4106" s="115" t="s">
        <v>37563</v>
      </c>
      <c r="E4106" s="115" t="s">
        <v>37564</v>
      </c>
      <c r="I4106" s="115" t="s">
        <v>58</v>
      </c>
      <c r="J4106" s="115">
        <v>13.64</v>
      </c>
    </row>
    <row r="4107" spans="1:10" hidden="1">
      <c r="A4107" s="115" t="s">
        <v>4416</v>
      </c>
      <c r="B4107" s="115" t="str">
        <f t="shared" si="64"/>
        <v>ASSENTAMENTO DE TUBO PRFV DEFOFO,EXCLUSIVE FORNECIMENTO DESTE,ATERRO E SOCA ATE A ALTURA DA GERATRIZ SUPERIOR DO TUBO,CONSIDERANDO O MATERIAL DA PROPRIA ESCAVACAO,DIAMETRO DE 300MM</v>
      </c>
      <c r="C4107" s="115" t="s">
        <v>37562</v>
      </c>
      <c r="D4107" s="115" t="s">
        <v>37563</v>
      </c>
      <c r="E4107" s="115" t="s">
        <v>37564</v>
      </c>
      <c r="I4107" s="115" t="s">
        <v>58</v>
      </c>
      <c r="J4107" s="115">
        <v>11.82</v>
      </c>
    </row>
    <row r="4108" spans="1:10" hidden="1">
      <c r="A4108" s="115" t="s">
        <v>4417</v>
      </c>
      <c r="B4108" s="115" t="str">
        <f t="shared" si="64"/>
        <v>ASSENTAMENTO DE TUBO PRFV DEFOFO,EXCLUSIVE FORNECIMENTO DESTE,ATERRO E SOCA ATE A ALTURA DA GERATRIZ SUPERIOR DO TUBO,CONSIDERANDO O MATERIAL DA PROPRIA ESCAVACAO,DIAMETRO DE 350MM</v>
      </c>
      <c r="C4108" s="115" t="s">
        <v>37562</v>
      </c>
      <c r="D4108" s="115" t="s">
        <v>37563</v>
      </c>
      <c r="E4108" s="115" t="s">
        <v>37565</v>
      </c>
      <c r="I4108" s="115" t="s">
        <v>58</v>
      </c>
      <c r="J4108" s="115">
        <v>15.49</v>
      </c>
    </row>
    <row r="4109" spans="1:10" hidden="1">
      <c r="A4109" s="115" t="s">
        <v>4418</v>
      </c>
      <c r="B4109" s="115" t="str">
        <f t="shared" si="64"/>
        <v>ASSENTAMENTO DE TUBO PRFV DEFOFO,EXCLUSIVE FORNECIMENTO DESTE,ATERRO E SOCA ATE A ALTURA DA GERATRIZ SUPERIOR DO TUBO,CONSIDERANDO O MATERIAL DA PROPRIA ESCAVACAO,DIAMETRO DE 350MM</v>
      </c>
      <c r="C4109" s="115" t="s">
        <v>37562</v>
      </c>
      <c r="D4109" s="115" t="s">
        <v>37563</v>
      </c>
      <c r="E4109" s="115" t="s">
        <v>37565</v>
      </c>
      <c r="I4109" s="115" t="s">
        <v>58</v>
      </c>
      <c r="J4109" s="115">
        <v>13.42</v>
      </c>
    </row>
    <row r="4110" spans="1:10" hidden="1">
      <c r="A4110" s="115" t="s">
        <v>4419</v>
      </c>
      <c r="B4110" s="115" t="str">
        <f t="shared" si="64"/>
        <v>ASSENTAMENTO DE TUBO PRFV DEFOFO,EXCLUSIVE FORNECIMENTO DESTE,ATERRO E SOCA ATE A ALTURA DA GERATRIZ SUPERIOR DO TUBO,CONSIDERANDO O MATERIAL DA PROPRIA ESCAVACAO,DIAMETRO DE 400MM</v>
      </c>
      <c r="C4110" s="115" t="s">
        <v>37562</v>
      </c>
      <c r="D4110" s="115" t="s">
        <v>37563</v>
      </c>
      <c r="E4110" s="115" t="s">
        <v>37566</v>
      </c>
      <c r="I4110" s="115" t="s">
        <v>58</v>
      </c>
      <c r="J4110" s="115">
        <v>17.079999999999998</v>
      </c>
    </row>
    <row r="4111" spans="1:10" hidden="1">
      <c r="A4111" s="115" t="s">
        <v>4420</v>
      </c>
      <c r="B4111" s="115" t="str">
        <f t="shared" si="64"/>
        <v>ASSENTAMENTO DE TUBO PRFV DEFOFO,EXCLUSIVE FORNECIMENTO DESTE,ATERRO E SOCA ATE A ALTURA DA GERATRIZ SUPERIOR DO TUBO,CONSIDERANDO O MATERIAL DA PROPRIA ESCAVACAO,DIAMETRO DE 400MM</v>
      </c>
      <c r="C4111" s="115" t="s">
        <v>37562</v>
      </c>
      <c r="D4111" s="115" t="s">
        <v>37563</v>
      </c>
      <c r="E4111" s="115" t="s">
        <v>37566</v>
      </c>
      <c r="I4111" s="115" t="s">
        <v>58</v>
      </c>
      <c r="J4111" s="115">
        <v>14.8</v>
      </c>
    </row>
    <row r="4112" spans="1:10" hidden="1">
      <c r="A4112" s="115" t="s">
        <v>4421</v>
      </c>
      <c r="B4112" s="115" t="str">
        <f t="shared" si="64"/>
        <v>ASSENTAMENTO DE TUBO PRFV DEFOFO,EXCLUSIVE FORNECIMENTO DESTE,ATERRO E SOCA ATE A ALTURA DA GERATRIZ SUPERIOR DO TUBO,CONSIDERANDO O MATERIAL DA PROPRIA ESCAVACAO,DIAMETRO DE 500MM</v>
      </c>
      <c r="C4112" s="115" t="s">
        <v>37562</v>
      </c>
      <c r="D4112" s="115" t="s">
        <v>37563</v>
      </c>
      <c r="E4112" s="115" t="s">
        <v>37567</v>
      </c>
      <c r="I4112" s="115" t="s">
        <v>58</v>
      </c>
      <c r="J4112" s="115">
        <v>23.29</v>
      </c>
    </row>
    <row r="4113" spans="1:10" hidden="1">
      <c r="A4113" s="115" t="s">
        <v>4422</v>
      </c>
      <c r="B4113" s="115" t="str">
        <f t="shared" si="64"/>
        <v>ASSENTAMENTO DE TUBO PRFV DEFOFO,EXCLUSIVE FORNECIMENTO DESTE,ATERRO E SOCA ATE A ALTURA DA GERATRIZ SUPERIOR DO TUBO,CONSIDERANDO O MATERIAL DA PROPRIA ESCAVACAO,DIAMETRO DE 500MM</v>
      </c>
      <c r="C4113" s="115" t="s">
        <v>37562</v>
      </c>
      <c r="D4113" s="115" t="s">
        <v>37563</v>
      </c>
      <c r="E4113" s="115" t="s">
        <v>37567</v>
      </c>
      <c r="I4113" s="115" t="s">
        <v>58</v>
      </c>
      <c r="J4113" s="115">
        <v>20.18</v>
      </c>
    </row>
    <row r="4114" spans="1:10" hidden="1">
      <c r="A4114" s="115" t="s">
        <v>4423</v>
      </c>
      <c r="B4114" s="115" t="str">
        <f t="shared" si="64"/>
        <v>ASSENTAMENTO DE TUBO PRFV DEFOFO,EXCLUSIVE FORNECIMENTO DESTE,ATERRO E SOCA ATE A ALTURA DA GERATRIZ SUPERIOR DO TUBO,CONSIDERANDO O MATERIAL DA PROPRIA ESCAVACAO,DIAMETRO DE 600MM</v>
      </c>
      <c r="C4114" s="115" t="s">
        <v>37562</v>
      </c>
      <c r="D4114" s="115" t="s">
        <v>37563</v>
      </c>
      <c r="E4114" s="115" t="s">
        <v>37568</v>
      </c>
      <c r="I4114" s="115" t="s">
        <v>58</v>
      </c>
      <c r="J4114" s="115">
        <v>27.65</v>
      </c>
    </row>
    <row r="4115" spans="1:10" hidden="1">
      <c r="A4115" s="115" t="s">
        <v>4424</v>
      </c>
      <c r="B4115" s="115" t="str">
        <f t="shared" si="64"/>
        <v>ASSENTAMENTO DE TUBO PRFV DEFOFO,EXCLUSIVE FORNECIMENTO DESTE,ATERRO E SOCA ATE A ALTURA DA GERATRIZ SUPERIOR DO TUBO,CONSIDERANDO O MATERIAL DA PROPRIA ESCAVACAO,DIAMETRO DE 600MM</v>
      </c>
      <c r="C4115" s="115" t="s">
        <v>37562</v>
      </c>
      <c r="D4115" s="115" t="s">
        <v>37563</v>
      </c>
      <c r="E4115" s="115" t="s">
        <v>37568</v>
      </c>
      <c r="I4115" s="115" t="s">
        <v>58</v>
      </c>
      <c r="J4115" s="115">
        <v>23.96</v>
      </c>
    </row>
    <row r="4116" spans="1:10" hidden="1">
      <c r="A4116" s="115" t="s">
        <v>4425</v>
      </c>
      <c r="B4116" s="115" t="str">
        <f t="shared" si="64"/>
        <v>ASSENTAMENTO DE TUBO PRFV DEFOFO,EXCLUSIVE FORNECIMENTO DESTE,ATERRO E SOCA ATE A ALTURA DA GERATRIZ SUPERIOR DO TUBO,CONSIDERANDO O MATERIAL DA PROPRIA ESCAVACAO,DIAMETRO DE 700MM</v>
      </c>
      <c r="C4116" s="115" t="s">
        <v>37562</v>
      </c>
      <c r="D4116" s="115" t="s">
        <v>37563</v>
      </c>
      <c r="E4116" s="115" t="s">
        <v>37569</v>
      </c>
      <c r="I4116" s="115" t="s">
        <v>58</v>
      </c>
      <c r="J4116" s="115">
        <v>32.56</v>
      </c>
    </row>
    <row r="4117" spans="1:10" hidden="1">
      <c r="A4117" s="115" t="s">
        <v>4426</v>
      </c>
      <c r="B4117" s="115" t="str">
        <f t="shared" si="64"/>
        <v>ASSENTAMENTO DE TUBO PRFV DEFOFO,EXCLUSIVE FORNECIMENTO DESTE,ATERRO E SOCA ATE A ALTURA DA GERATRIZ SUPERIOR DO TUBO,CONSIDERANDO O MATERIAL DA PROPRIA ESCAVACAO,DIAMETRO DE 700MM</v>
      </c>
      <c r="C4117" s="115" t="s">
        <v>37562</v>
      </c>
      <c r="D4117" s="115" t="s">
        <v>37563</v>
      </c>
      <c r="E4117" s="115" t="s">
        <v>37569</v>
      </c>
      <c r="I4117" s="115" t="s">
        <v>58</v>
      </c>
      <c r="J4117" s="115">
        <v>28.21</v>
      </c>
    </row>
    <row r="4118" spans="1:10" hidden="1">
      <c r="A4118" s="115" t="s">
        <v>4427</v>
      </c>
      <c r="B4118" s="115" t="str">
        <f t="shared" si="64"/>
        <v>ASSENTAMENTO DE TUBO PRFV DEFOFO,EXCLUSIVE FORNECIMENTO DESTE,ATERRO E SOCA ATE A ALTURA DA GERATRIZ SUPERIOR DO TUBO,CONSIDERANDO O MATERIAL DA PROPRIA ESCAVACAO,DIAMETRO DE 800MM</v>
      </c>
      <c r="C4118" s="115" t="s">
        <v>37562</v>
      </c>
      <c r="D4118" s="115" t="s">
        <v>37563</v>
      </c>
      <c r="E4118" s="115" t="s">
        <v>37570</v>
      </c>
      <c r="I4118" s="115" t="s">
        <v>58</v>
      </c>
      <c r="J4118" s="115">
        <v>38.78</v>
      </c>
    </row>
    <row r="4119" spans="1:10" hidden="1">
      <c r="A4119" s="115" t="s">
        <v>4428</v>
      </c>
      <c r="B4119" s="115" t="str">
        <f t="shared" si="64"/>
        <v>ASSENTAMENTO DE TUBO PRFV DEFOFO,EXCLUSIVE FORNECIMENTO DESTE,ATERRO E SOCA ATE A ALTURA DA GERATRIZ SUPERIOR DO TUBO,CONSIDERANDO O MATERIAL DA PROPRIA ESCAVACAO,DIAMETRO DE 800MM</v>
      </c>
      <c r="C4119" s="115" t="s">
        <v>37562</v>
      </c>
      <c r="D4119" s="115" t="s">
        <v>37563</v>
      </c>
      <c r="E4119" s="115" t="s">
        <v>37570</v>
      </c>
      <c r="I4119" s="115" t="s">
        <v>58</v>
      </c>
      <c r="J4119" s="115">
        <v>33.6</v>
      </c>
    </row>
    <row r="4120" spans="1:10" hidden="1">
      <c r="A4120" s="115" t="s">
        <v>4429</v>
      </c>
      <c r="B4120" s="115" t="str">
        <f t="shared" si="64"/>
        <v>ASSENTAMENTO DE TUBO PRFV DEFOFO,EXCLUSIVE FORNECIMENTO DESTE,ATERRO E SOCA ATE A ALTURA DA GERATRIZ SUPERIOR DO TUBO,CONSIDERANDO O MATERIAL DA PROPRIA ESCAVACAO,DIAMETRO DE 900MM</v>
      </c>
      <c r="C4120" s="115" t="s">
        <v>37562</v>
      </c>
      <c r="D4120" s="115" t="s">
        <v>37563</v>
      </c>
      <c r="E4120" s="115" t="s">
        <v>37571</v>
      </c>
      <c r="I4120" s="115" t="s">
        <v>58</v>
      </c>
      <c r="J4120" s="115">
        <v>45.58</v>
      </c>
    </row>
    <row r="4121" spans="1:10" hidden="1">
      <c r="A4121" s="115" t="s">
        <v>4430</v>
      </c>
      <c r="B4121" s="115" t="str">
        <f t="shared" si="64"/>
        <v>ASSENTAMENTO DE TUBO PRFV DEFOFO,EXCLUSIVE FORNECIMENTO DESTE,ATERRO E SOCA ATE A ALTURA DA GERATRIZ SUPERIOR DO TUBO,CONSIDERANDO O MATERIAL DA PROPRIA ESCAVACAO,DIAMETRO DE 900MM</v>
      </c>
      <c r="C4121" s="115" t="s">
        <v>37562</v>
      </c>
      <c r="D4121" s="115" t="s">
        <v>37563</v>
      </c>
      <c r="E4121" s="115" t="s">
        <v>37571</v>
      </c>
      <c r="I4121" s="115" t="s">
        <v>58</v>
      </c>
      <c r="J4121" s="115">
        <v>39.49</v>
      </c>
    </row>
    <row r="4122" spans="1:10" hidden="1">
      <c r="A4122" s="115" t="s">
        <v>4431</v>
      </c>
      <c r="B4122" s="115" t="str">
        <f t="shared" si="64"/>
        <v>ASSENTAMENTO DE TUBO PRFV DEFOFO,EXCLUSIVE FORNECIMENTO DESTE,ATERRO E SOCA ATE A ALTURA DA GERATRIZ SUPERIOR DO TUBO,CONSIDERANDO O MATERIAL DA PROPRIA ESCAVACAO,DIAMETRO DE 1000MM</v>
      </c>
      <c r="C4122" s="115" t="s">
        <v>37562</v>
      </c>
      <c r="D4122" s="115" t="s">
        <v>37563</v>
      </c>
      <c r="E4122" s="115" t="s">
        <v>37572</v>
      </c>
      <c r="F4122" s="115" t="s">
        <v>58</v>
      </c>
      <c r="I4122" s="115" t="s">
        <v>58</v>
      </c>
      <c r="J4122" s="115">
        <v>52.5</v>
      </c>
    </row>
    <row r="4123" spans="1:10" hidden="1">
      <c r="A4123" s="115" t="s">
        <v>4432</v>
      </c>
      <c r="B4123" s="115" t="str">
        <f t="shared" si="64"/>
        <v>ASSENTAMENTO DE TUBO PRFV DEFOFO,EXCLUSIVE FORNECIMENTO DESTE,ATERRO E SOCA ATE A ALTURA DA GERATRIZ SUPERIOR DO TUBO,CONSIDERANDO O MATERIAL DA PROPRIA ESCAVACAO,DIAMETRO DE 1000MM</v>
      </c>
      <c r="C4123" s="115" t="s">
        <v>37562</v>
      </c>
      <c r="D4123" s="115" t="s">
        <v>37563</v>
      </c>
      <c r="E4123" s="115" t="s">
        <v>37572</v>
      </c>
      <c r="F4123" s="115" t="s">
        <v>58</v>
      </c>
      <c r="I4123" s="115" t="s">
        <v>58</v>
      </c>
      <c r="J4123" s="115">
        <v>45.49</v>
      </c>
    </row>
    <row r="4124" spans="1:10" hidden="1">
      <c r="A4124" s="115" t="s">
        <v>4433</v>
      </c>
      <c r="B4124" s="115" t="str">
        <f t="shared" si="64"/>
        <v>ASSENTAMENTO DE TUBO PRFV DEFOFO,EXCLUSIVE FORNECIMENTO DESTE,ATERRO E SOCA ATE A ALTURA DA GERATRIZ SUPERIOR DO TUBO,CONSIDERANDO O MATERIAL DA PROPRIA ESCAVACAO,DIAMETRO DE 1200MM</v>
      </c>
      <c r="C4124" s="115" t="s">
        <v>37562</v>
      </c>
      <c r="D4124" s="115" t="s">
        <v>37563</v>
      </c>
      <c r="E4124" s="115" t="s">
        <v>37573</v>
      </c>
      <c r="F4124" s="115" t="s">
        <v>58</v>
      </c>
      <c r="I4124" s="115" t="s">
        <v>58</v>
      </c>
      <c r="J4124" s="115">
        <v>74.11</v>
      </c>
    </row>
    <row r="4125" spans="1:10" hidden="1">
      <c r="A4125" s="115" t="s">
        <v>4434</v>
      </c>
      <c r="B4125" s="115" t="str">
        <f t="shared" si="64"/>
        <v>ASSENTAMENTO DE TUBO PRFV DEFOFO,EXCLUSIVE FORNECIMENTO DESTE,ATERRO E SOCA ATE A ALTURA DA GERATRIZ SUPERIOR DO TUBO,CONSIDERANDO O MATERIAL DA PROPRIA ESCAVACAO,DIAMETRO DE 1200MM</v>
      </c>
      <c r="C4125" s="115" t="s">
        <v>37562</v>
      </c>
      <c r="D4125" s="115" t="s">
        <v>37563</v>
      </c>
      <c r="E4125" s="115" t="s">
        <v>37573</v>
      </c>
      <c r="F4125" s="115" t="s">
        <v>58</v>
      </c>
      <c r="I4125" s="115" t="s">
        <v>58</v>
      </c>
      <c r="J4125" s="115">
        <v>64.22</v>
      </c>
    </row>
    <row r="4126" spans="1:10" hidden="1">
      <c r="A4126" s="115" t="s">
        <v>4435</v>
      </c>
      <c r="B4126" s="115" t="str">
        <f t="shared" si="64"/>
        <v>ASSENTAMENTO DE TUBO PRFV DEFOFO,EXCLUSIVE FORNECIMENTO DESTE,ATERRO E SOCA ATE A ALTURA DA GERATRIZ SUPERIOR DO TUBO,CONSIDERANDO O MATERIAL DA PROPRIA ESCAVACAO,DIAMETRO DE 1300MM</v>
      </c>
      <c r="C4126" s="115" t="s">
        <v>37562</v>
      </c>
      <c r="D4126" s="115" t="s">
        <v>37563</v>
      </c>
      <c r="E4126" s="115" t="s">
        <v>37574</v>
      </c>
      <c r="F4126" s="115" t="s">
        <v>58</v>
      </c>
      <c r="I4126" s="115" t="s">
        <v>58</v>
      </c>
      <c r="J4126" s="115">
        <v>85.36</v>
      </c>
    </row>
    <row r="4127" spans="1:10" hidden="1">
      <c r="A4127" s="115" t="s">
        <v>4436</v>
      </c>
      <c r="B4127" s="115" t="str">
        <f t="shared" si="64"/>
        <v>ASSENTAMENTO DE TUBO PRFV DEFOFO,EXCLUSIVE FORNECIMENTO DESTE,ATERRO E SOCA ATE A ALTURA DA GERATRIZ SUPERIOR DO TUBO,CONSIDERANDO O MATERIAL DA PROPRIA ESCAVACAO,DIAMETRO DE 1300MM</v>
      </c>
      <c r="C4127" s="115" t="s">
        <v>37562</v>
      </c>
      <c r="D4127" s="115" t="s">
        <v>37563</v>
      </c>
      <c r="E4127" s="115" t="s">
        <v>37574</v>
      </c>
      <c r="F4127" s="115" t="s">
        <v>58</v>
      </c>
      <c r="I4127" s="115" t="s">
        <v>58</v>
      </c>
      <c r="J4127" s="115">
        <v>73.97</v>
      </c>
    </row>
    <row r="4128" spans="1:10" hidden="1">
      <c r="A4128" s="115" t="s">
        <v>4437</v>
      </c>
      <c r="B4128" s="115" t="str">
        <f t="shared" si="64"/>
        <v>ASSENTAMENTO DE TUBO PRFV DEFOFO,EXCLUSIVE FORNECIMENTO DESTE,ATERRO E SOCA ATE A ALTURA DA GERATRIZ SUPERIOR DO TUBO,CONSIDERANDO O MATERIAL DA PROPRIA ESCAVACAO,DIAMETRO DE 1400MM</v>
      </c>
      <c r="C4128" s="115" t="s">
        <v>37562</v>
      </c>
      <c r="D4128" s="115" t="s">
        <v>37563</v>
      </c>
      <c r="E4128" s="115" t="s">
        <v>37575</v>
      </c>
      <c r="F4128" s="115" t="s">
        <v>58</v>
      </c>
      <c r="I4128" s="115" t="s">
        <v>58</v>
      </c>
      <c r="J4128" s="115">
        <v>89.8</v>
      </c>
    </row>
    <row r="4129" spans="1:10" hidden="1">
      <c r="A4129" s="115" t="s">
        <v>4438</v>
      </c>
      <c r="B4129" s="115" t="str">
        <f t="shared" si="64"/>
        <v>ASSENTAMENTO DE TUBO PRFV DEFOFO,EXCLUSIVE FORNECIMENTO DESTE,ATERRO E SOCA ATE A ALTURA DA GERATRIZ SUPERIOR DO TUBO,CONSIDERANDO O MATERIAL DA PROPRIA ESCAVACAO,DIAMETRO DE 1400MM</v>
      </c>
      <c r="C4129" s="115" t="s">
        <v>37562</v>
      </c>
      <c r="D4129" s="115" t="s">
        <v>37563</v>
      </c>
      <c r="E4129" s="115" t="s">
        <v>37575</v>
      </c>
      <c r="F4129" s="115" t="s">
        <v>58</v>
      </c>
      <c r="I4129" s="115" t="s">
        <v>58</v>
      </c>
      <c r="J4129" s="115">
        <v>77.81</v>
      </c>
    </row>
    <row r="4130" spans="1:10" hidden="1">
      <c r="A4130" s="115" t="s">
        <v>4439</v>
      </c>
      <c r="B4130" s="115" t="str">
        <f t="shared" si="64"/>
        <v>ASSENTAMENTO DE TUBO PRFV DEFOFO,EXCLUSIVE FORNECIMENTO DESTE,ATERRO E SOCA ATE A ALTURA DA GERATRIZ SUPERIOR DO TUBO,CONSIDERANDO O MATERIAL DA PROPRIA ESCAVACAO,DIAMETRO DE 1500MM</v>
      </c>
      <c r="C4130" s="115" t="s">
        <v>37562</v>
      </c>
      <c r="D4130" s="115" t="s">
        <v>37563</v>
      </c>
      <c r="E4130" s="115" t="s">
        <v>37576</v>
      </c>
      <c r="F4130" s="115" t="s">
        <v>58</v>
      </c>
      <c r="I4130" s="115" t="s">
        <v>58</v>
      </c>
      <c r="J4130" s="115">
        <v>94.31</v>
      </c>
    </row>
    <row r="4131" spans="1:10" hidden="1">
      <c r="A4131" s="115" t="s">
        <v>4440</v>
      </c>
      <c r="B4131" s="115" t="str">
        <f t="shared" si="64"/>
        <v>ASSENTAMENTO DE TUBO PRFV DEFOFO,EXCLUSIVE FORNECIMENTO DESTE,ATERRO E SOCA ATE A ALTURA DA GERATRIZ SUPERIOR DO TUBO,CONSIDERANDO O MATERIAL DA PROPRIA ESCAVACAO,DIAMETRO DE 1500MM</v>
      </c>
      <c r="C4131" s="115" t="s">
        <v>37562</v>
      </c>
      <c r="D4131" s="115" t="s">
        <v>37563</v>
      </c>
      <c r="E4131" s="115" t="s">
        <v>37576</v>
      </c>
      <c r="F4131" s="115" t="s">
        <v>58</v>
      </c>
      <c r="I4131" s="115" t="s">
        <v>58</v>
      </c>
      <c r="J4131" s="115">
        <v>81.72</v>
      </c>
    </row>
    <row r="4132" spans="1:10" hidden="1">
      <c r="A4132" s="115" t="s">
        <v>4441</v>
      </c>
      <c r="B4132" s="115" t="str">
        <f t="shared" si="64"/>
        <v>ASSENTAMENTO DE TUBULACAO DE PVC,COM JUNTA ELASTICA,PARA COLETOR DE ESGOTOS,COM DIAMETRO NOMINAL DE 100MM,ATERRO E SOCAATE A ALTURA DA GERATRIZ SUPERIOR DO TUBO,CONSIDERANDO O MATERIAL DA PROPRIA ESCAVACAO,EXCLUSIVE TUBO E JUNTA</v>
      </c>
      <c r="C4132" s="115" t="s">
        <v>37577</v>
      </c>
      <c r="D4132" s="115" t="s">
        <v>37578</v>
      </c>
      <c r="E4132" s="115" t="s">
        <v>37579</v>
      </c>
      <c r="F4132" s="115" t="s">
        <v>37580</v>
      </c>
      <c r="I4132" s="115" t="s">
        <v>58</v>
      </c>
      <c r="J4132" s="115">
        <v>7.46</v>
      </c>
    </row>
    <row r="4133" spans="1:10" hidden="1">
      <c r="A4133" s="115" t="s">
        <v>4442</v>
      </c>
      <c r="B4133" s="115" t="str">
        <f t="shared" si="64"/>
        <v>ASSENTAMENTO DE TUBULACAO DE PVC,COM JUNTA ELASTICA,PARA COLETOR DE ESGOTOS,COM DIAMETRO NOMINAL DE 100MM,ATERRO E SOCAATE A ALTURA DA GERATRIZ SUPERIOR DO TUBO,CONSIDERANDO O MATERIAL DA PROPRIA ESCAVACAO,EXCLUSIVE TUBO E JUNTA</v>
      </c>
      <c r="C4133" s="115" t="s">
        <v>37577</v>
      </c>
      <c r="D4133" s="115" t="s">
        <v>37578</v>
      </c>
      <c r="E4133" s="115" t="s">
        <v>37579</v>
      </c>
      <c r="F4133" s="115" t="s">
        <v>37580</v>
      </c>
      <c r="I4133" s="115" t="s">
        <v>58</v>
      </c>
      <c r="J4133" s="115">
        <v>6.47</v>
      </c>
    </row>
    <row r="4134" spans="1:10" hidden="1">
      <c r="A4134" s="115" t="s">
        <v>4443</v>
      </c>
      <c r="B4134" s="115" t="str">
        <f t="shared" si="64"/>
        <v>ASSENTAMENTO DE TUBULACAO DE PVC,COM JUNTA ELASTICA,PARA COLETOR DE ESGOTOS,COM DIAMETRO NOMINAL DE 150MM,ATERRO E SOCAATE A ALTURA DA GERATRIZ SUPERIOR DO TUBO,CONSIDERANDO O MATERIAL DA PROPRIA ESCAVACAO,EXCLUSIVE TUBO E JUNTA</v>
      </c>
      <c r="C4134" s="115" t="s">
        <v>37577</v>
      </c>
      <c r="D4134" s="115" t="s">
        <v>37581</v>
      </c>
      <c r="E4134" s="115" t="s">
        <v>37579</v>
      </c>
      <c r="F4134" s="115" t="s">
        <v>37580</v>
      </c>
      <c r="I4134" s="115" t="s">
        <v>58</v>
      </c>
      <c r="J4134" s="115">
        <v>10.23</v>
      </c>
    </row>
    <row r="4135" spans="1:10" hidden="1">
      <c r="A4135" s="115" t="s">
        <v>4444</v>
      </c>
      <c r="B4135" s="115" t="str">
        <f t="shared" si="64"/>
        <v>ASSENTAMENTO DE TUBULACAO DE PVC,COM JUNTA ELASTICA,PARA COLETOR DE ESGOTOS,COM DIAMETRO NOMINAL DE 150MM,ATERRO E SOCAATE A ALTURA DA GERATRIZ SUPERIOR DO TUBO,CONSIDERANDO O MATERIAL DA PROPRIA ESCAVACAO,EXCLUSIVE TUBO E JUNTA</v>
      </c>
      <c r="C4135" s="115" t="s">
        <v>37577</v>
      </c>
      <c r="D4135" s="115" t="s">
        <v>37581</v>
      </c>
      <c r="E4135" s="115" t="s">
        <v>37579</v>
      </c>
      <c r="F4135" s="115" t="s">
        <v>37580</v>
      </c>
      <c r="I4135" s="115" t="s">
        <v>58</v>
      </c>
      <c r="J4135" s="115">
        <v>8.8699999999999992</v>
      </c>
    </row>
    <row r="4136" spans="1:10" hidden="1">
      <c r="A4136" s="115" t="s">
        <v>4445</v>
      </c>
      <c r="B4136" s="115" t="str">
        <f t="shared" si="64"/>
        <v>ASSENTAMENTO DE TUBULACAO DE PVC,COM JUNTA ELASTICA,PARA COLETOR DE ESGOTOS,COM DIAMETRO NOMINAL DE 200MM,ATERRO E SOCAATE A ALTURA DA GERATRIZ SUPERIOR DO TUBO,CONSIDERANDO O MATERIAL DA PROPRIA ESCAVACAO,EXCLUSIVE TUBO E JUNTA</v>
      </c>
      <c r="C4136" s="115" t="s">
        <v>37577</v>
      </c>
      <c r="D4136" s="115" t="s">
        <v>37582</v>
      </c>
      <c r="E4136" s="115" t="s">
        <v>37579</v>
      </c>
      <c r="F4136" s="115" t="s">
        <v>37580</v>
      </c>
      <c r="I4136" s="115" t="s">
        <v>58</v>
      </c>
      <c r="J4136" s="115">
        <v>13.01</v>
      </c>
    </row>
    <row r="4137" spans="1:10" hidden="1">
      <c r="A4137" s="115" t="s">
        <v>4446</v>
      </c>
      <c r="B4137" s="115" t="str">
        <f t="shared" si="64"/>
        <v>ASSENTAMENTO DE TUBULACAO DE PVC,COM JUNTA ELASTICA,PARA COLETOR DE ESGOTOS,COM DIAMETRO NOMINAL DE 200MM,ATERRO E SOCAATE A ALTURA DA GERATRIZ SUPERIOR DO TUBO,CONSIDERANDO O MATERIAL DA PROPRIA ESCAVACAO,EXCLUSIVE TUBO E JUNTA</v>
      </c>
      <c r="C4137" s="115" t="s">
        <v>37577</v>
      </c>
      <c r="D4137" s="115" t="s">
        <v>37582</v>
      </c>
      <c r="E4137" s="115" t="s">
        <v>37579</v>
      </c>
      <c r="F4137" s="115" t="s">
        <v>37580</v>
      </c>
      <c r="I4137" s="115" t="s">
        <v>58</v>
      </c>
      <c r="J4137" s="115">
        <v>11.27</v>
      </c>
    </row>
    <row r="4138" spans="1:10" hidden="1">
      <c r="A4138" s="115" t="s">
        <v>4447</v>
      </c>
      <c r="B4138" s="115" t="str">
        <f t="shared" si="64"/>
        <v>ASSENTAMENTO DE TUBULACAO DE PVC COM JUNTA ELASTICA,PARA COLETOR DE ESGOTOS,COM DIAMETRO NOMINAL DE 250MM,ATERRO E SOCAATE A ALTURA DA GERATRIZ SUPERIOR DO TUBO,CONSIDERANDO O MATERIAL DA PROPRIA ESCAVACAO,EXCLUSIVE TUBO E JUNTA</v>
      </c>
      <c r="C4138" s="115" t="s">
        <v>37583</v>
      </c>
      <c r="D4138" s="115" t="s">
        <v>37584</v>
      </c>
      <c r="E4138" s="115" t="s">
        <v>37579</v>
      </c>
      <c r="F4138" s="115" t="s">
        <v>37580</v>
      </c>
      <c r="I4138" s="115" t="s">
        <v>58</v>
      </c>
      <c r="J4138" s="115">
        <v>15.78</v>
      </c>
    </row>
    <row r="4139" spans="1:10" hidden="1">
      <c r="A4139" s="115" t="s">
        <v>4448</v>
      </c>
      <c r="B4139" s="115" t="str">
        <f t="shared" si="64"/>
        <v>ASSENTAMENTO DE TUBULACAO DE PVC COM JUNTA ELASTICA,PARA COLETOR DE ESGOTOS,COM DIAMETRO NOMINAL DE 250MM,ATERRO E SOCAATE A ALTURA DA GERATRIZ SUPERIOR DO TUBO,CONSIDERANDO O MATERIAL DA PROPRIA ESCAVACAO,EXCLUSIVE TUBO E JUNTA</v>
      </c>
      <c r="C4139" s="115" t="s">
        <v>37583</v>
      </c>
      <c r="D4139" s="115" t="s">
        <v>37584</v>
      </c>
      <c r="E4139" s="115" t="s">
        <v>37579</v>
      </c>
      <c r="F4139" s="115" t="s">
        <v>37580</v>
      </c>
      <c r="I4139" s="115" t="s">
        <v>58</v>
      </c>
      <c r="J4139" s="115">
        <v>13.67</v>
      </c>
    </row>
    <row r="4140" spans="1:10" hidden="1">
      <c r="A4140" s="115" t="s">
        <v>4449</v>
      </c>
      <c r="B4140" s="115" t="str">
        <f t="shared" si="64"/>
        <v>ASSENTAMENTO DE TUBULACAO DE PVC COM JUNTA ELASTICA,PARA COLETOR DE ESGOTOS,COM DIAMETRO NOMINAL DE 300MM,ATERRO E SOCAATE A ALTURA DA GERATRIZ SUPERIOR DO TUBO,CONSIDERANDO O MATERIAL DA PROPRIA ESCAVACAO,EXCLUSIVE TUBO E JUNTA</v>
      </c>
      <c r="C4140" s="115" t="s">
        <v>37583</v>
      </c>
      <c r="D4140" s="115" t="s">
        <v>37585</v>
      </c>
      <c r="E4140" s="115" t="s">
        <v>37579</v>
      </c>
      <c r="F4140" s="115" t="s">
        <v>37580</v>
      </c>
      <c r="I4140" s="115" t="s">
        <v>58</v>
      </c>
      <c r="J4140" s="115">
        <v>18.55</v>
      </c>
    </row>
    <row r="4141" spans="1:10" hidden="1">
      <c r="A4141" s="115" t="s">
        <v>4450</v>
      </c>
      <c r="B4141" s="115" t="str">
        <f t="shared" si="64"/>
        <v>ASSENTAMENTO DE TUBULACAO DE PVC COM JUNTA ELASTICA,PARA COLETOR DE ESGOTOS,COM DIAMETRO NOMINAL DE 300MM,ATERRO E SOCAATE A ALTURA DA GERATRIZ SUPERIOR DO TUBO,CONSIDERANDO O MATERIAL DA PROPRIA ESCAVACAO,EXCLUSIVE TUBO E JUNTA</v>
      </c>
      <c r="C4141" s="115" t="s">
        <v>37583</v>
      </c>
      <c r="D4141" s="115" t="s">
        <v>37585</v>
      </c>
      <c r="E4141" s="115" t="s">
        <v>37579</v>
      </c>
      <c r="F4141" s="115" t="s">
        <v>37580</v>
      </c>
      <c r="I4141" s="115" t="s">
        <v>58</v>
      </c>
      <c r="J4141" s="115">
        <v>16.079999999999998</v>
      </c>
    </row>
    <row r="4142" spans="1:10" hidden="1">
      <c r="A4142" s="115" t="s">
        <v>4451</v>
      </c>
      <c r="B4142" s="115" t="str">
        <f t="shared" si="64"/>
        <v>ASSENTAMENTO DE TUBULACAO DE PVC,COM JUNTA ELASTICA,PARA COLETOR DE ESGOTOS,COM DIAMETRO NOMINAL DE 350MM,ATERRO E SOCAATE A ALTURA DA GERATRIZ SUPERIOR DO TUBO,CONSIDERANDO O MATERIAL DA PROPRIA ESCAVACAO,EXCLUSIVE TUBO E JUNTA</v>
      </c>
      <c r="C4142" s="115" t="s">
        <v>37577</v>
      </c>
      <c r="D4142" s="115" t="s">
        <v>37586</v>
      </c>
      <c r="E4142" s="115" t="s">
        <v>37579</v>
      </c>
      <c r="F4142" s="115" t="s">
        <v>37580</v>
      </c>
      <c r="I4142" s="115" t="s">
        <v>58</v>
      </c>
      <c r="J4142" s="115">
        <v>21.32</v>
      </c>
    </row>
    <row r="4143" spans="1:10" hidden="1">
      <c r="A4143" s="115" t="s">
        <v>4452</v>
      </c>
      <c r="B4143" s="115" t="str">
        <f t="shared" si="64"/>
        <v>ASSENTAMENTO DE TUBULACAO DE PVC,COM JUNTA ELASTICA,PARA COLETOR DE ESGOTOS,COM DIAMETRO NOMINAL DE 350MM,ATERRO E SOCAATE A ALTURA DA GERATRIZ SUPERIOR DO TUBO,CONSIDERANDO O MATERIAL DA PROPRIA ESCAVACAO,EXCLUSIVE TUBO E JUNTA</v>
      </c>
      <c r="C4143" s="115" t="s">
        <v>37577</v>
      </c>
      <c r="D4143" s="115" t="s">
        <v>37586</v>
      </c>
      <c r="E4143" s="115" t="s">
        <v>37579</v>
      </c>
      <c r="F4143" s="115" t="s">
        <v>37580</v>
      </c>
      <c r="I4143" s="115" t="s">
        <v>58</v>
      </c>
      <c r="J4143" s="115">
        <v>18.48</v>
      </c>
    </row>
    <row r="4144" spans="1:10" hidden="1">
      <c r="A4144" s="115" t="s">
        <v>4453</v>
      </c>
      <c r="B4144" s="115" t="str">
        <f t="shared" si="64"/>
        <v>ASSENTAMENTO DE TUBULACAO DE PVC,COM JUNTA ELASTICA,PARA COLETOR DE ESGOTOS,COM DIAMETRO NOMINAL DE 400MM,ATERRO E SOCAATE A ALTURA DA GERATRIZ SUPERIOR DO TUBO,CONSIDERANDO O MATERIAL DA PROPRIA ESCAVACAO,EXCLUSIVE TUBO E JUNTA</v>
      </c>
      <c r="C4144" s="115" t="s">
        <v>37577</v>
      </c>
      <c r="D4144" s="115" t="s">
        <v>37587</v>
      </c>
      <c r="E4144" s="115" t="s">
        <v>37579</v>
      </c>
      <c r="F4144" s="115" t="s">
        <v>37580</v>
      </c>
      <c r="I4144" s="115" t="s">
        <v>58</v>
      </c>
      <c r="J4144" s="115">
        <v>24.1</v>
      </c>
    </row>
    <row r="4145" spans="1:10" hidden="1">
      <c r="A4145" s="115" t="s">
        <v>4454</v>
      </c>
      <c r="B4145" s="115" t="str">
        <f t="shared" si="64"/>
        <v>ASSENTAMENTO DE TUBULACAO DE PVC,COM JUNTA ELASTICA,PARA COLETOR DE ESGOTOS,COM DIAMETRO NOMINAL DE 400MM,ATERRO E SOCAATE A ALTURA DA GERATRIZ SUPERIOR DO TUBO,CONSIDERANDO O MATERIAL DA PROPRIA ESCAVACAO,EXCLUSIVE TUBO E JUNTA</v>
      </c>
      <c r="C4145" s="115" t="s">
        <v>37577</v>
      </c>
      <c r="D4145" s="115" t="s">
        <v>37587</v>
      </c>
      <c r="E4145" s="115" t="s">
        <v>37579</v>
      </c>
      <c r="F4145" s="115" t="s">
        <v>37580</v>
      </c>
      <c r="I4145" s="115" t="s">
        <v>58</v>
      </c>
      <c r="J4145" s="115">
        <v>20.88</v>
      </c>
    </row>
    <row r="4146" spans="1:10" hidden="1">
      <c r="A4146" s="115" t="s">
        <v>4455</v>
      </c>
      <c r="B4146" s="115"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15" t="s">
        <v>37588</v>
      </c>
      <c r="D4146" s="115" t="s">
        <v>37589</v>
      </c>
      <c r="E4146" s="115" t="s">
        <v>37590</v>
      </c>
      <c r="F4146" s="115" t="s">
        <v>37591</v>
      </c>
      <c r="G4146" s="115" t="s">
        <v>37592</v>
      </c>
      <c r="H4146" s="115" t="s">
        <v>37593</v>
      </c>
      <c r="I4146" s="115" t="s">
        <v>58</v>
      </c>
      <c r="J4146" s="115">
        <v>2.54</v>
      </c>
    </row>
    <row r="4147" spans="1:10" hidden="1">
      <c r="A4147" s="115" t="s">
        <v>4456</v>
      </c>
      <c r="B4147" s="115"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15" t="s">
        <v>37588</v>
      </c>
      <c r="D4147" s="115" t="s">
        <v>37589</v>
      </c>
      <c r="E4147" s="115" t="s">
        <v>37590</v>
      </c>
      <c r="F4147" s="115" t="s">
        <v>37591</v>
      </c>
      <c r="G4147" s="115" t="s">
        <v>37592</v>
      </c>
      <c r="H4147" s="115" t="s">
        <v>37593</v>
      </c>
      <c r="I4147" s="115" t="s">
        <v>58</v>
      </c>
      <c r="J4147" s="115">
        <v>2.21</v>
      </c>
    </row>
    <row r="4148" spans="1:10" hidden="1">
      <c r="A4148" s="115" t="s">
        <v>4457</v>
      </c>
      <c r="B4148" s="115"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15" t="s">
        <v>37588</v>
      </c>
      <c r="D4148" s="115" t="s">
        <v>37594</v>
      </c>
      <c r="E4148" s="115" t="s">
        <v>37590</v>
      </c>
      <c r="F4148" s="115" t="s">
        <v>37595</v>
      </c>
      <c r="G4148" s="115" t="s">
        <v>37596</v>
      </c>
      <c r="H4148" s="115" t="s">
        <v>37597</v>
      </c>
      <c r="I4148" s="115" t="s">
        <v>58</v>
      </c>
      <c r="J4148" s="115">
        <v>4.4000000000000004</v>
      </c>
    </row>
    <row r="4149" spans="1:10" hidden="1">
      <c r="A4149" s="115" t="s">
        <v>4458</v>
      </c>
      <c r="B4149" s="115"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15" t="s">
        <v>37588</v>
      </c>
      <c r="D4149" s="115" t="s">
        <v>37594</v>
      </c>
      <c r="E4149" s="115" t="s">
        <v>37590</v>
      </c>
      <c r="F4149" s="115" t="s">
        <v>37595</v>
      </c>
      <c r="G4149" s="115" t="s">
        <v>37596</v>
      </c>
      <c r="H4149" s="115" t="s">
        <v>37597</v>
      </c>
      <c r="I4149" s="115" t="s">
        <v>58</v>
      </c>
      <c r="J4149" s="115">
        <v>3.83</v>
      </c>
    </row>
    <row r="4150" spans="1:10" hidden="1">
      <c r="A4150" s="115" t="s">
        <v>4459</v>
      </c>
      <c r="B4150" s="115"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15" t="s">
        <v>37588</v>
      </c>
      <c r="D4150" s="115" t="s">
        <v>37598</v>
      </c>
      <c r="E4150" s="115" t="s">
        <v>37599</v>
      </c>
      <c r="F4150" s="115" t="s">
        <v>37600</v>
      </c>
      <c r="G4150" s="115" t="s">
        <v>37601</v>
      </c>
      <c r="H4150" s="115" t="s">
        <v>37602</v>
      </c>
      <c r="I4150" s="115" t="s">
        <v>58</v>
      </c>
      <c r="J4150" s="115">
        <v>5.93</v>
      </c>
    </row>
    <row r="4151" spans="1:10" hidden="1">
      <c r="A4151" s="115" t="s">
        <v>4460</v>
      </c>
      <c r="B4151" s="115"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15" t="s">
        <v>37588</v>
      </c>
      <c r="D4151" s="115" t="s">
        <v>37598</v>
      </c>
      <c r="E4151" s="115" t="s">
        <v>37599</v>
      </c>
      <c r="F4151" s="115" t="s">
        <v>37600</v>
      </c>
      <c r="G4151" s="115" t="s">
        <v>37601</v>
      </c>
      <c r="H4151" s="115" t="s">
        <v>37602</v>
      </c>
      <c r="I4151" s="115" t="s">
        <v>58</v>
      </c>
      <c r="J4151" s="115">
        <v>5.16</v>
      </c>
    </row>
    <row r="4152" spans="1:10" hidden="1">
      <c r="A4152" s="115" t="s">
        <v>4461</v>
      </c>
      <c r="B4152" s="115"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15" t="s">
        <v>37588</v>
      </c>
      <c r="D4152" s="115" t="s">
        <v>37603</v>
      </c>
      <c r="E4152" s="115" t="s">
        <v>37599</v>
      </c>
      <c r="F4152" s="115" t="s">
        <v>37600</v>
      </c>
      <c r="G4152" s="115" t="s">
        <v>37601</v>
      </c>
      <c r="H4152" s="115" t="s">
        <v>37602</v>
      </c>
      <c r="I4152" s="115" t="s">
        <v>58</v>
      </c>
      <c r="J4152" s="115">
        <v>8.98</v>
      </c>
    </row>
    <row r="4153" spans="1:10" hidden="1">
      <c r="A4153" s="115" t="s">
        <v>4462</v>
      </c>
      <c r="B4153" s="115"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15" t="s">
        <v>37588</v>
      </c>
      <c r="D4153" s="115" t="s">
        <v>37603</v>
      </c>
      <c r="E4153" s="115" t="s">
        <v>37599</v>
      </c>
      <c r="F4153" s="115" t="s">
        <v>37600</v>
      </c>
      <c r="G4153" s="115" t="s">
        <v>37601</v>
      </c>
      <c r="H4153" s="115" t="s">
        <v>37602</v>
      </c>
      <c r="I4153" s="115" t="s">
        <v>58</v>
      </c>
      <c r="J4153" s="115">
        <v>7.82</v>
      </c>
    </row>
    <row r="4154" spans="1:10" hidden="1">
      <c r="A4154" s="115" t="s">
        <v>4463</v>
      </c>
      <c r="B4154" s="115"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15" t="s">
        <v>37588</v>
      </c>
      <c r="D4154" s="115" t="s">
        <v>37604</v>
      </c>
      <c r="E4154" s="115" t="s">
        <v>37599</v>
      </c>
      <c r="F4154" s="115" t="s">
        <v>37600</v>
      </c>
      <c r="G4154" s="115" t="s">
        <v>37596</v>
      </c>
      <c r="H4154" s="115" t="s">
        <v>37597</v>
      </c>
      <c r="I4154" s="115" t="s">
        <v>58</v>
      </c>
      <c r="J4154" s="115">
        <v>12.52</v>
      </c>
    </row>
    <row r="4155" spans="1:10" hidden="1">
      <c r="A4155" s="115" t="s">
        <v>4464</v>
      </c>
      <c r="B4155" s="115"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15" t="s">
        <v>37588</v>
      </c>
      <c r="D4155" s="115" t="s">
        <v>37604</v>
      </c>
      <c r="E4155" s="115" t="s">
        <v>37599</v>
      </c>
      <c r="F4155" s="115" t="s">
        <v>37600</v>
      </c>
      <c r="G4155" s="115" t="s">
        <v>37596</v>
      </c>
      <c r="H4155" s="115" t="s">
        <v>37597</v>
      </c>
      <c r="I4155" s="115" t="s">
        <v>58</v>
      </c>
      <c r="J4155" s="115">
        <v>10.91</v>
      </c>
    </row>
    <row r="4156" spans="1:10" hidden="1">
      <c r="A4156" s="115" t="s">
        <v>4465</v>
      </c>
      <c r="B4156" s="115"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15" t="s">
        <v>37588</v>
      </c>
      <c r="D4156" s="115" t="s">
        <v>37605</v>
      </c>
      <c r="E4156" s="115" t="s">
        <v>37599</v>
      </c>
      <c r="F4156" s="115" t="s">
        <v>37600</v>
      </c>
      <c r="G4156" s="115" t="s">
        <v>37601</v>
      </c>
      <c r="H4156" s="115" t="s">
        <v>37602</v>
      </c>
      <c r="I4156" s="115" t="s">
        <v>58</v>
      </c>
      <c r="J4156" s="115">
        <v>16.100000000000001</v>
      </c>
    </row>
    <row r="4157" spans="1:10" hidden="1">
      <c r="A4157" s="115" t="s">
        <v>4466</v>
      </c>
      <c r="B4157" s="115"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15" t="s">
        <v>37588</v>
      </c>
      <c r="D4157" s="115" t="s">
        <v>37605</v>
      </c>
      <c r="E4157" s="115" t="s">
        <v>37599</v>
      </c>
      <c r="F4157" s="115" t="s">
        <v>37600</v>
      </c>
      <c r="G4157" s="115" t="s">
        <v>37601</v>
      </c>
      <c r="H4157" s="115" t="s">
        <v>37602</v>
      </c>
      <c r="I4157" s="115" t="s">
        <v>58</v>
      </c>
      <c r="J4157" s="115">
        <v>14.04</v>
      </c>
    </row>
    <row r="4158" spans="1:10" hidden="1">
      <c r="A4158" s="115" t="s">
        <v>4467</v>
      </c>
      <c r="B4158" s="115"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15" t="s">
        <v>37588</v>
      </c>
      <c r="D4158" s="115" t="s">
        <v>37606</v>
      </c>
      <c r="E4158" s="115" t="s">
        <v>37599</v>
      </c>
      <c r="F4158" s="115" t="s">
        <v>37600</v>
      </c>
      <c r="G4158" s="115" t="s">
        <v>37601</v>
      </c>
      <c r="H4158" s="115" t="s">
        <v>37602</v>
      </c>
      <c r="I4158" s="115" t="s">
        <v>58</v>
      </c>
      <c r="J4158" s="115">
        <v>19.86</v>
      </c>
    </row>
    <row r="4159" spans="1:10" hidden="1">
      <c r="A4159" s="115" t="s">
        <v>4468</v>
      </c>
      <c r="B4159" s="115"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15" t="s">
        <v>37588</v>
      </c>
      <c r="D4159" s="115" t="s">
        <v>37606</v>
      </c>
      <c r="E4159" s="115" t="s">
        <v>37599</v>
      </c>
      <c r="F4159" s="115" t="s">
        <v>37600</v>
      </c>
      <c r="G4159" s="115" t="s">
        <v>37601</v>
      </c>
      <c r="H4159" s="115" t="s">
        <v>37602</v>
      </c>
      <c r="I4159" s="115" t="s">
        <v>58</v>
      </c>
      <c r="J4159" s="115">
        <v>17.329999999999998</v>
      </c>
    </row>
    <row r="4160" spans="1:10" hidden="1">
      <c r="A4160" s="115" t="s">
        <v>4469</v>
      </c>
      <c r="B4160" s="115"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15" t="s">
        <v>37588</v>
      </c>
      <c r="D4160" s="115" t="s">
        <v>37607</v>
      </c>
      <c r="E4160" s="115" t="s">
        <v>37599</v>
      </c>
      <c r="F4160" s="115" t="s">
        <v>37600</v>
      </c>
      <c r="G4160" s="115" t="s">
        <v>37601</v>
      </c>
      <c r="H4160" s="115" t="s">
        <v>37602</v>
      </c>
      <c r="I4160" s="115" t="s">
        <v>58</v>
      </c>
      <c r="J4160" s="115">
        <v>26.35</v>
      </c>
    </row>
    <row r="4161" spans="1:10" hidden="1">
      <c r="A4161" s="115" t="s">
        <v>4470</v>
      </c>
      <c r="B4161" s="115"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15" t="s">
        <v>37588</v>
      </c>
      <c r="D4161" s="115" t="s">
        <v>37607</v>
      </c>
      <c r="E4161" s="115" t="s">
        <v>37599</v>
      </c>
      <c r="F4161" s="115" t="s">
        <v>37600</v>
      </c>
      <c r="G4161" s="115" t="s">
        <v>37601</v>
      </c>
      <c r="H4161" s="115" t="s">
        <v>37602</v>
      </c>
      <c r="I4161" s="115" t="s">
        <v>58</v>
      </c>
      <c r="J4161" s="115">
        <v>23.01</v>
      </c>
    </row>
    <row r="4162" spans="1:10" hidden="1">
      <c r="A4162" s="115" t="s">
        <v>4471</v>
      </c>
      <c r="B4162" s="115"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15" t="s">
        <v>37588</v>
      </c>
      <c r="D4162" s="115" t="s">
        <v>37608</v>
      </c>
      <c r="E4162" s="115" t="s">
        <v>37599</v>
      </c>
      <c r="F4162" s="115" t="s">
        <v>37600</v>
      </c>
      <c r="G4162" s="115" t="s">
        <v>37601</v>
      </c>
      <c r="H4162" s="115" t="s">
        <v>37602</v>
      </c>
      <c r="I4162" s="115" t="s">
        <v>58</v>
      </c>
      <c r="J4162" s="115">
        <v>32.840000000000003</v>
      </c>
    </row>
    <row r="4163" spans="1:10" hidden="1">
      <c r="A4163" s="115" t="s">
        <v>4472</v>
      </c>
      <c r="B4163" s="115"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15" t="s">
        <v>37588</v>
      </c>
      <c r="D4163" s="115" t="s">
        <v>37608</v>
      </c>
      <c r="E4163" s="115" t="s">
        <v>37599</v>
      </c>
      <c r="F4163" s="115" t="s">
        <v>37600</v>
      </c>
      <c r="G4163" s="115" t="s">
        <v>37601</v>
      </c>
      <c r="H4163" s="115" t="s">
        <v>37602</v>
      </c>
      <c r="I4163" s="115" t="s">
        <v>58</v>
      </c>
      <c r="J4163" s="115">
        <v>28.7</v>
      </c>
    </row>
    <row r="4164" spans="1:10" hidden="1">
      <c r="A4164" s="115" t="s">
        <v>4473</v>
      </c>
      <c r="B4164" s="115" t="str">
        <f t="shared" si="64"/>
        <v>ASSENTAMENTO DE PECAS E ACESSORIOS DE PVC RIGIDO,COM JUNTA ELASTICA,COM DIAMETRO NOMINAL DE 50MM,EXCLUSIVE PECAS E JUNTAS ELASTICAS.CUSTO POR BOLSA</v>
      </c>
      <c r="C4164" s="115" t="s">
        <v>37609</v>
      </c>
      <c r="D4164" s="115" t="s">
        <v>37610</v>
      </c>
      <c r="E4164" s="115" t="s">
        <v>37611</v>
      </c>
      <c r="I4164" s="115" t="s">
        <v>6</v>
      </c>
      <c r="J4164" s="115">
        <v>6.15</v>
      </c>
    </row>
    <row r="4165" spans="1:10" hidden="1">
      <c r="A4165" s="115" t="s">
        <v>4474</v>
      </c>
      <c r="B4165" s="115" t="str">
        <f t="shared" ref="B4165:B4228" si="65">C4165&amp;D4165&amp;E4165&amp;F4165&amp;G4165&amp;H4165</f>
        <v>ASSENTAMENTO DE PECAS E ACESSORIOS DE PVC RIGIDO,COM JUNTA ELASTICA,COM DIAMETRO NOMINAL DE 50MM,EXCLUSIVE PECAS E JUNTAS ELASTICAS.CUSTO POR BOLSA</v>
      </c>
      <c r="C4165" s="115" t="s">
        <v>37609</v>
      </c>
      <c r="D4165" s="115" t="s">
        <v>37610</v>
      </c>
      <c r="E4165" s="115" t="s">
        <v>37611</v>
      </c>
      <c r="I4165" s="115" t="s">
        <v>6</v>
      </c>
      <c r="J4165" s="115">
        <v>5.33</v>
      </c>
    </row>
    <row r="4166" spans="1:10" hidden="1">
      <c r="A4166" s="115" t="s">
        <v>4475</v>
      </c>
      <c r="B4166" s="115" t="str">
        <f t="shared" si="65"/>
        <v>ASSENTAMENTO DE PECAS E ACESSORIOS DE PVC RIGIDO,COM JUNTA ELASTICA,COM DIAMETRO NOMINAL DE 75MM,EXCLUSIVE PECAS E JUNTAS ELASTICAS.CUSTO POR BOLSA</v>
      </c>
      <c r="C4166" s="115" t="s">
        <v>37609</v>
      </c>
      <c r="D4166" s="115" t="s">
        <v>37612</v>
      </c>
      <c r="E4166" s="115" t="s">
        <v>37611</v>
      </c>
      <c r="I4166" s="115" t="s">
        <v>6</v>
      </c>
      <c r="J4166" s="115">
        <v>9.23</v>
      </c>
    </row>
    <row r="4167" spans="1:10" hidden="1">
      <c r="A4167" s="115" t="s">
        <v>4476</v>
      </c>
      <c r="B4167" s="115" t="str">
        <f t="shared" si="65"/>
        <v>ASSENTAMENTO DE PECAS E ACESSORIOS DE PVC RIGIDO,COM JUNTA ELASTICA,COM DIAMETRO NOMINAL DE 75MM,EXCLUSIVE PECAS E JUNTAS ELASTICAS.CUSTO POR BOLSA</v>
      </c>
      <c r="C4167" s="115" t="s">
        <v>37609</v>
      </c>
      <c r="D4167" s="115" t="s">
        <v>37612</v>
      </c>
      <c r="E4167" s="115" t="s">
        <v>37611</v>
      </c>
      <c r="I4167" s="115" t="s">
        <v>6</v>
      </c>
      <c r="J4167" s="115">
        <v>8</v>
      </c>
    </row>
    <row r="4168" spans="1:10" hidden="1">
      <c r="A4168" s="115" t="s">
        <v>4477</v>
      </c>
      <c r="B4168" s="115" t="str">
        <f t="shared" si="65"/>
        <v>ASSENTAMENTO DE PECAS E ACESSORIOS DE PVC RIGIDO,COM JUNTA ELASTICA,COM DIAMETRO NOMINAL DE 100MM,EXCLUSIVE PECAS E JUNTAS ELASTICAS.CUSTO POR BOLSA</v>
      </c>
      <c r="C4168" s="115" t="s">
        <v>37609</v>
      </c>
      <c r="D4168" s="115" t="s">
        <v>37613</v>
      </c>
      <c r="E4168" s="115" t="s">
        <v>37614</v>
      </c>
      <c r="I4168" s="115" t="s">
        <v>6</v>
      </c>
      <c r="J4168" s="115">
        <v>12.31</v>
      </c>
    </row>
    <row r="4169" spans="1:10" hidden="1">
      <c r="A4169" s="115" t="s">
        <v>4478</v>
      </c>
      <c r="B4169" s="115" t="str">
        <f t="shared" si="65"/>
        <v>ASSENTAMENTO DE PECAS E ACESSORIOS DE PVC RIGIDO,COM JUNTA ELASTICA,COM DIAMETRO NOMINAL DE 100MM,EXCLUSIVE PECAS E JUNTAS ELASTICAS.CUSTO POR BOLSA</v>
      </c>
      <c r="C4169" s="115" t="s">
        <v>37609</v>
      </c>
      <c r="D4169" s="115" t="s">
        <v>37613</v>
      </c>
      <c r="E4169" s="115" t="s">
        <v>37614</v>
      </c>
      <c r="I4169" s="115" t="s">
        <v>6</v>
      </c>
      <c r="J4169" s="115">
        <v>10.66</v>
      </c>
    </row>
    <row r="4170" spans="1:10" hidden="1">
      <c r="A4170" s="115" t="s">
        <v>4479</v>
      </c>
      <c r="B4170" s="115" t="str">
        <f t="shared" si="65"/>
        <v>ASSENTAMENTO DE PECAS E ACESSORIOS DE PVC RIGIDO,COM JUNTA ELASTICA,COM DIAMETRO NOMINAL DE 150MM,EXCLUSIVE PECAS E JUNTAS ELASTICAS.CUSTO POR BOLSA</v>
      </c>
      <c r="C4170" s="115" t="s">
        <v>37609</v>
      </c>
      <c r="D4170" s="115" t="s">
        <v>37615</v>
      </c>
      <c r="E4170" s="115" t="s">
        <v>37614</v>
      </c>
      <c r="I4170" s="115" t="s">
        <v>6</v>
      </c>
      <c r="J4170" s="115">
        <v>15.39</v>
      </c>
    </row>
    <row r="4171" spans="1:10" hidden="1">
      <c r="A4171" s="115" t="s">
        <v>4480</v>
      </c>
      <c r="B4171" s="115" t="str">
        <f t="shared" si="65"/>
        <v>ASSENTAMENTO DE PECAS E ACESSORIOS DE PVC RIGIDO,COM JUNTA ELASTICA,COM DIAMETRO NOMINAL DE 150MM,EXCLUSIVE PECAS E JUNTAS ELASTICAS.CUSTO POR BOLSA</v>
      </c>
      <c r="C4171" s="115" t="s">
        <v>37609</v>
      </c>
      <c r="D4171" s="115" t="s">
        <v>37615</v>
      </c>
      <c r="E4171" s="115" t="s">
        <v>37614</v>
      </c>
      <c r="I4171" s="115" t="s">
        <v>6</v>
      </c>
      <c r="J4171" s="115">
        <v>13.33</v>
      </c>
    </row>
    <row r="4172" spans="1:10" hidden="1">
      <c r="A4172" s="115" t="s">
        <v>4481</v>
      </c>
      <c r="B4172" s="115" t="str">
        <f t="shared" si="65"/>
        <v>ASSENTAMENTO DE PECAS E ACESSORIOS DE PVC RIGIDO,COM JUNTA ELASTICA,COM DIAMETRO NOMINAL DE 200MM,EXCLUSIVE PECAS E JUNTAS ELASTICAS.CUSTO POR BOLSA</v>
      </c>
      <c r="C4172" s="115" t="s">
        <v>37609</v>
      </c>
      <c r="D4172" s="115" t="s">
        <v>37616</v>
      </c>
      <c r="E4172" s="115" t="s">
        <v>37614</v>
      </c>
      <c r="I4172" s="115" t="s">
        <v>6</v>
      </c>
      <c r="J4172" s="115">
        <v>18.47</v>
      </c>
    </row>
    <row r="4173" spans="1:10" hidden="1">
      <c r="A4173" s="115" t="s">
        <v>4482</v>
      </c>
      <c r="B4173" s="115" t="str">
        <f t="shared" si="65"/>
        <v>ASSENTAMENTO DE PECAS E ACESSORIOS DE PVC RIGIDO,COM JUNTA ELASTICA,COM DIAMETRO NOMINAL DE 200MM,EXCLUSIVE PECAS E JUNTAS ELASTICAS.CUSTO POR BOLSA</v>
      </c>
      <c r="C4173" s="115" t="s">
        <v>37609</v>
      </c>
      <c r="D4173" s="115" t="s">
        <v>37616</v>
      </c>
      <c r="E4173" s="115" t="s">
        <v>37614</v>
      </c>
      <c r="I4173" s="115" t="s">
        <v>6</v>
      </c>
      <c r="J4173" s="115">
        <v>16</v>
      </c>
    </row>
    <row r="4174" spans="1:10" hidden="1">
      <c r="A4174" s="115" t="s">
        <v>4483</v>
      </c>
      <c r="B4174" s="115" t="str">
        <f t="shared" si="65"/>
        <v>ASSENTAMENTO DE PECAS E ACESSORIOS DE PVC RIGIDO,COM JUNTA ELASTICA,COM DIAMETRO NOMINAL DE 250MM,EXCLUSIVE PECAS E JUNTAS ELASTICAS.CUSTO POR BOLSA</v>
      </c>
      <c r="C4174" s="115" t="s">
        <v>37609</v>
      </c>
      <c r="D4174" s="115" t="s">
        <v>37617</v>
      </c>
      <c r="E4174" s="115" t="s">
        <v>37614</v>
      </c>
      <c r="I4174" s="115" t="s">
        <v>6</v>
      </c>
      <c r="J4174" s="115">
        <v>21.54</v>
      </c>
    </row>
    <row r="4175" spans="1:10" hidden="1">
      <c r="A4175" s="115" t="s">
        <v>4484</v>
      </c>
      <c r="B4175" s="115" t="str">
        <f t="shared" si="65"/>
        <v>ASSENTAMENTO DE PECAS E ACESSORIOS DE PVC RIGIDO,COM JUNTA ELASTICA,COM DIAMETRO NOMINAL DE 250MM,EXCLUSIVE PECAS E JUNTAS ELASTICAS.CUSTO POR BOLSA</v>
      </c>
      <c r="C4175" s="115" t="s">
        <v>37609</v>
      </c>
      <c r="D4175" s="115" t="s">
        <v>37617</v>
      </c>
      <c r="E4175" s="115" t="s">
        <v>37614</v>
      </c>
      <c r="I4175" s="115" t="s">
        <v>6</v>
      </c>
      <c r="J4175" s="115">
        <v>18.670000000000002</v>
      </c>
    </row>
    <row r="4176" spans="1:10" hidden="1">
      <c r="A4176" s="115" t="s">
        <v>4485</v>
      </c>
      <c r="B4176" s="115" t="str">
        <f t="shared" si="65"/>
        <v>ASSENTAMENTO DE PECAS E ACESSORIOS DE PVC RIGIDO,COM JUNTA ELASTICA,COM DIAMETRO NOMINAL DE 300MM,EXCLUSIVE PECAS E JUNTAS ELASTICAS.CUSTO POR BOLSA</v>
      </c>
      <c r="C4176" s="115" t="s">
        <v>37609</v>
      </c>
      <c r="D4176" s="115" t="s">
        <v>37618</v>
      </c>
      <c r="E4176" s="115" t="s">
        <v>37614</v>
      </c>
      <c r="I4176" s="115" t="s">
        <v>6</v>
      </c>
      <c r="J4176" s="115">
        <v>24.62</v>
      </c>
    </row>
    <row r="4177" spans="1:10" hidden="1">
      <c r="A4177" s="115" t="s">
        <v>4486</v>
      </c>
      <c r="B4177" s="115" t="str">
        <f t="shared" si="65"/>
        <v>ASSENTAMENTO DE PECAS E ACESSORIOS DE PVC RIGIDO,COM JUNTA ELASTICA,COM DIAMETRO NOMINAL DE 300MM,EXCLUSIVE PECAS E JUNTAS ELASTICAS.CUSTO POR BOLSA</v>
      </c>
      <c r="C4177" s="115" t="s">
        <v>37609</v>
      </c>
      <c r="D4177" s="115" t="s">
        <v>37618</v>
      </c>
      <c r="E4177" s="115" t="s">
        <v>37614</v>
      </c>
      <c r="I4177" s="115" t="s">
        <v>6</v>
      </c>
      <c r="J4177" s="115">
        <v>21.33</v>
      </c>
    </row>
    <row r="4178" spans="1:10" hidden="1">
      <c r="A4178" s="115" t="s">
        <v>4487</v>
      </c>
      <c r="B4178" s="115" t="str">
        <f t="shared" si="65"/>
        <v>ASSENTAMENTO DE PECAS E ACESSORIOS DE PVC RIGIDO,COM JUNTA ELASTICA,COM DIAMETRO NOMINAL DE 350MM,EXCLUSIVE PECAS E JUNTAS ELASTICAS.CUSTO POR BOLSA</v>
      </c>
      <c r="C4178" s="115" t="s">
        <v>37609</v>
      </c>
      <c r="D4178" s="115" t="s">
        <v>37619</v>
      </c>
      <c r="E4178" s="115" t="s">
        <v>37614</v>
      </c>
      <c r="I4178" s="115" t="s">
        <v>6</v>
      </c>
      <c r="J4178" s="115">
        <v>27.7</v>
      </c>
    </row>
    <row r="4179" spans="1:10" hidden="1">
      <c r="A4179" s="115" t="s">
        <v>4488</v>
      </c>
      <c r="B4179" s="115" t="str">
        <f t="shared" si="65"/>
        <v>ASSENTAMENTO DE PECAS E ACESSORIOS DE PVC RIGIDO,COM JUNTA ELASTICA,COM DIAMETRO NOMINAL DE 350MM,EXCLUSIVE PECAS E JUNTAS ELASTICAS.CUSTO POR BOLSA</v>
      </c>
      <c r="C4179" s="115" t="s">
        <v>37609</v>
      </c>
      <c r="D4179" s="115" t="s">
        <v>37619</v>
      </c>
      <c r="E4179" s="115" t="s">
        <v>37614</v>
      </c>
      <c r="I4179" s="115" t="s">
        <v>6</v>
      </c>
      <c r="J4179" s="115">
        <v>24</v>
      </c>
    </row>
    <row r="4180" spans="1:10" hidden="1">
      <c r="A4180" s="115" t="s">
        <v>4489</v>
      </c>
      <c r="B4180" s="115" t="str">
        <f t="shared" si="65"/>
        <v>ASSENTAMENTO DE PECAS E ACESSORIOS DE PVC RIGIDO,COM JUNTA ELASTICA,COM DIAMETRO NOMINAL DE 400MM,EXCLUSIVE PECAS E JUNTAS ELASTICAS.CUSTO POR BOLSA</v>
      </c>
      <c r="C4180" s="115" t="s">
        <v>37609</v>
      </c>
      <c r="D4180" s="115" t="s">
        <v>37620</v>
      </c>
      <c r="E4180" s="115" t="s">
        <v>37614</v>
      </c>
      <c r="I4180" s="115" t="s">
        <v>6</v>
      </c>
      <c r="J4180" s="115">
        <v>30.78</v>
      </c>
    </row>
    <row r="4181" spans="1:10" hidden="1">
      <c r="A4181" s="115" t="s">
        <v>4490</v>
      </c>
      <c r="B4181" s="115" t="str">
        <f t="shared" si="65"/>
        <v>ASSENTAMENTO DE PECAS E ACESSORIOS DE PVC RIGIDO,COM JUNTA ELASTICA,COM DIAMETRO NOMINAL DE 400MM,EXCLUSIVE PECAS E JUNTAS ELASTICAS.CUSTO POR BOLSA</v>
      </c>
      <c r="C4181" s="115" t="s">
        <v>37609</v>
      </c>
      <c r="D4181" s="115" t="s">
        <v>37620</v>
      </c>
      <c r="E4181" s="115" t="s">
        <v>37614</v>
      </c>
      <c r="I4181" s="115" t="s">
        <v>6</v>
      </c>
      <c r="J4181" s="115">
        <v>26.67</v>
      </c>
    </row>
    <row r="4182" spans="1:10" hidden="1">
      <c r="A4182" s="115" t="s">
        <v>4491</v>
      </c>
      <c r="B4182" s="115" t="str">
        <f t="shared" si="65"/>
        <v>ASSENTAMENTO DE PECAS E ACESSORIOS DE PVC RIGIDO,COM JUNTA ELASTICA,COM DIAMETRO NOMINAL DE 500MM,EXCLUSIVE PECAS E JUNTAS ELASTICAS.CUSTO POR BOLSA</v>
      </c>
      <c r="C4182" s="115" t="s">
        <v>37609</v>
      </c>
      <c r="D4182" s="115" t="s">
        <v>37621</v>
      </c>
      <c r="E4182" s="115" t="s">
        <v>37614</v>
      </c>
      <c r="I4182" s="115" t="s">
        <v>6</v>
      </c>
      <c r="J4182" s="115">
        <v>36.94</v>
      </c>
    </row>
    <row r="4183" spans="1:10" hidden="1">
      <c r="A4183" s="115" t="s">
        <v>4492</v>
      </c>
      <c r="B4183" s="115" t="str">
        <f t="shared" si="65"/>
        <v>ASSENTAMENTO DE PECAS E ACESSORIOS DE PVC RIGIDO,COM JUNTA ELASTICA,COM DIAMETRO NOMINAL DE 500MM,EXCLUSIVE PECAS E JUNTAS ELASTICAS.CUSTO POR BOLSA</v>
      </c>
      <c r="C4183" s="115" t="s">
        <v>37609</v>
      </c>
      <c r="D4183" s="115" t="s">
        <v>37621</v>
      </c>
      <c r="E4183" s="115" t="s">
        <v>37614</v>
      </c>
      <c r="I4183" s="115" t="s">
        <v>6</v>
      </c>
      <c r="J4183" s="115">
        <v>32</v>
      </c>
    </row>
    <row r="4184" spans="1:10" hidden="1">
      <c r="A4184" s="115" t="s">
        <v>4493</v>
      </c>
      <c r="B4184" s="115" t="str">
        <f t="shared" si="65"/>
        <v>ASSENTAMENTO DE TUBO DE PVC ROSQUEAVEL,EXCLUSIVE FORNECIMENTO DESTE,INCLUSIVE MONTAGEM DAS CONEXOES E MATERIAIS PARA VEDACAO,DIAMETRO DE 1/2"</v>
      </c>
      <c r="C4184" s="115" t="s">
        <v>37622</v>
      </c>
      <c r="D4184" s="115" t="s">
        <v>37623</v>
      </c>
      <c r="E4184" s="115" t="s">
        <v>37624</v>
      </c>
      <c r="I4184" s="115" t="s">
        <v>58</v>
      </c>
      <c r="J4184" s="115">
        <v>1.46</v>
      </c>
    </row>
    <row r="4185" spans="1:10" hidden="1">
      <c r="A4185" s="115" t="s">
        <v>4494</v>
      </c>
      <c r="B4185" s="115" t="str">
        <f t="shared" si="65"/>
        <v>ASSENTAMENTO DE TUBO DE PVC ROSQUEAVEL,EXCLUSIVE FORNECIMENTO DESTE,INCLUSIVE MONTAGEM DAS CONEXOES E MATERIAIS PARA VEDACAO,DIAMETRO DE 1/2"</v>
      </c>
      <c r="C4185" s="115" t="s">
        <v>37622</v>
      </c>
      <c r="D4185" s="115" t="s">
        <v>37623</v>
      </c>
      <c r="E4185" s="115" t="s">
        <v>37624</v>
      </c>
      <c r="I4185" s="115" t="s">
        <v>58</v>
      </c>
      <c r="J4185" s="115">
        <v>1.26</v>
      </c>
    </row>
    <row r="4186" spans="1:10" hidden="1">
      <c r="A4186" s="115" t="s">
        <v>4495</v>
      </c>
      <c r="B4186" s="115" t="str">
        <f t="shared" si="65"/>
        <v>ASSENTAMENTO DE TUBO DE PVC ROSQUEAVEL,EXCLUSIVE FORNECIMENTO DESTE,INCLUSIVE MONTAGEM DAS CONEXOES E MATERIAIS PARA VEDACAO,DIAMETRO DE 3/4"</v>
      </c>
      <c r="C4186" s="115" t="s">
        <v>37622</v>
      </c>
      <c r="D4186" s="115" t="s">
        <v>37623</v>
      </c>
      <c r="E4186" s="115" t="s">
        <v>37625</v>
      </c>
      <c r="I4186" s="115" t="s">
        <v>58</v>
      </c>
      <c r="J4186" s="115">
        <v>1.61</v>
      </c>
    </row>
    <row r="4187" spans="1:10" hidden="1">
      <c r="A4187" s="115" t="s">
        <v>4496</v>
      </c>
      <c r="B4187" s="115" t="str">
        <f t="shared" si="65"/>
        <v>ASSENTAMENTO DE TUBO DE PVC ROSQUEAVEL,EXCLUSIVE FORNECIMENTO DESTE,INCLUSIVE MONTAGEM DAS CONEXOES E MATERIAIS PARA VEDACAO,DIAMETRO DE 3/4"</v>
      </c>
      <c r="C4187" s="115" t="s">
        <v>37622</v>
      </c>
      <c r="D4187" s="115" t="s">
        <v>37623</v>
      </c>
      <c r="E4187" s="115" t="s">
        <v>37625</v>
      </c>
      <c r="I4187" s="115" t="s">
        <v>58</v>
      </c>
      <c r="J4187" s="115">
        <v>1.4</v>
      </c>
    </row>
    <row r="4188" spans="1:10" hidden="1">
      <c r="A4188" s="115" t="s">
        <v>4497</v>
      </c>
      <c r="B4188" s="115" t="str">
        <f t="shared" si="65"/>
        <v>ASSENTAMENTO DE TUBO DE PVC ROSQUEAVEL,EXCLUSIVE FORNECIMENTO DESTE,INCLUSIVE MONTAGEM DAS CONEXOES E MATERIAIS PARA VEDACAO,DIAMETRO DE 1"</v>
      </c>
      <c r="C4188" s="115" t="s">
        <v>37622</v>
      </c>
      <c r="D4188" s="115" t="s">
        <v>37623</v>
      </c>
      <c r="E4188" s="115" t="s">
        <v>37626</v>
      </c>
      <c r="I4188" s="115" t="s">
        <v>58</v>
      </c>
      <c r="J4188" s="115">
        <v>1.92</v>
      </c>
    </row>
    <row r="4189" spans="1:10" hidden="1">
      <c r="A4189" s="115" t="s">
        <v>4498</v>
      </c>
      <c r="B4189" s="115" t="str">
        <f t="shared" si="65"/>
        <v>ASSENTAMENTO DE TUBO DE PVC ROSQUEAVEL,EXCLUSIVE FORNECIMENTO DESTE,INCLUSIVE MONTAGEM DAS CONEXOES E MATERIAIS PARA VEDACAO,DIAMETRO DE 1"</v>
      </c>
      <c r="C4189" s="115" t="s">
        <v>37622</v>
      </c>
      <c r="D4189" s="115" t="s">
        <v>37623</v>
      </c>
      <c r="E4189" s="115" t="s">
        <v>37626</v>
      </c>
      <c r="I4189" s="115" t="s">
        <v>58</v>
      </c>
      <c r="J4189" s="115">
        <v>1.66</v>
      </c>
    </row>
    <row r="4190" spans="1:10" hidden="1">
      <c r="A4190" s="115" t="s">
        <v>4499</v>
      </c>
      <c r="B4190" s="115" t="str">
        <f t="shared" si="65"/>
        <v>ASSENTAMENTO DE TUBO DE PVC ROSQUEAVEL,EXCLUSIVE FORNECIMENTO DESTE,INCLUSIVE MONTAGEM DAS CONEXOES E MATERIAIS PARA VEDACAO,DIAMETRO DE 1.1/2"</v>
      </c>
      <c r="C4190" s="115" t="s">
        <v>37622</v>
      </c>
      <c r="D4190" s="115" t="s">
        <v>37623</v>
      </c>
      <c r="E4190" s="115" t="s">
        <v>37627</v>
      </c>
      <c r="I4190" s="115" t="s">
        <v>58</v>
      </c>
      <c r="J4190" s="115">
        <v>2.2999999999999998</v>
      </c>
    </row>
    <row r="4191" spans="1:10" hidden="1">
      <c r="A4191" s="115" t="s">
        <v>4500</v>
      </c>
      <c r="B4191" s="115" t="str">
        <f t="shared" si="65"/>
        <v>ASSENTAMENTO DE TUBO DE PVC ROSQUEAVEL,EXCLUSIVE FORNECIMENTO DESTE,INCLUSIVE MONTAGEM DAS CONEXOES E MATERIAIS PARA VEDACAO,DIAMETRO DE 1.1/2"</v>
      </c>
      <c r="C4191" s="115" t="s">
        <v>37622</v>
      </c>
      <c r="D4191" s="115" t="s">
        <v>37623</v>
      </c>
      <c r="E4191" s="115" t="s">
        <v>37627</v>
      </c>
      <c r="I4191" s="115" t="s">
        <v>58</v>
      </c>
      <c r="J4191" s="115">
        <v>2</v>
      </c>
    </row>
    <row r="4192" spans="1:10" hidden="1">
      <c r="A4192" s="115" t="s">
        <v>4501</v>
      </c>
      <c r="B4192" s="115" t="str">
        <f t="shared" si="65"/>
        <v>ASSENTAMENTO DE TUBO DE PVC ROSQUEAVEL,EXCLUSIVE FORNECIMENTO DESTE,INCLUSIVE MONTAGEM DAS CONEXOES E MATERIAIS PARA VEDACAO,DIAMETRO DE 2"</v>
      </c>
      <c r="C4192" s="115" t="s">
        <v>37622</v>
      </c>
      <c r="D4192" s="115" t="s">
        <v>37623</v>
      </c>
      <c r="E4192" s="115" t="s">
        <v>37628</v>
      </c>
      <c r="I4192" s="115" t="s">
        <v>58</v>
      </c>
      <c r="J4192" s="115">
        <v>2.5300000000000002</v>
      </c>
    </row>
    <row r="4193" spans="1:10" hidden="1">
      <c r="A4193" s="115" t="s">
        <v>4502</v>
      </c>
      <c r="B4193" s="115" t="str">
        <f t="shared" si="65"/>
        <v>ASSENTAMENTO DE TUBO DE PVC ROSQUEAVEL,EXCLUSIVE FORNECIMENTO DESTE,INCLUSIVE MONTAGEM DAS CONEXOES E MATERIAIS PARA VEDACAO,DIAMETRO DE 2"</v>
      </c>
      <c r="C4193" s="115" t="s">
        <v>37622</v>
      </c>
      <c r="D4193" s="115" t="s">
        <v>37623</v>
      </c>
      <c r="E4193" s="115" t="s">
        <v>37628</v>
      </c>
      <c r="I4193" s="115" t="s">
        <v>58</v>
      </c>
      <c r="J4193" s="115">
        <v>2.2000000000000002</v>
      </c>
    </row>
    <row r="4194" spans="1:10" hidden="1">
      <c r="A4194" s="115" t="s">
        <v>4503</v>
      </c>
      <c r="B4194" s="115" t="str">
        <f t="shared" si="65"/>
        <v>ASSENTAMENTO DE TUBO DE PVC ROSQUEAVEL,EXCLUSIVE FORNECIMENTO DESTE,INCLUSIVE MONTAGEM DAS CONEXOES E MATERIAIS PARA VEDACAO,DIAMETRO DE 3"</v>
      </c>
      <c r="C4194" s="115" t="s">
        <v>37622</v>
      </c>
      <c r="D4194" s="115" t="s">
        <v>37623</v>
      </c>
      <c r="E4194" s="115" t="s">
        <v>37629</v>
      </c>
      <c r="I4194" s="115" t="s">
        <v>58</v>
      </c>
      <c r="J4194" s="115">
        <v>3.27</v>
      </c>
    </row>
    <row r="4195" spans="1:10" hidden="1">
      <c r="A4195" s="115" t="s">
        <v>4504</v>
      </c>
      <c r="B4195" s="115" t="str">
        <f t="shared" si="65"/>
        <v>ASSENTAMENTO DE TUBO DE PVC ROSQUEAVEL,EXCLUSIVE FORNECIMENTO DESTE,INCLUSIVE MONTAGEM DAS CONEXOES E MATERIAIS PARA VEDACAO,DIAMETRO DE 3"</v>
      </c>
      <c r="C4195" s="115" t="s">
        <v>37622</v>
      </c>
      <c r="D4195" s="115" t="s">
        <v>37623</v>
      </c>
      <c r="E4195" s="115" t="s">
        <v>37629</v>
      </c>
      <c r="I4195" s="115" t="s">
        <v>58</v>
      </c>
      <c r="J4195" s="115">
        <v>2.83</v>
      </c>
    </row>
    <row r="4196" spans="1:10" hidden="1">
      <c r="A4196" s="115" t="s">
        <v>4505</v>
      </c>
      <c r="B4196" s="115" t="str">
        <f t="shared" si="65"/>
        <v>ASSENTAMENTO DE TUBO DE PVC ROSQUEAVEL,EXCLUSIVE FORNECIMENTO DESTE,INCLUSIVE MONTAGEM DAS CONEXOES E MATERIAIS PARA VEDACAO,DIAMETRO DE 4"</v>
      </c>
      <c r="C4196" s="115" t="s">
        <v>37622</v>
      </c>
      <c r="D4196" s="115" t="s">
        <v>37623</v>
      </c>
      <c r="E4196" s="115" t="s">
        <v>37630</v>
      </c>
      <c r="I4196" s="115" t="s">
        <v>58</v>
      </c>
      <c r="J4196" s="115">
        <v>4.1900000000000004</v>
      </c>
    </row>
    <row r="4197" spans="1:10" hidden="1">
      <c r="A4197" s="115" t="s">
        <v>4506</v>
      </c>
      <c r="B4197" s="115" t="str">
        <f t="shared" si="65"/>
        <v>ASSENTAMENTO DE TUBO DE PVC ROSQUEAVEL,EXCLUSIVE FORNECIMENTO DESTE,INCLUSIVE MONTAGEM DAS CONEXOES E MATERIAIS PARA VEDACAO,DIAMETRO DE 4"</v>
      </c>
      <c r="C4197" s="115" t="s">
        <v>37622</v>
      </c>
      <c r="D4197" s="115" t="s">
        <v>37623</v>
      </c>
      <c r="E4197" s="115" t="s">
        <v>37630</v>
      </c>
      <c r="I4197" s="115" t="s">
        <v>58</v>
      </c>
      <c r="J4197" s="115">
        <v>3.63</v>
      </c>
    </row>
    <row r="4198" spans="1:10" hidden="1">
      <c r="A4198" s="115" t="s">
        <v>4507</v>
      </c>
      <c r="B4198" s="115" t="str">
        <f t="shared" si="65"/>
        <v>MONTAGEM DE COMPORTA QUADRADA OU CIRCULAR COM DIMENSOES MAIORES QUE 0,70 X 0,70M,INCLUSIVE OS MATERIAIS NECESSARIOS A MONTAGEM,EXCETO CHUMBADORES</v>
      </c>
      <c r="C4198" s="115" t="s">
        <v>37631</v>
      </c>
      <c r="D4198" s="115" t="s">
        <v>37632</v>
      </c>
      <c r="E4198" s="115" t="s">
        <v>37633</v>
      </c>
      <c r="I4198" s="115" t="s">
        <v>6</v>
      </c>
      <c r="J4198" s="115">
        <v>1472.41</v>
      </c>
    </row>
    <row r="4199" spans="1:10" hidden="1">
      <c r="A4199" s="115" t="s">
        <v>4508</v>
      </c>
      <c r="B4199" s="115" t="str">
        <f t="shared" si="65"/>
        <v>MONTAGEM DE COMPORTA QUADRADA OU CIRCULAR COM DIMENSOES MAIORES QUE 0,70 X 0,70M,INCLUSIVE OS MATERIAIS NECESSARIOS A MONTAGEM,EXCETO CHUMBADORES</v>
      </c>
      <c r="C4199" s="115" t="s">
        <v>37631</v>
      </c>
      <c r="D4199" s="115" t="s">
        <v>37632</v>
      </c>
      <c r="E4199" s="115" t="s">
        <v>37633</v>
      </c>
      <c r="I4199" s="115" t="s">
        <v>6</v>
      </c>
      <c r="J4199" s="115">
        <v>1278.18</v>
      </c>
    </row>
    <row r="4200" spans="1:10" hidden="1">
      <c r="A4200" s="115" t="s">
        <v>4509</v>
      </c>
      <c r="B4200" s="115" t="str">
        <f t="shared" si="65"/>
        <v>MONTAGEM DE COMPORTA QUADRADA OU CIRCULAR COM DIMENSOES ATE0.70 X 0.70M,INCLUSIVE OS MATERIAIS NECESSARIOS A MONTAGEM,EXCETO CHUMBADORES</v>
      </c>
      <c r="C4200" s="115" t="s">
        <v>37634</v>
      </c>
      <c r="D4200" s="115" t="s">
        <v>37635</v>
      </c>
      <c r="E4200" s="115" t="s">
        <v>37636</v>
      </c>
      <c r="I4200" s="115" t="s">
        <v>6</v>
      </c>
      <c r="J4200" s="115">
        <v>727.29</v>
      </c>
    </row>
    <row r="4201" spans="1:10" hidden="1">
      <c r="A4201" s="115" t="s">
        <v>4510</v>
      </c>
      <c r="B4201" s="115" t="str">
        <f t="shared" si="65"/>
        <v>MONTAGEM DE COMPORTA QUADRADA OU CIRCULAR COM DIMENSOES ATE0.70 X 0.70M,INCLUSIVE OS MATERIAIS NECESSARIOS A MONTAGEM,EXCETO CHUMBADORES</v>
      </c>
      <c r="C4201" s="115" t="s">
        <v>37634</v>
      </c>
      <c r="D4201" s="115" t="s">
        <v>37635</v>
      </c>
      <c r="E4201" s="115" t="s">
        <v>37636</v>
      </c>
      <c r="I4201" s="115" t="s">
        <v>6</v>
      </c>
      <c r="J4201" s="115">
        <v>631.41999999999996</v>
      </c>
    </row>
    <row r="4202" spans="1:10" hidden="1">
      <c r="A4202" s="115" t="s">
        <v>4511</v>
      </c>
      <c r="B4202" s="115" t="str">
        <f t="shared" si="65"/>
        <v>MONTAGEM DE PEDESTAL E HASTE SIMPLES PARA ACIONAMENTO DE COMPORTA,ADUFA,VALVULA OU REGISTRO,INCLUSIVE OS MATERIAIS NECESSARIOS A MONTAGEM,EXCETO CHUMBADORES.CUSTO POR CONJUNTO</v>
      </c>
      <c r="C4202" s="115" t="s">
        <v>37637</v>
      </c>
      <c r="D4202" s="115" t="s">
        <v>37638</v>
      </c>
      <c r="E4202" s="115" t="s">
        <v>37639</v>
      </c>
      <c r="I4202" s="115" t="s">
        <v>6</v>
      </c>
      <c r="J4202" s="115">
        <v>378.37</v>
      </c>
    </row>
    <row r="4203" spans="1:10" hidden="1">
      <c r="A4203" s="115" t="s">
        <v>4512</v>
      </c>
      <c r="B4203" s="115" t="str">
        <f t="shared" si="65"/>
        <v>MONTAGEM DE PEDESTAL E HASTE SIMPLES PARA ACIONAMENTO DE COMPORTA,ADUFA,VALVULA OU REGISTRO,INCLUSIVE OS MATERIAIS NECESSARIOS A MONTAGEM,EXCETO CHUMBADORES.CUSTO POR CONJUNTO</v>
      </c>
      <c r="C4203" s="115" t="s">
        <v>37637</v>
      </c>
      <c r="D4203" s="115" t="s">
        <v>37638</v>
      </c>
      <c r="E4203" s="115" t="s">
        <v>37639</v>
      </c>
      <c r="I4203" s="115" t="s">
        <v>6</v>
      </c>
      <c r="J4203" s="115">
        <v>328.52</v>
      </c>
    </row>
    <row r="4204" spans="1:10" hidden="1">
      <c r="A4204" s="115" t="s">
        <v>4513</v>
      </c>
      <c r="B4204" s="115" t="str">
        <f t="shared" si="65"/>
        <v>MONTAGEM DE ADUFA DE PAREDE COM FLANGE,DIAMETRO DE 150MM,EXCLUSIVE FORNECIMENTO DOS PARAFUSOS DE FIXACAO</v>
      </c>
      <c r="C4204" s="115" t="s">
        <v>37640</v>
      </c>
      <c r="D4204" s="115" t="s">
        <v>37641</v>
      </c>
      <c r="I4204" s="115" t="s">
        <v>6</v>
      </c>
      <c r="J4204" s="115">
        <v>36.6</v>
      </c>
    </row>
    <row r="4205" spans="1:10" hidden="1">
      <c r="A4205" s="115" t="s">
        <v>4514</v>
      </c>
      <c r="B4205" s="115" t="str">
        <f t="shared" si="65"/>
        <v>MONTAGEM DE ADUFA DE PAREDE COM FLANGE,DIAMETRO DE 150MM,EXCLUSIVE FORNECIMENTO DOS PARAFUSOS DE FIXACAO</v>
      </c>
      <c r="C4205" s="115" t="s">
        <v>37640</v>
      </c>
      <c r="D4205" s="115" t="s">
        <v>37641</v>
      </c>
      <c r="I4205" s="115" t="s">
        <v>6</v>
      </c>
      <c r="J4205" s="115">
        <v>32.119999999999997</v>
      </c>
    </row>
    <row r="4206" spans="1:10" hidden="1">
      <c r="A4206" s="115" t="s">
        <v>4515</v>
      </c>
      <c r="B4206" s="115" t="str">
        <f t="shared" si="65"/>
        <v>MONTAGEM DE ADUFA DE PAREDE COM FLANGE,DIAMETRO DE 200MM,EXCLUSIVE FORNECIMENTO DE PARAFUSOS DE FIXACAO</v>
      </c>
      <c r="C4206" s="115" t="s">
        <v>37642</v>
      </c>
      <c r="D4206" s="115" t="s">
        <v>37643</v>
      </c>
      <c r="I4206" s="115" t="s">
        <v>6</v>
      </c>
      <c r="J4206" s="115">
        <v>45.81</v>
      </c>
    </row>
    <row r="4207" spans="1:10" hidden="1">
      <c r="A4207" s="115" t="s">
        <v>4516</v>
      </c>
      <c r="B4207" s="115" t="str">
        <f t="shared" si="65"/>
        <v>MONTAGEM DE ADUFA DE PAREDE COM FLANGE,DIAMETRO DE 200MM,EXCLUSIVE FORNECIMENTO DE PARAFUSOS DE FIXACAO</v>
      </c>
      <c r="C4207" s="115" t="s">
        <v>37642</v>
      </c>
      <c r="D4207" s="115" t="s">
        <v>37643</v>
      </c>
      <c r="I4207" s="115" t="s">
        <v>6</v>
      </c>
      <c r="J4207" s="115">
        <v>40.25</v>
      </c>
    </row>
    <row r="4208" spans="1:10" hidden="1">
      <c r="A4208" s="115" t="s">
        <v>4517</v>
      </c>
      <c r="B4208" s="115" t="str">
        <f t="shared" si="65"/>
        <v>MONTAGEM DE ADUFA DE PAREDES COM FLANGE,DIAMETRO DE 250MM,EXCLUSIVE FORNECIMENTO DE PARAFUSOS DE FIXACAO</v>
      </c>
      <c r="C4208" s="115" t="s">
        <v>37644</v>
      </c>
      <c r="D4208" s="115" t="s">
        <v>37645</v>
      </c>
      <c r="I4208" s="115" t="s">
        <v>6</v>
      </c>
      <c r="J4208" s="115">
        <v>157.81</v>
      </c>
    </row>
    <row r="4209" spans="1:10" hidden="1">
      <c r="A4209" s="115" t="s">
        <v>4518</v>
      </c>
      <c r="B4209" s="115" t="str">
        <f t="shared" si="65"/>
        <v>MONTAGEM DE ADUFA DE PAREDES COM FLANGE,DIAMETRO DE 250MM,EXCLUSIVE FORNECIMENTO DE PARAFUSOS DE FIXACAO</v>
      </c>
      <c r="C4209" s="115" t="s">
        <v>37644</v>
      </c>
      <c r="D4209" s="115" t="s">
        <v>37645</v>
      </c>
      <c r="I4209" s="115" t="s">
        <v>6</v>
      </c>
      <c r="J4209" s="115">
        <v>149.63999999999999</v>
      </c>
    </row>
    <row r="4210" spans="1:10" hidden="1">
      <c r="A4210" s="115" t="s">
        <v>4519</v>
      </c>
      <c r="B4210" s="115" t="str">
        <f t="shared" si="65"/>
        <v>MONTAGEM DE ADUFA DE PAREDE COM FLANGE,DIAMETRO DE 300MM,EXCLUSIVE FORNECIMENTO DE PARAFUSOS DE FIXACAO</v>
      </c>
      <c r="C4210" s="115" t="s">
        <v>37646</v>
      </c>
      <c r="D4210" s="115" t="s">
        <v>37643</v>
      </c>
      <c r="I4210" s="115" t="s">
        <v>6</v>
      </c>
      <c r="J4210" s="115">
        <v>173</v>
      </c>
    </row>
    <row r="4211" spans="1:10" hidden="1">
      <c r="A4211" s="115" t="s">
        <v>4520</v>
      </c>
      <c r="B4211" s="115" t="str">
        <f t="shared" si="65"/>
        <v>MONTAGEM DE ADUFA DE PAREDE COM FLANGE,DIAMETRO DE 300MM,EXCLUSIVE FORNECIMENTO DE PARAFUSOS DE FIXACAO</v>
      </c>
      <c r="C4211" s="115" t="s">
        <v>37646</v>
      </c>
      <c r="D4211" s="115" t="s">
        <v>37643</v>
      </c>
      <c r="I4211" s="115" t="s">
        <v>6</v>
      </c>
      <c r="J4211" s="115">
        <v>164.79</v>
      </c>
    </row>
    <row r="4212" spans="1:10" hidden="1">
      <c r="A4212" s="115" t="s">
        <v>4521</v>
      </c>
      <c r="B4212" s="115" t="str">
        <f t="shared" si="65"/>
        <v>MONTAGEM DE ADUFA DE PAREDE COM FLANGE,DIAMETRO DE 400MM,EXCLUSIVE FORNECIMENTO DOS PARAFUSOS DE FIXACAO</v>
      </c>
      <c r="C4212" s="115" t="s">
        <v>37647</v>
      </c>
      <c r="D4212" s="115" t="s">
        <v>37641</v>
      </c>
      <c r="I4212" s="115" t="s">
        <v>6</v>
      </c>
      <c r="J4212" s="115">
        <v>202.07</v>
      </c>
    </row>
    <row r="4213" spans="1:10" hidden="1">
      <c r="A4213" s="115" t="s">
        <v>4522</v>
      </c>
      <c r="B4213" s="115" t="str">
        <f t="shared" si="65"/>
        <v>MONTAGEM DE ADUFA DE PAREDE COM FLANGE,DIAMETRO DE 400MM,EXCLUSIVE FORNECIMENTO DOS PARAFUSOS DE FIXACAO</v>
      </c>
      <c r="C4213" s="115" t="s">
        <v>37647</v>
      </c>
      <c r="D4213" s="115" t="s">
        <v>37641</v>
      </c>
      <c r="I4213" s="115" t="s">
        <v>6</v>
      </c>
      <c r="J4213" s="115">
        <v>192.24</v>
      </c>
    </row>
    <row r="4214" spans="1:10" hidden="1">
      <c r="A4214" s="115" t="s">
        <v>4523</v>
      </c>
      <c r="B4214" s="115" t="str">
        <f t="shared" si="65"/>
        <v>MONTAGEM DE ADUFA DE PAREDE COM FLANGE,DIAMETRO DE 500MM,EXCLUSIVE FORNECIMENTO DOS PARAFUSOS DE FIXACAO</v>
      </c>
      <c r="C4214" s="115" t="s">
        <v>37648</v>
      </c>
      <c r="D4214" s="115" t="s">
        <v>37641</v>
      </c>
      <c r="I4214" s="115" t="s">
        <v>6</v>
      </c>
      <c r="J4214" s="115">
        <v>216.32</v>
      </c>
    </row>
    <row r="4215" spans="1:10" hidden="1">
      <c r="A4215" s="115" t="s">
        <v>4524</v>
      </c>
      <c r="B4215" s="115" t="str">
        <f t="shared" si="65"/>
        <v>MONTAGEM DE ADUFA DE PAREDE COM FLANGE,DIAMETRO DE 500MM,EXCLUSIVE FORNECIMENTO DOS PARAFUSOS DE FIXACAO</v>
      </c>
      <c r="C4215" s="115" t="s">
        <v>37648</v>
      </c>
      <c r="D4215" s="115" t="s">
        <v>37641</v>
      </c>
      <c r="I4215" s="115" t="s">
        <v>6</v>
      </c>
      <c r="J4215" s="115">
        <v>205.22</v>
      </c>
    </row>
    <row r="4216" spans="1:10" hidden="1">
      <c r="A4216" s="115" t="s">
        <v>4525</v>
      </c>
      <c r="B4216" s="115" t="str">
        <f t="shared" si="65"/>
        <v>MONTAGEM DE ADUFA DE PAREDE COM FLANGE,DIAMETRO DE 600MM,EXCLUSIVE FORNECIMENTO DOS PARAFUSOS DE FIXACAO</v>
      </c>
      <c r="C4216" s="115" t="s">
        <v>37649</v>
      </c>
      <c r="D4216" s="115" t="s">
        <v>37641</v>
      </c>
      <c r="I4216" s="115" t="s">
        <v>6</v>
      </c>
      <c r="J4216" s="115">
        <v>230.56</v>
      </c>
    </row>
    <row r="4217" spans="1:10" hidden="1">
      <c r="A4217" s="115" t="s">
        <v>4526</v>
      </c>
      <c r="B4217" s="115" t="str">
        <f t="shared" si="65"/>
        <v>MONTAGEM DE ADUFA DE PAREDE COM FLANGE,DIAMETRO DE 600MM,EXCLUSIVE FORNECIMENTO DOS PARAFUSOS DE FIXACAO</v>
      </c>
      <c r="C4217" s="115" t="s">
        <v>37649</v>
      </c>
      <c r="D4217" s="115" t="s">
        <v>37641</v>
      </c>
      <c r="I4217" s="115" t="s">
        <v>6</v>
      </c>
      <c r="J4217" s="115">
        <v>218.68</v>
      </c>
    </row>
    <row r="4218" spans="1:10" hidden="1">
      <c r="A4218" s="115" t="s">
        <v>4527</v>
      </c>
      <c r="B4218" s="115" t="str">
        <f t="shared" si="65"/>
        <v>MONTAGEM DE ADUFA DE FUNDO COM FLANGE,DIAMETRO DE 150MM,EXCLUSIVE FORNECIMENTO DOS PARAFUSOS DE FIXACAO</v>
      </c>
      <c r="C4218" s="115" t="s">
        <v>37650</v>
      </c>
      <c r="D4218" s="115" t="s">
        <v>37651</v>
      </c>
      <c r="I4218" s="115" t="s">
        <v>6</v>
      </c>
      <c r="J4218" s="115">
        <v>44.71</v>
      </c>
    </row>
    <row r="4219" spans="1:10" hidden="1">
      <c r="A4219" s="115" t="s">
        <v>4528</v>
      </c>
      <c r="B4219" s="115" t="str">
        <f t="shared" si="65"/>
        <v>MONTAGEM DE ADUFA DE FUNDO COM FLANGE,DIAMETRO DE 150MM,EXCLUSIVE FORNECIMENTO DOS PARAFUSOS DE FIXACAO</v>
      </c>
      <c r="C4219" s="115" t="s">
        <v>37650</v>
      </c>
      <c r="D4219" s="115" t="s">
        <v>37651</v>
      </c>
      <c r="I4219" s="115" t="s">
        <v>6</v>
      </c>
      <c r="J4219" s="115">
        <v>39.15</v>
      </c>
    </row>
    <row r="4220" spans="1:10" hidden="1">
      <c r="A4220" s="115" t="s">
        <v>4529</v>
      </c>
      <c r="B4220" s="115" t="str">
        <f t="shared" si="65"/>
        <v>MONTAGEM DE ADUFA DE FUNDO COM FLANGE,DIAMETRO DE 200MM,EXCLUSIVE FORNECIMENTO DOS PARAFUSOS DE FIXACAO</v>
      </c>
      <c r="C4220" s="115" t="s">
        <v>37652</v>
      </c>
      <c r="D4220" s="115" t="s">
        <v>37651</v>
      </c>
      <c r="I4220" s="115" t="s">
        <v>6</v>
      </c>
      <c r="J4220" s="115">
        <v>45.92</v>
      </c>
    </row>
    <row r="4221" spans="1:10" hidden="1">
      <c r="A4221" s="115" t="s">
        <v>4530</v>
      </c>
      <c r="B4221" s="115" t="str">
        <f t="shared" si="65"/>
        <v>MONTAGEM DE ADUFA DE FUNDO COM FLANGE,DIAMETRO DE 200MM,EXCLUSIVE FORNECIMENTO DOS PARAFUSOS DE FIXACAO</v>
      </c>
      <c r="C4221" s="115" t="s">
        <v>37652</v>
      </c>
      <c r="D4221" s="115" t="s">
        <v>37651</v>
      </c>
      <c r="I4221" s="115" t="s">
        <v>6</v>
      </c>
      <c r="J4221" s="115">
        <v>40.35</v>
      </c>
    </row>
    <row r="4222" spans="1:10" hidden="1">
      <c r="A4222" s="115" t="s">
        <v>4531</v>
      </c>
      <c r="B4222" s="115" t="str">
        <f t="shared" si="65"/>
        <v>MONTAGEM DE ADUFA DE FUNDO COM FLANGE,DIAMETRO DE 250MM,EXCLUSIVE FORNECIMENTO DOS PARAFUSOS DE FIXACAO</v>
      </c>
      <c r="C4222" s="115" t="s">
        <v>37653</v>
      </c>
      <c r="D4222" s="115" t="s">
        <v>37651</v>
      </c>
      <c r="I4222" s="115" t="s">
        <v>6</v>
      </c>
      <c r="J4222" s="115">
        <v>156.85</v>
      </c>
    </row>
    <row r="4223" spans="1:10" hidden="1">
      <c r="A4223" s="115" t="s">
        <v>4532</v>
      </c>
      <c r="B4223" s="115" t="str">
        <f t="shared" si="65"/>
        <v>MONTAGEM DE ADUFA DE FUNDO COM FLANGE,DIAMETRO DE 250MM,EXCLUSIVE FORNECIMENTO DOS PARAFUSOS DE FIXACAO</v>
      </c>
      <c r="C4223" s="115" t="s">
        <v>37653</v>
      </c>
      <c r="D4223" s="115" t="s">
        <v>37651</v>
      </c>
      <c r="I4223" s="115" t="s">
        <v>6</v>
      </c>
      <c r="J4223" s="115">
        <v>148.71</v>
      </c>
    </row>
    <row r="4224" spans="1:10" hidden="1">
      <c r="A4224" s="115" t="s">
        <v>4533</v>
      </c>
      <c r="B4224" s="115" t="str">
        <f t="shared" si="65"/>
        <v>MONTAGEM DE ADUFA DE FUNDO COM FLANGE,DIAMETRO DE 300MM,EXCLUSIVE FORNECIMENTO DE PARAFUSOS DE FIXACAO</v>
      </c>
      <c r="C4224" s="115" t="s">
        <v>37654</v>
      </c>
      <c r="D4224" s="115" t="s">
        <v>37655</v>
      </c>
      <c r="I4224" s="115" t="s">
        <v>6</v>
      </c>
      <c r="J4224" s="115">
        <v>172.21</v>
      </c>
    </row>
    <row r="4225" spans="1:10" hidden="1">
      <c r="A4225" s="115" t="s">
        <v>4534</v>
      </c>
      <c r="B4225" s="115" t="str">
        <f t="shared" si="65"/>
        <v>MONTAGEM DE ADUFA DE FUNDO COM FLANGE,DIAMETRO DE 300MM,EXCLUSIVE FORNECIMENTO DE PARAFUSOS DE FIXACAO</v>
      </c>
      <c r="C4225" s="115" t="s">
        <v>37654</v>
      </c>
      <c r="D4225" s="115" t="s">
        <v>37655</v>
      </c>
      <c r="I4225" s="115" t="s">
        <v>6</v>
      </c>
      <c r="J4225" s="115">
        <v>164.04</v>
      </c>
    </row>
    <row r="4226" spans="1:10" hidden="1">
      <c r="A4226" s="115" t="s">
        <v>4535</v>
      </c>
      <c r="B4226" s="115" t="str">
        <f t="shared" si="65"/>
        <v>MONTAGEM DE ADUFA DE FUNDO COM FLANGE,DIAMETRO DE 400MM,EXCLUSIVE FORNECIMENTO DE PARAFUSOS DE FIXACAO</v>
      </c>
      <c r="C4226" s="115" t="s">
        <v>37656</v>
      </c>
      <c r="D4226" s="115" t="s">
        <v>37655</v>
      </c>
      <c r="I4226" s="115" t="s">
        <v>6</v>
      </c>
      <c r="J4226" s="115">
        <v>203.37</v>
      </c>
    </row>
    <row r="4227" spans="1:10" hidden="1">
      <c r="A4227" s="115" t="s">
        <v>4536</v>
      </c>
      <c r="B4227" s="115" t="str">
        <f t="shared" si="65"/>
        <v>MONTAGEM DE ADUFA DE FUNDO COM FLANGE,DIAMETRO DE 400MM,EXCLUSIVE FORNECIMENTO DE PARAFUSOS DE FIXACAO</v>
      </c>
      <c r="C4227" s="115" t="s">
        <v>37656</v>
      </c>
      <c r="D4227" s="115" t="s">
        <v>37655</v>
      </c>
      <c r="I4227" s="115" t="s">
        <v>6</v>
      </c>
      <c r="J4227" s="115">
        <v>193.48</v>
      </c>
    </row>
    <row r="4228" spans="1:10" hidden="1">
      <c r="A4228" s="115" t="s">
        <v>4537</v>
      </c>
      <c r="B4228" s="115" t="str">
        <f t="shared" si="65"/>
        <v>MONTAGEM DE 1 MANCAL INTERMEDIARIO E 1 HASTE DE PROLONGAMENTO EM PEDESTAIS DE COMANDO OU MANOBRA</v>
      </c>
      <c r="C4228" s="115" t="s">
        <v>37657</v>
      </c>
      <c r="D4228" s="115" t="s">
        <v>37658</v>
      </c>
      <c r="I4228" s="115" t="s">
        <v>6</v>
      </c>
      <c r="J4228" s="115">
        <v>10.29</v>
      </c>
    </row>
    <row r="4229" spans="1:10" hidden="1">
      <c r="A4229" s="115" t="s">
        <v>4538</v>
      </c>
      <c r="B4229" s="115" t="str">
        <f t="shared" ref="B4229:B4292" si="66">C4229&amp;D4229&amp;E4229&amp;F4229&amp;G4229&amp;H4229</f>
        <v>MONTAGEM DE 1 MANCAL INTERMEDIARIO E 1 HASTE DE PROLONGAMENTO EM PEDESTAIS DE COMANDO OU MANOBRA</v>
      </c>
      <c r="C4229" s="115" t="s">
        <v>37657</v>
      </c>
      <c r="D4229" s="115" t="s">
        <v>37658</v>
      </c>
      <c r="I4229" s="115" t="s">
        <v>6</v>
      </c>
      <c r="J4229" s="115">
        <v>9.09</v>
      </c>
    </row>
    <row r="4230" spans="1:10" hidden="1">
      <c r="A4230" s="115" t="s">
        <v>4539</v>
      </c>
      <c r="B4230" s="115" t="str">
        <f t="shared" si="66"/>
        <v>ASSENTAMENTO DE TAMPAO DE FºFº,TIPO QUADRADO,ATE 0,25 X 0,25M,ASSENTADO COM ARGAMASSA DE CIMENTO E AREIA,NO TRACO 1:4 EM VOLUME,EXCLUSIVE TAMPAO</v>
      </c>
      <c r="C4230" s="115" t="s">
        <v>37659</v>
      </c>
      <c r="D4230" s="115" t="s">
        <v>37660</v>
      </c>
      <c r="E4230" s="115" t="s">
        <v>37661</v>
      </c>
      <c r="I4230" s="115" t="s">
        <v>6</v>
      </c>
      <c r="J4230" s="115">
        <v>39.5</v>
      </c>
    </row>
    <row r="4231" spans="1:10" hidden="1">
      <c r="A4231" s="115" t="s">
        <v>4540</v>
      </c>
      <c r="B4231" s="115" t="str">
        <f t="shared" si="66"/>
        <v>ASSENTAMENTO DE TAMPAO DE FºFº,TIPO QUADRADO,ATE 0,25 X 0,25M,ASSENTADO COM ARGAMASSA DE CIMENTO E AREIA,NO TRACO 1:4 EM VOLUME,EXCLUSIVE TAMPAO</v>
      </c>
      <c r="C4231" s="115" t="s">
        <v>37659</v>
      </c>
      <c r="D4231" s="115" t="s">
        <v>37660</v>
      </c>
      <c r="E4231" s="115" t="s">
        <v>37661</v>
      </c>
      <c r="I4231" s="115" t="s">
        <v>6</v>
      </c>
      <c r="J4231" s="115">
        <v>34.33</v>
      </c>
    </row>
    <row r="4232" spans="1:10" hidden="1">
      <c r="A4232" s="115" t="s">
        <v>4541</v>
      </c>
      <c r="B4232" s="115" t="str">
        <f t="shared" si="66"/>
        <v>ASSENTAMENTO DE TAMPAO DE FºFº,TIPO QUADRADO,COM MAIS DE 0,50 X 0,50M ATE 1,00 X 1,00M,ASSENTADO C0M ARGAMASSA DE CIMENTO E AREIA,NO TRACO 1:4 EM VOLUME,EXCLUSIVE O TAMPAO</v>
      </c>
      <c r="C4232" s="115" t="s">
        <v>37662</v>
      </c>
      <c r="D4232" s="115" t="s">
        <v>37663</v>
      </c>
      <c r="E4232" s="115" t="s">
        <v>37664</v>
      </c>
      <c r="I4232" s="115" t="s">
        <v>6</v>
      </c>
      <c r="J4232" s="115">
        <v>157.32</v>
      </c>
    </row>
    <row r="4233" spans="1:10" hidden="1">
      <c r="A4233" s="115" t="s">
        <v>4542</v>
      </c>
      <c r="B4233" s="115" t="str">
        <f t="shared" si="66"/>
        <v>ASSENTAMENTO DE TAMPAO DE FºFº,TIPO QUADRADO,COM MAIS DE 0,50 X 0,50M ATE 1,00 X 1,00M,ASSENTADO C0M ARGAMASSA DE CIMENTO E AREIA,NO TRACO 1:4 EM VOLUME,EXCLUSIVE O TAMPAO</v>
      </c>
      <c r="C4233" s="115" t="s">
        <v>37662</v>
      </c>
      <c r="D4233" s="115" t="s">
        <v>37663</v>
      </c>
      <c r="E4233" s="115" t="s">
        <v>37664</v>
      </c>
      <c r="I4233" s="115" t="s">
        <v>6</v>
      </c>
      <c r="J4233" s="115">
        <v>136.68</v>
      </c>
    </row>
    <row r="4234" spans="1:10" hidden="1">
      <c r="A4234" s="115" t="s">
        <v>4543</v>
      </c>
      <c r="B4234" s="115" t="str">
        <f t="shared" si="66"/>
        <v>ASSENTAMENTO DE TAMPAO DE FºFº,TIPO CIRCULAR,COM DIAMETRO ACIMA DE 0,60M E ATE 1,00M,ASSENTADO COM ARGASSA DE CIMENTO EAREIA,NO TRACO 1:4 EM VOLUME,EXCLUSIVE TAMPAO</v>
      </c>
      <c r="C4234" s="115" t="s">
        <v>37665</v>
      </c>
      <c r="D4234" s="115" t="s">
        <v>37666</v>
      </c>
      <c r="E4234" s="115" t="s">
        <v>37667</v>
      </c>
      <c r="I4234" s="115" t="s">
        <v>6</v>
      </c>
      <c r="J4234" s="115">
        <v>217.35</v>
      </c>
    </row>
    <row r="4235" spans="1:10" hidden="1">
      <c r="A4235" s="115" t="s">
        <v>4544</v>
      </c>
      <c r="B4235" s="115" t="str">
        <f t="shared" si="66"/>
        <v>ASSENTAMENTO DE TAMPAO DE FºFº,TIPO CIRCULAR,COM DIAMETRO ACIMA DE 0,60M E ATE 1,00M,ASSENTADO COM ARGASSA DE CIMENTO EAREIA,NO TRACO 1:4 EM VOLUME,EXCLUSIVE TAMPAO</v>
      </c>
      <c r="C4235" s="115" t="s">
        <v>37665</v>
      </c>
      <c r="D4235" s="115" t="s">
        <v>37666</v>
      </c>
      <c r="E4235" s="115" t="s">
        <v>37667</v>
      </c>
      <c r="I4235" s="115" t="s">
        <v>6</v>
      </c>
      <c r="J4235" s="115">
        <v>188.7</v>
      </c>
    </row>
    <row r="4236" spans="1:10" hidden="1">
      <c r="A4236" s="115" t="s">
        <v>4545</v>
      </c>
      <c r="B4236" s="115" t="str">
        <f t="shared" si="66"/>
        <v>ASSENTAMENTO DE TAMPAO DE FºFº,TIPO CIRCULAR,COM DIAMETRO DE 0,40 A 0,60M,ASSENTADO COM ARGAMASSA DE CIMENTO E AREIA,NOTRACO 1:4 EM VOLUME,EXCLUSIVE TAMPAO</v>
      </c>
      <c r="C4236" s="115" t="s">
        <v>37668</v>
      </c>
      <c r="D4236" s="115" t="s">
        <v>37669</v>
      </c>
      <c r="E4236" s="115" t="s">
        <v>37670</v>
      </c>
      <c r="I4236" s="115" t="s">
        <v>6</v>
      </c>
      <c r="J4236" s="115">
        <v>78.66</v>
      </c>
    </row>
    <row r="4237" spans="1:10" hidden="1">
      <c r="A4237" s="115" t="s">
        <v>4546</v>
      </c>
      <c r="B4237" s="115" t="str">
        <f t="shared" si="66"/>
        <v>ASSENTAMENTO DE TAMPAO DE FºFº,TIPO CIRCULAR,COM DIAMETRO DE 0,40 A 0,60M,ASSENTADO COM ARGAMASSA DE CIMENTO E AREIA,NOTRACO 1:4 EM VOLUME,EXCLUSIVE TAMPAO</v>
      </c>
      <c r="C4237" s="115" t="s">
        <v>37668</v>
      </c>
      <c r="D4237" s="115" t="s">
        <v>37669</v>
      </c>
      <c r="E4237" s="115" t="s">
        <v>37670</v>
      </c>
      <c r="I4237" s="115" t="s">
        <v>6</v>
      </c>
      <c r="J4237" s="115">
        <v>68.34</v>
      </c>
    </row>
    <row r="4238" spans="1:10" hidden="1">
      <c r="A4238" s="115" t="s">
        <v>4547</v>
      </c>
      <c r="B4238" s="115" t="str">
        <f t="shared" si="66"/>
        <v>ASSENTAMENTO DE TAMPAO DE FºFº,TIPO CIRCULAR,COM DIAMETRO DE 0,60M E ATE 225KG,ASSENTADO COM ARGAMASSA DE CIMENTO E AREIA,NO TRACO 1:4 EM VOLUME,EXCLUSIVE TAMPAO</v>
      </c>
      <c r="C4238" s="115" t="s">
        <v>37668</v>
      </c>
      <c r="D4238" s="115" t="s">
        <v>37671</v>
      </c>
      <c r="E4238" s="115" t="s">
        <v>37672</v>
      </c>
      <c r="I4238" s="115" t="s">
        <v>6</v>
      </c>
      <c r="J4238" s="115">
        <v>78.66</v>
      </c>
    </row>
    <row r="4239" spans="1:10" hidden="1">
      <c r="A4239" s="115" t="s">
        <v>4548</v>
      </c>
      <c r="B4239" s="115" t="str">
        <f t="shared" si="66"/>
        <v>ASSENTAMENTO DE TAMPAO DE FºFº,TIPO CIRCULAR,COM DIAMETRO DE 0,60M E ATE 225KG,ASSENTADO COM ARGAMASSA DE CIMENTO E AREIA,NO TRACO 1:4 EM VOLUME,EXCLUSIVE TAMPAO</v>
      </c>
      <c r="C4239" s="115" t="s">
        <v>37668</v>
      </c>
      <c r="D4239" s="115" t="s">
        <v>37671</v>
      </c>
      <c r="E4239" s="115" t="s">
        <v>37672</v>
      </c>
      <c r="I4239" s="115" t="s">
        <v>6</v>
      </c>
      <c r="J4239" s="115">
        <v>68.34</v>
      </c>
    </row>
    <row r="4240" spans="1:10" hidden="1">
      <c r="A4240" s="115" t="s">
        <v>4549</v>
      </c>
      <c r="B4240" s="115" t="str">
        <f t="shared" si="66"/>
        <v>ASSENTAMENTO DE TAMPAO DE FºFº,DE TRES SECOES,COM LARGURA ATE 1,60M,ASSENTADO COM ARGAMASSA DE CIMENTO E AREIA,NO TRACO1:4 EM VOLUME,EXCLUSIVE TAMPAO</v>
      </c>
      <c r="C4240" s="115" t="s">
        <v>37673</v>
      </c>
      <c r="D4240" s="115" t="s">
        <v>37674</v>
      </c>
      <c r="E4240" s="115" t="s">
        <v>37675</v>
      </c>
      <c r="I4240" s="115" t="s">
        <v>6</v>
      </c>
      <c r="J4240" s="115">
        <v>157.32</v>
      </c>
    </row>
    <row r="4241" spans="1:10" hidden="1">
      <c r="A4241" s="115" t="s">
        <v>4550</v>
      </c>
      <c r="B4241" s="115" t="str">
        <f t="shared" si="66"/>
        <v>ASSENTAMENTO DE TAMPAO DE FºFº,DE TRES SECOES,COM LARGURA ATE 1,60M,ASSENTADO COM ARGAMASSA DE CIMENTO E AREIA,NO TRACO1:4 EM VOLUME,EXCLUSIVE TAMPAO</v>
      </c>
      <c r="C4241" s="115" t="s">
        <v>37673</v>
      </c>
      <c r="D4241" s="115" t="s">
        <v>37674</v>
      </c>
      <c r="E4241" s="115" t="s">
        <v>37675</v>
      </c>
      <c r="I4241" s="115" t="s">
        <v>6</v>
      </c>
      <c r="J4241" s="115">
        <v>136.68</v>
      </c>
    </row>
    <row r="4242" spans="1:10" hidden="1">
      <c r="A4242" s="115" t="s">
        <v>4551</v>
      </c>
      <c r="B4242" s="115" t="str">
        <f t="shared" si="66"/>
        <v>ASSENTAMENTO DE TAMPAO DE FºFº,DE QUATRO SECOES,COM LARGURAMINIMA DE 2,00M,ASSENTADO COM ARGAMASSA DE CIMENTO E AREIA,NO TRACO 1:4 EM VOLUME,EXCLUSIVE TAMPAO</v>
      </c>
      <c r="C4242" s="115" t="s">
        <v>37676</v>
      </c>
      <c r="D4242" s="115" t="s">
        <v>37677</v>
      </c>
      <c r="E4242" s="115" t="s">
        <v>37678</v>
      </c>
      <c r="I4242" s="115" t="s">
        <v>6</v>
      </c>
      <c r="J4242" s="115">
        <v>235.98</v>
      </c>
    </row>
    <row r="4243" spans="1:10" hidden="1">
      <c r="A4243" s="115" t="s">
        <v>4552</v>
      </c>
      <c r="B4243" s="115" t="str">
        <f t="shared" si="66"/>
        <v>ASSENTAMENTO DE TAMPAO DE FºFº,DE QUATRO SECOES,COM LARGURAMINIMA DE 2,00M,ASSENTADO COM ARGAMASSA DE CIMENTO E AREIA,NO TRACO 1:4 EM VOLUME,EXCLUSIVE TAMPAO</v>
      </c>
      <c r="C4243" s="115" t="s">
        <v>37676</v>
      </c>
      <c r="D4243" s="115" t="s">
        <v>37677</v>
      </c>
      <c r="E4243" s="115" t="s">
        <v>37678</v>
      </c>
      <c r="I4243" s="115" t="s">
        <v>6</v>
      </c>
      <c r="J4243" s="115">
        <v>205.03</v>
      </c>
    </row>
    <row r="4244" spans="1:10" hidden="1">
      <c r="A4244" s="115" t="s">
        <v>4553</v>
      </c>
      <c r="B4244" s="115" t="str">
        <f t="shared" si="66"/>
        <v>ASSENTAMENTO DE TAMPAO DE FºFº,DE SETE SECOES,COM LARGURA MINIMA DE 4,00M,ASSENTADO COM ARGAMASSA DE CIMENTO E AREIA,NOTRACO 1:4 EM VOLUME,EXCLUSIVE TAMPAO</v>
      </c>
      <c r="C4244" s="115" t="s">
        <v>37679</v>
      </c>
      <c r="D4244" s="115" t="s">
        <v>37680</v>
      </c>
      <c r="E4244" s="115" t="s">
        <v>37670</v>
      </c>
      <c r="I4244" s="115" t="s">
        <v>6</v>
      </c>
      <c r="J4244" s="115">
        <v>398.41</v>
      </c>
    </row>
    <row r="4245" spans="1:10" hidden="1">
      <c r="A4245" s="115" t="s">
        <v>4554</v>
      </c>
      <c r="B4245" s="115" t="str">
        <f t="shared" si="66"/>
        <v>ASSENTAMENTO DE TAMPAO DE FºFº,DE SETE SECOES,COM LARGURA MINIMA DE 4,00M,ASSENTADO COM ARGAMASSA DE CIMENTO E AREIA,NOTRACO 1:4 EM VOLUME,EXCLUSIVE TAMPAO</v>
      </c>
      <c r="C4245" s="115" t="s">
        <v>37679</v>
      </c>
      <c r="D4245" s="115" t="s">
        <v>37680</v>
      </c>
      <c r="E4245" s="115" t="s">
        <v>37670</v>
      </c>
      <c r="I4245" s="115" t="s">
        <v>6</v>
      </c>
      <c r="J4245" s="115">
        <v>346.7</v>
      </c>
    </row>
    <row r="4246" spans="1:10" hidden="1">
      <c r="A4246" s="115" t="s">
        <v>4555</v>
      </c>
      <c r="B4246" s="115" t="str">
        <f t="shared" si="66"/>
        <v>ASSENTAMENTO DE TAMPAO DE FºFº,DE 30 X 90CM,PARA CAIXA DE RALO,ASSENTADO COM ARGAMASSA DE CIMENTO E AREIA,NO TRACO 1:4 EM VOLUME,EXCLUSIVE TAMPAO</v>
      </c>
      <c r="C4246" s="115" t="s">
        <v>37681</v>
      </c>
      <c r="D4246" s="115" t="s">
        <v>37682</v>
      </c>
      <c r="E4246" s="115" t="s">
        <v>37683</v>
      </c>
      <c r="I4246" s="115" t="s">
        <v>6</v>
      </c>
      <c r="J4246" s="115">
        <v>102.77</v>
      </c>
    </row>
    <row r="4247" spans="1:10" hidden="1">
      <c r="A4247" s="115" t="s">
        <v>4556</v>
      </c>
      <c r="B4247" s="115" t="str">
        <f t="shared" si="66"/>
        <v>ASSENTAMENTO DE TAMPAO DE FºFº,DE 30 X 90CM,PARA CAIXA DE RALO,ASSENTADO COM ARGAMASSA DE CIMENTO E AREIA,NO TRACO 1:4 EM VOLUME,EXCLUSIVE TAMPAO</v>
      </c>
      <c r="C4247" s="115" t="s">
        <v>37681</v>
      </c>
      <c r="D4247" s="115" t="s">
        <v>37682</v>
      </c>
      <c r="E4247" s="115" t="s">
        <v>37683</v>
      </c>
      <c r="I4247" s="115" t="s">
        <v>6</v>
      </c>
      <c r="J4247" s="115">
        <v>89.34</v>
      </c>
    </row>
    <row r="4248" spans="1:10" hidden="1">
      <c r="A4248" s="115" t="s">
        <v>4557</v>
      </c>
      <c r="B4248" s="115" t="str">
        <f t="shared" si="66"/>
        <v>ASSENTAMENTO DE CAIXA DE PASSEIO PARA REGISTRO EM FºFº,PADRAO CEDAE,ASSENTADA COM ARGAMASSA DE CIMENTO E AREIA,NO TRACO1:4 EM VOLUME,EXCLUSIVE TAMPAO</v>
      </c>
      <c r="C4248" s="115" t="s">
        <v>37684</v>
      </c>
      <c r="D4248" s="115" t="s">
        <v>37685</v>
      </c>
      <c r="E4248" s="115" t="s">
        <v>37675</v>
      </c>
      <c r="I4248" s="115" t="s">
        <v>6</v>
      </c>
      <c r="J4248" s="115">
        <v>59.42</v>
      </c>
    </row>
    <row r="4249" spans="1:10" hidden="1">
      <c r="A4249" s="115" t="s">
        <v>4558</v>
      </c>
      <c r="B4249" s="115" t="str">
        <f t="shared" si="66"/>
        <v>ASSENTAMENTO DE CAIXA DE PASSEIO PARA REGISTRO EM FºFº,PADRAO CEDAE,ASSENTADA COM ARGAMASSA DE CIMENTO E AREIA,NO TRACO1:4 EM VOLUME,EXCLUSIVE TAMPAO</v>
      </c>
      <c r="C4249" s="115" t="s">
        <v>37684</v>
      </c>
      <c r="D4249" s="115" t="s">
        <v>37685</v>
      </c>
      <c r="E4249" s="115" t="s">
        <v>37675</v>
      </c>
      <c r="I4249" s="115" t="s">
        <v>6</v>
      </c>
      <c r="J4249" s="115">
        <v>51.67</v>
      </c>
    </row>
    <row r="4250" spans="1:10" hidden="1">
      <c r="A4250" s="115" t="s">
        <v>4559</v>
      </c>
      <c r="B4250" s="115"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15" t="s">
        <v>37686</v>
      </c>
      <c r="D4250" s="115" t="s">
        <v>37687</v>
      </c>
      <c r="E4250" s="115" t="s">
        <v>37688</v>
      </c>
      <c r="F4250" s="115" t="s">
        <v>37689</v>
      </c>
      <c r="G4250" s="115" t="s">
        <v>37690</v>
      </c>
      <c r="H4250" s="115" t="s">
        <v>37691</v>
      </c>
      <c r="I4250" s="115" t="s">
        <v>58</v>
      </c>
      <c r="J4250" s="115">
        <v>3.97</v>
      </c>
    </row>
    <row r="4251" spans="1:10" hidden="1">
      <c r="A4251" s="115" t="s">
        <v>4560</v>
      </c>
      <c r="B4251" s="115"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15" t="s">
        <v>37686</v>
      </c>
      <c r="D4251" s="115" t="s">
        <v>37687</v>
      </c>
      <c r="E4251" s="115" t="s">
        <v>37688</v>
      </c>
      <c r="F4251" s="115" t="s">
        <v>37689</v>
      </c>
      <c r="G4251" s="115" t="s">
        <v>37690</v>
      </c>
      <c r="H4251" s="115" t="s">
        <v>37691</v>
      </c>
      <c r="I4251" s="115" t="s">
        <v>58</v>
      </c>
      <c r="J4251" s="115">
        <v>3.47</v>
      </c>
    </row>
    <row r="4252" spans="1:10" hidden="1">
      <c r="A4252" s="115" t="s">
        <v>4561</v>
      </c>
      <c r="B4252"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15" t="s">
        <v>37686</v>
      </c>
      <c r="D4252" s="115" t="s">
        <v>37687</v>
      </c>
      <c r="E4252" s="115" t="s">
        <v>37688</v>
      </c>
      <c r="F4252" s="115" t="s">
        <v>37689</v>
      </c>
      <c r="G4252" s="115" t="s">
        <v>37692</v>
      </c>
      <c r="H4252" s="115" t="s">
        <v>37693</v>
      </c>
      <c r="I4252" s="115" t="s">
        <v>58</v>
      </c>
      <c r="J4252" s="115">
        <v>6.46</v>
      </c>
    </row>
    <row r="4253" spans="1:10" hidden="1">
      <c r="A4253" s="115" t="s">
        <v>4562</v>
      </c>
      <c r="B4253"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15" t="s">
        <v>37686</v>
      </c>
      <c r="D4253" s="115" t="s">
        <v>37687</v>
      </c>
      <c r="E4253" s="115" t="s">
        <v>37688</v>
      </c>
      <c r="F4253" s="115" t="s">
        <v>37689</v>
      </c>
      <c r="G4253" s="115" t="s">
        <v>37692</v>
      </c>
      <c r="H4253" s="115" t="s">
        <v>37693</v>
      </c>
      <c r="I4253" s="115" t="s">
        <v>58</v>
      </c>
      <c r="J4253" s="115">
        <v>5.64</v>
      </c>
    </row>
    <row r="4254" spans="1:10" hidden="1">
      <c r="A4254" s="115" t="s">
        <v>4563</v>
      </c>
      <c r="B4254"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15" t="s">
        <v>37686</v>
      </c>
      <c r="D4254" s="115" t="s">
        <v>37687</v>
      </c>
      <c r="E4254" s="115" t="s">
        <v>37688</v>
      </c>
      <c r="F4254" s="115" t="s">
        <v>37689</v>
      </c>
      <c r="G4254" s="115" t="s">
        <v>37692</v>
      </c>
      <c r="H4254" s="115" t="s">
        <v>37694</v>
      </c>
      <c r="I4254" s="115" t="s">
        <v>58</v>
      </c>
      <c r="J4254" s="115">
        <v>9.4</v>
      </c>
    </row>
    <row r="4255" spans="1:10" hidden="1">
      <c r="A4255" s="115" t="s">
        <v>4564</v>
      </c>
      <c r="B4255"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15" t="s">
        <v>37686</v>
      </c>
      <c r="D4255" s="115" t="s">
        <v>37687</v>
      </c>
      <c r="E4255" s="115" t="s">
        <v>37688</v>
      </c>
      <c r="F4255" s="115" t="s">
        <v>37689</v>
      </c>
      <c r="G4255" s="115" t="s">
        <v>37692</v>
      </c>
      <c r="H4255" s="115" t="s">
        <v>37694</v>
      </c>
      <c r="I4255" s="115" t="s">
        <v>58</v>
      </c>
      <c r="J4255" s="115">
        <v>8.1999999999999993</v>
      </c>
    </row>
    <row r="4256" spans="1:10" hidden="1">
      <c r="A4256" s="115" t="s">
        <v>4565</v>
      </c>
      <c r="B4256"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15" t="s">
        <v>37686</v>
      </c>
      <c r="D4256" s="115" t="s">
        <v>37687</v>
      </c>
      <c r="E4256" s="115" t="s">
        <v>37688</v>
      </c>
      <c r="F4256" s="115" t="s">
        <v>37689</v>
      </c>
      <c r="G4256" s="115" t="s">
        <v>37692</v>
      </c>
      <c r="H4256" s="115" t="s">
        <v>37695</v>
      </c>
      <c r="I4256" s="115" t="s">
        <v>58</v>
      </c>
      <c r="J4256" s="115">
        <v>15.45</v>
      </c>
    </row>
    <row r="4257" spans="1:10" hidden="1">
      <c r="A4257" s="115" t="s">
        <v>4566</v>
      </c>
      <c r="B4257"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15" t="s">
        <v>37686</v>
      </c>
      <c r="D4257" s="115" t="s">
        <v>37687</v>
      </c>
      <c r="E4257" s="115" t="s">
        <v>37688</v>
      </c>
      <c r="F4257" s="115" t="s">
        <v>37689</v>
      </c>
      <c r="G4257" s="115" t="s">
        <v>37692</v>
      </c>
      <c r="H4257" s="115" t="s">
        <v>37695</v>
      </c>
      <c r="I4257" s="115" t="s">
        <v>58</v>
      </c>
      <c r="J4257" s="115">
        <v>13.47</v>
      </c>
    </row>
    <row r="4258" spans="1:10" hidden="1">
      <c r="A4258" s="115" t="s">
        <v>4567</v>
      </c>
      <c r="B4258"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15" t="s">
        <v>37686</v>
      </c>
      <c r="D4258" s="115" t="s">
        <v>37687</v>
      </c>
      <c r="E4258" s="115" t="s">
        <v>37688</v>
      </c>
      <c r="F4258" s="115" t="s">
        <v>37689</v>
      </c>
      <c r="G4258" s="115" t="s">
        <v>37692</v>
      </c>
      <c r="H4258" s="115" t="s">
        <v>37696</v>
      </c>
      <c r="I4258" s="115" t="s">
        <v>58</v>
      </c>
      <c r="J4258" s="115">
        <v>23.19</v>
      </c>
    </row>
    <row r="4259" spans="1:10" hidden="1">
      <c r="A4259" s="115" t="s">
        <v>4568</v>
      </c>
      <c r="B4259"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15" t="s">
        <v>37686</v>
      </c>
      <c r="D4259" s="115" t="s">
        <v>37687</v>
      </c>
      <c r="E4259" s="115" t="s">
        <v>37688</v>
      </c>
      <c r="F4259" s="115" t="s">
        <v>37689</v>
      </c>
      <c r="G4259" s="115" t="s">
        <v>37692</v>
      </c>
      <c r="H4259" s="115" t="s">
        <v>37696</v>
      </c>
      <c r="I4259" s="115" t="s">
        <v>58</v>
      </c>
      <c r="J4259" s="115">
        <v>20.2</v>
      </c>
    </row>
    <row r="4260" spans="1:10" hidden="1">
      <c r="A4260" s="115" t="s">
        <v>4569</v>
      </c>
      <c r="B4260"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15" t="s">
        <v>37686</v>
      </c>
      <c r="D4260" s="115" t="s">
        <v>37687</v>
      </c>
      <c r="E4260" s="115" t="s">
        <v>37688</v>
      </c>
      <c r="F4260" s="115" t="s">
        <v>37689</v>
      </c>
      <c r="G4260" s="115" t="s">
        <v>37692</v>
      </c>
      <c r="H4260" s="115" t="s">
        <v>37697</v>
      </c>
      <c r="I4260" s="115" t="s">
        <v>58</v>
      </c>
      <c r="J4260" s="115">
        <v>30.24</v>
      </c>
    </row>
    <row r="4261" spans="1:10" hidden="1">
      <c r="A4261" s="115" t="s">
        <v>4570</v>
      </c>
      <c r="B4261"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15" t="s">
        <v>37686</v>
      </c>
      <c r="D4261" s="115" t="s">
        <v>37687</v>
      </c>
      <c r="E4261" s="115" t="s">
        <v>37688</v>
      </c>
      <c r="F4261" s="115" t="s">
        <v>37689</v>
      </c>
      <c r="G4261" s="115" t="s">
        <v>37692</v>
      </c>
      <c r="H4261" s="115" t="s">
        <v>37697</v>
      </c>
      <c r="I4261" s="115" t="s">
        <v>58</v>
      </c>
      <c r="J4261" s="115">
        <v>26.35</v>
      </c>
    </row>
    <row r="4262" spans="1:10" hidden="1">
      <c r="A4262" s="115" t="s">
        <v>4571</v>
      </c>
      <c r="B4262"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15" t="s">
        <v>37686</v>
      </c>
      <c r="D4262" s="115" t="s">
        <v>37687</v>
      </c>
      <c r="E4262" s="115" t="s">
        <v>37688</v>
      </c>
      <c r="F4262" s="115" t="s">
        <v>37689</v>
      </c>
      <c r="G4262" s="115" t="s">
        <v>37692</v>
      </c>
      <c r="H4262" s="115" t="s">
        <v>37698</v>
      </c>
      <c r="I4262" s="115" t="s">
        <v>58</v>
      </c>
      <c r="J4262" s="115">
        <v>32.729999999999997</v>
      </c>
    </row>
    <row r="4263" spans="1:10" hidden="1">
      <c r="A4263" s="115" t="s">
        <v>4572</v>
      </c>
      <c r="B4263"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15" t="s">
        <v>37686</v>
      </c>
      <c r="D4263" s="115" t="s">
        <v>37687</v>
      </c>
      <c r="E4263" s="115" t="s">
        <v>37688</v>
      </c>
      <c r="F4263" s="115" t="s">
        <v>37689</v>
      </c>
      <c r="G4263" s="115" t="s">
        <v>37692</v>
      </c>
      <c r="H4263" s="115" t="s">
        <v>37698</v>
      </c>
      <c r="I4263" s="115" t="s">
        <v>58</v>
      </c>
      <c r="J4263" s="115">
        <v>28.9</v>
      </c>
    </row>
    <row r="4264" spans="1:10" hidden="1">
      <c r="A4264" s="115" t="s">
        <v>4573</v>
      </c>
      <c r="B4264"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15" t="s">
        <v>37686</v>
      </c>
      <c r="D4264" s="115" t="s">
        <v>37687</v>
      </c>
      <c r="E4264" s="115" t="s">
        <v>37688</v>
      </c>
      <c r="F4264" s="115" t="s">
        <v>37689</v>
      </c>
      <c r="G4264" s="115" t="s">
        <v>37692</v>
      </c>
      <c r="H4264" s="115" t="s">
        <v>37699</v>
      </c>
      <c r="I4264" s="115" t="s">
        <v>58</v>
      </c>
      <c r="J4264" s="115">
        <v>37.97</v>
      </c>
    </row>
    <row r="4265" spans="1:10" hidden="1">
      <c r="A4265" s="115" t="s">
        <v>4574</v>
      </c>
      <c r="B4265"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15" t="s">
        <v>37686</v>
      </c>
      <c r="D4265" s="115" t="s">
        <v>37687</v>
      </c>
      <c r="E4265" s="115" t="s">
        <v>37688</v>
      </c>
      <c r="F4265" s="115" t="s">
        <v>37689</v>
      </c>
      <c r="G4265" s="115" t="s">
        <v>37692</v>
      </c>
      <c r="H4265" s="115" t="s">
        <v>37699</v>
      </c>
      <c r="I4265" s="115" t="s">
        <v>58</v>
      </c>
      <c r="J4265" s="115">
        <v>33.520000000000003</v>
      </c>
    </row>
    <row r="4266" spans="1:10" hidden="1">
      <c r="A4266" s="115" t="s">
        <v>4575</v>
      </c>
      <c r="B4266"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15" t="s">
        <v>37686</v>
      </c>
      <c r="D4266" s="115" t="s">
        <v>37687</v>
      </c>
      <c r="E4266" s="115" t="s">
        <v>37688</v>
      </c>
      <c r="F4266" s="115" t="s">
        <v>37689</v>
      </c>
      <c r="G4266" s="115" t="s">
        <v>37692</v>
      </c>
      <c r="H4266" s="115" t="s">
        <v>37700</v>
      </c>
      <c r="I4266" s="115" t="s">
        <v>58</v>
      </c>
      <c r="J4266" s="115">
        <v>44.33</v>
      </c>
    </row>
    <row r="4267" spans="1:10" hidden="1">
      <c r="A4267" s="115" t="s">
        <v>4576</v>
      </c>
      <c r="B4267"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15" t="s">
        <v>37686</v>
      </c>
      <c r="D4267" s="115" t="s">
        <v>37687</v>
      </c>
      <c r="E4267" s="115" t="s">
        <v>37688</v>
      </c>
      <c r="F4267" s="115" t="s">
        <v>37689</v>
      </c>
      <c r="G4267" s="115" t="s">
        <v>37692</v>
      </c>
      <c r="H4267" s="115" t="s">
        <v>37700</v>
      </c>
      <c r="I4267" s="115" t="s">
        <v>58</v>
      </c>
      <c r="J4267" s="115">
        <v>39.14</v>
      </c>
    </row>
    <row r="4268" spans="1:10" hidden="1">
      <c r="A4268" s="115" t="s">
        <v>4577</v>
      </c>
      <c r="B4268"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15" t="s">
        <v>37686</v>
      </c>
      <c r="D4268" s="115" t="s">
        <v>37687</v>
      </c>
      <c r="E4268" s="115" t="s">
        <v>37688</v>
      </c>
      <c r="F4268" s="115" t="s">
        <v>37689</v>
      </c>
      <c r="G4268" s="115" t="s">
        <v>37692</v>
      </c>
      <c r="H4268" s="115" t="s">
        <v>37701</v>
      </c>
      <c r="I4268" s="115" t="s">
        <v>58</v>
      </c>
      <c r="J4268" s="115">
        <v>55.65</v>
      </c>
    </row>
    <row r="4269" spans="1:10" hidden="1">
      <c r="A4269" s="115" t="s">
        <v>4578</v>
      </c>
      <c r="B4269"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15" t="s">
        <v>37686</v>
      </c>
      <c r="D4269" s="115" t="s">
        <v>37687</v>
      </c>
      <c r="E4269" s="115" t="s">
        <v>37688</v>
      </c>
      <c r="F4269" s="115" t="s">
        <v>37689</v>
      </c>
      <c r="G4269" s="115" t="s">
        <v>37692</v>
      </c>
      <c r="H4269" s="115" t="s">
        <v>37701</v>
      </c>
      <c r="I4269" s="115" t="s">
        <v>58</v>
      </c>
      <c r="J4269" s="115">
        <v>49.6</v>
      </c>
    </row>
    <row r="4270" spans="1:10" hidden="1">
      <c r="A4270" s="115" t="s">
        <v>4579</v>
      </c>
      <c r="B4270"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15" t="s">
        <v>37686</v>
      </c>
      <c r="D4270" s="115" t="s">
        <v>37687</v>
      </c>
      <c r="E4270" s="115" t="s">
        <v>37688</v>
      </c>
      <c r="F4270" s="115" t="s">
        <v>37689</v>
      </c>
      <c r="G4270" s="115" t="s">
        <v>37692</v>
      </c>
      <c r="H4270" s="115" t="s">
        <v>37702</v>
      </c>
      <c r="I4270" s="115" t="s">
        <v>58</v>
      </c>
      <c r="J4270" s="115">
        <v>56.5</v>
      </c>
    </row>
    <row r="4271" spans="1:10" hidden="1">
      <c r="A4271" s="115" t="s">
        <v>4580</v>
      </c>
      <c r="B4271"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15" t="s">
        <v>37686</v>
      </c>
      <c r="D4271" s="115" t="s">
        <v>37687</v>
      </c>
      <c r="E4271" s="115" t="s">
        <v>37688</v>
      </c>
      <c r="F4271" s="115" t="s">
        <v>37689</v>
      </c>
      <c r="G4271" s="115" t="s">
        <v>37692</v>
      </c>
      <c r="H4271" s="115" t="s">
        <v>37702</v>
      </c>
      <c r="I4271" s="115" t="s">
        <v>58</v>
      </c>
      <c r="J4271" s="115">
        <v>49.91</v>
      </c>
    </row>
    <row r="4272" spans="1:10" hidden="1">
      <c r="A4272" s="115" t="s">
        <v>4581</v>
      </c>
      <c r="B4272"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15" t="s">
        <v>37686</v>
      </c>
      <c r="D4272" s="115" t="s">
        <v>37687</v>
      </c>
      <c r="E4272" s="115" t="s">
        <v>37688</v>
      </c>
      <c r="F4272" s="115" t="s">
        <v>37689</v>
      </c>
      <c r="G4272" s="115" t="s">
        <v>37692</v>
      </c>
      <c r="H4272" s="115" t="s">
        <v>37703</v>
      </c>
      <c r="I4272" s="115" t="s">
        <v>58</v>
      </c>
      <c r="J4272" s="115">
        <v>69.17</v>
      </c>
    </row>
    <row r="4273" spans="1:10" hidden="1">
      <c r="A4273" s="115" t="s">
        <v>4582</v>
      </c>
      <c r="B4273"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15" t="s">
        <v>37686</v>
      </c>
      <c r="D4273" s="115" t="s">
        <v>37687</v>
      </c>
      <c r="E4273" s="115" t="s">
        <v>37688</v>
      </c>
      <c r="F4273" s="115" t="s">
        <v>37689</v>
      </c>
      <c r="G4273" s="115" t="s">
        <v>37692</v>
      </c>
      <c r="H4273" s="115" t="s">
        <v>37703</v>
      </c>
      <c r="I4273" s="115" t="s">
        <v>58</v>
      </c>
      <c r="J4273" s="115">
        <v>61.13</v>
      </c>
    </row>
    <row r="4274" spans="1:10" hidden="1">
      <c r="A4274" s="115" t="s">
        <v>4583</v>
      </c>
      <c r="B4274"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15" t="s">
        <v>37686</v>
      </c>
      <c r="D4274" s="115" t="s">
        <v>37687</v>
      </c>
      <c r="E4274" s="115" t="s">
        <v>37688</v>
      </c>
      <c r="F4274" s="115" t="s">
        <v>37689</v>
      </c>
      <c r="G4274" s="115" t="s">
        <v>37692</v>
      </c>
      <c r="H4274" s="115" t="s">
        <v>37704</v>
      </c>
      <c r="I4274" s="115" t="s">
        <v>58</v>
      </c>
      <c r="J4274" s="115">
        <v>112.01</v>
      </c>
    </row>
    <row r="4275" spans="1:10" hidden="1">
      <c r="A4275" s="115" t="s">
        <v>4584</v>
      </c>
      <c r="B4275"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15" t="s">
        <v>37686</v>
      </c>
      <c r="D4275" s="115" t="s">
        <v>37687</v>
      </c>
      <c r="E4275" s="115" t="s">
        <v>37688</v>
      </c>
      <c r="F4275" s="115" t="s">
        <v>37689</v>
      </c>
      <c r="G4275" s="115" t="s">
        <v>37692</v>
      </c>
      <c r="H4275" s="115" t="s">
        <v>37704</v>
      </c>
      <c r="I4275" s="115" t="s">
        <v>58</v>
      </c>
      <c r="J4275" s="115">
        <v>102.76</v>
      </c>
    </row>
    <row r="4276" spans="1:10" hidden="1">
      <c r="A4276" s="115" t="s">
        <v>4585</v>
      </c>
      <c r="B4276"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15" t="s">
        <v>37686</v>
      </c>
      <c r="D4276" s="115" t="s">
        <v>37687</v>
      </c>
      <c r="E4276" s="115" t="s">
        <v>37688</v>
      </c>
      <c r="F4276" s="115" t="s">
        <v>37689</v>
      </c>
      <c r="G4276" s="115" t="s">
        <v>37692</v>
      </c>
      <c r="H4276" s="115" t="s">
        <v>37705</v>
      </c>
      <c r="I4276" s="115" t="s">
        <v>58</v>
      </c>
      <c r="J4276" s="115">
        <v>133.31</v>
      </c>
    </row>
    <row r="4277" spans="1:10" hidden="1">
      <c r="A4277" s="115" t="s">
        <v>4586</v>
      </c>
      <c r="B4277"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15" t="s">
        <v>37686</v>
      </c>
      <c r="D4277" s="115" t="s">
        <v>37687</v>
      </c>
      <c r="E4277" s="115" t="s">
        <v>37688</v>
      </c>
      <c r="F4277" s="115" t="s">
        <v>37689</v>
      </c>
      <c r="G4277" s="115" t="s">
        <v>37692</v>
      </c>
      <c r="H4277" s="115" t="s">
        <v>37705</v>
      </c>
      <c r="I4277" s="115" t="s">
        <v>58</v>
      </c>
      <c r="J4277" s="115">
        <v>122.37</v>
      </c>
    </row>
    <row r="4278" spans="1:10" hidden="1">
      <c r="A4278" s="115" t="s">
        <v>4587</v>
      </c>
      <c r="B4278"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15" t="s">
        <v>37686</v>
      </c>
      <c r="D4278" s="115" t="s">
        <v>37687</v>
      </c>
      <c r="E4278" s="115" t="s">
        <v>37688</v>
      </c>
      <c r="F4278" s="115" t="s">
        <v>37689</v>
      </c>
      <c r="G4278" s="115" t="s">
        <v>37692</v>
      </c>
      <c r="H4278" s="115" t="s">
        <v>37706</v>
      </c>
      <c r="I4278" s="115" t="s">
        <v>58</v>
      </c>
      <c r="J4278" s="115">
        <v>159.72</v>
      </c>
    </row>
    <row r="4279" spans="1:10" hidden="1">
      <c r="A4279" s="115" t="s">
        <v>4588</v>
      </c>
      <c r="B4279"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15" t="s">
        <v>37686</v>
      </c>
      <c r="D4279" s="115" t="s">
        <v>37687</v>
      </c>
      <c r="E4279" s="115" t="s">
        <v>37688</v>
      </c>
      <c r="F4279" s="115" t="s">
        <v>37689</v>
      </c>
      <c r="G4279" s="115" t="s">
        <v>37692</v>
      </c>
      <c r="H4279" s="115" t="s">
        <v>37706</v>
      </c>
      <c r="I4279" s="115" t="s">
        <v>58</v>
      </c>
      <c r="J4279" s="115">
        <v>146.79</v>
      </c>
    </row>
    <row r="4280" spans="1:10" hidden="1">
      <c r="A4280" s="115" t="s">
        <v>4589</v>
      </c>
      <c r="B4280"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15" t="s">
        <v>37686</v>
      </c>
      <c r="D4280" s="115" t="s">
        <v>37687</v>
      </c>
      <c r="E4280" s="115" t="s">
        <v>37688</v>
      </c>
      <c r="F4280" s="115" t="s">
        <v>37689</v>
      </c>
      <c r="G4280" s="115" t="s">
        <v>37692</v>
      </c>
      <c r="H4280" s="115" t="s">
        <v>37707</v>
      </c>
      <c r="I4280" s="115" t="s">
        <v>58</v>
      </c>
      <c r="J4280" s="115">
        <v>186.26</v>
      </c>
    </row>
    <row r="4281" spans="1:10" hidden="1">
      <c r="A4281" s="115" t="s">
        <v>4590</v>
      </c>
      <c r="B4281"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15" t="s">
        <v>37686</v>
      </c>
      <c r="D4281" s="115" t="s">
        <v>37687</v>
      </c>
      <c r="E4281" s="115" t="s">
        <v>37688</v>
      </c>
      <c r="F4281" s="115" t="s">
        <v>37689</v>
      </c>
      <c r="G4281" s="115" t="s">
        <v>37692</v>
      </c>
      <c r="H4281" s="115" t="s">
        <v>37707</v>
      </c>
      <c r="I4281" s="115" t="s">
        <v>58</v>
      </c>
      <c r="J4281" s="115">
        <v>171.3</v>
      </c>
    </row>
    <row r="4282" spans="1:10" hidden="1">
      <c r="A4282" s="115" t="s">
        <v>4591</v>
      </c>
      <c r="B4282"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15" t="s">
        <v>37686</v>
      </c>
      <c r="D4282" s="115" t="s">
        <v>37687</v>
      </c>
      <c r="E4282" s="115" t="s">
        <v>37688</v>
      </c>
      <c r="F4282" s="115" t="s">
        <v>37689</v>
      </c>
      <c r="G4282" s="115" t="s">
        <v>37692</v>
      </c>
      <c r="H4282" s="115" t="s">
        <v>37708</v>
      </c>
      <c r="I4282" s="115" t="s">
        <v>58</v>
      </c>
      <c r="J4282" s="115">
        <v>231.16</v>
      </c>
    </row>
    <row r="4283" spans="1:10" hidden="1">
      <c r="A4283" s="115" t="s">
        <v>4592</v>
      </c>
      <c r="B4283" s="11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15" t="s">
        <v>37686</v>
      </c>
      <c r="D4283" s="115" t="s">
        <v>37687</v>
      </c>
      <c r="E4283" s="115" t="s">
        <v>37688</v>
      </c>
      <c r="F4283" s="115" t="s">
        <v>37689</v>
      </c>
      <c r="G4283" s="115" t="s">
        <v>37692</v>
      </c>
      <c r="H4283" s="115" t="s">
        <v>37708</v>
      </c>
      <c r="I4283" s="115" t="s">
        <v>58</v>
      </c>
      <c r="J4283" s="115">
        <v>212.58</v>
      </c>
    </row>
    <row r="4284" spans="1:10" hidden="1">
      <c r="A4284" s="115" t="s">
        <v>4593</v>
      </c>
      <c r="B4284"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15" t="s">
        <v>37686</v>
      </c>
      <c r="D4284" s="115" t="s">
        <v>37709</v>
      </c>
      <c r="E4284" s="115" t="s">
        <v>37710</v>
      </c>
      <c r="F4284" s="115" t="s">
        <v>37711</v>
      </c>
      <c r="G4284" s="115" t="s">
        <v>37712</v>
      </c>
      <c r="I4284" s="115" t="s">
        <v>58</v>
      </c>
      <c r="J4284" s="115">
        <v>2.66</v>
      </c>
    </row>
    <row r="4285" spans="1:10" hidden="1">
      <c r="A4285" s="115" t="s">
        <v>4594</v>
      </c>
      <c r="B4285"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15" t="s">
        <v>37686</v>
      </c>
      <c r="D4285" s="115" t="s">
        <v>37709</v>
      </c>
      <c r="E4285" s="115" t="s">
        <v>37710</v>
      </c>
      <c r="F4285" s="115" t="s">
        <v>37711</v>
      </c>
      <c r="G4285" s="115" t="s">
        <v>37712</v>
      </c>
      <c r="I4285" s="115" t="s">
        <v>58</v>
      </c>
      <c r="J4285" s="115">
        <v>2.33</v>
      </c>
    </row>
    <row r="4286" spans="1:10" hidden="1">
      <c r="A4286" s="115" t="s">
        <v>4595</v>
      </c>
      <c r="B4286"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15" t="s">
        <v>37686</v>
      </c>
      <c r="D4286" s="115" t="s">
        <v>37709</v>
      </c>
      <c r="E4286" s="115" t="s">
        <v>37710</v>
      </c>
      <c r="F4286" s="115" t="s">
        <v>37711</v>
      </c>
      <c r="G4286" s="115" t="s">
        <v>37713</v>
      </c>
      <c r="I4286" s="115" t="s">
        <v>58</v>
      </c>
      <c r="J4286" s="115">
        <v>4.3499999999999996</v>
      </c>
    </row>
    <row r="4287" spans="1:10" hidden="1">
      <c r="A4287" s="115" t="s">
        <v>4596</v>
      </c>
      <c r="B4287"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15" t="s">
        <v>37686</v>
      </c>
      <c r="D4287" s="115" t="s">
        <v>37709</v>
      </c>
      <c r="E4287" s="115" t="s">
        <v>37710</v>
      </c>
      <c r="F4287" s="115" t="s">
        <v>37711</v>
      </c>
      <c r="G4287" s="115" t="s">
        <v>37713</v>
      </c>
      <c r="I4287" s="115" t="s">
        <v>58</v>
      </c>
      <c r="J4287" s="115">
        <v>3.81</v>
      </c>
    </row>
    <row r="4288" spans="1:10" hidden="1">
      <c r="A4288" s="115" t="s">
        <v>4597</v>
      </c>
      <c r="B4288"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15" t="s">
        <v>37686</v>
      </c>
      <c r="D4288" s="115" t="s">
        <v>37709</v>
      </c>
      <c r="E4288" s="115" t="s">
        <v>37710</v>
      </c>
      <c r="F4288" s="115" t="s">
        <v>37711</v>
      </c>
      <c r="G4288" s="115" t="s">
        <v>37714</v>
      </c>
      <c r="I4288" s="115" t="s">
        <v>58</v>
      </c>
      <c r="J4288" s="115">
        <v>6.45</v>
      </c>
    </row>
    <row r="4289" spans="1:10" hidden="1">
      <c r="A4289" s="115" t="s">
        <v>4598</v>
      </c>
      <c r="B4289"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15" t="s">
        <v>37686</v>
      </c>
      <c r="D4289" s="115" t="s">
        <v>37709</v>
      </c>
      <c r="E4289" s="115" t="s">
        <v>37710</v>
      </c>
      <c r="F4289" s="115" t="s">
        <v>37711</v>
      </c>
      <c r="G4289" s="115" t="s">
        <v>37714</v>
      </c>
      <c r="I4289" s="115" t="s">
        <v>58</v>
      </c>
      <c r="J4289" s="115">
        <v>5.64</v>
      </c>
    </row>
    <row r="4290" spans="1:10" hidden="1">
      <c r="A4290" s="115" t="s">
        <v>4599</v>
      </c>
      <c r="B4290"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15" t="s">
        <v>37686</v>
      </c>
      <c r="D4290" s="115" t="s">
        <v>37709</v>
      </c>
      <c r="E4290" s="115" t="s">
        <v>37710</v>
      </c>
      <c r="F4290" s="115" t="s">
        <v>37711</v>
      </c>
      <c r="G4290" s="115" t="s">
        <v>37715</v>
      </c>
      <c r="I4290" s="115" t="s">
        <v>58</v>
      </c>
      <c r="J4290" s="115">
        <v>10.78</v>
      </c>
    </row>
    <row r="4291" spans="1:10" hidden="1">
      <c r="A4291" s="115" t="s">
        <v>4600</v>
      </c>
      <c r="B4291" s="11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15" t="s">
        <v>37686</v>
      </c>
      <c r="D4291" s="115" t="s">
        <v>37709</v>
      </c>
      <c r="E4291" s="115" t="s">
        <v>37710</v>
      </c>
      <c r="F4291" s="115" t="s">
        <v>37711</v>
      </c>
      <c r="G4291" s="115" t="s">
        <v>37715</v>
      </c>
      <c r="I4291" s="115" t="s">
        <v>58</v>
      </c>
      <c r="J4291" s="115">
        <v>9.42</v>
      </c>
    </row>
    <row r="4292" spans="1:10" hidden="1">
      <c r="A4292" s="115" t="s">
        <v>4601</v>
      </c>
      <c r="B4292" s="115"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15" t="s">
        <v>37716</v>
      </c>
      <c r="D4292" s="115" t="s">
        <v>37709</v>
      </c>
      <c r="E4292" s="115" t="s">
        <v>37710</v>
      </c>
      <c r="F4292" s="115" t="s">
        <v>37711</v>
      </c>
      <c r="G4292" s="115" t="s">
        <v>37717</v>
      </c>
      <c r="I4292" s="115" t="s">
        <v>58</v>
      </c>
      <c r="J4292" s="115">
        <v>16.48</v>
      </c>
    </row>
    <row r="4293" spans="1:10" hidden="1">
      <c r="A4293" s="115" t="s">
        <v>4602</v>
      </c>
      <c r="B4293" s="115" t="str">
        <f t="shared" ref="B4293:B4356" si="67">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15" t="s">
        <v>37716</v>
      </c>
      <c r="D4293" s="115" t="s">
        <v>37709</v>
      </c>
      <c r="E4293" s="115" t="s">
        <v>37710</v>
      </c>
      <c r="F4293" s="115" t="s">
        <v>37711</v>
      </c>
      <c r="G4293" s="115" t="s">
        <v>37717</v>
      </c>
      <c r="I4293" s="115" t="s">
        <v>58</v>
      </c>
      <c r="J4293" s="115">
        <v>14.39</v>
      </c>
    </row>
    <row r="4294" spans="1:10" hidden="1">
      <c r="A4294" s="115" t="s">
        <v>4603</v>
      </c>
      <c r="B4294"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15" t="s">
        <v>37686</v>
      </c>
      <c r="D4294" s="115" t="s">
        <v>37709</v>
      </c>
      <c r="E4294" s="115" t="s">
        <v>37710</v>
      </c>
      <c r="F4294" s="115" t="s">
        <v>37711</v>
      </c>
      <c r="G4294" s="115" t="s">
        <v>37718</v>
      </c>
      <c r="I4294" s="115" t="s">
        <v>58</v>
      </c>
      <c r="J4294" s="115">
        <v>21.65</v>
      </c>
    </row>
    <row r="4295" spans="1:10" hidden="1">
      <c r="A4295" s="115" t="s">
        <v>4604</v>
      </c>
      <c r="B4295"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15" t="s">
        <v>37686</v>
      </c>
      <c r="D4295" s="115" t="s">
        <v>37709</v>
      </c>
      <c r="E4295" s="115" t="s">
        <v>37710</v>
      </c>
      <c r="F4295" s="115" t="s">
        <v>37711</v>
      </c>
      <c r="G4295" s="115" t="s">
        <v>37718</v>
      </c>
      <c r="I4295" s="115" t="s">
        <v>58</v>
      </c>
      <c r="J4295" s="115">
        <v>18.91</v>
      </c>
    </row>
    <row r="4296" spans="1:10" hidden="1">
      <c r="A4296" s="115" t="s">
        <v>4605</v>
      </c>
      <c r="B4296"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15" t="s">
        <v>37686</v>
      </c>
      <c r="D4296" s="115" t="s">
        <v>37709</v>
      </c>
      <c r="E4296" s="115" t="s">
        <v>37710</v>
      </c>
      <c r="F4296" s="115" t="s">
        <v>37711</v>
      </c>
      <c r="G4296" s="115" t="s">
        <v>37719</v>
      </c>
      <c r="I4296" s="115" t="s">
        <v>58</v>
      </c>
      <c r="J4296" s="115">
        <v>24.37</v>
      </c>
    </row>
    <row r="4297" spans="1:10" hidden="1">
      <c r="A4297" s="115" t="s">
        <v>4606</v>
      </c>
      <c r="B4297"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15" t="s">
        <v>37686</v>
      </c>
      <c r="D4297" s="115" t="s">
        <v>37709</v>
      </c>
      <c r="E4297" s="115" t="s">
        <v>37710</v>
      </c>
      <c r="F4297" s="115" t="s">
        <v>37711</v>
      </c>
      <c r="G4297" s="115" t="s">
        <v>37719</v>
      </c>
      <c r="I4297" s="115" t="s">
        <v>58</v>
      </c>
      <c r="J4297" s="115">
        <v>21.65</v>
      </c>
    </row>
    <row r="4298" spans="1:10" hidden="1">
      <c r="A4298" s="115" t="s">
        <v>4607</v>
      </c>
      <c r="B4298"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15" t="s">
        <v>37686</v>
      </c>
      <c r="D4298" s="115" t="s">
        <v>37709</v>
      </c>
      <c r="E4298" s="115" t="s">
        <v>37710</v>
      </c>
      <c r="F4298" s="115" t="s">
        <v>37711</v>
      </c>
      <c r="G4298" s="115" t="s">
        <v>37720</v>
      </c>
      <c r="I4298" s="115" t="s">
        <v>58</v>
      </c>
      <c r="J4298" s="115">
        <v>28.78</v>
      </c>
    </row>
    <row r="4299" spans="1:10" hidden="1">
      <c r="A4299" s="115" t="s">
        <v>4608</v>
      </c>
      <c r="B4299"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15" t="s">
        <v>37686</v>
      </c>
      <c r="D4299" s="115" t="s">
        <v>37709</v>
      </c>
      <c r="E4299" s="115" t="s">
        <v>37710</v>
      </c>
      <c r="F4299" s="115" t="s">
        <v>37711</v>
      </c>
      <c r="G4299" s="115" t="s">
        <v>37720</v>
      </c>
      <c r="I4299" s="115" t="s">
        <v>58</v>
      </c>
      <c r="J4299" s="115">
        <v>25.56</v>
      </c>
    </row>
    <row r="4300" spans="1:10" hidden="1">
      <c r="A4300" s="115" t="s">
        <v>4609</v>
      </c>
      <c r="B4300"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15" t="s">
        <v>37686</v>
      </c>
      <c r="D4300" s="115" t="s">
        <v>37709</v>
      </c>
      <c r="E4300" s="115" t="s">
        <v>37710</v>
      </c>
      <c r="F4300" s="115" t="s">
        <v>37711</v>
      </c>
      <c r="G4300" s="115" t="s">
        <v>37721</v>
      </c>
      <c r="I4300" s="115" t="s">
        <v>58</v>
      </c>
      <c r="J4300" s="115">
        <v>33.17</v>
      </c>
    </row>
    <row r="4301" spans="1:10" hidden="1">
      <c r="A4301" s="115" t="s">
        <v>4610</v>
      </c>
      <c r="B4301"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15" t="s">
        <v>37686</v>
      </c>
      <c r="D4301" s="115" t="s">
        <v>37709</v>
      </c>
      <c r="E4301" s="115" t="s">
        <v>37710</v>
      </c>
      <c r="F4301" s="115" t="s">
        <v>37711</v>
      </c>
      <c r="G4301" s="115" t="s">
        <v>37721</v>
      </c>
      <c r="I4301" s="115" t="s">
        <v>58</v>
      </c>
      <c r="J4301" s="115">
        <v>29.47</v>
      </c>
    </row>
    <row r="4302" spans="1:10" hidden="1">
      <c r="A4302" s="115" t="s">
        <v>4611</v>
      </c>
      <c r="B4302"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15" t="s">
        <v>37686</v>
      </c>
      <c r="D4302" s="115" t="s">
        <v>37709</v>
      </c>
      <c r="E4302" s="115" t="s">
        <v>37710</v>
      </c>
      <c r="F4302" s="115" t="s">
        <v>37711</v>
      </c>
      <c r="G4302" s="115" t="s">
        <v>37722</v>
      </c>
      <c r="I4302" s="115" t="s">
        <v>58</v>
      </c>
      <c r="J4302" s="115">
        <v>37.86</v>
      </c>
    </row>
    <row r="4303" spans="1:10" hidden="1">
      <c r="A4303" s="115" t="s">
        <v>4612</v>
      </c>
      <c r="B4303"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15" t="s">
        <v>37686</v>
      </c>
      <c r="D4303" s="115" t="s">
        <v>37709</v>
      </c>
      <c r="E4303" s="115" t="s">
        <v>37710</v>
      </c>
      <c r="F4303" s="115" t="s">
        <v>37711</v>
      </c>
      <c r="G4303" s="115" t="s">
        <v>37722</v>
      </c>
      <c r="I4303" s="115" t="s">
        <v>58</v>
      </c>
      <c r="J4303" s="115">
        <v>33.64</v>
      </c>
    </row>
    <row r="4304" spans="1:10" hidden="1">
      <c r="A4304" s="115" t="s">
        <v>4613</v>
      </c>
      <c r="B4304"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15" t="s">
        <v>37686</v>
      </c>
      <c r="D4304" s="115" t="s">
        <v>37709</v>
      </c>
      <c r="E4304" s="115" t="s">
        <v>37710</v>
      </c>
      <c r="F4304" s="115" t="s">
        <v>37711</v>
      </c>
      <c r="G4304" s="115" t="s">
        <v>37723</v>
      </c>
      <c r="I4304" s="115" t="s">
        <v>58</v>
      </c>
      <c r="J4304" s="115">
        <v>42.55</v>
      </c>
    </row>
    <row r="4305" spans="1:10" hidden="1">
      <c r="A4305" s="115" t="s">
        <v>4614</v>
      </c>
      <c r="B4305"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15" t="s">
        <v>37686</v>
      </c>
      <c r="D4305" s="115" t="s">
        <v>37709</v>
      </c>
      <c r="E4305" s="115" t="s">
        <v>37710</v>
      </c>
      <c r="F4305" s="115" t="s">
        <v>37711</v>
      </c>
      <c r="G4305" s="115" t="s">
        <v>37723</v>
      </c>
      <c r="I4305" s="115" t="s">
        <v>58</v>
      </c>
      <c r="J4305" s="115">
        <v>37.82</v>
      </c>
    </row>
    <row r="4306" spans="1:10" hidden="1">
      <c r="A4306" s="115" t="s">
        <v>4615</v>
      </c>
      <c r="B4306"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15" t="s">
        <v>37686</v>
      </c>
      <c r="D4306" s="115" t="s">
        <v>37709</v>
      </c>
      <c r="E4306" s="115" t="s">
        <v>37710</v>
      </c>
      <c r="F4306" s="115" t="s">
        <v>37711</v>
      </c>
      <c r="G4306" s="115" t="s">
        <v>37724</v>
      </c>
      <c r="I4306" s="115" t="s">
        <v>58</v>
      </c>
      <c r="J4306" s="115">
        <v>52.44</v>
      </c>
    </row>
    <row r="4307" spans="1:10" hidden="1">
      <c r="A4307" s="115" t="s">
        <v>4616</v>
      </c>
      <c r="B4307"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15" t="s">
        <v>37686</v>
      </c>
      <c r="D4307" s="115" t="s">
        <v>37709</v>
      </c>
      <c r="E4307" s="115" t="s">
        <v>37710</v>
      </c>
      <c r="F4307" s="115" t="s">
        <v>37711</v>
      </c>
      <c r="G4307" s="115" t="s">
        <v>37724</v>
      </c>
      <c r="I4307" s="115" t="s">
        <v>58</v>
      </c>
      <c r="J4307" s="115">
        <v>46.63</v>
      </c>
    </row>
    <row r="4308" spans="1:10" hidden="1">
      <c r="A4308" s="115" t="s">
        <v>4617</v>
      </c>
      <c r="B4308"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15" t="s">
        <v>37686</v>
      </c>
      <c r="D4308" s="115" t="s">
        <v>37709</v>
      </c>
      <c r="E4308" s="115" t="s">
        <v>37710</v>
      </c>
      <c r="F4308" s="115" t="s">
        <v>37711</v>
      </c>
      <c r="G4308" s="115" t="s">
        <v>37725</v>
      </c>
      <c r="I4308" s="115" t="s">
        <v>58</v>
      </c>
      <c r="J4308" s="115">
        <v>92</v>
      </c>
    </row>
    <row r="4309" spans="1:10" hidden="1">
      <c r="A4309" s="115" t="s">
        <v>4618</v>
      </c>
      <c r="B4309"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15" t="s">
        <v>37686</v>
      </c>
      <c r="D4309" s="115" t="s">
        <v>37709</v>
      </c>
      <c r="E4309" s="115" t="s">
        <v>37710</v>
      </c>
      <c r="F4309" s="115" t="s">
        <v>37711</v>
      </c>
      <c r="G4309" s="115" t="s">
        <v>37725</v>
      </c>
      <c r="I4309" s="115" t="s">
        <v>58</v>
      </c>
      <c r="J4309" s="115">
        <v>85.42</v>
      </c>
    </row>
    <row r="4310" spans="1:10" hidden="1">
      <c r="A4310" s="115" t="s">
        <v>4619</v>
      </c>
      <c r="B4310"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15" t="s">
        <v>37686</v>
      </c>
      <c r="D4310" s="115" t="s">
        <v>37709</v>
      </c>
      <c r="E4310" s="115" t="s">
        <v>37710</v>
      </c>
      <c r="F4310" s="115" t="s">
        <v>37711</v>
      </c>
      <c r="G4310" s="115" t="s">
        <v>37726</v>
      </c>
      <c r="I4310" s="115" t="s">
        <v>58</v>
      </c>
      <c r="J4310" s="115">
        <v>110.35</v>
      </c>
    </row>
    <row r="4311" spans="1:10" hidden="1">
      <c r="A4311" s="115" t="s">
        <v>4620</v>
      </c>
      <c r="B4311"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15" t="s">
        <v>37686</v>
      </c>
      <c r="D4311" s="115" t="s">
        <v>37709</v>
      </c>
      <c r="E4311" s="115" t="s">
        <v>37710</v>
      </c>
      <c r="F4311" s="115" t="s">
        <v>37711</v>
      </c>
      <c r="G4311" s="115" t="s">
        <v>37726</v>
      </c>
      <c r="I4311" s="115" t="s">
        <v>58</v>
      </c>
      <c r="J4311" s="115">
        <v>102.46</v>
      </c>
    </row>
    <row r="4312" spans="1:10" hidden="1">
      <c r="A4312" s="115" t="s">
        <v>4621</v>
      </c>
      <c r="B4312"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15" t="s">
        <v>37686</v>
      </c>
      <c r="D4312" s="115" t="s">
        <v>37709</v>
      </c>
      <c r="E4312" s="115" t="s">
        <v>37710</v>
      </c>
      <c r="F4312" s="115" t="s">
        <v>37711</v>
      </c>
      <c r="G4312" s="115" t="s">
        <v>37727</v>
      </c>
      <c r="I4312" s="115" t="s">
        <v>58</v>
      </c>
      <c r="J4312" s="115">
        <v>133.32</v>
      </c>
    </row>
    <row r="4313" spans="1:10" hidden="1">
      <c r="A4313" s="115" t="s">
        <v>4622</v>
      </c>
      <c r="B4313"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15" t="s">
        <v>37686</v>
      </c>
      <c r="D4313" s="115" t="s">
        <v>37709</v>
      </c>
      <c r="E4313" s="115" t="s">
        <v>37710</v>
      </c>
      <c r="F4313" s="115" t="s">
        <v>37711</v>
      </c>
      <c r="G4313" s="115" t="s">
        <v>37727</v>
      </c>
      <c r="I4313" s="115" t="s">
        <v>58</v>
      </c>
      <c r="J4313" s="115">
        <v>123.91</v>
      </c>
    </row>
    <row r="4314" spans="1:10" hidden="1">
      <c r="A4314" s="115" t="s">
        <v>4623</v>
      </c>
      <c r="B4314"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15" t="s">
        <v>37686</v>
      </c>
      <c r="D4314" s="115" t="s">
        <v>37709</v>
      </c>
      <c r="E4314" s="115" t="s">
        <v>37710</v>
      </c>
      <c r="F4314" s="115" t="s">
        <v>37711</v>
      </c>
      <c r="G4314" s="115" t="s">
        <v>37728</v>
      </c>
      <c r="I4314" s="115" t="s">
        <v>58</v>
      </c>
      <c r="J4314" s="115">
        <v>156.41999999999999</v>
      </c>
    </row>
    <row r="4315" spans="1:10" hidden="1">
      <c r="A4315" s="115" t="s">
        <v>4624</v>
      </c>
      <c r="B4315"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15" t="s">
        <v>37686</v>
      </c>
      <c r="D4315" s="115" t="s">
        <v>37709</v>
      </c>
      <c r="E4315" s="115" t="s">
        <v>37710</v>
      </c>
      <c r="F4315" s="115" t="s">
        <v>37711</v>
      </c>
      <c r="G4315" s="115" t="s">
        <v>37728</v>
      </c>
      <c r="I4315" s="115" t="s">
        <v>58</v>
      </c>
      <c r="J4315" s="115">
        <v>145.44</v>
      </c>
    </row>
    <row r="4316" spans="1:10" hidden="1">
      <c r="A4316" s="115" t="s">
        <v>4625</v>
      </c>
      <c r="B4316"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15" t="s">
        <v>37686</v>
      </c>
      <c r="D4316" s="115" t="s">
        <v>37709</v>
      </c>
      <c r="E4316" s="115" t="s">
        <v>37710</v>
      </c>
      <c r="F4316" s="115" t="s">
        <v>37711</v>
      </c>
      <c r="G4316" s="115" t="s">
        <v>37729</v>
      </c>
      <c r="I4316" s="115" t="s">
        <v>58</v>
      </c>
      <c r="J4316" s="115">
        <v>195.1</v>
      </c>
    </row>
    <row r="4317" spans="1:10" hidden="1">
      <c r="A4317" s="115" t="s">
        <v>4626</v>
      </c>
      <c r="B4317" s="11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15" t="s">
        <v>37686</v>
      </c>
      <c r="D4317" s="115" t="s">
        <v>37709</v>
      </c>
      <c r="E4317" s="115" t="s">
        <v>37710</v>
      </c>
      <c r="F4317" s="115" t="s">
        <v>37711</v>
      </c>
      <c r="G4317" s="115" t="s">
        <v>37729</v>
      </c>
      <c r="I4317" s="115" t="s">
        <v>58</v>
      </c>
      <c r="J4317" s="115">
        <v>181.32</v>
      </c>
    </row>
    <row r="4318" spans="1:10" hidden="1">
      <c r="A4318" s="115" t="s">
        <v>4627</v>
      </c>
      <c r="B4318" s="115"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15" t="s">
        <v>37686</v>
      </c>
      <c r="D4318" s="115" t="s">
        <v>37730</v>
      </c>
      <c r="E4318" s="115" t="s">
        <v>37731</v>
      </c>
      <c r="F4318" s="115" t="s">
        <v>37732</v>
      </c>
      <c r="G4318" s="115" t="s">
        <v>37733</v>
      </c>
      <c r="H4318" s="115" t="s">
        <v>37734</v>
      </c>
      <c r="I4318" s="115" t="s">
        <v>58</v>
      </c>
      <c r="J4318" s="115">
        <v>9.26</v>
      </c>
    </row>
    <row r="4319" spans="1:10" hidden="1">
      <c r="A4319" s="115" t="s">
        <v>4628</v>
      </c>
      <c r="B4319" s="115"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15" t="s">
        <v>37686</v>
      </c>
      <c r="D4319" s="115" t="s">
        <v>37730</v>
      </c>
      <c r="E4319" s="115" t="s">
        <v>37731</v>
      </c>
      <c r="F4319" s="115" t="s">
        <v>37732</v>
      </c>
      <c r="G4319" s="115" t="s">
        <v>37733</v>
      </c>
      <c r="H4319" s="115" t="s">
        <v>37734</v>
      </c>
      <c r="I4319" s="115" t="s">
        <v>58</v>
      </c>
      <c r="J4319" s="115">
        <v>8.06</v>
      </c>
    </row>
    <row r="4320" spans="1:10" hidden="1">
      <c r="A4320" s="115" t="s">
        <v>4629</v>
      </c>
      <c r="B4320" s="11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15" t="s">
        <v>37735</v>
      </c>
      <c r="D4320" s="115" t="s">
        <v>37736</v>
      </c>
      <c r="E4320" s="115" t="s">
        <v>37737</v>
      </c>
      <c r="F4320" s="115" t="s">
        <v>37738</v>
      </c>
      <c r="G4320" s="115" t="s">
        <v>37739</v>
      </c>
      <c r="H4320" s="115" t="s">
        <v>37740</v>
      </c>
      <c r="I4320" s="115" t="s">
        <v>58</v>
      </c>
      <c r="J4320" s="115">
        <v>15.27</v>
      </c>
    </row>
    <row r="4321" spans="1:10" hidden="1">
      <c r="A4321" s="115" t="s">
        <v>4630</v>
      </c>
      <c r="B4321" s="11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15" t="s">
        <v>37735</v>
      </c>
      <c r="D4321" s="115" t="s">
        <v>37736</v>
      </c>
      <c r="E4321" s="115" t="s">
        <v>37737</v>
      </c>
      <c r="F4321" s="115" t="s">
        <v>37738</v>
      </c>
      <c r="G4321" s="115" t="s">
        <v>37739</v>
      </c>
      <c r="H4321" s="115" t="s">
        <v>37740</v>
      </c>
      <c r="I4321" s="115" t="s">
        <v>58</v>
      </c>
      <c r="J4321" s="115">
        <v>13.29</v>
      </c>
    </row>
    <row r="4322" spans="1:10" hidden="1">
      <c r="A4322" s="115" t="s">
        <v>4631</v>
      </c>
      <c r="B4322" s="115"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15" t="s">
        <v>37735</v>
      </c>
      <c r="D4322" s="115" t="s">
        <v>37736</v>
      </c>
      <c r="E4322" s="115" t="s">
        <v>37737</v>
      </c>
      <c r="F4322" s="115" t="s">
        <v>37738</v>
      </c>
      <c r="G4322" s="115" t="s">
        <v>37741</v>
      </c>
      <c r="H4322" s="115" t="s">
        <v>37742</v>
      </c>
      <c r="I4322" s="115" t="s">
        <v>58</v>
      </c>
      <c r="J4322" s="115">
        <v>22.97</v>
      </c>
    </row>
    <row r="4323" spans="1:10" hidden="1">
      <c r="A4323" s="115" t="s">
        <v>4632</v>
      </c>
      <c r="B4323" s="115"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15" t="s">
        <v>37735</v>
      </c>
      <c r="D4323" s="115" t="s">
        <v>37736</v>
      </c>
      <c r="E4323" s="115" t="s">
        <v>37737</v>
      </c>
      <c r="F4323" s="115" t="s">
        <v>37738</v>
      </c>
      <c r="G4323" s="115" t="s">
        <v>37741</v>
      </c>
      <c r="H4323" s="115" t="s">
        <v>37742</v>
      </c>
      <c r="I4323" s="115" t="s">
        <v>58</v>
      </c>
      <c r="J4323" s="115">
        <v>19.989999999999998</v>
      </c>
    </row>
    <row r="4324" spans="1:10" hidden="1">
      <c r="A4324" s="115" t="s">
        <v>4633</v>
      </c>
      <c r="B4324" s="11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15" t="s">
        <v>37735</v>
      </c>
      <c r="D4324" s="115" t="s">
        <v>37736</v>
      </c>
      <c r="E4324" s="115" t="s">
        <v>37737</v>
      </c>
      <c r="F4324" s="115" t="s">
        <v>37738</v>
      </c>
      <c r="G4324" s="115" t="s">
        <v>37739</v>
      </c>
      <c r="H4324" s="115" t="s">
        <v>37743</v>
      </c>
      <c r="I4324" s="115" t="s">
        <v>58</v>
      </c>
      <c r="J4324" s="115">
        <v>29.95</v>
      </c>
    </row>
    <row r="4325" spans="1:10" hidden="1">
      <c r="A4325" s="115" t="s">
        <v>4634</v>
      </c>
      <c r="B4325" s="11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15" t="s">
        <v>37735</v>
      </c>
      <c r="D4325" s="115" t="s">
        <v>37736</v>
      </c>
      <c r="E4325" s="115" t="s">
        <v>37737</v>
      </c>
      <c r="F4325" s="115" t="s">
        <v>37738</v>
      </c>
      <c r="G4325" s="115" t="s">
        <v>37739</v>
      </c>
      <c r="H4325" s="115" t="s">
        <v>37743</v>
      </c>
      <c r="I4325" s="115" t="s">
        <v>58</v>
      </c>
      <c r="J4325" s="115">
        <v>26.06</v>
      </c>
    </row>
    <row r="4326" spans="1:10" hidden="1">
      <c r="A4326" s="115" t="s">
        <v>4635</v>
      </c>
      <c r="B4326" s="11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15" t="s">
        <v>37735</v>
      </c>
      <c r="D4326" s="115" t="s">
        <v>37736</v>
      </c>
      <c r="E4326" s="115" t="s">
        <v>37737</v>
      </c>
      <c r="F4326" s="115" t="s">
        <v>37738</v>
      </c>
      <c r="G4326" s="115" t="s">
        <v>37739</v>
      </c>
      <c r="H4326" s="115" t="s">
        <v>37744</v>
      </c>
      <c r="I4326" s="115" t="s">
        <v>58</v>
      </c>
      <c r="J4326" s="115">
        <v>32.340000000000003</v>
      </c>
    </row>
    <row r="4327" spans="1:10" hidden="1">
      <c r="A4327" s="115" t="s">
        <v>4636</v>
      </c>
      <c r="B4327" s="11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15" t="s">
        <v>37735</v>
      </c>
      <c r="D4327" s="115" t="s">
        <v>37736</v>
      </c>
      <c r="E4327" s="115" t="s">
        <v>37737</v>
      </c>
      <c r="F4327" s="115" t="s">
        <v>37738</v>
      </c>
      <c r="G4327" s="115" t="s">
        <v>37739</v>
      </c>
      <c r="H4327" s="115" t="s">
        <v>37744</v>
      </c>
      <c r="I4327" s="115" t="s">
        <v>58</v>
      </c>
      <c r="J4327" s="115">
        <v>28.51</v>
      </c>
    </row>
    <row r="4328" spans="1:10" hidden="1">
      <c r="A4328" s="115" t="s">
        <v>4637</v>
      </c>
      <c r="B4328" s="115" t="str">
        <f t="shared" si="67"/>
        <v>ASSENTAMENTO DE CONEXOES DE FºFº,COM JUNTA ELASTICA,COM DIAMETRO DE 50MM,EXCLUSIVE CONEXOES E JUNTAS ELASTICAS.CUSTO POR JUNTA</v>
      </c>
      <c r="C4328" s="115" t="s">
        <v>37745</v>
      </c>
      <c r="D4328" s="115" t="s">
        <v>37746</v>
      </c>
      <c r="E4328" s="115" t="s">
        <v>37747</v>
      </c>
      <c r="I4328" s="115" t="s">
        <v>6</v>
      </c>
      <c r="J4328" s="115">
        <v>7.69</v>
      </c>
    </row>
    <row r="4329" spans="1:10" hidden="1">
      <c r="A4329" s="115" t="s">
        <v>4638</v>
      </c>
      <c r="B4329" s="115" t="str">
        <f t="shared" si="67"/>
        <v>ASSENTAMENTO DE CONEXOES DE FºFº,COM JUNTA ELASTICA,COM DIAMETRO DE 50MM,EXCLUSIVE CONEXOES E JUNTAS ELASTICAS.CUSTO POR JUNTA</v>
      </c>
      <c r="C4329" s="115" t="s">
        <v>37745</v>
      </c>
      <c r="D4329" s="115" t="s">
        <v>37746</v>
      </c>
      <c r="E4329" s="115" t="s">
        <v>37747</v>
      </c>
      <c r="I4329" s="115" t="s">
        <v>6</v>
      </c>
      <c r="J4329" s="115">
        <v>6.66</v>
      </c>
    </row>
    <row r="4330" spans="1:10" hidden="1">
      <c r="A4330" s="115" t="s">
        <v>4639</v>
      </c>
      <c r="B4330" s="115" t="str">
        <f t="shared" si="67"/>
        <v>ASSENTAMENTO DE CONEXOES DE FºFº,COM JUNTA ELASTICA,COM DIAMETRO DE 75MM,EXCLUSIVE CONEXOES E JUNTAS ELASTICAS.CUSTO POR JUNTA</v>
      </c>
      <c r="C4330" s="115" t="s">
        <v>37745</v>
      </c>
      <c r="D4330" s="115" t="s">
        <v>37748</v>
      </c>
      <c r="E4330" s="115" t="s">
        <v>37747</v>
      </c>
      <c r="I4330" s="115" t="s">
        <v>6</v>
      </c>
      <c r="J4330" s="115">
        <v>11.54</v>
      </c>
    </row>
    <row r="4331" spans="1:10" hidden="1">
      <c r="A4331" s="115" t="s">
        <v>4640</v>
      </c>
      <c r="B4331" s="115" t="str">
        <f t="shared" si="67"/>
        <v>ASSENTAMENTO DE CONEXOES DE FºFº,COM JUNTA ELASTICA,COM DIAMETRO DE 75MM,EXCLUSIVE CONEXOES E JUNTAS ELASTICAS.CUSTO POR JUNTA</v>
      </c>
      <c r="C4331" s="115" t="s">
        <v>37745</v>
      </c>
      <c r="D4331" s="115" t="s">
        <v>37748</v>
      </c>
      <c r="E4331" s="115" t="s">
        <v>37747</v>
      </c>
      <c r="I4331" s="115" t="s">
        <v>6</v>
      </c>
      <c r="J4331" s="115">
        <v>10</v>
      </c>
    </row>
    <row r="4332" spans="1:10" hidden="1">
      <c r="A4332" s="115" t="s">
        <v>4641</v>
      </c>
      <c r="B4332" s="115" t="str">
        <f t="shared" si="67"/>
        <v>ASSENTAMENTO DE CONEXOES DE FºFº,COM JUNTA ELASTICA,COM DIAMETRO DE 100MM,EXCLUSIVE CONEXOES E JUNTAS ELASTICAS.CUSTO POR JUNTA</v>
      </c>
      <c r="C4332" s="115" t="s">
        <v>37745</v>
      </c>
      <c r="D4332" s="115" t="s">
        <v>37749</v>
      </c>
      <c r="E4332" s="115" t="s">
        <v>37750</v>
      </c>
      <c r="I4332" s="115" t="s">
        <v>6</v>
      </c>
      <c r="J4332" s="115">
        <v>15.39</v>
      </c>
    </row>
    <row r="4333" spans="1:10" hidden="1">
      <c r="A4333" s="115" t="s">
        <v>4642</v>
      </c>
      <c r="B4333" s="115" t="str">
        <f t="shared" si="67"/>
        <v>ASSENTAMENTO DE CONEXOES DE FºFº,COM JUNTA ELASTICA,COM DIAMETRO DE 100MM,EXCLUSIVE CONEXOES E JUNTAS ELASTICAS.CUSTO POR JUNTA</v>
      </c>
      <c r="C4333" s="115" t="s">
        <v>37745</v>
      </c>
      <c r="D4333" s="115" t="s">
        <v>37749</v>
      </c>
      <c r="E4333" s="115" t="s">
        <v>37750</v>
      </c>
      <c r="I4333" s="115" t="s">
        <v>6</v>
      </c>
      <c r="J4333" s="115">
        <v>13.33</v>
      </c>
    </row>
    <row r="4334" spans="1:10" hidden="1">
      <c r="A4334" s="115" t="s">
        <v>4643</v>
      </c>
      <c r="B4334" s="115" t="str">
        <f t="shared" si="67"/>
        <v>ASSENTAMENTO DE CONEXOES DE FºFº,COM JUNTA ELASTICA,COM DIAMETRO DE 150MM,EXCLUSIVE CONEXOES E JUNTAS ELASTICAS.CUSTO POR JUNTA</v>
      </c>
      <c r="C4334" s="115" t="s">
        <v>37745</v>
      </c>
      <c r="D4334" s="115" t="s">
        <v>37751</v>
      </c>
      <c r="E4334" s="115" t="s">
        <v>37750</v>
      </c>
      <c r="I4334" s="115" t="s">
        <v>6</v>
      </c>
      <c r="J4334" s="115">
        <v>19.239999999999998</v>
      </c>
    </row>
    <row r="4335" spans="1:10" hidden="1">
      <c r="A4335" s="115" t="s">
        <v>4644</v>
      </c>
      <c r="B4335" s="115" t="str">
        <f t="shared" si="67"/>
        <v>ASSENTAMENTO DE CONEXOES DE FºFº,COM JUNTA ELASTICA,COM DIAMETRO DE 150MM,EXCLUSIVE CONEXOES E JUNTAS ELASTICAS.CUSTO POR JUNTA</v>
      </c>
      <c r="C4335" s="115" t="s">
        <v>37745</v>
      </c>
      <c r="D4335" s="115" t="s">
        <v>37751</v>
      </c>
      <c r="E4335" s="115" t="s">
        <v>37750</v>
      </c>
      <c r="I4335" s="115" t="s">
        <v>6</v>
      </c>
      <c r="J4335" s="115">
        <v>16.670000000000002</v>
      </c>
    </row>
    <row r="4336" spans="1:10" hidden="1">
      <c r="A4336" s="115" t="s">
        <v>4645</v>
      </c>
      <c r="B4336" s="115" t="str">
        <f t="shared" si="67"/>
        <v>ASSENTAMENTO DE CONEXOES DE FºFº,COM JUNTA ELASTICA,COM DIAMETRO DE 200MM,EXCLUSIVE CONEXOES E JUNTAS ELASTICAS.CUSTO POR JUNTA</v>
      </c>
      <c r="C4336" s="115" t="s">
        <v>37745</v>
      </c>
      <c r="D4336" s="115" t="s">
        <v>37752</v>
      </c>
      <c r="E4336" s="115" t="s">
        <v>37750</v>
      </c>
      <c r="I4336" s="115" t="s">
        <v>6</v>
      </c>
      <c r="J4336" s="115">
        <v>23.08</v>
      </c>
    </row>
    <row r="4337" spans="1:10" hidden="1">
      <c r="A4337" s="115" t="s">
        <v>4646</v>
      </c>
      <c r="B4337" s="115" t="str">
        <f t="shared" si="67"/>
        <v>ASSENTAMENTO DE CONEXOES DE FºFº,COM JUNTA ELASTICA,COM DIAMETRO DE 200MM,EXCLUSIVE CONEXOES E JUNTAS ELASTICAS.CUSTO POR JUNTA</v>
      </c>
      <c r="C4337" s="115" t="s">
        <v>37745</v>
      </c>
      <c r="D4337" s="115" t="s">
        <v>37752</v>
      </c>
      <c r="E4337" s="115" t="s">
        <v>37750</v>
      </c>
      <c r="I4337" s="115" t="s">
        <v>6</v>
      </c>
      <c r="J4337" s="115">
        <v>20</v>
      </c>
    </row>
    <row r="4338" spans="1:10" hidden="1">
      <c r="A4338" s="115" t="s">
        <v>4647</v>
      </c>
      <c r="B4338" s="115" t="str">
        <f t="shared" si="67"/>
        <v>ASSENTAMENTO DE CONEXOES DE FºFº,COM JUNTA ELASTICA,COM DIAMETRO DE 250MM,EXCLUSIVE CONEXOES E JUNTAS ELASTICAS.CUSTO POR JUNTA</v>
      </c>
      <c r="C4338" s="115" t="s">
        <v>37745</v>
      </c>
      <c r="D4338" s="115" t="s">
        <v>37753</v>
      </c>
      <c r="E4338" s="115" t="s">
        <v>37750</v>
      </c>
      <c r="I4338" s="115" t="s">
        <v>6</v>
      </c>
      <c r="J4338" s="115">
        <v>26.93</v>
      </c>
    </row>
    <row r="4339" spans="1:10" hidden="1">
      <c r="A4339" s="115" t="s">
        <v>4648</v>
      </c>
      <c r="B4339" s="115" t="str">
        <f t="shared" si="67"/>
        <v>ASSENTAMENTO DE CONEXOES DE FºFº,COM JUNTA ELASTICA,COM DIAMETRO DE 250MM,EXCLUSIVE CONEXOES E JUNTAS ELASTICAS.CUSTO POR JUNTA</v>
      </c>
      <c r="C4339" s="115" t="s">
        <v>37745</v>
      </c>
      <c r="D4339" s="115" t="s">
        <v>37753</v>
      </c>
      <c r="E4339" s="115" t="s">
        <v>37750</v>
      </c>
      <c r="I4339" s="115" t="s">
        <v>6</v>
      </c>
      <c r="J4339" s="115">
        <v>23.33</v>
      </c>
    </row>
    <row r="4340" spans="1:10" hidden="1">
      <c r="A4340" s="115" t="s">
        <v>4649</v>
      </c>
      <c r="B4340" s="115" t="str">
        <f t="shared" si="67"/>
        <v>ASSENTAMENTO DE CONEXOES DE FºFº,COM JUNTA ELASTICA,COM DIAMETRO DE 300MM,EXCLUSIVE CONEXOES E JUNTAS ELASTICAS.CUSTO POR JUNTA</v>
      </c>
      <c r="C4340" s="115" t="s">
        <v>37745</v>
      </c>
      <c r="D4340" s="115" t="s">
        <v>37754</v>
      </c>
      <c r="E4340" s="115" t="s">
        <v>37750</v>
      </c>
      <c r="I4340" s="115" t="s">
        <v>6</v>
      </c>
      <c r="J4340" s="115">
        <v>30.78</v>
      </c>
    </row>
    <row r="4341" spans="1:10" hidden="1">
      <c r="A4341" s="115" t="s">
        <v>4650</v>
      </c>
      <c r="B4341" s="115" t="str">
        <f t="shared" si="67"/>
        <v>ASSENTAMENTO DE CONEXOES DE FºFº,COM JUNTA ELASTICA,COM DIAMETRO DE 300MM,EXCLUSIVE CONEXOES E JUNTAS ELASTICAS.CUSTO POR JUNTA</v>
      </c>
      <c r="C4341" s="115" t="s">
        <v>37745</v>
      </c>
      <c r="D4341" s="115" t="s">
        <v>37754</v>
      </c>
      <c r="E4341" s="115" t="s">
        <v>37750</v>
      </c>
      <c r="I4341" s="115" t="s">
        <v>6</v>
      </c>
      <c r="J4341" s="115">
        <v>26.67</v>
      </c>
    </row>
    <row r="4342" spans="1:10" hidden="1">
      <c r="A4342" s="115" t="s">
        <v>4651</v>
      </c>
      <c r="B4342" s="115" t="str">
        <f t="shared" si="67"/>
        <v>ASSENTAMENTO DE CONEXOES DE FºFº,COM JUNTA ELASTICA,COM DIAMETRO DE 350MM,EXCLUSIVE CONEXOES E JUNTAS ELASTICAS.CUSTO POR JUNTA</v>
      </c>
      <c r="C4342" s="115" t="s">
        <v>37745</v>
      </c>
      <c r="D4342" s="115" t="s">
        <v>37755</v>
      </c>
      <c r="E4342" s="115" t="s">
        <v>37750</v>
      </c>
      <c r="I4342" s="115" t="s">
        <v>6</v>
      </c>
      <c r="J4342" s="115">
        <v>34.630000000000003</v>
      </c>
    </row>
    <row r="4343" spans="1:10" hidden="1">
      <c r="A4343" s="115" t="s">
        <v>4652</v>
      </c>
      <c r="B4343" s="115" t="str">
        <f t="shared" si="67"/>
        <v>ASSENTAMENTO DE CONEXOES DE FºFº,COM JUNTA ELASTICA,COM DIAMETRO DE 350MM,EXCLUSIVE CONEXOES E JUNTAS ELASTICAS.CUSTO POR JUNTA</v>
      </c>
      <c r="C4343" s="115" t="s">
        <v>37745</v>
      </c>
      <c r="D4343" s="115" t="s">
        <v>37755</v>
      </c>
      <c r="E4343" s="115" t="s">
        <v>37750</v>
      </c>
      <c r="I4343" s="115" t="s">
        <v>6</v>
      </c>
      <c r="J4343" s="115">
        <v>30</v>
      </c>
    </row>
    <row r="4344" spans="1:10" hidden="1">
      <c r="A4344" s="115" t="s">
        <v>4653</v>
      </c>
      <c r="B4344" s="115" t="str">
        <f t="shared" si="67"/>
        <v>ASSENTAMENTO DE CONEXOES DE FºFº,COM JUNTA ELASTICA,COM DIAMETRO DE 400MM,EXCLUSIVE CONEXOES E JUNTAS ELASTICAS.CUSTO POR JUNTA</v>
      </c>
      <c r="C4344" s="115" t="s">
        <v>37745</v>
      </c>
      <c r="D4344" s="115" t="s">
        <v>37756</v>
      </c>
      <c r="E4344" s="115" t="s">
        <v>37750</v>
      </c>
      <c r="I4344" s="115" t="s">
        <v>6</v>
      </c>
      <c r="J4344" s="115">
        <v>38.479999999999997</v>
      </c>
    </row>
    <row r="4345" spans="1:10" hidden="1">
      <c r="A4345" s="115" t="s">
        <v>4654</v>
      </c>
      <c r="B4345" s="115" t="str">
        <f t="shared" si="67"/>
        <v>ASSENTAMENTO DE CONEXOES DE FºFº,COM JUNTA ELASTICA,COM DIAMETRO DE 400MM,EXCLUSIVE CONEXOES E JUNTAS ELASTICAS.CUSTO POR JUNTA</v>
      </c>
      <c r="C4345" s="115" t="s">
        <v>37745</v>
      </c>
      <c r="D4345" s="115" t="s">
        <v>37756</v>
      </c>
      <c r="E4345" s="115" t="s">
        <v>37750</v>
      </c>
      <c r="I4345" s="115" t="s">
        <v>6</v>
      </c>
      <c r="J4345" s="115">
        <v>33.340000000000003</v>
      </c>
    </row>
    <row r="4346" spans="1:10" hidden="1">
      <c r="A4346" s="115" t="s">
        <v>4655</v>
      </c>
      <c r="B4346" s="115" t="str">
        <f t="shared" si="67"/>
        <v>ASSENTAMENTO DE CONEXOES DE FºFº,COM JUNTA ELASTICA,COM DIAMETRO DE 450MM,EXCLUSIVE CONEXOES E JUNTAS ELASTICAS.CUSTO POR JUNTA</v>
      </c>
      <c r="C4346" s="115" t="s">
        <v>37745</v>
      </c>
      <c r="D4346" s="115" t="s">
        <v>37757</v>
      </c>
      <c r="E4346" s="115" t="s">
        <v>37750</v>
      </c>
      <c r="I4346" s="115" t="s">
        <v>6</v>
      </c>
      <c r="J4346" s="115">
        <v>42.32</v>
      </c>
    </row>
    <row r="4347" spans="1:10" hidden="1">
      <c r="A4347" s="115" t="s">
        <v>4656</v>
      </c>
      <c r="B4347" s="115" t="str">
        <f t="shared" si="67"/>
        <v>ASSENTAMENTO DE CONEXOES DE FºFº,COM JUNTA ELASTICA,COM DIAMETRO DE 450MM,EXCLUSIVE CONEXOES E JUNTAS ELASTICAS.CUSTO POR JUNTA</v>
      </c>
      <c r="C4347" s="115" t="s">
        <v>37745</v>
      </c>
      <c r="D4347" s="115" t="s">
        <v>37757</v>
      </c>
      <c r="E4347" s="115" t="s">
        <v>37750</v>
      </c>
      <c r="I4347" s="115" t="s">
        <v>6</v>
      </c>
      <c r="J4347" s="115">
        <v>36.67</v>
      </c>
    </row>
    <row r="4348" spans="1:10" hidden="1">
      <c r="A4348" s="115" t="s">
        <v>4657</v>
      </c>
      <c r="B4348" s="115" t="str">
        <f t="shared" si="67"/>
        <v>ASSENTAMENTO DE CONEXOES DE FºFº,COM JUNTA ELASTICA,COM DIAMETRO DE 500MM,EXCLUSIVE CONEXOES E JUNTAS ELASTICAS.CUSTO POR JUNTA</v>
      </c>
      <c r="C4348" s="115" t="s">
        <v>37745</v>
      </c>
      <c r="D4348" s="115" t="s">
        <v>37758</v>
      </c>
      <c r="E4348" s="115" t="s">
        <v>37750</v>
      </c>
      <c r="I4348" s="115" t="s">
        <v>6</v>
      </c>
      <c r="J4348" s="115">
        <v>46.17</v>
      </c>
    </row>
    <row r="4349" spans="1:10" hidden="1">
      <c r="A4349" s="115" t="s">
        <v>4658</v>
      </c>
      <c r="B4349" s="115" t="str">
        <f t="shared" si="67"/>
        <v>ASSENTAMENTO DE CONEXOES DE FºFº,COM JUNTA ELASTICA,COM DIAMETRO DE 500MM,EXCLUSIVE CONEXOES E JUNTAS ELASTICAS.CUSTO POR JUNTA</v>
      </c>
      <c r="C4349" s="115" t="s">
        <v>37745</v>
      </c>
      <c r="D4349" s="115" t="s">
        <v>37758</v>
      </c>
      <c r="E4349" s="115" t="s">
        <v>37750</v>
      </c>
      <c r="I4349" s="115" t="s">
        <v>6</v>
      </c>
      <c r="J4349" s="115">
        <v>40</v>
      </c>
    </row>
    <row r="4350" spans="1:10" hidden="1">
      <c r="A4350" s="115" t="s">
        <v>4659</v>
      </c>
      <c r="B4350" s="115" t="str">
        <f t="shared" si="67"/>
        <v>ASSENTAMENTO DE CONEXOES DE FºFº,COM JUNTA ELASTICA,COM DIAMETRO DE 600MM,EXCLUSIVE CONEXOES E JUNTAS ELASTICAS.CUSTO POR JUNTA</v>
      </c>
      <c r="C4350" s="115" t="s">
        <v>37745</v>
      </c>
      <c r="D4350" s="115" t="s">
        <v>37759</v>
      </c>
      <c r="E4350" s="115" t="s">
        <v>37750</v>
      </c>
      <c r="I4350" s="115" t="s">
        <v>6</v>
      </c>
      <c r="J4350" s="115">
        <v>50.02</v>
      </c>
    </row>
    <row r="4351" spans="1:10" hidden="1">
      <c r="A4351" s="115" t="s">
        <v>4660</v>
      </c>
      <c r="B4351" s="115" t="str">
        <f t="shared" si="67"/>
        <v>ASSENTAMENTO DE CONEXOES DE FºFº,COM JUNTA ELASTICA,COM DIAMETRO DE 600MM,EXCLUSIVE CONEXOES E JUNTAS ELASTICAS.CUSTO POR JUNTA</v>
      </c>
      <c r="C4351" s="115" t="s">
        <v>37745</v>
      </c>
      <c r="D4351" s="115" t="s">
        <v>37759</v>
      </c>
      <c r="E4351" s="115" t="s">
        <v>37750</v>
      </c>
      <c r="I4351" s="115" t="s">
        <v>6</v>
      </c>
      <c r="J4351" s="115">
        <v>43.34</v>
      </c>
    </row>
    <row r="4352" spans="1:10" hidden="1">
      <c r="A4352" s="115" t="s">
        <v>4661</v>
      </c>
      <c r="B4352" s="115" t="str">
        <f t="shared" si="67"/>
        <v>ASSENTAMENTO DE CONEXOES DE FERRO FUNDIDO,COM JUNTA ELASTICA,COM DIAMETRO DE 700MM,EXCLUSIVE CONEXOES E JUNTAS ELASTICAS.CUSTO POR JUNTA</v>
      </c>
      <c r="C4352" s="115" t="s">
        <v>37760</v>
      </c>
      <c r="D4352" s="115" t="s">
        <v>37761</v>
      </c>
      <c r="E4352" s="115" t="s">
        <v>37762</v>
      </c>
      <c r="I4352" s="115" t="s">
        <v>6</v>
      </c>
      <c r="J4352" s="115">
        <v>53.87</v>
      </c>
    </row>
    <row r="4353" spans="1:10" hidden="1">
      <c r="A4353" s="115" t="s">
        <v>4662</v>
      </c>
      <c r="B4353" s="115" t="str">
        <f t="shared" si="67"/>
        <v>ASSENTAMENTO DE CONEXOES DE FERRO FUNDIDO,COM JUNTA ELASTICA,COM DIAMETRO DE 700MM,EXCLUSIVE CONEXOES E JUNTAS ELASTICAS.CUSTO POR JUNTA</v>
      </c>
      <c r="C4353" s="115" t="s">
        <v>37760</v>
      </c>
      <c r="D4353" s="115" t="s">
        <v>37761</v>
      </c>
      <c r="E4353" s="115" t="s">
        <v>37762</v>
      </c>
      <c r="I4353" s="115" t="s">
        <v>6</v>
      </c>
      <c r="J4353" s="115">
        <v>46.67</v>
      </c>
    </row>
    <row r="4354" spans="1:10" hidden="1">
      <c r="A4354" s="115" t="s">
        <v>4663</v>
      </c>
      <c r="B4354" s="115" t="str">
        <f t="shared" si="67"/>
        <v>ASSENTAMENTO DE CONEXOES DE FERRO FUNDIDO,COM JUNTA ELASTICA,COM DIAMETRO DE 800MM,EXCLUSIVE CONEXOES E JUNTAS ELASTICAS.CUSTO POR JUNTA</v>
      </c>
      <c r="C4354" s="115" t="s">
        <v>37760</v>
      </c>
      <c r="D4354" s="115" t="s">
        <v>37763</v>
      </c>
      <c r="E4354" s="115" t="s">
        <v>37762</v>
      </c>
      <c r="I4354" s="115" t="s">
        <v>6</v>
      </c>
      <c r="J4354" s="115">
        <v>57.72</v>
      </c>
    </row>
    <row r="4355" spans="1:10" hidden="1">
      <c r="A4355" s="115" t="s">
        <v>4664</v>
      </c>
      <c r="B4355" s="115" t="str">
        <f t="shared" si="67"/>
        <v>ASSENTAMENTO DE CONEXOES DE FERRO FUNDIDO,COM JUNTA ELASTICA,COM DIAMETRO DE 800MM,EXCLUSIVE CONEXOES E JUNTAS ELASTICAS.CUSTO POR JUNTA</v>
      </c>
      <c r="C4355" s="115" t="s">
        <v>37760</v>
      </c>
      <c r="D4355" s="115" t="s">
        <v>37763</v>
      </c>
      <c r="E4355" s="115" t="s">
        <v>37762</v>
      </c>
      <c r="I4355" s="115" t="s">
        <v>6</v>
      </c>
      <c r="J4355" s="115">
        <v>50.01</v>
      </c>
    </row>
    <row r="4356" spans="1:10" hidden="1">
      <c r="A4356" s="115" t="s">
        <v>4665</v>
      </c>
      <c r="B4356" s="115" t="str">
        <f t="shared" si="67"/>
        <v>ASSENTAMENTO DE CONEXOES DE FERRO FUNDIDO,COM JUNTA ELASTICA,COM DIAMETRO DE 900MM,EXCLUSIVE CONEXOES E JUNTAS ELASTICAS.CUSTO POR JUNTA</v>
      </c>
      <c r="C4356" s="115" t="s">
        <v>37760</v>
      </c>
      <c r="D4356" s="115" t="s">
        <v>37764</v>
      </c>
      <c r="E4356" s="115" t="s">
        <v>37762</v>
      </c>
      <c r="I4356" s="115" t="s">
        <v>6</v>
      </c>
      <c r="J4356" s="115">
        <v>61.56</v>
      </c>
    </row>
    <row r="4357" spans="1:10" hidden="1">
      <c r="A4357" s="115" t="s">
        <v>4666</v>
      </c>
      <c r="B4357" s="115" t="str">
        <f t="shared" ref="B4357:B4420" si="68">C4357&amp;D4357&amp;E4357&amp;F4357&amp;G4357&amp;H4357</f>
        <v>ASSENTAMENTO DE CONEXOES DE FERRO FUNDIDO,COM JUNTA ELASTICA,COM DIAMETRO DE 900MM,EXCLUSIVE CONEXOES E JUNTAS ELASTICAS.CUSTO POR JUNTA</v>
      </c>
      <c r="C4357" s="115" t="s">
        <v>37760</v>
      </c>
      <c r="D4357" s="115" t="s">
        <v>37764</v>
      </c>
      <c r="E4357" s="115" t="s">
        <v>37762</v>
      </c>
      <c r="I4357" s="115" t="s">
        <v>6</v>
      </c>
      <c r="J4357" s="115">
        <v>53.34</v>
      </c>
    </row>
    <row r="4358" spans="1:10" hidden="1">
      <c r="A4358" s="115" t="s">
        <v>4667</v>
      </c>
      <c r="B4358" s="115" t="str">
        <f t="shared" si="68"/>
        <v>ASSENTAMENTO DE CONEXOES DE FERRO FUNDIDO,COM JUNTA ELASTICA,COM DIAMETRO DE 1000MM,EXCLUSIVE CONEXOES E JUNTAS ELASTICAS.CUSTO POR JUNTA</v>
      </c>
      <c r="C4358" s="115" t="s">
        <v>37760</v>
      </c>
      <c r="D4358" s="115" t="s">
        <v>37765</v>
      </c>
      <c r="E4358" s="115" t="s">
        <v>37766</v>
      </c>
      <c r="I4358" s="115" t="s">
        <v>6</v>
      </c>
      <c r="J4358" s="115">
        <v>65.41</v>
      </c>
    </row>
    <row r="4359" spans="1:10" hidden="1">
      <c r="A4359" s="115" t="s">
        <v>4668</v>
      </c>
      <c r="B4359" s="115" t="str">
        <f t="shared" si="68"/>
        <v>ASSENTAMENTO DE CONEXOES DE FERRO FUNDIDO,COM JUNTA ELASTICA,COM DIAMETRO DE 1000MM,EXCLUSIVE CONEXOES E JUNTAS ELASTICAS.CUSTO POR JUNTA</v>
      </c>
      <c r="C4359" s="115" t="s">
        <v>37760</v>
      </c>
      <c r="D4359" s="115" t="s">
        <v>37765</v>
      </c>
      <c r="E4359" s="115" t="s">
        <v>37766</v>
      </c>
      <c r="I4359" s="115" t="s">
        <v>6</v>
      </c>
      <c r="J4359" s="115">
        <v>56.67</v>
      </c>
    </row>
    <row r="4360" spans="1:10" hidden="1">
      <c r="A4360" s="115" t="s">
        <v>4669</v>
      </c>
      <c r="B4360" s="115" t="str">
        <f t="shared" si="68"/>
        <v>ASSENTAMENTO DE CONEXOES DE FERRO FUNDIDO,COM JUNTA ELASTICA,COM DIAMETRO DE 1200MM,EXCLUSIVE CONEXOES E JUNTAS ELASTICAS.CUSTO POR JUNTA</v>
      </c>
      <c r="C4360" s="115" t="s">
        <v>37760</v>
      </c>
      <c r="D4360" s="115" t="s">
        <v>37767</v>
      </c>
      <c r="E4360" s="115" t="s">
        <v>37766</v>
      </c>
      <c r="I4360" s="115" t="s">
        <v>6</v>
      </c>
      <c r="J4360" s="115">
        <v>73.11</v>
      </c>
    </row>
    <row r="4361" spans="1:10" hidden="1">
      <c r="A4361" s="115" t="s">
        <v>4670</v>
      </c>
      <c r="B4361" s="115" t="str">
        <f t="shared" si="68"/>
        <v>ASSENTAMENTO DE CONEXOES DE FERRO FUNDIDO,COM JUNTA ELASTICA,COM DIAMETRO DE 1200MM,EXCLUSIVE CONEXOES E JUNTAS ELASTICAS.CUSTO POR JUNTA</v>
      </c>
      <c r="C4361" s="115" t="s">
        <v>37760</v>
      </c>
      <c r="D4361" s="115" t="s">
        <v>37767</v>
      </c>
      <c r="E4361" s="115" t="s">
        <v>37766</v>
      </c>
      <c r="I4361" s="115" t="s">
        <v>6</v>
      </c>
      <c r="J4361" s="115">
        <v>63.34</v>
      </c>
    </row>
    <row r="4362" spans="1:10" hidden="1">
      <c r="A4362" s="115" t="s">
        <v>4671</v>
      </c>
      <c r="B4362" s="115" t="str">
        <f t="shared" si="68"/>
        <v>ASSENTAMENTO SEM FORNECIMENTO DE CONEXOES E REGISTROS DE FERRO FUNDIDO,COM JUNTAS MECANICAS OU FLANGEADAS,EXCLUSIVE MATERIAIS DAS JUNTAS,COM DIAMETRO DE 50MM.CUSTO POR JUNTA</v>
      </c>
      <c r="C4362" s="115" t="s">
        <v>37768</v>
      </c>
      <c r="D4362" s="115" t="s">
        <v>37769</v>
      </c>
      <c r="E4362" s="115" t="s">
        <v>37770</v>
      </c>
      <c r="I4362" s="115" t="s">
        <v>6</v>
      </c>
      <c r="J4362" s="115">
        <v>19.239999999999998</v>
      </c>
    </row>
    <row r="4363" spans="1:10" hidden="1">
      <c r="A4363" s="115" t="s">
        <v>4672</v>
      </c>
      <c r="B4363" s="115" t="str">
        <f t="shared" si="68"/>
        <v>ASSENTAMENTO SEM FORNECIMENTO DE CONEXOES E REGISTROS DE FERRO FUNDIDO,COM JUNTAS MECANICAS OU FLANGEADAS,EXCLUSIVE MATERIAIS DAS JUNTAS,COM DIAMETRO DE 50MM.CUSTO POR JUNTA</v>
      </c>
      <c r="C4363" s="115" t="s">
        <v>37768</v>
      </c>
      <c r="D4363" s="115" t="s">
        <v>37769</v>
      </c>
      <c r="E4363" s="115" t="s">
        <v>37770</v>
      </c>
      <c r="I4363" s="115" t="s">
        <v>6</v>
      </c>
      <c r="J4363" s="115">
        <v>16.670000000000002</v>
      </c>
    </row>
    <row r="4364" spans="1:10" hidden="1">
      <c r="A4364" s="115" t="s">
        <v>4673</v>
      </c>
      <c r="B4364" s="115" t="str">
        <f t="shared" si="68"/>
        <v>ASSENTAMENTO SEM FORNECIMENTO DE CONEXOES E REGISTROS DE FERRO FUNDIDO,COM JUNTAS MECANICAS OU FLANGEADAS,EXCLUSIVE MATERIAIS DAS JUNTAS,COM DIAMETRO DE 75MM.CUSTO POR JUNTA</v>
      </c>
      <c r="C4364" s="115" t="s">
        <v>37768</v>
      </c>
      <c r="D4364" s="115" t="s">
        <v>37769</v>
      </c>
      <c r="E4364" s="115" t="s">
        <v>37771</v>
      </c>
      <c r="I4364" s="115" t="s">
        <v>6</v>
      </c>
      <c r="J4364" s="115">
        <v>28.47</v>
      </c>
    </row>
    <row r="4365" spans="1:10" hidden="1">
      <c r="A4365" s="115" t="s">
        <v>4674</v>
      </c>
      <c r="B4365" s="115" t="str">
        <f t="shared" si="68"/>
        <v>ASSENTAMENTO SEM FORNECIMENTO DE CONEXOES E REGISTROS DE FERRO FUNDIDO,COM JUNTAS MECANICAS OU FLANGEADAS,EXCLUSIVE MATERIAIS DAS JUNTAS,COM DIAMETRO DE 75MM.CUSTO POR JUNTA</v>
      </c>
      <c r="C4365" s="115" t="s">
        <v>37768</v>
      </c>
      <c r="D4365" s="115" t="s">
        <v>37769</v>
      </c>
      <c r="E4365" s="115" t="s">
        <v>37771</v>
      </c>
      <c r="I4365" s="115" t="s">
        <v>6</v>
      </c>
      <c r="J4365" s="115">
        <v>24.67</v>
      </c>
    </row>
    <row r="4366" spans="1:10" hidden="1">
      <c r="A4366" s="115" t="s">
        <v>4675</v>
      </c>
      <c r="B4366" s="115" t="str">
        <f t="shared" si="68"/>
        <v>ASSENTAMENTO SEM FORNECIMENTO DE CONEXOES E REGISTROS DE FERRO FUNDIDO,COM JUNTAS MECANICAS OU FLANGEADAS,EXCLUSIVE MATERIAIS DAS JUNTAS,COM DIAMETRO DE 100MM.CUSTO POR JUNTA</v>
      </c>
      <c r="C4366" s="115" t="s">
        <v>37768</v>
      </c>
      <c r="D4366" s="115" t="s">
        <v>37769</v>
      </c>
      <c r="E4366" s="115" t="s">
        <v>37772</v>
      </c>
      <c r="I4366" s="115" t="s">
        <v>6</v>
      </c>
      <c r="J4366" s="115">
        <v>37.32</v>
      </c>
    </row>
    <row r="4367" spans="1:10" hidden="1">
      <c r="A4367" s="115" t="s">
        <v>4676</v>
      </c>
      <c r="B4367" s="115" t="str">
        <f t="shared" si="68"/>
        <v>ASSENTAMENTO SEM FORNECIMENTO DE CONEXOES E REGISTROS DE FERRO FUNDIDO,COM JUNTAS MECANICAS OU FLANGEADAS,EXCLUSIVE MATERIAIS DAS JUNTAS,COM DIAMETRO DE 100MM.CUSTO POR JUNTA</v>
      </c>
      <c r="C4367" s="115" t="s">
        <v>37768</v>
      </c>
      <c r="D4367" s="115" t="s">
        <v>37769</v>
      </c>
      <c r="E4367" s="115" t="s">
        <v>37772</v>
      </c>
      <c r="I4367" s="115" t="s">
        <v>6</v>
      </c>
      <c r="J4367" s="115">
        <v>32.340000000000003</v>
      </c>
    </row>
    <row r="4368" spans="1:10" hidden="1">
      <c r="A4368" s="115" t="s">
        <v>4677</v>
      </c>
      <c r="B4368" s="115" t="str">
        <f t="shared" si="68"/>
        <v>ASSENTAMENTO SEM FORNECIMENTO DE CONEXOES E REGISTROS DE FERRO FUNDIDO,COM JUNTAS MECANICAS OU FLANGEADAS,EXCLUSIVE MATERIAIS DAS JUNTAS,COM DIAMETRO DE 150MM.CUSTO POR JUNTA</v>
      </c>
      <c r="C4368" s="115" t="s">
        <v>37768</v>
      </c>
      <c r="D4368" s="115" t="s">
        <v>37769</v>
      </c>
      <c r="E4368" s="115" t="s">
        <v>37773</v>
      </c>
      <c r="I4368" s="115" t="s">
        <v>6</v>
      </c>
      <c r="J4368" s="115">
        <v>55.41</v>
      </c>
    </row>
    <row r="4369" spans="1:10" hidden="1">
      <c r="A4369" s="115" t="s">
        <v>4678</v>
      </c>
      <c r="B4369" s="115" t="str">
        <f t="shared" si="68"/>
        <v>ASSENTAMENTO SEM FORNECIMENTO DE CONEXOES E REGISTROS DE FERRO FUNDIDO,COM JUNTAS MECANICAS OU FLANGEADAS,EXCLUSIVE MATERIAIS DAS JUNTAS,COM DIAMETRO DE 150MM.CUSTO POR JUNTA</v>
      </c>
      <c r="C4369" s="115" t="s">
        <v>37768</v>
      </c>
      <c r="D4369" s="115" t="s">
        <v>37769</v>
      </c>
      <c r="E4369" s="115" t="s">
        <v>37773</v>
      </c>
      <c r="I4369" s="115" t="s">
        <v>6</v>
      </c>
      <c r="J4369" s="115">
        <v>48.01</v>
      </c>
    </row>
    <row r="4370" spans="1:10" hidden="1">
      <c r="A4370" s="115" t="s">
        <v>4679</v>
      </c>
      <c r="B4370" s="115" t="str">
        <f t="shared" si="68"/>
        <v>ASSENTAMENTO SEM FORNECIMENTO DE CONEXOES E REGISTROS DE FERRO FUNDIDO,COM JUNTAS MECANICAS OU FLANGEADAS,EXCLUSIVE MATERIAIS DAS JUNTAS,COM DIAMETRO DE 200MM.CUSTO POR JUNTA</v>
      </c>
      <c r="C4370" s="115" t="s">
        <v>37768</v>
      </c>
      <c r="D4370" s="115" t="s">
        <v>37769</v>
      </c>
      <c r="E4370" s="115" t="s">
        <v>37774</v>
      </c>
      <c r="I4370" s="115" t="s">
        <v>6</v>
      </c>
      <c r="J4370" s="115">
        <v>71.95</v>
      </c>
    </row>
    <row r="4371" spans="1:10" hidden="1">
      <c r="A4371" s="115" t="s">
        <v>4680</v>
      </c>
      <c r="B4371" s="115" t="str">
        <f t="shared" si="68"/>
        <v>ASSENTAMENTO SEM FORNECIMENTO DE CONEXOES E REGISTROS DE FERRO FUNDIDO,COM JUNTAS MECANICAS OU FLANGEADAS,EXCLUSIVE MATERIAIS DAS JUNTAS,COM DIAMETRO DE 200MM.CUSTO POR JUNTA</v>
      </c>
      <c r="C4371" s="115" t="s">
        <v>37768</v>
      </c>
      <c r="D4371" s="115" t="s">
        <v>37769</v>
      </c>
      <c r="E4371" s="115" t="s">
        <v>37774</v>
      </c>
      <c r="I4371" s="115" t="s">
        <v>6</v>
      </c>
      <c r="J4371" s="115">
        <v>62.34</v>
      </c>
    </row>
    <row r="4372" spans="1:10" hidden="1">
      <c r="A4372" s="115" t="s">
        <v>4681</v>
      </c>
      <c r="B4372" s="115" t="str">
        <f t="shared" si="68"/>
        <v>ASSENTAMENTO SEM FORNECIMENTO DE CONEXOES E REGISTROS DE FERRO FUNDIDO,COM JUNTAS MECANICAS OU FLANGEADAS,EXCLUSIVE MATERIAIS DAS JUNTAS,COM DIAMETRO DE 250MM.CUSTO POR JUNTA</v>
      </c>
      <c r="C4372" s="115" t="s">
        <v>37768</v>
      </c>
      <c r="D4372" s="115" t="s">
        <v>37769</v>
      </c>
      <c r="E4372" s="115" t="s">
        <v>37775</v>
      </c>
      <c r="I4372" s="115" t="s">
        <v>6</v>
      </c>
      <c r="J4372" s="115">
        <v>88.12</v>
      </c>
    </row>
    <row r="4373" spans="1:10" hidden="1">
      <c r="A4373" s="115" t="s">
        <v>4682</v>
      </c>
      <c r="B4373" s="115" t="str">
        <f t="shared" si="68"/>
        <v>ASSENTAMENTO SEM FORNECIMENTO DE CONEXOES E REGISTROS DE FERRO FUNDIDO,COM JUNTAS MECANICAS OU FLANGEADAS,EXCLUSIVE MATERIAIS DAS JUNTAS,COM DIAMETRO DE 250MM.CUSTO POR JUNTA</v>
      </c>
      <c r="C4373" s="115" t="s">
        <v>37768</v>
      </c>
      <c r="D4373" s="115" t="s">
        <v>37769</v>
      </c>
      <c r="E4373" s="115" t="s">
        <v>37775</v>
      </c>
      <c r="I4373" s="115" t="s">
        <v>6</v>
      </c>
      <c r="J4373" s="115">
        <v>76.349999999999994</v>
      </c>
    </row>
    <row r="4374" spans="1:10" hidden="1">
      <c r="A4374" s="115" t="s">
        <v>4683</v>
      </c>
      <c r="B4374" s="115" t="str">
        <f t="shared" si="68"/>
        <v>ASSENTAMENTO SEM FORNECIMENTO DE CONEXOES E REGISTROS DE FERRO FUNDIDO,COM JUNTAS MECANICAS OU FLANGEADAS,EXCLUSIVE MATERIAIS DAS JUNTAS,COM DIAMETRO DE 300MM.CUSTO POR JUNTA</v>
      </c>
      <c r="C4374" s="115" t="s">
        <v>37768</v>
      </c>
      <c r="D4374" s="115" t="s">
        <v>37769</v>
      </c>
      <c r="E4374" s="115" t="s">
        <v>37776</v>
      </c>
      <c r="I4374" s="115" t="s">
        <v>6</v>
      </c>
      <c r="J4374" s="115">
        <v>103.51</v>
      </c>
    </row>
    <row r="4375" spans="1:10" hidden="1">
      <c r="A4375" s="115" t="s">
        <v>4684</v>
      </c>
      <c r="B4375" s="115" t="str">
        <f t="shared" si="68"/>
        <v>ASSENTAMENTO SEM FORNECIMENTO DE CONEXOES E REGISTROS DE FERRO FUNDIDO,COM JUNTAS MECANICAS OU FLANGEADAS,EXCLUSIVE MATERIAIS DAS JUNTAS,COM DIAMETRO DE 300MM.CUSTO POR JUNTA</v>
      </c>
      <c r="C4375" s="115" t="s">
        <v>37768</v>
      </c>
      <c r="D4375" s="115" t="s">
        <v>37769</v>
      </c>
      <c r="E4375" s="115" t="s">
        <v>37776</v>
      </c>
      <c r="I4375" s="115" t="s">
        <v>6</v>
      </c>
      <c r="J4375" s="115">
        <v>89.68</v>
      </c>
    </row>
    <row r="4376" spans="1:10" hidden="1">
      <c r="A4376" s="115" t="s">
        <v>4685</v>
      </c>
      <c r="B4376" s="115" t="str">
        <f t="shared" si="68"/>
        <v>ASSENTAMENTO SEM FORNECIMENTO DE CONEXOES E REGISTROS DE FERRO FUNDIDO,COM JUNTAS MECANICAS OU FLANGEADAS,EXCLUSIVE MATERIAIS DAS JUNTAS,COM DIAMETRO DE 350MM.CUSTO POR JUNTA</v>
      </c>
      <c r="C4376" s="115" t="s">
        <v>37768</v>
      </c>
      <c r="D4376" s="115" t="s">
        <v>37769</v>
      </c>
      <c r="E4376" s="115" t="s">
        <v>37777</v>
      </c>
      <c r="I4376" s="115" t="s">
        <v>6</v>
      </c>
      <c r="J4376" s="115">
        <v>117.75</v>
      </c>
    </row>
    <row r="4377" spans="1:10" hidden="1">
      <c r="A4377" s="115" t="s">
        <v>4686</v>
      </c>
      <c r="B4377" s="115" t="str">
        <f t="shared" si="68"/>
        <v>ASSENTAMENTO SEM FORNECIMENTO DE CONEXOES E REGISTROS DE FERRO FUNDIDO,COM JUNTAS MECANICAS OU FLANGEADAS,EXCLUSIVE MATERIAIS DAS JUNTAS,COM DIAMETRO DE 350MM.CUSTO POR JUNTA</v>
      </c>
      <c r="C4377" s="115" t="s">
        <v>37768</v>
      </c>
      <c r="D4377" s="115" t="s">
        <v>37769</v>
      </c>
      <c r="E4377" s="115" t="s">
        <v>37777</v>
      </c>
      <c r="I4377" s="115" t="s">
        <v>6</v>
      </c>
      <c r="J4377" s="115">
        <v>102.02</v>
      </c>
    </row>
    <row r="4378" spans="1:10" hidden="1">
      <c r="A4378" s="115" t="s">
        <v>4687</v>
      </c>
      <c r="B4378" s="115" t="str">
        <f t="shared" si="68"/>
        <v>ASSENTAMENTO SEM FORNECIMENTO DE CONEXOES E REGISTROS DE FERRO FUNDIDO,COM JUNTAS MECANICAS OU FLANGEADAS,EXCLUSIVE MATERIAIS DAS JUNTAS,COM DIAMETRO DE 400MM.CUSTO POR JUNTA</v>
      </c>
      <c r="C4378" s="115" t="s">
        <v>37768</v>
      </c>
      <c r="D4378" s="115" t="s">
        <v>37769</v>
      </c>
      <c r="E4378" s="115" t="s">
        <v>37778</v>
      </c>
      <c r="I4378" s="115" t="s">
        <v>6</v>
      </c>
      <c r="J4378" s="115">
        <v>131.21</v>
      </c>
    </row>
    <row r="4379" spans="1:10" hidden="1">
      <c r="A4379" s="115" t="s">
        <v>4688</v>
      </c>
      <c r="B4379" s="115" t="str">
        <f t="shared" si="68"/>
        <v>ASSENTAMENTO SEM FORNECIMENTO DE CONEXOES E REGISTROS DE FERRO FUNDIDO,COM JUNTAS MECANICAS OU FLANGEADAS,EXCLUSIVE MATERIAIS DAS JUNTAS,COM DIAMETRO DE 400MM.CUSTO POR JUNTA</v>
      </c>
      <c r="C4379" s="115" t="s">
        <v>37768</v>
      </c>
      <c r="D4379" s="115" t="s">
        <v>37769</v>
      </c>
      <c r="E4379" s="115" t="s">
        <v>37778</v>
      </c>
      <c r="I4379" s="115" t="s">
        <v>6</v>
      </c>
      <c r="J4379" s="115">
        <v>113.69</v>
      </c>
    </row>
    <row r="4380" spans="1:10" hidden="1">
      <c r="A4380" s="115" t="s">
        <v>4689</v>
      </c>
      <c r="B4380" s="115" t="str">
        <f t="shared" si="68"/>
        <v>ASSENTAMENTO SEM FORNECIMENTO DE CONEXOES E REGISTROS DE FERRO FUNDIDO,COM JUNTAS MECANICAS OU FLANGEADAS,EXCLUSIVE MATERIAIS DAS JUNTAS,COM DIAMETRO DE 450MM.CUSTO POR JUNTA</v>
      </c>
      <c r="C4380" s="115" t="s">
        <v>37768</v>
      </c>
      <c r="D4380" s="115" t="s">
        <v>37769</v>
      </c>
      <c r="E4380" s="115" t="s">
        <v>37779</v>
      </c>
      <c r="I4380" s="115" t="s">
        <v>6</v>
      </c>
      <c r="J4380" s="115">
        <v>144.30000000000001</v>
      </c>
    </row>
    <row r="4381" spans="1:10" hidden="1">
      <c r="A4381" s="115" t="s">
        <v>4690</v>
      </c>
      <c r="B4381" s="115" t="str">
        <f t="shared" si="68"/>
        <v>ASSENTAMENTO SEM FORNECIMENTO DE CONEXOES E REGISTROS DE FERRO FUNDIDO,COM JUNTAS MECANICAS OU FLANGEADAS,EXCLUSIVE MATERIAIS DAS JUNTAS,COM DIAMETRO DE 450MM.CUSTO POR JUNTA</v>
      </c>
      <c r="C4381" s="115" t="s">
        <v>37768</v>
      </c>
      <c r="D4381" s="115" t="s">
        <v>37769</v>
      </c>
      <c r="E4381" s="115" t="s">
        <v>37779</v>
      </c>
      <c r="I4381" s="115" t="s">
        <v>6</v>
      </c>
      <c r="J4381" s="115">
        <v>125.02</v>
      </c>
    </row>
    <row r="4382" spans="1:10" hidden="1">
      <c r="A4382" s="115" t="s">
        <v>4691</v>
      </c>
      <c r="B4382" s="115" t="str">
        <f t="shared" si="68"/>
        <v>ASSENTAMENTO SEM FORNECIMENTO DE CONEXOES E REGISTROS DE FERRO FUNDIDO,COM JUNTAS MECANICAS OU FLANGEADAS,EXCLUSIVE MATERIAIS DAS JUNTAS,COM DIAMETRO DE 500MM.CUSTO POR JUNTA</v>
      </c>
      <c r="C4382" s="115" t="s">
        <v>37768</v>
      </c>
      <c r="D4382" s="115" t="s">
        <v>37769</v>
      </c>
      <c r="E4382" s="115" t="s">
        <v>37780</v>
      </c>
      <c r="I4382" s="115" t="s">
        <v>6</v>
      </c>
      <c r="J4382" s="115">
        <v>156.22999999999999</v>
      </c>
    </row>
    <row r="4383" spans="1:10" hidden="1">
      <c r="A4383" s="115" t="s">
        <v>4692</v>
      </c>
      <c r="B4383" s="115" t="str">
        <f t="shared" si="68"/>
        <v>ASSENTAMENTO SEM FORNECIMENTO DE CONEXOES E REGISTROS DE FERRO FUNDIDO,COM JUNTAS MECANICAS OU FLANGEADAS,EXCLUSIVE MATERIAIS DAS JUNTAS,COM DIAMETRO DE 500MM.CUSTO POR JUNTA</v>
      </c>
      <c r="C4383" s="115" t="s">
        <v>37768</v>
      </c>
      <c r="D4383" s="115" t="s">
        <v>37769</v>
      </c>
      <c r="E4383" s="115" t="s">
        <v>37780</v>
      </c>
      <c r="I4383" s="115" t="s">
        <v>6</v>
      </c>
      <c r="J4383" s="115">
        <v>135.36000000000001</v>
      </c>
    </row>
    <row r="4384" spans="1:10" hidden="1">
      <c r="A4384" s="115" t="s">
        <v>4693</v>
      </c>
      <c r="B4384" s="115" t="str">
        <f t="shared" si="68"/>
        <v>ASSENTAMENTO SEM FORNECIMENTO DE CONEXOES E REGISTROS DE FERRO FUNDIDO,COM JUNTAS MECANICAS OU FLANGEADAS,EXCLUSIVE MATERIAIS DAS JUNTAS,COM DIAMETRO DE 600MM.CUSTO POR JUNTA</v>
      </c>
      <c r="C4384" s="115" t="s">
        <v>37768</v>
      </c>
      <c r="D4384" s="115" t="s">
        <v>37769</v>
      </c>
      <c r="E4384" s="115" t="s">
        <v>37781</v>
      </c>
      <c r="I4384" s="115" t="s">
        <v>6</v>
      </c>
      <c r="J4384" s="115">
        <v>178.16</v>
      </c>
    </row>
    <row r="4385" spans="1:10" hidden="1">
      <c r="A4385" s="115" t="s">
        <v>4694</v>
      </c>
      <c r="B4385" s="115" t="str">
        <f t="shared" si="68"/>
        <v>ASSENTAMENTO SEM FORNECIMENTO DE CONEXOES E REGISTROS DE FERRO FUNDIDO,COM JUNTAS MECANICAS OU FLANGEADAS,EXCLUSIVE MATERIAIS DAS JUNTAS,COM DIAMETRO DE 600MM.CUSTO POR JUNTA</v>
      </c>
      <c r="C4385" s="115" t="s">
        <v>37768</v>
      </c>
      <c r="D4385" s="115" t="s">
        <v>37769</v>
      </c>
      <c r="E4385" s="115" t="s">
        <v>37781</v>
      </c>
      <c r="I4385" s="115" t="s">
        <v>6</v>
      </c>
      <c r="J4385" s="115">
        <v>154.36000000000001</v>
      </c>
    </row>
    <row r="4386" spans="1:10" hidden="1">
      <c r="A4386" s="115" t="s">
        <v>4695</v>
      </c>
      <c r="B4386" s="115" t="str">
        <f t="shared" si="68"/>
        <v>ASSENTAMENTO SEM FORNECIMENTO DE CONEXOES E REGISTROS DE FERRO FUNDIDO,COM JUNTAS MECANICAS OU FLANGEADAS,EXCLUSIVE MATERIAIS DAS JUNTAS,COM DIAMETRO DE 700MM.CUSTO POR JUNTA</v>
      </c>
      <c r="C4386" s="115" t="s">
        <v>37768</v>
      </c>
      <c r="D4386" s="115" t="s">
        <v>37769</v>
      </c>
      <c r="E4386" s="115" t="s">
        <v>37782</v>
      </c>
      <c r="I4386" s="115" t="s">
        <v>6</v>
      </c>
      <c r="J4386" s="115">
        <v>196.63</v>
      </c>
    </row>
    <row r="4387" spans="1:10" hidden="1">
      <c r="A4387" s="115" t="s">
        <v>4696</v>
      </c>
      <c r="B4387" s="115" t="str">
        <f t="shared" si="68"/>
        <v>ASSENTAMENTO SEM FORNECIMENTO DE CONEXOES E REGISTROS DE FERRO FUNDIDO,COM JUNTAS MECANICAS OU FLANGEADAS,EXCLUSIVE MATERIAIS DAS JUNTAS,COM DIAMETRO DE 700MM.CUSTO POR JUNTA</v>
      </c>
      <c r="C4387" s="115" t="s">
        <v>37768</v>
      </c>
      <c r="D4387" s="115" t="s">
        <v>37769</v>
      </c>
      <c r="E4387" s="115" t="s">
        <v>37782</v>
      </c>
      <c r="I4387" s="115" t="s">
        <v>6</v>
      </c>
      <c r="J4387" s="115">
        <v>170.37</v>
      </c>
    </row>
    <row r="4388" spans="1:10" hidden="1">
      <c r="A4388" s="115" t="s">
        <v>4697</v>
      </c>
      <c r="B4388" s="115" t="str">
        <f t="shared" si="68"/>
        <v>ASSENTAMENTO SEM FORNECIMENTO DE CONEXOES E REGISTROS DE FERRO FUNDIDO,COM JUNTAS MECANICAS OU FLANGEADAS,EXCLUSIVE MATERIAIS DAS JUNTAS,COM DIAMETRO DE 800MM.CUSTO POR JUNTA</v>
      </c>
      <c r="C4388" s="115" t="s">
        <v>37768</v>
      </c>
      <c r="D4388" s="115" t="s">
        <v>37769</v>
      </c>
      <c r="E4388" s="115" t="s">
        <v>37783</v>
      </c>
      <c r="I4388" s="115" t="s">
        <v>6</v>
      </c>
      <c r="J4388" s="115">
        <v>205.48</v>
      </c>
    </row>
    <row r="4389" spans="1:10" hidden="1">
      <c r="A4389" s="115" t="s">
        <v>4698</v>
      </c>
      <c r="B4389" s="115" t="str">
        <f t="shared" si="68"/>
        <v>ASSENTAMENTO SEM FORNECIMENTO DE CONEXOES E REGISTROS DE FERRO FUNDIDO,COM JUNTAS MECANICAS OU FLANGEADAS,EXCLUSIVE MATERIAIS DAS JUNTAS,COM DIAMETRO DE 800MM.CUSTO POR JUNTA</v>
      </c>
      <c r="C4389" s="115" t="s">
        <v>37768</v>
      </c>
      <c r="D4389" s="115" t="s">
        <v>37769</v>
      </c>
      <c r="E4389" s="115" t="s">
        <v>37783</v>
      </c>
      <c r="I4389" s="115" t="s">
        <v>6</v>
      </c>
      <c r="J4389" s="115">
        <v>178.04</v>
      </c>
    </row>
    <row r="4390" spans="1:10" hidden="1">
      <c r="A4390" s="115" t="s">
        <v>4699</v>
      </c>
      <c r="B4390" s="115" t="str">
        <f t="shared" si="68"/>
        <v>ASSENTAMENTO SEM FORNECIMENTO DE CONEXOES E REGISTROS DE FERRO FUNDIDO,COM JUNTAS MECANICAS OU FLANGEADAS,EXCLUSIVE MATERIAIS DAS JUNTAS,COM DIAMETRO DE 900MM.CUSTO POR JUNTA</v>
      </c>
      <c r="C4390" s="115" t="s">
        <v>37768</v>
      </c>
      <c r="D4390" s="115" t="s">
        <v>37769</v>
      </c>
      <c r="E4390" s="115" t="s">
        <v>37784</v>
      </c>
      <c r="I4390" s="115" t="s">
        <v>6</v>
      </c>
      <c r="J4390" s="115">
        <v>212.02</v>
      </c>
    </row>
    <row r="4391" spans="1:10" hidden="1">
      <c r="A4391" s="115" t="s">
        <v>4700</v>
      </c>
      <c r="B4391" s="115" t="str">
        <f t="shared" si="68"/>
        <v>ASSENTAMENTO SEM FORNECIMENTO DE CONEXOES E REGISTROS DE FERRO FUNDIDO,COM JUNTAS MECANICAS OU FLANGEADAS,EXCLUSIVE MATERIAIS DAS JUNTAS,COM DIAMETRO DE 900MM.CUSTO POR JUNTA</v>
      </c>
      <c r="C4391" s="115" t="s">
        <v>37768</v>
      </c>
      <c r="D4391" s="115" t="s">
        <v>37769</v>
      </c>
      <c r="E4391" s="115" t="s">
        <v>37784</v>
      </c>
      <c r="I4391" s="115" t="s">
        <v>6</v>
      </c>
      <c r="J4391" s="115">
        <v>183.7</v>
      </c>
    </row>
    <row r="4392" spans="1:10" hidden="1">
      <c r="A4392" s="115" t="s">
        <v>4701</v>
      </c>
      <c r="B4392" s="115" t="str">
        <f t="shared" si="68"/>
        <v>ASSENTAMENTO SEM FORNECIMENTO DE CONEXOES E REGISTROS DE FERRO FUNDIDO,COM JUNTAS MECANICAS OU FLANGEADAS,EXCLUSIVE MATERIAIS DAS JUNTAS,COM DIAMETRO DE 1000MM.CUSTO POR JUNTA</v>
      </c>
      <c r="C4392" s="115" t="s">
        <v>37768</v>
      </c>
      <c r="D4392" s="115" t="s">
        <v>37769</v>
      </c>
      <c r="E4392" s="115" t="s">
        <v>37785</v>
      </c>
      <c r="I4392" s="115" t="s">
        <v>6</v>
      </c>
      <c r="J4392" s="115">
        <v>232.8</v>
      </c>
    </row>
    <row r="4393" spans="1:10" hidden="1">
      <c r="A4393" s="115" t="s">
        <v>4702</v>
      </c>
      <c r="B4393" s="115" t="str">
        <f t="shared" si="68"/>
        <v>ASSENTAMENTO SEM FORNECIMENTO DE CONEXOES E REGISTROS DE FERRO FUNDIDO,COM JUNTAS MECANICAS OU FLANGEADAS,EXCLUSIVE MATERIAIS DAS JUNTAS,COM DIAMETRO DE 1000MM.CUSTO POR JUNTA</v>
      </c>
      <c r="C4393" s="115" t="s">
        <v>37768</v>
      </c>
      <c r="D4393" s="115" t="s">
        <v>37769</v>
      </c>
      <c r="E4393" s="115" t="s">
        <v>37785</v>
      </c>
      <c r="I4393" s="115" t="s">
        <v>6</v>
      </c>
      <c r="J4393" s="115">
        <v>201.71</v>
      </c>
    </row>
    <row r="4394" spans="1:10" hidden="1">
      <c r="A4394" s="115" t="s">
        <v>4703</v>
      </c>
      <c r="B4394" s="115" t="str">
        <f t="shared" si="68"/>
        <v>ASSENTAMENTO SEM FORNECIMENTO DE CONEXOES E REGISTROS DE FERRO FUNDIDO,COM JUNTAS MECANICAS OU FLANGEADAS,EXCLUSIVE MATERIAIS DAS JUNTAS,COM DIAMETRO DE 1200MM.CUSTO POR JUNTA</v>
      </c>
      <c r="C4394" s="115" t="s">
        <v>37768</v>
      </c>
      <c r="D4394" s="115" t="s">
        <v>37769</v>
      </c>
      <c r="E4394" s="115" t="s">
        <v>37786</v>
      </c>
      <c r="I4394" s="115" t="s">
        <v>6</v>
      </c>
      <c r="J4394" s="115">
        <v>241.27</v>
      </c>
    </row>
    <row r="4395" spans="1:10" hidden="1">
      <c r="A4395" s="115" t="s">
        <v>4704</v>
      </c>
      <c r="B4395" s="115" t="str">
        <f t="shared" si="68"/>
        <v>ASSENTAMENTO SEM FORNECIMENTO DE CONEXOES E REGISTROS DE FERRO FUNDIDO,COM JUNTAS MECANICAS OU FLANGEADAS,EXCLUSIVE MATERIAIS DAS JUNTAS,COM DIAMETRO DE 1200MM.CUSTO POR JUNTA</v>
      </c>
      <c r="C4395" s="115" t="s">
        <v>37768</v>
      </c>
      <c r="D4395" s="115" t="s">
        <v>37769</v>
      </c>
      <c r="E4395" s="115" t="s">
        <v>37786</v>
      </c>
      <c r="I4395" s="115" t="s">
        <v>6</v>
      </c>
      <c r="J4395" s="115">
        <v>209.04</v>
      </c>
    </row>
    <row r="4396" spans="1:10" hidden="1">
      <c r="A4396" s="115" t="s">
        <v>4705</v>
      </c>
      <c r="B4396" s="115" t="str">
        <f t="shared" si="68"/>
        <v>MONTAGEM DE JUNTA GIBAULT,EXCLUSIVE PECA,COM DIAMETRO ATE 200MM.CUSTO POR PECA</v>
      </c>
      <c r="C4396" s="115" t="s">
        <v>37787</v>
      </c>
      <c r="D4396" s="115" t="s">
        <v>37788</v>
      </c>
      <c r="I4396" s="115" t="s">
        <v>6</v>
      </c>
      <c r="J4396" s="115">
        <v>24.06</v>
      </c>
    </row>
    <row r="4397" spans="1:10" hidden="1">
      <c r="A4397" s="115" t="s">
        <v>4706</v>
      </c>
      <c r="B4397" s="115" t="str">
        <f t="shared" si="68"/>
        <v>MONTAGEM DE JUNTA GIBAULT,EXCLUSIVE PECA,COM DIAMETRO ATE 200MM.CUSTO POR PECA</v>
      </c>
      <c r="C4397" s="115" t="s">
        <v>37787</v>
      </c>
      <c r="D4397" s="115" t="s">
        <v>37788</v>
      </c>
      <c r="I4397" s="115" t="s">
        <v>6</v>
      </c>
      <c r="J4397" s="115">
        <v>20.85</v>
      </c>
    </row>
    <row r="4398" spans="1:10" hidden="1">
      <c r="A4398" s="115" t="s">
        <v>4707</v>
      </c>
      <c r="B4398" s="115" t="str">
        <f t="shared" si="68"/>
        <v>MONTAGEM DE JUNTA GIBAULT,EXCLUSIVE A PECA,COM DIAMETRO DE 250 A 300MM. CUSTO POR PECA</v>
      </c>
      <c r="C4398" s="115" t="s">
        <v>37789</v>
      </c>
      <c r="D4398" s="115" t="s">
        <v>37790</v>
      </c>
      <c r="I4398" s="115" t="s">
        <v>6</v>
      </c>
      <c r="J4398" s="115">
        <v>34.770000000000003</v>
      </c>
    </row>
    <row r="4399" spans="1:10" hidden="1">
      <c r="A4399" s="115" t="s">
        <v>4708</v>
      </c>
      <c r="B4399" s="115" t="str">
        <f t="shared" si="68"/>
        <v>MONTAGEM DE JUNTA GIBAULT,EXCLUSIVE A PECA,COM DIAMETRO DE 250 A 300MM. CUSTO POR PECA</v>
      </c>
      <c r="C4399" s="115" t="s">
        <v>37789</v>
      </c>
      <c r="D4399" s="115" t="s">
        <v>37790</v>
      </c>
      <c r="I4399" s="115" t="s">
        <v>6</v>
      </c>
      <c r="J4399" s="115">
        <v>30.14</v>
      </c>
    </row>
    <row r="4400" spans="1:10" hidden="1">
      <c r="A4400" s="115" t="s">
        <v>4709</v>
      </c>
      <c r="B4400" s="115" t="str">
        <f t="shared" si="68"/>
        <v>MONTAGEM DE JUNTA GIBAULT,EXCLUSIVE A PECA,COM DIAMETRO DE 300 A 600MM.CUSTO POR PECA</v>
      </c>
      <c r="C4400" s="115" t="s">
        <v>37791</v>
      </c>
      <c r="D4400" s="115" t="s">
        <v>37792</v>
      </c>
      <c r="I4400" s="115" t="s">
        <v>6</v>
      </c>
      <c r="J4400" s="115">
        <v>141.33000000000001</v>
      </c>
    </row>
    <row r="4401" spans="1:10" hidden="1">
      <c r="A4401" s="115" t="s">
        <v>4710</v>
      </c>
      <c r="B4401" s="115" t="str">
        <f t="shared" si="68"/>
        <v>MONTAGEM DE JUNTA GIBAULT,EXCLUSIVE A PECA,COM DIAMETRO DE 300 A 600MM.CUSTO POR PECA</v>
      </c>
      <c r="C4401" s="115" t="s">
        <v>37791</v>
      </c>
      <c r="D4401" s="115" t="s">
        <v>37792</v>
      </c>
      <c r="I4401" s="115" t="s">
        <v>6</v>
      </c>
      <c r="J4401" s="115">
        <v>134.53</v>
      </c>
    </row>
    <row r="4402" spans="1:10" hidden="1">
      <c r="A4402" s="115" t="s">
        <v>4711</v>
      </c>
      <c r="B4402" s="115" t="str">
        <f t="shared" si="68"/>
        <v>MONTAGEM SEM FORNECIMENTO DE LUVA TRIPARTIDA DE FERRO DUCTIL PARA DN ATE 100MM</v>
      </c>
      <c r="C4402" s="115" t="s">
        <v>37793</v>
      </c>
      <c r="D4402" s="115" t="s">
        <v>37794</v>
      </c>
      <c r="I4402" s="115" t="s">
        <v>6</v>
      </c>
      <c r="J4402" s="115">
        <v>18.32</v>
      </c>
    </row>
    <row r="4403" spans="1:10" hidden="1">
      <c r="A4403" s="115" t="s">
        <v>4712</v>
      </c>
      <c r="B4403" s="115" t="str">
        <f t="shared" si="68"/>
        <v>MONTAGEM SEM FORNECIMENTO DE LUVA TRIPARTIDA DE FERRO DUCTIL PARA DN ATE 100MM</v>
      </c>
      <c r="C4403" s="115" t="s">
        <v>37793</v>
      </c>
      <c r="D4403" s="115" t="s">
        <v>37794</v>
      </c>
      <c r="I4403" s="115" t="s">
        <v>6</v>
      </c>
      <c r="J4403" s="115">
        <v>15.87</v>
      </c>
    </row>
    <row r="4404" spans="1:10" hidden="1">
      <c r="A4404" s="115" t="s">
        <v>4713</v>
      </c>
      <c r="B4404" s="115" t="str">
        <f t="shared" si="68"/>
        <v>MONTAGEM SEM FORNECIMENTO DE LUVA TRIPARTIDA DE FERRO DUCTIL PARA DN ACIMA DE 100MM ATE 250MM</v>
      </c>
      <c r="C4404" s="115" t="s">
        <v>37793</v>
      </c>
      <c r="D4404" s="115" t="s">
        <v>37795</v>
      </c>
      <c r="I4404" s="115" t="s">
        <v>6</v>
      </c>
      <c r="J4404" s="115">
        <v>22.66</v>
      </c>
    </row>
    <row r="4405" spans="1:10" hidden="1">
      <c r="A4405" s="115" t="s">
        <v>4714</v>
      </c>
      <c r="B4405" s="115" t="str">
        <f t="shared" si="68"/>
        <v>MONTAGEM SEM FORNECIMENTO DE LUVA TRIPARTIDA DE FERRO DUCTIL PARA DN ACIMA DE 100MM ATE 250MM</v>
      </c>
      <c r="C4405" s="115" t="s">
        <v>37793</v>
      </c>
      <c r="D4405" s="115" t="s">
        <v>37795</v>
      </c>
      <c r="I4405" s="115" t="s">
        <v>6</v>
      </c>
      <c r="J4405" s="115">
        <v>19.64</v>
      </c>
    </row>
    <row r="4406" spans="1:10" hidden="1">
      <c r="A4406" s="115" t="s">
        <v>4715</v>
      </c>
      <c r="B4406" s="115" t="str">
        <f t="shared" si="68"/>
        <v>MONTAGEM SEM FORNECIMENTO DE LUVA TRIPARTIDA DE FERRO DUCTIL PARA DN ACIMA DE 250MM ATE 400MM</v>
      </c>
      <c r="C4406" s="115" t="s">
        <v>37793</v>
      </c>
      <c r="D4406" s="115" t="s">
        <v>37796</v>
      </c>
      <c r="I4406" s="115" t="s">
        <v>6</v>
      </c>
      <c r="J4406" s="115">
        <v>25.47</v>
      </c>
    </row>
    <row r="4407" spans="1:10" hidden="1">
      <c r="A4407" s="115" t="s">
        <v>4716</v>
      </c>
      <c r="B4407" s="115" t="str">
        <f t="shared" si="68"/>
        <v>MONTAGEM SEM FORNECIMENTO DE LUVA TRIPARTIDA DE FERRO DUCTIL PARA DN ACIMA DE 250MM ATE 400MM</v>
      </c>
      <c r="C4407" s="115" t="s">
        <v>37793</v>
      </c>
      <c r="D4407" s="115" t="s">
        <v>37796</v>
      </c>
      <c r="I4407" s="115" t="s">
        <v>6</v>
      </c>
      <c r="J4407" s="115">
        <v>22.07</v>
      </c>
    </row>
    <row r="4408" spans="1:10" hidden="1">
      <c r="A4408" s="115" t="s">
        <v>4717</v>
      </c>
      <c r="B4408" s="115" t="str">
        <f t="shared" si="68"/>
        <v>MONTAGEM SEM FORNECIMENTO DE LUVA TRIPARTIDA DE FERRO DUCTIL PARA DN ACIMA DE 400MM ATE 500MM</v>
      </c>
      <c r="C4408" s="115" t="s">
        <v>37793</v>
      </c>
      <c r="D4408" s="115" t="s">
        <v>37797</v>
      </c>
      <c r="I4408" s="115" t="s">
        <v>6</v>
      </c>
      <c r="J4408" s="115">
        <v>29.64</v>
      </c>
    </row>
    <row r="4409" spans="1:10" hidden="1">
      <c r="A4409" s="115" t="s">
        <v>4718</v>
      </c>
      <c r="B4409" s="115" t="str">
        <f t="shared" si="68"/>
        <v>MONTAGEM SEM FORNECIMENTO DE LUVA TRIPARTIDA DE FERRO DUCTIL PARA DN ACIMA DE 400MM ATE 500MM</v>
      </c>
      <c r="C4409" s="115" t="s">
        <v>37793</v>
      </c>
      <c r="D4409" s="115" t="s">
        <v>37797</v>
      </c>
      <c r="I4409" s="115" t="s">
        <v>6</v>
      </c>
      <c r="J4409" s="115">
        <v>25.69</v>
      </c>
    </row>
    <row r="4410" spans="1:10" hidden="1">
      <c r="A4410" s="115" t="s">
        <v>4719</v>
      </c>
      <c r="B4410" s="115" t="str">
        <f t="shared" si="68"/>
        <v>MONTAGEM SEM FORNECIMENTO DE LUVA TRIPARTIDA DE FERRO DUCTIL PARA DN ACIMA DE 500MM ATE 600MM</v>
      </c>
      <c r="C4410" s="115" t="s">
        <v>37793</v>
      </c>
      <c r="D4410" s="115" t="s">
        <v>37798</v>
      </c>
      <c r="I4410" s="115" t="s">
        <v>6</v>
      </c>
      <c r="J4410" s="115">
        <v>32.39</v>
      </c>
    </row>
    <row r="4411" spans="1:10" hidden="1">
      <c r="A4411" s="115" t="s">
        <v>4720</v>
      </c>
      <c r="B4411" s="115" t="str">
        <f t="shared" si="68"/>
        <v>MONTAGEM SEM FORNECIMENTO DE LUVA TRIPARTIDA DE FERRO DUCTIL PARA DN ACIMA DE 500MM ATE 600MM</v>
      </c>
      <c r="C4411" s="115" t="s">
        <v>37793</v>
      </c>
      <c r="D4411" s="115" t="s">
        <v>37798</v>
      </c>
      <c r="I4411" s="115" t="s">
        <v>6</v>
      </c>
      <c r="J4411" s="115">
        <v>28.07</v>
      </c>
    </row>
    <row r="4412" spans="1:10" hidden="1">
      <c r="A4412" s="115" t="s">
        <v>4721</v>
      </c>
      <c r="B4412" s="115" t="str">
        <f t="shared" si="68"/>
        <v>MONTAGEM DE JUNTA DE DESMONTAGEM,EXCLUSIVE A PECA,COM DIAMETRO DE 100MM.CUSTO POR PECA</v>
      </c>
      <c r="C4412" s="115" t="s">
        <v>37799</v>
      </c>
      <c r="D4412" s="115" t="s">
        <v>37800</v>
      </c>
      <c r="I4412" s="115" t="s">
        <v>6</v>
      </c>
      <c r="J4412" s="115">
        <v>59.18</v>
      </c>
    </row>
    <row r="4413" spans="1:10" hidden="1">
      <c r="A4413" s="115" t="s">
        <v>4722</v>
      </c>
      <c r="B4413" s="115" t="str">
        <f t="shared" si="68"/>
        <v>MONTAGEM DE JUNTA DE DESMONTAGEM,EXCLUSIVE A PECA,COM DIAMETRO DE 100MM.CUSTO POR PECA</v>
      </c>
      <c r="C4413" s="115" t="s">
        <v>37799</v>
      </c>
      <c r="D4413" s="115" t="s">
        <v>37800</v>
      </c>
      <c r="I4413" s="115" t="s">
        <v>6</v>
      </c>
      <c r="J4413" s="115">
        <v>52.03</v>
      </c>
    </row>
    <row r="4414" spans="1:10" hidden="1">
      <c r="A4414" s="115" t="s">
        <v>4723</v>
      </c>
      <c r="B4414" s="115" t="str">
        <f t="shared" si="68"/>
        <v>MONTAGEM DE JUNTA DE DESMONTAGEM,EXCLUSIVE A PECA,COM DIAMETRO DE 150MM.CUSTO POR PECA</v>
      </c>
      <c r="C4414" s="115" t="s">
        <v>37799</v>
      </c>
      <c r="D4414" s="115" t="s">
        <v>37801</v>
      </c>
      <c r="I4414" s="115" t="s">
        <v>6</v>
      </c>
      <c r="J4414" s="115">
        <v>75.02</v>
      </c>
    </row>
    <row r="4415" spans="1:10" hidden="1">
      <c r="A4415" s="115" t="s">
        <v>4724</v>
      </c>
      <c r="B4415" s="115" t="str">
        <f t="shared" si="68"/>
        <v>MONTAGEM DE JUNTA DE DESMONTAGEM,EXCLUSIVE A PECA,COM DIAMETRO DE 150MM.CUSTO POR PECA</v>
      </c>
      <c r="C4415" s="115" t="s">
        <v>37799</v>
      </c>
      <c r="D4415" s="115" t="s">
        <v>37801</v>
      </c>
      <c r="I4415" s="115" t="s">
        <v>6</v>
      </c>
      <c r="J4415" s="115">
        <v>65.84</v>
      </c>
    </row>
    <row r="4416" spans="1:10" hidden="1">
      <c r="A4416" s="115" t="s">
        <v>4725</v>
      </c>
      <c r="B4416" s="115" t="str">
        <f t="shared" si="68"/>
        <v>MONTAGEM DE JUNTA DE DESMONTAGEM,EXCLUSIVE A PECA,COM DIAMETRO DE 200MM.CUSTO POR PECA</v>
      </c>
      <c r="C4416" s="115" t="s">
        <v>37799</v>
      </c>
      <c r="D4416" s="115" t="s">
        <v>37802</v>
      </c>
      <c r="I4416" s="115" t="s">
        <v>6</v>
      </c>
      <c r="J4416" s="115">
        <v>77.34</v>
      </c>
    </row>
    <row r="4417" spans="1:10" hidden="1">
      <c r="A4417" s="115" t="s">
        <v>4726</v>
      </c>
      <c r="B4417" s="115" t="str">
        <f t="shared" si="68"/>
        <v>MONTAGEM DE JUNTA DE DESMONTAGEM,EXCLUSIVE A PECA,COM DIAMETRO DE 200MM.CUSTO POR PECA</v>
      </c>
      <c r="C4417" s="115" t="s">
        <v>37799</v>
      </c>
      <c r="D4417" s="115" t="s">
        <v>37802</v>
      </c>
      <c r="I4417" s="115" t="s">
        <v>6</v>
      </c>
      <c r="J4417" s="115">
        <v>68.13</v>
      </c>
    </row>
    <row r="4418" spans="1:10" hidden="1">
      <c r="A4418" s="115" t="s">
        <v>4727</v>
      </c>
      <c r="B4418" s="115" t="str">
        <f t="shared" si="68"/>
        <v>MONTAGEM DE JUNTA DE DESMONTAGEM,EXCLUSIVE A PECA,COM DIAMETRO DE 250MM.CUSTO POR PECA</v>
      </c>
      <c r="C4418" s="115" t="s">
        <v>37799</v>
      </c>
      <c r="D4418" s="115" t="s">
        <v>37803</v>
      </c>
      <c r="I4418" s="115" t="s">
        <v>6</v>
      </c>
      <c r="J4418" s="115">
        <v>203.5</v>
      </c>
    </row>
    <row r="4419" spans="1:10" hidden="1">
      <c r="A4419" s="115" t="s">
        <v>4728</v>
      </c>
      <c r="B4419" s="115" t="str">
        <f t="shared" si="68"/>
        <v>MONTAGEM DE JUNTA DE DESMONTAGEM,EXCLUSIVE A PECA,COM DIAMETRO DE 250MM.CUSTO POR PECA</v>
      </c>
      <c r="C4419" s="115" t="s">
        <v>37799</v>
      </c>
      <c r="D4419" s="115" t="s">
        <v>37803</v>
      </c>
      <c r="I4419" s="115" t="s">
        <v>6</v>
      </c>
      <c r="J4419" s="115">
        <v>189.93</v>
      </c>
    </row>
    <row r="4420" spans="1:10" hidden="1">
      <c r="A4420" s="115" t="s">
        <v>4729</v>
      </c>
      <c r="B4420" s="115" t="str">
        <f t="shared" si="68"/>
        <v>MONTAGEM DE JUNTA DE DESMONTAGEM,EXCLUSIVE A PECA,COM DIAMETRO DE 300MM.CUSTO POR PECA</v>
      </c>
      <c r="C4420" s="115" t="s">
        <v>37799</v>
      </c>
      <c r="D4420" s="115" t="s">
        <v>37804</v>
      </c>
      <c r="I4420" s="115" t="s">
        <v>6</v>
      </c>
      <c r="J4420" s="115">
        <v>233.22</v>
      </c>
    </row>
    <row r="4421" spans="1:10" hidden="1">
      <c r="A4421" s="115" t="s">
        <v>4730</v>
      </c>
      <c r="B4421" s="115" t="str">
        <f t="shared" ref="B4421:B4484" si="69">C4421&amp;D4421&amp;E4421&amp;F4421&amp;G4421&amp;H4421</f>
        <v>MONTAGEM DE JUNTA DE DESMONTAGEM,EXCLUSIVE A PECA,COM DIAMETRO DE 300MM.CUSTO POR PECA</v>
      </c>
      <c r="C4421" s="115" t="s">
        <v>37799</v>
      </c>
      <c r="D4421" s="115" t="s">
        <v>37804</v>
      </c>
      <c r="I4421" s="115" t="s">
        <v>6</v>
      </c>
      <c r="J4421" s="115">
        <v>219.6</v>
      </c>
    </row>
    <row r="4422" spans="1:10" hidden="1">
      <c r="A4422" s="115" t="s">
        <v>4731</v>
      </c>
      <c r="B4422" s="115" t="str">
        <f t="shared" si="69"/>
        <v>MONTAGEM DE JUNTA DE DESMONTAGEM,EXCLUSIVE A PECA,COM DIAMETRO DE 350MM.CUSTO POR PECA</v>
      </c>
      <c r="C4422" s="115" t="s">
        <v>37799</v>
      </c>
      <c r="D4422" s="115" t="s">
        <v>37805</v>
      </c>
      <c r="I4422" s="115" t="s">
        <v>6</v>
      </c>
      <c r="J4422" s="115">
        <v>279.33999999999997</v>
      </c>
    </row>
    <row r="4423" spans="1:10" hidden="1">
      <c r="A4423" s="115" t="s">
        <v>4732</v>
      </c>
      <c r="B4423" s="115" t="str">
        <f t="shared" si="69"/>
        <v>MONTAGEM DE JUNTA DE DESMONTAGEM,EXCLUSIVE A PECA,COM DIAMETRO DE 350MM.CUSTO POR PECA</v>
      </c>
      <c r="C4423" s="115" t="s">
        <v>37799</v>
      </c>
      <c r="D4423" s="115" t="s">
        <v>37805</v>
      </c>
      <c r="I4423" s="115" t="s">
        <v>6</v>
      </c>
      <c r="J4423" s="115">
        <v>262.95999999999998</v>
      </c>
    </row>
    <row r="4424" spans="1:10" hidden="1">
      <c r="A4424" s="115" t="s">
        <v>4733</v>
      </c>
      <c r="B4424" s="115" t="str">
        <f t="shared" si="69"/>
        <v>MONTAGEM DE JUNTA DE DESMONTAGEM,EXCLUSIVE A PECA,COM DIAMETRO DE 400MM.CUSTO POR PECA</v>
      </c>
      <c r="C4424" s="115" t="s">
        <v>37799</v>
      </c>
      <c r="D4424" s="115" t="s">
        <v>37806</v>
      </c>
      <c r="I4424" s="115" t="s">
        <v>6</v>
      </c>
      <c r="J4424" s="115">
        <v>301.32</v>
      </c>
    </row>
    <row r="4425" spans="1:10" hidden="1">
      <c r="A4425" s="115" t="s">
        <v>4734</v>
      </c>
      <c r="B4425" s="115" t="str">
        <f t="shared" si="69"/>
        <v>MONTAGEM DE JUNTA DE DESMONTAGEM,EXCLUSIVE A PECA,COM DIAMETRO DE 400MM.CUSTO POR PECA</v>
      </c>
      <c r="C4425" s="115" t="s">
        <v>37799</v>
      </c>
      <c r="D4425" s="115" t="s">
        <v>37806</v>
      </c>
      <c r="I4425" s="115" t="s">
        <v>6</v>
      </c>
      <c r="J4425" s="115">
        <v>282.97000000000003</v>
      </c>
    </row>
    <row r="4426" spans="1:10" hidden="1">
      <c r="A4426" s="115" t="s">
        <v>4735</v>
      </c>
      <c r="B4426" s="115" t="str">
        <f t="shared" si="69"/>
        <v>MONTAGEM DE JUNTA DE DESMONTAGEM,EXCLUSIVE A PECA,COM DIAMETRO DE 450MM.CUSTO POR PECA</v>
      </c>
      <c r="C4426" s="115" t="s">
        <v>37799</v>
      </c>
      <c r="D4426" s="115" t="s">
        <v>37807</v>
      </c>
      <c r="I4426" s="115" t="s">
        <v>6</v>
      </c>
      <c r="J4426" s="115">
        <v>303.62</v>
      </c>
    </row>
    <row r="4427" spans="1:10" hidden="1">
      <c r="A4427" s="115" t="s">
        <v>4736</v>
      </c>
      <c r="B4427" s="115" t="str">
        <f t="shared" si="69"/>
        <v>MONTAGEM DE JUNTA DE DESMONTAGEM,EXCLUSIVE A PECA,COM DIAMETRO DE 450MM.CUSTO POR PECA</v>
      </c>
      <c r="C4427" s="115" t="s">
        <v>37799</v>
      </c>
      <c r="D4427" s="115" t="s">
        <v>37807</v>
      </c>
      <c r="I4427" s="115" t="s">
        <v>6</v>
      </c>
      <c r="J4427" s="115">
        <v>285.23</v>
      </c>
    </row>
    <row r="4428" spans="1:10" hidden="1">
      <c r="A4428" s="115" t="s">
        <v>4737</v>
      </c>
      <c r="B4428" s="115" t="str">
        <f t="shared" si="69"/>
        <v>MONTAGEM DE JUNTA DE DESMONTAGEM,EXCLUSIVE A PECA,COM DIAMETRO DE 500MM. CUSTO POR PECA</v>
      </c>
      <c r="C4428" s="115" t="s">
        <v>37799</v>
      </c>
      <c r="D4428" s="115" t="s">
        <v>37808</v>
      </c>
      <c r="I4428" s="115" t="s">
        <v>6</v>
      </c>
      <c r="J4428" s="115">
        <v>330.08</v>
      </c>
    </row>
    <row r="4429" spans="1:10" hidden="1">
      <c r="A4429" s="115" t="s">
        <v>4738</v>
      </c>
      <c r="B4429" s="115" t="str">
        <f t="shared" si="69"/>
        <v>MONTAGEM DE JUNTA DE DESMONTAGEM,EXCLUSIVE A PECA,COM DIAMETRO DE 500MM. CUSTO POR PECA</v>
      </c>
      <c r="C4429" s="115" t="s">
        <v>37799</v>
      </c>
      <c r="D4429" s="115" t="s">
        <v>37808</v>
      </c>
      <c r="I4429" s="115" t="s">
        <v>6</v>
      </c>
      <c r="J4429" s="115">
        <v>308.45</v>
      </c>
    </row>
    <row r="4430" spans="1:10" hidden="1">
      <c r="A4430" s="115" t="s">
        <v>4739</v>
      </c>
      <c r="B4430" s="115" t="str">
        <f t="shared" si="69"/>
        <v>MONTAGEM DE JUNTA DE DESMONTAGEM,EXCLUSIVE A PECA,COM DIAMETRO DE 600MM.CUSTO POR PECA</v>
      </c>
      <c r="C4430" s="115" t="s">
        <v>37799</v>
      </c>
      <c r="D4430" s="115" t="s">
        <v>37809</v>
      </c>
      <c r="I4430" s="115" t="s">
        <v>6</v>
      </c>
      <c r="J4430" s="115">
        <v>356.52</v>
      </c>
    </row>
    <row r="4431" spans="1:10" hidden="1">
      <c r="A4431" s="115" t="s">
        <v>4740</v>
      </c>
      <c r="B4431" s="115" t="str">
        <f t="shared" si="69"/>
        <v>MONTAGEM DE JUNTA DE DESMONTAGEM,EXCLUSIVE A PECA,COM DIAMETRO DE 600MM.CUSTO POR PECA</v>
      </c>
      <c r="C4431" s="115" t="s">
        <v>37799</v>
      </c>
      <c r="D4431" s="115" t="s">
        <v>37809</v>
      </c>
      <c r="I4431" s="115" t="s">
        <v>6</v>
      </c>
      <c r="J4431" s="115">
        <v>333.01</v>
      </c>
    </row>
    <row r="4432" spans="1:10" hidden="1">
      <c r="A4432" s="115" t="s">
        <v>4741</v>
      </c>
      <c r="B4432" s="115" t="str">
        <f t="shared" si="69"/>
        <v>MONTAGEM DE JUNTA DE DESMONTAGEM,EXCLUSIVE A PECA,COM DIAMETRO DE 700MM.CUSTO POR PECA</v>
      </c>
      <c r="C4432" s="115" t="s">
        <v>37799</v>
      </c>
      <c r="D4432" s="115" t="s">
        <v>37810</v>
      </c>
      <c r="I4432" s="115" t="s">
        <v>6</v>
      </c>
      <c r="J4432" s="115">
        <v>387.48</v>
      </c>
    </row>
    <row r="4433" spans="1:10" hidden="1">
      <c r="A4433" s="115" t="s">
        <v>4742</v>
      </c>
      <c r="B4433" s="115" t="str">
        <f t="shared" si="69"/>
        <v>MONTAGEM DE JUNTA DE DESMONTAGEM,EXCLUSIVE A PECA,COM DIAMETRO DE 700MM.CUSTO POR PECA</v>
      </c>
      <c r="C4433" s="115" t="s">
        <v>37799</v>
      </c>
      <c r="D4433" s="115" t="s">
        <v>37810</v>
      </c>
      <c r="I4433" s="115" t="s">
        <v>6</v>
      </c>
      <c r="J4433" s="115">
        <v>360.3</v>
      </c>
    </row>
    <row r="4434" spans="1:10" hidden="1">
      <c r="A4434" s="115" t="s">
        <v>4743</v>
      </c>
      <c r="B4434" s="115" t="str">
        <f t="shared" si="69"/>
        <v>MONTAGEM DE JUNTA DE DESMONTAGEM,EXCLUSIVE A PECA,COM DIAMETRO DE 800MM.CUSTO POR PECA</v>
      </c>
      <c r="C4434" s="115" t="s">
        <v>37799</v>
      </c>
      <c r="D4434" s="115" t="s">
        <v>37811</v>
      </c>
      <c r="I4434" s="115" t="s">
        <v>6</v>
      </c>
      <c r="J4434" s="115">
        <v>425.32</v>
      </c>
    </row>
    <row r="4435" spans="1:10" hidden="1">
      <c r="A4435" s="115" t="s">
        <v>4744</v>
      </c>
      <c r="B4435" s="115" t="str">
        <f t="shared" si="69"/>
        <v>MONTAGEM DE JUNTA DE DESMONTAGEM,EXCLUSIVE A PECA,COM DIAMETRO DE 800MM.CUSTO POR PECA</v>
      </c>
      <c r="C4435" s="115" t="s">
        <v>37799</v>
      </c>
      <c r="D4435" s="115" t="s">
        <v>37811</v>
      </c>
      <c r="I4435" s="115" t="s">
        <v>6</v>
      </c>
      <c r="J4435" s="115">
        <v>395.81</v>
      </c>
    </row>
    <row r="4436" spans="1:10" hidden="1">
      <c r="A4436" s="115" t="s">
        <v>4745</v>
      </c>
      <c r="B4436" s="115" t="str">
        <f t="shared" si="69"/>
        <v>MONTAGEM DE JUNTA DE DESMONTAGEM,EXCLUSIVE A PECA,COM DIAMETRO DE 900MM.CUSTO POR PECA</v>
      </c>
      <c r="C4436" s="115" t="s">
        <v>37799</v>
      </c>
      <c r="D4436" s="115" t="s">
        <v>37812</v>
      </c>
      <c r="I4436" s="115" t="s">
        <v>6</v>
      </c>
      <c r="J4436" s="115">
        <v>466.68</v>
      </c>
    </row>
    <row r="4437" spans="1:10" hidden="1">
      <c r="A4437" s="115" t="s">
        <v>4746</v>
      </c>
      <c r="B4437" s="115" t="str">
        <f t="shared" si="69"/>
        <v>MONTAGEM DE JUNTA DE DESMONTAGEM,EXCLUSIVE A PECA,COM DIAMETRO DE 900MM.CUSTO POR PECA</v>
      </c>
      <c r="C4437" s="115" t="s">
        <v>37799</v>
      </c>
      <c r="D4437" s="115" t="s">
        <v>37812</v>
      </c>
      <c r="I4437" s="115" t="s">
        <v>6</v>
      </c>
      <c r="J4437" s="115">
        <v>433.14</v>
      </c>
    </row>
    <row r="4438" spans="1:10" hidden="1">
      <c r="A4438" s="115" t="s">
        <v>4747</v>
      </c>
      <c r="B4438" s="115" t="str">
        <f t="shared" si="69"/>
        <v>MONTAGEM DE JUNTA DE DESMONTAGEM,EXCLUSIVE A PECA,COM DIAMETRO DE 1000MM.CUSTO POR PECA</v>
      </c>
      <c r="C4438" s="115" t="s">
        <v>37799</v>
      </c>
      <c r="D4438" s="115" t="s">
        <v>37813</v>
      </c>
      <c r="I4438" s="115" t="s">
        <v>6</v>
      </c>
      <c r="J4438" s="115">
        <v>509.44</v>
      </c>
    </row>
    <row r="4439" spans="1:10" hidden="1">
      <c r="A4439" s="115" t="s">
        <v>4748</v>
      </c>
      <c r="B4439" s="115" t="str">
        <f t="shared" si="69"/>
        <v>MONTAGEM DE JUNTA DE DESMONTAGEM,EXCLUSIVE A PECA,COM DIAMETRO DE 1000MM.CUSTO POR PECA</v>
      </c>
      <c r="C4439" s="115" t="s">
        <v>37799</v>
      </c>
      <c r="D4439" s="115" t="s">
        <v>37813</v>
      </c>
      <c r="I4439" s="115" t="s">
        <v>6</v>
      </c>
      <c r="J4439" s="115">
        <v>473.24</v>
      </c>
    </row>
    <row r="4440" spans="1:10" hidden="1">
      <c r="A4440" s="115" t="s">
        <v>4749</v>
      </c>
      <c r="B4440" s="115" t="str">
        <f t="shared" si="69"/>
        <v>MONTAGEM DE JUNTA DE DESMONTAGEM,EXCLUSIVE A PECA,COM DIAMETRO DE 1200MM.CUSTO POR PECA</v>
      </c>
      <c r="C4440" s="115" t="s">
        <v>37799</v>
      </c>
      <c r="D4440" s="115" t="s">
        <v>37814</v>
      </c>
      <c r="I4440" s="115" t="s">
        <v>6</v>
      </c>
      <c r="J4440" s="115">
        <v>589.17999999999995</v>
      </c>
    </row>
    <row r="4441" spans="1:10" hidden="1">
      <c r="A4441" s="115" t="s">
        <v>4750</v>
      </c>
      <c r="B4441" s="115" t="str">
        <f t="shared" si="69"/>
        <v>MONTAGEM DE JUNTA DE DESMONTAGEM,EXCLUSIVE A PECA,COM DIAMETRO DE 1200MM.CUSTO POR PECA</v>
      </c>
      <c r="C4441" s="115" t="s">
        <v>37799</v>
      </c>
      <c r="D4441" s="115" t="s">
        <v>37814</v>
      </c>
      <c r="I4441" s="115" t="s">
        <v>6</v>
      </c>
      <c r="J4441" s="115">
        <v>545.35</v>
      </c>
    </row>
    <row r="4442" spans="1:10" hidden="1">
      <c r="A4442" s="115" t="s">
        <v>4751</v>
      </c>
      <c r="B4442" s="115" t="str">
        <f t="shared" si="69"/>
        <v>MONTAGEM DE JUNTA DE DESMONTAGEM,EXCLUSIVE A PECA,COM DIAMETRO DE 1400MM.CUSTO POR PECA</v>
      </c>
      <c r="C4442" s="115" t="s">
        <v>37799</v>
      </c>
      <c r="D4442" s="115" t="s">
        <v>37815</v>
      </c>
      <c r="I4442" s="115" t="s">
        <v>6</v>
      </c>
      <c r="J4442" s="115">
        <v>666.29</v>
      </c>
    </row>
    <row r="4443" spans="1:10" hidden="1">
      <c r="A4443" s="115" t="s">
        <v>4752</v>
      </c>
      <c r="B4443" s="115" t="str">
        <f t="shared" si="69"/>
        <v>MONTAGEM DE JUNTA DE DESMONTAGEM,EXCLUSIVE A PECA,COM DIAMETRO DE 1400MM.CUSTO POR PECA</v>
      </c>
      <c r="C4443" s="115" t="s">
        <v>37799</v>
      </c>
      <c r="D4443" s="115" t="s">
        <v>37815</v>
      </c>
      <c r="I4443" s="115" t="s">
        <v>6</v>
      </c>
      <c r="J4443" s="115">
        <v>615.47</v>
      </c>
    </row>
    <row r="4444" spans="1:10" hidden="1">
      <c r="A4444" s="115" t="s">
        <v>4753</v>
      </c>
      <c r="B4444" s="115" t="str">
        <f t="shared" si="69"/>
        <v>MONTAGEM DE JUNTA DE DESMONTAGEM,EXCLUSIVE A PECA,COM DIAMETRO DE 1500MM.CUSTO POR PECA</v>
      </c>
      <c r="C4444" s="115" t="s">
        <v>37799</v>
      </c>
      <c r="D4444" s="115" t="s">
        <v>37816</v>
      </c>
      <c r="I4444" s="115" t="s">
        <v>6</v>
      </c>
      <c r="J4444" s="115">
        <v>708.24</v>
      </c>
    </row>
    <row r="4445" spans="1:10" hidden="1">
      <c r="A4445" s="115" t="s">
        <v>4754</v>
      </c>
      <c r="B4445" s="115" t="str">
        <f t="shared" si="69"/>
        <v>MONTAGEM DE JUNTA DE DESMONTAGEM,EXCLUSIVE A PECA,COM DIAMETRO DE 1500MM.CUSTO POR PECA</v>
      </c>
      <c r="C4445" s="115" t="s">
        <v>37799</v>
      </c>
      <c r="D4445" s="115" t="s">
        <v>37816</v>
      </c>
      <c r="I4445" s="115" t="s">
        <v>6</v>
      </c>
      <c r="J4445" s="115">
        <v>655.8</v>
      </c>
    </row>
    <row r="4446" spans="1:10" hidden="1">
      <c r="A4446" s="115" t="s">
        <v>4755</v>
      </c>
      <c r="B4446" s="115" t="str">
        <f t="shared" si="69"/>
        <v>MONTAGEM DE JUNTA DRESSER SEM ANCORAGENS (HARNESS),EXCLUSIVE A PECA,COM DIAMETRO DE 150MM.CUSTO POR PECA</v>
      </c>
      <c r="C4446" s="115" t="s">
        <v>37817</v>
      </c>
      <c r="D4446" s="115" t="s">
        <v>37818</v>
      </c>
      <c r="I4446" s="115" t="s">
        <v>6</v>
      </c>
      <c r="J4446" s="115">
        <v>28.24</v>
      </c>
    </row>
    <row r="4447" spans="1:10" hidden="1">
      <c r="A4447" s="115" t="s">
        <v>4756</v>
      </c>
      <c r="B4447" s="115" t="str">
        <f t="shared" si="69"/>
        <v>MONTAGEM DE JUNTA DRESSER SEM ANCORAGENS (HARNESS),EXCLUSIVE A PECA,COM DIAMETRO DE 150MM.CUSTO POR PECA</v>
      </c>
      <c r="C4447" s="115" t="s">
        <v>37817</v>
      </c>
      <c r="D4447" s="115" t="s">
        <v>37818</v>
      </c>
      <c r="I4447" s="115" t="s">
        <v>6</v>
      </c>
      <c r="J4447" s="115">
        <v>24.48</v>
      </c>
    </row>
    <row r="4448" spans="1:10" hidden="1">
      <c r="A4448" s="115" t="s">
        <v>4757</v>
      </c>
      <c r="B4448" s="115" t="str">
        <f t="shared" si="69"/>
        <v>MONTAGEM DE JUNTA DRESSER SEM ANCORAGENS (HARNESS),EXCLUSIVE A PECA,COM DIAMETRO DE 200MM.CUSTO POR PECA</v>
      </c>
      <c r="C4448" s="115" t="s">
        <v>37817</v>
      </c>
      <c r="D4448" s="115" t="s">
        <v>37819</v>
      </c>
      <c r="I4448" s="115" t="s">
        <v>6</v>
      </c>
      <c r="J4448" s="115">
        <v>28.28</v>
      </c>
    </row>
    <row r="4449" spans="1:10" hidden="1">
      <c r="A4449" s="115" t="s">
        <v>4758</v>
      </c>
      <c r="B4449" s="115" t="str">
        <f t="shared" si="69"/>
        <v>MONTAGEM DE JUNTA DRESSER SEM ANCORAGENS (HARNESS),EXCLUSIVE A PECA,COM DIAMETRO DE 200MM.CUSTO POR PECA</v>
      </c>
      <c r="C4449" s="115" t="s">
        <v>37817</v>
      </c>
      <c r="D4449" s="115" t="s">
        <v>37819</v>
      </c>
      <c r="I4449" s="115" t="s">
        <v>6</v>
      </c>
      <c r="J4449" s="115">
        <v>24.51</v>
      </c>
    </row>
    <row r="4450" spans="1:10" hidden="1">
      <c r="A4450" s="115" t="s">
        <v>4759</v>
      </c>
      <c r="B4450" s="115" t="str">
        <f t="shared" si="69"/>
        <v>MONTAGEM DE JUNTA DRESSER SEM ANCORAGENS (HARNESS),EXCLUSIVE A PECA,COM DIAMETRO DE 250MM.CUSTO POR PECA</v>
      </c>
      <c r="C4450" s="115" t="s">
        <v>37817</v>
      </c>
      <c r="D4450" s="115" t="s">
        <v>37820</v>
      </c>
      <c r="I4450" s="115" t="s">
        <v>6</v>
      </c>
      <c r="J4450" s="115">
        <v>31.09</v>
      </c>
    </row>
    <row r="4451" spans="1:10" hidden="1">
      <c r="A4451" s="115" t="s">
        <v>4760</v>
      </c>
      <c r="B4451" s="115" t="str">
        <f t="shared" si="69"/>
        <v>MONTAGEM DE JUNTA DRESSER SEM ANCORAGENS (HARNESS),EXCLUSIVE A PECA,COM DIAMETRO DE 250MM.CUSTO POR PECA</v>
      </c>
      <c r="C4451" s="115" t="s">
        <v>37817</v>
      </c>
      <c r="D4451" s="115" t="s">
        <v>37820</v>
      </c>
      <c r="I4451" s="115" t="s">
        <v>6</v>
      </c>
      <c r="J4451" s="115">
        <v>26.95</v>
      </c>
    </row>
    <row r="4452" spans="1:10" hidden="1">
      <c r="A4452" s="115" t="s">
        <v>4761</v>
      </c>
      <c r="B4452" s="115" t="str">
        <f t="shared" si="69"/>
        <v>MONTAGEM DE JUNTA DRESSER SEM ANCORAGENS (HARNESS),EXCLUSIVE A PECA,COM DIAMETRO DE 300MM.CUSTO POR PECA</v>
      </c>
      <c r="C4452" s="115" t="s">
        <v>37817</v>
      </c>
      <c r="D4452" s="115" t="s">
        <v>37821</v>
      </c>
      <c r="I4452" s="115" t="s">
        <v>6</v>
      </c>
      <c r="J4452" s="115">
        <v>31.13</v>
      </c>
    </row>
    <row r="4453" spans="1:10" hidden="1">
      <c r="A4453" s="115" t="s">
        <v>4762</v>
      </c>
      <c r="B4453" s="115" t="str">
        <f t="shared" si="69"/>
        <v>MONTAGEM DE JUNTA DRESSER SEM ANCORAGENS (HARNESS),EXCLUSIVE A PECA,COM DIAMETRO DE 300MM.CUSTO POR PECA</v>
      </c>
      <c r="C4453" s="115" t="s">
        <v>37817</v>
      </c>
      <c r="D4453" s="115" t="s">
        <v>37821</v>
      </c>
      <c r="I4453" s="115" t="s">
        <v>6</v>
      </c>
      <c r="J4453" s="115">
        <v>26.98</v>
      </c>
    </row>
    <row r="4454" spans="1:10" hidden="1">
      <c r="A4454" s="115" t="s">
        <v>4763</v>
      </c>
      <c r="B4454" s="115" t="str">
        <f t="shared" si="69"/>
        <v>MONTAGEM DE JUNTA DRESSER SEM ANCORAGENS (HARNESS),EXCLUSIVE A PECA,COM DIAMETRO DE 350MM.CUSTO POR PECA</v>
      </c>
      <c r="C4454" s="115" t="s">
        <v>37817</v>
      </c>
      <c r="D4454" s="115" t="s">
        <v>37822</v>
      </c>
      <c r="I4454" s="115" t="s">
        <v>6</v>
      </c>
      <c r="J4454" s="115">
        <v>31.13</v>
      </c>
    </row>
    <row r="4455" spans="1:10" hidden="1">
      <c r="A4455" s="115" t="s">
        <v>4764</v>
      </c>
      <c r="B4455" s="115" t="str">
        <f t="shared" si="69"/>
        <v>MONTAGEM DE JUNTA DRESSER SEM ANCORAGENS (HARNESS),EXCLUSIVE A PECA,COM DIAMETRO DE 350MM.CUSTO POR PECA</v>
      </c>
      <c r="C4455" s="115" t="s">
        <v>37817</v>
      </c>
      <c r="D4455" s="115" t="s">
        <v>37822</v>
      </c>
      <c r="I4455" s="115" t="s">
        <v>6</v>
      </c>
      <c r="J4455" s="115">
        <v>26.98</v>
      </c>
    </row>
    <row r="4456" spans="1:10" hidden="1">
      <c r="A4456" s="115" t="s">
        <v>4765</v>
      </c>
      <c r="B4456" s="115" t="str">
        <f t="shared" si="69"/>
        <v>MONTAGEM DE JUNTA DRESSER SEM ANCORAGENS (HARNESS),EXCLUSIVE A PECA,COM DIAMETRO DE 400MM.CUSTO POR PECA</v>
      </c>
      <c r="C4456" s="115" t="s">
        <v>37817</v>
      </c>
      <c r="D4456" s="115" t="s">
        <v>37823</v>
      </c>
      <c r="I4456" s="115" t="s">
        <v>6</v>
      </c>
      <c r="J4456" s="115">
        <v>42</v>
      </c>
    </row>
    <row r="4457" spans="1:10" hidden="1">
      <c r="A4457" s="115" t="s">
        <v>4766</v>
      </c>
      <c r="B4457" s="115" t="str">
        <f t="shared" si="69"/>
        <v>MONTAGEM DE JUNTA DRESSER SEM ANCORAGENS (HARNESS),EXCLUSIVE A PECA,COM DIAMETRO DE 400MM.CUSTO POR PECA</v>
      </c>
      <c r="C4457" s="115" t="s">
        <v>37817</v>
      </c>
      <c r="D4457" s="115" t="s">
        <v>37823</v>
      </c>
      <c r="I4457" s="115" t="s">
        <v>6</v>
      </c>
      <c r="J4457" s="115">
        <v>36.4</v>
      </c>
    </row>
    <row r="4458" spans="1:10" hidden="1">
      <c r="A4458" s="115" t="s">
        <v>4767</v>
      </c>
      <c r="B4458" s="115" t="str">
        <f t="shared" si="69"/>
        <v>MONTAGEM DE JUNTA DRESSER SEM ANCORAGENS (HARNESS),EXCLUSIVE A PECA,COM DIAMETRO DE 450MM.CUSTO POR PECA</v>
      </c>
      <c r="C4458" s="115" t="s">
        <v>37817</v>
      </c>
      <c r="D4458" s="115" t="s">
        <v>37824</v>
      </c>
      <c r="I4458" s="115" t="s">
        <v>6</v>
      </c>
      <c r="J4458" s="115">
        <v>42</v>
      </c>
    </row>
    <row r="4459" spans="1:10" hidden="1">
      <c r="A4459" s="115" t="s">
        <v>4768</v>
      </c>
      <c r="B4459" s="115" t="str">
        <f t="shared" si="69"/>
        <v>MONTAGEM DE JUNTA DRESSER SEM ANCORAGENS (HARNESS),EXCLUSIVE A PECA,COM DIAMETRO DE 450MM.CUSTO POR PECA</v>
      </c>
      <c r="C4459" s="115" t="s">
        <v>37817</v>
      </c>
      <c r="D4459" s="115" t="s">
        <v>37824</v>
      </c>
      <c r="I4459" s="115" t="s">
        <v>6</v>
      </c>
      <c r="J4459" s="115">
        <v>36.4</v>
      </c>
    </row>
    <row r="4460" spans="1:10" hidden="1">
      <c r="A4460" s="115" t="s">
        <v>4769</v>
      </c>
      <c r="B4460" s="115" t="str">
        <f t="shared" si="69"/>
        <v>MONTAGEM DE JUNTA DRESSER SEM ANCORAGENS (HARNESS),EXCLUSIVE A PECA,COM DIAMETRO DE 500MM.CUSTO POR PECA</v>
      </c>
      <c r="C4460" s="115" t="s">
        <v>37817</v>
      </c>
      <c r="D4460" s="115" t="s">
        <v>37825</v>
      </c>
      <c r="I4460" s="115" t="s">
        <v>6</v>
      </c>
      <c r="J4460" s="115">
        <v>44.87</v>
      </c>
    </row>
    <row r="4461" spans="1:10" hidden="1">
      <c r="A4461" s="115" t="s">
        <v>4770</v>
      </c>
      <c r="B4461" s="115" t="str">
        <f t="shared" si="69"/>
        <v>MONTAGEM DE JUNTA DRESSER SEM ANCORAGENS (HARNESS),EXCLUSIVE A PECA,COM DIAMETRO DE 500MM.CUSTO POR PECA</v>
      </c>
      <c r="C4461" s="115" t="s">
        <v>37817</v>
      </c>
      <c r="D4461" s="115" t="s">
        <v>37825</v>
      </c>
      <c r="I4461" s="115" t="s">
        <v>6</v>
      </c>
      <c r="J4461" s="115">
        <v>38.89</v>
      </c>
    </row>
    <row r="4462" spans="1:10" hidden="1">
      <c r="A4462" s="115" t="s">
        <v>4771</v>
      </c>
      <c r="B4462" s="115" t="str">
        <f t="shared" si="69"/>
        <v>MONTAGEM DE JUNTA DRESSER SEM ANCORAGENS (HARNESS),EXCLUSIVE A PECA,COM DIAMETRO DE 600MM.CUSTO POR PECA</v>
      </c>
      <c r="C4462" s="115" t="s">
        <v>37817</v>
      </c>
      <c r="D4462" s="115" t="s">
        <v>37826</v>
      </c>
      <c r="I4462" s="115" t="s">
        <v>6</v>
      </c>
      <c r="J4462" s="115">
        <v>47.74</v>
      </c>
    </row>
    <row r="4463" spans="1:10" hidden="1">
      <c r="A4463" s="115" t="s">
        <v>4772</v>
      </c>
      <c r="B4463" s="115" t="str">
        <f t="shared" si="69"/>
        <v>MONTAGEM DE JUNTA DRESSER SEM ANCORAGENS (HARNESS),EXCLUSIVE A PECA,COM DIAMETRO DE 600MM.CUSTO POR PECA</v>
      </c>
      <c r="C4463" s="115" t="s">
        <v>37817</v>
      </c>
      <c r="D4463" s="115" t="s">
        <v>37826</v>
      </c>
      <c r="I4463" s="115" t="s">
        <v>6</v>
      </c>
      <c r="J4463" s="115">
        <v>41.38</v>
      </c>
    </row>
    <row r="4464" spans="1:10" hidden="1">
      <c r="A4464" s="115" t="s">
        <v>4773</v>
      </c>
      <c r="B4464" s="115" t="str">
        <f t="shared" si="69"/>
        <v>MONTAGEM DE JUNTA DRESSER SEM ANCORAGENS (HARNESS),EXCLUSIVE A PECA,COM DIAMETRO DE 700MM.CUSTO POR PECA</v>
      </c>
      <c r="C4464" s="115" t="s">
        <v>37817</v>
      </c>
      <c r="D4464" s="115" t="s">
        <v>37827</v>
      </c>
      <c r="I4464" s="115" t="s">
        <v>6</v>
      </c>
      <c r="J4464" s="115">
        <v>47.8</v>
      </c>
    </row>
    <row r="4465" spans="1:10" hidden="1">
      <c r="A4465" s="115" t="s">
        <v>4774</v>
      </c>
      <c r="B4465" s="115" t="str">
        <f t="shared" si="69"/>
        <v>MONTAGEM DE JUNTA DRESSER SEM ANCORAGENS (HARNESS),EXCLUSIVE A PECA,COM DIAMETRO DE 700MM.CUSTO POR PECA</v>
      </c>
      <c r="C4465" s="115" t="s">
        <v>37817</v>
      </c>
      <c r="D4465" s="115" t="s">
        <v>37827</v>
      </c>
      <c r="I4465" s="115" t="s">
        <v>6</v>
      </c>
      <c r="J4465" s="115">
        <v>41.43</v>
      </c>
    </row>
    <row r="4466" spans="1:10" hidden="1">
      <c r="A4466" s="115" t="s">
        <v>4775</v>
      </c>
      <c r="B4466" s="115" t="str">
        <f t="shared" si="69"/>
        <v>MONTAGEM DE JUNTA DRESSER SEM ANCORAGENS (HARNESS),EXCLUSIVE A PECA,COM DIAMETRO DE 800MM.CUSTO POR PECA</v>
      </c>
      <c r="C4466" s="115" t="s">
        <v>37817</v>
      </c>
      <c r="D4466" s="115" t="s">
        <v>37828</v>
      </c>
      <c r="I4466" s="115" t="s">
        <v>6</v>
      </c>
      <c r="J4466" s="115">
        <v>152.07</v>
      </c>
    </row>
    <row r="4467" spans="1:10" hidden="1">
      <c r="A4467" s="115" t="s">
        <v>4776</v>
      </c>
      <c r="B4467" s="115" t="str">
        <f t="shared" si="69"/>
        <v>MONTAGEM DE JUNTA DRESSER SEM ANCORAGENS (HARNESS),EXCLUSIVE A PECA,COM DIAMETRO DE 800MM.CUSTO POR PECA</v>
      </c>
      <c r="C4467" s="115" t="s">
        <v>37817</v>
      </c>
      <c r="D4467" s="115" t="s">
        <v>37828</v>
      </c>
      <c r="I4467" s="115" t="s">
        <v>6</v>
      </c>
      <c r="J4467" s="115">
        <v>143.69</v>
      </c>
    </row>
    <row r="4468" spans="1:10" hidden="1">
      <c r="A4468" s="115" t="s">
        <v>4777</v>
      </c>
      <c r="B4468" s="115" t="str">
        <f t="shared" si="69"/>
        <v>MONTAGEM DE JUNTA DRESSER SEM ANCORAGENS (HARNESS),EXCLUSIVE A PECA,COM DIAMETRO DE 900MM.CUSTO POR PECA</v>
      </c>
      <c r="C4468" s="115" t="s">
        <v>37817</v>
      </c>
      <c r="D4468" s="115" t="s">
        <v>37829</v>
      </c>
      <c r="I4468" s="115" t="s">
        <v>6</v>
      </c>
      <c r="J4468" s="115">
        <v>155.11000000000001</v>
      </c>
    </row>
    <row r="4469" spans="1:10" hidden="1">
      <c r="A4469" s="115" t="s">
        <v>4778</v>
      </c>
      <c r="B4469" s="115" t="str">
        <f t="shared" si="69"/>
        <v>MONTAGEM DE JUNTA DRESSER SEM ANCORAGENS (HARNESS),EXCLUSIVE A PECA,COM DIAMETRO DE 900MM.CUSTO POR PECA</v>
      </c>
      <c r="C4469" s="115" t="s">
        <v>37817</v>
      </c>
      <c r="D4469" s="115" t="s">
        <v>37829</v>
      </c>
      <c r="I4469" s="115" t="s">
        <v>6</v>
      </c>
      <c r="J4469" s="115">
        <v>146.34</v>
      </c>
    </row>
    <row r="4470" spans="1:10" hidden="1">
      <c r="A4470" s="115" t="s">
        <v>4779</v>
      </c>
      <c r="B4470" s="115" t="str">
        <f t="shared" si="69"/>
        <v>MONTAGEM DE JUNTA DRESSER SEM ANCORAGENS (HARNESS),EXCLUSIVE A PECA,COM DIAMETRO DE 1000MM.CUSTO POR PECA</v>
      </c>
      <c r="C4470" s="115" t="s">
        <v>37817</v>
      </c>
      <c r="D4470" s="115" t="s">
        <v>37830</v>
      </c>
      <c r="I4470" s="115" t="s">
        <v>6</v>
      </c>
      <c r="J4470" s="115">
        <v>157.69999999999999</v>
      </c>
    </row>
    <row r="4471" spans="1:10" hidden="1">
      <c r="A4471" s="115" t="s">
        <v>4780</v>
      </c>
      <c r="B4471" s="115" t="str">
        <f t="shared" si="69"/>
        <v>MONTAGEM DE JUNTA DRESSER SEM ANCORAGENS (HARNESS),EXCLUSIVE A PECA,COM DIAMETRO DE 1000MM.CUSTO POR PECA</v>
      </c>
      <c r="C4471" s="115" t="s">
        <v>37817</v>
      </c>
      <c r="D4471" s="115" t="s">
        <v>37830</v>
      </c>
      <c r="I4471" s="115" t="s">
        <v>6</v>
      </c>
      <c r="J4471" s="115">
        <v>148.83000000000001</v>
      </c>
    </row>
    <row r="4472" spans="1:10" hidden="1">
      <c r="A4472" s="115" t="s">
        <v>4781</v>
      </c>
      <c r="B4472" s="115" t="str">
        <f t="shared" si="69"/>
        <v>MONTAGEM DE JUNTA DRESSER SEM ANCORAGENS (HARNESS),EXCLUSIVE A PECA,COM DIAMETRO DE 1200MM.CUSTO POR PECA</v>
      </c>
      <c r="C4472" s="115" t="s">
        <v>37817</v>
      </c>
      <c r="D4472" s="115" t="s">
        <v>37831</v>
      </c>
      <c r="I4472" s="115" t="s">
        <v>6</v>
      </c>
      <c r="J4472" s="115">
        <v>163.88</v>
      </c>
    </row>
    <row r="4473" spans="1:10" hidden="1">
      <c r="A4473" s="115" t="s">
        <v>4782</v>
      </c>
      <c r="B4473" s="115" t="str">
        <f t="shared" si="69"/>
        <v>MONTAGEM DE JUNTA DRESSER SEM ANCORAGENS (HARNESS),EXCLUSIVE A PECA,COM DIAMETRO DE 1200MM.CUSTO POR PECA</v>
      </c>
      <c r="C4473" s="115" t="s">
        <v>37817</v>
      </c>
      <c r="D4473" s="115" t="s">
        <v>37831</v>
      </c>
      <c r="I4473" s="115" t="s">
        <v>6</v>
      </c>
      <c r="J4473" s="115">
        <v>154.24</v>
      </c>
    </row>
    <row r="4474" spans="1:10" hidden="1">
      <c r="A4474" s="115" t="s">
        <v>4783</v>
      </c>
      <c r="B4474" s="115" t="str">
        <f t="shared" si="69"/>
        <v>MONTAGEM DE JUNTA DRESSER SEM ANCORAGENS (HARNESS),EXCLUSIVE A PECA,COM DIAMETRO DE 1300MM.CUSTO POR PECA</v>
      </c>
      <c r="C4474" s="115" t="s">
        <v>37817</v>
      </c>
      <c r="D4474" s="115" t="s">
        <v>37832</v>
      </c>
      <c r="I4474" s="115" t="s">
        <v>6</v>
      </c>
      <c r="J4474" s="115">
        <v>167.48</v>
      </c>
    </row>
    <row r="4475" spans="1:10" hidden="1">
      <c r="A4475" s="115" t="s">
        <v>4784</v>
      </c>
      <c r="B4475" s="115" t="str">
        <f t="shared" si="69"/>
        <v>MONTAGEM DE JUNTA DRESSER SEM ANCORAGENS (HARNESS),EXCLUSIVE A PECA,COM DIAMETRO DE 1300MM.CUSTO POR PECA</v>
      </c>
      <c r="C4475" s="115" t="s">
        <v>37817</v>
      </c>
      <c r="D4475" s="115" t="s">
        <v>37832</v>
      </c>
      <c r="I4475" s="115" t="s">
        <v>6</v>
      </c>
      <c r="J4475" s="115">
        <v>157.43</v>
      </c>
    </row>
    <row r="4476" spans="1:10" hidden="1">
      <c r="A4476" s="115" t="s">
        <v>4785</v>
      </c>
      <c r="B4476" s="115" t="str">
        <f t="shared" si="69"/>
        <v>MONTAGEM DE JUNTA DRESSER SEM ANCORAGENS (HARNESS),EXCLUSIVE A PECA,COM DIAMETRO DE 1500MM.CUSTO POR PECA</v>
      </c>
      <c r="C4476" s="115" t="s">
        <v>37817</v>
      </c>
      <c r="D4476" s="115" t="s">
        <v>37833</v>
      </c>
      <c r="I4476" s="115" t="s">
        <v>6</v>
      </c>
      <c r="J4476" s="115">
        <v>171.87</v>
      </c>
    </row>
    <row r="4477" spans="1:10" hidden="1">
      <c r="A4477" s="115" t="s">
        <v>4786</v>
      </c>
      <c r="B4477" s="115" t="str">
        <f t="shared" si="69"/>
        <v>MONTAGEM DE JUNTA DRESSER SEM ANCORAGENS (HARNESS),EXCLUSIVE A PECA,COM DIAMETRO DE 1500MM.CUSTO POR PECA</v>
      </c>
      <c r="C4477" s="115" t="s">
        <v>37817</v>
      </c>
      <c r="D4477" s="115" t="s">
        <v>37833</v>
      </c>
      <c r="I4477" s="115" t="s">
        <v>6</v>
      </c>
      <c r="J4477" s="115">
        <v>161.38</v>
      </c>
    </row>
    <row r="4478" spans="1:10" hidden="1">
      <c r="A4478" s="115" t="s">
        <v>4787</v>
      </c>
      <c r="B4478" s="115" t="str">
        <f t="shared" si="69"/>
        <v>MONTAGEM DE JUNTA DRESSER SEM ANCORAGENS (HARNESS),EXCLUSIVE A PECA,COM DIAMETRO DE 2000MM.CUSTO POR PECA</v>
      </c>
      <c r="C4478" s="115" t="s">
        <v>37817</v>
      </c>
      <c r="D4478" s="115" t="s">
        <v>37834</v>
      </c>
      <c r="I4478" s="115" t="s">
        <v>6</v>
      </c>
      <c r="J4478" s="115">
        <v>185.71</v>
      </c>
    </row>
    <row r="4479" spans="1:10" hidden="1">
      <c r="A4479" s="115" t="s">
        <v>4788</v>
      </c>
      <c r="B4479" s="115" t="str">
        <f t="shared" si="69"/>
        <v>MONTAGEM DE JUNTA DRESSER SEM ANCORAGENS (HARNESS),EXCLUSIVE A PECA,COM DIAMETRO DE 2000MM.CUSTO POR PECA</v>
      </c>
      <c r="C4479" s="115" t="s">
        <v>37817</v>
      </c>
      <c r="D4479" s="115" t="s">
        <v>37834</v>
      </c>
      <c r="I4479" s="115" t="s">
        <v>6</v>
      </c>
      <c r="J4479" s="115">
        <v>173.62</v>
      </c>
    </row>
    <row r="4480" spans="1:10" hidden="1">
      <c r="A4480" s="115" t="s">
        <v>4789</v>
      </c>
      <c r="B4480" s="115" t="str">
        <f t="shared" si="69"/>
        <v>MONTAGEM DE JUNTA DRESSER SEM ANCORAGENS (HARNESS),EXCLUSIVE A PECA,COM DIAMETRO DE 2500MM.CUSTO POR PECA</v>
      </c>
      <c r="C4480" s="115" t="s">
        <v>37817</v>
      </c>
      <c r="D4480" s="115" t="s">
        <v>37835</v>
      </c>
      <c r="I4480" s="115" t="s">
        <v>6</v>
      </c>
      <c r="J4480" s="115">
        <v>191.12</v>
      </c>
    </row>
    <row r="4481" spans="1:10" hidden="1">
      <c r="A4481" s="115" t="s">
        <v>4790</v>
      </c>
      <c r="B4481" s="115" t="str">
        <f t="shared" si="69"/>
        <v>MONTAGEM DE JUNTA DRESSER SEM ANCORAGENS (HARNESS),EXCLUSIVE A PECA,COM DIAMETRO DE 2500MM.CUSTO POR PECA</v>
      </c>
      <c r="C4481" s="115" t="s">
        <v>37817</v>
      </c>
      <c r="D4481" s="115" t="s">
        <v>37835</v>
      </c>
      <c r="I4481" s="115" t="s">
        <v>6</v>
      </c>
      <c r="J4481" s="115">
        <v>178.54</v>
      </c>
    </row>
    <row r="4482" spans="1:10" hidden="1">
      <c r="A4482" s="115" t="s">
        <v>4791</v>
      </c>
      <c r="B4482" s="115" t="str">
        <f t="shared" si="69"/>
        <v>ASSENTAMENTO DE TUBOS DE POLIETILENO,COM DE=20 A 40MM,INCLUSIVE TESTE HIDROSTATICO,EXCLUSIVE SOLDA DAS JUNTAS E FORNECIMENTO DE TUBOS E DE CONEXOES</v>
      </c>
      <c r="C4482" s="115" t="s">
        <v>37836</v>
      </c>
      <c r="D4482" s="115" t="s">
        <v>37837</v>
      </c>
      <c r="E4482" s="115" t="s">
        <v>37838</v>
      </c>
      <c r="I4482" s="115" t="s">
        <v>58</v>
      </c>
      <c r="J4482" s="115">
        <v>24.16</v>
      </c>
    </row>
    <row r="4483" spans="1:10" hidden="1">
      <c r="A4483" s="115" t="s">
        <v>4792</v>
      </c>
      <c r="B4483" s="115" t="str">
        <f t="shared" si="69"/>
        <v>ASSENTAMENTO DE TUBOS DE POLIETILENO,COM DE=20 A 40MM,INCLUSIVE TESTE HIDROSTATICO,EXCLUSIVE SOLDA DAS JUNTAS E FORNECIMENTO DE TUBOS E DE CONEXOES</v>
      </c>
      <c r="C4483" s="115" t="s">
        <v>37836</v>
      </c>
      <c r="D4483" s="115" t="s">
        <v>37837</v>
      </c>
      <c r="E4483" s="115" t="s">
        <v>37838</v>
      </c>
      <c r="I4483" s="115" t="s">
        <v>58</v>
      </c>
      <c r="J4483" s="115">
        <v>21.41</v>
      </c>
    </row>
    <row r="4484" spans="1:10" hidden="1">
      <c r="A4484" s="115" t="s">
        <v>4793</v>
      </c>
      <c r="B4484" s="115" t="str">
        <f t="shared" si="69"/>
        <v>ASSENTAMENTO DE TUBOS DE POLIETILENO,COM DE ACIMA DE 40 A 75MM,INCLUSIVE TESTE HIDROSTATICO,EXCLUSIVE SOLDA DAS JUNTAS E FORNECIMENTO DE TUBOS E DE CONEXOES</v>
      </c>
      <c r="C4484" s="115" t="s">
        <v>37839</v>
      </c>
      <c r="D4484" s="115" t="s">
        <v>37840</v>
      </c>
      <c r="E4484" s="115" t="s">
        <v>37841</v>
      </c>
      <c r="I4484" s="115" t="s">
        <v>58</v>
      </c>
      <c r="J4484" s="115">
        <v>24.71</v>
      </c>
    </row>
    <row r="4485" spans="1:10" hidden="1">
      <c r="A4485" s="115" t="s">
        <v>4794</v>
      </c>
      <c r="B4485" s="115" t="str">
        <f t="shared" ref="B4485:B4548" si="70">C4485&amp;D4485&amp;E4485&amp;F4485&amp;G4485&amp;H4485</f>
        <v>ASSENTAMENTO DE TUBOS DE POLIETILENO,COM DE ACIMA DE 40 A 75MM,INCLUSIVE TESTE HIDROSTATICO,EXCLUSIVE SOLDA DAS JUNTAS E FORNECIMENTO DE TUBOS E DE CONEXOES</v>
      </c>
      <c r="C4485" s="115" t="s">
        <v>37839</v>
      </c>
      <c r="D4485" s="115" t="s">
        <v>37840</v>
      </c>
      <c r="E4485" s="115" t="s">
        <v>37841</v>
      </c>
      <c r="I4485" s="115" t="s">
        <v>58</v>
      </c>
      <c r="J4485" s="115">
        <v>21.89</v>
      </c>
    </row>
    <row r="4486" spans="1:10" hidden="1">
      <c r="A4486" s="115" t="s">
        <v>4795</v>
      </c>
      <c r="B4486" s="115" t="str">
        <f t="shared" si="70"/>
        <v>ASSENTAMENTO DE TUBOS DE POLIETILENO,COM DE ACIMA DE 75MM A125MM,INCLUSIVE TESTE HIDROSTATICO,EXCLUSIVE SOLDA DAS JUNTAS E FORNECIMENTO DE TUBOS E DE CONEXOES</v>
      </c>
      <c r="C4486" s="115" t="s">
        <v>37842</v>
      </c>
      <c r="D4486" s="115" t="s">
        <v>37843</v>
      </c>
      <c r="E4486" s="115" t="s">
        <v>37844</v>
      </c>
      <c r="I4486" s="115" t="s">
        <v>58</v>
      </c>
      <c r="J4486" s="115">
        <v>25.44</v>
      </c>
    </row>
    <row r="4487" spans="1:10" hidden="1">
      <c r="A4487" s="115" t="s">
        <v>4796</v>
      </c>
      <c r="B4487" s="115" t="str">
        <f t="shared" si="70"/>
        <v>ASSENTAMENTO DE TUBOS DE POLIETILENO,COM DE ACIMA DE 75MM A125MM,INCLUSIVE TESTE HIDROSTATICO,EXCLUSIVE SOLDA DAS JUNTAS E FORNECIMENTO DE TUBOS E DE CONEXOES</v>
      </c>
      <c r="C4487" s="115" t="s">
        <v>37842</v>
      </c>
      <c r="D4487" s="115" t="s">
        <v>37843</v>
      </c>
      <c r="E4487" s="115" t="s">
        <v>37844</v>
      </c>
      <c r="I4487" s="115" t="s">
        <v>58</v>
      </c>
      <c r="J4487" s="115">
        <v>22.54</v>
      </c>
    </row>
    <row r="4488" spans="1:10" hidden="1">
      <c r="A4488" s="115" t="s">
        <v>4797</v>
      </c>
      <c r="B4488" s="115" t="str">
        <f t="shared" si="70"/>
        <v>ASSENTAMENTO DE TUBOS DE POLIETILENO,COM DE ACIMA DE 125MM A 180MM,INCLUSIVE TESTE HIDROSTATICO,EXCLUSIVE SOLDA DAS JUNTAS E FORNECIMENTO DE TUBOS E DE CONEXOES</v>
      </c>
      <c r="C4488" s="115" t="s">
        <v>37845</v>
      </c>
      <c r="D4488" s="115" t="s">
        <v>37846</v>
      </c>
      <c r="E4488" s="115" t="s">
        <v>37847</v>
      </c>
      <c r="I4488" s="115" t="s">
        <v>58</v>
      </c>
      <c r="J4488" s="115">
        <v>26.18</v>
      </c>
    </row>
    <row r="4489" spans="1:10" hidden="1">
      <c r="A4489" s="115" t="s">
        <v>4798</v>
      </c>
      <c r="B4489" s="115" t="str">
        <f t="shared" si="70"/>
        <v>ASSENTAMENTO DE TUBOS DE POLIETILENO,COM DE ACIMA DE 125MM A 180MM,INCLUSIVE TESTE HIDROSTATICO,EXCLUSIVE SOLDA DAS JUNTAS E FORNECIMENTO DE TUBOS E DE CONEXOES</v>
      </c>
      <c r="C4489" s="115" t="s">
        <v>37845</v>
      </c>
      <c r="D4489" s="115" t="s">
        <v>37846</v>
      </c>
      <c r="E4489" s="115" t="s">
        <v>37847</v>
      </c>
      <c r="I4489" s="115" t="s">
        <v>58</v>
      </c>
      <c r="J4489" s="115">
        <v>23.2</v>
      </c>
    </row>
    <row r="4490" spans="1:10" hidden="1">
      <c r="A4490" s="115" t="s">
        <v>4799</v>
      </c>
      <c r="B4490" s="115" t="str">
        <f t="shared" si="70"/>
        <v>ASSENTAMENTO DE TUBOS DE POLIETILENO,COM DE ACIMA DE 180MM A 225MM,INCLUSIVE TESTE HIDROSTATICO,EXCLUSIVE SOLDA DAS JUNTAS E FORNECIMENTO DE TUBOS E DE CONEXOES</v>
      </c>
      <c r="C4490" s="115" t="s">
        <v>37848</v>
      </c>
      <c r="D4490" s="115" t="s">
        <v>37849</v>
      </c>
      <c r="E4490" s="115" t="s">
        <v>37847</v>
      </c>
      <c r="I4490" s="115" t="s">
        <v>58</v>
      </c>
      <c r="J4490" s="115">
        <v>26.91</v>
      </c>
    </row>
    <row r="4491" spans="1:10" hidden="1">
      <c r="A4491" s="115" t="s">
        <v>4800</v>
      </c>
      <c r="B4491" s="115" t="str">
        <f t="shared" si="70"/>
        <v>ASSENTAMENTO DE TUBOS DE POLIETILENO,COM DE ACIMA DE 180MM A 225MM,INCLUSIVE TESTE HIDROSTATICO,EXCLUSIVE SOLDA DAS JUNTAS E FORNECIMENTO DE TUBOS E DE CONEXOES</v>
      </c>
      <c r="C4491" s="115" t="s">
        <v>37848</v>
      </c>
      <c r="D4491" s="115" t="s">
        <v>37849</v>
      </c>
      <c r="E4491" s="115" t="s">
        <v>37847</v>
      </c>
      <c r="I4491" s="115" t="s">
        <v>58</v>
      </c>
      <c r="J4491" s="115">
        <v>23.85</v>
      </c>
    </row>
    <row r="4492" spans="1:10" hidden="1">
      <c r="A4492" s="115" t="s">
        <v>4801</v>
      </c>
      <c r="B4492" s="115" t="str">
        <f t="shared" si="70"/>
        <v>ASSENTAMENTO DE TUBOS DE POLIETILENO,COM DE ACIMA DE 225MM A 280MM,INCLUSIVE TESTE HIDROSTATICO,EXCLUSIVE SOLDA DAS JUNTAS E FORNECIMENTO DE TUBOS E DE CONEXOES</v>
      </c>
      <c r="C4492" s="115" t="s">
        <v>37850</v>
      </c>
      <c r="D4492" s="115" t="s">
        <v>37851</v>
      </c>
      <c r="E4492" s="115" t="s">
        <v>37847</v>
      </c>
      <c r="I4492" s="115" t="s">
        <v>58</v>
      </c>
      <c r="J4492" s="115">
        <v>27.65</v>
      </c>
    </row>
    <row r="4493" spans="1:10" hidden="1">
      <c r="A4493" s="115" t="s">
        <v>4802</v>
      </c>
      <c r="B4493" s="115" t="str">
        <f t="shared" si="70"/>
        <v>ASSENTAMENTO DE TUBOS DE POLIETILENO,COM DE ACIMA DE 225MM A 280MM,INCLUSIVE TESTE HIDROSTATICO,EXCLUSIVE SOLDA DAS JUNTAS E FORNECIMENTO DE TUBOS E DE CONEXOES</v>
      </c>
      <c r="C4493" s="115" t="s">
        <v>37850</v>
      </c>
      <c r="D4493" s="115" t="s">
        <v>37851</v>
      </c>
      <c r="E4493" s="115" t="s">
        <v>37847</v>
      </c>
      <c r="I4493" s="115" t="s">
        <v>58</v>
      </c>
      <c r="J4493" s="115">
        <v>24.51</v>
      </c>
    </row>
    <row r="4494" spans="1:10" hidden="1">
      <c r="A4494" s="115" t="s">
        <v>4803</v>
      </c>
      <c r="B4494" s="115" t="str">
        <f t="shared" si="70"/>
        <v>ASSENTAMENTO DE TUBOS DE POLIETILENO,COM DE ACIMA DE 280MM A 355MM,INCLUSIVE TESTE HIDROSTATICO,EXCLUSIVE SOLDA DAS JUNTAS E FORNECIMENTO DE TUBOS E DE CONEXOES</v>
      </c>
      <c r="C4494" s="115" t="s">
        <v>37852</v>
      </c>
      <c r="D4494" s="115" t="s">
        <v>37853</v>
      </c>
      <c r="E4494" s="115" t="s">
        <v>37847</v>
      </c>
      <c r="I4494" s="115" t="s">
        <v>58</v>
      </c>
      <c r="J4494" s="115">
        <v>28.38</v>
      </c>
    </row>
    <row r="4495" spans="1:10" hidden="1">
      <c r="A4495" s="115" t="s">
        <v>4804</v>
      </c>
      <c r="B4495" s="115" t="str">
        <f t="shared" si="70"/>
        <v>ASSENTAMENTO DE TUBOS DE POLIETILENO,COM DE ACIMA DE 280MM A 355MM,INCLUSIVE TESTE HIDROSTATICO,EXCLUSIVE SOLDA DAS JUNTAS E FORNECIMENTO DE TUBOS E DE CONEXOES</v>
      </c>
      <c r="C4495" s="115" t="s">
        <v>37852</v>
      </c>
      <c r="D4495" s="115" t="s">
        <v>37853</v>
      </c>
      <c r="E4495" s="115" t="s">
        <v>37847</v>
      </c>
      <c r="I4495" s="115" t="s">
        <v>58</v>
      </c>
      <c r="J4495" s="115">
        <v>25.17</v>
      </c>
    </row>
    <row r="4496" spans="1:10" hidden="1">
      <c r="A4496" s="115" t="s">
        <v>4805</v>
      </c>
      <c r="B4496" s="115" t="str">
        <f t="shared" si="70"/>
        <v>ASSENTAMENTO DE TUBOS DE POLIETILENO,COM DE ACIMA DE 355MM A 450MM,INCLUSIVE TESTE HIDROSTATICO,EXCLUSIVE SOLDA DAS JUNTAS E FORNECIMENTO DE TUBOS E DE CONEXOES</v>
      </c>
      <c r="C4496" s="115" t="s">
        <v>37854</v>
      </c>
      <c r="D4496" s="115" t="s">
        <v>37855</v>
      </c>
      <c r="E4496" s="115" t="s">
        <v>37847</v>
      </c>
      <c r="I4496" s="115" t="s">
        <v>58</v>
      </c>
      <c r="J4496" s="115">
        <v>29.11</v>
      </c>
    </row>
    <row r="4497" spans="1:10" hidden="1">
      <c r="A4497" s="115" t="s">
        <v>4806</v>
      </c>
      <c r="B4497" s="115" t="str">
        <f t="shared" si="70"/>
        <v>ASSENTAMENTO DE TUBOS DE POLIETILENO,COM DE ACIMA DE 355MM A 450MM,INCLUSIVE TESTE HIDROSTATICO,EXCLUSIVE SOLDA DAS JUNTAS E FORNECIMENTO DE TUBOS E DE CONEXOES</v>
      </c>
      <c r="C4497" s="115" t="s">
        <v>37854</v>
      </c>
      <c r="D4497" s="115" t="s">
        <v>37855</v>
      </c>
      <c r="E4497" s="115" t="s">
        <v>37847</v>
      </c>
      <c r="I4497" s="115" t="s">
        <v>58</v>
      </c>
      <c r="J4497" s="115">
        <v>25.82</v>
      </c>
    </row>
    <row r="4498" spans="1:10" hidden="1">
      <c r="A4498" s="115" t="s">
        <v>4807</v>
      </c>
      <c r="B4498" s="115" t="str">
        <f t="shared" si="70"/>
        <v>ASSENTAMENTO DE TUBOS DE POLIETILENO,COM DE ACIMA DE 450MM A 560MM,INCLUSIVE TESTE HIDROSTATICO,EXCLUSIVE SOLDA DAS JUNTAS E FORNECIMENTO DE TUBOS E DE CONEXOES</v>
      </c>
      <c r="C4498" s="115" t="s">
        <v>37856</v>
      </c>
      <c r="D4498" s="115" t="s">
        <v>37857</v>
      </c>
      <c r="E4498" s="115" t="s">
        <v>37847</v>
      </c>
      <c r="I4498" s="115" t="s">
        <v>58</v>
      </c>
      <c r="J4498" s="115">
        <v>34.909999999999997</v>
      </c>
    </row>
    <row r="4499" spans="1:10" hidden="1">
      <c r="A4499" s="115" t="s">
        <v>4808</v>
      </c>
      <c r="B4499" s="115" t="str">
        <f t="shared" si="70"/>
        <v>ASSENTAMENTO DE TUBOS DE POLIETILENO,COM DE ACIMA DE 450MM A 560MM,INCLUSIVE TESTE HIDROSTATICO,EXCLUSIVE SOLDA DAS JUNTAS E FORNECIMENTO DE TUBOS E DE CONEXOES</v>
      </c>
      <c r="C4499" s="115" t="s">
        <v>37856</v>
      </c>
      <c r="D4499" s="115" t="s">
        <v>37857</v>
      </c>
      <c r="E4499" s="115" t="s">
        <v>37847</v>
      </c>
      <c r="I4499" s="115" t="s">
        <v>58</v>
      </c>
      <c r="J4499" s="115">
        <v>31.19</v>
      </c>
    </row>
    <row r="4500" spans="1:10" hidden="1">
      <c r="A4500" s="115" t="s">
        <v>4809</v>
      </c>
      <c r="B4500" s="115" t="str">
        <f t="shared" si="70"/>
        <v>ASSENTAMENTO DE TUBOS DE POLIETILENO,COM DE ACIMA DE 560MM A 800MM,INCLUSIVE TESTE HIDROSTATICO,EXCLUSIVE SOLDA DAS JUNTAS E FORNECIMENTO DE TUBOS E DE CONEXOES</v>
      </c>
      <c r="C4500" s="115" t="s">
        <v>37858</v>
      </c>
      <c r="D4500" s="115" t="s">
        <v>37859</v>
      </c>
      <c r="E4500" s="115" t="s">
        <v>37847</v>
      </c>
      <c r="I4500" s="115" t="s">
        <v>58</v>
      </c>
      <c r="J4500" s="115">
        <v>45.47</v>
      </c>
    </row>
    <row r="4501" spans="1:10" hidden="1">
      <c r="A4501" s="115" t="s">
        <v>4810</v>
      </c>
      <c r="B4501" s="115" t="str">
        <f t="shared" si="70"/>
        <v>ASSENTAMENTO DE TUBOS DE POLIETILENO,COM DE ACIMA DE 560MM A 800MM,INCLUSIVE TESTE HIDROSTATICO,EXCLUSIVE SOLDA DAS JUNTAS E FORNECIMENTO DE TUBOS E DE CONEXOES</v>
      </c>
      <c r="C4501" s="115" t="s">
        <v>37858</v>
      </c>
      <c r="D4501" s="115" t="s">
        <v>37859</v>
      </c>
      <c r="E4501" s="115" t="s">
        <v>37847</v>
      </c>
      <c r="I4501" s="115" t="s">
        <v>58</v>
      </c>
      <c r="J4501" s="115">
        <v>41.03</v>
      </c>
    </row>
    <row r="4502" spans="1:10" hidden="1">
      <c r="A4502" s="115" t="s">
        <v>4811</v>
      </c>
      <c r="B4502" s="115" t="str">
        <f t="shared" si="70"/>
        <v>ASSENTAMENTO DE TUBOS DE POLIETILENO,COM DE ACIMA DE 800MM A 1000MM,INCLUSIVE TESTE HIDROSTATICO,EXCLUSIVE SOLDA DAS JUNTAS E FORNECIMENTO DE TUBOS E DE CONEXOES</v>
      </c>
      <c r="C4502" s="115" t="s">
        <v>37860</v>
      </c>
      <c r="D4502" s="115" t="s">
        <v>37861</v>
      </c>
      <c r="E4502" s="115" t="s">
        <v>37862</v>
      </c>
      <c r="I4502" s="115" t="s">
        <v>58</v>
      </c>
      <c r="J4502" s="115">
        <v>53.07</v>
      </c>
    </row>
    <row r="4503" spans="1:10" hidden="1">
      <c r="A4503" s="115" t="s">
        <v>4812</v>
      </c>
      <c r="B4503" s="115" t="str">
        <f t="shared" si="70"/>
        <v>ASSENTAMENTO DE TUBOS DE POLIETILENO,COM DE ACIMA DE 800MM A 1000MM,INCLUSIVE TESTE HIDROSTATICO,EXCLUSIVE SOLDA DAS JUNTAS E FORNECIMENTO DE TUBOS E DE CONEXOES</v>
      </c>
      <c r="C4503" s="115" t="s">
        <v>37860</v>
      </c>
      <c r="D4503" s="115" t="s">
        <v>37861</v>
      </c>
      <c r="E4503" s="115" t="s">
        <v>37862</v>
      </c>
      <c r="I4503" s="115" t="s">
        <v>58</v>
      </c>
      <c r="J4503" s="115">
        <v>48.53</v>
      </c>
    </row>
    <row r="4504" spans="1:10" hidden="1">
      <c r="A4504" s="115" t="s">
        <v>4813</v>
      </c>
      <c r="B4504" s="115" t="str">
        <f t="shared" si="70"/>
        <v>ASSENTAMENTO DE TUBOS DE POLIETILENO,COM DE ACIMA DE 1000MMA 1200MM,INCLUSIVE TESTE HIDROSTATICO,EXCLUSIVE SOLDA DAS JUNTAS E FORNECIMENTO DE TUBOS E DE CONEXOES</v>
      </c>
      <c r="C4504" s="115" t="s">
        <v>37863</v>
      </c>
      <c r="D4504" s="115" t="s">
        <v>37864</v>
      </c>
      <c r="E4504" s="115" t="s">
        <v>37865</v>
      </c>
      <c r="I4504" s="115" t="s">
        <v>58</v>
      </c>
      <c r="J4504" s="115">
        <v>71.7</v>
      </c>
    </row>
    <row r="4505" spans="1:10" hidden="1">
      <c r="A4505" s="115" t="s">
        <v>4814</v>
      </c>
      <c r="B4505" s="115" t="str">
        <f t="shared" si="70"/>
        <v>ASSENTAMENTO DE TUBOS DE POLIETILENO,COM DE ACIMA DE 1000MMA 1200MM,INCLUSIVE TESTE HIDROSTATICO,EXCLUSIVE SOLDA DAS JUNTAS E FORNECIMENTO DE TUBOS E DE CONEXOES</v>
      </c>
      <c r="C4505" s="115" t="s">
        <v>37863</v>
      </c>
      <c r="D4505" s="115" t="s">
        <v>37864</v>
      </c>
      <c r="E4505" s="115" t="s">
        <v>37865</v>
      </c>
      <c r="I4505" s="115" t="s">
        <v>58</v>
      </c>
      <c r="J4505" s="115">
        <v>66.209999999999994</v>
      </c>
    </row>
    <row r="4506" spans="1:10" hidden="1">
      <c r="A4506" s="115" t="s">
        <v>4815</v>
      </c>
      <c r="B4506" s="115"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15" t="s">
        <v>37866</v>
      </c>
      <c r="D4506" s="115" t="s">
        <v>37867</v>
      </c>
      <c r="E4506" s="115" t="s">
        <v>37868</v>
      </c>
      <c r="F4506" s="115" t="s">
        <v>37869</v>
      </c>
      <c r="G4506" s="115" t="s">
        <v>37870</v>
      </c>
      <c r="H4506" s="115" t="s">
        <v>37871</v>
      </c>
      <c r="I4506" s="115" t="s">
        <v>58</v>
      </c>
      <c r="J4506" s="115">
        <v>198.55</v>
      </c>
    </row>
    <row r="4507" spans="1:10" hidden="1">
      <c r="A4507" s="115" t="s">
        <v>4816</v>
      </c>
      <c r="B4507" s="115"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15" t="s">
        <v>37866</v>
      </c>
      <c r="D4507" s="115" t="s">
        <v>37867</v>
      </c>
      <c r="E4507" s="115" t="s">
        <v>37868</v>
      </c>
      <c r="F4507" s="115" t="s">
        <v>37869</v>
      </c>
      <c r="G4507" s="115" t="s">
        <v>37870</v>
      </c>
      <c r="H4507" s="115" t="s">
        <v>37871</v>
      </c>
      <c r="I4507" s="115" t="s">
        <v>58</v>
      </c>
      <c r="J4507" s="115">
        <v>192.38</v>
      </c>
    </row>
    <row r="4508" spans="1:10" hidden="1">
      <c r="A4508" s="115" t="s">
        <v>4817</v>
      </c>
      <c r="B4508"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15" t="s">
        <v>37866</v>
      </c>
      <c r="D4508" s="115" t="s">
        <v>37867</v>
      </c>
      <c r="E4508" s="115" t="s">
        <v>37872</v>
      </c>
      <c r="F4508" s="115" t="s">
        <v>37869</v>
      </c>
      <c r="G4508" s="115" t="s">
        <v>37870</v>
      </c>
      <c r="H4508" s="115" t="s">
        <v>37873</v>
      </c>
      <c r="I4508" s="115" t="s">
        <v>58</v>
      </c>
      <c r="J4508" s="115">
        <v>241.36</v>
      </c>
    </row>
    <row r="4509" spans="1:10" hidden="1">
      <c r="A4509" s="115" t="s">
        <v>4818</v>
      </c>
      <c r="B4509"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15" t="s">
        <v>37866</v>
      </c>
      <c r="D4509" s="115" t="s">
        <v>37867</v>
      </c>
      <c r="E4509" s="115" t="s">
        <v>37872</v>
      </c>
      <c r="F4509" s="115" t="s">
        <v>37869</v>
      </c>
      <c r="G4509" s="115" t="s">
        <v>37870</v>
      </c>
      <c r="H4509" s="115" t="s">
        <v>37873</v>
      </c>
      <c r="I4509" s="115" t="s">
        <v>58</v>
      </c>
      <c r="J4509" s="115">
        <v>235.08</v>
      </c>
    </row>
    <row r="4510" spans="1:10" hidden="1">
      <c r="A4510" s="115" t="s">
        <v>4819</v>
      </c>
      <c r="B4510"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15" t="s">
        <v>37866</v>
      </c>
      <c r="D4510" s="115" t="s">
        <v>37867</v>
      </c>
      <c r="E4510" s="115" t="s">
        <v>37872</v>
      </c>
      <c r="F4510" s="115" t="s">
        <v>37869</v>
      </c>
      <c r="G4510" s="115" t="s">
        <v>37870</v>
      </c>
      <c r="H4510" s="115" t="s">
        <v>37874</v>
      </c>
      <c r="I4510" s="115" t="s">
        <v>58</v>
      </c>
      <c r="J4510" s="115">
        <v>293.45</v>
      </c>
    </row>
    <row r="4511" spans="1:10" hidden="1">
      <c r="A4511" s="115" t="s">
        <v>4820</v>
      </c>
      <c r="B4511"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15" t="s">
        <v>37866</v>
      </c>
      <c r="D4511" s="115" t="s">
        <v>37867</v>
      </c>
      <c r="E4511" s="115" t="s">
        <v>37872</v>
      </c>
      <c r="F4511" s="115" t="s">
        <v>37869</v>
      </c>
      <c r="G4511" s="115" t="s">
        <v>37870</v>
      </c>
      <c r="H4511" s="115" t="s">
        <v>37874</v>
      </c>
      <c r="I4511" s="115" t="s">
        <v>58</v>
      </c>
      <c r="J4511" s="115">
        <v>285.92</v>
      </c>
    </row>
    <row r="4512" spans="1:10" hidden="1">
      <c r="A4512" s="115" t="s">
        <v>4821</v>
      </c>
      <c r="B4512"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15" t="s">
        <v>37866</v>
      </c>
      <c r="D4512" s="115" t="s">
        <v>37867</v>
      </c>
      <c r="E4512" s="115" t="s">
        <v>37872</v>
      </c>
      <c r="F4512" s="115" t="s">
        <v>37869</v>
      </c>
      <c r="G4512" s="115" t="s">
        <v>37870</v>
      </c>
      <c r="H4512" s="115" t="s">
        <v>37875</v>
      </c>
      <c r="I4512" s="115" t="s">
        <v>58</v>
      </c>
      <c r="J4512" s="115">
        <v>374.66</v>
      </c>
    </row>
    <row r="4513" spans="1:10" hidden="1">
      <c r="A4513" s="115" t="s">
        <v>4822</v>
      </c>
      <c r="B4513"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15" t="s">
        <v>37866</v>
      </c>
      <c r="D4513" s="115" t="s">
        <v>37867</v>
      </c>
      <c r="E4513" s="115" t="s">
        <v>37872</v>
      </c>
      <c r="F4513" s="115" t="s">
        <v>37869</v>
      </c>
      <c r="G4513" s="115" t="s">
        <v>37870</v>
      </c>
      <c r="H4513" s="115" t="s">
        <v>37875</v>
      </c>
      <c r="I4513" s="115" t="s">
        <v>58</v>
      </c>
      <c r="J4513" s="115">
        <v>365.72</v>
      </c>
    </row>
    <row r="4514" spans="1:10" hidden="1">
      <c r="A4514" s="115" t="s">
        <v>4823</v>
      </c>
      <c r="B4514"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15" t="s">
        <v>37866</v>
      </c>
      <c r="D4514" s="115" t="s">
        <v>37867</v>
      </c>
      <c r="E4514" s="115" t="s">
        <v>37872</v>
      </c>
      <c r="F4514" s="115" t="s">
        <v>37869</v>
      </c>
      <c r="G4514" s="115" t="s">
        <v>37870</v>
      </c>
      <c r="H4514" s="115" t="s">
        <v>37876</v>
      </c>
      <c r="I4514" s="115" t="s">
        <v>58</v>
      </c>
      <c r="J4514" s="115">
        <v>441.62</v>
      </c>
    </row>
    <row r="4515" spans="1:10" hidden="1">
      <c r="A4515" s="115" t="s">
        <v>4824</v>
      </c>
      <c r="B4515"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15" t="s">
        <v>37866</v>
      </c>
      <c r="D4515" s="115" t="s">
        <v>37867</v>
      </c>
      <c r="E4515" s="115" t="s">
        <v>37872</v>
      </c>
      <c r="F4515" s="115" t="s">
        <v>37869</v>
      </c>
      <c r="G4515" s="115" t="s">
        <v>37870</v>
      </c>
      <c r="H4515" s="115" t="s">
        <v>37876</v>
      </c>
      <c r="I4515" s="115" t="s">
        <v>58</v>
      </c>
      <c r="J4515" s="115">
        <v>430.71</v>
      </c>
    </row>
    <row r="4516" spans="1:10" hidden="1">
      <c r="A4516" s="115" t="s">
        <v>4825</v>
      </c>
      <c r="B4516"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15" t="s">
        <v>37866</v>
      </c>
      <c r="D4516" s="115" t="s">
        <v>37867</v>
      </c>
      <c r="E4516" s="115" t="s">
        <v>37872</v>
      </c>
      <c r="F4516" s="115" t="s">
        <v>37869</v>
      </c>
      <c r="G4516" s="115" t="s">
        <v>37870</v>
      </c>
      <c r="H4516" s="115" t="s">
        <v>37877</v>
      </c>
      <c r="I4516" s="115" t="s">
        <v>58</v>
      </c>
      <c r="J4516" s="115">
        <v>571.42999999999995</v>
      </c>
    </row>
    <row r="4517" spans="1:10" hidden="1">
      <c r="A4517" s="115" t="s">
        <v>4826</v>
      </c>
      <c r="B4517"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15" t="s">
        <v>37866</v>
      </c>
      <c r="D4517" s="115" t="s">
        <v>37867</v>
      </c>
      <c r="E4517" s="115" t="s">
        <v>37872</v>
      </c>
      <c r="F4517" s="115" t="s">
        <v>37869</v>
      </c>
      <c r="G4517" s="115" t="s">
        <v>37870</v>
      </c>
      <c r="H4517" s="115" t="s">
        <v>37877</v>
      </c>
      <c r="I4517" s="115" t="s">
        <v>58</v>
      </c>
      <c r="J4517" s="115">
        <v>558.74</v>
      </c>
    </row>
    <row r="4518" spans="1:10" hidden="1">
      <c r="A4518" s="115" t="s">
        <v>4827</v>
      </c>
      <c r="B4518"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15" t="s">
        <v>37866</v>
      </c>
      <c r="D4518" s="115" t="s">
        <v>37867</v>
      </c>
      <c r="E4518" s="115" t="s">
        <v>37872</v>
      </c>
      <c r="F4518" s="115" t="s">
        <v>37869</v>
      </c>
      <c r="G4518" s="115" t="s">
        <v>37870</v>
      </c>
      <c r="H4518" s="115" t="s">
        <v>37878</v>
      </c>
      <c r="I4518" s="115" t="s">
        <v>58</v>
      </c>
      <c r="J4518" s="115">
        <v>686.2</v>
      </c>
    </row>
    <row r="4519" spans="1:10" hidden="1">
      <c r="A4519" s="115" t="s">
        <v>4828</v>
      </c>
      <c r="B4519"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15" t="s">
        <v>37866</v>
      </c>
      <c r="D4519" s="115" t="s">
        <v>37867</v>
      </c>
      <c r="E4519" s="115" t="s">
        <v>37872</v>
      </c>
      <c r="F4519" s="115" t="s">
        <v>37869</v>
      </c>
      <c r="G4519" s="115" t="s">
        <v>37870</v>
      </c>
      <c r="H4519" s="115" t="s">
        <v>37878</v>
      </c>
      <c r="I4519" s="115" t="s">
        <v>58</v>
      </c>
      <c r="J4519" s="115">
        <v>672.05</v>
      </c>
    </row>
    <row r="4520" spans="1:10" hidden="1">
      <c r="A4520" s="115" t="s">
        <v>4829</v>
      </c>
      <c r="B4520"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15" t="s">
        <v>37866</v>
      </c>
      <c r="D4520" s="115" t="s">
        <v>37867</v>
      </c>
      <c r="E4520" s="115" t="s">
        <v>37872</v>
      </c>
      <c r="F4520" s="115" t="s">
        <v>37869</v>
      </c>
      <c r="G4520" s="115" t="s">
        <v>37870</v>
      </c>
      <c r="H4520" s="115" t="s">
        <v>37879</v>
      </c>
      <c r="I4520" s="115" t="s">
        <v>58</v>
      </c>
      <c r="J4520" s="115">
        <v>1181.29</v>
      </c>
    </row>
    <row r="4521" spans="1:10" hidden="1">
      <c r="A4521" s="115" t="s">
        <v>4830</v>
      </c>
      <c r="B4521"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15" t="s">
        <v>37866</v>
      </c>
      <c r="D4521" s="115" t="s">
        <v>37867</v>
      </c>
      <c r="E4521" s="115" t="s">
        <v>37872</v>
      </c>
      <c r="F4521" s="115" t="s">
        <v>37869</v>
      </c>
      <c r="G4521" s="115" t="s">
        <v>37870</v>
      </c>
      <c r="H4521" s="115" t="s">
        <v>37879</v>
      </c>
      <c r="I4521" s="115" t="s">
        <v>58</v>
      </c>
      <c r="J4521" s="115">
        <v>1163.79</v>
      </c>
    </row>
    <row r="4522" spans="1:10" hidden="1">
      <c r="A4522" s="115" t="s">
        <v>4831</v>
      </c>
      <c r="B4522"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15" t="s">
        <v>37866</v>
      </c>
      <c r="D4522" s="115" t="s">
        <v>37867</v>
      </c>
      <c r="E4522" s="115" t="s">
        <v>37872</v>
      </c>
      <c r="F4522" s="115" t="s">
        <v>37869</v>
      </c>
      <c r="G4522" s="115" t="s">
        <v>37870</v>
      </c>
      <c r="H4522" s="115" t="s">
        <v>37880</v>
      </c>
      <c r="I4522" s="115" t="s">
        <v>58</v>
      </c>
      <c r="J4522" s="115">
        <v>1702.91</v>
      </c>
    </row>
    <row r="4523" spans="1:10" hidden="1">
      <c r="A4523" s="115" t="s">
        <v>4832</v>
      </c>
      <c r="B4523"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15" t="s">
        <v>37866</v>
      </c>
      <c r="D4523" s="115" t="s">
        <v>37867</v>
      </c>
      <c r="E4523" s="115" t="s">
        <v>37872</v>
      </c>
      <c r="F4523" s="115" t="s">
        <v>37869</v>
      </c>
      <c r="G4523" s="115" t="s">
        <v>37870</v>
      </c>
      <c r="H4523" s="115" t="s">
        <v>37880</v>
      </c>
      <c r="I4523" s="115" t="s">
        <v>58</v>
      </c>
      <c r="J4523" s="115">
        <v>1681.17</v>
      </c>
    </row>
    <row r="4524" spans="1:10" hidden="1">
      <c r="A4524" s="115" t="s">
        <v>4833</v>
      </c>
      <c r="B4524"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15" t="s">
        <v>37866</v>
      </c>
      <c r="D4524" s="115" t="s">
        <v>37867</v>
      </c>
      <c r="E4524" s="115" t="s">
        <v>37872</v>
      </c>
      <c r="F4524" s="115" t="s">
        <v>37869</v>
      </c>
      <c r="G4524" s="115" t="s">
        <v>37870</v>
      </c>
      <c r="H4524" s="115" t="s">
        <v>37881</v>
      </c>
      <c r="I4524" s="115" t="s">
        <v>58</v>
      </c>
      <c r="J4524" s="115">
        <v>2085.86</v>
      </c>
    </row>
    <row r="4525" spans="1:10" hidden="1">
      <c r="A4525" s="115" t="s">
        <v>4834</v>
      </c>
      <c r="B4525"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15" t="s">
        <v>37866</v>
      </c>
      <c r="D4525" s="115" t="s">
        <v>37867</v>
      </c>
      <c r="E4525" s="115" t="s">
        <v>37872</v>
      </c>
      <c r="F4525" s="115" t="s">
        <v>37869</v>
      </c>
      <c r="G4525" s="115" t="s">
        <v>37870</v>
      </c>
      <c r="H4525" s="115" t="s">
        <v>37881</v>
      </c>
      <c r="I4525" s="115" t="s">
        <v>58</v>
      </c>
      <c r="J4525" s="115">
        <v>2059.37</v>
      </c>
    </row>
    <row r="4526" spans="1:10" hidden="1">
      <c r="A4526" s="115" t="s">
        <v>4835</v>
      </c>
      <c r="B4526"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15" t="s">
        <v>37866</v>
      </c>
      <c r="D4526" s="115" t="s">
        <v>37867</v>
      </c>
      <c r="E4526" s="115" t="s">
        <v>37872</v>
      </c>
      <c r="F4526" s="115" t="s">
        <v>37869</v>
      </c>
      <c r="G4526" s="115" t="s">
        <v>37870</v>
      </c>
      <c r="H4526" s="115" t="s">
        <v>37882</v>
      </c>
      <c r="I4526" s="115" t="s">
        <v>58</v>
      </c>
      <c r="J4526" s="115">
        <v>2542.39</v>
      </c>
    </row>
    <row r="4527" spans="1:10" hidden="1">
      <c r="A4527" s="115" t="s">
        <v>4836</v>
      </c>
      <c r="B4527" s="115"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15" t="s">
        <v>37866</v>
      </c>
      <c r="D4527" s="115" t="s">
        <v>37867</v>
      </c>
      <c r="E4527" s="115" t="s">
        <v>37872</v>
      </c>
      <c r="F4527" s="115" t="s">
        <v>37869</v>
      </c>
      <c r="G4527" s="115" t="s">
        <v>37870</v>
      </c>
      <c r="H4527" s="115" t="s">
        <v>37882</v>
      </c>
      <c r="I4527" s="115" t="s">
        <v>58</v>
      </c>
      <c r="J4527" s="115">
        <v>2513.46</v>
      </c>
    </row>
    <row r="4528" spans="1:10" hidden="1">
      <c r="A4528" s="115" t="s">
        <v>4837</v>
      </c>
      <c r="B4528"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15" t="s">
        <v>37883</v>
      </c>
      <c r="D4528" s="115" t="s">
        <v>37867</v>
      </c>
      <c r="E4528" s="115" t="s">
        <v>37872</v>
      </c>
      <c r="F4528" s="115" t="s">
        <v>37869</v>
      </c>
      <c r="G4528" s="115" t="s">
        <v>37870</v>
      </c>
      <c r="H4528" s="115" t="s">
        <v>37871</v>
      </c>
      <c r="I4528" s="115" t="s">
        <v>58</v>
      </c>
      <c r="J4528" s="115">
        <v>217.64</v>
      </c>
    </row>
    <row r="4529" spans="1:10" hidden="1">
      <c r="A4529" s="115" t="s">
        <v>4838</v>
      </c>
      <c r="B4529"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15" t="s">
        <v>37883</v>
      </c>
      <c r="D4529" s="115" t="s">
        <v>37867</v>
      </c>
      <c r="E4529" s="115" t="s">
        <v>37872</v>
      </c>
      <c r="F4529" s="115" t="s">
        <v>37869</v>
      </c>
      <c r="G4529" s="115" t="s">
        <v>37870</v>
      </c>
      <c r="H4529" s="115" t="s">
        <v>37871</v>
      </c>
      <c r="I4529" s="115" t="s">
        <v>58</v>
      </c>
      <c r="J4529" s="115">
        <v>213.07</v>
      </c>
    </row>
    <row r="4530" spans="1:10" hidden="1">
      <c r="A4530" s="115" t="s">
        <v>4839</v>
      </c>
      <c r="B4530" s="115"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15" t="s">
        <v>37883</v>
      </c>
      <c r="D4530" s="115" t="s">
        <v>37884</v>
      </c>
      <c r="E4530" s="115" t="s">
        <v>37885</v>
      </c>
      <c r="F4530" s="115" t="s">
        <v>37869</v>
      </c>
      <c r="G4530" s="115" t="s">
        <v>37870</v>
      </c>
      <c r="H4530" s="115" t="s">
        <v>37873</v>
      </c>
      <c r="I4530" s="115" t="s">
        <v>58</v>
      </c>
      <c r="J4530" s="115">
        <v>307.38</v>
      </c>
    </row>
    <row r="4531" spans="1:10" hidden="1">
      <c r="A4531" s="115" t="s">
        <v>4840</v>
      </c>
      <c r="B4531" s="115"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15" t="s">
        <v>37883</v>
      </c>
      <c r="D4531" s="115" t="s">
        <v>37884</v>
      </c>
      <c r="E4531" s="115" t="s">
        <v>37885</v>
      </c>
      <c r="F4531" s="115" t="s">
        <v>37869</v>
      </c>
      <c r="G4531" s="115" t="s">
        <v>37870</v>
      </c>
      <c r="H4531" s="115" t="s">
        <v>37873</v>
      </c>
      <c r="I4531" s="115" t="s">
        <v>58</v>
      </c>
      <c r="J4531" s="115">
        <v>301.10000000000002</v>
      </c>
    </row>
    <row r="4532" spans="1:10" hidden="1">
      <c r="A4532" s="115" t="s">
        <v>4841</v>
      </c>
      <c r="B4532"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15" t="s">
        <v>37883</v>
      </c>
      <c r="D4532" s="115" t="s">
        <v>37867</v>
      </c>
      <c r="E4532" s="115" t="s">
        <v>37872</v>
      </c>
      <c r="F4532" s="115" t="s">
        <v>37869</v>
      </c>
      <c r="G4532" s="115" t="s">
        <v>37870</v>
      </c>
      <c r="H4532" s="115" t="s">
        <v>37874</v>
      </c>
      <c r="I4532" s="115" t="s">
        <v>58</v>
      </c>
      <c r="J4532" s="115">
        <v>326.23</v>
      </c>
    </row>
    <row r="4533" spans="1:10" hidden="1">
      <c r="A4533" s="115" t="s">
        <v>4842</v>
      </c>
      <c r="B4533"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15" t="s">
        <v>37883</v>
      </c>
      <c r="D4533" s="115" t="s">
        <v>37867</v>
      </c>
      <c r="E4533" s="115" t="s">
        <v>37872</v>
      </c>
      <c r="F4533" s="115" t="s">
        <v>37869</v>
      </c>
      <c r="G4533" s="115" t="s">
        <v>37870</v>
      </c>
      <c r="H4533" s="115" t="s">
        <v>37874</v>
      </c>
      <c r="I4533" s="115" t="s">
        <v>58</v>
      </c>
      <c r="J4533" s="115">
        <v>318.7</v>
      </c>
    </row>
    <row r="4534" spans="1:10" hidden="1">
      <c r="A4534" s="115" t="s">
        <v>4843</v>
      </c>
      <c r="B4534"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15" t="s">
        <v>37883</v>
      </c>
      <c r="D4534" s="115" t="s">
        <v>37867</v>
      </c>
      <c r="E4534" s="115" t="s">
        <v>37872</v>
      </c>
      <c r="F4534" s="115" t="s">
        <v>37869</v>
      </c>
      <c r="G4534" s="115" t="s">
        <v>37870</v>
      </c>
      <c r="H4534" s="115" t="s">
        <v>37875</v>
      </c>
      <c r="I4534" s="115" t="s">
        <v>58</v>
      </c>
      <c r="J4534" s="115">
        <v>418.81</v>
      </c>
    </row>
    <row r="4535" spans="1:10" hidden="1">
      <c r="A4535" s="115" t="s">
        <v>4844</v>
      </c>
      <c r="B4535"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15" t="s">
        <v>37883</v>
      </c>
      <c r="D4535" s="115" t="s">
        <v>37867</v>
      </c>
      <c r="E4535" s="115" t="s">
        <v>37872</v>
      </c>
      <c r="F4535" s="115" t="s">
        <v>37869</v>
      </c>
      <c r="G4535" s="115" t="s">
        <v>37870</v>
      </c>
      <c r="H4535" s="115" t="s">
        <v>37875</v>
      </c>
      <c r="I4535" s="115" t="s">
        <v>58</v>
      </c>
      <c r="J4535" s="115">
        <v>409.86</v>
      </c>
    </row>
    <row r="4536" spans="1:10" hidden="1">
      <c r="A4536" s="115" t="s">
        <v>4845</v>
      </c>
      <c r="B4536"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15" t="s">
        <v>37883</v>
      </c>
      <c r="D4536" s="115" t="s">
        <v>37867</v>
      </c>
      <c r="E4536" s="115" t="s">
        <v>37872</v>
      </c>
      <c r="F4536" s="115" t="s">
        <v>37869</v>
      </c>
      <c r="G4536" s="115" t="s">
        <v>37870</v>
      </c>
      <c r="H4536" s="115" t="s">
        <v>37876</v>
      </c>
      <c r="I4536" s="115" t="s">
        <v>58</v>
      </c>
      <c r="J4536" s="115">
        <v>468.02</v>
      </c>
    </row>
    <row r="4537" spans="1:10" hidden="1">
      <c r="A4537" s="115" t="s">
        <v>4846</v>
      </c>
      <c r="B4537"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15" t="s">
        <v>37883</v>
      </c>
      <c r="D4537" s="115" t="s">
        <v>37867</v>
      </c>
      <c r="E4537" s="115" t="s">
        <v>37872</v>
      </c>
      <c r="F4537" s="115" t="s">
        <v>37869</v>
      </c>
      <c r="G4537" s="115" t="s">
        <v>37870</v>
      </c>
      <c r="H4537" s="115" t="s">
        <v>37876</v>
      </c>
      <c r="I4537" s="115" t="s">
        <v>58</v>
      </c>
      <c r="J4537" s="115">
        <v>457.11</v>
      </c>
    </row>
    <row r="4538" spans="1:10" hidden="1">
      <c r="A4538" s="115" t="s">
        <v>4847</v>
      </c>
      <c r="B4538"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15" t="s">
        <v>37883</v>
      </c>
      <c r="D4538" s="115" t="s">
        <v>37867</v>
      </c>
      <c r="E4538" s="115" t="s">
        <v>37872</v>
      </c>
      <c r="F4538" s="115" t="s">
        <v>37869</v>
      </c>
      <c r="G4538" s="115" t="s">
        <v>37870</v>
      </c>
      <c r="H4538" s="115" t="s">
        <v>37877</v>
      </c>
      <c r="I4538" s="115" t="s">
        <v>58</v>
      </c>
      <c r="J4538" s="115">
        <v>640.41999999999996</v>
      </c>
    </row>
    <row r="4539" spans="1:10" hidden="1">
      <c r="A4539" s="115" t="s">
        <v>4848</v>
      </c>
      <c r="B4539"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15" t="s">
        <v>37883</v>
      </c>
      <c r="D4539" s="115" t="s">
        <v>37867</v>
      </c>
      <c r="E4539" s="115" t="s">
        <v>37872</v>
      </c>
      <c r="F4539" s="115" t="s">
        <v>37869</v>
      </c>
      <c r="G4539" s="115" t="s">
        <v>37870</v>
      </c>
      <c r="H4539" s="115" t="s">
        <v>37877</v>
      </c>
      <c r="I4539" s="115" t="s">
        <v>58</v>
      </c>
      <c r="J4539" s="115">
        <v>627.73</v>
      </c>
    </row>
    <row r="4540" spans="1:10" hidden="1">
      <c r="A4540" s="115" t="s">
        <v>4849</v>
      </c>
      <c r="B4540"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15" t="s">
        <v>37883</v>
      </c>
      <c r="D4540" s="115" t="s">
        <v>37867</v>
      </c>
      <c r="E4540" s="115" t="s">
        <v>37872</v>
      </c>
      <c r="F4540" s="115" t="s">
        <v>37869</v>
      </c>
      <c r="G4540" s="115" t="s">
        <v>37870</v>
      </c>
      <c r="H4540" s="115" t="s">
        <v>37886</v>
      </c>
      <c r="I4540" s="115" t="s">
        <v>58</v>
      </c>
      <c r="J4540" s="115">
        <v>798.48</v>
      </c>
    </row>
    <row r="4541" spans="1:10" hidden="1">
      <c r="A4541" s="115" t="s">
        <v>4850</v>
      </c>
      <c r="B4541"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15" t="s">
        <v>37883</v>
      </c>
      <c r="D4541" s="115" t="s">
        <v>37867</v>
      </c>
      <c r="E4541" s="115" t="s">
        <v>37872</v>
      </c>
      <c r="F4541" s="115" t="s">
        <v>37869</v>
      </c>
      <c r="G4541" s="115" t="s">
        <v>37870</v>
      </c>
      <c r="H4541" s="115" t="s">
        <v>37886</v>
      </c>
      <c r="I4541" s="115" t="s">
        <v>58</v>
      </c>
      <c r="J4541" s="115">
        <v>784.32</v>
      </c>
    </row>
    <row r="4542" spans="1:10" hidden="1">
      <c r="A4542" s="115" t="s">
        <v>4851</v>
      </c>
      <c r="B4542"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15" t="s">
        <v>37883</v>
      </c>
      <c r="D4542" s="115" t="s">
        <v>37867</v>
      </c>
      <c r="E4542" s="115" t="s">
        <v>37872</v>
      </c>
      <c r="F4542" s="115" t="s">
        <v>37869</v>
      </c>
      <c r="G4542" s="115" t="s">
        <v>37870</v>
      </c>
      <c r="H4542" s="115" t="s">
        <v>37887</v>
      </c>
      <c r="I4542" s="115" t="s">
        <v>58</v>
      </c>
      <c r="J4542" s="115">
        <v>1337.66</v>
      </c>
    </row>
    <row r="4543" spans="1:10" hidden="1">
      <c r="A4543" s="115" t="s">
        <v>4852</v>
      </c>
      <c r="B4543"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15" t="s">
        <v>37883</v>
      </c>
      <c r="D4543" s="115" t="s">
        <v>37867</v>
      </c>
      <c r="E4543" s="115" t="s">
        <v>37872</v>
      </c>
      <c r="F4543" s="115" t="s">
        <v>37869</v>
      </c>
      <c r="G4543" s="115" t="s">
        <v>37870</v>
      </c>
      <c r="H4543" s="115" t="s">
        <v>37887</v>
      </c>
      <c r="I4543" s="115" t="s">
        <v>58</v>
      </c>
      <c r="J4543" s="115">
        <v>1320.16</v>
      </c>
    </row>
    <row r="4544" spans="1:10" hidden="1">
      <c r="A4544" s="115" t="s">
        <v>4853</v>
      </c>
      <c r="B4544"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15" t="s">
        <v>37883</v>
      </c>
      <c r="D4544" s="115" t="s">
        <v>37867</v>
      </c>
      <c r="E4544" s="115" t="s">
        <v>37872</v>
      </c>
      <c r="F4544" s="115" t="s">
        <v>37869</v>
      </c>
      <c r="G4544" s="115" t="s">
        <v>37870</v>
      </c>
      <c r="H4544" s="115" t="s">
        <v>37888</v>
      </c>
      <c r="I4544" s="115" t="s">
        <v>58</v>
      </c>
      <c r="J4544" s="115">
        <v>1938.62</v>
      </c>
    </row>
    <row r="4545" spans="1:10" hidden="1">
      <c r="A4545" s="115" t="s">
        <v>4854</v>
      </c>
      <c r="B4545" s="115"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15" t="s">
        <v>37883</v>
      </c>
      <c r="D4545" s="115" t="s">
        <v>37867</v>
      </c>
      <c r="E4545" s="115" t="s">
        <v>37872</v>
      </c>
      <c r="F4545" s="115" t="s">
        <v>37869</v>
      </c>
      <c r="G4545" s="115" t="s">
        <v>37870</v>
      </c>
      <c r="H4545" s="115" t="s">
        <v>37888</v>
      </c>
      <c r="I4545" s="115" t="s">
        <v>58</v>
      </c>
      <c r="J4545" s="115">
        <v>1916.88</v>
      </c>
    </row>
    <row r="4546" spans="1:10" hidden="1">
      <c r="A4546" s="115" t="s">
        <v>4855</v>
      </c>
      <c r="B4546" s="115"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15" t="s">
        <v>37889</v>
      </c>
      <c r="D4546" s="115" t="s">
        <v>37867</v>
      </c>
      <c r="E4546" s="115" t="s">
        <v>37872</v>
      </c>
      <c r="F4546" s="115" t="s">
        <v>37869</v>
      </c>
      <c r="G4546" s="115" t="s">
        <v>37870</v>
      </c>
      <c r="H4546" s="115" t="s">
        <v>37871</v>
      </c>
      <c r="I4546" s="115" t="s">
        <v>58</v>
      </c>
      <c r="J4546" s="115">
        <v>244.09</v>
      </c>
    </row>
    <row r="4547" spans="1:10" hidden="1">
      <c r="A4547" s="115" t="s">
        <v>4856</v>
      </c>
      <c r="B4547" s="115"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15" t="s">
        <v>37889</v>
      </c>
      <c r="D4547" s="115" t="s">
        <v>37867</v>
      </c>
      <c r="E4547" s="115" t="s">
        <v>37872</v>
      </c>
      <c r="F4547" s="115" t="s">
        <v>37869</v>
      </c>
      <c r="G4547" s="115" t="s">
        <v>37870</v>
      </c>
      <c r="H4547" s="115" t="s">
        <v>37871</v>
      </c>
      <c r="I4547" s="115" t="s">
        <v>58</v>
      </c>
      <c r="J4547" s="115">
        <v>239.52</v>
      </c>
    </row>
    <row r="4548" spans="1:10" hidden="1">
      <c r="A4548" s="115" t="s">
        <v>4857</v>
      </c>
      <c r="B4548" s="115"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15" t="s">
        <v>37889</v>
      </c>
      <c r="D4548" s="115" t="s">
        <v>37867</v>
      </c>
      <c r="E4548" s="115" t="s">
        <v>37872</v>
      </c>
      <c r="F4548" s="115" t="s">
        <v>37869</v>
      </c>
      <c r="G4548" s="115" t="s">
        <v>37870</v>
      </c>
      <c r="H4548" s="115" t="s">
        <v>37873</v>
      </c>
      <c r="I4548" s="115" t="s">
        <v>58</v>
      </c>
      <c r="J4548" s="115">
        <v>355.27</v>
      </c>
    </row>
    <row r="4549" spans="1:10" hidden="1">
      <c r="A4549" s="115" t="s">
        <v>4858</v>
      </c>
      <c r="B4549" s="115" t="str">
        <f t="shared" ref="B4549:B4612" si="71">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15" t="s">
        <v>37889</v>
      </c>
      <c r="D4549" s="115" t="s">
        <v>37867</v>
      </c>
      <c r="E4549" s="115" t="s">
        <v>37872</v>
      </c>
      <c r="F4549" s="115" t="s">
        <v>37869</v>
      </c>
      <c r="G4549" s="115" t="s">
        <v>37870</v>
      </c>
      <c r="H4549" s="115" t="s">
        <v>37873</v>
      </c>
      <c r="I4549" s="115" t="s">
        <v>58</v>
      </c>
      <c r="J4549" s="115">
        <v>348.99</v>
      </c>
    </row>
    <row r="4550" spans="1:10" hidden="1">
      <c r="A4550" s="115" t="s">
        <v>4859</v>
      </c>
      <c r="B4550" s="115"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15" t="s">
        <v>37889</v>
      </c>
      <c r="D4550" s="115" t="s">
        <v>37884</v>
      </c>
      <c r="E4550" s="115" t="s">
        <v>37872</v>
      </c>
      <c r="F4550" s="115" t="s">
        <v>37869</v>
      </c>
      <c r="G4550" s="115" t="s">
        <v>37870</v>
      </c>
      <c r="H4550" s="115" t="s">
        <v>37874</v>
      </c>
      <c r="I4550" s="115" t="s">
        <v>58</v>
      </c>
      <c r="J4550" s="115">
        <v>439.09</v>
      </c>
    </row>
    <row r="4551" spans="1:10" hidden="1">
      <c r="A4551" s="115" t="s">
        <v>4860</v>
      </c>
      <c r="B4551" s="115"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15" t="s">
        <v>37889</v>
      </c>
      <c r="D4551" s="115" t="s">
        <v>37884</v>
      </c>
      <c r="E4551" s="115" t="s">
        <v>37872</v>
      </c>
      <c r="F4551" s="115" t="s">
        <v>37869</v>
      </c>
      <c r="G4551" s="115" t="s">
        <v>37870</v>
      </c>
      <c r="H4551" s="115" t="s">
        <v>37874</v>
      </c>
      <c r="I4551" s="115" t="s">
        <v>58</v>
      </c>
      <c r="J4551" s="115">
        <v>431.56</v>
      </c>
    </row>
    <row r="4552" spans="1:10" hidden="1">
      <c r="A4552" s="115" t="s">
        <v>4861</v>
      </c>
      <c r="B4552"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15" t="s">
        <v>37889</v>
      </c>
      <c r="D4552" s="115" t="s">
        <v>37867</v>
      </c>
      <c r="E4552" s="115" t="s">
        <v>37872</v>
      </c>
      <c r="F4552" s="115" t="s">
        <v>37869</v>
      </c>
      <c r="G4552" s="115" t="s">
        <v>37870</v>
      </c>
      <c r="H4552" s="115" t="s">
        <v>37875</v>
      </c>
      <c r="I4552" s="115" t="s">
        <v>58</v>
      </c>
      <c r="J4552" s="115">
        <v>560.23</v>
      </c>
    </row>
    <row r="4553" spans="1:10" hidden="1">
      <c r="A4553" s="115" t="s">
        <v>4862</v>
      </c>
      <c r="B4553"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15" t="s">
        <v>37889</v>
      </c>
      <c r="D4553" s="115" t="s">
        <v>37867</v>
      </c>
      <c r="E4553" s="115" t="s">
        <v>37872</v>
      </c>
      <c r="F4553" s="115" t="s">
        <v>37869</v>
      </c>
      <c r="G4553" s="115" t="s">
        <v>37870</v>
      </c>
      <c r="H4553" s="115" t="s">
        <v>37875</v>
      </c>
      <c r="I4553" s="115" t="s">
        <v>58</v>
      </c>
      <c r="J4553" s="115">
        <v>551.29</v>
      </c>
    </row>
    <row r="4554" spans="1:10" hidden="1">
      <c r="A4554" s="115" t="s">
        <v>4863</v>
      </c>
      <c r="B4554"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15" t="s">
        <v>37889</v>
      </c>
      <c r="D4554" s="115" t="s">
        <v>37867</v>
      </c>
      <c r="E4554" s="115" t="s">
        <v>37872</v>
      </c>
      <c r="F4554" s="115" t="s">
        <v>37869</v>
      </c>
      <c r="G4554" s="115" t="s">
        <v>37870</v>
      </c>
      <c r="H4554" s="115" t="s">
        <v>37876</v>
      </c>
      <c r="I4554" s="115" t="s">
        <v>58</v>
      </c>
      <c r="J4554" s="115">
        <v>688.01</v>
      </c>
    </row>
    <row r="4555" spans="1:10" hidden="1">
      <c r="A4555" s="115" t="s">
        <v>4864</v>
      </c>
      <c r="B4555"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15" t="s">
        <v>37889</v>
      </c>
      <c r="D4555" s="115" t="s">
        <v>37867</v>
      </c>
      <c r="E4555" s="115" t="s">
        <v>37872</v>
      </c>
      <c r="F4555" s="115" t="s">
        <v>37869</v>
      </c>
      <c r="G4555" s="115" t="s">
        <v>37870</v>
      </c>
      <c r="H4555" s="115" t="s">
        <v>37876</v>
      </c>
      <c r="I4555" s="115" t="s">
        <v>58</v>
      </c>
      <c r="J4555" s="115">
        <v>677.1</v>
      </c>
    </row>
    <row r="4556" spans="1:10" hidden="1">
      <c r="A4556" s="115" t="s">
        <v>4865</v>
      </c>
      <c r="B4556"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15" t="s">
        <v>37889</v>
      </c>
      <c r="D4556" s="115" t="s">
        <v>37867</v>
      </c>
      <c r="E4556" s="115" t="s">
        <v>37872</v>
      </c>
      <c r="F4556" s="115" t="s">
        <v>37869</v>
      </c>
      <c r="G4556" s="115" t="s">
        <v>37870</v>
      </c>
      <c r="H4556" s="115" t="s">
        <v>37877</v>
      </c>
      <c r="I4556" s="115" t="s">
        <v>58</v>
      </c>
      <c r="J4556" s="115">
        <v>864.12</v>
      </c>
    </row>
    <row r="4557" spans="1:10" hidden="1">
      <c r="A4557" s="115" t="s">
        <v>4866</v>
      </c>
      <c r="B4557"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15" t="s">
        <v>37889</v>
      </c>
      <c r="D4557" s="115" t="s">
        <v>37867</v>
      </c>
      <c r="E4557" s="115" t="s">
        <v>37872</v>
      </c>
      <c r="F4557" s="115" t="s">
        <v>37869</v>
      </c>
      <c r="G4557" s="115" t="s">
        <v>37870</v>
      </c>
      <c r="H4557" s="115" t="s">
        <v>37877</v>
      </c>
      <c r="I4557" s="115" t="s">
        <v>58</v>
      </c>
      <c r="J4557" s="115">
        <v>851.43</v>
      </c>
    </row>
    <row r="4558" spans="1:10" hidden="1">
      <c r="A4558" s="115" t="s">
        <v>4867</v>
      </c>
      <c r="B4558"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15" t="s">
        <v>37889</v>
      </c>
      <c r="D4558" s="115" t="s">
        <v>37867</v>
      </c>
      <c r="E4558" s="115" t="s">
        <v>37872</v>
      </c>
      <c r="F4558" s="115" t="s">
        <v>37869</v>
      </c>
      <c r="G4558" s="115" t="s">
        <v>37870</v>
      </c>
      <c r="H4558" s="115" t="s">
        <v>37886</v>
      </c>
      <c r="I4558" s="115" t="s">
        <v>58</v>
      </c>
      <c r="J4558" s="115">
        <v>1059.48</v>
      </c>
    </row>
    <row r="4559" spans="1:10" hidden="1">
      <c r="A4559" s="115" t="s">
        <v>4868</v>
      </c>
      <c r="B4559"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15" t="s">
        <v>37889</v>
      </c>
      <c r="D4559" s="115" t="s">
        <v>37867</v>
      </c>
      <c r="E4559" s="115" t="s">
        <v>37872</v>
      </c>
      <c r="F4559" s="115" t="s">
        <v>37869</v>
      </c>
      <c r="G4559" s="115" t="s">
        <v>37870</v>
      </c>
      <c r="H4559" s="115" t="s">
        <v>37886</v>
      </c>
      <c r="I4559" s="115" t="s">
        <v>58</v>
      </c>
      <c r="J4559" s="115">
        <v>1045.33</v>
      </c>
    </row>
    <row r="4560" spans="1:10" hidden="1">
      <c r="A4560" s="115" t="s">
        <v>4869</v>
      </c>
      <c r="B4560"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15" t="s">
        <v>37889</v>
      </c>
      <c r="D4560" s="115" t="s">
        <v>37867</v>
      </c>
      <c r="E4560" s="115" t="s">
        <v>37872</v>
      </c>
      <c r="F4560" s="115" t="s">
        <v>37869</v>
      </c>
      <c r="G4560" s="115" t="s">
        <v>37870</v>
      </c>
      <c r="H4560" s="115" t="s">
        <v>37887</v>
      </c>
      <c r="I4560" s="115" t="s">
        <v>58</v>
      </c>
      <c r="J4560" s="115">
        <v>1492.88</v>
      </c>
    </row>
    <row r="4561" spans="1:10" hidden="1">
      <c r="A4561" s="115" t="s">
        <v>4870</v>
      </c>
      <c r="B4561"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15" t="s">
        <v>37889</v>
      </c>
      <c r="D4561" s="115" t="s">
        <v>37867</v>
      </c>
      <c r="E4561" s="115" t="s">
        <v>37872</v>
      </c>
      <c r="F4561" s="115" t="s">
        <v>37869</v>
      </c>
      <c r="G4561" s="115" t="s">
        <v>37870</v>
      </c>
      <c r="H4561" s="115" t="s">
        <v>37887</v>
      </c>
      <c r="I4561" s="115" t="s">
        <v>58</v>
      </c>
      <c r="J4561" s="115">
        <v>1475.38</v>
      </c>
    </row>
    <row r="4562" spans="1:10" hidden="1">
      <c r="A4562" s="115" t="s">
        <v>4871</v>
      </c>
      <c r="B4562"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15" t="s">
        <v>37889</v>
      </c>
      <c r="D4562" s="115" t="s">
        <v>37867</v>
      </c>
      <c r="E4562" s="115" t="s">
        <v>37872</v>
      </c>
      <c r="F4562" s="115" t="s">
        <v>37869</v>
      </c>
      <c r="G4562" s="115" t="s">
        <v>37870</v>
      </c>
      <c r="H4562" s="115" t="s">
        <v>37888</v>
      </c>
      <c r="I4562" s="115" t="s">
        <v>58</v>
      </c>
      <c r="J4562" s="115">
        <v>2174.33</v>
      </c>
    </row>
    <row r="4563" spans="1:10" hidden="1">
      <c r="A4563" s="115" t="s">
        <v>4872</v>
      </c>
      <c r="B4563" s="115"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15" t="s">
        <v>37889</v>
      </c>
      <c r="D4563" s="115" t="s">
        <v>37867</v>
      </c>
      <c r="E4563" s="115" t="s">
        <v>37872</v>
      </c>
      <c r="F4563" s="115" t="s">
        <v>37869</v>
      </c>
      <c r="G4563" s="115" t="s">
        <v>37870</v>
      </c>
      <c r="H4563" s="115" t="s">
        <v>37888</v>
      </c>
      <c r="I4563" s="115" t="s">
        <v>58</v>
      </c>
      <c r="J4563" s="115">
        <v>2152.59</v>
      </c>
    </row>
    <row r="4564" spans="1:10" hidden="1">
      <c r="A4564" s="115" t="s">
        <v>4873</v>
      </c>
      <c r="B4564" s="115" t="str">
        <f t="shared" si="71"/>
        <v>CALHA MEIO-TUBO CIRCULAR DE CONCRETO VIBRADO,DIAMETRO INTERNO DE 300MM,INCLUSIVE ACERTO DE FUNDO DE VALA.FORNECIMENTO EASSENTAMENTO</v>
      </c>
      <c r="C4564" s="115" t="s">
        <v>37890</v>
      </c>
      <c r="D4564" s="115" t="s">
        <v>37891</v>
      </c>
      <c r="E4564" s="115" t="s">
        <v>37892</v>
      </c>
      <c r="I4564" s="115" t="s">
        <v>58</v>
      </c>
      <c r="J4564" s="115">
        <v>49.81</v>
      </c>
    </row>
    <row r="4565" spans="1:10" hidden="1">
      <c r="A4565" s="115" t="s">
        <v>4874</v>
      </c>
      <c r="B4565" s="115" t="str">
        <f t="shared" si="71"/>
        <v>CALHA MEIO-TUBO CIRCULAR DE CONCRETO VIBRADO,DIAMETRO INTERNO DE 300MM,INCLUSIVE ACERTO DE FUNDO DE VALA.FORNECIMENTO EASSENTAMENTO</v>
      </c>
      <c r="C4565" s="115" t="s">
        <v>37890</v>
      </c>
      <c r="D4565" s="115" t="s">
        <v>37891</v>
      </c>
      <c r="E4565" s="115" t="s">
        <v>37892</v>
      </c>
      <c r="I4565" s="115" t="s">
        <v>58</v>
      </c>
      <c r="J4565" s="115">
        <v>47.41</v>
      </c>
    </row>
    <row r="4566" spans="1:10" hidden="1">
      <c r="A4566" s="115" t="s">
        <v>4875</v>
      </c>
      <c r="B4566" s="115" t="str">
        <f t="shared" si="71"/>
        <v>CALHA MEIO-TUBO CIRCULAR DE CONCRETO VIBRADO,DIAMETRO INTERNO DE 400MM,INCLUSIVE ACERTO DE FUNDO DE VALA.FORNECIMENTO EASSENTAMENTO</v>
      </c>
      <c r="C4566" s="115" t="s">
        <v>37890</v>
      </c>
      <c r="D4566" s="115" t="s">
        <v>37893</v>
      </c>
      <c r="E4566" s="115" t="s">
        <v>37892</v>
      </c>
      <c r="I4566" s="115" t="s">
        <v>58</v>
      </c>
      <c r="J4566" s="115">
        <v>70.099999999999994</v>
      </c>
    </row>
    <row r="4567" spans="1:10" hidden="1">
      <c r="A4567" s="115" t="s">
        <v>4876</v>
      </c>
      <c r="B4567" s="115" t="str">
        <f t="shared" si="71"/>
        <v>CALHA MEIO-TUBO CIRCULAR DE CONCRETO VIBRADO,DIAMETRO INTERNO DE 400MM,INCLUSIVE ACERTO DE FUNDO DE VALA.FORNECIMENTO EASSENTAMENTO</v>
      </c>
      <c r="C4567" s="115" t="s">
        <v>37890</v>
      </c>
      <c r="D4567" s="115" t="s">
        <v>37893</v>
      </c>
      <c r="E4567" s="115" t="s">
        <v>37892</v>
      </c>
      <c r="I4567" s="115" t="s">
        <v>58</v>
      </c>
      <c r="J4567" s="115">
        <v>65.45</v>
      </c>
    </row>
    <row r="4568" spans="1:10" hidden="1">
      <c r="A4568" s="115" t="s">
        <v>4877</v>
      </c>
      <c r="B4568" s="115" t="str">
        <f t="shared" si="71"/>
        <v>CALHA DE MEIO-TUBO CIRCULAR DE CONCRETO VIBRADO,DIAMETRO INTERNO DE 500MM,INCLUSIVE ACERTO DE FUNDO DE VALA.FORNECIMENTO E ASSENTAMENTO</v>
      </c>
      <c r="C4568" s="115" t="s">
        <v>37894</v>
      </c>
      <c r="D4568" s="115" t="s">
        <v>37895</v>
      </c>
      <c r="E4568" s="115" t="s">
        <v>37896</v>
      </c>
      <c r="I4568" s="115" t="s">
        <v>58</v>
      </c>
      <c r="J4568" s="115">
        <v>117.41</v>
      </c>
    </row>
    <row r="4569" spans="1:10" hidden="1">
      <c r="A4569" s="115" t="s">
        <v>4878</v>
      </c>
      <c r="B4569" s="115" t="str">
        <f t="shared" si="71"/>
        <v>CALHA DE MEIO-TUBO CIRCULAR DE CONCRETO VIBRADO,DIAMETRO INTERNO DE 500MM,INCLUSIVE ACERTO DE FUNDO DE VALA.FORNECIMENTO E ASSENTAMENTO</v>
      </c>
      <c r="C4569" s="115" t="s">
        <v>37894</v>
      </c>
      <c r="D4569" s="115" t="s">
        <v>37895</v>
      </c>
      <c r="E4569" s="115" t="s">
        <v>37896</v>
      </c>
      <c r="I4569" s="115" t="s">
        <v>58</v>
      </c>
      <c r="J4569" s="115">
        <v>109.8</v>
      </c>
    </row>
    <row r="4570" spans="1:10" hidden="1">
      <c r="A4570" s="115" t="s">
        <v>4879</v>
      </c>
      <c r="B4570" s="115" t="str">
        <f t="shared" si="71"/>
        <v>CALHA MEIO-TUBO CIRCULAR DE CONCRETO VIBRADO,DIAMETRO INTERNO DE 600MM,INCLUSIVE ACERTO DE FUNDO DE VALA.FORNECIMENTO EASSENTAMENTO</v>
      </c>
      <c r="C4570" s="115" t="s">
        <v>37890</v>
      </c>
      <c r="D4570" s="115" t="s">
        <v>37897</v>
      </c>
      <c r="E4570" s="115" t="s">
        <v>37892</v>
      </c>
      <c r="I4570" s="115" t="s">
        <v>58</v>
      </c>
      <c r="J4570" s="115">
        <v>151.54</v>
      </c>
    </row>
    <row r="4571" spans="1:10" hidden="1">
      <c r="A4571" s="115" t="s">
        <v>4880</v>
      </c>
      <c r="B4571" s="115" t="str">
        <f t="shared" si="71"/>
        <v>CALHA MEIO-TUBO CIRCULAR DE CONCRETO VIBRADO,DIAMETRO INTERNO DE 600MM,INCLUSIVE ACERTO DE FUNDO DE VALA.FORNECIMENTO EASSENTAMENTO</v>
      </c>
      <c r="C4571" s="115" t="s">
        <v>37890</v>
      </c>
      <c r="D4571" s="115" t="s">
        <v>37897</v>
      </c>
      <c r="E4571" s="115" t="s">
        <v>37892</v>
      </c>
      <c r="I4571" s="115" t="s">
        <v>58</v>
      </c>
      <c r="J4571" s="115">
        <v>139.93</v>
      </c>
    </row>
    <row r="4572" spans="1:10" hidden="1">
      <c r="A4572" s="115" t="s">
        <v>4881</v>
      </c>
      <c r="B4572" s="115" t="str">
        <f t="shared" si="71"/>
        <v>CALHA MEIO-TUBO CIRCULAR DE CONCRETO VIBRADO,DIAMETRO INTERNO DE 800MM,INCLUSIVE ACERTO DE FUNDO DE VALA.FORNECIMENTO EASSENTAMENTO</v>
      </c>
      <c r="C4572" s="115" t="s">
        <v>37890</v>
      </c>
      <c r="D4572" s="115" t="s">
        <v>37898</v>
      </c>
      <c r="E4572" s="115" t="s">
        <v>37892</v>
      </c>
      <c r="I4572" s="115" t="s">
        <v>58</v>
      </c>
      <c r="J4572" s="115">
        <v>340.61</v>
      </c>
    </row>
    <row r="4573" spans="1:10" hidden="1">
      <c r="A4573" s="115" t="s">
        <v>4882</v>
      </c>
      <c r="B4573" s="115" t="str">
        <f t="shared" si="71"/>
        <v>CALHA MEIO-TUBO CIRCULAR DE CONCRETO VIBRADO,DIAMETRO INTERNO DE 800MM,INCLUSIVE ACERTO DE FUNDO DE VALA.FORNECIMENTO EASSENTAMENTO</v>
      </c>
      <c r="C4573" s="115" t="s">
        <v>37890</v>
      </c>
      <c r="D4573" s="115" t="s">
        <v>37898</v>
      </c>
      <c r="E4573" s="115" t="s">
        <v>37892</v>
      </c>
      <c r="I4573" s="115" t="s">
        <v>58</v>
      </c>
      <c r="J4573" s="115">
        <v>329.32</v>
      </c>
    </row>
    <row r="4574" spans="1:10" hidden="1">
      <c r="A4574" s="115" t="s">
        <v>4883</v>
      </c>
      <c r="B4574" s="115" t="str">
        <f t="shared" si="71"/>
        <v>CALHA MEIO-TUBO CIRCULAR DE CONCRETO VIBRADO,DIAMETRO INTERNO DE 1000MM,INCLUSIVE ACERTO DE FUNDO DE VALA.FORNECIMENTO E ASSENTAMENTO</v>
      </c>
      <c r="C4574" s="115" t="s">
        <v>37890</v>
      </c>
      <c r="D4574" s="115" t="s">
        <v>37899</v>
      </c>
      <c r="E4574" s="115" t="s">
        <v>36312</v>
      </c>
      <c r="I4574" s="115" t="s">
        <v>58</v>
      </c>
      <c r="J4574" s="115">
        <v>421.15</v>
      </c>
    </row>
    <row r="4575" spans="1:10" hidden="1">
      <c r="A4575" s="115" t="s">
        <v>4884</v>
      </c>
      <c r="B4575" s="115" t="str">
        <f t="shared" si="71"/>
        <v>CALHA MEIO-TUBO CIRCULAR DE CONCRETO VIBRADO,DIAMETRO INTERNO DE 1000MM,INCLUSIVE ACERTO DE FUNDO DE VALA.FORNECIMENTO E ASSENTAMENTO</v>
      </c>
      <c r="C4575" s="115" t="s">
        <v>37890</v>
      </c>
      <c r="D4575" s="115" t="s">
        <v>37899</v>
      </c>
      <c r="E4575" s="115" t="s">
        <v>36312</v>
      </c>
      <c r="I4575" s="115" t="s">
        <v>58</v>
      </c>
      <c r="J4575" s="115">
        <v>405.32</v>
      </c>
    </row>
    <row r="4576" spans="1:10" hidden="1">
      <c r="A4576" s="115" t="s">
        <v>4885</v>
      </c>
      <c r="B4576" s="115"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15" t="s">
        <v>37900</v>
      </c>
      <c r="D4576" s="115" t="s">
        <v>37901</v>
      </c>
      <c r="E4576" s="115" t="s">
        <v>37902</v>
      </c>
      <c r="F4576" s="115" t="s">
        <v>37903</v>
      </c>
      <c r="G4576" s="115" t="s">
        <v>37904</v>
      </c>
      <c r="H4576" s="115" t="s">
        <v>37905</v>
      </c>
      <c r="I4576" s="115" t="s">
        <v>58</v>
      </c>
      <c r="J4576" s="115">
        <v>57.67</v>
      </c>
    </row>
    <row r="4577" spans="1:10" hidden="1">
      <c r="A4577" s="115" t="s">
        <v>4886</v>
      </c>
      <c r="B4577" s="115"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15" t="s">
        <v>37900</v>
      </c>
      <c r="D4577" s="115" t="s">
        <v>37901</v>
      </c>
      <c r="E4577" s="115" t="s">
        <v>37902</v>
      </c>
      <c r="F4577" s="115" t="s">
        <v>37903</v>
      </c>
      <c r="G4577" s="115" t="s">
        <v>37904</v>
      </c>
      <c r="H4577" s="115" t="s">
        <v>37905</v>
      </c>
      <c r="I4577" s="115" t="s">
        <v>58</v>
      </c>
      <c r="J4577" s="115">
        <v>53.75</v>
      </c>
    </row>
    <row r="4578" spans="1:10" hidden="1">
      <c r="A4578" s="115" t="s">
        <v>4887</v>
      </c>
      <c r="B4578" s="115"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15" t="s">
        <v>37906</v>
      </c>
      <c r="D4578" s="115" t="s">
        <v>37907</v>
      </c>
      <c r="E4578" s="115" t="s">
        <v>37908</v>
      </c>
      <c r="F4578" s="115" t="s">
        <v>37909</v>
      </c>
      <c r="G4578" s="115" t="s">
        <v>37910</v>
      </c>
      <c r="H4578" s="115" t="s">
        <v>37911</v>
      </c>
      <c r="I4578" s="115" t="s">
        <v>58</v>
      </c>
      <c r="J4578" s="115">
        <v>82.35</v>
      </c>
    </row>
    <row r="4579" spans="1:10" hidden="1">
      <c r="A4579" s="115" t="s">
        <v>4888</v>
      </c>
      <c r="B4579" s="115"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15" t="s">
        <v>37906</v>
      </c>
      <c r="D4579" s="115" t="s">
        <v>37907</v>
      </c>
      <c r="E4579" s="115" t="s">
        <v>37908</v>
      </c>
      <c r="F4579" s="115" t="s">
        <v>37909</v>
      </c>
      <c r="G4579" s="115" t="s">
        <v>37910</v>
      </c>
      <c r="H4579" s="115" t="s">
        <v>37911</v>
      </c>
      <c r="I4579" s="115" t="s">
        <v>58</v>
      </c>
      <c r="J4579" s="115">
        <v>77.19</v>
      </c>
    </row>
    <row r="4580" spans="1:10" hidden="1">
      <c r="A4580" s="115" t="s">
        <v>4889</v>
      </c>
      <c r="B4580" s="115"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15" t="s">
        <v>37906</v>
      </c>
      <c r="D4580" s="115" t="s">
        <v>37912</v>
      </c>
      <c r="E4580" s="115" t="s">
        <v>37913</v>
      </c>
      <c r="F4580" s="115" t="s">
        <v>37909</v>
      </c>
      <c r="G4580" s="115" t="s">
        <v>37910</v>
      </c>
      <c r="H4580" s="115" t="s">
        <v>37911</v>
      </c>
      <c r="I4580" s="115" t="s">
        <v>58</v>
      </c>
      <c r="J4580" s="115">
        <v>109.16</v>
      </c>
    </row>
    <row r="4581" spans="1:10" hidden="1">
      <c r="A4581" s="115" t="s">
        <v>4890</v>
      </c>
      <c r="B4581" s="115"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15" t="s">
        <v>37906</v>
      </c>
      <c r="D4581" s="115" t="s">
        <v>37912</v>
      </c>
      <c r="E4581" s="115" t="s">
        <v>37913</v>
      </c>
      <c r="F4581" s="115" t="s">
        <v>37909</v>
      </c>
      <c r="G4581" s="115" t="s">
        <v>37910</v>
      </c>
      <c r="H4581" s="115" t="s">
        <v>37911</v>
      </c>
      <c r="I4581" s="115" t="s">
        <v>58</v>
      </c>
      <c r="J4581" s="115">
        <v>102.32</v>
      </c>
    </row>
    <row r="4582" spans="1:10" hidden="1">
      <c r="A4582" s="115" t="s">
        <v>4891</v>
      </c>
      <c r="B4582" s="115"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15" t="s">
        <v>37906</v>
      </c>
      <c r="D4582" s="115" t="s">
        <v>37914</v>
      </c>
      <c r="E4582" s="115" t="s">
        <v>37913</v>
      </c>
      <c r="F4582" s="115" t="s">
        <v>37909</v>
      </c>
      <c r="G4582" s="115" t="s">
        <v>37910</v>
      </c>
      <c r="H4582" s="115" t="s">
        <v>37911</v>
      </c>
      <c r="I4582" s="115" t="s">
        <v>58</v>
      </c>
      <c r="J4582" s="115">
        <v>149.66</v>
      </c>
    </row>
    <row r="4583" spans="1:10" hidden="1">
      <c r="A4583" s="115" t="s">
        <v>4892</v>
      </c>
      <c r="B4583" s="115"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15" t="s">
        <v>37906</v>
      </c>
      <c r="D4583" s="115" t="s">
        <v>37914</v>
      </c>
      <c r="E4583" s="115" t="s">
        <v>37913</v>
      </c>
      <c r="F4583" s="115" t="s">
        <v>37909</v>
      </c>
      <c r="G4583" s="115" t="s">
        <v>37910</v>
      </c>
      <c r="H4583" s="115" t="s">
        <v>37911</v>
      </c>
      <c r="I4583" s="115" t="s">
        <v>58</v>
      </c>
      <c r="J4583" s="115">
        <v>141.08000000000001</v>
      </c>
    </row>
    <row r="4584" spans="1:10" hidden="1">
      <c r="A4584" s="115" t="s">
        <v>4893</v>
      </c>
      <c r="B4584" s="115"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15" t="s">
        <v>37906</v>
      </c>
      <c r="D4584" s="115" t="s">
        <v>37915</v>
      </c>
      <c r="E4584" s="115" t="s">
        <v>37520</v>
      </c>
      <c r="F4584" s="115" t="s">
        <v>37916</v>
      </c>
      <c r="G4584" s="115" t="s">
        <v>37917</v>
      </c>
      <c r="H4584" s="115" t="s">
        <v>37918</v>
      </c>
      <c r="I4584" s="115" t="s">
        <v>58</v>
      </c>
      <c r="J4584" s="115">
        <v>188.81</v>
      </c>
    </row>
    <row r="4585" spans="1:10" hidden="1">
      <c r="A4585" s="115" t="s">
        <v>4894</v>
      </c>
      <c r="B4585" s="115"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15" t="s">
        <v>37906</v>
      </c>
      <c r="D4585" s="115" t="s">
        <v>37915</v>
      </c>
      <c r="E4585" s="115" t="s">
        <v>37520</v>
      </c>
      <c r="F4585" s="115" t="s">
        <v>37916</v>
      </c>
      <c r="G4585" s="115" t="s">
        <v>37917</v>
      </c>
      <c r="H4585" s="115" t="s">
        <v>37918</v>
      </c>
      <c r="I4585" s="115" t="s">
        <v>58</v>
      </c>
      <c r="J4585" s="115">
        <v>178.72</v>
      </c>
    </row>
    <row r="4586" spans="1:10" hidden="1">
      <c r="A4586" s="115" t="s">
        <v>4895</v>
      </c>
      <c r="B4586" s="115"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15" t="s">
        <v>37919</v>
      </c>
      <c r="D4586" s="115" t="s">
        <v>37920</v>
      </c>
      <c r="E4586" s="115" t="s">
        <v>37520</v>
      </c>
      <c r="F4586" s="115" t="s">
        <v>37916</v>
      </c>
      <c r="G4586" s="115" t="s">
        <v>37917</v>
      </c>
      <c r="H4586" s="115" t="s">
        <v>37918</v>
      </c>
      <c r="I4586" s="115" t="s">
        <v>58</v>
      </c>
      <c r="J4586" s="115">
        <v>66.989999999999995</v>
      </c>
    </row>
    <row r="4587" spans="1:10" hidden="1">
      <c r="A4587" s="115" t="s">
        <v>4896</v>
      </c>
      <c r="B4587" s="115"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15" t="s">
        <v>37919</v>
      </c>
      <c r="D4587" s="115" t="s">
        <v>37920</v>
      </c>
      <c r="E4587" s="115" t="s">
        <v>37520</v>
      </c>
      <c r="F4587" s="115" t="s">
        <v>37916</v>
      </c>
      <c r="G4587" s="115" t="s">
        <v>37917</v>
      </c>
      <c r="H4587" s="115" t="s">
        <v>37918</v>
      </c>
      <c r="I4587" s="115" t="s">
        <v>58</v>
      </c>
      <c r="J4587" s="115">
        <v>63.45</v>
      </c>
    </row>
    <row r="4588" spans="1:10" hidden="1">
      <c r="A4588" s="115" t="s">
        <v>4897</v>
      </c>
      <c r="B4588" s="115"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15" t="s">
        <v>37919</v>
      </c>
      <c r="D4588" s="115" t="s">
        <v>37907</v>
      </c>
      <c r="E4588" s="115" t="s">
        <v>37913</v>
      </c>
      <c r="F4588" s="115" t="s">
        <v>37909</v>
      </c>
      <c r="G4588" s="115" t="s">
        <v>37910</v>
      </c>
      <c r="H4588" s="115" t="s">
        <v>37911</v>
      </c>
      <c r="I4588" s="115" t="s">
        <v>58</v>
      </c>
      <c r="J4588" s="115">
        <v>85.99</v>
      </c>
    </row>
    <row r="4589" spans="1:10" hidden="1">
      <c r="A4589" s="115" t="s">
        <v>4898</v>
      </c>
      <c r="B4589" s="115"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15" t="s">
        <v>37919</v>
      </c>
      <c r="D4589" s="115" t="s">
        <v>37907</v>
      </c>
      <c r="E4589" s="115" t="s">
        <v>37913</v>
      </c>
      <c r="F4589" s="115" t="s">
        <v>37909</v>
      </c>
      <c r="G4589" s="115" t="s">
        <v>37910</v>
      </c>
      <c r="H4589" s="115" t="s">
        <v>37911</v>
      </c>
      <c r="I4589" s="115" t="s">
        <v>58</v>
      </c>
      <c r="J4589" s="115">
        <v>80.83</v>
      </c>
    </row>
    <row r="4590" spans="1:10" hidden="1">
      <c r="A4590" s="115" t="s">
        <v>4899</v>
      </c>
      <c r="B4590" s="115"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15" t="s">
        <v>37919</v>
      </c>
      <c r="D4590" s="115" t="s">
        <v>37912</v>
      </c>
      <c r="E4590" s="115" t="s">
        <v>37913</v>
      </c>
      <c r="F4590" s="115" t="s">
        <v>37909</v>
      </c>
      <c r="G4590" s="115" t="s">
        <v>37910</v>
      </c>
      <c r="H4590" s="115" t="s">
        <v>37911</v>
      </c>
      <c r="I4590" s="115" t="s">
        <v>58</v>
      </c>
      <c r="J4590" s="115">
        <v>115.96</v>
      </c>
    </row>
    <row r="4591" spans="1:10" hidden="1">
      <c r="A4591" s="115" t="s">
        <v>4900</v>
      </c>
      <c r="B4591" s="115"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15" t="s">
        <v>37919</v>
      </c>
      <c r="D4591" s="115" t="s">
        <v>37912</v>
      </c>
      <c r="E4591" s="115" t="s">
        <v>37913</v>
      </c>
      <c r="F4591" s="115" t="s">
        <v>37909</v>
      </c>
      <c r="G4591" s="115" t="s">
        <v>37910</v>
      </c>
      <c r="H4591" s="115" t="s">
        <v>37911</v>
      </c>
      <c r="I4591" s="115" t="s">
        <v>58</v>
      </c>
      <c r="J4591" s="115">
        <v>109.13</v>
      </c>
    </row>
    <row r="4592" spans="1:10" hidden="1">
      <c r="A4592" s="115" t="s">
        <v>4901</v>
      </c>
      <c r="B4592" s="115"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15" t="s">
        <v>37919</v>
      </c>
      <c r="D4592" s="115" t="s">
        <v>37921</v>
      </c>
      <c r="E4592" s="115" t="s">
        <v>37913</v>
      </c>
      <c r="F4592" s="115" t="s">
        <v>37909</v>
      </c>
      <c r="G4592" s="115" t="s">
        <v>37910</v>
      </c>
      <c r="H4592" s="115" t="s">
        <v>37911</v>
      </c>
      <c r="I4592" s="115" t="s">
        <v>58</v>
      </c>
      <c r="J4592" s="115">
        <v>158.82</v>
      </c>
    </row>
    <row r="4593" spans="1:10" hidden="1">
      <c r="A4593" s="115" t="s">
        <v>4902</v>
      </c>
      <c r="B4593" s="115"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15" t="s">
        <v>37919</v>
      </c>
      <c r="D4593" s="115" t="s">
        <v>37921</v>
      </c>
      <c r="E4593" s="115" t="s">
        <v>37913</v>
      </c>
      <c r="F4593" s="115" t="s">
        <v>37909</v>
      </c>
      <c r="G4593" s="115" t="s">
        <v>37910</v>
      </c>
      <c r="H4593" s="115" t="s">
        <v>37911</v>
      </c>
      <c r="I4593" s="115" t="s">
        <v>58</v>
      </c>
      <c r="J4593" s="115">
        <v>150.22999999999999</v>
      </c>
    </row>
    <row r="4594" spans="1:10" hidden="1">
      <c r="A4594" s="115" t="s">
        <v>4903</v>
      </c>
      <c r="B4594" s="115"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15" t="s">
        <v>37919</v>
      </c>
      <c r="D4594" s="115" t="s">
        <v>37915</v>
      </c>
      <c r="E4594" s="115" t="s">
        <v>37913</v>
      </c>
      <c r="F4594" s="115" t="s">
        <v>37909</v>
      </c>
      <c r="G4594" s="115" t="s">
        <v>37910</v>
      </c>
      <c r="H4594" s="115" t="s">
        <v>37911</v>
      </c>
      <c r="I4594" s="115" t="s">
        <v>58</v>
      </c>
      <c r="J4594" s="115">
        <v>197.08</v>
      </c>
    </row>
    <row r="4595" spans="1:10" hidden="1">
      <c r="A4595" s="115" t="s">
        <v>4904</v>
      </c>
      <c r="B4595" s="115"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15" t="s">
        <v>37919</v>
      </c>
      <c r="D4595" s="115" t="s">
        <v>37915</v>
      </c>
      <c r="E4595" s="115" t="s">
        <v>37913</v>
      </c>
      <c r="F4595" s="115" t="s">
        <v>37909</v>
      </c>
      <c r="G4595" s="115" t="s">
        <v>37910</v>
      </c>
      <c r="H4595" s="115" t="s">
        <v>37911</v>
      </c>
      <c r="I4595" s="115" t="s">
        <v>58</v>
      </c>
      <c r="J4595" s="115">
        <v>187</v>
      </c>
    </row>
    <row r="4596" spans="1:10" hidden="1">
      <c r="A4596" s="115" t="s">
        <v>4905</v>
      </c>
      <c r="B4596" s="115"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15" t="s">
        <v>37922</v>
      </c>
      <c r="D4596" s="115" t="s">
        <v>37923</v>
      </c>
      <c r="E4596" s="115" t="s">
        <v>37913</v>
      </c>
      <c r="F4596" s="115" t="s">
        <v>37909</v>
      </c>
      <c r="G4596" s="115" t="s">
        <v>37910</v>
      </c>
      <c r="H4596" s="115" t="s">
        <v>37924</v>
      </c>
      <c r="I4596" s="115" t="s">
        <v>58</v>
      </c>
      <c r="J4596" s="115">
        <v>124.89</v>
      </c>
    </row>
    <row r="4597" spans="1:10" hidden="1">
      <c r="A4597" s="115" t="s">
        <v>4906</v>
      </c>
      <c r="B4597" s="115"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15" t="s">
        <v>37922</v>
      </c>
      <c r="D4597" s="115" t="s">
        <v>37923</v>
      </c>
      <c r="E4597" s="115" t="s">
        <v>37913</v>
      </c>
      <c r="F4597" s="115" t="s">
        <v>37909</v>
      </c>
      <c r="G4597" s="115" t="s">
        <v>37910</v>
      </c>
      <c r="H4597" s="115" t="s">
        <v>37924</v>
      </c>
      <c r="I4597" s="115" t="s">
        <v>58</v>
      </c>
      <c r="J4597" s="115">
        <v>119.45</v>
      </c>
    </row>
    <row r="4598" spans="1:10" hidden="1">
      <c r="A4598" s="115" t="s">
        <v>4907</v>
      </c>
      <c r="B4598" s="115"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15" t="s">
        <v>37925</v>
      </c>
      <c r="D4598" s="115" t="s">
        <v>37926</v>
      </c>
      <c r="E4598" s="115" t="s">
        <v>37913</v>
      </c>
      <c r="F4598" s="115" t="s">
        <v>37909</v>
      </c>
      <c r="G4598" s="115" t="s">
        <v>37910</v>
      </c>
      <c r="H4598" s="115" t="s">
        <v>37924</v>
      </c>
      <c r="I4598" s="115" t="s">
        <v>58</v>
      </c>
      <c r="J4598" s="115">
        <v>137.6</v>
      </c>
    </row>
    <row r="4599" spans="1:10" hidden="1">
      <c r="A4599" s="115" t="s">
        <v>4908</v>
      </c>
      <c r="B4599" s="115"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15" t="s">
        <v>37925</v>
      </c>
      <c r="D4599" s="115" t="s">
        <v>37926</v>
      </c>
      <c r="E4599" s="115" t="s">
        <v>37913</v>
      </c>
      <c r="F4599" s="115" t="s">
        <v>37909</v>
      </c>
      <c r="G4599" s="115" t="s">
        <v>37910</v>
      </c>
      <c r="H4599" s="115" t="s">
        <v>37924</v>
      </c>
      <c r="I4599" s="115" t="s">
        <v>58</v>
      </c>
      <c r="J4599" s="115">
        <v>130.77000000000001</v>
      </c>
    </row>
    <row r="4600" spans="1:10" hidden="1">
      <c r="A4600" s="115" t="s">
        <v>4909</v>
      </c>
      <c r="B4600" s="115"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15" t="s">
        <v>37925</v>
      </c>
      <c r="D4600" s="115" t="s">
        <v>37927</v>
      </c>
      <c r="E4600" s="115" t="s">
        <v>37913</v>
      </c>
      <c r="F4600" s="115" t="s">
        <v>37909</v>
      </c>
      <c r="G4600" s="115" t="s">
        <v>37910</v>
      </c>
      <c r="H4600" s="115" t="s">
        <v>37924</v>
      </c>
      <c r="I4600" s="115" t="s">
        <v>58</v>
      </c>
      <c r="J4600" s="115">
        <v>183.35</v>
      </c>
    </row>
    <row r="4601" spans="1:10" hidden="1">
      <c r="A4601" s="115" t="s">
        <v>4910</v>
      </c>
      <c r="B4601" s="115"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15" t="s">
        <v>37925</v>
      </c>
      <c r="D4601" s="115" t="s">
        <v>37927</v>
      </c>
      <c r="E4601" s="115" t="s">
        <v>37913</v>
      </c>
      <c r="F4601" s="115" t="s">
        <v>37909</v>
      </c>
      <c r="G4601" s="115" t="s">
        <v>37910</v>
      </c>
      <c r="H4601" s="115" t="s">
        <v>37924</v>
      </c>
      <c r="I4601" s="115" t="s">
        <v>58</v>
      </c>
      <c r="J4601" s="115">
        <v>174.77</v>
      </c>
    </row>
    <row r="4602" spans="1:10" hidden="1">
      <c r="A4602" s="115" t="s">
        <v>4911</v>
      </c>
      <c r="B4602" s="115"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15" t="s">
        <v>37925</v>
      </c>
      <c r="D4602" s="115" t="s">
        <v>37928</v>
      </c>
      <c r="E4602" s="115" t="s">
        <v>37913</v>
      </c>
      <c r="F4602" s="115" t="s">
        <v>37909</v>
      </c>
      <c r="G4602" s="115" t="s">
        <v>37910</v>
      </c>
      <c r="H4602" s="115" t="s">
        <v>37924</v>
      </c>
      <c r="I4602" s="115" t="s">
        <v>58</v>
      </c>
      <c r="J4602" s="115">
        <v>224.02</v>
      </c>
    </row>
    <row r="4603" spans="1:10" hidden="1">
      <c r="A4603" s="115" t="s">
        <v>4912</v>
      </c>
      <c r="B4603" s="115"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15" t="s">
        <v>37925</v>
      </c>
      <c r="D4603" s="115" t="s">
        <v>37928</v>
      </c>
      <c r="E4603" s="115" t="s">
        <v>37913</v>
      </c>
      <c r="F4603" s="115" t="s">
        <v>37909</v>
      </c>
      <c r="G4603" s="115" t="s">
        <v>37910</v>
      </c>
      <c r="H4603" s="115" t="s">
        <v>37924</v>
      </c>
      <c r="I4603" s="115" t="s">
        <v>58</v>
      </c>
      <c r="J4603" s="115">
        <v>213.94</v>
      </c>
    </row>
    <row r="4604" spans="1:10" hidden="1">
      <c r="A4604" s="115" t="s">
        <v>4913</v>
      </c>
      <c r="B4604" s="115"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15" t="s">
        <v>37925</v>
      </c>
      <c r="D4604" s="115" t="s">
        <v>37929</v>
      </c>
      <c r="E4604" s="115" t="s">
        <v>37913</v>
      </c>
      <c r="F4604" s="115" t="s">
        <v>37909</v>
      </c>
      <c r="G4604" s="115" t="s">
        <v>37910</v>
      </c>
      <c r="H4604" s="115" t="s">
        <v>37924</v>
      </c>
      <c r="I4604" s="115" t="s">
        <v>58</v>
      </c>
      <c r="J4604" s="115">
        <v>271.54000000000002</v>
      </c>
    </row>
    <row r="4605" spans="1:10" hidden="1">
      <c r="A4605" s="115" t="s">
        <v>4914</v>
      </c>
      <c r="B4605" s="115"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15" t="s">
        <v>37925</v>
      </c>
      <c r="D4605" s="115" t="s">
        <v>37929</v>
      </c>
      <c r="E4605" s="115" t="s">
        <v>37913</v>
      </c>
      <c r="F4605" s="115" t="s">
        <v>37909</v>
      </c>
      <c r="G4605" s="115" t="s">
        <v>37910</v>
      </c>
      <c r="H4605" s="115" t="s">
        <v>37924</v>
      </c>
      <c r="I4605" s="115" t="s">
        <v>58</v>
      </c>
      <c r="J4605" s="115">
        <v>259.87</v>
      </c>
    </row>
    <row r="4606" spans="1:10" hidden="1">
      <c r="A4606" s="115" t="s">
        <v>4915</v>
      </c>
      <c r="B4606" s="115"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15" t="s">
        <v>37925</v>
      </c>
      <c r="D4606" s="115" t="s">
        <v>37930</v>
      </c>
      <c r="E4606" s="115" t="s">
        <v>37913</v>
      </c>
      <c r="F4606" s="115" t="s">
        <v>37909</v>
      </c>
      <c r="G4606" s="115" t="s">
        <v>37910</v>
      </c>
      <c r="H4606" s="115" t="s">
        <v>37924</v>
      </c>
      <c r="I4606" s="115" t="s">
        <v>58</v>
      </c>
      <c r="J4606" s="115">
        <v>351.7</v>
      </c>
    </row>
    <row r="4607" spans="1:10" hidden="1">
      <c r="A4607" s="115" t="s">
        <v>4916</v>
      </c>
      <c r="B4607" s="115"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15" t="s">
        <v>37925</v>
      </c>
      <c r="D4607" s="115" t="s">
        <v>37930</v>
      </c>
      <c r="E4607" s="115" t="s">
        <v>37913</v>
      </c>
      <c r="F4607" s="115" t="s">
        <v>37909</v>
      </c>
      <c r="G4607" s="115" t="s">
        <v>37910</v>
      </c>
      <c r="H4607" s="115" t="s">
        <v>37924</v>
      </c>
      <c r="I4607" s="115" t="s">
        <v>58</v>
      </c>
      <c r="J4607" s="115">
        <v>338.45</v>
      </c>
    </row>
    <row r="4608" spans="1:10" hidden="1">
      <c r="A4608" s="115" t="s">
        <v>4917</v>
      </c>
      <c r="B4608" s="115"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15" t="s">
        <v>37925</v>
      </c>
      <c r="D4608" s="115" t="s">
        <v>37931</v>
      </c>
      <c r="E4608" s="115" t="s">
        <v>37913</v>
      </c>
      <c r="F4608" s="115" t="s">
        <v>37909</v>
      </c>
      <c r="G4608" s="115" t="s">
        <v>37910</v>
      </c>
      <c r="H4608" s="115" t="s">
        <v>37924</v>
      </c>
      <c r="I4608" s="115" t="s">
        <v>58</v>
      </c>
      <c r="J4608" s="115">
        <v>441.04</v>
      </c>
    </row>
    <row r="4609" spans="1:10" hidden="1">
      <c r="A4609" s="115" t="s">
        <v>4918</v>
      </c>
      <c r="B4609" s="115"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15" t="s">
        <v>37925</v>
      </c>
      <c r="D4609" s="115" t="s">
        <v>37931</v>
      </c>
      <c r="E4609" s="115" t="s">
        <v>37913</v>
      </c>
      <c r="F4609" s="115" t="s">
        <v>37909</v>
      </c>
      <c r="G4609" s="115" t="s">
        <v>37910</v>
      </c>
      <c r="H4609" s="115" t="s">
        <v>37924</v>
      </c>
      <c r="I4609" s="115" t="s">
        <v>58</v>
      </c>
      <c r="J4609" s="115">
        <v>423.32</v>
      </c>
    </row>
    <row r="4610" spans="1:10" hidden="1">
      <c r="A4610" s="115" t="s">
        <v>4919</v>
      </c>
      <c r="B4610" s="115"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15" t="s">
        <v>37925</v>
      </c>
      <c r="D4610" s="115" t="s">
        <v>37932</v>
      </c>
      <c r="E4610" s="115" t="s">
        <v>37933</v>
      </c>
      <c r="F4610" s="115" t="s">
        <v>37934</v>
      </c>
      <c r="G4610" s="115" t="s">
        <v>37935</v>
      </c>
      <c r="H4610" s="115" t="s">
        <v>37936</v>
      </c>
      <c r="I4610" s="115" t="s">
        <v>58</v>
      </c>
      <c r="J4610" s="115">
        <v>613.84</v>
      </c>
    </row>
    <row r="4611" spans="1:10" hidden="1">
      <c r="A4611" s="115" t="s">
        <v>4920</v>
      </c>
      <c r="B4611" s="115"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15" t="s">
        <v>37925</v>
      </c>
      <c r="D4611" s="115" t="s">
        <v>37932</v>
      </c>
      <c r="E4611" s="115" t="s">
        <v>37933</v>
      </c>
      <c r="F4611" s="115" t="s">
        <v>37934</v>
      </c>
      <c r="G4611" s="115" t="s">
        <v>37935</v>
      </c>
      <c r="H4611" s="115" t="s">
        <v>37936</v>
      </c>
      <c r="I4611" s="115" t="s">
        <v>58</v>
      </c>
      <c r="J4611" s="115">
        <v>594.35</v>
      </c>
    </row>
    <row r="4612" spans="1:10" hidden="1">
      <c r="A4612" s="115" t="s">
        <v>4921</v>
      </c>
      <c r="B4612" s="115" t="str">
        <f t="shared" si="71"/>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15" t="s">
        <v>37925</v>
      </c>
      <c r="D4612" s="115" t="s">
        <v>37937</v>
      </c>
      <c r="E4612" s="115" t="s">
        <v>37933</v>
      </c>
      <c r="F4612" s="115" t="s">
        <v>37934</v>
      </c>
      <c r="G4612" s="115" t="s">
        <v>37935</v>
      </c>
      <c r="H4612" s="115" t="s">
        <v>37936</v>
      </c>
      <c r="I4612" s="115" t="s">
        <v>58</v>
      </c>
      <c r="J4612" s="115">
        <v>775.41</v>
      </c>
    </row>
    <row r="4613" spans="1:10" hidden="1">
      <c r="A4613" s="115" t="s">
        <v>4922</v>
      </c>
      <c r="B4613" s="115" t="str">
        <f t="shared" ref="B4613:B4676" si="72">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15" t="s">
        <v>37925</v>
      </c>
      <c r="D4613" s="115" t="s">
        <v>37937</v>
      </c>
      <c r="E4613" s="115" t="s">
        <v>37933</v>
      </c>
      <c r="F4613" s="115" t="s">
        <v>37934</v>
      </c>
      <c r="G4613" s="115" t="s">
        <v>37935</v>
      </c>
      <c r="H4613" s="115" t="s">
        <v>37936</v>
      </c>
      <c r="I4613" s="115" t="s">
        <v>58</v>
      </c>
      <c r="J4613" s="115">
        <v>753.13</v>
      </c>
    </row>
    <row r="4614" spans="1:10" hidden="1">
      <c r="A4614" s="115" t="s">
        <v>4923</v>
      </c>
      <c r="B4614" s="115"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15" t="s">
        <v>37925</v>
      </c>
      <c r="D4614" s="115" t="s">
        <v>37938</v>
      </c>
      <c r="E4614" s="115" t="s">
        <v>37933</v>
      </c>
      <c r="F4614" s="115" t="s">
        <v>37934</v>
      </c>
      <c r="G4614" s="115" t="s">
        <v>37935</v>
      </c>
      <c r="H4614" s="115" t="s">
        <v>37936</v>
      </c>
      <c r="I4614" s="115" t="s">
        <v>58</v>
      </c>
      <c r="J4614" s="115">
        <v>857.44</v>
      </c>
    </row>
    <row r="4615" spans="1:10" hidden="1">
      <c r="A4615" s="115" t="s">
        <v>4924</v>
      </c>
      <c r="B4615" s="115"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15" t="s">
        <v>37925</v>
      </c>
      <c r="D4615" s="115" t="s">
        <v>37938</v>
      </c>
      <c r="E4615" s="115" t="s">
        <v>37933</v>
      </c>
      <c r="F4615" s="115" t="s">
        <v>37934</v>
      </c>
      <c r="G4615" s="115" t="s">
        <v>37935</v>
      </c>
      <c r="H4615" s="115" t="s">
        <v>37936</v>
      </c>
      <c r="I4615" s="115" t="s">
        <v>58</v>
      </c>
      <c r="J4615" s="115">
        <v>832.44</v>
      </c>
    </row>
    <row r="4616" spans="1:10" hidden="1">
      <c r="A4616" s="115" t="s">
        <v>4925</v>
      </c>
      <c r="B4616" s="115"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15" t="s">
        <v>37925</v>
      </c>
      <c r="D4616" s="115" t="s">
        <v>37939</v>
      </c>
      <c r="E4616" s="115" t="s">
        <v>37933</v>
      </c>
      <c r="F4616" s="115" t="s">
        <v>37934</v>
      </c>
      <c r="G4616" s="115" t="s">
        <v>37935</v>
      </c>
      <c r="H4616" s="115" t="s">
        <v>37936</v>
      </c>
      <c r="I4616" s="115" t="s">
        <v>58</v>
      </c>
      <c r="J4616" s="115">
        <v>1198.32</v>
      </c>
    </row>
    <row r="4617" spans="1:10" hidden="1">
      <c r="A4617" s="115" t="s">
        <v>4926</v>
      </c>
      <c r="B4617" s="115"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15" t="s">
        <v>37925</v>
      </c>
      <c r="D4617" s="115" t="s">
        <v>37939</v>
      </c>
      <c r="E4617" s="115" t="s">
        <v>37933</v>
      </c>
      <c r="F4617" s="115" t="s">
        <v>37934</v>
      </c>
      <c r="G4617" s="115" t="s">
        <v>37935</v>
      </c>
      <c r="H4617" s="115" t="s">
        <v>37936</v>
      </c>
      <c r="I4617" s="115" t="s">
        <v>58</v>
      </c>
      <c r="J4617" s="115">
        <v>1166.68</v>
      </c>
    </row>
    <row r="4618" spans="1:10" hidden="1">
      <c r="A4618" s="115" t="s">
        <v>4927</v>
      </c>
      <c r="B4618" s="115"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15" t="s">
        <v>37925</v>
      </c>
      <c r="D4618" s="115" t="s">
        <v>37940</v>
      </c>
      <c r="E4618" s="115" t="s">
        <v>37933</v>
      </c>
      <c r="F4618" s="115" t="s">
        <v>37934</v>
      </c>
      <c r="G4618" s="115" t="s">
        <v>37935</v>
      </c>
      <c r="H4618" s="115" t="s">
        <v>37936</v>
      </c>
      <c r="I4618" s="115" t="s">
        <v>58</v>
      </c>
      <c r="J4618" s="115">
        <v>1970.89</v>
      </c>
    </row>
    <row r="4619" spans="1:10" hidden="1">
      <c r="A4619" s="115" t="s">
        <v>4928</v>
      </c>
      <c r="B4619" s="115"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15" t="s">
        <v>37925</v>
      </c>
      <c r="D4619" s="115" t="s">
        <v>37940</v>
      </c>
      <c r="E4619" s="115" t="s">
        <v>37933</v>
      </c>
      <c r="F4619" s="115" t="s">
        <v>37934</v>
      </c>
      <c r="G4619" s="115" t="s">
        <v>37935</v>
      </c>
      <c r="H4619" s="115" t="s">
        <v>37936</v>
      </c>
      <c r="I4619" s="115" t="s">
        <v>58</v>
      </c>
      <c r="J4619" s="115">
        <v>1933.56</v>
      </c>
    </row>
    <row r="4620" spans="1:10" hidden="1">
      <c r="A4620" s="115" t="s">
        <v>4929</v>
      </c>
      <c r="B4620" s="115"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15" t="s">
        <v>37925</v>
      </c>
      <c r="D4620" s="115" t="s">
        <v>37941</v>
      </c>
      <c r="E4620" s="115" t="s">
        <v>37933</v>
      </c>
      <c r="F4620" s="115" t="s">
        <v>37934</v>
      </c>
      <c r="G4620" s="115" t="s">
        <v>37935</v>
      </c>
      <c r="H4620" s="115" t="s">
        <v>37936</v>
      </c>
      <c r="I4620" s="115" t="s">
        <v>58</v>
      </c>
      <c r="J4620" s="115">
        <v>2085.67</v>
      </c>
    </row>
    <row r="4621" spans="1:10" hidden="1">
      <c r="A4621" s="115" t="s">
        <v>4930</v>
      </c>
      <c r="B4621" s="115"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15" t="s">
        <v>37925</v>
      </c>
      <c r="D4621" s="115" t="s">
        <v>37941</v>
      </c>
      <c r="E4621" s="115" t="s">
        <v>37933</v>
      </c>
      <c r="F4621" s="115" t="s">
        <v>37934</v>
      </c>
      <c r="G4621" s="115" t="s">
        <v>37935</v>
      </c>
      <c r="H4621" s="115" t="s">
        <v>37936</v>
      </c>
      <c r="I4621" s="115" t="s">
        <v>58</v>
      </c>
      <c r="J4621" s="115">
        <v>2043.05</v>
      </c>
    </row>
    <row r="4622" spans="1:10" hidden="1">
      <c r="A4622" s="115" t="s">
        <v>4931</v>
      </c>
      <c r="B4622" s="115"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15" t="s">
        <v>37942</v>
      </c>
      <c r="D4622" s="115" t="s">
        <v>37923</v>
      </c>
      <c r="E4622" s="115" t="s">
        <v>37913</v>
      </c>
      <c r="F4622" s="115" t="s">
        <v>37909</v>
      </c>
      <c r="G4622" s="115" t="s">
        <v>37910</v>
      </c>
      <c r="H4622" s="115" t="s">
        <v>37924</v>
      </c>
      <c r="I4622" s="115" t="s">
        <v>58</v>
      </c>
      <c r="J4622" s="115">
        <v>136.43</v>
      </c>
    </row>
    <row r="4623" spans="1:10" hidden="1">
      <c r="A4623" s="115" t="s">
        <v>4932</v>
      </c>
      <c r="B4623" s="115"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15" t="s">
        <v>37942</v>
      </c>
      <c r="D4623" s="115" t="s">
        <v>37923</v>
      </c>
      <c r="E4623" s="115" t="s">
        <v>37913</v>
      </c>
      <c r="F4623" s="115" t="s">
        <v>37909</v>
      </c>
      <c r="G4623" s="115" t="s">
        <v>37910</v>
      </c>
      <c r="H4623" s="115" t="s">
        <v>37924</v>
      </c>
      <c r="I4623" s="115" t="s">
        <v>58</v>
      </c>
      <c r="J4623" s="115">
        <v>131</v>
      </c>
    </row>
    <row r="4624" spans="1:10" hidden="1">
      <c r="A4624" s="115" t="s">
        <v>4933</v>
      </c>
      <c r="B4624" s="115"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15" t="s">
        <v>37942</v>
      </c>
      <c r="D4624" s="115" t="s">
        <v>37926</v>
      </c>
      <c r="E4624" s="115" t="s">
        <v>37913</v>
      </c>
      <c r="F4624" s="115" t="s">
        <v>37909</v>
      </c>
      <c r="G4624" s="115" t="s">
        <v>37910</v>
      </c>
      <c r="H4624" s="115" t="s">
        <v>37924</v>
      </c>
      <c r="I4624" s="115" t="s">
        <v>58</v>
      </c>
      <c r="J4624" s="115">
        <v>156.43</v>
      </c>
    </row>
    <row r="4625" spans="1:10" hidden="1">
      <c r="A4625" s="115" t="s">
        <v>4934</v>
      </c>
      <c r="B4625" s="115"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15" t="s">
        <v>37942</v>
      </c>
      <c r="D4625" s="115" t="s">
        <v>37926</v>
      </c>
      <c r="E4625" s="115" t="s">
        <v>37913</v>
      </c>
      <c r="F4625" s="115" t="s">
        <v>37909</v>
      </c>
      <c r="G4625" s="115" t="s">
        <v>37910</v>
      </c>
      <c r="H4625" s="115" t="s">
        <v>37924</v>
      </c>
      <c r="I4625" s="115" t="s">
        <v>58</v>
      </c>
      <c r="J4625" s="115">
        <v>149.59</v>
      </c>
    </row>
    <row r="4626" spans="1:10" hidden="1">
      <c r="A4626" s="115" t="s">
        <v>4935</v>
      </c>
      <c r="B4626" s="115"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15" t="s">
        <v>37942</v>
      </c>
      <c r="D4626" s="115" t="s">
        <v>37927</v>
      </c>
      <c r="E4626" s="115" t="s">
        <v>37913</v>
      </c>
      <c r="F4626" s="115" t="s">
        <v>37909</v>
      </c>
      <c r="G4626" s="115" t="s">
        <v>37910</v>
      </c>
      <c r="H4626" s="115" t="s">
        <v>37924</v>
      </c>
      <c r="I4626" s="115" t="s">
        <v>58</v>
      </c>
      <c r="J4626" s="115">
        <v>212.08</v>
      </c>
    </row>
    <row r="4627" spans="1:10" hidden="1">
      <c r="A4627" s="115" t="s">
        <v>4936</v>
      </c>
      <c r="B4627" s="115"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15" t="s">
        <v>37942</v>
      </c>
      <c r="D4627" s="115" t="s">
        <v>37927</v>
      </c>
      <c r="E4627" s="115" t="s">
        <v>37913</v>
      </c>
      <c r="F4627" s="115" t="s">
        <v>37909</v>
      </c>
      <c r="G4627" s="115" t="s">
        <v>37910</v>
      </c>
      <c r="H4627" s="115" t="s">
        <v>37924</v>
      </c>
      <c r="I4627" s="115" t="s">
        <v>58</v>
      </c>
      <c r="J4627" s="115">
        <v>203.49</v>
      </c>
    </row>
    <row r="4628" spans="1:10" hidden="1">
      <c r="A4628" s="115" t="s">
        <v>4937</v>
      </c>
      <c r="B4628" s="115"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15" t="s">
        <v>37942</v>
      </c>
      <c r="D4628" s="115" t="s">
        <v>37928</v>
      </c>
      <c r="E4628" s="115" t="s">
        <v>37908</v>
      </c>
      <c r="F4628" s="115" t="s">
        <v>37909</v>
      </c>
      <c r="G4628" s="115" t="s">
        <v>37910</v>
      </c>
      <c r="H4628" s="115" t="s">
        <v>37924</v>
      </c>
      <c r="I4628" s="115" t="s">
        <v>58</v>
      </c>
      <c r="J4628" s="115">
        <v>275.19</v>
      </c>
    </row>
    <row r="4629" spans="1:10" hidden="1">
      <c r="A4629" s="115" t="s">
        <v>4938</v>
      </c>
      <c r="B4629" s="115"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15" t="s">
        <v>37942</v>
      </c>
      <c r="D4629" s="115" t="s">
        <v>37928</v>
      </c>
      <c r="E4629" s="115" t="s">
        <v>37908</v>
      </c>
      <c r="F4629" s="115" t="s">
        <v>37909</v>
      </c>
      <c r="G4629" s="115" t="s">
        <v>37910</v>
      </c>
      <c r="H4629" s="115" t="s">
        <v>37924</v>
      </c>
      <c r="I4629" s="115" t="s">
        <v>58</v>
      </c>
      <c r="J4629" s="115">
        <v>265.10000000000002</v>
      </c>
    </row>
    <row r="4630" spans="1:10" hidden="1">
      <c r="A4630" s="115" t="s">
        <v>4939</v>
      </c>
      <c r="B4630" s="115"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15" t="s">
        <v>37942</v>
      </c>
      <c r="D4630" s="115" t="s">
        <v>37929</v>
      </c>
      <c r="E4630" s="115" t="s">
        <v>37913</v>
      </c>
      <c r="F4630" s="115" t="s">
        <v>37909</v>
      </c>
      <c r="G4630" s="115" t="s">
        <v>37910</v>
      </c>
      <c r="H4630" s="115" t="s">
        <v>37924</v>
      </c>
      <c r="I4630" s="115" t="s">
        <v>58</v>
      </c>
      <c r="J4630" s="115">
        <v>363.99</v>
      </c>
    </row>
    <row r="4631" spans="1:10" hidden="1">
      <c r="A4631" s="115" t="s">
        <v>4940</v>
      </c>
      <c r="B4631" s="115"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15" t="s">
        <v>37942</v>
      </c>
      <c r="D4631" s="115" t="s">
        <v>37929</v>
      </c>
      <c r="E4631" s="115" t="s">
        <v>37913</v>
      </c>
      <c r="F4631" s="115" t="s">
        <v>37909</v>
      </c>
      <c r="G4631" s="115" t="s">
        <v>37910</v>
      </c>
      <c r="H4631" s="115" t="s">
        <v>37924</v>
      </c>
      <c r="I4631" s="115" t="s">
        <v>58</v>
      </c>
      <c r="J4631" s="115">
        <v>352.32</v>
      </c>
    </row>
    <row r="4632" spans="1:10" hidden="1">
      <c r="A4632" s="115" t="s">
        <v>4941</v>
      </c>
      <c r="B4632" s="115"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15" t="s">
        <v>37942</v>
      </c>
      <c r="D4632" s="115" t="s">
        <v>37930</v>
      </c>
      <c r="E4632" s="115" t="s">
        <v>37913</v>
      </c>
      <c r="F4632" s="115" t="s">
        <v>37909</v>
      </c>
      <c r="G4632" s="115" t="s">
        <v>37910</v>
      </c>
      <c r="H4632" s="115" t="s">
        <v>37924</v>
      </c>
      <c r="I4632" s="115" t="s">
        <v>58</v>
      </c>
      <c r="J4632" s="115">
        <v>385.7</v>
      </c>
    </row>
    <row r="4633" spans="1:10" hidden="1">
      <c r="A4633" s="115" t="s">
        <v>4942</v>
      </c>
      <c r="B4633" s="115"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15" t="s">
        <v>37942</v>
      </c>
      <c r="D4633" s="115" t="s">
        <v>37930</v>
      </c>
      <c r="E4633" s="115" t="s">
        <v>37913</v>
      </c>
      <c r="F4633" s="115" t="s">
        <v>37909</v>
      </c>
      <c r="G4633" s="115" t="s">
        <v>37910</v>
      </c>
      <c r="H4633" s="115" t="s">
        <v>37924</v>
      </c>
      <c r="I4633" s="115" t="s">
        <v>58</v>
      </c>
      <c r="J4633" s="115">
        <v>372.45</v>
      </c>
    </row>
    <row r="4634" spans="1:10" hidden="1">
      <c r="A4634" s="115" t="s">
        <v>4943</v>
      </c>
      <c r="B4634" s="115"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15" t="s">
        <v>37942</v>
      </c>
      <c r="D4634" s="115" t="s">
        <v>37931</v>
      </c>
      <c r="E4634" s="115" t="s">
        <v>37913</v>
      </c>
      <c r="F4634" s="115" t="s">
        <v>37909</v>
      </c>
      <c r="G4634" s="115" t="s">
        <v>37910</v>
      </c>
      <c r="H4634" s="115" t="s">
        <v>37924</v>
      </c>
      <c r="I4634" s="115" t="s">
        <v>58</v>
      </c>
      <c r="J4634" s="115">
        <v>432.95</v>
      </c>
    </row>
    <row r="4635" spans="1:10" hidden="1">
      <c r="A4635" s="115" t="s">
        <v>4944</v>
      </c>
      <c r="B4635" s="115"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15" t="s">
        <v>37942</v>
      </c>
      <c r="D4635" s="115" t="s">
        <v>37931</v>
      </c>
      <c r="E4635" s="115" t="s">
        <v>37913</v>
      </c>
      <c r="F4635" s="115" t="s">
        <v>37909</v>
      </c>
      <c r="G4635" s="115" t="s">
        <v>37910</v>
      </c>
      <c r="H4635" s="115" t="s">
        <v>37924</v>
      </c>
      <c r="I4635" s="115" t="s">
        <v>58</v>
      </c>
      <c r="J4635" s="115">
        <v>415.23</v>
      </c>
    </row>
    <row r="4636" spans="1:10" hidden="1">
      <c r="A4636" s="115" t="s">
        <v>4945</v>
      </c>
      <c r="B4636" s="115"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15" t="s">
        <v>37942</v>
      </c>
      <c r="D4636" s="115" t="s">
        <v>37932</v>
      </c>
      <c r="E4636" s="115" t="s">
        <v>37933</v>
      </c>
      <c r="F4636" s="115" t="s">
        <v>37934</v>
      </c>
      <c r="G4636" s="115" t="s">
        <v>37935</v>
      </c>
      <c r="H4636" s="115" t="s">
        <v>37936</v>
      </c>
      <c r="I4636" s="115" t="s">
        <v>58</v>
      </c>
      <c r="J4636" s="115">
        <v>694.32</v>
      </c>
    </row>
    <row r="4637" spans="1:10" hidden="1">
      <c r="A4637" s="115" t="s">
        <v>4946</v>
      </c>
      <c r="B4637" s="115"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15" t="s">
        <v>37942</v>
      </c>
      <c r="D4637" s="115" t="s">
        <v>37932</v>
      </c>
      <c r="E4637" s="115" t="s">
        <v>37933</v>
      </c>
      <c r="F4637" s="115" t="s">
        <v>37934</v>
      </c>
      <c r="G4637" s="115" t="s">
        <v>37935</v>
      </c>
      <c r="H4637" s="115" t="s">
        <v>37936</v>
      </c>
      <c r="I4637" s="115" t="s">
        <v>58</v>
      </c>
      <c r="J4637" s="115">
        <v>674.83</v>
      </c>
    </row>
    <row r="4638" spans="1:10" hidden="1">
      <c r="A4638" s="115" t="s">
        <v>4947</v>
      </c>
      <c r="B4638" s="115"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15" t="s">
        <v>37942</v>
      </c>
      <c r="D4638" s="115" t="s">
        <v>37937</v>
      </c>
      <c r="E4638" s="115" t="s">
        <v>37933</v>
      </c>
      <c r="F4638" s="115" t="s">
        <v>37934</v>
      </c>
      <c r="G4638" s="115" t="s">
        <v>37935</v>
      </c>
      <c r="H4638" s="115" t="s">
        <v>37936</v>
      </c>
      <c r="I4638" s="115" t="s">
        <v>58</v>
      </c>
      <c r="J4638" s="115">
        <v>842.1</v>
      </c>
    </row>
    <row r="4639" spans="1:10" hidden="1">
      <c r="A4639" s="115" t="s">
        <v>4948</v>
      </c>
      <c r="B4639" s="115"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15" t="s">
        <v>37942</v>
      </c>
      <c r="D4639" s="115" t="s">
        <v>37937</v>
      </c>
      <c r="E4639" s="115" t="s">
        <v>37933</v>
      </c>
      <c r="F4639" s="115" t="s">
        <v>37934</v>
      </c>
      <c r="G4639" s="115" t="s">
        <v>37935</v>
      </c>
      <c r="H4639" s="115" t="s">
        <v>37936</v>
      </c>
      <c r="I4639" s="115" t="s">
        <v>58</v>
      </c>
      <c r="J4639" s="115">
        <v>819.82</v>
      </c>
    </row>
    <row r="4640" spans="1:10" hidden="1">
      <c r="A4640" s="115" t="s">
        <v>4949</v>
      </c>
      <c r="B4640" s="115"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15" t="s">
        <v>37942</v>
      </c>
      <c r="D4640" s="115" t="s">
        <v>37938</v>
      </c>
      <c r="E4640" s="115" t="s">
        <v>37933</v>
      </c>
      <c r="F4640" s="115" t="s">
        <v>37934</v>
      </c>
      <c r="G4640" s="115" t="s">
        <v>37935</v>
      </c>
      <c r="H4640" s="115" t="s">
        <v>37936</v>
      </c>
      <c r="I4640" s="115" t="s">
        <v>58</v>
      </c>
      <c r="J4640" s="115">
        <v>920.1</v>
      </c>
    </row>
    <row r="4641" spans="1:10" hidden="1">
      <c r="A4641" s="115" t="s">
        <v>4950</v>
      </c>
      <c r="B4641" s="115"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15" t="s">
        <v>37942</v>
      </c>
      <c r="D4641" s="115" t="s">
        <v>37938</v>
      </c>
      <c r="E4641" s="115" t="s">
        <v>37933</v>
      </c>
      <c r="F4641" s="115" t="s">
        <v>37934</v>
      </c>
      <c r="G4641" s="115" t="s">
        <v>37935</v>
      </c>
      <c r="H4641" s="115" t="s">
        <v>37936</v>
      </c>
      <c r="I4641" s="115" t="s">
        <v>58</v>
      </c>
      <c r="J4641" s="115">
        <v>895.1</v>
      </c>
    </row>
    <row r="4642" spans="1:10" hidden="1">
      <c r="A4642" s="115" t="s">
        <v>4951</v>
      </c>
      <c r="B4642" s="115"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15" t="s">
        <v>37942</v>
      </c>
      <c r="D4642" s="115" t="s">
        <v>37939</v>
      </c>
      <c r="E4642" s="115" t="s">
        <v>37933</v>
      </c>
      <c r="F4642" s="115" t="s">
        <v>37934</v>
      </c>
      <c r="G4642" s="115" t="s">
        <v>37935</v>
      </c>
      <c r="H4642" s="115" t="s">
        <v>37936</v>
      </c>
      <c r="I4642" s="115" t="s">
        <v>58</v>
      </c>
      <c r="J4642" s="115">
        <v>1016.65</v>
      </c>
    </row>
    <row r="4643" spans="1:10" hidden="1">
      <c r="A4643" s="115" t="s">
        <v>4952</v>
      </c>
      <c r="B4643" s="115"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15" t="s">
        <v>37942</v>
      </c>
      <c r="D4643" s="115" t="s">
        <v>37939</v>
      </c>
      <c r="E4643" s="115" t="s">
        <v>37933</v>
      </c>
      <c r="F4643" s="115" t="s">
        <v>37934</v>
      </c>
      <c r="G4643" s="115" t="s">
        <v>37935</v>
      </c>
      <c r="H4643" s="115" t="s">
        <v>37936</v>
      </c>
      <c r="I4643" s="115" t="s">
        <v>58</v>
      </c>
      <c r="J4643" s="115">
        <v>985.01</v>
      </c>
    </row>
    <row r="4644" spans="1:10" hidden="1">
      <c r="A4644" s="115" t="s">
        <v>4953</v>
      </c>
      <c r="B4644" s="115"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15" t="s">
        <v>37943</v>
      </c>
      <c r="D4644" s="115" t="s">
        <v>37944</v>
      </c>
      <c r="E4644" s="115" t="s">
        <v>37933</v>
      </c>
      <c r="F4644" s="115" t="s">
        <v>37934</v>
      </c>
      <c r="G4644" s="115" t="s">
        <v>37935</v>
      </c>
      <c r="H4644" s="115" t="s">
        <v>37936</v>
      </c>
      <c r="I4644" s="115" t="s">
        <v>58</v>
      </c>
      <c r="J4644" s="115">
        <v>2193.66</v>
      </c>
    </row>
    <row r="4645" spans="1:10" hidden="1">
      <c r="A4645" s="115" t="s">
        <v>4954</v>
      </c>
      <c r="B4645" s="115"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15" t="s">
        <v>37943</v>
      </c>
      <c r="D4645" s="115" t="s">
        <v>37944</v>
      </c>
      <c r="E4645" s="115" t="s">
        <v>37933</v>
      </c>
      <c r="F4645" s="115" t="s">
        <v>37934</v>
      </c>
      <c r="G4645" s="115" t="s">
        <v>37935</v>
      </c>
      <c r="H4645" s="115" t="s">
        <v>37936</v>
      </c>
      <c r="I4645" s="115" t="s">
        <v>58</v>
      </c>
      <c r="J4645" s="115">
        <v>2156.33</v>
      </c>
    </row>
    <row r="4646" spans="1:10" hidden="1">
      <c r="A4646" s="115" t="s">
        <v>4955</v>
      </c>
      <c r="B4646" s="115"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15" t="s">
        <v>37942</v>
      </c>
      <c r="D4646" s="115" t="s">
        <v>37941</v>
      </c>
      <c r="E4646" s="115" t="s">
        <v>37933</v>
      </c>
      <c r="F4646" s="115" t="s">
        <v>37934</v>
      </c>
      <c r="G4646" s="115" t="s">
        <v>37935</v>
      </c>
      <c r="H4646" s="115" t="s">
        <v>37936</v>
      </c>
      <c r="I4646" s="115" t="s">
        <v>58</v>
      </c>
      <c r="J4646" s="115">
        <v>2273.09</v>
      </c>
    </row>
    <row r="4647" spans="1:10" hidden="1">
      <c r="A4647" s="115" t="s">
        <v>4956</v>
      </c>
      <c r="B4647" s="115"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15" t="s">
        <v>37942</v>
      </c>
      <c r="D4647" s="115" t="s">
        <v>37941</v>
      </c>
      <c r="E4647" s="115" t="s">
        <v>37933</v>
      </c>
      <c r="F4647" s="115" t="s">
        <v>37934</v>
      </c>
      <c r="G4647" s="115" t="s">
        <v>37935</v>
      </c>
      <c r="H4647" s="115" t="s">
        <v>37936</v>
      </c>
      <c r="I4647" s="115" t="s">
        <v>58</v>
      </c>
      <c r="J4647" s="115">
        <v>2230.4699999999998</v>
      </c>
    </row>
    <row r="4648" spans="1:10" hidden="1">
      <c r="A4648" s="115" t="s">
        <v>4957</v>
      </c>
      <c r="B4648" s="115"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15" t="s">
        <v>37945</v>
      </c>
      <c r="D4648" s="115" t="s">
        <v>37923</v>
      </c>
      <c r="E4648" s="115" t="s">
        <v>37913</v>
      </c>
      <c r="F4648" s="115" t="s">
        <v>37909</v>
      </c>
      <c r="G4648" s="115" t="s">
        <v>37910</v>
      </c>
      <c r="H4648" s="115" t="s">
        <v>37924</v>
      </c>
      <c r="I4648" s="115" t="s">
        <v>58</v>
      </c>
      <c r="J4648" s="115">
        <v>144.47999999999999</v>
      </c>
    </row>
    <row r="4649" spans="1:10" hidden="1">
      <c r="A4649" s="115" t="s">
        <v>4958</v>
      </c>
      <c r="B4649" s="115"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15" t="s">
        <v>37945</v>
      </c>
      <c r="D4649" s="115" t="s">
        <v>37923</v>
      </c>
      <c r="E4649" s="115" t="s">
        <v>37913</v>
      </c>
      <c r="F4649" s="115" t="s">
        <v>37909</v>
      </c>
      <c r="G4649" s="115" t="s">
        <v>37910</v>
      </c>
      <c r="H4649" s="115" t="s">
        <v>37924</v>
      </c>
      <c r="I4649" s="115" t="s">
        <v>58</v>
      </c>
      <c r="J4649" s="115">
        <v>139.05000000000001</v>
      </c>
    </row>
    <row r="4650" spans="1:10" hidden="1">
      <c r="A4650" s="115" t="s">
        <v>4959</v>
      </c>
      <c r="B4650" s="115"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15" t="s">
        <v>37945</v>
      </c>
      <c r="D4650" s="115" t="s">
        <v>37926</v>
      </c>
      <c r="E4650" s="115" t="s">
        <v>37913</v>
      </c>
      <c r="F4650" s="115" t="s">
        <v>37909</v>
      </c>
      <c r="G4650" s="115" t="s">
        <v>37910</v>
      </c>
      <c r="H4650" s="115" t="s">
        <v>37924</v>
      </c>
      <c r="I4650" s="115" t="s">
        <v>58</v>
      </c>
      <c r="J4650" s="115">
        <v>161.03</v>
      </c>
    </row>
    <row r="4651" spans="1:10" hidden="1">
      <c r="A4651" s="115" t="s">
        <v>4960</v>
      </c>
      <c r="B4651" s="115"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15" t="s">
        <v>37945</v>
      </c>
      <c r="D4651" s="115" t="s">
        <v>37926</v>
      </c>
      <c r="E4651" s="115" t="s">
        <v>37913</v>
      </c>
      <c r="F4651" s="115" t="s">
        <v>37909</v>
      </c>
      <c r="G4651" s="115" t="s">
        <v>37910</v>
      </c>
      <c r="H4651" s="115" t="s">
        <v>37924</v>
      </c>
      <c r="I4651" s="115" t="s">
        <v>58</v>
      </c>
      <c r="J4651" s="115">
        <v>154.19</v>
      </c>
    </row>
    <row r="4652" spans="1:10" hidden="1">
      <c r="A4652" s="115" t="s">
        <v>4961</v>
      </c>
      <c r="B4652" s="115"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15" t="s">
        <v>37945</v>
      </c>
      <c r="D4652" s="115" t="s">
        <v>37927</v>
      </c>
      <c r="E4652" s="115" t="s">
        <v>37913</v>
      </c>
      <c r="F4652" s="115" t="s">
        <v>37909</v>
      </c>
      <c r="G4652" s="115" t="s">
        <v>37946</v>
      </c>
      <c r="H4652" s="115" t="s">
        <v>37924</v>
      </c>
      <c r="I4652" s="115" t="s">
        <v>58</v>
      </c>
      <c r="J4652" s="115">
        <v>216.67</v>
      </c>
    </row>
    <row r="4653" spans="1:10" hidden="1">
      <c r="A4653" s="115" t="s">
        <v>4962</v>
      </c>
      <c r="B4653" s="115"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15" t="s">
        <v>37945</v>
      </c>
      <c r="D4653" s="115" t="s">
        <v>37927</v>
      </c>
      <c r="E4653" s="115" t="s">
        <v>37913</v>
      </c>
      <c r="F4653" s="115" t="s">
        <v>37909</v>
      </c>
      <c r="G4653" s="115" t="s">
        <v>37946</v>
      </c>
      <c r="H4653" s="115" t="s">
        <v>37924</v>
      </c>
      <c r="I4653" s="115" t="s">
        <v>58</v>
      </c>
      <c r="J4653" s="115">
        <v>208.09</v>
      </c>
    </row>
    <row r="4654" spans="1:10" hidden="1">
      <c r="A4654" s="115" t="s">
        <v>4963</v>
      </c>
      <c r="B4654" s="115"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15" t="s">
        <v>37945</v>
      </c>
      <c r="D4654" s="115" t="s">
        <v>37928</v>
      </c>
      <c r="E4654" s="115" t="s">
        <v>37913</v>
      </c>
      <c r="F4654" s="115" t="s">
        <v>37909</v>
      </c>
      <c r="G4654" s="115" t="s">
        <v>37910</v>
      </c>
      <c r="H4654" s="115" t="s">
        <v>37924</v>
      </c>
      <c r="I4654" s="115" t="s">
        <v>58</v>
      </c>
      <c r="J4654" s="115">
        <v>283.72000000000003</v>
      </c>
    </row>
    <row r="4655" spans="1:10" hidden="1">
      <c r="A4655" s="115" t="s">
        <v>4964</v>
      </c>
      <c r="B4655" s="115"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15" t="s">
        <v>37945</v>
      </c>
      <c r="D4655" s="115" t="s">
        <v>37928</v>
      </c>
      <c r="E4655" s="115" t="s">
        <v>37913</v>
      </c>
      <c r="F4655" s="115" t="s">
        <v>37909</v>
      </c>
      <c r="G4655" s="115" t="s">
        <v>37910</v>
      </c>
      <c r="H4655" s="115" t="s">
        <v>37924</v>
      </c>
      <c r="I4655" s="115" t="s">
        <v>58</v>
      </c>
      <c r="J4655" s="115">
        <v>273.63</v>
      </c>
    </row>
    <row r="4656" spans="1:10" hidden="1">
      <c r="A4656" s="115" t="s">
        <v>4965</v>
      </c>
      <c r="B4656" s="115"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15" t="s">
        <v>37945</v>
      </c>
      <c r="D4656" s="115" t="s">
        <v>37929</v>
      </c>
      <c r="E4656" s="115" t="s">
        <v>37913</v>
      </c>
      <c r="F4656" s="115" t="s">
        <v>37909</v>
      </c>
      <c r="G4656" s="115" t="s">
        <v>37910</v>
      </c>
      <c r="H4656" s="115" t="s">
        <v>37924</v>
      </c>
      <c r="I4656" s="115" t="s">
        <v>58</v>
      </c>
      <c r="J4656" s="115">
        <v>423.54</v>
      </c>
    </row>
    <row r="4657" spans="1:10" hidden="1">
      <c r="A4657" s="115" t="s">
        <v>4966</v>
      </c>
      <c r="B4657" s="115"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15" t="s">
        <v>37945</v>
      </c>
      <c r="D4657" s="115" t="s">
        <v>37929</v>
      </c>
      <c r="E4657" s="115" t="s">
        <v>37913</v>
      </c>
      <c r="F4657" s="115" t="s">
        <v>37909</v>
      </c>
      <c r="G4657" s="115" t="s">
        <v>37910</v>
      </c>
      <c r="H4657" s="115" t="s">
        <v>37924</v>
      </c>
      <c r="I4657" s="115" t="s">
        <v>58</v>
      </c>
      <c r="J4657" s="115">
        <v>411.87</v>
      </c>
    </row>
    <row r="4658" spans="1:10" hidden="1">
      <c r="A4658" s="115" t="s">
        <v>4967</v>
      </c>
      <c r="B4658" s="115"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15" t="s">
        <v>37945</v>
      </c>
      <c r="D4658" s="115" t="s">
        <v>37930</v>
      </c>
      <c r="E4658" s="115" t="s">
        <v>37913</v>
      </c>
      <c r="F4658" s="115" t="s">
        <v>37909</v>
      </c>
      <c r="G4658" s="115" t="s">
        <v>37910</v>
      </c>
      <c r="H4658" s="115" t="s">
        <v>37924</v>
      </c>
      <c r="I4658" s="115" t="s">
        <v>58</v>
      </c>
      <c r="J4658" s="115">
        <v>446.56</v>
      </c>
    </row>
    <row r="4659" spans="1:10" hidden="1">
      <c r="A4659" s="115" t="s">
        <v>4968</v>
      </c>
      <c r="B4659" s="115"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15" t="s">
        <v>37945</v>
      </c>
      <c r="D4659" s="115" t="s">
        <v>37930</v>
      </c>
      <c r="E4659" s="115" t="s">
        <v>37913</v>
      </c>
      <c r="F4659" s="115" t="s">
        <v>37909</v>
      </c>
      <c r="G4659" s="115" t="s">
        <v>37910</v>
      </c>
      <c r="H4659" s="115" t="s">
        <v>37924</v>
      </c>
      <c r="I4659" s="115" t="s">
        <v>58</v>
      </c>
      <c r="J4659" s="115">
        <v>433.31</v>
      </c>
    </row>
    <row r="4660" spans="1:10" hidden="1">
      <c r="A4660" s="115" t="s">
        <v>4969</v>
      </c>
      <c r="B4660" s="115"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15" t="s">
        <v>37945</v>
      </c>
      <c r="D4660" s="115" t="s">
        <v>37931</v>
      </c>
      <c r="E4660" s="115" t="s">
        <v>37913</v>
      </c>
      <c r="F4660" s="115" t="s">
        <v>37909</v>
      </c>
      <c r="G4660" s="115" t="s">
        <v>37910</v>
      </c>
      <c r="H4660" s="115" t="s">
        <v>37924</v>
      </c>
      <c r="I4660" s="115" t="s">
        <v>58</v>
      </c>
      <c r="J4660" s="115">
        <v>622.66</v>
      </c>
    </row>
    <row r="4661" spans="1:10" hidden="1">
      <c r="A4661" s="115" t="s">
        <v>4970</v>
      </c>
      <c r="B4661" s="115"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15" t="s">
        <v>37945</v>
      </c>
      <c r="D4661" s="115" t="s">
        <v>37931</v>
      </c>
      <c r="E4661" s="115" t="s">
        <v>37913</v>
      </c>
      <c r="F4661" s="115" t="s">
        <v>37909</v>
      </c>
      <c r="G4661" s="115" t="s">
        <v>37910</v>
      </c>
      <c r="H4661" s="115" t="s">
        <v>37924</v>
      </c>
      <c r="I4661" s="115" t="s">
        <v>58</v>
      </c>
      <c r="J4661" s="115">
        <v>604.95000000000005</v>
      </c>
    </row>
    <row r="4662" spans="1:10" hidden="1">
      <c r="A4662" s="115" t="s">
        <v>4971</v>
      </c>
      <c r="B4662" s="115"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15" t="s">
        <v>37945</v>
      </c>
      <c r="D4662" s="115" t="s">
        <v>37932</v>
      </c>
      <c r="E4662" s="115" t="s">
        <v>37933</v>
      </c>
      <c r="F4662" s="115" t="s">
        <v>37934</v>
      </c>
      <c r="G4662" s="115" t="s">
        <v>37935</v>
      </c>
      <c r="H4662" s="115" t="s">
        <v>37936</v>
      </c>
      <c r="I4662" s="115" t="s">
        <v>58</v>
      </c>
      <c r="J4662" s="115">
        <v>754.11</v>
      </c>
    </row>
    <row r="4663" spans="1:10" hidden="1">
      <c r="A4663" s="115" t="s">
        <v>4972</v>
      </c>
      <c r="B4663" s="115"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15" t="s">
        <v>37945</v>
      </c>
      <c r="D4663" s="115" t="s">
        <v>37932</v>
      </c>
      <c r="E4663" s="115" t="s">
        <v>37933</v>
      </c>
      <c r="F4663" s="115" t="s">
        <v>37934</v>
      </c>
      <c r="G4663" s="115" t="s">
        <v>37935</v>
      </c>
      <c r="H4663" s="115" t="s">
        <v>37936</v>
      </c>
      <c r="I4663" s="115" t="s">
        <v>58</v>
      </c>
      <c r="J4663" s="115">
        <v>734.62</v>
      </c>
    </row>
    <row r="4664" spans="1:10" hidden="1">
      <c r="A4664" s="115" t="s">
        <v>4973</v>
      </c>
      <c r="B4664" s="115"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15" t="s">
        <v>37945</v>
      </c>
      <c r="D4664" s="115" t="s">
        <v>37937</v>
      </c>
      <c r="E4664" s="115" t="s">
        <v>37933</v>
      </c>
      <c r="F4664" s="115" t="s">
        <v>37934</v>
      </c>
      <c r="G4664" s="115" t="s">
        <v>37947</v>
      </c>
      <c r="H4664" s="115" t="s">
        <v>37936</v>
      </c>
      <c r="I4664" s="115" t="s">
        <v>58</v>
      </c>
      <c r="J4664" s="115">
        <v>957.08</v>
      </c>
    </row>
    <row r="4665" spans="1:10" hidden="1">
      <c r="A4665" s="115" t="s">
        <v>4974</v>
      </c>
      <c r="B4665" s="115"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15" t="s">
        <v>37945</v>
      </c>
      <c r="D4665" s="115" t="s">
        <v>37937</v>
      </c>
      <c r="E4665" s="115" t="s">
        <v>37933</v>
      </c>
      <c r="F4665" s="115" t="s">
        <v>37934</v>
      </c>
      <c r="G4665" s="115" t="s">
        <v>37947</v>
      </c>
      <c r="H4665" s="115" t="s">
        <v>37936</v>
      </c>
      <c r="I4665" s="115" t="s">
        <v>58</v>
      </c>
      <c r="J4665" s="115">
        <v>934.8</v>
      </c>
    </row>
    <row r="4666" spans="1:10" hidden="1">
      <c r="A4666" s="115" t="s">
        <v>4975</v>
      </c>
      <c r="B4666" s="115"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15" t="s">
        <v>37945</v>
      </c>
      <c r="D4666" s="115" t="s">
        <v>37938</v>
      </c>
      <c r="E4666" s="115" t="s">
        <v>37933</v>
      </c>
      <c r="F4666" s="115" t="s">
        <v>37934</v>
      </c>
      <c r="G4666" s="115" t="s">
        <v>37947</v>
      </c>
      <c r="H4666" s="115" t="s">
        <v>37936</v>
      </c>
      <c r="I4666" s="115" t="s">
        <v>58</v>
      </c>
      <c r="J4666" s="115">
        <v>1054.05</v>
      </c>
    </row>
    <row r="4667" spans="1:10" hidden="1">
      <c r="A4667" s="115" t="s">
        <v>4976</v>
      </c>
      <c r="B4667" s="115"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15" t="s">
        <v>37945</v>
      </c>
      <c r="D4667" s="115" t="s">
        <v>37938</v>
      </c>
      <c r="E4667" s="115" t="s">
        <v>37933</v>
      </c>
      <c r="F4667" s="115" t="s">
        <v>37934</v>
      </c>
      <c r="G4667" s="115" t="s">
        <v>37947</v>
      </c>
      <c r="H4667" s="115" t="s">
        <v>37936</v>
      </c>
      <c r="I4667" s="115" t="s">
        <v>58</v>
      </c>
      <c r="J4667" s="115">
        <v>1029.05</v>
      </c>
    </row>
    <row r="4668" spans="1:10" hidden="1">
      <c r="A4668" s="115" t="s">
        <v>4977</v>
      </c>
      <c r="B4668" s="115"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15" t="s">
        <v>37945</v>
      </c>
      <c r="D4668" s="115" t="s">
        <v>37939</v>
      </c>
      <c r="E4668" s="115" t="s">
        <v>37933</v>
      </c>
      <c r="F4668" s="115" t="s">
        <v>37934</v>
      </c>
      <c r="G4668" s="115" t="s">
        <v>37935</v>
      </c>
      <c r="H4668" s="115" t="s">
        <v>37936</v>
      </c>
      <c r="I4668" s="115" t="s">
        <v>58</v>
      </c>
      <c r="J4668" s="115">
        <v>1439.78</v>
      </c>
    </row>
    <row r="4669" spans="1:10" hidden="1">
      <c r="A4669" s="115" t="s">
        <v>4978</v>
      </c>
      <c r="B4669" s="115"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15" t="s">
        <v>37945</v>
      </c>
      <c r="D4669" s="115" t="s">
        <v>37939</v>
      </c>
      <c r="E4669" s="115" t="s">
        <v>37933</v>
      </c>
      <c r="F4669" s="115" t="s">
        <v>37934</v>
      </c>
      <c r="G4669" s="115" t="s">
        <v>37935</v>
      </c>
      <c r="H4669" s="115" t="s">
        <v>37936</v>
      </c>
      <c r="I4669" s="115" t="s">
        <v>58</v>
      </c>
      <c r="J4669" s="115">
        <v>1408.13</v>
      </c>
    </row>
    <row r="4670" spans="1:10" hidden="1">
      <c r="A4670" s="115" t="s">
        <v>4979</v>
      </c>
      <c r="B4670" s="115"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15" t="s">
        <v>37945</v>
      </c>
      <c r="D4670" s="115" t="s">
        <v>37944</v>
      </c>
      <c r="E4670" s="115" t="s">
        <v>37933</v>
      </c>
      <c r="F4670" s="115" t="s">
        <v>37934</v>
      </c>
      <c r="G4670" s="115" t="s">
        <v>37935</v>
      </c>
      <c r="H4670" s="115" t="s">
        <v>37936</v>
      </c>
      <c r="I4670" s="115" t="s">
        <v>58</v>
      </c>
      <c r="J4670" s="115">
        <v>2821.45</v>
      </c>
    </row>
    <row r="4671" spans="1:10" hidden="1">
      <c r="A4671" s="115" t="s">
        <v>4980</v>
      </c>
      <c r="B4671" s="115"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15" t="s">
        <v>37945</v>
      </c>
      <c r="D4671" s="115" t="s">
        <v>37944</v>
      </c>
      <c r="E4671" s="115" t="s">
        <v>37933</v>
      </c>
      <c r="F4671" s="115" t="s">
        <v>37934</v>
      </c>
      <c r="G4671" s="115" t="s">
        <v>37935</v>
      </c>
      <c r="H4671" s="115" t="s">
        <v>37936</v>
      </c>
      <c r="I4671" s="115" t="s">
        <v>58</v>
      </c>
      <c r="J4671" s="115">
        <v>2784.12</v>
      </c>
    </row>
    <row r="4672" spans="1:10" hidden="1">
      <c r="A4672" s="115" t="s">
        <v>4981</v>
      </c>
      <c r="B4672" s="115"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15" t="s">
        <v>37945</v>
      </c>
      <c r="D4672" s="115" t="s">
        <v>37941</v>
      </c>
      <c r="E4672" s="115" t="s">
        <v>37933</v>
      </c>
      <c r="F4672" s="115" t="s">
        <v>37934</v>
      </c>
      <c r="G4672" s="115" t="s">
        <v>37935</v>
      </c>
      <c r="H4672" s="115" t="s">
        <v>37936</v>
      </c>
      <c r="I4672" s="115" t="s">
        <v>58</v>
      </c>
      <c r="J4672" s="115">
        <v>3151.54</v>
      </c>
    </row>
    <row r="4673" spans="1:10" hidden="1">
      <c r="A4673" s="115" t="s">
        <v>4982</v>
      </c>
      <c r="B4673" s="115"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15" t="s">
        <v>37945</v>
      </c>
      <c r="D4673" s="115" t="s">
        <v>37941</v>
      </c>
      <c r="E4673" s="115" t="s">
        <v>37933</v>
      </c>
      <c r="F4673" s="115" t="s">
        <v>37934</v>
      </c>
      <c r="G4673" s="115" t="s">
        <v>37935</v>
      </c>
      <c r="H4673" s="115" t="s">
        <v>37936</v>
      </c>
      <c r="I4673" s="115" t="s">
        <v>58</v>
      </c>
      <c r="J4673" s="115">
        <v>3108.92</v>
      </c>
    </row>
    <row r="4674" spans="1:10" hidden="1">
      <c r="A4674" s="115" t="s">
        <v>4983</v>
      </c>
      <c r="B4674" s="115"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15" t="s">
        <v>37948</v>
      </c>
      <c r="D4674" s="115" t="s">
        <v>37923</v>
      </c>
      <c r="E4674" s="115" t="s">
        <v>37913</v>
      </c>
      <c r="F4674" s="115" t="s">
        <v>37909</v>
      </c>
      <c r="G4674" s="115" t="s">
        <v>37910</v>
      </c>
      <c r="H4674" s="115" t="s">
        <v>37924</v>
      </c>
      <c r="I4674" s="115" t="s">
        <v>58</v>
      </c>
      <c r="J4674" s="115">
        <v>159.43</v>
      </c>
    </row>
    <row r="4675" spans="1:10" hidden="1">
      <c r="A4675" s="115" t="s">
        <v>4984</v>
      </c>
      <c r="B4675" s="115"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15" t="s">
        <v>37948</v>
      </c>
      <c r="D4675" s="115" t="s">
        <v>37923</v>
      </c>
      <c r="E4675" s="115" t="s">
        <v>37913</v>
      </c>
      <c r="F4675" s="115" t="s">
        <v>37909</v>
      </c>
      <c r="G4675" s="115" t="s">
        <v>37910</v>
      </c>
      <c r="H4675" s="115" t="s">
        <v>37924</v>
      </c>
      <c r="I4675" s="115" t="s">
        <v>58</v>
      </c>
      <c r="J4675" s="115">
        <v>153.99</v>
      </c>
    </row>
    <row r="4676" spans="1:10" hidden="1">
      <c r="A4676" s="115" t="s">
        <v>4985</v>
      </c>
      <c r="B4676" s="115" t="str">
        <f t="shared" si="72"/>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15" t="s">
        <v>37948</v>
      </c>
      <c r="D4676" s="115" t="s">
        <v>37926</v>
      </c>
      <c r="E4676" s="115" t="s">
        <v>37913</v>
      </c>
      <c r="F4676" s="115" t="s">
        <v>37909</v>
      </c>
      <c r="G4676" s="115" t="s">
        <v>37910</v>
      </c>
      <c r="H4676" s="115" t="s">
        <v>37924</v>
      </c>
      <c r="I4676" s="115" t="s">
        <v>58</v>
      </c>
      <c r="J4676" s="115">
        <v>191.48</v>
      </c>
    </row>
    <row r="4677" spans="1:10" hidden="1">
      <c r="A4677" s="115" t="s">
        <v>4986</v>
      </c>
      <c r="B4677" s="115" t="str">
        <f t="shared" ref="B4677:B4740" si="73">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15" t="s">
        <v>37948</v>
      </c>
      <c r="D4677" s="115" t="s">
        <v>37926</v>
      </c>
      <c r="E4677" s="115" t="s">
        <v>37913</v>
      </c>
      <c r="F4677" s="115" t="s">
        <v>37909</v>
      </c>
      <c r="G4677" s="115" t="s">
        <v>37910</v>
      </c>
      <c r="H4677" s="115" t="s">
        <v>37924</v>
      </c>
      <c r="I4677" s="115" t="s">
        <v>58</v>
      </c>
      <c r="J4677" s="115">
        <v>184.2</v>
      </c>
    </row>
    <row r="4678" spans="1:10" hidden="1">
      <c r="A4678" s="115" t="s">
        <v>4987</v>
      </c>
      <c r="B4678" s="115"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15" t="s">
        <v>37948</v>
      </c>
      <c r="D4678" s="115" t="s">
        <v>37927</v>
      </c>
      <c r="E4678" s="115" t="s">
        <v>37913</v>
      </c>
      <c r="F4678" s="115" t="s">
        <v>37909</v>
      </c>
      <c r="G4678" s="115" t="s">
        <v>37910</v>
      </c>
      <c r="H4678" s="115" t="s">
        <v>37924</v>
      </c>
      <c r="I4678" s="115" t="s">
        <v>58</v>
      </c>
      <c r="J4678" s="115">
        <v>231.15</v>
      </c>
    </row>
    <row r="4679" spans="1:10" hidden="1">
      <c r="A4679" s="115" t="s">
        <v>4988</v>
      </c>
      <c r="B4679" s="115"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15" t="s">
        <v>37948</v>
      </c>
      <c r="D4679" s="115" t="s">
        <v>37927</v>
      </c>
      <c r="E4679" s="115" t="s">
        <v>37913</v>
      </c>
      <c r="F4679" s="115" t="s">
        <v>37909</v>
      </c>
      <c r="G4679" s="115" t="s">
        <v>37910</v>
      </c>
      <c r="H4679" s="115" t="s">
        <v>37924</v>
      </c>
      <c r="I4679" s="115" t="s">
        <v>58</v>
      </c>
      <c r="J4679" s="115">
        <v>222.27</v>
      </c>
    </row>
    <row r="4680" spans="1:10" hidden="1">
      <c r="A4680" s="115" t="s">
        <v>4989</v>
      </c>
      <c r="B4680" s="115"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15" t="s">
        <v>37948</v>
      </c>
      <c r="D4680" s="115" t="s">
        <v>37928</v>
      </c>
      <c r="E4680" s="115" t="s">
        <v>37913</v>
      </c>
      <c r="F4680" s="115" t="s">
        <v>37909</v>
      </c>
      <c r="G4680" s="115" t="s">
        <v>37910</v>
      </c>
      <c r="H4680" s="115" t="s">
        <v>37924</v>
      </c>
      <c r="I4680" s="115" t="s">
        <v>58</v>
      </c>
      <c r="J4680" s="115">
        <v>305.95999999999998</v>
      </c>
    </row>
    <row r="4681" spans="1:10" hidden="1">
      <c r="A4681" s="115" t="s">
        <v>4990</v>
      </c>
      <c r="B4681" s="115"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15" t="s">
        <v>37948</v>
      </c>
      <c r="D4681" s="115" t="s">
        <v>37928</v>
      </c>
      <c r="E4681" s="115" t="s">
        <v>37913</v>
      </c>
      <c r="F4681" s="115" t="s">
        <v>37909</v>
      </c>
      <c r="G4681" s="115" t="s">
        <v>37910</v>
      </c>
      <c r="H4681" s="115" t="s">
        <v>37924</v>
      </c>
      <c r="I4681" s="115" t="s">
        <v>58</v>
      </c>
      <c r="J4681" s="115">
        <v>294.85000000000002</v>
      </c>
    </row>
    <row r="4682" spans="1:10" hidden="1">
      <c r="A4682" s="115" t="s">
        <v>4991</v>
      </c>
      <c r="B4682" s="115"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15" t="s">
        <v>37948</v>
      </c>
      <c r="D4682" s="115" t="s">
        <v>37929</v>
      </c>
      <c r="E4682" s="115" t="s">
        <v>37913</v>
      </c>
      <c r="F4682" s="115" t="s">
        <v>37909</v>
      </c>
      <c r="G4682" s="115" t="s">
        <v>37910</v>
      </c>
      <c r="H4682" s="115" t="s">
        <v>37924</v>
      </c>
      <c r="I4682" s="115" t="s">
        <v>58</v>
      </c>
      <c r="J4682" s="115">
        <v>478.2</v>
      </c>
    </row>
    <row r="4683" spans="1:10" hidden="1">
      <c r="A4683" s="115" t="s">
        <v>4992</v>
      </c>
      <c r="B4683" s="115"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15" t="s">
        <v>37948</v>
      </c>
      <c r="D4683" s="115" t="s">
        <v>37929</v>
      </c>
      <c r="E4683" s="115" t="s">
        <v>37913</v>
      </c>
      <c r="F4683" s="115" t="s">
        <v>37909</v>
      </c>
      <c r="G4683" s="115" t="s">
        <v>37910</v>
      </c>
      <c r="H4683" s="115" t="s">
        <v>37924</v>
      </c>
      <c r="I4683" s="115" t="s">
        <v>58</v>
      </c>
      <c r="J4683" s="115">
        <v>465.41</v>
      </c>
    </row>
    <row r="4684" spans="1:10" hidden="1">
      <c r="A4684" s="115" t="s">
        <v>4993</v>
      </c>
      <c r="B4684" s="115"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15" t="s">
        <v>37948</v>
      </c>
      <c r="D4684" s="115" t="s">
        <v>37930</v>
      </c>
      <c r="E4684" s="115" t="s">
        <v>37913</v>
      </c>
      <c r="F4684" s="115" t="s">
        <v>37909</v>
      </c>
      <c r="G4684" s="115" t="s">
        <v>37910</v>
      </c>
      <c r="H4684" s="115" t="s">
        <v>37924</v>
      </c>
      <c r="I4684" s="115" t="s">
        <v>58</v>
      </c>
      <c r="J4684" s="115">
        <v>514.12</v>
      </c>
    </row>
    <row r="4685" spans="1:10" hidden="1">
      <c r="A4685" s="115" t="s">
        <v>4994</v>
      </c>
      <c r="B4685" s="115"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15" t="s">
        <v>37948</v>
      </c>
      <c r="D4685" s="115" t="s">
        <v>37930</v>
      </c>
      <c r="E4685" s="115" t="s">
        <v>37913</v>
      </c>
      <c r="F4685" s="115" t="s">
        <v>37909</v>
      </c>
      <c r="G4685" s="115" t="s">
        <v>37910</v>
      </c>
      <c r="H4685" s="115" t="s">
        <v>37924</v>
      </c>
      <c r="I4685" s="115" t="s">
        <v>58</v>
      </c>
      <c r="J4685" s="115">
        <v>498.35</v>
      </c>
    </row>
    <row r="4686" spans="1:10" hidden="1">
      <c r="A4686" s="115" t="s">
        <v>4995</v>
      </c>
      <c r="B4686" s="115"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15" t="s">
        <v>37948</v>
      </c>
      <c r="D4686" s="115" t="s">
        <v>37931</v>
      </c>
      <c r="E4686" s="115" t="s">
        <v>37913</v>
      </c>
      <c r="F4686" s="115" t="s">
        <v>37909</v>
      </c>
      <c r="G4686" s="115" t="s">
        <v>37910</v>
      </c>
      <c r="H4686" s="115" t="s">
        <v>37924</v>
      </c>
      <c r="I4686" s="115" t="s">
        <v>58</v>
      </c>
      <c r="J4686" s="115">
        <v>696.48</v>
      </c>
    </row>
    <row r="4687" spans="1:10" hidden="1">
      <c r="A4687" s="115" t="s">
        <v>4996</v>
      </c>
      <c r="B4687" s="115"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15" t="s">
        <v>37948</v>
      </c>
      <c r="D4687" s="115" t="s">
        <v>37931</v>
      </c>
      <c r="E4687" s="115" t="s">
        <v>37913</v>
      </c>
      <c r="F4687" s="115" t="s">
        <v>37909</v>
      </c>
      <c r="G4687" s="115" t="s">
        <v>37910</v>
      </c>
      <c r="H4687" s="115" t="s">
        <v>37924</v>
      </c>
      <c r="I4687" s="115" t="s">
        <v>58</v>
      </c>
      <c r="J4687" s="115">
        <v>678.33</v>
      </c>
    </row>
    <row r="4688" spans="1:10" hidden="1">
      <c r="A4688" s="115" t="s">
        <v>4997</v>
      </c>
      <c r="B4688" s="115"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15" t="s">
        <v>37948</v>
      </c>
      <c r="D4688" s="115" t="s">
        <v>37932</v>
      </c>
      <c r="E4688" s="115" t="s">
        <v>37933</v>
      </c>
      <c r="F4688" s="115" t="s">
        <v>37934</v>
      </c>
      <c r="G4688" s="115" t="s">
        <v>37935</v>
      </c>
      <c r="H4688" s="115" t="s">
        <v>37936</v>
      </c>
      <c r="I4688" s="115" t="s">
        <v>58</v>
      </c>
      <c r="J4688" s="115">
        <v>850.76</v>
      </c>
    </row>
    <row r="4689" spans="1:10" hidden="1">
      <c r="A4689" s="115" t="s">
        <v>4998</v>
      </c>
      <c r="B4689" s="115"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15" t="s">
        <v>37948</v>
      </c>
      <c r="D4689" s="115" t="s">
        <v>37932</v>
      </c>
      <c r="E4689" s="115" t="s">
        <v>37933</v>
      </c>
      <c r="F4689" s="115" t="s">
        <v>37934</v>
      </c>
      <c r="G4689" s="115" t="s">
        <v>37935</v>
      </c>
      <c r="H4689" s="115" t="s">
        <v>37936</v>
      </c>
      <c r="I4689" s="115" t="s">
        <v>58</v>
      </c>
      <c r="J4689" s="115">
        <v>830.01</v>
      </c>
    </row>
    <row r="4690" spans="1:10" hidden="1">
      <c r="A4690" s="115" t="s">
        <v>4999</v>
      </c>
      <c r="B4690" s="115"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15" t="s">
        <v>37948</v>
      </c>
      <c r="D4690" s="115" t="s">
        <v>37937</v>
      </c>
      <c r="E4690" s="115" t="s">
        <v>37933</v>
      </c>
      <c r="F4690" s="115" t="s">
        <v>37934</v>
      </c>
      <c r="G4690" s="115" t="s">
        <v>37935</v>
      </c>
      <c r="H4690" s="115" t="s">
        <v>37936</v>
      </c>
      <c r="I4690" s="115" t="s">
        <v>58</v>
      </c>
      <c r="J4690" s="115">
        <v>1107.8399999999999</v>
      </c>
    </row>
    <row r="4691" spans="1:10" hidden="1">
      <c r="A4691" s="115" t="s">
        <v>5000</v>
      </c>
      <c r="B4691" s="115"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15" t="s">
        <v>37948</v>
      </c>
      <c r="D4691" s="115" t="s">
        <v>37937</v>
      </c>
      <c r="E4691" s="115" t="s">
        <v>37933</v>
      </c>
      <c r="F4691" s="115" t="s">
        <v>37934</v>
      </c>
      <c r="G4691" s="115" t="s">
        <v>37935</v>
      </c>
      <c r="H4691" s="115" t="s">
        <v>37936</v>
      </c>
      <c r="I4691" s="115" t="s">
        <v>58</v>
      </c>
      <c r="J4691" s="115">
        <v>1085.2</v>
      </c>
    </row>
    <row r="4692" spans="1:10" hidden="1">
      <c r="A4692" s="115" t="s">
        <v>5001</v>
      </c>
      <c r="B4692" s="115"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15" t="s">
        <v>37948</v>
      </c>
      <c r="D4692" s="115" t="s">
        <v>37938</v>
      </c>
      <c r="E4692" s="115" t="s">
        <v>37933</v>
      </c>
      <c r="F4692" s="115" t="s">
        <v>37934</v>
      </c>
      <c r="G4692" s="115" t="s">
        <v>37935</v>
      </c>
      <c r="H4692" s="115" t="s">
        <v>37936</v>
      </c>
      <c r="I4692" s="115" t="s">
        <v>58</v>
      </c>
      <c r="J4692" s="115">
        <v>1219.97</v>
      </c>
    </row>
    <row r="4693" spans="1:10" hidden="1">
      <c r="A4693" s="115" t="s">
        <v>5002</v>
      </c>
      <c r="B4693" s="115"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15" t="s">
        <v>37948</v>
      </c>
      <c r="D4693" s="115" t="s">
        <v>37938</v>
      </c>
      <c r="E4693" s="115" t="s">
        <v>37933</v>
      </c>
      <c r="F4693" s="115" t="s">
        <v>37934</v>
      </c>
      <c r="G4693" s="115" t="s">
        <v>37935</v>
      </c>
      <c r="H4693" s="115" t="s">
        <v>37936</v>
      </c>
      <c r="I4693" s="115" t="s">
        <v>58</v>
      </c>
      <c r="J4693" s="115">
        <v>1194.44</v>
      </c>
    </row>
    <row r="4694" spans="1:10" hidden="1">
      <c r="A4694" s="115" t="s">
        <v>5003</v>
      </c>
      <c r="B4694" s="115"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15" t="s">
        <v>37948</v>
      </c>
      <c r="D4694" s="115" t="s">
        <v>37939</v>
      </c>
      <c r="E4694" s="115" t="s">
        <v>37933</v>
      </c>
      <c r="F4694" s="115" t="s">
        <v>37934</v>
      </c>
      <c r="G4694" s="115" t="s">
        <v>37935</v>
      </c>
      <c r="H4694" s="115" t="s">
        <v>37936</v>
      </c>
      <c r="I4694" s="115" t="s">
        <v>58</v>
      </c>
      <c r="J4694" s="115">
        <v>1566.69</v>
      </c>
    </row>
    <row r="4695" spans="1:10" hidden="1">
      <c r="A4695" s="115" t="s">
        <v>5004</v>
      </c>
      <c r="B4695" s="115"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15" t="s">
        <v>37948</v>
      </c>
      <c r="D4695" s="115" t="s">
        <v>37939</v>
      </c>
      <c r="E4695" s="115" t="s">
        <v>37933</v>
      </c>
      <c r="F4695" s="115" t="s">
        <v>37934</v>
      </c>
      <c r="G4695" s="115" t="s">
        <v>37935</v>
      </c>
      <c r="H4695" s="115" t="s">
        <v>37936</v>
      </c>
      <c r="I4695" s="115" t="s">
        <v>58</v>
      </c>
      <c r="J4695" s="115">
        <v>1534.68</v>
      </c>
    </row>
    <row r="4696" spans="1:10" hidden="1">
      <c r="A4696" s="115" t="s">
        <v>5005</v>
      </c>
      <c r="B4696" s="115"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15" t="s">
        <v>37948</v>
      </c>
      <c r="D4696" s="115" t="s">
        <v>37944</v>
      </c>
      <c r="E4696" s="115" t="s">
        <v>37933</v>
      </c>
      <c r="F4696" s="115" t="s">
        <v>37934</v>
      </c>
      <c r="G4696" s="115" t="s">
        <v>37935</v>
      </c>
      <c r="H4696" s="115" t="s">
        <v>37936</v>
      </c>
      <c r="I4696" s="115" t="s">
        <v>58</v>
      </c>
      <c r="J4696" s="115">
        <v>3278.21</v>
      </c>
    </row>
    <row r="4697" spans="1:10" hidden="1">
      <c r="A4697" s="115" t="s">
        <v>5006</v>
      </c>
      <c r="B4697" s="115"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15" t="s">
        <v>37948</v>
      </c>
      <c r="D4697" s="115" t="s">
        <v>37944</v>
      </c>
      <c r="E4697" s="115" t="s">
        <v>37933</v>
      </c>
      <c r="F4697" s="115" t="s">
        <v>37934</v>
      </c>
      <c r="G4697" s="115" t="s">
        <v>37935</v>
      </c>
      <c r="H4697" s="115" t="s">
        <v>37936</v>
      </c>
      <c r="I4697" s="115" t="s">
        <v>58</v>
      </c>
      <c r="J4697" s="115">
        <v>3240.88</v>
      </c>
    </row>
    <row r="4698" spans="1:10" hidden="1">
      <c r="A4698" s="115" t="s">
        <v>5007</v>
      </c>
      <c r="B4698" s="115"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15" t="s">
        <v>37948</v>
      </c>
      <c r="D4698" s="115" t="s">
        <v>37941</v>
      </c>
      <c r="E4698" s="115" t="s">
        <v>37933</v>
      </c>
      <c r="F4698" s="115" t="s">
        <v>37934</v>
      </c>
      <c r="G4698" s="115" t="s">
        <v>37935</v>
      </c>
      <c r="H4698" s="115" t="s">
        <v>37936</v>
      </c>
      <c r="I4698" s="115" t="s">
        <v>58</v>
      </c>
      <c r="J4698" s="115">
        <v>3530.97</v>
      </c>
    </row>
    <row r="4699" spans="1:10" hidden="1">
      <c r="A4699" s="115" t="s">
        <v>5008</v>
      </c>
      <c r="B4699" s="115"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15" t="s">
        <v>37948</v>
      </c>
      <c r="D4699" s="115" t="s">
        <v>37941</v>
      </c>
      <c r="E4699" s="115" t="s">
        <v>37933</v>
      </c>
      <c r="F4699" s="115" t="s">
        <v>37934</v>
      </c>
      <c r="G4699" s="115" t="s">
        <v>37935</v>
      </c>
      <c r="H4699" s="115" t="s">
        <v>37936</v>
      </c>
      <c r="I4699" s="115" t="s">
        <v>58</v>
      </c>
      <c r="J4699" s="115">
        <v>3488.35</v>
      </c>
    </row>
    <row r="4700" spans="1:10" hidden="1">
      <c r="A4700" s="115" t="s">
        <v>5009</v>
      </c>
      <c r="B4700" s="115" t="str">
        <f t="shared" si="73"/>
        <v>CANAL PRE-FABRICADO,EM CONCRETO PROTENDIDO E/OU ARMADO,COM SECAO EM "U",MEDIDO PELA AREA DO PERIMETRO INTERNO DA SECAO VEZES O COMPRIMENTO DO CANAL.FORNECIMENTO E ASSENTAMENTO</v>
      </c>
      <c r="C4700" s="115" t="s">
        <v>37949</v>
      </c>
      <c r="D4700" s="115" t="s">
        <v>37950</v>
      </c>
      <c r="E4700" s="115" t="s">
        <v>37951</v>
      </c>
      <c r="I4700" s="115" t="s">
        <v>16</v>
      </c>
      <c r="J4700" s="115">
        <v>682.15</v>
      </c>
    </row>
    <row r="4701" spans="1:10" hidden="1">
      <c r="A4701" s="115" t="s">
        <v>5010</v>
      </c>
      <c r="B4701" s="115" t="str">
        <f t="shared" si="73"/>
        <v>CANAL PRE-FABRICADO,EM CONCRETO PROTENDIDO E/OU ARMADO,COM SECAO EM "U",MEDIDO PELA AREA DO PERIMETRO INTERNO DA SECAO VEZES O COMPRIMENTO DO CANAL.FORNECIMENTO E ASSENTAMENTO</v>
      </c>
      <c r="C4701" s="115" t="s">
        <v>37949</v>
      </c>
      <c r="D4701" s="115" t="s">
        <v>37950</v>
      </c>
      <c r="E4701" s="115" t="s">
        <v>37951</v>
      </c>
      <c r="I4701" s="115" t="s">
        <v>16</v>
      </c>
      <c r="J4701" s="115">
        <v>629.01</v>
      </c>
    </row>
    <row r="4702" spans="1:10" hidden="1">
      <c r="A4702" s="115" t="s">
        <v>5011</v>
      </c>
      <c r="B4702" s="115" t="str">
        <f t="shared" si="73"/>
        <v>COBERTURA DE CANAL PRE-FABRICADO,EM CONCRETO PROTENDIDO E/OU ARMADO,PARA VAOS ATE 5,00M.FORNECIMENTO E ASSENTAMENTO</v>
      </c>
      <c r="C4702" s="115" t="s">
        <v>37952</v>
      </c>
      <c r="D4702" s="115" t="s">
        <v>37953</v>
      </c>
      <c r="I4702" s="115" t="s">
        <v>16</v>
      </c>
      <c r="J4702" s="115">
        <v>762.94</v>
      </c>
    </row>
    <row r="4703" spans="1:10" hidden="1">
      <c r="A4703" s="115" t="s">
        <v>5012</v>
      </c>
      <c r="B4703" s="115" t="str">
        <f t="shared" si="73"/>
        <v>COBERTURA DE CANAL PRE-FABRICADO,EM CONCRETO PROTENDIDO E/OU ARMADO,PARA VAOS ATE 5,00M.FORNECIMENTO E ASSENTAMENTO</v>
      </c>
      <c r="C4703" s="115" t="s">
        <v>37952</v>
      </c>
      <c r="D4703" s="115" t="s">
        <v>37953</v>
      </c>
      <c r="I4703" s="115" t="s">
        <v>16</v>
      </c>
      <c r="J4703" s="115">
        <v>706.95</v>
      </c>
    </row>
    <row r="4704" spans="1:10" hidden="1">
      <c r="A4704" s="115" t="s">
        <v>5013</v>
      </c>
      <c r="B4704" s="115"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15" t="s">
        <v>37954</v>
      </c>
      <c r="D4704" s="115" t="s">
        <v>37955</v>
      </c>
      <c r="E4704" s="115" t="s">
        <v>37956</v>
      </c>
      <c r="F4704" s="115" t="s">
        <v>37957</v>
      </c>
      <c r="G4704" s="115" t="s">
        <v>37958</v>
      </c>
      <c r="H4704" s="115" t="s">
        <v>37959</v>
      </c>
      <c r="I4704" s="115" t="s">
        <v>58</v>
      </c>
      <c r="J4704" s="115">
        <v>5128.0200000000004</v>
      </c>
    </row>
    <row r="4705" spans="1:10" hidden="1">
      <c r="A4705" s="115" t="s">
        <v>5014</v>
      </c>
      <c r="B4705" s="115"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15" t="s">
        <v>37954</v>
      </c>
      <c r="D4705" s="115" t="s">
        <v>37955</v>
      </c>
      <c r="E4705" s="115" t="s">
        <v>37956</v>
      </c>
      <c r="F4705" s="115" t="s">
        <v>37957</v>
      </c>
      <c r="G4705" s="115" t="s">
        <v>37958</v>
      </c>
      <c r="H4705" s="115" t="s">
        <v>37959</v>
      </c>
      <c r="I4705" s="115" t="s">
        <v>58</v>
      </c>
      <c r="J4705" s="115">
        <v>4939.0200000000004</v>
      </c>
    </row>
    <row r="4706" spans="1:10" hidden="1">
      <c r="A4706" s="115" t="s">
        <v>5015</v>
      </c>
      <c r="B4706" s="115"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15" t="s">
        <v>37954</v>
      </c>
      <c r="D4706" s="115" t="s">
        <v>37960</v>
      </c>
      <c r="E4706" s="115" t="s">
        <v>37961</v>
      </c>
      <c r="F4706" s="115" t="s">
        <v>37962</v>
      </c>
      <c r="G4706" s="115" t="s">
        <v>37963</v>
      </c>
      <c r="H4706" s="115" t="s">
        <v>37964</v>
      </c>
      <c r="I4706" s="115" t="s">
        <v>58</v>
      </c>
      <c r="J4706" s="115">
        <v>5314.41</v>
      </c>
    </row>
    <row r="4707" spans="1:10" hidden="1">
      <c r="A4707" s="115" t="s">
        <v>5016</v>
      </c>
      <c r="B4707" s="115"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15" t="s">
        <v>37954</v>
      </c>
      <c r="D4707" s="115" t="s">
        <v>37960</v>
      </c>
      <c r="E4707" s="115" t="s">
        <v>37961</v>
      </c>
      <c r="F4707" s="115" t="s">
        <v>37962</v>
      </c>
      <c r="G4707" s="115" t="s">
        <v>37963</v>
      </c>
      <c r="H4707" s="115" t="s">
        <v>37964</v>
      </c>
      <c r="I4707" s="115" t="s">
        <v>58</v>
      </c>
      <c r="J4707" s="115">
        <v>5108.8100000000004</v>
      </c>
    </row>
    <row r="4708" spans="1:10" hidden="1">
      <c r="A4708" s="115" t="s">
        <v>5017</v>
      </c>
      <c r="B4708" s="115"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15" t="s">
        <v>37954</v>
      </c>
      <c r="D4708" s="115" t="s">
        <v>37960</v>
      </c>
      <c r="E4708" s="115" t="s">
        <v>37965</v>
      </c>
      <c r="F4708" s="115" t="s">
        <v>37966</v>
      </c>
      <c r="G4708" s="115" t="s">
        <v>37967</v>
      </c>
      <c r="H4708" s="115" t="s">
        <v>37964</v>
      </c>
      <c r="I4708" s="115" t="s">
        <v>58</v>
      </c>
      <c r="J4708" s="115">
        <v>5845.11</v>
      </c>
    </row>
    <row r="4709" spans="1:10" hidden="1">
      <c r="A4709" s="115" t="s">
        <v>5018</v>
      </c>
      <c r="B4709" s="115"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15" t="s">
        <v>37954</v>
      </c>
      <c r="D4709" s="115" t="s">
        <v>37960</v>
      </c>
      <c r="E4709" s="115" t="s">
        <v>37965</v>
      </c>
      <c r="F4709" s="115" t="s">
        <v>37966</v>
      </c>
      <c r="G4709" s="115" t="s">
        <v>37967</v>
      </c>
      <c r="H4709" s="115" t="s">
        <v>37964</v>
      </c>
      <c r="I4709" s="115" t="s">
        <v>58</v>
      </c>
      <c r="J4709" s="115">
        <v>5617.33</v>
      </c>
    </row>
    <row r="4710" spans="1:10" hidden="1">
      <c r="A4710" s="115" t="s">
        <v>5019</v>
      </c>
      <c r="B4710" s="115"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15" t="s">
        <v>37954</v>
      </c>
      <c r="D4710" s="115" t="s">
        <v>37960</v>
      </c>
      <c r="E4710" s="115" t="s">
        <v>37968</v>
      </c>
      <c r="F4710" s="115" t="s">
        <v>37969</v>
      </c>
      <c r="G4710" s="115" t="s">
        <v>37970</v>
      </c>
      <c r="H4710" s="115" t="s">
        <v>37964</v>
      </c>
      <c r="I4710" s="115" t="s">
        <v>58</v>
      </c>
      <c r="J4710" s="115">
        <v>8798.19</v>
      </c>
    </row>
    <row r="4711" spans="1:10" hidden="1">
      <c r="A4711" s="115" t="s">
        <v>5020</v>
      </c>
      <c r="B4711" s="115"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15" t="s">
        <v>37954</v>
      </c>
      <c r="D4711" s="115" t="s">
        <v>37960</v>
      </c>
      <c r="E4711" s="115" t="s">
        <v>37968</v>
      </c>
      <c r="F4711" s="115" t="s">
        <v>37969</v>
      </c>
      <c r="G4711" s="115" t="s">
        <v>37970</v>
      </c>
      <c r="H4711" s="115" t="s">
        <v>37964</v>
      </c>
      <c r="I4711" s="115" t="s">
        <v>58</v>
      </c>
      <c r="J4711" s="115">
        <v>8372.31</v>
      </c>
    </row>
    <row r="4712" spans="1:10" hidden="1">
      <c r="A4712" s="115" t="s">
        <v>5021</v>
      </c>
      <c r="B4712" s="115"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15" t="s">
        <v>37971</v>
      </c>
      <c r="D4712" s="115" t="s">
        <v>37972</v>
      </c>
      <c r="E4712" s="115" t="s">
        <v>37973</v>
      </c>
      <c r="F4712" s="115" t="s">
        <v>37974</v>
      </c>
      <c r="G4712" s="115" t="s">
        <v>37975</v>
      </c>
      <c r="H4712" s="115" t="s">
        <v>37959</v>
      </c>
      <c r="I4712" s="115" t="s">
        <v>58</v>
      </c>
      <c r="J4712" s="115">
        <v>7762.15</v>
      </c>
    </row>
    <row r="4713" spans="1:10" hidden="1">
      <c r="A4713" s="115" t="s">
        <v>5022</v>
      </c>
      <c r="B4713" s="115"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15" t="s">
        <v>37971</v>
      </c>
      <c r="D4713" s="115" t="s">
        <v>37972</v>
      </c>
      <c r="E4713" s="115" t="s">
        <v>37973</v>
      </c>
      <c r="F4713" s="115" t="s">
        <v>37974</v>
      </c>
      <c r="G4713" s="115" t="s">
        <v>37975</v>
      </c>
      <c r="H4713" s="115" t="s">
        <v>37959</v>
      </c>
      <c r="I4713" s="115" t="s">
        <v>58</v>
      </c>
      <c r="J4713" s="115">
        <v>7485.54</v>
      </c>
    </row>
    <row r="4714" spans="1:10" hidden="1">
      <c r="A4714" s="115" t="s">
        <v>5023</v>
      </c>
      <c r="B4714" s="115"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15" t="s">
        <v>37976</v>
      </c>
      <c r="D4714" s="115" t="s">
        <v>37977</v>
      </c>
      <c r="E4714" s="115" t="s">
        <v>37978</v>
      </c>
      <c r="F4714" s="115" t="s">
        <v>37979</v>
      </c>
      <c r="G4714" s="115" t="s">
        <v>37980</v>
      </c>
      <c r="H4714" s="115" t="s">
        <v>37981</v>
      </c>
      <c r="I4714" s="115" t="s">
        <v>58</v>
      </c>
      <c r="J4714" s="115">
        <v>10015.379999999999</v>
      </c>
    </row>
    <row r="4715" spans="1:10" hidden="1">
      <c r="A4715" s="115" t="s">
        <v>5024</v>
      </c>
      <c r="B4715" s="115"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15" t="s">
        <v>37976</v>
      </c>
      <c r="D4715" s="115" t="s">
        <v>37977</v>
      </c>
      <c r="E4715" s="115" t="s">
        <v>37978</v>
      </c>
      <c r="F4715" s="115" t="s">
        <v>37979</v>
      </c>
      <c r="G4715" s="115" t="s">
        <v>37980</v>
      </c>
      <c r="H4715" s="115" t="s">
        <v>37981</v>
      </c>
      <c r="I4715" s="115" t="s">
        <v>58</v>
      </c>
      <c r="J4715" s="115">
        <v>9657.2000000000007</v>
      </c>
    </row>
    <row r="4716" spans="1:10" hidden="1">
      <c r="A4716" s="115" t="s">
        <v>5025</v>
      </c>
      <c r="B4716" s="115"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15" t="s">
        <v>37976</v>
      </c>
      <c r="D4716" s="115" t="s">
        <v>37982</v>
      </c>
      <c r="E4716" s="115" t="s">
        <v>37983</v>
      </c>
      <c r="F4716" s="115" t="s">
        <v>37984</v>
      </c>
      <c r="G4716" s="115" t="s">
        <v>37985</v>
      </c>
      <c r="H4716" s="115" t="s">
        <v>37986</v>
      </c>
      <c r="I4716" s="115" t="s">
        <v>58</v>
      </c>
      <c r="J4716" s="115">
        <v>9531.75</v>
      </c>
    </row>
    <row r="4717" spans="1:10" hidden="1">
      <c r="A4717" s="115" t="s">
        <v>5026</v>
      </c>
      <c r="B4717" s="115"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15" t="s">
        <v>37976</v>
      </c>
      <c r="D4717" s="115" t="s">
        <v>37982</v>
      </c>
      <c r="E4717" s="115" t="s">
        <v>37983</v>
      </c>
      <c r="F4717" s="115" t="s">
        <v>37984</v>
      </c>
      <c r="G4717" s="115" t="s">
        <v>37985</v>
      </c>
      <c r="H4717" s="115" t="s">
        <v>37986</v>
      </c>
      <c r="I4717" s="115" t="s">
        <v>58</v>
      </c>
      <c r="J4717" s="115">
        <v>9172.2800000000007</v>
      </c>
    </row>
    <row r="4718" spans="1:10" hidden="1">
      <c r="A4718" s="115" t="s">
        <v>5027</v>
      </c>
      <c r="B4718" s="115"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15" t="s">
        <v>37976</v>
      </c>
      <c r="D4718" s="115" t="s">
        <v>37987</v>
      </c>
      <c r="E4718" s="115" t="s">
        <v>37988</v>
      </c>
      <c r="F4718" s="115" t="s">
        <v>37989</v>
      </c>
      <c r="G4718" s="115" t="s">
        <v>37990</v>
      </c>
      <c r="H4718" s="115" t="s">
        <v>37986</v>
      </c>
      <c r="I4718" s="115" t="s">
        <v>58</v>
      </c>
      <c r="J4718" s="115">
        <v>14024.67</v>
      </c>
    </row>
    <row r="4719" spans="1:10" hidden="1">
      <c r="A4719" s="115" t="s">
        <v>5028</v>
      </c>
      <c r="B4719" s="115"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15" t="s">
        <v>37976</v>
      </c>
      <c r="D4719" s="115" t="s">
        <v>37987</v>
      </c>
      <c r="E4719" s="115" t="s">
        <v>37988</v>
      </c>
      <c r="F4719" s="115" t="s">
        <v>37989</v>
      </c>
      <c r="G4719" s="115" t="s">
        <v>37990</v>
      </c>
      <c r="H4719" s="115" t="s">
        <v>37986</v>
      </c>
      <c r="I4719" s="115" t="s">
        <v>58</v>
      </c>
      <c r="J4719" s="115">
        <v>13348.21</v>
      </c>
    </row>
    <row r="4720" spans="1:10" hidden="1">
      <c r="A4720" s="115" t="s">
        <v>5029</v>
      </c>
      <c r="B4720" s="115"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15" t="s">
        <v>37991</v>
      </c>
      <c r="D4720" s="115" t="s">
        <v>37992</v>
      </c>
      <c r="E4720" s="115" t="s">
        <v>37993</v>
      </c>
      <c r="F4720" s="115" t="s">
        <v>37994</v>
      </c>
      <c r="G4720" s="115" t="s">
        <v>37995</v>
      </c>
      <c r="H4720" s="115" t="s">
        <v>37996</v>
      </c>
      <c r="I4720" s="115" t="s">
        <v>58</v>
      </c>
      <c r="J4720" s="115">
        <v>10778.58</v>
      </c>
    </row>
    <row r="4721" spans="1:10" hidden="1">
      <c r="A4721" s="115" t="s">
        <v>5030</v>
      </c>
      <c r="B4721" s="115"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15" t="s">
        <v>37991</v>
      </c>
      <c r="D4721" s="115" t="s">
        <v>37992</v>
      </c>
      <c r="E4721" s="115" t="s">
        <v>37993</v>
      </c>
      <c r="F4721" s="115" t="s">
        <v>37994</v>
      </c>
      <c r="G4721" s="115" t="s">
        <v>37995</v>
      </c>
      <c r="H4721" s="115" t="s">
        <v>37996</v>
      </c>
      <c r="I4721" s="115" t="s">
        <v>58</v>
      </c>
      <c r="J4721" s="115">
        <v>10409.99</v>
      </c>
    </row>
    <row r="4722" spans="1:10" hidden="1">
      <c r="A4722" s="115" t="s">
        <v>5031</v>
      </c>
      <c r="B4722" s="115"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15" t="s">
        <v>37991</v>
      </c>
      <c r="D4722" s="115" t="s">
        <v>37997</v>
      </c>
      <c r="E4722" s="115" t="s">
        <v>37998</v>
      </c>
      <c r="F4722" s="115" t="s">
        <v>37999</v>
      </c>
      <c r="G4722" s="115" t="s">
        <v>38000</v>
      </c>
      <c r="H4722" s="115" t="s">
        <v>37986</v>
      </c>
      <c r="I4722" s="115" t="s">
        <v>58</v>
      </c>
      <c r="J4722" s="115">
        <v>11992.96</v>
      </c>
    </row>
    <row r="4723" spans="1:10" hidden="1">
      <c r="A4723" s="115" t="s">
        <v>5032</v>
      </c>
      <c r="B4723" s="115"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15" t="s">
        <v>37991</v>
      </c>
      <c r="D4723" s="115" t="s">
        <v>37997</v>
      </c>
      <c r="E4723" s="115" t="s">
        <v>37998</v>
      </c>
      <c r="F4723" s="115" t="s">
        <v>37999</v>
      </c>
      <c r="G4723" s="115" t="s">
        <v>38000</v>
      </c>
      <c r="H4723" s="115" t="s">
        <v>37986</v>
      </c>
      <c r="I4723" s="115" t="s">
        <v>58</v>
      </c>
      <c r="J4723" s="115">
        <v>11553.72</v>
      </c>
    </row>
    <row r="4724" spans="1:10" hidden="1">
      <c r="A4724" s="115" t="s">
        <v>5033</v>
      </c>
      <c r="B4724" s="115"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15" t="s">
        <v>37991</v>
      </c>
      <c r="D4724" s="115" t="s">
        <v>38001</v>
      </c>
      <c r="E4724" s="115" t="s">
        <v>38002</v>
      </c>
      <c r="F4724" s="115" t="s">
        <v>38003</v>
      </c>
      <c r="G4724" s="115" t="s">
        <v>38004</v>
      </c>
      <c r="H4724" s="115" t="s">
        <v>37986</v>
      </c>
      <c r="I4724" s="115" t="s">
        <v>58</v>
      </c>
      <c r="J4724" s="115">
        <v>12525.82</v>
      </c>
    </row>
    <row r="4725" spans="1:10" hidden="1">
      <c r="A4725" s="115" t="s">
        <v>5034</v>
      </c>
      <c r="B4725" s="115"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15" t="s">
        <v>37991</v>
      </c>
      <c r="D4725" s="115" t="s">
        <v>38001</v>
      </c>
      <c r="E4725" s="115" t="s">
        <v>38002</v>
      </c>
      <c r="F4725" s="115" t="s">
        <v>38003</v>
      </c>
      <c r="G4725" s="115" t="s">
        <v>38004</v>
      </c>
      <c r="H4725" s="115" t="s">
        <v>37986</v>
      </c>
      <c r="I4725" s="115" t="s">
        <v>58</v>
      </c>
      <c r="J4725" s="115">
        <v>12059.6</v>
      </c>
    </row>
    <row r="4726" spans="1:10" hidden="1">
      <c r="A4726" s="115" t="s">
        <v>5035</v>
      </c>
      <c r="B4726" s="115"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15" t="s">
        <v>37991</v>
      </c>
      <c r="D4726" s="115" t="s">
        <v>38005</v>
      </c>
      <c r="E4726" s="115" t="s">
        <v>38006</v>
      </c>
      <c r="F4726" s="115" t="s">
        <v>38007</v>
      </c>
      <c r="G4726" s="115" t="s">
        <v>38008</v>
      </c>
      <c r="H4726" s="115" t="s">
        <v>38009</v>
      </c>
      <c r="I4726" s="115" t="s">
        <v>58</v>
      </c>
      <c r="J4726" s="115">
        <v>18463.669999999998</v>
      </c>
    </row>
    <row r="4727" spans="1:10" hidden="1">
      <c r="A4727" s="115" t="s">
        <v>5036</v>
      </c>
      <c r="B4727" s="115"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15" t="s">
        <v>37991</v>
      </c>
      <c r="D4727" s="115" t="s">
        <v>38005</v>
      </c>
      <c r="E4727" s="115" t="s">
        <v>38006</v>
      </c>
      <c r="F4727" s="115" t="s">
        <v>38007</v>
      </c>
      <c r="G4727" s="115" t="s">
        <v>38008</v>
      </c>
      <c r="H4727" s="115" t="s">
        <v>38009</v>
      </c>
      <c r="I4727" s="115" t="s">
        <v>58</v>
      </c>
      <c r="J4727" s="115">
        <v>17575.25</v>
      </c>
    </row>
    <row r="4728" spans="1:10" hidden="1">
      <c r="A4728" s="115" t="s">
        <v>5037</v>
      </c>
      <c r="B4728" s="115" t="str">
        <f t="shared" si="73"/>
        <v>GALERIA TECNICA PRE-FABRICADA DE CONCRETO ARMADO,DIMENSOESINTERNAS DE 1,00X1,00M (BXH) RECOBRIMENTO COM 2CM,EXCLUSIVEESCAVACAO E REATERRO.FORNECIMENTO E ASSENTAMENTO.</v>
      </c>
      <c r="C4728" s="115" t="s">
        <v>38010</v>
      </c>
      <c r="D4728" s="115" t="s">
        <v>38011</v>
      </c>
      <c r="E4728" s="115" t="s">
        <v>38012</v>
      </c>
      <c r="I4728" s="115" t="s">
        <v>58</v>
      </c>
      <c r="J4728" s="115">
        <v>2809.41</v>
      </c>
    </row>
    <row r="4729" spans="1:10" hidden="1">
      <c r="A4729" s="115" t="s">
        <v>5038</v>
      </c>
      <c r="B4729" s="115" t="str">
        <f t="shared" si="73"/>
        <v>GALERIA TECNICA PRE-FABRICADA DE CONCRETO ARMADO,DIMENSOESINTERNAS DE 1,00X1,00M (BXH) RECOBRIMENTO COM 2CM,EXCLUSIVEESCAVACAO E REATERRO.FORNECIMENTO E ASSENTAMENTO.</v>
      </c>
      <c r="C4729" s="115" t="s">
        <v>38010</v>
      </c>
      <c r="D4729" s="115" t="s">
        <v>38011</v>
      </c>
      <c r="E4729" s="115" t="s">
        <v>38012</v>
      </c>
      <c r="I4729" s="115" t="s">
        <v>58</v>
      </c>
      <c r="J4729" s="115">
        <v>2593.9899999999998</v>
      </c>
    </row>
    <row r="4730" spans="1:10" hidden="1">
      <c r="A4730" s="115" t="s">
        <v>5039</v>
      </c>
      <c r="B4730" s="115" t="str">
        <f t="shared" si="73"/>
        <v>GALERIA TECNICA PRE-FABRICADA DE CONCRETO ARMADO,DIMENSOESINTERNAS DE 1,50X1,00M (BXH) RECOBRIMENTO COM 2CM,EXCLUSIVEESCAVACAO E REATERRO.FORNECIMENTO E ASSENTAMENTO</v>
      </c>
      <c r="C4730" s="115" t="s">
        <v>38010</v>
      </c>
      <c r="D4730" s="115" t="s">
        <v>38013</v>
      </c>
      <c r="E4730" s="115" t="s">
        <v>38014</v>
      </c>
      <c r="I4730" s="115" t="s">
        <v>58</v>
      </c>
      <c r="J4730" s="115">
        <v>3531.96</v>
      </c>
    </row>
    <row r="4731" spans="1:10" hidden="1">
      <c r="A4731" s="115" t="s">
        <v>5040</v>
      </c>
      <c r="B4731" s="115" t="str">
        <f t="shared" si="73"/>
        <v>GALERIA TECNICA PRE-FABRICADA DE CONCRETO ARMADO,DIMENSOESINTERNAS DE 1,50X1,00M (BXH) RECOBRIMENTO COM 2CM,EXCLUSIVEESCAVACAO E REATERRO.FORNECIMENTO E ASSENTAMENTO</v>
      </c>
      <c r="C4731" s="115" t="s">
        <v>38010</v>
      </c>
      <c r="D4731" s="115" t="s">
        <v>38013</v>
      </c>
      <c r="E4731" s="115" t="s">
        <v>38014</v>
      </c>
      <c r="I4731" s="115" t="s">
        <v>58</v>
      </c>
      <c r="J4731" s="115">
        <v>3261.98</v>
      </c>
    </row>
    <row r="4732" spans="1:10" hidden="1">
      <c r="A4732" s="115" t="s">
        <v>5041</v>
      </c>
      <c r="B4732" s="115" t="str">
        <f t="shared" si="73"/>
        <v>GALERIA TECNICA PRE-FABRICADA DE CONCRETO ARMADO,DIMENSOESINTERNAS DE 2,00X1,20M (BXH) RECOBRIMENTO COM 2CM,EXCLUSIVEESCAVACAO E REATERRO.FORNECIMENTO E ASSENTAMENTO</v>
      </c>
      <c r="C4732" s="115" t="s">
        <v>38010</v>
      </c>
      <c r="D4732" s="115" t="s">
        <v>38015</v>
      </c>
      <c r="E4732" s="115" t="s">
        <v>38014</v>
      </c>
      <c r="I4732" s="115" t="s">
        <v>58</v>
      </c>
      <c r="J4732" s="115">
        <v>4527.37</v>
      </c>
    </row>
    <row r="4733" spans="1:10" hidden="1">
      <c r="A4733" s="115" t="s">
        <v>5042</v>
      </c>
      <c r="B4733" s="115" t="str">
        <f t="shared" si="73"/>
        <v>GALERIA TECNICA PRE-FABRICADA DE CONCRETO ARMADO,DIMENSOESINTERNAS DE 2,00X1,20M (BXH) RECOBRIMENTO COM 2CM,EXCLUSIVEESCAVACAO E REATERRO.FORNECIMENTO E ASSENTAMENTO</v>
      </c>
      <c r="C4733" s="115" t="s">
        <v>38010</v>
      </c>
      <c r="D4733" s="115" t="s">
        <v>38015</v>
      </c>
      <c r="E4733" s="115" t="s">
        <v>38014</v>
      </c>
      <c r="I4733" s="115" t="s">
        <v>58</v>
      </c>
      <c r="J4733" s="115">
        <v>4181.57</v>
      </c>
    </row>
    <row r="4734" spans="1:10" hidden="1">
      <c r="A4734" s="115" t="s">
        <v>5043</v>
      </c>
      <c r="B4734" s="115" t="str">
        <f t="shared" si="73"/>
        <v>GALERIA TECNICA PRE-FABRICADA DE CONCRETO ARMADO,DIMENSOESINTERNAS DE 2,00X1,50M (BXH) RECOBRIMENTO COM 2CM,EXCLUSIVEESCAVACAO E REATERRO.FORNECIMENTO E ASSENTAMENTO</v>
      </c>
      <c r="C4734" s="115" t="s">
        <v>38010</v>
      </c>
      <c r="D4734" s="115" t="s">
        <v>38016</v>
      </c>
      <c r="E4734" s="115" t="s">
        <v>38014</v>
      </c>
      <c r="I4734" s="115" t="s">
        <v>58</v>
      </c>
      <c r="J4734" s="115">
        <v>4936.66</v>
      </c>
    </row>
    <row r="4735" spans="1:10" hidden="1">
      <c r="A4735" s="115" t="s">
        <v>5044</v>
      </c>
      <c r="B4735" s="115" t="str">
        <f t="shared" si="73"/>
        <v>GALERIA TECNICA PRE-FABRICADA DE CONCRETO ARMADO,DIMENSOESINTERNAS DE 2,00X1,50M (BXH) RECOBRIMENTO COM 2CM,EXCLUSIVEESCAVACAO E REATERRO.FORNECIMENTO E ASSENTAMENTO</v>
      </c>
      <c r="C4735" s="115" t="s">
        <v>38010</v>
      </c>
      <c r="D4735" s="115" t="s">
        <v>38016</v>
      </c>
      <c r="E4735" s="115" t="s">
        <v>38014</v>
      </c>
      <c r="I4735" s="115" t="s">
        <v>58</v>
      </c>
      <c r="J4735" s="115">
        <v>4558.9799999999996</v>
      </c>
    </row>
    <row r="4736" spans="1:10" hidden="1">
      <c r="A4736" s="115" t="s">
        <v>5045</v>
      </c>
      <c r="B4736" s="115" t="str">
        <f t="shared" si="73"/>
        <v>GALERIA TECNICA PRE-FABRICADA DE CONCRETO ARMADO,DIMENSOESINTERNAS DE 2,50X1,50M (BXH) RECOBRIMENTO COM 2CM,EXCLUSIVEESCAVACAO E REATERRO.FORNECIMENTO E ASSENTAMENTO</v>
      </c>
      <c r="C4736" s="115" t="s">
        <v>38010</v>
      </c>
      <c r="D4736" s="115" t="s">
        <v>38017</v>
      </c>
      <c r="E4736" s="115" t="s">
        <v>38014</v>
      </c>
      <c r="I4736" s="115" t="s">
        <v>58</v>
      </c>
      <c r="J4736" s="115">
        <v>5659.21</v>
      </c>
    </row>
    <row r="4737" spans="1:10" hidden="1">
      <c r="A4737" s="115" t="s">
        <v>5046</v>
      </c>
      <c r="B4737" s="115" t="str">
        <f t="shared" si="73"/>
        <v>GALERIA TECNICA PRE-FABRICADA DE CONCRETO ARMADO,DIMENSOESINTERNAS DE 2,50X1,50M (BXH) RECOBRIMENTO COM 2CM,EXCLUSIVEESCAVACAO E REATERRO.FORNECIMENTO E ASSENTAMENTO</v>
      </c>
      <c r="C4737" s="115" t="s">
        <v>38010</v>
      </c>
      <c r="D4737" s="115" t="s">
        <v>38017</v>
      </c>
      <c r="E4737" s="115" t="s">
        <v>38014</v>
      </c>
      <c r="I4737" s="115" t="s">
        <v>58</v>
      </c>
      <c r="J4737" s="115">
        <v>5226.96</v>
      </c>
    </row>
    <row r="4738" spans="1:10" hidden="1">
      <c r="A4738" s="115" t="s">
        <v>5047</v>
      </c>
      <c r="B4738" s="115" t="str">
        <f t="shared" si="73"/>
        <v>GALERIA TECNICA PRE-FABRICADA DE CONCRETO ARMADO,DIMENSOESINTERNAS DE 2,50X2,00M (BXH) RECOBRIMENTO COM 2CM,EXCLUSIVEESCAVACAO E REATERRO.FORNECIMENTO E ASSENTAMENTO</v>
      </c>
      <c r="C4738" s="115" t="s">
        <v>38010</v>
      </c>
      <c r="D4738" s="115" t="s">
        <v>38018</v>
      </c>
      <c r="E4738" s="115" t="s">
        <v>38014</v>
      </c>
      <c r="I4738" s="115" t="s">
        <v>58</v>
      </c>
      <c r="J4738" s="115">
        <v>6341.37</v>
      </c>
    </row>
    <row r="4739" spans="1:10" hidden="1">
      <c r="A4739" s="115" t="s">
        <v>5048</v>
      </c>
      <c r="B4739" s="115" t="str">
        <f t="shared" si="73"/>
        <v>GALERIA TECNICA PRE-FABRICADA DE CONCRETO ARMADO,DIMENSOESINTERNAS DE 2,50X2,00M (BXH) RECOBRIMENTO COM 2CM,EXCLUSIVEESCAVACAO E REATERRO.FORNECIMENTO E ASSENTAMENTO</v>
      </c>
      <c r="C4739" s="115" t="s">
        <v>38010</v>
      </c>
      <c r="D4739" s="115" t="s">
        <v>38018</v>
      </c>
      <c r="E4739" s="115" t="s">
        <v>38014</v>
      </c>
      <c r="I4739" s="115" t="s">
        <v>58</v>
      </c>
      <c r="J4739" s="115">
        <v>5855.98</v>
      </c>
    </row>
    <row r="4740" spans="1:10" hidden="1">
      <c r="A4740" s="115" t="s">
        <v>5049</v>
      </c>
      <c r="B4740" s="115" t="str">
        <f t="shared" si="73"/>
        <v>GALERIA TECNICA PRE-FABRICADA DE CONCRETO ARMADO,DIMENSOESINTERNAS DE 3,00X2,00M (BXH) RECOBRIMENTO COM 2CM,EXCLUSIVEESCAVACAO E REATERRO.FORNECIMENTO E ASSENTAMENTO</v>
      </c>
      <c r="C4740" s="115" t="s">
        <v>38010</v>
      </c>
      <c r="D4740" s="115" t="s">
        <v>38019</v>
      </c>
      <c r="E4740" s="115" t="s">
        <v>38014</v>
      </c>
      <c r="I4740" s="115" t="s">
        <v>58</v>
      </c>
      <c r="J4740" s="115">
        <v>7063.92</v>
      </c>
    </row>
    <row r="4741" spans="1:10" hidden="1">
      <c r="A4741" s="115" t="s">
        <v>5050</v>
      </c>
      <c r="B4741" s="115" t="str">
        <f t="shared" ref="B4741:B4804" si="74">C4741&amp;D4741&amp;E4741&amp;F4741&amp;G4741&amp;H4741</f>
        <v>GALERIA TECNICA PRE-FABRICADA DE CONCRETO ARMADO,DIMENSOESINTERNAS DE 3,00X2,00M (BXH) RECOBRIMENTO COM 2CM,EXCLUSIVEESCAVACAO E REATERRO.FORNECIMENTO E ASSENTAMENTO</v>
      </c>
      <c r="C4741" s="115" t="s">
        <v>38010</v>
      </c>
      <c r="D4741" s="115" t="s">
        <v>38019</v>
      </c>
      <c r="E4741" s="115" t="s">
        <v>38014</v>
      </c>
      <c r="I4741" s="115" t="s">
        <v>58</v>
      </c>
      <c r="J4741" s="115">
        <v>6523.96</v>
      </c>
    </row>
    <row r="4742" spans="1:10" hidden="1">
      <c r="A4742" s="115" t="s">
        <v>5051</v>
      </c>
      <c r="B4742" s="115" t="str">
        <f t="shared" si="74"/>
        <v>GALERIA TECNICA PRE-FABRICADA DE CONCRETO ARMADO,DIMENSOESINTERNAS DE 3,50X2,00M (BXH) RECOBRIMENTO COM 2CM,EXCLUSIVEESCAVACAO E REATERRO.FORNECIMENTO E ASSENTAMENTO</v>
      </c>
      <c r="C4742" s="115" t="s">
        <v>38010</v>
      </c>
      <c r="D4742" s="115" t="s">
        <v>38020</v>
      </c>
      <c r="E4742" s="115" t="s">
        <v>38014</v>
      </c>
      <c r="I4742" s="115" t="s">
        <v>58</v>
      </c>
      <c r="J4742" s="115">
        <v>7786.47</v>
      </c>
    </row>
    <row r="4743" spans="1:10" hidden="1">
      <c r="A4743" s="115" t="s">
        <v>5052</v>
      </c>
      <c r="B4743" s="115" t="str">
        <f t="shared" si="74"/>
        <v>GALERIA TECNICA PRE-FABRICADA DE CONCRETO ARMADO,DIMENSOESINTERNAS DE 3,50X2,00M (BXH) RECOBRIMENTO COM 2CM,EXCLUSIVEESCAVACAO E REATERRO.FORNECIMENTO E ASSENTAMENTO</v>
      </c>
      <c r="C4743" s="115" t="s">
        <v>38010</v>
      </c>
      <c r="D4743" s="115" t="s">
        <v>38020</v>
      </c>
      <c r="E4743" s="115" t="s">
        <v>38014</v>
      </c>
      <c r="I4743" s="115" t="s">
        <v>58</v>
      </c>
      <c r="J4743" s="115">
        <v>7191.94</v>
      </c>
    </row>
    <row r="4744" spans="1:10" hidden="1">
      <c r="A4744" s="115" t="s">
        <v>5053</v>
      </c>
      <c r="B4744" s="115"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15" t="s">
        <v>38021</v>
      </c>
      <c r="D4744" s="115" t="s">
        <v>38022</v>
      </c>
      <c r="E4744" s="115" t="s">
        <v>38023</v>
      </c>
      <c r="F4744" s="115" t="s">
        <v>38024</v>
      </c>
      <c r="G4744" s="115" t="s">
        <v>37452</v>
      </c>
      <c r="H4744" s="115" t="s">
        <v>38025</v>
      </c>
      <c r="I4744" s="115" t="s">
        <v>58</v>
      </c>
      <c r="J4744" s="115">
        <v>41.18</v>
      </c>
    </row>
    <row r="4745" spans="1:10" hidden="1">
      <c r="A4745" s="115" t="s">
        <v>5054</v>
      </c>
      <c r="B4745" s="115"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15" t="s">
        <v>38021</v>
      </c>
      <c r="D4745" s="115" t="s">
        <v>38022</v>
      </c>
      <c r="E4745" s="115" t="s">
        <v>38023</v>
      </c>
      <c r="F4745" s="115" t="s">
        <v>38024</v>
      </c>
      <c r="G4745" s="115" t="s">
        <v>37452</v>
      </c>
      <c r="H4745" s="115" t="s">
        <v>38025</v>
      </c>
      <c r="I4745" s="115" t="s">
        <v>58</v>
      </c>
      <c r="J4745" s="115">
        <v>38.28</v>
      </c>
    </row>
    <row r="4746" spans="1:10" hidden="1">
      <c r="A4746" s="115" t="s">
        <v>5055</v>
      </c>
      <c r="B4746" s="115"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15" t="s">
        <v>38021</v>
      </c>
      <c r="D4746" s="115" t="s">
        <v>38022</v>
      </c>
      <c r="E4746" s="115" t="s">
        <v>38023</v>
      </c>
      <c r="F4746" s="115" t="s">
        <v>38026</v>
      </c>
      <c r="G4746" s="115" t="s">
        <v>37452</v>
      </c>
      <c r="H4746" s="115" t="s">
        <v>38025</v>
      </c>
      <c r="I4746" s="115" t="s">
        <v>58</v>
      </c>
      <c r="J4746" s="115">
        <v>56.09</v>
      </c>
    </row>
    <row r="4747" spans="1:10" hidden="1">
      <c r="A4747" s="115" t="s">
        <v>5056</v>
      </c>
      <c r="B4747" s="115"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15" t="s">
        <v>38021</v>
      </c>
      <c r="D4747" s="115" t="s">
        <v>38022</v>
      </c>
      <c r="E4747" s="115" t="s">
        <v>38023</v>
      </c>
      <c r="F4747" s="115" t="s">
        <v>38026</v>
      </c>
      <c r="G4747" s="115" t="s">
        <v>37452</v>
      </c>
      <c r="H4747" s="115" t="s">
        <v>38025</v>
      </c>
      <c r="I4747" s="115" t="s">
        <v>58</v>
      </c>
      <c r="J4747" s="115">
        <v>52.6</v>
      </c>
    </row>
    <row r="4748" spans="1:10" hidden="1">
      <c r="A4748" s="115" t="s">
        <v>5057</v>
      </c>
      <c r="B4748" s="115"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15" t="s">
        <v>38021</v>
      </c>
      <c r="D4748" s="115" t="s">
        <v>38022</v>
      </c>
      <c r="E4748" s="115" t="s">
        <v>38023</v>
      </c>
      <c r="F4748" s="115" t="s">
        <v>38027</v>
      </c>
      <c r="G4748" s="115" t="s">
        <v>37452</v>
      </c>
      <c r="H4748" s="115" t="s">
        <v>38025</v>
      </c>
      <c r="I4748" s="115" t="s">
        <v>58</v>
      </c>
      <c r="J4748" s="115">
        <v>77.39</v>
      </c>
    </row>
    <row r="4749" spans="1:10" hidden="1">
      <c r="A4749" s="115" t="s">
        <v>5058</v>
      </c>
      <c r="B4749" s="115"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15" t="s">
        <v>38021</v>
      </c>
      <c r="D4749" s="115" t="s">
        <v>38022</v>
      </c>
      <c r="E4749" s="115" t="s">
        <v>38023</v>
      </c>
      <c r="F4749" s="115" t="s">
        <v>38027</v>
      </c>
      <c r="G4749" s="115" t="s">
        <v>37452</v>
      </c>
      <c r="H4749" s="115" t="s">
        <v>38025</v>
      </c>
      <c r="I4749" s="115" t="s">
        <v>58</v>
      </c>
      <c r="J4749" s="115">
        <v>73.319999999999993</v>
      </c>
    </row>
    <row r="4750" spans="1:10" hidden="1">
      <c r="A4750" s="115" t="s">
        <v>5059</v>
      </c>
      <c r="B4750" s="115"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15" t="s">
        <v>38021</v>
      </c>
      <c r="D4750" s="115" t="s">
        <v>38022</v>
      </c>
      <c r="E4750" s="115" t="s">
        <v>38023</v>
      </c>
      <c r="F4750" s="115" t="s">
        <v>38028</v>
      </c>
      <c r="G4750" s="115" t="s">
        <v>37452</v>
      </c>
      <c r="H4750" s="115" t="s">
        <v>38025</v>
      </c>
      <c r="I4750" s="115" t="s">
        <v>58</v>
      </c>
      <c r="J4750" s="115">
        <v>125.98</v>
      </c>
    </row>
    <row r="4751" spans="1:10" hidden="1">
      <c r="A4751" s="115" t="s">
        <v>5060</v>
      </c>
      <c r="B4751" s="115"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15" t="s">
        <v>38021</v>
      </c>
      <c r="D4751" s="115" t="s">
        <v>38022</v>
      </c>
      <c r="E4751" s="115" t="s">
        <v>38023</v>
      </c>
      <c r="F4751" s="115" t="s">
        <v>38028</v>
      </c>
      <c r="G4751" s="115" t="s">
        <v>37452</v>
      </c>
      <c r="H4751" s="115" t="s">
        <v>38025</v>
      </c>
      <c r="I4751" s="115" t="s">
        <v>58</v>
      </c>
      <c r="J4751" s="115">
        <v>120.81</v>
      </c>
    </row>
    <row r="4752" spans="1:10" hidden="1">
      <c r="A4752" s="115" t="s">
        <v>5061</v>
      </c>
      <c r="B4752" s="115"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15" t="s">
        <v>38021</v>
      </c>
      <c r="D4752" s="115" t="s">
        <v>38022</v>
      </c>
      <c r="E4752" s="115" t="s">
        <v>38023</v>
      </c>
      <c r="F4752" s="115" t="s">
        <v>38029</v>
      </c>
      <c r="G4752" s="115" t="s">
        <v>37452</v>
      </c>
      <c r="H4752" s="115" t="s">
        <v>38025</v>
      </c>
      <c r="I4752" s="115" t="s">
        <v>58</v>
      </c>
      <c r="J4752" s="115">
        <v>160.21</v>
      </c>
    </row>
    <row r="4753" spans="1:10" hidden="1">
      <c r="A4753" s="115" t="s">
        <v>5062</v>
      </c>
      <c r="B4753" s="115"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15" t="s">
        <v>38021</v>
      </c>
      <c r="D4753" s="115" t="s">
        <v>38022</v>
      </c>
      <c r="E4753" s="115" t="s">
        <v>38023</v>
      </c>
      <c r="F4753" s="115" t="s">
        <v>38029</v>
      </c>
      <c r="G4753" s="115" t="s">
        <v>37452</v>
      </c>
      <c r="H4753" s="115" t="s">
        <v>38025</v>
      </c>
      <c r="I4753" s="115" t="s">
        <v>58</v>
      </c>
      <c r="J4753" s="115">
        <v>154.43</v>
      </c>
    </row>
    <row r="4754" spans="1:10" hidden="1">
      <c r="A4754" s="115" t="s">
        <v>5063</v>
      </c>
      <c r="B4754" s="115" t="str">
        <f t="shared" si="74"/>
        <v>CAIXA DE VISITA,EXECUTADA COM CONEXOES CERAMICAS,COM DIAMETRO DE 150MM,INCLUSIVE BASE,CAIXA DE PROTECAO E TAMPA EM CONCRETO,CONFORME PADRAO CEDAE,PROFUNDIDADE ATE 1,00M.FORNECIMENTO E ASSENTAMENTO</v>
      </c>
      <c r="C4754" s="115" t="s">
        <v>38030</v>
      </c>
      <c r="D4754" s="115" t="s">
        <v>38031</v>
      </c>
      <c r="E4754" s="115" t="s">
        <v>38032</v>
      </c>
      <c r="F4754" s="115" t="s">
        <v>38033</v>
      </c>
      <c r="I4754" s="115" t="s">
        <v>6</v>
      </c>
      <c r="J4754" s="115">
        <v>231.53</v>
      </c>
    </row>
    <row r="4755" spans="1:10" hidden="1">
      <c r="A4755" s="115" t="s">
        <v>5064</v>
      </c>
      <c r="B4755" s="115" t="str">
        <f t="shared" si="74"/>
        <v>CAIXA DE VISITA,EXECUTADA COM CONEXOES CERAMICAS,COM DIAMETRO DE 150MM,INCLUSIVE BASE,CAIXA DE PROTECAO E TAMPA EM CONCRETO,CONFORME PADRAO CEDAE,PROFUNDIDADE ATE 1,00M.FORNECIMENTO E ASSENTAMENTO</v>
      </c>
      <c r="C4755" s="115" t="s">
        <v>38030</v>
      </c>
      <c r="D4755" s="115" t="s">
        <v>38031</v>
      </c>
      <c r="E4755" s="115" t="s">
        <v>38032</v>
      </c>
      <c r="F4755" s="115" t="s">
        <v>38033</v>
      </c>
      <c r="I4755" s="115" t="s">
        <v>6</v>
      </c>
      <c r="J4755" s="115">
        <v>220.32</v>
      </c>
    </row>
    <row r="4756" spans="1:10" hidden="1">
      <c r="A4756" s="115" t="s">
        <v>5065</v>
      </c>
      <c r="B4756" s="115" t="str">
        <f t="shared" si="74"/>
        <v>ADICIONAL DE PROFUNDIDADE EXCEDENTE DE 1,00M,PARA CAIXA DE VISITA,EXECUTADA COM CONEXOES CERAMICAS,COM DIAMETRO DE 150MM,CONFORME PADRAO CEDAE.FORNECIMENTO E ASSENTAMENTO</v>
      </c>
      <c r="C4756" s="115" t="s">
        <v>38034</v>
      </c>
      <c r="D4756" s="115" t="s">
        <v>38035</v>
      </c>
      <c r="E4756" s="115" t="s">
        <v>38036</v>
      </c>
      <c r="I4756" s="115" t="s">
        <v>58</v>
      </c>
      <c r="J4756" s="115">
        <v>47.63</v>
      </c>
    </row>
    <row r="4757" spans="1:10" hidden="1">
      <c r="A4757" s="115" t="s">
        <v>5066</v>
      </c>
      <c r="B4757" s="115" t="str">
        <f t="shared" si="74"/>
        <v>ADICIONAL DE PROFUNDIDADE EXCEDENTE DE 1,00M,PARA CAIXA DE VISITA,EXECUTADA COM CONEXOES CERAMICAS,COM DIAMETRO DE 150MM,CONFORME PADRAO CEDAE.FORNECIMENTO E ASSENTAMENTO</v>
      </c>
      <c r="C4757" s="115" t="s">
        <v>38034</v>
      </c>
      <c r="D4757" s="115" t="s">
        <v>38035</v>
      </c>
      <c r="E4757" s="115" t="s">
        <v>38036</v>
      </c>
      <c r="I4757" s="115" t="s">
        <v>58</v>
      </c>
      <c r="J4757" s="115">
        <v>45.65</v>
      </c>
    </row>
    <row r="4758" spans="1:10" hidden="1">
      <c r="A4758" s="115" t="s">
        <v>5067</v>
      </c>
      <c r="B4758" s="115" t="str">
        <f t="shared" si="74"/>
        <v>CAIXA DE VISITA,EXECUTADA COM CONEXOES CERAMICAS,COM DIAMETRO DE 100MM,INCLUSIVE BASE,CAIXA DE PROTECAO E TAMPA EM CONCRETO,CONFORME PADRAO CEDAE,PROFUNDIDADE ATE 1,00M.FORNECIMENTO E ASSENTAMENTO</v>
      </c>
      <c r="C4758" s="115" t="s">
        <v>38030</v>
      </c>
      <c r="D4758" s="115" t="s">
        <v>38037</v>
      </c>
      <c r="E4758" s="115" t="s">
        <v>38032</v>
      </c>
      <c r="F4758" s="115" t="s">
        <v>38033</v>
      </c>
      <c r="I4758" s="115" t="s">
        <v>6</v>
      </c>
      <c r="J4758" s="115">
        <v>147.21</v>
      </c>
    </row>
    <row r="4759" spans="1:10" hidden="1">
      <c r="A4759" s="115" t="s">
        <v>5068</v>
      </c>
      <c r="B4759" s="115" t="str">
        <f t="shared" si="74"/>
        <v>CAIXA DE VISITA,EXECUTADA COM CONEXOES CERAMICAS,COM DIAMETRO DE 100MM,INCLUSIVE BASE,CAIXA DE PROTECAO E TAMPA EM CONCRETO,CONFORME PADRAO CEDAE,PROFUNDIDADE ATE 1,00M.FORNECIMENTO E ASSENTAMENTO</v>
      </c>
      <c r="C4759" s="115" t="s">
        <v>38030</v>
      </c>
      <c r="D4759" s="115" t="s">
        <v>38037</v>
      </c>
      <c r="E4759" s="115" t="s">
        <v>38032</v>
      </c>
      <c r="F4759" s="115" t="s">
        <v>38033</v>
      </c>
      <c r="I4759" s="115" t="s">
        <v>6</v>
      </c>
      <c r="J4759" s="115">
        <v>140.37</v>
      </c>
    </row>
    <row r="4760" spans="1:10" hidden="1">
      <c r="A4760" s="115" t="s">
        <v>5069</v>
      </c>
      <c r="B4760" s="115" t="str">
        <f t="shared" si="74"/>
        <v>ADICIONAL DE PROFUNDIDADE EXCEDENTE DE 1,00M,PARA CAIXA DE VISITA,EXECUTADA COM CONEXOES CERAMICAS,COM DIAMETRO DE 100MM,CONFORME PADRAO CEDAE.FORNECIMENTO E ASSENTAMENTO</v>
      </c>
      <c r="C4760" s="115" t="s">
        <v>38034</v>
      </c>
      <c r="D4760" s="115" t="s">
        <v>38038</v>
      </c>
      <c r="E4760" s="115" t="s">
        <v>38036</v>
      </c>
      <c r="I4760" s="115" t="s">
        <v>58</v>
      </c>
      <c r="J4760" s="115">
        <v>30.97</v>
      </c>
    </row>
    <row r="4761" spans="1:10" hidden="1">
      <c r="A4761" s="115" t="s">
        <v>5070</v>
      </c>
      <c r="B4761" s="115" t="str">
        <f t="shared" si="74"/>
        <v>ADICIONAL DE PROFUNDIDADE EXCEDENTE DE 1,00M,PARA CAIXA DE VISITA,EXECUTADA COM CONEXOES CERAMICAS,COM DIAMETRO DE 100MM,CONFORME PADRAO CEDAE.FORNECIMENTO E ASSENTAMENTO</v>
      </c>
      <c r="C4761" s="115" t="s">
        <v>38034</v>
      </c>
      <c r="D4761" s="115" t="s">
        <v>38038</v>
      </c>
      <c r="E4761" s="115" t="s">
        <v>38036</v>
      </c>
      <c r="I4761" s="115" t="s">
        <v>58</v>
      </c>
      <c r="J4761" s="115">
        <v>29.65</v>
      </c>
    </row>
    <row r="4762" spans="1:10" hidden="1">
      <c r="A4762" s="115" t="s">
        <v>5071</v>
      </c>
      <c r="B4762" s="115" t="str">
        <f t="shared" si="74"/>
        <v>CAIXA DE INSPECAO,EXECUTADA COM CONEXOES CERAMICAS,COM DIAMETRO DE 100MM,INCLUSIVE BASE,CAIXA DE PROTECAO E TAMPA EM CONCRETO,CONFORME PADRAO CEDAE.FORNECIMENTO E ASSENTAMENTO</v>
      </c>
      <c r="C4762" s="115" t="s">
        <v>38039</v>
      </c>
      <c r="D4762" s="115" t="s">
        <v>38040</v>
      </c>
      <c r="E4762" s="115" t="s">
        <v>38041</v>
      </c>
      <c r="I4762" s="115" t="s">
        <v>6</v>
      </c>
      <c r="J4762" s="115">
        <v>97.6</v>
      </c>
    </row>
    <row r="4763" spans="1:10" hidden="1">
      <c r="A4763" s="115" t="s">
        <v>5072</v>
      </c>
      <c r="B4763" s="115" t="str">
        <f t="shared" si="74"/>
        <v>CAIXA DE INSPECAO,EXECUTADA COM CONEXOES CERAMICAS,COM DIAMETRO DE 100MM,INCLUSIVE BASE,CAIXA DE PROTECAO E TAMPA EM CONCRETO,CONFORME PADRAO CEDAE.FORNECIMENTO E ASSENTAMENTO</v>
      </c>
      <c r="C4763" s="115" t="s">
        <v>38039</v>
      </c>
      <c r="D4763" s="115" t="s">
        <v>38040</v>
      </c>
      <c r="E4763" s="115" t="s">
        <v>38041</v>
      </c>
      <c r="I4763" s="115" t="s">
        <v>6</v>
      </c>
      <c r="J4763" s="115">
        <v>93.1</v>
      </c>
    </row>
    <row r="4764" spans="1:10" hidden="1">
      <c r="A4764" s="115" t="s">
        <v>5073</v>
      </c>
      <c r="B4764" s="115" t="str">
        <f t="shared" si="74"/>
        <v>TUBO DE QUEDA EM CERAMICA,COM DIAMETRO DE 100MM,COM DESNIVEL DE ATE 1,00M,PARA POCOS DE VISITA DE ESGOTO SANITARIO,CONFORME PADRAO CEDAE.FORNECIMENTO E ASSENTAMENTO</v>
      </c>
      <c r="C4764" s="115" t="s">
        <v>38042</v>
      </c>
      <c r="D4764" s="115" t="s">
        <v>38043</v>
      </c>
      <c r="E4764" s="115" t="s">
        <v>38044</v>
      </c>
      <c r="I4764" s="115" t="s">
        <v>6</v>
      </c>
      <c r="J4764" s="115">
        <v>138.80000000000001</v>
      </c>
    </row>
    <row r="4765" spans="1:10" hidden="1">
      <c r="A4765" s="115" t="s">
        <v>5074</v>
      </c>
      <c r="B4765" s="115" t="str">
        <f t="shared" si="74"/>
        <v>TUBO DE QUEDA EM CERAMICA,COM DIAMETRO DE 100MM,COM DESNIVEL DE ATE 1,00M,PARA POCOS DE VISITA DE ESGOTO SANITARIO,CONFORME PADRAO CEDAE.FORNECIMENTO E ASSENTAMENTO</v>
      </c>
      <c r="C4765" s="115" t="s">
        <v>38042</v>
      </c>
      <c r="D4765" s="115" t="s">
        <v>38043</v>
      </c>
      <c r="E4765" s="115" t="s">
        <v>38044</v>
      </c>
      <c r="I4765" s="115" t="s">
        <v>6</v>
      </c>
      <c r="J4765" s="115">
        <v>128.96</v>
      </c>
    </row>
    <row r="4766" spans="1:10" hidden="1">
      <c r="A4766" s="115" t="s">
        <v>5075</v>
      </c>
      <c r="B4766" s="115" t="str">
        <f t="shared" si="74"/>
        <v>ADICIONAL PARA DESNIVEL EXCEDENTE A 1,00M,PARA TUBO DE QUEDA EM CERAMICA,COM DIAMETRO DE 100MM,PARA POCOS DE VISITA DE ESGOTO SANITARIO,CONFORME PADRAO CEDAE.FORNECIMENTO E ASSENTAMENTO</v>
      </c>
      <c r="C4766" s="115" t="s">
        <v>38045</v>
      </c>
      <c r="D4766" s="115" t="s">
        <v>38046</v>
      </c>
      <c r="E4766" s="115" t="s">
        <v>38047</v>
      </c>
      <c r="F4766" s="115" t="s">
        <v>38048</v>
      </c>
      <c r="I4766" s="115" t="s">
        <v>58</v>
      </c>
      <c r="J4766" s="115">
        <v>103.72</v>
      </c>
    </row>
    <row r="4767" spans="1:10" hidden="1">
      <c r="A4767" s="115" t="s">
        <v>5076</v>
      </c>
      <c r="B4767" s="115" t="str">
        <f t="shared" si="74"/>
        <v>ADICIONAL PARA DESNIVEL EXCEDENTE A 1,00M,PARA TUBO DE QUEDA EM CERAMICA,COM DIAMETRO DE 100MM,PARA POCOS DE VISITA DE ESGOTO SANITARIO,CONFORME PADRAO CEDAE.FORNECIMENTO E ASSENTAMENTO</v>
      </c>
      <c r="C4767" s="115" t="s">
        <v>38045</v>
      </c>
      <c r="D4767" s="115" t="s">
        <v>38046</v>
      </c>
      <c r="E4767" s="115" t="s">
        <v>38047</v>
      </c>
      <c r="F4767" s="115" t="s">
        <v>38048</v>
      </c>
      <c r="I4767" s="115" t="s">
        <v>58</v>
      </c>
      <c r="J4767" s="115">
        <v>95.98</v>
      </c>
    </row>
    <row r="4768" spans="1:10" hidden="1">
      <c r="A4768" s="115" t="s">
        <v>5077</v>
      </c>
      <c r="B4768" s="115" t="str">
        <f t="shared" si="74"/>
        <v>TUBO DE QUEDA EM CERAMICA,COM DIAMETRO DE 150MM,COM DESNIVEL DE ATE 1,00M,PARA POCOS DE VISITA DE ESGOTO SANITARIO,CONFORME PADRAO CEDAE.FORNECIMENTO E ASSENTAMENTO</v>
      </c>
      <c r="C4768" s="115" t="s">
        <v>38049</v>
      </c>
      <c r="D4768" s="115" t="s">
        <v>38043</v>
      </c>
      <c r="E4768" s="115" t="s">
        <v>38044</v>
      </c>
      <c r="I4768" s="115" t="s">
        <v>6</v>
      </c>
      <c r="J4768" s="115">
        <v>192.01</v>
      </c>
    </row>
    <row r="4769" spans="1:10" hidden="1">
      <c r="A4769" s="115" t="s">
        <v>5078</v>
      </c>
      <c r="B4769" s="115" t="str">
        <f t="shared" si="74"/>
        <v>TUBO DE QUEDA EM CERAMICA,COM DIAMETRO DE 150MM,COM DESNIVEL DE ATE 1,00M,PARA POCOS DE VISITA DE ESGOTO SANITARIO,CONFORME PADRAO CEDAE.FORNECIMENTO E ASSENTAMENTO</v>
      </c>
      <c r="C4769" s="115" t="s">
        <v>38049</v>
      </c>
      <c r="D4769" s="115" t="s">
        <v>38043</v>
      </c>
      <c r="E4769" s="115" t="s">
        <v>38044</v>
      </c>
      <c r="I4769" s="115" t="s">
        <v>6</v>
      </c>
      <c r="J4769" s="115">
        <v>179.87</v>
      </c>
    </row>
    <row r="4770" spans="1:10" hidden="1">
      <c r="A4770" s="115" t="s">
        <v>5079</v>
      </c>
      <c r="B4770" s="115" t="str">
        <f t="shared" si="74"/>
        <v>ADICIONAL PARA DESNIVEL EXCEDENTE DE 1,00M,PARA TUBO DE QUEDA EM CERAMICA,COM DIAMETRO DE 150MM,PARA POCOS DE VISITA DEESGOTO SANITARIO,CONFORME PADRAO CEDAE.FORNECIMENTO E ASSENTAMENTO</v>
      </c>
      <c r="C4770" s="115" t="s">
        <v>38050</v>
      </c>
      <c r="D4770" s="115" t="s">
        <v>38051</v>
      </c>
      <c r="E4770" s="115" t="s">
        <v>38052</v>
      </c>
      <c r="F4770" s="115" t="s">
        <v>36318</v>
      </c>
      <c r="I4770" s="115" t="s">
        <v>58</v>
      </c>
      <c r="J4770" s="115">
        <v>134.19999999999999</v>
      </c>
    </row>
    <row r="4771" spans="1:10" hidden="1">
      <c r="A4771" s="115" t="s">
        <v>5080</v>
      </c>
      <c r="B4771" s="115" t="str">
        <f t="shared" si="74"/>
        <v>ADICIONAL PARA DESNIVEL EXCEDENTE DE 1,00M,PARA TUBO DE QUEDA EM CERAMICA,COM DIAMETRO DE 150MM,PARA POCOS DE VISITA DEESGOTO SANITARIO,CONFORME PADRAO CEDAE.FORNECIMENTO E ASSENTAMENTO</v>
      </c>
      <c r="C4771" s="115" t="s">
        <v>38050</v>
      </c>
      <c r="D4771" s="115" t="s">
        <v>38051</v>
      </c>
      <c r="E4771" s="115" t="s">
        <v>38052</v>
      </c>
      <c r="F4771" s="115" t="s">
        <v>36318</v>
      </c>
      <c r="I4771" s="115" t="s">
        <v>58</v>
      </c>
      <c r="J4771" s="115">
        <v>124.78</v>
      </c>
    </row>
    <row r="4772" spans="1:10" hidden="1">
      <c r="A4772" s="115" t="s">
        <v>5081</v>
      </c>
      <c r="B4772" s="115" t="str">
        <f t="shared" si="74"/>
        <v>TUBO DE QUEDA EM CERAMICA,COM DIAMETRO DE 200MM,COM DESNIVEL DE ATE 1,00M,PARA POCOS DE VISITA DE ESGOTO SANITARIO,CONFORME PADRAO CEDAE.FORNECIMENTO E ASSENTAMENTO</v>
      </c>
      <c r="C4772" s="115" t="s">
        <v>38053</v>
      </c>
      <c r="D4772" s="115" t="s">
        <v>38043</v>
      </c>
      <c r="E4772" s="115" t="s">
        <v>38044</v>
      </c>
      <c r="I4772" s="115" t="s">
        <v>6</v>
      </c>
      <c r="J4772" s="115">
        <v>319.02</v>
      </c>
    </row>
    <row r="4773" spans="1:10" hidden="1">
      <c r="A4773" s="115" t="s">
        <v>5082</v>
      </c>
      <c r="B4773" s="115" t="str">
        <f t="shared" si="74"/>
        <v>TUBO DE QUEDA EM CERAMICA,COM DIAMETRO DE 200MM,COM DESNIVEL DE ATE 1,00M,PARA POCOS DE VISITA DE ESGOTO SANITARIO,CONFORME PADRAO CEDAE.FORNECIMENTO E ASSENTAMENTO</v>
      </c>
      <c r="C4773" s="115" t="s">
        <v>38053</v>
      </c>
      <c r="D4773" s="115" t="s">
        <v>38043</v>
      </c>
      <c r="E4773" s="115" t="s">
        <v>38044</v>
      </c>
      <c r="I4773" s="115" t="s">
        <v>6</v>
      </c>
      <c r="J4773" s="115">
        <v>303.94</v>
      </c>
    </row>
    <row r="4774" spans="1:10" hidden="1">
      <c r="A4774" s="115" t="s">
        <v>5083</v>
      </c>
      <c r="B4774" s="115" t="str">
        <f t="shared" si="74"/>
        <v>ADICIONAL PARA DESNIVEL EXCEDENTE DE 1,00M,PARA TUBO DE QUEDA EM CERAMICA,COM DIAMETRO DE 200MM,PARA POCOS DE VISITA DEESGOTO SANITARIO,CONFORME PADRAO CEDAE.FORNECIMENTO E ASSENTAMENTO</v>
      </c>
      <c r="C4774" s="115" t="s">
        <v>38050</v>
      </c>
      <c r="D4774" s="115" t="s">
        <v>38054</v>
      </c>
      <c r="E4774" s="115" t="s">
        <v>38052</v>
      </c>
      <c r="F4774" s="115" t="s">
        <v>36318</v>
      </c>
      <c r="I4774" s="115" t="s">
        <v>58</v>
      </c>
      <c r="J4774" s="115">
        <v>170.64</v>
      </c>
    </row>
    <row r="4775" spans="1:10" hidden="1">
      <c r="A4775" s="115" t="s">
        <v>5084</v>
      </c>
      <c r="B4775" s="115" t="str">
        <f t="shared" si="74"/>
        <v>ADICIONAL PARA DESNIVEL EXCEDENTE DE 1,00M,PARA TUBO DE QUEDA EM CERAMICA,COM DIAMETRO DE 200MM,PARA POCOS DE VISITA DEESGOTO SANITARIO,CONFORME PADRAO CEDAE.FORNECIMENTO E ASSENTAMENTO</v>
      </c>
      <c r="C4775" s="115" t="s">
        <v>38050</v>
      </c>
      <c r="D4775" s="115" t="s">
        <v>38054</v>
      </c>
      <c r="E4775" s="115" t="s">
        <v>38052</v>
      </c>
      <c r="F4775" s="115" t="s">
        <v>36318</v>
      </c>
      <c r="I4775" s="115" t="s">
        <v>58</v>
      </c>
      <c r="J4775" s="115">
        <v>159.57</v>
      </c>
    </row>
    <row r="4776" spans="1:10" hidden="1">
      <c r="A4776" s="115" t="s">
        <v>5085</v>
      </c>
      <c r="B4776" s="115" t="str">
        <f t="shared" si="74"/>
        <v>TUBO DE QUEDA EM CERAMICA,COM DIAMETRO DE 250MM,COM DESNIVEL DE ATE 1,00M,PARA POCOS DE VISITA DE ESGOTO SANITARIO,CONFORME PADRAO CEDAE.FORNECIMENTO E ASSENTAMENTO</v>
      </c>
      <c r="C4776" s="115" t="s">
        <v>38055</v>
      </c>
      <c r="D4776" s="115" t="s">
        <v>38043</v>
      </c>
      <c r="E4776" s="115" t="s">
        <v>38044</v>
      </c>
      <c r="I4776" s="115" t="s">
        <v>6</v>
      </c>
      <c r="J4776" s="115">
        <v>987.41</v>
      </c>
    </row>
    <row r="4777" spans="1:10" hidden="1">
      <c r="A4777" s="115" t="s">
        <v>5086</v>
      </c>
      <c r="B4777" s="115" t="str">
        <f t="shared" si="74"/>
        <v>TUBO DE QUEDA EM CERAMICA,COM DIAMETRO DE 250MM,COM DESNIVEL DE ATE 1,00M,PARA POCOS DE VISITA DE ESGOTO SANITARIO,CONFORME PADRAO CEDAE.FORNECIMENTO E ASSENTAMENTO</v>
      </c>
      <c r="C4777" s="115" t="s">
        <v>38055</v>
      </c>
      <c r="D4777" s="115" t="s">
        <v>38043</v>
      </c>
      <c r="E4777" s="115" t="s">
        <v>38044</v>
      </c>
      <c r="I4777" s="115" t="s">
        <v>6</v>
      </c>
      <c r="J4777" s="115">
        <v>968.46</v>
      </c>
    </row>
    <row r="4778" spans="1:10" hidden="1">
      <c r="A4778" s="115" t="s">
        <v>5087</v>
      </c>
      <c r="B4778" s="115" t="str">
        <f t="shared" si="74"/>
        <v>ADICIONAL PARA DESNIVEL EXCEDENTE DE 1,00M,PARA TUBO DE QUEDA EM CERAMICA,COM DIAMETRO DE 250MM,PARA POCOS DE VISITA DEESGOTO SANITARIO,CONFORME PADRAO CEDAE.FORNECIMENTO E ASSENTAMENTO</v>
      </c>
      <c r="C4778" s="115" t="s">
        <v>38050</v>
      </c>
      <c r="D4778" s="115" t="s">
        <v>38056</v>
      </c>
      <c r="E4778" s="115" t="s">
        <v>38052</v>
      </c>
      <c r="F4778" s="115" t="s">
        <v>36318</v>
      </c>
      <c r="I4778" s="115" t="s">
        <v>58</v>
      </c>
      <c r="J4778" s="115">
        <v>234.37</v>
      </c>
    </row>
    <row r="4779" spans="1:10" hidden="1">
      <c r="A4779" s="115" t="s">
        <v>5088</v>
      </c>
      <c r="B4779" s="115" t="str">
        <f t="shared" si="74"/>
        <v>ADICIONAL PARA DESNIVEL EXCEDENTE DE 1,00M,PARA TUBO DE QUEDA EM CERAMICA,COM DIAMETRO DE 250MM,PARA POCOS DE VISITA DEESGOTO SANITARIO,CONFORME PADRAO CEDAE.FORNECIMENTO E ASSENTAMENTO</v>
      </c>
      <c r="C4779" s="115" t="s">
        <v>38050</v>
      </c>
      <c r="D4779" s="115" t="s">
        <v>38056</v>
      </c>
      <c r="E4779" s="115" t="s">
        <v>38052</v>
      </c>
      <c r="F4779" s="115" t="s">
        <v>36318</v>
      </c>
      <c r="I4779" s="115" t="s">
        <v>58</v>
      </c>
      <c r="J4779" s="115">
        <v>221.13</v>
      </c>
    </row>
    <row r="4780" spans="1:10" hidden="1">
      <c r="A4780" s="115" t="s">
        <v>5089</v>
      </c>
      <c r="B4780" s="115" t="str">
        <f t="shared" si="74"/>
        <v>TUBO DE QUEDA EM CERAMICA,COM DIAMETRO DE 300MM,COM DESNIVEL DE ATE 1,00M,PARA POCOS DE VISITA DE ESGOTO SANITARIO,CONFORME PADRAO CEDAE.FORNECIMENTO E ASSENTAMENTO</v>
      </c>
      <c r="C4780" s="115" t="s">
        <v>38057</v>
      </c>
      <c r="D4780" s="115" t="s">
        <v>38043</v>
      </c>
      <c r="E4780" s="115" t="s">
        <v>38044</v>
      </c>
      <c r="I4780" s="115" t="s">
        <v>6</v>
      </c>
      <c r="J4780" s="115">
        <v>1460.6</v>
      </c>
    </row>
    <row r="4781" spans="1:10" hidden="1">
      <c r="A4781" s="115" t="s">
        <v>5090</v>
      </c>
      <c r="B4781" s="115" t="str">
        <f t="shared" si="74"/>
        <v>TUBO DE QUEDA EM CERAMICA,COM DIAMETRO DE 300MM,COM DESNIVEL DE ATE 1,00M,PARA POCOS DE VISITA DE ESGOTO SANITARIO,CONFORME PADRAO CEDAE.FORNECIMENTO E ASSENTAMENTO</v>
      </c>
      <c r="C4781" s="115" t="s">
        <v>38057</v>
      </c>
      <c r="D4781" s="115" t="s">
        <v>38043</v>
      </c>
      <c r="E4781" s="115" t="s">
        <v>38044</v>
      </c>
      <c r="I4781" s="115" t="s">
        <v>6</v>
      </c>
      <c r="J4781" s="115">
        <v>1438.18</v>
      </c>
    </row>
    <row r="4782" spans="1:10" hidden="1">
      <c r="A4782" s="115" t="s">
        <v>5091</v>
      </c>
      <c r="B4782" s="115" t="str">
        <f t="shared" si="74"/>
        <v>ADICIONAL PARA DESNIVEL EXCEDENTE DE 1,00M,PARA TUBO DE QUEDA EM CERAMICA,COM DIAMETRO DE 300MM,PARA POCOS DE VISITA DEESGOTO SANITARIO,CONFORME PADRAO CEDAE.FORNECIMENTO E ASSENTAMENTO</v>
      </c>
      <c r="C4782" s="115" t="s">
        <v>38050</v>
      </c>
      <c r="D4782" s="115" t="s">
        <v>38058</v>
      </c>
      <c r="E4782" s="115" t="s">
        <v>38052</v>
      </c>
      <c r="F4782" s="115" t="s">
        <v>36318</v>
      </c>
      <c r="I4782" s="115" t="s">
        <v>58</v>
      </c>
      <c r="J4782" s="115">
        <v>289.48</v>
      </c>
    </row>
    <row r="4783" spans="1:10" hidden="1">
      <c r="A4783" s="115" t="s">
        <v>5092</v>
      </c>
      <c r="B4783" s="115" t="str">
        <f t="shared" si="74"/>
        <v>ADICIONAL PARA DESNIVEL EXCEDENTE DE 1,00M,PARA TUBO DE QUEDA EM CERAMICA,COM DIAMETRO DE 300MM,PARA POCOS DE VISITA DEESGOTO SANITARIO,CONFORME PADRAO CEDAE.FORNECIMENTO E ASSENTAMENTO</v>
      </c>
      <c r="C4783" s="115" t="s">
        <v>38050</v>
      </c>
      <c r="D4783" s="115" t="s">
        <v>38058</v>
      </c>
      <c r="E4783" s="115" t="s">
        <v>38052</v>
      </c>
      <c r="F4783" s="115" t="s">
        <v>36318</v>
      </c>
      <c r="I4783" s="115" t="s">
        <v>58</v>
      </c>
      <c r="J4783" s="115">
        <v>274.25</v>
      </c>
    </row>
    <row r="4784" spans="1:10" hidden="1">
      <c r="A4784" s="115" t="s">
        <v>5093</v>
      </c>
      <c r="B4784" s="115" t="str">
        <f t="shared" si="74"/>
        <v>CONJUNTO DE PECAS EM CERAMICA,PARA RAMAL PREDIAL DE ESGOTO SANITARIO,COM DIAMETRO DE 100MM E SERVICOS DE LIGACAO NA CAIXA DE INSPECAO OU NO RAMAL ANTIGO E NO COLETOR.FORNECIMENTO E ASSENTAMENTO</v>
      </c>
      <c r="C4784" s="115" t="s">
        <v>38059</v>
      </c>
      <c r="D4784" s="115" t="s">
        <v>38060</v>
      </c>
      <c r="E4784" s="115" t="s">
        <v>38061</v>
      </c>
      <c r="F4784" s="115" t="s">
        <v>36312</v>
      </c>
      <c r="I4784" s="115" t="s">
        <v>6</v>
      </c>
      <c r="J4784" s="115">
        <v>75.08</v>
      </c>
    </row>
    <row r="4785" spans="1:10" hidden="1">
      <c r="A4785" s="115" t="s">
        <v>5094</v>
      </c>
      <c r="B4785" s="115" t="str">
        <f t="shared" si="74"/>
        <v>CONJUNTO DE PECAS EM CERAMICA,PARA RAMAL PREDIAL DE ESGOTO SANITARIO,COM DIAMETRO DE 100MM E SERVICOS DE LIGACAO NA CAIXA DE INSPECAO OU NO RAMAL ANTIGO E NO COLETOR.FORNECIMENTO E ASSENTAMENTO</v>
      </c>
      <c r="C4785" s="115" t="s">
        <v>38059</v>
      </c>
      <c r="D4785" s="115" t="s">
        <v>38060</v>
      </c>
      <c r="E4785" s="115" t="s">
        <v>38061</v>
      </c>
      <c r="F4785" s="115" t="s">
        <v>36312</v>
      </c>
      <c r="I4785" s="115" t="s">
        <v>6</v>
      </c>
      <c r="J4785" s="115">
        <v>72.290000000000006</v>
      </c>
    </row>
    <row r="4786" spans="1:10" hidden="1">
      <c r="A4786" s="115" t="s">
        <v>5095</v>
      </c>
      <c r="B4786" s="115" t="str">
        <f t="shared" si="74"/>
        <v>CONJUNTO DE PECAS EM CERAMICA,PARA RAMAL PREDIAL DE ESGOTO SANITARIO,COM DIAMETRO DE 150MM E SERVICOS DE LIGACAO NA CAIXA DE INSPECAO OU NO RAMAL ANTIGO E NO COLETOR.FORNECIMENTO E ASSENTAMENTO</v>
      </c>
      <c r="C4786" s="115" t="s">
        <v>38059</v>
      </c>
      <c r="D4786" s="115" t="s">
        <v>38062</v>
      </c>
      <c r="E4786" s="115" t="s">
        <v>38061</v>
      </c>
      <c r="F4786" s="115" t="s">
        <v>36312</v>
      </c>
      <c r="I4786" s="115" t="s">
        <v>6</v>
      </c>
      <c r="J4786" s="115">
        <v>98.74</v>
      </c>
    </row>
    <row r="4787" spans="1:10" hidden="1">
      <c r="A4787" s="115" t="s">
        <v>5096</v>
      </c>
      <c r="B4787" s="115" t="str">
        <f t="shared" si="74"/>
        <v>CONJUNTO DE PECAS EM CERAMICA,PARA RAMAL PREDIAL DE ESGOTO SANITARIO,COM DIAMETRO DE 150MM E SERVICOS DE LIGACAO NA CAIXA DE INSPECAO OU NO RAMAL ANTIGO E NO COLETOR.FORNECIMENTO E ASSENTAMENTO</v>
      </c>
      <c r="C4787" s="115" t="s">
        <v>38059</v>
      </c>
      <c r="D4787" s="115" t="s">
        <v>38062</v>
      </c>
      <c r="E4787" s="115" t="s">
        <v>38061</v>
      </c>
      <c r="F4787" s="115" t="s">
        <v>36312</v>
      </c>
      <c r="I4787" s="115" t="s">
        <v>6</v>
      </c>
      <c r="J4787" s="115">
        <v>95.25</v>
      </c>
    </row>
    <row r="4788" spans="1:10" hidden="1">
      <c r="A4788" s="115" t="s">
        <v>5097</v>
      </c>
      <c r="B4788" s="115" t="str">
        <f t="shared" si="74"/>
        <v>LEVANTAMENTO,LIMPEZA E REASSENTAMENTO DE TUBO DE FºFº,PONTAE BOLSA,TIPO ESGOTO,INCLUSIVE FORNECIMENTO DO MATERIAL PARAREJUNTAMENTO(JUNTA DE CHUMBO),COM DIAMETRO DE 50MM</v>
      </c>
      <c r="C4788" s="115" t="s">
        <v>38063</v>
      </c>
      <c r="D4788" s="115" t="s">
        <v>38064</v>
      </c>
      <c r="E4788" s="115" t="s">
        <v>38065</v>
      </c>
      <c r="I4788" s="115" t="s">
        <v>58</v>
      </c>
      <c r="J4788" s="115">
        <v>34.76</v>
      </c>
    </row>
    <row r="4789" spans="1:10" hidden="1">
      <c r="A4789" s="115" t="s">
        <v>5098</v>
      </c>
      <c r="B4789" s="115" t="str">
        <f t="shared" si="74"/>
        <v>LEVANTAMENTO,LIMPEZA E REASSENTAMENTO DE TUBO DE FºFº,PONTAE BOLSA,TIPO ESGOTO,INCLUSIVE FORNECIMENTO DO MATERIAL PARAREJUNTAMENTO(JUNTA DE CHUMBO),COM DIAMETRO DE 50MM</v>
      </c>
      <c r="C4789" s="115" t="s">
        <v>38063</v>
      </c>
      <c r="D4789" s="115" t="s">
        <v>38064</v>
      </c>
      <c r="E4789" s="115" t="s">
        <v>38065</v>
      </c>
      <c r="I4789" s="115" t="s">
        <v>58</v>
      </c>
      <c r="J4789" s="115">
        <v>30.6</v>
      </c>
    </row>
    <row r="4790" spans="1:10" hidden="1">
      <c r="A4790" s="115" t="s">
        <v>5099</v>
      </c>
      <c r="B4790" s="115" t="str">
        <f t="shared" si="74"/>
        <v>LEVANTAMENTO,LIMPEZA E REASSENTAMENTO DE TUBO DE FºFº,PONTAE BOLSA,TIPO ESGOTO,INCLUSIVE FORNECIMENTO DO MATERIAL PARAREJUNTAMENTO(JUNTA DE CHUMBO),COM DIAMETRO DE 75MM</v>
      </c>
      <c r="C4790" s="115" t="s">
        <v>38063</v>
      </c>
      <c r="D4790" s="115" t="s">
        <v>38064</v>
      </c>
      <c r="E4790" s="115" t="s">
        <v>38066</v>
      </c>
      <c r="I4790" s="115" t="s">
        <v>58</v>
      </c>
      <c r="J4790" s="115">
        <v>43.76</v>
      </c>
    </row>
    <row r="4791" spans="1:10" hidden="1">
      <c r="A4791" s="115" t="s">
        <v>5100</v>
      </c>
      <c r="B4791" s="115" t="str">
        <f t="shared" si="74"/>
        <v>LEVANTAMENTO,LIMPEZA E REASSENTAMENTO DE TUBO DE FºFº,PONTAE BOLSA,TIPO ESGOTO,INCLUSIVE FORNECIMENTO DO MATERIAL PARAREJUNTAMENTO(JUNTA DE CHUMBO),COM DIAMETRO DE 75MM</v>
      </c>
      <c r="C4791" s="115" t="s">
        <v>38063</v>
      </c>
      <c r="D4791" s="115" t="s">
        <v>38064</v>
      </c>
      <c r="E4791" s="115" t="s">
        <v>38066</v>
      </c>
      <c r="I4791" s="115" t="s">
        <v>58</v>
      </c>
      <c r="J4791" s="115">
        <v>38.51</v>
      </c>
    </row>
    <row r="4792" spans="1:10" hidden="1">
      <c r="A4792" s="115" t="s">
        <v>5101</v>
      </c>
      <c r="B4792" s="115" t="str">
        <f t="shared" si="74"/>
        <v>LEVANTAMENTO,LIMPEZA E REASSENTAMENTO DE TUBO DE FºFº,PONTAE BOLSA,TIPO ESGOTO,INCLUSIVE FORNECIMENTO DO MATERIAL PARAREJUNTAMENTO(JUNTA DE CHUMBO),COM DIAMETRO DE 100MM</v>
      </c>
      <c r="C4792" s="115" t="s">
        <v>38063</v>
      </c>
      <c r="D4792" s="115" t="s">
        <v>38064</v>
      </c>
      <c r="E4792" s="115" t="s">
        <v>38067</v>
      </c>
      <c r="I4792" s="115" t="s">
        <v>58</v>
      </c>
      <c r="J4792" s="115">
        <v>59.49</v>
      </c>
    </row>
    <row r="4793" spans="1:10" hidden="1">
      <c r="A4793" s="115" t="s">
        <v>5102</v>
      </c>
      <c r="B4793" s="115" t="str">
        <f t="shared" si="74"/>
        <v>LEVANTAMENTO,LIMPEZA E REASSENTAMENTO DE TUBO DE FºFº,PONTAE BOLSA,TIPO ESGOTO,INCLUSIVE FORNECIMENTO DO MATERIAL PARAREJUNTAMENTO(JUNTA DE CHUMBO),COM DIAMETRO DE 100MM</v>
      </c>
      <c r="C4793" s="115" t="s">
        <v>38063</v>
      </c>
      <c r="D4793" s="115" t="s">
        <v>38064</v>
      </c>
      <c r="E4793" s="115" t="s">
        <v>38067</v>
      </c>
      <c r="I4793" s="115" t="s">
        <v>58</v>
      </c>
      <c r="J4793" s="115">
        <v>52.36</v>
      </c>
    </row>
    <row r="4794" spans="1:10" hidden="1">
      <c r="A4794" s="115" t="s">
        <v>5103</v>
      </c>
      <c r="B4794" s="115" t="str">
        <f t="shared" si="74"/>
        <v>LEVANTAMENTO,LIMPEZA E REASSENTAMENTO DE TUBO DE FºFº,PONTAE BOLSA,TIPO ESGOTO,INCLUSIVE FORNECIMENTO DO MATERIAL PARAREJUNTAMENTO(JUNTA DE CHUMBO),COM DIAMETRO DE 150MM</v>
      </c>
      <c r="C4794" s="115" t="s">
        <v>38063</v>
      </c>
      <c r="D4794" s="115" t="s">
        <v>38064</v>
      </c>
      <c r="E4794" s="115" t="s">
        <v>38068</v>
      </c>
      <c r="I4794" s="115" t="s">
        <v>58</v>
      </c>
      <c r="J4794" s="115">
        <v>73.31</v>
      </c>
    </row>
    <row r="4795" spans="1:10" hidden="1">
      <c r="A4795" s="115" t="s">
        <v>5104</v>
      </c>
      <c r="B4795" s="115" t="str">
        <f t="shared" si="74"/>
        <v>LEVANTAMENTO,LIMPEZA E REASSENTAMENTO DE TUBO DE FºFº,PONTAE BOLSA,TIPO ESGOTO,INCLUSIVE FORNECIMENTO DO MATERIAL PARAREJUNTAMENTO(JUNTA DE CHUMBO),COM DIAMETRO DE 150MM</v>
      </c>
      <c r="C4795" s="115" t="s">
        <v>38063</v>
      </c>
      <c r="D4795" s="115" t="s">
        <v>38064</v>
      </c>
      <c r="E4795" s="115" t="s">
        <v>38068</v>
      </c>
      <c r="I4795" s="115" t="s">
        <v>58</v>
      </c>
      <c r="J4795" s="115">
        <v>64.48</v>
      </c>
    </row>
    <row r="4796" spans="1:10" hidden="1">
      <c r="A4796" s="115" t="s">
        <v>5105</v>
      </c>
      <c r="B4796" s="115" t="str">
        <f t="shared" si="74"/>
        <v>LEVANTAMENTO,LIMPEZA E REASSENTAMENTO DE TUBO DE FºFº,PONTAE BOLSA,TIPO ESGOTO,INCLUSIVE FORNECIMENTO DO MATERIAL PARAREJUNTAMENTO(JUNTA DE CHUMBO),COM DIAMETRO DE 200MM</v>
      </c>
      <c r="C4796" s="115" t="s">
        <v>38063</v>
      </c>
      <c r="D4796" s="115" t="s">
        <v>38064</v>
      </c>
      <c r="E4796" s="115" t="s">
        <v>38069</v>
      </c>
      <c r="I4796" s="115" t="s">
        <v>58</v>
      </c>
      <c r="J4796" s="115">
        <v>78.680000000000007</v>
      </c>
    </row>
    <row r="4797" spans="1:10" hidden="1">
      <c r="A4797" s="115" t="s">
        <v>5106</v>
      </c>
      <c r="B4797" s="115" t="str">
        <f t="shared" si="74"/>
        <v>LEVANTAMENTO,LIMPEZA E REASSENTAMENTO DE TUBO DE FºFº,PONTAE BOLSA,TIPO ESGOTO,INCLUSIVE FORNECIMENTO DO MATERIAL PARAREJUNTAMENTO(JUNTA DE CHUMBO),COM DIAMETRO DE 200MM</v>
      </c>
      <c r="C4797" s="115" t="s">
        <v>38063</v>
      </c>
      <c r="D4797" s="115" t="s">
        <v>38064</v>
      </c>
      <c r="E4797" s="115" t="s">
        <v>38069</v>
      </c>
      <c r="I4797" s="115" t="s">
        <v>58</v>
      </c>
      <c r="J4797" s="115">
        <v>69.25</v>
      </c>
    </row>
    <row r="4798" spans="1:10" hidden="1">
      <c r="A4798" s="115" t="s">
        <v>5107</v>
      </c>
      <c r="B4798" s="115" t="str">
        <f t="shared" si="74"/>
        <v>LEVANTAMENTO,LIMPEZA E REASSENTAMENTO DE TUBO DE FºFº,PONTAE BOLSA,TIPO ESGOTO,INCLUSIVE FORNECIMENTO DO MATERIAL PARAREJUNTAMENTO(JUNTA DE CHUMBO),COM DIAMETRO DE 250MM</v>
      </c>
      <c r="C4798" s="115" t="s">
        <v>38063</v>
      </c>
      <c r="D4798" s="115" t="s">
        <v>38064</v>
      </c>
      <c r="E4798" s="115" t="s">
        <v>38070</v>
      </c>
      <c r="I4798" s="115" t="s">
        <v>58</v>
      </c>
      <c r="J4798" s="115">
        <v>89.61</v>
      </c>
    </row>
    <row r="4799" spans="1:10" hidden="1">
      <c r="A4799" s="115" t="s">
        <v>5108</v>
      </c>
      <c r="B4799" s="115" t="str">
        <f t="shared" si="74"/>
        <v>LEVANTAMENTO,LIMPEZA E REASSENTAMENTO DE TUBO DE FºFº,PONTAE BOLSA,TIPO ESGOTO,INCLUSIVE FORNECIMENTO DO MATERIAL PARAREJUNTAMENTO(JUNTA DE CHUMBO),COM DIAMETRO DE 250MM</v>
      </c>
      <c r="C4799" s="115" t="s">
        <v>38063</v>
      </c>
      <c r="D4799" s="115" t="s">
        <v>38064</v>
      </c>
      <c r="E4799" s="115" t="s">
        <v>38070</v>
      </c>
      <c r="I4799" s="115" t="s">
        <v>58</v>
      </c>
      <c r="J4799" s="115">
        <v>78.86</v>
      </c>
    </row>
    <row r="4800" spans="1:10" hidden="1">
      <c r="A4800" s="115" t="s">
        <v>5109</v>
      </c>
      <c r="B4800" s="115" t="str">
        <f t="shared" si="74"/>
        <v>LEVANTAMENTO,LIMPEZA E REASSENTAMENTO DE TUBO DE FºFº,PONTAE BOLSA,TIPO ESGOTO,INCLUSIVE FORNECIMENTO DO MATERIAL PARAREJUNTAMENTO(JUNTA DE CHUMBO),COM DIAMETRO DE 300MM</v>
      </c>
      <c r="C4800" s="115" t="s">
        <v>38063</v>
      </c>
      <c r="D4800" s="115" t="s">
        <v>38064</v>
      </c>
      <c r="E4800" s="115" t="s">
        <v>38071</v>
      </c>
      <c r="I4800" s="115" t="s">
        <v>58</v>
      </c>
      <c r="J4800" s="115">
        <v>106.4</v>
      </c>
    </row>
    <row r="4801" spans="1:10" hidden="1">
      <c r="A4801" s="115" t="s">
        <v>5110</v>
      </c>
      <c r="B4801" s="115" t="str">
        <f t="shared" si="74"/>
        <v>LEVANTAMENTO,LIMPEZA E REASSENTAMENTO DE TUBO DE FºFº,PONTAE BOLSA,TIPO ESGOTO,INCLUSIVE FORNECIMENTO DO MATERIAL PARAREJUNTAMENTO(JUNTA DE CHUMBO),COM DIAMETRO DE 300MM</v>
      </c>
      <c r="C4801" s="115" t="s">
        <v>38063</v>
      </c>
      <c r="D4801" s="115" t="s">
        <v>38064</v>
      </c>
      <c r="E4801" s="115" t="s">
        <v>38071</v>
      </c>
      <c r="I4801" s="115" t="s">
        <v>58</v>
      </c>
      <c r="J4801" s="115">
        <v>93.67</v>
      </c>
    </row>
    <row r="4802" spans="1:10" hidden="1">
      <c r="A4802" s="115" t="s">
        <v>5111</v>
      </c>
      <c r="B4802" s="115" t="str">
        <f t="shared" si="74"/>
        <v>LEVANTAMENTO,LIMPEZA E REASSENTAMENTO DE CURVA DE FºFº,PONTA E BOLSA,COM QUALQUER DEFLEXAO,INCLUSIVE FORNECIMENTO DO MATERIAL PARA REJUNTAMENTO(JUNTA DE CHUMBO),COM DIAMETRO DE 75MM</v>
      </c>
      <c r="C4802" s="115" t="s">
        <v>38072</v>
      </c>
      <c r="D4802" s="115" t="s">
        <v>38073</v>
      </c>
      <c r="E4802" s="115" t="s">
        <v>38074</v>
      </c>
      <c r="F4802" s="115" t="s">
        <v>58</v>
      </c>
      <c r="I4802" s="115" t="s">
        <v>6</v>
      </c>
      <c r="J4802" s="115">
        <v>53.07</v>
      </c>
    </row>
    <row r="4803" spans="1:10" hidden="1">
      <c r="A4803" s="115" t="s">
        <v>5112</v>
      </c>
      <c r="B4803" s="115" t="str">
        <f t="shared" si="74"/>
        <v>LEVANTAMENTO,LIMPEZA E REASSENTAMENTO DE CURVA DE FºFº,PONTA E BOLSA,COM QUALQUER DEFLEXAO,INCLUSIVE FORNECIMENTO DO MATERIAL PARA REJUNTAMENTO(JUNTA DE CHUMBO),COM DIAMETRO DE 75MM</v>
      </c>
      <c r="C4803" s="115" t="s">
        <v>38072</v>
      </c>
      <c r="D4803" s="115" t="s">
        <v>38073</v>
      </c>
      <c r="E4803" s="115" t="s">
        <v>38074</v>
      </c>
      <c r="F4803" s="115" t="s">
        <v>58</v>
      </c>
      <c r="I4803" s="115" t="s">
        <v>6</v>
      </c>
      <c r="J4803" s="115">
        <v>47.73</v>
      </c>
    </row>
    <row r="4804" spans="1:10" hidden="1">
      <c r="A4804" s="115" t="s">
        <v>5113</v>
      </c>
      <c r="B4804" s="115" t="str">
        <f t="shared" si="74"/>
        <v>LEVANTAMENTO,LIMPEZA E REASSENTAMENTO DE CURVA DE FºFº,PONTA E BOLSA,COM QUALQUER DEFLEXAO,INCLUSIVE FORNECIMENTO DO MATERIAL PARA REJUNTAMENTO(JUNTA DE CHUMBO),COM DIAMETRO DE 100MM</v>
      </c>
      <c r="C4804" s="115" t="s">
        <v>38072</v>
      </c>
      <c r="D4804" s="115" t="s">
        <v>38073</v>
      </c>
      <c r="E4804" s="115" t="s">
        <v>38075</v>
      </c>
      <c r="F4804" s="115" t="s">
        <v>38076</v>
      </c>
      <c r="I4804" s="115" t="s">
        <v>6</v>
      </c>
      <c r="J4804" s="115">
        <v>70.94</v>
      </c>
    </row>
    <row r="4805" spans="1:10" hidden="1">
      <c r="A4805" s="115" t="s">
        <v>5114</v>
      </c>
      <c r="B4805" s="115" t="str">
        <f t="shared" ref="B4805:B4868" si="75">C4805&amp;D4805&amp;E4805&amp;F4805&amp;G4805&amp;H4805</f>
        <v>LEVANTAMENTO,LIMPEZA E REASSENTAMENTO DE CURVA DE FºFº,PONTA E BOLSA,COM QUALQUER DEFLEXAO,INCLUSIVE FORNECIMENTO DO MATERIAL PARA REJUNTAMENTO(JUNTA DE CHUMBO),COM DIAMETRO DE 100MM</v>
      </c>
      <c r="C4805" s="115" t="s">
        <v>38072</v>
      </c>
      <c r="D4805" s="115" t="s">
        <v>38073</v>
      </c>
      <c r="E4805" s="115" t="s">
        <v>38075</v>
      </c>
      <c r="F4805" s="115" t="s">
        <v>38076</v>
      </c>
      <c r="I4805" s="115" t="s">
        <v>6</v>
      </c>
      <c r="J4805" s="115">
        <v>63.75</v>
      </c>
    </row>
    <row r="4806" spans="1:10" hidden="1">
      <c r="A4806" s="115" t="s">
        <v>5115</v>
      </c>
      <c r="B4806" s="115" t="str">
        <f t="shared" si="75"/>
        <v>LEVANTAMENTO,LIMPEZA E REASSENTAMENTO DE CURVA DE FºFº,PONTA E BOLSA,COM QUALQUER DEFLEXAO,INCLUSIVE FORNECIMENTO DO MATERIAL PARA REJUNTAMENTO(JUNTA DE CHUMBO),COM DIAMETRO DE 150MM</v>
      </c>
      <c r="C4806" s="115" t="s">
        <v>38072</v>
      </c>
      <c r="D4806" s="115" t="s">
        <v>38073</v>
      </c>
      <c r="E4806" s="115" t="s">
        <v>38077</v>
      </c>
      <c r="F4806" s="115" t="s">
        <v>38076</v>
      </c>
      <c r="I4806" s="115" t="s">
        <v>6</v>
      </c>
      <c r="J4806" s="115">
        <v>108.93</v>
      </c>
    </row>
    <row r="4807" spans="1:10" hidden="1">
      <c r="A4807" s="115" t="s">
        <v>5116</v>
      </c>
      <c r="B4807" s="115" t="str">
        <f t="shared" si="75"/>
        <v>LEVANTAMENTO,LIMPEZA E REASSENTAMENTO DE CURVA DE FºFº,PONTA E BOLSA,COM QUALQUER DEFLEXAO,INCLUSIVE FORNECIMENTO DO MATERIAL PARA REJUNTAMENTO(JUNTA DE CHUMBO),COM DIAMETRO DE 150MM</v>
      </c>
      <c r="C4807" s="115" t="s">
        <v>38072</v>
      </c>
      <c r="D4807" s="115" t="s">
        <v>38073</v>
      </c>
      <c r="E4807" s="115" t="s">
        <v>38077</v>
      </c>
      <c r="F4807" s="115" t="s">
        <v>38076</v>
      </c>
      <c r="I4807" s="115" t="s">
        <v>6</v>
      </c>
      <c r="J4807" s="115">
        <v>98.14</v>
      </c>
    </row>
    <row r="4808" spans="1:10" hidden="1">
      <c r="A4808" s="115" t="s">
        <v>5117</v>
      </c>
      <c r="B4808" s="115" t="str">
        <f t="shared" si="75"/>
        <v>LEVANTAMENTO,LIMPEZA E REASSENTAMENTO DE CURVA DE FºFº,PONTA E BOLSA,COM QUALQUER DEFLEXAO,INCLUSIVE FORNECIMENTO DO MATERIAL PARA REJUNTAMENTO(JUNTA DE CHUMBO),COM DIAMETRO DE 200MM</v>
      </c>
      <c r="C4808" s="115" t="s">
        <v>38072</v>
      </c>
      <c r="D4808" s="115" t="s">
        <v>38073</v>
      </c>
      <c r="E4808" s="115" t="s">
        <v>38078</v>
      </c>
      <c r="F4808" s="115" t="s">
        <v>38076</v>
      </c>
      <c r="I4808" s="115" t="s">
        <v>6</v>
      </c>
      <c r="J4808" s="115">
        <v>170.43</v>
      </c>
    </row>
    <row r="4809" spans="1:10" hidden="1">
      <c r="A4809" s="115" t="s">
        <v>5118</v>
      </c>
      <c r="B4809" s="115" t="str">
        <f t="shared" si="75"/>
        <v>LEVANTAMENTO,LIMPEZA E REASSENTAMENTO DE CURVA DE FºFº,PONTA E BOLSA,COM QUALQUER DEFLEXAO,INCLUSIVE FORNECIMENTO DO MATERIAL PARA REJUNTAMENTO(JUNTA DE CHUMBO),COM DIAMETRO DE 200MM</v>
      </c>
      <c r="C4809" s="115" t="s">
        <v>38072</v>
      </c>
      <c r="D4809" s="115" t="s">
        <v>38073</v>
      </c>
      <c r="E4809" s="115" t="s">
        <v>38078</v>
      </c>
      <c r="F4809" s="115" t="s">
        <v>38076</v>
      </c>
      <c r="I4809" s="115" t="s">
        <v>6</v>
      </c>
      <c r="J4809" s="115">
        <v>153.18</v>
      </c>
    </row>
    <row r="4810" spans="1:10" hidden="1">
      <c r="A4810" s="115" t="s">
        <v>5119</v>
      </c>
      <c r="B4810" s="115" t="str">
        <f t="shared" si="75"/>
        <v>LEVANTAMENTO,LIMPEZA E REASSENTAMENTO DE CURVA DE FºFº,PONTA E BOLSA,COM QUALQUER DEFLEXAO,INCLUSIVE FORNECIMENTO DO MATERIAL PARA REJUNTAMENTO(JUNTA DE CHUMBO),COM DIAMETRO DE 250MM</v>
      </c>
      <c r="C4810" s="115" t="s">
        <v>38072</v>
      </c>
      <c r="D4810" s="115" t="s">
        <v>38073</v>
      </c>
      <c r="E4810" s="115" t="s">
        <v>38079</v>
      </c>
      <c r="F4810" s="115" t="s">
        <v>38076</v>
      </c>
      <c r="I4810" s="115" t="s">
        <v>6</v>
      </c>
      <c r="J4810" s="115">
        <v>220.85</v>
      </c>
    </row>
    <row r="4811" spans="1:10" hidden="1">
      <c r="A4811" s="115" t="s">
        <v>5120</v>
      </c>
      <c r="B4811" s="115" t="str">
        <f t="shared" si="75"/>
        <v>LEVANTAMENTO,LIMPEZA E REASSENTAMENTO DE CURVA DE FºFº,PONTA E BOLSA,COM QUALQUER DEFLEXAO,INCLUSIVE FORNECIMENTO DO MATERIAL PARA REJUNTAMENTO(JUNTA DE CHUMBO),COM DIAMETRO DE 250MM</v>
      </c>
      <c r="C4811" s="115" t="s">
        <v>38072</v>
      </c>
      <c r="D4811" s="115" t="s">
        <v>38073</v>
      </c>
      <c r="E4811" s="115" t="s">
        <v>38079</v>
      </c>
      <c r="F4811" s="115" t="s">
        <v>38076</v>
      </c>
      <c r="I4811" s="115" t="s">
        <v>6</v>
      </c>
      <c r="J4811" s="115">
        <v>198.48</v>
      </c>
    </row>
    <row r="4812" spans="1:10" hidden="1">
      <c r="A4812" s="115" t="s">
        <v>5121</v>
      </c>
      <c r="B4812" s="115" t="str">
        <f t="shared" si="75"/>
        <v>LEVANTAMENTO,LIMPEZA E REASSENTAMENTO DE CURVA DE FºFº,PONTA E BOLSA,COM QUALQUER DEFLEXAO,INCLUSIVE FORNECIMENTO DO MATERIAL PARA REJUNTAMENTO(JUNTA DE CHUMBO),COM DIAMETRO DE 300MM</v>
      </c>
      <c r="C4812" s="115" t="s">
        <v>38072</v>
      </c>
      <c r="D4812" s="115" t="s">
        <v>38073</v>
      </c>
      <c r="E4812" s="115" t="s">
        <v>38080</v>
      </c>
      <c r="F4812" s="115" t="s">
        <v>38076</v>
      </c>
      <c r="I4812" s="115" t="s">
        <v>6</v>
      </c>
      <c r="J4812" s="115">
        <v>271.16000000000003</v>
      </c>
    </row>
    <row r="4813" spans="1:10" hidden="1">
      <c r="A4813" s="115" t="s">
        <v>5122</v>
      </c>
      <c r="B4813" s="115" t="str">
        <f t="shared" si="75"/>
        <v>LEVANTAMENTO,LIMPEZA E REASSENTAMENTO DE CURVA DE FºFº,PONTA E BOLSA,COM QUALQUER DEFLEXAO,INCLUSIVE FORNECIMENTO DO MATERIAL PARA REJUNTAMENTO(JUNTA DE CHUMBO),COM DIAMETRO DE 300MM</v>
      </c>
      <c r="C4813" s="115" t="s">
        <v>38072</v>
      </c>
      <c r="D4813" s="115" t="s">
        <v>38073</v>
      </c>
      <c r="E4813" s="115" t="s">
        <v>38080</v>
      </c>
      <c r="F4813" s="115" t="s">
        <v>38076</v>
      </c>
      <c r="I4813" s="115" t="s">
        <v>6</v>
      </c>
      <c r="J4813" s="115">
        <v>243.81</v>
      </c>
    </row>
    <row r="4814" spans="1:10" hidden="1">
      <c r="A4814" s="115" t="s">
        <v>5123</v>
      </c>
      <c r="B4814" s="115" t="str">
        <f t="shared" si="75"/>
        <v>LEVANTAMENTO,LIMPEZA E REASSENTAMENTO DE JUNCAO 45° DE FºFº,PONTA E BOLSA,INCLUSIVE FORNECIMENTO DO MATERIAL PARA REJUNTAMENTO(JUNTA DE CHUMBO),COM DIAMETRO DE 75MM</v>
      </c>
      <c r="C4814" s="115" t="s">
        <v>38081</v>
      </c>
      <c r="D4814" s="115" t="s">
        <v>38082</v>
      </c>
      <c r="E4814" s="115" t="s">
        <v>38083</v>
      </c>
      <c r="I4814" s="115" t="s">
        <v>6</v>
      </c>
      <c r="J4814" s="115">
        <v>106.92</v>
      </c>
    </row>
    <row r="4815" spans="1:10" hidden="1">
      <c r="A4815" s="115" t="s">
        <v>5124</v>
      </c>
      <c r="B4815" s="115" t="str">
        <f t="shared" si="75"/>
        <v>LEVANTAMENTO,LIMPEZA E REASSENTAMENTO DE JUNCAO 45° DE FºFº,PONTA E BOLSA,INCLUSIVE FORNECIMENTO DO MATERIAL PARA REJUNTAMENTO(JUNTA DE CHUMBO),COM DIAMETRO DE 75MM</v>
      </c>
      <c r="C4815" s="115" t="s">
        <v>38081</v>
      </c>
      <c r="D4815" s="115" t="s">
        <v>38082</v>
      </c>
      <c r="E4815" s="115" t="s">
        <v>38083</v>
      </c>
      <c r="I4815" s="115" t="s">
        <v>6</v>
      </c>
      <c r="J4815" s="115">
        <v>96.13</v>
      </c>
    </row>
    <row r="4816" spans="1:10" hidden="1">
      <c r="A4816" s="115" t="s">
        <v>5125</v>
      </c>
      <c r="B4816" s="115" t="str">
        <f t="shared" si="75"/>
        <v>LEVANTAMENTO,LIMPEZA E REASSENTAMENTO DE JUNCAO 45° DE FºFº,PONTA E BOLSA,INCLUSIVE FORNECIMENTO DO MATERIAL PARA REJUNTAMENTO(JUNTA DE CHUMBO),COM DIAMETRO DE 100MM</v>
      </c>
      <c r="C4816" s="115" t="s">
        <v>38081</v>
      </c>
      <c r="D4816" s="115" t="s">
        <v>38082</v>
      </c>
      <c r="E4816" s="115" t="s">
        <v>38084</v>
      </c>
      <c r="I4816" s="115" t="s">
        <v>6</v>
      </c>
      <c r="J4816" s="115">
        <v>139.05000000000001</v>
      </c>
    </row>
    <row r="4817" spans="1:10" hidden="1">
      <c r="A4817" s="115" t="s">
        <v>5126</v>
      </c>
      <c r="B4817" s="115" t="str">
        <f t="shared" si="75"/>
        <v>LEVANTAMENTO,LIMPEZA E REASSENTAMENTO DE JUNCAO 45° DE FºFº,PONTA E BOLSA,INCLUSIVE FORNECIMENTO DO MATERIAL PARA REJUNTAMENTO(JUNTA DE CHUMBO),COM DIAMETRO DE 100MM</v>
      </c>
      <c r="C4817" s="115" t="s">
        <v>38081</v>
      </c>
      <c r="D4817" s="115" t="s">
        <v>38082</v>
      </c>
      <c r="E4817" s="115" t="s">
        <v>38084</v>
      </c>
      <c r="I4817" s="115" t="s">
        <v>6</v>
      </c>
      <c r="J4817" s="115">
        <v>125.17</v>
      </c>
    </row>
    <row r="4818" spans="1:10" hidden="1">
      <c r="A4818" s="115" t="s">
        <v>5127</v>
      </c>
      <c r="B4818" s="115" t="str">
        <f t="shared" si="75"/>
        <v>LEVANTAMENTO,LIMPEZA E REASSENTAMENTO DE JUNCAO 45° DE FºFº,PONTA E BOLSA,INCLUSIVE FORNECIMENTO DO MATERIAL PARA REJUNTAMENTO(JUNTA DE CHUMBO),COM DIAMETRO DE 150MM</v>
      </c>
      <c r="C4818" s="115" t="s">
        <v>38081</v>
      </c>
      <c r="D4818" s="115" t="s">
        <v>38082</v>
      </c>
      <c r="E4818" s="115" t="s">
        <v>38085</v>
      </c>
      <c r="I4818" s="115" t="s">
        <v>6</v>
      </c>
      <c r="J4818" s="115">
        <v>216.95</v>
      </c>
    </row>
    <row r="4819" spans="1:10" hidden="1">
      <c r="A4819" s="115" t="s">
        <v>5128</v>
      </c>
      <c r="B4819" s="115" t="str">
        <f t="shared" si="75"/>
        <v>LEVANTAMENTO,LIMPEZA E REASSENTAMENTO DE JUNCAO 45° DE FºFº,PONTA E BOLSA,INCLUSIVE FORNECIMENTO DO MATERIAL PARA REJUNTAMENTO(JUNTA DE CHUMBO),COM DIAMETRO DE 150MM</v>
      </c>
      <c r="C4819" s="115" t="s">
        <v>38081</v>
      </c>
      <c r="D4819" s="115" t="s">
        <v>38082</v>
      </c>
      <c r="E4819" s="115" t="s">
        <v>38085</v>
      </c>
      <c r="I4819" s="115" t="s">
        <v>6</v>
      </c>
      <c r="J4819" s="115">
        <v>195.62</v>
      </c>
    </row>
    <row r="4820" spans="1:10" hidden="1">
      <c r="A4820" s="115" t="s">
        <v>5129</v>
      </c>
      <c r="B4820" s="115" t="str">
        <f t="shared" si="75"/>
        <v>LEVANTAMENTO,LIMPEZA E REASSENTAMENTO DE JUNCAO 45° DE FºFº,PONTA E BOLSA,INCLUSIVE FORNECIMENTO DO MATERIAL PARA REJUNTAMENTO(JUNTA DE CHUMBO),COM DIAMETRO DE 200MM</v>
      </c>
      <c r="C4820" s="115" t="s">
        <v>38081</v>
      </c>
      <c r="D4820" s="115" t="s">
        <v>38082</v>
      </c>
      <c r="E4820" s="115" t="s">
        <v>38086</v>
      </c>
      <c r="I4820" s="115" t="s">
        <v>6</v>
      </c>
      <c r="J4820" s="115">
        <v>340.87</v>
      </c>
    </row>
    <row r="4821" spans="1:10" hidden="1">
      <c r="A4821" s="115" t="s">
        <v>5130</v>
      </c>
      <c r="B4821" s="115" t="str">
        <f t="shared" si="75"/>
        <v>LEVANTAMENTO,LIMPEZA E REASSENTAMENTO DE JUNCAO 45° DE FºFº,PONTA E BOLSA,INCLUSIVE FORNECIMENTO DO MATERIAL PARA REJUNTAMENTO(JUNTA DE CHUMBO),COM DIAMETRO DE 200MM</v>
      </c>
      <c r="C4821" s="115" t="s">
        <v>38081</v>
      </c>
      <c r="D4821" s="115" t="s">
        <v>38082</v>
      </c>
      <c r="E4821" s="115" t="s">
        <v>38086</v>
      </c>
      <c r="I4821" s="115" t="s">
        <v>6</v>
      </c>
      <c r="J4821" s="115">
        <v>306.36</v>
      </c>
    </row>
    <row r="4822" spans="1:10" hidden="1">
      <c r="A4822" s="115" t="s">
        <v>5131</v>
      </c>
      <c r="B4822" s="115" t="str">
        <f t="shared" si="75"/>
        <v>LEVANTAMENTO,LIMPEZA E REASSENTAMENTO DE JUNCAO 45° DE FºFº,PONTA E BOLSA,INCLUSIVE FORNECIMENTO DO MATERIAL PARA REJUNTAMENTO(JUNTA DE CHUMBO),COM DIAMETRO DE 250MM</v>
      </c>
      <c r="C4822" s="115" t="s">
        <v>38081</v>
      </c>
      <c r="D4822" s="115" t="s">
        <v>38082</v>
      </c>
      <c r="E4822" s="115" t="s">
        <v>38087</v>
      </c>
      <c r="I4822" s="115" t="s">
        <v>6</v>
      </c>
      <c r="J4822" s="115">
        <v>442.72</v>
      </c>
    </row>
    <row r="4823" spans="1:10" hidden="1">
      <c r="A4823" s="115" t="s">
        <v>5132</v>
      </c>
      <c r="B4823" s="115" t="str">
        <f t="shared" si="75"/>
        <v>LEVANTAMENTO,LIMPEZA E REASSENTAMENTO DE JUNCAO 45° DE FºFº,PONTA E BOLSA,INCLUSIVE FORNECIMENTO DO MATERIAL PARA REJUNTAMENTO(JUNTA DE CHUMBO),COM DIAMETRO DE 250MM</v>
      </c>
      <c r="C4823" s="115" t="s">
        <v>38081</v>
      </c>
      <c r="D4823" s="115" t="s">
        <v>38082</v>
      </c>
      <c r="E4823" s="115" t="s">
        <v>38087</v>
      </c>
      <c r="I4823" s="115" t="s">
        <v>6</v>
      </c>
      <c r="J4823" s="115">
        <v>397.96</v>
      </c>
    </row>
    <row r="4824" spans="1:10" hidden="1">
      <c r="A4824" s="115" t="s">
        <v>5133</v>
      </c>
      <c r="B4824" s="115" t="str">
        <f t="shared" si="75"/>
        <v>LEVANTAMENTO,LIMPEZA E REASSENTAMENTO DE JUNCAO 45° DE FºFº,PONTA E BOLSA,INCLUSIVE FORNECIMENTO DO MATERIAL PARA REJUNTAMENTO(JUNTA DE CHUMBO),COM DIAMETRO DE 300MM</v>
      </c>
      <c r="C4824" s="115" t="s">
        <v>38081</v>
      </c>
      <c r="D4824" s="115" t="s">
        <v>38082</v>
      </c>
      <c r="E4824" s="115" t="s">
        <v>38088</v>
      </c>
      <c r="I4824" s="115" t="s">
        <v>6</v>
      </c>
      <c r="J4824" s="115">
        <v>541.32000000000005</v>
      </c>
    </row>
    <row r="4825" spans="1:10" hidden="1">
      <c r="A4825" s="115" t="s">
        <v>5134</v>
      </c>
      <c r="B4825" s="115" t="str">
        <f t="shared" si="75"/>
        <v>LEVANTAMENTO,LIMPEZA E REASSENTAMENTO DE JUNCAO 45° DE FºFº,PONTA E BOLSA,INCLUSIVE FORNECIMENTO DO MATERIAL PARA REJUNTAMENTO(JUNTA DE CHUMBO),COM DIAMETRO DE 300MM</v>
      </c>
      <c r="C4825" s="115" t="s">
        <v>38081</v>
      </c>
      <c r="D4825" s="115" t="s">
        <v>38082</v>
      </c>
      <c r="E4825" s="115" t="s">
        <v>38088</v>
      </c>
      <c r="I4825" s="115" t="s">
        <v>6</v>
      </c>
      <c r="J4825" s="115">
        <v>486.62</v>
      </c>
    </row>
    <row r="4826" spans="1:10" hidden="1">
      <c r="A4826" s="115" t="s">
        <v>5135</v>
      </c>
      <c r="B4826" s="115" t="str">
        <f t="shared" si="75"/>
        <v>LEVANTAMENTO,LIMPEZA E REASSENTAMENTO DE LUVA DE FºFº,TIPO ESGOTO OU STANDARD,INCLUSIVE FORNECIMENTO DO MATERIAL PARA REJUNTAMENTO(JUNTA DE CHUMBO),COM DIAMETRO DE 75MM</v>
      </c>
      <c r="C4826" s="115" t="s">
        <v>38089</v>
      </c>
      <c r="D4826" s="115" t="s">
        <v>38090</v>
      </c>
      <c r="E4826" s="115" t="s">
        <v>38091</v>
      </c>
      <c r="I4826" s="115" t="s">
        <v>6</v>
      </c>
      <c r="J4826" s="115">
        <v>106.92</v>
      </c>
    </row>
    <row r="4827" spans="1:10" hidden="1">
      <c r="A4827" s="115" t="s">
        <v>5136</v>
      </c>
      <c r="B4827" s="115" t="str">
        <f t="shared" si="75"/>
        <v>LEVANTAMENTO,LIMPEZA E REASSENTAMENTO DE LUVA DE FºFº,TIPO ESGOTO OU STANDARD,INCLUSIVE FORNECIMENTO DO MATERIAL PARA REJUNTAMENTO(JUNTA DE CHUMBO),COM DIAMETRO DE 75MM</v>
      </c>
      <c r="C4827" s="115" t="s">
        <v>38089</v>
      </c>
      <c r="D4827" s="115" t="s">
        <v>38090</v>
      </c>
      <c r="E4827" s="115" t="s">
        <v>38091</v>
      </c>
      <c r="I4827" s="115" t="s">
        <v>6</v>
      </c>
      <c r="J4827" s="115">
        <v>96.13</v>
      </c>
    </row>
    <row r="4828" spans="1:10" hidden="1">
      <c r="A4828" s="115" t="s">
        <v>5137</v>
      </c>
      <c r="B4828" s="115" t="str">
        <f t="shared" si="75"/>
        <v>LEVANTAMENTO,LIMPEZA E REASSENTAMENTO DE LUVA DE FºFº,TIPO ESGOTO OU STANDARD,INCLUSIVE FORNECIMENTO DO MATERIAL PARA REJUNTAMENTO(JUNTA DE CHUMBO),COM DIAMETRO DE 100MM</v>
      </c>
      <c r="C4828" s="115" t="s">
        <v>38089</v>
      </c>
      <c r="D4828" s="115" t="s">
        <v>38090</v>
      </c>
      <c r="E4828" s="115" t="s">
        <v>38092</v>
      </c>
      <c r="I4828" s="115" t="s">
        <v>6</v>
      </c>
      <c r="J4828" s="115">
        <v>140.06</v>
      </c>
    </row>
    <row r="4829" spans="1:10" hidden="1">
      <c r="A4829" s="115" t="s">
        <v>5138</v>
      </c>
      <c r="B4829" s="115" t="str">
        <f t="shared" si="75"/>
        <v>LEVANTAMENTO,LIMPEZA E REASSENTAMENTO DE LUVA DE FºFº,TIPO ESGOTO OU STANDARD,INCLUSIVE FORNECIMENTO DO MATERIAL PARA REJUNTAMENTO(JUNTA DE CHUMBO),COM DIAMETRO DE 100MM</v>
      </c>
      <c r="C4829" s="115" t="s">
        <v>38089</v>
      </c>
      <c r="D4829" s="115" t="s">
        <v>38090</v>
      </c>
      <c r="E4829" s="115" t="s">
        <v>38092</v>
      </c>
      <c r="I4829" s="115" t="s">
        <v>6</v>
      </c>
      <c r="J4829" s="115">
        <v>126.18</v>
      </c>
    </row>
    <row r="4830" spans="1:10" hidden="1">
      <c r="A4830" s="115" t="s">
        <v>5139</v>
      </c>
      <c r="B4830" s="115" t="str">
        <f t="shared" si="75"/>
        <v>LEVANTAMENTO,LIMPEZA E REASSENTAMENTO DE LUVA DE FºFº,TIPO ESGOTO OU STANDARD,INCLUSIVE FORNECIMENTO DO MATERIAL PARA REJUNTAMENTO(JUNTA DE CHUMBO),COM DIAMETRO DE 150MM</v>
      </c>
      <c r="C4830" s="115" t="s">
        <v>38089</v>
      </c>
      <c r="D4830" s="115" t="s">
        <v>38090</v>
      </c>
      <c r="E4830" s="115" t="s">
        <v>38093</v>
      </c>
      <c r="I4830" s="115" t="s">
        <v>6</v>
      </c>
      <c r="J4830" s="115">
        <v>215.02</v>
      </c>
    </row>
    <row r="4831" spans="1:10" hidden="1">
      <c r="A4831" s="115" t="s">
        <v>5140</v>
      </c>
      <c r="B4831" s="115" t="str">
        <f t="shared" si="75"/>
        <v>LEVANTAMENTO,LIMPEZA E REASSENTAMENTO DE LUVA DE FºFº,TIPO ESGOTO OU STANDARD,INCLUSIVE FORNECIMENTO DO MATERIAL PARA REJUNTAMENTO(JUNTA DE CHUMBO),COM DIAMETRO DE 150MM</v>
      </c>
      <c r="C4831" s="115" t="s">
        <v>38089</v>
      </c>
      <c r="D4831" s="115" t="s">
        <v>38090</v>
      </c>
      <c r="E4831" s="115" t="s">
        <v>38093</v>
      </c>
      <c r="I4831" s="115" t="s">
        <v>6</v>
      </c>
      <c r="J4831" s="115">
        <v>193.95</v>
      </c>
    </row>
    <row r="4832" spans="1:10" hidden="1">
      <c r="A4832" s="115" t="s">
        <v>5141</v>
      </c>
      <c r="B4832" s="115" t="str">
        <f t="shared" si="75"/>
        <v>LEVANTAMENTO,LIMPEZA E REASSENTAMENTO DE LUVA DE CORRER,TIPO STANDARD,INCLUSIVE FORNECIMENTO DO MATERIAL PARA REJUNTAMENTO(JUNTA DE CHUMBO),COM DIAMETRO DE 75MM</v>
      </c>
      <c r="C4832" s="115" t="s">
        <v>38094</v>
      </c>
      <c r="D4832" s="115" t="s">
        <v>38095</v>
      </c>
      <c r="E4832" s="115" t="s">
        <v>38096</v>
      </c>
      <c r="I4832" s="115" t="s">
        <v>6</v>
      </c>
      <c r="J4832" s="115">
        <v>146.25</v>
      </c>
    </row>
    <row r="4833" spans="1:10" hidden="1">
      <c r="A4833" s="115" t="s">
        <v>5142</v>
      </c>
      <c r="B4833" s="115" t="str">
        <f t="shared" si="75"/>
        <v>LEVANTAMENTO,LIMPEZA E REASSENTAMENTO DE LUVA DE CORRER,TIPO STANDARD,INCLUSIVE FORNECIMENTO DO MATERIAL PARA REJUNTAMENTO(JUNTA DE CHUMBO),COM DIAMETRO DE 75MM</v>
      </c>
      <c r="C4833" s="115" t="s">
        <v>38094</v>
      </c>
      <c r="D4833" s="115" t="s">
        <v>38095</v>
      </c>
      <c r="E4833" s="115" t="s">
        <v>38096</v>
      </c>
      <c r="I4833" s="115" t="s">
        <v>6</v>
      </c>
      <c r="J4833" s="115">
        <v>132.88999999999999</v>
      </c>
    </row>
    <row r="4834" spans="1:10" hidden="1">
      <c r="A4834" s="115" t="s">
        <v>5143</v>
      </c>
      <c r="B4834" s="115" t="str">
        <f t="shared" si="75"/>
        <v>LEVANTAMENTO,LIMPEZA E REASSENTAMENTO DE LUVA DE CORRER,TIPO STANDARD,INCLUSIVE FORNECIMENTO DO MATERIAL PARA REJUNTAMENTO(JUNTA DE CHUMBO),COM DIAMETRO DE 100MM</v>
      </c>
      <c r="C4834" s="115" t="s">
        <v>38094</v>
      </c>
      <c r="D4834" s="115" t="s">
        <v>38095</v>
      </c>
      <c r="E4834" s="115" t="s">
        <v>38097</v>
      </c>
      <c r="I4834" s="115" t="s">
        <v>6</v>
      </c>
      <c r="J4834" s="115">
        <v>188.75</v>
      </c>
    </row>
    <row r="4835" spans="1:10" hidden="1">
      <c r="A4835" s="115" t="s">
        <v>5144</v>
      </c>
      <c r="B4835" s="115" t="str">
        <f t="shared" si="75"/>
        <v>LEVANTAMENTO,LIMPEZA E REASSENTAMENTO DE LUVA DE CORRER,TIPO STANDARD,INCLUSIVE FORNECIMENTO DO MATERIAL PARA REJUNTAMENTO(JUNTA DE CHUMBO),COM DIAMETRO DE 100MM</v>
      </c>
      <c r="C4835" s="115" t="s">
        <v>38094</v>
      </c>
      <c r="D4835" s="115" t="s">
        <v>38095</v>
      </c>
      <c r="E4835" s="115" t="s">
        <v>38097</v>
      </c>
      <c r="I4835" s="115" t="s">
        <v>6</v>
      </c>
      <c r="J4835" s="115">
        <v>170.25</v>
      </c>
    </row>
    <row r="4836" spans="1:10" hidden="1">
      <c r="A4836" s="115" t="s">
        <v>5145</v>
      </c>
      <c r="B4836" s="115" t="str">
        <f t="shared" si="75"/>
        <v>LEVANTAMENTO,LIMPEZA E REASSENTAMENTO DE LUVA DE CORRER,TIPO STANDARD,INCLUSIVE FORNECIMENTO DO MATERIAL PARA REJUNTAMENTO(JUNTA DE CHUMBO),COM DIAMETRO DE 150MM</v>
      </c>
      <c r="C4836" s="115" t="s">
        <v>38094</v>
      </c>
      <c r="D4836" s="115" t="s">
        <v>38095</v>
      </c>
      <c r="E4836" s="115" t="s">
        <v>38098</v>
      </c>
      <c r="I4836" s="115" t="s">
        <v>6</v>
      </c>
      <c r="J4836" s="115">
        <v>314.27</v>
      </c>
    </row>
    <row r="4837" spans="1:10" hidden="1">
      <c r="A4837" s="115" t="s">
        <v>5146</v>
      </c>
      <c r="B4837" s="115" t="str">
        <f t="shared" si="75"/>
        <v>LEVANTAMENTO,LIMPEZA E REASSENTAMENTO DE LUVA DE CORRER,TIPO STANDARD,INCLUSIVE FORNECIMENTO DO MATERIAL PARA REJUNTAMENTO(JUNTA DE CHUMBO),COM DIAMETRO DE 150MM</v>
      </c>
      <c r="C4837" s="115" t="s">
        <v>38094</v>
      </c>
      <c r="D4837" s="115" t="s">
        <v>38095</v>
      </c>
      <c r="E4837" s="115" t="s">
        <v>38098</v>
      </c>
      <c r="I4837" s="115" t="s">
        <v>6</v>
      </c>
      <c r="J4837" s="115">
        <v>286.51</v>
      </c>
    </row>
    <row r="4838" spans="1:10" hidden="1">
      <c r="A4838" s="115" t="s">
        <v>5147</v>
      </c>
      <c r="B4838" s="115" t="str">
        <f t="shared" si="75"/>
        <v>LEVANTAMENTO,LIMPEZA E REASSENTAMENTO DE LUVA DE CORRER,TIPO STANDARD,INCLUSIVE FORNECIMENTO DO MATERIAL PARA REJUNTAMENTO(JUNTA DE CHUMBO),COM DIAMETRO DE 200MM</v>
      </c>
      <c r="C4838" s="115" t="s">
        <v>38094</v>
      </c>
      <c r="D4838" s="115" t="s">
        <v>38095</v>
      </c>
      <c r="E4838" s="115" t="s">
        <v>38099</v>
      </c>
      <c r="I4838" s="115" t="s">
        <v>6</v>
      </c>
      <c r="J4838" s="115">
        <v>516.04999999999995</v>
      </c>
    </row>
    <row r="4839" spans="1:10" hidden="1">
      <c r="A4839" s="115" t="s">
        <v>5148</v>
      </c>
      <c r="B4839" s="115" t="str">
        <f t="shared" si="75"/>
        <v>LEVANTAMENTO,LIMPEZA E REASSENTAMENTO DE LUVA DE CORRER,TIPO STANDARD,INCLUSIVE FORNECIMENTO DO MATERIAL PARA REJUNTAMENTO(JUNTA DE CHUMBO),COM DIAMETRO DE 200MM</v>
      </c>
      <c r="C4839" s="115" t="s">
        <v>38094</v>
      </c>
      <c r="D4839" s="115" t="s">
        <v>38095</v>
      </c>
      <c r="E4839" s="115" t="s">
        <v>38099</v>
      </c>
      <c r="I4839" s="115" t="s">
        <v>6</v>
      </c>
      <c r="J4839" s="115">
        <v>471.29</v>
      </c>
    </row>
    <row r="4840" spans="1:10" hidden="1">
      <c r="A4840" s="115" t="s">
        <v>5149</v>
      </c>
      <c r="B4840" s="115" t="str">
        <f t="shared" si="75"/>
        <v>LEVANTAMENTO,LIMPEZA E REASSENTAMENTO DE LUVA DE CORRER,TIPO STANDARD,INCLUSIVE FORNECIMENTO DO MATERIAL PARA REJUNTAMENTO(JUNTA DE CHUMBO),COM DIAMETRO DE 250MM</v>
      </c>
      <c r="C4840" s="115" t="s">
        <v>38094</v>
      </c>
      <c r="D4840" s="115" t="s">
        <v>38095</v>
      </c>
      <c r="E4840" s="115" t="s">
        <v>38100</v>
      </c>
      <c r="I4840" s="115" t="s">
        <v>6</v>
      </c>
      <c r="J4840" s="115">
        <v>709.28</v>
      </c>
    </row>
    <row r="4841" spans="1:10" hidden="1">
      <c r="A4841" s="115" t="s">
        <v>5150</v>
      </c>
      <c r="B4841" s="115" t="str">
        <f t="shared" si="75"/>
        <v>LEVANTAMENTO,LIMPEZA E REASSENTAMENTO DE LUVA DE CORRER,TIPO STANDARD,INCLUSIVE FORNECIMENTO DO MATERIAL PARA REJUNTAMENTO(JUNTA DE CHUMBO),COM DIAMETRO DE 250MM</v>
      </c>
      <c r="C4841" s="115" t="s">
        <v>38094</v>
      </c>
      <c r="D4841" s="115" t="s">
        <v>38095</v>
      </c>
      <c r="E4841" s="115" t="s">
        <v>38100</v>
      </c>
      <c r="I4841" s="115" t="s">
        <v>6</v>
      </c>
      <c r="J4841" s="115">
        <v>651.05999999999995</v>
      </c>
    </row>
    <row r="4842" spans="1:10" hidden="1">
      <c r="A4842" s="115" t="s">
        <v>5151</v>
      </c>
      <c r="B4842" s="115" t="str">
        <f t="shared" si="75"/>
        <v>LEVANTAMENTO,LIMPEZA E REASSENTAMENTO DE LUVA DE CORRER,TIPO STANDARD,INCLUSIVE FORNECIMENTO DO MATERIAL PARA REJUNTAMENTO(JUNTA DE CHUMBO),COM DIAMETRO DE 300MM</v>
      </c>
      <c r="C4842" s="115" t="s">
        <v>38094</v>
      </c>
      <c r="D4842" s="115" t="s">
        <v>38095</v>
      </c>
      <c r="E4842" s="115" t="s">
        <v>38101</v>
      </c>
      <c r="I4842" s="115" t="s">
        <v>6</v>
      </c>
      <c r="J4842" s="115">
        <v>850.05</v>
      </c>
    </row>
    <row r="4843" spans="1:10" hidden="1">
      <c r="A4843" s="115" t="s">
        <v>5152</v>
      </c>
      <c r="B4843" s="115" t="str">
        <f t="shared" si="75"/>
        <v>LEVANTAMENTO,LIMPEZA E REASSENTAMENTO DE LUVA DE CORRER,TIPO STANDARD,INCLUSIVE FORNECIMENTO DO MATERIAL PARA REJUNTAMENTO(JUNTA DE CHUMBO),COM DIAMETRO DE 300MM</v>
      </c>
      <c r="C4843" s="115" t="s">
        <v>38094</v>
      </c>
      <c r="D4843" s="115" t="s">
        <v>38095</v>
      </c>
      <c r="E4843" s="115" t="s">
        <v>38101</v>
      </c>
      <c r="I4843" s="115" t="s">
        <v>6</v>
      </c>
      <c r="J4843" s="115">
        <v>778.68</v>
      </c>
    </row>
    <row r="4844" spans="1:10" hidden="1">
      <c r="A4844" s="115" t="s">
        <v>5153</v>
      </c>
      <c r="B4844"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15" t="s">
        <v>38102</v>
      </c>
      <c r="D4844" s="115" t="s">
        <v>38103</v>
      </c>
      <c r="E4844" s="115" t="s">
        <v>38104</v>
      </c>
      <c r="F4844" s="115" t="s">
        <v>38105</v>
      </c>
      <c r="G4844" s="115" t="s">
        <v>38106</v>
      </c>
      <c r="H4844" s="115" t="s">
        <v>38107</v>
      </c>
      <c r="I4844" s="115" t="s">
        <v>58</v>
      </c>
      <c r="J4844" s="115">
        <v>142.81</v>
      </c>
    </row>
    <row r="4845" spans="1:10" hidden="1">
      <c r="A4845" s="115" t="s">
        <v>5154</v>
      </c>
      <c r="B4845"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15" t="s">
        <v>38102</v>
      </c>
      <c r="D4845" s="115" t="s">
        <v>38103</v>
      </c>
      <c r="E4845" s="115" t="s">
        <v>38104</v>
      </c>
      <c r="F4845" s="115" t="s">
        <v>38105</v>
      </c>
      <c r="G4845" s="115" t="s">
        <v>38106</v>
      </c>
      <c r="H4845" s="115" t="s">
        <v>38107</v>
      </c>
      <c r="I4845" s="115" t="s">
        <v>58</v>
      </c>
      <c r="J4845" s="115">
        <v>141.31</v>
      </c>
    </row>
    <row r="4846" spans="1:10" hidden="1">
      <c r="A4846" s="115" t="s">
        <v>5155</v>
      </c>
      <c r="B4846"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15" t="s">
        <v>38102</v>
      </c>
      <c r="D4846" s="115" t="s">
        <v>38103</v>
      </c>
      <c r="E4846" s="115" t="s">
        <v>38104</v>
      </c>
      <c r="F4846" s="115" t="s">
        <v>38105</v>
      </c>
      <c r="G4846" s="115" t="s">
        <v>38106</v>
      </c>
      <c r="H4846" s="115" t="s">
        <v>38108</v>
      </c>
      <c r="I4846" s="115" t="s">
        <v>58</v>
      </c>
      <c r="J4846" s="115">
        <v>173.9</v>
      </c>
    </row>
    <row r="4847" spans="1:10" hidden="1">
      <c r="A4847" s="115" t="s">
        <v>5156</v>
      </c>
      <c r="B4847"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15" t="s">
        <v>38102</v>
      </c>
      <c r="D4847" s="115" t="s">
        <v>38103</v>
      </c>
      <c r="E4847" s="115" t="s">
        <v>38104</v>
      </c>
      <c r="F4847" s="115" t="s">
        <v>38105</v>
      </c>
      <c r="G4847" s="115" t="s">
        <v>38106</v>
      </c>
      <c r="H4847" s="115" t="s">
        <v>38108</v>
      </c>
      <c r="I4847" s="115" t="s">
        <v>58</v>
      </c>
      <c r="J4847" s="115">
        <v>171.89</v>
      </c>
    </row>
    <row r="4848" spans="1:10" hidden="1">
      <c r="A4848" s="115" t="s">
        <v>5157</v>
      </c>
      <c r="B4848"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15" t="s">
        <v>38102</v>
      </c>
      <c r="D4848" s="115" t="s">
        <v>38103</v>
      </c>
      <c r="E4848" s="115" t="s">
        <v>38104</v>
      </c>
      <c r="F4848" s="115" t="s">
        <v>38105</v>
      </c>
      <c r="G4848" s="115" t="s">
        <v>38106</v>
      </c>
      <c r="H4848" s="115" t="s">
        <v>38109</v>
      </c>
      <c r="I4848" s="115" t="s">
        <v>58</v>
      </c>
      <c r="J4848" s="115">
        <v>198.86</v>
      </c>
    </row>
    <row r="4849" spans="1:10" hidden="1">
      <c r="A4849" s="115" t="s">
        <v>5158</v>
      </c>
      <c r="B4849"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15" t="s">
        <v>38102</v>
      </c>
      <c r="D4849" s="115" t="s">
        <v>38103</v>
      </c>
      <c r="E4849" s="115" t="s">
        <v>38104</v>
      </c>
      <c r="F4849" s="115" t="s">
        <v>38105</v>
      </c>
      <c r="G4849" s="115" t="s">
        <v>38106</v>
      </c>
      <c r="H4849" s="115" t="s">
        <v>38109</v>
      </c>
      <c r="I4849" s="115" t="s">
        <v>58</v>
      </c>
      <c r="J4849" s="115">
        <v>196.33</v>
      </c>
    </row>
    <row r="4850" spans="1:10" hidden="1">
      <c r="A4850" s="115" t="s">
        <v>5159</v>
      </c>
      <c r="B4850"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15" t="s">
        <v>38102</v>
      </c>
      <c r="D4850" s="115" t="s">
        <v>38103</v>
      </c>
      <c r="E4850" s="115" t="s">
        <v>38104</v>
      </c>
      <c r="F4850" s="115" t="s">
        <v>38105</v>
      </c>
      <c r="G4850" s="115" t="s">
        <v>38106</v>
      </c>
      <c r="H4850" s="115" t="s">
        <v>38110</v>
      </c>
      <c r="I4850" s="115" t="s">
        <v>58</v>
      </c>
      <c r="J4850" s="115">
        <v>258.61</v>
      </c>
    </row>
    <row r="4851" spans="1:10" hidden="1">
      <c r="A4851" s="115" t="s">
        <v>5160</v>
      </c>
      <c r="B4851"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15" t="s">
        <v>38102</v>
      </c>
      <c r="D4851" s="115" t="s">
        <v>38103</v>
      </c>
      <c r="E4851" s="115" t="s">
        <v>38104</v>
      </c>
      <c r="F4851" s="115" t="s">
        <v>38105</v>
      </c>
      <c r="G4851" s="115" t="s">
        <v>38106</v>
      </c>
      <c r="H4851" s="115" t="s">
        <v>38110</v>
      </c>
      <c r="I4851" s="115" t="s">
        <v>58</v>
      </c>
      <c r="J4851" s="115">
        <v>255.83</v>
      </c>
    </row>
    <row r="4852" spans="1:10" hidden="1">
      <c r="A4852" s="115" t="s">
        <v>5161</v>
      </c>
      <c r="B4852"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15" t="s">
        <v>38102</v>
      </c>
      <c r="D4852" s="115" t="s">
        <v>38103</v>
      </c>
      <c r="E4852" s="115" t="s">
        <v>38104</v>
      </c>
      <c r="F4852" s="115" t="s">
        <v>38105</v>
      </c>
      <c r="G4852" s="115" t="s">
        <v>38106</v>
      </c>
      <c r="H4852" s="115" t="s">
        <v>38111</v>
      </c>
      <c r="I4852" s="115" t="s">
        <v>58</v>
      </c>
      <c r="J4852" s="115">
        <v>289.47000000000003</v>
      </c>
    </row>
    <row r="4853" spans="1:10" hidden="1">
      <c r="A4853" s="115" t="s">
        <v>5162</v>
      </c>
      <c r="B4853"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15" t="s">
        <v>38102</v>
      </c>
      <c r="D4853" s="115" t="s">
        <v>38103</v>
      </c>
      <c r="E4853" s="115" t="s">
        <v>38104</v>
      </c>
      <c r="F4853" s="115" t="s">
        <v>38105</v>
      </c>
      <c r="G4853" s="115" t="s">
        <v>38106</v>
      </c>
      <c r="H4853" s="115" t="s">
        <v>38111</v>
      </c>
      <c r="I4853" s="115" t="s">
        <v>58</v>
      </c>
      <c r="J4853" s="115">
        <v>286.43</v>
      </c>
    </row>
    <row r="4854" spans="1:10" hidden="1">
      <c r="A4854" s="115" t="s">
        <v>5163</v>
      </c>
      <c r="B4854"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15" t="s">
        <v>38102</v>
      </c>
      <c r="D4854" s="115" t="s">
        <v>38103</v>
      </c>
      <c r="E4854" s="115" t="s">
        <v>38104</v>
      </c>
      <c r="F4854" s="115" t="s">
        <v>38105</v>
      </c>
      <c r="G4854" s="115" t="s">
        <v>38106</v>
      </c>
      <c r="H4854" s="115" t="s">
        <v>38112</v>
      </c>
      <c r="I4854" s="115" t="s">
        <v>58</v>
      </c>
      <c r="J4854" s="115">
        <v>515.09</v>
      </c>
    </row>
    <row r="4855" spans="1:10" hidden="1">
      <c r="A4855" s="115" t="s">
        <v>5164</v>
      </c>
      <c r="B4855"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15" t="s">
        <v>38102</v>
      </c>
      <c r="D4855" s="115" t="s">
        <v>38103</v>
      </c>
      <c r="E4855" s="115" t="s">
        <v>38104</v>
      </c>
      <c r="F4855" s="115" t="s">
        <v>38105</v>
      </c>
      <c r="G4855" s="115" t="s">
        <v>38106</v>
      </c>
      <c r="H4855" s="115" t="s">
        <v>38112</v>
      </c>
      <c r="I4855" s="115" t="s">
        <v>58</v>
      </c>
      <c r="J4855" s="115">
        <v>511.54</v>
      </c>
    </row>
    <row r="4856" spans="1:10" hidden="1">
      <c r="A4856" s="115" t="s">
        <v>5165</v>
      </c>
      <c r="B4856" s="115"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15" t="s">
        <v>38102</v>
      </c>
      <c r="D4856" s="115" t="s">
        <v>38103</v>
      </c>
      <c r="E4856" s="115" t="s">
        <v>38104</v>
      </c>
      <c r="F4856" s="115" t="s">
        <v>38105</v>
      </c>
      <c r="G4856" s="115" t="s">
        <v>38113</v>
      </c>
      <c r="H4856" s="115" t="s">
        <v>38114</v>
      </c>
      <c r="I4856" s="115" t="s">
        <v>58</v>
      </c>
      <c r="J4856" s="115">
        <v>841.15</v>
      </c>
    </row>
    <row r="4857" spans="1:10" hidden="1">
      <c r="A4857" s="115" t="s">
        <v>5166</v>
      </c>
      <c r="B4857" s="115"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15" t="s">
        <v>38102</v>
      </c>
      <c r="D4857" s="115" t="s">
        <v>38103</v>
      </c>
      <c r="E4857" s="115" t="s">
        <v>38104</v>
      </c>
      <c r="F4857" s="115" t="s">
        <v>38105</v>
      </c>
      <c r="G4857" s="115" t="s">
        <v>38113</v>
      </c>
      <c r="H4857" s="115" t="s">
        <v>38114</v>
      </c>
      <c r="I4857" s="115" t="s">
        <v>58</v>
      </c>
      <c r="J4857" s="115">
        <v>837.08</v>
      </c>
    </row>
    <row r="4858" spans="1:10" hidden="1">
      <c r="A4858" s="115" t="s">
        <v>5167</v>
      </c>
      <c r="B4858" s="115"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15" t="s">
        <v>38102</v>
      </c>
      <c r="D4858" s="115" t="s">
        <v>38103</v>
      </c>
      <c r="E4858" s="115" t="s">
        <v>38104</v>
      </c>
      <c r="F4858" s="115" t="s">
        <v>38105</v>
      </c>
      <c r="G4858" s="115" t="s">
        <v>38113</v>
      </c>
      <c r="H4858" s="115" t="s">
        <v>38115</v>
      </c>
      <c r="I4858" s="115" t="s">
        <v>58</v>
      </c>
      <c r="J4858" s="115">
        <v>1397.85</v>
      </c>
    </row>
    <row r="4859" spans="1:10" hidden="1">
      <c r="A4859" s="115" t="s">
        <v>5168</v>
      </c>
      <c r="B4859" s="115"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15" t="s">
        <v>38102</v>
      </c>
      <c r="D4859" s="115" t="s">
        <v>38103</v>
      </c>
      <c r="E4859" s="115" t="s">
        <v>38104</v>
      </c>
      <c r="F4859" s="115" t="s">
        <v>38105</v>
      </c>
      <c r="G4859" s="115" t="s">
        <v>38113</v>
      </c>
      <c r="H4859" s="115" t="s">
        <v>38115</v>
      </c>
      <c r="I4859" s="115" t="s">
        <v>58</v>
      </c>
      <c r="J4859" s="115">
        <v>1393.26</v>
      </c>
    </row>
    <row r="4860" spans="1:10" hidden="1">
      <c r="A4860" s="115" t="s">
        <v>5169</v>
      </c>
      <c r="B4860"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15" t="s">
        <v>38102</v>
      </c>
      <c r="D4860" s="115" t="s">
        <v>38103</v>
      </c>
      <c r="E4860" s="115" t="s">
        <v>38104</v>
      </c>
      <c r="F4860" s="115" t="s">
        <v>38105</v>
      </c>
      <c r="G4860" s="115" t="s">
        <v>38106</v>
      </c>
      <c r="H4860" s="115" t="s">
        <v>38116</v>
      </c>
      <c r="I4860" s="115" t="s">
        <v>58</v>
      </c>
      <c r="J4860" s="115">
        <v>3644.68</v>
      </c>
    </row>
    <row r="4861" spans="1:10" hidden="1">
      <c r="A4861" s="115" t="s">
        <v>5170</v>
      </c>
      <c r="B4861"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15" t="s">
        <v>38102</v>
      </c>
      <c r="D4861" s="115" t="s">
        <v>38103</v>
      </c>
      <c r="E4861" s="115" t="s">
        <v>38104</v>
      </c>
      <c r="F4861" s="115" t="s">
        <v>38105</v>
      </c>
      <c r="G4861" s="115" t="s">
        <v>38106</v>
      </c>
      <c r="H4861" s="115" t="s">
        <v>38116</v>
      </c>
      <c r="I4861" s="115" t="s">
        <v>58</v>
      </c>
      <c r="J4861" s="115">
        <v>3639.58</v>
      </c>
    </row>
    <row r="4862" spans="1:10" hidden="1">
      <c r="A4862" s="115" t="s">
        <v>5171</v>
      </c>
      <c r="B4862"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15" t="s">
        <v>38102</v>
      </c>
      <c r="D4862" s="115" t="s">
        <v>38103</v>
      </c>
      <c r="E4862" s="115" t="s">
        <v>38104</v>
      </c>
      <c r="F4862" s="115" t="s">
        <v>38105</v>
      </c>
      <c r="G4862" s="115" t="s">
        <v>38106</v>
      </c>
      <c r="H4862" s="115" t="s">
        <v>38117</v>
      </c>
      <c r="I4862" s="115" t="s">
        <v>58</v>
      </c>
      <c r="J4862" s="115">
        <v>4433.9399999999996</v>
      </c>
    </row>
    <row r="4863" spans="1:10" hidden="1">
      <c r="A4863" s="115" t="s">
        <v>5172</v>
      </c>
      <c r="B4863"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15" t="s">
        <v>38102</v>
      </c>
      <c r="D4863" s="115" t="s">
        <v>38103</v>
      </c>
      <c r="E4863" s="115" t="s">
        <v>38104</v>
      </c>
      <c r="F4863" s="115" t="s">
        <v>38105</v>
      </c>
      <c r="G4863" s="115" t="s">
        <v>38106</v>
      </c>
      <c r="H4863" s="115" t="s">
        <v>38117</v>
      </c>
      <c r="I4863" s="115" t="s">
        <v>58</v>
      </c>
      <c r="J4863" s="115">
        <v>4428.33</v>
      </c>
    </row>
    <row r="4864" spans="1:10" hidden="1">
      <c r="A4864" s="115" t="s">
        <v>5173</v>
      </c>
      <c r="B4864"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15" t="s">
        <v>38102</v>
      </c>
      <c r="D4864" s="115" t="s">
        <v>38103</v>
      </c>
      <c r="E4864" s="115" t="s">
        <v>38104</v>
      </c>
      <c r="F4864" s="115" t="s">
        <v>38105</v>
      </c>
      <c r="G4864" s="115" t="s">
        <v>38106</v>
      </c>
      <c r="H4864" s="115" t="s">
        <v>38118</v>
      </c>
      <c r="I4864" s="115" t="s">
        <v>58</v>
      </c>
      <c r="J4864" s="115">
        <v>5973.12</v>
      </c>
    </row>
    <row r="4865" spans="1:10" hidden="1">
      <c r="A4865" s="115" t="s">
        <v>5174</v>
      </c>
      <c r="B4865" s="115"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15" t="s">
        <v>38102</v>
      </c>
      <c r="D4865" s="115" t="s">
        <v>38103</v>
      </c>
      <c r="E4865" s="115" t="s">
        <v>38104</v>
      </c>
      <c r="F4865" s="115" t="s">
        <v>38105</v>
      </c>
      <c r="G4865" s="115" t="s">
        <v>38106</v>
      </c>
      <c r="H4865" s="115" t="s">
        <v>38118</v>
      </c>
      <c r="I4865" s="115" t="s">
        <v>58</v>
      </c>
      <c r="J4865" s="115">
        <v>5966.99</v>
      </c>
    </row>
    <row r="4866" spans="1:10" hidden="1">
      <c r="A4866" s="115" t="s">
        <v>5175</v>
      </c>
      <c r="B4866" s="115"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15" t="s">
        <v>38119</v>
      </c>
      <c r="D4866" s="115" t="s">
        <v>38120</v>
      </c>
      <c r="E4866" s="115" t="s">
        <v>38121</v>
      </c>
      <c r="F4866" s="115" t="s">
        <v>38122</v>
      </c>
      <c r="G4866" s="115" t="s">
        <v>38123</v>
      </c>
      <c r="H4866" s="115" t="s">
        <v>38124</v>
      </c>
      <c r="I4866" s="115" t="s">
        <v>58</v>
      </c>
      <c r="J4866" s="115">
        <v>214.2</v>
      </c>
    </row>
    <row r="4867" spans="1:10" hidden="1">
      <c r="A4867" s="115" t="s">
        <v>5176</v>
      </c>
      <c r="B4867" s="115"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15" t="s">
        <v>38119</v>
      </c>
      <c r="D4867" s="115" t="s">
        <v>38120</v>
      </c>
      <c r="E4867" s="115" t="s">
        <v>38121</v>
      </c>
      <c r="F4867" s="115" t="s">
        <v>38122</v>
      </c>
      <c r="G4867" s="115" t="s">
        <v>38123</v>
      </c>
      <c r="H4867" s="115" t="s">
        <v>38124</v>
      </c>
      <c r="I4867" s="115" t="s">
        <v>58</v>
      </c>
      <c r="J4867" s="115">
        <v>211.67</v>
      </c>
    </row>
    <row r="4868" spans="1:10" hidden="1">
      <c r="A4868" s="115" t="s">
        <v>5177</v>
      </c>
      <c r="B4868" s="115"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15" t="s">
        <v>38119</v>
      </c>
      <c r="D4868" s="115" t="s">
        <v>38120</v>
      </c>
      <c r="E4868" s="115" t="s">
        <v>38121</v>
      </c>
      <c r="F4868" s="115" t="s">
        <v>38122</v>
      </c>
      <c r="G4868" s="115" t="s">
        <v>38123</v>
      </c>
      <c r="H4868" s="115" t="s">
        <v>38125</v>
      </c>
      <c r="I4868" s="115" t="s">
        <v>58</v>
      </c>
      <c r="J4868" s="115">
        <v>330.48</v>
      </c>
    </row>
    <row r="4869" spans="1:10" hidden="1">
      <c r="A4869" s="115" t="s">
        <v>5178</v>
      </c>
      <c r="B4869" s="115" t="str">
        <f t="shared" ref="B4869:B4932" si="76">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15" t="s">
        <v>38119</v>
      </c>
      <c r="D4869" s="115" t="s">
        <v>38120</v>
      </c>
      <c r="E4869" s="115" t="s">
        <v>38121</v>
      </c>
      <c r="F4869" s="115" t="s">
        <v>38122</v>
      </c>
      <c r="G4869" s="115" t="s">
        <v>38123</v>
      </c>
      <c r="H4869" s="115" t="s">
        <v>38125</v>
      </c>
      <c r="I4869" s="115" t="s">
        <v>58</v>
      </c>
      <c r="J4869" s="115">
        <v>327.44</v>
      </c>
    </row>
    <row r="4870" spans="1:10" hidden="1">
      <c r="A4870" s="115" t="s">
        <v>5179</v>
      </c>
      <c r="B4870" s="115"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15" t="s">
        <v>38126</v>
      </c>
      <c r="D4870" s="115" t="s">
        <v>38127</v>
      </c>
      <c r="E4870" s="115" t="s">
        <v>38128</v>
      </c>
      <c r="F4870" s="115" t="s">
        <v>38129</v>
      </c>
      <c r="G4870" s="115" t="s">
        <v>38130</v>
      </c>
      <c r="H4870" s="115" t="s">
        <v>38131</v>
      </c>
      <c r="I4870" s="115" t="s">
        <v>58</v>
      </c>
      <c r="J4870" s="115">
        <v>160.6</v>
      </c>
    </row>
    <row r="4871" spans="1:10" hidden="1">
      <c r="A4871" s="115" t="s">
        <v>5180</v>
      </c>
      <c r="B4871" s="115"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15" t="s">
        <v>38126</v>
      </c>
      <c r="D4871" s="115" t="s">
        <v>38127</v>
      </c>
      <c r="E4871" s="115" t="s">
        <v>38128</v>
      </c>
      <c r="F4871" s="115" t="s">
        <v>38129</v>
      </c>
      <c r="G4871" s="115" t="s">
        <v>38130</v>
      </c>
      <c r="H4871" s="115" t="s">
        <v>38131</v>
      </c>
      <c r="I4871" s="115" t="s">
        <v>58</v>
      </c>
      <c r="J4871" s="115">
        <v>160.04</v>
      </c>
    </row>
    <row r="4872" spans="1:10" hidden="1">
      <c r="A4872" s="115" t="s">
        <v>5181</v>
      </c>
      <c r="B4872" s="115"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15" t="s">
        <v>38126</v>
      </c>
      <c r="D4872" s="115" t="s">
        <v>38127</v>
      </c>
      <c r="E4872" s="115" t="s">
        <v>38128</v>
      </c>
      <c r="F4872" s="115" t="s">
        <v>38129</v>
      </c>
      <c r="G4872" s="115" t="s">
        <v>38132</v>
      </c>
      <c r="H4872" s="115" t="s">
        <v>38133</v>
      </c>
      <c r="I4872" s="115" t="s">
        <v>58</v>
      </c>
      <c r="J4872" s="115">
        <v>226.58</v>
      </c>
    </row>
    <row r="4873" spans="1:10" hidden="1">
      <c r="A4873" s="115" t="s">
        <v>5182</v>
      </c>
      <c r="B4873" s="115"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15" t="s">
        <v>38126</v>
      </c>
      <c r="D4873" s="115" t="s">
        <v>38127</v>
      </c>
      <c r="E4873" s="115" t="s">
        <v>38128</v>
      </c>
      <c r="F4873" s="115" t="s">
        <v>38129</v>
      </c>
      <c r="G4873" s="115" t="s">
        <v>38132</v>
      </c>
      <c r="H4873" s="115" t="s">
        <v>38133</v>
      </c>
      <c r="I4873" s="115" t="s">
        <v>58</v>
      </c>
      <c r="J4873" s="115">
        <v>225.78</v>
      </c>
    </row>
    <row r="4874" spans="1:10" hidden="1">
      <c r="A4874" s="115" t="s">
        <v>5183</v>
      </c>
      <c r="B4874" s="115"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15" t="s">
        <v>38126</v>
      </c>
      <c r="D4874" s="115" t="s">
        <v>38127</v>
      </c>
      <c r="E4874" s="115" t="s">
        <v>38128</v>
      </c>
      <c r="F4874" s="115" t="s">
        <v>38129</v>
      </c>
      <c r="G4874" s="115" t="s">
        <v>38134</v>
      </c>
      <c r="H4874" s="115" t="s">
        <v>38133</v>
      </c>
      <c r="I4874" s="115" t="s">
        <v>58</v>
      </c>
      <c r="J4874" s="115">
        <v>311.57</v>
      </c>
    </row>
    <row r="4875" spans="1:10" hidden="1">
      <c r="A4875" s="115" t="s">
        <v>5184</v>
      </c>
      <c r="B4875" s="115"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15" t="s">
        <v>38126</v>
      </c>
      <c r="D4875" s="115" t="s">
        <v>38127</v>
      </c>
      <c r="E4875" s="115" t="s">
        <v>38128</v>
      </c>
      <c r="F4875" s="115" t="s">
        <v>38129</v>
      </c>
      <c r="G4875" s="115" t="s">
        <v>38134</v>
      </c>
      <c r="H4875" s="115" t="s">
        <v>38133</v>
      </c>
      <c r="I4875" s="115" t="s">
        <v>58</v>
      </c>
      <c r="J4875" s="115">
        <v>310.66000000000003</v>
      </c>
    </row>
    <row r="4876" spans="1:10" hidden="1">
      <c r="A4876" s="115" t="s">
        <v>5185</v>
      </c>
      <c r="B4876" s="115"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15" t="s">
        <v>38135</v>
      </c>
      <c r="D4876" s="115" t="s">
        <v>38136</v>
      </c>
      <c r="E4876" s="115" t="s">
        <v>38137</v>
      </c>
      <c r="F4876" s="115" t="s">
        <v>38138</v>
      </c>
      <c r="G4876" s="115" t="s">
        <v>38139</v>
      </c>
      <c r="H4876" s="115" t="s">
        <v>38140</v>
      </c>
      <c r="I4876" s="115" t="s">
        <v>58</v>
      </c>
      <c r="J4876" s="115">
        <v>367.78</v>
      </c>
    </row>
    <row r="4877" spans="1:10" hidden="1">
      <c r="A4877" s="115" t="s">
        <v>5186</v>
      </c>
      <c r="B4877" s="115"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15" t="s">
        <v>38135</v>
      </c>
      <c r="D4877" s="115" t="s">
        <v>38136</v>
      </c>
      <c r="E4877" s="115" t="s">
        <v>38137</v>
      </c>
      <c r="F4877" s="115" t="s">
        <v>38138</v>
      </c>
      <c r="G4877" s="115" t="s">
        <v>38139</v>
      </c>
      <c r="H4877" s="115" t="s">
        <v>38140</v>
      </c>
      <c r="I4877" s="115" t="s">
        <v>58</v>
      </c>
      <c r="J4877" s="115">
        <v>366.96</v>
      </c>
    </row>
    <row r="4878" spans="1:10" hidden="1">
      <c r="A4878" s="115" t="s">
        <v>5187</v>
      </c>
      <c r="B4878" s="115"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15" t="s">
        <v>38135</v>
      </c>
      <c r="D4878" s="115" t="s">
        <v>38136</v>
      </c>
      <c r="E4878" s="115" t="s">
        <v>38137</v>
      </c>
      <c r="F4878" s="115" t="s">
        <v>38141</v>
      </c>
      <c r="G4878" s="115" t="s">
        <v>38142</v>
      </c>
      <c r="H4878" s="115" t="s">
        <v>38140</v>
      </c>
      <c r="I4878" s="115" t="s">
        <v>58</v>
      </c>
      <c r="J4878" s="115">
        <v>372.38</v>
      </c>
    </row>
    <row r="4879" spans="1:10" hidden="1">
      <c r="A4879" s="115" t="s">
        <v>5188</v>
      </c>
      <c r="B4879" s="115"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15" t="s">
        <v>38135</v>
      </c>
      <c r="D4879" s="115" t="s">
        <v>38136</v>
      </c>
      <c r="E4879" s="115" t="s">
        <v>38137</v>
      </c>
      <c r="F4879" s="115" t="s">
        <v>38141</v>
      </c>
      <c r="G4879" s="115" t="s">
        <v>38142</v>
      </c>
      <c r="H4879" s="115" t="s">
        <v>38140</v>
      </c>
      <c r="I4879" s="115" t="s">
        <v>58</v>
      </c>
      <c r="J4879" s="115">
        <v>371.18</v>
      </c>
    </row>
    <row r="4880" spans="1:10" hidden="1">
      <c r="A4880" s="115" t="s">
        <v>5189</v>
      </c>
      <c r="B4880" s="115"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15" t="s">
        <v>38135</v>
      </c>
      <c r="D4880" s="115" t="s">
        <v>38136</v>
      </c>
      <c r="E4880" s="115" t="s">
        <v>38137</v>
      </c>
      <c r="F4880" s="115" t="s">
        <v>38143</v>
      </c>
      <c r="G4880" s="115" t="s">
        <v>38142</v>
      </c>
      <c r="H4880" s="115" t="s">
        <v>38140</v>
      </c>
      <c r="I4880" s="115" t="s">
        <v>58</v>
      </c>
      <c r="J4880" s="115">
        <v>446.93</v>
      </c>
    </row>
    <row r="4881" spans="1:10" hidden="1">
      <c r="A4881" s="115" t="s">
        <v>5190</v>
      </c>
      <c r="B4881" s="115"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15" t="s">
        <v>38135</v>
      </c>
      <c r="D4881" s="115" t="s">
        <v>38136</v>
      </c>
      <c r="E4881" s="115" t="s">
        <v>38137</v>
      </c>
      <c r="F4881" s="115" t="s">
        <v>38143</v>
      </c>
      <c r="G4881" s="115" t="s">
        <v>38142</v>
      </c>
      <c r="H4881" s="115" t="s">
        <v>38140</v>
      </c>
      <c r="I4881" s="115" t="s">
        <v>58</v>
      </c>
      <c r="J4881" s="115">
        <v>444.95</v>
      </c>
    </row>
    <row r="4882" spans="1:10" hidden="1">
      <c r="A4882" s="115" t="s">
        <v>5191</v>
      </c>
      <c r="B4882" s="115"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15" t="s">
        <v>38135</v>
      </c>
      <c r="D4882" s="115" t="s">
        <v>38136</v>
      </c>
      <c r="E4882" s="115" t="s">
        <v>38137</v>
      </c>
      <c r="F4882" s="115" t="s">
        <v>38144</v>
      </c>
      <c r="G4882" s="115" t="s">
        <v>38142</v>
      </c>
      <c r="H4882" s="115" t="s">
        <v>38140</v>
      </c>
      <c r="I4882" s="115" t="s">
        <v>58</v>
      </c>
      <c r="J4882" s="115">
        <v>548.37</v>
      </c>
    </row>
    <row r="4883" spans="1:10" hidden="1">
      <c r="A4883" s="115" t="s">
        <v>5192</v>
      </c>
      <c r="B4883" s="115"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15" t="s">
        <v>38135</v>
      </c>
      <c r="D4883" s="115" t="s">
        <v>38136</v>
      </c>
      <c r="E4883" s="115" t="s">
        <v>38137</v>
      </c>
      <c r="F4883" s="115" t="s">
        <v>38144</v>
      </c>
      <c r="G4883" s="115" t="s">
        <v>38142</v>
      </c>
      <c r="H4883" s="115" t="s">
        <v>38140</v>
      </c>
      <c r="I4883" s="115" t="s">
        <v>58</v>
      </c>
      <c r="J4883" s="115">
        <v>545.38</v>
      </c>
    </row>
    <row r="4884" spans="1:10" hidden="1">
      <c r="A4884" s="115" t="s">
        <v>5193</v>
      </c>
      <c r="B4884" s="115"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15" t="s">
        <v>38135</v>
      </c>
      <c r="D4884" s="115" t="s">
        <v>38136</v>
      </c>
      <c r="E4884" s="115" t="s">
        <v>38137</v>
      </c>
      <c r="F4884" s="115" t="s">
        <v>38145</v>
      </c>
      <c r="G4884" s="115" t="s">
        <v>38142</v>
      </c>
      <c r="H4884" s="115" t="s">
        <v>38140</v>
      </c>
      <c r="I4884" s="115" t="s">
        <v>58</v>
      </c>
      <c r="J4884" s="115">
        <v>674.3</v>
      </c>
    </row>
    <row r="4885" spans="1:10" hidden="1">
      <c r="A4885" s="115" t="s">
        <v>5194</v>
      </c>
      <c r="B4885" s="115"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15" t="s">
        <v>38135</v>
      </c>
      <c r="D4885" s="115" t="s">
        <v>38136</v>
      </c>
      <c r="E4885" s="115" t="s">
        <v>38137</v>
      </c>
      <c r="F4885" s="115" t="s">
        <v>38145</v>
      </c>
      <c r="G4885" s="115" t="s">
        <v>38142</v>
      </c>
      <c r="H4885" s="115" t="s">
        <v>38140</v>
      </c>
      <c r="I4885" s="115" t="s">
        <v>58</v>
      </c>
      <c r="J4885" s="115">
        <v>670.41</v>
      </c>
    </row>
    <row r="4886" spans="1:10" hidden="1">
      <c r="A4886" s="115" t="s">
        <v>5195</v>
      </c>
      <c r="B4886" s="115"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15" t="s">
        <v>38135</v>
      </c>
      <c r="D4886" s="115" t="s">
        <v>38136</v>
      </c>
      <c r="E4886" s="115" t="s">
        <v>38137</v>
      </c>
      <c r="F4886" s="115" t="s">
        <v>38146</v>
      </c>
      <c r="G4886" s="115" t="s">
        <v>38142</v>
      </c>
      <c r="H4886" s="115" t="s">
        <v>38140</v>
      </c>
      <c r="I4886" s="115" t="s">
        <v>58</v>
      </c>
      <c r="J4886" s="115">
        <v>792.85</v>
      </c>
    </row>
    <row r="4887" spans="1:10" hidden="1">
      <c r="A4887" s="115" t="s">
        <v>5196</v>
      </c>
      <c r="B4887" s="115"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15" t="s">
        <v>38135</v>
      </c>
      <c r="D4887" s="115" t="s">
        <v>38136</v>
      </c>
      <c r="E4887" s="115" t="s">
        <v>38137</v>
      </c>
      <c r="F4887" s="115" t="s">
        <v>38146</v>
      </c>
      <c r="G4887" s="115" t="s">
        <v>38142</v>
      </c>
      <c r="H4887" s="115" t="s">
        <v>38140</v>
      </c>
      <c r="I4887" s="115" t="s">
        <v>58</v>
      </c>
      <c r="J4887" s="115">
        <v>789.02</v>
      </c>
    </row>
    <row r="4888" spans="1:10" hidden="1">
      <c r="A4888" s="115" t="s">
        <v>5197</v>
      </c>
      <c r="B4888" s="115"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15" t="s">
        <v>38135</v>
      </c>
      <c r="D4888" s="115" t="s">
        <v>38136</v>
      </c>
      <c r="E4888" s="115" t="s">
        <v>38137</v>
      </c>
      <c r="F4888" s="115" t="s">
        <v>38147</v>
      </c>
      <c r="G4888" s="115" t="s">
        <v>38142</v>
      </c>
      <c r="H4888" s="115" t="s">
        <v>38140</v>
      </c>
      <c r="I4888" s="115" t="s">
        <v>58</v>
      </c>
      <c r="J4888" s="115">
        <v>1082.1400000000001</v>
      </c>
    </row>
    <row r="4889" spans="1:10" hidden="1">
      <c r="A4889" s="115" t="s">
        <v>5198</v>
      </c>
      <c r="B4889" s="115"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15" t="s">
        <v>38135</v>
      </c>
      <c r="D4889" s="115" t="s">
        <v>38136</v>
      </c>
      <c r="E4889" s="115" t="s">
        <v>38137</v>
      </c>
      <c r="F4889" s="115" t="s">
        <v>38147</v>
      </c>
      <c r="G4889" s="115" t="s">
        <v>38142</v>
      </c>
      <c r="H4889" s="115" t="s">
        <v>38140</v>
      </c>
      <c r="I4889" s="115" t="s">
        <v>58</v>
      </c>
      <c r="J4889" s="115">
        <v>1076.95</v>
      </c>
    </row>
    <row r="4890" spans="1:10" hidden="1">
      <c r="A4890" s="115" t="s">
        <v>5199</v>
      </c>
      <c r="B4890" s="115"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15" t="s">
        <v>38135</v>
      </c>
      <c r="D4890" s="115" t="s">
        <v>38136</v>
      </c>
      <c r="E4890" s="115" t="s">
        <v>38137</v>
      </c>
      <c r="F4890" s="115" t="s">
        <v>38148</v>
      </c>
      <c r="G4890" s="115" t="s">
        <v>38142</v>
      </c>
      <c r="H4890" s="115" t="s">
        <v>38140</v>
      </c>
      <c r="I4890" s="115" t="s">
        <v>58</v>
      </c>
      <c r="J4890" s="115">
        <v>1391.7</v>
      </c>
    </row>
    <row r="4891" spans="1:10" hidden="1">
      <c r="A4891" s="115" t="s">
        <v>5200</v>
      </c>
      <c r="B4891" s="115"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15" t="s">
        <v>38135</v>
      </c>
      <c r="D4891" s="115" t="s">
        <v>38136</v>
      </c>
      <c r="E4891" s="115" t="s">
        <v>38137</v>
      </c>
      <c r="F4891" s="115" t="s">
        <v>38148</v>
      </c>
      <c r="G4891" s="115" t="s">
        <v>38142</v>
      </c>
      <c r="H4891" s="115" t="s">
        <v>38140</v>
      </c>
      <c r="I4891" s="115" t="s">
        <v>58</v>
      </c>
      <c r="J4891" s="115">
        <v>1385.11</v>
      </c>
    </row>
    <row r="4892" spans="1:10" hidden="1">
      <c r="A4892" s="115" t="s">
        <v>5201</v>
      </c>
      <c r="B4892" s="115"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15" t="s">
        <v>38135</v>
      </c>
      <c r="D4892" s="115" t="s">
        <v>38136</v>
      </c>
      <c r="E4892" s="115" t="s">
        <v>38137</v>
      </c>
      <c r="F4892" s="115" t="s">
        <v>38149</v>
      </c>
      <c r="G4892" s="115" t="s">
        <v>38142</v>
      </c>
      <c r="H4892" s="115" t="s">
        <v>38140</v>
      </c>
      <c r="I4892" s="115" t="s">
        <v>58</v>
      </c>
      <c r="J4892" s="115">
        <v>1800.85</v>
      </c>
    </row>
    <row r="4893" spans="1:10" hidden="1">
      <c r="A4893" s="115" t="s">
        <v>5202</v>
      </c>
      <c r="B4893" s="115"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15" t="s">
        <v>38135</v>
      </c>
      <c r="D4893" s="115" t="s">
        <v>38136</v>
      </c>
      <c r="E4893" s="115" t="s">
        <v>38137</v>
      </c>
      <c r="F4893" s="115" t="s">
        <v>38149</v>
      </c>
      <c r="G4893" s="115" t="s">
        <v>38142</v>
      </c>
      <c r="H4893" s="115" t="s">
        <v>38140</v>
      </c>
      <c r="I4893" s="115" t="s">
        <v>58</v>
      </c>
      <c r="J4893" s="115">
        <v>1792.81</v>
      </c>
    </row>
    <row r="4894" spans="1:10" hidden="1">
      <c r="A4894" s="115" t="s">
        <v>5203</v>
      </c>
      <c r="B4894" s="115"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15" t="s">
        <v>38135</v>
      </c>
      <c r="D4894" s="115" t="s">
        <v>38136</v>
      </c>
      <c r="E4894" s="115" t="s">
        <v>38137</v>
      </c>
      <c r="F4894" s="115" t="s">
        <v>38150</v>
      </c>
      <c r="G4894" s="115" t="s">
        <v>38142</v>
      </c>
      <c r="H4894" s="115" t="s">
        <v>38140</v>
      </c>
      <c r="I4894" s="115" t="s">
        <v>58</v>
      </c>
      <c r="J4894" s="115">
        <v>2520.41</v>
      </c>
    </row>
    <row r="4895" spans="1:10" hidden="1">
      <c r="A4895" s="115" t="s">
        <v>5204</v>
      </c>
      <c r="B4895" s="115"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15" t="s">
        <v>38135</v>
      </c>
      <c r="D4895" s="115" t="s">
        <v>38136</v>
      </c>
      <c r="E4895" s="115" t="s">
        <v>38137</v>
      </c>
      <c r="F4895" s="115" t="s">
        <v>38150</v>
      </c>
      <c r="G4895" s="115" t="s">
        <v>38142</v>
      </c>
      <c r="H4895" s="115" t="s">
        <v>38140</v>
      </c>
      <c r="I4895" s="115" t="s">
        <v>58</v>
      </c>
      <c r="J4895" s="115">
        <v>2511.0300000000002</v>
      </c>
    </row>
    <row r="4896" spans="1:10" hidden="1">
      <c r="A4896" s="115" t="s">
        <v>5205</v>
      </c>
      <c r="B4896" s="115"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15" t="s">
        <v>38135</v>
      </c>
      <c r="D4896" s="115" t="s">
        <v>38136</v>
      </c>
      <c r="E4896" s="115" t="s">
        <v>38137</v>
      </c>
      <c r="F4896" s="115" t="s">
        <v>38151</v>
      </c>
      <c r="G4896" s="115" t="s">
        <v>38142</v>
      </c>
      <c r="H4896" s="115" t="s">
        <v>38140</v>
      </c>
      <c r="I4896" s="115" t="s">
        <v>58</v>
      </c>
      <c r="J4896" s="115">
        <v>3013.6</v>
      </c>
    </row>
    <row r="4897" spans="1:10" hidden="1">
      <c r="A4897" s="115" t="s">
        <v>5206</v>
      </c>
      <c r="B4897" s="115"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15" t="s">
        <v>38135</v>
      </c>
      <c r="D4897" s="115" t="s">
        <v>38136</v>
      </c>
      <c r="E4897" s="115" t="s">
        <v>38137</v>
      </c>
      <c r="F4897" s="115" t="s">
        <v>38151</v>
      </c>
      <c r="G4897" s="115" t="s">
        <v>38142</v>
      </c>
      <c r="H4897" s="115" t="s">
        <v>38140</v>
      </c>
      <c r="I4897" s="115" t="s">
        <v>58</v>
      </c>
      <c r="J4897" s="115">
        <v>3002.89</v>
      </c>
    </row>
    <row r="4898" spans="1:10" hidden="1">
      <c r="A4898" s="115" t="s">
        <v>5207</v>
      </c>
      <c r="B4898" s="115"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15" t="s">
        <v>38135</v>
      </c>
      <c r="D4898" s="115" t="s">
        <v>38136</v>
      </c>
      <c r="E4898" s="115" t="s">
        <v>38137</v>
      </c>
      <c r="F4898" s="115" t="s">
        <v>38152</v>
      </c>
      <c r="G4898" s="115" t="s">
        <v>38142</v>
      </c>
      <c r="H4898" s="115" t="s">
        <v>38140</v>
      </c>
      <c r="I4898" s="115" t="s">
        <v>58</v>
      </c>
      <c r="J4898" s="115">
        <v>3523.2</v>
      </c>
    </row>
    <row r="4899" spans="1:10" hidden="1">
      <c r="A4899" s="115" t="s">
        <v>5208</v>
      </c>
      <c r="B4899" s="115"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15" t="s">
        <v>38135</v>
      </c>
      <c r="D4899" s="115" t="s">
        <v>38136</v>
      </c>
      <c r="E4899" s="115" t="s">
        <v>38137</v>
      </c>
      <c r="F4899" s="115" t="s">
        <v>38152</v>
      </c>
      <c r="G4899" s="115" t="s">
        <v>38142</v>
      </c>
      <c r="H4899" s="115" t="s">
        <v>38140</v>
      </c>
      <c r="I4899" s="115" t="s">
        <v>58</v>
      </c>
      <c r="J4899" s="115">
        <v>3511.16</v>
      </c>
    </row>
    <row r="4900" spans="1:10" hidden="1">
      <c r="A4900" s="115" t="s">
        <v>5209</v>
      </c>
      <c r="B4900" s="115"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15" t="s">
        <v>38135</v>
      </c>
      <c r="D4900" s="115" t="s">
        <v>38136</v>
      </c>
      <c r="E4900" s="115" t="s">
        <v>38137</v>
      </c>
      <c r="F4900" s="115" t="s">
        <v>38153</v>
      </c>
      <c r="G4900" s="115" t="s">
        <v>38154</v>
      </c>
      <c r="H4900" s="115" t="s">
        <v>38155</v>
      </c>
      <c r="I4900" s="115" t="s">
        <v>58</v>
      </c>
      <c r="J4900" s="115">
        <v>4103.83</v>
      </c>
    </row>
    <row r="4901" spans="1:10" hidden="1">
      <c r="A4901" s="115" t="s">
        <v>5210</v>
      </c>
      <c r="B4901" s="115"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15" t="s">
        <v>38135</v>
      </c>
      <c r="D4901" s="115" t="s">
        <v>38136</v>
      </c>
      <c r="E4901" s="115" t="s">
        <v>38137</v>
      </c>
      <c r="F4901" s="115" t="s">
        <v>38153</v>
      </c>
      <c r="G4901" s="115" t="s">
        <v>38154</v>
      </c>
      <c r="H4901" s="115" t="s">
        <v>38155</v>
      </c>
      <c r="I4901" s="115" t="s">
        <v>58</v>
      </c>
      <c r="J4901" s="115">
        <v>4090.44</v>
      </c>
    </row>
    <row r="4902" spans="1:10" hidden="1">
      <c r="A4902" s="115" t="s">
        <v>5211</v>
      </c>
      <c r="B4902" s="115"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15" t="s">
        <v>38135</v>
      </c>
      <c r="D4902" s="115" t="s">
        <v>38136</v>
      </c>
      <c r="E4902" s="115" t="s">
        <v>38137</v>
      </c>
      <c r="F4902" s="115" t="s">
        <v>38156</v>
      </c>
      <c r="G4902" s="115" t="s">
        <v>38154</v>
      </c>
      <c r="H4902" s="115" t="s">
        <v>38155</v>
      </c>
      <c r="I4902" s="115" t="s">
        <v>58</v>
      </c>
      <c r="J4902" s="115">
        <v>5355.99</v>
      </c>
    </row>
    <row r="4903" spans="1:10" hidden="1">
      <c r="A4903" s="115" t="s">
        <v>5212</v>
      </c>
      <c r="B4903" s="115"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15" t="s">
        <v>38135</v>
      </c>
      <c r="D4903" s="115" t="s">
        <v>38136</v>
      </c>
      <c r="E4903" s="115" t="s">
        <v>38137</v>
      </c>
      <c r="F4903" s="115" t="s">
        <v>38156</v>
      </c>
      <c r="G4903" s="115" t="s">
        <v>38154</v>
      </c>
      <c r="H4903" s="115" t="s">
        <v>38155</v>
      </c>
      <c r="I4903" s="115" t="s">
        <v>58</v>
      </c>
      <c r="J4903" s="115">
        <v>5340.17</v>
      </c>
    </row>
    <row r="4904" spans="1:10" hidden="1">
      <c r="A4904" s="115" t="s">
        <v>5213</v>
      </c>
      <c r="B4904" s="115"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15" t="s">
        <v>38135</v>
      </c>
      <c r="D4904" s="115" t="s">
        <v>38157</v>
      </c>
      <c r="E4904" s="115" t="s">
        <v>38137</v>
      </c>
      <c r="F4904" s="115" t="s">
        <v>38143</v>
      </c>
      <c r="G4904" s="115" t="s">
        <v>38142</v>
      </c>
      <c r="H4904" s="115" t="s">
        <v>38140</v>
      </c>
      <c r="I4904" s="115" t="s">
        <v>58</v>
      </c>
      <c r="J4904" s="115">
        <v>417.71</v>
      </c>
    </row>
    <row r="4905" spans="1:10" hidden="1">
      <c r="A4905" s="115" t="s">
        <v>5214</v>
      </c>
      <c r="B4905" s="115"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15" t="s">
        <v>38135</v>
      </c>
      <c r="D4905" s="115" t="s">
        <v>38157</v>
      </c>
      <c r="E4905" s="115" t="s">
        <v>38137</v>
      </c>
      <c r="F4905" s="115" t="s">
        <v>38143</v>
      </c>
      <c r="G4905" s="115" t="s">
        <v>38142</v>
      </c>
      <c r="H4905" s="115" t="s">
        <v>38140</v>
      </c>
      <c r="I4905" s="115" t="s">
        <v>58</v>
      </c>
      <c r="J4905" s="115">
        <v>415.73</v>
      </c>
    </row>
    <row r="4906" spans="1:10" hidden="1">
      <c r="A4906" s="115" t="s">
        <v>5215</v>
      </c>
      <c r="B4906" s="115"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15" t="s">
        <v>38135</v>
      </c>
      <c r="D4906" s="115" t="s">
        <v>38158</v>
      </c>
      <c r="E4906" s="115" t="s">
        <v>38137</v>
      </c>
      <c r="F4906" s="115" t="s">
        <v>38144</v>
      </c>
      <c r="G4906" s="115" t="s">
        <v>38142</v>
      </c>
      <c r="H4906" s="115" t="s">
        <v>38140</v>
      </c>
      <c r="I4906" s="115" t="s">
        <v>58</v>
      </c>
      <c r="J4906" s="115">
        <v>504.08</v>
      </c>
    </row>
    <row r="4907" spans="1:10" hidden="1">
      <c r="A4907" s="115" t="s">
        <v>5216</v>
      </c>
      <c r="B4907" s="115"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15" t="s">
        <v>38135</v>
      </c>
      <c r="D4907" s="115" t="s">
        <v>38158</v>
      </c>
      <c r="E4907" s="115" t="s">
        <v>38137</v>
      </c>
      <c r="F4907" s="115" t="s">
        <v>38144</v>
      </c>
      <c r="G4907" s="115" t="s">
        <v>38142</v>
      </c>
      <c r="H4907" s="115" t="s">
        <v>38140</v>
      </c>
      <c r="I4907" s="115" t="s">
        <v>58</v>
      </c>
      <c r="J4907" s="115">
        <v>501.09</v>
      </c>
    </row>
    <row r="4908" spans="1:10" hidden="1">
      <c r="A4908" s="115" t="s">
        <v>5217</v>
      </c>
      <c r="B4908" s="115"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15" t="s">
        <v>38135</v>
      </c>
      <c r="D4908" s="115" t="s">
        <v>38158</v>
      </c>
      <c r="E4908" s="115" t="s">
        <v>38137</v>
      </c>
      <c r="F4908" s="115" t="s">
        <v>38145</v>
      </c>
      <c r="G4908" s="115" t="s">
        <v>38142</v>
      </c>
      <c r="H4908" s="115" t="s">
        <v>38140</v>
      </c>
      <c r="I4908" s="115" t="s">
        <v>58</v>
      </c>
      <c r="J4908" s="115">
        <v>618.32000000000005</v>
      </c>
    </row>
    <row r="4909" spans="1:10" hidden="1">
      <c r="A4909" s="115" t="s">
        <v>5218</v>
      </c>
      <c r="B4909" s="115"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15" t="s">
        <v>38135</v>
      </c>
      <c r="D4909" s="115" t="s">
        <v>38158</v>
      </c>
      <c r="E4909" s="115" t="s">
        <v>38137</v>
      </c>
      <c r="F4909" s="115" t="s">
        <v>38145</v>
      </c>
      <c r="G4909" s="115" t="s">
        <v>38142</v>
      </c>
      <c r="H4909" s="115" t="s">
        <v>38140</v>
      </c>
      <c r="I4909" s="115" t="s">
        <v>58</v>
      </c>
      <c r="J4909" s="115">
        <v>614.42999999999995</v>
      </c>
    </row>
    <row r="4910" spans="1:10" hidden="1">
      <c r="A4910" s="115" t="s">
        <v>5219</v>
      </c>
      <c r="B4910" s="115"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15" t="s">
        <v>38135</v>
      </c>
      <c r="D4910" s="115" t="s">
        <v>38158</v>
      </c>
      <c r="E4910" s="115" t="s">
        <v>38137</v>
      </c>
      <c r="F4910" s="115" t="s">
        <v>38146</v>
      </c>
      <c r="G4910" s="115" t="s">
        <v>38142</v>
      </c>
      <c r="H4910" s="115" t="s">
        <v>38140</v>
      </c>
      <c r="I4910" s="115" t="s">
        <v>58</v>
      </c>
      <c r="J4910" s="115">
        <v>703.61</v>
      </c>
    </row>
    <row r="4911" spans="1:10" hidden="1">
      <c r="A4911" s="115" t="s">
        <v>5220</v>
      </c>
      <c r="B4911" s="115"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15" t="s">
        <v>38135</v>
      </c>
      <c r="D4911" s="115" t="s">
        <v>38158</v>
      </c>
      <c r="E4911" s="115" t="s">
        <v>38137</v>
      </c>
      <c r="F4911" s="115" t="s">
        <v>38146</v>
      </c>
      <c r="G4911" s="115" t="s">
        <v>38142</v>
      </c>
      <c r="H4911" s="115" t="s">
        <v>38140</v>
      </c>
      <c r="I4911" s="115" t="s">
        <v>58</v>
      </c>
      <c r="J4911" s="115">
        <v>699.78</v>
      </c>
    </row>
    <row r="4912" spans="1:10" hidden="1">
      <c r="A4912" s="115" t="s">
        <v>5221</v>
      </c>
      <c r="B4912" s="115"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15" t="s">
        <v>38135</v>
      </c>
      <c r="D4912" s="115" t="s">
        <v>38158</v>
      </c>
      <c r="E4912" s="115" t="s">
        <v>38137</v>
      </c>
      <c r="F4912" s="115" t="s">
        <v>38147</v>
      </c>
      <c r="G4912" s="115" t="s">
        <v>38142</v>
      </c>
      <c r="H4912" s="115" t="s">
        <v>38140</v>
      </c>
      <c r="I4912" s="115" t="s">
        <v>58</v>
      </c>
      <c r="J4912" s="115">
        <v>988.82</v>
      </c>
    </row>
    <row r="4913" spans="1:10" hidden="1">
      <c r="A4913" s="115" t="s">
        <v>5222</v>
      </c>
      <c r="B4913" s="115"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15" t="s">
        <v>38135</v>
      </c>
      <c r="D4913" s="115" t="s">
        <v>38158</v>
      </c>
      <c r="E4913" s="115" t="s">
        <v>38137</v>
      </c>
      <c r="F4913" s="115" t="s">
        <v>38147</v>
      </c>
      <c r="G4913" s="115" t="s">
        <v>38142</v>
      </c>
      <c r="H4913" s="115" t="s">
        <v>38140</v>
      </c>
      <c r="I4913" s="115" t="s">
        <v>58</v>
      </c>
      <c r="J4913" s="115">
        <v>983.63</v>
      </c>
    </row>
    <row r="4914" spans="1:10" hidden="1">
      <c r="A4914" s="115" t="s">
        <v>5223</v>
      </c>
      <c r="B4914" s="115"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15" t="s">
        <v>38135</v>
      </c>
      <c r="D4914" s="115" t="s">
        <v>38158</v>
      </c>
      <c r="E4914" s="115" t="s">
        <v>38137</v>
      </c>
      <c r="F4914" s="115" t="s">
        <v>38148</v>
      </c>
      <c r="G4914" s="115" t="s">
        <v>38142</v>
      </c>
      <c r="H4914" s="115" t="s">
        <v>38140</v>
      </c>
      <c r="I4914" s="115" t="s">
        <v>58</v>
      </c>
      <c r="J4914" s="115">
        <v>1234.18</v>
      </c>
    </row>
    <row r="4915" spans="1:10" hidden="1">
      <c r="A4915" s="115" t="s">
        <v>5224</v>
      </c>
      <c r="B4915" s="115"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15" t="s">
        <v>38135</v>
      </c>
      <c r="D4915" s="115" t="s">
        <v>38158</v>
      </c>
      <c r="E4915" s="115" t="s">
        <v>38137</v>
      </c>
      <c r="F4915" s="115" t="s">
        <v>38148</v>
      </c>
      <c r="G4915" s="115" t="s">
        <v>38142</v>
      </c>
      <c r="H4915" s="115" t="s">
        <v>38140</v>
      </c>
      <c r="I4915" s="115" t="s">
        <v>58</v>
      </c>
      <c r="J4915" s="115">
        <v>1227.5899999999999</v>
      </c>
    </row>
    <row r="4916" spans="1:10" hidden="1">
      <c r="A4916" s="115" t="s">
        <v>5225</v>
      </c>
      <c r="B4916" s="115"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15" t="s">
        <v>38135</v>
      </c>
      <c r="D4916" s="115" t="s">
        <v>38158</v>
      </c>
      <c r="E4916" s="115" t="s">
        <v>38137</v>
      </c>
      <c r="F4916" s="115" t="s">
        <v>38149</v>
      </c>
      <c r="G4916" s="115" t="s">
        <v>38142</v>
      </c>
      <c r="H4916" s="115" t="s">
        <v>38140</v>
      </c>
      <c r="I4916" s="115" t="s">
        <v>58</v>
      </c>
      <c r="J4916" s="115">
        <v>1581.67</v>
      </c>
    </row>
    <row r="4917" spans="1:10" hidden="1">
      <c r="A4917" s="115" t="s">
        <v>5226</v>
      </c>
      <c r="B4917" s="115"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15" t="s">
        <v>38135</v>
      </c>
      <c r="D4917" s="115" t="s">
        <v>38158</v>
      </c>
      <c r="E4917" s="115" t="s">
        <v>38137</v>
      </c>
      <c r="F4917" s="115" t="s">
        <v>38149</v>
      </c>
      <c r="G4917" s="115" t="s">
        <v>38142</v>
      </c>
      <c r="H4917" s="115" t="s">
        <v>38140</v>
      </c>
      <c r="I4917" s="115" t="s">
        <v>58</v>
      </c>
      <c r="J4917" s="115">
        <v>1574.99</v>
      </c>
    </row>
    <row r="4918" spans="1:10" hidden="1">
      <c r="A4918" s="115" t="s">
        <v>5227</v>
      </c>
      <c r="B4918" s="115"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15" t="s">
        <v>38135</v>
      </c>
      <c r="D4918" s="115" t="s">
        <v>38158</v>
      </c>
      <c r="E4918" s="115" t="s">
        <v>38137</v>
      </c>
      <c r="F4918" s="115" t="s">
        <v>38150</v>
      </c>
      <c r="G4918" s="115" t="s">
        <v>38142</v>
      </c>
      <c r="H4918" s="115" t="s">
        <v>38140</v>
      </c>
      <c r="I4918" s="115" t="s">
        <v>58</v>
      </c>
      <c r="J4918" s="115">
        <v>2233.6799999999998</v>
      </c>
    </row>
    <row r="4919" spans="1:10" hidden="1">
      <c r="A4919" s="115" t="s">
        <v>5228</v>
      </c>
      <c r="B4919" s="115"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15" t="s">
        <v>38135</v>
      </c>
      <c r="D4919" s="115" t="s">
        <v>38158</v>
      </c>
      <c r="E4919" s="115" t="s">
        <v>38137</v>
      </c>
      <c r="F4919" s="115" t="s">
        <v>38150</v>
      </c>
      <c r="G4919" s="115" t="s">
        <v>38142</v>
      </c>
      <c r="H4919" s="115" t="s">
        <v>38140</v>
      </c>
      <c r="I4919" s="115" t="s">
        <v>58</v>
      </c>
      <c r="J4919" s="115">
        <v>2225.89</v>
      </c>
    </row>
    <row r="4920" spans="1:10" hidden="1">
      <c r="A4920" s="115" t="s">
        <v>5229</v>
      </c>
      <c r="B4920" s="115"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15" t="s">
        <v>38135</v>
      </c>
      <c r="D4920" s="115" t="s">
        <v>38158</v>
      </c>
      <c r="E4920" s="115" t="s">
        <v>38137</v>
      </c>
      <c r="F4920" s="115" t="s">
        <v>38151</v>
      </c>
      <c r="G4920" s="115" t="s">
        <v>38142</v>
      </c>
      <c r="H4920" s="115" t="s">
        <v>38140</v>
      </c>
      <c r="I4920" s="115" t="s">
        <v>58</v>
      </c>
      <c r="J4920" s="115">
        <v>2591.44</v>
      </c>
    </row>
    <row r="4921" spans="1:10" hidden="1">
      <c r="A4921" s="115" t="s">
        <v>5230</v>
      </c>
      <c r="B4921" s="115"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15" t="s">
        <v>38135</v>
      </c>
      <c r="D4921" s="115" t="s">
        <v>38158</v>
      </c>
      <c r="E4921" s="115" t="s">
        <v>38137</v>
      </c>
      <c r="F4921" s="115" t="s">
        <v>38151</v>
      </c>
      <c r="G4921" s="115" t="s">
        <v>38142</v>
      </c>
      <c r="H4921" s="115" t="s">
        <v>38140</v>
      </c>
      <c r="I4921" s="115" t="s">
        <v>58</v>
      </c>
      <c r="J4921" s="115">
        <v>2582.54</v>
      </c>
    </row>
    <row r="4922" spans="1:10" hidden="1">
      <c r="A4922" s="115" t="s">
        <v>5231</v>
      </c>
      <c r="B4922" s="115"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15" t="s">
        <v>38135</v>
      </c>
      <c r="D4922" s="115" t="s">
        <v>38158</v>
      </c>
      <c r="E4922" s="115" t="s">
        <v>38137</v>
      </c>
      <c r="F4922" s="115" t="s">
        <v>38152</v>
      </c>
      <c r="G4922" s="115" t="s">
        <v>38142</v>
      </c>
      <c r="H4922" s="115" t="s">
        <v>38140</v>
      </c>
      <c r="I4922" s="115" t="s">
        <v>58</v>
      </c>
      <c r="J4922" s="115">
        <v>2991.24</v>
      </c>
    </row>
    <row r="4923" spans="1:10" hidden="1">
      <c r="A4923" s="115" t="s">
        <v>5232</v>
      </c>
      <c r="B4923" s="115"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15" t="s">
        <v>38135</v>
      </c>
      <c r="D4923" s="115" t="s">
        <v>38158</v>
      </c>
      <c r="E4923" s="115" t="s">
        <v>38137</v>
      </c>
      <c r="F4923" s="115" t="s">
        <v>38152</v>
      </c>
      <c r="G4923" s="115" t="s">
        <v>38142</v>
      </c>
      <c r="H4923" s="115" t="s">
        <v>38140</v>
      </c>
      <c r="I4923" s="115" t="s">
        <v>58</v>
      </c>
      <c r="J4923" s="115">
        <v>2981.23</v>
      </c>
    </row>
    <row r="4924" spans="1:10" hidden="1">
      <c r="A4924" s="115" t="s">
        <v>5233</v>
      </c>
      <c r="B4924" s="115"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15" t="s">
        <v>38135</v>
      </c>
      <c r="D4924" s="115" t="s">
        <v>38158</v>
      </c>
      <c r="E4924" s="115" t="s">
        <v>38137</v>
      </c>
      <c r="F4924" s="115" t="s">
        <v>38153</v>
      </c>
      <c r="G4924" s="115" t="s">
        <v>38154</v>
      </c>
      <c r="H4924" s="115" t="s">
        <v>38155</v>
      </c>
      <c r="I4924" s="115" t="s">
        <v>58</v>
      </c>
      <c r="J4924" s="115">
        <v>3510.81</v>
      </c>
    </row>
    <row r="4925" spans="1:10" hidden="1">
      <c r="A4925" s="115" t="s">
        <v>5234</v>
      </c>
      <c r="B4925" s="115"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15" t="s">
        <v>38135</v>
      </c>
      <c r="D4925" s="115" t="s">
        <v>38158</v>
      </c>
      <c r="E4925" s="115" t="s">
        <v>38137</v>
      </c>
      <c r="F4925" s="115" t="s">
        <v>38153</v>
      </c>
      <c r="G4925" s="115" t="s">
        <v>38154</v>
      </c>
      <c r="H4925" s="115" t="s">
        <v>38155</v>
      </c>
      <c r="I4925" s="115" t="s">
        <v>58</v>
      </c>
      <c r="J4925" s="115">
        <v>3499.69</v>
      </c>
    </row>
    <row r="4926" spans="1:10" hidden="1">
      <c r="A4926" s="115" t="s">
        <v>5235</v>
      </c>
      <c r="B4926" s="115"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15" t="s">
        <v>38135</v>
      </c>
      <c r="D4926" s="115" t="s">
        <v>38159</v>
      </c>
      <c r="E4926" s="115" t="s">
        <v>38137</v>
      </c>
      <c r="F4926" s="115" t="s">
        <v>38156</v>
      </c>
      <c r="G4926" s="115" t="s">
        <v>38154</v>
      </c>
      <c r="H4926" s="115" t="s">
        <v>38155</v>
      </c>
      <c r="I4926" s="115" t="s">
        <v>58</v>
      </c>
      <c r="J4926" s="115">
        <v>4658.79</v>
      </c>
    </row>
    <row r="4927" spans="1:10" hidden="1">
      <c r="A4927" s="115" t="s">
        <v>5236</v>
      </c>
      <c r="B4927" s="115"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15" t="s">
        <v>38135</v>
      </c>
      <c r="D4927" s="115" t="s">
        <v>38159</v>
      </c>
      <c r="E4927" s="115" t="s">
        <v>38137</v>
      </c>
      <c r="F4927" s="115" t="s">
        <v>38156</v>
      </c>
      <c r="G4927" s="115" t="s">
        <v>38154</v>
      </c>
      <c r="H4927" s="115" t="s">
        <v>38155</v>
      </c>
      <c r="I4927" s="115" t="s">
        <v>58</v>
      </c>
      <c r="J4927" s="115">
        <v>4645.4399999999996</v>
      </c>
    </row>
    <row r="4928" spans="1:10" hidden="1">
      <c r="A4928" s="115" t="s">
        <v>5237</v>
      </c>
      <c r="B4928" s="115" t="str">
        <f t="shared" si="76"/>
        <v>TUBO DE QUEDA EM PVC,COM DIAMETRO DE 100MM E DESNIVEL DE ATE 1,00M,PARA POCOS DE VISITA DE ESGOTO SANITARIO,CONFORME PADRAO CEDAE.FORNECIMENTO E ASSENTAMENTO</v>
      </c>
      <c r="C4928" s="115" t="s">
        <v>38160</v>
      </c>
      <c r="D4928" s="115" t="s">
        <v>38161</v>
      </c>
      <c r="E4928" s="115" t="s">
        <v>38162</v>
      </c>
      <c r="I4928" s="115" t="s">
        <v>6</v>
      </c>
      <c r="J4928" s="115">
        <v>243.49</v>
      </c>
    </row>
    <row r="4929" spans="1:10" hidden="1">
      <c r="A4929" s="115" t="s">
        <v>5238</v>
      </c>
      <c r="B4929" s="115" t="str">
        <f t="shared" si="76"/>
        <v>TUBO DE QUEDA EM PVC,COM DIAMETRO DE 100MM E DESNIVEL DE ATE 1,00M,PARA POCOS DE VISITA DE ESGOTO SANITARIO,CONFORME PADRAO CEDAE.FORNECIMENTO E ASSENTAMENTO</v>
      </c>
      <c r="C4929" s="115" t="s">
        <v>38160</v>
      </c>
      <c r="D4929" s="115" t="s">
        <v>38161</v>
      </c>
      <c r="E4929" s="115" t="s">
        <v>38162</v>
      </c>
      <c r="I4929" s="115" t="s">
        <v>6</v>
      </c>
      <c r="J4929" s="115">
        <v>228.15</v>
      </c>
    </row>
    <row r="4930" spans="1:10" hidden="1">
      <c r="A4930" s="115" t="s">
        <v>5239</v>
      </c>
      <c r="B4930" s="115" t="str">
        <f t="shared" si="76"/>
        <v>ADICIONAL PARA DESNIVEL EXCEDENTE DE 1,00M,PARA TUBO DE QUEDA EM PVC,COM DIAMETRO DE 100MM,PARA POCOS DE VISITA DE ESGOTO SANITARIO,CONFORME PADRAO CEDAE</v>
      </c>
      <c r="C4930" s="115" t="s">
        <v>38050</v>
      </c>
      <c r="D4930" s="115" t="s">
        <v>38163</v>
      </c>
      <c r="E4930" s="115" t="s">
        <v>38164</v>
      </c>
      <c r="I4930" s="115" t="s">
        <v>58</v>
      </c>
      <c r="J4930" s="115">
        <v>113.48</v>
      </c>
    </row>
    <row r="4931" spans="1:10" hidden="1">
      <c r="A4931" s="115" t="s">
        <v>5240</v>
      </c>
      <c r="B4931" s="115" t="str">
        <f t="shared" si="76"/>
        <v>ADICIONAL PARA DESNIVEL EXCEDENTE DE 1,00M,PARA TUBO DE QUEDA EM PVC,COM DIAMETRO DE 100MM,PARA POCOS DE VISITA DE ESGOTO SANITARIO,CONFORME PADRAO CEDAE</v>
      </c>
      <c r="C4931" s="115" t="s">
        <v>38050</v>
      </c>
      <c r="D4931" s="115" t="s">
        <v>38163</v>
      </c>
      <c r="E4931" s="115" t="s">
        <v>38164</v>
      </c>
      <c r="I4931" s="115" t="s">
        <v>58</v>
      </c>
      <c r="J4931" s="115">
        <v>106.39</v>
      </c>
    </row>
    <row r="4932" spans="1:10" hidden="1">
      <c r="A4932" s="115" t="s">
        <v>5241</v>
      </c>
      <c r="B4932" s="115" t="str">
        <f t="shared" si="76"/>
        <v>TUBO DE QUEDA EM PVC,COM DIAMETRO DE 150MM E DESNIVEL DE ATE 1,00MM,PARA POCOS DE VISITA DE ESGOTO SANITARIO,CONFORME PADRAO CEDAE.FORNECIMENTO E ASSENTAMENTO</v>
      </c>
      <c r="C4932" s="115" t="s">
        <v>38165</v>
      </c>
      <c r="D4932" s="115" t="s">
        <v>38166</v>
      </c>
      <c r="E4932" s="115" t="s">
        <v>38167</v>
      </c>
      <c r="I4932" s="115" t="s">
        <v>6</v>
      </c>
      <c r="J4932" s="115">
        <v>506.3</v>
      </c>
    </row>
    <row r="4933" spans="1:10" hidden="1">
      <c r="A4933" s="115" t="s">
        <v>5242</v>
      </c>
      <c r="B4933" s="115" t="str">
        <f t="shared" ref="B4933:B4996" si="77">C4933&amp;D4933&amp;E4933&amp;F4933&amp;G4933&amp;H4933</f>
        <v>TUBO DE QUEDA EM PVC,COM DIAMETRO DE 150MM E DESNIVEL DE ATE 1,00MM,PARA POCOS DE VISITA DE ESGOTO SANITARIO,CONFORME PADRAO CEDAE.FORNECIMENTO E ASSENTAMENTO</v>
      </c>
      <c r="C4933" s="115" t="s">
        <v>38165</v>
      </c>
      <c r="D4933" s="115" t="s">
        <v>38166</v>
      </c>
      <c r="E4933" s="115" t="s">
        <v>38167</v>
      </c>
      <c r="I4933" s="115" t="s">
        <v>6</v>
      </c>
      <c r="J4933" s="115">
        <v>487.47</v>
      </c>
    </row>
    <row r="4934" spans="1:10" hidden="1">
      <c r="A4934" s="115" t="s">
        <v>5243</v>
      </c>
      <c r="B4934" s="115" t="str">
        <f t="shared" si="77"/>
        <v>ADICIONAL PARA DESNIVEL EXCEDENTE DE 1,00M,PARA TUBO DE QUEDA EM PVC,COM DIAMETRO DE 150MM,PARA POCOS DE VISITA DE ESGOTO SANITARIO,CONFORME PADRAO CEDAE</v>
      </c>
      <c r="C4934" s="115" t="s">
        <v>38050</v>
      </c>
      <c r="D4934" s="115" t="s">
        <v>38168</v>
      </c>
      <c r="E4934" s="115" t="s">
        <v>38164</v>
      </c>
      <c r="I4934" s="115" t="s">
        <v>58</v>
      </c>
      <c r="J4934" s="115">
        <v>158.07</v>
      </c>
    </row>
    <row r="4935" spans="1:10" hidden="1">
      <c r="A4935" s="115" t="s">
        <v>5244</v>
      </c>
      <c r="B4935" s="115" t="str">
        <f t="shared" si="77"/>
        <v>ADICIONAL PARA DESNIVEL EXCEDENTE DE 1,00M,PARA TUBO DE QUEDA EM PVC,COM DIAMETRO DE 150MM,PARA POCOS DE VISITA DE ESGOTO SANITARIO,CONFORME PADRAO CEDAE</v>
      </c>
      <c r="C4935" s="115" t="s">
        <v>38050</v>
      </c>
      <c r="D4935" s="115" t="s">
        <v>38168</v>
      </c>
      <c r="E4935" s="115" t="s">
        <v>38164</v>
      </c>
      <c r="I4935" s="115" t="s">
        <v>58</v>
      </c>
      <c r="J4935" s="115">
        <v>149.52000000000001</v>
      </c>
    </row>
    <row r="4936" spans="1:10" hidden="1">
      <c r="A4936" s="115" t="s">
        <v>5245</v>
      </c>
      <c r="B4936" s="115" t="str">
        <f t="shared" si="77"/>
        <v>TUBO DE QUEDA EM PVC,COM DIAMETRO DE 200MM E DESNIVEL DE ATE 1,00M, PARA POCOS DE VISITA DE ESGOTO SANITARIO,CONFORME PADRAO CEDAE.FORNECIMENTO E ASSENTAMENTO</v>
      </c>
      <c r="C4936" s="115" t="s">
        <v>38169</v>
      </c>
      <c r="D4936" s="115" t="s">
        <v>38170</v>
      </c>
      <c r="E4936" s="115" t="s">
        <v>38167</v>
      </c>
      <c r="I4936" s="115" t="s">
        <v>6</v>
      </c>
      <c r="J4936" s="115">
        <v>998.09</v>
      </c>
    </row>
    <row r="4937" spans="1:10" hidden="1">
      <c r="A4937" s="115" t="s">
        <v>5246</v>
      </c>
      <c r="B4937" s="115" t="str">
        <f t="shared" si="77"/>
        <v>TUBO DE QUEDA EM PVC,COM DIAMETRO DE 200MM E DESNIVEL DE ATE 1,00M, PARA POCOS DE VISITA DE ESGOTO SANITARIO,CONFORME PADRAO CEDAE.FORNECIMENTO E ASSENTAMENTO</v>
      </c>
      <c r="C4937" s="115" t="s">
        <v>38169</v>
      </c>
      <c r="D4937" s="115" t="s">
        <v>38170</v>
      </c>
      <c r="E4937" s="115" t="s">
        <v>38167</v>
      </c>
      <c r="I4937" s="115" t="s">
        <v>6</v>
      </c>
      <c r="J4937" s="115">
        <v>975.76</v>
      </c>
    </row>
    <row r="4938" spans="1:10" hidden="1">
      <c r="A4938" s="115" t="s">
        <v>5247</v>
      </c>
      <c r="B4938" s="115" t="str">
        <f t="shared" si="77"/>
        <v>ADICIONAL PARA DESNIVEL EXCEDENTE DE 1,00M,PARA TUBO DE QUEDA EM PVC,COM DIAMETRO DE 200MM,PARA POCOS DE VISITA DE ESGOTO SANITARIO,CONFORME PADRAO CEDAE</v>
      </c>
      <c r="C4938" s="115" t="s">
        <v>38050</v>
      </c>
      <c r="D4938" s="115" t="s">
        <v>38171</v>
      </c>
      <c r="E4938" s="115" t="s">
        <v>38164</v>
      </c>
      <c r="I4938" s="115" t="s">
        <v>58</v>
      </c>
      <c r="J4938" s="115">
        <v>204.13</v>
      </c>
    </row>
    <row r="4939" spans="1:10" hidden="1">
      <c r="A4939" s="115" t="s">
        <v>5248</v>
      </c>
      <c r="B4939" s="115" t="str">
        <f t="shared" si="77"/>
        <v>ADICIONAL PARA DESNIVEL EXCEDENTE DE 1,00M,PARA TUBO DE QUEDA EM PVC,COM DIAMETRO DE 200MM,PARA POCOS DE VISITA DE ESGOTO SANITARIO,CONFORME PADRAO CEDAE</v>
      </c>
      <c r="C4939" s="115" t="s">
        <v>38050</v>
      </c>
      <c r="D4939" s="115" t="s">
        <v>38171</v>
      </c>
      <c r="E4939" s="115" t="s">
        <v>38164</v>
      </c>
      <c r="I4939" s="115" t="s">
        <v>58</v>
      </c>
      <c r="J4939" s="115">
        <v>194.14</v>
      </c>
    </row>
    <row r="4940" spans="1:10" hidden="1">
      <c r="A4940" s="115" t="s">
        <v>5249</v>
      </c>
      <c r="B4940" s="115" t="str">
        <f t="shared" si="77"/>
        <v>TUBO DE QUEDA EM PVC,COM DIAMETRO DE 250MM E DESNIVEL DE ATE 1,00M,PARA POCOS DE VISITA DE ESGOTO SANITARIO,CONFORME PADRAO CEDAE.FORNECIMENTO E ASSENTAMENTO</v>
      </c>
      <c r="C4940" s="115" t="s">
        <v>38172</v>
      </c>
      <c r="D4940" s="115" t="s">
        <v>38161</v>
      </c>
      <c r="E4940" s="115" t="s">
        <v>38162</v>
      </c>
      <c r="I4940" s="115" t="s">
        <v>6</v>
      </c>
      <c r="J4940" s="115">
        <v>1581.8</v>
      </c>
    </row>
    <row r="4941" spans="1:10" hidden="1">
      <c r="A4941" s="115" t="s">
        <v>5250</v>
      </c>
      <c r="B4941" s="115" t="str">
        <f t="shared" si="77"/>
        <v>TUBO DE QUEDA EM PVC,COM DIAMETRO DE 250MM E DESNIVEL DE ATE 1,00M,PARA POCOS DE VISITA DE ESGOTO SANITARIO,CONFORME PADRAO CEDAE.FORNECIMENTO E ASSENTAMENTO</v>
      </c>
      <c r="C4941" s="115" t="s">
        <v>38172</v>
      </c>
      <c r="D4941" s="115" t="s">
        <v>38161</v>
      </c>
      <c r="E4941" s="115" t="s">
        <v>38162</v>
      </c>
      <c r="I4941" s="115" t="s">
        <v>6</v>
      </c>
      <c r="J4941" s="115">
        <v>1568.92</v>
      </c>
    </row>
    <row r="4942" spans="1:10" hidden="1">
      <c r="A4942" s="115" t="s">
        <v>5251</v>
      </c>
      <c r="B4942" s="115" t="str">
        <f t="shared" si="77"/>
        <v>ADICIONAL PARA DESNIVEL EXCEDENTE DE 1,00MM,PARA TUBO DE QUEDA EM PVC,COM DIAMETRO DE 250MM,PARA POCOS DE VISITA DE ESGOTO SANITARIO,CONFORME PADRAO CEDAE</v>
      </c>
      <c r="C4942" s="115" t="s">
        <v>38173</v>
      </c>
      <c r="D4942" s="115" t="s">
        <v>38174</v>
      </c>
      <c r="E4942" s="115" t="s">
        <v>38175</v>
      </c>
      <c r="I4942" s="115" t="s">
        <v>58</v>
      </c>
      <c r="J4942" s="115">
        <v>311.16000000000003</v>
      </c>
    </row>
    <row r="4943" spans="1:10" hidden="1">
      <c r="A4943" s="115" t="s">
        <v>5252</v>
      </c>
      <c r="B4943" s="115" t="str">
        <f t="shared" si="77"/>
        <v>ADICIONAL PARA DESNIVEL EXCEDENTE DE 1,00MM,PARA TUBO DE QUEDA EM PVC,COM DIAMETRO DE 250MM,PARA POCOS DE VISITA DE ESGOTO SANITARIO,CONFORME PADRAO CEDAE</v>
      </c>
      <c r="C4943" s="115" t="s">
        <v>38173</v>
      </c>
      <c r="D4943" s="115" t="s">
        <v>38174</v>
      </c>
      <c r="E4943" s="115" t="s">
        <v>38175</v>
      </c>
      <c r="I4943" s="115" t="s">
        <v>58</v>
      </c>
      <c r="J4943" s="115">
        <v>299.73</v>
      </c>
    </row>
    <row r="4944" spans="1:10" hidden="1">
      <c r="A4944" s="115" t="s">
        <v>5253</v>
      </c>
      <c r="B4944" s="115" t="str">
        <f t="shared" si="77"/>
        <v>TUBO DE QUEDA EM PVC,COM DIAMETRO DE 300MM E DESNIVEL DE ATE 1,00MM,PARA POCOS DE VISITA DE ESGOTO SANITARIO,CONFORME PADRAO CEDAE. FORNECIMENTO E ASSENTAMENTO</v>
      </c>
      <c r="C4944" s="115" t="s">
        <v>38176</v>
      </c>
      <c r="D4944" s="115" t="s">
        <v>38166</v>
      </c>
      <c r="E4944" s="115" t="s">
        <v>38177</v>
      </c>
      <c r="I4944" s="115" t="s">
        <v>6</v>
      </c>
      <c r="J4944" s="115">
        <v>3553.23</v>
      </c>
    </row>
    <row r="4945" spans="1:10" hidden="1">
      <c r="A4945" s="115" t="s">
        <v>5254</v>
      </c>
      <c r="B4945" s="115" t="str">
        <f t="shared" si="77"/>
        <v>TUBO DE QUEDA EM PVC,COM DIAMETRO DE 300MM E DESNIVEL DE ATE 1,00MM,PARA POCOS DE VISITA DE ESGOTO SANITARIO,CONFORME PADRAO CEDAE. FORNECIMENTO E ASSENTAMENTO</v>
      </c>
      <c r="C4945" s="115" t="s">
        <v>38176</v>
      </c>
      <c r="D4945" s="115" t="s">
        <v>38166</v>
      </c>
      <c r="E4945" s="115" t="s">
        <v>38177</v>
      </c>
      <c r="I4945" s="115" t="s">
        <v>6</v>
      </c>
      <c r="J4945" s="115">
        <v>3538.39</v>
      </c>
    </row>
    <row r="4946" spans="1:10" hidden="1">
      <c r="A4946" s="115" t="s">
        <v>5255</v>
      </c>
      <c r="B4946" s="115" t="str">
        <f t="shared" si="77"/>
        <v>ADICIONAL PARA DESNIVEL EXCEDENTE DE 1,00M,PARA TUBO DE QUEDA EM PVC,COM DIAMETRO DE 300MM,PARA POCOS DE VISITA DE ESGOTO SANITARIO,CONFORME PADRAO CEDAE</v>
      </c>
      <c r="C4946" s="115" t="s">
        <v>38050</v>
      </c>
      <c r="D4946" s="115" t="s">
        <v>38178</v>
      </c>
      <c r="E4946" s="115" t="s">
        <v>38164</v>
      </c>
      <c r="I4946" s="115" t="s">
        <v>58</v>
      </c>
      <c r="J4946" s="115">
        <v>441.95</v>
      </c>
    </row>
    <row r="4947" spans="1:10" hidden="1">
      <c r="A4947" s="115" t="s">
        <v>5256</v>
      </c>
      <c r="B4947" s="115" t="str">
        <f t="shared" si="77"/>
        <v>ADICIONAL PARA DESNIVEL EXCEDENTE DE 1,00M,PARA TUBO DE QUEDA EM PVC,COM DIAMETRO DE 300MM,PARA POCOS DE VISITA DE ESGOTO SANITARIO,CONFORME PADRAO CEDAE</v>
      </c>
      <c r="C4947" s="115" t="s">
        <v>38050</v>
      </c>
      <c r="D4947" s="115" t="s">
        <v>38178</v>
      </c>
      <c r="E4947" s="115" t="s">
        <v>38164</v>
      </c>
      <c r="I4947" s="115" t="s">
        <v>58</v>
      </c>
      <c r="J4947" s="115">
        <v>428.76</v>
      </c>
    </row>
    <row r="4948" spans="1:10" hidden="1">
      <c r="A4948" s="115" t="s">
        <v>5257</v>
      </c>
      <c r="B4948" s="115" t="str">
        <f t="shared" si="77"/>
        <v>ASSENTAMENTO SEM FORNECIMENTO,DE TUBOS ATE 1,00M DE COMPRIMENTO OU CONEXOES DE FºFº OU ACO,COM FLANGES CLASSE PN-10,INCLUSIVE O FORNECIMENTO DOS MATERIAIS PARA JUNTAS (ARRUELAS DEBORRACHA E PARAFUSOS COM PORCAS),CUSTO POR JUNTA,COM DIAMETRO DE 50MM</v>
      </c>
      <c r="C4948" s="115" t="s">
        <v>38179</v>
      </c>
      <c r="D4948" s="115" t="s">
        <v>38180</v>
      </c>
      <c r="E4948" s="115" t="s">
        <v>38181</v>
      </c>
      <c r="F4948" s="115" t="s">
        <v>38182</v>
      </c>
      <c r="G4948" s="115" t="s">
        <v>38183</v>
      </c>
      <c r="I4948" s="115" t="s">
        <v>6</v>
      </c>
      <c r="J4948" s="115">
        <v>32.42</v>
      </c>
    </row>
    <row r="4949" spans="1:10" hidden="1">
      <c r="A4949" s="115" t="s">
        <v>5258</v>
      </c>
      <c r="B4949" s="115" t="str">
        <f t="shared" si="77"/>
        <v>ASSENTAMENTO SEM FORNECIMENTO,DE TUBOS ATE 1,00M DE COMPRIMENTO OU CONEXOES DE FºFº OU ACO,COM FLANGES CLASSE PN-10,INCLUSIVE O FORNECIMENTO DOS MATERIAIS PARA JUNTAS (ARRUELAS DEBORRACHA E PARAFUSOS COM PORCAS),CUSTO POR JUNTA,COM DIAMETRO DE 50MM</v>
      </c>
      <c r="C4949" s="115" t="s">
        <v>38179</v>
      </c>
      <c r="D4949" s="115" t="s">
        <v>38180</v>
      </c>
      <c r="E4949" s="115" t="s">
        <v>38181</v>
      </c>
      <c r="F4949" s="115" t="s">
        <v>38182</v>
      </c>
      <c r="G4949" s="115" t="s">
        <v>38183</v>
      </c>
      <c r="I4949" s="115" t="s">
        <v>6</v>
      </c>
      <c r="J4949" s="115">
        <v>30.45</v>
      </c>
    </row>
    <row r="4950" spans="1:10" hidden="1">
      <c r="A4950" s="115" t="s">
        <v>5259</v>
      </c>
      <c r="B4950" s="115" t="str">
        <f t="shared" si="77"/>
        <v>ASSENTAMENTO SEM FORNECIMENTO DE TUBOS ATE 1,00M DE COMPRIMENTO OU CONEXOES DE FºFº OU ACO,COM FLANGES CLASSE PN-10,INCLUSIVE O FORNECIMENTO DOS MATERIAIS PARA JUNTAS(ARRUELAS DE BORRACHA E PARAFUSOS COM PORCAS),CUSTO POR JUNTA,COM DIAMETRO DE 75MM</v>
      </c>
      <c r="C4950" s="115" t="s">
        <v>38184</v>
      </c>
      <c r="D4950" s="115" t="s">
        <v>38180</v>
      </c>
      <c r="E4950" s="115" t="s">
        <v>38185</v>
      </c>
      <c r="F4950" s="115" t="s">
        <v>38186</v>
      </c>
      <c r="G4950" s="115" t="s">
        <v>38187</v>
      </c>
      <c r="I4950" s="115" t="s">
        <v>6</v>
      </c>
      <c r="J4950" s="115">
        <v>33.19</v>
      </c>
    </row>
    <row r="4951" spans="1:10" hidden="1">
      <c r="A4951" s="115" t="s">
        <v>5260</v>
      </c>
      <c r="B4951" s="115" t="str">
        <f t="shared" si="77"/>
        <v>ASSENTAMENTO SEM FORNECIMENTO DE TUBOS ATE 1,00M DE COMPRIMENTO OU CONEXOES DE FºFº OU ACO,COM FLANGES CLASSE PN-10,INCLUSIVE O FORNECIMENTO DOS MATERIAIS PARA JUNTAS(ARRUELAS DE BORRACHA E PARAFUSOS COM PORCAS),CUSTO POR JUNTA,COM DIAMETRO DE 75MM</v>
      </c>
      <c r="C4951" s="115" t="s">
        <v>38184</v>
      </c>
      <c r="D4951" s="115" t="s">
        <v>38180</v>
      </c>
      <c r="E4951" s="115" t="s">
        <v>38185</v>
      </c>
      <c r="F4951" s="115" t="s">
        <v>38186</v>
      </c>
      <c r="G4951" s="115" t="s">
        <v>38187</v>
      </c>
      <c r="I4951" s="115" t="s">
        <v>6</v>
      </c>
      <c r="J4951" s="115">
        <v>31.19</v>
      </c>
    </row>
    <row r="4952" spans="1:10" hidden="1">
      <c r="A4952" s="115" t="s">
        <v>5261</v>
      </c>
      <c r="B4952" s="115" t="str">
        <f t="shared" si="77"/>
        <v>ASSENTAMENTO SEM FORNECIMENTO,DE TUBOS ATE 1,00M DE COMPRIMENTO OU CONEXOES DE FºFº OU ACO,COM FLANGES CLASSE PN-10,INCLUSIVE O FORNECIMENTO DOS MATERIAIS PARA JUNTAS(ARRUELAS DE BARRACHA E PARAFUSOS COM PORCAS),CUSTO POR JUNTA,COM DIAMETRO DE 100MM</v>
      </c>
      <c r="C4952" s="115" t="s">
        <v>38179</v>
      </c>
      <c r="D4952" s="115" t="s">
        <v>38180</v>
      </c>
      <c r="E4952" s="115" t="s">
        <v>38185</v>
      </c>
      <c r="F4952" s="115" t="s">
        <v>38188</v>
      </c>
      <c r="G4952" s="115" t="s">
        <v>38189</v>
      </c>
      <c r="I4952" s="115" t="s">
        <v>6</v>
      </c>
      <c r="J4952" s="115">
        <v>64.75</v>
      </c>
    </row>
    <row r="4953" spans="1:10" hidden="1">
      <c r="A4953" s="115" t="s">
        <v>5262</v>
      </c>
      <c r="B4953" s="115" t="str">
        <f t="shared" si="77"/>
        <v>ASSENTAMENTO SEM FORNECIMENTO,DE TUBOS ATE 1,00M DE COMPRIMENTO OU CONEXOES DE FºFº OU ACO,COM FLANGES CLASSE PN-10,INCLUSIVE O FORNECIMENTO DOS MATERIAIS PARA JUNTAS(ARRUELAS DE BARRACHA E PARAFUSOS COM PORCAS),CUSTO POR JUNTA,COM DIAMETRO DE 100MM</v>
      </c>
      <c r="C4953" s="115" t="s">
        <v>38179</v>
      </c>
      <c r="D4953" s="115" t="s">
        <v>38180</v>
      </c>
      <c r="E4953" s="115" t="s">
        <v>38185</v>
      </c>
      <c r="F4953" s="115" t="s">
        <v>38188</v>
      </c>
      <c r="G4953" s="115" t="s">
        <v>38189</v>
      </c>
      <c r="I4953" s="115" t="s">
        <v>6</v>
      </c>
      <c r="J4953" s="115">
        <v>62.03</v>
      </c>
    </row>
    <row r="4954" spans="1:10" hidden="1">
      <c r="A4954" s="115" t="s">
        <v>5263</v>
      </c>
      <c r="B4954" s="115" t="str">
        <f t="shared" si="77"/>
        <v>ASSENTAMENTO SEM FORNECIMENTO,DE TUBOS ATE 1,00M DE COMPRIMENTO OU CONEXOES DE FºFº OU ACO,COM FLANGES CLASSE PN-10,INCLUSIVE O FORNECIMENTO DOS MATERIAIS PARA JUNTAS(ARRUELAS DE BORRACHA E PARAFUSOS COM PORCAS),CUSTO POR JUNTA,COM DIAMETRO DE 150MM</v>
      </c>
      <c r="C4954" s="115" t="s">
        <v>38179</v>
      </c>
      <c r="D4954" s="115" t="s">
        <v>38180</v>
      </c>
      <c r="E4954" s="115" t="s">
        <v>38185</v>
      </c>
      <c r="F4954" s="115" t="s">
        <v>38186</v>
      </c>
      <c r="G4954" s="115" t="s">
        <v>38190</v>
      </c>
      <c r="I4954" s="115" t="s">
        <v>6</v>
      </c>
      <c r="J4954" s="115">
        <v>71.930000000000007</v>
      </c>
    </row>
    <row r="4955" spans="1:10" hidden="1">
      <c r="A4955" s="115" t="s">
        <v>5264</v>
      </c>
      <c r="B4955" s="115" t="str">
        <f t="shared" si="77"/>
        <v>ASSENTAMENTO SEM FORNECIMENTO,DE TUBOS ATE 1,00M DE COMPRIMENTO OU CONEXOES DE FºFº OU ACO,COM FLANGES CLASSE PN-10,INCLUSIVE O FORNECIMENTO DOS MATERIAIS PARA JUNTAS(ARRUELAS DE BORRACHA E PARAFUSOS COM PORCAS),CUSTO POR JUNTA,COM DIAMETRO DE 150MM</v>
      </c>
      <c r="C4955" s="115" t="s">
        <v>38179</v>
      </c>
      <c r="D4955" s="115" t="s">
        <v>38180</v>
      </c>
      <c r="E4955" s="115" t="s">
        <v>38185</v>
      </c>
      <c r="F4955" s="115" t="s">
        <v>38186</v>
      </c>
      <c r="G4955" s="115" t="s">
        <v>38190</v>
      </c>
      <c r="I4955" s="115" t="s">
        <v>6</v>
      </c>
      <c r="J4955" s="115">
        <v>68.290000000000006</v>
      </c>
    </row>
    <row r="4956" spans="1:10" hidden="1">
      <c r="A4956" s="115" t="s">
        <v>5265</v>
      </c>
      <c r="B4956" s="115" t="str">
        <f t="shared" si="77"/>
        <v>ASSENTAMENTO SEM FORNECIMENTO,DE TUBOS ATE 1,00M DE COMPRIMENTO OU CONEXOES DE FºFº OU ACO,COM FLANGES CLASSE PN-10,INCLUSIVE O FORNECIMENTO DOS MATERIAIS PARA JUNTAS(ARRUELAS DE BORRACHA E PARAFUSOS COM PORCAS),CUSTO POR JUNTA,COM DIAMETRO DE 200MM</v>
      </c>
      <c r="C4956" s="115" t="s">
        <v>38179</v>
      </c>
      <c r="D4956" s="115" t="s">
        <v>38180</v>
      </c>
      <c r="E4956" s="115" t="s">
        <v>38185</v>
      </c>
      <c r="F4956" s="115" t="s">
        <v>38186</v>
      </c>
      <c r="G4956" s="115" t="s">
        <v>38191</v>
      </c>
      <c r="I4956" s="115" t="s">
        <v>6</v>
      </c>
      <c r="J4956" s="115">
        <v>73.8</v>
      </c>
    </row>
    <row r="4957" spans="1:10" hidden="1">
      <c r="A4957" s="115" t="s">
        <v>5266</v>
      </c>
      <c r="B4957" s="115" t="str">
        <f t="shared" si="77"/>
        <v>ASSENTAMENTO SEM FORNECIMENTO,DE TUBOS ATE 1,00M DE COMPRIMENTO OU CONEXOES DE FºFº OU ACO,COM FLANGES CLASSE PN-10,INCLUSIVE O FORNECIMENTO DOS MATERIAIS PARA JUNTAS(ARRUELAS DE BORRACHA E PARAFUSOS COM PORCAS),CUSTO POR JUNTA,COM DIAMETRO DE 200MM</v>
      </c>
      <c r="C4957" s="115" t="s">
        <v>38179</v>
      </c>
      <c r="D4957" s="115" t="s">
        <v>38180</v>
      </c>
      <c r="E4957" s="115" t="s">
        <v>38185</v>
      </c>
      <c r="F4957" s="115" t="s">
        <v>38186</v>
      </c>
      <c r="G4957" s="115" t="s">
        <v>38191</v>
      </c>
      <c r="I4957" s="115" t="s">
        <v>6</v>
      </c>
      <c r="J4957" s="115">
        <v>70.06</v>
      </c>
    </row>
    <row r="4958" spans="1:10" hidden="1">
      <c r="A4958" s="115" t="s">
        <v>5267</v>
      </c>
      <c r="B4958" s="115" t="str">
        <f t="shared" si="77"/>
        <v>ASSENTAMENTO SEM FORNECIMENTO,DE TUBOS ATE 1,00M DE COMPRIMENTO OU CONEXOES DE FºFº OU ACO,COM FLANGES,CLASSE PN-10,INCLUSIVE O FORNECIMENTO DOS MATERIAIS PARA JUNTAS(ARRUELAS DE BORRACHA E PARAFUSOS COM PORCAS),CUSTO POR JUNTA,COM DIAMETRO DE 250MM</v>
      </c>
      <c r="C4958" s="115" t="s">
        <v>38179</v>
      </c>
      <c r="D4958" s="115" t="s">
        <v>38192</v>
      </c>
      <c r="E4958" s="115" t="s">
        <v>38185</v>
      </c>
      <c r="F4958" s="115" t="s">
        <v>38186</v>
      </c>
      <c r="G4958" s="115" t="s">
        <v>38193</v>
      </c>
      <c r="I4958" s="115" t="s">
        <v>6</v>
      </c>
      <c r="J4958" s="115">
        <v>146.5</v>
      </c>
    </row>
    <row r="4959" spans="1:10" hidden="1">
      <c r="A4959" s="115" t="s">
        <v>5268</v>
      </c>
      <c r="B4959" s="115" t="str">
        <f t="shared" si="77"/>
        <v>ASSENTAMENTO SEM FORNECIMENTO,DE TUBOS ATE 1,00M DE COMPRIMENTO OU CONEXOES DE FºFº OU ACO,COM FLANGES,CLASSE PN-10,INCLUSIVE O FORNECIMENTO DOS MATERIAIS PARA JUNTAS(ARRUELAS DE BORRACHA E PARAFUSOS COM PORCAS),CUSTO POR JUNTA,COM DIAMETRO DE 250MM</v>
      </c>
      <c r="C4959" s="115" t="s">
        <v>38179</v>
      </c>
      <c r="D4959" s="115" t="s">
        <v>38192</v>
      </c>
      <c r="E4959" s="115" t="s">
        <v>38185</v>
      </c>
      <c r="F4959" s="115" t="s">
        <v>38186</v>
      </c>
      <c r="G4959" s="115" t="s">
        <v>38193</v>
      </c>
      <c r="I4959" s="115" t="s">
        <v>6</v>
      </c>
      <c r="J4959" s="115">
        <v>141.56</v>
      </c>
    </row>
    <row r="4960" spans="1:10" hidden="1">
      <c r="A4960" s="115" t="s">
        <v>5269</v>
      </c>
      <c r="B4960" s="115" t="str">
        <f t="shared" si="77"/>
        <v>ASSENTAMENTO SEM FORNECIMENTO,DE TUBOS ATE 1,00M DE COMPRIMENTO OU CONEXOES DE FºFº OU ACO,COM FLANGES CLASSE PN-10,INCLUSIVE O FORNECIMENTO DOS MATERIAIS PARA JUNTAS(ARRUELAS DE BORRACHA E PARAFUSOS COM PORCAS),CUSTO POR JUNTA,COM DIAMETRO DE 300MM</v>
      </c>
      <c r="C4960" s="115" t="s">
        <v>38179</v>
      </c>
      <c r="D4960" s="115" t="s">
        <v>38180</v>
      </c>
      <c r="E4960" s="115" t="s">
        <v>38185</v>
      </c>
      <c r="F4960" s="115" t="s">
        <v>38186</v>
      </c>
      <c r="G4960" s="115" t="s">
        <v>38194</v>
      </c>
      <c r="I4960" s="115" t="s">
        <v>6</v>
      </c>
      <c r="J4960" s="115">
        <v>161.13999999999999</v>
      </c>
    </row>
    <row r="4961" spans="1:10" hidden="1">
      <c r="A4961" s="115" t="s">
        <v>5270</v>
      </c>
      <c r="B4961" s="115" t="str">
        <f t="shared" si="77"/>
        <v>ASSENTAMENTO SEM FORNECIMENTO,DE TUBOS ATE 1,00M DE COMPRIMENTO OU CONEXOES DE FºFº OU ACO,COM FLANGES CLASSE PN-10,INCLUSIVE O FORNECIMENTO DOS MATERIAIS PARA JUNTAS(ARRUELAS DE BORRACHA E PARAFUSOS COM PORCAS),CUSTO POR JUNTA,COM DIAMETRO DE 300MM</v>
      </c>
      <c r="C4961" s="115" t="s">
        <v>38179</v>
      </c>
      <c r="D4961" s="115" t="s">
        <v>38180</v>
      </c>
      <c r="E4961" s="115" t="s">
        <v>38185</v>
      </c>
      <c r="F4961" s="115" t="s">
        <v>38186</v>
      </c>
      <c r="G4961" s="115" t="s">
        <v>38194</v>
      </c>
      <c r="I4961" s="115" t="s">
        <v>6</v>
      </c>
      <c r="J4961" s="115">
        <v>156.18</v>
      </c>
    </row>
    <row r="4962" spans="1:10" hidden="1">
      <c r="A4962" s="115" t="s">
        <v>5271</v>
      </c>
      <c r="B4962" s="115" t="str">
        <f t="shared" si="77"/>
        <v>ASSENTAMENTO SEM FORNECIMENTO,DE TUBOS ATE 1,00M DE COMPRIMENTO OU CONEXOES DE FºFº OU ACO,COM FLANGES CLASSE PN-10,INCLUSIVE O FORNECIMENTO DOS MATERIAIS PARA JUNTAS(ARRUELAS DE BORRACHA E PARAFUSOS COM PORCAS),CUSTO POR JUNTA,COM DIAMETRO DE 350MM</v>
      </c>
      <c r="C4962" s="115" t="s">
        <v>38179</v>
      </c>
      <c r="D4962" s="115" t="s">
        <v>38180</v>
      </c>
      <c r="E4962" s="115" t="s">
        <v>38185</v>
      </c>
      <c r="F4962" s="115" t="s">
        <v>38186</v>
      </c>
      <c r="G4962" s="115" t="s">
        <v>38195</v>
      </c>
      <c r="I4962" s="115" t="s">
        <v>6</v>
      </c>
      <c r="J4962" s="115">
        <v>201.35</v>
      </c>
    </row>
    <row r="4963" spans="1:10" hidden="1">
      <c r="A4963" s="115" t="s">
        <v>5272</v>
      </c>
      <c r="B4963" s="115" t="str">
        <f t="shared" si="77"/>
        <v>ASSENTAMENTO SEM FORNECIMENTO,DE TUBOS ATE 1,00M DE COMPRIMENTO OU CONEXOES DE FºFº OU ACO,COM FLANGES CLASSE PN-10,INCLUSIVE O FORNECIMENTO DOS MATERIAIS PARA JUNTAS(ARRUELAS DE BORRACHA E PARAFUSOS COM PORCAS),CUSTO POR JUNTA,COM DIAMETRO DE 350MM</v>
      </c>
      <c r="C4963" s="115" t="s">
        <v>38179</v>
      </c>
      <c r="D4963" s="115" t="s">
        <v>38180</v>
      </c>
      <c r="E4963" s="115" t="s">
        <v>38185</v>
      </c>
      <c r="F4963" s="115" t="s">
        <v>38186</v>
      </c>
      <c r="G4963" s="115" t="s">
        <v>38195</v>
      </c>
      <c r="I4963" s="115" t="s">
        <v>6</v>
      </c>
      <c r="J4963" s="115">
        <v>195.51</v>
      </c>
    </row>
    <row r="4964" spans="1:10" hidden="1">
      <c r="A4964" s="115" t="s">
        <v>5273</v>
      </c>
      <c r="B4964" s="115" t="str">
        <f t="shared" si="77"/>
        <v>ASSENTAMENTO SEM FORNECIMENTO,DE TUBOS ATE 1,00M DE COMPRIMENTO OU CONEXOES DE FºFº OU ACO,COM FLANGES CLASSE PN-10,INCLUSIVE O FORNECIMENTO DOS MATERIAIS PARA JUNTAS(ARRUELAS DE BORRACHA E PARAFUSOS COM PORCAS),CUSTO POR JUNTA,COM DIAMETRODE 400MM</v>
      </c>
      <c r="C4964" s="115" t="s">
        <v>38179</v>
      </c>
      <c r="D4964" s="115" t="s">
        <v>38180</v>
      </c>
      <c r="E4964" s="115" t="s">
        <v>38185</v>
      </c>
      <c r="F4964" s="115" t="s">
        <v>38186</v>
      </c>
      <c r="G4964" s="115" t="s">
        <v>38196</v>
      </c>
      <c r="I4964" s="115" t="s">
        <v>6</v>
      </c>
      <c r="J4964" s="115">
        <v>261.74</v>
      </c>
    </row>
    <row r="4965" spans="1:10" hidden="1">
      <c r="A4965" s="115" t="s">
        <v>5274</v>
      </c>
      <c r="B4965" s="115" t="str">
        <f t="shared" si="77"/>
        <v>ASSENTAMENTO SEM FORNECIMENTO,DE TUBOS ATE 1,00M DE COMPRIMENTO OU CONEXOES DE FºFº OU ACO,COM FLANGES CLASSE PN-10,INCLUSIVE O FORNECIMENTO DOS MATERIAIS PARA JUNTAS(ARRUELAS DE BORRACHA E PARAFUSOS COM PORCAS),CUSTO POR JUNTA,COM DIAMETRODE 400MM</v>
      </c>
      <c r="C4965" s="115" t="s">
        <v>38179</v>
      </c>
      <c r="D4965" s="115" t="s">
        <v>38180</v>
      </c>
      <c r="E4965" s="115" t="s">
        <v>38185</v>
      </c>
      <c r="F4965" s="115" t="s">
        <v>38186</v>
      </c>
      <c r="G4965" s="115" t="s">
        <v>38196</v>
      </c>
      <c r="I4965" s="115" t="s">
        <v>6</v>
      </c>
      <c r="J4965" s="115">
        <v>255.2</v>
      </c>
    </row>
    <row r="4966" spans="1:10" hidden="1">
      <c r="A4966" s="115" t="s">
        <v>5275</v>
      </c>
      <c r="B4966" s="115"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6" s="115" t="s">
        <v>38179</v>
      </c>
      <c r="D4966" s="115" t="s">
        <v>38197</v>
      </c>
      <c r="E4966" s="115" t="s">
        <v>38198</v>
      </c>
      <c r="F4966" s="115" t="s">
        <v>38199</v>
      </c>
      <c r="G4966" s="115" t="s">
        <v>38200</v>
      </c>
      <c r="I4966" s="115" t="s">
        <v>6</v>
      </c>
      <c r="J4966" s="115">
        <v>300.66000000000003</v>
      </c>
    </row>
    <row r="4967" spans="1:10" hidden="1">
      <c r="A4967" s="115" t="s">
        <v>5276</v>
      </c>
      <c r="B4967" s="115"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7" s="115" t="s">
        <v>38179</v>
      </c>
      <c r="D4967" s="115" t="s">
        <v>38197</v>
      </c>
      <c r="E4967" s="115" t="s">
        <v>38198</v>
      </c>
      <c r="F4967" s="115" t="s">
        <v>38199</v>
      </c>
      <c r="G4967" s="115" t="s">
        <v>38200</v>
      </c>
      <c r="I4967" s="115" t="s">
        <v>6</v>
      </c>
      <c r="J4967" s="115">
        <v>293.58</v>
      </c>
    </row>
    <row r="4968" spans="1:10" hidden="1">
      <c r="A4968" s="115" t="s">
        <v>5277</v>
      </c>
      <c r="B4968" s="115" t="str">
        <f t="shared" si="77"/>
        <v>ASSENTAMENTO SEM FORNECIMENTO DE TUBOS ATE 1,00M DE COMPRIMENTO OU CONEXOES DE FºFº OU ACO,COM FLANGES CLASSE PN-10,INCLUSIVE O FORNECIMENTO DOS MATERIAIS PARA JUNTAS(ARRUELAS DE BORRACHA E PARAFUSOS COM PORCAS),CUSTO POR JUNTA,COM DIAMETRO DE 500MM</v>
      </c>
      <c r="C4968" s="115" t="s">
        <v>38184</v>
      </c>
      <c r="D4968" s="115" t="s">
        <v>38180</v>
      </c>
      <c r="E4968" s="115" t="s">
        <v>38185</v>
      </c>
      <c r="F4968" s="115" t="s">
        <v>38186</v>
      </c>
      <c r="G4968" s="115" t="s">
        <v>38201</v>
      </c>
      <c r="I4968" s="115" t="s">
        <v>6</v>
      </c>
      <c r="J4968" s="115">
        <v>305.58999999999997</v>
      </c>
    </row>
    <row r="4969" spans="1:10" hidden="1">
      <c r="A4969" s="115" t="s">
        <v>5278</v>
      </c>
      <c r="B4969" s="115" t="str">
        <f t="shared" si="77"/>
        <v>ASSENTAMENTO SEM FORNECIMENTO DE TUBOS ATE 1,00M DE COMPRIMENTO OU CONEXOES DE FºFº OU ACO,COM FLANGES CLASSE PN-10,INCLUSIVE O FORNECIMENTO DOS MATERIAIS PARA JUNTAS(ARRUELAS DE BORRACHA E PARAFUSOS COM PORCAS),CUSTO POR JUNTA,COM DIAMETRO DE 500MM</v>
      </c>
      <c r="C4969" s="115" t="s">
        <v>38184</v>
      </c>
      <c r="D4969" s="115" t="s">
        <v>38180</v>
      </c>
      <c r="E4969" s="115" t="s">
        <v>38185</v>
      </c>
      <c r="F4969" s="115" t="s">
        <v>38186</v>
      </c>
      <c r="G4969" s="115" t="s">
        <v>38201</v>
      </c>
      <c r="I4969" s="115" t="s">
        <v>6</v>
      </c>
      <c r="J4969" s="115">
        <v>297.97000000000003</v>
      </c>
    </row>
    <row r="4970" spans="1:10" hidden="1">
      <c r="A4970" s="115" t="s">
        <v>5279</v>
      </c>
      <c r="B4970" s="115" t="str">
        <f t="shared" si="77"/>
        <v>ASSENTAMENTO SEM FORNECIMENTO,DE TUBOS ATE 1,00M DE COMPRIMENTO OU CONEXOES DE FºFº OU ACO,COM FLANGES CLASSE PN-10,INCLUSIVE O FORNECIMENTO DOS MATERIAIS PARA JUNTAS(ARRUELAS DE BORRACHA E PARAFUSOS COM PORCAS),CUSTO POR JUNTA,COM DIAMETRO DE 600MM</v>
      </c>
      <c r="C4970" s="115" t="s">
        <v>38179</v>
      </c>
      <c r="D4970" s="115" t="s">
        <v>38180</v>
      </c>
      <c r="E4970" s="115" t="s">
        <v>38185</v>
      </c>
      <c r="F4970" s="115" t="s">
        <v>38186</v>
      </c>
      <c r="G4970" s="115" t="s">
        <v>38202</v>
      </c>
      <c r="I4970" s="115" t="s">
        <v>6</v>
      </c>
      <c r="J4970" s="115">
        <v>377.29</v>
      </c>
    </row>
    <row r="4971" spans="1:10" hidden="1">
      <c r="A4971" s="115" t="s">
        <v>5280</v>
      </c>
      <c r="B4971" s="115" t="str">
        <f t="shared" si="77"/>
        <v>ASSENTAMENTO SEM FORNECIMENTO,DE TUBOS ATE 1,00M DE COMPRIMENTO OU CONEXOES DE FºFº OU ACO,COM FLANGES CLASSE PN-10,INCLUSIVE O FORNECIMENTO DOS MATERIAIS PARA JUNTAS(ARRUELAS DE BORRACHA E PARAFUSOS COM PORCAS),CUSTO POR JUNTA,COM DIAMETRO DE 600MM</v>
      </c>
      <c r="C4971" s="115" t="s">
        <v>38179</v>
      </c>
      <c r="D4971" s="115" t="s">
        <v>38180</v>
      </c>
      <c r="E4971" s="115" t="s">
        <v>38185</v>
      </c>
      <c r="F4971" s="115" t="s">
        <v>38186</v>
      </c>
      <c r="G4971" s="115" t="s">
        <v>38202</v>
      </c>
      <c r="I4971" s="115" t="s">
        <v>6</v>
      </c>
      <c r="J4971" s="115">
        <v>368.97</v>
      </c>
    </row>
    <row r="4972" spans="1:10" hidden="1">
      <c r="A4972" s="115" t="s">
        <v>5281</v>
      </c>
      <c r="B4972" s="115" t="str">
        <f t="shared" si="77"/>
        <v>ASSENTAMENTO SEM FORNECIMENTO,DE TUBOS ATE 1,00M DE COMPRIMENTO OU CONEXOES DE FºFº OU ACO,COM FLANGES CLASSE PN-10,INCLUSIVE O FORNECIMENTO DOS MATERIAIS PARA JUNTAS(ARRUELAS DE BORRACHA E PARAFUSOS COM PORCAS),CUSTO POR JUNTA,COM DIAMETRO DE 700MM</v>
      </c>
      <c r="C4972" s="115" t="s">
        <v>38179</v>
      </c>
      <c r="D4972" s="115" t="s">
        <v>38180</v>
      </c>
      <c r="E4972" s="115" t="s">
        <v>38185</v>
      </c>
      <c r="F4972" s="115" t="s">
        <v>38186</v>
      </c>
      <c r="G4972" s="115" t="s">
        <v>38203</v>
      </c>
      <c r="I4972" s="115" t="s">
        <v>6</v>
      </c>
      <c r="J4972" s="115">
        <v>433.73</v>
      </c>
    </row>
    <row r="4973" spans="1:10" hidden="1">
      <c r="A4973" s="115" t="s">
        <v>5282</v>
      </c>
      <c r="B4973" s="115" t="str">
        <f t="shared" si="77"/>
        <v>ASSENTAMENTO SEM FORNECIMENTO,DE TUBOS ATE 1,00M DE COMPRIMENTO OU CONEXOES DE FºFº OU ACO,COM FLANGES CLASSE PN-10,INCLUSIVE O FORNECIMENTO DOS MATERIAIS PARA JUNTAS(ARRUELAS DE BORRACHA E PARAFUSOS COM PORCAS),CUSTO POR JUNTA,COM DIAMETRO DE 700MM</v>
      </c>
      <c r="C4973" s="115" t="s">
        <v>38179</v>
      </c>
      <c r="D4973" s="115" t="s">
        <v>38180</v>
      </c>
      <c r="E4973" s="115" t="s">
        <v>38185</v>
      </c>
      <c r="F4973" s="115" t="s">
        <v>38186</v>
      </c>
      <c r="G4973" s="115" t="s">
        <v>38203</v>
      </c>
      <c r="I4973" s="115" t="s">
        <v>6</v>
      </c>
      <c r="J4973" s="115">
        <v>424.2</v>
      </c>
    </row>
    <row r="4974" spans="1:10" hidden="1">
      <c r="A4974" s="115" t="s">
        <v>5283</v>
      </c>
      <c r="B4974" s="115" t="str">
        <f t="shared" si="77"/>
        <v>ASSENTAMENTO SEM FORNECIMENTO,DE TUBOS ATE 1,00M DE COMPRIMENTO OU CONEXOES DE FºFº OU ACO,COM FLANGES CLASSE PN-10,INCLUSIVE O FORNECIMENTO DOS MATERIAIS PARA JUNTAS(ARRUELAS DE BORRACHA E PARAFUSOS COM PORCAS),CUSTO POR JUNTA,COM DIAMETRO DE 800MM</v>
      </c>
      <c r="C4974" s="115" t="s">
        <v>38179</v>
      </c>
      <c r="D4974" s="115" t="s">
        <v>38180</v>
      </c>
      <c r="E4974" s="115" t="s">
        <v>38185</v>
      </c>
      <c r="F4974" s="115" t="s">
        <v>38186</v>
      </c>
      <c r="G4974" s="115" t="s">
        <v>38204</v>
      </c>
      <c r="I4974" s="115" t="s">
        <v>6</v>
      </c>
      <c r="J4974" s="115">
        <v>797.29</v>
      </c>
    </row>
    <row r="4975" spans="1:10" hidden="1">
      <c r="A4975" s="115" t="s">
        <v>5284</v>
      </c>
      <c r="B4975" s="115" t="str">
        <f t="shared" si="77"/>
        <v>ASSENTAMENTO SEM FORNECIMENTO,DE TUBOS ATE 1,00M DE COMPRIMENTO OU CONEXOES DE FºFº OU ACO,COM FLANGES CLASSE PN-10,INCLUSIVE O FORNECIMENTO DOS MATERIAIS PARA JUNTAS(ARRUELAS DE BORRACHA E PARAFUSOS COM PORCAS),CUSTO POR JUNTA,COM DIAMETRO DE 800MM</v>
      </c>
      <c r="C4975" s="115" t="s">
        <v>38179</v>
      </c>
      <c r="D4975" s="115" t="s">
        <v>38180</v>
      </c>
      <c r="E4975" s="115" t="s">
        <v>38185</v>
      </c>
      <c r="F4975" s="115" t="s">
        <v>38186</v>
      </c>
      <c r="G4975" s="115" t="s">
        <v>38204</v>
      </c>
      <c r="I4975" s="115" t="s">
        <v>6</v>
      </c>
      <c r="J4975" s="115">
        <v>786.91</v>
      </c>
    </row>
    <row r="4976" spans="1:10" hidden="1">
      <c r="A4976" s="115" t="s">
        <v>5285</v>
      </c>
      <c r="B4976" s="115" t="str">
        <f t="shared" si="77"/>
        <v>ASSENTAMENTO SEM FORNECIMENTO,DE TUBOS ATE 1,00M DE COMPRIMENTO OU CONEXOES DE FºFº OU ACO,COM FLANGES CLASSE PN-10,INCLUSIVE O FORNECIMENTO DOS MATERIAIS PARA JUNTAS(ARRUELAS DE BORRACHA E PARAFUSOS COM PORCAS),CUSTO POR JUNTA,COM DIAMETRO DE 900MM</v>
      </c>
      <c r="C4976" s="115" t="s">
        <v>38179</v>
      </c>
      <c r="D4976" s="115" t="s">
        <v>38180</v>
      </c>
      <c r="E4976" s="115" t="s">
        <v>38185</v>
      </c>
      <c r="F4976" s="115" t="s">
        <v>38186</v>
      </c>
      <c r="G4976" s="115" t="s">
        <v>38205</v>
      </c>
      <c r="I4976" s="115" t="s">
        <v>6</v>
      </c>
      <c r="J4976" s="115">
        <v>916.58</v>
      </c>
    </row>
    <row r="4977" spans="1:10" hidden="1">
      <c r="A4977" s="115" t="s">
        <v>5286</v>
      </c>
      <c r="B4977" s="115" t="str">
        <f t="shared" si="77"/>
        <v>ASSENTAMENTO SEM FORNECIMENTO,DE TUBOS ATE 1,00M DE COMPRIMENTO OU CONEXOES DE FºFº OU ACO,COM FLANGES CLASSE PN-10,INCLUSIVE O FORNECIMENTO DOS MATERIAIS PARA JUNTAS(ARRUELAS DE BORRACHA E PARAFUSOS COM PORCAS),CUSTO POR JUNTA,COM DIAMETRO DE 900MM</v>
      </c>
      <c r="C4977" s="115" t="s">
        <v>38179</v>
      </c>
      <c r="D4977" s="115" t="s">
        <v>38180</v>
      </c>
      <c r="E4977" s="115" t="s">
        <v>38185</v>
      </c>
      <c r="F4977" s="115" t="s">
        <v>38186</v>
      </c>
      <c r="G4977" s="115" t="s">
        <v>38205</v>
      </c>
      <c r="I4977" s="115" t="s">
        <v>6</v>
      </c>
      <c r="J4977" s="115">
        <v>904.87</v>
      </c>
    </row>
    <row r="4978" spans="1:10" hidden="1">
      <c r="A4978" s="115" t="s">
        <v>5287</v>
      </c>
      <c r="B4978" s="115" t="str">
        <f t="shared" si="77"/>
        <v>ASSENTAMENTO SEM FORNECIMENTO DE TUBOS ATE 1,00M DE COMPRIMENTO OU CONEXOES DE FºFº OU ACO,COM FLANGES CLASSE PN-10,INCLUSIVE O FORNECIMENTO DOS MATERIAIS PARA JUNTAS(ARRUELAS DE BORRACHA E PARAFUSOS COM PORCAS),CUSTO POR JUNTA,COM DIAMETRO DE 1000MM</v>
      </c>
      <c r="C4978" s="115" t="s">
        <v>38184</v>
      </c>
      <c r="D4978" s="115" t="s">
        <v>38180</v>
      </c>
      <c r="E4978" s="115" t="s">
        <v>38185</v>
      </c>
      <c r="F4978" s="115" t="s">
        <v>38186</v>
      </c>
      <c r="G4978" s="115" t="s">
        <v>38206</v>
      </c>
      <c r="I4978" s="115" t="s">
        <v>6</v>
      </c>
      <c r="J4978" s="115">
        <v>1055.32</v>
      </c>
    </row>
    <row r="4979" spans="1:10" hidden="1">
      <c r="A4979" s="115" t="s">
        <v>5288</v>
      </c>
      <c r="B4979" s="115" t="str">
        <f t="shared" si="77"/>
        <v>ASSENTAMENTO SEM FORNECIMENTO DE TUBOS ATE 1,00M DE COMPRIMENTO OU CONEXOES DE FºFº OU ACO,COM FLANGES CLASSE PN-10,INCLUSIVE O FORNECIMENTO DOS MATERIAIS PARA JUNTAS(ARRUELAS DE BORRACHA E PARAFUSOS COM PORCAS),CUSTO POR JUNTA,COM DIAMETRO DE 1000MM</v>
      </c>
      <c r="C4979" s="115" t="s">
        <v>38184</v>
      </c>
      <c r="D4979" s="115" t="s">
        <v>38180</v>
      </c>
      <c r="E4979" s="115" t="s">
        <v>38185</v>
      </c>
      <c r="F4979" s="115" t="s">
        <v>38186</v>
      </c>
      <c r="G4979" s="115" t="s">
        <v>38206</v>
      </c>
      <c r="I4979" s="115" t="s">
        <v>6</v>
      </c>
      <c r="J4979" s="115">
        <v>1042.6199999999999</v>
      </c>
    </row>
    <row r="4980" spans="1:10" hidden="1">
      <c r="A4980" s="115" t="s">
        <v>5289</v>
      </c>
      <c r="B4980" s="115" t="str">
        <f t="shared" si="77"/>
        <v>ASSENTAMENTO SEM FORNECIMENTO,DE TUBOS ATE 1,00M DE COMPRIMENTO OU CONEXOES DE FºFº OU ACO,COM FLANGES CLASSE PN-10,INCLUSIVE O FORNECIMENTO DOS MATERIAIS PARA JUNTAS(ARRUELAS DE BORRACHA E PARAFUSOS COM PORCAS),CUSTO POR JUNTA,COM DIAMETRO DE 1200MM</v>
      </c>
      <c r="C4980" s="115" t="s">
        <v>38179</v>
      </c>
      <c r="D4980" s="115" t="s">
        <v>38180</v>
      </c>
      <c r="E4980" s="115" t="s">
        <v>38185</v>
      </c>
      <c r="F4980" s="115" t="s">
        <v>38186</v>
      </c>
      <c r="G4980" s="115" t="s">
        <v>38207</v>
      </c>
      <c r="I4980" s="115" t="s">
        <v>6</v>
      </c>
      <c r="J4980" s="115">
        <v>1479.75</v>
      </c>
    </row>
    <row r="4981" spans="1:10" hidden="1">
      <c r="A4981" s="115" t="s">
        <v>5290</v>
      </c>
      <c r="B4981" s="115" t="str">
        <f t="shared" si="77"/>
        <v>ASSENTAMENTO SEM FORNECIMENTO,DE TUBOS ATE 1,00M DE COMPRIMENTO OU CONEXOES DE FºFº OU ACO,COM FLANGES CLASSE PN-10,INCLUSIVE O FORNECIMENTO DOS MATERIAIS PARA JUNTAS(ARRUELAS DE BORRACHA E PARAFUSOS COM PORCAS),CUSTO POR JUNTA,COM DIAMETRO DE 1200MM</v>
      </c>
      <c r="C4981" s="115" t="s">
        <v>38179</v>
      </c>
      <c r="D4981" s="115" t="s">
        <v>38180</v>
      </c>
      <c r="E4981" s="115" t="s">
        <v>38185</v>
      </c>
      <c r="F4981" s="115" t="s">
        <v>38186</v>
      </c>
      <c r="G4981" s="115" t="s">
        <v>38207</v>
      </c>
      <c r="I4981" s="115" t="s">
        <v>6</v>
      </c>
      <c r="J4981" s="115">
        <v>1464.45</v>
      </c>
    </row>
    <row r="4982" spans="1:10" hidden="1">
      <c r="A4982" s="115" t="s">
        <v>5291</v>
      </c>
      <c r="B4982" s="115" t="str">
        <f t="shared" si="77"/>
        <v>ASSENTAMENTO SEM FORNECIMENTO DE TUBOS ATE 1,00M DE COMPRIMENTO OU CONEXOES DE FºFº OU ACO,COM FLANGES CLASSE PN-16,INCLUSIVE O FORNECIMENTO DOS MATERIAIS PARA JUNTAS(ARRUELAS DE BORRACHA E PARAFUSOS COM PORCAS),CUSTO POR JUNTA,COM DIAMETRO DE 50MM</v>
      </c>
      <c r="C4982" s="115" t="s">
        <v>38184</v>
      </c>
      <c r="D4982" s="115" t="s">
        <v>38208</v>
      </c>
      <c r="E4982" s="115" t="s">
        <v>38185</v>
      </c>
      <c r="F4982" s="115" t="s">
        <v>38186</v>
      </c>
      <c r="G4982" s="115" t="s">
        <v>38209</v>
      </c>
      <c r="I4982" s="115" t="s">
        <v>6</v>
      </c>
      <c r="J4982" s="115">
        <v>32.42</v>
      </c>
    </row>
    <row r="4983" spans="1:10" hidden="1">
      <c r="A4983" s="115" t="s">
        <v>5292</v>
      </c>
      <c r="B4983" s="115" t="str">
        <f t="shared" si="77"/>
        <v>ASSENTAMENTO SEM FORNECIMENTO DE TUBOS ATE 1,00M DE COMPRIMENTO OU CONEXOES DE FºFº OU ACO,COM FLANGES CLASSE PN-16,INCLUSIVE O FORNECIMENTO DOS MATERIAIS PARA JUNTAS(ARRUELAS DE BORRACHA E PARAFUSOS COM PORCAS),CUSTO POR JUNTA,COM DIAMETRO DE 50MM</v>
      </c>
      <c r="C4983" s="115" t="s">
        <v>38184</v>
      </c>
      <c r="D4983" s="115" t="s">
        <v>38208</v>
      </c>
      <c r="E4983" s="115" t="s">
        <v>38185</v>
      </c>
      <c r="F4983" s="115" t="s">
        <v>38186</v>
      </c>
      <c r="G4983" s="115" t="s">
        <v>38209</v>
      </c>
      <c r="I4983" s="115" t="s">
        <v>6</v>
      </c>
      <c r="J4983" s="115">
        <v>30.45</v>
      </c>
    </row>
    <row r="4984" spans="1:10" hidden="1">
      <c r="A4984" s="115" t="s">
        <v>5293</v>
      </c>
      <c r="B4984" s="115" t="str">
        <f t="shared" si="77"/>
        <v>ASSENTAMENTO SEM FORNECIMENTO,DE TUBOS ATE 1,00M DE COMPRIMENTO OU CONEXOES DE FºFº OU ACO,COM FLANGES,CLASSE PN-16,INCLUSIVE O FORNECIMENTO DOS MATERIAIS PARA JUNTAS(ARRUELAS DE BORRACHA E PARAFUSOS COM PORCAS),CUSTO POR JUNTA,COM DIAMETRO DE 75MM</v>
      </c>
      <c r="C4984" s="115" t="s">
        <v>38179</v>
      </c>
      <c r="D4984" s="115" t="s">
        <v>38210</v>
      </c>
      <c r="E4984" s="115" t="s">
        <v>38185</v>
      </c>
      <c r="F4984" s="115" t="s">
        <v>38186</v>
      </c>
      <c r="G4984" s="115" t="s">
        <v>38187</v>
      </c>
      <c r="I4984" s="115" t="s">
        <v>6</v>
      </c>
      <c r="J4984" s="115">
        <v>33.19</v>
      </c>
    </row>
    <row r="4985" spans="1:10" hidden="1">
      <c r="A4985" s="115" t="s">
        <v>5294</v>
      </c>
      <c r="B4985" s="115" t="str">
        <f t="shared" si="77"/>
        <v>ASSENTAMENTO SEM FORNECIMENTO,DE TUBOS ATE 1,00M DE COMPRIMENTO OU CONEXOES DE FºFº OU ACO,COM FLANGES,CLASSE PN-16,INCLUSIVE O FORNECIMENTO DOS MATERIAIS PARA JUNTAS(ARRUELAS DE BORRACHA E PARAFUSOS COM PORCAS),CUSTO POR JUNTA,COM DIAMETRO DE 75MM</v>
      </c>
      <c r="C4985" s="115" t="s">
        <v>38179</v>
      </c>
      <c r="D4985" s="115" t="s">
        <v>38210</v>
      </c>
      <c r="E4985" s="115" t="s">
        <v>38185</v>
      </c>
      <c r="F4985" s="115" t="s">
        <v>38186</v>
      </c>
      <c r="G4985" s="115" t="s">
        <v>38187</v>
      </c>
      <c r="I4985" s="115" t="s">
        <v>6</v>
      </c>
      <c r="J4985" s="115">
        <v>31.19</v>
      </c>
    </row>
    <row r="4986" spans="1:10" hidden="1">
      <c r="A4986" s="115" t="s">
        <v>5295</v>
      </c>
      <c r="B4986" s="115" t="str">
        <f t="shared" si="77"/>
        <v>ASSENTAMENTO SEM FORNECIMENTO DE TUBOS ATE 1,00M DE COMPRIMENTO OU CONEXOES DE FºFº OU ACO,COM FLANGES CLASSE PN-16,INCLUSIVE O FORNECIMENTO DOS MATERIAIS PARA JUNTAS(ARRUELAS DE BORRACHA E PARAFUSOS COM PORCAS),CUSTO POR JUNTA,COM DIAMETRO DE 100MM</v>
      </c>
      <c r="C4986" s="115" t="s">
        <v>38184</v>
      </c>
      <c r="D4986" s="115" t="s">
        <v>38208</v>
      </c>
      <c r="E4986" s="115" t="s">
        <v>38185</v>
      </c>
      <c r="F4986" s="115" t="s">
        <v>38186</v>
      </c>
      <c r="G4986" s="115" t="s">
        <v>38189</v>
      </c>
      <c r="I4986" s="115" t="s">
        <v>6</v>
      </c>
      <c r="J4986" s="115">
        <v>55.39</v>
      </c>
    </row>
    <row r="4987" spans="1:10" hidden="1">
      <c r="A4987" s="115" t="s">
        <v>5296</v>
      </c>
      <c r="B4987" s="115" t="str">
        <f t="shared" si="77"/>
        <v>ASSENTAMENTO SEM FORNECIMENTO DE TUBOS ATE 1,00M DE COMPRIMENTO OU CONEXOES DE FºFº OU ACO,COM FLANGES CLASSE PN-16,INCLUSIVE O FORNECIMENTO DOS MATERIAIS PARA JUNTAS(ARRUELAS DE BORRACHA E PARAFUSOS COM PORCAS),CUSTO POR JUNTA,COM DIAMETRO DE 100MM</v>
      </c>
      <c r="C4987" s="115" t="s">
        <v>38184</v>
      </c>
      <c r="D4987" s="115" t="s">
        <v>38208</v>
      </c>
      <c r="E4987" s="115" t="s">
        <v>38185</v>
      </c>
      <c r="F4987" s="115" t="s">
        <v>38186</v>
      </c>
      <c r="G4987" s="115" t="s">
        <v>38189</v>
      </c>
      <c r="I4987" s="115" t="s">
        <v>6</v>
      </c>
      <c r="J4987" s="115">
        <v>52.67</v>
      </c>
    </row>
    <row r="4988" spans="1:10" hidden="1">
      <c r="A4988" s="115" t="s">
        <v>5297</v>
      </c>
      <c r="B4988" s="115" t="str">
        <f t="shared" si="77"/>
        <v>ASSENTAMENTO SEM FORNECIMENTO DE TUBOS ATE 1,00M DE COMPRIMENTO OU CONEXOES DE FºFº OU ACO,COM FLANGES CLASSE PN-16,INCLUSIVE O FORNECIMENTO DOS MATERIAIS PARA JUNTAS(ARRUELAS DE BORRACHA E PARAFUSOS COM PORCAS),CUSTO POR JUNTA,COM DIAMETRO DE 150MM</v>
      </c>
      <c r="C4988" s="115" t="s">
        <v>38184</v>
      </c>
      <c r="D4988" s="115" t="s">
        <v>38208</v>
      </c>
      <c r="E4988" s="115" t="s">
        <v>38185</v>
      </c>
      <c r="F4988" s="115" t="s">
        <v>38186</v>
      </c>
      <c r="G4988" s="115" t="s">
        <v>38190</v>
      </c>
      <c r="I4988" s="115" t="s">
        <v>6</v>
      </c>
      <c r="J4988" s="115">
        <v>71.930000000000007</v>
      </c>
    </row>
    <row r="4989" spans="1:10" hidden="1">
      <c r="A4989" s="115" t="s">
        <v>5298</v>
      </c>
      <c r="B4989" s="115" t="str">
        <f t="shared" si="77"/>
        <v>ASSENTAMENTO SEM FORNECIMENTO DE TUBOS ATE 1,00M DE COMPRIMENTO OU CONEXOES DE FºFº OU ACO,COM FLANGES CLASSE PN-16,INCLUSIVE O FORNECIMENTO DOS MATERIAIS PARA JUNTAS(ARRUELAS DE BORRACHA E PARAFUSOS COM PORCAS),CUSTO POR JUNTA,COM DIAMETRO DE 150MM</v>
      </c>
      <c r="C4989" s="115" t="s">
        <v>38184</v>
      </c>
      <c r="D4989" s="115" t="s">
        <v>38208</v>
      </c>
      <c r="E4989" s="115" t="s">
        <v>38185</v>
      </c>
      <c r="F4989" s="115" t="s">
        <v>38186</v>
      </c>
      <c r="G4989" s="115" t="s">
        <v>38190</v>
      </c>
      <c r="I4989" s="115" t="s">
        <v>6</v>
      </c>
      <c r="J4989" s="115">
        <v>68.290000000000006</v>
      </c>
    </row>
    <row r="4990" spans="1:10" hidden="1">
      <c r="A4990" s="115" t="s">
        <v>5299</v>
      </c>
      <c r="B4990" s="115" t="str">
        <f t="shared" si="77"/>
        <v>ASSENTAMENTO SEM FORNECIMENTO DE TUBOS ATE 1,00M DE COMPRIMENTO OU CONEXOES DE FºFº OU ACO,COM FLANGES CLASSE PN-16,INCLUSIVE O FORNECIMENTO DOS MATERIAIS PARA JUNTAS(ARRUELAS DE BORRACHA E PARAFUSOS COM PORCAS),CUSTO POR JUNTA,COM DIAMETRO DE 200MM</v>
      </c>
      <c r="C4990" s="115" t="s">
        <v>38184</v>
      </c>
      <c r="D4990" s="115" t="s">
        <v>38208</v>
      </c>
      <c r="E4990" s="115" t="s">
        <v>38185</v>
      </c>
      <c r="F4990" s="115" t="s">
        <v>38186</v>
      </c>
      <c r="G4990" s="115" t="s">
        <v>38191</v>
      </c>
      <c r="I4990" s="115" t="s">
        <v>6</v>
      </c>
      <c r="J4990" s="115">
        <v>101.03</v>
      </c>
    </row>
    <row r="4991" spans="1:10" hidden="1">
      <c r="A4991" s="115" t="s">
        <v>5300</v>
      </c>
      <c r="B4991" s="115" t="str">
        <f t="shared" si="77"/>
        <v>ASSENTAMENTO SEM FORNECIMENTO DE TUBOS ATE 1,00M DE COMPRIMENTO OU CONEXOES DE FºFº OU ACO,COM FLANGES CLASSE PN-16,INCLUSIVE O FORNECIMENTO DOS MATERIAIS PARA JUNTAS(ARRUELAS DE BORRACHA E PARAFUSOS COM PORCAS),CUSTO POR JUNTA,COM DIAMETRO DE 200MM</v>
      </c>
      <c r="C4991" s="115" t="s">
        <v>38184</v>
      </c>
      <c r="D4991" s="115" t="s">
        <v>38208</v>
      </c>
      <c r="E4991" s="115" t="s">
        <v>38185</v>
      </c>
      <c r="F4991" s="115" t="s">
        <v>38186</v>
      </c>
      <c r="G4991" s="115" t="s">
        <v>38191</v>
      </c>
      <c r="I4991" s="115" t="s">
        <v>6</v>
      </c>
      <c r="J4991" s="115">
        <v>96.43</v>
      </c>
    </row>
    <row r="4992" spans="1:10" hidden="1">
      <c r="A4992" s="115" t="s">
        <v>5301</v>
      </c>
      <c r="B4992" s="115" t="str">
        <f t="shared" si="77"/>
        <v>ASSENTAMENTO SEM FORNECIMENTO DE TUBOS ATE 1,00M DE COMPRIMENTO OU CONEXOES DE FºFº OU ACO,COM FLANGES CLASSE PN-16,INCLUSIVE O FORNECIMENTO DOS MATERIAIS PARA JUNTAS(ARRUELAS DE BORRACHA E PARAFUSOS COM PORCAS),CUSTO POR JUNTA,COM DIAMETRO DE 250MM</v>
      </c>
      <c r="C4992" s="115" t="s">
        <v>38184</v>
      </c>
      <c r="D4992" s="115" t="s">
        <v>38208</v>
      </c>
      <c r="E4992" s="115" t="s">
        <v>38185</v>
      </c>
      <c r="F4992" s="115" t="s">
        <v>38186</v>
      </c>
      <c r="G4992" s="115" t="s">
        <v>38193</v>
      </c>
      <c r="I4992" s="115" t="s">
        <v>6</v>
      </c>
      <c r="J4992" s="115">
        <v>189.14</v>
      </c>
    </row>
    <row r="4993" spans="1:10" hidden="1">
      <c r="A4993" s="115" t="s">
        <v>5302</v>
      </c>
      <c r="B4993" s="115" t="str">
        <f t="shared" si="77"/>
        <v>ASSENTAMENTO SEM FORNECIMENTO DE TUBOS ATE 1,00M DE COMPRIMENTO OU CONEXOES DE FºFº OU ACO,COM FLANGES CLASSE PN-16,INCLUSIVE O FORNECIMENTO DOS MATERIAIS PARA JUNTAS(ARRUELAS DE BORRACHA E PARAFUSOS COM PORCAS),CUSTO POR JUNTA,COM DIAMETRO DE 250MM</v>
      </c>
      <c r="C4993" s="115" t="s">
        <v>38184</v>
      </c>
      <c r="D4993" s="115" t="s">
        <v>38208</v>
      </c>
      <c r="E4993" s="115" t="s">
        <v>38185</v>
      </c>
      <c r="F4993" s="115" t="s">
        <v>38186</v>
      </c>
      <c r="G4993" s="115" t="s">
        <v>38193</v>
      </c>
      <c r="I4993" s="115" t="s">
        <v>6</v>
      </c>
      <c r="J4993" s="115">
        <v>183.69</v>
      </c>
    </row>
    <row r="4994" spans="1:10" hidden="1">
      <c r="A4994" s="115" t="s">
        <v>5303</v>
      </c>
      <c r="B4994" s="115" t="str">
        <f t="shared" si="77"/>
        <v>ASSENTAMENTO SEM FORNECIMENTO,DE TUBOS ATE 1,00M DE COMPRIMENTO OU CONEXOES DE FºFº OU ACO,COM FLANGES CLASSE PN-16,INCLUSIVE O FORNECIMENTO DOS MATERIAIS PARA JUNTAS(ARRUELAS DE BORRACHA E PARAFUSOS COM PORCAS),CUSTO POR JUNTA,COM DIAMETRO DE 300MM</v>
      </c>
      <c r="C4994" s="115" t="s">
        <v>38179</v>
      </c>
      <c r="D4994" s="115" t="s">
        <v>38208</v>
      </c>
      <c r="E4994" s="115" t="s">
        <v>38185</v>
      </c>
      <c r="F4994" s="115" t="s">
        <v>38186</v>
      </c>
      <c r="G4994" s="115" t="s">
        <v>38194</v>
      </c>
      <c r="I4994" s="115" t="s">
        <v>6</v>
      </c>
      <c r="J4994" s="115">
        <v>203.78</v>
      </c>
    </row>
    <row r="4995" spans="1:10" hidden="1">
      <c r="A4995" s="115" t="s">
        <v>5304</v>
      </c>
      <c r="B4995" s="115" t="str">
        <f t="shared" si="77"/>
        <v>ASSENTAMENTO SEM FORNECIMENTO,DE TUBOS ATE 1,00M DE COMPRIMENTO OU CONEXOES DE FºFº OU ACO,COM FLANGES CLASSE PN-16,INCLUSIVE O FORNECIMENTO DOS MATERIAIS PARA JUNTAS(ARRUELAS DE BORRACHA E PARAFUSOS COM PORCAS),CUSTO POR JUNTA,COM DIAMETRO DE 300MM</v>
      </c>
      <c r="C4995" s="115" t="s">
        <v>38179</v>
      </c>
      <c r="D4995" s="115" t="s">
        <v>38208</v>
      </c>
      <c r="E4995" s="115" t="s">
        <v>38185</v>
      </c>
      <c r="F4995" s="115" t="s">
        <v>38186</v>
      </c>
      <c r="G4995" s="115" t="s">
        <v>38194</v>
      </c>
      <c r="I4995" s="115" t="s">
        <v>6</v>
      </c>
      <c r="J4995" s="115">
        <v>198.31</v>
      </c>
    </row>
    <row r="4996" spans="1:10" hidden="1">
      <c r="A4996" s="115" t="s">
        <v>5305</v>
      </c>
      <c r="B4996" s="115" t="str">
        <f t="shared" si="77"/>
        <v>ASSENTAMENTO SEM FORNECIMENTO DE TUBOS ATE 1,00M DE COMPRIMENTO OU CONEXOES DE FºFº OU ACO,COM FLANGES CLASSE PN-16,INCLUSIVE O FORNECIMENTO DOS MATERIAIS PARA JUNTAS(ARRUELAS DE BORRACHA E PARAFUSOS COM PORCAS),CUSTO POR JUNTA,COM DIAMETRO DE 400MM</v>
      </c>
      <c r="C4996" s="115" t="s">
        <v>38184</v>
      </c>
      <c r="D4996" s="115" t="s">
        <v>38208</v>
      </c>
      <c r="E4996" s="115" t="s">
        <v>38185</v>
      </c>
      <c r="F4996" s="115" t="s">
        <v>38186</v>
      </c>
      <c r="G4996" s="115" t="s">
        <v>38211</v>
      </c>
      <c r="I4996" s="115" t="s">
        <v>6</v>
      </c>
      <c r="J4996" s="115">
        <v>313.95999999999998</v>
      </c>
    </row>
    <row r="4997" spans="1:10" hidden="1">
      <c r="A4997" s="115" t="s">
        <v>5306</v>
      </c>
      <c r="B4997" s="115" t="str">
        <f t="shared" ref="B4997:B5060" si="78">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15" t="s">
        <v>38184</v>
      </c>
      <c r="D4997" s="115" t="s">
        <v>38208</v>
      </c>
      <c r="E4997" s="115" t="s">
        <v>38185</v>
      </c>
      <c r="F4997" s="115" t="s">
        <v>38186</v>
      </c>
      <c r="G4997" s="115" t="s">
        <v>38211</v>
      </c>
      <c r="I4997" s="115" t="s">
        <v>6</v>
      </c>
      <c r="J4997" s="115">
        <v>306.89999999999998</v>
      </c>
    </row>
    <row r="4998" spans="1:10" hidden="1">
      <c r="A4998" s="115" t="s">
        <v>5307</v>
      </c>
      <c r="B4998" s="115"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8" s="115" t="s">
        <v>38184</v>
      </c>
      <c r="D4998" s="115" t="s">
        <v>38197</v>
      </c>
      <c r="E4998" s="115" t="s">
        <v>38212</v>
      </c>
      <c r="F4998" s="115" t="s">
        <v>38199</v>
      </c>
      <c r="G4998" s="115" t="s">
        <v>38200</v>
      </c>
      <c r="I4998" s="115" t="s">
        <v>6</v>
      </c>
      <c r="J4998" s="115">
        <v>367.45</v>
      </c>
    </row>
    <row r="4999" spans="1:10" hidden="1">
      <c r="A4999" s="115" t="s">
        <v>5308</v>
      </c>
      <c r="B4999" s="115"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9" s="115" t="s">
        <v>38184</v>
      </c>
      <c r="D4999" s="115" t="s">
        <v>38197</v>
      </c>
      <c r="E4999" s="115" t="s">
        <v>38212</v>
      </c>
      <c r="F4999" s="115" t="s">
        <v>38199</v>
      </c>
      <c r="G4999" s="115" t="s">
        <v>38200</v>
      </c>
      <c r="I4999" s="115" t="s">
        <v>6</v>
      </c>
      <c r="J4999" s="115">
        <v>359.46</v>
      </c>
    </row>
    <row r="5000" spans="1:10" hidden="1">
      <c r="A5000" s="115" t="s">
        <v>5309</v>
      </c>
      <c r="B5000" s="115" t="str">
        <f t="shared" si="78"/>
        <v>ASSENTAMENTO SEM FORNECIMENTO DE TUBOS ATE 1,00M DE COMPRIMENTO OU CONEXOES DE FºFº OU ACO,COM FLANGES CLASSE PN-16,INCLUSIVE O FORNECIMENTO DOS MATERIAIS PARA JUNTAS(ARRUELAS DE BORRACHA E PARAFUSOS COM PORCAS),CUSTO POR JUNTA,COM DIAMETRO DE 500MM</v>
      </c>
      <c r="C5000" s="115" t="s">
        <v>38184</v>
      </c>
      <c r="D5000" s="115" t="s">
        <v>38208</v>
      </c>
      <c r="E5000" s="115" t="s">
        <v>38185</v>
      </c>
      <c r="F5000" s="115" t="s">
        <v>38186</v>
      </c>
      <c r="G5000" s="115" t="s">
        <v>38201</v>
      </c>
      <c r="I5000" s="115" t="s">
        <v>6</v>
      </c>
      <c r="J5000" s="115">
        <v>665.4</v>
      </c>
    </row>
    <row r="5001" spans="1:10" hidden="1">
      <c r="A5001" s="115" t="s">
        <v>5310</v>
      </c>
      <c r="B5001" s="115" t="str">
        <f t="shared" si="78"/>
        <v>ASSENTAMENTO SEM FORNECIMENTO DE TUBOS ATE 1,00M DE COMPRIMENTO OU CONEXOES DE FºFº OU ACO,COM FLANGES CLASSE PN-16,INCLUSIVE O FORNECIMENTO DOS MATERIAIS PARA JUNTAS(ARRUELAS DE BORRACHA E PARAFUSOS COM PORCAS),CUSTO POR JUNTA,COM DIAMETRO DE 500MM</v>
      </c>
      <c r="C5001" s="115" t="s">
        <v>38184</v>
      </c>
      <c r="D5001" s="115" t="s">
        <v>38208</v>
      </c>
      <c r="E5001" s="115" t="s">
        <v>38185</v>
      </c>
      <c r="F5001" s="115" t="s">
        <v>38186</v>
      </c>
      <c r="G5001" s="115" t="s">
        <v>38201</v>
      </c>
      <c r="I5001" s="115" t="s">
        <v>6</v>
      </c>
      <c r="J5001" s="115">
        <v>656.48</v>
      </c>
    </row>
    <row r="5002" spans="1:10" hidden="1">
      <c r="A5002" s="115" t="s">
        <v>5311</v>
      </c>
      <c r="B5002" s="115" t="str">
        <f t="shared" si="78"/>
        <v>ASSENTAMENTO SEM FORNECIMENTO DE TUBOS ATE 1,00M DE COMPRIMENTO OU CONEXOES DE FºFº OU ACO,COM FLANGES CLASSE PN-16,INCLUSIVE O FORNECIMENTO DOS MATERIAIS PARA JUNTAS(ARRUELAS DE BORRACHA E PARAFUSOS COM PORCAS),CUSTO POR JUNTA,COM DIAMETRO DE 600MM</v>
      </c>
      <c r="C5002" s="115" t="s">
        <v>38184</v>
      </c>
      <c r="D5002" s="115" t="s">
        <v>38208</v>
      </c>
      <c r="E5002" s="115" t="s">
        <v>38185</v>
      </c>
      <c r="F5002" s="115" t="s">
        <v>38186</v>
      </c>
      <c r="G5002" s="115" t="s">
        <v>38202</v>
      </c>
      <c r="I5002" s="115" t="s">
        <v>6</v>
      </c>
      <c r="J5002" s="115">
        <v>677.12</v>
      </c>
    </row>
    <row r="5003" spans="1:10" hidden="1">
      <c r="A5003" s="115" t="s">
        <v>5312</v>
      </c>
      <c r="B5003" s="115" t="str">
        <f t="shared" si="78"/>
        <v>ASSENTAMENTO SEM FORNECIMENTO DE TUBOS ATE 1,00M DE COMPRIMENTO OU CONEXOES DE FºFº OU ACO,COM FLANGES CLASSE PN-16,INCLUSIVE O FORNECIMENTO DOS MATERIAIS PARA JUNTAS(ARRUELAS DE BORRACHA E PARAFUSOS COM PORCAS),CUSTO POR JUNTA,COM DIAMETRO DE 600MM</v>
      </c>
      <c r="C5003" s="115" t="s">
        <v>38184</v>
      </c>
      <c r="D5003" s="115" t="s">
        <v>38208</v>
      </c>
      <c r="E5003" s="115" t="s">
        <v>38185</v>
      </c>
      <c r="F5003" s="115" t="s">
        <v>38186</v>
      </c>
      <c r="G5003" s="115" t="s">
        <v>38202</v>
      </c>
      <c r="I5003" s="115" t="s">
        <v>6</v>
      </c>
      <c r="J5003" s="115">
        <v>667.49</v>
      </c>
    </row>
    <row r="5004" spans="1:10" hidden="1">
      <c r="A5004" s="115" t="s">
        <v>5313</v>
      </c>
      <c r="B5004" s="115" t="str">
        <f t="shared" si="78"/>
        <v>ASSENTAMENTO SEM FORNECIMENTO DE TUBOS ATE 1,00M DE COMPRIMENTO OU CONEXOES DE FºFº OU ACO,COM FLANGES CLASSE PN-16,INCLUSIVE O FORNECIMENTO DOS MATERIAIS PARA JUNTAS(ARRUELAS DE BORRACHA PARAFUSOS COM PORCAS), CUSTO POR JUNTA,COM DIAMETRODE 700MM</v>
      </c>
      <c r="C5004" s="115" t="s">
        <v>38184</v>
      </c>
      <c r="D5004" s="115" t="s">
        <v>38208</v>
      </c>
      <c r="E5004" s="115" t="s">
        <v>38185</v>
      </c>
      <c r="F5004" s="115" t="s">
        <v>38213</v>
      </c>
      <c r="G5004" s="115" t="s">
        <v>38214</v>
      </c>
      <c r="I5004" s="115" t="s">
        <v>6</v>
      </c>
      <c r="J5004" s="115">
        <v>896.1</v>
      </c>
    </row>
    <row r="5005" spans="1:10" hidden="1">
      <c r="A5005" s="115" t="s">
        <v>5314</v>
      </c>
      <c r="B5005" s="115" t="str">
        <f t="shared" si="78"/>
        <v>ASSENTAMENTO SEM FORNECIMENTO DE TUBOS ATE 1,00M DE COMPRIMENTO OU CONEXOES DE FºFº OU ACO,COM FLANGES CLASSE PN-16,INCLUSIVE O FORNECIMENTO DOS MATERIAIS PARA JUNTAS(ARRUELAS DE BORRACHA PARAFUSOS COM PORCAS), CUSTO POR JUNTA,COM DIAMETRODE 700MM</v>
      </c>
      <c r="C5005" s="115" t="s">
        <v>38184</v>
      </c>
      <c r="D5005" s="115" t="s">
        <v>38208</v>
      </c>
      <c r="E5005" s="115" t="s">
        <v>38185</v>
      </c>
      <c r="F5005" s="115" t="s">
        <v>38213</v>
      </c>
      <c r="G5005" s="115" t="s">
        <v>38214</v>
      </c>
      <c r="I5005" s="115" t="s">
        <v>6</v>
      </c>
      <c r="J5005" s="115">
        <v>885.01</v>
      </c>
    </row>
    <row r="5006" spans="1:10" hidden="1">
      <c r="A5006" s="115" t="s">
        <v>5315</v>
      </c>
      <c r="B5006" s="115" t="str">
        <f t="shared" si="78"/>
        <v>ASSENTAMENTO SEM FORNECIMENTO DE TUBOS ATE 1,00M DE COMPRIMENTO OU CONEXOES DE FºFº OU ACO,COM FLANGES CLASSE PN-16,INCLUSIVE O FORNECIMENTO DOS MATERIAIS PARA JUNTAS(ARRUELAS DE BORRACHA E PARAFUSOS COM PORCAS),CUSTO POR JUNTA,COM DIAMETRO DE 800MM</v>
      </c>
      <c r="C5006" s="115" t="s">
        <v>38184</v>
      </c>
      <c r="D5006" s="115" t="s">
        <v>38208</v>
      </c>
      <c r="E5006" s="115" t="s">
        <v>38185</v>
      </c>
      <c r="F5006" s="115" t="s">
        <v>38186</v>
      </c>
      <c r="G5006" s="115" t="s">
        <v>38204</v>
      </c>
      <c r="I5006" s="115" t="s">
        <v>6</v>
      </c>
      <c r="J5006" s="115">
        <v>1117.68</v>
      </c>
    </row>
    <row r="5007" spans="1:10" hidden="1">
      <c r="A5007" s="115" t="s">
        <v>5316</v>
      </c>
      <c r="B5007" s="115" t="str">
        <f t="shared" si="78"/>
        <v>ASSENTAMENTO SEM FORNECIMENTO DE TUBOS ATE 1,00M DE COMPRIMENTO OU CONEXOES DE FºFº OU ACO,COM FLANGES CLASSE PN-16,INCLUSIVE O FORNECIMENTO DOS MATERIAIS PARA JUNTAS(ARRUELAS DE BORRACHA E PARAFUSOS COM PORCAS),CUSTO POR JUNTA,COM DIAMETRO DE 800MM</v>
      </c>
      <c r="C5007" s="115" t="s">
        <v>38184</v>
      </c>
      <c r="D5007" s="115" t="s">
        <v>38208</v>
      </c>
      <c r="E5007" s="115" t="s">
        <v>38185</v>
      </c>
      <c r="F5007" s="115" t="s">
        <v>38186</v>
      </c>
      <c r="G5007" s="115" t="s">
        <v>38204</v>
      </c>
      <c r="I5007" s="115" t="s">
        <v>6</v>
      </c>
      <c r="J5007" s="115">
        <v>1105.76</v>
      </c>
    </row>
    <row r="5008" spans="1:10" hidden="1">
      <c r="A5008" s="115" t="s">
        <v>5317</v>
      </c>
      <c r="B5008" s="115" t="str">
        <f t="shared" si="78"/>
        <v>ASSENTAMENTO SEM FORNECIMENTO DE TUBOS ATE 1,00M DE COMPRIMENTO OU CONEXOES DE FºFº OU ACO,COM FLANGES CLASSE PN-16,INCLUSIVE O FORNECIMENTO DOS MATERIAIS PARA JUNTAS(ARRUELAS DE BORRACHA E PARAFUSOS COM PORCAS),CUSTO POR JUNTA,COM DIAMETRO DE 900MM</v>
      </c>
      <c r="C5008" s="115" t="s">
        <v>38184</v>
      </c>
      <c r="D5008" s="115" t="s">
        <v>38208</v>
      </c>
      <c r="E5008" s="115" t="s">
        <v>38185</v>
      </c>
      <c r="F5008" s="115" t="s">
        <v>38186</v>
      </c>
      <c r="G5008" s="115" t="s">
        <v>38205</v>
      </c>
      <c r="I5008" s="115" t="s">
        <v>6</v>
      </c>
      <c r="J5008" s="115">
        <v>1290.71</v>
      </c>
    </row>
    <row r="5009" spans="1:10" hidden="1">
      <c r="A5009" s="115" t="s">
        <v>5318</v>
      </c>
      <c r="B5009" s="115" t="str">
        <f t="shared" si="78"/>
        <v>ASSENTAMENTO SEM FORNECIMENTO DE TUBOS ATE 1,00M DE COMPRIMENTO OU CONEXOES DE FºFº OU ACO,COM FLANGES CLASSE PN-16,INCLUSIVE O FORNECIMENTO DOS MATERIAIS PARA JUNTAS(ARRUELAS DE BORRACHA E PARAFUSOS COM PORCAS),CUSTO POR JUNTA,COM DIAMETRO DE 900MM</v>
      </c>
      <c r="C5009" s="115" t="s">
        <v>38184</v>
      </c>
      <c r="D5009" s="115" t="s">
        <v>38208</v>
      </c>
      <c r="E5009" s="115" t="s">
        <v>38185</v>
      </c>
      <c r="F5009" s="115" t="s">
        <v>38186</v>
      </c>
      <c r="G5009" s="115" t="s">
        <v>38205</v>
      </c>
      <c r="I5009" s="115" t="s">
        <v>6</v>
      </c>
      <c r="J5009" s="115">
        <v>1277.17</v>
      </c>
    </row>
    <row r="5010" spans="1:10" hidden="1">
      <c r="A5010" s="115" t="s">
        <v>5319</v>
      </c>
      <c r="B5010" s="115" t="str">
        <f t="shared" si="78"/>
        <v>ASSENTAMENTO SEM FORNECIMENTO DE TUBOS ATE 1,00M DE COMPRIMENTO OU CONEXOES DE FºFº OU ACO,COM FLANGES CLASSE PN-16,INCLUSIVE O FORNECIMENTO DOS MATERIAIS PARA JUNTAS(ARRUELAS DE BORRACHA E PARAFUSOS COM PORCAS),CUSTO POR JUNTA,COM DIAMETRO DE 1000MM</v>
      </c>
      <c r="C5010" s="115" t="s">
        <v>38184</v>
      </c>
      <c r="D5010" s="115" t="s">
        <v>38208</v>
      </c>
      <c r="E5010" s="115" t="s">
        <v>38185</v>
      </c>
      <c r="F5010" s="115" t="s">
        <v>38186</v>
      </c>
      <c r="G5010" s="115" t="s">
        <v>38206</v>
      </c>
      <c r="I5010" s="115" t="s">
        <v>6</v>
      </c>
      <c r="J5010" s="115">
        <v>1549.64</v>
      </c>
    </row>
    <row r="5011" spans="1:10" hidden="1">
      <c r="A5011" s="115" t="s">
        <v>5320</v>
      </c>
      <c r="B5011" s="115" t="str">
        <f t="shared" si="78"/>
        <v>ASSENTAMENTO SEM FORNECIMENTO DE TUBOS ATE 1,00M DE COMPRIMENTO OU CONEXOES DE FºFº OU ACO,COM FLANGES CLASSE PN-16,INCLUSIVE O FORNECIMENTO DOS MATERIAIS PARA JUNTAS(ARRUELAS DE BORRACHA E PARAFUSOS COM PORCAS),CUSTO POR JUNTA,COM DIAMETRO DE 1000MM</v>
      </c>
      <c r="C5011" s="115" t="s">
        <v>38184</v>
      </c>
      <c r="D5011" s="115" t="s">
        <v>38208</v>
      </c>
      <c r="E5011" s="115" t="s">
        <v>38185</v>
      </c>
      <c r="F5011" s="115" t="s">
        <v>38186</v>
      </c>
      <c r="G5011" s="115" t="s">
        <v>38206</v>
      </c>
      <c r="I5011" s="115" t="s">
        <v>6</v>
      </c>
      <c r="J5011" s="115">
        <v>1535.12</v>
      </c>
    </row>
    <row r="5012" spans="1:10" hidden="1">
      <c r="A5012" s="115" t="s">
        <v>5321</v>
      </c>
      <c r="B5012" s="115" t="str">
        <f t="shared" si="78"/>
        <v>ASSENTAMENTO SEM FORNECIMENTO DE TUBOS ATE 1,00M DE COMPRIMENTO OU CONEXOES DE FºFº OU ACO,COM FLANGES CLASSE PN-16,INCLUSIVE O FORNECIMENTO DOS MATERIAIS PARA JUNTAS(ARRUELAS DE BORRACHA E PARAFUSOS COM PORCAS),CUSTO POR JUNTA,COM DIAMETRO DE 1200MM</v>
      </c>
      <c r="C5012" s="115" t="s">
        <v>38184</v>
      </c>
      <c r="D5012" s="115" t="s">
        <v>38208</v>
      </c>
      <c r="E5012" s="115" t="s">
        <v>38185</v>
      </c>
      <c r="F5012" s="115" t="s">
        <v>38186</v>
      </c>
      <c r="G5012" s="115" t="s">
        <v>38207</v>
      </c>
      <c r="I5012" s="115" t="s">
        <v>6</v>
      </c>
      <c r="J5012" s="115">
        <v>2880.17</v>
      </c>
    </row>
    <row r="5013" spans="1:10" hidden="1">
      <c r="A5013" s="115" t="s">
        <v>5322</v>
      </c>
      <c r="B5013" s="115" t="str">
        <f t="shared" si="78"/>
        <v>ASSENTAMENTO SEM FORNECIMENTO DE TUBOS ATE 1,00M DE COMPRIMENTO OU CONEXOES DE FºFº OU ACO,COM FLANGES CLASSE PN-16,INCLUSIVE O FORNECIMENTO DOS MATERIAIS PARA JUNTAS(ARRUELAS DE BORRACHA E PARAFUSOS COM PORCAS),CUSTO POR JUNTA,COM DIAMETRO DE 1200MM</v>
      </c>
      <c r="C5013" s="115" t="s">
        <v>38184</v>
      </c>
      <c r="D5013" s="115" t="s">
        <v>38208</v>
      </c>
      <c r="E5013" s="115" t="s">
        <v>38185</v>
      </c>
      <c r="F5013" s="115" t="s">
        <v>38186</v>
      </c>
      <c r="G5013" s="115" t="s">
        <v>38207</v>
      </c>
      <c r="I5013" s="115" t="s">
        <v>6</v>
      </c>
      <c r="J5013" s="115">
        <v>2861.73</v>
      </c>
    </row>
    <row r="5014" spans="1:10" hidden="1">
      <c r="A5014" s="115" t="s">
        <v>5323</v>
      </c>
      <c r="B5014" s="115" t="str">
        <f t="shared" si="78"/>
        <v>CUSTO ADICIONAL AOS ITENS(06.011.0101 ATE 06.011.0119,06.011.0131 ATE 06.011.0149,06.011.0411 ATE 06.011.0427),POR METRO DE TUBO EXCEDENTE DE 1,00M DE COMPRIMENTO,COM DIAMETRO DE 50MM</v>
      </c>
      <c r="C5014" s="115" t="s">
        <v>38215</v>
      </c>
      <c r="D5014" s="115" t="s">
        <v>38216</v>
      </c>
      <c r="E5014" s="115" t="s">
        <v>38217</v>
      </c>
      <c r="F5014" s="115" t="s">
        <v>38218</v>
      </c>
      <c r="I5014" s="115" t="s">
        <v>58</v>
      </c>
      <c r="J5014" s="115">
        <v>2.66</v>
      </c>
    </row>
    <row r="5015" spans="1:10" hidden="1">
      <c r="A5015" s="115" t="s">
        <v>5324</v>
      </c>
      <c r="B5015" s="115" t="str">
        <f t="shared" si="78"/>
        <v>CUSTO ADICIONAL AOS ITENS(06.011.0101 ATE 06.011.0119,06.011.0131 ATE 06.011.0149,06.011.0411 ATE 06.011.0427),POR METRO DE TUBO EXCEDENTE DE 1,00M DE COMPRIMENTO,COM DIAMETRO DE 50MM</v>
      </c>
      <c r="C5015" s="115" t="s">
        <v>38215</v>
      </c>
      <c r="D5015" s="115" t="s">
        <v>38216</v>
      </c>
      <c r="E5015" s="115" t="s">
        <v>38217</v>
      </c>
      <c r="F5015" s="115" t="s">
        <v>38218</v>
      </c>
      <c r="I5015" s="115" t="s">
        <v>58</v>
      </c>
      <c r="J5015" s="115">
        <v>2.2999999999999998</v>
      </c>
    </row>
    <row r="5016" spans="1:10" hidden="1">
      <c r="A5016" s="115" t="s">
        <v>5325</v>
      </c>
      <c r="B5016" s="115" t="str">
        <f t="shared" si="78"/>
        <v>CUSTO ADICIONAL AOS ITENS(06.011.0101 ATE 06.011.0119,06.011.0131 ATE 06.011.0149,06.011.0411 ATE 06.011.0427),POR METRO DE TUBO EXCEDENTE DE 1,00M DE COMPRIMENTO,COM DIAMETRO DE 75MM</v>
      </c>
      <c r="C5016" s="115" t="s">
        <v>38215</v>
      </c>
      <c r="D5016" s="115" t="s">
        <v>38216</v>
      </c>
      <c r="E5016" s="115" t="s">
        <v>38219</v>
      </c>
      <c r="F5016" s="115" t="s">
        <v>38220</v>
      </c>
      <c r="I5016" s="115" t="s">
        <v>58</v>
      </c>
      <c r="J5016" s="115">
        <v>11.39</v>
      </c>
    </row>
    <row r="5017" spans="1:10" hidden="1">
      <c r="A5017" s="115" t="s">
        <v>5326</v>
      </c>
      <c r="B5017" s="115" t="str">
        <f t="shared" si="78"/>
        <v>CUSTO ADICIONAL AOS ITENS(06.011.0101 ATE 06.011.0119,06.011.0131 ATE 06.011.0149,06.011.0411 ATE 06.011.0427),POR METRO DE TUBO EXCEDENTE DE 1,00M DE COMPRIMENTO,COM DIAMETRO DE 75MM</v>
      </c>
      <c r="C5017" s="115" t="s">
        <v>38215</v>
      </c>
      <c r="D5017" s="115" t="s">
        <v>38216</v>
      </c>
      <c r="E5017" s="115" t="s">
        <v>38219</v>
      </c>
      <c r="F5017" s="115" t="s">
        <v>38220</v>
      </c>
      <c r="I5017" s="115" t="s">
        <v>58</v>
      </c>
      <c r="J5017" s="115">
        <v>10.96</v>
      </c>
    </row>
    <row r="5018" spans="1:10" hidden="1">
      <c r="A5018" s="115" t="s">
        <v>5327</v>
      </c>
      <c r="B5018" s="115" t="str">
        <f t="shared" si="78"/>
        <v>CUSTO ADICIONAL AOS ITENS(06.011.0101 ATE 06.011.0119,06.011.0131 ATE 06.011.0149,06.011.0411 ATE 06.011.0427),POR METRO DE TUBO EXCEDENTE DE 1,00M DE COMPRIMENTO,COM DIAMETRO DE 100MM</v>
      </c>
      <c r="C5018" s="115" t="s">
        <v>38215</v>
      </c>
      <c r="D5018" s="115" t="s">
        <v>38216</v>
      </c>
      <c r="E5018" s="115" t="s">
        <v>38221</v>
      </c>
      <c r="F5018" s="115" t="s">
        <v>38222</v>
      </c>
      <c r="I5018" s="115" t="s">
        <v>58</v>
      </c>
      <c r="J5018" s="115">
        <v>11.39</v>
      </c>
    </row>
    <row r="5019" spans="1:10" hidden="1">
      <c r="A5019" s="115" t="s">
        <v>5328</v>
      </c>
      <c r="B5019" s="115" t="str">
        <f t="shared" si="78"/>
        <v>CUSTO ADICIONAL AOS ITENS(06.011.0101 ATE 06.011.0119,06.011.0131 ATE 06.011.0149,06.011.0411 ATE 06.011.0427),POR METRO DE TUBO EXCEDENTE DE 1,00M DE COMPRIMENTO,COM DIAMETRO DE 100MM</v>
      </c>
      <c r="C5019" s="115" t="s">
        <v>38215</v>
      </c>
      <c r="D5019" s="115" t="s">
        <v>38216</v>
      </c>
      <c r="E5019" s="115" t="s">
        <v>38221</v>
      </c>
      <c r="F5019" s="115" t="s">
        <v>38222</v>
      </c>
      <c r="I5019" s="115" t="s">
        <v>58</v>
      </c>
      <c r="J5019" s="115">
        <v>10.96</v>
      </c>
    </row>
    <row r="5020" spans="1:10" hidden="1">
      <c r="A5020" s="115" t="s">
        <v>5329</v>
      </c>
      <c r="B5020" s="115" t="str">
        <f t="shared" si="78"/>
        <v>CUSTO ADICIONAL AOS ITENS(06.011.0101 ATE 06.011.0119,06.011.0131 ATE 06.011.0149,06.011.0411 ATE 06.011.0427),POR METRO DE TUBO EXCEDENTE DE 1,00M DE COMPRIMENTO,COM DIAMETRO DE 150MM</v>
      </c>
      <c r="C5020" s="115" t="s">
        <v>38215</v>
      </c>
      <c r="D5020" s="115" t="s">
        <v>38216</v>
      </c>
      <c r="E5020" s="115" t="s">
        <v>38221</v>
      </c>
      <c r="F5020" s="115" t="s">
        <v>38223</v>
      </c>
      <c r="I5020" s="115" t="s">
        <v>58</v>
      </c>
      <c r="J5020" s="115">
        <v>11.58</v>
      </c>
    </row>
    <row r="5021" spans="1:10" hidden="1">
      <c r="A5021" s="115" t="s">
        <v>5330</v>
      </c>
      <c r="B5021" s="115" t="str">
        <f t="shared" si="78"/>
        <v>CUSTO ADICIONAL AOS ITENS(06.011.0101 ATE 06.011.0119,06.011.0131 ATE 06.011.0149,06.011.0411 ATE 06.011.0427),POR METRO DE TUBO EXCEDENTE DE 1,00M DE COMPRIMENTO,COM DIAMETRO DE 150MM</v>
      </c>
      <c r="C5021" s="115" t="s">
        <v>38215</v>
      </c>
      <c r="D5021" s="115" t="s">
        <v>38216</v>
      </c>
      <c r="E5021" s="115" t="s">
        <v>38221</v>
      </c>
      <c r="F5021" s="115" t="s">
        <v>38223</v>
      </c>
      <c r="I5021" s="115" t="s">
        <v>58</v>
      </c>
      <c r="J5021" s="115">
        <v>11.14</v>
      </c>
    </row>
    <row r="5022" spans="1:10" hidden="1">
      <c r="A5022" s="115" t="s">
        <v>5331</v>
      </c>
      <c r="B5022" s="115" t="str">
        <f t="shared" si="78"/>
        <v>CUSTO ADICIONAL AOS ITENS(06.011.0101 ATE 06.011.0119,06.011.0131 ATE 06.011.0149,06.011.0411 ATE 06.011.0427),POR METRO DE TUBO EXCEDENTE DE 1,00M DE COMPRIMENTO,COM DIAMETRO DE 200MM</v>
      </c>
      <c r="C5022" s="115" t="s">
        <v>38215</v>
      </c>
      <c r="D5022" s="115" t="s">
        <v>38216</v>
      </c>
      <c r="E5022" s="115" t="s">
        <v>38224</v>
      </c>
      <c r="F5022" s="115" t="s">
        <v>38222</v>
      </c>
      <c r="I5022" s="115" t="s">
        <v>58</v>
      </c>
      <c r="J5022" s="115">
        <v>11.58</v>
      </c>
    </row>
    <row r="5023" spans="1:10" hidden="1">
      <c r="A5023" s="115" t="s">
        <v>5332</v>
      </c>
      <c r="B5023" s="115" t="str">
        <f t="shared" si="78"/>
        <v>CUSTO ADICIONAL AOS ITENS(06.011.0101 ATE 06.011.0119,06.011.0131 ATE 06.011.0149,06.011.0411 ATE 06.011.0427),POR METRO DE TUBO EXCEDENTE DE 1,00M DE COMPRIMENTO,COM DIAMETRO DE 200MM</v>
      </c>
      <c r="C5023" s="115" t="s">
        <v>38215</v>
      </c>
      <c r="D5023" s="115" t="s">
        <v>38216</v>
      </c>
      <c r="E5023" s="115" t="s">
        <v>38224</v>
      </c>
      <c r="F5023" s="115" t="s">
        <v>38222</v>
      </c>
      <c r="I5023" s="115" t="s">
        <v>58</v>
      </c>
      <c r="J5023" s="115">
        <v>11.14</v>
      </c>
    </row>
    <row r="5024" spans="1:10" hidden="1">
      <c r="A5024" s="115" t="s">
        <v>5333</v>
      </c>
      <c r="B5024" s="115" t="str">
        <f t="shared" si="78"/>
        <v>CUSTO ADICIONAL AOS ITENS 06.011.0101 ATE 06.011.0119,06.011.0131 ATE 06.011.0149,06.011.0411 ATE 06.011.0427),POR METRO DE TUBO EXCEDENTE DE 1,00M DE COMPRIMENTO,COM DIAMETRO DE 250MM</v>
      </c>
      <c r="C5024" s="115" t="s">
        <v>38225</v>
      </c>
      <c r="D5024" s="115" t="s">
        <v>38216</v>
      </c>
      <c r="E5024" s="115" t="s">
        <v>38224</v>
      </c>
      <c r="F5024" s="115" t="s">
        <v>38223</v>
      </c>
      <c r="I5024" s="115" t="s">
        <v>58</v>
      </c>
      <c r="J5024" s="115">
        <v>12.05</v>
      </c>
    </row>
    <row r="5025" spans="1:10" hidden="1">
      <c r="A5025" s="115" t="s">
        <v>5334</v>
      </c>
      <c r="B5025" s="115" t="str">
        <f t="shared" si="78"/>
        <v>CUSTO ADICIONAL AOS ITENS 06.011.0101 ATE 06.011.0119,06.011.0131 ATE 06.011.0149,06.011.0411 ATE 06.011.0427),POR METRO DE TUBO EXCEDENTE DE 1,00M DE COMPRIMENTO,COM DIAMETRO DE 250MM</v>
      </c>
      <c r="C5025" s="115" t="s">
        <v>38225</v>
      </c>
      <c r="D5025" s="115" t="s">
        <v>38216</v>
      </c>
      <c r="E5025" s="115" t="s">
        <v>38224</v>
      </c>
      <c r="F5025" s="115" t="s">
        <v>38223</v>
      </c>
      <c r="I5025" s="115" t="s">
        <v>58</v>
      </c>
      <c r="J5025" s="115">
        <v>11.6</v>
      </c>
    </row>
    <row r="5026" spans="1:10" hidden="1">
      <c r="A5026" s="115" t="s">
        <v>5335</v>
      </c>
      <c r="B5026" s="115" t="str">
        <f t="shared" si="78"/>
        <v>CUSTO ADICIONAL AOS ITENS(06.011.0101 ATE 06.011.0119,06.011.0131 ATE 06.011.0149,06.011.0411 ATE 06.011.0427),POR METRO DE TUBO EXCEDENTE DE 1,00M DE COMPRIMENTO,COM DIAMETRO DE 300MM</v>
      </c>
      <c r="C5026" s="115" t="s">
        <v>38215</v>
      </c>
      <c r="D5026" s="115" t="s">
        <v>38216</v>
      </c>
      <c r="E5026" s="115" t="s">
        <v>38226</v>
      </c>
      <c r="F5026" s="115" t="s">
        <v>38222</v>
      </c>
      <c r="I5026" s="115" t="s">
        <v>58</v>
      </c>
      <c r="J5026" s="115">
        <v>12.09</v>
      </c>
    </row>
    <row r="5027" spans="1:10" hidden="1">
      <c r="A5027" s="115" t="s">
        <v>5336</v>
      </c>
      <c r="B5027" s="115" t="str">
        <f t="shared" si="78"/>
        <v>CUSTO ADICIONAL AOS ITENS(06.011.0101 ATE 06.011.0119,06.011.0131 ATE 06.011.0149,06.011.0411 ATE 06.011.0427),POR METRO DE TUBO EXCEDENTE DE 1,00M DE COMPRIMENTO,COM DIAMETRO DE 300MM</v>
      </c>
      <c r="C5027" s="115" t="s">
        <v>38215</v>
      </c>
      <c r="D5027" s="115" t="s">
        <v>38216</v>
      </c>
      <c r="E5027" s="115" t="s">
        <v>38226</v>
      </c>
      <c r="F5027" s="115" t="s">
        <v>38222</v>
      </c>
      <c r="I5027" s="115" t="s">
        <v>58</v>
      </c>
      <c r="J5027" s="115">
        <v>11.63</v>
      </c>
    </row>
    <row r="5028" spans="1:10" hidden="1">
      <c r="A5028" s="115" t="s">
        <v>5337</v>
      </c>
      <c r="B5028" s="115" t="str">
        <f t="shared" si="78"/>
        <v>CUSTO ADICIONAL AOS ITENS(06.011.0101 ATE 06.011.0119,06.011.0131 ATE 06.011.0149,06.011.0411 ATE 06.011.0427),POR METRO DE TUBO EXCEDENTE DE 1,00M DE COMPRIMENTO,COM DIAMETRO DE 350MM</v>
      </c>
      <c r="C5028" s="115" t="s">
        <v>38215</v>
      </c>
      <c r="D5028" s="115" t="s">
        <v>38216</v>
      </c>
      <c r="E5028" s="115" t="s">
        <v>38226</v>
      </c>
      <c r="F5028" s="115" t="s">
        <v>38223</v>
      </c>
      <c r="I5028" s="115" t="s">
        <v>58</v>
      </c>
      <c r="J5028" s="115">
        <v>12.28</v>
      </c>
    </row>
    <row r="5029" spans="1:10" hidden="1">
      <c r="A5029" s="115" t="s">
        <v>5338</v>
      </c>
      <c r="B5029" s="115" t="str">
        <f t="shared" si="78"/>
        <v>CUSTO ADICIONAL AOS ITENS(06.011.0101 ATE 06.011.0119,06.011.0131 ATE 06.011.0149,06.011.0411 ATE 06.011.0427),POR METRO DE TUBO EXCEDENTE DE 1,00M DE COMPRIMENTO,COM DIAMETRO DE 350MM</v>
      </c>
      <c r="C5029" s="115" t="s">
        <v>38215</v>
      </c>
      <c r="D5029" s="115" t="s">
        <v>38216</v>
      </c>
      <c r="E5029" s="115" t="s">
        <v>38226</v>
      </c>
      <c r="F5029" s="115" t="s">
        <v>38223</v>
      </c>
      <c r="I5029" s="115" t="s">
        <v>58</v>
      </c>
      <c r="J5029" s="115">
        <v>11.81</v>
      </c>
    </row>
    <row r="5030" spans="1:10" hidden="1">
      <c r="A5030" s="115" t="s">
        <v>5339</v>
      </c>
      <c r="B5030" s="115" t="str">
        <f t="shared" si="78"/>
        <v>CUSTO ADICIONAL AOS ITENS(06.011.0101 ATE 06.011.0119,06.011.0131 ATE 06.011.0149,06.011.0411 ATE 06.011.0427),POR METRO DE TUBO EXCEDENTE DE 1,00M DE COMPRIMENTO,COM DIAMETRO DE 400MM</v>
      </c>
      <c r="C5030" s="115" t="s">
        <v>38215</v>
      </c>
      <c r="D5030" s="115" t="s">
        <v>38216</v>
      </c>
      <c r="E5030" s="115" t="s">
        <v>38227</v>
      </c>
      <c r="F5030" s="115" t="s">
        <v>38222</v>
      </c>
      <c r="I5030" s="115" t="s">
        <v>58</v>
      </c>
      <c r="J5030" s="115">
        <v>12.32</v>
      </c>
    </row>
    <row r="5031" spans="1:10" hidden="1">
      <c r="A5031" s="115" t="s">
        <v>5340</v>
      </c>
      <c r="B5031" s="115" t="str">
        <f t="shared" si="78"/>
        <v>CUSTO ADICIONAL AOS ITENS(06.011.0101 ATE 06.011.0119,06.011.0131 ATE 06.011.0149,06.011.0411 ATE 06.011.0427),POR METRO DE TUBO EXCEDENTE DE 1,00M DE COMPRIMENTO,COM DIAMETRO DE 400MM</v>
      </c>
      <c r="C5031" s="115" t="s">
        <v>38215</v>
      </c>
      <c r="D5031" s="115" t="s">
        <v>38216</v>
      </c>
      <c r="E5031" s="115" t="s">
        <v>38227</v>
      </c>
      <c r="F5031" s="115" t="s">
        <v>38222</v>
      </c>
      <c r="I5031" s="115" t="s">
        <v>58</v>
      </c>
      <c r="J5031" s="115">
        <v>11.85</v>
      </c>
    </row>
    <row r="5032" spans="1:10" hidden="1">
      <c r="A5032" s="115" t="s">
        <v>5341</v>
      </c>
      <c r="B5032" s="115" t="str">
        <f t="shared" si="78"/>
        <v>CUSTO ADICIONAL AOS ITENS(06.011.0101 ATE 06.011.0119,06.011.0131 ATE 06.011.0149,06.011.0411 ATE 06.011.0427),POR METRO DE TUBO EXCEDENTE DE 1,00M DE COMPRIMENTO,COM DIAMETRO DE 450MM</v>
      </c>
      <c r="C5032" s="115" t="s">
        <v>38215</v>
      </c>
      <c r="D5032" s="115" t="s">
        <v>38216</v>
      </c>
      <c r="E5032" s="115" t="s">
        <v>38227</v>
      </c>
      <c r="F5032" s="115" t="s">
        <v>38223</v>
      </c>
      <c r="I5032" s="115" t="s">
        <v>58</v>
      </c>
      <c r="J5032" s="115">
        <v>12.51</v>
      </c>
    </row>
    <row r="5033" spans="1:10" hidden="1">
      <c r="A5033" s="115" t="s">
        <v>5342</v>
      </c>
      <c r="B5033" s="115" t="str">
        <f t="shared" si="78"/>
        <v>CUSTO ADICIONAL AOS ITENS(06.011.0101 ATE 06.011.0119,06.011.0131 ATE 06.011.0149,06.011.0411 ATE 06.011.0427),POR METRO DE TUBO EXCEDENTE DE 1,00M DE COMPRIMENTO,COM DIAMETRO DE 450MM</v>
      </c>
      <c r="C5033" s="115" t="s">
        <v>38215</v>
      </c>
      <c r="D5033" s="115" t="s">
        <v>38216</v>
      </c>
      <c r="E5033" s="115" t="s">
        <v>38227</v>
      </c>
      <c r="F5033" s="115" t="s">
        <v>38223</v>
      </c>
      <c r="I5033" s="115" t="s">
        <v>58</v>
      </c>
      <c r="J5033" s="115">
        <v>12.03</v>
      </c>
    </row>
    <row r="5034" spans="1:10" hidden="1">
      <c r="A5034" s="115" t="s">
        <v>5343</v>
      </c>
      <c r="B5034" s="115" t="str">
        <f t="shared" si="78"/>
        <v>CUSTO ADICIONAL AOS ITENS(06.011.0101 ATE 06.011.0119,06.011.0131 ATE 06.011.0149,06.011.0411 ATE 06.011.0427),POR METRO DE TUBO EXCEDENTE DE 1,00M DE COMPRIMENTO,COM DIAMETRO DE 500MM</v>
      </c>
      <c r="C5034" s="115" t="s">
        <v>38215</v>
      </c>
      <c r="D5034" s="115" t="s">
        <v>38216</v>
      </c>
      <c r="E5034" s="115" t="s">
        <v>38217</v>
      </c>
      <c r="F5034" s="115" t="s">
        <v>38222</v>
      </c>
      <c r="I5034" s="115" t="s">
        <v>58</v>
      </c>
      <c r="J5034" s="115">
        <v>12.98</v>
      </c>
    </row>
    <row r="5035" spans="1:10" hidden="1">
      <c r="A5035" s="115" t="s">
        <v>5344</v>
      </c>
      <c r="B5035" s="115" t="str">
        <f t="shared" si="78"/>
        <v>CUSTO ADICIONAL AOS ITENS(06.011.0101 ATE 06.011.0119,06.011.0131 ATE 06.011.0149,06.011.0411 ATE 06.011.0427),POR METRO DE TUBO EXCEDENTE DE 1,00M DE COMPRIMENTO,COM DIAMETRO DE 500MM</v>
      </c>
      <c r="C5035" s="115" t="s">
        <v>38215</v>
      </c>
      <c r="D5035" s="115" t="s">
        <v>38216</v>
      </c>
      <c r="E5035" s="115" t="s">
        <v>38217</v>
      </c>
      <c r="F5035" s="115" t="s">
        <v>38222</v>
      </c>
      <c r="I5035" s="115" t="s">
        <v>58</v>
      </c>
      <c r="J5035" s="115">
        <v>12.48</v>
      </c>
    </row>
    <row r="5036" spans="1:10" hidden="1">
      <c r="A5036" s="115" t="s">
        <v>5345</v>
      </c>
      <c r="B5036" s="115" t="str">
        <f t="shared" si="78"/>
        <v>CUSTO ADICIONAL AOS ITENS(06.011.0101 ATE 06.011.0119,06.011.0131 ATE 06.011.0149,06.011.0411 ATE 06.011.0427),POR METRO DE TUBO EXCEDENTE DE 1,00M DE COMPRIMENTO,COM DIAMETRO DE 600MM</v>
      </c>
      <c r="C5036" s="115" t="s">
        <v>38215</v>
      </c>
      <c r="D5036" s="115" t="s">
        <v>38216</v>
      </c>
      <c r="E5036" s="115" t="s">
        <v>38228</v>
      </c>
      <c r="F5036" s="115" t="s">
        <v>38222</v>
      </c>
      <c r="I5036" s="115" t="s">
        <v>58</v>
      </c>
      <c r="J5036" s="115">
        <v>13.48</v>
      </c>
    </row>
    <row r="5037" spans="1:10" hidden="1">
      <c r="A5037" s="115" t="s">
        <v>5346</v>
      </c>
      <c r="B5037" s="115" t="str">
        <f t="shared" si="78"/>
        <v>CUSTO ADICIONAL AOS ITENS(06.011.0101 ATE 06.011.0119,06.011.0131 ATE 06.011.0149,06.011.0411 ATE 06.011.0427),POR METRO DE TUBO EXCEDENTE DE 1,00M DE COMPRIMENTO,COM DIAMETRO DE 600MM</v>
      </c>
      <c r="C5037" s="115" t="s">
        <v>38215</v>
      </c>
      <c r="D5037" s="115" t="s">
        <v>38216</v>
      </c>
      <c r="E5037" s="115" t="s">
        <v>38228</v>
      </c>
      <c r="F5037" s="115" t="s">
        <v>38222</v>
      </c>
      <c r="I5037" s="115" t="s">
        <v>58</v>
      </c>
      <c r="J5037" s="115">
        <v>12.97</v>
      </c>
    </row>
    <row r="5038" spans="1:10" hidden="1">
      <c r="A5038" s="115" t="s">
        <v>5347</v>
      </c>
      <c r="B5038" s="115" t="str">
        <f t="shared" si="78"/>
        <v>CUSTO ADICIONAL AOS ITENS(06.011.0101 ATE 06.011.0119,06.011.0131 ATE 06.011.0149,06.011.0411 ATE 06.011.0427),POR METRO DE TUBO EXCEDENTE DE 1,00M DE COMPRIMENTO,COM DIAMETRO DE 700MM</v>
      </c>
      <c r="C5038" s="115" t="s">
        <v>38215</v>
      </c>
      <c r="D5038" s="115" t="s">
        <v>38216</v>
      </c>
      <c r="E5038" s="115" t="s">
        <v>38219</v>
      </c>
      <c r="F5038" s="115" t="s">
        <v>38222</v>
      </c>
      <c r="I5038" s="115" t="s">
        <v>58</v>
      </c>
      <c r="J5038" s="115">
        <v>14.18</v>
      </c>
    </row>
    <row r="5039" spans="1:10" hidden="1">
      <c r="A5039" s="115" t="s">
        <v>5348</v>
      </c>
      <c r="B5039" s="115" t="str">
        <f t="shared" si="78"/>
        <v>CUSTO ADICIONAL AOS ITENS(06.011.0101 ATE 06.011.0119,06.011.0131 ATE 06.011.0149,06.011.0411 ATE 06.011.0427),POR METRO DE TUBO EXCEDENTE DE 1,00M DE COMPRIMENTO,COM DIAMETRO DE 700MM</v>
      </c>
      <c r="C5039" s="115" t="s">
        <v>38215</v>
      </c>
      <c r="D5039" s="115" t="s">
        <v>38216</v>
      </c>
      <c r="E5039" s="115" t="s">
        <v>38219</v>
      </c>
      <c r="F5039" s="115" t="s">
        <v>38222</v>
      </c>
      <c r="I5039" s="115" t="s">
        <v>58</v>
      </c>
      <c r="J5039" s="115">
        <v>13.64</v>
      </c>
    </row>
    <row r="5040" spans="1:10" hidden="1">
      <c r="A5040" s="115" t="s">
        <v>5349</v>
      </c>
      <c r="B5040" s="115" t="str">
        <f t="shared" si="78"/>
        <v>CUSTO ADICIONAL AOS ITENS(06.011.0101 ATE 06.011.0119,06.011.0131 ATE 06.011.0149,06.011.0411 ATE 06.011.0427),POR METRO DE TUBO EXCEDENTE DE 1,00M DE COMPRIMENTO,COM DIAMETRO DE 800MM</v>
      </c>
      <c r="C5040" s="115" t="s">
        <v>38215</v>
      </c>
      <c r="D5040" s="115" t="s">
        <v>38216</v>
      </c>
      <c r="E5040" s="115" t="s">
        <v>38229</v>
      </c>
      <c r="F5040" s="115" t="s">
        <v>38222</v>
      </c>
      <c r="I5040" s="115" t="s">
        <v>58</v>
      </c>
      <c r="J5040" s="115">
        <v>14.6</v>
      </c>
    </row>
    <row r="5041" spans="1:10" hidden="1">
      <c r="A5041" s="115" t="s">
        <v>5350</v>
      </c>
      <c r="B5041" s="115" t="str">
        <f t="shared" si="78"/>
        <v>CUSTO ADICIONAL AOS ITENS(06.011.0101 ATE 06.011.0119,06.011.0131 ATE 06.011.0149,06.011.0411 ATE 06.011.0427),POR METRO DE TUBO EXCEDENTE DE 1,00M DE COMPRIMENTO,COM DIAMETRO DE 800MM</v>
      </c>
      <c r="C5041" s="115" t="s">
        <v>38215</v>
      </c>
      <c r="D5041" s="115" t="s">
        <v>38216</v>
      </c>
      <c r="E5041" s="115" t="s">
        <v>38229</v>
      </c>
      <c r="F5041" s="115" t="s">
        <v>38222</v>
      </c>
      <c r="I5041" s="115" t="s">
        <v>58</v>
      </c>
      <c r="J5041" s="115">
        <v>14.04</v>
      </c>
    </row>
    <row r="5042" spans="1:10" hidden="1">
      <c r="A5042" s="115" t="s">
        <v>5351</v>
      </c>
      <c r="B5042" s="115" t="str">
        <f t="shared" si="78"/>
        <v>CUSTO ADICIONAL AOS ITENS(06.011.0101 ATE 06.011.0119,06.011.0131 ATE 06.011.0149,06.011.0411 ATE 06.011.0427),POR METRO DE TUBO EXCEDENTE DE 1,00M DE COMPRIMENTO,COM DIAMETRO DE 900MM</v>
      </c>
      <c r="C5042" s="115" t="s">
        <v>38215</v>
      </c>
      <c r="D5042" s="115" t="s">
        <v>38216</v>
      </c>
      <c r="E5042" s="115" t="s">
        <v>38230</v>
      </c>
      <c r="F5042" s="115" t="s">
        <v>38222</v>
      </c>
      <c r="I5042" s="115" t="s">
        <v>58</v>
      </c>
      <c r="J5042" s="115">
        <v>15.45</v>
      </c>
    </row>
    <row r="5043" spans="1:10" hidden="1">
      <c r="A5043" s="115" t="s">
        <v>5352</v>
      </c>
      <c r="B5043" s="115" t="str">
        <f t="shared" si="78"/>
        <v>CUSTO ADICIONAL AOS ITENS(06.011.0101 ATE 06.011.0119,06.011.0131 ATE 06.011.0149,06.011.0411 ATE 06.011.0427),POR METRO DE TUBO EXCEDENTE DE 1,00M DE COMPRIMENTO,COM DIAMETRO DE 900MM</v>
      </c>
      <c r="C5043" s="115" t="s">
        <v>38215</v>
      </c>
      <c r="D5043" s="115" t="s">
        <v>38216</v>
      </c>
      <c r="E5043" s="115" t="s">
        <v>38230</v>
      </c>
      <c r="F5043" s="115" t="s">
        <v>38222</v>
      </c>
      <c r="I5043" s="115" t="s">
        <v>58</v>
      </c>
      <c r="J5043" s="115">
        <v>14.86</v>
      </c>
    </row>
    <row r="5044" spans="1:10" hidden="1">
      <c r="A5044" s="115" t="s">
        <v>5353</v>
      </c>
      <c r="B5044" s="115" t="str">
        <f t="shared" si="78"/>
        <v>CUSTO ADICIONAL AOS ITENS 06.011.0101 ATE 06.011.0119,06.011.0131 ATE 06.011.0149,06.011.0411 ATE 06.011.0427),POR METRO DE TUBO EXCEDENTE DE 1,00M DE COMPRIMENTO,COM DIAMETRO DE 1000MM</v>
      </c>
      <c r="C5044" s="115" t="s">
        <v>38225</v>
      </c>
      <c r="D5044" s="115" t="s">
        <v>38216</v>
      </c>
      <c r="E5044" s="115" t="s">
        <v>38221</v>
      </c>
      <c r="F5044" s="115" t="s">
        <v>38231</v>
      </c>
      <c r="I5044" s="115" t="s">
        <v>58</v>
      </c>
      <c r="J5044" s="115">
        <v>16.14</v>
      </c>
    </row>
    <row r="5045" spans="1:10" hidden="1">
      <c r="A5045" s="115" t="s">
        <v>5354</v>
      </c>
      <c r="B5045" s="115" t="str">
        <f t="shared" si="78"/>
        <v>CUSTO ADICIONAL AOS ITENS 06.011.0101 ATE 06.011.0119,06.011.0131 ATE 06.011.0149,06.011.0411 ATE 06.011.0427),POR METRO DE TUBO EXCEDENTE DE 1,00M DE COMPRIMENTO,COM DIAMETRO DE 1000MM</v>
      </c>
      <c r="C5045" s="115" t="s">
        <v>38225</v>
      </c>
      <c r="D5045" s="115" t="s">
        <v>38216</v>
      </c>
      <c r="E5045" s="115" t="s">
        <v>38221</v>
      </c>
      <c r="F5045" s="115" t="s">
        <v>38231</v>
      </c>
      <c r="I5045" s="115" t="s">
        <v>58</v>
      </c>
      <c r="J5045" s="115">
        <v>15.53</v>
      </c>
    </row>
    <row r="5046" spans="1:10" hidden="1">
      <c r="A5046" s="115" t="s">
        <v>5355</v>
      </c>
      <c r="B5046" s="115" t="str">
        <f t="shared" si="78"/>
        <v>CUSTO ADICIONAL AOS ITENS(06.011.0101 ATE 06.011.0119,06.011.0131 ATE 06.011.0149,06.011.0411 ATE 06.011.0427),POR METRO DE TUBO EXCEDENTE DE 1,00M DE COMPRIMENTO,COM DIAMETRO DE 1200MM</v>
      </c>
      <c r="C5046" s="115" t="s">
        <v>38215</v>
      </c>
      <c r="D5046" s="115" t="s">
        <v>38216</v>
      </c>
      <c r="E5046" s="115" t="s">
        <v>38221</v>
      </c>
      <c r="F5046" s="115" t="s">
        <v>38232</v>
      </c>
      <c r="I5046" s="115" t="s">
        <v>58</v>
      </c>
      <c r="J5046" s="115">
        <v>18.190000000000001</v>
      </c>
    </row>
    <row r="5047" spans="1:10" hidden="1">
      <c r="A5047" s="115" t="s">
        <v>5356</v>
      </c>
      <c r="B5047" s="115" t="str">
        <f t="shared" si="78"/>
        <v>CUSTO ADICIONAL AOS ITENS(06.011.0101 ATE 06.011.0119,06.011.0131 ATE 06.011.0149,06.011.0411 ATE 06.011.0427),POR METRO DE TUBO EXCEDENTE DE 1,00M DE COMPRIMENTO,COM DIAMETRO DE 1200MM</v>
      </c>
      <c r="C5047" s="115" t="s">
        <v>38215</v>
      </c>
      <c r="D5047" s="115" t="s">
        <v>38216</v>
      </c>
      <c r="E5047" s="115" t="s">
        <v>38221</v>
      </c>
      <c r="F5047" s="115" t="s">
        <v>38232</v>
      </c>
      <c r="I5047" s="115" t="s">
        <v>58</v>
      </c>
      <c r="J5047" s="115">
        <v>17.510000000000002</v>
      </c>
    </row>
    <row r="5048" spans="1:10" hidden="1">
      <c r="A5048" s="115" t="s">
        <v>5357</v>
      </c>
      <c r="B5048" s="1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15" t="s">
        <v>38233</v>
      </c>
      <c r="D5048" s="115" t="s">
        <v>38234</v>
      </c>
      <c r="E5048" s="115" t="s">
        <v>38235</v>
      </c>
      <c r="F5048" s="115" t="s">
        <v>38236</v>
      </c>
      <c r="G5048" s="115" t="s">
        <v>38237</v>
      </c>
      <c r="I5048" s="115" t="s">
        <v>6</v>
      </c>
      <c r="J5048" s="115">
        <v>32.380000000000003</v>
      </c>
    </row>
    <row r="5049" spans="1:10" hidden="1">
      <c r="A5049" s="115" t="s">
        <v>5358</v>
      </c>
      <c r="B5049" s="1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15" t="s">
        <v>38233</v>
      </c>
      <c r="D5049" s="115" t="s">
        <v>38234</v>
      </c>
      <c r="E5049" s="115" t="s">
        <v>38235</v>
      </c>
      <c r="F5049" s="115" t="s">
        <v>38236</v>
      </c>
      <c r="G5049" s="115" t="s">
        <v>38237</v>
      </c>
      <c r="I5049" s="115" t="s">
        <v>6</v>
      </c>
      <c r="J5049" s="115">
        <v>30.41</v>
      </c>
    </row>
    <row r="5050" spans="1:10" hidden="1">
      <c r="A5050" s="115" t="s">
        <v>5359</v>
      </c>
      <c r="B5050" s="1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15" t="s">
        <v>38233</v>
      </c>
      <c r="D5050" s="115" t="s">
        <v>38234</v>
      </c>
      <c r="E5050" s="115" t="s">
        <v>38235</v>
      </c>
      <c r="F5050" s="115" t="s">
        <v>38236</v>
      </c>
      <c r="G5050" s="115" t="s">
        <v>38238</v>
      </c>
      <c r="I5050" s="115" t="s">
        <v>6</v>
      </c>
      <c r="J5050" s="115">
        <v>33.31</v>
      </c>
    </row>
    <row r="5051" spans="1:10" hidden="1">
      <c r="A5051" s="115" t="s">
        <v>5360</v>
      </c>
      <c r="B5051" s="1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15" t="s">
        <v>38233</v>
      </c>
      <c r="D5051" s="115" t="s">
        <v>38234</v>
      </c>
      <c r="E5051" s="115" t="s">
        <v>38235</v>
      </c>
      <c r="F5051" s="115" t="s">
        <v>38236</v>
      </c>
      <c r="G5051" s="115" t="s">
        <v>38238</v>
      </c>
      <c r="I5051" s="115" t="s">
        <v>6</v>
      </c>
      <c r="J5051" s="115">
        <v>31.29</v>
      </c>
    </row>
    <row r="5052" spans="1:10" hidden="1">
      <c r="A5052" s="115" t="s">
        <v>5361</v>
      </c>
      <c r="B5052" s="1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15" t="s">
        <v>38233</v>
      </c>
      <c r="D5052" s="115" t="s">
        <v>38234</v>
      </c>
      <c r="E5052" s="115" t="s">
        <v>38235</v>
      </c>
      <c r="F5052" s="115" t="s">
        <v>38236</v>
      </c>
      <c r="G5052" s="115" t="s">
        <v>38239</v>
      </c>
      <c r="I5052" s="115" t="s">
        <v>6</v>
      </c>
      <c r="J5052" s="115">
        <v>59.22</v>
      </c>
    </row>
    <row r="5053" spans="1:10" hidden="1">
      <c r="A5053" s="115" t="s">
        <v>5362</v>
      </c>
      <c r="B5053" s="1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15" t="s">
        <v>38233</v>
      </c>
      <c r="D5053" s="115" t="s">
        <v>38234</v>
      </c>
      <c r="E5053" s="115" t="s">
        <v>38235</v>
      </c>
      <c r="F5053" s="115" t="s">
        <v>38236</v>
      </c>
      <c r="G5053" s="115" t="s">
        <v>38239</v>
      </c>
      <c r="I5053" s="115" t="s">
        <v>6</v>
      </c>
      <c r="J5053" s="115">
        <v>56</v>
      </c>
    </row>
    <row r="5054" spans="1:10" hidden="1">
      <c r="A5054" s="115" t="s">
        <v>5363</v>
      </c>
      <c r="B5054" s="1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15" t="s">
        <v>38233</v>
      </c>
      <c r="D5054" s="115" t="s">
        <v>38240</v>
      </c>
      <c r="E5054" s="115" t="s">
        <v>38235</v>
      </c>
      <c r="F5054" s="115" t="s">
        <v>38236</v>
      </c>
      <c r="G5054" s="115" t="s">
        <v>38241</v>
      </c>
      <c r="I5054" s="115" t="s">
        <v>6</v>
      </c>
      <c r="J5054" s="115">
        <v>72.42</v>
      </c>
    </row>
    <row r="5055" spans="1:10" hidden="1">
      <c r="A5055" s="115" t="s">
        <v>5364</v>
      </c>
      <c r="B5055" s="1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15" t="s">
        <v>38233</v>
      </c>
      <c r="D5055" s="115" t="s">
        <v>38240</v>
      </c>
      <c r="E5055" s="115" t="s">
        <v>38235</v>
      </c>
      <c r="F5055" s="115" t="s">
        <v>38236</v>
      </c>
      <c r="G5055" s="115" t="s">
        <v>38241</v>
      </c>
      <c r="I5055" s="115" t="s">
        <v>6</v>
      </c>
      <c r="J5055" s="115">
        <v>68.72</v>
      </c>
    </row>
    <row r="5056" spans="1:10" hidden="1">
      <c r="A5056" s="115" t="s">
        <v>5365</v>
      </c>
      <c r="B5056" s="1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15" t="s">
        <v>38233</v>
      </c>
      <c r="D5056" s="115" t="s">
        <v>38240</v>
      </c>
      <c r="E5056" s="115" t="s">
        <v>38235</v>
      </c>
      <c r="F5056" s="115" t="s">
        <v>38236</v>
      </c>
      <c r="G5056" s="115" t="s">
        <v>38242</v>
      </c>
      <c r="I5056" s="115" t="s">
        <v>6</v>
      </c>
      <c r="J5056" s="115">
        <v>117.27</v>
      </c>
    </row>
    <row r="5057" spans="1:10" hidden="1">
      <c r="A5057" s="115" t="s">
        <v>5366</v>
      </c>
      <c r="B5057" s="1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15" t="s">
        <v>38233</v>
      </c>
      <c r="D5057" s="115" t="s">
        <v>38240</v>
      </c>
      <c r="E5057" s="115" t="s">
        <v>38235</v>
      </c>
      <c r="F5057" s="115" t="s">
        <v>38236</v>
      </c>
      <c r="G5057" s="115" t="s">
        <v>38242</v>
      </c>
      <c r="I5057" s="115" t="s">
        <v>6</v>
      </c>
      <c r="J5057" s="115">
        <v>113.2</v>
      </c>
    </row>
    <row r="5058" spans="1:10" hidden="1">
      <c r="A5058" s="115" t="s">
        <v>5367</v>
      </c>
      <c r="B5058" s="1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15" t="s">
        <v>38233</v>
      </c>
      <c r="D5058" s="115" t="s">
        <v>38240</v>
      </c>
      <c r="E5058" s="115" t="s">
        <v>38235</v>
      </c>
      <c r="F5058" s="115" t="s">
        <v>38236</v>
      </c>
      <c r="G5058" s="115" t="s">
        <v>38243</v>
      </c>
      <c r="I5058" s="115" t="s">
        <v>6</v>
      </c>
      <c r="J5058" s="115">
        <v>146.88</v>
      </c>
    </row>
    <row r="5059" spans="1:10" hidden="1">
      <c r="A5059" s="115" t="s">
        <v>5368</v>
      </c>
      <c r="B5059" s="1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15" t="s">
        <v>38233</v>
      </c>
      <c r="D5059" s="115" t="s">
        <v>38240</v>
      </c>
      <c r="E5059" s="115" t="s">
        <v>38235</v>
      </c>
      <c r="F5059" s="115" t="s">
        <v>38236</v>
      </c>
      <c r="G5059" s="115" t="s">
        <v>38243</v>
      </c>
      <c r="I5059" s="115" t="s">
        <v>6</v>
      </c>
      <c r="J5059" s="115">
        <v>141.93</v>
      </c>
    </row>
    <row r="5060" spans="1:10" hidden="1">
      <c r="A5060" s="115" t="s">
        <v>5369</v>
      </c>
      <c r="B5060" s="1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15" t="s">
        <v>38233</v>
      </c>
      <c r="D5060" s="115" t="s">
        <v>38240</v>
      </c>
      <c r="E5060" s="115" t="s">
        <v>38235</v>
      </c>
      <c r="F5060" s="115" t="s">
        <v>38236</v>
      </c>
      <c r="G5060" s="115" t="s">
        <v>38244</v>
      </c>
      <c r="I5060" s="115" t="s">
        <v>6</v>
      </c>
      <c r="J5060" s="115">
        <v>162.30000000000001</v>
      </c>
    </row>
    <row r="5061" spans="1:10" hidden="1">
      <c r="A5061" s="115" t="s">
        <v>5370</v>
      </c>
      <c r="B5061" s="115" t="str">
        <f t="shared" ref="B5061:B5124" si="79">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15" t="s">
        <v>38233</v>
      </c>
      <c r="D5061" s="115" t="s">
        <v>38240</v>
      </c>
      <c r="E5061" s="115" t="s">
        <v>38235</v>
      </c>
      <c r="F5061" s="115" t="s">
        <v>38236</v>
      </c>
      <c r="G5061" s="115" t="s">
        <v>38244</v>
      </c>
      <c r="I5061" s="115" t="s">
        <v>6</v>
      </c>
      <c r="J5061" s="115">
        <v>157.30000000000001</v>
      </c>
    </row>
    <row r="5062" spans="1:10" hidden="1">
      <c r="A5062" s="115" t="s">
        <v>5371</v>
      </c>
      <c r="B5062"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15" t="s">
        <v>38233</v>
      </c>
      <c r="D5062" s="115" t="s">
        <v>38240</v>
      </c>
      <c r="E5062" s="115" t="s">
        <v>38235</v>
      </c>
      <c r="F5062" s="115" t="s">
        <v>38236</v>
      </c>
      <c r="G5062" s="115" t="s">
        <v>38245</v>
      </c>
      <c r="I5062" s="115" t="s">
        <v>6</v>
      </c>
      <c r="J5062" s="115">
        <v>203.84</v>
      </c>
    </row>
    <row r="5063" spans="1:10" hidden="1">
      <c r="A5063" s="115" t="s">
        <v>5372</v>
      </c>
      <c r="B5063"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15" t="s">
        <v>38233</v>
      </c>
      <c r="D5063" s="115" t="s">
        <v>38240</v>
      </c>
      <c r="E5063" s="115" t="s">
        <v>38235</v>
      </c>
      <c r="F5063" s="115" t="s">
        <v>38236</v>
      </c>
      <c r="G5063" s="115" t="s">
        <v>38245</v>
      </c>
      <c r="I5063" s="115" t="s">
        <v>6</v>
      </c>
      <c r="J5063" s="115">
        <v>197.9</v>
      </c>
    </row>
    <row r="5064" spans="1:10" hidden="1">
      <c r="A5064" s="115" t="s">
        <v>5373</v>
      </c>
      <c r="B5064"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15" t="s">
        <v>38233</v>
      </c>
      <c r="D5064" s="115" t="s">
        <v>38240</v>
      </c>
      <c r="E5064" s="115" t="s">
        <v>38235</v>
      </c>
      <c r="F5064" s="115" t="s">
        <v>38236</v>
      </c>
      <c r="G5064" s="115" t="s">
        <v>38246</v>
      </c>
      <c r="I5064" s="115" t="s">
        <v>6</v>
      </c>
      <c r="J5064" s="115">
        <v>264.74</v>
      </c>
    </row>
    <row r="5065" spans="1:10" hidden="1">
      <c r="A5065" s="115" t="s">
        <v>5374</v>
      </c>
      <c r="B5065"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15" t="s">
        <v>38233</v>
      </c>
      <c r="D5065" s="115" t="s">
        <v>38240</v>
      </c>
      <c r="E5065" s="115" t="s">
        <v>38235</v>
      </c>
      <c r="F5065" s="115" t="s">
        <v>38236</v>
      </c>
      <c r="G5065" s="115" t="s">
        <v>38246</v>
      </c>
      <c r="I5065" s="115" t="s">
        <v>6</v>
      </c>
      <c r="J5065" s="115">
        <v>258.08</v>
      </c>
    </row>
    <row r="5066" spans="1:10" hidden="1">
      <c r="A5066" s="115" t="s">
        <v>5375</v>
      </c>
      <c r="B5066" s="115"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15" t="s">
        <v>38233</v>
      </c>
      <c r="D5066" s="115" t="s">
        <v>38234</v>
      </c>
      <c r="E5066" s="115" t="s">
        <v>38235</v>
      </c>
      <c r="F5066" s="115" t="s">
        <v>38236</v>
      </c>
      <c r="G5066" s="115" t="s">
        <v>38247</v>
      </c>
      <c r="I5066" s="115" t="s">
        <v>6</v>
      </c>
      <c r="J5066" s="115">
        <v>305.25</v>
      </c>
    </row>
    <row r="5067" spans="1:10" hidden="1">
      <c r="A5067" s="115" t="s">
        <v>5376</v>
      </c>
      <c r="B5067" s="115"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15" t="s">
        <v>38233</v>
      </c>
      <c r="D5067" s="115" t="s">
        <v>38234</v>
      </c>
      <c r="E5067" s="115" t="s">
        <v>38235</v>
      </c>
      <c r="F5067" s="115" t="s">
        <v>38236</v>
      </c>
      <c r="G5067" s="115" t="s">
        <v>38247</v>
      </c>
      <c r="I5067" s="115" t="s">
        <v>6</v>
      </c>
      <c r="J5067" s="115">
        <v>297.98</v>
      </c>
    </row>
    <row r="5068" spans="1:10" hidden="1">
      <c r="A5068" s="115" t="s">
        <v>5377</v>
      </c>
      <c r="B5068"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15" t="s">
        <v>38233</v>
      </c>
      <c r="D5068" s="115" t="s">
        <v>38240</v>
      </c>
      <c r="E5068" s="115" t="s">
        <v>38235</v>
      </c>
      <c r="F5068" s="115" t="s">
        <v>38236</v>
      </c>
      <c r="G5068" s="115" t="s">
        <v>38248</v>
      </c>
      <c r="I5068" s="115" t="s">
        <v>6</v>
      </c>
      <c r="J5068" s="115">
        <v>312.22000000000003</v>
      </c>
    </row>
    <row r="5069" spans="1:10" hidden="1">
      <c r="A5069" s="115" t="s">
        <v>5378</v>
      </c>
      <c r="B5069"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15" t="s">
        <v>38233</v>
      </c>
      <c r="D5069" s="115" t="s">
        <v>38240</v>
      </c>
      <c r="E5069" s="115" t="s">
        <v>38235</v>
      </c>
      <c r="F5069" s="115" t="s">
        <v>38236</v>
      </c>
      <c r="G5069" s="115" t="s">
        <v>38248</v>
      </c>
      <c r="I5069" s="115" t="s">
        <v>6</v>
      </c>
      <c r="J5069" s="115">
        <v>304.35000000000002</v>
      </c>
    </row>
    <row r="5070" spans="1:10" hidden="1">
      <c r="A5070" s="115" t="s">
        <v>5379</v>
      </c>
      <c r="B5070"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15" t="s">
        <v>38233</v>
      </c>
      <c r="D5070" s="115" t="s">
        <v>38240</v>
      </c>
      <c r="E5070" s="115" t="s">
        <v>38235</v>
      </c>
      <c r="F5070" s="115" t="s">
        <v>38236</v>
      </c>
      <c r="G5070" s="115" t="s">
        <v>38249</v>
      </c>
      <c r="I5070" s="115" t="s">
        <v>6</v>
      </c>
      <c r="J5070" s="115">
        <v>387.31</v>
      </c>
    </row>
    <row r="5071" spans="1:10" hidden="1">
      <c r="A5071" s="115" t="s">
        <v>5380</v>
      </c>
      <c r="B5071"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15" t="s">
        <v>38233</v>
      </c>
      <c r="D5071" s="115" t="s">
        <v>38240</v>
      </c>
      <c r="E5071" s="115" t="s">
        <v>38235</v>
      </c>
      <c r="F5071" s="115" t="s">
        <v>38236</v>
      </c>
      <c r="G5071" s="115" t="s">
        <v>38249</v>
      </c>
      <c r="I5071" s="115" t="s">
        <v>6</v>
      </c>
      <c r="J5071" s="115">
        <v>378.61</v>
      </c>
    </row>
    <row r="5072" spans="1:10" hidden="1">
      <c r="A5072" s="115" t="s">
        <v>5381</v>
      </c>
      <c r="B5072"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15" t="s">
        <v>38233</v>
      </c>
      <c r="D5072" s="115" t="s">
        <v>38240</v>
      </c>
      <c r="E5072" s="115" t="s">
        <v>38235</v>
      </c>
      <c r="F5072" s="115" t="s">
        <v>38236</v>
      </c>
      <c r="G5072" s="115" t="s">
        <v>38250</v>
      </c>
      <c r="I5072" s="115" t="s">
        <v>6</v>
      </c>
      <c r="J5072" s="115">
        <v>450.39</v>
      </c>
    </row>
    <row r="5073" spans="1:10" hidden="1">
      <c r="A5073" s="115" t="s">
        <v>5382</v>
      </c>
      <c r="B5073"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15" t="s">
        <v>38233</v>
      </c>
      <c r="D5073" s="115" t="s">
        <v>38240</v>
      </c>
      <c r="E5073" s="115" t="s">
        <v>38235</v>
      </c>
      <c r="F5073" s="115" t="s">
        <v>38236</v>
      </c>
      <c r="G5073" s="115" t="s">
        <v>38250</v>
      </c>
      <c r="I5073" s="115" t="s">
        <v>6</v>
      </c>
      <c r="J5073" s="115">
        <v>440.22</v>
      </c>
    </row>
    <row r="5074" spans="1:10" hidden="1">
      <c r="A5074" s="115" t="s">
        <v>5383</v>
      </c>
      <c r="B5074"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15" t="s">
        <v>38233</v>
      </c>
      <c r="D5074" s="115" t="s">
        <v>38240</v>
      </c>
      <c r="E5074" s="115" t="s">
        <v>38235</v>
      </c>
      <c r="F5074" s="115" t="s">
        <v>38236</v>
      </c>
      <c r="G5074" s="115" t="s">
        <v>38251</v>
      </c>
      <c r="I5074" s="115" t="s">
        <v>6</v>
      </c>
      <c r="J5074" s="115">
        <v>816.26</v>
      </c>
    </row>
    <row r="5075" spans="1:10" hidden="1">
      <c r="A5075" s="115" t="s">
        <v>5384</v>
      </c>
      <c r="B5075"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15" t="s">
        <v>38233</v>
      </c>
      <c r="D5075" s="115" t="s">
        <v>38240</v>
      </c>
      <c r="E5075" s="115" t="s">
        <v>38235</v>
      </c>
      <c r="F5075" s="115" t="s">
        <v>38236</v>
      </c>
      <c r="G5075" s="115" t="s">
        <v>38251</v>
      </c>
      <c r="I5075" s="115" t="s">
        <v>6</v>
      </c>
      <c r="J5075" s="115">
        <v>805.15</v>
      </c>
    </row>
    <row r="5076" spans="1:10" hidden="1">
      <c r="A5076" s="115" t="s">
        <v>5385</v>
      </c>
      <c r="B5076"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15" t="s">
        <v>38233</v>
      </c>
      <c r="D5076" s="115" t="s">
        <v>38240</v>
      </c>
      <c r="E5076" s="115" t="s">
        <v>38235</v>
      </c>
      <c r="F5076" s="115" t="s">
        <v>38236</v>
      </c>
      <c r="G5076" s="115" t="s">
        <v>38252</v>
      </c>
      <c r="I5076" s="115" t="s">
        <v>6</v>
      </c>
      <c r="J5076" s="115">
        <v>944.73</v>
      </c>
    </row>
    <row r="5077" spans="1:10" hidden="1">
      <c r="A5077" s="115" t="s">
        <v>5386</v>
      </c>
      <c r="B5077"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15" t="s">
        <v>38233</v>
      </c>
      <c r="D5077" s="115" t="s">
        <v>38240</v>
      </c>
      <c r="E5077" s="115" t="s">
        <v>38235</v>
      </c>
      <c r="F5077" s="115" t="s">
        <v>38236</v>
      </c>
      <c r="G5077" s="115" t="s">
        <v>38252</v>
      </c>
      <c r="I5077" s="115" t="s">
        <v>6</v>
      </c>
      <c r="J5077" s="115">
        <v>931.94</v>
      </c>
    </row>
    <row r="5078" spans="1:10" hidden="1">
      <c r="A5078" s="115" t="s">
        <v>5387</v>
      </c>
      <c r="B5078"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15" t="s">
        <v>38233</v>
      </c>
      <c r="D5078" s="115" t="s">
        <v>38240</v>
      </c>
      <c r="E5078" s="115" t="s">
        <v>38235</v>
      </c>
      <c r="F5078" s="115" t="s">
        <v>38236</v>
      </c>
      <c r="G5078" s="115" t="s">
        <v>38253</v>
      </c>
      <c r="I5078" s="115" t="s">
        <v>6</v>
      </c>
      <c r="J5078" s="115">
        <v>1127.54</v>
      </c>
    </row>
    <row r="5079" spans="1:10" hidden="1">
      <c r="A5079" s="115" t="s">
        <v>5388</v>
      </c>
      <c r="B5079"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15" t="s">
        <v>38233</v>
      </c>
      <c r="D5079" s="115" t="s">
        <v>38240</v>
      </c>
      <c r="E5079" s="115" t="s">
        <v>38235</v>
      </c>
      <c r="F5079" s="115" t="s">
        <v>38236</v>
      </c>
      <c r="G5079" s="115" t="s">
        <v>38253</v>
      </c>
      <c r="I5079" s="115" t="s">
        <v>6</v>
      </c>
      <c r="J5079" s="115">
        <v>1112.69</v>
      </c>
    </row>
    <row r="5080" spans="1:10" hidden="1">
      <c r="A5080" s="115" t="s">
        <v>5389</v>
      </c>
      <c r="B5080"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15" t="s">
        <v>38233</v>
      </c>
      <c r="D5080" s="115" t="s">
        <v>38240</v>
      </c>
      <c r="E5080" s="115" t="s">
        <v>38235</v>
      </c>
      <c r="F5080" s="115" t="s">
        <v>38236</v>
      </c>
      <c r="G5080" s="115" t="s">
        <v>38254</v>
      </c>
      <c r="I5080" s="115" t="s">
        <v>6</v>
      </c>
      <c r="J5080" s="115">
        <v>1576.03</v>
      </c>
    </row>
    <row r="5081" spans="1:10" hidden="1">
      <c r="A5081" s="115" t="s">
        <v>5390</v>
      </c>
      <c r="B5081" s="11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15" t="s">
        <v>38233</v>
      </c>
      <c r="D5081" s="115" t="s">
        <v>38240</v>
      </c>
      <c r="E5081" s="115" t="s">
        <v>38235</v>
      </c>
      <c r="F5081" s="115" t="s">
        <v>38236</v>
      </c>
      <c r="G5081" s="115" t="s">
        <v>38254</v>
      </c>
      <c r="I5081" s="115" t="s">
        <v>6</v>
      </c>
      <c r="J5081" s="115">
        <v>1557.78</v>
      </c>
    </row>
    <row r="5082" spans="1:10" hidden="1">
      <c r="A5082" s="115" t="s">
        <v>5391</v>
      </c>
      <c r="B5082"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15" t="s">
        <v>38233</v>
      </c>
      <c r="D5082" s="115" t="s">
        <v>38240</v>
      </c>
      <c r="E5082" s="115" t="s">
        <v>38255</v>
      </c>
      <c r="F5082" s="115" t="s">
        <v>38236</v>
      </c>
      <c r="G5082" s="115" t="s">
        <v>38237</v>
      </c>
      <c r="I5082" s="115" t="s">
        <v>6</v>
      </c>
      <c r="J5082" s="115">
        <v>32.380000000000003</v>
      </c>
    </row>
    <row r="5083" spans="1:10" hidden="1">
      <c r="A5083" s="115" t="s">
        <v>5392</v>
      </c>
      <c r="B5083"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15" t="s">
        <v>38233</v>
      </c>
      <c r="D5083" s="115" t="s">
        <v>38240</v>
      </c>
      <c r="E5083" s="115" t="s">
        <v>38255</v>
      </c>
      <c r="F5083" s="115" t="s">
        <v>38236</v>
      </c>
      <c r="G5083" s="115" t="s">
        <v>38237</v>
      </c>
      <c r="I5083" s="115" t="s">
        <v>6</v>
      </c>
      <c r="J5083" s="115">
        <v>30.41</v>
      </c>
    </row>
    <row r="5084" spans="1:10" hidden="1">
      <c r="A5084" s="115" t="s">
        <v>5393</v>
      </c>
      <c r="B5084" s="115"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15" t="s">
        <v>38256</v>
      </c>
      <c r="D5084" s="115" t="s">
        <v>38240</v>
      </c>
      <c r="E5084" s="115" t="s">
        <v>38255</v>
      </c>
      <c r="F5084" s="115" t="s">
        <v>38236</v>
      </c>
      <c r="G5084" s="115" t="s">
        <v>38238</v>
      </c>
      <c r="I5084" s="115" t="s">
        <v>6</v>
      </c>
      <c r="J5084" s="115">
        <v>33.31</v>
      </c>
    </row>
    <row r="5085" spans="1:10" hidden="1">
      <c r="A5085" s="115" t="s">
        <v>5394</v>
      </c>
      <c r="B5085" s="115"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15" t="s">
        <v>38256</v>
      </c>
      <c r="D5085" s="115" t="s">
        <v>38240</v>
      </c>
      <c r="E5085" s="115" t="s">
        <v>38255</v>
      </c>
      <c r="F5085" s="115" t="s">
        <v>38236</v>
      </c>
      <c r="G5085" s="115" t="s">
        <v>38238</v>
      </c>
      <c r="I5085" s="115" t="s">
        <v>6</v>
      </c>
      <c r="J5085" s="115">
        <v>31.29</v>
      </c>
    </row>
    <row r="5086" spans="1:10" hidden="1">
      <c r="A5086" s="115" t="s">
        <v>5395</v>
      </c>
      <c r="B5086"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15" t="s">
        <v>38233</v>
      </c>
      <c r="D5086" s="115" t="s">
        <v>38240</v>
      </c>
      <c r="E5086" s="115" t="s">
        <v>38255</v>
      </c>
      <c r="F5086" s="115" t="s">
        <v>38236</v>
      </c>
      <c r="G5086" s="115" t="s">
        <v>38239</v>
      </c>
      <c r="I5086" s="115" t="s">
        <v>6</v>
      </c>
      <c r="J5086" s="115">
        <v>59.22</v>
      </c>
    </row>
    <row r="5087" spans="1:10" hidden="1">
      <c r="A5087" s="115" t="s">
        <v>5396</v>
      </c>
      <c r="B5087"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15" t="s">
        <v>38233</v>
      </c>
      <c r="D5087" s="115" t="s">
        <v>38240</v>
      </c>
      <c r="E5087" s="115" t="s">
        <v>38255</v>
      </c>
      <c r="F5087" s="115" t="s">
        <v>38236</v>
      </c>
      <c r="G5087" s="115" t="s">
        <v>38239</v>
      </c>
      <c r="I5087" s="115" t="s">
        <v>6</v>
      </c>
      <c r="J5087" s="115">
        <v>56</v>
      </c>
    </row>
    <row r="5088" spans="1:10" hidden="1">
      <c r="A5088" s="115" t="s">
        <v>5397</v>
      </c>
      <c r="B5088"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15" t="s">
        <v>38233</v>
      </c>
      <c r="D5088" s="115" t="s">
        <v>38240</v>
      </c>
      <c r="E5088" s="115" t="s">
        <v>38255</v>
      </c>
      <c r="F5088" s="115" t="s">
        <v>38236</v>
      </c>
      <c r="G5088" s="115" t="s">
        <v>38241</v>
      </c>
      <c r="I5088" s="115" t="s">
        <v>6</v>
      </c>
      <c r="J5088" s="115">
        <v>72.42</v>
      </c>
    </row>
    <row r="5089" spans="1:10" hidden="1">
      <c r="A5089" s="115" t="s">
        <v>5398</v>
      </c>
      <c r="B5089"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15" t="s">
        <v>38233</v>
      </c>
      <c r="D5089" s="115" t="s">
        <v>38240</v>
      </c>
      <c r="E5089" s="115" t="s">
        <v>38255</v>
      </c>
      <c r="F5089" s="115" t="s">
        <v>38236</v>
      </c>
      <c r="G5089" s="115" t="s">
        <v>38241</v>
      </c>
      <c r="I5089" s="115" t="s">
        <v>6</v>
      </c>
      <c r="J5089" s="115">
        <v>68.72</v>
      </c>
    </row>
    <row r="5090" spans="1:10" hidden="1">
      <c r="A5090" s="115" t="s">
        <v>5399</v>
      </c>
      <c r="B5090" s="115"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15" t="s">
        <v>38257</v>
      </c>
      <c r="D5090" s="115" t="s">
        <v>38240</v>
      </c>
      <c r="E5090" s="115" t="s">
        <v>38255</v>
      </c>
      <c r="F5090" s="115" t="s">
        <v>38236</v>
      </c>
      <c r="G5090" s="115" t="s">
        <v>38242</v>
      </c>
      <c r="I5090" s="115" t="s">
        <v>6</v>
      </c>
      <c r="J5090" s="115">
        <v>144.4</v>
      </c>
    </row>
    <row r="5091" spans="1:10" hidden="1">
      <c r="A5091" s="115" t="s">
        <v>5400</v>
      </c>
      <c r="B5091" s="115"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15" t="s">
        <v>38257</v>
      </c>
      <c r="D5091" s="115" t="s">
        <v>38240</v>
      </c>
      <c r="E5091" s="115" t="s">
        <v>38255</v>
      </c>
      <c r="F5091" s="115" t="s">
        <v>38236</v>
      </c>
      <c r="G5091" s="115" t="s">
        <v>38242</v>
      </c>
      <c r="I5091" s="115" t="s">
        <v>6</v>
      </c>
      <c r="J5091" s="115">
        <v>139.38</v>
      </c>
    </row>
    <row r="5092" spans="1:10" hidden="1">
      <c r="A5092" s="115" t="s">
        <v>5401</v>
      </c>
      <c r="B5092"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15" t="s">
        <v>38233</v>
      </c>
      <c r="D5092" s="115" t="s">
        <v>38240</v>
      </c>
      <c r="E5092" s="115" t="s">
        <v>38255</v>
      </c>
      <c r="F5092" s="115" t="s">
        <v>38236</v>
      </c>
      <c r="G5092" s="115" t="s">
        <v>38243</v>
      </c>
      <c r="I5092" s="115" t="s">
        <v>6</v>
      </c>
      <c r="J5092" s="115">
        <v>189.8</v>
      </c>
    </row>
    <row r="5093" spans="1:10" hidden="1">
      <c r="A5093" s="115" t="s">
        <v>5402</v>
      </c>
      <c r="B5093"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15" t="s">
        <v>38233</v>
      </c>
      <c r="D5093" s="115" t="s">
        <v>38240</v>
      </c>
      <c r="E5093" s="115" t="s">
        <v>38255</v>
      </c>
      <c r="F5093" s="115" t="s">
        <v>38236</v>
      </c>
      <c r="G5093" s="115" t="s">
        <v>38243</v>
      </c>
      <c r="I5093" s="115" t="s">
        <v>6</v>
      </c>
      <c r="J5093" s="115">
        <v>184.33</v>
      </c>
    </row>
    <row r="5094" spans="1:10" hidden="1">
      <c r="A5094" s="115" t="s">
        <v>5403</v>
      </c>
      <c r="B5094"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15" t="s">
        <v>38233</v>
      </c>
      <c r="D5094" s="115" t="s">
        <v>38240</v>
      </c>
      <c r="E5094" s="115" t="s">
        <v>38255</v>
      </c>
      <c r="F5094" s="115" t="s">
        <v>38236</v>
      </c>
      <c r="G5094" s="115" t="s">
        <v>38244</v>
      </c>
      <c r="I5094" s="115" t="s">
        <v>6</v>
      </c>
      <c r="J5094" s="115">
        <v>201.12</v>
      </c>
    </row>
    <row r="5095" spans="1:10" hidden="1">
      <c r="A5095" s="115" t="s">
        <v>5404</v>
      </c>
      <c r="B5095"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15" t="s">
        <v>38233</v>
      </c>
      <c r="D5095" s="115" t="s">
        <v>38240</v>
      </c>
      <c r="E5095" s="115" t="s">
        <v>38255</v>
      </c>
      <c r="F5095" s="115" t="s">
        <v>38236</v>
      </c>
      <c r="G5095" s="115" t="s">
        <v>38244</v>
      </c>
      <c r="I5095" s="115" t="s">
        <v>6</v>
      </c>
      <c r="J5095" s="115">
        <v>195.68</v>
      </c>
    </row>
    <row r="5096" spans="1:10" hidden="1">
      <c r="A5096" s="115" t="s">
        <v>5405</v>
      </c>
      <c r="B5096" s="115"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15" t="s">
        <v>38258</v>
      </c>
      <c r="D5096" s="115" t="s">
        <v>38259</v>
      </c>
      <c r="E5096" s="115" t="s">
        <v>38260</v>
      </c>
      <c r="F5096" s="115" t="s">
        <v>38261</v>
      </c>
      <c r="G5096" s="115" t="s">
        <v>38262</v>
      </c>
      <c r="I5096" s="115" t="s">
        <v>6</v>
      </c>
      <c r="J5096" s="115">
        <v>256.52999999999997</v>
      </c>
    </row>
    <row r="5097" spans="1:10" hidden="1">
      <c r="A5097" s="115" t="s">
        <v>5406</v>
      </c>
      <c r="B5097" s="115"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15" t="s">
        <v>38258</v>
      </c>
      <c r="D5097" s="115" t="s">
        <v>38259</v>
      </c>
      <c r="E5097" s="115" t="s">
        <v>38260</v>
      </c>
      <c r="F5097" s="115" t="s">
        <v>38261</v>
      </c>
      <c r="G5097" s="115" t="s">
        <v>38262</v>
      </c>
      <c r="I5097" s="115" t="s">
        <v>6</v>
      </c>
      <c r="J5097" s="115">
        <v>250.21</v>
      </c>
    </row>
    <row r="5098" spans="1:10" hidden="1">
      <c r="A5098" s="115" t="s">
        <v>5407</v>
      </c>
      <c r="B5098"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15" t="s">
        <v>38233</v>
      </c>
      <c r="D5098" s="115" t="s">
        <v>38240</v>
      </c>
      <c r="E5098" s="115" t="s">
        <v>38255</v>
      </c>
      <c r="F5098" s="115" t="s">
        <v>38236</v>
      </c>
      <c r="G5098" s="115" t="s">
        <v>38246</v>
      </c>
      <c r="I5098" s="115" t="s">
        <v>6</v>
      </c>
      <c r="J5098" s="115">
        <v>317.83</v>
      </c>
    </row>
    <row r="5099" spans="1:10" hidden="1">
      <c r="A5099" s="115" t="s">
        <v>5408</v>
      </c>
      <c r="B5099"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15" t="s">
        <v>38233</v>
      </c>
      <c r="D5099" s="115" t="s">
        <v>38240</v>
      </c>
      <c r="E5099" s="115" t="s">
        <v>38255</v>
      </c>
      <c r="F5099" s="115" t="s">
        <v>38236</v>
      </c>
      <c r="G5099" s="115" t="s">
        <v>38246</v>
      </c>
      <c r="I5099" s="115" t="s">
        <v>6</v>
      </c>
      <c r="J5099" s="115">
        <v>310.62</v>
      </c>
    </row>
    <row r="5100" spans="1:10" hidden="1">
      <c r="A5100" s="115" t="s">
        <v>5409</v>
      </c>
      <c r="B5100" s="115"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15" t="s">
        <v>38233</v>
      </c>
      <c r="D5100" s="115" t="s">
        <v>38234</v>
      </c>
      <c r="E5100" s="115" t="s">
        <v>38255</v>
      </c>
      <c r="F5100" s="115" t="s">
        <v>38236</v>
      </c>
      <c r="G5100" s="115" t="s">
        <v>38263</v>
      </c>
      <c r="I5100" s="115" t="s">
        <v>6</v>
      </c>
      <c r="J5100" s="115">
        <v>372.83</v>
      </c>
    </row>
    <row r="5101" spans="1:10" hidden="1">
      <c r="A5101" s="115" t="s">
        <v>5410</v>
      </c>
      <c r="B5101" s="115"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15" t="s">
        <v>38233</v>
      </c>
      <c r="D5101" s="115" t="s">
        <v>38234</v>
      </c>
      <c r="E5101" s="115" t="s">
        <v>38255</v>
      </c>
      <c r="F5101" s="115" t="s">
        <v>38236</v>
      </c>
      <c r="G5101" s="115" t="s">
        <v>38263</v>
      </c>
      <c r="I5101" s="115" t="s">
        <v>6</v>
      </c>
      <c r="J5101" s="115">
        <v>364.65</v>
      </c>
    </row>
    <row r="5102" spans="1:10" hidden="1">
      <c r="A5102" s="115" t="s">
        <v>5411</v>
      </c>
      <c r="B5102"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15" t="s">
        <v>38233</v>
      </c>
      <c r="D5102" s="115" t="s">
        <v>38240</v>
      </c>
      <c r="E5102" s="115" t="s">
        <v>38255</v>
      </c>
      <c r="F5102" s="115" t="s">
        <v>38236</v>
      </c>
      <c r="G5102" s="115" t="s">
        <v>38248</v>
      </c>
      <c r="I5102" s="115" t="s">
        <v>6</v>
      </c>
      <c r="J5102" s="115">
        <v>672.02</v>
      </c>
    </row>
    <row r="5103" spans="1:10" hidden="1">
      <c r="A5103" s="115" t="s">
        <v>5412</v>
      </c>
      <c r="B5103"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15" t="s">
        <v>38233</v>
      </c>
      <c r="D5103" s="115" t="s">
        <v>38240</v>
      </c>
      <c r="E5103" s="115" t="s">
        <v>38255</v>
      </c>
      <c r="F5103" s="115" t="s">
        <v>38236</v>
      </c>
      <c r="G5103" s="115" t="s">
        <v>38248</v>
      </c>
      <c r="I5103" s="115" t="s">
        <v>6</v>
      </c>
      <c r="J5103" s="115">
        <v>662.85</v>
      </c>
    </row>
    <row r="5104" spans="1:10" hidden="1">
      <c r="A5104" s="115" t="s">
        <v>5413</v>
      </c>
      <c r="B5104"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15" t="s">
        <v>38233</v>
      </c>
      <c r="D5104" s="115" t="s">
        <v>38240</v>
      </c>
      <c r="E5104" s="115" t="s">
        <v>38255</v>
      </c>
      <c r="F5104" s="115" t="s">
        <v>38236</v>
      </c>
      <c r="G5104" s="115" t="s">
        <v>38249</v>
      </c>
      <c r="I5104" s="115" t="s">
        <v>6</v>
      </c>
      <c r="J5104" s="115">
        <v>763.15</v>
      </c>
    </row>
    <row r="5105" spans="1:10" hidden="1">
      <c r="A5105" s="115" t="s">
        <v>5414</v>
      </c>
      <c r="B5105"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15" t="s">
        <v>38233</v>
      </c>
      <c r="D5105" s="115" t="s">
        <v>38240</v>
      </c>
      <c r="E5105" s="115" t="s">
        <v>38255</v>
      </c>
      <c r="F5105" s="115" t="s">
        <v>38236</v>
      </c>
      <c r="G5105" s="115" t="s">
        <v>38249</v>
      </c>
      <c r="I5105" s="115" t="s">
        <v>6</v>
      </c>
      <c r="J5105" s="115">
        <v>754.44</v>
      </c>
    </row>
    <row r="5106" spans="1:10" hidden="1">
      <c r="A5106" s="115" t="s">
        <v>5415</v>
      </c>
      <c r="B5106"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15" t="s">
        <v>38233</v>
      </c>
      <c r="D5106" s="115" t="s">
        <v>38240</v>
      </c>
      <c r="E5106" s="115" t="s">
        <v>38255</v>
      </c>
      <c r="F5106" s="115" t="s">
        <v>38236</v>
      </c>
      <c r="G5106" s="115" t="s">
        <v>38250</v>
      </c>
      <c r="I5106" s="115" t="s">
        <v>6</v>
      </c>
      <c r="J5106" s="115">
        <v>912.44</v>
      </c>
    </row>
    <row r="5107" spans="1:10" hidden="1">
      <c r="A5107" s="115" t="s">
        <v>5416</v>
      </c>
      <c r="B5107"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15" t="s">
        <v>38233</v>
      </c>
      <c r="D5107" s="115" t="s">
        <v>38240</v>
      </c>
      <c r="E5107" s="115" t="s">
        <v>38255</v>
      </c>
      <c r="F5107" s="115" t="s">
        <v>38236</v>
      </c>
      <c r="G5107" s="115" t="s">
        <v>38250</v>
      </c>
      <c r="I5107" s="115" t="s">
        <v>6</v>
      </c>
      <c r="J5107" s="115">
        <v>900.73</v>
      </c>
    </row>
    <row r="5108" spans="1:10" hidden="1">
      <c r="A5108" s="115" t="s">
        <v>5417</v>
      </c>
      <c r="B5108"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15" t="s">
        <v>38233</v>
      </c>
      <c r="D5108" s="115" t="s">
        <v>38240</v>
      </c>
      <c r="E5108" s="115" t="s">
        <v>38255</v>
      </c>
      <c r="F5108" s="115" t="s">
        <v>38236</v>
      </c>
      <c r="G5108" s="115" t="s">
        <v>38251</v>
      </c>
      <c r="I5108" s="115" t="s">
        <v>6</v>
      </c>
      <c r="J5108" s="115">
        <v>1137.55</v>
      </c>
    </row>
    <row r="5109" spans="1:10" hidden="1">
      <c r="A5109" s="115" t="s">
        <v>5418</v>
      </c>
      <c r="B5109"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15" t="s">
        <v>38233</v>
      </c>
      <c r="D5109" s="115" t="s">
        <v>38240</v>
      </c>
      <c r="E5109" s="115" t="s">
        <v>38255</v>
      </c>
      <c r="F5109" s="115" t="s">
        <v>38236</v>
      </c>
      <c r="G5109" s="115" t="s">
        <v>38251</v>
      </c>
      <c r="I5109" s="115" t="s">
        <v>6</v>
      </c>
      <c r="J5109" s="115">
        <v>1124.93</v>
      </c>
    </row>
    <row r="5110" spans="1:10" hidden="1">
      <c r="A5110" s="115" t="s">
        <v>5419</v>
      </c>
      <c r="B5110"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15" t="s">
        <v>38233</v>
      </c>
      <c r="D5110" s="115" t="s">
        <v>38240</v>
      </c>
      <c r="E5110" s="115" t="s">
        <v>38255</v>
      </c>
      <c r="F5110" s="115" t="s">
        <v>38236</v>
      </c>
      <c r="G5110" s="115" t="s">
        <v>38252</v>
      </c>
      <c r="I5110" s="115" t="s">
        <v>6</v>
      </c>
      <c r="J5110" s="115">
        <v>1318.94</v>
      </c>
    </row>
    <row r="5111" spans="1:10" hidden="1">
      <c r="A5111" s="115" t="s">
        <v>5420</v>
      </c>
      <c r="B5111"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15" t="s">
        <v>38233</v>
      </c>
      <c r="D5111" s="115" t="s">
        <v>38240</v>
      </c>
      <c r="E5111" s="115" t="s">
        <v>38255</v>
      </c>
      <c r="F5111" s="115" t="s">
        <v>38236</v>
      </c>
      <c r="G5111" s="115" t="s">
        <v>38252</v>
      </c>
      <c r="I5111" s="115" t="s">
        <v>6</v>
      </c>
      <c r="J5111" s="115">
        <v>1304.33</v>
      </c>
    </row>
    <row r="5112" spans="1:10" hidden="1">
      <c r="A5112" s="115" t="s">
        <v>5421</v>
      </c>
      <c r="B5112"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15" t="s">
        <v>38233</v>
      </c>
      <c r="D5112" s="115" t="s">
        <v>38240</v>
      </c>
      <c r="E5112" s="115" t="s">
        <v>38255</v>
      </c>
      <c r="F5112" s="115" t="s">
        <v>38236</v>
      </c>
      <c r="G5112" s="115" t="s">
        <v>38253</v>
      </c>
      <c r="I5112" s="115" t="s">
        <v>6</v>
      </c>
      <c r="J5112" s="115">
        <v>1582.63</v>
      </c>
    </row>
    <row r="5113" spans="1:10" hidden="1">
      <c r="A5113" s="115" t="s">
        <v>5422</v>
      </c>
      <c r="B5113"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15" t="s">
        <v>38233</v>
      </c>
      <c r="D5113" s="115" t="s">
        <v>38240</v>
      </c>
      <c r="E5113" s="115" t="s">
        <v>38255</v>
      </c>
      <c r="F5113" s="115" t="s">
        <v>38236</v>
      </c>
      <c r="G5113" s="115" t="s">
        <v>38253</v>
      </c>
      <c r="I5113" s="115" t="s">
        <v>6</v>
      </c>
      <c r="J5113" s="115">
        <v>1566.86</v>
      </c>
    </row>
    <row r="5114" spans="1:10" hidden="1">
      <c r="A5114" s="115" t="s">
        <v>5423</v>
      </c>
      <c r="B5114"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15" t="s">
        <v>38233</v>
      </c>
      <c r="D5114" s="115" t="s">
        <v>38240</v>
      </c>
      <c r="E5114" s="115" t="s">
        <v>38255</v>
      </c>
      <c r="F5114" s="115" t="s">
        <v>38236</v>
      </c>
      <c r="G5114" s="115" t="s">
        <v>38254</v>
      </c>
      <c r="I5114" s="115" t="s">
        <v>6</v>
      </c>
      <c r="J5114" s="115">
        <v>2952.32</v>
      </c>
    </row>
    <row r="5115" spans="1:10" hidden="1">
      <c r="A5115" s="115" t="s">
        <v>5424</v>
      </c>
      <c r="B5115" s="11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15" t="s">
        <v>38233</v>
      </c>
      <c r="D5115" s="115" t="s">
        <v>38240</v>
      </c>
      <c r="E5115" s="115" t="s">
        <v>38255</v>
      </c>
      <c r="F5115" s="115" t="s">
        <v>38236</v>
      </c>
      <c r="G5115" s="115" t="s">
        <v>38254</v>
      </c>
      <c r="I5115" s="115" t="s">
        <v>6</v>
      </c>
      <c r="J5115" s="115">
        <v>2931.41</v>
      </c>
    </row>
    <row r="5116" spans="1:10" hidden="1">
      <c r="A5116" s="115" t="s">
        <v>5425</v>
      </c>
      <c r="B5116" s="115" t="str">
        <f t="shared" si="79"/>
        <v>MONTAGEM SEM FORNECIMENTO,DE VALVULAS BORBOLETA COM FLANGESCLASSE PN-10,INCLUSIVE O FORNECIMENTO DOS MATERIAIS PARA ASJUNTAS(ARRUELAS DE BORRACHA E PARAFUSOS COM E SEM PORCAS DEACO CARBONO),CUSTO POR JUNTA FLANGEADA,COM DIAMETRO DE 75MM</v>
      </c>
      <c r="C5116" s="115" t="s">
        <v>38264</v>
      </c>
      <c r="D5116" s="115" t="s">
        <v>38265</v>
      </c>
      <c r="E5116" s="115" t="s">
        <v>38266</v>
      </c>
      <c r="F5116" s="115" t="s">
        <v>38267</v>
      </c>
      <c r="I5116" s="115" t="s">
        <v>6</v>
      </c>
      <c r="J5116" s="115">
        <v>33.549999999999997</v>
      </c>
    </row>
    <row r="5117" spans="1:10" hidden="1">
      <c r="A5117" s="115" t="s">
        <v>5426</v>
      </c>
      <c r="B5117" s="115" t="str">
        <f t="shared" si="79"/>
        <v>MONTAGEM SEM FORNECIMENTO,DE VALVULAS BORBOLETA COM FLANGESCLASSE PN-10,INCLUSIVE O FORNECIMENTO DOS MATERIAIS PARA ASJUNTAS(ARRUELAS DE BORRACHA E PARAFUSOS COM E SEM PORCAS DEACO CARBONO),CUSTO POR JUNTA FLANGEADA,COM DIAMETRO DE 75MM</v>
      </c>
      <c r="C5117" s="115" t="s">
        <v>38264</v>
      </c>
      <c r="D5117" s="115" t="s">
        <v>38265</v>
      </c>
      <c r="E5117" s="115" t="s">
        <v>38266</v>
      </c>
      <c r="F5117" s="115" t="s">
        <v>38267</v>
      </c>
      <c r="I5117" s="115" t="s">
        <v>6</v>
      </c>
      <c r="J5117" s="115">
        <v>31.5</v>
      </c>
    </row>
    <row r="5118" spans="1:10" hidden="1">
      <c r="A5118" s="115" t="s">
        <v>5427</v>
      </c>
      <c r="B5118" s="115" t="str">
        <f t="shared" si="79"/>
        <v>MONTAGEM SEM FORNECIMENTO DE VALVULAS BORBOLETA COM FLANGESCLASSE PN-10,INCLUSIVE O FORNECIMENTO DOS MATERIAIS PARA ASJUNTAS (ARRUELAS DE BORRACHA E PARAFUSOS COM E SEM PORCAS DE ACO CARBONO),CUSTO POR JUNTA FLANGEADA,COM DIAMETRO DE 100MM</v>
      </c>
      <c r="C5118" s="115" t="s">
        <v>38268</v>
      </c>
      <c r="D5118" s="115" t="s">
        <v>38265</v>
      </c>
      <c r="E5118" s="115" t="s">
        <v>38269</v>
      </c>
      <c r="F5118" s="115" t="s">
        <v>38270</v>
      </c>
      <c r="G5118" s="115" t="s">
        <v>58</v>
      </c>
      <c r="I5118" s="115" t="s">
        <v>6</v>
      </c>
      <c r="J5118" s="115">
        <v>59.43</v>
      </c>
    </row>
    <row r="5119" spans="1:10" hidden="1">
      <c r="A5119" s="115" t="s">
        <v>5428</v>
      </c>
      <c r="B5119" s="115" t="str">
        <f t="shared" si="79"/>
        <v>MONTAGEM SEM FORNECIMENTO DE VALVULAS BORBOLETA COM FLANGESCLASSE PN-10,INCLUSIVE O FORNECIMENTO DOS MATERIAIS PARA ASJUNTAS (ARRUELAS DE BORRACHA E PARAFUSOS COM E SEM PORCAS DE ACO CARBONO),CUSTO POR JUNTA FLANGEADA,COM DIAMETRO DE 100MM</v>
      </c>
      <c r="C5119" s="115" t="s">
        <v>38268</v>
      </c>
      <c r="D5119" s="115" t="s">
        <v>38265</v>
      </c>
      <c r="E5119" s="115" t="s">
        <v>38269</v>
      </c>
      <c r="F5119" s="115" t="s">
        <v>38270</v>
      </c>
      <c r="G5119" s="115" t="s">
        <v>58</v>
      </c>
      <c r="I5119" s="115" t="s">
        <v>6</v>
      </c>
      <c r="J5119" s="115">
        <v>56.18</v>
      </c>
    </row>
    <row r="5120" spans="1:10" hidden="1">
      <c r="A5120" s="115" t="s">
        <v>5429</v>
      </c>
      <c r="B5120" s="115" t="str">
        <f t="shared" si="79"/>
        <v>MONTAGEM SEM FORNECIMENTO,DE VALVULAS BORBOLETA COM FLANGESCLASSE PN-10,INCLUSIVE O FORNECIMENTO DOS MATERIAIS PARA ASJUNTAS(ARRUELAS DE BORRACHA E PARAFUSOS COM E SEM PORCAS DEACO CARBONO),CUSTO POR JUNTA FLANGEADA,COM DIAMETRO DE 150MM</v>
      </c>
      <c r="C5120" s="115" t="s">
        <v>38264</v>
      </c>
      <c r="D5120" s="115" t="s">
        <v>38265</v>
      </c>
      <c r="E5120" s="115" t="s">
        <v>38266</v>
      </c>
      <c r="F5120" s="115" t="s">
        <v>38271</v>
      </c>
      <c r="I5120" s="115" t="s">
        <v>6</v>
      </c>
      <c r="J5120" s="115">
        <v>72.209999999999994</v>
      </c>
    </row>
    <row r="5121" spans="1:10" hidden="1">
      <c r="A5121" s="115" t="s">
        <v>5430</v>
      </c>
      <c r="B5121" s="115" t="str">
        <f t="shared" si="79"/>
        <v>MONTAGEM SEM FORNECIMENTO,DE VALVULAS BORBOLETA COM FLANGESCLASSE PN-10,INCLUSIVE O FORNECIMENTO DOS MATERIAIS PARA ASJUNTAS(ARRUELAS DE BORRACHA E PARAFUSOS COM E SEM PORCAS DEACO CARBONO),CUSTO POR JUNTA FLANGEADA,COM DIAMETRO DE 150MM</v>
      </c>
      <c r="C5121" s="115" t="s">
        <v>38264</v>
      </c>
      <c r="D5121" s="115" t="s">
        <v>38265</v>
      </c>
      <c r="E5121" s="115" t="s">
        <v>38266</v>
      </c>
      <c r="F5121" s="115" t="s">
        <v>38271</v>
      </c>
      <c r="I5121" s="115" t="s">
        <v>6</v>
      </c>
      <c r="J5121" s="115">
        <v>68.53</v>
      </c>
    </row>
    <row r="5122" spans="1:10" hidden="1">
      <c r="A5122" s="115" t="s">
        <v>5431</v>
      </c>
      <c r="B5122" s="115" t="str">
        <f t="shared" si="79"/>
        <v>MONTAGEM SEM FORNECIMENTO,DE VALVULAS BORBOLETA COM FLANGESCLASSE PN-10,INCLUSIVE O FORNECIMENTO DOS MATERIAIS PARA ASJUNTAS(ARRUELAS DE BORRACHA E PARAFUSOS COM E SEM PORCAS DEACO CARBONO),CUSTO POR JUNTA FLANGEADA,COM DIAMETRO DE 200MM</v>
      </c>
      <c r="C5122" s="115" t="s">
        <v>38264</v>
      </c>
      <c r="D5122" s="115" t="s">
        <v>38265</v>
      </c>
      <c r="E5122" s="115" t="s">
        <v>38266</v>
      </c>
      <c r="F5122" s="115" t="s">
        <v>38272</v>
      </c>
      <c r="I5122" s="115" t="s">
        <v>6</v>
      </c>
      <c r="J5122" s="115">
        <v>117.08</v>
      </c>
    </row>
    <row r="5123" spans="1:10" hidden="1">
      <c r="A5123" s="115" t="s">
        <v>5432</v>
      </c>
      <c r="B5123" s="115" t="str">
        <f t="shared" si="79"/>
        <v>MONTAGEM SEM FORNECIMENTO,DE VALVULAS BORBOLETA COM FLANGESCLASSE PN-10,INCLUSIVE O FORNECIMENTO DOS MATERIAIS PARA ASJUNTAS(ARRUELAS DE BORRACHA E PARAFUSOS COM E SEM PORCAS DEACO CARBONO),CUSTO POR JUNTA FLANGEADA,COM DIAMETRO DE 200MM</v>
      </c>
      <c r="C5123" s="115" t="s">
        <v>38264</v>
      </c>
      <c r="D5123" s="115" t="s">
        <v>38265</v>
      </c>
      <c r="E5123" s="115" t="s">
        <v>38266</v>
      </c>
      <c r="F5123" s="115" t="s">
        <v>38272</v>
      </c>
      <c r="I5123" s="115" t="s">
        <v>6</v>
      </c>
      <c r="J5123" s="115">
        <v>113.01</v>
      </c>
    </row>
    <row r="5124" spans="1:10" hidden="1">
      <c r="A5124" s="115" t="s">
        <v>5433</v>
      </c>
      <c r="B5124" s="115" t="str">
        <f t="shared" si="79"/>
        <v>MONTAGEM SEM FORNECIMENTO,DE VALVULAS BORBOLETA COM FLANGESCLASSE PN-10,INCLUSIVE O FORNECIMENTO DOS MATERIAIS PARA ASJUNTAS(ARRUELAS DE BORRACHA E PARAFUSOS COM E SEM PORCAS DEACO CARBONO),CUSTO POR JUNTA FLANGEADA,COM DIAMETRO DE 250MM</v>
      </c>
      <c r="C5124" s="115" t="s">
        <v>38264</v>
      </c>
      <c r="D5124" s="115" t="s">
        <v>38265</v>
      </c>
      <c r="E5124" s="115" t="s">
        <v>38266</v>
      </c>
      <c r="F5124" s="115" t="s">
        <v>38273</v>
      </c>
      <c r="I5124" s="115" t="s">
        <v>6</v>
      </c>
      <c r="J5124" s="115">
        <v>146.65</v>
      </c>
    </row>
    <row r="5125" spans="1:10" hidden="1">
      <c r="A5125" s="115" t="s">
        <v>5434</v>
      </c>
      <c r="B5125" s="115" t="str">
        <f t="shared" ref="B5125:B5188" si="80">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15" t="s">
        <v>38264</v>
      </c>
      <c r="D5125" s="115" t="s">
        <v>38265</v>
      </c>
      <c r="E5125" s="115" t="s">
        <v>38266</v>
      </c>
      <c r="F5125" s="115" t="s">
        <v>38273</v>
      </c>
      <c r="I5125" s="115" t="s">
        <v>6</v>
      </c>
      <c r="J5125" s="115">
        <v>141.71</v>
      </c>
    </row>
    <row r="5126" spans="1:10" hidden="1">
      <c r="A5126" s="115" t="s">
        <v>5435</v>
      </c>
      <c r="B5126" s="115" t="str">
        <f t="shared" si="80"/>
        <v>MONTAGEM SEM FORNECIMENTO,DE VALVULAS BORBOLETA COM FLANGESCLASSE PN-10,INCLUSIVE O FORNECIMENTO DOS MATERIAIS PARA ASJUNTAS(ARRUELAS DE BORRACHA E PARAFUSOS COM E SEM PORCAS DEACO CARBONO),CUSTO POR JUNTA FLANGEADA,COM DIAMETRO DE 300MM</v>
      </c>
      <c r="C5126" s="115" t="s">
        <v>38264</v>
      </c>
      <c r="D5126" s="115" t="s">
        <v>38265</v>
      </c>
      <c r="E5126" s="115" t="s">
        <v>38266</v>
      </c>
      <c r="F5126" s="115" t="s">
        <v>38274</v>
      </c>
      <c r="I5126" s="115" t="s">
        <v>6</v>
      </c>
      <c r="J5126" s="115">
        <v>161.6</v>
      </c>
    </row>
    <row r="5127" spans="1:10" hidden="1">
      <c r="A5127" s="115" t="s">
        <v>5436</v>
      </c>
      <c r="B5127" s="115" t="str">
        <f t="shared" si="80"/>
        <v>MONTAGEM SEM FORNECIMENTO,DE VALVULAS BORBOLETA COM FLANGESCLASSE PN-10,INCLUSIVE O FORNECIMENTO DOS MATERIAIS PARA ASJUNTAS(ARRUELAS DE BORRACHA E PARAFUSOS COM E SEM PORCAS DEACO CARBONO),CUSTO POR JUNTA FLANGEADA,COM DIAMETRO DE 300MM</v>
      </c>
      <c r="C5127" s="115" t="s">
        <v>38264</v>
      </c>
      <c r="D5127" s="115" t="s">
        <v>38265</v>
      </c>
      <c r="E5127" s="115" t="s">
        <v>38266</v>
      </c>
      <c r="F5127" s="115" t="s">
        <v>38274</v>
      </c>
      <c r="I5127" s="115" t="s">
        <v>6</v>
      </c>
      <c r="J5127" s="115">
        <v>156.63</v>
      </c>
    </row>
    <row r="5128" spans="1:10" hidden="1">
      <c r="A5128" s="115" t="s">
        <v>5437</v>
      </c>
      <c r="B5128" s="115" t="str">
        <f t="shared" si="80"/>
        <v>MONTAGEM SEM FORNECIMENTO,DE VALVULAS BORBOLETA COM FLANGESCLASSE PN-10,INCLUSIVE O FORNECIMENTO DOS MATERIAIS PARA ASJUNTAS(ARRUELAS DE BORRACHA E PARAFUSOS COM E SEM PORCAS DEACO CARBONO),CUSTO POR JUNTA FLANGEADA,COM DIAMETRO DE 350MM</v>
      </c>
      <c r="C5128" s="115" t="s">
        <v>38264</v>
      </c>
      <c r="D5128" s="115" t="s">
        <v>38265</v>
      </c>
      <c r="E5128" s="115" t="s">
        <v>38266</v>
      </c>
      <c r="F5128" s="115" t="s">
        <v>38275</v>
      </c>
      <c r="I5128" s="115" t="s">
        <v>6</v>
      </c>
      <c r="J5128" s="115">
        <v>201.54</v>
      </c>
    </row>
    <row r="5129" spans="1:10" hidden="1">
      <c r="A5129" s="115" t="s">
        <v>5438</v>
      </c>
      <c r="B5129" s="115" t="str">
        <f t="shared" si="80"/>
        <v>MONTAGEM SEM FORNECIMENTO,DE VALVULAS BORBOLETA COM FLANGESCLASSE PN-10,INCLUSIVE O FORNECIMENTO DOS MATERIAIS PARA ASJUNTAS(ARRUELAS DE BORRACHA E PARAFUSOS COM E SEM PORCAS DEACO CARBONO),CUSTO POR JUNTA FLANGEADA,COM DIAMETRO DE 350MM</v>
      </c>
      <c r="C5129" s="115" t="s">
        <v>38264</v>
      </c>
      <c r="D5129" s="115" t="s">
        <v>38265</v>
      </c>
      <c r="E5129" s="115" t="s">
        <v>38266</v>
      </c>
      <c r="F5129" s="115" t="s">
        <v>38275</v>
      </c>
      <c r="I5129" s="115" t="s">
        <v>6</v>
      </c>
      <c r="J5129" s="115">
        <v>195.69</v>
      </c>
    </row>
    <row r="5130" spans="1:10" hidden="1">
      <c r="A5130" s="115" t="s">
        <v>5439</v>
      </c>
      <c r="B5130" s="115" t="str">
        <f t="shared" si="80"/>
        <v>MONTAGEM SEM FORNECIMENTO,DE VALVULAS BORBOLETA COM FLANGESCLASSE PN-10,INCLUSIVE O FORNECIMENTO DOS MATERIAIS PARA ASJUNTAS(ARRUELAS DE BORRACHA E PARAFUSOS COM E SEM PORCAS DEACO CARBONO),CUSTO POR JUNTA FLANGEADA.COM DIAMETRO DE 400MM</v>
      </c>
      <c r="C5130" s="115" t="s">
        <v>38264</v>
      </c>
      <c r="D5130" s="115" t="s">
        <v>38265</v>
      </c>
      <c r="E5130" s="115" t="s">
        <v>38266</v>
      </c>
      <c r="F5130" s="115" t="s">
        <v>38276</v>
      </c>
      <c r="I5130" s="115" t="s">
        <v>6</v>
      </c>
      <c r="J5130" s="115">
        <v>262.20999999999998</v>
      </c>
    </row>
    <row r="5131" spans="1:10" hidden="1">
      <c r="A5131" s="115" t="s">
        <v>5440</v>
      </c>
      <c r="B5131" s="115" t="str">
        <f t="shared" si="80"/>
        <v>MONTAGEM SEM FORNECIMENTO,DE VALVULAS BORBOLETA COM FLANGESCLASSE PN-10,INCLUSIVE O FORNECIMENTO DOS MATERIAIS PARA ASJUNTAS(ARRUELAS DE BORRACHA E PARAFUSOS COM E SEM PORCAS DEACO CARBONO),CUSTO POR JUNTA FLANGEADA.COM DIAMETRO DE 400MM</v>
      </c>
      <c r="C5131" s="115" t="s">
        <v>38264</v>
      </c>
      <c r="D5131" s="115" t="s">
        <v>38265</v>
      </c>
      <c r="E5131" s="115" t="s">
        <v>38266</v>
      </c>
      <c r="F5131" s="115" t="s">
        <v>38276</v>
      </c>
      <c r="I5131" s="115" t="s">
        <v>6</v>
      </c>
      <c r="J5131" s="115">
        <v>255.65</v>
      </c>
    </row>
    <row r="5132" spans="1:10" hidden="1">
      <c r="A5132" s="115" t="s">
        <v>5441</v>
      </c>
      <c r="B5132" s="115" t="str">
        <f t="shared" si="80"/>
        <v>MONTAGEM SEM FORNECIMENTO,DE VALVULAS BORBOLETA COM FLANGESCLASSE PN-10,INCLUSIVE O FORNECIMENTO DOS MATERIAIS PARA ASJUNTAS(ARRUELAS DE BORRACHA E PARAFUSOS COM E SEM PORCAS DEACO CARBONO),CUSTO POR JUNTA FLANGEADA,COM DIAMETRO DE 450MM</v>
      </c>
      <c r="C5132" s="115" t="s">
        <v>38264</v>
      </c>
      <c r="D5132" s="115" t="s">
        <v>38265</v>
      </c>
      <c r="E5132" s="115" t="s">
        <v>38266</v>
      </c>
      <c r="F5132" s="115" t="s">
        <v>38277</v>
      </c>
      <c r="I5132" s="115" t="s">
        <v>6</v>
      </c>
      <c r="J5132" s="115">
        <v>300.88</v>
      </c>
    </row>
    <row r="5133" spans="1:10" hidden="1">
      <c r="A5133" s="115" t="s">
        <v>5442</v>
      </c>
      <c r="B5133" s="115" t="str">
        <f t="shared" si="80"/>
        <v>MONTAGEM SEM FORNECIMENTO,DE VALVULAS BORBOLETA COM FLANGESCLASSE PN-10,INCLUSIVE O FORNECIMENTO DOS MATERIAIS PARA ASJUNTAS(ARRUELAS DE BORRACHA E PARAFUSOS COM E SEM PORCAS DEACO CARBONO),CUSTO POR JUNTA FLANGEADA,COM DIAMETRO DE 450MM</v>
      </c>
      <c r="C5133" s="115" t="s">
        <v>38264</v>
      </c>
      <c r="D5133" s="115" t="s">
        <v>38265</v>
      </c>
      <c r="E5133" s="115" t="s">
        <v>38266</v>
      </c>
      <c r="F5133" s="115" t="s">
        <v>38277</v>
      </c>
      <c r="I5133" s="115" t="s">
        <v>6</v>
      </c>
      <c r="J5133" s="115">
        <v>293.77999999999997</v>
      </c>
    </row>
    <row r="5134" spans="1:10" hidden="1">
      <c r="A5134" s="115" t="s">
        <v>5443</v>
      </c>
      <c r="B5134" s="115" t="str">
        <f t="shared" si="80"/>
        <v>MONTAGEM SEM FORNECIMENTO,DE VALVULAS BORBOLETA COM FLANGESCLASSE PN-10,INCLUSIVE O FORNECIMENTO DOS MATERIAIS PARA ASJUNTAS(ARRUELAS DE BORRACHA E PARAFUSOS COM E SEM PORCAS DEACO CARBONO),CUSTO POR JUNTA FLANGEADA,COM DIAMETRO DE 500MM</v>
      </c>
      <c r="C5134" s="115" t="s">
        <v>38264</v>
      </c>
      <c r="D5134" s="115" t="s">
        <v>38265</v>
      </c>
      <c r="E5134" s="115" t="s">
        <v>38266</v>
      </c>
      <c r="F5134" s="115" t="s">
        <v>38278</v>
      </c>
      <c r="I5134" s="115" t="s">
        <v>6</v>
      </c>
      <c r="J5134" s="115">
        <v>306.31</v>
      </c>
    </row>
    <row r="5135" spans="1:10" hidden="1">
      <c r="A5135" s="115" t="s">
        <v>5444</v>
      </c>
      <c r="B5135" s="115" t="str">
        <f t="shared" si="80"/>
        <v>MONTAGEM SEM FORNECIMENTO,DE VALVULAS BORBOLETA COM FLANGESCLASSE PN-10,INCLUSIVE O FORNECIMENTO DOS MATERIAIS PARA ASJUNTAS(ARRUELAS DE BORRACHA E PARAFUSOS COM E SEM PORCAS DEACO CARBONO),CUSTO POR JUNTA FLANGEADA,COM DIAMETRO DE 500MM</v>
      </c>
      <c r="C5135" s="115" t="s">
        <v>38264</v>
      </c>
      <c r="D5135" s="115" t="s">
        <v>38265</v>
      </c>
      <c r="E5135" s="115" t="s">
        <v>38266</v>
      </c>
      <c r="F5135" s="115" t="s">
        <v>38278</v>
      </c>
      <c r="I5135" s="115" t="s">
        <v>6</v>
      </c>
      <c r="J5135" s="115">
        <v>298.66000000000003</v>
      </c>
    </row>
    <row r="5136" spans="1:10" hidden="1">
      <c r="A5136" s="115" t="s">
        <v>5445</v>
      </c>
      <c r="B5136" s="115" t="str">
        <f t="shared" si="80"/>
        <v>MONTAGEM SEM FORNECIMENTO,DE VALVULAS BORBOLETA,COM FLANGESCLASSE PN-10,INCLUSIVE O FORNECIMENTO DOS MATERIAIS PARA ASJUNTAS(ARRUELAS DE BORRACHA E PARAFUSOS COM E SEM PORCAS DEACO CARBONO),CUSTO POR JUNTA FLANGEADA,COM DIAMETRO DE 600MM</v>
      </c>
      <c r="C5136" s="115" t="s">
        <v>38279</v>
      </c>
      <c r="D5136" s="115" t="s">
        <v>38265</v>
      </c>
      <c r="E5136" s="115" t="s">
        <v>38266</v>
      </c>
      <c r="F5136" s="115" t="s">
        <v>38280</v>
      </c>
      <c r="I5136" s="115" t="s">
        <v>6</v>
      </c>
      <c r="J5136" s="115">
        <v>378.85</v>
      </c>
    </row>
    <row r="5137" spans="1:10" hidden="1">
      <c r="A5137" s="115" t="s">
        <v>5446</v>
      </c>
      <c r="B5137" s="115" t="str">
        <f t="shared" si="80"/>
        <v>MONTAGEM SEM FORNECIMENTO,DE VALVULAS BORBOLETA,COM FLANGESCLASSE PN-10,INCLUSIVE O FORNECIMENTO DOS MATERIAIS PARA ASJUNTAS(ARRUELAS DE BORRACHA E PARAFUSOS COM E SEM PORCAS DEACO CARBONO),CUSTO POR JUNTA FLANGEADA,COM DIAMETRO DE 600MM</v>
      </c>
      <c r="C5137" s="115" t="s">
        <v>38279</v>
      </c>
      <c r="D5137" s="115" t="s">
        <v>38265</v>
      </c>
      <c r="E5137" s="115" t="s">
        <v>38266</v>
      </c>
      <c r="F5137" s="115" t="s">
        <v>38280</v>
      </c>
      <c r="I5137" s="115" t="s">
        <v>6</v>
      </c>
      <c r="J5137" s="115">
        <v>370.47</v>
      </c>
    </row>
    <row r="5138" spans="1:10" hidden="1">
      <c r="A5138" s="115" t="s">
        <v>5447</v>
      </c>
      <c r="B5138" s="115" t="str">
        <f t="shared" si="80"/>
        <v>MONTAGEM SEM FORNECIMENTO,DE VALVULAS BORBOLETA COM FLANGESCLASSE PN-10,INCLUSIVE O FORNECIMENTO DOS MATERIAIS PARA ASJUNTAS(ARRUELAS DE BORRACHA E PARAFUSOS COM E SEM PORCAS DEACO CARBONO),CUSTO POR JUNTA FLANGEADA,COM DIAMETRO DE 700MM</v>
      </c>
      <c r="C5138" s="115" t="s">
        <v>38264</v>
      </c>
      <c r="D5138" s="115" t="s">
        <v>38265</v>
      </c>
      <c r="E5138" s="115" t="s">
        <v>38266</v>
      </c>
      <c r="F5138" s="115" t="s">
        <v>38281</v>
      </c>
      <c r="I5138" s="115" t="s">
        <v>6</v>
      </c>
      <c r="J5138" s="115">
        <v>435.36</v>
      </c>
    </row>
    <row r="5139" spans="1:10" hidden="1">
      <c r="A5139" s="115" t="s">
        <v>5448</v>
      </c>
      <c r="B5139" s="115" t="str">
        <f t="shared" si="80"/>
        <v>MONTAGEM SEM FORNECIMENTO,DE VALVULAS BORBOLETA COM FLANGESCLASSE PN-10,INCLUSIVE O FORNECIMENTO DOS MATERIAIS PARA ASJUNTAS(ARRUELAS DE BORRACHA E PARAFUSOS COM E SEM PORCAS DEACO CARBONO),CUSTO POR JUNTA FLANGEADA,COM DIAMETRO DE 700MM</v>
      </c>
      <c r="C5139" s="115" t="s">
        <v>38264</v>
      </c>
      <c r="D5139" s="115" t="s">
        <v>38265</v>
      </c>
      <c r="E5139" s="115" t="s">
        <v>38266</v>
      </c>
      <c r="F5139" s="115" t="s">
        <v>38281</v>
      </c>
      <c r="I5139" s="115" t="s">
        <v>6</v>
      </c>
      <c r="J5139" s="115">
        <v>425.76</v>
      </c>
    </row>
    <row r="5140" spans="1:10" hidden="1">
      <c r="A5140" s="115" t="s">
        <v>5449</v>
      </c>
      <c r="B5140" s="115" t="str">
        <f t="shared" si="80"/>
        <v>MONTAGEM SEM FORNECIMENTO,DE VALVULAS BORBOLETA COM FLANGESCLASSE PN-10,INCLUSIVE O FORNECIMENTO DOS MATERIAIS PARA ASJUNTAS(ARRUELAS DE BORRACHA E PARAFUSOS COM E SEM PORCAS DEACO CARBONO),CUSTO POR JUNTA FLANGEADA,COM DIAMETRO DE 800MM</v>
      </c>
      <c r="C5140" s="115" t="s">
        <v>38264</v>
      </c>
      <c r="D5140" s="115" t="s">
        <v>38265</v>
      </c>
      <c r="E5140" s="115" t="s">
        <v>38266</v>
      </c>
      <c r="F5140" s="115" t="s">
        <v>38282</v>
      </c>
      <c r="I5140" s="115" t="s">
        <v>6</v>
      </c>
      <c r="J5140" s="115">
        <v>802.71</v>
      </c>
    </row>
    <row r="5141" spans="1:10" hidden="1">
      <c r="A5141" s="115" t="s">
        <v>5450</v>
      </c>
      <c r="B5141" s="115" t="str">
        <f t="shared" si="80"/>
        <v>MONTAGEM SEM FORNECIMENTO,DE VALVULAS BORBOLETA COM FLANGESCLASSE PN-10,INCLUSIVE O FORNECIMENTO DOS MATERIAIS PARA ASJUNTAS(ARRUELAS DE BORRACHA E PARAFUSOS COM E SEM PORCAS DEACO CARBONO),CUSTO POR JUNTA FLANGEADA,COM DIAMETRO DE 800MM</v>
      </c>
      <c r="C5141" s="115" t="s">
        <v>38264</v>
      </c>
      <c r="D5141" s="115" t="s">
        <v>38265</v>
      </c>
      <c r="E5141" s="115" t="s">
        <v>38266</v>
      </c>
      <c r="F5141" s="115" t="s">
        <v>38282</v>
      </c>
      <c r="I5141" s="115" t="s">
        <v>6</v>
      </c>
      <c r="J5141" s="115">
        <v>792.13</v>
      </c>
    </row>
    <row r="5142" spans="1:10" hidden="1">
      <c r="A5142" s="115" t="s">
        <v>5451</v>
      </c>
      <c r="B5142" s="115" t="str">
        <f t="shared" si="80"/>
        <v>MONTAGEM SEM FORNECIMENTO,DE VALVULAS BORBOLETA COM FLANGESCLASSE PN-10,INCLUSIVE O FORNECIMENTO DOS MATERIAIS PARA ASJUNTAS(ARRUELAS DE BORRACHA E PARAFUSOS COM E SEM PORCAS DEACO CARBONO),CUSTO POR JUNTA FLANGEADA,COM DIAMETRO DE 900MM</v>
      </c>
      <c r="C5142" s="115" t="s">
        <v>38264</v>
      </c>
      <c r="D5142" s="115" t="s">
        <v>38265</v>
      </c>
      <c r="E5142" s="115" t="s">
        <v>38266</v>
      </c>
      <c r="F5142" s="115" t="s">
        <v>38283</v>
      </c>
      <c r="I5142" s="115" t="s">
        <v>6</v>
      </c>
      <c r="J5142" s="115">
        <v>922.65</v>
      </c>
    </row>
    <row r="5143" spans="1:10" hidden="1">
      <c r="A5143" s="115" t="s">
        <v>5452</v>
      </c>
      <c r="B5143" s="115" t="str">
        <f t="shared" si="80"/>
        <v>MONTAGEM SEM FORNECIMENTO,DE VALVULAS BORBOLETA COM FLANGESCLASSE PN-10,INCLUSIVE O FORNECIMENTO DOS MATERIAIS PARA ASJUNTAS(ARRUELAS DE BORRACHA E PARAFUSOS COM E SEM PORCAS DEACO CARBONO),CUSTO POR JUNTA FLANGEADA,COM DIAMETRO DE 900MM</v>
      </c>
      <c r="C5143" s="115" t="s">
        <v>38264</v>
      </c>
      <c r="D5143" s="115" t="s">
        <v>38265</v>
      </c>
      <c r="E5143" s="115" t="s">
        <v>38266</v>
      </c>
      <c r="F5143" s="115" t="s">
        <v>38283</v>
      </c>
      <c r="I5143" s="115" t="s">
        <v>6</v>
      </c>
      <c r="J5143" s="115">
        <v>910.69</v>
      </c>
    </row>
    <row r="5144" spans="1:10" hidden="1">
      <c r="A5144" s="115" t="s">
        <v>5453</v>
      </c>
      <c r="B5144" s="115" t="str">
        <f t="shared" si="80"/>
        <v>MONTAGEM SEM FORNECIMENTO,DE VALVULAS BORBOLETA COM FLANGESCLASSE PN-10,INCLUSIVE O FORNECIMENTO DOS MATERIAIS PARA ASJUNTAS(ARRUELAS DE BORRACHA E PARAFUSOS COM E SEM PORCAS DEACO CARBONO),CUSTO POR JUNTA FLANGEADA,COM DIAMETRO DE 1000MM</v>
      </c>
      <c r="C5144" s="115" t="s">
        <v>38264</v>
      </c>
      <c r="D5144" s="115" t="s">
        <v>38265</v>
      </c>
      <c r="E5144" s="115" t="s">
        <v>38266</v>
      </c>
      <c r="F5144" s="115" t="s">
        <v>38284</v>
      </c>
      <c r="G5144" s="115" t="s">
        <v>58</v>
      </c>
      <c r="I5144" s="115" t="s">
        <v>6</v>
      </c>
      <c r="J5144" s="115">
        <v>1061.69</v>
      </c>
    </row>
    <row r="5145" spans="1:10" hidden="1">
      <c r="A5145" s="115" t="s">
        <v>5454</v>
      </c>
      <c r="B5145" s="115" t="str">
        <f t="shared" si="80"/>
        <v>MONTAGEM SEM FORNECIMENTO,DE VALVULAS BORBOLETA COM FLANGESCLASSE PN-10,INCLUSIVE O FORNECIMENTO DOS MATERIAIS PARA ASJUNTAS(ARRUELAS DE BORRACHA E PARAFUSOS COM E SEM PORCAS DEACO CARBONO),CUSTO POR JUNTA FLANGEADA,COM DIAMETRO DE 1000MM</v>
      </c>
      <c r="C5145" s="115" t="s">
        <v>38264</v>
      </c>
      <c r="D5145" s="115" t="s">
        <v>38265</v>
      </c>
      <c r="E5145" s="115" t="s">
        <v>38266</v>
      </c>
      <c r="F5145" s="115" t="s">
        <v>38284</v>
      </c>
      <c r="G5145" s="115" t="s">
        <v>58</v>
      </c>
      <c r="I5145" s="115" t="s">
        <v>6</v>
      </c>
      <c r="J5145" s="115">
        <v>1048.75</v>
      </c>
    </row>
    <row r="5146" spans="1:10" hidden="1">
      <c r="A5146" s="115" t="s">
        <v>5455</v>
      </c>
      <c r="B5146" s="115" t="str">
        <f t="shared" si="80"/>
        <v>MONTAGEM SEM FORNECIMENTO,DE VALVULAS BORBOLETA COM FLANGESCLASSE PN-10,INCLUSIVE O FORNECIMENTO DOS MATERIAIS PARA ASJUNTAS(ARRUELAS DE BORRACHA E PARAFUSOS COM E SEM PORCAS DEACO CARBONO),CUSTO POR JUNTA FLANGEADA,COM DIAMETRO DE 1200MM</v>
      </c>
      <c r="C5146" s="115" t="s">
        <v>38264</v>
      </c>
      <c r="D5146" s="115" t="s">
        <v>38265</v>
      </c>
      <c r="E5146" s="115" t="s">
        <v>38266</v>
      </c>
      <c r="F5146" s="115" t="s">
        <v>38285</v>
      </c>
      <c r="G5146" s="115" t="s">
        <v>58</v>
      </c>
      <c r="I5146" s="115" t="s">
        <v>6</v>
      </c>
      <c r="J5146" s="115">
        <v>1492.75</v>
      </c>
    </row>
    <row r="5147" spans="1:10" hidden="1">
      <c r="A5147" s="115" t="s">
        <v>5456</v>
      </c>
      <c r="B5147" s="115" t="str">
        <f t="shared" si="80"/>
        <v>MONTAGEM SEM FORNECIMENTO,DE VALVULAS BORBOLETA COM FLANGESCLASSE PN-10,INCLUSIVE O FORNECIMENTO DOS MATERIAIS PARA ASJUNTAS(ARRUELAS DE BORRACHA E PARAFUSOS COM E SEM PORCAS DEACO CARBONO),CUSTO POR JUNTA FLANGEADA,COM DIAMETRO DE 1200MM</v>
      </c>
      <c r="C5147" s="115" t="s">
        <v>38264</v>
      </c>
      <c r="D5147" s="115" t="s">
        <v>38265</v>
      </c>
      <c r="E5147" s="115" t="s">
        <v>38266</v>
      </c>
      <c r="F5147" s="115" t="s">
        <v>38285</v>
      </c>
      <c r="G5147" s="115" t="s">
        <v>58</v>
      </c>
      <c r="I5147" s="115" t="s">
        <v>6</v>
      </c>
      <c r="J5147" s="115">
        <v>1476.95</v>
      </c>
    </row>
    <row r="5148" spans="1:10" hidden="1">
      <c r="A5148" s="115" t="s">
        <v>5457</v>
      </c>
      <c r="B5148" s="115" t="str">
        <f t="shared" si="80"/>
        <v>MONTAGEM SEM FORNECIMENTO,DE VALVULAS BORBOLETA COM FLANGESCLASSE PN-16,INCLUSIVE O FORNECIMENTO DOS MATERIAIS PARA ASJUNTAS(ARRUELAS DE BORRACHA E PARAFUSOS COM E SEM PORCAS DEACO CARBONO),CUSTO POR JUNTA FLANGEADA,COM DIAMETRO DE 75MM</v>
      </c>
      <c r="C5148" s="115" t="s">
        <v>38264</v>
      </c>
      <c r="D5148" s="115" t="s">
        <v>38286</v>
      </c>
      <c r="E5148" s="115" t="s">
        <v>38266</v>
      </c>
      <c r="F5148" s="115" t="s">
        <v>38267</v>
      </c>
      <c r="I5148" s="115" t="s">
        <v>6</v>
      </c>
      <c r="J5148" s="115">
        <v>37.28</v>
      </c>
    </row>
    <row r="5149" spans="1:10" hidden="1">
      <c r="A5149" s="115" t="s">
        <v>5458</v>
      </c>
      <c r="B5149" s="115" t="str">
        <f t="shared" si="80"/>
        <v>MONTAGEM SEM FORNECIMENTO,DE VALVULAS BORBOLETA COM FLANGESCLASSE PN-16,INCLUSIVE O FORNECIMENTO DOS MATERIAIS PARA ASJUNTAS(ARRUELAS DE BORRACHA E PARAFUSOS COM E SEM PORCAS DEACO CARBONO),CUSTO POR JUNTA FLANGEADA,COM DIAMETRO DE 75MM</v>
      </c>
      <c r="C5149" s="115" t="s">
        <v>38264</v>
      </c>
      <c r="D5149" s="115" t="s">
        <v>38286</v>
      </c>
      <c r="E5149" s="115" t="s">
        <v>38266</v>
      </c>
      <c r="F5149" s="115" t="s">
        <v>38267</v>
      </c>
      <c r="I5149" s="115" t="s">
        <v>6</v>
      </c>
      <c r="J5149" s="115">
        <v>34.74</v>
      </c>
    </row>
    <row r="5150" spans="1:10" hidden="1">
      <c r="A5150" s="115" t="s">
        <v>5459</v>
      </c>
      <c r="B5150" s="115" t="str">
        <f t="shared" si="80"/>
        <v>MONTAGEM SEM FORNECIMENTO,DE VALVULAS BORBOLETA COM FLANGESCLASSE PN-16,INCLUSIVE O FORNECIMENTO DOS MATERIAIS PARA ASJUNTAS(ARRUELAS DE BORRACHA E PARAFUSOS COM E SEM PORCAS DEACO CARBONO),CUSTO POR JUNTA FLANGEADA,COM DIAMETRO DE 100MM</v>
      </c>
      <c r="C5150" s="115" t="s">
        <v>38264</v>
      </c>
      <c r="D5150" s="115" t="s">
        <v>38286</v>
      </c>
      <c r="E5150" s="115" t="s">
        <v>38266</v>
      </c>
      <c r="F5150" s="115" t="s">
        <v>38287</v>
      </c>
      <c r="I5150" s="115" t="s">
        <v>6</v>
      </c>
      <c r="J5150" s="115">
        <v>59.55</v>
      </c>
    </row>
    <row r="5151" spans="1:10" hidden="1">
      <c r="A5151" s="115" t="s">
        <v>5460</v>
      </c>
      <c r="B5151" s="115" t="str">
        <f t="shared" si="80"/>
        <v>MONTAGEM SEM FORNECIMENTO,DE VALVULAS BORBOLETA COM FLANGESCLASSE PN-16,INCLUSIVE O FORNECIMENTO DOS MATERIAIS PARA ASJUNTAS(ARRUELAS DE BORRACHA E PARAFUSOS COM E SEM PORCAS DEACO CARBONO),CUSTO POR JUNTA FLANGEADA,COM DIAMETRO DE 100MM</v>
      </c>
      <c r="C5151" s="115" t="s">
        <v>38264</v>
      </c>
      <c r="D5151" s="115" t="s">
        <v>38286</v>
      </c>
      <c r="E5151" s="115" t="s">
        <v>38266</v>
      </c>
      <c r="F5151" s="115" t="s">
        <v>38287</v>
      </c>
      <c r="I5151" s="115" t="s">
        <v>6</v>
      </c>
      <c r="J5151" s="115">
        <v>56.28</v>
      </c>
    </row>
    <row r="5152" spans="1:10" hidden="1">
      <c r="A5152" s="115" t="s">
        <v>5461</v>
      </c>
      <c r="B5152" s="115" t="str">
        <f t="shared" si="80"/>
        <v>MONTAGEM SEM FORNECIMENTO,DE VALVULAS BORBOLETA,COM FLANGESCLASSE PN-16,INCLUSIVE O FORNECIMENTO DOS MATERIAIS PARA ASJUNTAS(ARRUELAS DE BORRACHA E PARAFUSOS COM E SEM PORCAS DEACO CARBONO),CUSTO POR JUNTA FLANGEADA,COM DIAMETRO DE 150MM</v>
      </c>
      <c r="C5152" s="115" t="s">
        <v>38279</v>
      </c>
      <c r="D5152" s="115" t="s">
        <v>38286</v>
      </c>
      <c r="E5152" s="115" t="s">
        <v>38266</v>
      </c>
      <c r="F5152" s="115" t="s">
        <v>38271</v>
      </c>
      <c r="I5152" s="115" t="s">
        <v>6</v>
      </c>
      <c r="J5152" s="115">
        <v>72.040000000000006</v>
      </c>
    </row>
    <row r="5153" spans="1:10" hidden="1">
      <c r="A5153" s="115" t="s">
        <v>5462</v>
      </c>
      <c r="B5153" s="115" t="str">
        <f t="shared" si="80"/>
        <v>MONTAGEM SEM FORNECIMENTO,DE VALVULAS BORBOLETA,COM FLANGESCLASSE PN-16,INCLUSIVE O FORNECIMENTO DOS MATERIAIS PARA ASJUNTAS(ARRUELAS DE BORRACHA E PARAFUSOS COM E SEM PORCAS DEACO CARBONO),CUSTO POR JUNTA FLANGEADA,COM DIAMETRO DE 150MM</v>
      </c>
      <c r="C5153" s="115" t="s">
        <v>38279</v>
      </c>
      <c r="D5153" s="115" t="s">
        <v>38286</v>
      </c>
      <c r="E5153" s="115" t="s">
        <v>38266</v>
      </c>
      <c r="F5153" s="115" t="s">
        <v>38271</v>
      </c>
      <c r="I5153" s="115" t="s">
        <v>6</v>
      </c>
      <c r="J5153" s="115">
        <v>68.39</v>
      </c>
    </row>
    <row r="5154" spans="1:10" hidden="1">
      <c r="A5154" s="115" t="s">
        <v>5463</v>
      </c>
      <c r="B5154" s="115" t="str">
        <f t="shared" si="80"/>
        <v>MONTAGEM SEM FORNECIMENTO,DE VALVULAS BORBOLETA,COM FLANGESCLASSE PN-16,INCLUSIVE O FORNECIMENTO DOS MATERIAIS PARA ASJUNTAS(ARRUELAS DE BORRACHA E PARAFUSOS COM E SEM PORCAS DEACO CARBONO),CUSTO POR JUNTA FLANGEADA,COM DIAMETRO DE 200MM</v>
      </c>
      <c r="C5154" s="115" t="s">
        <v>38279</v>
      </c>
      <c r="D5154" s="115" t="s">
        <v>38286</v>
      </c>
      <c r="E5154" s="115" t="s">
        <v>38266</v>
      </c>
      <c r="F5154" s="115" t="s">
        <v>38272</v>
      </c>
      <c r="I5154" s="115" t="s">
        <v>6</v>
      </c>
      <c r="J5154" s="115">
        <v>144.5</v>
      </c>
    </row>
    <row r="5155" spans="1:10" hidden="1">
      <c r="A5155" s="115" t="s">
        <v>5464</v>
      </c>
      <c r="B5155" s="115" t="str">
        <f t="shared" si="80"/>
        <v>MONTAGEM SEM FORNECIMENTO,DE VALVULAS BORBOLETA,COM FLANGESCLASSE PN-16,INCLUSIVE O FORNECIMENTO DOS MATERIAIS PARA ASJUNTAS(ARRUELAS DE BORRACHA E PARAFUSOS COM E SEM PORCAS DEACO CARBONO),CUSTO POR JUNTA FLANGEADA,COM DIAMETRO DE 200MM</v>
      </c>
      <c r="C5155" s="115" t="s">
        <v>38279</v>
      </c>
      <c r="D5155" s="115" t="s">
        <v>38286</v>
      </c>
      <c r="E5155" s="115" t="s">
        <v>38266</v>
      </c>
      <c r="F5155" s="115" t="s">
        <v>38272</v>
      </c>
      <c r="I5155" s="115" t="s">
        <v>6</v>
      </c>
      <c r="J5155" s="115">
        <v>139.57</v>
      </c>
    </row>
    <row r="5156" spans="1:10" hidden="1">
      <c r="A5156" s="115" t="s">
        <v>5465</v>
      </c>
      <c r="B5156" s="115" t="str">
        <f t="shared" si="80"/>
        <v>MONTAGEM SEM FORNECIMENTO,DE VALVULAS BORBOLETA COM FLANGESCLASSE PN-16,INCLUSIVE O FORNECIMENTO DOS MATERIAIS PARA ASJUNTAS(ARRUELAS DE BORRACHA E PARAFUSOS COM E SEM PORCAS DEACO CARBONO),CUSTO POR JUNTA FLANGEADA,COM DIAMETRO DE 250MM</v>
      </c>
      <c r="C5156" s="115" t="s">
        <v>38264</v>
      </c>
      <c r="D5156" s="115" t="s">
        <v>38286</v>
      </c>
      <c r="E5156" s="115" t="s">
        <v>38266</v>
      </c>
      <c r="F5156" s="115" t="s">
        <v>38273</v>
      </c>
      <c r="I5156" s="115" t="s">
        <v>6</v>
      </c>
      <c r="J5156" s="115">
        <v>189.78</v>
      </c>
    </row>
    <row r="5157" spans="1:10" hidden="1">
      <c r="A5157" s="115" t="s">
        <v>5466</v>
      </c>
      <c r="B5157" s="115" t="str">
        <f t="shared" si="80"/>
        <v>MONTAGEM SEM FORNECIMENTO,DE VALVULAS BORBOLETA COM FLANGESCLASSE PN-16,INCLUSIVE O FORNECIMENTO DOS MATERIAIS PARA ASJUNTAS(ARRUELAS DE BORRACHA E PARAFUSOS COM E SEM PORCAS DEACO CARBONO),CUSTO POR JUNTA FLANGEADA,COM DIAMETRO DE 250MM</v>
      </c>
      <c r="C5157" s="115" t="s">
        <v>38264</v>
      </c>
      <c r="D5157" s="115" t="s">
        <v>38286</v>
      </c>
      <c r="E5157" s="115" t="s">
        <v>38266</v>
      </c>
      <c r="F5157" s="115" t="s">
        <v>38273</v>
      </c>
      <c r="I5157" s="115" t="s">
        <v>6</v>
      </c>
      <c r="J5157" s="115">
        <v>184.31</v>
      </c>
    </row>
    <row r="5158" spans="1:10" hidden="1">
      <c r="A5158" s="115" t="s">
        <v>5467</v>
      </c>
      <c r="B5158" s="115" t="str">
        <f t="shared" si="80"/>
        <v>MONTAGEM SEM FORNECIMENTO,DE VALVULAS BORBOLETA COM FLANGESCLASSE PN-16,INCLUSIVE O FORNECIMENTO DOS MATERIAIS PARA ASJUNTAS(ARRUELAS DE BORRACHA E PARAFUSOS COM E SEM PORCAS DEACO CARBONO),CUSTO POR JUNTA FLANGEADA,COM DIAMETRO DE 300MM</v>
      </c>
      <c r="C5158" s="115" t="s">
        <v>38264</v>
      </c>
      <c r="D5158" s="115" t="s">
        <v>38286</v>
      </c>
      <c r="E5158" s="115" t="s">
        <v>38266</v>
      </c>
      <c r="F5158" s="115" t="s">
        <v>38274</v>
      </c>
      <c r="I5158" s="115" t="s">
        <v>6</v>
      </c>
      <c r="J5158" s="115">
        <v>203.98</v>
      </c>
    </row>
    <row r="5159" spans="1:10" hidden="1">
      <c r="A5159" s="115" t="s">
        <v>5468</v>
      </c>
      <c r="B5159" s="115" t="str">
        <f t="shared" si="80"/>
        <v>MONTAGEM SEM FORNECIMENTO,DE VALVULAS BORBOLETA COM FLANGESCLASSE PN-16,INCLUSIVE O FORNECIMENTO DOS MATERIAIS PARA ASJUNTAS(ARRUELAS DE BORRACHA E PARAFUSOS COM E SEM PORCAS DEACO CARBONO),CUSTO POR JUNTA FLANGEADA,COM DIAMETRO DE 300MM</v>
      </c>
      <c r="C5159" s="115" t="s">
        <v>38264</v>
      </c>
      <c r="D5159" s="115" t="s">
        <v>38286</v>
      </c>
      <c r="E5159" s="115" t="s">
        <v>38266</v>
      </c>
      <c r="F5159" s="115" t="s">
        <v>38274</v>
      </c>
      <c r="I5159" s="115" t="s">
        <v>6</v>
      </c>
      <c r="J5159" s="115">
        <v>198.5</v>
      </c>
    </row>
    <row r="5160" spans="1:10" hidden="1">
      <c r="A5160" s="115" t="s">
        <v>5469</v>
      </c>
      <c r="B5160" s="115" t="str">
        <f t="shared" si="80"/>
        <v>MONTAGEM SEM FORNECIMENTO,DE VALVULAS BORBOLETA COM FLANGESCLASSE PN-16,INCLUSIVE O FORNECIMENTO DOS MATERIAIS PARA ASJUNTAS(ARRUELAS DE BORRACHA E PARAFUSOS COM E SEM PORCAS DEACO CARBONO),CUSTO POR JUNTA FLANGEADA,COM DIAMETRO DE 350MM</v>
      </c>
      <c r="C5160" s="115" t="s">
        <v>38264</v>
      </c>
      <c r="D5160" s="115" t="s">
        <v>38286</v>
      </c>
      <c r="E5160" s="115" t="s">
        <v>38266</v>
      </c>
      <c r="F5160" s="115" t="s">
        <v>38275</v>
      </c>
      <c r="I5160" s="115" t="s">
        <v>6</v>
      </c>
      <c r="J5160" s="115">
        <v>256.36</v>
      </c>
    </row>
    <row r="5161" spans="1:10" hidden="1">
      <c r="A5161" s="115" t="s">
        <v>5470</v>
      </c>
      <c r="B5161" s="115" t="str">
        <f t="shared" si="80"/>
        <v>MONTAGEM SEM FORNECIMENTO,DE VALVULAS BORBOLETA COM FLANGESCLASSE PN-16,INCLUSIVE O FORNECIMENTO DOS MATERIAIS PARA ASJUNTAS(ARRUELAS DE BORRACHA E PARAFUSOS COM E SEM PORCAS DEACO CARBONO),CUSTO POR JUNTA FLANGEADA,COM DIAMETRO DE 350MM</v>
      </c>
      <c r="C5161" s="115" t="s">
        <v>38264</v>
      </c>
      <c r="D5161" s="115" t="s">
        <v>38286</v>
      </c>
      <c r="E5161" s="115" t="s">
        <v>38266</v>
      </c>
      <c r="F5161" s="115" t="s">
        <v>38275</v>
      </c>
      <c r="I5161" s="115" t="s">
        <v>6</v>
      </c>
      <c r="J5161" s="115">
        <v>250.08</v>
      </c>
    </row>
    <row r="5162" spans="1:10" hidden="1">
      <c r="A5162" s="115" t="s">
        <v>5471</v>
      </c>
      <c r="B5162" s="115" t="str">
        <f t="shared" si="80"/>
        <v>MONTAGEM SEM FORNECIMENTO,DE VALVULAS BORBOLETA COM FLANGESCLASSE PN-16,INCLUSIVE O FORNECIMENTO DOS MATERIAIS PARA ASJUNTAS(ARRUELAS DE BORRACHA E PARAFUSOS COM E SEM PORCAS DEACO CARBONO),CUSTO POR JUNTA FLANGEADA,COM DIAMETRO DE 400MM</v>
      </c>
      <c r="C5162" s="115" t="s">
        <v>38264</v>
      </c>
      <c r="D5162" s="115" t="s">
        <v>38286</v>
      </c>
      <c r="E5162" s="115" t="s">
        <v>38266</v>
      </c>
      <c r="F5162" s="115" t="s">
        <v>38288</v>
      </c>
      <c r="I5162" s="115" t="s">
        <v>6</v>
      </c>
      <c r="J5162" s="115">
        <v>314.45</v>
      </c>
    </row>
    <row r="5163" spans="1:10" hidden="1">
      <c r="A5163" s="115" t="s">
        <v>5472</v>
      </c>
      <c r="B5163" s="115" t="str">
        <f t="shared" si="80"/>
        <v>MONTAGEM SEM FORNECIMENTO,DE VALVULAS BORBOLETA COM FLANGESCLASSE PN-16,INCLUSIVE O FORNECIMENTO DOS MATERIAIS PARA ASJUNTAS(ARRUELAS DE BORRACHA E PARAFUSOS COM E SEM PORCAS DEACO CARBONO),CUSTO POR JUNTA FLANGEADA,COM DIAMETRO DE 400MM</v>
      </c>
      <c r="C5163" s="115" t="s">
        <v>38264</v>
      </c>
      <c r="D5163" s="115" t="s">
        <v>38286</v>
      </c>
      <c r="E5163" s="115" t="s">
        <v>38266</v>
      </c>
      <c r="F5163" s="115" t="s">
        <v>38288</v>
      </c>
      <c r="I5163" s="115" t="s">
        <v>6</v>
      </c>
      <c r="J5163" s="115">
        <v>307.38</v>
      </c>
    </row>
    <row r="5164" spans="1:10" hidden="1">
      <c r="A5164" s="115" t="s">
        <v>5473</v>
      </c>
      <c r="B5164" s="115" t="str">
        <f t="shared" si="80"/>
        <v>MONTAGEM SEM FORNECIMENTO,DE VALVULAS BORBOLETA COM FLANGESCLASSE PN-16,INCLUSIVE O FORNECIMENTO DOS MATERIAIS PARA ASJUNTAS(ARRUELAS DE BORRACHA E PARAFUSOS COM E SEM PORCAS DEACO CARBONO),CUSTO POR JUNTA FLANGEADA,COM DIAMETRO DE 450MM</v>
      </c>
      <c r="C5164" s="115" t="s">
        <v>38264</v>
      </c>
      <c r="D5164" s="115" t="s">
        <v>38286</v>
      </c>
      <c r="E5164" s="115" t="s">
        <v>38266</v>
      </c>
      <c r="F5164" s="115" t="s">
        <v>38277</v>
      </c>
      <c r="I5164" s="115" t="s">
        <v>6</v>
      </c>
      <c r="J5164" s="115">
        <v>368.57</v>
      </c>
    </row>
    <row r="5165" spans="1:10" hidden="1">
      <c r="A5165" s="115" t="s">
        <v>5474</v>
      </c>
      <c r="B5165" s="115" t="str">
        <f t="shared" si="80"/>
        <v>MONTAGEM SEM FORNECIMENTO,DE VALVULAS BORBOLETA COM FLANGESCLASSE PN-16,INCLUSIVE O FORNECIMENTO DOS MATERIAIS PARA ASJUNTAS(ARRUELAS DE BORRACHA E PARAFUSOS COM E SEM PORCAS DEACO CARBONO),CUSTO POR JUNTA FLANGEADA,COM DIAMETRO DE 450MM</v>
      </c>
      <c r="C5165" s="115" t="s">
        <v>38264</v>
      </c>
      <c r="D5165" s="115" t="s">
        <v>38286</v>
      </c>
      <c r="E5165" s="115" t="s">
        <v>38266</v>
      </c>
      <c r="F5165" s="115" t="s">
        <v>38277</v>
      </c>
      <c r="I5165" s="115" t="s">
        <v>6</v>
      </c>
      <c r="J5165" s="115">
        <v>360.55</v>
      </c>
    </row>
    <row r="5166" spans="1:10" hidden="1">
      <c r="A5166" s="115" t="s">
        <v>5475</v>
      </c>
      <c r="B5166" s="115" t="str">
        <f t="shared" si="80"/>
        <v>MONTAGEM SEM FORNECIMENTO,DE VALVULAS BORBOLETA COM FLANGESCLASSE PN-16,INCLUSIVE O FORNECIMENTO DOS MATERIAIS PARA ASJUNTAS(ARRUELAS DE BORRACHA E PARAFUSOS COM E SEM PORCAS DEACO CARBONO),CUSTO POR JUNTA FLANGEADA,COM DIAMETRO DE 500MM</v>
      </c>
      <c r="C5166" s="115" t="s">
        <v>38264</v>
      </c>
      <c r="D5166" s="115" t="s">
        <v>38286</v>
      </c>
      <c r="E5166" s="115" t="s">
        <v>38266</v>
      </c>
      <c r="F5166" s="115" t="s">
        <v>38278</v>
      </c>
      <c r="I5166" s="115" t="s">
        <v>6</v>
      </c>
      <c r="J5166" s="115">
        <v>666.57</v>
      </c>
    </row>
    <row r="5167" spans="1:10" hidden="1">
      <c r="A5167" s="115" t="s">
        <v>5476</v>
      </c>
      <c r="B5167" s="115" t="str">
        <f t="shared" si="80"/>
        <v>MONTAGEM SEM FORNECIMENTO,DE VALVULAS BORBOLETA COM FLANGESCLASSE PN-16,INCLUSIVE O FORNECIMENTO DOS MATERIAIS PARA ASJUNTAS(ARRUELAS DE BORRACHA E PARAFUSOS COM E SEM PORCAS DEACO CARBONO),CUSTO POR JUNTA FLANGEADA,COM DIAMETRO DE 500MM</v>
      </c>
      <c r="C5167" s="115" t="s">
        <v>38264</v>
      </c>
      <c r="D5167" s="115" t="s">
        <v>38286</v>
      </c>
      <c r="E5167" s="115" t="s">
        <v>38266</v>
      </c>
      <c r="F5167" s="115" t="s">
        <v>38278</v>
      </c>
      <c r="I5167" s="115" t="s">
        <v>6</v>
      </c>
      <c r="J5167" s="115">
        <v>657.61</v>
      </c>
    </row>
    <row r="5168" spans="1:10" hidden="1">
      <c r="A5168" s="115" t="s">
        <v>5477</v>
      </c>
      <c r="B5168" s="115" t="str">
        <f t="shared" si="80"/>
        <v>MONTAGEM SEM FORNECIMENTO,DE VALVULAS BORBOLETA COM FLANGESCLASSE PN-16,INCLUSIVE O FORNECIMENTO DOS MATERIAIS PARA ASJUNTAS(ARRUELAS DE BORRACHA E PARAFUSOS COM E SEM PORCAS DEACO CARBONO),CUSTO POR JUNTA FLANGEADA,COM DIAMETRO DE 600MM</v>
      </c>
      <c r="C5168" s="115" t="s">
        <v>38264</v>
      </c>
      <c r="D5168" s="115" t="s">
        <v>38286</v>
      </c>
      <c r="E5168" s="115" t="s">
        <v>38266</v>
      </c>
      <c r="F5168" s="115" t="s">
        <v>38280</v>
      </c>
      <c r="I5168" s="115" t="s">
        <v>6</v>
      </c>
      <c r="J5168" s="115">
        <v>763.78</v>
      </c>
    </row>
    <row r="5169" spans="1:10" hidden="1">
      <c r="A5169" s="115" t="s">
        <v>5478</v>
      </c>
      <c r="B5169" s="115" t="str">
        <f t="shared" si="80"/>
        <v>MONTAGEM SEM FORNECIMENTO,DE VALVULAS BORBOLETA COM FLANGESCLASSE PN-16,INCLUSIVE O FORNECIMENTO DOS MATERIAIS PARA ASJUNTAS(ARRUELAS DE BORRACHA E PARAFUSOS COM E SEM PORCAS DEACO CARBONO),CUSTO POR JUNTA FLANGEADA,COM DIAMETRO DE 600MM</v>
      </c>
      <c r="C5169" s="115" t="s">
        <v>38264</v>
      </c>
      <c r="D5169" s="115" t="s">
        <v>38286</v>
      </c>
      <c r="E5169" s="115" t="s">
        <v>38266</v>
      </c>
      <c r="F5169" s="115" t="s">
        <v>38280</v>
      </c>
      <c r="I5169" s="115" t="s">
        <v>6</v>
      </c>
      <c r="J5169" s="115">
        <v>754.11</v>
      </c>
    </row>
    <row r="5170" spans="1:10" hidden="1">
      <c r="A5170" s="115" t="s">
        <v>5479</v>
      </c>
      <c r="B5170" s="115" t="str">
        <f t="shared" si="80"/>
        <v>MONTAGEM SEM FORNECIMENTO,DE VALVULAS BORBOLETA COM FLANGESCLASSE PN-16,INCLUSIVE O FORNECIMENTO DOS MATERIAIS PARA ASJUNTAS(ARRUELAS DE BORRACHA E PARAFUSOS COM E SEM PORCAS DEACO CARBONO),CUSTO POR JUNTA FLANGEADA,COM DIAMETRO DE 700MM</v>
      </c>
      <c r="C5170" s="115" t="s">
        <v>38264</v>
      </c>
      <c r="D5170" s="115" t="s">
        <v>38286</v>
      </c>
      <c r="E5170" s="115" t="s">
        <v>38266</v>
      </c>
      <c r="F5170" s="115" t="s">
        <v>38281</v>
      </c>
      <c r="I5170" s="115" t="s">
        <v>6</v>
      </c>
      <c r="J5170" s="115">
        <v>898.48</v>
      </c>
    </row>
    <row r="5171" spans="1:10" hidden="1">
      <c r="A5171" s="115" t="s">
        <v>5480</v>
      </c>
      <c r="B5171" s="115" t="str">
        <f t="shared" si="80"/>
        <v>MONTAGEM SEM FORNECIMENTO,DE VALVULAS BORBOLETA COM FLANGESCLASSE PN-16,INCLUSIVE O FORNECIMENTO DOS MATERIAIS PARA ASJUNTAS(ARRUELAS DE BORRACHA E PARAFUSOS COM E SEM PORCAS DEACO CARBONO),CUSTO POR JUNTA FLANGEADA,COM DIAMETRO DE 700MM</v>
      </c>
      <c r="C5171" s="115" t="s">
        <v>38264</v>
      </c>
      <c r="D5171" s="115" t="s">
        <v>38286</v>
      </c>
      <c r="E5171" s="115" t="s">
        <v>38266</v>
      </c>
      <c r="F5171" s="115" t="s">
        <v>38281</v>
      </c>
      <c r="I5171" s="115" t="s">
        <v>6</v>
      </c>
      <c r="J5171" s="115">
        <v>887.3</v>
      </c>
    </row>
    <row r="5172" spans="1:10" hidden="1">
      <c r="A5172" s="115" t="s">
        <v>5481</v>
      </c>
      <c r="B5172" s="115" t="str">
        <f t="shared" si="80"/>
        <v>MONTAGEM SEM FORNECIMENTO,DE VALVULAS BORBOLETA COM FLANGESCLASSE PN-16,INCLUSIVE O FORNECIMENTO DOS MATERIAIS PARA ASJUNTAS(ARRUELAS DE BORRACHA E PARAFUSOS COM E SEM PORCAS DEACO CARBONO),CUSTO POR JUNTA FLANGEADA,COM DIAMETRO DE 800MM</v>
      </c>
      <c r="C5172" s="115" t="s">
        <v>38264</v>
      </c>
      <c r="D5172" s="115" t="s">
        <v>38286</v>
      </c>
      <c r="E5172" s="115" t="s">
        <v>38266</v>
      </c>
      <c r="F5172" s="115" t="s">
        <v>38282</v>
      </c>
      <c r="I5172" s="115" t="s">
        <v>6</v>
      </c>
      <c r="J5172" s="115">
        <v>1123.78</v>
      </c>
    </row>
    <row r="5173" spans="1:10" hidden="1">
      <c r="A5173" s="115" t="s">
        <v>5482</v>
      </c>
      <c r="B5173" s="115" t="str">
        <f t="shared" si="80"/>
        <v>MONTAGEM SEM FORNECIMENTO,DE VALVULAS BORBOLETA COM FLANGESCLASSE PN-16,INCLUSIVE O FORNECIMENTO DOS MATERIAIS PARA ASJUNTAS(ARRUELAS DE BORRACHA E PARAFUSOS COM E SEM PORCAS DEACO CARBONO),CUSTO POR JUNTA FLANGEADA,COM DIAMETRO DE 800MM</v>
      </c>
      <c r="C5173" s="115" t="s">
        <v>38264</v>
      </c>
      <c r="D5173" s="115" t="s">
        <v>38286</v>
      </c>
      <c r="E5173" s="115" t="s">
        <v>38266</v>
      </c>
      <c r="F5173" s="115" t="s">
        <v>38282</v>
      </c>
      <c r="I5173" s="115" t="s">
        <v>6</v>
      </c>
      <c r="J5173" s="115">
        <v>1111.6300000000001</v>
      </c>
    </row>
    <row r="5174" spans="1:10" hidden="1">
      <c r="A5174" s="115" t="s">
        <v>5483</v>
      </c>
      <c r="B5174" s="115" t="str">
        <f t="shared" si="80"/>
        <v>MONTAGEM SEM FORNECIMENTO,DE VALVULAS BORBOLETA COM FLANGESCLASSE PN-16,INCLUSIVE O FORNECIMENTO DOS MATERIAIS PARA ASJUNTAS(ARRUELAS DE BORRACHA E PARAFUSOS COM E SEM PORCAS DEACO CARBONO),CUSTO POR JUNTA FLANGEADA,COM DIAMETRO DE 900MM</v>
      </c>
      <c r="C5174" s="115" t="s">
        <v>38264</v>
      </c>
      <c r="D5174" s="115" t="s">
        <v>38286</v>
      </c>
      <c r="E5174" s="115" t="s">
        <v>38266</v>
      </c>
      <c r="F5174" s="115" t="s">
        <v>38283</v>
      </c>
      <c r="I5174" s="115" t="s">
        <v>6</v>
      </c>
      <c r="J5174" s="115">
        <v>1299.8</v>
      </c>
    </row>
    <row r="5175" spans="1:10" hidden="1">
      <c r="A5175" s="115" t="s">
        <v>5484</v>
      </c>
      <c r="B5175" s="115" t="str">
        <f t="shared" si="80"/>
        <v>MONTAGEM SEM FORNECIMENTO,DE VALVULAS BORBOLETA COM FLANGESCLASSE PN-16,INCLUSIVE O FORNECIMENTO DOS MATERIAIS PARA ASJUNTAS(ARRUELAS DE BORRACHA E PARAFUSOS COM E SEM PORCAS DEACO CARBONO),CUSTO POR JUNTA FLANGEADA,COM DIAMETRO DE 900MM</v>
      </c>
      <c r="C5175" s="115" t="s">
        <v>38264</v>
      </c>
      <c r="D5175" s="115" t="s">
        <v>38286</v>
      </c>
      <c r="E5175" s="115" t="s">
        <v>38266</v>
      </c>
      <c r="F5175" s="115" t="s">
        <v>38283</v>
      </c>
      <c r="I5175" s="115" t="s">
        <v>6</v>
      </c>
      <c r="J5175" s="115">
        <v>1285.95</v>
      </c>
    </row>
    <row r="5176" spans="1:10" hidden="1">
      <c r="A5176" s="115" t="s">
        <v>5485</v>
      </c>
      <c r="B5176" s="115" t="str">
        <f t="shared" si="80"/>
        <v>MONTAGEM SEM FORNECIMENTO,DE VALVULAS BORBOLETA COM FLANGESCLASSE PN-16,INCLUSIVE O FORNECIMENTO DOS MATERIAIS PARA ASJUNTAS(ARRUELAS DE BORRACHA E PARAFUSOS COM E SEM PORCAS DEACO CARBONO),CUSTO POR JUNTA FLANGEADA,COM DIAMETRO DE 1000MM</v>
      </c>
      <c r="C5176" s="115" t="s">
        <v>38264</v>
      </c>
      <c r="D5176" s="115" t="s">
        <v>38286</v>
      </c>
      <c r="E5176" s="115" t="s">
        <v>38266</v>
      </c>
      <c r="F5176" s="115" t="s">
        <v>38284</v>
      </c>
      <c r="G5176" s="115" t="s">
        <v>58</v>
      </c>
      <c r="I5176" s="115" t="s">
        <v>6</v>
      </c>
      <c r="J5176" s="115">
        <v>1556.71</v>
      </c>
    </row>
    <row r="5177" spans="1:10" hidden="1">
      <c r="A5177" s="115" t="s">
        <v>5486</v>
      </c>
      <c r="B5177" s="115" t="str">
        <f t="shared" si="80"/>
        <v>MONTAGEM SEM FORNECIMENTO,DE VALVULAS BORBOLETA COM FLANGESCLASSE PN-16,INCLUSIVE O FORNECIMENTO DOS MATERIAIS PARA ASJUNTAS(ARRUELAS DE BORRACHA E PARAFUSOS COM E SEM PORCAS DEACO CARBONO),CUSTO POR JUNTA FLANGEADA,COM DIAMETRO DE 1000MM</v>
      </c>
      <c r="C5177" s="115" t="s">
        <v>38264</v>
      </c>
      <c r="D5177" s="115" t="s">
        <v>38286</v>
      </c>
      <c r="E5177" s="115" t="s">
        <v>38266</v>
      </c>
      <c r="F5177" s="115" t="s">
        <v>38284</v>
      </c>
      <c r="G5177" s="115" t="s">
        <v>58</v>
      </c>
      <c r="I5177" s="115" t="s">
        <v>6</v>
      </c>
      <c r="J5177" s="115">
        <v>1541.91</v>
      </c>
    </row>
    <row r="5178" spans="1:10" hidden="1">
      <c r="A5178" s="115" t="s">
        <v>5487</v>
      </c>
      <c r="B5178" s="115" t="str">
        <f t="shared" si="80"/>
        <v>MONTAGEM SEM FORNECIMENTO,DE VALVULAS BORBOLETA COM FLANGESCLASSE PN-16,INCLUSIVE O FORNECIMENTO DOS MATERIAIS PARA ASJUNTAS(ARRUELAS DE BORRACHA E PARAFUSOS COM E SEM PORCAS DEACO CARBONO),CUSTO POR JUNTA FLANGEADA,COM DIAMETRO DE 1200MM</v>
      </c>
      <c r="C5178" s="115" t="s">
        <v>38264</v>
      </c>
      <c r="D5178" s="115" t="s">
        <v>38286</v>
      </c>
      <c r="E5178" s="115" t="s">
        <v>38266</v>
      </c>
      <c r="F5178" s="115" t="s">
        <v>38285</v>
      </c>
      <c r="G5178" s="115" t="s">
        <v>58</v>
      </c>
      <c r="I5178" s="115" t="s">
        <v>6</v>
      </c>
      <c r="J5178" s="115">
        <v>2894.37</v>
      </c>
    </row>
    <row r="5179" spans="1:10" hidden="1">
      <c r="A5179" s="115" t="s">
        <v>5488</v>
      </c>
      <c r="B5179" s="115" t="str">
        <f t="shared" si="80"/>
        <v>MONTAGEM SEM FORNECIMENTO,DE VALVULAS BORBOLETA COM FLANGESCLASSE PN-16,INCLUSIVE O FORNECIMENTO DOS MATERIAIS PARA ASJUNTAS(ARRUELAS DE BORRACHA E PARAFUSOS COM E SEM PORCAS DEACO CARBONO),CUSTO POR JUNTA FLANGEADA,COM DIAMETRO DE 1200MM</v>
      </c>
      <c r="C5179" s="115" t="s">
        <v>38264</v>
      </c>
      <c r="D5179" s="115" t="s">
        <v>38286</v>
      </c>
      <c r="E5179" s="115" t="s">
        <v>38266</v>
      </c>
      <c r="F5179" s="115" t="s">
        <v>38285</v>
      </c>
      <c r="G5179" s="115" t="s">
        <v>58</v>
      </c>
      <c r="I5179" s="115" t="s">
        <v>6</v>
      </c>
      <c r="J5179" s="115">
        <v>2875.4</v>
      </c>
    </row>
    <row r="5180" spans="1:10" hidden="1">
      <c r="A5180" s="115" t="s">
        <v>5489</v>
      </c>
      <c r="B5180"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15" t="s">
        <v>38289</v>
      </c>
      <c r="D5180" s="115" t="s">
        <v>38290</v>
      </c>
      <c r="E5180" s="115" t="s">
        <v>38291</v>
      </c>
      <c r="F5180" s="115" t="s">
        <v>38292</v>
      </c>
      <c r="G5180" s="115" t="s">
        <v>38293</v>
      </c>
      <c r="I5180" s="115" t="s">
        <v>6</v>
      </c>
      <c r="J5180" s="115">
        <v>65.22</v>
      </c>
    </row>
    <row r="5181" spans="1:10" hidden="1">
      <c r="A5181" s="115" t="s">
        <v>5490</v>
      </c>
      <c r="B5181"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15" t="s">
        <v>38289</v>
      </c>
      <c r="D5181" s="115" t="s">
        <v>38290</v>
      </c>
      <c r="E5181" s="115" t="s">
        <v>38291</v>
      </c>
      <c r="F5181" s="115" t="s">
        <v>38292</v>
      </c>
      <c r="G5181" s="115" t="s">
        <v>38293</v>
      </c>
      <c r="I5181" s="115" t="s">
        <v>6</v>
      </c>
      <c r="J5181" s="115">
        <v>61.83</v>
      </c>
    </row>
    <row r="5182" spans="1:10" hidden="1">
      <c r="A5182" s="115" t="s">
        <v>5491</v>
      </c>
      <c r="B5182"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15" t="s">
        <v>38289</v>
      </c>
      <c r="D5182" s="115" t="s">
        <v>38290</v>
      </c>
      <c r="E5182" s="115" t="s">
        <v>38291</v>
      </c>
      <c r="F5182" s="115" t="s">
        <v>38292</v>
      </c>
      <c r="G5182" s="115" t="s">
        <v>38294</v>
      </c>
      <c r="I5182" s="115" t="s">
        <v>6</v>
      </c>
      <c r="J5182" s="115">
        <v>112.02</v>
      </c>
    </row>
    <row r="5183" spans="1:10" hidden="1">
      <c r="A5183" s="115" t="s">
        <v>5492</v>
      </c>
      <c r="B5183"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15" t="s">
        <v>38289</v>
      </c>
      <c r="D5183" s="115" t="s">
        <v>38290</v>
      </c>
      <c r="E5183" s="115" t="s">
        <v>38291</v>
      </c>
      <c r="F5183" s="115" t="s">
        <v>38292</v>
      </c>
      <c r="G5183" s="115" t="s">
        <v>38294</v>
      </c>
      <c r="I5183" s="115" t="s">
        <v>6</v>
      </c>
      <c r="J5183" s="115">
        <v>107.88</v>
      </c>
    </row>
    <row r="5184" spans="1:10" hidden="1">
      <c r="A5184" s="115" t="s">
        <v>5493</v>
      </c>
      <c r="B5184"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15" t="s">
        <v>38289</v>
      </c>
      <c r="D5184" s="115" t="s">
        <v>38290</v>
      </c>
      <c r="E5184" s="115" t="s">
        <v>38291</v>
      </c>
      <c r="F5184" s="115" t="s">
        <v>38292</v>
      </c>
      <c r="G5184" s="115" t="s">
        <v>38295</v>
      </c>
      <c r="I5184" s="115" t="s">
        <v>6</v>
      </c>
      <c r="J5184" s="115">
        <v>163.65</v>
      </c>
    </row>
    <row r="5185" spans="1:10" hidden="1">
      <c r="A5185" s="115" t="s">
        <v>5494</v>
      </c>
      <c r="B5185"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15" t="s">
        <v>38289</v>
      </c>
      <c r="D5185" s="115" t="s">
        <v>38290</v>
      </c>
      <c r="E5185" s="115" t="s">
        <v>38291</v>
      </c>
      <c r="F5185" s="115" t="s">
        <v>38292</v>
      </c>
      <c r="G5185" s="115" t="s">
        <v>38295</v>
      </c>
      <c r="I5185" s="115" t="s">
        <v>6</v>
      </c>
      <c r="J5185" s="115">
        <v>159.16999999999999</v>
      </c>
    </row>
    <row r="5186" spans="1:10" hidden="1">
      <c r="A5186" s="115" t="s">
        <v>5495</v>
      </c>
      <c r="B5186"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15" t="s">
        <v>38289</v>
      </c>
      <c r="D5186" s="115" t="s">
        <v>38290</v>
      </c>
      <c r="E5186" s="115" t="s">
        <v>38291</v>
      </c>
      <c r="F5186" s="115" t="s">
        <v>38292</v>
      </c>
      <c r="G5186" s="115" t="s">
        <v>38296</v>
      </c>
      <c r="I5186" s="115" t="s">
        <v>6</v>
      </c>
      <c r="J5186" s="115">
        <v>287.69</v>
      </c>
    </row>
    <row r="5187" spans="1:10" hidden="1">
      <c r="A5187" s="115" t="s">
        <v>5496</v>
      </c>
      <c r="B5187"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15" t="s">
        <v>38289</v>
      </c>
      <c r="D5187" s="115" t="s">
        <v>38290</v>
      </c>
      <c r="E5187" s="115" t="s">
        <v>38291</v>
      </c>
      <c r="F5187" s="115" t="s">
        <v>38292</v>
      </c>
      <c r="G5187" s="115" t="s">
        <v>38296</v>
      </c>
      <c r="I5187" s="115" t="s">
        <v>6</v>
      </c>
      <c r="J5187" s="115">
        <v>281.23</v>
      </c>
    </row>
    <row r="5188" spans="1:10" hidden="1">
      <c r="A5188" s="115" t="s">
        <v>5497</v>
      </c>
      <c r="B5188" s="11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15" t="s">
        <v>38289</v>
      </c>
      <c r="D5188" s="115" t="s">
        <v>38290</v>
      </c>
      <c r="E5188" s="115" t="s">
        <v>38291</v>
      </c>
      <c r="F5188" s="115" t="s">
        <v>38292</v>
      </c>
      <c r="G5188" s="115" t="s">
        <v>38297</v>
      </c>
      <c r="I5188" s="115" t="s">
        <v>6</v>
      </c>
      <c r="J5188" s="115">
        <v>426.2</v>
      </c>
    </row>
    <row r="5189" spans="1:10" hidden="1">
      <c r="A5189" s="115" t="s">
        <v>5498</v>
      </c>
      <c r="B5189" s="115" t="str">
        <f t="shared" ref="B5189:B5252" si="81">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15" t="s">
        <v>38289</v>
      </c>
      <c r="D5189" s="115" t="s">
        <v>38290</v>
      </c>
      <c r="E5189" s="115" t="s">
        <v>38291</v>
      </c>
      <c r="F5189" s="115" t="s">
        <v>38292</v>
      </c>
      <c r="G5189" s="115" t="s">
        <v>38297</v>
      </c>
      <c r="I5189" s="115" t="s">
        <v>6</v>
      </c>
      <c r="J5189" s="115">
        <v>418.09</v>
      </c>
    </row>
    <row r="5190" spans="1:10" hidden="1">
      <c r="A5190" s="115" t="s">
        <v>5499</v>
      </c>
      <c r="B5190"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15" t="s">
        <v>38289</v>
      </c>
      <c r="D5190" s="115" t="s">
        <v>38290</v>
      </c>
      <c r="E5190" s="115" t="s">
        <v>38291</v>
      </c>
      <c r="F5190" s="115" t="s">
        <v>38292</v>
      </c>
      <c r="G5190" s="115" t="s">
        <v>38298</v>
      </c>
      <c r="I5190" s="115" t="s">
        <v>6</v>
      </c>
      <c r="J5190" s="115">
        <v>539.46</v>
      </c>
    </row>
    <row r="5191" spans="1:10" hidden="1">
      <c r="A5191" s="115" t="s">
        <v>5500</v>
      </c>
      <c r="B5191"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15" t="s">
        <v>38289</v>
      </c>
      <c r="D5191" s="115" t="s">
        <v>38290</v>
      </c>
      <c r="E5191" s="115" t="s">
        <v>38291</v>
      </c>
      <c r="F5191" s="115" t="s">
        <v>38292</v>
      </c>
      <c r="G5191" s="115" t="s">
        <v>38298</v>
      </c>
      <c r="I5191" s="115" t="s">
        <v>6</v>
      </c>
      <c r="J5191" s="115">
        <v>530.4</v>
      </c>
    </row>
    <row r="5192" spans="1:10" hidden="1">
      <c r="A5192" s="115" t="s">
        <v>5501</v>
      </c>
      <c r="B5192"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15" t="s">
        <v>38289</v>
      </c>
      <c r="D5192" s="115" t="s">
        <v>38290</v>
      </c>
      <c r="E5192" s="115" t="s">
        <v>38291</v>
      </c>
      <c r="F5192" s="115" t="s">
        <v>38292</v>
      </c>
      <c r="G5192" s="115" t="s">
        <v>38299</v>
      </c>
      <c r="I5192" s="115" t="s">
        <v>6</v>
      </c>
      <c r="J5192" s="115">
        <v>772.55</v>
      </c>
    </row>
    <row r="5193" spans="1:10" hidden="1">
      <c r="A5193" s="115" t="s">
        <v>5502</v>
      </c>
      <c r="B5193"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15" t="s">
        <v>38289</v>
      </c>
      <c r="D5193" s="115" t="s">
        <v>38290</v>
      </c>
      <c r="E5193" s="115" t="s">
        <v>38291</v>
      </c>
      <c r="F5193" s="115" t="s">
        <v>38292</v>
      </c>
      <c r="G5193" s="115" t="s">
        <v>38299</v>
      </c>
      <c r="I5193" s="115" t="s">
        <v>6</v>
      </c>
      <c r="J5193" s="115">
        <v>762.82</v>
      </c>
    </row>
    <row r="5194" spans="1:10" hidden="1">
      <c r="A5194" s="115" t="s">
        <v>5503</v>
      </c>
      <c r="B5194"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15" t="s">
        <v>38289</v>
      </c>
      <c r="D5194" s="115" t="s">
        <v>38290</v>
      </c>
      <c r="E5194" s="115" t="s">
        <v>38291</v>
      </c>
      <c r="F5194" s="115" t="s">
        <v>38292</v>
      </c>
      <c r="G5194" s="115" t="s">
        <v>38300</v>
      </c>
      <c r="I5194" s="115" t="s">
        <v>6</v>
      </c>
      <c r="J5194" s="115">
        <v>965.61</v>
      </c>
    </row>
    <row r="5195" spans="1:10" hidden="1">
      <c r="A5195" s="115" t="s">
        <v>5504</v>
      </c>
      <c r="B5195"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15" t="s">
        <v>38289</v>
      </c>
      <c r="D5195" s="115" t="s">
        <v>38290</v>
      </c>
      <c r="E5195" s="115" t="s">
        <v>38291</v>
      </c>
      <c r="F5195" s="115" t="s">
        <v>38292</v>
      </c>
      <c r="G5195" s="115" t="s">
        <v>38300</v>
      </c>
      <c r="I5195" s="115" t="s">
        <v>6</v>
      </c>
      <c r="J5195" s="115">
        <v>954.74</v>
      </c>
    </row>
    <row r="5196" spans="1:10" hidden="1">
      <c r="A5196" s="115" t="s">
        <v>5505</v>
      </c>
      <c r="B5196"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15" t="s">
        <v>38289</v>
      </c>
      <c r="D5196" s="115" t="s">
        <v>38290</v>
      </c>
      <c r="E5196" s="115" t="s">
        <v>38291</v>
      </c>
      <c r="F5196" s="115" t="s">
        <v>38292</v>
      </c>
      <c r="G5196" s="115" t="s">
        <v>38301</v>
      </c>
      <c r="I5196" s="115" t="s">
        <v>6</v>
      </c>
      <c r="J5196" s="115">
        <v>1452.46</v>
      </c>
    </row>
    <row r="5197" spans="1:10" hidden="1">
      <c r="A5197" s="115" t="s">
        <v>5506</v>
      </c>
      <c r="B5197"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15" t="s">
        <v>38289</v>
      </c>
      <c r="D5197" s="115" t="s">
        <v>38290</v>
      </c>
      <c r="E5197" s="115" t="s">
        <v>38291</v>
      </c>
      <c r="F5197" s="115" t="s">
        <v>38292</v>
      </c>
      <c r="G5197" s="115" t="s">
        <v>38301</v>
      </c>
      <c r="I5197" s="115" t="s">
        <v>6</v>
      </c>
      <c r="J5197" s="115">
        <v>1440.92</v>
      </c>
    </row>
    <row r="5198" spans="1:10" hidden="1">
      <c r="A5198" s="115" t="s">
        <v>5507</v>
      </c>
      <c r="B5198"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15" t="s">
        <v>38289</v>
      </c>
      <c r="D5198" s="115" t="s">
        <v>38290</v>
      </c>
      <c r="E5198" s="115" t="s">
        <v>38291</v>
      </c>
      <c r="F5198" s="115" t="s">
        <v>38292</v>
      </c>
      <c r="G5198" s="115" t="s">
        <v>38302</v>
      </c>
      <c r="I5198" s="115" t="s">
        <v>6</v>
      </c>
      <c r="J5198" s="115">
        <v>1705.66</v>
      </c>
    </row>
    <row r="5199" spans="1:10" hidden="1">
      <c r="A5199" s="115" t="s">
        <v>5508</v>
      </c>
      <c r="B5199"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15" t="s">
        <v>38289</v>
      </c>
      <c r="D5199" s="115" t="s">
        <v>38290</v>
      </c>
      <c r="E5199" s="115" t="s">
        <v>38291</v>
      </c>
      <c r="F5199" s="115" t="s">
        <v>38292</v>
      </c>
      <c r="G5199" s="115" t="s">
        <v>38302</v>
      </c>
      <c r="I5199" s="115" t="s">
        <v>6</v>
      </c>
      <c r="J5199" s="115">
        <v>1692.76</v>
      </c>
    </row>
    <row r="5200" spans="1:10" hidden="1">
      <c r="A5200" s="115" t="s">
        <v>5509</v>
      </c>
      <c r="B5200"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15" t="s">
        <v>38289</v>
      </c>
      <c r="D5200" s="115" t="s">
        <v>38290</v>
      </c>
      <c r="E5200" s="115" t="s">
        <v>38291</v>
      </c>
      <c r="F5200" s="115" t="s">
        <v>38292</v>
      </c>
      <c r="G5200" s="115" t="s">
        <v>38303</v>
      </c>
      <c r="I5200" s="115" t="s">
        <v>6</v>
      </c>
      <c r="J5200" s="115">
        <v>2281.38</v>
      </c>
    </row>
    <row r="5201" spans="1:10" hidden="1">
      <c r="A5201" s="115" t="s">
        <v>5510</v>
      </c>
      <c r="B5201"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15" t="s">
        <v>38289</v>
      </c>
      <c r="D5201" s="115" t="s">
        <v>38290</v>
      </c>
      <c r="E5201" s="115" t="s">
        <v>38291</v>
      </c>
      <c r="F5201" s="115" t="s">
        <v>38292</v>
      </c>
      <c r="G5201" s="115" t="s">
        <v>38303</v>
      </c>
      <c r="I5201" s="115" t="s">
        <v>6</v>
      </c>
      <c r="J5201" s="115">
        <v>2267.5</v>
      </c>
    </row>
    <row r="5202" spans="1:10" hidden="1">
      <c r="A5202" s="115" t="s">
        <v>5511</v>
      </c>
      <c r="B5202"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15" t="s">
        <v>38289</v>
      </c>
      <c r="D5202" s="115" t="s">
        <v>38290</v>
      </c>
      <c r="E5202" s="115" t="s">
        <v>38291</v>
      </c>
      <c r="F5202" s="115" t="s">
        <v>38292</v>
      </c>
      <c r="G5202" s="115" t="s">
        <v>38304</v>
      </c>
      <c r="I5202" s="115" t="s">
        <v>6</v>
      </c>
      <c r="J5202" s="115">
        <v>2335.6999999999998</v>
      </c>
    </row>
    <row r="5203" spans="1:10" hidden="1">
      <c r="A5203" s="115" t="s">
        <v>5512</v>
      </c>
      <c r="B5203"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15" t="s">
        <v>38289</v>
      </c>
      <c r="D5203" s="115" t="s">
        <v>38290</v>
      </c>
      <c r="E5203" s="115" t="s">
        <v>38291</v>
      </c>
      <c r="F5203" s="115" t="s">
        <v>38292</v>
      </c>
      <c r="G5203" s="115" t="s">
        <v>38304</v>
      </c>
      <c r="I5203" s="115" t="s">
        <v>6</v>
      </c>
      <c r="J5203" s="115">
        <v>2320.38</v>
      </c>
    </row>
    <row r="5204" spans="1:10" hidden="1">
      <c r="A5204" s="115" t="s">
        <v>5513</v>
      </c>
      <c r="B5204"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15" t="s">
        <v>38289</v>
      </c>
      <c r="D5204" s="115" t="s">
        <v>38290</v>
      </c>
      <c r="E5204" s="115" t="s">
        <v>38291</v>
      </c>
      <c r="F5204" s="115" t="s">
        <v>38292</v>
      </c>
      <c r="G5204" s="115" t="s">
        <v>38305</v>
      </c>
      <c r="I5204" s="115" t="s">
        <v>6</v>
      </c>
      <c r="J5204" s="115">
        <v>3341.34</v>
      </c>
    </row>
    <row r="5205" spans="1:10" hidden="1">
      <c r="A5205" s="115" t="s">
        <v>5514</v>
      </c>
      <c r="B5205"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15" t="s">
        <v>38289</v>
      </c>
      <c r="D5205" s="115" t="s">
        <v>38290</v>
      </c>
      <c r="E5205" s="115" t="s">
        <v>38291</v>
      </c>
      <c r="F5205" s="115" t="s">
        <v>38292</v>
      </c>
      <c r="G5205" s="115" t="s">
        <v>38305</v>
      </c>
      <c r="I5205" s="115" t="s">
        <v>6</v>
      </c>
      <c r="J5205" s="115">
        <v>3324.88</v>
      </c>
    </row>
    <row r="5206" spans="1:10" hidden="1">
      <c r="A5206" s="115" t="s">
        <v>5515</v>
      </c>
      <c r="B5206"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15" t="s">
        <v>38289</v>
      </c>
      <c r="D5206" s="115" t="s">
        <v>38290</v>
      </c>
      <c r="E5206" s="115" t="s">
        <v>38291</v>
      </c>
      <c r="F5206" s="115" t="s">
        <v>38292</v>
      </c>
      <c r="G5206" s="115" t="s">
        <v>38306</v>
      </c>
      <c r="I5206" s="115" t="s">
        <v>6</v>
      </c>
      <c r="J5206" s="115">
        <v>6760.74</v>
      </c>
    </row>
    <row r="5207" spans="1:10" hidden="1">
      <c r="A5207" s="115" t="s">
        <v>5516</v>
      </c>
      <c r="B5207" s="115"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15" t="s">
        <v>38289</v>
      </c>
      <c r="D5207" s="115" t="s">
        <v>38290</v>
      </c>
      <c r="E5207" s="115" t="s">
        <v>38291</v>
      </c>
      <c r="F5207" s="115" t="s">
        <v>38292</v>
      </c>
      <c r="G5207" s="115" t="s">
        <v>38306</v>
      </c>
      <c r="I5207" s="115" t="s">
        <v>6</v>
      </c>
      <c r="J5207" s="115">
        <v>6741.15</v>
      </c>
    </row>
    <row r="5208" spans="1:10" hidden="1">
      <c r="A5208" s="115" t="s">
        <v>5517</v>
      </c>
      <c r="B5208"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15" t="s">
        <v>38289</v>
      </c>
      <c r="D5208" s="115" t="s">
        <v>38290</v>
      </c>
      <c r="E5208" s="115" t="s">
        <v>38307</v>
      </c>
      <c r="F5208" s="115" t="s">
        <v>38292</v>
      </c>
      <c r="G5208" s="115" t="s">
        <v>38293</v>
      </c>
      <c r="I5208" s="115" t="s">
        <v>6</v>
      </c>
      <c r="J5208" s="115">
        <v>65.22</v>
      </c>
    </row>
    <row r="5209" spans="1:10" hidden="1">
      <c r="A5209" s="115" t="s">
        <v>5518</v>
      </c>
      <c r="B5209"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15" t="s">
        <v>38289</v>
      </c>
      <c r="D5209" s="115" t="s">
        <v>38290</v>
      </c>
      <c r="E5209" s="115" t="s">
        <v>38307</v>
      </c>
      <c r="F5209" s="115" t="s">
        <v>38292</v>
      </c>
      <c r="G5209" s="115" t="s">
        <v>38293</v>
      </c>
      <c r="I5209" s="115" t="s">
        <v>6</v>
      </c>
      <c r="J5209" s="115">
        <v>61.83</v>
      </c>
    </row>
    <row r="5210" spans="1:10" hidden="1">
      <c r="A5210" s="115" t="s">
        <v>5519</v>
      </c>
      <c r="B5210"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15" t="s">
        <v>38289</v>
      </c>
      <c r="D5210" s="115" t="s">
        <v>38290</v>
      </c>
      <c r="E5210" s="115" t="s">
        <v>38307</v>
      </c>
      <c r="F5210" s="115" t="s">
        <v>38292</v>
      </c>
      <c r="G5210" s="115" t="s">
        <v>38294</v>
      </c>
      <c r="I5210" s="115" t="s">
        <v>6</v>
      </c>
      <c r="J5210" s="115">
        <v>109.25</v>
      </c>
    </row>
    <row r="5211" spans="1:10" hidden="1">
      <c r="A5211" s="115" t="s">
        <v>5520</v>
      </c>
      <c r="B5211"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15" t="s">
        <v>38289</v>
      </c>
      <c r="D5211" s="115" t="s">
        <v>38290</v>
      </c>
      <c r="E5211" s="115" t="s">
        <v>38307</v>
      </c>
      <c r="F5211" s="115" t="s">
        <v>38292</v>
      </c>
      <c r="G5211" s="115" t="s">
        <v>38294</v>
      </c>
      <c r="I5211" s="115" t="s">
        <v>6</v>
      </c>
      <c r="J5211" s="115">
        <v>105.11</v>
      </c>
    </row>
    <row r="5212" spans="1:10" hidden="1">
      <c r="A5212" s="115" t="s">
        <v>5521</v>
      </c>
      <c r="B5212"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15" t="s">
        <v>38289</v>
      </c>
      <c r="D5212" s="115" t="s">
        <v>38290</v>
      </c>
      <c r="E5212" s="115" t="s">
        <v>38307</v>
      </c>
      <c r="F5212" s="115" t="s">
        <v>38292</v>
      </c>
      <c r="G5212" s="115" t="s">
        <v>38308</v>
      </c>
      <c r="I5212" s="115" t="s">
        <v>6</v>
      </c>
      <c r="J5212" s="115">
        <v>162.51</v>
      </c>
    </row>
    <row r="5213" spans="1:10" hidden="1">
      <c r="A5213" s="115" t="s">
        <v>5522</v>
      </c>
      <c r="B5213"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15" t="s">
        <v>38289</v>
      </c>
      <c r="D5213" s="115" t="s">
        <v>38290</v>
      </c>
      <c r="E5213" s="115" t="s">
        <v>38307</v>
      </c>
      <c r="F5213" s="115" t="s">
        <v>38292</v>
      </c>
      <c r="G5213" s="115" t="s">
        <v>38308</v>
      </c>
      <c r="I5213" s="115" t="s">
        <v>6</v>
      </c>
      <c r="J5213" s="115">
        <v>158.04</v>
      </c>
    </row>
    <row r="5214" spans="1:10" hidden="1">
      <c r="A5214" s="115" t="s">
        <v>5523</v>
      </c>
      <c r="B5214"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15" t="s">
        <v>38289</v>
      </c>
      <c r="D5214" s="115" t="s">
        <v>38290</v>
      </c>
      <c r="E5214" s="115" t="s">
        <v>38307</v>
      </c>
      <c r="F5214" s="115" t="s">
        <v>38292</v>
      </c>
      <c r="G5214" s="115" t="s">
        <v>38309</v>
      </c>
      <c r="I5214" s="115" t="s">
        <v>6</v>
      </c>
      <c r="J5214" s="115">
        <v>233.45</v>
      </c>
    </row>
    <row r="5215" spans="1:10" hidden="1">
      <c r="A5215" s="115" t="s">
        <v>5524</v>
      </c>
      <c r="B5215"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15" t="s">
        <v>38289</v>
      </c>
      <c r="D5215" s="115" t="s">
        <v>38290</v>
      </c>
      <c r="E5215" s="115" t="s">
        <v>38307</v>
      </c>
      <c r="F5215" s="115" t="s">
        <v>38292</v>
      </c>
      <c r="G5215" s="115" t="s">
        <v>38309</v>
      </c>
      <c r="I5215" s="115" t="s">
        <v>6</v>
      </c>
      <c r="J5215" s="115">
        <v>228.07</v>
      </c>
    </row>
    <row r="5216" spans="1:10" hidden="1">
      <c r="A5216" s="115" t="s">
        <v>5525</v>
      </c>
      <c r="B5216"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15" t="s">
        <v>38289</v>
      </c>
      <c r="D5216" s="115" t="s">
        <v>38290</v>
      </c>
      <c r="E5216" s="115" t="s">
        <v>38307</v>
      </c>
      <c r="F5216" s="115" t="s">
        <v>38292</v>
      </c>
      <c r="G5216" s="115" t="s">
        <v>38296</v>
      </c>
      <c r="I5216" s="115" t="s">
        <v>6</v>
      </c>
      <c r="J5216" s="115">
        <v>407.67</v>
      </c>
    </row>
    <row r="5217" spans="1:10" hidden="1">
      <c r="A5217" s="115" t="s">
        <v>5526</v>
      </c>
      <c r="B5217"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15" t="s">
        <v>38289</v>
      </c>
      <c r="D5217" s="115" t="s">
        <v>38290</v>
      </c>
      <c r="E5217" s="115" t="s">
        <v>38307</v>
      </c>
      <c r="F5217" s="115" t="s">
        <v>38292</v>
      </c>
      <c r="G5217" s="115" t="s">
        <v>38296</v>
      </c>
      <c r="I5217" s="115" t="s">
        <v>6</v>
      </c>
      <c r="J5217" s="115">
        <v>400.72</v>
      </c>
    </row>
    <row r="5218" spans="1:10" hidden="1">
      <c r="A5218" s="115" t="s">
        <v>5527</v>
      </c>
      <c r="B5218"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15" t="s">
        <v>38289</v>
      </c>
      <c r="D5218" s="115" t="s">
        <v>38290</v>
      </c>
      <c r="E5218" s="115" t="s">
        <v>38307</v>
      </c>
      <c r="F5218" s="115" t="s">
        <v>38292</v>
      </c>
      <c r="G5218" s="115" t="s">
        <v>38297</v>
      </c>
      <c r="I5218" s="115" t="s">
        <v>6</v>
      </c>
      <c r="J5218" s="115">
        <v>531.51</v>
      </c>
    </row>
    <row r="5219" spans="1:10" hidden="1">
      <c r="A5219" s="115" t="s">
        <v>5528</v>
      </c>
      <c r="B5219"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15" t="s">
        <v>38289</v>
      </c>
      <c r="D5219" s="115" t="s">
        <v>38290</v>
      </c>
      <c r="E5219" s="115" t="s">
        <v>38307</v>
      </c>
      <c r="F5219" s="115" t="s">
        <v>38292</v>
      </c>
      <c r="G5219" s="115" t="s">
        <v>38297</v>
      </c>
      <c r="I5219" s="115" t="s">
        <v>6</v>
      </c>
      <c r="J5219" s="115">
        <v>522.91999999999996</v>
      </c>
    </row>
    <row r="5220" spans="1:10" hidden="1">
      <c r="A5220" s="115" t="s">
        <v>5529</v>
      </c>
      <c r="B5220"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15" t="s">
        <v>38289</v>
      </c>
      <c r="D5220" s="115" t="s">
        <v>38290</v>
      </c>
      <c r="E5220" s="115" t="s">
        <v>38307</v>
      </c>
      <c r="F5220" s="115" t="s">
        <v>38292</v>
      </c>
      <c r="G5220" s="115" t="s">
        <v>38298</v>
      </c>
      <c r="I5220" s="115" t="s">
        <v>6</v>
      </c>
      <c r="J5220" s="115">
        <v>800.8</v>
      </c>
    </row>
    <row r="5221" spans="1:10" hidden="1">
      <c r="A5221" s="115" t="s">
        <v>5530</v>
      </c>
      <c r="B5221"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15" t="s">
        <v>38289</v>
      </c>
      <c r="D5221" s="115" t="s">
        <v>38290</v>
      </c>
      <c r="E5221" s="115" t="s">
        <v>38307</v>
      </c>
      <c r="F5221" s="115" t="s">
        <v>38292</v>
      </c>
      <c r="G5221" s="115" t="s">
        <v>38298</v>
      </c>
      <c r="I5221" s="115" t="s">
        <v>6</v>
      </c>
      <c r="J5221" s="115">
        <v>791.11</v>
      </c>
    </row>
    <row r="5222" spans="1:10" hidden="1">
      <c r="A5222" s="115" t="s">
        <v>5531</v>
      </c>
      <c r="B5222"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15" t="s">
        <v>38289</v>
      </c>
      <c r="D5222" s="115" t="s">
        <v>38290</v>
      </c>
      <c r="E5222" s="115" t="s">
        <v>38307</v>
      </c>
      <c r="F5222" s="115" t="s">
        <v>38292</v>
      </c>
      <c r="G5222" s="115" t="s">
        <v>38299</v>
      </c>
      <c r="I5222" s="115" t="s">
        <v>6</v>
      </c>
      <c r="J5222" s="115">
        <v>1074.08</v>
      </c>
    </row>
    <row r="5223" spans="1:10" hidden="1">
      <c r="A5223" s="115" t="s">
        <v>5532</v>
      </c>
      <c r="B5223"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15" t="s">
        <v>38289</v>
      </c>
      <c r="D5223" s="115" t="s">
        <v>38290</v>
      </c>
      <c r="E5223" s="115" t="s">
        <v>38307</v>
      </c>
      <c r="F5223" s="115" t="s">
        <v>38292</v>
      </c>
      <c r="G5223" s="115" t="s">
        <v>38299</v>
      </c>
      <c r="I5223" s="115" t="s">
        <v>6</v>
      </c>
      <c r="J5223" s="115">
        <v>1063.8699999999999</v>
      </c>
    </row>
    <row r="5224" spans="1:10" hidden="1">
      <c r="A5224" s="115" t="s">
        <v>5533</v>
      </c>
      <c r="B5224"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15" t="s">
        <v>38289</v>
      </c>
      <c r="D5224" s="115" t="s">
        <v>38290</v>
      </c>
      <c r="E5224" s="115" t="s">
        <v>38307</v>
      </c>
      <c r="F5224" s="115" t="s">
        <v>38292</v>
      </c>
      <c r="G5224" s="115" t="s">
        <v>38300</v>
      </c>
      <c r="I5224" s="115" t="s">
        <v>6</v>
      </c>
      <c r="J5224" s="115">
        <v>1733.12</v>
      </c>
    </row>
    <row r="5225" spans="1:10" hidden="1">
      <c r="A5225" s="115" t="s">
        <v>5534</v>
      </c>
      <c r="B5225"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15" t="s">
        <v>38289</v>
      </c>
      <c r="D5225" s="115" t="s">
        <v>38290</v>
      </c>
      <c r="E5225" s="115" t="s">
        <v>38307</v>
      </c>
      <c r="F5225" s="115" t="s">
        <v>38292</v>
      </c>
      <c r="G5225" s="115" t="s">
        <v>38300</v>
      </c>
      <c r="I5225" s="115" t="s">
        <v>6</v>
      </c>
      <c r="J5225" s="115">
        <v>1721.05</v>
      </c>
    </row>
    <row r="5226" spans="1:10" hidden="1">
      <c r="A5226" s="115" t="s">
        <v>5535</v>
      </c>
      <c r="B5226"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15" t="s">
        <v>38289</v>
      </c>
      <c r="D5226" s="115" t="s">
        <v>38290</v>
      </c>
      <c r="E5226" s="115" t="s">
        <v>38307</v>
      </c>
      <c r="F5226" s="115" t="s">
        <v>38292</v>
      </c>
      <c r="G5226" s="115" t="s">
        <v>38301</v>
      </c>
      <c r="I5226" s="115" t="s">
        <v>6</v>
      </c>
      <c r="J5226" s="115">
        <v>1867</v>
      </c>
    </row>
    <row r="5227" spans="1:10" hidden="1">
      <c r="A5227" s="115" t="s">
        <v>5536</v>
      </c>
      <c r="B5227"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15" t="s">
        <v>38289</v>
      </c>
      <c r="D5227" s="115" t="s">
        <v>38290</v>
      </c>
      <c r="E5227" s="115" t="s">
        <v>38307</v>
      </c>
      <c r="F5227" s="115" t="s">
        <v>38292</v>
      </c>
      <c r="G5227" s="115" t="s">
        <v>38301</v>
      </c>
      <c r="I5227" s="115" t="s">
        <v>6</v>
      </c>
      <c r="J5227" s="115">
        <v>1854.25</v>
      </c>
    </row>
    <row r="5228" spans="1:10" hidden="1">
      <c r="A5228" s="115" t="s">
        <v>5537</v>
      </c>
      <c r="B5228"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15" t="s">
        <v>38289</v>
      </c>
      <c r="D5228" s="115" t="s">
        <v>38290</v>
      </c>
      <c r="E5228" s="115" t="s">
        <v>38307</v>
      </c>
      <c r="F5228" s="115" t="s">
        <v>38292</v>
      </c>
      <c r="G5228" s="115" t="s">
        <v>38302</v>
      </c>
      <c r="I5228" s="115" t="s">
        <v>6</v>
      </c>
      <c r="J5228" s="115">
        <v>2357.09</v>
      </c>
    </row>
    <row r="5229" spans="1:10" hidden="1">
      <c r="A5229" s="115" t="s">
        <v>5538</v>
      </c>
      <c r="B5229"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15" t="s">
        <v>38289</v>
      </c>
      <c r="D5229" s="115" t="s">
        <v>38290</v>
      </c>
      <c r="E5229" s="115" t="s">
        <v>38307</v>
      </c>
      <c r="F5229" s="115" t="s">
        <v>38292</v>
      </c>
      <c r="G5229" s="115" t="s">
        <v>38302</v>
      </c>
      <c r="I5229" s="115" t="s">
        <v>6</v>
      </c>
      <c r="J5229" s="115">
        <v>2342.75</v>
      </c>
    </row>
    <row r="5230" spans="1:10" hidden="1">
      <c r="A5230" s="115" t="s">
        <v>5539</v>
      </c>
      <c r="B5230"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15" t="s">
        <v>38289</v>
      </c>
      <c r="D5230" s="115" t="s">
        <v>38290</v>
      </c>
      <c r="E5230" s="115" t="s">
        <v>38307</v>
      </c>
      <c r="F5230" s="115" t="s">
        <v>38292</v>
      </c>
      <c r="G5230" s="115" t="s">
        <v>38303</v>
      </c>
      <c r="I5230" s="115" t="s">
        <v>6</v>
      </c>
      <c r="J5230" s="115">
        <v>4137.38</v>
      </c>
    </row>
    <row r="5231" spans="1:10" hidden="1">
      <c r="A5231" s="115" t="s">
        <v>5540</v>
      </c>
      <c r="B5231"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15" t="s">
        <v>38289</v>
      </c>
      <c r="D5231" s="115" t="s">
        <v>38290</v>
      </c>
      <c r="E5231" s="115" t="s">
        <v>38307</v>
      </c>
      <c r="F5231" s="115" t="s">
        <v>38292</v>
      </c>
      <c r="G5231" s="115" t="s">
        <v>38303</v>
      </c>
      <c r="I5231" s="115" t="s">
        <v>6</v>
      </c>
      <c r="J5231" s="115">
        <v>4122.05</v>
      </c>
    </row>
    <row r="5232" spans="1:10" hidden="1">
      <c r="A5232" s="115" t="s">
        <v>5541</v>
      </c>
      <c r="B5232"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15" t="s">
        <v>38289</v>
      </c>
      <c r="D5232" s="115" t="s">
        <v>38290</v>
      </c>
      <c r="E5232" s="115" t="s">
        <v>38307</v>
      </c>
      <c r="F5232" s="115" t="s">
        <v>38292</v>
      </c>
      <c r="G5232" s="115" t="s">
        <v>38304</v>
      </c>
      <c r="I5232" s="115" t="s">
        <v>6</v>
      </c>
      <c r="J5232" s="115">
        <v>5306.45</v>
      </c>
    </row>
    <row r="5233" spans="1:10" hidden="1">
      <c r="A5233" s="115" t="s">
        <v>5542</v>
      </c>
      <c r="B5233"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15" t="s">
        <v>38289</v>
      </c>
      <c r="D5233" s="115" t="s">
        <v>38290</v>
      </c>
      <c r="E5233" s="115" t="s">
        <v>38307</v>
      </c>
      <c r="F5233" s="115" t="s">
        <v>38292</v>
      </c>
      <c r="G5233" s="115" t="s">
        <v>38304</v>
      </c>
      <c r="I5233" s="115" t="s">
        <v>6</v>
      </c>
      <c r="J5233" s="115">
        <v>5289.44</v>
      </c>
    </row>
    <row r="5234" spans="1:10" hidden="1">
      <c r="A5234" s="115" t="s">
        <v>5543</v>
      </c>
      <c r="B5234"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15" t="s">
        <v>38289</v>
      </c>
      <c r="D5234" s="115" t="s">
        <v>38290</v>
      </c>
      <c r="E5234" s="115" t="s">
        <v>38307</v>
      </c>
      <c r="F5234" s="115" t="s">
        <v>38292</v>
      </c>
      <c r="G5234" s="115" t="s">
        <v>38305</v>
      </c>
      <c r="I5234" s="115" t="s">
        <v>6</v>
      </c>
      <c r="J5234" s="115">
        <v>7461.29</v>
      </c>
    </row>
    <row r="5235" spans="1:10" hidden="1">
      <c r="A5235" s="115" t="s">
        <v>5544</v>
      </c>
      <c r="B5235"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15" t="s">
        <v>38289</v>
      </c>
      <c r="D5235" s="115" t="s">
        <v>38290</v>
      </c>
      <c r="E5235" s="115" t="s">
        <v>38307</v>
      </c>
      <c r="F5235" s="115" t="s">
        <v>38292</v>
      </c>
      <c r="G5235" s="115" t="s">
        <v>38305</v>
      </c>
      <c r="I5235" s="115" t="s">
        <v>6</v>
      </c>
      <c r="J5235" s="115">
        <v>7443.14</v>
      </c>
    </row>
    <row r="5236" spans="1:10" hidden="1">
      <c r="A5236" s="115" t="s">
        <v>5545</v>
      </c>
      <c r="B5236"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15" t="s">
        <v>38289</v>
      </c>
      <c r="D5236" s="115" t="s">
        <v>38290</v>
      </c>
      <c r="E5236" s="115" t="s">
        <v>38307</v>
      </c>
      <c r="F5236" s="115" t="s">
        <v>38292</v>
      </c>
      <c r="G5236" s="115" t="s">
        <v>38306</v>
      </c>
      <c r="I5236" s="115" t="s">
        <v>6</v>
      </c>
      <c r="J5236" s="115">
        <v>10119.790000000001</v>
      </c>
    </row>
    <row r="5237" spans="1:10" hidden="1">
      <c r="A5237" s="115" t="s">
        <v>5546</v>
      </c>
      <c r="B5237" s="11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15" t="s">
        <v>38289</v>
      </c>
      <c r="D5237" s="115" t="s">
        <v>38290</v>
      </c>
      <c r="E5237" s="115" t="s">
        <v>38307</v>
      </c>
      <c r="F5237" s="115" t="s">
        <v>38292</v>
      </c>
      <c r="G5237" s="115" t="s">
        <v>38306</v>
      </c>
      <c r="I5237" s="115" t="s">
        <v>6</v>
      </c>
      <c r="J5237" s="115">
        <v>10097.31</v>
      </c>
    </row>
    <row r="5238" spans="1:10" hidden="1">
      <c r="A5238" s="115" t="s">
        <v>5547</v>
      </c>
      <c r="B5238" s="115"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15" t="s">
        <v>38184</v>
      </c>
      <c r="D5238" s="115" t="s">
        <v>38197</v>
      </c>
      <c r="E5238" s="115" t="s">
        <v>38310</v>
      </c>
      <c r="F5238" s="115" t="s">
        <v>38311</v>
      </c>
      <c r="G5238" s="115" t="s">
        <v>38312</v>
      </c>
      <c r="I5238" s="115" t="s">
        <v>6</v>
      </c>
      <c r="J5238" s="115">
        <v>85.06</v>
      </c>
    </row>
    <row r="5239" spans="1:10" hidden="1">
      <c r="A5239" s="115" t="s">
        <v>5548</v>
      </c>
      <c r="B5239" s="115"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15" t="s">
        <v>38184</v>
      </c>
      <c r="D5239" s="115" t="s">
        <v>38197</v>
      </c>
      <c r="E5239" s="115" t="s">
        <v>38310</v>
      </c>
      <c r="F5239" s="115" t="s">
        <v>38311</v>
      </c>
      <c r="G5239" s="115" t="s">
        <v>38312</v>
      </c>
      <c r="I5239" s="115" t="s">
        <v>6</v>
      </c>
      <c r="J5239" s="115">
        <v>82.99</v>
      </c>
    </row>
    <row r="5240" spans="1:10" hidden="1">
      <c r="A5240" s="115" t="s">
        <v>5549</v>
      </c>
      <c r="B5240"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15" t="s">
        <v>38179</v>
      </c>
      <c r="D5240" s="115" t="s">
        <v>38197</v>
      </c>
      <c r="E5240" s="115" t="s">
        <v>38310</v>
      </c>
      <c r="F5240" s="115" t="s">
        <v>38311</v>
      </c>
      <c r="G5240" s="115" t="s">
        <v>38313</v>
      </c>
      <c r="I5240" s="115" t="s">
        <v>6</v>
      </c>
      <c r="J5240" s="115">
        <v>85.03</v>
      </c>
    </row>
    <row r="5241" spans="1:10" hidden="1">
      <c r="A5241" s="115" t="s">
        <v>5550</v>
      </c>
      <c r="B5241"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15" t="s">
        <v>38179</v>
      </c>
      <c r="D5241" s="115" t="s">
        <v>38197</v>
      </c>
      <c r="E5241" s="115" t="s">
        <v>38310</v>
      </c>
      <c r="F5241" s="115" t="s">
        <v>38311</v>
      </c>
      <c r="G5241" s="115" t="s">
        <v>38313</v>
      </c>
      <c r="I5241" s="115" t="s">
        <v>6</v>
      </c>
      <c r="J5241" s="115">
        <v>83.03</v>
      </c>
    </row>
    <row r="5242" spans="1:10" hidden="1">
      <c r="A5242" s="115" t="s">
        <v>5551</v>
      </c>
      <c r="B5242"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15" t="s">
        <v>38179</v>
      </c>
      <c r="D5242" s="115" t="s">
        <v>38197</v>
      </c>
      <c r="E5242" s="115" t="s">
        <v>38310</v>
      </c>
      <c r="F5242" s="115" t="s">
        <v>38311</v>
      </c>
      <c r="G5242" s="115" t="s">
        <v>38314</v>
      </c>
      <c r="I5242" s="115" t="s">
        <v>6</v>
      </c>
      <c r="J5242" s="115">
        <v>188.75</v>
      </c>
    </row>
    <row r="5243" spans="1:10" hidden="1">
      <c r="A5243" s="115" t="s">
        <v>5552</v>
      </c>
      <c r="B5243"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15" t="s">
        <v>38179</v>
      </c>
      <c r="D5243" s="115" t="s">
        <v>38197</v>
      </c>
      <c r="E5243" s="115" t="s">
        <v>38310</v>
      </c>
      <c r="F5243" s="115" t="s">
        <v>38311</v>
      </c>
      <c r="G5243" s="115" t="s">
        <v>38314</v>
      </c>
      <c r="I5243" s="115" t="s">
        <v>6</v>
      </c>
      <c r="J5243" s="115">
        <v>186.03</v>
      </c>
    </row>
    <row r="5244" spans="1:10" hidden="1">
      <c r="A5244" s="115" t="s">
        <v>5553</v>
      </c>
      <c r="B5244"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15" t="s">
        <v>38179</v>
      </c>
      <c r="D5244" s="115" t="s">
        <v>38197</v>
      </c>
      <c r="E5244" s="115" t="s">
        <v>38310</v>
      </c>
      <c r="F5244" s="115" t="s">
        <v>38311</v>
      </c>
      <c r="G5244" s="115" t="s">
        <v>38315</v>
      </c>
      <c r="I5244" s="115" t="s">
        <v>6</v>
      </c>
      <c r="J5244" s="115">
        <v>195.93</v>
      </c>
    </row>
    <row r="5245" spans="1:10" hidden="1">
      <c r="A5245" s="115" t="s">
        <v>5554</v>
      </c>
      <c r="B5245"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15" t="s">
        <v>38179</v>
      </c>
      <c r="D5245" s="115" t="s">
        <v>38197</v>
      </c>
      <c r="E5245" s="115" t="s">
        <v>38310</v>
      </c>
      <c r="F5245" s="115" t="s">
        <v>38311</v>
      </c>
      <c r="G5245" s="115" t="s">
        <v>38315</v>
      </c>
      <c r="I5245" s="115" t="s">
        <v>6</v>
      </c>
      <c r="J5245" s="115">
        <v>192.29</v>
      </c>
    </row>
    <row r="5246" spans="1:10" hidden="1">
      <c r="A5246" s="115" t="s">
        <v>5555</v>
      </c>
      <c r="B5246"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15" t="s">
        <v>38179</v>
      </c>
      <c r="D5246" s="115" t="s">
        <v>38197</v>
      </c>
      <c r="E5246" s="115" t="s">
        <v>38310</v>
      </c>
      <c r="F5246" s="115" t="s">
        <v>38311</v>
      </c>
      <c r="G5246" s="115" t="s">
        <v>38316</v>
      </c>
      <c r="I5246" s="115" t="s">
        <v>6</v>
      </c>
      <c r="J5246" s="115">
        <v>197.8</v>
      </c>
    </row>
    <row r="5247" spans="1:10" hidden="1">
      <c r="A5247" s="115" t="s">
        <v>5556</v>
      </c>
      <c r="B5247"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15" t="s">
        <v>38179</v>
      </c>
      <c r="D5247" s="115" t="s">
        <v>38197</v>
      </c>
      <c r="E5247" s="115" t="s">
        <v>38310</v>
      </c>
      <c r="F5247" s="115" t="s">
        <v>38311</v>
      </c>
      <c r="G5247" s="115" t="s">
        <v>38316</v>
      </c>
      <c r="I5247" s="115" t="s">
        <v>6</v>
      </c>
      <c r="J5247" s="115">
        <v>194.06</v>
      </c>
    </row>
    <row r="5248" spans="1:10" hidden="1">
      <c r="A5248" s="115" t="s">
        <v>5557</v>
      </c>
      <c r="B5248"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15" t="s">
        <v>38179</v>
      </c>
      <c r="D5248" s="115" t="s">
        <v>38197</v>
      </c>
      <c r="E5248" s="115" t="s">
        <v>38310</v>
      </c>
      <c r="F5248" s="115" t="s">
        <v>38311</v>
      </c>
      <c r="G5248" s="115" t="s">
        <v>38317</v>
      </c>
      <c r="I5248" s="115" t="s">
        <v>6</v>
      </c>
      <c r="J5248" s="115">
        <v>332.5</v>
      </c>
    </row>
    <row r="5249" spans="1:10" hidden="1">
      <c r="A5249" s="115" t="s">
        <v>5558</v>
      </c>
      <c r="B5249"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15" t="s">
        <v>38179</v>
      </c>
      <c r="D5249" s="115" t="s">
        <v>38197</v>
      </c>
      <c r="E5249" s="115" t="s">
        <v>38310</v>
      </c>
      <c r="F5249" s="115" t="s">
        <v>38311</v>
      </c>
      <c r="G5249" s="115" t="s">
        <v>38317</v>
      </c>
      <c r="I5249" s="115" t="s">
        <v>6</v>
      </c>
      <c r="J5249" s="115">
        <v>327.56</v>
      </c>
    </row>
    <row r="5250" spans="1:10" hidden="1">
      <c r="A5250" s="115" t="s">
        <v>5559</v>
      </c>
      <c r="B5250"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15" t="s">
        <v>38179</v>
      </c>
      <c r="D5250" s="115" t="s">
        <v>38197</v>
      </c>
      <c r="E5250" s="115" t="s">
        <v>38310</v>
      </c>
      <c r="F5250" s="115" t="s">
        <v>38311</v>
      </c>
      <c r="G5250" s="115" t="s">
        <v>38318</v>
      </c>
      <c r="I5250" s="115" t="s">
        <v>6</v>
      </c>
      <c r="J5250" s="115">
        <v>347.14</v>
      </c>
    </row>
    <row r="5251" spans="1:10" hidden="1">
      <c r="A5251" s="115" t="s">
        <v>5560</v>
      </c>
      <c r="B5251"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15" t="s">
        <v>38179</v>
      </c>
      <c r="D5251" s="115" t="s">
        <v>38197</v>
      </c>
      <c r="E5251" s="115" t="s">
        <v>38310</v>
      </c>
      <c r="F5251" s="115" t="s">
        <v>38311</v>
      </c>
      <c r="G5251" s="115" t="s">
        <v>38318</v>
      </c>
      <c r="I5251" s="115" t="s">
        <v>6</v>
      </c>
      <c r="J5251" s="115">
        <v>342.18</v>
      </c>
    </row>
    <row r="5252" spans="1:10" hidden="1">
      <c r="A5252" s="115" t="s">
        <v>5561</v>
      </c>
      <c r="B5252" s="1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15" t="s">
        <v>38179</v>
      </c>
      <c r="D5252" s="115" t="s">
        <v>38197</v>
      </c>
      <c r="E5252" s="115" t="s">
        <v>38310</v>
      </c>
      <c r="F5252" s="115" t="s">
        <v>38311</v>
      </c>
      <c r="G5252" s="115" t="s">
        <v>38319</v>
      </c>
      <c r="I5252" s="115" t="s">
        <v>6</v>
      </c>
      <c r="J5252" s="115">
        <v>449.35</v>
      </c>
    </row>
    <row r="5253" spans="1:10" hidden="1">
      <c r="A5253" s="115" t="s">
        <v>5562</v>
      </c>
      <c r="B5253" s="115" t="str">
        <f t="shared" ref="B5253:B5316" si="82">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15" t="s">
        <v>38179</v>
      </c>
      <c r="D5253" s="115" t="s">
        <v>38197</v>
      </c>
      <c r="E5253" s="115" t="s">
        <v>38310</v>
      </c>
      <c r="F5253" s="115" t="s">
        <v>38311</v>
      </c>
      <c r="G5253" s="115" t="s">
        <v>38319</v>
      </c>
      <c r="I5253" s="115" t="s">
        <v>6</v>
      </c>
      <c r="J5253" s="115">
        <v>443.51</v>
      </c>
    </row>
    <row r="5254" spans="1:10" hidden="1">
      <c r="A5254" s="115" t="s">
        <v>5563</v>
      </c>
      <c r="B5254"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15" t="s">
        <v>38179</v>
      </c>
      <c r="D5254" s="115" t="s">
        <v>38197</v>
      </c>
      <c r="E5254" s="115" t="s">
        <v>38310</v>
      </c>
      <c r="F5254" s="115" t="s">
        <v>38311</v>
      </c>
      <c r="G5254" s="115" t="s">
        <v>38320</v>
      </c>
      <c r="I5254" s="115" t="s">
        <v>6</v>
      </c>
      <c r="J5254" s="115">
        <v>987.79</v>
      </c>
    </row>
    <row r="5255" spans="1:10" hidden="1">
      <c r="A5255" s="115" t="s">
        <v>5564</v>
      </c>
      <c r="B5255"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15" t="s">
        <v>38179</v>
      </c>
      <c r="D5255" s="115" t="s">
        <v>38197</v>
      </c>
      <c r="E5255" s="115" t="s">
        <v>38310</v>
      </c>
      <c r="F5255" s="115" t="s">
        <v>38311</v>
      </c>
      <c r="G5255" s="115" t="s">
        <v>38320</v>
      </c>
      <c r="I5255" s="115" t="s">
        <v>6</v>
      </c>
      <c r="J5255" s="115">
        <v>981.24</v>
      </c>
    </row>
    <row r="5256" spans="1:10" hidden="1">
      <c r="A5256" s="115" t="s">
        <v>5565</v>
      </c>
      <c r="B5256"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15" t="s">
        <v>38179</v>
      </c>
      <c r="D5256" s="115" t="s">
        <v>38197</v>
      </c>
      <c r="E5256" s="115" t="s">
        <v>38310</v>
      </c>
      <c r="F5256" s="115" t="s">
        <v>38311</v>
      </c>
      <c r="G5256" s="115" t="s">
        <v>38321</v>
      </c>
      <c r="I5256" s="115" t="s">
        <v>6</v>
      </c>
      <c r="J5256" s="115">
        <v>1209.29</v>
      </c>
    </row>
    <row r="5257" spans="1:10" hidden="1">
      <c r="A5257" s="115" t="s">
        <v>5566</v>
      </c>
      <c r="B5257"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15" t="s">
        <v>38179</v>
      </c>
      <c r="D5257" s="115" t="s">
        <v>38197</v>
      </c>
      <c r="E5257" s="115" t="s">
        <v>38310</v>
      </c>
      <c r="F5257" s="115" t="s">
        <v>38311</v>
      </c>
      <c r="G5257" s="115" t="s">
        <v>38321</v>
      </c>
      <c r="I5257" s="115" t="s">
        <v>6</v>
      </c>
      <c r="J5257" s="115">
        <v>1202.03</v>
      </c>
    </row>
    <row r="5258" spans="1:10" hidden="1">
      <c r="A5258" s="115" t="s">
        <v>5567</v>
      </c>
      <c r="B5258"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15" t="s">
        <v>38179</v>
      </c>
      <c r="D5258" s="115" t="s">
        <v>38197</v>
      </c>
      <c r="E5258" s="115" t="s">
        <v>38310</v>
      </c>
      <c r="F5258" s="115" t="s">
        <v>38311</v>
      </c>
      <c r="G5258" s="115" t="s">
        <v>38322</v>
      </c>
      <c r="I5258" s="115" t="s">
        <v>6</v>
      </c>
      <c r="J5258" s="115">
        <v>1213.1400000000001</v>
      </c>
    </row>
    <row r="5259" spans="1:10" hidden="1">
      <c r="A5259" s="115" t="s">
        <v>5568</v>
      </c>
      <c r="B5259"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15" t="s">
        <v>38179</v>
      </c>
      <c r="D5259" s="115" t="s">
        <v>38197</v>
      </c>
      <c r="E5259" s="115" t="s">
        <v>38310</v>
      </c>
      <c r="F5259" s="115" t="s">
        <v>38311</v>
      </c>
      <c r="G5259" s="115" t="s">
        <v>38322</v>
      </c>
      <c r="I5259" s="115" t="s">
        <v>6</v>
      </c>
      <c r="J5259" s="115">
        <v>1205.52</v>
      </c>
    </row>
    <row r="5260" spans="1:10" hidden="1">
      <c r="A5260" s="115" t="s">
        <v>5569</v>
      </c>
      <c r="B5260"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15" t="s">
        <v>38179</v>
      </c>
      <c r="D5260" s="115" t="s">
        <v>38197</v>
      </c>
      <c r="E5260" s="115" t="s">
        <v>38310</v>
      </c>
      <c r="F5260" s="115" t="s">
        <v>38311</v>
      </c>
      <c r="G5260" s="115" t="s">
        <v>38323</v>
      </c>
      <c r="I5260" s="115" t="s">
        <v>6</v>
      </c>
      <c r="J5260" s="115">
        <v>2848.81</v>
      </c>
    </row>
    <row r="5261" spans="1:10" hidden="1">
      <c r="A5261" s="115" t="s">
        <v>5570</v>
      </c>
      <c r="B5261"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15" t="s">
        <v>38179</v>
      </c>
      <c r="D5261" s="115" t="s">
        <v>38197</v>
      </c>
      <c r="E5261" s="115" t="s">
        <v>38310</v>
      </c>
      <c r="F5261" s="115" t="s">
        <v>38311</v>
      </c>
      <c r="G5261" s="115" t="s">
        <v>38323</v>
      </c>
      <c r="I5261" s="115" t="s">
        <v>6</v>
      </c>
      <c r="J5261" s="115">
        <v>2840.49</v>
      </c>
    </row>
    <row r="5262" spans="1:10" hidden="1">
      <c r="A5262" s="115" t="s">
        <v>5571</v>
      </c>
      <c r="B5262"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15" t="s">
        <v>38179</v>
      </c>
      <c r="D5262" s="115" t="s">
        <v>38197</v>
      </c>
      <c r="E5262" s="115" t="s">
        <v>38310</v>
      </c>
      <c r="F5262" s="115" t="s">
        <v>38311</v>
      </c>
      <c r="G5262" s="115" t="s">
        <v>38324</v>
      </c>
      <c r="I5262" s="115" t="s">
        <v>6</v>
      </c>
      <c r="J5262" s="115">
        <v>3399.56</v>
      </c>
    </row>
    <row r="5263" spans="1:10" hidden="1">
      <c r="A5263" s="115" t="s">
        <v>5572</v>
      </c>
      <c r="B5263"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15" t="s">
        <v>38179</v>
      </c>
      <c r="D5263" s="115" t="s">
        <v>38197</v>
      </c>
      <c r="E5263" s="115" t="s">
        <v>38310</v>
      </c>
      <c r="F5263" s="115" t="s">
        <v>38311</v>
      </c>
      <c r="G5263" s="115" t="s">
        <v>38324</v>
      </c>
      <c r="I5263" s="115" t="s">
        <v>6</v>
      </c>
      <c r="J5263" s="115">
        <v>3390.02</v>
      </c>
    </row>
    <row r="5264" spans="1:10" hidden="1">
      <c r="A5264" s="115" t="s">
        <v>5573</v>
      </c>
      <c r="B5264"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15" t="s">
        <v>38179</v>
      </c>
      <c r="D5264" s="115" t="s">
        <v>38197</v>
      </c>
      <c r="E5264" s="115" t="s">
        <v>38310</v>
      </c>
      <c r="F5264" s="115" t="s">
        <v>38311</v>
      </c>
      <c r="G5264" s="115" t="s">
        <v>38325</v>
      </c>
      <c r="I5264" s="115" t="s">
        <v>6</v>
      </c>
      <c r="J5264" s="115">
        <v>5057.53</v>
      </c>
    </row>
    <row r="5265" spans="1:10" hidden="1">
      <c r="A5265" s="115" t="s">
        <v>5574</v>
      </c>
      <c r="B5265"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15" t="s">
        <v>38179</v>
      </c>
      <c r="D5265" s="115" t="s">
        <v>38197</v>
      </c>
      <c r="E5265" s="115" t="s">
        <v>38310</v>
      </c>
      <c r="F5265" s="115" t="s">
        <v>38311</v>
      </c>
      <c r="G5265" s="115" t="s">
        <v>38325</v>
      </c>
      <c r="I5265" s="115" t="s">
        <v>6</v>
      </c>
      <c r="J5265" s="115">
        <v>5047.16</v>
      </c>
    </row>
    <row r="5266" spans="1:10" hidden="1">
      <c r="A5266" s="115" t="s">
        <v>5575</v>
      </c>
      <c r="B5266"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15" t="s">
        <v>38179</v>
      </c>
      <c r="D5266" s="115" t="s">
        <v>38197</v>
      </c>
      <c r="E5266" s="115" t="s">
        <v>38310</v>
      </c>
      <c r="F5266" s="115" t="s">
        <v>38311</v>
      </c>
      <c r="G5266" s="115" t="s">
        <v>38326</v>
      </c>
      <c r="I5266" s="115" t="s">
        <v>6</v>
      </c>
      <c r="J5266" s="115">
        <v>5886.87</v>
      </c>
    </row>
    <row r="5267" spans="1:10" hidden="1">
      <c r="A5267" s="115" t="s">
        <v>5576</v>
      </c>
      <c r="B5267"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15" t="s">
        <v>38179</v>
      </c>
      <c r="D5267" s="115" t="s">
        <v>38197</v>
      </c>
      <c r="E5267" s="115" t="s">
        <v>38310</v>
      </c>
      <c r="F5267" s="115" t="s">
        <v>38311</v>
      </c>
      <c r="G5267" s="115" t="s">
        <v>38326</v>
      </c>
      <c r="I5267" s="115" t="s">
        <v>6</v>
      </c>
      <c r="J5267" s="115">
        <v>5875.15</v>
      </c>
    </row>
    <row r="5268" spans="1:10" hidden="1">
      <c r="A5268" s="115" t="s">
        <v>5577</v>
      </c>
      <c r="B5268"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15" t="s">
        <v>38179</v>
      </c>
      <c r="D5268" s="115" t="s">
        <v>38197</v>
      </c>
      <c r="E5268" s="115" t="s">
        <v>38310</v>
      </c>
      <c r="F5268" s="115" t="s">
        <v>38311</v>
      </c>
      <c r="G5268" s="115" t="s">
        <v>38327</v>
      </c>
      <c r="I5268" s="115" t="s">
        <v>6</v>
      </c>
      <c r="J5268" s="115">
        <v>8471.23</v>
      </c>
    </row>
    <row r="5269" spans="1:10" hidden="1">
      <c r="A5269" s="115" t="s">
        <v>5578</v>
      </c>
      <c r="B5269"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15" t="s">
        <v>38179</v>
      </c>
      <c r="D5269" s="115" t="s">
        <v>38197</v>
      </c>
      <c r="E5269" s="115" t="s">
        <v>38310</v>
      </c>
      <c r="F5269" s="115" t="s">
        <v>38311</v>
      </c>
      <c r="G5269" s="115" t="s">
        <v>38327</v>
      </c>
      <c r="I5269" s="115" t="s">
        <v>6</v>
      </c>
      <c r="J5269" s="115">
        <v>8458.5300000000007</v>
      </c>
    </row>
    <row r="5270" spans="1:10" hidden="1">
      <c r="A5270" s="115" t="s">
        <v>5579</v>
      </c>
      <c r="B5270"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15" t="s">
        <v>38179</v>
      </c>
      <c r="D5270" s="115" t="s">
        <v>38197</v>
      </c>
      <c r="E5270" s="115" t="s">
        <v>38310</v>
      </c>
      <c r="F5270" s="115" t="s">
        <v>38311</v>
      </c>
      <c r="G5270" s="115" t="s">
        <v>38328</v>
      </c>
      <c r="I5270" s="115" t="s">
        <v>6</v>
      </c>
      <c r="J5270" s="115">
        <v>9864.75</v>
      </c>
    </row>
    <row r="5271" spans="1:10" hidden="1">
      <c r="A5271" s="115" t="s">
        <v>5580</v>
      </c>
      <c r="B5271" s="115"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15" t="s">
        <v>38179</v>
      </c>
      <c r="D5271" s="115" t="s">
        <v>38197</v>
      </c>
      <c r="E5271" s="115" t="s">
        <v>38310</v>
      </c>
      <c r="F5271" s="115" t="s">
        <v>38311</v>
      </c>
      <c r="G5271" s="115" t="s">
        <v>38328</v>
      </c>
      <c r="I5271" s="115" t="s">
        <v>6</v>
      </c>
      <c r="J5271" s="115">
        <v>9849.4500000000007</v>
      </c>
    </row>
    <row r="5272" spans="1:10" hidden="1">
      <c r="A5272" s="115" t="s">
        <v>5581</v>
      </c>
      <c r="B5272"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15" t="s">
        <v>38233</v>
      </c>
      <c r="D5272" s="115" t="s">
        <v>38329</v>
      </c>
      <c r="E5272" s="115" t="s">
        <v>38330</v>
      </c>
      <c r="F5272" s="115" t="s">
        <v>38331</v>
      </c>
      <c r="G5272" s="115" t="s">
        <v>38332</v>
      </c>
      <c r="I5272" s="115" t="s">
        <v>6</v>
      </c>
      <c r="J5272" s="115">
        <v>84.22</v>
      </c>
    </row>
    <row r="5273" spans="1:10" hidden="1">
      <c r="A5273" s="115" t="s">
        <v>5582</v>
      </c>
      <c r="B5273"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15" t="s">
        <v>38233</v>
      </c>
      <c r="D5273" s="115" t="s">
        <v>38329</v>
      </c>
      <c r="E5273" s="115" t="s">
        <v>38330</v>
      </c>
      <c r="F5273" s="115" t="s">
        <v>38331</v>
      </c>
      <c r="G5273" s="115" t="s">
        <v>38332</v>
      </c>
      <c r="I5273" s="115" t="s">
        <v>6</v>
      </c>
      <c r="J5273" s="115">
        <v>82.25</v>
      </c>
    </row>
    <row r="5274" spans="1:10" hidden="1">
      <c r="A5274" s="115" t="s">
        <v>5583</v>
      </c>
      <c r="B5274" s="115"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15" t="s">
        <v>38333</v>
      </c>
      <c r="D5274" s="115" t="s">
        <v>38329</v>
      </c>
      <c r="E5274" s="115" t="s">
        <v>38330</v>
      </c>
      <c r="F5274" s="115" t="s">
        <v>38331</v>
      </c>
      <c r="G5274" s="115" t="s">
        <v>38334</v>
      </c>
      <c r="I5274" s="115" t="s">
        <v>6</v>
      </c>
      <c r="J5274" s="115">
        <v>85.15</v>
      </c>
    </row>
    <row r="5275" spans="1:10" hidden="1">
      <c r="A5275" s="115" t="s">
        <v>5584</v>
      </c>
      <c r="B5275" s="115"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15" t="s">
        <v>38333</v>
      </c>
      <c r="D5275" s="115" t="s">
        <v>38329</v>
      </c>
      <c r="E5275" s="115" t="s">
        <v>38330</v>
      </c>
      <c r="F5275" s="115" t="s">
        <v>38331</v>
      </c>
      <c r="G5275" s="115" t="s">
        <v>38334</v>
      </c>
      <c r="I5275" s="115" t="s">
        <v>6</v>
      </c>
      <c r="J5275" s="115">
        <v>83.13</v>
      </c>
    </row>
    <row r="5276" spans="1:10" hidden="1">
      <c r="A5276" s="115" t="s">
        <v>5585</v>
      </c>
      <c r="B5276"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15" t="s">
        <v>38233</v>
      </c>
      <c r="D5276" s="115" t="s">
        <v>38329</v>
      </c>
      <c r="E5276" s="115" t="s">
        <v>38330</v>
      </c>
      <c r="F5276" s="115" t="s">
        <v>38331</v>
      </c>
      <c r="G5276" s="115" t="s">
        <v>38335</v>
      </c>
      <c r="I5276" s="115" t="s">
        <v>6</v>
      </c>
      <c r="J5276" s="115">
        <v>162.9</v>
      </c>
    </row>
    <row r="5277" spans="1:10" hidden="1">
      <c r="A5277" s="115" t="s">
        <v>5586</v>
      </c>
      <c r="B5277"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15" t="s">
        <v>38233</v>
      </c>
      <c r="D5277" s="115" t="s">
        <v>38329</v>
      </c>
      <c r="E5277" s="115" t="s">
        <v>38330</v>
      </c>
      <c r="F5277" s="115" t="s">
        <v>38331</v>
      </c>
      <c r="G5277" s="115" t="s">
        <v>38335</v>
      </c>
      <c r="I5277" s="115" t="s">
        <v>6</v>
      </c>
      <c r="J5277" s="115">
        <v>159.68</v>
      </c>
    </row>
    <row r="5278" spans="1:10" hidden="1">
      <c r="A5278" s="115" t="s">
        <v>5587</v>
      </c>
      <c r="B5278"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15" t="s">
        <v>38233</v>
      </c>
      <c r="D5278" s="115" t="s">
        <v>38329</v>
      </c>
      <c r="E5278" s="115" t="s">
        <v>38330</v>
      </c>
      <c r="F5278" s="115" t="s">
        <v>38331</v>
      </c>
      <c r="G5278" s="115" t="s">
        <v>38336</v>
      </c>
      <c r="I5278" s="115" t="s">
        <v>6</v>
      </c>
      <c r="J5278" s="115">
        <v>196.42</v>
      </c>
    </row>
    <row r="5279" spans="1:10" hidden="1">
      <c r="A5279" s="115" t="s">
        <v>5588</v>
      </c>
      <c r="B5279"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15" t="s">
        <v>38233</v>
      </c>
      <c r="D5279" s="115" t="s">
        <v>38329</v>
      </c>
      <c r="E5279" s="115" t="s">
        <v>38330</v>
      </c>
      <c r="F5279" s="115" t="s">
        <v>38331</v>
      </c>
      <c r="G5279" s="115" t="s">
        <v>38336</v>
      </c>
      <c r="I5279" s="115" t="s">
        <v>6</v>
      </c>
      <c r="J5279" s="115">
        <v>192.72</v>
      </c>
    </row>
    <row r="5280" spans="1:10" hidden="1">
      <c r="A5280" s="115" t="s">
        <v>5589</v>
      </c>
      <c r="B5280"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15" t="s">
        <v>38233</v>
      </c>
      <c r="D5280" s="115" t="s">
        <v>38329</v>
      </c>
      <c r="E5280" s="115" t="s">
        <v>38330</v>
      </c>
      <c r="F5280" s="115" t="s">
        <v>38331</v>
      </c>
      <c r="G5280" s="115" t="s">
        <v>38337</v>
      </c>
      <c r="I5280" s="115" t="s">
        <v>6</v>
      </c>
      <c r="J5280" s="115">
        <v>241.27</v>
      </c>
    </row>
    <row r="5281" spans="1:10" hidden="1">
      <c r="A5281" s="115" t="s">
        <v>5590</v>
      </c>
      <c r="B5281"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15" t="s">
        <v>38233</v>
      </c>
      <c r="D5281" s="115" t="s">
        <v>38329</v>
      </c>
      <c r="E5281" s="115" t="s">
        <v>38330</v>
      </c>
      <c r="F5281" s="115" t="s">
        <v>38331</v>
      </c>
      <c r="G5281" s="115" t="s">
        <v>38337</v>
      </c>
      <c r="I5281" s="115" t="s">
        <v>6</v>
      </c>
      <c r="J5281" s="115">
        <v>237.2</v>
      </c>
    </row>
    <row r="5282" spans="1:10" hidden="1">
      <c r="A5282" s="115" t="s">
        <v>5591</v>
      </c>
      <c r="B5282"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15" t="s">
        <v>38233</v>
      </c>
      <c r="D5282" s="115" t="s">
        <v>38329</v>
      </c>
      <c r="E5282" s="115" t="s">
        <v>38330</v>
      </c>
      <c r="F5282" s="115" t="s">
        <v>38331</v>
      </c>
      <c r="G5282" s="115" t="s">
        <v>38338</v>
      </c>
      <c r="I5282" s="115" t="s">
        <v>6</v>
      </c>
      <c r="J5282" s="115">
        <v>332.88</v>
      </c>
    </row>
    <row r="5283" spans="1:10" hidden="1">
      <c r="A5283" s="115" t="s">
        <v>5592</v>
      </c>
      <c r="B5283"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15" t="s">
        <v>38233</v>
      </c>
      <c r="D5283" s="115" t="s">
        <v>38329</v>
      </c>
      <c r="E5283" s="115" t="s">
        <v>38330</v>
      </c>
      <c r="F5283" s="115" t="s">
        <v>38331</v>
      </c>
      <c r="G5283" s="115" t="s">
        <v>38338</v>
      </c>
      <c r="I5283" s="115" t="s">
        <v>6</v>
      </c>
      <c r="J5283" s="115">
        <v>327.93</v>
      </c>
    </row>
    <row r="5284" spans="1:10" hidden="1">
      <c r="A5284" s="115" t="s">
        <v>5593</v>
      </c>
      <c r="B5284"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15" t="s">
        <v>38233</v>
      </c>
      <c r="D5284" s="115" t="s">
        <v>38329</v>
      </c>
      <c r="E5284" s="115" t="s">
        <v>38330</v>
      </c>
      <c r="F5284" s="115" t="s">
        <v>38331</v>
      </c>
      <c r="G5284" s="115" t="s">
        <v>38339</v>
      </c>
      <c r="I5284" s="115" t="s">
        <v>6</v>
      </c>
      <c r="J5284" s="115">
        <v>348.3</v>
      </c>
    </row>
    <row r="5285" spans="1:10" hidden="1">
      <c r="A5285" s="115" t="s">
        <v>5594</v>
      </c>
      <c r="B5285"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15" t="s">
        <v>38233</v>
      </c>
      <c r="D5285" s="115" t="s">
        <v>38329</v>
      </c>
      <c r="E5285" s="115" t="s">
        <v>38330</v>
      </c>
      <c r="F5285" s="115" t="s">
        <v>38331</v>
      </c>
      <c r="G5285" s="115" t="s">
        <v>38339</v>
      </c>
      <c r="I5285" s="115" t="s">
        <v>6</v>
      </c>
      <c r="J5285" s="115">
        <v>343.3</v>
      </c>
    </row>
    <row r="5286" spans="1:10" hidden="1">
      <c r="A5286" s="115" t="s">
        <v>5595</v>
      </c>
      <c r="B5286"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15" t="s">
        <v>38233</v>
      </c>
      <c r="D5286" s="115" t="s">
        <v>38329</v>
      </c>
      <c r="E5286" s="115" t="s">
        <v>38330</v>
      </c>
      <c r="F5286" s="115" t="s">
        <v>38331</v>
      </c>
      <c r="G5286" s="115" t="s">
        <v>38340</v>
      </c>
      <c r="I5286" s="115" t="s">
        <v>6</v>
      </c>
      <c r="J5286" s="115">
        <v>451.84</v>
      </c>
    </row>
    <row r="5287" spans="1:10" hidden="1">
      <c r="A5287" s="115" t="s">
        <v>5596</v>
      </c>
      <c r="B5287"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15" t="s">
        <v>38233</v>
      </c>
      <c r="D5287" s="115" t="s">
        <v>38329</v>
      </c>
      <c r="E5287" s="115" t="s">
        <v>38330</v>
      </c>
      <c r="F5287" s="115" t="s">
        <v>38331</v>
      </c>
      <c r="G5287" s="115" t="s">
        <v>38340</v>
      </c>
      <c r="I5287" s="115" t="s">
        <v>6</v>
      </c>
      <c r="J5287" s="115">
        <v>445.9</v>
      </c>
    </row>
    <row r="5288" spans="1:10" hidden="1">
      <c r="A5288" s="115" t="s">
        <v>5597</v>
      </c>
      <c r="B5288"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15" t="s">
        <v>38233</v>
      </c>
      <c r="D5288" s="115" t="s">
        <v>38329</v>
      </c>
      <c r="E5288" s="115" t="s">
        <v>38330</v>
      </c>
      <c r="F5288" s="115" t="s">
        <v>38331</v>
      </c>
      <c r="G5288" s="115" t="s">
        <v>38341</v>
      </c>
      <c r="I5288" s="115" t="s">
        <v>6</v>
      </c>
      <c r="J5288" s="115">
        <v>990.78</v>
      </c>
    </row>
    <row r="5289" spans="1:10" hidden="1">
      <c r="A5289" s="115" t="s">
        <v>5598</v>
      </c>
      <c r="B5289"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15" t="s">
        <v>38233</v>
      </c>
      <c r="D5289" s="115" t="s">
        <v>38329</v>
      </c>
      <c r="E5289" s="115" t="s">
        <v>38330</v>
      </c>
      <c r="F5289" s="115" t="s">
        <v>38331</v>
      </c>
      <c r="G5289" s="115" t="s">
        <v>38341</v>
      </c>
      <c r="I5289" s="115" t="s">
        <v>6</v>
      </c>
      <c r="J5289" s="115">
        <v>984.12</v>
      </c>
    </row>
    <row r="5290" spans="1:10" hidden="1">
      <c r="A5290" s="115" t="s">
        <v>5599</v>
      </c>
      <c r="B5290"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15" t="s">
        <v>38233</v>
      </c>
      <c r="D5290" s="115" t="s">
        <v>38329</v>
      </c>
      <c r="E5290" s="115" t="s">
        <v>38330</v>
      </c>
      <c r="F5290" s="115" t="s">
        <v>38331</v>
      </c>
      <c r="G5290" s="115" t="s">
        <v>38342</v>
      </c>
      <c r="I5290" s="115" t="s">
        <v>6</v>
      </c>
      <c r="J5290" s="115">
        <v>1213.02</v>
      </c>
    </row>
    <row r="5291" spans="1:10" hidden="1">
      <c r="A5291" s="115" t="s">
        <v>5600</v>
      </c>
      <c r="B5291"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15" t="s">
        <v>38233</v>
      </c>
      <c r="D5291" s="115" t="s">
        <v>38329</v>
      </c>
      <c r="E5291" s="115" t="s">
        <v>38330</v>
      </c>
      <c r="F5291" s="115" t="s">
        <v>38331</v>
      </c>
      <c r="G5291" s="115" t="s">
        <v>38342</v>
      </c>
      <c r="I5291" s="115" t="s">
        <v>6</v>
      </c>
      <c r="J5291" s="115">
        <v>1205.6300000000001</v>
      </c>
    </row>
    <row r="5292" spans="1:10" hidden="1">
      <c r="A5292" s="115" t="s">
        <v>5601</v>
      </c>
      <c r="B5292" s="115"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15" t="s">
        <v>38333</v>
      </c>
      <c r="D5292" s="115" t="s">
        <v>38329</v>
      </c>
      <c r="E5292" s="115" t="s">
        <v>38330</v>
      </c>
      <c r="F5292" s="115" t="s">
        <v>38331</v>
      </c>
      <c r="G5292" s="115" t="s">
        <v>38343</v>
      </c>
      <c r="I5292" s="115" t="s">
        <v>6</v>
      </c>
      <c r="J5292" s="115">
        <v>1219.77</v>
      </c>
    </row>
    <row r="5293" spans="1:10" hidden="1">
      <c r="A5293" s="115" t="s">
        <v>5602</v>
      </c>
      <c r="B5293" s="115"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15" t="s">
        <v>38333</v>
      </c>
      <c r="D5293" s="115" t="s">
        <v>38329</v>
      </c>
      <c r="E5293" s="115" t="s">
        <v>38330</v>
      </c>
      <c r="F5293" s="115" t="s">
        <v>38331</v>
      </c>
      <c r="G5293" s="115" t="s">
        <v>38343</v>
      </c>
      <c r="I5293" s="115" t="s">
        <v>6</v>
      </c>
      <c r="J5293" s="115">
        <v>1211.9000000000001</v>
      </c>
    </row>
    <row r="5294" spans="1:10" hidden="1">
      <c r="A5294" s="115" t="s">
        <v>5603</v>
      </c>
      <c r="B5294"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15" t="s">
        <v>38233</v>
      </c>
      <c r="D5294" s="115" t="s">
        <v>38329</v>
      </c>
      <c r="E5294" s="115" t="s">
        <v>38330</v>
      </c>
      <c r="F5294" s="115" t="s">
        <v>38331</v>
      </c>
      <c r="G5294" s="115" t="s">
        <v>38344</v>
      </c>
      <c r="I5294" s="115" t="s">
        <v>6</v>
      </c>
      <c r="J5294" s="115">
        <v>2858.83</v>
      </c>
    </row>
    <row r="5295" spans="1:10" hidden="1">
      <c r="A5295" s="115" t="s">
        <v>5604</v>
      </c>
      <c r="B5295"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15" t="s">
        <v>38233</v>
      </c>
      <c r="D5295" s="115" t="s">
        <v>38329</v>
      </c>
      <c r="E5295" s="115" t="s">
        <v>38330</v>
      </c>
      <c r="F5295" s="115" t="s">
        <v>38331</v>
      </c>
      <c r="G5295" s="115" t="s">
        <v>38344</v>
      </c>
      <c r="I5295" s="115" t="s">
        <v>6</v>
      </c>
      <c r="J5295" s="115">
        <v>2850.13</v>
      </c>
    </row>
    <row r="5296" spans="1:10" hidden="1">
      <c r="A5296" s="115" t="s">
        <v>5605</v>
      </c>
      <c r="B5296"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15" t="s">
        <v>38233</v>
      </c>
      <c r="D5296" s="115" t="s">
        <v>38329</v>
      </c>
      <c r="E5296" s="115" t="s">
        <v>38330</v>
      </c>
      <c r="F5296" s="115" t="s">
        <v>38331</v>
      </c>
      <c r="G5296" s="115" t="s">
        <v>38345</v>
      </c>
      <c r="I5296" s="115" t="s">
        <v>6</v>
      </c>
      <c r="J5296" s="115">
        <v>3416.21</v>
      </c>
    </row>
    <row r="5297" spans="1:10" hidden="1">
      <c r="A5297" s="115" t="s">
        <v>5606</v>
      </c>
      <c r="B5297"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15" t="s">
        <v>38233</v>
      </c>
      <c r="D5297" s="115" t="s">
        <v>38329</v>
      </c>
      <c r="E5297" s="115" t="s">
        <v>38330</v>
      </c>
      <c r="F5297" s="115" t="s">
        <v>38331</v>
      </c>
      <c r="G5297" s="115" t="s">
        <v>38345</v>
      </c>
      <c r="I5297" s="115" t="s">
        <v>6</v>
      </c>
      <c r="J5297" s="115">
        <v>3406.05</v>
      </c>
    </row>
    <row r="5298" spans="1:10" hidden="1">
      <c r="A5298" s="115" t="s">
        <v>5607</v>
      </c>
      <c r="B5298"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15" t="s">
        <v>38233</v>
      </c>
      <c r="D5298" s="115" t="s">
        <v>38329</v>
      </c>
      <c r="E5298" s="115" t="s">
        <v>38330</v>
      </c>
      <c r="F5298" s="115" t="s">
        <v>38331</v>
      </c>
      <c r="G5298" s="115" t="s">
        <v>38346</v>
      </c>
      <c r="I5298" s="115" t="s">
        <v>6</v>
      </c>
      <c r="J5298" s="115">
        <v>5076.5</v>
      </c>
    </row>
    <row r="5299" spans="1:10" hidden="1">
      <c r="A5299" s="115" t="s">
        <v>5608</v>
      </c>
      <c r="B5299"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15" t="s">
        <v>38233</v>
      </c>
      <c r="D5299" s="115" t="s">
        <v>38329</v>
      </c>
      <c r="E5299" s="115" t="s">
        <v>38330</v>
      </c>
      <c r="F5299" s="115" t="s">
        <v>38331</v>
      </c>
      <c r="G5299" s="115" t="s">
        <v>38346</v>
      </c>
      <c r="I5299" s="115" t="s">
        <v>6</v>
      </c>
      <c r="J5299" s="115">
        <v>5065.3900000000003</v>
      </c>
    </row>
    <row r="5300" spans="1:10" hidden="1">
      <c r="A5300" s="115" t="s">
        <v>5609</v>
      </c>
      <c r="B5300"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15" t="s">
        <v>38233</v>
      </c>
      <c r="D5300" s="115" t="s">
        <v>38329</v>
      </c>
      <c r="E5300" s="115" t="s">
        <v>38330</v>
      </c>
      <c r="F5300" s="115" t="s">
        <v>38331</v>
      </c>
      <c r="G5300" s="115" t="s">
        <v>38347</v>
      </c>
      <c r="I5300" s="115" t="s">
        <v>6</v>
      </c>
      <c r="J5300" s="115">
        <v>5915.01</v>
      </c>
    </row>
    <row r="5301" spans="1:10" hidden="1">
      <c r="A5301" s="115" t="s">
        <v>5610</v>
      </c>
      <c r="B5301"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15" t="s">
        <v>38233</v>
      </c>
      <c r="D5301" s="115" t="s">
        <v>38329</v>
      </c>
      <c r="E5301" s="115" t="s">
        <v>38330</v>
      </c>
      <c r="F5301" s="115" t="s">
        <v>38331</v>
      </c>
      <c r="G5301" s="115" t="s">
        <v>38347</v>
      </c>
      <c r="I5301" s="115" t="s">
        <v>6</v>
      </c>
      <c r="J5301" s="115">
        <v>5902.23</v>
      </c>
    </row>
    <row r="5302" spans="1:10" hidden="1">
      <c r="A5302" s="115" t="s">
        <v>5611</v>
      </c>
      <c r="B5302"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15" t="s">
        <v>38233</v>
      </c>
      <c r="D5302" s="115" t="s">
        <v>38329</v>
      </c>
      <c r="E5302" s="115" t="s">
        <v>38330</v>
      </c>
      <c r="F5302" s="115" t="s">
        <v>38331</v>
      </c>
      <c r="G5302" s="115" t="s">
        <v>38348</v>
      </c>
      <c r="I5302" s="115" t="s">
        <v>6</v>
      </c>
      <c r="J5302" s="115">
        <v>8543.4500000000007</v>
      </c>
    </row>
    <row r="5303" spans="1:10" hidden="1">
      <c r="A5303" s="115" t="s">
        <v>5612</v>
      </c>
      <c r="B5303"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15" t="s">
        <v>38233</v>
      </c>
      <c r="D5303" s="115" t="s">
        <v>38329</v>
      </c>
      <c r="E5303" s="115" t="s">
        <v>38330</v>
      </c>
      <c r="F5303" s="115" t="s">
        <v>38331</v>
      </c>
      <c r="G5303" s="115" t="s">
        <v>38348</v>
      </c>
      <c r="I5303" s="115" t="s">
        <v>6</v>
      </c>
      <c r="J5303" s="115">
        <v>8528.6</v>
      </c>
    </row>
    <row r="5304" spans="1:10" hidden="1">
      <c r="A5304" s="115" t="s">
        <v>5613</v>
      </c>
      <c r="B5304"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15" t="s">
        <v>38233</v>
      </c>
      <c r="D5304" s="115" t="s">
        <v>38329</v>
      </c>
      <c r="E5304" s="115" t="s">
        <v>38330</v>
      </c>
      <c r="F5304" s="115" t="s">
        <v>38331</v>
      </c>
      <c r="G5304" s="115" t="s">
        <v>38349</v>
      </c>
      <c r="I5304" s="115" t="s">
        <v>6</v>
      </c>
      <c r="J5304" s="115">
        <v>9961.0300000000007</v>
      </c>
    </row>
    <row r="5305" spans="1:10" hidden="1">
      <c r="A5305" s="115" t="s">
        <v>5614</v>
      </c>
      <c r="B5305" s="11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15" t="s">
        <v>38233</v>
      </c>
      <c r="D5305" s="115" t="s">
        <v>38329</v>
      </c>
      <c r="E5305" s="115" t="s">
        <v>38330</v>
      </c>
      <c r="F5305" s="115" t="s">
        <v>38331</v>
      </c>
      <c r="G5305" s="115" t="s">
        <v>38349</v>
      </c>
      <c r="I5305" s="115" t="s">
        <v>6</v>
      </c>
      <c r="J5305" s="115">
        <v>9942.77</v>
      </c>
    </row>
    <row r="5306" spans="1:10" hidden="1">
      <c r="A5306" s="115" t="s">
        <v>5615</v>
      </c>
      <c r="B5306" s="115"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15" t="s">
        <v>38350</v>
      </c>
      <c r="D5306" s="115" t="s">
        <v>38351</v>
      </c>
      <c r="E5306" s="115" t="s">
        <v>38352</v>
      </c>
      <c r="F5306" s="115" t="s">
        <v>38353</v>
      </c>
      <c r="G5306" s="115" t="s">
        <v>38354</v>
      </c>
      <c r="H5306" s="115" t="s">
        <v>38355</v>
      </c>
      <c r="I5306" s="115" t="s">
        <v>6</v>
      </c>
      <c r="J5306" s="115">
        <v>2654.64</v>
      </c>
    </row>
    <row r="5307" spans="1:10" hidden="1">
      <c r="A5307" s="115" t="s">
        <v>5616</v>
      </c>
      <c r="B5307" s="115"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15" t="s">
        <v>38350</v>
      </c>
      <c r="D5307" s="115" t="s">
        <v>38351</v>
      </c>
      <c r="E5307" s="115" t="s">
        <v>38352</v>
      </c>
      <c r="F5307" s="115" t="s">
        <v>38353</v>
      </c>
      <c r="G5307" s="115" t="s">
        <v>38354</v>
      </c>
      <c r="H5307" s="115" t="s">
        <v>38355</v>
      </c>
      <c r="I5307" s="115" t="s">
        <v>6</v>
      </c>
      <c r="J5307" s="115">
        <v>2483.92</v>
      </c>
    </row>
    <row r="5308" spans="1:10" hidden="1">
      <c r="A5308" s="115" t="s">
        <v>5617</v>
      </c>
      <c r="B5308" s="115"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15" t="s">
        <v>38356</v>
      </c>
      <c r="D5308" s="115" t="s">
        <v>38357</v>
      </c>
      <c r="E5308" s="115" t="s">
        <v>38358</v>
      </c>
      <c r="F5308" s="115" t="s">
        <v>38353</v>
      </c>
      <c r="G5308" s="115" t="s">
        <v>38354</v>
      </c>
      <c r="H5308" s="115" t="s">
        <v>38355</v>
      </c>
      <c r="I5308" s="115" t="s">
        <v>6</v>
      </c>
      <c r="J5308" s="115">
        <v>2784.58</v>
      </c>
    </row>
    <row r="5309" spans="1:10" hidden="1">
      <c r="A5309" s="115" t="s">
        <v>5618</v>
      </c>
      <c r="B5309" s="115"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15" t="s">
        <v>38356</v>
      </c>
      <c r="D5309" s="115" t="s">
        <v>38357</v>
      </c>
      <c r="E5309" s="115" t="s">
        <v>38358</v>
      </c>
      <c r="F5309" s="115" t="s">
        <v>38353</v>
      </c>
      <c r="G5309" s="115" t="s">
        <v>38354</v>
      </c>
      <c r="H5309" s="115" t="s">
        <v>38355</v>
      </c>
      <c r="I5309" s="115" t="s">
        <v>6</v>
      </c>
      <c r="J5309" s="115">
        <v>2604.5500000000002</v>
      </c>
    </row>
    <row r="5310" spans="1:10" hidden="1">
      <c r="A5310" s="115" t="s">
        <v>5619</v>
      </c>
      <c r="B5310" s="115"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15" t="s">
        <v>38359</v>
      </c>
      <c r="D5310" s="115" t="s">
        <v>38360</v>
      </c>
      <c r="E5310" s="115" t="s">
        <v>38358</v>
      </c>
      <c r="F5310" s="115" t="s">
        <v>38353</v>
      </c>
      <c r="G5310" s="115" t="s">
        <v>38354</v>
      </c>
      <c r="H5310" s="115" t="s">
        <v>38355</v>
      </c>
      <c r="I5310" s="115" t="s">
        <v>6</v>
      </c>
      <c r="J5310" s="115">
        <v>3109.26</v>
      </c>
    </row>
    <row r="5311" spans="1:10" hidden="1">
      <c r="A5311" s="115" t="s">
        <v>5620</v>
      </c>
      <c r="B5311" s="115"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15" t="s">
        <v>38359</v>
      </c>
      <c r="D5311" s="115" t="s">
        <v>38360</v>
      </c>
      <c r="E5311" s="115" t="s">
        <v>38358</v>
      </c>
      <c r="F5311" s="115" t="s">
        <v>38353</v>
      </c>
      <c r="G5311" s="115" t="s">
        <v>38354</v>
      </c>
      <c r="H5311" s="115" t="s">
        <v>38355</v>
      </c>
      <c r="I5311" s="115" t="s">
        <v>6</v>
      </c>
      <c r="J5311" s="115">
        <v>2911.09</v>
      </c>
    </row>
    <row r="5312" spans="1:10" hidden="1">
      <c r="A5312" s="115" t="s">
        <v>5621</v>
      </c>
      <c r="B5312" s="115"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15" t="s">
        <v>38361</v>
      </c>
      <c r="D5312" s="115" t="s">
        <v>38362</v>
      </c>
      <c r="E5312" s="115" t="s">
        <v>38358</v>
      </c>
      <c r="F5312" s="115" t="s">
        <v>38353</v>
      </c>
      <c r="G5312" s="115" t="s">
        <v>38354</v>
      </c>
      <c r="H5312" s="115" t="s">
        <v>38355</v>
      </c>
      <c r="I5312" s="115" t="s">
        <v>6</v>
      </c>
      <c r="J5312" s="115">
        <v>3463.16</v>
      </c>
    </row>
    <row r="5313" spans="1:10" hidden="1">
      <c r="A5313" s="115" t="s">
        <v>5622</v>
      </c>
      <c r="B5313" s="115"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15" t="s">
        <v>38361</v>
      </c>
      <c r="D5313" s="115" t="s">
        <v>38362</v>
      </c>
      <c r="E5313" s="115" t="s">
        <v>38358</v>
      </c>
      <c r="F5313" s="115" t="s">
        <v>38353</v>
      </c>
      <c r="G5313" s="115" t="s">
        <v>38354</v>
      </c>
      <c r="H5313" s="115" t="s">
        <v>38355</v>
      </c>
      <c r="I5313" s="115" t="s">
        <v>6</v>
      </c>
      <c r="J5313" s="115">
        <v>3240.43</v>
      </c>
    </row>
    <row r="5314" spans="1:10" hidden="1">
      <c r="A5314" s="115" t="s">
        <v>5623</v>
      </c>
      <c r="B5314" s="115"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15" t="s">
        <v>38363</v>
      </c>
      <c r="D5314" s="115" t="s">
        <v>38364</v>
      </c>
      <c r="E5314" s="115" t="s">
        <v>38358</v>
      </c>
      <c r="F5314" s="115" t="s">
        <v>38353</v>
      </c>
      <c r="G5314" s="115" t="s">
        <v>38354</v>
      </c>
      <c r="H5314" s="115" t="s">
        <v>38355</v>
      </c>
      <c r="I5314" s="115" t="s">
        <v>6</v>
      </c>
      <c r="J5314" s="115">
        <v>3766.92</v>
      </c>
    </row>
    <row r="5315" spans="1:10" hidden="1">
      <c r="A5315" s="115" t="s">
        <v>5624</v>
      </c>
      <c r="B5315" s="115"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15" t="s">
        <v>38363</v>
      </c>
      <c r="D5315" s="115" t="s">
        <v>38364</v>
      </c>
      <c r="E5315" s="115" t="s">
        <v>38358</v>
      </c>
      <c r="F5315" s="115" t="s">
        <v>38353</v>
      </c>
      <c r="G5315" s="115" t="s">
        <v>38354</v>
      </c>
      <c r="H5315" s="115" t="s">
        <v>38355</v>
      </c>
      <c r="I5315" s="115" t="s">
        <v>6</v>
      </c>
      <c r="J5315" s="115">
        <v>3523.06</v>
      </c>
    </row>
    <row r="5316" spans="1:10" hidden="1">
      <c r="A5316" s="115" t="s">
        <v>5625</v>
      </c>
      <c r="B5316" s="115"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15" t="s">
        <v>38365</v>
      </c>
      <c r="D5316" s="115" t="s">
        <v>38366</v>
      </c>
      <c r="E5316" s="115" t="s">
        <v>38358</v>
      </c>
      <c r="F5316" s="115" t="s">
        <v>38353</v>
      </c>
      <c r="G5316" s="115" t="s">
        <v>38354</v>
      </c>
      <c r="H5316" s="115" t="s">
        <v>38355</v>
      </c>
      <c r="I5316" s="115" t="s">
        <v>6</v>
      </c>
      <c r="J5316" s="115">
        <v>4325.05</v>
      </c>
    </row>
    <row r="5317" spans="1:10" hidden="1">
      <c r="A5317" s="115" t="s">
        <v>5626</v>
      </c>
      <c r="B5317" s="115" t="str">
        <f t="shared" ref="B5317:B5380" si="83">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15" t="s">
        <v>38365</v>
      </c>
      <c r="D5317" s="115" t="s">
        <v>38366</v>
      </c>
      <c r="E5317" s="115" t="s">
        <v>38358</v>
      </c>
      <c r="F5317" s="115" t="s">
        <v>38353</v>
      </c>
      <c r="G5317" s="115" t="s">
        <v>38354</v>
      </c>
      <c r="H5317" s="115" t="s">
        <v>38355</v>
      </c>
      <c r="I5317" s="115" t="s">
        <v>6</v>
      </c>
      <c r="J5317" s="115">
        <v>4043.95</v>
      </c>
    </row>
    <row r="5318" spans="1:10" hidden="1">
      <c r="A5318" s="115" t="s">
        <v>5627</v>
      </c>
      <c r="B5318" s="115"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15" t="s">
        <v>38367</v>
      </c>
      <c r="D5318" s="115" t="s">
        <v>38368</v>
      </c>
      <c r="E5318" s="115" t="s">
        <v>38358</v>
      </c>
      <c r="F5318" s="115" t="s">
        <v>38353</v>
      </c>
      <c r="G5318" s="115" t="s">
        <v>38354</v>
      </c>
      <c r="H5318" s="115" t="s">
        <v>38355</v>
      </c>
      <c r="I5318" s="115" t="s">
        <v>6</v>
      </c>
      <c r="J5318" s="115">
        <v>4788.3599999999997</v>
      </c>
    </row>
    <row r="5319" spans="1:10" hidden="1">
      <c r="A5319" s="115" t="s">
        <v>5628</v>
      </c>
      <c r="B5319" s="115"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15" t="s">
        <v>38367</v>
      </c>
      <c r="D5319" s="115" t="s">
        <v>38368</v>
      </c>
      <c r="E5319" s="115" t="s">
        <v>38358</v>
      </c>
      <c r="F5319" s="115" t="s">
        <v>38353</v>
      </c>
      <c r="G5319" s="115" t="s">
        <v>38354</v>
      </c>
      <c r="H5319" s="115" t="s">
        <v>38355</v>
      </c>
      <c r="I5319" s="115" t="s">
        <v>6</v>
      </c>
      <c r="J5319" s="115">
        <v>4477.91</v>
      </c>
    </row>
    <row r="5320" spans="1:10" hidden="1">
      <c r="A5320" s="115" t="s">
        <v>5629</v>
      </c>
      <c r="B5320" s="115"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15" t="s">
        <v>38369</v>
      </c>
      <c r="D5320" s="115" t="s">
        <v>38370</v>
      </c>
      <c r="E5320" s="115" t="s">
        <v>38358</v>
      </c>
      <c r="F5320" s="115" t="s">
        <v>38353</v>
      </c>
      <c r="G5320" s="115" t="s">
        <v>38354</v>
      </c>
      <c r="H5320" s="115" t="s">
        <v>38355</v>
      </c>
      <c r="I5320" s="115" t="s">
        <v>6</v>
      </c>
      <c r="J5320" s="115">
        <v>5269.83</v>
      </c>
    </row>
    <row r="5321" spans="1:10" hidden="1">
      <c r="A5321" s="115" t="s">
        <v>5630</v>
      </c>
      <c r="B5321" s="115"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15" t="s">
        <v>38369</v>
      </c>
      <c r="D5321" s="115" t="s">
        <v>38370</v>
      </c>
      <c r="E5321" s="115" t="s">
        <v>38358</v>
      </c>
      <c r="F5321" s="115" t="s">
        <v>38353</v>
      </c>
      <c r="G5321" s="115" t="s">
        <v>38354</v>
      </c>
      <c r="H5321" s="115" t="s">
        <v>38355</v>
      </c>
      <c r="I5321" s="115" t="s">
        <v>6</v>
      </c>
      <c r="J5321" s="115">
        <v>4930.03</v>
      </c>
    </row>
    <row r="5322" spans="1:10" hidden="1">
      <c r="A5322" s="115" t="s">
        <v>5631</v>
      </c>
      <c r="B5322" s="115"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15" t="s">
        <v>38371</v>
      </c>
      <c r="D5322" s="115" t="s">
        <v>38372</v>
      </c>
      <c r="E5322" s="115" t="s">
        <v>38358</v>
      </c>
      <c r="F5322" s="115" t="s">
        <v>38353</v>
      </c>
      <c r="G5322" s="115" t="s">
        <v>38354</v>
      </c>
      <c r="H5322" s="115" t="s">
        <v>38355</v>
      </c>
      <c r="I5322" s="115" t="s">
        <v>6</v>
      </c>
      <c r="J5322" s="115">
        <v>5881.14</v>
      </c>
    </row>
    <row r="5323" spans="1:10" hidden="1">
      <c r="A5323" s="115" t="s">
        <v>5632</v>
      </c>
      <c r="B5323" s="115"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15" t="s">
        <v>38371</v>
      </c>
      <c r="D5323" s="115" t="s">
        <v>38372</v>
      </c>
      <c r="E5323" s="115" t="s">
        <v>38358</v>
      </c>
      <c r="F5323" s="115" t="s">
        <v>38353</v>
      </c>
      <c r="G5323" s="115" t="s">
        <v>38354</v>
      </c>
      <c r="H5323" s="115" t="s">
        <v>38355</v>
      </c>
      <c r="I5323" s="115" t="s">
        <v>6</v>
      </c>
      <c r="J5323" s="115">
        <v>5502.75</v>
      </c>
    </row>
    <row r="5324" spans="1:10" hidden="1">
      <c r="A5324" s="115" t="s">
        <v>5633</v>
      </c>
      <c r="B5324" s="115"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15" t="s">
        <v>38373</v>
      </c>
      <c r="D5324" s="115" t="s">
        <v>38374</v>
      </c>
      <c r="E5324" s="115" t="s">
        <v>38375</v>
      </c>
      <c r="F5324" s="636" t="s">
        <v>38376</v>
      </c>
      <c r="G5324" s="115" t="s">
        <v>38377</v>
      </c>
      <c r="H5324" s="115" t="s">
        <v>38378</v>
      </c>
      <c r="I5324" s="115" t="s">
        <v>6</v>
      </c>
      <c r="J5324" s="115">
        <v>1943.9</v>
      </c>
    </row>
    <row r="5325" spans="1:10" hidden="1">
      <c r="A5325" s="115" t="s">
        <v>5634</v>
      </c>
      <c r="B5325" s="115"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15" t="s">
        <v>38373</v>
      </c>
      <c r="D5325" s="115" t="s">
        <v>38374</v>
      </c>
      <c r="E5325" s="115" t="s">
        <v>38375</v>
      </c>
      <c r="F5325" s="636" t="s">
        <v>38376</v>
      </c>
      <c r="G5325" s="115" t="s">
        <v>38377</v>
      </c>
      <c r="H5325" s="115" t="s">
        <v>38378</v>
      </c>
      <c r="I5325" s="115" t="s">
        <v>6</v>
      </c>
      <c r="J5325" s="115">
        <v>1817.28</v>
      </c>
    </row>
    <row r="5326" spans="1:10" hidden="1">
      <c r="A5326" s="115" t="s">
        <v>5635</v>
      </c>
      <c r="B5326" s="115"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15" t="s">
        <v>38379</v>
      </c>
      <c r="D5326" s="115" t="s">
        <v>38360</v>
      </c>
      <c r="E5326" s="115" t="s">
        <v>38380</v>
      </c>
      <c r="F5326" s="115" t="s">
        <v>38381</v>
      </c>
      <c r="G5326" s="115" t="s">
        <v>38382</v>
      </c>
      <c r="H5326" s="115" t="s">
        <v>38383</v>
      </c>
      <c r="I5326" s="115" t="s">
        <v>6</v>
      </c>
      <c r="J5326" s="115">
        <v>2240.21</v>
      </c>
    </row>
    <row r="5327" spans="1:10" hidden="1">
      <c r="A5327" s="115" t="s">
        <v>5636</v>
      </c>
      <c r="B5327" s="115"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15" t="s">
        <v>38379</v>
      </c>
      <c r="D5327" s="115" t="s">
        <v>38360</v>
      </c>
      <c r="E5327" s="115" t="s">
        <v>38380</v>
      </c>
      <c r="F5327" s="115" t="s">
        <v>38381</v>
      </c>
      <c r="G5327" s="115" t="s">
        <v>38382</v>
      </c>
      <c r="H5327" s="115" t="s">
        <v>38383</v>
      </c>
      <c r="I5327" s="115" t="s">
        <v>6</v>
      </c>
      <c r="J5327" s="115">
        <v>2096.96</v>
      </c>
    </row>
    <row r="5328" spans="1:10" hidden="1">
      <c r="A5328" s="115" t="s">
        <v>5637</v>
      </c>
      <c r="B5328" s="115"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15" t="s">
        <v>38384</v>
      </c>
      <c r="D5328" s="115" t="s">
        <v>38362</v>
      </c>
      <c r="E5328" s="115" t="s">
        <v>38380</v>
      </c>
      <c r="F5328" s="115" t="s">
        <v>38381</v>
      </c>
      <c r="G5328" s="115" t="s">
        <v>38382</v>
      </c>
      <c r="H5328" s="115" t="s">
        <v>38383</v>
      </c>
      <c r="I5328" s="115" t="s">
        <v>6</v>
      </c>
      <c r="J5328" s="115">
        <v>2431.38</v>
      </c>
    </row>
    <row r="5329" spans="1:10" hidden="1">
      <c r="A5329" s="115" t="s">
        <v>5638</v>
      </c>
      <c r="B5329" s="115"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15" t="s">
        <v>38384</v>
      </c>
      <c r="D5329" s="115" t="s">
        <v>38362</v>
      </c>
      <c r="E5329" s="115" t="s">
        <v>38380</v>
      </c>
      <c r="F5329" s="115" t="s">
        <v>38381</v>
      </c>
      <c r="G5329" s="115" t="s">
        <v>38382</v>
      </c>
      <c r="H5329" s="115" t="s">
        <v>38383</v>
      </c>
      <c r="I5329" s="115" t="s">
        <v>6</v>
      </c>
      <c r="J5329" s="115">
        <v>2275.64</v>
      </c>
    </row>
    <row r="5330" spans="1:10" hidden="1">
      <c r="A5330" s="115" t="s">
        <v>5639</v>
      </c>
      <c r="B5330" s="115"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15" t="s">
        <v>38385</v>
      </c>
      <c r="D5330" s="115" t="s">
        <v>38364</v>
      </c>
      <c r="E5330" s="115" t="s">
        <v>38380</v>
      </c>
      <c r="F5330" s="115" t="s">
        <v>38381</v>
      </c>
      <c r="G5330" s="115" t="s">
        <v>38382</v>
      </c>
      <c r="H5330" s="115" t="s">
        <v>38383</v>
      </c>
      <c r="I5330" s="115" t="s">
        <v>6</v>
      </c>
      <c r="J5330" s="115">
        <v>2739.54</v>
      </c>
    </row>
    <row r="5331" spans="1:10" hidden="1">
      <c r="A5331" s="115" t="s">
        <v>5640</v>
      </c>
      <c r="B5331" s="115"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15" t="s">
        <v>38385</v>
      </c>
      <c r="D5331" s="115" t="s">
        <v>38364</v>
      </c>
      <c r="E5331" s="115" t="s">
        <v>38380</v>
      </c>
      <c r="F5331" s="115" t="s">
        <v>38381</v>
      </c>
      <c r="G5331" s="115" t="s">
        <v>38382</v>
      </c>
      <c r="H5331" s="115" t="s">
        <v>38383</v>
      </c>
      <c r="I5331" s="115" t="s">
        <v>6</v>
      </c>
      <c r="J5331" s="115">
        <v>2561.2399999999998</v>
      </c>
    </row>
    <row r="5332" spans="1:10" hidden="1">
      <c r="A5332" s="115" t="s">
        <v>5641</v>
      </c>
      <c r="B5332" s="115"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15" t="s">
        <v>38386</v>
      </c>
      <c r="D5332" s="115" t="s">
        <v>38366</v>
      </c>
      <c r="E5332" s="115" t="s">
        <v>38380</v>
      </c>
      <c r="F5332" s="115" t="s">
        <v>38381</v>
      </c>
      <c r="G5332" s="115" t="s">
        <v>38382</v>
      </c>
      <c r="H5332" s="115" t="s">
        <v>38383</v>
      </c>
      <c r="I5332" s="115" t="s">
        <v>6</v>
      </c>
      <c r="J5332" s="115">
        <v>3200.73</v>
      </c>
    </row>
    <row r="5333" spans="1:10" hidden="1">
      <c r="A5333" s="115" t="s">
        <v>5642</v>
      </c>
      <c r="B5333" s="115"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15" t="s">
        <v>38386</v>
      </c>
      <c r="D5333" s="115" t="s">
        <v>38366</v>
      </c>
      <c r="E5333" s="115" t="s">
        <v>38380</v>
      </c>
      <c r="F5333" s="115" t="s">
        <v>38381</v>
      </c>
      <c r="G5333" s="115" t="s">
        <v>38382</v>
      </c>
      <c r="H5333" s="115" t="s">
        <v>38383</v>
      </c>
      <c r="I5333" s="115" t="s">
        <v>6</v>
      </c>
      <c r="J5333" s="115">
        <v>2994.15</v>
      </c>
    </row>
    <row r="5334" spans="1:10" hidden="1">
      <c r="A5334" s="115" t="s">
        <v>5643</v>
      </c>
      <c r="B5334" s="115"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15" t="s">
        <v>38387</v>
      </c>
      <c r="D5334" s="115" t="s">
        <v>38368</v>
      </c>
      <c r="E5334" s="115" t="s">
        <v>38380</v>
      </c>
      <c r="F5334" s="115" t="s">
        <v>38381</v>
      </c>
      <c r="G5334" s="115" t="s">
        <v>38382</v>
      </c>
      <c r="H5334" s="115" t="s">
        <v>38383</v>
      </c>
      <c r="I5334" s="115" t="s">
        <v>6</v>
      </c>
      <c r="J5334" s="115">
        <v>3535.39</v>
      </c>
    </row>
    <row r="5335" spans="1:10" hidden="1">
      <c r="A5335" s="115" t="s">
        <v>5644</v>
      </c>
      <c r="B5335" s="115"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15" t="s">
        <v>38387</v>
      </c>
      <c r="D5335" s="115" t="s">
        <v>38368</v>
      </c>
      <c r="E5335" s="115" t="s">
        <v>38380</v>
      </c>
      <c r="F5335" s="115" t="s">
        <v>38381</v>
      </c>
      <c r="G5335" s="115" t="s">
        <v>38382</v>
      </c>
      <c r="H5335" s="115" t="s">
        <v>38383</v>
      </c>
      <c r="I5335" s="115" t="s">
        <v>6</v>
      </c>
      <c r="J5335" s="115">
        <v>3303.53</v>
      </c>
    </row>
    <row r="5336" spans="1:10" hidden="1">
      <c r="A5336" s="115" t="s">
        <v>5645</v>
      </c>
      <c r="B5336" s="115"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15" t="s">
        <v>38388</v>
      </c>
      <c r="D5336" s="115" t="s">
        <v>38370</v>
      </c>
      <c r="E5336" s="115" t="s">
        <v>38380</v>
      </c>
      <c r="F5336" s="115" t="s">
        <v>38381</v>
      </c>
      <c r="G5336" s="115" t="s">
        <v>38382</v>
      </c>
      <c r="H5336" s="115" t="s">
        <v>38383</v>
      </c>
      <c r="I5336" s="115" t="s">
        <v>6</v>
      </c>
      <c r="J5336" s="115">
        <v>3835.91</v>
      </c>
    </row>
    <row r="5337" spans="1:10" hidden="1">
      <c r="A5337" s="115" t="s">
        <v>5646</v>
      </c>
      <c r="B5337" s="115"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15" t="s">
        <v>38388</v>
      </c>
      <c r="D5337" s="115" t="s">
        <v>38370</v>
      </c>
      <c r="E5337" s="115" t="s">
        <v>38380</v>
      </c>
      <c r="F5337" s="115" t="s">
        <v>38381</v>
      </c>
      <c r="G5337" s="115" t="s">
        <v>38382</v>
      </c>
      <c r="H5337" s="115" t="s">
        <v>38383</v>
      </c>
      <c r="I5337" s="115" t="s">
        <v>6</v>
      </c>
      <c r="J5337" s="115">
        <v>3585.16</v>
      </c>
    </row>
    <row r="5338" spans="1:10" hidden="1">
      <c r="A5338" s="115" t="s">
        <v>5647</v>
      </c>
      <c r="B5338" s="115"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15" t="s">
        <v>38389</v>
      </c>
      <c r="D5338" s="115" t="s">
        <v>38372</v>
      </c>
      <c r="E5338" s="115" t="s">
        <v>38380</v>
      </c>
      <c r="F5338" s="115" t="s">
        <v>38381</v>
      </c>
      <c r="G5338" s="115" t="s">
        <v>38382</v>
      </c>
      <c r="H5338" s="115" t="s">
        <v>38383</v>
      </c>
      <c r="I5338" s="115" t="s">
        <v>6</v>
      </c>
      <c r="J5338" s="115">
        <v>4133.1000000000004</v>
      </c>
    </row>
    <row r="5339" spans="1:10" hidden="1">
      <c r="A5339" s="115" t="s">
        <v>5648</v>
      </c>
      <c r="B5339" s="115"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15" t="s">
        <v>38389</v>
      </c>
      <c r="D5339" s="115" t="s">
        <v>38372</v>
      </c>
      <c r="E5339" s="115" t="s">
        <v>38380</v>
      </c>
      <c r="F5339" s="115" t="s">
        <v>38381</v>
      </c>
      <c r="G5339" s="115" t="s">
        <v>38382</v>
      </c>
      <c r="H5339" s="115" t="s">
        <v>38383</v>
      </c>
      <c r="I5339" s="115" t="s">
        <v>6</v>
      </c>
      <c r="J5339" s="115">
        <v>3863.92</v>
      </c>
    </row>
    <row r="5340" spans="1:10" hidden="1">
      <c r="A5340" s="115" t="s">
        <v>5649</v>
      </c>
      <c r="B5340" s="115" t="str">
        <f t="shared" si="83"/>
        <v>CAIXA PARA REGISTRO,DE CONCRETO ARMADO DE 1,00X1,30X2,00M,PARA TUBULACAO DE FºFº COM 0,60M DE DIAMETRO,SENDO AS PAREDESDE 0,15M DE ESPESSURA E O CONCRETO DOSADO PARA FCK=10MPA,EXCLUSIVE TAMPAS DE FERRO FUNDIDO</v>
      </c>
      <c r="C5340" s="115" t="s">
        <v>38390</v>
      </c>
      <c r="D5340" s="115" t="s">
        <v>38391</v>
      </c>
      <c r="E5340" s="115" t="s">
        <v>38392</v>
      </c>
      <c r="F5340" s="115" t="s">
        <v>38393</v>
      </c>
      <c r="I5340" s="115" t="s">
        <v>6</v>
      </c>
      <c r="J5340" s="115">
        <v>1867.63</v>
      </c>
    </row>
    <row r="5341" spans="1:10" hidden="1">
      <c r="A5341" s="115" t="s">
        <v>5650</v>
      </c>
      <c r="B5341" s="115" t="str">
        <f t="shared" si="83"/>
        <v>CAIXA PARA REGISTRO,DE CONCRETO ARMADO DE 1,00X1,30X2,00M,PARA TUBULACAO DE FºFº COM 0,60M DE DIAMETRO,SENDO AS PAREDESDE 0,15M DE ESPESSURA E O CONCRETO DOSADO PARA FCK=10MPA,EXCLUSIVE TAMPAS DE FERRO FUNDIDO</v>
      </c>
      <c r="C5341" s="115" t="s">
        <v>38390</v>
      </c>
      <c r="D5341" s="115" t="s">
        <v>38391</v>
      </c>
      <c r="E5341" s="115" t="s">
        <v>38392</v>
      </c>
      <c r="F5341" s="115" t="s">
        <v>38393</v>
      </c>
      <c r="I5341" s="115" t="s">
        <v>6</v>
      </c>
      <c r="J5341" s="115">
        <v>1735.49</v>
      </c>
    </row>
    <row r="5342" spans="1:10" hidden="1">
      <c r="A5342" s="115" t="s">
        <v>5651</v>
      </c>
      <c r="B5342" s="115" t="str">
        <f t="shared" si="83"/>
        <v>CAIXA PARA REGISTRO,DE CONCRETO ARMADO DE 1,00X1,25X1,85M,PARA TUBULACAO DE FºFº COM 0,55M DE DIAMETRO,SENDO AS PAREDESDE 0,15M DE ESPESSURA E O CONCRETO DOSADO PARA FCK=10MPA,EXCLUSIVE TAMPAS DE FERRO FUNDIDO</v>
      </c>
      <c r="C5342" s="115" t="s">
        <v>38394</v>
      </c>
      <c r="D5342" s="115" t="s">
        <v>38395</v>
      </c>
      <c r="E5342" s="115" t="s">
        <v>38392</v>
      </c>
      <c r="F5342" s="115" t="s">
        <v>38393</v>
      </c>
      <c r="I5342" s="115" t="s">
        <v>6</v>
      </c>
      <c r="J5342" s="115">
        <v>1709.11</v>
      </c>
    </row>
    <row r="5343" spans="1:10" hidden="1">
      <c r="A5343" s="115" t="s">
        <v>5652</v>
      </c>
      <c r="B5343" s="115" t="str">
        <f t="shared" si="83"/>
        <v>CAIXA PARA REGISTRO,DE CONCRETO ARMADO DE 1,00X1,25X1,85M,PARA TUBULACAO DE FºFº COM 0,55M DE DIAMETRO,SENDO AS PAREDESDE 0,15M DE ESPESSURA E O CONCRETO DOSADO PARA FCK=10MPA,EXCLUSIVE TAMPAS DE FERRO FUNDIDO</v>
      </c>
      <c r="C5343" s="115" t="s">
        <v>38394</v>
      </c>
      <c r="D5343" s="115" t="s">
        <v>38395</v>
      </c>
      <c r="E5343" s="115" t="s">
        <v>38392</v>
      </c>
      <c r="F5343" s="115" t="s">
        <v>38393</v>
      </c>
      <c r="I5343" s="115" t="s">
        <v>6</v>
      </c>
      <c r="J5343" s="115">
        <v>1588.94</v>
      </c>
    </row>
    <row r="5344" spans="1:10" hidden="1">
      <c r="A5344" s="115" t="s">
        <v>5653</v>
      </c>
      <c r="B5344" s="115" t="str">
        <f t="shared" si="83"/>
        <v>CAIXA PARA REGISTRO,DE CONCRETO ARMADO DE 1,00X1,20X1,70M,PARA TUBULALAO DE FºFº COM 0,50M DE DIAMETRO,SENDO AS PAREDESDE 0,15M DE ESPESSURA E O CONCRETO DOSADO PARA FCK=10MPA,EXCLUSIVE TAMPAS DE FERRO FUNDIDO</v>
      </c>
      <c r="C5344" s="115" t="s">
        <v>38396</v>
      </c>
      <c r="D5344" s="115" t="s">
        <v>38397</v>
      </c>
      <c r="E5344" s="115" t="s">
        <v>38392</v>
      </c>
      <c r="F5344" s="115" t="s">
        <v>38393</v>
      </c>
      <c r="I5344" s="115" t="s">
        <v>6</v>
      </c>
      <c r="J5344" s="115">
        <v>1620.75</v>
      </c>
    </row>
    <row r="5345" spans="1:10" hidden="1">
      <c r="A5345" s="115" t="s">
        <v>5654</v>
      </c>
      <c r="B5345" s="115" t="str">
        <f t="shared" si="83"/>
        <v>CAIXA PARA REGISTRO,DE CONCRETO ARMADO DE 1,00X1,20X1,70M,PARA TUBULALAO DE FºFº COM 0,50M DE DIAMETRO,SENDO AS PAREDESDE 0,15M DE ESPESSURA E O CONCRETO DOSADO PARA FCK=10MPA,EXCLUSIVE TAMPAS DE FERRO FUNDIDO</v>
      </c>
      <c r="C5345" s="115" t="s">
        <v>38396</v>
      </c>
      <c r="D5345" s="115" t="s">
        <v>38397</v>
      </c>
      <c r="E5345" s="115" t="s">
        <v>38392</v>
      </c>
      <c r="F5345" s="115" t="s">
        <v>38393</v>
      </c>
      <c r="I5345" s="115" t="s">
        <v>6</v>
      </c>
      <c r="J5345" s="115">
        <v>1505.66</v>
      </c>
    </row>
    <row r="5346" spans="1:10" hidden="1">
      <c r="A5346" s="115" t="s">
        <v>5655</v>
      </c>
      <c r="B5346" s="115" t="str">
        <f t="shared" si="83"/>
        <v>CAIXA PARA REGISTRO,DE CONCRETO ARMADO DE 1,00X1,15X1,40M,PARA TUBULACAO DE FºFº COM 0,45M DE DIAMETRO,SENDO AS PAREDESDE 0,15M DE ESPESSURA E O CONCRETO DOSADO PARA FCK=10MPA,EXCLUSIVE TAMPAS DE FERRO FUNDIDO</v>
      </c>
      <c r="C5346" s="115" t="s">
        <v>38398</v>
      </c>
      <c r="D5346" s="115" t="s">
        <v>38399</v>
      </c>
      <c r="E5346" s="115" t="s">
        <v>38392</v>
      </c>
      <c r="F5346" s="115" t="s">
        <v>38393</v>
      </c>
      <c r="I5346" s="115" t="s">
        <v>6</v>
      </c>
      <c r="J5346" s="115">
        <v>1423.1</v>
      </c>
    </row>
    <row r="5347" spans="1:10" hidden="1">
      <c r="A5347" s="115" t="s">
        <v>5656</v>
      </c>
      <c r="B5347" s="115" t="str">
        <f t="shared" si="83"/>
        <v>CAIXA PARA REGISTRO,DE CONCRETO ARMADO DE 1,00X1,15X1,40M,PARA TUBULACAO DE FºFº COM 0,45M DE DIAMETRO,SENDO AS PAREDESDE 0,15M DE ESPESSURA E O CONCRETO DOSADO PARA FCK=10MPA,EXCLUSIVE TAMPAS DE FERRO FUNDIDO</v>
      </c>
      <c r="C5347" s="115" t="s">
        <v>38398</v>
      </c>
      <c r="D5347" s="115" t="s">
        <v>38399</v>
      </c>
      <c r="E5347" s="115" t="s">
        <v>38392</v>
      </c>
      <c r="F5347" s="115" t="s">
        <v>38393</v>
      </c>
      <c r="I5347" s="115" t="s">
        <v>6</v>
      </c>
      <c r="J5347" s="115">
        <v>1323.79</v>
      </c>
    </row>
    <row r="5348" spans="1:10" hidden="1">
      <c r="A5348" s="115" t="s">
        <v>5657</v>
      </c>
      <c r="B5348" s="115" t="str">
        <f t="shared" si="83"/>
        <v>CAIXA PARA REGISTRO,DE CONCRETO ARMADO DE 1,00X1,10X1,40M,PARA TUBULACAO DE FºFº COM 0,40M DE DIAMETRO,SENDO AS PAREDESDE 0,15M DE ESPESSURA E O CONCRETO DOSADO PARA FCK=10MPA,EXCLUSIVE TAMPAS DE FERRO FUNDIDO</v>
      </c>
      <c r="C5348" s="115" t="s">
        <v>38400</v>
      </c>
      <c r="D5348" s="115" t="s">
        <v>38401</v>
      </c>
      <c r="E5348" s="115" t="s">
        <v>38392</v>
      </c>
      <c r="F5348" s="115" t="s">
        <v>38393</v>
      </c>
      <c r="I5348" s="115" t="s">
        <v>6</v>
      </c>
      <c r="J5348" s="115">
        <v>1365.27</v>
      </c>
    </row>
    <row r="5349" spans="1:10" hidden="1">
      <c r="A5349" s="115" t="s">
        <v>5658</v>
      </c>
      <c r="B5349" s="115" t="str">
        <f t="shared" si="83"/>
        <v>CAIXA PARA REGISTRO,DE CONCRETO ARMADO DE 1,00X1,10X1,40M,PARA TUBULACAO DE FºFº COM 0,40M DE DIAMETRO,SENDO AS PAREDESDE 0,15M DE ESPESSURA E O CONCRETO DOSADO PARA FCK=10MPA,EXCLUSIVE TAMPAS DE FERRO FUNDIDO</v>
      </c>
      <c r="C5349" s="115" t="s">
        <v>38400</v>
      </c>
      <c r="D5349" s="115" t="s">
        <v>38401</v>
      </c>
      <c r="E5349" s="115" t="s">
        <v>38392</v>
      </c>
      <c r="F5349" s="115" t="s">
        <v>38393</v>
      </c>
      <c r="I5349" s="115" t="s">
        <v>6</v>
      </c>
      <c r="J5349" s="115">
        <v>1269.3800000000001</v>
      </c>
    </row>
    <row r="5350" spans="1:10" hidden="1">
      <c r="A5350" s="115" t="s">
        <v>5659</v>
      </c>
      <c r="B5350" s="115"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15" t="s">
        <v>38402</v>
      </c>
      <c r="D5350" s="115" t="s">
        <v>38403</v>
      </c>
      <c r="E5350" s="115" t="s">
        <v>38404</v>
      </c>
      <c r="F5350" s="115" t="s">
        <v>38405</v>
      </c>
      <c r="G5350" s="115" t="s">
        <v>38406</v>
      </c>
      <c r="H5350" s="115" t="s">
        <v>38407</v>
      </c>
      <c r="I5350" s="115" t="s">
        <v>6</v>
      </c>
      <c r="J5350" s="115">
        <v>4371.4399999999996</v>
      </c>
    </row>
    <row r="5351" spans="1:10" hidden="1">
      <c r="A5351" s="115" t="s">
        <v>5660</v>
      </c>
      <c r="B5351" s="115"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15" t="s">
        <v>38402</v>
      </c>
      <c r="D5351" s="115" t="s">
        <v>38403</v>
      </c>
      <c r="E5351" s="115" t="s">
        <v>38404</v>
      </c>
      <c r="F5351" s="115" t="s">
        <v>38405</v>
      </c>
      <c r="G5351" s="115" t="s">
        <v>38406</v>
      </c>
      <c r="H5351" s="115" t="s">
        <v>38407</v>
      </c>
      <c r="I5351" s="115" t="s">
        <v>6</v>
      </c>
      <c r="J5351" s="115">
        <v>3975.26</v>
      </c>
    </row>
    <row r="5352" spans="1:10" hidden="1">
      <c r="A5352" s="115" t="s">
        <v>5661</v>
      </c>
      <c r="B5352" s="115"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15" t="s">
        <v>38402</v>
      </c>
      <c r="D5352" s="115" t="s">
        <v>38408</v>
      </c>
      <c r="E5352" s="115" t="s">
        <v>38409</v>
      </c>
      <c r="F5352" s="115" t="s">
        <v>38410</v>
      </c>
      <c r="G5352" s="115" t="s">
        <v>38411</v>
      </c>
      <c r="H5352" s="115" t="s">
        <v>38412</v>
      </c>
      <c r="I5352" s="115" t="s">
        <v>6</v>
      </c>
      <c r="J5352" s="115">
        <v>4792.91</v>
      </c>
    </row>
    <row r="5353" spans="1:10" hidden="1">
      <c r="A5353" s="115" t="s">
        <v>5662</v>
      </c>
      <c r="B5353" s="115"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15" t="s">
        <v>38402</v>
      </c>
      <c r="D5353" s="115" t="s">
        <v>38408</v>
      </c>
      <c r="E5353" s="115" t="s">
        <v>38409</v>
      </c>
      <c r="F5353" s="115" t="s">
        <v>38410</v>
      </c>
      <c r="G5353" s="115" t="s">
        <v>38411</v>
      </c>
      <c r="H5353" s="115" t="s">
        <v>38412</v>
      </c>
      <c r="I5353" s="115" t="s">
        <v>6</v>
      </c>
      <c r="J5353" s="115">
        <v>4358.21</v>
      </c>
    </row>
    <row r="5354" spans="1:10" hidden="1">
      <c r="A5354" s="115" t="s">
        <v>5663</v>
      </c>
      <c r="B5354" s="115"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15" t="s">
        <v>38402</v>
      </c>
      <c r="D5354" s="115" t="s">
        <v>38413</v>
      </c>
      <c r="E5354" s="115" t="s">
        <v>38409</v>
      </c>
      <c r="F5354" s="115" t="s">
        <v>38410</v>
      </c>
      <c r="G5354" s="115" t="s">
        <v>38411</v>
      </c>
      <c r="H5354" s="115" t="s">
        <v>38412</v>
      </c>
      <c r="I5354" s="115" t="s">
        <v>6</v>
      </c>
      <c r="J5354" s="115">
        <v>5248.52</v>
      </c>
    </row>
    <row r="5355" spans="1:10" hidden="1">
      <c r="A5355" s="115" t="s">
        <v>5664</v>
      </c>
      <c r="B5355" s="115"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15" t="s">
        <v>38402</v>
      </c>
      <c r="D5355" s="115" t="s">
        <v>38413</v>
      </c>
      <c r="E5355" s="115" t="s">
        <v>38409</v>
      </c>
      <c r="F5355" s="115" t="s">
        <v>38410</v>
      </c>
      <c r="G5355" s="115" t="s">
        <v>38411</v>
      </c>
      <c r="H5355" s="115" t="s">
        <v>38412</v>
      </c>
      <c r="I5355" s="115" t="s">
        <v>6</v>
      </c>
      <c r="J5355" s="115">
        <v>4775.59</v>
      </c>
    </row>
    <row r="5356" spans="1:10" hidden="1">
      <c r="A5356" s="115" t="s">
        <v>5665</v>
      </c>
      <c r="B5356" s="115"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15" t="s">
        <v>38402</v>
      </c>
      <c r="D5356" s="115" t="s">
        <v>38414</v>
      </c>
      <c r="E5356" s="115" t="s">
        <v>38409</v>
      </c>
      <c r="F5356" s="115" t="s">
        <v>38410</v>
      </c>
      <c r="G5356" s="115" t="s">
        <v>38411</v>
      </c>
      <c r="H5356" s="115" t="s">
        <v>38412</v>
      </c>
      <c r="I5356" s="115" t="s">
        <v>6</v>
      </c>
      <c r="J5356" s="115">
        <v>5719.91</v>
      </c>
    </row>
    <row r="5357" spans="1:10" hidden="1">
      <c r="A5357" s="115" t="s">
        <v>5666</v>
      </c>
      <c r="B5357" s="115"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15" t="s">
        <v>38402</v>
      </c>
      <c r="D5357" s="115" t="s">
        <v>38414</v>
      </c>
      <c r="E5357" s="115" t="s">
        <v>38409</v>
      </c>
      <c r="F5357" s="115" t="s">
        <v>38410</v>
      </c>
      <c r="G5357" s="115" t="s">
        <v>38411</v>
      </c>
      <c r="H5357" s="115" t="s">
        <v>38412</v>
      </c>
      <c r="I5357" s="115" t="s">
        <v>6</v>
      </c>
      <c r="J5357" s="115">
        <v>5207.37</v>
      </c>
    </row>
    <row r="5358" spans="1:10" hidden="1">
      <c r="A5358" s="115" t="s">
        <v>5667</v>
      </c>
      <c r="B5358" s="115"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15" t="s">
        <v>38402</v>
      </c>
      <c r="D5358" s="115" t="s">
        <v>38415</v>
      </c>
      <c r="E5358" s="115" t="s">
        <v>38409</v>
      </c>
      <c r="F5358" s="115" t="s">
        <v>38410</v>
      </c>
      <c r="G5358" s="115" t="s">
        <v>38411</v>
      </c>
      <c r="H5358" s="115" t="s">
        <v>38412</v>
      </c>
      <c r="I5358" s="115" t="s">
        <v>6</v>
      </c>
      <c r="J5358" s="115">
        <v>6369.33</v>
      </c>
    </row>
    <row r="5359" spans="1:10" hidden="1">
      <c r="A5359" s="115" t="s">
        <v>5668</v>
      </c>
      <c r="B5359" s="115"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15" t="s">
        <v>38402</v>
      </c>
      <c r="D5359" s="115" t="s">
        <v>38415</v>
      </c>
      <c r="E5359" s="115" t="s">
        <v>38409</v>
      </c>
      <c r="F5359" s="115" t="s">
        <v>38410</v>
      </c>
      <c r="G5359" s="115" t="s">
        <v>38411</v>
      </c>
      <c r="H5359" s="115" t="s">
        <v>38412</v>
      </c>
      <c r="I5359" s="115" t="s">
        <v>6</v>
      </c>
      <c r="J5359" s="115">
        <v>5797.34</v>
      </c>
    </row>
    <row r="5360" spans="1:10" hidden="1">
      <c r="A5360" s="115" t="s">
        <v>5669</v>
      </c>
      <c r="B5360" s="115"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15" t="s">
        <v>38402</v>
      </c>
      <c r="D5360" s="115" t="s">
        <v>38416</v>
      </c>
      <c r="E5360" s="115" t="s">
        <v>38409</v>
      </c>
      <c r="F5360" s="115" t="s">
        <v>38410</v>
      </c>
      <c r="G5360" s="115" t="s">
        <v>38411</v>
      </c>
      <c r="H5360" s="115" t="s">
        <v>38412</v>
      </c>
      <c r="I5360" s="115" t="s">
        <v>6</v>
      </c>
      <c r="J5360" s="115">
        <v>6979.35</v>
      </c>
    </row>
    <row r="5361" spans="1:10" hidden="1">
      <c r="A5361" s="115" t="s">
        <v>5670</v>
      </c>
      <c r="B5361" s="115"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15" t="s">
        <v>38402</v>
      </c>
      <c r="D5361" s="115" t="s">
        <v>38416</v>
      </c>
      <c r="E5361" s="115" t="s">
        <v>38409</v>
      </c>
      <c r="F5361" s="115" t="s">
        <v>38410</v>
      </c>
      <c r="G5361" s="115" t="s">
        <v>38411</v>
      </c>
      <c r="H5361" s="115" t="s">
        <v>38412</v>
      </c>
      <c r="I5361" s="115" t="s">
        <v>6</v>
      </c>
      <c r="J5361" s="115">
        <v>6348.21</v>
      </c>
    </row>
    <row r="5362" spans="1:10" hidden="1">
      <c r="A5362" s="115" t="s">
        <v>5671</v>
      </c>
      <c r="B5362" s="115"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15" t="s">
        <v>38402</v>
      </c>
      <c r="D5362" s="115" t="s">
        <v>38417</v>
      </c>
      <c r="E5362" s="115" t="s">
        <v>38409</v>
      </c>
      <c r="F5362" s="115" t="s">
        <v>38410</v>
      </c>
      <c r="G5362" s="115" t="s">
        <v>38411</v>
      </c>
      <c r="H5362" s="115" t="s">
        <v>38412</v>
      </c>
      <c r="I5362" s="115" t="s">
        <v>6</v>
      </c>
      <c r="J5362" s="115">
        <v>7121.94</v>
      </c>
    </row>
    <row r="5363" spans="1:10" hidden="1">
      <c r="A5363" s="115" t="s">
        <v>5672</v>
      </c>
      <c r="B5363" s="115"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15" t="s">
        <v>38402</v>
      </c>
      <c r="D5363" s="115" t="s">
        <v>38417</v>
      </c>
      <c r="E5363" s="115" t="s">
        <v>38409</v>
      </c>
      <c r="F5363" s="115" t="s">
        <v>38410</v>
      </c>
      <c r="G5363" s="115" t="s">
        <v>38411</v>
      </c>
      <c r="H5363" s="115" t="s">
        <v>38412</v>
      </c>
      <c r="I5363" s="115" t="s">
        <v>6</v>
      </c>
      <c r="J5363" s="115">
        <v>6485.44</v>
      </c>
    </row>
    <row r="5364" spans="1:10" hidden="1">
      <c r="A5364" s="115" t="s">
        <v>5673</v>
      </c>
      <c r="B5364" s="115"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15" t="s">
        <v>38402</v>
      </c>
      <c r="D5364" s="115" t="s">
        <v>38418</v>
      </c>
      <c r="E5364" s="115" t="s">
        <v>38409</v>
      </c>
      <c r="F5364" s="115" t="s">
        <v>38410</v>
      </c>
      <c r="G5364" s="115" t="s">
        <v>38411</v>
      </c>
      <c r="H5364" s="115" t="s">
        <v>38412</v>
      </c>
      <c r="I5364" s="115" t="s">
        <v>6</v>
      </c>
      <c r="J5364" s="115">
        <v>7268.08</v>
      </c>
    </row>
    <row r="5365" spans="1:10" hidden="1">
      <c r="A5365" s="115" t="s">
        <v>5674</v>
      </c>
      <c r="B5365" s="115"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15" t="s">
        <v>38402</v>
      </c>
      <c r="D5365" s="115" t="s">
        <v>38418</v>
      </c>
      <c r="E5365" s="115" t="s">
        <v>38409</v>
      </c>
      <c r="F5365" s="115" t="s">
        <v>38410</v>
      </c>
      <c r="G5365" s="115" t="s">
        <v>38411</v>
      </c>
      <c r="H5365" s="115" t="s">
        <v>38412</v>
      </c>
      <c r="I5365" s="115" t="s">
        <v>6</v>
      </c>
      <c r="J5365" s="115">
        <v>6625.16</v>
      </c>
    </row>
    <row r="5366" spans="1:10" hidden="1">
      <c r="A5366" s="115" t="s">
        <v>5675</v>
      </c>
      <c r="B5366" s="115"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15" t="s">
        <v>38402</v>
      </c>
      <c r="D5366" s="115" t="s">
        <v>38419</v>
      </c>
      <c r="E5366" s="115" t="s">
        <v>38409</v>
      </c>
      <c r="F5366" s="115" t="s">
        <v>38410</v>
      </c>
      <c r="G5366" s="115" t="s">
        <v>38411</v>
      </c>
      <c r="H5366" s="115" t="s">
        <v>38412</v>
      </c>
      <c r="I5366" s="115" t="s">
        <v>6</v>
      </c>
      <c r="J5366" s="115">
        <v>7660.9</v>
      </c>
    </row>
    <row r="5367" spans="1:10" hidden="1">
      <c r="A5367" s="115" t="s">
        <v>5676</v>
      </c>
      <c r="B5367" s="115"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15" t="s">
        <v>38402</v>
      </c>
      <c r="D5367" s="115" t="s">
        <v>38419</v>
      </c>
      <c r="E5367" s="115" t="s">
        <v>38409</v>
      </c>
      <c r="F5367" s="115" t="s">
        <v>38410</v>
      </c>
      <c r="G5367" s="115" t="s">
        <v>38411</v>
      </c>
      <c r="H5367" s="115" t="s">
        <v>38412</v>
      </c>
      <c r="I5367" s="115" t="s">
        <v>6</v>
      </c>
      <c r="J5367" s="115">
        <v>7002.03</v>
      </c>
    </row>
    <row r="5368" spans="1:10" hidden="1">
      <c r="A5368" s="115" t="s">
        <v>5677</v>
      </c>
      <c r="B5368" s="115"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15" t="s">
        <v>38402</v>
      </c>
      <c r="D5368" s="115" t="s">
        <v>38420</v>
      </c>
      <c r="E5368" s="115" t="s">
        <v>38409</v>
      </c>
      <c r="F5368" s="115" t="s">
        <v>38421</v>
      </c>
      <c r="G5368" s="115" t="s">
        <v>38422</v>
      </c>
      <c r="H5368" s="115" t="s">
        <v>38412</v>
      </c>
      <c r="I5368" s="115" t="s">
        <v>6</v>
      </c>
      <c r="J5368" s="115">
        <v>8015.47</v>
      </c>
    </row>
    <row r="5369" spans="1:10" hidden="1">
      <c r="A5369" s="115" t="s">
        <v>5678</v>
      </c>
      <c r="B5369" s="115"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15" t="s">
        <v>38402</v>
      </c>
      <c r="D5369" s="115" t="s">
        <v>38420</v>
      </c>
      <c r="E5369" s="115" t="s">
        <v>38409</v>
      </c>
      <c r="F5369" s="115" t="s">
        <v>38421</v>
      </c>
      <c r="G5369" s="115" t="s">
        <v>38422</v>
      </c>
      <c r="H5369" s="115" t="s">
        <v>38412</v>
      </c>
      <c r="I5369" s="115" t="s">
        <v>6</v>
      </c>
      <c r="J5369" s="115">
        <v>7324.25</v>
      </c>
    </row>
    <row r="5370" spans="1:10" hidden="1">
      <c r="A5370" s="115" t="s">
        <v>5679</v>
      </c>
      <c r="B5370" s="115"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15" t="s">
        <v>38402</v>
      </c>
      <c r="D5370" s="115" t="s">
        <v>38423</v>
      </c>
      <c r="E5370" s="115" t="s">
        <v>38409</v>
      </c>
      <c r="F5370" s="115" t="s">
        <v>38410</v>
      </c>
      <c r="G5370" s="115" t="s">
        <v>38411</v>
      </c>
      <c r="H5370" s="115" t="s">
        <v>38412</v>
      </c>
      <c r="I5370" s="115" t="s">
        <v>6</v>
      </c>
      <c r="J5370" s="115">
        <v>8405.42</v>
      </c>
    </row>
    <row r="5371" spans="1:10" hidden="1">
      <c r="A5371" s="115" t="s">
        <v>5680</v>
      </c>
      <c r="B5371" s="115"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15" t="s">
        <v>38402</v>
      </c>
      <c r="D5371" s="115" t="s">
        <v>38423</v>
      </c>
      <c r="E5371" s="115" t="s">
        <v>38409</v>
      </c>
      <c r="F5371" s="115" t="s">
        <v>38410</v>
      </c>
      <c r="G5371" s="115" t="s">
        <v>38411</v>
      </c>
      <c r="H5371" s="115" t="s">
        <v>38412</v>
      </c>
      <c r="I5371" s="115" t="s">
        <v>6</v>
      </c>
      <c r="J5371" s="115">
        <v>7682.08</v>
      </c>
    </row>
    <row r="5372" spans="1:10" hidden="1">
      <c r="A5372" s="115" t="s">
        <v>5681</v>
      </c>
      <c r="B5372" s="115"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15" t="s">
        <v>38402</v>
      </c>
      <c r="D5372" s="115" t="s">
        <v>38424</v>
      </c>
      <c r="E5372" s="115" t="s">
        <v>38409</v>
      </c>
      <c r="F5372" s="115" t="s">
        <v>38410</v>
      </c>
      <c r="G5372" s="115" t="s">
        <v>38411</v>
      </c>
      <c r="H5372" s="115" t="s">
        <v>38412</v>
      </c>
      <c r="I5372" s="115" t="s">
        <v>6</v>
      </c>
      <c r="J5372" s="115">
        <v>8797.07</v>
      </c>
    </row>
    <row r="5373" spans="1:10" hidden="1">
      <c r="A5373" s="115" t="s">
        <v>5682</v>
      </c>
      <c r="B5373" s="115"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15" t="s">
        <v>38402</v>
      </c>
      <c r="D5373" s="115" t="s">
        <v>38424</v>
      </c>
      <c r="E5373" s="115" t="s">
        <v>38409</v>
      </c>
      <c r="F5373" s="115" t="s">
        <v>38410</v>
      </c>
      <c r="G5373" s="115" t="s">
        <v>38411</v>
      </c>
      <c r="H5373" s="115" t="s">
        <v>38412</v>
      </c>
      <c r="I5373" s="115" t="s">
        <v>6</v>
      </c>
      <c r="J5373" s="115">
        <v>8041.38</v>
      </c>
    </row>
    <row r="5374" spans="1:10" hidden="1">
      <c r="A5374" s="115" t="s">
        <v>5683</v>
      </c>
      <c r="B5374" s="115"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15" t="s">
        <v>38402</v>
      </c>
      <c r="D5374" s="115" t="s">
        <v>38425</v>
      </c>
      <c r="E5374" s="115" t="s">
        <v>38409</v>
      </c>
      <c r="F5374" s="115" t="s">
        <v>38410</v>
      </c>
      <c r="G5374" s="115" t="s">
        <v>38411</v>
      </c>
      <c r="H5374" s="115" t="s">
        <v>38412</v>
      </c>
      <c r="I5374" s="115" t="s">
        <v>6</v>
      </c>
      <c r="J5374" s="115">
        <v>9188.64</v>
      </c>
    </row>
    <row r="5375" spans="1:10" hidden="1">
      <c r="A5375" s="115" t="s">
        <v>5684</v>
      </c>
      <c r="B5375" s="115"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15" t="s">
        <v>38402</v>
      </c>
      <c r="D5375" s="115" t="s">
        <v>38425</v>
      </c>
      <c r="E5375" s="115" t="s">
        <v>38409</v>
      </c>
      <c r="F5375" s="115" t="s">
        <v>38410</v>
      </c>
      <c r="G5375" s="115" t="s">
        <v>38411</v>
      </c>
      <c r="H5375" s="115" t="s">
        <v>38412</v>
      </c>
      <c r="I5375" s="115" t="s">
        <v>6</v>
      </c>
      <c r="J5375" s="115">
        <v>8400.6</v>
      </c>
    </row>
    <row r="5376" spans="1:10" hidden="1">
      <c r="A5376" s="115" t="s">
        <v>5685</v>
      </c>
      <c r="B5376" s="115"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15" t="s">
        <v>38402</v>
      </c>
      <c r="D5376" s="115" t="s">
        <v>38426</v>
      </c>
      <c r="E5376" s="115" t="s">
        <v>38409</v>
      </c>
      <c r="F5376" s="115" t="s">
        <v>38410</v>
      </c>
      <c r="G5376" s="115" t="s">
        <v>38411</v>
      </c>
      <c r="H5376" s="115" t="s">
        <v>38412</v>
      </c>
      <c r="I5376" s="115" t="s">
        <v>6</v>
      </c>
      <c r="J5376" s="115">
        <v>9541.59</v>
      </c>
    </row>
    <row r="5377" spans="1:10" hidden="1">
      <c r="A5377" s="115" t="s">
        <v>5686</v>
      </c>
      <c r="B5377" s="115"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15" t="s">
        <v>38402</v>
      </c>
      <c r="D5377" s="115" t="s">
        <v>38426</v>
      </c>
      <c r="E5377" s="115" t="s">
        <v>38409</v>
      </c>
      <c r="F5377" s="115" t="s">
        <v>38410</v>
      </c>
      <c r="G5377" s="115" t="s">
        <v>38411</v>
      </c>
      <c r="H5377" s="115" t="s">
        <v>38412</v>
      </c>
      <c r="I5377" s="115" t="s">
        <v>6</v>
      </c>
      <c r="J5377" s="115">
        <v>8721.43</v>
      </c>
    </row>
    <row r="5378" spans="1:10" hidden="1">
      <c r="A5378" s="115" t="s">
        <v>5687</v>
      </c>
      <c r="B5378" s="115"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15" t="s">
        <v>38402</v>
      </c>
      <c r="D5378" s="115" t="s">
        <v>38427</v>
      </c>
      <c r="E5378" s="115" t="s">
        <v>38409</v>
      </c>
      <c r="F5378" s="115" t="s">
        <v>38410</v>
      </c>
      <c r="G5378" s="115" t="s">
        <v>38411</v>
      </c>
      <c r="H5378" s="115" t="s">
        <v>38412</v>
      </c>
      <c r="I5378" s="115" t="s">
        <v>6</v>
      </c>
      <c r="J5378" s="115">
        <v>9933.16</v>
      </c>
    </row>
    <row r="5379" spans="1:10" hidden="1">
      <c r="A5379" s="115" t="s">
        <v>5688</v>
      </c>
      <c r="B5379" s="115"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15" t="s">
        <v>38402</v>
      </c>
      <c r="D5379" s="115" t="s">
        <v>38427</v>
      </c>
      <c r="E5379" s="115" t="s">
        <v>38409</v>
      </c>
      <c r="F5379" s="115" t="s">
        <v>38410</v>
      </c>
      <c r="G5379" s="115" t="s">
        <v>38411</v>
      </c>
      <c r="H5379" s="115" t="s">
        <v>38412</v>
      </c>
      <c r="I5379" s="115" t="s">
        <v>6</v>
      </c>
      <c r="J5379" s="115">
        <v>9080.65</v>
      </c>
    </row>
    <row r="5380" spans="1:10" hidden="1">
      <c r="A5380" s="115" t="s">
        <v>5689</v>
      </c>
      <c r="B5380" s="115"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15" t="s">
        <v>38402</v>
      </c>
      <c r="D5380" s="115" t="s">
        <v>38428</v>
      </c>
      <c r="E5380" s="115" t="s">
        <v>38409</v>
      </c>
      <c r="F5380" s="115" t="s">
        <v>38410</v>
      </c>
      <c r="G5380" s="115" t="s">
        <v>38411</v>
      </c>
      <c r="H5380" s="115" t="s">
        <v>38412</v>
      </c>
      <c r="I5380" s="115" t="s">
        <v>6</v>
      </c>
      <c r="J5380" s="115">
        <v>10324.81</v>
      </c>
    </row>
    <row r="5381" spans="1:10" hidden="1">
      <c r="A5381" s="115" t="s">
        <v>5690</v>
      </c>
      <c r="B5381" s="115" t="str">
        <f t="shared" ref="B5381:B5444" si="84">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15" t="s">
        <v>38402</v>
      </c>
      <c r="D5381" s="115" t="s">
        <v>38428</v>
      </c>
      <c r="E5381" s="115" t="s">
        <v>38409</v>
      </c>
      <c r="F5381" s="115" t="s">
        <v>38410</v>
      </c>
      <c r="G5381" s="115" t="s">
        <v>38411</v>
      </c>
      <c r="H5381" s="115" t="s">
        <v>38412</v>
      </c>
      <c r="I5381" s="115" t="s">
        <v>6</v>
      </c>
      <c r="J5381" s="115">
        <v>9439.9500000000007</v>
      </c>
    </row>
    <row r="5382" spans="1:10" hidden="1">
      <c r="A5382" s="115" t="s">
        <v>5691</v>
      </c>
      <c r="B5382" s="115"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15" t="s">
        <v>38402</v>
      </c>
      <c r="D5382" s="115" t="s">
        <v>38429</v>
      </c>
      <c r="E5382" s="115" t="s">
        <v>38409</v>
      </c>
      <c r="F5382" s="115" t="s">
        <v>38410</v>
      </c>
      <c r="G5382" s="115" t="s">
        <v>38411</v>
      </c>
      <c r="H5382" s="115" t="s">
        <v>38412</v>
      </c>
      <c r="I5382" s="115" t="s">
        <v>6</v>
      </c>
      <c r="J5382" s="115">
        <v>10714.76</v>
      </c>
    </row>
    <row r="5383" spans="1:10" hidden="1">
      <c r="A5383" s="115" t="s">
        <v>5692</v>
      </c>
      <c r="B5383" s="115"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15" t="s">
        <v>38402</v>
      </c>
      <c r="D5383" s="115" t="s">
        <v>38429</v>
      </c>
      <c r="E5383" s="115" t="s">
        <v>38409</v>
      </c>
      <c r="F5383" s="115" t="s">
        <v>38410</v>
      </c>
      <c r="G5383" s="115" t="s">
        <v>38411</v>
      </c>
      <c r="H5383" s="115" t="s">
        <v>38412</v>
      </c>
      <c r="I5383" s="115" t="s">
        <v>6</v>
      </c>
      <c r="J5383" s="115">
        <v>9797.77</v>
      </c>
    </row>
    <row r="5384" spans="1:10" hidden="1">
      <c r="A5384" s="115" t="s">
        <v>5693</v>
      </c>
      <c r="B5384" s="115"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15" t="s">
        <v>38402</v>
      </c>
      <c r="D5384" s="115" t="s">
        <v>38430</v>
      </c>
      <c r="E5384" s="115" t="s">
        <v>38431</v>
      </c>
      <c r="F5384" s="115" t="s">
        <v>38432</v>
      </c>
      <c r="G5384" s="115" t="s">
        <v>38433</v>
      </c>
      <c r="H5384" s="115" t="s">
        <v>38434</v>
      </c>
      <c r="I5384" s="115" t="s">
        <v>6</v>
      </c>
      <c r="J5384" s="115">
        <v>5385.82</v>
      </c>
    </row>
    <row r="5385" spans="1:10" hidden="1">
      <c r="A5385" s="115" t="s">
        <v>5694</v>
      </c>
      <c r="B5385" s="115"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15" t="s">
        <v>38402</v>
      </c>
      <c r="D5385" s="115" t="s">
        <v>38430</v>
      </c>
      <c r="E5385" s="115" t="s">
        <v>38431</v>
      </c>
      <c r="F5385" s="115" t="s">
        <v>38432</v>
      </c>
      <c r="G5385" s="115" t="s">
        <v>38433</v>
      </c>
      <c r="H5385" s="115" t="s">
        <v>38434</v>
      </c>
      <c r="I5385" s="115" t="s">
        <v>6</v>
      </c>
      <c r="J5385" s="115">
        <v>4898.45</v>
      </c>
    </row>
    <row r="5386" spans="1:10" hidden="1">
      <c r="A5386" s="115" t="s">
        <v>5695</v>
      </c>
      <c r="B5386" s="115"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15" t="s">
        <v>38402</v>
      </c>
      <c r="D5386" s="115" t="s">
        <v>38435</v>
      </c>
      <c r="E5386" s="115" t="s">
        <v>38431</v>
      </c>
      <c r="F5386" s="115" t="s">
        <v>38432</v>
      </c>
      <c r="G5386" s="115" t="s">
        <v>38433</v>
      </c>
      <c r="H5386" s="115" t="s">
        <v>38434</v>
      </c>
      <c r="I5386" s="115" t="s">
        <v>6</v>
      </c>
      <c r="J5386" s="115">
        <v>5877.05</v>
      </c>
    </row>
    <row r="5387" spans="1:10" hidden="1">
      <c r="A5387" s="115" t="s">
        <v>5696</v>
      </c>
      <c r="B5387" s="115"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15" t="s">
        <v>38402</v>
      </c>
      <c r="D5387" s="115" t="s">
        <v>38435</v>
      </c>
      <c r="E5387" s="115" t="s">
        <v>38431</v>
      </c>
      <c r="F5387" s="115" t="s">
        <v>38432</v>
      </c>
      <c r="G5387" s="115" t="s">
        <v>38433</v>
      </c>
      <c r="H5387" s="115" t="s">
        <v>38434</v>
      </c>
      <c r="I5387" s="115" t="s">
        <v>6</v>
      </c>
      <c r="J5387" s="115">
        <v>5348.28</v>
      </c>
    </row>
    <row r="5388" spans="1:10" hidden="1">
      <c r="A5388" s="115" t="s">
        <v>5697</v>
      </c>
      <c r="B5388" s="115"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15" t="s">
        <v>38402</v>
      </c>
      <c r="D5388" s="115" t="s">
        <v>38436</v>
      </c>
      <c r="E5388" s="115" t="s">
        <v>38431</v>
      </c>
      <c r="F5388" s="115" t="s">
        <v>38432</v>
      </c>
      <c r="G5388" s="115" t="s">
        <v>38433</v>
      </c>
      <c r="H5388" s="115" t="s">
        <v>38434</v>
      </c>
      <c r="I5388" s="115" t="s">
        <v>6</v>
      </c>
      <c r="J5388" s="115">
        <v>6368.47</v>
      </c>
    </row>
    <row r="5389" spans="1:10" hidden="1">
      <c r="A5389" s="115" t="s">
        <v>5698</v>
      </c>
      <c r="B5389" s="115"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15" t="s">
        <v>38402</v>
      </c>
      <c r="D5389" s="115" t="s">
        <v>38436</v>
      </c>
      <c r="E5389" s="115" t="s">
        <v>38431</v>
      </c>
      <c r="F5389" s="115" t="s">
        <v>38432</v>
      </c>
      <c r="G5389" s="115" t="s">
        <v>38433</v>
      </c>
      <c r="H5389" s="115" t="s">
        <v>38434</v>
      </c>
      <c r="I5389" s="115" t="s">
        <v>6</v>
      </c>
      <c r="J5389" s="115">
        <v>5798.33</v>
      </c>
    </row>
    <row r="5390" spans="1:10" hidden="1">
      <c r="A5390" s="115" t="s">
        <v>5699</v>
      </c>
      <c r="B5390" s="115"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15" t="s">
        <v>38402</v>
      </c>
      <c r="D5390" s="115" t="s">
        <v>38437</v>
      </c>
      <c r="E5390" s="115" t="s">
        <v>38431</v>
      </c>
      <c r="F5390" s="115" t="s">
        <v>38432</v>
      </c>
      <c r="G5390" s="115" t="s">
        <v>38433</v>
      </c>
      <c r="H5390" s="115" t="s">
        <v>38434</v>
      </c>
      <c r="I5390" s="115" t="s">
        <v>6</v>
      </c>
      <c r="J5390" s="115">
        <v>7039.07</v>
      </c>
    </row>
    <row r="5391" spans="1:10" hidden="1">
      <c r="A5391" s="115" t="s">
        <v>5700</v>
      </c>
      <c r="B5391" s="115"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15" t="s">
        <v>38402</v>
      </c>
      <c r="D5391" s="115" t="s">
        <v>38437</v>
      </c>
      <c r="E5391" s="115" t="s">
        <v>38431</v>
      </c>
      <c r="F5391" s="115" t="s">
        <v>38432</v>
      </c>
      <c r="G5391" s="115" t="s">
        <v>38433</v>
      </c>
      <c r="H5391" s="115" t="s">
        <v>38434</v>
      </c>
      <c r="I5391" s="115" t="s">
        <v>6</v>
      </c>
      <c r="J5391" s="115">
        <v>6404.89</v>
      </c>
    </row>
    <row r="5392" spans="1:10" hidden="1">
      <c r="A5392" s="115" t="s">
        <v>5701</v>
      </c>
      <c r="B5392" s="115"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15" t="s">
        <v>38402</v>
      </c>
      <c r="D5392" s="115" t="s">
        <v>38438</v>
      </c>
      <c r="E5392" s="115" t="s">
        <v>38431</v>
      </c>
      <c r="F5392" s="115" t="s">
        <v>38432</v>
      </c>
      <c r="G5392" s="115" t="s">
        <v>38433</v>
      </c>
      <c r="H5392" s="115" t="s">
        <v>38434</v>
      </c>
      <c r="I5392" s="115" t="s">
        <v>6</v>
      </c>
      <c r="J5392" s="115">
        <v>7725.79</v>
      </c>
    </row>
    <row r="5393" spans="1:10" hidden="1">
      <c r="A5393" s="115" t="s">
        <v>5702</v>
      </c>
      <c r="B5393" s="115"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15" t="s">
        <v>38402</v>
      </c>
      <c r="D5393" s="115" t="s">
        <v>38438</v>
      </c>
      <c r="E5393" s="115" t="s">
        <v>38431</v>
      </c>
      <c r="F5393" s="115" t="s">
        <v>38432</v>
      </c>
      <c r="G5393" s="115" t="s">
        <v>38433</v>
      </c>
      <c r="H5393" s="115" t="s">
        <v>38434</v>
      </c>
      <c r="I5393" s="115" t="s">
        <v>6</v>
      </c>
      <c r="J5393" s="115">
        <v>7027.55</v>
      </c>
    </row>
    <row r="5394" spans="1:10" hidden="1">
      <c r="A5394" s="115" t="s">
        <v>5703</v>
      </c>
      <c r="B5394" s="115"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15" t="s">
        <v>38402</v>
      </c>
      <c r="D5394" s="115" t="s">
        <v>38439</v>
      </c>
      <c r="E5394" s="115" t="s">
        <v>38431</v>
      </c>
      <c r="F5394" s="115" t="s">
        <v>38432</v>
      </c>
      <c r="G5394" s="115" t="s">
        <v>38433</v>
      </c>
      <c r="H5394" s="115" t="s">
        <v>38434</v>
      </c>
      <c r="I5394" s="115" t="s">
        <v>6</v>
      </c>
      <c r="J5394" s="115">
        <v>8060.12</v>
      </c>
    </row>
    <row r="5395" spans="1:10" hidden="1">
      <c r="A5395" s="115" t="s">
        <v>5704</v>
      </c>
      <c r="B5395" s="115"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15" t="s">
        <v>38402</v>
      </c>
      <c r="D5395" s="115" t="s">
        <v>38439</v>
      </c>
      <c r="E5395" s="115" t="s">
        <v>38431</v>
      </c>
      <c r="F5395" s="115" t="s">
        <v>38432</v>
      </c>
      <c r="G5395" s="115" t="s">
        <v>38433</v>
      </c>
      <c r="H5395" s="115" t="s">
        <v>38434</v>
      </c>
      <c r="I5395" s="115" t="s">
        <v>6</v>
      </c>
      <c r="J5395" s="115">
        <v>7341.13</v>
      </c>
    </row>
    <row r="5396" spans="1:10" hidden="1">
      <c r="A5396" s="115" t="s">
        <v>5705</v>
      </c>
      <c r="B5396" s="115"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15" t="s">
        <v>38402</v>
      </c>
      <c r="D5396" s="115" t="s">
        <v>38440</v>
      </c>
      <c r="E5396" s="115" t="s">
        <v>38431</v>
      </c>
      <c r="F5396" s="115" t="s">
        <v>38432</v>
      </c>
      <c r="G5396" s="115" t="s">
        <v>38433</v>
      </c>
      <c r="H5396" s="115" t="s">
        <v>38434</v>
      </c>
      <c r="I5396" s="115" t="s">
        <v>6</v>
      </c>
      <c r="J5396" s="115">
        <v>8327.14</v>
      </c>
    </row>
    <row r="5397" spans="1:10" hidden="1">
      <c r="A5397" s="115" t="s">
        <v>5706</v>
      </c>
      <c r="B5397" s="115"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15" t="s">
        <v>38402</v>
      </c>
      <c r="D5397" s="115" t="s">
        <v>38440</v>
      </c>
      <c r="E5397" s="115" t="s">
        <v>38431</v>
      </c>
      <c r="F5397" s="115" t="s">
        <v>38432</v>
      </c>
      <c r="G5397" s="115" t="s">
        <v>38433</v>
      </c>
      <c r="H5397" s="115" t="s">
        <v>38434</v>
      </c>
      <c r="I5397" s="115" t="s">
        <v>6</v>
      </c>
      <c r="J5397" s="115">
        <v>7584.2</v>
      </c>
    </row>
    <row r="5398" spans="1:10" hidden="1">
      <c r="A5398" s="115" t="s">
        <v>5707</v>
      </c>
      <c r="B5398" s="115"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15" t="s">
        <v>38402</v>
      </c>
      <c r="D5398" s="115" t="s">
        <v>38441</v>
      </c>
      <c r="E5398" s="115" t="s">
        <v>38431</v>
      </c>
      <c r="F5398" s="115" t="s">
        <v>38432</v>
      </c>
      <c r="G5398" s="115" t="s">
        <v>38433</v>
      </c>
      <c r="H5398" s="115" t="s">
        <v>38434</v>
      </c>
      <c r="I5398" s="115" t="s">
        <v>6</v>
      </c>
      <c r="J5398" s="115">
        <v>8672.68</v>
      </c>
    </row>
    <row r="5399" spans="1:10" hidden="1">
      <c r="A5399" s="115" t="s">
        <v>5708</v>
      </c>
      <c r="B5399" s="115"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15" t="s">
        <v>38402</v>
      </c>
      <c r="D5399" s="115" t="s">
        <v>38441</v>
      </c>
      <c r="E5399" s="115" t="s">
        <v>38431</v>
      </c>
      <c r="F5399" s="115" t="s">
        <v>38432</v>
      </c>
      <c r="G5399" s="115" t="s">
        <v>38433</v>
      </c>
      <c r="H5399" s="115" t="s">
        <v>38434</v>
      </c>
      <c r="I5399" s="115" t="s">
        <v>6</v>
      </c>
      <c r="J5399" s="115">
        <v>7898.8</v>
      </c>
    </row>
    <row r="5400" spans="1:10" hidden="1">
      <c r="A5400" s="115" t="s">
        <v>5709</v>
      </c>
      <c r="B5400" s="115"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15" t="s">
        <v>38402</v>
      </c>
      <c r="D5400" s="115" t="s">
        <v>38442</v>
      </c>
      <c r="E5400" s="115" t="s">
        <v>38431</v>
      </c>
      <c r="F5400" s="115" t="s">
        <v>38432</v>
      </c>
      <c r="G5400" s="115" t="s">
        <v>38433</v>
      </c>
      <c r="H5400" s="115" t="s">
        <v>38434</v>
      </c>
      <c r="I5400" s="115" t="s">
        <v>6</v>
      </c>
      <c r="J5400" s="115">
        <v>8833.23</v>
      </c>
    </row>
    <row r="5401" spans="1:10" hidden="1">
      <c r="A5401" s="115" t="s">
        <v>5710</v>
      </c>
      <c r="B5401" s="115"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15" t="s">
        <v>38402</v>
      </c>
      <c r="D5401" s="115" t="s">
        <v>38442</v>
      </c>
      <c r="E5401" s="115" t="s">
        <v>38431</v>
      </c>
      <c r="F5401" s="115" t="s">
        <v>38432</v>
      </c>
      <c r="G5401" s="115" t="s">
        <v>38433</v>
      </c>
      <c r="H5401" s="115" t="s">
        <v>38434</v>
      </c>
      <c r="I5401" s="115" t="s">
        <v>6</v>
      </c>
      <c r="J5401" s="115">
        <v>8067.99</v>
      </c>
    </row>
    <row r="5402" spans="1:10" hidden="1">
      <c r="A5402" s="115" t="s">
        <v>5711</v>
      </c>
      <c r="B5402" s="115"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15" t="s">
        <v>38402</v>
      </c>
      <c r="D5402" s="115" t="s">
        <v>38443</v>
      </c>
      <c r="E5402" s="115" t="s">
        <v>38431</v>
      </c>
      <c r="F5402" s="115" t="s">
        <v>38432</v>
      </c>
      <c r="G5402" s="115" t="s">
        <v>38433</v>
      </c>
      <c r="H5402" s="115" t="s">
        <v>38434</v>
      </c>
      <c r="I5402" s="115" t="s">
        <v>6</v>
      </c>
      <c r="J5402" s="115">
        <v>9223.18</v>
      </c>
    </row>
    <row r="5403" spans="1:10" hidden="1">
      <c r="A5403" s="115" t="s">
        <v>5712</v>
      </c>
      <c r="B5403" s="115"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15" t="s">
        <v>38402</v>
      </c>
      <c r="D5403" s="115" t="s">
        <v>38443</v>
      </c>
      <c r="E5403" s="115" t="s">
        <v>38431</v>
      </c>
      <c r="F5403" s="115" t="s">
        <v>38432</v>
      </c>
      <c r="G5403" s="115" t="s">
        <v>38433</v>
      </c>
      <c r="H5403" s="115" t="s">
        <v>38434</v>
      </c>
      <c r="I5403" s="115" t="s">
        <v>6</v>
      </c>
      <c r="J5403" s="115">
        <v>8425.81</v>
      </c>
    </row>
    <row r="5404" spans="1:10" hidden="1">
      <c r="A5404" s="115" t="s">
        <v>5713</v>
      </c>
      <c r="B5404" s="115"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15" t="s">
        <v>38402</v>
      </c>
      <c r="D5404" s="115" t="s">
        <v>38444</v>
      </c>
      <c r="E5404" s="115" t="s">
        <v>38431</v>
      </c>
      <c r="F5404" s="115" t="s">
        <v>38432</v>
      </c>
      <c r="G5404" s="115" t="s">
        <v>38433</v>
      </c>
      <c r="H5404" s="115" t="s">
        <v>38434</v>
      </c>
      <c r="I5404" s="115" t="s">
        <v>6</v>
      </c>
      <c r="J5404" s="115">
        <v>9614.83</v>
      </c>
    </row>
    <row r="5405" spans="1:10" hidden="1">
      <c r="A5405" s="115" t="s">
        <v>5714</v>
      </c>
      <c r="B5405" s="115"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15" t="s">
        <v>38402</v>
      </c>
      <c r="D5405" s="115" t="s">
        <v>38444</v>
      </c>
      <c r="E5405" s="115" t="s">
        <v>38431</v>
      </c>
      <c r="F5405" s="115" t="s">
        <v>38432</v>
      </c>
      <c r="G5405" s="115" t="s">
        <v>38433</v>
      </c>
      <c r="H5405" s="115" t="s">
        <v>38434</v>
      </c>
      <c r="I5405" s="115" t="s">
        <v>6</v>
      </c>
      <c r="J5405" s="115">
        <v>8785.11</v>
      </c>
    </row>
    <row r="5406" spans="1:10" hidden="1">
      <c r="A5406" s="115" t="s">
        <v>5715</v>
      </c>
      <c r="B5406" s="115"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15" t="s">
        <v>38402</v>
      </c>
      <c r="D5406" s="115" t="s">
        <v>38445</v>
      </c>
      <c r="E5406" s="115" t="s">
        <v>38431</v>
      </c>
      <c r="F5406" s="115" t="s">
        <v>38432</v>
      </c>
      <c r="G5406" s="115" t="s">
        <v>38433</v>
      </c>
      <c r="H5406" s="115" t="s">
        <v>38434</v>
      </c>
      <c r="I5406" s="115" t="s">
        <v>6</v>
      </c>
      <c r="J5406" s="115">
        <v>9969.4</v>
      </c>
    </row>
    <row r="5407" spans="1:10" hidden="1">
      <c r="A5407" s="115" t="s">
        <v>5716</v>
      </c>
      <c r="B5407" s="115"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15" t="s">
        <v>38402</v>
      </c>
      <c r="D5407" s="115" t="s">
        <v>38445</v>
      </c>
      <c r="E5407" s="115" t="s">
        <v>38431</v>
      </c>
      <c r="F5407" s="115" t="s">
        <v>38432</v>
      </c>
      <c r="G5407" s="115" t="s">
        <v>38433</v>
      </c>
      <c r="H5407" s="115" t="s">
        <v>38434</v>
      </c>
      <c r="I5407" s="115" t="s">
        <v>6</v>
      </c>
      <c r="J5407" s="115">
        <v>9107.34</v>
      </c>
    </row>
    <row r="5408" spans="1:10" hidden="1">
      <c r="A5408" s="115" t="s">
        <v>5717</v>
      </c>
      <c r="B5408" s="115"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15" t="s">
        <v>38402</v>
      </c>
      <c r="D5408" s="115" t="s">
        <v>38446</v>
      </c>
      <c r="E5408" s="115" t="s">
        <v>38431</v>
      </c>
      <c r="F5408" s="115" t="s">
        <v>38432</v>
      </c>
      <c r="G5408" s="115" t="s">
        <v>38433</v>
      </c>
      <c r="H5408" s="115" t="s">
        <v>38434</v>
      </c>
      <c r="I5408" s="115" t="s">
        <v>6</v>
      </c>
      <c r="J5408" s="115">
        <v>10359.35</v>
      </c>
    </row>
    <row r="5409" spans="1:10" hidden="1">
      <c r="A5409" s="115" t="s">
        <v>5718</v>
      </c>
      <c r="B5409" s="115"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15" t="s">
        <v>38402</v>
      </c>
      <c r="D5409" s="115" t="s">
        <v>38446</v>
      </c>
      <c r="E5409" s="115" t="s">
        <v>38431</v>
      </c>
      <c r="F5409" s="115" t="s">
        <v>38432</v>
      </c>
      <c r="G5409" s="115" t="s">
        <v>38433</v>
      </c>
      <c r="H5409" s="115" t="s">
        <v>38434</v>
      </c>
      <c r="I5409" s="115" t="s">
        <v>6</v>
      </c>
      <c r="J5409" s="115">
        <v>9465.16</v>
      </c>
    </row>
    <row r="5410" spans="1:10" hidden="1">
      <c r="A5410" s="115" t="s">
        <v>5719</v>
      </c>
      <c r="B5410" s="115"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15" t="s">
        <v>38402</v>
      </c>
      <c r="D5410" s="115" t="s">
        <v>38447</v>
      </c>
      <c r="E5410" s="115" t="s">
        <v>38431</v>
      </c>
      <c r="F5410" s="115" t="s">
        <v>38432</v>
      </c>
      <c r="G5410" s="115" t="s">
        <v>38433</v>
      </c>
      <c r="H5410" s="115" t="s">
        <v>38434</v>
      </c>
      <c r="I5410" s="115" t="s">
        <v>6</v>
      </c>
      <c r="J5410" s="115">
        <v>10750.92</v>
      </c>
    </row>
    <row r="5411" spans="1:10" hidden="1">
      <c r="A5411" s="115" t="s">
        <v>5720</v>
      </c>
      <c r="B5411" s="115"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15" t="s">
        <v>38402</v>
      </c>
      <c r="D5411" s="115" t="s">
        <v>38447</v>
      </c>
      <c r="E5411" s="115" t="s">
        <v>38431</v>
      </c>
      <c r="F5411" s="115" t="s">
        <v>38432</v>
      </c>
      <c r="G5411" s="115" t="s">
        <v>38433</v>
      </c>
      <c r="H5411" s="115" t="s">
        <v>38434</v>
      </c>
      <c r="I5411" s="115" t="s">
        <v>6</v>
      </c>
      <c r="J5411" s="115">
        <v>9824.39</v>
      </c>
    </row>
    <row r="5412" spans="1:10" hidden="1">
      <c r="A5412" s="115" t="s">
        <v>5721</v>
      </c>
      <c r="B5412" s="115"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15" t="s">
        <v>38402</v>
      </c>
      <c r="D5412" s="115" t="s">
        <v>38448</v>
      </c>
      <c r="E5412" s="115" t="s">
        <v>38431</v>
      </c>
      <c r="F5412" s="115" t="s">
        <v>38432</v>
      </c>
      <c r="G5412" s="115" t="s">
        <v>38433</v>
      </c>
      <c r="H5412" s="115" t="s">
        <v>38434</v>
      </c>
      <c r="I5412" s="115" t="s">
        <v>6</v>
      </c>
      <c r="J5412" s="115">
        <v>11142.57</v>
      </c>
    </row>
    <row r="5413" spans="1:10" hidden="1">
      <c r="A5413" s="115" t="s">
        <v>5722</v>
      </c>
      <c r="B5413" s="115"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15" t="s">
        <v>38402</v>
      </c>
      <c r="D5413" s="115" t="s">
        <v>38448</v>
      </c>
      <c r="E5413" s="115" t="s">
        <v>38431</v>
      </c>
      <c r="F5413" s="115" t="s">
        <v>38432</v>
      </c>
      <c r="G5413" s="115" t="s">
        <v>38433</v>
      </c>
      <c r="H5413" s="115" t="s">
        <v>38434</v>
      </c>
      <c r="I5413" s="115" t="s">
        <v>6</v>
      </c>
      <c r="J5413" s="115">
        <v>10183.69</v>
      </c>
    </row>
    <row r="5414" spans="1:10" hidden="1">
      <c r="A5414" s="115" t="s">
        <v>5723</v>
      </c>
      <c r="B5414" s="115"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15" t="s">
        <v>38402</v>
      </c>
      <c r="D5414" s="115" t="s">
        <v>38449</v>
      </c>
      <c r="E5414" s="115" t="s">
        <v>38431</v>
      </c>
      <c r="F5414" s="115" t="s">
        <v>38432</v>
      </c>
      <c r="G5414" s="115" t="s">
        <v>38433</v>
      </c>
      <c r="H5414" s="115" t="s">
        <v>38434</v>
      </c>
      <c r="I5414" s="115" t="s">
        <v>6</v>
      </c>
      <c r="J5414" s="115">
        <v>11495.52</v>
      </c>
    </row>
    <row r="5415" spans="1:10" hidden="1">
      <c r="A5415" s="115" t="s">
        <v>5724</v>
      </c>
      <c r="B5415" s="115"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15" t="s">
        <v>38402</v>
      </c>
      <c r="D5415" s="115" t="s">
        <v>38449</v>
      </c>
      <c r="E5415" s="115" t="s">
        <v>38431</v>
      </c>
      <c r="F5415" s="115" t="s">
        <v>38432</v>
      </c>
      <c r="G5415" s="115" t="s">
        <v>38433</v>
      </c>
      <c r="H5415" s="115" t="s">
        <v>38434</v>
      </c>
      <c r="I5415" s="115" t="s">
        <v>6</v>
      </c>
      <c r="J5415" s="115">
        <v>10504.51</v>
      </c>
    </row>
    <row r="5416" spans="1:10" hidden="1">
      <c r="A5416" s="115" t="s">
        <v>5725</v>
      </c>
      <c r="B5416" s="115"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15" t="s">
        <v>38402</v>
      </c>
      <c r="D5416" s="115" t="s">
        <v>38450</v>
      </c>
      <c r="E5416" s="115" t="s">
        <v>38451</v>
      </c>
      <c r="F5416" s="115" t="s">
        <v>38432</v>
      </c>
      <c r="G5416" s="115" t="s">
        <v>38433</v>
      </c>
      <c r="H5416" s="115" t="s">
        <v>38434</v>
      </c>
      <c r="I5416" s="115" t="s">
        <v>6</v>
      </c>
      <c r="J5416" s="115">
        <v>6137.13</v>
      </c>
    </row>
    <row r="5417" spans="1:10" hidden="1">
      <c r="A5417" s="115" t="s">
        <v>5726</v>
      </c>
      <c r="B5417" s="115"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15" t="s">
        <v>38402</v>
      </c>
      <c r="D5417" s="115" t="s">
        <v>38450</v>
      </c>
      <c r="E5417" s="115" t="s">
        <v>38451</v>
      </c>
      <c r="F5417" s="115" t="s">
        <v>38432</v>
      </c>
      <c r="G5417" s="115" t="s">
        <v>38433</v>
      </c>
      <c r="H5417" s="115" t="s">
        <v>38434</v>
      </c>
      <c r="I5417" s="115" t="s">
        <v>6</v>
      </c>
      <c r="J5417" s="115">
        <v>5581.22</v>
      </c>
    </row>
    <row r="5418" spans="1:10" hidden="1">
      <c r="A5418" s="115" t="s">
        <v>5727</v>
      </c>
      <c r="B5418" s="115"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15" t="s">
        <v>38402</v>
      </c>
      <c r="D5418" s="115" t="s">
        <v>38452</v>
      </c>
      <c r="E5418" s="115" t="s">
        <v>38451</v>
      </c>
      <c r="F5418" s="115" t="s">
        <v>38432</v>
      </c>
      <c r="G5418" s="115" t="s">
        <v>38433</v>
      </c>
      <c r="H5418" s="115" t="s">
        <v>38434</v>
      </c>
      <c r="I5418" s="115" t="s">
        <v>6</v>
      </c>
      <c r="J5418" s="115">
        <v>6676.28</v>
      </c>
    </row>
    <row r="5419" spans="1:10" hidden="1">
      <c r="A5419" s="115" t="s">
        <v>5728</v>
      </c>
      <c r="B5419" s="115"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15" t="s">
        <v>38402</v>
      </c>
      <c r="D5419" s="115" t="s">
        <v>38452</v>
      </c>
      <c r="E5419" s="115" t="s">
        <v>38451</v>
      </c>
      <c r="F5419" s="115" t="s">
        <v>38432</v>
      </c>
      <c r="G5419" s="115" t="s">
        <v>38433</v>
      </c>
      <c r="H5419" s="115" t="s">
        <v>38434</v>
      </c>
      <c r="I5419" s="115" t="s">
        <v>6</v>
      </c>
      <c r="J5419" s="115">
        <v>6074.29</v>
      </c>
    </row>
    <row r="5420" spans="1:10" hidden="1">
      <c r="A5420" s="115" t="s">
        <v>5729</v>
      </c>
      <c r="B5420" s="115"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15" t="s">
        <v>38402</v>
      </c>
      <c r="D5420" s="115" t="s">
        <v>38453</v>
      </c>
      <c r="E5420" s="115" t="s">
        <v>38451</v>
      </c>
      <c r="F5420" s="115" t="s">
        <v>38432</v>
      </c>
      <c r="G5420" s="115" t="s">
        <v>38433</v>
      </c>
      <c r="H5420" s="115" t="s">
        <v>38434</v>
      </c>
      <c r="I5420" s="115" t="s">
        <v>6</v>
      </c>
      <c r="J5420" s="115">
        <v>7173.9</v>
      </c>
    </row>
    <row r="5421" spans="1:10" hidden="1">
      <c r="A5421" s="115" t="s">
        <v>5730</v>
      </c>
      <c r="B5421" s="115"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15" t="s">
        <v>38402</v>
      </c>
      <c r="D5421" s="115" t="s">
        <v>38453</v>
      </c>
      <c r="E5421" s="115" t="s">
        <v>38451</v>
      </c>
      <c r="F5421" s="115" t="s">
        <v>38432</v>
      </c>
      <c r="G5421" s="115" t="s">
        <v>38433</v>
      </c>
      <c r="H5421" s="115" t="s">
        <v>38434</v>
      </c>
      <c r="I5421" s="115" t="s">
        <v>6</v>
      </c>
      <c r="J5421" s="115">
        <v>6526.54</v>
      </c>
    </row>
    <row r="5422" spans="1:10" hidden="1">
      <c r="A5422" s="115" t="s">
        <v>5731</v>
      </c>
      <c r="B5422" s="115"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15" t="s">
        <v>38402</v>
      </c>
      <c r="D5422" s="115" t="s">
        <v>38454</v>
      </c>
      <c r="E5422" s="115" t="s">
        <v>38451</v>
      </c>
      <c r="F5422" s="115" t="s">
        <v>38432</v>
      </c>
      <c r="G5422" s="115" t="s">
        <v>38433</v>
      </c>
      <c r="H5422" s="115" t="s">
        <v>38434</v>
      </c>
      <c r="I5422" s="115" t="s">
        <v>6</v>
      </c>
      <c r="J5422" s="115">
        <v>7753.31</v>
      </c>
    </row>
    <row r="5423" spans="1:10" hidden="1">
      <c r="A5423" s="115" t="s">
        <v>5732</v>
      </c>
      <c r="B5423" s="115"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15" t="s">
        <v>38402</v>
      </c>
      <c r="D5423" s="115" t="s">
        <v>38454</v>
      </c>
      <c r="E5423" s="115" t="s">
        <v>38451</v>
      </c>
      <c r="F5423" s="115" t="s">
        <v>38432</v>
      </c>
      <c r="G5423" s="115" t="s">
        <v>38433</v>
      </c>
      <c r="H5423" s="115" t="s">
        <v>38434</v>
      </c>
      <c r="I5423" s="115" t="s">
        <v>6</v>
      </c>
      <c r="J5423" s="115">
        <v>7054.61</v>
      </c>
    </row>
    <row r="5424" spans="1:10" hidden="1">
      <c r="A5424" s="115" t="s">
        <v>5733</v>
      </c>
      <c r="B5424" s="115"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15" t="s">
        <v>38402</v>
      </c>
      <c r="D5424" s="115" t="s">
        <v>38455</v>
      </c>
      <c r="E5424" s="115" t="s">
        <v>38451</v>
      </c>
      <c r="F5424" s="115" t="s">
        <v>38432</v>
      </c>
      <c r="G5424" s="115" t="s">
        <v>38433</v>
      </c>
      <c r="H5424" s="115" t="s">
        <v>38434</v>
      </c>
      <c r="I5424" s="115" t="s">
        <v>6</v>
      </c>
      <c r="J5424" s="115">
        <v>8498.26</v>
      </c>
    </row>
    <row r="5425" spans="1:10" hidden="1">
      <c r="A5425" s="115" t="s">
        <v>5734</v>
      </c>
      <c r="B5425" s="115"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15" t="s">
        <v>38402</v>
      </c>
      <c r="D5425" s="115" t="s">
        <v>38455</v>
      </c>
      <c r="E5425" s="115" t="s">
        <v>38451</v>
      </c>
      <c r="F5425" s="115" t="s">
        <v>38432</v>
      </c>
      <c r="G5425" s="115" t="s">
        <v>38433</v>
      </c>
      <c r="H5425" s="115" t="s">
        <v>38434</v>
      </c>
      <c r="I5425" s="115" t="s">
        <v>6</v>
      </c>
      <c r="J5425" s="115">
        <v>7730.82</v>
      </c>
    </row>
    <row r="5426" spans="1:10" hidden="1">
      <c r="A5426" s="115" t="s">
        <v>5735</v>
      </c>
      <c r="B5426" s="115"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15" t="s">
        <v>38402</v>
      </c>
      <c r="D5426" s="115" t="s">
        <v>38456</v>
      </c>
      <c r="E5426" s="115" t="s">
        <v>38451</v>
      </c>
      <c r="F5426" s="115" t="s">
        <v>38432</v>
      </c>
      <c r="G5426" s="115" t="s">
        <v>38433</v>
      </c>
      <c r="H5426" s="115" t="s">
        <v>38434</v>
      </c>
      <c r="I5426" s="115" t="s">
        <v>6</v>
      </c>
      <c r="J5426" s="115">
        <v>9019.6</v>
      </c>
    </row>
    <row r="5427" spans="1:10" hidden="1">
      <c r="A5427" s="115" t="s">
        <v>5736</v>
      </c>
      <c r="B5427" s="115"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15" t="s">
        <v>38402</v>
      </c>
      <c r="D5427" s="115" t="s">
        <v>38456</v>
      </c>
      <c r="E5427" s="115" t="s">
        <v>38451</v>
      </c>
      <c r="F5427" s="115" t="s">
        <v>38432</v>
      </c>
      <c r="G5427" s="115" t="s">
        <v>38433</v>
      </c>
      <c r="H5427" s="115" t="s">
        <v>38434</v>
      </c>
      <c r="I5427" s="115" t="s">
        <v>6</v>
      </c>
      <c r="J5427" s="115">
        <v>8217.8700000000008</v>
      </c>
    </row>
    <row r="5428" spans="1:10" hidden="1">
      <c r="A5428" s="115" t="s">
        <v>5737</v>
      </c>
      <c r="B5428" s="115"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15" t="s">
        <v>38402</v>
      </c>
      <c r="D5428" s="115" t="s">
        <v>38457</v>
      </c>
      <c r="E5428" s="115" t="s">
        <v>38451</v>
      </c>
      <c r="F5428" s="115" t="s">
        <v>38432</v>
      </c>
      <c r="G5428" s="115" t="s">
        <v>38433</v>
      </c>
      <c r="H5428" s="115" t="s">
        <v>38434</v>
      </c>
      <c r="I5428" s="115" t="s">
        <v>6</v>
      </c>
      <c r="J5428" s="115">
        <v>9230.7099999999991</v>
      </c>
    </row>
    <row r="5429" spans="1:10" hidden="1">
      <c r="A5429" s="115" t="s">
        <v>5738</v>
      </c>
      <c r="B5429" s="115"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15" t="s">
        <v>38402</v>
      </c>
      <c r="D5429" s="115" t="s">
        <v>38457</v>
      </c>
      <c r="E5429" s="115" t="s">
        <v>38451</v>
      </c>
      <c r="F5429" s="115" t="s">
        <v>38432</v>
      </c>
      <c r="G5429" s="115" t="s">
        <v>38433</v>
      </c>
      <c r="H5429" s="115" t="s">
        <v>38434</v>
      </c>
      <c r="I5429" s="115" t="s">
        <v>6</v>
      </c>
      <c r="J5429" s="115">
        <v>8401.75</v>
      </c>
    </row>
    <row r="5430" spans="1:10" hidden="1">
      <c r="A5430" s="115" t="s">
        <v>5739</v>
      </c>
      <c r="B5430" s="115"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15" t="s">
        <v>38402</v>
      </c>
      <c r="D5430" s="115" t="s">
        <v>38458</v>
      </c>
      <c r="E5430" s="115" t="s">
        <v>38451</v>
      </c>
      <c r="F5430" s="115" t="s">
        <v>38432</v>
      </c>
      <c r="G5430" s="115" t="s">
        <v>38433</v>
      </c>
      <c r="H5430" s="115" t="s">
        <v>38434</v>
      </c>
      <c r="I5430" s="115" t="s">
        <v>6</v>
      </c>
      <c r="J5430" s="115">
        <v>9493.84</v>
      </c>
    </row>
    <row r="5431" spans="1:10" hidden="1">
      <c r="A5431" s="115" t="s">
        <v>5740</v>
      </c>
      <c r="B5431" s="115"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15" t="s">
        <v>38402</v>
      </c>
      <c r="D5431" s="115" t="s">
        <v>38458</v>
      </c>
      <c r="E5431" s="115" t="s">
        <v>38451</v>
      </c>
      <c r="F5431" s="115" t="s">
        <v>38432</v>
      </c>
      <c r="G5431" s="115" t="s">
        <v>38433</v>
      </c>
      <c r="H5431" s="115" t="s">
        <v>38434</v>
      </c>
      <c r="I5431" s="115" t="s">
        <v>6</v>
      </c>
      <c r="J5431" s="115">
        <v>8646.07</v>
      </c>
    </row>
    <row r="5432" spans="1:10" hidden="1">
      <c r="A5432" s="115" t="s">
        <v>5741</v>
      </c>
      <c r="B5432" s="115"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15" t="s">
        <v>38402</v>
      </c>
      <c r="D5432" s="115" t="s">
        <v>38459</v>
      </c>
      <c r="E5432" s="115" t="s">
        <v>38451</v>
      </c>
      <c r="F5432" s="115" t="s">
        <v>38432</v>
      </c>
      <c r="G5432" s="115" t="s">
        <v>38433</v>
      </c>
      <c r="H5432" s="115" t="s">
        <v>38434</v>
      </c>
      <c r="I5432" s="115" t="s">
        <v>6</v>
      </c>
      <c r="J5432" s="115">
        <v>9888.36</v>
      </c>
    </row>
    <row r="5433" spans="1:10" hidden="1">
      <c r="A5433" s="115" t="s">
        <v>5742</v>
      </c>
      <c r="B5433" s="115"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15" t="s">
        <v>38402</v>
      </c>
      <c r="D5433" s="115" t="s">
        <v>38459</v>
      </c>
      <c r="E5433" s="115" t="s">
        <v>38451</v>
      </c>
      <c r="F5433" s="115" t="s">
        <v>38432</v>
      </c>
      <c r="G5433" s="115" t="s">
        <v>38433</v>
      </c>
      <c r="H5433" s="115" t="s">
        <v>38434</v>
      </c>
      <c r="I5433" s="115" t="s">
        <v>6</v>
      </c>
      <c r="J5433" s="115">
        <v>9024.4699999999993</v>
      </c>
    </row>
    <row r="5434" spans="1:10" hidden="1">
      <c r="A5434" s="115" t="s">
        <v>5743</v>
      </c>
      <c r="B5434" s="115"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15" t="s">
        <v>38402</v>
      </c>
      <c r="D5434" s="115" t="s">
        <v>38460</v>
      </c>
      <c r="E5434" s="115" t="s">
        <v>38451</v>
      </c>
      <c r="F5434" s="115" t="s">
        <v>38432</v>
      </c>
      <c r="G5434" s="115" t="s">
        <v>38433</v>
      </c>
      <c r="H5434" s="115" t="s">
        <v>38434</v>
      </c>
      <c r="I5434" s="115" t="s">
        <v>6</v>
      </c>
      <c r="J5434" s="115">
        <v>10278.459999999999</v>
      </c>
    </row>
    <row r="5435" spans="1:10" hidden="1">
      <c r="A5435" s="115" t="s">
        <v>5744</v>
      </c>
      <c r="B5435" s="115"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15" t="s">
        <v>38402</v>
      </c>
      <c r="D5435" s="115" t="s">
        <v>38460</v>
      </c>
      <c r="E5435" s="115" t="s">
        <v>38451</v>
      </c>
      <c r="F5435" s="115" t="s">
        <v>38432</v>
      </c>
      <c r="G5435" s="115" t="s">
        <v>38433</v>
      </c>
      <c r="H5435" s="115" t="s">
        <v>38434</v>
      </c>
      <c r="I5435" s="115" t="s">
        <v>6</v>
      </c>
      <c r="J5435" s="115">
        <v>9382.43</v>
      </c>
    </row>
    <row r="5436" spans="1:10" hidden="1">
      <c r="A5436" s="115" t="s">
        <v>5745</v>
      </c>
      <c r="B5436" s="115"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15" t="s">
        <v>38402</v>
      </c>
      <c r="D5436" s="115" t="s">
        <v>38461</v>
      </c>
      <c r="E5436" s="115" t="s">
        <v>38451</v>
      </c>
      <c r="F5436" s="115" t="s">
        <v>38432</v>
      </c>
      <c r="G5436" s="115" t="s">
        <v>38433</v>
      </c>
      <c r="H5436" s="115" t="s">
        <v>38434</v>
      </c>
      <c r="I5436" s="115" t="s">
        <v>6</v>
      </c>
      <c r="J5436" s="115">
        <v>10633.1</v>
      </c>
    </row>
    <row r="5437" spans="1:10" hidden="1">
      <c r="A5437" s="115" t="s">
        <v>5746</v>
      </c>
      <c r="B5437" s="115"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15" t="s">
        <v>38402</v>
      </c>
      <c r="D5437" s="115" t="s">
        <v>38461</v>
      </c>
      <c r="E5437" s="115" t="s">
        <v>38451</v>
      </c>
      <c r="F5437" s="115" t="s">
        <v>38432</v>
      </c>
      <c r="G5437" s="115" t="s">
        <v>38433</v>
      </c>
      <c r="H5437" s="115" t="s">
        <v>38434</v>
      </c>
      <c r="I5437" s="115" t="s">
        <v>6</v>
      </c>
      <c r="J5437" s="115">
        <v>9704.73</v>
      </c>
    </row>
    <row r="5438" spans="1:10" hidden="1">
      <c r="A5438" s="115" t="s">
        <v>5747</v>
      </c>
      <c r="B5438" s="115"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15" t="s">
        <v>38402</v>
      </c>
      <c r="D5438" s="115" t="s">
        <v>38462</v>
      </c>
      <c r="E5438" s="115" t="s">
        <v>38451</v>
      </c>
      <c r="F5438" s="115" t="s">
        <v>38432</v>
      </c>
      <c r="G5438" s="115" t="s">
        <v>38433</v>
      </c>
      <c r="H5438" s="115" t="s">
        <v>38434</v>
      </c>
      <c r="I5438" s="115" t="s">
        <v>6</v>
      </c>
      <c r="J5438" s="115">
        <v>11022.98</v>
      </c>
    </row>
    <row r="5439" spans="1:10" hidden="1">
      <c r="A5439" s="115" t="s">
        <v>5748</v>
      </c>
      <c r="B5439" s="115"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15" t="s">
        <v>38402</v>
      </c>
      <c r="D5439" s="115" t="s">
        <v>38462</v>
      </c>
      <c r="E5439" s="115" t="s">
        <v>38451</v>
      </c>
      <c r="F5439" s="115" t="s">
        <v>38432</v>
      </c>
      <c r="G5439" s="115" t="s">
        <v>38433</v>
      </c>
      <c r="H5439" s="115" t="s">
        <v>38434</v>
      </c>
      <c r="I5439" s="115" t="s">
        <v>6</v>
      </c>
      <c r="J5439" s="115">
        <v>10062.27</v>
      </c>
    </row>
    <row r="5440" spans="1:10" hidden="1">
      <c r="A5440" s="115" t="s">
        <v>5749</v>
      </c>
      <c r="B5440" s="115"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15" t="s">
        <v>38463</v>
      </c>
      <c r="D5440" s="115" t="s">
        <v>38464</v>
      </c>
      <c r="E5440" s="115" t="s">
        <v>38451</v>
      </c>
      <c r="F5440" s="115" t="s">
        <v>38432</v>
      </c>
      <c r="G5440" s="115" t="s">
        <v>38433</v>
      </c>
      <c r="H5440" s="115" t="s">
        <v>38434</v>
      </c>
      <c r="I5440" s="115" t="s">
        <v>6</v>
      </c>
      <c r="J5440" s="115">
        <v>11414.62</v>
      </c>
    </row>
    <row r="5441" spans="1:10" hidden="1">
      <c r="A5441" s="115" t="s">
        <v>5750</v>
      </c>
      <c r="B5441" s="115"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15" t="s">
        <v>38463</v>
      </c>
      <c r="D5441" s="115" t="s">
        <v>38464</v>
      </c>
      <c r="E5441" s="115" t="s">
        <v>38451</v>
      </c>
      <c r="F5441" s="115" t="s">
        <v>38432</v>
      </c>
      <c r="G5441" s="115" t="s">
        <v>38433</v>
      </c>
      <c r="H5441" s="115" t="s">
        <v>38434</v>
      </c>
      <c r="I5441" s="115" t="s">
        <v>6</v>
      </c>
      <c r="J5441" s="115">
        <v>10421.780000000001</v>
      </c>
    </row>
    <row r="5442" spans="1:10" hidden="1">
      <c r="A5442" s="115" t="s">
        <v>5751</v>
      </c>
      <c r="B5442" s="115"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15" t="s">
        <v>38402</v>
      </c>
      <c r="D5442" s="115" t="s">
        <v>38465</v>
      </c>
      <c r="E5442" s="115" t="s">
        <v>38451</v>
      </c>
      <c r="F5442" s="115" t="s">
        <v>38432</v>
      </c>
      <c r="G5442" s="115" t="s">
        <v>38433</v>
      </c>
      <c r="H5442" s="115" t="s">
        <v>38434</v>
      </c>
      <c r="I5442" s="115" t="s">
        <v>6</v>
      </c>
      <c r="J5442" s="115">
        <v>11806.19</v>
      </c>
    </row>
    <row r="5443" spans="1:10" hidden="1">
      <c r="A5443" s="115" t="s">
        <v>5752</v>
      </c>
      <c r="B5443" s="115"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15" t="s">
        <v>38402</v>
      </c>
      <c r="D5443" s="115" t="s">
        <v>38465</v>
      </c>
      <c r="E5443" s="115" t="s">
        <v>38451</v>
      </c>
      <c r="F5443" s="115" t="s">
        <v>38432</v>
      </c>
      <c r="G5443" s="115" t="s">
        <v>38433</v>
      </c>
      <c r="H5443" s="115" t="s">
        <v>38434</v>
      </c>
      <c r="I5443" s="115" t="s">
        <v>6</v>
      </c>
      <c r="J5443" s="115">
        <v>10781.01</v>
      </c>
    </row>
    <row r="5444" spans="1:10" hidden="1">
      <c r="A5444" s="115" t="s">
        <v>5753</v>
      </c>
      <c r="B5444" s="115"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15" t="s">
        <v>38402</v>
      </c>
      <c r="D5444" s="115" t="s">
        <v>38466</v>
      </c>
      <c r="E5444" s="115" t="s">
        <v>38451</v>
      </c>
      <c r="F5444" s="115" t="s">
        <v>38432</v>
      </c>
      <c r="G5444" s="115" t="s">
        <v>38433</v>
      </c>
      <c r="H5444" s="115" t="s">
        <v>38434</v>
      </c>
      <c r="I5444" s="115" t="s">
        <v>6</v>
      </c>
      <c r="J5444" s="115">
        <v>12159.89</v>
      </c>
    </row>
    <row r="5445" spans="1:10" hidden="1">
      <c r="A5445" s="115" t="s">
        <v>5754</v>
      </c>
      <c r="B5445" s="115" t="str">
        <f t="shared" ref="B5445:B5508" si="85">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15" t="s">
        <v>38402</v>
      </c>
      <c r="D5445" s="115" t="s">
        <v>38466</v>
      </c>
      <c r="E5445" s="115" t="s">
        <v>38451</v>
      </c>
      <c r="F5445" s="115" t="s">
        <v>38432</v>
      </c>
      <c r="G5445" s="115" t="s">
        <v>38433</v>
      </c>
      <c r="H5445" s="115" t="s">
        <v>38434</v>
      </c>
      <c r="I5445" s="115" t="s">
        <v>6</v>
      </c>
      <c r="J5445" s="115">
        <v>11102.36</v>
      </c>
    </row>
    <row r="5446" spans="1:10" hidden="1">
      <c r="A5446" s="115" t="s">
        <v>5755</v>
      </c>
      <c r="B5446" s="115"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15" t="s">
        <v>38463</v>
      </c>
      <c r="D5446" s="115" t="s">
        <v>38467</v>
      </c>
      <c r="E5446" s="115" t="s">
        <v>38451</v>
      </c>
      <c r="F5446" s="115" t="s">
        <v>38432</v>
      </c>
      <c r="G5446" s="115" t="s">
        <v>38433</v>
      </c>
      <c r="H5446" s="115" t="s">
        <v>38434</v>
      </c>
      <c r="I5446" s="115" t="s">
        <v>6</v>
      </c>
      <c r="J5446" s="115">
        <v>12550.9</v>
      </c>
    </row>
    <row r="5447" spans="1:10" hidden="1">
      <c r="A5447" s="115" t="s">
        <v>5756</v>
      </c>
      <c r="B5447" s="115"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15" t="s">
        <v>38463</v>
      </c>
      <c r="D5447" s="115" t="s">
        <v>38467</v>
      </c>
      <c r="E5447" s="115" t="s">
        <v>38451</v>
      </c>
      <c r="F5447" s="115" t="s">
        <v>38432</v>
      </c>
      <c r="G5447" s="115" t="s">
        <v>38433</v>
      </c>
      <c r="H5447" s="115" t="s">
        <v>38434</v>
      </c>
      <c r="I5447" s="115" t="s">
        <v>6</v>
      </c>
      <c r="J5447" s="115">
        <v>11461.24</v>
      </c>
    </row>
    <row r="5448" spans="1:10" hidden="1">
      <c r="A5448" s="115" t="s">
        <v>5757</v>
      </c>
      <c r="B5448" s="115"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15" t="s">
        <v>38402</v>
      </c>
      <c r="D5448" s="115" t="s">
        <v>38468</v>
      </c>
      <c r="E5448" s="115" t="s">
        <v>38469</v>
      </c>
      <c r="F5448" s="115" t="s">
        <v>38432</v>
      </c>
      <c r="G5448" s="115" t="s">
        <v>38433</v>
      </c>
      <c r="H5448" s="115" t="s">
        <v>38434</v>
      </c>
      <c r="I5448" s="115" t="s">
        <v>6</v>
      </c>
      <c r="J5448" s="115">
        <v>7337.21</v>
      </c>
    </row>
    <row r="5449" spans="1:10" hidden="1">
      <c r="A5449" s="115" t="s">
        <v>5758</v>
      </c>
      <c r="B5449" s="115"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15" t="s">
        <v>38402</v>
      </c>
      <c r="D5449" s="115" t="s">
        <v>38468</v>
      </c>
      <c r="E5449" s="115" t="s">
        <v>38469</v>
      </c>
      <c r="F5449" s="115" t="s">
        <v>38432</v>
      </c>
      <c r="G5449" s="115" t="s">
        <v>38433</v>
      </c>
      <c r="H5449" s="115" t="s">
        <v>38434</v>
      </c>
      <c r="I5449" s="115" t="s">
        <v>6</v>
      </c>
      <c r="J5449" s="115">
        <v>6672.01</v>
      </c>
    </row>
    <row r="5450" spans="1:10" hidden="1">
      <c r="A5450" s="115" t="s">
        <v>5759</v>
      </c>
      <c r="B5450" s="115"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15" t="s">
        <v>38402</v>
      </c>
      <c r="D5450" s="115" t="s">
        <v>38470</v>
      </c>
      <c r="E5450" s="115" t="s">
        <v>38469</v>
      </c>
      <c r="F5450" s="115" t="s">
        <v>38432</v>
      </c>
      <c r="G5450" s="115" t="s">
        <v>38433</v>
      </c>
      <c r="H5450" s="115" t="s">
        <v>38434</v>
      </c>
      <c r="I5450" s="115" t="s">
        <v>6</v>
      </c>
      <c r="J5450" s="115">
        <v>7914.37</v>
      </c>
    </row>
    <row r="5451" spans="1:10" hidden="1">
      <c r="A5451" s="115" t="s">
        <v>5760</v>
      </c>
      <c r="B5451" s="115"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15" t="s">
        <v>38402</v>
      </c>
      <c r="D5451" s="115" t="s">
        <v>38470</v>
      </c>
      <c r="E5451" s="115" t="s">
        <v>38469</v>
      </c>
      <c r="F5451" s="115" t="s">
        <v>38432</v>
      </c>
      <c r="G5451" s="115" t="s">
        <v>38433</v>
      </c>
      <c r="H5451" s="115" t="s">
        <v>38434</v>
      </c>
      <c r="I5451" s="115" t="s">
        <v>6</v>
      </c>
      <c r="J5451" s="115">
        <v>7199.98</v>
      </c>
    </row>
    <row r="5452" spans="1:10" hidden="1">
      <c r="A5452" s="115" t="s">
        <v>5761</v>
      </c>
      <c r="B5452" s="115"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15" t="s">
        <v>38402</v>
      </c>
      <c r="D5452" s="115" t="s">
        <v>38471</v>
      </c>
      <c r="E5452" s="115" t="s">
        <v>38469</v>
      </c>
      <c r="F5452" s="115" t="s">
        <v>38432</v>
      </c>
      <c r="G5452" s="115" t="s">
        <v>38433</v>
      </c>
      <c r="H5452" s="115" t="s">
        <v>38434</v>
      </c>
      <c r="I5452" s="115" t="s">
        <v>6</v>
      </c>
      <c r="J5452" s="115">
        <v>8491.48</v>
      </c>
    </row>
    <row r="5453" spans="1:10" hidden="1">
      <c r="A5453" s="115" t="s">
        <v>5762</v>
      </c>
      <c r="B5453" s="115"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15" t="s">
        <v>38402</v>
      </c>
      <c r="D5453" s="115" t="s">
        <v>38471</v>
      </c>
      <c r="E5453" s="115" t="s">
        <v>38469</v>
      </c>
      <c r="F5453" s="115" t="s">
        <v>38432</v>
      </c>
      <c r="G5453" s="115" t="s">
        <v>38433</v>
      </c>
      <c r="H5453" s="115" t="s">
        <v>38434</v>
      </c>
      <c r="I5453" s="115" t="s">
        <v>6</v>
      </c>
      <c r="J5453" s="115">
        <v>7727.9</v>
      </c>
    </row>
    <row r="5454" spans="1:10" hidden="1">
      <c r="A5454" s="115" t="s">
        <v>5763</v>
      </c>
      <c r="B5454" s="115"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15" t="s">
        <v>38402</v>
      </c>
      <c r="D5454" s="115" t="s">
        <v>38472</v>
      </c>
      <c r="E5454" s="115" t="s">
        <v>38469</v>
      </c>
      <c r="F5454" s="115" t="s">
        <v>38432</v>
      </c>
      <c r="G5454" s="115" t="s">
        <v>38433</v>
      </c>
      <c r="H5454" s="115" t="s">
        <v>38434</v>
      </c>
      <c r="I5454" s="115" t="s">
        <v>6</v>
      </c>
      <c r="J5454" s="115">
        <v>9285.26</v>
      </c>
    </row>
    <row r="5455" spans="1:10" hidden="1">
      <c r="A5455" s="115" t="s">
        <v>5764</v>
      </c>
      <c r="B5455" s="115"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15" t="s">
        <v>38402</v>
      </c>
      <c r="D5455" s="115" t="s">
        <v>38472</v>
      </c>
      <c r="E5455" s="115" t="s">
        <v>38469</v>
      </c>
      <c r="F5455" s="115" t="s">
        <v>38432</v>
      </c>
      <c r="G5455" s="115" t="s">
        <v>38433</v>
      </c>
      <c r="H5455" s="115" t="s">
        <v>38434</v>
      </c>
      <c r="I5455" s="115" t="s">
        <v>6</v>
      </c>
      <c r="J5455" s="115">
        <v>8448.2900000000009</v>
      </c>
    </row>
    <row r="5456" spans="1:10" hidden="1">
      <c r="A5456" s="115" t="s">
        <v>5765</v>
      </c>
      <c r="B5456" s="115"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15" t="s">
        <v>38402</v>
      </c>
      <c r="D5456" s="115" t="s">
        <v>38473</v>
      </c>
      <c r="E5456" s="115" t="s">
        <v>38469</v>
      </c>
      <c r="F5456" s="115" t="s">
        <v>38432</v>
      </c>
      <c r="G5456" s="115" t="s">
        <v>38433</v>
      </c>
      <c r="H5456" s="115" t="s">
        <v>38434</v>
      </c>
      <c r="I5456" s="115" t="s">
        <v>6</v>
      </c>
      <c r="J5456" s="115">
        <v>10104.25</v>
      </c>
    </row>
    <row r="5457" spans="1:10" hidden="1">
      <c r="A5457" s="115" t="s">
        <v>5766</v>
      </c>
      <c r="B5457" s="115"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15" t="s">
        <v>38402</v>
      </c>
      <c r="D5457" s="115" t="s">
        <v>38473</v>
      </c>
      <c r="E5457" s="115" t="s">
        <v>38469</v>
      </c>
      <c r="F5457" s="115" t="s">
        <v>38432</v>
      </c>
      <c r="G5457" s="115" t="s">
        <v>38433</v>
      </c>
      <c r="H5457" s="115" t="s">
        <v>38434</v>
      </c>
      <c r="I5457" s="115" t="s">
        <v>6</v>
      </c>
      <c r="J5457" s="115">
        <v>9194.11</v>
      </c>
    </row>
    <row r="5458" spans="1:10" hidden="1">
      <c r="A5458" s="115" t="s">
        <v>5767</v>
      </c>
      <c r="B5458" s="115"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15" t="s">
        <v>38402</v>
      </c>
      <c r="D5458" s="115" t="s">
        <v>38474</v>
      </c>
      <c r="E5458" s="115" t="s">
        <v>38469</v>
      </c>
      <c r="F5458" s="115" t="s">
        <v>38432</v>
      </c>
      <c r="G5458" s="115" t="s">
        <v>38433</v>
      </c>
      <c r="H5458" s="115" t="s">
        <v>38434</v>
      </c>
      <c r="I5458" s="115" t="s">
        <v>6</v>
      </c>
      <c r="J5458" s="115">
        <v>10264.629999999999</v>
      </c>
    </row>
    <row r="5459" spans="1:10" hidden="1">
      <c r="A5459" s="115" t="s">
        <v>5768</v>
      </c>
      <c r="B5459" s="115"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15" t="s">
        <v>38402</v>
      </c>
      <c r="D5459" s="115" t="s">
        <v>38474</v>
      </c>
      <c r="E5459" s="115" t="s">
        <v>38469</v>
      </c>
      <c r="F5459" s="115" t="s">
        <v>38432</v>
      </c>
      <c r="G5459" s="115" t="s">
        <v>38433</v>
      </c>
      <c r="H5459" s="115" t="s">
        <v>38434</v>
      </c>
      <c r="I5459" s="115" t="s">
        <v>6</v>
      </c>
      <c r="J5459" s="115">
        <v>9346.15</v>
      </c>
    </row>
    <row r="5460" spans="1:10" hidden="1">
      <c r="A5460" s="115" t="s">
        <v>5769</v>
      </c>
      <c r="B5460" s="115"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15" t="s">
        <v>38402</v>
      </c>
      <c r="D5460" s="115" t="s">
        <v>38475</v>
      </c>
      <c r="E5460" s="115" t="s">
        <v>38469</v>
      </c>
      <c r="F5460" s="115" t="s">
        <v>38432</v>
      </c>
      <c r="G5460" s="115" t="s">
        <v>38433</v>
      </c>
      <c r="H5460" s="115" t="s">
        <v>38434</v>
      </c>
      <c r="I5460" s="115" t="s">
        <v>6</v>
      </c>
      <c r="J5460" s="115">
        <v>10328.459999999999</v>
      </c>
    </row>
    <row r="5461" spans="1:10" hidden="1">
      <c r="A5461" s="115" t="s">
        <v>5770</v>
      </c>
      <c r="B5461" s="115"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15" t="s">
        <v>38402</v>
      </c>
      <c r="D5461" s="115" t="s">
        <v>38475</v>
      </c>
      <c r="E5461" s="115" t="s">
        <v>38469</v>
      </c>
      <c r="F5461" s="115" t="s">
        <v>38432</v>
      </c>
      <c r="G5461" s="115" t="s">
        <v>38433</v>
      </c>
      <c r="H5461" s="115" t="s">
        <v>38434</v>
      </c>
      <c r="I5461" s="115" t="s">
        <v>6</v>
      </c>
      <c r="J5461" s="115">
        <v>9406.5300000000007</v>
      </c>
    </row>
    <row r="5462" spans="1:10" hidden="1">
      <c r="A5462" s="115" t="s">
        <v>5771</v>
      </c>
      <c r="B5462" s="115"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15" t="s">
        <v>38402</v>
      </c>
      <c r="D5462" s="115" t="s">
        <v>38476</v>
      </c>
      <c r="E5462" s="115" t="s">
        <v>38469</v>
      </c>
      <c r="F5462" s="115" t="s">
        <v>38432</v>
      </c>
      <c r="G5462" s="115" t="s">
        <v>38433</v>
      </c>
      <c r="H5462" s="115" t="s">
        <v>38434</v>
      </c>
      <c r="I5462" s="115" t="s">
        <v>6</v>
      </c>
      <c r="J5462" s="115">
        <v>10722.02</v>
      </c>
    </row>
    <row r="5463" spans="1:10" hidden="1">
      <c r="A5463" s="115" t="s">
        <v>5772</v>
      </c>
      <c r="B5463" s="115"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15" t="s">
        <v>38402</v>
      </c>
      <c r="D5463" s="115" t="s">
        <v>38476</v>
      </c>
      <c r="E5463" s="115" t="s">
        <v>38469</v>
      </c>
      <c r="F5463" s="115" t="s">
        <v>38432</v>
      </c>
      <c r="G5463" s="115" t="s">
        <v>38433</v>
      </c>
      <c r="H5463" s="115" t="s">
        <v>38434</v>
      </c>
      <c r="I5463" s="115" t="s">
        <v>6</v>
      </c>
      <c r="J5463" s="115">
        <v>9784.1200000000008</v>
      </c>
    </row>
    <row r="5464" spans="1:10" hidden="1">
      <c r="A5464" s="115" t="s">
        <v>5773</v>
      </c>
      <c r="B5464" s="115"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15" t="s">
        <v>38402</v>
      </c>
      <c r="D5464" s="115" t="s">
        <v>38477</v>
      </c>
      <c r="E5464" s="115" t="s">
        <v>38469</v>
      </c>
      <c r="F5464" s="115" t="s">
        <v>38432</v>
      </c>
      <c r="G5464" s="115" t="s">
        <v>38433</v>
      </c>
      <c r="H5464" s="115" t="s">
        <v>38434</v>
      </c>
      <c r="I5464" s="115" t="s">
        <v>6</v>
      </c>
      <c r="J5464" s="115">
        <v>11076.59</v>
      </c>
    </row>
    <row r="5465" spans="1:10" hidden="1">
      <c r="A5465" s="115" t="s">
        <v>5774</v>
      </c>
      <c r="B5465" s="115"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15" t="s">
        <v>38402</v>
      </c>
      <c r="D5465" s="115" t="s">
        <v>38477</v>
      </c>
      <c r="E5465" s="115" t="s">
        <v>38469</v>
      </c>
      <c r="F5465" s="115" t="s">
        <v>38432</v>
      </c>
      <c r="G5465" s="115" t="s">
        <v>38433</v>
      </c>
      <c r="H5465" s="115" t="s">
        <v>38434</v>
      </c>
      <c r="I5465" s="115" t="s">
        <v>6</v>
      </c>
      <c r="J5465" s="115">
        <v>10106.35</v>
      </c>
    </row>
    <row r="5466" spans="1:10" hidden="1">
      <c r="A5466" s="115" t="s">
        <v>5775</v>
      </c>
      <c r="B5466" s="115"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15" t="s">
        <v>38402</v>
      </c>
      <c r="D5466" s="115" t="s">
        <v>38478</v>
      </c>
      <c r="E5466" s="115" t="s">
        <v>38469</v>
      </c>
      <c r="F5466" s="115" t="s">
        <v>38432</v>
      </c>
      <c r="G5466" s="115" t="s">
        <v>38433</v>
      </c>
      <c r="H5466" s="115" t="s">
        <v>38434</v>
      </c>
      <c r="I5466" s="115" t="s">
        <v>6</v>
      </c>
      <c r="J5466" s="115">
        <v>11468.16</v>
      </c>
    </row>
    <row r="5467" spans="1:10" hidden="1">
      <c r="A5467" s="115" t="s">
        <v>5776</v>
      </c>
      <c r="B5467" s="115"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15" t="s">
        <v>38402</v>
      </c>
      <c r="D5467" s="115" t="s">
        <v>38478</v>
      </c>
      <c r="E5467" s="115" t="s">
        <v>38469</v>
      </c>
      <c r="F5467" s="115" t="s">
        <v>38432</v>
      </c>
      <c r="G5467" s="115" t="s">
        <v>38433</v>
      </c>
      <c r="H5467" s="115" t="s">
        <v>38434</v>
      </c>
      <c r="I5467" s="115" t="s">
        <v>6</v>
      </c>
      <c r="J5467" s="115">
        <v>10465.57</v>
      </c>
    </row>
    <row r="5468" spans="1:10" hidden="1">
      <c r="A5468" s="115" t="s">
        <v>5777</v>
      </c>
      <c r="B5468" s="115"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15" t="s">
        <v>38402</v>
      </c>
      <c r="D5468" s="115" t="s">
        <v>38479</v>
      </c>
      <c r="E5468" s="115" t="s">
        <v>38469</v>
      </c>
      <c r="F5468" s="115" t="s">
        <v>38432</v>
      </c>
      <c r="G5468" s="115" t="s">
        <v>38433</v>
      </c>
      <c r="H5468" s="115" t="s">
        <v>38434</v>
      </c>
      <c r="I5468" s="115" t="s">
        <v>6</v>
      </c>
      <c r="J5468" s="115">
        <v>11858.19</v>
      </c>
    </row>
    <row r="5469" spans="1:10" hidden="1">
      <c r="A5469" s="115" t="s">
        <v>5778</v>
      </c>
      <c r="B5469" s="115"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15" t="s">
        <v>38402</v>
      </c>
      <c r="D5469" s="115" t="s">
        <v>38479</v>
      </c>
      <c r="E5469" s="115" t="s">
        <v>38469</v>
      </c>
      <c r="F5469" s="115" t="s">
        <v>38432</v>
      </c>
      <c r="G5469" s="115" t="s">
        <v>38433</v>
      </c>
      <c r="H5469" s="115" t="s">
        <v>38434</v>
      </c>
      <c r="I5469" s="115" t="s">
        <v>6</v>
      </c>
      <c r="J5469" s="115">
        <v>10823.47</v>
      </c>
    </row>
    <row r="5470" spans="1:10" hidden="1">
      <c r="A5470" s="115" t="s">
        <v>5779</v>
      </c>
      <c r="B5470" s="115"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15" t="s">
        <v>38402</v>
      </c>
      <c r="D5470" s="115" t="s">
        <v>38480</v>
      </c>
      <c r="E5470" s="115" t="s">
        <v>38469</v>
      </c>
      <c r="F5470" s="115" t="s">
        <v>38432</v>
      </c>
      <c r="G5470" s="115" t="s">
        <v>38433</v>
      </c>
      <c r="H5470" s="115" t="s">
        <v>38434</v>
      </c>
      <c r="I5470" s="115" t="s">
        <v>6</v>
      </c>
      <c r="J5470" s="115">
        <v>12249.76</v>
      </c>
    </row>
    <row r="5471" spans="1:10" hidden="1">
      <c r="A5471" s="115" t="s">
        <v>5780</v>
      </c>
      <c r="B5471" s="115"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15" t="s">
        <v>38402</v>
      </c>
      <c r="D5471" s="115" t="s">
        <v>38480</v>
      </c>
      <c r="E5471" s="115" t="s">
        <v>38469</v>
      </c>
      <c r="F5471" s="115" t="s">
        <v>38432</v>
      </c>
      <c r="G5471" s="115" t="s">
        <v>38433</v>
      </c>
      <c r="H5471" s="115" t="s">
        <v>38434</v>
      </c>
      <c r="I5471" s="115" t="s">
        <v>6</v>
      </c>
      <c r="J5471" s="115">
        <v>11182.69</v>
      </c>
    </row>
    <row r="5472" spans="1:10" hidden="1">
      <c r="A5472" s="115" t="s">
        <v>5781</v>
      </c>
      <c r="B5472" s="115"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15" t="s">
        <v>38402</v>
      </c>
      <c r="D5472" s="115" t="s">
        <v>38481</v>
      </c>
      <c r="E5472" s="115" t="s">
        <v>38469</v>
      </c>
      <c r="F5472" s="115" t="s">
        <v>38432</v>
      </c>
      <c r="G5472" s="115" t="s">
        <v>38433</v>
      </c>
      <c r="H5472" s="115" t="s">
        <v>38434</v>
      </c>
      <c r="I5472" s="115" t="s">
        <v>6</v>
      </c>
      <c r="J5472" s="115">
        <v>12604.33</v>
      </c>
    </row>
    <row r="5473" spans="1:10" hidden="1">
      <c r="A5473" s="115" t="s">
        <v>5782</v>
      </c>
      <c r="B5473" s="115"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15" t="s">
        <v>38402</v>
      </c>
      <c r="D5473" s="115" t="s">
        <v>38481</v>
      </c>
      <c r="E5473" s="115" t="s">
        <v>38469</v>
      </c>
      <c r="F5473" s="115" t="s">
        <v>38432</v>
      </c>
      <c r="G5473" s="115" t="s">
        <v>38433</v>
      </c>
      <c r="H5473" s="115" t="s">
        <v>38434</v>
      </c>
      <c r="I5473" s="115" t="s">
        <v>6</v>
      </c>
      <c r="J5473" s="115">
        <v>11504.92</v>
      </c>
    </row>
    <row r="5474" spans="1:10" hidden="1">
      <c r="A5474" s="115" t="s">
        <v>5783</v>
      </c>
      <c r="B5474" s="115"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15" t="s">
        <v>38402</v>
      </c>
      <c r="D5474" s="115" t="s">
        <v>38482</v>
      </c>
      <c r="E5474" s="115" t="s">
        <v>38469</v>
      </c>
      <c r="F5474" s="115" t="s">
        <v>38432</v>
      </c>
      <c r="G5474" s="115" t="s">
        <v>38433</v>
      </c>
      <c r="H5474" s="115" t="s">
        <v>38434</v>
      </c>
      <c r="I5474" s="115" t="s">
        <v>6</v>
      </c>
      <c r="J5474" s="115">
        <v>12994.29</v>
      </c>
    </row>
    <row r="5475" spans="1:10" hidden="1">
      <c r="A5475" s="115" t="s">
        <v>5784</v>
      </c>
      <c r="B5475" s="115"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15" t="s">
        <v>38402</v>
      </c>
      <c r="D5475" s="115" t="s">
        <v>38482</v>
      </c>
      <c r="E5475" s="115" t="s">
        <v>38469</v>
      </c>
      <c r="F5475" s="115" t="s">
        <v>38432</v>
      </c>
      <c r="G5475" s="115" t="s">
        <v>38433</v>
      </c>
      <c r="H5475" s="115" t="s">
        <v>38434</v>
      </c>
      <c r="I5475" s="115" t="s">
        <v>6</v>
      </c>
      <c r="J5475" s="115">
        <v>11862.74</v>
      </c>
    </row>
    <row r="5476" spans="1:10" hidden="1">
      <c r="A5476" s="115" t="s">
        <v>5785</v>
      </c>
      <c r="B5476" s="115"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15" t="s">
        <v>38402</v>
      </c>
      <c r="D5476" s="115" t="s">
        <v>38483</v>
      </c>
      <c r="E5476" s="115" t="s">
        <v>38469</v>
      </c>
      <c r="F5476" s="115" t="s">
        <v>38432</v>
      </c>
      <c r="G5476" s="115" t="s">
        <v>38433</v>
      </c>
      <c r="H5476" s="115" t="s">
        <v>38434</v>
      </c>
      <c r="I5476" s="115" t="s">
        <v>6</v>
      </c>
      <c r="J5476" s="115">
        <v>13385.93</v>
      </c>
    </row>
    <row r="5477" spans="1:10" hidden="1">
      <c r="A5477" s="115" t="s">
        <v>5786</v>
      </c>
      <c r="B5477" s="115"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15" t="s">
        <v>38402</v>
      </c>
      <c r="D5477" s="115" t="s">
        <v>38483</v>
      </c>
      <c r="E5477" s="115" t="s">
        <v>38469</v>
      </c>
      <c r="F5477" s="115" t="s">
        <v>38432</v>
      </c>
      <c r="G5477" s="115" t="s">
        <v>38433</v>
      </c>
      <c r="H5477" s="115" t="s">
        <v>38434</v>
      </c>
      <c r="I5477" s="115" t="s">
        <v>6</v>
      </c>
      <c r="J5477" s="115">
        <v>12222.04</v>
      </c>
    </row>
    <row r="5478" spans="1:10" hidden="1">
      <c r="A5478" s="115" t="s">
        <v>5787</v>
      </c>
      <c r="B5478" s="115"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15" t="s">
        <v>38402</v>
      </c>
      <c r="D5478" s="115" t="s">
        <v>38484</v>
      </c>
      <c r="E5478" s="115" t="s">
        <v>38485</v>
      </c>
      <c r="F5478" s="115" t="s">
        <v>38432</v>
      </c>
      <c r="G5478" s="115" t="s">
        <v>38433</v>
      </c>
      <c r="H5478" s="115" t="s">
        <v>38434</v>
      </c>
      <c r="I5478" s="115" t="s">
        <v>6</v>
      </c>
      <c r="J5478" s="115">
        <v>8262.26</v>
      </c>
    </row>
    <row r="5479" spans="1:10" hidden="1">
      <c r="A5479" s="115" t="s">
        <v>5788</v>
      </c>
      <c r="B5479" s="115"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15" t="s">
        <v>38402</v>
      </c>
      <c r="D5479" s="115" t="s">
        <v>38484</v>
      </c>
      <c r="E5479" s="115" t="s">
        <v>38485</v>
      </c>
      <c r="F5479" s="115" t="s">
        <v>38432</v>
      </c>
      <c r="G5479" s="115" t="s">
        <v>38433</v>
      </c>
      <c r="H5479" s="115" t="s">
        <v>38434</v>
      </c>
      <c r="I5479" s="115" t="s">
        <v>6</v>
      </c>
      <c r="J5479" s="115">
        <v>7510.83</v>
      </c>
    </row>
    <row r="5480" spans="1:10" hidden="1">
      <c r="A5480" s="115" t="s">
        <v>5789</v>
      </c>
      <c r="B5480" s="115"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15" t="s">
        <v>38402</v>
      </c>
      <c r="D5480" s="115" t="s">
        <v>38486</v>
      </c>
      <c r="E5480" s="115" t="s">
        <v>38485</v>
      </c>
      <c r="F5480" s="115" t="s">
        <v>38432</v>
      </c>
      <c r="G5480" s="115" t="s">
        <v>38433</v>
      </c>
      <c r="H5480" s="115" t="s">
        <v>38434</v>
      </c>
      <c r="I5480" s="115" t="s">
        <v>6</v>
      </c>
      <c r="J5480" s="115">
        <v>8871.8700000000008</v>
      </c>
    </row>
    <row r="5481" spans="1:10" hidden="1">
      <c r="A5481" s="115" t="s">
        <v>5790</v>
      </c>
      <c r="B5481" s="115"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15" t="s">
        <v>38402</v>
      </c>
      <c r="D5481" s="115" t="s">
        <v>38486</v>
      </c>
      <c r="E5481" s="115" t="s">
        <v>38485</v>
      </c>
      <c r="F5481" s="115" t="s">
        <v>38432</v>
      </c>
      <c r="G5481" s="115" t="s">
        <v>38433</v>
      </c>
      <c r="H5481" s="115" t="s">
        <v>38434</v>
      </c>
      <c r="I5481" s="115" t="s">
        <v>6</v>
      </c>
      <c r="J5481" s="115">
        <v>8067.93</v>
      </c>
    </row>
    <row r="5482" spans="1:10" hidden="1">
      <c r="A5482" s="115" t="s">
        <v>5791</v>
      </c>
      <c r="B5482" s="115"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15" t="s">
        <v>38402</v>
      </c>
      <c r="D5482" s="115" t="s">
        <v>38487</v>
      </c>
      <c r="E5482" s="115" t="s">
        <v>38485</v>
      </c>
      <c r="F5482" s="115" t="s">
        <v>38432</v>
      </c>
      <c r="G5482" s="115" t="s">
        <v>38433</v>
      </c>
      <c r="H5482" s="115" t="s">
        <v>38434</v>
      </c>
      <c r="I5482" s="115" t="s">
        <v>6</v>
      </c>
      <c r="J5482" s="115">
        <v>9491.51</v>
      </c>
    </row>
    <row r="5483" spans="1:10" hidden="1">
      <c r="A5483" s="115" t="s">
        <v>5792</v>
      </c>
      <c r="B5483" s="115"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15" t="s">
        <v>38402</v>
      </c>
      <c r="D5483" s="115" t="s">
        <v>38487</v>
      </c>
      <c r="E5483" s="115" t="s">
        <v>38485</v>
      </c>
      <c r="F5483" s="115" t="s">
        <v>38432</v>
      </c>
      <c r="G5483" s="115" t="s">
        <v>38433</v>
      </c>
      <c r="H5483" s="115" t="s">
        <v>38434</v>
      </c>
      <c r="I5483" s="115" t="s">
        <v>6</v>
      </c>
      <c r="J5483" s="115">
        <v>8634.2999999999993</v>
      </c>
    </row>
    <row r="5484" spans="1:10" hidden="1">
      <c r="A5484" s="115" t="s">
        <v>5793</v>
      </c>
      <c r="B5484" s="115"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15" t="s">
        <v>38402</v>
      </c>
      <c r="D5484" s="115" t="s">
        <v>38488</v>
      </c>
      <c r="E5484" s="115" t="s">
        <v>38485</v>
      </c>
      <c r="F5484" s="115" t="s">
        <v>38432</v>
      </c>
      <c r="G5484" s="115" t="s">
        <v>38433</v>
      </c>
      <c r="H5484" s="115" t="s">
        <v>38434</v>
      </c>
      <c r="I5484" s="115" t="s">
        <v>6</v>
      </c>
      <c r="J5484" s="115">
        <v>10077.84</v>
      </c>
    </row>
    <row r="5485" spans="1:10" hidden="1">
      <c r="A5485" s="115" t="s">
        <v>5794</v>
      </c>
      <c r="B5485" s="115"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15" t="s">
        <v>38402</v>
      </c>
      <c r="D5485" s="115" t="s">
        <v>38488</v>
      </c>
      <c r="E5485" s="115" t="s">
        <v>38485</v>
      </c>
      <c r="F5485" s="115" t="s">
        <v>38432</v>
      </c>
      <c r="G5485" s="115" t="s">
        <v>38433</v>
      </c>
      <c r="H5485" s="115" t="s">
        <v>38434</v>
      </c>
      <c r="I5485" s="115" t="s">
        <v>6</v>
      </c>
      <c r="J5485" s="115">
        <v>9167.09</v>
      </c>
    </row>
    <row r="5486" spans="1:10" hidden="1">
      <c r="A5486" s="115" t="s">
        <v>5795</v>
      </c>
      <c r="B5486" s="115"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15" t="s">
        <v>38402</v>
      </c>
      <c r="D5486" s="115" t="s">
        <v>38489</v>
      </c>
      <c r="E5486" s="115" t="s">
        <v>38485</v>
      </c>
      <c r="F5486" s="115" t="s">
        <v>38432</v>
      </c>
      <c r="G5486" s="115" t="s">
        <v>38433</v>
      </c>
      <c r="H5486" s="115" t="s">
        <v>38434</v>
      </c>
      <c r="I5486" s="115" t="s">
        <v>6</v>
      </c>
      <c r="J5486" s="115">
        <v>10979.88</v>
      </c>
    </row>
    <row r="5487" spans="1:10" hidden="1">
      <c r="A5487" s="115" t="s">
        <v>5796</v>
      </c>
      <c r="B5487" s="115"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15" t="s">
        <v>38402</v>
      </c>
      <c r="D5487" s="115" t="s">
        <v>38489</v>
      </c>
      <c r="E5487" s="115" t="s">
        <v>38485</v>
      </c>
      <c r="F5487" s="115" t="s">
        <v>38432</v>
      </c>
      <c r="G5487" s="115" t="s">
        <v>38433</v>
      </c>
      <c r="H5487" s="115" t="s">
        <v>38434</v>
      </c>
      <c r="I5487" s="115" t="s">
        <v>6</v>
      </c>
      <c r="J5487" s="115">
        <v>9991.0499999999993</v>
      </c>
    </row>
    <row r="5488" spans="1:10" hidden="1">
      <c r="A5488" s="115" t="s">
        <v>5797</v>
      </c>
      <c r="B5488" s="115"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15" t="s">
        <v>38402</v>
      </c>
      <c r="D5488" s="115" t="s">
        <v>38490</v>
      </c>
      <c r="E5488" s="115" t="s">
        <v>38485</v>
      </c>
      <c r="F5488" s="115" t="s">
        <v>38432</v>
      </c>
      <c r="G5488" s="115" t="s">
        <v>38433</v>
      </c>
      <c r="H5488" s="115" t="s">
        <v>38434</v>
      </c>
      <c r="I5488" s="115" t="s">
        <v>6</v>
      </c>
      <c r="J5488" s="115">
        <v>11390.83</v>
      </c>
    </row>
    <row r="5489" spans="1:10" hidden="1">
      <c r="A5489" s="115" t="s">
        <v>5798</v>
      </c>
      <c r="B5489" s="115"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15" t="s">
        <v>38402</v>
      </c>
      <c r="D5489" s="115" t="s">
        <v>38490</v>
      </c>
      <c r="E5489" s="115" t="s">
        <v>38485</v>
      </c>
      <c r="F5489" s="115" t="s">
        <v>38432</v>
      </c>
      <c r="G5489" s="115" t="s">
        <v>38433</v>
      </c>
      <c r="H5489" s="115" t="s">
        <v>38434</v>
      </c>
      <c r="I5489" s="115" t="s">
        <v>6</v>
      </c>
      <c r="J5489" s="115">
        <v>10374.84</v>
      </c>
    </row>
    <row r="5490" spans="1:10" hidden="1">
      <c r="A5490" s="115" t="s">
        <v>5799</v>
      </c>
      <c r="B5490" s="115"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15" t="s">
        <v>38402</v>
      </c>
      <c r="D5490" s="115" t="s">
        <v>38491</v>
      </c>
      <c r="E5490" s="115" t="s">
        <v>38485</v>
      </c>
      <c r="F5490" s="115" t="s">
        <v>38432</v>
      </c>
      <c r="G5490" s="115" t="s">
        <v>38433</v>
      </c>
      <c r="H5490" s="115" t="s">
        <v>38434</v>
      </c>
      <c r="I5490" s="115" t="s">
        <v>6</v>
      </c>
      <c r="J5490" s="115">
        <v>11595.41</v>
      </c>
    </row>
    <row r="5491" spans="1:10" hidden="1">
      <c r="A5491" s="115" t="s">
        <v>5800</v>
      </c>
      <c r="B5491" s="115"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15" t="s">
        <v>38402</v>
      </c>
      <c r="D5491" s="115" t="s">
        <v>38491</v>
      </c>
      <c r="E5491" s="115" t="s">
        <v>38485</v>
      </c>
      <c r="F5491" s="115" t="s">
        <v>38432</v>
      </c>
      <c r="G5491" s="115" t="s">
        <v>38433</v>
      </c>
      <c r="H5491" s="115" t="s">
        <v>38434</v>
      </c>
      <c r="I5491" s="115" t="s">
        <v>6</v>
      </c>
      <c r="J5491" s="115">
        <v>10554.68</v>
      </c>
    </row>
    <row r="5492" spans="1:10" hidden="1">
      <c r="A5492" s="115" t="s">
        <v>5801</v>
      </c>
      <c r="B5492" s="115"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15" t="s">
        <v>38402</v>
      </c>
      <c r="D5492" s="115" t="s">
        <v>38492</v>
      </c>
      <c r="E5492" s="115" t="s">
        <v>38485</v>
      </c>
      <c r="F5492" s="115" t="s">
        <v>38432</v>
      </c>
      <c r="G5492" s="115" t="s">
        <v>38433</v>
      </c>
      <c r="H5492" s="115" t="s">
        <v>38434</v>
      </c>
      <c r="I5492" s="115" t="s">
        <v>6</v>
      </c>
      <c r="J5492" s="115">
        <v>12018.25</v>
      </c>
    </row>
    <row r="5493" spans="1:10" hidden="1">
      <c r="A5493" s="115" t="s">
        <v>5802</v>
      </c>
      <c r="B5493" s="115"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15" t="s">
        <v>38402</v>
      </c>
      <c r="D5493" s="115" t="s">
        <v>38492</v>
      </c>
      <c r="E5493" s="115" t="s">
        <v>38485</v>
      </c>
      <c r="F5493" s="115" t="s">
        <v>38432</v>
      </c>
      <c r="G5493" s="115" t="s">
        <v>38433</v>
      </c>
      <c r="H5493" s="115" t="s">
        <v>38434</v>
      </c>
      <c r="I5493" s="115" t="s">
        <v>6</v>
      </c>
      <c r="J5493" s="115">
        <v>10938.84</v>
      </c>
    </row>
    <row r="5494" spans="1:10" hidden="1">
      <c r="A5494" s="115" t="s">
        <v>5803</v>
      </c>
      <c r="B5494" s="115"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15" t="s">
        <v>38402</v>
      </c>
      <c r="D5494" s="115" t="s">
        <v>38493</v>
      </c>
      <c r="E5494" s="115" t="s">
        <v>38485</v>
      </c>
      <c r="F5494" s="115" t="s">
        <v>38432</v>
      </c>
      <c r="G5494" s="115" t="s">
        <v>38433</v>
      </c>
      <c r="H5494" s="115" t="s">
        <v>38434</v>
      </c>
      <c r="I5494" s="115" t="s">
        <v>6</v>
      </c>
      <c r="J5494" s="115">
        <v>12115.19</v>
      </c>
    </row>
    <row r="5495" spans="1:10" hidden="1">
      <c r="A5495" s="115" t="s">
        <v>5804</v>
      </c>
      <c r="B5495" s="115"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15" t="s">
        <v>38402</v>
      </c>
      <c r="D5495" s="115" t="s">
        <v>38493</v>
      </c>
      <c r="E5495" s="115" t="s">
        <v>38485</v>
      </c>
      <c r="F5495" s="115" t="s">
        <v>38432</v>
      </c>
      <c r="G5495" s="115" t="s">
        <v>38433</v>
      </c>
      <c r="H5495" s="115" t="s">
        <v>38434</v>
      </c>
      <c r="I5495" s="115" t="s">
        <v>6</v>
      </c>
      <c r="J5495" s="115">
        <v>11050.79</v>
      </c>
    </row>
    <row r="5496" spans="1:10" hidden="1">
      <c r="A5496" s="115" t="s">
        <v>5805</v>
      </c>
      <c r="B5496" s="115"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15" t="s">
        <v>38402</v>
      </c>
      <c r="D5496" s="115" t="s">
        <v>38494</v>
      </c>
      <c r="E5496" s="115" t="s">
        <v>38485</v>
      </c>
      <c r="F5496" s="115" t="s">
        <v>38432</v>
      </c>
      <c r="G5496" s="115" t="s">
        <v>38433</v>
      </c>
      <c r="H5496" s="115" t="s">
        <v>38434</v>
      </c>
      <c r="I5496" s="115" t="s">
        <v>6</v>
      </c>
      <c r="J5496" s="115">
        <v>12505.61</v>
      </c>
    </row>
    <row r="5497" spans="1:10" hidden="1">
      <c r="A5497" s="115" t="s">
        <v>5806</v>
      </c>
      <c r="B5497" s="115"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15" t="s">
        <v>38402</v>
      </c>
      <c r="D5497" s="115" t="s">
        <v>38494</v>
      </c>
      <c r="E5497" s="115" t="s">
        <v>38485</v>
      </c>
      <c r="F5497" s="115" t="s">
        <v>38432</v>
      </c>
      <c r="G5497" s="115" t="s">
        <v>38433</v>
      </c>
      <c r="H5497" s="115" t="s">
        <v>38434</v>
      </c>
      <c r="I5497" s="115" t="s">
        <v>6</v>
      </c>
      <c r="J5497" s="115">
        <v>11409.09</v>
      </c>
    </row>
    <row r="5498" spans="1:10" hidden="1">
      <c r="A5498" s="115" t="s">
        <v>5807</v>
      </c>
      <c r="B5498" s="115"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15" t="s">
        <v>38402</v>
      </c>
      <c r="D5498" s="115" t="s">
        <v>38495</v>
      </c>
      <c r="E5498" s="115" t="s">
        <v>38485</v>
      </c>
      <c r="F5498" s="115" t="s">
        <v>38432</v>
      </c>
      <c r="G5498" s="115" t="s">
        <v>38433</v>
      </c>
      <c r="H5498" s="115" t="s">
        <v>38434</v>
      </c>
      <c r="I5498" s="115" t="s">
        <v>6</v>
      </c>
      <c r="J5498" s="115">
        <v>12897.18</v>
      </c>
    </row>
    <row r="5499" spans="1:10" hidden="1">
      <c r="A5499" s="115" t="s">
        <v>5808</v>
      </c>
      <c r="B5499" s="115"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15" t="s">
        <v>38402</v>
      </c>
      <c r="D5499" s="115" t="s">
        <v>38495</v>
      </c>
      <c r="E5499" s="115" t="s">
        <v>38485</v>
      </c>
      <c r="F5499" s="115" t="s">
        <v>38432</v>
      </c>
      <c r="G5499" s="115" t="s">
        <v>38433</v>
      </c>
      <c r="H5499" s="115" t="s">
        <v>38434</v>
      </c>
      <c r="I5499" s="115" t="s">
        <v>6</v>
      </c>
      <c r="J5499" s="115">
        <v>11768.31</v>
      </c>
    </row>
    <row r="5500" spans="1:10" hidden="1">
      <c r="A5500" s="115" t="s">
        <v>5809</v>
      </c>
      <c r="B5500" s="115"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15" t="s">
        <v>38402</v>
      </c>
      <c r="D5500" s="115" t="s">
        <v>38496</v>
      </c>
      <c r="E5500" s="115" t="s">
        <v>38485</v>
      </c>
      <c r="F5500" s="115" t="s">
        <v>38432</v>
      </c>
      <c r="G5500" s="115" t="s">
        <v>38433</v>
      </c>
      <c r="H5500" s="115" t="s">
        <v>38434</v>
      </c>
      <c r="I5500" s="115" t="s">
        <v>6</v>
      </c>
      <c r="J5500" s="115">
        <v>13251.75</v>
      </c>
    </row>
    <row r="5501" spans="1:10" hidden="1">
      <c r="A5501" s="115" t="s">
        <v>5810</v>
      </c>
      <c r="B5501" s="115"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15" t="s">
        <v>38402</v>
      </c>
      <c r="D5501" s="115" t="s">
        <v>38496</v>
      </c>
      <c r="E5501" s="115" t="s">
        <v>38485</v>
      </c>
      <c r="F5501" s="115" t="s">
        <v>38432</v>
      </c>
      <c r="G5501" s="115" t="s">
        <v>38433</v>
      </c>
      <c r="H5501" s="115" t="s">
        <v>38434</v>
      </c>
      <c r="I5501" s="115" t="s">
        <v>6</v>
      </c>
      <c r="J5501" s="115">
        <v>12090.54</v>
      </c>
    </row>
    <row r="5502" spans="1:10" hidden="1">
      <c r="A5502" s="115" t="s">
        <v>5811</v>
      </c>
      <c r="B5502" s="115"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15" t="s">
        <v>38402</v>
      </c>
      <c r="D5502" s="115" t="s">
        <v>38497</v>
      </c>
      <c r="E5502" s="115" t="s">
        <v>38485</v>
      </c>
      <c r="F5502" s="115" t="s">
        <v>38432</v>
      </c>
      <c r="G5502" s="115" t="s">
        <v>38433</v>
      </c>
      <c r="H5502" s="115" t="s">
        <v>38434</v>
      </c>
      <c r="I5502" s="115" t="s">
        <v>6</v>
      </c>
      <c r="J5502" s="115">
        <v>13641.78</v>
      </c>
    </row>
    <row r="5503" spans="1:10" hidden="1">
      <c r="A5503" s="115" t="s">
        <v>5812</v>
      </c>
      <c r="B5503" s="115"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15" t="s">
        <v>38402</v>
      </c>
      <c r="D5503" s="115" t="s">
        <v>38497</v>
      </c>
      <c r="E5503" s="115" t="s">
        <v>38485</v>
      </c>
      <c r="F5503" s="115" t="s">
        <v>38432</v>
      </c>
      <c r="G5503" s="115" t="s">
        <v>38433</v>
      </c>
      <c r="H5503" s="115" t="s">
        <v>38434</v>
      </c>
      <c r="I5503" s="115" t="s">
        <v>6</v>
      </c>
      <c r="J5503" s="115">
        <v>12448.44</v>
      </c>
    </row>
    <row r="5504" spans="1:10" hidden="1">
      <c r="A5504" s="115" t="s">
        <v>5813</v>
      </c>
      <c r="B5504" s="115"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15" t="s">
        <v>38402</v>
      </c>
      <c r="D5504" s="115" t="s">
        <v>38498</v>
      </c>
      <c r="E5504" s="115" t="s">
        <v>38485</v>
      </c>
      <c r="F5504" s="115" t="s">
        <v>38432</v>
      </c>
      <c r="G5504" s="115" t="s">
        <v>38433</v>
      </c>
      <c r="H5504" s="115" t="s">
        <v>38434</v>
      </c>
      <c r="I5504" s="115" t="s">
        <v>6</v>
      </c>
      <c r="J5504" s="115">
        <v>14033.35</v>
      </c>
    </row>
    <row r="5505" spans="1:10" hidden="1">
      <c r="A5505" s="115" t="s">
        <v>5814</v>
      </c>
      <c r="B5505" s="115"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15" t="s">
        <v>38402</v>
      </c>
      <c r="D5505" s="115" t="s">
        <v>38498</v>
      </c>
      <c r="E5505" s="115" t="s">
        <v>38485</v>
      </c>
      <c r="F5505" s="115" t="s">
        <v>38432</v>
      </c>
      <c r="G5505" s="115" t="s">
        <v>38433</v>
      </c>
      <c r="H5505" s="115" t="s">
        <v>38434</v>
      </c>
      <c r="I5505" s="115" t="s">
        <v>6</v>
      </c>
      <c r="J5505" s="115">
        <v>12807.66</v>
      </c>
    </row>
    <row r="5506" spans="1:10" hidden="1">
      <c r="A5506" s="115" t="s">
        <v>5815</v>
      </c>
      <c r="B5506" s="115"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15" t="s">
        <v>38402</v>
      </c>
      <c r="D5506" s="115" t="s">
        <v>38499</v>
      </c>
      <c r="E5506" s="115" t="s">
        <v>38485</v>
      </c>
      <c r="F5506" s="115" t="s">
        <v>38432</v>
      </c>
      <c r="G5506" s="115" t="s">
        <v>38433</v>
      </c>
      <c r="H5506" s="115" t="s">
        <v>38434</v>
      </c>
      <c r="I5506" s="115" t="s">
        <v>6</v>
      </c>
      <c r="J5506" s="115">
        <v>14424.92</v>
      </c>
    </row>
    <row r="5507" spans="1:10" hidden="1">
      <c r="A5507" s="115" t="s">
        <v>5816</v>
      </c>
      <c r="B5507" s="115"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15" t="s">
        <v>38402</v>
      </c>
      <c r="D5507" s="115" t="s">
        <v>38499</v>
      </c>
      <c r="E5507" s="115" t="s">
        <v>38485</v>
      </c>
      <c r="F5507" s="115" t="s">
        <v>38432</v>
      </c>
      <c r="G5507" s="115" t="s">
        <v>38433</v>
      </c>
      <c r="H5507" s="115" t="s">
        <v>38434</v>
      </c>
      <c r="I5507" s="115" t="s">
        <v>6</v>
      </c>
      <c r="J5507" s="115">
        <v>13166.89</v>
      </c>
    </row>
    <row r="5508" spans="1:10" hidden="1">
      <c r="A5508" s="115" t="s">
        <v>5817</v>
      </c>
      <c r="B5508" s="115"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15" t="s">
        <v>38402</v>
      </c>
      <c r="D5508" s="115" t="s">
        <v>38500</v>
      </c>
      <c r="E5508" s="115" t="s">
        <v>38501</v>
      </c>
      <c r="F5508" s="115" t="s">
        <v>38432</v>
      </c>
      <c r="G5508" s="115" t="s">
        <v>38433</v>
      </c>
      <c r="H5508" s="115" t="s">
        <v>38434</v>
      </c>
      <c r="I5508" s="115" t="s">
        <v>6</v>
      </c>
      <c r="J5508" s="115">
        <v>9916.08</v>
      </c>
    </row>
    <row r="5509" spans="1:10" hidden="1">
      <c r="A5509" s="115" t="s">
        <v>5818</v>
      </c>
      <c r="B5509" s="115" t="str">
        <f t="shared" ref="B5509:B5572" si="86">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15" t="s">
        <v>38402</v>
      </c>
      <c r="D5509" s="115" t="s">
        <v>38500</v>
      </c>
      <c r="E5509" s="115" t="s">
        <v>38501</v>
      </c>
      <c r="F5509" s="115" t="s">
        <v>38432</v>
      </c>
      <c r="G5509" s="115" t="s">
        <v>38433</v>
      </c>
      <c r="H5509" s="115" t="s">
        <v>38434</v>
      </c>
      <c r="I5509" s="115" t="s">
        <v>6</v>
      </c>
      <c r="J5509" s="115">
        <v>8976.0400000000009</v>
      </c>
    </row>
    <row r="5510" spans="1:10" hidden="1">
      <c r="A5510" s="115" t="s">
        <v>5819</v>
      </c>
      <c r="B5510" s="115"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15" t="s">
        <v>38402</v>
      </c>
      <c r="D5510" s="115" t="s">
        <v>38502</v>
      </c>
      <c r="E5510" s="115" t="s">
        <v>38501</v>
      </c>
      <c r="F5510" s="115" t="s">
        <v>38432</v>
      </c>
      <c r="G5510" s="115" t="s">
        <v>38433</v>
      </c>
      <c r="H5510" s="115" t="s">
        <v>38434</v>
      </c>
      <c r="I5510" s="115" t="s">
        <v>6</v>
      </c>
      <c r="J5510" s="115">
        <v>10124.4</v>
      </c>
    </row>
    <row r="5511" spans="1:10" hidden="1">
      <c r="A5511" s="115" t="s">
        <v>5820</v>
      </c>
      <c r="B5511" s="115"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15" t="s">
        <v>38402</v>
      </c>
      <c r="D5511" s="115" t="s">
        <v>38502</v>
      </c>
      <c r="E5511" s="115" t="s">
        <v>38501</v>
      </c>
      <c r="F5511" s="115" t="s">
        <v>38432</v>
      </c>
      <c r="G5511" s="115" t="s">
        <v>38433</v>
      </c>
      <c r="H5511" s="115" t="s">
        <v>38434</v>
      </c>
      <c r="I5511" s="115" t="s">
        <v>6</v>
      </c>
      <c r="J5511" s="115">
        <v>9173.51</v>
      </c>
    </row>
    <row r="5512" spans="1:10" hidden="1">
      <c r="A5512" s="115" t="s">
        <v>5821</v>
      </c>
      <c r="B5512" s="115"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15" t="s">
        <v>38402</v>
      </c>
      <c r="D5512" s="115" t="s">
        <v>38503</v>
      </c>
      <c r="E5512" s="115" t="s">
        <v>38501</v>
      </c>
      <c r="F5512" s="115" t="s">
        <v>38432</v>
      </c>
      <c r="G5512" s="115" t="s">
        <v>38433</v>
      </c>
      <c r="H5512" s="115" t="s">
        <v>38434</v>
      </c>
      <c r="I5512" s="115" t="s">
        <v>6</v>
      </c>
      <c r="J5512" s="115">
        <v>10887.28</v>
      </c>
    </row>
    <row r="5513" spans="1:10" hidden="1">
      <c r="A5513" s="115" t="s">
        <v>5822</v>
      </c>
      <c r="B5513" s="115"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15" t="s">
        <v>38402</v>
      </c>
      <c r="D5513" s="115" t="s">
        <v>38503</v>
      </c>
      <c r="E5513" s="115" t="s">
        <v>38501</v>
      </c>
      <c r="F5513" s="115" t="s">
        <v>38432</v>
      </c>
      <c r="G5513" s="115" t="s">
        <v>38433</v>
      </c>
      <c r="H5513" s="115" t="s">
        <v>38434</v>
      </c>
      <c r="I5513" s="115" t="s">
        <v>6</v>
      </c>
      <c r="J5513" s="115">
        <v>9847.1</v>
      </c>
    </row>
    <row r="5514" spans="1:10" hidden="1">
      <c r="A5514" s="115" t="s">
        <v>5823</v>
      </c>
      <c r="B5514" s="115"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15" t="s">
        <v>38402</v>
      </c>
      <c r="D5514" s="115" t="s">
        <v>38504</v>
      </c>
      <c r="E5514" s="115" t="s">
        <v>38501</v>
      </c>
      <c r="F5514" s="115" t="s">
        <v>38432</v>
      </c>
      <c r="G5514" s="115" t="s">
        <v>38433</v>
      </c>
      <c r="H5514" s="115" t="s">
        <v>38434</v>
      </c>
      <c r="I5514" s="115" t="s">
        <v>6</v>
      </c>
      <c r="J5514" s="115">
        <v>10946.77</v>
      </c>
    </row>
    <row r="5515" spans="1:10" hidden="1">
      <c r="A5515" s="115" t="s">
        <v>5824</v>
      </c>
      <c r="B5515" s="115"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15" t="s">
        <v>38402</v>
      </c>
      <c r="D5515" s="115" t="s">
        <v>38504</v>
      </c>
      <c r="E5515" s="115" t="s">
        <v>38501</v>
      </c>
      <c r="F5515" s="115" t="s">
        <v>38432</v>
      </c>
      <c r="G5515" s="115" t="s">
        <v>38433</v>
      </c>
      <c r="H5515" s="115" t="s">
        <v>38434</v>
      </c>
      <c r="I5515" s="115" t="s">
        <v>6</v>
      </c>
      <c r="J5515" s="115">
        <v>9959.5</v>
      </c>
    </row>
    <row r="5516" spans="1:10" hidden="1">
      <c r="A5516" s="115" t="s">
        <v>5825</v>
      </c>
      <c r="B5516" s="115"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15" t="s">
        <v>38402</v>
      </c>
      <c r="D5516" s="115" t="s">
        <v>38505</v>
      </c>
      <c r="E5516" s="115" t="s">
        <v>38501</v>
      </c>
      <c r="F5516" s="115" t="s">
        <v>38432</v>
      </c>
      <c r="G5516" s="115" t="s">
        <v>38433</v>
      </c>
      <c r="H5516" s="115" t="s">
        <v>38434</v>
      </c>
      <c r="I5516" s="115" t="s">
        <v>6</v>
      </c>
      <c r="J5516" s="115">
        <v>11898.74</v>
      </c>
    </row>
    <row r="5517" spans="1:10" hidden="1">
      <c r="A5517" s="115" t="s">
        <v>5826</v>
      </c>
      <c r="B5517" s="115"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15" t="s">
        <v>38402</v>
      </c>
      <c r="D5517" s="115" t="s">
        <v>38505</v>
      </c>
      <c r="E5517" s="115" t="s">
        <v>38501</v>
      </c>
      <c r="F5517" s="115" t="s">
        <v>38432</v>
      </c>
      <c r="G5517" s="115" t="s">
        <v>38433</v>
      </c>
      <c r="H5517" s="115" t="s">
        <v>38434</v>
      </c>
      <c r="I5517" s="115" t="s">
        <v>6</v>
      </c>
      <c r="J5517" s="115">
        <v>10828.77</v>
      </c>
    </row>
    <row r="5518" spans="1:10" hidden="1">
      <c r="A5518" s="115" t="s">
        <v>5827</v>
      </c>
      <c r="B5518" s="115"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15" t="s">
        <v>38402</v>
      </c>
      <c r="D5518" s="115" t="s">
        <v>38506</v>
      </c>
      <c r="E5518" s="115" t="s">
        <v>38501</v>
      </c>
      <c r="F5518" s="115" t="s">
        <v>38432</v>
      </c>
      <c r="G5518" s="115" t="s">
        <v>38433</v>
      </c>
      <c r="H5518" s="115" t="s">
        <v>38434</v>
      </c>
      <c r="I5518" s="115" t="s">
        <v>6</v>
      </c>
      <c r="J5518" s="115">
        <v>12607.21</v>
      </c>
    </row>
    <row r="5519" spans="1:10" hidden="1">
      <c r="A5519" s="115" t="s">
        <v>5828</v>
      </c>
      <c r="B5519" s="115"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15" t="s">
        <v>38402</v>
      </c>
      <c r="D5519" s="115" t="s">
        <v>38506</v>
      </c>
      <c r="E5519" s="115" t="s">
        <v>38501</v>
      </c>
      <c r="F5519" s="115" t="s">
        <v>38432</v>
      </c>
      <c r="G5519" s="115" t="s">
        <v>38433</v>
      </c>
      <c r="H5519" s="115" t="s">
        <v>38434</v>
      </c>
      <c r="I5519" s="115" t="s">
        <v>6</v>
      </c>
      <c r="J5519" s="115">
        <v>11479.8</v>
      </c>
    </row>
    <row r="5520" spans="1:10" hidden="1">
      <c r="A5520" s="115" t="s">
        <v>5829</v>
      </c>
      <c r="B5520" s="115"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15" t="s">
        <v>38402</v>
      </c>
      <c r="D5520" s="115" t="s">
        <v>38507</v>
      </c>
      <c r="E5520" s="115" t="s">
        <v>38501</v>
      </c>
      <c r="F5520" s="115" t="s">
        <v>38432</v>
      </c>
      <c r="G5520" s="115" t="s">
        <v>38433</v>
      </c>
      <c r="H5520" s="115" t="s">
        <v>38434</v>
      </c>
      <c r="I5520" s="115" t="s">
        <v>6</v>
      </c>
      <c r="J5520" s="115">
        <v>12701.1</v>
      </c>
    </row>
    <row r="5521" spans="1:10" hidden="1">
      <c r="A5521" s="115" t="s">
        <v>5830</v>
      </c>
      <c r="B5521" s="115"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15" t="s">
        <v>38402</v>
      </c>
      <c r="D5521" s="115" t="s">
        <v>38507</v>
      </c>
      <c r="E5521" s="115" t="s">
        <v>38501</v>
      </c>
      <c r="F5521" s="115" t="s">
        <v>38432</v>
      </c>
      <c r="G5521" s="115" t="s">
        <v>38433</v>
      </c>
      <c r="H5521" s="115" t="s">
        <v>38434</v>
      </c>
      <c r="I5521" s="115" t="s">
        <v>6</v>
      </c>
      <c r="J5521" s="115">
        <v>11558.75</v>
      </c>
    </row>
    <row r="5522" spans="1:10" hidden="1">
      <c r="A5522" s="115" t="s">
        <v>5831</v>
      </c>
      <c r="B5522" s="115"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15" t="s">
        <v>38402</v>
      </c>
      <c r="D5522" s="115" t="s">
        <v>38508</v>
      </c>
      <c r="E5522" s="115" t="s">
        <v>38501</v>
      </c>
      <c r="F5522" s="115" t="s">
        <v>38432</v>
      </c>
      <c r="G5522" s="115" t="s">
        <v>38433</v>
      </c>
      <c r="H5522" s="115" t="s">
        <v>38434</v>
      </c>
      <c r="I5522" s="115" t="s">
        <v>6</v>
      </c>
      <c r="J5522" s="115">
        <v>13017.85</v>
      </c>
    </row>
    <row r="5523" spans="1:10" hidden="1">
      <c r="A5523" s="115" t="s">
        <v>5832</v>
      </c>
      <c r="B5523" s="115"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15" t="s">
        <v>38402</v>
      </c>
      <c r="D5523" s="115" t="s">
        <v>38508</v>
      </c>
      <c r="E5523" s="115" t="s">
        <v>38501</v>
      </c>
      <c r="F5523" s="115" t="s">
        <v>38432</v>
      </c>
      <c r="G5523" s="115" t="s">
        <v>38433</v>
      </c>
      <c r="H5523" s="115" t="s">
        <v>38434</v>
      </c>
      <c r="I5523" s="115" t="s">
        <v>6</v>
      </c>
      <c r="J5523" s="115">
        <v>11852.94</v>
      </c>
    </row>
    <row r="5524" spans="1:10" hidden="1">
      <c r="A5524" s="115" t="s">
        <v>5833</v>
      </c>
      <c r="B5524" s="115"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15" t="s">
        <v>38402</v>
      </c>
      <c r="D5524" s="115" t="s">
        <v>38509</v>
      </c>
      <c r="E5524" s="115" t="s">
        <v>38501</v>
      </c>
      <c r="F5524" s="115" t="s">
        <v>38432</v>
      </c>
      <c r="G5524" s="115" t="s">
        <v>38433</v>
      </c>
      <c r="H5524" s="115" t="s">
        <v>38434</v>
      </c>
      <c r="I5524" s="115" t="s">
        <v>6</v>
      </c>
      <c r="J5524" s="115">
        <v>13237.53</v>
      </c>
    </row>
    <row r="5525" spans="1:10" hidden="1">
      <c r="A5525" s="115" t="s">
        <v>5834</v>
      </c>
      <c r="B5525" s="115"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15" t="s">
        <v>38402</v>
      </c>
      <c r="D5525" s="115" t="s">
        <v>38509</v>
      </c>
      <c r="E5525" s="115" t="s">
        <v>38501</v>
      </c>
      <c r="F5525" s="115" t="s">
        <v>38432</v>
      </c>
      <c r="G5525" s="115" t="s">
        <v>38433</v>
      </c>
      <c r="H5525" s="115" t="s">
        <v>38434</v>
      </c>
      <c r="I5525" s="115" t="s">
        <v>6</v>
      </c>
      <c r="J5525" s="115">
        <v>12072.16</v>
      </c>
    </row>
    <row r="5526" spans="1:10" hidden="1">
      <c r="A5526" s="115" t="s">
        <v>5835</v>
      </c>
      <c r="B5526" s="115"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15" t="s">
        <v>38402</v>
      </c>
      <c r="D5526" s="115" t="s">
        <v>38510</v>
      </c>
      <c r="E5526" s="115" t="s">
        <v>38501</v>
      </c>
      <c r="F5526" s="115" t="s">
        <v>38432</v>
      </c>
      <c r="G5526" s="115" t="s">
        <v>38433</v>
      </c>
      <c r="H5526" s="115" t="s">
        <v>38434</v>
      </c>
      <c r="I5526" s="115" t="s">
        <v>6</v>
      </c>
      <c r="J5526" s="115">
        <v>13518.1</v>
      </c>
    </row>
    <row r="5527" spans="1:10" hidden="1">
      <c r="A5527" s="115" t="s">
        <v>5836</v>
      </c>
      <c r="B5527" s="115"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15" t="s">
        <v>38402</v>
      </c>
      <c r="D5527" s="115" t="s">
        <v>38510</v>
      </c>
      <c r="E5527" s="115" t="s">
        <v>38501</v>
      </c>
      <c r="F5527" s="115" t="s">
        <v>38432</v>
      </c>
      <c r="G5527" s="115" t="s">
        <v>38433</v>
      </c>
      <c r="H5527" s="115" t="s">
        <v>38434</v>
      </c>
      <c r="I5527" s="115" t="s">
        <v>6</v>
      </c>
      <c r="J5527" s="115">
        <v>12320.49</v>
      </c>
    </row>
    <row r="5528" spans="1:10" hidden="1">
      <c r="A5528" s="115" t="s">
        <v>5837</v>
      </c>
      <c r="B5528" s="115"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15" t="s">
        <v>38402</v>
      </c>
      <c r="D5528" s="115" t="s">
        <v>38511</v>
      </c>
      <c r="E5528" s="115" t="s">
        <v>38501</v>
      </c>
      <c r="F5528" s="115" t="s">
        <v>38432</v>
      </c>
      <c r="G5528" s="115" t="s">
        <v>38433</v>
      </c>
      <c r="H5528" s="115" t="s">
        <v>38434</v>
      </c>
      <c r="I5528" s="115" t="s">
        <v>6</v>
      </c>
      <c r="J5528" s="115">
        <v>13952.96</v>
      </c>
    </row>
    <row r="5529" spans="1:10" hidden="1">
      <c r="A5529" s="115" t="s">
        <v>5838</v>
      </c>
      <c r="B5529" s="115"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15" t="s">
        <v>38402</v>
      </c>
      <c r="D5529" s="115" t="s">
        <v>38511</v>
      </c>
      <c r="E5529" s="115" t="s">
        <v>38501</v>
      </c>
      <c r="F5529" s="115" t="s">
        <v>38432</v>
      </c>
      <c r="G5529" s="115" t="s">
        <v>38433</v>
      </c>
      <c r="H5529" s="115" t="s">
        <v>38434</v>
      </c>
      <c r="I5529" s="115" t="s">
        <v>6</v>
      </c>
      <c r="J5529" s="115">
        <v>12727.04</v>
      </c>
    </row>
    <row r="5530" spans="1:10" hidden="1">
      <c r="A5530" s="115" t="s">
        <v>5839</v>
      </c>
      <c r="B5530" s="115"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15" t="s">
        <v>38402</v>
      </c>
      <c r="D5530" s="115" t="s">
        <v>38512</v>
      </c>
      <c r="E5530" s="115" t="s">
        <v>38501</v>
      </c>
      <c r="F5530" s="115" t="s">
        <v>38432</v>
      </c>
      <c r="G5530" s="115" t="s">
        <v>38433</v>
      </c>
      <c r="H5530" s="115" t="s">
        <v>38434</v>
      </c>
      <c r="I5530" s="115" t="s">
        <v>6</v>
      </c>
      <c r="J5530" s="115">
        <v>14307.74</v>
      </c>
    </row>
    <row r="5531" spans="1:10" hidden="1">
      <c r="A5531" s="115" t="s">
        <v>5840</v>
      </c>
      <c r="B5531" s="115"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15" t="s">
        <v>38402</v>
      </c>
      <c r="D5531" s="115" t="s">
        <v>38512</v>
      </c>
      <c r="E5531" s="115" t="s">
        <v>38501</v>
      </c>
      <c r="F5531" s="115" t="s">
        <v>38432</v>
      </c>
      <c r="G5531" s="115" t="s">
        <v>38433</v>
      </c>
      <c r="H5531" s="115" t="s">
        <v>38434</v>
      </c>
      <c r="I5531" s="115" t="s">
        <v>6</v>
      </c>
      <c r="J5531" s="115">
        <v>13054.4</v>
      </c>
    </row>
    <row r="5532" spans="1:10" hidden="1">
      <c r="A5532" s="115" t="s">
        <v>5841</v>
      </c>
      <c r="B5532" s="115"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15" t="s">
        <v>38402</v>
      </c>
      <c r="D5532" s="115" t="s">
        <v>38513</v>
      </c>
      <c r="E5532" s="115" t="s">
        <v>38501</v>
      </c>
      <c r="F5532" s="115" t="s">
        <v>38432</v>
      </c>
      <c r="G5532" s="115" t="s">
        <v>38433</v>
      </c>
      <c r="H5532" s="115" t="s">
        <v>38434</v>
      </c>
      <c r="I5532" s="115" t="s">
        <v>6</v>
      </c>
      <c r="J5532" s="115">
        <v>14764.69</v>
      </c>
    </row>
    <row r="5533" spans="1:10" hidden="1">
      <c r="A5533" s="115" t="s">
        <v>5842</v>
      </c>
      <c r="B5533" s="115"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15" t="s">
        <v>38402</v>
      </c>
      <c r="D5533" s="115" t="s">
        <v>38513</v>
      </c>
      <c r="E5533" s="115" t="s">
        <v>38501</v>
      </c>
      <c r="F5533" s="115" t="s">
        <v>38432</v>
      </c>
      <c r="G5533" s="115" t="s">
        <v>38433</v>
      </c>
      <c r="H5533" s="115" t="s">
        <v>38434</v>
      </c>
      <c r="I5533" s="115" t="s">
        <v>6</v>
      </c>
      <c r="J5533" s="115">
        <v>13470.26</v>
      </c>
    </row>
    <row r="5534" spans="1:10" hidden="1">
      <c r="A5534" s="115" t="s">
        <v>5843</v>
      </c>
      <c r="B5534" s="115"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15" t="s">
        <v>38402</v>
      </c>
      <c r="D5534" s="115" t="s">
        <v>38514</v>
      </c>
      <c r="E5534" s="115" t="s">
        <v>38501</v>
      </c>
      <c r="F5534" s="115" t="s">
        <v>38432</v>
      </c>
      <c r="G5534" s="115" t="s">
        <v>38433</v>
      </c>
      <c r="H5534" s="115" t="s">
        <v>38434</v>
      </c>
      <c r="I5534" s="115" t="s">
        <v>6</v>
      </c>
      <c r="J5534" s="115">
        <v>15156.26</v>
      </c>
    </row>
    <row r="5535" spans="1:10" hidden="1">
      <c r="A5535" s="115" t="s">
        <v>5844</v>
      </c>
      <c r="B5535" s="115"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15" t="s">
        <v>38402</v>
      </c>
      <c r="D5535" s="115" t="s">
        <v>38514</v>
      </c>
      <c r="E5535" s="115" t="s">
        <v>38501</v>
      </c>
      <c r="F5535" s="115" t="s">
        <v>38432</v>
      </c>
      <c r="G5535" s="115" t="s">
        <v>38433</v>
      </c>
      <c r="H5535" s="115" t="s">
        <v>38434</v>
      </c>
      <c r="I5535" s="115" t="s">
        <v>6</v>
      </c>
      <c r="J5535" s="115">
        <v>13829.49</v>
      </c>
    </row>
    <row r="5536" spans="1:10" hidden="1">
      <c r="A5536" s="115" t="s">
        <v>5845</v>
      </c>
      <c r="B5536" s="115"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15" t="s">
        <v>38402</v>
      </c>
      <c r="D5536" s="115" t="s">
        <v>38515</v>
      </c>
      <c r="E5536" s="115" t="s">
        <v>38501</v>
      </c>
      <c r="F5536" s="115" t="s">
        <v>38432</v>
      </c>
      <c r="G5536" s="115" t="s">
        <v>38433</v>
      </c>
      <c r="H5536" s="115" t="s">
        <v>38434</v>
      </c>
      <c r="I5536" s="115" t="s">
        <v>6</v>
      </c>
      <c r="J5536" s="115">
        <v>15524.89</v>
      </c>
    </row>
    <row r="5537" spans="1:10" hidden="1">
      <c r="A5537" s="115" t="s">
        <v>5846</v>
      </c>
      <c r="B5537" s="115"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15" t="s">
        <v>38402</v>
      </c>
      <c r="D5537" s="115" t="s">
        <v>38515</v>
      </c>
      <c r="E5537" s="115" t="s">
        <v>38501</v>
      </c>
      <c r="F5537" s="115" t="s">
        <v>38432</v>
      </c>
      <c r="G5537" s="115" t="s">
        <v>38433</v>
      </c>
      <c r="H5537" s="115" t="s">
        <v>38434</v>
      </c>
      <c r="I5537" s="115" t="s">
        <v>6</v>
      </c>
      <c r="J5537" s="115">
        <v>14163.89</v>
      </c>
    </row>
    <row r="5538" spans="1:10" hidden="1">
      <c r="A5538" s="115" t="s">
        <v>5847</v>
      </c>
      <c r="B5538" s="115"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15" t="s">
        <v>38402</v>
      </c>
      <c r="D5538" s="115" t="s">
        <v>38516</v>
      </c>
      <c r="E5538" s="115" t="s">
        <v>38517</v>
      </c>
      <c r="F5538" s="115" t="s">
        <v>38432</v>
      </c>
      <c r="G5538" s="115" t="s">
        <v>38433</v>
      </c>
      <c r="H5538" s="115" t="s">
        <v>38434</v>
      </c>
      <c r="I5538" s="115" t="s">
        <v>6</v>
      </c>
      <c r="J5538" s="115">
        <v>11120.53</v>
      </c>
    </row>
    <row r="5539" spans="1:10" hidden="1">
      <c r="A5539" s="115" t="s">
        <v>5848</v>
      </c>
      <c r="B5539" s="115"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15" t="s">
        <v>38402</v>
      </c>
      <c r="D5539" s="115" t="s">
        <v>38516</v>
      </c>
      <c r="E5539" s="115" t="s">
        <v>38517</v>
      </c>
      <c r="F5539" s="115" t="s">
        <v>38432</v>
      </c>
      <c r="G5539" s="115" t="s">
        <v>38433</v>
      </c>
      <c r="H5539" s="115" t="s">
        <v>38434</v>
      </c>
      <c r="I5539" s="115" t="s">
        <v>6</v>
      </c>
      <c r="J5539" s="115">
        <v>10051.67</v>
      </c>
    </row>
    <row r="5540" spans="1:10" hidden="1">
      <c r="A5540" s="115" t="s">
        <v>5849</v>
      </c>
      <c r="B5540" s="115"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15" t="s">
        <v>38402</v>
      </c>
      <c r="D5540" s="115" t="s">
        <v>38518</v>
      </c>
      <c r="E5540" s="115" t="s">
        <v>38517</v>
      </c>
      <c r="F5540" s="115" t="s">
        <v>38432</v>
      </c>
      <c r="G5540" s="115" t="s">
        <v>38433</v>
      </c>
      <c r="H5540" s="115" t="s">
        <v>38434</v>
      </c>
      <c r="I5540" s="115" t="s">
        <v>6</v>
      </c>
      <c r="J5540" s="115">
        <v>11341.2</v>
      </c>
    </row>
    <row r="5541" spans="1:10" hidden="1">
      <c r="A5541" s="115" t="s">
        <v>5850</v>
      </c>
      <c r="B5541" s="115"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15" t="s">
        <v>38402</v>
      </c>
      <c r="D5541" s="115" t="s">
        <v>38518</v>
      </c>
      <c r="E5541" s="115" t="s">
        <v>38517</v>
      </c>
      <c r="F5541" s="115" t="s">
        <v>38432</v>
      </c>
      <c r="G5541" s="115" t="s">
        <v>38433</v>
      </c>
      <c r="H5541" s="115" t="s">
        <v>38434</v>
      </c>
      <c r="I5541" s="115" t="s">
        <v>6</v>
      </c>
      <c r="J5541" s="115">
        <v>10243.370000000001</v>
      </c>
    </row>
    <row r="5542" spans="1:10" hidden="1">
      <c r="A5542" s="115" t="s">
        <v>5851</v>
      </c>
      <c r="B5542" s="115"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15" t="s">
        <v>38402</v>
      </c>
      <c r="D5542" s="115" t="s">
        <v>38519</v>
      </c>
      <c r="E5542" s="115" t="s">
        <v>38517</v>
      </c>
      <c r="F5542" s="115" t="s">
        <v>38432</v>
      </c>
      <c r="G5542" s="115" t="s">
        <v>38433</v>
      </c>
      <c r="H5542" s="115" t="s">
        <v>38434</v>
      </c>
      <c r="I5542" s="115" t="s">
        <v>6</v>
      </c>
      <c r="J5542" s="115">
        <v>11499.88</v>
      </c>
    </row>
    <row r="5543" spans="1:10" hidden="1">
      <c r="A5543" s="115" t="s">
        <v>5852</v>
      </c>
      <c r="B5543" s="115"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15" t="s">
        <v>38402</v>
      </c>
      <c r="D5543" s="115" t="s">
        <v>38519</v>
      </c>
      <c r="E5543" s="115" t="s">
        <v>38517</v>
      </c>
      <c r="F5543" s="115" t="s">
        <v>38432</v>
      </c>
      <c r="G5543" s="115" t="s">
        <v>38433</v>
      </c>
      <c r="H5543" s="115" t="s">
        <v>38434</v>
      </c>
      <c r="I5543" s="115" t="s">
        <v>6</v>
      </c>
      <c r="J5543" s="115">
        <v>10386</v>
      </c>
    </row>
    <row r="5544" spans="1:10" hidden="1">
      <c r="A5544" s="115" t="s">
        <v>5853</v>
      </c>
      <c r="B5544" s="115"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15" t="s">
        <v>38402</v>
      </c>
      <c r="D5544" s="115" t="s">
        <v>38520</v>
      </c>
      <c r="E5544" s="115" t="s">
        <v>38517</v>
      </c>
      <c r="F5544" s="115" t="s">
        <v>38432</v>
      </c>
      <c r="G5544" s="115" t="s">
        <v>38433</v>
      </c>
      <c r="H5544" s="115" t="s">
        <v>38434</v>
      </c>
      <c r="I5544" s="115" t="s">
        <v>6</v>
      </c>
      <c r="J5544" s="115">
        <v>12035.5</v>
      </c>
    </row>
    <row r="5545" spans="1:10" hidden="1">
      <c r="A5545" s="115" t="s">
        <v>5854</v>
      </c>
      <c r="B5545" s="115"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15" t="s">
        <v>38402</v>
      </c>
      <c r="D5545" s="115" t="s">
        <v>38520</v>
      </c>
      <c r="E5545" s="115" t="s">
        <v>38517</v>
      </c>
      <c r="F5545" s="115" t="s">
        <v>38432</v>
      </c>
      <c r="G5545" s="115" t="s">
        <v>38433</v>
      </c>
      <c r="H5545" s="115" t="s">
        <v>38434</v>
      </c>
      <c r="I5545" s="115" t="s">
        <v>6</v>
      </c>
      <c r="J5545" s="115">
        <v>10942.41</v>
      </c>
    </row>
    <row r="5546" spans="1:10" hidden="1">
      <c r="A5546" s="115" t="s">
        <v>5855</v>
      </c>
      <c r="B5546" s="115"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15" t="s">
        <v>38402</v>
      </c>
      <c r="D5546" s="115" t="s">
        <v>38521</v>
      </c>
      <c r="E5546" s="115" t="s">
        <v>38517</v>
      </c>
      <c r="F5546" s="115" t="s">
        <v>38432</v>
      </c>
      <c r="G5546" s="115" t="s">
        <v>38433</v>
      </c>
      <c r="H5546" s="115" t="s">
        <v>38434</v>
      </c>
      <c r="I5546" s="115" t="s">
        <v>6</v>
      </c>
      <c r="J5546" s="115">
        <v>12817.61</v>
      </c>
    </row>
    <row r="5547" spans="1:10" hidden="1">
      <c r="A5547" s="115" t="s">
        <v>5856</v>
      </c>
      <c r="B5547" s="115"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15" t="s">
        <v>38402</v>
      </c>
      <c r="D5547" s="115" t="s">
        <v>38521</v>
      </c>
      <c r="E5547" s="115" t="s">
        <v>38517</v>
      </c>
      <c r="F5547" s="115" t="s">
        <v>38432</v>
      </c>
      <c r="G5547" s="115" t="s">
        <v>38433</v>
      </c>
      <c r="H5547" s="115" t="s">
        <v>38434</v>
      </c>
      <c r="I5547" s="115" t="s">
        <v>6</v>
      </c>
      <c r="J5547" s="115">
        <v>11666.49</v>
      </c>
    </row>
    <row r="5548" spans="1:10" hidden="1">
      <c r="A5548" s="115" t="s">
        <v>5857</v>
      </c>
      <c r="B5548" s="115"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15" t="s">
        <v>38402</v>
      </c>
      <c r="D5548" s="115" t="s">
        <v>38522</v>
      </c>
      <c r="E5548" s="115" t="s">
        <v>38517</v>
      </c>
      <c r="F5548" s="115" t="s">
        <v>38432</v>
      </c>
      <c r="G5548" s="115" t="s">
        <v>38433</v>
      </c>
      <c r="H5548" s="115" t="s">
        <v>38434</v>
      </c>
      <c r="I5548" s="115" t="s">
        <v>6</v>
      </c>
      <c r="J5548" s="115">
        <v>13785.84</v>
      </c>
    </row>
    <row r="5549" spans="1:10" hidden="1">
      <c r="A5549" s="115" t="s">
        <v>5858</v>
      </c>
      <c r="B5549" s="115"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15" t="s">
        <v>38402</v>
      </c>
      <c r="D5549" s="115" t="s">
        <v>38522</v>
      </c>
      <c r="E5549" s="115" t="s">
        <v>38517</v>
      </c>
      <c r="F5549" s="115" t="s">
        <v>38432</v>
      </c>
      <c r="G5549" s="115" t="s">
        <v>38433</v>
      </c>
      <c r="H5549" s="115" t="s">
        <v>38434</v>
      </c>
      <c r="I5549" s="115" t="s">
        <v>6</v>
      </c>
      <c r="J5549" s="115">
        <v>12547.01</v>
      </c>
    </row>
    <row r="5550" spans="1:10" hidden="1">
      <c r="A5550" s="115" t="s">
        <v>5859</v>
      </c>
      <c r="B5550" s="115"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15" t="s">
        <v>38402</v>
      </c>
      <c r="D5550" s="115" t="s">
        <v>38523</v>
      </c>
      <c r="E5550" s="115" t="s">
        <v>38517</v>
      </c>
      <c r="F5550" s="115" t="s">
        <v>38432</v>
      </c>
      <c r="G5550" s="115" t="s">
        <v>38433</v>
      </c>
      <c r="H5550" s="115" t="s">
        <v>38434</v>
      </c>
      <c r="I5550" s="115" t="s">
        <v>6</v>
      </c>
      <c r="J5550" s="115">
        <v>13862.29</v>
      </c>
    </row>
    <row r="5551" spans="1:10" hidden="1">
      <c r="A5551" s="115" t="s">
        <v>5860</v>
      </c>
      <c r="B5551" s="115"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15" t="s">
        <v>38402</v>
      </c>
      <c r="D5551" s="115" t="s">
        <v>38523</v>
      </c>
      <c r="E5551" s="115" t="s">
        <v>38517</v>
      </c>
      <c r="F5551" s="115" t="s">
        <v>38432</v>
      </c>
      <c r="G5551" s="115" t="s">
        <v>38433</v>
      </c>
      <c r="H5551" s="115" t="s">
        <v>38434</v>
      </c>
      <c r="I5551" s="115" t="s">
        <v>6</v>
      </c>
      <c r="J5551" s="115">
        <v>12618.32</v>
      </c>
    </row>
    <row r="5552" spans="1:10" hidden="1">
      <c r="A5552" s="115" t="s">
        <v>5861</v>
      </c>
      <c r="B5552" s="115"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15" t="s">
        <v>38402</v>
      </c>
      <c r="D5552" s="115" t="s">
        <v>38524</v>
      </c>
      <c r="E5552" s="115" t="s">
        <v>38517</v>
      </c>
      <c r="F5552" s="115" t="s">
        <v>38432</v>
      </c>
      <c r="G5552" s="115" t="s">
        <v>38433</v>
      </c>
      <c r="H5552" s="115" t="s">
        <v>38434</v>
      </c>
      <c r="I5552" s="115" t="s">
        <v>6</v>
      </c>
      <c r="J5552" s="115">
        <v>13943.45</v>
      </c>
    </row>
    <row r="5553" spans="1:10" hidden="1">
      <c r="A5553" s="115" t="s">
        <v>5862</v>
      </c>
      <c r="B5553" s="115"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15" t="s">
        <v>38402</v>
      </c>
      <c r="D5553" s="115" t="s">
        <v>38524</v>
      </c>
      <c r="E5553" s="115" t="s">
        <v>38517</v>
      </c>
      <c r="F5553" s="115" t="s">
        <v>38432</v>
      </c>
      <c r="G5553" s="115" t="s">
        <v>38433</v>
      </c>
      <c r="H5553" s="115" t="s">
        <v>38434</v>
      </c>
      <c r="I5553" s="115" t="s">
        <v>6</v>
      </c>
      <c r="J5553" s="115">
        <v>12693.05</v>
      </c>
    </row>
    <row r="5554" spans="1:10" hidden="1">
      <c r="A5554" s="115" t="s">
        <v>5863</v>
      </c>
      <c r="B5554" s="115"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15" t="s">
        <v>38402</v>
      </c>
      <c r="D5554" s="115" t="s">
        <v>38525</v>
      </c>
      <c r="E5554" s="115" t="s">
        <v>38517</v>
      </c>
      <c r="F5554" s="115" t="s">
        <v>38432</v>
      </c>
      <c r="G5554" s="115" t="s">
        <v>38433</v>
      </c>
      <c r="H5554" s="115" t="s">
        <v>38434</v>
      </c>
      <c r="I5554" s="115" t="s">
        <v>6</v>
      </c>
      <c r="J5554" s="115">
        <v>14336.39</v>
      </c>
    </row>
    <row r="5555" spans="1:10" hidden="1">
      <c r="A5555" s="115" t="s">
        <v>5864</v>
      </c>
      <c r="B5555" s="115"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15" t="s">
        <v>38402</v>
      </c>
      <c r="D5555" s="115" t="s">
        <v>38525</v>
      </c>
      <c r="E5555" s="115" t="s">
        <v>38517</v>
      </c>
      <c r="F5555" s="115" t="s">
        <v>38432</v>
      </c>
      <c r="G5555" s="115" t="s">
        <v>38433</v>
      </c>
      <c r="H5555" s="115" t="s">
        <v>38434</v>
      </c>
      <c r="I5555" s="115" t="s">
        <v>6</v>
      </c>
      <c r="J5555" s="115">
        <v>13070.05</v>
      </c>
    </row>
    <row r="5556" spans="1:10" hidden="1">
      <c r="A5556" s="115" t="s">
        <v>5865</v>
      </c>
      <c r="B5556" s="115"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15" t="s">
        <v>38402</v>
      </c>
      <c r="D5556" s="115" t="s">
        <v>38526</v>
      </c>
      <c r="E5556" s="115" t="s">
        <v>38517</v>
      </c>
      <c r="F5556" s="115" t="s">
        <v>38432</v>
      </c>
      <c r="G5556" s="115" t="s">
        <v>38433</v>
      </c>
      <c r="H5556" s="115" t="s">
        <v>38434</v>
      </c>
      <c r="I5556" s="115" t="s">
        <v>6</v>
      </c>
      <c r="J5556" s="115">
        <v>14690.96</v>
      </c>
    </row>
    <row r="5557" spans="1:10" hidden="1">
      <c r="A5557" s="115" t="s">
        <v>5866</v>
      </c>
      <c r="B5557" s="115"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15" t="s">
        <v>38402</v>
      </c>
      <c r="D5557" s="115" t="s">
        <v>38526</v>
      </c>
      <c r="E5557" s="115" t="s">
        <v>38517</v>
      </c>
      <c r="F5557" s="115" t="s">
        <v>38432</v>
      </c>
      <c r="G5557" s="115" t="s">
        <v>38433</v>
      </c>
      <c r="H5557" s="115" t="s">
        <v>38434</v>
      </c>
      <c r="I5557" s="115" t="s">
        <v>6</v>
      </c>
      <c r="J5557" s="115">
        <v>13392.27</v>
      </c>
    </row>
    <row r="5558" spans="1:10" hidden="1">
      <c r="A5558" s="115" t="s">
        <v>5867</v>
      </c>
      <c r="B5558" s="115"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15" t="s">
        <v>38402</v>
      </c>
      <c r="D5558" s="115" t="s">
        <v>38527</v>
      </c>
      <c r="E5558" s="115" t="s">
        <v>38517</v>
      </c>
      <c r="F5558" s="115" t="s">
        <v>38432</v>
      </c>
      <c r="G5558" s="115" t="s">
        <v>38433</v>
      </c>
      <c r="H5558" s="115" t="s">
        <v>38434</v>
      </c>
      <c r="I5558" s="115" t="s">
        <v>6</v>
      </c>
      <c r="J5558" s="115">
        <v>15022.27</v>
      </c>
    </row>
    <row r="5559" spans="1:10" hidden="1">
      <c r="A5559" s="115" t="s">
        <v>5868</v>
      </c>
      <c r="B5559" s="115"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15" t="s">
        <v>38402</v>
      </c>
      <c r="D5559" s="115" t="s">
        <v>38527</v>
      </c>
      <c r="E5559" s="115" t="s">
        <v>38517</v>
      </c>
      <c r="F5559" s="115" t="s">
        <v>38432</v>
      </c>
      <c r="G5559" s="115" t="s">
        <v>38433</v>
      </c>
      <c r="H5559" s="115" t="s">
        <v>38434</v>
      </c>
      <c r="I5559" s="115" t="s">
        <v>6</v>
      </c>
      <c r="J5559" s="115">
        <v>13699.3</v>
      </c>
    </row>
    <row r="5560" spans="1:10" hidden="1">
      <c r="A5560" s="115" t="s">
        <v>5869</v>
      </c>
      <c r="B5560" s="115"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15" t="s">
        <v>38402</v>
      </c>
      <c r="D5560" s="115" t="s">
        <v>38528</v>
      </c>
      <c r="E5560" s="115" t="s">
        <v>38517</v>
      </c>
      <c r="F5560" s="115" t="s">
        <v>38432</v>
      </c>
      <c r="G5560" s="115" t="s">
        <v>38433</v>
      </c>
      <c r="H5560" s="115" t="s">
        <v>38434</v>
      </c>
      <c r="I5560" s="115" t="s">
        <v>6</v>
      </c>
      <c r="J5560" s="115">
        <v>15474.17</v>
      </c>
    </row>
    <row r="5561" spans="1:10" hidden="1">
      <c r="A5561" s="115" t="s">
        <v>5870</v>
      </c>
      <c r="B5561" s="115"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15" t="s">
        <v>38402</v>
      </c>
      <c r="D5561" s="115" t="s">
        <v>38528</v>
      </c>
      <c r="E5561" s="115" t="s">
        <v>38517</v>
      </c>
      <c r="F5561" s="115" t="s">
        <v>38432</v>
      </c>
      <c r="G5561" s="115" t="s">
        <v>38433</v>
      </c>
      <c r="H5561" s="115" t="s">
        <v>38434</v>
      </c>
      <c r="I5561" s="115" t="s">
        <v>6</v>
      </c>
      <c r="J5561" s="115">
        <v>14110.79</v>
      </c>
    </row>
    <row r="5562" spans="1:10" hidden="1">
      <c r="A5562" s="115" t="s">
        <v>5871</v>
      </c>
      <c r="B5562" s="115"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15" t="s">
        <v>38402</v>
      </c>
      <c r="D5562" s="115" t="s">
        <v>38529</v>
      </c>
      <c r="E5562" s="115" t="s">
        <v>38517</v>
      </c>
      <c r="F5562" s="115" t="s">
        <v>38432</v>
      </c>
      <c r="G5562" s="115" t="s">
        <v>38433</v>
      </c>
      <c r="H5562" s="115" t="s">
        <v>38434</v>
      </c>
      <c r="I5562" s="115" t="s">
        <v>6</v>
      </c>
      <c r="J5562" s="115">
        <v>15864.13</v>
      </c>
    </row>
    <row r="5563" spans="1:10" hidden="1">
      <c r="A5563" s="115" t="s">
        <v>5872</v>
      </c>
      <c r="B5563" s="115"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15" t="s">
        <v>38402</v>
      </c>
      <c r="D5563" s="115" t="s">
        <v>38529</v>
      </c>
      <c r="E5563" s="115" t="s">
        <v>38517</v>
      </c>
      <c r="F5563" s="115" t="s">
        <v>38432</v>
      </c>
      <c r="G5563" s="115" t="s">
        <v>38433</v>
      </c>
      <c r="H5563" s="115" t="s">
        <v>38434</v>
      </c>
      <c r="I5563" s="115" t="s">
        <v>6</v>
      </c>
      <c r="J5563" s="115">
        <v>14468.62</v>
      </c>
    </row>
    <row r="5564" spans="1:10" hidden="1">
      <c r="A5564" s="115" t="s">
        <v>5873</v>
      </c>
      <c r="B5564" s="115"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15" t="s">
        <v>38402</v>
      </c>
      <c r="D5564" s="115" t="s">
        <v>38530</v>
      </c>
      <c r="E5564" s="115" t="s">
        <v>38517</v>
      </c>
      <c r="F5564" s="115" t="s">
        <v>38432</v>
      </c>
      <c r="G5564" s="115" t="s">
        <v>38433</v>
      </c>
      <c r="H5564" s="115" t="s">
        <v>38434</v>
      </c>
      <c r="I5564" s="115" t="s">
        <v>6</v>
      </c>
      <c r="J5564" s="115">
        <v>16218.7</v>
      </c>
    </row>
    <row r="5565" spans="1:10" hidden="1">
      <c r="A5565" s="115" t="s">
        <v>5874</v>
      </c>
      <c r="B5565" s="115"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15" t="s">
        <v>38402</v>
      </c>
      <c r="D5565" s="115" t="s">
        <v>38530</v>
      </c>
      <c r="E5565" s="115" t="s">
        <v>38517</v>
      </c>
      <c r="F5565" s="115" t="s">
        <v>38432</v>
      </c>
      <c r="G5565" s="115" t="s">
        <v>38433</v>
      </c>
      <c r="H5565" s="115" t="s">
        <v>38434</v>
      </c>
      <c r="I5565" s="115" t="s">
        <v>6</v>
      </c>
      <c r="J5565" s="115">
        <v>14790.84</v>
      </c>
    </row>
    <row r="5566" spans="1:10" hidden="1">
      <c r="A5566" s="115" t="s">
        <v>5875</v>
      </c>
      <c r="B5566" s="115"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15" t="s">
        <v>38402</v>
      </c>
      <c r="D5566" s="115" t="s">
        <v>38531</v>
      </c>
      <c r="E5566" s="115" t="s">
        <v>38517</v>
      </c>
      <c r="F5566" s="115" t="s">
        <v>38432</v>
      </c>
      <c r="G5566" s="115" t="s">
        <v>38433</v>
      </c>
      <c r="H5566" s="115" t="s">
        <v>38434</v>
      </c>
      <c r="I5566" s="115" t="s">
        <v>6</v>
      </c>
      <c r="J5566" s="115">
        <v>16609.82</v>
      </c>
    </row>
    <row r="5567" spans="1:10" hidden="1">
      <c r="A5567" s="115" t="s">
        <v>5876</v>
      </c>
      <c r="B5567" s="115"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15" t="s">
        <v>38402</v>
      </c>
      <c r="D5567" s="115" t="s">
        <v>38531</v>
      </c>
      <c r="E5567" s="115" t="s">
        <v>38517</v>
      </c>
      <c r="F5567" s="115" t="s">
        <v>38432</v>
      </c>
      <c r="G5567" s="115" t="s">
        <v>38433</v>
      </c>
      <c r="H5567" s="115" t="s">
        <v>38434</v>
      </c>
      <c r="I5567" s="115" t="s">
        <v>6</v>
      </c>
      <c r="J5567" s="115">
        <v>15149.68</v>
      </c>
    </row>
    <row r="5568" spans="1:10" hidden="1">
      <c r="A5568" s="115" t="s">
        <v>5877</v>
      </c>
      <c r="B5568" s="115"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15" t="s">
        <v>38402</v>
      </c>
      <c r="D5568" s="115" t="s">
        <v>38532</v>
      </c>
      <c r="E5568" s="115" t="s">
        <v>38533</v>
      </c>
      <c r="F5568" s="115" t="s">
        <v>38432</v>
      </c>
      <c r="G5568" s="115" t="s">
        <v>38433</v>
      </c>
      <c r="H5568" s="115" t="s">
        <v>38434</v>
      </c>
      <c r="I5568" s="115" t="s">
        <v>6</v>
      </c>
      <c r="J5568" s="115">
        <v>14676.5</v>
      </c>
    </row>
    <row r="5569" spans="1:10" hidden="1">
      <c r="A5569" s="115" t="s">
        <v>5878</v>
      </c>
      <c r="B5569" s="115"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15" t="s">
        <v>38402</v>
      </c>
      <c r="D5569" s="115" t="s">
        <v>38532</v>
      </c>
      <c r="E5569" s="115" t="s">
        <v>38533</v>
      </c>
      <c r="F5569" s="115" t="s">
        <v>38432</v>
      </c>
      <c r="G5569" s="115" t="s">
        <v>38433</v>
      </c>
      <c r="H5569" s="115" t="s">
        <v>38434</v>
      </c>
      <c r="I5569" s="115" t="s">
        <v>6</v>
      </c>
      <c r="J5569" s="115">
        <v>13332.75</v>
      </c>
    </row>
    <row r="5570" spans="1:10" hidden="1">
      <c r="A5570" s="115" t="s">
        <v>5879</v>
      </c>
      <c r="B5570" s="115"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15" t="s">
        <v>38402</v>
      </c>
      <c r="D5570" s="115" t="s">
        <v>38534</v>
      </c>
      <c r="E5570" s="115" t="s">
        <v>38533</v>
      </c>
      <c r="F5570" s="115" t="s">
        <v>38432</v>
      </c>
      <c r="G5570" s="115" t="s">
        <v>38433</v>
      </c>
      <c r="H5570" s="115" t="s">
        <v>38434</v>
      </c>
      <c r="I5570" s="115" t="s">
        <v>6</v>
      </c>
      <c r="J5570" s="115">
        <v>16272.39</v>
      </c>
    </row>
    <row r="5571" spans="1:10" hidden="1">
      <c r="A5571" s="115" t="s">
        <v>5880</v>
      </c>
      <c r="B5571" s="115"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15" t="s">
        <v>38402</v>
      </c>
      <c r="D5571" s="115" t="s">
        <v>38534</v>
      </c>
      <c r="E5571" s="115" t="s">
        <v>38533</v>
      </c>
      <c r="F5571" s="115" t="s">
        <v>38432</v>
      </c>
      <c r="G5571" s="115" t="s">
        <v>38433</v>
      </c>
      <c r="H5571" s="115" t="s">
        <v>38434</v>
      </c>
      <c r="I5571" s="115" t="s">
        <v>6</v>
      </c>
      <c r="J5571" s="115">
        <v>14800.15</v>
      </c>
    </row>
    <row r="5572" spans="1:10" hidden="1">
      <c r="A5572" s="115" t="s">
        <v>5881</v>
      </c>
      <c r="B5572" s="115"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15" t="s">
        <v>38402</v>
      </c>
      <c r="D5572" s="115" t="s">
        <v>38535</v>
      </c>
      <c r="E5572" s="115" t="s">
        <v>38533</v>
      </c>
      <c r="F5572" s="115" t="s">
        <v>38432</v>
      </c>
      <c r="G5572" s="115" t="s">
        <v>38433</v>
      </c>
      <c r="H5572" s="115" t="s">
        <v>38434</v>
      </c>
      <c r="I5572" s="115" t="s">
        <v>6</v>
      </c>
      <c r="J5572" s="115">
        <v>17856.560000000001</v>
      </c>
    </row>
    <row r="5573" spans="1:10" hidden="1">
      <c r="A5573" s="115" t="s">
        <v>5882</v>
      </c>
      <c r="B5573" s="115" t="str">
        <f t="shared" ref="B5573:B5636" si="87">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15" t="s">
        <v>38402</v>
      </c>
      <c r="D5573" s="115" t="s">
        <v>38535</v>
      </c>
      <c r="E5573" s="115" t="s">
        <v>38533</v>
      </c>
      <c r="F5573" s="115" t="s">
        <v>38432</v>
      </c>
      <c r="G5573" s="115" t="s">
        <v>38433</v>
      </c>
      <c r="H5573" s="115" t="s">
        <v>38434</v>
      </c>
      <c r="I5573" s="115" t="s">
        <v>6</v>
      </c>
      <c r="J5573" s="115">
        <v>16241.88</v>
      </c>
    </row>
    <row r="5574" spans="1:10" hidden="1">
      <c r="A5574" s="115" t="s">
        <v>5883</v>
      </c>
      <c r="B5574" s="115"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15" t="s">
        <v>38402</v>
      </c>
      <c r="D5574" s="115" t="s">
        <v>38536</v>
      </c>
      <c r="E5574" s="115" t="s">
        <v>38533</v>
      </c>
      <c r="F5574" s="115" t="s">
        <v>38432</v>
      </c>
      <c r="G5574" s="115" t="s">
        <v>38433</v>
      </c>
      <c r="H5574" s="115" t="s">
        <v>38434</v>
      </c>
      <c r="I5574" s="115" t="s">
        <v>6</v>
      </c>
      <c r="J5574" s="115">
        <v>20099.88</v>
      </c>
    </row>
    <row r="5575" spans="1:10" hidden="1">
      <c r="A5575" s="115" t="s">
        <v>5884</v>
      </c>
      <c r="B5575" s="115"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15" t="s">
        <v>38402</v>
      </c>
      <c r="D5575" s="115" t="s">
        <v>38536</v>
      </c>
      <c r="E5575" s="115" t="s">
        <v>38533</v>
      </c>
      <c r="F5575" s="115" t="s">
        <v>38432</v>
      </c>
      <c r="G5575" s="115" t="s">
        <v>38433</v>
      </c>
      <c r="H5575" s="115" t="s">
        <v>38434</v>
      </c>
      <c r="I5575" s="115" t="s">
        <v>6</v>
      </c>
      <c r="J5575" s="115">
        <v>18281.990000000002</v>
      </c>
    </row>
    <row r="5576" spans="1:10" hidden="1">
      <c r="A5576" s="115" t="s">
        <v>5885</v>
      </c>
      <c r="B5576" s="115"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15" t="s">
        <v>38402</v>
      </c>
      <c r="D5576" s="115" t="s">
        <v>38537</v>
      </c>
      <c r="E5576" s="115" t="s">
        <v>38533</v>
      </c>
      <c r="F5576" s="115" t="s">
        <v>38432</v>
      </c>
      <c r="G5576" s="115" t="s">
        <v>38433</v>
      </c>
      <c r="H5576" s="115" t="s">
        <v>38434</v>
      </c>
      <c r="I5576" s="115" t="s">
        <v>6</v>
      </c>
      <c r="J5576" s="115">
        <v>20427.5</v>
      </c>
    </row>
    <row r="5577" spans="1:10" hidden="1">
      <c r="A5577" s="115" t="s">
        <v>5886</v>
      </c>
      <c r="B5577" s="115"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15" t="s">
        <v>38402</v>
      </c>
      <c r="D5577" s="115" t="s">
        <v>38537</v>
      </c>
      <c r="E5577" s="115" t="s">
        <v>38533</v>
      </c>
      <c r="F5577" s="115" t="s">
        <v>38432</v>
      </c>
      <c r="G5577" s="115" t="s">
        <v>38433</v>
      </c>
      <c r="H5577" s="115" t="s">
        <v>38434</v>
      </c>
      <c r="I5577" s="115" t="s">
        <v>6</v>
      </c>
      <c r="J5577" s="115">
        <v>18606.89</v>
      </c>
    </row>
    <row r="5578" spans="1:10" hidden="1">
      <c r="A5578" s="115" t="s">
        <v>5887</v>
      </c>
      <c r="B5578" s="115"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15" t="s">
        <v>38402</v>
      </c>
      <c r="D5578" s="115" t="s">
        <v>38538</v>
      </c>
      <c r="E5578" s="115" t="s">
        <v>38533</v>
      </c>
      <c r="F5578" s="115" t="s">
        <v>38432</v>
      </c>
      <c r="G5578" s="115" t="s">
        <v>38433</v>
      </c>
      <c r="H5578" s="115" t="s">
        <v>38434</v>
      </c>
      <c r="I5578" s="115" t="s">
        <v>6</v>
      </c>
      <c r="J5578" s="115">
        <v>20526.099999999999</v>
      </c>
    </row>
    <row r="5579" spans="1:10" hidden="1">
      <c r="A5579" s="115" t="s">
        <v>5888</v>
      </c>
      <c r="B5579" s="115"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15" t="s">
        <v>38402</v>
      </c>
      <c r="D5579" s="115" t="s">
        <v>38538</v>
      </c>
      <c r="E5579" s="115" t="s">
        <v>38533</v>
      </c>
      <c r="F5579" s="115" t="s">
        <v>38432</v>
      </c>
      <c r="G5579" s="115" t="s">
        <v>38433</v>
      </c>
      <c r="H5579" s="115" t="s">
        <v>38434</v>
      </c>
      <c r="I5579" s="115" t="s">
        <v>6</v>
      </c>
      <c r="J5579" s="115">
        <v>18697.46</v>
      </c>
    </row>
    <row r="5580" spans="1:10" hidden="1">
      <c r="A5580" s="115" t="s">
        <v>5889</v>
      </c>
      <c r="B5580" s="115"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15" t="s">
        <v>38402</v>
      </c>
      <c r="D5580" s="115" t="s">
        <v>38539</v>
      </c>
      <c r="E5580" s="115" t="s">
        <v>38533</v>
      </c>
      <c r="F5580" s="115" t="s">
        <v>38432</v>
      </c>
      <c r="G5580" s="115" t="s">
        <v>38433</v>
      </c>
      <c r="H5580" s="115" t="s">
        <v>38434</v>
      </c>
      <c r="I5580" s="115" t="s">
        <v>6</v>
      </c>
      <c r="J5580" s="115">
        <v>20797.560000000001</v>
      </c>
    </row>
    <row r="5581" spans="1:10" hidden="1">
      <c r="A5581" s="115" t="s">
        <v>5890</v>
      </c>
      <c r="B5581" s="115"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15" t="s">
        <v>38402</v>
      </c>
      <c r="D5581" s="115" t="s">
        <v>38539</v>
      </c>
      <c r="E5581" s="115" t="s">
        <v>38533</v>
      </c>
      <c r="F5581" s="115" t="s">
        <v>38432</v>
      </c>
      <c r="G5581" s="115" t="s">
        <v>38433</v>
      </c>
      <c r="H5581" s="115" t="s">
        <v>38434</v>
      </c>
      <c r="I5581" s="115" t="s">
        <v>6</v>
      </c>
      <c r="J5581" s="115">
        <v>18922.86</v>
      </c>
    </row>
    <row r="5582" spans="1:10" hidden="1">
      <c r="A5582" s="115" t="s">
        <v>5891</v>
      </c>
      <c r="B5582" s="115"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15" t="s">
        <v>38402</v>
      </c>
      <c r="D5582" s="115" t="s">
        <v>38540</v>
      </c>
      <c r="E5582" s="115" t="s">
        <v>38533</v>
      </c>
      <c r="F5582" s="115" t="s">
        <v>38432</v>
      </c>
      <c r="G5582" s="115" t="s">
        <v>38433</v>
      </c>
      <c r="H5582" s="115" t="s">
        <v>38434</v>
      </c>
      <c r="I5582" s="115" t="s">
        <v>6</v>
      </c>
      <c r="J5582" s="115">
        <v>21299.32</v>
      </c>
    </row>
    <row r="5583" spans="1:10" hidden="1">
      <c r="A5583" s="115" t="s">
        <v>5892</v>
      </c>
      <c r="B5583" s="115"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15" t="s">
        <v>38402</v>
      </c>
      <c r="D5583" s="115" t="s">
        <v>38540</v>
      </c>
      <c r="E5583" s="115" t="s">
        <v>38533</v>
      </c>
      <c r="F5583" s="115" t="s">
        <v>38432</v>
      </c>
      <c r="G5583" s="115" t="s">
        <v>38433</v>
      </c>
      <c r="H5583" s="115" t="s">
        <v>38434</v>
      </c>
      <c r="I5583" s="115" t="s">
        <v>6</v>
      </c>
      <c r="J5583" s="115">
        <v>19377.68</v>
      </c>
    </row>
    <row r="5584" spans="1:10" hidden="1">
      <c r="A5584" s="115" t="s">
        <v>5893</v>
      </c>
      <c r="B5584" s="115"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15" t="s">
        <v>38402</v>
      </c>
      <c r="D5584" s="115" t="s">
        <v>38541</v>
      </c>
      <c r="E5584" s="115" t="s">
        <v>38533</v>
      </c>
      <c r="F5584" s="115" t="s">
        <v>38432</v>
      </c>
      <c r="G5584" s="115" t="s">
        <v>38433</v>
      </c>
      <c r="H5584" s="115" t="s">
        <v>38434</v>
      </c>
      <c r="I5584" s="115" t="s">
        <v>6</v>
      </c>
      <c r="J5584" s="115">
        <v>21677.32</v>
      </c>
    </row>
    <row r="5585" spans="1:10" hidden="1">
      <c r="A5585" s="115" t="s">
        <v>5894</v>
      </c>
      <c r="B5585" s="115"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15" t="s">
        <v>38402</v>
      </c>
      <c r="D5585" s="115" t="s">
        <v>38541</v>
      </c>
      <c r="E5585" s="115" t="s">
        <v>38533</v>
      </c>
      <c r="F5585" s="115" t="s">
        <v>38432</v>
      </c>
      <c r="G5585" s="115" t="s">
        <v>38433</v>
      </c>
      <c r="H5585" s="115" t="s">
        <v>38434</v>
      </c>
      <c r="I5585" s="115" t="s">
        <v>6</v>
      </c>
      <c r="J5585" s="115">
        <v>19720.349999999999</v>
      </c>
    </row>
    <row r="5586" spans="1:10" hidden="1">
      <c r="A5586" s="115" t="s">
        <v>5895</v>
      </c>
      <c r="B5586" s="115"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15" t="s">
        <v>38402</v>
      </c>
      <c r="D5586" s="115" t="s">
        <v>38542</v>
      </c>
      <c r="E5586" s="115" t="s">
        <v>38533</v>
      </c>
      <c r="F5586" s="115" t="s">
        <v>38432</v>
      </c>
      <c r="G5586" s="115" t="s">
        <v>38433</v>
      </c>
      <c r="H5586" s="115" t="s">
        <v>38434</v>
      </c>
      <c r="I5586" s="115" t="s">
        <v>6</v>
      </c>
      <c r="J5586" s="115">
        <v>22265.93</v>
      </c>
    </row>
    <row r="5587" spans="1:10" hidden="1">
      <c r="A5587" s="115" t="s">
        <v>5896</v>
      </c>
      <c r="B5587" s="115"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15" t="s">
        <v>38402</v>
      </c>
      <c r="D5587" s="115" t="s">
        <v>38542</v>
      </c>
      <c r="E5587" s="115" t="s">
        <v>38533</v>
      </c>
      <c r="F5587" s="115" t="s">
        <v>38432</v>
      </c>
      <c r="G5587" s="115" t="s">
        <v>38433</v>
      </c>
      <c r="H5587" s="115" t="s">
        <v>38434</v>
      </c>
      <c r="I5587" s="115" t="s">
        <v>6</v>
      </c>
      <c r="J5587" s="115">
        <v>20250.41</v>
      </c>
    </row>
    <row r="5588" spans="1:10" hidden="1">
      <c r="A5588" s="115" t="s">
        <v>5897</v>
      </c>
      <c r="B5588" s="115"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15" t="s">
        <v>38402</v>
      </c>
      <c r="D5588" s="115" t="s">
        <v>38543</v>
      </c>
      <c r="E5588" s="115" t="s">
        <v>38533</v>
      </c>
      <c r="F5588" s="115" t="s">
        <v>38432</v>
      </c>
      <c r="G5588" s="115" t="s">
        <v>38433</v>
      </c>
      <c r="H5588" s="115" t="s">
        <v>38434</v>
      </c>
      <c r="I5588" s="115" t="s">
        <v>6</v>
      </c>
      <c r="J5588" s="115">
        <v>22768.76</v>
      </c>
    </row>
    <row r="5589" spans="1:10" hidden="1">
      <c r="A5589" s="115" t="s">
        <v>5898</v>
      </c>
      <c r="B5589" s="115"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15" t="s">
        <v>38402</v>
      </c>
      <c r="D5589" s="115" t="s">
        <v>38543</v>
      </c>
      <c r="E5589" s="115" t="s">
        <v>38533</v>
      </c>
      <c r="F5589" s="115" t="s">
        <v>38432</v>
      </c>
      <c r="G5589" s="115" t="s">
        <v>38433</v>
      </c>
      <c r="H5589" s="115" t="s">
        <v>38434</v>
      </c>
      <c r="I5589" s="115" t="s">
        <v>6</v>
      </c>
      <c r="J5589" s="115">
        <v>20706.62</v>
      </c>
    </row>
    <row r="5590" spans="1:10" hidden="1">
      <c r="A5590" s="115" t="s">
        <v>5899</v>
      </c>
      <c r="B5590" s="115"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15" t="s">
        <v>38402</v>
      </c>
      <c r="D5590" s="115" t="s">
        <v>38544</v>
      </c>
      <c r="E5590" s="115" t="s">
        <v>38533</v>
      </c>
      <c r="F5590" s="115" t="s">
        <v>38432</v>
      </c>
      <c r="G5590" s="115" t="s">
        <v>38433</v>
      </c>
      <c r="H5590" s="115" t="s">
        <v>38434</v>
      </c>
      <c r="I5590" s="115" t="s">
        <v>6</v>
      </c>
      <c r="J5590" s="115">
        <v>23307.97</v>
      </c>
    </row>
    <row r="5591" spans="1:10" hidden="1">
      <c r="A5591" s="115" t="s">
        <v>5900</v>
      </c>
      <c r="B5591" s="115"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15" t="s">
        <v>38402</v>
      </c>
      <c r="D5591" s="115" t="s">
        <v>38544</v>
      </c>
      <c r="E5591" s="115" t="s">
        <v>38533</v>
      </c>
      <c r="F5591" s="115" t="s">
        <v>38432</v>
      </c>
      <c r="G5591" s="115" t="s">
        <v>38433</v>
      </c>
      <c r="H5591" s="115" t="s">
        <v>38434</v>
      </c>
      <c r="I5591" s="115" t="s">
        <v>6</v>
      </c>
      <c r="J5591" s="115">
        <v>21193.439999999999</v>
      </c>
    </row>
    <row r="5592" spans="1:10" hidden="1">
      <c r="A5592" s="115" t="s">
        <v>5901</v>
      </c>
      <c r="B5592" s="115"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15" t="s">
        <v>38402</v>
      </c>
      <c r="D5592" s="115" t="s">
        <v>38545</v>
      </c>
      <c r="E5592" s="115" t="s">
        <v>38533</v>
      </c>
      <c r="F5592" s="115" t="s">
        <v>38432</v>
      </c>
      <c r="G5592" s="115" t="s">
        <v>38433</v>
      </c>
      <c r="H5592" s="115" t="s">
        <v>38434</v>
      </c>
      <c r="I5592" s="115" t="s">
        <v>6</v>
      </c>
      <c r="J5592" s="115">
        <v>23772.93</v>
      </c>
    </row>
    <row r="5593" spans="1:10" hidden="1">
      <c r="A5593" s="115" t="s">
        <v>5902</v>
      </c>
      <c r="B5593" s="115"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15" t="s">
        <v>38402</v>
      </c>
      <c r="D5593" s="115" t="s">
        <v>38545</v>
      </c>
      <c r="E5593" s="115" t="s">
        <v>38533</v>
      </c>
      <c r="F5593" s="115" t="s">
        <v>38432</v>
      </c>
      <c r="G5593" s="115" t="s">
        <v>38433</v>
      </c>
      <c r="H5593" s="115" t="s">
        <v>38434</v>
      </c>
      <c r="I5593" s="115" t="s">
        <v>6</v>
      </c>
      <c r="J5593" s="115">
        <v>21611.43</v>
      </c>
    </row>
    <row r="5594" spans="1:10" hidden="1">
      <c r="A5594" s="115" t="s">
        <v>5903</v>
      </c>
      <c r="B5594" s="115"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15" t="s">
        <v>38546</v>
      </c>
      <c r="D5594" s="115" t="s">
        <v>38547</v>
      </c>
      <c r="E5594" s="115" t="s">
        <v>38548</v>
      </c>
      <c r="F5594" s="115" t="s">
        <v>38549</v>
      </c>
      <c r="G5594" s="115" t="s">
        <v>38550</v>
      </c>
      <c r="H5594" s="115" t="s">
        <v>38551</v>
      </c>
      <c r="I5594" s="115" t="s">
        <v>6</v>
      </c>
      <c r="J5594" s="115">
        <v>2906.11</v>
      </c>
    </row>
    <row r="5595" spans="1:10" hidden="1">
      <c r="A5595" s="115" t="s">
        <v>5904</v>
      </c>
      <c r="B5595" s="115"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15" t="s">
        <v>38546</v>
      </c>
      <c r="D5595" s="115" t="s">
        <v>38547</v>
      </c>
      <c r="E5595" s="115" t="s">
        <v>38548</v>
      </c>
      <c r="F5595" s="115" t="s">
        <v>38549</v>
      </c>
      <c r="G5595" s="115" t="s">
        <v>38550</v>
      </c>
      <c r="H5595" s="115" t="s">
        <v>38551</v>
      </c>
      <c r="I5595" s="115" t="s">
        <v>6</v>
      </c>
      <c r="J5595" s="115">
        <v>2756.46</v>
      </c>
    </row>
    <row r="5596" spans="1:10" hidden="1">
      <c r="A5596" s="115" t="s">
        <v>5905</v>
      </c>
      <c r="B5596" s="115"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15" t="s">
        <v>38546</v>
      </c>
      <c r="D5596" s="115" t="s">
        <v>38552</v>
      </c>
      <c r="E5596" s="115" t="s">
        <v>38553</v>
      </c>
      <c r="F5596" s="115" t="s">
        <v>38554</v>
      </c>
      <c r="G5596" s="115" t="s">
        <v>38555</v>
      </c>
      <c r="H5596" s="115" t="s">
        <v>38556</v>
      </c>
      <c r="I5596" s="115" t="s">
        <v>6</v>
      </c>
      <c r="J5596" s="115">
        <v>3053.85</v>
      </c>
    </row>
    <row r="5597" spans="1:10" hidden="1">
      <c r="A5597" s="115" t="s">
        <v>5906</v>
      </c>
      <c r="B5597" s="115"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15" t="s">
        <v>38546</v>
      </c>
      <c r="D5597" s="115" t="s">
        <v>38552</v>
      </c>
      <c r="E5597" s="115" t="s">
        <v>38553</v>
      </c>
      <c r="F5597" s="115" t="s">
        <v>38554</v>
      </c>
      <c r="G5597" s="115" t="s">
        <v>38555</v>
      </c>
      <c r="H5597" s="115" t="s">
        <v>38556</v>
      </c>
      <c r="I5597" s="115" t="s">
        <v>6</v>
      </c>
      <c r="J5597" s="115">
        <v>2891.48</v>
      </c>
    </row>
    <row r="5598" spans="1:10" hidden="1">
      <c r="A5598" s="115" t="s">
        <v>5907</v>
      </c>
      <c r="B5598" s="115"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15" t="s">
        <v>38546</v>
      </c>
      <c r="D5598" s="115" t="s">
        <v>38557</v>
      </c>
      <c r="E5598" s="115" t="s">
        <v>38553</v>
      </c>
      <c r="F5598" s="115" t="s">
        <v>38554</v>
      </c>
      <c r="G5598" s="115" t="s">
        <v>38555</v>
      </c>
      <c r="H5598" s="115" t="s">
        <v>38558</v>
      </c>
      <c r="I5598" s="115" t="s">
        <v>6</v>
      </c>
      <c r="J5598" s="115">
        <v>3342.03</v>
      </c>
    </row>
    <row r="5599" spans="1:10" hidden="1">
      <c r="A5599" s="115" t="s">
        <v>5908</v>
      </c>
      <c r="B5599" s="115"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15" t="s">
        <v>38546</v>
      </c>
      <c r="D5599" s="115" t="s">
        <v>38557</v>
      </c>
      <c r="E5599" s="115" t="s">
        <v>38553</v>
      </c>
      <c r="F5599" s="115" t="s">
        <v>38554</v>
      </c>
      <c r="G5599" s="115" t="s">
        <v>38555</v>
      </c>
      <c r="H5599" s="115" t="s">
        <v>38558</v>
      </c>
      <c r="I5599" s="115" t="s">
        <v>6</v>
      </c>
      <c r="J5599" s="115">
        <v>3169.76</v>
      </c>
    </row>
    <row r="5600" spans="1:10" hidden="1">
      <c r="A5600" s="115" t="s">
        <v>5909</v>
      </c>
      <c r="B5600" s="115"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15" t="s">
        <v>38546</v>
      </c>
      <c r="D5600" s="115" t="s">
        <v>38559</v>
      </c>
      <c r="E5600" s="115" t="s">
        <v>38553</v>
      </c>
      <c r="F5600" s="115" t="s">
        <v>38554</v>
      </c>
      <c r="G5600" s="115" t="s">
        <v>38555</v>
      </c>
      <c r="H5600" s="115" t="s">
        <v>38560</v>
      </c>
      <c r="I5600" s="115" t="s">
        <v>6</v>
      </c>
      <c r="J5600" s="115">
        <v>3741.76</v>
      </c>
    </row>
    <row r="5601" spans="1:14" hidden="1">
      <c r="A5601" s="115" t="s">
        <v>5910</v>
      </c>
      <c r="B5601" s="115"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15" t="s">
        <v>38546</v>
      </c>
      <c r="D5601" s="115" t="s">
        <v>38559</v>
      </c>
      <c r="E5601" s="115" t="s">
        <v>38553</v>
      </c>
      <c r="F5601" s="115" t="s">
        <v>38554</v>
      </c>
      <c r="G5601" s="115" t="s">
        <v>38555</v>
      </c>
      <c r="H5601" s="115" t="s">
        <v>38560</v>
      </c>
      <c r="I5601" s="115" t="s">
        <v>6</v>
      </c>
      <c r="J5601" s="115">
        <v>3544.27</v>
      </c>
    </row>
    <row r="5602" spans="1:14" hidden="1">
      <c r="A5602" s="115" t="s">
        <v>5911</v>
      </c>
      <c r="B5602" s="115"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15" t="s">
        <v>38546</v>
      </c>
      <c r="D5602" s="115" t="s">
        <v>38561</v>
      </c>
      <c r="E5602" s="115" t="s">
        <v>38562</v>
      </c>
      <c r="F5602" s="115" t="s">
        <v>38563</v>
      </c>
      <c r="G5602" s="115" t="s">
        <v>38564</v>
      </c>
      <c r="H5602" s="115" t="s">
        <v>38565</v>
      </c>
      <c r="I5602" s="115" t="s">
        <v>6</v>
      </c>
      <c r="J5602" s="115">
        <v>4190.6499999999996</v>
      </c>
    </row>
    <row r="5603" spans="1:14" hidden="1">
      <c r="A5603" s="115" t="s">
        <v>5912</v>
      </c>
      <c r="B5603" s="115"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15" t="s">
        <v>38546</v>
      </c>
      <c r="D5603" s="115" t="s">
        <v>38561</v>
      </c>
      <c r="E5603" s="115" t="s">
        <v>38562</v>
      </c>
      <c r="F5603" s="115" t="s">
        <v>38563</v>
      </c>
      <c r="G5603" s="115" t="s">
        <v>38564</v>
      </c>
      <c r="H5603" s="115" t="s">
        <v>38565</v>
      </c>
      <c r="I5603" s="115" t="s">
        <v>6</v>
      </c>
      <c r="J5603" s="115">
        <v>3964.22</v>
      </c>
    </row>
    <row r="5604" spans="1:14" ht="64.5" hidden="1">
      <c r="A5604" s="115" t="s">
        <v>5913</v>
      </c>
      <c r="B5604" s="645"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15" t="s">
        <v>38566</v>
      </c>
      <c r="D5604" s="115" t="s">
        <v>38567</v>
      </c>
      <c r="E5604" s="115" t="s">
        <v>38568</v>
      </c>
      <c r="F5604" s="115" t="s">
        <v>38569</v>
      </c>
      <c r="G5604" s="115" t="s">
        <v>38570</v>
      </c>
      <c r="H5604" s="115" t="s">
        <v>38571</v>
      </c>
      <c r="I5604" s="115" t="s">
        <v>6</v>
      </c>
      <c r="J5604" s="115">
        <v>518.52</v>
      </c>
      <c r="M5604" s="680" t="s">
        <v>27379</v>
      </c>
    </row>
    <row r="5605" spans="1:14" ht="64.5" hidden="1">
      <c r="A5605" s="115" t="s">
        <v>5914</v>
      </c>
      <c r="B5605" s="645"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15" t="s">
        <v>38566</v>
      </c>
      <c r="D5605" s="115" t="s">
        <v>38567</v>
      </c>
      <c r="E5605" s="115" t="s">
        <v>38568</v>
      </c>
      <c r="F5605" s="115" t="s">
        <v>38569</v>
      </c>
      <c r="G5605" s="115" t="s">
        <v>38570</v>
      </c>
      <c r="H5605" s="115" t="s">
        <v>38571</v>
      </c>
      <c r="I5605" s="115" t="s">
        <v>6</v>
      </c>
      <c r="J5605" s="115">
        <v>486.25</v>
      </c>
      <c r="N5605" s="677"/>
    </row>
    <row r="5606" spans="1:14" ht="63.75" hidden="1">
      <c r="A5606" s="115" t="s">
        <v>5915</v>
      </c>
      <c r="B5606" s="645"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15" t="s">
        <v>38566</v>
      </c>
      <c r="D5606" s="115" t="s">
        <v>38572</v>
      </c>
      <c r="E5606" s="115" t="s">
        <v>38568</v>
      </c>
      <c r="F5606" s="115" t="s">
        <v>38569</v>
      </c>
      <c r="G5606" s="115" t="s">
        <v>38570</v>
      </c>
      <c r="H5606" s="115" t="s">
        <v>38571</v>
      </c>
      <c r="I5606" s="115" t="s">
        <v>6</v>
      </c>
      <c r="J5606" s="115">
        <v>622.64</v>
      </c>
    </row>
    <row r="5607" spans="1:14" ht="63.75" hidden="1">
      <c r="A5607" s="115" t="s">
        <v>5916</v>
      </c>
      <c r="B5607" s="645"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15" t="s">
        <v>38566</v>
      </c>
      <c r="D5607" s="115" t="s">
        <v>38572</v>
      </c>
      <c r="E5607" s="115" t="s">
        <v>38568</v>
      </c>
      <c r="F5607" s="115" t="s">
        <v>38569</v>
      </c>
      <c r="G5607" s="115" t="s">
        <v>38570</v>
      </c>
      <c r="H5607" s="115" t="s">
        <v>38571</v>
      </c>
      <c r="I5607" s="115" t="s">
        <v>6</v>
      </c>
      <c r="J5607" s="115">
        <v>582.85</v>
      </c>
    </row>
    <row r="5608" spans="1:14" ht="63.75" hidden="1">
      <c r="A5608" s="115" t="s">
        <v>5917</v>
      </c>
      <c r="B5608" s="645"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15" t="s">
        <v>38566</v>
      </c>
      <c r="D5608" s="115" t="s">
        <v>38573</v>
      </c>
      <c r="E5608" s="115" t="s">
        <v>38568</v>
      </c>
      <c r="F5608" s="115" t="s">
        <v>38569</v>
      </c>
      <c r="G5608" s="115" t="s">
        <v>38574</v>
      </c>
      <c r="H5608" s="115" t="s">
        <v>38575</v>
      </c>
      <c r="I5608" s="115" t="s">
        <v>6</v>
      </c>
      <c r="J5608" s="115">
        <v>913.05</v>
      </c>
    </row>
    <row r="5609" spans="1:14" ht="63.75" hidden="1">
      <c r="A5609" s="115" t="s">
        <v>5918</v>
      </c>
      <c r="B5609" s="645"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15" t="s">
        <v>38566</v>
      </c>
      <c r="D5609" s="115" t="s">
        <v>38573</v>
      </c>
      <c r="E5609" s="115" t="s">
        <v>38568</v>
      </c>
      <c r="F5609" s="115" t="s">
        <v>38569</v>
      </c>
      <c r="G5609" s="115" t="s">
        <v>38574</v>
      </c>
      <c r="H5609" s="115" t="s">
        <v>38575</v>
      </c>
      <c r="I5609" s="115" t="s">
        <v>6</v>
      </c>
      <c r="J5609" s="115">
        <v>856.04</v>
      </c>
    </row>
    <row r="5610" spans="1:14" ht="63.75" hidden="1">
      <c r="A5610" s="115" t="s">
        <v>5919</v>
      </c>
      <c r="B5610" s="645"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15" t="s">
        <v>38566</v>
      </c>
      <c r="D5610" s="115" t="s">
        <v>38576</v>
      </c>
      <c r="E5610" s="115" t="s">
        <v>38568</v>
      </c>
      <c r="F5610" s="115" t="s">
        <v>38569</v>
      </c>
      <c r="G5610" s="115" t="s">
        <v>38570</v>
      </c>
      <c r="H5610" s="115" t="s">
        <v>38571</v>
      </c>
      <c r="I5610" s="115" t="s">
        <v>6</v>
      </c>
      <c r="J5610" s="115">
        <v>1199.51</v>
      </c>
    </row>
    <row r="5611" spans="1:14" ht="63.75" hidden="1">
      <c r="A5611" s="115" t="s">
        <v>5920</v>
      </c>
      <c r="B5611" s="645"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15" t="s">
        <v>38566</v>
      </c>
      <c r="D5611" s="115" t="s">
        <v>38576</v>
      </c>
      <c r="E5611" s="115" t="s">
        <v>38568</v>
      </c>
      <c r="F5611" s="115" t="s">
        <v>38569</v>
      </c>
      <c r="G5611" s="115" t="s">
        <v>38570</v>
      </c>
      <c r="H5611" s="115" t="s">
        <v>38571</v>
      </c>
      <c r="I5611" s="115" t="s">
        <v>6</v>
      </c>
      <c r="J5611" s="115">
        <v>1123.27</v>
      </c>
    </row>
    <row r="5612" spans="1:14" ht="63.75" hidden="1">
      <c r="A5612" s="115" t="s">
        <v>5921</v>
      </c>
      <c r="B5612" s="645"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15" t="s">
        <v>38566</v>
      </c>
      <c r="D5612" s="115" t="s">
        <v>38577</v>
      </c>
      <c r="E5612" s="115" t="s">
        <v>38568</v>
      </c>
      <c r="F5612" s="115" t="s">
        <v>38569</v>
      </c>
      <c r="G5612" s="115" t="s">
        <v>38570</v>
      </c>
      <c r="H5612" s="115" t="s">
        <v>38571</v>
      </c>
      <c r="I5612" s="115" t="s">
        <v>6</v>
      </c>
      <c r="J5612" s="115">
        <v>1884.7</v>
      </c>
    </row>
    <row r="5613" spans="1:14" ht="63.75" hidden="1">
      <c r="A5613" s="115" t="s">
        <v>5922</v>
      </c>
      <c r="B5613" s="645"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15" t="s">
        <v>38566</v>
      </c>
      <c r="D5613" s="115" t="s">
        <v>38577</v>
      </c>
      <c r="E5613" s="115" t="s">
        <v>38568</v>
      </c>
      <c r="F5613" s="115" t="s">
        <v>38569</v>
      </c>
      <c r="G5613" s="115" t="s">
        <v>38570</v>
      </c>
      <c r="H5613" s="115" t="s">
        <v>38571</v>
      </c>
      <c r="I5613" s="115" t="s">
        <v>6</v>
      </c>
      <c r="J5613" s="115">
        <v>1761.65</v>
      </c>
    </row>
    <row r="5614" spans="1:14" ht="76.5" hidden="1">
      <c r="A5614" s="115" t="s">
        <v>5923</v>
      </c>
      <c r="B5614" s="645"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15" t="s">
        <v>38566</v>
      </c>
      <c r="D5614" s="115" t="s">
        <v>38578</v>
      </c>
      <c r="E5614" s="115" t="s">
        <v>38579</v>
      </c>
      <c r="F5614" s="115" t="s">
        <v>38580</v>
      </c>
      <c r="G5614" s="115" t="s">
        <v>38581</v>
      </c>
      <c r="H5614" s="115" t="s">
        <v>38582</v>
      </c>
      <c r="I5614" s="115" t="s">
        <v>6</v>
      </c>
      <c r="J5614" s="115">
        <v>603.26</v>
      </c>
    </row>
    <row r="5615" spans="1:14" ht="76.5" hidden="1">
      <c r="A5615" s="115" t="s">
        <v>5924</v>
      </c>
      <c r="B5615" s="645"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15" t="s">
        <v>38566</v>
      </c>
      <c r="D5615" s="115" t="s">
        <v>38578</v>
      </c>
      <c r="E5615" s="115" t="s">
        <v>38579</v>
      </c>
      <c r="F5615" s="115" t="s">
        <v>38580</v>
      </c>
      <c r="G5615" s="115" t="s">
        <v>38581</v>
      </c>
      <c r="H5615" s="115" t="s">
        <v>38582</v>
      </c>
      <c r="I5615" s="115" t="s">
        <v>6</v>
      </c>
      <c r="J5615" s="115">
        <v>566.46</v>
      </c>
    </row>
    <row r="5616" spans="1:14" ht="76.5" hidden="1">
      <c r="A5616" s="115" t="s">
        <v>5925</v>
      </c>
      <c r="B5616" s="645"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15" t="s">
        <v>38566</v>
      </c>
      <c r="D5616" s="115" t="s">
        <v>38583</v>
      </c>
      <c r="E5616" s="115" t="s">
        <v>38584</v>
      </c>
      <c r="F5616" s="115" t="s">
        <v>38580</v>
      </c>
      <c r="G5616" s="115" t="s">
        <v>38581</v>
      </c>
      <c r="H5616" s="115" t="s">
        <v>38582</v>
      </c>
      <c r="I5616" s="115" t="s">
        <v>6</v>
      </c>
      <c r="J5616" s="115">
        <v>736.11</v>
      </c>
    </row>
    <row r="5617" spans="1:10" ht="76.5" hidden="1">
      <c r="A5617" s="115" t="s">
        <v>5926</v>
      </c>
      <c r="B5617" s="645"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15" t="s">
        <v>38566</v>
      </c>
      <c r="D5617" s="115" t="s">
        <v>38583</v>
      </c>
      <c r="E5617" s="115" t="s">
        <v>38584</v>
      </c>
      <c r="F5617" s="115" t="s">
        <v>38580</v>
      </c>
      <c r="G5617" s="115" t="s">
        <v>38581</v>
      </c>
      <c r="H5617" s="115" t="s">
        <v>38582</v>
      </c>
      <c r="I5617" s="115" t="s">
        <v>6</v>
      </c>
      <c r="J5617" s="115">
        <v>689.42</v>
      </c>
    </row>
    <row r="5618" spans="1:10" ht="76.5" hidden="1">
      <c r="A5618" s="115" t="s">
        <v>5927</v>
      </c>
      <c r="B5618" s="645"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15" t="s">
        <v>38566</v>
      </c>
      <c r="D5618" s="115" t="s">
        <v>38585</v>
      </c>
      <c r="E5618" s="115" t="s">
        <v>38584</v>
      </c>
      <c r="F5618" s="115" t="s">
        <v>38580</v>
      </c>
      <c r="G5618" s="115" t="s">
        <v>38581</v>
      </c>
      <c r="H5618" s="115" t="s">
        <v>38582</v>
      </c>
      <c r="I5618" s="115" t="s">
        <v>6</v>
      </c>
      <c r="J5618" s="115">
        <v>1036.26</v>
      </c>
    </row>
    <row r="5619" spans="1:10" ht="76.5" hidden="1">
      <c r="A5619" s="115" t="s">
        <v>5928</v>
      </c>
      <c r="B5619" s="645"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15" t="s">
        <v>38566</v>
      </c>
      <c r="D5619" s="115" t="s">
        <v>38585</v>
      </c>
      <c r="E5619" s="115" t="s">
        <v>38584</v>
      </c>
      <c r="F5619" s="115" t="s">
        <v>38580</v>
      </c>
      <c r="G5619" s="115" t="s">
        <v>38581</v>
      </c>
      <c r="H5619" s="115" t="s">
        <v>38582</v>
      </c>
      <c r="I5619" s="115" t="s">
        <v>6</v>
      </c>
      <c r="J5619" s="115">
        <v>972.58</v>
      </c>
    </row>
    <row r="5620" spans="1:10" ht="76.5" hidden="1">
      <c r="A5620" s="115" t="s">
        <v>5929</v>
      </c>
      <c r="B5620" s="645"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15" t="s">
        <v>38566</v>
      </c>
      <c r="D5620" s="115" t="s">
        <v>38586</v>
      </c>
      <c r="E5620" s="115" t="s">
        <v>38584</v>
      </c>
      <c r="F5620" s="115" t="s">
        <v>38580</v>
      </c>
      <c r="G5620" s="115" t="s">
        <v>38581</v>
      </c>
      <c r="H5620" s="115" t="s">
        <v>38582</v>
      </c>
      <c r="I5620" s="115" t="s">
        <v>6</v>
      </c>
      <c r="J5620" s="115">
        <v>1322.73</v>
      </c>
    </row>
    <row r="5621" spans="1:10" ht="76.5" hidden="1">
      <c r="A5621" s="115" t="s">
        <v>5930</v>
      </c>
      <c r="B5621" s="645"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15" t="s">
        <v>38566</v>
      </c>
      <c r="D5621" s="115" t="s">
        <v>38586</v>
      </c>
      <c r="E5621" s="115" t="s">
        <v>38584</v>
      </c>
      <c r="F5621" s="115" t="s">
        <v>38580</v>
      </c>
      <c r="G5621" s="115" t="s">
        <v>38581</v>
      </c>
      <c r="H5621" s="115" t="s">
        <v>38582</v>
      </c>
      <c r="I5621" s="115" t="s">
        <v>6</v>
      </c>
      <c r="J5621" s="115">
        <v>1239.8</v>
      </c>
    </row>
    <row r="5622" spans="1:10" ht="76.5" hidden="1">
      <c r="A5622" s="115" t="s">
        <v>5931</v>
      </c>
      <c r="B5622" s="645"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15" t="s">
        <v>38566</v>
      </c>
      <c r="D5622" s="115" t="s">
        <v>38587</v>
      </c>
      <c r="E5622" s="115" t="s">
        <v>38584</v>
      </c>
      <c r="F5622" s="115" t="s">
        <v>38580</v>
      </c>
      <c r="G5622" s="115" t="s">
        <v>38581</v>
      </c>
      <c r="H5622" s="115" t="s">
        <v>38582</v>
      </c>
      <c r="I5622" s="115" t="s">
        <v>6</v>
      </c>
      <c r="J5622" s="115">
        <v>2116.69</v>
      </c>
    </row>
    <row r="5623" spans="1:10" ht="76.5" hidden="1">
      <c r="A5623" s="115" t="s">
        <v>5932</v>
      </c>
      <c r="B5623" s="645"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15" t="s">
        <v>38566</v>
      </c>
      <c r="D5623" s="115" t="s">
        <v>38587</v>
      </c>
      <c r="E5623" s="115" t="s">
        <v>38584</v>
      </c>
      <c r="F5623" s="115" t="s">
        <v>38580</v>
      </c>
      <c r="G5623" s="115" t="s">
        <v>38581</v>
      </c>
      <c r="H5623" s="115" t="s">
        <v>38582</v>
      </c>
      <c r="I5623" s="115" t="s">
        <v>6</v>
      </c>
      <c r="J5623" s="115">
        <v>1982.6</v>
      </c>
    </row>
    <row r="5624" spans="1:10" hidden="1">
      <c r="A5624" s="115" t="s">
        <v>5933</v>
      </c>
      <c r="B5624" s="115"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15" t="s">
        <v>38588</v>
      </c>
      <c r="D5624" s="115" t="s">
        <v>38589</v>
      </c>
      <c r="E5624" s="115" t="s">
        <v>38590</v>
      </c>
      <c r="F5624" s="115" t="s">
        <v>38591</v>
      </c>
      <c r="G5624" s="115" t="s">
        <v>38592</v>
      </c>
      <c r="H5624" s="115" t="s">
        <v>38593</v>
      </c>
      <c r="I5624" s="115" t="s">
        <v>6</v>
      </c>
      <c r="J5624" s="115">
        <v>2075.7199999999998</v>
      </c>
    </row>
    <row r="5625" spans="1:10" hidden="1">
      <c r="A5625" s="115" t="s">
        <v>5934</v>
      </c>
      <c r="B5625" s="115"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15" t="s">
        <v>38588</v>
      </c>
      <c r="D5625" s="115" t="s">
        <v>38589</v>
      </c>
      <c r="E5625" s="115" t="s">
        <v>38590</v>
      </c>
      <c r="F5625" s="115" t="s">
        <v>38591</v>
      </c>
      <c r="G5625" s="115" t="s">
        <v>38592</v>
      </c>
      <c r="H5625" s="115" t="s">
        <v>38593</v>
      </c>
      <c r="I5625" s="115" t="s">
        <v>6</v>
      </c>
      <c r="J5625" s="115">
        <v>1972.5</v>
      </c>
    </row>
    <row r="5626" spans="1:10" hidden="1">
      <c r="A5626" s="115" t="s">
        <v>5935</v>
      </c>
      <c r="B5626" s="115"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15" t="s">
        <v>38588</v>
      </c>
      <c r="D5626" s="115" t="s">
        <v>38594</v>
      </c>
      <c r="E5626" s="115" t="s">
        <v>38595</v>
      </c>
      <c r="F5626" s="115" t="s">
        <v>38596</v>
      </c>
      <c r="G5626" s="115" t="s">
        <v>38597</v>
      </c>
      <c r="H5626" s="115" t="s">
        <v>38598</v>
      </c>
      <c r="I5626" s="115" t="s">
        <v>6</v>
      </c>
      <c r="J5626" s="115">
        <v>1369.48</v>
      </c>
    </row>
    <row r="5627" spans="1:10" hidden="1">
      <c r="A5627" s="115" t="s">
        <v>5936</v>
      </c>
      <c r="B5627" s="115"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15" t="s">
        <v>38588</v>
      </c>
      <c r="D5627" s="115" t="s">
        <v>38594</v>
      </c>
      <c r="E5627" s="115" t="s">
        <v>38595</v>
      </c>
      <c r="F5627" s="115" t="s">
        <v>38596</v>
      </c>
      <c r="G5627" s="115" t="s">
        <v>38597</v>
      </c>
      <c r="H5627" s="115" t="s">
        <v>38598</v>
      </c>
      <c r="I5627" s="115" t="s">
        <v>6</v>
      </c>
      <c r="J5627" s="115">
        <v>1301.46</v>
      </c>
    </row>
    <row r="5628" spans="1:10" hidden="1">
      <c r="A5628" s="115" t="s">
        <v>5937</v>
      </c>
      <c r="B5628" s="115"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15" t="s">
        <v>38588</v>
      </c>
      <c r="D5628" s="115" t="s">
        <v>38594</v>
      </c>
      <c r="E5628" s="115" t="s">
        <v>38595</v>
      </c>
      <c r="F5628" s="115" t="s">
        <v>38596</v>
      </c>
      <c r="G5628" s="115" t="s">
        <v>38599</v>
      </c>
      <c r="H5628" s="115" t="s">
        <v>38600</v>
      </c>
      <c r="I5628" s="115" t="s">
        <v>6</v>
      </c>
      <c r="J5628" s="115">
        <v>1692.16</v>
      </c>
    </row>
    <row r="5629" spans="1:10" hidden="1">
      <c r="A5629" s="115" t="s">
        <v>5938</v>
      </c>
      <c r="B5629" s="115"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15" t="s">
        <v>38588</v>
      </c>
      <c r="D5629" s="115" t="s">
        <v>38594</v>
      </c>
      <c r="E5629" s="115" t="s">
        <v>38595</v>
      </c>
      <c r="F5629" s="115" t="s">
        <v>38596</v>
      </c>
      <c r="G5629" s="115" t="s">
        <v>38599</v>
      </c>
      <c r="H5629" s="115" t="s">
        <v>38600</v>
      </c>
      <c r="I5629" s="115" t="s">
        <v>6</v>
      </c>
      <c r="J5629" s="115">
        <v>1619</v>
      </c>
    </row>
    <row r="5630" spans="1:10" hidden="1">
      <c r="A5630" s="115" t="s">
        <v>5939</v>
      </c>
      <c r="B5630" s="115"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15" t="s">
        <v>38588</v>
      </c>
      <c r="D5630" s="115" t="s">
        <v>38601</v>
      </c>
      <c r="E5630" s="115" t="s">
        <v>38602</v>
      </c>
      <c r="F5630" s="115" t="s">
        <v>38603</v>
      </c>
      <c r="G5630" s="115" t="s">
        <v>38604</v>
      </c>
      <c r="H5630" s="115" t="s">
        <v>38605</v>
      </c>
      <c r="I5630" s="115" t="s">
        <v>6</v>
      </c>
      <c r="J5630" s="115">
        <v>1442.2</v>
      </c>
    </row>
    <row r="5631" spans="1:10" hidden="1">
      <c r="A5631" s="115" t="s">
        <v>5940</v>
      </c>
      <c r="B5631" s="115"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15" t="s">
        <v>38588</v>
      </c>
      <c r="D5631" s="115" t="s">
        <v>38601</v>
      </c>
      <c r="E5631" s="115" t="s">
        <v>38602</v>
      </c>
      <c r="F5631" s="115" t="s">
        <v>38603</v>
      </c>
      <c r="G5631" s="115" t="s">
        <v>38604</v>
      </c>
      <c r="H5631" s="115" t="s">
        <v>38605</v>
      </c>
      <c r="I5631" s="115" t="s">
        <v>6</v>
      </c>
      <c r="J5631" s="115">
        <v>1364.5</v>
      </c>
    </row>
    <row r="5632" spans="1:10" hidden="1">
      <c r="A5632" s="115" t="s">
        <v>5941</v>
      </c>
      <c r="B5632" s="115"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15" t="s">
        <v>38606</v>
      </c>
      <c r="D5632" s="115" t="s">
        <v>38607</v>
      </c>
      <c r="E5632" s="115" t="s">
        <v>38608</v>
      </c>
      <c r="F5632" s="115" t="s">
        <v>38609</v>
      </c>
      <c r="G5632" s="115" t="s">
        <v>38610</v>
      </c>
      <c r="H5632" s="115" t="s">
        <v>38611</v>
      </c>
      <c r="I5632" s="115" t="s">
        <v>6</v>
      </c>
      <c r="J5632" s="115">
        <v>359.33</v>
      </c>
    </row>
    <row r="5633" spans="1:10" hidden="1">
      <c r="A5633" s="115" t="s">
        <v>5942</v>
      </c>
      <c r="B5633" s="115"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15" t="s">
        <v>38606</v>
      </c>
      <c r="D5633" s="115" t="s">
        <v>38607</v>
      </c>
      <c r="E5633" s="115" t="s">
        <v>38608</v>
      </c>
      <c r="F5633" s="115" t="s">
        <v>38609</v>
      </c>
      <c r="G5633" s="115" t="s">
        <v>38610</v>
      </c>
      <c r="H5633" s="115" t="s">
        <v>38611</v>
      </c>
      <c r="I5633" s="115" t="s">
        <v>6</v>
      </c>
      <c r="J5633" s="115">
        <v>336.61</v>
      </c>
    </row>
    <row r="5634" spans="1:10" hidden="1">
      <c r="A5634" s="115" t="s">
        <v>5943</v>
      </c>
      <c r="B5634" s="115"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15" t="s">
        <v>38612</v>
      </c>
      <c r="D5634" s="115" t="s">
        <v>38613</v>
      </c>
      <c r="E5634" s="115" t="s">
        <v>38614</v>
      </c>
      <c r="F5634" s="115" t="s">
        <v>38615</v>
      </c>
      <c r="G5634" s="115" t="s">
        <v>38616</v>
      </c>
      <c r="H5634" s="115" t="s">
        <v>38617</v>
      </c>
      <c r="I5634" s="115" t="s">
        <v>6</v>
      </c>
      <c r="J5634" s="115">
        <v>700.08</v>
      </c>
    </row>
    <row r="5635" spans="1:10" hidden="1">
      <c r="A5635" s="115" t="s">
        <v>5944</v>
      </c>
      <c r="B5635" s="115"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15" t="s">
        <v>38612</v>
      </c>
      <c r="D5635" s="115" t="s">
        <v>38613</v>
      </c>
      <c r="E5635" s="115" t="s">
        <v>38614</v>
      </c>
      <c r="F5635" s="115" t="s">
        <v>38615</v>
      </c>
      <c r="G5635" s="115" t="s">
        <v>38616</v>
      </c>
      <c r="H5635" s="115" t="s">
        <v>38617</v>
      </c>
      <c r="I5635" s="115" t="s">
        <v>6</v>
      </c>
      <c r="J5635" s="115">
        <v>660.39</v>
      </c>
    </row>
    <row r="5636" spans="1:10" hidden="1">
      <c r="A5636" s="115" t="s">
        <v>5945</v>
      </c>
      <c r="B5636" s="115"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15" t="s">
        <v>38612</v>
      </c>
      <c r="D5636" s="115" t="s">
        <v>38613</v>
      </c>
      <c r="E5636" s="115" t="s">
        <v>38618</v>
      </c>
      <c r="F5636" s="115" t="s">
        <v>38615</v>
      </c>
      <c r="G5636" s="115" t="s">
        <v>38616</v>
      </c>
      <c r="H5636" s="115" t="s">
        <v>38617</v>
      </c>
      <c r="I5636" s="115" t="s">
        <v>6</v>
      </c>
      <c r="J5636" s="115">
        <v>834.24</v>
      </c>
    </row>
    <row r="5637" spans="1:10" hidden="1">
      <c r="A5637" s="115" t="s">
        <v>5946</v>
      </c>
      <c r="B5637" s="115" t="str">
        <f t="shared" ref="B5637:B5700" si="88">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15" t="s">
        <v>38612</v>
      </c>
      <c r="D5637" s="115" t="s">
        <v>38613</v>
      </c>
      <c r="E5637" s="115" t="s">
        <v>38618</v>
      </c>
      <c r="F5637" s="115" t="s">
        <v>38615</v>
      </c>
      <c r="G5637" s="115" t="s">
        <v>38616</v>
      </c>
      <c r="H5637" s="115" t="s">
        <v>38617</v>
      </c>
      <c r="I5637" s="115" t="s">
        <v>6</v>
      </c>
      <c r="J5637" s="115">
        <v>787.53</v>
      </c>
    </row>
    <row r="5638" spans="1:10" hidden="1">
      <c r="A5638" s="115" t="s">
        <v>5947</v>
      </c>
      <c r="B5638" s="115"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15" t="s">
        <v>38612</v>
      </c>
      <c r="D5638" s="115" t="s">
        <v>38613</v>
      </c>
      <c r="E5638" s="115" t="s">
        <v>38619</v>
      </c>
      <c r="F5638" s="115" t="s">
        <v>38620</v>
      </c>
      <c r="G5638" s="115" t="s">
        <v>38621</v>
      </c>
      <c r="H5638" s="115" t="s">
        <v>38622</v>
      </c>
      <c r="I5638" s="115" t="s">
        <v>6</v>
      </c>
      <c r="J5638" s="115">
        <v>357.65</v>
      </c>
    </row>
    <row r="5639" spans="1:10" hidden="1">
      <c r="A5639" s="115" t="s">
        <v>5948</v>
      </c>
      <c r="B5639" s="115"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15" t="s">
        <v>38612</v>
      </c>
      <c r="D5639" s="115" t="s">
        <v>38613</v>
      </c>
      <c r="E5639" s="115" t="s">
        <v>38619</v>
      </c>
      <c r="F5639" s="115" t="s">
        <v>38620</v>
      </c>
      <c r="G5639" s="115" t="s">
        <v>38621</v>
      </c>
      <c r="H5639" s="115" t="s">
        <v>38622</v>
      </c>
      <c r="I5639" s="115" t="s">
        <v>6</v>
      </c>
      <c r="J5639" s="115">
        <v>338.95</v>
      </c>
    </row>
    <row r="5640" spans="1:10" hidden="1">
      <c r="A5640" s="115" t="s">
        <v>5949</v>
      </c>
      <c r="B5640" s="115"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15" t="s">
        <v>38612</v>
      </c>
      <c r="D5640" s="115" t="s">
        <v>38613</v>
      </c>
      <c r="E5640" s="115" t="s">
        <v>38623</v>
      </c>
      <c r="F5640" s="115" t="s">
        <v>38620</v>
      </c>
      <c r="G5640" s="115" t="s">
        <v>38621</v>
      </c>
      <c r="H5640" s="115" t="s">
        <v>38624</v>
      </c>
      <c r="I5640" s="115" t="s">
        <v>6</v>
      </c>
      <c r="J5640" s="115">
        <v>491.81</v>
      </c>
    </row>
    <row r="5641" spans="1:10" hidden="1">
      <c r="A5641" s="115" t="s">
        <v>5950</v>
      </c>
      <c r="B5641" s="115"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15" t="s">
        <v>38612</v>
      </c>
      <c r="D5641" s="115" t="s">
        <v>38613</v>
      </c>
      <c r="E5641" s="115" t="s">
        <v>38623</v>
      </c>
      <c r="F5641" s="115" t="s">
        <v>38620</v>
      </c>
      <c r="G5641" s="115" t="s">
        <v>38621</v>
      </c>
      <c r="H5641" s="115" t="s">
        <v>38624</v>
      </c>
      <c r="I5641" s="115" t="s">
        <v>6</v>
      </c>
      <c r="J5641" s="115">
        <v>466.09</v>
      </c>
    </row>
    <row r="5642" spans="1:10" hidden="1">
      <c r="A5642" s="115" t="s">
        <v>5951</v>
      </c>
      <c r="B5642" s="115"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15" t="s">
        <v>38612</v>
      </c>
      <c r="D5642" s="115" t="s">
        <v>38613</v>
      </c>
      <c r="E5642" s="115" t="s">
        <v>38625</v>
      </c>
      <c r="F5642" s="115" t="s">
        <v>38620</v>
      </c>
      <c r="G5642" s="115" t="s">
        <v>38621</v>
      </c>
      <c r="H5642" s="115" t="s">
        <v>38622</v>
      </c>
      <c r="I5642" s="115" t="s">
        <v>6</v>
      </c>
      <c r="J5642" s="115">
        <v>625.69000000000005</v>
      </c>
    </row>
    <row r="5643" spans="1:10" hidden="1">
      <c r="A5643" s="115" t="s">
        <v>5952</v>
      </c>
      <c r="B5643" s="115"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15" t="s">
        <v>38612</v>
      </c>
      <c r="D5643" s="115" t="s">
        <v>38613</v>
      </c>
      <c r="E5643" s="115" t="s">
        <v>38625</v>
      </c>
      <c r="F5643" s="115" t="s">
        <v>38620</v>
      </c>
      <c r="G5643" s="115" t="s">
        <v>38621</v>
      </c>
      <c r="H5643" s="115" t="s">
        <v>38622</v>
      </c>
      <c r="I5643" s="115" t="s">
        <v>6</v>
      </c>
      <c r="J5643" s="115">
        <v>592.99</v>
      </c>
    </row>
    <row r="5644" spans="1:10" hidden="1">
      <c r="A5644" s="115" t="s">
        <v>5953</v>
      </c>
      <c r="B5644" s="115"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15" t="s">
        <v>38626</v>
      </c>
      <c r="D5644" s="115" t="s">
        <v>38627</v>
      </c>
      <c r="E5644" s="115" t="s">
        <v>38628</v>
      </c>
      <c r="F5644" s="115" t="s">
        <v>38629</v>
      </c>
      <c r="G5644" s="115" t="s">
        <v>38630</v>
      </c>
      <c r="H5644" s="115" t="s">
        <v>38631</v>
      </c>
      <c r="I5644" s="115" t="s">
        <v>6</v>
      </c>
      <c r="J5644" s="115">
        <v>220.12</v>
      </c>
    </row>
    <row r="5645" spans="1:10" hidden="1">
      <c r="A5645" s="115" t="s">
        <v>5954</v>
      </c>
      <c r="B5645" s="115"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15" t="s">
        <v>38626</v>
      </c>
      <c r="D5645" s="115" t="s">
        <v>38627</v>
      </c>
      <c r="E5645" s="115" t="s">
        <v>38628</v>
      </c>
      <c r="F5645" s="115" t="s">
        <v>38629</v>
      </c>
      <c r="G5645" s="115" t="s">
        <v>38630</v>
      </c>
      <c r="H5645" s="115" t="s">
        <v>38631</v>
      </c>
      <c r="I5645" s="115" t="s">
        <v>6</v>
      </c>
      <c r="J5645" s="115">
        <v>204.77</v>
      </c>
    </row>
    <row r="5646" spans="1:10" hidden="1">
      <c r="A5646" s="115" t="s">
        <v>5955</v>
      </c>
      <c r="B5646" s="115"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15" t="s">
        <v>38626</v>
      </c>
      <c r="D5646" s="115" t="s">
        <v>38627</v>
      </c>
      <c r="E5646" s="115" t="s">
        <v>38632</v>
      </c>
      <c r="F5646" s="115" t="s">
        <v>38629</v>
      </c>
      <c r="G5646" s="115" t="s">
        <v>38633</v>
      </c>
      <c r="H5646" s="115" t="s">
        <v>38631</v>
      </c>
      <c r="I5646" s="115" t="s">
        <v>6</v>
      </c>
      <c r="J5646" s="115">
        <v>313.27</v>
      </c>
    </row>
    <row r="5647" spans="1:10" hidden="1">
      <c r="A5647" s="115" t="s">
        <v>5956</v>
      </c>
      <c r="B5647" s="115"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15" t="s">
        <v>38626</v>
      </c>
      <c r="D5647" s="115" t="s">
        <v>38627</v>
      </c>
      <c r="E5647" s="115" t="s">
        <v>38632</v>
      </c>
      <c r="F5647" s="115" t="s">
        <v>38629</v>
      </c>
      <c r="G5647" s="115" t="s">
        <v>38633</v>
      </c>
      <c r="H5647" s="115" t="s">
        <v>38631</v>
      </c>
      <c r="I5647" s="115" t="s">
        <v>6</v>
      </c>
      <c r="J5647" s="115">
        <v>292.69</v>
      </c>
    </row>
    <row r="5648" spans="1:10" hidden="1">
      <c r="A5648" s="115" t="s">
        <v>5957</v>
      </c>
      <c r="B5648" s="115"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15" t="s">
        <v>38626</v>
      </c>
      <c r="D5648" s="115" t="s">
        <v>38627</v>
      </c>
      <c r="E5648" s="115" t="s">
        <v>38634</v>
      </c>
      <c r="F5648" s="115" t="s">
        <v>38629</v>
      </c>
      <c r="G5648" s="115" t="s">
        <v>38630</v>
      </c>
      <c r="H5648" s="115" t="s">
        <v>38631</v>
      </c>
      <c r="I5648" s="115" t="s">
        <v>6</v>
      </c>
      <c r="J5648" s="115">
        <v>401.86</v>
      </c>
    </row>
    <row r="5649" spans="1:10" hidden="1">
      <c r="A5649" s="115" t="s">
        <v>5958</v>
      </c>
      <c r="B5649" s="115"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15" t="s">
        <v>38626</v>
      </c>
      <c r="D5649" s="115" t="s">
        <v>38627</v>
      </c>
      <c r="E5649" s="115" t="s">
        <v>38634</v>
      </c>
      <c r="F5649" s="115" t="s">
        <v>38629</v>
      </c>
      <c r="G5649" s="115" t="s">
        <v>38630</v>
      </c>
      <c r="H5649" s="115" t="s">
        <v>38631</v>
      </c>
      <c r="I5649" s="115" t="s">
        <v>6</v>
      </c>
      <c r="J5649" s="115">
        <v>376.53</v>
      </c>
    </row>
    <row r="5650" spans="1:10" hidden="1">
      <c r="A5650" s="115" t="s">
        <v>5959</v>
      </c>
      <c r="B5650" s="115"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15" t="s">
        <v>38626</v>
      </c>
      <c r="D5650" s="115" t="s">
        <v>38627</v>
      </c>
      <c r="E5650" s="115" t="s">
        <v>38632</v>
      </c>
      <c r="F5650" s="115" t="s">
        <v>38635</v>
      </c>
      <c r="G5650" s="115" t="s">
        <v>38636</v>
      </c>
      <c r="H5650" s="115" t="s">
        <v>38637</v>
      </c>
      <c r="I5650" s="115" t="s">
        <v>6</v>
      </c>
      <c r="J5650" s="115">
        <v>159.47</v>
      </c>
    </row>
    <row r="5651" spans="1:10" hidden="1">
      <c r="A5651" s="115" t="s">
        <v>5960</v>
      </c>
      <c r="B5651" s="115"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15" t="s">
        <v>38626</v>
      </c>
      <c r="D5651" s="115" t="s">
        <v>38627</v>
      </c>
      <c r="E5651" s="115" t="s">
        <v>38632</v>
      </c>
      <c r="F5651" s="115" t="s">
        <v>38635</v>
      </c>
      <c r="G5651" s="115" t="s">
        <v>38636</v>
      </c>
      <c r="H5651" s="115" t="s">
        <v>38637</v>
      </c>
      <c r="I5651" s="115" t="s">
        <v>6</v>
      </c>
      <c r="J5651" s="115">
        <v>151.76</v>
      </c>
    </row>
    <row r="5652" spans="1:10" hidden="1">
      <c r="A5652" s="115" t="s">
        <v>5961</v>
      </c>
      <c r="B5652" s="115"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15" t="s">
        <v>38626</v>
      </c>
      <c r="D5652" s="115" t="s">
        <v>38627</v>
      </c>
      <c r="E5652" s="115" t="s">
        <v>38634</v>
      </c>
      <c r="F5652" s="115" t="s">
        <v>38635</v>
      </c>
      <c r="G5652" s="115" t="s">
        <v>38636</v>
      </c>
      <c r="H5652" s="115" t="s">
        <v>38637</v>
      </c>
      <c r="I5652" s="115" t="s">
        <v>6</v>
      </c>
      <c r="J5652" s="115">
        <v>266.02999999999997</v>
      </c>
    </row>
    <row r="5653" spans="1:10" hidden="1">
      <c r="A5653" s="115" t="s">
        <v>5962</v>
      </c>
      <c r="B5653" s="115"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15" t="s">
        <v>38626</v>
      </c>
      <c r="D5653" s="115" t="s">
        <v>38627</v>
      </c>
      <c r="E5653" s="115" t="s">
        <v>38634</v>
      </c>
      <c r="F5653" s="115" t="s">
        <v>38635</v>
      </c>
      <c r="G5653" s="115" t="s">
        <v>38636</v>
      </c>
      <c r="H5653" s="115" t="s">
        <v>38637</v>
      </c>
      <c r="I5653" s="115" t="s">
        <v>6</v>
      </c>
      <c r="J5653" s="115">
        <v>251.73</v>
      </c>
    </row>
    <row r="5654" spans="1:10" hidden="1">
      <c r="A5654" s="115" t="s">
        <v>5963</v>
      </c>
      <c r="B5654" s="115"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15" t="s">
        <v>38626</v>
      </c>
      <c r="D5654" s="115" t="s">
        <v>38627</v>
      </c>
      <c r="E5654" s="115" t="s">
        <v>38638</v>
      </c>
      <c r="F5654" s="115" t="s">
        <v>38639</v>
      </c>
      <c r="G5654" s="115" t="s">
        <v>38640</v>
      </c>
      <c r="H5654" s="115" t="s">
        <v>38641</v>
      </c>
      <c r="I5654" s="115" t="s">
        <v>6</v>
      </c>
      <c r="J5654" s="115">
        <v>354.89</v>
      </c>
    </row>
    <row r="5655" spans="1:10" hidden="1">
      <c r="A5655" s="115" t="s">
        <v>5964</v>
      </c>
      <c r="B5655" s="115"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15" t="s">
        <v>38626</v>
      </c>
      <c r="D5655" s="115" t="s">
        <v>38627</v>
      </c>
      <c r="E5655" s="115" t="s">
        <v>38638</v>
      </c>
      <c r="F5655" s="115" t="s">
        <v>38639</v>
      </c>
      <c r="G5655" s="115" t="s">
        <v>38640</v>
      </c>
      <c r="H5655" s="115" t="s">
        <v>38641</v>
      </c>
      <c r="I5655" s="115" t="s">
        <v>6</v>
      </c>
      <c r="J5655" s="115">
        <v>335.8</v>
      </c>
    </row>
    <row r="5656" spans="1:10" hidden="1">
      <c r="A5656" s="115" t="s">
        <v>5965</v>
      </c>
      <c r="B5656" s="115"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15" t="s">
        <v>38642</v>
      </c>
      <c r="D5656" s="115" t="s">
        <v>38643</v>
      </c>
      <c r="E5656" s="115" t="s">
        <v>38644</v>
      </c>
      <c r="F5656" s="115" t="s">
        <v>38645</v>
      </c>
      <c r="G5656" s="115" t="s">
        <v>38646</v>
      </c>
      <c r="H5656" s="115" t="s">
        <v>38647</v>
      </c>
      <c r="I5656" s="115" t="s">
        <v>6</v>
      </c>
      <c r="J5656" s="115">
        <v>2048.86</v>
      </c>
    </row>
    <row r="5657" spans="1:10" hidden="1">
      <c r="A5657" s="115" t="s">
        <v>5966</v>
      </c>
      <c r="B5657" s="115"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15" t="s">
        <v>38642</v>
      </c>
      <c r="D5657" s="115" t="s">
        <v>38643</v>
      </c>
      <c r="E5657" s="115" t="s">
        <v>38644</v>
      </c>
      <c r="F5657" s="115" t="s">
        <v>38645</v>
      </c>
      <c r="G5657" s="115" t="s">
        <v>38646</v>
      </c>
      <c r="H5657" s="115" t="s">
        <v>38647</v>
      </c>
      <c r="I5657" s="115" t="s">
        <v>6</v>
      </c>
      <c r="J5657" s="115">
        <v>1944.71</v>
      </c>
    </row>
    <row r="5658" spans="1:10" hidden="1">
      <c r="A5658" s="115" t="s">
        <v>5967</v>
      </c>
      <c r="B5658" s="115"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15" t="s">
        <v>38642</v>
      </c>
      <c r="D5658" s="115" t="s">
        <v>38648</v>
      </c>
      <c r="E5658" s="115" t="s">
        <v>38649</v>
      </c>
      <c r="F5658" s="115" t="s">
        <v>38650</v>
      </c>
      <c r="G5658" s="115" t="s">
        <v>38651</v>
      </c>
      <c r="H5658" s="115" t="s">
        <v>38652</v>
      </c>
      <c r="I5658" s="115" t="s">
        <v>6</v>
      </c>
      <c r="J5658" s="115">
        <v>2146.8200000000002</v>
      </c>
    </row>
    <row r="5659" spans="1:10" hidden="1">
      <c r="A5659" s="115" t="s">
        <v>5968</v>
      </c>
      <c r="B5659" s="115"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15" t="s">
        <v>38642</v>
      </c>
      <c r="D5659" s="115" t="s">
        <v>38648</v>
      </c>
      <c r="E5659" s="115" t="s">
        <v>38649</v>
      </c>
      <c r="F5659" s="115" t="s">
        <v>38650</v>
      </c>
      <c r="G5659" s="115" t="s">
        <v>38651</v>
      </c>
      <c r="H5659" s="115" t="s">
        <v>38652</v>
      </c>
      <c r="I5659" s="115" t="s">
        <v>6</v>
      </c>
      <c r="J5659" s="115">
        <v>2038.93</v>
      </c>
    </row>
    <row r="5660" spans="1:10" hidden="1">
      <c r="A5660" s="115" t="s">
        <v>5969</v>
      </c>
      <c r="B5660" s="115"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15" t="s">
        <v>38642</v>
      </c>
      <c r="D5660" s="115" t="s">
        <v>38653</v>
      </c>
      <c r="E5660" s="115" t="s">
        <v>38654</v>
      </c>
      <c r="F5660" s="115" t="s">
        <v>38655</v>
      </c>
      <c r="G5660" s="115" t="s">
        <v>38656</v>
      </c>
      <c r="H5660" s="115" t="s">
        <v>38657</v>
      </c>
      <c r="I5660" s="115" t="s">
        <v>6</v>
      </c>
      <c r="J5660" s="115">
        <v>2439.9</v>
      </c>
    </row>
    <row r="5661" spans="1:10" hidden="1">
      <c r="A5661" s="115" t="s">
        <v>5970</v>
      </c>
      <c r="B5661" s="115"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15" t="s">
        <v>38642</v>
      </c>
      <c r="D5661" s="115" t="s">
        <v>38653</v>
      </c>
      <c r="E5661" s="115" t="s">
        <v>38654</v>
      </c>
      <c r="F5661" s="115" t="s">
        <v>38655</v>
      </c>
      <c r="G5661" s="115" t="s">
        <v>38656</v>
      </c>
      <c r="H5661" s="115" t="s">
        <v>38657</v>
      </c>
      <c r="I5661" s="115" t="s">
        <v>6</v>
      </c>
      <c r="J5661" s="115">
        <v>2318.21</v>
      </c>
    </row>
    <row r="5662" spans="1:10" hidden="1">
      <c r="A5662" s="115" t="s">
        <v>5971</v>
      </c>
      <c r="B5662" s="115"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15" t="s">
        <v>38642</v>
      </c>
      <c r="D5662" s="115" t="s">
        <v>38658</v>
      </c>
      <c r="E5662" s="115" t="s">
        <v>38659</v>
      </c>
      <c r="F5662" s="115" t="s">
        <v>38660</v>
      </c>
      <c r="G5662" s="115" t="s">
        <v>38661</v>
      </c>
      <c r="H5662" s="115" t="s">
        <v>38662</v>
      </c>
      <c r="I5662" s="115" t="s">
        <v>6</v>
      </c>
      <c r="J5662" s="115">
        <v>2692.22</v>
      </c>
    </row>
    <row r="5663" spans="1:10" hidden="1">
      <c r="A5663" s="115" t="s">
        <v>5972</v>
      </c>
      <c r="B5663" s="115"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15" t="s">
        <v>38642</v>
      </c>
      <c r="D5663" s="115" t="s">
        <v>38658</v>
      </c>
      <c r="E5663" s="115" t="s">
        <v>38659</v>
      </c>
      <c r="F5663" s="115" t="s">
        <v>38660</v>
      </c>
      <c r="G5663" s="115" t="s">
        <v>38661</v>
      </c>
      <c r="H5663" s="115" t="s">
        <v>38662</v>
      </c>
      <c r="I5663" s="115" t="s">
        <v>6</v>
      </c>
      <c r="J5663" s="115">
        <v>2556.94</v>
      </c>
    </row>
    <row r="5664" spans="1:10" hidden="1">
      <c r="A5664" s="115" t="s">
        <v>5973</v>
      </c>
      <c r="B5664" s="115"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15" t="s">
        <v>38642</v>
      </c>
      <c r="D5664" s="115" t="s">
        <v>38663</v>
      </c>
      <c r="E5664" s="115" t="s">
        <v>38664</v>
      </c>
      <c r="F5664" s="115" t="s">
        <v>38660</v>
      </c>
      <c r="G5664" s="115" t="s">
        <v>38661</v>
      </c>
      <c r="H5664" s="115" t="s">
        <v>38662</v>
      </c>
      <c r="I5664" s="115" t="s">
        <v>6</v>
      </c>
      <c r="J5664" s="115">
        <v>3045.97</v>
      </c>
    </row>
    <row r="5665" spans="1:10" hidden="1">
      <c r="A5665" s="115" t="s">
        <v>5974</v>
      </c>
      <c r="B5665" s="115"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15" t="s">
        <v>38642</v>
      </c>
      <c r="D5665" s="115" t="s">
        <v>38663</v>
      </c>
      <c r="E5665" s="115" t="s">
        <v>38664</v>
      </c>
      <c r="F5665" s="115" t="s">
        <v>38660</v>
      </c>
      <c r="G5665" s="115" t="s">
        <v>38661</v>
      </c>
      <c r="H5665" s="115" t="s">
        <v>38662</v>
      </c>
      <c r="I5665" s="115" t="s">
        <v>6</v>
      </c>
      <c r="J5665" s="115">
        <v>2885.24</v>
      </c>
    </row>
    <row r="5666" spans="1:10" hidden="1">
      <c r="A5666" s="115" t="s">
        <v>5975</v>
      </c>
      <c r="B5666" s="115"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15" t="s">
        <v>38642</v>
      </c>
      <c r="D5666" s="115" t="s">
        <v>38665</v>
      </c>
      <c r="E5666" s="115" t="s">
        <v>38666</v>
      </c>
      <c r="F5666" s="115" t="s">
        <v>38660</v>
      </c>
      <c r="G5666" s="115" t="s">
        <v>38661</v>
      </c>
      <c r="H5666" s="115" t="s">
        <v>38662</v>
      </c>
      <c r="I5666" s="115" t="s">
        <v>6</v>
      </c>
      <c r="J5666" s="115">
        <v>3342.22</v>
      </c>
    </row>
    <row r="5667" spans="1:10" hidden="1">
      <c r="A5667" s="115" t="s">
        <v>5976</v>
      </c>
      <c r="B5667" s="115"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15" t="s">
        <v>38642</v>
      </c>
      <c r="D5667" s="115" t="s">
        <v>38665</v>
      </c>
      <c r="E5667" s="115" t="s">
        <v>38666</v>
      </c>
      <c r="F5667" s="115" t="s">
        <v>38660</v>
      </c>
      <c r="G5667" s="115" t="s">
        <v>38661</v>
      </c>
      <c r="H5667" s="115" t="s">
        <v>38662</v>
      </c>
      <c r="I5667" s="115" t="s">
        <v>6</v>
      </c>
      <c r="J5667" s="115">
        <v>3164.8</v>
      </c>
    </row>
    <row r="5668" spans="1:10" hidden="1">
      <c r="A5668" s="115" t="s">
        <v>5977</v>
      </c>
      <c r="B5668" s="115"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15" t="s">
        <v>38642</v>
      </c>
      <c r="D5668" s="115" t="s">
        <v>38667</v>
      </c>
      <c r="E5668" s="115" t="s">
        <v>38668</v>
      </c>
      <c r="F5668" s="115" t="s">
        <v>38660</v>
      </c>
      <c r="G5668" s="115" t="s">
        <v>38661</v>
      </c>
      <c r="H5668" s="115" t="s">
        <v>38662</v>
      </c>
      <c r="I5668" s="115" t="s">
        <v>6</v>
      </c>
      <c r="J5668" s="115">
        <v>4348.82</v>
      </c>
    </row>
    <row r="5669" spans="1:10" hidden="1">
      <c r="A5669" s="115" t="s">
        <v>5978</v>
      </c>
      <c r="B5669" s="115"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15" t="s">
        <v>38642</v>
      </c>
      <c r="D5669" s="115" t="s">
        <v>38667</v>
      </c>
      <c r="E5669" s="115" t="s">
        <v>38668</v>
      </c>
      <c r="F5669" s="115" t="s">
        <v>38660</v>
      </c>
      <c r="G5669" s="115" t="s">
        <v>38661</v>
      </c>
      <c r="H5669" s="115" t="s">
        <v>38662</v>
      </c>
      <c r="I5669" s="115" t="s">
        <v>6</v>
      </c>
      <c r="J5669" s="115">
        <v>4116.5600000000004</v>
      </c>
    </row>
    <row r="5670" spans="1:10" hidden="1">
      <c r="A5670" s="115" t="s">
        <v>5979</v>
      </c>
      <c r="B5670" s="115"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15" t="s">
        <v>38669</v>
      </c>
      <c r="D5670" s="115" t="s">
        <v>38670</v>
      </c>
      <c r="E5670" s="115" t="s">
        <v>38671</v>
      </c>
      <c r="F5670" s="115" t="s">
        <v>38672</v>
      </c>
      <c r="G5670" s="115" t="s">
        <v>38673</v>
      </c>
      <c r="H5670" s="115" t="s">
        <v>38674</v>
      </c>
      <c r="I5670" s="115" t="s">
        <v>6</v>
      </c>
      <c r="J5670" s="115">
        <v>698.15</v>
      </c>
    </row>
    <row r="5671" spans="1:10" hidden="1">
      <c r="A5671" s="115" t="s">
        <v>5980</v>
      </c>
      <c r="B5671" s="115"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15" t="s">
        <v>38669</v>
      </c>
      <c r="D5671" s="115" t="s">
        <v>38670</v>
      </c>
      <c r="E5671" s="115" t="s">
        <v>38671</v>
      </c>
      <c r="F5671" s="115" t="s">
        <v>38672</v>
      </c>
      <c r="G5671" s="115" t="s">
        <v>38673</v>
      </c>
      <c r="H5671" s="115" t="s">
        <v>38674</v>
      </c>
      <c r="I5671" s="115" t="s">
        <v>6</v>
      </c>
      <c r="J5671" s="115">
        <v>671.07</v>
      </c>
    </row>
    <row r="5672" spans="1:10" hidden="1">
      <c r="A5672" s="115" t="s">
        <v>5981</v>
      </c>
      <c r="B5672" s="115"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15" t="s">
        <v>38669</v>
      </c>
      <c r="D5672" s="115" t="s">
        <v>38675</v>
      </c>
      <c r="E5672" s="115" t="s">
        <v>38676</v>
      </c>
      <c r="F5672" s="115" t="s">
        <v>38677</v>
      </c>
      <c r="G5672" s="115" t="s">
        <v>38678</v>
      </c>
      <c r="H5672" s="115" t="s">
        <v>38679</v>
      </c>
      <c r="I5672" s="115" t="s">
        <v>6</v>
      </c>
      <c r="J5672" s="115">
        <v>2498.2600000000002</v>
      </c>
    </row>
    <row r="5673" spans="1:10" hidden="1">
      <c r="A5673" s="115" t="s">
        <v>5982</v>
      </c>
      <c r="B5673" s="115"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15" t="s">
        <v>38669</v>
      </c>
      <c r="D5673" s="115" t="s">
        <v>38675</v>
      </c>
      <c r="E5673" s="115" t="s">
        <v>38676</v>
      </c>
      <c r="F5673" s="115" t="s">
        <v>38677</v>
      </c>
      <c r="G5673" s="115" t="s">
        <v>38678</v>
      </c>
      <c r="H5673" s="115" t="s">
        <v>38679</v>
      </c>
      <c r="I5673" s="115" t="s">
        <v>6</v>
      </c>
      <c r="J5673" s="115">
        <v>2393.59</v>
      </c>
    </row>
    <row r="5674" spans="1:10" hidden="1">
      <c r="A5674" s="115" t="s">
        <v>5983</v>
      </c>
      <c r="B5674" s="115" t="str">
        <f t="shared" si="88"/>
        <v>GRELHA E CAIXILHO DE CONCRETO ARMADO,SENDO AS DIMENSOES EXTERNAS DE 0,40X0,90M (GRELHA) E 1,10X0,54M (CAIXILHO).FORNECIMENTO E COLOCACAO</v>
      </c>
      <c r="C5674" s="115" t="s">
        <v>38680</v>
      </c>
      <c r="D5674" s="115" t="s">
        <v>38681</v>
      </c>
      <c r="E5674" s="115" t="s">
        <v>36737</v>
      </c>
      <c r="I5674" s="115" t="s">
        <v>6</v>
      </c>
      <c r="J5674" s="115">
        <v>456.44</v>
      </c>
    </row>
    <row r="5675" spans="1:10" hidden="1">
      <c r="A5675" s="115" t="s">
        <v>5984</v>
      </c>
      <c r="B5675" s="115" t="str">
        <f t="shared" si="88"/>
        <v>GRELHA E CAIXILHO DE CONCRETO ARMADO,SENDO AS DIMENSOES EXTERNAS DE 0,40X0,90M (GRELHA) E 1,10X0,54M (CAIXILHO).FORNECIMENTO E COLOCACAO</v>
      </c>
      <c r="C5675" s="115" t="s">
        <v>38680</v>
      </c>
      <c r="D5675" s="115" t="s">
        <v>38681</v>
      </c>
      <c r="E5675" s="115" t="s">
        <v>36737</v>
      </c>
      <c r="I5675" s="115" t="s">
        <v>6</v>
      </c>
      <c r="J5675" s="115">
        <v>414.23</v>
      </c>
    </row>
    <row r="5676" spans="1:10" hidden="1">
      <c r="A5676" s="115" t="s">
        <v>5985</v>
      </c>
      <c r="B5676" s="115" t="str">
        <f t="shared" si="88"/>
        <v>GRELHA CAIXILHO DE CONCRETO ARMADO,SENDO AS DIMENSOES EXTERNAS DE 0,40X0,90M (GRELHA) E 1,10X0,54M (CAIXILHO).EXCLUSIVEFORMAS.FORNECIMENTO E COLOCACAO</v>
      </c>
      <c r="C5676" s="115" t="s">
        <v>38682</v>
      </c>
      <c r="D5676" s="115" t="s">
        <v>38683</v>
      </c>
      <c r="E5676" s="115" t="s">
        <v>38684</v>
      </c>
      <c r="I5676" s="115" t="s">
        <v>6</v>
      </c>
      <c r="J5676" s="115">
        <v>335.55</v>
      </c>
    </row>
    <row r="5677" spans="1:10" hidden="1">
      <c r="A5677" s="115" t="s">
        <v>5986</v>
      </c>
      <c r="B5677" s="115" t="str">
        <f t="shared" si="88"/>
        <v>GRELHA CAIXILHO DE CONCRETO ARMADO,SENDO AS DIMENSOES EXTERNAS DE 0,40X0,90M (GRELHA) E 1,10X0,54M (CAIXILHO).EXCLUSIVEFORMAS.FORNECIMENTO E COLOCACAO</v>
      </c>
      <c r="C5677" s="115" t="s">
        <v>38682</v>
      </c>
      <c r="D5677" s="115" t="s">
        <v>38683</v>
      </c>
      <c r="E5677" s="115" t="s">
        <v>38684</v>
      </c>
      <c r="I5677" s="115" t="s">
        <v>6</v>
      </c>
      <c r="J5677" s="115">
        <v>308.76</v>
      </c>
    </row>
    <row r="5678" spans="1:10" hidden="1">
      <c r="A5678" s="115" t="s">
        <v>5987</v>
      </c>
      <c r="B5678" s="115" t="str">
        <f t="shared" si="88"/>
        <v>GRELHA E CAIXILHO DE CONCRETO ARMADO,SENDO AS DIMENSOES EXTERNAS DE 0,30X0,90M(GRELHA) E 1,00X0,40M(CAIXILHO),PARA CAIXA DE RALO,UTILIZANDO ARGAMASSA DE CIMENTO E AREIA,NO TRACO 1:4.FORNECIMENTO E COLOCACAO</v>
      </c>
      <c r="C5678" s="115" t="s">
        <v>38680</v>
      </c>
      <c r="D5678" s="115" t="s">
        <v>38685</v>
      </c>
      <c r="E5678" s="115" t="s">
        <v>38686</v>
      </c>
      <c r="F5678" s="115" t="s">
        <v>38687</v>
      </c>
      <c r="I5678" s="115" t="s">
        <v>6</v>
      </c>
      <c r="J5678" s="115">
        <v>346.65</v>
      </c>
    </row>
    <row r="5679" spans="1:10" hidden="1">
      <c r="A5679" s="115" t="s">
        <v>5988</v>
      </c>
      <c r="B5679" s="115" t="str">
        <f t="shared" si="88"/>
        <v>GRELHA E CAIXILHO DE CONCRETO ARMADO,SENDO AS DIMENSOES EXTERNAS DE 0,30X0,90M(GRELHA) E 1,00X0,40M(CAIXILHO),PARA CAIXA DE RALO,UTILIZANDO ARGAMASSA DE CIMENTO E AREIA,NO TRACO 1:4.FORNECIMENTO E COLOCACAO</v>
      </c>
      <c r="C5679" s="115" t="s">
        <v>38680</v>
      </c>
      <c r="D5679" s="115" t="s">
        <v>38685</v>
      </c>
      <c r="E5679" s="115" t="s">
        <v>38686</v>
      </c>
      <c r="F5679" s="115" t="s">
        <v>38687</v>
      </c>
      <c r="I5679" s="115" t="s">
        <v>6</v>
      </c>
      <c r="J5679" s="115">
        <v>314.98</v>
      </c>
    </row>
    <row r="5680" spans="1:10" hidden="1">
      <c r="A5680" s="115" t="s">
        <v>5989</v>
      </c>
      <c r="B5680" s="115"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15" t="s">
        <v>38688</v>
      </c>
      <c r="D5680" s="115" t="s">
        <v>38689</v>
      </c>
      <c r="E5680" s="115" t="s">
        <v>38690</v>
      </c>
      <c r="F5680" s="115" t="s">
        <v>38691</v>
      </c>
      <c r="G5680" s="115" t="s">
        <v>38692</v>
      </c>
      <c r="H5680" s="115" t="s">
        <v>38693</v>
      </c>
      <c r="I5680" s="115" t="s">
        <v>6</v>
      </c>
      <c r="J5680" s="115">
        <v>410.66</v>
      </c>
    </row>
    <row r="5681" spans="1:10" hidden="1">
      <c r="A5681" s="115" t="s">
        <v>5990</v>
      </c>
      <c r="B5681" s="115"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15" t="s">
        <v>38688</v>
      </c>
      <c r="D5681" s="115" t="s">
        <v>38689</v>
      </c>
      <c r="E5681" s="115" t="s">
        <v>38690</v>
      </c>
      <c r="F5681" s="115" t="s">
        <v>38691</v>
      </c>
      <c r="G5681" s="115" t="s">
        <v>38692</v>
      </c>
      <c r="H5681" s="115" t="s">
        <v>38693</v>
      </c>
      <c r="I5681" s="115" t="s">
        <v>6</v>
      </c>
      <c r="J5681" s="115">
        <v>400.34</v>
      </c>
    </row>
    <row r="5682" spans="1:10" hidden="1">
      <c r="A5682" s="115" t="s">
        <v>5991</v>
      </c>
      <c r="B5682" s="115"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15" t="s">
        <v>38694</v>
      </c>
      <c r="D5682" s="115" t="s">
        <v>38695</v>
      </c>
      <c r="E5682" s="115" t="s">
        <v>38696</v>
      </c>
      <c r="F5682" s="115" t="s">
        <v>38697</v>
      </c>
      <c r="G5682" s="115" t="s">
        <v>38698</v>
      </c>
      <c r="I5682" s="115" t="s">
        <v>6</v>
      </c>
      <c r="J5682" s="115">
        <v>382.66</v>
      </c>
    </row>
    <row r="5683" spans="1:10" hidden="1">
      <c r="A5683" s="115" t="s">
        <v>5992</v>
      </c>
      <c r="B5683" s="115"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15" t="s">
        <v>38694</v>
      </c>
      <c r="D5683" s="115" t="s">
        <v>38695</v>
      </c>
      <c r="E5683" s="115" t="s">
        <v>38696</v>
      </c>
      <c r="F5683" s="115" t="s">
        <v>38697</v>
      </c>
      <c r="G5683" s="115" t="s">
        <v>38698</v>
      </c>
      <c r="I5683" s="115" t="s">
        <v>6</v>
      </c>
      <c r="J5683" s="115">
        <v>372.34</v>
      </c>
    </row>
    <row r="5684" spans="1:10" hidden="1">
      <c r="A5684" s="115" t="s">
        <v>5993</v>
      </c>
      <c r="B5684" s="115" t="str">
        <f t="shared" si="88"/>
        <v>TAMPAO COMPLETO DE FERRO FUNDIDO,COM 225KG,PARA POCO DE VISITA OU CAIXA DE AREIA,PADRAO CEDAE TIPO K-240,CLASSE 300,ASSENTADO COM ARGAMASSA DE CIMENTO E AREIA,NO TRACO 1:4 EM VOLUME.FORNECIMENTO E ASSENTAMENTO</v>
      </c>
      <c r="C5684" s="115" t="s">
        <v>55835</v>
      </c>
      <c r="D5684" s="115" t="s">
        <v>55836</v>
      </c>
      <c r="E5684" s="115" t="s">
        <v>38692</v>
      </c>
      <c r="F5684" s="115" t="s">
        <v>38693</v>
      </c>
      <c r="I5684" s="115" t="s">
        <v>6</v>
      </c>
      <c r="J5684" s="115">
        <v>343.66</v>
      </c>
    </row>
    <row r="5685" spans="1:10" hidden="1">
      <c r="A5685" s="115" t="s">
        <v>5994</v>
      </c>
      <c r="B5685" s="115" t="str">
        <f t="shared" si="88"/>
        <v>TAMPAO COMPLETO DE FERRO FUNDIDO,COM 225KG,PARA POCO DE VISITA OU CAIXA DE AREIA,PADRAO CEDAE TIPO K-240,CLASSE 300,ASSENTADO COM ARGAMASSA DE CIMENTO E AREIA,NO TRACO 1:4 EM VOLUME.FORNECIMENTO E ASSENTAMENTO</v>
      </c>
      <c r="C5685" s="115" t="s">
        <v>55835</v>
      </c>
      <c r="D5685" s="115" t="s">
        <v>55836</v>
      </c>
      <c r="E5685" s="115" t="s">
        <v>38692</v>
      </c>
      <c r="F5685" s="115" t="s">
        <v>38693</v>
      </c>
      <c r="I5685" s="115" t="s">
        <v>6</v>
      </c>
      <c r="J5685" s="115">
        <v>333.34</v>
      </c>
    </row>
    <row r="5686" spans="1:10" hidden="1">
      <c r="A5686" s="115" t="s">
        <v>5995</v>
      </c>
      <c r="B5686" s="115"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15" t="s">
        <v>38700</v>
      </c>
      <c r="D5686" s="115" t="s">
        <v>38701</v>
      </c>
      <c r="E5686" s="115" t="s">
        <v>38702</v>
      </c>
      <c r="F5686" s="115" t="s">
        <v>38703</v>
      </c>
      <c r="G5686" s="115" t="s">
        <v>38704</v>
      </c>
      <c r="I5686" s="115" t="s">
        <v>6</v>
      </c>
      <c r="J5686" s="115">
        <v>366.93</v>
      </c>
    </row>
    <row r="5687" spans="1:10" hidden="1">
      <c r="A5687" s="115" t="s">
        <v>5996</v>
      </c>
      <c r="B5687" s="115"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15" t="s">
        <v>38700</v>
      </c>
      <c r="D5687" s="115" t="s">
        <v>38701</v>
      </c>
      <c r="E5687" s="115" t="s">
        <v>38702</v>
      </c>
      <c r="F5687" s="115" t="s">
        <v>38703</v>
      </c>
      <c r="G5687" s="115" t="s">
        <v>38704</v>
      </c>
      <c r="I5687" s="115" t="s">
        <v>6</v>
      </c>
      <c r="J5687" s="115">
        <v>358.67</v>
      </c>
    </row>
    <row r="5688" spans="1:10" hidden="1">
      <c r="A5688" s="115" t="s">
        <v>5997</v>
      </c>
      <c r="B5688" s="115"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15" t="s">
        <v>55837</v>
      </c>
      <c r="D5688" s="115" t="s">
        <v>38705</v>
      </c>
      <c r="E5688" s="115" t="s">
        <v>38706</v>
      </c>
      <c r="F5688" s="115" t="s">
        <v>38707</v>
      </c>
      <c r="G5688" s="115" t="s">
        <v>38708</v>
      </c>
      <c r="H5688" s="115" t="s">
        <v>38709</v>
      </c>
      <c r="I5688" s="115" t="s">
        <v>6</v>
      </c>
      <c r="J5688" s="115">
        <v>358.66</v>
      </c>
    </row>
    <row r="5689" spans="1:10" hidden="1">
      <c r="A5689" s="115" t="s">
        <v>5998</v>
      </c>
      <c r="B5689" s="115"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15" t="s">
        <v>55837</v>
      </c>
      <c r="D5689" s="115" t="s">
        <v>38705</v>
      </c>
      <c r="E5689" s="115" t="s">
        <v>38706</v>
      </c>
      <c r="F5689" s="115" t="s">
        <v>38707</v>
      </c>
      <c r="G5689" s="115" t="s">
        <v>38708</v>
      </c>
      <c r="H5689" s="115" t="s">
        <v>38709</v>
      </c>
      <c r="I5689" s="115" t="s">
        <v>6</v>
      </c>
      <c r="J5689" s="115">
        <v>348.34</v>
      </c>
    </row>
    <row r="5690" spans="1:10" hidden="1">
      <c r="A5690" s="115" t="s">
        <v>5999</v>
      </c>
      <c r="B5690" s="115"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15" t="s">
        <v>55838</v>
      </c>
      <c r="D5690" s="115" t="s">
        <v>55839</v>
      </c>
      <c r="E5690" s="115" t="s">
        <v>55840</v>
      </c>
      <c r="F5690" s="115" t="s">
        <v>55841</v>
      </c>
      <c r="G5690" s="115" t="s">
        <v>55842</v>
      </c>
      <c r="H5690" s="115" t="s">
        <v>47022</v>
      </c>
      <c r="I5690" s="115" t="s">
        <v>6</v>
      </c>
      <c r="J5690" s="115">
        <v>441.66</v>
      </c>
    </row>
    <row r="5691" spans="1:10" hidden="1">
      <c r="A5691" s="115" t="s">
        <v>6000</v>
      </c>
      <c r="B5691" s="115"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15" t="s">
        <v>55838</v>
      </c>
      <c r="D5691" s="115" t="s">
        <v>55839</v>
      </c>
      <c r="E5691" s="115" t="s">
        <v>55840</v>
      </c>
      <c r="F5691" s="115" t="s">
        <v>55841</v>
      </c>
      <c r="G5691" s="115" t="s">
        <v>55842</v>
      </c>
      <c r="H5691" s="115" t="s">
        <v>47022</v>
      </c>
      <c r="I5691" s="115" t="s">
        <v>6</v>
      </c>
      <c r="J5691" s="115">
        <v>431.34</v>
      </c>
    </row>
    <row r="5692" spans="1:10" hidden="1">
      <c r="A5692" s="115" t="s">
        <v>6001</v>
      </c>
      <c r="B5692" s="115"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2" s="115" t="s">
        <v>38710</v>
      </c>
      <c r="D5692" s="115" t="s">
        <v>38711</v>
      </c>
      <c r="E5692" s="115" t="s">
        <v>38712</v>
      </c>
      <c r="F5692" s="115" t="s">
        <v>38713</v>
      </c>
      <c r="G5692" s="115" t="s">
        <v>38709</v>
      </c>
      <c r="I5692" s="115" t="s">
        <v>6</v>
      </c>
      <c r="J5692" s="115">
        <v>67.5</v>
      </c>
    </row>
    <row r="5693" spans="1:10" hidden="1">
      <c r="A5693" s="115" t="s">
        <v>6002</v>
      </c>
      <c r="B5693" s="115"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3" s="115" t="s">
        <v>38710</v>
      </c>
      <c r="D5693" s="115" t="s">
        <v>38711</v>
      </c>
      <c r="E5693" s="115" t="s">
        <v>38712</v>
      </c>
      <c r="F5693" s="115" t="s">
        <v>38713</v>
      </c>
      <c r="G5693" s="115" t="s">
        <v>38709</v>
      </c>
      <c r="I5693" s="115" t="s">
        <v>6</v>
      </c>
      <c r="J5693" s="115">
        <v>62.33</v>
      </c>
    </row>
    <row r="5694" spans="1:10" hidden="1">
      <c r="A5694" s="115" t="s">
        <v>6003</v>
      </c>
      <c r="B5694" s="115"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15" t="s">
        <v>55843</v>
      </c>
      <c r="D5694" s="115" t="s">
        <v>55844</v>
      </c>
      <c r="E5694" s="115" t="s">
        <v>55845</v>
      </c>
      <c r="F5694" s="115" t="s">
        <v>55846</v>
      </c>
      <c r="G5694" s="115" t="s">
        <v>55847</v>
      </c>
      <c r="I5694" s="115" t="s">
        <v>6</v>
      </c>
      <c r="J5694" s="115">
        <v>139.66999999999999</v>
      </c>
    </row>
    <row r="5695" spans="1:10" hidden="1">
      <c r="A5695" s="115" t="s">
        <v>6004</v>
      </c>
      <c r="B5695" s="115"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15" t="s">
        <v>55843</v>
      </c>
      <c r="D5695" s="115" t="s">
        <v>55844</v>
      </c>
      <c r="E5695" s="115" t="s">
        <v>55845</v>
      </c>
      <c r="F5695" s="115" t="s">
        <v>55846</v>
      </c>
      <c r="G5695" s="115" t="s">
        <v>55847</v>
      </c>
      <c r="I5695" s="115" t="s">
        <v>6</v>
      </c>
      <c r="J5695" s="115">
        <v>134.5</v>
      </c>
    </row>
    <row r="5696" spans="1:10" hidden="1">
      <c r="A5696" s="115" t="s">
        <v>6005</v>
      </c>
      <c r="B5696" s="115"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6" s="115" t="s">
        <v>38715</v>
      </c>
      <c r="D5696" s="115" t="s">
        <v>55848</v>
      </c>
      <c r="E5696" s="115" t="s">
        <v>55849</v>
      </c>
      <c r="F5696" s="115" t="s">
        <v>55850</v>
      </c>
      <c r="G5696" s="115" t="s">
        <v>55851</v>
      </c>
      <c r="I5696" s="115" t="s">
        <v>6</v>
      </c>
      <c r="J5696" s="115">
        <v>347.77</v>
      </c>
    </row>
    <row r="5697" spans="1:10" hidden="1">
      <c r="A5697" s="115" t="s">
        <v>6006</v>
      </c>
      <c r="B5697" s="115"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7" s="115" t="s">
        <v>38715</v>
      </c>
      <c r="D5697" s="115" t="s">
        <v>55848</v>
      </c>
      <c r="E5697" s="115" t="s">
        <v>55849</v>
      </c>
      <c r="F5697" s="115" t="s">
        <v>55850</v>
      </c>
      <c r="G5697" s="115" t="s">
        <v>55851</v>
      </c>
      <c r="I5697" s="115" t="s">
        <v>6</v>
      </c>
      <c r="J5697" s="115">
        <v>334.34</v>
      </c>
    </row>
    <row r="5698" spans="1:10" hidden="1">
      <c r="A5698" s="115" t="s">
        <v>6007</v>
      </c>
      <c r="B5698" s="115"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15" t="s">
        <v>55852</v>
      </c>
      <c r="D5698" s="115" t="s">
        <v>55853</v>
      </c>
      <c r="E5698" s="115" t="s">
        <v>55854</v>
      </c>
      <c r="F5698" s="115" t="s">
        <v>55855</v>
      </c>
      <c r="G5698" s="115" t="s">
        <v>55856</v>
      </c>
      <c r="I5698" s="115" t="s">
        <v>6</v>
      </c>
      <c r="J5698" s="115">
        <v>347.77</v>
      </c>
    </row>
    <row r="5699" spans="1:10" hidden="1">
      <c r="A5699" s="115" t="s">
        <v>6008</v>
      </c>
      <c r="B5699" s="115"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15" t="s">
        <v>55852</v>
      </c>
      <c r="D5699" s="115" t="s">
        <v>55853</v>
      </c>
      <c r="E5699" s="115" t="s">
        <v>55854</v>
      </c>
      <c r="F5699" s="115" t="s">
        <v>55855</v>
      </c>
      <c r="G5699" s="115" t="s">
        <v>55856</v>
      </c>
      <c r="I5699" s="115" t="s">
        <v>6</v>
      </c>
      <c r="J5699" s="115">
        <v>334.34</v>
      </c>
    </row>
    <row r="5700" spans="1:10" hidden="1">
      <c r="A5700" s="115" t="s">
        <v>6009</v>
      </c>
      <c r="B5700" s="115" t="str">
        <f t="shared" si="88"/>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15" t="s">
        <v>55852</v>
      </c>
      <c r="D5700" s="115" t="s">
        <v>55857</v>
      </c>
      <c r="E5700" s="115" t="s">
        <v>55858</v>
      </c>
      <c r="F5700" s="115" t="s">
        <v>55859</v>
      </c>
      <c r="G5700" s="115" t="s">
        <v>55860</v>
      </c>
      <c r="H5700" s="115" t="s">
        <v>35853</v>
      </c>
      <c r="I5700" s="115" t="s">
        <v>6</v>
      </c>
      <c r="J5700" s="115">
        <v>347.77</v>
      </c>
    </row>
    <row r="5701" spans="1:10" hidden="1">
      <c r="A5701" s="115" t="s">
        <v>6010</v>
      </c>
      <c r="B5701" s="115" t="str">
        <f t="shared" ref="B5701:B5764" si="89">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15" t="s">
        <v>55852</v>
      </c>
      <c r="D5701" s="115" t="s">
        <v>55857</v>
      </c>
      <c r="E5701" s="115" t="s">
        <v>55858</v>
      </c>
      <c r="F5701" s="115" t="s">
        <v>55859</v>
      </c>
      <c r="G5701" s="115" t="s">
        <v>55860</v>
      </c>
      <c r="H5701" s="115" t="s">
        <v>35853</v>
      </c>
      <c r="I5701" s="115" t="s">
        <v>6</v>
      </c>
      <c r="J5701" s="115">
        <v>334.34</v>
      </c>
    </row>
    <row r="5702" spans="1:10" hidden="1">
      <c r="A5702" s="115" t="s">
        <v>6011</v>
      </c>
      <c r="B5702" s="115"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15" t="s">
        <v>38716</v>
      </c>
      <c r="D5702" s="115" t="s">
        <v>38717</v>
      </c>
      <c r="E5702" s="115" t="s">
        <v>38718</v>
      </c>
      <c r="F5702" s="115" t="s">
        <v>38719</v>
      </c>
      <c r="G5702" s="115" t="s">
        <v>38720</v>
      </c>
      <c r="I5702" s="115" t="s">
        <v>6</v>
      </c>
      <c r="J5702" s="115">
        <v>327.93</v>
      </c>
    </row>
    <row r="5703" spans="1:10" hidden="1">
      <c r="A5703" s="115" t="s">
        <v>6012</v>
      </c>
      <c r="B5703" s="115"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15" t="s">
        <v>38716</v>
      </c>
      <c r="D5703" s="115" t="s">
        <v>38717</v>
      </c>
      <c r="E5703" s="115" t="s">
        <v>38718</v>
      </c>
      <c r="F5703" s="115" t="s">
        <v>38719</v>
      </c>
      <c r="G5703" s="115" t="s">
        <v>38720</v>
      </c>
      <c r="I5703" s="115" t="s">
        <v>6</v>
      </c>
      <c r="J5703" s="115">
        <v>319.67</v>
      </c>
    </row>
    <row r="5704" spans="1:10" hidden="1">
      <c r="A5704" s="115" t="s">
        <v>6013</v>
      </c>
      <c r="B5704" s="115"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15" t="s">
        <v>38721</v>
      </c>
      <c r="D5704" s="115" t="s">
        <v>38722</v>
      </c>
      <c r="E5704" s="115" t="s">
        <v>38723</v>
      </c>
      <c r="F5704" s="115" t="s">
        <v>38724</v>
      </c>
      <c r="G5704" s="115" t="s">
        <v>38725</v>
      </c>
      <c r="H5704" s="115" t="s">
        <v>38726</v>
      </c>
      <c r="I5704" s="115" t="s">
        <v>6</v>
      </c>
      <c r="J5704" s="115">
        <v>810.72</v>
      </c>
    </row>
    <row r="5705" spans="1:10" hidden="1">
      <c r="A5705" s="115" t="s">
        <v>6014</v>
      </c>
      <c r="B5705" s="115"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15" t="s">
        <v>38721</v>
      </c>
      <c r="D5705" s="115" t="s">
        <v>38722</v>
      </c>
      <c r="E5705" s="115" t="s">
        <v>38723</v>
      </c>
      <c r="F5705" s="115" t="s">
        <v>38724</v>
      </c>
      <c r="G5705" s="115" t="s">
        <v>38725</v>
      </c>
      <c r="H5705" s="115" t="s">
        <v>38726</v>
      </c>
      <c r="I5705" s="115" t="s">
        <v>6</v>
      </c>
      <c r="J5705" s="115">
        <v>777.7</v>
      </c>
    </row>
    <row r="5706" spans="1:10" hidden="1">
      <c r="A5706" s="115" t="s">
        <v>6015</v>
      </c>
      <c r="B5706" s="115" t="str">
        <f t="shared" si="89"/>
        <v>TAMPAO COMPLETO DE FºFº,PARA CAIXA R1,PADRAO TELEBRAS,CARGAMINIMA PARA TESTE 6T,RESISTENCIA MAXIMA DE ROMPIMENTO 7,5T E FLECHA RESIDUAL MAXIMA DE 17MM,ASSENTADO COM ARGAMASSA DE CIMENTO E AREIA,NO TRACO DE 1:4 EM VOLUME.FORNECIMENTO E ASSENTAMENTO</v>
      </c>
      <c r="C5706" s="115" t="s">
        <v>38727</v>
      </c>
      <c r="D5706" s="115" t="s">
        <v>38728</v>
      </c>
      <c r="E5706" s="115" t="s">
        <v>38729</v>
      </c>
      <c r="F5706" s="115" t="s">
        <v>38730</v>
      </c>
      <c r="G5706" s="115" t="s">
        <v>38731</v>
      </c>
      <c r="I5706" s="115" t="s">
        <v>6</v>
      </c>
      <c r="J5706" s="115">
        <v>198.42</v>
      </c>
    </row>
    <row r="5707" spans="1:10" hidden="1">
      <c r="A5707" s="115" t="s">
        <v>6016</v>
      </c>
      <c r="B5707" s="115" t="str">
        <f t="shared" si="89"/>
        <v>TAMPAO COMPLETO DE FºFº,PARA CAIXA R1,PADRAO TELEBRAS,CARGAMINIMA PARA TESTE 6T,RESISTENCIA MAXIMA DE ROMPIMENTO 7,5T E FLECHA RESIDUAL MAXIMA DE 17MM,ASSENTADO COM ARGAMASSA DE CIMENTO E AREIA,NO TRACO DE 1:4 EM VOLUME.FORNECIMENTO E ASSENTAMENTO</v>
      </c>
      <c r="C5707" s="115" t="s">
        <v>38727</v>
      </c>
      <c r="D5707" s="115" t="s">
        <v>38728</v>
      </c>
      <c r="E5707" s="115" t="s">
        <v>38729</v>
      </c>
      <c r="F5707" s="115" t="s">
        <v>38730</v>
      </c>
      <c r="G5707" s="115" t="s">
        <v>38731</v>
      </c>
      <c r="I5707" s="115" t="s">
        <v>6</v>
      </c>
      <c r="J5707" s="115">
        <v>190.67</v>
      </c>
    </row>
    <row r="5708" spans="1:10" hidden="1">
      <c r="A5708" s="115" t="s">
        <v>6017</v>
      </c>
      <c r="B5708" s="115" t="str">
        <f t="shared" si="89"/>
        <v>TAMPAO COMPLETO DE FºFº,PARA CAIXA R2,PADRAO TELEBRAS,CARGAMINIMA PARA TESTE 8T,RESISTENCIA MAXIMA DE ROMPIMENTO 10T EFLECHA RESIDUAL MAXIMA DE 17MM,ASSENTADO COM ARGAMASSA DE CIMENTO E AREIA,NO TRACO 1:4 EM VOLUME.FORNECIMENTO E ASSENTAMENTO</v>
      </c>
      <c r="C5708" s="115" t="s">
        <v>38732</v>
      </c>
      <c r="D5708" s="115" t="s">
        <v>38733</v>
      </c>
      <c r="E5708" s="115" t="s">
        <v>38734</v>
      </c>
      <c r="F5708" s="115" t="s">
        <v>38735</v>
      </c>
      <c r="G5708" s="115" t="s">
        <v>36330</v>
      </c>
      <c r="I5708" s="115" t="s">
        <v>6</v>
      </c>
      <c r="J5708" s="115">
        <v>357.79</v>
      </c>
    </row>
    <row r="5709" spans="1:10" hidden="1">
      <c r="A5709" s="115" t="s">
        <v>6018</v>
      </c>
      <c r="B5709" s="115" t="str">
        <f t="shared" si="89"/>
        <v>TAMPAO COMPLETO DE FºFº,PARA CAIXA R2,PADRAO TELEBRAS,CARGAMINIMA PARA TESTE 8T,RESISTENCIA MAXIMA DE ROMPIMENTO 10T EFLECHA RESIDUAL MAXIMA DE 17MM,ASSENTADO COM ARGAMASSA DE CIMENTO E AREIA,NO TRACO 1:4 EM VOLUME.FORNECIMENTO E ASSENTAMENTO</v>
      </c>
      <c r="C5709" s="115" t="s">
        <v>38732</v>
      </c>
      <c r="D5709" s="115" t="s">
        <v>38733</v>
      </c>
      <c r="E5709" s="115" t="s">
        <v>38734</v>
      </c>
      <c r="F5709" s="115" t="s">
        <v>38735</v>
      </c>
      <c r="G5709" s="115" t="s">
        <v>36330</v>
      </c>
      <c r="I5709" s="115" t="s">
        <v>6</v>
      </c>
      <c r="J5709" s="115">
        <v>349</v>
      </c>
    </row>
    <row r="5710" spans="1:10" hidden="1">
      <c r="A5710" s="115" t="s">
        <v>6019</v>
      </c>
      <c r="B5710" s="115" t="str">
        <f t="shared" si="89"/>
        <v>TAMPAO COMPLETO DE FºFº,PARA CAIXA R3,PADRAO TELEBRAS,CARGAMINIMA PARA TESTE 12T,RESISTENCIA MAXIMA DE ROMPIMENTO 15T E FLECHA RESIDUAL MAXIMA DE 18MM,ASSENTADO COM ARGAMASSA DE CIMENTO E AREIA,NO TRACO 1:4 EM VOLUME.FORNECIMENTO E ASSENTAMENTO</v>
      </c>
      <c r="C5710" s="115" t="s">
        <v>38736</v>
      </c>
      <c r="D5710" s="115" t="s">
        <v>38737</v>
      </c>
      <c r="E5710" s="115" t="s">
        <v>38738</v>
      </c>
      <c r="F5710" s="115" t="s">
        <v>38739</v>
      </c>
      <c r="G5710" s="115" t="s">
        <v>38048</v>
      </c>
      <c r="I5710" s="115" t="s">
        <v>6</v>
      </c>
      <c r="J5710" s="115">
        <v>558.16</v>
      </c>
    </row>
    <row r="5711" spans="1:10" hidden="1">
      <c r="A5711" s="115" t="s">
        <v>6020</v>
      </c>
      <c r="B5711" s="115" t="str">
        <f t="shared" si="89"/>
        <v>TAMPAO COMPLETO DE FºFº,PARA CAIXA R3,PADRAO TELEBRAS,CARGAMINIMA PARA TESTE 12T,RESISTENCIA MAXIMA DE ROMPIMENTO 15T E FLECHA RESIDUAL MAXIMA DE 18MM,ASSENTADO COM ARGAMASSA DE CIMENTO E AREIA,NO TRACO 1:4 EM VOLUME.FORNECIMENTO E ASSENTAMENTO</v>
      </c>
      <c r="C5711" s="115" t="s">
        <v>38736</v>
      </c>
      <c r="D5711" s="115" t="s">
        <v>38737</v>
      </c>
      <c r="E5711" s="115" t="s">
        <v>38738</v>
      </c>
      <c r="F5711" s="115" t="s">
        <v>38739</v>
      </c>
      <c r="G5711" s="115" t="s">
        <v>38048</v>
      </c>
      <c r="I5711" s="115" t="s">
        <v>6</v>
      </c>
      <c r="J5711" s="115">
        <v>542.67999999999995</v>
      </c>
    </row>
    <row r="5712" spans="1:10" hidden="1">
      <c r="A5712" s="115" t="s">
        <v>6021</v>
      </c>
      <c r="B5712" s="115"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15" t="s">
        <v>55861</v>
      </c>
      <c r="D5712" s="115" t="s">
        <v>55862</v>
      </c>
      <c r="E5712" s="115" t="s">
        <v>55863</v>
      </c>
      <c r="F5712" s="115" t="s">
        <v>55864</v>
      </c>
      <c r="G5712" s="115" t="s">
        <v>55865</v>
      </c>
      <c r="H5712" s="115" t="s">
        <v>35853</v>
      </c>
      <c r="I5712" s="115" t="s">
        <v>6</v>
      </c>
      <c r="J5712" s="115">
        <v>267.93</v>
      </c>
    </row>
    <row r="5713" spans="1:10" hidden="1">
      <c r="A5713" s="115" t="s">
        <v>6022</v>
      </c>
      <c r="B5713" s="115"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15" t="s">
        <v>55861</v>
      </c>
      <c r="D5713" s="115" t="s">
        <v>55862</v>
      </c>
      <c r="E5713" s="115" t="s">
        <v>55863</v>
      </c>
      <c r="F5713" s="115" t="s">
        <v>55864</v>
      </c>
      <c r="G5713" s="115" t="s">
        <v>55865</v>
      </c>
      <c r="H5713" s="115" t="s">
        <v>35853</v>
      </c>
      <c r="I5713" s="115" t="s">
        <v>6</v>
      </c>
      <c r="J5713" s="115">
        <v>259.67</v>
      </c>
    </row>
    <row r="5714" spans="1:10" hidden="1">
      <c r="A5714" s="115" t="s">
        <v>6023</v>
      </c>
      <c r="B5714" s="115"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15" t="s">
        <v>55861</v>
      </c>
      <c r="D5714" s="115" t="s">
        <v>55866</v>
      </c>
      <c r="E5714" s="115" t="s">
        <v>55867</v>
      </c>
      <c r="F5714" s="115" t="s">
        <v>55868</v>
      </c>
      <c r="G5714" s="115" t="s">
        <v>55869</v>
      </c>
      <c r="H5714" s="115" t="s">
        <v>48566</v>
      </c>
      <c r="I5714" s="115" t="s">
        <v>6</v>
      </c>
      <c r="J5714" s="115">
        <v>343.32</v>
      </c>
    </row>
    <row r="5715" spans="1:10" hidden="1">
      <c r="A5715" s="115" t="s">
        <v>6024</v>
      </c>
      <c r="B5715" s="115"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15" t="s">
        <v>55861</v>
      </c>
      <c r="D5715" s="115" t="s">
        <v>55866</v>
      </c>
      <c r="E5715" s="115" t="s">
        <v>55867</v>
      </c>
      <c r="F5715" s="115" t="s">
        <v>55868</v>
      </c>
      <c r="G5715" s="115" t="s">
        <v>55869</v>
      </c>
      <c r="H5715" s="115" t="s">
        <v>48566</v>
      </c>
      <c r="I5715" s="115" t="s">
        <v>6</v>
      </c>
      <c r="J5715" s="115">
        <v>333.01</v>
      </c>
    </row>
    <row r="5716" spans="1:10" hidden="1">
      <c r="A5716" s="115" t="s">
        <v>6025</v>
      </c>
      <c r="B5716" s="115" t="str">
        <f t="shared" si="89"/>
        <v>GRELHA PARA CANALETA DE FºFº,COM(15X50CM) CARGA MINIMA PARATESTE 800KG,RESISTENCIA MAXIMA DE ROMPIMENTO 1000KG E FLECHA RESIDUAL MAXIMA 12MM.FORNECIMENTO E ASSENTAMENTO</v>
      </c>
      <c r="C5716" s="115" t="s">
        <v>38741</v>
      </c>
      <c r="D5716" s="115" t="s">
        <v>38742</v>
      </c>
      <c r="E5716" s="115" t="s">
        <v>38743</v>
      </c>
      <c r="I5716" s="115" t="s">
        <v>58</v>
      </c>
      <c r="J5716" s="115">
        <v>60.58</v>
      </c>
    </row>
    <row r="5717" spans="1:10" hidden="1">
      <c r="A5717" s="115" t="s">
        <v>6026</v>
      </c>
      <c r="B5717" s="115" t="str">
        <f t="shared" si="89"/>
        <v>GRELHA PARA CANALETA DE FºFº,COM(15X50CM) CARGA MINIMA PARATESTE 800KG,RESISTENCIA MAXIMA DE ROMPIMENTO 1000KG E FLECHA RESIDUAL MAXIMA 12MM.FORNECIMENTO E ASSENTAMENTO</v>
      </c>
      <c r="C5717" s="115" t="s">
        <v>38741</v>
      </c>
      <c r="D5717" s="115" t="s">
        <v>38742</v>
      </c>
      <c r="E5717" s="115" t="s">
        <v>38743</v>
      </c>
      <c r="I5717" s="115" t="s">
        <v>58</v>
      </c>
      <c r="J5717" s="115">
        <v>60.24</v>
      </c>
    </row>
    <row r="5718" spans="1:10" hidden="1">
      <c r="A5718" s="115" t="s">
        <v>6027</v>
      </c>
      <c r="B5718" s="115" t="str">
        <f t="shared" si="89"/>
        <v>GRELHA PARA CANALETA DE FºFº,COM(20X50CM) CARGA MINIMA PARATESTE 6T,RESISTENCIA MAXIMA DE ROMPIMENTO 7,5T E FLECHA RESIDUAL MAXIMA 15MM.FORNECIMENTO E ASSENTAMENTO</v>
      </c>
      <c r="C5718" s="115" t="s">
        <v>38744</v>
      </c>
      <c r="D5718" s="115" t="s">
        <v>38745</v>
      </c>
      <c r="E5718" s="115" t="s">
        <v>38746</v>
      </c>
      <c r="I5718" s="115" t="s">
        <v>58</v>
      </c>
      <c r="J5718" s="115">
        <v>74.58</v>
      </c>
    </row>
    <row r="5719" spans="1:10" hidden="1">
      <c r="A5719" s="115" t="s">
        <v>6028</v>
      </c>
      <c r="B5719" s="115" t="str">
        <f t="shared" si="89"/>
        <v>GRELHA PARA CANALETA DE FºFº,COM(20X50CM) CARGA MINIMA PARATESTE 6T,RESISTENCIA MAXIMA DE ROMPIMENTO 7,5T E FLECHA RESIDUAL MAXIMA 15MM.FORNECIMENTO E ASSENTAMENTO</v>
      </c>
      <c r="C5719" s="115" t="s">
        <v>38744</v>
      </c>
      <c r="D5719" s="115" t="s">
        <v>38745</v>
      </c>
      <c r="E5719" s="115" t="s">
        <v>38746</v>
      </c>
      <c r="I5719" s="115" t="s">
        <v>58</v>
      </c>
      <c r="J5719" s="115">
        <v>74.239999999999995</v>
      </c>
    </row>
    <row r="5720" spans="1:10" hidden="1">
      <c r="A5720" s="115" t="s">
        <v>6029</v>
      </c>
      <c r="B5720" s="115" t="str">
        <f t="shared" si="89"/>
        <v>GRELHA PARA CANALETA DE FºFº,COM(30X100CM) CARGA MINIMA PARA TESTE 12T,RESISTENCIA MAXIMA DE ROMPIMENTO 15T E FLECHA RESIDUAL MAXIMA 20MM.FORNECIMENTO E ASSENTAMENTO</v>
      </c>
      <c r="C5720" s="115" t="s">
        <v>38747</v>
      </c>
      <c r="D5720" s="115" t="s">
        <v>38748</v>
      </c>
      <c r="E5720" s="115" t="s">
        <v>38749</v>
      </c>
      <c r="I5720" s="115" t="s">
        <v>58</v>
      </c>
      <c r="J5720" s="115">
        <v>101.58</v>
      </c>
    </row>
    <row r="5721" spans="1:10" hidden="1">
      <c r="A5721" s="115" t="s">
        <v>6030</v>
      </c>
      <c r="B5721" s="115" t="str">
        <f t="shared" si="89"/>
        <v>GRELHA PARA CANALETA DE FºFº,COM(30X100CM) CARGA MINIMA PARA TESTE 12T,RESISTENCIA MAXIMA DE ROMPIMENTO 15T E FLECHA RESIDUAL MAXIMA 20MM.FORNECIMENTO E ASSENTAMENTO</v>
      </c>
      <c r="C5721" s="115" t="s">
        <v>38747</v>
      </c>
      <c r="D5721" s="115" t="s">
        <v>38748</v>
      </c>
      <c r="E5721" s="115" t="s">
        <v>38749</v>
      </c>
      <c r="I5721" s="115" t="s">
        <v>58</v>
      </c>
      <c r="J5721" s="115">
        <v>101.24</v>
      </c>
    </row>
    <row r="5722" spans="1:10" hidden="1">
      <c r="A5722" s="115" t="s">
        <v>6031</v>
      </c>
      <c r="B5722" s="115" t="str">
        <f t="shared" si="89"/>
        <v>GRELHA PARA CANALETA DE FºFº,COM(40X100CM) CARGA MINIMA PARA TESTE 14T,RESISTENCIA MAXIMA DE ROMPIMENTO 17,5T E FLECHA RESIDUAL MAXIMA 20MM.FORNECIMENTO E ASSENTAMENTO</v>
      </c>
      <c r="C5722" s="115" t="s">
        <v>38750</v>
      </c>
      <c r="D5722" s="115" t="s">
        <v>38751</v>
      </c>
      <c r="E5722" s="115" t="s">
        <v>38752</v>
      </c>
      <c r="I5722" s="115" t="s">
        <v>58</v>
      </c>
      <c r="J5722" s="115">
        <v>197.58</v>
      </c>
    </row>
    <row r="5723" spans="1:10" hidden="1">
      <c r="A5723" s="115" t="s">
        <v>6032</v>
      </c>
      <c r="B5723" s="115" t="str">
        <f t="shared" si="89"/>
        <v>GRELHA PARA CANALETA DE FºFº,COM(40X100CM) CARGA MINIMA PARA TESTE 14T,RESISTENCIA MAXIMA DE ROMPIMENTO 17,5T E FLECHA RESIDUAL MAXIMA 20MM.FORNECIMENTO E ASSENTAMENTO</v>
      </c>
      <c r="C5723" s="115" t="s">
        <v>38750</v>
      </c>
      <c r="D5723" s="115" t="s">
        <v>38751</v>
      </c>
      <c r="E5723" s="115" t="s">
        <v>38752</v>
      </c>
      <c r="I5723" s="115" t="s">
        <v>58</v>
      </c>
      <c r="J5723" s="115">
        <v>197.24</v>
      </c>
    </row>
    <row r="5724" spans="1:10" hidden="1">
      <c r="A5724" s="115" t="s">
        <v>6033</v>
      </c>
      <c r="B5724" s="115"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4" s="115" t="s">
        <v>38753</v>
      </c>
      <c r="D5724" s="115" t="s">
        <v>38754</v>
      </c>
      <c r="E5724" s="115" t="s">
        <v>38755</v>
      </c>
      <c r="F5724" s="115" t="s">
        <v>38756</v>
      </c>
      <c r="G5724" s="115" t="s">
        <v>38714</v>
      </c>
      <c r="I5724" s="115" t="s">
        <v>6</v>
      </c>
      <c r="J5724" s="115">
        <v>204.42</v>
      </c>
    </row>
    <row r="5725" spans="1:10" hidden="1">
      <c r="A5725" s="115" t="s">
        <v>6034</v>
      </c>
      <c r="B5725" s="115"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5" s="115" t="s">
        <v>38753</v>
      </c>
      <c r="D5725" s="115" t="s">
        <v>38754</v>
      </c>
      <c r="E5725" s="115" t="s">
        <v>38755</v>
      </c>
      <c r="F5725" s="115" t="s">
        <v>38756</v>
      </c>
      <c r="G5725" s="115" t="s">
        <v>38714</v>
      </c>
      <c r="I5725" s="115" t="s">
        <v>6</v>
      </c>
      <c r="J5725" s="115">
        <v>196.67</v>
      </c>
    </row>
    <row r="5726" spans="1:10" hidden="1">
      <c r="A5726" s="115" t="s">
        <v>6035</v>
      </c>
      <c r="B5726" s="115" t="str">
        <f t="shared" si="89"/>
        <v>CAIXA DE RUA COMPLETA DE FERRO FUNDIDO,PESO TOTAL DE 54KG,COM CAPACIDADE DE CARGA DE 15T,PARA REGISTRO PADRAO CEDAE,ASSENTADA COM ARGAMASSA DE CIMENTO E AREIA NO TRACO 1:4 EM VOLUME.FORNECIMENTO E ASSENTAMENTO</v>
      </c>
      <c r="C5726" s="115" t="s">
        <v>55870</v>
      </c>
      <c r="D5726" s="115" t="s">
        <v>55871</v>
      </c>
      <c r="E5726" s="115" t="s">
        <v>55872</v>
      </c>
      <c r="F5726" s="115" t="s">
        <v>38693</v>
      </c>
      <c r="I5726" s="115" t="s">
        <v>6</v>
      </c>
      <c r="J5726" s="115">
        <v>684.59</v>
      </c>
    </row>
    <row r="5727" spans="1:10" hidden="1">
      <c r="A5727" s="115" t="s">
        <v>6036</v>
      </c>
      <c r="B5727" s="115" t="str">
        <f t="shared" si="89"/>
        <v>CAIXA DE RUA COMPLETA DE FERRO FUNDIDO,PESO TOTAL DE 54KG,COM CAPACIDADE DE CARGA DE 15T,PARA REGISTRO PADRAO CEDAE,ASSENTADA COM ARGAMASSA DE CIMENTO E AREIA NO TRACO 1:4 EM VOLUME.FORNECIMENTO E ASSENTAMENTO</v>
      </c>
      <c r="C5727" s="115" t="s">
        <v>55870</v>
      </c>
      <c r="D5727" s="115" t="s">
        <v>55871</v>
      </c>
      <c r="E5727" s="115" t="s">
        <v>55872</v>
      </c>
      <c r="F5727" s="115" t="s">
        <v>38693</v>
      </c>
      <c r="I5727" s="115" t="s">
        <v>6</v>
      </c>
      <c r="J5727" s="115">
        <v>676.83</v>
      </c>
    </row>
    <row r="5728" spans="1:10" hidden="1">
      <c r="A5728" s="115" t="s">
        <v>6037</v>
      </c>
      <c r="B5728" s="115" t="str">
        <f t="shared" si="89"/>
        <v>DEGRAU DE FERRO FUNDIDO COM 2,0KG,FIXADO EM CONCRETO.FORNECIMENTO E COLOCACAO</v>
      </c>
      <c r="C5728" s="115" t="s">
        <v>38757</v>
      </c>
      <c r="D5728" s="115" t="s">
        <v>35511</v>
      </c>
      <c r="I5728" s="115" t="s">
        <v>6</v>
      </c>
      <c r="J5728" s="115">
        <v>86.19</v>
      </c>
    </row>
    <row r="5729" spans="1:10" hidden="1">
      <c r="A5729" s="115" t="s">
        <v>6038</v>
      </c>
      <c r="B5729" s="115" t="str">
        <f t="shared" si="89"/>
        <v>DEGRAU DE FERRO FUNDIDO COM 2,0KG,FIXADO EM CONCRETO.FORNECIMENTO E COLOCACAO</v>
      </c>
      <c r="C5729" s="115" t="s">
        <v>38757</v>
      </c>
      <c r="D5729" s="115" t="s">
        <v>35511</v>
      </c>
      <c r="I5729" s="115" t="s">
        <v>6</v>
      </c>
      <c r="J5729" s="115">
        <v>78.989999999999995</v>
      </c>
    </row>
    <row r="5730" spans="1:10" hidden="1">
      <c r="A5730" s="115" t="s">
        <v>6039</v>
      </c>
      <c r="B5730" s="115" t="str">
        <f t="shared" si="89"/>
        <v>DEGRAU DE FºFº COM 7KG,FIXADO EM CONCRETO.FORNECIMENTO E COLOCACAO</v>
      </c>
      <c r="C5730" s="115" t="s">
        <v>38758</v>
      </c>
      <c r="D5730" s="115" t="s">
        <v>37192</v>
      </c>
      <c r="I5730" s="115" t="s">
        <v>6</v>
      </c>
      <c r="J5730" s="115">
        <v>242.93</v>
      </c>
    </row>
    <row r="5731" spans="1:10" hidden="1">
      <c r="A5731" s="115" t="s">
        <v>6040</v>
      </c>
      <c r="B5731" s="115" t="str">
        <f t="shared" si="89"/>
        <v>DEGRAU DE FºFº COM 7KG,FIXADO EM CONCRETO.FORNECIMENTO E COLOCACAO</v>
      </c>
      <c r="C5731" s="115" t="s">
        <v>38758</v>
      </c>
      <c r="D5731" s="115" t="s">
        <v>37192</v>
      </c>
      <c r="I5731" s="115" t="s">
        <v>6</v>
      </c>
      <c r="J5731" s="115">
        <v>215.59</v>
      </c>
    </row>
    <row r="5732" spans="1:10" hidden="1">
      <c r="A5732" s="115" t="s">
        <v>6041</v>
      </c>
      <c r="B5732" s="115" t="str">
        <f t="shared" si="89"/>
        <v>TAMPAO MISTO (FERRO FUNDIDO E CONCRETO,EXCLUSIVE ESTE),TIPOPESADO,DE 0,60M DE DIAMETRO,PESO SEM CONCRETO 70KG E TOTAL DE 106KG,ASSENTADO COM ARGAMASSA DE CIMENTO E AREIA,NO TRACO1:4 EM VOLUME.FORNECIMENTO E ASSENTAMENTO</v>
      </c>
      <c r="C5732" s="115" t="s">
        <v>55873</v>
      </c>
      <c r="D5732" s="115" t="s">
        <v>55874</v>
      </c>
      <c r="E5732" s="115" t="s">
        <v>55875</v>
      </c>
      <c r="F5732" s="115" t="s">
        <v>38740</v>
      </c>
      <c r="I5732" s="115" t="s">
        <v>6</v>
      </c>
      <c r="J5732" s="115">
        <v>308.66000000000003</v>
      </c>
    </row>
    <row r="5733" spans="1:10" hidden="1">
      <c r="A5733" s="115" t="s">
        <v>6042</v>
      </c>
      <c r="B5733" s="115" t="str">
        <f t="shared" si="89"/>
        <v>TAMPAO MISTO (FERRO FUNDIDO E CONCRETO,EXCLUSIVE ESTE),TIPOPESADO,DE 0,60M DE DIAMETRO,PESO SEM CONCRETO 70KG E TOTAL DE 106KG,ASSENTADO COM ARGAMASSA DE CIMENTO E AREIA,NO TRACO1:4 EM VOLUME.FORNECIMENTO E ASSENTAMENTO</v>
      </c>
      <c r="C5733" s="115" t="s">
        <v>55873</v>
      </c>
      <c r="D5733" s="115" t="s">
        <v>55874</v>
      </c>
      <c r="E5733" s="115" t="s">
        <v>55875</v>
      </c>
      <c r="F5733" s="115" t="s">
        <v>38740</v>
      </c>
      <c r="I5733" s="115" t="s">
        <v>6</v>
      </c>
      <c r="J5733" s="115">
        <v>298.33999999999997</v>
      </c>
    </row>
    <row r="5734" spans="1:10" hidden="1">
      <c r="A5734" s="115" t="s">
        <v>6043</v>
      </c>
      <c r="B5734" s="115" t="str">
        <f t="shared" si="89"/>
        <v>TAMPAO MISTO (FERRO FUNDIDO E CONCRETO,EXCLUSIVE ESTE),TIPOLEVE,DE 0,60M DE DIAMETRO,PESO SEM CONCRETO 36KG E TOTAL DE76KG,ASSENTADO COM ARGAMASSA DE CIMENTO E AREIA,NO TRACO 1:4 EM VOLUME.FORNECIMENTO E ASSENTAMENTO</v>
      </c>
      <c r="C5734" s="115" t="s">
        <v>55873</v>
      </c>
      <c r="D5734" s="115" t="s">
        <v>55876</v>
      </c>
      <c r="E5734" s="115" t="s">
        <v>55877</v>
      </c>
      <c r="F5734" s="115" t="s">
        <v>55878</v>
      </c>
      <c r="I5734" s="115" t="s">
        <v>6</v>
      </c>
      <c r="J5734" s="115">
        <v>194.08</v>
      </c>
    </row>
    <row r="5735" spans="1:10" hidden="1">
      <c r="A5735" s="115" t="s">
        <v>6044</v>
      </c>
      <c r="B5735" s="115" t="str">
        <f t="shared" si="89"/>
        <v>TAMPAO MISTO (FERRO FUNDIDO E CONCRETO,EXCLUSIVE ESTE),TIPOLEVE,DE 0,60M DE DIAMETRO,PESO SEM CONCRETO 36KG E TOTAL DE76KG,ASSENTADO COM ARGAMASSA DE CIMENTO E AREIA,NO TRACO 1:4 EM VOLUME.FORNECIMENTO E ASSENTAMENTO</v>
      </c>
      <c r="C5735" s="115" t="s">
        <v>55873</v>
      </c>
      <c r="D5735" s="115" t="s">
        <v>55876</v>
      </c>
      <c r="E5735" s="115" t="s">
        <v>55877</v>
      </c>
      <c r="F5735" s="115" t="s">
        <v>55878</v>
      </c>
      <c r="I5735" s="115" t="s">
        <v>6</v>
      </c>
      <c r="J5735" s="115">
        <v>186.34</v>
      </c>
    </row>
    <row r="5736" spans="1:10" hidden="1">
      <c r="A5736" s="115" t="s">
        <v>6045</v>
      </c>
      <c r="B5736" s="115" t="str">
        <f t="shared" si="89"/>
        <v>POCO DE VISITA,DE ANEIS DE CONCRETO PRE-MOLDADOS,PARA ESGOTOS SANITARIOS,SEGUNDO ESPECIFICACOES DA CEDAE,INCLUSIVE DEGRAUS,EXCLUSIVE TAMPAO DE FERRO FUNDIDO,COM PROFUNDIDADE DE 0,60M</v>
      </c>
      <c r="C5736" s="115" t="s">
        <v>38759</v>
      </c>
      <c r="D5736" s="115" t="s">
        <v>38760</v>
      </c>
      <c r="E5736" s="115" t="s">
        <v>38761</v>
      </c>
      <c r="F5736" s="115" t="s">
        <v>38762</v>
      </c>
      <c r="I5736" s="115" t="s">
        <v>6</v>
      </c>
      <c r="J5736" s="115">
        <v>258.5</v>
      </c>
    </row>
    <row r="5737" spans="1:10" hidden="1">
      <c r="A5737" s="115" t="s">
        <v>6046</v>
      </c>
      <c r="B5737" s="115" t="str">
        <f t="shared" si="89"/>
        <v>POCO DE VISITA,DE ANEIS DE CONCRETO PRE-MOLDADOS,PARA ESGOTOS SANITARIOS,SEGUNDO ESPECIFICACOES DA CEDAE,INCLUSIVE DEGRAUS,EXCLUSIVE TAMPAO DE FERRO FUNDIDO,COM PROFUNDIDADE DE 0,60M</v>
      </c>
      <c r="C5737" s="115" t="s">
        <v>38759</v>
      </c>
      <c r="D5737" s="115" t="s">
        <v>38760</v>
      </c>
      <c r="E5737" s="115" t="s">
        <v>38761</v>
      </c>
      <c r="F5737" s="115" t="s">
        <v>38762</v>
      </c>
      <c r="I5737" s="115" t="s">
        <v>6</v>
      </c>
      <c r="J5737" s="115">
        <v>250.41</v>
      </c>
    </row>
    <row r="5738" spans="1:10" hidden="1">
      <c r="A5738" s="115" t="s">
        <v>6047</v>
      </c>
      <c r="B5738" s="115" t="str">
        <f t="shared" si="89"/>
        <v>POCO DE VISITA,DE ANEIS DE CONCRETO PRE-MOLDADOS,PARA ESGOTOS SANITARIOS,SEGUNDO ESPECIFICACOES DA CEDAE,INCLUSIVE DEGRAUS,EXCLUSIVE TAMPAO DE FERRO FUNDIDO,COM PROFUNDIDADE DE 0,80M</v>
      </c>
      <c r="C5738" s="115" t="s">
        <v>38759</v>
      </c>
      <c r="D5738" s="115" t="s">
        <v>38760</v>
      </c>
      <c r="E5738" s="115" t="s">
        <v>38763</v>
      </c>
      <c r="F5738" s="115" t="s">
        <v>38762</v>
      </c>
      <c r="I5738" s="115" t="s">
        <v>6</v>
      </c>
      <c r="J5738" s="115">
        <v>407.42</v>
      </c>
    </row>
    <row r="5739" spans="1:10" hidden="1">
      <c r="A5739" s="115" t="s">
        <v>6048</v>
      </c>
      <c r="B5739" s="115" t="str">
        <f t="shared" si="89"/>
        <v>POCO DE VISITA,DE ANEIS DE CONCRETO PRE-MOLDADOS,PARA ESGOTOS SANITARIOS,SEGUNDO ESPECIFICACOES DA CEDAE,INCLUSIVE DEGRAUS,EXCLUSIVE TAMPAO DE FERRO FUNDIDO,COM PROFUNDIDADE DE 0,80M</v>
      </c>
      <c r="C5739" s="115" t="s">
        <v>38759</v>
      </c>
      <c r="D5739" s="115" t="s">
        <v>38760</v>
      </c>
      <c r="E5739" s="115" t="s">
        <v>38763</v>
      </c>
      <c r="F5739" s="115" t="s">
        <v>38762</v>
      </c>
      <c r="I5739" s="115" t="s">
        <v>6</v>
      </c>
      <c r="J5739" s="115">
        <v>397.22</v>
      </c>
    </row>
    <row r="5740" spans="1:10" hidden="1">
      <c r="A5740" s="115" t="s">
        <v>6049</v>
      </c>
      <c r="B5740" s="115" t="str">
        <f t="shared" si="89"/>
        <v>POCO DE VISITA,DE ANEIS DE CONCRETO PRE-MOLDADOS,PARA ESGOTOS SANITARIOS,SEGUNDO ESPECIFICACOES DA CEDAE,INCLUSIVE DEGRAUS,EXCLUSIVE TAMPAO DE FERRO FUNDIDO,COM PROFUNDIDADE DE 1,00M</v>
      </c>
      <c r="C5740" s="115" t="s">
        <v>38759</v>
      </c>
      <c r="D5740" s="115" t="s">
        <v>38760</v>
      </c>
      <c r="E5740" s="115" t="s">
        <v>38764</v>
      </c>
      <c r="F5740" s="115" t="s">
        <v>38762</v>
      </c>
      <c r="I5740" s="115" t="s">
        <v>6</v>
      </c>
      <c r="J5740" s="115">
        <v>489.55</v>
      </c>
    </row>
    <row r="5741" spans="1:10" hidden="1">
      <c r="A5741" s="115" t="s">
        <v>6050</v>
      </c>
      <c r="B5741" s="115" t="str">
        <f t="shared" si="89"/>
        <v>POCO DE VISITA,DE ANEIS DE CONCRETO PRE-MOLDADOS,PARA ESGOTOS SANITARIOS,SEGUNDO ESPECIFICACOES DA CEDAE,INCLUSIVE DEGRAUS,EXCLUSIVE TAMPAO DE FERRO FUNDIDO,COM PROFUNDIDADE DE 1,00M</v>
      </c>
      <c r="C5741" s="115" t="s">
        <v>38759</v>
      </c>
      <c r="D5741" s="115" t="s">
        <v>38760</v>
      </c>
      <c r="E5741" s="115" t="s">
        <v>38764</v>
      </c>
      <c r="F5741" s="115" t="s">
        <v>38762</v>
      </c>
      <c r="I5741" s="115" t="s">
        <v>6</v>
      </c>
      <c r="J5741" s="115">
        <v>477.9</v>
      </c>
    </row>
    <row r="5742" spans="1:10" hidden="1">
      <c r="A5742" s="115" t="s">
        <v>6051</v>
      </c>
      <c r="B5742" s="115" t="str">
        <f t="shared" si="89"/>
        <v>POCO DE VISITA,DE ANEIS DE CONCRETO PRE-MOLDADOS,PARA ESGOTOS SANITARIOS,SEGUNDO ESPECIFICACOES DA CEDAE,INCLUSIVE DEGRAUS,EXCLUSIVE TAMPAO DE FERRO FUNDIDO,COM PROFUNDIDADE DE 1,05M</v>
      </c>
      <c r="C5742" s="115" t="s">
        <v>38759</v>
      </c>
      <c r="D5742" s="115" t="s">
        <v>38760</v>
      </c>
      <c r="E5742" s="115" t="s">
        <v>38764</v>
      </c>
      <c r="F5742" s="115" t="s">
        <v>38765</v>
      </c>
      <c r="I5742" s="115" t="s">
        <v>6</v>
      </c>
      <c r="J5742" s="115">
        <v>947.4</v>
      </c>
    </row>
    <row r="5743" spans="1:10" hidden="1">
      <c r="A5743" s="115" t="s">
        <v>6052</v>
      </c>
      <c r="B5743" s="115" t="str">
        <f t="shared" si="89"/>
        <v>POCO DE VISITA,DE ANEIS DE CONCRETO PRE-MOLDADOS,PARA ESGOTOS SANITARIOS,SEGUNDO ESPECIFICACOES DA CEDAE,INCLUSIVE DEGRAUS,EXCLUSIVE TAMPAO DE FERRO FUNDIDO,COM PROFUNDIDADE DE 1,05M</v>
      </c>
      <c r="C5743" s="115" t="s">
        <v>38759</v>
      </c>
      <c r="D5743" s="115" t="s">
        <v>38760</v>
      </c>
      <c r="E5743" s="115" t="s">
        <v>38764</v>
      </c>
      <c r="F5743" s="115" t="s">
        <v>38765</v>
      </c>
      <c r="I5743" s="115" t="s">
        <v>6</v>
      </c>
      <c r="J5743" s="115">
        <v>933.59</v>
      </c>
    </row>
    <row r="5744" spans="1:10" hidden="1">
      <c r="A5744" s="115" t="s">
        <v>6053</v>
      </c>
      <c r="B5744" s="115" t="str">
        <f t="shared" si="89"/>
        <v>POCO DE VISITA,DE ANEIS DE CONCRETO PRE-MOLDADOS,PARA ESGOTOS SANITARIOS,SEGUNDO ESPECIFICACOES DA CEDAE,INCLUSIVE DEGRAUS,EXCLUSIVE TAMPAO DE FERRO FUNDIDO,COM PROFUNDIDADE DE 1,20M</v>
      </c>
      <c r="C5744" s="115" t="s">
        <v>38759</v>
      </c>
      <c r="D5744" s="115" t="s">
        <v>38760</v>
      </c>
      <c r="E5744" s="115" t="s">
        <v>38766</v>
      </c>
      <c r="F5744" s="115" t="s">
        <v>38762</v>
      </c>
      <c r="I5744" s="115" t="s">
        <v>6</v>
      </c>
      <c r="J5744" s="115">
        <v>998.81</v>
      </c>
    </row>
    <row r="5745" spans="1:10" hidden="1">
      <c r="A5745" s="115" t="s">
        <v>6054</v>
      </c>
      <c r="B5745" s="115" t="str">
        <f t="shared" si="89"/>
        <v>POCO DE VISITA,DE ANEIS DE CONCRETO PRE-MOLDADOS,PARA ESGOTOS SANITARIOS,SEGUNDO ESPECIFICACOES DA CEDAE,INCLUSIVE DEGRAUS,EXCLUSIVE TAMPAO DE FERRO FUNDIDO,COM PROFUNDIDADE DE 1,20M</v>
      </c>
      <c r="C5745" s="115" t="s">
        <v>38759</v>
      </c>
      <c r="D5745" s="115" t="s">
        <v>38760</v>
      </c>
      <c r="E5745" s="115" t="s">
        <v>38766</v>
      </c>
      <c r="F5745" s="115" t="s">
        <v>38762</v>
      </c>
      <c r="I5745" s="115" t="s">
        <v>6</v>
      </c>
      <c r="J5745" s="115">
        <v>983.68</v>
      </c>
    </row>
    <row r="5746" spans="1:10" hidden="1">
      <c r="A5746" s="115" t="s">
        <v>6055</v>
      </c>
      <c r="B5746" s="115" t="str">
        <f t="shared" si="89"/>
        <v>POCO DE VISITA,DE ANEIS DE CONCRETO PRE-MOLDADOS,PARA ESGOTOS SANITARIOS,SEGUNDO ESPECIFICACOES DA CEDAE,INCLUSIVE DEGRAUS,EXCLUSIVE TAMPAO DE FERRO FUNDIDO,COM PROFUNDIDADE DE 1,40M</v>
      </c>
      <c r="C5746" s="115" t="s">
        <v>38759</v>
      </c>
      <c r="D5746" s="115" t="s">
        <v>38760</v>
      </c>
      <c r="E5746" s="115" t="s">
        <v>38767</v>
      </c>
      <c r="F5746" s="115" t="s">
        <v>38762</v>
      </c>
      <c r="I5746" s="115" t="s">
        <v>6</v>
      </c>
      <c r="J5746" s="115">
        <v>1135.0899999999999</v>
      </c>
    </row>
    <row r="5747" spans="1:10" hidden="1">
      <c r="A5747" s="115" t="s">
        <v>6056</v>
      </c>
      <c r="B5747" s="115" t="str">
        <f t="shared" si="89"/>
        <v>POCO DE VISITA,DE ANEIS DE CONCRETO PRE-MOLDADOS,PARA ESGOTOS SANITARIOS,SEGUNDO ESPECIFICACOES DA CEDAE,INCLUSIVE DEGRAUS,EXCLUSIVE TAMPAO DE FERRO FUNDIDO,COM PROFUNDIDADE DE 1,40M</v>
      </c>
      <c r="C5747" s="115" t="s">
        <v>38759</v>
      </c>
      <c r="D5747" s="115" t="s">
        <v>38760</v>
      </c>
      <c r="E5747" s="115" t="s">
        <v>38767</v>
      </c>
      <c r="F5747" s="115" t="s">
        <v>38762</v>
      </c>
      <c r="I5747" s="115" t="s">
        <v>6</v>
      </c>
      <c r="J5747" s="115">
        <v>1117.8800000000001</v>
      </c>
    </row>
    <row r="5748" spans="1:10" hidden="1">
      <c r="A5748" s="115" t="s">
        <v>6057</v>
      </c>
      <c r="B5748" s="115" t="str">
        <f t="shared" si="89"/>
        <v>POCO DE VISITA,DE ANEIS DE CONCRETO PRE-MOLDADOS,PARA ESGOTOS SANITARIOS,SEGUNDO ESPECIFICACOES DA CEDAE,INCLUSIVE DEGRAUS,EXCLUSIVE TAMPAO DE FERRO FUNDIDO,COM PROFUNDIDADE DE 1,50M</v>
      </c>
      <c r="C5748" s="115" t="s">
        <v>38759</v>
      </c>
      <c r="D5748" s="115" t="s">
        <v>38760</v>
      </c>
      <c r="E5748" s="115" t="s">
        <v>38768</v>
      </c>
      <c r="F5748" s="115" t="s">
        <v>38762</v>
      </c>
      <c r="I5748" s="115" t="s">
        <v>6</v>
      </c>
      <c r="J5748" s="115">
        <v>1167.68</v>
      </c>
    </row>
    <row r="5749" spans="1:10" hidden="1">
      <c r="A5749" s="115" t="s">
        <v>6058</v>
      </c>
      <c r="B5749" s="115" t="str">
        <f t="shared" si="89"/>
        <v>POCO DE VISITA,DE ANEIS DE CONCRETO PRE-MOLDADOS,PARA ESGOTOS SANITARIOS,SEGUNDO ESPECIFICACOES DA CEDAE,INCLUSIVE DEGRAUS,EXCLUSIVE TAMPAO DE FERRO FUNDIDO,COM PROFUNDIDADE DE 1,50M</v>
      </c>
      <c r="C5749" s="115" t="s">
        <v>38759</v>
      </c>
      <c r="D5749" s="115" t="s">
        <v>38760</v>
      </c>
      <c r="E5749" s="115" t="s">
        <v>38768</v>
      </c>
      <c r="F5749" s="115" t="s">
        <v>38762</v>
      </c>
      <c r="I5749" s="115" t="s">
        <v>6</v>
      </c>
      <c r="J5749" s="115">
        <v>1149.76</v>
      </c>
    </row>
    <row r="5750" spans="1:10" hidden="1">
      <c r="A5750" s="115" t="s">
        <v>6059</v>
      </c>
      <c r="B5750" s="115" t="str">
        <f t="shared" si="89"/>
        <v>POCO DE VISITA,DE ANEIS DE CONCRETO PRE-MOLDADOS,PARA ESGOTOS SANITARIOS,SEGUNDO ESPECIFICACOES DA CEDAE,INCLUSIVE DEGRAUS,EXCLUSIVE TAMPAO DE FERRO FUNDIDO,COM PROFUNDIDADE DE 1,60M</v>
      </c>
      <c r="C5750" s="115" t="s">
        <v>38759</v>
      </c>
      <c r="D5750" s="115" t="s">
        <v>38760</v>
      </c>
      <c r="E5750" s="115" t="s">
        <v>38769</v>
      </c>
      <c r="F5750" s="115" t="s">
        <v>38762</v>
      </c>
      <c r="I5750" s="115" t="s">
        <v>6</v>
      </c>
      <c r="J5750" s="115">
        <v>1168.81</v>
      </c>
    </row>
    <row r="5751" spans="1:10" hidden="1">
      <c r="A5751" s="115" t="s">
        <v>6060</v>
      </c>
      <c r="B5751" s="115" t="str">
        <f t="shared" si="89"/>
        <v>POCO DE VISITA,DE ANEIS DE CONCRETO PRE-MOLDADOS,PARA ESGOTOS SANITARIOS,SEGUNDO ESPECIFICACOES DA CEDAE,INCLUSIVE DEGRAUS,EXCLUSIVE TAMPAO DE FERRO FUNDIDO,COM PROFUNDIDADE DE 1,60M</v>
      </c>
      <c r="C5751" s="115" t="s">
        <v>38759</v>
      </c>
      <c r="D5751" s="115" t="s">
        <v>38760</v>
      </c>
      <c r="E5751" s="115" t="s">
        <v>38769</v>
      </c>
      <c r="F5751" s="115" t="s">
        <v>38762</v>
      </c>
      <c r="I5751" s="115" t="s">
        <v>6</v>
      </c>
      <c r="J5751" s="115">
        <v>1150.23</v>
      </c>
    </row>
    <row r="5752" spans="1:10" hidden="1">
      <c r="A5752" s="115" t="s">
        <v>6061</v>
      </c>
      <c r="B5752" s="115" t="str">
        <f t="shared" si="89"/>
        <v>POCO DE VISITA,DE ANEIS DE CONCRETO PRE-MOLDADOS,PARA ESGOTOS SANITARIOS,SEGUNDO ESPECIFICACOES DA CEDAE,INCLUSIVE DEGRAUS,EXCLUSIVE TAMPAO DE FERRO FUNDIDO,COM PROFUNDIDADE DE 1,70M</v>
      </c>
      <c r="C5752" s="115" t="s">
        <v>38759</v>
      </c>
      <c r="D5752" s="115" t="s">
        <v>38760</v>
      </c>
      <c r="E5752" s="115" t="s">
        <v>38770</v>
      </c>
      <c r="F5752" s="115" t="s">
        <v>38762</v>
      </c>
      <c r="I5752" s="115" t="s">
        <v>6</v>
      </c>
      <c r="J5752" s="115">
        <v>1306.3</v>
      </c>
    </row>
    <row r="5753" spans="1:10" hidden="1">
      <c r="A5753" s="115" t="s">
        <v>6062</v>
      </c>
      <c r="B5753" s="115" t="str">
        <f t="shared" si="89"/>
        <v>POCO DE VISITA,DE ANEIS DE CONCRETO PRE-MOLDADOS,PARA ESGOTOS SANITARIOS,SEGUNDO ESPECIFICACOES DA CEDAE,INCLUSIVE DEGRAUS,EXCLUSIVE TAMPAO DE FERRO FUNDIDO,COM PROFUNDIDADE DE 1,70M</v>
      </c>
      <c r="C5753" s="115" t="s">
        <v>38759</v>
      </c>
      <c r="D5753" s="115" t="s">
        <v>38760</v>
      </c>
      <c r="E5753" s="115" t="s">
        <v>38770</v>
      </c>
      <c r="F5753" s="115" t="s">
        <v>38762</v>
      </c>
      <c r="I5753" s="115" t="s">
        <v>6</v>
      </c>
      <c r="J5753" s="115">
        <v>1286.29</v>
      </c>
    </row>
    <row r="5754" spans="1:10" hidden="1">
      <c r="A5754" s="115" t="s">
        <v>6063</v>
      </c>
      <c r="B5754" s="115" t="str">
        <f t="shared" si="89"/>
        <v>POCO DE VISITA,DE ANEIS DE CONCRETO PRE-MOLDADOS,PARA ESGOTOS SANITARIOS,SEGUNDO ESPECIFICACOES DA CEDAE,INCLUSIVE DEGRAUS,EXCLUSIVE TAMPAO DE FERRO FUNDIDO,COM PROFUNDIDADE DE 2,00M</v>
      </c>
      <c r="C5754" s="115" t="s">
        <v>38759</v>
      </c>
      <c r="D5754" s="115" t="s">
        <v>38760</v>
      </c>
      <c r="E5754" s="115" t="s">
        <v>38771</v>
      </c>
      <c r="F5754" s="115" t="s">
        <v>38762</v>
      </c>
      <c r="I5754" s="115" t="s">
        <v>6</v>
      </c>
      <c r="J5754" s="115">
        <v>1423.42</v>
      </c>
    </row>
    <row r="5755" spans="1:10" hidden="1">
      <c r="A5755" s="115" t="s">
        <v>6064</v>
      </c>
      <c r="B5755" s="115" t="str">
        <f t="shared" si="89"/>
        <v>POCO DE VISITA,DE ANEIS DE CONCRETO PRE-MOLDADOS,PARA ESGOTOS SANITARIOS,SEGUNDO ESPECIFICACOES DA CEDAE,INCLUSIVE DEGRAUS,EXCLUSIVE TAMPAO DE FERRO FUNDIDO,COM PROFUNDIDADE DE 2,00M</v>
      </c>
      <c r="C5755" s="115" t="s">
        <v>38759</v>
      </c>
      <c r="D5755" s="115" t="s">
        <v>38760</v>
      </c>
      <c r="E5755" s="115" t="s">
        <v>38771</v>
      </c>
      <c r="F5755" s="115" t="s">
        <v>38762</v>
      </c>
      <c r="I5755" s="115" t="s">
        <v>6</v>
      </c>
      <c r="J5755" s="115">
        <v>1400.66</v>
      </c>
    </row>
    <row r="5756" spans="1:10" hidden="1">
      <c r="A5756" s="115" t="s">
        <v>6065</v>
      </c>
      <c r="B5756" s="115" t="str">
        <f t="shared" si="89"/>
        <v>POCO DE VISITA,DE ANEIS DE CONCRETO PRE-MOLDADOS,PARA ESGOTOS SANITARIOS,SEGUNDO ESPECIFICACOES DA CEDAE,INCLUSIVE DEGRAUS,EXCLUSIVE TAMPAO DE FERRO FUNDIDO,COM PROFUNDIDADE DE 2,30M</v>
      </c>
      <c r="C5756" s="115" t="s">
        <v>38759</v>
      </c>
      <c r="D5756" s="115" t="s">
        <v>38760</v>
      </c>
      <c r="E5756" s="115" t="s">
        <v>38772</v>
      </c>
      <c r="F5756" s="115" t="s">
        <v>38762</v>
      </c>
      <c r="I5756" s="115" t="s">
        <v>6</v>
      </c>
      <c r="J5756" s="115">
        <v>1519.93</v>
      </c>
    </row>
    <row r="5757" spans="1:10" hidden="1">
      <c r="A5757" s="115" t="s">
        <v>6066</v>
      </c>
      <c r="B5757" s="115" t="str">
        <f t="shared" si="89"/>
        <v>POCO DE VISITA,DE ANEIS DE CONCRETO PRE-MOLDADOS,PARA ESGOTOS SANITARIOS,SEGUNDO ESPECIFICACOES DA CEDAE,INCLUSIVE DEGRAUS,EXCLUSIVE TAMPAO DE FERRO FUNDIDO,COM PROFUNDIDADE DE 2,30M</v>
      </c>
      <c r="C5757" s="115" t="s">
        <v>38759</v>
      </c>
      <c r="D5757" s="115" t="s">
        <v>38760</v>
      </c>
      <c r="E5757" s="115" t="s">
        <v>38772</v>
      </c>
      <c r="F5757" s="115" t="s">
        <v>38762</v>
      </c>
      <c r="I5757" s="115" t="s">
        <v>6</v>
      </c>
      <c r="J5757" s="115">
        <v>1497.17</v>
      </c>
    </row>
    <row r="5758" spans="1:10" hidden="1">
      <c r="A5758" s="115" t="s">
        <v>6067</v>
      </c>
      <c r="B5758" s="115" t="str">
        <f t="shared" si="89"/>
        <v>POCO DE VISITA,DE ANEIS DE CONCRETO PRE-MOLDADOS,PARA ESGOTOS SANITARIOS,SEGUNDO ESPECIFICACOES DA CEDAE,INCLUSIVE DEGRAUS,EXCLUSIVE TAMPAO DE FERRO FUNDIDO,COM PROFUNDIDADE DE 2,60M</v>
      </c>
      <c r="C5758" s="115" t="s">
        <v>38759</v>
      </c>
      <c r="D5758" s="115" t="s">
        <v>38760</v>
      </c>
      <c r="E5758" s="115" t="s">
        <v>38773</v>
      </c>
      <c r="F5758" s="115" t="s">
        <v>38762</v>
      </c>
      <c r="I5758" s="115" t="s">
        <v>6</v>
      </c>
      <c r="J5758" s="115">
        <v>1660.83</v>
      </c>
    </row>
    <row r="5759" spans="1:10" hidden="1">
      <c r="A5759" s="115" t="s">
        <v>6068</v>
      </c>
      <c r="B5759" s="115" t="str">
        <f t="shared" si="89"/>
        <v>POCO DE VISITA,DE ANEIS DE CONCRETO PRE-MOLDADOS,PARA ESGOTOS SANITARIOS,SEGUNDO ESPECIFICACOES DA CEDAE,INCLUSIVE DEGRAUS,EXCLUSIVE TAMPAO DE FERRO FUNDIDO,COM PROFUNDIDADE DE 2,60M</v>
      </c>
      <c r="C5759" s="115" t="s">
        <v>38759</v>
      </c>
      <c r="D5759" s="115" t="s">
        <v>38760</v>
      </c>
      <c r="E5759" s="115" t="s">
        <v>38773</v>
      </c>
      <c r="F5759" s="115" t="s">
        <v>38762</v>
      </c>
      <c r="I5759" s="115" t="s">
        <v>6</v>
      </c>
      <c r="J5759" s="115">
        <v>1632.53</v>
      </c>
    </row>
    <row r="5760" spans="1:10" hidden="1">
      <c r="A5760" s="115" t="s">
        <v>6069</v>
      </c>
      <c r="B5760" s="115" t="str">
        <f t="shared" si="89"/>
        <v>POCO DE VISITA,DE ANEIS DE CONCRETO PRE-MOLDADOS,PARA ESGOTOS SANITARIOS,SEGUNDO ESPECIFICACOES DA CEDAE,INCLUSIVE DEGRAUS,EXCLUSIVE TAMPAO DE FERRO FUNDIDO,COM PROFUNDIDADE DE 2,90M</v>
      </c>
      <c r="C5760" s="115" t="s">
        <v>38759</v>
      </c>
      <c r="D5760" s="115" t="s">
        <v>38760</v>
      </c>
      <c r="E5760" s="115" t="s">
        <v>38774</v>
      </c>
      <c r="F5760" s="115" t="s">
        <v>38762</v>
      </c>
      <c r="I5760" s="115" t="s">
        <v>6</v>
      </c>
      <c r="J5760" s="115">
        <v>1828.63</v>
      </c>
    </row>
    <row r="5761" spans="1:10" hidden="1">
      <c r="A5761" s="115" t="s">
        <v>6070</v>
      </c>
      <c r="B5761" s="115" t="str">
        <f t="shared" si="89"/>
        <v>POCO DE VISITA,DE ANEIS DE CONCRETO PRE-MOLDADOS,PARA ESGOTOS SANITARIOS,SEGUNDO ESPECIFICACOES DA CEDAE,INCLUSIVE DEGRAUS,EXCLUSIVE TAMPAO DE FERRO FUNDIDO,COM PROFUNDIDADE DE 2,90M</v>
      </c>
      <c r="C5761" s="115" t="s">
        <v>38759</v>
      </c>
      <c r="D5761" s="115" t="s">
        <v>38760</v>
      </c>
      <c r="E5761" s="115" t="s">
        <v>38774</v>
      </c>
      <c r="F5761" s="115" t="s">
        <v>38762</v>
      </c>
      <c r="I5761" s="115" t="s">
        <v>6</v>
      </c>
      <c r="J5761" s="115">
        <v>1797.61</v>
      </c>
    </row>
    <row r="5762" spans="1:10" hidden="1">
      <c r="A5762" s="115" t="s">
        <v>6071</v>
      </c>
      <c r="B5762" s="115" t="str">
        <f t="shared" si="89"/>
        <v>POCO DE VISITA,DE ANEIS DE CONCRETO PRE-MOLDADOS,PARA ESGOTOS SANITARIOS,SEGUNDO ESPECIFICACOES DA CEDAE,INCLUSIVE DEGRAUS,EXCLUSIVE TAMPAO DE FERRO FUNDIDO,COM PROFUNDIDADE DE 3,20M</v>
      </c>
      <c r="C5762" s="115" t="s">
        <v>38759</v>
      </c>
      <c r="D5762" s="115" t="s">
        <v>38760</v>
      </c>
      <c r="E5762" s="115" t="s">
        <v>38775</v>
      </c>
      <c r="F5762" s="115" t="s">
        <v>38762</v>
      </c>
      <c r="I5762" s="115" t="s">
        <v>6</v>
      </c>
      <c r="J5762" s="115">
        <v>2000.06</v>
      </c>
    </row>
    <row r="5763" spans="1:10" hidden="1">
      <c r="A5763" s="115" t="s">
        <v>6072</v>
      </c>
      <c r="B5763" s="115" t="str">
        <f t="shared" si="89"/>
        <v>POCO DE VISITA,DE ANEIS DE CONCRETO PRE-MOLDADOS,PARA ESGOTOS SANITARIOS,SEGUNDO ESPECIFICACOES DA CEDAE,INCLUSIVE DEGRAUS,EXCLUSIVE TAMPAO DE FERRO FUNDIDO,COM PROFUNDIDADE DE 3,20M</v>
      </c>
      <c r="C5763" s="115" t="s">
        <v>38759</v>
      </c>
      <c r="D5763" s="115" t="s">
        <v>38760</v>
      </c>
      <c r="E5763" s="115" t="s">
        <v>38775</v>
      </c>
      <c r="F5763" s="115" t="s">
        <v>38762</v>
      </c>
      <c r="I5763" s="115" t="s">
        <v>6</v>
      </c>
      <c r="J5763" s="115">
        <v>1966.21</v>
      </c>
    </row>
    <row r="5764" spans="1:10" hidden="1">
      <c r="A5764" s="115" t="s">
        <v>6073</v>
      </c>
      <c r="B5764" s="115" t="str">
        <f t="shared" si="89"/>
        <v>POCO DE VISITA,DE ANEIS DE CONCRETO PRE-MOLDADOS,PARA ESGOTOS SANITARIOS,SEGUNDO ESPECIFICACOES DA CEDAE,INCLUSIVE DEGRAUS,EXCLUSIVE TAMPAO DE FERRO FUNDIDO,COM PROFUNDIDADE DE 3,50M</v>
      </c>
      <c r="C5764" s="115" t="s">
        <v>38759</v>
      </c>
      <c r="D5764" s="115" t="s">
        <v>38760</v>
      </c>
      <c r="E5764" s="115" t="s">
        <v>38776</v>
      </c>
      <c r="F5764" s="115" t="s">
        <v>38762</v>
      </c>
      <c r="I5764" s="115" t="s">
        <v>6</v>
      </c>
      <c r="J5764" s="115">
        <v>2185.96</v>
      </c>
    </row>
    <row r="5765" spans="1:10" hidden="1">
      <c r="A5765" s="115" t="s">
        <v>6074</v>
      </c>
      <c r="B5765" s="115" t="str">
        <f t="shared" ref="B5765:B5828" si="90">C5765&amp;D5765&amp;E5765&amp;F5765&amp;G5765&amp;H5765</f>
        <v>POCO DE VISITA,DE ANEIS DE CONCRETO PRE-MOLDADOS,PARA ESGOTOS SANITARIOS,SEGUNDO ESPECIFICACOES DA CEDAE,INCLUSIVE DEGRAUS,EXCLUSIVE TAMPAO DE FERRO FUNDIDO,COM PROFUNDIDADE DE 3,50M</v>
      </c>
      <c r="C5765" s="115" t="s">
        <v>38759</v>
      </c>
      <c r="D5765" s="115" t="s">
        <v>38760</v>
      </c>
      <c r="E5765" s="115" t="s">
        <v>38776</v>
      </c>
      <c r="F5765" s="115" t="s">
        <v>38762</v>
      </c>
      <c r="I5765" s="115" t="s">
        <v>6</v>
      </c>
      <c r="J5765" s="115">
        <v>2146.98</v>
      </c>
    </row>
    <row r="5766" spans="1:10" hidden="1">
      <c r="A5766" s="115" t="s">
        <v>6075</v>
      </c>
      <c r="B5766" s="115" t="str">
        <f t="shared" si="90"/>
        <v>POCO DE VISITA,DE ANEIS DE CONCRETO PRE-MOLDADOS,PARA ESGOTOS SANITARIOS,SEGUNDO ESPECIFICACOES DA CEDAE,INCLUSIVE DEGRAUS,EXCLUSIVE TAMPAO DE FERRO FUNDIDO,COM PROFUNDIDADE DE 3,80M</v>
      </c>
      <c r="C5766" s="115" t="s">
        <v>38759</v>
      </c>
      <c r="D5766" s="115" t="s">
        <v>38760</v>
      </c>
      <c r="E5766" s="115" t="s">
        <v>38777</v>
      </c>
      <c r="F5766" s="115" t="s">
        <v>38762</v>
      </c>
      <c r="I5766" s="115" t="s">
        <v>6</v>
      </c>
      <c r="J5766" s="115">
        <v>2339.29</v>
      </c>
    </row>
    <row r="5767" spans="1:10" hidden="1">
      <c r="A5767" s="115" t="s">
        <v>6076</v>
      </c>
      <c r="B5767" s="115" t="str">
        <f t="shared" si="90"/>
        <v>POCO DE VISITA,DE ANEIS DE CONCRETO PRE-MOLDADOS,PARA ESGOTOS SANITARIOS,SEGUNDO ESPECIFICACOES DA CEDAE,INCLUSIVE DEGRAUS,EXCLUSIVE TAMPAO DE FERRO FUNDIDO,COM PROFUNDIDADE DE 3,80M</v>
      </c>
      <c r="C5767" s="115" t="s">
        <v>38759</v>
      </c>
      <c r="D5767" s="115" t="s">
        <v>38760</v>
      </c>
      <c r="E5767" s="115" t="s">
        <v>38777</v>
      </c>
      <c r="F5767" s="115" t="s">
        <v>38762</v>
      </c>
      <c r="I5767" s="115" t="s">
        <v>6</v>
      </c>
      <c r="J5767" s="115">
        <v>2299.89</v>
      </c>
    </row>
    <row r="5768" spans="1:10" hidden="1">
      <c r="A5768" s="115" t="s">
        <v>6077</v>
      </c>
      <c r="B5768" s="115" t="str">
        <f t="shared" si="90"/>
        <v>POCO DE VISITA,DE ANEIS DE CONCRETO PRE-MOLDADOS,PARA ESGOTOS SANITARIOS,SEGUNDO ESPECIFICACOES DA CEDAE,INCLUSIVE DEGRAUS,EXCLUSIVE TAMPAO DE FERRO FUNDIDO,COM PROFUNDIDADE DE 4,10M</v>
      </c>
      <c r="C5768" s="115" t="s">
        <v>38759</v>
      </c>
      <c r="D5768" s="115" t="s">
        <v>38760</v>
      </c>
      <c r="E5768" s="115" t="s">
        <v>38778</v>
      </c>
      <c r="F5768" s="115" t="s">
        <v>38762</v>
      </c>
      <c r="I5768" s="115" t="s">
        <v>6</v>
      </c>
      <c r="J5768" s="115">
        <v>2507.09</v>
      </c>
    </row>
    <row r="5769" spans="1:10" hidden="1">
      <c r="A5769" s="115" t="s">
        <v>6078</v>
      </c>
      <c r="B5769" s="115" t="str">
        <f t="shared" si="90"/>
        <v>POCO DE VISITA,DE ANEIS DE CONCRETO PRE-MOLDADOS,PARA ESGOTOS SANITARIOS,SEGUNDO ESPECIFICACOES DA CEDAE,INCLUSIVE DEGRAUS,EXCLUSIVE TAMPAO DE FERRO FUNDIDO,COM PROFUNDIDADE DE 4,10M</v>
      </c>
      <c r="C5769" s="115" t="s">
        <v>38759</v>
      </c>
      <c r="D5769" s="115" t="s">
        <v>38760</v>
      </c>
      <c r="E5769" s="115" t="s">
        <v>38778</v>
      </c>
      <c r="F5769" s="115" t="s">
        <v>38762</v>
      </c>
      <c r="I5769" s="115" t="s">
        <v>6</v>
      </c>
      <c r="J5769" s="115">
        <v>2464.9699999999998</v>
      </c>
    </row>
    <row r="5770" spans="1:10" hidden="1">
      <c r="A5770" s="115" t="s">
        <v>6079</v>
      </c>
      <c r="B5770" s="115" t="str">
        <f t="shared" si="90"/>
        <v>POCO DE VISITA,DE ANEIS DE CONCRETO PRE-MOLDADOS,PARA ESGOTOS SANITARIOS,SEGUNDO ESPECIFICACOES DA CEDAE,INCLUSIVE DEGRAUS,EXCLUSIVE TAMPAO DE FERRO FUNDIDO,COM PROFUNDIDADE DE 4,40M</v>
      </c>
      <c r="C5770" s="115" t="s">
        <v>38759</v>
      </c>
      <c r="D5770" s="115" t="s">
        <v>38760</v>
      </c>
      <c r="E5770" s="115" t="s">
        <v>38779</v>
      </c>
      <c r="F5770" s="115" t="s">
        <v>38762</v>
      </c>
      <c r="I5770" s="115" t="s">
        <v>6</v>
      </c>
      <c r="J5770" s="115">
        <v>2678.52</v>
      </c>
    </row>
    <row r="5771" spans="1:10" hidden="1">
      <c r="A5771" s="115" t="s">
        <v>6080</v>
      </c>
      <c r="B5771" s="115" t="str">
        <f t="shared" si="90"/>
        <v>POCO DE VISITA,DE ANEIS DE CONCRETO PRE-MOLDADOS,PARA ESGOTOS SANITARIOS,SEGUNDO ESPECIFICACOES DA CEDAE,INCLUSIVE DEGRAUS,EXCLUSIVE TAMPAO DE FERRO FUNDIDO,COM PROFUNDIDADE DE 4,40M</v>
      </c>
      <c r="C5771" s="115" t="s">
        <v>38759</v>
      </c>
      <c r="D5771" s="115" t="s">
        <v>38760</v>
      </c>
      <c r="E5771" s="115" t="s">
        <v>38779</v>
      </c>
      <c r="F5771" s="115" t="s">
        <v>38762</v>
      </c>
      <c r="I5771" s="115" t="s">
        <v>6</v>
      </c>
      <c r="J5771" s="115">
        <v>2633.57</v>
      </c>
    </row>
    <row r="5772" spans="1:10" hidden="1">
      <c r="A5772" s="115" t="s">
        <v>6081</v>
      </c>
      <c r="B5772" s="115" t="str">
        <f t="shared" si="90"/>
        <v>POCO DE VISITA,DE ANEIS DE CONCRETO PRE-MOLDADOS,PARA ESGOTOS SANITARIOS,SEGUNDO ESPECIFICACOES DA CEDAE,INCLUSIVE DEGRAUS,EXCLUSIVE TAMPAO DE FERRO FUNDIDO,COM PROFUNDIDADE DE 4,70M</v>
      </c>
      <c r="C5772" s="115" t="s">
        <v>38759</v>
      </c>
      <c r="D5772" s="115" t="s">
        <v>38760</v>
      </c>
      <c r="E5772" s="115" t="s">
        <v>38780</v>
      </c>
      <c r="F5772" s="115" t="s">
        <v>38762</v>
      </c>
      <c r="I5772" s="115" t="s">
        <v>6</v>
      </c>
      <c r="J5772" s="115">
        <v>2652.77</v>
      </c>
    </row>
    <row r="5773" spans="1:10" hidden="1">
      <c r="A5773" s="115" t="s">
        <v>6082</v>
      </c>
      <c r="B5773" s="115" t="str">
        <f t="shared" si="90"/>
        <v>POCO DE VISITA,DE ANEIS DE CONCRETO PRE-MOLDADOS,PARA ESGOTOS SANITARIOS,SEGUNDO ESPECIFICACOES DA CEDAE,INCLUSIVE DEGRAUS,EXCLUSIVE TAMPAO DE FERRO FUNDIDO,COM PROFUNDIDADE DE 4,70M</v>
      </c>
      <c r="C5773" s="115" t="s">
        <v>38759</v>
      </c>
      <c r="D5773" s="115" t="s">
        <v>38760</v>
      </c>
      <c r="E5773" s="115" t="s">
        <v>38780</v>
      </c>
      <c r="F5773" s="115" t="s">
        <v>38762</v>
      </c>
      <c r="I5773" s="115" t="s">
        <v>6</v>
      </c>
      <c r="J5773" s="115">
        <v>2605.1</v>
      </c>
    </row>
    <row r="5774" spans="1:10" hidden="1">
      <c r="A5774" s="115" t="s">
        <v>6083</v>
      </c>
      <c r="B5774" s="115" t="str">
        <f t="shared" si="90"/>
        <v>POCO DE VISITA,DE ANEIS DE CONCRETO PRE-MOLDADOS,PARA ESGOTOS SANITARIOS,SEGUNDO ESPECIFICACOES DA CEDAE,INCLUSIVE DEGRAUS,EXCLUSIVE TAMPAO DE FERRO FUNDIDO,COM PROFUNDIDADE DE 5,00M</v>
      </c>
      <c r="C5774" s="115" t="s">
        <v>38759</v>
      </c>
      <c r="D5774" s="115" t="s">
        <v>38760</v>
      </c>
      <c r="E5774" s="115" t="s">
        <v>38781</v>
      </c>
      <c r="F5774" s="115" t="s">
        <v>38762</v>
      </c>
      <c r="I5774" s="115" t="s">
        <v>6</v>
      </c>
      <c r="J5774" s="115">
        <v>3017.59</v>
      </c>
    </row>
    <row r="5775" spans="1:10" hidden="1">
      <c r="A5775" s="115" t="s">
        <v>6084</v>
      </c>
      <c r="B5775" s="115" t="str">
        <f t="shared" si="90"/>
        <v>POCO DE VISITA,DE ANEIS DE CONCRETO PRE-MOLDADOS,PARA ESGOTOS SANITARIOS,SEGUNDO ESPECIFICACOES DA CEDAE,INCLUSIVE DEGRAUS,EXCLUSIVE TAMPAO DE FERRO FUNDIDO,COM PROFUNDIDADE DE 5,00M</v>
      </c>
      <c r="C5775" s="115" t="s">
        <v>38759</v>
      </c>
      <c r="D5775" s="115" t="s">
        <v>38760</v>
      </c>
      <c r="E5775" s="115" t="s">
        <v>38781</v>
      </c>
      <c r="F5775" s="115" t="s">
        <v>38762</v>
      </c>
      <c r="I5775" s="115" t="s">
        <v>6</v>
      </c>
      <c r="J5775" s="115">
        <v>2967.11</v>
      </c>
    </row>
    <row r="5776" spans="1:10" hidden="1">
      <c r="A5776" s="115" t="s">
        <v>6085</v>
      </c>
      <c r="B5776" s="115" t="str">
        <f t="shared" si="90"/>
        <v>POCO DE VISITA,DE ANEIS DE CONCRETO PRE-MOLDADOS,PARA ESGOTOS SANITARIOS,SEGUNDO ESPECIFICACOES DA CEDAE,INCLUSIVE DEGRAUS,EXCLUSIVE TAMPAO DE FERRO FUNDIDO,COM PROFUNDIDADE DE 5,30M</v>
      </c>
      <c r="C5776" s="115" t="s">
        <v>38759</v>
      </c>
      <c r="D5776" s="115" t="s">
        <v>38760</v>
      </c>
      <c r="E5776" s="115" t="s">
        <v>38782</v>
      </c>
      <c r="F5776" s="115" t="s">
        <v>38762</v>
      </c>
      <c r="I5776" s="115" t="s">
        <v>6</v>
      </c>
      <c r="J5776" s="115">
        <v>3185.55</v>
      </c>
    </row>
    <row r="5777" spans="1:10" hidden="1">
      <c r="A5777" s="115" t="s">
        <v>6086</v>
      </c>
      <c r="B5777" s="115" t="str">
        <f t="shared" si="90"/>
        <v>POCO DE VISITA,DE ANEIS DE CONCRETO PRE-MOLDADOS,PARA ESGOTOS SANITARIOS,SEGUNDO ESPECIFICACOES DA CEDAE,INCLUSIVE DEGRAUS,EXCLUSIVE TAMPAO DE FERRO FUNDIDO,COM PROFUNDIDADE DE 5,30M</v>
      </c>
      <c r="C5777" s="115" t="s">
        <v>38759</v>
      </c>
      <c r="D5777" s="115" t="s">
        <v>38760</v>
      </c>
      <c r="E5777" s="115" t="s">
        <v>38782</v>
      </c>
      <c r="F5777" s="115" t="s">
        <v>38762</v>
      </c>
      <c r="I5777" s="115" t="s">
        <v>6</v>
      </c>
      <c r="J5777" s="115">
        <v>3132.33</v>
      </c>
    </row>
    <row r="5778" spans="1:10" hidden="1">
      <c r="A5778" s="115" t="s">
        <v>6087</v>
      </c>
      <c r="B5778" s="115" t="str">
        <f t="shared" si="90"/>
        <v>POCO DE VISITA,DE ANEIS DE CONCRETO PRE-MOLDADOS,PARA ESGOTOS SANITARIOS,SEGUNDO ESPECIFICACOES DA CEDAE,INCLUSIVE DEGRAUS,EXCLUSIVE TAMPAO DE FERRO FUNDIDO,COM PROFUNDIDADE DE 5,60M</v>
      </c>
      <c r="C5778" s="115" t="s">
        <v>38759</v>
      </c>
      <c r="D5778" s="115" t="s">
        <v>38760</v>
      </c>
      <c r="E5778" s="115" t="s">
        <v>38783</v>
      </c>
      <c r="F5778" s="115" t="s">
        <v>38762</v>
      </c>
      <c r="I5778" s="115" t="s">
        <v>6</v>
      </c>
      <c r="J5778" s="115">
        <v>3358.99</v>
      </c>
    </row>
    <row r="5779" spans="1:10" hidden="1">
      <c r="A5779" s="115" t="s">
        <v>6088</v>
      </c>
      <c r="B5779" s="115" t="str">
        <f t="shared" si="90"/>
        <v>POCO DE VISITA,DE ANEIS DE CONCRETO PRE-MOLDADOS,PARA ESGOTOS SANITARIOS,SEGUNDO ESPECIFICACOES DA CEDAE,INCLUSIVE DEGRAUS,EXCLUSIVE TAMPAO DE FERRO FUNDIDO,COM PROFUNDIDADE DE 5,60M</v>
      </c>
      <c r="C5779" s="115" t="s">
        <v>38759</v>
      </c>
      <c r="D5779" s="115" t="s">
        <v>38760</v>
      </c>
      <c r="E5779" s="115" t="s">
        <v>38783</v>
      </c>
      <c r="F5779" s="115" t="s">
        <v>38762</v>
      </c>
      <c r="I5779" s="115" t="s">
        <v>6</v>
      </c>
      <c r="J5779" s="115">
        <v>3302.67</v>
      </c>
    </row>
    <row r="5780" spans="1:10" hidden="1">
      <c r="A5780" s="115" t="s">
        <v>6089</v>
      </c>
      <c r="B5780" s="115" t="str">
        <f t="shared" si="90"/>
        <v>POCO DE VISITA,DE ANEIS DE CONCRETO PRE-MOLDADOS,PARA ESGOTOS SANITARIOS,SEGUNDO ESPECIFICACOES DA CEDAE,INCLUSIVE DEGRAUS,EXCLUSIVE TAMPAO DE FERRO FUNDIDO,COM PROFUNDIDADE DE 5,90M</v>
      </c>
      <c r="C5780" s="115" t="s">
        <v>38759</v>
      </c>
      <c r="D5780" s="115" t="s">
        <v>38760</v>
      </c>
      <c r="E5780" s="115" t="s">
        <v>38784</v>
      </c>
      <c r="F5780" s="115" t="s">
        <v>38762</v>
      </c>
      <c r="I5780" s="115" t="s">
        <v>6</v>
      </c>
      <c r="J5780" s="115">
        <v>3524.78</v>
      </c>
    </row>
    <row r="5781" spans="1:10" hidden="1">
      <c r="A5781" s="115" t="s">
        <v>6090</v>
      </c>
      <c r="B5781" s="115" t="str">
        <f t="shared" si="90"/>
        <v>POCO DE VISITA,DE ANEIS DE CONCRETO PRE-MOLDADOS,PARA ESGOTOS SANITARIOS,SEGUNDO ESPECIFICACOES DA CEDAE,INCLUSIVE DEGRAUS,EXCLUSIVE TAMPAO DE FERRO FUNDIDO,COM PROFUNDIDADE DE 5,90M</v>
      </c>
      <c r="C5781" s="115" t="s">
        <v>38759</v>
      </c>
      <c r="D5781" s="115" t="s">
        <v>38760</v>
      </c>
      <c r="E5781" s="115" t="s">
        <v>38784</v>
      </c>
      <c r="F5781" s="115" t="s">
        <v>38762</v>
      </c>
      <c r="I5781" s="115" t="s">
        <v>6</v>
      </c>
      <c r="J5781" s="115">
        <v>3466.01</v>
      </c>
    </row>
    <row r="5782" spans="1:10" hidden="1">
      <c r="A5782" s="115" t="s">
        <v>6091</v>
      </c>
      <c r="B5782" s="115" t="str">
        <f t="shared" si="90"/>
        <v>POCO DE VISITA,DE ANEIS DE CONCRETO PRE-MOLDADOS,PARA ESGOTOS SANITARIOS,SEGUNDO ESPECIFICACOES DA CEDAE,INCLUSIVE DEGRAUS,EXCLUSIVE TAMPAO DE FERRO FUNDIDO,COM PROFUNDIDADE DE 6,20M</v>
      </c>
      <c r="C5782" s="115" t="s">
        <v>38759</v>
      </c>
      <c r="D5782" s="115" t="s">
        <v>38760</v>
      </c>
      <c r="E5782" s="115" t="s">
        <v>38785</v>
      </c>
      <c r="F5782" s="115" t="s">
        <v>38762</v>
      </c>
      <c r="I5782" s="115" t="s">
        <v>6</v>
      </c>
      <c r="J5782" s="115">
        <v>3695.76</v>
      </c>
    </row>
    <row r="5783" spans="1:10" hidden="1">
      <c r="A5783" s="115" t="s">
        <v>6092</v>
      </c>
      <c r="B5783" s="115" t="str">
        <f t="shared" si="90"/>
        <v>POCO DE VISITA,DE ANEIS DE CONCRETO PRE-MOLDADOS,PARA ESGOTOS SANITARIOS,SEGUNDO ESPECIFICACOES DA CEDAE,INCLUSIVE DEGRAUS,EXCLUSIVE TAMPAO DE FERRO FUNDIDO,COM PROFUNDIDADE DE 6,20M</v>
      </c>
      <c r="C5783" s="115" t="s">
        <v>38759</v>
      </c>
      <c r="D5783" s="115" t="s">
        <v>38760</v>
      </c>
      <c r="E5783" s="115" t="s">
        <v>38785</v>
      </c>
      <c r="F5783" s="115" t="s">
        <v>38762</v>
      </c>
      <c r="I5783" s="115" t="s">
        <v>6</v>
      </c>
      <c r="J5783" s="115">
        <v>3634.23</v>
      </c>
    </row>
    <row r="5784" spans="1:10" hidden="1">
      <c r="A5784" s="115" t="s">
        <v>6093</v>
      </c>
      <c r="B5784" s="115" t="str">
        <f t="shared" si="90"/>
        <v>POCO DE VISITA,DE ANEIS DE CONCRETO PRE-MOLDADOS,PARA ESGOTOS SANITARIOS,SEGUNDO ESPECIFICACOES DA CEDAE,INCLUSIVE DEGRAUS,EXCLUSIVE TAMPAO DE FERRO FUNDIDO,COM PROFUNDIDADE DE 6,50M</v>
      </c>
      <c r="C5784" s="115" t="s">
        <v>38759</v>
      </c>
      <c r="D5784" s="115" t="s">
        <v>38760</v>
      </c>
      <c r="E5784" s="115" t="s">
        <v>38786</v>
      </c>
      <c r="F5784" s="115" t="s">
        <v>38762</v>
      </c>
      <c r="I5784" s="115" t="s">
        <v>6</v>
      </c>
      <c r="J5784" s="115">
        <v>3864.01</v>
      </c>
    </row>
    <row r="5785" spans="1:10" hidden="1">
      <c r="A5785" s="115" t="s">
        <v>6094</v>
      </c>
      <c r="B5785" s="115" t="str">
        <f t="shared" si="90"/>
        <v>POCO DE VISITA,DE ANEIS DE CONCRETO PRE-MOLDADOS,PARA ESGOTOS SANITARIOS,SEGUNDO ESPECIFICACOES DA CEDAE,INCLUSIVE DEGRAUS,EXCLUSIVE TAMPAO DE FERRO FUNDIDO,COM PROFUNDIDADE DE 6,50M</v>
      </c>
      <c r="C5785" s="115" t="s">
        <v>38759</v>
      </c>
      <c r="D5785" s="115" t="s">
        <v>38760</v>
      </c>
      <c r="E5785" s="115" t="s">
        <v>38786</v>
      </c>
      <c r="F5785" s="115" t="s">
        <v>38762</v>
      </c>
      <c r="I5785" s="115" t="s">
        <v>6</v>
      </c>
      <c r="J5785" s="115">
        <v>3799.7</v>
      </c>
    </row>
    <row r="5786" spans="1:10" hidden="1">
      <c r="A5786" s="115" t="s">
        <v>6095</v>
      </c>
      <c r="B5786" s="115" t="str">
        <f t="shared" si="90"/>
        <v>POCO DE VISITA,DE ANEIS DE CONCRETO PRE-MOLDADOS,PARA ESGOTOS SANITARIOS,SEGUNDO ESPECIFICACOES DA CEDAE,INCLUSIVE DEGRAUS,EXCLUSIVE TAMPAO DE FERRO FUNDIDO,COM PROFUNDIDADE DE 6,80M</v>
      </c>
      <c r="C5786" s="115" t="s">
        <v>38759</v>
      </c>
      <c r="D5786" s="115" t="s">
        <v>38760</v>
      </c>
      <c r="E5786" s="115" t="s">
        <v>38787</v>
      </c>
      <c r="F5786" s="115" t="s">
        <v>38762</v>
      </c>
      <c r="I5786" s="115" t="s">
        <v>6</v>
      </c>
      <c r="J5786" s="115">
        <v>4035.44</v>
      </c>
    </row>
    <row r="5787" spans="1:10" hidden="1">
      <c r="A5787" s="115" t="s">
        <v>6096</v>
      </c>
      <c r="B5787" s="115" t="str">
        <f t="shared" si="90"/>
        <v>POCO DE VISITA,DE ANEIS DE CONCRETO PRE-MOLDADOS,PARA ESGOTOS SANITARIOS,SEGUNDO ESPECIFICACOES DA CEDAE,INCLUSIVE DEGRAUS,EXCLUSIVE TAMPAO DE FERRO FUNDIDO,COM PROFUNDIDADE DE 6,80M</v>
      </c>
      <c r="C5787" s="115" t="s">
        <v>38759</v>
      </c>
      <c r="D5787" s="115" t="s">
        <v>38760</v>
      </c>
      <c r="E5787" s="115" t="s">
        <v>38787</v>
      </c>
      <c r="F5787" s="115" t="s">
        <v>38762</v>
      </c>
      <c r="I5787" s="115" t="s">
        <v>6</v>
      </c>
      <c r="J5787" s="115">
        <v>3968.29</v>
      </c>
    </row>
    <row r="5788" spans="1:10" hidden="1">
      <c r="A5788" s="115" t="s">
        <v>6097</v>
      </c>
      <c r="B5788" s="115" t="str">
        <f t="shared" si="90"/>
        <v>POCO DE VISITA,DE ANEIS DE CONCRETO PRE-MOLDADOS,PARA ESGOTOS SANITARIOS,SEGUNDO ESPECIFICACOES DA CEDAE,INCLUSIVE DEGRAUS,EXCLUSIVE TAMPAO DE FERRO FUNDIDO,COM PROFUNDIDADE DE 7,10M</v>
      </c>
      <c r="C5788" s="115" t="s">
        <v>38759</v>
      </c>
      <c r="D5788" s="115" t="s">
        <v>38760</v>
      </c>
      <c r="E5788" s="115" t="s">
        <v>38788</v>
      </c>
      <c r="F5788" s="115" t="s">
        <v>38762</v>
      </c>
      <c r="I5788" s="115" t="s">
        <v>6</v>
      </c>
      <c r="J5788" s="115">
        <v>4203.24</v>
      </c>
    </row>
    <row r="5789" spans="1:10" hidden="1">
      <c r="A5789" s="115" t="s">
        <v>6098</v>
      </c>
      <c r="B5789" s="115" t="str">
        <f t="shared" si="90"/>
        <v>POCO DE VISITA,DE ANEIS DE CONCRETO PRE-MOLDADOS,PARA ESGOTOS SANITARIOS,SEGUNDO ESPECIFICACOES DA CEDAE,INCLUSIVE DEGRAUS,EXCLUSIVE TAMPAO DE FERRO FUNDIDO,COM PROFUNDIDADE DE 7,10M</v>
      </c>
      <c r="C5789" s="115" t="s">
        <v>38759</v>
      </c>
      <c r="D5789" s="115" t="s">
        <v>38760</v>
      </c>
      <c r="E5789" s="115" t="s">
        <v>38788</v>
      </c>
      <c r="F5789" s="115" t="s">
        <v>38762</v>
      </c>
      <c r="I5789" s="115" t="s">
        <v>6</v>
      </c>
      <c r="J5789" s="115">
        <v>4133.38</v>
      </c>
    </row>
    <row r="5790" spans="1:10" hidden="1">
      <c r="A5790" s="115" t="s">
        <v>6099</v>
      </c>
      <c r="B5790" s="115" t="str">
        <f t="shared" si="90"/>
        <v>BASE E FUNDO DE CONCRETO SIMPLES,PARA POCOS DE VISITA,PADRAO CEDAE,DE ANEIS PRE-MOLDADOS COM DIAMETRO DE 600MM,INCLUSIVE MAO-DE-OBRA E MATERIAL</v>
      </c>
      <c r="C5790" s="115" t="s">
        <v>38789</v>
      </c>
      <c r="D5790" s="115" t="s">
        <v>38790</v>
      </c>
      <c r="E5790" s="115" t="s">
        <v>38791</v>
      </c>
      <c r="I5790" s="115" t="s">
        <v>6</v>
      </c>
      <c r="J5790" s="115">
        <v>86.11</v>
      </c>
    </row>
    <row r="5791" spans="1:10" hidden="1">
      <c r="A5791" s="115" t="s">
        <v>6100</v>
      </c>
      <c r="B5791" s="115" t="str">
        <f t="shared" si="90"/>
        <v>BASE E FUNDO DE CONCRETO SIMPLES,PARA POCOS DE VISITA,PADRAO CEDAE,DE ANEIS PRE-MOLDADOS COM DIAMETRO DE 600MM,INCLUSIVE MAO-DE-OBRA E MATERIAL</v>
      </c>
      <c r="C5791" s="115" t="s">
        <v>38789</v>
      </c>
      <c r="D5791" s="115" t="s">
        <v>38790</v>
      </c>
      <c r="E5791" s="115" t="s">
        <v>38791</v>
      </c>
      <c r="I5791" s="115" t="s">
        <v>6</v>
      </c>
      <c r="J5791" s="115">
        <v>83.54</v>
      </c>
    </row>
    <row r="5792" spans="1:10" hidden="1">
      <c r="A5792" s="115" t="s">
        <v>6101</v>
      </c>
      <c r="B5792" s="115" t="str">
        <f t="shared" si="90"/>
        <v>BASE E FUNDO DE CONCRETO SIMPLES,PARA POCOS DE VISITA,PADRAO CEDAE,DE ANEIS PRE-MOLDADOS COM DIAMETRO DE 1100MM,INCLUSIVE MAO-DE-OBRA E MATERIAL,INCLUSIVE LAJE DE REDUCAO DE CONCRETO ARMADO</v>
      </c>
      <c r="C5792" s="115" t="s">
        <v>38789</v>
      </c>
      <c r="D5792" s="115" t="s">
        <v>38792</v>
      </c>
      <c r="E5792" s="115" t="s">
        <v>38793</v>
      </c>
      <c r="F5792" s="115" t="s">
        <v>38794</v>
      </c>
      <c r="I5792" s="115" t="s">
        <v>6</v>
      </c>
      <c r="J5792" s="115">
        <v>405.23</v>
      </c>
    </row>
    <row r="5793" spans="1:10" hidden="1">
      <c r="A5793" s="115" t="s">
        <v>6102</v>
      </c>
      <c r="B5793" s="115" t="str">
        <f t="shared" si="90"/>
        <v>BASE E FUNDO DE CONCRETO SIMPLES,PARA POCOS DE VISITA,PADRAO CEDAE,DE ANEIS PRE-MOLDADOS COM DIAMETRO DE 1100MM,INCLUSIVE MAO-DE-OBRA E MATERIAL,INCLUSIVE LAJE DE REDUCAO DE CONCRETO ARMADO</v>
      </c>
      <c r="C5793" s="115" t="s">
        <v>38789</v>
      </c>
      <c r="D5793" s="115" t="s">
        <v>38792</v>
      </c>
      <c r="E5793" s="115" t="s">
        <v>38793</v>
      </c>
      <c r="F5793" s="115" t="s">
        <v>38794</v>
      </c>
      <c r="I5793" s="115" t="s">
        <v>6</v>
      </c>
      <c r="J5793" s="115">
        <v>400.5</v>
      </c>
    </row>
    <row r="5794" spans="1:10" hidden="1">
      <c r="A5794" s="115" t="s">
        <v>6103</v>
      </c>
      <c r="B5794" s="115" t="str">
        <f t="shared" si="90"/>
        <v>BASE E FUNDO DE CONCRETO SIMPLES,PARA POCOS DE VISITA,PADRAO CEDAE,DE ANEIS PRE-MOLDADOS COM DIAMETRO DE 1500MM,INCLUSIVE MAO-DE-OBRA E MATERIAL,INCLUSIVE LAJE DE REDUCAO DE CONCRETO ARMADO</v>
      </c>
      <c r="C5794" s="115" t="s">
        <v>38789</v>
      </c>
      <c r="D5794" s="115" t="s">
        <v>38795</v>
      </c>
      <c r="E5794" s="115" t="s">
        <v>38793</v>
      </c>
      <c r="F5794" s="115" t="s">
        <v>38794</v>
      </c>
      <c r="I5794" s="115" t="s">
        <v>6</v>
      </c>
      <c r="J5794" s="115">
        <v>809.46</v>
      </c>
    </row>
    <row r="5795" spans="1:10" hidden="1">
      <c r="A5795" s="115" t="s">
        <v>6104</v>
      </c>
      <c r="B5795" s="115" t="str">
        <f t="shared" si="90"/>
        <v>BASE E FUNDO DE CONCRETO SIMPLES,PARA POCOS DE VISITA,PADRAO CEDAE,DE ANEIS PRE-MOLDADOS COM DIAMETRO DE 1500MM,INCLUSIVE MAO-DE-OBRA E MATERIAL,INCLUSIVE LAJE DE REDUCAO DE CONCRETO ARMADO</v>
      </c>
      <c r="C5795" s="115" t="s">
        <v>38789</v>
      </c>
      <c r="D5795" s="115" t="s">
        <v>38795</v>
      </c>
      <c r="E5795" s="115" t="s">
        <v>38793</v>
      </c>
      <c r="F5795" s="115" t="s">
        <v>38794</v>
      </c>
      <c r="I5795" s="115" t="s">
        <v>6</v>
      </c>
      <c r="J5795" s="115">
        <v>800.47</v>
      </c>
    </row>
    <row r="5796" spans="1:10" hidden="1">
      <c r="A5796" s="115" t="s">
        <v>6105</v>
      </c>
      <c r="B5796" s="115" t="str">
        <f t="shared" si="90"/>
        <v>BASE E FUNDO DE CONCRETO SIMPLES,PARA POCOS DE VISITA,PADRAO CEDAE,DE ANEIS PRE-MOLDADOS COM DIAMETRO DE 2000MM,INCLUSIVE MAO-DE-OBRA E MATERIAL,INCLUSIVE LAJE DE REDUCAO DE CONCRETO ARMADO</v>
      </c>
      <c r="C5796" s="115" t="s">
        <v>38789</v>
      </c>
      <c r="D5796" s="115" t="s">
        <v>38796</v>
      </c>
      <c r="E5796" s="115" t="s">
        <v>38793</v>
      </c>
      <c r="F5796" s="115" t="s">
        <v>38794</v>
      </c>
      <c r="I5796" s="115" t="s">
        <v>6</v>
      </c>
      <c r="J5796" s="115">
        <v>1327.78</v>
      </c>
    </row>
    <row r="5797" spans="1:10" hidden="1">
      <c r="A5797" s="115" t="s">
        <v>6106</v>
      </c>
      <c r="B5797" s="115" t="str">
        <f t="shared" si="90"/>
        <v>BASE E FUNDO DE CONCRETO SIMPLES,PARA POCOS DE VISITA,PADRAO CEDAE,DE ANEIS PRE-MOLDADOS COM DIAMETRO DE 2000MM,INCLUSIVE MAO-DE-OBRA E MATERIAL,INCLUSIVE LAJE DE REDUCAO DE CONCRETO ARMADO</v>
      </c>
      <c r="C5797" s="115" t="s">
        <v>38789</v>
      </c>
      <c r="D5797" s="115" t="s">
        <v>38796</v>
      </c>
      <c r="E5797" s="115" t="s">
        <v>38793</v>
      </c>
      <c r="F5797" s="115" t="s">
        <v>38794</v>
      </c>
      <c r="I5797" s="115" t="s">
        <v>6</v>
      </c>
      <c r="J5797" s="115">
        <v>1316.21</v>
      </c>
    </row>
    <row r="5798" spans="1:10" hidden="1">
      <c r="A5798" s="115" t="s">
        <v>6107</v>
      </c>
      <c r="B5798" s="115" t="str">
        <f t="shared" si="90"/>
        <v>CORPO DE POCO DE VISITA DE ANEIS PRE-MOLDADOS,COM DIAMETRO DE 600MM,SEM DEGRAUS,MEDIDA PELA ALTURA UTIL,INCLUSIVE MAO-DE-OBRA E MATERIAL</v>
      </c>
      <c r="C5798" s="115" t="s">
        <v>38797</v>
      </c>
      <c r="D5798" s="115" t="s">
        <v>38798</v>
      </c>
      <c r="E5798" s="115" t="s">
        <v>38799</v>
      </c>
      <c r="I5798" s="115" t="s">
        <v>58</v>
      </c>
      <c r="J5798" s="115">
        <v>310.74</v>
      </c>
    </row>
    <row r="5799" spans="1:10" hidden="1">
      <c r="A5799" s="115" t="s">
        <v>6108</v>
      </c>
      <c r="B5799" s="115" t="str">
        <f t="shared" si="90"/>
        <v>CORPO DE POCO DE VISITA DE ANEIS PRE-MOLDADOS,COM DIAMETRO DE 600MM,SEM DEGRAUS,MEDIDA PELA ALTURA UTIL,INCLUSIVE MAO-DE-OBRA E MATERIAL</v>
      </c>
      <c r="C5799" s="115" t="s">
        <v>38797</v>
      </c>
      <c r="D5799" s="115" t="s">
        <v>38798</v>
      </c>
      <c r="E5799" s="115" t="s">
        <v>38799</v>
      </c>
      <c r="I5799" s="115" t="s">
        <v>58</v>
      </c>
      <c r="J5799" s="115">
        <v>301.52999999999997</v>
      </c>
    </row>
    <row r="5800" spans="1:10" hidden="1">
      <c r="A5800" s="115" t="s">
        <v>6109</v>
      </c>
      <c r="B5800" s="115" t="str">
        <f t="shared" si="90"/>
        <v>CORPO DE POCO DE VISITA DE ANEIS PRE-MOLDADOS,COM DIAMETRO DE 1100MM,SEM DEGRAUS,MEDIDA PELA ALTURA UTIL,INCLUSIVE MAO-DE-OBRA E MATERIAL</v>
      </c>
      <c r="C5800" s="115" t="s">
        <v>38797</v>
      </c>
      <c r="D5800" s="115" t="s">
        <v>38800</v>
      </c>
      <c r="E5800" s="115" t="s">
        <v>38801</v>
      </c>
      <c r="I5800" s="115" t="s">
        <v>58</v>
      </c>
      <c r="J5800" s="115">
        <v>498.62</v>
      </c>
    </row>
    <row r="5801" spans="1:10" hidden="1">
      <c r="A5801" s="115" t="s">
        <v>6110</v>
      </c>
      <c r="B5801" s="115" t="str">
        <f t="shared" si="90"/>
        <v>CORPO DE POCO DE VISITA DE ANEIS PRE-MOLDADOS,COM DIAMETRO DE 1100MM,SEM DEGRAUS,MEDIDA PELA ALTURA UTIL,INCLUSIVE MAO-DE-OBRA E MATERIAL</v>
      </c>
      <c r="C5801" s="115" t="s">
        <v>38797</v>
      </c>
      <c r="D5801" s="115" t="s">
        <v>38800</v>
      </c>
      <c r="E5801" s="115" t="s">
        <v>38801</v>
      </c>
      <c r="I5801" s="115" t="s">
        <v>58</v>
      </c>
      <c r="J5801" s="115">
        <v>481.78</v>
      </c>
    </row>
    <row r="5802" spans="1:10" hidden="1">
      <c r="A5802" s="115" t="s">
        <v>6111</v>
      </c>
      <c r="B5802" s="115" t="str">
        <f t="shared" si="90"/>
        <v>CORPO DE POCO DE VISITA DE ANEIS PRE-MOLDADOS,COM DIAMETRO DE 1500MM,SEM DEGRAUS,MEDIDA PELA ALTURA UTIL,INCLUSIVE MAO-DE-OBRA E MATERIAL</v>
      </c>
      <c r="C5802" s="115" t="s">
        <v>38797</v>
      </c>
      <c r="D5802" s="115" t="s">
        <v>38802</v>
      </c>
      <c r="E5802" s="115" t="s">
        <v>38801</v>
      </c>
      <c r="I5802" s="115" t="s">
        <v>58</v>
      </c>
      <c r="J5802" s="115">
        <v>817.47</v>
      </c>
    </row>
    <row r="5803" spans="1:10" hidden="1">
      <c r="A5803" s="115" t="s">
        <v>6112</v>
      </c>
      <c r="B5803" s="115" t="str">
        <f t="shared" si="90"/>
        <v>CORPO DE POCO DE VISITA DE ANEIS PRE-MOLDADOS,COM DIAMETRO DE 1500MM,SEM DEGRAUS,MEDIDA PELA ALTURA UTIL,INCLUSIVE MAO-DE-OBRA E MATERIAL</v>
      </c>
      <c r="C5803" s="115" t="s">
        <v>38797</v>
      </c>
      <c r="D5803" s="115" t="s">
        <v>38802</v>
      </c>
      <c r="E5803" s="115" t="s">
        <v>38801</v>
      </c>
      <c r="I5803" s="115" t="s">
        <v>58</v>
      </c>
      <c r="J5803" s="115">
        <v>794.16</v>
      </c>
    </row>
    <row r="5804" spans="1:10" hidden="1">
      <c r="A5804" s="115" t="s">
        <v>6113</v>
      </c>
      <c r="B5804" s="115" t="str">
        <f t="shared" si="90"/>
        <v>CORPO DE POCO DE VISITA DE ANEIS PRE-MOLDADOS,COM DIAMETRO DE 2000MM,SEM DEGRAUS,MEDIDA PELA ALTURA UTIL,INCLUSIVE MAO-DE-OBRA E MATERIAL</v>
      </c>
      <c r="C5804" s="115" t="s">
        <v>38797</v>
      </c>
      <c r="D5804" s="115" t="s">
        <v>38803</v>
      </c>
      <c r="E5804" s="115" t="s">
        <v>38801</v>
      </c>
      <c r="I5804" s="115" t="s">
        <v>58</v>
      </c>
      <c r="J5804" s="115">
        <v>1483.89</v>
      </c>
    </row>
    <row r="5805" spans="1:10" hidden="1">
      <c r="A5805" s="115" t="s">
        <v>6114</v>
      </c>
      <c r="B5805" s="115" t="str">
        <f t="shared" si="90"/>
        <v>CORPO DE POCO DE VISITA DE ANEIS PRE-MOLDADOS,COM DIAMETRO DE 2000MM,SEM DEGRAUS,MEDIDA PELA ALTURA UTIL,INCLUSIVE MAO-DE-OBRA E MATERIAL</v>
      </c>
      <c r="C5805" s="115" t="s">
        <v>38797</v>
      </c>
      <c r="D5805" s="115" t="s">
        <v>38803</v>
      </c>
      <c r="E5805" s="115" t="s">
        <v>38801</v>
      </c>
      <c r="I5805" s="115" t="s">
        <v>58</v>
      </c>
      <c r="J5805" s="115">
        <v>1453.1</v>
      </c>
    </row>
    <row r="5806" spans="1:10" hidden="1">
      <c r="A5806" s="115" t="s">
        <v>6115</v>
      </c>
      <c r="B5806" s="115" t="str">
        <f t="shared" si="90"/>
        <v>CORPO DE POCO DE VISITA DE ANEIS PRE-MOLDADOS,COM DIAMETRO DE 600MM,COM DEGRAUS,MEDIDA PELA ALTURA UTIL,INCLUSIVE MAO-DE-OBRA E MATERIAL</v>
      </c>
      <c r="C5806" s="115" t="s">
        <v>38797</v>
      </c>
      <c r="D5806" s="115" t="s">
        <v>38804</v>
      </c>
      <c r="E5806" s="115" t="s">
        <v>38799</v>
      </c>
      <c r="I5806" s="115" t="s">
        <v>58</v>
      </c>
      <c r="J5806" s="115">
        <v>417.3</v>
      </c>
    </row>
    <row r="5807" spans="1:10" hidden="1">
      <c r="A5807" s="115" t="s">
        <v>6116</v>
      </c>
      <c r="B5807" s="115" t="str">
        <f t="shared" si="90"/>
        <v>CORPO DE POCO DE VISITA DE ANEIS PRE-MOLDADOS,COM DIAMETRO DE 600MM,COM DEGRAUS,MEDIDA PELA ALTURA UTIL,INCLUSIVE MAO-DE-OBRA E MATERIAL</v>
      </c>
      <c r="C5807" s="115" t="s">
        <v>38797</v>
      </c>
      <c r="D5807" s="115" t="s">
        <v>38804</v>
      </c>
      <c r="E5807" s="115" t="s">
        <v>38799</v>
      </c>
      <c r="I5807" s="115" t="s">
        <v>58</v>
      </c>
      <c r="J5807" s="115">
        <v>408.09</v>
      </c>
    </row>
    <row r="5808" spans="1:10" hidden="1">
      <c r="A5808" s="115" t="s">
        <v>6117</v>
      </c>
      <c r="B5808" s="115" t="str">
        <f t="shared" si="90"/>
        <v>CORPO DE POCO DE VISITA DE ANEIS PRE-MOLDADOS,COM DIAMETRO DE 1100MM,COM DEGRAUS,MEDIDA PELA ALTURA UTIL,INCLUSIVE MAO-DE-OBRA E MATERIAL</v>
      </c>
      <c r="C5808" s="115" t="s">
        <v>38797</v>
      </c>
      <c r="D5808" s="115" t="s">
        <v>38805</v>
      </c>
      <c r="E5808" s="115" t="s">
        <v>38801</v>
      </c>
      <c r="I5808" s="115" t="s">
        <v>58</v>
      </c>
      <c r="J5808" s="115">
        <v>605.17999999999995</v>
      </c>
    </row>
    <row r="5809" spans="1:10" hidden="1">
      <c r="A5809" s="115" t="s">
        <v>6118</v>
      </c>
      <c r="B5809" s="115" t="str">
        <f t="shared" si="90"/>
        <v>CORPO DE POCO DE VISITA DE ANEIS PRE-MOLDADOS,COM DIAMETRO DE 1100MM,COM DEGRAUS,MEDIDA PELA ALTURA UTIL,INCLUSIVE MAO-DE-OBRA E MATERIAL</v>
      </c>
      <c r="C5809" s="115" t="s">
        <v>38797</v>
      </c>
      <c r="D5809" s="115" t="s">
        <v>38805</v>
      </c>
      <c r="E5809" s="115" t="s">
        <v>38801</v>
      </c>
      <c r="I5809" s="115" t="s">
        <v>58</v>
      </c>
      <c r="J5809" s="115">
        <v>588.34</v>
      </c>
    </row>
    <row r="5810" spans="1:10" hidden="1">
      <c r="A5810" s="115" t="s">
        <v>6119</v>
      </c>
      <c r="B5810" s="115" t="str">
        <f t="shared" si="90"/>
        <v>CORPO DE POCO DE VISITA DE ANEIS PRE-MOLDADOS,COM DIAMETRO DE 1500MM,COM DEGRAUS,MEDIDA PELA ALTURA UTIL,INCLUSIVE MAO-DE-OBRA E MATERIAL</v>
      </c>
      <c r="C5810" s="115" t="s">
        <v>38797</v>
      </c>
      <c r="D5810" s="115" t="s">
        <v>38806</v>
      </c>
      <c r="E5810" s="115" t="s">
        <v>38801</v>
      </c>
      <c r="I5810" s="115" t="s">
        <v>58</v>
      </c>
      <c r="J5810" s="115">
        <v>940.68</v>
      </c>
    </row>
    <row r="5811" spans="1:10" hidden="1">
      <c r="A5811" s="115" t="s">
        <v>6120</v>
      </c>
      <c r="B5811" s="115" t="str">
        <f t="shared" si="90"/>
        <v>CORPO DE POCO DE VISITA DE ANEIS PRE-MOLDADOS,COM DIAMETRO DE 1500MM,COM DEGRAUS,MEDIDA PELA ALTURA UTIL,INCLUSIVE MAO-DE-OBRA E MATERIAL</v>
      </c>
      <c r="C5811" s="115" t="s">
        <v>38797</v>
      </c>
      <c r="D5811" s="115" t="s">
        <v>38806</v>
      </c>
      <c r="E5811" s="115" t="s">
        <v>38801</v>
      </c>
      <c r="I5811" s="115" t="s">
        <v>58</v>
      </c>
      <c r="J5811" s="115">
        <v>917.37</v>
      </c>
    </row>
    <row r="5812" spans="1:10" hidden="1">
      <c r="A5812" s="115" t="s">
        <v>6121</v>
      </c>
      <c r="B5812" s="115" t="str">
        <f t="shared" si="90"/>
        <v>CORPO DE POCO DE VISITA DE ANEIS PRE-MOLDADOS,COM DIAMETRO DE 2000MM,COM DEGRAUS,MEDIDA PELA ALTURA UTIL,INCLUSIVE MAO-DE-OBRA E MATERIAL</v>
      </c>
      <c r="C5812" s="115" t="s">
        <v>38797</v>
      </c>
      <c r="D5812" s="115" t="s">
        <v>38807</v>
      </c>
      <c r="E5812" s="115" t="s">
        <v>38801</v>
      </c>
      <c r="I5812" s="115" t="s">
        <v>58</v>
      </c>
      <c r="J5812" s="115">
        <v>1607.1</v>
      </c>
    </row>
    <row r="5813" spans="1:10" hidden="1">
      <c r="A5813" s="115" t="s">
        <v>6122</v>
      </c>
      <c r="B5813" s="115" t="str">
        <f t="shared" si="90"/>
        <v>CORPO DE POCO DE VISITA DE ANEIS PRE-MOLDADOS,COM DIAMETRO DE 2000MM,COM DEGRAUS,MEDIDA PELA ALTURA UTIL,INCLUSIVE MAO-DE-OBRA E MATERIAL</v>
      </c>
      <c r="C5813" s="115" t="s">
        <v>38797</v>
      </c>
      <c r="D5813" s="115" t="s">
        <v>38807</v>
      </c>
      <c r="E5813" s="115" t="s">
        <v>38801</v>
      </c>
      <c r="I5813" s="115" t="s">
        <v>58</v>
      </c>
      <c r="J5813" s="115">
        <v>1576.31</v>
      </c>
    </row>
    <row r="5814" spans="1:10" hidden="1">
      <c r="A5814" s="115" t="s">
        <v>6123</v>
      </c>
      <c r="B5814" s="115" t="str">
        <f t="shared" si="90"/>
        <v>CAIXA DE ANEIS PRE-MOLDADOS DE CONCRETO,TIPO "C",PADRAO CEDAE,PARA REGISTROS ATE 200MM</v>
      </c>
      <c r="C5814" s="115" t="s">
        <v>38808</v>
      </c>
      <c r="D5814" s="115" t="s">
        <v>38809</v>
      </c>
      <c r="I5814" s="115" t="s">
        <v>6</v>
      </c>
      <c r="J5814" s="115">
        <v>223.09</v>
      </c>
    </row>
    <row r="5815" spans="1:10" hidden="1">
      <c r="A5815" s="115" t="s">
        <v>6124</v>
      </c>
      <c r="B5815" s="115" t="str">
        <f t="shared" si="90"/>
        <v>CAIXA DE ANEIS PRE-MOLDADOS DE CONCRETO,TIPO "C",PADRAO CEDAE,PARA REGISTROS ATE 200MM</v>
      </c>
      <c r="C5815" s="115" t="s">
        <v>38808</v>
      </c>
      <c r="D5815" s="115" t="s">
        <v>38809</v>
      </c>
      <c r="I5815" s="115" t="s">
        <v>6</v>
      </c>
      <c r="J5815" s="115">
        <v>214.02</v>
      </c>
    </row>
    <row r="5816" spans="1:10" hidden="1">
      <c r="A5816" s="115" t="s">
        <v>6125</v>
      </c>
      <c r="B5816" s="115" t="str">
        <f t="shared" si="90"/>
        <v>CAIXA DE ANEIS PRE-MOLDADOS DE CONCRETO,TIPO "D",PADRAO CEDAE,PARA REGISTROS DE DIAMETRO DE 250 A 600MM</v>
      </c>
      <c r="C5816" s="115" t="s">
        <v>38810</v>
      </c>
      <c r="D5816" s="115" t="s">
        <v>38811</v>
      </c>
      <c r="I5816" s="115" t="s">
        <v>6</v>
      </c>
      <c r="J5816" s="115">
        <v>212.44</v>
      </c>
    </row>
    <row r="5817" spans="1:10" hidden="1">
      <c r="A5817" s="115" t="s">
        <v>6126</v>
      </c>
      <c r="B5817" s="115" t="str">
        <f t="shared" si="90"/>
        <v>CAIXA DE ANEIS PRE-MOLDADOS DE CONCRETO,TIPO "D",PADRAO CEDAE,PARA REGISTROS DE DIAMETRO DE 250 A 600MM</v>
      </c>
      <c r="C5817" s="115" t="s">
        <v>38810</v>
      </c>
      <c r="D5817" s="115" t="s">
        <v>38811</v>
      </c>
      <c r="I5817" s="115" t="s">
        <v>6</v>
      </c>
      <c r="J5817" s="115">
        <v>207.2</v>
      </c>
    </row>
    <row r="5818" spans="1:10" hidden="1">
      <c r="A5818" s="115" t="s">
        <v>6127</v>
      </c>
      <c r="B5818" s="115" t="str">
        <f t="shared" si="90"/>
        <v>CAIXA DE ANEIS PRE-MOLDADOS DE CONCRETO,TIPO "B",PADRAO CEDAE PARA VENTOSAS</v>
      </c>
      <c r="C5818" s="115" t="s">
        <v>38812</v>
      </c>
      <c r="D5818" s="115" t="s">
        <v>38813</v>
      </c>
      <c r="I5818" s="115" t="s">
        <v>6</v>
      </c>
      <c r="J5818" s="115">
        <v>119.15</v>
      </c>
    </row>
    <row r="5819" spans="1:10" hidden="1">
      <c r="A5819" s="115" t="s">
        <v>6128</v>
      </c>
      <c r="B5819" s="115" t="str">
        <f t="shared" si="90"/>
        <v>CAIXA DE ANEIS PRE-MOLDADOS DE CONCRETO,TIPO "B",PADRAO CEDAE PARA VENTOSAS</v>
      </c>
      <c r="C5819" s="115" t="s">
        <v>38812</v>
      </c>
      <c r="D5819" s="115" t="s">
        <v>38813</v>
      </c>
      <c r="I5819" s="115" t="s">
        <v>6</v>
      </c>
      <c r="J5819" s="115">
        <v>116.51</v>
      </c>
    </row>
    <row r="5820" spans="1:10" hidden="1">
      <c r="A5820" s="115" t="s">
        <v>6129</v>
      </c>
      <c r="B5820" s="115" t="str">
        <f t="shared" si="90"/>
        <v>PAREDE CILINDRICA DE ANEIS PRE-MOLDADOS DE CONCRETO ARMADO,PARA CAIXAS DE INSPECAO E SIMILARES,DIAMETRO INTERNO DE 2,00M</v>
      </c>
      <c r="C5820" s="115" t="s">
        <v>38814</v>
      </c>
      <c r="D5820" s="115" t="s">
        <v>38815</v>
      </c>
      <c r="I5820" s="115" t="s">
        <v>58</v>
      </c>
      <c r="J5820" s="115">
        <v>1777.54</v>
      </c>
    </row>
    <row r="5821" spans="1:10" hidden="1">
      <c r="A5821" s="115" t="s">
        <v>6130</v>
      </c>
      <c r="B5821" s="115" t="str">
        <f t="shared" si="90"/>
        <v>PAREDE CILINDRICA DE ANEIS PRE-MOLDADOS DE CONCRETO ARMADO,PARA CAIXAS DE INSPECAO E SIMILARES,DIAMETRO INTERNO DE 2,00M</v>
      </c>
      <c r="C5821" s="115" t="s">
        <v>38814</v>
      </c>
      <c r="D5821" s="115" t="s">
        <v>38815</v>
      </c>
      <c r="I5821" s="115" t="s">
        <v>58</v>
      </c>
      <c r="J5821" s="115">
        <v>1629.41</v>
      </c>
    </row>
    <row r="5822" spans="1:10" hidden="1">
      <c r="A5822" s="115" t="s">
        <v>6131</v>
      </c>
      <c r="B5822" s="115" t="str">
        <f t="shared" si="90"/>
        <v>PAREDE CILINDRICA DE ANEIS PRE-MOLDADOS DE CONCRETO ARMADO,PARA CAIXAS DE INSPECAO E SIMILARES,DIAMETRO INTERNO DE 1,20M</v>
      </c>
      <c r="C5822" s="115" t="s">
        <v>38814</v>
      </c>
      <c r="D5822" s="115" t="s">
        <v>38816</v>
      </c>
      <c r="I5822" s="115" t="s">
        <v>58</v>
      </c>
      <c r="J5822" s="115">
        <v>963.01</v>
      </c>
    </row>
    <row r="5823" spans="1:10" hidden="1">
      <c r="A5823" s="115" t="s">
        <v>6132</v>
      </c>
      <c r="B5823" s="115" t="str">
        <f t="shared" si="90"/>
        <v>PAREDE CILINDRICA DE ANEIS PRE-MOLDADOS DE CONCRETO ARMADO,PARA CAIXAS DE INSPECAO E SIMILARES,DIAMETRO INTERNO DE 1,20M</v>
      </c>
      <c r="C5823" s="115" t="s">
        <v>38814</v>
      </c>
      <c r="D5823" s="115" t="s">
        <v>38816</v>
      </c>
      <c r="I5823" s="115" t="s">
        <v>58</v>
      </c>
      <c r="J5823" s="115">
        <v>880.89</v>
      </c>
    </row>
    <row r="5824" spans="1:10" hidden="1">
      <c r="A5824" s="115" t="s">
        <v>6133</v>
      </c>
      <c r="B5824" s="115" t="str">
        <f t="shared" si="90"/>
        <v>PAREDE CILINDRICA DE ANEIS PRE-MOLDADOS DE CONCRETO ARMADO,PARA CAIXAS DE INSPECAO E SIMILARES,DIAMETRO INTERNO DE 1,50M</v>
      </c>
      <c r="C5824" s="115" t="s">
        <v>38814</v>
      </c>
      <c r="D5824" s="115" t="s">
        <v>38817</v>
      </c>
      <c r="I5824" s="115" t="s">
        <v>58</v>
      </c>
      <c r="J5824" s="115">
        <v>1261.49</v>
      </c>
    </row>
    <row r="5825" spans="1:10" hidden="1">
      <c r="A5825" s="115" t="s">
        <v>6134</v>
      </c>
      <c r="B5825" s="115" t="str">
        <f t="shared" si="90"/>
        <v>PAREDE CILINDRICA DE ANEIS PRE-MOLDADOS DE CONCRETO ARMADO,PARA CAIXAS DE INSPECAO E SIMILARES,DIAMETRO INTERNO DE 1,50M</v>
      </c>
      <c r="C5825" s="115" t="s">
        <v>38814</v>
      </c>
      <c r="D5825" s="115" t="s">
        <v>38817</v>
      </c>
      <c r="I5825" s="115" t="s">
        <v>58</v>
      </c>
      <c r="J5825" s="115">
        <v>1154.94</v>
      </c>
    </row>
    <row r="5826" spans="1:10" hidden="1">
      <c r="A5826" s="115" t="s">
        <v>6135</v>
      </c>
      <c r="B5826" s="115" t="str">
        <f t="shared" si="90"/>
        <v>PAREDE CILINDRICA DE ANEIS PRE-MOLDADOS DE CONCRETO ARMADO,PARA CAIXAS DE INSPECAO E SIMILARES,DIAMETRO INTERNO DE 2,50M</v>
      </c>
      <c r="C5826" s="115" t="s">
        <v>38814</v>
      </c>
      <c r="D5826" s="115" t="s">
        <v>38818</v>
      </c>
      <c r="I5826" s="115" t="s">
        <v>58</v>
      </c>
      <c r="J5826" s="115">
        <v>2405.6999999999998</v>
      </c>
    </row>
    <row r="5827" spans="1:10" hidden="1">
      <c r="A5827" s="115" t="s">
        <v>6136</v>
      </c>
      <c r="B5827" s="115" t="str">
        <f t="shared" si="90"/>
        <v>PAREDE CILINDRICA DE ANEIS PRE-MOLDADOS DE CONCRETO ARMADO,PARA CAIXAS DE INSPECAO E SIMILARES,DIAMETRO INTERNO DE 2,50M</v>
      </c>
      <c r="C5827" s="115" t="s">
        <v>38814</v>
      </c>
      <c r="D5827" s="115" t="s">
        <v>38818</v>
      </c>
      <c r="I5827" s="115" t="s">
        <v>58</v>
      </c>
      <c r="J5827" s="115">
        <v>2209.1999999999998</v>
      </c>
    </row>
    <row r="5828" spans="1:10" hidden="1">
      <c r="A5828" s="115" t="s">
        <v>6137</v>
      </c>
      <c r="B5828" s="115" t="str">
        <f t="shared" si="90"/>
        <v>PAREDE CILINDRICA DE ANEIS PRE-MOLDADOS DE CONCRETO ARMADO,PARA CAIXAS DE INSPECAO E SIMILARES,DIAMETRO INTERNO DE 3,00M</v>
      </c>
      <c r="C5828" s="115" t="s">
        <v>38814</v>
      </c>
      <c r="D5828" s="115" t="s">
        <v>38819</v>
      </c>
      <c r="I5828" s="115" t="s">
        <v>58</v>
      </c>
      <c r="J5828" s="115">
        <v>3087.79</v>
      </c>
    </row>
    <row r="5829" spans="1:10" hidden="1">
      <c r="A5829" s="115" t="s">
        <v>6138</v>
      </c>
      <c r="B5829" s="115" t="str">
        <f t="shared" ref="B5829:B5892" si="91">C5829&amp;D5829&amp;E5829&amp;F5829&amp;G5829&amp;H5829</f>
        <v>PAREDE CILINDRICA DE ANEIS PRE-MOLDADOS DE CONCRETO ARMADO,PARA CAIXAS DE INSPECAO E SIMILARES,DIAMETRO INTERNO DE 3,00M</v>
      </c>
      <c r="C5829" s="115" t="s">
        <v>38814</v>
      </c>
      <c r="D5829" s="115" t="s">
        <v>38819</v>
      </c>
      <c r="I5829" s="115" t="s">
        <v>58</v>
      </c>
      <c r="J5829" s="115">
        <v>2838.54</v>
      </c>
    </row>
    <row r="5830" spans="1:10" hidden="1">
      <c r="A5830" s="115" t="s">
        <v>6139</v>
      </c>
      <c r="B5830" s="115" t="str">
        <f t="shared" si="91"/>
        <v>MONTAGEM E ASSENTAMENTO DE TUBULACAO DE ACO DE 2",PRETO OU GALVANIZADO,COM PONTAS LISAS,INCLUSIVE SOLDA DAS JUNTAS,EXCLUSIVE FORNECIMENTO DOS TUBOS</v>
      </c>
      <c r="C5830" s="115" t="s">
        <v>38820</v>
      </c>
      <c r="D5830" s="115" t="s">
        <v>38821</v>
      </c>
      <c r="E5830" s="115" t="s">
        <v>38822</v>
      </c>
      <c r="I5830" s="115" t="s">
        <v>58</v>
      </c>
      <c r="J5830" s="115">
        <v>19.91</v>
      </c>
    </row>
    <row r="5831" spans="1:10" hidden="1">
      <c r="A5831" s="115" t="s">
        <v>6140</v>
      </c>
      <c r="B5831" s="115" t="str">
        <f t="shared" si="91"/>
        <v>MONTAGEM E ASSENTAMENTO DE TUBULACAO DE ACO DE 2",PRETO OU GALVANIZADO,COM PONTAS LISAS,INCLUSIVE SOLDA DAS JUNTAS,EXCLUSIVE FORNECIMENTO DOS TUBOS</v>
      </c>
      <c r="C5831" s="115" t="s">
        <v>38820</v>
      </c>
      <c r="D5831" s="115" t="s">
        <v>38821</v>
      </c>
      <c r="E5831" s="115" t="s">
        <v>38822</v>
      </c>
      <c r="I5831" s="115" t="s">
        <v>58</v>
      </c>
      <c r="J5831" s="115">
        <v>17.350000000000001</v>
      </c>
    </row>
    <row r="5832" spans="1:10" hidden="1">
      <c r="A5832" s="115" t="s">
        <v>6141</v>
      </c>
      <c r="B5832" s="115" t="str">
        <f t="shared" si="91"/>
        <v>MONTAGEM E ASSENTAMENTO DE TUBULACAO DE ACO DE 3",PRETO OU GALVANIZADOS,COM PONTAS LISAS,INCLUSIVE SOLDA DAS JUNTAS,EXCLUSIVE FORNECIMENTO DOS TUBOS</v>
      </c>
      <c r="C5832" s="115" t="s">
        <v>38823</v>
      </c>
      <c r="D5832" s="115" t="s">
        <v>38824</v>
      </c>
      <c r="E5832" s="115" t="s">
        <v>38825</v>
      </c>
      <c r="I5832" s="115" t="s">
        <v>58</v>
      </c>
      <c r="J5832" s="115">
        <v>30.72</v>
      </c>
    </row>
    <row r="5833" spans="1:10" hidden="1">
      <c r="A5833" s="115" t="s">
        <v>6142</v>
      </c>
      <c r="B5833" s="115" t="str">
        <f t="shared" si="91"/>
        <v>MONTAGEM E ASSENTAMENTO DE TUBULACAO DE ACO DE 3",PRETO OU GALVANIZADOS,COM PONTAS LISAS,INCLUSIVE SOLDA DAS JUNTAS,EXCLUSIVE FORNECIMENTO DOS TUBOS</v>
      </c>
      <c r="C5833" s="115" t="s">
        <v>38823</v>
      </c>
      <c r="D5833" s="115" t="s">
        <v>38824</v>
      </c>
      <c r="E5833" s="115" t="s">
        <v>38825</v>
      </c>
      <c r="I5833" s="115" t="s">
        <v>58</v>
      </c>
      <c r="J5833" s="115">
        <v>26.83</v>
      </c>
    </row>
    <row r="5834" spans="1:10" hidden="1">
      <c r="A5834" s="115" t="s">
        <v>6143</v>
      </c>
      <c r="B5834" s="115" t="str">
        <f t="shared" si="91"/>
        <v>MONTAGEM E ASSENTAMENTO DE TUBULACAO DE ACO DE 4",PRETO OU GALVANIZADOS,COM PONTAS LISAS,INCLUSIVE SOLDA DAS JUNTAS,EXCLUSIVE FORNECIMENTO DOS TUBOS</v>
      </c>
      <c r="C5834" s="115" t="s">
        <v>38826</v>
      </c>
      <c r="D5834" s="115" t="s">
        <v>38824</v>
      </c>
      <c r="E5834" s="115" t="s">
        <v>38825</v>
      </c>
      <c r="I5834" s="115" t="s">
        <v>58</v>
      </c>
      <c r="J5834" s="115">
        <v>37.159999999999997</v>
      </c>
    </row>
    <row r="5835" spans="1:10" hidden="1">
      <c r="A5835" s="115" t="s">
        <v>6144</v>
      </c>
      <c r="B5835" s="115" t="str">
        <f t="shared" si="91"/>
        <v>MONTAGEM E ASSENTAMENTO DE TUBULACAO DE ACO DE 4",PRETO OU GALVANIZADOS,COM PONTAS LISAS,INCLUSIVE SOLDA DAS JUNTAS,EXCLUSIVE FORNECIMENTO DOS TUBOS</v>
      </c>
      <c r="C5835" s="115" t="s">
        <v>38826</v>
      </c>
      <c r="D5835" s="115" t="s">
        <v>38824</v>
      </c>
      <c r="E5835" s="115" t="s">
        <v>38825</v>
      </c>
      <c r="I5835" s="115" t="s">
        <v>58</v>
      </c>
      <c r="J5835" s="115">
        <v>32.520000000000003</v>
      </c>
    </row>
    <row r="5836" spans="1:10" hidden="1">
      <c r="A5836" s="115" t="s">
        <v>6145</v>
      </c>
      <c r="B5836" s="115" t="str">
        <f t="shared" si="91"/>
        <v>MONTAGEM E ASSENTAMENTO DE TUBULACAO DE CHAPA DE ACO DE 3/16" DE ESPESSURA,COM 6,00M DE COMPRIMENTO E 150MM DE DIAMETRO.INCLUSIVE SOLDA E REVESTIMENTO DAS JUNTAS,EXCLUSIVE FORNECIMENTO DOS TUBOS E DOS MATERIAIS DE REVESTIMENTO DAS JUNTAS</v>
      </c>
      <c r="C5836" s="115" t="s">
        <v>38827</v>
      </c>
      <c r="D5836" s="115" t="s">
        <v>38828</v>
      </c>
      <c r="E5836" s="115" t="s">
        <v>38829</v>
      </c>
      <c r="F5836" s="115" t="s">
        <v>38830</v>
      </c>
      <c r="I5836" s="115" t="s">
        <v>58</v>
      </c>
      <c r="J5836" s="115">
        <v>30.28</v>
      </c>
    </row>
    <row r="5837" spans="1:10" hidden="1">
      <c r="A5837" s="115" t="s">
        <v>6146</v>
      </c>
      <c r="B5837" s="115" t="str">
        <f t="shared" si="91"/>
        <v>MONTAGEM E ASSENTAMENTO DE TUBULACAO DE CHAPA DE ACO DE 3/16" DE ESPESSURA,COM 6,00M DE COMPRIMENTO E 150MM DE DIAMETRO.INCLUSIVE SOLDA E REVESTIMENTO DAS JUNTAS,EXCLUSIVE FORNECIMENTO DOS TUBOS E DOS MATERIAIS DE REVESTIMENTO DAS JUNTAS</v>
      </c>
      <c r="C5837" s="115" t="s">
        <v>38827</v>
      </c>
      <c r="D5837" s="115" t="s">
        <v>38828</v>
      </c>
      <c r="E5837" s="115" t="s">
        <v>38829</v>
      </c>
      <c r="F5837" s="115" t="s">
        <v>38830</v>
      </c>
      <c r="I5837" s="115" t="s">
        <v>58</v>
      </c>
      <c r="J5837" s="115">
        <v>28.33</v>
      </c>
    </row>
    <row r="5838" spans="1:10" hidden="1">
      <c r="A5838" s="115" t="s">
        <v>6147</v>
      </c>
      <c r="B5838" s="115" t="str">
        <f t="shared" si="91"/>
        <v>MONTAGEM E ASSENTAMENTO DE TUBULACAO DE CHAPA DE ACO DE 3/16" DE ESPESSURA,COM 6,00M DE COMPRIMENTO E 200MM DE DIAMETRO,INCLUSIVE SOLDA E REVESTIMENTO DAS JUNTAS,EXCLUSIVE FORNECIMENTO DOS TUBOS E DOS MATERIAIS DE REVESTIMENTO DAS JUNTAS</v>
      </c>
      <c r="C5838" s="115" t="s">
        <v>38827</v>
      </c>
      <c r="D5838" s="115" t="s">
        <v>38831</v>
      </c>
      <c r="E5838" s="115" t="s">
        <v>38829</v>
      </c>
      <c r="F5838" s="115" t="s">
        <v>38830</v>
      </c>
      <c r="I5838" s="115" t="s">
        <v>58</v>
      </c>
      <c r="J5838" s="115">
        <v>33.83</v>
      </c>
    </row>
    <row r="5839" spans="1:10" hidden="1">
      <c r="A5839" s="115" t="s">
        <v>6148</v>
      </c>
      <c r="B5839" s="115" t="str">
        <f t="shared" si="91"/>
        <v>MONTAGEM E ASSENTAMENTO DE TUBULACAO DE CHAPA DE ACO DE 3/16" DE ESPESSURA,COM 6,00M DE COMPRIMENTO E 200MM DE DIAMETRO,INCLUSIVE SOLDA E REVESTIMENTO DAS JUNTAS,EXCLUSIVE FORNECIMENTO DOS TUBOS E DOS MATERIAIS DE REVESTIMENTO DAS JUNTAS</v>
      </c>
      <c r="C5839" s="115" t="s">
        <v>38827</v>
      </c>
      <c r="D5839" s="115" t="s">
        <v>38831</v>
      </c>
      <c r="E5839" s="115" t="s">
        <v>38829</v>
      </c>
      <c r="F5839" s="115" t="s">
        <v>38830</v>
      </c>
      <c r="I5839" s="115" t="s">
        <v>58</v>
      </c>
      <c r="J5839" s="115">
        <v>31.63</v>
      </c>
    </row>
    <row r="5840" spans="1:10" hidden="1">
      <c r="A5840" s="115" t="s">
        <v>6149</v>
      </c>
      <c r="B5840" s="115" t="str">
        <f t="shared" si="91"/>
        <v>MONTAGEM E ASSENTAMENTO DE TUBULACAO DE CHAPA DE ACO DE 3/16" DE ESPESSURA,COM 6,00M DE COMPRIMENTO E 250MM DE DIAMETRO,INCLUSIVE SOLDA E REVESTIMENTO DAS JUNTAS,EXCLUSIVE FORNECIMENTO DOS TUBOS E DOS MATERIAIS DE REVESTIMENTO DAS JUNTAS</v>
      </c>
      <c r="C5840" s="115" t="s">
        <v>38827</v>
      </c>
      <c r="D5840" s="115" t="s">
        <v>38832</v>
      </c>
      <c r="E5840" s="115" t="s">
        <v>38829</v>
      </c>
      <c r="F5840" s="115" t="s">
        <v>38830</v>
      </c>
      <c r="I5840" s="115" t="s">
        <v>58</v>
      </c>
      <c r="J5840" s="115">
        <v>36.21</v>
      </c>
    </row>
    <row r="5841" spans="1:10" hidden="1">
      <c r="A5841" s="115" t="s">
        <v>6150</v>
      </c>
      <c r="B5841" s="115" t="str">
        <f t="shared" si="91"/>
        <v>MONTAGEM E ASSENTAMENTO DE TUBULACAO DE CHAPA DE ACO DE 3/16" DE ESPESSURA,COM 6,00M DE COMPRIMENTO E 250MM DE DIAMETRO,INCLUSIVE SOLDA E REVESTIMENTO DAS JUNTAS,EXCLUSIVE FORNECIMENTO DOS TUBOS E DOS MATERIAIS DE REVESTIMENTO DAS JUNTAS</v>
      </c>
      <c r="C5841" s="115" t="s">
        <v>38827</v>
      </c>
      <c r="D5841" s="115" t="s">
        <v>38832</v>
      </c>
      <c r="E5841" s="115" t="s">
        <v>38829</v>
      </c>
      <c r="F5841" s="115" t="s">
        <v>38830</v>
      </c>
      <c r="I5841" s="115" t="s">
        <v>58</v>
      </c>
      <c r="J5841" s="115">
        <v>33.840000000000003</v>
      </c>
    </row>
    <row r="5842" spans="1:10" hidden="1">
      <c r="A5842" s="115" t="s">
        <v>6151</v>
      </c>
      <c r="B5842" s="115" t="str">
        <f t="shared" si="91"/>
        <v>MONTAGEM E ASSENTAMENTO DE TUBULACAO DE CHAPA DE ACO DE 3/16" DE ESPESSURA,COM 6,00M DE COMPRIMENTO E 300MM DE DIAMETRO,INCLUSIVE SOLDA E REVESTIMENTO DAS JUNTAS,EXCLUSIVE FORNECIMENTO DOS TUBOS E DOS MATERIAIS DE REVESTIMENTO DAS JUNTAS</v>
      </c>
      <c r="C5842" s="115" t="s">
        <v>38827</v>
      </c>
      <c r="D5842" s="115" t="s">
        <v>38833</v>
      </c>
      <c r="E5842" s="115" t="s">
        <v>38829</v>
      </c>
      <c r="F5842" s="115" t="s">
        <v>38830</v>
      </c>
      <c r="I5842" s="115" t="s">
        <v>58</v>
      </c>
      <c r="J5842" s="115">
        <v>39.79</v>
      </c>
    </row>
    <row r="5843" spans="1:10" hidden="1">
      <c r="A5843" s="115" t="s">
        <v>6152</v>
      </c>
      <c r="B5843" s="115" t="str">
        <f t="shared" si="91"/>
        <v>MONTAGEM E ASSENTAMENTO DE TUBULACAO DE CHAPA DE ACO DE 3/16" DE ESPESSURA,COM 6,00M DE COMPRIMENTO E 300MM DE DIAMETRO,INCLUSIVE SOLDA E REVESTIMENTO DAS JUNTAS,EXCLUSIVE FORNECIMENTO DOS TUBOS E DOS MATERIAIS DE REVESTIMENTO DAS JUNTAS</v>
      </c>
      <c r="C5843" s="115" t="s">
        <v>38827</v>
      </c>
      <c r="D5843" s="115" t="s">
        <v>38833</v>
      </c>
      <c r="E5843" s="115" t="s">
        <v>38829</v>
      </c>
      <c r="F5843" s="115" t="s">
        <v>38830</v>
      </c>
      <c r="I5843" s="115" t="s">
        <v>58</v>
      </c>
      <c r="J5843" s="115">
        <v>37.17</v>
      </c>
    </row>
    <row r="5844" spans="1:10" hidden="1">
      <c r="A5844" s="115" t="s">
        <v>6153</v>
      </c>
      <c r="B5844" s="115" t="str">
        <f t="shared" si="91"/>
        <v>MONTAGEM E ASSENTAMENTO DE TUBULACAO DE CHAPA DE ACO DE 3/16" DE ESPESSURA,COM 6,00M DE COMPRIMENTO E 350MM DE DIAMETRO,INCLUSIVE SOLDA E REVESTIMENTO DAS JUNTAS,EXCLUSIVE FORNECIMENTO DOS TUBOS E DOS MATERIAIS DE REVESTIMENTO DAS JUNTAS</v>
      </c>
      <c r="C5844" s="115" t="s">
        <v>38827</v>
      </c>
      <c r="D5844" s="115" t="s">
        <v>38834</v>
      </c>
      <c r="E5844" s="115" t="s">
        <v>38829</v>
      </c>
      <c r="F5844" s="115" t="s">
        <v>38830</v>
      </c>
      <c r="I5844" s="115" t="s">
        <v>58</v>
      </c>
      <c r="J5844" s="115">
        <v>41.8</v>
      </c>
    </row>
    <row r="5845" spans="1:10" hidden="1">
      <c r="A5845" s="115" t="s">
        <v>6154</v>
      </c>
      <c r="B5845" s="115" t="str">
        <f t="shared" si="91"/>
        <v>MONTAGEM E ASSENTAMENTO DE TUBULACAO DE CHAPA DE ACO DE 3/16" DE ESPESSURA,COM 6,00M DE COMPRIMENTO E 350MM DE DIAMETRO,INCLUSIVE SOLDA E REVESTIMENTO DAS JUNTAS,EXCLUSIVE FORNECIMENTO DOS TUBOS E DOS MATERIAIS DE REVESTIMENTO DAS JUNTAS</v>
      </c>
      <c r="C5845" s="115" t="s">
        <v>38827</v>
      </c>
      <c r="D5845" s="115" t="s">
        <v>38834</v>
      </c>
      <c r="E5845" s="115" t="s">
        <v>38829</v>
      </c>
      <c r="F5845" s="115" t="s">
        <v>38830</v>
      </c>
      <c r="I5845" s="115" t="s">
        <v>58</v>
      </c>
      <c r="J5845" s="115">
        <v>39.06</v>
      </c>
    </row>
    <row r="5846" spans="1:10" hidden="1">
      <c r="A5846" s="115" t="s">
        <v>6155</v>
      </c>
      <c r="B5846" s="115" t="str">
        <f t="shared" si="91"/>
        <v>MONTAGEM E ASSENTAMENTO DE TUBULACAO DE CHAPA DE ACO DE 3/16" DE ESPESSURA,COM 6,00M DE COMPRIMENTO E 400MM DE DIAMETRO,INCLUSIVE SOLDA E REVESTIMENTO DAS JUNTAS,EXCLUSIVE FORNECIMENTO DOS TUBOS E DOS MATERIAIS DE REVESTIMENTO DAS JUNTAS</v>
      </c>
      <c r="C5846" s="115" t="s">
        <v>38827</v>
      </c>
      <c r="D5846" s="115" t="s">
        <v>38835</v>
      </c>
      <c r="E5846" s="115" t="s">
        <v>38829</v>
      </c>
      <c r="F5846" s="115" t="s">
        <v>38830</v>
      </c>
      <c r="I5846" s="115" t="s">
        <v>58</v>
      </c>
      <c r="J5846" s="115">
        <v>46.64</v>
      </c>
    </row>
    <row r="5847" spans="1:10" hidden="1">
      <c r="A5847" s="115" t="s">
        <v>6156</v>
      </c>
      <c r="B5847" s="115" t="str">
        <f t="shared" si="91"/>
        <v>MONTAGEM E ASSENTAMENTO DE TUBULACAO DE CHAPA DE ACO DE 3/16" DE ESPESSURA,COM 6,00M DE COMPRIMENTO E 400MM DE DIAMETRO,INCLUSIVE SOLDA E REVESTIMENTO DAS JUNTAS,EXCLUSIVE FORNECIMENTO DOS TUBOS E DOS MATERIAIS DE REVESTIMENTO DAS JUNTAS</v>
      </c>
      <c r="C5847" s="115" t="s">
        <v>38827</v>
      </c>
      <c r="D5847" s="115" t="s">
        <v>38835</v>
      </c>
      <c r="E5847" s="115" t="s">
        <v>38829</v>
      </c>
      <c r="F5847" s="115" t="s">
        <v>38830</v>
      </c>
      <c r="I5847" s="115" t="s">
        <v>58</v>
      </c>
      <c r="J5847" s="115">
        <v>43.52</v>
      </c>
    </row>
    <row r="5848" spans="1:10" hidden="1">
      <c r="A5848" s="115" t="s">
        <v>6157</v>
      </c>
      <c r="B5848" s="115" t="str">
        <f t="shared" si="91"/>
        <v>MONTAGEM E ASSENTAMENTO DE TUBULACAO DE CHAPA DE ACO DE 3/16" DE ESPESSURA,COM 6,00M DE COMPRIMENTO E 450MM DE DIAMETRO,INCLUSIVE SOLDA E REVESTIMENTO DAS JUNTAS,EXCLUSIVE FORNECIMENTO DOS TUBOS E DOS MATERIAIS DE REVESTIMENTO DAS JUNTAS</v>
      </c>
      <c r="C5848" s="115" t="s">
        <v>38827</v>
      </c>
      <c r="D5848" s="115" t="s">
        <v>38836</v>
      </c>
      <c r="E5848" s="115" t="s">
        <v>38829</v>
      </c>
      <c r="F5848" s="115" t="s">
        <v>38830</v>
      </c>
      <c r="I5848" s="115" t="s">
        <v>58</v>
      </c>
      <c r="J5848" s="115">
        <v>49.11</v>
      </c>
    </row>
    <row r="5849" spans="1:10" hidden="1">
      <c r="A5849" s="115" t="s">
        <v>6158</v>
      </c>
      <c r="B5849" s="115" t="str">
        <f t="shared" si="91"/>
        <v>MONTAGEM E ASSENTAMENTO DE TUBULACAO DE CHAPA DE ACO DE 3/16" DE ESPESSURA,COM 6,00M DE COMPRIMENTO E 450MM DE DIAMETRO,INCLUSIVE SOLDA E REVESTIMENTO DAS JUNTAS,EXCLUSIVE FORNECIMENTO DOS TUBOS E DOS MATERIAIS DE REVESTIMENTO DAS JUNTAS</v>
      </c>
      <c r="C5849" s="115" t="s">
        <v>38827</v>
      </c>
      <c r="D5849" s="115" t="s">
        <v>38836</v>
      </c>
      <c r="E5849" s="115" t="s">
        <v>38829</v>
      </c>
      <c r="F5849" s="115" t="s">
        <v>38830</v>
      </c>
      <c r="I5849" s="115" t="s">
        <v>58</v>
      </c>
      <c r="J5849" s="115">
        <v>45.81</v>
      </c>
    </row>
    <row r="5850" spans="1:10" hidden="1">
      <c r="A5850" s="115" t="s">
        <v>6159</v>
      </c>
      <c r="B5850" s="115" t="str">
        <f t="shared" si="91"/>
        <v>MONTAGEM E ASSENTAMENTO DE TUBULACAO DE CHAPA DE ACO DE 3/16" DE ESPESSURA,COM 6,00M DE COMPRIMENTO E 500MM DE DIAMETRO,INCLUSIVE SOLDA E REVESTIMENTO DAS JUNTAS,EXCLUSIVE FORNECIMENTO DOS TUBOS E DOS MATERIAIS DE REVESTIMENTO DAS JUNTAS</v>
      </c>
      <c r="C5850" s="115" t="s">
        <v>38827</v>
      </c>
      <c r="D5850" s="115" t="s">
        <v>38837</v>
      </c>
      <c r="E5850" s="115" t="s">
        <v>38829</v>
      </c>
      <c r="F5850" s="115" t="s">
        <v>38830</v>
      </c>
      <c r="I5850" s="115" t="s">
        <v>58</v>
      </c>
      <c r="J5850" s="115">
        <v>52.76</v>
      </c>
    </row>
    <row r="5851" spans="1:10" hidden="1">
      <c r="A5851" s="115" t="s">
        <v>6160</v>
      </c>
      <c r="B5851" s="115" t="str">
        <f t="shared" si="91"/>
        <v>MONTAGEM E ASSENTAMENTO DE TUBULACAO DE CHAPA DE ACO DE 3/16" DE ESPESSURA,COM 6,00M DE COMPRIMENTO E 500MM DE DIAMETRO,INCLUSIVE SOLDA E REVESTIMENTO DAS JUNTAS,EXCLUSIVE FORNECIMENTO DOS TUBOS E DOS MATERIAIS DE REVESTIMENTO DAS JUNTAS</v>
      </c>
      <c r="C5851" s="115" t="s">
        <v>38827</v>
      </c>
      <c r="D5851" s="115" t="s">
        <v>38837</v>
      </c>
      <c r="E5851" s="115" t="s">
        <v>38829</v>
      </c>
      <c r="F5851" s="115" t="s">
        <v>38830</v>
      </c>
      <c r="I5851" s="115" t="s">
        <v>58</v>
      </c>
      <c r="J5851" s="115">
        <v>49.2</v>
      </c>
    </row>
    <row r="5852" spans="1:10" hidden="1">
      <c r="A5852" s="115" t="s">
        <v>6161</v>
      </c>
      <c r="B5852" s="115" t="str">
        <f t="shared" si="91"/>
        <v>MONTAGEM E ASSENTAMENTO DE TUBULACAO DE CHAPA DE ACO DE 1/4" DE ESPESSURA,COM 6,00M DE COMPRIMENTO E 150MM DE DIAMETRO,INCLUSIVE SOLDA E REVESTIMENTO DAS JUNTAS,EXCLUSIVE FORNECIMENTO DOS TUBOS E DOS MATERIAIS DE REVESTIMENTO DAS JUNTAS</v>
      </c>
      <c r="C5852" s="115" t="s">
        <v>38838</v>
      </c>
      <c r="D5852" s="115" t="s">
        <v>38839</v>
      </c>
      <c r="E5852" s="115" t="s">
        <v>38840</v>
      </c>
      <c r="F5852" s="115" t="s">
        <v>38841</v>
      </c>
      <c r="I5852" s="115" t="s">
        <v>58</v>
      </c>
      <c r="J5852" s="115">
        <v>32.18</v>
      </c>
    </row>
    <row r="5853" spans="1:10" hidden="1">
      <c r="A5853" s="115" t="s">
        <v>6162</v>
      </c>
      <c r="B5853" s="115" t="str">
        <f t="shared" si="91"/>
        <v>MONTAGEM E ASSENTAMENTO DE TUBULACAO DE CHAPA DE ACO DE 1/4" DE ESPESSURA,COM 6,00M DE COMPRIMENTO E 150MM DE DIAMETRO,INCLUSIVE SOLDA E REVESTIMENTO DAS JUNTAS,EXCLUSIVE FORNECIMENTO DOS TUBOS E DOS MATERIAIS DE REVESTIMENTO DAS JUNTAS</v>
      </c>
      <c r="C5853" s="115" t="s">
        <v>38838</v>
      </c>
      <c r="D5853" s="115" t="s">
        <v>38839</v>
      </c>
      <c r="E5853" s="115" t="s">
        <v>38840</v>
      </c>
      <c r="F5853" s="115" t="s">
        <v>38841</v>
      </c>
      <c r="I5853" s="115" t="s">
        <v>58</v>
      </c>
      <c r="J5853" s="115">
        <v>30.09</v>
      </c>
    </row>
    <row r="5854" spans="1:10" hidden="1">
      <c r="A5854" s="115" t="s">
        <v>6163</v>
      </c>
      <c r="B5854" s="115" t="str">
        <f t="shared" si="91"/>
        <v>MONTAGEM E ASSENTAMENTO DE TUBULACAO DE CHAPA DE ACO DE 1/4" DE ESPESSURA,COM 6,00M DE COMPRIMENTO E 200MM DE DIAMETRO,INCLUSIVE SOLDA E REVESTIMENTO DAS JUNTAS,EXCLUSIVE FORNECIMENTO DOS TUBOS E DOS MATERIAIS DE REVESTIMENTO DAS JUNTAS</v>
      </c>
      <c r="C5854" s="115" t="s">
        <v>38838</v>
      </c>
      <c r="D5854" s="115" t="s">
        <v>38842</v>
      </c>
      <c r="E5854" s="115" t="s">
        <v>38840</v>
      </c>
      <c r="F5854" s="115" t="s">
        <v>38841</v>
      </c>
      <c r="I5854" s="115" t="s">
        <v>58</v>
      </c>
      <c r="J5854" s="115">
        <v>36.33</v>
      </c>
    </row>
    <row r="5855" spans="1:10" hidden="1">
      <c r="A5855" s="115" t="s">
        <v>6164</v>
      </c>
      <c r="B5855" s="115" t="str">
        <f t="shared" si="91"/>
        <v>MONTAGEM E ASSENTAMENTO DE TUBULACAO DE CHAPA DE ACO DE 1/4" DE ESPESSURA,COM 6,00M DE COMPRIMENTO E 200MM DE DIAMETRO,INCLUSIVE SOLDA E REVESTIMENTO DAS JUNTAS,EXCLUSIVE FORNECIMENTO DOS TUBOS E DOS MATERIAIS DE REVESTIMENTO DAS JUNTAS</v>
      </c>
      <c r="C5855" s="115" t="s">
        <v>38838</v>
      </c>
      <c r="D5855" s="115" t="s">
        <v>38842</v>
      </c>
      <c r="E5855" s="115" t="s">
        <v>38840</v>
      </c>
      <c r="F5855" s="115" t="s">
        <v>38841</v>
      </c>
      <c r="I5855" s="115" t="s">
        <v>58</v>
      </c>
      <c r="J5855" s="115">
        <v>33.950000000000003</v>
      </c>
    </row>
    <row r="5856" spans="1:10" hidden="1">
      <c r="A5856" s="115" t="s">
        <v>6165</v>
      </c>
      <c r="B5856" s="115" t="str">
        <f t="shared" si="91"/>
        <v>MONTAGEM E ASSENTAMENTO DE TUBULACAO DE CHAPA DE ACO DE 1/4" DE ESPESSURA,COM 6,00M DE COMPRIMENTO E 250MM DE DIAMETRO,INCLUSIVE SOLDA E REVESTIMENTO DAS JUNTAS,EXCLUSIVE FORNECIMENTO DOS TUBOS E DOS MATERIAIS DE REVESTIMENTO DAS JUNTAS</v>
      </c>
      <c r="C5856" s="115" t="s">
        <v>38838</v>
      </c>
      <c r="D5856" s="115" t="s">
        <v>38843</v>
      </c>
      <c r="E5856" s="115" t="s">
        <v>38840</v>
      </c>
      <c r="F5856" s="115" t="s">
        <v>38841</v>
      </c>
      <c r="I5856" s="115" t="s">
        <v>58</v>
      </c>
      <c r="J5856" s="115">
        <v>39.31</v>
      </c>
    </row>
    <row r="5857" spans="1:10" hidden="1">
      <c r="A5857" s="115" t="s">
        <v>6166</v>
      </c>
      <c r="B5857" s="115" t="str">
        <f t="shared" si="91"/>
        <v>MONTAGEM E ASSENTAMENTO DE TUBULACAO DE CHAPA DE ACO DE 1/4" DE ESPESSURA,COM 6,00M DE COMPRIMENTO E 250MM DE DIAMETRO,INCLUSIVE SOLDA E REVESTIMENTO DAS JUNTAS,EXCLUSIVE FORNECIMENTO DOS TUBOS E DOS MATERIAIS DE REVESTIMENTO DAS JUNTAS</v>
      </c>
      <c r="C5857" s="115" t="s">
        <v>38838</v>
      </c>
      <c r="D5857" s="115" t="s">
        <v>38843</v>
      </c>
      <c r="E5857" s="115" t="s">
        <v>38840</v>
      </c>
      <c r="F5857" s="115" t="s">
        <v>38841</v>
      </c>
      <c r="I5857" s="115" t="s">
        <v>58</v>
      </c>
      <c r="J5857" s="115">
        <v>36.700000000000003</v>
      </c>
    </row>
    <row r="5858" spans="1:10" hidden="1">
      <c r="A5858" s="115" t="s">
        <v>6167</v>
      </c>
      <c r="B5858" s="115" t="str">
        <f t="shared" si="91"/>
        <v>MONTAGEM E ASSENTAMENTO DE TUBULACAO DE CHAPA DE ACO DE 1/4" DE ESPESSURA,COM 6,00M DE COMPRIMENTO E 300MM DE DIAMETRO,INCLUSIVE SOLDA E REVESTIMENTO DAS JUNTAS,EXCLUSIVE FORNECIMENTO DOS TUBOS E DOS MATERIAIS DE REVESTIMENTO DAS JUNTAS</v>
      </c>
      <c r="C5858" s="115" t="s">
        <v>38838</v>
      </c>
      <c r="D5858" s="115" t="s">
        <v>38844</v>
      </c>
      <c r="E5858" s="115" t="s">
        <v>38840</v>
      </c>
      <c r="F5858" s="115" t="s">
        <v>38841</v>
      </c>
      <c r="I5858" s="115" t="s">
        <v>58</v>
      </c>
      <c r="J5858" s="115">
        <v>43.53</v>
      </c>
    </row>
    <row r="5859" spans="1:10" hidden="1">
      <c r="A5859" s="115" t="s">
        <v>6168</v>
      </c>
      <c r="B5859" s="115" t="str">
        <f t="shared" si="91"/>
        <v>MONTAGEM E ASSENTAMENTO DE TUBULACAO DE CHAPA DE ACO DE 1/4" DE ESPESSURA,COM 6,00M DE COMPRIMENTO E 300MM DE DIAMETRO,INCLUSIVE SOLDA E REVESTIMENTO DAS JUNTAS,EXCLUSIVE FORNECIMENTO DOS TUBOS E DOS MATERIAIS DE REVESTIMENTO DAS JUNTAS</v>
      </c>
      <c r="C5859" s="115" t="s">
        <v>38838</v>
      </c>
      <c r="D5859" s="115" t="s">
        <v>38844</v>
      </c>
      <c r="E5859" s="115" t="s">
        <v>38840</v>
      </c>
      <c r="F5859" s="115" t="s">
        <v>38841</v>
      </c>
      <c r="I5859" s="115" t="s">
        <v>58</v>
      </c>
      <c r="J5859" s="115">
        <v>40.630000000000003</v>
      </c>
    </row>
    <row r="5860" spans="1:10" hidden="1">
      <c r="A5860" s="115" t="s">
        <v>6169</v>
      </c>
      <c r="B5860" s="115" t="str">
        <f t="shared" si="91"/>
        <v>MONTAGEM E ASSENTAMENTO DE TUBULACAO DE CHAPA DE ACO DE 1/4" DE ESPESSURA,COM 6,00M DE COMPRIMENTO E 350MM DE DIAMETRO,INCLUSIVE SOLDA E REVESTIMENTO DAS JUNTAS,EXCLUSIVE FORNECIMENTO DOS TUBOS E DOS MATERIAIS DE REVESTIMENTO DAS JUNTAS</v>
      </c>
      <c r="C5860" s="115" t="s">
        <v>38838</v>
      </c>
      <c r="D5860" s="115" t="s">
        <v>38845</v>
      </c>
      <c r="E5860" s="115" t="s">
        <v>38840</v>
      </c>
      <c r="F5860" s="115" t="s">
        <v>38841</v>
      </c>
      <c r="I5860" s="115" t="s">
        <v>58</v>
      </c>
      <c r="J5860" s="115">
        <v>46.62</v>
      </c>
    </row>
    <row r="5861" spans="1:10" hidden="1">
      <c r="A5861" s="115" t="s">
        <v>6170</v>
      </c>
      <c r="B5861" s="115" t="str">
        <f t="shared" si="91"/>
        <v>MONTAGEM E ASSENTAMENTO DE TUBULACAO DE CHAPA DE ACO DE 1/4" DE ESPESSURA,COM 6,00M DE COMPRIMENTO E 350MM DE DIAMETRO,INCLUSIVE SOLDA E REVESTIMENTO DAS JUNTAS,EXCLUSIVE FORNECIMENTO DOS TUBOS E DOS MATERIAIS DE REVESTIMENTO DAS JUNTAS</v>
      </c>
      <c r="C5861" s="115" t="s">
        <v>38838</v>
      </c>
      <c r="D5861" s="115" t="s">
        <v>38845</v>
      </c>
      <c r="E5861" s="115" t="s">
        <v>38840</v>
      </c>
      <c r="F5861" s="115" t="s">
        <v>38841</v>
      </c>
      <c r="I5861" s="115" t="s">
        <v>58</v>
      </c>
      <c r="J5861" s="115">
        <v>43.5</v>
      </c>
    </row>
    <row r="5862" spans="1:10" hidden="1">
      <c r="A5862" s="115" t="s">
        <v>6171</v>
      </c>
      <c r="B5862" s="115" t="str">
        <f t="shared" si="91"/>
        <v>MONTAGEM E ASSENTAMENTO DE TUBULACAO DE CHAPA DE ACO DE 1/4" DE ESPESSURA,COM 6,00M DE COMPRIMENTO E 400MM DE DIAMETRO,INCLUSIVE SOLDA E REVESTIMENTO DAS JUNTAS,EXCLUSIVE FORNECIMENTO DOS TUBOS E DOS MATERIAIS DE REVESTIMENTO DAS JUNTAS</v>
      </c>
      <c r="C5862" s="115" t="s">
        <v>38838</v>
      </c>
      <c r="D5862" s="115" t="s">
        <v>38846</v>
      </c>
      <c r="E5862" s="115" t="s">
        <v>38840</v>
      </c>
      <c r="F5862" s="115" t="s">
        <v>38841</v>
      </c>
      <c r="I5862" s="115" t="s">
        <v>58</v>
      </c>
      <c r="J5862" s="115">
        <v>51.64</v>
      </c>
    </row>
    <row r="5863" spans="1:10" hidden="1">
      <c r="A5863" s="115" t="s">
        <v>6172</v>
      </c>
      <c r="B5863" s="115" t="str">
        <f t="shared" si="91"/>
        <v>MONTAGEM E ASSENTAMENTO DE TUBULACAO DE CHAPA DE ACO DE 1/4" DE ESPESSURA,COM 6,00M DE COMPRIMENTO E 400MM DE DIAMETRO,INCLUSIVE SOLDA E REVESTIMENTO DAS JUNTAS,EXCLUSIVE FORNECIMENTO DOS TUBOS E DOS MATERIAIS DE REVESTIMENTO DAS JUNTAS</v>
      </c>
      <c r="C5863" s="115" t="s">
        <v>38838</v>
      </c>
      <c r="D5863" s="115" t="s">
        <v>38846</v>
      </c>
      <c r="E5863" s="115" t="s">
        <v>38840</v>
      </c>
      <c r="F5863" s="115" t="s">
        <v>38841</v>
      </c>
      <c r="I5863" s="115" t="s">
        <v>58</v>
      </c>
      <c r="J5863" s="115">
        <v>48.14</v>
      </c>
    </row>
    <row r="5864" spans="1:10" hidden="1">
      <c r="A5864" s="115" t="s">
        <v>6173</v>
      </c>
      <c r="B5864" s="115" t="str">
        <f t="shared" si="91"/>
        <v>MONTAGEM E ASSENTAMENTO DE TUBULACAO DE CHAPA DE ACO DE 1/4" DE ESPESSURA,COM 6,00M DE COMPRIMENTO E 450MM DE DIAMETRO,INCLUSIVE SOLDA E REVESTIMENTO DAS JUNTAS,EXCLUSIVE FORNECIMENTO DOS TUBOS E DOS MATERIAIS DE REVESTIMENTO DAS JUNTAS</v>
      </c>
      <c r="C5864" s="115" t="s">
        <v>38838</v>
      </c>
      <c r="D5864" s="115" t="s">
        <v>38847</v>
      </c>
      <c r="E5864" s="115" t="s">
        <v>38840</v>
      </c>
      <c r="F5864" s="115" t="s">
        <v>38841</v>
      </c>
      <c r="I5864" s="115" t="s">
        <v>58</v>
      </c>
      <c r="J5864" s="115">
        <v>54.49</v>
      </c>
    </row>
    <row r="5865" spans="1:10" hidden="1">
      <c r="A5865" s="115" t="s">
        <v>6174</v>
      </c>
      <c r="B5865" s="115" t="str">
        <f t="shared" si="91"/>
        <v>MONTAGEM E ASSENTAMENTO DE TUBULACAO DE CHAPA DE ACO DE 1/4" DE ESPESSURA,COM 6,00M DE COMPRIMENTO E 450MM DE DIAMETRO,INCLUSIVE SOLDA E REVESTIMENTO DAS JUNTAS,EXCLUSIVE FORNECIMENTO DOS TUBOS E DOS MATERIAIS DE REVESTIMENTO DAS JUNTAS</v>
      </c>
      <c r="C5865" s="115" t="s">
        <v>38838</v>
      </c>
      <c r="D5865" s="115" t="s">
        <v>38847</v>
      </c>
      <c r="E5865" s="115" t="s">
        <v>38840</v>
      </c>
      <c r="F5865" s="115" t="s">
        <v>38841</v>
      </c>
      <c r="I5865" s="115" t="s">
        <v>58</v>
      </c>
      <c r="J5865" s="115">
        <v>50.79</v>
      </c>
    </row>
    <row r="5866" spans="1:10" hidden="1">
      <c r="A5866" s="115" t="s">
        <v>6175</v>
      </c>
      <c r="B5866" s="115" t="str">
        <f t="shared" si="91"/>
        <v>MONTAGEM E ASSENTAMENTO DE TUBULACAO DE CHAPA DE ACO DE 1/4" DE ESPESSURA,COM 6,00M DE COMPRIMENTO E 500MM DE DIAMETRO,INCLUSIVE SOLDA E REVESTIMENTO DAS JUNTAS,EXCLUSIVE FORNECIMENTO DOS TUBOS E DOS MATERIAIS DE REVESTIMENTO DAS JUNTAS</v>
      </c>
      <c r="C5866" s="115" t="s">
        <v>38838</v>
      </c>
      <c r="D5866" s="115" t="s">
        <v>38848</v>
      </c>
      <c r="E5866" s="115" t="s">
        <v>38840</v>
      </c>
      <c r="F5866" s="115" t="s">
        <v>38841</v>
      </c>
      <c r="I5866" s="115" t="s">
        <v>58</v>
      </c>
      <c r="J5866" s="115">
        <v>59.36</v>
      </c>
    </row>
    <row r="5867" spans="1:10" hidden="1">
      <c r="A5867" s="115" t="s">
        <v>6176</v>
      </c>
      <c r="B5867" s="115" t="str">
        <f t="shared" si="91"/>
        <v>MONTAGEM E ASSENTAMENTO DE TUBULACAO DE CHAPA DE ACO DE 1/4" DE ESPESSURA,COM 6,00M DE COMPRIMENTO E 500MM DE DIAMETRO,INCLUSIVE SOLDA E REVESTIMENTO DAS JUNTAS,EXCLUSIVE FORNECIMENTO DOS TUBOS E DOS MATERIAIS DE REVESTIMENTO DAS JUNTAS</v>
      </c>
      <c r="C5867" s="115" t="s">
        <v>38838</v>
      </c>
      <c r="D5867" s="115" t="s">
        <v>38848</v>
      </c>
      <c r="E5867" s="115" t="s">
        <v>38840</v>
      </c>
      <c r="F5867" s="115" t="s">
        <v>38841</v>
      </c>
      <c r="I5867" s="115" t="s">
        <v>58</v>
      </c>
      <c r="J5867" s="115">
        <v>55.31</v>
      </c>
    </row>
    <row r="5868" spans="1:10" hidden="1">
      <c r="A5868" s="115" t="s">
        <v>6177</v>
      </c>
      <c r="B5868" s="115" t="str">
        <f t="shared" si="91"/>
        <v>MONTAGEM E ASSENTAMENTO DE TUBULACAO DE CHAPA DE ACO DE 1/4" DE ESPESSURA,COM 6,00M DE COMPRIMENTO E 600MM DE DIAMETRO,INCLUSIVE SOLDA E REVESTIMENTO DAS JUNTAS,EXCLUSIVE FORNECIMENTO DOS TUBOS E DOS MATERIAIS DE REVESTIMENTO DAS JUNTAS</v>
      </c>
      <c r="C5868" s="115" t="s">
        <v>38838</v>
      </c>
      <c r="D5868" s="115" t="s">
        <v>38849</v>
      </c>
      <c r="E5868" s="115" t="s">
        <v>38840</v>
      </c>
      <c r="F5868" s="115" t="s">
        <v>38841</v>
      </c>
      <c r="I5868" s="115" t="s">
        <v>58</v>
      </c>
      <c r="J5868" s="115">
        <v>65.19</v>
      </c>
    </row>
    <row r="5869" spans="1:10" hidden="1">
      <c r="A5869" s="115" t="s">
        <v>6178</v>
      </c>
      <c r="B5869" s="115" t="str">
        <f t="shared" si="91"/>
        <v>MONTAGEM E ASSENTAMENTO DE TUBULACAO DE CHAPA DE ACO DE 1/4" DE ESPESSURA,COM 6,00M DE COMPRIMENTO E 600MM DE DIAMETRO,INCLUSIVE SOLDA E REVESTIMENTO DAS JUNTAS,EXCLUSIVE FORNECIMENTO DOS TUBOS E DOS MATERIAIS DE REVESTIMENTO DAS JUNTAS</v>
      </c>
      <c r="C5869" s="115" t="s">
        <v>38838</v>
      </c>
      <c r="D5869" s="115" t="s">
        <v>38849</v>
      </c>
      <c r="E5869" s="115" t="s">
        <v>38840</v>
      </c>
      <c r="F5869" s="115" t="s">
        <v>38841</v>
      </c>
      <c r="I5869" s="115" t="s">
        <v>58</v>
      </c>
      <c r="J5869" s="115">
        <v>60.7</v>
      </c>
    </row>
    <row r="5870" spans="1:10" hidden="1">
      <c r="A5870" s="115" t="s">
        <v>6179</v>
      </c>
      <c r="B5870" s="115" t="str">
        <f t="shared" si="91"/>
        <v>MONTAGEM E ASSENTAMENTO DE TUBULACAO DE CHAPA DE ACO DE 1/4" DE ESPESSURA,COM 6,00M DE COMPRIMENTO E 700MM DE DIAMETRO,INCLUSIVE SOLDA E REVESTIMENTO DAS JUNTAS,EXCLUSIVE FORNECIMENTO DOS TUBOS E DOS MATERIAIS DE REVESTIMENTO DAS JUNTAS</v>
      </c>
      <c r="C5870" s="115" t="s">
        <v>38838</v>
      </c>
      <c r="D5870" s="115" t="s">
        <v>38850</v>
      </c>
      <c r="E5870" s="115" t="s">
        <v>38840</v>
      </c>
      <c r="F5870" s="115" t="s">
        <v>38841</v>
      </c>
      <c r="I5870" s="115" t="s">
        <v>58</v>
      </c>
      <c r="J5870" s="115">
        <v>131.78</v>
      </c>
    </row>
    <row r="5871" spans="1:10" hidden="1">
      <c r="A5871" s="115" t="s">
        <v>6180</v>
      </c>
      <c r="B5871" s="115" t="str">
        <f t="shared" si="91"/>
        <v>MONTAGEM E ASSENTAMENTO DE TUBULACAO DE CHAPA DE ACO DE 1/4" DE ESPESSURA,COM 6,00M DE COMPRIMENTO E 700MM DE DIAMETRO,INCLUSIVE SOLDA E REVESTIMENTO DAS JUNTAS,EXCLUSIVE FORNECIMENTO DOS TUBOS E DOS MATERIAIS DE REVESTIMENTO DAS JUNTAS</v>
      </c>
      <c r="C5871" s="115" t="s">
        <v>38838</v>
      </c>
      <c r="D5871" s="115" t="s">
        <v>38850</v>
      </c>
      <c r="E5871" s="115" t="s">
        <v>38840</v>
      </c>
      <c r="F5871" s="115" t="s">
        <v>38841</v>
      </c>
      <c r="I5871" s="115" t="s">
        <v>58</v>
      </c>
      <c r="J5871" s="115">
        <v>119.59</v>
      </c>
    </row>
    <row r="5872" spans="1:10" hidden="1">
      <c r="A5872" s="115" t="s">
        <v>6181</v>
      </c>
      <c r="B5872" s="115" t="str">
        <f t="shared" si="91"/>
        <v>MONTAGEM E ASSENTAMENTO DE TUBULACAO DE CHAPA DE ACO DE 1/4" DE ESPESSURA,COM 6,00M DE COMPRIMENTO E 800MM DE DIAMETRO,INCLUSIVE SOLDA E REVESTIMENTO DAS JUNTAS,EXCLUSIVE FORNECIMENTO DOS TUBOS E DOS MATERIAIS DE REVESTIMENTO DAS JUNTAS</v>
      </c>
      <c r="C5872" s="115" t="s">
        <v>38838</v>
      </c>
      <c r="D5872" s="115" t="s">
        <v>38851</v>
      </c>
      <c r="E5872" s="115" t="s">
        <v>38840</v>
      </c>
      <c r="F5872" s="115" t="s">
        <v>38841</v>
      </c>
      <c r="I5872" s="115" t="s">
        <v>58</v>
      </c>
      <c r="J5872" s="115">
        <v>137.97</v>
      </c>
    </row>
    <row r="5873" spans="1:10" hidden="1">
      <c r="A5873" s="115" t="s">
        <v>6182</v>
      </c>
      <c r="B5873" s="115" t="str">
        <f t="shared" si="91"/>
        <v>MONTAGEM E ASSENTAMENTO DE TUBULACAO DE CHAPA DE ACO DE 1/4" DE ESPESSURA,COM 6,00M DE COMPRIMENTO E 800MM DE DIAMETRO,INCLUSIVE SOLDA E REVESTIMENTO DAS JUNTAS,EXCLUSIVE FORNECIMENTO DOS TUBOS E DOS MATERIAIS DE REVESTIMENTO DAS JUNTAS</v>
      </c>
      <c r="C5873" s="115" t="s">
        <v>38838</v>
      </c>
      <c r="D5873" s="115" t="s">
        <v>38851</v>
      </c>
      <c r="E5873" s="115" t="s">
        <v>38840</v>
      </c>
      <c r="F5873" s="115" t="s">
        <v>38841</v>
      </c>
      <c r="I5873" s="115" t="s">
        <v>58</v>
      </c>
      <c r="J5873" s="115">
        <v>125.32</v>
      </c>
    </row>
    <row r="5874" spans="1:10" hidden="1">
      <c r="A5874" s="115" t="s">
        <v>6183</v>
      </c>
      <c r="B5874" s="115" t="str">
        <f t="shared" si="91"/>
        <v>MONTAGEM E ASSENTAMENTO DE TUBULACAO DE CHAPA DE ACO DE 5/16" DE ESPESSURA,COM 6,00M DE COMPRIMENTO E 300MM DE DIAMETRO,INCLUSIVE SOLDA E REVESTIMENTO DAS JUNTAS,EXCLUSIVE FORNECIMENTO DOS TUBOS E DOS MATERIAIS DE REVESTIMENTO DAS JUNTAS</v>
      </c>
      <c r="C5874" s="115" t="s">
        <v>38852</v>
      </c>
      <c r="D5874" s="115" t="s">
        <v>38833</v>
      </c>
      <c r="E5874" s="115" t="s">
        <v>38829</v>
      </c>
      <c r="F5874" s="115" t="s">
        <v>38830</v>
      </c>
      <c r="I5874" s="115" t="s">
        <v>58</v>
      </c>
      <c r="J5874" s="115">
        <v>75.16</v>
      </c>
    </row>
    <row r="5875" spans="1:10" hidden="1">
      <c r="A5875" s="115" t="s">
        <v>6184</v>
      </c>
      <c r="B5875" s="115" t="str">
        <f t="shared" si="91"/>
        <v>MONTAGEM E ASSENTAMENTO DE TUBULACAO DE CHAPA DE ACO DE 5/16" DE ESPESSURA,COM 6,00M DE COMPRIMENTO E 300MM DE DIAMETRO,INCLUSIVE SOLDA E REVESTIMENTO DAS JUNTAS,EXCLUSIVE FORNECIMENTO DOS TUBOS E DOS MATERIAIS DE REVESTIMENTO DAS JUNTAS</v>
      </c>
      <c r="C5875" s="115" t="s">
        <v>38852</v>
      </c>
      <c r="D5875" s="115" t="s">
        <v>38833</v>
      </c>
      <c r="E5875" s="115" t="s">
        <v>38829</v>
      </c>
      <c r="F5875" s="115" t="s">
        <v>38830</v>
      </c>
      <c r="I5875" s="115" t="s">
        <v>58</v>
      </c>
      <c r="J5875" s="115">
        <v>68.8</v>
      </c>
    </row>
    <row r="5876" spans="1:10" hidden="1">
      <c r="A5876" s="115" t="s">
        <v>6185</v>
      </c>
      <c r="B5876" s="115" t="str">
        <f t="shared" si="91"/>
        <v>MONTAGEM E ASSENTAMENTO DE TUBULACAO DE CHAPA DE ACO DE 5/16" DE ESPESSURA,COM 6,00M DE COMPRIMENTO E 350MM DE DIAMETRO,INCLUSIVE SOLDA E REVESTIMENTO DAS JUNTAS,EXCLUSIVE FORNECIMENTO DOS TUBOS E DOS MATERIAIS DE REVESTIMENTO DAS JUNTAS</v>
      </c>
      <c r="C5876" s="115" t="s">
        <v>38852</v>
      </c>
      <c r="D5876" s="115" t="s">
        <v>38834</v>
      </c>
      <c r="E5876" s="115" t="s">
        <v>38829</v>
      </c>
      <c r="F5876" s="115" t="s">
        <v>38830</v>
      </c>
      <c r="I5876" s="115" t="s">
        <v>58</v>
      </c>
      <c r="J5876" s="115">
        <v>78.08</v>
      </c>
    </row>
    <row r="5877" spans="1:10" hidden="1">
      <c r="A5877" s="115" t="s">
        <v>6186</v>
      </c>
      <c r="B5877" s="115" t="str">
        <f t="shared" si="91"/>
        <v>MONTAGEM E ASSENTAMENTO DE TUBULACAO DE CHAPA DE ACO DE 5/16" DE ESPESSURA,COM 6,00M DE COMPRIMENTO E 350MM DE DIAMETRO,INCLUSIVE SOLDA E REVESTIMENTO DAS JUNTAS,EXCLUSIVE FORNECIMENTO DOS TUBOS E DOS MATERIAIS DE REVESTIMENTO DAS JUNTAS</v>
      </c>
      <c r="C5877" s="115" t="s">
        <v>38852</v>
      </c>
      <c r="D5877" s="115" t="s">
        <v>38834</v>
      </c>
      <c r="E5877" s="115" t="s">
        <v>38829</v>
      </c>
      <c r="F5877" s="115" t="s">
        <v>38830</v>
      </c>
      <c r="I5877" s="115" t="s">
        <v>58</v>
      </c>
      <c r="J5877" s="115">
        <v>71.47</v>
      </c>
    </row>
    <row r="5878" spans="1:10" hidden="1">
      <c r="A5878" s="115" t="s">
        <v>6187</v>
      </c>
      <c r="B5878" s="115" t="str">
        <f t="shared" si="91"/>
        <v>MONTAGEM E ASSENTAMENTO DE TUBULACAO DE CHAPA DE ACO DE 5/16" DE ESPESSURA,COM 6,00M DE COMPRIMENTO E 400MM DE DIAMETRO,INCLUSIVE SOLDA E REVESTIMENTO DAS JUNTAS,EXCLUSIVE FORNECIMENTO DOS TUBOS E DOS MATERIAIS DE REVESTIMENTO DAS JUNTAS</v>
      </c>
      <c r="C5878" s="115" t="s">
        <v>38852</v>
      </c>
      <c r="D5878" s="115" t="s">
        <v>38835</v>
      </c>
      <c r="E5878" s="115" t="s">
        <v>38829</v>
      </c>
      <c r="F5878" s="115" t="s">
        <v>38830</v>
      </c>
      <c r="I5878" s="115" t="s">
        <v>58</v>
      </c>
      <c r="J5878" s="115">
        <v>84.98</v>
      </c>
    </row>
    <row r="5879" spans="1:10" hidden="1">
      <c r="A5879" s="115" t="s">
        <v>6188</v>
      </c>
      <c r="B5879" s="115" t="str">
        <f t="shared" si="91"/>
        <v>MONTAGEM E ASSENTAMENTO DE TUBULACAO DE CHAPA DE ACO DE 5/16" DE ESPESSURA,COM 6,00M DE COMPRIMENTO E 400MM DE DIAMETRO,INCLUSIVE SOLDA E REVESTIMENTO DAS JUNTAS,EXCLUSIVE FORNECIMENTO DOS TUBOS E DOS MATERIAIS DE REVESTIMENTO DAS JUNTAS</v>
      </c>
      <c r="C5879" s="115" t="s">
        <v>38852</v>
      </c>
      <c r="D5879" s="115" t="s">
        <v>38835</v>
      </c>
      <c r="E5879" s="115" t="s">
        <v>38829</v>
      </c>
      <c r="F5879" s="115" t="s">
        <v>38830</v>
      </c>
      <c r="I5879" s="115" t="s">
        <v>58</v>
      </c>
      <c r="J5879" s="115">
        <v>77.819999999999993</v>
      </c>
    </row>
    <row r="5880" spans="1:10" hidden="1">
      <c r="A5880" s="115" t="s">
        <v>6189</v>
      </c>
      <c r="B5880" s="115" t="str">
        <f t="shared" si="91"/>
        <v>MONTAGEM E ASSENTAMENTO DE TUBULACAO DE CHAPA DE ACO DE 5/16" DE ESPESSURA,COM 6,00M DE COMPRIMENTO E 450MM DE DIAMETRO,INCLUSIVE SOLDA E REVESTIMENTO DAS JUNTAS,EXCLUSIVE FORNECIMENTO DOS TUBOS E DOS MATERIAIS DE REVESTIMENTO DAS JUNTAS</v>
      </c>
      <c r="C5880" s="115" t="s">
        <v>38852</v>
      </c>
      <c r="D5880" s="115" t="s">
        <v>38836</v>
      </c>
      <c r="E5880" s="115" t="s">
        <v>38829</v>
      </c>
      <c r="F5880" s="115" t="s">
        <v>38830</v>
      </c>
      <c r="I5880" s="115" t="s">
        <v>58</v>
      </c>
      <c r="J5880" s="115">
        <v>88.84</v>
      </c>
    </row>
    <row r="5881" spans="1:10" hidden="1">
      <c r="A5881" s="115" t="s">
        <v>6190</v>
      </c>
      <c r="B5881" s="115" t="str">
        <f t="shared" si="91"/>
        <v>MONTAGEM E ASSENTAMENTO DE TUBULACAO DE CHAPA DE ACO DE 5/16" DE ESPESSURA,COM 6,00M DE COMPRIMENTO E 450MM DE DIAMETRO,INCLUSIVE SOLDA E REVESTIMENTO DAS JUNTAS,EXCLUSIVE FORNECIMENTO DOS TUBOS E DOS MATERIAIS DE REVESTIMENTO DAS JUNTAS</v>
      </c>
      <c r="C5881" s="115" t="s">
        <v>38852</v>
      </c>
      <c r="D5881" s="115" t="s">
        <v>38836</v>
      </c>
      <c r="E5881" s="115" t="s">
        <v>38829</v>
      </c>
      <c r="F5881" s="115" t="s">
        <v>38830</v>
      </c>
      <c r="I5881" s="115" t="s">
        <v>58</v>
      </c>
      <c r="J5881" s="115">
        <v>81.39</v>
      </c>
    </row>
    <row r="5882" spans="1:10" hidden="1">
      <c r="A5882" s="115" t="s">
        <v>6191</v>
      </c>
      <c r="B5882" s="115" t="str">
        <f t="shared" si="91"/>
        <v>MONTAGEM E ASSENTAMENTO DE TUBULACAO DE CHAPA DE ACO DE 5/16" DE ESPESSURA,COM 6,00M DE COMPRIMENTO E 500MM DE DIAMETRO,INCLUSIVE SOLDA E REVESTIMENTO DAS JUNTAS,EXCLUSIVE FORNECIMENTO DOS TUBOS E DOS MATERIAIS DE REVESTIMENTO DAS JUNTAS</v>
      </c>
      <c r="C5882" s="115" t="s">
        <v>38852</v>
      </c>
      <c r="D5882" s="115" t="s">
        <v>38837</v>
      </c>
      <c r="E5882" s="115" t="s">
        <v>38829</v>
      </c>
      <c r="F5882" s="115" t="s">
        <v>38830</v>
      </c>
      <c r="I5882" s="115" t="s">
        <v>58</v>
      </c>
      <c r="J5882" s="115">
        <v>111.63</v>
      </c>
    </row>
    <row r="5883" spans="1:10" hidden="1">
      <c r="A5883" s="115" t="s">
        <v>6192</v>
      </c>
      <c r="B5883" s="115" t="str">
        <f t="shared" si="91"/>
        <v>MONTAGEM E ASSENTAMENTO DE TUBULACAO DE CHAPA DE ACO DE 5/16" DE ESPESSURA,COM 6,00M DE COMPRIMENTO E 500MM DE DIAMETRO,INCLUSIVE SOLDA E REVESTIMENTO DAS JUNTAS,EXCLUSIVE FORNECIMENTO DOS TUBOS E DOS MATERIAIS DE REVESTIMENTO DAS JUNTAS</v>
      </c>
      <c r="C5883" s="115" t="s">
        <v>38852</v>
      </c>
      <c r="D5883" s="115" t="s">
        <v>38837</v>
      </c>
      <c r="E5883" s="115" t="s">
        <v>38829</v>
      </c>
      <c r="F5883" s="115" t="s">
        <v>38830</v>
      </c>
      <c r="I5883" s="115" t="s">
        <v>58</v>
      </c>
      <c r="J5883" s="115">
        <v>101.78</v>
      </c>
    </row>
    <row r="5884" spans="1:10" hidden="1">
      <c r="A5884" s="115" t="s">
        <v>6193</v>
      </c>
      <c r="B5884" s="115" t="str">
        <f t="shared" si="91"/>
        <v>MONTAGEM E ASSENTAMENTO DE TUBULACAO DE CHAPA DE ACO DE 5/16" DE ESPESSURA,COM 6,00M DE COMPRIMENTO E 600MM DE DIAMETRO,INCLUSIVE SOLDA E REVESTIMENTO DAS JUNTAS,EXCLUSIVE FORNECIMENTO DOS TUBOS E DOS MATERIAIS DE REVESTIMENTO DAS JUNTAS</v>
      </c>
      <c r="C5884" s="115" t="s">
        <v>38852</v>
      </c>
      <c r="D5884" s="115" t="s">
        <v>38853</v>
      </c>
      <c r="E5884" s="115" t="s">
        <v>38829</v>
      </c>
      <c r="F5884" s="115" t="s">
        <v>38830</v>
      </c>
      <c r="I5884" s="115" t="s">
        <v>58</v>
      </c>
      <c r="J5884" s="115">
        <v>138.57</v>
      </c>
    </row>
    <row r="5885" spans="1:10" hidden="1">
      <c r="A5885" s="115" t="s">
        <v>6194</v>
      </c>
      <c r="B5885" s="115" t="str">
        <f t="shared" si="91"/>
        <v>MONTAGEM E ASSENTAMENTO DE TUBULACAO DE CHAPA DE ACO DE 5/16" DE ESPESSURA,COM 6,00M DE COMPRIMENTO E 600MM DE DIAMETRO,INCLUSIVE SOLDA E REVESTIMENTO DAS JUNTAS,EXCLUSIVE FORNECIMENTO DOS TUBOS E DOS MATERIAIS DE REVESTIMENTO DAS JUNTAS</v>
      </c>
      <c r="C5885" s="115" t="s">
        <v>38852</v>
      </c>
      <c r="D5885" s="115" t="s">
        <v>38853</v>
      </c>
      <c r="E5885" s="115" t="s">
        <v>38829</v>
      </c>
      <c r="F5885" s="115" t="s">
        <v>38830</v>
      </c>
      <c r="I5885" s="115" t="s">
        <v>58</v>
      </c>
      <c r="J5885" s="115">
        <v>125.92</v>
      </c>
    </row>
    <row r="5886" spans="1:10" hidden="1">
      <c r="A5886" s="115" t="s">
        <v>6195</v>
      </c>
      <c r="B5886" s="115" t="str">
        <f t="shared" si="91"/>
        <v>MONTAGEM E ASSENTAMENTO DE TUBULACAO DE CHAPA DE ACO DE 5/16" DE ESPESSURA,COM 6,00M DE COMPRIMENTO E 700MM DE DIAMETRO,INCLUSIVE SOLDA E REVESTIMENTO DAS JUNTAS,EXCLUSIVE FORNECIMENTO DOS TUBOS E DOS MATERIAIS DE REVESTIMENTO DAS JUNTAS</v>
      </c>
      <c r="C5886" s="115" t="s">
        <v>38852</v>
      </c>
      <c r="D5886" s="115" t="s">
        <v>38854</v>
      </c>
      <c r="E5886" s="115" t="s">
        <v>38829</v>
      </c>
      <c r="F5886" s="115" t="s">
        <v>38830</v>
      </c>
      <c r="I5886" s="115" t="s">
        <v>58</v>
      </c>
      <c r="J5886" s="115">
        <v>147.58000000000001</v>
      </c>
    </row>
    <row r="5887" spans="1:10" hidden="1">
      <c r="A5887" s="115" t="s">
        <v>6196</v>
      </c>
      <c r="B5887" s="115" t="str">
        <f t="shared" si="91"/>
        <v>MONTAGEM E ASSENTAMENTO DE TUBULACAO DE CHAPA DE ACO DE 5/16" DE ESPESSURA,COM 6,00M DE COMPRIMENTO E 700MM DE DIAMETRO,INCLUSIVE SOLDA E REVESTIMENTO DAS JUNTAS,EXCLUSIVE FORNECIMENTO DOS TUBOS E DOS MATERIAIS DE REVESTIMENTO DAS JUNTAS</v>
      </c>
      <c r="C5887" s="115" t="s">
        <v>38852</v>
      </c>
      <c r="D5887" s="115" t="s">
        <v>38854</v>
      </c>
      <c r="E5887" s="115" t="s">
        <v>38829</v>
      </c>
      <c r="F5887" s="115" t="s">
        <v>38830</v>
      </c>
      <c r="I5887" s="115" t="s">
        <v>58</v>
      </c>
      <c r="J5887" s="115">
        <v>134.26</v>
      </c>
    </row>
    <row r="5888" spans="1:10" hidden="1">
      <c r="A5888" s="115" t="s">
        <v>6197</v>
      </c>
      <c r="B5888" s="115" t="str">
        <f t="shared" si="91"/>
        <v>MONTAGEM E ASSENTAMENTO DE TUBULACAO DE CHAPA DE ACO DE 5/16" DE ESPESSURA,COM 6,00M DE COMPRIMENTO E 800MM DE DIAMETRO,INCLUSIVE SOLDA E REVESTIMENTO DAS JUNTAS,EXCLUSIVE FORNECIMENTO DOS TUBOS E DOS MATERIAIS DE REVESTIMENTO DAS JUNTAS</v>
      </c>
      <c r="C5888" s="115" t="s">
        <v>38852</v>
      </c>
      <c r="D5888" s="115" t="s">
        <v>38855</v>
      </c>
      <c r="E5888" s="115" t="s">
        <v>38829</v>
      </c>
      <c r="F5888" s="115" t="s">
        <v>38830</v>
      </c>
      <c r="I5888" s="115" t="s">
        <v>58</v>
      </c>
      <c r="J5888" s="115">
        <v>155.38</v>
      </c>
    </row>
    <row r="5889" spans="1:10" hidden="1">
      <c r="A5889" s="115" t="s">
        <v>6198</v>
      </c>
      <c r="B5889" s="115" t="str">
        <f t="shared" si="91"/>
        <v>MONTAGEM E ASSENTAMENTO DE TUBULACAO DE CHAPA DE ACO DE 5/16" DE ESPESSURA,COM 6,00M DE COMPRIMENTO E 800MM DE DIAMETRO,INCLUSIVE SOLDA E REVESTIMENTO DAS JUNTAS,EXCLUSIVE FORNECIMENTO DOS TUBOS E DOS MATERIAIS DE REVESTIMENTO DAS JUNTAS</v>
      </c>
      <c r="C5889" s="115" t="s">
        <v>38852</v>
      </c>
      <c r="D5889" s="115" t="s">
        <v>38855</v>
      </c>
      <c r="E5889" s="115" t="s">
        <v>38829</v>
      </c>
      <c r="F5889" s="115" t="s">
        <v>38830</v>
      </c>
      <c r="I5889" s="115" t="s">
        <v>58</v>
      </c>
      <c r="J5889" s="115">
        <v>141.49</v>
      </c>
    </row>
    <row r="5890" spans="1:10" hidden="1">
      <c r="A5890" s="115" t="s">
        <v>6199</v>
      </c>
      <c r="B5890" s="115" t="str">
        <f t="shared" si="91"/>
        <v>MONTAGEM E ASSENTAMENTO DE TUBULACAO DE CHAPA DE ACO DE 5/16" DE ESPESSURA,COM 6,00M DE COMPRIMENTO E 900MM DE DIAMETRO,INCLUSIVE SOLDA E REVESTIMENTO DAS JUNTAS,EXCLUSIVE FORNECIMENTO DOS TUBOS E DOS MATERIAIS DE REVESTIMENTO DAS JUNTAS</v>
      </c>
      <c r="C5890" s="115" t="s">
        <v>38852</v>
      </c>
      <c r="D5890" s="115" t="s">
        <v>38856</v>
      </c>
      <c r="E5890" s="115" t="s">
        <v>38829</v>
      </c>
      <c r="F5890" s="115" t="s">
        <v>38830</v>
      </c>
      <c r="I5890" s="115" t="s">
        <v>58</v>
      </c>
      <c r="J5890" s="115">
        <v>171.59</v>
      </c>
    </row>
    <row r="5891" spans="1:10" hidden="1">
      <c r="A5891" s="115" t="s">
        <v>6200</v>
      </c>
      <c r="B5891" s="115" t="str">
        <f t="shared" si="91"/>
        <v>MONTAGEM E ASSENTAMENTO DE TUBULACAO DE CHAPA DE ACO DE 5/16" DE ESPESSURA,COM 6,00M DE COMPRIMENTO E 900MM DE DIAMETRO,INCLUSIVE SOLDA E REVESTIMENTO DAS JUNTAS,EXCLUSIVE FORNECIMENTO DOS TUBOS E DOS MATERIAIS DE REVESTIMENTO DAS JUNTAS</v>
      </c>
      <c r="C5891" s="115" t="s">
        <v>38852</v>
      </c>
      <c r="D5891" s="115" t="s">
        <v>38856</v>
      </c>
      <c r="E5891" s="115" t="s">
        <v>38829</v>
      </c>
      <c r="F5891" s="115" t="s">
        <v>38830</v>
      </c>
      <c r="I5891" s="115" t="s">
        <v>58</v>
      </c>
      <c r="J5891" s="115">
        <v>156.28</v>
      </c>
    </row>
    <row r="5892" spans="1:10" hidden="1">
      <c r="A5892" s="115" t="s">
        <v>6201</v>
      </c>
      <c r="B5892" s="115" t="str">
        <f t="shared" si="91"/>
        <v>MONTAGEM E ASSENTAMENTO DE TUBULACAO DE CHAPA DE ACO DE 5/16" DE ESPESSURA,COM 6,00M DE COMPRIMENTO E 1000MM DE DIAMETRO,INCLUSIVE SOLDA E REVESTIMENTO DAS JUNTAS,EXCLUSIVE FORNECIMENTO DOS TUBOS E DOS MATERIAIS DE REVESTIMENTO DAS JUNTAS</v>
      </c>
      <c r="C5892" s="115" t="s">
        <v>38852</v>
      </c>
      <c r="D5892" s="115" t="s">
        <v>38857</v>
      </c>
      <c r="E5892" s="115" t="s">
        <v>38858</v>
      </c>
      <c r="F5892" s="115" t="s">
        <v>38859</v>
      </c>
      <c r="I5892" s="115" t="s">
        <v>58</v>
      </c>
      <c r="J5892" s="115">
        <v>187.96</v>
      </c>
    </row>
    <row r="5893" spans="1:10" hidden="1">
      <c r="A5893" s="115" t="s">
        <v>6202</v>
      </c>
      <c r="B5893" s="115" t="str">
        <f t="shared" ref="B5893:B5956" si="92">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15" t="s">
        <v>38852</v>
      </c>
      <c r="D5893" s="115" t="s">
        <v>38857</v>
      </c>
      <c r="E5893" s="115" t="s">
        <v>38858</v>
      </c>
      <c r="F5893" s="115" t="s">
        <v>38859</v>
      </c>
      <c r="I5893" s="115" t="s">
        <v>58</v>
      </c>
      <c r="J5893" s="115">
        <v>171.22</v>
      </c>
    </row>
    <row r="5894" spans="1:10" hidden="1">
      <c r="A5894" s="115" t="s">
        <v>6203</v>
      </c>
      <c r="B5894" s="115" t="str">
        <f t="shared" si="92"/>
        <v>MONTAGEM E ASSENTAMENTO DE TUBULACAO DE CHAPA DE ACO DE 5/16" DE ESPESSURA,COM 6,00M DE COMPRIMENTO E 1200MM DE DIAMETRO,INCLUSIVE SOLDA E REVESTIMENTO DAS JUNTAS,EXCLUSIVE FORNECIMENTO DOS TUBOS E DOS MATERIAIS DE REVESTIMENTO DAS JUNTAS</v>
      </c>
      <c r="C5894" s="115" t="s">
        <v>38852</v>
      </c>
      <c r="D5894" s="115" t="s">
        <v>38860</v>
      </c>
      <c r="E5894" s="115" t="s">
        <v>38858</v>
      </c>
      <c r="F5894" s="115" t="s">
        <v>38859</v>
      </c>
      <c r="I5894" s="115" t="s">
        <v>58</v>
      </c>
      <c r="J5894" s="115">
        <v>218.86</v>
      </c>
    </row>
    <row r="5895" spans="1:10" hidden="1">
      <c r="A5895" s="115" t="s">
        <v>6204</v>
      </c>
      <c r="B5895" s="115" t="str">
        <f t="shared" si="92"/>
        <v>MONTAGEM E ASSENTAMENTO DE TUBULACAO DE CHAPA DE ACO DE 5/16" DE ESPESSURA,COM 6,00M DE COMPRIMENTO E 1200MM DE DIAMETRO,INCLUSIVE SOLDA E REVESTIMENTO DAS JUNTAS,EXCLUSIVE FORNECIMENTO DOS TUBOS E DOS MATERIAIS DE REVESTIMENTO DAS JUNTAS</v>
      </c>
      <c r="C5895" s="115" t="s">
        <v>38852</v>
      </c>
      <c r="D5895" s="115" t="s">
        <v>38860</v>
      </c>
      <c r="E5895" s="115" t="s">
        <v>38858</v>
      </c>
      <c r="F5895" s="115" t="s">
        <v>38859</v>
      </c>
      <c r="I5895" s="115" t="s">
        <v>58</v>
      </c>
      <c r="J5895" s="115">
        <v>199.5</v>
      </c>
    </row>
    <row r="5896" spans="1:10" hidden="1">
      <c r="A5896" s="115" t="s">
        <v>6205</v>
      </c>
      <c r="B5896" s="115" t="str">
        <f t="shared" si="92"/>
        <v>MONTAGEM E ASSENTAMENTO DE TUBULACAO DE CHAPA DE ACO DE 3/8" DE ESPESSURA,COM 6,00M DE COMPRIMENTO E 300MM DE DIAMETRO,INCLUSIVE SOLDA E REVESTIMENTO DAS JUNTAS,EXCLUSIVE FORNECIMENTO DOS TUBOS E DOS MATERIAIS DE REVESTIMENTO DAS JUNTAS</v>
      </c>
      <c r="C5896" s="115" t="s">
        <v>38861</v>
      </c>
      <c r="D5896" s="115" t="s">
        <v>38844</v>
      </c>
      <c r="E5896" s="115" t="s">
        <v>38840</v>
      </c>
      <c r="F5896" s="115" t="s">
        <v>38841</v>
      </c>
      <c r="I5896" s="115" t="s">
        <v>58</v>
      </c>
      <c r="J5896" s="115">
        <v>90.01</v>
      </c>
    </row>
    <row r="5897" spans="1:10" hidden="1">
      <c r="A5897" s="115" t="s">
        <v>6206</v>
      </c>
      <c r="B5897" s="115" t="str">
        <f t="shared" si="92"/>
        <v>MONTAGEM E ASSENTAMENTO DE TUBULACAO DE CHAPA DE ACO DE 3/8" DE ESPESSURA,COM 6,00M DE COMPRIMENTO E 300MM DE DIAMETRO,INCLUSIVE SOLDA E REVESTIMENTO DAS JUNTAS,EXCLUSIVE FORNECIMENTO DOS TUBOS E DOS MATERIAIS DE REVESTIMENTO DAS JUNTAS</v>
      </c>
      <c r="C5897" s="115" t="s">
        <v>38861</v>
      </c>
      <c r="D5897" s="115" t="s">
        <v>38844</v>
      </c>
      <c r="E5897" s="115" t="s">
        <v>38840</v>
      </c>
      <c r="F5897" s="115" t="s">
        <v>38841</v>
      </c>
      <c r="I5897" s="115" t="s">
        <v>58</v>
      </c>
      <c r="J5897" s="115">
        <v>82.39</v>
      </c>
    </row>
    <row r="5898" spans="1:10" hidden="1">
      <c r="A5898" s="115" t="s">
        <v>6207</v>
      </c>
      <c r="B5898" s="115" t="str">
        <f t="shared" si="92"/>
        <v>MONTAGEM E ASSENTAMENTO DE TUBULACAO DE CHAPA DE ACO DE 3/8" DE ESPESSURA,COM 6,00M DE COMPRIMENTO E 350MM DE DIAMETRO,INCLUSIVE SOLDA E REVESTIMENTO DAS JUNTAS,EXCLUSIVE FORNECIMENTO DOS TUBOS E DOS MATERIAIS DE REVESTIMENTO DAS JUNTAS</v>
      </c>
      <c r="C5898" s="115" t="s">
        <v>38861</v>
      </c>
      <c r="D5898" s="115" t="s">
        <v>38845</v>
      </c>
      <c r="E5898" s="115" t="s">
        <v>38840</v>
      </c>
      <c r="F5898" s="115" t="s">
        <v>38841</v>
      </c>
      <c r="I5898" s="115" t="s">
        <v>58</v>
      </c>
      <c r="J5898" s="115">
        <v>98.01</v>
      </c>
    </row>
    <row r="5899" spans="1:10" hidden="1">
      <c r="A5899" s="115" t="s">
        <v>6208</v>
      </c>
      <c r="B5899" s="115" t="str">
        <f t="shared" si="92"/>
        <v>MONTAGEM E ASSENTAMENTO DE TUBULACAO DE CHAPA DE ACO DE 3/8" DE ESPESSURA,COM 6,00M DE COMPRIMENTO E 350MM DE DIAMETRO,INCLUSIVE SOLDA E REVESTIMENTO DAS JUNTAS,EXCLUSIVE FORNECIMENTO DOS TUBOS E DOS MATERIAIS DE REVESTIMENTO DAS JUNTAS</v>
      </c>
      <c r="C5899" s="115" t="s">
        <v>38861</v>
      </c>
      <c r="D5899" s="115" t="s">
        <v>38845</v>
      </c>
      <c r="E5899" s="115" t="s">
        <v>38840</v>
      </c>
      <c r="F5899" s="115" t="s">
        <v>38841</v>
      </c>
      <c r="I5899" s="115" t="s">
        <v>58</v>
      </c>
      <c r="J5899" s="115">
        <v>89.76</v>
      </c>
    </row>
    <row r="5900" spans="1:10" hidden="1">
      <c r="A5900" s="115" t="s">
        <v>6209</v>
      </c>
      <c r="B5900" s="115" t="str">
        <f t="shared" si="92"/>
        <v>MONTAGEM E ASSENTAMENTO DE TUBULACAO DE CHAPA DE ACO DE 3/8" DE ESPESSURA,COM 6,00M DE COMPRIMENTO E 400MM DE DIAMETRO,INCLUSIVE SOLDA E REVESTIMENTO DAS JUNTAS,EXCLUSIVE FORNECIMENTO DOS TUBOS E DOS MATERIAIS DE REVESTIMENTO DAS JUNTAS</v>
      </c>
      <c r="C5900" s="115" t="s">
        <v>38861</v>
      </c>
      <c r="D5900" s="115" t="s">
        <v>38846</v>
      </c>
      <c r="E5900" s="115" t="s">
        <v>38840</v>
      </c>
      <c r="F5900" s="115" t="s">
        <v>38841</v>
      </c>
      <c r="I5900" s="115" t="s">
        <v>58</v>
      </c>
      <c r="J5900" s="115">
        <v>107.84</v>
      </c>
    </row>
    <row r="5901" spans="1:10" hidden="1">
      <c r="A5901" s="115" t="s">
        <v>6210</v>
      </c>
      <c r="B5901" s="115" t="str">
        <f t="shared" si="92"/>
        <v>MONTAGEM E ASSENTAMENTO DE TUBULACAO DE CHAPA DE ACO DE 3/8" DE ESPESSURA,COM 6,00M DE COMPRIMENTO E 400MM DE DIAMETRO,INCLUSIVE SOLDA E REVESTIMENTO DAS JUNTAS,EXCLUSIVE FORNECIMENTO DOS TUBOS E DOS MATERIAIS DE REVESTIMENTO DAS JUNTAS</v>
      </c>
      <c r="C5901" s="115" t="s">
        <v>38861</v>
      </c>
      <c r="D5901" s="115" t="s">
        <v>38846</v>
      </c>
      <c r="E5901" s="115" t="s">
        <v>38840</v>
      </c>
      <c r="F5901" s="115" t="s">
        <v>38841</v>
      </c>
      <c r="I5901" s="115" t="s">
        <v>58</v>
      </c>
      <c r="J5901" s="115">
        <v>98.81</v>
      </c>
    </row>
    <row r="5902" spans="1:10" hidden="1">
      <c r="A5902" s="115" t="s">
        <v>6211</v>
      </c>
      <c r="B5902" s="115" t="str">
        <f t="shared" si="92"/>
        <v>MONTAGEM E ASSENTAMENTO DE TUBULACAO DE CHAPA DE ACO DE 3/8" DE ESPESSURA,COM 6,00M DE COMPRIMENTO E 450MM DE DIAMETRO,INCLUSIVE SOLDA E REVESTIMENTO DAS JUNTAS,EXCLUSIVE FORNECIMENTO DOS TUBOS E DOS MATERIAIS DE REVESTIMENTO DAS JUNTAS</v>
      </c>
      <c r="C5902" s="115" t="s">
        <v>38861</v>
      </c>
      <c r="D5902" s="115" t="s">
        <v>38847</v>
      </c>
      <c r="E5902" s="115" t="s">
        <v>38840</v>
      </c>
      <c r="F5902" s="115" t="s">
        <v>38841</v>
      </c>
      <c r="I5902" s="115" t="s">
        <v>58</v>
      </c>
      <c r="J5902" s="115">
        <v>118.08</v>
      </c>
    </row>
    <row r="5903" spans="1:10" hidden="1">
      <c r="A5903" s="115" t="s">
        <v>6212</v>
      </c>
      <c r="B5903" s="115" t="str">
        <f t="shared" si="92"/>
        <v>MONTAGEM E ASSENTAMENTO DE TUBULACAO DE CHAPA DE ACO DE 3/8" DE ESPESSURA,COM 6,00M DE COMPRIMENTO E 450MM DE DIAMETRO,INCLUSIVE SOLDA E REVESTIMENTO DAS JUNTAS,EXCLUSIVE FORNECIMENTO DOS TUBOS E DOS MATERIAIS DE REVESTIMENTO DAS JUNTAS</v>
      </c>
      <c r="C5903" s="115" t="s">
        <v>38861</v>
      </c>
      <c r="D5903" s="115" t="s">
        <v>38847</v>
      </c>
      <c r="E5903" s="115" t="s">
        <v>38840</v>
      </c>
      <c r="F5903" s="115" t="s">
        <v>38841</v>
      </c>
      <c r="I5903" s="115" t="s">
        <v>58</v>
      </c>
      <c r="J5903" s="115">
        <v>108.22</v>
      </c>
    </row>
    <row r="5904" spans="1:10" hidden="1">
      <c r="A5904" s="115" t="s">
        <v>6213</v>
      </c>
      <c r="B5904" s="115" t="str">
        <f t="shared" si="92"/>
        <v>MONTAGEM E ASSENTAMENTO DE TUBULACAO DE CHAPA DE ACO DE 3/8" DE ESPESSURA,COM 6,00M DE COMPRIMENTO E 500MM DE DIAMETRO,INCLUSIVE SOLDA E REVESTIMENTO DAS JUNTAS,EXCLUSIVE FORNECIMENTO DOS TUBOS E DOS MATERIAIS DE REVESTIMENTO DAS JUNTAS</v>
      </c>
      <c r="C5904" s="115" t="s">
        <v>38861</v>
      </c>
      <c r="D5904" s="115" t="s">
        <v>38848</v>
      </c>
      <c r="E5904" s="115" t="s">
        <v>38840</v>
      </c>
      <c r="F5904" s="115" t="s">
        <v>38841</v>
      </c>
      <c r="I5904" s="115" t="s">
        <v>58</v>
      </c>
      <c r="J5904" s="115">
        <v>140.49</v>
      </c>
    </row>
    <row r="5905" spans="1:10" hidden="1">
      <c r="A5905" s="115" t="s">
        <v>6214</v>
      </c>
      <c r="B5905" s="115" t="str">
        <f t="shared" si="92"/>
        <v>MONTAGEM E ASSENTAMENTO DE TUBULACAO DE CHAPA DE ACO DE 3/8" DE ESPESSURA,COM 6,00M DE COMPRIMENTO E 500MM DE DIAMETRO,INCLUSIVE SOLDA E REVESTIMENTO DAS JUNTAS,EXCLUSIVE FORNECIMENTO DOS TUBOS E DOS MATERIAIS DE REVESTIMENTO DAS JUNTAS</v>
      </c>
      <c r="C5905" s="115" t="s">
        <v>38861</v>
      </c>
      <c r="D5905" s="115" t="s">
        <v>38848</v>
      </c>
      <c r="E5905" s="115" t="s">
        <v>38840</v>
      </c>
      <c r="F5905" s="115" t="s">
        <v>38841</v>
      </c>
      <c r="I5905" s="115" t="s">
        <v>58</v>
      </c>
      <c r="J5905" s="115">
        <v>128.26</v>
      </c>
    </row>
    <row r="5906" spans="1:10" hidden="1">
      <c r="A5906" s="115" t="s">
        <v>6215</v>
      </c>
      <c r="B5906" s="115" t="str">
        <f t="shared" si="92"/>
        <v>MONTAGEM E ASSENTAMENTO DE TUBULACAO DE CHAPA DE ACO DE 3/8" DE ESPESSURA,COM 6,00M DE COMPRIMENTO E 600MM DE DIAMETRO,INCLUSIVE SOLDA E REVESTIMENTO DAS JUNTAS,EXCLUSIVE FORNECIMENTO DOS TUBOS E DOS MATERIAIS DE REVESTIMENTO DAS JUNTAS</v>
      </c>
      <c r="C5906" s="115" t="s">
        <v>38861</v>
      </c>
      <c r="D5906" s="115" t="s">
        <v>38849</v>
      </c>
      <c r="E5906" s="115" t="s">
        <v>38840</v>
      </c>
      <c r="F5906" s="115" t="s">
        <v>38841</v>
      </c>
      <c r="I5906" s="115" t="s">
        <v>58</v>
      </c>
      <c r="J5906" s="115">
        <v>172.76</v>
      </c>
    </row>
    <row r="5907" spans="1:10" hidden="1">
      <c r="A5907" s="115" t="s">
        <v>6216</v>
      </c>
      <c r="B5907" s="115" t="str">
        <f t="shared" si="92"/>
        <v>MONTAGEM E ASSENTAMENTO DE TUBULACAO DE CHAPA DE ACO DE 3/8" DE ESPESSURA,COM 6,00M DE COMPRIMENTO E 600MM DE DIAMETRO,INCLUSIVE SOLDA E REVESTIMENTO DAS JUNTAS,EXCLUSIVE FORNECIMENTO DOS TUBOS E DOS MATERIAIS DE REVESTIMENTO DAS JUNTAS</v>
      </c>
      <c r="C5907" s="115" t="s">
        <v>38861</v>
      </c>
      <c r="D5907" s="115" t="s">
        <v>38849</v>
      </c>
      <c r="E5907" s="115" t="s">
        <v>38840</v>
      </c>
      <c r="F5907" s="115" t="s">
        <v>38841</v>
      </c>
      <c r="I5907" s="115" t="s">
        <v>58</v>
      </c>
      <c r="J5907" s="115">
        <v>157.31</v>
      </c>
    </row>
    <row r="5908" spans="1:10" hidden="1">
      <c r="A5908" s="115" t="s">
        <v>6217</v>
      </c>
      <c r="B5908" s="115" t="str">
        <f t="shared" si="92"/>
        <v>MONTAGEM E ASSENTAMENTO DE TUBULACAO DE CHAPA DE ACO DE 3/8" DE ESPESSURA,COM 6,00M DE COMPRIMENTO E 700MM DE DIAMETRO,INCLUSIVE SOLDA E REVESTIMENTO DAS JUNTAS,EXCLUSIVE FORNECIMENTO DOS TUBOS E DOS MATERIAIS DE REVESTIMENTO DAS JUNTAS</v>
      </c>
      <c r="C5908" s="115" t="s">
        <v>38861</v>
      </c>
      <c r="D5908" s="115" t="s">
        <v>38850</v>
      </c>
      <c r="E5908" s="115" t="s">
        <v>38840</v>
      </c>
      <c r="F5908" s="115" t="s">
        <v>38841</v>
      </c>
      <c r="I5908" s="115" t="s">
        <v>58</v>
      </c>
      <c r="J5908" s="115">
        <v>187.86</v>
      </c>
    </row>
    <row r="5909" spans="1:10" hidden="1">
      <c r="A5909" s="115" t="s">
        <v>6218</v>
      </c>
      <c r="B5909" s="115" t="str">
        <f t="shared" si="92"/>
        <v>MONTAGEM E ASSENTAMENTO DE TUBULACAO DE CHAPA DE ACO DE 3/8" DE ESPESSURA,COM 6,00M DE COMPRIMENTO E 700MM DE DIAMETRO,INCLUSIVE SOLDA E REVESTIMENTO DAS JUNTAS,EXCLUSIVE FORNECIMENTO DOS TUBOS E DOS MATERIAIS DE REVESTIMENTO DAS JUNTAS</v>
      </c>
      <c r="C5909" s="115" t="s">
        <v>38861</v>
      </c>
      <c r="D5909" s="115" t="s">
        <v>38850</v>
      </c>
      <c r="E5909" s="115" t="s">
        <v>38840</v>
      </c>
      <c r="F5909" s="115" t="s">
        <v>38841</v>
      </c>
      <c r="I5909" s="115" t="s">
        <v>58</v>
      </c>
      <c r="J5909" s="115">
        <v>171.25</v>
      </c>
    </row>
    <row r="5910" spans="1:10" hidden="1">
      <c r="A5910" s="115" t="s">
        <v>6219</v>
      </c>
      <c r="B5910" s="115" t="str">
        <f t="shared" si="92"/>
        <v>MONTAGEM E ASSENTAMENTO DE TUBULACAO DE CHAPA DE ACO DE 3/8" DE ESPESSURA,COM 6,00M DE COMPRIMENTO E 800MM DE DIAMETRO,INCLUSIVE SOLDA E REVESTIMENTO DAS JUNTAS,EXCLUSIVE FORNECIMENTO DOS TUBOS E DOS MATERIAIS DE REVESTIMENTO DAS JUNTAS</v>
      </c>
      <c r="C5910" s="115" t="s">
        <v>38861</v>
      </c>
      <c r="D5910" s="115" t="s">
        <v>38851</v>
      </c>
      <c r="E5910" s="115" t="s">
        <v>38840</v>
      </c>
      <c r="F5910" s="115" t="s">
        <v>38841</v>
      </c>
      <c r="I5910" s="115" t="s">
        <v>58</v>
      </c>
      <c r="J5910" s="115">
        <v>222.82</v>
      </c>
    </row>
    <row r="5911" spans="1:10" hidden="1">
      <c r="A5911" s="115" t="s">
        <v>6220</v>
      </c>
      <c r="B5911" s="115" t="str">
        <f t="shared" si="92"/>
        <v>MONTAGEM E ASSENTAMENTO DE TUBULACAO DE CHAPA DE ACO DE 3/8" DE ESPESSURA,COM 6,00M DE COMPRIMENTO E 800MM DE DIAMETRO,INCLUSIVE SOLDA E REVESTIMENTO DAS JUNTAS,EXCLUSIVE FORNECIMENTO DOS TUBOS E DOS MATERIAIS DE REVESTIMENTO DAS JUNTAS</v>
      </c>
      <c r="C5911" s="115" t="s">
        <v>38861</v>
      </c>
      <c r="D5911" s="115" t="s">
        <v>38851</v>
      </c>
      <c r="E5911" s="115" t="s">
        <v>38840</v>
      </c>
      <c r="F5911" s="115" t="s">
        <v>38841</v>
      </c>
      <c r="I5911" s="115" t="s">
        <v>58</v>
      </c>
      <c r="J5911" s="115">
        <v>203.08</v>
      </c>
    </row>
    <row r="5912" spans="1:10" hidden="1">
      <c r="A5912" s="115" t="s">
        <v>6221</v>
      </c>
      <c r="B5912" s="115" t="str">
        <f t="shared" si="92"/>
        <v>MONTAGEM E ASSENTAMENTO DE TUBULACAO DE CHAPA DE ACO DE 3/8" DE ESPESSURA,COM 6,00M DE COMPRIMENTO E 900MM DE DIAMETRO,INCLUSIVE SOLDA E REVESTIMENTO DAS JUNTAS,EXCLUSIVE FORNECIMENTO DOS TUBOS E DOS MATERIAIS DE REVESTIMENTO DAS JUNTAS</v>
      </c>
      <c r="C5912" s="115" t="s">
        <v>38861</v>
      </c>
      <c r="D5912" s="115" t="s">
        <v>38862</v>
      </c>
      <c r="E5912" s="115" t="s">
        <v>38840</v>
      </c>
      <c r="F5912" s="115" t="s">
        <v>38841</v>
      </c>
      <c r="I5912" s="115" t="s">
        <v>58</v>
      </c>
      <c r="J5912" s="115">
        <v>236.31</v>
      </c>
    </row>
    <row r="5913" spans="1:10" hidden="1">
      <c r="A5913" s="115" t="s">
        <v>6222</v>
      </c>
      <c r="B5913" s="115" t="str">
        <f t="shared" si="92"/>
        <v>MONTAGEM E ASSENTAMENTO DE TUBULACAO DE CHAPA DE ACO DE 3/8" DE ESPESSURA,COM 6,00M DE COMPRIMENTO E 900MM DE DIAMETRO,INCLUSIVE SOLDA E REVESTIMENTO DAS JUNTAS,EXCLUSIVE FORNECIMENTO DOS TUBOS E DOS MATERIAIS DE REVESTIMENTO DAS JUNTAS</v>
      </c>
      <c r="C5913" s="115" t="s">
        <v>38861</v>
      </c>
      <c r="D5913" s="115" t="s">
        <v>38862</v>
      </c>
      <c r="E5913" s="115" t="s">
        <v>38840</v>
      </c>
      <c r="F5913" s="115" t="s">
        <v>38841</v>
      </c>
      <c r="I5913" s="115" t="s">
        <v>58</v>
      </c>
      <c r="J5913" s="115">
        <v>215.52</v>
      </c>
    </row>
    <row r="5914" spans="1:10" hidden="1">
      <c r="A5914" s="115" t="s">
        <v>6223</v>
      </c>
      <c r="B5914" s="115" t="str">
        <f t="shared" si="92"/>
        <v>MONTAGEM E ASSENTAMENTO DE TUBULACAO DE CHAPA DE ACO DE 3/8" DE ESPESSURA,COM 6,00M DE COMPRIMENTO E 1000MM DE DIAMETRO,INCLUSIVE SOLDA E REVESTIMENTO DAS JUNTAS,EXCLUSIVE FORNECIMENTO DOS TUBOS E DOS MATERIAIS DE REVESTIMENTO DAS JUNTAS</v>
      </c>
      <c r="C5914" s="115" t="s">
        <v>38861</v>
      </c>
      <c r="D5914" s="115" t="s">
        <v>38863</v>
      </c>
      <c r="E5914" s="115" t="s">
        <v>38829</v>
      </c>
      <c r="F5914" s="115" t="s">
        <v>38830</v>
      </c>
      <c r="I5914" s="115" t="s">
        <v>58</v>
      </c>
      <c r="J5914" s="115">
        <v>273.5</v>
      </c>
    </row>
    <row r="5915" spans="1:10" hidden="1">
      <c r="A5915" s="115" t="s">
        <v>6224</v>
      </c>
      <c r="B5915" s="115" t="str">
        <f t="shared" si="92"/>
        <v>MONTAGEM E ASSENTAMENTO DE TUBULACAO DE CHAPA DE ACO DE 3/8" DE ESPESSURA,COM 6,00M DE COMPRIMENTO E 1000MM DE DIAMETRO,INCLUSIVE SOLDA E REVESTIMENTO DAS JUNTAS,EXCLUSIVE FORNECIMENTO DOS TUBOS E DOS MATERIAIS DE REVESTIMENTO DAS JUNTAS</v>
      </c>
      <c r="C5915" s="115" t="s">
        <v>38861</v>
      </c>
      <c r="D5915" s="115" t="s">
        <v>38863</v>
      </c>
      <c r="E5915" s="115" t="s">
        <v>38829</v>
      </c>
      <c r="F5915" s="115" t="s">
        <v>38830</v>
      </c>
      <c r="I5915" s="115" t="s">
        <v>58</v>
      </c>
      <c r="J5915" s="115">
        <v>249.14</v>
      </c>
    </row>
    <row r="5916" spans="1:10" hidden="1">
      <c r="A5916" s="115" t="s">
        <v>6225</v>
      </c>
      <c r="B5916" s="115" t="str">
        <f t="shared" si="92"/>
        <v>MONTAGEM E ASSENTAMENTO DE TUBULACAO DE CHAPA DE ACO DE 3/8" DE ESPESSURA,COM 6,00M DE COMPRIMENTO E 1200MM DE DIAMETRO,INCLUSIVE SOLDA E REVESTIMENTO DAS JUNTAS,EXCLUSIVE FORNECIMENTO DOS TUBOS E DOS MATERIAIS DE REVESTIMENTO DAS JUNTAS</v>
      </c>
      <c r="C5916" s="115" t="s">
        <v>38861</v>
      </c>
      <c r="D5916" s="115" t="s">
        <v>38864</v>
      </c>
      <c r="E5916" s="115" t="s">
        <v>38829</v>
      </c>
      <c r="F5916" s="115" t="s">
        <v>38830</v>
      </c>
      <c r="I5916" s="115" t="s">
        <v>58</v>
      </c>
      <c r="J5916" s="115">
        <v>300.47000000000003</v>
      </c>
    </row>
    <row r="5917" spans="1:10" hidden="1">
      <c r="A5917" s="115" t="s">
        <v>6226</v>
      </c>
      <c r="B5917" s="115" t="str">
        <f t="shared" si="92"/>
        <v>MONTAGEM E ASSENTAMENTO DE TUBULACAO DE CHAPA DE ACO DE 3/8" DE ESPESSURA,COM 6,00M DE COMPRIMENTO E 1200MM DE DIAMETRO,INCLUSIVE SOLDA E REVESTIMENTO DAS JUNTAS,EXCLUSIVE FORNECIMENTO DOS TUBOS E DOS MATERIAIS DE REVESTIMENTO DAS JUNTAS</v>
      </c>
      <c r="C5917" s="115" t="s">
        <v>38861</v>
      </c>
      <c r="D5917" s="115" t="s">
        <v>38864</v>
      </c>
      <c r="E5917" s="115" t="s">
        <v>38829</v>
      </c>
      <c r="F5917" s="115" t="s">
        <v>38830</v>
      </c>
      <c r="I5917" s="115" t="s">
        <v>58</v>
      </c>
      <c r="J5917" s="115">
        <v>274.02</v>
      </c>
    </row>
    <row r="5918" spans="1:10" hidden="1">
      <c r="A5918" s="115" t="s">
        <v>6227</v>
      </c>
      <c r="B5918" s="115" t="str">
        <f t="shared" si="92"/>
        <v>MONTAGEM E ASSENTAMENTO DE TUBULACAO DE CHAPA DE ACO DE 3/8" DE ESPESSURA,COM 6,00M DE COMPRIMENTO E 1300MM DE DIAMETRO,INCLUSIVE SOLDA E REVESTIMENTO DAS JUNTAS,EXCLUSIVE FORNECIMENTO DOS TUBOS E DOS MATERIAIS DE REVESTIMENTO DAS JUNTAS</v>
      </c>
      <c r="C5918" s="115" t="s">
        <v>38861</v>
      </c>
      <c r="D5918" s="115" t="s">
        <v>38865</v>
      </c>
      <c r="E5918" s="115" t="s">
        <v>38829</v>
      </c>
      <c r="F5918" s="115" t="s">
        <v>38830</v>
      </c>
      <c r="I5918" s="115" t="s">
        <v>58</v>
      </c>
      <c r="J5918" s="115">
        <v>344.81</v>
      </c>
    </row>
    <row r="5919" spans="1:10" hidden="1">
      <c r="A5919" s="115" t="s">
        <v>6228</v>
      </c>
      <c r="B5919" s="115" t="str">
        <f t="shared" si="92"/>
        <v>MONTAGEM E ASSENTAMENTO DE TUBULACAO DE CHAPA DE ACO DE 3/8" DE ESPESSURA,COM 6,00M DE COMPRIMENTO E 1300MM DE DIAMETRO,INCLUSIVE SOLDA E REVESTIMENTO DAS JUNTAS,EXCLUSIVE FORNECIMENTO DOS TUBOS E DOS MATERIAIS DE REVESTIMENTO DAS JUNTAS</v>
      </c>
      <c r="C5919" s="115" t="s">
        <v>38861</v>
      </c>
      <c r="D5919" s="115" t="s">
        <v>38865</v>
      </c>
      <c r="E5919" s="115" t="s">
        <v>38829</v>
      </c>
      <c r="F5919" s="115" t="s">
        <v>38830</v>
      </c>
      <c r="I5919" s="115" t="s">
        <v>58</v>
      </c>
      <c r="J5919" s="115">
        <v>313.79000000000002</v>
      </c>
    </row>
    <row r="5920" spans="1:10" hidden="1">
      <c r="A5920" s="115" t="s">
        <v>6229</v>
      </c>
      <c r="B5920" s="115" t="str">
        <f t="shared" si="92"/>
        <v>MONTAGEM E ASSENTAMENTO DE TUBULACAO DE CHAPA DE ACO DE 3/8" DE ESPESSURA,COM 6,00M DE COMPRIMENTO E 1500MM DE DIAMETRO,INCLUSIVE SOLDA E REVESTIMENTO DAS JUNTAS,EXCLUSIVE FORNECIMENTO DOS TUBOS E DOS MATERIAIS DE REVESTIMENTO DAS JUNTAS</v>
      </c>
      <c r="C5920" s="115" t="s">
        <v>38861</v>
      </c>
      <c r="D5920" s="115" t="s">
        <v>38866</v>
      </c>
      <c r="E5920" s="115" t="s">
        <v>38829</v>
      </c>
      <c r="F5920" s="115" t="s">
        <v>38830</v>
      </c>
      <c r="I5920" s="115" t="s">
        <v>58</v>
      </c>
      <c r="J5920" s="115">
        <v>371.78</v>
      </c>
    </row>
    <row r="5921" spans="1:10" hidden="1">
      <c r="A5921" s="115" t="s">
        <v>6230</v>
      </c>
      <c r="B5921" s="115" t="str">
        <f t="shared" si="92"/>
        <v>MONTAGEM E ASSENTAMENTO DE TUBULACAO DE CHAPA DE ACO DE 3/8" DE ESPESSURA,COM 6,00M DE COMPRIMENTO E 1500MM DE DIAMETRO,INCLUSIVE SOLDA E REVESTIMENTO DAS JUNTAS,EXCLUSIVE FORNECIMENTO DOS TUBOS E DOS MATERIAIS DE REVESTIMENTO DAS JUNTAS</v>
      </c>
      <c r="C5921" s="115" t="s">
        <v>38861</v>
      </c>
      <c r="D5921" s="115" t="s">
        <v>38866</v>
      </c>
      <c r="E5921" s="115" t="s">
        <v>38829</v>
      </c>
      <c r="F5921" s="115" t="s">
        <v>38830</v>
      </c>
      <c r="I5921" s="115" t="s">
        <v>58</v>
      </c>
      <c r="J5921" s="115">
        <v>338.67</v>
      </c>
    </row>
    <row r="5922" spans="1:10" hidden="1">
      <c r="A5922" s="115" t="s">
        <v>6231</v>
      </c>
      <c r="B5922" s="115" t="str">
        <f t="shared" si="92"/>
        <v>MONTAGEM E ASSENTAMENTO DE TUBULACAO DE CHAPA DE ACO DE 3/8" DE ESPESSURA,COM 6,00M DE COMPRIMENTO E 2000MM DE DIAMETRO,INCLUSIVE SOLDA E REVESTIMENTO DAS JUNTAS,EXCLUSIVE FORNECIMENTO DOS TUBOS E DOS MATERIAIS DE REVESTIMENTO DAS JUNTAS</v>
      </c>
      <c r="C5922" s="115" t="s">
        <v>38861</v>
      </c>
      <c r="D5922" s="115" t="s">
        <v>38867</v>
      </c>
      <c r="E5922" s="115" t="s">
        <v>38829</v>
      </c>
      <c r="F5922" s="115" t="s">
        <v>38830</v>
      </c>
      <c r="I5922" s="115" t="s">
        <v>58</v>
      </c>
      <c r="J5922" s="115">
        <v>491.66</v>
      </c>
    </row>
    <row r="5923" spans="1:10" hidden="1">
      <c r="A5923" s="115" t="s">
        <v>6232</v>
      </c>
      <c r="B5923" s="115" t="str">
        <f t="shared" si="92"/>
        <v>MONTAGEM E ASSENTAMENTO DE TUBULACAO DE CHAPA DE ACO DE 3/8" DE ESPESSURA,COM 6,00M DE COMPRIMENTO E 2000MM DE DIAMETRO,INCLUSIVE SOLDA E REVESTIMENTO DAS JUNTAS,EXCLUSIVE FORNECIMENTO DOS TUBOS E DOS MATERIAIS DE REVESTIMENTO DAS JUNTAS</v>
      </c>
      <c r="C5923" s="115" t="s">
        <v>38861</v>
      </c>
      <c r="D5923" s="115" t="s">
        <v>38867</v>
      </c>
      <c r="E5923" s="115" t="s">
        <v>38829</v>
      </c>
      <c r="F5923" s="115" t="s">
        <v>38830</v>
      </c>
      <c r="I5923" s="115" t="s">
        <v>58</v>
      </c>
      <c r="J5923" s="115">
        <v>447.91</v>
      </c>
    </row>
    <row r="5924" spans="1:10" hidden="1">
      <c r="A5924" s="115" t="s">
        <v>6233</v>
      </c>
      <c r="B5924" s="115" t="str">
        <f t="shared" si="92"/>
        <v>MONTAGEM E ASSENTAMENTO DE TUBULACAO DE CHAPA DE ACO DE 3/8" DE ESPESSURA,COM 6,00M DE COMPRIMENTO E 2500MM DE DIAMETRO,INCLUSIVE SOLDA E REVESTIMENTO DAS JUNTAS,EXCLUSIVE FORNECIMENTO DOS TUBOS E DOS MATERIAIS DE REVESTIMENTO DAS JUNTAS</v>
      </c>
      <c r="C5924" s="115" t="s">
        <v>38861</v>
      </c>
      <c r="D5924" s="115" t="s">
        <v>38868</v>
      </c>
      <c r="E5924" s="115" t="s">
        <v>38829</v>
      </c>
      <c r="F5924" s="115" t="s">
        <v>38830</v>
      </c>
      <c r="I5924" s="115" t="s">
        <v>58</v>
      </c>
      <c r="J5924" s="115">
        <v>609.25</v>
      </c>
    </row>
    <row r="5925" spans="1:10" hidden="1">
      <c r="A5925" s="115" t="s">
        <v>6234</v>
      </c>
      <c r="B5925" s="115" t="str">
        <f t="shared" si="92"/>
        <v>MONTAGEM E ASSENTAMENTO DE TUBULACAO DE CHAPA DE ACO DE 3/8" DE ESPESSURA,COM 6,00M DE COMPRIMENTO E 2500MM DE DIAMETRO,INCLUSIVE SOLDA E REVESTIMENTO DAS JUNTAS,EXCLUSIVE FORNECIMENTO DOS TUBOS E DOS MATERIAIS DE REVESTIMENTO DAS JUNTAS</v>
      </c>
      <c r="C5925" s="115" t="s">
        <v>38861</v>
      </c>
      <c r="D5925" s="115" t="s">
        <v>38868</v>
      </c>
      <c r="E5925" s="115" t="s">
        <v>38829</v>
      </c>
      <c r="F5925" s="115" t="s">
        <v>38830</v>
      </c>
      <c r="I5925" s="115" t="s">
        <v>58</v>
      </c>
      <c r="J5925" s="115">
        <v>555.08000000000004</v>
      </c>
    </row>
    <row r="5926" spans="1:10" hidden="1">
      <c r="A5926" s="115" t="s">
        <v>6235</v>
      </c>
      <c r="B5926" s="115" t="str">
        <f t="shared" si="92"/>
        <v>MONTAGEM E ASSENTAMENTO DE TUBULACAO DE CHAPA DE ACO DE 1/2"DE ESPESSURA,COM 6,00M DE COMPRIMENTO E 500MM DE DIAMETRO,INCLUSIVE SOLDA E REVESTIMENTO DAS JUNTAS,EXCLUSIVE FORNECIMENTO DOS TUBOS E DOS MATERIAIS DE REVESTIMENTO DAS JUNTAS</v>
      </c>
      <c r="C5926" s="115" t="s">
        <v>38869</v>
      </c>
      <c r="D5926" s="115" t="s">
        <v>38870</v>
      </c>
      <c r="E5926" s="115" t="s">
        <v>38871</v>
      </c>
      <c r="F5926" s="115" t="s">
        <v>38872</v>
      </c>
      <c r="I5926" s="115" t="s">
        <v>58</v>
      </c>
      <c r="J5926" s="115">
        <v>131.21</v>
      </c>
    </row>
    <row r="5927" spans="1:10" hidden="1">
      <c r="A5927" s="115" t="s">
        <v>6236</v>
      </c>
      <c r="B5927" s="115" t="str">
        <f t="shared" si="92"/>
        <v>MONTAGEM E ASSENTAMENTO DE TUBULACAO DE CHAPA DE ACO DE 1/2"DE ESPESSURA,COM 6,00M DE COMPRIMENTO E 500MM DE DIAMETRO,INCLUSIVE SOLDA E REVESTIMENTO DAS JUNTAS,EXCLUSIVE FORNECIMENTO DOS TUBOS E DOS MATERIAIS DE REVESTIMENTO DAS JUNTAS</v>
      </c>
      <c r="C5927" s="115" t="s">
        <v>38869</v>
      </c>
      <c r="D5927" s="115" t="s">
        <v>38870</v>
      </c>
      <c r="E5927" s="115" t="s">
        <v>38871</v>
      </c>
      <c r="F5927" s="115" t="s">
        <v>38872</v>
      </c>
      <c r="I5927" s="115" t="s">
        <v>58</v>
      </c>
      <c r="J5927" s="115">
        <v>122.05</v>
      </c>
    </row>
    <row r="5928" spans="1:10" hidden="1">
      <c r="A5928" s="115" t="s">
        <v>6237</v>
      </c>
      <c r="B5928" s="115" t="str">
        <f t="shared" si="92"/>
        <v>MONTAGEM E ASSENTAMENTO DE TUBULACAO DE CHAPA DE ACO DE 1/2" DE ESPESSURA,COM 6,00M DE COMPRIMENTO E 600MM DE DIAMETRO,INCLUSIVE SOLDA E REVESTIMENTO DAS JUNTAS,EXCLUSIVE FORNECIMENTO DOS TUBOS E DOS MATERIAIS DE REVESTIMENTO DAS JUNTAS</v>
      </c>
      <c r="C5928" s="115" t="s">
        <v>38869</v>
      </c>
      <c r="D5928" s="115" t="s">
        <v>38849</v>
      </c>
      <c r="E5928" s="115" t="s">
        <v>38840</v>
      </c>
      <c r="F5928" s="115" t="s">
        <v>38841</v>
      </c>
      <c r="I5928" s="115" t="s">
        <v>58</v>
      </c>
      <c r="J5928" s="115">
        <v>219.39</v>
      </c>
    </row>
    <row r="5929" spans="1:10" hidden="1">
      <c r="A5929" s="115" t="s">
        <v>6238</v>
      </c>
      <c r="B5929" s="115" t="str">
        <f t="shared" si="92"/>
        <v>MONTAGEM E ASSENTAMENTO DE TUBULACAO DE CHAPA DE ACO DE 1/2" DE ESPESSURA,COM 6,00M DE COMPRIMENTO E 600MM DE DIAMETRO,INCLUSIVE SOLDA E REVESTIMENTO DAS JUNTAS,EXCLUSIVE FORNECIMENTO DOS TUBOS E DOS MATERIAIS DE REVESTIMENTO DAS JUNTAS</v>
      </c>
      <c r="C5929" s="115" t="s">
        <v>38869</v>
      </c>
      <c r="D5929" s="115" t="s">
        <v>38849</v>
      </c>
      <c r="E5929" s="115" t="s">
        <v>38840</v>
      </c>
      <c r="F5929" s="115" t="s">
        <v>38841</v>
      </c>
      <c r="I5929" s="115" t="s">
        <v>58</v>
      </c>
      <c r="J5929" s="115">
        <v>199.9</v>
      </c>
    </row>
    <row r="5930" spans="1:10" hidden="1">
      <c r="A5930" s="115" t="s">
        <v>6239</v>
      </c>
      <c r="B5930" s="115" t="str">
        <f t="shared" si="92"/>
        <v>MONTAGEM E ASSENTAMENTO DE TUBULACAO DE CHAPA DE ACO DE 1/2" DE ESPESSURA,COM 6,00M DE COMPRIMENTO E 700MM DE DIAMETRO,INCLUSIVE SOLDA E REVESTIMENTO DAS JUNTAS,EXCLUSIVE FORNECIMENTO DOS TUBOS E DOS MATERIAIS DE REVESTIMENTO DAS JUNTAS</v>
      </c>
      <c r="C5930" s="115" t="s">
        <v>38869</v>
      </c>
      <c r="D5930" s="115" t="s">
        <v>38850</v>
      </c>
      <c r="E5930" s="115" t="s">
        <v>38840</v>
      </c>
      <c r="F5930" s="115" t="s">
        <v>38841</v>
      </c>
      <c r="I5930" s="115" t="s">
        <v>58</v>
      </c>
      <c r="J5930" s="115">
        <v>238.06</v>
      </c>
    </row>
    <row r="5931" spans="1:10" hidden="1">
      <c r="A5931" s="115" t="s">
        <v>6240</v>
      </c>
      <c r="B5931" s="115" t="str">
        <f t="shared" si="92"/>
        <v>MONTAGEM E ASSENTAMENTO DE TUBULACAO DE CHAPA DE ACO DE 1/2" DE ESPESSURA,COM 6,00M DE COMPRIMENTO E 700MM DE DIAMETRO,INCLUSIVE SOLDA E REVESTIMENTO DAS JUNTAS,EXCLUSIVE FORNECIMENTO DOS TUBOS E DOS MATERIAIS DE REVESTIMENTO DAS JUNTAS</v>
      </c>
      <c r="C5931" s="115" t="s">
        <v>38869</v>
      </c>
      <c r="D5931" s="115" t="s">
        <v>38850</v>
      </c>
      <c r="E5931" s="115" t="s">
        <v>38840</v>
      </c>
      <c r="F5931" s="115" t="s">
        <v>38841</v>
      </c>
      <c r="I5931" s="115" t="s">
        <v>58</v>
      </c>
      <c r="J5931" s="115">
        <v>217.22</v>
      </c>
    </row>
    <row r="5932" spans="1:10" hidden="1">
      <c r="A5932" s="115" t="s">
        <v>6241</v>
      </c>
      <c r="B5932" s="115" t="str">
        <f t="shared" si="92"/>
        <v>MONTAGEM E ASSENTAMENTO DE TUBULACAO DE CHAPA DE ACO DE 1/2" DE ESPESSURA,COM 6,00M DE COMPRIMENTO E 800MM DE DIAMETRO,INCLUSIVE SOLDA E REVESTIMENTO DAS JUNTAS,EXCLUSIVE FORNECIMENTO DOS TUBOS E DOS MATERIAIS DE REVESTIMENTO DAS JUNTAS</v>
      </c>
      <c r="C5932" s="115" t="s">
        <v>38869</v>
      </c>
      <c r="D5932" s="115" t="s">
        <v>38851</v>
      </c>
      <c r="E5932" s="115" t="s">
        <v>38840</v>
      </c>
      <c r="F5932" s="115" t="s">
        <v>38841</v>
      </c>
      <c r="I5932" s="115" t="s">
        <v>58</v>
      </c>
      <c r="J5932" s="115">
        <v>271.52999999999997</v>
      </c>
    </row>
    <row r="5933" spans="1:10" hidden="1">
      <c r="A5933" s="115" t="s">
        <v>6242</v>
      </c>
      <c r="B5933" s="115" t="str">
        <f t="shared" si="92"/>
        <v>MONTAGEM E ASSENTAMENTO DE TUBULACAO DE CHAPA DE ACO DE 1/2" DE ESPESSURA,COM 6,00M DE COMPRIMENTO E 800MM DE DIAMETRO,INCLUSIVE SOLDA E REVESTIMENTO DAS JUNTAS,EXCLUSIVE FORNECIMENTO DOS TUBOS E DOS MATERIAIS DE REVESTIMENTO DAS JUNTAS</v>
      </c>
      <c r="C5933" s="115" t="s">
        <v>38869</v>
      </c>
      <c r="D5933" s="115" t="s">
        <v>38851</v>
      </c>
      <c r="E5933" s="115" t="s">
        <v>38840</v>
      </c>
      <c r="F5933" s="115" t="s">
        <v>38841</v>
      </c>
      <c r="I5933" s="115" t="s">
        <v>58</v>
      </c>
      <c r="J5933" s="115">
        <v>247.76</v>
      </c>
    </row>
    <row r="5934" spans="1:10" hidden="1">
      <c r="A5934" s="115" t="s">
        <v>6243</v>
      </c>
      <c r="B5934" s="115" t="str">
        <f t="shared" si="92"/>
        <v>MONTAGEM E ASSENTAMENTO DE TUBULACAO DE CHAPA DE ACO DE 1/2" DE ESPESSURA,COM 6,00M DE COMPRIMENTO E 900MM DE DIAMETRO,INCLUSIVE SOLDA E REVESTIMENTO DAS JUNTAS,EXCLUSIVE FORNECIMENTO DOS TUBOS E DOS MATERIAIS DE REVESTIMENTO DAS JUNTAS</v>
      </c>
      <c r="C5934" s="115" t="s">
        <v>38869</v>
      </c>
      <c r="D5934" s="115" t="s">
        <v>38862</v>
      </c>
      <c r="E5934" s="115" t="s">
        <v>38840</v>
      </c>
      <c r="F5934" s="115" t="s">
        <v>38841</v>
      </c>
      <c r="I5934" s="115" t="s">
        <v>58</v>
      </c>
      <c r="J5934" s="115">
        <v>289.5</v>
      </c>
    </row>
    <row r="5935" spans="1:10" hidden="1">
      <c r="A5935" s="115" t="s">
        <v>6244</v>
      </c>
      <c r="B5935" s="115" t="str">
        <f t="shared" si="92"/>
        <v>MONTAGEM E ASSENTAMENTO DE TUBULACAO DE CHAPA DE ACO DE 1/2" DE ESPESSURA,COM 6,00M DE COMPRIMENTO E 900MM DE DIAMETRO,INCLUSIVE SOLDA E REVESTIMENTO DAS JUNTAS,EXCLUSIVE FORNECIMENTO DOS TUBOS E DOS MATERIAIS DE REVESTIMENTO DAS JUNTAS</v>
      </c>
      <c r="C5935" s="115" t="s">
        <v>38869</v>
      </c>
      <c r="D5935" s="115" t="s">
        <v>38862</v>
      </c>
      <c r="E5935" s="115" t="s">
        <v>38840</v>
      </c>
      <c r="F5935" s="115" t="s">
        <v>38841</v>
      </c>
      <c r="I5935" s="115" t="s">
        <v>58</v>
      </c>
      <c r="J5935" s="115">
        <v>264.36</v>
      </c>
    </row>
    <row r="5936" spans="1:10" hidden="1">
      <c r="A5936" s="115" t="s">
        <v>6245</v>
      </c>
      <c r="B5936" s="115" t="str">
        <f t="shared" si="92"/>
        <v>MONTAGEM E ASSENTAMENTO DE TUBULACAO DE CHAPA DE ACO DE 1/2" DE ESPESSURA,COM 6,00M DE COMPRIMENTO E 1000MM DE DIAMETRO,INCLUSIVE SOLDA E REVESTIMENTO DAS JUNTAS,EXCLUSIVE FORNECIMENTO DOS TUBOS E DOS MATERIAIS DE REVESTIMENTO DAS JUNTAS</v>
      </c>
      <c r="C5936" s="115" t="s">
        <v>38869</v>
      </c>
      <c r="D5936" s="115" t="s">
        <v>38863</v>
      </c>
      <c r="E5936" s="115" t="s">
        <v>38829</v>
      </c>
      <c r="F5936" s="115" t="s">
        <v>38830</v>
      </c>
      <c r="I5936" s="115" t="s">
        <v>58</v>
      </c>
      <c r="J5936" s="115">
        <v>330.53</v>
      </c>
    </row>
    <row r="5937" spans="1:10" hidden="1">
      <c r="A5937" s="115" t="s">
        <v>6246</v>
      </c>
      <c r="B5937" s="115" t="str">
        <f t="shared" si="92"/>
        <v>MONTAGEM E ASSENTAMENTO DE TUBULACAO DE CHAPA DE ACO DE 1/2" DE ESPESSURA,COM 6,00M DE COMPRIMENTO E 1000MM DE DIAMETRO,INCLUSIVE SOLDA E REVESTIMENTO DAS JUNTAS,EXCLUSIVE FORNECIMENTO DOS TUBOS E DOS MATERIAIS DE REVESTIMENTO DAS JUNTAS</v>
      </c>
      <c r="C5937" s="115" t="s">
        <v>38869</v>
      </c>
      <c r="D5937" s="115" t="s">
        <v>38863</v>
      </c>
      <c r="E5937" s="115" t="s">
        <v>38829</v>
      </c>
      <c r="F5937" s="115" t="s">
        <v>38830</v>
      </c>
      <c r="I5937" s="115" t="s">
        <v>58</v>
      </c>
      <c r="J5937" s="115">
        <v>301.44</v>
      </c>
    </row>
    <row r="5938" spans="1:10" hidden="1">
      <c r="A5938" s="115" t="s">
        <v>6247</v>
      </c>
      <c r="B5938" s="115" t="str">
        <f t="shared" si="92"/>
        <v>MONTAGEM E ASSENTAMENTO DE TUBULACAO DE CHAPA DE ACO DE 1/2" DE ESPESSURA,COM 6,00M DE COMPRIMENTO E 1200MM DE DIAMETRO,INCLUSIVE SOLDA E REVESTIMENTO DAS JUNTAS,EXCLUSIVE FORNECIMENTO DOS TUBOS E DOS MATERIAIS DE REVESTIMENTO DAS JUNTAS</v>
      </c>
      <c r="C5938" s="115" t="s">
        <v>38869</v>
      </c>
      <c r="D5938" s="115" t="s">
        <v>38864</v>
      </c>
      <c r="E5938" s="115" t="s">
        <v>38829</v>
      </c>
      <c r="F5938" s="115" t="s">
        <v>38830</v>
      </c>
      <c r="I5938" s="115" t="s">
        <v>58</v>
      </c>
      <c r="J5938" s="115">
        <v>370.08</v>
      </c>
    </row>
    <row r="5939" spans="1:10" hidden="1">
      <c r="A5939" s="115" t="s">
        <v>6248</v>
      </c>
      <c r="B5939" s="115" t="str">
        <f t="shared" si="92"/>
        <v>MONTAGEM E ASSENTAMENTO DE TUBULACAO DE CHAPA DE ACO DE 1/2" DE ESPESSURA,COM 6,00M DE COMPRIMENTO E 1200MM DE DIAMETRO,INCLUSIVE SOLDA E REVESTIMENTO DAS JUNTAS,EXCLUSIVE FORNECIMENTO DOS TUBOS E DOS MATERIAIS DE REVESTIMENTO DAS JUNTAS</v>
      </c>
      <c r="C5939" s="115" t="s">
        <v>38869</v>
      </c>
      <c r="D5939" s="115" t="s">
        <v>38864</v>
      </c>
      <c r="E5939" s="115" t="s">
        <v>38829</v>
      </c>
      <c r="F5939" s="115" t="s">
        <v>38830</v>
      </c>
      <c r="I5939" s="115" t="s">
        <v>58</v>
      </c>
      <c r="J5939" s="115">
        <v>337.94</v>
      </c>
    </row>
    <row r="5940" spans="1:10" hidden="1">
      <c r="A5940" s="115" t="s">
        <v>6249</v>
      </c>
      <c r="B5940" s="115" t="str">
        <f t="shared" si="92"/>
        <v>MONTAGEM E ASSENTAMENTO DE TUBULACAO DE CHAPA DE ACO DE 1/2" DE ESPESSURA,COM 6,00M DE COMPRIMENTO E 1500MM DE DIAMETRO,INCLUSIVE SOLDA E REVESTIMENTO DAS JUNTAS,EXCLUSIVE FORNECIMENTO DOS TUBOS E DOS MATERIAIS DE REVESTIMENTO DAS JUNTAS</v>
      </c>
      <c r="C5940" s="115" t="s">
        <v>38869</v>
      </c>
      <c r="D5940" s="115" t="s">
        <v>38866</v>
      </c>
      <c r="E5940" s="115" t="s">
        <v>38829</v>
      </c>
      <c r="F5940" s="115" t="s">
        <v>38830</v>
      </c>
      <c r="I5940" s="115" t="s">
        <v>58</v>
      </c>
      <c r="J5940" s="115">
        <v>457.89</v>
      </c>
    </row>
    <row r="5941" spans="1:10" hidden="1">
      <c r="A5941" s="115" t="s">
        <v>6250</v>
      </c>
      <c r="B5941" s="115" t="str">
        <f t="shared" si="92"/>
        <v>MONTAGEM E ASSENTAMENTO DE TUBULACAO DE CHAPA DE ACO DE 1/2" DE ESPESSURA,COM 6,00M DE COMPRIMENTO E 1500MM DE DIAMETRO,INCLUSIVE SOLDA E REVESTIMENTO DAS JUNTAS,EXCLUSIVE FORNECIMENTO DOS TUBOS E DOS MATERIAIS DE REVESTIMENTO DAS JUNTAS</v>
      </c>
      <c r="C5941" s="115" t="s">
        <v>38869</v>
      </c>
      <c r="D5941" s="115" t="s">
        <v>38866</v>
      </c>
      <c r="E5941" s="115" t="s">
        <v>38829</v>
      </c>
      <c r="F5941" s="115" t="s">
        <v>38830</v>
      </c>
      <c r="I5941" s="115" t="s">
        <v>58</v>
      </c>
      <c r="J5941" s="115">
        <v>417.7</v>
      </c>
    </row>
    <row r="5942" spans="1:10" hidden="1">
      <c r="A5942" s="115" t="s">
        <v>6251</v>
      </c>
      <c r="B5942" s="115" t="str">
        <f t="shared" si="92"/>
        <v>MONTAGEM E ASSENTAMENTO DE TUBULACAO DE CHAPA DE ACO DE 1/2" DE ESPESSURA,COM 6,00M DE COMPRIMENTO E 1750MM DE DIAMETRO,INCLUSIVE SOLDA E REVESTIMENTO DAS JUNTAS,EXCLUSIVE FORNECIMENTO DOS TUBOS E DOS MATERIAIS DE REVESTIMENTO DAS JUNTAS</v>
      </c>
      <c r="C5942" s="115" t="s">
        <v>38869</v>
      </c>
      <c r="D5942" s="115" t="s">
        <v>38873</v>
      </c>
      <c r="E5942" s="115" t="s">
        <v>38829</v>
      </c>
      <c r="F5942" s="115" t="s">
        <v>38830</v>
      </c>
      <c r="I5942" s="115" t="s">
        <v>58</v>
      </c>
      <c r="J5942" s="115">
        <v>534.69000000000005</v>
      </c>
    </row>
    <row r="5943" spans="1:10" hidden="1">
      <c r="A5943" s="115" t="s">
        <v>6252</v>
      </c>
      <c r="B5943" s="115" t="str">
        <f t="shared" si="92"/>
        <v>MONTAGEM E ASSENTAMENTO DE TUBULACAO DE CHAPA DE ACO DE 1/2" DE ESPESSURA,COM 6,00M DE COMPRIMENTO E 1750MM DE DIAMETRO,INCLUSIVE SOLDA E REVESTIMENTO DAS JUNTAS,EXCLUSIVE FORNECIMENTO DOS TUBOS E DOS MATERIAIS DE REVESTIMENTO DAS JUNTAS</v>
      </c>
      <c r="C5943" s="115" t="s">
        <v>38869</v>
      </c>
      <c r="D5943" s="115" t="s">
        <v>38873</v>
      </c>
      <c r="E5943" s="115" t="s">
        <v>38829</v>
      </c>
      <c r="F5943" s="115" t="s">
        <v>38830</v>
      </c>
      <c r="I5943" s="115" t="s">
        <v>58</v>
      </c>
      <c r="J5943" s="115">
        <v>487.85</v>
      </c>
    </row>
    <row r="5944" spans="1:10" hidden="1">
      <c r="A5944" s="115" t="s">
        <v>6253</v>
      </c>
      <c r="B5944" s="115" t="str">
        <f t="shared" si="92"/>
        <v>MONTAGEM E ASSENTAMENTO DE TUBULACAO DE CHAPA DE ACO DE 1/2" DE ESPESSURA,COM 6,00M DE COMPRIMENTO E 1800MM DE DIAMETRO,INCLUSIVE SOLDA E REVESTIMENTO DAS JUNTAS,EXCLUSIVE FORNECIMENTO DOS TUBOS E DOS MATERIAIS DE REVESTIMENTO DAS JUNTAS</v>
      </c>
      <c r="C5944" s="115" t="s">
        <v>38869</v>
      </c>
      <c r="D5944" s="115" t="s">
        <v>38874</v>
      </c>
      <c r="E5944" s="115" t="s">
        <v>38829</v>
      </c>
      <c r="F5944" s="115" t="s">
        <v>38830</v>
      </c>
      <c r="I5944" s="115" t="s">
        <v>58</v>
      </c>
      <c r="J5944" s="115">
        <v>541.88</v>
      </c>
    </row>
    <row r="5945" spans="1:10" hidden="1">
      <c r="A5945" s="115" t="s">
        <v>6254</v>
      </c>
      <c r="B5945" s="115" t="str">
        <f t="shared" si="92"/>
        <v>MONTAGEM E ASSENTAMENTO DE TUBULACAO DE CHAPA DE ACO DE 1/2" DE ESPESSURA,COM 6,00M DE COMPRIMENTO E 1800MM DE DIAMETRO,INCLUSIVE SOLDA E REVESTIMENTO DAS JUNTAS,EXCLUSIVE FORNECIMENTO DOS TUBOS E DOS MATERIAIS DE REVESTIMENTO DAS JUNTAS</v>
      </c>
      <c r="C5945" s="115" t="s">
        <v>38869</v>
      </c>
      <c r="D5945" s="115" t="s">
        <v>38874</v>
      </c>
      <c r="E5945" s="115" t="s">
        <v>38829</v>
      </c>
      <c r="F5945" s="115" t="s">
        <v>38830</v>
      </c>
      <c r="I5945" s="115" t="s">
        <v>58</v>
      </c>
      <c r="J5945" s="115">
        <v>494.48</v>
      </c>
    </row>
    <row r="5946" spans="1:10" hidden="1">
      <c r="A5946" s="115" t="s">
        <v>6255</v>
      </c>
      <c r="B5946" s="115" t="str">
        <f t="shared" si="92"/>
        <v>MONTAGEM E ASSENTAMENTO DE TUBULACAO DE CHAPA DE ACO DE 1/2" DE ESPESSURA,COM 6,00M DE COMPRIMENTO E 2000MM DE DIAMETRO,INCLUSIVE SOLDA E REVESTIMENTO DAS JUNTAS,EXCLUSIVE FORNECIMENTO DOS TUBOS E DOS MATERIAIS DE REVESTIMENTO DAS JUNTAS</v>
      </c>
      <c r="C5946" s="115" t="s">
        <v>38869</v>
      </c>
      <c r="D5946" s="115" t="s">
        <v>38867</v>
      </c>
      <c r="E5946" s="115" t="s">
        <v>38829</v>
      </c>
      <c r="F5946" s="115" t="s">
        <v>38830</v>
      </c>
      <c r="I5946" s="115" t="s">
        <v>58</v>
      </c>
      <c r="J5946" s="115">
        <v>595.4</v>
      </c>
    </row>
    <row r="5947" spans="1:10" hidden="1">
      <c r="A5947" s="115" t="s">
        <v>6256</v>
      </c>
      <c r="B5947" s="115" t="str">
        <f t="shared" si="92"/>
        <v>MONTAGEM E ASSENTAMENTO DE TUBULACAO DE CHAPA DE ACO DE 1/2" DE ESPESSURA,COM 6,00M DE COMPRIMENTO E 2000MM DE DIAMETRO,INCLUSIVE SOLDA E REVESTIMENTO DAS JUNTAS,EXCLUSIVE FORNECIMENTO DOS TUBOS E DOS MATERIAIS DE REVESTIMENTO DAS JUNTAS</v>
      </c>
      <c r="C5947" s="115" t="s">
        <v>38869</v>
      </c>
      <c r="D5947" s="115" t="s">
        <v>38867</v>
      </c>
      <c r="E5947" s="115" t="s">
        <v>38829</v>
      </c>
      <c r="F5947" s="115" t="s">
        <v>38830</v>
      </c>
      <c r="I5947" s="115" t="s">
        <v>58</v>
      </c>
      <c r="J5947" s="115">
        <v>543.48</v>
      </c>
    </row>
    <row r="5948" spans="1:10" hidden="1">
      <c r="A5948" s="115" t="s">
        <v>6257</v>
      </c>
      <c r="B5948" s="115" t="str">
        <f t="shared" si="92"/>
        <v>MONTAGEM E ASSENTAMENTO DE TUBULACAO DE CHAPA DE ACO DE 1/2" DE ESPESSURA,COM 6,00M DE COMPRIMENTO E 2500MM DE DIAMETRO,INCLUSIVE SOLDA E REVESTIMENTO DAS JUNTAS,EXCLUSIVE FORNECIMENTO DOS TUBOS E DOS MATERIAIS DE REVESTIMENTO DAS JUNTAS</v>
      </c>
      <c r="C5948" s="115" t="s">
        <v>38869</v>
      </c>
      <c r="D5948" s="115" t="s">
        <v>38868</v>
      </c>
      <c r="E5948" s="115" t="s">
        <v>38829</v>
      </c>
      <c r="F5948" s="115" t="s">
        <v>38830</v>
      </c>
      <c r="I5948" s="115" t="s">
        <v>58</v>
      </c>
      <c r="J5948" s="115">
        <v>732.51</v>
      </c>
    </row>
    <row r="5949" spans="1:10" hidden="1">
      <c r="A5949" s="115" t="s">
        <v>6258</v>
      </c>
      <c r="B5949" s="115" t="str">
        <f t="shared" si="92"/>
        <v>MONTAGEM E ASSENTAMENTO DE TUBULACAO DE CHAPA DE ACO DE 1/2" DE ESPESSURA,COM 6,00M DE COMPRIMENTO E 2500MM DE DIAMETRO,INCLUSIVE SOLDA E REVESTIMENTO DAS JUNTAS,EXCLUSIVE FORNECIMENTO DOS TUBOS E DOS MATERIAIS DE REVESTIMENTO DAS JUNTAS</v>
      </c>
      <c r="C5949" s="115" t="s">
        <v>38869</v>
      </c>
      <c r="D5949" s="115" t="s">
        <v>38868</v>
      </c>
      <c r="E5949" s="115" t="s">
        <v>38829</v>
      </c>
      <c r="F5949" s="115" t="s">
        <v>38830</v>
      </c>
      <c r="I5949" s="115" t="s">
        <v>58</v>
      </c>
      <c r="J5949" s="115">
        <v>668.83</v>
      </c>
    </row>
    <row r="5950" spans="1:10" hidden="1">
      <c r="A5950" s="115" t="s">
        <v>6259</v>
      </c>
      <c r="B5950" s="115" t="str">
        <f t="shared" si="92"/>
        <v>MONTAGEM E ASSENTAMENTO DE TUBULACAO DE CHAPA DE ACO DE 5/8" DE ESPESSURA,COM 6,00M DE COMPRIMENTO E 1800MM DE DIAMETRO,INCLUSIVE SOLDA E REVESTIMENTO DAS JUNTAS,EXCLUSIVE FORNECIMENTO DOS TUBOS E DOS MATERIAIS DE REVESTIMENTO DAS JUNTAS</v>
      </c>
      <c r="C5950" s="115" t="s">
        <v>38875</v>
      </c>
      <c r="D5950" s="115" t="s">
        <v>38874</v>
      </c>
      <c r="E5950" s="115" t="s">
        <v>38829</v>
      </c>
      <c r="F5950" s="115" t="s">
        <v>38830</v>
      </c>
      <c r="I5950" s="115" t="s">
        <v>58</v>
      </c>
      <c r="J5950" s="115">
        <v>643.37</v>
      </c>
    </row>
    <row r="5951" spans="1:10" hidden="1">
      <c r="A5951" s="115" t="s">
        <v>6260</v>
      </c>
      <c r="B5951" s="115" t="str">
        <f t="shared" si="92"/>
        <v>MONTAGEM E ASSENTAMENTO DE TUBULACAO DE CHAPA DE ACO DE 5/8" DE ESPESSURA,COM 6,00M DE COMPRIMENTO E 1800MM DE DIAMETRO,INCLUSIVE SOLDA E REVESTIMENTO DAS JUNTAS,EXCLUSIVE FORNECIMENTO DOS TUBOS E DOS MATERIAIS DE REVESTIMENTO DAS JUNTAS</v>
      </c>
      <c r="C5951" s="115" t="s">
        <v>38875</v>
      </c>
      <c r="D5951" s="115" t="s">
        <v>38874</v>
      </c>
      <c r="E5951" s="115" t="s">
        <v>38829</v>
      </c>
      <c r="F5951" s="115" t="s">
        <v>38830</v>
      </c>
      <c r="I5951" s="115" t="s">
        <v>58</v>
      </c>
      <c r="J5951" s="115">
        <v>588.15</v>
      </c>
    </row>
    <row r="5952" spans="1:10" hidden="1">
      <c r="A5952" s="115" t="s">
        <v>6261</v>
      </c>
      <c r="B5952" s="115" t="str">
        <f t="shared" si="92"/>
        <v>MONTAGEM E ASSENTAMENTO DE TUBULACAO DE CHAPA DE ACO DE 5/8" DE ESPESSURA,COM 6,00M DE COMPRIMENTO E 2000MM DE DIAMETRO,INCLUSIVE SOLDA E REVESTIMENTO DAS JUNTAS,EXCLUSIVE FORNECIMENTO DOS TUBOS E DOS MATERIAIS DE REVESTIMENTO DAS JUNTAS</v>
      </c>
      <c r="C5952" s="115" t="s">
        <v>38875</v>
      </c>
      <c r="D5952" s="115" t="s">
        <v>38867</v>
      </c>
      <c r="E5952" s="115" t="s">
        <v>38829</v>
      </c>
      <c r="F5952" s="115" t="s">
        <v>38830</v>
      </c>
      <c r="I5952" s="115" t="s">
        <v>58</v>
      </c>
      <c r="J5952" s="115">
        <v>708.76</v>
      </c>
    </row>
    <row r="5953" spans="1:10" hidden="1">
      <c r="A5953" s="115" t="s">
        <v>6262</v>
      </c>
      <c r="B5953" s="115" t="str">
        <f t="shared" si="92"/>
        <v>MONTAGEM E ASSENTAMENTO DE TUBULACAO DE CHAPA DE ACO DE 5/8" DE ESPESSURA,COM 6,00M DE COMPRIMENTO E 2000MM DE DIAMETRO,INCLUSIVE SOLDA E REVESTIMENTO DAS JUNTAS,EXCLUSIVE FORNECIMENTO DOS TUBOS E DOS MATERIAIS DE REVESTIMENTO DAS JUNTAS</v>
      </c>
      <c r="C5953" s="115" t="s">
        <v>38875</v>
      </c>
      <c r="D5953" s="115" t="s">
        <v>38867</v>
      </c>
      <c r="E5953" s="115" t="s">
        <v>38829</v>
      </c>
      <c r="F5953" s="115" t="s">
        <v>38830</v>
      </c>
      <c r="I5953" s="115" t="s">
        <v>58</v>
      </c>
      <c r="J5953" s="115">
        <v>648.11</v>
      </c>
    </row>
    <row r="5954" spans="1:10" hidden="1">
      <c r="A5954" s="115" t="s">
        <v>6263</v>
      </c>
      <c r="B5954" s="115" t="str">
        <f t="shared" si="92"/>
        <v>MONTAGEM E ASSENTAMENTO DE TUBULACAO DE CHAPA DE ACO DE 5/8" DE ESPESSURA,COM 6,00M DE COMPRIMENTO E 2500MM DE DIAMETRO,INCLUSIVE SOLDA E REVESTIMENTO DAS JUNTAS,EXCLUSIVE FORNECIMENTO DOS TUBOS E DOS MATERIAIS DE REVESTIMENTO DAS JUNTAS</v>
      </c>
      <c r="C5954" s="115" t="s">
        <v>38875</v>
      </c>
      <c r="D5954" s="115" t="s">
        <v>38868</v>
      </c>
      <c r="E5954" s="115" t="s">
        <v>38829</v>
      </c>
      <c r="F5954" s="115" t="s">
        <v>38830</v>
      </c>
      <c r="I5954" s="115" t="s">
        <v>58</v>
      </c>
      <c r="J5954" s="115">
        <v>873.94</v>
      </c>
    </row>
    <row r="5955" spans="1:10" hidden="1">
      <c r="A5955" s="115" t="s">
        <v>6264</v>
      </c>
      <c r="B5955" s="115" t="str">
        <f t="shared" si="92"/>
        <v>MONTAGEM E ASSENTAMENTO DE TUBULACAO DE CHAPA DE ACO DE 5/8" DE ESPESSURA,COM 6,00M DE COMPRIMENTO E 2500MM DE DIAMETRO,INCLUSIVE SOLDA E REVESTIMENTO DAS JUNTAS,EXCLUSIVE FORNECIMENTO DOS TUBOS E DOS MATERIAIS DE REVESTIMENTO DAS JUNTAS</v>
      </c>
      <c r="C5955" s="115" t="s">
        <v>38875</v>
      </c>
      <c r="D5955" s="115" t="s">
        <v>38868</v>
      </c>
      <c r="E5955" s="115" t="s">
        <v>38829</v>
      </c>
      <c r="F5955" s="115" t="s">
        <v>38830</v>
      </c>
      <c r="I5955" s="115" t="s">
        <v>58</v>
      </c>
      <c r="J5955" s="115">
        <v>799.36</v>
      </c>
    </row>
    <row r="5956" spans="1:10" hidden="1">
      <c r="A5956" s="115" t="s">
        <v>6265</v>
      </c>
      <c r="B5956" s="115" t="str">
        <f t="shared" si="92"/>
        <v>MONTAGEM E ASSENTAMENTO DE TUBULACAO DE CHAPA DE ACO DE 3/16" DE ESPESSURA,COM 12,00M DE COMPRIMENTO E 150MM DE DIAMETRO,INCLUSIVE SOLDA E REVESTIMENTO DAS JUNTAS,EXCLUSIVE FORNECIMENTO DOS TUBOS E DOS MATERIAIS DE REVESTIMENTO DAS JUNTAS</v>
      </c>
      <c r="C5956" s="115" t="s">
        <v>38827</v>
      </c>
      <c r="D5956" s="115" t="s">
        <v>38876</v>
      </c>
      <c r="E5956" s="115" t="s">
        <v>38858</v>
      </c>
      <c r="F5956" s="115" t="s">
        <v>38859</v>
      </c>
      <c r="I5956" s="115" t="s">
        <v>58</v>
      </c>
      <c r="J5956" s="115">
        <v>17.920000000000002</v>
      </c>
    </row>
    <row r="5957" spans="1:10" hidden="1">
      <c r="A5957" s="115" t="s">
        <v>6266</v>
      </c>
      <c r="B5957" s="115" t="str">
        <f t="shared" ref="B5957:B6020" si="93">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15" t="s">
        <v>38827</v>
      </c>
      <c r="D5957" s="115" t="s">
        <v>38876</v>
      </c>
      <c r="E5957" s="115" t="s">
        <v>38858</v>
      </c>
      <c r="F5957" s="115" t="s">
        <v>38859</v>
      </c>
      <c r="I5957" s="115" t="s">
        <v>58</v>
      </c>
      <c r="J5957" s="115">
        <v>16.78</v>
      </c>
    </row>
    <row r="5958" spans="1:10" hidden="1">
      <c r="A5958" s="115" t="s">
        <v>6267</v>
      </c>
      <c r="B5958" s="115" t="str">
        <f t="shared" si="93"/>
        <v>MONTAGEM E ASSENTAMENTO DE TUBULACAO DE CHAPA DE ACO DE 3/16" DE ESPESSURA,COM 12,00M DE COMPRIMENTO E 200MM DE DIAMETRO,INCLUSIVE SOLDA E REVESTIMENTO DAS JUNTAS,EXCLUSIVE FORNECIMENTO DOS TUBOS E DOS MATERIAIS DE REVESTIMENTO DAS JUNTAS</v>
      </c>
      <c r="C5958" s="115" t="s">
        <v>38827</v>
      </c>
      <c r="D5958" s="115" t="s">
        <v>38877</v>
      </c>
      <c r="E5958" s="115" t="s">
        <v>38858</v>
      </c>
      <c r="F5958" s="115" t="s">
        <v>38859</v>
      </c>
      <c r="I5958" s="115" t="s">
        <v>58</v>
      </c>
      <c r="J5958" s="115">
        <v>19.670000000000002</v>
      </c>
    </row>
    <row r="5959" spans="1:10" hidden="1">
      <c r="A5959" s="115" t="s">
        <v>6268</v>
      </c>
      <c r="B5959" s="115" t="str">
        <f t="shared" si="93"/>
        <v>MONTAGEM E ASSENTAMENTO DE TUBULACAO DE CHAPA DE ACO DE 3/16" DE ESPESSURA,COM 12,00M DE COMPRIMENTO E 200MM DE DIAMETRO,INCLUSIVE SOLDA E REVESTIMENTO DAS JUNTAS,EXCLUSIVE FORNECIMENTO DOS TUBOS E DOS MATERIAIS DE REVESTIMENTO DAS JUNTAS</v>
      </c>
      <c r="C5959" s="115" t="s">
        <v>38827</v>
      </c>
      <c r="D5959" s="115" t="s">
        <v>38877</v>
      </c>
      <c r="E5959" s="115" t="s">
        <v>38858</v>
      </c>
      <c r="F5959" s="115" t="s">
        <v>38859</v>
      </c>
      <c r="I5959" s="115" t="s">
        <v>58</v>
      </c>
      <c r="J5959" s="115">
        <v>18.399999999999999</v>
      </c>
    </row>
    <row r="5960" spans="1:10" hidden="1">
      <c r="A5960" s="115" t="s">
        <v>6269</v>
      </c>
      <c r="B5960" s="115" t="str">
        <f t="shared" si="93"/>
        <v>MONTAGEM E ASSENTAMENTO DE TUBULACAO DE CHAPA DE ACO DE 3/16" DE ESPESSURA,COM 12,00M DE COMPRIMENTO E 250MM DE DIAMETRO,INCLUSIVE SOLDA E REVESTIMENTO DAS JUNTAS,EXCLUSIVE FORNECIMENTO DOS TUBOS E DOS MATERIAIS DE REVESTIMENTO DAS JUNTAS</v>
      </c>
      <c r="C5960" s="115" t="s">
        <v>38827</v>
      </c>
      <c r="D5960" s="115" t="s">
        <v>38878</v>
      </c>
      <c r="E5960" s="115" t="s">
        <v>38858</v>
      </c>
      <c r="F5960" s="115" t="s">
        <v>38859</v>
      </c>
      <c r="I5960" s="115" t="s">
        <v>58</v>
      </c>
      <c r="J5960" s="115">
        <v>20.91</v>
      </c>
    </row>
    <row r="5961" spans="1:10" hidden="1">
      <c r="A5961" s="115" t="s">
        <v>6270</v>
      </c>
      <c r="B5961" s="115" t="str">
        <f t="shared" si="93"/>
        <v>MONTAGEM E ASSENTAMENTO DE TUBULACAO DE CHAPA DE ACO DE 3/16" DE ESPESSURA,COM 12,00M DE COMPRIMENTO E 250MM DE DIAMETRO,INCLUSIVE SOLDA E REVESTIMENTO DAS JUNTAS,EXCLUSIVE FORNECIMENTO DOS TUBOS E DOS MATERIAIS DE REVESTIMENTO DAS JUNTAS</v>
      </c>
      <c r="C5961" s="115" t="s">
        <v>38827</v>
      </c>
      <c r="D5961" s="115" t="s">
        <v>38878</v>
      </c>
      <c r="E5961" s="115" t="s">
        <v>38858</v>
      </c>
      <c r="F5961" s="115" t="s">
        <v>38859</v>
      </c>
      <c r="I5961" s="115" t="s">
        <v>58</v>
      </c>
      <c r="J5961" s="115">
        <v>19.55</v>
      </c>
    </row>
    <row r="5962" spans="1:10" hidden="1">
      <c r="A5962" s="115" t="s">
        <v>6271</v>
      </c>
      <c r="B5962" s="115" t="str">
        <f t="shared" si="93"/>
        <v>MONTAGEM E ASSENTAMENTO DE TUBULACAO DE CHAPA DE ACO DE 3/16" DE ESPESSURA,COM 12,00M DE COMPRIMENTO E 300MM DE DIAMETRO,INCLUSIVE SOLDA E REVESTIMENTO DAS JUNTAS,EXCLUSIVE FORNECIMENTO DOS TUBOS E DOS MATERIAIS DE REVESTIMENTO DAS JUNTAS</v>
      </c>
      <c r="C5962" s="115" t="s">
        <v>38827</v>
      </c>
      <c r="D5962" s="115" t="s">
        <v>38879</v>
      </c>
      <c r="E5962" s="115" t="s">
        <v>38858</v>
      </c>
      <c r="F5962" s="115" t="s">
        <v>38859</v>
      </c>
      <c r="I5962" s="115" t="s">
        <v>58</v>
      </c>
      <c r="J5962" s="115">
        <v>21.65</v>
      </c>
    </row>
    <row r="5963" spans="1:10" hidden="1">
      <c r="A5963" s="115" t="s">
        <v>6272</v>
      </c>
      <c r="B5963" s="115" t="str">
        <f t="shared" si="93"/>
        <v>MONTAGEM E ASSENTAMENTO DE TUBULACAO DE CHAPA DE ACO DE 3/16" DE ESPESSURA,COM 12,00M DE COMPRIMENTO E 300MM DE DIAMETRO,INCLUSIVE SOLDA E REVESTIMENTO DAS JUNTAS,EXCLUSIVE FORNECIMENTO DOS TUBOS E DOS MATERIAIS DE REVESTIMENTO DAS JUNTAS</v>
      </c>
      <c r="C5963" s="115" t="s">
        <v>38827</v>
      </c>
      <c r="D5963" s="115" t="s">
        <v>38879</v>
      </c>
      <c r="E5963" s="115" t="s">
        <v>38858</v>
      </c>
      <c r="F5963" s="115" t="s">
        <v>38859</v>
      </c>
      <c r="I5963" s="115" t="s">
        <v>58</v>
      </c>
      <c r="J5963" s="115">
        <v>20.260000000000002</v>
      </c>
    </row>
    <row r="5964" spans="1:10" hidden="1">
      <c r="A5964" s="115" t="s">
        <v>6273</v>
      </c>
      <c r="B5964" s="115" t="str">
        <f t="shared" si="93"/>
        <v>MONTAGEM E ASSENTAMENTO DE TUBULACAO DE CHAPA DE ACO DE 3/16" DE ESPESSURA,COM 12,00M DE COMPRIMENTO E 350MM DE DIAMETRO,INCLUSIVE SOLDA E REVESTIMENTO DAS JUNTAS,EXCLUSIVE FORNECIMENTO DOS TUBOS E DOS MATERIAIS DE REVESTIMENTO DAS JUNTAS</v>
      </c>
      <c r="C5964" s="115" t="s">
        <v>38827</v>
      </c>
      <c r="D5964" s="115" t="s">
        <v>38880</v>
      </c>
      <c r="E5964" s="115" t="s">
        <v>38858</v>
      </c>
      <c r="F5964" s="115" t="s">
        <v>38859</v>
      </c>
      <c r="I5964" s="115" t="s">
        <v>58</v>
      </c>
      <c r="J5964" s="115">
        <v>24.22</v>
      </c>
    </row>
    <row r="5965" spans="1:10" hidden="1">
      <c r="A5965" s="115" t="s">
        <v>6274</v>
      </c>
      <c r="B5965" s="115" t="str">
        <f t="shared" si="93"/>
        <v>MONTAGEM E ASSENTAMENTO DE TUBULACAO DE CHAPA DE ACO DE 3/16" DE ESPESSURA,COM 12,00M DE COMPRIMENTO E 350MM DE DIAMETRO,INCLUSIVE SOLDA E REVESTIMENTO DAS JUNTAS,EXCLUSIVE FORNECIMENTO DOS TUBOS E DOS MATERIAIS DE REVESTIMENTO DAS JUNTAS</v>
      </c>
      <c r="C5965" s="115" t="s">
        <v>38827</v>
      </c>
      <c r="D5965" s="115" t="s">
        <v>38880</v>
      </c>
      <c r="E5965" s="115" t="s">
        <v>38858</v>
      </c>
      <c r="F5965" s="115" t="s">
        <v>38859</v>
      </c>
      <c r="I5965" s="115" t="s">
        <v>58</v>
      </c>
      <c r="J5965" s="115">
        <v>22.64</v>
      </c>
    </row>
    <row r="5966" spans="1:10" hidden="1">
      <c r="A5966" s="115" t="s">
        <v>6275</v>
      </c>
      <c r="B5966" s="115" t="str">
        <f t="shared" si="93"/>
        <v>MONTAGEM E ASSENTAMENTO DE TUBULACAO DE CHAPA DE ACO DE 3/16" DE ESPESSURA,COM 12,00M DE COMPRIMENTO E 400MM DE DIAMETRO,INCLUSIVE SOLDA E REVESTIMENTO DAS JUNTAS,EXCLUSIVE FORNECIMENTO DOS TUBOS E DOS MATERIAIS DE REVESTIMENTO DAS JUNTAS</v>
      </c>
      <c r="C5966" s="115" t="s">
        <v>38827</v>
      </c>
      <c r="D5966" s="115" t="s">
        <v>38881</v>
      </c>
      <c r="E5966" s="115" t="s">
        <v>38858</v>
      </c>
      <c r="F5966" s="115" t="s">
        <v>38859</v>
      </c>
      <c r="I5966" s="115" t="s">
        <v>58</v>
      </c>
      <c r="J5966" s="115">
        <v>26.44</v>
      </c>
    </row>
    <row r="5967" spans="1:10" hidden="1">
      <c r="A5967" s="115" t="s">
        <v>6276</v>
      </c>
      <c r="B5967" s="115" t="str">
        <f t="shared" si="93"/>
        <v>MONTAGEM E ASSENTAMENTO DE TUBULACAO DE CHAPA DE ACO DE 3/16" DE ESPESSURA,COM 12,00M DE COMPRIMENTO E 400MM DE DIAMETRO,INCLUSIVE SOLDA E REVESTIMENTO DAS JUNTAS,EXCLUSIVE FORNECIMENTO DOS TUBOS E DOS MATERIAIS DE REVESTIMENTO DAS JUNTAS</v>
      </c>
      <c r="C5967" s="115" t="s">
        <v>38827</v>
      </c>
      <c r="D5967" s="115" t="s">
        <v>38881</v>
      </c>
      <c r="E5967" s="115" t="s">
        <v>38858</v>
      </c>
      <c r="F5967" s="115" t="s">
        <v>38859</v>
      </c>
      <c r="I5967" s="115" t="s">
        <v>58</v>
      </c>
      <c r="J5967" s="115">
        <v>24.69</v>
      </c>
    </row>
    <row r="5968" spans="1:10" hidden="1">
      <c r="A5968" s="115" t="s">
        <v>6277</v>
      </c>
      <c r="B5968" s="115" t="str">
        <f t="shared" si="93"/>
        <v>MONTAGEM E ASSENTAMENTO DE TUBULACAO DE CHAPA DE ACO DE 3/16" DE ESPESSURA COM 12,00M DE COMPRIMENTO E 450MM DE DIAMETRO,INCLUSIVE SOLDA E REVESTIMENTO DAS JUNTAS,EXCLUSIVE FORNECIMENTO DOS TUBOS E DOS MATERIAIS DE REVESTIMENTO DAS JUNTAS</v>
      </c>
      <c r="C5968" s="115" t="s">
        <v>38827</v>
      </c>
      <c r="D5968" s="115" t="s">
        <v>38882</v>
      </c>
      <c r="E5968" s="115" t="s">
        <v>38858</v>
      </c>
      <c r="F5968" s="115" t="s">
        <v>38859</v>
      </c>
      <c r="I5968" s="115" t="s">
        <v>58</v>
      </c>
      <c r="J5968" s="115">
        <v>27.18</v>
      </c>
    </row>
    <row r="5969" spans="1:10" hidden="1">
      <c r="A5969" s="115" t="s">
        <v>6278</v>
      </c>
      <c r="B5969" s="115" t="str">
        <f t="shared" si="93"/>
        <v>MONTAGEM E ASSENTAMENTO DE TUBULACAO DE CHAPA DE ACO DE 3/16" DE ESPESSURA COM 12,00M DE COMPRIMENTO E 450MM DE DIAMETRO,INCLUSIVE SOLDA E REVESTIMENTO DAS JUNTAS,EXCLUSIVE FORNECIMENTO DOS TUBOS E DOS MATERIAIS DE REVESTIMENTO DAS JUNTAS</v>
      </c>
      <c r="C5969" s="115" t="s">
        <v>38827</v>
      </c>
      <c r="D5969" s="115" t="s">
        <v>38882</v>
      </c>
      <c r="E5969" s="115" t="s">
        <v>38858</v>
      </c>
      <c r="F5969" s="115" t="s">
        <v>38859</v>
      </c>
      <c r="I5969" s="115" t="s">
        <v>58</v>
      </c>
      <c r="J5969" s="115">
        <v>25.34</v>
      </c>
    </row>
    <row r="5970" spans="1:10" hidden="1">
      <c r="A5970" s="115" t="s">
        <v>6279</v>
      </c>
      <c r="B5970" s="115" t="str">
        <f t="shared" si="93"/>
        <v>MONTAGEM E ASSENTAMENTO DE TUBULACAO DE CHAPA DE ACO DE 3/16" DE ESPESSURA,COM 12,00M DE COMPRIMENTO E 500MM DE DIAMETRO,INCLUSIVE SOLDA E REVESTIMENTO DAS JUNTAS,EXCLUSIVE FORNECIMENTO DOS TUBOS E DOS MATERIAIS DE REVESTIMENTO DAS JUNTAS</v>
      </c>
      <c r="C5970" s="115" t="s">
        <v>38827</v>
      </c>
      <c r="D5970" s="115" t="s">
        <v>38883</v>
      </c>
      <c r="E5970" s="115" t="s">
        <v>38858</v>
      </c>
      <c r="F5970" s="115" t="s">
        <v>38859</v>
      </c>
      <c r="I5970" s="115" t="s">
        <v>58</v>
      </c>
      <c r="J5970" s="115">
        <v>29.66</v>
      </c>
    </row>
    <row r="5971" spans="1:10" hidden="1">
      <c r="A5971" s="115" t="s">
        <v>6280</v>
      </c>
      <c r="B5971" s="115" t="str">
        <f t="shared" si="93"/>
        <v>MONTAGEM E ASSENTAMENTO DE TUBULACAO DE CHAPA DE ACO DE 3/16" DE ESPESSURA,COM 12,00M DE COMPRIMENTO E 500MM DE DIAMETRO,INCLUSIVE SOLDA E REVESTIMENTO DAS JUNTAS,EXCLUSIVE FORNECIMENTO DOS TUBOS E DOS MATERIAIS DE REVESTIMENTO DAS JUNTAS</v>
      </c>
      <c r="C5971" s="115" t="s">
        <v>38827</v>
      </c>
      <c r="D5971" s="115" t="s">
        <v>38883</v>
      </c>
      <c r="E5971" s="115" t="s">
        <v>38858</v>
      </c>
      <c r="F5971" s="115" t="s">
        <v>38859</v>
      </c>
      <c r="I5971" s="115" t="s">
        <v>58</v>
      </c>
      <c r="J5971" s="115">
        <v>27.67</v>
      </c>
    </row>
    <row r="5972" spans="1:10" hidden="1">
      <c r="A5972" s="115" t="s">
        <v>6281</v>
      </c>
      <c r="B5972" s="115" t="str">
        <f t="shared" si="93"/>
        <v>MONTAGEM E ASSENTAMENTO DE TUBULACAO DE CHAPA DE ACO DE 1/4" DE ESPESSURA,COM 12,00M DE COMPRIMENTO E 150MM DE DIAMETRO,INCLUSIVE SOLDA E REVESTIMENTO DAS JUNTAS,EXCLUSIVE FORNECIMENTO DOS TUBOS E DOS MATERIAIS DE REVESTIMENTO DAS JUNTAS</v>
      </c>
      <c r="C5972" s="115" t="s">
        <v>38838</v>
      </c>
      <c r="D5972" s="115" t="s">
        <v>38884</v>
      </c>
      <c r="E5972" s="115" t="s">
        <v>38829</v>
      </c>
      <c r="F5972" s="115" t="s">
        <v>38830</v>
      </c>
      <c r="I5972" s="115" t="s">
        <v>58</v>
      </c>
      <c r="J5972" s="115">
        <v>18.87</v>
      </c>
    </row>
    <row r="5973" spans="1:10" hidden="1">
      <c r="A5973" s="115" t="s">
        <v>6282</v>
      </c>
      <c r="B5973" s="115" t="str">
        <f t="shared" si="93"/>
        <v>MONTAGEM E ASSENTAMENTO DE TUBULACAO DE CHAPA DE ACO DE 1/4" DE ESPESSURA,COM 12,00M DE COMPRIMENTO E 150MM DE DIAMETRO,INCLUSIVE SOLDA E REVESTIMENTO DAS JUNTAS,EXCLUSIVE FORNECIMENTO DOS TUBOS E DOS MATERIAIS DE REVESTIMENTO DAS JUNTAS</v>
      </c>
      <c r="C5973" s="115" t="s">
        <v>38838</v>
      </c>
      <c r="D5973" s="115" t="s">
        <v>38884</v>
      </c>
      <c r="E5973" s="115" t="s">
        <v>38829</v>
      </c>
      <c r="F5973" s="115" t="s">
        <v>38830</v>
      </c>
      <c r="I5973" s="115" t="s">
        <v>58</v>
      </c>
      <c r="J5973" s="115">
        <v>17.66</v>
      </c>
    </row>
    <row r="5974" spans="1:10" hidden="1">
      <c r="A5974" s="115" t="s">
        <v>6283</v>
      </c>
      <c r="B5974" s="115" t="str">
        <f t="shared" si="93"/>
        <v>MONTAGEM E ASSENTAMENTO DE TUBULACAO DE CHAPA DE ACO DE 1/4" DE ESPESSURA,COM 12,00M DE COMPRIMENTO E 200MM DE DIAMETRO,INCLUSIVE SOLDA E REVESTIMENTO DAS JUNTAS,EXCLUSIVE FORNECIMENTO DOS TUBOS E DOS MATERIAIS DE REVESTIMENTO DAS JUNTAS</v>
      </c>
      <c r="C5974" s="115" t="s">
        <v>38838</v>
      </c>
      <c r="D5974" s="115" t="s">
        <v>38885</v>
      </c>
      <c r="E5974" s="115" t="s">
        <v>38829</v>
      </c>
      <c r="F5974" s="115" t="s">
        <v>38830</v>
      </c>
      <c r="I5974" s="115" t="s">
        <v>58</v>
      </c>
      <c r="J5974" s="115">
        <v>20.91</v>
      </c>
    </row>
    <row r="5975" spans="1:10" hidden="1">
      <c r="A5975" s="115" t="s">
        <v>6284</v>
      </c>
      <c r="B5975" s="115" t="str">
        <f t="shared" si="93"/>
        <v>MONTAGEM E ASSENTAMENTO DE TUBULACAO DE CHAPA DE ACO DE 1/4" DE ESPESSURA,COM 12,00M DE COMPRIMENTO E 200MM DE DIAMETRO,INCLUSIVE SOLDA E REVESTIMENTO DAS JUNTAS,EXCLUSIVE FORNECIMENTO DOS TUBOS E DOS MATERIAIS DE REVESTIMENTO DAS JUNTAS</v>
      </c>
      <c r="C5975" s="115" t="s">
        <v>38838</v>
      </c>
      <c r="D5975" s="115" t="s">
        <v>38885</v>
      </c>
      <c r="E5975" s="115" t="s">
        <v>38829</v>
      </c>
      <c r="F5975" s="115" t="s">
        <v>38830</v>
      </c>
      <c r="I5975" s="115" t="s">
        <v>58</v>
      </c>
      <c r="J5975" s="115">
        <v>19.55</v>
      </c>
    </row>
    <row r="5976" spans="1:10" hidden="1">
      <c r="A5976" s="115" t="s">
        <v>6285</v>
      </c>
      <c r="B5976" s="115" t="str">
        <f t="shared" si="93"/>
        <v>MONTAGEM E ASSENTAMENTO DE TUBULACAO DE CHAPA DE ACO DE 1/4" DE ESPESSURA,COM 12,00M DE COMPRIMENTO E 250MM DE DIAMETRO,INCLUSIVE SOLDA E REVESTIMENTO DAS JUNTAS,EXCLUSIVE FORNECIMENTO DOS TUBOS E DOS MATERIAIS DE REVESTIMENTO DAS JUNTAS</v>
      </c>
      <c r="C5976" s="115" t="s">
        <v>38838</v>
      </c>
      <c r="D5976" s="115" t="s">
        <v>38886</v>
      </c>
      <c r="E5976" s="115" t="s">
        <v>38829</v>
      </c>
      <c r="F5976" s="115" t="s">
        <v>38830</v>
      </c>
      <c r="I5976" s="115" t="s">
        <v>58</v>
      </c>
      <c r="J5976" s="115">
        <v>22.45</v>
      </c>
    </row>
    <row r="5977" spans="1:10" hidden="1">
      <c r="A5977" s="115" t="s">
        <v>6286</v>
      </c>
      <c r="B5977" s="115" t="str">
        <f t="shared" si="93"/>
        <v>MONTAGEM E ASSENTAMENTO DE TUBULACAO DE CHAPA DE ACO DE 1/4" DE ESPESSURA,COM 12,00M DE COMPRIMENTO E 250MM DE DIAMETRO,INCLUSIVE SOLDA E REVESTIMENTO DAS JUNTAS,EXCLUSIVE FORNECIMENTO DOS TUBOS E DOS MATERIAIS DE REVESTIMENTO DAS JUNTAS</v>
      </c>
      <c r="C5977" s="115" t="s">
        <v>38838</v>
      </c>
      <c r="D5977" s="115" t="s">
        <v>38886</v>
      </c>
      <c r="E5977" s="115" t="s">
        <v>38829</v>
      </c>
      <c r="F5977" s="115" t="s">
        <v>38830</v>
      </c>
      <c r="I5977" s="115" t="s">
        <v>58</v>
      </c>
      <c r="J5977" s="115">
        <v>20.98</v>
      </c>
    </row>
    <row r="5978" spans="1:10" hidden="1">
      <c r="A5978" s="115" t="s">
        <v>6287</v>
      </c>
      <c r="B5978" s="115" t="str">
        <f t="shared" si="93"/>
        <v>MONTAGEM E ASSENTAMENTO DE TUBULACAO DE CHAPA DE ACO DE 1/4" DE ESPESSURA,COM 12,00M DE COMPRIMENTO E 300MM DE DIAMETRO,INCLUSIVE SOLDA E REVESTIMENTO DAS JUNTAS,EXCLUSIVE FORNECIMENTO DOS TUBOS E DOS MATERIAIS DE REVESTIMENTO DAS JUNTAS</v>
      </c>
      <c r="C5978" s="115" t="s">
        <v>38838</v>
      </c>
      <c r="D5978" s="115" t="s">
        <v>38887</v>
      </c>
      <c r="E5978" s="115" t="s">
        <v>38829</v>
      </c>
      <c r="F5978" s="115" t="s">
        <v>38830</v>
      </c>
      <c r="I5978" s="115" t="s">
        <v>58</v>
      </c>
      <c r="J5978" s="115">
        <v>23.2</v>
      </c>
    </row>
    <row r="5979" spans="1:10" hidden="1">
      <c r="A5979" s="115" t="s">
        <v>6288</v>
      </c>
      <c r="B5979" s="115" t="str">
        <f t="shared" si="93"/>
        <v>MONTAGEM E ASSENTAMENTO DE TUBULACAO DE CHAPA DE ACO DE 1/4" DE ESPESSURA,COM 12,00M DE COMPRIMENTO E 300MM DE DIAMETRO,INCLUSIVE SOLDA E REVESTIMENTO DAS JUNTAS,EXCLUSIVE FORNECIMENTO DOS TUBOS E DOS MATERIAIS DE REVESTIMENTO DAS JUNTAS</v>
      </c>
      <c r="C5979" s="115" t="s">
        <v>38838</v>
      </c>
      <c r="D5979" s="115" t="s">
        <v>38887</v>
      </c>
      <c r="E5979" s="115" t="s">
        <v>38829</v>
      </c>
      <c r="F5979" s="115" t="s">
        <v>38830</v>
      </c>
      <c r="I5979" s="115" t="s">
        <v>58</v>
      </c>
      <c r="J5979" s="115">
        <v>21.69</v>
      </c>
    </row>
    <row r="5980" spans="1:10" hidden="1">
      <c r="A5980" s="115" t="s">
        <v>6289</v>
      </c>
      <c r="B5980" s="115" t="str">
        <f t="shared" si="93"/>
        <v>MONTAGEM E ASSENTAMENTO DE TUBULACAO DE CHAPA DE ACO DE 1/4" DE ESPESSURA,COM 12,00M DE COMPRIMENTO E 350MM DE DIAMETRO,INCLUSIVE SOLDA E REVESTIMENTO DAS JUNTAS,EXCLUSIVE FORNECIMENTO DOS TUBOS E DOS MATERIAIS DE REVESTIMENTO DAS JUNTAS</v>
      </c>
      <c r="C5980" s="115" t="s">
        <v>38838</v>
      </c>
      <c r="D5980" s="115" t="s">
        <v>38888</v>
      </c>
      <c r="E5980" s="115" t="s">
        <v>38829</v>
      </c>
      <c r="F5980" s="115" t="s">
        <v>38830</v>
      </c>
      <c r="I5980" s="115" t="s">
        <v>58</v>
      </c>
      <c r="J5980" s="115">
        <v>26.41</v>
      </c>
    </row>
    <row r="5981" spans="1:10" hidden="1">
      <c r="A5981" s="115" t="s">
        <v>6290</v>
      </c>
      <c r="B5981" s="115" t="str">
        <f t="shared" si="93"/>
        <v>MONTAGEM E ASSENTAMENTO DE TUBULACAO DE CHAPA DE ACO DE 1/4" DE ESPESSURA,COM 12,00M DE COMPRIMENTO E 350MM DE DIAMETRO,INCLUSIVE SOLDA E REVESTIMENTO DAS JUNTAS,EXCLUSIVE FORNECIMENTO DOS TUBOS E DOS MATERIAIS DE REVESTIMENTO DAS JUNTAS</v>
      </c>
      <c r="C5981" s="115" t="s">
        <v>38838</v>
      </c>
      <c r="D5981" s="115" t="s">
        <v>38888</v>
      </c>
      <c r="E5981" s="115" t="s">
        <v>38829</v>
      </c>
      <c r="F5981" s="115" t="s">
        <v>38830</v>
      </c>
      <c r="I5981" s="115" t="s">
        <v>58</v>
      </c>
      <c r="J5981" s="115">
        <v>24.66</v>
      </c>
    </row>
    <row r="5982" spans="1:10" hidden="1">
      <c r="A5982" s="115" t="s">
        <v>6291</v>
      </c>
      <c r="B5982" s="115" t="str">
        <f t="shared" si="93"/>
        <v>MONTAGEM E ASSENTAMENTO DE TUBULACAO DE CHAPA DE ACO DE 1/4" DE ESPESSURA,COM 12,00M DE COMPRIMENTO E 400MM DE DIAMETRO,INCLUSIVE SOLDA E REVESTIMENTO DAS JUNTAS,EXCLUSIVE FORNECIMENTO DOS TUBOS E MATERIAIS DE REVESTIMENTO DAS JUNTAS</v>
      </c>
      <c r="C5982" s="115" t="s">
        <v>38838</v>
      </c>
      <c r="D5982" s="115" t="s">
        <v>38889</v>
      </c>
      <c r="E5982" s="115" t="s">
        <v>38829</v>
      </c>
      <c r="F5982" s="115" t="s">
        <v>38890</v>
      </c>
      <c r="I5982" s="115" t="s">
        <v>58</v>
      </c>
      <c r="J5982" s="115">
        <v>28.92</v>
      </c>
    </row>
    <row r="5983" spans="1:10" hidden="1">
      <c r="A5983" s="115" t="s">
        <v>6292</v>
      </c>
      <c r="B5983" s="115" t="str">
        <f t="shared" si="93"/>
        <v>MONTAGEM E ASSENTAMENTO DE TUBULACAO DE CHAPA DE ACO DE 1/4" DE ESPESSURA,COM 12,00M DE COMPRIMENTO E 400MM DE DIAMETRO,INCLUSIVE SOLDA E REVESTIMENTO DAS JUNTAS,EXCLUSIVE FORNECIMENTO DOS TUBOS E MATERIAIS DE REVESTIMENTO DAS JUNTAS</v>
      </c>
      <c r="C5983" s="115" t="s">
        <v>38838</v>
      </c>
      <c r="D5983" s="115" t="s">
        <v>38889</v>
      </c>
      <c r="E5983" s="115" t="s">
        <v>38829</v>
      </c>
      <c r="F5983" s="115" t="s">
        <v>38890</v>
      </c>
      <c r="I5983" s="115" t="s">
        <v>58</v>
      </c>
      <c r="J5983" s="115">
        <v>26.99</v>
      </c>
    </row>
    <row r="5984" spans="1:10" hidden="1">
      <c r="A5984" s="115" t="s">
        <v>6293</v>
      </c>
      <c r="B5984" s="115" t="str">
        <f t="shared" si="93"/>
        <v>MONTAGEM E ASSENTAMENTO DE TUBULACAO DE CHAPA DE ACO DE 1/4" DE ESPESSURA,COM 12,00M DE COMPRIMENTO E 450MM DE DIAMETRO,INCLUSIVE SOLDA E REVESTIMENTO DAS JUNTAS,EXCLUSIVE FORNECIMENTO DOS TUBOS E DOS MATERIAIS DE REVESTIMENTO DAS JUNTAS</v>
      </c>
      <c r="C5984" s="115" t="s">
        <v>38838</v>
      </c>
      <c r="D5984" s="115" t="s">
        <v>38891</v>
      </c>
      <c r="E5984" s="115" t="s">
        <v>38829</v>
      </c>
      <c r="F5984" s="115" t="s">
        <v>38830</v>
      </c>
      <c r="I5984" s="115" t="s">
        <v>58</v>
      </c>
      <c r="J5984" s="115">
        <v>30.71</v>
      </c>
    </row>
    <row r="5985" spans="1:10" hidden="1">
      <c r="A5985" s="115" t="s">
        <v>6294</v>
      </c>
      <c r="B5985" s="115" t="str">
        <f t="shared" si="93"/>
        <v>MONTAGEM E ASSENTAMENTO DE TUBULACAO DE CHAPA DE ACO DE 1/4" DE ESPESSURA,COM 12,00M DE COMPRIMENTO E 450MM DE DIAMETRO,INCLUSIVE SOLDA E REVESTIMENTO DAS JUNTAS,EXCLUSIVE FORNECIMENTO DOS TUBOS E DOS MATERIAIS DE REVESTIMENTO DAS JUNTAS</v>
      </c>
      <c r="C5985" s="115" t="s">
        <v>38838</v>
      </c>
      <c r="D5985" s="115" t="s">
        <v>38891</v>
      </c>
      <c r="E5985" s="115" t="s">
        <v>38829</v>
      </c>
      <c r="F5985" s="115" t="s">
        <v>38830</v>
      </c>
      <c r="I5985" s="115" t="s">
        <v>58</v>
      </c>
      <c r="J5985" s="115">
        <v>28.64</v>
      </c>
    </row>
    <row r="5986" spans="1:10" hidden="1">
      <c r="A5986" s="115" t="s">
        <v>6295</v>
      </c>
      <c r="B5986" s="115" t="str">
        <f t="shared" si="93"/>
        <v>MONTAGEM E ASSENTAMENTO DE TUBULACAO DE CHAPA DE ACO DE 1/4" DE ESPESSURA,COM 12,00M DE COMPRIMENTO E 500MM DE DIAMETRO,INCLUSIVE SOLDA E REVESTIMENTO DAS JUNTAS,EXCLUSIVE FORNECIMENTO DOS TUBOS E DOS MATERIAIS DE REVESTIMENTO DAS JUNTAS</v>
      </c>
      <c r="C5986" s="115" t="s">
        <v>38838</v>
      </c>
      <c r="D5986" s="115" t="s">
        <v>38892</v>
      </c>
      <c r="E5986" s="115" t="s">
        <v>38829</v>
      </c>
      <c r="F5986" s="115" t="s">
        <v>38830</v>
      </c>
      <c r="I5986" s="115" t="s">
        <v>58</v>
      </c>
      <c r="J5986" s="115">
        <v>32.82</v>
      </c>
    </row>
    <row r="5987" spans="1:10" hidden="1">
      <c r="A5987" s="115" t="s">
        <v>6296</v>
      </c>
      <c r="B5987" s="115" t="str">
        <f t="shared" si="93"/>
        <v>MONTAGEM E ASSENTAMENTO DE TUBULACAO DE CHAPA DE ACO DE 1/4" DE ESPESSURA,COM 12,00M DE COMPRIMENTO E 500MM DE DIAMETRO,INCLUSIVE SOLDA E REVESTIMENTO DAS JUNTAS,EXCLUSIVE FORNECIMENTO DOS TUBOS E DOS MATERIAIS DE REVESTIMENTO DAS JUNTAS</v>
      </c>
      <c r="C5987" s="115" t="s">
        <v>38838</v>
      </c>
      <c r="D5987" s="115" t="s">
        <v>38892</v>
      </c>
      <c r="E5987" s="115" t="s">
        <v>38829</v>
      </c>
      <c r="F5987" s="115" t="s">
        <v>38830</v>
      </c>
      <c r="I5987" s="115" t="s">
        <v>58</v>
      </c>
      <c r="J5987" s="115">
        <v>30.59</v>
      </c>
    </row>
    <row r="5988" spans="1:10" hidden="1">
      <c r="A5988" s="115" t="s">
        <v>6297</v>
      </c>
      <c r="B5988" s="115" t="str">
        <f t="shared" si="93"/>
        <v>MONTAGEM E ASSENTAMENTO DE TUBULACAO DE CHAPA DE ACO DE 1/4" DE ESPESSURA,COM 12,00M DE COMPRIMENTO E 600MM DE DIAMETRO,INCLUSIVE SOLDA E REVESTIMENTO DAS JUNTAS,EXCLUSIVE FORNECIMENTO DOS TUBOS E DOS MATERIAIS DE REVESTIMENTO DAS JUNTAS</v>
      </c>
      <c r="C5988" s="115" t="s">
        <v>38838</v>
      </c>
      <c r="D5988" s="115" t="s">
        <v>38893</v>
      </c>
      <c r="E5988" s="115" t="s">
        <v>38829</v>
      </c>
      <c r="F5988" s="115" t="s">
        <v>38830</v>
      </c>
      <c r="I5988" s="115" t="s">
        <v>58</v>
      </c>
      <c r="J5988" s="115">
        <v>35.909999999999997</v>
      </c>
    </row>
    <row r="5989" spans="1:10" hidden="1">
      <c r="A5989" s="115" t="s">
        <v>6298</v>
      </c>
      <c r="B5989" s="115" t="str">
        <f t="shared" si="93"/>
        <v>MONTAGEM E ASSENTAMENTO DE TUBULACAO DE CHAPA DE ACO DE 1/4" DE ESPESSURA,COM 12,00M DE COMPRIMENTO E 600MM DE DIAMETRO,INCLUSIVE SOLDA E REVESTIMENTO DAS JUNTAS,EXCLUSIVE FORNECIMENTO DOS TUBOS E DOS MATERIAIS DE REVESTIMENTO DAS JUNTAS</v>
      </c>
      <c r="C5989" s="115" t="s">
        <v>38838</v>
      </c>
      <c r="D5989" s="115" t="s">
        <v>38893</v>
      </c>
      <c r="E5989" s="115" t="s">
        <v>38829</v>
      </c>
      <c r="F5989" s="115" t="s">
        <v>38830</v>
      </c>
      <c r="I5989" s="115" t="s">
        <v>58</v>
      </c>
      <c r="J5989" s="115">
        <v>33.46</v>
      </c>
    </row>
    <row r="5990" spans="1:10" hidden="1">
      <c r="A5990" s="115" t="s">
        <v>6299</v>
      </c>
      <c r="B5990" s="115" t="str">
        <f t="shared" si="93"/>
        <v>MONTAGEM E ASSENTAMENTO DE TUBULACAO DE CHAPA DE ACO DE 1/4" DE ESPESSURA,COM 12,00M DE COMPRIMENTO E 700MM DE DIAMETRO,INCLUSIVE SOLDA E REVESTIMENTO DAS JUNTAS,EXCLUSIVE FORNECIMENTO DOS TUBOS E DOS MATERIAIS DE REVESTIMENTO DAS JUNTAS</v>
      </c>
      <c r="C5990" s="115" t="s">
        <v>38838</v>
      </c>
      <c r="D5990" s="115" t="s">
        <v>38894</v>
      </c>
      <c r="E5990" s="115" t="s">
        <v>38829</v>
      </c>
      <c r="F5990" s="115" t="s">
        <v>38830</v>
      </c>
      <c r="I5990" s="115" t="s">
        <v>58</v>
      </c>
      <c r="J5990" s="115">
        <v>76.67</v>
      </c>
    </row>
    <row r="5991" spans="1:10" hidden="1">
      <c r="A5991" s="115" t="s">
        <v>6300</v>
      </c>
      <c r="B5991" s="115" t="str">
        <f t="shared" si="93"/>
        <v>MONTAGEM E ASSENTAMENTO DE TUBULACAO DE CHAPA DE ACO DE 1/4" DE ESPESSURA,COM 12,00M DE COMPRIMENTO E 700MM DE DIAMETRO,INCLUSIVE SOLDA E REVESTIMENTO DAS JUNTAS,EXCLUSIVE FORNECIMENTO DOS TUBOS E DOS MATERIAIS DE REVESTIMENTO DAS JUNTAS</v>
      </c>
      <c r="C5991" s="115" t="s">
        <v>38838</v>
      </c>
      <c r="D5991" s="115" t="s">
        <v>38894</v>
      </c>
      <c r="E5991" s="115" t="s">
        <v>38829</v>
      </c>
      <c r="F5991" s="115" t="s">
        <v>38830</v>
      </c>
      <c r="I5991" s="115" t="s">
        <v>58</v>
      </c>
      <c r="J5991" s="115">
        <v>69.48</v>
      </c>
    </row>
    <row r="5992" spans="1:10" hidden="1">
      <c r="A5992" s="115" t="s">
        <v>6301</v>
      </c>
      <c r="B5992" s="115" t="str">
        <f t="shared" si="93"/>
        <v>MONTAGEM E ASSENTAMENTO DE TUBULACAO DE CHAPA DE ACO DE 1/4" DE ESPESSURA,COM 12,00M DE COMPRIMENTO E 800MM DE DIAMETRO,INCLUSIVE SOLDA E REVESTIMENTO DAS JUNTAS,EXCLUSIVE FORNECIMENTO DOS TUBOS E DOS MATERIAIS DE REVESTIMENTO DAS JUNTAS</v>
      </c>
      <c r="C5992" s="115" t="s">
        <v>38838</v>
      </c>
      <c r="D5992" s="115" t="s">
        <v>38895</v>
      </c>
      <c r="E5992" s="115" t="s">
        <v>38829</v>
      </c>
      <c r="F5992" s="115" t="s">
        <v>38830</v>
      </c>
      <c r="I5992" s="115" t="s">
        <v>58</v>
      </c>
      <c r="J5992" s="115">
        <v>79.760000000000005</v>
      </c>
    </row>
    <row r="5993" spans="1:10" hidden="1">
      <c r="A5993" s="115" t="s">
        <v>6302</v>
      </c>
      <c r="B5993" s="115" t="str">
        <f t="shared" si="93"/>
        <v>MONTAGEM E ASSENTAMENTO DE TUBULACAO DE CHAPA DE ACO DE 1/4" DE ESPESSURA,COM 12,00M DE COMPRIMENTO E 800MM DE DIAMETRO,INCLUSIVE SOLDA E REVESTIMENTO DAS JUNTAS,EXCLUSIVE FORNECIMENTO DOS TUBOS E DOS MATERIAIS DE REVESTIMENTO DAS JUNTAS</v>
      </c>
      <c r="C5993" s="115" t="s">
        <v>38838</v>
      </c>
      <c r="D5993" s="115" t="s">
        <v>38895</v>
      </c>
      <c r="E5993" s="115" t="s">
        <v>38829</v>
      </c>
      <c r="F5993" s="115" t="s">
        <v>38830</v>
      </c>
      <c r="I5993" s="115" t="s">
        <v>58</v>
      </c>
      <c r="J5993" s="115">
        <v>72.34</v>
      </c>
    </row>
    <row r="5994" spans="1:10" hidden="1">
      <c r="A5994" s="115" t="s">
        <v>6303</v>
      </c>
      <c r="B5994" s="115" t="str">
        <f t="shared" si="93"/>
        <v>MONTAGEM E ASSENTAMENTO DE TUBULACAO DE CHAPA DE ACO DE 5/16" DE ESPESSURA,COM 12,00M DE COMPRIMENTO E 300MM DE DIAMETRO,INCLUSIVE SOLDA E REVESTIMENTO DAS JUNTAS,EXCLUSIVE FORNECIMENTO DOS TUBOS E DOS MATERIAIS DE REVESTIMENTO DAS JUNTAS</v>
      </c>
      <c r="C5994" s="115" t="s">
        <v>38852</v>
      </c>
      <c r="D5994" s="115" t="s">
        <v>38879</v>
      </c>
      <c r="E5994" s="115" t="s">
        <v>38858</v>
      </c>
      <c r="F5994" s="115" t="s">
        <v>38859</v>
      </c>
      <c r="I5994" s="115" t="s">
        <v>58</v>
      </c>
      <c r="J5994" s="115">
        <v>40.72</v>
      </c>
    </row>
    <row r="5995" spans="1:10" hidden="1">
      <c r="A5995" s="115" t="s">
        <v>6304</v>
      </c>
      <c r="B5995" s="115" t="str">
        <f t="shared" si="93"/>
        <v>MONTAGEM E ASSENTAMENTO DE TUBULACAO DE CHAPA DE ACO DE 5/16" DE ESPESSURA,COM 12,00M DE COMPRIMENTO E 300MM DE DIAMETRO,INCLUSIVE SOLDA E REVESTIMENTO DAS JUNTAS,EXCLUSIVE FORNECIMENTO DOS TUBOS E DOS MATERIAIS DE REVESTIMENTO DAS JUNTAS</v>
      </c>
      <c r="C5995" s="115" t="s">
        <v>38852</v>
      </c>
      <c r="D5995" s="115" t="s">
        <v>38879</v>
      </c>
      <c r="E5995" s="115" t="s">
        <v>38858</v>
      </c>
      <c r="F5995" s="115" t="s">
        <v>38859</v>
      </c>
      <c r="I5995" s="115" t="s">
        <v>58</v>
      </c>
      <c r="J5995" s="115">
        <v>37.18</v>
      </c>
    </row>
    <row r="5996" spans="1:10" hidden="1">
      <c r="A5996" s="115" t="s">
        <v>6305</v>
      </c>
      <c r="B5996" s="115" t="str">
        <f t="shared" si="93"/>
        <v>MONTAGEM E ASSENTAMENTO DE TUBULACAO DE CHAPA DE ACO DE 5/16" DE ESPESSURA,COM 12,00M DE COMPRIMENTO E 350MM DE DIAMETRO,INCLUSIVE SOLDA E REVESTIMENTO DAS JUNTAS,EXCLUSIVE FORNECIMENTO DOS TUBOS E DOS MATERIAIS DE REVESTIMENTO DAS JUNTAS</v>
      </c>
      <c r="C5996" s="115" t="s">
        <v>38852</v>
      </c>
      <c r="D5996" s="115" t="s">
        <v>38880</v>
      </c>
      <c r="E5996" s="115" t="s">
        <v>38858</v>
      </c>
      <c r="F5996" s="115" t="s">
        <v>38859</v>
      </c>
      <c r="I5996" s="115" t="s">
        <v>58</v>
      </c>
      <c r="J5996" s="115">
        <v>45.06</v>
      </c>
    </row>
    <row r="5997" spans="1:10" hidden="1">
      <c r="A5997" s="115" t="s">
        <v>6306</v>
      </c>
      <c r="B5997" s="115" t="str">
        <f t="shared" si="93"/>
        <v>MONTAGEM E ASSENTAMENTO DE TUBULACAO DE CHAPA DE ACO DE 5/16" DE ESPESSURA,COM 12,00M DE COMPRIMENTO E 350MM DE DIAMETRO,INCLUSIVE SOLDA E REVESTIMENTO DAS JUNTAS,EXCLUSIVE FORNECIMENTO DOS TUBOS E DOS MATERIAIS DE REVESTIMENTO DAS JUNTAS</v>
      </c>
      <c r="C5997" s="115" t="s">
        <v>38852</v>
      </c>
      <c r="D5997" s="115" t="s">
        <v>38880</v>
      </c>
      <c r="E5997" s="115" t="s">
        <v>38858</v>
      </c>
      <c r="F5997" s="115" t="s">
        <v>38859</v>
      </c>
      <c r="I5997" s="115" t="s">
        <v>58</v>
      </c>
      <c r="J5997" s="115">
        <v>41.2</v>
      </c>
    </row>
    <row r="5998" spans="1:10" hidden="1">
      <c r="A5998" s="115" t="s">
        <v>6307</v>
      </c>
      <c r="B5998" s="115" t="str">
        <f t="shared" si="93"/>
        <v>MONTAGEM E ASSENTAMENTO DE TUBULACAO DE CHAPA DE ACO DE 5/16" DE ESPESSURA,COM 12,00M DE COMPRIMENTO E 400MM DE DIAMETRO,INCLUSIVE SOLDA E REVESTIMENTO DAS JUNTAS,EXCLUSIVE FORNECIMENTO DOS TUBOS E DOS MATERIAIS DE REVESTIMENTO DAS JUNTAS</v>
      </c>
      <c r="C5998" s="115" t="s">
        <v>38852</v>
      </c>
      <c r="D5998" s="115" t="s">
        <v>38881</v>
      </c>
      <c r="E5998" s="115" t="s">
        <v>38858</v>
      </c>
      <c r="F5998" s="115" t="s">
        <v>38859</v>
      </c>
      <c r="I5998" s="115" t="s">
        <v>58</v>
      </c>
      <c r="J5998" s="115">
        <v>48.38</v>
      </c>
    </row>
    <row r="5999" spans="1:10" hidden="1">
      <c r="A5999" s="115" t="s">
        <v>6308</v>
      </c>
      <c r="B5999" s="115" t="str">
        <f t="shared" si="93"/>
        <v>MONTAGEM E ASSENTAMENTO DE TUBULACAO DE CHAPA DE ACO DE 5/16" DE ESPESSURA,COM 12,00M DE COMPRIMENTO E 400MM DE DIAMETRO,INCLUSIVE SOLDA E REVESTIMENTO DAS JUNTAS,EXCLUSIVE FORNECIMENTO DOS TUBOS E DOS MATERIAIS DE REVESTIMENTO DAS JUNTAS</v>
      </c>
      <c r="C5999" s="115" t="s">
        <v>38852</v>
      </c>
      <c r="D5999" s="115" t="s">
        <v>38881</v>
      </c>
      <c r="E5999" s="115" t="s">
        <v>38858</v>
      </c>
      <c r="F5999" s="115" t="s">
        <v>38859</v>
      </c>
      <c r="I5999" s="115" t="s">
        <v>58</v>
      </c>
      <c r="J5999" s="115">
        <v>44.26</v>
      </c>
    </row>
    <row r="6000" spans="1:10" hidden="1">
      <c r="A6000" s="115" t="s">
        <v>6309</v>
      </c>
      <c r="B6000" s="115" t="str">
        <f t="shared" si="93"/>
        <v>MONTAGEM E ASSENTAMENTO DE TUBULACAO DE CHAPA DE ACO DE 5/16" DE ESPESSURA,COM 12,00M DE COMPRIMENTO E 450MM DE DIAMETRO,INCLUSIVE SOLDA E REVESTIMENTO DAS JUNTAS,EXCLUSIVE FORNECIMENTO DOS TUBOS E DOS MATERIAIS DE REVESTIMENTO DAS JUNTAS</v>
      </c>
      <c r="C6000" s="115" t="s">
        <v>38852</v>
      </c>
      <c r="D6000" s="115" t="s">
        <v>38896</v>
      </c>
      <c r="E6000" s="115" t="s">
        <v>38858</v>
      </c>
      <c r="F6000" s="115" t="s">
        <v>38859</v>
      </c>
      <c r="I6000" s="115" t="s">
        <v>58</v>
      </c>
      <c r="J6000" s="115">
        <v>50.79</v>
      </c>
    </row>
    <row r="6001" spans="1:10" hidden="1">
      <c r="A6001" s="115" t="s">
        <v>6310</v>
      </c>
      <c r="B6001" s="115" t="str">
        <f t="shared" si="93"/>
        <v>MONTAGEM E ASSENTAMENTO DE TUBULACAO DE CHAPA DE ACO DE 5/16" DE ESPESSURA,COM 12,00M DE COMPRIMENTO E 450MM DE DIAMETRO,INCLUSIVE SOLDA E REVESTIMENTO DAS JUNTAS,EXCLUSIVE FORNECIMENTO DOS TUBOS E DOS MATERIAIS DE REVESTIMENTO DAS JUNTAS</v>
      </c>
      <c r="C6001" s="115" t="s">
        <v>38852</v>
      </c>
      <c r="D6001" s="115" t="s">
        <v>38896</v>
      </c>
      <c r="E6001" s="115" t="s">
        <v>38858</v>
      </c>
      <c r="F6001" s="115" t="s">
        <v>38859</v>
      </c>
      <c r="I6001" s="115" t="s">
        <v>58</v>
      </c>
      <c r="J6001" s="115">
        <v>46.49</v>
      </c>
    </row>
    <row r="6002" spans="1:10" hidden="1">
      <c r="A6002" s="115" t="s">
        <v>6311</v>
      </c>
      <c r="B6002" s="115" t="str">
        <f t="shared" si="93"/>
        <v>MONTAGEM E ASSENTAMENTO DE TUBULACAO DE CHAPA DE ACO DE 5/16" DE ESPESSURA,COM 12,00M DE COMPRIMENTO E 500MM DE DIAMETRO,INCLUSIVE SOLDA E REVESTIMENTO DAS JUNTAS,EXCLUSIVE FORNECIMENTO DOS TUBOS E DOS MATERIAIS DE REVESTIMENTO DAS JUNTAS</v>
      </c>
      <c r="C6002" s="115" t="s">
        <v>38852</v>
      </c>
      <c r="D6002" s="115" t="s">
        <v>38883</v>
      </c>
      <c r="E6002" s="115" t="s">
        <v>38858</v>
      </c>
      <c r="F6002" s="115" t="s">
        <v>38859</v>
      </c>
      <c r="I6002" s="115" t="s">
        <v>58</v>
      </c>
      <c r="J6002" s="115">
        <v>70.11</v>
      </c>
    </row>
    <row r="6003" spans="1:10" hidden="1">
      <c r="A6003" s="115" t="s">
        <v>6312</v>
      </c>
      <c r="B6003" s="115" t="str">
        <f t="shared" si="93"/>
        <v>MONTAGEM E ASSENTAMENTO DE TUBULACAO DE CHAPA DE ACO DE 5/16" DE ESPESSURA,COM 12,00M DE COMPRIMENTO E 500MM DE DIAMETRO,INCLUSIVE SOLDA E REVESTIMENTO DAS JUNTAS,EXCLUSIVE FORNECIMENTO DOS TUBOS E DOS MATERIAIS DE REVESTIMENTO DAS JUNTAS</v>
      </c>
      <c r="C6003" s="115" t="s">
        <v>38852</v>
      </c>
      <c r="D6003" s="115" t="s">
        <v>38883</v>
      </c>
      <c r="E6003" s="115" t="s">
        <v>38858</v>
      </c>
      <c r="F6003" s="115" t="s">
        <v>38859</v>
      </c>
      <c r="I6003" s="115" t="s">
        <v>58</v>
      </c>
      <c r="J6003" s="115">
        <v>63.58</v>
      </c>
    </row>
    <row r="6004" spans="1:10" hidden="1">
      <c r="A6004" s="115" t="s">
        <v>6313</v>
      </c>
      <c r="B6004" s="115" t="str">
        <f t="shared" si="93"/>
        <v>MONTAGEM E ASSENTAMENTO DE TUBULACAO DE CHAPA DE ACO DE 5/16" DE ESPESSURA,COM 12,00M DE COMPRIMENTO E 600MM DE DIAMETRO,INCLUSIVE SOLDA E REVESTIMENTO DAS JUNTAS,EXCLUSIVE FORNECIMENTO DOS TUBOS E DOS MATERIAIS DE REVESTIMENTO DAS JUNTAS</v>
      </c>
      <c r="C6004" s="115" t="s">
        <v>38852</v>
      </c>
      <c r="D6004" s="115" t="s">
        <v>38897</v>
      </c>
      <c r="E6004" s="115" t="s">
        <v>38858</v>
      </c>
      <c r="F6004" s="115" t="s">
        <v>38859</v>
      </c>
      <c r="I6004" s="115" t="s">
        <v>58</v>
      </c>
      <c r="J6004" s="115">
        <v>80.13</v>
      </c>
    </row>
    <row r="6005" spans="1:10" hidden="1">
      <c r="A6005" s="115" t="s">
        <v>6314</v>
      </c>
      <c r="B6005" s="115" t="str">
        <f t="shared" si="93"/>
        <v>MONTAGEM E ASSENTAMENTO DE TUBULACAO DE CHAPA DE ACO DE 5/16" DE ESPESSURA,COM 12,00M DE COMPRIMENTO E 600MM DE DIAMETRO,INCLUSIVE SOLDA E REVESTIMENTO DAS JUNTAS,EXCLUSIVE FORNECIMENTO DOS TUBOS E DOS MATERIAIS DE REVESTIMENTO DAS JUNTAS</v>
      </c>
      <c r="C6005" s="115" t="s">
        <v>38852</v>
      </c>
      <c r="D6005" s="115" t="s">
        <v>38897</v>
      </c>
      <c r="E6005" s="115" t="s">
        <v>38858</v>
      </c>
      <c r="F6005" s="115" t="s">
        <v>38859</v>
      </c>
      <c r="I6005" s="115" t="s">
        <v>58</v>
      </c>
      <c r="J6005" s="115">
        <v>72.7</v>
      </c>
    </row>
    <row r="6006" spans="1:10" hidden="1">
      <c r="A6006" s="115" t="s">
        <v>6315</v>
      </c>
      <c r="B6006" s="115" t="str">
        <f t="shared" si="93"/>
        <v>MONTAGEM E ASSENTAMENTO DE TUBULACAO DE CHAPA DE ACO DE 5/16" DE ESPESSURA,COM 12,00M DE COMPRIMENTO E 700MM DE DIAMETRO,INCLUSIVE SOLDA E REVESTIMENTO DAS JUNTAS,EXCLUSIVE FORNECIMENTO DOS TUBOS E DOS MATERIAIS DE REVESTIMENTO DAS JUNTAS</v>
      </c>
      <c r="C6006" s="115" t="s">
        <v>38852</v>
      </c>
      <c r="D6006" s="115" t="s">
        <v>38898</v>
      </c>
      <c r="E6006" s="115" t="s">
        <v>38858</v>
      </c>
      <c r="F6006" s="115" t="s">
        <v>38859</v>
      </c>
      <c r="I6006" s="115" t="s">
        <v>58</v>
      </c>
      <c r="J6006" s="115">
        <v>84.31</v>
      </c>
    </row>
    <row r="6007" spans="1:10" hidden="1">
      <c r="A6007" s="115" t="s">
        <v>6316</v>
      </c>
      <c r="B6007" s="115" t="str">
        <f t="shared" si="93"/>
        <v>MONTAGEM E ASSENTAMENTO DE TUBULACAO DE CHAPA DE ACO DE 5/16" DE ESPESSURA,COM 12,00M DE COMPRIMENTO E 700MM DE DIAMETRO,INCLUSIVE SOLDA E REVESTIMENTO DAS JUNTAS,EXCLUSIVE FORNECIMENTO DOS TUBOS E DOS MATERIAIS DE REVESTIMENTO DAS JUNTAS</v>
      </c>
      <c r="C6007" s="115" t="s">
        <v>38852</v>
      </c>
      <c r="D6007" s="115" t="s">
        <v>38898</v>
      </c>
      <c r="E6007" s="115" t="s">
        <v>38858</v>
      </c>
      <c r="F6007" s="115" t="s">
        <v>38859</v>
      </c>
      <c r="I6007" s="115" t="s">
        <v>58</v>
      </c>
      <c r="J6007" s="115">
        <v>76.569999999999993</v>
      </c>
    </row>
    <row r="6008" spans="1:10" hidden="1">
      <c r="A6008" s="115" t="s">
        <v>6317</v>
      </c>
      <c r="B6008" s="115" t="str">
        <f t="shared" si="93"/>
        <v>MONTAGEM E ASSENTAMENTO DE TUBULACAO DE CHAPA DE ACO DE 5/16" DE ESPESSURA,COM 12,00M DE COMPRIMENTO E 800MM DE DIAMETRO,INCLUSIVE SOLDA E REVESTIMENTO DAS JUNTAS,EXCLUSIVE FORNECIMENTO DOS TUBOS E DOS MATERIAIS DE REVESTIMENTO DAS JUNTAS</v>
      </c>
      <c r="C6008" s="115" t="s">
        <v>38852</v>
      </c>
      <c r="D6008" s="115" t="s">
        <v>38899</v>
      </c>
      <c r="E6008" s="115" t="s">
        <v>38858</v>
      </c>
      <c r="F6008" s="115" t="s">
        <v>38859</v>
      </c>
      <c r="I6008" s="115" t="s">
        <v>58</v>
      </c>
      <c r="J6008" s="115">
        <v>88.49</v>
      </c>
    </row>
    <row r="6009" spans="1:10" hidden="1">
      <c r="A6009" s="115" t="s">
        <v>6318</v>
      </c>
      <c r="B6009" s="115" t="str">
        <f t="shared" si="93"/>
        <v>MONTAGEM E ASSENTAMENTO DE TUBULACAO DE CHAPA DE ACO DE 5/16" DE ESPESSURA,COM 12,00M DE COMPRIMENTO E 800MM DE DIAMETRO,INCLUSIVE SOLDA E REVESTIMENTO DAS JUNTAS,EXCLUSIVE FORNECIMENTO DOS TUBOS E DOS MATERIAIS DE REVESTIMENTO DAS JUNTAS</v>
      </c>
      <c r="C6009" s="115" t="s">
        <v>38852</v>
      </c>
      <c r="D6009" s="115" t="s">
        <v>38899</v>
      </c>
      <c r="E6009" s="115" t="s">
        <v>38858</v>
      </c>
      <c r="F6009" s="115" t="s">
        <v>38859</v>
      </c>
      <c r="I6009" s="115" t="s">
        <v>58</v>
      </c>
      <c r="J6009" s="115">
        <v>80.45</v>
      </c>
    </row>
    <row r="6010" spans="1:10" hidden="1">
      <c r="A6010" s="115" t="s">
        <v>6319</v>
      </c>
      <c r="B6010" s="115" t="str">
        <f t="shared" si="93"/>
        <v>MONTAGEM E ASSENTAMENTO DE TUBULACAO DE CHAPA DE ACO DE 5/16" DE ESPESSURA,COM 12,00M DE COMPRIMENTO E 900MM DE DIAMETRO,INCLUSIVE SOLDA E REVESTIMENTO DAS JUNTAS,EXCLUSIVE FORNECIMENTO DOS TUBOS E DOS MATERIAIS DE REVESTIMENTO DAS JUNTAS</v>
      </c>
      <c r="C6010" s="115" t="s">
        <v>38852</v>
      </c>
      <c r="D6010" s="115" t="s">
        <v>38900</v>
      </c>
      <c r="E6010" s="115" t="s">
        <v>38858</v>
      </c>
      <c r="F6010" s="115" t="s">
        <v>38859</v>
      </c>
      <c r="I6010" s="115" t="s">
        <v>58</v>
      </c>
      <c r="J6010" s="115">
        <v>97.65</v>
      </c>
    </row>
    <row r="6011" spans="1:10" hidden="1">
      <c r="A6011" s="115" t="s">
        <v>6320</v>
      </c>
      <c r="B6011" s="115" t="str">
        <f t="shared" si="93"/>
        <v>MONTAGEM E ASSENTAMENTO DE TUBULACAO DE CHAPA DE ACO DE 5/16" DE ESPESSURA,COM 12,00M DE COMPRIMENTO E 900MM DE DIAMETRO,INCLUSIVE SOLDA E REVESTIMENTO DAS JUNTAS,EXCLUSIVE FORNECIMENTO DOS TUBOS E DOS MATERIAIS DE REVESTIMENTO DAS JUNTAS</v>
      </c>
      <c r="C6011" s="115" t="s">
        <v>38852</v>
      </c>
      <c r="D6011" s="115" t="s">
        <v>38900</v>
      </c>
      <c r="E6011" s="115" t="s">
        <v>38858</v>
      </c>
      <c r="F6011" s="115" t="s">
        <v>38859</v>
      </c>
      <c r="I6011" s="115" t="s">
        <v>58</v>
      </c>
      <c r="J6011" s="115">
        <v>88.8</v>
      </c>
    </row>
    <row r="6012" spans="1:10" hidden="1">
      <c r="A6012" s="115" t="s">
        <v>6321</v>
      </c>
      <c r="B6012" s="115" t="str">
        <f t="shared" si="93"/>
        <v>MONTAGEM E ASSENTAMENTO DE TUBULACAO DE CHAPA DE ACO DE 5/16" DE ESPESSURA,COM 12,00M DE COMPRIMENTO E 1000MM DE DIAMETRO,INCLUSIVE SOLDA E REVESTIMENTO DAS JUNTAS,EXCLUSIVE FORNECIMENTO DOS TUBOS E DOS MATERIAIS DE REVESTIMENTO DAS JUNTAS</v>
      </c>
      <c r="C6012" s="115" t="s">
        <v>38852</v>
      </c>
      <c r="D6012" s="115" t="s">
        <v>38901</v>
      </c>
      <c r="E6012" s="115" t="s">
        <v>38902</v>
      </c>
      <c r="F6012" s="115" t="s">
        <v>38903</v>
      </c>
      <c r="I6012" s="115" t="s">
        <v>58</v>
      </c>
      <c r="J6012" s="115">
        <v>106.81</v>
      </c>
    </row>
    <row r="6013" spans="1:10" hidden="1">
      <c r="A6013" s="115" t="s">
        <v>6322</v>
      </c>
      <c r="B6013" s="115" t="str">
        <f t="shared" si="93"/>
        <v>MONTAGEM E ASSENTAMENTO DE TUBULACAO DE CHAPA DE ACO DE 5/16" DE ESPESSURA,COM 12,00M DE COMPRIMENTO E 1000MM DE DIAMETRO,INCLUSIVE SOLDA E REVESTIMENTO DAS JUNTAS,EXCLUSIVE FORNECIMENTO DOS TUBOS E DOS MATERIAIS DE REVESTIMENTO DAS JUNTAS</v>
      </c>
      <c r="C6013" s="115" t="s">
        <v>38852</v>
      </c>
      <c r="D6013" s="115" t="s">
        <v>38901</v>
      </c>
      <c r="E6013" s="115" t="s">
        <v>38902</v>
      </c>
      <c r="F6013" s="115" t="s">
        <v>38903</v>
      </c>
      <c r="I6013" s="115" t="s">
        <v>58</v>
      </c>
      <c r="J6013" s="115">
        <v>97.14</v>
      </c>
    </row>
    <row r="6014" spans="1:10" hidden="1">
      <c r="A6014" s="115" t="s">
        <v>6323</v>
      </c>
      <c r="B6014" s="115" t="str">
        <f t="shared" si="93"/>
        <v>MONTAGEM E ASSENTAMENTO DE TUBULACAO DE CHAPA DE ACO DE 5/16" DE ESPESSURA,COM 12,00M DE COMPRIMENTO E 1200MM DE DIAMETRO,INCLUSIVE SOLDA E REVESTIMENTO DAS JUNTAS,EXCLUSIVE FORNECIMENTO DOS TUBOS E DOS MATERIAIS DE REVESTIMENTO DAS JUNTAS</v>
      </c>
      <c r="C6014" s="115" t="s">
        <v>38852</v>
      </c>
      <c r="D6014" s="115" t="s">
        <v>38904</v>
      </c>
      <c r="E6014" s="115" t="s">
        <v>38902</v>
      </c>
      <c r="F6014" s="115" t="s">
        <v>38903</v>
      </c>
      <c r="I6014" s="115" t="s">
        <v>58</v>
      </c>
      <c r="J6014" s="115">
        <v>123.87</v>
      </c>
    </row>
    <row r="6015" spans="1:10" hidden="1">
      <c r="A6015" s="115" t="s">
        <v>6324</v>
      </c>
      <c r="B6015" s="115" t="str">
        <f t="shared" si="93"/>
        <v>MONTAGEM E ASSENTAMENTO DE TUBULACAO DE CHAPA DE ACO DE 5/16" DE ESPESSURA,COM 12,00M DE COMPRIMENTO E 1200MM DE DIAMETRO,INCLUSIVE SOLDA E REVESTIMENTO DAS JUNTAS,EXCLUSIVE FORNECIMENTO DOS TUBOS E DOS MATERIAIS DE REVESTIMENTO DAS JUNTAS</v>
      </c>
      <c r="C6015" s="115" t="s">
        <v>38852</v>
      </c>
      <c r="D6015" s="115" t="s">
        <v>38904</v>
      </c>
      <c r="E6015" s="115" t="s">
        <v>38902</v>
      </c>
      <c r="F6015" s="115" t="s">
        <v>38903</v>
      </c>
      <c r="I6015" s="115" t="s">
        <v>58</v>
      </c>
      <c r="J6015" s="115">
        <v>112.74</v>
      </c>
    </row>
    <row r="6016" spans="1:10" hidden="1">
      <c r="A6016" s="115" t="s">
        <v>6325</v>
      </c>
      <c r="B6016" s="115" t="str">
        <f t="shared" si="93"/>
        <v>MONTAGEM E ASSENTAMENTO DE TUBULACAO DE CHAPA DE ACO DE 3/8" DE ESPESSURA,COM 12,00M DE COMPRIMENTO E 300MM DE DIAMETRO,INCLUSIVE SOLDA E REVESTIMENTO DAS JUNTAS,EXCLUSIVE FORNECIMENTO DOS TUBOS E DOS MATERIAIS DE REVESTIMENTO DAS JUNTAS</v>
      </c>
      <c r="C6016" s="115" t="s">
        <v>38861</v>
      </c>
      <c r="D6016" s="115" t="s">
        <v>38887</v>
      </c>
      <c r="E6016" s="115" t="s">
        <v>38829</v>
      </c>
      <c r="F6016" s="115" t="s">
        <v>38830</v>
      </c>
      <c r="I6016" s="115" t="s">
        <v>58</v>
      </c>
      <c r="J6016" s="115">
        <v>50.93</v>
      </c>
    </row>
    <row r="6017" spans="1:10" hidden="1">
      <c r="A6017" s="115" t="s">
        <v>6326</v>
      </c>
      <c r="B6017" s="115" t="str">
        <f t="shared" si="93"/>
        <v>MONTAGEM E ASSENTAMENTO DE TUBULACAO DE CHAPA DE ACO DE 3/8" DE ESPESSURA,COM 12,00M DE COMPRIMENTO E 300MM DE DIAMETRO,INCLUSIVE SOLDA E REVESTIMENTO DAS JUNTAS,EXCLUSIVE FORNECIMENTO DOS TUBOS E DOS MATERIAIS DE REVESTIMENTO DAS JUNTAS</v>
      </c>
      <c r="C6017" s="115" t="s">
        <v>38861</v>
      </c>
      <c r="D6017" s="115" t="s">
        <v>38887</v>
      </c>
      <c r="E6017" s="115" t="s">
        <v>38829</v>
      </c>
      <c r="F6017" s="115" t="s">
        <v>38830</v>
      </c>
      <c r="I6017" s="115" t="s">
        <v>58</v>
      </c>
      <c r="J6017" s="115">
        <v>46.59</v>
      </c>
    </row>
    <row r="6018" spans="1:10" hidden="1">
      <c r="A6018" s="115" t="s">
        <v>6327</v>
      </c>
      <c r="B6018" s="115" t="str">
        <f t="shared" si="93"/>
        <v>MONTAGEM E ASSENTAMENTO DE TUBULACAO DE CHAPA DE ACO DE 3/8" DE ESPESSURA,COM 12,00M DE COMPRIMENTO E 350MM DE DIAMETRO,INCLUSIVE SOLDA E REVESTIMENTO DAS JUNTAS,EXCLUSIVE FORNECIMENTO DOS TUBOS E DOS MATERIAIS DE REVESTIMENTO DAS JUNTAS</v>
      </c>
      <c r="C6018" s="115" t="s">
        <v>38861</v>
      </c>
      <c r="D6018" s="115" t="s">
        <v>38888</v>
      </c>
      <c r="E6018" s="115" t="s">
        <v>38829</v>
      </c>
      <c r="F6018" s="115" t="s">
        <v>38830</v>
      </c>
      <c r="I6018" s="115" t="s">
        <v>58</v>
      </c>
      <c r="J6018" s="115">
        <v>55.08</v>
      </c>
    </row>
    <row r="6019" spans="1:10" hidden="1">
      <c r="A6019" s="115" t="s">
        <v>6328</v>
      </c>
      <c r="B6019" s="115" t="str">
        <f t="shared" si="93"/>
        <v>MONTAGEM E ASSENTAMENTO DE TUBULACAO DE CHAPA DE ACO DE 3/8" DE ESPESSURA,COM 12,00M DE COMPRIMENTO E 350MM DE DIAMETRO,INCLUSIVE SOLDA E REVESTIMENTO DAS JUNTAS,EXCLUSIVE FORNECIMENTO DOS TUBOS E DOS MATERIAIS DE REVESTIMENTO DAS JUNTAS</v>
      </c>
      <c r="C6019" s="115" t="s">
        <v>38861</v>
      </c>
      <c r="D6019" s="115" t="s">
        <v>38888</v>
      </c>
      <c r="E6019" s="115" t="s">
        <v>38829</v>
      </c>
      <c r="F6019" s="115" t="s">
        <v>38830</v>
      </c>
      <c r="I6019" s="115" t="s">
        <v>58</v>
      </c>
      <c r="J6019" s="115">
        <v>50.4</v>
      </c>
    </row>
    <row r="6020" spans="1:10" hidden="1">
      <c r="A6020" s="115" t="s">
        <v>6329</v>
      </c>
      <c r="B6020" s="115" t="str">
        <f t="shared" si="93"/>
        <v>MONTAGEM E ASSENTAMENTO DE TUBULACAO DE CHAPA DE ACO DE 3/8" DE ESPESSURA,COM 12,00M DE COMPRIMENTO E 400MM DE DIAMETRO,INCLUSIVE SOLDA E REVESTIMENTO DAS JUNTAS,EXCLUSIVE FORNECIMENTO DOS TUBOS E DOS MATERIAIS DE REVESTIMENTO DAS JUNTAS</v>
      </c>
      <c r="C6020" s="115" t="s">
        <v>38861</v>
      </c>
      <c r="D6020" s="115" t="s">
        <v>38889</v>
      </c>
      <c r="E6020" s="115" t="s">
        <v>38829</v>
      </c>
      <c r="F6020" s="115" t="s">
        <v>38830</v>
      </c>
      <c r="I6020" s="115" t="s">
        <v>58</v>
      </c>
      <c r="J6020" s="115">
        <v>59.7</v>
      </c>
    </row>
    <row r="6021" spans="1:10" hidden="1">
      <c r="A6021" s="115" t="s">
        <v>6330</v>
      </c>
      <c r="B6021" s="115" t="str">
        <f t="shared" ref="B6021:B6084" si="94">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15" t="s">
        <v>38861</v>
      </c>
      <c r="D6021" s="115" t="s">
        <v>38889</v>
      </c>
      <c r="E6021" s="115" t="s">
        <v>38829</v>
      </c>
      <c r="F6021" s="115" t="s">
        <v>38830</v>
      </c>
      <c r="I6021" s="115" t="s">
        <v>58</v>
      </c>
      <c r="J6021" s="115">
        <v>54.65</v>
      </c>
    </row>
    <row r="6022" spans="1:10" hidden="1">
      <c r="A6022" s="115" t="s">
        <v>6331</v>
      </c>
      <c r="B6022" s="115" t="str">
        <f t="shared" si="94"/>
        <v>MONTAGEM E ASSENTAMENTO DE TUBULACAO DE CHAPA DE ACO DE 3/8" DE ESPESSURA,COM 12,00M DE COMPRIMENTO E 450MM DE DIAMETRO,INCLUSIVE SOLDA E REVESTIMENTO DAS JUNTAS,EXCLUSIVE FORNECIMENTO DOS TUBOS E DOS MATERIAIS DE REVESTIMENTO DAS JUNTAS</v>
      </c>
      <c r="C6022" s="115" t="s">
        <v>38861</v>
      </c>
      <c r="D6022" s="115" t="s">
        <v>38891</v>
      </c>
      <c r="E6022" s="115" t="s">
        <v>38829</v>
      </c>
      <c r="F6022" s="115" t="s">
        <v>38830</v>
      </c>
      <c r="I6022" s="115" t="s">
        <v>58</v>
      </c>
      <c r="J6022" s="115">
        <v>68.14</v>
      </c>
    </row>
    <row r="6023" spans="1:10" hidden="1">
      <c r="A6023" s="115" t="s">
        <v>6332</v>
      </c>
      <c r="B6023" s="115" t="str">
        <f t="shared" si="94"/>
        <v>MONTAGEM E ASSENTAMENTO DE TUBULACAO DE CHAPA DE ACO DE 3/8" DE ESPESSURA,COM 12,00M DE COMPRIMENTO E 450MM DE DIAMETRO,INCLUSIVE SOLDA E REVESTIMENTO DAS JUNTAS,EXCLUSIVE FORNECIMENTO DOS TUBOS E DOS MATERIAIS DE REVESTIMENTO DAS JUNTAS</v>
      </c>
      <c r="C6023" s="115" t="s">
        <v>38861</v>
      </c>
      <c r="D6023" s="115" t="s">
        <v>38891</v>
      </c>
      <c r="E6023" s="115" t="s">
        <v>38829</v>
      </c>
      <c r="F6023" s="115" t="s">
        <v>38830</v>
      </c>
      <c r="I6023" s="115" t="s">
        <v>58</v>
      </c>
      <c r="J6023" s="115">
        <v>62.35</v>
      </c>
    </row>
    <row r="6024" spans="1:10" hidden="1">
      <c r="A6024" s="115" t="s">
        <v>6333</v>
      </c>
      <c r="B6024" s="115" t="str">
        <f t="shared" si="94"/>
        <v>MONTAGEM E ASSENTAMENTO DE TUBULACAO DE CHAPA DE ACO DE 3/8" DE ESPESSURA,COM 12,00M DE COMPRIMENTO E 500MM DE DIAMETRO,INCLUSIVE SOLDA E REVESTIMENTO DAS JUNTAS,EXCLUSIVE FORNECIMENTO DOS TUBOS E DOS MATERIAIS DE REVESTIMENTO DAS JUNTAS</v>
      </c>
      <c r="C6024" s="115" t="s">
        <v>38861</v>
      </c>
      <c r="D6024" s="115" t="s">
        <v>38892</v>
      </c>
      <c r="E6024" s="115" t="s">
        <v>38829</v>
      </c>
      <c r="F6024" s="115" t="s">
        <v>38830</v>
      </c>
      <c r="I6024" s="115" t="s">
        <v>58</v>
      </c>
      <c r="J6024" s="115">
        <v>84.38</v>
      </c>
    </row>
    <row r="6025" spans="1:10" hidden="1">
      <c r="A6025" s="115" t="s">
        <v>6334</v>
      </c>
      <c r="B6025" s="115" t="str">
        <f t="shared" si="94"/>
        <v>MONTAGEM E ASSENTAMENTO DE TUBULACAO DE CHAPA DE ACO DE 3/8" DE ESPESSURA,COM 12,00M DE COMPRIMENTO E 500MM DE DIAMETRO,INCLUSIVE SOLDA E REVESTIMENTO DAS JUNTAS,EXCLUSIVE FORNECIMENTO DOS TUBOS E DOS MATERIAIS DE REVESTIMENTO DAS JUNTAS</v>
      </c>
      <c r="C6025" s="115" t="s">
        <v>38861</v>
      </c>
      <c r="D6025" s="115" t="s">
        <v>38892</v>
      </c>
      <c r="E6025" s="115" t="s">
        <v>38829</v>
      </c>
      <c r="F6025" s="115" t="s">
        <v>38830</v>
      </c>
      <c r="I6025" s="115" t="s">
        <v>58</v>
      </c>
      <c r="J6025" s="115">
        <v>76.67</v>
      </c>
    </row>
    <row r="6026" spans="1:10" hidden="1">
      <c r="A6026" s="115" t="s">
        <v>6335</v>
      </c>
      <c r="B6026" s="115" t="str">
        <f t="shared" si="94"/>
        <v>MONTAGEM E ASSENTAMENTO DE TUBULACAO DE CHAPA DE ACO DE 3/8" DE ESPESSURA,COM 12,00M DE COMPRIMENTO E 600MM DE DIAMETRO,INCLUSIVE SOLDA E REVESTIMENTO DAS JUNTAS,EXCLUSIVE FORNECIMENTO DOS TUBOS E DOS MATERIAIS DE REVESTIMENTO DAS JUNTAS</v>
      </c>
      <c r="C6026" s="115" t="s">
        <v>38861</v>
      </c>
      <c r="D6026" s="115" t="s">
        <v>38893</v>
      </c>
      <c r="E6026" s="115" t="s">
        <v>38829</v>
      </c>
      <c r="F6026" s="115" t="s">
        <v>38830</v>
      </c>
      <c r="I6026" s="115" t="s">
        <v>58</v>
      </c>
      <c r="J6026" s="115">
        <v>97.22</v>
      </c>
    </row>
    <row r="6027" spans="1:10" hidden="1">
      <c r="A6027" s="115" t="s">
        <v>6336</v>
      </c>
      <c r="B6027" s="115" t="str">
        <f t="shared" si="94"/>
        <v>MONTAGEM E ASSENTAMENTO DE TUBULACAO DE CHAPA DE ACO DE 3/8" DE ESPESSURA,COM 12,00M DE COMPRIMENTO E 600MM DE DIAMETRO,INCLUSIVE SOLDA E REVESTIMENTO DAS JUNTAS,EXCLUSIVE FORNECIMENTO DOS TUBOS E DOS MATERIAIS DE REVESTIMENTO DAS JUNTAS</v>
      </c>
      <c r="C6027" s="115" t="s">
        <v>38861</v>
      </c>
      <c r="D6027" s="115" t="s">
        <v>38893</v>
      </c>
      <c r="E6027" s="115" t="s">
        <v>38829</v>
      </c>
      <c r="F6027" s="115" t="s">
        <v>38830</v>
      </c>
      <c r="I6027" s="115" t="s">
        <v>58</v>
      </c>
      <c r="J6027" s="115">
        <v>88.4</v>
      </c>
    </row>
    <row r="6028" spans="1:10" hidden="1">
      <c r="A6028" s="115" t="s">
        <v>6337</v>
      </c>
      <c r="B6028" s="115" t="str">
        <f t="shared" si="94"/>
        <v>MONTAGEM E ASSENTAMENTO DE TUBULACAO DE CHAPA DE ACO DE 3/8" DE ESPESSURA,COM 12,00M DE COMPRIMENTO E 700MM DE DIAMETRO,INCLUSIVE SOLDA E REVESTIMENTO DAS JUNTAS,EXCLUSIVE FORNECIMENTO DOS TUBOS E DOS MATERIAIS DE REVESTIMENTO DAS JUNTAS</v>
      </c>
      <c r="C6028" s="115" t="s">
        <v>38861</v>
      </c>
      <c r="D6028" s="115" t="s">
        <v>38894</v>
      </c>
      <c r="E6028" s="115" t="s">
        <v>38829</v>
      </c>
      <c r="F6028" s="115" t="s">
        <v>38830</v>
      </c>
      <c r="I6028" s="115" t="s">
        <v>58</v>
      </c>
      <c r="J6028" s="115">
        <v>104.23</v>
      </c>
    </row>
    <row r="6029" spans="1:10" hidden="1">
      <c r="A6029" s="115" t="s">
        <v>6338</v>
      </c>
      <c r="B6029" s="115" t="str">
        <f t="shared" si="94"/>
        <v>MONTAGEM E ASSENTAMENTO DE TUBULACAO DE CHAPA DE ACO DE 3/8" DE ESPESSURA,COM 12,00M DE COMPRIMENTO E 700MM DE DIAMETRO,INCLUSIVE SOLDA E REVESTIMENTO DAS JUNTAS,EXCLUSIVE FORNECIMENTO DOS TUBOS E DOS MATERIAIS DE REVESTIMENTO DAS JUNTAS</v>
      </c>
      <c r="C6029" s="115" t="s">
        <v>38861</v>
      </c>
      <c r="D6029" s="115" t="s">
        <v>38894</v>
      </c>
      <c r="E6029" s="115" t="s">
        <v>38829</v>
      </c>
      <c r="F6029" s="115" t="s">
        <v>38830</v>
      </c>
      <c r="I6029" s="115" t="s">
        <v>58</v>
      </c>
      <c r="J6029" s="115">
        <v>94.87</v>
      </c>
    </row>
    <row r="6030" spans="1:10" hidden="1">
      <c r="A6030" s="115" t="s">
        <v>6339</v>
      </c>
      <c r="B6030" s="115" t="str">
        <f t="shared" si="94"/>
        <v>MONTAGEM E ASSENTAMENTO DE TUBULACAO DE CHAPA DE ACO DE 3/8" DE ESPESSURA,COM 12,00M DE COMPRIMENTO E 800MM DE DIAMETRO,INCLUSIVE SOLDA E REVESTIMENTO DAS JUNTAS,EXCLUSIVE FORNECIMENTO DOS TUBOS E DOS MATERIAIS DE REVESTIMENTO DAS JUNTAS</v>
      </c>
      <c r="C6030" s="115" t="s">
        <v>38861</v>
      </c>
      <c r="D6030" s="115" t="s">
        <v>38895</v>
      </c>
      <c r="E6030" s="115" t="s">
        <v>38829</v>
      </c>
      <c r="F6030" s="115" t="s">
        <v>38830</v>
      </c>
      <c r="I6030" s="115" t="s">
        <v>58</v>
      </c>
      <c r="J6030" s="115">
        <v>124.83</v>
      </c>
    </row>
    <row r="6031" spans="1:10" hidden="1">
      <c r="A6031" s="115" t="s">
        <v>6340</v>
      </c>
      <c r="B6031" s="115" t="str">
        <f t="shared" si="94"/>
        <v>MONTAGEM E ASSENTAMENTO DE TUBULACAO DE CHAPA DE ACO DE 3/8" DE ESPESSURA,COM 12,00M DE COMPRIMENTO E 800MM DE DIAMETRO,INCLUSIVE SOLDA E REVESTIMENTO DAS JUNTAS,EXCLUSIVE FORNECIMENTO DOS TUBOS E DOS MATERIAIS DE REVESTIMENTO DAS JUNTAS</v>
      </c>
      <c r="C6031" s="115" t="s">
        <v>38861</v>
      </c>
      <c r="D6031" s="115" t="s">
        <v>38895</v>
      </c>
      <c r="E6031" s="115" t="s">
        <v>38829</v>
      </c>
      <c r="F6031" s="115" t="s">
        <v>38830</v>
      </c>
      <c r="I6031" s="115" t="s">
        <v>58</v>
      </c>
      <c r="J6031" s="115">
        <v>113.61</v>
      </c>
    </row>
    <row r="6032" spans="1:10" hidden="1">
      <c r="A6032" s="115" t="s">
        <v>6341</v>
      </c>
      <c r="B6032" s="115" t="str">
        <f t="shared" si="94"/>
        <v>MONTAGEM E ASSENTAMENTO DE TUBULACAO DE CHAPA DE ACO DE 3/8" DE ESPESSURA,COM 12,00M DE COMPRIMENTO E 900MM DE DIAMETRO,INCLUSIVE SOLDA E REVESTIMENTO DAS JUNTAS,EXCLUSIVE FORNECIMENTO DOS TUBOS E DOS MATERIAIS DE REVESTIMENTO DAS JUNTAS</v>
      </c>
      <c r="C6032" s="115" t="s">
        <v>38861</v>
      </c>
      <c r="D6032" s="115" t="s">
        <v>38905</v>
      </c>
      <c r="E6032" s="115" t="s">
        <v>38829</v>
      </c>
      <c r="F6032" s="115" t="s">
        <v>38830</v>
      </c>
      <c r="I6032" s="115" t="s">
        <v>58</v>
      </c>
      <c r="J6032" s="115">
        <v>130.22999999999999</v>
      </c>
    </row>
    <row r="6033" spans="1:10" hidden="1">
      <c r="A6033" s="115" t="s">
        <v>6342</v>
      </c>
      <c r="B6033" s="115" t="str">
        <f t="shared" si="94"/>
        <v>MONTAGEM E ASSENTAMENTO DE TUBULACAO DE CHAPA DE ACO DE 3/8" DE ESPESSURA,COM 12,00M DE COMPRIMENTO E 900MM DE DIAMETRO,INCLUSIVE SOLDA E REVESTIMENTO DAS JUNTAS,EXCLUSIVE FORNECIMENTO DOS TUBOS E DOS MATERIAIS DE REVESTIMENTO DAS JUNTAS</v>
      </c>
      <c r="C6033" s="115" t="s">
        <v>38861</v>
      </c>
      <c r="D6033" s="115" t="s">
        <v>38905</v>
      </c>
      <c r="E6033" s="115" t="s">
        <v>38829</v>
      </c>
      <c r="F6033" s="115" t="s">
        <v>38830</v>
      </c>
      <c r="I6033" s="115" t="s">
        <v>58</v>
      </c>
      <c r="J6033" s="115">
        <v>118.59</v>
      </c>
    </row>
    <row r="6034" spans="1:10" hidden="1">
      <c r="A6034" s="115" t="s">
        <v>6343</v>
      </c>
      <c r="B6034" s="115" t="str">
        <f t="shared" si="94"/>
        <v>MONTAGEM E ASSENTAMENTO DE TUBULACAO DE CHAPA DE ACO DE 3/8" DE ESPESSURA,COM 12,00M DE COMPRIMENTO E 1000MM DE DIAMETRO,INCLUSIVE SOLDA E REVESTIMENTO DAS JUNTAS,EXCLUSIVE FORNECIMENTO DOS TUBOS E DOS MATERIAIS DE REVESTIMENTO DAS JUNTAS</v>
      </c>
      <c r="C6034" s="115" t="s">
        <v>38861</v>
      </c>
      <c r="D6034" s="115" t="s">
        <v>38906</v>
      </c>
      <c r="E6034" s="115" t="s">
        <v>38858</v>
      </c>
      <c r="F6034" s="115" t="s">
        <v>38859</v>
      </c>
      <c r="I6034" s="115" t="s">
        <v>58</v>
      </c>
      <c r="J6034" s="115">
        <v>151.93</v>
      </c>
    </row>
    <row r="6035" spans="1:10" hidden="1">
      <c r="A6035" s="115" t="s">
        <v>6344</v>
      </c>
      <c r="B6035" s="115" t="str">
        <f t="shared" si="94"/>
        <v>MONTAGEM E ASSENTAMENTO DE TUBULACAO DE CHAPA DE ACO DE 3/8" DE ESPESSURA,COM 12,00M DE COMPRIMENTO E 1000MM DE DIAMETRO,INCLUSIVE SOLDA E REVESTIMENTO DAS JUNTAS,EXCLUSIVE FORNECIMENTO DOS TUBOS E DOS MATERIAIS DE REVESTIMENTO DAS JUNTAS</v>
      </c>
      <c r="C6035" s="115" t="s">
        <v>38861</v>
      </c>
      <c r="D6035" s="115" t="s">
        <v>38906</v>
      </c>
      <c r="E6035" s="115" t="s">
        <v>38858</v>
      </c>
      <c r="F6035" s="115" t="s">
        <v>38859</v>
      </c>
      <c r="I6035" s="115" t="s">
        <v>58</v>
      </c>
      <c r="J6035" s="115">
        <v>138.16999999999999</v>
      </c>
    </row>
    <row r="6036" spans="1:10" hidden="1">
      <c r="A6036" s="115" t="s">
        <v>6345</v>
      </c>
      <c r="B6036" s="115" t="str">
        <f t="shared" si="94"/>
        <v>MONTAGEM E ASSENTAMENTO DE TUBULACAO DE CHAPA DE ACO DE 3/8" DE ESPESSURA,COM 12,00M DE COMPRIMENTO E 1200MM DE DIAMETRO,INCLUSIVE SOLDA E REVESTIMENTO DAS JUNTAS,EXCLUSIVE FORNECIMENTO DOS TUBOS E DOS MATERIAIS DE REVESTIMENTO DAS JUNTAS</v>
      </c>
      <c r="C6036" s="115" t="s">
        <v>38861</v>
      </c>
      <c r="D6036" s="115" t="s">
        <v>38907</v>
      </c>
      <c r="E6036" s="115" t="s">
        <v>38858</v>
      </c>
      <c r="F6036" s="115" t="s">
        <v>38859</v>
      </c>
      <c r="I6036" s="115" t="s">
        <v>58</v>
      </c>
      <c r="J6036" s="115">
        <v>164.87</v>
      </c>
    </row>
    <row r="6037" spans="1:10" hidden="1">
      <c r="A6037" s="115" t="s">
        <v>6346</v>
      </c>
      <c r="B6037" s="115" t="str">
        <f t="shared" si="94"/>
        <v>MONTAGEM E ASSENTAMENTO DE TUBULACAO DE CHAPA DE ACO DE 3/8" DE ESPESSURA,COM 12,00M DE COMPRIMENTO E 1200MM DE DIAMETRO,INCLUSIVE SOLDA E REVESTIMENTO DAS JUNTAS,EXCLUSIVE FORNECIMENTO DOS TUBOS E DOS MATERIAIS DE REVESTIMENTO DAS JUNTAS</v>
      </c>
      <c r="C6037" s="115" t="s">
        <v>38861</v>
      </c>
      <c r="D6037" s="115" t="s">
        <v>38907</v>
      </c>
      <c r="E6037" s="115" t="s">
        <v>38858</v>
      </c>
      <c r="F6037" s="115" t="s">
        <v>38859</v>
      </c>
      <c r="I6037" s="115" t="s">
        <v>58</v>
      </c>
      <c r="J6037" s="115">
        <v>150.12</v>
      </c>
    </row>
    <row r="6038" spans="1:10" hidden="1">
      <c r="A6038" s="115" t="s">
        <v>6347</v>
      </c>
      <c r="B6038" s="115" t="str">
        <f t="shared" si="94"/>
        <v>MONTAGEM E ASSENTAMENTO DE TUBULACAO DE CHAPA DE ACO DE 3/8" DE ESPESSURA,COM 12,00M DE COMPRIMENTO E 1300MM DE DIAMETRO,INCLUSIVE SOLDA E REVESTIMENTO DAS JUNTAS,EXCLUSIVE FORNECIMENTO DOS TUBOS E DOS MATERIAIS DE REVESTIMENTO DAS JUNTAS</v>
      </c>
      <c r="C6038" s="115" t="s">
        <v>38861</v>
      </c>
      <c r="D6038" s="115" t="s">
        <v>38908</v>
      </c>
      <c r="E6038" s="115" t="s">
        <v>38858</v>
      </c>
      <c r="F6038" s="115" t="s">
        <v>38859</v>
      </c>
      <c r="I6038" s="115" t="s">
        <v>58</v>
      </c>
      <c r="J6038" s="115">
        <v>192.1</v>
      </c>
    </row>
    <row r="6039" spans="1:10" hidden="1">
      <c r="A6039" s="115" t="s">
        <v>6348</v>
      </c>
      <c r="B6039" s="115" t="str">
        <f t="shared" si="94"/>
        <v>MONTAGEM E ASSENTAMENTO DE TUBULACAO DE CHAPA DE ACO DE 3/8" DE ESPESSURA,COM 12,00M DE COMPRIMENTO E 1300MM DE DIAMETRO,INCLUSIVE SOLDA E REVESTIMENTO DAS JUNTAS,EXCLUSIVE FORNECIMENTO DOS TUBOS E DOS MATERIAIS DE REVESTIMENTO DAS JUNTAS</v>
      </c>
      <c r="C6039" s="115" t="s">
        <v>38861</v>
      </c>
      <c r="D6039" s="115" t="s">
        <v>38908</v>
      </c>
      <c r="E6039" s="115" t="s">
        <v>38858</v>
      </c>
      <c r="F6039" s="115" t="s">
        <v>38859</v>
      </c>
      <c r="I6039" s="115" t="s">
        <v>58</v>
      </c>
      <c r="J6039" s="115">
        <v>174.53</v>
      </c>
    </row>
    <row r="6040" spans="1:10" hidden="1">
      <c r="A6040" s="115" t="s">
        <v>6349</v>
      </c>
      <c r="B6040" s="115" t="str">
        <f t="shared" si="94"/>
        <v>MONTAGEM E ASSENTAMENTO DE TUBULACAO DE CHAPA DE ACO DE 3/8" DE ESPESSURA,COM 12,00M DE COMPRIMENTO E 1500MM DE DIAMETRO,INCLUSIVE SOLDA E REVESTIMENTO DAS JUNTAS,EXCLUSIVE FORNECIMENTO DOS TUBOS E DOS MATERIAIS DE REVESTIMENTO DAS JUNTAS</v>
      </c>
      <c r="C6040" s="115" t="s">
        <v>38861</v>
      </c>
      <c r="D6040" s="115" t="s">
        <v>38909</v>
      </c>
      <c r="E6040" s="115" t="s">
        <v>38858</v>
      </c>
      <c r="F6040" s="115" t="s">
        <v>38859</v>
      </c>
      <c r="I6040" s="115" t="s">
        <v>58</v>
      </c>
      <c r="J6040" s="115">
        <v>205.58</v>
      </c>
    </row>
    <row r="6041" spans="1:10" hidden="1">
      <c r="A6041" s="115" t="s">
        <v>6350</v>
      </c>
      <c r="B6041" s="115" t="str">
        <f t="shared" si="94"/>
        <v>MONTAGEM E ASSENTAMENTO DE TUBULACAO DE CHAPA DE ACO DE 3/8" DE ESPESSURA,COM 12,00M DE COMPRIMENTO E 1500MM DE DIAMETRO,INCLUSIVE SOLDA E REVESTIMENTO DAS JUNTAS,EXCLUSIVE FORNECIMENTO DOS TUBOS E DOS MATERIAIS DE REVESTIMENTO DAS JUNTAS</v>
      </c>
      <c r="C6041" s="115" t="s">
        <v>38861</v>
      </c>
      <c r="D6041" s="115" t="s">
        <v>38909</v>
      </c>
      <c r="E6041" s="115" t="s">
        <v>38858</v>
      </c>
      <c r="F6041" s="115" t="s">
        <v>38859</v>
      </c>
      <c r="I6041" s="115" t="s">
        <v>58</v>
      </c>
      <c r="J6041" s="115">
        <v>186.98</v>
      </c>
    </row>
    <row r="6042" spans="1:10" hidden="1">
      <c r="A6042" s="115" t="s">
        <v>6351</v>
      </c>
      <c r="B6042" s="115" t="str">
        <f t="shared" si="94"/>
        <v>MONTAGEM E ASSENTAMENTO DE TUBULACAO DE CHAPA DE ACO DE 3/8" DE ESPESSURA,COM 12,00M DE COMPRIMENTO E 2000MM DE DIAMETRO,INCLUSIVE SOLDA E REVESTIMENTO DAS JUNTAS,EXCLUSIVE FORNECIMENTO DOS TUBOS E DOS MATERIAIS DE REVESTIMENTO DAS JUNTAS</v>
      </c>
      <c r="C6042" s="115" t="s">
        <v>38861</v>
      </c>
      <c r="D6042" s="115" t="s">
        <v>38910</v>
      </c>
      <c r="E6042" s="115" t="s">
        <v>38858</v>
      </c>
      <c r="F6042" s="115" t="s">
        <v>38859</v>
      </c>
      <c r="I6042" s="115" t="s">
        <v>58</v>
      </c>
      <c r="J6042" s="115">
        <v>271.56</v>
      </c>
    </row>
    <row r="6043" spans="1:10" hidden="1">
      <c r="A6043" s="115" t="s">
        <v>6352</v>
      </c>
      <c r="B6043" s="115" t="str">
        <f t="shared" si="94"/>
        <v>MONTAGEM E ASSENTAMENTO DE TUBULACAO DE CHAPA DE ACO DE 3/8" DE ESPESSURA,COM 12,00M DE COMPRIMENTO E 2000MM DE DIAMETRO,INCLUSIVE SOLDA E REVESTIMENTO DAS JUNTAS,EXCLUSIVE FORNECIMENTO DOS TUBOS E DOS MATERIAIS DE REVESTIMENTO DAS JUNTAS</v>
      </c>
      <c r="C6043" s="115" t="s">
        <v>38861</v>
      </c>
      <c r="D6043" s="115" t="s">
        <v>38910</v>
      </c>
      <c r="E6043" s="115" t="s">
        <v>38858</v>
      </c>
      <c r="F6043" s="115" t="s">
        <v>38859</v>
      </c>
      <c r="I6043" s="115" t="s">
        <v>58</v>
      </c>
      <c r="J6043" s="115">
        <v>246.99</v>
      </c>
    </row>
    <row r="6044" spans="1:10" hidden="1">
      <c r="A6044" s="115" t="s">
        <v>6353</v>
      </c>
      <c r="B6044" s="115" t="str">
        <f t="shared" si="94"/>
        <v>MONTAGEM E ASSENTAMENTO DE TUBULACAO DE CHAPA DE ACO DE 3/8" DE ESPESSURA,COM 12,00M DE COMPRIMENTO E 2500MM DE DIAMETRO,INCLUSIVE SOLDA E REVESTIMENTO DAS JUNTAS,EXCLUSIVE FORNECIMENTO DOS TUBOS E DOS MATERIAIS DE REVESTIMENTO DAS JUNTAS</v>
      </c>
      <c r="C6044" s="115" t="s">
        <v>38861</v>
      </c>
      <c r="D6044" s="115" t="s">
        <v>38911</v>
      </c>
      <c r="E6044" s="115" t="s">
        <v>38858</v>
      </c>
      <c r="F6044" s="115" t="s">
        <v>38859</v>
      </c>
      <c r="I6044" s="115" t="s">
        <v>58</v>
      </c>
      <c r="J6044" s="115">
        <v>336.21</v>
      </c>
    </row>
    <row r="6045" spans="1:10" hidden="1">
      <c r="A6045" s="115" t="s">
        <v>6354</v>
      </c>
      <c r="B6045" s="115" t="str">
        <f t="shared" si="94"/>
        <v>MONTAGEM E ASSENTAMENTO DE TUBULACAO DE CHAPA DE ACO DE 3/8" DE ESPESSURA,COM 12,00M DE COMPRIMENTO E 2500MM DE DIAMETRO,INCLUSIVE SOLDA E REVESTIMENTO DAS JUNTAS,EXCLUSIVE FORNECIMENTO DOS TUBOS E DOS MATERIAIS DE REVESTIMENTO DAS JUNTAS</v>
      </c>
      <c r="C6045" s="115" t="s">
        <v>38861</v>
      </c>
      <c r="D6045" s="115" t="s">
        <v>38911</v>
      </c>
      <c r="E6045" s="115" t="s">
        <v>38858</v>
      </c>
      <c r="F6045" s="115" t="s">
        <v>38859</v>
      </c>
      <c r="I6045" s="115" t="s">
        <v>58</v>
      </c>
      <c r="J6045" s="115">
        <v>305.82</v>
      </c>
    </row>
    <row r="6046" spans="1:10" hidden="1">
      <c r="A6046" s="115" t="s">
        <v>6355</v>
      </c>
      <c r="B6046" s="115" t="str">
        <f t="shared" si="94"/>
        <v>MONTAGEM E ASSENTAMENTO DE TUBULACAO DE CHAPA DE ACO DE 1/2" DE ESPESSURA,COM 12,00M DE COMPRIMENTO E 500MM DE DIAMETRO,INCLUSIVE SOLDA E REVESTIMENTO DAS JUNTAS,EXCLUSIVE FORNECIMENTO DOS TUBOS E DOS MATERIAIS DE REVESTIMENTO DAS JUNTAS</v>
      </c>
      <c r="C6046" s="115" t="s">
        <v>38869</v>
      </c>
      <c r="D6046" s="115" t="s">
        <v>38892</v>
      </c>
      <c r="E6046" s="115" t="s">
        <v>38829</v>
      </c>
      <c r="F6046" s="115" t="s">
        <v>38830</v>
      </c>
      <c r="I6046" s="115" t="s">
        <v>58</v>
      </c>
      <c r="J6046" s="115">
        <v>70.040000000000006</v>
      </c>
    </row>
    <row r="6047" spans="1:10" hidden="1">
      <c r="A6047" s="115" t="s">
        <v>6356</v>
      </c>
      <c r="B6047" s="115" t="str">
        <f t="shared" si="94"/>
        <v>MONTAGEM E ASSENTAMENTO DE TUBULACAO DE CHAPA DE ACO DE 1/2" DE ESPESSURA,COM 12,00M DE COMPRIMENTO E 500MM DE DIAMETRO,INCLUSIVE SOLDA E REVESTIMENTO DAS JUNTAS,EXCLUSIVE FORNECIMENTO DOS TUBOS E DOS MATERIAIS DE REVESTIMENTO DAS JUNTAS</v>
      </c>
      <c r="C6047" s="115" t="s">
        <v>38869</v>
      </c>
      <c r="D6047" s="115" t="s">
        <v>38892</v>
      </c>
      <c r="E6047" s="115" t="s">
        <v>38829</v>
      </c>
      <c r="F6047" s="115" t="s">
        <v>38830</v>
      </c>
      <c r="I6047" s="115" t="s">
        <v>58</v>
      </c>
      <c r="J6047" s="115">
        <v>65.23</v>
      </c>
    </row>
    <row r="6048" spans="1:10" hidden="1">
      <c r="A6048" s="115" t="s">
        <v>6357</v>
      </c>
      <c r="B6048" s="115" t="str">
        <f t="shared" si="94"/>
        <v>MONTAGEM E ASSENTAMENTO DE TUBULACAO DE CHAPA DE ACO DE 1/2" DE ESPESSURA,COM 12,00M DE COMPRIMENTO E 600MM DE DIAMETRO,INCLUSIVE SOLDA E REVESTIMENTO DAS JUNTAS,EXCLUSIVE FORNECIMENTO DOS TUBOS E DOS MATERIAIS DE REVESTIMENTO DAS JUNTAS</v>
      </c>
      <c r="C6048" s="115" t="s">
        <v>38869</v>
      </c>
      <c r="D6048" s="115" t="s">
        <v>38893</v>
      </c>
      <c r="E6048" s="115" t="s">
        <v>38829</v>
      </c>
      <c r="F6048" s="115" t="s">
        <v>38830</v>
      </c>
      <c r="I6048" s="115" t="s">
        <v>58</v>
      </c>
      <c r="J6048" s="115">
        <v>122.7</v>
      </c>
    </row>
    <row r="6049" spans="1:10" hidden="1">
      <c r="A6049" s="115" t="s">
        <v>6358</v>
      </c>
      <c r="B6049" s="115" t="str">
        <f t="shared" si="94"/>
        <v>MONTAGEM E ASSENTAMENTO DE TUBULACAO DE CHAPA DE ACO DE 1/2" DE ESPESSURA,COM 12,00M DE COMPRIMENTO E 600MM DE DIAMETRO,INCLUSIVE SOLDA E REVESTIMENTO DAS JUNTAS,EXCLUSIVE FORNECIMENTO DOS TUBOS E DOS MATERIAIS DE REVESTIMENTO DAS JUNTAS</v>
      </c>
      <c r="C6049" s="115" t="s">
        <v>38869</v>
      </c>
      <c r="D6049" s="115" t="s">
        <v>38893</v>
      </c>
      <c r="E6049" s="115" t="s">
        <v>38829</v>
      </c>
      <c r="F6049" s="115" t="s">
        <v>38830</v>
      </c>
      <c r="I6049" s="115" t="s">
        <v>58</v>
      </c>
      <c r="J6049" s="115">
        <v>111.64</v>
      </c>
    </row>
    <row r="6050" spans="1:10" hidden="1">
      <c r="A6050" s="115" t="s">
        <v>6359</v>
      </c>
      <c r="B6050" s="115" t="str">
        <f t="shared" si="94"/>
        <v>MONTAGEM E ASSENTAMENTO DE TUBULACAO DE CHAPA DE ACO DE 1/2" DE ESPESSURA,COM 12,00M DE COMPRIMENTO E 700MM DE DIAMETRO,INCLUSIVE SOLDA E REVESTIMENTO DAS JUNTAS,EXCLUSIVE FORNECIMENTO DOS TUBOS E DOS MATERIAIS DE REVESTIMENTO DAS JUNTAS</v>
      </c>
      <c r="C6050" s="115" t="s">
        <v>38869</v>
      </c>
      <c r="D6050" s="115" t="s">
        <v>38894</v>
      </c>
      <c r="E6050" s="115" t="s">
        <v>38829</v>
      </c>
      <c r="F6050" s="115" t="s">
        <v>38830</v>
      </c>
      <c r="I6050" s="115" t="s">
        <v>58</v>
      </c>
      <c r="J6050" s="115">
        <v>132.04</v>
      </c>
    </row>
    <row r="6051" spans="1:10" hidden="1">
      <c r="A6051" s="115" t="s">
        <v>6360</v>
      </c>
      <c r="B6051" s="115" t="str">
        <f t="shared" si="94"/>
        <v>MONTAGEM E ASSENTAMENTO DE TUBULACAO DE CHAPA DE ACO DE 1/2" DE ESPESSURA,COM 12,00M DE COMPRIMENTO E 700MM DE DIAMETRO,INCLUSIVE SOLDA E REVESTIMENTO DAS JUNTAS,EXCLUSIVE FORNECIMENTO DOS TUBOS E DOS MATERIAIS DE REVESTIMENTO DAS JUNTAS</v>
      </c>
      <c r="C6051" s="115" t="s">
        <v>38869</v>
      </c>
      <c r="D6051" s="115" t="s">
        <v>38894</v>
      </c>
      <c r="E6051" s="115" t="s">
        <v>38829</v>
      </c>
      <c r="F6051" s="115" t="s">
        <v>38830</v>
      </c>
      <c r="I6051" s="115" t="s">
        <v>58</v>
      </c>
      <c r="J6051" s="115">
        <v>120.27</v>
      </c>
    </row>
    <row r="6052" spans="1:10" hidden="1">
      <c r="A6052" s="115" t="s">
        <v>6361</v>
      </c>
      <c r="B6052" s="115" t="str">
        <f t="shared" si="94"/>
        <v>MONTAGEM E ASSENTAMENTO DE TUBULACAO DE CHAPA DE ACO DE 1/2" DE ESPESSURA,COM 12,00M DE COMPRIMENTO E 800MM DE DIAMETRO,INCLUSIVE SOLDA E REVESTIMENTO DAS JUNTAS,EXCLUSIVE FORNECIMENTO DOS TUBOS E DOS MATERIAIS DE REVESTIMENTO DAS JUNTAS</v>
      </c>
      <c r="C6052" s="115" t="s">
        <v>38869</v>
      </c>
      <c r="D6052" s="115" t="s">
        <v>38895</v>
      </c>
      <c r="E6052" s="115" t="s">
        <v>38829</v>
      </c>
      <c r="F6052" s="115" t="s">
        <v>38830</v>
      </c>
      <c r="I6052" s="115" t="s">
        <v>58</v>
      </c>
      <c r="J6052" s="115">
        <v>150.61000000000001</v>
      </c>
    </row>
    <row r="6053" spans="1:10" hidden="1">
      <c r="A6053" s="115" t="s">
        <v>6362</v>
      </c>
      <c r="B6053" s="115" t="str">
        <f t="shared" si="94"/>
        <v>MONTAGEM E ASSENTAMENTO DE TUBULACAO DE CHAPA DE ACO DE 1/2" DE ESPESSURA,COM 12,00M DE COMPRIMENTO E 800MM DE DIAMETRO,INCLUSIVE SOLDA E REVESTIMENTO DAS JUNTAS,EXCLUSIVE FORNECIMENTO DOS TUBOS E DOS MATERIAIS DE REVESTIMENTO DAS JUNTAS</v>
      </c>
      <c r="C6053" s="115" t="s">
        <v>38869</v>
      </c>
      <c r="D6053" s="115" t="s">
        <v>38895</v>
      </c>
      <c r="E6053" s="115" t="s">
        <v>38829</v>
      </c>
      <c r="F6053" s="115" t="s">
        <v>38830</v>
      </c>
      <c r="I6053" s="115" t="s">
        <v>58</v>
      </c>
      <c r="J6053" s="115">
        <v>137.24</v>
      </c>
    </row>
    <row r="6054" spans="1:10" hidden="1">
      <c r="A6054" s="115" t="s">
        <v>6363</v>
      </c>
      <c r="B6054" s="115" t="str">
        <f t="shared" si="94"/>
        <v>MONTAGEM E ASSENTAMENTO DE TUBULACAO DE CHAPA DE ACO DE 1/2" DE ESPESSURA,COM 12,00M DE COMPRIMENTO E 900MM DE DIAMETRO,INCLUSIVE SOLDA E REVESTIMENTO DAS JUNTAS,EXCLUSIVE FORNECIMENTO DOS TUBOS E DOS MATERIAIS DE REVESTIMENTO DAS JUNTAS</v>
      </c>
      <c r="C6054" s="115" t="s">
        <v>38869</v>
      </c>
      <c r="D6054" s="115" t="s">
        <v>38905</v>
      </c>
      <c r="E6054" s="115" t="s">
        <v>38829</v>
      </c>
      <c r="F6054" s="115" t="s">
        <v>38830</v>
      </c>
      <c r="I6054" s="115" t="s">
        <v>58</v>
      </c>
      <c r="J6054" s="115">
        <v>157.80000000000001</v>
      </c>
    </row>
    <row r="6055" spans="1:10" hidden="1">
      <c r="A6055" s="115" t="s">
        <v>6364</v>
      </c>
      <c r="B6055" s="115" t="str">
        <f t="shared" si="94"/>
        <v>MONTAGEM E ASSENTAMENTO DE TUBULACAO DE CHAPA DE ACO DE 1/2" DE ESPESSURA,COM 12,00M DE COMPRIMENTO E 900MM DE DIAMETRO,INCLUSIVE SOLDA E REVESTIMENTO DAS JUNTAS,EXCLUSIVE FORNECIMENTO DOS TUBOS E DOS MATERIAIS DE REVESTIMENTO DAS JUNTAS</v>
      </c>
      <c r="C6055" s="115" t="s">
        <v>38869</v>
      </c>
      <c r="D6055" s="115" t="s">
        <v>38905</v>
      </c>
      <c r="E6055" s="115" t="s">
        <v>38829</v>
      </c>
      <c r="F6055" s="115" t="s">
        <v>38830</v>
      </c>
      <c r="I6055" s="115" t="s">
        <v>58</v>
      </c>
      <c r="J6055" s="115">
        <v>143.88</v>
      </c>
    </row>
    <row r="6056" spans="1:10" hidden="1">
      <c r="A6056" s="115" t="s">
        <v>6365</v>
      </c>
      <c r="B6056" s="115" t="str">
        <f t="shared" si="94"/>
        <v>MONTAGEM E ASSENTAMENTO DE TUBULACAO DE CHAPA DE ACO DE 1/2" DE ESPESSURA,COM 12,00M DE COMPRIMENTO E 1000MM DE DIAMETRO,INCLUSIVE SOLDA E REVESTIMENTO DAS JUNTAS,EXCLUSIVE FORNECIMENTO DOS TUBOS E DOS MATERIAIS DE REVESTIMENTO DAS JUNTAS</v>
      </c>
      <c r="C6056" s="115" t="s">
        <v>38869</v>
      </c>
      <c r="D6056" s="115" t="s">
        <v>38906</v>
      </c>
      <c r="E6056" s="115" t="s">
        <v>38858</v>
      </c>
      <c r="F6056" s="115" t="s">
        <v>38859</v>
      </c>
      <c r="I6056" s="115" t="s">
        <v>58</v>
      </c>
      <c r="J6056" s="115">
        <v>183.48</v>
      </c>
    </row>
    <row r="6057" spans="1:10" hidden="1">
      <c r="A6057" s="115" t="s">
        <v>6366</v>
      </c>
      <c r="B6057" s="115" t="str">
        <f t="shared" si="94"/>
        <v>MONTAGEM E ASSENTAMENTO DE TUBULACAO DE CHAPA DE ACO DE 1/2" DE ESPESSURA,COM 12,00M DE COMPRIMENTO E 1000MM DE DIAMETRO,INCLUSIVE SOLDA E REVESTIMENTO DAS JUNTAS,EXCLUSIVE FORNECIMENTO DOS TUBOS E DOS MATERIAIS DE REVESTIMENTO DAS JUNTAS</v>
      </c>
      <c r="C6057" s="115" t="s">
        <v>38869</v>
      </c>
      <c r="D6057" s="115" t="s">
        <v>38906</v>
      </c>
      <c r="E6057" s="115" t="s">
        <v>38858</v>
      </c>
      <c r="F6057" s="115" t="s">
        <v>38859</v>
      </c>
      <c r="I6057" s="115" t="s">
        <v>58</v>
      </c>
      <c r="J6057" s="115">
        <v>167.09</v>
      </c>
    </row>
    <row r="6058" spans="1:10" hidden="1">
      <c r="A6058" s="115" t="s">
        <v>6367</v>
      </c>
      <c r="B6058" s="115" t="str">
        <f t="shared" si="94"/>
        <v>MONTAGEM E ASSENTAMENTO DE TUBULACAO DE CHAPA DE ACO DE 1/2" DE ESPESSURA,COM 12,00M DE COMPRIMENTO E 1200MM DE DIAMETRO,INCLUSIVE SOLDA E REVESTIMENTO DAS JUNTAS,EXCLUSIVE FORNECIMENTO DOS TUBOS E DOS MATERIAIS DE REVESTIMENTO DAS JUNTAS</v>
      </c>
      <c r="C6058" s="115" t="s">
        <v>38869</v>
      </c>
      <c r="D6058" s="115" t="s">
        <v>38907</v>
      </c>
      <c r="E6058" s="115" t="s">
        <v>38858</v>
      </c>
      <c r="F6058" s="115" t="s">
        <v>38859</v>
      </c>
      <c r="I6058" s="115" t="s">
        <v>58</v>
      </c>
      <c r="J6058" s="115">
        <v>200.74</v>
      </c>
    </row>
    <row r="6059" spans="1:10" hidden="1">
      <c r="A6059" s="115" t="s">
        <v>6368</v>
      </c>
      <c r="B6059" s="115" t="str">
        <f t="shared" si="94"/>
        <v>MONTAGEM E ASSENTAMENTO DE TUBULACAO DE CHAPA DE ACO DE 1/2" DE ESPESSURA,COM 12,00M DE COMPRIMENTO E 1200MM DE DIAMETRO,INCLUSIVE SOLDA E REVESTIMENTO DAS JUNTAS,EXCLUSIVE FORNECIMENTO DOS TUBOS E DOS MATERIAIS DE REVESTIMENTO DAS JUNTAS</v>
      </c>
      <c r="C6059" s="115" t="s">
        <v>38869</v>
      </c>
      <c r="D6059" s="115" t="s">
        <v>38907</v>
      </c>
      <c r="E6059" s="115" t="s">
        <v>38858</v>
      </c>
      <c r="F6059" s="115" t="s">
        <v>38859</v>
      </c>
      <c r="I6059" s="115" t="s">
        <v>58</v>
      </c>
      <c r="J6059" s="115">
        <v>183.02</v>
      </c>
    </row>
    <row r="6060" spans="1:10" hidden="1">
      <c r="A6060" s="115" t="s">
        <v>6369</v>
      </c>
      <c r="B6060" s="115" t="str">
        <f t="shared" si="94"/>
        <v>MONTAGEM E ASSENTAMENTO DE TUBULACAO DE CHAPA DE ACO DE 1/2" DE ESPESSURA,COM 12,00M DE COMPRIMENTO E 1500MM DE DIAMETRO,INCLUSIVE SOLDA E REVESTIMENTO DAS JUNTAS,EXCLUSIVE FORNECIMENTO DOS TUBOS E DOS MATERIAIS DE REVESTIMENTO DAS JUNTAS</v>
      </c>
      <c r="C6060" s="115" t="s">
        <v>38869</v>
      </c>
      <c r="D6060" s="115" t="s">
        <v>38909</v>
      </c>
      <c r="E6060" s="115" t="s">
        <v>38858</v>
      </c>
      <c r="F6060" s="115" t="s">
        <v>38859</v>
      </c>
      <c r="I6060" s="115" t="s">
        <v>58</v>
      </c>
      <c r="J6060" s="115">
        <v>250.68</v>
      </c>
    </row>
    <row r="6061" spans="1:10" hidden="1">
      <c r="A6061" s="115" t="s">
        <v>6370</v>
      </c>
      <c r="B6061" s="115" t="str">
        <f t="shared" si="94"/>
        <v>MONTAGEM E ASSENTAMENTO DE TUBULACAO DE CHAPA DE ACO DE 1/2" DE ESPESSURA,COM 12,00M DE COMPRIMENTO E 1500MM DE DIAMETRO,INCLUSIVE SOLDA E REVESTIMENTO DAS JUNTAS,EXCLUSIVE FORNECIMENTO DOS TUBOS E DOS MATERIAIS DE REVESTIMENTO DAS JUNTAS</v>
      </c>
      <c r="C6061" s="115" t="s">
        <v>38869</v>
      </c>
      <c r="D6061" s="115" t="s">
        <v>38909</v>
      </c>
      <c r="E6061" s="115" t="s">
        <v>38858</v>
      </c>
      <c r="F6061" s="115" t="s">
        <v>38859</v>
      </c>
      <c r="I6061" s="115" t="s">
        <v>58</v>
      </c>
      <c r="J6061" s="115">
        <v>228.32</v>
      </c>
    </row>
    <row r="6062" spans="1:10" hidden="1">
      <c r="A6062" s="115" t="s">
        <v>6371</v>
      </c>
      <c r="B6062" s="115" t="str">
        <f t="shared" si="94"/>
        <v>MONTAGEM E ASSENTAMENTO DE TUBULACAO DE CHAPA DE ACO DE 1/2" DE ESPESSURA,COM 12,00M DE COMPRIMENTO E 1750MM DE DIAMETRO,INCLUSIVE SOLDA E REVESTIMENTO DAS JUNTAS,EXCLUSIVE FORNECIMENTO DOS TUBOS E DOS MATERIAIS DE REVESTIMENTO DAS JUNTAS</v>
      </c>
      <c r="C6062" s="115" t="s">
        <v>38869</v>
      </c>
      <c r="D6062" s="115" t="s">
        <v>38912</v>
      </c>
      <c r="E6062" s="115" t="s">
        <v>38858</v>
      </c>
      <c r="F6062" s="115" t="s">
        <v>38859</v>
      </c>
      <c r="I6062" s="115" t="s">
        <v>58</v>
      </c>
      <c r="J6062" s="115">
        <v>291.91000000000003</v>
      </c>
    </row>
    <row r="6063" spans="1:10" hidden="1">
      <c r="A6063" s="115" t="s">
        <v>6372</v>
      </c>
      <c r="B6063" s="115" t="str">
        <f t="shared" si="94"/>
        <v>MONTAGEM E ASSENTAMENTO DE TUBULACAO DE CHAPA DE ACO DE 1/2" DE ESPESSURA,COM 12,00M DE COMPRIMENTO E 1750MM DE DIAMETRO,INCLUSIVE SOLDA E REVESTIMENTO DAS JUNTAS,EXCLUSIVE FORNECIMENTO DOS TUBOS E DOS MATERIAIS DE REVESTIMENTO DAS JUNTAS</v>
      </c>
      <c r="C6063" s="115" t="s">
        <v>38869</v>
      </c>
      <c r="D6063" s="115" t="s">
        <v>38912</v>
      </c>
      <c r="E6063" s="115" t="s">
        <v>38858</v>
      </c>
      <c r="F6063" s="115" t="s">
        <v>38859</v>
      </c>
      <c r="I6063" s="115" t="s">
        <v>58</v>
      </c>
      <c r="J6063" s="115">
        <v>265.89999999999998</v>
      </c>
    </row>
    <row r="6064" spans="1:10" hidden="1">
      <c r="A6064" s="115" t="s">
        <v>6373</v>
      </c>
      <c r="B6064" s="115" t="str">
        <f t="shared" si="94"/>
        <v>MONTAGEM E ASSENTAMENTO DE TUBULACAO DE CHAPA DE ACO DE 1/2" DE ESPESSURA,COM 12,00M DE COMPRIMENTO E 1800MM DE DIAMETRO,INCLUSIVE SOLDA E REVESTIMENTO DAS JUNTAS,EXCLUSIVE FORNECIMENTO DOS TUBOS E DOS MATERIAIS DE REVESTIMENTO DAS JUNTAS</v>
      </c>
      <c r="C6064" s="115" t="s">
        <v>38869</v>
      </c>
      <c r="D6064" s="115" t="s">
        <v>38913</v>
      </c>
      <c r="E6064" s="115" t="s">
        <v>38858</v>
      </c>
      <c r="F6064" s="115" t="s">
        <v>38859</v>
      </c>
      <c r="I6064" s="115" t="s">
        <v>58</v>
      </c>
      <c r="J6064" s="115">
        <v>295.51</v>
      </c>
    </row>
    <row r="6065" spans="1:10" hidden="1">
      <c r="A6065" s="115" t="s">
        <v>6374</v>
      </c>
      <c r="B6065" s="115" t="str">
        <f t="shared" si="94"/>
        <v>MONTAGEM E ASSENTAMENTO DE TUBULACAO DE CHAPA DE ACO DE 1/2" DE ESPESSURA,COM 12,00M DE COMPRIMENTO E 1800MM DE DIAMETRO,INCLUSIVE SOLDA E REVESTIMENTO DAS JUNTAS,EXCLUSIVE FORNECIMENTO DOS TUBOS E DOS MATERIAIS DE REVESTIMENTO DAS JUNTAS</v>
      </c>
      <c r="C6065" s="115" t="s">
        <v>38869</v>
      </c>
      <c r="D6065" s="115" t="s">
        <v>38913</v>
      </c>
      <c r="E6065" s="115" t="s">
        <v>38858</v>
      </c>
      <c r="F6065" s="115" t="s">
        <v>38859</v>
      </c>
      <c r="I6065" s="115" t="s">
        <v>58</v>
      </c>
      <c r="J6065" s="115">
        <v>269.20999999999998</v>
      </c>
    </row>
    <row r="6066" spans="1:10" hidden="1">
      <c r="A6066" s="115" t="s">
        <v>6375</v>
      </c>
      <c r="B6066" s="115" t="str">
        <f t="shared" si="94"/>
        <v>MONTAGEM E ASSENTAMENTO DE TUBULACAO DE CHAPA DE ACO DE 1/2" DE ESPESSURA,COM 12,00M DE COMPRIMENTO E 2000MM DE DIAMETRO,INCLUSIVE SOLDA E REVESTIMENTO DAS JUNTAS,EXCLUSIVE FORNECIMENTO DOS TUBOS E DOS MATERIAIS DE REVESTIMENTO DAS JUNTAS</v>
      </c>
      <c r="C6066" s="115" t="s">
        <v>38869</v>
      </c>
      <c r="D6066" s="115" t="s">
        <v>38910</v>
      </c>
      <c r="E6066" s="115" t="s">
        <v>38858</v>
      </c>
      <c r="F6066" s="115" t="s">
        <v>38859</v>
      </c>
      <c r="I6066" s="115" t="s">
        <v>58</v>
      </c>
      <c r="J6066" s="115">
        <v>322.49</v>
      </c>
    </row>
    <row r="6067" spans="1:10" hidden="1">
      <c r="A6067" s="115" t="s">
        <v>6376</v>
      </c>
      <c r="B6067" s="115" t="str">
        <f t="shared" si="94"/>
        <v>MONTAGEM E ASSENTAMENTO DE TUBULACAO DE CHAPA DE ACO DE 1/2" DE ESPESSURA,COM 12,00M DE COMPRIMENTO E 2000MM DE DIAMETRO,INCLUSIVE SOLDA E REVESTIMENTO DAS JUNTAS,EXCLUSIVE FORNECIMENTO DOS TUBOS E DOS MATERIAIS DE REVESTIMENTO DAS JUNTAS</v>
      </c>
      <c r="C6067" s="115" t="s">
        <v>38869</v>
      </c>
      <c r="D6067" s="115" t="s">
        <v>38910</v>
      </c>
      <c r="E6067" s="115" t="s">
        <v>38858</v>
      </c>
      <c r="F6067" s="115" t="s">
        <v>38859</v>
      </c>
      <c r="I6067" s="115" t="s">
        <v>58</v>
      </c>
      <c r="J6067" s="115">
        <v>293.89</v>
      </c>
    </row>
    <row r="6068" spans="1:10" hidden="1">
      <c r="A6068" s="115" t="s">
        <v>6377</v>
      </c>
      <c r="B6068" s="115" t="str">
        <f t="shared" si="94"/>
        <v>MONTAGEM E ASSENTAMENTO DE TUBULACAO DE CHAPA DE ACO DE 1/2" DE ESPESSURA,COM 12,00M DE COMPRIMENTO E 2500MM DE DIAMETRO,INCLUSIVE SOLDA E REVESTIMENTO DAS JUNTAS,EXCLUSIVE FORNECIMENTO DOS TUBOS E DOS MATERIAIS DE REVESTIMENTO DAS JUNTAS</v>
      </c>
      <c r="C6068" s="115" t="s">
        <v>38869</v>
      </c>
      <c r="D6068" s="115" t="s">
        <v>38911</v>
      </c>
      <c r="E6068" s="115" t="s">
        <v>38858</v>
      </c>
      <c r="F6068" s="115" t="s">
        <v>38859</v>
      </c>
      <c r="I6068" s="115" t="s">
        <v>58</v>
      </c>
      <c r="J6068" s="115">
        <v>396.44</v>
      </c>
    </row>
    <row r="6069" spans="1:10" hidden="1">
      <c r="A6069" s="115" t="s">
        <v>6378</v>
      </c>
      <c r="B6069" s="115" t="str">
        <f t="shared" si="94"/>
        <v>MONTAGEM E ASSENTAMENTO DE TUBULACAO DE CHAPA DE ACO DE 1/2" DE ESPESSURA,COM 12,00M DE COMPRIMENTO E 2500MM DE DIAMETRO,INCLUSIVE SOLDA E REVESTIMENTO DAS JUNTAS,EXCLUSIVE FORNECIMENTO DOS TUBOS E DOS MATERIAIS DE REVESTIMENTO DAS JUNTAS</v>
      </c>
      <c r="C6069" s="115" t="s">
        <v>38869</v>
      </c>
      <c r="D6069" s="115" t="s">
        <v>38911</v>
      </c>
      <c r="E6069" s="115" t="s">
        <v>38858</v>
      </c>
      <c r="F6069" s="115" t="s">
        <v>38859</v>
      </c>
      <c r="I6069" s="115" t="s">
        <v>58</v>
      </c>
      <c r="J6069" s="115">
        <v>361.4</v>
      </c>
    </row>
    <row r="6070" spans="1:10" hidden="1">
      <c r="A6070" s="115" t="s">
        <v>6379</v>
      </c>
      <c r="B6070" s="115" t="str">
        <f t="shared" si="94"/>
        <v>MONTAGEM E ASSENTAMENTO DE TUBULACAO DE CHAPA DE ACO DE 5/8" DE ESPESSURA,COM 12,00M DE COMPRIMENTO E 1800MM DE DIAMETRO,INCLUSIVE SOLDA E REVESTIMENTO DAS JUNTAS,EXCLUSIVE FORNECIMENTO DOS TUBOS E DOS MATERIAIS DE REVESTIMENTO DAS JUNTAS</v>
      </c>
      <c r="C6070" s="115" t="s">
        <v>38875</v>
      </c>
      <c r="D6070" s="115" t="s">
        <v>38913</v>
      </c>
      <c r="E6070" s="115" t="s">
        <v>38858</v>
      </c>
      <c r="F6070" s="115" t="s">
        <v>38859</v>
      </c>
      <c r="I6070" s="115" t="s">
        <v>58</v>
      </c>
      <c r="J6070" s="115">
        <v>346.25</v>
      </c>
    </row>
    <row r="6071" spans="1:10" hidden="1">
      <c r="A6071" s="115" t="s">
        <v>6380</v>
      </c>
      <c r="B6071" s="115" t="str">
        <f t="shared" si="94"/>
        <v>MONTAGEM E ASSENTAMENTO DE TUBULACAO DE CHAPA DE ACO DE 5/8" DE ESPESSURA,COM 12,00M DE COMPRIMENTO E 1800MM DE DIAMETRO,INCLUSIVE SOLDA E REVESTIMENTO DAS JUNTAS,EXCLUSIVE FORNECIMENTO DOS TUBOS E DOS MATERIAIS DE REVESTIMENTO DAS JUNTAS</v>
      </c>
      <c r="C6071" s="115" t="s">
        <v>38875</v>
      </c>
      <c r="D6071" s="115" t="s">
        <v>38913</v>
      </c>
      <c r="E6071" s="115" t="s">
        <v>38858</v>
      </c>
      <c r="F6071" s="115" t="s">
        <v>38859</v>
      </c>
      <c r="I6071" s="115" t="s">
        <v>58</v>
      </c>
      <c r="J6071" s="115">
        <v>316.05</v>
      </c>
    </row>
    <row r="6072" spans="1:10" hidden="1">
      <c r="A6072" s="115" t="s">
        <v>6381</v>
      </c>
      <c r="B6072" s="115" t="str">
        <f t="shared" si="94"/>
        <v>MONTAGEM E ASSENTAMENTO DE TUBULACAO DE CHAPA DE ACO DE 5/8" DE ESPESSURA,COM 12,00M DE COMPRIMENTO E 2000MM DE DIAMETRO,INCLUSIVE SOLDA E REVESTIMENTO DAS JUNTAS,EXCLUSIVE FORNECIMENTO DOS TUBOS E DOS MATERIAIS DE REVESTIMENTO DAS JUNTAS</v>
      </c>
      <c r="C6072" s="115" t="s">
        <v>38875</v>
      </c>
      <c r="D6072" s="115" t="s">
        <v>38910</v>
      </c>
      <c r="E6072" s="115" t="s">
        <v>38858</v>
      </c>
      <c r="F6072" s="115" t="s">
        <v>38859</v>
      </c>
      <c r="I6072" s="115" t="s">
        <v>58</v>
      </c>
      <c r="J6072" s="115">
        <v>378.64</v>
      </c>
    </row>
    <row r="6073" spans="1:10" hidden="1">
      <c r="A6073" s="115" t="s">
        <v>6382</v>
      </c>
      <c r="B6073" s="115" t="str">
        <f t="shared" si="94"/>
        <v>MONTAGEM E ASSENTAMENTO DE TUBULACAO DE CHAPA DE ACO DE 5/8" DE ESPESSURA,COM 12,00M DE COMPRIMENTO E 2000MM DE DIAMETRO,INCLUSIVE SOLDA E REVESTIMENTO DAS JUNTAS,EXCLUSIVE FORNECIMENTO DOS TUBOS E DOS MATERIAIS DE REVESTIMENTO DAS JUNTAS</v>
      </c>
      <c r="C6073" s="115" t="s">
        <v>38875</v>
      </c>
      <c r="D6073" s="115" t="s">
        <v>38910</v>
      </c>
      <c r="E6073" s="115" t="s">
        <v>38858</v>
      </c>
      <c r="F6073" s="115" t="s">
        <v>38859</v>
      </c>
      <c r="I6073" s="115" t="s">
        <v>58</v>
      </c>
      <c r="J6073" s="115">
        <v>345.7</v>
      </c>
    </row>
    <row r="6074" spans="1:10" hidden="1">
      <c r="A6074" s="115" t="s">
        <v>6383</v>
      </c>
      <c r="B6074" s="115" t="str">
        <f t="shared" si="94"/>
        <v>MONTAGEM E ASSENTAMENTO DE TUBULACAO DE CHAPA DE ACO DE 5/8" DE ESPESSURA,COM 12,00M DE COMPRIMENTO E 2500MM DE DIAMETRO,INCLUSIVE SOLDA E REVESTIMENTO DAS JUNTAS,EXCLUSIVE FORNECIMENTO DOS TUBOS E DOS MATERIAIS DE REVESTIMENTO DAS JUNTAS</v>
      </c>
      <c r="C6074" s="115" t="s">
        <v>38875</v>
      </c>
      <c r="D6074" s="115" t="s">
        <v>38911</v>
      </c>
      <c r="E6074" s="115" t="s">
        <v>38858</v>
      </c>
      <c r="F6074" s="115" t="s">
        <v>38859</v>
      </c>
      <c r="I6074" s="115" t="s">
        <v>58</v>
      </c>
      <c r="J6074" s="115">
        <v>466.62</v>
      </c>
    </row>
    <row r="6075" spans="1:10" hidden="1">
      <c r="A6075" s="115" t="s">
        <v>6384</v>
      </c>
      <c r="B6075" s="115" t="str">
        <f t="shared" si="94"/>
        <v>MONTAGEM E ASSENTAMENTO DE TUBULACAO DE CHAPA DE ACO DE 5/8" DE ESPESSURA,COM 12,00M DE COMPRIMENTO E 2500MM DE DIAMETRO,INCLUSIVE SOLDA E REVESTIMENTO DAS JUNTAS,EXCLUSIVE FORNECIMENTO DOS TUBOS E DOS MATERIAIS DE REVESTIMENTO DAS JUNTAS</v>
      </c>
      <c r="C6075" s="115" t="s">
        <v>38875</v>
      </c>
      <c r="D6075" s="115" t="s">
        <v>38911</v>
      </c>
      <c r="E6075" s="115" t="s">
        <v>38858</v>
      </c>
      <c r="F6075" s="115" t="s">
        <v>38859</v>
      </c>
      <c r="I6075" s="115" t="s">
        <v>58</v>
      </c>
      <c r="J6075" s="115">
        <v>426.17</v>
      </c>
    </row>
    <row r="6076" spans="1:10" hidden="1">
      <c r="A6076" s="115" t="s">
        <v>6385</v>
      </c>
      <c r="B6076" s="115" t="str">
        <f t="shared" si="94"/>
        <v>MONTAGEM E ASSENTAMENTO DE PECAS DE ACO,POR JUNTA SOLDADA DE 2" DE DIAMETRO,INCLUSIVE SOLDA, EXCLUSIVE FORNECIMENTO DASPECAS</v>
      </c>
      <c r="C6076" s="115" t="s">
        <v>38914</v>
      </c>
      <c r="D6076" s="115" t="s">
        <v>38915</v>
      </c>
      <c r="E6076" s="115" t="s">
        <v>38916</v>
      </c>
      <c r="I6076" s="115" t="s">
        <v>6</v>
      </c>
      <c r="J6076" s="115">
        <v>10.29</v>
      </c>
    </row>
    <row r="6077" spans="1:10" hidden="1">
      <c r="A6077" s="115" t="s">
        <v>6386</v>
      </c>
      <c r="B6077" s="115" t="str">
        <f t="shared" si="94"/>
        <v>MONTAGEM E ASSENTAMENTO DE PECAS DE ACO,POR JUNTA SOLDADA DE 2" DE DIAMETRO,INCLUSIVE SOLDA, EXCLUSIVE FORNECIMENTO DASPECAS</v>
      </c>
      <c r="C6077" s="115" t="s">
        <v>38914</v>
      </c>
      <c r="D6077" s="115" t="s">
        <v>38915</v>
      </c>
      <c r="E6077" s="115" t="s">
        <v>38916</v>
      </c>
      <c r="I6077" s="115" t="s">
        <v>6</v>
      </c>
      <c r="J6077" s="115">
        <v>9.02</v>
      </c>
    </row>
    <row r="6078" spans="1:10" hidden="1">
      <c r="A6078" s="115" t="s">
        <v>6387</v>
      </c>
      <c r="B6078" s="115" t="str">
        <f t="shared" si="94"/>
        <v>MONTAGEM E ASSENTAMENTO DE PECAS DE ACO,POR JUNTA SOLDADA DE 3" DE DIAMETRO,INCLUSIVE SOLDA, EXCLUSIVE FORNECIMENTO DASPECAS</v>
      </c>
      <c r="C6078" s="115" t="s">
        <v>38914</v>
      </c>
      <c r="D6078" s="115" t="s">
        <v>38917</v>
      </c>
      <c r="E6078" s="115" t="s">
        <v>38916</v>
      </c>
      <c r="I6078" s="115" t="s">
        <v>6</v>
      </c>
      <c r="J6078" s="115">
        <v>19.170000000000002</v>
      </c>
    </row>
    <row r="6079" spans="1:10" hidden="1">
      <c r="A6079" s="115" t="s">
        <v>6388</v>
      </c>
      <c r="B6079" s="115" t="str">
        <f t="shared" si="94"/>
        <v>MONTAGEM E ASSENTAMENTO DE PECAS DE ACO,POR JUNTA SOLDADA DE 3" DE DIAMETRO,INCLUSIVE SOLDA, EXCLUSIVE FORNECIMENTO DASPECAS</v>
      </c>
      <c r="C6079" s="115" t="s">
        <v>38914</v>
      </c>
      <c r="D6079" s="115" t="s">
        <v>38917</v>
      </c>
      <c r="E6079" s="115" t="s">
        <v>38916</v>
      </c>
      <c r="I6079" s="115" t="s">
        <v>6</v>
      </c>
      <c r="J6079" s="115">
        <v>16.82</v>
      </c>
    </row>
    <row r="6080" spans="1:10" hidden="1">
      <c r="A6080" s="115" t="s">
        <v>6389</v>
      </c>
      <c r="B6080" s="115" t="str">
        <f t="shared" si="94"/>
        <v>MONTAGEM E ASSENTAMENTO DE PECAS DE ACO,POR JUNTA SOLDADA DE 4" DE DIAMETRO,INCLUSIVE SOLDA, EXCLUSIVE FORNECIMENTO DASPECAS</v>
      </c>
      <c r="C6080" s="115" t="s">
        <v>38914</v>
      </c>
      <c r="D6080" s="115" t="s">
        <v>38918</v>
      </c>
      <c r="E6080" s="115" t="s">
        <v>38916</v>
      </c>
      <c r="I6080" s="115" t="s">
        <v>6</v>
      </c>
      <c r="J6080" s="115">
        <v>23.69</v>
      </c>
    </row>
    <row r="6081" spans="1:10" hidden="1">
      <c r="A6081" s="115" t="s">
        <v>6390</v>
      </c>
      <c r="B6081" s="115" t="str">
        <f t="shared" si="94"/>
        <v>MONTAGEM E ASSENTAMENTO DE PECAS DE ACO,POR JUNTA SOLDADA DE 4" DE DIAMETRO,INCLUSIVE SOLDA, EXCLUSIVE FORNECIMENTO DASPECAS</v>
      </c>
      <c r="C6081" s="115" t="s">
        <v>38914</v>
      </c>
      <c r="D6081" s="115" t="s">
        <v>38918</v>
      </c>
      <c r="E6081" s="115" t="s">
        <v>38916</v>
      </c>
      <c r="I6081" s="115" t="s">
        <v>6</v>
      </c>
      <c r="J6081" s="115">
        <v>20.85</v>
      </c>
    </row>
    <row r="6082" spans="1:10" hidden="1">
      <c r="A6082" s="115" t="s">
        <v>6391</v>
      </c>
      <c r="B6082" s="115" t="str">
        <f t="shared" si="94"/>
        <v>MONTAGEM E ASSENTAMENTO DE PECAS DE CHAPA DE ACO DE 3/16" DE ESPESSURA,POR JUNTA SOLDADA,DE 150MM DE DIAMETRO,INCLUSIVESOLDA,EXCLUSIVE FORNECIMENTO DAS PECAS E DOS MATERIAIS DE REVESTIMENTO DAS JUNTAS</v>
      </c>
      <c r="C6082" s="115" t="s">
        <v>38919</v>
      </c>
      <c r="D6082" s="115" t="s">
        <v>38920</v>
      </c>
      <c r="E6082" s="115" t="s">
        <v>38921</v>
      </c>
      <c r="F6082" s="115" t="s">
        <v>38922</v>
      </c>
      <c r="I6082" s="115" t="s">
        <v>6</v>
      </c>
      <c r="J6082" s="115">
        <v>138.54</v>
      </c>
    </row>
    <row r="6083" spans="1:10" hidden="1">
      <c r="A6083" s="115" t="s">
        <v>6392</v>
      </c>
      <c r="B6083" s="115" t="str">
        <f t="shared" si="94"/>
        <v>MONTAGEM E ASSENTAMENTO DE PECAS DE CHAPA DE ACO DE 3/16" DE ESPESSURA,POR JUNTA SOLDADA,DE 150MM DE DIAMETRO,INCLUSIVESOLDA,EXCLUSIVE FORNECIMENTO DAS PECAS E DOS MATERIAIS DE REVESTIMENTO DAS JUNTAS</v>
      </c>
      <c r="C6083" s="115" t="s">
        <v>38919</v>
      </c>
      <c r="D6083" s="115" t="s">
        <v>38920</v>
      </c>
      <c r="E6083" s="115" t="s">
        <v>38921</v>
      </c>
      <c r="F6083" s="115" t="s">
        <v>38922</v>
      </c>
      <c r="I6083" s="115" t="s">
        <v>6</v>
      </c>
      <c r="J6083" s="115">
        <v>125.4</v>
      </c>
    </row>
    <row r="6084" spans="1:10" hidden="1">
      <c r="A6084" s="115" t="s">
        <v>6393</v>
      </c>
      <c r="B6084" s="115" t="str">
        <f t="shared" si="94"/>
        <v>MONTAGEM E ASSENTAMENTO DE PECAS DE CHAPA DE ACO DE 3/16" DE ESPESSURA,POR JUNTA SOLDADA,DE 200MM DE DIAMETRO,INCLUSIVESOLDA,EXCLUSIVE FORNECIMENTO DAS PECAS E DOS MATERIAIS DE REVESTIMENTO DAS JUNTAS</v>
      </c>
      <c r="C6084" s="115" t="s">
        <v>38919</v>
      </c>
      <c r="D6084" s="115" t="s">
        <v>38923</v>
      </c>
      <c r="E6084" s="115" t="s">
        <v>38921</v>
      </c>
      <c r="F6084" s="115" t="s">
        <v>38922</v>
      </c>
      <c r="I6084" s="115" t="s">
        <v>6</v>
      </c>
      <c r="J6084" s="115">
        <v>170.44</v>
      </c>
    </row>
    <row r="6085" spans="1:10" hidden="1">
      <c r="A6085" s="115" t="s">
        <v>6394</v>
      </c>
      <c r="B6085" s="115" t="str">
        <f t="shared" ref="B6085:B6148" si="95">C6085&amp;D6085&amp;E6085&amp;F6085&amp;G6085&amp;H6085</f>
        <v>MONTAGEM E ASSENTAMENTO DE PECAS DE CHAPA DE ACO DE 3/16" DE ESPESSURA,POR JUNTA SOLDADA,DE 200MM DE DIAMETRO,INCLUSIVESOLDA,EXCLUSIVE FORNECIMENTO DAS PECAS E DOS MATERIAIS DE REVESTIMENTO DAS JUNTAS</v>
      </c>
      <c r="C6085" s="115" t="s">
        <v>38919</v>
      </c>
      <c r="D6085" s="115" t="s">
        <v>38923</v>
      </c>
      <c r="E6085" s="115" t="s">
        <v>38921</v>
      </c>
      <c r="F6085" s="115" t="s">
        <v>38922</v>
      </c>
      <c r="I6085" s="115" t="s">
        <v>6</v>
      </c>
      <c r="J6085" s="115">
        <v>154.86000000000001</v>
      </c>
    </row>
    <row r="6086" spans="1:10" hidden="1">
      <c r="A6086" s="115" t="s">
        <v>6395</v>
      </c>
      <c r="B6086" s="115" t="str">
        <f t="shared" si="95"/>
        <v>MONTAGEM E ASSENTAMENTO DE PECAS DE CHAPA DE ACO DE 3/16" DE ESPESSURA,POR JUNTA SOLDADA,DE 250MM DE DIAMETRO,INCLUSIVESOLDA,EXCLUSIVE FORNECIMENTO DAS PECAS E DOS MATERIAIS DE REVESTIMENTO DAS JUNTAS</v>
      </c>
      <c r="C6086" s="115" t="s">
        <v>38919</v>
      </c>
      <c r="D6086" s="115" t="s">
        <v>38924</v>
      </c>
      <c r="E6086" s="115" t="s">
        <v>38921</v>
      </c>
      <c r="F6086" s="115" t="s">
        <v>38922</v>
      </c>
      <c r="I6086" s="115" t="s">
        <v>6</v>
      </c>
      <c r="J6086" s="115">
        <v>200.23</v>
      </c>
    </row>
    <row r="6087" spans="1:10" hidden="1">
      <c r="A6087" s="115" t="s">
        <v>6396</v>
      </c>
      <c r="B6087" s="115" t="str">
        <f t="shared" si="95"/>
        <v>MONTAGEM E ASSENTAMENTO DE PECAS DE CHAPA DE ACO DE 3/16" DE ESPESSURA,POR JUNTA SOLDADA,DE 250MM DE DIAMETRO,INCLUSIVESOLDA,EXCLUSIVE FORNECIMENTO DAS PECAS E DOS MATERIAIS DE REVESTIMENTO DAS JUNTAS</v>
      </c>
      <c r="C6087" s="115" t="s">
        <v>38919</v>
      </c>
      <c r="D6087" s="115" t="s">
        <v>38924</v>
      </c>
      <c r="E6087" s="115" t="s">
        <v>38921</v>
      </c>
      <c r="F6087" s="115" t="s">
        <v>38922</v>
      </c>
      <c r="I6087" s="115" t="s">
        <v>6</v>
      </c>
      <c r="J6087" s="115">
        <v>182.45</v>
      </c>
    </row>
    <row r="6088" spans="1:10" hidden="1">
      <c r="A6088" s="115" t="s">
        <v>6397</v>
      </c>
      <c r="B6088" s="115" t="str">
        <f t="shared" si="95"/>
        <v>MONTAGEM E ASSENTAMENTO DE PECAS DE CHAPA DE ACO DE 3/16" DE ESPESSURA,POR JUNTA SOLDADA,DE 300MM DE DIAMETRO,INCLUSIVESOLDA,EXCLUSIVE FORNECIMENTO DAS PECAS E DOS MATERIAIS DE REVESTIMENTO DAS JUNTAS</v>
      </c>
      <c r="C6088" s="115" t="s">
        <v>38919</v>
      </c>
      <c r="D6088" s="115" t="s">
        <v>38925</v>
      </c>
      <c r="E6088" s="115" t="s">
        <v>38921</v>
      </c>
      <c r="F6088" s="115" t="s">
        <v>38922</v>
      </c>
      <c r="I6088" s="115" t="s">
        <v>6</v>
      </c>
      <c r="J6088" s="115">
        <v>234.52</v>
      </c>
    </row>
    <row r="6089" spans="1:10" hidden="1">
      <c r="A6089" s="115" t="s">
        <v>6398</v>
      </c>
      <c r="B6089" s="115" t="str">
        <f t="shared" si="95"/>
        <v>MONTAGEM E ASSENTAMENTO DE PECAS DE CHAPA DE ACO DE 3/16" DE ESPESSURA,POR JUNTA SOLDADA,DE 300MM DE DIAMETRO,INCLUSIVESOLDA,EXCLUSIVE FORNECIMENTO DAS PECAS E DOS MATERIAIS DE REVESTIMENTO DAS JUNTAS</v>
      </c>
      <c r="C6089" s="115" t="s">
        <v>38919</v>
      </c>
      <c r="D6089" s="115" t="s">
        <v>38925</v>
      </c>
      <c r="E6089" s="115" t="s">
        <v>38921</v>
      </c>
      <c r="F6089" s="115" t="s">
        <v>38922</v>
      </c>
      <c r="I6089" s="115" t="s">
        <v>6</v>
      </c>
      <c r="J6089" s="115">
        <v>213.93</v>
      </c>
    </row>
    <row r="6090" spans="1:10" hidden="1">
      <c r="A6090" s="115" t="s">
        <v>6399</v>
      </c>
      <c r="B6090" s="115" t="str">
        <f t="shared" si="95"/>
        <v>MONTAGEM E ASSENTAMENTO DE PECAS DE CHAPA DE ACO DE 3/16" DE ESPESSURA,POR JUNTA SOLDADA,DE 350MM DE DIAMETRO,INCLUSIVESOLDA,EXCLUSIVE FORNECIMENTO DAS PECAS E DOS MATERIAIS DE REVESTIMENTO DAS JUNTAS</v>
      </c>
      <c r="C6090" s="115" t="s">
        <v>38919</v>
      </c>
      <c r="D6090" s="115" t="s">
        <v>38926</v>
      </c>
      <c r="E6090" s="115" t="s">
        <v>38921</v>
      </c>
      <c r="F6090" s="115" t="s">
        <v>38922</v>
      </c>
      <c r="I6090" s="115" t="s">
        <v>6</v>
      </c>
      <c r="J6090" s="115">
        <v>265.14</v>
      </c>
    </row>
    <row r="6091" spans="1:10" hidden="1">
      <c r="A6091" s="115" t="s">
        <v>6400</v>
      </c>
      <c r="B6091" s="115" t="str">
        <f t="shared" si="95"/>
        <v>MONTAGEM E ASSENTAMENTO DE PECAS DE CHAPA DE ACO DE 3/16" DE ESPESSURA,POR JUNTA SOLDADA,DE 350MM DE DIAMETRO,INCLUSIVESOLDA,EXCLUSIVE FORNECIMENTO DAS PECAS E DOS MATERIAIS DE REVESTIMENTO DAS JUNTAS</v>
      </c>
      <c r="C6091" s="115" t="s">
        <v>38919</v>
      </c>
      <c r="D6091" s="115" t="s">
        <v>38926</v>
      </c>
      <c r="E6091" s="115" t="s">
        <v>38921</v>
      </c>
      <c r="F6091" s="115" t="s">
        <v>38922</v>
      </c>
      <c r="I6091" s="115" t="s">
        <v>6</v>
      </c>
      <c r="J6091" s="115">
        <v>242.27</v>
      </c>
    </row>
    <row r="6092" spans="1:10" hidden="1">
      <c r="A6092" s="115" t="s">
        <v>6401</v>
      </c>
      <c r="B6092" s="115" t="str">
        <f t="shared" si="95"/>
        <v>MONTAGEM E ASSENTAMENTO DE PECAS DE CHAPA DE ACO DE 3/16" DE ESPESSURA,POR JUNTA SOLDADA,DE 400MM DE DIAMETRO,INCLUSIVESOLDA,EXCLUSIVE FORNECIMENTO DAS PECAS E DOS MATERIAIS DE REVESTIMENTO DAS JUNTAS</v>
      </c>
      <c r="C6092" s="115" t="s">
        <v>38919</v>
      </c>
      <c r="D6092" s="115" t="s">
        <v>38927</v>
      </c>
      <c r="E6092" s="115" t="s">
        <v>38921</v>
      </c>
      <c r="F6092" s="115" t="s">
        <v>38922</v>
      </c>
      <c r="I6092" s="115" t="s">
        <v>6</v>
      </c>
      <c r="J6092" s="115">
        <v>300.39999999999998</v>
      </c>
    </row>
    <row r="6093" spans="1:10" hidden="1">
      <c r="A6093" s="115" t="s">
        <v>6402</v>
      </c>
      <c r="B6093" s="115" t="str">
        <f t="shared" si="95"/>
        <v>MONTAGEM E ASSENTAMENTO DE PECAS DE CHAPA DE ACO DE 3/16" DE ESPESSURA,POR JUNTA SOLDADA,DE 400MM DE DIAMETRO,INCLUSIVESOLDA,EXCLUSIVE FORNECIMENTO DAS PECAS E DOS MATERIAIS DE REVESTIMENTO DAS JUNTAS</v>
      </c>
      <c r="C6093" s="115" t="s">
        <v>38919</v>
      </c>
      <c r="D6093" s="115" t="s">
        <v>38927</v>
      </c>
      <c r="E6093" s="115" t="s">
        <v>38921</v>
      </c>
      <c r="F6093" s="115" t="s">
        <v>38922</v>
      </c>
      <c r="I6093" s="115" t="s">
        <v>6</v>
      </c>
      <c r="J6093" s="115">
        <v>274.58</v>
      </c>
    </row>
    <row r="6094" spans="1:10" hidden="1">
      <c r="A6094" s="115" t="s">
        <v>6403</v>
      </c>
      <c r="B6094" s="115" t="str">
        <f t="shared" si="95"/>
        <v>MONTAGEM E ASSENTAMENTO DE PECAS DE CHAPA DE ACO DE 3/16" DE ESPESSURA,POR JUNTA SOLDADA,DE 450MM DE DIAMETRO,INCLUSIVESOLDA,EXCLUSIVE FORNECIMENTO DAS PECAS E DOS MATERIAIS DE REVESTIMENTO DAS JUNTAS</v>
      </c>
      <c r="C6094" s="115" t="s">
        <v>38919</v>
      </c>
      <c r="D6094" s="115" t="s">
        <v>38928</v>
      </c>
      <c r="E6094" s="115" t="s">
        <v>38921</v>
      </c>
      <c r="F6094" s="115" t="s">
        <v>38922</v>
      </c>
      <c r="I6094" s="115" t="s">
        <v>6</v>
      </c>
      <c r="J6094" s="115">
        <v>331.18</v>
      </c>
    </row>
    <row r="6095" spans="1:10" hidden="1">
      <c r="A6095" s="115" t="s">
        <v>6404</v>
      </c>
      <c r="B6095" s="115" t="str">
        <f t="shared" si="95"/>
        <v>MONTAGEM E ASSENTAMENTO DE PECAS DE CHAPA DE ACO DE 3/16" DE ESPESSURA,POR JUNTA SOLDADA,DE 450MM DE DIAMETRO,INCLUSIVESOLDA,EXCLUSIVE FORNECIMENTO DAS PECAS E DOS MATERIAIS DE REVESTIMENTO DAS JUNTAS</v>
      </c>
      <c r="C6095" s="115" t="s">
        <v>38919</v>
      </c>
      <c r="D6095" s="115" t="s">
        <v>38928</v>
      </c>
      <c r="E6095" s="115" t="s">
        <v>38921</v>
      </c>
      <c r="F6095" s="115" t="s">
        <v>38922</v>
      </c>
      <c r="I6095" s="115" t="s">
        <v>6</v>
      </c>
      <c r="J6095" s="115">
        <v>303.07</v>
      </c>
    </row>
    <row r="6096" spans="1:10" hidden="1">
      <c r="A6096" s="115" t="s">
        <v>6405</v>
      </c>
      <c r="B6096" s="115" t="str">
        <f t="shared" si="95"/>
        <v>MONTAGEM E ASSENTAMENTO DE PECAS DE CHAPA DE ACO DE 3/16" DE ESPESSURA,POR JUNTA SOLDADA,DE 500MM DE DIAMETRO,INCLUSIVESOLDA,EXCLUSIVE FORNECIMENTO DAS PECAS E DOS MATERIAIS DE REVESTIMENTO DAS JUNTAS</v>
      </c>
      <c r="C6096" s="115" t="s">
        <v>38919</v>
      </c>
      <c r="D6096" s="115" t="s">
        <v>38929</v>
      </c>
      <c r="E6096" s="115" t="s">
        <v>38921</v>
      </c>
      <c r="F6096" s="115" t="s">
        <v>38922</v>
      </c>
      <c r="I6096" s="115" t="s">
        <v>6</v>
      </c>
      <c r="J6096" s="115">
        <v>363.43</v>
      </c>
    </row>
    <row r="6097" spans="1:10" hidden="1">
      <c r="A6097" s="115" t="s">
        <v>6406</v>
      </c>
      <c r="B6097" s="115" t="str">
        <f t="shared" si="95"/>
        <v>MONTAGEM E ASSENTAMENTO DE PECAS DE CHAPA DE ACO DE 3/16" DE ESPESSURA,POR JUNTA SOLDADA,DE 500MM DE DIAMETRO,INCLUSIVESOLDA,EXCLUSIVE FORNECIMENTO DAS PECAS E DOS MATERIAIS DE REVESTIMENTO DAS JUNTAS</v>
      </c>
      <c r="C6097" s="115" t="s">
        <v>38919</v>
      </c>
      <c r="D6097" s="115" t="s">
        <v>38929</v>
      </c>
      <c r="E6097" s="115" t="s">
        <v>38921</v>
      </c>
      <c r="F6097" s="115" t="s">
        <v>38922</v>
      </c>
      <c r="I6097" s="115" t="s">
        <v>6</v>
      </c>
      <c r="J6097" s="115">
        <v>332.78</v>
      </c>
    </row>
    <row r="6098" spans="1:10" hidden="1">
      <c r="A6098" s="115" t="s">
        <v>6407</v>
      </c>
      <c r="B6098" s="115" t="str">
        <f t="shared" si="95"/>
        <v>MONTAGEM E ASSENTAMENTO DE PECAS DE CHAPA DE ACO DE 1/4" DEESPESSURA,POR JUNTA SOLDADA,DE 150MM DE DIAMETRO,INCLUSIVE SOLDA,EXCLUSIVE FORNECIMENTO DAS PECAS E DOS MATERIAIS DE REVESTIMENTO DAS JUNTAS</v>
      </c>
      <c r="C6098" s="115" t="s">
        <v>38930</v>
      </c>
      <c r="D6098" s="115" t="s">
        <v>38931</v>
      </c>
      <c r="E6098" s="115" t="s">
        <v>38932</v>
      </c>
      <c r="F6098" s="115" t="s">
        <v>38933</v>
      </c>
      <c r="I6098" s="115" t="s">
        <v>6</v>
      </c>
      <c r="J6098" s="115">
        <v>161.19999999999999</v>
      </c>
    </row>
    <row r="6099" spans="1:10" hidden="1">
      <c r="A6099" s="115" t="s">
        <v>6408</v>
      </c>
      <c r="B6099" s="115" t="str">
        <f t="shared" si="95"/>
        <v>MONTAGEM E ASSENTAMENTO DE PECAS DE CHAPA DE ACO DE 1/4" DEESPESSURA,POR JUNTA SOLDADA,DE 150MM DE DIAMETRO,INCLUSIVE SOLDA,EXCLUSIVE FORNECIMENTO DAS PECAS E DOS MATERIAIS DE REVESTIMENTO DAS JUNTAS</v>
      </c>
      <c r="C6099" s="115" t="s">
        <v>38930</v>
      </c>
      <c r="D6099" s="115" t="s">
        <v>38931</v>
      </c>
      <c r="E6099" s="115" t="s">
        <v>38932</v>
      </c>
      <c r="F6099" s="115" t="s">
        <v>38933</v>
      </c>
      <c r="I6099" s="115" t="s">
        <v>6</v>
      </c>
      <c r="J6099" s="115">
        <v>146.38</v>
      </c>
    </row>
    <row r="6100" spans="1:10" hidden="1">
      <c r="A6100" s="115" t="s">
        <v>6409</v>
      </c>
      <c r="B6100" s="115" t="str">
        <f t="shared" si="95"/>
        <v>MONTAGEM E ASSENTAMENTO DE PECAS DE CHAPA DE ACO DE 1/4" DEESPESSURA,POR JUNTA SOLDADA,DE 200MM DE DIAMETRO,INCLUSIVE SOLDA,EXCLUSIVE FORNECIMENTO DAS PECAS E DOS MATERIAIS DE REVESTIMENTO DAS JUNTAS</v>
      </c>
      <c r="C6100" s="115" t="s">
        <v>38930</v>
      </c>
      <c r="D6100" s="115" t="s">
        <v>38934</v>
      </c>
      <c r="E6100" s="115" t="s">
        <v>38932</v>
      </c>
      <c r="F6100" s="115" t="s">
        <v>38933</v>
      </c>
      <c r="I6100" s="115" t="s">
        <v>6</v>
      </c>
      <c r="J6100" s="115">
        <v>200.8</v>
      </c>
    </row>
    <row r="6101" spans="1:10" hidden="1">
      <c r="A6101" s="115" t="s">
        <v>6410</v>
      </c>
      <c r="B6101" s="115" t="str">
        <f t="shared" si="95"/>
        <v>MONTAGEM E ASSENTAMENTO DE PECAS DE CHAPA DE ACO DE 1/4" DEESPESSURA,POR JUNTA SOLDADA,DE 200MM DE DIAMETRO,INCLUSIVE SOLDA,EXCLUSIVE FORNECIMENTO DAS PECAS E DOS MATERIAIS DE REVESTIMENTO DAS JUNTAS</v>
      </c>
      <c r="C6101" s="115" t="s">
        <v>38930</v>
      </c>
      <c r="D6101" s="115" t="s">
        <v>38934</v>
      </c>
      <c r="E6101" s="115" t="s">
        <v>38932</v>
      </c>
      <c r="F6101" s="115" t="s">
        <v>38933</v>
      </c>
      <c r="I6101" s="115" t="s">
        <v>6</v>
      </c>
      <c r="J6101" s="115">
        <v>182.98</v>
      </c>
    </row>
    <row r="6102" spans="1:10" hidden="1">
      <c r="A6102" s="115" t="s">
        <v>6411</v>
      </c>
      <c r="B6102" s="115" t="str">
        <f t="shared" si="95"/>
        <v>MONTAGEM E ASSENTAMENTO DE PECAS DE CHAPA DE ACO DE 1/4" DEESPESSURA,POR JUNTA SOLDADA,DE 250MM DE DIAMETRO,INCLUSIVE SOLDA,EXCLUSIVE FORNECIMENTO DAS PECAS E DOS MATERIAIS DE REVESTIMENTO DAS JUNTAS</v>
      </c>
      <c r="C6102" s="115" t="s">
        <v>38930</v>
      </c>
      <c r="D6102" s="115" t="s">
        <v>38935</v>
      </c>
      <c r="E6102" s="115" t="s">
        <v>38932</v>
      </c>
      <c r="F6102" s="115" t="s">
        <v>38933</v>
      </c>
      <c r="I6102" s="115" t="s">
        <v>6</v>
      </c>
      <c r="J6102" s="115">
        <v>238.06</v>
      </c>
    </row>
    <row r="6103" spans="1:10" hidden="1">
      <c r="A6103" s="115" t="s">
        <v>6412</v>
      </c>
      <c r="B6103" s="115" t="str">
        <f t="shared" si="95"/>
        <v>MONTAGEM E ASSENTAMENTO DE PECAS DE CHAPA DE ACO DE 1/4" DEESPESSURA,POR JUNTA SOLDADA,DE 250MM DE DIAMETRO,INCLUSIVE SOLDA,EXCLUSIVE FORNECIMENTO DAS PECAS E DOS MATERIAIS DE REVESTIMENTO DAS JUNTAS</v>
      </c>
      <c r="C6103" s="115" t="s">
        <v>38930</v>
      </c>
      <c r="D6103" s="115" t="s">
        <v>38935</v>
      </c>
      <c r="E6103" s="115" t="s">
        <v>38932</v>
      </c>
      <c r="F6103" s="115" t="s">
        <v>38933</v>
      </c>
      <c r="I6103" s="115" t="s">
        <v>6</v>
      </c>
      <c r="J6103" s="115">
        <v>217.48</v>
      </c>
    </row>
    <row r="6104" spans="1:10" hidden="1">
      <c r="A6104" s="115" t="s">
        <v>6413</v>
      </c>
      <c r="B6104" s="115" t="str">
        <f t="shared" si="95"/>
        <v>MONTAGEM E ASSENTAMENTO DE PECAS DE CHAPA DE ACO DE 1/4" DEESPESSURA,POR JUNTA SOLDADA,DE 300MM DE DIAMETRO,INCLUSIVE SOLDA,EXCLUSIVE FORNECIMENTO DAS PECAS E DOS MATERIAIS DE REVESTIMENTO DAS JUNTAS</v>
      </c>
      <c r="C6104" s="115" t="s">
        <v>38930</v>
      </c>
      <c r="D6104" s="115" t="s">
        <v>38936</v>
      </c>
      <c r="E6104" s="115" t="s">
        <v>38932</v>
      </c>
      <c r="F6104" s="115" t="s">
        <v>38933</v>
      </c>
      <c r="I6104" s="115" t="s">
        <v>6</v>
      </c>
      <c r="J6104" s="115">
        <v>279.81</v>
      </c>
    </row>
    <row r="6105" spans="1:10" hidden="1">
      <c r="A6105" s="115" t="s">
        <v>6414</v>
      </c>
      <c r="B6105" s="115" t="str">
        <f t="shared" si="95"/>
        <v>MONTAGEM E ASSENTAMENTO DE PECAS DE CHAPA DE ACO DE 1/4" DEESPESSURA,POR JUNTA SOLDADA,DE 300MM DE DIAMETRO,INCLUSIVE SOLDA,EXCLUSIVE FORNECIMENTO DAS PECAS E DOS MATERIAIS DE REVESTIMENTO DAS JUNTAS</v>
      </c>
      <c r="C6105" s="115" t="s">
        <v>38930</v>
      </c>
      <c r="D6105" s="115" t="s">
        <v>38936</v>
      </c>
      <c r="E6105" s="115" t="s">
        <v>38932</v>
      </c>
      <c r="F6105" s="115" t="s">
        <v>38933</v>
      </c>
      <c r="I6105" s="115" t="s">
        <v>6</v>
      </c>
      <c r="J6105" s="115">
        <v>255.86</v>
      </c>
    </row>
    <row r="6106" spans="1:10" hidden="1">
      <c r="A6106" s="115" t="s">
        <v>6415</v>
      </c>
      <c r="B6106" s="115" t="str">
        <f t="shared" si="95"/>
        <v>MONTAGEM E ASSENTAMENTO DE PECAS DE CHAPA DE ACO DE 1/4" DEESPESSURA,POR JUNTA SOLDADA,DE 350MM DE DIAMETRO,INCLUSIVE SOLDA,EXCLUSIVE FORNECIMENTO DAS PECAS E DOS MATERIAIS DE REVESTIMENTO DAS JUNTAS</v>
      </c>
      <c r="C6106" s="115" t="s">
        <v>38930</v>
      </c>
      <c r="D6106" s="115" t="s">
        <v>38937</v>
      </c>
      <c r="E6106" s="115" t="s">
        <v>38932</v>
      </c>
      <c r="F6106" s="115" t="s">
        <v>38933</v>
      </c>
      <c r="I6106" s="115" t="s">
        <v>6</v>
      </c>
      <c r="J6106" s="115">
        <v>318.27</v>
      </c>
    </row>
    <row r="6107" spans="1:10" hidden="1">
      <c r="A6107" s="115" t="s">
        <v>6416</v>
      </c>
      <c r="B6107" s="115" t="str">
        <f t="shared" si="95"/>
        <v>MONTAGEM E ASSENTAMENTO DE PECAS DE CHAPA DE ACO DE 1/4" DEESPESSURA,POR JUNTA SOLDADA,DE 350MM DE DIAMETRO,INCLUSIVE SOLDA,EXCLUSIVE FORNECIMENTO DAS PECAS E DOS MATERIAIS DE REVESTIMENTO DAS JUNTAS</v>
      </c>
      <c r="C6107" s="115" t="s">
        <v>38930</v>
      </c>
      <c r="D6107" s="115" t="s">
        <v>38937</v>
      </c>
      <c r="E6107" s="115" t="s">
        <v>38932</v>
      </c>
      <c r="F6107" s="115" t="s">
        <v>38933</v>
      </c>
      <c r="I6107" s="115" t="s">
        <v>6</v>
      </c>
      <c r="J6107" s="115">
        <v>291.47000000000003</v>
      </c>
    </row>
    <row r="6108" spans="1:10" hidden="1">
      <c r="A6108" s="115" t="s">
        <v>6417</v>
      </c>
      <c r="B6108" s="115" t="str">
        <f t="shared" si="95"/>
        <v>MONTAGEM E ASSENTAMENTO DE PECAS DE CHAPA DE ACO DE 1/4" DEESPESSURA,POR JUNTA SOLDADA,DE 400MM DE DIAMETRO,INCLUSIVE SOLDA,EXCLUSIVE FORNECIMENTO DAS PECAS E DOS MATERIAIS DE REVESTIMENTO DAS JUNTAS</v>
      </c>
      <c r="C6108" s="115" t="s">
        <v>38930</v>
      </c>
      <c r="D6108" s="115" t="s">
        <v>38938</v>
      </c>
      <c r="E6108" s="115" t="s">
        <v>38932</v>
      </c>
      <c r="F6108" s="115" t="s">
        <v>38933</v>
      </c>
      <c r="I6108" s="115" t="s">
        <v>6</v>
      </c>
      <c r="J6108" s="115">
        <v>361</v>
      </c>
    </row>
    <row r="6109" spans="1:10" hidden="1">
      <c r="A6109" s="115" t="s">
        <v>6418</v>
      </c>
      <c r="B6109" s="115" t="str">
        <f t="shared" si="95"/>
        <v>MONTAGEM E ASSENTAMENTO DE PECAS DE CHAPA DE ACO DE 1/4" DEESPESSURA,POR JUNTA SOLDADA,DE 400MM DE DIAMETRO,INCLUSIVE SOLDA,EXCLUSIVE FORNECIMENTO DAS PECAS E DOS MATERIAIS DE REVESTIMENTO DAS JUNTAS</v>
      </c>
      <c r="C6109" s="115" t="s">
        <v>38930</v>
      </c>
      <c r="D6109" s="115" t="s">
        <v>38938</v>
      </c>
      <c r="E6109" s="115" t="s">
        <v>38932</v>
      </c>
      <c r="F6109" s="115" t="s">
        <v>38933</v>
      </c>
      <c r="I6109" s="115" t="s">
        <v>6</v>
      </c>
      <c r="J6109" s="115">
        <v>330.7</v>
      </c>
    </row>
    <row r="6110" spans="1:10" hidden="1">
      <c r="A6110" s="115" t="s">
        <v>6419</v>
      </c>
      <c r="B6110" s="115" t="str">
        <f t="shared" si="95"/>
        <v>MONTAGEM E ASSENTAMENTO DE PECAS DE CHAPA DE ACO DE 1/4" DEESPESSURA,POR JUNTA SOLDADA,DE 450MM DE DIAMETRO,INCLUSIVE SOLDA,EXCLUSIVE FORNECIMENTO DAS PECAS E DOS MATERIAIS DE REVESTIMENTO DAS JUNTAS</v>
      </c>
      <c r="C6110" s="115" t="s">
        <v>38930</v>
      </c>
      <c r="D6110" s="115" t="s">
        <v>38939</v>
      </c>
      <c r="E6110" s="115" t="s">
        <v>38932</v>
      </c>
      <c r="F6110" s="115" t="s">
        <v>38933</v>
      </c>
      <c r="I6110" s="115" t="s">
        <v>6</v>
      </c>
      <c r="J6110" s="115">
        <v>399.47</v>
      </c>
    </row>
    <row r="6111" spans="1:10" hidden="1">
      <c r="A6111" s="115" t="s">
        <v>6420</v>
      </c>
      <c r="B6111" s="115" t="str">
        <f t="shared" si="95"/>
        <v>MONTAGEM E ASSENTAMENTO DE PECAS DE CHAPA DE ACO DE 1/4" DEESPESSURA,POR JUNTA SOLDADA,DE 450MM DE DIAMETRO,INCLUSIVE SOLDA,EXCLUSIVE FORNECIMENTO DAS PECAS E DOS MATERIAIS DE REVESTIMENTO DAS JUNTAS</v>
      </c>
      <c r="C6111" s="115" t="s">
        <v>38930</v>
      </c>
      <c r="D6111" s="115" t="s">
        <v>38939</v>
      </c>
      <c r="E6111" s="115" t="s">
        <v>38932</v>
      </c>
      <c r="F6111" s="115" t="s">
        <v>38933</v>
      </c>
      <c r="I6111" s="115" t="s">
        <v>6</v>
      </c>
      <c r="J6111" s="115">
        <v>366.32</v>
      </c>
    </row>
    <row r="6112" spans="1:10" hidden="1">
      <c r="A6112" s="115" t="s">
        <v>6421</v>
      </c>
      <c r="B6112" s="115" t="str">
        <f t="shared" si="95"/>
        <v>MONTAGEM E ASSENTAMENTO DE PECAS DE CHAPA DE ACO DE 1/4" DEESPESSURA,POR JUNTA SOLDADA,DE 500MM DE DIAMETRO,INCLUSIVE SOLDA,EXCLUSIVE FORNECIMENTO DAS PECAS E DOS MATERIAIS DE REVESTIMENTO DAS JUNTAS</v>
      </c>
      <c r="C6112" s="115" t="s">
        <v>38930</v>
      </c>
      <c r="D6112" s="115" t="s">
        <v>38940</v>
      </c>
      <c r="E6112" s="115" t="s">
        <v>38932</v>
      </c>
      <c r="F6112" s="115" t="s">
        <v>38933</v>
      </c>
      <c r="I6112" s="115" t="s">
        <v>6</v>
      </c>
      <c r="J6112" s="115">
        <v>439.28</v>
      </c>
    </row>
    <row r="6113" spans="1:10" hidden="1">
      <c r="A6113" s="115" t="s">
        <v>6422</v>
      </c>
      <c r="B6113" s="115" t="str">
        <f t="shared" si="95"/>
        <v>MONTAGEM E ASSENTAMENTO DE PECAS DE CHAPA DE ACO DE 1/4" DEESPESSURA,POR JUNTA SOLDADA,DE 500MM DE DIAMETRO,INCLUSIVE SOLDA,EXCLUSIVE FORNECIMENTO DAS PECAS E DOS MATERIAIS DE REVESTIMENTO DAS JUNTAS</v>
      </c>
      <c r="C6113" s="115" t="s">
        <v>38930</v>
      </c>
      <c r="D6113" s="115" t="s">
        <v>38940</v>
      </c>
      <c r="E6113" s="115" t="s">
        <v>38932</v>
      </c>
      <c r="F6113" s="115" t="s">
        <v>38933</v>
      </c>
      <c r="I6113" s="115" t="s">
        <v>6</v>
      </c>
      <c r="J6113" s="115">
        <v>403.03</v>
      </c>
    </row>
    <row r="6114" spans="1:10" hidden="1">
      <c r="A6114" s="115" t="s">
        <v>6423</v>
      </c>
      <c r="B6114" s="115" t="str">
        <f t="shared" si="95"/>
        <v>MONTAGEM E ASSENTAMENTO DE PECAS DE CHAPA DE ACO DE 1/4" DEESPESSURA,POR JUNTA SOLDADA,DE 600MM DE DIAMETRO,INCLUSIVE SOLDA,EXCLUSIVE FORNECIMENTO DAS PECAS E DOS MATERIAIS DE REVESTIMENTO DAS JUNTAS</v>
      </c>
      <c r="C6114" s="115" t="s">
        <v>38930</v>
      </c>
      <c r="D6114" s="115" t="s">
        <v>38941</v>
      </c>
      <c r="E6114" s="115" t="s">
        <v>38932</v>
      </c>
      <c r="F6114" s="115" t="s">
        <v>38933</v>
      </c>
      <c r="I6114" s="115" t="s">
        <v>6</v>
      </c>
      <c r="J6114" s="115">
        <v>524.13</v>
      </c>
    </row>
    <row r="6115" spans="1:10" hidden="1">
      <c r="A6115" s="115" t="s">
        <v>6424</v>
      </c>
      <c r="B6115" s="115" t="str">
        <f t="shared" si="95"/>
        <v>MONTAGEM E ASSENTAMENTO DE PECAS DE CHAPA DE ACO DE 1/4" DEESPESSURA,POR JUNTA SOLDADA,DE 600MM DE DIAMETRO,INCLUSIVE SOLDA,EXCLUSIVE FORNECIMENTO DAS PECAS E DOS MATERIAIS DE REVESTIMENTO DAS JUNTAS</v>
      </c>
      <c r="C6115" s="115" t="s">
        <v>38930</v>
      </c>
      <c r="D6115" s="115" t="s">
        <v>38941</v>
      </c>
      <c r="E6115" s="115" t="s">
        <v>38932</v>
      </c>
      <c r="F6115" s="115" t="s">
        <v>38933</v>
      </c>
      <c r="I6115" s="115" t="s">
        <v>6</v>
      </c>
      <c r="J6115" s="115">
        <v>482.06</v>
      </c>
    </row>
    <row r="6116" spans="1:10" hidden="1">
      <c r="A6116" s="115" t="s">
        <v>6425</v>
      </c>
      <c r="B6116" s="115" t="str">
        <f t="shared" si="95"/>
        <v>MONTAGEM E ASSENTAMENTO DE PECAS DE CHAPA DE ACO DE 1/4" DEESPESSURA,POR JUNTA SOLDADA,DE 700MM DE DIAMETRO,INCLUSIVE SOLDA,EXCLUSIVE FORNECIMENTO DAS PECAS E DOS MATERIAIS DE REVESTIMENTO DAS JUNTAS</v>
      </c>
      <c r="C6116" s="115" t="s">
        <v>38930</v>
      </c>
      <c r="D6116" s="115" t="s">
        <v>38942</v>
      </c>
      <c r="E6116" s="115" t="s">
        <v>38932</v>
      </c>
      <c r="F6116" s="115" t="s">
        <v>38933</v>
      </c>
      <c r="I6116" s="115" t="s">
        <v>6</v>
      </c>
      <c r="J6116" s="115">
        <v>630.70000000000005</v>
      </c>
    </row>
    <row r="6117" spans="1:10" hidden="1">
      <c r="A6117" s="115" t="s">
        <v>6426</v>
      </c>
      <c r="B6117" s="115" t="str">
        <f t="shared" si="95"/>
        <v>MONTAGEM E ASSENTAMENTO DE PECAS DE CHAPA DE ACO DE 1/4" DEESPESSURA,POR JUNTA SOLDADA,DE 700MM DE DIAMETRO,INCLUSIVE SOLDA,EXCLUSIVE FORNECIMENTO DAS PECAS E DOS MATERIAIS DE REVESTIMENTO DAS JUNTAS</v>
      </c>
      <c r="C6117" s="115" t="s">
        <v>38930</v>
      </c>
      <c r="D6117" s="115" t="s">
        <v>38942</v>
      </c>
      <c r="E6117" s="115" t="s">
        <v>38932</v>
      </c>
      <c r="F6117" s="115" t="s">
        <v>38933</v>
      </c>
      <c r="I6117" s="115" t="s">
        <v>6</v>
      </c>
      <c r="J6117" s="115">
        <v>579.19000000000005</v>
      </c>
    </row>
    <row r="6118" spans="1:10" hidden="1">
      <c r="A6118" s="115" t="s">
        <v>6427</v>
      </c>
      <c r="B6118" s="115" t="str">
        <f t="shared" si="95"/>
        <v>MONTAGEM E ASSENTAMENTO DE PECAS DE CHAPA DE ACO DE 1/4" DEESPESSURA,POR JUNTA SOLDADA,DE 800MM DE DIAMETRO,INCLUSIVE SOLDA,EXCLUSIVE FORNECIMENTO DAS PECAS E DOS MATERIAIS DE REVESTIMENTO DAS JUNTAS</v>
      </c>
      <c r="C6118" s="115" t="s">
        <v>38930</v>
      </c>
      <c r="D6118" s="115" t="s">
        <v>38943</v>
      </c>
      <c r="E6118" s="115" t="s">
        <v>38932</v>
      </c>
      <c r="F6118" s="115" t="s">
        <v>38933</v>
      </c>
      <c r="I6118" s="115" t="s">
        <v>6</v>
      </c>
      <c r="J6118" s="115">
        <v>724.98</v>
      </c>
    </row>
    <row r="6119" spans="1:10" hidden="1">
      <c r="A6119" s="115" t="s">
        <v>6428</v>
      </c>
      <c r="B6119" s="115" t="str">
        <f t="shared" si="95"/>
        <v>MONTAGEM E ASSENTAMENTO DE PECAS DE CHAPA DE ACO DE 1/4" DEESPESSURA,POR JUNTA SOLDADA,DE 800MM DE DIAMETRO,INCLUSIVE SOLDA,EXCLUSIVE FORNECIMENTO DAS PECAS E DOS MATERIAIS DE REVESTIMENTO DAS JUNTAS</v>
      </c>
      <c r="C6119" s="115" t="s">
        <v>38930</v>
      </c>
      <c r="D6119" s="115" t="s">
        <v>38943</v>
      </c>
      <c r="E6119" s="115" t="s">
        <v>38932</v>
      </c>
      <c r="F6119" s="115" t="s">
        <v>38933</v>
      </c>
      <c r="I6119" s="115" t="s">
        <v>6</v>
      </c>
      <c r="J6119" s="115">
        <v>665.68</v>
      </c>
    </row>
    <row r="6120" spans="1:10" hidden="1">
      <c r="A6120" s="115" t="s">
        <v>6429</v>
      </c>
      <c r="B6120" s="115" t="str">
        <f t="shared" si="95"/>
        <v>MONTAGEM E ASSENTAMENTO DE PECAS DE CHAPA DE ACO DE 5/16" DE ESPESSURA,POR JUNTA SOLDADA,DE 300MM DE DIAMETRO,INCLUSIVESOLDA,EXCLUSIVE FORNECIMENTO DAS PECAS E DOS MATERIAIS DE REVESTIMENTO DAS JUNTAS</v>
      </c>
      <c r="C6120" s="115" t="s">
        <v>38944</v>
      </c>
      <c r="D6120" s="115" t="s">
        <v>38925</v>
      </c>
      <c r="E6120" s="115" t="s">
        <v>38921</v>
      </c>
      <c r="F6120" s="115" t="s">
        <v>38922</v>
      </c>
      <c r="I6120" s="115" t="s">
        <v>6</v>
      </c>
      <c r="J6120" s="115">
        <v>387.66</v>
      </c>
    </row>
    <row r="6121" spans="1:10" hidden="1">
      <c r="A6121" s="115" t="s">
        <v>6430</v>
      </c>
      <c r="B6121" s="115" t="str">
        <f t="shared" si="95"/>
        <v>MONTAGEM E ASSENTAMENTO DE PECAS DE CHAPA DE ACO DE 5/16" DE ESPESSURA,POR JUNTA SOLDADA,DE 300MM DE DIAMETRO,INCLUSIVESOLDA,EXCLUSIVE FORNECIMENTO DAS PECAS E DOS MATERIAIS DE REVESTIMENTO DAS JUNTAS</v>
      </c>
      <c r="C6121" s="115" t="s">
        <v>38944</v>
      </c>
      <c r="D6121" s="115" t="s">
        <v>38925</v>
      </c>
      <c r="E6121" s="115" t="s">
        <v>38921</v>
      </c>
      <c r="F6121" s="115" t="s">
        <v>38922</v>
      </c>
      <c r="I6121" s="115" t="s">
        <v>6</v>
      </c>
      <c r="J6121" s="115">
        <v>354.28</v>
      </c>
    </row>
    <row r="6122" spans="1:10" hidden="1">
      <c r="A6122" s="115" t="s">
        <v>6431</v>
      </c>
      <c r="B6122" s="115" t="str">
        <f t="shared" si="95"/>
        <v>MONTAGEM E ASSENTAMENTO DE PECAS DE CHAPA DE ACO DE 5/16" DE ESPESSURA,POR JUNTA SOLDADA,DE 350MM DE DIAMETRO,INCLUSIVESOLDA,EXCLUSIVE FORNECIMENTO DAS PECAS E DOS MATERIAIS DE REVESTIMENTO DAS JUNTAS</v>
      </c>
      <c r="C6122" s="115" t="s">
        <v>38944</v>
      </c>
      <c r="D6122" s="115" t="s">
        <v>38926</v>
      </c>
      <c r="E6122" s="115" t="s">
        <v>38921</v>
      </c>
      <c r="F6122" s="115" t="s">
        <v>38922</v>
      </c>
      <c r="I6122" s="115" t="s">
        <v>6</v>
      </c>
      <c r="J6122" s="115">
        <v>439.59</v>
      </c>
    </row>
    <row r="6123" spans="1:10" hidden="1">
      <c r="A6123" s="115" t="s">
        <v>6432</v>
      </c>
      <c r="B6123" s="115" t="str">
        <f t="shared" si="95"/>
        <v>MONTAGEM E ASSENTAMENTO DE PECAS DE CHAPA DE ACO DE 5/16" DE ESPESSURA,POR JUNTA SOLDADA,DE 350MM DE DIAMETRO,INCLUSIVESOLDA,EXCLUSIVE FORNECIMENTO DAS PECAS E DOS MATERIAIS DE REVESTIMENTO DAS JUNTAS</v>
      </c>
      <c r="C6123" s="115" t="s">
        <v>38944</v>
      </c>
      <c r="D6123" s="115" t="s">
        <v>38926</v>
      </c>
      <c r="E6123" s="115" t="s">
        <v>38921</v>
      </c>
      <c r="F6123" s="115" t="s">
        <v>38922</v>
      </c>
      <c r="I6123" s="115" t="s">
        <v>6</v>
      </c>
      <c r="J6123" s="115">
        <v>402.41</v>
      </c>
    </row>
    <row r="6124" spans="1:10" hidden="1">
      <c r="A6124" s="115" t="s">
        <v>6433</v>
      </c>
      <c r="B6124" s="115" t="str">
        <f t="shared" si="95"/>
        <v>MONTAGEM E ASSENTAMENTO DE PECAS DE CHAPA DE ACO DE 5/16" DE ESPESSURA,POR JUNTA SOLDADA,DE 400MM DE DIAMETRO,INCLUSIVESOLDA,EXCLUSIVE FORNECIMENTO DAS PECAS E DOS MATERIAIS DE REVESTIMENTO DAS JUNTAS</v>
      </c>
      <c r="C6124" s="115" t="s">
        <v>38944</v>
      </c>
      <c r="D6124" s="115" t="s">
        <v>38927</v>
      </c>
      <c r="E6124" s="115" t="s">
        <v>38921</v>
      </c>
      <c r="F6124" s="115" t="s">
        <v>38922</v>
      </c>
      <c r="I6124" s="115" t="s">
        <v>6</v>
      </c>
      <c r="J6124" s="115">
        <v>497.25</v>
      </c>
    </row>
    <row r="6125" spans="1:10" hidden="1">
      <c r="A6125" s="115" t="s">
        <v>6434</v>
      </c>
      <c r="B6125" s="115" t="str">
        <f t="shared" si="95"/>
        <v>MONTAGEM E ASSENTAMENTO DE PECAS DE CHAPA DE ACO DE 5/16" DE ESPESSURA,POR JUNTA SOLDADA,DE 400MM DE DIAMETRO,INCLUSIVESOLDA,EXCLUSIVE FORNECIMENTO DAS PECAS E DOS MATERIAIS DE REVESTIMENTO DAS JUNTAS</v>
      </c>
      <c r="C6125" s="115" t="s">
        <v>38944</v>
      </c>
      <c r="D6125" s="115" t="s">
        <v>38927</v>
      </c>
      <c r="E6125" s="115" t="s">
        <v>38921</v>
      </c>
      <c r="F6125" s="115" t="s">
        <v>38922</v>
      </c>
      <c r="I6125" s="115" t="s">
        <v>6</v>
      </c>
      <c r="J6125" s="115">
        <v>455.4</v>
      </c>
    </row>
    <row r="6126" spans="1:10" hidden="1">
      <c r="A6126" s="115" t="s">
        <v>6435</v>
      </c>
      <c r="B6126" s="115" t="str">
        <f t="shared" si="95"/>
        <v>MONTAGEM E ASSENTAMENTO DE PECAS DE CHAPA DE ACO DE 5/16" DE ESPESSURA,POR JUNTA SOLDADA,DE 450MM DE DIAMETRO,INCLUSIVESOLDA,EXCLUSIVE FORNECIMENTO DAS PECAS E DOS MATERIAIS DE REVESTIMENTO DAS JUNTAS</v>
      </c>
      <c r="C6126" s="115" t="s">
        <v>38944</v>
      </c>
      <c r="D6126" s="115" t="s">
        <v>38928</v>
      </c>
      <c r="E6126" s="115" t="s">
        <v>38921</v>
      </c>
      <c r="F6126" s="115" t="s">
        <v>38922</v>
      </c>
      <c r="I6126" s="115" t="s">
        <v>6</v>
      </c>
      <c r="J6126" s="115">
        <v>549.17999999999995</v>
      </c>
    </row>
    <row r="6127" spans="1:10" hidden="1">
      <c r="A6127" s="115" t="s">
        <v>6436</v>
      </c>
      <c r="B6127" s="115" t="str">
        <f t="shared" si="95"/>
        <v>MONTAGEM E ASSENTAMENTO DE PECAS DE CHAPA DE ACO DE 5/16" DE ESPESSURA,POR JUNTA SOLDADA,DE 450MM DE DIAMETRO,INCLUSIVESOLDA,EXCLUSIVE FORNECIMENTO DAS PECAS E DOS MATERIAIS DE REVESTIMENTO DAS JUNTAS</v>
      </c>
      <c r="C6127" s="115" t="s">
        <v>38944</v>
      </c>
      <c r="D6127" s="115" t="s">
        <v>38928</v>
      </c>
      <c r="E6127" s="115" t="s">
        <v>38921</v>
      </c>
      <c r="F6127" s="115" t="s">
        <v>38922</v>
      </c>
      <c r="I6127" s="115" t="s">
        <v>6</v>
      </c>
      <c r="J6127" s="115">
        <v>503.53</v>
      </c>
    </row>
    <row r="6128" spans="1:10" hidden="1">
      <c r="A6128" s="115" t="s">
        <v>6437</v>
      </c>
      <c r="B6128" s="115" t="str">
        <f t="shared" si="95"/>
        <v>MONTAGEM E ASSENTAMENTO DE PECAS DE CHAPA DE ACO DE 5/16" DE ESPESSURA,POR JUNTA SOLDADA,DE 500MM DE DIAMETRO,INCLUSIVESOLDA,EXCLUSIVE FORNECIMENTO DAS PECAS E DOS MATERIAIS DE REVESTIMENTO DAS JUNTAS</v>
      </c>
      <c r="C6128" s="115" t="s">
        <v>38944</v>
      </c>
      <c r="D6128" s="115" t="s">
        <v>38929</v>
      </c>
      <c r="E6128" s="115" t="s">
        <v>38921</v>
      </c>
      <c r="F6128" s="115" t="s">
        <v>38922</v>
      </c>
      <c r="I6128" s="115" t="s">
        <v>6</v>
      </c>
      <c r="J6128" s="115">
        <v>607.1</v>
      </c>
    </row>
    <row r="6129" spans="1:10" hidden="1">
      <c r="A6129" s="115" t="s">
        <v>6438</v>
      </c>
      <c r="B6129" s="115" t="str">
        <f t="shared" si="95"/>
        <v>MONTAGEM E ASSENTAMENTO DE PECAS DE CHAPA DE ACO DE 5/16" DE ESPESSURA,POR JUNTA SOLDADA,DE 500MM DE DIAMETRO,INCLUSIVESOLDA,EXCLUSIVE FORNECIMENTO DAS PECAS E DOS MATERIAIS DE REVESTIMENTO DAS JUNTAS</v>
      </c>
      <c r="C6129" s="115" t="s">
        <v>38944</v>
      </c>
      <c r="D6129" s="115" t="s">
        <v>38929</v>
      </c>
      <c r="E6129" s="115" t="s">
        <v>38921</v>
      </c>
      <c r="F6129" s="115" t="s">
        <v>38922</v>
      </c>
      <c r="I6129" s="115" t="s">
        <v>6</v>
      </c>
      <c r="J6129" s="115">
        <v>556.74</v>
      </c>
    </row>
    <row r="6130" spans="1:10" hidden="1">
      <c r="A6130" s="115" t="s">
        <v>6439</v>
      </c>
      <c r="B6130" s="115" t="str">
        <f t="shared" si="95"/>
        <v>MONTAGEM E ASSENTAMENTO DE PECAS DE CHAPA DE ACO DE 5/16" DE ESPESSURA,POR JUNTA SOLDADA,DE 600MM DE DIAMETRO,INCLUSIVESOLDA,EXCLUSIVE FORNECIMENTO DAS PECAS E DOS MATERIAIS DE REVESTIMENTO DAS JUNTAS</v>
      </c>
      <c r="C6130" s="115" t="s">
        <v>38944</v>
      </c>
      <c r="D6130" s="115" t="s">
        <v>38945</v>
      </c>
      <c r="E6130" s="115" t="s">
        <v>38921</v>
      </c>
      <c r="F6130" s="115" t="s">
        <v>38922</v>
      </c>
      <c r="I6130" s="115" t="s">
        <v>6</v>
      </c>
      <c r="J6130" s="115">
        <v>743.39</v>
      </c>
    </row>
    <row r="6131" spans="1:10" hidden="1">
      <c r="A6131" s="115" t="s">
        <v>6440</v>
      </c>
      <c r="B6131" s="115" t="str">
        <f t="shared" si="95"/>
        <v>MONTAGEM E ASSENTAMENTO DE PECAS DE CHAPA DE ACO DE 5/16" DE ESPESSURA,POR JUNTA SOLDADA,DE 600MM DE DIAMETRO,INCLUSIVESOLDA,EXCLUSIVE FORNECIMENTO DAS PECAS E DOS MATERIAIS DE REVESTIMENTO DAS JUNTAS</v>
      </c>
      <c r="C6131" s="115" t="s">
        <v>38944</v>
      </c>
      <c r="D6131" s="115" t="s">
        <v>38945</v>
      </c>
      <c r="E6131" s="115" t="s">
        <v>38921</v>
      </c>
      <c r="F6131" s="115" t="s">
        <v>38922</v>
      </c>
      <c r="I6131" s="115" t="s">
        <v>6</v>
      </c>
      <c r="J6131" s="115">
        <v>682.44</v>
      </c>
    </row>
    <row r="6132" spans="1:10" hidden="1">
      <c r="A6132" s="115" t="s">
        <v>6441</v>
      </c>
      <c r="B6132" s="115" t="str">
        <f t="shared" si="95"/>
        <v>MONTAGEM E ASSENTAMENTO DE PECAS DE CHAPA DE ACO DE 5/16" DE ESPESSURA,POR JUNTA SOLDADA,DE 700MM DE DIAMETRO,INCLUSIVESOLDA,EXCLUSIVE FORNECIMENTO DAS PECAS E DOS MATERIAIS DE REVESTIMENTO DAS JUNTAS</v>
      </c>
      <c r="C6132" s="115" t="s">
        <v>38944</v>
      </c>
      <c r="D6132" s="115" t="s">
        <v>38946</v>
      </c>
      <c r="E6132" s="115" t="s">
        <v>38921</v>
      </c>
      <c r="F6132" s="115" t="s">
        <v>38922</v>
      </c>
      <c r="I6132" s="115" t="s">
        <v>6</v>
      </c>
      <c r="J6132" s="115">
        <v>846.96</v>
      </c>
    </row>
    <row r="6133" spans="1:10" hidden="1">
      <c r="A6133" s="115" t="s">
        <v>6442</v>
      </c>
      <c r="B6133" s="115" t="str">
        <f t="shared" si="95"/>
        <v>MONTAGEM E ASSENTAMENTO DE PECAS DE CHAPA DE ACO DE 5/16" DE ESPESSURA,POR JUNTA SOLDADA,DE 700MM DE DIAMETRO,INCLUSIVESOLDA,EXCLUSIVE FORNECIMENTO DAS PECAS E DOS MATERIAIS DE REVESTIMENTO DAS JUNTAS</v>
      </c>
      <c r="C6133" s="115" t="s">
        <v>38944</v>
      </c>
      <c r="D6133" s="115" t="s">
        <v>38946</v>
      </c>
      <c r="E6133" s="115" t="s">
        <v>38921</v>
      </c>
      <c r="F6133" s="115" t="s">
        <v>38922</v>
      </c>
      <c r="I6133" s="115" t="s">
        <v>6</v>
      </c>
      <c r="J6133" s="115">
        <v>778.5</v>
      </c>
    </row>
    <row r="6134" spans="1:10" hidden="1">
      <c r="A6134" s="115" t="s">
        <v>6443</v>
      </c>
      <c r="B6134" s="115" t="str">
        <f t="shared" si="95"/>
        <v>MONTAGEM E ASSENTAMENTO DE PECAS DE CHAPA DE ACO DE 5/16" DE ESPESSURA,POR JUNTA SOLDADA,DE 800MM DE DIAMETRO,INCLUSIVESOLDA,EXCLUSIVE FORNECIMENTO DAS PECAS E DOS MATERIAIS DE REVESTIMENTO DAS JUNTAS</v>
      </c>
      <c r="C6134" s="115" t="s">
        <v>38944</v>
      </c>
      <c r="D6134" s="115" t="s">
        <v>38947</v>
      </c>
      <c r="E6134" s="115" t="s">
        <v>38921</v>
      </c>
      <c r="F6134" s="115" t="s">
        <v>38922</v>
      </c>
      <c r="I6134" s="115" t="s">
        <v>6</v>
      </c>
      <c r="J6134" s="115">
        <v>962.25</v>
      </c>
    </row>
    <row r="6135" spans="1:10" hidden="1">
      <c r="A6135" s="115" t="s">
        <v>6444</v>
      </c>
      <c r="B6135" s="115" t="str">
        <f t="shared" si="95"/>
        <v>MONTAGEM E ASSENTAMENTO DE PECAS DE CHAPA DE ACO DE 5/16" DE ESPESSURA,POR JUNTA SOLDADA,DE 800MM DE DIAMETRO,INCLUSIVESOLDA,EXCLUSIVE FORNECIMENTO DAS PECAS E DOS MATERIAIS DE REVESTIMENTO DAS JUNTAS</v>
      </c>
      <c r="C6135" s="115" t="s">
        <v>38944</v>
      </c>
      <c r="D6135" s="115" t="s">
        <v>38947</v>
      </c>
      <c r="E6135" s="115" t="s">
        <v>38921</v>
      </c>
      <c r="F6135" s="115" t="s">
        <v>38922</v>
      </c>
      <c r="I6135" s="115" t="s">
        <v>6</v>
      </c>
      <c r="J6135" s="115">
        <v>884.88</v>
      </c>
    </row>
    <row r="6136" spans="1:10" hidden="1">
      <c r="A6136" s="115" t="s">
        <v>6445</v>
      </c>
      <c r="B6136" s="115" t="str">
        <f t="shared" si="95"/>
        <v>MONTAGEM E ASSENTAMENTO DE PECAS DE CHAPA DE ACO DE 5/16" DE ESPESSURA,POR JUNTA SOLDADA,DE 900MM DE DIAMETRO,INCLUSIVESOLDA,EXCLUSIVE FORNECIMENTO DAS PECAS E DOS MATERIAIS DE REVESTIMENTO DAS JUNTAS</v>
      </c>
      <c r="C6136" s="115" t="s">
        <v>38944</v>
      </c>
      <c r="D6136" s="115" t="s">
        <v>38948</v>
      </c>
      <c r="E6136" s="115" t="s">
        <v>38921</v>
      </c>
      <c r="F6136" s="115" t="s">
        <v>38922</v>
      </c>
      <c r="I6136" s="115" t="s">
        <v>6</v>
      </c>
      <c r="J6136" s="115">
        <v>1070.0999999999999</v>
      </c>
    </row>
    <row r="6137" spans="1:10" hidden="1">
      <c r="A6137" s="115" t="s">
        <v>6446</v>
      </c>
      <c r="B6137" s="115" t="str">
        <f t="shared" si="95"/>
        <v>MONTAGEM E ASSENTAMENTO DE PECAS DE CHAPA DE ACO DE 5/16" DE ESPESSURA,POR JUNTA SOLDADA,DE 900MM DE DIAMETRO,INCLUSIVESOLDA,EXCLUSIVE FORNECIMENTO DAS PECAS E DOS MATERIAIS DE REVESTIMENTO DAS JUNTAS</v>
      </c>
      <c r="C6137" s="115" t="s">
        <v>38944</v>
      </c>
      <c r="D6137" s="115" t="s">
        <v>38948</v>
      </c>
      <c r="E6137" s="115" t="s">
        <v>38921</v>
      </c>
      <c r="F6137" s="115" t="s">
        <v>38922</v>
      </c>
      <c r="I6137" s="115" t="s">
        <v>6</v>
      </c>
      <c r="J6137" s="115">
        <v>984.57</v>
      </c>
    </row>
    <row r="6138" spans="1:10" hidden="1">
      <c r="A6138" s="115" t="s">
        <v>6447</v>
      </c>
      <c r="B6138" s="115" t="str">
        <f t="shared" si="95"/>
        <v>MONTAGEM E ASSENTAMENTO DE PECAS DE CHAPA DE ACO DE 5/16" DE ESPESSURA,POR JUNTA SOLDADA,DE 1000MM DE DIAMETRO,INCLUSIVE SOLDA,EXCLUSIVE FORNECIMENTO DAS PECAS E DOS MATERIAIS DE REVESTIMENTO DAS JUNTAS</v>
      </c>
      <c r="C6138" s="115" t="s">
        <v>38944</v>
      </c>
      <c r="D6138" s="115" t="s">
        <v>38949</v>
      </c>
      <c r="E6138" s="115" t="s">
        <v>38950</v>
      </c>
      <c r="F6138" s="115" t="s">
        <v>38951</v>
      </c>
      <c r="I6138" s="115" t="s">
        <v>6</v>
      </c>
      <c r="J6138" s="115">
        <v>1196.0899999999999</v>
      </c>
    </row>
    <row r="6139" spans="1:10" hidden="1">
      <c r="A6139" s="115" t="s">
        <v>6448</v>
      </c>
      <c r="B6139" s="115" t="str">
        <f t="shared" si="95"/>
        <v>MONTAGEM E ASSENTAMENTO DE PECAS DE CHAPA DE ACO DE 5/16" DE ESPESSURA,POR JUNTA SOLDADA,DE 1000MM DE DIAMETRO,INCLUSIVE SOLDA,EXCLUSIVE FORNECIMENTO DAS PECAS E DOS MATERIAIS DE REVESTIMENTO DAS JUNTAS</v>
      </c>
      <c r="C6139" s="115" t="s">
        <v>38944</v>
      </c>
      <c r="D6139" s="115" t="s">
        <v>38949</v>
      </c>
      <c r="E6139" s="115" t="s">
        <v>38950</v>
      </c>
      <c r="F6139" s="115" t="s">
        <v>38951</v>
      </c>
      <c r="I6139" s="115" t="s">
        <v>6</v>
      </c>
      <c r="J6139" s="115">
        <v>1100.3599999999999</v>
      </c>
    </row>
    <row r="6140" spans="1:10" hidden="1">
      <c r="A6140" s="115" t="s">
        <v>6449</v>
      </c>
      <c r="B6140" s="115" t="str">
        <f t="shared" si="95"/>
        <v>MONTAGEM E ASSENTAMENTO DE PECAS DE CHAPA DE ACO DE 5/16" DE ESPESSURA,POR JUNTA SOLDADA,DE 1200MM DE DIAMETRO,INCLUSIVE SOLDA,EXCLUSIVE FORNECIMENTO DAS PECAS E DOS MATERIAIS DE REVESTIMENTO DAS JUNTAS</v>
      </c>
      <c r="C6140" s="115" t="s">
        <v>38944</v>
      </c>
      <c r="D6140" s="115" t="s">
        <v>38952</v>
      </c>
      <c r="E6140" s="115" t="s">
        <v>38950</v>
      </c>
      <c r="F6140" s="115" t="s">
        <v>38951</v>
      </c>
      <c r="I6140" s="115" t="s">
        <v>6</v>
      </c>
      <c r="J6140" s="115">
        <v>1407.84</v>
      </c>
    </row>
    <row r="6141" spans="1:10" hidden="1">
      <c r="A6141" s="115" t="s">
        <v>6450</v>
      </c>
      <c r="B6141" s="115" t="str">
        <f t="shared" si="95"/>
        <v>MONTAGEM E ASSENTAMENTO DE PECAS DE CHAPA DE ACO DE 5/16" DE ESPESSURA,POR JUNTA SOLDADA,DE 1200MM DE DIAMETRO,INCLUSIVE SOLDA,EXCLUSIVE FORNECIMENTO DAS PECAS E DOS MATERIAIS DE REVESTIMENTO DAS JUNTAS</v>
      </c>
      <c r="C6141" s="115" t="s">
        <v>38944</v>
      </c>
      <c r="D6141" s="115" t="s">
        <v>38952</v>
      </c>
      <c r="E6141" s="115" t="s">
        <v>38950</v>
      </c>
      <c r="F6141" s="115" t="s">
        <v>38951</v>
      </c>
      <c r="I6141" s="115" t="s">
        <v>6</v>
      </c>
      <c r="J6141" s="115">
        <v>1296.3399999999999</v>
      </c>
    </row>
    <row r="6142" spans="1:10" hidden="1">
      <c r="A6142" s="115" t="s">
        <v>6451</v>
      </c>
      <c r="B6142" s="115" t="str">
        <f t="shared" si="95"/>
        <v>MONTAGEM E ASSENTAMENTO DE PECAS DE CHAPA DE ACO DE 3/8" DEESPESSURA,POR JUNTA SOLDADA,DE 300MM DE DIAMETRO,INCLUSIVE SOLDA,EXCLUSIVE FORNECIMENTO DAS PECAS E DOS MATERIAIS DE REVESTIMENTO DAS JUNTAS</v>
      </c>
      <c r="C6142" s="115" t="s">
        <v>38953</v>
      </c>
      <c r="D6142" s="115" t="s">
        <v>38936</v>
      </c>
      <c r="E6142" s="115" t="s">
        <v>38932</v>
      </c>
      <c r="F6142" s="115" t="s">
        <v>38933</v>
      </c>
      <c r="I6142" s="115" t="s">
        <v>6</v>
      </c>
      <c r="J6142" s="115">
        <v>586.21</v>
      </c>
    </row>
    <row r="6143" spans="1:10" hidden="1">
      <c r="A6143" s="115" t="s">
        <v>6452</v>
      </c>
      <c r="B6143" s="115" t="str">
        <f t="shared" si="95"/>
        <v>MONTAGEM E ASSENTAMENTO DE PECAS DE CHAPA DE ACO DE 3/8" DEESPESSURA,POR JUNTA SOLDADA,DE 300MM DE DIAMETRO,INCLUSIVE SOLDA,EXCLUSIVE FORNECIMENTO DAS PECAS E DOS MATERIAIS DE REVESTIMENTO DAS JUNTAS</v>
      </c>
      <c r="C6143" s="115" t="s">
        <v>38953</v>
      </c>
      <c r="D6143" s="115" t="s">
        <v>38936</v>
      </c>
      <c r="E6143" s="115" t="s">
        <v>38932</v>
      </c>
      <c r="F6143" s="115" t="s">
        <v>38933</v>
      </c>
      <c r="I6143" s="115" t="s">
        <v>6</v>
      </c>
      <c r="J6143" s="115">
        <v>537.04999999999995</v>
      </c>
    </row>
    <row r="6144" spans="1:10" hidden="1">
      <c r="A6144" s="115" t="s">
        <v>6453</v>
      </c>
      <c r="B6144" s="115" t="str">
        <f t="shared" si="95"/>
        <v>MONTAGEM E ASSENTAMENTO DE PECAS DE CHAPA DE ACO DE 3/8" DEESPESSURA,POR JUNTA SOLDADA,DE 350MM DE DIAMETRO,INCLUSIVE SOLDA,EXCLUSIVE FORNECIMENTO DAS PECAS E DOS MATERIAIS DE REVESTIMENTO DAS JUNTAS</v>
      </c>
      <c r="C6144" s="115" t="s">
        <v>38953</v>
      </c>
      <c r="D6144" s="115" t="s">
        <v>38937</v>
      </c>
      <c r="E6144" s="115" t="s">
        <v>38932</v>
      </c>
      <c r="F6144" s="115" t="s">
        <v>38933</v>
      </c>
      <c r="I6144" s="115" t="s">
        <v>6</v>
      </c>
      <c r="J6144" s="115">
        <v>680.48</v>
      </c>
    </row>
    <row r="6145" spans="1:10" hidden="1">
      <c r="A6145" s="115" t="s">
        <v>6454</v>
      </c>
      <c r="B6145" s="115" t="str">
        <f t="shared" si="95"/>
        <v>MONTAGEM E ASSENTAMENTO DE PECAS DE CHAPA DE ACO DE 3/8" DEESPESSURA,POR JUNTA SOLDADA,DE 350MM DE DIAMETRO,INCLUSIVE SOLDA,EXCLUSIVE FORNECIMENTO DAS PECAS E DOS MATERIAIS DE REVESTIMENTO DAS JUNTAS</v>
      </c>
      <c r="C6145" s="115" t="s">
        <v>38953</v>
      </c>
      <c r="D6145" s="115" t="s">
        <v>38937</v>
      </c>
      <c r="E6145" s="115" t="s">
        <v>38932</v>
      </c>
      <c r="F6145" s="115" t="s">
        <v>38933</v>
      </c>
      <c r="I6145" s="115" t="s">
        <v>6</v>
      </c>
      <c r="J6145" s="115">
        <v>623.67999999999995</v>
      </c>
    </row>
    <row r="6146" spans="1:10" hidden="1">
      <c r="A6146" s="115" t="s">
        <v>6455</v>
      </c>
      <c r="B6146" s="115" t="str">
        <f t="shared" si="95"/>
        <v>MONTAGEM E ASSENTAMENTO DE PECAS DE CHAPA DE ACO DE 3/8" DEESPESSURA,POR JUNTA SOLDADA,DE 400MM DE DIAMETRO,INCLUSIVE SOLDA,EXCLUSIVE FORNECIMENTO DAS PECAS E DOS MATERIAIS DE REVESTIMENTO DAS JUNTAS</v>
      </c>
      <c r="C6146" s="115" t="s">
        <v>38953</v>
      </c>
      <c r="D6146" s="115" t="s">
        <v>38938</v>
      </c>
      <c r="E6146" s="115" t="s">
        <v>38932</v>
      </c>
      <c r="F6146" s="115" t="s">
        <v>38933</v>
      </c>
      <c r="I6146" s="115" t="s">
        <v>6</v>
      </c>
      <c r="J6146" s="115">
        <v>772.08</v>
      </c>
    </row>
    <row r="6147" spans="1:10" hidden="1">
      <c r="A6147" s="115" t="s">
        <v>6456</v>
      </c>
      <c r="B6147" s="115" t="str">
        <f t="shared" si="95"/>
        <v>MONTAGEM E ASSENTAMENTO DE PECAS DE CHAPA DE ACO DE 3/8" DEESPESSURA,POR JUNTA SOLDADA,DE 400MM DE DIAMETRO,INCLUSIVE SOLDA,EXCLUSIVE FORNECIMENTO DAS PECAS E DOS MATERIAIS DE REVESTIMENTO DAS JUNTAS</v>
      </c>
      <c r="C6147" s="115" t="s">
        <v>38953</v>
      </c>
      <c r="D6147" s="115" t="s">
        <v>38938</v>
      </c>
      <c r="E6147" s="115" t="s">
        <v>38932</v>
      </c>
      <c r="F6147" s="115" t="s">
        <v>38933</v>
      </c>
      <c r="I6147" s="115" t="s">
        <v>6</v>
      </c>
      <c r="J6147" s="115">
        <v>707.86</v>
      </c>
    </row>
    <row r="6148" spans="1:10" hidden="1">
      <c r="A6148" s="115" t="s">
        <v>6457</v>
      </c>
      <c r="B6148" s="115" t="str">
        <f t="shared" si="95"/>
        <v>MONTAGEM E ASSENTAMENTO DE PECAS DE CHAPA DE ACO DE 3/8" DEESPESSURA,POR JUNTA SOLDADA,DE 450MM DE DIAMETRO,INCLUSIVE SOLDA,EXCLUSIVE FORNECIMENTO DAS PECAS E DOS MATERIAIS DE REVESTIMENTO DAS JUNTAS</v>
      </c>
      <c r="C6148" s="115" t="s">
        <v>38953</v>
      </c>
      <c r="D6148" s="115" t="s">
        <v>38939</v>
      </c>
      <c r="E6148" s="115" t="s">
        <v>38932</v>
      </c>
      <c r="F6148" s="115" t="s">
        <v>38933</v>
      </c>
      <c r="I6148" s="115" t="s">
        <v>6</v>
      </c>
      <c r="J6148" s="115">
        <v>862.94</v>
      </c>
    </row>
    <row r="6149" spans="1:10" hidden="1">
      <c r="A6149" s="115" t="s">
        <v>6458</v>
      </c>
      <c r="B6149" s="115" t="str">
        <f t="shared" ref="B6149:B6212" si="96">C6149&amp;D6149&amp;E6149&amp;F6149&amp;G6149&amp;H6149</f>
        <v>MONTAGEM E ASSENTAMENTO DE PECAS DE CHAPA DE ACO DE 3/8" DEESPESSURA,POR JUNTA SOLDADA,DE 450MM DE DIAMETRO,INCLUSIVE SOLDA,EXCLUSIVE FORNECIMENTO DAS PECAS E DOS MATERIAIS DE REVESTIMENTO DAS JUNTAS</v>
      </c>
      <c r="C6149" s="115" t="s">
        <v>38953</v>
      </c>
      <c r="D6149" s="115" t="s">
        <v>38939</v>
      </c>
      <c r="E6149" s="115" t="s">
        <v>38932</v>
      </c>
      <c r="F6149" s="115" t="s">
        <v>38933</v>
      </c>
      <c r="I6149" s="115" t="s">
        <v>6</v>
      </c>
      <c r="J6149" s="115">
        <v>791.54</v>
      </c>
    </row>
    <row r="6150" spans="1:10" hidden="1">
      <c r="A6150" s="115" t="s">
        <v>6459</v>
      </c>
      <c r="B6150" s="115" t="str">
        <f t="shared" si="96"/>
        <v>MONTAGEM E ASSENTAMENTO DE PECAS DE CHAPA DE ACO DE 3/8" DEESPESSURA,POR JUNTA SOLDADA,DE 500MM DE DIAMETRO,INCLUSIVE SOLDA,EXCLUSIVE FORNECIMENTO DAS PECAS E DOS MATERIAIS DE REVESTIMENTO DAS JUNTAS</v>
      </c>
      <c r="C6150" s="115" t="s">
        <v>38953</v>
      </c>
      <c r="D6150" s="115" t="s">
        <v>38940</v>
      </c>
      <c r="E6150" s="115" t="s">
        <v>38932</v>
      </c>
      <c r="F6150" s="115" t="s">
        <v>38933</v>
      </c>
      <c r="I6150" s="115" t="s">
        <v>6</v>
      </c>
      <c r="J6150" s="115">
        <v>950.93</v>
      </c>
    </row>
    <row r="6151" spans="1:10" hidden="1">
      <c r="A6151" s="115" t="s">
        <v>6460</v>
      </c>
      <c r="B6151" s="115" t="str">
        <f t="shared" si="96"/>
        <v>MONTAGEM E ASSENTAMENTO DE PECAS DE CHAPA DE ACO DE 3/8" DEESPESSURA,POR JUNTA SOLDADA,DE 500MM DE DIAMETRO,INCLUSIVE SOLDA,EXCLUSIVE FORNECIMENTO DAS PECAS E DOS MATERIAIS DE REVESTIMENTO DAS JUNTAS</v>
      </c>
      <c r="C6151" s="115" t="s">
        <v>38953</v>
      </c>
      <c r="D6151" s="115" t="s">
        <v>38940</v>
      </c>
      <c r="E6151" s="115" t="s">
        <v>38932</v>
      </c>
      <c r="F6151" s="115" t="s">
        <v>38933</v>
      </c>
      <c r="I6151" s="115" t="s">
        <v>6</v>
      </c>
      <c r="J6151" s="115">
        <v>872.58</v>
      </c>
    </row>
    <row r="6152" spans="1:10" hidden="1">
      <c r="A6152" s="115" t="s">
        <v>6461</v>
      </c>
      <c r="B6152" s="115" t="str">
        <f t="shared" si="96"/>
        <v>MONTAGEM E ASSENTAMENTO DE PECAS DE CHAPA DE ACO DE 3/8" DEESPESSURA,POR JUNTA SOLDADA,DE 600MM DE DIAMETRO,INCLUSIVE SOLDA,EXCLUSIVE FORNECIMENTO DAS PECAS E DOS MATERIAIS DE REVESTIMENTO DAS JUNTAS</v>
      </c>
      <c r="C6152" s="115" t="s">
        <v>38953</v>
      </c>
      <c r="D6152" s="115" t="s">
        <v>38941</v>
      </c>
      <c r="E6152" s="115" t="s">
        <v>38932</v>
      </c>
      <c r="F6152" s="115" t="s">
        <v>38933</v>
      </c>
      <c r="I6152" s="115" t="s">
        <v>6</v>
      </c>
      <c r="J6152" s="115">
        <v>1155.52</v>
      </c>
    </row>
    <row r="6153" spans="1:10" hidden="1">
      <c r="A6153" s="115" t="s">
        <v>6462</v>
      </c>
      <c r="B6153" s="115" t="str">
        <f t="shared" si="96"/>
        <v>MONTAGEM E ASSENTAMENTO DE PECAS DE CHAPA DE ACO DE 3/8" DEESPESSURA,POR JUNTA SOLDADA,DE 600MM DE DIAMETRO,INCLUSIVE SOLDA,EXCLUSIVE FORNECIMENTO DAS PECAS E DOS MATERIAIS DE REVESTIMENTO DAS JUNTAS</v>
      </c>
      <c r="C6153" s="115" t="s">
        <v>38953</v>
      </c>
      <c r="D6153" s="115" t="s">
        <v>38941</v>
      </c>
      <c r="E6153" s="115" t="s">
        <v>38932</v>
      </c>
      <c r="F6153" s="115" t="s">
        <v>38933</v>
      </c>
      <c r="I6153" s="115" t="s">
        <v>6</v>
      </c>
      <c r="J6153" s="115">
        <v>1061.06</v>
      </c>
    </row>
    <row r="6154" spans="1:10" hidden="1">
      <c r="A6154" s="115" t="s">
        <v>6463</v>
      </c>
      <c r="B6154" s="115" t="str">
        <f t="shared" si="96"/>
        <v>MONTAGEM E ASSENTAMENTO DE PECAS DE CHAPA DE ACO DE 3/8" DEESPESSURA,POR JUNTA SOLDADA,DE 700MM DE DIAMETRO,INCLUSIVE SOLDA,EXCLUSIVE FORNECIMENTO DAS PECAS E DOS MATERIAIS DE REVESTIMENTO DAS JUNTAS</v>
      </c>
      <c r="C6154" s="115" t="s">
        <v>38953</v>
      </c>
      <c r="D6154" s="115" t="s">
        <v>38942</v>
      </c>
      <c r="E6154" s="115" t="s">
        <v>38932</v>
      </c>
      <c r="F6154" s="115" t="s">
        <v>38933</v>
      </c>
      <c r="I6154" s="115" t="s">
        <v>6</v>
      </c>
      <c r="J6154" s="115">
        <v>1326.73</v>
      </c>
    </row>
    <row r="6155" spans="1:10" hidden="1">
      <c r="A6155" s="115" t="s">
        <v>6464</v>
      </c>
      <c r="B6155" s="115" t="str">
        <f t="shared" si="96"/>
        <v>MONTAGEM E ASSENTAMENTO DE PECAS DE CHAPA DE ACO DE 3/8" DEESPESSURA,POR JUNTA SOLDADA,DE 700MM DE DIAMETRO,INCLUSIVE SOLDA,EXCLUSIVE FORNECIMENTO DAS PECAS E DOS MATERIAIS DE REVESTIMENTO DAS JUNTAS</v>
      </c>
      <c r="C6155" s="115" t="s">
        <v>38953</v>
      </c>
      <c r="D6155" s="115" t="s">
        <v>38942</v>
      </c>
      <c r="E6155" s="115" t="s">
        <v>38932</v>
      </c>
      <c r="F6155" s="115" t="s">
        <v>38933</v>
      </c>
      <c r="I6155" s="115" t="s">
        <v>6</v>
      </c>
      <c r="J6155" s="115">
        <v>1219.1500000000001</v>
      </c>
    </row>
    <row r="6156" spans="1:10" hidden="1">
      <c r="A6156" s="115" t="s">
        <v>6465</v>
      </c>
      <c r="B6156" s="115" t="str">
        <f t="shared" si="96"/>
        <v>MONTAGEM E ASSENTAMENTO DE PECAS DE CHAPA DE ACO DE 3/8" DEESPESSURA,POR JUNTA SOLDADA,DE 800MM DE DIAMETRO,INCLUSIVE SOLDA,EXCLUSIVE FORNECIMENTO DAS PECAS E DOS MATERIAIS DE REVESTIMENTO DAS JUNTAS</v>
      </c>
      <c r="C6156" s="115" t="s">
        <v>38953</v>
      </c>
      <c r="D6156" s="115" t="s">
        <v>38943</v>
      </c>
      <c r="E6156" s="115" t="s">
        <v>38932</v>
      </c>
      <c r="F6156" s="115" t="s">
        <v>38933</v>
      </c>
      <c r="I6156" s="115" t="s">
        <v>6</v>
      </c>
      <c r="J6156" s="115">
        <v>1527.18</v>
      </c>
    </row>
    <row r="6157" spans="1:10" hidden="1">
      <c r="A6157" s="115" t="s">
        <v>6466</v>
      </c>
      <c r="B6157" s="115" t="str">
        <f t="shared" si="96"/>
        <v>MONTAGEM E ASSENTAMENTO DE PECAS DE CHAPA DE ACO DE 3/8" DEESPESSURA,POR JUNTA SOLDADA,DE 800MM DE DIAMETRO,INCLUSIVE SOLDA,EXCLUSIVE FORNECIMENTO DAS PECAS E DOS MATERIAIS DE REVESTIMENTO DAS JUNTAS</v>
      </c>
      <c r="C6157" s="115" t="s">
        <v>38953</v>
      </c>
      <c r="D6157" s="115" t="s">
        <v>38943</v>
      </c>
      <c r="E6157" s="115" t="s">
        <v>38932</v>
      </c>
      <c r="F6157" s="115" t="s">
        <v>38933</v>
      </c>
      <c r="I6157" s="115" t="s">
        <v>6</v>
      </c>
      <c r="J6157" s="115">
        <v>1403.4</v>
      </c>
    </row>
    <row r="6158" spans="1:10" hidden="1">
      <c r="A6158" s="115" t="s">
        <v>6467</v>
      </c>
      <c r="B6158" s="115" t="str">
        <f t="shared" si="96"/>
        <v>MONTAGEM E ASSENTAMENTO DE PECAS DE CHAPA DE ACO DE 3/8" DEESPESSURA,POR JUNTA SOLDADA,DE 900MM DE DIAMETRO,INCLUSIVE SOLDA,EXCLUSIVE FORNECIMENTO DAS PECAS E DOS MATERIAIS DE REVESTIMENTO DAS JUNTAS</v>
      </c>
      <c r="C6158" s="115" t="s">
        <v>38953</v>
      </c>
      <c r="D6158" s="115" t="s">
        <v>38954</v>
      </c>
      <c r="E6158" s="115" t="s">
        <v>38932</v>
      </c>
      <c r="F6158" s="115" t="s">
        <v>38933</v>
      </c>
      <c r="I6158" s="115" t="s">
        <v>6</v>
      </c>
      <c r="J6158" s="115">
        <v>1695.66</v>
      </c>
    </row>
    <row r="6159" spans="1:10" hidden="1">
      <c r="A6159" s="115" t="s">
        <v>6468</v>
      </c>
      <c r="B6159" s="115" t="str">
        <f t="shared" si="96"/>
        <v>MONTAGEM E ASSENTAMENTO DE PECAS DE CHAPA DE ACO DE 3/8" DEESPESSURA,POR JUNTA SOLDADA,DE 900MM DE DIAMETRO,INCLUSIVE SOLDA,EXCLUSIVE FORNECIMENTO DAS PECAS E DOS MATERIAIS DE REVESTIMENTO DAS JUNTAS</v>
      </c>
      <c r="C6159" s="115" t="s">
        <v>38953</v>
      </c>
      <c r="D6159" s="115" t="s">
        <v>38954</v>
      </c>
      <c r="E6159" s="115" t="s">
        <v>38932</v>
      </c>
      <c r="F6159" s="115" t="s">
        <v>38933</v>
      </c>
      <c r="I6159" s="115" t="s">
        <v>6</v>
      </c>
      <c r="J6159" s="115">
        <v>1558.98</v>
      </c>
    </row>
    <row r="6160" spans="1:10" hidden="1">
      <c r="A6160" s="115" t="s">
        <v>6469</v>
      </c>
      <c r="B6160" s="115" t="str">
        <f t="shared" si="96"/>
        <v>MONTAGEM E ASSENTAMENTO DE PECAS DE CHAPA DE ACO DE 3/8" DEESPESSURA,POR JUNTA SOLDADA,DE 1000MM DE DIAMETRO,INCLUSIVESOLDA,EXCLUSIVE FORNECIMENTO DAS PECAS E DOS MATERIAIS DE REVESTIMENTO DAS JUNTAS</v>
      </c>
      <c r="C6160" s="115" t="s">
        <v>38953</v>
      </c>
      <c r="D6160" s="115" t="s">
        <v>38955</v>
      </c>
      <c r="E6160" s="115" t="s">
        <v>38921</v>
      </c>
      <c r="F6160" s="115" t="s">
        <v>38922</v>
      </c>
      <c r="I6160" s="115" t="s">
        <v>6</v>
      </c>
      <c r="J6160" s="115">
        <v>1906.4</v>
      </c>
    </row>
    <row r="6161" spans="1:10" hidden="1">
      <c r="A6161" s="115" t="s">
        <v>6470</v>
      </c>
      <c r="B6161" s="115" t="str">
        <f t="shared" si="96"/>
        <v>MONTAGEM E ASSENTAMENTO DE PECAS DE CHAPA DE ACO DE 3/8" DEESPESSURA,POR JUNTA SOLDADA,DE 1000MM DE DIAMETRO,INCLUSIVESOLDA,EXCLUSIVE FORNECIMENTO DAS PECAS E DOS MATERIAIS DE REVESTIMENTO DAS JUNTAS</v>
      </c>
      <c r="C6161" s="115" t="s">
        <v>38953</v>
      </c>
      <c r="D6161" s="115" t="s">
        <v>38955</v>
      </c>
      <c r="E6161" s="115" t="s">
        <v>38921</v>
      </c>
      <c r="F6161" s="115" t="s">
        <v>38922</v>
      </c>
      <c r="I6161" s="115" t="s">
        <v>6</v>
      </c>
      <c r="J6161" s="115">
        <v>1752.15</v>
      </c>
    </row>
    <row r="6162" spans="1:10" hidden="1">
      <c r="A6162" s="115" t="s">
        <v>6471</v>
      </c>
      <c r="B6162" s="115" t="str">
        <f t="shared" si="96"/>
        <v>MONTAGEM E ASSENTAMENTO DE PECAS DE CHAPA DE ACO DE 3/8" DEESPESSURA,POR JUNTA SOLDADA,DE 1200MM DE DIAMETRO,INCLUSIVESOLDA,EXCLUSIVE FORNECIMENTO DAS PECAS E DOS MATERIAIS DE REVESTIMENTO DAS JUNTAS</v>
      </c>
      <c r="C6162" s="115" t="s">
        <v>38953</v>
      </c>
      <c r="D6162" s="115" t="s">
        <v>38956</v>
      </c>
      <c r="E6162" s="115" t="s">
        <v>38921</v>
      </c>
      <c r="F6162" s="115" t="s">
        <v>38922</v>
      </c>
      <c r="I6162" s="115" t="s">
        <v>6</v>
      </c>
      <c r="J6162" s="115">
        <v>2248.81</v>
      </c>
    </row>
    <row r="6163" spans="1:10" hidden="1">
      <c r="A6163" s="115" t="s">
        <v>6472</v>
      </c>
      <c r="B6163" s="115" t="str">
        <f t="shared" si="96"/>
        <v>MONTAGEM E ASSENTAMENTO DE PECAS DE CHAPA DE ACO DE 3/8" DEESPESSURA,POR JUNTA SOLDADA,DE 1200MM DE DIAMETRO,INCLUSIVESOLDA,EXCLUSIVE FORNECIMENTO DAS PECAS E DOS MATERIAIS DE REVESTIMENTO DAS JUNTAS</v>
      </c>
      <c r="C6163" s="115" t="s">
        <v>38953</v>
      </c>
      <c r="D6163" s="115" t="s">
        <v>38956</v>
      </c>
      <c r="E6163" s="115" t="s">
        <v>38921</v>
      </c>
      <c r="F6163" s="115" t="s">
        <v>38922</v>
      </c>
      <c r="I6163" s="115" t="s">
        <v>6</v>
      </c>
      <c r="J6163" s="115">
        <v>2068.35</v>
      </c>
    </row>
    <row r="6164" spans="1:10" hidden="1">
      <c r="A6164" s="115" t="s">
        <v>6473</v>
      </c>
      <c r="B6164" s="115" t="str">
        <f t="shared" si="96"/>
        <v>MONTAGEM E ASSENTAMENTO DE PECAS DE CHAPA DE ACO DE 3/8" DEESPESSURA,POR JUNTA SOLDADA,DE 1300MM DE DIAMETRO,INCLUSIVESOLDA,EXCLUSIVE FORNECIMENTO DAS PECAS E DOS MATERIAIS DE REVESTIMENTO DAS JUNTAS</v>
      </c>
      <c r="C6164" s="115" t="s">
        <v>38953</v>
      </c>
      <c r="D6164" s="115" t="s">
        <v>38957</v>
      </c>
      <c r="E6164" s="115" t="s">
        <v>38921</v>
      </c>
      <c r="F6164" s="115" t="s">
        <v>38922</v>
      </c>
      <c r="I6164" s="115" t="s">
        <v>6</v>
      </c>
      <c r="J6164" s="115">
        <v>2446.73</v>
      </c>
    </row>
    <row r="6165" spans="1:10" hidden="1">
      <c r="A6165" s="115" t="s">
        <v>6474</v>
      </c>
      <c r="B6165" s="115" t="str">
        <f t="shared" si="96"/>
        <v>MONTAGEM E ASSENTAMENTO DE PECAS DE CHAPA DE ACO DE 3/8" DEESPESSURA,POR JUNTA SOLDADA,DE 1300MM DE DIAMETRO,INCLUSIVESOLDA,EXCLUSIVE FORNECIMENTO DAS PECAS E DOS MATERIAIS DE REVESTIMENTO DAS JUNTAS</v>
      </c>
      <c r="C6165" s="115" t="s">
        <v>38953</v>
      </c>
      <c r="D6165" s="115" t="s">
        <v>38957</v>
      </c>
      <c r="E6165" s="115" t="s">
        <v>38921</v>
      </c>
      <c r="F6165" s="115" t="s">
        <v>38922</v>
      </c>
      <c r="I6165" s="115" t="s">
        <v>6</v>
      </c>
      <c r="J6165" s="115">
        <v>2250.02</v>
      </c>
    </row>
    <row r="6166" spans="1:10" hidden="1">
      <c r="A6166" s="115" t="s">
        <v>6475</v>
      </c>
      <c r="B6166" s="115" t="str">
        <f t="shared" si="96"/>
        <v>MONTAGEM E ASSENTAMENTO DE PECAS DE CHAPA DE ACO DE 3/8" DEESPESSURA,POR JUNTA SOLDADA,DE 1500MM DE DIAMETRO,INCLUSIVESOLDA,EXCLUSIVE FORNECIMENTO DA PECAS E DOS MATERIAIS DE REVESTIMENTO DAS JUNTAS</v>
      </c>
      <c r="C6166" s="115" t="s">
        <v>38953</v>
      </c>
      <c r="D6166" s="115" t="s">
        <v>38958</v>
      </c>
      <c r="E6166" s="115" t="s">
        <v>38959</v>
      </c>
      <c r="F6166" s="115" t="s">
        <v>38933</v>
      </c>
      <c r="I6166" s="115" t="s">
        <v>6</v>
      </c>
      <c r="J6166" s="115">
        <v>2786.44</v>
      </c>
    </row>
    <row r="6167" spans="1:10" hidden="1">
      <c r="A6167" s="115" t="s">
        <v>6476</v>
      </c>
      <c r="B6167" s="115" t="str">
        <f t="shared" si="96"/>
        <v>MONTAGEM E ASSENTAMENTO DE PECAS DE CHAPA DE ACO DE 3/8" DEESPESSURA,POR JUNTA SOLDADA,DE 1500MM DE DIAMETRO,INCLUSIVESOLDA,EXCLUSIVE FORNECIMENTO DA PECAS E DOS MATERIAIS DE REVESTIMENTO DAS JUNTAS</v>
      </c>
      <c r="C6167" s="115" t="s">
        <v>38953</v>
      </c>
      <c r="D6167" s="115" t="s">
        <v>38958</v>
      </c>
      <c r="E6167" s="115" t="s">
        <v>38959</v>
      </c>
      <c r="F6167" s="115" t="s">
        <v>38933</v>
      </c>
      <c r="I6167" s="115" t="s">
        <v>6</v>
      </c>
      <c r="J6167" s="115">
        <v>2563.73</v>
      </c>
    </row>
    <row r="6168" spans="1:10" hidden="1">
      <c r="A6168" s="115" t="s">
        <v>6477</v>
      </c>
      <c r="B6168" s="115" t="str">
        <f t="shared" si="96"/>
        <v>MONTAGEM E ASSENTAMENTO DE PECAS DE CHAPA DE ACO DE 3/8" DEESPESSURA,POR JUNTA SOLDADA,DE 2000MM DE DIAMETRO,INCLUSIVESOLDA,EXCLUSIVE FORNECIMENTO DAS PECAS E DOS MATERIAIS DE REVESTIMENTO DAS JUNTAS</v>
      </c>
      <c r="C6168" s="115" t="s">
        <v>38953</v>
      </c>
      <c r="D6168" s="115" t="s">
        <v>38960</v>
      </c>
      <c r="E6168" s="115" t="s">
        <v>38921</v>
      </c>
      <c r="F6168" s="115" t="s">
        <v>38922</v>
      </c>
      <c r="I6168" s="115" t="s">
        <v>6</v>
      </c>
      <c r="J6168" s="115">
        <v>3679.14</v>
      </c>
    </row>
    <row r="6169" spans="1:10" hidden="1">
      <c r="A6169" s="115" t="s">
        <v>6478</v>
      </c>
      <c r="B6169" s="115" t="str">
        <f t="shared" si="96"/>
        <v>MONTAGEM E ASSENTAMENTO DE PECAS DE CHAPA DE ACO DE 3/8" DEESPESSURA,POR JUNTA SOLDADA,DE 2000MM DE DIAMETRO,INCLUSIVESOLDA,EXCLUSIVE FORNECIMENTO DAS PECAS E DOS MATERIAIS DE REVESTIMENTO DAS JUNTAS</v>
      </c>
      <c r="C6169" s="115" t="s">
        <v>38953</v>
      </c>
      <c r="D6169" s="115" t="s">
        <v>38960</v>
      </c>
      <c r="E6169" s="115" t="s">
        <v>38921</v>
      </c>
      <c r="F6169" s="115" t="s">
        <v>38922</v>
      </c>
      <c r="I6169" s="115" t="s">
        <v>6</v>
      </c>
      <c r="J6169" s="115">
        <v>3386.42</v>
      </c>
    </row>
    <row r="6170" spans="1:10" hidden="1">
      <c r="A6170" s="115" t="s">
        <v>6479</v>
      </c>
      <c r="B6170" s="115" t="str">
        <f t="shared" si="96"/>
        <v>MONTAGEM E ASSENTAMENTO DE PECAS DE CHAPA DE ACO DE 3/8" DEESPESSURA,POR JUNTA SOLDADA,DE 2500MM DE DIAMETRO,INCLUSIVESOLDA,EXCLUSIVE FORNECIMENTO DAS PECAS E DOS MATERIAIS DE REVESTIMENTO DAS JUNTAS</v>
      </c>
      <c r="C6170" s="115" t="s">
        <v>38953</v>
      </c>
      <c r="D6170" s="115" t="s">
        <v>38961</v>
      </c>
      <c r="E6170" s="115" t="s">
        <v>38921</v>
      </c>
      <c r="F6170" s="115" t="s">
        <v>38922</v>
      </c>
      <c r="I6170" s="115" t="s">
        <v>6</v>
      </c>
      <c r="J6170" s="115">
        <v>4569.05</v>
      </c>
    </row>
    <row r="6171" spans="1:10" hidden="1">
      <c r="A6171" s="115" t="s">
        <v>6480</v>
      </c>
      <c r="B6171" s="115" t="str">
        <f t="shared" si="96"/>
        <v>MONTAGEM E ASSENTAMENTO DE PECAS DE CHAPA DE ACO DE 3/8" DEESPESSURA,POR JUNTA SOLDADA,DE 2500MM DE DIAMETRO,INCLUSIVESOLDA,EXCLUSIVE FORNECIMENTO DAS PECAS E DOS MATERIAIS DE REVESTIMENTO DAS JUNTAS</v>
      </c>
      <c r="C6171" s="115" t="s">
        <v>38953</v>
      </c>
      <c r="D6171" s="115" t="s">
        <v>38961</v>
      </c>
      <c r="E6171" s="115" t="s">
        <v>38921</v>
      </c>
      <c r="F6171" s="115" t="s">
        <v>38922</v>
      </c>
      <c r="I6171" s="115" t="s">
        <v>6</v>
      </c>
      <c r="J6171" s="115">
        <v>4206.55</v>
      </c>
    </row>
    <row r="6172" spans="1:10" hidden="1">
      <c r="A6172" s="115" t="s">
        <v>6481</v>
      </c>
      <c r="B6172" s="115" t="str">
        <f t="shared" si="96"/>
        <v>MONTAGEM E ASSENTAMENTO DE PECAS DE CHAPA DE ACO DE 1/2" DEESPESSURA,POR JUNTA SOLDADA,DE 500MM DE DIAMETRO,INCLUSIVE SOLDA,EXCLUSIVE FORNECIMENTO DAS PECAS E DOS MATERIAIS DE REVESTIMENTO DAS JUNTAS</v>
      </c>
      <c r="C6172" s="115" t="s">
        <v>38962</v>
      </c>
      <c r="D6172" s="115" t="s">
        <v>38940</v>
      </c>
      <c r="E6172" s="115" t="s">
        <v>38932</v>
      </c>
      <c r="F6172" s="115" t="s">
        <v>38933</v>
      </c>
      <c r="I6172" s="115" t="s">
        <v>6</v>
      </c>
      <c r="J6172" s="115">
        <v>1343.51</v>
      </c>
    </row>
    <row r="6173" spans="1:10" hidden="1">
      <c r="A6173" s="115" t="s">
        <v>6482</v>
      </c>
      <c r="B6173" s="115" t="str">
        <f t="shared" si="96"/>
        <v>MONTAGEM E ASSENTAMENTO DE PECAS DE CHAPA DE ACO DE 1/2" DEESPESSURA,POR JUNTA SOLDADA,DE 500MM DE DIAMETRO,INCLUSIVE SOLDA,EXCLUSIVE FORNECIMENTO DAS PECAS E DOS MATERIAIS DE REVESTIMENTO DAS JUNTAS</v>
      </c>
      <c r="C6173" s="115" t="s">
        <v>38962</v>
      </c>
      <c r="D6173" s="115" t="s">
        <v>38940</v>
      </c>
      <c r="E6173" s="115" t="s">
        <v>38932</v>
      </c>
      <c r="F6173" s="115" t="s">
        <v>38933</v>
      </c>
      <c r="I6173" s="115" t="s">
        <v>6</v>
      </c>
      <c r="J6173" s="115">
        <v>1229</v>
      </c>
    </row>
    <row r="6174" spans="1:10" hidden="1">
      <c r="A6174" s="115" t="s">
        <v>6483</v>
      </c>
      <c r="B6174" s="115" t="str">
        <f t="shared" si="96"/>
        <v>MONTAGEM E ASSENTAMENTO DE PECAS DE CHAPA DE ACO DE 1/2" DEESPESSURA,POR JUNTA SOLDADA,DE 600MM DE DIAMETRO,INCLUSIVE SOLDA,EXCLUSIVE FORNECIMENTO DAS PECAS E DOS MATERIAIS DE REVESTIMENTO DAS JUNTAS</v>
      </c>
      <c r="C6174" s="115" t="s">
        <v>38962</v>
      </c>
      <c r="D6174" s="115" t="s">
        <v>38941</v>
      </c>
      <c r="E6174" s="115" t="s">
        <v>38932</v>
      </c>
      <c r="F6174" s="115" t="s">
        <v>38933</v>
      </c>
      <c r="I6174" s="115" t="s">
        <v>6</v>
      </c>
      <c r="J6174" s="115">
        <v>1630.63</v>
      </c>
    </row>
    <row r="6175" spans="1:10" hidden="1">
      <c r="A6175" s="115" t="s">
        <v>6484</v>
      </c>
      <c r="B6175" s="115" t="str">
        <f t="shared" si="96"/>
        <v>MONTAGEM E ASSENTAMENTO DE PECAS DE CHAPA DE ACO DE 1/2" DEESPESSURA,POR JUNTA SOLDADA,DE 600MM DE DIAMETRO,INCLUSIVE SOLDA,EXCLUSIVE FORNECIMENTO DAS PECAS E DOS MATERIAIS DE REVESTIMENTO DAS JUNTAS</v>
      </c>
      <c r="C6175" s="115" t="s">
        <v>38962</v>
      </c>
      <c r="D6175" s="115" t="s">
        <v>38941</v>
      </c>
      <c r="E6175" s="115" t="s">
        <v>38932</v>
      </c>
      <c r="F6175" s="115" t="s">
        <v>38933</v>
      </c>
      <c r="I6175" s="115" t="s">
        <v>6</v>
      </c>
      <c r="J6175" s="115">
        <v>1492.56</v>
      </c>
    </row>
    <row r="6176" spans="1:10" hidden="1">
      <c r="A6176" s="115" t="s">
        <v>6485</v>
      </c>
      <c r="B6176" s="115" t="str">
        <f t="shared" si="96"/>
        <v>MONTAGEM E ASSENTAMENTO DE PECAS DE CHAPA DE ACO DE 1/2" DEESPESSURA,POR JUNTA SOLDADA,DE 700MM DE DIAMETRO,INCLUSIVE SOLDA,EXCLUSIVE FORNECIMENTO DAS PECAS E DOS MATERIAIS DE REVESTIMENTO DAS JUNTAS</v>
      </c>
      <c r="C6176" s="115" t="s">
        <v>38962</v>
      </c>
      <c r="D6176" s="115" t="s">
        <v>38942</v>
      </c>
      <c r="E6176" s="115" t="s">
        <v>38932</v>
      </c>
      <c r="F6176" s="115" t="s">
        <v>38933</v>
      </c>
      <c r="I6176" s="115" t="s">
        <v>6</v>
      </c>
      <c r="J6176" s="115">
        <v>1858.93</v>
      </c>
    </row>
    <row r="6177" spans="1:10" hidden="1">
      <c r="A6177" s="115" t="s">
        <v>6486</v>
      </c>
      <c r="B6177" s="115" t="str">
        <f t="shared" si="96"/>
        <v>MONTAGEM E ASSENTAMENTO DE PECAS DE CHAPA DE ACO DE 1/2" DEESPESSURA,POR JUNTA SOLDADA,DE 700MM DE DIAMETRO,INCLUSIVE SOLDA,EXCLUSIVE FORNECIMENTO DAS PECAS E DOS MATERIAIS DE REVESTIMENTO DAS JUNTAS</v>
      </c>
      <c r="C6177" s="115" t="s">
        <v>38962</v>
      </c>
      <c r="D6177" s="115" t="s">
        <v>38942</v>
      </c>
      <c r="E6177" s="115" t="s">
        <v>38932</v>
      </c>
      <c r="F6177" s="115" t="s">
        <v>38933</v>
      </c>
      <c r="I6177" s="115" t="s">
        <v>6</v>
      </c>
      <c r="J6177" s="115">
        <v>1703.39</v>
      </c>
    </row>
    <row r="6178" spans="1:10" hidden="1">
      <c r="A6178" s="115" t="s">
        <v>6487</v>
      </c>
      <c r="B6178" s="115" t="str">
        <f t="shared" si="96"/>
        <v>MONTAGEM E ASSENTAMENTO DE PECAS DE CHAPA DE ACO DE 1/2" DEESPESSURA,POR JUNTA SOLDADA,DE 800MM DE DIAMETRO,INCLUSIVE SOLDA,EXCLUSIVE FORNECIMENTO DAS PECAS E DOS MATERIAIS DE REVESTIMENTO DAS JUNTAS</v>
      </c>
      <c r="C6178" s="115" t="s">
        <v>38962</v>
      </c>
      <c r="D6178" s="115" t="s">
        <v>38943</v>
      </c>
      <c r="E6178" s="115" t="s">
        <v>38932</v>
      </c>
      <c r="F6178" s="115" t="s">
        <v>38933</v>
      </c>
      <c r="I6178" s="115" t="s">
        <v>6</v>
      </c>
      <c r="J6178" s="115">
        <v>2128.6799999999998</v>
      </c>
    </row>
    <row r="6179" spans="1:10" hidden="1">
      <c r="A6179" s="115" t="s">
        <v>6488</v>
      </c>
      <c r="B6179" s="115" t="str">
        <f t="shared" si="96"/>
        <v>MONTAGEM E ASSENTAMENTO DE PECAS DE CHAPA DE ACO DE 1/2" DEESPESSURA,POR JUNTA SOLDADA,DE 800MM DE DIAMETRO,INCLUSIVE SOLDA,EXCLUSIVE FORNECIMENTO DAS PECAS E DOS MATERIAIS DE REVESTIMENTO DAS JUNTAS</v>
      </c>
      <c r="C6179" s="115" t="s">
        <v>38962</v>
      </c>
      <c r="D6179" s="115" t="s">
        <v>38943</v>
      </c>
      <c r="E6179" s="115" t="s">
        <v>38932</v>
      </c>
      <c r="F6179" s="115" t="s">
        <v>38933</v>
      </c>
      <c r="I6179" s="115" t="s">
        <v>6</v>
      </c>
      <c r="J6179" s="115">
        <v>1950.85</v>
      </c>
    </row>
    <row r="6180" spans="1:10" hidden="1">
      <c r="A6180" s="115" t="s">
        <v>6489</v>
      </c>
      <c r="B6180" s="115" t="str">
        <f t="shared" si="96"/>
        <v>MONTAGEM E ASSENTAMENTO DE PECAS DE CHAPA DE ACO DE 1/2" DEESPESSURA,POR JUNTA SOLDADA,DE 900MM DE DIAMETRO,INCLUSIVE SOLDA,EXCLUSIVE FORNECIMENTO DAS PECAS E DOS MATERIAIS DE REVESTIMENTO DAS JUNTAS</v>
      </c>
      <c r="C6180" s="115" t="s">
        <v>38962</v>
      </c>
      <c r="D6180" s="115" t="s">
        <v>38954</v>
      </c>
      <c r="E6180" s="115" t="s">
        <v>38932</v>
      </c>
      <c r="F6180" s="115" t="s">
        <v>38933</v>
      </c>
      <c r="I6180" s="115" t="s">
        <v>6</v>
      </c>
      <c r="J6180" s="115">
        <v>2353.36</v>
      </c>
    </row>
    <row r="6181" spans="1:10" hidden="1">
      <c r="A6181" s="115" t="s">
        <v>6490</v>
      </c>
      <c r="B6181" s="115" t="str">
        <f t="shared" si="96"/>
        <v>MONTAGEM E ASSENTAMENTO DE PECAS DE CHAPA DE ACO DE 1/2" DEESPESSURA,POR JUNTA SOLDADA,DE 900MM DE DIAMETRO,INCLUSIVE SOLDA,EXCLUSIVE FORNECIMENTO DAS PECAS E DOS MATERIAIS DE REVESTIMENTO DAS JUNTAS</v>
      </c>
      <c r="C6181" s="115" t="s">
        <v>38962</v>
      </c>
      <c r="D6181" s="115" t="s">
        <v>38954</v>
      </c>
      <c r="E6181" s="115" t="s">
        <v>38932</v>
      </c>
      <c r="F6181" s="115" t="s">
        <v>38933</v>
      </c>
      <c r="I6181" s="115" t="s">
        <v>6</v>
      </c>
      <c r="J6181" s="115">
        <v>2158.35</v>
      </c>
    </row>
    <row r="6182" spans="1:10" hidden="1">
      <c r="A6182" s="115" t="s">
        <v>6491</v>
      </c>
      <c r="B6182" s="115" t="str">
        <f t="shared" si="96"/>
        <v>MONTAGEM E ASSENTAMENTO DE PECAS DE CHAPA DE ACO DE 1/2" DEESPESSURA,POR JUNTA SOLDADA,DE 1000MM DE DIAMETRO,INCLUSIVESOLDA,EXCLUSIVE FORNECIMENTO DAS PECAS E DOS MATERIAIS DE REVESTIMENTO DAS JUNTAS</v>
      </c>
      <c r="C6182" s="115" t="s">
        <v>38962</v>
      </c>
      <c r="D6182" s="115" t="s">
        <v>38955</v>
      </c>
      <c r="E6182" s="115" t="s">
        <v>38921</v>
      </c>
      <c r="F6182" s="115" t="s">
        <v>38922</v>
      </c>
      <c r="I6182" s="115" t="s">
        <v>6</v>
      </c>
      <c r="J6182" s="115">
        <v>2627.39</v>
      </c>
    </row>
    <row r="6183" spans="1:10" hidden="1">
      <c r="A6183" s="115" t="s">
        <v>6492</v>
      </c>
      <c r="B6183" s="115" t="str">
        <f t="shared" si="96"/>
        <v>MONTAGEM E ASSENTAMENTO DE PECAS DE CHAPA DE ACO DE 1/2" DEESPESSURA,POR JUNTA SOLDADA,DE 1000MM DE DIAMETRO,INCLUSIVESOLDA,EXCLUSIVE FORNECIMENTO DAS PECAS E DOS MATERIAIS DE REVESTIMENTO DAS JUNTAS</v>
      </c>
      <c r="C6183" s="115" t="s">
        <v>38962</v>
      </c>
      <c r="D6183" s="115" t="s">
        <v>38955</v>
      </c>
      <c r="E6183" s="115" t="s">
        <v>38921</v>
      </c>
      <c r="F6183" s="115" t="s">
        <v>38922</v>
      </c>
      <c r="I6183" s="115" t="s">
        <v>6</v>
      </c>
      <c r="J6183" s="115">
        <v>2409.67</v>
      </c>
    </row>
    <row r="6184" spans="1:10" hidden="1">
      <c r="A6184" s="115" t="s">
        <v>6493</v>
      </c>
      <c r="B6184" s="115" t="str">
        <f t="shared" si="96"/>
        <v>MONTAGEM E ASSENTAMENTO DE PECAS DE CHAPA DE ACO DE 1/2" DEESPESSURA,POR JUNTA SOLDADA,DE 1200MM DE DIAMETRO,INCLUSIVESOLDA,EXCLUSIVE FORNECIMENTO DAS PECAS E DOS MATERIAIS DE REVESTIMENTO DAS JUNTAS</v>
      </c>
      <c r="C6184" s="115" t="s">
        <v>38962</v>
      </c>
      <c r="D6184" s="115" t="s">
        <v>38956</v>
      </c>
      <c r="E6184" s="115" t="s">
        <v>38921</v>
      </c>
      <c r="F6184" s="115" t="s">
        <v>38922</v>
      </c>
      <c r="I6184" s="115" t="s">
        <v>6</v>
      </c>
      <c r="J6184" s="115">
        <v>3084</v>
      </c>
    </row>
    <row r="6185" spans="1:10" hidden="1">
      <c r="A6185" s="115" t="s">
        <v>6494</v>
      </c>
      <c r="B6185" s="115" t="str">
        <f t="shared" si="96"/>
        <v>MONTAGEM E ASSENTAMENTO DE PECAS DE CHAPA DE ACO DE 1/2" DEESPESSURA,POR JUNTA SOLDADA,DE 1200MM DE DIAMETRO,INCLUSIVESOLDA,EXCLUSIVE FORNECIMENTO DAS PECAS E DOS MATERIAIS DE REVESTIMENTO DAS JUNTAS</v>
      </c>
      <c r="C6185" s="115" t="s">
        <v>38962</v>
      </c>
      <c r="D6185" s="115" t="s">
        <v>38956</v>
      </c>
      <c r="E6185" s="115" t="s">
        <v>38921</v>
      </c>
      <c r="F6185" s="115" t="s">
        <v>38922</v>
      </c>
      <c r="I6185" s="115" t="s">
        <v>6</v>
      </c>
      <c r="J6185" s="115">
        <v>2831.35</v>
      </c>
    </row>
    <row r="6186" spans="1:10" hidden="1">
      <c r="A6186" s="115" t="s">
        <v>6495</v>
      </c>
      <c r="B6186" s="115" t="str">
        <f t="shared" si="96"/>
        <v>MONTAGEM E ASSENTAMENTO DE PECAS DE CHAPA DE ACO DE 1/2" DEESPESSURA,POR JUNTA SOLDADA,DE 1500MM DE DIAMETRO,INCLUSIVESOLDA,EXCLUSIVE FORNECIMENTO DAS PECAS E DOS MATERIAIS DE REVESTIMENTO DAS JUNTAS</v>
      </c>
      <c r="C6186" s="115" t="s">
        <v>38962</v>
      </c>
      <c r="D6186" s="115" t="s">
        <v>38958</v>
      </c>
      <c r="E6186" s="115" t="s">
        <v>38921</v>
      </c>
      <c r="F6186" s="115" t="s">
        <v>38922</v>
      </c>
      <c r="I6186" s="115" t="s">
        <v>6</v>
      </c>
      <c r="J6186" s="115">
        <v>3845.89</v>
      </c>
    </row>
    <row r="6187" spans="1:10" hidden="1">
      <c r="A6187" s="115" t="s">
        <v>6496</v>
      </c>
      <c r="B6187" s="115" t="str">
        <f t="shared" si="96"/>
        <v>MONTAGEM E ASSENTAMENTO DE PECAS DE CHAPA DE ACO DE 1/2" DEESPESSURA,POR JUNTA SOLDADA,DE 1500MM DE DIAMETRO,INCLUSIVESOLDA,EXCLUSIVE FORNECIMENTO DAS PECAS E DOS MATERIAIS DE REVESTIMENTO DAS JUNTAS</v>
      </c>
      <c r="C6187" s="115" t="s">
        <v>38962</v>
      </c>
      <c r="D6187" s="115" t="s">
        <v>38958</v>
      </c>
      <c r="E6187" s="115" t="s">
        <v>38921</v>
      </c>
      <c r="F6187" s="115" t="s">
        <v>38922</v>
      </c>
      <c r="I6187" s="115" t="s">
        <v>6</v>
      </c>
      <c r="J6187" s="115">
        <v>3531.17</v>
      </c>
    </row>
    <row r="6188" spans="1:10" hidden="1">
      <c r="A6188" s="115" t="s">
        <v>6497</v>
      </c>
      <c r="B6188" s="115" t="str">
        <f t="shared" si="96"/>
        <v>MONTAGEM E ASSENTAMENTO DE PECAS DE CHAPA DE ACO DE 1/2" DEESPESSURA,POR JUNTA SOLDADA,DE 1750MM DE DIAMETRO,INCLUSIVESOLDA,EXCLUSIVE FORNECIMENTO DAS PECAS E DOS MATERIAIS DE REVESTIMENTO DAS JUNTAS</v>
      </c>
      <c r="C6188" s="115" t="s">
        <v>38962</v>
      </c>
      <c r="D6188" s="115" t="s">
        <v>38963</v>
      </c>
      <c r="E6188" s="115" t="s">
        <v>38921</v>
      </c>
      <c r="F6188" s="115" t="s">
        <v>38922</v>
      </c>
      <c r="I6188" s="115" t="s">
        <v>6</v>
      </c>
      <c r="J6188" s="115">
        <v>4487.47</v>
      </c>
    </row>
    <row r="6189" spans="1:10" hidden="1">
      <c r="A6189" s="115" t="s">
        <v>6498</v>
      </c>
      <c r="B6189" s="115" t="str">
        <f t="shared" si="96"/>
        <v>MONTAGEM E ASSENTAMENTO DE PECAS DE CHAPA DE ACO DE 1/2" DEESPESSURA,POR JUNTA SOLDADA,DE 1750MM DE DIAMETRO,INCLUSIVESOLDA,EXCLUSIVE FORNECIMENTO DAS PECAS E DOS MATERIAIS DE REVESTIMENTO DAS JUNTAS</v>
      </c>
      <c r="C6189" s="115" t="s">
        <v>38962</v>
      </c>
      <c r="D6189" s="115" t="s">
        <v>38963</v>
      </c>
      <c r="E6189" s="115" t="s">
        <v>38921</v>
      </c>
      <c r="F6189" s="115" t="s">
        <v>38922</v>
      </c>
      <c r="I6189" s="115" t="s">
        <v>6</v>
      </c>
      <c r="J6189" s="115">
        <v>4120.21</v>
      </c>
    </row>
    <row r="6190" spans="1:10" hidden="1">
      <c r="A6190" s="115" t="s">
        <v>6499</v>
      </c>
      <c r="B6190" s="115" t="str">
        <f t="shared" si="96"/>
        <v>MONTAGEM E ASSENTAMENTO DE PECAS DE CHAPA DE ACO DE 1/2" DEESPESSURA,POR JUNTA SOLDADA,DE 1800MM DE DIAMETRO,INCLUSIVESOLDA,EXCLUSIVE FORNECIMENTO DAS PECAS E DOS MATERIAIS DE REVESTIMENTO DAS JUNTAS</v>
      </c>
      <c r="C6190" s="115" t="s">
        <v>38962</v>
      </c>
      <c r="D6190" s="115" t="s">
        <v>38964</v>
      </c>
      <c r="E6190" s="115" t="s">
        <v>38921</v>
      </c>
      <c r="F6190" s="115" t="s">
        <v>38922</v>
      </c>
      <c r="I6190" s="115" t="s">
        <v>6</v>
      </c>
      <c r="J6190" s="115">
        <v>4603.43</v>
      </c>
    </row>
    <row r="6191" spans="1:10" hidden="1">
      <c r="A6191" s="115" t="s">
        <v>6500</v>
      </c>
      <c r="B6191" s="115" t="str">
        <f t="shared" si="96"/>
        <v>MONTAGEM E ASSENTAMENTO DE PECAS DE CHAPA DE ACO DE 1/2" DEESPESSURA,POR JUNTA SOLDADA,DE 1800MM DE DIAMETRO,INCLUSIVESOLDA,EXCLUSIVE FORNECIMENTO DAS PECAS E DOS MATERIAIS DE REVESTIMENTO DAS JUNTAS</v>
      </c>
      <c r="C6191" s="115" t="s">
        <v>38962</v>
      </c>
      <c r="D6191" s="115" t="s">
        <v>38964</v>
      </c>
      <c r="E6191" s="115" t="s">
        <v>38921</v>
      </c>
      <c r="F6191" s="115" t="s">
        <v>38922</v>
      </c>
      <c r="I6191" s="115" t="s">
        <v>6</v>
      </c>
      <c r="J6191" s="115">
        <v>4227.3</v>
      </c>
    </row>
    <row r="6192" spans="1:10" hidden="1">
      <c r="A6192" s="115" t="s">
        <v>6501</v>
      </c>
      <c r="B6192" s="115" t="str">
        <f t="shared" si="96"/>
        <v>MONTAGEM E ASSENTAMENTO DE PECAS DE CHAPA DE ACO DE 1/2" DEESPESSURA,POR JUNTA SOLDADA,DE 2000MM DE DIAMETRO,INCLUSIVESOLDA,EXCLUSIVE FORNECIMENTO DAS PECAS E DOS MATERIAIS DE REVESTIMENTO DAS JUNTAS</v>
      </c>
      <c r="C6192" s="115" t="s">
        <v>38962</v>
      </c>
      <c r="D6192" s="115" t="s">
        <v>38960</v>
      </c>
      <c r="E6192" s="115" t="s">
        <v>38921</v>
      </c>
      <c r="F6192" s="115" t="s">
        <v>38922</v>
      </c>
      <c r="I6192" s="115" t="s">
        <v>6</v>
      </c>
      <c r="J6192" s="115">
        <v>5107.21</v>
      </c>
    </row>
    <row r="6193" spans="1:10" hidden="1">
      <c r="A6193" s="115" t="s">
        <v>6502</v>
      </c>
      <c r="B6193" s="115" t="str">
        <f t="shared" si="96"/>
        <v>MONTAGEM E ASSENTAMENTO DE PECAS DE CHAPA DE ACO DE 1/2" DEESPESSURA,POR JUNTA SOLDADA,DE 2000MM DE DIAMETRO,INCLUSIVESOLDA,EXCLUSIVE FORNECIMENTO DAS PECAS E DOS MATERIAIS DE REVESTIMENTO DAS JUNTAS</v>
      </c>
      <c r="C6193" s="115" t="s">
        <v>38962</v>
      </c>
      <c r="D6193" s="115" t="s">
        <v>38960</v>
      </c>
      <c r="E6193" s="115" t="s">
        <v>38921</v>
      </c>
      <c r="F6193" s="115" t="s">
        <v>38922</v>
      </c>
      <c r="I6193" s="115" t="s">
        <v>6</v>
      </c>
      <c r="J6193" s="115">
        <v>4690.18</v>
      </c>
    </row>
    <row r="6194" spans="1:10" hidden="1">
      <c r="A6194" s="115" t="s">
        <v>6503</v>
      </c>
      <c r="B6194" s="115" t="str">
        <f t="shared" si="96"/>
        <v>MONTAGEM E ASSENTAMENTO DE PECAS DE CHAPA DE ACO DE 1/2" DEESPESSURA,POR JUNTA SOLDADA,DE 2500MM DE DIAMETRO,INCLUSIVESOLDA,EXCLUSIVE FORNECIMENTO DAS PECAS E DOS MATERIAIS DE REVESTIMENTO DAS JUNTAS</v>
      </c>
      <c r="C6194" s="115" t="s">
        <v>38962</v>
      </c>
      <c r="D6194" s="115" t="s">
        <v>38961</v>
      </c>
      <c r="E6194" s="115" t="s">
        <v>38921</v>
      </c>
      <c r="F6194" s="115" t="s">
        <v>38922</v>
      </c>
      <c r="I6194" s="115" t="s">
        <v>6</v>
      </c>
      <c r="J6194" s="115">
        <v>6378.34</v>
      </c>
    </row>
    <row r="6195" spans="1:10" hidden="1">
      <c r="A6195" s="115" t="s">
        <v>6504</v>
      </c>
      <c r="B6195" s="115" t="str">
        <f t="shared" si="96"/>
        <v>MONTAGEM E ASSENTAMENTO DE PECAS DE CHAPA DE ACO DE 1/2" DEESPESSURA,POR JUNTA SOLDADA,DE 2500MM DE DIAMETRO,INCLUSIVESOLDA,EXCLUSIVE FORNECIMENTO DAS PECAS E DOS MATERIAIS DE REVESTIMENTO DAS JUNTAS</v>
      </c>
      <c r="C6195" s="115" t="s">
        <v>38962</v>
      </c>
      <c r="D6195" s="115" t="s">
        <v>38961</v>
      </c>
      <c r="E6195" s="115" t="s">
        <v>38921</v>
      </c>
      <c r="F6195" s="115" t="s">
        <v>38922</v>
      </c>
      <c r="I6195" s="115" t="s">
        <v>6</v>
      </c>
      <c r="J6195" s="115">
        <v>5858.02</v>
      </c>
    </row>
    <row r="6196" spans="1:10" hidden="1">
      <c r="A6196" s="115" t="s">
        <v>6505</v>
      </c>
      <c r="B6196" s="115" t="str">
        <f t="shared" si="96"/>
        <v>MONTAGEM E ASSENTAMENTO DE PECAS DE CHAPA DE ACO DE 5/8" DEESPESSURA,POR JUNTA SOLDADA,DE 1800MM DE DIAMETRO,INCLUSIVESOLDA,EXCLUSIVE FORNECIMENTO DAS PECAS E DOS MATERIAIS DE REVESTIMENTO DAS JUNTAS</v>
      </c>
      <c r="C6196" s="115" t="s">
        <v>38965</v>
      </c>
      <c r="D6196" s="115" t="s">
        <v>38964</v>
      </c>
      <c r="E6196" s="115" t="s">
        <v>38921</v>
      </c>
      <c r="F6196" s="115" t="s">
        <v>38922</v>
      </c>
      <c r="I6196" s="115" t="s">
        <v>6</v>
      </c>
      <c r="J6196" s="115">
        <v>5831.99</v>
      </c>
    </row>
    <row r="6197" spans="1:10" hidden="1">
      <c r="A6197" s="115" t="s">
        <v>6506</v>
      </c>
      <c r="B6197" s="115" t="str">
        <f t="shared" si="96"/>
        <v>MONTAGEM E ASSENTAMENTO DE PECAS DE CHAPA DE ACO DE 5/8" DEESPESSURA,POR JUNTA SOLDADA,DE 1800MM DE DIAMETRO,INCLUSIVESOLDA,EXCLUSIVE FORNECIMENTO DAS PECAS E DOS MATERIAIS DE REVESTIMENTO DAS JUNTAS</v>
      </c>
      <c r="C6197" s="115" t="s">
        <v>38965</v>
      </c>
      <c r="D6197" s="115" t="s">
        <v>38964</v>
      </c>
      <c r="E6197" s="115" t="s">
        <v>38921</v>
      </c>
      <c r="F6197" s="115" t="s">
        <v>38922</v>
      </c>
      <c r="I6197" s="115" t="s">
        <v>6</v>
      </c>
      <c r="J6197" s="115">
        <v>5361.76</v>
      </c>
    </row>
    <row r="6198" spans="1:10" hidden="1">
      <c r="A6198" s="115" t="s">
        <v>6507</v>
      </c>
      <c r="B6198" s="115" t="str">
        <f t="shared" si="96"/>
        <v>MONTAGEM E ASSENTAMENTO DE PECAS DE CHAPA DE ACO DE 5/8" DEESPESSURA,POR JUNTA SOLDADA,DE 2000MM DE DIAMETRO,INCLUSIVESOLDA,EXCLUSIVE FORNECIMENTO DAS PECAS E DOS MATERIAIS DE REVESTIMENTO DAS JUNTAS</v>
      </c>
      <c r="C6198" s="115" t="s">
        <v>38965</v>
      </c>
      <c r="D6198" s="115" t="s">
        <v>38960</v>
      </c>
      <c r="E6198" s="115" t="s">
        <v>38921</v>
      </c>
      <c r="F6198" s="115" t="s">
        <v>38922</v>
      </c>
      <c r="I6198" s="115" t="s">
        <v>6</v>
      </c>
      <c r="J6198" s="115">
        <v>6471.55</v>
      </c>
    </row>
    <row r="6199" spans="1:10" hidden="1">
      <c r="A6199" s="115" t="s">
        <v>6508</v>
      </c>
      <c r="B6199" s="115" t="str">
        <f t="shared" si="96"/>
        <v>MONTAGEM E ASSENTAMENTO DE PECAS DE CHAPA DE ACO DE 5/8" DEESPESSURA,POR JUNTA SOLDADA,DE 2000MM DE DIAMETRO,INCLUSIVESOLDA,EXCLUSIVE FORNECIMENTO DAS PECAS E DOS MATERIAIS DE REVESTIMENTO DAS JUNTAS</v>
      </c>
      <c r="C6199" s="115" t="s">
        <v>38965</v>
      </c>
      <c r="D6199" s="115" t="s">
        <v>38960</v>
      </c>
      <c r="E6199" s="115" t="s">
        <v>38921</v>
      </c>
      <c r="F6199" s="115" t="s">
        <v>38922</v>
      </c>
      <c r="I6199" s="115" t="s">
        <v>6</v>
      </c>
      <c r="J6199" s="115">
        <v>5950.02</v>
      </c>
    </row>
    <row r="6200" spans="1:10" hidden="1">
      <c r="A6200" s="115" t="s">
        <v>6509</v>
      </c>
      <c r="B6200" s="115" t="str">
        <f t="shared" si="96"/>
        <v>MONTAGEM E ASSENTAMENTO DE PECAS DE CHAPA DE ACO DE 5/8" DEESPESSURA,POR JUNTA SOLDADA,DE 2500MM DE DIAMETRO,INCLUSIVESOLDA,EXCLUSIVE FORNECIMENTO DAS PECAS E DOS MATERIAIS DE REVESTIMENTO DAS JUNTAS</v>
      </c>
      <c r="C6200" s="115" t="s">
        <v>38965</v>
      </c>
      <c r="D6200" s="115" t="s">
        <v>38961</v>
      </c>
      <c r="E6200" s="115" t="s">
        <v>38921</v>
      </c>
      <c r="F6200" s="115" t="s">
        <v>38922</v>
      </c>
      <c r="I6200" s="115" t="s">
        <v>6</v>
      </c>
      <c r="J6200" s="115">
        <v>8085.24</v>
      </c>
    </row>
    <row r="6201" spans="1:10" hidden="1">
      <c r="A6201" s="115" t="s">
        <v>6510</v>
      </c>
      <c r="B6201" s="115" t="str">
        <f t="shared" si="96"/>
        <v>MONTAGEM E ASSENTAMENTO DE PECAS DE CHAPA DE ACO DE 5/8" DEESPESSURA,POR JUNTA SOLDADA,DE 2500MM DE DIAMETRO,INCLUSIVESOLDA,EXCLUSIVE FORNECIMENTO DAS PECAS E DOS MATERIAIS DE REVESTIMENTO DAS JUNTAS</v>
      </c>
      <c r="C6201" s="115" t="s">
        <v>38965</v>
      </c>
      <c r="D6201" s="115" t="s">
        <v>38961</v>
      </c>
      <c r="E6201" s="115" t="s">
        <v>38921</v>
      </c>
      <c r="F6201" s="115" t="s">
        <v>38922</v>
      </c>
      <c r="I6201" s="115" t="s">
        <v>6</v>
      </c>
      <c r="J6201" s="115">
        <v>7434.21</v>
      </c>
    </row>
    <row r="6202" spans="1:10" hidden="1">
      <c r="A6202" s="115" t="s">
        <v>6511</v>
      </c>
      <c r="B6202" s="115"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15" t="s">
        <v>38966</v>
      </c>
      <c r="D6202" s="115" t="s">
        <v>38967</v>
      </c>
      <c r="E6202" s="115" t="s">
        <v>38968</v>
      </c>
      <c r="F6202" s="115" t="s">
        <v>38969</v>
      </c>
      <c r="G6202" s="115" t="s">
        <v>38970</v>
      </c>
      <c r="I6202" s="115" t="s">
        <v>6</v>
      </c>
      <c r="J6202" s="115">
        <v>72.92</v>
      </c>
    </row>
    <row r="6203" spans="1:10" hidden="1">
      <c r="A6203" s="115" t="s">
        <v>6512</v>
      </c>
      <c r="B6203" s="115"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15" t="s">
        <v>38966</v>
      </c>
      <c r="D6203" s="115" t="s">
        <v>38967</v>
      </c>
      <c r="E6203" s="115" t="s">
        <v>38968</v>
      </c>
      <c r="F6203" s="115" t="s">
        <v>38969</v>
      </c>
      <c r="G6203" s="115" t="s">
        <v>38970</v>
      </c>
      <c r="I6203" s="115" t="s">
        <v>6</v>
      </c>
      <c r="J6203" s="115">
        <v>66.63</v>
      </c>
    </row>
    <row r="6204" spans="1:10" hidden="1">
      <c r="A6204" s="115" t="s">
        <v>6513</v>
      </c>
      <c r="B6204" s="115"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15" t="s">
        <v>38971</v>
      </c>
      <c r="D6204" s="115" t="s">
        <v>38972</v>
      </c>
      <c r="E6204" s="115" t="s">
        <v>38973</v>
      </c>
      <c r="F6204" s="115" t="s">
        <v>38974</v>
      </c>
      <c r="G6204" s="115" t="s">
        <v>38975</v>
      </c>
      <c r="I6204" s="115" t="s">
        <v>6</v>
      </c>
      <c r="J6204" s="115">
        <v>97.21</v>
      </c>
    </row>
    <row r="6205" spans="1:10" hidden="1">
      <c r="A6205" s="115" t="s">
        <v>6514</v>
      </c>
      <c r="B6205" s="115"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15" t="s">
        <v>38971</v>
      </c>
      <c r="D6205" s="115" t="s">
        <v>38972</v>
      </c>
      <c r="E6205" s="115" t="s">
        <v>38973</v>
      </c>
      <c r="F6205" s="115" t="s">
        <v>38974</v>
      </c>
      <c r="G6205" s="115" t="s">
        <v>38975</v>
      </c>
      <c r="I6205" s="115" t="s">
        <v>6</v>
      </c>
      <c r="J6205" s="115">
        <v>88.82</v>
      </c>
    </row>
    <row r="6206" spans="1:10" hidden="1">
      <c r="A6206" s="115" t="s">
        <v>6515</v>
      </c>
      <c r="B6206" s="115"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15" t="s">
        <v>38966</v>
      </c>
      <c r="D6206" s="115" t="s">
        <v>38976</v>
      </c>
      <c r="E6206" s="115" t="s">
        <v>38973</v>
      </c>
      <c r="F6206" s="115" t="s">
        <v>38974</v>
      </c>
      <c r="G6206" s="115" t="s">
        <v>38975</v>
      </c>
      <c r="I6206" s="115" t="s">
        <v>6</v>
      </c>
      <c r="J6206" s="115">
        <v>121.53</v>
      </c>
    </row>
    <row r="6207" spans="1:10" hidden="1">
      <c r="A6207" s="115" t="s">
        <v>6516</v>
      </c>
      <c r="B6207" s="115"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15" t="s">
        <v>38966</v>
      </c>
      <c r="D6207" s="115" t="s">
        <v>38976</v>
      </c>
      <c r="E6207" s="115" t="s">
        <v>38973</v>
      </c>
      <c r="F6207" s="115" t="s">
        <v>38974</v>
      </c>
      <c r="G6207" s="115" t="s">
        <v>38975</v>
      </c>
      <c r="I6207" s="115" t="s">
        <v>6</v>
      </c>
      <c r="J6207" s="115">
        <v>111.04</v>
      </c>
    </row>
    <row r="6208" spans="1:10" hidden="1">
      <c r="A6208" s="115" t="s">
        <v>6517</v>
      </c>
      <c r="B6208" s="115"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15" t="s">
        <v>38966</v>
      </c>
      <c r="D6208" s="115" t="s">
        <v>38977</v>
      </c>
      <c r="E6208" s="115" t="s">
        <v>38973</v>
      </c>
      <c r="F6208" s="115" t="s">
        <v>38974</v>
      </c>
      <c r="G6208" s="115" t="s">
        <v>38975</v>
      </c>
      <c r="I6208" s="115" t="s">
        <v>6</v>
      </c>
      <c r="J6208" s="115">
        <v>145.79</v>
      </c>
    </row>
    <row r="6209" spans="1:10" hidden="1">
      <c r="A6209" s="115" t="s">
        <v>6518</v>
      </c>
      <c r="B6209" s="115"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15" t="s">
        <v>38966</v>
      </c>
      <c r="D6209" s="115" t="s">
        <v>38977</v>
      </c>
      <c r="E6209" s="115" t="s">
        <v>38973</v>
      </c>
      <c r="F6209" s="115" t="s">
        <v>38974</v>
      </c>
      <c r="G6209" s="115" t="s">
        <v>38975</v>
      </c>
      <c r="I6209" s="115" t="s">
        <v>6</v>
      </c>
      <c r="J6209" s="115">
        <v>133.21</v>
      </c>
    </row>
    <row r="6210" spans="1:10" hidden="1">
      <c r="A6210" s="115" t="s">
        <v>6519</v>
      </c>
      <c r="B6210" s="115"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15" t="s">
        <v>38966</v>
      </c>
      <c r="D6210" s="115" t="s">
        <v>38978</v>
      </c>
      <c r="E6210" s="115" t="s">
        <v>38973</v>
      </c>
      <c r="F6210" s="115" t="s">
        <v>38974</v>
      </c>
      <c r="G6210" s="115" t="s">
        <v>38975</v>
      </c>
      <c r="I6210" s="115" t="s">
        <v>6</v>
      </c>
      <c r="J6210" s="115">
        <v>194.55</v>
      </c>
    </row>
    <row r="6211" spans="1:10" hidden="1">
      <c r="A6211" s="115" t="s">
        <v>6520</v>
      </c>
      <c r="B6211" s="115"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15" t="s">
        <v>38966</v>
      </c>
      <c r="D6211" s="115" t="s">
        <v>38978</v>
      </c>
      <c r="E6211" s="115" t="s">
        <v>38973</v>
      </c>
      <c r="F6211" s="115" t="s">
        <v>38974</v>
      </c>
      <c r="G6211" s="115" t="s">
        <v>38975</v>
      </c>
      <c r="I6211" s="115" t="s">
        <v>6</v>
      </c>
      <c r="J6211" s="115">
        <v>177.76</v>
      </c>
    </row>
    <row r="6212" spans="1:10" hidden="1">
      <c r="A6212" s="115" t="s">
        <v>6521</v>
      </c>
      <c r="B6212" s="115"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15" t="s">
        <v>38966</v>
      </c>
      <c r="D6212" s="115" t="s">
        <v>38979</v>
      </c>
      <c r="E6212" s="115" t="s">
        <v>38973</v>
      </c>
      <c r="F6212" s="115" t="s">
        <v>38974</v>
      </c>
      <c r="G6212" s="115" t="s">
        <v>38975</v>
      </c>
      <c r="I6212" s="115" t="s">
        <v>6</v>
      </c>
      <c r="J6212" s="115">
        <v>218.89</v>
      </c>
    </row>
    <row r="6213" spans="1:10" hidden="1">
      <c r="A6213" s="115" t="s">
        <v>6522</v>
      </c>
      <c r="B6213" s="115" t="str">
        <f t="shared" ref="B6213:B6276" si="97">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15" t="s">
        <v>38966</v>
      </c>
      <c r="D6213" s="115" t="s">
        <v>38979</v>
      </c>
      <c r="E6213" s="115" t="s">
        <v>38973</v>
      </c>
      <c r="F6213" s="115" t="s">
        <v>38974</v>
      </c>
      <c r="G6213" s="115" t="s">
        <v>38975</v>
      </c>
      <c r="I6213" s="115" t="s">
        <v>6</v>
      </c>
      <c r="J6213" s="115">
        <v>200</v>
      </c>
    </row>
    <row r="6214" spans="1:10" hidden="1">
      <c r="A6214" s="115" t="s">
        <v>6523</v>
      </c>
      <c r="B6214" s="115"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15" t="s">
        <v>38966</v>
      </c>
      <c r="D6214" s="115" t="s">
        <v>38980</v>
      </c>
      <c r="E6214" s="115" t="s">
        <v>38973</v>
      </c>
      <c r="F6214" s="115" t="s">
        <v>38974</v>
      </c>
      <c r="G6214" s="115" t="s">
        <v>38975</v>
      </c>
      <c r="I6214" s="115" t="s">
        <v>6</v>
      </c>
      <c r="J6214" s="115">
        <v>242.84</v>
      </c>
    </row>
    <row r="6215" spans="1:10" hidden="1">
      <c r="A6215" s="115" t="s">
        <v>6524</v>
      </c>
      <c r="B6215" s="115"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15" t="s">
        <v>38966</v>
      </c>
      <c r="D6215" s="115" t="s">
        <v>38980</v>
      </c>
      <c r="E6215" s="115" t="s">
        <v>38973</v>
      </c>
      <c r="F6215" s="115" t="s">
        <v>38974</v>
      </c>
      <c r="G6215" s="115" t="s">
        <v>38975</v>
      </c>
      <c r="I6215" s="115" t="s">
        <v>6</v>
      </c>
      <c r="J6215" s="115">
        <v>221.89</v>
      </c>
    </row>
    <row r="6216" spans="1:10" hidden="1">
      <c r="A6216" s="115" t="s">
        <v>6525</v>
      </c>
      <c r="B6216" s="115"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15" t="s">
        <v>38966</v>
      </c>
      <c r="D6216" s="115" t="s">
        <v>38981</v>
      </c>
      <c r="E6216" s="115" t="s">
        <v>38973</v>
      </c>
      <c r="F6216" s="115" t="s">
        <v>38974</v>
      </c>
      <c r="G6216" s="115" t="s">
        <v>38975</v>
      </c>
      <c r="I6216" s="115" t="s">
        <v>6</v>
      </c>
      <c r="J6216" s="115">
        <v>291.16000000000003</v>
      </c>
    </row>
    <row r="6217" spans="1:10" hidden="1">
      <c r="A6217" s="115" t="s">
        <v>6526</v>
      </c>
      <c r="B6217" s="115"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15" t="s">
        <v>38966</v>
      </c>
      <c r="D6217" s="115" t="s">
        <v>38981</v>
      </c>
      <c r="E6217" s="115" t="s">
        <v>38973</v>
      </c>
      <c r="F6217" s="115" t="s">
        <v>38974</v>
      </c>
      <c r="G6217" s="115" t="s">
        <v>38975</v>
      </c>
      <c r="I6217" s="115" t="s">
        <v>6</v>
      </c>
      <c r="J6217" s="115">
        <v>266.01</v>
      </c>
    </row>
    <row r="6218" spans="1:10" hidden="1">
      <c r="A6218" s="115" t="s">
        <v>6527</v>
      </c>
      <c r="B6218" s="115"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15" t="s">
        <v>38966</v>
      </c>
      <c r="D6218" s="115" t="s">
        <v>38982</v>
      </c>
      <c r="E6218" s="115" t="s">
        <v>38973</v>
      </c>
      <c r="F6218" s="115" t="s">
        <v>38974</v>
      </c>
      <c r="G6218" s="115" t="s">
        <v>38975</v>
      </c>
      <c r="I6218" s="115" t="s">
        <v>6</v>
      </c>
      <c r="J6218" s="115">
        <v>340.4</v>
      </c>
    </row>
    <row r="6219" spans="1:10" hidden="1">
      <c r="A6219" s="115" t="s">
        <v>6528</v>
      </c>
      <c r="B6219" s="115"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15" t="s">
        <v>38966</v>
      </c>
      <c r="D6219" s="115" t="s">
        <v>38982</v>
      </c>
      <c r="E6219" s="115" t="s">
        <v>38973</v>
      </c>
      <c r="F6219" s="115" t="s">
        <v>38974</v>
      </c>
      <c r="G6219" s="115" t="s">
        <v>38975</v>
      </c>
      <c r="I6219" s="115" t="s">
        <v>6</v>
      </c>
      <c r="J6219" s="115">
        <v>311.02</v>
      </c>
    </row>
    <row r="6220" spans="1:10" hidden="1">
      <c r="A6220" s="115" t="s">
        <v>6529</v>
      </c>
      <c r="B6220" s="115"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15" t="s">
        <v>38966</v>
      </c>
      <c r="D6220" s="115" t="s">
        <v>38983</v>
      </c>
      <c r="E6220" s="115" t="s">
        <v>38984</v>
      </c>
      <c r="F6220" s="115" t="s">
        <v>38985</v>
      </c>
      <c r="G6220" s="115" t="s">
        <v>38986</v>
      </c>
      <c r="I6220" s="115" t="s">
        <v>6</v>
      </c>
      <c r="J6220" s="115">
        <v>84.54</v>
      </c>
    </row>
    <row r="6221" spans="1:10" hidden="1">
      <c r="A6221" s="115" t="s">
        <v>6530</v>
      </c>
      <c r="B6221" s="115"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15" t="s">
        <v>38966</v>
      </c>
      <c r="D6221" s="115" t="s">
        <v>38983</v>
      </c>
      <c r="E6221" s="115" t="s">
        <v>38984</v>
      </c>
      <c r="F6221" s="115" t="s">
        <v>38985</v>
      </c>
      <c r="G6221" s="115" t="s">
        <v>38986</v>
      </c>
      <c r="I6221" s="115" t="s">
        <v>6</v>
      </c>
      <c r="J6221" s="115">
        <v>77.37</v>
      </c>
    </row>
    <row r="6222" spans="1:10" hidden="1">
      <c r="A6222" s="115" t="s">
        <v>6531</v>
      </c>
      <c r="B6222" s="115"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15" t="s">
        <v>38966</v>
      </c>
      <c r="D6222" s="115" t="s">
        <v>38987</v>
      </c>
      <c r="E6222" s="115" t="s">
        <v>38988</v>
      </c>
      <c r="F6222" s="115" t="s">
        <v>38989</v>
      </c>
      <c r="G6222" s="115" t="s">
        <v>38990</v>
      </c>
      <c r="I6222" s="115" t="s">
        <v>6</v>
      </c>
      <c r="J6222" s="115">
        <v>112.69</v>
      </c>
    </row>
    <row r="6223" spans="1:10" hidden="1">
      <c r="A6223" s="115" t="s">
        <v>6532</v>
      </c>
      <c r="B6223" s="115"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15" t="s">
        <v>38966</v>
      </c>
      <c r="D6223" s="115" t="s">
        <v>38987</v>
      </c>
      <c r="E6223" s="115" t="s">
        <v>38988</v>
      </c>
      <c r="F6223" s="115" t="s">
        <v>38989</v>
      </c>
      <c r="G6223" s="115" t="s">
        <v>38990</v>
      </c>
      <c r="I6223" s="115" t="s">
        <v>6</v>
      </c>
      <c r="J6223" s="115">
        <v>103.13</v>
      </c>
    </row>
    <row r="6224" spans="1:10" hidden="1">
      <c r="A6224" s="115" t="s">
        <v>6533</v>
      </c>
      <c r="B6224" s="115"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15" t="s">
        <v>38966</v>
      </c>
      <c r="D6224" s="115" t="s">
        <v>38991</v>
      </c>
      <c r="E6224" s="115" t="s">
        <v>38988</v>
      </c>
      <c r="F6224" s="115" t="s">
        <v>38989</v>
      </c>
      <c r="G6224" s="115" t="s">
        <v>38990</v>
      </c>
      <c r="I6224" s="115" t="s">
        <v>6</v>
      </c>
      <c r="J6224" s="115">
        <v>140.88</v>
      </c>
    </row>
    <row r="6225" spans="1:10" hidden="1">
      <c r="A6225" s="115" t="s">
        <v>6534</v>
      </c>
      <c r="B6225" s="115"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15" t="s">
        <v>38966</v>
      </c>
      <c r="D6225" s="115" t="s">
        <v>38991</v>
      </c>
      <c r="E6225" s="115" t="s">
        <v>38988</v>
      </c>
      <c r="F6225" s="115" t="s">
        <v>38989</v>
      </c>
      <c r="G6225" s="115" t="s">
        <v>38990</v>
      </c>
      <c r="I6225" s="115" t="s">
        <v>6</v>
      </c>
      <c r="J6225" s="115">
        <v>128.94</v>
      </c>
    </row>
    <row r="6226" spans="1:10" hidden="1">
      <c r="A6226" s="115" t="s">
        <v>6535</v>
      </c>
      <c r="B6226" s="115"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15" t="s">
        <v>38966</v>
      </c>
      <c r="D6226" s="115" t="s">
        <v>38992</v>
      </c>
      <c r="E6226" s="115" t="s">
        <v>38988</v>
      </c>
      <c r="F6226" s="115" t="s">
        <v>38989</v>
      </c>
      <c r="G6226" s="115" t="s">
        <v>38986</v>
      </c>
      <c r="I6226" s="115" t="s">
        <v>6</v>
      </c>
      <c r="J6226" s="115">
        <v>169.01</v>
      </c>
    </row>
    <row r="6227" spans="1:10" hidden="1">
      <c r="A6227" s="115" t="s">
        <v>6536</v>
      </c>
      <c r="B6227" s="115"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15" t="s">
        <v>38966</v>
      </c>
      <c r="D6227" s="115" t="s">
        <v>38992</v>
      </c>
      <c r="E6227" s="115" t="s">
        <v>38988</v>
      </c>
      <c r="F6227" s="115" t="s">
        <v>38989</v>
      </c>
      <c r="G6227" s="115" t="s">
        <v>38986</v>
      </c>
      <c r="I6227" s="115" t="s">
        <v>6</v>
      </c>
      <c r="J6227" s="115">
        <v>154.69</v>
      </c>
    </row>
    <row r="6228" spans="1:10" hidden="1">
      <c r="A6228" s="115" t="s">
        <v>6537</v>
      </c>
      <c r="B6228" s="115"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15" t="s">
        <v>38966</v>
      </c>
      <c r="D6228" s="115" t="s">
        <v>38993</v>
      </c>
      <c r="E6228" s="115" t="s">
        <v>38988</v>
      </c>
      <c r="F6228" s="115" t="s">
        <v>38989</v>
      </c>
      <c r="G6228" s="115" t="s">
        <v>38990</v>
      </c>
      <c r="I6228" s="115" t="s">
        <v>6</v>
      </c>
      <c r="J6228" s="115">
        <v>197.37</v>
      </c>
    </row>
    <row r="6229" spans="1:10" hidden="1">
      <c r="A6229" s="115" t="s">
        <v>6538</v>
      </c>
      <c r="B6229" s="115"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15" t="s">
        <v>38966</v>
      </c>
      <c r="D6229" s="115" t="s">
        <v>38993</v>
      </c>
      <c r="E6229" s="115" t="s">
        <v>38988</v>
      </c>
      <c r="F6229" s="115" t="s">
        <v>38989</v>
      </c>
      <c r="G6229" s="115" t="s">
        <v>38990</v>
      </c>
      <c r="I6229" s="115" t="s">
        <v>6</v>
      </c>
      <c r="J6229" s="115">
        <v>180.64</v>
      </c>
    </row>
    <row r="6230" spans="1:10" hidden="1">
      <c r="A6230" s="115" t="s">
        <v>6539</v>
      </c>
      <c r="B6230" s="115"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15" t="s">
        <v>38966</v>
      </c>
      <c r="D6230" s="115" t="s">
        <v>38994</v>
      </c>
      <c r="E6230" s="115" t="s">
        <v>38988</v>
      </c>
      <c r="F6230" s="115" t="s">
        <v>38989</v>
      </c>
      <c r="G6230" s="115" t="s">
        <v>38990</v>
      </c>
      <c r="I6230" s="115" t="s">
        <v>6</v>
      </c>
      <c r="J6230" s="115">
        <v>225.5</v>
      </c>
    </row>
    <row r="6231" spans="1:10" hidden="1">
      <c r="A6231" s="115" t="s">
        <v>6540</v>
      </c>
      <c r="B6231" s="115"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15" t="s">
        <v>38966</v>
      </c>
      <c r="D6231" s="115" t="s">
        <v>38994</v>
      </c>
      <c r="E6231" s="115" t="s">
        <v>38988</v>
      </c>
      <c r="F6231" s="115" t="s">
        <v>38989</v>
      </c>
      <c r="G6231" s="115" t="s">
        <v>38990</v>
      </c>
      <c r="I6231" s="115" t="s">
        <v>6</v>
      </c>
      <c r="J6231" s="115">
        <v>206.39</v>
      </c>
    </row>
    <row r="6232" spans="1:10" hidden="1">
      <c r="A6232" s="115" t="s">
        <v>6541</v>
      </c>
      <c r="B6232" s="115"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15" t="s">
        <v>38966</v>
      </c>
      <c r="D6232" s="115" t="s">
        <v>38995</v>
      </c>
      <c r="E6232" s="115" t="s">
        <v>38988</v>
      </c>
      <c r="F6232" s="115" t="s">
        <v>38989</v>
      </c>
      <c r="G6232" s="115" t="s">
        <v>38990</v>
      </c>
      <c r="I6232" s="115" t="s">
        <v>6</v>
      </c>
      <c r="J6232" s="115">
        <v>253.7</v>
      </c>
    </row>
    <row r="6233" spans="1:10" hidden="1">
      <c r="A6233" s="115" t="s">
        <v>6542</v>
      </c>
      <c r="B6233" s="115"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15" t="s">
        <v>38966</v>
      </c>
      <c r="D6233" s="115" t="s">
        <v>38995</v>
      </c>
      <c r="E6233" s="115" t="s">
        <v>38988</v>
      </c>
      <c r="F6233" s="115" t="s">
        <v>38989</v>
      </c>
      <c r="G6233" s="115" t="s">
        <v>38990</v>
      </c>
      <c r="I6233" s="115" t="s">
        <v>6</v>
      </c>
      <c r="J6233" s="115">
        <v>232.2</v>
      </c>
    </row>
    <row r="6234" spans="1:10" hidden="1">
      <c r="A6234" s="115" t="s">
        <v>6543</v>
      </c>
      <c r="B6234" s="115"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15" t="s">
        <v>38966</v>
      </c>
      <c r="D6234" s="115" t="s">
        <v>38996</v>
      </c>
      <c r="E6234" s="115" t="s">
        <v>38988</v>
      </c>
      <c r="F6234" s="115" t="s">
        <v>38989</v>
      </c>
      <c r="G6234" s="115" t="s">
        <v>38990</v>
      </c>
      <c r="I6234" s="115" t="s">
        <v>6</v>
      </c>
      <c r="J6234" s="115">
        <v>281.54000000000002</v>
      </c>
    </row>
    <row r="6235" spans="1:10" hidden="1">
      <c r="A6235" s="115" t="s">
        <v>6544</v>
      </c>
      <c r="B6235" s="115"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15" t="s">
        <v>38966</v>
      </c>
      <c r="D6235" s="115" t="s">
        <v>38996</v>
      </c>
      <c r="E6235" s="115" t="s">
        <v>38988</v>
      </c>
      <c r="F6235" s="115" t="s">
        <v>38989</v>
      </c>
      <c r="G6235" s="115" t="s">
        <v>38990</v>
      </c>
      <c r="I6235" s="115" t="s">
        <v>6</v>
      </c>
      <c r="J6235" s="115">
        <v>257.69</v>
      </c>
    </row>
    <row r="6236" spans="1:10" hidden="1">
      <c r="A6236" s="115" t="s">
        <v>6545</v>
      </c>
      <c r="B6236" s="115"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15" t="s">
        <v>38966</v>
      </c>
      <c r="D6236" s="115" t="s">
        <v>38997</v>
      </c>
      <c r="E6236" s="115" t="s">
        <v>38988</v>
      </c>
      <c r="F6236" s="115" t="s">
        <v>38989</v>
      </c>
      <c r="G6236" s="115" t="s">
        <v>38990</v>
      </c>
      <c r="I6236" s="115" t="s">
        <v>6</v>
      </c>
      <c r="J6236" s="115">
        <v>338.23</v>
      </c>
    </row>
    <row r="6237" spans="1:10" hidden="1">
      <c r="A6237" s="115" t="s">
        <v>6546</v>
      </c>
      <c r="B6237" s="115"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15" t="s">
        <v>38966</v>
      </c>
      <c r="D6237" s="115" t="s">
        <v>38997</v>
      </c>
      <c r="E6237" s="115" t="s">
        <v>38988</v>
      </c>
      <c r="F6237" s="115" t="s">
        <v>38989</v>
      </c>
      <c r="G6237" s="115" t="s">
        <v>38990</v>
      </c>
      <c r="I6237" s="115" t="s">
        <v>6</v>
      </c>
      <c r="J6237" s="115">
        <v>309.56</v>
      </c>
    </row>
    <row r="6238" spans="1:10" hidden="1">
      <c r="A6238" s="115" t="s">
        <v>6547</v>
      </c>
      <c r="B6238" s="115"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15" t="s">
        <v>38966</v>
      </c>
      <c r="D6238" s="115" t="s">
        <v>38998</v>
      </c>
      <c r="E6238" s="115" t="s">
        <v>38988</v>
      </c>
      <c r="F6238" s="115" t="s">
        <v>38989</v>
      </c>
      <c r="G6238" s="115" t="s">
        <v>38990</v>
      </c>
      <c r="I6238" s="115" t="s">
        <v>6</v>
      </c>
      <c r="J6238" s="115">
        <v>394.55</v>
      </c>
    </row>
    <row r="6239" spans="1:10" hidden="1">
      <c r="A6239" s="115" t="s">
        <v>6548</v>
      </c>
      <c r="B6239" s="115"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15" t="s">
        <v>38966</v>
      </c>
      <c r="D6239" s="115" t="s">
        <v>38998</v>
      </c>
      <c r="E6239" s="115" t="s">
        <v>38988</v>
      </c>
      <c r="F6239" s="115" t="s">
        <v>38989</v>
      </c>
      <c r="G6239" s="115" t="s">
        <v>38990</v>
      </c>
      <c r="I6239" s="115" t="s">
        <v>6</v>
      </c>
      <c r="J6239" s="115">
        <v>361.11</v>
      </c>
    </row>
    <row r="6240" spans="1:10" hidden="1">
      <c r="A6240" s="115" t="s">
        <v>6549</v>
      </c>
      <c r="B6240" s="115"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15" t="s">
        <v>38966</v>
      </c>
      <c r="D6240" s="115" t="s">
        <v>38999</v>
      </c>
      <c r="E6240" s="115" t="s">
        <v>38988</v>
      </c>
      <c r="F6240" s="115" t="s">
        <v>38989</v>
      </c>
      <c r="G6240" s="115" t="s">
        <v>38990</v>
      </c>
      <c r="I6240" s="115" t="s">
        <v>6</v>
      </c>
      <c r="J6240" s="115">
        <v>450.92</v>
      </c>
    </row>
    <row r="6241" spans="1:10" hidden="1">
      <c r="A6241" s="115" t="s">
        <v>6550</v>
      </c>
      <c r="B6241" s="115"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15" t="s">
        <v>38966</v>
      </c>
      <c r="D6241" s="115" t="s">
        <v>38999</v>
      </c>
      <c r="E6241" s="115" t="s">
        <v>38988</v>
      </c>
      <c r="F6241" s="115" t="s">
        <v>38989</v>
      </c>
      <c r="G6241" s="115" t="s">
        <v>38990</v>
      </c>
      <c r="I6241" s="115" t="s">
        <v>6</v>
      </c>
      <c r="J6241" s="115">
        <v>412.69</v>
      </c>
    </row>
    <row r="6242" spans="1:10" hidden="1">
      <c r="A6242" s="115" t="s">
        <v>6551</v>
      </c>
      <c r="B6242" s="115"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15" t="s">
        <v>38966</v>
      </c>
      <c r="D6242" s="115" t="s">
        <v>39000</v>
      </c>
      <c r="E6242" s="115" t="s">
        <v>38973</v>
      </c>
      <c r="F6242" s="115" t="s">
        <v>38974</v>
      </c>
      <c r="G6242" s="115" t="s">
        <v>38975</v>
      </c>
      <c r="I6242" s="115" t="s">
        <v>6</v>
      </c>
      <c r="J6242" s="115">
        <v>209.12</v>
      </c>
    </row>
    <row r="6243" spans="1:10" hidden="1">
      <c r="A6243" s="115" t="s">
        <v>6552</v>
      </c>
      <c r="B6243" s="115"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15" t="s">
        <v>38966</v>
      </c>
      <c r="D6243" s="115" t="s">
        <v>39000</v>
      </c>
      <c r="E6243" s="115" t="s">
        <v>38973</v>
      </c>
      <c r="F6243" s="115" t="s">
        <v>38974</v>
      </c>
      <c r="G6243" s="115" t="s">
        <v>38975</v>
      </c>
      <c r="I6243" s="115" t="s">
        <v>6</v>
      </c>
      <c r="J6243" s="115">
        <v>191.94</v>
      </c>
    </row>
    <row r="6244" spans="1:10" hidden="1">
      <c r="A6244" s="115" t="s">
        <v>6553</v>
      </c>
      <c r="B6244" s="115"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15" t="s">
        <v>38966</v>
      </c>
      <c r="D6244" s="115" t="s">
        <v>39001</v>
      </c>
      <c r="E6244" s="115" t="s">
        <v>38973</v>
      </c>
      <c r="F6244" s="115" t="s">
        <v>38974</v>
      </c>
      <c r="G6244" s="115" t="s">
        <v>38975</v>
      </c>
      <c r="I6244" s="115" t="s">
        <v>6</v>
      </c>
      <c r="J6244" s="115">
        <v>244.15</v>
      </c>
    </row>
    <row r="6245" spans="1:10" hidden="1">
      <c r="A6245" s="115" t="s">
        <v>6554</v>
      </c>
      <c r="B6245" s="115"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15" t="s">
        <v>38966</v>
      </c>
      <c r="D6245" s="115" t="s">
        <v>39001</v>
      </c>
      <c r="E6245" s="115" t="s">
        <v>38973</v>
      </c>
      <c r="F6245" s="115" t="s">
        <v>38974</v>
      </c>
      <c r="G6245" s="115" t="s">
        <v>38975</v>
      </c>
      <c r="I6245" s="115" t="s">
        <v>6</v>
      </c>
      <c r="J6245" s="115">
        <v>224.08</v>
      </c>
    </row>
    <row r="6246" spans="1:10" hidden="1">
      <c r="A6246" s="115" t="s">
        <v>6555</v>
      </c>
      <c r="B6246" s="115"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15" t="s">
        <v>38966</v>
      </c>
      <c r="D6246" s="115" t="s">
        <v>39002</v>
      </c>
      <c r="E6246" s="115" t="s">
        <v>38973</v>
      </c>
      <c r="F6246" s="115" t="s">
        <v>38974</v>
      </c>
      <c r="G6246" s="115" t="s">
        <v>38975</v>
      </c>
      <c r="I6246" s="115" t="s">
        <v>6</v>
      </c>
      <c r="J6246" s="115">
        <v>278.99</v>
      </c>
    </row>
    <row r="6247" spans="1:10" hidden="1">
      <c r="A6247" s="115" t="s">
        <v>6556</v>
      </c>
      <c r="B6247" s="115"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15" t="s">
        <v>38966</v>
      </c>
      <c r="D6247" s="115" t="s">
        <v>39002</v>
      </c>
      <c r="E6247" s="115" t="s">
        <v>38973</v>
      </c>
      <c r="F6247" s="115" t="s">
        <v>38974</v>
      </c>
      <c r="G6247" s="115" t="s">
        <v>38975</v>
      </c>
      <c r="I6247" s="115" t="s">
        <v>6</v>
      </c>
      <c r="J6247" s="115">
        <v>256.05</v>
      </c>
    </row>
    <row r="6248" spans="1:10" hidden="1">
      <c r="A6248" s="115" t="s">
        <v>6557</v>
      </c>
      <c r="B6248" s="115"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15" t="s">
        <v>38966</v>
      </c>
      <c r="D6248" s="115" t="s">
        <v>39003</v>
      </c>
      <c r="E6248" s="115" t="s">
        <v>38973</v>
      </c>
      <c r="F6248" s="115" t="s">
        <v>38974</v>
      </c>
      <c r="G6248" s="115" t="s">
        <v>38975</v>
      </c>
      <c r="I6248" s="115" t="s">
        <v>6</v>
      </c>
      <c r="J6248" s="115">
        <v>313.89</v>
      </c>
    </row>
    <row r="6249" spans="1:10" hidden="1">
      <c r="A6249" s="115" t="s">
        <v>6558</v>
      </c>
      <c r="B6249" s="115"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15" t="s">
        <v>38966</v>
      </c>
      <c r="D6249" s="115" t="s">
        <v>39003</v>
      </c>
      <c r="E6249" s="115" t="s">
        <v>38973</v>
      </c>
      <c r="F6249" s="115" t="s">
        <v>38974</v>
      </c>
      <c r="G6249" s="115" t="s">
        <v>38975</v>
      </c>
      <c r="I6249" s="115" t="s">
        <v>6</v>
      </c>
      <c r="J6249" s="115">
        <v>288.08999999999997</v>
      </c>
    </row>
    <row r="6250" spans="1:10" hidden="1">
      <c r="A6250" s="115" t="s">
        <v>6559</v>
      </c>
      <c r="B6250" s="115"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15" t="s">
        <v>38966</v>
      </c>
      <c r="D6250" s="115" t="s">
        <v>39004</v>
      </c>
      <c r="E6250" s="115" t="s">
        <v>38973</v>
      </c>
      <c r="F6250" s="115" t="s">
        <v>38974</v>
      </c>
      <c r="G6250" s="115" t="s">
        <v>38975</v>
      </c>
      <c r="I6250" s="115" t="s">
        <v>6</v>
      </c>
      <c r="J6250" s="115">
        <v>348.74</v>
      </c>
    </row>
    <row r="6251" spans="1:10" hidden="1">
      <c r="A6251" s="115" t="s">
        <v>6560</v>
      </c>
      <c r="B6251" s="115"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15" t="s">
        <v>38966</v>
      </c>
      <c r="D6251" s="115" t="s">
        <v>39004</v>
      </c>
      <c r="E6251" s="115" t="s">
        <v>38973</v>
      </c>
      <c r="F6251" s="115" t="s">
        <v>38974</v>
      </c>
      <c r="G6251" s="115" t="s">
        <v>38975</v>
      </c>
      <c r="I6251" s="115" t="s">
        <v>6</v>
      </c>
      <c r="J6251" s="115">
        <v>320.07</v>
      </c>
    </row>
    <row r="6252" spans="1:10" hidden="1">
      <c r="A6252" s="115" t="s">
        <v>6561</v>
      </c>
      <c r="B6252" s="115"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15" t="s">
        <v>38966</v>
      </c>
      <c r="D6252" s="115" t="s">
        <v>39005</v>
      </c>
      <c r="E6252" s="115" t="s">
        <v>38973</v>
      </c>
      <c r="F6252" s="115" t="s">
        <v>38974</v>
      </c>
      <c r="G6252" s="115" t="s">
        <v>38975</v>
      </c>
      <c r="I6252" s="115" t="s">
        <v>6</v>
      </c>
      <c r="J6252" s="115">
        <v>418.46</v>
      </c>
    </row>
    <row r="6253" spans="1:10" hidden="1">
      <c r="A6253" s="115" t="s">
        <v>6562</v>
      </c>
      <c r="B6253" s="115"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15" t="s">
        <v>38966</v>
      </c>
      <c r="D6253" s="115" t="s">
        <v>39005</v>
      </c>
      <c r="E6253" s="115" t="s">
        <v>38973</v>
      </c>
      <c r="F6253" s="115" t="s">
        <v>38974</v>
      </c>
      <c r="G6253" s="115" t="s">
        <v>38975</v>
      </c>
      <c r="I6253" s="115" t="s">
        <v>6</v>
      </c>
      <c r="J6253" s="115">
        <v>384.06</v>
      </c>
    </row>
    <row r="6254" spans="1:10" hidden="1">
      <c r="A6254" s="115" t="s">
        <v>6563</v>
      </c>
      <c r="B6254" s="115"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15" t="s">
        <v>38966</v>
      </c>
      <c r="D6254" s="115" t="s">
        <v>39006</v>
      </c>
      <c r="E6254" s="115" t="s">
        <v>38973</v>
      </c>
      <c r="F6254" s="115" t="s">
        <v>38974</v>
      </c>
      <c r="G6254" s="115" t="s">
        <v>38975</v>
      </c>
      <c r="I6254" s="115" t="s">
        <v>6</v>
      </c>
      <c r="J6254" s="115">
        <v>487.84</v>
      </c>
    </row>
    <row r="6255" spans="1:10" hidden="1">
      <c r="A6255" s="115" t="s">
        <v>6564</v>
      </c>
      <c r="B6255" s="115"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15" t="s">
        <v>38966</v>
      </c>
      <c r="D6255" s="115" t="s">
        <v>39006</v>
      </c>
      <c r="E6255" s="115" t="s">
        <v>38973</v>
      </c>
      <c r="F6255" s="115" t="s">
        <v>38974</v>
      </c>
      <c r="G6255" s="115" t="s">
        <v>38975</v>
      </c>
      <c r="I6255" s="115" t="s">
        <v>6</v>
      </c>
      <c r="J6255" s="115">
        <v>447.76</v>
      </c>
    </row>
    <row r="6256" spans="1:10" hidden="1">
      <c r="A6256" s="115" t="s">
        <v>6565</v>
      </c>
      <c r="B6256" s="115"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15" t="s">
        <v>38966</v>
      </c>
      <c r="D6256" s="115" t="s">
        <v>39007</v>
      </c>
      <c r="E6256" s="115" t="s">
        <v>38973</v>
      </c>
      <c r="F6256" s="115" t="s">
        <v>38974</v>
      </c>
      <c r="G6256" s="115" t="s">
        <v>38975</v>
      </c>
      <c r="I6256" s="115" t="s">
        <v>6</v>
      </c>
      <c r="J6256" s="115">
        <v>557.88</v>
      </c>
    </row>
    <row r="6257" spans="1:10" hidden="1">
      <c r="A6257" s="115" t="s">
        <v>6566</v>
      </c>
      <c r="B6257" s="115"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15" t="s">
        <v>38966</v>
      </c>
      <c r="D6257" s="115" t="s">
        <v>39007</v>
      </c>
      <c r="E6257" s="115" t="s">
        <v>38973</v>
      </c>
      <c r="F6257" s="115" t="s">
        <v>38974</v>
      </c>
      <c r="G6257" s="115" t="s">
        <v>38975</v>
      </c>
      <c r="I6257" s="115" t="s">
        <v>6</v>
      </c>
      <c r="J6257" s="115">
        <v>512.03</v>
      </c>
    </row>
    <row r="6258" spans="1:10" hidden="1">
      <c r="A6258" s="115" t="s">
        <v>6567</v>
      </c>
      <c r="B6258" s="115"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15" t="s">
        <v>38966</v>
      </c>
      <c r="D6258" s="115" t="s">
        <v>39008</v>
      </c>
      <c r="E6258" s="115" t="s">
        <v>38973</v>
      </c>
      <c r="F6258" s="115" t="s">
        <v>38974</v>
      </c>
      <c r="G6258" s="115" t="s">
        <v>38975</v>
      </c>
      <c r="I6258" s="115" t="s">
        <v>6</v>
      </c>
      <c r="J6258" s="115">
        <v>627.54999999999995</v>
      </c>
    </row>
    <row r="6259" spans="1:10" hidden="1">
      <c r="A6259" s="115" t="s">
        <v>6568</v>
      </c>
      <c r="B6259" s="115"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15" t="s">
        <v>38966</v>
      </c>
      <c r="D6259" s="115" t="s">
        <v>39008</v>
      </c>
      <c r="E6259" s="115" t="s">
        <v>38973</v>
      </c>
      <c r="F6259" s="115" t="s">
        <v>38974</v>
      </c>
      <c r="G6259" s="115" t="s">
        <v>38975</v>
      </c>
      <c r="I6259" s="115" t="s">
        <v>6</v>
      </c>
      <c r="J6259" s="115">
        <v>575.97</v>
      </c>
    </row>
    <row r="6260" spans="1:10" hidden="1">
      <c r="A6260" s="115" t="s">
        <v>6569</v>
      </c>
      <c r="B6260" s="115"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15" t="s">
        <v>38966</v>
      </c>
      <c r="D6260" s="115" t="s">
        <v>39009</v>
      </c>
      <c r="E6260" s="115" t="s">
        <v>39010</v>
      </c>
      <c r="F6260" s="115" t="s">
        <v>39011</v>
      </c>
      <c r="G6260" s="115" t="s">
        <v>39012</v>
      </c>
      <c r="I6260" s="115" t="s">
        <v>6</v>
      </c>
      <c r="J6260" s="115">
        <v>698.2</v>
      </c>
    </row>
    <row r="6261" spans="1:10" hidden="1">
      <c r="A6261" s="115" t="s">
        <v>6570</v>
      </c>
      <c r="B6261" s="115"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15" t="s">
        <v>38966</v>
      </c>
      <c r="D6261" s="115" t="s">
        <v>39009</v>
      </c>
      <c r="E6261" s="115" t="s">
        <v>39010</v>
      </c>
      <c r="F6261" s="115" t="s">
        <v>39011</v>
      </c>
      <c r="G6261" s="115" t="s">
        <v>39012</v>
      </c>
      <c r="I6261" s="115" t="s">
        <v>6</v>
      </c>
      <c r="J6261" s="115">
        <v>640.87</v>
      </c>
    </row>
    <row r="6262" spans="1:10" hidden="1">
      <c r="A6262" s="115" t="s">
        <v>6571</v>
      </c>
      <c r="B6262" s="115"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15" t="s">
        <v>38966</v>
      </c>
      <c r="D6262" s="115" t="s">
        <v>39013</v>
      </c>
      <c r="E6262" s="115" t="s">
        <v>39010</v>
      </c>
      <c r="F6262" s="115" t="s">
        <v>39011</v>
      </c>
      <c r="G6262" s="115" t="s">
        <v>39012</v>
      </c>
      <c r="I6262" s="115" t="s">
        <v>6</v>
      </c>
      <c r="J6262" s="115">
        <v>836.87</v>
      </c>
    </row>
    <row r="6263" spans="1:10" hidden="1">
      <c r="A6263" s="115" t="s">
        <v>6572</v>
      </c>
      <c r="B6263" s="115"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15" t="s">
        <v>38966</v>
      </c>
      <c r="D6263" s="115" t="s">
        <v>39013</v>
      </c>
      <c r="E6263" s="115" t="s">
        <v>39010</v>
      </c>
      <c r="F6263" s="115" t="s">
        <v>39011</v>
      </c>
      <c r="G6263" s="115" t="s">
        <v>39012</v>
      </c>
      <c r="I6263" s="115" t="s">
        <v>6</v>
      </c>
      <c r="J6263" s="115">
        <v>768.09</v>
      </c>
    </row>
    <row r="6264" spans="1:10" hidden="1">
      <c r="A6264" s="115" t="s">
        <v>6573</v>
      </c>
      <c r="B6264" s="115"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15" t="s">
        <v>38966</v>
      </c>
      <c r="D6264" s="115" t="s">
        <v>39014</v>
      </c>
      <c r="E6264" s="115" t="s">
        <v>38988</v>
      </c>
      <c r="F6264" s="115" t="s">
        <v>38989</v>
      </c>
      <c r="G6264" s="115" t="s">
        <v>38990</v>
      </c>
      <c r="I6264" s="115" t="s">
        <v>6</v>
      </c>
      <c r="J6264" s="115">
        <v>312.70999999999998</v>
      </c>
    </row>
    <row r="6265" spans="1:10" hidden="1">
      <c r="A6265" s="115" t="s">
        <v>6574</v>
      </c>
      <c r="B6265" s="115"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15" t="s">
        <v>38966</v>
      </c>
      <c r="D6265" s="115" t="s">
        <v>39014</v>
      </c>
      <c r="E6265" s="115" t="s">
        <v>38988</v>
      </c>
      <c r="F6265" s="115" t="s">
        <v>38989</v>
      </c>
      <c r="G6265" s="115" t="s">
        <v>38990</v>
      </c>
      <c r="I6265" s="115" t="s">
        <v>6</v>
      </c>
      <c r="J6265" s="115">
        <v>287.06</v>
      </c>
    </row>
    <row r="6266" spans="1:10" hidden="1">
      <c r="A6266" s="115" t="s">
        <v>6575</v>
      </c>
      <c r="B6266" s="115"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15" t="s">
        <v>38966</v>
      </c>
      <c r="D6266" s="115" t="s">
        <v>39015</v>
      </c>
      <c r="E6266" s="115" t="s">
        <v>38988</v>
      </c>
      <c r="F6266" s="115" t="s">
        <v>38989</v>
      </c>
      <c r="G6266" s="115" t="s">
        <v>38990</v>
      </c>
      <c r="I6266" s="115" t="s">
        <v>6</v>
      </c>
      <c r="J6266" s="115">
        <v>365.18</v>
      </c>
    </row>
    <row r="6267" spans="1:10" hidden="1">
      <c r="A6267" s="115" t="s">
        <v>6576</v>
      </c>
      <c r="B6267" s="115"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15" t="s">
        <v>38966</v>
      </c>
      <c r="D6267" s="115" t="s">
        <v>39015</v>
      </c>
      <c r="E6267" s="115" t="s">
        <v>38988</v>
      </c>
      <c r="F6267" s="115" t="s">
        <v>38989</v>
      </c>
      <c r="G6267" s="115" t="s">
        <v>38990</v>
      </c>
      <c r="I6267" s="115" t="s">
        <v>6</v>
      </c>
      <c r="J6267" s="115">
        <v>335.23</v>
      </c>
    </row>
    <row r="6268" spans="1:10" hidden="1">
      <c r="A6268" s="115" t="s">
        <v>6577</v>
      </c>
      <c r="B6268" s="115"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15" t="s">
        <v>38966</v>
      </c>
      <c r="D6268" s="115" t="s">
        <v>39016</v>
      </c>
      <c r="E6268" s="115" t="s">
        <v>38988</v>
      </c>
      <c r="F6268" s="115" t="s">
        <v>38989</v>
      </c>
      <c r="G6268" s="115" t="s">
        <v>38990</v>
      </c>
      <c r="I6268" s="115" t="s">
        <v>6</v>
      </c>
      <c r="J6268" s="115">
        <v>417.26</v>
      </c>
    </row>
    <row r="6269" spans="1:10" hidden="1">
      <c r="A6269" s="115" t="s">
        <v>6578</v>
      </c>
      <c r="B6269" s="115"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15" t="s">
        <v>38966</v>
      </c>
      <c r="D6269" s="115" t="s">
        <v>39016</v>
      </c>
      <c r="E6269" s="115" t="s">
        <v>38988</v>
      </c>
      <c r="F6269" s="115" t="s">
        <v>38989</v>
      </c>
      <c r="G6269" s="115" t="s">
        <v>38990</v>
      </c>
      <c r="I6269" s="115" t="s">
        <v>6</v>
      </c>
      <c r="J6269" s="115">
        <v>383.04</v>
      </c>
    </row>
    <row r="6270" spans="1:10" hidden="1">
      <c r="A6270" s="115" t="s">
        <v>6579</v>
      </c>
      <c r="B6270" s="115"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15" t="s">
        <v>38966</v>
      </c>
      <c r="D6270" s="115" t="s">
        <v>39017</v>
      </c>
      <c r="E6270" s="115" t="s">
        <v>38988</v>
      </c>
      <c r="F6270" s="115" t="s">
        <v>38989</v>
      </c>
      <c r="G6270" s="115" t="s">
        <v>38990</v>
      </c>
      <c r="I6270" s="115" t="s">
        <v>6</v>
      </c>
      <c r="J6270" s="115">
        <v>469.4</v>
      </c>
    </row>
    <row r="6271" spans="1:10" hidden="1">
      <c r="A6271" s="115" t="s">
        <v>6580</v>
      </c>
      <c r="B6271" s="115"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15" t="s">
        <v>38966</v>
      </c>
      <c r="D6271" s="115" t="s">
        <v>39017</v>
      </c>
      <c r="E6271" s="115" t="s">
        <v>38988</v>
      </c>
      <c r="F6271" s="115" t="s">
        <v>38989</v>
      </c>
      <c r="G6271" s="115" t="s">
        <v>38990</v>
      </c>
      <c r="I6271" s="115" t="s">
        <v>6</v>
      </c>
      <c r="J6271" s="115">
        <v>430.9</v>
      </c>
    </row>
    <row r="6272" spans="1:10" hidden="1">
      <c r="A6272" s="115" t="s">
        <v>6581</v>
      </c>
      <c r="B6272" s="115"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15" t="s">
        <v>38966</v>
      </c>
      <c r="D6272" s="115" t="s">
        <v>39018</v>
      </c>
      <c r="E6272" s="115" t="s">
        <v>38988</v>
      </c>
      <c r="F6272" s="115" t="s">
        <v>38989</v>
      </c>
      <c r="G6272" s="115" t="s">
        <v>38990</v>
      </c>
      <c r="I6272" s="115" t="s">
        <v>6</v>
      </c>
      <c r="J6272" s="115">
        <v>521.54</v>
      </c>
    </row>
    <row r="6273" spans="1:10" hidden="1">
      <c r="A6273" s="115" t="s">
        <v>6582</v>
      </c>
      <c r="B6273" s="115"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15" t="s">
        <v>38966</v>
      </c>
      <c r="D6273" s="115" t="s">
        <v>39018</v>
      </c>
      <c r="E6273" s="115" t="s">
        <v>38988</v>
      </c>
      <c r="F6273" s="115" t="s">
        <v>38989</v>
      </c>
      <c r="G6273" s="115" t="s">
        <v>38990</v>
      </c>
      <c r="I6273" s="115" t="s">
        <v>6</v>
      </c>
      <c r="J6273" s="115">
        <v>478.76</v>
      </c>
    </row>
    <row r="6274" spans="1:10" hidden="1">
      <c r="A6274" s="115" t="s">
        <v>6583</v>
      </c>
      <c r="B6274" s="115"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15" t="s">
        <v>38966</v>
      </c>
      <c r="D6274" s="115" t="s">
        <v>39019</v>
      </c>
      <c r="E6274" s="115" t="s">
        <v>38988</v>
      </c>
      <c r="F6274" s="115" t="s">
        <v>38989</v>
      </c>
      <c r="G6274" s="115" t="s">
        <v>38990</v>
      </c>
      <c r="I6274" s="115" t="s">
        <v>6</v>
      </c>
      <c r="J6274" s="115">
        <v>625.79</v>
      </c>
    </row>
    <row r="6275" spans="1:10" hidden="1">
      <c r="A6275" s="115" t="s">
        <v>6584</v>
      </c>
      <c r="B6275" s="115"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15" t="s">
        <v>38966</v>
      </c>
      <c r="D6275" s="115" t="s">
        <v>39019</v>
      </c>
      <c r="E6275" s="115" t="s">
        <v>38988</v>
      </c>
      <c r="F6275" s="115" t="s">
        <v>38989</v>
      </c>
      <c r="G6275" s="115" t="s">
        <v>38990</v>
      </c>
      <c r="I6275" s="115" t="s">
        <v>6</v>
      </c>
      <c r="J6275" s="115">
        <v>574.47</v>
      </c>
    </row>
    <row r="6276" spans="1:10" hidden="1">
      <c r="A6276" s="115" t="s">
        <v>6585</v>
      </c>
      <c r="B6276" s="115"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15" t="s">
        <v>38966</v>
      </c>
      <c r="D6276" s="115" t="s">
        <v>39020</v>
      </c>
      <c r="E6276" s="115" t="s">
        <v>38988</v>
      </c>
      <c r="F6276" s="115" t="s">
        <v>38989</v>
      </c>
      <c r="G6276" s="115" t="s">
        <v>38990</v>
      </c>
      <c r="I6276" s="115" t="s">
        <v>6</v>
      </c>
      <c r="J6276" s="115">
        <v>730.01</v>
      </c>
    </row>
    <row r="6277" spans="1:10" hidden="1">
      <c r="A6277" s="115" t="s">
        <v>6586</v>
      </c>
      <c r="B6277" s="115" t="str">
        <f t="shared" ref="B6277:B6340" si="98">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15" t="s">
        <v>38966</v>
      </c>
      <c r="D6277" s="115" t="s">
        <v>39020</v>
      </c>
      <c r="E6277" s="115" t="s">
        <v>38988</v>
      </c>
      <c r="F6277" s="115" t="s">
        <v>38989</v>
      </c>
      <c r="G6277" s="115" t="s">
        <v>38990</v>
      </c>
      <c r="I6277" s="115" t="s">
        <v>6</v>
      </c>
      <c r="J6277" s="115">
        <v>670.14</v>
      </c>
    </row>
    <row r="6278" spans="1:10" hidden="1">
      <c r="A6278" s="115" t="s">
        <v>6587</v>
      </c>
      <c r="B6278" s="115"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15" t="s">
        <v>38966</v>
      </c>
      <c r="D6278" s="115" t="s">
        <v>39021</v>
      </c>
      <c r="E6278" s="115" t="s">
        <v>38988</v>
      </c>
      <c r="F6278" s="115" t="s">
        <v>38989</v>
      </c>
      <c r="G6278" s="115" t="s">
        <v>38990</v>
      </c>
      <c r="I6278" s="115" t="s">
        <v>6</v>
      </c>
      <c r="J6278" s="115">
        <v>834.27</v>
      </c>
    </row>
    <row r="6279" spans="1:10" hidden="1">
      <c r="A6279" s="115" t="s">
        <v>6588</v>
      </c>
      <c r="B6279" s="115"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15" t="s">
        <v>38966</v>
      </c>
      <c r="D6279" s="115" t="s">
        <v>39021</v>
      </c>
      <c r="E6279" s="115" t="s">
        <v>38988</v>
      </c>
      <c r="F6279" s="115" t="s">
        <v>38989</v>
      </c>
      <c r="G6279" s="115" t="s">
        <v>38990</v>
      </c>
      <c r="I6279" s="115" t="s">
        <v>6</v>
      </c>
      <c r="J6279" s="115">
        <v>765.85</v>
      </c>
    </row>
    <row r="6280" spans="1:10" hidden="1">
      <c r="A6280" s="115" t="s">
        <v>6589</v>
      </c>
      <c r="B6280" s="115"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15" t="s">
        <v>38966</v>
      </c>
      <c r="D6280" s="115" t="s">
        <v>39022</v>
      </c>
      <c r="E6280" s="115" t="s">
        <v>38988</v>
      </c>
      <c r="F6280" s="115" t="s">
        <v>38989</v>
      </c>
      <c r="G6280" s="115" t="s">
        <v>38990</v>
      </c>
      <c r="I6280" s="115" t="s">
        <v>6</v>
      </c>
      <c r="J6280" s="115">
        <v>938.51</v>
      </c>
    </row>
    <row r="6281" spans="1:10" hidden="1">
      <c r="A6281" s="115" t="s">
        <v>6590</v>
      </c>
      <c r="B6281" s="115"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15" t="s">
        <v>38966</v>
      </c>
      <c r="D6281" s="115" t="s">
        <v>39022</v>
      </c>
      <c r="E6281" s="115" t="s">
        <v>38988</v>
      </c>
      <c r="F6281" s="115" t="s">
        <v>38989</v>
      </c>
      <c r="G6281" s="115" t="s">
        <v>38990</v>
      </c>
      <c r="I6281" s="115" t="s">
        <v>6</v>
      </c>
      <c r="J6281" s="115">
        <v>861.53</v>
      </c>
    </row>
    <row r="6282" spans="1:10" hidden="1">
      <c r="A6282" s="115" t="s">
        <v>6591</v>
      </c>
      <c r="B6282" s="115"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15" t="s">
        <v>38966</v>
      </c>
      <c r="D6282" s="115" t="s">
        <v>39023</v>
      </c>
      <c r="E6282" s="115" t="s">
        <v>38973</v>
      </c>
      <c r="F6282" s="115" t="s">
        <v>38974</v>
      </c>
      <c r="G6282" s="115" t="s">
        <v>38975</v>
      </c>
      <c r="I6282" s="115" t="s">
        <v>6</v>
      </c>
      <c r="J6282" s="115">
        <v>1043.06</v>
      </c>
    </row>
    <row r="6283" spans="1:10" hidden="1">
      <c r="A6283" s="115" t="s">
        <v>6592</v>
      </c>
      <c r="B6283" s="115"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15" t="s">
        <v>38966</v>
      </c>
      <c r="D6283" s="115" t="s">
        <v>39023</v>
      </c>
      <c r="E6283" s="115" t="s">
        <v>38973</v>
      </c>
      <c r="F6283" s="115" t="s">
        <v>38974</v>
      </c>
      <c r="G6283" s="115" t="s">
        <v>38975</v>
      </c>
      <c r="I6283" s="115" t="s">
        <v>6</v>
      </c>
      <c r="J6283" s="115">
        <v>957.51</v>
      </c>
    </row>
    <row r="6284" spans="1:10" hidden="1">
      <c r="A6284" s="115" t="s">
        <v>6593</v>
      </c>
      <c r="B6284" s="115"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15" t="s">
        <v>38966</v>
      </c>
      <c r="D6284" s="115" t="s">
        <v>39024</v>
      </c>
      <c r="E6284" s="115" t="s">
        <v>38973</v>
      </c>
      <c r="F6284" s="115" t="s">
        <v>38974</v>
      </c>
      <c r="G6284" s="115" t="s">
        <v>38975</v>
      </c>
      <c r="I6284" s="115" t="s">
        <v>6</v>
      </c>
      <c r="J6284" s="115">
        <v>1251.55</v>
      </c>
    </row>
    <row r="6285" spans="1:10" hidden="1">
      <c r="A6285" s="115" t="s">
        <v>6594</v>
      </c>
      <c r="B6285" s="115"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15" t="s">
        <v>38966</v>
      </c>
      <c r="D6285" s="115" t="s">
        <v>39024</v>
      </c>
      <c r="E6285" s="115" t="s">
        <v>38973</v>
      </c>
      <c r="F6285" s="115" t="s">
        <v>38974</v>
      </c>
      <c r="G6285" s="115" t="s">
        <v>38975</v>
      </c>
      <c r="I6285" s="115" t="s">
        <v>6</v>
      </c>
      <c r="J6285" s="115">
        <v>1148.9000000000001</v>
      </c>
    </row>
    <row r="6286" spans="1:10" hidden="1">
      <c r="A6286" s="115" t="s">
        <v>6595</v>
      </c>
      <c r="B6286" s="115"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15" t="s">
        <v>38966</v>
      </c>
      <c r="D6286" s="115" t="s">
        <v>39025</v>
      </c>
      <c r="E6286" s="115" t="s">
        <v>38973</v>
      </c>
      <c r="F6286" s="115" t="s">
        <v>38974</v>
      </c>
      <c r="G6286" s="115" t="s">
        <v>38975</v>
      </c>
      <c r="I6286" s="115" t="s">
        <v>6</v>
      </c>
      <c r="J6286" s="115">
        <v>1355.81</v>
      </c>
    </row>
    <row r="6287" spans="1:10" hidden="1">
      <c r="A6287" s="115" t="s">
        <v>6596</v>
      </c>
      <c r="B6287" s="115"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15" t="s">
        <v>38966</v>
      </c>
      <c r="D6287" s="115" t="s">
        <v>39025</v>
      </c>
      <c r="E6287" s="115" t="s">
        <v>38973</v>
      </c>
      <c r="F6287" s="115" t="s">
        <v>38974</v>
      </c>
      <c r="G6287" s="115" t="s">
        <v>38975</v>
      </c>
      <c r="I6287" s="115" t="s">
        <v>6</v>
      </c>
      <c r="J6287" s="115">
        <v>1244.6099999999999</v>
      </c>
    </row>
    <row r="6288" spans="1:10" hidden="1">
      <c r="A6288" s="115" t="s">
        <v>6597</v>
      </c>
      <c r="B6288" s="115"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15" t="s">
        <v>38966</v>
      </c>
      <c r="D6288" s="115" t="s">
        <v>39026</v>
      </c>
      <c r="E6288" s="115" t="s">
        <v>38973</v>
      </c>
      <c r="F6288" s="115" t="s">
        <v>38974</v>
      </c>
      <c r="G6288" s="115" t="s">
        <v>38975</v>
      </c>
      <c r="I6288" s="115" t="s">
        <v>6</v>
      </c>
      <c r="J6288" s="115">
        <v>1564.3</v>
      </c>
    </row>
    <row r="6289" spans="1:10" hidden="1">
      <c r="A6289" s="115" t="s">
        <v>6598</v>
      </c>
      <c r="B6289" s="115"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15" t="s">
        <v>38966</v>
      </c>
      <c r="D6289" s="115" t="s">
        <v>39026</v>
      </c>
      <c r="E6289" s="115" t="s">
        <v>38973</v>
      </c>
      <c r="F6289" s="115" t="s">
        <v>38974</v>
      </c>
      <c r="G6289" s="115" t="s">
        <v>38975</v>
      </c>
      <c r="I6289" s="115" t="s">
        <v>6</v>
      </c>
      <c r="J6289" s="115">
        <v>1436.01</v>
      </c>
    </row>
    <row r="6290" spans="1:10" hidden="1">
      <c r="A6290" s="115" t="s">
        <v>6599</v>
      </c>
      <c r="B6290" s="115"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15" t="s">
        <v>38966</v>
      </c>
      <c r="D6290" s="115" t="s">
        <v>39027</v>
      </c>
      <c r="E6290" s="115" t="s">
        <v>38973</v>
      </c>
      <c r="F6290" s="115" t="s">
        <v>38974</v>
      </c>
      <c r="G6290" s="115" t="s">
        <v>38975</v>
      </c>
      <c r="I6290" s="115" t="s">
        <v>6</v>
      </c>
      <c r="J6290" s="115">
        <v>2085.8200000000002</v>
      </c>
    </row>
    <row r="6291" spans="1:10" hidden="1">
      <c r="A6291" s="115" t="s">
        <v>6600</v>
      </c>
      <c r="B6291" s="115"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15" t="s">
        <v>38966</v>
      </c>
      <c r="D6291" s="115" t="s">
        <v>39027</v>
      </c>
      <c r="E6291" s="115" t="s">
        <v>38973</v>
      </c>
      <c r="F6291" s="115" t="s">
        <v>38974</v>
      </c>
      <c r="G6291" s="115" t="s">
        <v>38975</v>
      </c>
      <c r="I6291" s="115" t="s">
        <v>6</v>
      </c>
      <c r="J6291" s="115">
        <v>1914.76</v>
      </c>
    </row>
    <row r="6292" spans="1:10" hidden="1">
      <c r="A6292" s="115" t="s">
        <v>6601</v>
      </c>
      <c r="B6292" s="115"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15" t="s">
        <v>38966</v>
      </c>
      <c r="D6292" s="115" t="s">
        <v>39028</v>
      </c>
      <c r="E6292" s="115" t="s">
        <v>38973</v>
      </c>
      <c r="F6292" s="115" t="s">
        <v>38974</v>
      </c>
      <c r="G6292" s="115" t="s">
        <v>38975</v>
      </c>
      <c r="I6292" s="115" t="s">
        <v>6</v>
      </c>
      <c r="J6292" s="115">
        <v>2607.36</v>
      </c>
    </row>
    <row r="6293" spans="1:10" hidden="1">
      <c r="A6293" s="115" t="s">
        <v>6602</v>
      </c>
      <c r="B6293" s="115"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15" t="s">
        <v>38966</v>
      </c>
      <c r="D6293" s="115" t="s">
        <v>39028</v>
      </c>
      <c r="E6293" s="115" t="s">
        <v>38973</v>
      </c>
      <c r="F6293" s="115" t="s">
        <v>38974</v>
      </c>
      <c r="G6293" s="115" t="s">
        <v>38975</v>
      </c>
      <c r="I6293" s="115" t="s">
        <v>6</v>
      </c>
      <c r="J6293" s="115">
        <v>2393.52</v>
      </c>
    </row>
    <row r="6294" spans="1:10" hidden="1">
      <c r="A6294" s="115" t="s">
        <v>6603</v>
      </c>
      <c r="B6294" s="115"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15" t="s">
        <v>38966</v>
      </c>
      <c r="D6294" s="115" t="s">
        <v>39029</v>
      </c>
      <c r="E6294" s="115" t="s">
        <v>38988</v>
      </c>
      <c r="F6294" s="115" t="s">
        <v>38989</v>
      </c>
      <c r="G6294" s="115" t="s">
        <v>38990</v>
      </c>
      <c r="I6294" s="115" t="s">
        <v>6</v>
      </c>
      <c r="J6294" s="115">
        <v>665.46</v>
      </c>
    </row>
    <row r="6295" spans="1:10" hidden="1">
      <c r="A6295" s="115" t="s">
        <v>6604</v>
      </c>
      <c r="B6295" s="115"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15" t="s">
        <v>38966</v>
      </c>
      <c r="D6295" s="115" t="s">
        <v>39029</v>
      </c>
      <c r="E6295" s="115" t="s">
        <v>38988</v>
      </c>
      <c r="F6295" s="115" t="s">
        <v>38989</v>
      </c>
      <c r="G6295" s="115" t="s">
        <v>38990</v>
      </c>
      <c r="I6295" s="115" t="s">
        <v>6</v>
      </c>
      <c r="J6295" s="115">
        <v>611.6</v>
      </c>
    </row>
    <row r="6296" spans="1:10" hidden="1">
      <c r="A6296" s="115" t="s">
        <v>6605</v>
      </c>
      <c r="B6296" s="115"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15" t="s">
        <v>38966</v>
      </c>
      <c r="D6296" s="115" t="s">
        <v>39030</v>
      </c>
      <c r="E6296" s="115" t="s">
        <v>38988</v>
      </c>
      <c r="F6296" s="115" t="s">
        <v>38989</v>
      </c>
      <c r="G6296" s="115" t="s">
        <v>38990</v>
      </c>
      <c r="I6296" s="115" t="s">
        <v>6</v>
      </c>
      <c r="J6296" s="115">
        <v>798.49</v>
      </c>
    </row>
    <row r="6297" spans="1:10" hidden="1">
      <c r="A6297" s="115" t="s">
        <v>6606</v>
      </c>
      <c r="B6297" s="115"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15" t="s">
        <v>38966</v>
      </c>
      <c r="D6297" s="115" t="s">
        <v>39030</v>
      </c>
      <c r="E6297" s="115" t="s">
        <v>38988</v>
      </c>
      <c r="F6297" s="115" t="s">
        <v>38989</v>
      </c>
      <c r="G6297" s="115" t="s">
        <v>38990</v>
      </c>
      <c r="I6297" s="115" t="s">
        <v>6</v>
      </c>
      <c r="J6297" s="115">
        <v>733.86</v>
      </c>
    </row>
    <row r="6298" spans="1:10" hidden="1">
      <c r="A6298" s="115" t="s">
        <v>6607</v>
      </c>
      <c r="B6298" s="115"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15" t="s">
        <v>38966</v>
      </c>
      <c r="D6298" s="115" t="s">
        <v>39031</v>
      </c>
      <c r="E6298" s="115" t="s">
        <v>38988</v>
      </c>
      <c r="F6298" s="115" t="s">
        <v>38989</v>
      </c>
      <c r="G6298" s="115" t="s">
        <v>38990</v>
      </c>
      <c r="I6298" s="115" t="s">
        <v>6</v>
      </c>
      <c r="J6298" s="115">
        <v>931.48</v>
      </c>
    </row>
    <row r="6299" spans="1:10" hidden="1">
      <c r="A6299" s="115" t="s">
        <v>6608</v>
      </c>
      <c r="B6299" s="115"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15" t="s">
        <v>38966</v>
      </c>
      <c r="D6299" s="115" t="s">
        <v>39031</v>
      </c>
      <c r="E6299" s="115" t="s">
        <v>38988</v>
      </c>
      <c r="F6299" s="115" t="s">
        <v>38989</v>
      </c>
      <c r="G6299" s="115" t="s">
        <v>38990</v>
      </c>
      <c r="I6299" s="115" t="s">
        <v>6</v>
      </c>
      <c r="J6299" s="115">
        <v>856.09</v>
      </c>
    </row>
    <row r="6300" spans="1:10" hidden="1">
      <c r="A6300" s="115" t="s">
        <v>6609</v>
      </c>
      <c r="B6300" s="115"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15" t="s">
        <v>38966</v>
      </c>
      <c r="D6300" s="115" t="s">
        <v>39032</v>
      </c>
      <c r="E6300" s="115" t="s">
        <v>38988</v>
      </c>
      <c r="F6300" s="115" t="s">
        <v>38989</v>
      </c>
      <c r="G6300" s="115" t="s">
        <v>38990</v>
      </c>
      <c r="I6300" s="115" t="s">
        <v>6</v>
      </c>
      <c r="J6300" s="115">
        <v>1064.5</v>
      </c>
    </row>
    <row r="6301" spans="1:10" hidden="1">
      <c r="A6301" s="115" t="s">
        <v>6610</v>
      </c>
      <c r="B6301" s="115"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15" t="s">
        <v>38966</v>
      </c>
      <c r="D6301" s="115" t="s">
        <v>39032</v>
      </c>
      <c r="E6301" s="115" t="s">
        <v>38988</v>
      </c>
      <c r="F6301" s="115" t="s">
        <v>38989</v>
      </c>
      <c r="G6301" s="115" t="s">
        <v>38990</v>
      </c>
      <c r="I6301" s="115" t="s">
        <v>6</v>
      </c>
      <c r="J6301" s="115">
        <v>978.34</v>
      </c>
    </row>
    <row r="6302" spans="1:10" hidden="1">
      <c r="A6302" s="115" t="s">
        <v>6611</v>
      </c>
      <c r="B6302" s="115"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15" t="s">
        <v>38966</v>
      </c>
      <c r="D6302" s="115" t="s">
        <v>39033</v>
      </c>
      <c r="E6302" s="115" t="s">
        <v>38973</v>
      </c>
      <c r="F6302" s="115" t="s">
        <v>38989</v>
      </c>
      <c r="G6302" s="115" t="s">
        <v>38990</v>
      </c>
      <c r="I6302" s="115" t="s">
        <v>6</v>
      </c>
      <c r="J6302" s="115">
        <v>1197.5</v>
      </c>
    </row>
    <row r="6303" spans="1:10" hidden="1">
      <c r="A6303" s="115" t="s">
        <v>6612</v>
      </c>
      <c r="B6303" s="115"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15" t="s">
        <v>38966</v>
      </c>
      <c r="D6303" s="115" t="s">
        <v>39033</v>
      </c>
      <c r="E6303" s="115" t="s">
        <v>38973</v>
      </c>
      <c r="F6303" s="115" t="s">
        <v>38989</v>
      </c>
      <c r="G6303" s="115" t="s">
        <v>38990</v>
      </c>
      <c r="I6303" s="115" t="s">
        <v>6</v>
      </c>
      <c r="J6303" s="115">
        <v>1100.58</v>
      </c>
    </row>
    <row r="6304" spans="1:10" hidden="1">
      <c r="A6304" s="115" t="s">
        <v>6613</v>
      </c>
      <c r="B6304" s="115"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15" t="s">
        <v>38966</v>
      </c>
      <c r="D6304" s="115" t="s">
        <v>39034</v>
      </c>
      <c r="E6304" s="115" t="s">
        <v>38973</v>
      </c>
      <c r="F6304" s="115" t="s">
        <v>38974</v>
      </c>
      <c r="G6304" s="115" t="s">
        <v>38975</v>
      </c>
      <c r="I6304" s="115" t="s">
        <v>6</v>
      </c>
      <c r="J6304" s="115">
        <v>1330.95</v>
      </c>
    </row>
    <row r="6305" spans="1:10" hidden="1">
      <c r="A6305" s="115" t="s">
        <v>6614</v>
      </c>
      <c r="B6305" s="115"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15" t="s">
        <v>38966</v>
      </c>
      <c r="D6305" s="115" t="s">
        <v>39034</v>
      </c>
      <c r="E6305" s="115" t="s">
        <v>38973</v>
      </c>
      <c r="F6305" s="115" t="s">
        <v>38974</v>
      </c>
      <c r="G6305" s="115" t="s">
        <v>38975</v>
      </c>
      <c r="I6305" s="115" t="s">
        <v>6</v>
      </c>
      <c r="J6305" s="115">
        <v>1223.23</v>
      </c>
    </row>
    <row r="6306" spans="1:10" hidden="1">
      <c r="A6306" s="115" t="s">
        <v>6615</v>
      </c>
      <c r="B6306" s="115"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15" t="s">
        <v>39035</v>
      </c>
      <c r="D6306" s="115" t="s">
        <v>39036</v>
      </c>
      <c r="E6306" s="115" t="s">
        <v>38973</v>
      </c>
      <c r="F6306" s="115" t="s">
        <v>38974</v>
      </c>
      <c r="G6306" s="115" t="s">
        <v>38975</v>
      </c>
      <c r="I6306" s="115" t="s">
        <v>6</v>
      </c>
      <c r="J6306" s="115">
        <v>1596.97</v>
      </c>
    </row>
    <row r="6307" spans="1:10" hidden="1">
      <c r="A6307" s="115" t="s">
        <v>6616</v>
      </c>
      <c r="B6307" s="115"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15" t="s">
        <v>39035</v>
      </c>
      <c r="D6307" s="115" t="s">
        <v>39036</v>
      </c>
      <c r="E6307" s="115" t="s">
        <v>38973</v>
      </c>
      <c r="F6307" s="115" t="s">
        <v>38974</v>
      </c>
      <c r="G6307" s="115" t="s">
        <v>38975</v>
      </c>
      <c r="I6307" s="115" t="s">
        <v>6</v>
      </c>
      <c r="J6307" s="115">
        <v>1467.72</v>
      </c>
    </row>
    <row r="6308" spans="1:10" hidden="1">
      <c r="A6308" s="115" t="s">
        <v>6617</v>
      </c>
      <c r="B6308" s="115"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15" t="s">
        <v>38966</v>
      </c>
      <c r="D6308" s="115" t="s">
        <v>39037</v>
      </c>
      <c r="E6308" s="115" t="s">
        <v>38973</v>
      </c>
      <c r="F6308" s="115" t="s">
        <v>38974</v>
      </c>
      <c r="G6308" s="115" t="s">
        <v>38975</v>
      </c>
      <c r="I6308" s="115" t="s">
        <v>6</v>
      </c>
      <c r="J6308" s="115">
        <v>1996.03</v>
      </c>
    </row>
    <row r="6309" spans="1:10" hidden="1">
      <c r="A6309" s="115" t="s">
        <v>6618</v>
      </c>
      <c r="B6309" s="115"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15" t="s">
        <v>38966</v>
      </c>
      <c r="D6309" s="115" t="s">
        <v>39037</v>
      </c>
      <c r="E6309" s="115" t="s">
        <v>38973</v>
      </c>
      <c r="F6309" s="115" t="s">
        <v>38974</v>
      </c>
      <c r="G6309" s="115" t="s">
        <v>38975</v>
      </c>
      <c r="I6309" s="115" t="s">
        <v>6</v>
      </c>
      <c r="J6309" s="115">
        <v>1834.48</v>
      </c>
    </row>
    <row r="6310" spans="1:10" hidden="1">
      <c r="A6310" s="115" t="s">
        <v>6619</v>
      </c>
      <c r="B6310" s="115"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15" t="s">
        <v>38966</v>
      </c>
      <c r="D6310" s="115" t="s">
        <v>39038</v>
      </c>
      <c r="E6310" s="115" t="s">
        <v>38973</v>
      </c>
      <c r="F6310" s="115" t="s">
        <v>38974</v>
      </c>
      <c r="G6310" s="115" t="s">
        <v>38975</v>
      </c>
      <c r="I6310" s="115" t="s">
        <v>6</v>
      </c>
      <c r="J6310" s="115">
        <v>2328.9499999999998</v>
      </c>
    </row>
    <row r="6311" spans="1:10" hidden="1">
      <c r="A6311" s="115" t="s">
        <v>6620</v>
      </c>
      <c r="B6311" s="115"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15" t="s">
        <v>38966</v>
      </c>
      <c r="D6311" s="115" t="s">
        <v>39038</v>
      </c>
      <c r="E6311" s="115" t="s">
        <v>38973</v>
      </c>
      <c r="F6311" s="115" t="s">
        <v>38974</v>
      </c>
      <c r="G6311" s="115" t="s">
        <v>38975</v>
      </c>
      <c r="I6311" s="115" t="s">
        <v>6</v>
      </c>
      <c r="J6311" s="115">
        <v>2140.46</v>
      </c>
    </row>
    <row r="6312" spans="1:10" hidden="1">
      <c r="A6312" s="115" t="s">
        <v>6621</v>
      </c>
      <c r="B6312" s="115"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15" t="s">
        <v>38966</v>
      </c>
      <c r="D6312" s="115" t="s">
        <v>39039</v>
      </c>
      <c r="E6312" s="115" t="s">
        <v>38973</v>
      </c>
      <c r="F6312" s="115" t="s">
        <v>38974</v>
      </c>
      <c r="G6312" s="115" t="s">
        <v>38975</v>
      </c>
      <c r="I6312" s="115" t="s">
        <v>6</v>
      </c>
      <c r="J6312" s="115">
        <v>2395.4699999999998</v>
      </c>
    </row>
    <row r="6313" spans="1:10" hidden="1">
      <c r="A6313" s="115" t="s">
        <v>6622</v>
      </c>
      <c r="B6313" s="115"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15" t="s">
        <v>38966</v>
      </c>
      <c r="D6313" s="115" t="s">
        <v>39039</v>
      </c>
      <c r="E6313" s="115" t="s">
        <v>38973</v>
      </c>
      <c r="F6313" s="115" t="s">
        <v>38974</v>
      </c>
      <c r="G6313" s="115" t="s">
        <v>38975</v>
      </c>
      <c r="I6313" s="115" t="s">
        <v>6</v>
      </c>
      <c r="J6313" s="115">
        <v>2201.59</v>
      </c>
    </row>
    <row r="6314" spans="1:10" hidden="1">
      <c r="A6314" s="115" t="s">
        <v>6623</v>
      </c>
      <c r="B6314" s="115"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15" t="s">
        <v>38966</v>
      </c>
      <c r="D6314" s="115" t="s">
        <v>39040</v>
      </c>
      <c r="E6314" s="115" t="s">
        <v>38973</v>
      </c>
      <c r="F6314" s="115" t="s">
        <v>38974</v>
      </c>
      <c r="G6314" s="115" t="s">
        <v>38975</v>
      </c>
      <c r="I6314" s="115" t="s">
        <v>6</v>
      </c>
      <c r="J6314" s="115">
        <v>2661.48</v>
      </c>
    </row>
    <row r="6315" spans="1:10" hidden="1">
      <c r="A6315" s="115" t="s">
        <v>6624</v>
      </c>
      <c r="B6315" s="115"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15" t="s">
        <v>38966</v>
      </c>
      <c r="D6315" s="115" t="s">
        <v>39040</v>
      </c>
      <c r="E6315" s="115" t="s">
        <v>38973</v>
      </c>
      <c r="F6315" s="115" t="s">
        <v>38974</v>
      </c>
      <c r="G6315" s="115" t="s">
        <v>38975</v>
      </c>
      <c r="I6315" s="115" t="s">
        <v>6</v>
      </c>
      <c r="J6315" s="115">
        <v>2446.0700000000002</v>
      </c>
    </row>
    <row r="6316" spans="1:10" hidden="1">
      <c r="A6316" s="115" t="s">
        <v>6625</v>
      </c>
      <c r="B6316" s="115"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15" t="s">
        <v>38966</v>
      </c>
      <c r="D6316" s="115" t="s">
        <v>39041</v>
      </c>
      <c r="E6316" s="115" t="s">
        <v>38973</v>
      </c>
      <c r="F6316" s="115" t="s">
        <v>38974</v>
      </c>
      <c r="G6316" s="115" t="s">
        <v>38975</v>
      </c>
      <c r="I6316" s="115" t="s">
        <v>6</v>
      </c>
      <c r="J6316" s="115">
        <v>3326.94</v>
      </c>
    </row>
    <row r="6317" spans="1:10" hidden="1">
      <c r="A6317" s="115" t="s">
        <v>6626</v>
      </c>
      <c r="B6317" s="115"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15" t="s">
        <v>38966</v>
      </c>
      <c r="D6317" s="115" t="s">
        <v>39041</v>
      </c>
      <c r="E6317" s="115" t="s">
        <v>38973</v>
      </c>
      <c r="F6317" s="115" t="s">
        <v>38974</v>
      </c>
      <c r="G6317" s="115" t="s">
        <v>38975</v>
      </c>
      <c r="I6317" s="115" t="s">
        <v>6</v>
      </c>
      <c r="J6317" s="115">
        <v>3057.68</v>
      </c>
    </row>
    <row r="6318" spans="1:10" hidden="1">
      <c r="A6318" s="115" t="s">
        <v>6627</v>
      </c>
      <c r="B6318" s="115"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15" t="s">
        <v>38966</v>
      </c>
      <c r="D6318" s="115" t="s">
        <v>39042</v>
      </c>
      <c r="E6318" s="115" t="s">
        <v>38973</v>
      </c>
      <c r="F6318" s="115" t="s">
        <v>38974</v>
      </c>
      <c r="G6318" s="115" t="s">
        <v>38975</v>
      </c>
      <c r="I6318" s="115" t="s">
        <v>6</v>
      </c>
      <c r="J6318" s="115">
        <v>3015.96</v>
      </c>
    </row>
    <row r="6319" spans="1:10" hidden="1">
      <c r="A6319" s="115" t="s">
        <v>6628</v>
      </c>
      <c r="B6319" s="115"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15" t="s">
        <v>38966</v>
      </c>
      <c r="D6319" s="115" t="s">
        <v>39042</v>
      </c>
      <c r="E6319" s="115" t="s">
        <v>38973</v>
      </c>
      <c r="F6319" s="115" t="s">
        <v>38974</v>
      </c>
      <c r="G6319" s="115" t="s">
        <v>38975</v>
      </c>
      <c r="I6319" s="115" t="s">
        <v>6</v>
      </c>
      <c r="J6319" s="115">
        <v>2774.29</v>
      </c>
    </row>
    <row r="6320" spans="1:10" hidden="1">
      <c r="A6320" s="115" t="s">
        <v>6629</v>
      </c>
      <c r="B6320" s="115"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15" t="s">
        <v>38966</v>
      </c>
      <c r="D6320" s="115" t="s">
        <v>39043</v>
      </c>
      <c r="E6320" s="115" t="s">
        <v>38973</v>
      </c>
      <c r="F6320" s="115" t="s">
        <v>38974</v>
      </c>
      <c r="G6320" s="115" t="s">
        <v>38975</v>
      </c>
      <c r="I6320" s="115" t="s">
        <v>6</v>
      </c>
      <c r="J6320" s="115">
        <v>3350.89</v>
      </c>
    </row>
    <row r="6321" spans="1:10" hidden="1">
      <c r="A6321" s="115" t="s">
        <v>6630</v>
      </c>
      <c r="B6321" s="115"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15" t="s">
        <v>38966</v>
      </c>
      <c r="D6321" s="115" t="s">
        <v>39043</v>
      </c>
      <c r="E6321" s="115" t="s">
        <v>38973</v>
      </c>
      <c r="F6321" s="115" t="s">
        <v>38974</v>
      </c>
      <c r="G6321" s="115" t="s">
        <v>38975</v>
      </c>
      <c r="I6321" s="115" t="s">
        <v>6</v>
      </c>
      <c r="J6321" s="115">
        <v>3082.39</v>
      </c>
    </row>
    <row r="6322" spans="1:10" hidden="1">
      <c r="A6322" s="115" t="s">
        <v>6631</v>
      </c>
      <c r="B6322" s="115"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15" t="s">
        <v>38966</v>
      </c>
      <c r="D6322" s="115" t="s">
        <v>39044</v>
      </c>
      <c r="E6322" s="115" t="s">
        <v>38973</v>
      </c>
      <c r="F6322" s="115" t="s">
        <v>38974</v>
      </c>
      <c r="G6322" s="115" t="s">
        <v>38975</v>
      </c>
      <c r="I6322" s="115" t="s">
        <v>6</v>
      </c>
      <c r="J6322" s="115">
        <v>4188.8</v>
      </c>
    </row>
    <row r="6323" spans="1:10" hidden="1">
      <c r="A6323" s="115" t="s">
        <v>6632</v>
      </c>
      <c r="B6323" s="115"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15" t="s">
        <v>38966</v>
      </c>
      <c r="D6323" s="115" t="s">
        <v>39044</v>
      </c>
      <c r="E6323" s="115" t="s">
        <v>38973</v>
      </c>
      <c r="F6323" s="115" t="s">
        <v>38974</v>
      </c>
      <c r="G6323" s="115" t="s">
        <v>38975</v>
      </c>
      <c r="I6323" s="115" t="s">
        <v>6</v>
      </c>
      <c r="J6323" s="115">
        <v>3853.15</v>
      </c>
    </row>
    <row r="6324" spans="1:10" hidden="1">
      <c r="A6324" s="115" t="s">
        <v>6633</v>
      </c>
      <c r="B6324" s="115" t="str">
        <f t="shared" si="98"/>
        <v>MONTAGEM DE PESCOCO DE DERIVACAO DE ACO,DIAMETRO DE 150MM,SOLDADO EM TUBO DUCTIL COM ELETRODO ESPECIAL,INCLUSIVE FURACAO DO TUBO</v>
      </c>
      <c r="C6324" s="115" t="s">
        <v>39045</v>
      </c>
      <c r="D6324" s="115" t="s">
        <v>39046</v>
      </c>
      <c r="E6324" s="115" t="s">
        <v>39047</v>
      </c>
      <c r="I6324" s="115" t="s">
        <v>6</v>
      </c>
      <c r="J6324" s="115">
        <v>210.28</v>
      </c>
    </row>
    <row r="6325" spans="1:10" hidden="1">
      <c r="A6325" s="115" t="s">
        <v>6634</v>
      </c>
      <c r="B6325" s="115" t="str">
        <f t="shared" si="98"/>
        <v>MONTAGEM DE PESCOCO DE DERIVACAO DE ACO,DIAMETRO DE 150MM,SOLDADO EM TUBO DUCTIL COM ELETRODO ESPECIAL,INCLUSIVE FURACAO DO TUBO</v>
      </c>
      <c r="C6325" s="115" t="s">
        <v>39045</v>
      </c>
      <c r="D6325" s="115" t="s">
        <v>39046</v>
      </c>
      <c r="E6325" s="115" t="s">
        <v>39047</v>
      </c>
      <c r="I6325" s="115" t="s">
        <v>6</v>
      </c>
      <c r="J6325" s="115">
        <v>197.95</v>
      </c>
    </row>
    <row r="6326" spans="1:10" hidden="1">
      <c r="A6326" s="115" t="s">
        <v>6635</v>
      </c>
      <c r="B6326" s="115" t="str">
        <f t="shared" si="98"/>
        <v>MONTAGEM DE PESCOCO DE DERIVACAO DE ACO,DIAMETRO DE 200MM,SOLDADO EM TUBO DUCTIL COM ELETRODO ESPECIAL,INCLUSIVE FURACAO DO TUBO</v>
      </c>
      <c r="C6326" s="115" t="s">
        <v>39048</v>
      </c>
      <c r="D6326" s="115" t="s">
        <v>39046</v>
      </c>
      <c r="E6326" s="115" t="s">
        <v>39047</v>
      </c>
      <c r="I6326" s="115" t="s">
        <v>6</v>
      </c>
      <c r="J6326" s="115">
        <v>221.19</v>
      </c>
    </row>
    <row r="6327" spans="1:10" hidden="1">
      <c r="A6327" s="115" t="s">
        <v>6636</v>
      </c>
      <c r="B6327" s="115" t="str">
        <f t="shared" si="98"/>
        <v>MONTAGEM DE PESCOCO DE DERIVACAO DE ACO,DIAMETRO DE 200MM,SOLDADO EM TUBO DUCTIL COM ELETRODO ESPECIAL,INCLUSIVE FURACAO DO TUBO</v>
      </c>
      <c r="C6327" s="115" t="s">
        <v>39048</v>
      </c>
      <c r="D6327" s="115" t="s">
        <v>39046</v>
      </c>
      <c r="E6327" s="115" t="s">
        <v>39047</v>
      </c>
      <c r="I6327" s="115" t="s">
        <v>6</v>
      </c>
      <c r="J6327" s="115">
        <v>208.26</v>
      </c>
    </row>
    <row r="6328" spans="1:10" hidden="1">
      <c r="A6328" s="115" t="s">
        <v>6637</v>
      </c>
      <c r="B6328" s="115" t="str">
        <f t="shared" si="98"/>
        <v>MONTAGEM DE PESCOCO DE DERIVACAO DE ACO,DIAMETRO DE 100MM,SOLDADO EM TUBO DUCTIL COM ELETRODO ESPECIAL,INCLUSIVE FURACAO DO TUBO</v>
      </c>
      <c r="C6328" s="115" t="s">
        <v>39049</v>
      </c>
      <c r="D6328" s="115" t="s">
        <v>39046</v>
      </c>
      <c r="E6328" s="115" t="s">
        <v>39047</v>
      </c>
      <c r="I6328" s="115" t="s">
        <v>6</v>
      </c>
      <c r="J6328" s="115">
        <v>169.81</v>
      </c>
    </row>
    <row r="6329" spans="1:10" hidden="1">
      <c r="A6329" s="115" t="s">
        <v>6638</v>
      </c>
      <c r="B6329" s="115" t="str">
        <f t="shared" si="98"/>
        <v>MONTAGEM DE PESCOCO DE DERIVACAO DE ACO,DIAMETRO DE 100MM,SOLDADO EM TUBO DUCTIL COM ELETRODO ESPECIAL,INCLUSIVE FURACAO DO TUBO</v>
      </c>
      <c r="C6329" s="115" t="s">
        <v>39049</v>
      </c>
      <c r="D6329" s="115" t="s">
        <v>39046</v>
      </c>
      <c r="E6329" s="115" t="s">
        <v>39047</v>
      </c>
      <c r="I6329" s="115" t="s">
        <v>6</v>
      </c>
      <c r="J6329" s="115">
        <v>158.74</v>
      </c>
    </row>
    <row r="6330" spans="1:10" hidden="1">
      <c r="A6330" s="115" t="s">
        <v>6639</v>
      </c>
      <c r="B6330" s="115" t="str">
        <f t="shared" si="98"/>
        <v>MONTAGEM DE PESCOCO DE DERIVACAO DE ACO,DIAMETRO DE 75MM,SOLDADO EM TUBO DUCTIL COM ELETRODO ESPECIAL,INCLUSIVE FURACAODO TUBO</v>
      </c>
      <c r="C6330" s="115" t="s">
        <v>39050</v>
      </c>
      <c r="D6330" s="115" t="s">
        <v>39051</v>
      </c>
      <c r="E6330" s="115" t="s">
        <v>39052</v>
      </c>
      <c r="I6330" s="115" t="s">
        <v>6</v>
      </c>
      <c r="J6330" s="115">
        <v>149.53</v>
      </c>
    </row>
    <row r="6331" spans="1:10" hidden="1">
      <c r="A6331" s="115" t="s">
        <v>6640</v>
      </c>
      <c r="B6331" s="115" t="str">
        <f t="shared" si="98"/>
        <v>MONTAGEM DE PESCOCO DE DERIVACAO DE ACO,DIAMETRO DE 75MM,SOLDADO EM TUBO DUCTIL COM ELETRODO ESPECIAL,INCLUSIVE FURACAODO TUBO</v>
      </c>
      <c r="C6331" s="115" t="s">
        <v>39050</v>
      </c>
      <c r="D6331" s="115" t="s">
        <v>39051</v>
      </c>
      <c r="E6331" s="115" t="s">
        <v>39052</v>
      </c>
      <c r="I6331" s="115" t="s">
        <v>6</v>
      </c>
      <c r="J6331" s="115">
        <v>139.12</v>
      </c>
    </row>
    <row r="6332" spans="1:10" hidden="1">
      <c r="A6332" s="115" t="s">
        <v>6641</v>
      </c>
      <c r="B6332" s="115" t="str">
        <f t="shared" si="98"/>
        <v>MONTAGEM DE JUNTA DRESSER COM ANCORAGENS(HARNESS),EXCLUSIVEA PECA,COM DIAMETRO DE 150MM. CUSTO POR PECA</v>
      </c>
      <c r="C6332" s="115" t="s">
        <v>39053</v>
      </c>
      <c r="D6332" s="115" t="s">
        <v>39054</v>
      </c>
      <c r="I6332" s="115" t="s">
        <v>6</v>
      </c>
      <c r="J6332" s="115">
        <v>144.18</v>
      </c>
    </row>
    <row r="6333" spans="1:10" hidden="1">
      <c r="A6333" s="115" t="s">
        <v>6642</v>
      </c>
      <c r="B6333" s="115" t="str">
        <f t="shared" si="98"/>
        <v>MONTAGEM DE JUNTA DRESSER COM ANCORAGENS(HARNESS),EXCLUSIVEA PECA,COM DIAMETRO DE 150MM. CUSTO POR PECA</v>
      </c>
      <c r="C6333" s="115" t="s">
        <v>39053</v>
      </c>
      <c r="D6333" s="115" t="s">
        <v>39054</v>
      </c>
      <c r="I6333" s="115" t="s">
        <v>6</v>
      </c>
      <c r="J6333" s="115">
        <v>130.97</v>
      </c>
    </row>
    <row r="6334" spans="1:10" hidden="1">
      <c r="A6334" s="115" t="s">
        <v>6643</v>
      </c>
      <c r="B6334" s="115" t="str">
        <f t="shared" si="98"/>
        <v>MONTAGEM DE JUNTA DRESSER COM ANCORAGENS(HARNESS),EXCLUSIVEA PECA,COM DIAMETRO DE 200MM. CUSTO POR PECA</v>
      </c>
      <c r="C6334" s="115" t="s">
        <v>39053</v>
      </c>
      <c r="D6334" s="115" t="s">
        <v>39055</v>
      </c>
      <c r="I6334" s="115" t="s">
        <v>6</v>
      </c>
      <c r="J6334" s="115">
        <v>179.46</v>
      </c>
    </row>
    <row r="6335" spans="1:10" hidden="1">
      <c r="A6335" s="115" t="s">
        <v>6644</v>
      </c>
      <c r="B6335" s="115" t="str">
        <f t="shared" si="98"/>
        <v>MONTAGEM DE JUNTA DRESSER COM ANCORAGENS(HARNESS),EXCLUSIVEA PECA,COM DIAMETRO DE 200MM. CUSTO POR PECA</v>
      </c>
      <c r="C6335" s="115" t="s">
        <v>39053</v>
      </c>
      <c r="D6335" s="115" t="s">
        <v>39055</v>
      </c>
      <c r="I6335" s="115" t="s">
        <v>6</v>
      </c>
      <c r="J6335" s="115">
        <v>163.61000000000001</v>
      </c>
    </row>
    <row r="6336" spans="1:10" hidden="1">
      <c r="A6336" s="115" t="s">
        <v>6645</v>
      </c>
      <c r="B6336" s="115" t="str">
        <f t="shared" si="98"/>
        <v>MONTAGEM DE JUNTA DRESSER COM ANCORAGENS(HARNESS),EXCLUSIVEA PECA,COM DIAMETRO DE 250MM. CUSTO POR PECA</v>
      </c>
      <c r="C6336" s="115" t="s">
        <v>39053</v>
      </c>
      <c r="D6336" s="115" t="s">
        <v>39056</v>
      </c>
      <c r="I6336" s="115" t="s">
        <v>6</v>
      </c>
      <c r="J6336" s="115">
        <v>223.11</v>
      </c>
    </row>
    <row r="6337" spans="1:10" hidden="1">
      <c r="A6337" s="115" t="s">
        <v>6646</v>
      </c>
      <c r="B6337" s="115" t="str">
        <f t="shared" si="98"/>
        <v>MONTAGEM DE JUNTA DRESSER COM ANCORAGENS(HARNESS),EXCLUSIVEA PECA,COM DIAMETRO DE 250MM. CUSTO POR PECA</v>
      </c>
      <c r="C6337" s="115" t="s">
        <v>39053</v>
      </c>
      <c r="D6337" s="115" t="s">
        <v>39056</v>
      </c>
      <c r="I6337" s="115" t="s">
        <v>6</v>
      </c>
      <c r="J6337" s="115">
        <v>203.45</v>
      </c>
    </row>
    <row r="6338" spans="1:10" hidden="1">
      <c r="A6338" s="115" t="s">
        <v>6647</v>
      </c>
      <c r="B6338" s="115" t="str">
        <f t="shared" si="98"/>
        <v>MONTAGEM DE JUNTA DRESSER COM ANCORAGENS(HARNESS),EXCLUSIVEA PECA,COM DIAMETRO DE 300MM. CUSTO POR PECA</v>
      </c>
      <c r="C6338" s="115" t="s">
        <v>39053</v>
      </c>
      <c r="D6338" s="115" t="s">
        <v>39057</v>
      </c>
      <c r="I6338" s="115" t="s">
        <v>6</v>
      </c>
      <c r="J6338" s="115">
        <v>309.12</v>
      </c>
    </row>
    <row r="6339" spans="1:10" hidden="1">
      <c r="A6339" s="115" t="s">
        <v>6648</v>
      </c>
      <c r="B6339" s="115" t="str">
        <f t="shared" si="98"/>
        <v>MONTAGEM DE JUNTA DRESSER COM ANCORAGENS(HARNESS),EXCLUSIVEA PECA,COM DIAMETRO DE 300MM. CUSTO POR PECA</v>
      </c>
      <c r="C6339" s="115" t="s">
        <v>39053</v>
      </c>
      <c r="D6339" s="115" t="s">
        <v>39057</v>
      </c>
      <c r="I6339" s="115" t="s">
        <v>6</v>
      </c>
      <c r="J6339" s="115">
        <v>283.01</v>
      </c>
    </row>
    <row r="6340" spans="1:10" hidden="1">
      <c r="A6340" s="115" t="s">
        <v>6649</v>
      </c>
      <c r="B6340" s="115" t="str">
        <f t="shared" si="98"/>
        <v>MONTAGEM DE JUNTA DRESSER COM ANCORAGENS(HARNESS),EXCLUSIVEA PECA,COM DIAMETRO DE 350MM. CUSTO POR PECA</v>
      </c>
      <c r="C6340" s="115" t="s">
        <v>39053</v>
      </c>
      <c r="D6340" s="115" t="s">
        <v>39058</v>
      </c>
      <c r="I6340" s="115" t="s">
        <v>6</v>
      </c>
      <c r="J6340" s="115">
        <v>358.5</v>
      </c>
    </row>
    <row r="6341" spans="1:10" hidden="1">
      <c r="A6341" s="115" t="s">
        <v>6650</v>
      </c>
      <c r="B6341" s="115" t="str">
        <f t="shared" ref="B6341:B6404" si="99">C6341&amp;D6341&amp;E6341&amp;F6341&amp;G6341&amp;H6341</f>
        <v>MONTAGEM DE JUNTA DRESSER COM ANCORAGENS(HARNESS),EXCLUSIVEA PECA,COM DIAMETRO DE 350MM. CUSTO POR PECA</v>
      </c>
      <c r="C6341" s="115" t="s">
        <v>39053</v>
      </c>
      <c r="D6341" s="115" t="s">
        <v>39058</v>
      </c>
      <c r="I6341" s="115" t="s">
        <v>6</v>
      </c>
      <c r="J6341" s="115">
        <v>328.31</v>
      </c>
    </row>
    <row r="6342" spans="1:10" hidden="1">
      <c r="A6342" s="115" t="s">
        <v>6651</v>
      </c>
      <c r="B6342" s="115" t="str">
        <f t="shared" si="99"/>
        <v>MONTAGEM DE JUNTA DRESSER COM ANCORAGENS(HARNESS),EXCLUSIVEA PECA,COM DIAMETRO DE 400MM. CUSTO POR PECA</v>
      </c>
      <c r="C6342" s="115" t="s">
        <v>39053</v>
      </c>
      <c r="D6342" s="115" t="s">
        <v>39059</v>
      </c>
      <c r="I6342" s="115" t="s">
        <v>6</v>
      </c>
      <c r="J6342" s="115">
        <v>415.85</v>
      </c>
    </row>
    <row r="6343" spans="1:10" hidden="1">
      <c r="A6343" s="115" t="s">
        <v>6652</v>
      </c>
      <c r="B6343" s="115" t="str">
        <f t="shared" si="99"/>
        <v>MONTAGEM DE JUNTA DRESSER COM ANCORAGENS(HARNESS),EXCLUSIVEA PECA,COM DIAMETRO DE 400MM. CUSTO POR PECA</v>
      </c>
      <c r="C6343" s="115" t="s">
        <v>39053</v>
      </c>
      <c r="D6343" s="115" t="s">
        <v>39059</v>
      </c>
      <c r="I6343" s="115" t="s">
        <v>6</v>
      </c>
      <c r="J6343" s="115">
        <v>380.52</v>
      </c>
    </row>
    <row r="6344" spans="1:10" hidden="1">
      <c r="A6344" s="115" t="s">
        <v>6653</v>
      </c>
      <c r="B6344" s="115" t="str">
        <f t="shared" si="99"/>
        <v>MONTAGEM DE JUNTA DRESSER COM ANCORAGENS(HARNESS),EXCLUSIVEA PECA,COM DIAMETRO DE 450MM. CUSTO POR PECA</v>
      </c>
      <c r="C6344" s="115" t="s">
        <v>39053</v>
      </c>
      <c r="D6344" s="115" t="s">
        <v>39060</v>
      </c>
      <c r="I6344" s="115" t="s">
        <v>6</v>
      </c>
      <c r="J6344" s="115">
        <v>601.78</v>
      </c>
    </row>
    <row r="6345" spans="1:10" hidden="1">
      <c r="A6345" s="115" t="s">
        <v>6654</v>
      </c>
      <c r="B6345" s="115" t="str">
        <f t="shared" si="99"/>
        <v>MONTAGEM DE JUNTA DRESSER COM ANCORAGENS(HARNESS),EXCLUSIVEA PECA,COM DIAMETRO DE 450MM. CUSTO POR PECA</v>
      </c>
      <c r="C6345" s="115" t="s">
        <v>39053</v>
      </c>
      <c r="D6345" s="115" t="s">
        <v>39060</v>
      </c>
      <c r="I6345" s="115" t="s">
        <v>6</v>
      </c>
      <c r="J6345" s="115">
        <v>552.6</v>
      </c>
    </row>
    <row r="6346" spans="1:10" hidden="1">
      <c r="A6346" s="115" t="s">
        <v>6655</v>
      </c>
      <c r="B6346" s="115" t="str">
        <f t="shared" si="99"/>
        <v>MONTAGEM DE JUNTA DRESSER COM ANCORAGENS(HARNESS),EXCLUSIVEA PECA,COM DIAMETRO DE 500MM. CUSTO POR PECA</v>
      </c>
      <c r="C6346" s="115" t="s">
        <v>39053</v>
      </c>
      <c r="D6346" s="115" t="s">
        <v>39061</v>
      </c>
      <c r="I6346" s="115" t="s">
        <v>6</v>
      </c>
      <c r="J6346" s="115">
        <v>662.54</v>
      </c>
    </row>
    <row r="6347" spans="1:10" hidden="1">
      <c r="A6347" s="115" t="s">
        <v>6656</v>
      </c>
      <c r="B6347" s="115" t="str">
        <f t="shared" si="99"/>
        <v>MONTAGEM DE JUNTA DRESSER COM ANCORAGENS(HARNESS),EXCLUSIVEA PECA,COM DIAMETRO DE 500MM. CUSTO POR PECA</v>
      </c>
      <c r="C6347" s="115" t="s">
        <v>39053</v>
      </c>
      <c r="D6347" s="115" t="s">
        <v>39061</v>
      </c>
      <c r="I6347" s="115" t="s">
        <v>6</v>
      </c>
      <c r="J6347" s="115">
        <v>608.70000000000005</v>
      </c>
    </row>
    <row r="6348" spans="1:10" hidden="1">
      <c r="A6348" s="115" t="s">
        <v>6657</v>
      </c>
      <c r="B6348" s="115" t="str">
        <f t="shared" si="99"/>
        <v>MONTAGEM DE JUNTA DRESSER COM ANCORAGENS(HARNESS),EXCLUSIVEA PECA,COM DIAMETRO DE 600MM. CUSTO POR PECA</v>
      </c>
      <c r="C6348" s="115" t="s">
        <v>39053</v>
      </c>
      <c r="D6348" s="115" t="s">
        <v>39062</v>
      </c>
      <c r="I6348" s="115" t="s">
        <v>6</v>
      </c>
      <c r="J6348" s="115">
        <v>787.34</v>
      </c>
    </row>
    <row r="6349" spans="1:10" hidden="1">
      <c r="A6349" s="115" t="s">
        <v>6658</v>
      </c>
      <c r="B6349" s="115" t="str">
        <f t="shared" si="99"/>
        <v>MONTAGEM DE JUNTA DRESSER COM ANCORAGENS(HARNESS),EXCLUSIVEA PECA,COM DIAMETRO DE 600MM. CUSTO POR PECA</v>
      </c>
      <c r="C6349" s="115" t="s">
        <v>39053</v>
      </c>
      <c r="D6349" s="115" t="s">
        <v>39062</v>
      </c>
      <c r="I6349" s="115" t="s">
        <v>6</v>
      </c>
      <c r="J6349" s="115">
        <v>723.83</v>
      </c>
    </row>
    <row r="6350" spans="1:10" hidden="1">
      <c r="A6350" s="115" t="s">
        <v>6659</v>
      </c>
      <c r="B6350" s="115" t="str">
        <f t="shared" si="99"/>
        <v>MONTAGEM DE JUNTA DRESSER COM ANCORAGENS(HARNESS),EXCLUSIVEA PECA,COM DIAMETRO DE 700MM. CUSTO POR PECA</v>
      </c>
      <c r="C6350" s="115" t="s">
        <v>39053</v>
      </c>
      <c r="D6350" s="115" t="s">
        <v>39063</v>
      </c>
      <c r="I6350" s="115" t="s">
        <v>6</v>
      </c>
      <c r="J6350" s="115">
        <v>1462.38</v>
      </c>
    </row>
    <row r="6351" spans="1:10" hidden="1">
      <c r="A6351" s="115" t="s">
        <v>6660</v>
      </c>
      <c r="B6351" s="115" t="str">
        <f t="shared" si="99"/>
        <v>MONTAGEM DE JUNTA DRESSER COM ANCORAGENS(HARNESS),EXCLUSIVEA PECA,COM DIAMETRO DE 700MM. CUSTO POR PECA</v>
      </c>
      <c r="C6351" s="115" t="s">
        <v>39053</v>
      </c>
      <c r="D6351" s="115" t="s">
        <v>39063</v>
      </c>
      <c r="I6351" s="115" t="s">
        <v>6</v>
      </c>
      <c r="J6351" s="115">
        <v>1344.09</v>
      </c>
    </row>
    <row r="6352" spans="1:10" hidden="1">
      <c r="A6352" s="115" t="s">
        <v>6661</v>
      </c>
      <c r="B6352" s="115" t="str">
        <f t="shared" si="99"/>
        <v>MONTAGEM DE JUNTA DRESSER COM ANCORAGENS(HARNESS),EXCLUSIVEA PECA,COM DIAMETRO DE 800MM. CUSTO POR PECA</v>
      </c>
      <c r="C6352" s="115" t="s">
        <v>39053</v>
      </c>
      <c r="D6352" s="115" t="s">
        <v>39064</v>
      </c>
      <c r="I6352" s="115" t="s">
        <v>6</v>
      </c>
      <c r="J6352" s="115">
        <v>1766.24</v>
      </c>
    </row>
    <row r="6353" spans="1:10" hidden="1">
      <c r="A6353" s="115" t="s">
        <v>6662</v>
      </c>
      <c r="B6353" s="115" t="str">
        <f t="shared" si="99"/>
        <v>MONTAGEM DE JUNTA DRESSER COM ANCORAGENS(HARNESS),EXCLUSIVEA PECA,COM DIAMETRO DE 800MM. CUSTO POR PECA</v>
      </c>
      <c r="C6353" s="115" t="s">
        <v>39053</v>
      </c>
      <c r="D6353" s="115" t="s">
        <v>39064</v>
      </c>
      <c r="I6353" s="115" t="s">
        <v>6</v>
      </c>
      <c r="J6353" s="115">
        <v>1630.24</v>
      </c>
    </row>
    <row r="6354" spans="1:10" hidden="1">
      <c r="A6354" s="115" t="s">
        <v>6663</v>
      </c>
      <c r="B6354" s="115" t="str">
        <f t="shared" si="99"/>
        <v>MONTAGEM DE JUNTA DRESSER COM ANCORAGENS(HARNESS),EXCLUSIVEA PECA,COM DIAMETRO DE 900MM. CUSTO POR PECA</v>
      </c>
      <c r="C6354" s="115" t="s">
        <v>39053</v>
      </c>
      <c r="D6354" s="115" t="s">
        <v>39065</v>
      </c>
      <c r="I6354" s="115" t="s">
        <v>6</v>
      </c>
      <c r="J6354" s="115">
        <v>1972.69</v>
      </c>
    </row>
    <row r="6355" spans="1:10" hidden="1">
      <c r="A6355" s="115" t="s">
        <v>6664</v>
      </c>
      <c r="B6355" s="115" t="str">
        <f t="shared" si="99"/>
        <v>MONTAGEM DE JUNTA DRESSER COM ANCORAGENS(HARNESS),EXCLUSIVEA PECA,COM DIAMETRO DE 900MM. CUSTO POR PECA</v>
      </c>
      <c r="C6355" s="115" t="s">
        <v>39053</v>
      </c>
      <c r="D6355" s="115" t="s">
        <v>39065</v>
      </c>
      <c r="I6355" s="115" t="s">
        <v>6</v>
      </c>
      <c r="J6355" s="115">
        <v>1820.1</v>
      </c>
    </row>
    <row r="6356" spans="1:10" hidden="1">
      <c r="A6356" s="115" t="s">
        <v>6665</v>
      </c>
      <c r="B6356" s="115" t="str">
        <f t="shared" si="99"/>
        <v>MONTAGEM DE JUNTA DRESSER COM ANCORAGENS(HARNESS),EXCLUSIVEA PECA,COM DIAMETRO DE 1000MM. CUSTO POR PECA</v>
      </c>
      <c r="C6356" s="115" t="s">
        <v>39053</v>
      </c>
      <c r="D6356" s="115" t="s">
        <v>39066</v>
      </c>
      <c r="I6356" s="115" t="s">
        <v>6</v>
      </c>
      <c r="J6356" s="115">
        <v>2830.26</v>
      </c>
    </row>
    <row r="6357" spans="1:10" hidden="1">
      <c r="A6357" s="115" t="s">
        <v>6666</v>
      </c>
      <c r="B6357" s="115" t="str">
        <f t="shared" si="99"/>
        <v>MONTAGEM DE JUNTA DRESSER COM ANCORAGENS(HARNESS),EXCLUSIVEA PECA,COM DIAMETRO DE 1000MM. CUSTO POR PECA</v>
      </c>
      <c r="C6357" s="115" t="s">
        <v>39053</v>
      </c>
      <c r="D6357" s="115" t="s">
        <v>39066</v>
      </c>
      <c r="I6357" s="115" t="s">
        <v>6</v>
      </c>
      <c r="J6357" s="115">
        <v>2611.1799999999998</v>
      </c>
    </row>
    <row r="6358" spans="1:10" hidden="1">
      <c r="A6358" s="115" t="s">
        <v>6667</v>
      </c>
      <c r="B6358" s="115" t="str">
        <f t="shared" si="99"/>
        <v>MONTAGEM DE JUNTA DRESSER COM ANCORAGENS(HARNESS),EXCLUSIVEA PECA,COM DIAMETRO DE 1200MM. CUSTO POR PECA</v>
      </c>
      <c r="C6358" s="115" t="s">
        <v>39053</v>
      </c>
      <c r="D6358" s="115" t="s">
        <v>39067</v>
      </c>
      <c r="I6358" s="115" t="s">
        <v>6</v>
      </c>
      <c r="J6358" s="115">
        <v>3371.86</v>
      </c>
    </row>
    <row r="6359" spans="1:10" hidden="1">
      <c r="A6359" s="115" t="s">
        <v>6668</v>
      </c>
      <c r="B6359" s="115" t="str">
        <f t="shared" si="99"/>
        <v>MONTAGEM DE JUNTA DRESSER COM ANCORAGENS(HARNESS),EXCLUSIVEA PECA,COM DIAMETRO DE 1200MM. CUSTO POR PECA</v>
      </c>
      <c r="C6359" s="115" t="s">
        <v>39053</v>
      </c>
      <c r="D6359" s="115" t="s">
        <v>39067</v>
      </c>
      <c r="I6359" s="115" t="s">
        <v>6</v>
      </c>
      <c r="J6359" s="115">
        <v>3109.72</v>
      </c>
    </row>
    <row r="6360" spans="1:10" hidden="1">
      <c r="A6360" s="115" t="s">
        <v>6669</v>
      </c>
      <c r="B6360" s="115" t="str">
        <f t="shared" si="99"/>
        <v>MONTAGEM DE JUNTA DRESSER COM ANCORAGENS(HARNESS),EXCLUSIVEA PECA,COM DIAMETRO DE 1300MM. CUSTO POR PECA</v>
      </c>
      <c r="C6360" s="115" t="s">
        <v>39053</v>
      </c>
      <c r="D6360" s="115" t="s">
        <v>39068</v>
      </c>
      <c r="I6360" s="115" t="s">
        <v>6</v>
      </c>
      <c r="J6360" s="115">
        <v>3653.81</v>
      </c>
    </row>
    <row r="6361" spans="1:10" hidden="1">
      <c r="A6361" s="115" t="s">
        <v>6670</v>
      </c>
      <c r="B6361" s="115" t="str">
        <f t="shared" si="99"/>
        <v>MONTAGEM DE JUNTA DRESSER COM ANCORAGENS(HARNESS),EXCLUSIVEA PECA,COM DIAMETRO DE 1300MM. CUSTO POR PECA</v>
      </c>
      <c r="C6361" s="115" t="s">
        <v>39053</v>
      </c>
      <c r="D6361" s="115" t="s">
        <v>39068</v>
      </c>
      <c r="I6361" s="115" t="s">
        <v>6</v>
      </c>
      <c r="J6361" s="115">
        <v>3368.7</v>
      </c>
    </row>
    <row r="6362" spans="1:10" hidden="1">
      <c r="A6362" s="115" t="s">
        <v>6671</v>
      </c>
      <c r="B6362" s="115" t="str">
        <f t="shared" si="99"/>
        <v>MONTAGEM DE JUNTA DRESSER COM ANCORAGENS(HARNESS),EXCLUSIVEA PECA,COM DIAMETRO DE 1500MM. CUSTO POR PECA</v>
      </c>
      <c r="C6362" s="115" t="s">
        <v>39053</v>
      </c>
      <c r="D6362" s="115" t="s">
        <v>39069</v>
      </c>
      <c r="I6362" s="115" t="s">
        <v>6</v>
      </c>
      <c r="J6362" s="115">
        <v>5362.12</v>
      </c>
    </row>
    <row r="6363" spans="1:10" hidden="1">
      <c r="A6363" s="115" t="s">
        <v>6672</v>
      </c>
      <c r="B6363" s="115" t="str">
        <f t="shared" si="99"/>
        <v>MONTAGEM DE JUNTA DRESSER COM ANCORAGENS(HARNESS),EXCLUSIVEA PECA,COM DIAMETRO DE 1500MM. CUSTO POR PECA</v>
      </c>
      <c r="C6363" s="115" t="s">
        <v>39053</v>
      </c>
      <c r="D6363" s="115" t="s">
        <v>39069</v>
      </c>
      <c r="I6363" s="115" t="s">
        <v>6</v>
      </c>
      <c r="J6363" s="115">
        <v>4944.55</v>
      </c>
    </row>
    <row r="6364" spans="1:10" hidden="1">
      <c r="A6364" s="115" t="s">
        <v>6673</v>
      </c>
      <c r="B6364" s="115" t="str">
        <f t="shared" si="99"/>
        <v>MONTAGEM DE JUNTA DRESSER COM ANCORAGENS(HARNESS),EXCLUSIVEA PECA,COM DIAMETRO DE 2000MM. CUSTO POR PECA</v>
      </c>
      <c r="C6364" s="115" t="s">
        <v>39053</v>
      </c>
      <c r="D6364" s="115" t="s">
        <v>39070</v>
      </c>
      <c r="I6364" s="115" t="s">
        <v>6</v>
      </c>
      <c r="J6364" s="115">
        <v>7109.85</v>
      </c>
    </row>
    <row r="6365" spans="1:10" hidden="1">
      <c r="A6365" s="115" t="s">
        <v>6674</v>
      </c>
      <c r="B6365" s="115" t="str">
        <f t="shared" si="99"/>
        <v>MONTAGEM DE JUNTA DRESSER COM ANCORAGENS(HARNESS),EXCLUSIVEA PECA,COM DIAMETRO DE 2000MM. CUSTO POR PECA</v>
      </c>
      <c r="C6365" s="115" t="s">
        <v>39053</v>
      </c>
      <c r="D6365" s="115" t="s">
        <v>39070</v>
      </c>
      <c r="I6365" s="115" t="s">
        <v>6</v>
      </c>
      <c r="J6365" s="115">
        <v>6554.37</v>
      </c>
    </row>
    <row r="6366" spans="1:10" hidden="1">
      <c r="A6366" s="115" t="s">
        <v>6675</v>
      </c>
      <c r="B6366" s="115" t="str">
        <f t="shared" si="99"/>
        <v>MONTAGEM DE JUNTA DRESSER COM ANCORAGENS(HARNESS),EXCLUSIVEA PECA,COM DIAMETRO DE 2500MM. CUSTO POR PECA</v>
      </c>
      <c r="C6366" s="115" t="s">
        <v>39053</v>
      </c>
      <c r="D6366" s="115" t="s">
        <v>39071</v>
      </c>
      <c r="I6366" s="115" t="s">
        <v>6</v>
      </c>
      <c r="J6366" s="115">
        <v>8876.91</v>
      </c>
    </row>
    <row r="6367" spans="1:10" hidden="1">
      <c r="A6367" s="115" t="s">
        <v>6676</v>
      </c>
      <c r="B6367" s="115" t="str">
        <f t="shared" si="99"/>
        <v>MONTAGEM DE JUNTA DRESSER COM ANCORAGENS(HARNESS),EXCLUSIVEA PECA,COM DIAMETRO DE 2500MM. CUSTO POR PECA</v>
      </c>
      <c r="C6367" s="115" t="s">
        <v>39053</v>
      </c>
      <c r="D6367" s="115" t="s">
        <v>39071</v>
      </c>
      <c r="I6367" s="115" t="s">
        <v>6</v>
      </c>
      <c r="J6367" s="115">
        <v>8181.23</v>
      </c>
    </row>
    <row r="6368" spans="1:10" hidden="1">
      <c r="A6368" s="115" t="s">
        <v>6677</v>
      </c>
      <c r="B6368" s="115" t="str">
        <f t="shared" si="99"/>
        <v>MONTAGEM PREVIA DE VAOS RETOS, PARA TRAVESSIAS AEREAS DE ADUTORAS DE ACO,COM DIAMETRO DE 300MM</v>
      </c>
      <c r="C6368" s="115" t="s">
        <v>39072</v>
      </c>
      <c r="D6368" s="115" t="s">
        <v>39073</v>
      </c>
      <c r="I6368" s="115" t="s">
        <v>58</v>
      </c>
      <c r="J6368" s="115">
        <v>217.85</v>
      </c>
    </row>
    <row r="6369" spans="1:10" hidden="1">
      <c r="A6369" s="115" t="s">
        <v>6678</v>
      </c>
      <c r="B6369" s="115" t="str">
        <f t="shared" si="99"/>
        <v>MONTAGEM PREVIA DE VAOS RETOS, PARA TRAVESSIAS AEREAS DE ADUTORAS DE ACO,COM DIAMETRO DE 300MM</v>
      </c>
      <c r="C6369" s="115" t="s">
        <v>39072</v>
      </c>
      <c r="D6369" s="115" t="s">
        <v>39073</v>
      </c>
      <c r="I6369" s="115" t="s">
        <v>58</v>
      </c>
      <c r="J6369" s="115">
        <v>198.48</v>
      </c>
    </row>
    <row r="6370" spans="1:10" hidden="1">
      <c r="A6370" s="115" t="s">
        <v>6679</v>
      </c>
      <c r="B6370" s="115" t="str">
        <f t="shared" si="99"/>
        <v>MONTAGEM PREVIA DE VAOS RETOS, PARA TRAVESSIAS AEREAS DE ADUTORAS DE ACO,COM DIAMETRO DE 400MM</v>
      </c>
      <c r="C6370" s="115" t="s">
        <v>39072</v>
      </c>
      <c r="D6370" s="115" t="s">
        <v>39074</v>
      </c>
      <c r="I6370" s="115" t="s">
        <v>58</v>
      </c>
      <c r="J6370" s="115">
        <v>280.18</v>
      </c>
    </row>
    <row r="6371" spans="1:10" hidden="1">
      <c r="A6371" s="115" t="s">
        <v>6680</v>
      </c>
      <c r="B6371" s="115" t="str">
        <f t="shared" si="99"/>
        <v>MONTAGEM PREVIA DE VAOS RETOS, PARA TRAVESSIAS AEREAS DE ADUTORAS DE ACO,COM DIAMETRO DE 400MM</v>
      </c>
      <c r="C6371" s="115" t="s">
        <v>39072</v>
      </c>
      <c r="D6371" s="115" t="s">
        <v>39074</v>
      </c>
      <c r="I6371" s="115" t="s">
        <v>58</v>
      </c>
      <c r="J6371" s="115">
        <v>255.3</v>
      </c>
    </row>
    <row r="6372" spans="1:10" hidden="1">
      <c r="A6372" s="115" t="s">
        <v>6681</v>
      </c>
      <c r="B6372" s="115" t="str">
        <f t="shared" si="99"/>
        <v>MONTAGEM PREVIA DE VAOS RETOS, PARA TRAVESSIAS AEREAS DE ADUTORAS DE ACO,COM DIAMETRO DE 500MM</v>
      </c>
      <c r="C6372" s="115" t="s">
        <v>39072</v>
      </c>
      <c r="D6372" s="115" t="s">
        <v>39075</v>
      </c>
      <c r="I6372" s="115" t="s">
        <v>58</v>
      </c>
      <c r="J6372" s="115">
        <v>325.02999999999997</v>
      </c>
    </row>
    <row r="6373" spans="1:10" hidden="1">
      <c r="A6373" s="115" t="s">
        <v>6682</v>
      </c>
      <c r="B6373" s="115" t="str">
        <f t="shared" si="99"/>
        <v>MONTAGEM PREVIA DE VAOS RETOS, PARA TRAVESSIAS AEREAS DE ADUTORAS DE ACO,COM DIAMETRO DE 500MM</v>
      </c>
      <c r="C6373" s="115" t="s">
        <v>39072</v>
      </c>
      <c r="D6373" s="115" t="s">
        <v>39075</v>
      </c>
      <c r="I6373" s="115" t="s">
        <v>58</v>
      </c>
      <c r="J6373" s="115">
        <v>296.02999999999997</v>
      </c>
    </row>
    <row r="6374" spans="1:10" hidden="1">
      <c r="A6374" s="115" t="s">
        <v>6683</v>
      </c>
      <c r="B6374" s="115" t="str">
        <f t="shared" si="99"/>
        <v>MONTAGEM PREVIA DE VAOS RETOS, PARA TRAVESSIAS AEREAS DE ADUTORAS DE ACO,COM DIAMETRO DE 600MM</v>
      </c>
      <c r="C6374" s="115" t="s">
        <v>39072</v>
      </c>
      <c r="D6374" s="115" t="s">
        <v>39076</v>
      </c>
      <c r="I6374" s="115" t="s">
        <v>58</v>
      </c>
      <c r="J6374" s="115">
        <v>395.32</v>
      </c>
    </row>
    <row r="6375" spans="1:10" hidden="1">
      <c r="A6375" s="115" t="s">
        <v>6684</v>
      </c>
      <c r="B6375" s="115" t="str">
        <f t="shared" si="99"/>
        <v>MONTAGEM PREVIA DE VAOS RETOS, PARA TRAVESSIAS AEREAS DE ADUTORAS DE ACO,COM DIAMETRO DE 600MM</v>
      </c>
      <c r="C6375" s="115" t="s">
        <v>39072</v>
      </c>
      <c r="D6375" s="115" t="s">
        <v>39076</v>
      </c>
      <c r="I6375" s="115" t="s">
        <v>58</v>
      </c>
      <c r="J6375" s="115">
        <v>360.03</v>
      </c>
    </row>
    <row r="6376" spans="1:10" hidden="1">
      <c r="A6376" s="115" t="s">
        <v>6685</v>
      </c>
      <c r="B6376" s="115" t="str">
        <f t="shared" si="99"/>
        <v>MONTAGEM PREVIA DE VAOS RETOS, PARA TRAVESSIAS AEREAS DE ADUTORAS DE ACO,COM DIAMETRO DE 700MM</v>
      </c>
      <c r="C6376" s="115" t="s">
        <v>39072</v>
      </c>
      <c r="D6376" s="115" t="s">
        <v>39077</v>
      </c>
      <c r="I6376" s="115" t="s">
        <v>58</v>
      </c>
      <c r="J6376" s="115">
        <v>524.92999999999995</v>
      </c>
    </row>
    <row r="6377" spans="1:10" hidden="1">
      <c r="A6377" s="115" t="s">
        <v>6686</v>
      </c>
      <c r="B6377" s="115" t="str">
        <f t="shared" si="99"/>
        <v>MONTAGEM PREVIA DE VAOS RETOS, PARA TRAVESSIAS AEREAS DE ADUTORAS DE ACO,COM DIAMETRO DE 700MM</v>
      </c>
      <c r="C6377" s="115" t="s">
        <v>39072</v>
      </c>
      <c r="D6377" s="115" t="s">
        <v>39077</v>
      </c>
      <c r="I6377" s="115" t="s">
        <v>58</v>
      </c>
      <c r="J6377" s="115">
        <v>478.49</v>
      </c>
    </row>
    <row r="6378" spans="1:10" hidden="1">
      <c r="A6378" s="115" t="s">
        <v>6687</v>
      </c>
      <c r="B6378" s="115" t="str">
        <f t="shared" si="99"/>
        <v>MONTAGEM PREVIA DE VAOS RETOS, PARA TRAVESSIAS AEREAS DE ADUTORAS DE ACO,COM DIAMETRO DE 800MM</v>
      </c>
      <c r="C6378" s="115" t="s">
        <v>39072</v>
      </c>
      <c r="D6378" s="115" t="s">
        <v>39078</v>
      </c>
      <c r="I6378" s="115" t="s">
        <v>58</v>
      </c>
      <c r="J6378" s="115">
        <v>614.26</v>
      </c>
    </row>
    <row r="6379" spans="1:10" hidden="1">
      <c r="A6379" s="115" t="s">
        <v>6688</v>
      </c>
      <c r="B6379" s="115" t="str">
        <f t="shared" si="99"/>
        <v>MONTAGEM PREVIA DE VAOS RETOS, PARA TRAVESSIAS AEREAS DE ADUTORAS DE ACO,COM DIAMETRO DE 800MM</v>
      </c>
      <c r="C6379" s="115" t="s">
        <v>39072</v>
      </c>
      <c r="D6379" s="115" t="s">
        <v>39078</v>
      </c>
      <c r="I6379" s="115" t="s">
        <v>58</v>
      </c>
      <c r="J6379" s="115">
        <v>559.86</v>
      </c>
    </row>
    <row r="6380" spans="1:10" hidden="1">
      <c r="A6380" s="115" t="s">
        <v>6689</v>
      </c>
      <c r="B6380" s="115" t="str">
        <f t="shared" si="99"/>
        <v>MONTAGEM PREVIA DE VAOS RETOS, PARA TRAVESSIAS AEREAS DE ADUTORAS DE ACO,COM DIAMETRO DE 900MM</v>
      </c>
      <c r="C6380" s="115" t="s">
        <v>39072</v>
      </c>
      <c r="D6380" s="115" t="s">
        <v>39079</v>
      </c>
      <c r="I6380" s="115" t="s">
        <v>58</v>
      </c>
      <c r="J6380" s="115">
        <v>749.07</v>
      </c>
    </row>
    <row r="6381" spans="1:10" hidden="1">
      <c r="A6381" s="115" t="s">
        <v>6690</v>
      </c>
      <c r="B6381" s="115" t="str">
        <f t="shared" si="99"/>
        <v>MONTAGEM PREVIA DE VAOS RETOS, PARA TRAVESSIAS AEREAS DE ADUTORAS DE ACO,COM DIAMETRO DE 900MM</v>
      </c>
      <c r="C6381" s="115" t="s">
        <v>39072</v>
      </c>
      <c r="D6381" s="115" t="s">
        <v>39079</v>
      </c>
      <c r="I6381" s="115" t="s">
        <v>58</v>
      </c>
      <c r="J6381" s="115">
        <v>683.5</v>
      </c>
    </row>
    <row r="6382" spans="1:10" hidden="1">
      <c r="A6382" s="115" t="s">
        <v>6691</v>
      </c>
      <c r="B6382" s="115" t="str">
        <f t="shared" si="99"/>
        <v>MONTAGEM PREVIA DE VAOS RETOS, PARA TRAVESSIAS AEREAS DE ADUTORAS DE ACO,COM DIAMETRO DE 1000MM</v>
      </c>
      <c r="C6382" s="115" t="s">
        <v>39072</v>
      </c>
      <c r="D6382" s="115" t="s">
        <v>39080</v>
      </c>
      <c r="I6382" s="115" t="s">
        <v>58</v>
      </c>
      <c r="J6382" s="115">
        <v>716.73</v>
      </c>
    </row>
    <row r="6383" spans="1:10" hidden="1">
      <c r="A6383" s="115" t="s">
        <v>6692</v>
      </c>
      <c r="B6383" s="115" t="str">
        <f t="shared" si="99"/>
        <v>MONTAGEM PREVIA DE VAOS RETOS, PARA TRAVESSIAS AEREAS DE ADUTORAS DE ACO,COM DIAMETRO DE 1000MM</v>
      </c>
      <c r="C6383" s="115" t="s">
        <v>39072</v>
      </c>
      <c r="D6383" s="115" t="s">
        <v>39080</v>
      </c>
      <c r="I6383" s="115" t="s">
        <v>58</v>
      </c>
      <c r="J6383" s="115">
        <v>653.67999999999995</v>
      </c>
    </row>
    <row r="6384" spans="1:10" hidden="1">
      <c r="A6384" s="115" t="s">
        <v>6693</v>
      </c>
      <c r="B6384" s="115" t="str">
        <f t="shared" si="99"/>
        <v>MONTAGEM PREVIA DE VAOS RETOS, PARA TRAVESSIAS AEREAS DE ADUTORAS DE ACO,COM DIAMETRO DE 1200MM</v>
      </c>
      <c r="C6384" s="115" t="s">
        <v>39072</v>
      </c>
      <c r="D6384" s="115" t="s">
        <v>39081</v>
      </c>
      <c r="I6384" s="115" t="s">
        <v>58</v>
      </c>
      <c r="J6384" s="115">
        <v>954.46</v>
      </c>
    </row>
    <row r="6385" spans="1:10" hidden="1">
      <c r="A6385" s="115" t="s">
        <v>6694</v>
      </c>
      <c r="B6385" s="115" t="str">
        <f t="shared" si="99"/>
        <v>MONTAGEM PREVIA DE VAOS RETOS, PARA TRAVESSIAS AEREAS DE ADUTORAS DE ACO,COM DIAMETRO DE 1200MM</v>
      </c>
      <c r="C6385" s="115" t="s">
        <v>39072</v>
      </c>
      <c r="D6385" s="115" t="s">
        <v>39081</v>
      </c>
      <c r="I6385" s="115" t="s">
        <v>58</v>
      </c>
      <c r="J6385" s="115">
        <v>871.76</v>
      </c>
    </row>
    <row r="6386" spans="1:10" hidden="1">
      <c r="A6386" s="115" t="s">
        <v>6695</v>
      </c>
      <c r="B6386" s="115" t="str">
        <f t="shared" si="99"/>
        <v>MONTAGEM PREVIA DE VAOS RETOS, PARA TRAVESSIAS AEREAS DE ADUTORAS DE ACO,COM DIAMETRO DE 1500MM</v>
      </c>
      <c r="C6386" s="115" t="s">
        <v>39072</v>
      </c>
      <c r="D6386" s="115" t="s">
        <v>39082</v>
      </c>
      <c r="I6386" s="115" t="s">
        <v>58</v>
      </c>
      <c r="J6386" s="115">
        <v>1117.96</v>
      </c>
    </row>
    <row r="6387" spans="1:10" hidden="1">
      <c r="A6387" s="115" t="s">
        <v>6696</v>
      </c>
      <c r="B6387" s="115" t="str">
        <f t="shared" si="99"/>
        <v>MONTAGEM PREVIA DE VAOS RETOS, PARA TRAVESSIAS AEREAS DE ADUTORAS DE ACO,COM DIAMETRO DE 1500MM</v>
      </c>
      <c r="C6387" s="115" t="s">
        <v>39072</v>
      </c>
      <c r="D6387" s="115" t="s">
        <v>39082</v>
      </c>
      <c r="I6387" s="115" t="s">
        <v>58</v>
      </c>
      <c r="J6387" s="115">
        <v>1020.74</v>
      </c>
    </row>
    <row r="6388" spans="1:10" hidden="1">
      <c r="A6388" s="115" t="s">
        <v>6697</v>
      </c>
      <c r="B6388" s="115" t="str">
        <f t="shared" si="99"/>
        <v>MONTAGEM PREVIA DE VAOS RETOS, PARA TRAVESSIAS AEREAS DE ADUTORAS DE ACO,COM DIAMETRO DE 1750MM</v>
      </c>
      <c r="C6388" s="115" t="s">
        <v>39072</v>
      </c>
      <c r="D6388" s="115" t="s">
        <v>39083</v>
      </c>
      <c r="I6388" s="115" t="s">
        <v>58</v>
      </c>
      <c r="J6388" s="115">
        <v>1452.63</v>
      </c>
    </row>
    <row r="6389" spans="1:10" hidden="1">
      <c r="A6389" s="115" t="s">
        <v>6698</v>
      </c>
      <c r="B6389" s="115" t="str">
        <f t="shared" si="99"/>
        <v>MONTAGEM PREVIA DE VAOS RETOS, PARA TRAVESSIAS AEREAS DE ADUTORAS DE ACO,COM DIAMETRO DE 1750MM</v>
      </c>
      <c r="C6389" s="115" t="s">
        <v>39072</v>
      </c>
      <c r="D6389" s="115" t="s">
        <v>39083</v>
      </c>
      <c r="I6389" s="115" t="s">
        <v>58</v>
      </c>
      <c r="J6389" s="115">
        <v>1328.18</v>
      </c>
    </row>
    <row r="6390" spans="1:10" hidden="1">
      <c r="A6390" s="115" t="s">
        <v>6699</v>
      </c>
      <c r="B6390" s="115" t="str">
        <f t="shared" si="99"/>
        <v>MONTAGEM PREVIA DE VAOS RETOS, PARA TRAVESSIAS AEREAS DE ADUTORAS DE ACO,COM DIAMETRO DE 2000MM</v>
      </c>
      <c r="C6390" s="115" t="s">
        <v>39072</v>
      </c>
      <c r="D6390" s="115" t="s">
        <v>39084</v>
      </c>
      <c r="I6390" s="115" t="s">
        <v>58</v>
      </c>
      <c r="J6390" s="115">
        <v>1636.01</v>
      </c>
    </row>
    <row r="6391" spans="1:10" hidden="1">
      <c r="A6391" s="115" t="s">
        <v>6700</v>
      </c>
      <c r="B6391" s="115" t="str">
        <f t="shared" si="99"/>
        <v>MONTAGEM PREVIA DE VAOS RETOS, PARA TRAVESSIAS AEREAS DE ADUTORAS DE ACO,COM DIAMETRO DE 2000MM</v>
      </c>
      <c r="C6391" s="115" t="s">
        <v>39072</v>
      </c>
      <c r="D6391" s="115" t="s">
        <v>39084</v>
      </c>
      <c r="I6391" s="115" t="s">
        <v>58</v>
      </c>
      <c r="J6391" s="115">
        <v>1496.05</v>
      </c>
    </row>
    <row r="6392" spans="1:10" hidden="1">
      <c r="A6392" s="115" t="s">
        <v>6701</v>
      </c>
      <c r="B6392" s="115" t="str">
        <f t="shared" si="99"/>
        <v>MONTAGEM PREVIA DE PORTICOS OU ARCOS,PARA TRAVESSIAS AEREASEM TUBOS DE ACO,COM DIAMETRO DE 300MM</v>
      </c>
      <c r="C6392" s="115" t="s">
        <v>39085</v>
      </c>
      <c r="D6392" s="115" t="s">
        <v>39086</v>
      </c>
      <c r="I6392" s="115" t="s">
        <v>58</v>
      </c>
      <c r="J6392" s="115">
        <v>493.87</v>
      </c>
    </row>
    <row r="6393" spans="1:10" hidden="1">
      <c r="A6393" s="115" t="s">
        <v>6702</v>
      </c>
      <c r="B6393" s="115" t="str">
        <f t="shared" si="99"/>
        <v>MONTAGEM PREVIA DE PORTICOS OU ARCOS,PARA TRAVESSIAS AEREASEM TUBOS DE ACO,COM DIAMETRO DE 300MM</v>
      </c>
      <c r="C6393" s="115" t="s">
        <v>39085</v>
      </c>
      <c r="D6393" s="115" t="s">
        <v>39086</v>
      </c>
      <c r="I6393" s="115" t="s">
        <v>58</v>
      </c>
      <c r="J6393" s="115">
        <v>448.49</v>
      </c>
    </row>
    <row r="6394" spans="1:10" hidden="1">
      <c r="A6394" s="115" t="s">
        <v>6703</v>
      </c>
      <c r="B6394" s="115" t="str">
        <f t="shared" si="99"/>
        <v>MONTAGEM PREVIA DE PORTICOS OU ARCOS,PARA TRAVESSIAS AEREASEM TUBOS DE ACO,COM DIAMETRO DE 400MM</v>
      </c>
      <c r="C6394" s="115" t="s">
        <v>39085</v>
      </c>
      <c r="D6394" s="115" t="s">
        <v>39087</v>
      </c>
      <c r="I6394" s="115" t="s">
        <v>58</v>
      </c>
      <c r="J6394" s="115">
        <v>635.70000000000005</v>
      </c>
    </row>
    <row r="6395" spans="1:10" hidden="1">
      <c r="A6395" s="115" t="s">
        <v>6704</v>
      </c>
      <c r="B6395" s="115" t="str">
        <f t="shared" si="99"/>
        <v>MONTAGEM PREVIA DE PORTICOS OU ARCOS,PARA TRAVESSIAS AEREASEM TUBOS DE ACO,COM DIAMETRO DE 400MM</v>
      </c>
      <c r="C6395" s="115" t="s">
        <v>39085</v>
      </c>
      <c r="D6395" s="115" t="s">
        <v>39087</v>
      </c>
      <c r="I6395" s="115" t="s">
        <v>58</v>
      </c>
      <c r="J6395" s="115">
        <v>577.38</v>
      </c>
    </row>
    <row r="6396" spans="1:10" hidden="1">
      <c r="A6396" s="115" t="s">
        <v>6705</v>
      </c>
      <c r="B6396" s="115" t="str">
        <f t="shared" si="99"/>
        <v>MONTAGEM PREVIA DE PORTICOS OU ARCOS,PARA TRAVESSIAS AEREASEM TUBOS DE ACO,COM DIAMETRO DE 500MM</v>
      </c>
      <c r="C6396" s="115" t="s">
        <v>39085</v>
      </c>
      <c r="D6396" s="115" t="s">
        <v>39088</v>
      </c>
      <c r="I6396" s="115" t="s">
        <v>58</v>
      </c>
      <c r="J6396" s="115">
        <v>858.25</v>
      </c>
    </row>
    <row r="6397" spans="1:10" hidden="1">
      <c r="A6397" s="115" t="s">
        <v>6706</v>
      </c>
      <c r="B6397" s="115" t="str">
        <f t="shared" si="99"/>
        <v>MONTAGEM PREVIA DE PORTICOS OU ARCOS,PARA TRAVESSIAS AEREASEM TUBOS DE ACO,COM DIAMETRO DE 500MM</v>
      </c>
      <c r="C6397" s="115" t="s">
        <v>39085</v>
      </c>
      <c r="D6397" s="115" t="s">
        <v>39088</v>
      </c>
      <c r="I6397" s="115" t="s">
        <v>58</v>
      </c>
      <c r="J6397" s="115">
        <v>780.76</v>
      </c>
    </row>
    <row r="6398" spans="1:10" hidden="1">
      <c r="A6398" s="115" t="s">
        <v>6707</v>
      </c>
      <c r="B6398" s="115" t="str">
        <f t="shared" si="99"/>
        <v>MONTAGEM PREVIA DE PORTICOS OU ARCOS,PARA TRAVESSIAS AEREASEM TUBOS DE ACO,COM DIAMETRO DE 600MM</v>
      </c>
      <c r="C6398" s="115" t="s">
        <v>39085</v>
      </c>
      <c r="D6398" s="115" t="s">
        <v>39089</v>
      </c>
      <c r="I6398" s="115" t="s">
        <v>58</v>
      </c>
      <c r="J6398" s="115">
        <v>1041.82</v>
      </c>
    </row>
    <row r="6399" spans="1:10" hidden="1">
      <c r="A6399" s="115" t="s">
        <v>6708</v>
      </c>
      <c r="B6399" s="115" t="str">
        <f t="shared" si="99"/>
        <v>MONTAGEM PREVIA DE PORTICOS OU ARCOS,PARA TRAVESSIAS AEREASEM TUBOS DE ACO,COM DIAMETRO DE 600MM</v>
      </c>
      <c r="C6399" s="115" t="s">
        <v>39085</v>
      </c>
      <c r="D6399" s="115" t="s">
        <v>39089</v>
      </c>
      <c r="I6399" s="115" t="s">
        <v>58</v>
      </c>
      <c r="J6399" s="115">
        <v>947.67</v>
      </c>
    </row>
    <row r="6400" spans="1:10" hidden="1">
      <c r="A6400" s="115" t="s">
        <v>6709</v>
      </c>
      <c r="B6400" s="115" t="str">
        <f t="shared" si="99"/>
        <v>MONTAGEM PREVIA DE PORTICOS OU ARCOS,PARA TRAVESSIAS AEREASEM TUBOS DE ACO,COM DIAMETRO DE 700MM</v>
      </c>
      <c r="C6400" s="115" t="s">
        <v>39085</v>
      </c>
      <c r="D6400" s="115" t="s">
        <v>39090</v>
      </c>
      <c r="I6400" s="115" t="s">
        <v>58</v>
      </c>
      <c r="J6400" s="115">
        <v>1454.43</v>
      </c>
    </row>
    <row r="6401" spans="1:10" hidden="1">
      <c r="A6401" s="115" t="s">
        <v>6710</v>
      </c>
      <c r="B6401" s="115" t="str">
        <f t="shared" si="99"/>
        <v>MONTAGEM PREVIA DE PORTICOS OU ARCOS,PARA TRAVESSIAS AEREASEM TUBOS DE ACO,COM DIAMETRO DE 700MM</v>
      </c>
      <c r="C6401" s="115" t="s">
        <v>39085</v>
      </c>
      <c r="D6401" s="115" t="s">
        <v>39090</v>
      </c>
      <c r="I6401" s="115" t="s">
        <v>58</v>
      </c>
      <c r="J6401" s="115">
        <v>1325.11</v>
      </c>
    </row>
    <row r="6402" spans="1:10" hidden="1">
      <c r="A6402" s="115" t="s">
        <v>6711</v>
      </c>
      <c r="B6402" s="115" t="str">
        <f t="shared" si="99"/>
        <v>MONTAGEM PREVIA DE PORTICOS OU ARCOS,PARA TRAVESSIAS AEREASEM TUBOS DE ACO,COM DIAMETRO DE 800MM</v>
      </c>
      <c r="C6402" s="115" t="s">
        <v>39085</v>
      </c>
      <c r="D6402" s="115" t="s">
        <v>39091</v>
      </c>
      <c r="I6402" s="115" t="s">
        <v>58</v>
      </c>
      <c r="J6402" s="115">
        <v>1695.18</v>
      </c>
    </row>
    <row r="6403" spans="1:10" hidden="1">
      <c r="A6403" s="115" t="s">
        <v>6712</v>
      </c>
      <c r="B6403" s="115" t="str">
        <f t="shared" si="99"/>
        <v>MONTAGEM PREVIA DE PORTICOS OU ARCOS,PARA TRAVESSIAS AEREASEM TUBOS DE ACO,COM DIAMETRO DE 800MM</v>
      </c>
      <c r="C6403" s="115" t="s">
        <v>39085</v>
      </c>
      <c r="D6403" s="115" t="s">
        <v>39091</v>
      </c>
      <c r="I6403" s="115" t="s">
        <v>58</v>
      </c>
      <c r="J6403" s="115">
        <v>1544.16</v>
      </c>
    </row>
    <row r="6404" spans="1:10" hidden="1">
      <c r="A6404" s="115" t="s">
        <v>6713</v>
      </c>
      <c r="B6404" s="115" t="str">
        <f t="shared" si="99"/>
        <v>MONTAGEM PREVIA DE PORTICOS OU ARCOS,PARA TRAVESSIAS AEREASEM TUBOS DE ACO,COM DIAMETRO DE 900MM</v>
      </c>
      <c r="C6404" s="115" t="s">
        <v>39085</v>
      </c>
      <c r="D6404" s="115" t="s">
        <v>39092</v>
      </c>
      <c r="I6404" s="115" t="s">
        <v>58</v>
      </c>
      <c r="J6404" s="115">
        <v>2212.5700000000002</v>
      </c>
    </row>
    <row r="6405" spans="1:10" hidden="1">
      <c r="A6405" s="115" t="s">
        <v>6714</v>
      </c>
      <c r="B6405" s="115" t="str">
        <f t="shared" ref="B6405:B6468" si="100">C6405&amp;D6405&amp;E6405&amp;F6405&amp;G6405&amp;H6405</f>
        <v>MONTAGEM PREVIA DE PORTICOS OU ARCOS,PARA TRAVESSIAS AEREASEM TUBOS DE ACO,COM DIAMETRO DE 900MM</v>
      </c>
      <c r="C6405" s="115" t="s">
        <v>39085</v>
      </c>
      <c r="D6405" s="115" t="s">
        <v>39092</v>
      </c>
      <c r="I6405" s="115" t="s">
        <v>58</v>
      </c>
      <c r="J6405" s="115">
        <v>2019.03</v>
      </c>
    </row>
    <row r="6406" spans="1:10" hidden="1">
      <c r="A6406" s="115" t="s">
        <v>6715</v>
      </c>
      <c r="B6406" s="115" t="str">
        <f t="shared" si="100"/>
        <v>MONTAGEM PREVIA DE PORTICOS OU ARCOS,PARA TRAVESSIAS AEREASEM TUBOS DE ACO,COM DIAMETRO DE 1000MM</v>
      </c>
      <c r="C6406" s="115" t="s">
        <v>39085</v>
      </c>
      <c r="D6406" s="115" t="s">
        <v>39093</v>
      </c>
      <c r="I6406" s="115" t="s">
        <v>58</v>
      </c>
      <c r="J6406" s="115">
        <v>2423.75</v>
      </c>
    </row>
    <row r="6407" spans="1:10" hidden="1">
      <c r="A6407" s="115" t="s">
        <v>6716</v>
      </c>
      <c r="B6407" s="115" t="str">
        <f t="shared" si="100"/>
        <v>MONTAGEM PREVIA DE PORTICOS OU ARCOS,PARA TRAVESSIAS AEREASEM TUBOS DE ACO,COM DIAMETRO DE 1000MM</v>
      </c>
      <c r="C6407" s="115" t="s">
        <v>39085</v>
      </c>
      <c r="D6407" s="115" t="s">
        <v>39093</v>
      </c>
      <c r="I6407" s="115" t="s">
        <v>58</v>
      </c>
      <c r="J6407" s="115">
        <v>2212.08</v>
      </c>
    </row>
    <row r="6408" spans="1:10" hidden="1">
      <c r="A6408" s="115" t="s">
        <v>6717</v>
      </c>
      <c r="B6408" s="115" t="str">
        <f t="shared" si="100"/>
        <v>MONTAGEM PREVIA DE PORTICOS OU ARCOS,PARA TRAVESSIAS AEREASEM TUBOS DE ACO,COM DIAMETRO DE 1200MM</v>
      </c>
      <c r="C6408" s="115" t="s">
        <v>39085</v>
      </c>
      <c r="D6408" s="115" t="s">
        <v>39094</v>
      </c>
      <c r="I6408" s="115" t="s">
        <v>58</v>
      </c>
      <c r="J6408" s="115">
        <v>2846.06</v>
      </c>
    </row>
    <row r="6409" spans="1:10" hidden="1">
      <c r="A6409" s="115" t="s">
        <v>6718</v>
      </c>
      <c r="B6409" s="115" t="str">
        <f t="shared" si="100"/>
        <v>MONTAGEM PREVIA DE PORTICOS OU ARCOS,PARA TRAVESSIAS AEREASEM TUBOS DE ACO,COM DIAMETRO DE 1200MM</v>
      </c>
      <c r="C6409" s="115" t="s">
        <v>39085</v>
      </c>
      <c r="D6409" s="115" t="s">
        <v>39094</v>
      </c>
      <c r="I6409" s="115" t="s">
        <v>58</v>
      </c>
      <c r="J6409" s="115">
        <v>2597.63</v>
      </c>
    </row>
    <row r="6410" spans="1:10" hidden="1">
      <c r="A6410" s="115" t="s">
        <v>6719</v>
      </c>
      <c r="B6410" s="115" t="str">
        <f t="shared" si="100"/>
        <v>MONTAGEM PREVIA DE PORTICOS OU ARCOS,PARA TRAVESSIAS AEREASEM TUBOS DE ACO,COM DIAMETRO DE 1500MM</v>
      </c>
      <c r="C6410" s="115" t="s">
        <v>39085</v>
      </c>
      <c r="D6410" s="115" t="s">
        <v>39095</v>
      </c>
      <c r="I6410" s="115" t="s">
        <v>58</v>
      </c>
      <c r="J6410" s="115">
        <v>3708.27</v>
      </c>
    </row>
    <row r="6411" spans="1:10" hidden="1">
      <c r="A6411" s="115" t="s">
        <v>6720</v>
      </c>
      <c r="B6411" s="115" t="str">
        <f t="shared" si="100"/>
        <v>MONTAGEM PREVIA DE PORTICOS OU ARCOS,PARA TRAVESSIAS AEREASEM TUBOS DE ACO,COM DIAMETRO DE 1500MM</v>
      </c>
      <c r="C6411" s="115" t="s">
        <v>39085</v>
      </c>
      <c r="D6411" s="115" t="s">
        <v>39095</v>
      </c>
      <c r="I6411" s="115" t="s">
        <v>58</v>
      </c>
      <c r="J6411" s="115">
        <v>3389</v>
      </c>
    </row>
    <row r="6412" spans="1:10" hidden="1">
      <c r="A6412" s="115" t="s">
        <v>6721</v>
      </c>
      <c r="B6412" s="115" t="str">
        <f t="shared" si="100"/>
        <v>MONTAGEM PREVIA DE PORTICOS OU ARCOS,PARA TRAVESSIAS AEREASEM TUBOS DE ACO,COM DIAMETRO DE 1750MM</v>
      </c>
      <c r="C6412" s="115" t="s">
        <v>39085</v>
      </c>
      <c r="D6412" s="115" t="s">
        <v>39096</v>
      </c>
      <c r="I6412" s="115" t="s">
        <v>58</v>
      </c>
      <c r="J6412" s="115">
        <v>4973.12</v>
      </c>
    </row>
    <row r="6413" spans="1:10" hidden="1">
      <c r="A6413" s="115" t="s">
        <v>6722</v>
      </c>
      <c r="B6413" s="115" t="str">
        <f t="shared" si="100"/>
        <v>MONTAGEM PREVIA DE PORTICOS OU ARCOS,PARA TRAVESSIAS AEREASEM TUBOS DE ACO,COM DIAMETRO DE 1750MM</v>
      </c>
      <c r="C6413" s="115" t="s">
        <v>39085</v>
      </c>
      <c r="D6413" s="115" t="s">
        <v>39096</v>
      </c>
      <c r="I6413" s="115" t="s">
        <v>58</v>
      </c>
      <c r="J6413" s="115">
        <v>4552.01</v>
      </c>
    </row>
    <row r="6414" spans="1:10" hidden="1">
      <c r="A6414" s="115" t="s">
        <v>6723</v>
      </c>
      <c r="B6414" s="115" t="str">
        <f t="shared" si="100"/>
        <v>MONTAGEM PREVIA DE PORTICOS OU ARCOS,PARA TRAVESSIAS AEREASEM TUBOS DE ACO,COM DIAMETRO DE 2000MM</v>
      </c>
      <c r="C6414" s="115" t="s">
        <v>39085</v>
      </c>
      <c r="D6414" s="115" t="s">
        <v>39097</v>
      </c>
      <c r="I6414" s="115" t="s">
        <v>58</v>
      </c>
      <c r="J6414" s="115">
        <v>5623.52</v>
      </c>
    </row>
    <row r="6415" spans="1:10" hidden="1">
      <c r="A6415" s="115" t="s">
        <v>6724</v>
      </c>
      <c r="B6415" s="115" t="str">
        <f t="shared" si="100"/>
        <v>MONTAGEM PREVIA DE PORTICOS OU ARCOS,PARA TRAVESSIAS AEREASEM TUBOS DE ACO,COM DIAMETRO DE 2000MM</v>
      </c>
      <c r="C6415" s="115" t="s">
        <v>39085</v>
      </c>
      <c r="D6415" s="115" t="s">
        <v>39097</v>
      </c>
      <c r="I6415" s="115" t="s">
        <v>58</v>
      </c>
      <c r="J6415" s="115">
        <v>5148.13</v>
      </c>
    </row>
    <row r="6416" spans="1:10" hidden="1">
      <c r="A6416" s="115" t="s">
        <v>6725</v>
      </c>
      <c r="B6416" s="115" t="str">
        <f t="shared" si="100"/>
        <v>ASSENTAMENTO DE VAOS RETOS DE TUBOS DE ACO,ATE 30,00M,NO LOCAL DEFINITIVO DA TRAVESSIA,COM UTILIZACAO DIRETA DE GUINDASTE</v>
      </c>
      <c r="C6416" s="115" t="s">
        <v>39098</v>
      </c>
      <c r="D6416" s="115" t="s">
        <v>39099</v>
      </c>
      <c r="E6416" s="115" t="s">
        <v>34302</v>
      </c>
      <c r="I6416" s="115" t="s">
        <v>6</v>
      </c>
      <c r="J6416" s="115">
        <v>4630.96</v>
      </c>
    </row>
    <row r="6417" spans="1:10" hidden="1">
      <c r="A6417" s="115" t="s">
        <v>6726</v>
      </c>
      <c r="B6417" s="115" t="str">
        <f t="shared" si="100"/>
        <v>ASSENTAMENTO DE VAOS RETOS DE TUBOS DE ACO,ATE 30,00M,NO LOCAL DEFINITIVO DA TRAVESSIA,COM UTILIZACAO DIRETA DE GUINDASTE</v>
      </c>
      <c r="C6417" s="115" t="s">
        <v>39098</v>
      </c>
      <c r="D6417" s="115" t="s">
        <v>39099</v>
      </c>
      <c r="E6417" s="115" t="s">
        <v>34302</v>
      </c>
      <c r="I6417" s="115" t="s">
        <v>6</v>
      </c>
      <c r="J6417" s="115">
        <v>4208.0600000000004</v>
      </c>
    </row>
    <row r="6418" spans="1:10" hidden="1">
      <c r="A6418" s="115" t="s">
        <v>6727</v>
      </c>
      <c r="B6418" s="115" t="str">
        <f t="shared" si="100"/>
        <v>ASSENTAMENTO DE PORTICOS OU ARCOS SIMPLES DE TUBOS DE ACO,DE 31,00 A 50,00M,NO LOCAL DEFINITIVO DA TRAVESSIA,COM UTILIZACAO DIRETA DE GUINDASTE</v>
      </c>
      <c r="C6418" s="115" t="s">
        <v>39100</v>
      </c>
      <c r="D6418" s="115" t="s">
        <v>39101</v>
      </c>
      <c r="E6418" s="115" t="s">
        <v>39102</v>
      </c>
      <c r="I6418" s="115" t="s">
        <v>6</v>
      </c>
      <c r="J6418" s="115">
        <v>11870.66</v>
      </c>
    </row>
    <row r="6419" spans="1:10" hidden="1">
      <c r="A6419" s="115" t="s">
        <v>6728</v>
      </c>
      <c r="B6419" s="115" t="str">
        <f t="shared" si="100"/>
        <v>ASSENTAMENTO DE PORTICOS OU ARCOS SIMPLES DE TUBOS DE ACO,DE 31,00 A 50,00M,NO LOCAL DEFINITIVO DA TRAVESSIA,COM UTILIZACAO DIRETA DE GUINDASTE</v>
      </c>
      <c r="C6419" s="115" t="s">
        <v>39100</v>
      </c>
      <c r="D6419" s="115" t="s">
        <v>39101</v>
      </c>
      <c r="E6419" s="115" t="s">
        <v>39102</v>
      </c>
      <c r="I6419" s="115" t="s">
        <v>6</v>
      </c>
      <c r="J6419" s="115">
        <v>10948.73</v>
      </c>
    </row>
    <row r="6420" spans="1:10" hidden="1">
      <c r="A6420" s="115" t="s">
        <v>6729</v>
      </c>
      <c r="B6420" s="115"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0" s="115" t="s">
        <v>39103</v>
      </c>
      <c r="D6420" s="115" t="s">
        <v>39104</v>
      </c>
      <c r="E6420" s="115" t="s">
        <v>39105</v>
      </c>
      <c r="F6420" s="115" t="s">
        <v>39106</v>
      </c>
      <c r="G6420" s="115" t="s">
        <v>39107</v>
      </c>
      <c r="I6420" s="115" t="s">
        <v>92</v>
      </c>
      <c r="J6420" s="115">
        <v>48.07</v>
      </c>
    </row>
    <row r="6421" spans="1:10" hidden="1">
      <c r="A6421" s="115" t="s">
        <v>6730</v>
      </c>
      <c r="B6421" s="115"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1" s="115" t="s">
        <v>39103</v>
      </c>
      <c r="D6421" s="115" t="s">
        <v>39104</v>
      </c>
      <c r="E6421" s="115" t="s">
        <v>39105</v>
      </c>
      <c r="F6421" s="115" t="s">
        <v>39106</v>
      </c>
      <c r="G6421" s="115" t="s">
        <v>39107</v>
      </c>
      <c r="I6421" s="115" t="s">
        <v>92</v>
      </c>
      <c r="J6421" s="115">
        <v>46.52</v>
      </c>
    </row>
    <row r="6422" spans="1:10" hidden="1">
      <c r="A6422" s="115" t="s">
        <v>6731</v>
      </c>
      <c r="B6422" s="115" t="str">
        <f t="shared" si="100"/>
        <v>JUNCAO DE 45° OU 90° DE CERAMICA VIDRADA INTERNAMENTE, PARAESGOTO,COM DIAMETRO DE 100MM, INCLUSIVE FORNECIMENTO DO MATERIAL PARA REJUNTAMENTO COM ARGAMASSA DE CIMENTO E AREIA, NOTRACO 1:4.FORNECIMENTO E ASSENTAMENTO</v>
      </c>
      <c r="C6422" s="115" t="s">
        <v>39108</v>
      </c>
      <c r="D6422" s="115" t="s">
        <v>39109</v>
      </c>
      <c r="E6422" s="115" t="s">
        <v>39110</v>
      </c>
      <c r="F6422" s="115" t="s">
        <v>39111</v>
      </c>
      <c r="I6422" s="115" t="s">
        <v>6</v>
      </c>
      <c r="J6422" s="115">
        <v>29.61</v>
      </c>
    </row>
    <row r="6423" spans="1:10" hidden="1">
      <c r="A6423" s="115" t="s">
        <v>6732</v>
      </c>
      <c r="B6423" s="115" t="str">
        <f t="shared" si="100"/>
        <v>JUNCAO DE 45° OU 90° DE CERAMICA VIDRADA INTERNAMENTE, PARAESGOTO,COM DIAMETRO DE 100MM, INCLUSIVE FORNECIMENTO DO MATERIAL PARA REJUNTAMENTO COM ARGAMASSA DE CIMENTO E AREIA, NOTRACO 1:4.FORNECIMENTO E ASSENTAMENTO</v>
      </c>
      <c r="C6423" s="115" t="s">
        <v>39108</v>
      </c>
      <c r="D6423" s="115" t="s">
        <v>39109</v>
      </c>
      <c r="E6423" s="115" t="s">
        <v>39110</v>
      </c>
      <c r="F6423" s="115" t="s">
        <v>39111</v>
      </c>
      <c r="I6423" s="115" t="s">
        <v>6</v>
      </c>
      <c r="J6423" s="115">
        <v>27.13</v>
      </c>
    </row>
    <row r="6424" spans="1:10" hidden="1">
      <c r="A6424" s="115" t="s">
        <v>6733</v>
      </c>
      <c r="B6424" s="115" t="str">
        <f t="shared" si="100"/>
        <v>JUNCAO DE 45° OU 90° DE CERAMICA VIDRADA INTERNAMENTE, PARAESGOTO,COM DIAMETRO DE 150MM, INCLUSIVE FORNECIMENTO DO MATERIAL PARA REJUNTAMENTO COM ARGAMASSA DE CIMENTO E AREIA, NOTRACO 1:4.FORNECIMENTO E ASSENTAMENTO</v>
      </c>
      <c r="C6424" s="115" t="s">
        <v>39108</v>
      </c>
      <c r="D6424" s="115" t="s">
        <v>39112</v>
      </c>
      <c r="E6424" s="115" t="s">
        <v>39110</v>
      </c>
      <c r="F6424" s="115" t="s">
        <v>39111</v>
      </c>
      <c r="I6424" s="115" t="s">
        <v>6</v>
      </c>
      <c r="J6424" s="115">
        <v>55.16</v>
      </c>
    </row>
    <row r="6425" spans="1:10" hidden="1">
      <c r="A6425" s="115" t="s">
        <v>6734</v>
      </c>
      <c r="B6425" s="115" t="str">
        <f t="shared" si="100"/>
        <v>JUNCAO DE 45° OU 90° DE CERAMICA VIDRADA INTERNAMENTE, PARAESGOTO,COM DIAMETRO DE 150MM, INCLUSIVE FORNECIMENTO DO MATERIAL PARA REJUNTAMENTO COM ARGAMASSA DE CIMENTO E AREIA, NOTRACO 1:4.FORNECIMENTO E ASSENTAMENTO</v>
      </c>
      <c r="C6425" s="115" t="s">
        <v>39108</v>
      </c>
      <c r="D6425" s="115" t="s">
        <v>39112</v>
      </c>
      <c r="E6425" s="115" t="s">
        <v>39110</v>
      </c>
      <c r="F6425" s="115" t="s">
        <v>39111</v>
      </c>
      <c r="I6425" s="115" t="s">
        <v>6</v>
      </c>
      <c r="J6425" s="115">
        <v>52.05</v>
      </c>
    </row>
    <row r="6426" spans="1:10" hidden="1">
      <c r="A6426" s="115" t="s">
        <v>6735</v>
      </c>
      <c r="B6426" s="115" t="str">
        <f t="shared" si="100"/>
        <v>JUNCAO DE 45° OU 90° DE CERAMICA VIDRADA INTERNAMENTE, PARAESGOTO,COM DIAMETRO DE 200MM, INCLUSIVE FORNECIMENTO DO MATERIAL PARA REJUNTAMENTO COM ARGAMASSA DE CIMENTO E AREIA, NOTRACO 1:4.FORNECIMENTO E ASSENTAMENTO</v>
      </c>
      <c r="C6426" s="115" t="s">
        <v>39108</v>
      </c>
      <c r="D6426" s="115" t="s">
        <v>39113</v>
      </c>
      <c r="E6426" s="115" t="s">
        <v>39110</v>
      </c>
      <c r="F6426" s="115" t="s">
        <v>39111</v>
      </c>
      <c r="I6426" s="115" t="s">
        <v>6</v>
      </c>
      <c r="J6426" s="115">
        <v>97.95</v>
      </c>
    </row>
    <row r="6427" spans="1:10" hidden="1">
      <c r="A6427" s="115" t="s">
        <v>6736</v>
      </c>
      <c r="B6427" s="115" t="str">
        <f t="shared" si="100"/>
        <v>JUNCAO DE 45° OU 90° DE CERAMICA VIDRADA INTERNAMENTE, PARAESGOTO,COM DIAMETRO DE 200MM, INCLUSIVE FORNECIMENTO DO MATERIAL PARA REJUNTAMENTO COM ARGAMASSA DE CIMENTO E AREIA, NOTRACO 1:4.FORNECIMENTO E ASSENTAMENTO</v>
      </c>
      <c r="C6427" s="115" t="s">
        <v>39108</v>
      </c>
      <c r="D6427" s="115" t="s">
        <v>39113</v>
      </c>
      <c r="E6427" s="115" t="s">
        <v>39110</v>
      </c>
      <c r="F6427" s="115" t="s">
        <v>39111</v>
      </c>
      <c r="I6427" s="115" t="s">
        <v>6</v>
      </c>
      <c r="J6427" s="115">
        <v>94.52</v>
      </c>
    </row>
    <row r="6428" spans="1:10" hidden="1">
      <c r="A6428" s="115" t="s">
        <v>6737</v>
      </c>
      <c r="B6428" s="115" t="str">
        <f t="shared" si="100"/>
        <v>JUNCAO DE 45° OU 90° DE CERAMICA VIDRADA INTERNAMENTE, PARAESGOTO,COM DIAMETRO DE 250MM, INCLUSIVE FORNECIMENTO DO MATERIAL PARA REJUNTAMENTO COM ARGAMASSA DE CIMENTO E AREIA, NOTRACO 1:4.FORNECIMENTO E ASSENTAMENTO</v>
      </c>
      <c r="C6428" s="115" t="s">
        <v>39108</v>
      </c>
      <c r="D6428" s="115" t="s">
        <v>39114</v>
      </c>
      <c r="E6428" s="115" t="s">
        <v>39110</v>
      </c>
      <c r="F6428" s="115" t="s">
        <v>39111</v>
      </c>
      <c r="I6428" s="115" t="s">
        <v>6</v>
      </c>
      <c r="J6428" s="115">
        <v>334.4</v>
      </c>
    </row>
    <row r="6429" spans="1:10" hidden="1">
      <c r="A6429" s="115" t="s">
        <v>6738</v>
      </c>
      <c r="B6429" s="115" t="str">
        <f t="shared" si="100"/>
        <v>JUNCAO DE 45° OU 90° DE CERAMICA VIDRADA INTERNAMENTE, PARAESGOTO,COM DIAMETRO DE 250MM, INCLUSIVE FORNECIMENTO DO MATERIAL PARA REJUNTAMENTO COM ARGAMASSA DE CIMENTO E AREIA, NOTRACO 1:4.FORNECIMENTO E ASSENTAMENTO</v>
      </c>
      <c r="C6429" s="115" t="s">
        <v>39108</v>
      </c>
      <c r="D6429" s="115" t="s">
        <v>39114</v>
      </c>
      <c r="E6429" s="115" t="s">
        <v>39110</v>
      </c>
      <c r="F6429" s="115" t="s">
        <v>39111</v>
      </c>
      <c r="I6429" s="115" t="s">
        <v>6</v>
      </c>
      <c r="J6429" s="115">
        <v>329.73</v>
      </c>
    </row>
    <row r="6430" spans="1:10" hidden="1">
      <c r="A6430" s="115" t="s">
        <v>6739</v>
      </c>
      <c r="B6430" s="115" t="str">
        <f t="shared" si="100"/>
        <v>CURVA CERAMICA DE 45° OU 90°,VIDRADA INTERNAMENTE, PARA ESGOTO,COM DIAMETRO DE 100MM,INCLUSIVE FORNECIMENTO DO MATERIALPARA REJUNTAMENTO COM ARGAMASSA DE CIMENTO E AREIA,NO TRACO1:4.FORNECIMENTO E ASSENTAMENTO</v>
      </c>
      <c r="C6430" s="115" t="s">
        <v>39115</v>
      </c>
      <c r="D6430" s="115" t="s">
        <v>39116</v>
      </c>
      <c r="E6430" s="115" t="s">
        <v>39117</v>
      </c>
      <c r="F6430" s="115" t="s">
        <v>39118</v>
      </c>
      <c r="I6430" s="115" t="s">
        <v>6</v>
      </c>
      <c r="J6430" s="115">
        <v>23.09</v>
      </c>
    </row>
    <row r="6431" spans="1:10" hidden="1">
      <c r="A6431" s="115" t="s">
        <v>6740</v>
      </c>
      <c r="B6431" s="115" t="str">
        <f t="shared" si="100"/>
        <v>CURVA CERAMICA DE 45° OU 90°,VIDRADA INTERNAMENTE, PARA ESGOTO,COM DIAMETRO DE 100MM,INCLUSIVE FORNECIMENTO DO MATERIALPARA REJUNTAMENTO COM ARGAMASSA DE CIMENTO E AREIA,NO TRACO1:4.FORNECIMENTO E ASSENTAMENTO</v>
      </c>
      <c r="C6431" s="115" t="s">
        <v>39115</v>
      </c>
      <c r="D6431" s="115" t="s">
        <v>39116</v>
      </c>
      <c r="E6431" s="115" t="s">
        <v>39117</v>
      </c>
      <c r="F6431" s="115" t="s">
        <v>39118</v>
      </c>
      <c r="I6431" s="115" t="s">
        <v>6</v>
      </c>
      <c r="J6431" s="115">
        <v>21.85</v>
      </c>
    </row>
    <row r="6432" spans="1:10" hidden="1">
      <c r="A6432" s="115" t="s">
        <v>6741</v>
      </c>
      <c r="B6432" s="115" t="str">
        <f t="shared" si="100"/>
        <v>CURVA CERAMICA DE 45° OU 90°,VIDRADA INTERNAMENTE, PARA ESGOTO,COM DIAMETRO DE 150MM,INCLUSIVE FORNECIMENTO DO MATERIALPARA REJUNTAMENTO COM ARGAMASSA DE CIMENTO E AREIA,NO TRACO1:4.FORNECIMENTO E ASSENTAMENTO</v>
      </c>
      <c r="C6432" s="115" t="s">
        <v>39115</v>
      </c>
      <c r="D6432" s="115" t="s">
        <v>39119</v>
      </c>
      <c r="E6432" s="115" t="s">
        <v>39117</v>
      </c>
      <c r="F6432" s="115" t="s">
        <v>39118</v>
      </c>
      <c r="I6432" s="115" t="s">
        <v>6</v>
      </c>
      <c r="J6432" s="115">
        <v>29.63</v>
      </c>
    </row>
    <row r="6433" spans="1:10" hidden="1">
      <c r="A6433" s="115" t="s">
        <v>6742</v>
      </c>
      <c r="B6433" s="115" t="str">
        <f t="shared" si="100"/>
        <v>CURVA CERAMICA DE 45° OU 90°,VIDRADA INTERNAMENTE, PARA ESGOTO,COM DIAMETRO DE 150MM,INCLUSIVE FORNECIMENTO DO MATERIALPARA REJUNTAMENTO COM ARGAMASSA DE CIMENTO E AREIA,NO TRACO1:4.FORNECIMENTO E ASSENTAMENTO</v>
      </c>
      <c r="C6433" s="115" t="s">
        <v>39115</v>
      </c>
      <c r="D6433" s="115" t="s">
        <v>39119</v>
      </c>
      <c r="E6433" s="115" t="s">
        <v>39117</v>
      </c>
      <c r="F6433" s="115" t="s">
        <v>39118</v>
      </c>
      <c r="I6433" s="115" t="s">
        <v>6</v>
      </c>
      <c r="J6433" s="115">
        <v>28.08</v>
      </c>
    </row>
    <row r="6434" spans="1:10" hidden="1">
      <c r="A6434" s="115" t="s">
        <v>6743</v>
      </c>
      <c r="B6434" s="115" t="str">
        <f t="shared" si="100"/>
        <v>CURVA CERAMICA DE 45° OU 90°,VIDRADA INTERNAMENTE, PARA ESGOTO,COM DIAMETRO DE 200MM,INCLUSIVE FORNECIMENTO DO MATERIALPARA REJUNTAMENTO COM ARGAMASSA DE CIMENTO E AREIA,NO TRACO1:4.FORNECIMENTO E ASSENTAMENTO</v>
      </c>
      <c r="C6434" s="115" t="s">
        <v>39115</v>
      </c>
      <c r="D6434" s="115" t="s">
        <v>39120</v>
      </c>
      <c r="E6434" s="115" t="s">
        <v>39117</v>
      </c>
      <c r="F6434" s="115" t="s">
        <v>39118</v>
      </c>
      <c r="I6434" s="115" t="s">
        <v>6</v>
      </c>
      <c r="J6434" s="115">
        <v>63.91</v>
      </c>
    </row>
    <row r="6435" spans="1:10" hidden="1">
      <c r="A6435" s="115" t="s">
        <v>6744</v>
      </c>
      <c r="B6435" s="115" t="str">
        <f t="shared" si="100"/>
        <v>CURVA CERAMICA DE 45° OU 90°,VIDRADA INTERNAMENTE, PARA ESGOTO,COM DIAMETRO DE 200MM,INCLUSIVE FORNECIMENTO DO MATERIALPARA REJUNTAMENTO COM ARGAMASSA DE CIMENTO E AREIA,NO TRACO1:4.FORNECIMENTO E ASSENTAMENTO</v>
      </c>
      <c r="C6435" s="115" t="s">
        <v>39115</v>
      </c>
      <c r="D6435" s="115" t="s">
        <v>39120</v>
      </c>
      <c r="E6435" s="115" t="s">
        <v>39117</v>
      </c>
      <c r="F6435" s="115" t="s">
        <v>39118</v>
      </c>
      <c r="I6435" s="115" t="s">
        <v>6</v>
      </c>
      <c r="J6435" s="115">
        <v>61.58</v>
      </c>
    </row>
    <row r="6436" spans="1:10" hidden="1">
      <c r="A6436" s="115" t="s">
        <v>6745</v>
      </c>
      <c r="B6436" s="115" t="str">
        <f t="shared" si="100"/>
        <v>CURVA CERAMICA DE 45° OU 90°,VIDRADA INTERNAMENTE, PARA ESGOTO,COM DIAMETRO DE 250MM,INCLUSIVE FORNECIMENTO DO MATERIALPARA REJUNTAMENTO COM ARGAMASSA DE CIMENTO E AREIA,NO TRACO1:4.FORNECIMENTO E ASSENTAMENTO</v>
      </c>
      <c r="C6436" s="115" t="s">
        <v>39115</v>
      </c>
      <c r="D6436" s="115" t="s">
        <v>39121</v>
      </c>
      <c r="E6436" s="115" t="s">
        <v>39117</v>
      </c>
      <c r="F6436" s="115" t="s">
        <v>39118</v>
      </c>
      <c r="I6436" s="115" t="s">
        <v>6</v>
      </c>
      <c r="J6436" s="115">
        <v>272.31</v>
      </c>
    </row>
    <row r="6437" spans="1:10" hidden="1">
      <c r="A6437" s="115" t="s">
        <v>6746</v>
      </c>
      <c r="B6437" s="115" t="str">
        <f t="shared" si="100"/>
        <v>CURVA CERAMICA DE 45° OU 90°,VIDRADA INTERNAMENTE, PARA ESGOTO,COM DIAMETRO DE 250MM,INCLUSIVE FORNECIMENTO DO MATERIALPARA REJUNTAMENTO COM ARGAMASSA DE CIMENTO E AREIA,NO TRACO1:4.FORNECIMENTO E ASSENTAMENTO</v>
      </c>
      <c r="C6437" s="115" t="s">
        <v>39115</v>
      </c>
      <c r="D6437" s="115" t="s">
        <v>39121</v>
      </c>
      <c r="E6437" s="115" t="s">
        <v>39117</v>
      </c>
      <c r="F6437" s="115" t="s">
        <v>39118</v>
      </c>
      <c r="I6437" s="115" t="s">
        <v>6</v>
      </c>
      <c r="J6437" s="115">
        <v>269.2</v>
      </c>
    </row>
    <row r="6438" spans="1:10" hidden="1">
      <c r="A6438" s="115" t="s">
        <v>6747</v>
      </c>
      <c r="B6438" s="115" t="str">
        <f t="shared" si="100"/>
        <v>SELIM CERAMICO PARA LIGACAO DE ESGOTOS,DE 150MMX100MM,INCLUSIVE ARGAMASSA DE CIMENTO E AREIA NO TRACO 1:4.FORNECIMENTO E ASSENTAMENTO</v>
      </c>
      <c r="C6438" s="115" t="s">
        <v>39122</v>
      </c>
      <c r="D6438" s="115" t="s">
        <v>39123</v>
      </c>
      <c r="E6438" s="115" t="s">
        <v>36312</v>
      </c>
      <c r="I6438" s="115" t="s">
        <v>6</v>
      </c>
      <c r="J6438" s="115">
        <v>61.69</v>
      </c>
    </row>
    <row r="6439" spans="1:10" hidden="1">
      <c r="A6439" s="115" t="s">
        <v>6748</v>
      </c>
      <c r="B6439" s="115" t="str">
        <f t="shared" si="100"/>
        <v>SELIM CERAMICO PARA LIGACAO DE ESGOTOS,DE 150MMX100MM,INCLUSIVE ARGAMASSA DE CIMENTO E AREIA NO TRACO 1:4.FORNECIMENTO E ASSENTAMENTO</v>
      </c>
      <c r="C6439" s="115" t="s">
        <v>39122</v>
      </c>
      <c r="D6439" s="115" t="s">
        <v>39123</v>
      </c>
      <c r="E6439" s="115" t="s">
        <v>36312</v>
      </c>
      <c r="I6439" s="115" t="s">
        <v>6</v>
      </c>
      <c r="J6439" s="115">
        <v>58.9</v>
      </c>
    </row>
    <row r="6440" spans="1:10" hidden="1">
      <c r="A6440" s="115" t="s">
        <v>6749</v>
      </c>
      <c r="B6440" s="115" t="str">
        <f t="shared" si="100"/>
        <v>SELIM CERAMICO PARA LIGACAO DE ESGOTOS,DE 200MMX100MM,INCLUSIVE ARGAMASSA DE CIMENTO E AREIA NO TRACO 1:4.FORNECIMENTO E ASSENTAMENTO</v>
      </c>
      <c r="C6440" s="115" t="s">
        <v>39124</v>
      </c>
      <c r="D6440" s="115" t="s">
        <v>39123</v>
      </c>
      <c r="E6440" s="115" t="s">
        <v>36312</v>
      </c>
      <c r="I6440" s="115" t="s">
        <v>6</v>
      </c>
      <c r="J6440" s="115">
        <v>78.64</v>
      </c>
    </row>
    <row r="6441" spans="1:10" hidden="1">
      <c r="A6441" s="115" t="s">
        <v>6750</v>
      </c>
      <c r="B6441" s="115" t="str">
        <f t="shared" si="100"/>
        <v>SELIM CERAMICO PARA LIGACAO DE ESGOTOS,DE 200MMX100MM,INCLUSIVE ARGAMASSA DE CIMENTO E AREIA NO TRACO 1:4.FORNECIMENTO E ASSENTAMENTO</v>
      </c>
      <c r="C6441" s="115" t="s">
        <v>39124</v>
      </c>
      <c r="D6441" s="115" t="s">
        <v>39123</v>
      </c>
      <c r="E6441" s="115" t="s">
        <v>36312</v>
      </c>
      <c r="I6441" s="115" t="s">
        <v>6</v>
      </c>
      <c r="J6441" s="115">
        <v>75.06</v>
      </c>
    </row>
    <row r="6442" spans="1:10" hidden="1">
      <c r="A6442" s="115" t="s">
        <v>6751</v>
      </c>
      <c r="B6442" s="115" t="str">
        <f t="shared" si="100"/>
        <v>SELIM CERAMICO PARA LIGACAO DE ESGOTOS,DE 200MMX150MM,INCLUSIVE ARGAMASSA DE CIMENTO E AREIA NO TRACO 1:4.FORNECIMENTO E ASSENTAMENTO</v>
      </c>
      <c r="C6442" s="115" t="s">
        <v>39125</v>
      </c>
      <c r="D6442" s="115" t="s">
        <v>39123</v>
      </c>
      <c r="E6442" s="115" t="s">
        <v>36312</v>
      </c>
      <c r="I6442" s="115" t="s">
        <v>6</v>
      </c>
      <c r="J6442" s="115">
        <v>84.11</v>
      </c>
    </row>
    <row r="6443" spans="1:10" hidden="1">
      <c r="A6443" s="115" t="s">
        <v>6752</v>
      </c>
      <c r="B6443" s="115" t="str">
        <f t="shared" si="100"/>
        <v>SELIM CERAMICO PARA LIGACAO DE ESGOTOS,DE 200MMX150MM,INCLUSIVE ARGAMASSA DE CIMENTO E AREIA NO TRACO 1:4.FORNECIMENTO E ASSENTAMENTO</v>
      </c>
      <c r="C6443" s="115" t="s">
        <v>39125</v>
      </c>
      <c r="D6443" s="115" t="s">
        <v>39123</v>
      </c>
      <c r="E6443" s="115" t="s">
        <v>36312</v>
      </c>
      <c r="I6443" s="115" t="s">
        <v>6</v>
      </c>
      <c r="J6443" s="115">
        <v>80.23</v>
      </c>
    </row>
    <row r="6444" spans="1:10" hidden="1">
      <c r="A6444" s="115" t="s">
        <v>6753</v>
      </c>
      <c r="B6444" s="115" t="str">
        <f t="shared" si="100"/>
        <v>SELIM CERAMICO PARA LIGACAO DE ESGOTOS,DE 250MMX100MM,INCLUSIVE ARGAMASSA DE CIMENTO E AREIA NO TRACO 1:4.FORNECIMENTO E ASSENTAMENTO</v>
      </c>
      <c r="C6444" s="115" t="s">
        <v>39126</v>
      </c>
      <c r="D6444" s="115" t="s">
        <v>39123</v>
      </c>
      <c r="E6444" s="115" t="s">
        <v>36312</v>
      </c>
      <c r="I6444" s="115" t="s">
        <v>6</v>
      </c>
      <c r="J6444" s="115">
        <v>89.58</v>
      </c>
    </row>
    <row r="6445" spans="1:10" hidden="1">
      <c r="A6445" s="115" t="s">
        <v>6754</v>
      </c>
      <c r="B6445" s="115" t="str">
        <f t="shared" si="100"/>
        <v>SELIM CERAMICO PARA LIGACAO DE ESGOTOS,DE 250MMX100MM,INCLUSIVE ARGAMASSA DE CIMENTO E AREIA NO TRACO 1:4.FORNECIMENTO E ASSENTAMENTO</v>
      </c>
      <c r="C6445" s="115" t="s">
        <v>39126</v>
      </c>
      <c r="D6445" s="115" t="s">
        <v>39123</v>
      </c>
      <c r="E6445" s="115" t="s">
        <v>36312</v>
      </c>
      <c r="I6445" s="115" t="s">
        <v>6</v>
      </c>
      <c r="J6445" s="115">
        <v>85.23</v>
      </c>
    </row>
    <row r="6446" spans="1:10" hidden="1">
      <c r="A6446" s="115" t="s">
        <v>6755</v>
      </c>
      <c r="B6446" s="115" t="str">
        <f t="shared" si="100"/>
        <v>SELIM CERAMICO PARA LIGACAO DE ESGOTOS,DE 250MMX150MM,INCLUSIVE ARGAMASSA DE CIMENTO E AREIA NO TRACO 1:4.FORNECIMENTO E ASSENTAMENTO</v>
      </c>
      <c r="C6446" s="115" t="s">
        <v>39127</v>
      </c>
      <c r="D6446" s="115" t="s">
        <v>39123</v>
      </c>
      <c r="E6446" s="115" t="s">
        <v>36312</v>
      </c>
      <c r="I6446" s="115" t="s">
        <v>6</v>
      </c>
      <c r="J6446" s="115">
        <v>97.06</v>
      </c>
    </row>
    <row r="6447" spans="1:10" hidden="1">
      <c r="A6447" s="115" t="s">
        <v>6756</v>
      </c>
      <c r="B6447" s="115" t="str">
        <f t="shared" si="100"/>
        <v>SELIM CERAMICO PARA LIGACAO DE ESGOTOS,DE 250MMX150MM,INCLUSIVE ARGAMASSA DE CIMENTO E AREIA NO TRACO 1:4.FORNECIMENTO E ASSENTAMENTO</v>
      </c>
      <c r="C6447" s="115" t="s">
        <v>39127</v>
      </c>
      <c r="D6447" s="115" t="s">
        <v>39123</v>
      </c>
      <c r="E6447" s="115" t="s">
        <v>36312</v>
      </c>
      <c r="I6447" s="115" t="s">
        <v>6</v>
      </c>
      <c r="J6447" s="115">
        <v>92.4</v>
      </c>
    </row>
    <row r="6448" spans="1:10" hidden="1">
      <c r="A6448" s="115" t="s">
        <v>6757</v>
      </c>
      <c r="B6448" s="115" t="str">
        <f t="shared" si="100"/>
        <v>SELIM CERAMICO PARA LIGACAO DE ESGOTOS,DE 300MMX100MM,INCLUSIVE ARGAMASSA DE CIMENTO E AREIA NO TRACO 1:4.FORNECIMENTO E ASSENTAMENTO</v>
      </c>
      <c r="C6448" s="115" t="s">
        <v>39128</v>
      </c>
      <c r="D6448" s="115" t="s">
        <v>39123</v>
      </c>
      <c r="E6448" s="115" t="s">
        <v>36312</v>
      </c>
      <c r="I6448" s="115" t="s">
        <v>6</v>
      </c>
      <c r="J6448" s="115">
        <v>97.52</v>
      </c>
    </row>
    <row r="6449" spans="1:10" hidden="1">
      <c r="A6449" s="115" t="s">
        <v>6758</v>
      </c>
      <c r="B6449" s="115" t="str">
        <f t="shared" si="100"/>
        <v>SELIM CERAMICO PARA LIGACAO DE ESGOTOS,DE 300MMX100MM,INCLUSIVE ARGAMASSA DE CIMENTO E AREIA NO TRACO 1:4.FORNECIMENTO E ASSENTAMENTO</v>
      </c>
      <c r="C6449" s="115" t="s">
        <v>39128</v>
      </c>
      <c r="D6449" s="115" t="s">
        <v>39123</v>
      </c>
      <c r="E6449" s="115" t="s">
        <v>36312</v>
      </c>
      <c r="I6449" s="115" t="s">
        <v>6</v>
      </c>
      <c r="J6449" s="115">
        <v>92.4</v>
      </c>
    </row>
    <row r="6450" spans="1:10" hidden="1">
      <c r="A6450" s="115" t="s">
        <v>6759</v>
      </c>
      <c r="B6450" s="115" t="str">
        <f t="shared" si="100"/>
        <v>SELIM CERAMICO PARA LIGACAO DE ESGOTOS,DE 300MMX150MM,INCLUSIVE ARGAMASSA DE CIMENTO E AREIA NO TRACO 1:4.FORNECIMENTO E ASSENTAMENTO</v>
      </c>
      <c r="C6450" s="115" t="s">
        <v>39129</v>
      </c>
      <c r="D6450" s="115" t="s">
        <v>39123</v>
      </c>
      <c r="E6450" s="115" t="s">
        <v>36312</v>
      </c>
      <c r="I6450" s="115" t="s">
        <v>6</v>
      </c>
      <c r="J6450" s="115">
        <v>103.6</v>
      </c>
    </row>
    <row r="6451" spans="1:10" hidden="1">
      <c r="A6451" s="115" t="s">
        <v>6760</v>
      </c>
      <c r="B6451" s="115" t="str">
        <f t="shared" si="100"/>
        <v>SELIM CERAMICO PARA LIGACAO DE ESGOTOS,DE 300MMX150MM,INCLUSIVE ARGAMASSA DE CIMENTO E AREIA NO TRACO 1:4.FORNECIMENTO E ASSENTAMENTO</v>
      </c>
      <c r="C6451" s="115" t="s">
        <v>39129</v>
      </c>
      <c r="D6451" s="115" t="s">
        <v>39123</v>
      </c>
      <c r="E6451" s="115" t="s">
        <v>36312</v>
      </c>
      <c r="I6451" s="115" t="s">
        <v>6</v>
      </c>
      <c r="J6451" s="115">
        <v>98.17</v>
      </c>
    </row>
    <row r="6452" spans="1:10" hidden="1">
      <c r="A6452" s="115" t="s">
        <v>6761</v>
      </c>
      <c r="B6452" s="115"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15" t="s">
        <v>39130</v>
      </c>
      <c r="D6452" s="115" t="s">
        <v>39131</v>
      </c>
      <c r="E6452" s="115" t="s">
        <v>39132</v>
      </c>
      <c r="F6452" s="115" t="s">
        <v>39133</v>
      </c>
      <c r="G6452" s="115" t="s">
        <v>39134</v>
      </c>
      <c r="H6452" s="115" t="s">
        <v>39135</v>
      </c>
      <c r="I6452" s="115" t="s">
        <v>6</v>
      </c>
      <c r="J6452" s="115">
        <v>24306.41</v>
      </c>
    </row>
    <row r="6453" spans="1:10" hidden="1">
      <c r="A6453" s="115" t="s">
        <v>6762</v>
      </c>
      <c r="B6453" s="115"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15" t="s">
        <v>39130</v>
      </c>
      <c r="D6453" s="115" t="s">
        <v>39131</v>
      </c>
      <c r="E6453" s="115" t="s">
        <v>39132</v>
      </c>
      <c r="F6453" s="115" t="s">
        <v>39133</v>
      </c>
      <c r="G6453" s="115" t="s">
        <v>39134</v>
      </c>
      <c r="H6453" s="115" t="s">
        <v>39135</v>
      </c>
      <c r="I6453" s="115" t="s">
        <v>6</v>
      </c>
      <c r="J6453" s="115">
        <v>22128.52</v>
      </c>
    </row>
    <row r="6454" spans="1:10" hidden="1">
      <c r="A6454" s="115" t="s">
        <v>6763</v>
      </c>
      <c r="B6454" s="115"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15" t="s">
        <v>39130</v>
      </c>
      <c r="D6454" s="115" t="s">
        <v>39136</v>
      </c>
      <c r="E6454" s="115" t="s">
        <v>39132</v>
      </c>
      <c r="F6454" s="115" t="s">
        <v>39133</v>
      </c>
      <c r="G6454" s="115" t="s">
        <v>39134</v>
      </c>
      <c r="H6454" s="115" t="s">
        <v>39135</v>
      </c>
      <c r="I6454" s="115" t="s">
        <v>6</v>
      </c>
      <c r="J6454" s="115">
        <v>40105.58</v>
      </c>
    </row>
    <row r="6455" spans="1:10" hidden="1">
      <c r="A6455" s="115" t="s">
        <v>6764</v>
      </c>
      <c r="B6455" s="115"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15" t="s">
        <v>39130</v>
      </c>
      <c r="D6455" s="115" t="s">
        <v>39136</v>
      </c>
      <c r="E6455" s="115" t="s">
        <v>39132</v>
      </c>
      <c r="F6455" s="115" t="s">
        <v>39133</v>
      </c>
      <c r="G6455" s="115" t="s">
        <v>39134</v>
      </c>
      <c r="H6455" s="115" t="s">
        <v>39135</v>
      </c>
      <c r="I6455" s="115" t="s">
        <v>6</v>
      </c>
      <c r="J6455" s="115">
        <v>36512.06</v>
      </c>
    </row>
    <row r="6456" spans="1:10" hidden="1">
      <c r="A6456" s="115" t="s">
        <v>6765</v>
      </c>
      <c r="B6456" s="115" t="str">
        <f t="shared" si="100"/>
        <v>TUBO DE CONCRETO ARMADO PARA CRAVACAO COM PONTA,BOLSA E JUNTA ELASTICA,CONFORME NBR 15.319/06,DN=400MM.FORNECIMENTO</v>
      </c>
      <c r="C6456" s="115" t="s">
        <v>39137</v>
      </c>
      <c r="D6456" s="115" t="s">
        <v>39138</v>
      </c>
      <c r="I6456" s="115" t="s">
        <v>58</v>
      </c>
      <c r="J6456" s="115">
        <v>265.60000000000002</v>
      </c>
    </row>
    <row r="6457" spans="1:10" hidden="1">
      <c r="A6457" s="115" t="s">
        <v>6766</v>
      </c>
      <c r="B6457" s="115" t="str">
        <f t="shared" si="100"/>
        <v>TUBO DE CONCRETO ARMADO PARA CRAVACAO COM PONTA,BOLSA E JUNTA ELASTICA,CONFORME NBR 15.319/06,DN=400MM.FORNECIMENTO</v>
      </c>
      <c r="C6457" s="115" t="s">
        <v>39137</v>
      </c>
      <c r="D6457" s="115" t="s">
        <v>39138</v>
      </c>
      <c r="I6457" s="115" t="s">
        <v>58</v>
      </c>
      <c r="J6457" s="115">
        <v>265.60000000000002</v>
      </c>
    </row>
    <row r="6458" spans="1:10" hidden="1">
      <c r="A6458" s="115" t="s">
        <v>6767</v>
      </c>
      <c r="B6458" s="115" t="str">
        <f t="shared" si="100"/>
        <v>TUBO DE CONCRETO ARMADO PARA CRAVACAO COM PONTA,BOLSA E JUNTA ELASTICA,CONFORME NBR 15.319/06,DN=500MM.FORNECIMENTO</v>
      </c>
      <c r="C6458" s="115" t="s">
        <v>39137</v>
      </c>
      <c r="D6458" s="115" t="s">
        <v>39139</v>
      </c>
      <c r="I6458" s="115" t="s">
        <v>58</v>
      </c>
      <c r="J6458" s="115">
        <v>351.83</v>
      </c>
    </row>
    <row r="6459" spans="1:10" hidden="1">
      <c r="A6459" s="115" t="s">
        <v>6768</v>
      </c>
      <c r="B6459" s="115" t="str">
        <f t="shared" si="100"/>
        <v>TUBO DE CONCRETO ARMADO PARA CRAVACAO COM PONTA,BOLSA E JUNTA ELASTICA,CONFORME NBR 15.319/06,DN=500MM.FORNECIMENTO</v>
      </c>
      <c r="C6459" s="115" t="s">
        <v>39137</v>
      </c>
      <c r="D6459" s="115" t="s">
        <v>39139</v>
      </c>
      <c r="I6459" s="115" t="s">
        <v>58</v>
      </c>
      <c r="J6459" s="115">
        <v>351.83</v>
      </c>
    </row>
    <row r="6460" spans="1:10" hidden="1">
      <c r="A6460" s="115" t="s">
        <v>6769</v>
      </c>
      <c r="B6460" s="115" t="str">
        <f t="shared" si="100"/>
        <v>TUBO DE CONCRETO ARMADO PARA CRAVACAO COM PONTA,BOLSA E JUNTA ELASTICA,CONFORME NBR 15.319/06,DN=600MM.FORNECIMENTO</v>
      </c>
      <c r="C6460" s="115" t="s">
        <v>39137</v>
      </c>
      <c r="D6460" s="115" t="s">
        <v>39140</v>
      </c>
      <c r="I6460" s="115" t="s">
        <v>58</v>
      </c>
      <c r="J6460" s="115">
        <v>488.66</v>
      </c>
    </row>
    <row r="6461" spans="1:10" hidden="1">
      <c r="A6461" s="115" t="s">
        <v>6770</v>
      </c>
      <c r="B6461" s="115" t="str">
        <f t="shared" si="100"/>
        <v>TUBO DE CONCRETO ARMADO PARA CRAVACAO COM PONTA,BOLSA E JUNTA ELASTICA,CONFORME NBR 15.319/06,DN=600MM.FORNECIMENTO</v>
      </c>
      <c r="C6461" s="115" t="s">
        <v>39137</v>
      </c>
      <c r="D6461" s="115" t="s">
        <v>39140</v>
      </c>
      <c r="I6461" s="115" t="s">
        <v>58</v>
      </c>
      <c r="J6461" s="115">
        <v>488.66</v>
      </c>
    </row>
    <row r="6462" spans="1:10" hidden="1">
      <c r="A6462" s="115" t="s">
        <v>6771</v>
      </c>
      <c r="B6462" s="115" t="str">
        <f t="shared" si="100"/>
        <v>TUBO DE CONCRETO ARMADO PARA CRAVACAO COM PONTA,BOLSA E JUNTA ELASTICA,CONFORME NBR 15.319/06,DN=700MM.FORNECIMENTO</v>
      </c>
      <c r="C6462" s="115" t="s">
        <v>39137</v>
      </c>
      <c r="D6462" s="115" t="s">
        <v>39141</v>
      </c>
      <c r="I6462" s="115" t="s">
        <v>58</v>
      </c>
      <c r="J6462" s="115">
        <v>649.63</v>
      </c>
    </row>
    <row r="6463" spans="1:10" hidden="1">
      <c r="A6463" s="115" t="s">
        <v>6772</v>
      </c>
      <c r="B6463" s="115" t="str">
        <f t="shared" si="100"/>
        <v>TUBO DE CONCRETO ARMADO PARA CRAVACAO COM PONTA,BOLSA E JUNTA ELASTICA,CONFORME NBR 15.319/06,DN=700MM.FORNECIMENTO</v>
      </c>
      <c r="C6463" s="115" t="s">
        <v>39137</v>
      </c>
      <c r="D6463" s="115" t="s">
        <v>39141</v>
      </c>
      <c r="I6463" s="115" t="s">
        <v>58</v>
      </c>
      <c r="J6463" s="115">
        <v>649.63</v>
      </c>
    </row>
    <row r="6464" spans="1:10" hidden="1">
      <c r="A6464" s="115" t="s">
        <v>6773</v>
      </c>
      <c r="B6464" s="115" t="str">
        <f t="shared" si="100"/>
        <v>TUBO DE CONCRETO ARMADO PARA CRAVACAO COM PONTA,BOLSA E JUNTA ELASTICA,CONFORME NBR 15.319/06,DN=800MM.FORNECIMENTO</v>
      </c>
      <c r="C6464" s="115" t="s">
        <v>39137</v>
      </c>
      <c r="D6464" s="115" t="s">
        <v>39142</v>
      </c>
      <c r="I6464" s="115" t="s">
        <v>58</v>
      </c>
      <c r="J6464" s="115">
        <v>712.87</v>
      </c>
    </row>
    <row r="6465" spans="1:10" hidden="1">
      <c r="A6465" s="115" t="s">
        <v>6774</v>
      </c>
      <c r="B6465" s="115" t="str">
        <f t="shared" si="100"/>
        <v>TUBO DE CONCRETO ARMADO PARA CRAVACAO COM PONTA,BOLSA E JUNTA ELASTICA,CONFORME NBR 15.319/06,DN=800MM.FORNECIMENTO</v>
      </c>
      <c r="C6465" s="115" t="s">
        <v>39137</v>
      </c>
      <c r="D6465" s="115" t="s">
        <v>39142</v>
      </c>
      <c r="I6465" s="115" t="s">
        <v>58</v>
      </c>
      <c r="J6465" s="115">
        <v>712.87</v>
      </c>
    </row>
    <row r="6466" spans="1:10" hidden="1">
      <c r="A6466" s="115" t="s">
        <v>6775</v>
      </c>
      <c r="B6466" s="115" t="str">
        <f t="shared" si="100"/>
        <v>TUBO DE CONCRETO ARMADO PARA CRAVACAO COM PONTA,BOLSA E JUNTA ELASTICA,CONFORME NBR 15.319/06,DN=900MM.FORNECIMENTO</v>
      </c>
      <c r="C6466" s="115" t="s">
        <v>39137</v>
      </c>
      <c r="D6466" s="115" t="s">
        <v>39143</v>
      </c>
      <c r="I6466" s="115" t="s">
        <v>58</v>
      </c>
      <c r="J6466" s="115">
        <v>901.44</v>
      </c>
    </row>
    <row r="6467" spans="1:10" hidden="1">
      <c r="A6467" s="115" t="s">
        <v>6776</v>
      </c>
      <c r="B6467" s="115" t="str">
        <f t="shared" si="100"/>
        <v>TUBO DE CONCRETO ARMADO PARA CRAVACAO COM PONTA,BOLSA E JUNTA ELASTICA,CONFORME NBR 15.319/06,DN=900MM.FORNECIMENTO</v>
      </c>
      <c r="C6467" s="115" t="s">
        <v>39137</v>
      </c>
      <c r="D6467" s="115" t="s">
        <v>39143</v>
      </c>
      <c r="I6467" s="115" t="s">
        <v>58</v>
      </c>
      <c r="J6467" s="115">
        <v>901.44</v>
      </c>
    </row>
    <row r="6468" spans="1:10" hidden="1">
      <c r="A6468" s="115" t="s">
        <v>6777</v>
      </c>
      <c r="B6468" s="115" t="str">
        <f t="shared" si="100"/>
        <v>TUBO DE CONCRETO ARMADO PARA CRAVACAO COM PONTA,BOLSA E JUNTA ELASTICA,CONFORME NBR 15.319/06,DN=1000MM.FORNECIMENTO</v>
      </c>
      <c r="C6468" s="115" t="s">
        <v>39137</v>
      </c>
      <c r="D6468" s="115" t="s">
        <v>39144</v>
      </c>
      <c r="I6468" s="115" t="s">
        <v>58</v>
      </c>
      <c r="J6468" s="115">
        <v>1086.55</v>
      </c>
    </row>
    <row r="6469" spans="1:10" hidden="1">
      <c r="A6469" s="115" t="s">
        <v>6778</v>
      </c>
      <c r="B6469" s="115" t="str">
        <f t="shared" ref="B6469:B6532" si="101">C6469&amp;D6469&amp;E6469&amp;F6469&amp;G6469&amp;H6469</f>
        <v>TUBO DE CONCRETO ARMADO PARA CRAVACAO COM PONTA,BOLSA E JUNTA ELASTICA,CONFORME NBR 15.319/06,DN=1000MM.FORNECIMENTO</v>
      </c>
      <c r="C6469" s="115" t="s">
        <v>39137</v>
      </c>
      <c r="D6469" s="115" t="s">
        <v>39144</v>
      </c>
      <c r="I6469" s="115" t="s">
        <v>58</v>
      </c>
      <c r="J6469" s="115">
        <v>1086.55</v>
      </c>
    </row>
    <row r="6470" spans="1:10" hidden="1">
      <c r="A6470" s="115" t="s">
        <v>6779</v>
      </c>
      <c r="B6470" s="115" t="str">
        <f t="shared" si="101"/>
        <v>TUBO DE CONCRETO ARMADO PARA CRAVACAO COM PONTA,BOLSA E JUNTA ELASTICA,CONFORME NBR 15.319/06,DN=1200MM.FORNECIMENTO</v>
      </c>
      <c r="C6470" s="115" t="s">
        <v>39137</v>
      </c>
      <c r="D6470" s="115" t="s">
        <v>39145</v>
      </c>
      <c r="I6470" s="115" t="s">
        <v>58</v>
      </c>
      <c r="J6470" s="115">
        <v>1606.26</v>
      </c>
    </row>
    <row r="6471" spans="1:10" hidden="1">
      <c r="A6471" s="115" t="s">
        <v>6780</v>
      </c>
      <c r="B6471" s="115" t="str">
        <f t="shared" si="101"/>
        <v>TUBO DE CONCRETO ARMADO PARA CRAVACAO COM PONTA,BOLSA E JUNTA ELASTICA,CONFORME NBR 15.319/06,DN=1200MM.FORNECIMENTO</v>
      </c>
      <c r="C6471" s="115" t="s">
        <v>39137</v>
      </c>
      <c r="D6471" s="115" t="s">
        <v>39145</v>
      </c>
      <c r="I6471" s="115" t="s">
        <v>58</v>
      </c>
      <c r="J6471" s="115">
        <v>1606.26</v>
      </c>
    </row>
    <row r="6472" spans="1:10" hidden="1">
      <c r="A6472" s="115" t="s">
        <v>6781</v>
      </c>
      <c r="B6472" s="115" t="str">
        <f t="shared" si="101"/>
        <v>TUBO DE CONCRETO ARMADO PARA CRAVACAO COM PONTA,BOLSA E JUNTA ELASTICA,CONFORME NBR 15.319/06,DN=1500MM.FORNECIMENTO</v>
      </c>
      <c r="C6472" s="115" t="s">
        <v>39137</v>
      </c>
      <c r="D6472" s="115" t="s">
        <v>39146</v>
      </c>
      <c r="I6472" s="115" t="s">
        <v>58</v>
      </c>
      <c r="J6472" s="115">
        <v>2478.96</v>
      </c>
    </row>
    <row r="6473" spans="1:10" hidden="1">
      <c r="A6473" s="115" t="s">
        <v>6782</v>
      </c>
      <c r="B6473" s="115" t="str">
        <f t="shared" si="101"/>
        <v>TUBO DE CONCRETO ARMADO PARA CRAVACAO COM PONTA,BOLSA E JUNTA ELASTICA,CONFORME NBR 15.319/06,DN=1500MM.FORNECIMENTO</v>
      </c>
      <c r="C6473" s="115" t="s">
        <v>39137</v>
      </c>
      <c r="D6473" s="115" t="s">
        <v>39146</v>
      </c>
      <c r="I6473" s="115" t="s">
        <v>58</v>
      </c>
      <c r="J6473" s="115">
        <v>2478.96</v>
      </c>
    </row>
    <row r="6474" spans="1:10" hidden="1">
      <c r="A6474" s="115" t="s">
        <v>6783</v>
      </c>
      <c r="B6474" s="115" t="str">
        <f t="shared" si="101"/>
        <v>TUBO DE CONCRETO ARMADO PARA CRAVACAO COM PONTA,BOLSA E JUNTA ELASTICA,CONFORME NBR 15.319/06,DN=2000MM.FORNECIMENTO</v>
      </c>
      <c r="C6474" s="115" t="s">
        <v>39137</v>
      </c>
      <c r="D6474" s="115" t="s">
        <v>39147</v>
      </c>
      <c r="I6474" s="115" t="s">
        <v>58</v>
      </c>
      <c r="J6474" s="115">
        <v>5125.79</v>
      </c>
    </row>
    <row r="6475" spans="1:10" hidden="1">
      <c r="A6475" s="115" t="s">
        <v>6784</v>
      </c>
      <c r="B6475" s="115" t="str">
        <f t="shared" si="101"/>
        <v>TUBO DE CONCRETO ARMADO PARA CRAVACAO COM PONTA,BOLSA E JUNTA ELASTICA,CONFORME NBR 15.319/06,DN=2000MM.FORNECIMENTO</v>
      </c>
      <c r="C6475" s="115" t="s">
        <v>39137</v>
      </c>
      <c r="D6475" s="115" t="s">
        <v>39147</v>
      </c>
      <c r="I6475" s="115" t="s">
        <v>58</v>
      </c>
      <c r="J6475" s="115">
        <v>5125.79</v>
      </c>
    </row>
    <row r="6476" spans="1:10" hidden="1">
      <c r="A6476" s="115" t="s">
        <v>6785</v>
      </c>
      <c r="B6476" s="115"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15" t="s">
        <v>39148</v>
      </c>
      <c r="D6476" s="115" t="s">
        <v>39149</v>
      </c>
      <c r="E6476" s="115" t="s">
        <v>39150</v>
      </c>
      <c r="F6476" s="115" t="s">
        <v>39151</v>
      </c>
      <c r="G6476" s="115" t="s">
        <v>39152</v>
      </c>
      <c r="H6476" s="115" t="s">
        <v>39153</v>
      </c>
      <c r="I6476" s="115" t="s">
        <v>58</v>
      </c>
      <c r="J6476" s="115">
        <v>12.18</v>
      </c>
    </row>
    <row r="6477" spans="1:10" hidden="1">
      <c r="A6477" s="115" t="s">
        <v>106</v>
      </c>
      <c r="B6477" s="115"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15" t="s">
        <v>39148</v>
      </c>
      <c r="D6477" s="115" t="s">
        <v>39149</v>
      </c>
      <c r="E6477" s="115" t="s">
        <v>39150</v>
      </c>
      <c r="F6477" s="115" t="s">
        <v>39151</v>
      </c>
      <c r="G6477" s="115" t="s">
        <v>39152</v>
      </c>
      <c r="H6477" s="115" t="s">
        <v>39153</v>
      </c>
      <c r="I6477" s="115" t="s">
        <v>58</v>
      </c>
      <c r="J6477" s="115">
        <v>11.21</v>
      </c>
    </row>
    <row r="6478" spans="1:10" hidden="1">
      <c r="A6478" s="115" t="s">
        <v>6786</v>
      </c>
      <c r="B6478" s="115"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15" t="s">
        <v>39154</v>
      </c>
      <c r="D6478" s="115" t="s">
        <v>39155</v>
      </c>
      <c r="E6478" s="115" t="s">
        <v>39156</v>
      </c>
      <c r="F6478" s="115" t="s">
        <v>39157</v>
      </c>
      <c r="G6478" s="115" t="s">
        <v>39158</v>
      </c>
      <c r="H6478" s="115" t="s">
        <v>39159</v>
      </c>
      <c r="I6478" s="115" t="s">
        <v>58</v>
      </c>
      <c r="J6478" s="115">
        <v>19.190000000000001</v>
      </c>
    </row>
    <row r="6479" spans="1:10" hidden="1">
      <c r="A6479" s="115" t="s">
        <v>6787</v>
      </c>
      <c r="B6479" s="115"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15" t="s">
        <v>39154</v>
      </c>
      <c r="D6479" s="115" t="s">
        <v>39155</v>
      </c>
      <c r="E6479" s="115" t="s">
        <v>39156</v>
      </c>
      <c r="F6479" s="115" t="s">
        <v>39157</v>
      </c>
      <c r="G6479" s="115" t="s">
        <v>39158</v>
      </c>
      <c r="H6479" s="115" t="s">
        <v>39159</v>
      </c>
      <c r="I6479" s="115" t="s">
        <v>58</v>
      </c>
      <c r="J6479" s="115">
        <v>17.940000000000001</v>
      </c>
    </row>
    <row r="6480" spans="1:10" hidden="1">
      <c r="A6480" s="115" t="s">
        <v>6788</v>
      </c>
      <c r="B6480" s="115"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15" t="s">
        <v>39148</v>
      </c>
      <c r="D6480" s="115" t="s">
        <v>39149</v>
      </c>
      <c r="E6480" s="115" t="s">
        <v>39160</v>
      </c>
      <c r="F6480" s="115" t="s">
        <v>39161</v>
      </c>
      <c r="G6480" s="115" t="s">
        <v>39162</v>
      </c>
      <c r="H6480" s="115" t="s">
        <v>39153</v>
      </c>
      <c r="I6480" s="115" t="s">
        <v>58</v>
      </c>
      <c r="J6480" s="115">
        <v>13.64</v>
      </c>
    </row>
    <row r="6481" spans="1:10" hidden="1">
      <c r="A6481" s="115" t="s">
        <v>6789</v>
      </c>
      <c r="B6481" s="115"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15" t="s">
        <v>39148</v>
      </c>
      <c r="D6481" s="115" t="s">
        <v>39149</v>
      </c>
      <c r="E6481" s="115" t="s">
        <v>39160</v>
      </c>
      <c r="F6481" s="115" t="s">
        <v>39161</v>
      </c>
      <c r="G6481" s="115" t="s">
        <v>39162</v>
      </c>
      <c r="H6481" s="115" t="s">
        <v>39153</v>
      </c>
      <c r="I6481" s="115" t="s">
        <v>58</v>
      </c>
      <c r="J6481" s="115">
        <v>12.67</v>
      </c>
    </row>
    <row r="6482" spans="1:10" hidden="1">
      <c r="A6482" s="115" t="s">
        <v>6790</v>
      </c>
      <c r="B6482" s="115"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15" t="s">
        <v>39154</v>
      </c>
      <c r="D6482" s="115" t="s">
        <v>39155</v>
      </c>
      <c r="E6482" s="115" t="s">
        <v>39163</v>
      </c>
      <c r="F6482" s="115" t="s">
        <v>39164</v>
      </c>
      <c r="G6482" s="115" t="s">
        <v>39158</v>
      </c>
      <c r="H6482" s="115" t="s">
        <v>39159</v>
      </c>
      <c r="I6482" s="115" t="s">
        <v>58</v>
      </c>
      <c r="J6482" s="115">
        <v>22.11</v>
      </c>
    </row>
    <row r="6483" spans="1:10" hidden="1">
      <c r="A6483" s="115" t="s">
        <v>107</v>
      </c>
      <c r="B6483" s="115"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15" t="s">
        <v>39154</v>
      </c>
      <c r="D6483" s="115" t="s">
        <v>39155</v>
      </c>
      <c r="E6483" s="115" t="s">
        <v>39163</v>
      </c>
      <c r="F6483" s="115" t="s">
        <v>39164</v>
      </c>
      <c r="G6483" s="115" t="s">
        <v>39158</v>
      </c>
      <c r="H6483" s="115" t="s">
        <v>39159</v>
      </c>
      <c r="I6483" s="115" t="s">
        <v>58</v>
      </c>
      <c r="J6483" s="115">
        <v>20.86</v>
      </c>
    </row>
    <row r="6484" spans="1:10" hidden="1">
      <c r="A6484" s="115" t="s">
        <v>6791</v>
      </c>
      <c r="B6484" s="115"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15" t="s">
        <v>39148</v>
      </c>
      <c r="D6484" s="115" t="s">
        <v>39149</v>
      </c>
      <c r="E6484" s="115" t="s">
        <v>39165</v>
      </c>
      <c r="F6484" s="115" t="s">
        <v>39166</v>
      </c>
      <c r="G6484" s="115" t="s">
        <v>39167</v>
      </c>
      <c r="H6484" s="115" t="s">
        <v>39168</v>
      </c>
      <c r="I6484" s="115" t="s">
        <v>58</v>
      </c>
      <c r="J6484" s="115">
        <v>14.65</v>
      </c>
    </row>
    <row r="6485" spans="1:10" hidden="1">
      <c r="A6485" s="115" t="s">
        <v>6792</v>
      </c>
      <c r="B6485" s="115"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15" t="s">
        <v>39148</v>
      </c>
      <c r="D6485" s="115" t="s">
        <v>39149</v>
      </c>
      <c r="E6485" s="115" t="s">
        <v>39165</v>
      </c>
      <c r="F6485" s="115" t="s">
        <v>39166</v>
      </c>
      <c r="G6485" s="115" t="s">
        <v>39167</v>
      </c>
      <c r="H6485" s="115" t="s">
        <v>39168</v>
      </c>
      <c r="I6485" s="115" t="s">
        <v>58</v>
      </c>
      <c r="J6485" s="115">
        <v>13.69</v>
      </c>
    </row>
    <row r="6486" spans="1:10" hidden="1">
      <c r="A6486" s="115" t="s">
        <v>6793</v>
      </c>
      <c r="B6486" s="115"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15" t="s">
        <v>39154</v>
      </c>
      <c r="D6486" s="115" t="s">
        <v>39155</v>
      </c>
      <c r="E6486" s="115" t="s">
        <v>39169</v>
      </c>
      <c r="F6486" s="115" t="s">
        <v>39170</v>
      </c>
      <c r="G6486" s="115" t="s">
        <v>39171</v>
      </c>
      <c r="H6486" s="115" t="s">
        <v>39172</v>
      </c>
      <c r="I6486" s="115" t="s">
        <v>58</v>
      </c>
      <c r="J6486" s="115">
        <v>24.14</v>
      </c>
    </row>
    <row r="6487" spans="1:10" hidden="1">
      <c r="A6487" s="115" t="s">
        <v>6794</v>
      </c>
      <c r="B6487" s="115"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15" t="s">
        <v>39154</v>
      </c>
      <c r="D6487" s="115" t="s">
        <v>39155</v>
      </c>
      <c r="E6487" s="115" t="s">
        <v>39169</v>
      </c>
      <c r="F6487" s="115" t="s">
        <v>39170</v>
      </c>
      <c r="G6487" s="115" t="s">
        <v>39171</v>
      </c>
      <c r="H6487" s="115" t="s">
        <v>39172</v>
      </c>
      <c r="I6487" s="115" t="s">
        <v>58</v>
      </c>
      <c r="J6487" s="115">
        <v>22.89</v>
      </c>
    </row>
    <row r="6488" spans="1:10" hidden="1">
      <c r="A6488" s="115" t="s">
        <v>6795</v>
      </c>
      <c r="B6488" s="115"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15" t="s">
        <v>39148</v>
      </c>
      <c r="D6488" s="115" t="s">
        <v>39149</v>
      </c>
      <c r="E6488" s="115" t="s">
        <v>39173</v>
      </c>
      <c r="F6488" s="115" t="s">
        <v>39174</v>
      </c>
      <c r="G6488" s="115" t="s">
        <v>39167</v>
      </c>
      <c r="H6488" s="115" t="s">
        <v>39168</v>
      </c>
      <c r="I6488" s="115" t="s">
        <v>58</v>
      </c>
      <c r="J6488" s="115">
        <v>15.22</v>
      </c>
    </row>
    <row r="6489" spans="1:10" hidden="1">
      <c r="A6489" s="115" t="s">
        <v>6796</v>
      </c>
      <c r="B6489" s="115"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15" t="s">
        <v>39148</v>
      </c>
      <c r="D6489" s="115" t="s">
        <v>39149</v>
      </c>
      <c r="E6489" s="115" t="s">
        <v>39173</v>
      </c>
      <c r="F6489" s="115" t="s">
        <v>39174</v>
      </c>
      <c r="G6489" s="115" t="s">
        <v>39167</v>
      </c>
      <c r="H6489" s="115" t="s">
        <v>39168</v>
      </c>
      <c r="I6489" s="115" t="s">
        <v>58</v>
      </c>
      <c r="J6489" s="115">
        <v>14.25</v>
      </c>
    </row>
    <row r="6490" spans="1:10" hidden="1">
      <c r="A6490" s="115" t="s">
        <v>6797</v>
      </c>
      <c r="B6490" s="115"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15" t="s">
        <v>39154</v>
      </c>
      <c r="D6490" s="115" t="s">
        <v>39155</v>
      </c>
      <c r="E6490" s="115" t="s">
        <v>39175</v>
      </c>
      <c r="F6490" s="115" t="s">
        <v>39176</v>
      </c>
      <c r="G6490" s="115" t="s">
        <v>39171</v>
      </c>
      <c r="H6490" s="115" t="s">
        <v>39172</v>
      </c>
      <c r="I6490" s="115" t="s">
        <v>58</v>
      </c>
      <c r="J6490" s="115">
        <v>25.28</v>
      </c>
    </row>
    <row r="6491" spans="1:10" hidden="1">
      <c r="A6491" s="115" t="s">
        <v>6798</v>
      </c>
      <c r="B6491" s="115"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15" t="s">
        <v>39154</v>
      </c>
      <c r="D6491" s="115" t="s">
        <v>39155</v>
      </c>
      <c r="E6491" s="115" t="s">
        <v>39175</v>
      </c>
      <c r="F6491" s="115" t="s">
        <v>39176</v>
      </c>
      <c r="G6491" s="115" t="s">
        <v>39171</v>
      </c>
      <c r="H6491" s="115" t="s">
        <v>39172</v>
      </c>
      <c r="I6491" s="115" t="s">
        <v>58</v>
      </c>
      <c r="J6491" s="115">
        <v>24.03</v>
      </c>
    </row>
    <row r="6492" spans="1:10" hidden="1">
      <c r="A6492" s="115" t="s">
        <v>6799</v>
      </c>
      <c r="B6492" s="115"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15" t="s">
        <v>39148</v>
      </c>
      <c r="D6492" s="115" t="s">
        <v>39177</v>
      </c>
      <c r="E6492" s="115" t="s">
        <v>39178</v>
      </c>
      <c r="F6492" s="115" t="s">
        <v>39179</v>
      </c>
      <c r="G6492" s="115" t="s">
        <v>39167</v>
      </c>
      <c r="H6492" s="115" t="s">
        <v>39168</v>
      </c>
      <c r="I6492" s="115" t="s">
        <v>58</v>
      </c>
      <c r="J6492" s="115">
        <v>17.11</v>
      </c>
    </row>
    <row r="6493" spans="1:10" hidden="1">
      <c r="A6493" s="115" t="s">
        <v>6800</v>
      </c>
      <c r="B6493" s="115"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15" t="s">
        <v>39148</v>
      </c>
      <c r="D6493" s="115" t="s">
        <v>39177</v>
      </c>
      <c r="E6493" s="115" t="s">
        <v>39178</v>
      </c>
      <c r="F6493" s="115" t="s">
        <v>39179</v>
      </c>
      <c r="G6493" s="115" t="s">
        <v>39167</v>
      </c>
      <c r="H6493" s="115" t="s">
        <v>39168</v>
      </c>
      <c r="I6493" s="115" t="s">
        <v>58</v>
      </c>
      <c r="J6493" s="115">
        <v>16.14</v>
      </c>
    </row>
    <row r="6494" spans="1:10" hidden="1">
      <c r="A6494" s="115" t="s">
        <v>6801</v>
      </c>
      <c r="B6494" s="115"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15" t="s">
        <v>39154</v>
      </c>
      <c r="D6494" s="115" t="s">
        <v>39155</v>
      </c>
      <c r="E6494" s="115" t="s">
        <v>39180</v>
      </c>
      <c r="F6494" s="115" t="s">
        <v>39181</v>
      </c>
      <c r="G6494" s="115" t="s">
        <v>39171</v>
      </c>
      <c r="H6494" s="115" t="s">
        <v>39172</v>
      </c>
      <c r="I6494" s="115" t="s">
        <v>58</v>
      </c>
      <c r="J6494" s="115">
        <v>29.06</v>
      </c>
    </row>
    <row r="6495" spans="1:10" hidden="1">
      <c r="A6495" s="115" t="s">
        <v>6802</v>
      </c>
      <c r="B6495" s="115"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15" t="s">
        <v>39154</v>
      </c>
      <c r="D6495" s="115" t="s">
        <v>39155</v>
      </c>
      <c r="E6495" s="115" t="s">
        <v>39180</v>
      </c>
      <c r="F6495" s="115" t="s">
        <v>39181</v>
      </c>
      <c r="G6495" s="115" t="s">
        <v>39171</v>
      </c>
      <c r="H6495" s="115" t="s">
        <v>39172</v>
      </c>
      <c r="I6495" s="115" t="s">
        <v>58</v>
      </c>
      <c r="J6495" s="115">
        <v>27.81</v>
      </c>
    </row>
    <row r="6496" spans="1:10" hidden="1">
      <c r="A6496" s="115" t="s">
        <v>6803</v>
      </c>
      <c r="B6496" s="115"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15" t="s">
        <v>39148</v>
      </c>
      <c r="D6496" s="115" t="s">
        <v>39149</v>
      </c>
      <c r="E6496" s="115" t="s">
        <v>39182</v>
      </c>
      <c r="F6496" s="115" t="s">
        <v>39183</v>
      </c>
      <c r="G6496" s="115" t="s">
        <v>39184</v>
      </c>
      <c r="H6496" s="115" t="s">
        <v>39185</v>
      </c>
      <c r="I6496" s="115" t="s">
        <v>58</v>
      </c>
      <c r="J6496" s="115">
        <v>25.52</v>
      </c>
    </row>
    <row r="6497" spans="1:10" hidden="1">
      <c r="A6497" s="115" t="s">
        <v>6804</v>
      </c>
      <c r="B6497" s="115"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15" t="s">
        <v>39148</v>
      </c>
      <c r="D6497" s="115" t="s">
        <v>39149</v>
      </c>
      <c r="E6497" s="115" t="s">
        <v>39182</v>
      </c>
      <c r="F6497" s="115" t="s">
        <v>39183</v>
      </c>
      <c r="G6497" s="115" t="s">
        <v>39184</v>
      </c>
      <c r="H6497" s="115" t="s">
        <v>39185</v>
      </c>
      <c r="I6497" s="115" t="s">
        <v>58</v>
      </c>
      <c r="J6497" s="115">
        <v>24.55</v>
      </c>
    </row>
    <row r="6498" spans="1:10" hidden="1">
      <c r="A6498" s="115" t="s">
        <v>6805</v>
      </c>
      <c r="B6498" s="115"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15" t="s">
        <v>39154</v>
      </c>
      <c r="D6498" s="115" t="s">
        <v>39155</v>
      </c>
      <c r="E6498" s="115" t="s">
        <v>39186</v>
      </c>
      <c r="F6498" s="115" t="s">
        <v>39187</v>
      </c>
      <c r="G6498" s="115" t="s">
        <v>39162</v>
      </c>
      <c r="H6498" s="115" t="s">
        <v>39153</v>
      </c>
      <c r="I6498" s="115" t="s">
        <v>58</v>
      </c>
      <c r="J6498" s="115">
        <v>45.88</v>
      </c>
    </row>
    <row r="6499" spans="1:10" hidden="1">
      <c r="A6499" s="115" t="s">
        <v>6806</v>
      </c>
      <c r="B6499" s="115"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15" t="s">
        <v>39154</v>
      </c>
      <c r="D6499" s="115" t="s">
        <v>39155</v>
      </c>
      <c r="E6499" s="115" t="s">
        <v>39186</v>
      </c>
      <c r="F6499" s="115" t="s">
        <v>39187</v>
      </c>
      <c r="G6499" s="115" t="s">
        <v>39162</v>
      </c>
      <c r="H6499" s="115" t="s">
        <v>39153</v>
      </c>
      <c r="I6499" s="115" t="s">
        <v>58</v>
      </c>
      <c r="J6499" s="115">
        <v>44.63</v>
      </c>
    </row>
    <row r="6500" spans="1:10" hidden="1">
      <c r="A6500" s="115" t="s">
        <v>6807</v>
      </c>
      <c r="B6500" s="115"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15" t="s">
        <v>39148</v>
      </c>
      <c r="D6500" s="115" t="s">
        <v>39149</v>
      </c>
      <c r="E6500" s="115" t="s">
        <v>39188</v>
      </c>
      <c r="F6500" s="115" t="s">
        <v>39189</v>
      </c>
      <c r="G6500" s="115" t="s">
        <v>39184</v>
      </c>
      <c r="H6500" s="115" t="s">
        <v>39185</v>
      </c>
      <c r="I6500" s="115" t="s">
        <v>58</v>
      </c>
      <c r="J6500" s="115">
        <v>26.74</v>
      </c>
    </row>
    <row r="6501" spans="1:10" hidden="1">
      <c r="A6501" s="115" t="s">
        <v>6808</v>
      </c>
      <c r="B6501" s="115"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15" t="s">
        <v>39148</v>
      </c>
      <c r="D6501" s="115" t="s">
        <v>39149</v>
      </c>
      <c r="E6501" s="115" t="s">
        <v>39188</v>
      </c>
      <c r="F6501" s="115" t="s">
        <v>39189</v>
      </c>
      <c r="G6501" s="115" t="s">
        <v>39184</v>
      </c>
      <c r="H6501" s="115" t="s">
        <v>39185</v>
      </c>
      <c r="I6501" s="115" t="s">
        <v>58</v>
      </c>
      <c r="J6501" s="115">
        <v>25.77</v>
      </c>
    </row>
    <row r="6502" spans="1:10" hidden="1">
      <c r="A6502" s="115" t="s">
        <v>6809</v>
      </c>
      <c r="B6502" s="115"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15" t="s">
        <v>39154</v>
      </c>
      <c r="D6502" s="115" t="s">
        <v>39155</v>
      </c>
      <c r="E6502" s="115" t="s">
        <v>39190</v>
      </c>
      <c r="F6502" s="115" t="s">
        <v>39191</v>
      </c>
      <c r="G6502" s="115" t="s">
        <v>39162</v>
      </c>
      <c r="H6502" s="115" t="s">
        <v>39153</v>
      </c>
      <c r="I6502" s="115" t="s">
        <v>58</v>
      </c>
      <c r="J6502" s="115">
        <v>48.31</v>
      </c>
    </row>
    <row r="6503" spans="1:10" hidden="1">
      <c r="A6503" s="115" t="s">
        <v>6810</v>
      </c>
      <c r="B6503" s="115"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15" t="s">
        <v>39154</v>
      </c>
      <c r="D6503" s="115" t="s">
        <v>39155</v>
      </c>
      <c r="E6503" s="115" t="s">
        <v>39190</v>
      </c>
      <c r="F6503" s="115" t="s">
        <v>39191</v>
      </c>
      <c r="G6503" s="115" t="s">
        <v>39162</v>
      </c>
      <c r="H6503" s="115" t="s">
        <v>39153</v>
      </c>
      <c r="I6503" s="115" t="s">
        <v>58</v>
      </c>
      <c r="J6503" s="115">
        <v>47.07</v>
      </c>
    </row>
    <row r="6504" spans="1:10" hidden="1">
      <c r="A6504" s="115" t="s">
        <v>6811</v>
      </c>
      <c r="B6504" s="115"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15" t="s">
        <v>39192</v>
      </c>
      <c r="D6504" s="115" t="s">
        <v>39193</v>
      </c>
      <c r="E6504" s="115" t="s">
        <v>39194</v>
      </c>
      <c r="F6504" s="115" t="s">
        <v>39195</v>
      </c>
      <c r="G6504" s="115" t="s">
        <v>39196</v>
      </c>
      <c r="H6504" s="115" t="s">
        <v>39197</v>
      </c>
      <c r="I6504" s="115" t="s">
        <v>58</v>
      </c>
      <c r="J6504" s="115">
        <v>15.2</v>
      </c>
    </row>
    <row r="6505" spans="1:10" hidden="1">
      <c r="A6505" s="115" t="s">
        <v>6812</v>
      </c>
      <c r="B6505" s="115"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15" t="s">
        <v>39192</v>
      </c>
      <c r="D6505" s="115" t="s">
        <v>39193</v>
      </c>
      <c r="E6505" s="115" t="s">
        <v>39194</v>
      </c>
      <c r="F6505" s="115" t="s">
        <v>39195</v>
      </c>
      <c r="G6505" s="115" t="s">
        <v>39196</v>
      </c>
      <c r="H6505" s="115" t="s">
        <v>39197</v>
      </c>
      <c r="I6505" s="115" t="s">
        <v>58</v>
      </c>
      <c r="J6505" s="115">
        <v>14.23</v>
      </c>
    </row>
    <row r="6506" spans="1:10" hidden="1">
      <c r="A6506" s="115" t="s">
        <v>6813</v>
      </c>
      <c r="B6506" s="115"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15" t="s">
        <v>39198</v>
      </c>
      <c r="D6506" s="115" t="s">
        <v>39199</v>
      </c>
      <c r="E6506" s="115" t="s">
        <v>39200</v>
      </c>
      <c r="F6506" s="115" t="s">
        <v>39201</v>
      </c>
      <c r="G6506" s="115" t="s">
        <v>39202</v>
      </c>
      <c r="H6506" s="115" t="s">
        <v>39197</v>
      </c>
      <c r="I6506" s="115" t="s">
        <v>58</v>
      </c>
      <c r="J6506" s="115">
        <v>25.24</v>
      </c>
    </row>
    <row r="6507" spans="1:10" hidden="1">
      <c r="A6507" s="115" t="s">
        <v>6814</v>
      </c>
      <c r="B6507" s="115"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15" t="s">
        <v>39198</v>
      </c>
      <c r="D6507" s="115" t="s">
        <v>39199</v>
      </c>
      <c r="E6507" s="115" t="s">
        <v>39200</v>
      </c>
      <c r="F6507" s="115" t="s">
        <v>39201</v>
      </c>
      <c r="G6507" s="115" t="s">
        <v>39202</v>
      </c>
      <c r="H6507" s="115" t="s">
        <v>39197</v>
      </c>
      <c r="I6507" s="115" t="s">
        <v>58</v>
      </c>
      <c r="J6507" s="115">
        <v>23.99</v>
      </c>
    </row>
    <row r="6508" spans="1:10" hidden="1">
      <c r="A6508" s="115" t="s">
        <v>6815</v>
      </c>
      <c r="B6508" s="115"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15" t="s">
        <v>39192</v>
      </c>
      <c r="D6508" s="115" t="s">
        <v>39193</v>
      </c>
      <c r="E6508" s="115" t="s">
        <v>39203</v>
      </c>
      <c r="F6508" s="115" t="s">
        <v>39204</v>
      </c>
      <c r="G6508" s="115" t="s">
        <v>39205</v>
      </c>
      <c r="H6508" s="115" t="s">
        <v>39206</v>
      </c>
      <c r="I6508" s="115" t="s">
        <v>58</v>
      </c>
      <c r="J6508" s="115">
        <v>16.8</v>
      </c>
    </row>
    <row r="6509" spans="1:10" hidden="1">
      <c r="A6509" s="115" t="s">
        <v>6816</v>
      </c>
      <c r="B6509" s="115"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15" t="s">
        <v>39192</v>
      </c>
      <c r="D6509" s="115" t="s">
        <v>39193</v>
      </c>
      <c r="E6509" s="115" t="s">
        <v>39203</v>
      </c>
      <c r="F6509" s="115" t="s">
        <v>39204</v>
      </c>
      <c r="G6509" s="115" t="s">
        <v>39205</v>
      </c>
      <c r="H6509" s="115" t="s">
        <v>39206</v>
      </c>
      <c r="I6509" s="115" t="s">
        <v>58</v>
      </c>
      <c r="J6509" s="115">
        <v>15.83</v>
      </c>
    </row>
    <row r="6510" spans="1:10" hidden="1">
      <c r="A6510" s="115" t="s">
        <v>6817</v>
      </c>
      <c r="B6510" s="115"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15" t="s">
        <v>39198</v>
      </c>
      <c r="D6510" s="115" t="s">
        <v>39199</v>
      </c>
      <c r="E6510" s="115" t="s">
        <v>39207</v>
      </c>
      <c r="F6510" s="115" t="s">
        <v>39208</v>
      </c>
      <c r="G6510" s="115" t="s">
        <v>39209</v>
      </c>
      <c r="H6510" s="115" t="s">
        <v>39210</v>
      </c>
      <c r="I6510" s="115" t="s">
        <v>58</v>
      </c>
      <c r="J6510" s="115">
        <v>28.44</v>
      </c>
    </row>
    <row r="6511" spans="1:10" hidden="1">
      <c r="A6511" s="115" t="s">
        <v>6818</v>
      </c>
      <c r="B6511" s="115"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15" t="s">
        <v>39198</v>
      </c>
      <c r="D6511" s="115" t="s">
        <v>39199</v>
      </c>
      <c r="E6511" s="115" t="s">
        <v>39207</v>
      </c>
      <c r="F6511" s="115" t="s">
        <v>39208</v>
      </c>
      <c r="G6511" s="115" t="s">
        <v>39209</v>
      </c>
      <c r="H6511" s="115" t="s">
        <v>39210</v>
      </c>
      <c r="I6511" s="115" t="s">
        <v>58</v>
      </c>
      <c r="J6511" s="115">
        <v>27.19</v>
      </c>
    </row>
    <row r="6512" spans="1:10" hidden="1">
      <c r="A6512" s="115" t="s">
        <v>6819</v>
      </c>
      <c r="B6512" s="115"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15" t="s">
        <v>39192</v>
      </c>
      <c r="D6512" s="115" t="s">
        <v>39193</v>
      </c>
      <c r="E6512" s="115" t="s">
        <v>39211</v>
      </c>
      <c r="F6512" s="115" t="s">
        <v>39212</v>
      </c>
      <c r="G6512" s="115" t="s">
        <v>39213</v>
      </c>
      <c r="H6512" s="115" t="s">
        <v>39214</v>
      </c>
      <c r="I6512" s="115" t="s">
        <v>58</v>
      </c>
      <c r="J6512" s="115">
        <v>19.329999999999998</v>
      </c>
    </row>
    <row r="6513" spans="1:10" hidden="1">
      <c r="A6513" s="115" t="s">
        <v>6820</v>
      </c>
      <c r="B6513" s="115"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15" t="s">
        <v>39192</v>
      </c>
      <c r="D6513" s="115" t="s">
        <v>39193</v>
      </c>
      <c r="E6513" s="115" t="s">
        <v>39211</v>
      </c>
      <c r="F6513" s="115" t="s">
        <v>39212</v>
      </c>
      <c r="G6513" s="115" t="s">
        <v>39213</v>
      </c>
      <c r="H6513" s="115" t="s">
        <v>39214</v>
      </c>
      <c r="I6513" s="115" t="s">
        <v>58</v>
      </c>
      <c r="J6513" s="115">
        <v>18.36</v>
      </c>
    </row>
    <row r="6514" spans="1:10" hidden="1">
      <c r="A6514" s="115" t="s">
        <v>6821</v>
      </c>
      <c r="B6514" s="115"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15" t="s">
        <v>39198</v>
      </c>
      <c r="D6514" s="115" t="s">
        <v>39199</v>
      </c>
      <c r="E6514" s="115" t="s">
        <v>39215</v>
      </c>
      <c r="F6514" s="115" t="s">
        <v>39216</v>
      </c>
      <c r="G6514" s="115" t="s">
        <v>39217</v>
      </c>
      <c r="H6514" s="115" t="s">
        <v>39218</v>
      </c>
      <c r="I6514" s="115" t="s">
        <v>58</v>
      </c>
      <c r="J6514" s="115">
        <v>33.479999999999997</v>
      </c>
    </row>
    <row r="6515" spans="1:10" hidden="1">
      <c r="A6515" s="115" t="s">
        <v>6822</v>
      </c>
      <c r="B6515" s="115"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15" t="s">
        <v>39198</v>
      </c>
      <c r="D6515" s="115" t="s">
        <v>39199</v>
      </c>
      <c r="E6515" s="115" t="s">
        <v>39215</v>
      </c>
      <c r="F6515" s="115" t="s">
        <v>39216</v>
      </c>
      <c r="G6515" s="115" t="s">
        <v>39217</v>
      </c>
      <c r="H6515" s="115" t="s">
        <v>39218</v>
      </c>
      <c r="I6515" s="115" t="s">
        <v>58</v>
      </c>
      <c r="J6515" s="115">
        <v>32.24</v>
      </c>
    </row>
    <row r="6516" spans="1:10" hidden="1">
      <c r="A6516" s="115" t="s">
        <v>6823</v>
      </c>
      <c r="B6516" s="115"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15" t="s">
        <v>39192</v>
      </c>
      <c r="D6516" s="115" t="s">
        <v>39219</v>
      </c>
      <c r="E6516" s="115" t="s">
        <v>39220</v>
      </c>
      <c r="F6516" s="115" t="s">
        <v>39221</v>
      </c>
      <c r="G6516" s="115" t="s">
        <v>39222</v>
      </c>
      <c r="H6516" s="115" t="s">
        <v>39223</v>
      </c>
      <c r="I6516" s="115" t="s">
        <v>58</v>
      </c>
      <c r="J6516" s="115">
        <v>23.79</v>
      </c>
    </row>
    <row r="6517" spans="1:10" hidden="1">
      <c r="A6517" s="115" t="s">
        <v>6824</v>
      </c>
      <c r="B6517" s="115"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15" t="s">
        <v>39192</v>
      </c>
      <c r="D6517" s="115" t="s">
        <v>39219</v>
      </c>
      <c r="E6517" s="115" t="s">
        <v>39220</v>
      </c>
      <c r="F6517" s="115" t="s">
        <v>39221</v>
      </c>
      <c r="G6517" s="115" t="s">
        <v>39222</v>
      </c>
      <c r="H6517" s="115" t="s">
        <v>39223</v>
      </c>
      <c r="I6517" s="115" t="s">
        <v>58</v>
      </c>
      <c r="J6517" s="115">
        <v>22.82</v>
      </c>
    </row>
    <row r="6518" spans="1:10" hidden="1">
      <c r="A6518" s="115" t="s">
        <v>6825</v>
      </c>
      <c r="B6518" s="115"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15" t="s">
        <v>39198</v>
      </c>
      <c r="D6518" s="115" t="s">
        <v>39199</v>
      </c>
      <c r="E6518" s="115" t="s">
        <v>39224</v>
      </c>
      <c r="F6518" s="115" t="s">
        <v>39225</v>
      </c>
      <c r="G6518" s="115" t="s">
        <v>39213</v>
      </c>
      <c r="H6518" s="115" t="s">
        <v>39214</v>
      </c>
      <c r="I6518" s="115" t="s">
        <v>58</v>
      </c>
      <c r="J6518" s="115">
        <v>42.42</v>
      </c>
    </row>
    <row r="6519" spans="1:10" hidden="1">
      <c r="A6519" s="115" t="s">
        <v>6826</v>
      </c>
      <c r="B6519" s="115"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15" t="s">
        <v>39198</v>
      </c>
      <c r="D6519" s="115" t="s">
        <v>39199</v>
      </c>
      <c r="E6519" s="115" t="s">
        <v>39224</v>
      </c>
      <c r="F6519" s="115" t="s">
        <v>39225</v>
      </c>
      <c r="G6519" s="115" t="s">
        <v>39213</v>
      </c>
      <c r="H6519" s="115" t="s">
        <v>39214</v>
      </c>
      <c r="I6519" s="115" t="s">
        <v>58</v>
      </c>
      <c r="J6519" s="115">
        <v>41.17</v>
      </c>
    </row>
    <row r="6520" spans="1:10" hidden="1">
      <c r="A6520" s="115" t="s">
        <v>6827</v>
      </c>
      <c r="B6520" s="115"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15" t="s">
        <v>39192</v>
      </c>
      <c r="D6520" s="115" t="s">
        <v>39219</v>
      </c>
      <c r="E6520" s="115" t="s">
        <v>39226</v>
      </c>
      <c r="F6520" s="115" t="s">
        <v>39227</v>
      </c>
      <c r="G6520" s="115" t="s">
        <v>39228</v>
      </c>
      <c r="H6520" s="115" t="s">
        <v>39197</v>
      </c>
      <c r="I6520" s="115" t="s">
        <v>58</v>
      </c>
      <c r="J6520" s="115">
        <v>44.97</v>
      </c>
    </row>
    <row r="6521" spans="1:10" hidden="1">
      <c r="A6521" s="115" t="s">
        <v>6828</v>
      </c>
      <c r="B6521" s="115"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15" t="s">
        <v>39192</v>
      </c>
      <c r="D6521" s="115" t="s">
        <v>39219</v>
      </c>
      <c r="E6521" s="115" t="s">
        <v>39226</v>
      </c>
      <c r="F6521" s="115" t="s">
        <v>39227</v>
      </c>
      <c r="G6521" s="115" t="s">
        <v>39228</v>
      </c>
      <c r="H6521" s="115" t="s">
        <v>39197</v>
      </c>
      <c r="I6521" s="115" t="s">
        <v>58</v>
      </c>
      <c r="J6521" s="115">
        <v>44</v>
      </c>
    </row>
    <row r="6522" spans="1:10" hidden="1">
      <c r="A6522" s="115" t="s">
        <v>6829</v>
      </c>
      <c r="B6522" s="115"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15" t="s">
        <v>39198</v>
      </c>
      <c r="D6522" s="115" t="s">
        <v>39199</v>
      </c>
      <c r="E6522" s="115" t="s">
        <v>39229</v>
      </c>
      <c r="F6522" s="115" t="s">
        <v>39230</v>
      </c>
      <c r="G6522" s="115" t="s">
        <v>39231</v>
      </c>
      <c r="H6522" s="115" t="s">
        <v>39232</v>
      </c>
      <c r="I6522" s="115" t="s">
        <v>58</v>
      </c>
      <c r="J6522" s="115">
        <v>84.78</v>
      </c>
    </row>
    <row r="6523" spans="1:10" hidden="1">
      <c r="A6523" s="115" t="s">
        <v>6830</v>
      </c>
      <c r="B6523" s="115"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15" t="s">
        <v>39198</v>
      </c>
      <c r="D6523" s="115" t="s">
        <v>39199</v>
      </c>
      <c r="E6523" s="115" t="s">
        <v>39229</v>
      </c>
      <c r="F6523" s="115" t="s">
        <v>39230</v>
      </c>
      <c r="G6523" s="115" t="s">
        <v>39231</v>
      </c>
      <c r="H6523" s="115" t="s">
        <v>39232</v>
      </c>
      <c r="I6523" s="115" t="s">
        <v>58</v>
      </c>
      <c r="J6523" s="115">
        <v>83.53</v>
      </c>
    </row>
    <row r="6524" spans="1:10" hidden="1">
      <c r="A6524" s="115" t="s">
        <v>6831</v>
      </c>
      <c r="B6524" s="115"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15" t="s">
        <v>39192</v>
      </c>
      <c r="D6524" s="115" t="s">
        <v>39193</v>
      </c>
      <c r="E6524" s="115" t="s">
        <v>39233</v>
      </c>
      <c r="F6524" s="115" t="s">
        <v>39234</v>
      </c>
      <c r="G6524" s="115" t="s">
        <v>39235</v>
      </c>
      <c r="H6524" s="115" t="s">
        <v>39236</v>
      </c>
      <c r="I6524" s="115" t="s">
        <v>58</v>
      </c>
      <c r="J6524" s="115">
        <v>69.599999999999994</v>
      </c>
    </row>
    <row r="6525" spans="1:10" hidden="1">
      <c r="A6525" s="115" t="s">
        <v>6832</v>
      </c>
      <c r="B6525" s="115"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15" t="s">
        <v>39192</v>
      </c>
      <c r="D6525" s="115" t="s">
        <v>39193</v>
      </c>
      <c r="E6525" s="115" t="s">
        <v>39233</v>
      </c>
      <c r="F6525" s="115" t="s">
        <v>39234</v>
      </c>
      <c r="G6525" s="115" t="s">
        <v>39235</v>
      </c>
      <c r="H6525" s="115" t="s">
        <v>39236</v>
      </c>
      <c r="I6525" s="115" t="s">
        <v>58</v>
      </c>
      <c r="J6525" s="115">
        <v>68.63</v>
      </c>
    </row>
    <row r="6526" spans="1:10" hidden="1">
      <c r="A6526" s="115" t="s">
        <v>6833</v>
      </c>
      <c r="B6526" s="115"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15" t="s">
        <v>39198</v>
      </c>
      <c r="D6526" s="115" t="s">
        <v>39199</v>
      </c>
      <c r="E6526" s="115" t="s">
        <v>39237</v>
      </c>
      <c r="F6526" s="115" t="s">
        <v>39238</v>
      </c>
      <c r="G6526" s="115" t="s">
        <v>39222</v>
      </c>
      <c r="H6526" s="115" t="s">
        <v>39223</v>
      </c>
      <c r="I6526" s="115" t="s">
        <v>58</v>
      </c>
      <c r="J6526" s="115">
        <v>134.04</v>
      </c>
    </row>
    <row r="6527" spans="1:10" hidden="1">
      <c r="A6527" s="115" t="s">
        <v>6834</v>
      </c>
      <c r="B6527" s="115"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15" t="s">
        <v>39198</v>
      </c>
      <c r="D6527" s="115" t="s">
        <v>39199</v>
      </c>
      <c r="E6527" s="115" t="s">
        <v>39237</v>
      </c>
      <c r="F6527" s="115" t="s">
        <v>39238</v>
      </c>
      <c r="G6527" s="115" t="s">
        <v>39222</v>
      </c>
      <c r="H6527" s="115" t="s">
        <v>39223</v>
      </c>
      <c r="I6527" s="115" t="s">
        <v>58</v>
      </c>
      <c r="J6527" s="115">
        <v>132.79</v>
      </c>
    </row>
    <row r="6528" spans="1:10" hidden="1">
      <c r="A6528" s="115" t="s">
        <v>6835</v>
      </c>
      <c r="B6528" s="115"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15" t="s">
        <v>39192</v>
      </c>
      <c r="D6528" s="115" t="s">
        <v>39193</v>
      </c>
      <c r="E6528" s="115" t="s">
        <v>39239</v>
      </c>
      <c r="F6528" s="115" t="s">
        <v>39240</v>
      </c>
      <c r="G6528" s="115" t="s">
        <v>39235</v>
      </c>
      <c r="H6528" s="115" t="s">
        <v>39236</v>
      </c>
      <c r="I6528" s="115" t="s">
        <v>58</v>
      </c>
      <c r="J6528" s="115">
        <v>93.18</v>
      </c>
    </row>
    <row r="6529" spans="1:10" hidden="1">
      <c r="A6529" s="115" t="s">
        <v>6836</v>
      </c>
      <c r="B6529" s="115"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15" t="s">
        <v>39192</v>
      </c>
      <c r="D6529" s="115" t="s">
        <v>39193</v>
      </c>
      <c r="E6529" s="115" t="s">
        <v>39239</v>
      </c>
      <c r="F6529" s="115" t="s">
        <v>39240</v>
      </c>
      <c r="G6529" s="115" t="s">
        <v>39235</v>
      </c>
      <c r="H6529" s="115" t="s">
        <v>39236</v>
      </c>
      <c r="I6529" s="115" t="s">
        <v>58</v>
      </c>
      <c r="J6529" s="115">
        <v>92.21</v>
      </c>
    </row>
    <row r="6530" spans="1:10" hidden="1">
      <c r="A6530" s="115" t="s">
        <v>6837</v>
      </c>
      <c r="B6530" s="115"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15" t="s">
        <v>39198</v>
      </c>
      <c r="D6530" s="115" t="s">
        <v>39199</v>
      </c>
      <c r="E6530" s="115" t="s">
        <v>39241</v>
      </c>
      <c r="F6530" s="115" t="s">
        <v>39242</v>
      </c>
      <c r="G6530" s="115" t="s">
        <v>39222</v>
      </c>
      <c r="H6530" s="115" t="s">
        <v>39223</v>
      </c>
      <c r="I6530" s="115" t="s">
        <v>58</v>
      </c>
      <c r="J6530" s="115">
        <v>181.19</v>
      </c>
    </row>
    <row r="6531" spans="1:10" hidden="1">
      <c r="A6531" s="115" t="s">
        <v>6838</v>
      </c>
      <c r="B6531" s="115"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15" t="s">
        <v>39198</v>
      </c>
      <c r="D6531" s="115" t="s">
        <v>39199</v>
      </c>
      <c r="E6531" s="115" t="s">
        <v>39241</v>
      </c>
      <c r="F6531" s="115" t="s">
        <v>39242</v>
      </c>
      <c r="G6531" s="115" t="s">
        <v>39222</v>
      </c>
      <c r="H6531" s="115" t="s">
        <v>39223</v>
      </c>
      <c r="I6531" s="115" t="s">
        <v>58</v>
      </c>
      <c r="J6531" s="115">
        <v>179.94</v>
      </c>
    </row>
    <row r="6532" spans="1:10" hidden="1">
      <c r="A6532" s="115" t="s">
        <v>6839</v>
      </c>
      <c r="B6532" s="115" t="str">
        <f t="shared" si="101"/>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15" t="s">
        <v>39192</v>
      </c>
      <c r="D6532" s="115" t="s">
        <v>39193</v>
      </c>
      <c r="E6532" s="115" t="s">
        <v>39243</v>
      </c>
      <c r="F6532" s="115" t="s">
        <v>39244</v>
      </c>
      <c r="G6532" s="115" t="s">
        <v>39245</v>
      </c>
      <c r="H6532" s="115" t="s">
        <v>39236</v>
      </c>
      <c r="I6532" s="115" t="s">
        <v>58</v>
      </c>
      <c r="J6532" s="115">
        <v>151.63999999999999</v>
      </c>
    </row>
    <row r="6533" spans="1:10" hidden="1">
      <c r="A6533" s="115" t="s">
        <v>6840</v>
      </c>
      <c r="B6533" s="115" t="str">
        <f t="shared" ref="B6533:B6596" si="102">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15" t="s">
        <v>39192</v>
      </c>
      <c r="D6533" s="115" t="s">
        <v>39193</v>
      </c>
      <c r="E6533" s="115" t="s">
        <v>39243</v>
      </c>
      <c r="F6533" s="115" t="s">
        <v>39244</v>
      </c>
      <c r="G6533" s="115" t="s">
        <v>39245</v>
      </c>
      <c r="H6533" s="115" t="s">
        <v>39236</v>
      </c>
      <c r="I6533" s="115" t="s">
        <v>58</v>
      </c>
      <c r="J6533" s="115">
        <v>150.66999999999999</v>
      </c>
    </row>
    <row r="6534" spans="1:10" hidden="1">
      <c r="A6534" s="115" t="s">
        <v>6841</v>
      </c>
      <c r="B6534" s="115"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15" t="s">
        <v>39198</v>
      </c>
      <c r="D6534" s="115" t="s">
        <v>39199</v>
      </c>
      <c r="E6534" s="115" t="s">
        <v>39246</v>
      </c>
      <c r="F6534" s="115" t="s">
        <v>39247</v>
      </c>
      <c r="G6534" s="115" t="s">
        <v>39248</v>
      </c>
      <c r="H6534" s="115" t="s">
        <v>39214</v>
      </c>
      <c r="I6534" s="115" t="s">
        <v>58</v>
      </c>
      <c r="J6534" s="115">
        <v>298.11</v>
      </c>
    </row>
    <row r="6535" spans="1:10" hidden="1">
      <c r="A6535" s="115" t="s">
        <v>6842</v>
      </c>
      <c r="B6535" s="115"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15" t="s">
        <v>39198</v>
      </c>
      <c r="D6535" s="115" t="s">
        <v>39199</v>
      </c>
      <c r="E6535" s="115" t="s">
        <v>39246</v>
      </c>
      <c r="F6535" s="115" t="s">
        <v>39247</v>
      </c>
      <c r="G6535" s="115" t="s">
        <v>39248</v>
      </c>
      <c r="H6535" s="115" t="s">
        <v>39214</v>
      </c>
      <c r="I6535" s="115" t="s">
        <v>58</v>
      </c>
      <c r="J6535" s="115">
        <v>296.86</v>
      </c>
    </row>
    <row r="6536" spans="1:10" hidden="1">
      <c r="A6536" s="115" t="s">
        <v>6843</v>
      </c>
      <c r="B6536" s="115" t="str">
        <f t="shared" si="102"/>
        <v>GABIAO CAIXA DE 1,00M DE ALTURA,MALHA DE ACO HEXAGONAL (8X10)CM,FIO COM DIAMETRO NOMINAL DO ARAME DE 2,7MM,GALVANIZADO EM LIGA ZN/AL TIPO 1 OU 2 (NBR 8964, NBR 10514, EN 10223-3),INCLUSIVE MANTA GEOTEXTIL E EQUIPAMENTO,EXCLUSIVE PEDRAS.FORNECIMENTO E COLOCACAO</v>
      </c>
      <c r="C6536" s="115" t="s">
        <v>39249</v>
      </c>
      <c r="D6536" s="115" t="s">
        <v>39250</v>
      </c>
      <c r="E6536" s="115" t="s">
        <v>39251</v>
      </c>
      <c r="F6536" s="115" t="s">
        <v>39252</v>
      </c>
      <c r="G6536" s="115" t="s">
        <v>39253</v>
      </c>
      <c r="I6536" s="115" t="s">
        <v>31</v>
      </c>
      <c r="J6536" s="115">
        <v>550.24</v>
      </c>
    </row>
    <row r="6537" spans="1:10" hidden="1">
      <c r="A6537" s="115" t="s">
        <v>6844</v>
      </c>
      <c r="B6537" s="115" t="str">
        <f t="shared" si="102"/>
        <v>GABIAO CAIXA DE 1,00M DE ALTURA,MALHA DE ACO HEXAGONAL (8X10)CM,FIO COM DIAMETRO NOMINAL DO ARAME DE 2,7MM,GALVANIZADO EM LIGA ZN/AL TIPO 1 OU 2 (NBR 8964, NBR 10514, EN 10223-3),INCLUSIVE MANTA GEOTEXTIL E EQUIPAMENTO,EXCLUSIVE PEDRAS.FORNECIMENTO E COLOCACAO</v>
      </c>
      <c r="C6537" s="115" t="s">
        <v>39249</v>
      </c>
      <c r="D6537" s="115" t="s">
        <v>39250</v>
      </c>
      <c r="E6537" s="115" t="s">
        <v>39251</v>
      </c>
      <c r="F6537" s="115" t="s">
        <v>39252</v>
      </c>
      <c r="G6537" s="115" t="s">
        <v>39253</v>
      </c>
      <c r="I6537" s="115" t="s">
        <v>31</v>
      </c>
      <c r="J6537" s="115">
        <v>524.32000000000005</v>
      </c>
    </row>
    <row r="6538" spans="1:10" hidden="1">
      <c r="A6538" s="115" t="s">
        <v>6845</v>
      </c>
      <c r="B6538" s="115" t="str">
        <f t="shared" si="102"/>
        <v>GABIAO CAIXA DE 0,50M DE ALTURA,MALHA DE ACO HEXAGONAL (8X10)CM,FIO COM DIAMETRO NOMINAL DO ARAME DE 2,7MM,GALVANIZADO EM LIGA ZN/AL TIPO 1 OU 2 (NBR 8964,NBR 10514,EN 10223-3),INCLUSIVE MANTA GEOTEXTIL E EQUIPAMENTO,EXCLUSIVE PEDRAS.FORNECIMENTO E COLOCACAO</v>
      </c>
      <c r="C6538" s="115" t="s">
        <v>39254</v>
      </c>
      <c r="D6538" s="115" t="s">
        <v>39250</v>
      </c>
      <c r="E6538" s="115" t="s">
        <v>39255</v>
      </c>
      <c r="F6538" s="115" t="s">
        <v>39256</v>
      </c>
      <c r="G6538" s="115" t="s">
        <v>37184</v>
      </c>
      <c r="I6538" s="115" t="s">
        <v>31</v>
      </c>
      <c r="J6538" s="115">
        <v>679.05</v>
      </c>
    </row>
    <row r="6539" spans="1:10" hidden="1">
      <c r="A6539" s="115" t="s">
        <v>6846</v>
      </c>
      <c r="B6539" s="115" t="str">
        <f t="shared" si="102"/>
        <v>GABIAO CAIXA DE 0,50M DE ALTURA,MALHA DE ACO HEXAGONAL (8X10)CM,FIO COM DIAMETRO NOMINAL DO ARAME DE 2,7MM,GALVANIZADO EM LIGA ZN/AL TIPO 1 OU 2 (NBR 8964,NBR 10514,EN 10223-3),INCLUSIVE MANTA GEOTEXTIL E EQUIPAMENTO,EXCLUSIVE PEDRAS.FORNECIMENTO E COLOCACAO</v>
      </c>
      <c r="C6539" s="115" t="s">
        <v>39254</v>
      </c>
      <c r="D6539" s="115" t="s">
        <v>39250</v>
      </c>
      <c r="E6539" s="115" t="s">
        <v>39255</v>
      </c>
      <c r="F6539" s="115" t="s">
        <v>39256</v>
      </c>
      <c r="G6539" s="115" t="s">
        <v>37184</v>
      </c>
      <c r="I6539" s="115" t="s">
        <v>31</v>
      </c>
      <c r="J6539" s="115">
        <v>652.22</v>
      </c>
    </row>
    <row r="6540" spans="1:10" hidden="1">
      <c r="A6540" s="115" t="s">
        <v>6847</v>
      </c>
      <c r="B6540" s="115" t="str">
        <f t="shared" si="102"/>
        <v>GABIAO CAIXA DE 1,00M DE ALTURA,MALHA DE ACO HEXAGONAL (8X10)CM,FIO COM DIAMETRO NOMINAL DO ARAME DE 2,7MM,GALVANIZADO EM LIGA ZN/AL TIPO 1 OU 2 (NBR 8964,NBR 10514,EN 10223-3),INCLUSIVE MANTA GEOTEXTIL, EQUIPAMENTO E PEDRAS.FORNECIMENTO ECOLOCACAO</v>
      </c>
      <c r="C6540" s="115" t="s">
        <v>39249</v>
      </c>
      <c r="D6540" s="115" t="s">
        <v>39250</v>
      </c>
      <c r="E6540" s="115" t="s">
        <v>39255</v>
      </c>
      <c r="F6540" s="115" t="s">
        <v>39257</v>
      </c>
      <c r="G6540" s="115" t="s">
        <v>37137</v>
      </c>
      <c r="I6540" s="115" t="s">
        <v>31</v>
      </c>
      <c r="J6540" s="115">
        <v>664.54</v>
      </c>
    </row>
    <row r="6541" spans="1:10" hidden="1">
      <c r="A6541" s="115" t="s">
        <v>6848</v>
      </c>
      <c r="B6541" s="115" t="str">
        <f t="shared" si="102"/>
        <v>GABIAO CAIXA DE 1,00M DE ALTURA,MALHA DE ACO HEXAGONAL (8X10)CM,FIO COM DIAMETRO NOMINAL DO ARAME DE 2,7MM,GALVANIZADO EM LIGA ZN/AL TIPO 1 OU 2 (NBR 8964,NBR 10514,EN 10223-3),INCLUSIVE MANTA GEOTEXTIL, EQUIPAMENTO E PEDRAS.FORNECIMENTO ECOLOCACAO</v>
      </c>
      <c r="C6541" s="115" t="s">
        <v>39249</v>
      </c>
      <c r="D6541" s="115" t="s">
        <v>39250</v>
      </c>
      <c r="E6541" s="115" t="s">
        <v>39255</v>
      </c>
      <c r="F6541" s="115" t="s">
        <v>39257</v>
      </c>
      <c r="G6541" s="115" t="s">
        <v>37137</v>
      </c>
      <c r="I6541" s="115" t="s">
        <v>31</v>
      </c>
      <c r="J6541" s="115">
        <v>638.45000000000005</v>
      </c>
    </row>
    <row r="6542" spans="1:10" hidden="1">
      <c r="A6542" s="115" t="s">
        <v>6849</v>
      </c>
      <c r="B6542" s="115" t="str">
        <f t="shared" si="102"/>
        <v>GABIAO CAIXA DE 0,50M DE ALTURA,MALHA DE ACO HEXAGONAL (8X10)CM,FIO COM DIAMETRO NOMINAL DO ARAME DE 2,7MM,GALVANIZADO EM LIGA ZN/AL TIPO 1 OU 2 (NBR 8964,NBR 10514,EN 10223-3),INCLUSIVE MANTA GEOTEXTIL,EQUIPAMENTO E PEDRAS.FORNECIMENTO E COLOCACAO</v>
      </c>
      <c r="C6542" s="115" t="s">
        <v>39254</v>
      </c>
      <c r="D6542" s="115" t="s">
        <v>39250</v>
      </c>
      <c r="E6542" s="115" t="s">
        <v>39255</v>
      </c>
      <c r="F6542" s="115" t="s">
        <v>39258</v>
      </c>
      <c r="G6542" s="115" t="s">
        <v>39259</v>
      </c>
      <c r="I6542" s="115" t="s">
        <v>31</v>
      </c>
      <c r="J6542" s="115">
        <v>785.1</v>
      </c>
    </row>
    <row r="6543" spans="1:10" hidden="1">
      <c r="A6543" s="115" t="s">
        <v>6850</v>
      </c>
      <c r="B6543" s="115" t="str">
        <f t="shared" si="102"/>
        <v>GABIAO CAIXA DE 0,50M DE ALTURA,MALHA DE ACO HEXAGONAL (8X10)CM,FIO COM DIAMETRO NOMINAL DO ARAME DE 2,7MM,GALVANIZADO EM LIGA ZN/AL TIPO 1 OU 2 (NBR 8964,NBR 10514,EN 10223-3),INCLUSIVE MANTA GEOTEXTIL,EQUIPAMENTO E PEDRAS.FORNECIMENTO E COLOCACAO</v>
      </c>
      <c r="C6543" s="115" t="s">
        <v>39254</v>
      </c>
      <c r="D6543" s="115" t="s">
        <v>39250</v>
      </c>
      <c r="E6543" s="115" t="s">
        <v>39255</v>
      </c>
      <c r="F6543" s="115" t="s">
        <v>39258</v>
      </c>
      <c r="G6543" s="115" t="s">
        <v>39259</v>
      </c>
      <c r="I6543" s="115" t="s">
        <v>31</v>
      </c>
      <c r="J6543" s="115">
        <v>758.27</v>
      </c>
    </row>
    <row r="6544" spans="1:10" hidden="1">
      <c r="A6544" s="115" t="s">
        <v>6851</v>
      </c>
      <c r="B6544" s="115"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15" t="s">
        <v>39249</v>
      </c>
      <c r="D6544" s="115" t="s">
        <v>39260</v>
      </c>
      <c r="E6544" s="115" t="s">
        <v>39261</v>
      </c>
      <c r="F6544" s="115" t="s">
        <v>39262</v>
      </c>
      <c r="G6544" s="115" t="s">
        <v>39263</v>
      </c>
      <c r="H6544" s="115" t="s">
        <v>39264</v>
      </c>
      <c r="I6544" s="115" t="s">
        <v>31</v>
      </c>
      <c r="J6544" s="115">
        <v>610.14</v>
      </c>
    </row>
    <row r="6545" spans="1:10" hidden="1">
      <c r="A6545" s="115" t="s">
        <v>6852</v>
      </c>
      <c r="B6545" s="115"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15" t="s">
        <v>39249</v>
      </c>
      <c r="D6545" s="115" t="s">
        <v>39260</v>
      </c>
      <c r="E6545" s="115" t="s">
        <v>39261</v>
      </c>
      <c r="F6545" s="115" t="s">
        <v>39262</v>
      </c>
      <c r="G6545" s="115" t="s">
        <v>39263</v>
      </c>
      <c r="H6545" s="115" t="s">
        <v>39264</v>
      </c>
      <c r="I6545" s="115" t="s">
        <v>31</v>
      </c>
      <c r="J6545" s="115">
        <v>584.21</v>
      </c>
    </row>
    <row r="6546" spans="1:10" hidden="1">
      <c r="A6546" s="115" t="s">
        <v>6853</v>
      </c>
      <c r="B6546" s="115"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15" t="s">
        <v>39254</v>
      </c>
      <c r="D6546" s="115" t="s">
        <v>39260</v>
      </c>
      <c r="E6546" s="115" t="s">
        <v>39261</v>
      </c>
      <c r="F6546" s="115" t="s">
        <v>39265</v>
      </c>
      <c r="G6546" s="115" t="s">
        <v>39266</v>
      </c>
      <c r="H6546" s="115" t="s">
        <v>39267</v>
      </c>
      <c r="I6546" s="115" t="s">
        <v>31</v>
      </c>
      <c r="J6546" s="115">
        <v>765.51</v>
      </c>
    </row>
    <row r="6547" spans="1:10" hidden="1">
      <c r="A6547" s="115" t="s">
        <v>6854</v>
      </c>
      <c r="B6547" s="115"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15" t="s">
        <v>39254</v>
      </c>
      <c r="D6547" s="115" t="s">
        <v>39260</v>
      </c>
      <c r="E6547" s="115" t="s">
        <v>39261</v>
      </c>
      <c r="F6547" s="115" t="s">
        <v>39265</v>
      </c>
      <c r="G6547" s="115" t="s">
        <v>39266</v>
      </c>
      <c r="H6547" s="115" t="s">
        <v>39267</v>
      </c>
      <c r="I6547" s="115" t="s">
        <v>31</v>
      </c>
      <c r="J6547" s="115">
        <v>738.67</v>
      </c>
    </row>
    <row r="6548" spans="1:10" hidden="1">
      <c r="A6548" s="115" t="s">
        <v>6855</v>
      </c>
      <c r="B6548" s="115"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15" t="s">
        <v>39268</v>
      </c>
      <c r="D6548" s="115" t="s">
        <v>39269</v>
      </c>
      <c r="E6548" s="115" t="s">
        <v>39270</v>
      </c>
      <c r="F6548" s="115" t="s">
        <v>39271</v>
      </c>
      <c r="G6548" s="115" t="s">
        <v>39272</v>
      </c>
      <c r="H6548" s="115" t="s">
        <v>35511</v>
      </c>
      <c r="I6548" s="115" t="s">
        <v>31</v>
      </c>
      <c r="J6548" s="115">
        <v>605.36</v>
      </c>
    </row>
    <row r="6549" spans="1:10" hidden="1">
      <c r="A6549" s="115" t="s">
        <v>6856</v>
      </c>
      <c r="B6549" s="115"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15" t="s">
        <v>39268</v>
      </c>
      <c r="D6549" s="115" t="s">
        <v>39269</v>
      </c>
      <c r="E6549" s="115" t="s">
        <v>39270</v>
      </c>
      <c r="F6549" s="115" t="s">
        <v>39271</v>
      </c>
      <c r="G6549" s="115" t="s">
        <v>39272</v>
      </c>
      <c r="H6549" s="115" t="s">
        <v>35511</v>
      </c>
      <c r="I6549" s="115" t="s">
        <v>31</v>
      </c>
      <c r="J6549" s="115">
        <v>583.01</v>
      </c>
    </row>
    <row r="6550" spans="1:10" hidden="1">
      <c r="A6550" s="115" t="s">
        <v>6857</v>
      </c>
      <c r="B6550" s="115"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15" t="s">
        <v>39273</v>
      </c>
      <c r="D6550" s="115" t="s">
        <v>39274</v>
      </c>
      <c r="E6550" s="115" t="s">
        <v>39275</v>
      </c>
      <c r="F6550" s="115" t="s">
        <v>39276</v>
      </c>
      <c r="G6550" s="115" t="s">
        <v>39277</v>
      </c>
      <c r="H6550" s="115" t="s">
        <v>39278</v>
      </c>
      <c r="I6550" s="115" t="s">
        <v>16</v>
      </c>
      <c r="J6550" s="115">
        <v>257</v>
      </c>
    </row>
    <row r="6551" spans="1:10" hidden="1">
      <c r="A6551" s="115" t="s">
        <v>6858</v>
      </c>
      <c r="B6551" s="115"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15" t="s">
        <v>39273</v>
      </c>
      <c r="D6551" s="115" t="s">
        <v>39274</v>
      </c>
      <c r="E6551" s="115" t="s">
        <v>39275</v>
      </c>
      <c r="F6551" s="115" t="s">
        <v>39276</v>
      </c>
      <c r="G6551" s="115" t="s">
        <v>39277</v>
      </c>
      <c r="H6551" s="115" t="s">
        <v>39278</v>
      </c>
      <c r="I6551" s="115" t="s">
        <v>16</v>
      </c>
      <c r="J6551" s="115">
        <v>248.22</v>
      </c>
    </row>
    <row r="6552" spans="1:10" hidden="1">
      <c r="A6552" s="115" t="s">
        <v>6859</v>
      </c>
      <c r="B6552" s="115"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15" t="s">
        <v>39279</v>
      </c>
      <c r="D6552" s="115" t="s">
        <v>39274</v>
      </c>
      <c r="E6552" s="115" t="s">
        <v>39275</v>
      </c>
      <c r="F6552" s="115" t="s">
        <v>39276</v>
      </c>
      <c r="G6552" s="115" t="s">
        <v>39277</v>
      </c>
      <c r="H6552" s="115" t="s">
        <v>39278</v>
      </c>
      <c r="I6552" s="115" t="s">
        <v>16</v>
      </c>
      <c r="J6552" s="115">
        <v>223.04</v>
      </c>
    </row>
    <row r="6553" spans="1:10" hidden="1">
      <c r="A6553" s="115" t="s">
        <v>6860</v>
      </c>
      <c r="B6553" s="115"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15" t="s">
        <v>39279</v>
      </c>
      <c r="D6553" s="115" t="s">
        <v>39274</v>
      </c>
      <c r="E6553" s="115" t="s">
        <v>39275</v>
      </c>
      <c r="F6553" s="115" t="s">
        <v>39276</v>
      </c>
      <c r="G6553" s="115" t="s">
        <v>39277</v>
      </c>
      <c r="H6553" s="115" t="s">
        <v>39278</v>
      </c>
      <c r="I6553" s="115" t="s">
        <v>16</v>
      </c>
      <c r="J6553" s="115">
        <v>216.28</v>
      </c>
    </row>
    <row r="6554" spans="1:10" hidden="1">
      <c r="A6554" s="115" t="s">
        <v>6861</v>
      </c>
      <c r="B6554" s="115"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15" t="s">
        <v>39249</v>
      </c>
      <c r="D6554" s="115" t="s">
        <v>39260</v>
      </c>
      <c r="E6554" s="115" t="s">
        <v>39261</v>
      </c>
      <c r="F6554" s="115" t="s">
        <v>39265</v>
      </c>
      <c r="G6554" s="115" t="s">
        <v>39280</v>
      </c>
      <c r="H6554" s="115" t="s">
        <v>39281</v>
      </c>
      <c r="I6554" s="115" t="s">
        <v>31</v>
      </c>
      <c r="J6554" s="115">
        <v>716.19</v>
      </c>
    </row>
    <row r="6555" spans="1:10" hidden="1">
      <c r="A6555" s="115" t="s">
        <v>6862</v>
      </c>
      <c r="B6555" s="115"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15" t="s">
        <v>39249</v>
      </c>
      <c r="D6555" s="115" t="s">
        <v>39260</v>
      </c>
      <c r="E6555" s="115" t="s">
        <v>39261</v>
      </c>
      <c r="F6555" s="115" t="s">
        <v>39265</v>
      </c>
      <c r="G6555" s="115" t="s">
        <v>39280</v>
      </c>
      <c r="H6555" s="115" t="s">
        <v>39281</v>
      </c>
      <c r="I6555" s="115" t="s">
        <v>31</v>
      </c>
      <c r="J6555" s="115">
        <v>690.26</v>
      </c>
    </row>
    <row r="6556" spans="1:10" hidden="1">
      <c r="A6556" s="115" t="s">
        <v>6863</v>
      </c>
      <c r="B6556" s="115"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15" t="s">
        <v>39254</v>
      </c>
      <c r="D6556" s="115" t="s">
        <v>39260</v>
      </c>
      <c r="E6556" s="115" t="s">
        <v>39261</v>
      </c>
      <c r="F6556" s="115" t="s">
        <v>39265</v>
      </c>
      <c r="G6556" s="115" t="s">
        <v>39280</v>
      </c>
      <c r="H6556" s="115" t="s">
        <v>39281</v>
      </c>
      <c r="I6556" s="115" t="s">
        <v>31</v>
      </c>
      <c r="J6556" s="115">
        <v>871.56</v>
      </c>
    </row>
    <row r="6557" spans="1:10" hidden="1">
      <c r="A6557" s="115" t="s">
        <v>6864</v>
      </c>
      <c r="B6557" s="115"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15" t="s">
        <v>39254</v>
      </c>
      <c r="D6557" s="115" t="s">
        <v>39260</v>
      </c>
      <c r="E6557" s="115" t="s">
        <v>39261</v>
      </c>
      <c r="F6557" s="115" t="s">
        <v>39265</v>
      </c>
      <c r="G6557" s="115" t="s">
        <v>39280</v>
      </c>
      <c r="H6557" s="115" t="s">
        <v>39281</v>
      </c>
      <c r="I6557" s="115" t="s">
        <v>31</v>
      </c>
      <c r="J6557" s="115">
        <v>844.72</v>
      </c>
    </row>
    <row r="6558" spans="1:10" hidden="1">
      <c r="A6558" s="115" t="s">
        <v>6865</v>
      </c>
      <c r="B6558" s="115"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15" t="s">
        <v>39268</v>
      </c>
      <c r="D6558" s="115" t="s">
        <v>39269</v>
      </c>
      <c r="E6558" s="115" t="s">
        <v>39270</v>
      </c>
      <c r="F6558" s="115" t="s">
        <v>39282</v>
      </c>
      <c r="G6558" s="115" t="s">
        <v>39258</v>
      </c>
      <c r="H6558" s="115" t="s">
        <v>39259</v>
      </c>
      <c r="I6558" s="115" t="s">
        <v>31</v>
      </c>
      <c r="J6558" s="115">
        <v>711.41</v>
      </c>
    </row>
    <row r="6559" spans="1:10" hidden="1">
      <c r="A6559" s="115" t="s">
        <v>6866</v>
      </c>
      <c r="B6559" s="115"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15" t="s">
        <v>39268</v>
      </c>
      <c r="D6559" s="115" t="s">
        <v>39269</v>
      </c>
      <c r="E6559" s="115" t="s">
        <v>39270</v>
      </c>
      <c r="F6559" s="115" t="s">
        <v>39282</v>
      </c>
      <c r="G6559" s="115" t="s">
        <v>39258</v>
      </c>
      <c r="H6559" s="115" t="s">
        <v>39259</v>
      </c>
      <c r="I6559" s="115" t="s">
        <v>31</v>
      </c>
      <c r="J6559" s="115">
        <v>689.06</v>
      </c>
    </row>
    <row r="6560" spans="1:10" hidden="1">
      <c r="A6560" s="115" t="s">
        <v>6867</v>
      </c>
      <c r="B6560" s="115"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15" t="s">
        <v>39273</v>
      </c>
      <c r="D6560" s="115" t="s">
        <v>39274</v>
      </c>
      <c r="E6560" s="115" t="s">
        <v>39275</v>
      </c>
      <c r="F6560" s="115" t="s">
        <v>39283</v>
      </c>
      <c r="G6560" s="115" t="s">
        <v>39284</v>
      </c>
      <c r="H6560" s="115" t="s">
        <v>39285</v>
      </c>
      <c r="I6560" s="115" t="s">
        <v>16</v>
      </c>
      <c r="J6560" s="115">
        <v>288.81</v>
      </c>
    </row>
    <row r="6561" spans="1:10" hidden="1">
      <c r="A6561" s="115" t="s">
        <v>6868</v>
      </c>
      <c r="B6561" s="115"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15" t="s">
        <v>39273</v>
      </c>
      <c r="D6561" s="115" t="s">
        <v>39274</v>
      </c>
      <c r="E6561" s="115" t="s">
        <v>39275</v>
      </c>
      <c r="F6561" s="115" t="s">
        <v>39283</v>
      </c>
      <c r="G6561" s="115" t="s">
        <v>39284</v>
      </c>
      <c r="H6561" s="115" t="s">
        <v>39285</v>
      </c>
      <c r="I6561" s="115" t="s">
        <v>16</v>
      </c>
      <c r="J6561" s="115">
        <v>280.02999999999997</v>
      </c>
    </row>
    <row r="6562" spans="1:10" hidden="1">
      <c r="A6562" s="115" t="s">
        <v>6869</v>
      </c>
      <c r="B6562" s="115"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15" t="s">
        <v>39279</v>
      </c>
      <c r="D6562" s="115" t="s">
        <v>39274</v>
      </c>
      <c r="E6562" s="115" t="s">
        <v>39275</v>
      </c>
      <c r="F6562" s="115" t="s">
        <v>39283</v>
      </c>
      <c r="G6562" s="115" t="s">
        <v>39284</v>
      </c>
      <c r="H6562" s="115" t="s">
        <v>39285</v>
      </c>
      <c r="I6562" s="115" t="s">
        <v>16</v>
      </c>
      <c r="J6562" s="115">
        <v>247.43</v>
      </c>
    </row>
    <row r="6563" spans="1:10" hidden="1">
      <c r="A6563" s="115" t="s">
        <v>6870</v>
      </c>
      <c r="B6563" s="115"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15" t="s">
        <v>39279</v>
      </c>
      <c r="D6563" s="115" t="s">
        <v>39274</v>
      </c>
      <c r="E6563" s="115" t="s">
        <v>39275</v>
      </c>
      <c r="F6563" s="115" t="s">
        <v>39283</v>
      </c>
      <c r="G6563" s="115" t="s">
        <v>39284</v>
      </c>
      <c r="H6563" s="115" t="s">
        <v>39285</v>
      </c>
      <c r="I6563" s="115" t="s">
        <v>16</v>
      </c>
      <c r="J6563" s="115">
        <v>240.68</v>
      </c>
    </row>
    <row r="6564" spans="1:10" hidden="1">
      <c r="A6564" s="115" t="s">
        <v>6871</v>
      </c>
      <c r="B6564" s="115" t="str">
        <f t="shared" si="102"/>
        <v>DRENO DE TUBOS DE CONCRETO,SEM ARMADURA,DE 0,30M DE DIAMETRO,PERFURADO OU NAO,ASSENTADOS EM DRENOS DE PEDRA BRITADA,INCLUSIVE REATERROS,EXCLUSIVE ESCAVACAO</v>
      </c>
      <c r="C6564" s="115" t="s">
        <v>39286</v>
      </c>
      <c r="D6564" s="115" t="s">
        <v>39287</v>
      </c>
      <c r="E6564" s="115" t="s">
        <v>39288</v>
      </c>
      <c r="I6564" s="115" t="s">
        <v>58</v>
      </c>
      <c r="J6564" s="115">
        <v>96.83</v>
      </c>
    </row>
    <row r="6565" spans="1:10" hidden="1">
      <c r="A6565" s="115" t="s">
        <v>6872</v>
      </c>
      <c r="B6565" s="115" t="str">
        <f t="shared" si="102"/>
        <v>DRENO DE TUBOS DE CONCRETO,SEM ARMADURA,DE 0,30M DE DIAMETRO,PERFURADO OU NAO,ASSENTADOS EM DRENOS DE PEDRA BRITADA,INCLUSIVE REATERROS,EXCLUSIVE ESCAVACAO</v>
      </c>
      <c r="C6565" s="115" t="s">
        <v>39286</v>
      </c>
      <c r="D6565" s="115" t="s">
        <v>39287</v>
      </c>
      <c r="E6565" s="115" t="s">
        <v>39288</v>
      </c>
      <c r="I6565" s="115" t="s">
        <v>58</v>
      </c>
      <c r="J6565" s="115">
        <v>91.26</v>
      </c>
    </row>
    <row r="6566" spans="1:10" hidden="1">
      <c r="A6566" s="115" t="s">
        <v>6873</v>
      </c>
      <c r="B6566" s="115" t="str">
        <f t="shared" si="102"/>
        <v>DRENO PROFUNDO EM TUBO PLASTICO PERFURADO,2" DE DIAMETRO,INCLUSIVE TELA DE NYLON E FORNECIMENTO DOS MATERIAIS,EXCLUSIVEPERFURACAO DO TERRENO</v>
      </c>
      <c r="C6566" s="115" t="s">
        <v>39289</v>
      </c>
      <c r="D6566" s="115" t="s">
        <v>39290</v>
      </c>
      <c r="E6566" s="115" t="s">
        <v>39291</v>
      </c>
      <c r="I6566" s="115" t="s">
        <v>58</v>
      </c>
      <c r="J6566" s="115">
        <v>24.76</v>
      </c>
    </row>
    <row r="6567" spans="1:10" hidden="1">
      <c r="A6567" s="115" t="s">
        <v>6874</v>
      </c>
      <c r="B6567" s="115" t="str">
        <f t="shared" si="102"/>
        <v>DRENO PROFUNDO EM TUBO PLASTICO PERFURADO,2" DE DIAMETRO,INCLUSIVE TELA DE NYLON E FORNECIMENTO DOS MATERIAIS,EXCLUSIVEPERFURACAO DO TERRENO</v>
      </c>
      <c r="C6567" s="115" t="s">
        <v>39289</v>
      </c>
      <c r="D6567" s="115" t="s">
        <v>39290</v>
      </c>
      <c r="E6567" s="115" t="s">
        <v>39291</v>
      </c>
      <c r="I6567" s="115" t="s">
        <v>58</v>
      </c>
      <c r="J6567" s="115">
        <v>22.5</v>
      </c>
    </row>
    <row r="6568" spans="1:10" hidden="1">
      <c r="A6568" s="115" t="s">
        <v>6875</v>
      </c>
      <c r="B6568" s="115" t="str">
        <f t="shared" si="102"/>
        <v>DRENO PROFUNDO EM TUBO PLASTICO PERFURADO,3" DE DIAMETRO,INCLUSIVE TELA DE NYLON E FORNECIMENTO DOS MATERIAIS,EXCLUSIVEPERFURACAO DO TERRENO</v>
      </c>
      <c r="C6568" s="115" t="s">
        <v>39292</v>
      </c>
      <c r="D6568" s="115" t="s">
        <v>39290</v>
      </c>
      <c r="E6568" s="115" t="s">
        <v>39291</v>
      </c>
      <c r="I6568" s="115" t="s">
        <v>58</v>
      </c>
      <c r="J6568" s="115">
        <v>31.93</v>
      </c>
    </row>
    <row r="6569" spans="1:10" hidden="1">
      <c r="A6569" s="115" t="s">
        <v>6876</v>
      </c>
      <c r="B6569" s="115" t="str">
        <f t="shared" si="102"/>
        <v>DRENO PROFUNDO EM TUBO PLASTICO PERFURADO,3" DE DIAMETRO,INCLUSIVE TELA DE NYLON E FORNECIMENTO DOS MATERIAIS,EXCLUSIVEPERFURACAO DO TERRENO</v>
      </c>
      <c r="C6569" s="115" t="s">
        <v>39292</v>
      </c>
      <c r="D6569" s="115" t="s">
        <v>39290</v>
      </c>
      <c r="E6569" s="115" t="s">
        <v>39291</v>
      </c>
      <c r="I6569" s="115" t="s">
        <v>58</v>
      </c>
      <c r="J6569" s="115">
        <v>29.1</v>
      </c>
    </row>
    <row r="6570" spans="1:10" hidden="1">
      <c r="A6570" s="115" t="s">
        <v>6877</v>
      </c>
      <c r="B6570" s="115" t="str">
        <f t="shared" si="102"/>
        <v>DRENO PROFUNDO EM TUBO PLASTICO PERFURADO,4" DE DIAMETRO,INCLUSIVE TELA DE NYLON E FORNECIMENTO DOS MATERIAIS,EXCLUSIVEPERFURACAO DO TERRENO</v>
      </c>
      <c r="C6570" s="115" t="s">
        <v>39293</v>
      </c>
      <c r="D6570" s="115" t="s">
        <v>39290</v>
      </c>
      <c r="E6570" s="115" t="s">
        <v>39291</v>
      </c>
      <c r="I6570" s="115" t="s">
        <v>58</v>
      </c>
      <c r="J6570" s="115">
        <v>37.79</v>
      </c>
    </row>
    <row r="6571" spans="1:10" hidden="1">
      <c r="A6571" s="115" t="s">
        <v>6878</v>
      </c>
      <c r="B6571" s="115" t="str">
        <f t="shared" si="102"/>
        <v>DRENO PROFUNDO EM TUBO PLASTICO PERFURADO,4" DE DIAMETRO,INCLUSIVE TELA DE NYLON E FORNECIMENTO DOS MATERIAIS,EXCLUSIVEPERFURACAO DO TERRENO</v>
      </c>
      <c r="C6571" s="115" t="s">
        <v>39293</v>
      </c>
      <c r="D6571" s="115" t="s">
        <v>39290</v>
      </c>
      <c r="E6571" s="115" t="s">
        <v>39291</v>
      </c>
      <c r="I6571" s="115" t="s">
        <v>58</v>
      </c>
      <c r="J6571" s="115">
        <v>34.42</v>
      </c>
    </row>
    <row r="6572" spans="1:10" hidden="1">
      <c r="A6572" s="115" t="s">
        <v>6879</v>
      </c>
      <c r="B6572" s="115" t="str">
        <f t="shared" si="102"/>
        <v>DRENO OU BARBACA EM TUBO DE PVC,DIAMETRO DE 2",INCLUSIVE FORNECIMENTO DO TUBO E MATERIAL DRENANTE</v>
      </c>
      <c r="C6572" s="115" t="s">
        <v>39294</v>
      </c>
      <c r="D6572" s="115" t="s">
        <v>39295</v>
      </c>
      <c r="I6572" s="115" t="s">
        <v>58</v>
      </c>
      <c r="J6572" s="115">
        <v>16.170000000000002</v>
      </c>
    </row>
    <row r="6573" spans="1:10" hidden="1">
      <c r="A6573" s="115" t="s">
        <v>6880</v>
      </c>
      <c r="B6573" s="115" t="str">
        <f t="shared" si="102"/>
        <v>DRENO OU BARBACA EM TUBO DE PVC,DIAMETRO DE 2",INCLUSIVE FORNECIMENTO DO TUBO E MATERIAL DRENANTE</v>
      </c>
      <c r="C6573" s="115" t="s">
        <v>39294</v>
      </c>
      <c r="D6573" s="115" t="s">
        <v>39295</v>
      </c>
      <c r="I6573" s="115" t="s">
        <v>58</v>
      </c>
      <c r="J6573" s="115">
        <v>15.1</v>
      </c>
    </row>
    <row r="6574" spans="1:10" hidden="1">
      <c r="A6574" s="115" t="s">
        <v>6881</v>
      </c>
      <c r="B6574" s="115" t="str">
        <f t="shared" si="102"/>
        <v>DRENO OU BARBACA EM TUBO DE PVC,DIAMETRO DE 3",INCLUSIVE FORNECIMENTO DO TUBO E MATERIAL DRENANTE</v>
      </c>
      <c r="C6574" s="115" t="s">
        <v>39296</v>
      </c>
      <c r="D6574" s="115" t="s">
        <v>39295</v>
      </c>
      <c r="I6574" s="115" t="s">
        <v>58</v>
      </c>
      <c r="J6574" s="115">
        <v>18.39</v>
      </c>
    </row>
    <row r="6575" spans="1:10" hidden="1">
      <c r="A6575" s="115" t="s">
        <v>6882</v>
      </c>
      <c r="B6575" s="115" t="str">
        <f t="shared" si="102"/>
        <v>DRENO OU BARBACA EM TUBO DE PVC,DIAMETRO DE 3",INCLUSIVE FORNECIMENTO DO TUBO E MATERIAL DRENANTE</v>
      </c>
      <c r="C6575" s="115" t="s">
        <v>39296</v>
      </c>
      <c r="D6575" s="115" t="s">
        <v>39295</v>
      </c>
      <c r="I6575" s="115" t="s">
        <v>58</v>
      </c>
      <c r="J6575" s="115">
        <v>17.309999999999999</v>
      </c>
    </row>
    <row r="6576" spans="1:10" hidden="1">
      <c r="A6576" s="115" t="s">
        <v>6883</v>
      </c>
      <c r="B6576" s="115" t="str">
        <f t="shared" si="102"/>
        <v>DRENO OU BARBACA EM TUBO DE PVC,DIAMETRO DE 4",INCLUSIVE FORNECIMENTO DO TUBO E MATERIAL DRENANTE</v>
      </c>
      <c r="C6576" s="115" t="s">
        <v>39297</v>
      </c>
      <c r="D6576" s="115" t="s">
        <v>39295</v>
      </c>
      <c r="I6576" s="115" t="s">
        <v>58</v>
      </c>
      <c r="J6576" s="115">
        <v>20.12</v>
      </c>
    </row>
    <row r="6577" spans="1:10" hidden="1">
      <c r="A6577" s="115" t="s">
        <v>6884</v>
      </c>
      <c r="B6577" s="115" t="str">
        <f t="shared" si="102"/>
        <v>DRENO OU BARBACA EM TUBO DE PVC,DIAMETRO DE 4",INCLUSIVE FORNECIMENTO DO TUBO E MATERIAL DRENANTE</v>
      </c>
      <c r="C6577" s="115" t="s">
        <v>39297</v>
      </c>
      <c r="D6577" s="115" t="s">
        <v>39295</v>
      </c>
      <c r="I6577" s="115" t="s">
        <v>58</v>
      </c>
      <c r="J6577" s="115">
        <v>19.04</v>
      </c>
    </row>
    <row r="6578" spans="1:10" hidden="1">
      <c r="A6578" s="115" t="s">
        <v>6885</v>
      </c>
      <c r="B6578" s="115" t="str">
        <f t="shared" si="102"/>
        <v>DRENO EM TUBO DE PVC,DIAMETRO DE 3",PARA VIADUTOS,INCLUSIVEFORNECIMENTO DO TUBO,EXCLUSIVE PERFURACAO E COLAGEM</v>
      </c>
      <c r="C6578" s="115" t="s">
        <v>39298</v>
      </c>
      <c r="D6578" s="115" t="s">
        <v>39299</v>
      </c>
      <c r="I6578" s="115" t="s">
        <v>58</v>
      </c>
      <c r="J6578" s="115">
        <v>16.61</v>
      </c>
    </row>
    <row r="6579" spans="1:10" hidden="1">
      <c r="A6579" s="115" t="s">
        <v>6886</v>
      </c>
      <c r="B6579" s="115" t="str">
        <f t="shared" si="102"/>
        <v>DRENO EM TUBO DE PVC,DIAMETRO DE 3",PARA VIADUTOS,INCLUSIVEFORNECIMENTO DO TUBO,EXCLUSIVE PERFURACAO E COLAGEM</v>
      </c>
      <c r="C6579" s="115" t="s">
        <v>39298</v>
      </c>
      <c r="D6579" s="115" t="s">
        <v>39299</v>
      </c>
      <c r="I6579" s="115" t="s">
        <v>58</v>
      </c>
      <c r="J6579" s="115">
        <v>15.75</v>
      </c>
    </row>
    <row r="6580" spans="1:10" hidden="1">
      <c r="A6580" s="115" t="s">
        <v>6887</v>
      </c>
      <c r="B6580" s="115" t="str">
        <f t="shared" si="102"/>
        <v>DRENO EM TUBO DE PVC,DIAMETRO DE 4",PARA VIADUTOS,INCLUSIVEFORNECIMENTO DO TUBO,EXCLUSIVE PERFURACAO E COLAGEM</v>
      </c>
      <c r="C6580" s="115" t="s">
        <v>39300</v>
      </c>
      <c r="D6580" s="115" t="s">
        <v>39299</v>
      </c>
      <c r="I6580" s="115" t="s">
        <v>58</v>
      </c>
      <c r="J6580" s="115">
        <v>18.2</v>
      </c>
    </row>
    <row r="6581" spans="1:10" hidden="1">
      <c r="A6581" s="115" t="s">
        <v>6888</v>
      </c>
      <c r="B6581" s="115" t="str">
        <f t="shared" si="102"/>
        <v>DRENO EM TUBO DE PVC,DIAMETRO DE 4",PARA VIADUTOS,INCLUSIVEFORNECIMENTO DO TUBO,EXCLUSIVE PERFURACAO E COLAGEM</v>
      </c>
      <c r="C6581" s="115" t="s">
        <v>39300</v>
      </c>
      <c r="D6581" s="115" t="s">
        <v>39299</v>
      </c>
      <c r="I6581" s="115" t="s">
        <v>58</v>
      </c>
      <c r="J6581" s="115">
        <v>17.34</v>
      </c>
    </row>
    <row r="6582" spans="1:10" hidden="1">
      <c r="A6582" s="115" t="s">
        <v>6889</v>
      </c>
      <c r="B6582" s="115" t="str">
        <f t="shared" si="102"/>
        <v>FILTRO HORIZONTAL DE AREIA,EM BARRAGEM,OBEDECENDO GRANULOMETRIA ESPECIFICA,INCLUSIVE FORNECIMENTO DO MATERIAL</v>
      </c>
      <c r="C6582" s="115" t="s">
        <v>39301</v>
      </c>
      <c r="D6582" s="115" t="s">
        <v>39302</v>
      </c>
      <c r="I6582" s="115" t="s">
        <v>31</v>
      </c>
      <c r="J6582" s="115">
        <v>126.65</v>
      </c>
    </row>
    <row r="6583" spans="1:10" hidden="1">
      <c r="A6583" s="115" t="s">
        <v>6890</v>
      </c>
      <c r="B6583" s="115" t="str">
        <f t="shared" si="102"/>
        <v>FILTRO HORIZONTAL DE AREIA,EM BARRAGEM,OBEDECENDO GRANULOMETRIA ESPECIFICA,INCLUSIVE FORNECIMENTO DO MATERIAL</v>
      </c>
      <c r="C6583" s="115" t="s">
        <v>39301</v>
      </c>
      <c r="D6583" s="115" t="s">
        <v>39302</v>
      </c>
      <c r="I6583" s="115" t="s">
        <v>31</v>
      </c>
      <c r="J6583" s="115">
        <v>121.27</v>
      </c>
    </row>
    <row r="6584" spans="1:10" hidden="1">
      <c r="A6584" s="115" t="s">
        <v>6891</v>
      </c>
      <c r="B6584" s="115" t="str">
        <f t="shared" si="102"/>
        <v>DRENO VERTICAL NO PARAMENTO INTERNO DE MUROS DE ARRIMO,EXECUTADO EM PRISMAS DE 0,25 X O,25M DE SECAO,CHEIOS DE BRITA 3,ADMITINDO AS BARBACAS ESPACADAS DE 1,50M VERTICALMENTE E 2,00M HORIZONTALMENTE,MEDINDO-SE O SERVICO PELA AREA DO MURO</v>
      </c>
      <c r="C6584" s="115" t="s">
        <v>39303</v>
      </c>
      <c r="D6584" s="115" t="s">
        <v>39304</v>
      </c>
      <c r="E6584" s="115" t="s">
        <v>39305</v>
      </c>
      <c r="F6584" s="115" t="s">
        <v>39306</v>
      </c>
      <c r="I6584" s="115" t="s">
        <v>16</v>
      </c>
      <c r="J6584" s="115">
        <v>10.050000000000001</v>
      </c>
    </row>
    <row r="6585" spans="1:10" hidden="1">
      <c r="A6585" s="115" t="s">
        <v>6892</v>
      </c>
      <c r="B6585" s="115" t="str">
        <f t="shared" si="102"/>
        <v>DRENO VERTICAL NO PARAMENTO INTERNO DE MUROS DE ARRIMO,EXECUTADO EM PRISMAS DE 0,25 X O,25M DE SECAO,CHEIOS DE BRITA 3,ADMITINDO AS BARBACAS ESPACADAS DE 1,50M VERTICALMENTE E 2,00M HORIZONTALMENTE,MEDINDO-SE O SERVICO PELA AREA DO MURO</v>
      </c>
      <c r="C6585" s="115" t="s">
        <v>39303</v>
      </c>
      <c r="D6585" s="115" t="s">
        <v>39304</v>
      </c>
      <c r="E6585" s="115" t="s">
        <v>39305</v>
      </c>
      <c r="F6585" s="115" t="s">
        <v>39306</v>
      </c>
      <c r="I6585" s="115" t="s">
        <v>16</v>
      </c>
      <c r="J6585" s="115">
        <v>8.98</v>
      </c>
    </row>
    <row r="6586" spans="1:10" hidden="1">
      <c r="A6586" s="115" t="s">
        <v>6893</v>
      </c>
      <c r="B6586" s="115" t="str">
        <f t="shared" si="102"/>
        <v>VALETA DRENANTE DE 0,50M DE LARGURA E 0,70M DE PROFUNDIDADE,PREENCHIDA ATE 0,30M COM PEDRA BRITADA,INCLUINDO REATERRO</v>
      </c>
      <c r="C6586" s="115" t="s">
        <v>39307</v>
      </c>
      <c r="D6586" s="115" t="s">
        <v>39308</v>
      </c>
      <c r="I6586" s="115" t="s">
        <v>58</v>
      </c>
      <c r="J6586" s="115">
        <v>73.239999999999995</v>
      </c>
    </row>
    <row r="6587" spans="1:10" hidden="1">
      <c r="A6587" s="115" t="s">
        <v>6894</v>
      </c>
      <c r="B6587" s="115" t="str">
        <f t="shared" si="102"/>
        <v>VALETA DRENANTE DE 0,50M DE LARGURA E 0,70M DE PROFUNDIDADE,PREENCHIDA ATE 0,30M COM PEDRA BRITADA,INCLUINDO REATERRO</v>
      </c>
      <c r="C6587" s="115" t="s">
        <v>39307</v>
      </c>
      <c r="D6587" s="115" t="s">
        <v>39308</v>
      </c>
      <c r="I6587" s="115" t="s">
        <v>58</v>
      </c>
      <c r="J6587" s="115">
        <v>66.78</v>
      </c>
    </row>
    <row r="6588" spans="1:10" hidden="1">
      <c r="A6588" s="115" t="s">
        <v>6895</v>
      </c>
      <c r="B6588" s="115" t="str">
        <f t="shared" si="102"/>
        <v>CAMADA VERTICAL DRENANTE FEITA COM PEDRA BRITADA, INCLUSIVEFORNECIMENTO DO MATERIAL</v>
      </c>
      <c r="C6588" s="115" t="s">
        <v>39309</v>
      </c>
      <c r="D6588" s="115" t="s">
        <v>39310</v>
      </c>
      <c r="I6588" s="115" t="s">
        <v>31</v>
      </c>
      <c r="J6588" s="115">
        <v>122.94</v>
      </c>
    </row>
    <row r="6589" spans="1:10" hidden="1">
      <c r="A6589" s="115" t="s">
        <v>6896</v>
      </c>
      <c r="B6589" s="115" t="str">
        <f t="shared" si="102"/>
        <v>CAMADA VERTICAL DRENANTE FEITA COM PEDRA BRITADA, INCLUSIVEFORNECIMENTO DO MATERIAL</v>
      </c>
      <c r="C6589" s="115" t="s">
        <v>39309</v>
      </c>
      <c r="D6589" s="115" t="s">
        <v>39310</v>
      </c>
      <c r="I6589" s="115" t="s">
        <v>31</v>
      </c>
      <c r="J6589" s="115">
        <v>117.56</v>
      </c>
    </row>
    <row r="6590" spans="1:10" hidden="1">
      <c r="A6590" s="115" t="s">
        <v>6897</v>
      </c>
      <c r="B6590" s="115" t="str">
        <f t="shared" si="102"/>
        <v>CAMADA HORIZONTAL DRENANTE FEITA COM PEDRA BRITADA,INCLUSIVE FORNECIMENTO E ESPALHAMENTO</v>
      </c>
      <c r="C6590" s="115" t="s">
        <v>39311</v>
      </c>
      <c r="D6590" s="115" t="s">
        <v>39312</v>
      </c>
      <c r="I6590" s="115" t="s">
        <v>31</v>
      </c>
      <c r="J6590" s="115">
        <v>134.02000000000001</v>
      </c>
    </row>
    <row r="6591" spans="1:10" hidden="1">
      <c r="A6591" s="115" t="s">
        <v>6898</v>
      </c>
      <c r="B6591" s="115" t="str">
        <f t="shared" si="102"/>
        <v>CAMADA HORIZONTAL DRENANTE FEITA COM PEDRA BRITADA,INCLUSIVE FORNECIMENTO E ESPALHAMENTO</v>
      </c>
      <c r="C6591" s="115" t="s">
        <v>39311</v>
      </c>
      <c r="D6591" s="115" t="s">
        <v>39312</v>
      </c>
      <c r="I6591" s="115" t="s">
        <v>31</v>
      </c>
      <c r="J6591" s="115">
        <v>127.56</v>
      </c>
    </row>
    <row r="6592" spans="1:10" hidden="1">
      <c r="A6592" s="115" t="s">
        <v>6899</v>
      </c>
      <c r="B6592" s="115" t="str">
        <f t="shared" si="102"/>
        <v>CAMADA DE BRITA N°2 PARA PROTECAO TERMICA DE IMPERMEABILIZACAO DE LAJES</v>
      </c>
      <c r="C6592" s="115" t="s">
        <v>39313</v>
      </c>
      <c r="D6592" s="115" t="s">
        <v>39314</v>
      </c>
      <c r="I6592" s="115" t="s">
        <v>31</v>
      </c>
      <c r="J6592" s="115">
        <v>120.33</v>
      </c>
    </row>
    <row r="6593" spans="1:10" hidden="1">
      <c r="A6593" s="115" t="s">
        <v>6900</v>
      </c>
      <c r="B6593" s="115" t="str">
        <f t="shared" si="102"/>
        <v>CAMADA DE BRITA N°2 PARA PROTECAO TERMICA DE IMPERMEABILIZACAO DE LAJES</v>
      </c>
      <c r="C6593" s="115" t="s">
        <v>39313</v>
      </c>
      <c r="D6593" s="115" t="s">
        <v>39314</v>
      </c>
      <c r="I6593" s="115" t="s">
        <v>31</v>
      </c>
      <c r="J6593" s="115">
        <v>114.95</v>
      </c>
    </row>
    <row r="6594" spans="1:10" hidden="1">
      <c r="A6594" s="115" t="s">
        <v>6901</v>
      </c>
      <c r="B6594" s="115" t="str">
        <f t="shared" si="102"/>
        <v>CAMADA DE ARGILA EXPANDIDA PARA PROTECAO TERMICA DE IMPERMEABILIZACAO DE LAJES</v>
      </c>
      <c r="C6594" s="115" t="s">
        <v>39315</v>
      </c>
      <c r="D6594" s="115" t="s">
        <v>39316</v>
      </c>
      <c r="I6594" s="115" t="s">
        <v>31</v>
      </c>
      <c r="J6594" s="115">
        <v>422.54</v>
      </c>
    </row>
    <row r="6595" spans="1:10" hidden="1">
      <c r="A6595" s="115" t="s">
        <v>6902</v>
      </c>
      <c r="B6595" s="115" t="str">
        <f t="shared" si="102"/>
        <v>CAMADA DE ARGILA EXPANDIDA PARA PROTECAO TERMICA DE IMPERMEABILIZACAO DE LAJES</v>
      </c>
      <c r="C6595" s="115" t="s">
        <v>39315</v>
      </c>
      <c r="D6595" s="115" t="s">
        <v>39316</v>
      </c>
      <c r="I6595" s="115" t="s">
        <v>31</v>
      </c>
      <c r="J6595" s="115">
        <v>417.16</v>
      </c>
    </row>
    <row r="6596" spans="1:10" hidden="1">
      <c r="A6596" s="115" t="s">
        <v>6903</v>
      </c>
      <c r="B6596" s="115" t="str">
        <f t="shared" si="102"/>
        <v>ENROCAMENTO COM PEDRA-DE-MAO JOGADA, INCLUSIVE FORNECIMENTODESTA</v>
      </c>
      <c r="C6596" s="115" t="s">
        <v>39317</v>
      </c>
      <c r="D6596" s="115" t="s">
        <v>39318</v>
      </c>
      <c r="I6596" s="115" t="s">
        <v>31</v>
      </c>
      <c r="J6596" s="115">
        <v>125.64</v>
      </c>
    </row>
    <row r="6597" spans="1:10" hidden="1">
      <c r="A6597" s="115" t="s">
        <v>6904</v>
      </c>
      <c r="B6597" s="115" t="str">
        <f t="shared" ref="B6597:B6660" si="103">C6597&amp;D6597&amp;E6597&amp;F6597&amp;G6597&amp;H6597</f>
        <v>ENROCAMENTO COM PEDRA-DE-MAO JOGADA, INCLUSIVE FORNECIMENTODESTA</v>
      </c>
      <c r="C6597" s="115" t="s">
        <v>39317</v>
      </c>
      <c r="D6597" s="115" t="s">
        <v>39318</v>
      </c>
      <c r="I6597" s="115" t="s">
        <v>31</v>
      </c>
      <c r="J6597" s="115">
        <v>121.34</v>
      </c>
    </row>
    <row r="6598" spans="1:10" hidden="1">
      <c r="A6598" s="115" t="s">
        <v>6905</v>
      </c>
      <c r="B6598" s="115" t="str">
        <f t="shared" si="103"/>
        <v>ENROCAMENTO COM PEDRA-DE-MAO ARRUMADA,INCLUSIVE FORNECIMENTO DESTA</v>
      </c>
      <c r="C6598" s="115" t="s">
        <v>39319</v>
      </c>
      <c r="D6598" s="115" t="s">
        <v>39320</v>
      </c>
      <c r="I6598" s="115" t="s">
        <v>31</v>
      </c>
      <c r="J6598" s="115">
        <v>157.96</v>
      </c>
    </row>
    <row r="6599" spans="1:10" hidden="1">
      <c r="A6599" s="115" t="s">
        <v>6906</v>
      </c>
      <c r="B6599" s="115" t="str">
        <f t="shared" si="103"/>
        <v>ENROCAMENTO COM PEDRA-DE-MAO ARRUMADA,INCLUSIVE FORNECIMENTO DESTA</v>
      </c>
      <c r="C6599" s="115" t="s">
        <v>39319</v>
      </c>
      <c r="D6599" s="115" t="s">
        <v>39320</v>
      </c>
      <c r="I6599" s="115" t="s">
        <v>31</v>
      </c>
      <c r="J6599" s="115">
        <v>149.35</v>
      </c>
    </row>
    <row r="6600" spans="1:10" hidden="1">
      <c r="A6600" s="115" t="s">
        <v>6907</v>
      </c>
      <c r="B6600" s="115" t="str">
        <f t="shared" si="103"/>
        <v>ENROCAMENTO COM PEDRA DE 50 A 200KG, INCLUSIVE FORNECIMENTO,TRANSPORTE,CARGA,DESCARGA E COLOCACAO COM ESCAVADEIRA</v>
      </c>
      <c r="C6600" s="115" t="s">
        <v>39321</v>
      </c>
      <c r="D6600" s="115" t="s">
        <v>39322</v>
      </c>
      <c r="I6600" s="115" t="s">
        <v>31</v>
      </c>
      <c r="J6600" s="115">
        <v>236.67</v>
      </c>
    </row>
    <row r="6601" spans="1:10" hidden="1">
      <c r="A6601" s="115" t="s">
        <v>6908</v>
      </c>
      <c r="B6601" s="115" t="str">
        <f t="shared" si="103"/>
        <v>ENROCAMENTO COM PEDRA DE 50 A 200KG, INCLUSIVE FORNECIMENTO,TRANSPORTE,CARGA,DESCARGA E COLOCACAO COM ESCAVADEIRA</v>
      </c>
      <c r="C6601" s="115" t="s">
        <v>39321</v>
      </c>
      <c r="D6601" s="115" t="s">
        <v>39322</v>
      </c>
      <c r="I6601" s="115" t="s">
        <v>31</v>
      </c>
      <c r="J6601" s="115">
        <v>230.92</v>
      </c>
    </row>
    <row r="6602" spans="1:10" hidden="1">
      <c r="A6602" s="115" t="s">
        <v>6909</v>
      </c>
      <c r="B6602" s="115" t="str">
        <f t="shared" si="103"/>
        <v>EXECUCAO DE CAMADA RIP-RAP,DE PEDRA ARRUMADA,DIAMETRO MAIOROU IGUAL A 0,30M,EM TALUDE DE BARRAGEM,INCLUSIVE O FORNECIMENTO DA PEDRA</v>
      </c>
      <c r="C6602" s="115" t="s">
        <v>39323</v>
      </c>
      <c r="D6602" s="115" t="s">
        <v>39324</v>
      </c>
      <c r="E6602" s="115" t="s">
        <v>39325</v>
      </c>
      <c r="I6602" s="115" t="s">
        <v>31</v>
      </c>
      <c r="J6602" s="115">
        <v>149.47999999999999</v>
      </c>
    </row>
    <row r="6603" spans="1:10" hidden="1">
      <c r="A6603" s="115" t="s">
        <v>6910</v>
      </c>
      <c r="B6603" s="115" t="str">
        <f t="shared" si="103"/>
        <v>EXECUCAO DE CAMADA RIP-RAP,DE PEDRA ARRUMADA,DIAMETRO MAIOROU IGUAL A 0,30M,EM TALUDE DE BARRAGEM,INCLUSIVE O FORNECIMENTO DA PEDRA</v>
      </c>
      <c r="C6603" s="115" t="s">
        <v>39323</v>
      </c>
      <c r="D6603" s="115" t="s">
        <v>39324</v>
      </c>
      <c r="E6603" s="115" t="s">
        <v>39325</v>
      </c>
      <c r="I6603" s="115" t="s">
        <v>31</v>
      </c>
      <c r="J6603" s="115">
        <v>140.87</v>
      </c>
    </row>
    <row r="6604" spans="1:10" hidden="1">
      <c r="A6604" s="115" t="s">
        <v>6911</v>
      </c>
      <c r="B6604" s="115" t="str">
        <f t="shared" si="103"/>
        <v>BARRAGEM PROVISORIA OU ENSECADEIRA, PARA DESVIO DE PEQUENOSCURSOS D'AGUA,COM SACOS DE AREIA EMPILHADOS,INCLUSIVE FORNECIMENTO DOS MATERIAIS,ENSACAMENTO,EMPILHAMENTO E RETIRADA</v>
      </c>
      <c r="C6604" s="115" t="s">
        <v>39326</v>
      </c>
      <c r="D6604" s="115" t="s">
        <v>39327</v>
      </c>
      <c r="E6604" s="115" t="s">
        <v>39328</v>
      </c>
      <c r="I6604" s="115" t="s">
        <v>31</v>
      </c>
      <c r="J6604" s="115">
        <v>348.27</v>
      </c>
    </row>
    <row r="6605" spans="1:10" hidden="1">
      <c r="A6605" s="115" t="s">
        <v>6912</v>
      </c>
      <c r="B6605" s="115" t="str">
        <f t="shared" si="103"/>
        <v>BARRAGEM PROVISORIA OU ENSECADEIRA, PARA DESVIO DE PEQUENOSCURSOS D'AGUA,COM SACOS DE AREIA EMPILHADOS,INCLUSIVE FORNECIMENTO DOS MATERIAIS,ENSACAMENTO,EMPILHAMENTO E RETIRADA</v>
      </c>
      <c r="C6605" s="115" t="s">
        <v>39326</v>
      </c>
      <c r="D6605" s="115" t="s">
        <v>39327</v>
      </c>
      <c r="E6605" s="115" t="s">
        <v>39328</v>
      </c>
      <c r="I6605" s="115" t="s">
        <v>31</v>
      </c>
      <c r="J6605" s="115">
        <v>311.87</v>
      </c>
    </row>
    <row r="6606" spans="1:10" hidden="1">
      <c r="A6606" s="115" t="s">
        <v>6913</v>
      </c>
      <c r="B6606" s="115" t="str">
        <f t="shared" si="103"/>
        <v>EMBASAMENTO PARA BERCO DE TUBULACAO DE ESGOTO SANITARIO,FEITO COM BRITA Nº3</v>
      </c>
      <c r="C6606" s="115" t="s">
        <v>39329</v>
      </c>
      <c r="D6606" s="115" t="s">
        <v>39330</v>
      </c>
      <c r="I6606" s="115" t="s">
        <v>31</v>
      </c>
      <c r="J6606" s="115">
        <v>124.6</v>
      </c>
    </row>
    <row r="6607" spans="1:10" hidden="1">
      <c r="A6607" s="115" t="s">
        <v>6914</v>
      </c>
      <c r="B6607" s="115" t="str">
        <f t="shared" si="103"/>
        <v>EMBASAMENTO PARA BERCO DE TUBULACAO DE ESGOTO SANITARIO,FEITO COM BRITA Nº3</v>
      </c>
      <c r="C6607" s="115" t="s">
        <v>39329</v>
      </c>
      <c r="D6607" s="115" t="s">
        <v>39330</v>
      </c>
      <c r="I6607" s="115" t="s">
        <v>31</v>
      </c>
      <c r="J6607" s="115">
        <v>118.14</v>
      </c>
    </row>
    <row r="6608" spans="1:10" hidden="1">
      <c r="A6608" s="115" t="s">
        <v>6915</v>
      </c>
      <c r="B6608" s="115" t="str">
        <f t="shared" si="103"/>
        <v>CAMADA DE BRITA N°4 PARA FILTRO BIOLOGICO</v>
      </c>
      <c r="C6608" s="115" t="s">
        <v>6916</v>
      </c>
      <c r="I6608" s="115" t="s">
        <v>31</v>
      </c>
      <c r="J6608" s="115">
        <v>117.28</v>
      </c>
    </row>
    <row r="6609" spans="1:10" hidden="1">
      <c r="A6609" s="115" t="s">
        <v>6917</v>
      </c>
      <c r="B6609" s="115" t="str">
        <f t="shared" si="103"/>
        <v>CAMADA DE BRITA N°4 PARA FILTRO BIOLOGICO</v>
      </c>
      <c r="C6609" s="115" t="s">
        <v>6916</v>
      </c>
      <c r="I6609" s="115" t="s">
        <v>31</v>
      </c>
      <c r="J6609" s="115">
        <v>111.9</v>
      </c>
    </row>
    <row r="6610" spans="1:10" hidden="1">
      <c r="A6610" s="115" t="s">
        <v>6918</v>
      </c>
      <c r="B6610" s="115" t="str">
        <f t="shared" si="103"/>
        <v>CAMADA DE PEDREGULHO PARA FILTROS DE TRATAMENTO DE AGUA COMGRANULOMETRIA DE 1/8" A 3/8"</v>
      </c>
      <c r="C6610" s="115" t="s">
        <v>39331</v>
      </c>
      <c r="D6610" s="115" t="s">
        <v>39332</v>
      </c>
      <c r="I6610" s="115" t="s">
        <v>31</v>
      </c>
      <c r="J6610" s="115">
        <v>152.11000000000001</v>
      </c>
    </row>
    <row r="6611" spans="1:10" hidden="1">
      <c r="A6611" s="115" t="s">
        <v>6919</v>
      </c>
      <c r="B6611" s="115" t="str">
        <f t="shared" si="103"/>
        <v>CAMADA DE PEDREGULHO PARA FILTROS DE TRATAMENTO DE AGUA COMGRANULOMETRIA DE 1/8" A 3/8"</v>
      </c>
      <c r="C6611" s="115" t="s">
        <v>39331</v>
      </c>
      <c r="D6611" s="115" t="s">
        <v>39332</v>
      </c>
      <c r="I6611" s="115" t="s">
        <v>31</v>
      </c>
      <c r="J6611" s="115">
        <v>143.5</v>
      </c>
    </row>
    <row r="6612" spans="1:10" hidden="1">
      <c r="A6612" s="115" t="s">
        <v>6920</v>
      </c>
      <c r="B6612" s="115" t="str">
        <f t="shared" si="103"/>
        <v>CAMADA DE PEDREGULHO PARA FILTROS DE TRATAMENTO DE AGUA COMGRANULOMETRIA DE 3/8" A 3/4"</v>
      </c>
      <c r="C6612" s="115" t="s">
        <v>39331</v>
      </c>
      <c r="D6612" s="115" t="s">
        <v>39333</v>
      </c>
      <c r="I6612" s="115" t="s">
        <v>31</v>
      </c>
      <c r="J6612" s="115">
        <v>145.97999999999999</v>
      </c>
    </row>
    <row r="6613" spans="1:10" hidden="1">
      <c r="A6613" s="115" t="s">
        <v>6921</v>
      </c>
      <c r="B6613" s="115" t="str">
        <f t="shared" si="103"/>
        <v>CAMADA DE PEDREGULHO PARA FILTROS DE TRATAMENTO DE AGUA COMGRANULOMETRIA DE 3/8" A 3/4"</v>
      </c>
      <c r="C6613" s="115" t="s">
        <v>39331</v>
      </c>
      <c r="D6613" s="115" t="s">
        <v>39333</v>
      </c>
      <c r="I6613" s="115" t="s">
        <v>31</v>
      </c>
      <c r="J6613" s="115">
        <v>137.37</v>
      </c>
    </row>
    <row r="6614" spans="1:10" hidden="1">
      <c r="A6614" s="115" t="s">
        <v>6922</v>
      </c>
      <c r="B6614" s="115" t="str">
        <f t="shared" si="103"/>
        <v>CAMADA DE PEDREGULHO PARA FILTROS DE TRATAMENTO DE AGUA COMGRANULOMETRIA DE 3/4" A 1.1/2"</v>
      </c>
      <c r="C6614" s="115" t="s">
        <v>39331</v>
      </c>
      <c r="D6614" s="115" t="s">
        <v>39334</v>
      </c>
      <c r="I6614" s="115" t="s">
        <v>31</v>
      </c>
      <c r="J6614" s="115">
        <v>148.38</v>
      </c>
    </row>
    <row r="6615" spans="1:10" hidden="1">
      <c r="A6615" s="115" t="s">
        <v>6923</v>
      </c>
      <c r="B6615" s="115" t="str">
        <f t="shared" si="103"/>
        <v>CAMADA DE PEDREGULHO PARA FILTROS DE TRATAMENTO DE AGUA COMGRANULOMETRIA DE 3/4" A 1.1/2"</v>
      </c>
      <c r="C6615" s="115" t="s">
        <v>39331</v>
      </c>
      <c r="D6615" s="115" t="s">
        <v>39334</v>
      </c>
      <c r="I6615" s="115" t="s">
        <v>31</v>
      </c>
      <c r="J6615" s="115">
        <v>139.76</v>
      </c>
    </row>
    <row r="6616" spans="1:10" hidden="1">
      <c r="A6616" s="115" t="s">
        <v>6924</v>
      </c>
      <c r="B6616" s="115" t="str">
        <f t="shared" si="103"/>
        <v>EMBASAMENTO PARA TUBULACAO DE ESGOTOS,EM CONCRETO SIMPLES,COM TRANSPORTE HORIZONTAL E CONSIDERADO PARA PROFUNDIDADE DE VALAS ATE 3,00M</v>
      </c>
      <c r="C6616" s="115" t="s">
        <v>39335</v>
      </c>
      <c r="D6616" s="115" t="s">
        <v>39336</v>
      </c>
      <c r="E6616" s="115" t="s">
        <v>39337</v>
      </c>
      <c r="I6616" s="115" t="s">
        <v>31</v>
      </c>
      <c r="J6616" s="115">
        <v>368.87</v>
      </c>
    </row>
    <row r="6617" spans="1:10" hidden="1">
      <c r="A6617" s="115" t="s">
        <v>6925</v>
      </c>
      <c r="B6617" s="115" t="str">
        <f t="shared" si="103"/>
        <v>EMBASAMENTO PARA TUBULACAO DE ESGOTOS,EM CONCRETO SIMPLES,COM TRANSPORTE HORIZONTAL E CONSIDERADO PARA PROFUNDIDADE DE VALAS ATE 3,00M</v>
      </c>
      <c r="C6617" s="115" t="s">
        <v>39335</v>
      </c>
      <c r="D6617" s="115" t="s">
        <v>39336</v>
      </c>
      <c r="E6617" s="115" t="s">
        <v>39337</v>
      </c>
      <c r="I6617" s="115" t="s">
        <v>31</v>
      </c>
      <c r="J6617" s="115">
        <v>352.61</v>
      </c>
    </row>
    <row r="6618" spans="1:10" hidden="1">
      <c r="A6618" s="115" t="s">
        <v>6926</v>
      </c>
      <c r="B6618" s="115" t="str">
        <f t="shared" si="103"/>
        <v>EMBASAMENTO PARA TUBULACAO DE ESGOTOS,EM CONCRETO ARMADO,COM TRANSPORTE HORIZONTAL E CONSIDERADO PARA PROFUNDIDADE DE VALAS ATE 3,00M</v>
      </c>
      <c r="C6618" s="115" t="s">
        <v>39338</v>
      </c>
      <c r="D6618" s="115" t="s">
        <v>39339</v>
      </c>
      <c r="E6618" s="115" t="s">
        <v>39340</v>
      </c>
      <c r="I6618" s="115" t="s">
        <v>31</v>
      </c>
      <c r="J6618" s="115">
        <v>959.84</v>
      </c>
    </row>
    <row r="6619" spans="1:10" hidden="1">
      <c r="A6619" s="115" t="s">
        <v>6927</v>
      </c>
      <c r="B6619" s="115" t="str">
        <f t="shared" si="103"/>
        <v>EMBASAMENTO PARA TUBULACAO DE ESGOTOS,EM CONCRETO ARMADO,COM TRANSPORTE HORIZONTAL E CONSIDERADO PARA PROFUNDIDADE DE VALAS ATE 3,00M</v>
      </c>
      <c r="C6619" s="115" t="s">
        <v>39338</v>
      </c>
      <c r="D6619" s="115" t="s">
        <v>39339</v>
      </c>
      <c r="E6619" s="115" t="s">
        <v>39340</v>
      </c>
      <c r="I6619" s="115" t="s">
        <v>31</v>
      </c>
      <c r="J6619" s="115">
        <v>908.2</v>
      </c>
    </row>
    <row r="6620" spans="1:10" hidden="1">
      <c r="A6620" s="115" t="s">
        <v>6928</v>
      </c>
      <c r="B6620" s="115" t="str">
        <f t="shared" si="103"/>
        <v>EMBASAMENTO DE TUBULACAO,FEITO COM PO-DE-PEDRA</v>
      </c>
      <c r="C6620" s="115" t="s">
        <v>6929</v>
      </c>
      <c r="I6620" s="115" t="s">
        <v>31</v>
      </c>
      <c r="J6620" s="115">
        <v>88.48</v>
      </c>
    </row>
    <row r="6621" spans="1:10" hidden="1">
      <c r="A6621" s="115" t="s">
        <v>6930</v>
      </c>
      <c r="B6621" s="115" t="str">
        <f t="shared" si="103"/>
        <v>EMBASAMENTO DE TUBULACAO,FEITO COM PO-DE-PEDRA</v>
      </c>
      <c r="C6621" s="115" t="s">
        <v>6929</v>
      </c>
      <c r="I6621" s="115" t="s">
        <v>31</v>
      </c>
      <c r="J6621" s="115">
        <v>84.17</v>
      </c>
    </row>
    <row r="6622" spans="1:10" hidden="1">
      <c r="A6622" s="115" t="s">
        <v>6931</v>
      </c>
      <c r="B6622" s="115" t="str">
        <f t="shared" si="103"/>
        <v>PREPARO DE BERCO,EM TERRENO FIRME,PARA TUBULACAO DE 1,20M DE DIAMETRO,APOIADA NUM ARCO DE 90°</v>
      </c>
      <c r="C6622" s="115" t="s">
        <v>39341</v>
      </c>
      <c r="D6622" s="115" t="s">
        <v>39342</v>
      </c>
      <c r="I6622" s="115" t="s">
        <v>58</v>
      </c>
      <c r="J6622" s="115">
        <v>5.33</v>
      </c>
    </row>
    <row r="6623" spans="1:10" hidden="1">
      <c r="A6623" s="115" t="s">
        <v>6932</v>
      </c>
      <c r="B6623" s="115" t="str">
        <f t="shared" si="103"/>
        <v>PREPARO DE BERCO,EM TERRENO FIRME,PARA TUBULACAO DE 1,20M DE DIAMETRO,APOIADA NUM ARCO DE 90°</v>
      </c>
      <c r="C6623" s="115" t="s">
        <v>39341</v>
      </c>
      <c r="D6623" s="115" t="s">
        <v>39342</v>
      </c>
      <c r="I6623" s="115" t="s">
        <v>58</v>
      </c>
      <c r="J6623" s="115">
        <v>4.62</v>
      </c>
    </row>
    <row r="6624" spans="1:10" hidden="1">
      <c r="A6624" s="115" t="s">
        <v>6933</v>
      </c>
      <c r="B6624" s="115" t="str">
        <f t="shared" si="103"/>
        <v>GEOMEMBRANA EM PEAD,ESPESSURA 0,5MM,EM REVESTIMENTO IMPERMEABILIZANTE,APLICACOES DE CONTENCAO DE FLUIDOS E RESIDUOS,INCLUSIVE SOLDA POR TERMOFUSAO,ABRACADEIRAS,INSERTES,CONEXOES EDEMAIS ACESSORIOS. FORNECIMENTO E COLOCACAO</v>
      </c>
      <c r="C6624" s="115" t="s">
        <v>39343</v>
      </c>
      <c r="D6624" s="115" t="s">
        <v>39344</v>
      </c>
      <c r="E6624" s="115" t="s">
        <v>39345</v>
      </c>
      <c r="F6624" s="115" t="s">
        <v>39346</v>
      </c>
      <c r="I6624" s="115" t="s">
        <v>16</v>
      </c>
      <c r="J6624" s="115">
        <v>15.74</v>
      </c>
    </row>
    <row r="6625" spans="1:10" hidden="1">
      <c r="A6625" s="115" t="s">
        <v>6934</v>
      </c>
      <c r="B6625" s="115" t="str">
        <f t="shared" si="103"/>
        <v>GEOMEMBRANA EM PEAD,ESPESSURA 0,5MM,EM REVESTIMENTO IMPERMEABILIZANTE,APLICACOES DE CONTENCAO DE FLUIDOS E RESIDUOS,INCLUSIVE SOLDA POR TERMOFUSAO,ABRACADEIRAS,INSERTES,CONEXOES EDEMAIS ACESSORIOS. FORNECIMENTO E COLOCACAO</v>
      </c>
      <c r="C6625" s="115" t="s">
        <v>39343</v>
      </c>
      <c r="D6625" s="115" t="s">
        <v>39344</v>
      </c>
      <c r="E6625" s="115" t="s">
        <v>39345</v>
      </c>
      <c r="F6625" s="115" t="s">
        <v>39346</v>
      </c>
      <c r="I6625" s="115" t="s">
        <v>16</v>
      </c>
      <c r="J6625" s="115">
        <v>14.6</v>
      </c>
    </row>
    <row r="6626" spans="1:10" hidden="1">
      <c r="A6626" s="115" t="s">
        <v>6935</v>
      </c>
      <c r="B6626" s="115" t="str">
        <f t="shared" si="103"/>
        <v>GEOMEMBRANA EM PEAD,ESPESSURA 0,8MM,EM REVESTIMENTO IMPERMEABILIZANTE,APLICACOES DE CONTENCAO DE FLUIDOS E RESIDUOS,INCLUSIVE SOLDA POR TERMOFUSAO,ABRACADEIRAS,INSERTES,CONEXOES EDEMAIS ACESSORIOS. FORNECIMENTO E COLOCACAO</v>
      </c>
      <c r="C6626" s="115" t="s">
        <v>39347</v>
      </c>
      <c r="D6626" s="115" t="s">
        <v>39344</v>
      </c>
      <c r="E6626" s="115" t="s">
        <v>39345</v>
      </c>
      <c r="F6626" s="115" t="s">
        <v>39346</v>
      </c>
      <c r="I6626" s="115" t="s">
        <v>16</v>
      </c>
      <c r="J6626" s="115">
        <v>20.55</v>
      </c>
    </row>
    <row r="6627" spans="1:10" hidden="1">
      <c r="A6627" s="115" t="s">
        <v>6936</v>
      </c>
      <c r="B6627" s="115" t="str">
        <f t="shared" si="103"/>
        <v>GEOMEMBRANA EM PEAD,ESPESSURA 0,8MM,EM REVESTIMENTO IMPERMEABILIZANTE,APLICACOES DE CONTENCAO DE FLUIDOS E RESIDUOS,INCLUSIVE SOLDA POR TERMOFUSAO,ABRACADEIRAS,INSERTES,CONEXOES EDEMAIS ACESSORIOS. FORNECIMENTO E COLOCACAO</v>
      </c>
      <c r="C6627" s="115" t="s">
        <v>39347</v>
      </c>
      <c r="D6627" s="115" t="s">
        <v>39344</v>
      </c>
      <c r="E6627" s="115" t="s">
        <v>39345</v>
      </c>
      <c r="F6627" s="115" t="s">
        <v>39346</v>
      </c>
      <c r="I6627" s="115" t="s">
        <v>16</v>
      </c>
      <c r="J6627" s="115">
        <v>19.34</v>
      </c>
    </row>
    <row r="6628" spans="1:10" hidden="1">
      <c r="A6628" s="115" t="s">
        <v>6937</v>
      </c>
      <c r="B6628" s="115" t="str">
        <f t="shared" si="103"/>
        <v>GEOMEMBRANA EM PEAD,ESPESSURA 1,0MM,EM REVESTIMENTO IMPERMEABILIZANTE,APLICACOES DE CONTENCAO DE FLUIDOS E RESIDUOS,INCLUSIVE SOLDA POR TERMOFUSAO,ABRACADEIRAS,INSERTES,CONEXOES EDEMAIS ACESSORIOS. FORNECIMENTO E COLOCACAO</v>
      </c>
      <c r="C6628" s="115" t="s">
        <v>39348</v>
      </c>
      <c r="D6628" s="115" t="s">
        <v>39344</v>
      </c>
      <c r="E6628" s="115" t="s">
        <v>39345</v>
      </c>
      <c r="F6628" s="115" t="s">
        <v>39346</v>
      </c>
      <c r="I6628" s="115" t="s">
        <v>16</v>
      </c>
      <c r="J6628" s="115">
        <v>23.94</v>
      </c>
    </row>
    <row r="6629" spans="1:10" hidden="1">
      <c r="A6629" s="115" t="s">
        <v>6938</v>
      </c>
      <c r="B6629" s="115" t="str">
        <f t="shared" si="103"/>
        <v>GEOMEMBRANA EM PEAD,ESPESSURA 1,0MM,EM REVESTIMENTO IMPERMEABILIZANTE,APLICACOES DE CONTENCAO DE FLUIDOS E RESIDUOS,INCLUSIVE SOLDA POR TERMOFUSAO,ABRACADEIRAS,INSERTES,CONEXOES EDEMAIS ACESSORIOS. FORNECIMENTO E COLOCACAO</v>
      </c>
      <c r="C6629" s="115" t="s">
        <v>39348</v>
      </c>
      <c r="D6629" s="115" t="s">
        <v>39344</v>
      </c>
      <c r="E6629" s="115" t="s">
        <v>39345</v>
      </c>
      <c r="F6629" s="115" t="s">
        <v>39346</v>
      </c>
      <c r="I6629" s="115" t="s">
        <v>16</v>
      </c>
      <c r="J6629" s="115">
        <v>22.66</v>
      </c>
    </row>
    <row r="6630" spans="1:10" hidden="1">
      <c r="A6630" s="115" t="s">
        <v>6939</v>
      </c>
      <c r="B6630" s="115" t="str">
        <f t="shared" si="103"/>
        <v>GEOMEMBRANA EM PEAD,ESPESSURA 1,5MM,EM REVESTIMENTO IMPERMEABILIZANTE,APLICACOES DE CONTENCAO DE FLUIDOS E RESIDUOS,INCLUSIVE SOLDA POR TERMOFUSAO,ABRACADEIRAS,INSERTES,CONEXOES EDEMAIS ACESSORIOS. FORNECIMENTO E COLOCACAO</v>
      </c>
      <c r="C6630" s="115" t="s">
        <v>39349</v>
      </c>
      <c r="D6630" s="115" t="s">
        <v>39344</v>
      </c>
      <c r="E6630" s="115" t="s">
        <v>39345</v>
      </c>
      <c r="F6630" s="115" t="s">
        <v>39346</v>
      </c>
      <c r="I6630" s="115" t="s">
        <v>16</v>
      </c>
      <c r="J6630" s="115">
        <v>32.14</v>
      </c>
    </row>
    <row r="6631" spans="1:10" hidden="1">
      <c r="A6631" s="115" t="s">
        <v>6940</v>
      </c>
      <c r="B6631" s="115" t="str">
        <f t="shared" si="103"/>
        <v>GEOMEMBRANA EM PEAD,ESPESSURA 1,5MM,EM REVESTIMENTO IMPERMEABILIZANTE,APLICACOES DE CONTENCAO DE FLUIDOS E RESIDUOS,INCLUSIVE SOLDA POR TERMOFUSAO,ABRACADEIRAS,INSERTES,CONEXOES EDEMAIS ACESSORIOS. FORNECIMENTO E COLOCACAO</v>
      </c>
      <c r="C6631" s="115" t="s">
        <v>39349</v>
      </c>
      <c r="D6631" s="115" t="s">
        <v>39344</v>
      </c>
      <c r="E6631" s="115" t="s">
        <v>39345</v>
      </c>
      <c r="F6631" s="115" t="s">
        <v>39346</v>
      </c>
      <c r="I6631" s="115" t="s">
        <v>16</v>
      </c>
      <c r="J6631" s="115">
        <v>30.72</v>
      </c>
    </row>
    <row r="6632" spans="1:10" hidden="1">
      <c r="A6632" s="115" t="s">
        <v>6941</v>
      </c>
      <c r="B6632" s="115" t="str">
        <f t="shared" si="103"/>
        <v>GEOMEMBRANA EM PEAD,ESPESSURA 2,0MM,EM REVESTIMENTO IMPERMEABILIZANTE,APLICACOES DE CONTENCAO DE FLUIDOS E RESIDUOS,INCLUSIVE SOLDA POR TERMOFUSAO,ABRACADEIRAS,INSERTES,CONEXOES EDEMAIS ACESSORIOS. FORNECIMENTO E COLOCACAO</v>
      </c>
      <c r="C6632" s="115" t="s">
        <v>39350</v>
      </c>
      <c r="D6632" s="115" t="s">
        <v>39344</v>
      </c>
      <c r="E6632" s="115" t="s">
        <v>39345</v>
      </c>
      <c r="F6632" s="115" t="s">
        <v>39346</v>
      </c>
      <c r="I6632" s="115" t="s">
        <v>16</v>
      </c>
      <c r="J6632" s="115">
        <v>40.32</v>
      </c>
    </row>
    <row r="6633" spans="1:10" hidden="1">
      <c r="A6633" s="115" t="s">
        <v>6942</v>
      </c>
      <c r="B6633" s="115" t="str">
        <f t="shared" si="103"/>
        <v>GEOMEMBRANA EM PEAD,ESPESSURA 2,0MM,EM REVESTIMENTO IMPERMEABILIZANTE,APLICACOES DE CONTENCAO DE FLUIDOS E RESIDUOS,INCLUSIVE SOLDA POR TERMOFUSAO,ABRACADEIRAS,INSERTES,CONEXOES EDEMAIS ACESSORIOS. FORNECIMENTO E COLOCACAO</v>
      </c>
      <c r="C6633" s="115" t="s">
        <v>39350</v>
      </c>
      <c r="D6633" s="115" t="s">
        <v>39344</v>
      </c>
      <c r="E6633" s="115" t="s">
        <v>39345</v>
      </c>
      <c r="F6633" s="115" t="s">
        <v>39346</v>
      </c>
      <c r="I6633" s="115" t="s">
        <v>16</v>
      </c>
      <c r="J6633" s="115">
        <v>38.76</v>
      </c>
    </row>
    <row r="6634" spans="1:10" hidden="1">
      <c r="A6634" s="115" t="s">
        <v>6943</v>
      </c>
      <c r="B6634" s="115" t="str">
        <f t="shared" si="103"/>
        <v>GEOMEMBRANA EM PEAD,ESPESSURA 2,5MM,EM REVESTIMENTO IMPERMEABILIZANTE,APLICACOES DE CONTENCAO DE FLUIDOS E RESIDUOS,INCLUSIVE SOLDA POR TERMOFUSAO,ABRACADEIRAS,INSERTES,CONEXOES EDEMAIS ACESSORIOS. FORNECIMENTO E COLOCACAO</v>
      </c>
      <c r="C6634" s="115" t="s">
        <v>39351</v>
      </c>
      <c r="D6634" s="115" t="s">
        <v>39344</v>
      </c>
      <c r="E6634" s="115" t="s">
        <v>39345</v>
      </c>
      <c r="F6634" s="115" t="s">
        <v>39346</v>
      </c>
      <c r="I6634" s="115" t="s">
        <v>16</v>
      </c>
      <c r="J6634" s="115">
        <v>49.05</v>
      </c>
    </row>
    <row r="6635" spans="1:10" hidden="1">
      <c r="A6635" s="115" t="s">
        <v>6944</v>
      </c>
      <c r="B6635" s="115" t="str">
        <f t="shared" si="103"/>
        <v>GEOMEMBRANA EM PEAD,ESPESSURA 2,5MM,EM REVESTIMENTO IMPERMEABILIZANTE,APLICACOES DE CONTENCAO DE FLUIDOS E RESIDUOS,INCLUSIVE SOLDA POR TERMOFUSAO,ABRACADEIRAS,INSERTES,CONEXOES EDEMAIS ACESSORIOS. FORNECIMENTO E COLOCACAO</v>
      </c>
      <c r="C6635" s="115" t="s">
        <v>39351</v>
      </c>
      <c r="D6635" s="115" t="s">
        <v>39344</v>
      </c>
      <c r="E6635" s="115" t="s">
        <v>39345</v>
      </c>
      <c r="F6635" s="115" t="s">
        <v>39346</v>
      </c>
      <c r="I6635" s="115" t="s">
        <v>16</v>
      </c>
      <c r="J6635" s="115">
        <v>47.35</v>
      </c>
    </row>
    <row r="6636" spans="1:10" hidden="1">
      <c r="A6636" s="115" t="s">
        <v>6945</v>
      </c>
      <c r="B6636" s="115" t="str">
        <f t="shared" si="103"/>
        <v>GEOMEMBRANA EM PEAD,ESPESSURA 1,0MM,TEXTURIZADA,EM REVESTIMENTO IMPERMEABILIZANTE, APLICACOES DE CONTENCAO DE FLUIDOS ERESIDUOS,INCLUSIVE SOLDA POR TERMOFUSAO,ABRACADEIRAS,INSERTES,CONEXOES E DEMAIS ACESSORIOS. FORNECIMENTO E COLOCACAO</v>
      </c>
      <c r="C6636" s="115" t="s">
        <v>39352</v>
      </c>
      <c r="D6636" s="115" t="s">
        <v>39353</v>
      </c>
      <c r="E6636" s="115" t="s">
        <v>39354</v>
      </c>
      <c r="F6636" s="115" t="s">
        <v>39355</v>
      </c>
      <c r="I6636" s="115" t="s">
        <v>16</v>
      </c>
      <c r="J6636" s="115">
        <v>28.64</v>
      </c>
    </row>
    <row r="6637" spans="1:10" hidden="1">
      <c r="A6637" s="115" t="s">
        <v>6946</v>
      </c>
      <c r="B6637" s="115" t="str">
        <f t="shared" si="103"/>
        <v>GEOMEMBRANA EM PEAD,ESPESSURA 1,0MM,TEXTURIZADA,EM REVESTIMENTO IMPERMEABILIZANTE, APLICACOES DE CONTENCAO DE FLUIDOS ERESIDUOS,INCLUSIVE SOLDA POR TERMOFUSAO,ABRACADEIRAS,INSERTES,CONEXOES E DEMAIS ACESSORIOS. FORNECIMENTO E COLOCACAO</v>
      </c>
      <c r="C6637" s="115" t="s">
        <v>39352</v>
      </c>
      <c r="D6637" s="115" t="s">
        <v>39353</v>
      </c>
      <c r="E6637" s="115" t="s">
        <v>39354</v>
      </c>
      <c r="F6637" s="115" t="s">
        <v>39355</v>
      </c>
      <c r="I6637" s="115" t="s">
        <v>16</v>
      </c>
      <c r="J6637" s="115">
        <v>27.36</v>
      </c>
    </row>
    <row r="6638" spans="1:10" hidden="1">
      <c r="A6638" s="115" t="s">
        <v>6947</v>
      </c>
      <c r="B6638" s="115" t="str">
        <f t="shared" si="103"/>
        <v>GEOMEMBRANA EM PEAD,ESPESSURA 1,5MM,TEXTURIZADA,EM REVESTIMENTO IMPERMEABILIZANTE, APLICACOES DE CONTENCAO DE FLUIDOS ERESIDUOS,INCLUSIVE SOLDA POR TERMOFUSAO,ABRACADEIRAS,INSERTES,CONEXOES E DEMAIS ACESSORIOS. FORNECIMENTO E COLOCACAO</v>
      </c>
      <c r="C6638" s="115" t="s">
        <v>39356</v>
      </c>
      <c r="D6638" s="115" t="s">
        <v>39353</v>
      </c>
      <c r="E6638" s="115" t="s">
        <v>39354</v>
      </c>
      <c r="F6638" s="115" t="s">
        <v>39355</v>
      </c>
      <c r="I6638" s="115" t="s">
        <v>16</v>
      </c>
      <c r="J6638" s="115">
        <v>38.82</v>
      </c>
    </row>
    <row r="6639" spans="1:10" hidden="1">
      <c r="A6639" s="115" t="s">
        <v>6948</v>
      </c>
      <c r="B6639" s="115" t="str">
        <f t="shared" si="103"/>
        <v>GEOMEMBRANA EM PEAD,ESPESSURA 1,5MM,TEXTURIZADA,EM REVESTIMENTO IMPERMEABILIZANTE, APLICACOES DE CONTENCAO DE FLUIDOS ERESIDUOS,INCLUSIVE SOLDA POR TERMOFUSAO,ABRACADEIRAS,INSERTES,CONEXOES E DEMAIS ACESSORIOS. FORNECIMENTO E COLOCACAO</v>
      </c>
      <c r="C6639" s="115" t="s">
        <v>39356</v>
      </c>
      <c r="D6639" s="115" t="s">
        <v>39353</v>
      </c>
      <c r="E6639" s="115" t="s">
        <v>39354</v>
      </c>
      <c r="F6639" s="115" t="s">
        <v>39355</v>
      </c>
      <c r="I6639" s="115" t="s">
        <v>16</v>
      </c>
      <c r="J6639" s="115">
        <v>37.4</v>
      </c>
    </row>
    <row r="6640" spans="1:10" hidden="1">
      <c r="A6640" s="115" t="s">
        <v>6949</v>
      </c>
      <c r="B6640" s="115" t="str">
        <f t="shared" si="103"/>
        <v>GEOMEMBRANA EM PEAD,ESPESSURA 2,0MM,TEXTURIZADA,EM REVESTIMENTO IMPERMEABILIZANTE, APLICACOES DE CONTENCAO DE FLUIDOS ERESIDUOS,INCLUSIVE SOLDA POR TERMOFUSAO,ABRACADEIRAS,INSERTES,CONEXOES E DEMAIS ACESSORIOS. FORNECIMENTO E COLOCACAO</v>
      </c>
      <c r="C6640" s="115" t="s">
        <v>39357</v>
      </c>
      <c r="D6640" s="115" t="s">
        <v>39353</v>
      </c>
      <c r="E6640" s="115" t="s">
        <v>39354</v>
      </c>
      <c r="F6640" s="115" t="s">
        <v>39355</v>
      </c>
      <c r="I6640" s="115" t="s">
        <v>16</v>
      </c>
      <c r="J6640" s="115">
        <v>49.74</v>
      </c>
    </row>
    <row r="6641" spans="1:10" hidden="1">
      <c r="A6641" s="115" t="s">
        <v>6950</v>
      </c>
      <c r="B6641" s="115" t="str">
        <f t="shared" si="103"/>
        <v>GEOMEMBRANA EM PEAD,ESPESSURA 2,0MM,TEXTURIZADA,EM REVESTIMENTO IMPERMEABILIZANTE, APLICACOES DE CONTENCAO DE FLUIDOS ERESIDUOS,INCLUSIVE SOLDA POR TERMOFUSAO,ABRACADEIRAS,INSERTES,CONEXOES E DEMAIS ACESSORIOS. FORNECIMENTO E COLOCACAO</v>
      </c>
      <c r="C6641" s="115" t="s">
        <v>39357</v>
      </c>
      <c r="D6641" s="115" t="s">
        <v>39353</v>
      </c>
      <c r="E6641" s="115" t="s">
        <v>39354</v>
      </c>
      <c r="F6641" s="115" t="s">
        <v>39355</v>
      </c>
      <c r="I6641" s="115" t="s">
        <v>16</v>
      </c>
      <c r="J6641" s="115">
        <v>48.18</v>
      </c>
    </row>
    <row r="6642" spans="1:10" hidden="1">
      <c r="A6642" s="115" t="s">
        <v>6951</v>
      </c>
      <c r="B6642" s="115" t="str">
        <f t="shared" si="103"/>
        <v>MANTA GEOTEXTIL, EM DRENOS SUBTERRANEOS.FORNECIMENTO E COLOCACAO</v>
      </c>
      <c r="C6642" s="115" t="s">
        <v>39358</v>
      </c>
      <c r="D6642" s="115" t="s">
        <v>36841</v>
      </c>
      <c r="I6642" s="115" t="s">
        <v>16</v>
      </c>
      <c r="J6642" s="115">
        <v>4.84</v>
      </c>
    </row>
    <row r="6643" spans="1:10" hidden="1">
      <c r="A6643" s="115" t="s">
        <v>6952</v>
      </c>
      <c r="B6643" s="115" t="str">
        <f t="shared" si="103"/>
        <v>MANTA GEOTEXTIL, EM DRENOS SUBTERRANEOS.FORNECIMENTO E COLOCACAO</v>
      </c>
      <c r="C6643" s="115" t="s">
        <v>39358</v>
      </c>
      <c r="D6643" s="115" t="s">
        <v>36841</v>
      </c>
      <c r="I6643" s="115" t="s">
        <v>16</v>
      </c>
      <c r="J6643" s="115">
        <v>4.6900000000000004</v>
      </c>
    </row>
    <row r="6644" spans="1:10" hidden="1">
      <c r="A6644" s="115" t="s">
        <v>6953</v>
      </c>
      <c r="B6644" s="115" t="str">
        <f t="shared" si="103"/>
        <v>MANTA GEOTEXTIL,EM GABIOES,DRENOS PROFUNDOS OU VALETAS.FORNECIMENTO E COLOCACAO</v>
      </c>
      <c r="C6644" s="115" t="s">
        <v>39359</v>
      </c>
      <c r="D6644" s="115" t="s">
        <v>39360</v>
      </c>
      <c r="I6644" s="115" t="s">
        <v>16</v>
      </c>
      <c r="J6644" s="115">
        <v>6.69</v>
      </c>
    </row>
    <row r="6645" spans="1:10" hidden="1">
      <c r="A6645" s="115" t="s">
        <v>6954</v>
      </c>
      <c r="B6645" s="115" t="str">
        <f t="shared" si="103"/>
        <v>MANTA GEOTEXTIL,EM GABIOES,DRENOS PROFUNDOS OU VALETAS.FORNECIMENTO E COLOCACAO</v>
      </c>
      <c r="C6645" s="115" t="s">
        <v>39359</v>
      </c>
      <c r="D6645" s="115" t="s">
        <v>39360</v>
      </c>
      <c r="I6645" s="115" t="s">
        <v>16</v>
      </c>
      <c r="J6645" s="115">
        <v>6.54</v>
      </c>
    </row>
    <row r="6646" spans="1:10" hidden="1">
      <c r="A6646" s="115" t="s">
        <v>6955</v>
      </c>
      <c r="B6646" s="115" t="str">
        <f t="shared" si="103"/>
        <v>MANTA GEOTEXTIL,EM ENROCAMENTOS OU FILTROS DE TRANSICAO.FORNECIMENTO E COLOCACAO</v>
      </c>
      <c r="C6646" s="115" t="s">
        <v>39361</v>
      </c>
      <c r="D6646" s="115" t="s">
        <v>39253</v>
      </c>
      <c r="I6646" s="115" t="s">
        <v>16</v>
      </c>
      <c r="J6646" s="115">
        <v>8.16</v>
      </c>
    </row>
    <row r="6647" spans="1:10" hidden="1">
      <c r="A6647" s="115" t="s">
        <v>6956</v>
      </c>
      <c r="B6647" s="115" t="str">
        <f t="shared" si="103"/>
        <v>MANTA GEOTEXTIL,EM ENROCAMENTOS OU FILTROS DE TRANSICAO.FORNECIMENTO E COLOCACAO</v>
      </c>
      <c r="C6647" s="115" t="s">
        <v>39361</v>
      </c>
      <c r="D6647" s="115" t="s">
        <v>39253</v>
      </c>
      <c r="I6647" s="115" t="s">
        <v>16</v>
      </c>
      <c r="J6647" s="115">
        <v>8.0500000000000007</v>
      </c>
    </row>
    <row r="6648" spans="1:10" hidden="1">
      <c r="A6648" s="115" t="s">
        <v>6957</v>
      </c>
      <c r="B6648" s="115" t="str">
        <f t="shared" si="103"/>
        <v>MANTA GEOTEXTIL,EM CAMADA VERTICAL FEITA COM PEDRA BRITADA.FORNECIMENTO E COLOCACAO</v>
      </c>
      <c r="C6648" s="115" t="s">
        <v>39362</v>
      </c>
      <c r="D6648" s="115" t="s">
        <v>37145</v>
      </c>
      <c r="I6648" s="115" t="s">
        <v>16</v>
      </c>
      <c r="J6648" s="115">
        <v>7.46</v>
      </c>
    </row>
    <row r="6649" spans="1:10" hidden="1">
      <c r="A6649" s="115" t="s">
        <v>6958</v>
      </c>
      <c r="B6649" s="115" t="str">
        <f t="shared" si="103"/>
        <v>MANTA GEOTEXTIL,EM CAMADA VERTICAL FEITA COM PEDRA BRITADA.FORNECIMENTO E COLOCACAO</v>
      </c>
      <c r="C6649" s="115" t="s">
        <v>39362</v>
      </c>
      <c r="D6649" s="115" t="s">
        <v>37145</v>
      </c>
      <c r="I6649" s="115" t="s">
        <v>16</v>
      </c>
      <c r="J6649" s="115">
        <v>7.21</v>
      </c>
    </row>
    <row r="6650" spans="1:10" hidden="1">
      <c r="A6650" s="115" t="s">
        <v>6959</v>
      </c>
      <c r="B6650" s="115" t="str">
        <f t="shared" si="103"/>
        <v>MANTA GEOTEXTIL EM POCOS DE ALIVIO.FORNECIMENTO E COLOCACAO</v>
      </c>
      <c r="C6650" s="115" t="s">
        <v>6960</v>
      </c>
      <c r="I6650" s="115" t="s">
        <v>16</v>
      </c>
      <c r="J6650" s="115">
        <v>13.16</v>
      </c>
    </row>
    <row r="6651" spans="1:10" hidden="1">
      <c r="A6651" s="115" t="s">
        <v>6961</v>
      </c>
      <c r="B6651" s="115" t="str">
        <f t="shared" si="103"/>
        <v>MANTA GEOTEXTIL EM POCOS DE ALIVIO.FORNECIMENTO E COLOCACAO</v>
      </c>
      <c r="C6651" s="115" t="s">
        <v>6960</v>
      </c>
      <c r="I6651" s="115" t="s">
        <v>16</v>
      </c>
      <c r="J6651" s="115">
        <v>12.39</v>
      </c>
    </row>
    <row r="6652" spans="1:10" hidden="1">
      <c r="A6652" s="115" t="s">
        <v>6962</v>
      </c>
      <c r="B6652" s="115" t="str">
        <f t="shared" si="103"/>
        <v>MANTA GEOTEXTIL,EM PRE-FILTRO DE POCO TUBULAR.FORNECIMENTO ECOLOCACAO</v>
      </c>
      <c r="C6652" s="115" t="s">
        <v>39363</v>
      </c>
      <c r="D6652" s="115" t="s">
        <v>37137</v>
      </c>
      <c r="I6652" s="115" t="s">
        <v>16</v>
      </c>
      <c r="J6652" s="115">
        <v>13.23</v>
      </c>
    </row>
    <row r="6653" spans="1:10" hidden="1">
      <c r="A6653" s="115" t="s">
        <v>6963</v>
      </c>
      <c r="B6653" s="115" t="str">
        <f t="shared" si="103"/>
        <v>MANTA GEOTEXTIL,EM PRE-FILTRO DE POCO TUBULAR.FORNECIMENTO ECOLOCACAO</v>
      </c>
      <c r="C6653" s="115" t="s">
        <v>39363</v>
      </c>
      <c r="D6653" s="115" t="s">
        <v>37137</v>
      </c>
      <c r="I6653" s="115" t="s">
        <v>16</v>
      </c>
      <c r="J6653" s="115">
        <v>12.21</v>
      </c>
    </row>
    <row r="6654" spans="1:10" hidden="1">
      <c r="A6654" s="115" t="s">
        <v>6964</v>
      </c>
      <c r="B6654" s="115" t="str">
        <f t="shared" si="103"/>
        <v>MANTA GEOTEXTIL,EM DRENO SUB-HORIZONTAL.FORNECIMENTO E COLOCACAO</v>
      </c>
      <c r="C6654" s="115" t="s">
        <v>39364</v>
      </c>
      <c r="D6654" s="115" t="s">
        <v>36841</v>
      </c>
      <c r="I6654" s="115" t="s">
        <v>16</v>
      </c>
      <c r="J6654" s="115">
        <v>13.23</v>
      </c>
    </row>
    <row r="6655" spans="1:10" hidden="1">
      <c r="A6655" s="115" t="s">
        <v>6965</v>
      </c>
      <c r="B6655" s="115" t="str">
        <f t="shared" si="103"/>
        <v>MANTA GEOTEXTIL,EM DRENO SUB-HORIZONTAL.FORNECIMENTO E COLOCACAO</v>
      </c>
      <c r="C6655" s="115" t="s">
        <v>39364</v>
      </c>
      <c r="D6655" s="115" t="s">
        <v>36841</v>
      </c>
      <c r="I6655" s="115" t="s">
        <v>16</v>
      </c>
      <c r="J6655" s="115">
        <v>12.21</v>
      </c>
    </row>
    <row r="6656" spans="1:10" hidden="1">
      <c r="A6656" s="115" t="s">
        <v>6966</v>
      </c>
      <c r="B6656" s="115" t="str">
        <f t="shared" si="103"/>
        <v>MANTA GEOTEXTIL NAO TECIDO DE POLIESTER LARGURA 2,30M COM RESISTENCIA A TRACAO A FAIXA LARGA NA RUPTURA DE 8KN/M E AO PUNCIONAMENTO DE 280N.FORNECIMENTO E COLOCACAO</v>
      </c>
      <c r="C6656" s="115" t="s">
        <v>39365</v>
      </c>
      <c r="D6656" s="115" t="s">
        <v>39366</v>
      </c>
      <c r="E6656" s="115" t="s">
        <v>39367</v>
      </c>
      <c r="I6656" s="115" t="s">
        <v>16</v>
      </c>
      <c r="J6656" s="115">
        <v>4.4400000000000004</v>
      </c>
    </row>
    <row r="6657" spans="1:10" hidden="1">
      <c r="A6657" s="115" t="s">
        <v>6967</v>
      </c>
      <c r="B6657" s="115" t="str">
        <f t="shared" si="103"/>
        <v>MANTA GEOTEXTIL NAO TECIDO DE POLIESTER LARGURA 2,30M COM RESISTENCIA A TRACAO A FAIXA LARGA NA RUPTURA DE 8KN/M E AO PUNCIONAMENTO DE 280N.FORNECIMENTO E COLOCACAO</v>
      </c>
      <c r="C6657" s="115" t="s">
        <v>39365</v>
      </c>
      <c r="D6657" s="115" t="s">
        <v>39366</v>
      </c>
      <c r="E6657" s="115" t="s">
        <v>39367</v>
      </c>
      <c r="I6657" s="115" t="s">
        <v>16</v>
      </c>
      <c r="J6657" s="115">
        <v>4.18</v>
      </c>
    </row>
    <row r="6658" spans="1:10" hidden="1">
      <c r="A6658" s="115" t="s">
        <v>6968</v>
      </c>
      <c r="B6658" s="115" t="str">
        <f t="shared" si="103"/>
        <v>MANTA GEOTEXTIL NAO TECIDO DE POLIESTER LARGURA 2,30M COM RESISTENCIA A TRACAO A FAIXA LARGA NA RUPTURA DE 10KN/M E AO PUNCIONAMENTO DE 380N.FORNECIMENTO E COLOCACAO</v>
      </c>
      <c r="C6658" s="115" t="s">
        <v>39365</v>
      </c>
      <c r="D6658" s="115" t="s">
        <v>39368</v>
      </c>
      <c r="E6658" s="115" t="s">
        <v>39369</v>
      </c>
      <c r="I6658" s="115" t="s">
        <v>16</v>
      </c>
      <c r="J6658" s="115">
        <v>5.66</v>
      </c>
    </row>
    <row r="6659" spans="1:10" hidden="1">
      <c r="A6659" s="115" t="s">
        <v>6969</v>
      </c>
      <c r="B6659" s="115" t="str">
        <f t="shared" si="103"/>
        <v>MANTA GEOTEXTIL NAO TECIDO DE POLIESTER LARGURA 2,30M COM RESISTENCIA A TRACAO A FAIXA LARGA NA RUPTURA DE 10KN/M E AO PUNCIONAMENTO DE 380N.FORNECIMENTO E COLOCACAO</v>
      </c>
      <c r="C6659" s="115" t="s">
        <v>39365</v>
      </c>
      <c r="D6659" s="115" t="s">
        <v>39368</v>
      </c>
      <c r="E6659" s="115" t="s">
        <v>39369</v>
      </c>
      <c r="I6659" s="115" t="s">
        <v>16</v>
      </c>
      <c r="J6659" s="115">
        <v>5.35</v>
      </c>
    </row>
    <row r="6660" spans="1:10" hidden="1">
      <c r="A6660" s="115" t="s">
        <v>6970</v>
      </c>
      <c r="B6660" s="115" t="str">
        <f t="shared" si="103"/>
        <v>MANTA GEOTEXTIL NAO TECIDO DE POLIESTER,LARGURA 2,30M COM RESISTENCIA A TRACAO A FAIXA LARGA NA RUPTURA DE 16KN/M E AO PUNCIONAMENTO DE 550N.FORNECIMENTO E COLOCACAO</v>
      </c>
      <c r="C6660" s="115" t="s">
        <v>39370</v>
      </c>
      <c r="D6660" s="115" t="s">
        <v>39371</v>
      </c>
      <c r="E6660" s="115" t="s">
        <v>39372</v>
      </c>
      <c r="I6660" s="115" t="s">
        <v>16</v>
      </c>
      <c r="J6660" s="115">
        <v>7.54</v>
      </c>
    </row>
    <row r="6661" spans="1:10" hidden="1">
      <c r="A6661" s="115" t="s">
        <v>6971</v>
      </c>
      <c r="B6661" s="115" t="str">
        <f t="shared" ref="B6661:B6724" si="104">C6661&amp;D6661&amp;E6661&amp;F6661&amp;G6661&amp;H6661</f>
        <v>MANTA GEOTEXTIL NAO TECIDO DE POLIESTER,LARGURA 2,30M COM RESISTENCIA A TRACAO A FAIXA LARGA NA RUPTURA DE 16KN/M E AO PUNCIONAMENTO DE 550N.FORNECIMENTO E COLOCACAO</v>
      </c>
      <c r="C6661" s="115" t="s">
        <v>39370</v>
      </c>
      <c r="D6661" s="115" t="s">
        <v>39371</v>
      </c>
      <c r="E6661" s="115" t="s">
        <v>39372</v>
      </c>
      <c r="I6661" s="115" t="s">
        <v>16</v>
      </c>
      <c r="J6661" s="115">
        <v>7.2</v>
      </c>
    </row>
    <row r="6662" spans="1:10" hidden="1">
      <c r="A6662" s="115" t="s">
        <v>6972</v>
      </c>
      <c r="B6662" s="115" t="str">
        <f t="shared" si="104"/>
        <v>MANTA GEOTEXTIL NAO TECIDO DE POLIESTER,LARGURA 2,30M COM RESISTENCIA A TRACAO A FAIXA LARGA NA RUPTURA DE 21KN/M E AO PUNCIONAMENTO DE 700N.FORNECIMENTO E COLOCACAO</v>
      </c>
      <c r="C6662" s="115" t="s">
        <v>39370</v>
      </c>
      <c r="D6662" s="115" t="s">
        <v>39373</v>
      </c>
      <c r="E6662" s="115" t="s">
        <v>39374</v>
      </c>
      <c r="I6662" s="115" t="s">
        <v>16</v>
      </c>
      <c r="J6662" s="115">
        <v>9.41</v>
      </c>
    </row>
    <row r="6663" spans="1:10" hidden="1">
      <c r="A6663" s="115" t="s">
        <v>6973</v>
      </c>
      <c r="B6663" s="115" t="str">
        <f t="shared" si="104"/>
        <v>MANTA GEOTEXTIL NAO TECIDO DE POLIESTER,LARGURA 2,30M COM RESISTENCIA A TRACAO A FAIXA LARGA NA RUPTURA DE 21KN/M E AO PUNCIONAMENTO DE 700N.FORNECIMENTO E COLOCACAO</v>
      </c>
      <c r="C6663" s="115" t="s">
        <v>39370</v>
      </c>
      <c r="D6663" s="115" t="s">
        <v>39373</v>
      </c>
      <c r="E6663" s="115" t="s">
        <v>39374</v>
      </c>
      <c r="I6663" s="115" t="s">
        <v>16</v>
      </c>
      <c r="J6663" s="115">
        <v>9.0500000000000007</v>
      </c>
    </row>
    <row r="6664" spans="1:10" hidden="1">
      <c r="A6664" s="115" t="s">
        <v>6974</v>
      </c>
      <c r="B6664" s="115" t="str">
        <f t="shared" si="104"/>
        <v>MANTA GEOTEXTIL NAO TECIDO DE POLIESTER,LARGURA 2,30M COM RESISTENCIA A TRACAO A FAIXA LARGA NA RUPTURA DE 31KN/M E AO PUNCIONAMENTO DE 1000N.FORNECIMENTO E COLOCACAO</v>
      </c>
      <c r="C6664" s="115" t="s">
        <v>39370</v>
      </c>
      <c r="D6664" s="115" t="s">
        <v>39375</v>
      </c>
      <c r="E6664" s="115" t="s">
        <v>39376</v>
      </c>
      <c r="I6664" s="115" t="s">
        <v>16</v>
      </c>
      <c r="J6664" s="115">
        <v>12.96</v>
      </c>
    </row>
    <row r="6665" spans="1:10" hidden="1">
      <c r="A6665" s="115" t="s">
        <v>6975</v>
      </c>
      <c r="B6665" s="115" t="str">
        <f t="shared" si="104"/>
        <v>MANTA GEOTEXTIL NAO TECIDO DE POLIESTER,LARGURA 2,30M COM RESISTENCIA A TRACAO A FAIXA LARGA NA RUPTURA DE 31KN/M E AO PUNCIONAMENTO DE 1000N.FORNECIMENTO E COLOCACAO</v>
      </c>
      <c r="C6665" s="115" t="s">
        <v>39370</v>
      </c>
      <c r="D6665" s="115" t="s">
        <v>39375</v>
      </c>
      <c r="E6665" s="115" t="s">
        <v>39376</v>
      </c>
      <c r="I6665" s="115" t="s">
        <v>16</v>
      </c>
      <c r="J6665" s="115">
        <v>12.57</v>
      </c>
    </row>
    <row r="6666" spans="1:10" hidden="1">
      <c r="A6666" s="115" t="s">
        <v>6976</v>
      </c>
      <c r="B6666" s="115" t="str">
        <f t="shared" si="104"/>
        <v>VEU DE POLIESTER NAO TECIDO.FORNECIMENTO E COLOCACAO</v>
      </c>
      <c r="C6666" s="115" t="s">
        <v>6977</v>
      </c>
      <c r="I6666" s="115" t="s">
        <v>16</v>
      </c>
      <c r="J6666" s="115">
        <v>4.4800000000000004</v>
      </c>
    </row>
    <row r="6667" spans="1:10" hidden="1">
      <c r="A6667" s="115" t="s">
        <v>6978</v>
      </c>
      <c r="B6667" s="115" t="str">
        <f t="shared" si="104"/>
        <v>VEU DE POLIESTER NAO TECIDO.FORNECIMENTO E COLOCACAO</v>
      </c>
      <c r="C6667" s="115" t="s">
        <v>6977</v>
      </c>
      <c r="I6667" s="115" t="s">
        <v>16</v>
      </c>
      <c r="J6667" s="115">
        <v>4.25</v>
      </c>
    </row>
    <row r="6668" spans="1:10" hidden="1">
      <c r="A6668" s="115" t="s">
        <v>6979</v>
      </c>
      <c r="B6668" s="115" t="str">
        <f t="shared" si="104"/>
        <v>GEOGRELHA TECIDA DE POLIESTER REVESTIDA COM PVC,RESISTENCIALONGITUDINAL A TRACAO DE 35KN/M E RESISTENCIA TRANSVERSAL DE 20KN/M.FORNECIMENTO E COLOCACAO</v>
      </c>
      <c r="C6668" s="115" t="s">
        <v>39377</v>
      </c>
      <c r="D6668" s="115" t="s">
        <v>39378</v>
      </c>
      <c r="E6668" s="115" t="s">
        <v>39379</v>
      </c>
      <c r="I6668" s="115" t="s">
        <v>16</v>
      </c>
      <c r="J6668" s="115">
        <v>21.74</v>
      </c>
    </row>
    <row r="6669" spans="1:10" hidden="1">
      <c r="A6669" s="115" t="s">
        <v>6980</v>
      </c>
      <c r="B6669" s="115" t="str">
        <f t="shared" si="104"/>
        <v>GEOGRELHA TECIDA DE POLIESTER REVESTIDA COM PVC,RESISTENCIALONGITUDINAL A TRACAO DE 35KN/M E RESISTENCIA TRANSVERSAL DE 20KN/M.FORNECIMENTO E COLOCACAO</v>
      </c>
      <c r="C6669" s="115" t="s">
        <v>39377</v>
      </c>
      <c r="D6669" s="115" t="s">
        <v>39378</v>
      </c>
      <c r="E6669" s="115" t="s">
        <v>39379</v>
      </c>
      <c r="I6669" s="115" t="s">
        <v>16</v>
      </c>
      <c r="J6669" s="115">
        <v>21.2</v>
      </c>
    </row>
    <row r="6670" spans="1:10" hidden="1">
      <c r="A6670" s="115" t="s">
        <v>6981</v>
      </c>
      <c r="B6670" s="115" t="str">
        <f t="shared" si="104"/>
        <v>GEOGRELHA TECIDA DE POLIESTER REVESTIDA COM PVC,RESISTENCIALONGITUDINAL A TRACAO DE 40KN/M E RESISTENCIA TRANSVERSAL DE 27,4KN/M.FORNECIMENTO E COLOCACAO</v>
      </c>
      <c r="C6670" s="115" t="s">
        <v>39377</v>
      </c>
      <c r="D6670" s="115" t="s">
        <v>39380</v>
      </c>
      <c r="E6670" s="115" t="s">
        <v>39381</v>
      </c>
      <c r="I6670" s="115" t="s">
        <v>16</v>
      </c>
      <c r="J6670" s="115">
        <v>30.11</v>
      </c>
    </row>
    <row r="6671" spans="1:10" hidden="1">
      <c r="A6671" s="115" t="s">
        <v>6982</v>
      </c>
      <c r="B6671" s="115" t="str">
        <f t="shared" si="104"/>
        <v>GEOGRELHA TECIDA DE POLIESTER REVESTIDA COM PVC,RESISTENCIALONGITUDINAL A TRACAO DE 40KN/M E RESISTENCIA TRANSVERSAL DE 27,4KN/M.FORNECIMENTO E COLOCACAO</v>
      </c>
      <c r="C6671" s="115" t="s">
        <v>39377</v>
      </c>
      <c r="D6671" s="115" t="s">
        <v>39380</v>
      </c>
      <c r="E6671" s="115" t="s">
        <v>39381</v>
      </c>
      <c r="I6671" s="115" t="s">
        <v>16</v>
      </c>
      <c r="J6671" s="115">
        <v>29.29</v>
      </c>
    </row>
    <row r="6672" spans="1:10" hidden="1">
      <c r="A6672" s="115" t="s">
        <v>6983</v>
      </c>
      <c r="B6672" s="115" t="str">
        <f t="shared" si="104"/>
        <v>GEOGRELHA TECIDA DE POLIESTER REVESTIDA COM PVC,RESISTENCIALONGITUDINAL A TRACAO DE 55KN/M E RESISTENCIA TRANVERSAL DE30KN/M.FORNECIMENTO E COLOCACAO</v>
      </c>
      <c r="C6672" s="115" t="s">
        <v>39377</v>
      </c>
      <c r="D6672" s="115" t="s">
        <v>39382</v>
      </c>
      <c r="E6672" s="115" t="s">
        <v>39383</v>
      </c>
      <c r="I6672" s="115" t="s">
        <v>16</v>
      </c>
      <c r="J6672" s="115">
        <v>29.05</v>
      </c>
    </row>
    <row r="6673" spans="1:10" hidden="1">
      <c r="A6673" s="115" t="s">
        <v>6984</v>
      </c>
      <c r="B6673" s="115" t="str">
        <f t="shared" si="104"/>
        <v>GEOGRELHA TECIDA DE POLIESTER REVESTIDA COM PVC,RESISTENCIALONGITUDINAL A TRACAO DE 55KN/M E RESISTENCIA TRANVERSAL DE30KN/M.FORNECIMENTO E COLOCACAO</v>
      </c>
      <c r="C6673" s="115" t="s">
        <v>39377</v>
      </c>
      <c r="D6673" s="115" t="s">
        <v>39382</v>
      </c>
      <c r="E6673" s="115" t="s">
        <v>39383</v>
      </c>
      <c r="I6673" s="115" t="s">
        <v>16</v>
      </c>
      <c r="J6673" s="115">
        <v>28.21</v>
      </c>
    </row>
    <row r="6674" spans="1:10" hidden="1">
      <c r="A6674" s="115" t="s">
        <v>6985</v>
      </c>
      <c r="B6674" s="115" t="str">
        <f t="shared" si="104"/>
        <v>GEOGRELHA TECIDA DE POLIESTER REVESTIDA COM PVC,RESISTENCIALONGITUDINAL A TRACAO DE 60KN/M E RESISTENCIA TRANSVERSAL DE 30KN/M.FORNECIMENTO E COLOCACAO</v>
      </c>
      <c r="C6674" s="115" t="s">
        <v>39377</v>
      </c>
      <c r="D6674" s="115" t="s">
        <v>39384</v>
      </c>
      <c r="E6674" s="115" t="s">
        <v>39385</v>
      </c>
      <c r="I6674" s="115" t="s">
        <v>16</v>
      </c>
      <c r="J6674" s="115">
        <v>37.28</v>
      </c>
    </row>
    <row r="6675" spans="1:10" hidden="1">
      <c r="A6675" s="115" t="s">
        <v>6986</v>
      </c>
      <c r="B6675" s="115" t="str">
        <f t="shared" si="104"/>
        <v>GEOGRELHA TECIDA DE POLIESTER REVESTIDA COM PVC,RESISTENCIALONGITUDINAL A TRACAO DE 60KN/M E RESISTENCIA TRANSVERSAL DE 30KN/M.FORNECIMENTO E COLOCACAO</v>
      </c>
      <c r="C6675" s="115" t="s">
        <v>39377</v>
      </c>
      <c r="D6675" s="115" t="s">
        <v>39384</v>
      </c>
      <c r="E6675" s="115" t="s">
        <v>39385</v>
      </c>
      <c r="I6675" s="115" t="s">
        <v>16</v>
      </c>
      <c r="J6675" s="115">
        <v>36.42</v>
      </c>
    </row>
    <row r="6676" spans="1:10" hidden="1">
      <c r="A6676" s="115" t="s">
        <v>6987</v>
      </c>
      <c r="B6676" s="115" t="str">
        <f t="shared" si="104"/>
        <v>GEOGRELHA TECIDA DE POLIESTER REVESTIDA COM PVC,RESISTENCIALONGITUDINAL A TRACAO DE 80KN/M E RESISTENCIA TRANSVERSAL DE 30KN/M.FORNECIMENTO E COLOCACAO</v>
      </c>
      <c r="C6676" s="115" t="s">
        <v>39377</v>
      </c>
      <c r="D6676" s="115" t="s">
        <v>39386</v>
      </c>
      <c r="E6676" s="115" t="s">
        <v>39385</v>
      </c>
      <c r="I6676" s="115" t="s">
        <v>16</v>
      </c>
      <c r="J6676" s="115">
        <v>36.71</v>
      </c>
    </row>
    <row r="6677" spans="1:10" hidden="1">
      <c r="A6677" s="115" t="s">
        <v>6988</v>
      </c>
      <c r="B6677" s="115" t="str">
        <f t="shared" si="104"/>
        <v>GEOGRELHA TECIDA DE POLIESTER REVESTIDA COM PVC,RESISTENCIALONGITUDINAL A TRACAO DE 80KN/M E RESISTENCIA TRANSVERSAL DE 30KN/M.FORNECIMENTO E COLOCACAO</v>
      </c>
      <c r="C6677" s="115" t="s">
        <v>39377</v>
      </c>
      <c r="D6677" s="115" t="s">
        <v>39386</v>
      </c>
      <c r="E6677" s="115" t="s">
        <v>39385</v>
      </c>
      <c r="I6677" s="115" t="s">
        <v>16</v>
      </c>
      <c r="J6677" s="115">
        <v>35.83</v>
      </c>
    </row>
    <row r="6678" spans="1:10" hidden="1">
      <c r="A6678" s="115" t="s">
        <v>6989</v>
      </c>
      <c r="B6678" s="115" t="str">
        <f t="shared" si="104"/>
        <v>GEOGRELHA TECIDA DE POLIESTER REVESTIDA COM PVC,RESISTENCIALONGITUDINAL A TRACAO DE 90KN/M E RESISTENCIA TRANSVERSAL DE 30KN/M.FORNECIMENTO E COLOCACAO</v>
      </c>
      <c r="C6678" s="115" t="s">
        <v>39377</v>
      </c>
      <c r="D6678" s="115" t="s">
        <v>39387</v>
      </c>
      <c r="E6678" s="115" t="s">
        <v>39385</v>
      </c>
      <c r="I6678" s="115" t="s">
        <v>16</v>
      </c>
      <c r="J6678" s="115">
        <v>47.89</v>
      </c>
    </row>
    <row r="6679" spans="1:10" hidden="1">
      <c r="A6679" s="115" t="s">
        <v>6990</v>
      </c>
      <c r="B6679" s="115" t="str">
        <f t="shared" si="104"/>
        <v>GEOGRELHA TECIDA DE POLIESTER REVESTIDA COM PVC,RESISTENCIALONGITUDINAL A TRACAO DE 90KN/M E RESISTENCIA TRANSVERSAL DE 30KN/M.FORNECIMENTO E COLOCACAO</v>
      </c>
      <c r="C6679" s="115" t="s">
        <v>39377</v>
      </c>
      <c r="D6679" s="115" t="s">
        <v>39387</v>
      </c>
      <c r="E6679" s="115" t="s">
        <v>39385</v>
      </c>
      <c r="I6679" s="115" t="s">
        <v>16</v>
      </c>
      <c r="J6679" s="115">
        <v>46.99</v>
      </c>
    </row>
    <row r="6680" spans="1:10" hidden="1">
      <c r="A6680" s="115" t="s">
        <v>6991</v>
      </c>
      <c r="B6680" s="115" t="str">
        <f t="shared" si="104"/>
        <v>GEOGRELHA TECIDA DE POLIESTER REVESTIDA COM PVC,RESISTENCIALONGITUDINAL A TRACAO DE 110KN/M E RESISTENCIA TRANSVERSAL DE 30KN/M.FORNECIMENTO E COLOCACAO</v>
      </c>
      <c r="C6680" s="115" t="s">
        <v>39377</v>
      </c>
      <c r="D6680" s="115" t="s">
        <v>39388</v>
      </c>
      <c r="E6680" s="115" t="s">
        <v>39389</v>
      </c>
      <c r="I6680" s="115" t="s">
        <v>16</v>
      </c>
      <c r="J6680" s="115">
        <v>40.96</v>
      </c>
    </row>
    <row r="6681" spans="1:10" hidden="1">
      <c r="A6681" s="115" t="s">
        <v>6992</v>
      </c>
      <c r="B6681" s="115" t="str">
        <f t="shared" si="104"/>
        <v>GEOGRELHA TECIDA DE POLIESTER REVESTIDA COM PVC,RESISTENCIALONGITUDINAL A TRACAO DE 110KN/M E RESISTENCIA TRANSVERSAL DE 30KN/M.FORNECIMENTO E COLOCACAO</v>
      </c>
      <c r="C6681" s="115" t="s">
        <v>39377</v>
      </c>
      <c r="D6681" s="115" t="s">
        <v>39388</v>
      </c>
      <c r="E6681" s="115" t="s">
        <v>39389</v>
      </c>
      <c r="I6681" s="115" t="s">
        <v>16</v>
      </c>
      <c r="J6681" s="115">
        <v>40.04</v>
      </c>
    </row>
    <row r="6682" spans="1:10" hidden="1">
      <c r="A6682" s="115" t="s">
        <v>6993</v>
      </c>
      <c r="B6682" s="115" t="str">
        <f t="shared" si="104"/>
        <v>GEOGRELHA TECIDA DE POLIESTER REVESTIDA COM PVC,RESISTENCIALONGITUDINAL A TRACAO DE 120KN/M E RESISTENCIA TRANSVERSAL DE 30KN/M.FORNECIMENTO E COLOCACAO</v>
      </c>
      <c r="C6682" s="115" t="s">
        <v>39377</v>
      </c>
      <c r="D6682" s="115" t="s">
        <v>39390</v>
      </c>
      <c r="E6682" s="115" t="s">
        <v>39389</v>
      </c>
      <c r="I6682" s="115" t="s">
        <v>16</v>
      </c>
      <c r="J6682" s="115">
        <v>58.81</v>
      </c>
    </row>
    <row r="6683" spans="1:10" hidden="1">
      <c r="A6683" s="115" t="s">
        <v>6994</v>
      </c>
      <c r="B6683" s="115" t="str">
        <f t="shared" si="104"/>
        <v>GEOGRELHA TECIDA DE POLIESTER REVESTIDA COM PVC,RESISTENCIALONGITUDINAL A TRACAO DE 120KN/M E RESISTENCIA TRANSVERSAL DE 30KN/M.FORNECIMENTO E COLOCACAO</v>
      </c>
      <c r="C6683" s="115" t="s">
        <v>39377</v>
      </c>
      <c r="D6683" s="115" t="s">
        <v>39390</v>
      </c>
      <c r="E6683" s="115" t="s">
        <v>39389</v>
      </c>
      <c r="I6683" s="115" t="s">
        <v>16</v>
      </c>
      <c r="J6683" s="115">
        <v>57.82</v>
      </c>
    </row>
    <row r="6684" spans="1:10" hidden="1">
      <c r="A6684" s="115" t="s">
        <v>6995</v>
      </c>
      <c r="B6684" s="115" t="str">
        <f t="shared" si="104"/>
        <v>GEOGRELHA TECIDA DE POLIESTER REVESTIDA COM PVC,RESISTENCIALONGITUDINAL A TRACAO DE 150KN/M E RESISTENCIA TRANSVERSAL DE 30KN/M.FORNECIMENTO E COLOCACAO</v>
      </c>
      <c r="C6684" s="115" t="s">
        <v>39377</v>
      </c>
      <c r="D6684" s="115" t="s">
        <v>39391</v>
      </c>
      <c r="E6684" s="115" t="s">
        <v>39389</v>
      </c>
      <c r="I6684" s="115" t="s">
        <v>16</v>
      </c>
      <c r="J6684" s="115">
        <v>69.569999999999993</v>
      </c>
    </row>
    <row r="6685" spans="1:10" hidden="1">
      <c r="A6685" s="115" t="s">
        <v>6996</v>
      </c>
      <c r="B6685" s="115" t="str">
        <f t="shared" si="104"/>
        <v>GEOGRELHA TECIDA DE POLIESTER REVESTIDA COM PVC,RESISTENCIALONGITUDINAL A TRACAO DE 150KN/M E RESISTENCIA TRANSVERSAL DE 30KN/M.FORNECIMENTO E COLOCACAO</v>
      </c>
      <c r="C6685" s="115" t="s">
        <v>39377</v>
      </c>
      <c r="D6685" s="115" t="s">
        <v>39391</v>
      </c>
      <c r="E6685" s="115" t="s">
        <v>39389</v>
      </c>
      <c r="I6685" s="115" t="s">
        <v>16</v>
      </c>
      <c r="J6685" s="115">
        <v>68.52</v>
      </c>
    </row>
    <row r="6686" spans="1:10" hidden="1">
      <c r="A6686" s="115" t="s">
        <v>6997</v>
      </c>
      <c r="B6686" s="115" t="str">
        <f t="shared" si="104"/>
        <v>GEOGRELHA TECIDA DE POLIESTER REVESTIDA COM PVC,RESISTENCIALONGITUDINAL A TRACAO DE 200KN/M.FORNECIMENTO E COLOCACAO</v>
      </c>
      <c r="C6686" s="115" t="s">
        <v>39377</v>
      </c>
      <c r="D6686" s="115" t="s">
        <v>39392</v>
      </c>
      <c r="I6686" s="115" t="s">
        <v>16</v>
      </c>
      <c r="J6686" s="115">
        <v>87.02</v>
      </c>
    </row>
    <row r="6687" spans="1:10" hidden="1">
      <c r="A6687" s="115" t="s">
        <v>6998</v>
      </c>
      <c r="B6687" s="115" t="str">
        <f t="shared" si="104"/>
        <v>GEOGRELHA TECIDA DE POLIESTER REVESTIDA COM PVC,RESISTENCIALONGITUDINAL A TRACAO DE 200KN/M.FORNECIMENTO E COLOCACAO</v>
      </c>
      <c r="C6687" s="115" t="s">
        <v>39377</v>
      </c>
      <c r="D6687" s="115" t="s">
        <v>39392</v>
      </c>
      <c r="I6687" s="115" t="s">
        <v>16</v>
      </c>
      <c r="J6687" s="115">
        <v>85.92</v>
      </c>
    </row>
    <row r="6688" spans="1:10" hidden="1">
      <c r="A6688" s="115" t="s">
        <v>6999</v>
      </c>
      <c r="B6688" s="115" t="str">
        <f t="shared" si="104"/>
        <v>GEOGRELHA TECIDA DE POLIESTER REVESTIDA COM PVC,RESISTENCIALONGITUDINAL A TRACAO DE 300KN/M.FORNECIMENTO E COLOCACAO</v>
      </c>
      <c r="C6688" s="115" t="s">
        <v>39377</v>
      </c>
      <c r="D6688" s="115" t="s">
        <v>39393</v>
      </c>
      <c r="I6688" s="115" t="s">
        <v>16</v>
      </c>
      <c r="J6688" s="115">
        <v>121.6</v>
      </c>
    </row>
    <row r="6689" spans="1:10" hidden="1">
      <c r="A6689" s="115" t="s">
        <v>7000</v>
      </c>
      <c r="B6689" s="115" t="str">
        <f t="shared" si="104"/>
        <v>GEOGRELHA TECIDA DE POLIESTER REVESTIDA COM PVC,RESISTENCIALONGITUDINAL A TRACAO DE 300KN/M.FORNECIMENTO E COLOCACAO</v>
      </c>
      <c r="C6689" s="115" t="s">
        <v>39377</v>
      </c>
      <c r="D6689" s="115" t="s">
        <v>39393</v>
      </c>
      <c r="I6689" s="115" t="s">
        <v>16</v>
      </c>
      <c r="J6689" s="115">
        <v>120.46</v>
      </c>
    </row>
    <row r="6690" spans="1:10" hidden="1">
      <c r="A6690" s="115" t="s">
        <v>7001</v>
      </c>
      <c r="B6690" s="115" t="str">
        <f t="shared" si="104"/>
        <v>GEOGRELHA TECIDA DE POLIESTER REVESTIDA COM PVC,RESISTENCIALONGITUDINAL A TRACAO DE 400KN/M.FORNECIMENTO E COLOCACAO</v>
      </c>
      <c r="C6690" s="115" t="s">
        <v>39377</v>
      </c>
      <c r="D6690" s="115" t="s">
        <v>39394</v>
      </c>
      <c r="I6690" s="115" t="s">
        <v>16</v>
      </c>
      <c r="J6690" s="115">
        <v>156.34</v>
      </c>
    </row>
    <row r="6691" spans="1:10" hidden="1">
      <c r="A6691" s="115" t="s">
        <v>7002</v>
      </c>
      <c r="B6691" s="115" t="str">
        <f t="shared" si="104"/>
        <v>GEOGRELHA TECIDA DE POLIESTER REVESTIDA COM PVC,RESISTENCIALONGITUDINAL A TRACAO DE 400KN/M.FORNECIMENTO E COLOCACAO</v>
      </c>
      <c r="C6691" s="115" t="s">
        <v>39377</v>
      </c>
      <c r="D6691" s="115" t="s">
        <v>39394</v>
      </c>
      <c r="I6691" s="115" t="s">
        <v>16</v>
      </c>
      <c r="J6691" s="115">
        <v>155.13999999999999</v>
      </c>
    </row>
    <row r="6692" spans="1:10" hidden="1">
      <c r="A6692" s="115" t="s">
        <v>7003</v>
      </c>
      <c r="B6692" s="115" t="str">
        <f t="shared" si="104"/>
        <v>GEOGRELHA TECIDA DE PVA(POLI ALCOOL VINILICO) COM MODULO DERIGIDEZ DE 700KN/M A 5% DE DEFORMACAO. FORNECIMENTO E COLOCACAO</v>
      </c>
      <c r="C6692" s="115" t="s">
        <v>39395</v>
      </c>
      <c r="D6692" s="115" t="s">
        <v>39396</v>
      </c>
      <c r="E6692" s="115" t="s">
        <v>36834</v>
      </c>
      <c r="I6692" s="115" t="s">
        <v>16</v>
      </c>
      <c r="J6692" s="115">
        <v>42.38</v>
      </c>
    </row>
    <row r="6693" spans="1:10" hidden="1">
      <c r="A6693" s="115" t="s">
        <v>7004</v>
      </c>
      <c r="B6693" s="115" t="str">
        <f t="shared" si="104"/>
        <v>GEOGRELHA TECIDA DE PVA(POLI ALCOOL VINILICO) COM MODULO DERIGIDEZ DE 700KN/M A 5% DE DEFORMACAO. FORNECIMENTO E COLOCACAO</v>
      </c>
      <c r="C6693" s="115" t="s">
        <v>39395</v>
      </c>
      <c r="D6693" s="115" t="s">
        <v>39396</v>
      </c>
      <c r="E6693" s="115" t="s">
        <v>36834</v>
      </c>
      <c r="I6693" s="115" t="s">
        <v>16</v>
      </c>
      <c r="J6693" s="115">
        <v>41.13</v>
      </c>
    </row>
    <row r="6694" spans="1:10" hidden="1">
      <c r="A6694" s="115" t="s">
        <v>7005</v>
      </c>
      <c r="B6694" s="115" t="str">
        <f t="shared" si="104"/>
        <v>GEOGRELHA TECIDA DE PVA(POLI ALCOOL VINILICO) COM MODULO DERIGIDEZ DE 1000 KN/M A 5% DE DEFORMACAO. FORNECIMENTO E COLOCACAO</v>
      </c>
      <c r="C6694" s="115" t="s">
        <v>39395</v>
      </c>
      <c r="D6694" s="115" t="s">
        <v>39397</v>
      </c>
      <c r="E6694" s="115" t="s">
        <v>37196</v>
      </c>
      <c r="I6694" s="115" t="s">
        <v>16</v>
      </c>
      <c r="J6694" s="115">
        <v>54.68</v>
      </c>
    </row>
    <row r="6695" spans="1:10" hidden="1">
      <c r="A6695" s="115" t="s">
        <v>7006</v>
      </c>
      <c r="B6695" s="115" t="str">
        <f t="shared" si="104"/>
        <v>GEOGRELHA TECIDA DE PVA(POLI ALCOOL VINILICO) COM MODULO DERIGIDEZ DE 1000 KN/M A 5% DE DEFORMACAO. FORNECIMENTO E COLOCACAO</v>
      </c>
      <c r="C6695" s="115" t="s">
        <v>39395</v>
      </c>
      <c r="D6695" s="115" t="s">
        <v>39397</v>
      </c>
      <c r="E6695" s="115" t="s">
        <v>37196</v>
      </c>
      <c r="I6695" s="115" t="s">
        <v>16</v>
      </c>
      <c r="J6695" s="115">
        <v>53.39</v>
      </c>
    </row>
    <row r="6696" spans="1:10" hidden="1">
      <c r="A6696" s="115" t="s">
        <v>7007</v>
      </c>
      <c r="B6696" s="115" t="str">
        <f t="shared" si="104"/>
        <v>GEOGRELHA TECIDA DE PVA(POLI ALCOOL VINILICO) COM MODULO DERIGIDEZ DE 1600KN/M A 5% DE DEFORMACAO. FORNECIMENTO E COLOCACAO</v>
      </c>
      <c r="C6696" s="115" t="s">
        <v>39395</v>
      </c>
      <c r="D6696" s="115" t="s">
        <v>39398</v>
      </c>
      <c r="E6696" s="115" t="s">
        <v>36841</v>
      </c>
      <c r="I6696" s="115" t="s">
        <v>16</v>
      </c>
      <c r="J6696" s="115">
        <v>64.209999999999994</v>
      </c>
    </row>
    <row r="6697" spans="1:10" hidden="1">
      <c r="A6697" s="115" t="s">
        <v>7008</v>
      </c>
      <c r="B6697" s="115" t="str">
        <f t="shared" si="104"/>
        <v>GEOGRELHA TECIDA DE PVA(POLI ALCOOL VINILICO) COM MODULO DERIGIDEZ DE 1600KN/M A 5% DE DEFORMACAO. FORNECIMENTO E COLOCACAO</v>
      </c>
      <c r="C6697" s="115" t="s">
        <v>39395</v>
      </c>
      <c r="D6697" s="115" t="s">
        <v>39398</v>
      </c>
      <c r="E6697" s="115" t="s">
        <v>36841</v>
      </c>
      <c r="I6697" s="115" t="s">
        <v>16</v>
      </c>
      <c r="J6697" s="115">
        <v>62.81</v>
      </c>
    </row>
    <row r="6698" spans="1:10" hidden="1">
      <c r="A6698" s="115" t="s">
        <v>7009</v>
      </c>
      <c r="B6698" s="115" t="str">
        <f t="shared" si="104"/>
        <v>GEOGRELHA TECIDA DE PVA (POLI ALCOOL VINILICO) COM MODULO DE RIGIDEZ DE 2200KN/M A 5% DE DEFORMACAO. FORNECIMENTO E COLOCACAO</v>
      </c>
      <c r="C6698" s="115" t="s">
        <v>39399</v>
      </c>
      <c r="D6698" s="115" t="s">
        <v>39400</v>
      </c>
      <c r="E6698" s="115" t="s">
        <v>37196</v>
      </c>
      <c r="I6698" s="115" t="s">
        <v>16</v>
      </c>
      <c r="J6698" s="115">
        <v>84.67</v>
      </c>
    </row>
    <row r="6699" spans="1:10" hidden="1">
      <c r="A6699" s="115" t="s">
        <v>7010</v>
      </c>
      <c r="B6699" s="115" t="str">
        <f t="shared" si="104"/>
        <v>GEOGRELHA TECIDA DE PVA (POLI ALCOOL VINILICO) COM MODULO DE RIGIDEZ DE 2200KN/M A 5% DE DEFORMACAO. FORNECIMENTO E COLOCACAO</v>
      </c>
      <c r="C6699" s="115" t="s">
        <v>39399</v>
      </c>
      <c r="D6699" s="115" t="s">
        <v>39400</v>
      </c>
      <c r="E6699" s="115" t="s">
        <v>37196</v>
      </c>
      <c r="I6699" s="115" t="s">
        <v>16</v>
      </c>
      <c r="J6699" s="115">
        <v>83.23</v>
      </c>
    </row>
    <row r="6700" spans="1:10" hidden="1">
      <c r="A6700" s="115" t="s">
        <v>7011</v>
      </c>
      <c r="B6700" s="115" t="str">
        <f t="shared" si="104"/>
        <v>GEOGRELHA TECIDA DE PVA (POLI ALCOOL VINILICO) COM MODULO DE RIGIDEZ DE 3000KN/M A 5% DE DEFORMACAO. FORNECIMENTO E COLOCACAO</v>
      </c>
      <c r="C6700" s="115" t="s">
        <v>39399</v>
      </c>
      <c r="D6700" s="115" t="s">
        <v>39401</v>
      </c>
      <c r="E6700" s="115" t="s">
        <v>37196</v>
      </c>
      <c r="I6700" s="115" t="s">
        <v>16</v>
      </c>
      <c r="J6700" s="115">
        <v>112.1</v>
      </c>
    </row>
    <row r="6701" spans="1:10" hidden="1">
      <c r="A6701" s="115" t="s">
        <v>7012</v>
      </c>
      <c r="B6701" s="115" t="str">
        <f t="shared" si="104"/>
        <v>GEOGRELHA TECIDA DE PVA (POLI ALCOOL VINILICO) COM MODULO DE RIGIDEZ DE 3000KN/M A 5% DE DEFORMACAO. FORNECIMENTO E COLOCACAO</v>
      </c>
      <c r="C6701" s="115" t="s">
        <v>39399</v>
      </c>
      <c r="D6701" s="115" t="s">
        <v>39401</v>
      </c>
      <c r="E6701" s="115" t="s">
        <v>37196</v>
      </c>
      <c r="I6701" s="115" t="s">
        <v>16</v>
      </c>
      <c r="J6701" s="115">
        <v>110.62</v>
      </c>
    </row>
    <row r="6702" spans="1:10" hidden="1">
      <c r="A6702" s="115" t="s">
        <v>7013</v>
      </c>
      <c r="B6702" s="115" t="str">
        <f t="shared" si="104"/>
        <v>GEOGRELHA TECIDA DE PVA (POLI ALCOOL VINILICO) COM MODULO DE RIGIDEZ DE 4000KN/M A 5% DE DEFORMACAO. FORNECIMENTO E COLOCACAO</v>
      </c>
      <c r="C6702" s="115" t="s">
        <v>39399</v>
      </c>
      <c r="D6702" s="115" t="s">
        <v>39402</v>
      </c>
      <c r="E6702" s="115" t="s">
        <v>37196</v>
      </c>
      <c r="I6702" s="115" t="s">
        <v>16</v>
      </c>
      <c r="J6702" s="115">
        <v>146.24</v>
      </c>
    </row>
    <row r="6703" spans="1:10" hidden="1">
      <c r="A6703" s="115" t="s">
        <v>7014</v>
      </c>
      <c r="B6703" s="115" t="str">
        <f t="shared" si="104"/>
        <v>GEOGRELHA TECIDA DE PVA (POLI ALCOOL VINILICO) COM MODULO DE RIGIDEZ DE 4000KN/M A 5% DE DEFORMACAO. FORNECIMENTO E COLOCACAO</v>
      </c>
      <c r="C6703" s="115" t="s">
        <v>39399</v>
      </c>
      <c r="D6703" s="115" t="s">
        <v>39402</v>
      </c>
      <c r="E6703" s="115" t="s">
        <v>37196</v>
      </c>
      <c r="I6703" s="115" t="s">
        <v>16</v>
      </c>
      <c r="J6703" s="115">
        <v>144.69</v>
      </c>
    </row>
    <row r="6704" spans="1:10" hidden="1">
      <c r="A6704" s="115" t="s">
        <v>7015</v>
      </c>
      <c r="B6704" s="115" t="str">
        <f t="shared" si="104"/>
        <v>GEOGRELHA TECIDA DE PVA (POLI ALCOOL VINILICO) COM MODULO DE RIGIDEZ DE 6000KN/M A 5% DE DEFORMACAO. FORNECIMENTO E COLOCACAO</v>
      </c>
      <c r="C6704" s="115" t="s">
        <v>39399</v>
      </c>
      <c r="D6704" s="115" t="s">
        <v>39403</v>
      </c>
      <c r="E6704" s="115" t="s">
        <v>37196</v>
      </c>
      <c r="I6704" s="115" t="s">
        <v>16</v>
      </c>
      <c r="J6704" s="115">
        <v>214.03</v>
      </c>
    </row>
    <row r="6705" spans="1:10" hidden="1">
      <c r="A6705" s="115" t="s">
        <v>7016</v>
      </c>
      <c r="B6705" s="115" t="str">
        <f t="shared" si="104"/>
        <v>GEOGRELHA TECIDA DE PVA (POLI ALCOOL VINILICO) COM MODULO DE RIGIDEZ DE 6000KN/M A 5% DE DEFORMACAO. FORNECIMENTO E COLOCACAO</v>
      </c>
      <c r="C6705" s="115" t="s">
        <v>39399</v>
      </c>
      <c r="D6705" s="115" t="s">
        <v>39403</v>
      </c>
      <c r="E6705" s="115" t="s">
        <v>37196</v>
      </c>
      <c r="I6705" s="115" t="s">
        <v>16</v>
      </c>
      <c r="J6705" s="115">
        <v>212.41</v>
      </c>
    </row>
    <row r="6706" spans="1:10" hidden="1">
      <c r="A6706" s="115" t="s">
        <v>7017</v>
      </c>
      <c r="B6706" s="115" t="str">
        <f t="shared" si="104"/>
        <v>GEOGRELHA TECIDA DE PVA (POLI ALCOOL VINILICO) COM MODULO DE RIGIDEZ DE 8000KN/M A 5% DE DEFORMACAO. FORNECIMENTO E COLOCACAO</v>
      </c>
      <c r="C6706" s="115" t="s">
        <v>39399</v>
      </c>
      <c r="D6706" s="115" t="s">
        <v>39404</v>
      </c>
      <c r="E6706" s="115" t="s">
        <v>37196</v>
      </c>
      <c r="I6706" s="115" t="s">
        <v>16</v>
      </c>
      <c r="J6706" s="115">
        <v>281.64999999999998</v>
      </c>
    </row>
    <row r="6707" spans="1:10" hidden="1">
      <c r="A6707" s="115" t="s">
        <v>7018</v>
      </c>
      <c r="B6707" s="115" t="str">
        <f t="shared" si="104"/>
        <v>GEOGRELHA TECIDA DE PVA (POLI ALCOOL VINILICO) COM MODULO DE RIGIDEZ DE 8000KN/M A 5% DE DEFORMACAO. FORNECIMENTO E COLOCACAO</v>
      </c>
      <c r="C6707" s="115" t="s">
        <v>39399</v>
      </c>
      <c r="D6707" s="115" t="s">
        <v>39404</v>
      </c>
      <c r="E6707" s="115" t="s">
        <v>37196</v>
      </c>
      <c r="I6707" s="115" t="s">
        <v>16</v>
      </c>
      <c r="J6707" s="115">
        <v>279.99</v>
      </c>
    </row>
    <row r="6708" spans="1:10" hidden="1">
      <c r="A6708" s="115" t="s">
        <v>7019</v>
      </c>
      <c r="B6708" s="115"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15" t="s">
        <v>39405</v>
      </c>
      <c r="D6708" s="115" t="s">
        <v>39406</v>
      </c>
      <c r="E6708" s="115" t="s">
        <v>39407</v>
      </c>
      <c r="F6708" s="115" t="s">
        <v>39408</v>
      </c>
      <c r="G6708" s="115" t="s">
        <v>39409</v>
      </c>
      <c r="H6708" s="115" t="s">
        <v>39410</v>
      </c>
      <c r="I6708" s="115" t="s">
        <v>16</v>
      </c>
      <c r="J6708" s="115">
        <v>32.28</v>
      </c>
    </row>
    <row r="6709" spans="1:10" hidden="1">
      <c r="A6709" s="115" t="s">
        <v>7020</v>
      </c>
      <c r="B6709" s="115"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15" t="s">
        <v>39405</v>
      </c>
      <c r="D6709" s="115" t="s">
        <v>39406</v>
      </c>
      <c r="E6709" s="115" t="s">
        <v>39407</v>
      </c>
      <c r="F6709" s="115" t="s">
        <v>39408</v>
      </c>
      <c r="G6709" s="115" t="s">
        <v>39409</v>
      </c>
      <c r="H6709" s="115" t="s">
        <v>39410</v>
      </c>
      <c r="I6709" s="115" t="s">
        <v>16</v>
      </c>
      <c r="J6709" s="115">
        <v>31.44</v>
      </c>
    </row>
    <row r="6710" spans="1:10" hidden="1">
      <c r="A6710" s="115" t="s">
        <v>7021</v>
      </c>
      <c r="B6710" s="115" t="str">
        <f t="shared" si="104"/>
        <v>GEOCOMPOSTO PARA DRENAGEM,FORMADO POR GEOMANTA TRIDIMENSIONAL COM 20MM DE ESPESSURA,FABRICADO COM FILAMENTOS DE POLIPROPILENO TERMOSOLDADA A UM GEOTEXTIL NAO TECIDO DE POLIESTER.FORNECIMENTO E COLOCACAO</v>
      </c>
      <c r="C6710" s="115" t="s">
        <v>39411</v>
      </c>
      <c r="D6710" s="115" t="s">
        <v>39412</v>
      </c>
      <c r="E6710" s="115" t="s">
        <v>39413</v>
      </c>
      <c r="F6710" s="115" t="s">
        <v>36898</v>
      </c>
      <c r="I6710" s="115" t="s">
        <v>16</v>
      </c>
      <c r="J6710" s="115">
        <v>44.38</v>
      </c>
    </row>
    <row r="6711" spans="1:10" hidden="1">
      <c r="A6711" s="115" t="s">
        <v>7022</v>
      </c>
      <c r="B6711" s="115" t="str">
        <f t="shared" si="104"/>
        <v>GEOCOMPOSTO PARA DRENAGEM,FORMADO POR GEOMANTA TRIDIMENSIONAL COM 20MM DE ESPESSURA,FABRICADO COM FILAMENTOS DE POLIPROPILENO TERMOSOLDADA A UM GEOTEXTIL NAO TECIDO DE POLIESTER.FORNECIMENTO E COLOCACAO</v>
      </c>
      <c r="C6711" s="115" t="s">
        <v>39411</v>
      </c>
      <c r="D6711" s="115" t="s">
        <v>39412</v>
      </c>
      <c r="E6711" s="115" t="s">
        <v>39413</v>
      </c>
      <c r="F6711" s="115" t="s">
        <v>36898</v>
      </c>
      <c r="I6711" s="115" t="s">
        <v>16</v>
      </c>
      <c r="J6711" s="115">
        <v>43.09</v>
      </c>
    </row>
    <row r="6712" spans="1:10" hidden="1">
      <c r="A6712" s="115" t="s">
        <v>7023</v>
      </c>
      <c r="B6712" s="115" t="str">
        <f t="shared" si="104"/>
        <v>GEOCOMPOSTO PARA DRENAGEM,FORMADO POR GEOMANTA TRIDIMENSIONAL COM 12MM DE ESPESSURA,FABRICADO COM FILAMENTOS DE POLIPROPILENO TERMOSOLDADA A UM GEOTEXTIL NAO TECIDO DE POLIESTER.FORNECIMENTO E COLOCACAO</v>
      </c>
      <c r="C6712" s="115" t="s">
        <v>39411</v>
      </c>
      <c r="D6712" s="115" t="s">
        <v>39414</v>
      </c>
      <c r="E6712" s="115" t="s">
        <v>39413</v>
      </c>
      <c r="F6712" s="115" t="s">
        <v>36898</v>
      </c>
      <c r="I6712" s="115" t="s">
        <v>16</v>
      </c>
      <c r="J6712" s="115">
        <v>33.29</v>
      </c>
    </row>
    <row r="6713" spans="1:10" hidden="1">
      <c r="A6713" s="115" t="s">
        <v>7024</v>
      </c>
      <c r="B6713" s="115" t="str">
        <f t="shared" si="104"/>
        <v>GEOCOMPOSTO PARA DRENAGEM,FORMADO POR GEOMANTA TRIDIMENSIONAL COM 12MM DE ESPESSURA,FABRICADO COM FILAMENTOS DE POLIPROPILENO TERMOSOLDADA A UM GEOTEXTIL NAO TECIDO DE POLIESTER.FORNECIMENTO E COLOCACAO</v>
      </c>
      <c r="C6713" s="115" t="s">
        <v>39411</v>
      </c>
      <c r="D6713" s="115" t="s">
        <v>39414</v>
      </c>
      <c r="E6713" s="115" t="s">
        <v>39413</v>
      </c>
      <c r="F6713" s="115" t="s">
        <v>36898</v>
      </c>
      <c r="I6713" s="115" t="s">
        <v>16</v>
      </c>
      <c r="J6713" s="115">
        <v>32</v>
      </c>
    </row>
    <row r="6714" spans="1:10" hidden="1">
      <c r="A6714" s="115" t="s">
        <v>7025</v>
      </c>
      <c r="B6714" s="115" t="str">
        <f t="shared" si="104"/>
        <v>GEOCOMPOSTO PARA DRENAGEM,HORIZONTAL,FORMADO POR GEOMANTA TRIDIMENSIONAL COM 11MM DE ESPESSURA,FABRICADO COM FILAMENTOSDE POLIPROPILENO TERMOSOLDADA A DOIS GEOTEXTEIS NAO TECIDO DE POLIESTER.FORNECIMENTO E COLOCACAO</v>
      </c>
      <c r="C6714" s="115" t="s">
        <v>39415</v>
      </c>
      <c r="D6714" s="115" t="s">
        <v>39416</v>
      </c>
      <c r="E6714" s="115" t="s">
        <v>39417</v>
      </c>
      <c r="F6714" s="115" t="s">
        <v>39418</v>
      </c>
      <c r="I6714" s="115" t="s">
        <v>16</v>
      </c>
      <c r="J6714" s="115">
        <v>37.299999999999997</v>
      </c>
    </row>
    <row r="6715" spans="1:10" hidden="1">
      <c r="A6715" s="115" t="s">
        <v>7026</v>
      </c>
      <c r="B6715" s="115" t="str">
        <f t="shared" si="104"/>
        <v>GEOCOMPOSTO PARA DRENAGEM,HORIZONTAL,FORMADO POR GEOMANTA TRIDIMENSIONAL COM 11MM DE ESPESSURA,FABRICADO COM FILAMENTOSDE POLIPROPILENO TERMOSOLDADA A DOIS GEOTEXTEIS NAO TECIDO DE POLIESTER.FORNECIMENTO E COLOCACAO</v>
      </c>
      <c r="C6715" s="115" t="s">
        <v>39415</v>
      </c>
      <c r="D6715" s="115" t="s">
        <v>39416</v>
      </c>
      <c r="E6715" s="115" t="s">
        <v>39417</v>
      </c>
      <c r="F6715" s="115" t="s">
        <v>39418</v>
      </c>
      <c r="I6715" s="115" t="s">
        <v>16</v>
      </c>
      <c r="J6715" s="115">
        <v>36.01</v>
      </c>
    </row>
    <row r="6716" spans="1:10" hidden="1">
      <c r="A6716" s="115" t="s">
        <v>7027</v>
      </c>
      <c r="B6716" s="115" t="str">
        <f t="shared" si="104"/>
        <v>GEOCOMPOSTO PARA DRENAGEM,VERTICAL,FORMADO POR GEOMANTA TRIDIMENSIONAL COM 11MM DE ESPESSURA,FABRICADO COM FILAMENTOS DE POLIPROPILENO TERMOSOLDADA A DOIS GEOTEXTEIS NAO TECIDO DEPOLIESTER E TUBO DRENO PERFURADO.FORNECIMENTO E COLOCACAO</v>
      </c>
      <c r="C6716" s="115" t="s">
        <v>39419</v>
      </c>
      <c r="D6716" s="115" t="s">
        <v>39420</v>
      </c>
      <c r="E6716" s="115" t="s">
        <v>39421</v>
      </c>
      <c r="F6716" s="115" t="s">
        <v>39422</v>
      </c>
      <c r="I6716" s="115" t="s">
        <v>16</v>
      </c>
      <c r="J6716" s="115">
        <v>53.66</v>
      </c>
    </row>
    <row r="6717" spans="1:10" hidden="1">
      <c r="A6717" s="115" t="s">
        <v>7028</v>
      </c>
      <c r="B6717" s="115" t="str">
        <f t="shared" si="104"/>
        <v>GEOCOMPOSTO PARA DRENAGEM,VERTICAL,FORMADO POR GEOMANTA TRIDIMENSIONAL COM 11MM DE ESPESSURA,FABRICADO COM FILAMENTOS DE POLIPROPILENO TERMOSOLDADA A DOIS GEOTEXTEIS NAO TECIDO DEPOLIESTER E TUBO DRENO PERFURADO.FORNECIMENTO E COLOCACAO</v>
      </c>
      <c r="C6717" s="115" t="s">
        <v>39419</v>
      </c>
      <c r="D6717" s="115" t="s">
        <v>39420</v>
      </c>
      <c r="E6717" s="115" t="s">
        <v>39421</v>
      </c>
      <c r="F6717" s="115" t="s">
        <v>39422</v>
      </c>
      <c r="I6717" s="115" t="s">
        <v>16</v>
      </c>
      <c r="J6717" s="115">
        <v>51.07</v>
      </c>
    </row>
    <row r="6718" spans="1:10" hidden="1">
      <c r="A6718" s="115" t="s">
        <v>7029</v>
      </c>
      <c r="B6718" s="115" t="str">
        <f t="shared" si="104"/>
        <v>GEOCOMPOSTO PARA DRENAGEM,VERTICAL,FORMADO POR GEOMANTA TRIDIMENSIONAL COM 16MM DE ESPESSURA,FABRICADO COM FILAMENTOS DE POLIPROPILENO TERMOSOLDADA A DOIS GEOTEXTEIS NAO TECIDO DEPOLIESTER E TUBO DRENO PERFURADO.FORNECIMENTO E COLOCACAO</v>
      </c>
      <c r="C6718" s="115" t="s">
        <v>39419</v>
      </c>
      <c r="D6718" s="115" t="s">
        <v>39423</v>
      </c>
      <c r="E6718" s="115" t="s">
        <v>39421</v>
      </c>
      <c r="F6718" s="115" t="s">
        <v>39422</v>
      </c>
      <c r="I6718" s="115" t="s">
        <v>16</v>
      </c>
      <c r="J6718" s="115">
        <v>67.05</v>
      </c>
    </row>
    <row r="6719" spans="1:10" hidden="1">
      <c r="A6719" s="115" t="s">
        <v>7030</v>
      </c>
      <c r="B6719" s="115" t="str">
        <f t="shared" si="104"/>
        <v>GEOCOMPOSTO PARA DRENAGEM,VERTICAL,FORMADO POR GEOMANTA TRIDIMENSIONAL COM 16MM DE ESPESSURA,FABRICADO COM FILAMENTOS DE POLIPROPILENO TERMOSOLDADA A DOIS GEOTEXTEIS NAO TECIDO DEPOLIESTER E TUBO DRENO PERFURADO.FORNECIMENTO E COLOCACAO</v>
      </c>
      <c r="C6719" s="115" t="s">
        <v>39419</v>
      </c>
      <c r="D6719" s="115" t="s">
        <v>39423</v>
      </c>
      <c r="E6719" s="115" t="s">
        <v>39421</v>
      </c>
      <c r="F6719" s="115" t="s">
        <v>39422</v>
      </c>
      <c r="I6719" s="115" t="s">
        <v>16</v>
      </c>
      <c r="J6719" s="115">
        <v>64.47</v>
      </c>
    </row>
    <row r="6720" spans="1:10" hidden="1">
      <c r="A6720" s="115" t="s">
        <v>7031</v>
      </c>
      <c r="B6720" s="115" t="str">
        <f t="shared" si="104"/>
        <v>GEOCOMPOSTO PARA DRENAGEM,HORIZONTAL,FORMADO POR GEOMANTA TRIDIMENSIONAL COM 16MM DE ESPESSURA,FABRICADO COM FILAMENTOSDE POLIPROPILENO TERMOSOLDADA A DOIS GEOTEXTEIS NAO TECIDO DE POLIESTER.FORNECIMENTO E COLOCACAO</v>
      </c>
      <c r="C6720" s="115" t="s">
        <v>39415</v>
      </c>
      <c r="D6720" s="115" t="s">
        <v>39424</v>
      </c>
      <c r="E6720" s="115" t="s">
        <v>39417</v>
      </c>
      <c r="F6720" s="115" t="s">
        <v>39418</v>
      </c>
      <c r="I6720" s="115" t="s">
        <v>16</v>
      </c>
      <c r="J6720" s="115">
        <v>50.33</v>
      </c>
    </row>
    <row r="6721" spans="1:10" hidden="1">
      <c r="A6721" s="115" t="s">
        <v>7032</v>
      </c>
      <c r="B6721" s="115" t="str">
        <f t="shared" si="104"/>
        <v>GEOCOMPOSTO PARA DRENAGEM,HORIZONTAL,FORMADO POR GEOMANTA TRIDIMENSIONAL COM 16MM DE ESPESSURA,FABRICADO COM FILAMENTOSDE POLIPROPILENO TERMOSOLDADA A DOIS GEOTEXTEIS NAO TECIDO DE POLIESTER.FORNECIMENTO E COLOCACAO</v>
      </c>
      <c r="C6721" s="115" t="s">
        <v>39415</v>
      </c>
      <c r="D6721" s="115" t="s">
        <v>39424</v>
      </c>
      <c r="E6721" s="115" t="s">
        <v>39417</v>
      </c>
      <c r="F6721" s="115" t="s">
        <v>39418</v>
      </c>
      <c r="I6721" s="115" t="s">
        <v>16</v>
      </c>
      <c r="J6721" s="115">
        <v>49.04</v>
      </c>
    </row>
    <row r="6722" spans="1:10" hidden="1">
      <c r="A6722" s="115" t="s">
        <v>7033</v>
      </c>
      <c r="B6722" s="115"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15" t="s">
        <v>39411</v>
      </c>
      <c r="D6722" s="115" t="s">
        <v>39425</v>
      </c>
      <c r="E6722" s="115" t="s">
        <v>39426</v>
      </c>
      <c r="F6722" s="115" t="s">
        <v>39427</v>
      </c>
      <c r="G6722" s="115" t="s">
        <v>39428</v>
      </c>
      <c r="I6722" s="115" t="s">
        <v>16</v>
      </c>
      <c r="J6722" s="115">
        <v>75.41</v>
      </c>
    </row>
    <row r="6723" spans="1:10" hidden="1">
      <c r="A6723" s="115" t="s">
        <v>7034</v>
      </c>
      <c r="B6723" s="115"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15" t="s">
        <v>39411</v>
      </c>
      <c r="D6723" s="115" t="s">
        <v>39425</v>
      </c>
      <c r="E6723" s="115" t="s">
        <v>39426</v>
      </c>
      <c r="F6723" s="115" t="s">
        <v>39427</v>
      </c>
      <c r="G6723" s="115" t="s">
        <v>39428</v>
      </c>
      <c r="I6723" s="115" t="s">
        <v>16</v>
      </c>
      <c r="J6723" s="115">
        <v>72.819999999999993</v>
      </c>
    </row>
    <row r="6724" spans="1:10" hidden="1">
      <c r="A6724" s="115" t="s">
        <v>7035</v>
      </c>
      <c r="B6724" s="115" t="str">
        <f t="shared" si="104"/>
        <v>GEOCOMPOSTO PARA DRENAGEM,(TRINCHEIRA DRENANTE),FORMADO PORGEOMANTA TRIDIMENSIONAL,ESPESSURA DE 11MM,FABRICADO COM FILAMENTO POLIPROPILENO TERMOSOLDADA,DOIS GEOTEXTEIS NAO TECIDO.FORNECIMENTO E COLOCACAO</v>
      </c>
      <c r="C6724" s="115" t="s">
        <v>39429</v>
      </c>
      <c r="D6724" s="115" t="s">
        <v>39430</v>
      </c>
      <c r="E6724" s="115" t="s">
        <v>39431</v>
      </c>
      <c r="F6724" s="115" t="s">
        <v>37143</v>
      </c>
      <c r="I6724" s="115" t="s">
        <v>16</v>
      </c>
      <c r="J6724" s="115">
        <v>69.38</v>
      </c>
    </row>
    <row r="6725" spans="1:10" hidden="1">
      <c r="A6725" s="115" t="s">
        <v>7036</v>
      </c>
      <c r="B6725" s="115" t="str">
        <f t="shared" ref="B6725:B6788" si="105">C6725&amp;D6725&amp;E6725&amp;F6725&amp;G6725&amp;H6725</f>
        <v>GEOCOMPOSTO PARA DRENAGEM,(TRINCHEIRA DRENANTE),FORMADO PORGEOMANTA TRIDIMENSIONAL,ESPESSURA DE 11MM,FABRICADO COM FILAMENTO POLIPROPILENO TERMOSOLDADA,DOIS GEOTEXTEIS NAO TECIDO.FORNECIMENTO E COLOCACAO</v>
      </c>
      <c r="C6725" s="115" t="s">
        <v>39429</v>
      </c>
      <c r="D6725" s="115" t="s">
        <v>39430</v>
      </c>
      <c r="E6725" s="115" t="s">
        <v>39431</v>
      </c>
      <c r="F6725" s="115" t="s">
        <v>37143</v>
      </c>
      <c r="I6725" s="115" t="s">
        <v>16</v>
      </c>
      <c r="J6725" s="115">
        <v>65.94</v>
      </c>
    </row>
    <row r="6726" spans="1:10" hidden="1">
      <c r="A6726" s="115" t="s">
        <v>7037</v>
      </c>
      <c r="B6726" s="115" t="str">
        <f t="shared" si="105"/>
        <v>GEOCOMPOSTO PARA DRENAGEM EM POLIETILENO DE ALTA DENSIDADE COM REVESTIMENTO EM GEOTEXTIL NAO TECIDO DE POLIESTER EM UM DOS LADOS EM FILAMENTOS CONTINUO COM RESISTENCIA A COMPRESSAO DE 320KPA LARGURA 2,OM.FORNECIMENTO E COLOCACAO</v>
      </c>
      <c r="C6726" s="115" t="s">
        <v>39432</v>
      </c>
      <c r="D6726" s="115" t="s">
        <v>39433</v>
      </c>
      <c r="E6726" s="115" t="s">
        <v>39434</v>
      </c>
      <c r="F6726" s="115" t="s">
        <v>39435</v>
      </c>
      <c r="I6726" s="115" t="s">
        <v>16</v>
      </c>
      <c r="J6726" s="115">
        <v>49.29</v>
      </c>
    </row>
    <row r="6727" spans="1:10" hidden="1">
      <c r="A6727" s="115" t="s">
        <v>7038</v>
      </c>
      <c r="B6727" s="115" t="str">
        <f t="shared" si="105"/>
        <v>GEOCOMPOSTO PARA DRENAGEM EM POLIETILENO DE ALTA DENSIDADE COM REVESTIMENTO EM GEOTEXTIL NAO TECIDO DE POLIESTER EM UM DOS LADOS EM FILAMENTOS CONTINUO COM RESISTENCIA A COMPRESSAO DE 320KPA LARGURA 2,OM.FORNECIMENTO E COLOCACAO</v>
      </c>
      <c r="C6727" s="115" t="s">
        <v>39432</v>
      </c>
      <c r="D6727" s="115" t="s">
        <v>39433</v>
      </c>
      <c r="E6727" s="115" t="s">
        <v>39434</v>
      </c>
      <c r="F6727" s="115" t="s">
        <v>39435</v>
      </c>
      <c r="I6727" s="115" t="s">
        <v>16</v>
      </c>
      <c r="J6727" s="115">
        <v>47.89</v>
      </c>
    </row>
    <row r="6728" spans="1:10" hidden="1">
      <c r="A6728" s="115" t="s">
        <v>7039</v>
      </c>
      <c r="B6728" s="115" t="str">
        <f t="shared" si="105"/>
        <v>GEOMANTA PARA REVESTIMENTO DE TALUDE SUJEITO A EROSAO SUPERFICIAL COM ESPESSURA DE 10MM,FLEXIVEL,TRIDIMENSIONAL,COM MAIS DE 90% DE VAZIOS,INCLUSIVE ACO CA-50,VEGETACAO,ADUBO E REGA,EXCLUSIVE LIMPEZA E RASPAGEM DO TERRENO.FORNECIMENTO E COLOCACAO</v>
      </c>
      <c r="C6728" s="115" t="s">
        <v>39436</v>
      </c>
      <c r="D6728" s="115" t="s">
        <v>39437</v>
      </c>
      <c r="E6728" s="115" t="s">
        <v>39438</v>
      </c>
      <c r="F6728" s="115" t="s">
        <v>39439</v>
      </c>
      <c r="G6728" s="115" t="s">
        <v>37196</v>
      </c>
      <c r="I6728" s="115" t="s">
        <v>16</v>
      </c>
      <c r="J6728" s="115">
        <v>63.43</v>
      </c>
    </row>
    <row r="6729" spans="1:10" hidden="1">
      <c r="A6729" s="115" t="s">
        <v>7040</v>
      </c>
      <c r="B6729" s="115" t="str">
        <f t="shared" si="105"/>
        <v>GEOMANTA PARA REVESTIMENTO DE TALUDE SUJEITO A EROSAO SUPERFICIAL COM ESPESSURA DE 10MM,FLEXIVEL,TRIDIMENSIONAL,COM MAIS DE 90% DE VAZIOS,INCLUSIVE ACO CA-50,VEGETACAO,ADUBO E REGA,EXCLUSIVE LIMPEZA E RASPAGEM DO TERRENO.FORNECIMENTO E COLOCACAO</v>
      </c>
      <c r="C6729" s="115" t="s">
        <v>39436</v>
      </c>
      <c r="D6729" s="115" t="s">
        <v>39437</v>
      </c>
      <c r="E6729" s="115" t="s">
        <v>39438</v>
      </c>
      <c r="F6729" s="115" t="s">
        <v>39439</v>
      </c>
      <c r="G6729" s="115" t="s">
        <v>37196</v>
      </c>
      <c r="I6729" s="115" t="s">
        <v>16</v>
      </c>
      <c r="J6729" s="115">
        <v>60.1</v>
      </c>
    </row>
    <row r="6730" spans="1:10" hidden="1">
      <c r="A6730" s="115" t="s">
        <v>7041</v>
      </c>
      <c r="B6730" s="115" t="str">
        <f t="shared" si="105"/>
        <v>COLCHAO DRENANTE,COM CAMADA DE 30CM DE PEDRA BRITADA N°3 E FILTRO DE TRANSICAO DE MANTA GEOTEXTIL,INCLUINDO FORNECIMENTOE COLOCACAO DOS MATERIAIS</v>
      </c>
      <c r="C6730" s="115" t="s">
        <v>39440</v>
      </c>
      <c r="D6730" s="115" t="s">
        <v>39441</v>
      </c>
      <c r="E6730" s="115" t="s">
        <v>39442</v>
      </c>
      <c r="I6730" s="115" t="s">
        <v>16</v>
      </c>
      <c r="J6730" s="115">
        <v>36.18</v>
      </c>
    </row>
    <row r="6731" spans="1:10" hidden="1">
      <c r="A6731" s="115" t="s">
        <v>7042</v>
      </c>
      <c r="B6731" s="115" t="str">
        <f t="shared" si="105"/>
        <v>COLCHAO DRENANTE,COM CAMADA DE 30CM DE PEDRA BRITADA N°3 E FILTRO DE TRANSICAO DE MANTA GEOTEXTIL,INCLUINDO FORNECIMENTOE COLOCACAO DOS MATERIAIS</v>
      </c>
      <c r="C6731" s="115" t="s">
        <v>39440</v>
      </c>
      <c r="D6731" s="115" t="s">
        <v>39441</v>
      </c>
      <c r="E6731" s="115" t="s">
        <v>39442</v>
      </c>
      <c r="I6731" s="115" t="s">
        <v>16</v>
      </c>
      <c r="J6731" s="115">
        <v>35.85</v>
      </c>
    </row>
    <row r="6732" spans="1:10" hidden="1">
      <c r="A6732" s="115" t="s">
        <v>7043</v>
      </c>
      <c r="B6732" s="115" t="str">
        <f t="shared" si="105"/>
        <v>ESTRUTURA EM SOLO REFORCADO COM MALHA METALICA,INCLUINDO MANTA GEOTEXTIL,EQUIPAMENTOS,EXCLUSIVE:MALHA METALICA(VIDE FAMILIA 06.103),PEDRA-DE-MAO,COLCHAO DE PO-DE-PEDRA,ATERRO,BERMA FRONTAL E TELA DE REFORCO(VIDE ITEM 06.103.0150-0)</v>
      </c>
      <c r="C6732" s="115" t="s">
        <v>39443</v>
      </c>
      <c r="D6732" s="115" t="s">
        <v>39444</v>
      </c>
      <c r="E6732" s="115" t="s">
        <v>39445</v>
      </c>
      <c r="F6732" s="115" t="s">
        <v>39446</v>
      </c>
      <c r="I6732" s="115" t="s">
        <v>16</v>
      </c>
      <c r="J6732" s="115">
        <v>180.48</v>
      </c>
    </row>
    <row r="6733" spans="1:10" hidden="1">
      <c r="A6733" s="115" t="s">
        <v>7044</v>
      </c>
      <c r="B6733" s="115" t="str">
        <f t="shared" si="105"/>
        <v>ESTRUTURA EM SOLO REFORCADO COM MALHA METALICA,INCLUINDO MANTA GEOTEXTIL,EQUIPAMENTOS,EXCLUSIVE:MALHA METALICA(VIDE FAMILIA 06.103),PEDRA-DE-MAO,COLCHAO DE PO-DE-PEDRA,ATERRO,BERMA FRONTAL E TELA DE REFORCO(VIDE ITEM 06.103.0150-0)</v>
      </c>
      <c r="C6733" s="115" t="s">
        <v>39443</v>
      </c>
      <c r="D6733" s="115" t="s">
        <v>39444</v>
      </c>
      <c r="E6733" s="115" t="s">
        <v>39445</v>
      </c>
      <c r="F6733" s="115" t="s">
        <v>39446</v>
      </c>
      <c r="I6733" s="115" t="s">
        <v>16</v>
      </c>
      <c r="J6733" s="115">
        <v>166.64</v>
      </c>
    </row>
    <row r="6734" spans="1:10" hidden="1">
      <c r="A6734" s="115" t="s">
        <v>7045</v>
      </c>
      <c r="B6734" s="115" t="str">
        <f t="shared" si="105"/>
        <v>MALHA METALICA PARA ESTRUTURA DE SOLO REFORCADO,HEXAGONAL,DE DUPLA TORCAO,DE ZINCO-ALUMINIO COM DIAMETRO DE 2,70MM,REVESTIDA EM PVC COM DIAMETRO DE 0,40MM,MEDINDO 0,50X1,00X3,00M.FORNECIMENTO</v>
      </c>
      <c r="C6734" s="115" t="s">
        <v>39447</v>
      </c>
      <c r="D6734" s="115" t="s">
        <v>39448</v>
      </c>
      <c r="E6734" s="115" t="s">
        <v>39449</v>
      </c>
      <c r="F6734" s="115" t="s">
        <v>39450</v>
      </c>
      <c r="I6734" s="115" t="s">
        <v>6</v>
      </c>
      <c r="J6734" s="115">
        <v>639.38</v>
      </c>
    </row>
    <row r="6735" spans="1:10" hidden="1">
      <c r="A6735" s="115" t="s">
        <v>7046</v>
      </c>
      <c r="B6735" s="115" t="str">
        <f t="shared" si="105"/>
        <v>MALHA METALICA PARA ESTRUTURA DE SOLO REFORCADO,HEXAGONAL,DE DUPLA TORCAO,DE ZINCO-ALUMINIO COM DIAMETRO DE 2,70MM,REVESTIDA EM PVC COM DIAMETRO DE 0,40MM,MEDINDO 0,50X1,00X3,00M.FORNECIMENTO</v>
      </c>
      <c r="C6735" s="115" t="s">
        <v>39447</v>
      </c>
      <c r="D6735" s="115" t="s">
        <v>39448</v>
      </c>
      <c r="E6735" s="115" t="s">
        <v>39449</v>
      </c>
      <c r="F6735" s="115" t="s">
        <v>39450</v>
      </c>
      <c r="I6735" s="115" t="s">
        <v>6</v>
      </c>
      <c r="J6735" s="115">
        <v>639.38</v>
      </c>
    </row>
    <row r="6736" spans="1:10" hidden="1">
      <c r="A6736" s="115" t="s">
        <v>7047</v>
      </c>
      <c r="B6736" s="115" t="str">
        <f t="shared" si="105"/>
        <v>MALHA METALICA PARA ESTRUTURA DE SOLO REFORCADO,HEXAGONAL,DE DUPLA TORCAO,DE ZINCO-ALUMINIO COM DIAMETRO DE 2,70MM,REVESTIDA EM PVC COM DIAMETRO DE 0,40MM,MEDINDO 0,50X1,00X4,00M.FORNECIMENTO</v>
      </c>
      <c r="C6736" s="115" t="s">
        <v>39447</v>
      </c>
      <c r="D6736" s="115" t="s">
        <v>39448</v>
      </c>
      <c r="E6736" s="115" t="s">
        <v>39451</v>
      </c>
      <c r="F6736" s="115" t="s">
        <v>39450</v>
      </c>
      <c r="I6736" s="115" t="s">
        <v>6</v>
      </c>
      <c r="J6736" s="115">
        <v>751.23</v>
      </c>
    </row>
    <row r="6737" spans="1:10" hidden="1">
      <c r="A6737" s="115" t="s">
        <v>7048</v>
      </c>
      <c r="B6737" s="115" t="str">
        <f t="shared" si="105"/>
        <v>MALHA METALICA PARA ESTRUTURA DE SOLO REFORCADO,HEXAGONAL,DE DUPLA TORCAO,DE ZINCO-ALUMINIO COM DIAMETRO DE 2,70MM,REVESTIDA EM PVC COM DIAMETRO DE 0,40MM,MEDINDO 0,50X1,00X4,00M.FORNECIMENTO</v>
      </c>
      <c r="C6737" s="115" t="s">
        <v>39447</v>
      </c>
      <c r="D6737" s="115" t="s">
        <v>39448</v>
      </c>
      <c r="E6737" s="115" t="s">
        <v>39451</v>
      </c>
      <c r="F6737" s="115" t="s">
        <v>39450</v>
      </c>
      <c r="I6737" s="115" t="s">
        <v>6</v>
      </c>
      <c r="J6737" s="115">
        <v>751.23</v>
      </c>
    </row>
    <row r="6738" spans="1:10" hidden="1">
      <c r="A6738" s="115" t="s">
        <v>7049</v>
      </c>
      <c r="B6738" s="115" t="str">
        <f t="shared" si="105"/>
        <v>MALHA METALICA PARA ESTRUTURA DE SOLO REFORCADO,HEXAGONAL,DE DUPLA TORCAO,DE ZINCO-ALUMINIO COM DIAMETRO DE 2.70MM,REVESTIDA EM PVC COM DIAMETRO DE 0,40MM,MEDINDO 0,50X1,00X5,00M.FORNECIMENTO</v>
      </c>
      <c r="C6738" s="115" t="s">
        <v>39447</v>
      </c>
      <c r="D6738" s="115" t="s">
        <v>39452</v>
      </c>
      <c r="E6738" s="115" t="s">
        <v>39453</v>
      </c>
      <c r="F6738" s="115" t="s">
        <v>39450</v>
      </c>
      <c r="I6738" s="115" t="s">
        <v>6</v>
      </c>
      <c r="J6738" s="115">
        <v>832.02</v>
      </c>
    </row>
    <row r="6739" spans="1:10" hidden="1">
      <c r="A6739" s="115" t="s">
        <v>7050</v>
      </c>
      <c r="B6739" s="115" t="str">
        <f t="shared" si="105"/>
        <v>MALHA METALICA PARA ESTRUTURA DE SOLO REFORCADO,HEXAGONAL,DE DUPLA TORCAO,DE ZINCO-ALUMINIO COM DIAMETRO DE 2.70MM,REVESTIDA EM PVC COM DIAMETRO DE 0,40MM,MEDINDO 0,50X1,00X5,00M.FORNECIMENTO</v>
      </c>
      <c r="C6739" s="115" t="s">
        <v>39447</v>
      </c>
      <c r="D6739" s="115" t="s">
        <v>39452</v>
      </c>
      <c r="E6739" s="115" t="s">
        <v>39453</v>
      </c>
      <c r="F6739" s="115" t="s">
        <v>39450</v>
      </c>
      <c r="I6739" s="115" t="s">
        <v>6</v>
      </c>
      <c r="J6739" s="115">
        <v>832.02</v>
      </c>
    </row>
    <row r="6740" spans="1:10" hidden="1">
      <c r="A6740" s="115" t="s">
        <v>7051</v>
      </c>
      <c r="B6740" s="115" t="str">
        <f t="shared" si="105"/>
        <v>MALHA METALICA PARA ESTRUTURA DE SOLO REFORCADO,HEXAGONAL,DE DUPLA TORCAO,DE ZINCO-ALUMINIO COM DIAMETRO DE 2,70MM,REVESTIDA EM PVC COM DIAMETRO DE 0,40MM,MEDINDO 0,50X1,00X6,00M.FORNECIMENTO</v>
      </c>
      <c r="C6740" s="115" t="s">
        <v>39447</v>
      </c>
      <c r="D6740" s="115" t="s">
        <v>39448</v>
      </c>
      <c r="E6740" s="115" t="s">
        <v>39454</v>
      </c>
      <c r="F6740" s="115" t="s">
        <v>39450</v>
      </c>
      <c r="I6740" s="115" t="s">
        <v>6</v>
      </c>
      <c r="J6740" s="115">
        <v>925.03</v>
      </c>
    </row>
    <row r="6741" spans="1:10" hidden="1">
      <c r="A6741" s="115" t="s">
        <v>7052</v>
      </c>
      <c r="B6741" s="115" t="str">
        <f t="shared" si="105"/>
        <v>MALHA METALICA PARA ESTRUTURA DE SOLO REFORCADO,HEXAGONAL,DE DUPLA TORCAO,DE ZINCO-ALUMINIO COM DIAMETRO DE 2,70MM,REVESTIDA EM PVC COM DIAMETRO DE 0,40MM,MEDINDO 0,50X1,00X6,00M.FORNECIMENTO</v>
      </c>
      <c r="C6741" s="115" t="s">
        <v>39447</v>
      </c>
      <c r="D6741" s="115" t="s">
        <v>39448</v>
      </c>
      <c r="E6741" s="115" t="s">
        <v>39454</v>
      </c>
      <c r="F6741" s="115" t="s">
        <v>39450</v>
      </c>
      <c r="I6741" s="115" t="s">
        <v>6</v>
      </c>
      <c r="J6741" s="115">
        <v>925.03</v>
      </c>
    </row>
    <row r="6742" spans="1:10" hidden="1">
      <c r="A6742" s="115" t="s">
        <v>7053</v>
      </c>
      <c r="B6742" s="115" t="str">
        <f t="shared" si="105"/>
        <v>MALHA METALICA PARA ESTRUTURA DE SOLO REFORCADO,HEXAGONAL,DE DUPLA TORCAO,DE ZINCO-ALUMINIO COM DIAMETRO DE 2,70MM,REVESTIDA EM PVC COM DIAMETRO DE 0,40MM,MEDINDO 0,50X1,00X7,00M.FORNECIMENTO</v>
      </c>
      <c r="C6742" s="115" t="s">
        <v>39447</v>
      </c>
      <c r="D6742" s="115" t="s">
        <v>39448</v>
      </c>
      <c r="E6742" s="115" t="s">
        <v>39455</v>
      </c>
      <c r="F6742" s="115" t="s">
        <v>39450</v>
      </c>
      <c r="I6742" s="115" t="s">
        <v>6</v>
      </c>
      <c r="J6742" s="115">
        <v>1011.99</v>
      </c>
    </row>
    <row r="6743" spans="1:10" hidden="1">
      <c r="A6743" s="115" t="s">
        <v>7054</v>
      </c>
      <c r="B6743" s="115" t="str">
        <f t="shared" si="105"/>
        <v>MALHA METALICA PARA ESTRUTURA DE SOLO REFORCADO,HEXAGONAL,DE DUPLA TORCAO,DE ZINCO-ALUMINIO COM DIAMETRO DE 2,70MM,REVESTIDA EM PVC COM DIAMETRO DE 0,40MM,MEDINDO 0,50X1,00X7,00M.FORNECIMENTO</v>
      </c>
      <c r="C6743" s="115" t="s">
        <v>39447</v>
      </c>
      <c r="D6743" s="115" t="s">
        <v>39448</v>
      </c>
      <c r="E6743" s="115" t="s">
        <v>39455</v>
      </c>
      <c r="F6743" s="115" t="s">
        <v>39450</v>
      </c>
      <c r="I6743" s="115" t="s">
        <v>6</v>
      </c>
      <c r="J6743" s="115">
        <v>1011.99</v>
      </c>
    </row>
    <row r="6744" spans="1:10" hidden="1">
      <c r="A6744" s="115" t="s">
        <v>7055</v>
      </c>
      <c r="B6744" s="115" t="str">
        <f t="shared" si="105"/>
        <v>MALHA METALICA PARA ESTRUTURA DE SOLO REFORCADO,HEXAGONAL,DE DUPLA TORCAO,DE ZINCO-ALUMINIO COM DIAMETRO DE 2,70MM,REVESTIDA EM PVC COM DIAMETRO DE 0,40MM,MEDINDO 0,50X1,00X8,00M.FORNECIMENTO</v>
      </c>
      <c r="C6744" s="115" t="s">
        <v>39447</v>
      </c>
      <c r="D6744" s="115" t="s">
        <v>39448</v>
      </c>
      <c r="E6744" s="115" t="s">
        <v>39456</v>
      </c>
      <c r="F6744" s="115" t="s">
        <v>39450</v>
      </c>
      <c r="I6744" s="115" t="s">
        <v>6</v>
      </c>
      <c r="J6744" s="115">
        <v>1101.6600000000001</v>
      </c>
    </row>
    <row r="6745" spans="1:10" hidden="1">
      <c r="A6745" s="115" t="s">
        <v>7056</v>
      </c>
      <c r="B6745" s="115" t="str">
        <f t="shared" si="105"/>
        <v>MALHA METALICA PARA ESTRUTURA DE SOLO REFORCADO,HEXAGONAL,DE DUPLA TORCAO,DE ZINCO-ALUMINIO COM DIAMETRO DE 2,70MM,REVESTIDA EM PVC COM DIAMETRO DE 0,40MM,MEDINDO 0,50X1,00X8,00M.FORNECIMENTO</v>
      </c>
      <c r="C6745" s="115" t="s">
        <v>39447</v>
      </c>
      <c r="D6745" s="115" t="s">
        <v>39448</v>
      </c>
      <c r="E6745" s="115" t="s">
        <v>39456</v>
      </c>
      <c r="F6745" s="115" t="s">
        <v>39450</v>
      </c>
      <c r="I6745" s="115" t="s">
        <v>6</v>
      </c>
      <c r="J6745" s="115">
        <v>1101.6600000000001</v>
      </c>
    </row>
    <row r="6746" spans="1:10" hidden="1">
      <c r="A6746" s="115" t="s">
        <v>7057</v>
      </c>
      <c r="B6746" s="115" t="str">
        <f t="shared" si="105"/>
        <v>MALHA METALICA PARA ESTRUTURA DE SOLO REFORCADO,HEXAGONAL,DE DUPLA TORCAO,DE ZINCO-ALUMINIO COM DIAMETRO DE 2,70MM,REVESTIDA EM PVC COM DIAMETRO DE 0,40MM,MEDINDO 0,50X1,00X9,00M.FORNECIMENTO</v>
      </c>
      <c r="C6746" s="115" t="s">
        <v>39447</v>
      </c>
      <c r="D6746" s="115" t="s">
        <v>39448</v>
      </c>
      <c r="E6746" s="115" t="s">
        <v>39457</v>
      </c>
      <c r="F6746" s="115" t="s">
        <v>39450</v>
      </c>
      <c r="I6746" s="115" t="s">
        <v>6</v>
      </c>
      <c r="J6746" s="115">
        <v>1204.48</v>
      </c>
    </row>
    <row r="6747" spans="1:10" hidden="1">
      <c r="A6747" s="115" t="s">
        <v>7058</v>
      </c>
      <c r="B6747" s="115" t="str">
        <f t="shared" si="105"/>
        <v>MALHA METALICA PARA ESTRUTURA DE SOLO REFORCADO,HEXAGONAL,DE DUPLA TORCAO,DE ZINCO-ALUMINIO COM DIAMETRO DE 2,70MM,REVESTIDA EM PVC COM DIAMETRO DE 0,40MM,MEDINDO 0,50X1,00X9,00M.FORNECIMENTO</v>
      </c>
      <c r="C6747" s="115" t="s">
        <v>39447</v>
      </c>
      <c r="D6747" s="115" t="s">
        <v>39448</v>
      </c>
      <c r="E6747" s="115" t="s">
        <v>39457</v>
      </c>
      <c r="F6747" s="115" t="s">
        <v>39450</v>
      </c>
      <c r="I6747" s="115" t="s">
        <v>6</v>
      </c>
      <c r="J6747" s="115">
        <v>1204.48</v>
      </c>
    </row>
    <row r="6748" spans="1:10" hidden="1">
      <c r="A6748" s="115" t="s">
        <v>7059</v>
      </c>
      <c r="B6748" s="115" t="str">
        <f t="shared" si="105"/>
        <v>MALHA METALICA PARA ESTRUTURA DE SOLO REFORCADO,HEXAGONAL,DE DUPLA TORCAO,DE ZINCO-ALUMINIO COM DIAMETRO DE 2,70MM,REVESTIDA EM PVC COM DIAMETRO DE 0,40MM,MEDINDO 0,50X1,00X10,00M.FORNECIMENTO</v>
      </c>
      <c r="C6748" s="115" t="s">
        <v>39447</v>
      </c>
      <c r="D6748" s="115" t="s">
        <v>39448</v>
      </c>
      <c r="E6748" s="115" t="s">
        <v>39458</v>
      </c>
      <c r="F6748" s="115" t="s">
        <v>39450</v>
      </c>
      <c r="I6748" s="115" t="s">
        <v>6</v>
      </c>
      <c r="J6748" s="115">
        <v>1297.46</v>
      </c>
    </row>
    <row r="6749" spans="1:10" hidden="1">
      <c r="A6749" s="115" t="s">
        <v>7060</v>
      </c>
      <c r="B6749" s="115" t="str">
        <f t="shared" si="105"/>
        <v>MALHA METALICA PARA ESTRUTURA DE SOLO REFORCADO,HEXAGONAL,DE DUPLA TORCAO,DE ZINCO-ALUMINIO COM DIAMETRO DE 2,70MM,REVESTIDA EM PVC COM DIAMETRO DE 0,40MM,MEDINDO 0,50X1,00X10,00M.FORNECIMENTO</v>
      </c>
      <c r="C6749" s="115" t="s">
        <v>39447</v>
      </c>
      <c r="D6749" s="115" t="s">
        <v>39448</v>
      </c>
      <c r="E6749" s="115" t="s">
        <v>39458</v>
      </c>
      <c r="F6749" s="115" t="s">
        <v>39450</v>
      </c>
      <c r="I6749" s="115" t="s">
        <v>6</v>
      </c>
      <c r="J6749" s="115">
        <v>1297.46</v>
      </c>
    </row>
    <row r="6750" spans="1:10" hidden="1">
      <c r="A6750" s="115" t="s">
        <v>7061</v>
      </c>
      <c r="B6750" s="115" t="str">
        <f t="shared" si="105"/>
        <v>MALHA METALICA PARA ESTRUTURA DE SOLO REFORCADO,HEXAGONAL,DE DUPLA TORCAO,DE ZINCO-ALUMINIO COM DIAMETRO DE 2,70MM,REVESTIDA EM PVC COM DIAMETRO DE 0,40MM,MEDINDO 0,50X1,00X11,00M.FORNECIMENTO</v>
      </c>
      <c r="C6750" s="115" t="s">
        <v>39447</v>
      </c>
      <c r="D6750" s="115" t="s">
        <v>39448</v>
      </c>
      <c r="E6750" s="115" t="s">
        <v>39459</v>
      </c>
      <c r="F6750" s="115" t="s">
        <v>39450</v>
      </c>
      <c r="I6750" s="115" t="s">
        <v>6</v>
      </c>
      <c r="J6750" s="115">
        <v>1387.29</v>
      </c>
    </row>
    <row r="6751" spans="1:10" hidden="1">
      <c r="A6751" s="115" t="s">
        <v>7062</v>
      </c>
      <c r="B6751" s="115" t="str">
        <f t="shared" si="105"/>
        <v>MALHA METALICA PARA ESTRUTURA DE SOLO REFORCADO,HEXAGONAL,DE DUPLA TORCAO,DE ZINCO-ALUMINIO COM DIAMETRO DE 2,70MM,REVESTIDA EM PVC COM DIAMETRO DE 0,40MM,MEDINDO 0,50X1,00X11,00M.FORNECIMENTO</v>
      </c>
      <c r="C6751" s="115" t="s">
        <v>39447</v>
      </c>
      <c r="D6751" s="115" t="s">
        <v>39448</v>
      </c>
      <c r="E6751" s="115" t="s">
        <v>39459</v>
      </c>
      <c r="F6751" s="115" t="s">
        <v>39450</v>
      </c>
      <c r="I6751" s="115" t="s">
        <v>6</v>
      </c>
      <c r="J6751" s="115">
        <v>1387.29</v>
      </c>
    </row>
    <row r="6752" spans="1:10" hidden="1">
      <c r="A6752" s="115" t="s">
        <v>7063</v>
      </c>
      <c r="B6752" s="115" t="str">
        <f t="shared" si="105"/>
        <v>MALHA METALICA PARA ESTRUTURA DE SOLO REFORCADO,HEXAGONAL,DE DUPLA TORCAO,DE ZINCO-ALUMINIO COM DIAMETRO DE 2,70MM,REVESTIDA EM PVC COM DIAMETRO DE 0,40MM,MEDINDO 0,50X1,00X12,00M.</v>
      </c>
      <c r="C6752" s="115" t="s">
        <v>39447</v>
      </c>
      <c r="D6752" s="115" t="s">
        <v>39448</v>
      </c>
      <c r="E6752" s="115" t="s">
        <v>39460</v>
      </c>
      <c r="I6752" s="115" t="s">
        <v>6</v>
      </c>
      <c r="J6752" s="115">
        <v>1477.75</v>
      </c>
    </row>
    <row r="6753" spans="1:10" hidden="1">
      <c r="A6753" s="115" t="s">
        <v>7064</v>
      </c>
      <c r="B6753" s="115" t="str">
        <f t="shared" si="105"/>
        <v>MALHA METALICA PARA ESTRUTURA DE SOLO REFORCADO,HEXAGONAL,DE DUPLA TORCAO,DE ZINCO-ALUMINIO COM DIAMETRO DE 2,70MM,REVESTIDA EM PVC COM DIAMETRO DE 0,40MM,MEDINDO 0,50X1,00X12,00M.</v>
      </c>
      <c r="C6753" s="115" t="s">
        <v>39447</v>
      </c>
      <c r="D6753" s="115" t="s">
        <v>39448</v>
      </c>
      <c r="E6753" s="115" t="s">
        <v>39460</v>
      </c>
      <c r="I6753" s="115" t="s">
        <v>6</v>
      </c>
      <c r="J6753" s="115">
        <v>1477.75</v>
      </c>
    </row>
    <row r="6754" spans="1:10" hidden="1">
      <c r="A6754" s="115" t="s">
        <v>7065</v>
      </c>
      <c r="B6754" s="115" t="str">
        <f t="shared" si="105"/>
        <v>MALHA METALICA PARA ESTRUTURA DE SOLO REFORCADO,HEXAGONAL,DE DUPLA TORCAO,DE ZINCO-ALUMINIO COM DIAMETRO DE 2,70MM,REVESTIDA EM PVC COM DIAMETRO DE 0,40MM,MEDINDO 1,00X1,00X3,00M.FORNECIMENTO</v>
      </c>
      <c r="C6754" s="115" t="s">
        <v>39447</v>
      </c>
      <c r="D6754" s="115" t="s">
        <v>39448</v>
      </c>
      <c r="E6754" s="115" t="s">
        <v>39461</v>
      </c>
      <c r="F6754" s="115" t="s">
        <v>39450</v>
      </c>
      <c r="I6754" s="115" t="s">
        <v>6</v>
      </c>
      <c r="J6754" s="115">
        <v>822.36</v>
      </c>
    </row>
    <row r="6755" spans="1:10" hidden="1">
      <c r="A6755" s="115" t="s">
        <v>7066</v>
      </c>
      <c r="B6755" s="115" t="str">
        <f t="shared" si="105"/>
        <v>MALHA METALICA PARA ESTRUTURA DE SOLO REFORCADO,HEXAGONAL,DE DUPLA TORCAO,DE ZINCO-ALUMINIO COM DIAMETRO DE 2,70MM,REVESTIDA EM PVC COM DIAMETRO DE 0,40MM,MEDINDO 1,00X1,00X3,00M.FORNECIMENTO</v>
      </c>
      <c r="C6755" s="115" t="s">
        <v>39447</v>
      </c>
      <c r="D6755" s="115" t="s">
        <v>39448</v>
      </c>
      <c r="E6755" s="115" t="s">
        <v>39461</v>
      </c>
      <c r="F6755" s="115" t="s">
        <v>39450</v>
      </c>
      <c r="I6755" s="115" t="s">
        <v>6</v>
      </c>
      <c r="J6755" s="115">
        <v>822.36</v>
      </c>
    </row>
    <row r="6756" spans="1:10" hidden="1">
      <c r="A6756" s="115" t="s">
        <v>7067</v>
      </c>
      <c r="B6756" s="115" t="str">
        <f t="shared" si="105"/>
        <v>MALHA METALICA PARA ESTRUTURA DE SOLO REFORCADO,HEXAGONAL,DE DUPLA TORCAO,DE ZINCO-ALUMINIO COM DIAMETRO DE 2,70MM,REVESTIDA EM PVC COM DIAMETRO DE 0,40MM,MEDINDO 1,00X1,00X4,00M.FORNECIMENTO</v>
      </c>
      <c r="C6756" s="115" t="s">
        <v>39447</v>
      </c>
      <c r="D6756" s="115" t="s">
        <v>39448</v>
      </c>
      <c r="E6756" s="115" t="s">
        <v>39462</v>
      </c>
      <c r="F6756" s="115" t="s">
        <v>39450</v>
      </c>
      <c r="I6756" s="115" t="s">
        <v>6</v>
      </c>
      <c r="J6756" s="115">
        <v>906.48</v>
      </c>
    </row>
    <row r="6757" spans="1:10" hidden="1">
      <c r="A6757" s="115" t="s">
        <v>7068</v>
      </c>
      <c r="B6757" s="115" t="str">
        <f t="shared" si="105"/>
        <v>MALHA METALICA PARA ESTRUTURA DE SOLO REFORCADO,HEXAGONAL,DE DUPLA TORCAO,DE ZINCO-ALUMINIO COM DIAMETRO DE 2,70MM,REVESTIDA EM PVC COM DIAMETRO DE 0,40MM,MEDINDO 1,00X1,00X4,00M.FORNECIMENTO</v>
      </c>
      <c r="C6757" s="115" t="s">
        <v>39447</v>
      </c>
      <c r="D6757" s="115" t="s">
        <v>39448</v>
      </c>
      <c r="E6757" s="115" t="s">
        <v>39462</v>
      </c>
      <c r="F6757" s="115" t="s">
        <v>39450</v>
      </c>
      <c r="I6757" s="115" t="s">
        <v>6</v>
      </c>
      <c r="J6757" s="115">
        <v>906.48</v>
      </c>
    </row>
    <row r="6758" spans="1:10" hidden="1">
      <c r="A6758" s="115" t="s">
        <v>7069</v>
      </c>
      <c r="B6758" s="115" t="str">
        <f t="shared" si="105"/>
        <v>MALHA METALICA PARA ESTRUTURA DE SOLO REFORCADO,HEXAGONAL,DE DUPLA TORCAO,DE ZINCO-ALUMINIO COM DIAMETRO DE 2,70MM,REVESTIDA EM PVC COM DIAMETRO DE 0,40MM,MEDINDO 1,00X1,00X5,00M.FORNECIMENTO</v>
      </c>
      <c r="C6758" s="115" t="s">
        <v>39447</v>
      </c>
      <c r="D6758" s="115" t="s">
        <v>39448</v>
      </c>
      <c r="E6758" s="115" t="s">
        <v>39463</v>
      </c>
      <c r="F6758" s="115" t="s">
        <v>39450</v>
      </c>
      <c r="I6758" s="115" t="s">
        <v>6</v>
      </c>
      <c r="J6758" s="115">
        <v>1002.33</v>
      </c>
    </row>
    <row r="6759" spans="1:10" hidden="1">
      <c r="A6759" s="115" t="s">
        <v>7070</v>
      </c>
      <c r="B6759" s="115" t="str">
        <f t="shared" si="105"/>
        <v>MALHA METALICA PARA ESTRUTURA DE SOLO REFORCADO,HEXAGONAL,DE DUPLA TORCAO,DE ZINCO-ALUMINIO COM DIAMETRO DE 2,70MM,REVESTIDA EM PVC COM DIAMETRO DE 0,40MM,MEDINDO 1,00X1,00X5,00M.FORNECIMENTO</v>
      </c>
      <c r="C6759" s="115" t="s">
        <v>39447</v>
      </c>
      <c r="D6759" s="115" t="s">
        <v>39448</v>
      </c>
      <c r="E6759" s="115" t="s">
        <v>39463</v>
      </c>
      <c r="F6759" s="115" t="s">
        <v>39450</v>
      </c>
      <c r="I6759" s="115" t="s">
        <v>6</v>
      </c>
      <c r="J6759" s="115">
        <v>1002.33</v>
      </c>
    </row>
    <row r="6760" spans="1:10" hidden="1">
      <c r="A6760" s="115" t="s">
        <v>7071</v>
      </c>
      <c r="B6760" s="115" t="str">
        <f t="shared" si="105"/>
        <v>MALHA METALICA PARA ESTRUTURA DE SOLO REFORCADO,HEXAGONAL,DE DUPLA TORCAO,DE ZINCO-ALUMINIO COM DIAMETRO DE 2,70MM,REVESTIDA EM PVC COM DIAMETRO DE 0,40MM,MEDINDO 1,00X1,00X6,00M.FORNECIMENTO</v>
      </c>
      <c r="C6760" s="115" t="s">
        <v>39447</v>
      </c>
      <c r="D6760" s="115" t="s">
        <v>39448</v>
      </c>
      <c r="E6760" s="115" t="s">
        <v>39464</v>
      </c>
      <c r="F6760" s="115" t="s">
        <v>39450</v>
      </c>
      <c r="I6760" s="115" t="s">
        <v>6</v>
      </c>
      <c r="J6760" s="115">
        <v>1092.78</v>
      </c>
    </row>
    <row r="6761" spans="1:10" hidden="1">
      <c r="A6761" s="115" t="s">
        <v>7072</v>
      </c>
      <c r="B6761" s="115" t="str">
        <f t="shared" si="105"/>
        <v>MALHA METALICA PARA ESTRUTURA DE SOLO REFORCADO,HEXAGONAL,DE DUPLA TORCAO,DE ZINCO-ALUMINIO COM DIAMETRO DE 2,70MM,REVESTIDA EM PVC COM DIAMETRO DE 0,40MM,MEDINDO 1,00X1,00X6,00M.FORNECIMENTO</v>
      </c>
      <c r="C6761" s="115" t="s">
        <v>39447</v>
      </c>
      <c r="D6761" s="115" t="s">
        <v>39448</v>
      </c>
      <c r="E6761" s="115" t="s">
        <v>39464</v>
      </c>
      <c r="F6761" s="115" t="s">
        <v>39450</v>
      </c>
      <c r="I6761" s="115" t="s">
        <v>6</v>
      </c>
      <c r="J6761" s="115">
        <v>1092.78</v>
      </c>
    </row>
    <row r="6762" spans="1:10" hidden="1">
      <c r="A6762" s="115" t="s">
        <v>7073</v>
      </c>
      <c r="B6762" s="115" t="str">
        <f t="shared" si="105"/>
        <v>MALHA METALICA PARA ESTRUTURA DE SOLO REFORCADO,HEXAGONAL,DE DUPLA TORCAO,DE ZINCO-ALUMINIO COM DIAMETRO DE 2,70MM,REVESTIDA EM PVC COM DIAMETRO DE 0,40MM,MEDINDO 1,00X1,00X7,00M.FORNECIMENTO</v>
      </c>
      <c r="C6762" s="115" t="s">
        <v>39447</v>
      </c>
      <c r="D6762" s="115" t="s">
        <v>39448</v>
      </c>
      <c r="E6762" s="115" t="s">
        <v>39465</v>
      </c>
      <c r="F6762" s="115" t="s">
        <v>39450</v>
      </c>
      <c r="I6762" s="115" t="s">
        <v>6</v>
      </c>
      <c r="J6762" s="115">
        <v>1179.45</v>
      </c>
    </row>
    <row r="6763" spans="1:10" hidden="1">
      <c r="A6763" s="115" t="s">
        <v>7074</v>
      </c>
      <c r="B6763" s="115" t="str">
        <f t="shared" si="105"/>
        <v>MALHA METALICA PARA ESTRUTURA DE SOLO REFORCADO,HEXAGONAL,DE DUPLA TORCAO,DE ZINCO-ALUMINIO COM DIAMETRO DE 2,70MM,REVESTIDA EM PVC COM DIAMETRO DE 0,40MM,MEDINDO 1,00X1,00X7,00M.FORNECIMENTO</v>
      </c>
      <c r="C6763" s="115" t="s">
        <v>39447</v>
      </c>
      <c r="D6763" s="115" t="s">
        <v>39448</v>
      </c>
      <c r="E6763" s="115" t="s">
        <v>39465</v>
      </c>
      <c r="F6763" s="115" t="s">
        <v>39450</v>
      </c>
      <c r="I6763" s="115" t="s">
        <v>6</v>
      </c>
      <c r="J6763" s="115">
        <v>1179.45</v>
      </c>
    </row>
    <row r="6764" spans="1:10" hidden="1">
      <c r="A6764" s="115" t="s">
        <v>7075</v>
      </c>
      <c r="B6764" s="115" t="str">
        <f t="shared" si="105"/>
        <v>MALHA METALICA PARA ESTRUTURA DE SOLO REFORCADO,HEXAGONAL,DE DUPLA TORCAO,DE ZINCO-ALUMINIO COM DIAMETRO DE 2,70MM,REVESTIDA EM PVC COM DIAMETRO DE 0,40MM,MEDINDO 1,00X1,00X8,00M.FORNECIMENTO</v>
      </c>
      <c r="C6764" s="115" t="s">
        <v>39447</v>
      </c>
      <c r="D6764" s="115" t="s">
        <v>39448</v>
      </c>
      <c r="E6764" s="115" t="s">
        <v>39466</v>
      </c>
      <c r="F6764" s="115" t="s">
        <v>39450</v>
      </c>
      <c r="I6764" s="115" t="s">
        <v>6</v>
      </c>
      <c r="J6764" s="115">
        <v>1281.6199999999999</v>
      </c>
    </row>
    <row r="6765" spans="1:10" hidden="1">
      <c r="A6765" s="115" t="s">
        <v>7076</v>
      </c>
      <c r="B6765" s="115" t="str">
        <f t="shared" si="105"/>
        <v>MALHA METALICA PARA ESTRUTURA DE SOLO REFORCADO,HEXAGONAL,DE DUPLA TORCAO,DE ZINCO-ALUMINIO COM DIAMETRO DE 2,70MM,REVESTIDA EM PVC COM DIAMETRO DE 0,40MM,MEDINDO 1,00X1,00X8,00M.FORNECIMENTO</v>
      </c>
      <c r="C6765" s="115" t="s">
        <v>39447</v>
      </c>
      <c r="D6765" s="115" t="s">
        <v>39448</v>
      </c>
      <c r="E6765" s="115" t="s">
        <v>39466</v>
      </c>
      <c r="F6765" s="115" t="s">
        <v>39450</v>
      </c>
      <c r="I6765" s="115" t="s">
        <v>6</v>
      </c>
      <c r="J6765" s="115">
        <v>1281.6199999999999</v>
      </c>
    </row>
    <row r="6766" spans="1:10" hidden="1">
      <c r="A6766" s="115" t="s">
        <v>7077</v>
      </c>
      <c r="B6766" s="115" t="str">
        <f t="shared" si="105"/>
        <v>MALHA METALICA PARA ESTRUTURA DE SOLO REFORCADO,HEXAGONAL,DE DUPLA TORCAO,DE ZINCO-ALUMINIO COM DIAMETRO DE 2,70MM,REVESTIDA EM PVC COM DIAMETRO DE 0,40MM,MEDINDO 1,00X1,00X9,00M.FORNECIMENTO</v>
      </c>
      <c r="C6766" s="115" t="s">
        <v>39447</v>
      </c>
      <c r="D6766" s="115" t="s">
        <v>39448</v>
      </c>
      <c r="E6766" s="115" t="s">
        <v>39467</v>
      </c>
      <c r="F6766" s="115" t="s">
        <v>39450</v>
      </c>
      <c r="I6766" s="115" t="s">
        <v>6</v>
      </c>
      <c r="J6766" s="115">
        <v>1380.96</v>
      </c>
    </row>
    <row r="6767" spans="1:10" hidden="1">
      <c r="A6767" s="115" t="s">
        <v>7078</v>
      </c>
      <c r="B6767" s="115" t="str">
        <f t="shared" si="105"/>
        <v>MALHA METALICA PARA ESTRUTURA DE SOLO REFORCADO,HEXAGONAL,DE DUPLA TORCAO,DE ZINCO-ALUMINIO COM DIAMETRO DE 2,70MM,REVESTIDA EM PVC COM DIAMETRO DE 0,40MM,MEDINDO 1,00X1,00X9,00M.FORNECIMENTO</v>
      </c>
      <c r="C6767" s="115" t="s">
        <v>39447</v>
      </c>
      <c r="D6767" s="115" t="s">
        <v>39448</v>
      </c>
      <c r="E6767" s="115" t="s">
        <v>39467</v>
      </c>
      <c r="F6767" s="115" t="s">
        <v>39450</v>
      </c>
      <c r="I6767" s="115" t="s">
        <v>6</v>
      </c>
      <c r="J6767" s="115">
        <v>1380.96</v>
      </c>
    </row>
    <row r="6768" spans="1:10" hidden="1">
      <c r="A6768" s="115" t="s">
        <v>7079</v>
      </c>
      <c r="B6768" s="115" t="str">
        <f t="shared" si="105"/>
        <v>MALHA METALICA PARA ESTRUTURA DE SOLO REFORCADO,HEXAGONAL,DE DUPLA TORCAO,DE ZINCO-ALUMINIO COM DIAMETRO DE 2,70MM,REVESTIDA EM PVC COM DIAMETRO DE 0,40MM,MEDINDO 1,00X1,00X10,00M.FORNECIMENTO</v>
      </c>
      <c r="C6768" s="115" t="s">
        <v>39447</v>
      </c>
      <c r="D6768" s="115" t="s">
        <v>39448</v>
      </c>
      <c r="E6768" s="115" t="s">
        <v>39468</v>
      </c>
      <c r="F6768" s="115" t="s">
        <v>39450</v>
      </c>
      <c r="I6768" s="115" t="s">
        <v>6</v>
      </c>
      <c r="J6768" s="115">
        <v>1477.75</v>
      </c>
    </row>
    <row r="6769" spans="1:10" hidden="1">
      <c r="A6769" s="115" t="s">
        <v>7080</v>
      </c>
      <c r="B6769" s="115" t="str">
        <f t="shared" si="105"/>
        <v>MALHA METALICA PARA ESTRUTURA DE SOLO REFORCADO,HEXAGONAL,DE DUPLA TORCAO,DE ZINCO-ALUMINIO COM DIAMETRO DE 2,70MM,REVESTIDA EM PVC COM DIAMETRO DE 0,40MM,MEDINDO 1,00X1,00X10,00M.FORNECIMENTO</v>
      </c>
      <c r="C6769" s="115" t="s">
        <v>39447</v>
      </c>
      <c r="D6769" s="115" t="s">
        <v>39448</v>
      </c>
      <c r="E6769" s="115" t="s">
        <v>39468</v>
      </c>
      <c r="F6769" s="115" t="s">
        <v>39450</v>
      </c>
      <c r="I6769" s="115" t="s">
        <v>6</v>
      </c>
      <c r="J6769" s="115">
        <v>1477.75</v>
      </c>
    </row>
    <row r="6770" spans="1:10" hidden="1">
      <c r="A6770" s="115" t="s">
        <v>7081</v>
      </c>
      <c r="B6770" s="115" t="str">
        <f t="shared" si="105"/>
        <v>MALHA METALICA PARA ESTRUTURA DE SOLO REFORCADO,HEXAGONAL,DE DUPLA TORCAO,DE ZINCO-ALUMINIO COM DIAMETRO DE 2,70MM,REVESTIDA EM PVC COM DIAMETRO DE 0,40MM,MEDINDO 1,00X1,00X11,00M.</v>
      </c>
      <c r="C6770" s="115" t="s">
        <v>39447</v>
      </c>
      <c r="D6770" s="115" t="s">
        <v>39448</v>
      </c>
      <c r="E6770" s="115" t="s">
        <v>39469</v>
      </c>
      <c r="I6770" s="115" t="s">
        <v>6</v>
      </c>
      <c r="J6770" s="115">
        <v>1567.34</v>
      </c>
    </row>
    <row r="6771" spans="1:10" hidden="1">
      <c r="A6771" s="115" t="s">
        <v>7082</v>
      </c>
      <c r="B6771" s="115" t="str">
        <f t="shared" si="105"/>
        <v>MALHA METALICA PARA ESTRUTURA DE SOLO REFORCADO,HEXAGONAL,DE DUPLA TORCAO,DE ZINCO-ALUMINIO COM DIAMETRO DE 2,70MM,REVESTIDA EM PVC COM DIAMETRO DE 0,40MM,MEDINDO 1,00X1,00X11,00M.</v>
      </c>
      <c r="C6771" s="115" t="s">
        <v>39447</v>
      </c>
      <c r="D6771" s="115" t="s">
        <v>39448</v>
      </c>
      <c r="E6771" s="115" t="s">
        <v>39469</v>
      </c>
      <c r="I6771" s="115" t="s">
        <v>6</v>
      </c>
      <c r="J6771" s="115">
        <v>1567.34</v>
      </c>
    </row>
    <row r="6772" spans="1:10" hidden="1">
      <c r="A6772" s="115" t="s">
        <v>7083</v>
      </c>
      <c r="B6772" s="115" t="str">
        <f t="shared" si="105"/>
        <v>MALHA METALICA PARA ESTRUTURA DE SOLO REFORCADO,HEXAGONAL,DE DUPLA TORCAO,DE ZINCO-ALUMINIO COM DIAMETRO DE 2,70MM,REVESTIDA EM PVC COM DIAMETRO DE 0,40MM,MEDINDO 1,00X1,00X12,00M.</v>
      </c>
      <c r="C6772" s="115" t="s">
        <v>39447</v>
      </c>
      <c r="D6772" s="115" t="s">
        <v>39448</v>
      </c>
      <c r="E6772" s="115" t="s">
        <v>39470</v>
      </c>
      <c r="I6772" s="115" t="s">
        <v>6</v>
      </c>
      <c r="J6772" s="115">
        <v>1669.76</v>
      </c>
    </row>
    <row r="6773" spans="1:10" hidden="1">
      <c r="A6773" s="115" t="s">
        <v>7084</v>
      </c>
      <c r="B6773" s="115" t="str">
        <f t="shared" si="105"/>
        <v>MALHA METALICA PARA ESTRUTURA DE SOLO REFORCADO,HEXAGONAL,DE DUPLA TORCAO,DE ZINCO-ALUMINIO COM DIAMETRO DE 2,70MM,REVESTIDA EM PVC COM DIAMETRO DE 0,40MM,MEDINDO 1,00X1,00X12,00M.</v>
      </c>
      <c r="C6773" s="115" t="s">
        <v>39447</v>
      </c>
      <c r="D6773" s="115" t="s">
        <v>39448</v>
      </c>
      <c r="E6773" s="115" t="s">
        <v>39470</v>
      </c>
      <c r="I6773" s="115" t="s">
        <v>6</v>
      </c>
      <c r="J6773" s="115">
        <v>1669.76</v>
      </c>
    </row>
    <row r="6774" spans="1:10" hidden="1">
      <c r="A6774" s="115" t="s">
        <v>7085</v>
      </c>
      <c r="B6774" s="115" t="str">
        <f t="shared" si="105"/>
        <v>TELA DE REFORCO COM MALHA METALICA HEXAGONAL DE DUPLA TORCAODE ZINCO-ALUMINIO COM DIAMETRO 2,70MM,REVESTIDA DE PVC COM DIAMETRO DE 0,40MM,INCLUSIVE COSTURA.FORNECIMENTO</v>
      </c>
      <c r="C6774" s="115" t="s">
        <v>39471</v>
      </c>
      <c r="D6774" s="115" t="s">
        <v>39472</v>
      </c>
      <c r="E6774" s="115" t="s">
        <v>39473</v>
      </c>
      <c r="I6774" s="115" t="s">
        <v>16</v>
      </c>
      <c r="J6774" s="115">
        <v>61.26</v>
      </c>
    </row>
    <row r="6775" spans="1:10" hidden="1">
      <c r="A6775" s="115" t="s">
        <v>7086</v>
      </c>
      <c r="B6775" s="115" t="str">
        <f t="shared" si="105"/>
        <v>TELA DE REFORCO COM MALHA METALICA HEXAGONAL DE DUPLA TORCAODE ZINCO-ALUMINIO COM DIAMETRO 2,70MM,REVESTIDA DE PVC COM DIAMETRO DE 0,40MM,INCLUSIVE COSTURA.FORNECIMENTO</v>
      </c>
      <c r="C6775" s="115" t="s">
        <v>39471</v>
      </c>
      <c r="D6775" s="115" t="s">
        <v>39472</v>
      </c>
      <c r="E6775" s="115" t="s">
        <v>39473</v>
      </c>
      <c r="I6775" s="115" t="s">
        <v>16</v>
      </c>
      <c r="J6775" s="115">
        <v>61.26</v>
      </c>
    </row>
    <row r="6776" spans="1:10" hidden="1">
      <c r="A6776" s="115" t="s">
        <v>7087</v>
      </c>
      <c r="B6776" s="115"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15" t="s">
        <v>39474</v>
      </c>
      <c r="D6776" s="115" t="s">
        <v>39475</v>
      </c>
      <c r="E6776" s="115" t="s">
        <v>39476</v>
      </c>
      <c r="F6776" s="115" t="s">
        <v>39477</v>
      </c>
      <c r="G6776" s="115" t="s">
        <v>39478</v>
      </c>
      <c r="H6776" s="115" t="s">
        <v>39479</v>
      </c>
      <c r="I6776" s="115" t="s">
        <v>58</v>
      </c>
      <c r="J6776" s="115">
        <v>1525.09</v>
      </c>
    </row>
    <row r="6777" spans="1:10" hidden="1">
      <c r="A6777" s="115" t="s">
        <v>7088</v>
      </c>
      <c r="B6777" s="115"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15" t="s">
        <v>39474</v>
      </c>
      <c r="D6777" s="115" t="s">
        <v>39475</v>
      </c>
      <c r="E6777" s="115" t="s">
        <v>39476</v>
      </c>
      <c r="F6777" s="115" t="s">
        <v>39477</v>
      </c>
      <c r="G6777" s="115" t="s">
        <v>39478</v>
      </c>
      <c r="H6777" s="115" t="s">
        <v>39479</v>
      </c>
      <c r="I6777" s="115" t="s">
        <v>58</v>
      </c>
      <c r="J6777" s="115">
        <v>1401.02</v>
      </c>
    </row>
    <row r="6778" spans="1:10" hidden="1">
      <c r="A6778" s="115" t="s">
        <v>7089</v>
      </c>
      <c r="B6778" s="115"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15" t="s">
        <v>39474</v>
      </c>
      <c r="D6778" s="115" t="s">
        <v>39480</v>
      </c>
      <c r="E6778" s="115" t="s">
        <v>39476</v>
      </c>
      <c r="F6778" s="115" t="s">
        <v>39477</v>
      </c>
      <c r="G6778" s="115" t="s">
        <v>39478</v>
      </c>
      <c r="H6778" s="115" t="s">
        <v>39479</v>
      </c>
      <c r="I6778" s="115" t="s">
        <v>58</v>
      </c>
      <c r="J6778" s="115">
        <v>1722.71</v>
      </c>
    </row>
    <row r="6779" spans="1:10" hidden="1">
      <c r="A6779" s="115" t="s">
        <v>7090</v>
      </c>
      <c r="B6779" s="115"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15" t="s">
        <v>39474</v>
      </c>
      <c r="D6779" s="115" t="s">
        <v>39480</v>
      </c>
      <c r="E6779" s="115" t="s">
        <v>39476</v>
      </c>
      <c r="F6779" s="115" t="s">
        <v>39477</v>
      </c>
      <c r="G6779" s="115" t="s">
        <v>39478</v>
      </c>
      <c r="H6779" s="115" t="s">
        <v>39479</v>
      </c>
      <c r="I6779" s="115" t="s">
        <v>58</v>
      </c>
      <c r="J6779" s="115">
        <v>1585.61</v>
      </c>
    </row>
    <row r="6780" spans="1:10" hidden="1">
      <c r="A6780" s="115" t="s">
        <v>7091</v>
      </c>
      <c r="B6780" s="115"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15" t="s">
        <v>39474</v>
      </c>
      <c r="D6780" s="115" t="s">
        <v>39481</v>
      </c>
      <c r="E6780" s="115" t="s">
        <v>39476</v>
      </c>
      <c r="F6780" s="115" t="s">
        <v>39477</v>
      </c>
      <c r="G6780" s="115" t="s">
        <v>39478</v>
      </c>
      <c r="H6780" s="115" t="s">
        <v>39479</v>
      </c>
      <c r="I6780" s="115" t="s">
        <v>58</v>
      </c>
      <c r="J6780" s="115">
        <v>2075.85</v>
      </c>
    </row>
    <row r="6781" spans="1:10" hidden="1">
      <c r="A6781" s="115" t="s">
        <v>7092</v>
      </c>
      <c r="B6781" s="115"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15" t="s">
        <v>39474</v>
      </c>
      <c r="D6781" s="115" t="s">
        <v>39481</v>
      </c>
      <c r="E6781" s="115" t="s">
        <v>39476</v>
      </c>
      <c r="F6781" s="115" t="s">
        <v>39477</v>
      </c>
      <c r="G6781" s="115" t="s">
        <v>39478</v>
      </c>
      <c r="H6781" s="115" t="s">
        <v>39479</v>
      </c>
      <c r="I6781" s="115" t="s">
        <v>58</v>
      </c>
      <c r="J6781" s="115">
        <v>1912.96</v>
      </c>
    </row>
    <row r="6782" spans="1:10" hidden="1">
      <c r="A6782" s="115" t="s">
        <v>7093</v>
      </c>
      <c r="B6782" s="115"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15" t="s">
        <v>39482</v>
      </c>
      <c r="D6782" s="115" t="s">
        <v>39483</v>
      </c>
      <c r="E6782" s="115" t="s">
        <v>39484</v>
      </c>
      <c r="F6782" s="115" t="s">
        <v>39485</v>
      </c>
      <c r="G6782" s="115" t="s">
        <v>39486</v>
      </c>
      <c r="I6782" s="115" t="s">
        <v>58</v>
      </c>
      <c r="J6782" s="115">
        <v>1781.02</v>
      </c>
    </row>
    <row r="6783" spans="1:10" hidden="1">
      <c r="A6783" s="115" t="s">
        <v>7094</v>
      </c>
      <c r="B6783" s="115"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15" t="s">
        <v>39482</v>
      </c>
      <c r="D6783" s="115" t="s">
        <v>39483</v>
      </c>
      <c r="E6783" s="115" t="s">
        <v>39484</v>
      </c>
      <c r="F6783" s="115" t="s">
        <v>39485</v>
      </c>
      <c r="G6783" s="115" t="s">
        <v>39486</v>
      </c>
      <c r="I6783" s="115" t="s">
        <v>58</v>
      </c>
      <c r="J6783" s="115">
        <v>1651.82</v>
      </c>
    </row>
    <row r="6784" spans="1:10" hidden="1">
      <c r="A6784" s="115" t="s">
        <v>7095</v>
      </c>
      <c r="B6784" s="115"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15" t="s">
        <v>39482</v>
      </c>
      <c r="D6784" s="115" t="s">
        <v>39487</v>
      </c>
      <c r="E6784" s="115" t="s">
        <v>39484</v>
      </c>
      <c r="F6784" s="115" t="s">
        <v>39485</v>
      </c>
      <c r="G6784" s="115" t="s">
        <v>39486</v>
      </c>
      <c r="I6784" s="115" t="s">
        <v>58</v>
      </c>
      <c r="J6784" s="115">
        <v>2137.1999999999998</v>
      </c>
    </row>
    <row r="6785" spans="1:10" hidden="1">
      <c r="A6785" s="115" t="s">
        <v>7096</v>
      </c>
      <c r="B6785" s="115"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15" t="s">
        <v>39482</v>
      </c>
      <c r="D6785" s="115" t="s">
        <v>39487</v>
      </c>
      <c r="E6785" s="115" t="s">
        <v>39484</v>
      </c>
      <c r="F6785" s="115" t="s">
        <v>39485</v>
      </c>
      <c r="G6785" s="115" t="s">
        <v>39486</v>
      </c>
      <c r="I6785" s="115" t="s">
        <v>58</v>
      </c>
      <c r="J6785" s="115">
        <v>1982.17</v>
      </c>
    </row>
    <row r="6786" spans="1:10" hidden="1">
      <c r="A6786" s="115" t="s">
        <v>7097</v>
      </c>
      <c r="B6786" s="115"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15" t="s">
        <v>39482</v>
      </c>
      <c r="D6786" s="115" t="s">
        <v>39488</v>
      </c>
      <c r="E6786" s="115" t="s">
        <v>39484</v>
      </c>
      <c r="F6786" s="115" t="s">
        <v>39485</v>
      </c>
      <c r="G6786" s="115" t="s">
        <v>39486</v>
      </c>
      <c r="I6786" s="115" t="s">
        <v>58</v>
      </c>
      <c r="J6786" s="115">
        <v>2671.53</v>
      </c>
    </row>
    <row r="6787" spans="1:10" hidden="1">
      <c r="A6787" s="115" t="s">
        <v>7098</v>
      </c>
      <c r="B6787" s="115"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15" t="s">
        <v>39482</v>
      </c>
      <c r="D6787" s="115" t="s">
        <v>39488</v>
      </c>
      <c r="E6787" s="115" t="s">
        <v>39484</v>
      </c>
      <c r="F6787" s="115" t="s">
        <v>39485</v>
      </c>
      <c r="G6787" s="115" t="s">
        <v>39486</v>
      </c>
      <c r="I6787" s="115" t="s">
        <v>58</v>
      </c>
      <c r="J6787" s="115">
        <v>2477.7399999999998</v>
      </c>
    </row>
    <row r="6788" spans="1:10" hidden="1">
      <c r="A6788" s="115" t="s">
        <v>7099</v>
      </c>
      <c r="B6788" s="115"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15" t="s">
        <v>39482</v>
      </c>
      <c r="D6788" s="115" t="s">
        <v>39489</v>
      </c>
      <c r="E6788" s="115" t="s">
        <v>39484</v>
      </c>
      <c r="F6788" s="115" t="s">
        <v>39485</v>
      </c>
      <c r="G6788" s="115" t="s">
        <v>39486</v>
      </c>
      <c r="I6788" s="115" t="s">
        <v>58</v>
      </c>
      <c r="J6788" s="115">
        <v>3562.04</v>
      </c>
    </row>
    <row r="6789" spans="1:10" hidden="1">
      <c r="A6789" s="115" t="s">
        <v>7100</v>
      </c>
      <c r="B6789" s="115" t="str">
        <f t="shared" ref="B6789:B6852" si="106">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15" t="s">
        <v>39482</v>
      </c>
      <c r="D6789" s="115" t="s">
        <v>39489</v>
      </c>
      <c r="E6789" s="115" t="s">
        <v>39484</v>
      </c>
      <c r="F6789" s="115" t="s">
        <v>39485</v>
      </c>
      <c r="G6789" s="115" t="s">
        <v>39486</v>
      </c>
      <c r="I6789" s="115" t="s">
        <v>58</v>
      </c>
      <c r="J6789" s="115">
        <v>3303.65</v>
      </c>
    </row>
    <row r="6790" spans="1:10" hidden="1">
      <c r="A6790" s="115" t="s">
        <v>7101</v>
      </c>
      <c r="B6790" s="115"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15" t="s">
        <v>39482</v>
      </c>
      <c r="D6790" s="115" t="s">
        <v>39490</v>
      </c>
      <c r="E6790" s="115" t="s">
        <v>39484</v>
      </c>
      <c r="F6790" s="115" t="s">
        <v>39485</v>
      </c>
      <c r="G6790" s="115" t="s">
        <v>39486</v>
      </c>
      <c r="I6790" s="115" t="s">
        <v>58</v>
      </c>
      <c r="J6790" s="115">
        <v>4452.55</v>
      </c>
    </row>
    <row r="6791" spans="1:10" hidden="1">
      <c r="A6791" s="115" t="s">
        <v>7102</v>
      </c>
      <c r="B6791" s="115"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15" t="s">
        <v>39482</v>
      </c>
      <c r="D6791" s="115" t="s">
        <v>39490</v>
      </c>
      <c r="E6791" s="115" t="s">
        <v>39484</v>
      </c>
      <c r="F6791" s="115" t="s">
        <v>39485</v>
      </c>
      <c r="G6791" s="115" t="s">
        <v>39486</v>
      </c>
      <c r="I6791" s="115" t="s">
        <v>58</v>
      </c>
      <c r="J6791" s="115">
        <v>4129.57</v>
      </c>
    </row>
    <row r="6792" spans="1:10" hidden="1">
      <c r="A6792" s="115" t="s">
        <v>7103</v>
      </c>
      <c r="B6792" s="115" t="str">
        <f t="shared" si="106"/>
        <v>ENCHIMENTO COM ARGAMASSA,NO TRACO 1:4,ENTRE O TUBO CAMISA DE TUNEIS EM TRAVESSIAS SUBTERRANEAS E A TUBULACAO ASSENTADA DENTRO DAQUELES.CUSTO POR M3 DE ENCHIMENTO</v>
      </c>
      <c r="C6792" s="115" t="s">
        <v>39491</v>
      </c>
      <c r="D6792" s="115" t="s">
        <v>39492</v>
      </c>
      <c r="E6792" s="115" t="s">
        <v>39493</v>
      </c>
      <c r="I6792" s="115" t="s">
        <v>31</v>
      </c>
      <c r="J6792" s="115">
        <v>1289.5</v>
      </c>
    </row>
    <row r="6793" spans="1:10" hidden="1">
      <c r="A6793" s="115" t="s">
        <v>7104</v>
      </c>
      <c r="B6793" s="115" t="str">
        <f t="shared" si="106"/>
        <v>ENCHIMENTO COM ARGAMASSA,NO TRACO 1:4,ENTRE O TUBO CAMISA DE TUNEIS EM TRAVESSIAS SUBTERRANEAS E A TUBULACAO ASSENTADA DENTRO DAQUELES.CUSTO POR M3 DE ENCHIMENTO</v>
      </c>
      <c r="C6793" s="115" t="s">
        <v>39491</v>
      </c>
      <c r="D6793" s="115" t="s">
        <v>39492</v>
      </c>
      <c r="E6793" s="115" t="s">
        <v>39493</v>
      </c>
      <c r="I6793" s="115" t="s">
        <v>31</v>
      </c>
      <c r="J6793" s="115">
        <v>1149.49</v>
      </c>
    </row>
    <row r="6794" spans="1:10" hidden="1">
      <c r="A6794" s="115" t="s">
        <v>7105</v>
      </c>
      <c r="B6794" s="115" t="str">
        <f t="shared" si="106"/>
        <v>REVESTIMENTO DE TALUDE COM SOLO-CIMENTO(TEOR DE CIMENTO IGUAL A 7,5%,EM PESO),INCLUSIVE FORNECIMENTO DOS MATERIAIS,DOSAGEM E CONTROLE TECNOLOGICO</v>
      </c>
      <c r="C6794" s="115" t="s">
        <v>39494</v>
      </c>
      <c r="D6794" s="115" t="s">
        <v>39495</v>
      </c>
      <c r="E6794" s="115" t="s">
        <v>39496</v>
      </c>
      <c r="I6794" s="115" t="s">
        <v>31</v>
      </c>
      <c r="J6794" s="115">
        <v>351.77</v>
      </c>
    </row>
    <row r="6795" spans="1:10" hidden="1">
      <c r="A6795" s="115" t="s">
        <v>7106</v>
      </c>
      <c r="B6795" s="115" t="str">
        <f t="shared" si="106"/>
        <v>REVESTIMENTO DE TALUDE COM SOLO-CIMENTO(TEOR DE CIMENTO IGUAL A 7,5%,EM PESO),INCLUSIVE FORNECIMENTO DOS MATERIAIS,DOSAGEM E CONTROLE TECNOLOGICO</v>
      </c>
      <c r="C6795" s="115" t="s">
        <v>39494</v>
      </c>
      <c r="D6795" s="115" t="s">
        <v>39495</v>
      </c>
      <c r="E6795" s="115" t="s">
        <v>39496</v>
      </c>
      <c r="I6795" s="115" t="s">
        <v>31</v>
      </c>
      <c r="J6795" s="115">
        <v>315.13</v>
      </c>
    </row>
    <row r="6796" spans="1:10" hidden="1">
      <c r="A6796" s="115" t="s">
        <v>7107</v>
      </c>
      <c r="B6796" s="115"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15" t="s">
        <v>39497</v>
      </c>
      <c r="D6796" s="115" t="s">
        <v>39498</v>
      </c>
      <c r="E6796" s="115" t="s">
        <v>39499</v>
      </c>
      <c r="F6796" s="115" t="s">
        <v>39500</v>
      </c>
      <c r="G6796" s="115" t="s">
        <v>39501</v>
      </c>
      <c r="H6796" s="115" t="s">
        <v>39502</v>
      </c>
      <c r="I6796" s="115" t="s">
        <v>58</v>
      </c>
      <c r="J6796" s="115">
        <v>156.21</v>
      </c>
    </row>
    <row r="6797" spans="1:10" hidden="1">
      <c r="A6797" s="115" t="s">
        <v>7108</v>
      </c>
      <c r="B6797" s="115"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15" t="s">
        <v>39497</v>
      </c>
      <c r="D6797" s="115" t="s">
        <v>39498</v>
      </c>
      <c r="E6797" s="115" t="s">
        <v>39499</v>
      </c>
      <c r="F6797" s="115" t="s">
        <v>39500</v>
      </c>
      <c r="G6797" s="115" t="s">
        <v>39501</v>
      </c>
      <c r="H6797" s="115" t="s">
        <v>39502</v>
      </c>
      <c r="I6797" s="115" t="s">
        <v>58</v>
      </c>
      <c r="J6797" s="115">
        <v>156.21</v>
      </c>
    </row>
    <row r="6798" spans="1:10" hidden="1">
      <c r="A6798" s="115" t="s">
        <v>7109</v>
      </c>
      <c r="B6798" s="115"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15" t="s">
        <v>39497</v>
      </c>
      <c r="D6798" s="115" t="s">
        <v>39498</v>
      </c>
      <c r="E6798" s="115" t="s">
        <v>39499</v>
      </c>
      <c r="F6798" s="115" t="s">
        <v>39500</v>
      </c>
      <c r="G6798" s="115" t="s">
        <v>39501</v>
      </c>
      <c r="H6798" s="115" t="s">
        <v>39503</v>
      </c>
      <c r="I6798" s="115" t="s">
        <v>58</v>
      </c>
      <c r="J6798" s="115">
        <v>220.34</v>
      </c>
    </row>
    <row r="6799" spans="1:10" hidden="1">
      <c r="A6799" s="115" t="s">
        <v>7110</v>
      </c>
      <c r="B6799" s="115"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15" t="s">
        <v>39497</v>
      </c>
      <c r="D6799" s="115" t="s">
        <v>39498</v>
      </c>
      <c r="E6799" s="115" t="s">
        <v>39499</v>
      </c>
      <c r="F6799" s="115" t="s">
        <v>39500</v>
      </c>
      <c r="G6799" s="115" t="s">
        <v>39501</v>
      </c>
      <c r="H6799" s="115" t="s">
        <v>39503</v>
      </c>
      <c r="I6799" s="115" t="s">
        <v>58</v>
      </c>
      <c r="J6799" s="115">
        <v>220.34</v>
      </c>
    </row>
    <row r="6800" spans="1:10" hidden="1">
      <c r="A6800" s="115" t="s">
        <v>7111</v>
      </c>
      <c r="B6800" s="115"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15" t="s">
        <v>39497</v>
      </c>
      <c r="D6800" s="115" t="s">
        <v>39498</v>
      </c>
      <c r="E6800" s="115" t="s">
        <v>39499</v>
      </c>
      <c r="F6800" s="115" t="s">
        <v>39500</v>
      </c>
      <c r="G6800" s="115" t="s">
        <v>39501</v>
      </c>
      <c r="H6800" s="115" t="s">
        <v>39504</v>
      </c>
      <c r="I6800" s="115" t="s">
        <v>58</v>
      </c>
      <c r="J6800" s="115">
        <v>304.48</v>
      </c>
    </row>
    <row r="6801" spans="1:10" hidden="1">
      <c r="A6801" s="115" t="s">
        <v>7112</v>
      </c>
      <c r="B6801" s="115"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15" t="s">
        <v>39497</v>
      </c>
      <c r="D6801" s="115" t="s">
        <v>39498</v>
      </c>
      <c r="E6801" s="115" t="s">
        <v>39499</v>
      </c>
      <c r="F6801" s="115" t="s">
        <v>39500</v>
      </c>
      <c r="G6801" s="115" t="s">
        <v>39501</v>
      </c>
      <c r="H6801" s="115" t="s">
        <v>39504</v>
      </c>
      <c r="I6801" s="115" t="s">
        <v>58</v>
      </c>
      <c r="J6801" s="115">
        <v>304.48</v>
      </c>
    </row>
    <row r="6802" spans="1:10" hidden="1">
      <c r="A6802" s="115" t="s">
        <v>7113</v>
      </c>
      <c r="B6802" s="115"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15" t="s">
        <v>38135</v>
      </c>
      <c r="D6802" s="115" t="s">
        <v>39505</v>
      </c>
      <c r="E6802" s="115" t="s">
        <v>39506</v>
      </c>
      <c r="F6802" s="115" t="s">
        <v>39507</v>
      </c>
      <c r="G6802" s="115" t="s">
        <v>39508</v>
      </c>
      <c r="I6802" s="115" t="s">
        <v>58</v>
      </c>
      <c r="J6802" s="115">
        <v>361.32</v>
      </c>
    </row>
    <row r="6803" spans="1:10" hidden="1">
      <c r="A6803" s="115" t="s">
        <v>7114</v>
      </c>
      <c r="B6803" s="115"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15" t="s">
        <v>38135</v>
      </c>
      <c r="D6803" s="115" t="s">
        <v>39505</v>
      </c>
      <c r="E6803" s="115" t="s">
        <v>39506</v>
      </c>
      <c r="F6803" s="115" t="s">
        <v>39507</v>
      </c>
      <c r="G6803" s="115" t="s">
        <v>39508</v>
      </c>
      <c r="I6803" s="115" t="s">
        <v>58</v>
      </c>
      <c r="J6803" s="115">
        <v>361.32</v>
      </c>
    </row>
    <row r="6804" spans="1:10" hidden="1">
      <c r="A6804" s="115" t="s">
        <v>7115</v>
      </c>
      <c r="B6804" s="115" t="str">
        <f t="shared" si="106"/>
        <v>TUBO DE FºFº,CENTRIFUGADO,DUCTIL,P/CANALIZACOES SOB PRESSAO,CLASSE K-9,NORMA NBR 7675,PONTA/BOLSA,REVESTIDO EXTERNAMENTE COM ZINCO METALICO E PINTURA BETUMINOSA E INTERNAMENTE COMARGAMASSA DE CIMENTO, COM JUNTA ELASTICA,DIAMETRO DE 100MM.FORNECIMENTO.</v>
      </c>
      <c r="C6804" s="115" t="s">
        <v>38135</v>
      </c>
      <c r="D6804" s="115" t="s">
        <v>39505</v>
      </c>
      <c r="E6804" s="115" t="s">
        <v>39506</v>
      </c>
      <c r="F6804" s="115" t="s">
        <v>39509</v>
      </c>
      <c r="G6804" s="115" t="s">
        <v>39510</v>
      </c>
      <c r="I6804" s="115" t="s">
        <v>58</v>
      </c>
      <c r="J6804" s="115">
        <v>362.98</v>
      </c>
    </row>
    <row r="6805" spans="1:10" hidden="1">
      <c r="A6805" s="115" t="s">
        <v>7116</v>
      </c>
      <c r="B6805" s="115" t="str">
        <f t="shared" si="106"/>
        <v>TUBO DE FºFº,CENTRIFUGADO,DUCTIL,P/CANALIZACOES SOB PRESSAO,CLASSE K-9,NORMA NBR 7675,PONTA/BOLSA,REVESTIDO EXTERNAMENTE COM ZINCO METALICO E PINTURA BETUMINOSA E INTERNAMENTE COMARGAMASSA DE CIMENTO, COM JUNTA ELASTICA,DIAMETRO DE 100MM.FORNECIMENTO.</v>
      </c>
      <c r="C6805" s="115" t="s">
        <v>38135</v>
      </c>
      <c r="D6805" s="115" t="s">
        <v>39505</v>
      </c>
      <c r="E6805" s="115" t="s">
        <v>39506</v>
      </c>
      <c r="F6805" s="115" t="s">
        <v>39509</v>
      </c>
      <c r="G6805" s="115" t="s">
        <v>39510</v>
      </c>
      <c r="I6805" s="115" t="s">
        <v>58</v>
      </c>
      <c r="J6805" s="115">
        <v>362.98</v>
      </c>
    </row>
    <row r="6806" spans="1:10" hidden="1">
      <c r="A6806" s="115" t="s">
        <v>7117</v>
      </c>
      <c r="B6806" s="115" t="str">
        <f t="shared" si="106"/>
        <v>TUBO DE FºFº,CENTRIFUGADO,DUCTIL,P/CANALIZACOES SOB PRESSAO,CLASSE K-9,NORMA NBR 7675,PONTA/BOLSA,REVESTIDO EXTERNAMENTE COM ZINCO METALICO E PINTURA BETUMINOSA E INTERNAMENTE COMARGAMASSA DE CIMENTO, COM JUNTA ELASTICA,DIAMETRO DE 150MM.FORNECIMENTO.</v>
      </c>
      <c r="C6806" s="115" t="s">
        <v>38135</v>
      </c>
      <c r="D6806" s="115" t="s">
        <v>39505</v>
      </c>
      <c r="E6806" s="115" t="s">
        <v>39506</v>
      </c>
      <c r="F6806" s="115" t="s">
        <v>39511</v>
      </c>
      <c r="G6806" s="115" t="s">
        <v>39510</v>
      </c>
      <c r="I6806" s="115" t="s">
        <v>58</v>
      </c>
      <c r="J6806" s="115">
        <v>431.48</v>
      </c>
    </row>
    <row r="6807" spans="1:10" hidden="1">
      <c r="A6807" s="115" t="s">
        <v>7118</v>
      </c>
      <c r="B6807" s="115" t="str">
        <f t="shared" si="106"/>
        <v>TUBO DE FºFº,CENTRIFUGADO,DUCTIL,P/CANALIZACOES SOB PRESSAO,CLASSE K-9,NORMA NBR 7675,PONTA/BOLSA,REVESTIDO EXTERNAMENTE COM ZINCO METALICO E PINTURA BETUMINOSA E INTERNAMENTE COMARGAMASSA DE CIMENTO, COM JUNTA ELASTICA,DIAMETRO DE 150MM.FORNECIMENTO.</v>
      </c>
      <c r="C6807" s="115" t="s">
        <v>38135</v>
      </c>
      <c r="D6807" s="115" t="s">
        <v>39505</v>
      </c>
      <c r="E6807" s="115" t="s">
        <v>39506</v>
      </c>
      <c r="F6807" s="115" t="s">
        <v>39511</v>
      </c>
      <c r="G6807" s="115" t="s">
        <v>39510</v>
      </c>
      <c r="I6807" s="115" t="s">
        <v>58</v>
      </c>
      <c r="J6807" s="115">
        <v>431.48</v>
      </c>
    </row>
    <row r="6808" spans="1:10" hidden="1">
      <c r="A6808" s="115" t="s">
        <v>7119</v>
      </c>
      <c r="B6808" s="115" t="str">
        <f t="shared" si="106"/>
        <v>TUBO DE FºFº,CENTRIFUGADO,DUCTIL,P/CANALIZACOES SOB PRESSAO,CLASSE K-9,NORMA NBR 7675,PONTA/BOLSA,REVESTIDO EXTERNAMENTE COM ZINCO METALICO E PINTURA BETUMINOSA E INTERNAMENTE COMARGAMASSA DE CIMENTO, COM JUNTA ELASTICA,DIAMETRO DE 200MM.FORNECIMENTO.</v>
      </c>
      <c r="C6808" s="115" t="s">
        <v>38135</v>
      </c>
      <c r="D6808" s="115" t="s">
        <v>39505</v>
      </c>
      <c r="E6808" s="115" t="s">
        <v>39506</v>
      </c>
      <c r="F6808" s="115" t="s">
        <v>39512</v>
      </c>
      <c r="G6808" s="115" t="s">
        <v>39510</v>
      </c>
      <c r="I6808" s="115" t="s">
        <v>58</v>
      </c>
      <c r="J6808" s="115">
        <v>525.17999999999995</v>
      </c>
    </row>
    <row r="6809" spans="1:10" hidden="1">
      <c r="A6809" s="115" t="s">
        <v>7120</v>
      </c>
      <c r="B6809" s="115" t="str">
        <f t="shared" si="106"/>
        <v>TUBO DE FºFº,CENTRIFUGADO,DUCTIL,P/CANALIZACOES SOB PRESSAO,CLASSE K-9,NORMA NBR 7675,PONTA/BOLSA,REVESTIDO EXTERNAMENTE COM ZINCO METALICO E PINTURA BETUMINOSA E INTERNAMENTE COMARGAMASSA DE CIMENTO, COM JUNTA ELASTICA,DIAMETRO DE 200MM.FORNECIMENTO.</v>
      </c>
      <c r="C6809" s="115" t="s">
        <v>38135</v>
      </c>
      <c r="D6809" s="115" t="s">
        <v>39505</v>
      </c>
      <c r="E6809" s="115" t="s">
        <v>39506</v>
      </c>
      <c r="F6809" s="115" t="s">
        <v>39512</v>
      </c>
      <c r="G6809" s="115" t="s">
        <v>39510</v>
      </c>
      <c r="I6809" s="115" t="s">
        <v>58</v>
      </c>
      <c r="J6809" s="115">
        <v>525.17999999999995</v>
      </c>
    </row>
    <row r="6810" spans="1:10" hidden="1">
      <c r="A6810" s="115" t="s">
        <v>7121</v>
      </c>
      <c r="B6810" s="115" t="str">
        <f t="shared" si="106"/>
        <v>TUBO DE FºFº,CENTRIFUGADO,DUCTIL,P/CANALIZACOES SOB PRESSAO,CLASSE K-9,NORMA NBR 7675,PONTA/BOLSA,REVESTIDO EXTERNAMENTE COM ZINCO METALICO E PINTURA BETUMINOSA E INTERNAMENTE COMARGAMASSA DE CIMENTO, COM JUNTA ELASTICA,DIAMETRO DE 250MM.FORNECIMENTO.</v>
      </c>
      <c r="C6810" s="115" t="s">
        <v>38135</v>
      </c>
      <c r="D6810" s="115" t="s">
        <v>39505</v>
      </c>
      <c r="E6810" s="115" t="s">
        <v>39506</v>
      </c>
      <c r="F6810" s="115" t="s">
        <v>39513</v>
      </c>
      <c r="G6810" s="115" t="s">
        <v>39510</v>
      </c>
      <c r="I6810" s="115" t="s">
        <v>58</v>
      </c>
      <c r="J6810" s="115">
        <v>644.05999999999995</v>
      </c>
    </row>
    <row r="6811" spans="1:10" hidden="1">
      <c r="A6811" s="115" t="s">
        <v>7122</v>
      </c>
      <c r="B6811" s="115" t="str">
        <f t="shared" si="106"/>
        <v>TUBO DE FºFº,CENTRIFUGADO,DUCTIL,P/CANALIZACOES SOB PRESSAO,CLASSE K-9,NORMA NBR 7675,PONTA/BOLSA,REVESTIDO EXTERNAMENTE COM ZINCO METALICO E PINTURA BETUMINOSA E INTERNAMENTE COMARGAMASSA DE CIMENTO, COM JUNTA ELASTICA,DIAMETRO DE 250MM.FORNECIMENTO.</v>
      </c>
      <c r="C6811" s="115" t="s">
        <v>38135</v>
      </c>
      <c r="D6811" s="115" t="s">
        <v>39505</v>
      </c>
      <c r="E6811" s="115" t="s">
        <v>39506</v>
      </c>
      <c r="F6811" s="115" t="s">
        <v>39513</v>
      </c>
      <c r="G6811" s="115" t="s">
        <v>39510</v>
      </c>
      <c r="I6811" s="115" t="s">
        <v>58</v>
      </c>
      <c r="J6811" s="115">
        <v>644.05999999999995</v>
      </c>
    </row>
    <row r="6812" spans="1:10" hidden="1">
      <c r="A6812" s="115" t="s">
        <v>7123</v>
      </c>
      <c r="B6812" s="115" t="str">
        <f t="shared" si="106"/>
        <v>TUBO DE FºFº,CENTRIFUGADO,DUCTIL,P/CANALIZACOES SOB PRESSAO,CLASSE K-9,NORMA NBR 7675,PONTA/BOLSA,REVESTIDO EXTERNAMENTE COM ZINCO METALICO E PINTURA BETUMINOSA E INTERNAMENTE COMARGAMASSA DE CIMENTO, COM JUNTA ELASTICA,DIAMETRO DE 300MM.FORNECIMENTO.</v>
      </c>
      <c r="C6812" s="115" t="s">
        <v>38135</v>
      </c>
      <c r="D6812" s="115" t="s">
        <v>39505</v>
      </c>
      <c r="E6812" s="115" t="s">
        <v>39506</v>
      </c>
      <c r="F6812" s="115" t="s">
        <v>39514</v>
      </c>
      <c r="G6812" s="115" t="s">
        <v>39510</v>
      </c>
      <c r="I6812" s="115" t="s">
        <v>58</v>
      </c>
      <c r="J6812" s="115">
        <v>760.12</v>
      </c>
    </row>
    <row r="6813" spans="1:10" hidden="1">
      <c r="A6813" s="115" t="s">
        <v>7124</v>
      </c>
      <c r="B6813" s="115" t="str">
        <f t="shared" si="106"/>
        <v>TUBO DE FºFº,CENTRIFUGADO,DUCTIL,P/CANALIZACOES SOB PRESSAO,CLASSE K-9,NORMA NBR 7675,PONTA/BOLSA,REVESTIDO EXTERNAMENTE COM ZINCO METALICO E PINTURA BETUMINOSA E INTERNAMENTE COMARGAMASSA DE CIMENTO, COM JUNTA ELASTICA,DIAMETRO DE 300MM.FORNECIMENTO.</v>
      </c>
      <c r="C6813" s="115" t="s">
        <v>38135</v>
      </c>
      <c r="D6813" s="115" t="s">
        <v>39505</v>
      </c>
      <c r="E6813" s="115" t="s">
        <v>39506</v>
      </c>
      <c r="F6813" s="115" t="s">
        <v>39514</v>
      </c>
      <c r="G6813" s="115" t="s">
        <v>39510</v>
      </c>
      <c r="I6813" s="115" t="s">
        <v>58</v>
      </c>
      <c r="J6813" s="115">
        <v>760.12</v>
      </c>
    </row>
    <row r="6814" spans="1:10" hidden="1">
      <c r="A6814" s="115" t="s">
        <v>7125</v>
      </c>
      <c r="B6814" s="115" t="str">
        <f t="shared" si="106"/>
        <v>TUBO DE FºFº,CENTRIFUGADO,DUCTIL,P/CANALIZACOES SOB PRESSAO,CLASSE K-9,NORMA NBR 7675,PONTA/BOLSA,REVESTIDO EXTERNAMENTE COM ZINCO METALICO E PINTURA BETUMINOSA E INTERNAMENTE COMARGAMASSA DE CIMENTO, COM JUNTA ELASTICA,DIAMETRO DE 350MM.FORNECIMENTO.</v>
      </c>
      <c r="C6814" s="115" t="s">
        <v>38135</v>
      </c>
      <c r="D6814" s="115" t="s">
        <v>39505</v>
      </c>
      <c r="E6814" s="115" t="s">
        <v>39506</v>
      </c>
      <c r="F6814" s="115" t="s">
        <v>39515</v>
      </c>
      <c r="G6814" s="115" t="s">
        <v>39510</v>
      </c>
      <c r="I6814" s="115" t="s">
        <v>58</v>
      </c>
      <c r="J6814" s="115">
        <v>992.41</v>
      </c>
    </row>
    <row r="6815" spans="1:10" hidden="1">
      <c r="A6815" s="115" t="s">
        <v>7126</v>
      </c>
      <c r="B6815" s="115" t="str">
        <f t="shared" si="106"/>
        <v>TUBO DE FºFº,CENTRIFUGADO,DUCTIL,P/CANALIZACOES SOB PRESSAO,CLASSE K-9,NORMA NBR 7675,PONTA/BOLSA,REVESTIDO EXTERNAMENTE COM ZINCO METALICO E PINTURA BETUMINOSA E INTERNAMENTE COMARGAMASSA DE CIMENTO, COM JUNTA ELASTICA,DIAMETRO DE 350MM.FORNECIMENTO.</v>
      </c>
      <c r="C6815" s="115" t="s">
        <v>38135</v>
      </c>
      <c r="D6815" s="115" t="s">
        <v>39505</v>
      </c>
      <c r="E6815" s="115" t="s">
        <v>39506</v>
      </c>
      <c r="F6815" s="115" t="s">
        <v>39515</v>
      </c>
      <c r="G6815" s="115" t="s">
        <v>39510</v>
      </c>
      <c r="I6815" s="115" t="s">
        <v>58</v>
      </c>
      <c r="J6815" s="115">
        <v>992.41</v>
      </c>
    </row>
    <row r="6816" spans="1:10" hidden="1">
      <c r="A6816" s="115" t="s">
        <v>7127</v>
      </c>
      <c r="B6816" s="115" t="str">
        <f t="shared" si="106"/>
        <v>TUBO DE FºFº,CENTRIFUGADO,DUCTIL,P/CANALIZACOES SOB PRESSAO,CLASSE K-9,NORMA NBR 7675,PONTA/BOLSA,REVESTIDO EXTERNAMENTE COM ZINCO METALICO E PINTURA BETUMINOSA E INTERNAMENTE COMARGAMASSA DE CIMENTO, COM JUNTA ELASTICA,DIAMETRO DE 400MM.FORNECIMENTO.</v>
      </c>
      <c r="C6816" s="115" t="s">
        <v>38135</v>
      </c>
      <c r="D6816" s="115" t="s">
        <v>39505</v>
      </c>
      <c r="E6816" s="115" t="s">
        <v>39506</v>
      </c>
      <c r="F6816" s="115" t="s">
        <v>39516</v>
      </c>
      <c r="G6816" s="115" t="s">
        <v>39510</v>
      </c>
      <c r="I6816" s="115" t="s">
        <v>58</v>
      </c>
      <c r="J6816" s="115">
        <v>1037.81</v>
      </c>
    </row>
    <row r="6817" spans="1:10" hidden="1">
      <c r="A6817" s="115" t="s">
        <v>7128</v>
      </c>
      <c r="B6817" s="115" t="str">
        <f t="shared" si="106"/>
        <v>TUBO DE FºFº,CENTRIFUGADO,DUCTIL,P/CANALIZACOES SOB PRESSAO,CLASSE K-9,NORMA NBR 7675,PONTA/BOLSA,REVESTIDO EXTERNAMENTE COM ZINCO METALICO E PINTURA BETUMINOSA E INTERNAMENTE COMARGAMASSA DE CIMENTO, COM JUNTA ELASTICA,DIAMETRO DE 400MM.FORNECIMENTO.</v>
      </c>
      <c r="C6817" s="115" t="s">
        <v>38135</v>
      </c>
      <c r="D6817" s="115" t="s">
        <v>39505</v>
      </c>
      <c r="E6817" s="115" t="s">
        <v>39506</v>
      </c>
      <c r="F6817" s="115" t="s">
        <v>39516</v>
      </c>
      <c r="G6817" s="115" t="s">
        <v>39510</v>
      </c>
      <c r="I6817" s="115" t="s">
        <v>58</v>
      </c>
      <c r="J6817" s="115">
        <v>1037.81</v>
      </c>
    </row>
    <row r="6818" spans="1:10" hidden="1">
      <c r="A6818" s="115" t="s">
        <v>7129</v>
      </c>
      <c r="B6818" s="115" t="str">
        <f t="shared" si="106"/>
        <v>TUBO DE FERRO FUNDIDO,CENTRIFUGADO,DUCTIL,P/CANALIZACAO SOBPRESSAO,CLASSE K-9,NORMA NBR 7675,PONTA/BOLSA,REVESTIDO EXTERNAMENTE COM ZINCO METALICO E PINTURA BETUMINOSA E INTERNAMENTE COM ARGAMASSA DE CIMENTO,COM JUNTA ELASTICA,DIAMETRO DE450MM. FORNECIMENTO.</v>
      </c>
      <c r="C6818" s="115" t="s">
        <v>39517</v>
      </c>
      <c r="D6818" s="115" t="s">
        <v>39518</v>
      </c>
      <c r="E6818" s="115" t="s">
        <v>39519</v>
      </c>
      <c r="F6818" s="115" t="s">
        <v>39520</v>
      </c>
      <c r="G6818" s="115" t="s">
        <v>39521</v>
      </c>
      <c r="I6818" s="115" t="s">
        <v>58</v>
      </c>
      <c r="J6818" s="115">
        <v>1214.6500000000001</v>
      </c>
    </row>
    <row r="6819" spans="1:10" hidden="1">
      <c r="A6819" s="115" t="s">
        <v>7130</v>
      </c>
      <c r="B6819" s="115" t="str">
        <f t="shared" si="106"/>
        <v>TUBO DE FERRO FUNDIDO,CENTRIFUGADO,DUCTIL,P/CANALIZACAO SOBPRESSAO,CLASSE K-9,NORMA NBR 7675,PONTA/BOLSA,REVESTIDO EXTERNAMENTE COM ZINCO METALICO E PINTURA BETUMINOSA E INTERNAMENTE COM ARGAMASSA DE CIMENTO,COM JUNTA ELASTICA,DIAMETRO DE450MM. FORNECIMENTO.</v>
      </c>
      <c r="C6819" s="115" t="s">
        <v>39517</v>
      </c>
      <c r="D6819" s="115" t="s">
        <v>39518</v>
      </c>
      <c r="E6819" s="115" t="s">
        <v>39519</v>
      </c>
      <c r="F6819" s="115" t="s">
        <v>39520</v>
      </c>
      <c r="G6819" s="115" t="s">
        <v>39521</v>
      </c>
      <c r="I6819" s="115" t="s">
        <v>58</v>
      </c>
      <c r="J6819" s="115">
        <v>1214.6500000000001</v>
      </c>
    </row>
    <row r="6820" spans="1:10" hidden="1">
      <c r="A6820" s="115" t="s">
        <v>7131</v>
      </c>
      <c r="B6820" s="115" t="str">
        <f t="shared" si="106"/>
        <v>TUBO DE FºFº,CENTRIFUGADO,DUCTIL,P/CANALIZACOES SOB PRESSAO,CLASSE K-9,NORMA NBR 7675,PONTA/BOLSA,REVESTIDO EXTERNAMENTE COM ZINCO METALICO E PINTURA BETUMINOSA E INTERNAMENTE COMARGAMASSA DE CIMENTO, COM JUNTA ELASTICA,DIAMETRO DE 500MM.FORNECIMENTO.</v>
      </c>
      <c r="C6820" s="115" t="s">
        <v>38135</v>
      </c>
      <c r="D6820" s="115" t="s">
        <v>39505</v>
      </c>
      <c r="E6820" s="115" t="s">
        <v>39506</v>
      </c>
      <c r="F6820" s="115" t="s">
        <v>39522</v>
      </c>
      <c r="G6820" s="115" t="s">
        <v>39510</v>
      </c>
      <c r="I6820" s="115" t="s">
        <v>58</v>
      </c>
      <c r="J6820" s="115">
        <v>1335.2</v>
      </c>
    </row>
    <row r="6821" spans="1:10" hidden="1">
      <c r="A6821" s="115" t="s">
        <v>7132</v>
      </c>
      <c r="B6821" s="115" t="str">
        <f t="shared" si="106"/>
        <v>TUBO DE FºFº,CENTRIFUGADO,DUCTIL,P/CANALIZACOES SOB PRESSAO,CLASSE K-9,NORMA NBR 7675,PONTA/BOLSA,REVESTIDO EXTERNAMENTE COM ZINCO METALICO E PINTURA BETUMINOSA E INTERNAMENTE COMARGAMASSA DE CIMENTO, COM JUNTA ELASTICA,DIAMETRO DE 500MM.FORNECIMENTO.</v>
      </c>
      <c r="C6821" s="115" t="s">
        <v>38135</v>
      </c>
      <c r="D6821" s="115" t="s">
        <v>39505</v>
      </c>
      <c r="E6821" s="115" t="s">
        <v>39506</v>
      </c>
      <c r="F6821" s="115" t="s">
        <v>39522</v>
      </c>
      <c r="G6821" s="115" t="s">
        <v>39510</v>
      </c>
      <c r="I6821" s="115" t="s">
        <v>58</v>
      </c>
      <c r="J6821" s="115">
        <v>1335.2</v>
      </c>
    </row>
    <row r="6822" spans="1:10" hidden="1">
      <c r="A6822" s="115" t="s">
        <v>7133</v>
      </c>
      <c r="B6822" s="115" t="str">
        <f t="shared" si="106"/>
        <v>TUBO DE FºFº,CENTRIFUGADO,DUCTIL,P/CANALIZACOES SOB PRESSAO,CLASSE K-9,NORMA NBR 7675,PONTA/BOLSA,REVESTIDO EXTERNAMENTE COM ZINCO METALICO E PINTURA BETUMINOSA E INTERNAMENTE COMARGAMASSA DE CIMENTO, COM JUNTA ELASTICA,DIAMETRO DE 600MM.FORNECIMENTO.</v>
      </c>
      <c r="C6822" s="115" t="s">
        <v>38135</v>
      </c>
      <c r="D6822" s="115" t="s">
        <v>39505</v>
      </c>
      <c r="E6822" s="115" t="s">
        <v>39506</v>
      </c>
      <c r="F6822" s="115" t="s">
        <v>39523</v>
      </c>
      <c r="G6822" s="115" t="s">
        <v>39510</v>
      </c>
      <c r="I6822" s="115" t="s">
        <v>58</v>
      </c>
      <c r="J6822" s="115">
        <v>1731.68</v>
      </c>
    </row>
    <row r="6823" spans="1:10" hidden="1">
      <c r="A6823" s="115" t="s">
        <v>7134</v>
      </c>
      <c r="B6823" s="115" t="str">
        <f t="shared" si="106"/>
        <v>TUBO DE FºFº,CENTRIFUGADO,DUCTIL,P/CANALIZACOES SOB PRESSAO,CLASSE K-9,NORMA NBR 7675,PONTA/BOLSA,REVESTIDO EXTERNAMENTE COM ZINCO METALICO E PINTURA BETUMINOSA E INTERNAMENTE COMARGAMASSA DE CIMENTO, COM JUNTA ELASTICA,DIAMETRO DE 600MM.FORNECIMENTO.</v>
      </c>
      <c r="C6823" s="115" t="s">
        <v>38135</v>
      </c>
      <c r="D6823" s="115" t="s">
        <v>39505</v>
      </c>
      <c r="E6823" s="115" t="s">
        <v>39506</v>
      </c>
      <c r="F6823" s="115" t="s">
        <v>39523</v>
      </c>
      <c r="G6823" s="115" t="s">
        <v>39510</v>
      </c>
      <c r="I6823" s="115" t="s">
        <v>58</v>
      </c>
      <c r="J6823" s="115">
        <v>1731.68</v>
      </c>
    </row>
    <row r="6824" spans="1:10" hidden="1">
      <c r="A6824" s="115" t="s">
        <v>7135</v>
      </c>
      <c r="B6824" s="115" t="str">
        <f t="shared" si="106"/>
        <v>TUBO DE FºFº,CENTRIFUGADO,DUCTIL,P/CANALIZACOES SOB PRESSAO,CLASSE K-9,NORMA NBR 7675,PONTA/BOLSA,REVESTIDO EXTERNAMENTE COM ZINCO METALICO E PINTURA BETUMINOSA E INTERNAMENTE COMARGAMASSA DE CIMENTO, COM JUNTA ELASTICA,DIAMETRO DE 700MM.FORNECIMENTO.</v>
      </c>
      <c r="C6824" s="115" t="s">
        <v>38135</v>
      </c>
      <c r="D6824" s="115" t="s">
        <v>39505</v>
      </c>
      <c r="E6824" s="115" t="s">
        <v>39506</v>
      </c>
      <c r="F6824" s="115" t="s">
        <v>39524</v>
      </c>
      <c r="G6824" s="115" t="s">
        <v>39510</v>
      </c>
      <c r="I6824" s="115" t="s">
        <v>58</v>
      </c>
      <c r="J6824" s="115">
        <v>2439.75</v>
      </c>
    </row>
    <row r="6825" spans="1:10" hidden="1">
      <c r="A6825" s="115" t="s">
        <v>7136</v>
      </c>
      <c r="B6825" s="115" t="str">
        <f t="shared" si="106"/>
        <v>TUBO DE FºFº,CENTRIFUGADO,DUCTIL,P/CANALIZACOES SOB PRESSAO,CLASSE K-9,NORMA NBR 7675,PONTA/BOLSA,REVESTIDO EXTERNAMENTE COM ZINCO METALICO E PINTURA BETUMINOSA E INTERNAMENTE COMARGAMASSA DE CIMENTO, COM JUNTA ELASTICA,DIAMETRO DE 700MM.FORNECIMENTO.</v>
      </c>
      <c r="C6825" s="115" t="s">
        <v>38135</v>
      </c>
      <c r="D6825" s="115" t="s">
        <v>39505</v>
      </c>
      <c r="E6825" s="115" t="s">
        <v>39506</v>
      </c>
      <c r="F6825" s="115" t="s">
        <v>39524</v>
      </c>
      <c r="G6825" s="115" t="s">
        <v>39510</v>
      </c>
      <c r="I6825" s="115" t="s">
        <v>58</v>
      </c>
      <c r="J6825" s="115">
        <v>2439.75</v>
      </c>
    </row>
    <row r="6826" spans="1:10" hidden="1">
      <c r="A6826" s="115" t="s">
        <v>7137</v>
      </c>
      <c r="B6826" s="115" t="str">
        <f t="shared" si="106"/>
        <v>TUBO DE FºFº,CENTRIFUGADO,DUCTIL,P/CANALIZACOES SOB PRESSAO,CLASSE K-9,NORMA NBR 7675,PONTA/BOLSA,REVESTIDO EXTERNAMENTE COM ZINCO METALICO E PINTURA BETUMINOSA E INTERNAMENTE COMARGAMASSA DE CIMENTO, COM JUNTA ELASTICA,DIAMETRO DE 800MM.FORNECIMENTO.</v>
      </c>
      <c r="C6826" s="115" t="s">
        <v>38135</v>
      </c>
      <c r="D6826" s="115" t="s">
        <v>39505</v>
      </c>
      <c r="E6826" s="115" t="s">
        <v>39506</v>
      </c>
      <c r="F6826" s="115" t="s">
        <v>39525</v>
      </c>
      <c r="G6826" s="115" t="s">
        <v>39510</v>
      </c>
      <c r="I6826" s="115" t="s">
        <v>58</v>
      </c>
      <c r="J6826" s="115">
        <v>2921.45</v>
      </c>
    </row>
    <row r="6827" spans="1:10" hidden="1">
      <c r="A6827" s="115" t="s">
        <v>7138</v>
      </c>
      <c r="B6827" s="115" t="str">
        <f t="shared" si="106"/>
        <v>TUBO DE FºFº,CENTRIFUGADO,DUCTIL,P/CANALIZACOES SOB PRESSAO,CLASSE K-9,NORMA NBR 7675,PONTA/BOLSA,REVESTIDO EXTERNAMENTE COM ZINCO METALICO E PINTURA BETUMINOSA E INTERNAMENTE COMARGAMASSA DE CIMENTO, COM JUNTA ELASTICA,DIAMETRO DE 800MM.FORNECIMENTO.</v>
      </c>
      <c r="C6827" s="115" t="s">
        <v>38135</v>
      </c>
      <c r="D6827" s="115" t="s">
        <v>39505</v>
      </c>
      <c r="E6827" s="115" t="s">
        <v>39506</v>
      </c>
      <c r="F6827" s="115" t="s">
        <v>39525</v>
      </c>
      <c r="G6827" s="115" t="s">
        <v>39510</v>
      </c>
      <c r="I6827" s="115" t="s">
        <v>58</v>
      </c>
      <c r="J6827" s="115">
        <v>2921.45</v>
      </c>
    </row>
    <row r="6828" spans="1:10" hidden="1">
      <c r="A6828" s="115" t="s">
        <v>7139</v>
      </c>
      <c r="B6828" s="115" t="str">
        <f t="shared" si="106"/>
        <v>TUBO DE FºFº,CENTRIFUGADO,DUCTIL,P/CANALIZACOES SOB PRESSAO,CLASSE K-9,NORMA NBR 7675,PONTA/BOLSA,REVESTIDO EXTERNAMENTE COM ZINCO METALICO E PINTURA BETUMINOSA E INTERNAMENTE COMARGAMASSA DE CIMENTO, COM JUNTA ELASTICA,DIAMETRO DE 900MM.FORNECIMENTO.</v>
      </c>
      <c r="C6828" s="115" t="s">
        <v>38135</v>
      </c>
      <c r="D6828" s="115" t="s">
        <v>39505</v>
      </c>
      <c r="E6828" s="115" t="s">
        <v>39506</v>
      </c>
      <c r="F6828" s="115" t="s">
        <v>39526</v>
      </c>
      <c r="G6828" s="115" t="s">
        <v>39510</v>
      </c>
      <c r="I6828" s="115" t="s">
        <v>58</v>
      </c>
      <c r="J6828" s="115">
        <v>3419.57</v>
      </c>
    </row>
    <row r="6829" spans="1:10" hidden="1">
      <c r="A6829" s="115" t="s">
        <v>7140</v>
      </c>
      <c r="B6829" s="115" t="str">
        <f t="shared" si="106"/>
        <v>TUBO DE FºFº,CENTRIFUGADO,DUCTIL,P/CANALIZACOES SOB PRESSAO,CLASSE K-9,NORMA NBR 7675,PONTA/BOLSA,REVESTIDO EXTERNAMENTE COM ZINCO METALICO E PINTURA BETUMINOSA E INTERNAMENTE COMARGAMASSA DE CIMENTO, COM JUNTA ELASTICA,DIAMETRO DE 900MM.FORNECIMENTO.</v>
      </c>
      <c r="C6829" s="115" t="s">
        <v>38135</v>
      </c>
      <c r="D6829" s="115" t="s">
        <v>39505</v>
      </c>
      <c r="E6829" s="115" t="s">
        <v>39506</v>
      </c>
      <c r="F6829" s="115" t="s">
        <v>39526</v>
      </c>
      <c r="G6829" s="115" t="s">
        <v>39510</v>
      </c>
      <c r="I6829" s="115" t="s">
        <v>58</v>
      </c>
      <c r="J6829" s="115">
        <v>3419.57</v>
      </c>
    </row>
    <row r="6830" spans="1:10" hidden="1">
      <c r="A6830" s="115" t="s">
        <v>7141</v>
      </c>
      <c r="B6830" s="115" t="str">
        <f t="shared" si="106"/>
        <v>TUBO DE FºFº,CENTRIFUGADO,DUCTIL,P/CANALIZACOES SOB PRESSAO,CLASSE K-9,NORMA NBR 7675,PONTA/BOLSA,REVESTIDO EXTERNAMENTE COM ZINCO METALICO E PINTURA BETUMINOSA E INTERNAMENTE COMARGAMASSA DE CIMENTO, COM JUNTA ELASTICA,DIAMETRO DE 1000MM. FORNECIMENTO.</v>
      </c>
      <c r="C6830" s="115" t="s">
        <v>38135</v>
      </c>
      <c r="D6830" s="115" t="s">
        <v>39505</v>
      </c>
      <c r="E6830" s="115" t="s">
        <v>39506</v>
      </c>
      <c r="F6830" s="115" t="s">
        <v>39527</v>
      </c>
      <c r="G6830" s="115" t="s">
        <v>39528</v>
      </c>
      <c r="I6830" s="115" t="s">
        <v>58</v>
      </c>
      <c r="J6830" s="115">
        <v>3989.11</v>
      </c>
    </row>
    <row r="6831" spans="1:10" hidden="1">
      <c r="A6831" s="115" t="s">
        <v>7142</v>
      </c>
      <c r="B6831" s="115" t="str">
        <f t="shared" si="106"/>
        <v>TUBO DE FºFº,CENTRIFUGADO,DUCTIL,P/CANALIZACOES SOB PRESSAO,CLASSE K-9,NORMA NBR 7675,PONTA/BOLSA,REVESTIDO EXTERNAMENTE COM ZINCO METALICO E PINTURA BETUMINOSA E INTERNAMENTE COMARGAMASSA DE CIMENTO, COM JUNTA ELASTICA,DIAMETRO DE 1000MM. FORNECIMENTO.</v>
      </c>
      <c r="C6831" s="115" t="s">
        <v>38135</v>
      </c>
      <c r="D6831" s="115" t="s">
        <v>39505</v>
      </c>
      <c r="E6831" s="115" t="s">
        <v>39506</v>
      </c>
      <c r="F6831" s="115" t="s">
        <v>39527</v>
      </c>
      <c r="G6831" s="115" t="s">
        <v>39528</v>
      </c>
      <c r="I6831" s="115" t="s">
        <v>58</v>
      </c>
      <c r="J6831" s="115">
        <v>3989.11</v>
      </c>
    </row>
    <row r="6832" spans="1:10" hidden="1">
      <c r="A6832" s="115" t="s">
        <v>7143</v>
      </c>
      <c r="B6832" s="115" t="str">
        <f t="shared" si="106"/>
        <v>TUBO DE FºFº,CENTRIFUGADO,DUCTIL,P/CANALIZACOES SOB PRESSAO,CLASSE K-9,NORMA NBR 7675,PONTA/BOLSA,REVESTIDO EXTERNAMENTE COM ZINCO METALICO E PINTURA BETUMINOSA E INTERNAMENTE COMARGAMASSA DE CIMENTO, COM JUNTA ELASTICA,DIAMETRO DE 1200MM. FORNECIMENTO.</v>
      </c>
      <c r="C6832" s="115" t="s">
        <v>38135</v>
      </c>
      <c r="D6832" s="115" t="s">
        <v>39505</v>
      </c>
      <c r="E6832" s="115" t="s">
        <v>39506</v>
      </c>
      <c r="F6832" s="115" t="s">
        <v>39529</v>
      </c>
      <c r="G6832" s="115" t="s">
        <v>39528</v>
      </c>
      <c r="I6832" s="115" t="s">
        <v>58</v>
      </c>
      <c r="J6832" s="115">
        <v>5228.93</v>
      </c>
    </row>
    <row r="6833" spans="1:10" hidden="1">
      <c r="A6833" s="115" t="s">
        <v>7144</v>
      </c>
      <c r="B6833" s="115" t="str">
        <f t="shared" si="106"/>
        <v>TUBO DE FºFº,CENTRIFUGADO,DUCTIL,P/CANALIZACOES SOB PRESSAO,CLASSE K-9,NORMA NBR 7675,PONTA/BOLSA,REVESTIDO EXTERNAMENTE COM ZINCO METALICO E PINTURA BETUMINOSA E INTERNAMENTE COMARGAMASSA DE CIMENTO, COM JUNTA ELASTICA,DIAMETRO DE 1200MM. FORNECIMENTO.</v>
      </c>
      <c r="C6833" s="115" t="s">
        <v>38135</v>
      </c>
      <c r="D6833" s="115" t="s">
        <v>39505</v>
      </c>
      <c r="E6833" s="115" t="s">
        <v>39506</v>
      </c>
      <c r="F6833" s="115" t="s">
        <v>39529</v>
      </c>
      <c r="G6833" s="115" t="s">
        <v>39528</v>
      </c>
      <c r="I6833" s="115" t="s">
        <v>58</v>
      </c>
      <c r="J6833" s="115">
        <v>5228.93</v>
      </c>
    </row>
    <row r="6834" spans="1:10" hidden="1">
      <c r="A6834" s="115" t="s">
        <v>7145</v>
      </c>
      <c r="B6834" s="115"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15" t="s">
        <v>38135</v>
      </c>
      <c r="D6834" s="115" t="s">
        <v>39530</v>
      </c>
      <c r="E6834" s="115" t="s">
        <v>39506</v>
      </c>
      <c r="F6834" s="115" t="s">
        <v>39507</v>
      </c>
      <c r="G6834" s="115" t="s">
        <v>39531</v>
      </c>
      <c r="I6834" s="115" t="s">
        <v>58</v>
      </c>
      <c r="J6834" s="115">
        <v>402.26</v>
      </c>
    </row>
    <row r="6835" spans="1:10" hidden="1">
      <c r="A6835" s="115" t="s">
        <v>7146</v>
      </c>
      <c r="B6835" s="115"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15" t="s">
        <v>38135</v>
      </c>
      <c r="D6835" s="115" t="s">
        <v>39530</v>
      </c>
      <c r="E6835" s="115" t="s">
        <v>39506</v>
      </c>
      <c r="F6835" s="115" t="s">
        <v>39507</v>
      </c>
      <c r="G6835" s="115" t="s">
        <v>39531</v>
      </c>
      <c r="I6835" s="115" t="s">
        <v>58</v>
      </c>
      <c r="J6835" s="115">
        <v>402.26</v>
      </c>
    </row>
    <row r="6836" spans="1:10" hidden="1">
      <c r="A6836" s="115" t="s">
        <v>7147</v>
      </c>
      <c r="B6836" s="115" t="str">
        <f t="shared" si="106"/>
        <v>TUBO DE FºFº,CENTRIFUGADO,DUCTIL,P/CANALIZACOES SOB PRESSAO,CLASSE K-7,NORMA NBR 7675,PONTA/BOLSA,REVESTIDO EXTERNAMENTE COM ZINCO METALICO E PINTURA BETUMINOSA E INTERNAMENTE COMARGAMASSA DE CIMENTO, COM JUNTA ELASTICA,DIAMETRO DE 200MM.FORNECIMENTO.</v>
      </c>
      <c r="C6836" s="115" t="s">
        <v>38135</v>
      </c>
      <c r="D6836" s="115" t="s">
        <v>39530</v>
      </c>
      <c r="E6836" s="115" t="s">
        <v>39506</v>
      </c>
      <c r="F6836" s="115" t="s">
        <v>39512</v>
      </c>
      <c r="G6836" s="115" t="s">
        <v>39510</v>
      </c>
      <c r="I6836" s="115" t="s">
        <v>58</v>
      </c>
      <c r="J6836" s="115">
        <v>480.89</v>
      </c>
    </row>
    <row r="6837" spans="1:10" hidden="1">
      <c r="A6837" s="115" t="s">
        <v>7148</v>
      </c>
      <c r="B6837" s="115" t="str">
        <f t="shared" si="106"/>
        <v>TUBO DE FºFº,CENTRIFUGADO,DUCTIL,P/CANALIZACOES SOB PRESSAO,CLASSE K-7,NORMA NBR 7675,PONTA/BOLSA,REVESTIDO EXTERNAMENTE COM ZINCO METALICO E PINTURA BETUMINOSA E INTERNAMENTE COMARGAMASSA DE CIMENTO, COM JUNTA ELASTICA,DIAMETRO DE 200MM.FORNECIMENTO.</v>
      </c>
      <c r="C6837" s="115" t="s">
        <v>38135</v>
      </c>
      <c r="D6837" s="115" t="s">
        <v>39530</v>
      </c>
      <c r="E6837" s="115" t="s">
        <v>39506</v>
      </c>
      <c r="F6837" s="115" t="s">
        <v>39512</v>
      </c>
      <c r="G6837" s="115" t="s">
        <v>39510</v>
      </c>
      <c r="I6837" s="115" t="s">
        <v>58</v>
      </c>
      <c r="J6837" s="115">
        <v>480.89</v>
      </c>
    </row>
    <row r="6838" spans="1:10" hidden="1">
      <c r="A6838" s="115" t="s">
        <v>7149</v>
      </c>
      <c r="B6838" s="115" t="str">
        <f t="shared" si="106"/>
        <v>TUBO DE FºFº,CENTRIFUGADO,DUCTIL,P/CANALIZACOES SOB PRESSAO,CLASSE K-7,NORMA NBR 7675,PONTA/BOLSA,REVESTIDO EXTERNAMENTE COM ZINCO METALICO E PINTURA BETUMINOSA E INTERNAMENTE COMARGAMASSA DE CIMENTO, COM JUNTA ELASTICA,DIAMETRO DE 250MM.FORNECIMENTO.</v>
      </c>
      <c r="C6838" s="115" t="s">
        <v>38135</v>
      </c>
      <c r="D6838" s="115" t="s">
        <v>39530</v>
      </c>
      <c r="E6838" s="115" t="s">
        <v>39506</v>
      </c>
      <c r="F6838" s="115" t="s">
        <v>39513</v>
      </c>
      <c r="G6838" s="115" t="s">
        <v>39510</v>
      </c>
      <c r="I6838" s="115" t="s">
        <v>58</v>
      </c>
      <c r="J6838" s="115">
        <v>588.08000000000004</v>
      </c>
    </row>
    <row r="6839" spans="1:10" hidden="1">
      <c r="A6839" s="115" t="s">
        <v>7150</v>
      </c>
      <c r="B6839" s="115" t="str">
        <f t="shared" si="106"/>
        <v>TUBO DE FºFº,CENTRIFUGADO,DUCTIL,P/CANALIZACOES SOB PRESSAO,CLASSE K-7,NORMA NBR 7675,PONTA/BOLSA,REVESTIDO EXTERNAMENTE COM ZINCO METALICO E PINTURA BETUMINOSA E INTERNAMENTE COMARGAMASSA DE CIMENTO, COM JUNTA ELASTICA,DIAMETRO DE 250MM.FORNECIMENTO.</v>
      </c>
      <c r="C6839" s="115" t="s">
        <v>38135</v>
      </c>
      <c r="D6839" s="115" t="s">
        <v>39530</v>
      </c>
      <c r="E6839" s="115" t="s">
        <v>39506</v>
      </c>
      <c r="F6839" s="115" t="s">
        <v>39513</v>
      </c>
      <c r="G6839" s="115" t="s">
        <v>39510</v>
      </c>
      <c r="I6839" s="115" t="s">
        <v>58</v>
      </c>
      <c r="J6839" s="115">
        <v>588.08000000000004</v>
      </c>
    </row>
    <row r="6840" spans="1:10" hidden="1">
      <c r="A6840" s="115" t="s">
        <v>7151</v>
      </c>
      <c r="B6840" s="115" t="str">
        <f t="shared" si="106"/>
        <v>TUBO DE FºFº,CENTRIFUGADO,DUCTIL,P/CANALIZACOES SOB PRESSAO,CLASSE K-7,NORMA NBR 7675,PONTA/BOLSA,REVESTIDO EXTERNAMENTE COM ZINCO METALICO E PINTURA BETUMINOSA E INTERNAMENTE COMARGAMASSA DE CIMENTO, COM JUNTA ELASTICA,DIAMETRO DE 300MM.FORNECIMENTO.</v>
      </c>
      <c r="C6840" s="115" t="s">
        <v>38135</v>
      </c>
      <c r="D6840" s="115" t="s">
        <v>39530</v>
      </c>
      <c r="E6840" s="115" t="s">
        <v>39506</v>
      </c>
      <c r="F6840" s="115" t="s">
        <v>39514</v>
      </c>
      <c r="G6840" s="115" t="s">
        <v>39510</v>
      </c>
      <c r="I6840" s="115" t="s">
        <v>58</v>
      </c>
      <c r="J6840" s="115">
        <v>670.88</v>
      </c>
    </row>
    <row r="6841" spans="1:10" hidden="1">
      <c r="A6841" s="115" t="s">
        <v>7152</v>
      </c>
      <c r="B6841" s="115" t="str">
        <f t="shared" si="106"/>
        <v>TUBO DE FºFº,CENTRIFUGADO,DUCTIL,P/CANALIZACOES SOB PRESSAO,CLASSE K-7,NORMA NBR 7675,PONTA/BOLSA,REVESTIDO EXTERNAMENTE COM ZINCO METALICO E PINTURA BETUMINOSA E INTERNAMENTE COMARGAMASSA DE CIMENTO, COM JUNTA ELASTICA,DIAMETRO DE 300MM.FORNECIMENTO.</v>
      </c>
      <c r="C6841" s="115" t="s">
        <v>38135</v>
      </c>
      <c r="D6841" s="115" t="s">
        <v>39530</v>
      </c>
      <c r="E6841" s="115" t="s">
        <v>39506</v>
      </c>
      <c r="F6841" s="115" t="s">
        <v>39514</v>
      </c>
      <c r="G6841" s="115" t="s">
        <v>39510</v>
      </c>
      <c r="I6841" s="115" t="s">
        <v>58</v>
      </c>
      <c r="J6841" s="115">
        <v>670.88</v>
      </c>
    </row>
    <row r="6842" spans="1:10" hidden="1">
      <c r="A6842" s="115" t="s">
        <v>7153</v>
      </c>
      <c r="B6842" s="115" t="str">
        <f t="shared" si="106"/>
        <v>TUBO DE FºFº,CENTRIFUGADO,DUCTIL,P/CANALIZACOES SOB PRESSAO,CLASSE K-7,NORMA NBR 7675,PONTA/BOLSA,REVESTIDO EXTERNAMENTE COM ZINCO METALICO E PINTURA BETUMINOSA E INTERNAMENTE COMARGAMASSA DE CIMENTO, COM JUNTA ELASTICA,DIAMETRO DE 350MM.FORNECIMENTO.</v>
      </c>
      <c r="C6842" s="115" t="s">
        <v>38135</v>
      </c>
      <c r="D6842" s="115" t="s">
        <v>39530</v>
      </c>
      <c r="E6842" s="115" t="s">
        <v>39506</v>
      </c>
      <c r="F6842" s="115" t="s">
        <v>39515</v>
      </c>
      <c r="G6842" s="115" t="s">
        <v>39510</v>
      </c>
      <c r="I6842" s="115" t="s">
        <v>58</v>
      </c>
      <c r="J6842" s="115">
        <v>885.15</v>
      </c>
    </row>
    <row r="6843" spans="1:10" hidden="1">
      <c r="A6843" s="115" t="s">
        <v>7154</v>
      </c>
      <c r="B6843" s="115" t="str">
        <f t="shared" si="106"/>
        <v>TUBO DE FºFº,CENTRIFUGADO,DUCTIL,P/CANALIZACOES SOB PRESSAO,CLASSE K-7,NORMA NBR 7675,PONTA/BOLSA,REVESTIDO EXTERNAMENTE COM ZINCO METALICO E PINTURA BETUMINOSA E INTERNAMENTE COMARGAMASSA DE CIMENTO, COM JUNTA ELASTICA,DIAMETRO DE 350MM.FORNECIMENTO.</v>
      </c>
      <c r="C6843" s="115" t="s">
        <v>38135</v>
      </c>
      <c r="D6843" s="115" t="s">
        <v>39530</v>
      </c>
      <c r="E6843" s="115" t="s">
        <v>39506</v>
      </c>
      <c r="F6843" s="115" t="s">
        <v>39515</v>
      </c>
      <c r="G6843" s="115" t="s">
        <v>39510</v>
      </c>
      <c r="I6843" s="115" t="s">
        <v>58</v>
      </c>
      <c r="J6843" s="115">
        <v>885.15</v>
      </c>
    </row>
    <row r="6844" spans="1:10" hidden="1">
      <c r="A6844" s="115" t="s">
        <v>7155</v>
      </c>
      <c r="B6844" s="115" t="str">
        <f t="shared" si="106"/>
        <v>TUBO DE FºFº,CENTRIFUGADO,DUCTIL,P/CANALIZACOES SOB PRESSAO,CLASSE K-7,NORMA NBR 7675,PONTA/BOLSA,REVESTIDO EXTERNAMENTE COM ZINCO METALICO E PINTURA BETUMINOSA E INTERNAMENTE COMARGAMASSA DE CIMENTO, COM JUNTA ELASTICA,DIAMETRO DE 400MM.FORNECIMENTO.</v>
      </c>
      <c r="C6844" s="115" t="s">
        <v>38135</v>
      </c>
      <c r="D6844" s="115" t="s">
        <v>39530</v>
      </c>
      <c r="E6844" s="115" t="s">
        <v>39506</v>
      </c>
      <c r="F6844" s="115" t="s">
        <v>39516</v>
      </c>
      <c r="G6844" s="115" t="s">
        <v>39510</v>
      </c>
      <c r="I6844" s="115" t="s">
        <v>58</v>
      </c>
      <c r="J6844" s="115">
        <v>944.49</v>
      </c>
    </row>
    <row r="6845" spans="1:10" hidden="1">
      <c r="A6845" s="115" t="s">
        <v>7156</v>
      </c>
      <c r="B6845" s="115" t="str">
        <f t="shared" si="106"/>
        <v>TUBO DE FºFº,CENTRIFUGADO,DUCTIL,P/CANALIZACOES SOB PRESSAO,CLASSE K-7,NORMA NBR 7675,PONTA/BOLSA,REVESTIDO EXTERNAMENTE COM ZINCO METALICO E PINTURA BETUMINOSA E INTERNAMENTE COMARGAMASSA DE CIMENTO, COM JUNTA ELASTICA,DIAMETRO DE 400MM.FORNECIMENTO.</v>
      </c>
      <c r="C6845" s="115" t="s">
        <v>38135</v>
      </c>
      <c r="D6845" s="115" t="s">
        <v>39530</v>
      </c>
      <c r="E6845" s="115" t="s">
        <v>39506</v>
      </c>
      <c r="F6845" s="115" t="s">
        <v>39516</v>
      </c>
      <c r="G6845" s="115" t="s">
        <v>39510</v>
      </c>
      <c r="I6845" s="115" t="s">
        <v>58</v>
      </c>
      <c r="J6845" s="115">
        <v>944.49</v>
      </c>
    </row>
    <row r="6846" spans="1:10" hidden="1">
      <c r="A6846" s="115" t="s">
        <v>7157</v>
      </c>
      <c r="B6846" s="115"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6" s="115" t="s">
        <v>39517</v>
      </c>
      <c r="D6846" s="115" t="s">
        <v>39532</v>
      </c>
      <c r="E6846" s="115" t="s">
        <v>39519</v>
      </c>
      <c r="F6846" s="115" t="s">
        <v>39533</v>
      </c>
      <c r="G6846" s="115" t="s">
        <v>39534</v>
      </c>
      <c r="I6846" s="115" t="s">
        <v>58</v>
      </c>
      <c r="J6846" s="115">
        <v>1105.82</v>
      </c>
    </row>
    <row r="6847" spans="1:10" hidden="1">
      <c r="A6847" s="115" t="s">
        <v>7158</v>
      </c>
      <c r="B6847" s="115"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7" s="115" t="s">
        <v>39517</v>
      </c>
      <c r="D6847" s="115" t="s">
        <v>39532</v>
      </c>
      <c r="E6847" s="115" t="s">
        <v>39519</v>
      </c>
      <c r="F6847" s="115" t="s">
        <v>39533</v>
      </c>
      <c r="G6847" s="115" t="s">
        <v>39534</v>
      </c>
      <c r="I6847" s="115" t="s">
        <v>58</v>
      </c>
      <c r="J6847" s="115">
        <v>1105.82</v>
      </c>
    </row>
    <row r="6848" spans="1:10" hidden="1">
      <c r="A6848" s="115" t="s">
        <v>7159</v>
      </c>
      <c r="B6848" s="115" t="str">
        <f t="shared" si="106"/>
        <v>TUBO DE FºFº,CENTRIFUGADO,DUCTIL,P/CANALIZACOES SOB PRESSAO,CLASSE K-7,NORMA NBR 7675,PONTA/BOLSA,REVESTIDO EXTERNAMENTE COM ZINCO METALICO E PINTURA BETUMINOSA E INTERNAMENTE COMARGAMASSA DE CIMENTO, COM JUNTA ELASTICA,DIAMETRO DE 500MM.FORNECIMENTO.</v>
      </c>
      <c r="C6848" s="115" t="s">
        <v>38135</v>
      </c>
      <c r="D6848" s="115" t="s">
        <v>39530</v>
      </c>
      <c r="E6848" s="115" t="s">
        <v>39506</v>
      </c>
      <c r="F6848" s="115" t="s">
        <v>39522</v>
      </c>
      <c r="G6848" s="115" t="s">
        <v>39510</v>
      </c>
      <c r="I6848" s="115" t="s">
        <v>58</v>
      </c>
      <c r="J6848" s="115">
        <v>1177.68</v>
      </c>
    </row>
    <row r="6849" spans="1:10" hidden="1">
      <c r="A6849" s="115" t="s">
        <v>7160</v>
      </c>
      <c r="B6849" s="115" t="str">
        <f t="shared" si="106"/>
        <v>TUBO DE FºFº,CENTRIFUGADO,DUCTIL,P/CANALIZACOES SOB PRESSAO,CLASSE K-7,NORMA NBR 7675,PONTA/BOLSA,REVESTIDO EXTERNAMENTE COM ZINCO METALICO E PINTURA BETUMINOSA E INTERNAMENTE COMARGAMASSA DE CIMENTO, COM JUNTA ELASTICA,DIAMETRO DE 500MM.FORNECIMENTO.</v>
      </c>
      <c r="C6849" s="115" t="s">
        <v>38135</v>
      </c>
      <c r="D6849" s="115" t="s">
        <v>39530</v>
      </c>
      <c r="E6849" s="115" t="s">
        <v>39506</v>
      </c>
      <c r="F6849" s="115" t="s">
        <v>39522</v>
      </c>
      <c r="G6849" s="115" t="s">
        <v>39510</v>
      </c>
      <c r="I6849" s="115" t="s">
        <v>58</v>
      </c>
      <c r="J6849" s="115">
        <v>1177.68</v>
      </c>
    </row>
    <row r="6850" spans="1:10" hidden="1">
      <c r="A6850" s="115" t="s">
        <v>7161</v>
      </c>
      <c r="B6850" s="115" t="str">
        <f t="shared" si="106"/>
        <v>TUBO DE FºFº,CENTRIFUGADO,DUCTIL,P/CANALIZACOES SOB PRESSAO,CLASSE K-7,NORMA NBR 7675,PONTA/BOLSA,REVESTIDO EXTERNAMENTE COM ZINCO METALICO E PINTURA BETUMINOSA E INTERNAMENTE COMARGAMASSA DE CIMENTO, COM JUNTA ELASTICA,DIAMETRO DE 600MM.FORNECIMENTO.</v>
      </c>
      <c r="C6850" s="115" t="s">
        <v>38135</v>
      </c>
      <c r="D6850" s="115" t="s">
        <v>39530</v>
      </c>
      <c r="E6850" s="115" t="s">
        <v>39506</v>
      </c>
      <c r="F6850" s="115" t="s">
        <v>39523</v>
      </c>
      <c r="G6850" s="115" t="s">
        <v>39510</v>
      </c>
      <c r="I6850" s="115" t="s">
        <v>58</v>
      </c>
      <c r="J6850" s="115">
        <v>1522.68</v>
      </c>
    </row>
    <row r="6851" spans="1:10" hidden="1">
      <c r="A6851" s="115" t="s">
        <v>7162</v>
      </c>
      <c r="B6851" s="115" t="str">
        <f t="shared" si="106"/>
        <v>TUBO DE FºFº,CENTRIFUGADO,DUCTIL,P/CANALIZACOES SOB PRESSAO,CLASSE K-7,NORMA NBR 7675,PONTA/BOLSA,REVESTIDO EXTERNAMENTE COM ZINCO METALICO E PINTURA BETUMINOSA E INTERNAMENTE COMARGAMASSA DE CIMENTO, COM JUNTA ELASTICA,DIAMETRO DE 600MM.FORNECIMENTO.</v>
      </c>
      <c r="C6851" s="115" t="s">
        <v>38135</v>
      </c>
      <c r="D6851" s="115" t="s">
        <v>39530</v>
      </c>
      <c r="E6851" s="115" t="s">
        <v>39506</v>
      </c>
      <c r="F6851" s="115" t="s">
        <v>39523</v>
      </c>
      <c r="G6851" s="115" t="s">
        <v>39510</v>
      </c>
      <c r="I6851" s="115" t="s">
        <v>58</v>
      </c>
      <c r="J6851" s="115">
        <v>1522.68</v>
      </c>
    </row>
    <row r="6852" spans="1:10" hidden="1">
      <c r="A6852" s="115" t="s">
        <v>7163</v>
      </c>
      <c r="B6852" s="115" t="str">
        <f t="shared" si="106"/>
        <v>TUBO DE FºFº,CENTRIFUGADO,DUCTIL,P/CANALIZACOES SOB PRESSAO.CLASSE K-7,NORMA NBR 7675,PONTA/BOLSA,REVESTIDO EXTERNAMENTE COM ZINCO METALICO E PINTURA BETUMINOSA E INTERNAMENTE COMARGAMASSA DE CIMENTO, COM JUNTA ELASTICA,DIAMETRO DE 700MM.FORNECIMENTO.</v>
      </c>
      <c r="C6852" s="115" t="s">
        <v>39535</v>
      </c>
      <c r="D6852" s="115" t="s">
        <v>39530</v>
      </c>
      <c r="E6852" s="115" t="s">
        <v>39506</v>
      </c>
      <c r="F6852" s="115" t="s">
        <v>39524</v>
      </c>
      <c r="G6852" s="115" t="s">
        <v>39510</v>
      </c>
      <c r="I6852" s="115" t="s">
        <v>58</v>
      </c>
      <c r="J6852" s="115">
        <v>2164.9</v>
      </c>
    </row>
    <row r="6853" spans="1:10" hidden="1">
      <c r="A6853" s="115" t="s">
        <v>7164</v>
      </c>
      <c r="B6853" s="115" t="str">
        <f t="shared" ref="B6853:B6916" si="107">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15" t="s">
        <v>39535</v>
      </c>
      <c r="D6853" s="115" t="s">
        <v>39530</v>
      </c>
      <c r="E6853" s="115" t="s">
        <v>39506</v>
      </c>
      <c r="F6853" s="115" t="s">
        <v>39524</v>
      </c>
      <c r="G6853" s="115" t="s">
        <v>39510</v>
      </c>
      <c r="I6853" s="115" t="s">
        <v>58</v>
      </c>
      <c r="J6853" s="115">
        <v>2164.9</v>
      </c>
    </row>
    <row r="6854" spans="1:10" hidden="1">
      <c r="A6854" s="115" t="s">
        <v>7165</v>
      </c>
      <c r="B6854" s="115" t="str">
        <f t="shared" si="107"/>
        <v>TUBO DE FºFº,CENTRIFUGADO,DUCTIL,P/CANALIZACOES SOB PRESSAO,CLASSE K-7,NORMA NBR 7675,PONTA/BOLSA,REVESTIDO EXTERNAMENTE COM ZINCO METALICO E PINTURA BETUMINOSA E INTERNAMENTE COMARGAMASSA DE CIMENTO, COM JUNTA ELASTICA,DIAMETRO DE 800MM.FORNECIMENTO.</v>
      </c>
      <c r="C6854" s="115" t="s">
        <v>38135</v>
      </c>
      <c r="D6854" s="115" t="s">
        <v>39530</v>
      </c>
      <c r="E6854" s="115" t="s">
        <v>39506</v>
      </c>
      <c r="F6854" s="115" t="s">
        <v>39525</v>
      </c>
      <c r="G6854" s="115" t="s">
        <v>39510</v>
      </c>
      <c r="I6854" s="115" t="s">
        <v>58</v>
      </c>
      <c r="J6854" s="115">
        <v>2512.87</v>
      </c>
    </row>
    <row r="6855" spans="1:10" hidden="1">
      <c r="A6855" s="115" t="s">
        <v>7166</v>
      </c>
      <c r="B6855" s="115" t="str">
        <f t="shared" si="107"/>
        <v>TUBO DE FºFº,CENTRIFUGADO,DUCTIL,P/CANALIZACOES SOB PRESSAO,CLASSE K-7,NORMA NBR 7675,PONTA/BOLSA,REVESTIDO EXTERNAMENTE COM ZINCO METALICO E PINTURA BETUMINOSA E INTERNAMENTE COMARGAMASSA DE CIMENTO, COM JUNTA ELASTICA,DIAMETRO DE 800MM.FORNECIMENTO.</v>
      </c>
      <c r="C6855" s="115" t="s">
        <v>38135</v>
      </c>
      <c r="D6855" s="115" t="s">
        <v>39530</v>
      </c>
      <c r="E6855" s="115" t="s">
        <v>39506</v>
      </c>
      <c r="F6855" s="115" t="s">
        <v>39525</v>
      </c>
      <c r="G6855" s="115" t="s">
        <v>39510</v>
      </c>
      <c r="I6855" s="115" t="s">
        <v>58</v>
      </c>
      <c r="J6855" s="115">
        <v>2512.87</v>
      </c>
    </row>
    <row r="6856" spans="1:10" hidden="1">
      <c r="A6856" s="115" t="s">
        <v>7167</v>
      </c>
      <c r="B6856" s="115" t="str">
        <f t="shared" si="107"/>
        <v>TUBO DE FºFº,CENTRIFUGADO,DUCTIL,P/CANALIZACOES SOB PRESSAO,CLASSE K-7,NORMA NBR 7675,PONTA/BOLSA,REVESTIDO EXTERNAMENTE COM ZINCO METALICO E PINTURA BETUMINOSA E INTERNAMENTE COMARGAMASSA DE CIMENTO, COM JUNTA ELASTICA,DIAMETRO DE 900MM.FORNECIMENTO.</v>
      </c>
      <c r="C6856" s="115" t="s">
        <v>38135</v>
      </c>
      <c r="D6856" s="115" t="s">
        <v>39530</v>
      </c>
      <c r="E6856" s="115" t="s">
        <v>39506</v>
      </c>
      <c r="F6856" s="115" t="s">
        <v>39526</v>
      </c>
      <c r="G6856" s="115" t="s">
        <v>39510</v>
      </c>
      <c r="I6856" s="115" t="s">
        <v>58</v>
      </c>
      <c r="J6856" s="115">
        <v>2902.92</v>
      </c>
    </row>
    <row r="6857" spans="1:10" hidden="1">
      <c r="A6857" s="115" t="s">
        <v>7168</v>
      </c>
      <c r="B6857" s="115" t="str">
        <f t="shared" si="107"/>
        <v>TUBO DE FºFº,CENTRIFUGADO,DUCTIL,P/CANALIZACOES SOB PRESSAO,CLASSE K-7,NORMA NBR 7675,PONTA/BOLSA,REVESTIDO EXTERNAMENTE COM ZINCO METALICO E PINTURA BETUMINOSA E INTERNAMENTE COMARGAMASSA DE CIMENTO, COM JUNTA ELASTICA,DIAMETRO DE 900MM.FORNECIMENTO.</v>
      </c>
      <c r="C6857" s="115" t="s">
        <v>38135</v>
      </c>
      <c r="D6857" s="115" t="s">
        <v>39530</v>
      </c>
      <c r="E6857" s="115" t="s">
        <v>39506</v>
      </c>
      <c r="F6857" s="115" t="s">
        <v>39526</v>
      </c>
      <c r="G6857" s="115" t="s">
        <v>39510</v>
      </c>
      <c r="I6857" s="115" t="s">
        <v>58</v>
      </c>
      <c r="J6857" s="115">
        <v>2902.92</v>
      </c>
    </row>
    <row r="6858" spans="1:10" hidden="1">
      <c r="A6858" s="115" t="s">
        <v>7169</v>
      </c>
      <c r="B6858" s="115" t="str">
        <f t="shared" si="107"/>
        <v>TUBO DE FºFº,CENTRIFUGADO,DUCTIL,P/CANALIZACOES SOB PRESSAO,CLASSE K-7,NORMA NBR 7675,PONTA/BOLSA,REVESTIDO EXTERNAMENTE COM ZINCO METALICO E PINTURA BETUMINOSA E INTERNAMENTE COMARGAMASSA DE CIMENTO, COM JUNTA ELASTICA,DIAMETRO DE 1000MM. FORNECIMENTO.</v>
      </c>
      <c r="C6858" s="115" t="s">
        <v>38135</v>
      </c>
      <c r="D6858" s="115" t="s">
        <v>39530</v>
      </c>
      <c r="E6858" s="115" t="s">
        <v>39506</v>
      </c>
      <c r="F6858" s="115" t="s">
        <v>39527</v>
      </c>
      <c r="G6858" s="115" t="s">
        <v>39528</v>
      </c>
      <c r="I6858" s="115" t="s">
        <v>58</v>
      </c>
      <c r="J6858" s="115">
        <v>3412.68</v>
      </c>
    </row>
    <row r="6859" spans="1:10" hidden="1">
      <c r="A6859" s="115" t="s">
        <v>7170</v>
      </c>
      <c r="B6859" s="115" t="str">
        <f t="shared" si="107"/>
        <v>TUBO DE FºFº,CENTRIFUGADO,DUCTIL,P/CANALIZACOES SOB PRESSAO,CLASSE K-7,NORMA NBR 7675,PONTA/BOLSA,REVESTIDO EXTERNAMENTE COM ZINCO METALICO E PINTURA BETUMINOSA E INTERNAMENTE COMARGAMASSA DE CIMENTO, COM JUNTA ELASTICA,DIAMETRO DE 1000MM. FORNECIMENTO.</v>
      </c>
      <c r="C6859" s="115" t="s">
        <v>38135</v>
      </c>
      <c r="D6859" s="115" t="s">
        <v>39530</v>
      </c>
      <c r="E6859" s="115" t="s">
        <v>39506</v>
      </c>
      <c r="F6859" s="115" t="s">
        <v>39527</v>
      </c>
      <c r="G6859" s="115" t="s">
        <v>39528</v>
      </c>
      <c r="I6859" s="115" t="s">
        <v>58</v>
      </c>
      <c r="J6859" s="115">
        <v>3412.68</v>
      </c>
    </row>
    <row r="6860" spans="1:10" hidden="1">
      <c r="A6860" s="115" t="s">
        <v>7171</v>
      </c>
      <c r="B6860" s="115" t="str">
        <f t="shared" si="107"/>
        <v>TUBO DE FºFº,CENTRIFUGADO,DUCTIL,P/CANALIZACOES SOB PRESSAO,CLASSE K-7,NORMA NBR 7675,PONTA/BOLSA,REVESTIDO EXTERNAMENTE COM ZINCO METALICO E PINTURA BETUMINOSA E INTERNAMENTE COMARGAMASSA DE CIMENTO, COM JUNTA ELASTICA,DIAMETRO DE 1200MM. FORNECIMENTO.</v>
      </c>
      <c r="C6860" s="115" t="s">
        <v>38135</v>
      </c>
      <c r="D6860" s="115" t="s">
        <v>39530</v>
      </c>
      <c r="E6860" s="115" t="s">
        <v>39506</v>
      </c>
      <c r="F6860" s="115" t="s">
        <v>39529</v>
      </c>
      <c r="G6860" s="115" t="s">
        <v>39528</v>
      </c>
      <c r="I6860" s="115" t="s">
        <v>58</v>
      </c>
      <c r="J6860" s="115">
        <v>4541</v>
      </c>
    </row>
    <row r="6861" spans="1:10" hidden="1">
      <c r="A6861" s="115" t="s">
        <v>7172</v>
      </c>
      <c r="B6861" s="115" t="str">
        <f t="shared" si="107"/>
        <v>TUBO DE FºFº,CENTRIFUGADO,DUCTIL,P/CANALIZACOES SOB PRESSAO,CLASSE K-7,NORMA NBR 7675,PONTA/BOLSA,REVESTIDO EXTERNAMENTE COM ZINCO METALICO E PINTURA BETUMINOSA E INTERNAMENTE COMARGAMASSA DE CIMENTO, COM JUNTA ELASTICA,DIAMETRO DE 1200MM. FORNECIMENTO.</v>
      </c>
      <c r="C6861" s="115" t="s">
        <v>38135</v>
      </c>
      <c r="D6861" s="115" t="s">
        <v>39530</v>
      </c>
      <c r="E6861" s="115" t="s">
        <v>39506</v>
      </c>
      <c r="F6861" s="115" t="s">
        <v>39529</v>
      </c>
      <c r="G6861" s="115" t="s">
        <v>39528</v>
      </c>
      <c r="I6861" s="115" t="s">
        <v>58</v>
      </c>
      <c r="J6861" s="115">
        <v>4541</v>
      </c>
    </row>
    <row r="6862" spans="1:10" hidden="1">
      <c r="A6862" s="115" t="s">
        <v>7173</v>
      </c>
      <c r="B6862" s="115"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15" t="s">
        <v>39536</v>
      </c>
      <c r="D6862" s="115" t="s">
        <v>39537</v>
      </c>
      <c r="E6862" s="115" t="s">
        <v>39538</v>
      </c>
      <c r="F6862" s="115" t="s">
        <v>39539</v>
      </c>
      <c r="G6862" s="115" t="s">
        <v>39540</v>
      </c>
      <c r="H6862" s="115" t="s">
        <v>39541</v>
      </c>
      <c r="I6862" s="115" t="s">
        <v>58</v>
      </c>
      <c r="J6862" s="115">
        <v>399.04</v>
      </c>
    </row>
    <row r="6863" spans="1:10" hidden="1">
      <c r="A6863" s="115" t="s">
        <v>7174</v>
      </c>
      <c r="B6863" s="115"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15" t="s">
        <v>39536</v>
      </c>
      <c r="D6863" s="115" t="s">
        <v>39537</v>
      </c>
      <c r="E6863" s="115" t="s">
        <v>39538</v>
      </c>
      <c r="F6863" s="115" t="s">
        <v>39539</v>
      </c>
      <c r="G6863" s="115" t="s">
        <v>39540</v>
      </c>
      <c r="H6863" s="115" t="s">
        <v>39541</v>
      </c>
      <c r="I6863" s="115" t="s">
        <v>58</v>
      </c>
      <c r="J6863" s="115">
        <v>399.04</v>
      </c>
    </row>
    <row r="6864" spans="1:10" hidden="1">
      <c r="A6864" s="115" t="s">
        <v>7175</v>
      </c>
      <c r="B6864"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15" t="s">
        <v>39536</v>
      </c>
      <c r="D6864" s="115" t="s">
        <v>39542</v>
      </c>
      <c r="E6864" s="115" t="s">
        <v>39543</v>
      </c>
      <c r="F6864" s="115" t="s">
        <v>39544</v>
      </c>
      <c r="G6864" s="115" t="s">
        <v>39545</v>
      </c>
      <c r="H6864" s="115" t="s">
        <v>39546</v>
      </c>
      <c r="I6864" s="115" t="s">
        <v>58</v>
      </c>
      <c r="J6864" s="115">
        <v>399.17</v>
      </c>
    </row>
    <row r="6865" spans="1:10" hidden="1">
      <c r="A6865" s="115" t="s">
        <v>7176</v>
      </c>
      <c r="B6865"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15" t="s">
        <v>39536</v>
      </c>
      <c r="D6865" s="115" t="s">
        <v>39542</v>
      </c>
      <c r="E6865" s="115" t="s">
        <v>39543</v>
      </c>
      <c r="F6865" s="115" t="s">
        <v>39544</v>
      </c>
      <c r="G6865" s="115" t="s">
        <v>39545</v>
      </c>
      <c r="H6865" s="115" t="s">
        <v>39546</v>
      </c>
      <c r="I6865" s="115" t="s">
        <v>58</v>
      </c>
      <c r="J6865" s="115">
        <v>399.17</v>
      </c>
    </row>
    <row r="6866" spans="1:10" hidden="1">
      <c r="A6866" s="115" t="s">
        <v>7177</v>
      </c>
      <c r="B6866"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15" t="s">
        <v>39536</v>
      </c>
      <c r="D6866" s="115" t="s">
        <v>39542</v>
      </c>
      <c r="E6866" s="115" t="s">
        <v>39543</v>
      </c>
      <c r="F6866" s="115" t="s">
        <v>39544</v>
      </c>
      <c r="G6866" s="115" t="s">
        <v>39545</v>
      </c>
      <c r="H6866" s="115" t="s">
        <v>39547</v>
      </c>
      <c r="I6866" s="115" t="s">
        <v>58</v>
      </c>
      <c r="J6866" s="115">
        <v>460.76</v>
      </c>
    </row>
    <row r="6867" spans="1:10" hidden="1">
      <c r="A6867" s="115" t="s">
        <v>7178</v>
      </c>
      <c r="B6867"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15" t="s">
        <v>39536</v>
      </c>
      <c r="D6867" s="115" t="s">
        <v>39542</v>
      </c>
      <c r="E6867" s="115" t="s">
        <v>39543</v>
      </c>
      <c r="F6867" s="115" t="s">
        <v>39544</v>
      </c>
      <c r="G6867" s="115" t="s">
        <v>39545</v>
      </c>
      <c r="H6867" s="115" t="s">
        <v>39547</v>
      </c>
      <c r="I6867" s="115" t="s">
        <v>58</v>
      </c>
      <c r="J6867" s="115">
        <v>460.76</v>
      </c>
    </row>
    <row r="6868" spans="1:10" hidden="1">
      <c r="A6868" s="115" t="s">
        <v>7179</v>
      </c>
      <c r="B6868"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15" t="s">
        <v>39536</v>
      </c>
      <c r="D6868" s="115" t="s">
        <v>39542</v>
      </c>
      <c r="E6868" s="115" t="s">
        <v>39543</v>
      </c>
      <c r="F6868" s="115" t="s">
        <v>39544</v>
      </c>
      <c r="G6868" s="115" t="s">
        <v>39545</v>
      </c>
      <c r="H6868" s="115" t="s">
        <v>39548</v>
      </c>
      <c r="I6868" s="115" t="s">
        <v>58</v>
      </c>
      <c r="J6868" s="115">
        <v>538.91</v>
      </c>
    </row>
    <row r="6869" spans="1:10" hidden="1">
      <c r="A6869" s="115" t="s">
        <v>7180</v>
      </c>
      <c r="B6869"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15" t="s">
        <v>39536</v>
      </c>
      <c r="D6869" s="115" t="s">
        <v>39542</v>
      </c>
      <c r="E6869" s="115" t="s">
        <v>39543</v>
      </c>
      <c r="F6869" s="115" t="s">
        <v>39544</v>
      </c>
      <c r="G6869" s="115" t="s">
        <v>39545</v>
      </c>
      <c r="H6869" s="115" t="s">
        <v>39548</v>
      </c>
      <c r="I6869" s="115" t="s">
        <v>58</v>
      </c>
      <c r="J6869" s="115">
        <v>538.91</v>
      </c>
    </row>
    <row r="6870" spans="1:10" hidden="1">
      <c r="A6870" s="115" t="s">
        <v>7181</v>
      </c>
      <c r="B6870"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15" t="s">
        <v>39536</v>
      </c>
      <c r="D6870" s="115" t="s">
        <v>39542</v>
      </c>
      <c r="E6870" s="115" t="s">
        <v>39543</v>
      </c>
      <c r="F6870" s="115" t="s">
        <v>39544</v>
      </c>
      <c r="G6870" s="115" t="s">
        <v>39545</v>
      </c>
      <c r="H6870" s="115" t="s">
        <v>39549</v>
      </c>
      <c r="I6870" s="115" t="s">
        <v>58</v>
      </c>
      <c r="J6870" s="115">
        <v>668.78</v>
      </c>
    </row>
    <row r="6871" spans="1:10" hidden="1">
      <c r="A6871" s="115" t="s">
        <v>7182</v>
      </c>
      <c r="B6871"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15" t="s">
        <v>39536</v>
      </c>
      <c r="D6871" s="115" t="s">
        <v>39542</v>
      </c>
      <c r="E6871" s="115" t="s">
        <v>39543</v>
      </c>
      <c r="F6871" s="115" t="s">
        <v>39544</v>
      </c>
      <c r="G6871" s="115" t="s">
        <v>39545</v>
      </c>
      <c r="H6871" s="115" t="s">
        <v>39549</v>
      </c>
      <c r="I6871" s="115" t="s">
        <v>58</v>
      </c>
      <c r="J6871" s="115">
        <v>668.78</v>
      </c>
    </row>
    <row r="6872" spans="1:10" hidden="1">
      <c r="A6872" s="115" t="s">
        <v>7183</v>
      </c>
      <c r="B6872"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15" t="s">
        <v>39536</v>
      </c>
      <c r="D6872" s="115" t="s">
        <v>39542</v>
      </c>
      <c r="E6872" s="115" t="s">
        <v>39543</v>
      </c>
      <c r="F6872" s="115" t="s">
        <v>39544</v>
      </c>
      <c r="G6872" s="115" t="s">
        <v>39545</v>
      </c>
      <c r="H6872" s="115" t="s">
        <v>39550</v>
      </c>
      <c r="I6872" s="115" t="s">
        <v>58</v>
      </c>
      <c r="J6872" s="115">
        <v>754.99</v>
      </c>
    </row>
    <row r="6873" spans="1:10" hidden="1">
      <c r="A6873" s="115" t="s">
        <v>7184</v>
      </c>
      <c r="B6873"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15" t="s">
        <v>39536</v>
      </c>
      <c r="D6873" s="115" t="s">
        <v>39542</v>
      </c>
      <c r="E6873" s="115" t="s">
        <v>39543</v>
      </c>
      <c r="F6873" s="115" t="s">
        <v>39544</v>
      </c>
      <c r="G6873" s="115" t="s">
        <v>39545</v>
      </c>
      <c r="H6873" s="115" t="s">
        <v>39550</v>
      </c>
      <c r="I6873" s="115" t="s">
        <v>58</v>
      </c>
      <c r="J6873" s="115">
        <v>754.99</v>
      </c>
    </row>
    <row r="6874" spans="1:10" hidden="1">
      <c r="A6874" s="115" t="s">
        <v>7185</v>
      </c>
      <c r="B6874"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15" t="s">
        <v>39536</v>
      </c>
      <c r="D6874" s="115" t="s">
        <v>39542</v>
      </c>
      <c r="E6874" s="115" t="s">
        <v>39543</v>
      </c>
      <c r="F6874" s="115" t="s">
        <v>39544</v>
      </c>
      <c r="G6874" s="115" t="s">
        <v>39545</v>
      </c>
      <c r="H6874" s="115" t="s">
        <v>39551</v>
      </c>
      <c r="I6874" s="115" t="s">
        <v>58</v>
      </c>
      <c r="J6874" s="115">
        <v>1009.32</v>
      </c>
    </row>
    <row r="6875" spans="1:10" hidden="1">
      <c r="A6875" s="115" t="s">
        <v>7186</v>
      </c>
      <c r="B6875"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15" t="s">
        <v>39536</v>
      </c>
      <c r="D6875" s="115" t="s">
        <v>39542</v>
      </c>
      <c r="E6875" s="115" t="s">
        <v>39543</v>
      </c>
      <c r="F6875" s="115" t="s">
        <v>39544</v>
      </c>
      <c r="G6875" s="115" t="s">
        <v>39545</v>
      </c>
      <c r="H6875" s="115" t="s">
        <v>39551</v>
      </c>
      <c r="I6875" s="115" t="s">
        <v>58</v>
      </c>
      <c r="J6875" s="115">
        <v>1009.32</v>
      </c>
    </row>
    <row r="6876" spans="1:10" hidden="1">
      <c r="A6876" s="115" t="s">
        <v>7187</v>
      </c>
      <c r="B6876"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15" t="s">
        <v>39536</v>
      </c>
      <c r="D6876" s="115" t="s">
        <v>39542</v>
      </c>
      <c r="E6876" s="115" t="s">
        <v>39543</v>
      </c>
      <c r="F6876" s="115" t="s">
        <v>39544</v>
      </c>
      <c r="G6876" s="115" t="s">
        <v>39545</v>
      </c>
      <c r="H6876" s="115" t="s">
        <v>39552</v>
      </c>
      <c r="I6876" s="115" t="s">
        <v>58</v>
      </c>
      <c r="J6876" s="115">
        <v>1103.8599999999999</v>
      </c>
    </row>
    <row r="6877" spans="1:10" hidden="1">
      <c r="A6877" s="115" t="s">
        <v>7188</v>
      </c>
      <c r="B6877"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15" t="s">
        <v>39536</v>
      </c>
      <c r="D6877" s="115" t="s">
        <v>39542</v>
      </c>
      <c r="E6877" s="115" t="s">
        <v>39543</v>
      </c>
      <c r="F6877" s="115" t="s">
        <v>39544</v>
      </c>
      <c r="G6877" s="115" t="s">
        <v>39545</v>
      </c>
      <c r="H6877" s="115" t="s">
        <v>39552</v>
      </c>
      <c r="I6877" s="115" t="s">
        <v>58</v>
      </c>
      <c r="J6877" s="115">
        <v>1103.8599999999999</v>
      </c>
    </row>
    <row r="6878" spans="1:10" hidden="1">
      <c r="A6878" s="115" t="s">
        <v>7189</v>
      </c>
      <c r="B6878"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15" t="s">
        <v>39536</v>
      </c>
      <c r="D6878" s="115" t="s">
        <v>39542</v>
      </c>
      <c r="E6878" s="115" t="s">
        <v>39543</v>
      </c>
      <c r="F6878" s="115" t="s">
        <v>39544</v>
      </c>
      <c r="G6878" s="115" t="s">
        <v>39545</v>
      </c>
      <c r="H6878" s="115" t="s">
        <v>39553</v>
      </c>
      <c r="I6878" s="115" t="s">
        <v>58</v>
      </c>
      <c r="J6878" s="115">
        <v>1263.48</v>
      </c>
    </row>
    <row r="6879" spans="1:10" hidden="1">
      <c r="A6879" s="115" t="s">
        <v>7190</v>
      </c>
      <c r="B6879"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15" t="s">
        <v>39536</v>
      </c>
      <c r="D6879" s="115" t="s">
        <v>39542</v>
      </c>
      <c r="E6879" s="115" t="s">
        <v>39543</v>
      </c>
      <c r="F6879" s="115" t="s">
        <v>39544</v>
      </c>
      <c r="G6879" s="115" t="s">
        <v>39545</v>
      </c>
      <c r="H6879" s="115" t="s">
        <v>39553</v>
      </c>
      <c r="I6879" s="115" t="s">
        <v>58</v>
      </c>
      <c r="J6879" s="115">
        <v>1263.48</v>
      </c>
    </row>
    <row r="6880" spans="1:10" hidden="1">
      <c r="A6880" s="115" t="s">
        <v>7191</v>
      </c>
      <c r="B6880"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15" t="s">
        <v>39536</v>
      </c>
      <c r="D6880" s="115" t="s">
        <v>39542</v>
      </c>
      <c r="E6880" s="115" t="s">
        <v>39543</v>
      </c>
      <c r="F6880" s="115" t="s">
        <v>39544</v>
      </c>
      <c r="G6880" s="115" t="s">
        <v>39545</v>
      </c>
      <c r="H6880" s="115" t="s">
        <v>39554</v>
      </c>
      <c r="I6880" s="115" t="s">
        <v>58</v>
      </c>
      <c r="J6880" s="115">
        <v>1357.06</v>
      </c>
    </row>
    <row r="6881" spans="1:10" hidden="1">
      <c r="A6881" s="115" t="s">
        <v>7192</v>
      </c>
      <c r="B6881"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15" t="s">
        <v>39536</v>
      </c>
      <c r="D6881" s="115" t="s">
        <v>39542</v>
      </c>
      <c r="E6881" s="115" t="s">
        <v>39543</v>
      </c>
      <c r="F6881" s="115" t="s">
        <v>39544</v>
      </c>
      <c r="G6881" s="115" t="s">
        <v>39545</v>
      </c>
      <c r="H6881" s="115" t="s">
        <v>39554</v>
      </c>
      <c r="I6881" s="115" t="s">
        <v>58</v>
      </c>
      <c r="J6881" s="115">
        <v>1357.06</v>
      </c>
    </row>
    <row r="6882" spans="1:10" hidden="1">
      <c r="A6882" s="115" t="s">
        <v>7193</v>
      </c>
      <c r="B6882"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15" t="s">
        <v>39536</v>
      </c>
      <c r="D6882" s="115" t="s">
        <v>39542</v>
      </c>
      <c r="E6882" s="115" t="s">
        <v>39543</v>
      </c>
      <c r="F6882" s="115" t="s">
        <v>39544</v>
      </c>
      <c r="G6882" s="115" t="s">
        <v>39545</v>
      </c>
      <c r="H6882" s="115" t="s">
        <v>39555</v>
      </c>
      <c r="I6882" s="115" t="s">
        <v>58</v>
      </c>
      <c r="J6882" s="115">
        <v>1801.45</v>
      </c>
    </row>
    <row r="6883" spans="1:10" hidden="1">
      <c r="A6883" s="115" t="s">
        <v>7194</v>
      </c>
      <c r="B6883"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15" t="s">
        <v>39536</v>
      </c>
      <c r="D6883" s="115" t="s">
        <v>39542</v>
      </c>
      <c r="E6883" s="115" t="s">
        <v>39543</v>
      </c>
      <c r="F6883" s="115" t="s">
        <v>39544</v>
      </c>
      <c r="G6883" s="115" t="s">
        <v>39545</v>
      </c>
      <c r="H6883" s="115" t="s">
        <v>39555</v>
      </c>
      <c r="I6883" s="115" t="s">
        <v>58</v>
      </c>
      <c r="J6883" s="115">
        <v>1801.45</v>
      </c>
    </row>
    <row r="6884" spans="1:10" hidden="1">
      <c r="A6884" s="115" t="s">
        <v>7195</v>
      </c>
      <c r="B6884"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15" t="s">
        <v>39536</v>
      </c>
      <c r="D6884" s="115" t="s">
        <v>39542</v>
      </c>
      <c r="E6884" s="115" t="s">
        <v>39543</v>
      </c>
      <c r="F6884" s="115" t="s">
        <v>39544</v>
      </c>
      <c r="G6884" s="115" t="s">
        <v>39545</v>
      </c>
      <c r="H6884" s="115" t="s">
        <v>39556</v>
      </c>
      <c r="I6884" s="115" t="s">
        <v>58</v>
      </c>
      <c r="J6884" s="115">
        <v>2630.22</v>
      </c>
    </row>
    <row r="6885" spans="1:10" hidden="1">
      <c r="A6885" s="115" t="s">
        <v>7196</v>
      </c>
      <c r="B6885"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15" t="s">
        <v>39536</v>
      </c>
      <c r="D6885" s="115" t="s">
        <v>39542</v>
      </c>
      <c r="E6885" s="115" t="s">
        <v>39543</v>
      </c>
      <c r="F6885" s="115" t="s">
        <v>39544</v>
      </c>
      <c r="G6885" s="115" t="s">
        <v>39545</v>
      </c>
      <c r="H6885" s="115" t="s">
        <v>39556</v>
      </c>
      <c r="I6885" s="115" t="s">
        <v>58</v>
      </c>
      <c r="J6885" s="115">
        <v>2630.22</v>
      </c>
    </row>
    <row r="6886" spans="1:10" hidden="1">
      <c r="A6886" s="115" t="s">
        <v>7197</v>
      </c>
      <c r="B6886"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15" t="s">
        <v>39536</v>
      </c>
      <c r="D6886" s="115" t="s">
        <v>39542</v>
      </c>
      <c r="E6886" s="115" t="s">
        <v>39543</v>
      </c>
      <c r="F6886" s="115" t="s">
        <v>39544</v>
      </c>
      <c r="G6886" s="115" t="s">
        <v>39545</v>
      </c>
      <c r="H6886" s="115" t="s">
        <v>39557</v>
      </c>
      <c r="I6886" s="115" t="s">
        <v>58</v>
      </c>
      <c r="J6886" s="115">
        <v>3080.71</v>
      </c>
    </row>
    <row r="6887" spans="1:10" hidden="1">
      <c r="A6887" s="115" t="s">
        <v>7198</v>
      </c>
      <c r="B6887"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15" t="s">
        <v>39536</v>
      </c>
      <c r="D6887" s="115" t="s">
        <v>39542</v>
      </c>
      <c r="E6887" s="115" t="s">
        <v>39543</v>
      </c>
      <c r="F6887" s="115" t="s">
        <v>39544</v>
      </c>
      <c r="G6887" s="115" t="s">
        <v>39545</v>
      </c>
      <c r="H6887" s="115" t="s">
        <v>39557</v>
      </c>
      <c r="I6887" s="115" t="s">
        <v>58</v>
      </c>
      <c r="J6887" s="115">
        <v>3080.71</v>
      </c>
    </row>
    <row r="6888" spans="1:10" hidden="1">
      <c r="A6888" s="115" t="s">
        <v>7199</v>
      </c>
      <c r="B6888"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15" t="s">
        <v>39536</v>
      </c>
      <c r="D6888" s="115" t="s">
        <v>39542</v>
      </c>
      <c r="E6888" s="115" t="s">
        <v>39543</v>
      </c>
      <c r="F6888" s="115" t="s">
        <v>39544</v>
      </c>
      <c r="G6888" s="115" t="s">
        <v>39545</v>
      </c>
      <c r="H6888" s="115" t="s">
        <v>39558</v>
      </c>
      <c r="I6888" s="115" t="s">
        <v>58</v>
      </c>
      <c r="J6888" s="115">
        <v>3663.16</v>
      </c>
    </row>
    <row r="6889" spans="1:10" hidden="1">
      <c r="A6889" s="115" t="s">
        <v>7200</v>
      </c>
      <c r="B6889"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15" t="s">
        <v>39536</v>
      </c>
      <c r="D6889" s="115" t="s">
        <v>39542</v>
      </c>
      <c r="E6889" s="115" t="s">
        <v>39543</v>
      </c>
      <c r="F6889" s="115" t="s">
        <v>39544</v>
      </c>
      <c r="G6889" s="115" t="s">
        <v>39545</v>
      </c>
      <c r="H6889" s="115" t="s">
        <v>39558</v>
      </c>
      <c r="I6889" s="115" t="s">
        <v>58</v>
      </c>
      <c r="J6889" s="115">
        <v>3663.16</v>
      </c>
    </row>
    <row r="6890" spans="1:10" hidden="1">
      <c r="A6890" s="115" t="s">
        <v>7201</v>
      </c>
      <c r="B6890"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15" t="s">
        <v>39536</v>
      </c>
      <c r="D6890" s="115" t="s">
        <v>39542</v>
      </c>
      <c r="E6890" s="115" t="s">
        <v>39543</v>
      </c>
      <c r="F6890" s="115" t="s">
        <v>39544</v>
      </c>
      <c r="G6890" s="115" t="s">
        <v>39545</v>
      </c>
      <c r="H6890" s="115" t="s">
        <v>39559</v>
      </c>
      <c r="I6890" s="115" t="s">
        <v>58</v>
      </c>
      <c r="J6890" s="115">
        <v>4294.1099999999997</v>
      </c>
    </row>
    <row r="6891" spans="1:10" hidden="1">
      <c r="A6891" s="115" t="s">
        <v>7202</v>
      </c>
      <c r="B6891"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15" t="s">
        <v>39536</v>
      </c>
      <c r="D6891" s="115" t="s">
        <v>39542</v>
      </c>
      <c r="E6891" s="115" t="s">
        <v>39543</v>
      </c>
      <c r="F6891" s="115" t="s">
        <v>39544</v>
      </c>
      <c r="G6891" s="115" t="s">
        <v>39545</v>
      </c>
      <c r="H6891" s="115" t="s">
        <v>39559</v>
      </c>
      <c r="I6891" s="115" t="s">
        <v>58</v>
      </c>
      <c r="J6891" s="115">
        <v>4294.1099999999997</v>
      </c>
    </row>
    <row r="6892" spans="1:10" hidden="1">
      <c r="A6892" s="115" t="s">
        <v>7203</v>
      </c>
      <c r="B6892"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15" t="s">
        <v>39536</v>
      </c>
      <c r="D6892" s="115" t="s">
        <v>39542</v>
      </c>
      <c r="E6892" s="115" t="s">
        <v>39543</v>
      </c>
      <c r="F6892" s="115" t="s">
        <v>39544</v>
      </c>
      <c r="G6892" s="115" t="s">
        <v>39560</v>
      </c>
      <c r="H6892" s="115" t="s">
        <v>39561</v>
      </c>
      <c r="I6892" s="115" t="s">
        <v>58</v>
      </c>
      <c r="J6892" s="115">
        <v>6011.93</v>
      </c>
    </row>
    <row r="6893" spans="1:10" hidden="1">
      <c r="A6893" s="115" t="s">
        <v>7204</v>
      </c>
      <c r="B6893" s="115"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15" t="s">
        <v>39536</v>
      </c>
      <c r="D6893" s="115" t="s">
        <v>39542</v>
      </c>
      <c r="E6893" s="115" t="s">
        <v>39543</v>
      </c>
      <c r="F6893" s="115" t="s">
        <v>39544</v>
      </c>
      <c r="G6893" s="115" t="s">
        <v>39560</v>
      </c>
      <c r="H6893" s="115" t="s">
        <v>39561</v>
      </c>
      <c r="I6893" s="115" t="s">
        <v>58</v>
      </c>
      <c r="J6893" s="115">
        <v>6011.93</v>
      </c>
    </row>
    <row r="6894" spans="1:10" hidden="1">
      <c r="A6894" s="115" t="s">
        <v>7205</v>
      </c>
      <c r="B6894"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15" t="s">
        <v>39562</v>
      </c>
      <c r="D6894" s="115" t="s">
        <v>39563</v>
      </c>
      <c r="E6894" s="115" t="s">
        <v>39564</v>
      </c>
      <c r="F6894" s="115" t="s">
        <v>39565</v>
      </c>
      <c r="G6894" s="115" t="s">
        <v>39566</v>
      </c>
      <c r="H6894" s="115" t="s">
        <v>39567</v>
      </c>
      <c r="I6894" s="115" t="s">
        <v>6</v>
      </c>
      <c r="J6894" s="115">
        <v>1324.27</v>
      </c>
    </row>
    <row r="6895" spans="1:10" hidden="1">
      <c r="A6895" s="115" t="s">
        <v>7206</v>
      </c>
      <c r="B6895"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15" t="s">
        <v>39562</v>
      </c>
      <c r="D6895" s="115" t="s">
        <v>39563</v>
      </c>
      <c r="E6895" s="115" t="s">
        <v>39564</v>
      </c>
      <c r="F6895" s="115" t="s">
        <v>39565</v>
      </c>
      <c r="G6895" s="115" t="s">
        <v>39566</v>
      </c>
      <c r="H6895" s="115" t="s">
        <v>39567</v>
      </c>
      <c r="I6895" s="115" t="s">
        <v>6</v>
      </c>
      <c r="J6895" s="115">
        <v>1324.27</v>
      </c>
    </row>
    <row r="6896" spans="1:10" hidden="1">
      <c r="A6896" s="115" t="s">
        <v>7207</v>
      </c>
      <c r="B6896"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15" t="s">
        <v>39562</v>
      </c>
      <c r="D6896" s="115" t="s">
        <v>39563</v>
      </c>
      <c r="E6896" s="115" t="s">
        <v>39564</v>
      </c>
      <c r="F6896" s="115" t="s">
        <v>39565</v>
      </c>
      <c r="G6896" s="115" t="s">
        <v>39568</v>
      </c>
      <c r="H6896" s="115" t="s">
        <v>39569</v>
      </c>
      <c r="I6896" s="115" t="s">
        <v>6</v>
      </c>
      <c r="J6896" s="115">
        <v>1473.97</v>
      </c>
    </row>
    <row r="6897" spans="1:10" hidden="1">
      <c r="A6897" s="115" t="s">
        <v>7208</v>
      </c>
      <c r="B6897"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15" t="s">
        <v>39562</v>
      </c>
      <c r="D6897" s="115" t="s">
        <v>39563</v>
      </c>
      <c r="E6897" s="115" t="s">
        <v>39564</v>
      </c>
      <c r="F6897" s="115" t="s">
        <v>39565</v>
      </c>
      <c r="G6897" s="115" t="s">
        <v>39568</v>
      </c>
      <c r="H6897" s="115" t="s">
        <v>39569</v>
      </c>
      <c r="I6897" s="115" t="s">
        <v>6</v>
      </c>
      <c r="J6897" s="115">
        <v>1473.97</v>
      </c>
    </row>
    <row r="6898" spans="1:10" hidden="1">
      <c r="A6898" s="115" t="s">
        <v>7209</v>
      </c>
      <c r="B6898"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15" t="s">
        <v>39562</v>
      </c>
      <c r="D6898" s="115" t="s">
        <v>39563</v>
      </c>
      <c r="E6898" s="115" t="s">
        <v>39564</v>
      </c>
      <c r="F6898" s="115" t="s">
        <v>39565</v>
      </c>
      <c r="G6898" s="115" t="s">
        <v>39570</v>
      </c>
      <c r="H6898" s="115" t="s">
        <v>39571</v>
      </c>
      <c r="I6898" s="115" t="s">
        <v>6</v>
      </c>
      <c r="J6898" s="115">
        <v>1818.96</v>
      </c>
    </row>
    <row r="6899" spans="1:10" hidden="1">
      <c r="A6899" s="115" t="s">
        <v>7210</v>
      </c>
      <c r="B6899"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15" t="s">
        <v>39562</v>
      </c>
      <c r="D6899" s="115" t="s">
        <v>39563</v>
      </c>
      <c r="E6899" s="115" t="s">
        <v>39564</v>
      </c>
      <c r="F6899" s="115" t="s">
        <v>39565</v>
      </c>
      <c r="G6899" s="115" t="s">
        <v>39570</v>
      </c>
      <c r="H6899" s="115" t="s">
        <v>39571</v>
      </c>
      <c r="I6899" s="115" t="s">
        <v>6</v>
      </c>
      <c r="J6899" s="115">
        <v>1818.96</v>
      </c>
    </row>
    <row r="6900" spans="1:10" hidden="1">
      <c r="A6900" s="115" t="s">
        <v>7211</v>
      </c>
      <c r="B6900"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15" t="s">
        <v>39562</v>
      </c>
      <c r="D6900" s="115" t="s">
        <v>39563</v>
      </c>
      <c r="E6900" s="115" t="s">
        <v>39564</v>
      </c>
      <c r="F6900" s="115" t="s">
        <v>39565</v>
      </c>
      <c r="G6900" s="115" t="s">
        <v>39572</v>
      </c>
      <c r="H6900" s="115" t="s">
        <v>39571</v>
      </c>
      <c r="I6900" s="115" t="s">
        <v>6</v>
      </c>
      <c r="J6900" s="115">
        <v>2197.4699999999998</v>
      </c>
    </row>
    <row r="6901" spans="1:10" hidden="1">
      <c r="A6901" s="115" t="s">
        <v>7212</v>
      </c>
      <c r="B6901"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15" t="s">
        <v>39562</v>
      </c>
      <c r="D6901" s="115" t="s">
        <v>39563</v>
      </c>
      <c r="E6901" s="115" t="s">
        <v>39564</v>
      </c>
      <c r="F6901" s="115" t="s">
        <v>39565</v>
      </c>
      <c r="G6901" s="115" t="s">
        <v>39572</v>
      </c>
      <c r="H6901" s="115" t="s">
        <v>39571</v>
      </c>
      <c r="I6901" s="115" t="s">
        <v>6</v>
      </c>
      <c r="J6901" s="115">
        <v>2197.4699999999998</v>
      </c>
    </row>
    <row r="6902" spans="1:10" hidden="1">
      <c r="A6902" s="115" t="s">
        <v>7213</v>
      </c>
      <c r="B6902"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15" t="s">
        <v>39562</v>
      </c>
      <c r="D6902" s="115" t="s">
        <v>39563</v>
      </c>
      <c r="E6902" s="115" t="s">
        <v>39564</v>
      </c>
      <c r="F6902" s="115" t="s">
        <v>39565</v>
      </c>
      <c r="G6902" s="115" t="s">
        <v>39573</v>
      </c>
      <c r="H6902" s="115" t="s">
        <v>39571</v>
      </c>
      <c r="I6902" s="115" t="s">
        <v>6</v>
      </c>
      <c r="J6902" s="115">
        <v>2598.33</v>
      </c>
    </row>
    <row r="6903" spans="1:10" hidden="1">
      <c r="A6903" s="115" t="s">
        <v>7214</v>
      </c>
      <c r="B6903"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15" t="s">
        <v>39562</v>
      </c>
      <c r="D6903" s="115" t="s">
        <v>39563</v>
      </c>
      <c r="E6903" s="115" t="s">
        <v>39564</v>
      </c>
      <c r="F6903" s="115" t="s">
        <v>39565</v>
      </c>
      <c r="G6903" s="115" t="s">
        <v>39573</v>
      </c>
      <c r="H6903" s="115" t="s">
        <v>39571</v>
      </c>
      <c r="I6903" s="115" t="s">
        <v>6</v>
      </c>
      <c r="J6903" s="115">
        <v>2598.33</v>
      </c>
    </row>
    <row r="6904" spans="1:10" hidden="1">
      <c r="A6904" s="115" t="s">
        <v>7215</v>
      </c>
      <c r="B6904"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15" t="s">
        <v>39562</v>
      </c>
      <c r="D6904" s="115" t="s">
        <v>39563</v>
      </c>
      <c r="E6904" s="115" t="s">
        <v>39564</v>
      </c>
      <c r="F6904" s="115" t="s">
        <v>39565</v>
      </c>
      <c r="G6904" s="115" t="s">
        <v>39574</v>
      </c>
      <c r="H6904" s="115" t="s">
        <v>39571</v>
      </c>
      <c r="I6904" s="115" t="s">
        <v>6</v>
      </c>
      <c r="J6904" s="115">
        <v>3182.25</v>
      </c>
    </row>
    <row r="6905" spans="1:10" hidden="1">
      <c r="A6905" s="115" t="s">
        <v>7216</v>
      </c>
      <c r="B6905"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15" t="s">
        <v>39562</v>
      </c>
      <c r="D6905" s="115" t="s">
        <v>39563</v>
      </c>
      <c r="E6905" s="115" t="s">
        <v>39564</v>
      </c>
      <c r="F6905" s="115" t="s">
        <v>39565</v>
      </c>
      <c r="G6905" s="115" t="s">
        <v>39574</v>
      </c>
      <c r="H6905" s="115" t="s">
        <v>39571</v>
      </c>
      <c r="I6905" s="115" t="s">
        <v>6</v>
      </c>
      <c r="J6905" s="115">
        <v>3182.25</v>
      </c>
    </row>
    <row r="6906" spans="1:10" hidden="1">
      <c r="A6906" s="115" t="s">
        <v>7217</v>
      </c>
      <c r="B6906"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15" t="s">
        <v>39562</v>
      </c>
      <c r="D6906" s="115" t="s">
        <v>39563</v>
      </c>
      <c r="E6906" s="115" t="s">
        <v>39564</v>
      </c>
      <c r="F6906" s="115" t="s">
        <v>39565</v>
      </c>
      <c r="G6906" s="115" t="s">
        <v>39575</v>
      </c>
      <c r="H6906" s="115" t="s">
        <v>39571</v>
      </c>
      <c r="I6906" s="115" t="s">
        <v>6</v>
      </c>
      <c r="J6906" s="115">
        <v>3698.52</v>
      </c>
    </row>
    <row r="6907" spans="1:10" hidden="1">
      <c r="A6907" s="115" t="s">
        <v>7218</v>
      </c>
      <c r="B6907"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15" t="s">
        <v>39562</v>
      </c>
      <c r="D6907" s="115" t="s">
        <v>39563</v>
      </c>
      <c r="E6907" s="115" t="s">
        <v>39564</v>
      </c>
      <c r="F6907" s="115" t="s">
        <v>39565</v>
      </c>
      <c r="G6907" s="115" t="s">
        <v>39575</v>
      </c>
      <c r="H6907" s="115" t="s">
        <v>39571</v>
      </c>
      <c r="I6907" s="115" t="s">
        <v>6</v>
      </c>
      <c r="J6907" s="115">
        <v>3698.52</v>
      </c>
    </row>
    <row r="6908" spans="1:10" hidden="1">
      <c r="A6908" s="115" t="s">
        <v>7219</v>
      </c>
      <c r="B6908"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15" t="s">
        <v>39562</v>
      </c>
      <c r="D6908" s="115" t="s">
        <v>39563</v>
      </c>
      <c r="E6908" s="115" t="s">
        <v>39564</v>
      </c>
      <c r="F6908" s="115" t="s">
        <v>39565</v>
      </c>
      <c r="G6908" s="115" t="s">
        <v>39576</v>
      </c>
      <c r="H6908" s="115" t="s">
        <v>39571</v>
      </c>
      <c r="I6908" s="115" t="s">
        <v>6</v>
      </c>
      <c r="J6908" s="115">
        <v>4161.7</v>
      </c>
    </row>
    <row r="6909" spans="1:10" hidden="1">
      <c r="A6909" s="115" t="s">
        <v>7220</v>
      </c>
      <c r="B6909"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15" t="s">
        <v>39562</v>
      </c>
      <c r="D6909" s="115" t="s">
        <v>39563</v>
      </c>
      <c r="E6909" s="115" t="s">
        <v>39564</v>
      </c>
      <c r="F6909" s="115" t="s">
        <v>39565</v>
      </c>
      <c r="G6909" s="115" t="s">
        <v>39576</v>
      </c>
      <c r="H6909" s="115" t="s">
        <v>39571</v>
      </c>
      <c r="I6909" s="115" t="s">
        <v>6</v>
      </c>
      <c r="J6909" s="115">
        <v>4161.7</v>
      </c>
    </row>
    <row r="6910" spans="1:10" hidden="1">
      <c r="A6910" s="115" t="s">
        <v>7221</v>
      </c>
      <c r="B6910"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15" t="s">
        <v>39562</v>
      </c>
      <c r="D6910" s="115" t="s">
        <v>39563</v>
      </c>
      <c r="E6910" s="115" t="s">
        <v>39564</v>
      </c>
      <c r="F6910" s="115" t="s">
        <v>39565</v>
      </c>
      <c r="G6910" s="115" t="s">
        <v>39577</v>
      </c>
      <c r="H6910" s="115" t="s">
        <v>39571</v>
      </c>
      <c r="I6910" s="115" t="s">
        <v>6</v>
      </c>
      <c r="J6910" s="115">
        <v>5098.3</v>
      </c>
    </row>
    <row r="6911" spans="1:10" hidden="1">
      <c r="A6911" s="115" t="s">
        <v>7222</v>
      </c>
      <c r="B6911"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15" t="s">
        <v>39562</v>
      </c>
      <c r="D6911" s="115" t="s">
        <v>39563</v>
      </c>
      <c r="E6911" s="115" t="s">
        <v>39564</v>
      </c>
      <c r="F6911" s="115" t="s">
        <v>39565</v>
      </c>
      <c r="G6911" s="115" t="s">
        <v>39577</v>
      </c>
      <c r="H6911" s="115" t="s">
        <v>39571</v>
      </c>
      <c r="I6911" s="115" t="s">
        <v>6</v>
      </c>
      <c r="J6911" s="115">
        <v>5098.3</v>
      </c>
    </row>
    <row r="6912" spans="1:10" hidden="1">
      <c r="A6912" s="115" t="s">
        <v>7223</v>
      </c>
      <c r="B6912"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15" t="s">
        <v>39562</v>
      </c>
      <c r="D6912" s="115" t="s">
        <v>39563</v>
      </c>
      <c r="E6912" s="115" t="s">
        <v>39564</v>
      </c>
      <c r="F6912" s="115" t="s">
        <v>39565</v>
      </c>
      <c r="G6912" s="115" t="s">
        <v>39578</v>
      </c>
      <c r="H6912" s="115" t="s">
        <v>39571</v>
      </c>
      <c r="I6912" s="115" t="s">
        <v>6</v>
      </c>
      <c r="J6912" s="115">
        <v>5433.42</v>
      </c>
    </row>
    <row r="6913" spans="1:10" hidden="1">
      <c r="A6913" s="115" t="s">
        <v>7224</v>
      </c>
      <c r="B6913"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15" t="s">
        <v>39562</v>
      </c>
      <c r="D6913" s="115" t="s">
        <v>39563</v>
      </c>
      <c r="E6913" s="115" t="s">
        <v>39564</v>
      </c>
      <c r="F6913" s="115" t="s">
        <v>39565</v>
      </c>
      <c r="G6913" s="115" t="s">
        <v>39578</v>
      </c>
      <c r="H6913" s="115" t="s">
        <v>39571</v>
      </c>
      <c r="I6913" s="115" t="s">
        <v>6</v>
      </c>
      <c r="J6913" s="115">
        <v>5433.42</v>
      </c>
    </row>
    <row r="6914" spans="1:10" hidden="1">
      <c r="A6914" s="115" t="s">
        <v>7225</v>
      </c>
      <c r="B6914"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15" t="s">
        <v>39562</v>
      </c>
      <c r="D6914" s="115" t="s">
        <v>39563</v>
      </c>
      <c r="E6914" s="115" t="s">
        <v>39564</v>
      </c>
      <c r="F6914" s="115" t="s">
        <v>39565</v>
      </c>
      <c r="G6914" s="115" t="s">
        <v>39579</v>
      </c>
      <c r="H6914" s="115" t="s">
        <v>39571</v>
      </c>
      <c r="I6914" s="115" t="s">
        <v>6</v>
      </c>
      <c r="J6914" s="115">
        <v>6581.04</v>
      </c>
    </row>
    <row r="6915" spans="1:10" hidden="1">
      <c r="A6915" s="115" t="s">
        <v>7226</v>
      </c>
      <c r="B6915" s="115"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15" t="s">
        <v>39562</v>
      </c>
      <c r="D6915" s="115" t="s">
        <v>39563</v>
      </c>
      <c r="E6915" s="115" t="s">
        <v>39564</v>
      </c>
      <c r="F6915" s="115" t="s">
        <v>39565</v>
      </c>
      <c r="G6915" s="115" t="s">
        <v>39579</v>
      </c>
      <c r="H6915" s="115" t="s">
        <v>39571</v>
      </c>
      <c r="I6915" s="115" t="s">
        <v>6</v>
      </c>
      <c r="J6915" s="115">
        <v>6581.04</v>
      </c>
    </row>
    <row r="6916" spans="1:10" hidden="1">
      <c r="A6916" s="115" t="s">
        <v>7227</v>
      </c>
      <c r="B6916" s="115" t="str">
        <f t="shared" si="107"/>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15" t="s">
        <v>39580</v>
      </c>
      <c r="D6916" s="115" t="s">
        <v>39581</v>
      </c>
      <c r="E6916" s="115" t="s">
        <v>39582</v>
      </c>
      <c r="F6916" s="115" t="s">
        <v>39583</v>
      </c>
      <c r="G6916" s="115" t="s">
        <v>39584</v>
      </c>
      <c r="H6916" s="115" t="s">
        <v>39585</v>
      </c>
      <c r="I6916" s="115" t="s">
        <v>6</v>
      </c>
      <c r="J6916" s="115">
        <v>14630.73</v>
      </c>
    </row>
    <row r="6917" spans="1:10" hidden="1">
      <c r="A6917" s="115" t="s">
        <v>7228</v>
      </c>
      <c r="B6917" s="115" t="str">
        <f t="shared" ref="B6917:B6980" si="108">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15" t="s">
        <v>39580</v>
      </c>
      <c r="D6917" s="115" t="s">
        <v>39581</v>
      </c>
      <c r="E6917" s="115" t="s">
        <v>39582</v>
      </c>
      <c r="F6917" s="115" t="s">
        <v>39583</v>
      </c>
      <c r="G6917" s="115" t="s">
        <v>39584</v>
      </c>
      <c r="H6917" s="115" t="s">
        <v>39585</v>
      </c>
      <c r="I6917" s="115" t="s">
        <v>6</v>
      </c>
      <c r="J6917" s="115">
        <v>14630.73</v>
      </c>
    </row>
    <row r="6918" spans="1:10" hidden="1">
      <c r="A6918" s="115" t="s">
        <v>7229</v>
      </c>
      <c r="B6918"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15" t="s">
        <v>39580</v>
      </c>
      <c r="D6918" s="115" t="s">
        <v>39581</v>
      </c>
      <c r="E6918" s="115" t="s">
        <v>39582</v>
      </c>
      <c r="F6918" s="115" t="s">
        <v>39583</v>
      </c>
      <c r="G6918" s="115" t="s">
        <v>39586</v>
      </c>
      <c r="H6918" s="115" t="s">
        <v>39585</v>
      </c>
      <c r="I6918" s="115" t="s">
        <v>6</v>
      </c>
      <c r="J6918" s="115">
        <v>18577.900000000001</v>
      </c>
    </row>
    <row r="6919" spans="1:10" hidden="1">
      <c r="A6919" s="115" t="s">
        <v>7230</v>
      </c>
      <c r="B6919"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15" t="s">
        <v>39580</v>
      </c>
      <c r="D6919" s="115" t="s">
        <v>39581</v>
      </c>
      <c r="E6919" s="115" t="s">
        <v>39582</v>
      </c>
      <c r="F6919" s="115" t="s">
        <v>39583</v>
      </c>
      <c r="G6919" s="115" t="s">
        <v>39586</v>
      </c>
      <c r="H6919" s="115" t="s">
        <v>39585</v>
      </c>
      <c r="I6919" s="115" t="s">
        <v>6</v>
      </c>
      <c r="J6919" s="115">
        <v>18577.900000000001</v>
      </c>
    </row>
    <row r="6920" spans="1:10" hidden="1">
      <c r="A6920" s="115" t="s">
        <v>7231</v>
      </c>
      <c r="B6920"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15" t="s">
        <v>39580</v>
      </c>
      <c r="D6920" s="115" t="s">
        <v>39581</v>
      </c>
      <c r="E6920" s="115" t="s">
        <v>39582</v>
      </c>
      <c r="F6920" s="115" t="s">
        <v>39583</v>
      </c>
      <c r="G6920" s="115" t="s">
        <v>39587</v>
      </c>
      <c r="H6920" s="115" t="s">
        <v>39585</v>
      </c>
      <c r="I6920" s="115" t="s">
        <v>6</v>
      </c>
      <c r="J6920" s="115">
        <v>26987.29</v>
      </c>
    </row>
    <row r="6921" spans="1:10" hidden="1">
      <c r="A6921" s="115" t="s">
        <v>7232</v>
      </c>
      <c r="B6921"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15" t="s">
        <v>39580</v>
      </c>
      <c r="D6921" s="115" t="s">
        <v>39581</v>
      </c>
      <c r="E6921" s="115" t="s">
        <v>39582</v>
      </c>
      <c r="F6921" s="115" t="s">
        <v>39583</v>
      </c>
      <c r="G6921" s="115" t="s">
        <v>39587</v>
      </c>
      <c r="H6921" s="115" t="s">
        <v>39585</v>
      </c>
      <c r="I6921" s="115" t="s">
        <v>6</v>
      </c>
      <c r="J6921" s="115">
        <v>26987.29</v>
      </c>
    </row>
    <row r="6922" spans="1:10" hidden="1">
      <c r="A6922" s="115" t="s">
        <v>7233</v>
      </c>
      <c r="B6922"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15" t="s">
        <v>39580</v>
      </c>
      <c r="D6922" s="115" t="s">
        <v>39581</v>
      </c>
      <c r="E6922" s="115" t="s">
        <v>39582</v>
      </c>
      <c r="F6922" s="115" t="s">
        <v>39583</v>
      </c>
      <c r="G6922" s="115" t="s">
        <v>39588</v>
      </c>
      <c r="H6922" s="115" t="s">
        <v>39589</v>
      </c>
      <c r="I6922" s="115" t="s">
        <v>6</v>
      </c>
      <c r="J6922" s="115">
        <v>27988.02</v>
      </c>
    </row>
    <row r="6923" spans="1:10" hidden="1">
      <c r="A6923" s="115" t="s">
        <v>7234</v>
      </c>
      <c r="B6923"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15" t="s">
        <v>39580</v>
      </c>
      <c r="D6923" s="115" t="s">
        <v>39581</v>
      </c>
      <c r="E6923" s="115" t="s">
        <v>39582</v>
      </c>
      <c r="F6923" s="115" t="s">
        <v>39583</v>
      </c>
      <c r="G6923" s="115" t="s">
        <v>39588</v>
      </c>
      <c r="H6923" s="115" t="s">
        <v>39589</v>
      </c>
      <c r="I6923" s="115" t="s">
        <v>6</v>
      </c>
      <c r="J6923" s="115">
        <v>27988.02</v>
      </c>
    </row>
    <row r="6924" spans="1:10" hidden="1">
      <c r="A6924" s="115" t="s">
        <v>7235</v>
      </c>
      <c r="B6924"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15" t="s">
        <v>39580</v>
      </c>
      <c r="D6924" s="115" t="s">
        <v>39581</v>
      </c>
      <c r="E6924" s="115" t="s">
        <v>39582</v>
      </c>
      <c r="F6924" s="115" t="s">
        <v>39583</v>
      </c>
      <c r="G6924" s="115" t="s">
        <v>39590</v>
      </c>
      <c r="H6924" s="115" t="s">
        <v>39585</v>
      </c>
      <c r="I6924" s="115" t="s">
        <v>6</v>
      </c>
      <c r="J6924" s="115">
        <v>40155.9</v>
      </c>
    </row>
    <row r="6925" spans="1:10" hidden="1">
      <c r="A6925" s="115" t="s">
        <v>7236</v>
      </c>
      <c r="B6925" s="115"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15" t="s">
        <v>39580</v>
      </c>
      <c r="D6925" s="115" t="s">
        <v>39581</v>
      </c>
      <c r="E6925" s="115" t="s">
        <v>39582</v>
      </c>
      <c r="F6925" s="115" t="s">
        <v>39583</v>
      </c>
      <c r="G6925" s="115" t="s">
        <v>39590</v>
      </c>
      <c r="H6925" s="115" t="s">
        <v>39585</v>
      </c>
      <c r="I6925" s="115" t="s">
        <v>6</v>
      </c>
      <c r="J6925" s="115">
        <v>40155.9</v>
      </c>
    </row>
    <row r="6926" spans="1:10" hidden="1">
      <c r="A6926" s="115" t="s">
        <v>7237</v>
      </c>
      <c r="B6926"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15" t="s">
        <v>39591</v>
      </c>
      <c r="D6926" s="115" t="s">
        <v>39592</v>
      </c>
      <c r="E6926" s="115" t="s">
        <v>39593</v>
      </c>
      <c r="F6926" s="115" t="s">
        <v>39594</v>
      </c>
      <c r="G6926" s="115" t="s">
        <v>39595</v>
      </c>
      <c r="H6926" s="115" t="s">
        <v>39596</v>
      </c>
      <c r="I6926" s="115" t="s">
        <v>6</v>
      </c>
      <c r="J6926" s="115">
        <v>1324.27</v>
      </c>
    </row>
    <row r="6927" spans="1:10" hidden="1">
      <c r="A6927" s="115" t="s">
        <v>7238</v>
      </c>
      <c r="B6927"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15" t="s">
        <v>39591</v>
      </c>
      <c r="D6927" s="115" t="s">
        <v>39592</v>
      </c>
      <c r="E6927" s="115" t="s">
        <v>39593</v>
      </c>
      <c r="F6927" s="115" t="s">
        <v>39594</v>
      </c>
      <c r="G6927" s="115" t="s">
        <v>39595</v>
      </c>
      <c r="H6927" s="115" t="s">
        <v>39596</v>
      </c>
      <c r="I6927" s="115" t="s">
        <v>6</v>
      </c>
      <c r="J6927" s="115">
        <v>1324.27</v>
      </c>
    </row>
    <row r="6928" spans="1:10" hidden="1">
      <c r="A6928" s="115" t="s">
        <v>7239</v>
      </c>
      <c r="B6928"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15" t="s">
        <v>39591</v>
      </c>
      <c r="D6928" s="115" t="s">
        <v>39592</v>
      </c>
      <c r="E6928" s="115" t="s">
        <v>39593</v>
      </c>
      <c r="F6928" s="115" t="s">
        <v>39594</v>
      </c>
      <c r="G6928" s="115" t="s">
        <v>39597</v>
      </c>
      <c r="H6928" s="115" t="s">
        <v>39596</v>
      </c>
      <c r="I6928" s="115" t="s">
        <v>6</v>
      </c>
      <c r="J6928" s="115">
        <v>1473.97</v>
      </c>
    </row>
    <row r="6929" spans="1:10" hidden="1">
      <c r="A6929" s="115" t="s">
        <v>7240</v>
      </c>
      <c r="B6929"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15" t="s">
        <v>39591</v>
      </c>
      <c r="D6929" s="115" t="s">
        <v>39592</v>
      </c>
      <c r="E6929" s="115" t="s">
        <v>39593</v>
      </c>
      <c r="F6929" s="115" t="s">
        <v>39594</v>
      </c>
      <c r="G6929" s="115" t="s">
        <v>39597</v>
      </c>
      <c r="H6929" s="115" t="s">
        <v>39596</v>
      </c>
      <c r="I6929" s="115" t="s">
        <v>6</v>
      </c>
      <c r="J6929" s="115">
        <v>1473.97</v>
      </c>
    </row>
    <row r="6930" spans="1:10" hidden="1">
      <c r="A6930" s="115" t="s">
        <v>7241</v>
      </c>
      <c r="B6930" s="115"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15" t="s">
        <v>39591</v>
      </c>
      <c r="D6930" s="115" t="s">
        <v>39592</v>
      </c>
      <c r="E6930" s="115" t="s">
        <v>39593</v>
      </c>
      <c r="F6930" s="115" t="s">
        <v>39598</v>
      </c>
      <c r="G6930" s="115" t="s">
        <v>39599</v>
      </c>
      <c r="H6930" s="115" t="s">
        <v>39596</v>
      </c>
      <c r="I6930" s="115" t="s">
        <v>6</v>
      </c>
      <c r="J6930" s="115">
        <v>1818.96</v>
      </c>
    </row>
    <row r="6931" spans="1:10" hidden="1">
      <c r="A6931" s="115" t="s">
        <v>7242</v>
      </c>
      <c r="B6931" s="115"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15" t="s">
        <v>39591</v>
      </c>
      <c r="D6931" s="115" t="s">
        <v>39592</v>
      </c>
      <c r="E6931" s="115" t="s">
        <v>39593</v>
      </c>
      <c r="F6931" s="115" t="s">
        <v>39598</v>
      </c>
      <c r="G6931" s="115" t="s">
        <v>39599</v>
      </c>
      <c r="H6931" s="115" t="s">
        <v>39596</v>
      </c>
      <c r="I6931" s="115" t="s">
        <v>6</v>
      </c>
      <c r="J6931" s="115">
        <v>1818.96</v>
      </c>
    </row>
    <row r="6932" spans="1:10" hidden="1">
      <c r="A6932" s="115" t="s">
        <v>7243</v>
      </c>
      <c r="B6932"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15" t="s">
        <v>39591</v>
      </c>
      <c r="D6932" s="115" t="s">
        <v>39592</v>
      </c>
      <c r="E6932" s="115" t="s">
        <v>39593</v>
      </c>
      <c r="F6932" s="115" t="s">
        <v>39594</v>
      </c>
      <c r="G6932" s="115" t="s">
        <v>39600</v>
      </c>
      <c r="H6932" s="115" t="s">
        <v>39596</v>
      </c>
      <c r="I6932" s="115" t="s">
        <v>6</v>
      </c>
      <c r="J6932" s="115">
        <v>2198.36</v>
      </c>
    </row>
    <row r="6933" spans="1:10" hidden="1">
      <c r="A6933" s="115" t="s">
        <v>7244</v>
      </c>
      <c r="B6933"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15" t="s">
        <v>39591</v>
      </c>
      <c r="D6933" s="115" t="s">
        <v>39592</v>
      </c>
      <c r="E6933" s="115" t="s">
        <v>39593</v>
      </c>
      <c r="F6933" s="115" t="s">
        <v>39594</v>
      </c>
      <c r="G6933" s="115" t="s">
        <v>39600</v>
      </c>
      <c r="H6933" s="115" t="s">
        <v>39596</v>
      </c>
      <c r="I6933" s="115" t="s">
        <v>6</v>
      </c>
      <c r="J6933" s="115">
        <v>2198.36</v>
      </c>
    </row>
    <row r="6934" spans="1:10" hidden="1">
      <c r="A6934" s="115" t="s">
        <v>7245</v>
      </c>
      <c r="B6934" s="115"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15" t="s">
        <v>39591</v>
      </c>
      <c r="D6934" s="115" t="s">
        <v>39592</v>
      </c>
      <c r="E6934" s="115" t="s">
        <v>39593</v>
      </c>
      <c r="F6934" s="115" t="s">
        <v>39598</v>
      </c>
      <c r="G6934" s="115" t="s">
        <v>39601</v>
      </c>
      <c r="H6934" s="115" t="s">
        <v>39596</v>
      </c>
      <c r="I6934" s="115" t="s">
        <v>6</v>
      </c>
      <c r="J6934" s="115">
        <v>2658.06</v>
      </c>
    </row>
    <row r="6935" spans="1:10" hidden="1">
      <c r="A6935" s="115" t="s">
        <v>7246</v>
      </c>
      <c r="B6935" s="115"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15" t="s">
        <v>39591</v>
      </c>
      <c r="D6935" s="115" t="s">
        <v>39592</v>
      </c>
      <c r="E6935" s="115" t="s">
        <v>39593</v>
      </c>
      <c r="F6935" s="115" t="s">
        <v>39598</v>
      </c>
      <c r="G6935" s="115" t="s">
        <v>39601</v>
      </c>
      <c r="H6935" s="115" t="s">
        <v>39596</v>
      </c>
      <c r="I6935" s="115" t="s">
        <v>6</v>
      </c>
      <c r="J6935" s="115">
        <v>2658.06</v>
      </c>
    </row>
    <row r="6936" spans="1:10" hidden="1">
      <c r="A6936" s="115" t="s">
        <v>7247</v>
      </c>
      <c r="B6936" s="115"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15" t="s">
        <v>39591</v>
      </c>
      <c r="D6936" s="115" t="s">
        <v>39592</v>
      </c>
      <c r="E6936" s="115" t="s">
        <v>39593</v>
      </c>
      <c r="F6936" s="115" t="s">
        <v>39598</v>
      </c>
      <c r="G6936" s="115" t="s">
        <v>39602</v>
      </c>
      <c r="H6936" s="115" t="s">
        <v>39596</v>
      </c>
      <c r="I6936" s="115" t="s">
        <v>6</v>
      </c>
      <c r="J6936" s="115">
        <v>3231.29</v>
      </c>
    </row>
    <row r="6937" spans="1:10" hidden="1">
      <c r="A6937" s="115" t="s">
        <v>7248</v>
      </c>
      <c r="B6937" s="115"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15" t="s">
        <v>39591</v>
      </c>
      <c r="D6937" s="115" t="s">
        <v>39592</v>
      </c>
      <c r="E6937" s="115" t="s">
        <v>39593</v>
      </c>
      <c r="F6937" s="115" t="s">
        <v>39598</v>
      </c>
      <c r="G6937" s="115" t="s">
        <v>39602</v>
      </c>
      <c r="H6937" s="115" t="s">
        <v>39596</v>
      </c>
      <c r="I6937" s="115" t="s">
        <v>6</v>
      </c>
      <c r="J6937" s="115">
        <v>3231.29</v>
      </c>
    </row>
    <row r="6938" spans="1:10" hidden="1">
      <c r="A6938" s="115" t="s">
        <v>7249</v>
      </c>
      <c r="B6938"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15" t="s">
        <v>39591</v>
      </c>
      <c r="D6938" s="115" t="s">
        <v>39592</v>
      </c>
      <c r="E6938" s="115" t="s">
        <v>39593</v>
      </c>
      <c r="F6938" s="115" t="s">
        <v>39594</v>
      </c>
      <c r="G6938" s="115" t="s">
        <v>39603</v>
      </c>
      <c r="H6938" s="115" t="s">
        <v>39596</v>
      </c>
      <c r="I6938" s="115" t="s">
        <v>6</v>
      </c>
      <c r="J6938" s="115">
        <v>3751.32</v>
      </c>
    </row>
    <row r="6939" spans="1:10" hidden="1">
      <c r="A6939" s="115" t="s">
        <v>7250</v>
      </c>
      <c r="B6939"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15" t="s">
        <v>39591</v>
      </c>
      <c r="D6939" s="115" t="s">
        <v>39592</v>
      </c>
      <c r="E6939" s="115" t="s">
        <v>39593</v>
      </c>
      <c r="F6939" s="115" t="s">
        <v>39594</v>
      </c>
      <c r="G6939" s="115" t="s">
        <v>39603</v>
      </c>
      <c r="H6939" s="115" t="s">
        <v>39596</v>
      </c>
      <c r="I6939" s="115" t="s">
        <v>6</v>
      </c>
      <c r="J6939" s="115">
        <v>3751.32</v>
      </c>
    </row>
    <row r="6940" spans="1:10" hidden="1">
      <c r="A6940" s="115" t="s">
        <v>7251</v>
      </c>
      <c r="B6940"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15" t="s">
        <v>39591</v>
      </c>
      <c r="D6940" s="115" t="s">
        <v>39592</v>
      </c>
      <c r="E6940" s="115" t="s">
        <v>39593</v>
      </c>
      <c r="F6940" s="115" t="s">
        <v>39594</v>
      </c>
      <c r="G6940" s="115" t="s">
        <v>39604</v>
      </c>
      <c r="H6940" s="115" t="s">
        <v>39596</v>
      </c>
      <c r="I6940" s="115" t="s">
        <v>6</v>
      </c>
      <c r="J6940" s="115">
        <v>4412.96</v>
      </c>
    </row>
    <row r="6941" spans="1:10" hidden="1">
      <c r="A6941" s="115" t="s">
        <v>7252</v>
      </c>
      <c r="B6941"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15" t="s">
        <v>39591</v>
      </c>
      <c r="D6941" s="115" t="s">
        <v>39592</v>
      </c>
      <c r="E6941" s="115" t="s">
        <v>39593</v>
      </c>
      <c r="F6941" s="115" t="s">
        <v>39594</v>
      </c>
      <c r="G6941" s="115" t="s">
        <v>39604</v>
      </c>
      <c r="H6941" s="115" t="s">
        <v>39596</v>
      </c>
      <c r="I6941" s="115" t="s">
        <v>6</v>
      </c>
      <c r="J6941" s="115">
        <v>4412.96</v>
      </c>
    </row>
    <row r="6942" spans="1:10" hidden="1">
      <c r="A6942" s="115" t="s">
        <v>7253</v>
      </c>
      <c r="B6942"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15" t="s">
        <v>39591</v>
      </c>
      <c r="D6942" s="115" t="s">
        <v>39592</v>
      </c>
      <c r="E6942" s="115" t="s">
        <v>39593</v>
      </c>
      <c r="F6942" s="115" t="s">
        <v>39594</v>
      </c>
      <c r="G6942" s="115" t="s">
        <v>39605</v>
      </c>
      <c r="H6942" s="115" t="s">
        <v>39596</v>
      </c>
      <c r="I6942" s="115" t="s">
        <v>6</v>
      </c>
      <c r="J6942" s="115">
        <v>5406.9</v>
      </c>
    </row>
    <row r="6943" spans="1:10" hidden="1">
      <c r="A6943" s="115" t="s">
        <v>7254</v>
      </c>
      <c r="B6943"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15" t="s">
        <v>39591</v>
      </c>
      <c r="D6943" s="115" t="s">
        <v>39592</v>
      </c>
      <c r="E6943" s="115" t="s">
        <v>39593</v>
      </c>
      <c r="F6943" s="115" t="s">
        <v>39594</v>
      </c>
      <c r="G6943" s="115" t="s">
        <v>39605</v>
      </c>
      <c r="H6943" s="115" t="s">
        <v>39596</v>
      </c>
      <c r="I6943" s="115" t="s">
        <v>6</v>
      </c>
      <c r="J6943" s="115">
        <v>5406.9</v>
      </c>
    </row>
    <row r="6944" spans="1:10" hidden="1">
      <c r="A6944" s="115" t="s">
        <v>7255</v>
      </c>
      <c r="B6944"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15" t="s">
        <v>39591</v>
      </c>
      <c r="D6944" s="115" t="s">
        <v>39592</v>
      </c>
      <c r="E6944" s="115" t="s">
        <v>39593</v>
      </c>
      <c r="F6944" s="115" t="s">
        <v>39594</v>
      </c>
      <c r="G6944" s="115" t="s">
        <v>39606</v>
      </c>
      <c r="H6944" s="115" t="s">
        <v>39596</v>
      </c>
      <c r="I6944" s="115" t="s">
        <v>6</v>
      </c>
      <c r="J6944" s="115">
        <v>6272.24</v>
      </c>
    </row>
    <row r="6945" spans="1:10" hidden="1">
      <c r="A6945" s="115" t="s">
        <v>7256</v>
      </c>
      <c r="B6945"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15" t="s">
        <v>39591</v>
      </c>
      <c r="D6945" s="115" t="s">
        <v>39592</v>
      </c>
      <c r="E6945" s="115" t="s">
        <v>39593</v>
      </c>
      <c r="F6945" s="115" t="s">
        <v>39594</v>
      </c>
      <c r="G6945" s="115" t="s">
        <v>39606</v>
      </c>
      <c r="H6945" s="115" t="s">
        <v>39596</v>
      </c>
      <c r="I6945" s="115" t="s">
        <v>6</v>
      </c>
      <c r="J6945" s="115">
        <v>6272.24</v>
      </c>
    </row>
    <row r="6946" spans="1:10" hidden="1">
      <c r="A6946" s="115" t="s">
        <v>7257</v>
      </c>
      <c r="B6946"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15" t="s">
        <v>39591</v>
      </c>
      <c r="D6946" s="115" t="s">
        <v>39592</v>
      </c>
      <c r="E6946" s="115" t="s">
        <v>39593</v>
      </c>
      <c r="F6946" s="115" t="s">
        <v>39594</v>
      </c>
      <c r="G6946" s="115" t="s">
        <v>39607</v>
      </c>
      <c r="H6946" s="115" t="s">
        <v>39596</v>
      </c>
      <c r="I6946" s="115" t="s">
        <v>6</v>
      </c>
      <c r="J6946" s="115">
        <v>8614.34</v>
      </c>
    </row>
    <row r="6947" spans="1:10" hidden="1">
      <c r="A6947" s="115" t="s">
        <v>7258</v>
      </c>
      <c r="B6947" s="115"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15" t="s">
        <v>39591</v>
      </c>
      <c r="D6947" s="115" t="s">
        <v>39592</v>
      </c>
      <c r="E6947" s="115" t="s">
        <v>39593</v>
      </c>
      <c r="F6947" s="115" t="s">
        <v>39594</v>
      </c>
      <c r="G6947" s="115" t="s">
        <v>39607</v>
      </c>
      <c r="H6947" s="115" t="s">
        <v>39596</v>
      </c>
      <c r="I6947" s="115" t="s">
        <v>6</v>
      </c>
      <c r="J6947" s="115">
        <v>8614.34</v>
      </c>
    </row>
    <row r="6948" spans="1:10" hidden="1">
      <c r="A6948" s="115" t="s">
        <v>7259</v>
      </c>
      <c r="B6948" s="115"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15" t="s">
        <v>39608</v>
      </c>
      <c r="D6948" s="115" t="s">
        <v>39609</v>
      </c>
      <c r="E6948" s="115" t="s">
        <v>39610</v>
      </c>
      <c r="F6948" s="115" t="s">
        <v>39611</v>
      </c>
      <c r="G6948" s="115" t="s">
        <v>39612</v>
      </c>
      <c r="H6948" s="115" t="s">
        <v>39571</v>
      </c>
      <c r="I6948" s="115" t="s">
        <v>6</v>
      </c>
      <c r="J6948" s="115">
        <v>15026.37</v>
      </c>
    </row>
    <row r="6949" spans="1:10" hidden="1">
      <c r="A6949" s="115" t="s">
        <v>7260</v>
      </c>
      <c r="B6949" s="115"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15" t="s">
        <v>39608</v>
      </c>
      <c r="D6949" s="115" t="s">
        <v>39609</v>
      </c>
      <c r="E6949" s="115" t="s">
        <v>39610</v>
      </c>
      <c r="F6949" s="115" t="s">
        <v>39611</v>
      </c>
      <c r="G6949" s="115" t="s">
        <v>39612</v>
      </c>
      <c r="H6949" s="115" t="s">
        <v>39571</v>
      </c>
      <c r="I6949" s="115" t="s">
        <v>6</v>
      </c>
      <c r="J6949" s="115">
        <v>15026.37</v>
      </c>
    </row>
    <row r="6950" spans="1:10" hidden="1">
      <c r="A6950" s="115" t="s">
        <v>7261</v>
      </c>
      <c r="B6950" s="115"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15" t="s">
        <v>39613</v>
      </c>
      <c r="D6950" s="115" t="s">
        <v>39614</v>
      </c>
      <c r="E6950" s="115" t="s">
        <v>39615</v>
      </c>
      <c r="F6950" s="115" t="s">
        <v>39616</v>
      </c>
      <c r="G6950" s="115" t="s">
        <v>39617</v>
      </c>
      <c r="I6950" s="115" t="s">
        <v>6</v>
      </c>
      <c r="J6950" s="115">
        <v>27010.71</v>
      </c>
    </row>
    <row r="6951" spans="1:10" hidden="1">
      <c r="A6951" s="115" t="s">
        <v>7262</v>
      </c>
      <c r="B6951" s="115"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15" t="s">
        <v>39613</v>
      </c>
      <c r="D6951" s="115" t="s">
        <v>39614</v>
      </c>
      <c r="E6951" s="115" t="s">
        <v>39615</v>
      </c>
      <c r="F6951" s="115" t="s">
        <v>39616</v>
      </c>
      <c r="G6951" s="115" t="s">
        <v>39617</v>
      </c>
      <c r="I6951" s="115" t="s">
        <v>6</v>
      </c>
      <c r="J6951" s="115">
        <v>27010.71</v>
      </c>
    </row>
    <row r="6952" spans="1:10" hidden="1">
      <c r="A6952" s="115" t="s">
        <v>7263</v>
      </c>
      <c r="B6952" s="115"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15" t="s">
        <v>39613</v>
      </c>
      <c r="D6952" s="115" t="s">
        <v>39614</v>
      </c>
      <c r="E6952" s="115" t="s">
        <v>39615</v>
      </c>
      <c r="F6952" s="115" t="s">
        <v>39616</v>
      </c>
      <c r="G6952" s="115" t="s">
        <v>39618</v>
      </c>
      <c r="I6952" s="115" t="s">
        <v>6</v>
      </c>
      <c r="J6952" s="115">
        <v>35789.29</v>
      </c>
    </row>
    <row r="6953" spans="1:10" hidden="1">
      <c r="A6953" s="115" t="s">
        <v>7264</v>
      </c>
      <c r="B6953" s="115"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15" t="s">
        <v>39613</v>
      </c>
      <c r="D6953" s="115" t="s">
        <v>39614</v>
      </c>
      <c r="E6953" s="115" t="s">
        <v>39615</v>
      </c>
      <c r="F6953" s="115" t="s">
        <v>39616</v>
      </c>
      <c r="G6953" s="115" t="s">
        <v>39618</v>
      </c>
      <c r="I6953" s="115" t="s">
        <v>6</v>
      </c>
      <c r="J6953" s="115">
        <v>35789.29</v>
      </c>
    </row>
    <row r="6954" spans="1:10" hidden="1">
      <c r="A6954" s="115" t="s">
        <v>7265</v>
      </c>
      <c r="B6954" s="115"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15" t="s">
        <v>39613</v>
      </c>
      <c r="D6954" s="115" t="s">
        <v>39614</v>
      </c>
      <c r="E6954" s="115" t="s">
        <v>39615</v>
      </c>
      <c r="F6954" s="115" t="s">
        <v>39616</v>
      </c>
      <c r="G6954" s="115" t="s">
        <v>39619</v>
      </c>
      <c r="I6954" s="115" t="s">
        <v>6</v>
      </c>
      <c r="J6954" s="115">
        <v>49148.87</v>
      </c>
    </row>
    <row r="6955" spans="1:10" hidden="1">
      <c r="A6955" s="115" t="s">
        <v>7266</v>
      </c>
      <c r="B6955" s="115"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15" t="s">
        <v>39613</v>
      </c>
      <c r="D6955" s="115" t="s">
        <v>39614</v>
      </c>
      <c r="E6955" s="115" t="s">
        <v>39615</v>
      </c>
      <c r="F6955" s="115" t="s">
        <v>39616</v>
      </c>
      <c r="G6955" s="115" t="s">
        <v>39619</v>
      </c>
      <c r="I6955" s="115" t="s">
        <v>6</v>
      </c>
      <c r="J6955" s="115">
        <v>49148.87</v>
      </c>
    </row>
    <row r="6956" spans="1:10" hidden="1">
      <c r="A6956" s="115" t="s">
        <v>7267</v>
      </c>
      <c r="B6956" s="115"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15" t="s">
        <v>39613</v>
      </c>
      <c r="D6956" s="115" t="s">
        <v>39614</v>
      </c>
      <c r="E6956" s="115" t="s">
        <v>39615</v>
      </c>
      <c r="F6956" s="115" t="s">
        <v>39616</v>
      </c>
      <c r="G6956" s="115" t="s">
        <v>39620</v>
      </c>
      <c r="I6956" s="115" t="s">
        <v>6</v>
      </c>
      <c r="J6956" s="115">
        <v>29181.56</v>
      </c>
    </row>
    <row r="6957" spans="1:10" hidden="1">
      <c r="A6957" s="115" t="s">
        <v>7268</v>
      </c>
      <c r="B6957" s="115"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15" t="s">
        <v>39613</v>
      </c>
      <c r="D6957" s="115" t="s">
        <v>39614</v>
      </c>
      <c r="E6957" s="115" t="s">
        <v>39615</v>
      </c>
      <c r="F6957" s="115" t="s">
        <v>39616</v>
      </c>
      <c r="G6957" s="115" t="s">
        <v>39620</v>
      </c>
      <c r="I6957" s="115" t="s">
        <v>6</v>
      </c>
      <c r="J6957" s="115">
        <v>29181.56</v>
      </c>
    </row>
    <row r="6958" spans="1:10" hidden="1">
      <c r="A6958" s="115" t="s">
        <v>7269</v>
      </c>
      <c r="B6958" s="115"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15" t="s">
        <v>39613</v>
      </c>
      <c r="D6958" s="115" t="s">
        <v>39614</v>
      </c>
      <c r="E6958" s="115" t="s">
        <v>39615</v>
      </c>
      <c r="F6958" s="115" t="s">
        <v>39616</v>
      </c>
      <c r="G6958" s="115" t="s">
        <v>39621</v>
      </c>
      <c r="I6958" s="115" t="s">
        <v>6</v>
      </c>
      <c r="J6958" s="115">
        <v>35789.29</v>
      </c>
    </row>
    <row r="6959" spans="1:10" hidden="1">
      <c r="A6959" s="115" t="s">
        <v>7270</v>
      </c>
      <c r="B6959" s="115"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15" t="s">
        <v>39613</v>
      </c>
      <c r="D6959" s="115" t="s">
        <v>39614</v>
      </c>
      <c r="E6959" s="115" t="s">
        <v>39615</v>
      </c>
      <c r="F6959" s="115" t="s">
        <v>39616</v>
      </c>
      <c r="G6959" s="115" t="s">
        <v>39621</v>
      </c>
      <c r="I6959" s="115" t="s">
        <v>6</v>
      </c>
      <c r="J6959" s="115">
        <v>35789.29</v>
      </c>
    </row>
    <row r="6960" spans="1:10" hidden="1">
      <c r="A6960" s="115" t="s">
        <v>7271</v>
      </c>
      <c r="B6960" s="115"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15" t="s">
        <v>39613</v>
      </c>
      <c r="D6960" s="115" t="s">
        <v>39614</v>
      </c>
      <c r="E6960" s="115" t="s">
        <v>39615</v>
      </c>
      <c r="F6960" s="115" t="s">
        <v>39616</v>
      </c>
      <c r="G6960" s="115" t="s">
        <v>39622</v>
      </c>
      <c r="I6960" s="115" t="s">
        <v>6</v>
      </c>
      <c r="J6960" s="115">
        <v>53125.39</v>
      </c>
    </row>
    <row r="6961" spans="1:10" hidden="1">
      <c r="A6961" s="115" t="s">
        <v>7272</v>
      </c>
      <c r="B6961" s="115"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15" t="s">
        <v>39613</v>
      </c>
      <c r="D6961" s="115" t="s">
        <v>39614</v>
      </c>
      <c r="E6961" s="115" t="s">
        <v>39615</v>
      </c>
      <c r="F6961" s="115" t="s">
        <v>39616</v>
      </c>
      <c r="G6961" s="115" t="s">
        <v>39622</v>
      </c>
      <c r="I6961" s="115" t="s">
        <v>6</v>
      </c>
      <c r="J6961" s="115">
        <v>53125.39</v>
      </c>
    </row>
    <row r="6962" spans="1:10" hidden="1">
      <c r="A6962" s="115" t="s">
        <v>7273</v>
      </c>
      <c r="B6962" s="115"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15" t="s">
        <v>39613</v>
      </c>
      <c r="D6962" s="115" t="s">
        <v>39614</v>
      </c>
      <c r="E6962" s="115" t="s">
        <v>39615</v>
      </c>
      <c r="F6962" s="115" t="s">
        <v>39616</v>
      </c>
      <c r="G6962" s="115" t="s">
        <v>39623</v>
      </c>
      <c r="I6962" s="115" t="s">
        <v>6</v>
      </c>
      <c r="J6962" s="115">
        <v>37202.199999999997</v>
      </c>
    </row>
    <row r="6963" spans="1:10" hidden="1">
      <c r="A6963" s="115" t="s">
        <v>7274</v>
      </c>
      <c r="B6963" s="115"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15" t="s">
        <v>39613</v>
      </c>
      <c r="D6963" s="115" t="s">
        <v>39614</v>
      </c>
      <c r="E6963" s="115" t="s">
        <v>39615</v>
      </c>
      <c r="F6963" s="115" t="s">
        <v>39616</v>
      </c>
      <c r="G6963" s="115" t="s">
        <v>39623</v>
      </c>
      <c r="I6963" s="115" t="s">
        <v>6</v>
      </c>
      <c r="J6963" s="115">
        <v>37202.199999999997</v>
      </c>
    </row>
    <row r="6964" spans="1:10" hidden="1">
      <c r="A6964" s="115" t="s">
        <v>7275</v>
      </c>
      <c r="B6964" s="115"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15" t="s">
        <v>39613</v>
      </c>
      <c r="D6964" s="115" t="s">
        <v>39614</v>
      </c>
      <c r="E6964" s="115" t="s">
        <v>39615</v>
      </c>
      <c r="F6964" s="115" t="s">
        <v>39616</v>
      </c>
      <c r="G6964" s="115" t="s">
        <v>39624</v>
      </c>
      <c r="I6964" s="115" t="s">
        <v>6</v>
      </c>
      <c r="J6964" s="115">
        <v>46999.199999999997</v>
      </c>
    </row>
    <row r="6965" spans="1:10" hidden="1">
      <c r="A6965" s="115" t="s">
        <v>7276</v>
      </c>
      <c r="B6965" s="115"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15" t="s">
        <v>39613</v>
      </c>
      <c r="D6965" s="115" t="s">
        <v>39614</v>
      </c>
      <c r="E6965" s="115" t="s">
        <v>39615</v>
      </c>
      <c r="F6965" s="115" t="s">
        <v>39616</v>
      </c>
      <c r="G6965" s="115" t="s">
        <v>39624</v>
      </c>
      <c r="I6965" s="115" t="s">
        <v>6</v>
      </c>
      <c r="J6965" s="115">
        <v>46999.199999999997</v>
      </c>
    </row>
    <row r="6966" spans="1:10" hidden="1">
      <c r="A6966" s="115" t="s">
        <v>7277</v>
      </c>
      <c r="B6966" s="115"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15" t="s">
        <v>39613</v>
      </c>
      <c r="D6966" s="115" t="s">
        <v>39614</v>
      </c>
      <c r="E6966" s="115" t="s">
        <v>39615</v>
      </c>
      <c r="F6966" s="115" t="s">
        <v>39616</v>
      </c>
      <c r="G6966" s="115" t="s">
        <v>39625</v>
      </c>
      <c r="I6966" s="115" t="s">
        <v>6</v>
      </c>
      <c r="J6966" s="115">
        <v>57603.24</v>
      </c>
    </row>
    <row r="6967" spans="1:10" hidden="1">
      <c r="A6967" s="115" t="s">
        <v>7278</v>
      </c>
      <c r="B6967" s="115"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15" t="s">
        <v>39613</v>
      </c>
      <c r="D6967" s="115" t="s">
        <v>39614</v>
      </c>
      <c r="E6967" s="115" t="s">
        <v>39615</v>
      </c>
      <c r="F6967" s="115" t="s">
        <v>39616</v>
      </c>
      <c r="G6967" s="115" t="s">
        <v>39625</v>
      </c>
      <c r="I6967" s="115" t="s">
        <v>6</v>
      </c>
      <c r="J6967" s="115">
        <v>57603.24</v>
      </c>
    </row>
    <row r="6968" spans="1:10" hidden="1">
      <c r="A6968" s="115" t="s">
        <v>7279</v>
      </c>
      <c r="B6968" s="115"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15" t="s">
        <v>39613</v>
      </c>
      <c r="D6968" s="115" t="s">
        <v>39614</v>
      </c>
      <c r="E6968" s="115" t="s">
        <v>39615</v>
      </c>
      <c r="F6968" s="115" t="s">
        <v>39616</v>
      </c>
      <c r="G6968" s="115" t="s">
        <v>39626</v>
      </c>
      <c r="I6968" s="115" t="s">
        <v>6</v>
      </c>
      <c r="J6968" s="115">
        <v>54221.43</v>
      </c>
    </row>
    <row r="6969" spans="1:10" hidden="1">
      <c r="A6969" s="115" t="s">
        <v>7280</v>
      </c>
      <c r="B6969" s="115"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15" t="s">
        <v>39613</v>
      </c>
      <c r="D6969" s="115" t="s">
        <v>39614</v>
      </c>
      <c r="E6969" s="115" t="s">
        <v>39615</v>
      </c>
      <c r="F6969" s="115" t="s">
        <v>39616</v>
      </c>
      <c r="G6969" s="115" t="s">
        <v>39626</v>
      </c>
      <c r="I6969" s="115" t="s">
        <v>6</v>
      </c>
      <c r="J6969" s="115">
        <v>54221.43</v>
      </c>
    </row>
    <row r="6970" spans="1:10" hidden="1">
      <c r="A6970" s="115" t="s">
        <v>7281</v>
      </c>
      <c r="B6970" s="115"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15" t="s">
        <v>39613</v>
      </c>
      <c r="D6970" s="115" t="s">
        <v>39614</v>
      </c>
      <c r="E6970" s="115" t="s">
        <v>39615</v>
      </c>
      <c r="F6970" s="115" t="s">
        <v>39616</v>
      </c>
      <c r="G6970" s="115" t="s">
        <v>39627</v>
      </c>
      <c r="I6970" s="115" t="s">
        <v>6</v>
      </c>
      <c r="J6970" s="115">
        <v>63249.5</v>
      </c>
    </row>
    <row r="6971" spans="1:10" hidden="1">
      <c r="A6971" s="115" t="s">
        <v>7282</v>
      </c>
      <c r="B6971" s="115"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15" t="s">
        <v>39613</v>
      </c>
      <c r="D6971" s="115" t="s">
        <v>39614</v>
      </c>
      <c r="E6971" s="115" t="s">
        <v>39615</v>
      </c>
      <c r="F6971" s="115" t="s">
        <v>39616</v>
      </c>
      <c r="G6971" s="115" t="s">
        <v>39627</v>
      </c>
      <c r="I6971" s="115" t="s">
        <v>6</v>
      </c>
      <c r="J6971" s="115">
        <v>63249.5</v>
      </c>
    </row>
    <row r="6972" spans="1:10" hidden="1">
      <c r="A6972" s="115" t="s">
        <v>7283</v>
      </c>
      <c r="B6972" s="115"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15" t="s">
        <v>39613</v>
      </c>
      <c r="D6972" s="115" t="s">
        <v>39614</v>
      </c>
      <c r="E6972" s="115" t="s">
        <v>39615</v>
      </c>
      <c r="F6972" s="115" t="s">
        <v>39616</v>
      </c>
      <c r="G6972" s="115" t="s">
        <v>39628</v>
      </c>
      <c r="I6972" s="115" t="s">
        <v>6</v>
      </c>
      <c r="J6972" s="115">
        <v>79217.350000000006</v>
      </c>
    </row>
    <row r="6973" spans="1:10" hidden="1">
      <c r="A6973" s="115" t="s">
        <v>7284</v>
      </c>
      <c r="B6973" s="115"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15" t="s">
        <v>39613</v>
      </c>
      <c r="D6973" s="115" t="s">
        <v>39614</v>
      </c>
      <c r="E6973" s="115" t="s">
        <v>39615</v>
      </c>
      <c r="F6973" s="115" t="s">
        <v>39616</v>
      </c>
      <c r="G6973" s="115" t="s">
        <v>39628</v>
      </c>
      <c r="I6973" s="115" t="s">
        <v>6</v>
      </c>
      <c r="J6973" s="115">
        <v>79217.350000000006</v>
      </c>
    </row>
    <row r="6974" spans="1:10" hidden="1">
      <c r="A6974" s="115" t="s">
        <v>7285</v>
      </c>
      <c r="B6974" s="115"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15" t="s">
        <v>39629</v>
      </c>
      <c r="D6974" s="115" t="s">
        <v>39630</v>
      </c>
      <c r="E6974" s="115" t="s">
        <v>39631</v>
      </c>
      <c r="F6974" s="115" t="s">
        <v>39632</v>
      </c>
      <c r="G6974" s="115" t="s">
        <v>39633</v>
      </c>
      <c r="H6974" s="115" t="s">
        <v>39450</v>
      </c>
      <c r="I6974" s="115" t="s">
        <v>6</v>
      </c>
      <c r="J6974" s="115">
        <v>955.03</v>
      </c>
    </row>
    <row r="6975" spans="1:10" hidden="1">
      <c r="A6975" s="115" t="s">
        <v>7286</v>
      </c>
      <c r="B6975" s="115"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15" t="s">
        <v>39629</v>
      </c>
      <c r="D6975" s="115" t="s">
        <v>39630</v>
      </c>
      <c r="E6975" s="115" t="s">
        <v>39631</v>
      </c>
      <c r="F6975" s="115" t="s">
        <v>39632</v>
      </c>
      <c r="G6975" s="115" t="s">
        <v>39633</v>
      </c>
      <c r="H6975" s="115" t="s">
        <v>39450</v>
      </c>
      <c r="I6975" s="115" t="s">
        <v>6</v>
      </c>
      <c r="J6975" s="115">
        <v>955.03</v>
      </c>
    </row>
    <row r="6976" spans="1:10" hidden="1">
      <c r="A6976" s="115" t="s">
        <v>7287</v>
      </c>
      <c r="B6976" s="115"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15" t="s">
        <v>39629</v>
      </c>
      <c r="D6976" s="115" t="s">
        <v>39630</v>
      </c>
      <c r="E6976" s="115" t="s">
        <v>39631</v>
      </c>
      <c r="F6976" s="115" t="s">
        <v>39632</v>
      </c>
      <c r="G6976" s="115" t="s">
        <v>39634</v>
      </c>
      <c r="H6976" s="115" t="s">
        <v>39450</v>
      </c>
      <c r="I6976" s="115" t="s">
        <v>6</v>
      </c>
      <c r="J6976" s="115">
        <v>1044.25</v>
      </c>
    </row>
    <row r="6977" spans="1:10" hidden="1">
      <c r="A6977" s="115" t="s">
        <v>7288</v>
      </c>
      <c r="B6977" s="115"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15" t="s">
        <v>39629</v>
      </c>
      <c r="D6977" s="115" t="s">
        <v>39630</v>
      </c>
      <c r="E6977" s="115" t="s">
        <v>39631</v>
      </c>
      <c r="F6977" s="115" t="s">
        <v>39632</v>
      </c>
      <c r="G6977" s="115" t="s">
        <v>39634</v>
      </c>
      <c r="H6977" s="115" t="s">
        <v>39450</v>
      </c>
      <c r="I6977" s="115" t="s">
        <v>6</v>
      </c>
      <c r="J6977" s="115">
        <v>1044.25</v>
      </c>
    </row>
    <row r="6978" spans="1:10" hidden="1">
      <c r="A6978" s="115" t="s">
        <v>7289</v>
      </c>
      <c r="B6978" s="115"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15" t="s">
        <v>39629</v>
      </c>
      <c r="D6978" s="115" t="s">
        <v>39630</v>
      </c>
      <c r="E6978" s="115" t="s">
        <v>39631</v>
      </c>
      <c r="F6978" s="115" t="s">
        <v>39632</v>
      </c>
      <c r="G6978" s="115" t="s">
        <v>39635</v>
      </c>
      <c r="H6978" s="115" t="s">
        <v>39450</v>
      </c>
      <c r="I6978" s="115" t="s">
        <v>6</v>
      </c>
      <c r="J6978" s="115">
        <v>1270.77</v>
      </c>
    </row>
    <row r="6979" spans="1:10" hidden="1">
      <c r="A6979" s="115" t="s">
        <v>7290</v>
      </c>
      <c r="B6979" s="115"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15" t="s">
        <v>39629</v>
      </c>
      <c r="D6979" s="115" t="s">
        <v>39630</v>
      </c>
      <c r="E6979" s="115" t="s">
        <v>39631</v>
      </c>
      <c r="F6979" s="115" t="s">
        <v>39632</v>
      </c>
      <c r="G6979" s="115" t="s">
        <v>39635</v>
      </c>
      <c r="H6979" s="115" t="s">
        <v>39450</v>
      </c>
      <c r="I6979" s="115" t="s">
        <v>6</v>
      </c>
      <c r="J6979" s="115">
        <v>1270.77</v>
      </c>
    </row>
    <row r="6980" spans="1:10" hidden="1">
      <c r="A6980" s="115" t="s">
        <v>7291</v>
      </c>
      <c r="B6980" s="115"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15" t="s">
        <v>39629</v>
      </c>
      <c r="D6980" s="115" t="s">
        <v>39630</v>
      </c>
      <c r="E6980" s="115" t="s">
        <v>39631</v>
      </c>
      <c r="F6980" s="115" t="s">
        <v>39632</v>
      </c>
      <c r="G6980" s="115" t="s">
        <v>39636</v>
      </c>
      <c r="H6980" s="115" t="s">
        <v>39450</v>
      </c>
      <c r="I6980" s="115" t="s">
        <v>6</v>
      </c>
      <c r="J6980" s="115">
        <v>1542.67</v>
      </c>
    </row>
    <row r="6981" spans="1:10" hidden="1">
      <c r="A6981" s="115" t="s">
        <v>7292</v>
      </c>
      <c r="B6981" s="115" t="str">
        <f t="shared" ref="B6981:B7044" si="109">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15" t="s">
        <v>39629</v>
      </c>
      <c r="D6981" s="115" t="s">
        <v>39630</v>
      </c>
      <c r="E6981" s="115" t="s">
        <v>39631</v>
      </c>
      <c r="F6981" s="115" t="s">
        <v>39632</v>
      </c>
      <c r="G6981" s="115" t="s">
        <v>39636</v>
      </c>
      <c r="H6981" s="115" t="s">
        <v>39450</v>
      </c>
      <c r="I6981" s="115" t="s">
        <v>6</v>
      </c>
      <c r="J6981" s="115">
        <v>1542.67</v>
      </c>
    </row>
    <row r="6982" spans="1:10" hidden="1">
      <c r="A6982" s="115" t="s">
        <v>7293</v>
      </c>
      <c r="B6982"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15" t="s">
        <v>39629</v>
      </c>
      <c r="D6982" s="115" t="s">
        <v>39630</v>
      </c>
      <c r="E6982" s="115" t="s">
        <v>39631</v>
      </c>
      <c r="F6982" s="115" t="s">
        <v>39632</v>
      </c>
      <c r="G6982" s="115" t="s">
        <v>39637</v>
      </c>
      <c r="H6982" s="115" t="s">
        <v>39450</v>
      </c>
      <c r="I6982" s="115" t="s">
        <v>6</v>
      </c>
      <c r="J6982" s="115">
        <v>1827.03</v>
      </c>
    </row>
    <row r="6983" spans="1:10" hidden="1">
      <c r="A6983" s="115" t="s">
        <v>7294</v>
      </c>
      <c r="B6983"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15" t="s">
        <v>39629</v>
      </c>
      <c r="D6983" s="115" t="s">
        <v>39630</v>
      </c>
      <c r="E6983" s="115" t="s">
        <v>39631</v>
      </c>
      <c r="F6983" s="115" t="s">
        <v>39632</v>
      </c>
      <c r="G6983" s="115" t="s">
        <v>39637</v>
      </c>
      <c r="H6983" s="115" t="s">
        <v>39450</v>
      </c>
      <c r="I6983" s="115" t="s">
        <v>6</v>
      </c>
      <c r="J6983" s="115">
        <v>1827.03</v>
      </c>
    </row>
    <row r="6984" spans="1:10" hidden="1">
      <c r="A6984" s="115" t="s">
        <v>7295</v>
      </c>
      <c r="B6984"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15" t="s">
        <v>39629</v>
      </c>
      <c r="D6984" s="115" t="s">
        <v>39630</v>
      </c>
      <c r="E6984" s="115" t="s">
        <v>39631</v>
      </c>
      <c r="F6984" s="115" t="s">
        <v>39632</v>
      </c>
      <c r="G6984" s="115" t="s">
        <v>39638</v>
      </c>
      <c r="H6984" s="115" t="s">
        <v>39450</v>
      </c>
      <c r="I6984" s="115" t="s">
        <v>6</v>
      </c>
      <c r="J6984" s="115">
        <v>2194.71</v>
      </c>
    </row>
    <row r="6985" spans="1:10" hidden="1">
      <c r="A6985" s="115" t="s">
        <v>7296</v>
      </c>
      <c r="B6985"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15" t="s">
        <v>39629</v>
      </c>
      <c r="D6985" s="115" t="s">
        <v>39630</v>
      </c>
      <c r="E6985" s="115" t="s">
        <v>39631</v>
      </c>
      <c r="F6985" s="115" t="s">
        <v>39632</v>
      </c>
      <c r="G6985" s="115" t="s">
        <v>39638</v>
      </c>
      <c r="H6985" s="115" t="s">
        <v>39450</v>
      </c>
      <c r="I6985" s="115" t="s">
        <v>6</v>
      </c>
      <c r="J6985" s="115">
        <v>2194.71</v>
      </c>
    </row>
    <row r="6986" spans="1:10" hidden="1">
      <c r="A6986" s="115" t="s">
        <v>7297</v>
      </c>
      <c r="B6986"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15" t="s">
        <v>39629</v>
      </c>
      <c r="D6986" s="115" t="s">
        <v>39630</v>
      </c>
      <c r="E6986" s="115" t="s">
        <v>39631</v>
      </c>
      <c r="F6986" s="115" t="s">
        <v>39632</v>
      </c>
      <c r="G6986" s="115" t="s">
        <v>39639</v>
      </c>
      <c r="H6986" s="115" t="s">
        <v>39450</v>
      </c>
      <c r="I6986" s="115" t="s">
        <v>6</v>
      </c>
      <c r="J6986" s="115">
        <v>2531.02</v>
      </c>
    </row>
    <row r="6987" spans="1:10" hidden="1">
      <c r="A6987" s="115" t="s">
        <v>7298</v>
      </c>
      <c r="B6987"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15" t="s">
        <v>39629</v>
      </c>
      <c r="D6987" s="115" t="s">
        <v>39630</v>
      </c>
      <c r="E6987" s="115" t="s">
        <v>39631</v>
      </c>
      <c r="F6987" s="115" t="s">
        <v>39632</v>
      </c>
      <c r="G6987" s="115" t="s">
        <v>39639</v>
      </c>
      <c r="H6987" s="115" t="s">
        <v>39450</v>
      </c>
      <c r="I6987" s="115" t="s">
        <v>6</v>
      </c>
      <c r="J6987" s="115">
        <v>2531.02</v>
      </c>
    </row>
    <row r="6988" spans="1:10" hidden="1">
      <c r="A6988" s="115" t="s">
        <v>7299</v>
      </c>
      <c r="B6988"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15" t="s">
        <v>39629</v>
      </c>
      <c r="D6988" s="115" t="s">
        <v>39630</v>
      </c>
      <c r="E6988" s="115" t="s">
        <v>39631</v>
      </c>
      <c r="F6988" s="115" t="s">
        <v>39632</v>
      </c>
      <c r="G6988" s="115" t="s">
        <v>39640</v>
      </c>
      <c r="H6988" s="115" t="s">
        <v>39450</v>
      </c>
      <c r="I6988" s="115" t="s">
        <v>6</v>
      </c>
      <c r="J6988" s="115">
        <v>2877.71</v>
      </c>
    </row>
    <row r="6989" spans="1:10" hidden="1">
      <c r="A6989" s="115" t="s">
        <v>7300</v>
      </c>
      <c r="B6989"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15" t="s">
        <v>39629</v>
      </c>
      <c r="D6989" s="115" t="s">
        <v>39630</v>
      </c>
      <c r="E6989" s="115" t="s">
        <v>39631</v>
      </c>
      <c r="F6989" s="115" t="s">
        <v>39632</v>
      </c>
      <c r="G6989" s="115" t="s">
        <v>39640</v>
      </c>
      <c r="H6989" s="115" t="s">
        <v>39450</v>
      </c>
      <c r="I6989" s="115" t="s">
        <v>6</v>
      </c>
      <c r="J6989" s="115">
        <v>2877.71</v>
      </c>
    </row>
    <row r="6990" spans="1:10" hidden="1">
      <c r="A6990" s="115" t="s">
        <v>7301</v>
      </c>
      <c r="B6990"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15" t="s">
        <v>39629</v>
      </c>
      <c r="D6990" s="115" t="s">
        <v>39630</v>
      </c>
      <c r="E6990" s="115" t="s">
        <v>39631</v>
      </c>
      <c r="F6990" s="115" t="s">
        <v>39632</v>
      </c>
      <c r="G6990" s="115" t="s">
        <v>39641</v>
      </c>
      <c r="H6990" s="115" t="s">
        <v>39450</v>
      </c>
      <c r="I6990" s="115" t="s">
        <v>6</v>
      </c>
      <c r="J6990" s="115">
        <v>3444.07</v>
      </c>
    </row>
    <row r="6991" spans="1:10" hidden="1">
      <c r="A6991" s="115" t="s">
        <v>7302</v>
      </c>
      <c r="B6991"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15" t="s">
        <v>39629</v>
      </c>
      <c r="D6991" s="115" t="s">
        <v>39630</v>
      </c>
      <c r="E6991" s="115" t="s">
        <v>39631</v>
      </c>
      <c r="F6991" s="115" t="s">
        <v>39632</v>
      </c>
      <c r="G6991" s="115" t="s">
        <v>39641</v>
      </c>
      <c r="H6991" s="115" t="s">
        <v>39450</v>
      </c>
      <c r="I6991" s="115" t="s">
        <v>6</v>
      </c>
      <c r="J6991" s="115">
        <v>3444.07</v>
      </c>
    </row>
    <row r="6992" spans="1:10" hidden="1">
      <c r="A6992" s="115" t="s">
        <v>7303</v>
      </c>
      <c r="B6992"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15" t="s">
        <v>39629</v>
      </c>
      <c r="D6992" s="115" t="s">
        <v>39630</v>
      </c>
      <c r="E6992" s="115" t="s">
        <v>39631</v>
      </c>
      <c r="F6992" s="115" t="s">
        <v>39632</v>
      </c>
      <c r="G6992" s="115" t="s">
        <v>39642</v>
      </c>
      <c r="H6992" s="115" t="s">
        <v>39450</v>
      </c>
      <c r="I6992" s="115" t="s">
        <v>6</v>
      </c>
      <c r="J6992" s="115">
        <v>3710.32</v>
      </c>
    </row>
    <row r="6993" spans="1:10" hidden="1">
      <c r="A6993" s="115" t="s">
        <v>7304</v>
      </c>
      <c r="B6993"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15" t="s">
        <v>39629</v>
      </c>
      <c r="D6993" s="115" t="s">
        <v>39630</v>
      </c>
      <c r="E6993" s="115" t="s">
        <v>39631</v>
      </c>
      <c r="F6993" s="115" t="s">
        <v>39632</v>
      </c>
      <c r="G6993" s="115" t="s">
        <v>39642</v>
      </c>
      <c r="H6993" s="115" t="s">
        <v>39450</v>
      </c>
      <c r="I6993" s="115" t="s">
        <v>6</v>
      </c>
      <c r="J6993" s="115">
        <v>3710.32</v>
      </c>
    </row>
    <row r="6994" spans="1:10" hidden="1">
      <c r="A6994" s="115" t="s">
        <v>7305</v>
      </c>
      <c r="B6994"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15" t="s">
        <v>39629</v>
      </c>
      <c r="D6994" s="115" t="s">
        <v>39630</v>
      </c>
      <c r="E6994" s="115" t="s">
        <v>39631</v>
      </c>
      <c r="F6994" s="115" t="s">
        <v>39632</v>
      </c>
      <c r="G6994" s="115" t="s">
        <v>39643</v>
      </c>
      <c r="H6994" s="115" t="s">
        <v>39450</v>
      </c>
      <c r="I6994" s="115" t="s">
        <v>6</v>
      </c>
      <c r="J6994" s="115">
        <v>4546.3500000000004</v>
      </c>
    </row>
    <row r="6995" spans="1:10" hidden="1">
      <c r="A6995" s="115" t="s">
        <v>7306</v>
      </c>
      <c r="B6995" s="115"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15" t="s">
        <v>39629</v>
      </c>
      <c r="D6995" s="115" t="s">
        <v>39630</v>
      </c>
      <c r="E6995" s="115" t="s">
        <v>39631</v>
      </c>
      <c r="F6995" s="115" t="s">
        <v>39632</v>
      </c>
      <c r="G6995" s="115" t="s">
        <v>39643</v>
      </c>
      <c r="H6995" s="115" t="s">
        <v>39450</v>
      </c>
      <c r="I6995" s="115" t="s">
        <v>6</v>
      </c>
      <c r="J6995" s="115">
        <v>4546.3500000000004</v>
      </c>
    </row>
    <row r="6996" spans="1:10" hidden="1">
      <c r="A6996" s="115" t="s">
        <v>7307</v>
      </c>
      <c r="B6996" s="115"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15" t="s">
        <v>39644</v>
      </c>
      <c r="D6996" s="115" t="s">
        <v>39645</v>
      </c>
      <c r="E6996" s="115" t="s">
        <v>39646</v>
      </c>
      <c r="F6996" s="115" t="s">
        <v>39647</v>
      </c>
      <c r="G6996" s="115" t="s">
        <v>39648</v>
      </c>
      <c r="H6996" s="115" t="s">
        <v>39450</v>
      </c>
      <c r="I6996" s="115" t="s">
        <v>6</v>
      </c>
      <c r="J6996" s="115">
        <v>9104.16</v>
      </c>
    </row>
    <row r="6997" spans="1:10" hidden="1">
      <c r="A6997" s="115" t="s">
        <v>7308</v>
      </c>
      <c r="B6997" s="115"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15" t="s">
        <v>39644</v>
      </c>
      <c r="D6997" s="115" t="s">
        <v>39645</v>
      </c>
      <c r="E6997" s="115" t="s">
        <v>39646</v>
      </c>
      <c r="F6997" s="115" t="s">
        <v>39647</v>
      </c>
      <c r="G6997" s="115" t="s">
        <v>39648</v>
      </c>
      <c r="H6997" s="115" t="s">
        <v>39450</v>
      </c>
      <c r="I6997" s="115" t="s">
        <v>6</v>
      </c>
      <c r="J6997" s="115">
        <v>9104.16</v>
      </c>
    </row>
    <row r="6998" spans="1:10" hidden="1">
      <c r="A6998" s="115" t="s">
        <v>7309</v>
      </c>
      <c r="B6998" s="115"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15" t="s">
        <v>39644</v>
      </c>
      <c r="D6998" s="115" t="s">
        <v>39645</v>
      </c>
      <c r="E6998" s="115" t="s">
        <v>39646</v>
      </c>
      <c r="F6998" s="115" t="s">
        <v>39647</v>
      </c>
      <c r="G6998" s="115" t="s">
        <v>39649</v>
      </c>
      <c r="H6998" s="115" t="s">
        <v>39450</v>
      </c>
      <c r="I6998" s="115" t="s">
        <v>6</v>
      </c>
      <c r="J6998" s="115">
        <v>11527.42</v>
      </c>
    </row>
    <row r="6999" spans="1:10" hidden="1">
      <c r="A6999" s="115" t="s">
        <v>7310</v>
      </c>
      <c r="B6999" s="115"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15" t="s">
        <v>39644</v>
      </c>
      <c r="D6999" s="115" t="s">
        <v>39645</v>
      </c>
      <c r="E6999" s="115" t="s">
        <v>39646</v>
      </c>
      <c r="F6999" s="115" t="s">
        <v>39647</v>
      </c>
      <c r="G6999" s="115" t="s">
        <v>39649</v>
      </c>
      <c r="H6999" s="115" t="s">
        <v>39450</v>
      </c>
      <c r="I6999" s="115" t="s">
        <v>6</v>
      </c>
      <c r="J6999" s="115">
        <v>11527.42</v>
      </c>
    </row>
    <row r="7000" spans="1:10" hidden="1">
      <c r="A7000" s="115" t="s">
        <v>7311</v>
      </c>
      <c r="B7000" s="115"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15" t="s">
        <v>39644</v>
      </c>
      <c r="D7000" s="115" t="s">
        <v>39645</v>
      </c>
      <c r="E7000" s="115" t="s">
        <v>39646</v>
      </c>
      <c r="F7000" s="115" t="s">
        <v>39647</v>
      </c>
      <c r="G7000" s="115" t="s">
        <v>39650</v>
      </c>
      <c r="H7000" s="115" t="s">
        <v>39651</v>
      </c>
      <c r="I7000" s="115" t="s">
        <v>6</v>
      </c>
      <c r="J7000" s="115">
        <v>17753.91</v>
      </c>
    </row>
    <row r="7001" spans="1:10" hidden="1">
      <c r="A7001" s="115" t="s">
        <v>7312</v>
      </c>
      <c r="B7001" s="115"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15" t="s">
        <v>39644</v>
      </c>
      <c r="D7001" s="115" t="s">
        <v>39645</v>
      </c>
      <c r="E7001" s="115" t="s">
        <v>39646</v>
      </c>
      <c r="F7001" s="115" t="s">
        <v>39647</v>
      </c>
      <c r="G7001" s="115" t="s">
        <v>39650</v>
      </c>
      <c r="H7001" s="115" t="s">
        <v>39651</v>
      </c>
      <c r="I7001" s="115" t="s">
        <v>6</v>
      </c>
      <c r="J7001" s="115">
        <v>17753.91</v>
      </c>
    </row>
    <row r="7002" spans="1:10" hidden="1">
      <c r="A7002" s="115" t="s">
        <v>7313</v>
      </c>
      <c r="B7002" s="115"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15" t="s">
        <v>39644</v>
      </c>
      <c r="D7002" s="115" t="s">
        <v>39645</v>
      </c>
      <c r="E7002" s="115" t="s">
        <v>39646</v>
      </c>
      <c r="F7002" s="115" t="s">
        <v>39647</v>
      </c>
      <c r="G7002" s="115" t="s">
        <v>39652</v>
      </c>
      <c r="H7002" s="115" t="s">
        <v>39450</v>
      </c>
      <c r="I7002" s="115" t="s">
        <v>6</v>
      </c>
      <c r="J7002" s="115">
        <v>18687.810000000001</v>
      </c>
    </row>
    <row r="7003" spans="1:10" hidden="1">
      <c r="A7003" s="115" t="s">
        <v>7314</v>
      </c>
      <c r="B7003" s="115"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15" t="s">
        <v>39644</v>
      </c>
      <c r="D7003" s="115" t="s">
        <v>39645</v>
      </c>
      <c r="E7003" s="115" t="s">
        <v>39646</v>
      </c>
      <c r="F7003" s="115" t="s">
        <v>39647</v>
      </c>
      <c r="G7003" s="115" t="s">
        <v>39652</v>
      </c>
      <c r="H7003" s="115" t="s">
        <v>39450</v>
      </c>
      <c r="I7003" s="115" t="s">
        <v>6</v>
      </c>
      <c r="J7003" s="115">
        <v>18687.810000000001</v>
      </c>
    </row>
    <row r="7004" spans="1:10" hidden="1">
      <c r="A7004" s="115" t="s">
        <v>7315</v>
      </c>
      <c r="B7004" s="115"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15" t="s">
        <v>39644</v>
      </c>
      <c r="D7004" s="115" t="s">
        <v>39645</v>
      </c>
      <c r="E7004" s="115" t="s">
        <v>39646</v>
      </c>
      <c r="F7004" s="115" t="s">
        <v>39647</v>
      </c>
      <c r="G7004" s="115" t="s">
        <v>39653</v>
      </c>
      <c r="H7004" s="115" t="s">
        <v>39450</v>
      </c>
      <c r="I7004" s="115" t="s">
        <v>6</v>
      </c>
      <c r="J7004" s="115">
        <v>25703.11</v>
      </c>
    </row>
    <row r="7005" spans="1:10" hidden="1">
      <c r="A7005" s="115" t="s">
        <v>7316</v>
      </c>
      <c r="B7005" s="115"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15" t="s">
        <v>39644</v>
      </c>
      <c r="D7005" s="115" t="s">
        <v>39645</v>
      </c>
      <c r="E7005" s="115" t="s">
        <v>39646</v>
      </c>
      <c r="F7005" s="115" t="s">
        <v>39647</v>
      </c>
      <c r="G7005" s="115" t="s">
        <v>39653</v>
      </c>
      <c r="H7005" s="115" t="s">
        <v>39450</v>
      </c>
      <c r="I7005" s="115" t="s">
        <v>6</v>
      </c>
      <c r="J7005" s="115">
        <v>25703.11</v>
      </c>
    </row>
    <row r="7006" spans="1:10" hidden="1">
      <c r="A7006" s="115" t="s">
        <v>7317</v>
      </c>
      <c r="B7006"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15" t="s">
        <v>39629</v>
      </c>
      <c r="D7006" s="115" t="s">
        <v>39654</v>
      </c>
      <c r="E7006" s="115" t="s">
        <v>39631</v>
      </c>
      <c r="F7006" s="115" t="s">
        <v>39655</v>
      </c>
      <c r="G7006" s="115" t="s">
        <v>39656</v>
      </c>
      <c r="H7006" s="115" t="s">
        <v>39657</v>
      </c>
      <c r="I7006" s="115" t="s">
        <v>6</v>
      </c>
      <c r="J7006" s="115">
        <v>955.03</v>
      </c>
    </row>
    <row r="7007" spans="1:10" hidden="1">
      <c r="A7007" s="115" t="s">
        <v>7318</v>
      </c>
      <c r="B7007"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15" t="s">
        <v>39629</v>
      </c>
      <c r="D7007" s="115" t="s">
        <v>39654</v>
      </c>
      <c r="E7007" s="115" t="s">
        <v>39631</v>
      </c>
      <c r="F7007" s="115" t="s">
        <v>39655</v>
      </c>
      <c r="G7007" s="115" t="s">
        <v>39656</v>
      </c>
      <c r="H7007" s="115" t="s">
        <v>39657</v>
      </c>
      <c r="I7007" s="115" t="s">
        <v>6</v>
      </c>
      <c r="J7007" s="115">
        <v>955.03</v>
      </c>
    </row>
    <row r="7008" spans="1:10" hidden="1">
      <c r="A7008" s="115" t="s">
        <v>7319</v>
      </c>
      <c r="B7008"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15" t="s">
        <v>39629</v>
      </c>
      <c r="D7008" s="115" t="s">
        <v>39654</v>
      </c>
      <c r="E7008" s="115" t="s">
        <v>39631</v>
      </c>
      <c r="F7008" s="115" t="s">
        <v>39655</v>
      </c>
      <c r="G7008" s="115" t="s">
        <v>39658</v>
      </c>
      <c r="H7008" s="115" t="s">
        <v>39657</v>
      </c>
      <c r="I7008" s="115" t="s">
        <v>6</v>
      </c>
      <c r="J7008" s="115">
        <v>1044.25</v>
      </c>
    </row>
    <row r="7009" spans="1:10" hidden="1">
      <c r="A7009" s="115" t="s">
        <v>7320</v>
      </c>
      <c r="B7009"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15" t="s">
        <v>39629</v>
      </c>
      <c r="D7009" s="115" t="s">
        <v>39654</v>
      </c>
      <c r="E7009" s="115" t="s">
        <v>39631</v>
      </c>
      <c r="F7009" s="115" t="s">
        <v>39655</v>
      </c>
      <c r="G7009" s="115" t="s">
        <v>39658</v>
      </c>
      <c r="H7009" s="115" t="s">
        <v>39657</v>
      </c>
      <c r="I7009" s="115" t="s">
        <v>6</v>
      </c>
      <c r="J7009" s="115">
        <v>1044.25</v>
      </c>
    </row>
    <row r="7010" spans="1:10" hidden="1">
      <c r="A7010" s="115" t="s">
        <v>7321</v>
      </c>
      <c r="B7010"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15" t="s">
        <v>39629</v>
      </c>
      <c r="D7010" s="115" t="s">
        <v>39654</v>
      </c>
      <c r="E7010" s="115" t="s">
        <v>39631</v>
      </c>
      <c r="F7010" s="115" t="s">
        <v>39655</v>
      </c>
      <c r="G7010" s="115" t="s">
        <v>39659</v>
      </c>
      <c r="H7010" s="115" t="s">
        <v>39657</v>
      </c>
      <c r="I7010" s="115" t="s">
        <v>6</v>
      </c>
      <c r="J7010" s="115">
        <v>1270.77</v>
      </c>
    </row>
    <row r="7011" spans="1:10" hidden="1">
      <c r="A7011" s="115" t="s">
        <v>7322</v>
      </c>
      <c r="B7011"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15" t="s">
        <v>39629</v>
      </c>
      <c r="D7011" s="115" t="s">
        <v>39654</v>
      </c>
      <c r="E7011" s="115" t="s">
        <v>39631</v>
      </c>
      <c r="F7011" s="115" t="s">
        <v>39655</v>
      </c>
      <c r="G7011" s="115" t="s">
        <v>39659</v>
      </c>
      <c r="H7011" s="115" t="s">
        <v>39657</v>
      </c>
      <c r="I7011" s="115" t="s">
        <v>6</v>
      </c>
      <c r="J7011" s="115">
        <v>1270.77</v>
      </c>
    </row>
    <row r="7012" spans="1:10" hidden="1">
      <c r="A7012" s="115" t="s">
        <v>7323</v>
      </c>
      <c r="B7012"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15" t="s">
        <v>39629</v>
      </c>
      <c r="D7012" s="115" t="s">
        <v>39654</v>
      </c>
      <c r="E7012" s="115" t="s">
        <v>39631</v>
      </c>
      <c r="F7012" s="115" t="s">
        <v>39655</v>
      </c>
      <c r="G7012" s="115" t="s">
        <v>39660</v>
      </c>
      <c r="H7012" s="115" t="s">
        <v>39657</v>
      </c>
      <c r="I7012" s="115" t="s">
        <v>6</v>
      </c>
      <c r="J7012" s="115">
        <v>1543.12</v>
      </c>
    </row>
    <row r="7013" spans="1:10" hidden="1">
      <c r="A7013" s="115" t="s">
        <v>7324</v>
      </c>
      <c r="B7013"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15" t="s">
        <v>39629</v>
      </c>
      <c r="D7013" s="115" t="s">
        <v>39654</v>
      </c>
      <c r="E7013" s="115" t="s">
        <v>39631</v>
      </c>
      <c r="F7013" s="115" t="s">
        <v>39655</v>
      </c>
      <c r="G7013" s="115" t="s">
        <v>39660</v>
      </c>
      <c r="H7013" s="115" t="s">
        <v>39657</v>
      </c>
      <c r="I7013" s="115" t="s">
        <v>6</v>
      </c>
      <c r="J7013" s="115">
        <v>1543.12</v>
      </c>
    </row>
    <row r="7014" spans="1:10" hidden="1">
      <c r="A7014" s="115" t="s">
        <v>7325</v>
      </c>
      <c r="B7014"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15" t="s">
        <v>39629</v>
      </c>
      <c r="D7014" s="115" t="s">
        <v>39654</v>
      </c>
      <c r="E7014" s="115" t="s">
        <v>39631</v>
      </c>
      <c r="F7014" s="115" t="s">
        <v>39655</v>
      </c>
      <c r="G7014" s="115" t="s">
        <v>39661</v>
      </c>
      <c r="H7014" s="115" t="s">
        <v>39657</v>
      </c>
      <c r="I7014" s="115" t="s">
        <v>6</v>
      </c>
      <c r="J7014" s="115">
        <v>1856.95</v>
      </c>
    </row>
    <row r="7015" spans="1:10" hidden="1">
      <c r="A7015" s="115" t="s">
        <v>7326</v>
      </c>
      <c r="B7015"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15" t="s">
        <v>39629</v>
      </c>
      <c r="D7015" s="115" t="s">
        <v>39654</v>
      </c>
      <c r="E7015" s="115" t="s">
        <v>39631</v>
      </c>
      <c r="F7015" s="115" t="s">
        <v>39655</v>
      </c>
      <c r="G7015" s="115" t="s">
        <v>39661</v>
      </c>
      <c r="H7015" s="115" t="s">
        <v>39657</v>
      </c>
      <c r="I7015" s="115" t="s">
        <v>6</v>
      </c>
      <c r="J7015" s="115">
        <v>1856.95</v>
      </c>
    </row>
    <row r="7016" spans="1:10" hidden="1">
      <c r="A7016" s="115" t="s">
        <v>7327</v>
      </c>
      <c r="B7016"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15" t="s">
        <v>39629</v>
      </c>
      <c r="D7016" s="115" t="s">
        <v>39654</v>
      </c>
      <c r="E7016" s="115" t="s">
        <v>39631</v>
      </c>
      <c r="F7016" s="115" t="s">
        <v>39655</v>
      </c>
      <c r="G7016" s="115" t="s">
        <v>39662</v>
      </c>
      <c r="H7016" s="115" t="s">
        <v>39657</v>
      </c>
      <c r="I7016" s="115" t="s">
        <v>6</v>
      </c>
      <c r="J7016" s="115">
        <v>2219.2199999999998</v>
      </c>
    </row>
    <row r="7017" spans="1:10" hidden="1">
      <c r="A7017" s="115" t="s">
        <v>7328</v>
      </c>
      <c r="B7017"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15" t="s">
        <v>39629</v>
      </c>
      <c r="D7017" s="115" t="s">
        <v>39654</v>
      </c>
      <c r="E7017" s="115" t="s">
        <v>39631</v>
      </c>
      <c r="F7017" s="115" t="s">
        <v>39655</v>
      </c>
      <c r="G7017" s="115" t="s">
        <v>39662</v>
      </c>
      <c r="H7017" s="115" t="s">
        <v>39657</v>
      </c>
      <c r="I7017" s="115" t="s">
        <v>6</v>
      </c>
      <c r="J7017" s="115">
        <v>2219.2199999999998</v>
      </c>
    </row>
    <row r="7018" spans="1:10" hidden="1">
      <c r="A7018" s="115" t="s">
        <v>7329</v>
      </c>
      <c r="B7018"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15" t="s">
        <v>39629</v>
      </c>
      <c r="D7018" s="115" t="s">
        <v>39654</v>
      </c>
      <c r="E7018" s="115" t="s">
        <v>39631</v>
      </c>
      <c r="F7018" s="115" t="s">
        <v>39655</v>
      </c>
      <c r="G7018" s="115" t="s">
        <v>39663</v>
      </c>
      <c r="H7018" s="115" t="s">
        <v>39657</v>
      </c>
      <c r="I7018" s="115" t="s">
        <v>6</v>
      </c>
      <c r="J7018" s="115">
        <v>2557.4</v>
      </c>
    </row>
    <row r="7019" spans="1:10" hidden="1">
      <c r="A7019" s="115" t="s">
        <v>7330</v>
      </c>
      <c r="B7019"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15" t="s">
        <v>39629</v>
      </c>
      <c r="D7019" s="115" t="s">
        <v>39654</v>
      </c>
      <c r="E7019" s="115" t="s">
        <v>39631</v>
      </c>
      <c r="F7019" s="115" t="s">
        <v>39655</v>
      </c>
      <c r="G7019" s="115" t="s">
        <v>39663</v>
      </c>
      <c r="H7019" s="115" t="s">
        <v>39657</v>
      </c>
      <c r="I7019" s="115" t="s">
        <v>6</v>
      </c>
      <c r="J7019" s="115">
        <v>2557.4</v>
      </c>
    </row>
    <row r="7020" spans="1:10" hidden="1">
      <c r="A7020" s="115" t="s">
        <v>7331</v>
      </c>
      <c r="B7020"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15" t="s">
        <v>39629</v>
      </c>
      <c r="D7020" s="115" t="s">
        <v>39654</v>
      </c>
      <c r="E7020" s="115" t="s">
        <v>39631</v>
      </c>
      <c r="F7020" s="115" t="s">
        <v>39655</v>
      </c>
      <c r="G7020" s="115" t="s">
        <v>39664</v>
      </c>
      <c r="H7020" s="115" t="s">
        <v>39657</v>
      </c>
      <c r="I7020" s="115" t="s">
        <v>6</v>
      </c>
      <c r="J7020" s="115">
        <v>3003.33</v>
      </c>
    </row>
    <row r="7021" spans="1:10" hidden="1">
      <c r="A7021" s="115" t="s">
        <v>7332</v>
      </c>
      <c r="B7021"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15" t="s">
        <v>39629</v>
      </c>
      <c r="D7021" s="115" t="s">
        <v>39654</v>
      </c>
      <c r="E7021" s="115" t="s">
        <v>39631</v>
      </c>
      <c r="F7021" s="115" t="s">
        <v>39655</v>
      </c>
      <c r="G7021" s="115" t="s">
        <v>39664</v>
      </c>
      <c r="H7021" s="115" t="s">
        <v>39657</v>
      </c>
      <c r="I7021" s="115" t="s">
        <v>6</v>
      </c>
      <c r="J7021" s="115">
        <v>3003.33</v>
      </c>
    </row>
    <row r="7022" spans="1:10" hidden="1">
      <c r="A7022" s="115" t="s">
        <v>7333</v>
      </c>
      <c r="B7022"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15" t="s">
        <v>39629</v>
      </c>
      <c r="D7022" s="115" t="s">
        <v>39654</v>
      </c>
      <c r="E7022" s="115" t="s">
        <v>39631</v>
      </c>
      <c r="F7022" s="115" t="s">
        <v>39655</v>
      </c>
      <c r="G7022" s="115" t="s">
        <v>39665</v>
      </c>
      <c r="H7022" s="115" t="s">
        <v>39657</v>
      </c>
      <c r="I7022" s="115" t="s">
        <v>6</v>
      </c>
      <c r="J7022" s="115">
        <v>3601.11</v>
      </c>
    </row>
    <row r="7023" spans="1:10" hidden="1">
      <c r="A7023" s="115" t="s">
        <v>7334</v>
      </c>
      <c r="B7023"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15" t="s">
        <v>39629</v>
      </c>
      <c r="D7023" s="115" t="s">
        <v>39654</v>
      </c>
      <c r="E7023" s="115" t="s">
        <v>39631</v>
      </c>
      <c r="F7023" s="115" t="s">
        <v>39655</v>
      </c>
      <c r="G7023" s="115" t="s">
        <v>39665</v>
      </c>
      <c r="H7023" s="115" t="s">
        <v>39657</v>
      </c>
      <c r="I7023" s="115" t="s">
        <v>6</v>
      </c>
      <c r="J7023" s="115">
        <v>3601.11</v>
      </c>
    </row>
    <row r="7024" spans="1:10" hidden="1">
      <c r="A7024" s="115" t="s">
        <v>7335</v>
      </c>
      <c r="B7024"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15" t="s">
        <v>39629</v>
      </c>
      <c r="D7024" s="115" t="s">
        <v>39654</v>
      </c>
      <c r="E7024" s="115" t="s">
        <v>39631</v>
      </c>
      <c r="F7024" s="115" t="s">
        <v>39655</v>
      </c>
      <c r="G7024" s="115" t="s">
        <v>39666</v>
      </c>
      <c r="H7024" s="115" t="s">
        <v>39657</v>
      </c>
      <c r="I7024" s="115" t="s">
        <v>6</v>
      </c>
      <c r="J7024" s="115">
        <v>4126.97</v>
      </c>
    </row>
    <row r="7025" spans="1:10" hidden="1">
      <c r="A7025" s="115" t="s">
        <v>7336</v>
      </c>
      <c r="B7025"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15" t="s">
        <v>39629</v>
      </c>
      <c r="D7025" s="115" t="s">
        <v>39654</v>
      </c>
      <c r="E7025" s="115" t="s">
        <v>39631</v>
      </c>
      <c r="F7025" s="115" t="s">
        <v>39655</v>
      </c>
      <c r="G7025" s="115" t="s">
        <v>39666</v>
      </c>
      <c r="H7025" s="115" t="s">
        <v>39657</v>
      </c>
      <c r="I7025" s="115" t="s">
        <v>6</v>
      </c>
      <c r="J7025" s="115">
        <v>4126.97</v>
      </c>
    </row>
    <row r="7026" spans="1:10" hidden="1">
      <c r="A7026" s="115" t="s">
        <v>7337</v>
      </c>
      <c r="B7026"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15" t="s">
        <v>39629</v>
      </c>
      <c r="D7026" s="115" t="s">
        <v>39654</v>
      </c>
      <c r="E7026" s="115" t="s">
        <v>39631</v>
      </c>
      <c r="F7026" s="115" t="s">
        <v>39655</v>
      </c>
      <c r="G7026" s="115" t="s">
        <v>39667</v>
      </c>
      <c r="H7026" s="115" t="s">
        <v>39657</v>
      </c>
      <c r="I7026" s="115" t="s">
        <v>6</v>
      </c>
      <c r="J7026" s="115">
        <v>5659.52</v>
      </c>
    </row>
    <row r="7027" spans="1:10" hidden="1">
      <c r="A7027" s="115" t="s">
        <v>7338</v>
      </c>
      <c r="B7027" s="115"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15" t="s">
        <v>39629</v>
      </c>
      <c r="D7027" s="115" t="s">
        <v>39654</v>
      </c>
      <c r="E7027" s="115" t="s">
        <v>39631</v>
      </c>
      <c r="F7027" s="115" t="s">
        <v>39655</v>
      </c>
      <c r="G7027" s="115" t="s">
        <v>39667</v>
      </c>
      <c r="H7027" s="115" t="s">
        <v>39657</v>
      </c>
      <c r="I7027" s="115" t="s">
        <v>6</v>
      </c>
      <c r="J7027" s="115">
        <v>5659.52</v>
      </c>
    </row>
    <row r="7028" spans="1:10" hidden="1">
      <c r="A7028" s="115" t="s">
        <v>7339</v>
      </c>
      <c r="B7028" s="115"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15" t="s">
        <v>39644</v>
      </c>
      <c r="D7028" s="115" t="s">
        <v>39668</v>
      </c>
      <c r="E7028" s="115" t="s">
        <v>39646</v>
      </c>
      <c r="F7028" s="115" t="s">
        <v>39647</v>
      </c>
      <c r="G7028" s="115" t="s">
        <v>39669</v>
      </c>
      <c r="H7028" s="115" t="s">
        <v>39450</v>
      </c>
      <c r="I7028" s="115" t="s">
        <v>6</v>
      </c>
      <c r="J7028" s="115">
        <v>9774.1299999999992</v>
      </c>
    </row>
    <row r="7029" spans="1:10" hidden="1">
      <c r="A7029" s="115" t="s">
        <v>7340</v>
      </c>
      <c r="B7029" s="115"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15" t="s">
        <v>39644</v>
      </c>
      <c r="D7029" s="115" t="s">
        <v>39668</v>
      </c>
      <c r="E7029" s="115" t="s">
        <v>39646</v>
      </c>
      <c r="F7029" s="115" t="s">
        <v>39647</v>
      </c>
      <c r="G7029" s="115" t="s">
        <v>39669</v>
      </c>
      <c r="H7029" s="115" t="s">
        <v>39450</v>
      </c>
      <c r="I7029" s="115" t="s">
        <v>6</v>
      </c>
      <c r="J7029" s="115">
        <v>9774.1299999999992</v>
      </c>
    </row>
    <row r="7030" spans="1:10" hidden="1">
      <c r="A7030" s="115" t="s">
        <v>7341</v>
      </c>
      <c r="B7030" s="115"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15" t="s">
        <v>39670</v>
      </c>
      <c r="D7030" s="115" t="s">
        <v>39671</v>
      </c>
      <c r="E7030" s="115" t="s">
        <v>39672</v>
      </c>
      <c r="F7030" s="115" t="s">
        <v>39506</v>
      </c>
      <c r="G7030" s="115" t="s">
        <v>39673</v>
      </c>
      <c r="H7030" s="115" t="s">
        <v>39674</v>
      </c>
      <c r="I7030" s="115" t="s">
        <v>6</v>
      </c>
      <c r="J7030" s="115">
        <v>984.76</v>
      </c>
    </row>
    <row r="7031" spans="1:10" hidden="1">
      <c r="A7031" s="115" t="s">
        <v>7342</v>
      </c>
      <c r="B7031" s="115"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15" t="s">
        <v>39670</v>
      </c>
      <c r="D7031" s="115" t="s">
        <v>39671</v>
      </c>
      <c r="E7031" s="115" t="s">
        <v>39672</v>
      </c>
      <c r="F7031" s="115" t="s">
        <v>39506</v>
      </c>
      <c r="G7031" s="115" t="s">
        <v>39673</v>
      </c>
      <c r="H7031" s="115" t="s">
        <v>39674</v>
      </c>
      <c r="I7031" s="115" t="s">
        <v>6</v>
      </c>
      <c r="J7031" s="115">
        <v>984.76</v>
      </c>
    </row>
    <row r="7032" spans="1:10" hidden="1">
      <c r="A7032" s="115" t="s">
        <v>7343</v>
      </c>
      <c r="B7032"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15" t="s">
        <v>39670</v>
      </c>
      <c r="D7032" s="115" t="s">
        <v>39675</v>
      </c>
      <c r="E7032" s="115" t="s">
        <v>39676</v>
      </c>
      <c r="F7032" s="115" t="s">
        <v>39677</v>
      </c>
      <c r="G7032" s="115" t="s">
        <v>39678</v>
      </c>
      <c r="H7032" s="115" t="s">
        <v>39679</v>
      </c>
      <c r="I7032" s="115" t="s">
        <v>6</v>
      </c>
      <c r="J7032" s="115">
        <v>1083.5</v>
      </c>
    </row>
    <row r="7033" spans="1:10" hidden="1">
      <c r="A7033" s="115" t="s">
        <v>7344</v>
      </c>
      <c r="B7033"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15" t="s">
        <v>39670</v>
      </c>
      <c r="D7033" s="115" t="s">
        <v>39675</v>
      </c>
      <c r="E7033" s="115" t="s">
        <v>39676</v>
      </c>
      <c r="F7033" s="115" t="s">
        <v>39677</v>
      </c>
      <c r="G7033" s="115" t="s">
        <v>39678</v>
      </c>
      <c r="H7033" s="115" t="s">
        <v>39679</v>
      </c>
      <c r="I7033" s="115" t="s">
        <v>6</v>
      </c>
      <c r="J7033" s="115">
        <v>1083.5</v>
      </c>
    </row>
    <row r="7034" spans="1:10" hidden="1">
      <c r="A7034" s="115" t="s">
        <v>7345</v>
      </c>
      <c r="B7034"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15" t="s">
        <v>39670</v>
      </c>
      <c r="D7034" s="115" t="s">
        <v>39675</v>
      </c>
      <c r="E7034" s="115" t="s">
        <v>39676</v>
      </c>
      <c r="F7034" s="115" t="s">
        <v>39677</v>
      </c>
      <c r="G7034" s="115" t="s">
        <v>39678</v>
      </c>
      <c r="H7034" s="115" t="s">
        <v>39680</v>
      </c>
      <c r="I7034" s="115" t="s">
        <v>6</v>
      </c>
      <c r="J7034" s="115">
        <v>1322.02</v>
      </c>
    </row>
    <row r="7035" spans="1:10" hidden="1">
      <c r="A7035" s="115" t="s">
        <v>7346</v>
      </c>
      <c r="B7035"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15" t="s">
        <v>39670</v>
      </c>
      <c r="D7035" s="115" t="s">
        <v>39675</v>
      </c>
      <c r="E7035" s="115" t="s">
        <v>39676</v>
      </c>
      <c r="F7035" s="115" t="s">
        <v>39677</v>
      </c>
      <c r="G7035" s="115" t="s">
        <v>39678</v>
      </c>
      <c r="H7035" s="115" t="s">
        <v>39680</v>
      </c>
      <c r="I7035" s="115" t="s">
        <v>6</v>
      </c>
      <c r="J7035" s="115">
        <v>1322.02</v>
      </c>
    </row>
    <row r="7036" spans="1:10" hidden="1">
      <c r="A7036" s="115" t="s">
        <v>7347</v>
      </c>
      <c r="B7036"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15" t="s">
        <v>39670</v>
      </c>
      <c r="D7036" s="115" t="s">
        <v>39675</v>
      </c>
      <c r="E7036" s="115" t="s">
        <v>39676</v>
      </c>
      <c r="F7036" s="115" t="s">
        <v>39677</v>
      </c>
      <c r="G7036" s="115" t="s">
        <v>39678</v>
      </c>
      <c r="H7036" s="115" t="s">
        <v>39681</v>
      </c>
      <c r="I7036" s="115" t="s">
        <v>6</v>
      </c>
      <c r="J7036" s="115">
        <v>1614.07</v>
      </c>
    </row>
    <row r="7037" spans="1:10" hidden="1">
      <c r="A7037" s="115" t="s">
        <v>7348</v>
      </c>
      <c r="B7037"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15" t="s">
        <v>39670</v>
      </c>
      <c r="D7037" s="115" t="s">
        <v>39675</v>
      </c>
      <c r="E7037" s="115" t="s">
        <v>39676</v>
      </c>
      <c r="F7037" s="115" t="s">
        <v>39677</v>
      </c>
      <c r="G7037" s="115" t="s">
        <v>39678</v>
      </c>
      <c r="H7037" s="115" t="s">
        <v>39681</v>
      </c>
      <c r="I7037" s="115" t="s">
        <v>6</v>
      </c>
      <c r="J7037" s="115">
        <v>1614.07</v>
      </c>
    </row>
    <row r="7038" spans="1:10" hidden="1">
      <c r="A7038" s="115" t="s">
        <v>7349</v>
      </c>
      <c r="B7038"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15" t="s">
        <v>39670</v>
      </c>
      <c r="D7038" s="115" t="s">
        <v>39675</v>
      </c>
      <c r="E7038" s="115" t="s">
        <v>39676</v>
      </c>
      <c r="F7038" s="115" t="s">
        <v>39677</v>
      </c>
      <c r="G7038" s="115" t="s">
        <v>39678</v>
      </c>
      <c r="H7038" s="115" t="s">
        <v>39682</v>
      </c>
      <c r="I7038" s="115" t="s">
        <v>6</v>
      </c>
      <c r="J7038" s="115">
        <v>1925.16</v>
      </c>
    </row>
    <row r="7039" spans="1:10" hidden="1">
      <c r="A7039" s="115" t="s">
        <v>7350</v>
      </c>
      <c r="B7039"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15" t="s">
        <v>39670</v>
      </c>
      <c r="D7039" s="115" t="s">
        <v>39675</v>
      </c>
      <c r="E7039" s="115" t="s">
        <v>39676</v>
      </c>
      <c r="F7039" s="115" t="s">
        <v>39677</v>
      </c>
      <c r="G7039" s="115" t="s">
        <v>39678</v>
      </c>
      <c r="H7039" s="115" t="s">
        <v>39682</v>
      </c>
      <c r="I7039" s="115" t="s">
        <v>6</v>
      </c>
      <c r="J7039" s="115">
        <v>1925.16</v>
      </c>
    </row>
    <row r="7040" spans="1:10" hidden="1">
      <c r="A7040" s="115" t="s">
        <v>7351</v>
      </c>
      <c r="B7040"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15" t="s">
        <v>39670</v>
      </c>
      <c r="D7040" s="115" t="s">
        <v>39675</v>
      </c>
      <c r="E7040" s="115" t="s">
        <v>39676</v>
      </c>
      <c r="F7040" s="115" t="s">
        <v>39677</v>
      </c>
      <c r="G7040" s="115" t="s">
        <v>39678</v>
      </c>
      <c r="H7040" s="115" t="s">
        <v>39683</v>
      </c>
      <c r="I7040" s="115" t="s">
        <v>6</v>
      </c>
      <c r="J7040" s="115">
        <v>2329.23</v>
      </c>
    </row>
    <row r="7041" spans="1:10" hidden="1">
      <c r="A7041" s="115" t="s">
        <v>7352</v>
      </c>
      <c r="B7041"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15" t="s">
        <v>39670</v>
      </c>
      <c r="D7041" s="115" t="s">
        <v>39675</v>
      </c>
      <c r="E7041" s="115" t="s">
        <v>39676</v>
      </c>
      <c r="F7041" s="115" t="s">
        <v>39677</v>
      </c>
      <c r="G7041" s="115" t="s">
        <v>39678</v>
      </c>
      <c r="H7041" s="115" t="s">
        <v>39683</v>
      </c>
      <c r="I7041" s="115" t="s">
        <v>6</v>
      </c>
      <c r="J7041" s="115">
        <v>2329.23</v>
      </c>
    </row>
    <row r="7042" spans="1:10" hidden="1">
      <c r="A7042" s="115" t="s">
        <v>7353</v>
      </c>
      <c r="B7042"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15" t="s">
        <v>39670</v>
      </c>
      <c r="D7042" s="115" t="s">
        <v>39675</v>
      </c>
      <c r="E7042" s="115" t="s">
        <v>39676</v>
      </c>
      <c r="F7042" s="115" t="s">
        <v>39677</v>
      </c>
      <c r="G7042" s="115" t="s">
        <v>39678</v>
      </c>
      <c r="H7042" s="115" t="s">
        <v>39684</v>
      </c>
      <c r="I7042" s="115" t="s">
        <v>6</v>
      </c>
      <c r="J7042" s="115">
        <v>2713.81</v>
      </c>
    </row>
    <row r="7043" spans="1:10" hidden="1">
      <c r="A7043" s="115" t="s">
        <v>7354</v>
      </c>
      <c r="B7043"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15" t="s">
        <v>39670</v>
      </c>
      <c r="D7043" s="115" t="s">
        <v>39675</v>
      </c>
      <c r="E7043" s="115" t="s">
        <v>39676</v>
      </c>
      <c r="F7043" s="115" t="s">
        <v>39677</v>
      </c>
      <c r="G7043" s="115" t="s">
        <v>39678</v>
      </c>
      <c r="H7043" s="115" t="s">
        <v>39684</v>
      </c>
      <c r="I7043" s="115" t="s">
        <v>6</v>
      </c>
      <c r="J7043" s="115">
        <v>2713.81</v>
      </c>
    </row>
    <row r="7044" spans="1:10" hidden="1">
      <c r="A7044" s="115" t="s">
        <v>7355</v>
      </c>
      <c r="B7044" s="115"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15" t="s">
        <v>39670</v>
      </c>
      <c r="D7044" s="115" t="s">
        <v>39675</v>
      </c>
      <c r="E7044" s="115" t="s">
        <v>39676</v>
      </c>
      <c r="F7044" s="115" t="s">
        <v>39677</v>
      </c>
      <c r="G7044" s="115" t="s">
        <v>39678</v>
      </c>
      <c r="H7044" s="115" t="s">
        <v>39685</v>
      </c>
      <c r="I7044" s="115" t="s">
        <v>6</v>
      </c>
      <c r="J7044" s="115">
        <v>3078.62</v>
      </c>
    </row>
    <row r="7045" spans="1:10" hidden="1">
      <c r="A7045" s="115" t="s">
        <v>7356</v>
      </c>
      <c r="B7045" s="115" t="str">
        <f t="shared" ref="B7045:B7108" si="110">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15" t="s">
        <v>39670</v>
      </c>
      <c r="D7045" s="115" t="s">
        <v>39675</v>
      </c>
      <c r="E7045" s="115" t="s">
        <v>39676</v>
      </c>
      <c r="F7045" s="115" t="s">
        <v>39677</v>
      </c>
      <c r="G7045" s="115" t="s">
        <v>39678</v>
      </c>
      <c r="H7045" s="115" t="s">
        <v>39685</v>
      </c>
      <c r="I7045" s="115" t="s">
        <v>6</v>
      </c>
      <c r="J7045" s="115">
        <v>3078.62</v>
      </c>
    </row>
    <row r="7046" spans="1:10" hidden="1">
      <c r="A7046" s="115" t="s">
        <v>7357</v>
      </c>
      <c r="B7046" s="115"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15" t="s">
        <v>39670</v>
      </c>
      <c r="D7046" s="115" t="s">
        <v>39675</v>
      </c>
      <c r="E7046" s="115" t="s">
        <v>39676</v>
      </c>
      <c r="F7046" s="115" t="s">
        <v>39677</v>
      </c>
      <c r="G7046" s="115" t="s">
        <v>39678</v>
      </c>
      <c r="H7046" s="115" t="s">
        <v>39686</v>
      </c>
      <c r="I7046" s="115" t="s">
        <v>6</v>
      </c>
      <c r="J7046" s="115">
        <v>3709.42</v>
      </c>
    </row>
    <row r="7047" spans="1:10" hidden="1">
      <c r="A7047" s="115" t="s">
        <v>7358</v>
      </c>
      <c r="B7047" s="115"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15" t="s">
        <v>39670</v>
      </c>
      <c r="D7047" s="115" t="s">
        <v>39675</v>
      </c>
      <c r="E7047" s="115" t="s">
        <v>39676</v>
      </c>
      <c r="F7047" s="115" t="s">
        <v>39677</v>
      </c>
      <c r="G7047" s="115" t="s">
        <v>39678</v>
      </c>
      <c r="H7047" s="115" t="s">
        <v>39686</v>
      </c>
      <c r="I7047" s="115" t="s">
        <v>6</v>
      </c>
      <c r="J7047" s="115">
        <v>3709.42</v>
      </c>
    </row>
    <row r="7048" spans="1:10" hidden="1">
      <c r="A7048" s="115" t="s">
        <v>7359</v>
      </c>
      <c r="B7048" s="115"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15" t="s">
        <v>39670</v>
      </c>
      <c r="D7048" s="115" t="s">
        <v>39675</v>
      </c>
      <c r="E7048" s="115" t="s">
        <v>39676</v>
      </c>
      <c r="F7048" s="115" t="s">
        <v>39677</v>
      </c>
      <c r="G7048" s="115" t="s">
        <v>39678</v>
      </c>
      <c r="H7048" s="115" t="s">
        <v>39687</v>
      </c>
      <c r="I7048" s="115" t="s">
        <v>6</v>
      </c>
      <c r="J7048" s="115">
        <v>4008.3</v>
      </c>
    </row>
    <row r="7049" spans="1:10" hidden="1">
      <c r="A7049" s="115" t="s">
        <v>7360</v>
      </c>
      <c r="B7049" s="115"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15" t="s">
        <v>39670</v>
      </c>
      <c r="D7049" s="115" t="s">
        <v>39675</v>
      </c>
      <c r="E7049" s="115" t="s">
        <v>39676</v>
      </c>
      <c r="F7049" s="115" t="s">
        <v>39677</v>
      </c>
      <c r="G7049" s="115" t="s">
        <v>39678</v>
      </c>
      <c r="H7049" s="115" t="s">
        <v>39687</v>
      </c>
      <c r="I7049" s="115" t="s">
        <v>6</v>
      </c>
      <c r="J7049" s="115">
        <v>4008.3</v>
      </c>
    </row>
    <row r="7050" spans="1:10" hidden="1">
      <c r="A7050" s="115" t="s">
        <v>7361</v>
      </c>
      <c r="B7050" s="115"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15" t="s">
        <v>39670</v>
      </c>
      <c r="D7050" s="115" t="s">
        <v>39675</v>
      </c>
      <c r="E7050" s="115" t="s">
        <v>39676</v>
      </c>
      <c r="F7050" s="115" t="s">
        <v>39677</v>
      </c>
      <c r="G7050" s="115" t="s">
        <v>39678</v>
      </c>
      <c r="H7050" s="115" t="s">
        <v>39688</v>
      </c>
      <c r="I7050" s="115" t="s">
        <v>6</v>
      </c>
      <c r="J7050" s="115">
        <v>4957.21</v>
      </c>
    </row>
    <row r="7051" spans="1:10" hidden="1">
      <c r="A7051" s="115" t="s">
        <v>7362</v>
      </c>
      <c r="B7051" s="115"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15" t="s">
        <v>39670</v>
      </c>
      <c r="D7051" s="115" t="s">
        <v>39675</v>
      </c>
      <c r="E7051" s="115" t="s">
        <v>39676</v>
      </c>
      <c r="F7051" s="115" t="s">
        <v>39677</v>
      </c>
      <c r="G7051" s="115" t="s">
        <v>39678</v>
      </c>
      <c r="H7051" s="115" t="s">
        <v>39688</v>
      </c>
      <c r="I7051" s="115" t="s">
        <v>6</v>
      </c>
      <c r="J7051" s="115">
        <v>4957.21</v>
      </c>
    </row>
    <row r="7052" spans="1:10" hidden="1">
      <c r="A7052" s="115" t="s">
        <v>7363</v>
      </c>
      <c r="B7052"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15" t="s">
        <v>39670</v>
      </c>
      <c r="D7052" s="115" t="s">
        <v>39689</v>
      </c>
      <c r="E7052" s="115" t="s">
        <v>39690</v>
      </c>
      <c r="F7052" s="115" t="s">
        <v>39691</v>
      </c>
      <c r="G7052" s="115" t="s">
        <v>39692</v>
      </c>
      <c r="H7052" s="115" t="s">
        <v>39693</v>
      </c>
      <c r="I7052" s="115" t="s">
        <v>6</v>
      </c>
      <c r="J7052" s="115">
        <v>9727.44</v>
      </c>
    </row>
    <row r="7053" spans="1:10" hidden="1">
      <c r="A7053" s="115" t="s">
        <v>7364</v>
      </c>
      <c r="B7053"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15" t="s">
        <v>39670</v>
      </c>
      <c r="D7053" s="115" t="s">
        <v>39689</v>
      </c>
      <c r="E7053" s="115" t="s">
        <v>39690</v>
      </c>
      <c r="F7053" s="115" t="s">
        <v>39691</v>
      </c>
      <c r="G7053" s="115" t="s">
        <v>39692</v>
      </c>
      <c r="H7053" s="115" t="s">
        <v>39693</v>
      </c>
      <c r="I7053" s="115" t="s">
        <v>6</v>
      </c>
      <c r="J7053" s="115">
        <v>9727.44</v>
      </c>
    </row>
    <row r="7054" spans="1:10" hidden="1">
      <c r="A7054" s="115" t="s">
        <v>7365</v>
      </c>
      <c r="B7054"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15" t="s">
        <v>39670</v>
      </c>
      <c r="D7054" s="115" t="s">
        <v>39689</v>
      </c>
      <c r="E7054" s="115" t="s">
        <v>39690</v>
      </c>
      <c r="F7054" s="115" t="s">
        <v>39691</v>
      </c>
      <c r="G7054" s="115" t="s">
        <v>39692</v>
      </c>
      <c r="H7054" s="115" t="s">
        <v>39694</v>
      </c>
      <c r="I7054" s="115" t="s">
        <v>6</v>
      </c>
      <c r="J7054" s="115">
        <v>12306.38</v>
      </c>
    </row>
    <row r="7055" spans="1:10" hidden="1">
      <c r="A7055" s="115" t="s">
        <v>7366</v>
      </c>
      <c r="B7055"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15" t="s">
        <v>39670</v>
      </c>
      <c r="D7055" s="115" t="s">
        <v>39689</v>
      </c>
      <c r="E7055" s="115" t="s">
        <v>39690</v>
      </c>
      <c r="F7055" s="115" t="s">
        <v>39691</v>
      </c>
      <c r="G7055" s="115" t="s">
        <v>39692</v>
      </c>
      <c r="H7055" s="115" t="s">
        <v>39694</v>
      </c>
      <c r="I7055" s="115" t="s">
        <v>6</v>
      </c>
      <c r="J7055" s="115">
        <v>12306.38</v>
      </c>
    </row>
    <row r="7056" spans="1:10" hidden="1">
      <c r="A7056" s="115" t="s">
        <v>7367</v>
      </c>
      <c r="B7056"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15" t="s">
        <v>39670</v>
      </c>
      <c r="D7056" s="115" t="s">
        <v>39689</v>
      </c>
      <c r="E7056" s="115" t="s">
        <v>39690</v>
      </c>
      <c r="F7056" s="115" t="s">
        <v>39691</v>
      </c>
      <c r="G7056" s="115" t="s">
        <v>39692</v>
      </c>
      <c r="H7056" s="115" t="s">
        <v>39695</v>
      </c>
      <c r="I7056" s="115" t="s">
        <v>6</v>
      </c>
      <c r="J7056" s="115">
        <v>18718.79</v>
      </c>
    </row>
    <row r="7057" spans="1:10" hidden="1">
      <c r="A7057" s="115" t="s">
        <v>7368</v>
      </c>
      <c r="B7057"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15" t="s">
        <v>39670</v>
      </c>
      <c r="D7057" s="115" t="s">
        <v>39689</v>
      </c>
      <c r="E7057" s="115" t="s">
        <v>39690</v>
      </c>
      <c r="F7057" s="115" t="s">
        <v>39691</v>
      </c>
      <c r="G7057" s="115" t="s">
        <v>39692</v>
      </c>
      <c r="H7057" s="115" t="s">
        <v>39695</v>
      </c>
      <c r="I7057" s="115" t="s">
        <v>6</v>
      </c>
      <c r="J7057" s="115">
        <v>18718.79</v>
      </c>
    </row>
    <row r="7058" spans="1:10" hidden="1">
      <c r="A7058" s="115" t="s">
        <v>7369</v>
      </c>
      <c r="B7058"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15" t="s">
        <v>39670</v>
      </c>
      <c r="D7058" s="115" t="s">
        <v>39689</v>
      </c>
      <c r="E7058" s="115" t="s">
        <v>39690</v>
      </c>
      <c r="F7058" s="115" t="s">
        <v>39691</v>
      </c>
      <c r="G7058" s="115" t="s">
        <v>39692</v>
      </c>
      <c r="H7058" s="115" t="s">
        <v>39696</v>
      </c>
      <c r="I7058" s="115" t="s">
        <v>6</v>
      </c>
      <c r="J7058" s="115">
        <v>19884.650000000001</v>
      </c>
    </row>
    <row r="7059" spans="1:10" hidden="1">
      <c r="A7059" s="115" t="s">
        <v>7370</v>
      </c>
      <c r="B7059"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15" t="s">
        <v>39670</v>
      </c>
      <c r="D7059" s="115" t="s">
        <v>39689</v>
      </c>
      <c r="E7059" s="115" t="s">
        <v>39690</v>
      </c>
      <c r="F7059" s="115" t="s">
        <v>39691</v>
      </c>
      <c r="G7059" s="115" t="s">
        <v>39692</v>
      </c>
      <c r="H7059" s="115" t="s">
        <v>39696</v>
      </c>
      <c r="I7059" s="115" t="s">
        <v>6</v>
      </c>
      <c r="J7059" s="115">
        <v>19884.650000000001</v>
      </c>
    </row>
    <row r="7060" spans="1:10" hidden="1">
      <c r="A7060" s="115" t="s">
        <v>7371</v>
      </c>
      <c r="B7060"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15" t="s">
        <v>39670</v>
      </c>
      <c r="D7060" s="115" t="s">
        <v>39689</v>
      </c>
      <c r="E7060" s="115" t="s">
        <v>39690</v>
      </c>
      <c r="F7060" s="115" t="s">
        <v>39691</v>
      </c>
      <c r="G7060" s="115" t="s">
        <v>39692</v>
      </c>
      <c r="H7060" s="115" t="s">
        <v>39697</v>
      </c>
      <c r="I7060" s="115" t="s">
        <v>6</v>
      </c>
      <c r="J7060" s="115">
        <v>27469.68</v>
      </c>
    </row>
    <row r="7061" spans="1:10" hidden="1">
      <c r="A7061" s="115" t="s">
        <v>7372</v>
      </c>
      <c r="B7061" s="115"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15" t="s">
        <v>39670</v>
      </c>
      <c r="D7061" s="115" t="s">
        <v>39689</v>
      </c>
      <c r="E7061" s="115" t="s">
        <v>39690</v>
      </c>
      <c r="F7061" s="115" t="s">
        <v>39691</v>
      </c>
      <c r="G7061" s="115" t="s">
        <v>39692</v>
      </c>
      <c r="H7061" s="115" t="s">
        <v>39697</v>
      </c>
      <c r="I7061" s="115" t="s">
        <v>6</v>
      </c>
      <c r="J7061" s="115">
        <v>27469.68</v>
      </c>
    </row>
    <row r="7062" spans="1:10" hidden="1">
      <c r="A7062" s="115" t="s">
        <v>7373</v>
      </c>
      <c r="B7062"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15" t="s">
        <v>39670</v>
      </c>
      <c r="D7062" s="115" t="s">
        <v>39698</v>
      </c>
      <c r="E7062" s="115" t="s">
        <v>39676</v>
      </c>
      <c r="F7062" s="115" t="s">
        <v>39677</v>
      </c>
      <c r="G7062" s="115" t="s">
        <v>39678</v>
      </c>
      <c r="H7062" s="115" t="s">
        <v>39699</v>
      </c>
      <c r="I7062" s="115" t="s">
        <v>6</v>
      </c>
      <c r="J7062" s="115">
        <v>984.76</v>
      </c>
    </row>
    <row r="7063" spans="1:10" hidden="1">
      <c r="A7063" s="115" t="s">
        <v>7374</v>
      </c>
      <c r="B7063"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15" t="s">
        <v>39670</v>
      </c>
      <c r="D7063" s="115" t="s">
        <v>39698</v>
      </c>
      <c r="E7063" s="115" t="s">
        <v>39676</v>
      </c>
      <c r="F7063" s="115" t="s">
        <v>39677</v>
      </c>
      <c r="G7063" s="115" t="s">
        <v>39678</v>
      </c>
      <c r="H7063" s="115" t="s">
        <v>39699</v>
      </c>
      <c r="I7063" s="115" t="s">
        <v>6</v>
      </c>
      <c r="J7063" s="115">
        <v>984.76</v>
      </c>
    </row>
    <row r="7064" spans="1:10" hidden="1">
      <c r="A7064" s="115" t="s">
        <v>7375</v>
      </c>
      <c r="B7064"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15" t="s">
        <v>39670</v>
      </c>
      <c r="D7064" s="115" t="s">
        <v>39698</v>
      </c>
      <c r="E7064" s="115" t="s">
        <v>39676</v>
      </c>
      <c r="F7064" s="115" t="s">
        <v>39677</v>
      </c>
      <c r="G7064" s="115" t="s">
        <v>39678</v>
      </c>
      <c r="H7064" s="115" t="s">
        <v>39679</v>
      </c>
      <c r="I7064" s="115" t="s">
        <v>6</v>
      </c>
      <c r="J7064" s="115">
        <v>1083.5</v>
      </c>
    </row>
    <row r="7065" spans="1:10" hidden="1">
      <c r="A7065" s="115" t="s">
        <v>7376</v>
      </c>
      <c r="B7065"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15" t="s">
        <v>39670</v>
      </c>
      <c r="D7065" s="115" t="s">
        <v>39698</v>
      </c>
      <c r="E7065" s="115" t="s">
        <v>39676</v>
      </c>
      <c r="F7065" s="115" t="s">
        <v>39677</v>
      </c>
      <c r="G7065" s="115" t="s">
        <v>39678</v>
      </c>
      <c r="H7065" s="115" t="s">
        <v>39679</v>
      </c>
      <c r="I7065" s="115" t="s">
        <v>6</v>
      </c>
      <c r="J7065" s="115">
        <v>1083.5</v>
      </c>
    </row>
    <row r="7066" spans="1:10" hidden="1">
      <c r="A7066" s="115" t="s">
        <v>7377</v>
      </c>
      <c r="B7066"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15" t="s">
        <v>39670</v>
      </c>
      <c r="D7066" s="115" t="s">
        <v>39698</v>
      </c>
      <c r="E7066" s="115" t="s">
        <v>39676</v>
      </c>
      <c r="F7066" s="115" t="s">
        <v>39677</v>
      </c>
      <c r="G7066" s="115" t="s">
        <v>39678</v>
      </c>
      <c r="H7066" s="115" t="s">
        <v>39680</v>
      </c>
      <c r="I7066" s="115" t="s">
        <v>6</v>
      </c>
      <c r="J7066" s="115">
        <v>1322.02</v>
      </c>
    </row>
    <row r="7067" spans="1:10" hidden="1">
      <c r="A7067" s="115" t="s">
        <v>7378</v>
      </c>
      <c r="B7067"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15" t="s">
        <v>39670</v>
      </c>
      <c r="D7067" s="115" t="s">
        <v>39698</v>
      </c>
      <c r="E7067" s="115" t="s">
        <v>39676</v>
      </c>
      <c r="F7067" s="115" t="s">
        <v>39677</v>
      </c>
      <c r="G7067" s="115" t="s">
        <v>39678</v>
      </c>
      <c r="H7067" s="115" t="s">
        <v>39680</v>
      </c>
      <c r="I7067" s="115" t="s">
        <v>6</v>
      </c>
      <c r="J7067" s="115">
        <v>1322.02</v>
      </c>
    </row>
    <row r="7068" spans="1:10" hidden="1">
      <c r="A7068" s="115" t="s">
        <v>7379</v>
      </c>
      <c r="B7068"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15" t="s">
        <v>39670</v>
      </c>
      <c r="D7068" s="115" t="s">
        <v>39698</v>
      </c>
      <c r="E7068" s="115" t="s">
        <v>39676</v>
      </c>
      <c r="F7068" s="115" t="s">
        <v>39677</v>
      </c>
      <c r="G7068" s="115" t="s">
        <v>39678</v>
      </c>
      <c r="H7068" s="115" t="s">
        <v>39681</v>
      </c>
      <c r="I7068" s="115" t="s">
        <v>6</v>
      </c>
      <c r="J7068" s="115">
        <v>1614.53</v>
      </c>
    </row>
    <row r="7069" spans="1:10" hidden="1">
      <c r="A7069" s="115" t="s">
        <v>7380</v>
      </c>
      <c r="B7069"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15" t="s">
        <v>39670</v>
      </c>
      <c r="D7069" s="115" t="s">
        <v>39698</v>
      </c>
      <c r="E7069" s="115" t="s">
        <v>39676</v>
      </c>
      <c r="F7069" s="115" t="s">
        <v>39677</v>
      </c>
      <c r="G7069" s="115" t="s">
        <v>39678</v>
      </c>
      <c r="H7069" s="115" t="s">
        <v>39681</v>
      </c>
      <c r="I7069" s="115" t="s">
        <v>6</v>
      </c>
      <c r="J7069" s="115">
        <v>1614.53</v>
      </c>
    </row>
    <row r="7070" spans="1:10" hidden="1">
      <c r="A7070" s="115" t="s">
        <v>7381</v>
      </c>
      <c r="B7070"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15" t="s">
        <v>39670</v>
      </c>
      <c r="D7070" s="115" t="s">
        <v>39698</v>
      </c>
      <c r="E7070" s="115" t="s">
        <v>39676</v>
      </c>
      <c r="F7070" s="115" t="s">
        <v>39677</v>
      </c>
      <c r="G7070" s="115" t="s">
        <v>39678</v>
      </c>
      <c r="H7070" s="115" t="s">
        <v>39682</v>
      </c>
      <c r="I7070" s="115" t="s">
        <v>6</v>
      </c>
      <c r="J7070" s="115">
        <v>1955.06</v>
      </c>
    </row>
    <row r="7071" spans="1:10" hidden="1">
      <c r="A7071" s="115" t="s">
        <v>7382</v>
      </c>
      <c r="B7071"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15" t="s">
        <v>39670</v>
      </c>
      <c r="D7071" s="115" t="s">
        <v>39698</v>
      </c>
      <c r="E7071" s="115" t="s">
        <v>39676</v>
      </c>
      <c r="F7071" s="115" t="s">
        <v>39677</v>
      </c>
      <c r="G7071" s="115" t="s">
        <v>39678</v>
      </c>
      <c r="H7071" s="115" t="s">
        <v>39682</v>
      </c>
      <c r="I7071" s="115" t="s">
        <v>6</v>
      </c>
      <c r="J7071" s="115">
        <v>1955.06</v>
      </c>
    </row>
    <row r="7072" spans="1:10" hidden="1">
      <c r="A7072" s="115" t="s">
        <v>7383</v>
      </c>
      <c r="B7072"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15" t="s">
        <v>39670</v>
      </c>
      <c r="D7072" s="115" t="s">
        <v>39698</v>
      </c>
      <c r="E7072" s="115" t="s">
        <v>39676</v>
      </c>
      <c r="F7072" s="115" t="s">
        <v>39677</v>
      </c>
      <c r="G7072" s="115" t="s">
        <v>39678</v>
      </c>
      <c r="H7072" s="115" t="s">
        <v>39683</v>
      </c>
      <c r="I7072" s="115" t="s">
        <v>6</v>
      </c>
      <c r="J7072" s="115">
        <v>2353.75</v>
      </c>
    </row>
    <row r="7073" spans="1:10" hidden="1">
      <c r="A7073" s="115" t="s">
        <v>7384</v>
      </c>
      <c r="B7073"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15" t="s">
        <v>39670</v>
      </c>
      <c r="D7073" s="115" t="s">
        <v>39698</v>
      </c>
      <c r="E7073" s="115" t="s">
        <v>39676</v>
      </c>
      <c r="F7073" s="115" t="s">
        <v>39677</v>
      </c>
      <c r="G7073" s="115" t="s">
        <v>39678</v>
      </c>
      <c r="H7073" s="115" t="s">
        <v>39683</v>
      </c>
      <c r="I7073" s="115" t="s">
        <v>6</v>
      </c>
      <c r="J7073" s="115">
        <v>2353.75</v>
      </c>
    </row>
    <row r="7074" spans="1:10" hidden="1">
      <c r="A7074" s="115" t="s">
        <v>7385</v>
      </c>
      <c r="B7074"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15" t="s">
        <v>39670</v>
      </c>
      <c r="D7074" s="115" t="s">
        <v>39698</v>
      </c>
      <c r="E7074" s="115" t="s">
        <v>39676</v>
      </c>
      <c r="F7074" s="115" t="s">
        <v>39677</v>
      </c>
      <c r="G7074" s="115" t="s">
        <v>39678</v>
      </c>
      <c r="H7074" s="115" t="s">
        <v>39684</v>
      </c>
      <c r="I7074" s="115" t="s">
        <v>6</v>
      </c>
      <c r="J7074" s="115">
        <v>2740.2</v>
      </c>
    </row>
    <row r="7075" spans="1:10" hidden="1">
      <c r="A7075" s="115" t="s">
        <v>7386</v>
      </c>
      <c r="B7075"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15" t="s">
        <v>39670</v>
      </c>
      <c r="D7075" s="115" t="s">
        <v>39698</v>
      </c>
      <c r="E7075" s="115" t="s">
        <v>39676</v>
      </c>
      <c r="F7075" s="115" t="s">
        <v>39677</v>
      </c>
      <c r="G7075" s="115" t="s">
        <v>39678</v>
      </c>
      <c r="H7075" s="115" t="s">
        <v>39684</v>
      </c>
      <c r="I7075" s="115" t="s">
        <v>6</v>
      </c>
      <c r="J7075" s="115">
        <v>2740.2</v>
      </c>
    </row>
    <row r="7076" spans="1:10" hidden="1">
      <c r="A7076" s="115" t="s">
        <v>7387</v>
      </c>
      <c r="B7076"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15" t="s">
        <v>39670</v>
      </c>
      <c r="D7076" s="115" t="s">
        <v>39698</v>
      </c>
      <c r="E7076" s="115" t="s">
        <v>39676</v>
      </c>
      <c r="F7076" s="115" t="s">
        <v>39677</v>
      </c>
      <c r="G7076" s="115" t="s">
        <v>39678</v>
      </c>
      <c r="H7076" s="115" t="s">
        <v>39685</v>
      </c>
      <c r="I7076" s="115" t="s">
        <v>6</v>
      </c>
      <c r="J7076" s="115">
        <v>3204.24</v>
      </c>
    </row>
    <row r="7077" spans="1:10" hidden="1">
      <c r="A7077" s="115" t="s">
        <v>7388</v>
      </c>
      <c r="B7077"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15" t="s">
        <v>39670</v>
      </c>
      <c r="D7077" s="115" t="s">
        <v>39698</v>
      </c>
      <c r="E7077" s="115" t="s">
        <v>39676</v>
      </c>
      <c r="F7077" s="115" t="s">
        <v>39677</v>
      </c>
      <c r="G7077" s="115" t="s">
        <v>39678</v>
      </c>
      <c r="H7077" s="115" t="s">
        <v>39685</v>
      </c>
      <c r="I7077" s="115" t="s">
        <v>6</v>
      </c>
      <c r="J7077" s="115">
        <v>3204.24</v>
      </c>
    </row>
    <row r="7078" spans="1:10" hidden="1">
      <c r="A7078" s="115" t="s">
        <v>7389</v>
      </c>
      <c r="B7078"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15" t="s">
        <v>39670</v>
      </c>
      <c r="D7078" s="115" t="s">
        <v>39698</v>
      </c>
      <c r="E7078" s="115" t="s">
        <v>39676</v>
      </c>
      <c r="F7078" s="115" t="s">
        <v>39677</v>
      </c>
      <c r="G7078" s="115" t="s">
        <v>39678</v>
      </c>
      <c r="H7078" s="115" t="s">
        <v>39686</v>
      </c>
      <c r="I7078" s="115" t="s">
        <v>6</v>
      </c>
      <c r="J7078" s="115">
        <v>3866.47</v>
      </c>
    </row>
    <row r="7079" spans="1:10" hidden="1">
      <c r="A7079" s="115" t="s">
        <v>7390</v>
      </c>
      <c r="B7079"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15" t="s">
        <v>39670</v>
      </c>
      <c r="D7079" s="115" t="s">
        <v>39698</v>
      </c>
      <c r="E7079" s="115" t="s">
        <v>39676</v>
      </c>
      <c r="F7079" s="115" t="s">
        <v>39677</v>
      </c>
      <c r="G7079" s="115" t="s">
        <v>39678</v>
      </c>
      <c r="H7079" s="115" t="s">
        <v>39686</v>
      </c>
      <c r="I7079" s="115" t="s">
        <v>6</v>
      </c>
      <c r="J7079" s="115">
        <v>3866.47</v>
      </c>
    </row>
    <row r="7080" spans="1:10" hidden="1">
      <c r="A7080" s="115" t="s">
        <v>7391</v>
      </c>
      <c r="B7080"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15" t="s">
        <v>39670</v>
      </c>
      <c r="D7080" s="115" t="s">
        <v>39698</v>
      </c>
      <c r="E7080" s="115" t="s">
        <v>39676</v>
      </c>
      <c r="F7080" s="115" t="s">
        <v>39677</v>
      </c>
      <c r="G7080" s="115" t="s">
        <v>39678</v>
      </c>
      <c r="H7080" s="115" t="s">
        <v>39687</v>
      </c>
      <c r="I7080" s="115" t="s">
        <v>6</v>
      </c>
      <c r="J7080" s="115">
        <v>4424.9399999999996</v>
      </c>
    </row>
    <row r="7081" spans="1:10" hidden="1">
      <c r="A7081" s="115" t="s">
        <v>7392</v>
      </c>
      <c r="B7081"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15" t="s">
        <v>39670</v>
      </c>
      <c r="D7081" s="115" t="s">
        <v>39698</v>
      </c>
      <c r="E7081" s="115" t="s">
        <v>39676</v>
      </c>
      <c r="F7081" s="115" t="s">
        <v>39677</v>
      </c>
      <c r="G7081" s="115" t="s">
        <v>39678</v>
      </c>
      <c r="H7081" s="115" t="s">
        <v>39687</v>
      </c>
      <c r="I7081" s="115" t="s">
        <v>6</v>
      </c>
      <c r="J7081" s="115">
        <v>4424.9399999999996</v>
      </c>
    </row>
    <row r="7082" spans="1:10" hidden="1">
      <c r="A7082" s="115" t="s">
        <v>7393</v>
      </c>
      <c r="B7082"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15" t="s">
        <v>39670</v>
      </c>
      <c r="D7082" s="115" t="s">
        <v>39698</v>
      </c>
      <c r="E7082" s="115" t="s">
        <v>39676</v>
      </c>
      <c r="F7082" s="115" t="s">
        <v>39677</v>
      </c>
      <c r="G7082" s="115" t="s">
        <v>39678</v>
      </c>
      <c r="H7082" s="115" t="s">
        <v>39700</v>
      </c>
      <c r="I7082" s="115" t="s">
        <v>6</v>
      </c>
      <c r="J7082" s="115">
        <v>6064.88</v>
      </c>
    </row>
    <row r="7083" spans="1:10" hidden="1">
      <c r="A7083" s="115" t="s">
        <v>7394</v>
      </c>
      <c r="B7083" s="115"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15" t="s">
        <v>39670</v>
      </c>
      <c r="D7083" s="115" t="s">
        <v>39698</v>
      </c>
      <c r="E7083" s="115" t="s">
        <v>39676</v>
      </c>
      <c r="F7083" s="115" t="s">
        <v>39677</v>
      </c>
      <c r="G7083" s="115" t="s">
        <v>39678</v>
      </c>
      <c r="H7083" s="115" t="s">
        <v>39700</v>
      </c>
      <c r="I7083" s="115" t="s">
        <v>6</v>
      </c>
      <c r="J7083" s="115">
        <v>6064.88</v>
      </c>
    </row>
    <row r="7084" spans="1:10" hidden="1">
      <c r="A7084" s="115" t="s">
        <v>7395</v>
      </c>
      <c r="B7084" s="115"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15" t="s">
        <v>39670</v>
      </c>
      <c r="D7084" s="115" t="s">
        <v>39701</v>
      </c>
      <c r="E7084" s="115" t="s">
        <v>39702</v>
      </c>
      <c r="F7084" s="115" t="s">
        <v>39677</v>
      </c>
      <c r="G7084" s="115" t="s">
        <v>39678</v>
      </c>
      <c r="H7084" s="115" t="s">
        <v>39703</v>
      </c>
      <c r="I7084" s="115" t="s">
        <v>6</v>
      </c>
      <c r="J7084" s="115">
        <v>10391.89</v>
      </c>
    </row>
    <row r="7085" spans="1:10" hidden="1">
      <c r="A7085" s="115" t="s">
        <v>7396</v>
      </c>
      <c r="B7085" s="115"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15" t="s">
        <v>39670</v>
      </c>
      <c r="D7085" s="115" t="s">
        <v>39701</v>
      </c>
      <c r="E7085" s="115" t="s">
        <v>39702</v>
      </c>
      <c r="F7085" s="115" t="s">
        <v>39677</v>
      </c>
      <c r="G7085" s="115" t="s">
        <v>39678</v>
      </c>
      <c r="H7085" s="115" t="s">
        <v>39703</v>
      </c>
      <c r="I7085" s="115" t="s">
        <v>6</v>
      </c>
      <c r="J7085" s="115">
        <v>10391.89</v>
      </c>
    </row>
    <row r="7086" spans="1:10" hidden="1">
      <c r="A7086" s="115" t="s">
        <v>7397</v>
      </c>
      <c r="B7086" s="115" t="str">
        <f t="shared" si="110"/>
        <v>ADICIONAL DE EXTENSAO EXCEDENTE A 1,0M,POR CADA 0,5M OU FRACAO EM TUBOS COM FLANGES SOLDADOS,CLASSE K-9,PN-10,PARA AGUA,COM DIAMETRO DE 80MM.FORNECIMENTO</v>
      </c>
      <c r="C7086" s="115" t="s">
        <v>39704</v>
      </c>
      <c r="D7086" s="115" t="s">
        <v>39705</v>
      </c>
      <c r="E7086" s="115" t="s">
        <v>39706</v>
      </c>
      <c r="I7086" s="115" t="s">
        <v>58</v>
      </c>
      <c r="J7086" s="115">
        <v>326.48</v>
      </c>
    </row>
    <row r="7087" spans="1:10" hidden="1">
      <c r="A7087" s="115" t="s">
        <v>7398</v>
      </c>
      <c r="B7087" s="115" t="str">
        <f t="shared" si="110"/>
        <v>ADICIONAL DE EXTENSAO EXCEDENTE A 1,0M,POR CADA 0,5M OU FRACAO EM TUBOS COM FLANGES SOLDADOS,CLASSE K-9,PN-10,PARA AGUA,COM DIAMETRO DE 80MM.FORNECIMENTO</v>
      </c>
      <c r="C7087" s="115" t="s">
        <v>39704</v>
      </c>
      <c r="D7087" s="115" t="s">
        <v>39705</v>
      </c>
      <c r="E7087" s="115" t="s">
        <v>39706</v>
      </c>
      <c r="I7087" s="115" t="s">
        <v>58</v>
      </c>
      <c r="J7087" s="115">
        <v>326.48</v>
      </c>
    </row>
    <row r="7088" spans="1:10" hidden="1">
      <c r="A7088" s="115" t="s">
        <v>7399</v>
      </c>
      <c r="B7088" s="115" t="str">
        <f t="shared" si="110"/>
        <v>ADICIONAL DE EXTENSAO EXCEDENTE A 1,0M,POR CADA 0,5M OU FRACAO EM TUBOS COM FLANGES SOLDADOS,CLASSE K-9,PN-10,PARA AGUA,COM DIAMETRO DE 100MM.FORNECIMENTO</v>
      </c>
      <c r="C7088" s="115" t="s">
        <v>39704</v>
      </c>
      <c r="D7088" s="115" t="s">
        <v>39705</v>
      </c>
      <c r="E7088" s="115" t="s">
        <v>39707</v>
      </c>
      <c r="I7088" s="115" t="s">
        <v>58</v>
      </c>
      <c r="J7088" s="115">
        <v>344.99</v>
      </c>
    </row>
    <row r="7089" spans="1:10" hidden="1">
      <c r="A7089" s="115" t="s">
        <v>7400</v>
      </c>
      <c r="B7089" s="115" t="str">
        <f t="shared" si="110"/>
        <v>ADICIONAL DE EXTENSAO EXCEDENTE A 1,0M,POR CADA 0,5M OU FRACAO EM TUBOS COM FLANGES SOLDADOS,CLASSE K-9,PN-10,PARA AGUA,COM DIAMETRO DE 100MM.FORNECIMENTO</v>
      </c>
      <c r="C7089" s="115" t="s">
        <v>39704</v>
      </c>
      <c r="D7089" s="115" t="s">
        <v>39705</v>
      </c>
      <c r="E7089" s="115" t="s">
        <v>39707</v>
      </c>
      <c r="I7089" s="115" t="s">
        <v>58</v>
      </c>
      <c r="J7089" s="115">
        <v>344.99</v>
      </c>
    </row>
    <row r="7090" spans="1:10" hidden="1">
      <c r="A7090" s="115" t="s">
        <v>7401</v>
      </c>
      <c r="B7090" s="115" t="str">
        <f t="shared" si="110"/>
        <v>ADICIONAL DE EXTENSAO EXCEDENTE A 1,0M,POR CADA 0,5M OU FRACAO EM TUBOS COM FLANGES SOLDADOS,CLASSE K-9,PN-10,PARA AGUA,COM DIAMETRO DE 150MM.FORNECIMENTO</v>
      </c>
      <c r="C7090" s="115" t="s">
        <v>39704</v>
      </c>
      <c r="D7090" s="115" t="s">
        <v>39705</v>
      </c>
      <c r="E7090" s="115" t="s">
        <v>39708</v>
      </c>
      <c r="I7090" s="115" t="s">
        <v>58</v>
      </c>
      <c r="J7090" s="115">
        <v>439.75</v>
      </c>
    </row>
    <row r="7091" spans="1:10" hidden="1">
      <c r="A7091" s="115" t="s">
        <v>7402</v>
      </c>
      <c r="B7091" s="115" t="str">
        <f t="shared" si="110"/>
        <v>ADICIONAL DE EXTENSAO EXCEDENTE A 1,0M,POR CADA 0,5M OU FRACAO EM TUBOS COM FLANGES SOLDADOS,CLASSE K-9,PN-10,PARA AGUA,COM DIAMETRO DE 150MM.FORNECIMENTO</v>
      </c>
      <c r="C7091" s="115" t="s">
        <v>39704</v>
      </c>
      <c r="D7091" s="115" t="s">
        <v>39705</v>
      </c>
      <c r="E7091" s="115" t="s">
        <v>39708</v>
      </c>
      <c r="I7091" s="115" t="s">
        <v>58</v>
      </c>
      <c r="J7091" s="115">
        <v>439.75</v>
      </c>
    </row>
    <row r="7092" spans="1:10" hidden="1">
      <c r="A7092" s="115" t="s">
        <v>7403</v>
      </c>
      <c r="B7092" s="115" t="str">
        <f t="shared" si="110"/>
        <v>ADICIONAL DE EXTENSAO EXCEDENTE A 1,0M,POR CADA 0,5M OU FRACAO EM TUBOS COM FLANGES SOLDADOS,CLASSE K-9,PN-10,PARA AGUA,COM DIAMETRO DE 200MM.FORNECIMENTO</v>
      </c>
      <c r="C7092" s="115" t="s">
        <v>39704</v>
      </c>
      <c r="D7092" s="115" t="s">
        <v>39705</v>
      </c>
      <c r="E7092" s="115" t="s">
        <v>39709</v>
      </c>
      <c r="I7092" s="115" t="s">
        <v>58</v>
      </c>
      <c r="J7092" s="115">
        <v>570.87</v>
      </c>
    </row>
    <row r="7093" spans="1:10" hidden="1">
      <c r="A7093" s="115" t="s">
        <v>7404</v>
      </c>
      <c r="B7093" s="115" t="str">
        <f t="shared" si="110"/>
        <v>ADICIONAL DE EXTENSAO EXCEDENTE A 1,0M,POR CADA 0,5M OU FRACAO EM TUBOS COM FLANGES SOLDADOS,CLASSE K-9,PN-10,PARA AGUA,COM DIAMETRO DE 200MM.FORNECIMENTO</v>
      </c>
      <c r="C7093" s="115" t="s">
        <v>39704</v>
      </c>
      <c r="D7093" s="115" t="s">
        <v>39705</v>
      </c>
      <c r="E7093" s="115" t="s">
        <v>39709</v>
      </c>
      <c r="I7093" s="115" t="s">
        <v>58</v>
      </c>
      <c r="J7093" s="115">
        <v>570.87</v>
      </c>
    </row>
    <row r="7094" spans="1:10" hidden="1">
      <c r="A7094" s="115" t="s">
        <v>7405</v>
      </c>
      <c r="B7094" s="115" t="str">
        <f t="shared" si="110"/>
        <v>ADICIONAL DE EXTENSAO EXCEDENTE A 1,0M,POR CADA 0,5M OU FRACAO EM TUBOS COM FLANGES SOLDADOS,CLASSE K-9,PN-10,PARA AGUA,COM DIAMETRO DE 250MM.FORNECIMENTO</v>
      </c>
      <c r="C7094" s="115" t="s">
        <v>39704</v>
      </c>
      <c r="D7094" s="115" t="s">
        <v>39705</v>
      </c>
      <c r="E7094" s="115" t="s">
        <v>39710</v>
      </c>
      <c r="I7094" s="115" t="s">
        <v>58</v>
      </c>
      <c r="J7094" s="115">
        <v>731.29</v>
      </c>
    </row>
    <row r="7095" spans="1:10" hidden="1">
      <c r="A7095" s="115" t="s">
        <v>7406</v>
      </c>
      <c r="B7095" s="115" t="str">
        <f t="shared" si="110"/>
        <v>ADICIONAL DE EXTENSAO EXCEDENTE A 1,0M,POR CADA 0,5M OU FRACAO EM TUBOS COM FLANGES SOLDADOS,CLASSE K-9,PN-10,PARA AGUA,COM DIAMETRO DE 250MM.FORNECIMENTO</v>
      </c>
      <c r="C7095" s="115" t="s">
        <v>39704</v>
      </c>
      <c r="D7095" s="115" t="s">
        <v>39705</v>
      </c>
      <c r="E7095" s="115" t="s">
        <v>39710</v>
      </c>
      <c r="I7095" s="115" t="s">
        <v>58</v>
      </c>
      <c r="J7095" s="115">
        <v>731.29</v>
      </c>
    </row>
    <row r="7096" spans="1:10" hidden="1">
      <c r="A7096" s="115" t="s">
        <v>7407</v>
      </c>
      <c r="B7096" s="115" t="str">
        <f t="shared" si="110"/>
        <v>ADICIONAL DE EXTENSAO EXCEDENTE A 1,0M,POR CADA 0,5M OU FRACAO EM TUBOS COM FLANGES SOLDADOS,CLASSE K-9,PN-10,PARA AGUA,COM DIAMETRO DE 300MM.FORNECIMENTO</v>
      </c>
      <c r="C7096" s="115" t="s">
        <v>39704</v>
      </c>
      <c r="D7096" s="115" t="s">
        <v>39705</v>
      </c>
      <c r="E7096" s="115" t="s">
        <v>39711</v>
      </c>
      <c r="I7096" s="115" t="s">
        <v>58</v>
      </c>
      <c r="J7096" s="115">
        <v>876.97</v>
      </c>
    </row>
    <row r="7097" spans="1:10" hidden="1">
      <c r="A7097" s="115" t="s">
        <v>7408</v>
      </c>
      <c r="B7097" s="115" t="str">
        <f t="shared" si="110"/>
        <v>ADICIONAL DE EXTENSAO EXCEDENTE A 1,0M,POR CADA 0,5M OU FRACAO EM TUBOS COM FLANGES SOLDADOS,CLASSE K-9,PN-10,PARA AGUA,COM DIAMETRO DE 300MM.FORNECIMENTO</v>
      </c>
      <c r="C7097" s="115" t="s">
        <v>39704</v>
      </c>
      <c r="D7097" s="115" t="s">
        <v>39705</v>
      </c>
      <c r="E7097" s="115" t="s">
        <v>39711</v>
      </c>
      <c r="I7097" s="115" t="s">
        <v>58</v>
      </c>
      <c r="J7097" s="115">
        <v>876.97</v>
      </c>
    </row>
    <row r="7098" spans="1:10" hidden="1">
      <c r="A7098" s="115" t="s">
        <v>7409</v>
      </c>
      <c r="B7098" s="115" t="str">
        <f t="shared" si="110"/>
        <v>ADICIONAL DE EXTENSAO EXCEDENTE A 1,0M,POR CADA 0,5M OU FRACAO EM TUBOS COM FLANGES SOLDADOS,CLASSE K-9,PN-10,PARA AGUA,COM DIAMETRO DE 350MM.FORNECIMENTO</v>
      </c>
      <c r="C7098" s="115" t="s">
        <v>39704</v>
      </c>
      <c r="D7098" s="115" t="s">
        <v>39705</v>
      </c>
      <c r="E7098" s="115" t="s">
        <v>39712</v>
      </c>
      <c r="I7098" s="115" t="s">
        <v>58</v>
      </c>
      <c r="J7098" s="115">
        <v>1029.81</v>
      </c>
    </row>
    <row r="7099" spans="1:10" hidden="1">
      <c r="A7099" s="115" t="s">
        <v>7410</v>
      </c>
      <c r="B7099" s="115" t="str">
        <f t="shared" si="110"/>
        <v>ADICIONAL DE EXTENSAO EXCEDENTE A 1,0M,POR CADA 0,5M OU FRACAO EM TUBOS COM FLANGES SOLDADOS,CLASSE K-9,PN-10,PARA AGUA,COM DIAMETRO DE 350MM.FORNECIMENTO</v>
      </c>
      <c r="C7099" s="115" t="s">
        <v>39704</v>
      </c>
      <c r="D7099" s="115" t="s">
        <v>39705</v>
      </c>
      <c r="E7099" s="115" t="s">
        <v>39712</v>
      </c>
      <c r="I7099" s="115" t="s">
        <v>58</v>
      </c>
      <c r="J7099" s="115">
        <v>1029.81</v>
      </c>
    </row>
    <row r="7100" spans="1:10" hidden="1">
      <c r="A7100" s="115" t="s">
        <v>7411</v>
      </c>
      <c r="B7100" s="115" t="str">
        <f t="shared" si="110"/>
        <v>ADICIONAL DE EXTENSAO EXCEDENTE A 1,0M,POR CADA 0,5M OU FRACAO EM TUBOS COM FLANGES SOLDADOS,CLASSE K-9,PN-10,PARA AGUA,COM DIAMETRO DE 400MM.FORNECIMENTO</v>
      </c>
      <c r="C7100" s="115" t="s">
        <v>39704</v>
      </c>
      <c r="D7100" s="115" t="s">
        <v>39705</v>
      </c>
      <c r="E7100" s="115" t="s">
        <v>39713</v>
      </c>
      <c r="I7100" s="115" t="s">
        <v>58</v>
      </c>
      <c r="J7100" s="115">
        <v>1134.44</v>
      </c>
    </row>
    <row r="7101" spans="1:10" hidden="1">
      <c r="A7101" s="115" t="s">
        <v>7412</v>
      </c>
      <c r="B7101" s="115" t="str">
        <f t="shared" si="110"/>
        <v>ADICIONAL DE EXTENSAO EXCEDENTE A 1,0M,POR CADA 0,5M OU FRACAO EM TUBOS COM FLANGES SOLDADOS,CLASSE K-9,PN-10,PARA AGUA,COM DIAMETRO DE 400MM.FORNECIMENTO</v>
      </c>
      <c r="C7101" s="115" t="s">
        <v>39704</v>
      </c>
      <c r="D7101" s="115" t="s">
        <v>39705</v>
      </c>
      <c r="E7101" s="115" t="s">
        <v>39713</v>
      </c>
      <c r="I7101" s="115" t="s">
        <v>58</v>
      </c>
      <c r="J7101" s="115">
        <v>1134.44</v>
      </c>
    </row>
    <row r="7102" spans="1:10" hidden="1">
      <c r="A7102" s="115" t="s">
        <v>7413</v>
      </c>
      <c r="B7102" s="115" t="str">
        <f t="shared" si="110"/>
        <v>ADICIONAL DE EXTENSAO EXCEDENTE A 1,0M,POR CADA 0,5M OU FRACAO EM TUBOS COM FLANGES SOLDADOS,CLASSE K-9,PN-10,PARA AGUA,COM DIAMETRO DE 450MM.FORNECIMENTO</v>
      </c>
      <c r="C7102" s="115" t="s">
        <v>39704</v>
      </c>
      <c r="D7102" s="115" t="s">
        <v>39705</v>
      </c>
      <c r="E7102" s="115" t="s">
        <v>39714</v>
      </c>
      <c r="I7102" s="115" t="s">
        <v>58</v>
      </c>
      <c r="J7102" s="115">
        <v>1325.03</v>
      </c>
    </row>
    <row r="7103" spans="1:10" hidden="1">
      <c r="A7103" s="115" t="s">
        <v>7414</v>
      </c>
      <c r="B7103" s="115" t="str">
        <f t="shared" si="110"/>
        <v>ADICIONAL DE EXTENSAO EXCEDENTE A 1,0M,POR CADA 0,5M OU FRACAO EM TUBOS COM FLANGES SOLDADOS,CLASSE K-9,PN-10,PARA AGUA,COM DIAMETRO DE 450MM.FORNECIMENTO</v>
      </c>
      <c r="C7103" s="115" t="s">
        <v>39704</v>
      </c>
      <c r="D7103" s="115" t="s">
        <v>39705</v>
      </c>
      <c r="E7103" s="115" t="s">
        <v>39714</v>
      </c>
      <c r="I7103" s="115" t="s">
        <v>58</v>
      </c>
      <c r="J7103" s="115">
        <v>1325.03</v>
      </c>
    </row>
    <row r="7104" spans="1:10" hidden="1">
      <c r="A7104" s="115" t="s">
        <v>7415</v>
      </c>
      <c r="B7104" s="115" t="str">
        <f t="shared" si="110"/>
        <v>ADICIONAL DE EXTENSAO EXCEDENTE A 1,0M,POR CADA 0,5M OU FRACAO EM TUBOS COM FLANGES SOLDADOS,CLASSE K-9,PN-10,PARA AGUA,COM DIAMETRO DE 500MM.FORNECIMENTO</v>
      </c>
      <c r="C7104" s="115" t="s">
        <v>39704</v>
      </c>
      <c r="D7104" s="115" t="s">
        <v>39705</v>
      </c>
      <c r="E7104" s="115" t="s">
        <v>39715</v>
      </c>
      <c r="I7104" s="115" t="s">
        <v>58</v>
      </c>
      <c r="J7104" s="115">
        <v>1486.32</v>
      </c>
    </row>
    <row r="7105" spans="1:10" hidden="1">
      <c r="A7105" s="115" t="s">
        <v>7416</v>
      </c>
      <c r="B7105" s="115" t="str">
        <f t="shared" si="110"/>
        <v>ADICIONAL DE EXTENSAO EXCEDENTE A 1,0M,POR CADA 0,5M OU FRACAO EM TUBOS COM FLANGES SOLDADOS,CLASSE K-9,PN-10,PARA AGUA,COM DIAMETRO DE 500MM.FORNECIMENTO</v>
      </c>
      <c r="C7105" s="115" t="s">
        <v>39704</v>
      </c>
      <c r="D7105" s="115" t="s">
        <v>39705</v>
      </c>
      <c r="E7105" s="115" t="s">
        <v>39715</v>
      </c>
      <c r="I7105" s="115" t="s">
        <v>58</v>
      </c>
      <c r="J7105" s="115">
        <v>1486.32</v>
      </c>
    </row>
    <row r="7106" spans="1:10" hidden="1">
      <c r="A7106" s="115" t="s">
        <v>7417</v>
      </c>
      <c r="B7106" s="115" t="str">
        <f t="shared" si="110"/>
        <v>ADICIONAL DE EXTENSAO EXCEDENTE A 1,0M,POR CADA 0,5M OU FRACAO EM TUBOS COM FLANGES SOLDADOS,CLASSE K-9,PN-10,PARA AGUA,COM DIAMETRO DE 600MM.FORNECIMENTO</v>
      </c>
      <c r="C7106" s="115" t="s">
        <v>39704</v>
      </c>
      <c r="D7106" s="115" t="s">
        <v>39705</v>
      </c>
      <c r="E7106" s="115" t="s">
        <v>39716</v>
      </c>
      <c r="I7106" s="115" t="s">
        <v>58</v>
      </c>
      <c r="J7106" s="115">
        <v>1922.66</v>
      </c>
    </row>
    <row r="7107" spans="1:10" hidden="1">
      <c r="A7107" s="115" t="s">
        <v>7418</v>
      </c>
      <c r="B7107" s="115" t="str">
        <f t="shared" si="110"/>
        <v>ADICIONAL DE EXTENSAO EXCEDENTE A 1,0M,POR CADA 0,5M OU FRACAO EM TUBOS COM FLANGES SOLDADOS,CLASSE K-9,PN-10,PARA AGUA,COM DIAMETRO DE 600MM.FORNECIMENTO</v>
      </c>
      <c r="C7107" s="115" t="s">
        <v>39704</v>
      </c>
      <c r="D7107" s="115" t="s">
        <v>39705</v>
      </c>
      <c r="E7107" s="115" t="s">
        <v>39716</v>
      </c>
      <c r="I7107" s="115" t="s">
        <v>58</v>
      </c>
      <c r="J7107" s="115">
        <v>1922.66</v>
      </c>
    </row>
    <row r="7108" spans="1:10" hidden="1">
      <c r="A7108" s="115" t="s">
        <v>7419</v>
      </c>
      <c r="B7108" s="115" t="str">
        <f t="shared" si="110"/>
        <v>ADICIONAL DE EXTENSAO EXCEDENTE A 1,0M,POR CADA 0,5M OU FRACAO EM TUBOS COM FLANGES ROSCADOS,CLASSE K-12,PN-10,PARA AGUA,COM DIAMETRO DE 700MM.FORNECIMENTO</v>
      </c>
      <c r="C7108" s="115" t="s">
        <v>39704</v>
      </c>
      <c r="D7108" s="115" t="s">
        <v>39717</v>
      </c>
      <c r="E7108" s="115" t="s">
        <v>39718</v>
      </c>
      <c r="I7108" s="115" t="s">
        <v>58</v>
      </c>
      <c r="J7108" s="115">
        <v>2606.2199999999998</v>
      </c>
    </row>
    <row r="7109" spans="1:10" hidden="1">
      <c r="A7109" s="115" t="s">
        <v>7420</v>
      </c>
      <c r="B7109" s="115" t="str">
        <f t="shared" ref="B7109:B7172" si="111">C7109&amp;D7109&amp;E7109&amp;F7109&amp;G7109&amp;H7109</f>
        <v>ADICIONAL DE EXTENSAO EXCEDENTE A 1,0M,POR CADA 0,5M OU FRACAO EM TUBOS COM FLANGES ROSCADOS,CLASSE K-12,PN-10,PARA AGUA,COM DIAMETRO DE 700MM.FORNECIMENTO</v>
      </c>
      <c r="C7109" s="115" t="s">
        <v>39704</v>
      </c>
      <c r="D7109" s="115" t="s">
        <v>39717</v>
      </c>
      <c r="E7109" s="115" t="s">
        <v>39718</v>
      </c>
      <c r="I7109" s="115" t="s">
        <v>58</v>
      </c>
      <c r="J7109" s="115">
        <v>2606.2199999999998</v>
      </c>
    </row>
    <row r="7110" spans="1:10" hidden="1">
      <c r="A7110" s="115" t="s">
        <v>7421</v>
      </c>
      <c r="B7110" s="115" t="str">
        <f t="shared" si="111"/>
        <v>ADICIONAL DE EXTENSAO EXCEDENTE A 1,0M,POR CADA 0,5M OU FRACAO EM TUBOS COM FLANGES ROSCADOS,CLASSE K-12,PN-10,PARA AGUA,COM DIAMETRO DE 800MM.FORNECIMENTO</v>
      </c>
      <c r="C7110" s="115" t="s">
        <v>39704</v>
      </c>
      <c r="D7110" s="115" t="s">
        <v>39717</v>
      </c>
      <c r="E7110" s="115" t="s">
        <v>39719</v>
      </c>
      <c r="I7110" s="115" t="s">
        <v>58</v>
      </c>
      <c r="J7110" s="115">
        <v>3115.03</v>
      </c>
    </row>
    <row r="7111" spans="1:10" hidden="1">
      <c r="A7111" s="115" t="s">
        <v>7422</v>
      </c>
      <c r="B7111" s="115" t="str">
        <f t="shared" si="111"/>
        <v>ADICIONAL DE EXTENSAO EXCEDENTE A 1,0M,POR CADA 0,5M OU FRACAO EM TUBOS COM FLANGES ROSCADOS,CLASSE K-12,PN-10,PARA AGUA,COM DIAMETRO DE 800MM.FORNECIMENTO</v>
      </c>
      <c r="C7111" s="115" t="s">
        <v>39704</v>
      </c>
      <c r="D7111" s="115" t="s">
        <v>39717</v>
      </c>
      <c r="E7111" s="115" t="s">
        <v>39719</v>
      </c>
      <c r="I7111" s="115" t="s">
        <v>58</v>
      </c>
      <c r="J7111" s="115">
        <v>3115.03</v>
      </c>
    </row>
    <row r="7112" spans="1:10" hidden="1">
      <c r="A7112" s="115" t="s">
        <v>7423</v>
      </c>
      <c r="B7112" s="115" t="str">
        <f t="shared" si="111"/>
        <v>ADICIONAL DE EXTENSAO EXCEDENTE A 1,0M,POR CADA 0,5M OU FRACAO EM TUBOS COM FLANGES ROSCADOS,CLASSE K-12,PN-10,PARA AGUA,COM DIAMETRO DE 900MM.FORNECIMENTO</v>
      </c>
      <c r="C7112" s="115" t="s">
        <v>39704</v>
      </c>
      <c r="D7112" s="115" t="s">
        <v>39717</v>
      </c>
      <c r="E7112" s="115" t="s">
        <v>39720</v>
      </c>
      <c r="I7112" s="115" t="s">
        <v>58</v>
      </c>
      <c r="J7112" s="115">
        <v>4802.7299999999996</v>
      </c>
    </row>
    <row r="7113" spans="1:10" hidden="1">
      <c r="A7113" s="115" t="s">
        <v>7424</v>
      </c>
      <c r="B7113" s="115" t="str">
        <f t="shared" si="111"/>
        <v>ADICIONAL DE EXTENSAO EXCEDENTE A 1,0M,POR CADA 0,5M OU FRACAO EM TUBOS COM FLANGES ROSCADOS,CLASSE K-12,PN-10,PARA AGUA,COM DIAMETRO DE 900MM.FORNECIMENTO</v>
      </c>
      <c r="C7113" s="115" t="s">
        <v>39704</v>
      </c>
      <c r="D7113" s="115" t="s">
        <v>39717</v>
      </c>
      <c r="E7113" s="115" t="s">
        <v>39720</v>
      </c>
      <c r="I7113" s="115" t="s">
        <v>58</v>
      </c>
      <c r="J7113" s="115">
        <v>4802.7299999999996</v>
      </c>
    </row>
    <row r="7114" spans="1:10" hidden="1">
      <c r="A7114" s="115" t="s">
        <v>7425</v>
      </c>
      <c r="B7114" s="115" t="str">
        <f t="shared" si="111"/>
        <v>ADICIONAL DE EXTENSAO EXCEDENTE A 1,0M,POR CADA 0,5M OU FRACAO EM TUBOS COM FLANGES ROSCADOS,CLASSE K-12,PN-10,PARA AGUA,COM DIAMETRO DE 1000MM.FORNECIMENTO</v>
      </c>
      <c r="C7114" s="115" t="s">
        <v>39704</v>
      </c>
      <c r="D7114" s="115" t="s">
        <v>39717</v>
      </c>
      <c r="E7114" s="115" t="s">
        <v>39721</v>
      </c>
      <c r="I7114" s="115" t="s">
        <v>58</v>
      </c>
      <c r="J7114" s="115">
        <v>5669.85</v>
      </c>
    </row>
    <row r="7115" spans="1:10" hidden="1">
      <c r="A7115" s="115" t="s">
        <v>7426</v>
      </c>
      <c r="B7115" s="115" t="str">
        <f t="shared" si="111"/>
        <v>ADICIONAL DE EXTENSAO EXCEDENTE A 1,0M,POR CADA 0,5M OU FRACAO EM TUBOS COM FLANGES ROSCADOS,CLASSE K-12,PN-10,PARA AGUA,COM DIAMETRO DE 1000MM.FORNECIMENTO</v>
      </c>
      <c r="C7115" s="115" t="s">
        <v>39704</v>
      </c>
      <c r="D7115" s="115" t="s">
        <v>39717</v>
      </c>
      <c r="E7115" s="115" t="s">
        <v>39721</v>
      </c>
      <c r="I7115" s="115" t="s">
        <v>58</v>
      </c>
      <c r="J7115" s="115">
        <v>5669.85</v>
      </c>
    </row>
    <row r="7116" spans="1:10" hidden="1">
      <c r="A7116" s="115" t="s">
        <v>7427</v>
      </c>
      <c r="B7116" s="115" t="str">
        <f t="shared" si="111"/>
        <v>ADICIONAL DE EXTENSAO EXCEDENTE A 1,0M,POR CADA 0,5M OU FRACAO EM TUBOS COM FLANGES ROSCADOS,CLASSE K-12,PN-10,PARA AGUA,COM DIAMETRO DE 1200MM.FORNECIMENTO</v>
      </c>
      <c r="C7116" s="115" t="s">
        <v>39704</v>
      </c>
      <c r="D7116" s="115" t="s">
        <v>39717</v>
      </c>
      <c r="E7116" s="115" t="s">
        <v>39722</v>
      </c>
      <c r="I7116" s="115" t="s">
        <v>58</v>
      </c>
      <c r="J7116" s="115">
        <v>7527.12</v>
      </c>
    </row>
    <row r="7117" spans="1:10" hidden="1">
      <c r="A7117" s="115" t="s">
        <v>7428</v>
      </c>
      <c r="B7117" s="115" t="str">
        <f t="shared" si="111"/>
        <v>ADICIONAL DE EXTENSAO EXCEDENTE A 1,0M,POR CADA 0,5M OU FRACAO EM TUBOS COM FLANGES ROSCADOS,CLASSE K-12,PN-10,PARA AGUA,COM DIAMETRO DE 1200MM.FORNECIMENTO</v>
      </c>
      <c r="C7117" s="115" t="s">
        <v>39704</v>
      </c>
      <c r="D7117" s="115" t="s">
        <v>39717</v>
      </c>
      <c r="E7117" s="115" t="s">
        <v>39722</v>
      </c>
      <c r="I7117" s="115" t="s">
        <v>58</v>
      </c>
      <c r="J7117" s="115">
        <v>7527.12</v>
      </c>
    </row>
    <row r="7118" spans="1:10" hidden="1">
      <c r="A7118" s="115" t="s">
        <v>7429</v>
      </c>
      <c r="B7118" s="115" t="str">
        <f t="shared" si="111"/>
        <v>ADICIONAL DE EXTENSAO EXCEDENTE A 1,0M,POR CADA 0,5M OU FRACAO EM TUBOS COM FLANGES SOLDADOS,CLASSE K-9,PN-16,PARA AGUA,COM DIAMETRO DE 80MM.FORNECIMENTO</v>
      </c>
      <c r="C7118" s="115" t="s">
        <v>39704</v>
      </c>
      <c r="D7118" s="115" t="s">
        <v>39723</v>
      </c>
      <c r="E7118" s="115" t="s">
        <v>39706</v>
      </c>
      <c r="I7118" s="115" t="s">
        <v>58</v>
      </c>
      <c r="J7118" s="115">
        <v>326.48</v>
      </c>
    </row>
    <row r="7119" spans="1:10" hidden="1">
      <c r="A7119" s="115" t="s">
        <v>7430</v>
      </c>
      <c r="B7119" s="115" t="str">
        <f t="shared" si="111"/>
        <v>ADICIONAL DE EXTENSAO EXCEDENTE A 1,0M,POR CADA 0,5M OU FRACAO EM TUBOS COM FLANGES SOLDADOS,CLASSE K-9,PN-16,PARA AGUA,COM DIAMETRO DE 80MM.FORNECIMENTO</v>
      </c>
      <c r="C7119" s="115" t="s">
        <v>39704</v>
      </c>
      <c r="D7119" s="115" t="s">
        <v>39723</v>
      </c>
      <c r="E7119" s="115" t="s">
        <v>39706</v>
      </c>
      <c r="I7119" s="115" t="s">
        <v>58</v>
      </c>
      <c r="J7119" s="115">
        <v>326.48</v>
      </c>
    </row>
    <row r="7120" spans="1:10" hidden="1">
      <c r="A7120" s="115" t="s">
        <v>7431</v>
      </c>
      <c r="B7120" s="115" t="str">
        <f t="shared" si="111"/>
        <v>ADICIONAL DE EXTENSAO EXCEDENTE A 1,0M,POR CADA 0,5M OU FRACAO EM TUBOS COM FLANGES SOLDADOS,CLASSE K-9,PN-16,PARA AGUA,COM DIAMETRO DE 100MM.FORNECIMENTO</v>
      </c>
      <c r="C7120" s="115" t="s">
        <v>39704</v>
      </c>
      <c r="D7120" s="115" t="s">
        <v>39723</v>
      </c>
      <c r="E7120" s="115" t="s">
        <v>39707</v>
      </c>
      <c r="I7120" s="115" t="s">
        <v>58</v>
      </c>
      <c r="J7120" s="115">
        <v>344.99</v>
      </c>
    </row>
    <row r="7121" spans="1:10" hidden="1">
      <c r="A7121" s="115" t="s">
        <v>7432</v>
      </c>
      <c r="B7121" s="115" t="str">
        <f t="shared" si="111"/>
        <v>ADICIONAL DE EXTENSAO EXCEDENTE A 1,0M,POR CADA 0,5M OU FRACAO EM TUBOS COM FLANGES SOLDADOS,CLASSE K-9,PN-16,PARA AGUA,COM DIAMETRO DE 100MM.FORNECIMENTO</v>
      </c>
      <c r="C7121" s="115" t="s">
        <v>39704</v>
      </c>
      <c r="D7121" s="115" t="s">
        <v>39723</v>
      </c>
      <c r="E7121" s="115" t="s">
        <v>39707</v>
      </c>
      <c r="I7121" s="115" t="s">
        <v>58</v>
      </c>
      <c r="J7121" s="115">
        <v>344.99</v>
      </c>
    </row>
    <row r="7122" spans="1:10" hidden="1">
      <c r="A7122" s="115" t="s">
        <v>7433</v>
      </c>
      <c r="B7122" s="115" t="str">
        <f t="shared" si="111"/>
        <v>ADICIONAL DE EXTENSAO EXCEDENTE A 1,0M,POR CADA 0,5M OU FRACAO EM TUBOS COM FLANGES SOLDADOS,CLASSE K-9,PN-16,PARA AGUA,COM DIAMETRO DE 150MM.FORNECIMENTO</v>
      </c>
      <c r="C7122" s="115" t="s">
        <v>39704</v>
      </c>
      <c r="D7122" s="115" t="s">
        <v>39723</v>
      </c>
      <c r="E7122" s="115" t="s">
        <v>39708</v>
      </c>
      <c r="I7122" s="115" t="s">
        <v>58</v>
      </c>
      <c r="J7122" s="115">
        <v>439.75</v>
      </c>
    </row>
    <row r="7123" spans="1:10" hidden="1">
      <c r="A7123" s="115" t="s">
        <v>7434</v>
      </c>
      <c r="B7123" s="115" t="str">
        <f t="shared" si="111"/>
        <v>ADICIONAL DE EXTENSAO EXCEDENTE A 1,0M,POR CADA 0,5M OU FRACAO EM TUBOS COM FLANGES SOLDADOS,CLASSE K-9,PN-16,PARA AGUA,COM DIAMETRO DE 150MM.FORNECIMENTO</v>
      </c>
      <c r="C7123" s="115" t="s">
        <v>39704</v>
      </c>
      <c r="D7123" s="115" t="s">
        <v>39723</v>
      </c>
      <c r="E7123" s="115" t="s">
        <v>39708</v>
      </c>
      <c r="I7123" s="115" t="s">
        <v>58</v>
      </c>
      <c r="J7123" s="115">
        <v>439.75</v>
      </c>
    </row>
    <row r="7124" spans="1:10" hidden="1">
      <c r="A7124" s="115" t="s">
        <v>7435</v>
      </c>
      <c r="B7124" s="115" t="str">
        <f t="shared" si="111"/>
        <v>ADICIONAL DE EXTENSAO EXCEDENTE A 1,0M,POR CADA 0,5M OU FRACAO EM TUBOS COM FLANGES SOLDADOS,CLASSE K-9,PN-16,PARA AGUA,COM DIAMETRO DE 200MM.FORNECIMENTO</v>
      </c>
      <c r="C7124" s="115" t="s">
        <v>39704</v>
      </c>
      <c r="D7124" s="115" t="s">
        <v>39723</v>
      </c>
      <c r="E7124" s="115" t="s">
        <v>39709</v>
      </c>
      <c r="I7124" s="115" t="s">
        <v>58</v>
      </c>
      <c r="J7124" s="115">
        <v>570.88</v>
      </c>
    </row>
    <row r="7125" spans="1:10" hidden="1">
      <c r="A7125" s="115" t="s">
        <v>7436</v>
      </c>
      <c r="B7125" s="115" t="str">
        <f t="shared" si="111"/>
        <v>ADICIONAL DE EXTENSAO EXCEDENTE A 1,0M,POR CADA 0,5M OU FRACAO EM TUBOS COM FLANGES SOLDADOS,CLASSE K-9,PN-16,PARA AGUA,COM DIAMETRO DE 200MM.FORNECIMENTO</v>
      </c>
      <c r="C7125" s="115" t="s">
        <v>39704</v>
      </c>
      <c r="D7125" s="115" t="s">
        <v>39723</v>
      </c>
      <c r="E7125" s="115" t="s">
        <v>39709</v>
      </c>
      <c r="I7125" s="115" t="s">
        <v>58</v>
      </c>
      <c r="J7125" s="115">
        <v>570.88</v>
      </c>
    </row>
    <row r="7126" spans="1:10" hidden="1">
      <c r="A7126" s="115" t="s">
        <v>7437</v>
      </c>
      <c r="B7126" s="115" t="str">
        <f t="shared" si="111"/>
        <v>ADICIONAL DE EXTENSAO EXCEDENTE A 1,0M,POR CADA 0,5M OU FRACAO EM TUBOS COM FLANGES SOLDADOS,CLASSE K-9,PN-16,PARA AGUA,COM DIAMETRO DE 250MM.FORNECIMENTO</v>
      </c>
      <c r="C7126" s="115" t="s">
        <v>39704</v>
      </c>
      <c r="D7126" s="115" t="s">
        <v>39723</v>
      </c>
      <c r="E7126" s="115" t="s">
        <v>39710</v>
      </c>
      <c r="I7126" s="115" t="s">
        <v>58</v>
      </c>
      <c r="J7126" s="115">
        <v>731.37</v>
      </c>
    </row>
    <row r="7127" spans="1:10" hidden="1">
      <c r="A7127" s="115" t="s">
        <v>7438</v>
      </c>
      <c r="B7127" s="115" t="str">
        <f t="shared" si="111"/>
        <v>ADICIONAL DE EXTENSAO EXCEDENTE A 1,0M,POR CADA 0,5M OU FRACAO EM TUBOS COM FLANGES SOLDADOS,CLASSE K-9,PN-16,PARA AGUA,COM DIAMETRO DE 250MM.FORNECIMENTO</v>
      </c>
      <c r="C7127" s="115" t="s">
        <v>39704</v>
      </c>
      <c r="D7127" s="115" t="s">
        <v>39723</v>
      </c>
      <c r="E7127" s="115" t="s">
        <v>39710</v>
      </c>
      <c r="I7127" s="115" t="s">
        <v>58</v>
      </c>
      <c r="J7127" s="115">
        <v>731.37</v>
      </c>
    </row>
    <row r="7128" spans="1:10" hidden="1">
      <c r="A7128" s="115" t="s">
        <v>7439</v>
      </c>
      <c r="B7128" s="115" t="str">
        <f t="shared" si="111"/>
        <v>ADICIONAL DE EXTENSAO EXCEDENTE A 1,0M,POR CADA 0,5M OU FRACAO EM TUBOS COM FLANGES SOLDADOS,CLASSE K-9,PN-16,PARA AGUA,COM DIAMETRO DE 300MM.FORNECIMENTO</v>
      </c>
      <c r="C7128" s="115" t="s">
        <v>39704</v>
      </c>
      <c r="D7128" s="115" t="s">
        <v>39723</v>
      </c>
      <c r="E7128" s="115" t="s">
        <v>39711</v>
      </c>
      <c r="I7128" s="115" t="s">
        <v>58</v>
      </c>
      <c r="J7128" s="115">
        <v>876.99</v>
      </c>
    </row>
    <row r="7129" spans="1:10" hidden="1">
      <c r="A7129" s="115" t="s">
        <v>7440</v>
      </c>
      <c r="B7129" s="115" t="str">
        <f t="shared" si="111"/>
        <v>ADICIONAL DE EXTENSAO EXCEDENTE A 1,0M,POR CADA 0,5M OU FRACAO EM TUBOS COM FLANGES SOLDADOS,CLASSE K-9,PN-16,PARA AGUA,COM DIAMETRO DE 300MM.FORNECIMENTO</v>
      </c>
      <c r="C7129" s="115" t="s">
        <v>39704</v>
      </c>
      <c r="D7129" s="115" t="s">
        <v>39723</v>
      </c>
      <c r="E7129" s="115" t="s">
        <v>39711</v>
      </c>
      <c r="I7129" s="115" t="s">
        <v>58</v>
      </c>
      <c r="J7129" s="115">
        <v>876.99</v>
      </c>
    </row>
    <row r="7130" spans="1:10" hidden="1">
      <c r="A7130" s="115" t="s">
        <v>7441</v>
      </c>
      <c r="B7130" s="115" t="str">
        <f t="shared" si="111"/>
        <v>ADICIONAL DE EXTENSAO EXCEDENTE A 1,0M,POR CADA 0,5M OU FRACAO EM TUBOS COM FLANGES SOLDADOS,CLASSE K-9,PN-16,PARA AGUA,COM DIAMETRO DE 350MM.FORNECIMENTO</v>
      </c>
      <c r="C7130" s="115" t="s">
        <v>39704</v>
      </c>
      <c r="D7130" s="115" t="s">
        <v>39723</v>
      </c>
      <c r="E7130" s="115" t="s">
        <v>39712</v>
      </c>
      <c r="I7130" s="115" t="s">
        <v>58</v>
      </c>
      <c r="J7130" s="115">
        <v>1029.79</v>
      </c>
    </row>
    <row r="7131" spans="1:10" hidden="1">
      <c r="A7131" s="115" t="s">
        <v>7442</v>
      </c>
      <c r="B7131" s="115" t="str">
        <f t="shared" si="111"/>
        <v>ADICIONAL DE EXTENSAO EXCEDENTE A 1,0M,POR CADA 0,5M OU FRACAO EM TUBOS COM FLANGES SOLDADOS,CLASSE K-9,PN-16,PARA AGUA,COM DIAMETRO DE 350MM.FORNECIMENTO</v>
      </c>
      <c r="C7131" s="115" t="s">
        <v>39704</v>
      </c>
      <c r="D7131" s="115" t="s">
        <v>39723</v>
      </c>
      <c r="E7131" s="115" t="s">
        <v>39712</v>
      </c>
      <c r="I7131" s="115" t="s">
        <v>58</v>
      </c>
      <c r="J7131" s="115">
        <v>1029.79</v>
      </c>
    </row>
    <row r="7132" spans="1:10" hidden="1">
      <c r="A7132" s="115" t="s">
        <v>7443</v>
      </c>
      <c r="B7132" s="115" t="str">
        <f t="shared" si="111"/>
        <v>ADICIONAL DE EXTENSAO EXCEDENTE A 1,0M,POR CADA 0,5M OU FRACAO EM TUBOS COM FLANGES SOLDADOS,CLASSE K-9,PN-16,PARA AGUA,COM DIAMETRO DE 400MM.FORNECIMENTO</v>
      </c>
      <c r="C7132" s="115" t="s">
        <v>39704</v>
      </c>
      <c r="D7132" s="115" t="s">
        <v>39723</v>
      </c>
      <c r="E7132" s="115" t="s">
        <v>39713</v>
      </c>
      <c r="I7132" s="115" t="s">
        <v>58</v>
      </c>
      <c r="J7132" s="115">
        <v>1134.46</v>
      </c>
    </row>
    <row r="7133" spans="1:10" hidden="1">
      <c r="A7133" s="115" t="s">
        <v>7444</v>
      </c>
      <c r="B7133" s="115" t="str">
        <f t="shared" si="111"/>
        <v>ADICIONAL DE EXTENSAO EXCEDENTE A 1,0M,POR CADA 0,5M OU FRACAO EM TUBOS COM FLANGES SOLDADOS,CLASSE K-9,PN-16,PARA AGUA,COM DIAMETRO DE 400MM.FORNECIMENTO</v>
      </c>
      <c r="C7133" s="115" t="s">
        <v>39704</v>
      </c>
      <c r="D7133" s="115" t="s">
        <v>39723</v>
      </c>
      <c r="E7133" s="115" t="s">
        <v>39713</v>
      </c>
      <c r="I7133" s="115" t="s">
        <v>58</v>
      </c>
      <c r="J7133" s="115">
        <v>1134.46</v>
      </c>
    </row>
    <row r="7134" spans="1:10" hidden="1">
      <c r="A7134" s="115" t="s">
        <v>7445</v>
      </c>
      <c r="B7134" s="115" t="str">
        <f t="shared" si="111"/>
        <v>ADICIONAL DE EXTENSAO EXCEDENTE A 1,0M,POR CADA 0,5M OU FRACAO EM TUBOS COM FLANGES SOLDADOS,CLASSE K-9,PN-16,PARA AGUA,COM DIAMETRO DE 450MM.FORNECIMENTO</v>
      </c>
      <c r="C7134" s="115" t="s">
        <v>39704</v>
      </c>
      <c r="D7134" s="115" t="s">
        <v>39723</v>
      </c>
      <c r="E7134" s="115" t="s">
        <v>39714</v>
      </c>
      <c r="I7134" s="115" t="s">
        <v>58</v>
      </c>
      <c r="J7134" s="115">
        <v>1325.04</v>
      </c>
    </row>
    <row r="7135" spans="1:10" hidden="1">
      <c r="A7135" s="115" t="s">
        <v>7446</v>
      </c>
      <c r="B7135" s="115" t="str">
        <f t="shared" si="111"/>
        <v>ADICIONAL DE EXTENSAO EXCEDENTE A 1,0M,POR CADA 0,5M OU FRACAO EM TUBOS COM FLANGES SOLDADOS,CLASSE K-9,PN-16,PARA AGUA,COM DIAMETRO DE 450MM.FORNECIMENTO</v>
      </c>
      <c r="C7135" s="115" t="s">
        <v>39704</v>
      </c>
      <c r="D7135" s="115" t="s">
        <v>39723</v>
      </c>
      <c r="E7135" s="115" t="s">
        <v>39714</v>
      </c>
      <c r="I7135" s="115" t="s">
        <v>58</v>
      </c>
      <c r="J7135" s="115">
        <v>1325.04</v>
      </c>
    </row>
    <row r="7136" spans="1:10" hidden="1">
      <c r="A7136" s="115" t="s">
        <v>7447</v>
      </c>
      <c r="B7136" s="115" t="str">
        <f t="shared" si="111"/>
        <v>ADICIONAL DE EXTENSAO EXCEDENTE A 1,0M,POR CADA 0,5M OU FRACAO EM TUBOS COM FLANGES SOLDADOS,CLASSE K-9,PN-16,PARA AGUA,COM DIAMETRO DE 500MM.FORNECIMENTO</v>
      </c>
      <c r="C7136" s="115" t="s">
        <v>39704</v>
      </c>
      <c r="D7136" s="115" t="s">
        <v>39723</v>
      </c>
      <c r="E7136" s="115" t="s">
        <v>39715</v>
      </c>
      <c r="I7136" s="115" t="s">
        <v>58</v>
      </c>
      <c r="J7136" s="115">
        <v>1486.35</v>
      </c>
    </row>
    <row r="7137" spans="1:10" hidden="1">
      <c r="A7137" s="115" t="s">
        <v>7448</v>
      </c>
      <c r="B7137" s="115" t="str">
        <f t="shared" si="111"/>
        <v>ADICIONAL DE EXTENSAO EXCEDENTE A 1,0M,POR CADA 0,5M OU FRACAO EM TUBOS COM FLANGES SOLDADOS,CLASSE K-9,PN-16,PARA AGUA,COM DIAMETRO DE 500MM.FORNECIMENTO</v>
      </c>
      <c r="C7137" s="115" t="s">
        <v>39704</v>
      </c>
      <c r="D7137" s="115" t="s">
        <v>39723</v>
      </c>
      <c r="E7137" s="115" t="s">
        <v>39715</v>
      </c>
      <c r="I7137" s="115" t="s">
        <v>58</v>
      </c>
      <c r="J7137" s="115">
        <v>1486.35</v>
      </c>
    </row>
    <row r="7138" spans="1:10" hidden="1">
      <c r="A7138" s="115" t="s">
        <v>7449</v>
      </c>
      <c r="B7138" s="115" t="str">
        <f t="shared" si="111"/>
        <v>ADICIONAL DE EXTENSAO EXCEDENTE A 1,0M,POR CADA 0,5M OU FRACAO EM TUBOS COM FLANGES SOLDADOS,CLASSE K-9,PN-16,PARA AGUA,COM DIAMETRO DE 600MM.FORNECIMENTO</v>
      </c>
      <c r="C7138" s="115" t="s">
        <v>39704</v>
      </c>
      <c r="D7138" s="115" t="s">
        <v>39723</v>
      </c>
      <c r="E7138" s="115" t="s">
        <v>39716</v>
      </c>
      <c r="I7138" s="115" t="s">
        <v>58</v>
      </c>
      <c r="J7138" s="115">
        <v>2110.19</v>
      </c>
    </row>
    <row r="7139" spans="1:10" hidden="1">
      <c r="A7139" s="115" t="s">
        <v>7450</v>
      </c>
      <c r="B7139" s="115" t="str">
        <f t="shared" si="111"/>
        <v>ADICIONAL DE EXTENSAO EXCEDENTE A 1,0M,POR CADA 0,5M OU FRACAO EM TUBOS COM FLANGES SOLDADOS,CLASSE K-9,PN-16,PARA AGUA,COM DIAMETRO DE 600MM.FORNECIMENTO</v>
      </c>
      <c r="C7139" s="115" t="s">
        <v>39704</v>
      </c>
      <c r="D7139" s="115" t="s">
        <v>39723</v>
      </c>
      <c r="E7139" s="115" t="s">
        <v>39716</v>
      </c>
      <c r="I7139" s="115" t="s">
        <v>58</v>
      </c>
      <c r="J7139" s="115">
        <v>2110.19</v>
      </c>
    </row>
    <row r="7140" spans="1:10" hidden="1">
      <c r="A7140" s="115" t="s">
        <v>7451</v>
      </c>
      <c r="B7140" s="115" t="str">
        <f t="shared" si="111"/>
        <v>ADICIONAL DE EXTENSAO EXCEDENTE A 1,0M,POR CADA 0,5M OU FRACAO EM TUBOS COM FLANGES ROSCADOS,CLASSE K-12,PN-16,PARA AGUA,COM DIAMETRO DE 700MM.FORNECIMENTO</v>
      </c>
      <c r="C7140" s="115" t="s">
        <v>39704</v>
      </c>
      <c r="D7140" s="115" t="s">
        <v>39724</v>
      </c>
      <c r="E7140" s="115" t="s">
        <v>39718</v>
      </c>
      <c r="I7140" s="115" t="s">
        <v>58</v>
      </c>
      <c r="J7140" s="115">
        <v>3375.6</v>
      </c>
    </row>
    <row r="7141" spans="1:10" hidden="1">
      <c r="A7141" s="115" t="s">
        <v>7452</v>
      </c>
      <c r="B7141" s="115" t="str">
        <f t="shared" si="111"/>
        <v>ADICIONAL DE EXTENSAO EXCEDENTE A 1,0M,POR CADA 0,5M OU FRACAO EM TUBOS COM FLANGES ROSCADOS,CLASSE K-12,PN-16,PARA AGUA,COM DIAMETRO DE 700MM.FORNECIMENTO</v>
      </c>
      <c r="C7141" s="115" t="s">
        <v>39704</v>
      </c>
      <c r="D7141" s="115" t="s">
        <v>39724</v>
      </c>
      <c r="E7141" s="115" t="s">
        <v>39718</v>
      </c>
      <c r="I7141" s="115" t="s">
        <v>58</v>
      </c>
      <c r="J7141" s="115">
        <v>3375.6</v>
      </c>
    </row>
    <row r="7142" spans="1:10" hidden="1">
      <c r="A7142" s="115" t="s">
        <v>7453</v>
      </c>
      <c r="B7142" s="115" t="str">
        <f t="shared" si="111"/>
        <v>ADICIONAL DE EXTENSAO EXCEDENTE A 1,0M,POR CADA 0,5M OU FRACAO EM TUBOS COM FLANGES INTEGRAL FUNDIDOS,CLASSE K-14,PN-16,PARA AGUA,COM DIAMETRO DE 800MM.FORNECIMENTO</v>
      </c>
      <c r="C7142" s="115" t="s">
        <v>39704</v>
      </c>
      <c r="D7142" s="115" t="s">
        <v>39725</v>
      </c>
      <c r="E7142" s="115" t="s">
        <v>39726</v>
      </c>
      <c r="I7142" s="115" t="s">
        <v>58</v>
      </c>
      <c r="J7142" s="115">
        <v>22138.16</v>
      </c>
    </row>
    <row r="7143" spans="1:10" hidden="1">
      <c r="A7143" s="115" t="s">
        <v>7454</v>
      </c>
      <c r="B7143" s="115" t="str">
        <f t="shared" si="111"/>
        <v>ADICIONAL DE EXTENSAO EXCEDENTE A 1,0M,POR CADA 0,5M OU FRACAO EM TUBOS COM FLANGES INTEGRAL FUNDIDOS,CLASSE K-14,PN-16,PARA AGUA,COM DIAMETRO DE 800MM.FORNECIMENTO</v>
      </c>
      <c r="C7143" s="115" t="s">
        <v>39704</v>
      </c>
      <c r="D7143" s="115" t="s">
        <v>39725</v>
      </c>
      <c r="E7143" s="115" t="s">
        <v>39726</v>
      </c>
      <c r="I7143" s="115" t="s">
        <v>58</v>
      </c>
      <c r="J7143" s="115">
        <v>22138.16</v>
      </c>
    </row>
    <row r="7144" spans="1:10" hidden="1">
      <c r="A7144" s="115" t="s">
        <v>7455</v>
      </c>
      <c r="B7144" s="115" t="str">
        <f t="shared" si="111"/>
        <v>ADICIONAL DE EXTENSAO EXCEDENTE A 1,0M,POR CADA 0,5M OU FRACAO EM TUBOS COM FLANGES INTEGRAL FUNDIDOS,CLASSE K-14,PN-16,PARA AGUA,COM DIAMETRO DE 900MM.FORNECIMENTO</v>
      </c>
      <c r="C7144" s="115" t="s">
        <v>39704</v>
      </c>
      <c r="D7144" s="115" t="s">
        <v>39725</v>
      </c>
      <c r="E7144" s="115" t="s">
        <v>39727</v>
      </c>
      <c r="I7144" s="115" t="s">
        <v>58</v>
      </c>
      <c r="J7144" s="115">
        <v>23943.83</v>
      </c>
    </row>
    <row r="7145" spans="1:10" hidden="1">
      <c r="A7145" s="115" t="s">
        <v>7456</v>
      </c>
      <c r="B7145" s="115" t="str">
        <f t="shared" si="111"/>
        <v>ADICIONAL DE EXTENSAO EXCEDENTE A 1,0M,POR CADA 0,5M OU FRACAO EM TUBOS COM FLANGES INTEGRAL FUNDIDOS,CLASSE K-14,PN-16,PARA AGUA,COM DIAMETRO DE 900MM.FORNECIMENTO</v>
      </c>
      <c r="C7145" s="115" t="s">
        <v>39704</v>
      </c>
      <c r="D7145" s="115" t="s">
        <v>39725</v>
      </c>
      <c r="E7145" s="115" t="s">
        <v>39727</v>
      </c>
      <c r="I7145" s="115" t="s">
        <v>58</v>
      </c>
      <c r="J7145" s="115">
        <v>23943.83</v>
      </c>
    </row>
    <row r="7146" spans="1:10" hidden="1">
      <c r="A7146" s="115" t="s">
        <v>7457</v>
      </c>
      <c r="B7146" s="115" t="str">
        <f t="shared" si="111"/>
        <v>ADICIONAL DE EXTENSAO EXCEDENTE A 1,0M,POR CADA 0,5M OU FRACAO EM TUBOS COM FLANGES INTEGRAL FUNDIDOS,CLASSE K-14,PN-16,PARA AGUA,COM DIAMETRO DE 1000MM.FORNECIMENTO</v>
      </c>
      <c r="C7146" s="115" t="s">
        <v>39704</v>
      </c>
      <c r="D7146" s="115" t="s">
        <v>39725</v>
      </c>
      <c r="E7146" s="115" t="s">
        <v>39728</v>
      </c>
      <c r="I7146" s="115" t="s">
        <v>58</v>
      </c>
      <c r="J7146" s="115">
        <v>20401.04</v>
      </c>
    </row>
    <row r="7147" spans="1:10" hidden="1">
      <c r="A7147" s="115" t="s">
        <v>7458</v>
      </c>
      <c r="B7147" s="115" t="str">
        <f t="shared" si="111"/>
        <v>ADICIONAL DE EXTENSAO EXCEDENTE A 1,0M,POR CADA 0,5M OU FRACAO EM TUBOS COM FLANGES INTEGRAL FUNDIDOS,CLASSE K-14,PN-16,PARA AGUA,COM DIAMETRO DE 1000MM.FORNECIMENTO</v>
      </c>
      <c r="C7147" s="115" t="s">
        <v>39704</v>
      </c>
      <c r="D7147" s="115" t="s">
        <v>39725</v>
      </c>
      <c r="E7147" s="115" t="s">
        <v>39728</v>
      </c>
      <c r="I7147" s="115" t="s">
        <v>58</v>
      </c>
      <c r="J7147" s="115">
        <v>20401.04</v>
      </c>
    </row>
    <row r="7148" spans="1:10" hidden="1">
      <c r="A7148" s="115" t="s">
        <v>7459</v>
      </c>
      <c r="B7148" s="115" t="str">
        <f t="shared" si="111"/>
        <v>ADICIONAL DE EXTENSAO EXCEDENTE A 1,0M,POR CADA 0,5M OU FRACAO EM TUBOS COM FLANGES INTEGRAL FUNDIDOS,CLASSE K-14,PN-16,PARA AGUA,COM DIAMETRO DE 1200MM.FORNECIMENTO</v>
      </c>
      <c r="C7148" s="115" t="s">
        <v>39704</v>
      </c>
      <c r="D7148" s="115" t="s">
        <v>39725</v>
      </c>
      <c r="E7148" s="115" t="s">
        <v>39729</v>
      </c>
      <c r="I7148" s="115" t="s">
        <v>58</v>
      </c>
      <c r="J7148" s="115">
        <v>24995.919999999998</v>
      </c>
    </row>
    <row r="7149" spans="1:10" hidden="1">
      <c r="A7149" s="115" t="s">
        <v>7460</v>
      </c>
      <c r="B7149" s="115" t="str">
        <f t="shared" si="111"/>
        <v>ADICIONAL DE EXTENSAO EXCEDENTE A 1,0M,POR CADA 0,5M OU FRACAO EM TUBOS COM FLANGES INTEGRAL FUNDIDOS,CLASSE K-14,PN-16,PARA AGUA,COM DIAMETRO DE 1200MM.FORNECIMENTO</v>
      </c>
      <c r="C7149" s="115" t="s">
        <v>39704</v>
      </c>
      <c r="D7149" s="115" t="s">
        <v>39725</v>
      </c>
      <c r="E7149" s="115" t="s">
        <v>39729</v>
      </c>
      <c r="I7149" s="115" t="s">
        <v>58</v>
      </c>
      <c r="J7149" s="115">
        <v>24995.919999999998</v>
      </c>
    </row>
    <row r="7150" spans="1:10" hidden="1">
      <c r="A7150" s="115" t="s">
        <v>7461</v>
      </c>
      <c r="B7150" s="115"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15" t="s">
        <v>39730</v>
      </c>
      <c r="D7150" s="115" t="s">
        <v>39731</v>
      </c>
      <c r="E7150" s="115" t="s">
        <v>39732</v>
      </c>
      <c r="F7150" s="115" t="s">
        <v>39733</v>
      </c>
      <c r="G7150" s="115" t="s">
        <v>39734</v>
      </c>
      <c r="H7150" s="115" t="s">
        <v>39735</v>
      </c>
      <c r="I7150" s="115" t="s">
        <v>6</v>
      </c>
      <c r="J7150" s="115">
        <v>1344.34</v>
      </c>
    </row>
    <row r="7151" spans="1:10" hidden="1">
      <c r="A7151" s="115" t="s">
        <v>7462</v>
      </c>
      <c r="B7151" s="115"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15" t="s">
        <v>39730</v>
      </c>
      <c r="D7151" s="115" t="s">
        <v>39731</v>
      </c>
      <c r="E7151" s="115" t="s">
        <v>39732</v>
      </c>
      <c r="F7151" s="115" t="s">
        <v>39733</v>
      </c>
      <c r="G7151" s="115" t="s">
        <v>39734</v>
      </c>
      <c r="H7151" s="115" t="s">
        <v>39735</v>
      </c>
      <c r="I7151" s="115" t="s">
        <v>6</v>
      </c>
      <c r="J7151" s="115">
        <v>1344.34</v>
      </c>
    </row>
    <row r="7152" spans="1:10" hidden="1">
      <c r="A7152" s="115" t="s">
        <v>7463</v>
      </c>
      <c r="B7152"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15" t="s">
        <v>39730</v>
      </c>
      <c r="D7152" s="115" t="s">
        <v>39731</v>
      </c>
      <c r="E7152" s="115" t="s">
        <v>39732</v>
      </c>
      <c r="F7152" s="115" t="s">
        <v>39736</v>
      </c>
      <c r="G7152" s="115" t="s">
        <v>39737</v>
      </c>
      <c r="H7152" s="115" t="s">
        <v>39738</v>
      </c>
      <c r="I7152" s="115" t="s">
        <v>6</v>
      </c>
      <c r="J7152" s="115">
        <v>1495.94</v>
      </c>
    </row>
    <row r="7153" spans="1:10" hidden="1">
      <c r="A7153" s="115" t="s">
        <v>7464</v>
      </c>
      <c r="B7153"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15" t="s">
        <v>39730</v>
      </c>
      <c r="D7153" s="115" t="s">
        <v>39731</v>
      </c>
      <c r="E7153" s="115" t="s">
        <v>39732</v>
      </c>
      <c r="F7153" s="115" t="s">
        <v>39736</v>
      </c>
      <c r="G7153" s="115" t="s">
        <v>39737</v>
      </c>
      <c r="H7153" s="115" t="s">
        <v>39738</v>
      </c>
      <c r="I7153" s="115" t="s">
        <v>6</v>
      </c>
      <c r="J7153" s="115">
        <v>1495.94</v>
      </c>
    </row>
    <row r="7154" spans="1:10" hidden="1">
      <c r="A7154" s="115" t="s">
        <v>7465</v>
      </c>
      <c r="B7154"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15" t="s">
        <v>39730</v>
      </c>
      <c r="D7154" s="115" t="s">
        <v>39731</v>
      </c>
      <c r="E7154" s="115" t="s">
        <v>39732</v>
      </c>
      <c r="F7154" s="115" t="s">
        <v>39736</v>
      </c>
      <c r="G7154" s="115" t="s">
        <v>39737</v>
      </c>
      <c r="H7154" s="115" t="s">
        <v>39739</v>
      </c>
      <c r="I7154" s="115" t="s">
        <v>6</v>
      </c>
      <c r="J7154" s="115">
        <v>1849.32</v>
      </c>
    </row>
    <row r="7155" spans="1:10" hidden="1">
      <c r="A7155" s="115" t="s">
        <v>7466</v>
      </c>
      <c r="B7155"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15" t="s">
        <v>39730</v>
      </c>
      <c r="D7155" s="115" t="s">
        <v>39731</v>
      </c>
      <c r="E7155" s="115" t="s">
        <v>39732</v>
      </c>
      <c r="F7155" s="115" t="s">
        <v>39736</v>
      </c>
      <c r="G7155" s="115" t="s">
        <v>39737</v>
      </c>
      <c r="H7155" s="115" t="s">
        <v>39739</v>
      </c>
      <c r="I7155" s="115" t="s">
        <v>6</v>
      </c>
      <c r="J7155" s="115">
        <v>1849.32</v>
      </c>
    </row>
    <row r="7156" spans="1:10" hidden="1">
      <c r="A7156" s="115" t="s">
        <v>7467</v>
      </c>
      <c r="B7156"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15" t="s">
        <v>39730</v>
      </c>
      <c r="D7156" s="115" t="s">
        <v>39731</v>
      </c>
      <c r="E7156" s="115" t="s">
        <v>39732</v>
      </c>
      <c r="F7156" s="115" t="s">
        <v>39736</v>
      </c>
      <c r="G7156" s="115" t="s">
        <v>39737</v>
      </c>
      <c r="H7156" s="115" t="s">
        <v>39740</v>
      </c>
      <c r="I7156" s="115" t="s">
        <v>6</v>
      </c>
      <c r="J7156" s="115">
        <v>2225.56</v>
      </c>
    </row>
    <row r="7157" spans="1:10" hidden="1">
      <c r="A7157" s="115" t="s">
        <v>7468</v>
      </c>
      <c r="B7157"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15" t="s">
        <v>39730</v>
      </c>
      <c r="D7157" s="115" t="s">
        <v>39731</v>
      </c>
      <c r="E7157" s="115" t="s">
        <v>39732</v>
      </c>
      <c r="F7157" s="115" t="s">
        <v>39736</v>
      </c>
      <c r="G7157" s="115" t="s">
        <v>39737</v>
      </c>
      <c r="H7157" s="115" t="s">
        <v>39740</v>
      </c>
      <c r="I7157" s="115" t="s">
        <v>6</v>
      </c>
      <c r="J7157" s="115">
        <v>2225.56</v>
      </c>
    </row>
    <row r="7158" spans="1:10" hidden="1">
      <c r="A7158" s="115" t="s">
        <v>7469</v>
      </c>
      <c r="B7158"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15" t="s">
        <v>39730</v>
      </c>
      <c r="D7158" s="115" t="s">
        <v>39731</v>
      </c>
      <c r="E7158" s="115" t="s">
        <v>39732</v>
      </c>
      <c r="F7158" s="115" t="s">
        <v>39736</v>
      </c>
      <c r="G7158" s="115" t="s">
        <v>39737</v>
      </c>
      <c r="H7158" s="115" t="s">
        <v>39741</v>
      </c>
      <c r="I7158" s="115" t="s">
        <v>6</v>
      </c>
      <c r="J7158" s="115">
        <v>2646.47</v>
      </c>
    </row>
    <row r="7159" spans="1:10" hidden="1">
      <c r="A7159" s="115" t="s">
        <v>7470</v>
      </c>
      <c r="B7159"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15" t="s">
        <v>39730</v>
      </c>
      <c r="D7159" s="115" t="s">
        <v>39731</v>
      </c>
      <c r="E7159" s="115" t="s">
        <v>39732</v>
      </c>
      <c r="F7159" s="115" t="s">
        <v>39736</v>
      </c>
      <c r="G7159" s="115" t="s">
        <v>39737</v>
      </c>
      <c r="H7159" s="115" t="s">
        <v>39741</v>
      </c>
      <c r="I7159" s="115" t="s">
        <v>6</v>
      </c>
      <c r="J7159" s="115">
        <v>2646.47</v>
      </c>
    </row>
    <row r="7160" spans="1:10" hidden="1">
      <c r="A7160" s="115" t="s">
        <v>7471</v>
      </c>
      <c r="B7160"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15" t="s">
        <v>39730</v>
      </c>
      <c r="D7160" s="115" t="s">
        <v>39731</v>
      </c>
      <c r="E7160" s="115" t="s">
        <v>39732</v>
      </c>
      <c r="F7160" s="115" t="s">
        <v>39736</v>
      </c>
      <c r="G7160" s="115" t="s">
        <v>39737</v>
      </c>
      <c r="H7160" s="115" t="s">
        <v>39742</v>
      </c>
      <c r="I7160" s="115" t="s">
        <v>6</v>
      </c>
      <c r="J7160" s="115">
        <v>3234.15</v>
      </c>
    </row>
    <row r="7161" spans="1:10" hidden="1">
      <c r="A7161" s="115" t="s">
        <v>7472</v>
      </c>
      <c r="B7161"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15" t="s">
        <v>39730</v>
      </c>
      <c r="D7161" s="115" t="s">
        <v>39731</v>
      </c>
      <c r="E7161" s="115" t="s">
        <v>39732</v>
      </c>
      <c r="F7161" s="115" t="s">
        <v>39736</v>
      </c>
      <c r="G7161" s="115" t="s">
        <v>39737</v>
      </c>
      <c r="H7161" s="115" t="s">
        <v>39742</v>
      </c>
      <c r="I7161" s="115" t="s">
        <v>6</v>
      </c>
      <c r="J7161" s="115">
        <v>3234.15</v>
      </c>
    </row>
    <row r="7162" spans="1:10" hidden="1">
      <c r="A7162" s="115" t="s">
        <v>7473</v>
      </c>
      <c r="B7162"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15" t="s">
        <v>39730</v>
      </c>
      <c r="D7162" s="115" t="s">
        <v>39731</v>
      </c>
      <c r="E7162" s="115" t="s">
        <v>39732</v>
      </c>
      <c r="F7162" s="115" t="s">
        <v>39736</v>
      </c>
      <c r="G7162" s="115" t="s">
        <v>39737</v>
      </c>
      <c r="H7162" s="115" t="s">
        <v>39743</v>
      </c>
      <c r="I7162" s="115" t="s">
        <v>6</v>
      </c>
      <c r="J7162" s="115">
        <v>3779.03</v>
      </c>
    </row>
    <row r="7163" spans="1:10" hidden="1">
      <c r="A7163" s="115" t="s">
        <v>7474</v>
      </c>
      <c r="B7163"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15" t="s">
        <v>39730</v>
      </c>
      <c r="D7163" s="115" t="s">
        <v>39731</v>
      </c>
      <c r="E7163" s="115" t="s">
        <v>39732</v>
      </c>
      <c r="F7163" s="115" t="s">
        <v>39736</v>
      </c>
      <c r="G7163" s="115" t="s">
        <v>39737</v>
      </c>
      <c r="H7163" s="115" t="s">
        <v>39743</v>
      </c>
      <c r="I7163" s="115" t="s">
        <v>6</v>
      </c>
      <c r="J7163" s="115">
        <v>3779.03</v>
      </c>
    </row>
    <row r="7164" spans="1:10" hidden="1">
      <c r="A7164" s="115" t="s">
        <v>7475</v>
      </c>
      <c r="B7164"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15" t="s">
        <v>39730</v>
      </c>
      <c r="D7164" s="115" t="s">
        <v>39731</v>
      </c>
      <c r="E7164" s="115" t="s">
        <v>39732</v>
      </c>
      <c r="F7164" s="115" t="s">
        <v>39736</v>
      </c>
      <c r="G7164" s="115" t="s">
        <v>39737</v>
      </c>
      <c r="H7164" s="115" t="s">
        <v>39744</v>
      </c>
      <c r="I7164" s="115" t="s">
        <v>6</v>
      </c>
      <c r="J7164" s="115">
        <v>4265.34</v>
      </c>
    </row>
    <row r="7165" spans="1:10" hidden="1">
      <c r="A7165" s="115" t="s">
        <v>7476</v>
      </c>
      <c r="B7165"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15" t="s">
        <v>39730</v>
      </c>
      <c r="D7165" s="115" t="s">
        <v>39731</v>
      </c>
      <c r="E7165" s="115" t="s">
        <v>39732</v>
      </c>
      <c r="F7165" s="115" t="s">
        <v>39736</v>
      </c>
      <c r="G7165" s="115" t="s">
        <v>39737</v>
      </c>
      <c r="H7165" s="115" t="s">
        <v>39744</v>
      </c>
      <c r="I7165" s="115" t="s">
        <v>6</v>
      </c>
      <c r="J7165" s="115">
        <v>4265.34</v>
      </c>
    </row>
    <row r="7166" spans="1:10" hidden="1">
      <c r="A7166" s="115" t="s">
        <v>7477</v>
      </c>
      <c r="B7166"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15" t="s">
        <v>39730</v>
      </c>
      <c r="D7166" s="115" t="s">
        <v>39731</v>
      </c>
      <c r="E7166" s="115" t="s">
        <v>39732</v>
      </c>
      <c r="F7166" s="115" t="s">
        <v>39736</v>
      </c>
      <c r="G7166" s="115" t="s">
        <v>39737</v>
      </c>
      <c r="H7166" s="115" t="s">
        <v>39745</v>
      </c>
      <c r="I7166" s="115" t="s">
        <v>6</v>
      </c>
      <c r="J7166" s="115">
        <v>5200.8900000000003</v>
      </c>
    </row>
    <row r="7167" spans="1:10" hidden="1">
      <c r="A7167" s="115" t="s">
        <v>7478</v>
      </c>
      <c r="B7167"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15" t="s">
        <v>39730</v>
      </c>
      <c r="D7167" s="115" t="s">
        <v>39731</v>
      </c>
      <c r="E7167" s="115" t="s">
        <v>39732</v>
      </c>
      <c r="F7167" s="115" t="s">
        <v>39736</v>
      </c>
      <c r="G7167" s="115" t="s">
        <v>39737</v>
      </c>
      <c r="H7167" s="115" t="s">
        <v>39745</v>
      </c>
      <c r="I7167" s="115" t="s">
        <v>6</v>
      </c>
      <c r="J7167" s="115">
        <v>5200.8900000000003</v>
      </c>
    </row>
    <row r="7168" spans="1:10" hidden="1">
      <c r="A7168" s="115" t="s">
        <v>7479</v>
      </c>
      <c r="B7168"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15" t="s">
        <v>39730</v>
      </c>
      <c r="D7168" s="115" t="s">
        <v>39731</v>
      </c>
      <c r="E7168" s="115" t="s">
        <v>39732</v>
      </c>
      <c r="F7168" s="115" t="s">
        <v>39736</v>
      </c>
      <c r="G7168" s="115" t="s">
        <v>39737</v>
      </c>
      <c r="H7168" s="115" t="s">
        <v>39746</v>
      </c>
      <c r="I7168" s="115" t="s">
        <v>6</v>
      </c>
      <c r="J7168" s="115">
        <v>5550.34</v>
      </c>
    </row>
    <row r="7169" spans="1:10" hidden="1">
      <c r="A7169" s="115" t="s">
        <v>7480</v>
      </c>
      <c r="B7169"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15" t="s">
        <v>39730</v>
      </c>
      <c r="D7169" s="115" t="s">
        <v>39731</v>
      </c>
      <c r="E7169" s="115" t="s">
        <v>39732</v>
      </c>
      <c r="F7169" s="115" t="s">
        <v>39736</v>
      </c>
      <c r="G7169" s="115" t="s">
        <v>39737</v>
      </c>
      <c r="H7169" s="115" t="s">
        <v>39746</v>
      </c>
      <c r="I7169" s="115" t="s">
        <v>6</v>
      </c>
      <c r="J7169" s="115">
        <v>5550.34</v>
      </c>
    </row>
    <row r="7170" spans="1:10" hidden="1">
      <c r="A7170" s="115" t="s">
        <v>7481</v>
      </c>
      <c r="B7170"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15" t="s">
        <v>39730</v>
      </c>
      <c r="D7170" s="115" t="s">
        <v>39731</v>
      </c>
      <c r="E7170" s="115" t="s">
        <v>39732</v>
      </c>
      <c r="F7170" s="115" t="s">
        <v>39736</v>
      </c>
      <c r="G7170" s="115" t="s">
        <v>39737</v>
      </c>
      <c r="H7170" s="115" t="s">
        <v>39747</v>
      </c>
      <c r="I7170" s="115" t="s">
        <v>6</v>
      </c>
      <c r="J7170" s="115">
        <v>6756.48</v>
      </c>
    </row>
    <row r="7171" spans="1:10" hidden="1">
      <c r="A7171" s="115" t="s">
        <v>7482</v>
      </c>
      <c r="B7171" s="115"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15" t="s">
        <v>39730</v>
      </c>
      <c r="D7171" s="115" t="s">
        <v>39731</v>
      </c>
      <c r="E7171" s="115" t="s">
        <v>39732</v>
      </c>
      <c r="F7171" s="115" t="s">
        <v>39736</v>
      </c>
      <c r="G7171" s="115" t="s">
        <v>39737</v>
      </c>
      <c r="H7171" s="115" t="s">
        <v>39747</v>
      </c>
      <c r="I7171" s="115" t="s">
        <v>6</v>
      </c>
      <c r="J7171" s="115">
        <v>6756.48</v>
      </c>
    </row>
    <row r="7172" spans="1:10" hidden="1">
      <c r="A7172" s="115" t="s">
        <v>7483</v>
      </c>
      <c r="B7172" s="115" t="str">
        <f t="shared" si="111"/>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15" t="s">
        <v>39748</v>
      </c>
      <c r="D7172" s="115" t="s">
        <v>39749</v>
      </c>
      <c r="E7172" s="115" t="s">
        <v>39750</v>
      </c>
      <c r="F7172" s="115" t="s">
        <v>39751</v>
      </c>
      <c r="G7172" s="115" t="s">
        <v>39752</v>
      </c>
      <c r="H7172" s="115" t="s">
        <v>39753</v>
      </c>
      <c r="I7172" s="115" t="s">
        <v>6</v>
      </c>
      <c r="J7172" s="115">
        <v>14839.44</v>
      </c>
    </row>
    <row r="7173" spans="1:10" hidden="1">
      <c r="A7173" s="115" t="s">
        <v>7484</v>
      </c>
      <c r="B7173" s="115" t="str">
        <f t="shared" ref="B7173:B7236" si="112">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15" t="s">
        <v>39748</v>
      </c>
      <c r="D7173" s="115" t="s">
        <v>39749</v>
      </c>
      <c r="E7173" s="115" t="s">
        <v>39750</v>
      </c>
      <c r="F7173" s="115" t="s">
        <v>39751</v>
      </c>
      <c r="G7173" s="115" t="s">
        <v>39752</v>
      </c>
      <c r="H7173" s="115" t="s">
        <v>39753</v>
      </c>
      <c r="I7173" s="115" t="s">
        <v>6</v>
      </c>
      <c r="J7173" s="115">
        <v>14839.44</v>
      </c>
    </row>
    <row r="7174" spans="1:10" hidden="1">
      <c r="A7174" s="115" t="s">
        <v>7485</v>
      </c>
      <c r="B7174"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15" t="s">
        <v>39748</v>
      </c>
      <c r="D7174" s="115" t="s">
        <v>39749</v>
      </c>
      <c r="E7174" s="115" t="s">
        <v>39750</v>
      </c>
      <c r="F7174" s="115" t="s">
        <v>39751</v>
      </c>
      <c r="G7174" s="115" t="s">
        <v>39752</v>
      </c>
      <c r="H7174" s="115" t="s">
        <v>39754</v>
      </c>
      <c r="I7174" s="115" t="s">
        <v>6</v>
      </c>
      <c r="J7174" s="115">
        <v>18834.810000000001</v>
      </c>
    </row>
    <row r="7175" spans="1:10" hidden="1">
      <c r="A7175" s="115" t="s">
        <v>7486</v>
      </c>
      <c r="B7175"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15" t="s">
        <v>39748</v>
      </c>
      <c r="D7175" s="115" t="s">
        <v>39749</v>
      </c>
      <c r="E7175" s="115" t="s">
        <v>39750</v>
      </c>
      <c r="F7175" s="115" t="s">
        <v>39751</v>
      </c>
      <c r="G7175" s="115" t="s">
        <v>39752</v>
      </c>
      <c r="H7175" s="115" t="s">
        <v>39754</v>
      </c>
      <c r="I7175" s="115" t="s">
        <v>6</v>
      </c>
      <c r="J7175" s="115">
        <v>18834.810000000001</v>
      </c>
    </row>
    <row r="7176" spans="1:10" hidden="1">
      <c r="A7176" s="115" t="s">
        <v>7487</v>
      </c>
      <c r="B7176"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15" t="s">
        <v>39748</v>
      </c>
      <c r="D7176" s="115" t="s">
        <v>39749</v>
      </c>
      <c r="E7176" s="115" t="s">
        <v>39750</v>
      </c>
      <c r="F7176" s="115" t="s">
        <v>39751</v>
      </c>
      <c r="G7176" s="115" t="s">
        <v>39752</v>
      </c>
      <c r="H7176" s="115" t="s">
        <v>39755</v>
      </c>
      <c r="I7176" s="115" t="s">
        <v>6</v>
      </c>
      <c r="J7176" s="115">
        <v>27296.86</v>
      </c>
    </row>
    <row r="7177" spans="1:10" hidden="1">
      <c r="A7177" s="115" t="s">
        <v>7488</v>
      </c>
      <c r="B7177"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15" t="s">
        <v>39748</v>
      </c>
      <c r="D7177" s="115" t="s">
        <v>39749</v>
      </c>
      <c r="E7177" s="115" t="s">
        <v>39750</v>
      </c>
      <c r="F7177" s="115" t="s">
        <v>39751</v>
      </c>
      <c r="G7177" s="115" t="s">
        <v>39752</v>
      </c>
      <c r="H7177" s="115" t="s">
        <v>39755</v>
      </c>
      <c r="I7177" s="115" t="s">
        <v>6</v>
      </c>
      <c r="J7177" s="115">
        <v>27296.86</v>
      </c>
    </row>
    <row r="7178" spans="1:10" hidden="1">
      <c r="A7178" s="115" t="s">
        <v>7489</v>
      </c>
      <c r="B7178"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15" t="s">
        <v>39748</v>
      </c>
      <c r="D7178" s="115" t="s">
        <v>39749</v>
      </c>
      <c r="E7178" s="115" t="s">
        <v>39750</v>
      </c>
      <c r="F7178" s="115" t="s">
        <v>39751</v>
      </c>
      <c r="G7178" s="115" t="s">
        <v>39752</v>
      </c>
      <c r="H7178" s="115" t="s">
        <v>39756</v>
      </c>
      <c r="I7178" s="115" t="s">
        <v>6</v>
      </c>
      <c r="J7178" s="115">
        <v>28370.06</v>
      </c>
    </row>
    <row r="7179" spans="1:10" hidden="1">
      <c r="A7179" s="115" t="s">
        <v>7490</v>
      </c>
      <c r="B7179"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15" t="s">
        <v>39748</v>
      </c>
      <c r="D7179" s="115" t="s">
        <v>39749</v>
      </c>
      <c r="E7179" s="115" t="s">
        <v>39750</v>
      </c>
      <c r="F7179" s="115" t="s">
        <v>39751</v>
      </c>
      <c r="G7179" s="115" t="s">
        <v>39752</v>
      </c>
      <c r="H7179" s="115" t="s">
        <v>39756</v>
      </c>
      <c r="I7179" s="115" t="s">
        <v>6</v>
      </c>
      <c r="J7179" s="115">
        <v>28370.06</v>
      </c>
    </row>
    <row r="7180" spans="1:10" hidden="1">
      <c r="A7180" s="115" t="s">
        <v>7491</v>
      </c>
      <c r="B7180"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15" t="s">
        <v>39748</v>
      </c>
      <c r="D7180" s="115" t="s">
        <v>39749</v>
      </c>
      <c r="E7180" s="115" t="s">
        <v>39750</v>
      </c>
      <c r="F7180" s="115" t="s">
        <v>39751</v>
      </c>
      <c r="G7180" s="115" t="s">
        <v>39752</v>
      </c>
      <c r="H7180" s="115" t="s">
        <v>39757</v>
      </c>
      <c r="I7180" s="115" t="s">
        <v>6</v>
      </c>
      <c r="J7180" s="115">
        <v>40659.24</v>
      </c>
    </row>
    <row r="7181" spans="1:10" hidden="1">
      <c r="A7181" s="115" t="s">
        <v>7492</v>
      </c>
      <c r="B7181" s="115"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15" t="s">
        <v>39748</v>
      </c>
      <c r="D7181" s="115" t="s">
        <v>39749</v>
      </c>
      <c r="E7181" s="115" t="s">
        <v>39750</v>
      </c>
      <c r="F7181" s="115" t="s">
        <v>39751</v>
      </c>
      <c r="G7181" s="115" t="s">
        <v>39752</v>
      </c>
      <c r="H7181" s="115" t="s">
        <v>39757</v>
      </c>
      <c r="I7181" s="115" t="s">
        <v>6</v>
      </c>
      <c r="J7181" s="115">
        <v>40659.24</v>
      </c>
    </row>
    <row r="7182" spans="1:10" hidden="1">
      <c r="A7182" s="115" t="s">
        <v>7493</v>
      </c>
      <c r="B7182"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15" t="s">
        <v>39730</v>
      </c>
      <c r="D7182" s="115" t="s">
        <v>39758</v>
      </c>
      <c r="E7182" s="115" t="s">
        <v>39732</v>
      </c>
      <c r="F7182" s="115" t="s">
        <v>39736</v>
      </c>
      <c r="G7182" s="115" t="s">
        <v>39737</v>
      </c>
      <c r="H7182" s="115" t="s">
        <v>39759</v>
      </c>
      <c r="I7182" s="115" t="s">
        <v>6</v>
      </c>
      <c r="J7182" s="115">
        <v>1344.34</v>
      </c>
    </row>
    <row r="7183" spans="1:10" hidden="1">
      <c r="A7183" s="115" t="s">
        <v>7494</v>
      </c>
      <c r="B7183"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15" t="s">
        <v>39730</v>
      </c>
      <c r="D7183" s="115" t="s">
        <v>39758</v>
      </c>
      <c r="E7183" s="115" t="s">
        <v>39732</v>
      </c>
      <c r="F7183" s="115" t="s">
        <v>39736</v>
      </c>
      <c r="G7183" s="115" t="s">
        <v>39737</v>
      </c>
      <c r="H7183" s="115" t="s">
        <v>39759</v>
      </c>
      <c r="I7183" s="115" t="s">
        <v>6</v>
      </c>
      <c r="J7183" s="115">
        <v>1344.34</v>
      </c>
    </row>
    <row r="7184" spans="1:10" hidden="1">
      <c r="A7184" s="115" t="s">
        <v>7495</v>
      </c>
      <c r="B7184"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15" t="s">
        <v>39730</v>
      </c>
      <c r="D7184" s="115" t="s">
        <v>39758</v>
      </c>
      <c r="E7184" s="115" t="s">
        <v>39732</v>
      </c>
      <c r="F7184" s="115" t="s">
        <v>39736</v>
      </c>
      <c r="G7184" s="115" t="s">
        <v>39737</v>
      </c>
      <c r="H7184" s="115" t="s">
        <v>39738</v>
      </c>
      <c r="I7184" s="115" t="s">
        <v>6</v>
      </c>
      <c r="J7184" s="115">
        <v>1495.94</v>
      </c>
    </row>
    <row r="7185" spans="1:10" hidden="1">
      <c r="A7185" s="115" t="s">
        <v>7496</v>
      </c>
      <c r="B7185"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15" t="s">
        <v>39730</v>
      </c>
      <c r="D7185" s="115" t="s">
        <v>39758</v>
      </c>
      <c r="E7185" s="115" t="s">
        <v>39732</v>
      </c>
      <c r="F7185" s="115" t="s">
        <v>39736</v>
      </c>
      <c r="G7185" s="115" t="s">
        <v>39737</v>
      </c>
      <c r="H7185" s="115" t="s">
        <v>39738</v>
      </c>
      <c r="I7185" s="115" t="s">
        <v>6</v>
      </c>
      <c r="J7185" s="115">
        <v>1495.94</v>
      </c>
    </row>
    <row r="7186" spans="1:10" hidden="1">
      <c r="A7186" s="115" t="s">
        <v>7497</v>
      </c>
      <c r="B7186"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15" t="s">
        <v>39730</v>
      </c>
      <c r="D7186" s="115" t="s">
        <v>39758</v>
      </c>
      <c r="E7186" s="115" t="s">
        <v>39732</v>
      </c>
      <c r="F7186" s="115" t="s">
        <v>39736</v>
      </c>
      <c r="G7186" s="115" t="s">
        <v>39737</v>
      </c>
      <c r="H7186" s="115" t="s">
        <v>39739</v>
      </c>
      <c r="I7186" s="115" t="s">
        <v>6</v>
      </c>
      <c r="J7186" s="115">
        <v>1849.32</v>
      </c>
    </row>
    <row r="7187" spans="1:10" hidden="1">
      <c r="A7187" s="115" t="s">
        <v>7498</v>
      </c>
      <c r="B7187"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15" t="s">
        <v>39730</v>
      </c>
      <c r="D7187" s="115" t="s">
        <v>39758</v>
      </c>
      <c r="E7187" s="115" t="s">
        <v>39732</v>
      </c>
      <c r="F7187" s="115" t="s">
        <v>39736</v>
      </c>
      <c r="G7187" s="115" t="s">
        <v>39737</v>
      </c>
      <c r="H7187" s="115" t="s">
        <v>39739</v>
      </c>
      <c r="I7187" s="115" t="s">
        <v>6</v>
      </c>
      <c r="J7187" s="115">
        <v>1849.32</v>
      </c>
    </row>
    <row r="7188" spans="1:10" hidden="1">
      <c r="A7188" s="115" t="s">
        <v>7499</v>
      </c>
      <c r="B7188"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15" t="s">
        <v>39730</v>
      </c>
      <c r="D7188" s="115" t="s">
        <v>39758</v>
      </c>
      <c r="E7188" s="115" t="s">
        <v>39732</v>
      </c>
      <c r="F7188" s="115" t="s">
        <v>39736</v>
      </c>
      <c r="G7188" s="115" t="s">
        <v>39737</v>
      </c>
      <c r="H7188" s="115" t="s">
        <v>39740</v>
      </c>
      <c r="I7188" s="115" t="s">
        <v>6</v>
      </c>
      <c r="J7188" s="115">
        <v>2226.7399999999998</v>
      </c>
    </row>
    <row r="7189" spans="1:10" hidden="1">
      <c r="A7189" s="115" t="s">
        <v>7500</v>
      </c>
      <c r="B7189"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15" t="s">
        <v>39730</v>
      </c>
      <c r="D7189" s="115" t="s">
        <v>39758</v>
      </c>
      <c r="E7189" s="115" t="s">
        <v>39732</v>
      </c>
      <c r="F7189" s="115" t="s">
        <v>39736</v>
      </c>
      <c r="G7189" s="115" t="s">
        <v>39737</v>
      </c>
      <c r="H7189" s="115" t="s">
        <v>39740</v>
      </c>
      <c r="I7189" s="115" t="s">
        <v>6</v>
      </c>
      <c r="J7189" s="115">
        <v>2226.7399999999998</v>
      </c>
    </row>
    <row r="7190" spans="1:10" hidden="1">
      <c r="A7190" s="115" t="s">
        <v>7501</v>
      </c>
      <c r="B7190"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15" t="s">
        <v>39730</v>
      </c>
      <c r="D7190" s="115" t="s">
        <v>39758</v>
      </c>
      <c r="E7190" s="115" t="s">
        <v>39732</v>
      </c>
      <c r="F7190" s="115" t="s">
        <v>39736</v>
      </c>
      <c r="G7190" s="115" t="s">
        <v>39737</v>
      </c>
      <c r="H7190" s="115" t="s">
        <v>39741</v>
      </c>
      <c r="I7190" s="115" t="s">
        <v>6</v>
      </c>
      <c r="J7190" s="115">
        <v>2706.27</v>
      </c>
    </row>
    <row r="7191" spans="1:10" hidden="1">
      <c r="A7191" s="115" t="s">
        <v>7502</v>
      </c>
      <c r="B7191"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15" t="s">
        <v>39730</v>
      </c>
      <c r="D7191" s="115" t="s">
        <v>39758</v>
      </c>
      <c r="E7191" s="115" t="s">
        <v>39732</v>
      </c>
      <c r="F7191" s="115" t="s">
        <v>39736</v>
      </c>
      <c r="G7191" s="115" t="s">
        <v>39737</v>
      </c>
      <c r="H7191" s="115" t="s">
        <v>39741</v>
      </c>
      <c r="I7191" s="115" t="s">
        <v>6</v>
      </c>
      <c r="J7191" s="115">
        <v>2706.27</v>
      </c>
    </row>
    <row r="7192" spans="1:10" hidden="1">
      <c r="A7192" s="115" t="s">
        <v>7503</v>
      </c>
      <c r="B7192" s="115"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15" t="s">
        <v>39730</v>
      </c>
      <c r="D7192" s="115" t="s">
        <v>39760</v>
      </c>
      <c r="E7192" s="115" t="s">
        <v>39732</v>
      </c>
      <c r="F7192" s="115" t="s">
        <v>39736</v>
      </c>
      <c r="G7192" s="115" t="s">
        <v>39737</v>
      </c>
      <c r="H7192" s="115" t="s">
        <v>39742</v>
      </c>
      <c r="I7192" s="115" t="s">
        <v>6</v>
      </c>
      <c r="J7192" s="115">
        <v>3283.21</v>
      </c>
    </row>
    <row r="7193" spans="1:10" hidden="1">
      <c r="A7193" s="115" t="s">
        <v>7504</v>
      </c>
      <c r="B7193" s="115"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15" t="s">
        <v>39730</v>
      </c>
      <c r="D7193" s="115" t="s">
        <v>39760</v>
      </c>
      <c r="E7193" s="115" t="s">
        <v>39732</v>
      </c>
      <c r="F7193" s="115" t="s">
        <v>39736</v>
      </c>
      <c r="G7193" s="115" t="s">
        <v>39737</v>
      </c>
      <c r="H7193" s="115" t="s">
        <v>39742</v>
      </c>
      <c r="I7193" s="115" t="s">
        <v>6</v>
      </c>
      <c r="J7193" s="115">
        <v>3283.21</v>
      </c>
    </row>
    <row r="7194" spans="1:10" hidden="1">
      <c r="A7194" s="115" t="s">
        <v>7505</v>
      </c>
      <c r="B7194"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15" t="s">
        <v>39730</v>
      </c>
      <c r="D7194" s="115" t="s">
        <v>39758</v>
      </c>
      <c r="E7194" s="115" t="s">
        <v>39732</v>
      </c>
      <c r="F7194" s="115" t="s">
        <v>39736</v>
      </c>
      <c r="G7194" s="115" t="s">
        <v>39737</v>
      </c>
      <c r="H7194" s="115" t="s">
        <v>39743</v>
      </c>
      <c r="I7194" s="115" t="s">
        <v>6</v>
      </c>
      <c r="J7194" s="115">
        <v>3831.84</v>
      </c>
    </row>
    <row r="7195" spans="1:10" hidden="1">
      <c r="A7195" s="115" t="s">
        <v>7506</v>
      </c>
      <c r="B7195"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15" t="s">
        <v>39730</v>
      </c>
      <c r="D7195" s="115" t="s">
        <v>39758</v>
      </c>
      <c r="E7195" s="115" t="s">
        <v>39732</v>
      </c>
      <c r="F7195" s="115" t="s">
        <v>39736</v>
      </c>
      <c r="G7195" s="115" t="s">
        <v>39737</v>
      </c>
      <c r="H7195" s="115" t="s">
        <v>39743</v>
      </c>
      <c r="I7195" s="115" t="s">
        <v>6</v>
      </c>
      <c r="J7195" s="115">
        <v>3831.84</v>
      </c>
    </row>
    <row r="7196" spans="1:10" hidden="1">
      <c r="A7196" s="115" t="s">
        <v>7507</v>
      </c>
      <c r="B7196"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15" t="s">
        <v>39730</v>
      </c>
      <c r="D7196" s="115" t="s">
        <v>39758</v>
      </c>
      <c r="E7196" s="115" t="s">
        <v>39732</v>
      </c>
      <c r="F7196" s="115" t="s">
        <v>39736</v>
      </c>
      <c r="G7196" s="115" t="s">
        <v>39737</v>
      </c>
      <c r="H7196" s="115" t="s">
        <v>39744</v>
      </c>
      <c r="I7196" s="115" t="s">
        <v>6</v>
      </c>
      <c r="J7196" s="115">
        <v>4516.63</v>
      </c>
    </row>
    <row r="7197" spans="1:10" hidden="1">
      <c r="A7197" s="115" t="s">
        <v>7508</v>
      </c>
      <c r="B7197"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15" t="s">
        <v>39730</v>
      </c>
      <c r="D7197" s="115" t="s">
        <v>39758</v>
      </c>
      <c r="E7197" s="115" t="s">
        <v>39732</v>
      </c>
      <c r="F7197" s="115" t="s">
        <v>39736</v>
      </c>
      <c r="G7197" s="115" t="s">
        <v>39737</v>
      </c>
      <c r="H7197" s="115" t="s">
        <v>39744</v>
      </c>
      <c r="I7197" s="115" t="s">
        <v>6</v>
      </c>
      <c r="J7197" s="115">
        <v>4516.63</v>
      </c>
    </row>
    <row r="7198" spans="1:10" hidden="1">
      <c r="A7198" s="115" t="s">
        <v>7509</v>
      </c>
      <c r="B7198"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15" t="s">
        <v>39730</v>
      </c>
      <c r="D7198" s="115" t="s">
        <v>39758</v>
      </c>
      <c r="E7198" s="115" t="s">
        <v>39732</v>
      </c>
      <c r="F7198" s="115" t="s">
        <v>39736</v>
      </c>
      <c r="G7198" s="115" t="s">
        <v>39737</v>
      </c>
      <c r="H7198" s="115" t="s">
        <v>39745</v>
      </c>
      <c r="I7198" s="115" t="s">
        <v>6</v>
      </c>
      <c r="J7198" s="115">
        <v>5509.51</v>
      </c>
    </row>
    <row r="7199" spans="1:10" hidden="1">
      <c r="A7199" s="115" t="s">
        <v>7510</v>
      </c>
      <c r="B7199"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15" t="s">
        <v>39730</v>
      </c>
      <c r="D7199" s="115" t="s">
        <v>39758</v>
      </c>
      <c r="E7199" s="115" t="s">
        <v>39732</v>
      </c>
      <c r="F7199" s="115" t="s">
        <v>39736</v>
      </c>
      <c r="G7199" s="115" t="s">
        <v>39737</v>
      </c>
      <c r="H7199" s="115" t="s">
        <v>39745</v>
      </c>
      <c r="I7199" s="115" t="s">
        <v>6</v>
      </c>
      <c r="J7199" s="115">
        <v>5509.51</v>
      </c>
    </row>
    <row r="7200" spans="1:10" hidden="1">
      <c r="A7200" s="115" t="s">
        <v>7511</v>
      </c>
      <c r="B7200"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15" t="s">
        <v>39730</v>
      </c>
      <c r="D7200" s="115" t="s">
        <v>39758</v>
      </c>
      <c r="E7200" s="115" t="s">
        <v>39732</v>
      </c>
      <c r="F7200" s="115" t="s">
        <v>39736</v>
      </c>
      <c r="G7200" s="115" t="s">
        <v>39737</v>
      </c>
      <c r="H7200" s="115" t="s">
        <v>39746</v>
      </c>
      <c r="I7200" s="115" t="s">
        <v>6</v>
      </c>
      <c r="J7200" s="115">
        <v>6389.23</v>
      </c>
    </row>
    <row r="7201" spans="1:10" hidden="1">
      <c r="A7201" s="115" t="s">
        <v>7512</v>
      </c>
      <c r="B7201"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15" t="s">
        <v>39730</v>
      </c>
      <c r="D7201" s="115" t="s">
        <v>39758</v>
      </c>
      <c r="E7201" s="115" t="s">
        <v>39732</v>
      </c>
      <c r="F7201" s="115" t="s">
        <v>39736</v>
      </c>
      <c r="G7201" s="115" t="s">
        <v>39737</v>
      </c>
      <c r="H7201" s="115" t="s">
        <v>39746</v>
      </c>
      <c r="I7201" s="115" t="s">
        <v>6</v>
      </c>
      <c r="J7201" s="115">
        <v>6389.23</v>
      </c>
    </row>
    <row r="7202" spans="1:10" hidden="1">
      <c r="A7202" s="115" t="s">
        <v>7513</v>
      </c>
      <c r="B7202"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15" t="s">
        <v>39730</v>
      </c>
      <c r="D7202" s="115" t="s">
        <v>39758</v>
      </c>
      <c r="E7202" s="115" t="s">
        <v>39732</v>
      </c>
      <c r="F7202" s="115" t="s">
        <v>39736</v>
      </c>
      <c r="G7202" s="115" t="s">
        <v>39737</v>
      </c>
      <c r="H7202" s="115" t="s">
        <v>39747</v>
      </c>
      <c r="I7202" s="115" t="s">
        <v>6</v>
      </c>
      <c r="J7202" s="115">
        <v>8718.0499999999993</v>
      </c>
    </row>
    <row r="7203" spans="1:10" hidden="1">
      <c r="A7203" s="115" t="s">
        <v>7514</v>
      </c>
      <c r="B7203" s="115"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15" t="s">
        <v>39730</v>
      </c>
      <c r="D7203" s="115" t="s">
        <v>39758</v>
      </c>
      <c r="E7203" s="115" t="s">
        <v>39732</v>
      </c>
      <c r="F7203" s="115" t="s">
        <v>39736</v>
      </c>
      <c r="G7203" s="115" t="s">
        <v>39737</v>
      </c>
      <c r="H7203" s="115" t="s">
        <v>39747</v>
      </c>
      <c r="I7203" s="115" t="s">
        <v>6</v>
      </c>
      <c r="J7203" s="115">
        <v>8718.0499999999993</v>
      </c>
    </row>
    <row r="7204" spans="1:10" hidden="1">
      <c r="A7204" s="115" t="s">
        <v>7515</v>
      </c>
      <c r="B7204" s="115"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15" t="s">
        <v>39748</v>
      </c>
      <c r="D7204" s="115" t="s">
        <v>39761</v>
      </c>
      <c r="E7204" s="115" t="s">
        <v>39750</v>
      </c>
      <c r="F7204" s="115" t="s">
        <v>39751</v>
      </c>
      <c r="G7204" s="115" t="s">
        <v>39752</v>
      </c>
      <c r="H7204" s="115" t="s">
        <v>39753</v>
      </c>
      <c r="I7204" s="115" t="s">
        <v>6</v>
      </c>
      <c r="J7204" s="115">
        <v>15236.69</v>
      </c>
    </row>
    <row r="7205" spans="1:10" hidden="1">
      <c r="A7205" s="115" t="s">
        <v>7516</v>
      </c>
      <c r="B7205" s="115"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15" t="s">
        <v>39748</v>
      </c>
      <c r="D7205" s="115" t="s">
        <v>39761</v>
      </c>
      <c r="E7205" s="115" t="s">
        <v>39750</v>
      </c>
      <c r="F7205" s="115" t="s">
        <v>39751</v>
      </c>
      <c r="G7205" s="115" t="s">
        <v>39752</v>
      </c>
      <c r="H7205" s="115" t="s">
        <v>39753</v>
      </c>
      <c r="I7205" s="115" t="s">
        <v>6</v>
      </c>
      <c r="J7205" s="115">
        <v>15236.69</v>
      </c>
    </row>
    <row r="7206" spans="1:10" hidden="1">
      <c r="A7206" s="115" t="s">
        <v>7517</v>
      </c>
      <c r="B7206"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15" t="s">
        <v>39613</v>
      </c>
      <c r="D7206" s="115" t="s">
        <v>39762</v>
      </c>
      <c r="E7206" s="115" t="s">
        <v>39763</v>
      </c>
      <c r="F7206" s="115" t="s">
        <v>39764</v>
      </c>
      <c r="G7206" s="115" t="s">
        <v>39765</v>
      </c>
      <c r="H7206" s="115" t="s">
        <v>39766</v>
      </c>
      <c r="I7206" s="115" t="s">
        <v>6</v>
      </c>
      <c r="J7206" s="115">
        <v>21169.78</v>
      </c>
    </row>
    <row r="7207" spans="1:10" hidden="1">
      <c r="A7207" s="115" t="s">
        <v>7518</v>
      </c>
      <c r="B7207"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15" t="s">
        <v>39613</v>
      </c>
      <c r="D7207" s="115" t="s">
        <v>39762</v>
      </c>
      <c r="E7207" s="115" t="s">
        <v>39763</v>
      </c>
      <c r="F7207" s="115" t="s">
        <v>39764</v>
      </c>
      <c r="G7207" s="115" t="s">
        <v>39765</v>
      </c>
      <c r="H7207" s="115" t="s">
        <v>39766</v>
      </c>
      <c r="I7207" s="115" t="s">
        <v>6</v>
      </c>
      <c r="J7207" s="115">
        <v>21169.78</v>
      </c>
    </row>
    <row r="7208" spans="1:10" hidden="1">
      <c r="A7208" s="115" t="s">
        <v>7519</v>
      </c>
      <c r="B7208"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15" t="s">
        <v>39613</v>
      </c>
      <c r="D7208" s="115" t="s">
        <v>39762</v>
      </c>
      <c r="E7208" s="115" t="s">
        <v>39763</v>
      </c>
      <c r="F7208" s="115" t="s">
        <v>39764</v>
      </c>
      <c r="G7208" s="115" t="s">
        <v>39765</v>
      </c>
      <c r="H7208" s="115" t="s">
        <v>39767</v>
      </c>
      <c r="I7208" s="115" t="s">
        <v>6</v>
      </c>
      <c r="J7208" s="115">
        <v>27173.74</v>
      </c>
    </row>
    <row r="7209" spans="1:10" hidden="1">
      <c r="A7209" s="115" t="s">
        <v>7520</v>
      </c>
      <c r="B7209"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15" t="s">
        <v>39613</v>
      </c>
      <c r="D7209" s="115" t="s">
        <v>39762</v>
      </c>
      <c r="E7209" s="115" t="s">
        <v>39763</v>
      </c>
      <c r="F7209" s="115" t="s">
        <v>39764</v>
      </c>
      <c r="G7209" s="115" t="s">
        <v>39765</v>
      </c>
      <c r="H7209" s="115" t="s">
        <v>39767</v>
      </c>
      <c r="I7209" s="115" t="s">
        <v>6</v>
      </c>
      <c r="J7209" s="115">
        <v>27173.74</v>
      </c>
    </row>
    <row r="7210" spans="1:10" hidden="1">
      <c r="A7210" s="115" t="s">
        <v>7521</v>
      </c>
      <c r="B7210"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15" t="s">
        <v>39613</v>
      </c>
      <c r="D7210" s="115" t="s">
        <v>39762</v>
      </c>
      <c r="E7210" s="115" t="s">
        <v>39763</v>
      </c>
      <c r="F7210" s="115" t="s">
        <v>39764</v>
      </c>
      <c r="G7210" s="115" t="s">
        <v>39765</v>
      </c>
      <c r="H7210" s="115" t="s">
        <v>39768</v>
      </c>
      <c r="I7210" s="115" t="s">
        <v>6</v>
      </c>
      <c r="J7210" s="115">
        <v>40224.449999999997</v>
      </c>
    </row>
    <row r="7211" spans="1:10" hidden="1">
      <c r="A7211" s="115" t="s">
        <v>7522</v>
      </c>
      <c r="B7211"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15" t="s">
        <v>39613</v>
      </c>
      <c r="D7211" s="115" t="s">
        <v>39762</v>
      </c>
      <c r="E7211" s="115" t="s">
        <v>39763</v>
      </c>
      <c r="F7211" s="115" t="s">
        <v>39764</v>
      </c>
      <c r="G7211" s="115" t="s">
        <v>39765</v>
      </c>
      <c r="H7211" s="115" t="s">
        <v>39768</v>
      </c>
      <c r="I7211" s="115" t="s">
        <v>6</v>
      </c>
      <c r="J7211" s="115">
        <v>40224.449999999997</v>
      </c>
    </row>
    <row r="7212" spans="1:10" hidden="1">
      <c r="A7212" s="115" t="s">
        <v>7523</v>
      </c>
      <c r="B7212"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15" t="s">
        <v>39613</v>
      </c>
      <c r="D7212" s="115" t="s">
        <v>39762</v>
      </c>
      <c r="E7212" s="115" t="s">
        <v>39763</v>
      </c>
      <c r="F7212" s="115" t="s">
        <v>39764</v>
      </c>
      <c r="G7212" s="115" t="s">
        <v>39765</v>
      </c>
      <c r="H7212" s="115" t="s">
        <v>39769</v>
      </c>
      <c r="I7212" s="115" t="s">
        <v>6</v>
      </c>
      <c r="J7212" s="115">
        <v>29901.26</v>
      </c>
    </row>
    <row r="7213" spans="1:10" hidden="1">
      <c r="A7213" s="115" t="s">
        <v>7524</v>
      </c>
      <c r="B7213"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15" t="s">
        <v>39613</v>
      </c>
      <c r="D7213" s="115" t="s">
        <v>39762</v>
      </c>
      <c r="E7213" s="115" t="s">
        <v>39763</v>
      </c>
      <c r="F7213" s="115" t="s">
        <v>39764</v>
      </c>
      <c r="G7213" s="115" t="s">
        <v>39765</v>
      </c>
      <c r="H7213" s="115" t="s">
        <v>39769</v>
      </c>
      <c r="I7213" s="115" t="s">
        <v>6</v>
      </c>
      <c r="J7213" s="115">
        <v>29901.26</v>
      </c>
    </row>
    <row r="7214" spans="1:10" hidden="1">
      <c r="A7214" s="115" t="s">
        <v>7525</v>
      </c>
      <c r="B7214"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15" t="s">
        <v>39613</v>
      </c>
      <c r="D7214" s="115" t="s">
        <v>39762</v>
      </c>
      <c r="E7214" s="115" t="s">
        <v>39763</v>
      </c>
      <c r="F7214" s="115" t="s">
        <v>39764</v>
      </c>
      <c r="G7214" s="115" t="s">
        <v>39765</v>
      </c>
      <c r="H7214" s="115" t="s">
        <v>39770</v>
      </c>
      <c r="I7214" s="115" t="s">
        <v>6</v>
      </c>
      <c r="J7214" s="115">
        <v>30061.67</v>
      </c>
    </row>
    <row r="7215" spans="1:10" hidden="1">
      <c r="A7215" s="115" t="s">
        <v>7526</v>
      </c>
      <c r="B7215"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15" t="s">
        <v>39613</v>
      </c>
      <c r="D7215" s="115" t="s">
        <v>39762</v>
      </c>
      <c r="E7215" s="115" t="s">
        <v>39763</v>
      </c>
      <c r="F7215" s="115" t="s">
        <v>39764</v>
      </c>
      <c r="G7215" s="115" t="s">
        <v>39765</v>
      </c>
      <c r="H7215" s="115" t="s">
        <v>39770</v>
      </c>
      <c r="I7215" s="115" t="s">
        <v>6</v>
      </c>
      <c r="J7215" s="115">
        <v>30061.67</v>
      </c>
    </row>
    <row r="7216" spans="1:10" hidden="1">
      <c r="A7216" s="115" t="s">
        <v>7527</v>
      </c>
      <c r="B7216"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15" t="s">
        <v>39613</v>
      </c>
      <c r="D7216" s="115" t="s">
        <v>39762</v>
      </c>
      <c r="E7216" s="115" t="s">
        <v>39763</v>
      </c>
      <c r="F7216" s="115" t="s">
        <v>39764</v>
      </c>
      <c r="G7216" s="115" t="s">
        <v>39765</v>
      </c>
      <c r="H7216" s="115" t="s">
        <v>39771</v>
      </c>
      <c r="I7216" s="115" t="s">
        <v>6</v>
      </c>
      <c r="J7216" s="115">
        <v>43521.17</v>
      </c>
    </row>
    <row r="7217" spans="1:10" hidden="1">
      <c r="A7217" s="115" t="s">
        <v>7528</v>
      </c>
      <c r="B7217"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15" t="s">
        <v>39613</v>
      </c>
      <c r="D7217" s="115" t="s">
        <v>39762</v>
      </c>
      <c r="E7217" s="115" t="s">
        <v>39763</v>
      </c>
      <c r="F7217" s="115" t="s">
        <v>39764</v>
      </c>
      <c r="G7217" s="115" t="s">
        <v>39765</v>
      </c>
      <c r="H7217" s="115" t="s">
        <v>39771</v>
      </c>
      <c r="I7217" s="115" t="s">
        <v>6</v>
      </c>
      <c r="J7217" s="115">
        <v>43521.17</v>
      </c>
    </row>
    <row r="7218" spans="1:10" hidden="1">
      <c r="A7218" s="115" t="s">
        <v>7529</v>
      </c>
      <c r="B7218"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15" t="s">
        <v>39613</v>
      </c>
      <c r="D7218" s="115" t="s">
        <v>39762</v>
      </c>
      <c r="E7218" s="115" t="s">
        <v>39763</v>
      </c>
      <c r="F7218" s="115" t="s">
        <v>39764</v>
      </c>
      <c r="G7218" s="115" t="s">
        <v>39765</v>
      </c>
      <c r="H7218" s="115" t="s">
        <v>39772</v>
      </c>
      <c r="I7218" s="115" t="s">
        <v>6</v>
      </c>
      <c r="J7218" s="115">
        <v>30507.94</v>
      </c>
    </row>
    <row r="7219" spans="1:10" hidden="1">
      <c r="A7219" s="115" t="s">
        <v>7530</v>
      </c>
      <c r="B7219"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15" t="s">
        <v>39613</v>
      </c>
      <c r="D7219" s="115" t="s">
        <v>39762</v>
      </c>
      <c r="E7219" s="115" t="s">
        <v>39763</v>
      </c>
      <c r="F7219" s="115" t="s">
        <v>39764</v>
      </c>
      <c r="G7219" s="115" t="s">
        <v>39765</v>
      </c>
      <c r="H7219" s="115" t="s">
        <v>39772</v>
      </c>
      <c r="I7219" s="115" t="s">
        <v>6</v>
      </c>
      <c r="J7219" s="115">
        <v>30507.94</v>
      </c>
    </row>
    <row r="7220" spans="1:10" hidden="1">
      <c r="A7220" s="115" t="s">
        <v>7531</v>
      </c>
      <c r="B7220"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15" t="s">
        <v>39613</v>
      </c>
      <c r="D7220" s="115" t="s">
        <v>39762</v>
      </c>
      <c r="E7220" s="115" t="s">
        <v>39763</v>
      </c>
      <c r="F7220" s="115" t="s">
        <v>39764</v>
      </c>
      <c r="G7220" s="115" t="s">
        <v>39765</v>
      </c>
      <c r="H7220" s="115" t="s">
        <v>39773</v>
      </c>
      <c r="I7220" s="115" t="s">
        <v>6</v>
      </c>
      <c r="J7220" s="115">
        <v>38630.629999999997</v>
      </c>
    </row>
    <row r="7221" spans="1:10" hidden="1">
      <c r="A7221" s="115" t="s">
        <v>7532</v>
      </c>
      <c r="B7221"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15" t="s">
        <v>39613</v>
      </c>
      <c r="D7221" s="115" t="s">
        <v>39762</v>
      </c>
      <c r="E7221" s="115" t="s">
        <v>39763</v>
      </c>
      <c r="F7221" s="115" t="s">
        <v>39764</v>
      </c>
      <c r="G7221" s="115" t="s">
        <v>39765</v>
      </c>
      <c r="H7221" s="115" t="s">
        <v>39773</v>
      </c>
      <c r="I7221" s="115" t="s">
        <v>6</v>
      </c>
      <c r="J7221" s="115">
        <v>38630.629999999997</v>
      </c>
    </row>
    <row r="7222" spans="1:10" hidden="1">
      <c r="A7222" s="115" t="s">
        <v>7533</v>
      </c>
      <c r="B7222"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15" t="s">
        <v>39613</v>
      </c>
      <c r="D7222" s="115" t="s">
        <v>39762</v>
      </c>
      <c r="E7222" s="115" t="s">
        <v>39763</v>
      </c>
      <c r="F7222" s="115" t="s">
        <v>39764</v>
      </c>
      <c r="G7222" s="115" t="s">
        <v>39765</v>
      </c>
      <c r="H7222" s="115" t="s">
        <v>39774</v>
      </c>
      <c r="I7222" s="115" t="s">
        <v>6</v>
      </c>
      <c r="J7222" s="115">
        <v>51538.31</v>
      </c>
    </row>
    <row r="7223" spans="1:10" hidden="1">
      <c r="A7223" s="115" t="s">
        <v>7534</v>
      </c>
      <c r="B7223"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15" t="s">
        <v>39613</v>
      </c>
      <c r="D7223" s="115" t="s">
        <v>39762</v>
      </c>
      <c r="E7223" s="115" t="s">
        <v>39763</v>
      </c>
      <c r="F7223" s="115" t="s">
        <v>39764</v>
      </c>
      <c r="G7223" s="115" t="s">
        <v>39765</v>
      </c>
      <c r="H7223" s="115" t="s">
        <v>39774</v>
      </c>
      <c r="I7223" s="115" t="s">
        <v>6</v>
      </c>
      <c r="J7223" s="115">
        <v>51538.31</v>
      </c>
    </row>
    <row r="7224" spans="1:10" hidden="1">
      <c r="A7224" s="115" t="s">
        <v>7535</v>
      </c>
      <c r="B7224"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15" t="s">
        <v>39613</v>
      </c>
      <c r="D7224" s="115" t="s">
        <v>39762</v>
      </c>
      <c r="E7224" s="115" t="s">
        <v>39763</v>
      </c>
      <c r="F7224" s="115" t="s">
        <v>39764</v>
      </c>
      <c r="G7224" s="115" t="s">
        <v>39765</v>
      </c>
      <c r="H7224" s="115" t="s">
        <v>39775</v>
      </c>
      <c r="I7224" s="115" t="s">
        <v>6</v>
      </c>
      <c r="J7224" s="115">
        <v>45723.9</v>
      </c>
    </row>
    <row r="7225" spans="1:10" hidden="1">
      <c r="A7225" s="115" t="s">
        <v>7536</v>
      </c>
      <c r="B7225"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15" t="s">
        <v>39613</v>
      </c>
      <c r="D7225" s="115" t="s">
        <v>39762</v>
      </c>
      <c r="E7225" s="115" t="s">
        <v>39763</v>
      </c>
      <c r="F7225" s="115" t="s">
        <v>39764</v>
      </c>
      <c r="G7225" s="115" t="s">
        <v>39765</v>
      </c>
      <c r="H7225" s="115" t="s">
        <v>39775</v>
      </c>
      <c r="I7225" s="115" t="s">
        <v>6</v>
      </c>
      <c r="J7225" s="115">
        <v>45723.9</v>
      </c>
    </row>
    <row r="7226" spans="1:10" hidden="1">
      <c r="A7226" s="115" t="s">
        <v>7537</v>
      </c>
      <c r="B7226"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15" t="s">
        <v>39613</v>
      </c>
      <c r="D7226" s="115" t="s">
        <v>39762</v>
      </c>
      <c r="E7226" s="115" t="s">
        <v>39763</v>
      </c>
      <c r="F7226" s="115" t="s">
        <v>39764</v>
      </c>
      <c r="G7226" s="115" t="s">
        <v>39765</v>
      </c>
      <c r="H7226" s="115" t="s">
        <v>39776</v>
      </c>
      <c r="I7226" s="115" t="s">
        <v>6</v>
      </c>
      <c r="J7226" s="115">
        <v>52877.48</v>
      </c>
    </row>
    <row r="7227" spans="1:10" hidden="1">
      <c r="A7227" s="115" t="s">
        <v>7538</v>
      </c>
      <c r="B7227"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15" t="s">
        <v>39613</v>
      </c>
      <c r="D7227" s="115" t="s">
        <v>39762</v>
      </c>
      <c r="E7227" s="115" t="s">
        <v>39763</v>
      </c>
      <c r="F7227" s="115" t="s">
        <v>39764</v>
      </c>
      <c r="G7227" s="115" t="s">
        <v>39765</v>
      </c>
      <c r="H7227" s="115" t="s">
        <v>39776</v>
      </c>
      <c r="I7227" s="115" t="s">
        <v>6</v>
      </c>
      <c r="J7227" s="115">
        <v>52877.48</v>
      </c>
    </row>
    <row r="7228" spans="1:10" hidden="1">
      <c r="A7228" s="115" t="s">
        <v>7539</v>
      </c>
      <c r="B7228"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15" t="s">
        <v>39613</v>
      </c>
      <c r="D7228" s="115" t="s">
        <v>39762</v>
      </c>
      <c r="E7228" s="115" t="s">
        <v>39763</v>
      </c>
      <c r="F7228" s="115" t="s">
        <v>39764</v>
      </c>
      <c r="G7228" s="115" t="s">
        <v>39765</v>
      </c>
      <c r="H7228" s="115" t="s">
        <v>39777</v>
      </c>
      <c r="I7228" s="115" t="s">
        <v>6</v>
      </c>
      <c r="J7228" s="115">
        <v>66345.570000000007</v>
      </c>
    </row>
    <row r="7229" spans="1:10" hidden="1">
      <c r="A7229" s="115" t="s">
        <v>7540</v>
      </c>
      <c r="B7229" s="115"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15" t="s">
        <v>39613</v>
      </c>
      <c r="D7229" s="115" t="s">
        <v>39762</v>
      </c>
      <c r="E7229" s="115" t="s">
        <v>39763</v>
      </c>
      <c r="F7229" s="115" t="s">
        <v>39764</v>
      </c>
      <c r="G7229" s="115" t="s">
        <v>39765</v>
      </c>
      <c r="H7229" s="115" t="s">
        <v>39777</v>
      </c>
      <c r="I7229" s="115" t="s">
        <v>6</v>
      </c>
      <c r="J7229" s="115">
        <v>66345.570000000007</v>
      </c>
    </row>
    <row r="7230" spans="1:10" hidden="1">
      <c r="A7230" s="115" t="s">
        <v>7541</v>
      </c>
      <c r="B7230" s="115"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15" t="s">
        <v>39629</v>
      </c>
      <c r="D7230" s="115" t="s">
        <v>39778</v>
      </c>
      <c r="E7230" s="115" t="s">
        <v>39779</v>
      </c>
      <c r="F7230" s="115" t="s">
        <v>39780</v>
      </c>
      <c r="G7230" s="115" t="s">
        <v>39781</v>
      </c>
      <c r="H7230" s="115" t="s">
        <v>39782</v>
      </c>
      <c r="I7230" s="115" t="s">
        <v>6</v>
      </c>
      <c r="J7230" s="115">
        <v>975.08</v>
      </c>
    </row>
    <row r="7231" spans="1:10" hidden="1">
      <c r="A7231" s="115" t="s">
        <v>7542</v>
      </c>
      <c r="B7231" s="115"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15" t="s">
        <v>39629</v>
      </c>
      <c r="D7231" s="115" t="s">
        <v>39778</v>
      </c>
      <c r="E7231" s="115" t="s">
        <v>39779</v>
      </c>
      <c r="F7231" s="115" t="s">
        <v>39780</v>
      </c>
      <c r="G7231" s="115" t="s">
        <v>39781</v>
      </c>
      <c r="H7231" s="115" t="s">
        <v>39782</v>
      </c>
      <c r="I7231" s="115" t="s">
        <v>6</v>
      </c>
      <c r="J7231" s="115">
        <v>975.08</v>
      </c>
    </row>
    <row r="7232" spans="1:10" hidden="1">
      <c r="A7232" s="115" t="s">
        <v>7543</v>
      </c>
      <c r="B7232" s="115"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15" t="s">
        <v>39629</v>
      </c>
      <c r="D7232" s="115" t="s">
        <v>39778</v>
      </c>
      <c r="E7232" s="115" t="s">
        <v>39779</v>
      </c>
      <c r="F7232" s="115" t="s">
        <v>39780</v>
      </c>
      <c r="G7232" s="115" t="s">
        <v>39781</v>
      </c>
      <c r="H7232" s="115" t="s">
        <v>39783</v>
      </c>
      <c r="I7232" s="115" t="s">
        <v>6</v>
      </c>
      <c r="J7232" s="115">
        <v>1066.25</v>
      </c>
    </row>
    <row r="7233" spans="1:10" hidden="1">
      <c r="A7233" s="115" t="s">
        <v>7544</v>
      </c>
      <c r="B7233" s="115"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15" t="s">
        <v>39629</v>
      </c>
      <c r="D7233" s="115" t="s">
        <v>39778</v>
      </c>
      <c r="E7233" s="115" t="s">
        <v>39779</v>
      </c>
      <c r="F7233" s="115" t="s">
        <v>39780</v>
      </c>
      <c r="G7233" s="115" t="s">
        <v>39781</v>
      </c>
      <c r="H7233" s="115" t="s">
        <v>39783</v>
      </c>
      <c r="I7233" s="115" t="s">
        <v>6</v>
      </c>
      <c r="J7233" s="115">
        <v>1066.25</v>
      </c>
    </row>
    <row r="7234" spans="1:10" hidden="1">
      <c r="A7234" s="115" t="s">
        <v>7545</v>
      </c>
      <c r="B7234" s="115"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15" t="s">
        <v>39629</v>
      </c>
      <c r="D7234" s="115" t="s">
        <v>39778</v>
      </c>
      <c r="E7234" s="115" t="s">
        <v>39779</v>
      </c>
      <c r="F7234" s="115" t="s">
        <v>39780</v>
      </c>
      <c r="G7234" s="115" t="s">
        <v>39781</v>
      </c>
      <c r="H7234" s="115" t="s">
        <v>39784</v>
      </c>
      <c r="I7234" s="115" t="s">
        <v>6</v>
      </c>
      <c r="J7234" s="115">
        <v>1306.6199999999999</v>
      </c>
    </row>
    <row r="7235" spans="1:10" hidden="1">
      <c r="A7235" s="115" t="s">
        <v>7546</v>
      </c>
      <c r="B7235" s="115"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15" t="s">
        <v>39629</v>
      </c>
      <c r="D7235" s="115" t="s">
        <v>39778</v>
      </c>
      <c r="E7235" s="115" t="s">
        <v>39779</v>
      </c>
      <c r="F7235" s="115" t="s">
        <v>39780</v>
      </c>
      <c r="G7235" s="115" t="s">
        <v>39781</v>
      </c>
      <c r="H7235" s="115" t="s">
        <v>39784</v>
      </c>
      <c r="I7235" s="115" t="s">
        <v>6</v>
      </c>
      <c r="J7235" s="115">
        <v>1306.6199999999999</v>
      </c>
    </row>
    <row r="7236" spans="1:10" hidden="1">
      <c r="A7236" s="115" t="s">
        <v>7547</v>
      </c>
      <c r="B7236" s="115"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15" t="s">
        <v>39629</v>
      </c>
      <c r="D7236" s="115" t="s">
        <v>39778</v>
      </c>
      <c r="E7236" s="115" t="s">
        <v>39779</v>
      </c>
      <c r="F7236" s="115" t="s">
        <v>39780</v>
      </c>
      <c r="G7236" s="115" t="s">
        <v>39781</v>
      </c>
      <c r="H7236" s="115" t="s">
        <v>39785</v>
      </c>
      <c r="I7236" s="115" t="s">
        <v>6</v>
      </c>
      <c r="J7236" s="115">
        <v>1576.56</v>
      </c>
    </row>
    <row r="7237" spans="1:10" hidden="1">
      <c r="A7237" s="115" t="s">
        <v>7548</v>
      </c>
      <c r="B7237" s="115" t="str">
        <f t="shared" ref="B7237:B7300" si="113">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15" t="s">
        <v>39629</v>
      </c>
      <c r="D7237" s="115" t="s">
        <v>39778</v>
      </c>
      <c r="E7237" s="115" t="s">
        <v>39779</v>
      </c>
      <c r="F7237" s="115" t="s">
        <v>39780</v>
      </c>
      <c r="G7237" s="115" t="s">
        <v>39781</v>
      </c>
      <c r="H7237" s="115" t="s">
        <v>39785</v>
      </c>
      <c r="I7237" s="115" t="s">
        <v>6</v>
      </c>
      <c r="J7237" s="115">
        <v>1576.56</v>
      </c>
    </row>
    <row r="7238" spans="1:10" hidden="1">
      <c r="A7238" s="115" t="s">
        <v>7549</v>
      </c>
      <c r="B7238"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15" t="s">
        <v>39629</v>
      </c>
      <c r="D7238" s="115" t="s">
        <v>39778</v>
      </c>
      <c r="E7238" s="115" t="s">
        <v>39779</v>
      </c>
      <c r="F7238" s="115" t="s">
        <v>39780</v>
      </c>
      <c r="G7238" s="115" t="s">
        <v>39781</v>
      </c>
      <c r="H7238" s="115" t="s">
        <v>39786</v>
      </c>
      <c r="I7238" s="115" t="s">
        <v>6</v>
      </c>
      <c r="J7238" s="115">
        <v>1875.17</v>
      </c>
    </row>
    <row r="7239" spans="1:10" hidden="1">
      <c r="A7239" s="115" t="s">
        <v>7550</v>
      </c>
      <c r="B7239"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15" t="s">
        <v>39629</v>
      </c>
      <c r="D7239" s="115" t="s">
        <v>39778</v>
      </c>
      <c r="E7239" s="115" t="s">
        <v>39779</v>
      </c>
      <c r="F7239" s="115" t="s">
        <v>39780</v>
      </c>
      <c r="G7239" s="115" t="s">
        <v>39781</v>
      </c>
      <c r="H7239" s="115" t="s">
        <v>39786</v>
      </c>
      <c r="I7239" s="115" t="s">
        <v>6</v>
      </c>
      <c r="J7239" s="115">
        <v>1875.17</v>
      </c>
    </row>
    <row r="7240" spans="1:10" hidden="1">
      <c r="A7240" s="115" t="s">
        <v>7551</v>
      </c>
      <c r="B7240"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15" t="s">
        <v>39629</v>
      </c>
      <c r="D7240" s="115" t="s">
        <v>39778</v>
      </c>
      <c r="E7240" s="115" t="s">
        <v>39779</v>
      </c>
      <c r="F7240" s="115" t="s">
        <v>39780</v>
      </c>
      <c r="G7240" s="115" t="s">
        <v>39781</v>
      </c>
      <c r="H7240" s="115" t="s">
        <v>39787</v>
      </c>
      <c r="I7240" s="115" t="s">
        <v>6</v>
      </c>
      <c r="J7240" s="115">
        <v>2252.11</v>
      </c>
    </row>
    <row r="7241" spans="1:10" hidden="1">
      <c r="A7241" s="115" t="s">
        <v>7552</v>
      </c>
      <c r="B7241"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15" t="s">
        <v>39629</v>
      </c>
      <c r="D7241" s="115" t="s">
        <v>39778</v>
      </c>
      <c r="E7241" s="115" t="s">
        <v>39779</v>
      </c>
      <c r="F7241" s="115" t="s">
        <v>39780</v>
      </c>
      <c r="G7241" s="115" t="s">
        <v>39781</v>
      </c>
      <c r="H7241" s="115" t="s">
        <v>39787</v>
      </c>
      <c r="I7241" s="115" t="s">
        <v>6</v>
      </c>
      <c r="J7241" s="115">
        <v>2252.11</v>
      </c>
    </row>
    <row r="7242" spans="1:10" hidden="1">
      <c r="A7242" s="115" t="s">
        <v>7553</v>
      </c>
      <c r="B7242"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15" t="s">
        <v>39629</v>
      </c>
      <c r="D7242" s="115" t="s">
        <v>39778</v>
      </c>
      <c r="E7242" s="115" t="s">
        <v>39779</v>
      </c>
      <c r="F7242" s="115" t="s">
        <v>39780</v>
      </c>
      <c r="G7242" s="115" t="s">
        <v>39781</v>
      </c>
      <c r="H7242" s="115" t="s">
        <v>39788</v>
      </c>
      <c r="I7242" s="115" t="s">
        <v>6</v>
      </c>
      <c r="J7242" s="115">
        <v>2617.04</v>
      </c>
    </row>
    <row r="7243" spans="1:10" hidden="1">
      <c r="A7243" s="115" t="s">
        <v>7554</v>
      </c>
      <c r="B7243"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15" t="s">
        <v>39629</v>
      </c>
      <c r="D7243" s="115" t="s">
        <v>39778</v>
      </c>
      <c r="E7243" s="115" t="s">
        <v>39779</v>
      </c>
      <c r="F7243" s="115" t="s">
        <v>39780</v>
      </c>
      <c r="G7243" s="115" t="s">
        <v>39781</v>
      </c>
      <c r="H7243" s="115" t="s">
        <v>39788</v>
      </c>
      <c r="I7243" s="115" t="s">
        <v>6</v>
      </c>
      <c r="J7243" s="115">
        <v>2617.04</v>
      </c>
    </row>
    <row r="7244" spans="1:10" hidden="1">
      <c r="A7244" s="115" t="s">
        <v>7555</v>
      </c>
      <c r="B7244"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15" t="s">
        <v>39629</v>
      </c>
      <c r="D7244" s="115" t="s">
        <v>39778</v>
      </c>
      <c r="E7244" s="115" t="s">
        <v>39779</v>
      </c>
      <c r="F7244" s="115" t="s">
        <v>39780</v>
      </c>
      <c r="G7244" s="115" t="s">
        <v>39781</v>
      </c>
      <c r="H7244" s="115" t="s">
        <v>39789</v>
      </c>
      <c r="I7244" s="115" t="s">
        <v>6</v>
      </c>
      <c r="J7244" s="115">
        <v>2981.37</v>
      </c>
    </row>
    <row r="7245" spans="1:10" hidden="1">
      <c r="A7245" s="115" t="s">
        <v>7556</v>
      </c>
      <c r="B7245"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15" t="s">
        <v>39629</v>
      </c>
      <c r="D7245" s="115" t="s">
        <v>39778</v>
      </c>
      <c r="E7245" s="115" t="s">
        <v>39779</v>
      </c>
      <c r="F7245" s="115" t="s">
        <v>39780</v>
      </c>
      <c r="G7245" s="115" t="s">
        <v>39781</v>
      </c>
      <c r="H7245" s="115" t="s">
        <v>39789</v>
      </c>
      <c r="I7245" s="115" t="s">
        <v>6</v>
      </c>
      <c r="J7245" s="115">
        <v>2981.37</v>
      </c>
    </row>
    <row r="7246" spans="1:10" hidden="1">
      <c r="A7246" s="115" t="s">
        <v>7557</v>
      </c>
      <c r="B7246"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15" t="s">
        <v>39629</v>
      </c>
      <c r="D7246" s="115" t="s">
        <v>39778</v>
      </c>
      <c r="E7246" s="115" t="s">
        <v>39779</v>
      </c>
      <c r="F7246" s="115" t="s">
        <v>39780</v>
      </c>
      <c r="G7246" s="115" t="s">
        <v>39781</v>
      </c>
      <c r="H7246" s="115" t="s">
        <v>39790</v>
      </c>
      <c r="I7246" s="115" t="s">
        <v>6</v>
      </c>
      <c r="J7246" s="115">
        <v>3552.21</v>
      </c>
    </row>
    <row r="7247" spans="1:10" hidden="1">
      <c r="A7247" s="115" t="s">
        <v>7558</v>
      </c>
      <c r="B7247"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15" t="s">
        <v>39629</v>
      </c>
      <c r="D7247" s="115" t="s">
        <v>39778</v>
      </c>
      <c r="E7247" s="115" t="s">
        <v>39779</v>
      </c>
      <c r="F7247" s="115" t="s">
        <v>39780</v>
      </c>
      <c r="G7247" s="115" t="s">
        <v>39781</v>
      </c>
      <c r="H7247" s="115" t="s">
        <v>39790</v>
      </c>
      <c r="I7247" s="115" t="s">
        <v>6</v>
      </c>
      <c r="J7247" s="115">
        <v>3552.21</v>
      </c>
    </row>
    <row r="7248" spans="1:10" hidden="1">
      <c r="A7248" s="115" t="s">
        <v>7559</v>
      </c>
      <c r="B7248"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15" t="s">
        <v>39629</v>
      </c>
      <c r="D7248" s="115" t="s">
        <v>39778</v>
      </c>
      <c r="E7248" s="115" t="s">
        <v>39779</v>
      </c>
      <c r="F7248" s="115" t="s">
        <v>39780</v>
      </c>
      <c r="G7248" s="115" t="s">
        <v>39781</v>
      </c>
      <c r="H7248" s="115" t="s">
        <v>39791</v>
      </c>
      <c r="I7248" s="115" t="s">
        <v>6</v>
      </c>
      <c r="J7248" s="115">
        <v>3827.25</v>
      </c>
    </row>
    <row r="7249" spans="1:10" hidden="1">
      <c r="A7249" s="115" t="s">
        <v>7560</v>
      </c>
      <c r="B7249"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15" t="s">
        <v>39629</v>
      </c>
      <c r="D7249" s="115" t="s">
        <v>39778</v>
      </c>
      <c r="E7249" s="115" t="s">
        <v>39779</v>
      </c>
      <c r="F7249" s="115" t="s">
        <v>39780</v>
      </c>
      <c r="G7249" s="115" t="s">
        <v>39781</v>
      </c>
      <c r="H7249" s="115" t="s">
        <v>39791</v>
      </c>
      <c r="I7249" s="115" t="s">
        <v>6</v>
      </c>
      <c r="J7249" s="115">
        <v>3827.25</v>
      </c>
    </row>
    <row r="7250" spans="1:10" hidden="1">
      <c r="A7250" s="115" t="s">
        <v>7561</v>
      </c>
      <c r="B7250"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15" t="s">
        <v>39629</v>
      </c>
      <c r="D7250" s="115" t="s">
        <v>39778</v>
      </c>
      <c r="E7250" s="115" t="s">
        <v>39779</v>
      </c>
      <c r="F7250" s="115" t="s">
        <v>39780</v>
      </c>
      <c r="G7250" s="115" t="s">
        <v>39781</v>
      </c>
      <c r="H7250" s="115" t="s">
        <v>39792</v>
      </c>
      <c r="I7250" s="115" t="s">
        <v>6</v>
      </c>
      <c r="J7250" s="115">
        <v>4727.32</v>
      </c>
    </row>
    <row r="7251" spans="1:10" hidden="1">
      <c r="A7251" s="115" t="s">
        <v>7562</v>
      </c>
      <c r="B7251" s="115"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15" t="s">
        <v>39629</v>
      </c>
      <c r="D7251" s="115" t="s">
        <v>39778</v>
      </c>
      <c r="E7251" s="115" t="s">
        <v>39779</v>
      </c>
      <c r="F7251" s="115" t="s">
        <v>39780</v>
      </c>
      <c r="G7251" s="115" t="s">
        <v>39781</v>
      </c>
      <c r="H7251" s="115" t="s">
        <v>39792</v>
      </c>
      <c r="I7251" s="115" t="s">
        <v>6</v>
      </c>
      <c r="J7251" s="115">
        <v>4727.32</v>
      </c>
    </row>
    <row r="7252" spans="1:10" hidden="1">
      <c r="A7252" s="115" t="s">
        <v>7563</v>
      </c>
      <c r="B7252"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15" t="s">
        <v>39644</v>
      </c>
      <c r="D7252" s="115" t="s">
        <v>39793</v>
      </c>
      <c r="E7252" s="115" t="s">
        <v>39794</v>
      </c>
      <c r="F7252" s="115" t="s">
        <v>39795</v>
      </c>
      <c r="G7252" s="115" t="s">
        <v>39796</v>
      </c>
      <c r="H7252" s="115" t="s">
        <v>39797</v>
      </c>
      <c r="I7252" s="115" t="s">
        <v>6</v>
      </c>
      <c r="J7252" s="115">
        <v>9318.39</v>
      </c>
    </row>
    <row r="7253" spans="1:10" hidden="1">
      <c r="A7253" s="115" t="s">
        <v>7564</v>
      </c>
      <c r="B7253"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15" t="s">
        <v>39644</v>
      </c>
      <c r="D7253" s="115" t="s">
        <v>39793</v>
      </c>
      <c r="E7253" s="115" t="s">
        <v>39794</v>
      </c>
      <c r="F7253" s="115" t="s">
        <v>39795</v>
      </c>
      <c r="G7253" s="115" t="s">
        <v>39796</v>
      </c>
      <c r="H7253" s="115" t="s">
        <v>39797</v>
      </c>
      <c r="I7253" s="115" t="s">
        <v>6</v>
      </c>
      <c r="J7253" s="115">
        <v>9318.39</v>
      </c>
    </row>
    <row r="7254" spans="1:10" hidden="1">
      <c r="A7254" s="115" t="s">
        <v>7565</v>
      </c>
      <c r="B7254"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15" t="s">
        <v>39644</v>
      </c>
      <c r="D7254" s="115" t="s">
        <v>39793</v>
      </c>
      <c r="E7254" s="115" t="s">
        <v>39794</v>
      </c>
      <c r="F7254" s="115" t="s">
        <v>39795</v>
      </c>
      <c r="G7254" s="115" t="s">
        <v>39796</v>
      </c>
      <c r="H7254" s="115" t="s">
        <v>39798</v>
      </c>
      <c r="I7254" s="115" t="s">
        <v>6</v>
      </c>
      <c r="J7254" s="115">
        <v>11784.27</v>
      </c>
    </row>
    <row r="7255" spans="1:10" hidden="1">
      <c r="A7255" s="115" t="s">
        <v>7566</v>
      </c>
      <c r="B7255"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15" t="s">
        <v>39644</v>
      </c>
      <c r="D7255" s="115" t="s">
        <v>39793</v>
      </c>
      <c r="E7255" s="115" t="s">
        <v>39794</v>
      </c>
      <c r="F7255" s="115" t="s">
        <v>39795</v>
      </c>
      <c r="G7255" s="115" t="s">
        <v>39796</v>
      </c>
      <c r="H7255" s="115" t="s">
        <v>39798</v>
      </c>
      <c r="I7255" s="115" t="s">
        <v>6</v>
      </c>
      <c r="J7255" s="115">
        <v>11784.27</v>
      </c>
    </row>
    <row r="7256" spans="1:10" hidden="1">
      <c r="A7256" s="115" t="s">
        <v>7567</v>
      </c>
      <c r="B7256"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15" t="s">
        <v>39644</v>
      </c>
      <c r="D7256" s="115" t="s">
        <v>39793</v>
      </c>
      <c r="E7256" s="115" t="s">
        <v>39794</v>
      </c>
      <c r="F7256" s="115" t="s">
        <v>39795</v>
      </c>
      <c r="G7256" s="115" t="s">
        <v>39796</v>
      </c>
      <c r="H7256" s="115" t="s">
        <v>39799</v>
      </c>
      <c r="I7256" s="115" t="s">
        <v>6</v>
      </c>
      <c r="J7256" s="115">
        <v>18069.009999999998</v>
      </c>
    </row>
    <row r="7257" spans="1:10" hidden="1">
      <c r="A7257" s="115" t="s">
        <v>7568</v>
      </c>
      <c r="B7257"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15" t="s">
        <v>39644</v>
      </c>
      <c r="D7257" s="115" t="s">
        <v>39793</v>
      </c>
      <c r="E7257" s="115" t="s">
        <v>39794</v>
      </c>
      <c r="F7257" s="115" t="s">
        <v>39795</v>
      </c>
      <c r="G7257" s="115" t="s">
        <v>39796</v>
      </c>
      <c r="H7257" s="115" t="s">
        <v>39799</v>
      </c>
      <c r="I7257" s="115" t="s">
        <v>6</v>
      </c>
      <c r="J7257" s="115">
        <v>18069.009999999998</v>
      </c>
    </row>
    <row r="7258" spans="1:10" hidden="1">
      <c r="A7258" s="115" t="s">
        <v>7569</v>
      </c>
      <c r="B7258"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15" t="s">
        <v>39644</v>
      </c>
      <c r="D7258" s="115" t="s">
        <v>39793</v>
      </c>
      <c r="E7258" s="115" t="s">
        <v>39794</v>
      </c>
      <c r="F7258" s="115" t="s">
        <v>39795</v>
      </c>
      <c r="G7258" s="115" t="s">
        <v>39796</v>
      </c>
      <c r="H7258" s="115" t="s">
        <v>39800</v>
      </c>
      <c r="I7258" s="115" t="s">
        <v>6</v>
      </c>
      <c r="J7258" s="115">
        <v>19059.86</v>
      </c>
    </row>
    <row r="7259" spans="1:10" hidden="1">
      <c r="A7259" s="115" t="s">
        <v>7570</v>
      </c>
      <c r="B7259"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15" t="s">
        <v>39644</v>
      </c>
      <c r="D7259" s="115" t="s">
        <v>39793</v>
      </c>
      <c r="E7259" s="115" t="s">
        <v>39794</v>
      </c>
      <c r="F7259" s="115" t="s">
        <v>39795</v>
      </c>
      <c r="G7259" s="115" t="s">
        <v>39796</v>
      </c>
      <c r="H7259" s="115" t="s">
        <v>39800</v>
      </c>
      <c r="I7259" s="115" t="s">
        <v>6</v>
      </c>
      <c r="J7259" s="115">
        <v>19059.86</v>
      </c>
    </row>
    <row r="7260" spans="1:10" hidden="1">
      <c r="A7260" s="115" t="s">
        <v>7571</v>
      </c>
      <c r="B7260"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15" t="s">
        <v>39644</v>
      </c>
      <c r="D7260" s="115" t="s">
        <v>39793</v>
      </c>
      <c r="E7260" s="115" t="s">
        <v>39794</v>
      </c>
      <c r="F7260" s="115" t="s">
        <v>39795</v>
      </c>
      <c r="G7260" s="115" t="s">
        <v>39796</v>
      </c>
      <c r="H7260" s="115" t="s">
        <v>39801</v>
      </c>
      <c r="I7260" s="115" t="s">
        <v>6</v>
      </c>
      <c r="J7260" s="115">
        <v>26206.49</v>
      </c>
    </row>
    <row r="7261" spans="1:10" hidden="1">
      <c r="A7261" s="115" t="s">
        <v>7572</v>
      </c>
      <c r="B7261" s="115"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15" t="s">
        <v>39644</v>
      </c>
      <c r="D7261" s="115" t="s">
        <v>39793</v>
      </c>
      <c r="E7261" s="115" t="s">
        <v>39794</v>
      </c>
      <c r="F7261" s="115" t="s">
        <v>39795</v>
      </c>
      <c r="G7261" s="115" t="s">
        <v>39796</v>
      </c>
      <c r="H7261" s="115" t="s">
        <v>39801</v>
      </c>
      <c r="I7261" s="115" t="s">
        <v>6</v>
      </c>
      <c r="J7261" s="115">
        <v>26206.49</v>
      </c>
    </row>
    <row r="7262" spans="1:10" hidden="1">
      <c r="A7262" s="115" t="s">
        <v>7573</v>
      </c>
      <c r="B7262"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15" t="s">
        <v>39629</v>
      </c>
      <c r="D7262" s="115" t="s">
        <v>39802</v>
      </c>
      <c r="E7262" s="115" t="s">
        <v>39779</v>
      </c>
      <c r="F7262" s="115" t="s">
        <v>39780</v>
      </c>
      <c r="G7262" s="115" t="s">
        <v>39803</v>
      </c>
      <c r="H7262" s="115" t="s">
        <v>39804</v>
      </c>
      <c r="I7262" s="115" t="s">
        <v>6</v>
      </c>
      <c r="J7262" s="115">
        <v>975.08</v>
      </c>
    </row>
    <row r="7263" spans="1:10" hidden="1">
      <c r="A7263" s="115" t="s">
        <v>7574</v>
      </c>
      <c r="B7263"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15" t="s">
        <v>39629</v>
      </c>
      <c r="D7263" s="115" t="s">
        <v>39802</v>
      </c>
      <c r="E7263" s="115" t="s">
        <v>39779</v>
      </c>
      <c r="F7263" s="115" t="s">
        <v>39780</v>
      </c>
      <c r="G7263" s="115" t="s">
        <v>39803</v>
      </c>
      <c r="H7263" s="115" t="s">
        <v>39804</v>
      </c>
      <c r="I7263" s="115" t="s">
        <v>6</v>
      </c>
      <c r="J7263" s="115">
        <v>975.08</v>
      </c>
    </row>
    <row r="7264" spans="1:10" hidden="1">
      <c r="A7264" s="115" t="s">
        <v>7575</v>
      </c>
      <c r="B7264"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15" t="s">
        <v>39629</v>
      </c>
      <c r="D7264" s="115" t="s">
        <v>39802</v>
      </c>
      <c r="E7264" s="115" t="s">
        <v>39779</v>
      </c>
      <c r="F7264" s="115" t="s">
        <v>39780</v>
      </c>
      <c r="G7264" s="115" t="s">
        <v>39803</v>
      </c>
      <c r="H7264" s="115" t="s">
        <v>39805</v>
      </c>
      <c r="I7264" s="115" t="s">
        <v>6</v>
      </c>
      <c r="J7264" s="115">
        <v>1066.25</v>
      </c>
    </row>
    <row r="7265" spans="1:10" hidden="1">
      <c r="A7265" s="115" t="s">
        <v>7576</v>
      </c>
      <c r="B7265"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15" t="s">
        <v>39629</v>
      </c>
      <c r="D7265" s="115" t="s">
        <v>39802</v>
      </c>
      <c r="E7265" s="115" t="s">
        <v>39779</v>
      </c>
      <c r="F7265" s="115" t="s">
        <v>39780</v>
      </c>
      <c r="G7265" s="115" t="s">
        <v>39803</v>
      </c>
      <c r="H7265" s="115" t="s">
        <v>39805</v>
      </c>
      <c r="I7265" s="115" t="s">
        <v>6</v>
      </c>
      <c r="J7265" s="115">
        <v>1066.25</v>
      </c>
    </row>
    <row r="7266" spans="1:10" hidden="1">
      <c r="A7266" s="115" t="s">
        <v>7577</v>
      </c>
      <c r="B7266"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15" t="s">
        <v>39629</v>
      </c>
      <c r="D7266" s="115" t="s">
        <v>39802</v>
      </c>
      <c r="E7266" s="115" t="s">
        <v>39779</v>
      </c>
      <c r="F7266" s="115" t="s">
        <v>39780</v>
      </c>
      <c r="G7266" s="115" t="s">
        <v>39803</v>
      </c>
      <c r="H7266" s="115" t="s">
        <v>39806</v>
      </c>
      <c r="I7266" s="115" t="s">
        <v>6</v>
      </c>
      <c r="J7266" s="115">
        <v>1306.6199999999999</v>
      </c>
    </row>
    <row r="7267" spans="1:10" hidden="1">
      <c r="A7267" s="115" t="s">
        <v>7578</v>
      </c>
      <c r="B7267"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15" t="s">
        <v>39629</v>
      </c>
      <c r="D7267" s="115" t="s">
        <v>39802</v>
      </c>
      <c r="E7267" s="115" t="s">
        <v>39779</v>
      </c>
      <c r="F7267" s="115" t="s">
        <v>39780</v>
      </c>
      <c r="G7267" s="115" t="s">
        <v>39803</v>
      </c>
      <c r="H7267" s="115" t="s">
        <v>39806</v>
      </c>
      <c r="I7267" s="115" t="s">
        <v>6</v>
      </c>
      <c r="J7267" s="115">
        <v>1306.6199999999999</v>
      </c>
    </row>
    <row r="7268" spans="1:10" hidden="1">
      <c r="A7268" s="115" t="s">
        <v>7579</v>
      </c>
      <c r="B7268"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15" t="s">
        <v>39629</v>
      </c>
      <c r="D7268" s="115" t="s">
        <v>39802</v>
      </c>
      <c r="E7268" s="115" t="s">
        <v>39779</v>
      </c>
      <c r="F7268" s="115" t="s">
        <v>39780</v>
      </c>
      <c r="G7268" s="115" t="s">
        <v>39803</v>
      </c>
      <c r="H7268" s="115" t="s">
        <v>39807</v>
      </c>
      <c r="I7268" s="115" t="s">
        <v>6</v>
      </c>
      <c r="J7268" s="115">
        <v>1577</v>
      </c>
    </row>
    <row r="7269" spans="1:10" hidden="1">
      <c r="A7269" s="115" t="s">
        <v>7580</v>
      </c>
      <c r="B7269"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15" t="s">
        <v>39629</v>
      </c>
      <c r="D7269" s="115" t="s">
        <v>39802</v>
      </c>
      <c r="E7269" s="115" t="s">
        <v>39779</v>
      </c>
      <c r="F7269" s="115" t="s">
        <v>39780</v>
      </c>
      <c r="G7269" s="115" t="s">
        <v>39803</v>
      </c>
      <c r="H7269" s="115" t="s">
        <v>39807</v>
      </c>
      <c r="I7269" s="115" t="s">
        <v>6</v>
      </c>
      <c r="J7269" s="115">
        <v>1577</v>
      </c>
    </row>
    <row r="7270" spans="1:10" hidden="1">
      <c r="A7270" s="115" t="s">
        <v>7581</v>
      </c>
      <c r="B7270"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15" t="s">
        <v>39629</v>
      </c>
      <c r="D7270" s="115" t="s">
        <v>39802</v>
      </c>
      <c r="E7270" s="115" t="s">
        <v>39779</v>
      </c>
      <c r="F7270" s="115" t="s">
        <v>39780</v>
      </c>
      <c r="G7270" s="115" t="s">
        <v>39803</v>
      </c>
      <c r="H7270" s="115" t="s">
        <v>39808</v>
      </c>
      <c r="I7270" s="115" t="s">
        <v>6</v>
      </c>
      <c r="J7270" s="115">
        <v>1905.07</v>
      </c>
    </row>
    <row r="7271" spans="1:10" hidden="1">
      <c r="A7271" s="115" t="s">
        <v>7582</v>
      </c>
      <c r="B7271"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15" t="s">
        <v>39629</v>
      </c>
      <c r="D7271" s="115" t="s">
        <v>39802</v>
      </c>
      <c r="E7271" s="115" t="s">
        <v>39779</v>
      </c>
      <c r="F7271" s="115" t="s">
        <v>39780</v>
      </c>
      <c r="G7271" s="115" t="s">
        <v>39803</v>
      </c>
      <c r="H7271" s="115" t="s">
        <v>39808</v>
      </c>
      <c r="I7271" s="115" t="s">
        <v>6</v>
      </c>
      <c r="J7271" s="115">
        <v>1905.07</v>
      </c>
    </row>
    <row r="7272" spans="1:10" hidden="1">
      <c r="A7272" s="115" t="s">
        <v>7583</v>
      </c>
      <c r="B7272"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15" t="s">
        <v>39629</v>
      </c>
      <c r="D7272" s="115" t="s">
        <v>39802</v>
      </c>
      <c r="E7272" s="115" t="s">
        <v>39779</v>
      </c>
      <c r="F7272" s="115" t="s">
        <v>39780</v>
      </c>
      <c r="G7272" s="115" t="s">
        <v>39803</v>
      </c>
      <c r="H7272" s="115" t="s">
        <v>39809</v>
      </c>
      <c r="I7272" s="115" t="s">
        <v>6</v>
      </c>
      <c r="J7272" s="115">
        <v>2276.63</v>
      </c>
    </row>
    <row r="7273" spans="1:10" hidden="1">
      <c r="A7273" s="115" t="s">
        <v>7584</v>
      </c>
      <c r="B7273"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15" t="s">
        <v>39629</v>
      </c>
      <c r="D7273" s="115" t="s">
        <v>39802</v>
      </c>
      <c r="E7273" s="115" t="s">
        <v>39779</v>
      </c>
      <c r="F7273" s="115" t="s">
        <v>39780</v>
      </c>
      <c r="G7273" s="115" t="s">
        <v>39803</v>
      </c>
      <c r="H7273" s="115" t="s">
        <v>39809</v>
      </c>
      <c r="I7273" s="115" t="s">
        <v>6</v>
      </c>
      <c r="J7273" s="115">
        <v>2276.63</v>
      </c>
    </row>
    <row r="7274" spans="1:10" hidden="1">
      <c r="A7274" s="115" t="s">
        <v>7585</v>
      </c>
      <c r="B7274"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15" t="s">
        <v>39629</v>
      </c>
      <c r="D7274" s="115" t="s">
        <v>39802</v>
      </c>
      <c r="E7274" s="115" t="s">
        <v>39779</v>
      </c>
      <c r="F7274" s="115" t="s">
        <v>39780</v>
      </c>
      <c r="G7274" s="115" t="s">
        <v>39803</v>
      </c>
      <c r="H7274" s="115" t="s">
        <v>39810</v>
      </c>
      <c r="I7274" s="115" t="s">
        <v>6</v>
      </c>
      <c r="J7274" s="115">
        <v>2643.44</v>
      </c>
    </row>
    <row r="7275" spans="1:10" hidden="1">
      <c r="A7275" s="115" t="s">
        <v>7586</v>
      </c>
      <c r="B7275"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15" t="s">
        <v>39629</v>
      </c>
      <c r="D7275" s="115" t="s">
        <v>39802</v>
      </c>
      <c r="E7275" s="115" t="s">
        <v>39779</v>
      </c>
      <c r="F7275" s="115" t="s">
        <v>39780</v>
      </c>
      <c r="G7275" s="115" t="s">
        <v>39803</v>
      </c>
      <c r="H7275" s="115" t="s">
        <v>39810</v>
      </c>
      <c r="I7275" s="115" t="s">
        <v>6</v>
      </c>
      <c r="J7275" s="115">
        <v>2643.44</v>
      </c>
    </row>
    <row r="7276" spans="1:10" hidden="1">
      <c r="A7276" s="115" t="s">
        <v>7587</v>
      </c>
      <c r="B7276"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15" t="s">
        <v>39629</v>
      </c>
      <c r="D7276" s="115" t="s">
        <v>39802</v>
      </c>
      <c r="E7276" s="115" t="s">
        <v>39779</v>
      </c>
      <c r="F7276" s="115" t="s">
        <v>39780</v>
      </c>
      <c r="G7276" s="115" t="s">
        <v>39803</v>
      </c>
      <c r="H7276" s="115" t="s">
        <v>39811</v>
      </c>
      <c r="I7276" s="115" t="s">
        <v>6</v>
      </c>
      <c r="J7276" s="115">
        <v>3106.96</v>
      </c>
    </row>
    <row r="7277" spans="1:10" hidden="1">
      <c r="A7277" s="115" t="s">
        <v>7588</v>
      </c>
      <c r="B7277"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15" t="s">
        <v>39629</v>
      </c>
      <c r="D7277" s="115" t="s">
        <v>39802</v>
      </c>
      <c r="E7277" s="115" t="s">
        <v>39779</v>
      </c>
      <c r="F7277" s="115" t="s">
        <v>39780</v>
      </c>
      <c r="G7277" s="115" t="s">
        <v>39803</v>
      </c>
      <c r="H7277" s="115" t="s">
        <v>39811</v>
      </c>
      <c r="I7277" s="115" t="s">
        <v>6</v>
      </c>
      <c r="J7277" s="115">
        <v>3106.96</v>
      </c>
    </row>
    <row r="7278" spans="1:10" hidden="1">
      <c r="A7278" s="115" t="s">
        <v>7589</v>
      </c>
      <c r="B7278"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15" t="s">
        <v>39629</v>
      </c>
      <c r="D7278" s="115" t="s">
        <v>39802</v>
      </c>
      <c r="E7278" s="115" t="s">
        <v>39779</v>
      </c>
      <c r="F7278" s="115" t="s">
        <v>39780</v>
      </c>
      <c r="G7278" s="115" t="s">
        <v>39803</v>
      </c>
      <c r="H7278" s="115" t="s">
        <v>39812</v>
      </c>
      <c r="I7278" s="115" t="s">
        <v>6</v>
      </c>
      <c r="J7278" s="115">
        <v>3703.72</v>
      </c>
    </row>
    <row r="7279" spans="1:10" hidden="1">
      <c r="A7279" s="115" t="s">
        <v>7590</v>
      </c>
      <c r="B7279"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15" t="s">
        <v>39629</v>
      </c>
      <c r="D7279" s="115" t="s">
        <v>39802</v>
      </c>
      <c r="E7279" s="115" t="s">
        <v>39779</v>
      </c>
      <c r="F7279" s="115" t="s">
        <v>39780</v>
      </c>
      <c r="G7279" s="115" t="s">
        <v>39803</v>
      </c>
      <c r="H7279" s="115" t="s">
        <v>39812</v>
      </c>
      <c r="I7279" s="115" t="s">
        <v>6</v>
      </c>
      <c r="J7279" s="115">
        <v>3703.72</v>
      </c>
    </row>
    <row r="7280" spans="1:10" hidden="1">
      <c r="A7280" s="115" t="s">
        <v>7591</v>
      </c>
      <c r="B7280"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15" t="s">
        <v>39629</v>
      </c>
      <c r="D7280" s="115" t="s">
        <v>39802</v>
      </c>
      <c r="E7280" s="115" t="s">
        <v>39779</v>
      </c>
      <c r="F7280" s="115" t="s">
        <v>39780</v>
      </c>
      <c r="G7280" s="115" t="s">
        <v>39803</v>
      </c>
      <c r="H7280" s="115" t="s">
        <v>39813</v>
      </c>
      <c r="I7280" s="115" t="s">
        <v>6</v>
      </c>
      <c r="J7280" s="115">
        <v>4249.43</v>
      </c>
    </row>
    <row r="7281" spans="1:10" hidden="1">
      <c r="A7281" s="115" t="s">
        <v>7592</v>
      </c>
      <c r="B7281"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15" t="s">
        <v>39629</v>
      </c>
      <c r="D7281" s="115" t="s">
        <v>39802</v>
      </c>
      <c r="E7281" s="115" t="s">
        <v>39779</v>
      </c>
      <c r="F7281" s="115" t="s">
        <v>39780</v>
      </c>
      <c r="G7281" s="115" t="s">
        <v>39803</v>
      </c>
      <c r="H7281" s="115" t="s">
        <v>39813</v>
      </c>
      <c r="I7281" s="115" t="s">
        <v>6</v>
      </c>
      <c r="J7281" s="115">
        <v>4249.43</v>
      </c>
    </row>
    <row r="7282" spans="1:10" hidden="1">
      <c r="A7282" s="115" t="s">
        <v>7593</v>
      </c>
      <c r="B7282"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15" t="s">
        <v>39629</v>
      </c>
      <c r="D7282" s="115" t="s">
        <v>39802</v>
      </c>
      <c r="E7282" s="115" t="s">
        <v>39779</v>
      </c>
      <c r="F7282" s="115" t="s">
        <v>39780</v>
      </c>
      <c r="G7282" s="115" t="s">
        <v>39803</v>
      </c>
      <c r="H7282" s="115" t="s">
        <v>39814</v>
      </c>
      <c r="I7282" s="115" t="s">
        <v>6</v>
      </c>
      <c r="J7282" s="115">
        <v>5702.6</v>
      </c>
    </row>
    <row r="7283" spans="1:10" hidden="1">
      <c r="A7283" s="115" t="s">
        <v>7594</v>
      </c>
      <c r="B7283" s="115"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15" t="s">
        <v>39629</v>
      </c>
      <c r="D7283" s="115" t="s">
        <v>39802</v>
      </c>
      <c r="E7283" s="115" t="s">
        <v>39779</v>
      </c>
      <c r="F7283" s="115" t="s">
        <v>39780</v>
      </c>
      <c r="G7283" s="115" t="s">
        <v>39803</v>
      </c>
      <c r="H7283" s="115" t="s">
        <v>39814</v>
      </c>
      <c r="I7283" s="115" t="s">
        <v>6</v>
      </c>
      <c r="J7283" s="115">
        <v>5702.6</v>
      </c>
    </row>
    <row r="7284" spans="1:10" hidden="1">
      <c r="A7284" s="115" t="s">
        <v>7595</v>
      </c>
      <c r="B7284" s="115"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15" t="s">
        <v>39644</v>
      </c>
      <c r="D7284" s="115" t="s">
        <v>39815</v>
      </c>
      <c r="E7284" s="115" t="s">
        <v>39794</v>
      </c>
      <c r="F7284" s="115" t="s">
        <v>39795</v>
      </c>
      <c r="G7284" s="115" t="s">
        <v>39796</v>
      </c>
      <c r="H7284" s="115" t="s">
        <v>39797</v>
      </c>
      <c r="I7284" s="115" t="s">
        <v>6</v>
      </c>
      <c r="J7284" s="115">
        <v>9984.4599999999991</v>
      </c>
    </row>
    <row r="7285" spans="1:10" hidden="1">
      <c r="A7285" s="115" t="s">
        <v>7596</v>
      </c>
      <c r="B7285" s="115"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15" t="s">
        <v>39644</v>
      </c>
      <c r="D7285" s="115" t="s">
        <v>39815</v>
      </c>
      <c r="E7285" s="115" t="s">
        <v>39794</v>
      </c>
      <c r="F7285" s="115" t="s">
        <v>39795</v>
      </c>
      <c r="G7285" s="115" t="s">
        <v>39796</v>
      </c>
      <c r="H7285" s="115" t="s">
        <v>39797</v>
      </c>
      <c r="I7285" s="115" t="s">
        <v>6</v>
      </c>
      <c r="J7285" s="115">
        <v>9984.4599999999991</v>
      </c>
    </row>
    <row r="7286" spans="1:10" hidden="1">
      <c r="A7286" s="115" t="s">
        <v>7597</v>
      </c>
      <c r="B7286"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15" t="s">
        <v>39670</v>
      </c>
      <c r="D7286" s="115" t="s">
        <v>39816</v>
      </c>
      <c r="E7286" s="115" t="s">
        <v>39817</v>
      </c>
      <c r="F7286" s="115" t="s">
        <v>39818</v>
      </c>
      <c r="G7286" s="115" t="s">
        <v>39819</v>
      </c>
      <c r="H7286" s="115" t="s">
        <v>39820</v>
      </c>
      <c r="I7286" s="115" t="s">
        <v>6</v>
      </c>
      <c r="J7286" s="115">
        <v>1001.24</v>
      </c>
    </row>
    <row r="7287" spans="1:10" hidden="1">
      <c r="A7287" s="115" t="s">
        <v>7598</v>
      </c>
      <c r="B7287"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15" t="s">
        <v>39670</v>
      </c>
      <c r="D7287" s="115" t="s">
        <v>39816</v>
      </c>
      <c r="E7287" s="115" t="s">
        <v>39817</v>
      </c>
      <c r="F7287" s="115" t="s">
        <v>39818</v>
      </c>
      <c r="G7287" s="115" t="s">
        <v>39819</v>
      </c>
      <c r="H7287" s="115" t="s">
        <v>39820</v>
      </c>
      <c r="I7287" s="115" t="s">
        <v>6</v>
      </c>
      <c r="J7287" s="115">
        <v>1001.24</v>
      </c>
    </row>
    <row r="7288" spans="1:10" hidden="1">
      <c r="A7288" s="115" t="s">
        <v>7599</v>
      </c>
      <c r="B7288"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15" t="s">
        <v>39670</v>
      </c>
      <c r="D7288" s="115" t="s">
        <v>39816</v>
      </c>
      <c r="E7288" s="115" t="s">
        <v>39817</v>
      </c>
      <c r="F7288" s="115" t="s">
        <v>39818</v>
      </c>
      <c r="G7288" s="115" t="s">
        <v>39819</v>
      </c>
      <c r="H7288" s="115" t="s">
        <v>39821</v>
      </c>
      <c r="I7288" s="115" t="s">
        <v>6</v>
      </c>
      <c r="J7288" s="115">
        <v>1001.63</v>
      </c>
    </row>
    <row r="7289" spans="1:10" hidden="1">
      <c r="A7289" s="115" t="s">
        <v>7600</v>
      </c>
      <c r="B7289"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15" t="s">
        <v>39670</v>
      </c>
      <c r="D7289" s="115" t="s">
        <v>39816</v>
      </c>
      <c r="E7289" s="115" t="s">
        <v>39817</v>
      </c>
      <c r="F7289" s="115" t="s">
        <v>39818</v>
      </c>
      <c r="G7289" s="115" t="s">
        <v>39819</v>
      </c>
      <c r="H7289" s="115" t="s">
        <v>39821</v>
      </c>
      <c r="I7289" s="115" t="s">
        <v>6</v>
      </c>
      <c r="J7289" s="115">
        <v>1001.63</v>
      </c>
    </row>
    <row r="7290" spans="1:10" hidden="1">
      <c r="A7290" s="115" t="s">
        <v>7601</v>
      </c>
      <c r="B7290"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15" t="s">
        <v>39670</v>
      </c>
      <c r="D7290" s="115" t="s">
        <v>39816</v>
      </c>
      <c r="E7290" s="115" t="s">
        <v>39817</v>
      </c>
      <c r="F7290" s="115" t="s">
        <v>39818</v>
      </c>
      <c r="G7290" s="115" t="s">
        <v>39819</v>
      </c>
      <c r="H7290" s="115" t="s">
        <v>39822</v>
      </c>
      <c r="I7290" s="115" t="s">
        <v>6</v>
      </c>
      <c r="J7290" s="115">
        <v>1364.1</v>
      </c>
    </row>
    <row r="7291" spans="1:10" hidden="1">
      <c r="A7291" s="115" t="s">
        <v>7602</v>
      </c>
      <c r="B7291"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15" t="s">
        <v>39670</v>
      </c>
      <c r="D7291" s="115" t="s">
        <v>39816</v>
      </c>
      <c r="E7291" s="115" t="s">
        <v>39817</v>
      </c>
      <c r="F7291" s="115" t="s">
        <v>39818</v>
      </c>
      <c r="G7291" s="115" t="s">
        <v>39819</v>
      </c>
      <c r="H7291" s="115" t="s">
        <v>39822</v>
      </c>
      <c r="I7291" s="115" t="s">
        <v>6</v>
      </c>
      <c r="J7291" s="115">
        <v>1364.1</v>
      </c>
    </row>
    <row r="7292" spans="1:10" hidden="1">
      <c r="A7292" s="115" t="s">
        <v>7603</v>
      </c>
      <c r="B7292"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15" t="s">
        <v>39670</v>
      </c>
      <c r="D7292" s="115" t="s">
        <v>39816</v>
      </c>
      <c r="E7292" s="115" t="s">
        <v>39817</v>
      </c>
      <c r="F7292" s="115" t="s">
        <v>39818</v>
      </c>
      <c r="G7292" s="115" t="s">
        <v>39819</v>
      </c>
      <c r="H7292" s="115" t="s">
        <v>39823</v>
      </c>
      <c r="I7292" s="115" t="s">
        <v>6</v>
      </c>
      <c r="J7292" s="115">
        <v>1655.3</v>
      </c>
    </row>
    <row r="7293" spans="1:10" hidden="1">
      <c r="A7293" s="115" t="s">
        <v>7604</v>
      </c>
      <c r="B7293"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15" t="s">
        <v>39670</v>
      </c>
      <c r="D7293" s="115" t="s">
        <v>39816</v>
      </c>
      <c r="E7293" s="115" t="s">
        <v>39817</v>
      </c>
      <c r="F7293" s="115" t="s">
        <v>39818</v>
      </c>
      <c r="G7293" s="115" t="s">
        <v>39819</v>
      </c>
      <c r="H7293" s="115" t="s">
        <v>39823</v>
      </c>
      <c r="I7293" s="115" t="s">
        <v>6</v>
      </c>
      <c r="J7293" s="115">
        <v>1655.3</v>
      </c>
    </row>
    <row r="7294" spans="1:10" hidden="1">
      <c r="A7294" s="115" t="s">
        <v>7605</v>
      </c>
      <c r="B7294" s="115"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15" t="s">
        <v>39670</v>
      </c>
      <c r="D7294" s="115" t="s">
        <v>39675</v>
      </c>
      <c r="E7294" s="115" t="s">
        <v>39824</v>
      </c>
      <c r="F7294" s="115" t="s">
        <v>39825</v>
      </c>
      <c r="G7294" s="115" t="s">
        <v>39826</v>
      </c>
      <c r="H7294" s="115" t="s">
        <v>39808</v>
      </c>
      <c r="I7294" s="115" t="s">
        <v>6</v>
      </c>
      <c r="J7294" s="115">
        <v>2001.53</v>
      </c>
    </row>
    <row r="7295" spans="1:10" hidden="1">
      <c r="A7295" s="115" t="s">
        <v>7606</v>
      </c>
      <c r="B7295" s="115"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15" t="s">
        <v>39670</v>
      </c>
      <c r="D7295" s="115" t="s">
        <v>39675</v>
      </c>
      <c r="E7295" s="115" t="s">
        <v>39824</v>
      </c>
      <c r="F7295" s="115" t="s">
        <v>39825</v>
      </c>
      <c r="G7295" s="115" t="s">
        <v>39826</v>
      </c>
      <c r="H7295" s="115" t="s">
        <v>39808</v>
      </c>
      <c r="I7295" s="115" t="s">
        <v>6</v>
      </c>
      <c r="J7295" s="115">
        <v>2001.53</v>
      </c>
    </row>
    <row r="7296" spans="1:10" hidden="1">
      <c r="A7296" s="115" t="s">
        <v>7607</v>
      </c>
      <c r="B7296"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15" t="s">
        <v>39670</v>
      </c>
      <c r="D7296" s="115" t="s">
        <v>39816</v>
      </c>
      <c r="E7296" s="115" t="s">
        <v>39817</v>
      </c>
      <c r="F7296" s="115" t="s">
        <v>39818</v>
      </c>
      <c r="G7296" s="115" t="s">
        <v>39819</v>
      </c>
      <c r="H7296" s="115" t="s">
        <v>39827</v>
      </c>
      <c r="I7296" s="115" t="s">
        <v>6</v>
      </c>
      <c r="J7296" s="115">
        <v>2393.6</v>
      </c>
    </row>
    <row r="7297" spans="1:10" hidden="1">
      <c r="A7297" s="115" t="s">
        <v>7608</v>
      </c>
      <c r="B7297"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15" t="s">
        <v>39670</v>
      </c>
      <c r="D7297" s="115" t="s">
        <v>39816</v>
      </c>
      <c r="E7297" s="115" t="s">
        <v>39817</v>
      </c>
      <c r="F7297" s="115" t="s">
        <v>39818</v>
      </c>
      <c r="G7297" s="115" t="s">
        <v>39819</v>
      </c>
      <c r="H7297" s="115" t="s">
        <v>39827</v>
      </c>
      <c r="I7297" s="115" t="s">
        <v>6</v>
      </c>
      <c r="J7297" s="115">
        <v>2393.6</v>
      </c>
    </row>
    <row r="7298" spans="1:10" hidden="1">
      <c r="A7298" s="115" t="s">
        <v>7609</v>
      </c>
      <c r="B7298"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15" t="s">
        <v>39670</v>
      </c>
      <c r="D7298" s="115" t="s">
        <v>39816</v>
      </c>
      <c r="E7298" s="115" t="s">
        <v>39817</v>
      </c>
      <c r="F7298" s="115" t="s">
        <v>39818</v>
      </c>
      <c r="G7298" s="115" t="s">
        <v>39819</v>
      </c>
      <c r="H7298" s="115" t="s">
        <v>39828</v>
      </c>
      <c r="I7298" s="115" t="s">
        <v>6</v>
      </c>
      <c r="J7298" s="115">
        <v>2809.14</v>
      </c>
    </row>
    <row r="7299" spans="1:10" hidden="1">
      <c r="A7299" s="115" t="s">
        <v>7610</v>
      </c>
      <c r="B7299"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15" t="s">
        <v>39670</v>
      </c>
      <c r="D7299" s="115" t="s">
        <v>39816</v>
      </c>
      <c r="E7299" s="115" t="s">
        <v>39817</v>
      </c>
      <c r="F7299" s="115" t="s">
        <v>39818</v>
      </c>
      <c r="G7299" s="115" t="s">
        <v>39819</v>
      </c>
      <c r="H7299" s="115" t="s">
        <v>39828</v>
      </c>
      <c r="I7299" s="115" t="s">
        <v>6</v>
      </c>
      <c r="J7299" s="115">
        <v>2809.14</v>
      </c>
    </row>
    <row r="7300" spans="1:10" hidden="1">
      <c r="A7300" s="115" t="s">
        <v>7611</v>
      </c>
      <c r="B7300" s="115"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15" t="s">
        <v>39670</v>
      </c>
      <c r="D7300" s="115" t="s">
        <v>39816</v>
      </c>
      <c r="E7300" s="115" t="s">
        <v>39817</v>
      </c>
      <c r="F7300" s="115" t="s">
        <v>39818</v>
      </c>
      <c r="G7300" s="115" t="s">
        <v>39819</v>
      </c>
      <c r="H7300" s="115" t="s">
        <v>39829</v>
      </c>
      <c r="I7300" s="115" t="s">
        <v>6</v>
      </c>
      <c r="J7300" s="115">
        <v>3197.38</v>
      </c>
    </row>
    <row r="7301" spans="1:10" hidden="1">
      <c r="A7301" s="115" t="s">
        <v>7612</v>
      </c>
      <c r="B7301" s="115" t="str">
        <f t="shared" ref="B7301:B7364" si="114">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15" t="s">
        <v>39670</v>
      </c>
      <c r="D7301" s="115" t="s">
        <v>39816</v>
      </c>
      <c r="E7301" s="115" t="s">
        <v>39817</v>
      </c>
      <c r="F7301" s="115" t="s">
        <v>39818</v>
      </c>
      <c r="G7301" s="115" t="s">
        <v>39819</v>
      </c>
      <c r="H7301" s="115" t="s">
        <v>39829</v>
      </c>
      <c r="I7301" s="115" t="s">
        <v>6</v>
      </c>
      <c r="J7301" s="115">
        <v>3197.38</v>
      </c>
    </row>
    <row r="7302" spans="1:10" hidden="1">
      <c r="A7302" s="115" t="s">
        <v>7613</v>
      </c>
      <c r="B7302" s="115"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15" t="s">
        <v>39670</v>
      </c>
      <c r="D7302" s="115" t="s">
        <v>39816</v>
      </c>
      <c r="E7302" s="115" t="s">
        <v>39817</v>
      </c>
      <c r="F7302" s="115" t="s">
        <v>39818</v>
      </c>
      <c r="G7302" s="115" t="s">
        <v>39819</v>
      </c>
      <c r="H7302" s="115" t="s">
        <v>39830</v>
      </c>
      <c r="I7302" s="115" t="s">
        <v>6</v>
      </c>
      <c r="J7302" s="115">
        <v>3829.07</v>
      </c>
    </row>
    <row r="7303" spans="1:10" hidden="1">
      <c r="A7303" s="115" t="s">
        <v>7614</v>
      </c>
      <c r="B7303" s="115"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15" t="s">
        <v>39670</v>
      </c>
      <c r="D7303" s="115" t="s">
        <v>39816</v>
      </c>
      <c r="E7303" s="115" t="s">
        <v>39817</v>
      </c>
      <c r="F7303" s="115" t="s">
        <v>39818</v>
      </c>
      <c r="G7303" s="115" t="s">
        <v>39819</v>
      </c>
      <c r="H7303" s="115" t="s">
        <v>39830</v>
      </c>
      <c r="I7303" s="115" t="s">
        <v>6</v>
      </c>
      <c r="J7303" s="115">
        <v>3829.07</v>
      </c>
    </row>
    <row r="7304" spans="1:10" hidden="1">
      <c r="A7304" s="115" t="s">
        <v>7615</v>
      </c>
      <c r="B7304" s="115"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15" t="s">
        <v>39670</v>
      </c>
      <c r="D7304" s="115" t="s">
        <v>39816</v>
      </c>
      <c r="E7304" s="115" t="s">
        <v>39817</v>
      </c>
      <c r="F7304" s="115" t="s">
        <v>39818</v>
      </c>
      <c r="G7304" s="115" t="s">
        <v>39819</v>
      </c>
      <c r="H7304" s="115" t="s">
        <v>39831</v>
      </c>
      <c r="I7304" s="115" t="s">
        <v>6</v>
      </c>
      <c r="J7304" s="115">
        <v>4143.22</v>
      </c>
    </row>
    <row r="7305" spans="1:10" hidden="1">
      <c r="A7305" s="115" t="s">
        <v>7616</v>
      </c>
      <c r="B7305" s="115"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15" t="s">
        <v>39670</v>
      </c>
      <c r="D7305" s="115" t="s">
        <v>39816</v>
      </c>
      <c r="E7305" s="115" t="s">
        <v>39817</v>
      </c>
      <c r="F7305" s="115" t="s">
        <v>39818</v>
      </c>
      <c r="G7305" s="115" t="s">
        <v>39819</v>
      </c>
      <c r="H7305" s="115" t="s">
        <v>39831</v>
      </c>
      <c r="I7305" s="115" t="s">
        <v>6</v>
      </c>
      <c r="J7305" s="115">
        <v>4143.22</v>
      </c>
    </row>
    <row r="7306" spans="1:10" hidden="1">
      <c r="A7306" s="115" t="s">
        <v>7617</v>
      </c>
      <c r="B7306" s="115"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15" t="s">
        <v>39670</v>
      </c>
      <c r="D7306" s="115" t="s">
        <v>39816</v>
      </c>
      <c r="E7306" s="115" t="s">
        <v>39817</v>
      </c>
      <c r="F7306" s="115" t="s">
        <v>39818</v>
      </c>
      <c r="G7306" s="115" t="s">
        <v>39819</v>
      </c>
      <c r="H7306" s="115" t="s">
        <v>39832</v>
      </c>
      <c r="I7306" s="115" t="s">
        <v>6</v>
      </c>
      <c r="J7306" s="115">
        <v>5184.6000000000004</v>
      </c>
    </row>
    <row r="7307" spans="1:10" hidden="1">
      <c r="A7307" s="115" t="s">
        <v>7618</v>
      </c>
      <c r="B7307" s="115"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15" t="s">
        <v>39670</v>
      </c>
      <c r="D7307" s="115" t="s">
        <v>39816</v>
      </c>
      <c r="E7307" s="115" t="s">
        <v>39817</v>
      </c>
      <c r="F7307" s="115" t="s">
        <v>39818</v>
      </c>
      <c r="G7307" s="115" t="s">
        <v>39819</v>
      </c>
      <c r="H7307" s="115" t="s">
        <v>39832</v>
      </c>
      <c r="I7307" s="115" t="s">
        <v>6</v>
      </c>
      <c r="J7307" s="115">
        <v>5184.6000000000004</v>
      </c>
    </row>
    <row r="7308" spans="1:10" hidden="1">
      <c r="A7308" s="115" t="s">
        <v>7619</v>
      </c>
      <c r="B7308" s="115"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15" t="s">
        <v>39833</v>
      </c>
      <c r="D7308" s="115" t="s">
        <v>39793</v>
      </c>
      <c r="E7308" s="115" t="s">
        <v>39794</v>
      </c>
      <c r="F7308" s="115" t="s">
        <v>39795</v>
      </c>
      <c r="G7308" s="115" t="s">
        <v>39796</v>
      </c>
      <c r="H7308" s="115" t="s">
        <v>39834</v>
      </c>
      <c r="I7308" s="115" t="s">
        <v>6</v>
      </c>
      <c r="J7308" s="115">
        <v>9965.2000000000007</v>
      </c>
    </row>
    <row r="7309" spans="1:10" hidden="1">
      <c r="A7309" s="115" t="s">
        <v>7620</v>
      </c>
      <c r="B7309" s="115"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15" t="s">
        <v>39833</v>
      </c>
      <c r="D7309" s="115" t="s">
        <v>39793</v>
      </c>
      <c r="E7309" s="115" t="s">
        <v>39794</v>
      </c>
      <c r="F7309" s="115" t="s">
        <v>39795</v>
      </c>
      <c r="G7309" s="115" t="s">
        <v>39796</v>
      </c>
      <c r="H7309" s="115" t="s">
        <v>39834</v>
      </c>
      <c r="I7309" s="115" t="s">
        <v>6</v>
      </c>
      <c r="J7309" s="115">
        <v>9965.2000000000007</v>
      </c>
    </row>
    <row r="7310" spans="1:10" hidden="1">
      <c r="A7310" s="115" t="s">
        <v>7621</v>
      </c>
      <c r="B7310" s="115"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15" t="s">
        <v>39835</v>
      </c>
      <c r="D7310" s="115" t="s">
        <v>39836</v>
      </c>
      <c r="E7310" s="115" t="s">
        <v>39779</v>
      </c>
      <c r="F7310" s="115" t="s">
        <v>39780</v>
      </c>
      <c r="G7310" s="115" t="s">
        <v>39803</v>
      </c>
      <c r="H7310" s="115" t="s">
        <v>39837</v>
      </c>
      <c r="I7310" s="115" t="s">
        <v>6</v>
      </c>
      <c r="J7310" s="115">
        <v>12629.16</v>
      </c>
    </row>
    <row r="7311" spans="1:10" hidden="1">
      <c r="A7311" s="115" t="s">
        <v>7622</v>
      </c>
      <c r="B7311" s="115"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15" t="s">
        <v>39835</v>
      </c>
      <c r="D7311" s="115" t="s">
        <v>39836</v>
      </c>
      <c r="E7311" s="115" t="s">
        <v>39779</v>
      </c>
      <c r="F7311" s="115" t="s">
        <v>39780</v>
      </c>
      <c r="G7311" s="115" t="s">
        <v>39803</v>
      </c>
      <c r="H7311" s="115" t="s">
        <v>39837</v>
      </c>
      <c r="I7311" s="115" t="s">
        <v>6</v>
      </c>
      <c r="J7311" s="115">
        <v>12629.16</v>
      </c>
    </row>
    <row r="7312" spans="1:10" hidden="1">
      <c r="A7312" s="115" t="s">
        <v>7623</v>
      </c>
      <c r="B7312" s="115"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15" t="s">
        <v>39835</v>
      </c>
      <c r="D7312" s="115" t="s">
        <v>39836</v>
      </c>
      <c r="E7312" s="115" t="s">
        <v>39779</v>
      </c>
      <c r="F7312" s="115" t="s">
        <v>39780</v>
      </c>
      <c r="G7312" s="115" t="s">
        <v>39803</v>
      </c>
      <c r="H7312" s="115" t="s">
        <v>39838</v>
      </c>
      <c r="I7312" s="115" t="s">
        <v>6</v>
      </c>
      <c r="J7312" s="115">
        <v>19149.509999999998</v>
      </c>
    </row>
    <row r="7313" spans="1:10" hidden="1">
      <c r="A7313" s="115" t="s">
        <v>7624</v>
      </c>
      <c r="B7313" s="115"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15" t="s">
        <v>39835</v>
      </c>
      <c r="D7313" s="115" t="s">
        <v>39836</v>
      </c>
      <c r="E7313" s="115" t="s">
        <v>39779</v>
      </c>
      <c r="F7313" s="115" t="s">
        <v>39780</v>
      </c>
      <c r="G7313" s="115" t="s">
        <v>39803</v>
      </c>
      <c r="H7313" s="115" t="s">
        <v>39838</v>
      </c>
      <c r="I7313" s="115" t="s">
        <v>6</v>
      </c>
      <c r="J7313" s="115">
        <v>19149.509999999998</v>
      </c>
    </row>
    <row r="7314" spans="1:10" hidden="1">
      <c r="A7314" s="115" t="s">
        <v>7625</v>
      </c>
      <c r="B7314" s="115"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15" t="s">
        <v>39833</v>
      </c>
      <c r="D7314" s="115" t="s">
        <v>39793</v>
      </c>
      <c r="E7314" s="115" t="s">
        <v>39794</v>
      </c>
      <c r="F7314" s="115" t="s">
        <v>39795</v>
      </c>
      <c r="G7314" s="115" t="s">
        <v>39796</v>
      </c>
      <c r="H7314" s="115" t="s">
        <v>39800</v>
      </c>
      <c r="I7314" s="115" t="s">
        <v>6</v>
      </c>
      <c r="J7314" s="115">
        <v>21044.41</v>
      </c>
    </row>
    <row r="7315" spans="1:10" hidden="1">
      <c r="A7315" s="115" t="s">
        <v>7626</v>
      </c>
      <c r="B7315" s="115"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15" t="s">
        <v>39833</v>
      </c>
      <c r="D7315" s="115" t="s">
        <v>39793</v>
      </c>
      <c r="E7315" s="115" t="s">
        <v>39794</v>
      </c>
      <c r="F7315" s="115" t="s">
        <v>39795</v>
      </c>
      <c r="G7315" s="115" t="s">
        <v>39796</v>
      </c>
      <c r="H7315" s="115" t="s">
        <v>39800</v>
      </c>
      <c r="I7315" s="115" t="s">
        <v>6</v>
      </c>
      <c r="J7315" s="115">
        <v>21044.41</v>
      </c>
    </row>
    <row r="7316" spans="1:10" hidden="1">
      <c r="A7316" s="115" t="s">
        <v>7627</v>
      </c>
      <c r="B7316" s="115"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15" t="s">
        <v>39833</v>
      </c>
      <c r="D7316" s="115" t="s">
        <v>39793</v>
      </c>
      <c r="E7316" s="115" t="s">
        <v>39794</v>
      </c>
      <c r="F7316" s="115" t="s">
        <v>39795</v>
      </c>
      <c r="G7316" s="115" t="s">
        <v>39796</v>
      </c>
      <c r="H7316" s="115" t="s">
        <v>39801</v>
      </c>
      <c r="I7316" s="115" t="s">
        <v>6</v>
      </c>
      <c r="J7316" s="115">
        <v>28080.57</v>
      </c>
    </row>
    <row r="7317" spans="1:10" hidden="1">
      <c r="A7317" s="115" t="s">
        <v>7628</v>
      </c>
      <c r="B7317" s="115"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15" t="s">
        <v>39833</v>
      </c>
      <c r="D7317" s="115" t="s">
        <v>39793</v>
      </c>
      <c r="E7317" s="115" t="s">
        <v>39794</v>
      </c>
      <c r="F7317" s="115" t="s">
        <v>39795</v>
      </c>
      <c r="G7317" s="115" t="s">
        <v>39796</v>
      </c>
      <c r="H7317" s="115" t="s">
        <v>39801</v>
      </c>
      <c r="I7317" s="115" t="s">
        <v>6</v>
      </c>
      <c r="J7317" s="115">
        <v>28080.57</v>
      </c>
    </row>
    <row r="7318" spans="1:10" hidden="1">
      <c r="A7318" s="115" t="s">
        <v>7629</v>
      </c>
      <c r="B7318"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15" t="s">
        <v>39839</v>
      </c>
      <c r="D7318" s="115" t="s">
        <v>39802</v>
      </c>
      <c r="E7318" s="115" t="s">
        <v>39779</v>
      </c>
      <c r="F7318" s="115" t="s">
        <v>39780</v>
      </c>
      <c r="G7318" s="115" t="s">
        <v>39803</v>
      </c>
      <c r="H7318" s="115" t="s">
        <v>39840</v>
      </c>
      <c r="I7318" s="115" t="s">
        <v>6</v>
      </c>
      <c r="J7318" s="115">
        <v>1001.24</v>
      </c>
    </row>
    <row r="7319" spans="1:10" hidden="1">
      <c r="A7319" s="115" t="s">
        <v>7630</v>
      </c>
      <c r="B7319"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15" t="s">
        <v>39839</v>
      </c>
      <c r="D7319" s="115" t="s">
        <v>39802</v>
      </c>
      <c r="E7319" s="115" t="s">
        <v>39779</v>
      </c>
      <c r="F7319" s="115" t="s">
        <v>39780</v>
      </c>
      <c r="G7319" s="115" t="s">
        <v>39803</v>
      </c>
      <c r="H7319" s="115" t="s">
        <v>39840</v>
      </c>
      <c r="I7319" s="115" t="s">
        <v>6</v>
      </c>
      <c r="J7319" s="115">
        <v>1001.24</v>
      </c>
    </row>
    <row r="7320" spans="1:10" hidden="1">
      <c r="A7320" s="115" t="s">
        <v>7631</v>
      </c>
      <c r="B7320"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15" t="s">
        <v>39839</v>
      </c>
      <c r="D7320" s="115" t="s">
        <v>39802</v>
      </c>
      <c r="E7320" s="115" t="s">
        <v>39779</v>
      </c>
      <c r="F7320" s="115" t="s">
        <v>39780</v>
      </c>
      <c r="G7320" s="115" t="s">
        <v>39803</v>
      </c>
      <c r="H7320" s="115" t="s">
        <v>39841</v>
      </c>
      <c r="I7320" s="115" t="s">
        <v>6</v>
      </c>
      <c r="J7320" s="115">
        <v>1101.6300000000001</v>
      </c>
    </row>
    <row r="7321" spans="1:10" hidden="1">
      <c r="A7321" s="115" t="s">
        <v>7632</v>
      </c>
      <c r="B7321"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15" t="s">
        <v>39839</v>
      </c>
      <c r="D7321" s="115" t="s">
        <v>39802</v>
      </c>
      <c r="E7321" s="115" t="s">
        <v>39779</v>
      </c>
      <c r="F7321" s="115" t="s">
        <v>39780</v>
      </c>
      <c r="G7321" s="115" t="s">
        <v>39803</v>
      </c>
      <c r="H7321" s="115" t="s">
        <v>39841</v>
      </c>
      <c r="I7321" s="115" t="s">
        <v>6</v>
      </c>
      <c r="J7321" s="115">
        <v>1101.6300000000001</v>
      </c>
    </row>
    <row r="7322" spans="1:10" hidden="1">
      <c r="A7322" s="115" t="s">
        <v>7633</v>
      </c>
      <c r="B7322"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15" t="s">
        <v>39839</v>
      </c>
      <c r="D7322" s="115" t="s">
        <v>39802</v>
      </c>
      <c r="E7322" s="115" t="s">
        <v>39779</v>
      </c>
      <c r="F7322" s="115" t="s">
        <v>39780</v>
      </c>
      <c r="G7322" s="115" t="s">
        <v>39803</v>
      </c>
      <c r="H7322" s="115" t="s">
        <v>39842</v>
      </c>
      <c r="I7322" s="115" t="s">
        <v>6</v>
      </c>
      <c r="J7322" s="115">
        <v>1364.1</v>
      </c>
    </row>
    <row r="7323" spans="1:10" hidden="1">
      <c r="A7323" s="115" t="s">
        <v>7634</v>
      </c>
      <c r="B7323"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15" t="s">
        <v>39839</v>
      </c>
      <c r="D7323" s="115" t="s">
        <v>39802</v>
      </c>
      <c r="E7323" s="115" t="s">
        <v>39779</v>
      </c>
      <c r="F7323" s="115" t="s">
        <v>39780</v>
      </c>
      <c r="G7323" s="115" t="s">
        <v>39803</v>
      </c>
      <c r="H7323" s="115" t="s">
        <v>39842</v>
      </c>
      <c r="I7323" s="115" t="s">
        <v>6</v>
      </c>
      <c r="J7323" s="115">
        <v>1364.1</v>
      </c>
    </row>
    <row r="7324" spans="1:10" hidden="1">
      <c r="A7324" s="115" t="s">
        <v>7635</v>
      </c>
      <c r="B7324"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15" t="s">
        <v>39839</v>
      </c>
      <c r="D7324" s="115" t="s">
        <v>39802</v>
      </c>
      <c r="E7324" s="115" t="s">
        <v>39779</v>
      </c>
      <c r="F7324" s="115" t="s">
        <v>39780</v>
      </c>
      <c r="G7324" s="115" t="s">
        <v>39803</v>
      </c>
      <c r="H7324" s="115" t="s">
        <v>39843</v>
      </c>
      <c r="I7324" s="115" t="s">
        <v>6</v>
      </c>
      <c r="J7324" s="115">
        <v>1655.74</v>
      </c>
    </row>
    <row r="7325" spans="1:10" hidden="1">
      <c r="A7325" s="115" t="s">
        <v>7636</v>
      </c>
      <c r="B7325"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15" t="s">
        <v>39839</v>
      </c>
      <c r="D7325" s="115" t="s">
        <v>39802</v>
      </c>
      <c r="E7325" s="115" t="s">
        <v>39779</v>
      </c>
      <c r="F7325" s="115" t="s">
        <v>39780</v>
      </c>
      <c r="G7325" s="115" t="s">
        <v>39803</v>
      </c>
      <c r="H7325" s="115" t="s">
        <v>39843</v>
      </c>
      <c r="I7325" s="115" t="s">
        <v>6</v>
      </c>
      <c r="J7325" s="115">
        <v>1655.74</v>
      </c>
    </row>
    <row r="7326" spans="1:10" hidden="1">
      <c r="A7326" s="115" t="s">
        <v>7637</v>
      </c>
      <c r="B7326"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15" t="s">
        <v>39839</v>
      </c>
      <c r="D7326" s="115" t="s">
        <v>39802</v>
      </c>
      <c r="E7326" s="115" t="s">
        <v>39779</v>
      </c>
      <c r="F7326" s="115" t="s">
        <v>39780</v>
      </c>
      <c r="G7326" s="115" t="s">
        <v>39803</v>
      </c>
      <c r="H7326" s="115" t="s">
        <v>39844</v>
      </c>
      <c r="I7326" s="115" t="s">
        <v>6</v>
      </c>
      <c r="J7326" s="115">
        <v>2022.28</v>
      </c>
    </row>
    <row r="7327" spans="1:10" hidden="1">
      <c r="A7327" s="115" t="s">
        <v>7638</v>
      </c>
      <c r="B7327"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15" t="s">
        <v>39839</v>
      </c>
      <c r="D7327" s="115" t="s">
        <v>39802</v>
      </c>
      <c r="E7327" s="115" t="s">
        <v>39779</v>
      </c>
      <c r="F7327" s="115" t="s">
        <v>39780</v>
      </c>
      <c r="G7327" s="115" t="s">
        <v>39803</v>
      </c>
      <c r="H7327" s="115" t="s">
        <v>39844</v>
      </c>
      <c r="I7327" s="115" t="s">
        <v>6</v>
      </c>
      <c r="J7327" s="115">
        <v>2022.28</v>
      </c>
    </row>
    <row r="7328" spans="1:10" hidden="1">
      <c r="A7328" s="115" t="s">
        <v>7639</v>
      </c>
      <c r="B7328"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15" t="s">
        <v>39839</v>
      </c>
      <c r="D7328" s="115" t="s">
        <v>39802</v>
      </c>
      <c r="E7328" s="115" t="s">
        <v>39779</v>
      </c>
      <c r="F7328" s="115" t="s">
        <v>39780</v>
      </c>
      <c r="G7328" s="115" t="s">
        <v>39803</v>
      </c>
      <c r="H7328" s="115" t="s">
        <v>39845</v>
      </c>
      <c r="I7328" s="115" t="s">
        <v>6</v>
      </c>
      <c r="J7328" s="115">
        <v>2417.66</v>
      </c>
    </row>
    <row r="7329" spans="1:10" hidden="1">
      <c r="A7329" s="115" t="s">
        <v>7640</v>
      </c>
      <c r="B7329"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15" t="s">
        <v>39839</v>
      </c>
      <c r="D7329" s="115" t="s">
        <v>39802</v>
      </c>
      <c r="E7329" s="115" t="s">
        <v>39779</v>
      </c>
      <c r="F7329" s="115" t="s">
        <v>39780</v>
      </c>
      <c r="G7329" s="115" t="s">
        <v>39803</v>
      </c>
      <c r="H7329" s="115" t="s">
        <v>39845</v>
      </c>
      <c r="I7329" s="115" t="s">
        <v>6</v>
      </c>
      <c r="J7329" s="115">
        <v>2417.66</v>
      </c>
    </row>
    <row r="7330" spans="1:10" hidden="1">
      <c r="A7330" s="115" t="s">
        <v>7641</v>
      </c>
      <c r="B7330"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15" t="s">
        <v>39839</v>
      </c>
      <c r="D7330" s="115" t="s">
        <v>39802</v>
      </c>
      <c r="E7330" s="115" t="s">
        <v>39779</v>
      </c>
      <c r="F7330" s="115" t="s">
        <v>39780</v>
      </c>
      <c r="G7330" s="115" t="s">
        <v>39803</v>
      </c>
      <c r="H7330" s="115" t="s">
        <v>39846</v>
      </c>
      <c r="I7330" s="115" t="s">
        <v>6</v>
      </c>
      <c r="J7330" s="115">
        <v>2835.54</v>
      </c>
    </row>
    <row r="7331" spans="1:10" hidden="1">
      <c r="A7331" s="115" t="s">
        <v>7642</v>
      </c>
      <c r="B7331"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15" t="s">
        <v>39839</v>
      </c>
      <c r="D7331" s="115" t="s">
        <v>39802</v>
      </c>
      <c r="E7331" s="115" t="s">
        <v>39779</v>
      </c>
      <c r="F7331" s="115" t="s">
        <v>39780</v>
      </c>
      <c r="G7331" s="115" t="s">
        <v>39803</v>
      </c>
      <c r="H7331" s="115" t="s">
        <v>39846</v>
      </c>
      <c r="I7331" s="115" t="s">
        <v>6</v>
      </c>
      <c r="J7331" s="115">
        <v>2835.54</v>
      </c>
    </row>
    <row r="7332" spans="1:10" hidden="1">
      <c r="A7332" s="115" t="s">
        <v>7643</v>
      </c>
      <c r="B7332"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15" t="s">
        <v>39839</v>
      </c>
      <c r="D7332" s="115" t="s">
        <v>39802</v>
      </c>
      <c r="E7332" s="115" t="s">
        <v>39779</v>
      </c>
      <c r="F7332" s="115" t="s">
        <v>39780</v>
      </c>
      <c r="G7332" s="115" t="s">
        <v>39803</v>
      </c>
      <c r="H7332" s="115" t="s">
        <v>39847</v>
      </c>
      <c r="I7332" s="115" t="s">
        <v>6</v>
      </c>
      <c r="J7332" s="115">
        <v>3322.11</v>
      </c>
    </row>
    <row r="7333" spans="1:10" hidden="1">
      <c r="A7333" s="115" t="s">
        <v>7644</v>
      </c>
      <c r="B7333"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15" t="s">
        <v>39839</v>
      </c>
      <c r="D7333" s="115" t="s">
        <v>39802</v>
      </c>
      <c r="E7333" s="115" t="s">
        <v>39779</v>
      </c>
      <c r="F7333" s="115" t="s">
        <v>39780</v>
      </c>
      <c r="G7333" s="115" t="s">
        <v>39803</v>
      </c>
      <c r="H7333" s="115" t="s">
        <v>39847</v>
      </c>
      <c r="I7333" s="115" t="s">
        <v>6</v>
      </c>
      <c r="J7333" s="115">
        <v>3322.11</v>
      </c>
    </row>
    <row r="7334" spans="1:10" hidden="1">
      <c r="A7334" s="115" t="s">
        <v>7645</v>
      </c>
      <c r="B7334"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15" t="s">
        <v>39839</v>
      </c>
      <c r="D7334" s="115" t="s">
        <v>39802</v>
      </c>
      <c r="E7334" s="115" t="s">
        <v>39779</v>
      </c>
      <c r="F7334" s="115" t="s">
        <v>39780</v>
      </c>
      <c r="G7334" s="115" t="s">
        <v>39803</v>
      </c>
      <c r="H7334" s="115" t="s">
        <v>39848</v>
      </c>
      <c r="I7334" s="115" t="s">
        <v>6</v>
      </c>
      <c r="J7334" s="115">
        <v>3985.91</v>
      </c>
    </row>
    <row r="7335" spans="1:10" hidden="1">
      <c r="A7335" s="115" t="s">
        <v>7646</v>
      </c>
      <c r="B7335"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15" t="s">
        <v>39839</v>
      </c>
      <c r="D7335" s="115" t="s">
        <v>39802</v>
      </c>
      <c r="E7335" s="115" t="s">
        <v>39779</v>
      </c>
      <c r="F7335" s="115" t="s">
        <v>39780</v>
      </c>
      <c r="G7335" s="115" t="s">
        <v>39803</v>
      </c>
      <c r="H7335" s="115" t="s">
        <v>39848</v>
      </c>
      <c r="I7335" s="115" t="s">
        <v>6</v>
      </c>
      <c r="J7335" s="115">
        <v>3985.91</v>
      </c>
    </row>
    <row r="7336" spans="1:10" hidden="1">
      <c r="A7336" s="115" t="s">
        <v>7647</v>
      </c>
      <c r="B7336"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15" t="s">
        <v>39839</v>
      </c>
      <c r="D7336" s="115" t="s">
        <v>39802</v>
      </c>
      <c r="E7336" s="115" t="s">
        <v>39779</v>
      </c>
      <c r="F7336" s="115" t="s">
        <v>39780</v>
      </c>
      <c r="G7336" s="115" t="s">
        <v>39803</v>
      </c>
      <c r="H7336" s="115" t="s">
        <v>39849</v>
      </c>
      <c r="I7336" s="115" t="s">
        <v>6</v>
      </c>
      <c r="J7336" s="115">
        <v>4559.6499999999996</v>
      </c>
    </row>
    <row r="7337" spans="1:10" hidden="1">
      <c r="A7337" s="115" t="s">
        <v>7648</v>
      </c>
      <c r="B7337"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15" t="s">
        <v>39839</v>
      </c>
      <c r="D7337" s="115" t="s">
        <v>39802</v>
      </c>
      <c r="E7337" s="115" t="s">
        <v>39779</v>
      </c>
      <c r="F7337" s="115" t="s">
        <v>39780</v>
      </c>
      <c r="G7337" s="115" t="s">
        <v>39803</v>
      </c>
      <c r="H7337" s="115" t="s">
        <v>39849</v>
      </c>
      <c r="I7337" s="115" t="s">
        <v>6</v>
      </c>
      <c r="J7337" s="115">
        <v>4559.6499999999996</v>
      </c>
    </row>
    <row r="7338" spans="1:10" hidden="1">
      <c r="A7338" s="115" t="s">
        <v>7649</v>
      </c>
      <c r="B7338"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15" t="s">
        <v>39839</v>
      </c>
      <c r="D7338" s="115" t="s">
        <v>39802</v>
      </c>
      <c r="E7338" s="115" t="s">
        <v>39779</v>
      </c>
      <c r="F7338" s="115" t="s">
        <v>39780</v>
      </c>
      <c r="G7338" s="115" t="s">
        <v>39803</v>
      </c>
      <c r="H7338" s="115" t="s">
        <v>39850</v>
      </c>
      <c r="I7338" s="115" t="s">
        <v>6</v>
      </c>
      <c r="J7338" s="115">
        <v>6165.13</v>
      </c>
    </row>
    <row r="7339" spans="1:10" hidden="1">
      <c r="A7339" s="115" t="s">
        <v>7650</v>
      </c>
      <c r="B7339" s="115"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15" t="s">
        <v>39839</v>
      </c>
      <c r="D7339" s="115" t="s">
        <v>39802</v>
      </c>
      <c r="E7339" s="115" t="s">
        <v>39779</v>
      </c>
      <c r="F7339" s="115" t="s">
        <v>39780</v>
      </c>
      <c r="G7339" s="115" t="s">
        <v>39803</v>
      </c>
      <c r="H7339" s="115" t="s">
        <v>39850</v>
      </c>
      <c r="I7339" s="115" t="s">
        <v>6</v>
      </c>
      <c r="J7339" s="115">
        <v>6165.13</v>
      </c>
    </row>
    <row r="7340" spans="1:10" hidden="1">
      <c r="A7340" s="115" t="s">
        <v>7651</v>
      </c>
      <c r="B7340" s="115"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15" t="s">
        <v>39833</v>
      </c>
      <c r="D7340" s="115" t="s">
        <v>39815</v>
      </c>
      <c r="E7340" s="115" t="s">
        <v>39794</v>
      </c>
      <c r="F7340" s="115" t="s">
        <v>39795</v>
      </c>
      <c r="G7340" s="115" t="s">
        <v>39796</v>
      </c>
      <c r="H7340" s="115" t="s">
        <v>39834</v>
      </c>
      <c r="I7340" s="115" t="s">
        <v>6</v>
      </c>
      <c r="J7340" s="115">
        <v>10631.24</v>
      </c>
    </row>
    <row r="7341" spans="1:10" hidden="1">
      <c r="A7341" s="115" t="s">
        <v>7652</v>
      </c>
      <c r="B7341" s="115"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15" t="s">
        <v>39833</v>
      </c>
      <c r="D7341" s="115" t="s">
        <v>39815</v>
      </c>
      <c r="E7341" s="115" t="s">
        <v>39794</v>
      </c>
      <c r="F7341" s="115" t="s">
        <v>39795</v>
      </c>
      <c r="G7341" s="115" t="s">
        <v>39796</v>
      </c>
      <c r="H7341" s="115" t="s">
        <v>39834</v>
      </c>
      <c r="I7341" s="115" t="s">
        <v>6</v>
      </c>
      <c r="J7341" s="115">
        <v>10631.24</v>
      </c>
    </row>
    <row r="7342" spans="1:10" hidden="1">
      <c r="A7342" s="115" t="s">
        <v>7653</v>
      </c>
      <c r="B7342" s="115" t="str">
        <f t="shared" si="114"/>
        <v>ADICIONAL DE EXTENSAO EXCEDENTE A 1,0M,POR CADA 0,5M OU FRACAO EM TUBOS COM FLANGES SOLDADOS,CLASSE K-9,PN-10,REVESTIMENTO INTERNO COM CIMENTO ALUMINOSO,PARA ESGOTO SANITARIO,COM DIAMETRO DE 80MM.FORNECIMENTO</v>
      </c>
      <c r="C7342" s="115" t="s">
        <v>39704</v>
      </c>
      <c r="D7342" s="115" t="s">
        <v>39851</v>
      </c>
      <c r="E7342" s="115" t="s">
        <v>39852</v>
      </c>
      <c r="F7342" s="115" t="s">
        <v>39853</v>
      </c>
      <c r="I7342" s="115" t="s">
        <v>58</v>
      </c>
      <c r="J7342" s="115">
        <v>335.49</v>
      </c>
    </row>
    <row r="7343" spans="1:10" hidden="1">
      <c r="A7343" s="115" t="s">
        <v>7654</v>
      </c>
      <c r="B7343" s="115" t="str">
        <f t="shared" si="114"/>
        <v>ADICIONAL DE EXTENSAO EXCEDENTE A 1,0M,POR CADA 0,5M OU FRACAO EM TUBOS COM FLANGES SOLDADOS,CLASSE K-9,PN-10,REVESTIMENTO INTERNO COM CIMENTO ALUMINOSO,PARA ESGOTO SANITARIO,COM DIAMETRO DE 80MM.FORNECIMENTO</v>
      </c>
      <c r="C7343" s="115" t="s">
        <v>39704</v>
      </c>
      <c r="D7343" s="115" t="s">
        <v>39851</v>
      </c>
      <c r="E7343" s="115" t="s">
        <v>39852</v>
      </c>
      <c r="F7343" s="115" t="s">
        <v>39853</v>
      </c>
      <c r="I7343" s="115" t="s">
        <v>58</v>
      </c>
      <c r="J7343" s="115">
        <v>335.49</v>
      </c>
    </row>
    <row r="7344" spans="1:10" hidden="1">
      <c r="A7344" s="115" t="s">
        <v>7655</v>
      </c>
      <c r="B7344" s="115" t="str">
        <f t="shared" si="114"/>
        <v>ADICIONAL DE EXTENSAO EXCEDENTE A 1,0M,POR CADA 0,5M OU FRACAO EM TUBOS COM FLANGES SOLDADOS,CLASSE K-9,PN-10,REVESTIMENTO INTERNO COM CIMENTO ALUMINOSO,PARA ESGOTO SANITARIO,COM DIAMETRO DE 100MM.FORNECIMENTO</v>
      </c>
      <c r="C7344" s="115" t="s">
        <v>39704</v>
      </c>
      <c r="D7344" s="115" t="s">
        <v>39851</v>
      </c>
      <c r="E7344" s="115" t="s">
        <v>39852</v>
      </c>
      <c r="F7344" s="115" t="s">
        <v>39854</v>
      </c>
      <c r="I7344" s="115" t="s">
        <v>58</v>
      </c>
      <c r="J7344" s="115">
        <v>361.45</v>
      </c>
    </row>
    <row r="7345" spans="1:10" hidden="1">
      <c r="A7345" s="115" t="s">
        <v>7656</v>
      </c>
      <c r="B7345" s="115" t="str">
        <f t="shared" si="114"/>
        <v>ADICIONAL DE EXTENSAO EXCEDENTE A 1,0M,POR CADA 0,5M OU FRACAO EM TUBOS COM FLANGES SOLDADOS,CLASSE K-9,PN-10,REVESTIMENTO INTERNO COM CIMENTO ALUMINOSO,PARA ESGOTO SANITARIO,COM DIAMETRO DE 100MM.FORNECIMENTO</v>
      </c>
      <c r="C7345" s="115" t="s">
        <v>39704</v>
      </c>
      <c r="D7345" s="115" t="s">
        <v>39851</v>
      </c>
      <c r="E7345" s="115" t="s">
        <v>39852</v>
      </c>
      <c r="F7345" s="115" t="s">
        <v>39854</v>
      </c>
      <c r="I7345" s="115" t="s">
        <v>58</v>
      </c>
      <c r="J7345" s="115">
        <v>361.45</v>
      </c>
    </row>
    <row r="7346" spans="1:10" hidden="1">
      <c r="A7346" s="115" t="s">
        <v>7657</v>
      </c>
      <c r="B7346" s="115" t="str">
        <f t="shared" si="114"/>
        <v>ADICIONAL DE EXTENSAO EXCEDENTE A 1,0M,POR CADA 0,5M OU FRACAO EM TUBOS COM FLANGES SOLDADOS,CLASSE K-9,PN-10,REVESTIMENTO INTERNO COM CIMENTO ALUMINOSO,PARA ESGOTO SANITARIO,COM DIAMETRO DE 150MM.FORNECIMENTO</v>
      </c>
      <c r="C7346" s="115" t="s">
        <v>39704</v>
      </c>
      <c r="D7346" s="115" t="s">
        <v>39851</v>
      </c>
      <c r="E7346" s="115" t="s">
        <v>39852</v>
      </c>
      <c r="F7346" s="115" t="s">
        <v>39855</v>
      </c>
      <c r="I7346" s="115" t="s">
        <v>58</v>
      </c>
      <c r="J7346" s="115">
        <v>475.64</v>
      </c>
    </row>
    <row r="7347" spans="1:10" hidden="1">
      <c r="A7347" s="115" t="s">
        <v>7658</v>
      </c>
      <c r="B7347" s="115" t="str">
        <f t="shared" si="114"/>
        <v>ADICIONAL DE EXTENSAO EXCEDENTE A 1,0M,POR CADA 0,5M OU FRACAO EM TUBOS COM FLANGES SOLDADOS,CLASSE K-9,PN-10,REVESTIMENTO INTERNO COM CIMENTO ALUMINOSO,PARA ESGOTO SANITARIO,COM DIAMETRO DE 150MM.FORNECIMENTO</v>
      </c>
      <c r="C7347" s="115" t="s">
        <v>39704</v>
      </c>
      <c r="D7347" s="115" t="s">
        <v>39851</v>
      </c>
      <c r="E7347" s="115" t="s">
        <v>39852</v>
      </c>
      <c r="F7347" s="115" t="s">
        <v>39855</v>
      </c>
      <c r="I7347" s="115" t="s">
        <v>58</v>
      </c>
      <c r="J7347" s="115">
        <v>475.64</v>
      </c>
    </row>
    <row r="7348" spans="1:10" hidden="1">
      <c r="A7348" s="115" t="s">
        <v>7659</v>
      </c>
      <c r="B7348" s="115" t="str">
        <f t="shared" si="114"/>
        <v>ADICIONAL DE EXTENSAO EXCEDENTE A 1,0M,POR CADA 0,5M OU FRACAO EM TUBOS COM FLANGES SOLDADOS,CLASSE K-9,PN-10,REVESTIMENTO INTERNO COM CIMENTO ALUMINOSO,PARA ESGOTO SANITARIO,COM DIAMETRO DE 200MM.FORNECIMENTO</v>
      </c>
      <c r="C7348" s="115" t="s">
        <v>39704</v>
      </c>
      <c r="D7348" s="115" t="s">
        <v>39851</v>
      </c>
      <c r="E7348" s="115" t="s">
        <v>39852</v>
      </c>
      <c r="F7348" s="115" t="s">
        <v>39856</v>
      </c>
      <c r="I7348" s="115" t="s">
        <v>58</v>
      </c>
      <c r="J7348" s="115">
        <v>610.32000000000005</v>
      </c>
    </row>
    <row r="7349" spans="1:10" hidden="1">
      <c r="A7349" s="115" t="s">
        <v>7660</v>
      </c>
      <c r="B7349" s="115" t="str">
        <f t="shared" si="114"/>
        <v>ADICIONAL DE EXTENSAO EXCEDENTE A 1,0M,POR CADA 0,5M OU FRACAO EM TUBOS COM FLANGES SOLDADOS,CLASSE K-9,PN-10,REVESTIMENTO INTERNO COM CIMENTO ALUMINOSO,PARA ESGOTO SANITARIO,COM DIAMETRO DE 200MM.FORNECIMENTO</v>
      </c>
      <c r="C7349" s="115" t="s">
        <v>39704</v>
      </c>
      <c r="D7349" s="115" t="s">
        <v>39851</v>
      </c>
      <c r="E7349" s="115" t="s">
        <v>39852</v>
      </c>
      <c r="F7349" s="115" t="s">
        <v>39856</v>
      </c>
      <c r="I7349" s="115" t="s">
        <v>58</v>
      </c>
      <c r="J7349" s="115">
        <v>610.32000000000005</v>
      </c>
    </row>
    <row r="7350" spans="1:10" hidden="1">
      <c r="A7350" s="115" t="s">
        <v>7661</v>
      </c>
      <c r="B7350" s="115" t="str">
        <f t="shared" si="114"/>
        <v>ADICIONAL DE EXTENSAO EXCEDENTE A 1,0M,POR CADA 0,5M OU FRACAO EM TUBOS COM FLANGES SOLDADOS,CLASSE K-9,PN-10,REVESTIMENTO INTERNO COM CIMENTO ALUMINOSO,PARA ESGOTO SANITARIO,COM DIAMETRO DE 250MM.FORNECIMENTO</v>
      </c>
      <c r="C7350" s="115" t="s">
        <v>39704</v>
      </c>
      <c r="D7350" s="115" t="s">
        <v>39851</v>
      </c>
      <c r="E7350" s="115" t="s">
        <v>39852</v>
      </c>
      <c r="F7350" s="115" t="s">
        <v>39857</v>
      </c>
      <c r="I7350" s="115" t="s">
        <v>58</v>
      </c>
      <c r="J7350" s="115">
        <v>779.47</v>
      </c>
    </row>
    <row r="7351" spans="1:10" hidden="1">
      <c r="A7351" s="115" t="s">
        <v>7662</v>
      </c>
      <c r="B7351" s="115" t="str">
        <f t="shared" si="114"/>
        <v>ADICIONAL DE EXTENSAO EXCEDENTE A 1,0M,POR CADA 0,5M OU FRACAO EM TUBOS COM FLANGES SOLDADOS,CLASSE K-9,PN-10,REVESTIMENTO INTERNO COM CIMENTO ALUMINOSO,PARA ESGOTO SANITARIO,COM DIAMETRO DE 250MM.FORNECIMENTO</v>
      </c>
      <c r="C7351" s="115" t="s">
        <v>39704</v>
      </c>
      <c r="D7351" s="115" t="s">
        <v>39851</v>
      </c>
      <c r="E7351" s="115" t="s">
        <v>39852</v>
      </c>
      <c r="F7351" s="115" t="s">
        <v>39857</v>
      </c>
      <c r="I7351" s="115" t="s">
        <v>58</v>
      </c>
      <c r="J7351" s="115">
        <v>779.47</v>
      </c>
    </row>
    <row r="7352" spans="1:10" hidden="1">
      <c r="A7352" s="115" t="s">
        <v>7663</v>
      </c>
      <c r="B7352" s="115" t="str">
        <f t="shared" si="114"/>
        <v>ADICIONAL DE EXTENSAO EXCEDENTE A 1,0M,POR CADA 0,5M OU FRACAO EM TUBOS COM FLANGES SOLDADOS,CLASSE K-9,PN-10,REVESTIMENTO INTERNO COM CIMENTO ALUMINOSO,PARA ESGOTO SANITARIO,COM DIAMETRO DE 300MM.FORNECIMENTO</v>
      </c>
      <c r="C7352" s="115" t="s">
        <v>39704</v>
      </c>
      <c r="D7352" s="115" t="s">
        <v>39851</v>
      </c>
      <c r="E7352" s="115" t="s">
        <v>39852</v>
      </c>
      <c r="F7352" s="115" t="s">
        <v>39858</v>
      </c>
      <c r="I7352" s="115" t="s">
        <v>58</v>
      </c>
      <c r="J7352" s="115">
        <v>928.89</v>
      </c>
    </row>
    <row r="7353" spans="1:10" hidden="1">
      <c r="A7353" s="115" t="s">
        <v>7664</v>
      </c>
      <c r="B7353" s="115" t="str">
        <f t="shared" si="114"/>
        <v>ADICIONAL DE EXTENSAO EXCEDENTE A 1,0M,POR CADA 0,5M OU FRACAO EM TUBOS COM FLANGES SOLDADOS,CLASSE K-9,PN-10,REVESTIMENTO INTERNO COM CIMENTO ALUMINOSO,PARA ESGOTO SANITARIO,COM DIAMETRO DE 300MM.FORNECIMENTO</v>
      </c>
      <c r="C7353" s="115" t="s">
        <v>39704</v>
      </c>
      <c r="D7353" s="115" t="s">
        <v>39851</v>
      </c>
      <c r="E7353" s="115" t="s">
        <v>39852</v>
      </c>
      <c r="F7353" s="115" t="s">
        <v>39858</v>
      </c>
      <c r="I7353" s="115" t="s">
        <v>58</v>
      </c>
      <c r="J7353" s="115">
        <v>928.89</v>
      </c>
    </row>
    <row r="7354" spans="1:10" hidden="1">
      <c r="A7354" s="115" t="s">
        <v>7665</v>
      </c>
      <c r="B7354" s="115" t="str">
        <f t="shared" si="114"/>
        <v>ADICIONAL DE EXTENSAO EXCEDENTE A 1,0M,POR CADA 0,5M OU FRACAO EM TUBOS COM FLANGES SOLDADOS,CLASSE K-9,PN-10,REVESTIMENTO INTERNO COM CIMENTO ALUMINOSO,PARA ESGOTO SANITARIO,COM DIAMETRO DE 350MM.FORNECIMENTO</v>
      </c>
      <c r="C7354" s="115" t="s">
        <v>39704</v>
      </c>
      <c r="D7354" s="115" t="s">
        <v>39851</v>
      </c>
      <c r="E7354" s="115" t="s">
        <v>39852</v>
      </c>
      <c r="F7354" s="115" t="s">
        <v>39859</v>
      </c>
      <c r="I7354" s="115" t="s">
        <v>58</v>
      </c>
      <c r="J7354" s="115">
        <v>1110.33</v>
      </c>
    </row>
    <row r="7355" spans="1:10" hidden="1">
      <c r="A7355" s="115" t="s">
        <v>7666</v>
      </c>
      <c r="B7355" s="115" t="str">
        <f t="shared" si="114"/>
        <v>ADICIONAL DE EXTENSAO EXCEDENTE A 1,0M,POR CADA 0,5M OU FRACAO EM TUBOS COM FLANGES SOLDADOS,CLASSE K-9,PN-10,REVESTIMENTO INTERNO COM CIMENTO ALUMINOSO,PARA ESGOTO SANITARIO,COM DIAMETRO DE 350MM.FORNECIMENTO</v>
      </c>
      <c r="C7355" s="115" t="s">
        <v>39704</v>
      </c>
      <c r="D7355" s="115" t="s">
        <v>39851</v>
      </c>
      <c r="E7355" s="115" t="s">
        <v>39852</v>
      </c>
      <c r="F7355" s="115" t="s">
        <v>39859</v>
      </c>
      <c r="I7355" s="115" t="s">
        <v>58</v>
      </c>
      <c r="J7355" s="115">
        <v>1110.33</v>
      </c>
    </row>
    <row r="7356" spans="1:10" hidden="1">
      <c r="A7356" s="115" t="s">
        <v>7667</v>
      </c>
      <c r="B7356" s="115" t="str">
        <f t="shared" si="114"/>
        <v>ADICIONAL DE EXTENSAO EXCEDENTE A 1,0M,POR CADA 0,5M OU FRACAO EM TUBOS COM FLANGES SOLDADOS,CLASSE K-9,PN-10,REVESTIMENTO INTERNO COM CIMENTO ALUMINOSO,PARA ESGOTO SANITARIO,COM DIAMETRO DE 400MM.FORNECIMENTO</v>
      </c>
      <c r="C7356" s="115" t="s">
        <v>39704</v>
      </c>
      <c r="D7356" s="115" t="s">
        <v>39851</v>
      </c>
      <c r="E7356" s="115" t="s">
        <v>39852</v>
      </c>
      <c r="F7356" s="115" t="s">
        <v>39860</v>
      </c>
      <c r="I7356" s="115" t="s">
        <v>58</v>
      </c>
      <c r="J7356" s="115">
        <v>1238</v>
      </c>
    </row>
    <row r="7357" spans="1:10" hidden="1">
      <c r="A7357" s="115" t="s">
        <v>7668</v>
      </c>
      <c r="B7357" s="115" t="str">
        <f t="shared" si="114"/>
        <v>ADICIONAL DE EXTENSAO EXCEDENTE A 1,0M,POR CADA 0,5M OU FRACAO EM TUBOS COM FLANGES SOLDADOS,CLASSE K-9,PN-10,REVESTIMENTO INTERNO COM CIMENTO ALUMINOSO,PARA ESGOTO SANITARIO,COM DIAMETRO DE 400MM.FORNECIMENTO</v>
      </c>
      <c r="C7357" s="115" t="s">
        <v>39704</v>
      </c>
      <c r="D7357" s="115" t="s">
        <v>39851</v>
      </c>
      <c r="E7357" s="115" t="s">
        <v>39852</v>
      </c>
      <c r="F7357" s="115" t="s">
        <v>39860</v>
      </c>
      <c r="I7357" s="115" t="s">
        <v>58</v>
      </c>
      <c r="J7357" s="115">
        <v>1238</v>
      </c>
    </row>
    <row r="7358" spans="1:10" hidden="1">
      <c r="A7358" s="115" t="s">
        <v>7669</v>
      </c>
      <c r="B7358" s="115" t="str">
        <f t="shared" si="114"/>
        <v>ADICIONAL DE EXTENSAO EXCEDENTE A 1,0M,POR CADA 0,5M OU FRACAO EM TUBOS COM FLANGES SOLDADOS,CLASSE K-9,PN-10,REVESTIMENTO INTERNO COM CIMENTO ALUMINOSO,PARA ESGOTO SANITARIO,COM DIAMETRO DE 450MM.FORNECIMENTO</v>
      </c>
      <c r="C7358" s="115" t="s">
        <v>39704</v>
      </c>
      <c r="D7358" s="115" t="s">
        <v>39851</v>
      </c>
      <c r="E7358" s="115" t="s">
        <v>39852</v>
      </c>
      <c r="F7358" s="115" t="s">
        <v>39861</v>
      </c>
      <c r="I7358" s="115" t="s">
        <v>58</v>
      </c>
      <c r="J7358" s="115">
        <v>1427.73</v>
      </c>
    </row>
    <row r="7359" spans="1:10" hidden="1">
      <c r="A7359" s="115" t="s">
        <v>7670</v>
      </c>
      <c r="B7359" s="115" t="str">
        <f t="shared" si="114"/>
        <v>ADICIONAL DE EXTENSAO EXCEDENTE A 1,0M,POR CADA 0,5M OU FRACAO EM TUBOS COM FLANGES SOLDADOS,CLASSE K-9,PN-10,REVESTIMENTO INTERNO COM CIMENTO ALUMINOSO,PARA ESGOTO SANITARIO,COM DIAMETRO DE 450MM.FORNECIMENTO</v>
      </c>
      <c r="C7359" s="115" t="s">
        <v>39704</v>
      </c>
      <c r="D7359" s="115" t="s">
        <v>39851</v>
      </c>
      <c r="E7359" s="115" t="s">
        <v>39852</v>
      </c>
      <c r="F7359" s="115" t="s">
        <v>39861</v>
      </c>
      <c r="I7359" s="115" t="s">
        <v>58</v>
      </c>
      <c r="J7359" s="115">
        <v>1427.73</v>
      </c>
    </row>
    <row r="7360" spans="1:10" hidden="1">
      <c r="A7360" s="115" t="s">
        <v>7671</v>
      </c>
      <c r="B7360" s="115" t="str">
        <f t="shared" si="114"/>
        <v>ADICIONAL DE EXTENSAO EXCEDENTE A 1,0M,POR CADA 0,5M OU FRACAO EM TUBOS COM FLANGES SOLDADOS,CLASSE K-9,PN-10,REVESTIMENTO INTERNO COM CIMENTO ALUMINOSO,PARA ESGOTO SANITARIO,COM DIAMETRO DE 500MM.FORNECIMENTO</v>
      </c>
      <c r="C7360" s="115" t="s">
        <v>39704</v>
      </c>
      <c r="D7360" s="115" t="s">
        <v>39851</v>
      </c>
      <c r="E7360" s="115" t="s">
        <v>39852</v>
      </c>
      <c r="F7360" s="115" t="s">
        <v>39862</v>
      </c>
      <c r="I7360" s="115" t="s">
        <v>58</v>
      </c>
      <c r="J7360" s="115">
        <v>1603.36</v>
      </c>
    </row>
    <row r="7361" spans="1:10" hidden="1">
      <c r="A7361" s="115" t="s">
        <v>7672</v>
      </c>
      <c r="B7361" s="115" t="str">
        <f t="shared" si="114"/>
        <v>ADICIONAL DE EXTENSAO EXCEDENTE A 1,0M,POR CADA 0,5M OU FRACAO EM TUBOS COM FLANGES SOLDADOS,CLASSE K-9,PN-10,REVESTIMENTO INTERNO COM CIMENTO ALUMINOSO,PARA ESGOTO SANITARIO,COM DIAMETRO DE 500MM.FORNECIMENTO</v>
      </c>
      <c r="C7361" s="115" t="s">
        <v>39704</v>
      </c>
      <c r="D7361" s="115" t="s">
        <v>39851</v>
      </c>
      <c r="E7361" s="115" t="s">
        <v>39852</v>
      </c>
      <c r="F7361" s="115" t="s">
        <v>39862</v>
      </c>
      <c r="I7361" s="115" t="s">
        <v>58</v>
      </c>
      <c r="J7361" s="115">
        <v>1603.36</v>
      </c>
    </row>
    <row r="7362" spans="1:10" hidden="1">
      <c r="A7362" s="115" t="s">
        <v>7673</v>
      </c>
      <c r="B7362" s="115" t="str">
        <f t="shared" si="114"/>
        <v>ADICIONAL DE EXTENSAO EXCEDENTE A 1,0M,POR CADA 0,5M OU FRACAO EM TUBOS COM FLANGES SOLDADOS,CLASSE K-9,PN-10,REVESTIMENTO INTERNO COM CIMENTO ALUMINOSO,PARA ESGOTO SANITARIO,COM DIAMETRO DE 600MM.FORNECIMENTO</v>
      </c>
      <c r="C7362" s="115" t="s">
        <v>39704</v>
      </c>
      <c r="D7362" s="115" t="s">
        <v>39851</v>
      </c>
      <c r="E7362" s="115" t="s">
        <v>39852</v>
      </c>
      <c r="F7362" s="115" t="s">
        <v>39863</v>
      </c>
      <c r="I7362" s="115" t="s">
        <v>58</v>
      </c>
      <c r="J7362" s="115">
        <v>2098.14</v>
      </c>
    </row>
    <row r="7363" spans="1:10" hidden="1">
      <c r="A7363" s="115" t="s">
        <v>7674</v>
      </c>
      <c r="B7363" s="115" t="str">
        <f t="shared" si="114"/>
        <v>ADICIONAL DE EXTENSAO EXCEDENTE A 1,0M,POR CADA 0,5M OU FRACAO EM TUBOS COM FLANGES SOLDADOS,CLASSE K-9,PN-10,REVESTIMENTO INTERNO COM CIMENTO ALUMINOSO,PARA ESGOTO SANITARIO,COM DIAMETRO DE 600MM.FORNECIMENTO</v>
      </c>
      <c r="C7363" s="115" t="s">
        <v>39704</v>
      </c>
      <c r="D7363" s="115" t="s">
        <v>39851</v>
      </c>
      <c r="E7363" s="115" t="s">
        <v>39852</v>
      </c>
      <c r="F7363" s="115" t="s">
        <v>39863</v>
      </c>
      <c r="I7363" s="115" t="s">
        <v>58</v>
      </c>
      <c r="J7363" s="115">
        <v>2098.14</v>
      </c>
    </row>
    <row r="7364" spans="1:10" hidden="1">
      <c r="A7364" s="115" t="s">
        <v>7675</v>
      </c>
      <c r="B7364" s="115" t="str">
        <f t="shared" si="114"/>
        <v>ADICIONAL DE EXTENSAO EXCEDENTE A 1,0M,POR CADA 0,5M OU FRACAO EM TUBOS COM FLANGES ROSCADOS,CLASSE K-12,PN-10,REVESTIMENTO INTERNO COM CIMENTO ALUMINOSO,PARA ESGOTO SANITARIO,COMDIAMETRO DE 700MM.FORNECIMENTO</v>
      </c>
      <c r="C7364" s="115" t="s">
        <v>39704</v>
      </c>
      <c r="D7364" s="115" t="s">
        <v>39864</v>
      </c>
      <c r="E7364" s="115" t="s">
        <v>39865</v>
      </c>
      <c r="F7364" s="115" t="s">
        <v>39866</v>
      </c>
      <c r="I7364" s="115" t="s">
        <v>58</v>
      </c>
      <c r="J7364" s="115">
        <v>2820.42</v>
      </c>
    </row>
    <row r="7365" spans="1:10" hidden="1">
      <c r="A7365" s="115" t="s">
        <v>7676</v>
      </c>
      <c r="B7365" s="115" t="str">
        <f t="shared" ref="B7365:B7428" si="115">C7365&amp;D7365&amp;E7365&amp;F7365&amp;G7365&amp;H7365</f>
        <v>ADICIONAL DE EXTENSAO EXCEDENTE A 1,0M,POR CADA 0,5M OU FRACAO EM TUBOS COM FLANGES ROSCADOS,CLASSE K-12,PN-10,REVESTIMENTO INTERNO COM CIMENTO ALUMINOSO,PARA ESGOTO SANITARIO,COMDIAMETRO DE 700MM.FORNECIMENTO</v>
      </c>
      <c r="C7365" s="115" t="s">
        <v>39704</v>
      </c>
      <c r="D7365" s="115" t="s">
        <v>39864</v>
      </c>
      <c r="E7365" s="115" t="s">
        <v>39865</v>
      </c>
      <c r="F7365" s="115" t="s">
        <v>39866</v>
      </c>
      <c r="I7365" s="115" t="s">
        <v>58</v>
      </c>
      <c r="J7365" s="115">
        <v>2820.42</v>
      </c>
    </row>
    <row r="7366" spans="1:10" hidden="1">
      <c r="A7366" s="115" t="s">
        <v>7677</v>
      </c>
      <c r="B7366" s="115" t="str">
        <f t="shared" si="115"/>
        <v>ADICIONAL DE EXTENSAO EXCEDENTE A 1,0M,POR CADA 0,5M OU FRACAO EM TUBOS COM FLANGES ROSCADOS,CLASSE K-12,PN-10,REVESTIMENTO INTERNO COM CIMENTO ALUMINOSO,PARA ESGOTO SANITARIO,COMDIAMETRO DE 800MM.FORNECIMENTO</v>
      </c>
      <c r="C7366" s="115" t="s">
        <v>39704</v>
      </c>
      <c r="D7366" s="115" t="s">
        <v>39864</v>
      </c>
      <c r="E7366" s="115" t="s">
        <v>39865</v>
      </c>
      <c r="F7366" s="115" t="s">
        <v>39867</v>
      </c>
      <c r="I7366" s="115" t="s">
        <v>58</v>
      </c>
      <c r="J7366" s="115">
        <v>3366.19</v>
      </c>
    </row>
    <row r="7367" spans="1:10" hidden="1">
      <c r="A7367" s="115" t="s">
        <v>7678</v>
      </c>
      <c r="B7367" s="115" t="str">
        <f t="shared" si="115"/>
        <v>ADICIONAL DE EXTENSAO EXCEDENTE A 1,0M,POR CADA 0,5M OU FRACAO EM TUBOS COM FLANGES ROSCADOS,CLASSE K-12,PN-10,REVESTIMENTO INTERNO COM CIMENTO ALUMINOSO,PARA ESGOTO SANITARIO,COMDIAMETRO DE 800MM.FORNECIMENTO</v>
      </c>
      <c r="C7367" s="115" t="s">
        <v>39704</v>
      </c>
      <c r="D7367" s="115" t="s">
        <v>39864</v>
      </c>
      <c r="E7367" s="115" t="s">
        <v>39865</v>
      </c>
      <c r="F7367" s="115" t="s">
        <v>39867</v>
      </c>
      <c r="I7367" s="115" t="s">
        <v>58</v>
      </c>
      <c r="J7367" s="115">
        <v>3366.19</v>
      </c>
    </row>
    <row r="7368" spans="1:10" hidden="1">
      <c r="A7368" s="115" t="s">
        <v>7679</v>
      </c>
      <c r="B7368" s="115" t="str">
        <f t="shared" si="115"/>
        <v>ADICIONAL DE EXTENSAO EXCEDENTE A 1,0M,POR CADA 0,5M OU FRACAO EM TUBOS COM FLANGES ROSCADOS,CLASSE K-12,PN-10,REVESTIMENTO INTERNO COM CIMENTO ALUMINOSO,PARA ESGOTO SANITARIO,COMDIAMETRO DE 900MM.FORNECIMENTO</v>
      </c>
      <c r="C7368" s="115" t="s">
        <v>39704</v>
      </c>
      <c r="D7368" s="115" t="s">
        <v>39864</v>
      </c>
      <c r="E7368" s="115" t="s">
        <v>39865</v>
      </c>
      <c r="F7368" s="115" t="s">
        <v>39868</v>
      </c>
      <c r="I7368" s="115" t="s">
        <v>58</v>
      </c>
      <c r="J7368" s="115">
        <v>5117.76</v>
      </c>
    </row>
    <row r="7369" spans="1:10" hidden="1">
      <c r="A7369" s="115" t="s">
        <v>7680</v>
      </c>
      <c r="B7369" s="115" t="str">
        <f t="shared" si="115"/>
        <v>ADICIONAL DE EXTENSAO EXCEDENTE A 1,0M,POR CADA 0,5M OU FRACAO EM TUBOS COM FLANGES ROSCADOS,CLASSE K-12,PN-10,REVESTIMENTO INTERNO COM CIMENTO ALUMINOSO,PARA ESGOTO SANITARIO,COMDIAMETRO DE 900MM.FORNECIMENTO</v>
      </c>
      <c r="C7369" s="115" t="s">
        <v>39704</v>
      </c>
      <c r="D7369" s="115" t="s">
        <v>39864</v>
      </c>
      <c r="E7369" s="115" t="s">
        <v>39865</v>
      </c>
      <c r="F7369" s="115" t="s">
        <v>39868</v>
      </c>
      <c r="I7369" s="115" t="s">
        <v>58</v>
      </c>
      <c r="J7369" s="115">
        <v>5117.76</v>
      </c>
    </row>
    <row r="7370" spans="1:10" hidden="1">
      <c r="A7370" s="115" t="s">
        <v>7681</v>
      </c>
      <c r="B7370" s="115" t="str">
        <f t="shared" si="115"/>
        <v>ADICIONAL DE EXTENSAO EXCEDENTE A 1,0M,POR CADA 0,5M OU FRACAO EM TUBOS COM FLANGES ROSCADOS,CLASSE K-12,PN-10,REVESTIMENTO INTERNO COM CIMENTO ALUMINOSO,PARA ESGOTO SANITARIO,COMDIAMETRO DE 1000MM.FORNECIMENTO</v>
      </c>
      <c r="C7370" s="115" t="s">
        <v>39704</v>
      </c>
      <c r="D7370" s="115" t="s">
        <v>39864</v>
      </c>
      <c r="E7370" s="115" t="s">
        <v>39865</v>
      </c>
      <c r="F7370" s="115" t="s">
        <v>39869</v>
      </c>
      <c r="I7370" s="115" t="s">
        <v>58</v>
      </c>
      <c r="J7370" s="115">
        <v>6026.45</v>
      </c>
    </row>
    <row r="7371" spans="1:10" hidden="1">
      <c r="A7371" s="115" t="s">
        <v>7682</v>
      </c>
      <c r="B7371" s="115" t="str">
        <f t="shared" si="115"/>
        <v>ADICIONAL DE EXTENSAO EXCEDENTE A 1,0M,POR CADA 0,5M OU FRACAO EM TUBOS COM FLANGES ROSCADOS,CLASSE K-12,PN-10,REVESTIMENTO INTERNO COM CIMENTO ALUMINOSO,PARA ESGOTO SANITARIO,COMDIAMETRO DE 1000MM.FORNECIMENTO</v>
      </c>
      <c r="C7371" s="115" t="s">
        <v>39704</v>
      </c>
      <c r="D7371" s="115" t="s">
        <v>39864</v>
      </c>
      <c r="E7371" s="115" t="s">
        <v>39865</v>
      </c>
      <c r="F7371" s="115" t="s">
        <v>39869</v>
      </c>
      <c r="I7371" s="115" t="s">
        <v>58</v>
      </c>
      <c r="J7371" s="115">
        <v>6026.45</v>
      </c>
    </row>
    <row r="7372" spans="1:10" hidden="1">
      <c r="A7372" s="115" t="s">
        <v>7683</v>
      </c>
      <c r="B7372" s="115" t="str">
        <f t="shared" si="115"/>
        <v>ADICIONAL DE EXTENSAO EXCEDENTE A 1,0M,POR CADA 0,5M OU FRACAO EM TUBOS COM FLANGES ROSCADOS,CLASSE K-12,PN-10,REVESTIMENTO INTERNO COM CIMENTO ALUMINOSO,PARA ESGOTO SANITARIO,COMDIAMETRO DE 1200MM.FORNECIMENTO</v>
      </c>
      <c r="C7372" s="115" t="s">
        <v>39704</v>
      </c>
      <c r="D7372" s="115" t="s">
        <v>39864</v>
      </c>
      <c r="E7372" s="115" t="s">
        <v>39865</v>
      </c>
      <c r="F7372" s="115" t="s">
        <v>39870</v>
      </c>
      <c r="I7372" s="115" t="s">
        <v>58</v>
      </c>
      <c r="J7372" s="115">
        <v>8025</v>
      </c>
    </row>
    <row r="7373" spans="1:10" hidden="1">
      <c r="A7373" s="115" t="s">
        <v>7684</v>
      </c>
      <c r="B7373" s="115" t="str">
        <f t="shared" si="115"/>
        <v>ADICIONAL DE EXTENSAO EXCEDENTE A 1,0M,POR CADA 0,5M OU FRACAO EM TUBOS COM FLANGES ROSCADOS,CLASSE K-12,PN-10,REVESTIMENTO INTERNO COM CIMENTO ALUMINOSO,PARA ESGOTO SANITARIO,COMDIAMETRO DE 1200MM.FORNECIMENTO</v>
      </c>
      <c r="C7373" s="115" t="s">
        <v>39704</v>
      </c>
      <c r="D7373" s="115" t="s">
        <v>39864</v>
      </c>
      <c r="E7373" s="115" t="s">
        <v>39865</v>
      </c>
      <c r="F7373" s="115" t="s">
        <v>39870</v>
      </c>
      <c r="I7373" s="115" t="s">
        <v>58</v>
      </c>
      <c r="J7373" s="115">
        <v>8025</v>
      </c>
    </row>
    <row r="7374" spans="1:10" hidden="1">
      <c r="A7374" s="115" t="s">
        <v>7685</v>
      </c>
      <c r="B7374" s="115" t="str">
        <f t="shared" si="115"/>
        <v>ADICIONAL DE EXTENSAO EXCEDENTE A 1,0M,POR CADA 0,5M OU FRACAO EM TUBOS COM FLANGES SOLDADOS,CLASSE K-9,PN-16,REVESTIMENTO INTERNO COM CIMENTO ALUMINOSO,PARA ESGOTO SANITARIO,COM DIAMETRO DE 80MM.FORNECIMENTO</v>
      </c>
      <c r="C7374" s="115" t="s">
        <v>39704</v>
      </c>
      <c r="D7374" s="115" t="s">
        <v>39871</v>
      </c>
      <c r="E7374" s="115" t="s">
        <v>39852</v>
      </c>
      <c r="F7374" s="115" t="s">
        <v>39853</v>
      </c>
      <c r="I7374" s="115" t="s">
        <v>58</v>
      </c>
      <c r="J7374" s="115">
        <v>335.49</v>
      </c>
    </row>
    <row r="7375" spans="1:10" hidden="1">
      <c r="A7375" s="115" t="s">
        <v>7686</v>
      </c>
      <c r="B7375" s="115" t="str">
        <f t="shared" si="115"/>
        <v>ADICIONAL DE EXTENSAO EXCEDENTE A 1,0M,POR CADA 0,5M OU FRACAO EM TUBOS COM FLANGES SOLDADOS,CLASSE K-9,PN-16,REVESTIMENTO INTERNO COM CIMENTO ALUMINOSO,PARA ESGOTO SANITARIO,COM DIAMETRO DE 80MM.FORNECIMENTO</v>
      </c>
      <c r="C7375" s="115" t="s">
        <v>39704</v>
      </c>
      <c r="D7375" s="115" t="s">
        <v>39871</v>
      </c>
      <c r="E7375" s="115" t="s">
        <v>39852</v>
      </c>
      <c r="F7375" s="115" t="s">
        <v>39853</v>
      </c>
      <c r="I7375" s="115" t="s">
        <v>58</v>
      </c>
      <c r="J7375" s="115">
        <v>335.49</v>
      </c>
    </row>
    <row r="7376" spans="1:10" hidden="1">
      <c r="A7376" s="115" t="s">
        <v>7687</v>
      </c>
      <c r="B7376" s="115" t="str">
        <f t="shared" si="115"/>
        <v>ADICIONAL DE EXTENSAO EXCEDENTE A 1,0M,POR CADA 0,5M OU FRACAO EM TUBOS COM FLANGES SOLDADOS,CLASSE K-9,PN-16,REVESTIMENTO INTERNO COM CIMENTO ALUMINOSO,PARA ESGOTO SANITARIO,COM DIAMETRO DE 100MM.FORNECIMENTO</v>
      </c>
      <c r="C7376" s="115" t="s">
        <v>39704</v>
      </c>
      <c r="D7376" s="115" t="s">
        <v>39871</v>
      </c>
      <c r="E7376" s="115" t="s">
        <v>39852</v>
      </c>
      <c r="F7376" s="115" t="s">
        <v>39854</v>
      </c>
      <c r="I7376" s="115" t="s">
        <v>58</v>
      </c>
      <c r="J7376" s="115">
        <v>361.45</v>
      </c>
    </row>
    <row r="7377" spans="1:10" hidden="1">
      <c r="A7377" s="115" t="s">
        <v>7688</v>
      </c>
      <c r="B7377" s="115" t="str">
        <f t="shared" si="115"/>
        <v>ADICIONAL DE EXTENSAO EXCEDENTE A 1,0M,POR CADA 0,5M OU FRACAO EM TUBOS COM FLANGES SOLDADOS,CLASSE K-9,PN-16,REVESTIMENTO INTERNO COM CIMENTO ALUMINOSO,PARA ESGOTO SANITARIO,COM DIAMETRO DE 100MM.FORNECIMENTO</v>
      </c>
      <c r="C7377" s="115" t="s">
        <v>39704</v>
      </c>
      <c r="D7377" s="115" t="s">
        <v>39871</v>
      </c>
      <c r="E7377" s="115" t="s">
        <v>39852</v>
      </c>
      <c r="F7377" s="115" t="s">
        <v>39854</v>
      </c>
      <c r="I7377" s="115" t="s">
        <v>58</v>
      </c>
      <c r="J7377" s="115">
        <v>361.45</v>
      </c>
    </row>
    <row r="7378" spans="1:10" hidden="1">
      <c r="A7378" s="115" t="s">
        <v>7689</v>
      </c>
      <c r="B7378" s="115" t="str">
        <f t="shared" si="115"/>
        <v>ADICIONAL DE EXTENSAO EXCEDENTE A 1,0M,POR CADA 0,5M OU FRACAO EM TUBOS COM FLANGES SOLDADOS,CLASSE K-9,PN-16,REVESTIMENTO INTERNO COM CIMENTO ALUMINOSO,PARA ESGOTO SANITARIO,COM DIAMETRO DE 150MM.FORNECIMENTO</v>
      </c>
      <c r="C7378" s="115" t="s">
        <v>39704</v>
      </c>
      <c r="D7378" s="115" t="s">
        <v>39871</v>
      </c>
      <c r="E7378" s="115" t="s">
        <v>39852</v>
      </c>
      <c r="F7378" s="115" t="s">
        <v>39855</v>
      </c>
      <c r="I7378" s="115" t="s">
        <v>58</v>
      </c>
      <c r="J7378" s="115">
        <v>475.64</v>
      </c>
    </row>
    <row r="7379" spans="1:10" hidden="1">
      <c r="A7379" s="115" t="s">
        <v>7690</v>
      </c>
      <c r="B7379" s="115" t="str">
        <f t="shared" si="115"/>
        <v>ADICIONAL DE EXTENSAO EXCEDENTE A 1,0M,POR CADA 0,5M OU FRACAO EM TUBOS COM FLANGES SOLDADOS,CLASSE K-9,PN-16,REVESTIMENTO INTERNO COM CIMENTO ALUMINOSO,PARA ESGOTO SANITARIO,COM DIAMETRO DE 150MM.FORNECIMENTO</v>
      </c>
      <c r="C7379" s="115" t="s">
        <v>39704</v>
      </c>
      <c r="D7379" s="115" t="s">
        <v>39871</v>
      </c>
      <c r="E7379" s="115" t="s">
        <v>39852</v>
      </c>
      <c r="F7379" s="115" t="s">
        <v>39855</v>
      </c>
      <c r="I7379" s="115" t="s">
        <v>58</v>
      </c>
      <c r="J7379" s="115">
        <v>475.64</v>
      </c>
    </row>
    <row r="7380" spans="1:10" hidden="1">
      <c r="A7380" s="115" t="s">
        <v>7691</v>
      </c>
      <c r="B7380" s="115" t="str">
        <f t="shared" si="115"/>
        <v>ADICIONAL DE EXTENSAO EXCEDENTE A 1,0M,POR CADA 0,5M OU FRACAO EM TUBOS COM FLANGES SOLDADOS,CLASSE K-9,PN-16,REVESTIMENTO INTERNO COM CIMENTO ALUMINOSO,PARA ESGOTO SANITARIO,COM DIAMETRO DE 200MM.FORNECIMENTO</v>
      </c>
      <c r="C7380" s="115" t="s">
        <v>39704</v>
      </c>
      <c r="D7380" s="115" t="s">
        <v>39871</v>
      </c>
      <c r="E7380" s="115" t="s">
        <v>39852</v>
      </c>
      <c r="F7380" s="115" t="s">
        <v>39856</v>
      </c>
      <c r="I7380" s="115" t="s">
        <v>58</v>
      </c>
      <c r="J7380" s="115">
        <v>610.32000000000005</v>
      </c>
    </row>
    <row r="7381" spans="1:10" hidden="1">
      <c r="A7381" s="115" t="s">
        <v>7692</v>
      </c>
      <c r="B7381" s="115" t="str">
        <f t="shared" si="115"/>
        <v>ADICIONAL DE EXTENSAO EXCEDENTE A 1,0M,POR CADA 0,5M OU FRACAO EM TUBOS COM FLANGES SOLDADOS,CLASSE K-9,PN-16,REVESTIMENTO INTERNO COM CIMENTO ALUMINOSO,PARA ESGOTO SANITARIO,COM DIAMETRO DE 200MM.FORNECIMENTO</v>
      </c>
      <c r="C7381" s="115" t="s">
        <v>39704</v>
      </c>
      <c r="D7381" s="115" t="s">
        <v>39871</v>
      </c>
      <c r="E7381" s="115" t="s">
        <v>39852</v>
      </c>
      <c r="F7381" s="115" t="s">
        <v>39856</v>
      </c>
      <c r="I7381" s="115" t="s">
        <v>58</v>
      </c>
      <c r="J7381" s="115">
        <v>610.32000000000005</v>
      </c>
    </row>
    <row r="7382" spans="1:10" hidden="1">
      <c r="A7382" s="115" t="s">
        <v>7693</v>
      </c>
      <c r="B7382" s="115" t="str">
        <f t="shared" si="115"/>
        <v>ADICIONAL DE EXTENSAO EXCEDENTE A 1,0M,POR CADA 0,5M OU FRACAO EM TUBOS COM FLANGES SOLDADOS,CLASSE K-9,PN-16,REVESTIMENTO INTERNO COM CIMENTO ALUMINOSO,PARA ESGOTO SANITARIO,COM DIAMETRO DE 250MM.FORNECIMENTO</v>
      </c>
      <c r="C7382" s="115" t="s">
        <v>39704</v>
      </c>
      <c r="D7382" s="115" t="s">
        <v>39871</v>
      </c>
      <c r="E7382" s="115" t="s">
        <v>39852</v>
      </c>
      <c r="F7382" s="115" t="s">
        <v>39857</v>
      </c>
      <c r="I7382" s="115" t="s">
        <v>58</v>
      </c>
      <c r="J7382" s="115">
        <v>779.48</v>
      </c>
    </row>
    <row r="7383" spans="1:10" hidden="1">
      <c r="A7383" s="115" t="s">
        <v>7694</v>
      </c>
      <c r="B7383" s="115" t="str">
        <f t="shared" si="115"/>
        <v>ADICIONAL DE EXTENSAO EXCEDENTE A 1,0M,POR CADA 0,5M OU FRACAO EM TUBOS COM FLANGES SOLDADOS,CLASSE K-9,PN-16,REVESTIMENTO INTERNO COM CIMENTO ALUMINOSO,PARA ESGOTO SANITARIO,COM DIAMETRO DE 250MM.FORNECIMENTO</v>
      </c>
      <c r="C7383" s="115" t="s">
        <v>39704</v>
      </c>
      <c r="D7383" s="115" t="s">
        <v>39871</v>
      </c>
      <c r="E7383" s="115" t="s">
        <v>39852</v>
      </c>
      <c r="F7383" s="115" t="s">
        <v>39857</v>
      </c>
      <c r="I7383" s="115" t="s">
        <v>58</v>
      </c>
      <c r="J7383" s="115">
        <v>779.48</v>
      </c>
    </row>
    <row r="7384" spans="1:10" hidden="1">
      <c r="A7384" s="115" t="s">
        <v>7695</v>
      </c>
      <c r="B7384" s="115" t="str">
        <f t="shared" si="115"/>
        <v>ADICIONAL DE EXTENSAO EXCEDENTE A 1,0M,POR CADA 0,5M OU FRACAO EM TUBOS COM FLANGES SOLDADOS,CLASSE K-9,PN-16,REVESTIMENTO INTERNO COM CIMENTO ALUMINOSO,PARA ESGOTO SANITARIO,COM DIAMETRO DE 300MM.FORNECIMENTO</v>
      </c>
      <c r="C7384" s="115" t="s">
        <v>39704</v>
      </c>
      <c r="D7384" s="115" t="s">
        <v>39871</v>
      </c>
      <c r="E7384" s="115" t="s">
        <v>39852</v>
      </c>
      <c r="F7384" s="115" t="s">
        <v>39858</v>
      </c>
      <c r="I7384" s="115" t="s">
        <v>58</v>
      </c>
      <c r="J7384" s="115">
        <v>928.87</v>
      </c>
    </row>
    <row r="7385" spans="1:10" hidden="1">
      <c r="A7385" s="115" t="s">
        <v>7696</v>
      </c>
      <c r="B7385" s="115" t="str">
        <f t="shared" si="115"/>
        <v>ADICIONAL DE EXTENSAO EXCEDENTE A 1,0M,POR CADA 0,5M OU FRACAO EM TUBOS COM FLANGES SOLDADOS,CLASSE K-9,PN-16,REVESTIMENTO INTERNO COM CIMENTO ALUMINOSO,PARA ESGOTO SANITARIO,COM DIAMETRO DE 300MM.FORNECIMENTO</v>
      </c>
      <c r="C7385" s="115" t="s">
        <v>39704</v>
      </c>
      <c r="D7385" s="115" t="s">
        <v>39871</v>
      </c>
      <c r="E7385" s="115" t="s">
        <v>39852</v>
      </c>
      <c r="F7385" s="115" t="s">
        <v>39858</v>
      </c>
      <c r="I7385" s="115" t="s">
        <v>58</v>
      </c>
      <c r="J7385" s="115">
        <v>928.87</v>
      </c>
    </row>
    <row r="7386" spans="1:10" hidden="1">
      <c r="A7386" s="115" t="s">
        <v>7697</v>
      </c>
      <c r="B7386" s="115" t="str">
        <f t="shared" si="115"/>
        <v>ADICIONAL DE EXTENSAO EXCEDENTE A 1,0M,POR CADA 0,5M OU FRACAO EM TUBOS COM FLANGES SOLDADOS,CLASSE K-9,PN-16,REVESTIMENTO INTERNO COM CIMENTO ALUMINOSO,PARA ESGOTO SANITARIO,COM DIAMETRO DE 350MM.FORNECIMENTO</v>
      </c>
      <c r="C7386" s="115" t="s">
        <v>39704</v>
      </c>
      <c r="D7386" s="115" t="s">
        <v>39871</v>
      </c>
      <c r="E7386" s="115" t="s">
        <v>39852</v>
      </c>
      <c r="F7386" s="115" t="s">
        <v>39859</v>
      </c>
      <c r="I7386" s="115" t="s">
        <v>58</v>
      </c>
      <c r="J7386" s="115">
        <v>1110.29</v>
      </c>
    </row>
    <row r="7387" spans="1:10" hidden="1">
      <c r="A7387" s="115" t="s">
        <v>7698</v>
      </c>
      <c r="B7387" s="115" t="str">
        <f t="shared" si="115"/>
        <v>ADICIONAL DE EXTENSAO EXCEDENTE A 1,0M,POR CADA 0,5M OU FRACAO EM TUBOS COM FLANGES SOLDADOS,CLASSE K-9,PN-16,REVESTIMENTO INTERNO COM CIMENTO ALUMINOSO,PARA ESGOTO SANITARIO,COM DIAMETRO DE 350MM.FORNECIMENTO</v>
      </c>
      <c r="C7387" s="115" t="s">
        <v>39704</v>
      </c>
      <c r="D7387" s="115" t="s">
        <v>39871</v>
      </c>
      <c r="E7387" s="115" t="s">
        <v>39852</v>
      </c>
      <c r="F7387" s="115" t="s">
        <v>39859</v>
      </c>
      <c r="I7387" s="115" t="s">
        <v>58</v>
      </c>
      <c r="J7387" s="115">
        <v>1110.29</v>
      </c>
    </row>
    <row r="7388" spans="1:10" hidden="1">
      <c r="A7388" s="115" t="s">
        <v>7699</v>
      </c>
      <c r="B7388" s="115" t="str">
        <f t="shared" si="115"/>
        <v>ADICIONAL DE EXTENSAO EXCEDENTE A 1,0M,POR CADA 0,5M OU FRACAO EM TUBOS COM FLANGES SOLDADOS,CLASSE K-9,PN-16,REVESTIMENTO INTERNO COM CIMENTO ALUMINOSO,PARA ESGOTO SANITARIO,COM DIAMETRO DE 400MM.FORNECIMENTO</v>
      </c>
      <c r="C7388" s="115" t="s">
        <v>39704</v>
      </c>
      <c r="D7388" s="115" t="s">
        <v>39871</v>
      </c>
      <c r="E7388" s="115" t="s">
        <v>39852</v>
      </c>
      <c r="F7388" s="115" t="s">
        <v>39860</v>
      </c>
      <c r="I7388" s="115" t="s">
        <v>58</v>
      </c>
      <c r="J7388" s="115">
        <v>1237.99</v>
      </c>
    </row>
    <row r="7389" spans="1:10" hidden="1">
      <c r="A7389" s="115" t="s">
        <v>7700</v>
      </c>
      <c r="B7389" s="115" t="str">
        <f t="shared" si="115"/>
        <v>ADICIONAL DE EXTENSAO EXCEDENTE A 1,0M,POR CADA 0,5M OU FRACAO EM TUBOS COM FLANGES SOLDADOS,CLASSE K-9,PN-16,REVESTIMENTO INTERNO COM CIMENTO ALUMINOSO,PARA ESGOTO SANITARIO,COM DIAMETRO DE 400MM.FORNECIMENTO</v>
      </c>
      <c r="C7389" s="115" t="s">
        <v>39704</v>
      </c>
      <c r="D7389" s="115" t="s">
        <v>39871</v>
      </c>
      <c r="E7389" s="115" t="s">
        <v>39852</v>
      </c>
      <c r="F7389" s="115" t="s">
        <v>39860</v>
      </c>
      <c r="I7389" s="115" t="s">
        <v>58</v>
      </c>
      <c r="J7389" s="115">
        <v>1237.99</v>
      </c>
    </row>
    <row r="7390" spans="1:10" hidden="1">
      <c r="A7390" s="115" t="s">
        <v>7701</v>
      </c>
      <c r="B7390" s="115" t="str">
        <f t="shared" si="115"/>
        <v>ADICIONAL DE EXTENSAO EXCEDENTE A 1,0M,POR CADA 0,5M OU FRACAO EM TUBOS COM FLANGES SOLDADOS,CLASSE K-9,PN-16,REVESTIMENTO INTERNO COM CIMENTO ALUMINOSO,PARA ESGOTO SANITARIO,COM DIAMETRO DE 450MM.FORNECIMENTO</v>
      </c>
      <c r="C7390" s="115" t="s">
        <v>39704</v>
      </c>
      <c r="D7390" s="115" t="s">
        <v>39871</v>
      </c>
      <c r="E7390" s="115" t="s">
        <v>39852</v>
      </c>
      <c r="F7390" s="115" t="s">
        <v>39861</v>
      </c>
      <c r="I7390" s="115" t="s">
        <v>58</v>
      </c>
      <c r="J7390" s="115">
        <v>1427.72</v>
      </c>
    </row>
    <row r="7391" spans="1:10" hidden="1">
      <c r="A7391" s="115" t="s">
        <v>7702</v>
      </c>
      <c r="B7391" s="115" t="str">
        <f t="shared" si="115"/>
        <v>ADICIONAL DE EXTENSAO EXCEDENTE A 1,0M,POR CADA 0,5M OU FRACAO EM TUBOS COM FLANGES SOLDADOS,CLASSE K-9,PN-16,REVESTIMENTO INTERNO COM CIMENTO ALUMINOSO,PARA ESGOTO SANITARIO,COM DIAMETRO DE 450MM.FORNECIMENTO</v>
      </c>
      <c r="C7391" s="115" t="s">
        <v>39704</v>
      </c>
      <c r="D7391" s="115" t="s">
        <v>39871</v>
      </c>
      <c r="E7391" s="115" t="s">
        <v>39852</v>
      </c>
      <c r="F7391" s="115" t="s">
        <v>39861</v>
      </c>
      <c r="I7391" s="115" t="s">
        <v>58</v>
      </c>
      <c r="J7391" s="115">
        <v>1427.72</v>
      </c>
    </row>
    <row r="7392" spans="1:10" hidden="1">
      <c r="A7392" s="115" t="s">
        <v>7703</v>
      </c>
      <c r="B7392" s="115" t="str">
        <f t="shared" si="115"/>
        <v>ADICIONAL DE EXTENSAO EXCEDENTE A 1,0M,POR CADA 0,5M OU FRACAO EM TUBOS COM FLANGES SOLDADOS,CLASSE K-9,PN-16,REVESTIMENTO INTERNO COM CIMENTO ALUMINOSO,PARA ESGOTO SANITARIO,COM DIAMETRO DE 500MM.FORNECIMENTO</v>
      </c>
      <c r="C7392" s="115" t="s">
        <v>39704</v>
      </c>
      <c r="D7392" s="115" t="s">
        <v>39871</v>
      </c>
      <c r="E7392" s="115" t="s">
        <v>39852</v>
      </c>
      <c r="F7392" s="115" t="s">
        <v>39862</v>
      </c>
      <c r="I7392" s="115" t="s">
        <v>58</v>
      </c>
      <c r="J7392" s="115">
        <v>1603.36</v>
      </c>
    </row>
    <row r="7393" spans="1:10" hidden="1">
      <c r="A7393" s="115" t="s">
        <v>7704</v>
      </c>
      <c r="B7393" s="115" t="str">
        <f t="shared" si="115"/>
        <v>ADICIONAL DE EXTENSAO EXCEDENTE A 1,0M,POR CADA 0,5M OU FRACAO EM TUBOS COM FLANGES SOLDADOS,CLASSE K-9,PN-16,REVESTIMENTO INTERNO COM CIMENTO ALUMINOSO,PARA ESGOTO SANITARIO,COM DIAMETRO DE 500MM.FORNECIMENTO</v>
      </c>
      <c r="C7393" s="115" t="s">
        <v>39704</v>
      </c>
      <c r="D7393" s="115" t="s">
        <v>39871</v>
      </c>
      <c r="E7393" s="115" t="s">
        <v>39852</v>
      </c>
      <c r="F7393" s="115" t="s">
        <v>39862</v>
      </c>
      <c r="I7393" s="115" t="s">
        <v>58</v>
      </c>
      <c r="J7393" s="115">
        <v>1603.36</v>
      </c>
    </row>
    <row r="7394" spans="1:10" hidden="1">
      <c r="A7394" s="115" t="s">
        <v>7705</v>
      </c>
      <c r="B7394" s="115" t="str">
        <f t="shared" si="115"/>
        <v>ADICIONAL DE EXTENSAO EXCEDENTE A 1,0M,POR CADA 0,5M OU FRACAO EM TUBOS COM FLANGES SOLDADOS,CLASSE K-9,PN-16,REVESTIMENTO INTERNO COM CIMENTO ALUMINOSO,PARA ESGOTO SANITARIO,COM DIAMETRO DE 600MM.FORNECIMENTO</v>
      </c>
      <c r="C7394" s="115" t="s">
        <v>39704</v>
      </c>
      <c r="D7394" s="115" t="s">
        <v>39871</v>
      </c>
      <c r="E7394" s="115" t="s">
        <v>39852</v>
      </c>
      <c r="F7394" s="115" t="s">
        <v>39863</v>
      </c>
      <c r="I7394" s="115" t="s">
        <v>58</v>
      </c>
      <c r="J7394" s="115">
        <v>2098.16</v>
      </c>
    </row>
    <row r="7395" spans="1:10" hidden="1">
      <c r="A7395" s="115" t="s">
        <v>7706</v>
      </c>
      <c r="B7395" s="115" t="str">
        <f t="shared" si="115"/>
        <v>ADICIONAL DE EXTENSAO EXCEDENTE A 1,0M,POR CADA 0,5M OU FRACAO EM TUBOS COM FLANGES SOLDADOS,CLASSE K-9,PN-16,REVESTIMENTO INTERNO COM CIMENTO ALUMINOSO,PARA ESGOTO SANITARIO,COM DIAMETRO DE 600MM.FORNECIMENTO</v>
      </c>
      <c r="C7395" s="115" t="s">
        <v>39704</v>
      </c>
      <c r="D7395" s="115" t="s">
        <v>39871</v>
      </c>
      <c r="E7395" s="115" t="s">
        <v>39852</v>
      </c>
      <c r="F7395" s="115" t="s">
        <v>39863</v>
      </c>
      <c r="I7395" s="115" t="s">
        <v>58</v>
      </c>
      <c r="J7395" s="115">
        <v>2098.16</v>
      </c>
    </row>
    <row r="7396" spans="1:10" hidden="1">
      <c r="A7396" s="115" t="s">
        <v>7707</v>
      </c>
      <c r="B7396" s="115" t="str">
        <f t="shared" si="115"/>
        <v>ADICIONAL DE EXTENSAO EXCEDENTE A 1,0M,POR CADA 0,5M OU FRACAO EM TUBOS COM FLANGES ROSCADOS,CLASSE K-12,PN-16,REVESTIMENTO INTERNO COM CIMENTO ALUMINOSO,PARA ESGOTO SANITARIO,COMDIAMETRO DE 700MM.FORNECIMENTO</v>
      </c>
      <c r="C7396" s="115" t="s">
        <v>39704</v>
      </c>
      <c r="D7396" s="115" t="s">
        <v>39872</v>
      </c>
      <c r="E7396" s="115" t="s">
        <v>39865</v>
      </c>
      <c r="F7396" s="115" t="s">
        <v>39866</v>
      </c>
      <c r="I7396" s="115" t="s">
        <v>58</v>
      </c>
      <c r="J7396" s="115">
        <v>3591.47</v>
      </c>
    </row>
    <row r="7397" spans="1:10" hidden="1">
      <c r="A7397" s="115" t="s">
        <v>7708</v>
      </c>
      <c r="B7397" s="115" t="str">
        <f t="shared" si="115"/>
        <v>ADICIONAL DE EXTENSAO EXCEDENTE A 1,0M,POR CADA 0,5M OU FRACAO EM TUBOS COM FLANGES ROSCADOS,CLASSE K-12,PN-16,REVESTIMENTO INTERNO COM CIMENTO ALUMINOSO,PARA ESGOTO SANITARIO,COMDIAMETRO DE 700MM.FORNECIMENTO</v>
      </c>
      <c r="C7397" s="115" t="s">
        <v>39704</v>
      </c>
      <c r="D7397" s="115" t="s">
        <v>39872</v>
      </c>
      <c r="E7397" s="115" t="s">
        <v>39865</v>
      </c>
      <c r="F7397" s="115" t="s">
        <v>39866</v>
      </c>
      <c r="I7397" s="115" t="s">
        <v>58</v>
      </c>
      <c r="J7397" s="115">
        <v>3591.47</v>
      </c>
    </row>
    <row r="7398" spans="1:10" hidden="1">
      <c r="A7398" s="115" t="s">
        <v>7709</v>
      </c>
      <c r="B7398" s="115" t="str">
        <f t="shared" si="115"/>
        <v>ADICIONAL DE EXTENSAO EXCEDENTE A 1,0M,POR CADA 0,5M OU FRACAO EM TUBOS COM FLANGES INTEGRAL FUNDIDOS,CLASSE K-14,PN-16,REVESTIMENTO INTERNO COM CIMENTO ALUMINOSO,PARA ESGOTO SANITARIO,COM DIAMETRO DE 800MM.FORNECIMENTO</v>
      </c>
      <c r="C7398" s="115" t="s">
        <v>39704</v>
      </c>
      <c r="D7398" s="115" t="s">
        <v>39725</v>
      </c>
      <c r="E7398" s="115" t="s">
        <v>39873</v>
      </c>
      <c r="F7398" s="115" t="s">
        <v>39874</v>
      </c>
      <c r="I7398" s="115" t="s">
        <v>58</v>
      </c>
      <c r="J7398" s="115">
        <v>19054.669999999998</v>
      </c>
    </row>
    <row r="7399" spans="1:10" hidden="1">
      <c r="A7399" s="115" t="s">
        <v>7710</v>
      </c>
      <c r="B7399" s="115" t="str">
        <f t="shared" si="115"/>
        <v>ADICIONAL DE EXTENSAO EXCEDENTE A 1,0M,POR CADA 0,5M OU FRACAO EM TUBOS COM FLANGES INTEGRAL FUNDIDOS,CLASSE K-14,PN-16,REVESTIMENTO INTERNO COM CIMENTO ALUMINOSO,PARA ESGOTO SANITARIO,COM DIAMETRO DE 800MM.FORNECIMENTO</v>
      </c>
      <c r="C7399" s="115" t="s">
        <v>39704</v>
      </c>
      <c r="D7399" s="115" t="s">
        <v>39725</v>
      </c>
      <c r="E7399" s="115" t="s">
        <v>39873</v>
      </c>
      <c r="F7399" s="115" t="s">
        <v>39874</v>
      </c>
      <c r="I7399" s="115" t="s">
        <v>58</v>
      </c>
      <c r="J7399" s="115">
        <v>19054.669999999998</v>
      </c>
    </row>
    <row r="7400" spans="1:10" hidden="1">
      <c r="A7400" s="115" t="s">
        <v>7711</v>
      </c>
      <c r="B7400" s="115" t="str">
        <f t="shared" si="115"/>
        <v>ADICIONAL DE EXTENSAO EXCEDENTE A 1,0M,POR CADA 0,5M OU FRACAO EM TUBOS COM FLANGES INTEGRAL FUNDIDOS,CLASSE K-14,PN-16,REVESTIMENTO INTERNO COM CIMENTO ALUMINOSO,PARA ESGOTO SANITARIO,COM DIAMETRO DE 900MM.FORNECIMENTO</v>
      </c>
      <c r="C7400" s="115" t="s">
        <v>39704</v>
      </c>
      <c r="D7400" s="115" t="s">
        <v>39725</v>
      </c>
      <c r="E7400" s="115" t="s">
        <v>39873</v>
      </c>
      <c r="F7400" s="115" t="s">
        <v>39875</v>
      </c>
      <c r="I7400" s="115" t="s">
        <v>58</v>
      </c>
      <c r="J7400" s="115">
        <v>13619.91</v>
      </c>
    </row>
    <row r="7401" spans="1:10" hidden="1">
      <c r="A7401" s="115" t="s">
        <v>7712</v>
      </c>
      <c r="B7401" s="115" t="str">
        <f t="shared" si="115"/>
        <v>ADICIONAL DE EXTENSAO EXCEDENTE A 1,0M,POR CADA 0,5M OU FRACAO EM TUBOS COM FLANGES INTEGRAL FUNDIDOS,CLASSE K-14,PN-16,REVESTIMENTO INTERNO COM CIMENTO ALUMINOSO,PARA ESGOTO SANITARIO,COM DIAMETRO DE 900MM.FORNECIMENTO</v>
      </c>
      <c r="C7401" s="115" t="s">
        <v>39704</v>
      </c>
      <c r="D7401" s="115" t="s">
        <v>39725</v>
      </c>
      <c r="E7401" s="115" t="s">
        <v>39873</v>
      </c>
      <c r="F7401" s="115" t="s">
        <v>39875</v>
      </c>
      <c r="I7401" s="115" t="s">
        <v>58</v>
      </c>
      <c r="J7401" s="115">
        <v>13619.91</v>
      </c>
    </row>
    <row r="7402" spans="1:10" hidden="1">
      <c r="A7402" s="115" t="s">
        <v>7713</v>
      </c>
      <c r="B7402" s="115" t="str">
        <f t="shared" si="115"/>
        <v>ADICIONAL DE EXTENSAO EXCEDENTE A 1,0M,POR CADA 0,5M OU FRACAO EM TUBOS COM FLANGES INTEGRAL FUNDIDOS,CLASSE K-14,PN-16,REVESTIMENTO INTERNO COM CIMENTO ALUMINOSO,PARA ESGOTO SANITARIO,COM DIAMETRO DE 1000MM.FORNECIMENTO</v>
      </c>
      <c r="C7402" s="115" t="s">
        <v>39704</v>
      </c>
      <c r="D7402" s="115" t="s">
        <v>39725</v>
      </c>
      <c r="E7402" s="115" t="s">
        <v>39873</v>
      </c>
      <c r="F7402" s="115" t="s">
        <v>39876</v>
      </c>
      <c r="I7402" s="115" t="s">
        <v>58</v>
      </c>
      <c r="J7402" s="115">
        <v>21030.37</v>
      </c>
    </row>
    <row r="7403" spans="1:10" hidden="1">
      <c r="A7403" s="115" t="s">
        <v>7714</v>
      </c>
      <c r="B7403" s="115" t="str">
        <f t="shared" si="115"/>
        <v>ADICIONAL DE EXTENSAO EXCEDENTE A 1,0M,POR CADA 0,5M OU FRACAO EM TUBOS COM FLANGES INTEGRAL FUNDIDOS,CLASSE K-14,PN-16,REVESTIMENTO INTERNO COM CIMENTO ALUMINOSO,PARA ESGOTO SANITARIO,COM DIAMETRO DE 1000MM.FORNECIMENTO</v>
      </c>
      <c r="C7403" s="115" t="s">
        <v>39704</v>
      </c>
      <c r="D7403" s="115" t="s">
        <v>39725</v>
      </c>
      <c r="E7403" s="115" t="s">
        <v>39873</v>
      </c>
      <c r="F7403" s="115" t="s">
        <v>39876</v>
      </c>
      <c r="I7403" s="115" t="s">
        <v>58</v>
      </c>
      <c r="J7403" s="115">
        <v>21030.37</v>
      </c>
    </row>
    <row r="7404" spans="1:10" hidden="1">
      <c r="A7404" s="115" t="s">
        <v>7715</v>
      </c>
      <c r="B7404" s="115" t="str">
        <f t="shared" si="115"/>
        <v>ADICIONAL DE EXTENSAO EXCEDENTE A 1,0M,POR CADA 0,5M OU FRACAO EM TUBOS COM FLANGES INTEGRAL FUNDIDOS,CLASSE K-14,PN-16,REVESTIMENTO INTERNO COM CIMENTO ALUMINOSO,PARA ESGOTO SANITARIO,COM DIAMETRO DE 1200MM.FORNECIMENTO</v>
      </c>
      <c r="C7404" s="115" t="s">
        <v>39704</v>
      </c>
      <c r="D7404" s="115" t="s">
        <v>39725</v>
      </c>
      <c r="E7404" s="115" t="s">
        <v>39873</v>
      </c>
      <c r="F7404" s="115" t="s">
        <v>39877</v>
      </c>
      <c r="I7404" s="115" t="s">
        <v>58</v>
      </c>
      <c r="J7404" s="115">
        <v>20621.669999999998</v>
      </c>
    </row>
    <row r="7405" spans="1:10" hidden="1">
      <c r="A7405" s="115" t="s">
        <v>7716</v>
      </c>
      <c r="B7405" s="115" t="str">
        <f t="shared" si="115"/>
        <v>ADICIONAL DE EXTENSAO EXCEDENTE A 1,0M,POR CADA 0,5M OU FRACAO EM TUBOS COM FLANGES INTEGRAL FUNDIDOS,CLASSE K-14,PN-16,REVESTIMENTO INTERNO COM CIMENTO ALUMINOSO,PARA ESGOTO SANITARIO,COM DIAMETRO DE 1200MM.FORNECIMENTO</v>
      </c>
      <c r="C7405" s="115" t="s">
        <v>39704</v>
      </c>
      <c r="D7405" s="115" t="s">
        <v>39725</v>
      </c>
      <c r="E7405" s="115" t="s">
        <v>39873</v>
      </c>
      <c r="F7405" s="115" t="s">
        <v>39877</v>
      </c>
      <c r="I7405" s="115" t="s">
        <v>58</v>
      </c>
      <c r="J7405" s="115">
        <v>20621.669999999998</v>
      </c>
    </row>
    <row r="7406" spans="1:10" hidden="1">
      <c r="A7406" s="115" t="s">
        <v>7717</v>
      </c>
      <c r="B7406" s="115" t="str">
        <f t="shared" si="115"/>
        <v>TUBO DE POLIETILENO DE ALTA DENSIDADE(PEAD),RESINA PE80/100,NORMA ISO 4427,CLASSE PN-4,DE=63MM.FORNECIMENTO</v>
      </c>
      <c r="C7406" s="115" t="s">
        <v>39878</v>
      </c>
      <c r="D7406" s="115" t="s">
        <v>39879</v>
      </c>
      <c r="I7406" s="115" t="s">
        <v>58</v>
      </c>
      <c r="J7406" s="115">
        <v>7.98</v>
      </c>
    </row>
    <row r="7407" spans="1:10" hidden="1">
      <c r="A7407" s="115" t="s">
        <v>7718</v>
      </c>
      <c r="B7407" s="115" t="str">
        <f t="shared" si="115"/>
        <v>TUBO DE POLIETILENO DE ALTA DENSIDADE(PEAD),RESINA PE80/100,NORMA ISO 4427,CLASSE PN-4,DE=63MM.FORNECIMENTO</v>
      </c>
      <c r="C7407" s="115" t="s">
        <v>39878</v>
      </c>
      <c r="D7407" s="115" t="s">
        <v>39879</v>
      </c>
      <c r="I7407" s="115" t="s">
        <v>58</v>
      </c>
      <c r="J7407" s="115">
        <v>7.98</v>
      </c>
    </row>
    <row r="7408" spans="1:10" hidden="1">
      <c r="A7408" s="115" t="s">
        <v>7719</v>
      </c>
      <c r="B7408" s="115" t="str">
        <f t="shared" si="115"/>
        <v>TUBO DE POLIETILENO DE ALTA DENSIDADE(PEAD),RESINA PE80/100,NORMA ISO 4427,CLASSE PN-4,DE=75MM.FORNECIMENTO</v>
      </c>
      <c r="C7408" s="115" t="s">
        <v>39878</v>
      </c>
      <c r="D7408" s="115" t="s">
        <v>39880</v>
      </c>
      <c r="I7408" s="115" t="s">
        <v>58</v>
      </c>
      <c r="J7408" s="115">
        <v>10.199999999999999</v>
      </c>
    </row>
    <row r="7409" spans="1:10" hidden="1">
      <c r="A7409" s="115" t="s">
        <v>7720</v>
      </c>
      <c r="B7409" s="115" t="str">
        <f t="shared" si="115"/>
        <v>TUBO DE POLIETILENO DE ALTA DENSIDADE(PEAD),RESINA PE80/100,NORMA ISO 4427,CLASSE PN-4,DE=75MM.FORNECIMENTO</v>
      </c>
      <c r="C7409" s="115" t="s">
        <v>39878</v>
      </c>
      <c r="D7409" s="115" t="s">
        <v>39880</v>
      </c>
      <c r="I7409" s="115" t="s">
        <v>58</v>
      </c>
      <c r="J7409" s="115">
        <v>10.199999999999999</v>
      </c>
    </row>
    <row r="7410" spans="1:10" hidden="1">
      <c r="A7410" s="115" t="s">
        <v>7721</v>
      </c>
      <c r="B7410" s="115" t="str">
        <f t="shared" si="115"/>
        <v>TUBO DE POLIETILENO DE ALTA DENSIDADE(PEAD),RESINA PE80/100,NORMA ISO 4427, CLASSE PN-4, DE=90MM. FORNECIMENTO</v>
      </c>
      <c r="C7410" s="115" t="s">
        <v>39878</v>
      </c>
      <c r="D7410" s="115" t="s">
        <v>39881</v>
      </c>
      <c r="I7410" s="115" t="s">
        <v>58</v>
      </c>
      <c r="J7410" s="115">
        <v>15.82</v>
      </c>
    </row>
    <row r="7411" spans="1:10" hidden="1">
      <c r="A7411" s="115" t="s">
        <v>7722</v>
      </c>
      <c r="B7411" s="115" t="str">
        <f t="shared" si="115"/>
        <v>TUBO DE POLIETILENO DE ALTA DENSIDADE(PEAD),RESINA PE80/100,NORMA ISO 4427, CLASSE PN-4, DE=90MM. FORNECIMENTO</v>
      </c>
      <c r="C7411" s="115" t="s">
        <v>39878</v>
      </c>
      <c r="D7411" s="115" t="s">
        <v>39881</v>
      </c>
      <c r="I7411" s="115" t="s">
        <v>58</v>
      </c>
      <c r="J7411" s="115">
        <v>15.82</v>
      </c>
    </row>
    <row r="7412" spans="1:10" hidden="1">
      <c r="A7412" s="115" t="s">
        <v>7723</v>
      </c>
      <c r="B7412" s="115" t="str">
        <f t="shared" si="115"/>
        <v>TUBO DE POLIETILENO DE ALTA DENSIDADE(PEAD),RESINA PE80/100,NORMA ISO 4427, CLASSE PN-4, DE=110MM. FORNECIMENTO</v>
      </c>
      <c r="C7412" s="115" t="s">
        <v>39878</v>
      </c>
      <c r="D7412" s="115" t="s">
        <v>39882</v>
      </c>
      <c r="I7412" s="115" t="s">
        <v>58</v>
      </c>
      <c r="J7412" s="115">
        <v>23.4</v>
      </c>
    </row>
    <row r="7413" spans="1:10" hidden="1">
      <c r="A7413" s="115" t="s">
        <v>7724</v>
      </c>
      <c r="B7413" s="115" t="str">
        <f t="shared" si="115"/>
        <v>TUBO DE POLIETILENO DE ALTA DENSIDADE(PEAD),RESINA PE80/100,NORMA ISO 4427, CLASSE PN-4, DE=110MM. FORNECIMENTO</v>
      </c>
      <c r="C7413" s="115" t="s">
        <v>39878</v>
      </c>
      <c r="D7413" s="115" t="s">
        <v>39882</v>
      </c>
      <c r="I7413" s="115" t="s">
        <v>58</v>
      </c>
      <c r="J7413" s="115">
        <v>23.4</v>
      </c>
    </row>
    <row r="7414" spans="1:10" hidden="1">
      <c r="A7414" s="115" t="s">
        <v>7725</v>
      </c>
      <c r="B7414" s="115" t="str">
        <f t="shared" si="115"/>
        <v>TUBO DE POLIETILENO DE ALTA DENSIDADE(PEAD),RESINA PE80/100,NORMA ISO 4427, CLASSE PN-4, DE=125MM. FORNECIMENTO</v>
      </c>
      <c r="C7414" s="115" t="s">
        <v>39878</v>
      </c>
      <c r="D7414" s="115" t="s">
        <v>39883</v>
      </c>
      <c r="I7414" s="115" t="s">
        <v>58</v>
      </c>
      <c r="J7414" s="115">
        <v>30.2</v>
      </c>
    </row>
    <row r="7415" spans="1:10" hidden="1">
      <c r="A7415" s="115" t="s">
        <v>7726</v>
      </c>
      <c r="B7415" s="115" t="str">
        <f t="shared" si="115"/>
        <v>TUBO DE POLIETILENO DE ALTA DENSIDADE(PEAD),RESINA PE80/100,NORMA ISO 4427, CLASSE PN-4, DE=125MM. FORNECIMENTO</v>
      </c>
      <c r="C7415" s="115" t="s">
        <v>39878</v>
      </c>
      <c r="D7415" s="115" t="s">
        <v>39883</v>
      </c>
      <c r="I7415" s="115" t="s">
        <v>58</v>
      </c>
      <c r="J7415" s="115">
        <v>30.2</v>
      </c>
    </row>
    <row r="7416" spans="1:10" hidden="1">
      <c r="A7416" s="115" t="s">
        <v>7727</v>
      </c>
      <c r="B7416" s="115" t="str">
        <f t="shared" si="115"/>
        <v>TUBO DE POLIETILENO DE ALTA DENSIDADE(PEAD),RESINA PE80/100,NORMA ISO 4427, CLASSE PN-4, DE=140MM. FORNECIMENTO</v>
      </c>
      <c r="C7416" s="115" t="s">
        <v>39878</v>
      </c>
      <c r="D7416" s="115" t="s">
        <v>39884</v>
      </c>
      <c r="I7416" s="115" t="s">
        <v>58</v>
      </c>
      <c r="J7416" s="115">
        <v>37.6</v>
      </c>
    </row>
    <row r="7417" spans="1:10" hidden="1">
      <c r="A7417" s="115" t="s">
        <v>7728</v>
      </c>
      <c r="B7417" s="115" t="str">
        <f t="shared" si="115"/>
        <v>TUBO DE POLIETILENO DE ALTA DENSIDADE(PEAD),RESINA PE80/100,NORMA ISO 4427, CLASSE PN-4, DE=140MM. FORNECIMENTO</v>
      </c>
      <c r="C7417" s="115" t="s">
        <v>39878</v>
      </c>
      <c r="D7417" s="115" t="s">
        <v>39884</v>
      </c>
      <c r="I7417" s="115" t="s">
        <v>58</v>
      </c>
      <c r="J7417" s="115">
        <v>37.6</v>
      </c>
    </row>
    <row r="7418" spans="1:10" hidden="1">
      <c r="A7418" s="115" t="s">
        <v>7729</v>
      </c>
      <c r="B7418" s="115" t="str">
        <f t="shared" si="115"/>
        <v>TUBO DE POLIETILENO DE ALTA DENSIDADE(PEAD),RESINA PE80/100,NORMA ISO 4427, CLASSE PN-4, DE=160MM. FORNECIMENTO</v>
      </c>
      <c r="C7418" s="115" t="s">
        <v>39878</v>
      </c>
      <c r="D7418" s="115" t="s">
        <v>39885</v>
      </c>
      <c r="I7418" s="115" t="s">
        <v>58</v>
      </c>
      <c r="J7418" s="115">
        <v>48.4</v>
      </c>
    </row>
    <row r="7419" spans="1:10" hidden="1">
      <c r="A7419" s="115" t="s">
        <v>7730</v>
      </c>
      <c r="B7419" s="115" t="str">
        <f t="shared" si="115"/>
        <v>TUBO DE POLIETILENO DE ALTA DENSIDADE(PEAD),RESINA PE80/100,NORMA ISO 4427, CLASSE PN-4, DE=160MM. FORNECIMENTO</v>
      </c>
      <c r="C7419" s="115" t="s">
        <v>39878</v>
      </c>
      <c r="D7419" s="115" t="s">
        <v>39885</v>
      </c>
      <c r="I7419" s="115" t="s">
        <v>58</v>
      </c>
      <c r="J7419" s="115">
        <v>48.4</v>
      </c>
    </row>
    <row r="7420" spans="1:10" hidden="1">
      <c r="A7420" s="115" t="s">
        <v>7731</v>
      </c>
      <c r="B7420" s="115" t="str">
        <f t="shared" si="115"/>
        <v>TUBO DE POLIETILENO DE ALTA DENSIDADE(PEAD),RESINA PE80/100,NORMA ISO 4427, CLASSE PN-4, DE=180MM. FORNECIMENTO</v>
      </c>
      <c r="C7420" s="115" t="s">
        <v>39878</v>
      </c>
      <c r="D7420" s="115" t="s">
        <v>39886</v>
      </c>
      <c r="I7420" s="115" t="s">
        <v>58</v>
      </c>
      <c r="J7420" s="115">
        <v>61.4</v>
      </c>
    </row>
    <row r="7421" spans="1:10" hidden="1">
      <c r="A7421" s="115" t="s">
        <v>7732</v>
      </c>
      <c r="B7421" s="115" t="str">
        <f t="shared" si="115"/>
        <v>TUBO DE POLIETILENO DE ALTA DENSIDADE(PEAD),RESINA PE80/100,NORMA ISO 4427, CLASSE PN-4, DE=180MM. FORNECIMENTO</v>
      </c>
      <c r="C7421" s="115" t="s">
        <v>39878</v>
      </c>
      <c r="D7421" s="115" t="s">
        <v>39886</v>
      </c>
      <c r="I7421" s="115" t="s">
        <v>58</v>
      </c>
      <c r="J7421" s="115">
        <v>61.4</v>
      </c>
    </row>
    <row r="7422" spans="1:10" hidden="1">
      <c r="A7422" s="115" t="s">
        <v>7733</v>
      </c>
      <c r="B7422" s="115" t="str">
        <f t="shared" si="115"/>
        <v>TUBO DE POLIETILENO DE ALTA DENSIDADE(PEAD),RESINA PE80/100,NORMA ISO 4427, CLASSE PN-4, DE=200MM. FORNECIMENTO</v>
      </c>
      <c r="C7422" s="115" t="s">
        <v>39878</v>
      </c>
      <c r="D7422" s="115" t="s">
        <v>39887</v>
      </c>
      <c r="I7422" s="115" t="s">
        <v>58</v>
      </c>
      <c r="J7422" s="115">
        <v>76.8</v>
      </c>
    </row>
    <row r="7423" spans="1:10" hidden="1">
      <c r="A7423" s="115" t="s">
        <v>7734</v>
      </c>
      <c r="B7423" s="115" t="str">
        <f t="shared" si="115"/>
        <v>TUBO DE POLIETILENO DE ALTA DENSIDADE(PEAD),RESINA PE80/100,NORMA ISO 4427, CLASSE PN-4, DE=200MM. FORNECIMENTO</v>
      </c>
      <c r="C7423" s="115" t="s">
        <v>39878</v>
      </c>
      <c r="D7423" s="115" t="s">
        <v>39887</v>
      </c>
      <c r="I7423" s="115" t="s">
        <v>58</v>
      </c>
      <c r="J7423" s="115">
        <v>76.8</v>
      </c>
    </row>
    <row r="7424" spans="1:10" hidden="1">
      <c r="A7424" s="115" t="s">
        <v>7735</v>
      </c>
      <c r="B7424" s="115" t="str">
        <f t="shared" si="115"/>
        <v>TUBO DE POLIETILENO DE ALTA DENSIDADE(PEAD),RESINA PE80/100,NORMA ISO 4427, CLASSE PN-4, DE=225MM. FORNECIMENTO</v>
      </c>
      <c r="C7424" s="115" t="s">
        <v>39878</v>
      </c>
      <c r="D7424" s="115" t="s">
        <v>39888</v>
      </c>
      <c r="I7424" s="115" t="s">
        <v>58</v>
      </c>
      <c r="J7424" s="115">
        <v>95.4</v>
      </c>
    </row>
    <row r="7425" spans="1:10" hidden="1">
      <c r="A7425" s="115" t="s">
        <v>7736</v>
      </c>
      <c r="B7425" s="115" t="str">
        <f t="shared" si="115"/>
        <v>TUBO DE POLIETILENO DE ALTA DENSIDADE(PEAD),RESINA PE80/100,NORMA ISO 4427, CLASSE PN-4, DE=225MM. FORNECIMENTO</v>
      </c>
      <c r="C7425" s="115" t="s">
        <v>39878</v>
      </c>
      <c r="D7425" s="115" t="s">
        <v>39888</v>
      </c>
      <c r="I7425" s="115" t="s">
        <v>58</v>
      </c>
      <c r="J7425" s="115">
        <v>95.4</v>
      </c>
    </row>
    <row r="7426" spans="1:10" hidden="1">
      <c r="A7426" s="115" t="s">
        <v>7737</v>
      </c>
      <c r="B7426" s="115" t="str">
        <f t="shared" si="115"/>
        <v>TUBO DE POLIETILENO DE ALTA DENSIDADE(PEAD),RESINA PE80/100,NORMA ISO 4427, CLASSE PN-4, DE=250MM. FORNECIMENTO</v>
      </c>
      <c r="C7426" s="115" t="s">
        <v>39878</v>
      </c>
      <c r="D7426" s="115" t="s">
        <v>39889</v>
      </c>
      <c r="I7426" s="115" t="s">
        <v>58</v>
      </c>
      <c r="J7426" s="115">
        <v>118.4</v>
      </c>
    </row>
    <row r="7427" spans="1:10" hidden="1">
      <c r="A7427" s="115" t="s">
        <v>7738</v>
      </c>
      <c r="B7427" s="115" t="str">
        <f t="shared" si="115"/>
        <v>TUBO DE POLIETILENO DE ALTA DENSIDADE(PEAD),RESINA PE80/100,NORMA ISO 4427, CLASSE PN-4, DE=250MM. FORNECIMENTO</v>
      </c>
      <c r="C7427" s="115" t="s">
        <v>39878</v>
      </c>
      <c r="D7427" s="115" t="s">
        <v>39889</v>
      </c>
      <c r="I7427" s="115" t="s">
        <v>58</v>
      </c>
      <c r="J7427" s="115">
        <v>118.4</v>
      </c>
    </row>
    <row r="7428" spans="1:10" hidden="1">
      <c r="A7428" s="115" t="s">
        <v>7739</v>
      </c>
      <c r="B7428" s="115" t="str">
        <f t="shared" si="115"/>
        <v>TUBO DE POLIETILENO DE ALTA DENSIDADE(PEAD),RESINA PE80/100,NORMA ISO 4427, CLASSE PN-4, DE=280MM. FORNECIMENTO</v>
      </c>
      <c r="C7428" s="115" t="s">
        <v>39878</v>
      </c>
      <c r="D7428" s="115" t="s">
        <v>39890</v>
      </c>
      <c r="I7428" s="115" t="s">
        <v>58</v>
      </c>
      <c r="J7428" s="115">
        <v>148</v>
      </c>
    </row>
    <row r="7429" spans="1:10" hidden="1">
      <c r="A7429" s="115" t="s">
        <v>7740</v>
      </c>
      <c r="B7429" s="115" t="str">
        <f t="shared" ref="B7429:B7492" si="116">C7429&amp;D7429&amp;E7429&amp;F7429&amp;G7429&amp;H7429</f>
        <v>TUBO DE POLIETILENO DE ALTA DENSIDADE(PEAD),RESINA PE80/100,NORMA ISO 4427, CLASSE PN-4, DE=280MM. FORNECIMENTO</v>
      </c>
      <c r="C7429" s="115" t="s">
        <v>39878</v>
      </c>
      <c r="D7429" s="115" t="s">
        <v>39890</v>
      </c>
      <c r="I7429" s="115" t="s">
        <v>58</v>
      </c>
      <c r="J7429" s="115">
        <v>148</v>
      </c>
    </row>
    <row r="7430" spans="1:10" hidden="1">
      <c r="A7430" s="115" t="s">
        <v>7741</v>
      </c>
      <c r="B7430" s="115" t="str">
        <f t="shared" si="116"/>
        <v>TUBO DE POLIETILENO DE ALTA DENSIDADE(PEAD),RESINA PE80/100,NORMA ISO 4427, CLASSE PN-4, DE=315MM. FORNECIMENTO</v>
      </c>
      <c r="C7430" s="115" t="s">
        <v>39878</v>
      </c>
      <c r="D7430" s="115" t="s">
        <v>39891</v>
      </c>
      <c r="I7430" s="115" t="s">
        <v>58</v>
      </c>
      <c r="J7430" s="115">
        <v>188.22</v>
      </c>
    </row>
    <row r="7431" spans="1:10" hidden="1">
      <c r="A7431" s="115" t="s">
        <v>7742</v>
      </c>
      <c r="B7431" s="115" t="str">
        <f t="shared" si="116"/>
        <v>TUBO DE POLIETILENO DE ALTA DENSIDADE(PEAD),RESINA PE80/100,NORMA ISO 4427, CLASSE PN-4, DE=315MM. FORNECIMENTO</v>
      </c>
      <c r="C7431" s="115" t="s">
        <v>39878</v>
      </c>
      <c r="D7431" s="115" t="s">
        <v>39891</v>
      </c>
      <c r="I7431" s="115" t="s">
        <v>58</v>
      </c>
      <c r="J7431" s="115">
        <v>188.22</v>
      </c>
    </row>
    <row r="7432" spans="1:10" hidden="1">
      <c r="A7432" s="115" t="s">
        <v>7743</v>
      </c>
      <c r="B7432" s="115" t="str">
        <f t="shared" si="116"/>
        <v>TUBO DE POLIETILENO DE ALTA DENSIDADE(PEAD),RESINA PE80/100,NORMA ISO 4427, CLASSE PN-4, DE=355MM. FORNECIMENTO</v>
      </c>
      <c r="C7432" s="115" t="s">
        <v>39878</v>
      </c>
      <c r="D7432" s="115" t="s">
        <v>39892</v>
      </c>
      <c r="I7432" s="115" t="s">
        <v>58</v>
      </c>
      <c r="J7432" s="115">
        <v>240.74</v>
      </c>
    </row>
    <row r="7433" spans="1:10" hidden="1">
      <c r="A7433" s="115" t="s">
        <v>7744</v>
      </c>
      <c r="B7433" s="115" t="str">
        <f t="shared" si="116"/>
        <v>TUBO DE POLIETILENO DE ALTA DENSIDADE(PEAD),RESINA PE80/100,NORMA ISO 4427, CLASSE PN-4, DE=355MM. FORNECIMENTO</v>
      </c>
      <c r="C7433" s="115" t="s">
        <v>39878</v>
      </c>
      <c r="D7433" s="115" t="s">
        <v>39892</v>
      </c>
      <c r="I7433" s="115" t="s">
        <v>58</v>
      </c>
      <c r="J7433" s="115">
        <v>240.74</v>
      </c>
    </row>
    <row r="7434" spans="1:10" hidden="1">
      <c r="A7434" s="115" t="s">
        <v>7745</v>
      </c>
      <c r="B7434" s="115" t="str">
        <f t="shared" si="116"/>
        <v>TUBO DE POLIETILENO DE ALTA DENSIDADE(PEAD),RESINA PE80/100,NORMA ISO 4427, CLASSE PN-4, DE=400MM. FORNECIMENTO</v>
      </c>
      <c r="C7434" s="115" t="s">
        <v>39878</v>
      </c>
      <c r="D7434" s="115" t="s">
        <v>39893</v>
      </c>
      <c r="I7434" s="115" t="s">
        <v>58</v>
      </c>
      <c r="J7434" s="115">
        <v>302.54000000000002</v>
      </c>
    </row>
    <row r="7435" spans="1:10" hidden="1">
      <c r="A7435" s="115" t="s">
        <v>7746</v>
      </c>
      <c r="B7435" s="115" t="str">
        <f t="shared" si="116"/>
        <v>TUBO DE POLIETILENO DE ALTA DENSIDADE(PEAD),RESINA PE80/100,NORMA ISO 4427, CLASSE PN-4, DE=400MM. FORNECIMENTO</v>
      </c>
      <c r="C7435" s="115" t="s">
        <v>39878</v>
      </c>
      <c r="D7435" s="115" t="s">
        <v>39893</v>
      </c>
      <c r="I7435" s="115" t="s">
        <v>58</v>
      </c>
      <c r="J7435" s="115">
        <v>302.54000000000002</v>
      </c>
    </row>
    <row r="7436" spans="1:10" hidden="1">
      <c r="A7436" s="115" t="s">
        <v>7747</v>
      </c>
      <c r="B7436" s="115" t="str">
        <f t="shared" si="116"/>
        <v>TUBO DE POLIETILENO DE ALTA DENSIDADE(PEAD),RESINA PE80/100,NORMA ISO 4427, CLASSE PN-4, DE=450MM. FORNECIMENTO</v>
      </c>
      <c r="C7436" s="115" t="s">
        <v>39878</v>
      </c>
      <c r="D7436" s="115" t="s">
        <v>39894</v>
      </c>
      <c r="I7436" s="115" t="s">
        <v>58</v>
      </c>
      <c r="J7436" s="115">
        <v>383.2</v>
      </c>
    </row>
    <row r="7437" spans="1:10" hidden="1">
      <c r="A7437" s="115" t="s">
        <v>7748</v>
      </c>
      <c r="B7437" s="115" t="str">
        <f t="shared" si="116"/>
        <v>TUBO DE POLIETILENO DE ALTA DENSIDADE(PEAD),RESINA PE80/100,NORMA ISO 4427, CLASSE PN-4, DE=450MM. FORNECIMENTO</v>
      </c>
      <c r="C7437" s="115" t="s">
        <v>39878</v>
      </c>
      <c r="D7437" s="115" t="s">
        <v>39894</v>
      </c>
      <c r="I7437" s="115" t="s">
        <v>58</v>
      </c>
      <c r="J7437" s="115">
        <v>383.2</v>
      </c>
    </row>
    <row r="7438" spans="1:10" hidden="1">
      <c r="A7438" s="115" t="s">
        <v>7749</v>
      </c>
      <c r="B7438" s="115" t="str">
        <f t="shared" si="116"/>
        <v>TUBO DE POLIETILENO DE ALTA DENSIDADE(PEAD),RESINA PE80/100.NORMA ISO 4427, CLASSE PN-4, DE=500MM. FORNECIMENTO</v>
      </c>
      <c r="C7438" s="115" t="s">
        <v>39895</v>
      </c>
      <c r="D7438" s="115" t="s">
        <v>39896</v>
      </c>
      <c r="I7438" s="115" t="s">
        <v>58</v>
      </c>
      <c r="J7438" s="115">
        <v>472.02</v>
      </c>
    </row>
    <row r="7439" spans="1:10" hidden="1">
      <c r="A7439" s="115" t="s">
        <v>7750</v>
      </c>
      <c r="B7439" s="115" t="str">
        <f t="shared" si="116"/>
        <v>TUBO DE POLIETILENO DE ALTA DENSIDADE(PEAD),RESINA PE80/100.NORMA ISO 4427, CLASSE PN-4, DE=500MM. FORNECIMENTO</v>
      </c>
      <c r="C7439" s="115" t="s">
        <v>39895</v>
      </c>
      <c r="D7439" s="115" t="s">
        <v>39896</v>
      </c>
      <c r="I7439" s="115" t="s">
        <v>58</v>
      </c>
      <c r="J7439" s="115">
        <v>472.02</v>
      </c>
    </row>
    <row r="7440" spans="1:10" hidden="1">
      <c r="A7440" s="115" t="s">
        <v>7751</v>
      </c>
      <c r="B7440" s="115" t="str">
        <f t="shared" si="116"/>
        <v>TUBO DE POLIETILENO DE ALTA DENSIDADE(PEAD),RESINA PE80/100,NORMA ISO 4427, CLASSE PN-4, DE=560MM. FORNECIMENTO</v>
      </c>
      <c r="C7440" s="115" t="s">
        <v>39878</v>
      </c>
      <c r="D7440" s="115" t="s">
        <v>39897</v>
      </c>
      <c r="I7440" s="115" t="s">
        <v>58</v>
      </c>
      <c r="J7440" s="115">
        <v>593.28</v>
      </c>
    </row>
    <row r="7441" spans="1:10" hidden="1">
      <c r="A7441" s="115" t="s">
        <v>7752</v>
      </c>
      <c r="B7441" s="115" t="str">
        <f t="shared" si="116"/>
        <v>TUBO DE POLIETILENO DE ALTA DENSIDADE(PEAD),RESINA PE80/100,NORMA ISO 4427, CLASSE PN-4, DE=560MM. FORNECIMENTO</v>
      </c>
      <c r="C7441" s="115" t="s">
        <v>39878</v>
      </c>
      <c r="D7441" s="115" t="s">
        <v>39897</v>
      </c>
      <c r="I7441" s="115" t="s">
        <v>58</v>
      </c>
      <c r="J7441" s="115">
        <v>593.28</v>
      </c>
    </row>
    <row r="7442" spans="1:10" hidden="1">
      <c r="A7442" s="115" t="s">
        <v>7753</v>
      </c>
      <c r="B7442" s="115" t="str">
        <f t="shared" si="116"/>
        <v>TUBO DE POLIETILENO DE ALTA DENSIDADE(PEAD),RESINA PE80/100.NORMA ISO 4427, CLASSE PN-4, DE=630MM. FORNECIMENTO</v>
      </c>
      <c r="C7442" s="115" t="s">
        <v>39895</v>
      </c>
      <c r="D7442" s="115" t="s">
        <v>39898</v>
      </c>
      <c r="I7442" s="115" t="s">
        <v>58</v>
      </c>
      <c r="J7442" s="115">
        <v>751.08</v>
      </c>
    </row>
    <row r="7443" spans="1:10" hidden="1">
      <c r="A7443" s="115" t="s">
        <v>7754</v>
      </c>
      <c r="B7443" s="115" t="str">
        <f t="shared" si="116"/>
        <v>TUBO DE POLIETILENO DE ALTA DENSIDADE(PEAD),RESINA PE80/100.NORMA ISO 4427, CLASSE PN-4, DE=630MM. FORNECIMENTO</v>
      </c>
      <c r="C7443" s="115" t="s">
        <v>39895</v>
      </c>
      <c r="D7443" s="115" t="s">
        <v>39898</v>
      </c>
      <c r="I7443" s="115" t="s">
        <v>58</v>
      </c>
      <c r="J7443" s="115">
        <v>751.08</v>
      </c>
    </row>
    <row r="7444" spans="1:10" hidden="1">
      <c r="A7444" s="115" t="s">
        <v>7755</v>
      </c>
      <c r="B7444" s="115" t="str">
        <f t="shared" si="116"/>
        <v>TUBO DE POLIETILENO DE ALTA DENSIDADE(PEAD),RESINA PE80/100.NORMA ISO 4427, CLASSE PN-4, DE=800MM. FORNECIMENTO</v>
      </c>
      <c r="C7444" s="115" t="s">
        <v>39895</v>
      </c>
      <c r="D7444" s="115" t="s">
        <v>39899</v>
      </c>
      <c r="I7444" s="115" t="s">
        <v>58</v>
      </c>
      <c r="J7444" s="115">
        <v>1210.1400000000001</v>
      </c>
    </row>
    <row r="7445" spans="1:10" hidden="1">
      <c r="A7445" s="115" t="s">
        <v>7756</v>
      </c>
      <c r="B7445" s="115" t="str">
        <f t="shared" si="116"/>
        <v>TUBO DE POLIETILENO DE ALTA DENSIDADE(PEAD),RESINA PE80/100.NORMA ISO 4427, CLASSE PN-4, DE=800MM. FORNECIMENTO</v>
      </c>
      <c r="C7445" s="115" t="s">
        <v>39895</v>
      </c>
      <c r="D7445" s="115" t="s">
        <v>39899</v>
      </c>
      <c r="I7445" s="115" t="s">
        <v>58</v>
      </c>
      <c r="J7445" s="115">
        <v>1210.1400000000001</v>
      </c>
    </row>
    <row r="7446" spans="1:10" hidden="1">
      <c r="A7446" s="115" t="s">
        <v>7757</v>
      </c>
      <c r="B7446" s="115" t="str">
        <f t="shared" si="116"/>
        <v>TUBO DE POLIETILENO DE ALTA DENSIDADE(PEAD),RESINA PE80/100,NORMA ISO 4427, CLASSE PN-4, DE=900MM. FORNECIMENTO</v>
      </c>
      <c r="C7446" s="115" t="s">
        <v>39878</v>
      </c>
      <c r="D7446" s="115" t="s">
        <v>39900</v>
      </c>
      <c r="I7446" s="115" t="s">
        <v>58</v>
      </c>
      <c r="J7446" s="115">
        <v>1530.32</v>
      </c>
    </row>
    <row r="7447" spans="1:10" hidden="1">
      <c r="A7447" s="115" t="s">
        <v>7758</v>
      </c>
      <c r="B7447" s="115" t="str">
        <f t="shared" si="116"/>
        <v>TUBO DE POLIETILENO DE ALTA DENSIDADE(PEAD),RESINA PE80/100,NORMA ISO 4427, CLASSE PN-4, DE=900MM. FORNECIMENTO</v>
      </c>
      <c r="C7447" s="115" t="s">
        <v>39878</v>
      </c>
      <c r="D7447" s="115" t="s">
        <v>39900</v>
      </c>
      <c r="I7447" s="115" t="s">
        <v>58</v>
      </c>
      <c r="J7447" s="115">
        <v>1530.32</v>
      </c>
    </row>
    <row r="7448" spans="1:10" hidden="1">
      <c r="A7448" s="115" t="s">
        <v>7759</v>
      </c>
      <c r="B7448" s="115" t="str">
        <f t="shared" si="116"/>
        <v>TUBO DE POLIETILENO DE ALTA DENSIDADE(PEAD),RESINA PE80/100.NORMA ISO 4427, CLASSE PN-4, DE=1000MM. FORNECIMENTO</v>
      </c>
      <c r="C7448" s="115" t="s">
        <v>39895</v>
      </c>
      <c r="D7448" s="115" t="s">
        <v>39901</v>
      </c>
      <c r="I7448" s="115" t="s">
        <v>58</v>
      </c>
      <c r="J7448" s="115">
        <v>1890.84</v>
      </c>
    </row>
    <row r="7449" spans="1:10" hidden="1">
      <c r="A7449" s="115" t="s">
        <v>7760</v>
      </c>
      <c r="B7449" s="115" t="str">
        <f t="shared" si="116"/>
        <v>TUBO DE POLIETILENO DE ALTA DENSIDADE(PEAD),RESINA PE80/100.NORMA ISO 4427, CLASSE PN-4, DE=1000MM. FORNECIMENTO</v>
      </c>
      <c r="C7449" s="115" t="s">
        <v>39895</v>
      </c>
      <c r="D7449" s="115" t="s">
        <v>39901</v>
      </c>
      <c r="I7449" s="115" t="s">
        <v>58</v>
      </c>
      <c r="J7449" s="115">
        <v>1890.84</v>
      </c>
    </row>
    <row r="7450" spans="1:10" hidden="1">
      <c r="A7450" s="115" t="s">
        <v>7761</v>
      </c>
      <c r="B7450" s="115" t="str">
        <f t="shared" si="116"/>
        <v>TUBO DE POLIETILENO DE ALTA DENSIDADE(PEAD),RESINA PE80/100.NORMA ISO 4427, CLASSE PN-4, DE=1200MM. FORNECIMENTO</v>
      </c>
      <c r="C7450" s="115" t="s">
        <v>39895</v>
      </c>
      <c r="D7450" s="115" t="s">
        <v>39902</v>
      </c>
      <c r="I7450" s="115" t="s">
        <v>58</v>
      </c>
      <c r="J7450" s="115">
        <v>2719.46</v>
      </c>
    </row>
    <row r="7451" spans="1:10" hidden="1">
      <c r="A7451" s="115" t="s">
        <v>7762</v>
      </c>
      <c r="B7451" s="115" t="str">
        <f t="shared" si="116"/>
        <v>TUBO DE POLIETILENO DE ALTA DENSIDADE(PEAD),RESINA PE80/100.NORMA ISO 4427, CLASSE PN-4, DE=1200MM. FORNECIMENTO</v>
      </c>
      <c r="C7451" s="115" t="s">
        <v>39895</v>
      </c>
      <c r="D7451" s="115" t="s">
        <v>39902</v>
      </c>
      <c r="I7451" s="115" t="s">
        <v>58</v>
      </c>
      <c r="J7451" s="115">
        <v>2719.46</v>
      </c>
    </row>
    <row r="7452" spans="1:10" hidden="1">
      <c r="A7452" s="115" t="s">
        <v>7763</v>
      </c>
      <c r="B7452" s="115" t="str">
        <f t="shared" si="116"/>
        <v>TUBO DE POLIETILENO DE ALTA DENSIDADE(PEAD),RESINA PE80/100.NORMA ISO 4427, CLASSE PN-10, DE=32MM. FORNECIMENTO</v>
      </c>
      <c r="C7452" s="115" t="s">
        <v>39895</v>
      </c>
      <c r="D7452" s="115" t="s">
        <v>39903</v>
      </c>
      <c r="I7452" s="115" t="s">
        <v>58</v>
      </c>
      <c r="J7452" s="115">
        <v>3.84</v>
      </c>
    </row>
    <row r="7453" spans="1:10" hidden="1">
      <c r="A7453" s="115" t="s">
        <v>7764</v>
      </c>
      <c r="B7453" s="115" t="str">
        <f t="shared" si="116"/>
        <v>TUBO DE POLIETILENO DE ALTA DENSIDADE(PEAD),RESINA PE80/100.NORMA ISO 4427, CLASSE PN-10, DE=32MM. FORNECIMENTO</v>
      </c>
      <c r="C7453" s="115" t="s">
        <v>39895</v>
      </c>
      <c r="D7453" s="115" t="s">
        <v>39903</v>
      </c>
      <c r="I7453" s="115" t="s">
        <v>58</v>
      </c>
      <c r="J7453" s="115">
        <v>3.84</v>
      </c>
    </row>
    <row r="7454" spans="1:10" hidden="1">
      <c r="A7454" s="115" t="s">
        <v>7765</v>
      </c>
      <c r="B7454" s="115" t="str">
        <f t="shared" si="116"/>
        <v>TUBO DE POLIETILENO DE ALTA DENSIDADE(PEAD),RESINA PE80/100.NORMA ISO 4427, CLASSE PN-10, DE=40MM. FORNECIMENTO</v>
      </c>
      <c r="C7454" s="115" t="s">
        <v>39895</v>
      </c>
      <c r="D7454" s="115" t="s">
        <v>39904</v>
      </c>
      <c r="I7454" s="115" t="s">
        <v>58</v>
      </c>
      <c r="J7454" s="115">
        <v>5.8</v>
      </c>
    </row>
    <row r="7455" spans="1:10" hidden="1">
      <c r="A7455" s="115" t="s">
        <v>7766</v>
      </c>
      <c r="B7455" s="115" t="str">
        <f t="shared" si="116"/>
        <v>TUBO DE POLIETILENO DE ALTA DENSIDADE(PEAD),RESINA PE80/100.NORMA ISO 4427, CLASSE PN-10, DE=40MM. FORNECIMENTO</v>
      </c>
      <c r="C7455" s="115" t="s">
        <v>39895</v>
      </c>
      <c r="D7455" s="115" t="s">
        <v>39904</v>
      </c>
      <c r="I7455" s="115" t="s">
        <v>58</v>
      </c>
      <c r="J7455" s="115">
        <v>5.8</v>
      </c>
    </row>
    <row r="7456" spans="1:10" hidden="1">
      <c r="A7456" s="115" t="s">
        <v>7767</v>
      </c>
      <c r="B7456" s="115" t="str">
        <f t="shared" si="116"/>
        <v>TUBO DE POLIETILENO DE ALTA DENSIDADE(PEAD),RESINA PE80/100.NORMA ISO 4427, CLASSE PN-10, DE=50MM. FORNECIMENTO</v>
      </c>
      <c r="C7456" s="115" t="s">
        <v>39895</v>
      </c>
      <c r="D7456" s="115" t="s">
        <v>39905</v>
      </c>
      <c r="I7456" s="115" t="s">
        <v>58</v>
      </c>
      <c r="J7456" s="115">
        <v>8.94</v>
      </c>
    </row>
    <row r="7457" spans="1:10" hidden="1">
      <c r="A7457" s="115" t="s">
        <v>7768</v>
      </c>
      <c r="B7457" s="115" t="str">
        <f t="shared" si="116"/>
        <v>TUBO DE POLIETILENO DE ALTA DENSIDADE(PEAD),RESINA PE80/100.NORMA ISO 4427, CLASSE PN-10, DE=50MM. FORNECIMENTO</v>
      </c>
      <c r="C7457" s="115" t="s">
        <v>39895</v>
      </c>
      <c r="D7457" s="115" t="s">
        <v>39905</v>
      </c>
      <c r="I7457" s="115" t="s">
        <v>58</v>
      </c>
      <c r="J7457" s="115">
        <v>8.94</v>
      </c>
    </row>
    <row r="7458" spans="1:10" hidden="1">
      <c r="A7458" s="115" t="s">
        <v>7769</v>
      </c>
      <c r="B7458" s="115" t="str">
        <f t="shared" si="116"/>
        <v>TUBO DE POLIETILENO DE ALTA DENSIDADE(PEAD),RESINA PE80/100.NORMA ISO 4427, CLASSE PN-10, DE=75MM. FORNECIMENTO</v>
      </c>
      <c r="C7458" s="115" t="s">
        <v>39895</v>
      </c>
      <c r="D7458" s="115" t="s">
        <v>39906</v>
      </c>
      <c r="I7458" s="115" t="s">
        <v>58</v>
      </c>
      <c r="J7458" s="115">
        <v>20.12</v>
      </c>
    </row>
    <row r="7459" spans="1:10" hidden="1">
      <c r="A7459" s="115" t="s">
        <v>7770</v>
      </c>
      <c r="B7459" s="115" t="str">
        <f t="shared" si="116"/>
        <v>TUBO DE POLIETILENO DE ALTA DENSIDADE(PEAD),RESINA PE80/100.NORMA ISO 4427, CLASSE PN-10, DE=75MM. FORNECIMENTO</v>
      </c>
      <c r="C7459" s="115" t="s">
        <v>39895</v>
      </c>
      <c r="D7459" s="115" t="s">
        <v>39906</v>
      </c>
      <c r="I7459" s="115" t="s">
        <v>58</v>
      </c>
      <c r="J7459" s="115">
        <v>20.12</v>
      </c>
    </row>
    <row r="7460" spans="1:10" hidden="1">
      <c r="A7460" s="115" t="s">
        <v>7771</v>
      </c>
      <c r="B7460" s="115" t="str">
        <f t="shared" si="116"/>
        <v>TUBO DE POLIETILENO DE ALTA DENSIDADE(PEAD),RESINA PE80/100.NORMA ISO 4427, CLASSE PN-10, DE=90MM. FORNECIMENTO</v>
      </c>
      <c r="C7460" s="115" t="s">
        <v>39895</v>
      </c>
      <c r="D7460" s="115" t="s">
        <v>39907</v>
      </c>
      <c r="I7460" s="115" t="s">
        <v>58</v>
      </c>
      <c r="J7460" s="115">
        <v>28.92</v>
      </c>
    </row>
    <row r="7461" spans="1:10" hidden="1">
      <c r="A7461" s="115" t="s">
        <v>7772</v>
      </c>
      <c r="B7461" s="115" t="str">
        <f t="shared" si="116"/>
        <v>TUBO DE POLIETILENO DE ALTA DENSIDADE(PEAD),RESINA PE80/100.NORMA ISO 4427, CLASSE PN-10, DE=90MM. FORNECIMENTO</v>
      </c>
      <c r="C7461" s="115" t="s">
        <v>39895</v>
      </c>
      <c r="D7461" s="115" t="s">
        <v>39907</v>
      </c>
      <c r="I7461" s="115" t="s">
        <v>58</v>
      </c>
      <c r="J7461" s="115">
        <v>28.92</v>
      </c>
    </row>
    <row r="7462" spans="1:10" hidden="1">
      <c r="A7462" s="115" t="s">
        <v>7773</v>
      </c>
      <c r="B7462" s="115" t="str">
        <f t="shared" si="116"/>
        <v>TUBO DE POLIETILENO DE ALTA DENSIDADE(PEAD),RESINA PE80/100,NORMA ISO 4427, CLASSE PN-10, DE=110MM. FORNECIMENTO</v>
      </c>
      <c r="C7462" s="115" t="s">
        <v>39878</v>
      </c>
      <c r="D7462" s="115" t="s">
        <v>39908</v>
      </c>
      <c r="I7462" s="115" t="s">
        <v>58</v>
      </c>
      <c r="J7462" s="115">
        <v>43.04</v>
      </c>
    </row>
    <row r="7463" spans="1:10" hidden="1">
      <c r="A7463" s="115" t="s">
        <v>7774</v>
      </c>
      <c r="B7463" s="115" t="str">
        <f t="shared" si="116"/>
        <v>TUBO DE POLIETILENO DE ALTA DENSIDADE(PEAD),RESINA PE80/100,NORMA ISO 4427, CLASSE PN-10, DE=110MM. FORNECIMENTO</v>
      </c>
      <c r="C7463" s="115" t="s">
        <v>39878</v>
      </c>
      <c r="D7463" s="115" t="s">
        <v>39908</v>
      </c>
      <c r="I7463" s="115" t="s">
        <v>58</v>
      </c>
      <c r="J7463" s="115">
        <v>43.04</v>
      </c>
    </row>
    <row r="7464" spans="1:10" hidden="1">
      <c r="A7464" s="115" t="s">
        <v>7775</v>
      </c>
      <c r="B7464" s="115" t="str">
        <f t="shared" si="116"/>
        <v>TUBO DE POLIETILENO DE ALTA DENSIDADE(PEAD),RESINA PE80/100,NORMA ISO 4427, CLASSE PN-10, DE=125MM. FORNECIMENTO</v>
      </c>
      <c r="C7464" s="115" t="s">
        <v>39878</v>
      </c>
      <c r="D7464" s="115" t="s">
        <v>39909</v>
      </c>
      <c r="I7464" s="115" t="s">
        <v>58</v>
      </c>
      <c r="J7464" s="115">
        <v>55.54</v>
      </c>
    </row>
    <row r="7465" spans="1:10" hidden="1">
      <c r="A7465" s="115" t="s">
        <v>7776</v>
      </c>
      <c r="B7465" s="115" t="str">
        <f t="shared" si="116"/>
        <v>TUBO DE POLIETILENO DE ALTA DENSIDADE(PEAD),RESINA PE80/100,NORMA ISO 4427, CLASSE PN-10, DE=125MM. FORNECIMENTO</v>
      </c>
      <c r="C7465" s="115" t="s">
        <v>39878</v>
      </c>
      <c r="D7465" s="115" t="s">
        <v>39909</v>
      </c>
      <c r="I7465" s="115" t="s">
        <v>58</v>
      </c>
      <c r="J7465" s="115">
        <v>55.54</v>
      </c>
    </row>
    <row r="7466" spans="1:10" hidden="1">
      <c r="A7466" s="115" t="s">
        <v>7777</v>
      </c>
      <c r="B7466" s="115" t="str">
        <f t="shared" si="116"/>
        <v>TUBO DE POLIETILENO DE ALTA DENSIDADE(PEAD),RESINA PE80/100,FORMA ISO 4427, CLASSE PN-10, DE=140MM. FORNECIMENTO</v>
      </c>
      <c r="C7466" s="115" t="s">
        <v>39878</v>
      </c>
      <c r="D7466" s="115" t="s">
        <v>39910</v>
      </c>
      <c r="I7466" s="115" t="s">
        <v>58</v>
      </c>
      <c r="J7466" s="115">
        <v>68.92</v>
      </c>
    </row>
    <row r="7467" spans="1:10" hidden="1">
      <c r="A7467" s="115" t="s">
        <v>7778</v>
      </c>
      <c r="B7467" s="115" t="str">
        <f t="shared" si="116"/>
        <v>TUBO DE POLIETILENO DE ALTA DENSIDADE(PEAD),RESINA PE80/100,FORMA ISO 4427, CLASSE PN-10, DE=140MM. FORNECIMENTO</v>
      </c>
      <c r="C7467" s="115" t="s">
        <v>39878</v>
      </c>
      <c r="D7467" s="115" t="s">
        <v>39910</v>
      </c>
      <c r="I7467" s="115" t="s">
        <v>58</v>
      </c>
      <c r="J7467" s="115">
        <v>68.92</v>
      </c>
    </row>
    <row r="7468" spans="1:10" hidden="1">
      <c r="A7468" s="115" t="s">
        <v>7779</v>
      </c>
      <c r="B7468" s="115" t="str">
        <f t="shared" si="116"/>
        <v>TUBO DE POLIETILENO DE ALTA DENSIDADE(PEAD),RESINA PE80/100,NORMA ISO 4427, CLASSE PN-10, DE=160MM. FORNECIMENTO</v>
      </c>
      <c r="C7468" s="115" t="s">
        <v>39878</v>
      </c>
      <c r="D7468" s="115" t="s">
        <v>39911</v>
      </c>
      <c r="I7468" s="115" t="s">
        <v>58</v>
      </c>
      <c r="J7468" s="115">
        <v>89.96</v>
      </c>
    </row>
    <row r="7469" spans="1:10" hidden="1">
      <c r="A7469" s="115" t="s">
        <v>7780</v>
      </c>
      <c r="B7469" s="115" t="str">
        <f t="shared" si="116"/>
        <v>TUBO DE POLIETILENO DE ALTA DENSIDADE(PEAD),RESINA PE80/100,NORMA ISO 4427, CLASSE PN-10, DE=160MM. FORNECIMENTO</v>
      </c>
      <c r="C7469" s="115" t="s">
        <v>39878</v>
      </c>
      <c r="D7469" s="115" t="s">
        <v>39911</v>
      </c>
      <c r="I7469" s="115" t="s">
        <v>58</v>
      </c>
      <c r="J7469" s="115">
        <v>89.96</v>
      </c>
    </row>
    <row r="7470" spans="1:10" hidden="1">
      <c r="A7470" s="115" t="s">
        <v>7781</v>
      </c>
      <c r="B7470" s="115" t="str">
        <f t="shared" si="116"/>
        <v>TUBO DE POLIETILENO DE ALTA DENSIDADE(PEAD),RESINA PE80/100,NORMA ISO 4427, CLASSE PN-10, DE=180MM. FORNECIMENTO</v>
      </c>
      <c r="C7470" s="115" t="s">
        <v>39878</v>
      </c>
      <c r="D7470" s="115" t="s">
        <v>39912</v>
      </c>
      <c r="I7470" s="115" t="s">
        <v>58</v>
      </c>
      <c r="J7470" s="115">
        <v>113.78</v>
      </c>
    </row>
    <row r="7471" spans="1:10" hidden="1">
      <c r="A7471" s="115" t="s">
        <v>7782</v>
      </c>
      <c r="B7471" s="115" t="str">
        <f t="shared" si="116"/>
        <v>TUBO DE POLIETILENO DE ALTA DENSIDADE(PEAD),RESINA PE80/100,NORMA ISO 4427, CLASSE PN-10, DE=180MM. FORNECIMENTO</v>
      </c>
      <c r="C7471" s="115" t="s">
        <v>39878</v>
      </c>
      <c r="D7471" s="115" t="s">
        <v>39912</v>
      </c>
      <c r="I7471" s="115" t="s">
        <v>58</v>
      </c>
      <c r="J7471" s="115">
        <v>113.78</v>
      </c>
    </row>
    <row r="7472" spans="1:10" hidden="1">
      <c r="A7472" s="115" t="s">
        <v>7783</v>
      </c>
      <c r="B7472" s="115" t="str">
        <f t="shared" si="116"/>
        <v>TUBO DE POLIETILENO DE ALTA DENSIDADE(PEAD),RESINA PE80/100,NORMA ISO 4427, CLASSE PN-10, DE=200MM. FORNECIMENTO</v>
      </c>
      <c r="C7472" s="115" t="s">
        <v>39878</v>
      </c>
      <c r="D7472" s="115" t="s">
        <v>39913</v>
      </c>
      <c r="I7472" s="115" t="s">
        <v>58</v>
      </c>
      <c r="J7472" s="115">
        <v>140.41999999999999</v>
      </c>
    </row>
    <row r="7473" spans="1:10" hidden="1">
      <c r="A7473" s="115" t="s">
        <v>7784</v>
      </c>
      <c r="B7473" s="115" t="str">
        <f t="shared" si="116"/>
        <v>TUBO DE POLIETILENO DE ALTA DENSIDADE(PEAD),RESINA PE80/100,NORMA ISO 4427, CLASSE PN-10, DE=200MM. FORNECIMENTO</v>
      </c>
      <c r="C7473" s="115" t="s">
        <v>39878</v>
      </c>
      <c r="D7473" s="115" t="s">
        <v>39913</v>
      </c>
      <c r="I7473" s="115" t="s">
        <v>58</v>
      </c>
      <c r="J7473" s="115">
        <v>140.41999999999999</v>
      </c>
    </row>
    <row r="7474" spans="1:10" hidden="1">
      <c r="A7474" s="115" t="s">
        <v>7785</v>
      </c>
      <c r="B7474" s="115" t="str">
        <f t="shared" si="116"/>
        <v>TUBO DE POLIETILENO DE ALTA DENSIDADE(PEAD),RESINA PE80/100,NORMA ISO 4427, CLASSE PN-10, DE=225MM. FORNECIMENTO</v>
      </c>
      <c r="C7474" s="115" t="s">
        <v>39878</v>
      </c>
      <c r="D7474" s="115" t="s">
        <v>39914</v>
      </c>
      <c r="I7474" s="115" t="s">
        <v>58</v>
      </c>
      <c r="J7474" s="115">
        <v>178.08</v>
      </c>
    </row>
    <row r="7475" spans="1:10" hidden="1">
      <c r="A7475" s="115" t="s">
        <v>7786</v>
      </c>
      <c r="B7475" s="115" t="str">
        <f t="shared" si="116"/>
        <v>TUBO DE POLIETILENO DE ALTA DENSIDADE(PEAD),RESINA PE80/100,NORMA ISO 4427, CLASSE PN-10, DE=225MM. FORNECIMENTO</v>
      </c>
      <c r="C7475" s="115" t="s">
        <v>39878</v>
      </c>
      <c r="D7475" s="115" t="s">
        <v>39914</v>
      </c>
      <c r="I7475" s="115" t="s">
        <v>58</v>
      </c>
      <c r="J7475" s="115">
        <v>178.08</v>
      </c>
    </row>
    <row r="7476" spans="1:10" hidden="1">
      <c r="A7476" s="115" t="s">
        <v>7787</v>
      </c>
      <c r="B7476" s="115" t="str">
        <f t="shared" si="116"/>
        <v>TUBO DE POLIETILENO DE ALTA DENSIDADE(PEAD),RESINA PE80/100,NORMA ISO 4427, CLASSE PN-10, DE=250MM. FORNECIMENTO</v>
      </c>
      <c r="C7476" s="115" t="s">
        <v>39878</v>
      </c>
      <c r="D7476" s="115" t="s">
        <v>39915</v>
      </c>
      <c r="I7476" s="115" t="s">
        <v>58</v>
      </c>
      <c r="J7476" s="115">
        <v>219.58</v>
      </c>
    </row>
    <row r="7477" spans="1:10" hidden="1">
      <c r="A7477" s="115" t="s">
        <v>7788</v>
      </c>
      <c r="B7477" s="115" t="str">
        <f t="shared" si="116"/>
        <v>TUBO DE POLIETILENO DE ALTA DENSIDADE(PEAD),RESINA PE80/100,NORMA ISO 4427, CLASSE PN-10, DE=250MM. FORNECIMENTO</v>
      </c>
      <c r="C7477" s="115" t="s">
        <v>39878</v>
      </c>
      <c r="D7477" s="115" t="s">
        <v>39915</v>
      </c>
      <c r="I7477" s="115" t="s">
        <v>58</v>
      </c>
      <c r="J7477" s="115">
        <v>219.58</v>
      </c>
    </row>
    <row r="7478" spans="1:10" hidden="1">
      <c r="A7478" s="115" t="s">
        <v>7789</v>
      </c>
      <c r="B7478" s="115" t="str">
        <f t="shared" si="116"/>
        <v>TUBO DE POLIETILENO DE ALTA DENSIDADE(PEAD),RESINA PE80/100,NORMA ISO 4427, CLASSE PN-10, DE=280MM. FORNECIMENTO</v>
      </c>
      <c r="C7478" s="115" t="s">
        <v>39878</v>
      </c>
      <c r="D7478" s="115" t="s">
        <v>39916</v>
      </c>
      <c r="I7478" s="115" t="s">
        <v>58</v>
      </c>
      <c r="J7478" s="115">
        <v>274.2</v>
      </c>
    </row>
    <row r="7479" spans="1:10" hidden="1">
      <c r="A7479" s="115" t="s">
        <v>7790</v>
      </c>
      <c r="B7479" s="115" t="str">
        <f t="shared" si="116"/>
        <v>TUBO DE POLIETILENO DE ALTA DENSIDADE(PEAD),RESINA PE80/100,NORMA ISO 4427, CLASSE PN-10, DE=280MM. FORNECIMENTO</v>
      </c>
      <c r="C7479" s="115" t="s">
        <v>39878</v>
      </c>
      <c r="D7479" s="115" t="s">
        <v>39916</v>
      </c>
      <c r="I7479" s="115" t="s">
        <v>58</v>
      </c>
      <c r="J7479" s="115">
        <v>274.2</v>
      </c>
    </row>
    <row r="7480" spans="1:10" hidden="1">
      <c r="A7480" s="115" t="s">
        <v>7791</v>
      </c>
      <c r="B7480" s="115" t="str">
        <f t="shared" si="116"/>
        <v>TUBO DE POLIETILENO DE ALTA DENSIDADE(PEAD),RESINA PE80/100,NORMA ISO 4427, CLASSE PN-10, DE=315MM. FORNECIMENTO</v>
      </c>
      <c r="C7480" s="115" t="s">
        <v>39878</v>
      </c>
      <c r="D7480" s="115" t="s">
        <v>39917</v>
      </c>
      <c r="I7480" s="115" t="s">
        <v>58</v>
      </c>
      <c r="J7480" s="115">
        <v>347.24</v>
      </c>
    </row>
    <row r="7481" spans="1:10" hidden="1">
      <c r="A7481" s="115" t="s">
        <v>7792</v>
      </c>
      <c r="B7481" s="115" t="str">
        <f t="shared" si="116"/>
        <v>TUBO DE POLIETILENO DE ALTA DENSIDADE(PEAD),RESINA PE80/100,NORMA ISO 4427, CLASSE PN-10, DE=315MM. FORNECIMENTO</v>
      </c>
      <c r="C7481" s="115" t="s">
        <v>39878</v>
      </c>
      <c r="D7481" s="115" t="s">
        <v>39917</v>
      </c>
      <c r="I7481" s="115" t="s">
        <v>58</v>
      </c>
      <c r="J7481" s="115">
        <v>347.24</v>
      </c>
    </row>
    <row r="7482" spans="1:10" hidden="1">
      <c r="A7482" s="115" t="s">
        <v>7793</v>
      </c>
      <c r="B7482" s="115" t="str">
        <f t="shared" si="116"/>
        <v>TUBO DE POLIETILENO DE ALTA DENSIDADE(PEAD),RESINA PE80/100,NORMA ISO 4427, CLASSE PN-10, DE=355MM. FORNECIMENTO</v>
      </c>
      <c r="C7482" s="115" t="s">
        <v>39878</v>
      </c>
      <c r="D7482" s="115" t="s">
        <v>39918</v>
      </c>
      <c r="I7482" s="115" t="s">
        <v>58</v>
      </c>
      <c r="J7482" s="115">
        <v>441.92</v>
      </c>
    </row>
    <row r="7483" spans="1:10" hidden="1">
      <c r="A7483" s="115" t="s">
        <v>7794</v>
      </c>
      <c r="B7483" s="115" t="str">
        <f t="shared" si="116"/>
        <v>TUBO DE POLIETILENO DE ALTA DENSIDADE(PEAD),RESINA PE80/100,NORMA ISO 4427, CLASSE PN-10, DE=355MM. FORNECIMENTO</v>
      </c>
      <c r="C7483" s="115" t="s">
        <v>39878</v>
      </c>
      <c r="D7483" s="115" t="s">
        <v>39918</v>
      </c>
      <c r="I7483" s="115" t="s">
        <v>58</v>
      </c>
      <c r="J7483" s="115">
        <v>441.92</v>
      </c>
    </row>
    <row r="7484" spans="1:10" hidden="1">
      <c r="A7484" s="115" t="s">
        <v>7795</v>
      </c>
      <c r="B7484" s="115" t="str">
        <f t="shared" si="116"/>
        <v>TUBO DE POLIETILENO DE ALTA DENSIDADE(PEAD),RESINA PE80/100,NORMA ISO 4427, CLASSE PN-10, DE=400MM. FORNECIMENTO</v>
      </c>
      <c r="C7484" s="115" t="s">
        <v>39878</v>
      </c>
      <c r="D7484" s="115" t="s">
        <v>39919</v>
      </c>
      <c r="I7484" s="115" t="s">
        <v>58</v>
      </c>
      <c r="J7484" s="115">
        <v>560.64</v>
      </c>
    </row>
    <row r="7485" spans="1:10" hidden="1">
      <c r="A7485" s="115" t="s">
        <v>7796</v>
      </c>
      <c r="B7485" s="115" t="str">
        <f t="shared" si="116"/>
        <v>TUBO DE POLIETILENO DE ALTA DENSIDADE(PEAD),RESINA PE80/100,NORMA ISO 4427, CLASSE PN-10, DE=400MM. FORNECIMENTO</v>
      </c>
      <c r="C7485" s="115" t="s">
        <v>39878</v>
      </c>
      <c r="D7485" s="115" t="s">
        <v>39919</v>
      </c>
      <c r="I7485" s="115" t="s">
        <v>58</v>
      </c>
      <c r="J7485" s="115">
        <v>560.64</v>
      </c>
    </row>
    <row r="7486" spans="1:10" hidden="1">
      <c r="A7486" s="115" t="s">
        <v>7797</v>
      </c>
      <c r="B7486" s="115" t="str">
        <f t="shared" si="116"/>
        <v>TUBO DE POLIETILENO DE ALTA DENSIDADE(PEAD),RESINA PE80/100,NORMA ISO 4427, CLASSE PN-10, DE=450MM. FORNECIMENTO</v>
      </c>
      <c r="C7486" s="115" t="s">
        <v>39878</v>
      </c>
      <c r="D7486" s="115" t="s">
        <v>39920</v>
      </c>
      <c r="I7486" s="115" t="s">
        <v>58</v>
      </c>
      <c r="J7486" s="115">
        <v>707.66</v>
      </c>
    </row>
    <row r="7487" spans="1:10" hidden="1">
      <c r="A7487" s="115" t="s">
        <v>7798</v>
      </c>
      <c r="B7487" s="115" t="str">
        <f t="shared" si="116"/>
        <v>TUBO DE POLIETILENO DE ALTA DENSIDADE(PEAD),RESINA PE80/100,NORMA ISO 4427, CLASSE PN-10, DE=450MM. FORNECIMENTO</v>
      </c>
      <c r="C7487" s="115" t="s">
        <v>39878</v>
      </c>
      <c r="D7487" s="115" t="s">
        <v>39920</v>
      </c>
      <c r="I7487" s="115" t="s">
        <v>58</v>
      </c>
      <c r="J7487" s="115">
        <v>707.66</v>
      </c>
    </row>
    <row r="7488" spans="1:10" hidden="1">
      <c r="A7488" s="115" t="s">
        <v>7799</v>
      </c>
      <c r="B7488" s="115" t="str">
        <f t="shared" si="116"/>
        <v>TUBO DE POLIETILENO DE ALTA DENSIDADE(PEAD),RESINA PE80/100,NORMA ISO 4427, CLASSE PN-10, DE=500MM. FORNECIMENTO</v>
      </c>
      <c r="C7488" s="115" t="s">
        <v>39878</v>
      </c>
      <c r="D7488" s="115" t="s">
        <v>39921</v>
      </c>
      <c r="I7488" s="115" t="s">
        <v>58</v>
      </c>
      <c r="J7488" s="115">
        <v>874.36</v>
      </c>
    </row>
    <row r="7489" spans="1:10" hidden="1">
      <c r="A7489" s="115" t="s">
        <v>7800</v>
      </c>
      <c r="B7489" s="115" t="str">
        <f t="shared" si="116"/>
        <v>TUBO DE POLIETILENO DE ALTA DENSIDADE(PEAD),RESINA PE80/100,NORMA ISO 4427, CLASSE PN-10, DE=500MM. FORNECIMENTO</v>
      </c>
      <c r="C7489" s="115" t="s">
        <v>39878</v>
      </c>
      <c r="D7489" s="115" t="s">
        <v>39921</v>
      </c>
      <c r="I7489" s="115" t="s">
        <v>58</v>
      </c>
      <c r="J7489" s="115">
        <v>874.36</v>
      </c>
    </row>
    <row r="7490" spans="1:10" hidden="1">
      <c r="A7490" s="115" t="s">
        <v>7801</v>
      </c>
      <c r="B7490" s="115" t="str">
        <f t="shared" si="116"/>
        <v>TUBO DE POLIETILENO DE ALTA DENSIDADE(PEAD),RESINA PE80/100,NORMA ISO 4427, CLASSE PN-10, DE=560MM. FORNECIMENTO</v>
      </c>
      <c r="C7490" s="115" t="s">
        <v>39878</v>
      </c>
      <c r="D7490" s="115" t="s">
        <v>39922</v>
      </c>
      <c r="I7490" s="115" t="s">
        <v>58</v>
      </c>
      <c r="J7490" s="115">
        <v>1095.3399999999999</v>
      </c>
    </row>
    <row r="7491" spans="1:10" hidden="1">
      <c r="A7491" s="115" t="s">
        <v>7802</v>
      </c>
      <c r="B7491" s="115" t="str">
        <f t="shared" si="116"/>
        <v>TUBO DE POLIETILENO DE ALTA DENSIDADE(PEAD),RESINA PE80/100,NORMA ISO 4427, CLASSE PN-10, DE=560MM. FORNECIMENTO</v>
      </c>
      <c r="C7491" s="115" t="s">
        <v>39878</v>
      </c>
      <c r="D7491" s="115" t="s">
        <v>39922</v>
      </c>
      <c r="I7491" s="115" t="s">
        <v>58</v>
      </c>
      <c r="J7491" s="115">
        <v>1095.3399999999999</v>
      </c>
    </row>
    <row r="7492" spans="1:10" hidden="1">
      <c r="A7492" s="115" t="s">
        <v>7803</v>
      </c>
      <c r="B7492" s="115" t="str">
        <f t="shared" si="116"/>
        <v>TUBO DE POLIETILENO DE ALTA DENSIDADE(PEAD),RESINA PE80/100,NORMA ISO 4427, CLASSE PN-10, DE=630MM. FORNECIMENTO</v>
      </c>
      <c r="C7492" s="115" t="s">
        <v>39878</v>
      </c>
      <c r="D7492" s="115" t="s">
        <v>39923</v>
      </c>
      <c r="I7492" s="115" t="s">
        <v>58</v>
      </c>
      <c r="J7492" s="115">
        <v>1387.32</v>
      </c>
    </row>
    <row r="7493" spans="1:10" hidden="1">
      <c r="A7493" s="115" t="s">
        <v>7804</v>
      </c>
      <c r="B7493" s="115" t="str">
        <f t="shared" ref="B7493:B7556" si="117">C7493&amp;D7493&amp;E7493&amp;F7493&amp;G7493&amp;H7493</f>
        <v>TUBO DE POLIETILENO DE ALTA DENSIDADE(PEAD),RESINA PE80/100,NORMA ISO 4427, CLASSE PN-10, DE=630MM. FORNECIMENTO</v>
      </c>
      <c r="C7493" s="115" t="s">
        <v>39878</v>
      </c>
      <c r="D7493" s="115" t="s">
        <v>39923</v>
      </c>
      <c r="I7493" s="115" t="s">
        <v>58</v>
      </c>
      <c r="J7493" s="115">
        <v>1387.32</v>
      </c>
    </row>
    <row r="7494" spans="1:10" hidden="1">
      <c r="A7494" s="115" t="s">
        <v>7805</v>
      </c>
      <c r="B7494" s="115" t="str">
        <f t="shared" si="117"/>
        <v>TUBO DE POLIETILENO DE ALTA DENSIDADE(PEAD),RESINA PE80/100,NORMA ISO 4427, CLASSE PN-10, DE=800MM. FORNECIMENTO</v>
      </c>
      <c r="C7494" s="115" t="s">
        <v>39878</v>
      </c>
      <c r="D7494" s="115" t="s">
        <v>39924</v>
      </c>
      <c r="I7494" s="115" t="s">
        <v>58</v>
      </c>
      <c r="J7494" s="115">
        <v>2236.3000000000002</v>
      </c>
    </row>
    <row r="7495" spans="1:10" hidden="1">
      <c r="A7495" s="115" t="s">
        <v>7806</v>
      </c>
      <c r="B7495" s="115" t="str">
        <f t="shared" si="117"/>
        <v>TUBO DE POLIETILENO DE ALTA DENSIDADE(PEAD),RESINA PE80/100,NORMA ISO 4427, CLASSE PN-10, DE=800MM. FORNECIMENTO</v>
      </c>
      <c r="C7495" s="115" t="s">
        <v>39878</v>
      </c>
      <c r="D7495" s="115" t="s">
        <v>39924</v>
      </c>
      <c r="I7495" s="115" t="s">
        <v>58</v>
      </c>
      <c r="J7495" s="115">
        <v>2236.3000000000002</v>
      </c>
    </row>
    <row r="7496" spans="1:10" hidden="1">
      <c r="A7496" s="115" t="s">
        <v>7807</v>
      </c>
      <c r="B7496" s="115" t="str">
        <f t="shared" si="117"/>
        <v>TUBO DE POLIETILENO DE ALTA DENSIDADE(PEAD),RESINA PE80/100,NORMA ISO 4427, CLASSE PN-16, DE=20MM. FORNECIMENTO</v>
      </c>
      <c r="C7496" s="115" t="s">
        <v>39878</v>
      </c>
      <c r="D7496" s="115" t="s">
        <v>39925</v>
      </c>
      <c r="I7496" s="115" t="s">
        <v>58</v>
      </c>
      <c r="J7496" s="115">
        <v>2.2400000000000002</v>
      </c>
    </row>
    <row r="7497" spans="1:10" hidden="1">
      <c r="A7497" s="115" t="s">
        <v>7808</v>
      </c>
      <c r="B7497" s="115" t="str">
        <f t="shared" si="117"/>
        <v>TUBO DE POLIETILENO DE ALTA DENSIDADE(PEAD),RESINA PE80/100,NORMA ISO 4427, CLASSE PN-16, DE=20MM. FORNECIMENTO</v>
      </c>
      <c r="C7497" s="115" t="s">
        <v>39878</v>
      </c>
      <c r="D7497" s="115" t="s">
        <v>39925</v>
      </c>
      <c r="I7497" s="115" t="s">
        <v>58</v>
      </c>
      <c r="J7497" s="115">
        <v>2.2400000000000002</v>
      </c>
    </row>
    <row r="7498" spans="1:10" hidden="1">
      <c r="A7498" s="115" t="s">
        <v>7809</v>
      </c>
      <c r="B7498" s="115" t="str">
        <f t="shared" si="117"/>
        <v>TUBO DE POLIETILENO DE ALTA DENSIDADE(PEAD),RESINA PE80/100,NORMA ISO 4427, CLASSE PN-16, DE=25MM. FORNECIMENTO</v>
      </c>
      <c r="C7498" s="115" t="s">
        <v>39878</v>
      </c>
      <c r="D7498" s="115" t="s">
        <v>39926</v>
      </c>
      <c r="I7498" s="115" t="s">
        <v>58</v>
      </c>
      <c r="J7498" s="115">
        <v>3.42</v>
      </c>
    </row>
    <row r="7499" spans="1:10" hidden="1">
      <c r="A7499" s="115" t="s">
        <v>7810</v>
      </c>
      <c r="B7499" s="115" t="str">
        <f t="shared" si="117"/>
        <v>TUBO DE POLIETILENO DE ALTA DENSIDADE(PEAD),RESINA PE80/100,NORMA ISO 4427, CLASSE PN-16, DE=25MM. FORNECIMENTO</v>
      </c>
      <c r="C7499" s="115" t="s">
        <v>39878</v>
      </c>
      <c r="D7499" s="115" t="s">
        <v>39926</v>
      </c>
      <c r="I7499" s="115" t="s">
        <v>58</v>
      </c>
      <c r="J7499" s="115">
        <v>3.42</v>
      </c>
    </row>
    <row r="7500" spans="1:10" hidden="1">
      <c r="A7500" s="115" t="s">
        <v>7811</v>
      </c>
      <c r="B7500" s="115" t="str">
        <f t="shared" si="117"/>
        <v>TUBO DE POLIETILENO DE ALTA DENSIDADE(PEAD),RESINA PE80/100,NORMA ISO 4427, CLASSE PN-16, DE=32MM. FORNECIMENTO</v>
      </c>
      <c r="C7500" s="115" t="s">
        <v>39878</v>
      </c>
      <c r="D7500" s="115" t="s">
        <v>39927</v>
      </c>
      <c r="I7500" s="115" t="s">
        <v>58</v>
      </c>
      <c r="J7500" s="115">
        <v>5.5</v>
      </c>
    </row>
    <row r="7501" spans="1:10" hidden="1">
      <c r="A7501" s="115" t="s">
        <v>7812</v>
      </c>
      <c r="B7501" s="115" t="str">
        <f t="shared" si="117"/>
        <v>TUBO DE POLIETILENO DE ALTA DENSIDADE(PEAD),RESINA PE80/100,NORMA ISO 4427, CLASSE PN-16, DE=32MM. FORNECIMENTO</v>
      </c>
      <c r="C7501" s="115" t="s">
        <v>39878</v>
      </c>
      <c r="D7501" s="115" t="s">
        <v>39927</v>
      </c>
      <c r="I7501" s="115" t="s">
        <v>58</v>
      </c>
      <c r="J7501" s="115">
        <v>5.5</v>
      </c>
    </row>
    <row r="7502" spans="1:10" hidden="1">
      <c r="A7502" s="115" t="s">
        <v>7813</v>
      </c>
      <c r="B7502" s="115" t="str">
        <f t="shared" si="117"/>
        <v>TUBO DE POLIETILENO DE ALTA DENSIDADE(PEAD),RESINA PE80/100,NORMA ISO 4427, CLASSE PN-16, DE=40MM. FORNECIMENTO</v>
      </c>
      <c r="C7502" s="115" t="s">
        <v>39878</v>
      </c>
      <c r="D7502" s="115" t="s">
        <v>39928</v>
      </c>
      <c r="I7502" s="115" t="s">
        <v>58</v>
      </c>
      <c r="J7502" s="115">
        <v>8.5</v>
      </c>
    </row>
    <row r="7503" spans="1:10" hidden="1">
      <c r="A7503" s="115" t="s">
        <v>7814</v>
      </c>
      <c r="B7503" s="115" t="str">
        <f t="shared" si="117"/>
        <v>TUBO DE POLIETILENO DE ALTA DENSIDADE(PEAD),RESINA PE80/100,NORMA ISO 4427, CLASSE PN-16, DE=40MM. FORNECIMENTO</v>
      </c>
      <c r="C7503" s="115" t="s">
        <v>39878</v>
      </c>
      <c r="D7503" s="115" t="s">
        <v>39928</v>
      </c>
      <c r="I7503" s="115" t="s">
        <v>58</v>
      </c>
      <c r="J7503" s="115">
        <v>8.5</v>
      </c>
    </row>
    <row r="7504" spans="1:10" hidden="1">
      <c r="A7504" s="115" t="s">
        <v>7815</v>
      </c>
      <c r="B7504" s="115" t="str">
        <f t="shared" si="117"/>
        <v>TUBO DE POLIETILENO DE ALTA DENSIDADE(PEAD),RESINA PE80/100,NORMA ISO 4427, CLASSE PN-16, DE=50MM. FORNECIMENTO</v>
      </c>
      <c r="C7504" s="115" t="s">
        <v>39878</v>
      </c>
      <c r="D7504" s="115" t="s">
        <v>39929</v>
      </c>
      <c r="I7504" s="115" t="s">
        <v>58</v>
      </c>
      <c r="J7504" s="115">
        <v>13.2</v>
      </c>
    </row>
    <row r="7505" spans="1:10" hidden="1">
      <c r="A7505" s="115" t="s">
        <v>7816</v>
      </c>
      <c r="B7505" s="115" t="str">
        <f t="shared" si="117"/>
        <v>TUBO DE POLIETILENO DE ALTA DENSIDADE(PEAD),RESINA PE80/100,NORMA ISO 4427, CLASSE PN-16, DE=50MM. FORNECIMENTO</v>
      </c>
      <c r="C7505" s="115" t="s">
        <v>39878</v>
      </c>
      <c r="D7505" s="115" t="s">
        <v>39929</v>
      </c>
      <c r="I7505" s="115" t="s">
        <v>58</v>
      </c>
      <c r="J7505" s="115">
        <v>13.2</v>
      </c>
    </row>
    <row r="7506" spans="1:10" hidden="1">
      <c r="A7506" s="115" t="s">
        <v>7817</v>
      </c>
      <c r="B7506" s="115" t="str">
        <f t="shared" si="117"/>
        <v>TUBO DE POLIETILENO DE ALTA DENSIDADE(PEAD),RESINA PE80/100,NORMA ISO 4427, CLASSE PN-16, DE=75MM. FORNECIMENTO</v>
      </c>
      <c r="C7506" s="115" t="s">
        <v>39878</v>
      </c>
      <c r="D7506" s="115" t="s">
        <v>39930</v>
      </c>
      <c r="I7506" s="115" t="s">
        <v>58</v>
      </c>
      <c r="J7506" s="115">
        <v>29.5</v>
      </c>
    </row>
    <row r="7507" spans="1:10" hidden="1">
      <c r="A7507" s="115" t="s">
        <v>7818</v>
      </c>
      <c r="B7507" s="115" t="str">
        <f t="shared" si="117"/>
        <v>TUBO DE POLIETILENO DE ALTA DENSIDADE(PEAD),RESINA PE80/100,NORMA ISO 4427, CLASSE PN-16, DE=75MM. FORNECIMENTO</v>
      </c>
      <c r="C7507" s="115" t="s">
        <v>39878</v>
      </c>
      <c r="D7507" s="115" t="s">
        <v>39930</v>
      </c>
      <c r="I7507" s="115" t="s">
        <v>58</v>
      </c>
      <c r="J7507" s="115">
        <v>29.5</v>
      </c>
    </row>
    <row r="7508" spans="1:10" hidden="1">
      <c r="A7508" s="115" t="s">
        <v>7819</v>
      </c>
      <c r="B7508" s="115" t="str">
        <f t="shared" si="117"/>
        <v>TUBO DE POLIETILENO DE ALTA DENSIDADE(PEAD),RESINA PE80/100,NORMA ISO 4427, CLASSE PN-16, DE=90MM. FORNECIMENTO</v>
      </c>
      <c r="C7508" s="115" t="s">
        <v>39878</v>
      </c>
      <c r="D7508" s="115" t="s">
        <v>39931</v>
      </c>
      <c r="I7508" s="115" t="s">
        <v>58</v>
      </c>
      <c r="J7508" s="115">
        <v>42.22</v>
      </c>
    </row>
    <row r="7509" spans="1:10" hidden="1">
      <c r="A7509" s="115" t="s">
        <v>7820</v>
      </c>
      <c r="B7509" s="115" t="str">
        <f t="shared" si="117"/>
        <v>TUBO DE POLIETILENO DE ALTA DENSIDADE(PEAD),RESINA PE80/100,NORMA ISO 4427, CLASSE PN-16, DE=90MM. FORNECIMENTO</v>
      </c>
      <c r="C7509" s="115" t="s">
        <v>39878</v>
      </c>
      <c r="D7509" s="115" t="s">
        <v>39931</v>
      </c>
      <c r="I7509" s="115" t="s">
        <v>58</v>
      </c>
      <c r="J7509" s="115">
        <v>42.22</v>
      </c>
    </row>
    <row r="7510" spans="1:10" hidden="1">
      <c r="A7510" s="115" t="s">
        <v>7821</v>
      </c>
      <c r="B7510" s="115" t="str">
        <f t="shared" si="117"/>
        <v>TUBO DE POLIETILENO DE ALTA DENSIDADE(PEAD),RESINA PE80/100,NORMA ISO 4427, CLASSE PN-16, DE=110MM. FORNECIMENTO</v>
      </c>
      <c r="C7510" s="115" t="s">
        <v>39878</v>
      </c>
      <c r="D7510" s="115" t="s">
        <v>39932</v>
      </c>
      <c r="I7510" s="115" t="s">
        <v>58</v>
      </c>
      <c r="J7510" s="115">
        <v>62.62</v>
      </c>
    </row>
    <row r="7511" spans="1:10" hidden="1">
      <c r="A7511" s="115" t="s">
        <v>7822</v>
      </c>
      <c r="B7511" s="115" t="str">
        <f t="shared" si="117"/>
        <v>TUBO DE POLIETILENO DE ALTA DENSIDADE(PEAD),RESINA PE80/100,NORMA ISO 4427, CLASSE PN-16, DE=110MM. FORNECIMENTO</v>
      </c>
      <c r="C7511" s="115" t="s">
        <v>39878</v>
      </c>
      <c r="D7511" s="115" t="s">
        <v>39932</v>
      </c>
      <c r="I7511" s="115" t="s">
        <v>58</v>
      </c>
      <c r="J7511" s="115">
        <v>62.62</v>
      </c>
    </row>
    <row r="7512" spans="1:10" hidden="1">
      <c r="A7512" s="115" t="s">
        <v>7823</v>
      </c>
      <c r="B7512" s="115" t="str">
        <f t="shared" si="117"/>
        <v>TUBO DE POLIETILENO DE ALTA DENSIDADE(PEAD),RESINA PE80/100,NORMA ISO 4427, CLASSE PN-16, DE=125MM. FORNECIMENTO</v>
      </c>
      <c r="C7512" s="115" t="s">
        <v>39878</v>
      </c>
      <c r="D7512" s="115" t="s">
        <v>39933</v>
      </c>
      <c r="I7512" s="115" t="s">
        <v>58</v>
      </c>
      <c r="J7512" s="115">
        <v>81.239999999999995</v>
      </c>
    </row>
    <row r="7513" spans="1:10" hidden="1">
      <c r="A7513" s="115" t="s">
        <v>7824</v>
      </c>
      <c r="B7513" s="115" t="str">
        <f t="shared" si="117"/>
        <v>TUBO DE POLIETILENO DE ALTA DENSIDADE(PEAD),RESINA PE80/100,NORMA ISO 4427, CLASSE PN-16, DE=125MM. FORNECIMENTO</v>
      </c>
      <c r="C7513" s="115" t="s">
        <v>39878</v>
      </c>
      <c r="D7513" s="115" t="s">
        <v>39933</v>
      </c>
      <c r="I7513" s="115" t="s">
        <v>58</v>
      </c>
      <c r="J7513" s="115">
        <v>81.239999999999995</v>
      </c>
    </row>
    <row r="7514" spans="1:10" hidden="1">
      <c r="A7514" s="115" t="s">
        <v>7825</v>
      </c>
      <c r="B7514" s="115" t="str">
        <f t="shared" si="117"/>
        <v>TUBO DE POLIETILENO DE ALTA DENSIDADE(PEAD),RESINA PE80/100,NORMA ISO 4427, CLASSE PN-16, DE=140MM. FORNECIMENTO</v>
      </c>
      <c r="C7514" s="115" t="s">
        <v>39878</v>
      </c>
      <c r="D7514" s="115" t="s">
        <v>39934</v>
      </c>
      <c r="I7514" s="115" t="s">
        <v>58</v>
      </c>
      <c r="J7514" s="115">
        <v>101.94</v>
      </c>
    </row>
    <row r="7515" spans="1:10" hidden="1">
      <c r="A7515" s="115" t="s">
        <v>7826</v>
      </c>
      <c r="B7515" s="115" t="str">
        <f t="shared" si="117"/>
        <v>TUBO DE POLIETILENO DE ALTA DENSIDADE(PEAD),RESINA PE80/100,NORMA ISO 4427, CLASSE PN-16, DE=140MM. FORNECIMENTO</v>
      </c>
      <c r="C7515" s="115" t="s">
        <v>39878</v>
      </c>
      <c r="D7515" s="115" t="s">
        <v>39934</v>
      </c>
      <c r="I7515" s="115" t="s">
        <v>58</v>
      </c>
      <c r="J7515" s="115">
        <v>101.94</v>
      </c>
    </row>
    <row r="7516" spans="1:10" hidden="1">
      <c r="A7516" s="115" t="s">
        <v>7827</v>
      </c>
      <c r="B7516" s="115" t="str">
        <f t="shared" si="117"/>
        <v>TUBO DE POLIETILENO DE ALTA DENSIDADE(PEAD),RESINA PE80/100,NORMA ISO 4427, CLASSE PN-16, DE=160MM. FORNECIMENTO</v>
      </c>
      <c r="C7516" s="115" t="s">
        <v>39878</v>
      </c>
      <c r="D7516" s="115" t="s">
        <v>39935</v>
      </c>
      <c r="I7516" s="115" t="s">
        <v>58</v>
      </c>
      <c r="J7516" s="115">
        <v>132.91999999999999</v>
      </c>
    </row>
    <row r="7517" spans="1:10" hidden="1">
      <c r="A7517" s="115" t="s">
        <v>7828</v>
      </c>
      <c r="B7517" s="115" t="str">
        <f t="shared" si="117"/>
        <v>TUBO DE POLIETILENO DE ALTA DENSIDADE(PEAD),RESINA PE80/100,NORMA ISO 4427, CLASSE PN-16, DE=160MM. FORNECIMENTO</v>
      </c>
      <c r="C7517" s="115" t="s">
        <v>39878</v>
      </c>
      <c r="D7517" s="115" t="s">
        <v>39935</v>
      </c>
      <c r="I7517" s="115" t="s">
        <v>58</v>
      </c>
      <c r="J7517" s="115">
        <v>132.91999999999999</v>
      </c>
    </row>
    <row r="7518" spans="1:10" hidden="1">
      <c r="A7518" s="115" t="s">
        <v>7829</v>
      </c>
      <c r="B7518" s="115" t="str">
        <f t="shared" si="117"/>
        <v>TUBO DE POLIETILENO DE ALTA DENSIDADE(PEAD),RESINA PE80/100,NORMA ISO 4427, CLASSE PN-16, DE=180MM. FORNECIMENTO</v>
      </c>
      <c r="C7518" s="115" t="s">
        <v>39878</v>
      </c>
      <c r="D7518" s="115" t="s">
        <v>39936</v>
      </c>
      <c r="I7518" s="115" t="s">
        <v>58</v>
      </c>
      <c r="J7518" s="115">
        <v>168.02</v>
      </c>
    </row>
    <row r="7519" spans="1:10" hidden="1">
      <c r="A7519" s="115" t="s">
        <v>7830</v>
      </c>
      <c r="B7519" s="115" t="str">
        <f t="shared" si="117"/>
        <v>TUBO DE POLIETILENO DE ALTA DENSIDADE(PEAD),RESINA PE80/100,NORMA ISO 4427, CLASSE PN-16, DE=180MM. FORNECIMENTO</v>
      </c>
      <c r="C7519" s="115" t="s">
        <v>39878</v>
      </c>
      <c r="D7519" s="115" t="s">
        <v>39936</v>
      </c>
      <c r="I7519" s="115" t="s">
        <v>58</v>
      </c>
      <c r="J7519" s="115">
        <v>168.02</v>
      </c>
    </row>
    <row r="7520" spans="1:10" hidden="1">
      <c r="A7520" s="115" t="s">
        <v>7831</v>
      </c>
      <c r="B7520" s="115" t="str">
        <f t="shared" si="117"/>
        <v>TUBO DE POLIETILENO DE ALTA DENSIDADE(PEAD),RESINA PE80/100,NORMA ISO 4427, CLASSE PN-16, DE=200MM. FORNECIMENTO</v>
      </c>
      <c r="C7520" s="115" t="s">
        <v>39878</v>
      </c>
      <c r="D7520" s="115" t="s">
        <v>39937</v>
      </c>
      <c r="I7520" s="115" t="s">
        <v>58</v>
      </c>
      <c r="J7520" s="115">
        <v>207.2</v>
      </c>
    </row>
    <row r="7521" spans="1:10" hidden="1">
      <c r="A7521" s="115" t="s">
        <v>7832</v>
      </c>
      <c r="B7521" s="115" t="str">
        <f t="shared" si="117"/>
        <v>TUBO DE POLIETILENO DE ALTA DENSIDADE(PEAD),RESINA PE80/100,NORMA ISO 4427, CLASSE PN-16, DE=200MM. FORNECIMENTO</v>
      </c>
      <c r="C7521" s="115" t="s">
        <v>39878</v>
      </c>
      <c r="D7521" s="115" t="s">
        <v>39937</v>
      </c>
      <c r="I7521" s="115" t="s">
        <v>58</v>
      </c>
      <c r="J7521" s="115">
        <v>207.2</v>
      </c>
    </row>
    <row r="7522" spans="1:10" hidden="1">
      <c r="A7522" s="115" t="s">
        <v>7833</v>
      </c>
      <c r="B7522" s="115" t="str">
        <f t="shared" si="117"/>
        <v>TUBO DE POLIETILENO DE ALTA DENSIDADE(PEAD),RESINA PE80/100,NORMA ISO 4427, CLASSE PN-16, DE=225MM. FORNECIMENTO</v>
      </c>
      <c r="C7522" s="115" t="s">
        <v>39878</v>
      </c>
      <c r="D7522" s="115" t="s">
        <v>39938</v>
      </c>
      <c r="I7522" s="115" t="s">
        <v>58</v>
      </c>
      <c r="J7522" s="115">
        <v>262.24</v>
      </c>
    </row>
    <row r="7523" spans="1:10" hidden="1">
      <c r="A7523" s="115" t="s">
        <v>7834</v>
      </c>
      <c r="B7523" s="115" t="str">
        <f t="shared" si="117"/>
        <v>TUBO DE POLIETILENO DE ALTA DENSIDADE(PEAD),RESINA PE80/100,NORMA ISO 4427, CLASSE PN-16, DE=225MM. FORNECIMENTO</v>
      </c>
      <c r="C7523" s="115" t="s">
        <v>39878</v>
      </c>
      <c r="D7523" s="115" t="s">
        <v>39938</v>
      </c>
      <c r="I7523" s="115" t="s">
        <v>58</v>
      </c>
      <c r="J7523" s="115">
        <v>262.24</v>
      </c>
    </row>
    <row r="7524" spans="1:10" hidden="1">
      <c r="A7524" s="115" t="s">
        <v>7835</v>
      </c>
      <c r="B7524" s="115" t="str">
        <f t="shared" si="117"/>
        <v>TUBO DE POLIETILENO DE ALTA DENSIDADE(PEAD),RESINA PE80/100,NORMA ISO 4427, CLASSE PN-16, DE=250MM. FORNECIMENTO</v>
      </c>
      <c r="C7524" s="115" t="s">
        <v>39878</v>
      </c>
      <c r="D7524" s="115" t="s">
        <v>39939</v>
      </c>
      <c r="I7524" s="115" t="s">
        <v>58</v>
      </c>
      <c r="J7524" s="115">
        <v>323.76</v>
      </c>
    </row>
    <row r="7525" spans="1:10" hidden="1">
      <c r="A7525" s="115" t="s">
        <v>7836</v>
      </c>
      <c r="B7525" s="115" t="str">
        <f t="shared" si="117"/>
        <v>TUBO DE POLIETILENO DE ALTA DENSIDADE(PEAD),RESINA PE80/100,NORMA ISO 4427, CLASSE PN-16, DE=250MM. FORNECIMENTO</v>
      </c>
      <c r="C7525" s="115" t="s">
        <v>39878</v>
      </c>
      <c r="D7525" s="115" t="s">
        <v>39939</v>
      </c>
      <c r="I7525" s="115" t="s">
        <v>58</v>
      </c>
      <c r="J7525" s="115">
        <v>323.76</v>
      </c>
    </row>
    <row r="7526" spans="1:10" hidden="1">
      <c r="A7526" s="115" t="s">
        <v>7837</v>
      </c>
      <c r="B7526" s="115" t="str">
        <f t="shared" si="117"/>
        <v>TUBO DE POLIETILENO DE ALTA DENSIDADE(PEAD),RESINA PE80/100,NORMA ISO 4427, CLASSE PN-16, DE=280MM. FORNECIMENTO</v>
      </c>
      <c r="C7526" s="115" t="s">
        <v>39878</v>
      </c>
      <c r="D7526" s="115" t="s">
        <v>39940</v>
      </c>
      <c r="I7526" s="115" t="s">
        <v>58</v>
      </c>
      <c r="J7526" s="115">
        <v>405.72</v>
      </c>
    </row>
    <row r="7527" spans="1:10" hidden="1">
      <c r="A7527" s="115" t="s">
        <v>7838</v>
      </c>
      <c r="B7527" s="115" t="str">
        <f t="shared" si="117"/>
        <v>TUBO DE POLIETILENO DE ALTA DENSIDADE(PEAD),RESINA PE80/100,NORMA ISO 4427, CLASSE PN-16, DE=280MM. FORNECIMENTO</v>
      </c>
      <c r="C7527" s="115" t="s">
        <v>39878</v>
      </c>
      <c r="D7527" s="115" t="s">
        <v>39940</v>
      </c>
      <c r="I7527" s="115" t="s">
        <v>58</v>
      </c>
      <c r="J7527" s="115">
        <v>405.72</v>
      </c>
    </row>
    <row r="7528" spans="1:10" hidden="1">
      <c r="A7528" s="115" t="s">
        <v>7839</v>
      </c>
      <c r="B7528" s="115" t="str">
        <f t="shared" si="117"/>
        <v>TUBO DE POLIETILENO DE ALTA DENSIDADE(PEAD),RESINA PE80/100,NORMA ISO 4427, CLASSE PN-16, DE=315MM. FORNECIMENTO</v>
      </c>
      <c r="C7528" s="115" t="s">
        <v>39878</v>
      </c>
      <c r="D7528" s="115" t="s">
        <v>39941</v>
      </c>
      <c r="I7528" s="115" t="s">
        <v>58</v>
      </c>
      <c r="J7528" s="115">
        <v>513.4</v>
      </c>
    </row>
    <row r="7529" spans="1:10" hidden="1">
      <c r="A7529" s="115" t="s">
        <v>7840</v>
      </c>
      <c r="B7529" s="115" t="str">
        <f t="shared" si="117"/>
        <v>TUBO DE POLIETILENO DE ALTA DENSIDADE(PEAD),RESINA PE80/100,NORMA ISO 4427, CLASSE PN-16, DE=315MM. FORNECIMENTO</v>
      </c>
      <c r="C7529" s="115" t="s">
        <v>39878</v>
      </c>
      <c r="D7529" s="115" t="s">
        <v>39941</v>
      </c>
      <c r="I7529" s="115" t="s">
        <v>58</v>
      </c>
      <c r="J7529" s="115">
        <v>513.4</v>
      </c>
    </row>
    <row r="7530" spans="1:10" hidden="1">
      <c r="A7530" s="115" t="s">
        <v>7841</v>
      </c>
      <c r="B7530" s="115" t="str">
        <f t="shared" si="117"/>
        <v>TUBO DE POLIETILENO DE ALTA DENSIDADE(PEAD),RESINA PE80/100,NORMA ISO 4427, CLASSE PN-16, DE=355MM. FORNECIMENTO</v>
      </c>
      <c r="C7530" s="115" t="s">
        <v>39878</v>
      </c>
      <c r="D7530" s="115" t="s">
        <v>39942</v>
      </c>
      <c r="I7530" s="115" t="s">
        <v>58</v>
      </c>
      <c r="J7530" s="115">
        <v>651.46</v>
      </c>
    </row>
    <row r="7531" spans="1:10" hidden="1">
      <c r="A7531" s="115" t="s">
        <v>7842</v>
      </c>
      <c r="B7531" s="115" t="str">
        <f t="shared" si="117"/>
        <v>TUBO DE POLIETILENO DE ALTA DENSIDADE(PEAD),RESINA PE80/100,NORMA ISO 4427, CLASSE PN-16, DE=355MM. FORNECIMENTO</v>
      </c>
      <c r="C7531" s="115" t="s">
        <v>39878</v>
      </c>
      <c r="D7531" s="115" t="s">
        <v>39942</v>
      </c>
      <c r="I7531" s="115" t="s">
        <v>58</v>
      </c>
      <c r="J7531" s="115">
        <v>651.46</v>
      </c>
    </row>
    <row r="7532" spans="1:10" hidden="1">
      <c r="A7532" s="115" t="s">
        <v>7843</v>
      </c>
      <c r="B7532" s="115" t="str">
        <f t="shared" si="117"/>
        <v>TUBO DE POLIETILENO DE ALTA DENSIDADE(PEAD),RESINA PE80/100,NORMA ISO 4427, CLASSE PN-16, DE=400MM. FORNECIMENTO</v>
      </c>
      <c r="C7532" s="115" t="s">
        <v>39878</v>
      </c>
      <c r="D7532" s="115" t="s">
        <v>39943</v>
      </c>
      <c r="I7532" s="115" t="s">
        <v>58</v>
      </c>
      <c r="J7532" s="115">
        <v>826.9</v>
      </c>
    </row>
    <row r="7533" spans="1:10" hidden="1">
      <c r="A7533" s="115" t="s">
        <v>7844</v>
      </c>
      <c r="B7533" s="115" t="str">
        <f t="shared" si="117"/>
        <v>TUBO DE POLIETILENO DE ALTA DENSIDADE(PEAD),RESINA PE80/100,NORMA ISO 4427, CLASSE PN-16, DE=400MM. FORNECIMENTO</v>
      </c>
      <c r="C7533" s="115" t="s">
        <v>39878</v>
      </c>
      <c r="D7533" s="115" t="s">
        <v>39943</v>
      </c>
      <c r="I7533" s="115" t="s">
        <v>58</v>
      </c>
      <c r="J7533" s="115">
        <v>826.9</v>
      </c>
    </row>
    <row r="7534" spans="1:10" hidden="1">
      <c r="A7534" s="115" t="s">
        <v>7845</v>
      </c>
      <c r="B7534" s="115" t="str">
        <f t="shared" si="117"/>
        <v>TUBO DE POLIETILENO DE ALTA DENSIDADE(PEAD),RESINA PE80/100,NORMA ISO 4427, CLASSE PN-16, DE=450MM. FORNECIMENTO</v>
      </c>
      <c r="C7534" s="115" t="s">
        <v>39878</v>
      </c>
      <c r="D7534" s="115" t="s">
        <v>39944</v>
      </c>
      <c r="I7534" s="115" t="s">
        <v>58</v>
      </c>
      <c r="J7534" s="115">
        <v>1046.82</v>
      </c>
    </row>
    <row r="7535" spans="1:10" hidden="1">
      <c r="A7535" s="115" t="s">
        <v>7846</v>
      </c>
      <c r="B7535" s="115" t="str">
        <f t="shared" si="117"/>
        <v>TUBO DE POLIETILENO DE ALTA DENSIDADE(PEAD),RESINA PE80/100,NORMA ISO 4427, CLASSE PN-16, DE=450MM. FORNECIMENTO</v>
      </c>
      <c r="C7535" s="115" t="s">
        <v>39878</v>
      </c>
      <c r="D7535" s="115" t="s">
        <v>39944</v>
      </c>
      <c r="I7535" s="115" t="s">
        <v>58</v>
      </c>
      <c r="J7535" s="115">
        <v>1046.82</v>
      </c>
    </row>
    <row r="7536" spans="1:10" hidden="1">
      <c r="A7536" s="115" t="s">
        <v>7847</v>
      </c>
      <c r="B7536" s="115" t="str">
        <f t="shared" si="117"/>
        <v>TUBO DE POLIETILENO DE ALTA DENSIDADE(PEAD),RESINA PE80/100,NORMA ISO 4427, CLASSE PN-16, DE=500MM. FORNECIMENTO</v>
      </c>
      <c r="C7536" s="115" t="s">
        <v>39878</v>
      </c>
      <c r="D7536" s="115" t="s">
        <v>39945</v>
      </c>
      <c r="I7536" s="115" t="s">
        <v>58</v>
      </c>
      <c r="J7536" s="115">
        <v>1291.42</v>
      </c>
    </row>
    <row r="7537" spans="1:10" hidden="1">
      <c r="A7537" s="115" t="s">
        <v>7848</v>
      </c>
      <c r="B7537" s="115" t="str">
        <f t="shared" si="117"/>
        <v>TUBO DE POLIETILENO DE ALTA DENSIDADE(PEAD),RESINA PE80/100,NORMA ISO 4427, CLASSE PN-16, DE=500MM. FORNECIMENTO</v>
      </c>
      <c r="C7537" s="115" t="s">
        <v>39878</v>
      </c>
      <c r="D7537" s="115" t="s">
        <v>39945</v>
      </c>
      <c r="I7537" s="115" t="s">
        <v>58</v>
      </c>
      <c r="J7537" s="115">
        <v>1291.42</v>
      </c>
    </row>
    <row r="7538" spans="1:10" hidden="1">
      <c r="A7538" s="115" t="s">
        <v>7849</v>
      </c>
      <c r="B7538" s="115" t="str">
        <f t="shared" si="117"/>
        <v>TUBO DE POLIETILENO DE ALTA DENSIDADE(PEAD),RESINA PE80/100,NORMA ISO 4427, CLASSE PN-16, DE=560MM. FORNECIMENTO</v>
      </c>
      <c r="C7538" s="115" t="s">
        <v>39878</v>
      </c>
      <c r="D7538" s="115" t="s">
        <v>39946</v>
      </c>
      <c r="I7538" s="115" t="s">
        <v>58</v>
      </c>
      <c r="J7538" s="115">
        <v>1620.18</v>
      </c>
    </row>
    <row r="7539" spans="1:10" hidden="1">
      <c r="A7539" s="115" t="s">
        <v>7850</v>
      </c>
      <c r="B7539" s="115" t="str">
        <f t="shared" si="117"/>
        <v>TUBO DE POLIETILENO DE ALTA DENSIDADE(PEAD),RESINA PE80/100,NORMA ISO 4427, CLASSE PN-16, DE=560MM. FORNECIMENTO</v>
      </c>
      <c r="C7539" s="115" t="s">
        <v>39878</v>
      </c>
      <c r="D7539" s="115" t="s">
        <v>39946</v>
      </c>
      <c r="I7539" s="115" t="s">
        <v>58</v>
      </c>
      <c r="J7539" s="115">
        <v>1620.18</v>
      </c>
    </row>
    <row r="7540" spans="1:10" hidden="1">
      <c r="A7540" s="115" t="s">
        <v>7851</v>
      </c>
      <c r="B7540" s="115" t="str">
        <f t="shared" si="117"/>
        <v>COLARINHO DE POLIETILENO DE ALTA DENSIDADE(PEAD),RESINA PE80/100,CLASSE PN-4,DE=63MM.FORNECIMENTO</v>
      </c>
      <c r="C7540" s="115" t="s">
        <v>39947</v>
      </c>
      <c r="D7540" s="115" t="s">
        <v>39948</v>
      </c>
      <c r="I7540" s="115" t="s">
        <v>6</v>
      </c>
      <c r="J7540" s="115">
        <v>15.95</v>
      </c>
    </row>
    <row r="7541" spans="1:10" hidden="1">
      <c r="A7541" s="115" t="s">
        <v>7852</v>
      </c>
      <c r="B7541" s="115" t="str">
        <f t="shared" si="117"/>
        <v>COLARINHO DE POLIETILENO DE ALTA DENSIDADE(PEAD),RESINA PE80/100,CLASSE PN-4,DE=63MM.FORNECIMENTO</v>
      </c>
      <c r="C7541" s="115" t="s">
        <v>39947</v>
      </c>
      <c r="D7541" s="115" t="s">
        <v>39948</v>
      </c>
      <c r="I7541" s="115" t="s">
        <v>6</v>
      </c>
      <c r="J7541" s="115">
        <v>15.95</v>
      </c>
    </row>
    <row r="7542" spans="1:10" hidden="1">
      <c r="A7542" s="115" t="s">
        <v>7853</v>
      </c>
      <c r="B7542" s="115" t="str">
        <f t="shared" si="117"/>
        <v>COLARINHO DE POLIETILENO DE ALTA DENSIDADE(PEAD),RESINA PE80/100,CLASSE PN-4,DE=75MM.FORNECIMENTO</v>
      </c>
      <c r="C7542" s="115" t="s">
        <v>39947</v>
      </c>
      <c r="D7542" s="115" t="s">
        <v>39949</v>
      </c>
      <c r="I7542" s="115" t="s">
        <v>6</v>
      </c>
      <c r="J7542" s="115">
        <v>18.899999999999999</v>
      </c>
    </row>
    <row r="7543" spans="1:10" hidden="1">
      <c r="A7543" s="115" t="s">
        <v>7854</v>
      </c>
      <c r="B7543" s="115" t="str">
        <f t="shared" si="117"/>
        <v>COLARINHO DE POLIETILENO DE ALTA DENSIDADE(PEAD),RESINA PE80/100,CLASSE PN-4,DE=75MM.FORNECIMENTO</v>
      </c>
      <c r="C7543" s="115" t="s">
        <v>39947</v>
      </c>
      <c r="D7543" s="115" t="s">
        <v>39949</v>
      </c>
      <c r="I7543" s="115" t="s">
        <v>6</v>
      </c>
      <c r="J7543" s="115">
        <v>18.899999999999999</v>
      </c>
    </row>
    <row r="7544" spans="1:10" hidden="1">
      <c r="A7544" s="115" t="s">
        <v>7855</v>
      </c>
      <c r="B7544" s="115" t="str">
        <f t="shared" si="117"/>
        <v>COLARINHO DE POLIETILENO DE ALTA DENSIDADE(PEAD),RESINA PE80/100, CLASSE PN-4, DE=90MM. FORNECIMENTO</v>
      </c>
      <c r="C7544" s="115" t="s">
        <v>39947</v>
      </c>
      <c r="D7544" s="115" t="s">
        <v>39950</v>
      </c>
      <c r="I7544" s="115" t="s">
        <v>6</v>
      </c>
      <c r="J7544" s="115">
        <v>29.79</v>
      </c>
    </row>
    <row r="7545" spans="1:10" hidden="1">
      <c r="A7545" s="115" t="s">
        <v>7856</v>
      </c>
      <c r="B7545" s="115" t="str">
        <f t="shared" si="117"/>
        <v>COLARINHO DE POLIETILENO DE ALTA DENSIDADE(PEAD),RESINA PE80/100, CLASSE PN-4, DE=90MM. FORNECIMENTO</v>
      </c>
      <c r="C7545" s="115" t="s">
        <v>39947</v>
      </c>
      <c r="D7545" s="115" t="s">
        <v>39950</v>
      </c>
      <c r="I7545" s="115" t="s">
        <v>6</v>
      </c>
      <c r="J7545" s="115">
        <v>29.79</v>
      </c>
    </row>
    <row r="7546" spans="1:10" hidden="1">
      <c r="A7546" s="115" t="s">
        <v>7857</v>
      </c>
      <c r="B7546" s="115" t="str">
        <f t="shared" si="117"/>
        <v>COLARINHO DE POLIETILENO DE ALTA DENSIDADE(PEAD),RESINA PE80/100, CLASSE PN-4, DE=110MM. FORNECIMENTO</v>
      </c>
      <c r="C7546" s="115" t="s">
        <v>39947</v>
      </c>
      <c r="D7546" s="115" t="s">
        <v>39951</v>
      </c>
      <c r="I7546" s="115" t="s">
        <v>6</v>
      </c>
      <c r="J7546" s="115">
        <v>46.16</v>
      </c>
    </row>
    <row r="7547" spans="1:10" hidden="1">
      <c r="A7547" s="115" t="s">
        <v>7858</v>
      </c>
      <c r="B7547" s="115" t="str">
        <f t="shared" si="117"/>
        <v>COLARINHO DE POLIETILENO DE ALTA DENSIDADE(PEAD),RESINA PE80/100, CLASSE PN-4, DE=110MM. FORNECIMENTO</v>
      </c>
      <c r="C7547" s="115" t="s">
        <v>39947</v>
      </c>
      <c r="D7547" s="115" t="s">
        <v>39951</v>
      </c>
      <c r="I7547" s="115" t="s">
        <v>6</v>
      </c>
      <c r="J7547" s="115">
        <v>46.16</v>
      </c>
    </row>
    <row r="7548" spans="1:10" hidden="1">
      <c r="A7548" s="115" t="s">
        <v>7859</v>
      </c>
      <c r="B7548" s="115" t="str">
        <f t="shared" si="117"/>
        <v>COLARINHO DE POLIETILENO DE ALTA DENSIDADE(PEAD),RESINA PE80/100, CLASSE PN-4, DE=125MM. FORNECIMENTO</v>
      </c>
      <c r="C7548" s="115" t="s">
        <v>39947</v>
      </c>
      <c r="D7548" s="115" t="s">
        <v>39952</v>
      </c>
      <c r="I7548" s="115" t="s">
        <v>6</v>
      </c>
      <c r="J7548" s="115">
        <v>52.74</v>
      </c>
    </row>
    <row r="7549" spans="1:10" hidden="1">
      <c r="A7549" s="115" t="s">
        <v>7860</v>
      </c>
      <c r="B7549" s="115" t="str">
        <f t="shared" si="117"/>
        <v>COLARINHO DE POLIETILENO DE ALTA DENSIDADE(PEAD),RESINA PE80/100, CLASSE PN-4, DE=125MM. FORNECIMENTO</v>
      </c>
      <c r="C7549" s="115" t="s">
        <v>39947</v>
      </c>
      <c r="D7549" s="115" t="s">
        <v>39952</v>
      </c>
      <c r="I7549" s="115" t="s">
        <v>6</v>
      </c>
      <c r="J7549" s="115">
        <v>52.74</v>
      </c>
    </row>
    <row r="7550" spans="1:10" hidden="1">
      <c r="A7550" s="115" t="s">
        <v>7861</v>
      </c>
      <c r="B7550" s="115" t="str">
        <f t="shared" si="117"/>
        <v>COLARINHO DE POLIETILENO DE ALTA DENSIDADE(PEAD),RESINA PE80/100, CLASSE PN-4, DE=140MM. FORNECIMENTO</v>
      </c>
      <c r="C7550" s="115" t="s">
        <v>39947</v>
      </c>
      <c r="D7550" s="115" t="s">
        <v>39953</v>
      </c>
      <c r="I7550" s="115" t="s">
        <v>6</v>
      </c>
      <c r="J7550" s="115">
        <v>66.180000000000007</v>
      </c>
    </row>
    <row r="7551" spans="1:10" hidden="1">
      <c r="A7551" s="115" t="s">
        <v>7862</v>
      </c>
      <c r="B7551" s="115" t="str">
        <f t="shared" si="117"/>
        <v>COLARINHO DE POLIETILENO DE ALTA DENSIDADE(PEAD),RESINA PE80/100, CLASSE PN-4, DE=140MM. FORNECIMENTO</v>
      </c>
      <c r="C7551" s="115" t="s">
        <v>39947</v>
      </c>
      <c r="D7551" s="115" t="s">
        <v>39953</v>
      </c>
      <c r="I7551" s="115" t="s">
        <v>6</v>
      </c>
      <c r="J7551" s="115">
        <v>66.180000000000007</v>
      </c>
    </row>
    <row r="7552" spans="1:10" hidden="1">
      <c r="A7552" s="115" t="s">
        <v>7863</v>
      </c>
      <c r="B7552" s="115" t="str">
        <f t="shared" si="117"/>
        <v>COLARINHO DE POLIETILENO DE ALTA DENSIDADE(PEAD),RESINA PE80/100, CLASSE PN-4, DE=160MM. FORNECIMENTO</v>
      </c>
      <c r="C7552" s="115" t="s">
        <v>39947</v>
      </c>
      <c r="D7552" s="115" t="s">
        <v>39954</v>
      </c>
      <c r="I7552" s="115" t="s">
        <v>6</v>
      </c>
      <c r="J7552" s="115">
        <v>80.760000000000005</v>
      </c>
    </row>
    <row r="7553" spans="1:10" hidden="1">
      <c r="A7553" s="115" t="s">
        <v>7864</v>
      </c>
      <c r="B7553" s="115" t="str">
        <f t="shared" si="117"/>
        <v>COLARINHO DE POLIETILENO DE ALTA DENSIDADE(PEAD),RESINA PE80/100, CLASSE PN-4, DE=160MM. FORNECIMENTO</v>
      </c>
      <c r="C7553" s="115" t="s">
        <v>39947</v>
      </c>
      <c r="D7553" s="115" t="s">
        <v>39954</v>
      </c>
      <c r="I7553" s="115" t="s">
        <v>6</v>
      </c>
      <c r="J7553" s="115">
        <v>80.760000000000005</v>
      </c>
    </row>
    <row r="7554" spans="1:10" hidden="1">
      <c r="A7554" s="115" t="s">
        <v>7865</v>
      </c>
      <c r="B7554" s="115" t="str">
        <f t="shared" si="117"/>
        <v>COLARINHO DE POLIETILENO DE ALTA DENSIDADE(PEAD),RESINA PE80/100, CLASSE PN-4, DE=180MM. FORNECIMENTO</v>
      </c>
      <c r="C7554" s="115" t="s">
        <v>39947</v>
      </c>
      <c r="D7554" s="115" t="s">
        <v>39955</v>
      </c>
      <c r="I7554" s="115" t="s">
        <v>6</v>
      </c>
      <c r="J7554" s="115">
        <v>102.84</v>
      </c>
    </row>
    <row r="7555" spans="1:10" hidden="1">
      <c r="A7555" s="115" t="s">
        <v>7866</v>
      </c>
      <c r="B7555" s="115" t="str">
        <f t="shared" si="117"/>
        <v>COLARINHO DE POLIETILENO DE ALTA DENSIDADE(PEAD),RESINA PE80/100, CLASSE PN-4, DE=180MM. FORNECIMENTO</v>
      </c>
      <c r="C7555" s="115" t="s">
        <v>39947</v>
      </c>
      <c r="D7555" s="115" t="s">
        <v>39955</v>
      </c>
      <c r="I7555" s="115" t="s">
        <v>6</v>
      </c>
      <c r="J7555" s="115">
        <v>102.84</v>
      </c>
    </row>
    <row r="7556" spans="1:10" hidden="1">
      <c r="A7556" s="115" t="s">
        <v>7867</v>
      </c>
      <c r="B7556" s="115" t="str">
        <f t="shared" si="117"/>
        <v>COLARINHO DE POLIETILENO DE ALTA DENSIDADE(PEAD),RESINA PE80/100, CLASSE PN-4, DE=200MM. FORNECIMENTO</v>
      </c>
      <c r="C7556" s="115" t="s">
        <v>39947</v>
      </c>
      <c r="D7556" s="115" t="s">
        <v>39956</v>
      </c>
      <c r="I7556" s="115" t="s">
        <v>6</v>
      </c>
      <c r="J7556" s="115">
        <v>138.13</v>
      </c>
    </row>
    <row r="7557" spans="1:10" hidden="1">
      <c r="A7557" s="115" t="s">
        <v>7868</v>
      </c>
      <c r="B7557" s="115" t="str">
        <f t="shared" ref="B7557:B7620" si="118">C7557&amp;D7557&amp;E7557&amp;F7557&amp;G7557&amp;H7557</f>
        <v>COLARINHO DE POLIETILENO DE ALTA DENSIDADE(PEAD),RESINA PE80/100, CLASSE PN-4, DE=200MM. FORNECIMENTO</v>
      </c>
      <c r="C7557" s="115" t="s">
        <v>39947</v>
      </c>
      <c r="D7557" s="115" t="s">
        <v>39956</v>
      </c>
      <c r="I7557" s="115" t="s">
        <v>6</v>
      </c>
      <c r="J7557" s="115">
        <v>138.13</v>
      </c>
    </row>
    <row r="7558" spans="1:10" hidden="1">
      <c r="A7558" s="115" t="s">
        <v>7869</v>
      </c>
      <c r="B7558" s="115" t="str">
        <f t="shared" si="118"/>
        <v>COLARINHO DE POLIETILENO DE ALTA DENSIDADE(PEAD),RESINA PE80/100, CLASSE PN-4, DE=225MM. FORNECIMENTO</v>
      </c>
      <c r="C7558" s="115" t="s">
        <v>39947</v>
      </c>
      <c r="D7558" s="115" t="s">
        <v>39957</v>
      </c>
      <c r="I7558" s="115" t="s">
        <v>6</v>
      </c>
      <c r="J7558" s="115">
        <v>204.73</v>
      </c>
    </row>
    <row r="7559" spans="1:10" hidden="1">
      <c r="A7559" s="115" t="s">
        <v>7870</v>
      </c>
      <c r="B7559" s="115" t="str">
        <f t="shared" si="118"/>
        <v>COLARINHO DE POLIETILENO DE ALTA DENSIDADE(PEAD),RESINA PE80/100, CLASSE PN-4, DE=225MM. FORNECIMENTO</v>
      </c>
      <c r="C7559" s="115" t="s">
        <v>39947</v>
      </c>
      <c r="D7559" s="115" t="s">
        <v>39957</v>
      </c>
      <c r="I7559" s="115" t="s">
        <v>6</v>
      </c>
      <c r="J7559" s="115">
        <v>204.73</v>
      </c>
    </row>
    <row r="7560" spans="1:10" hidden="1">
      <c r="A7560" s="115" t="s">
        <v>7871</v>
      </c>
      <c r="B7560" s="115" t="str">
        <f t="shared" si="118"/>
        <v>COLARINHO DE POLIETILENO DE ALTA DENSIDADE(PEAD),RESINA PE80/100, CLASSE PN-4, DE=250MM. FORNECIMENTO</v>
      </c>
      <c r="C7560" s="115" t="s">
        <v>39947</v>
      </c>
      <c r="D7560" s="115" t="s">
        <v>39958</v>
      </c>
      <c r="I7560" s="115" t="s">
        <v>6</v>
      </c>
      <c r="J7560" s="115">
        <v>213.25</v>
      </c>
    </row>
    <row r="7561" spans="1:10" hidden="1">
      <c r="A7561" s="115" t="s">
        <v>7872</v>
      </c>
      <c r="B7561" s="115" t="str">
        <f t="shared" si="118"/>
        <v>COLARINHO DE POLIETILENO DE ALTA DENSIDADE(PEAD),RESINA PE80/100, CLASSE PN-4, DE=250MM. FORNECIMENTO</v>
      </c>
      <c r="C7561" s="115" t="s">
        <v>39947</v>
      </c>
      <c r="D7561" s="115" t="s">
        <v>39958</v>
      </c>
      <c r="I7561" s="115" t="s">
        <v>6</v>
      </c>
      <c r="J7561" s="115">
        <v>213.25</v>
      </c>
    </row>
    <row r="7562" spans="1:10" hidden="1">
      <c r="A7562" s="115" t="s">
        <v>7873</v>
      </c>
      <c r="B7562" s="115" t="str">
        <f t="shared" si="118"/>
        <v>COLARINHO DE POLIETILENO DE ALTA DENSIDADE(PEAD),RESINA PE80/100, CLASSE PN-4, DE=280MM. FORNECIMENTO</v>
      </c>
      <c r="C7562" s="115" t="s">
        <v>39947</v>
      </c>
      <c r="D7562" s="115" t="s">
        <v>39959</v>
      </c>
      <c r="I7562" s="115" t="s">
        <v>6</v>
      </c>
      <c r="J7562" s="115">
        <v>253.27</v>
      </c>
    </row>
    <row r="7563" spans="1:10" hidden="1">
      <c r="A7563" s="115" t="s">
        <v>7874</v>
      </c>
      <c r="B7563" s="115" t="str">
        <f t="shared" si="118"/>
        <v>COLARINHO DE POLIETILENO DE ALTA DENSIDADE(PEAD),RESINA PE80/100, CLASSE PN-4, DE=280MM. FORNECIMENTO</v>
      </c>
      <c r="C7563" s="115" t="s">
        <v>39947</v>
      </c>
      <c r="D7563" s="115" t="s">
        <v>39959</v>
      </c>
      <c r="I7563" s="115" t="s">
        <v>6</v>
      </c>
      <c r="J7563" s="115">
        <v>253.27</v>
      </c>
    </row>
    <row r="7564" spans="1:10" hidden="1">
      <c r="A7564" s="115" t="s">
        <v>7875</v>
      </c>
      <c r="B7564" s="115" t="str">
        <f t="shared" si="118"/>
        <v>COLARINHO DE POLIETILENO DE ALTA DENSIDADE(PEAD),RESINA PE80/100, CLASSE PN-4, DE=315MM. FORNECIMENTO</v>
      </c>
      <c r="C7564" s="115" t="s">
        <v>39947</v>
      </c>
      <c r="D7564" s="115" t="s">
        <v>39960</v>
      </c>
      <c r="I7564" s="115" t="s">
        <v>6</v>
      </c>
      <c r="J7564" s="115">
        <v>538</v>
      </c>
    </row>
    <row r="7565" spans="1:10" hidden="1">
      <c r="A7565" s="115" t="s">
        <v>7876</v>
      </c>
      <c r="B7565" s="115" t="str">
        <f t="shared" si="118"/>
        <v>COLARINHO DE POLIETILENO DE ALTA DENSIDADE(PEAD),RESINA PE80/100, CLASSE PN-4, DE=315MM. FORNECIMENTO</v>
      </c>
      <c r="C7565" s="115" t="s">
        <v>39947</v>
      </c>
      <c r="D7565" s="115" t="s">
        <v>39960</v>
      </c>
      <c r="I7565" s="115" t="s">
        <v>6</v>
      </c>
      <c r="J7565" s="115">
        <v>538</v>
      </c>
    </row>
    <row r="7566" spans="1:10" hidden="1">
      <c r="A7566" s="115" t="s">
        <v>7877</v>
      </c>
      <c r="B7566" s="115" t="str">
        <f t="shared" si="118"/>
        <v>COLARINHO DE POLIETILENO DE ALTA DENSIDADE(PEAD),RESINA PE80/100, CLASSE PN-4, DE=355MM. FORNECIMENTO</v>
      </c>
      <c r="C7566" s="115" t="s">
        <v>39947</v>
      </c>
      <c r="D7566" s="115" t="s">
        <v>39961</v>
      </c>
      <c r="I7566" s="115" t="s">
        <v>6</v>
      </c>
      <c r="J7566" s="115">
        <v>548.55999999999995</v>
      </c>
    </row>
    <row r="7567" spans="1:10" hidden="1">
      <c r="A7567" s="115" t="s">
        <v>7878</v>
      </c>
      <c r="B7567" s="115" t="str">
        <f t="shared" si="118"/>
        <v>COLARINHO DE POLIETILENO DE ALTA DENSIDADE(PEAD),RESINA PE80/100, CLASSE PN-4, DE=355MM. FORNECIMENTO</v>
      </c>
      <c r="C7567" s="115" t="s">
        <v>39947</v>
      </c>
      <c r="D7567" s="115" t="s">
        <v>39961</v>
      </c>
      <c r="I7567" s="115" t="s">
        <v>6</v>
      </c>
      <c r="J7567" s="115">
        <v>548.55999999999995</v>
      </c>
    </row>
    <row r="7568" spans="1:10" hidden="1">
      <c r="A7568" s="115" t="s">
        <v>7879</v>
      </c>
      <c r="B7568" s="115" t="str">
        <f t="shared" si="118"/>
        <v>COLARINHO DE POLIETILENO DE ALTA DENSIDADE(PEAD),RESINA PE80/100, CLASSE PN-4, DE=400MM. FORNECIMENTO</v>
      </c>
      <c r="C7568" s="115" t="s">
        <v>39947</v>
      </c>
      <c r="D7568" s="115" t="s">
        <v>39962</v>
      </c>
      <c r="I7568" s="115" t="s">
        <v>6</v>
      </c>
      <c r="J7568" s="115">
        <v>563.41999999999996</v>
      </c>
    </row>
    <row r="7569" spans="1:10" hidden="1">
      <c r="A7569" s="115" t="s">
        <v>7880</v>
      </c>
      <c r="B7569" s="115" t="str">
        <f t="shared" si="118"/>
        <v>COLARINHO DE POLIETILENO DE ALTA DENSIDADE(PEAD),RESINA PE80/100, CLASSE PN-4, DE=400MM. FORNECIMENTO</v>
      </c>
      <c r="C7569" s="115" t="s">
        <v>39947</v>
      </c>
      <c r="D7569" s="115" t="s">
        <v>39962</v>
      </c>
      <c r="I7569" s="115" t="s">
        <v>6</v>
      </c>
      <c r="J7569" s="115">
        <v>563.41999999999996</v>
      </c>
    </row>
    <row r="7570" spans="1:10" hidden="1">
      <c r="A7570" s="115" t="s">
        <v>7881</v>
      </c>
      <c r="B7570" s="115" t="str">
        <f t="shared" si="118"/>
        <v>COLARINHO DE POLIETILENO DE ALTA DENSIDADE(PEAD),RESINA PE80/100, CLASSE PN-4, DE=450MM. FORNECIMENTO</v>
      </c>
      <c r="C7570" s="115" t="s">
        <v>39947</v>
      </c>
      <c r="D7570" s="115" t="s">
        <v>39963</v>
      </c>
      <c r="I7570" s="115" t="s">
        <v>6</v>
      </c>
      <c r="J7570" s="115">
        <v>583.98</v>
      </c>
    </row>
    <row r="7571" spans="1:10" hidden="1">
      <c r="A7571" s="115" t="s">
        <v>7882</v>
      </c>
      <c r="B7571" s="115" t="str">
        <f t="shared" si="118"/>
        <v>COLARINHO DE POLIETILENO DE ALTA DENSIDADE(PEAD),RESINA PE80/100, CLASSE PN-4, DE=450MM. FORNECIMENTO</v>
      </c>
      <c r="C7571" s="115" t="s">
        <v>39947</v>
      </c>
      <c r="D7571" s="115" t="s">
        <v>39963</v>
      </c>
      <c r="I7571" s="115" t="s">
        <v>6</v>
      </c>
      <c r="J7571" s="115">
        <v>583.98</v>
      </c>
    </row>
    <row r="7572" spans="1:10" hidden="1">
      <c r="A7572" s="115" t="s">
        <v>7883</v>
      </c>
      <c r="B7572" s="115" t="str">
        <f t="shared" si="118"/>
        <v>COLARINHO DE POLIETILENO DE ALTA DENSIDADE(PEAD),RESINA PE80/100, CLASSE PN-4, DE=500MM. FORNECIMENTO</v>
      </c>
      <c r="C7572" s="115" t="s">
        <v>39947</v>
      </c>
      <c r="D7572" s="115" t="s">
        <v>39964</v>
      </c>
      <c r="I7572" s="115" t="s">
        <v>6</v>
      </c>
      <c r="J7572" s="115">
        <v>663.56</v>
      </c>
    </row>
    <row r="7573" spans="1:10" hidden="1">
      <c r="A7573" s="115" t="s">
        <v>7884</v>
      </c>
      <c r="B7573" s="115" t="str">
        <f t="shared" si="118"/>
        <v>COLARINHO DE POLIETILENO DE ALTA DENSIDADE(PEAD),RESINA PE80/100, CLASSE PN-4, DE=500MM. FORNECIMENTO</v>
      </c>
      <c r="C7573" s="115" t="s">
        <v>39947</v>
      </c>
      <c r="D7573" s="115" t="s">
        <v>39964</v>
      </c>
      <c r="I7573" s="115" t="s">
        <v>6</v>
      </c>
      <c r="J7573" s="115">
        <v>663.56</v>
      </c>
    </row>
    <row r="7574" spans="1:10" hidden="1">
      <c r="A7574" s="115" t="s">
        <v>7885</v>
      </c>
      <c r="B7574" s="115" t="str">
        <f t="shared" si="118"/>
        <v>COLARINHO DE POLIETILENO DE ALTA DENSIDADE(PEAD),RESINA PE80/100, CLASSE PN-4, DE=560MM. FORNECIMENTO</v>
      </c>
      <c r="C7574" s="115" t="s">
        <v>39947</v>
      </c>
      <c r="D7574" s="115" t="s">
        <v>39965</v>
      </c>
      <c r="I7574" s="115" t="s">
        <v>6</v>
      </c>
      <c r="J7574" s="115">
        <v>1344.16</v>
      </c>
    </row>
    <row r="7575" spans="1:10" hidden="1">
      <c r="A7575" s="115" t="s">
        <v>7886</v>
      </c>
      <c r="B7575" s="115" t="str">
        <f t="shared" si="118"/>
        <v>COLARINHO DE POLIETILENO DE ALTA DENSIDADE(PEAD),RESINA PE80/100, CLASSE PN-4, DE=560MM. FORNECIMENTO</v>
      </c>
      <c r="C7575" s="115" t="s">
        <v>39947</v>
      </c>
      <c r="D7575" s="115" t="s">
        <v>39965</v>
      </c>
      <c r="I7575" s="115" t="s">
        <v>6</v>
      </c>
      <c r="J7575" s="115">
        <v>1344.16</v>
      </c>
    </row>
    <row r="7576" spans="1:10" hidden="1">
      <c r="A7576" s="115" t="s">
        <v>7887</v>
      </c>
      <c r="B7576" s="115" t="str">
        <f t="shared" si="118"/>
        <v>COLARINHO DE POLIETILENO DE ALTA DENSIDADE(PEAD),RESINA PE80/100, CLASSE PN-4, DE=630MM. FORNECIMENTO</v>
      </c>
      <c r="C7576" s="115" t="s">
        <v>39947</v>
      </c>
      <c r="D7576" s="115" t="s">
        <v>39966</v>
      </c>
      <c r="I7576" s="115" t="s">
        <v>6</v>
      </c>
      <c r="J7576" s="115">
        <v>1394.82</v>
      </c>
    </row>
    <row r="7577" spans="1:10" hidden="1">
      <c r="A7577" s="115" t="s">
        <v>7888</v>
      </c>
      <c r="B7577" s="115" t="str">
        <f t="shared" si="118"/>
        <v>COLARINHO DE POLIETILENO DE ALTA DENSIDADE(PEAD),RESINA PE80/100, CLASSE PN-4, DE=630MM. FORNECIMENTO</v>
      </c>
      <c r="C7577" s="115" t="s">
        <v>39947</v>
      </c>
      <c r="D7577" s="115" t="s">
        <v>39966</v>
      </c>
      <c r="I7577" s="115" t="s">
        <v>6</v>
      </c>
      <c r="J7577" s="115">
        <v>1394.82</v>
      </c>
    </row>
    <row r="7578" spans="1:10" hidden="1">
      <c r="A7578" s="115" t="s">
        <v>7889</v>
      </c>
      <c r="B7578" s="115" t="str">
        <f t="shared" si="118"/>
        <v>COLARINHO DE POLIETILENO DE ALTA DENSIDADE(PEAD),RESINA PE80/100, CLASSE PN-4, DE=800MM. FORNECIMENTO</v>
      </c>
      <c r="C7578" s="115" t="s">
        <v>39947</v>
      </c>
      <c r="D7578" s="115" t="s">
        <v>39967</v>
      </c>
      <c r="I7578" s="115" t="s">
        <v>6</v>
      </c>
      <c r="J7578" s="115">
        <v>2876.06</v>
      </c>
    </row>
    <row r="7579" spans="1:10" hidden="1">
      <c r="A7579" s="115" t="s">
        <v>7890</v>
      </c>
      <c r="B7579" s="115" t="str">
        <f t="shared" si="118"/>
        <v>COLARINHO DE POLIETILENO DE ALTA DENSIDADE(PEAD),RESINA PE80/100, CLASSE PN-4, DE=800MM. FORNECIMENTO</v>
      </c>
      <c r="C7579" s="115" t="s">
        <v>39947</v>
      </c>
      <c r="D7579" s="115" t="s">
        <v>39967</v>
      </c>
      <c r="I7579" s="115" t="s">
        <v>6</v>
      </c>
      <c r="J7579" s="115">
        <v>2876.06</v>
      </c>
    </row>
    <row r="7580" spans="1:10" hidden="1">
      <c r="A7580" s="115" t="s">
        <v>7891</v>
      </c>
      <c r="B7580" s="115" t="str">
        <f t="shared" si="118"/>
        <v>COLARINHO DE POLIETILENO DE ALTA DENSIDADE(PEAD),RESINA PE80/100, CLASSE PN-4, DE=900MM. FORNECIMENTO</v>
      </c>
      <c r="C7580" s="115" t="s">
        <v>39947</v>
      </c>
      <c r="D7580" s="115" t="s">
        <v>39968</v>
      </c>
      <c r="I7580" s="115" t="s">
        <v>6</v>
      </c>
      <c r="J7580" s="115">
        <v>3231.54</v>
      </c>
    </row>
    <row r="7581" spans="1:10" hidden="1">
      <c r="A7581" s="115" t="s">
        <v>7892</v>
      </c>
      <c r="B7581" s="115" t="str">
        <f t="shared" si="118"/>
        <v>COLARINHO DE POLIETILENO DE ALTA DENSIDADE(PEAD),RESINA PE80/100, CLASSE PN-4, DE=900MM. FORNECIMENTO</v>
      </c>
      <c r="C7581" s="115" t="s">
        <v>39947</v>
      </c>
      <c r="D7581" s="115" t="s">
        <v>39968</v>
      </c>
      <c r="I7581" s="115" t="s">
        <v>6</v>
      </c>
      <c r="J7581" s="115">
        <v>3231.54</v>
      </c>
    </row>
    <row r="7582" spans="1:10" hidden="1">
      <c r="A7582" s="115" t="s">
        <v>7893</v>
      </c>
      <c r="B7582" s="115" t="str">
        <f t="shared" si="118"/>
        <v>COLARINHO DE POLIETILENO DE ALTA DENSIDADE(PEAD),RESINA PE80/100, CLASSE PN-4, DE=1000MM. FORNECIMENTO</v>
      </c>
      <c r="C7582" s="115" t="s">
        <v>39947</v>
      </c>
      <c r="D7582" s="115" t="s">
        <v>39969</v>
      </c>
      <c r="I7582" s="115" t="s">
        <v>6</v>
      </c>
      <c r="J7582" s="115">
        <v>5995.38</v>
      </c>
    </row>
    <row r="7583" spans="1:10" hidden="1">
      <c r="A7583" s="115" t="s">
        <v>7894</v>
      </c>
      <c r="B7583" s="115" t="str">
        <f t="shared" si="118"/>
        <v>COLARINHO DE POLIETILENO DE ALTA DENSIDADE(PEAD),RESINA PE80/100, CLASSE PN-4, DE=1000MM. FORNECIMENTO</v>
      </c>
      <c r="C7583" s="115" t="s">
        <v>39947</v>
      </c>
      <c r="D7583" s="115" t="s">
        <v>39969</v>
      </c>
      <c r="I7583" s="115" t="s">
        <v>6</v>
      </c>
      <c r="J7583" s="115">
        <v>5995.38</v>
      </c>
    </row>
    <row r="7584" spans="1:10" hidden="1">
      <c r="A7584" s="115" t="s">
        <v>7895</v>
      </c>
      <c r="B7584" s="115" t="str">
        <f t="shared" si="118"/>
        <v>COLARINHO DE POLIETILENO DE ALTA DENSIDADE(PEAD),RESINA PE80/100, CLASSE PN-4, DE=1200MM. FORNECIMENTO</v>
      </c>
      <c r="C7584" s="115" t="s">
        <v>39947</v>
      </c>
      <c r="D7584" s="115" t="s">
        <v>39970</v>
      </c>
      <c r="I7584" s="115" t="s">
        <v>6</v>
      </c>
      <c r="J7584" s="115">
        <v>6353.68</v>
      </c>
    </row>
    <row r="7585" spans="1:10" hidden="1">
      <c r="A7585" s="115" t="s">
        <v>7896</v>
      </c>
      <c r="B7585" s="115" t="str">
        <f t="shared" si="118"/>
        <v>COLARINHO DE POLIETILENO DE ALTA DENSIDADE(PEAD),RESINA PE80/100, CLASSE PN-4, DE=1200MM. FORNECIMENTO</v>
      </c>
      <c r="C7585" s="115" t="s">
        <v>39947</v>
      </c>
      <c r="D7585" s="115" t="s">
        <v>39970</v>
      </c>
      <c r="I7585" s="115" t="s">
        <v>6</v>
      </c>
      <c r="J7585" s="115">
        <v>6353.68</v>
      </c>
    </row>
    <row r="7586" spans="1:10" hidden="1">
      <c r="A7586" s="115" t="s">
        <v>7897</v>
      </c>
      <c r="B7586" s="115" t="str">
        <f t="shared" si="118"/>
        <v>COLARINHO DE POLIETILENO DE ALTA DENSIDADE(PEAD),RESINA PE80/100, CLASSE PN-10, DE=63MM. FORNECIMENTO</v>
      </c>
      <c r="C7586" s="115" t="s">
        <v>39947</v>
      </c>
      <c r="D7586" s="115" t="s">
        <v>39971</v>
      </c>
      <c r="I7586" s="115" t="s">
        <v>6</v>
      </c>
      <c r="J7586" s="115">
        <v>15.14</v>
      </c>
    </row>
    <row r="7587" spans="1:10" hidden="1">
      <c r="A7587" s="115" t="s">
        <v>7898</v>
      </c>
      <c r="B7587" s="115" t="str">
        <f t="shared" si="118"/>
        <v>COLARINHO DE POLIETILENO DE ALTA DENSIDADE(PEAD),RESINA PE80/100, CLASSE PN-10, DE=63MM. FORNECIMENTO</v>
      </c>
      <c r="C7587" s="115" t="s">
        <v>39947</v>
      </c>
      <c r="D7587" s="115" t="s">
        <v>39971</v>
      </c>
      <c r="I7587" s="115" t="s">
        <v>6</v>
      </c>
      <c r="J7587" s="115">
        <v>15.14</v>
      </c>
    </row>
    <row r="7588" spans="1:10" hidden="1">
      <c r="A7588" s="115" t="s">
        <v>7899</v>
      </c>
      <c r="B7588" s="115" t="str">
        <f t="shared" si="118"/>
        <v>COLARINHO DE POLIETILENO DE ALTA DENSIDADE(PEAD),RESINA PE80/100, CLASSE PN-10, DE=75MM. FORNECIMENTO</v>
      </c>
      <c r="C7588" s="115" t="s">
        <v>39947</v>
      </c>
      <c r="D7588" s="115" t="s">
        <v>39972</v>
      </c>
      <c r="I7588" s="115" t="s">
        <v>6</v>
      </c>
      <c r="J7588" s="115">
        <v>17.87</v>
      </c>
    </row>
    <row r="7589" spans="1:10" hidden="1">
      <c r="A7589" s="115" t="s">
        <v>7900</v>
      </c>
      <c r="B7589" s="115" t="str">
        <f t="shared" si="118"/>
        <v>COLARINHO DE POLIETILENO DE ALTA DENSIDADE(PEAD),RESINA PE80/100, CLASSE PN-10, DE=75MM. FORNECIMENTO</v>
      </c>
      <c r="C7589" s="115" t="s">
        <v>39947</v>
      </c>
      <c r="D7589" s="115" t="s">
        <v>39972</v>
      </c>
      <c r="I7589" s="115" t="s">
        <v>6</v>
      </c>
      <c r="J7589" s="115">
        <v>17.87</v>
      </c>
    </row>
    <row r="7590" spans="1:10" hidden="1">
      <c r="A7590" s="115" t="s">
        <v>7901</v>
      </c>
      <c r="B7590" s="115" t="str">
        <f t="shared" si="118"/>
        <v>COLARINHO DE POLIETILENO DE ALTA DENSIDADE(PEAD),RESINA PE80/100, CLASSE PN-10, DE=90MM. FORNECIMENTO</v>
      </c>
      <c r="C7590" s="115" t="s">
        <v>39947</v>
      </c>
      <c r="D7590" s="115" t="s">
        <v>39973</v>
      </c>
      <c r="I7590" s="115" t="s">
        <v>6</v>
      </c>
      <c r="J7590" s="115">
        <v>23.68</v>
      </c>
    </row>
    <row r="7591" spans="1:10" hidden="1">
      <c r="A7591" s="115" t="s">
        <v>7902</v>
      </c>
      <c r="B7591" s="115" t="str">
        <f t="shared" si="118"/>
        <v>COLARINHO DE POLIETILENO DE ALTA DENSIDADE(PEAD),RESINA PE80/100, CLASSE PN-10, DE=90MM. FORNECIMENTO</v>
      </c>
      <c r="C7591" s="115" t="s">
        <v>39947</v>
      </c>
      <c r="D7591" s="115" t="s">
        <v>39973</v>
      </c>
      <c r="I7591" s="115" t="s">
        <v>6</v>
      </c>
      <c r="J7591" s="115">
        <v>23.68</v>
      </c>
    </row>
    <row r="7592" spans="1:10" hidden="1">
      <c r="A7592" s="115" t="s">
        <v>7903</v>
      </c>
      <c r="B7592" s="115" t="str">
        <f t="shared" si="118"/>
        <v>COLARINHO DE POLIETILENO DE ALTA DENSIDADE(PEAD),RESINA PE80/100, CLASSE PN-10, DE=110MM. FORNECIMENTO</v>
      </c>
      <c r="C7592" s="115" t="s">
        <v>39947</v>
      </c>
      <c r="D7592" s="115" t="s">
        <v>39974</v>
      </c>
      <c r="I7592" s="115" t="s">
        <v>6</v>
      </c>
      <c r="J7592" s="115">
        <v>36.96</v>
      </c>
    </row>
    <row r="7593" spans="1:10" hidden="1">
      <c r="A7593" s="115" t="s">
        <v>7904</v>
      </c>
      <c r="B7593" s="115" t="str">
        <f t="shared" si="118"/>
        <v>COLARINHO DE POLIETILENO DE ALTA DENSIDADE(PEAD),RESINA PE80/100, CLASSE PN-10, DE=110MM. FORNECIMENTO</v>
      </c>
      <c r="C7593" s="115" t="s">
        <v>39947</v>
      </c>
      <c r="D7593" s="115" t="s">
        <v>39974</v>
      </c>
      <c r="I7593" s="115" t="s">
        <v>6</v>
      </c>
      <c r="J7593" s="115">
        <v>36.96</v>
      </c>
    </row>
    <row r="7594" spans="1:10" hidden="1">
      <c r="A7594" s="115" t="s">
        <v>7905</v>
      </c>
      <c r="B7594" s="115" t="str">
        <f t="shared" si="118"/>
        <v>COLARINHO DE POLIETILENO DE ALTA DENSIDADE(PEAD),RESINA PE80/100, CLASSE PN-10, DE=125MM. FORNECIMENTO</v>
      </c>
      <c r="C7594" s="115" t="s">
        <v>39947</v>
      </c>
      <c r="D7594" s="115" t="s">
        <v>39975</v>
      </c>
      <c r="I7594" s="115" t="s">
        <v>6</v>
      </c>
      <c r="J7594" s="115">
        <v>44.46</v>
      </c>
    </row>
    <row r="7595" spans="1:10" hidden="1">
      <c r="A7595" s="115" t="s">
        <v>7906</v>
      </c>
      <c r="B7595" s="115" t="str">
        <f t="shared" si="118"/>
        <v>COLARINHO DE POLIETILENO DE ALTA DENSIDADE(PEAD),RESINA PE80/100, CLASSE PN-10, DE=125MM. FORNECIMENTO</v>
      </c>
      <c r="C7595" s="115" t="s">
        <v>39947</v>
      </c>
      <c r="D7595" s="115" t="s">
        <v>39975</v>
      </c>
      <c r="I7595" s="115" t="s">
        <v>6</v>
      </c>
      <c r="J7595" s="115">
        <v>44.46</v>
      </c>
    </row>
    <row r="7596" spans="1:10" hidden="1">
      <c r="A7596" s="115" t="s">
        <v>7907</v>
      </c>
      <c r="B7596" s="115" t="str">
        <f t="shared" si="118"/>
        <v>COLARINHO DE POLIETILENO DE ALTA DENSIDADE(PEAD),RESINA PE80/100, CLASSE PN-10, DE=140MM. FORNECIMENTO</v>
      </c>
      <c r="C7596" s="115" t="s">
        <v>39947</v>
      </c>
      <c r="D7596" s="115" t="s">
        <v>39976</v>
      </c>
      <c r="I7596" s="115" t="s">
        <v>6</v>
      </c>
      <c r="J7596" s="115">
        <v>56.56</v>
      </c>
    </row>
    <row r="7597" spans="1:10" hidden="1">
      <c r="A7597" s="115" t="s">
        <v>7908</v>
      </c>
      <c r="B7597" s="115" t="str">
        <f t="shared" si="118"/>
        <v>COLARINHO DE POLIETILENO DE ALTA DENSIDADE(PEAD),RESINA PE80/100, CLASSE PN-10, DE=140MM. FORNECIMENTO</v>
      </c>
      <c r="C7597" s="115" t="s">
        <v>39947</v>
      </c>
      <c r="D7597" s="115" t="s">
        <v>39976</v>
      </c>
      <c r="I7597" s="115" t="s">
        <v>6</v>
      </c>
      <c r="J7597" s="115">
        <v>56.56</v>
      </c>
    </row>
    <row r="7598" spans="1:10" hidden="1">
      <c r="A7598" s="115" t="s">
        <v>7909</v>
      </c>
      <c r="B7598" s="115" t="str">
        <f t="shared" si="118"/>
        <v>COLARINHO DE POLIETILENO DE ALTA DENSIDADE(PEAD),RESINA PE80/100, CLASSE PN-10, DE=160MM. FORNECIMENTO</v>
      </c>
      <c r="C7598" s="115" t="s">
        <v>39947</v>
      </c>
      <c r="D7598" s="115" t="s">
        <v>39977</v>
      </c>
      <c r="I7598" s="115" t="s">
        <v>6</v>
      </c>
      <c r="J7598" s="115">
        <v>65.94</v>
      </c>
    </row>
    <row r="7599" spans="1:10" hidden="1">
      <c r="A7599" s="115" t="s">
        <v>7910</v>
      </c>
      <c r="B7599" s="115" t="str">
        <f t="shared" si="118"/>
        <v>COLARINHO DE POLIETILENO DE ALTA DENSIDADE(PEAD),RESINA PE80/100, CLASSE PN-10, DE=160MM. FORNECIMENTO</v>
      </c>
      <c r="C7599" s="115" t="s">
        <v>39947</v>
      </c>
      <c r="D7599" s="115" t="s">
        <v>39977</v>
      </c>
      <c r="I7599" s="115" t="s">
        <v>6</v>
      </c>
      <c r="J7599" s="115">
        <v>65.94</v>
      </c>
    </row>
    <row r="7600" spans="1:10" hidden="1">
      <c r="A7600" s="115" t="s">
        <v>7911</v>
      </c>
      <c r="B7600" s="115" t="str">
        <f t="shared" si="118"/>
        <v>COLARINHO DE POLIETILENO DE ALTA DENSIDADE(PEAD),RESINA PE80/100, CLASSE PN-10, DE=180MM. FORNECIMENTO</v>
      </c>
      <c r="C7600" s="115" t="s">
        <v>39947</v>
      </c>
      <c r="D7600" s="115" t="s">
        <v>39978</v>
      </c>
      <c r="I7600" s="115" t="s">
        <v>6</v>
      </c>
      <c r="J7600" s="115">
        <v>92.51</v>
      </c>
    </row>
    <row r="7601" spans="1:10" hidden="1">
      <c r="A7601" s="115" t="s">
        <v>7912</v>
      </c>
      <c r="B7601" s="115" t="str">
        <f t="shared" si="118"/>
        <v>COLARINHO DE POLIETILENO DE ALTA DENSIDADE(PEAD),RESINA PE80/100, CLASSE PN-10, DE=180MM. FORNECIMENTO</v>
      </c>
      <c r="C7601" s="115" t="s">
        <v>39947</v>
      </c>
      <c r="D7601" s="115" t="s">
        <v>39978</v>
      </c>
      <c r="I7601" s="115" t="s">
        <v>6</v>
      </c>
      <c r="J7601" s="115">
        <v>92.51</v>
      </c>
    </row>
    <row r="7602" spans="1:10" hidden="1">
      <c r="A7602" s="115" t="s">
        <v>7913</v>
      </c>
      <c r="B7602" s="115" t="str">
        <f t="shared" si="118"/>
        <v>COLARINHO DE POLIETILENO DE ALTA DENSIDADE(PEAD),RESINA PE80/100, CLASSE PN-10, DE=200MM. FORNECIMENTO</v>
      </c>
      <c r="C7602" s="115" t="s">
        <v>39947</v>
      </c>
      <c r="D7602" s="115" t="s">
        <v>39979</v>
      </c>
      <c r="I7602" s="115" t="s">
        <v>6</v>
      </c>
      <c r="J7602" s="115">
        <v>116.19</v>
      </c>
    </row>
    <row r="7603" spans="1:10" hidden="1">
      <c r="A7603" s="115" t="s">
        <v>7914</v>
      </c>
      <c r="B7603" s="115" t="str">
        <f t="shared" si="118"/>
        <v>COLARINHO DE POLIETILENO DE ALTA DENSIDADE(PEAD),RESINA PE80/100, CLASSE PN-10, DE=200MM. FORNECIMENTO</v>
      </c>
      <c r="C7603" s="115" t="s">
        <v>39947</v>
      </c>
      <c r="D7603" s="115" t="s">
        <v>39979</v>
      </c>
      <c r="I7603" s="115" t="s">
        <v>6</v>
      </c>
      <c r="J7603" s="115">
        <v>116.19</v>
      </c>
    </row>
    <row r="7604" spans="1:10" hidden="1">
      <c r="A7604" s="115" t="s">
        <v>7915</v>
      </c>
      <c r="B7604" s="115" t="str">
        <f t="shared" si="118"/>
        <v>COLARINHO DE POLIETILENO DE ALTA DENSIDADE(PEAD),RESINA PE80/100, CLASSE PN-10, DE=225MM. FORNECIMENTO</v>
      </c>
      <c r="C7604" s="115" t="s">
        <v>39947</v>
      </c>
      <c r="D7604" s="115" t="s">
        <v>39980</v>
      </c>
      <c r="I7604" s="115" t="s">
        <v>6</v>
      </c>
      <c r="J7604" s="115">
        <v>126.75</v>
      </c>
    </row>
    <row r="7605" spans="1:10" hidden="1">
      <c r="A7605" s="115" t="s">
        <v>7916</v>
      </c>
      <c r="B7605" s="115" t="str">
        <f t="shared" si="118"/>
        <v>COLARINHO DE POLIETILENO DE ALTA DENSIDADE(PEAD),RESINA PE80/100, CLASSE PN-10, DE=225MM. FORNECIMENTO</v>
      </c>
      <c r="C7605" s="115" t="s">
        <v>39947</v>
      </c>
      <c r="D7605" s="115" t="s">
        <v>39980</v>
      </c>
      <c r="I7605" s="115" t="s">
        <v>6</v>
      </c>
      <c r="J7605" s="115">
        <v>126.75</v>
      </c>
    </row>
    <row r="7606" spans="1:10" hidden="1">
      <c r="A7606" s="115" t="s">
        <v>7917</v>
      </c>
      <c r="B7606" s="115" t="str">
        <f t="shared" si="118"/>
        <v>COLARINHO DE POLIETILENO DE ALTA DENSIDADE(PEAD),RESINA PE80/100, CLASSE PN-10, DE=250MM. FORNECIMENTO</v>
      </c>
      <c r="C7606" s="115" t="s">
        <v>39947</v>
      </c>
      <c r="D7606" s="115" t="s">
        <v>39981</v>
      </c>
      <c r="I7606" s="115" t="s">
        <v>6</v>
      </c>
      <c r="J7606" s="115">
        <v>234.34</v>
      </c>
    </row>
    <row r="7607" spans="1:10" hidden="1">
      <c r="A7607" s="115" t="s">
        <v>7918</v>
      </c>
      <c r="B7607" s="115" t="str">
        <f t="shared" si="118"/>
        <v>COLARINHO DE POLIETILENO DE ALTA DENSIDADE(PEAD),RESINA PE80/100, CLASSE PN-10, DE=250MM. FORNECIMENTO</v>
      </c>
      <c r="C7607" s="115" t="s">
        <v>39947</v>
      </c>
      <c r="D7607" s="115" t="s">
        <v>39981</v>
      </c>
      <c r="I7607" s="115" t="s">
        <v>6</v>
      </c>
      <c r="J7607" s="115">
        <v>234.34</v>
      </c>
    </row>
    <row r="7608" spans="1:10" hidden="1">
      <c r="A7608" s="115" t="s">
        <v>7919</v>
      </c>
      <c r="B7608" s="115" t="str">
        <f t="shared" si="118"/>
        <v>COLARINHO DE POLIETILENO DE ALTA DENSIDADE(PEAD),RESINA PE80/100, CLASSE PN-10, DE=280MM. FORNECIMENTO</v>
      </c>
      <c r="C7608" s="115" t="s">
        <v>39947</v>
      </c>
      <c r="D7608" s="115" t="s">
        <v>39982</v>
      </c>
      <c r="I7608" s="115" t="s">
        <v>6</v>
      </c>
      <c r="J7608" s="115">
        <v>277.41000000000003</v>
      </c>
    </row>
    <row r="7609" spans="1:10" hidden="1">
      <c r="A7609" s="115" t="s">
        <v>7920</v>
      </c>
      <c r="B7609" s="115" t="str">
        <f t="shared" si="118"/>
        <v>COLARINHO DE POLIETILENO DE ALTA DENSIDADE(PEAD),RESINA PE80/100, CLASSE PN-10, DE=280MM. FORNECIMENTO</v>
      </c>
      <c r="C7609" s="115" t="s">
        <v>39947</v>
      </c>
      <c r="D7609" s="115" t="s">
        <v>39982</v>
      </c>
      <c r="I7609" s="115" t="s">
        <v>6</v>
      </c>
      <c r="J7609" s="115">
        <v>277.41000000000003</v>
      </c>
    </row>
    <row r="7610" spans="1:10" hidden="1">
      <c r="A7610" s="115" t="s">
        <v>7921</v>
      </c>
      <c r="B7610" s="115" t="str">
        <f t="shared" si="118"/>
        <v>COLARINHO DE POLIETILENO DE ALTA DENSIDADE(PEAD),RESINA PE80/100, CLASSE PN-10, DE=315MM. FORNECIMENTO</v>
      </c>
      <c r="C7610" s="115" t="s">
        <v>39947</v>
      </c>
      <c r="D7610" s="115" t="s">
        <v>39983</v>
      </c>
      <c r="I7610" s="115" t="s">
        <v>6</v>
      </c>
      <c r="J7610" s="115">
        <v>400.92</v>
      </c>
    </row>
    <row r="7611" spans="1:10" hidden="1">
      <c r="A7611" s="115" t="s">
        <v>7922</v>
      </c>
      <c r="B7611" s="115" t="str">
        <f t="shared" si="118"/>
        <v>COLARINHO DE POLIETILENO DE ALTA DENSIDADE(PEAD),RESINA PE80/100, CLASSE PN-10, DE=315MM. FORNECIMENTO</v>
      </c>
      <c r="C7611" s="115" t="s">
        <v>39947</v>
      </c>
      <c r="D7611" s="115" t="s">
        <v>39983</v>
      </c>
      <c r="I7611" s="115" t="s">
        <v>6</v>
      </c>
      <c r="J7611" s="115">
        <v>400.92</v>
      </c>
    </row>
    <row r="7612" spans="1:10" hidden="1">
      <c r="A7612" s="115" t="s">
        <v>7923</v>
      </c>
      <c r="B7612" s="115" t="str">
        <f t="shared" si="118"/>
        <v>COLARINHO DE POLIETILENO DE ALTA DENSIDADE(PEAD),RESINA PE80/100, CLASSE PN-10, DE=355MM. FORNECIMENTO</v>
      </c>
      <c r="C7612" s="115" t="s">
        <v>39947</v>
      </c>
      <c r="D7612" s="115" t="s">
        <v>39984</v>
      </c>
      <c r="I7612" s="115" t="s">
        <v>6</v>
      </c>
      <c r="J7612" s="115">
        <v>708</v>
      </c>
    </row>
    <row r="7613" spans="1:10" hidden="1">
      <c r="A7613" s="115" t="s">
        <v>7924</v>
      </c>
      <c r="B7613" s="115" t="str">
        <f t="shared" si="118"/>
        <v>COLARINHO DE POLIETILENO DE ALTA DENSIDADE(PEAD),RESINA PE80/100, CLASSE PN-10, DE=355MM. FORNECIMENTO</v>
      </c>
      <c r="C7613" s="115" t="s">
        <v>39947</v>
      </c>
      <c r="D7613" s="115" t="s">
        <v>39984</v>
      </c>
      <c r="I7613" s="115" t="s">
        <v>6</v>
      </c>
      <c r="J7613" s="115">
        <v>708</v>
      </c>
    </row>
    <row r="7614" spans="1:10" hidden="1">
      <c r="A7614" s="115" t="s">
        <v>7925</v>
      </c>
      <c r="B7614" s="115" t="str">
        <f t="shared" si="118"/>
        <v>COLARINHO DE POLIETILENO DE ALTA DENSIDADE(PEAD),RESINA PE80/100, CLASSE PN-10, DE=400MM. FORNECIMENTO</v>
      </c>
      <c r="C7614" s="115" t="s">
        <v>39947</v>
      </c>
      <c r="D7614" s="115" t="s">
        <v>39985</v>
      </c>
      <c r="I7614" s="115" t="s">
        <v>6</v>
      </c>
      <c r="J7614" s="115">
        <v>876</v>
      </c>
    </row>
    <row r="7615" spans="1:10" hidden="1">
      <c r="A7615" s="115" t="s">
        <v>7926</v>
      </c>
      <c r="B7615" s="115" t="str">
        <f t="shared" si="118"/>
        <v>COLARINHO DE POLIETILENO DE ALTA DENSIDADE(PEAD),RESINA PE80/100, CLASSE PN-10, DE=400MM. FORNECIMENTO</v>
      </c>
      <c r="C7615" s="115" t="s">
        <v>39947</v>
      </c>
      <c r="D7615" s="115" t="s">
        <v>39985</v>
      </c>
      <c r="I7615" s="115" t="s">
        <v>6</v>
      </c>
      <c r="J7615" s="115">
        <v>876</v>
      </c>
    </row>
    <row r="7616" spans="1:10" hidden="1">
      <c r="A7616" s="115" t="s">
        <v>7927</v>
      </c>
      <c r="B7616" s="115" t="str">
        <f t="shared" si="118"/>
        <v>COLARINHO DE POLIETILENO DE ALTA DENSIDADE(PEAD),RESINA PE80/100, CLASSE PN-10, DE=450MM. FORNECIMENTO</v>
      </c>
      <c r="C7616" s="115" t="s">
        <v>39947</v>
      </c>
      <c r="D7616" s="115" t="s">
        <v>39986</v>
      </c>
      <c r="I7616" s="115" t="s">
        <v>6</v>
      </c>
      <c r="J7616" s="115">
        <v>1700</v>
      </c>
    </row>
    <row r="7617" spans="1:10" hidden="1">
      <c r="A7617" s="115" t="s">
        <v>7928</v>
      </c>
      <c r="B7617" s="115" t="str">
        <f t="shared" si="118"/>
        <v>COLARINHO DE POLIETILENO DE ALTA DENSIDADE(PEAD),RESINA PE80/100, CLASSE PN-10, DE=450MM. FORNECIMENTO</v>
      </c>
      <c r="C7617" s="115" t="s">
        <v>39947</v>
      </c>
      <c r="D7617" s="115" t="s">
        <v>39986</v>
      </c>
      <c r="I7617" s="115" t="s">
        <v>6</v>
      </c>
      <c r="J7617" s="115">
        <v>1700</v>
      </c>
    </row>
    <row r="7618" spans="1:10" hidden="1">
      <c r="A7618" s="115" t="s">
        <v>7929</v>
      </c>
      <c r="B7618" s="115" t="str">
        <f t="shared" si="118"/>
        <v>COLARINHO DE POLIETILENO DE ALTA DENSIDADE(PEAD),RESINA PE80/100, CLASSE PN-10, DE=500MM. FORNECIMENTO</v>
      </c>
      <c r="C7618" s="115" t="s">
        <v>39947</v>
      </c>
      <c r="D7618" s="115" t="s">
        <v>39987</v>
      </c>
      <c r="I7618" s="115" t="s">
        <v>6</v>
      </c>
      <c r="J7618" s="115">
        <v>1885</v>
      </c>
    </row>
    <row r="7619" spans="1:10" hidden="1">
      <c r="A7619" s="115" t="s">
        <v>7930</v>
      </c>
      <c r="B7619" s="115" t="str">
        <f t="shared" si="118"/>
        <v>COLARINHO DE POLIETILENO DE ALTA DENSIDADE(PEAD),RESINA PE80/100, CLASSE PN-10, DE=500MM. FORNECIMENTO</v>
      </c>
      <c r="C7619" s="115" t="s">
        <v>39947</v>
      </c>
      <c r="D7619" s="115" t="s">
        <v>39987</v>
      </c>
      <c r="I7619" s="115" t="s">
        <v>6</v>
      </c>
      <c r="J7619" s="115">
        <v>1885</v>
      </c>
    </row>
    <row r="7620" spans="1:10" hidden="1">
      <c r="A7620" s="115" t="s">
        <v>7931</v>
      </c>
      <c r="B7620" s="115" t="str">
        <f t="shared" si="118"/>
        <v>COLARINHO DE POLIETILENO DE ALTA DENSIDADE(PEAD),RESINA PE80/100, CLASSE PN-10, DE=560MM. FORNECIMENTO</v>
      </c>
      <c r="C7620" s="115" t="s">
        <v>39947</v>
      </c>
      <c r="D7620" s="115" t="s">
        <v>39988</v>
      </c>
      <c r="I7620" s="115" t="s">
        <v>6</v>
      </c>
      <c r="J7620" s="115">
        <v>2240</v>
      </c>
    </row>
    <row r="7621" spans="1:10" hidden="1">
      <c r="A7621" s="115" t="s">
        <v>7932</v>
      </c>
      <c r="B7621" s="115" t="str">
        <f t="shared" ref="B7621:B7684" si="119">C7621&amp;D7621&amp;E7621&amp;F7621&amp;G7621&amp;H7621</f>
        <v>COLARINHO DE POLIETILENO DE ALTA DENSIDADE(PEAD),RESINA PE80/100, CLASSE PN-10, DE=560MM. FORNECIMENTO</v>
      </c>
      <c r="C7621" s="115" t="s">
        <v>39947</v>
      </c>
      <c r="D7621" s="115" t="s">
        <v>39988</v>
      </c>
      <c r="I7621" s="115" t="s">
        <v>6</v>
      </c>
      <c r="J7621" s="115">
        <v>2240</v>
      </c>
    </row>
    <row r="7622" spans="1:10" hidden="1">
      <c r="A7622" s="115" t="s">
        <v>7933</v>
      </c>
      <c r="B7622" s="115" t="str">
        <f t="shared" si="119"/>
        <v>COLARINHO DE POLIETILENO DE ALTA DENSIDADE(PEAD),RESINA PE80/100, CLASSE PN-10, DE=630MM. FORNECIMENTO</v>
      </c>
      <c r="C7622" s="115" t="s">
        <v>39947</v>
      </c>
      <c r="D7622" s="115" t="s">
        <v>39989</v>
      </c>
      <c r="I7622" s="115" t="s">
        <v>6</v>
      </c>
      <c r="J7622" s="115">
        <v>2427</v>
      </c>
    </row>
    <row r="7623" spans="1:10" hidden="1">
      <c r="A7623" s="115" t="s">
        <v>7934</v>
      </c>
      <c r="B7623" s="115" t="str">
        <f t="shared" si="119"/>
        <v>COLARINHO DE POLIETILENO DE ALTA DENSIDADE(PEAD),RESINA PE80/100, CLASSE PN-10, DE=630MM. FORNECIMENTO</v>
      </c>
      <c r="C7623" s="115" t="s">
        <v>39947</v>
      </c>
      <c r="D7623" s="115" t="s">
        <v>39989</v>
      </c>
      <c r="I7623" s="115" t="s">
        <v>6</v>
      </c>
      <c r="J7623" s="115">
        <v>2427</v>
      </c>
    </row>
    <row r="7624" spans="1:10" hidden="1">
      <c r="A7624" s="115" t="s">
        <v>7935</v>
      </c>
      <c r="B7624" s="115" t="str">
        <f t="shared" si="119"/>
        <v>COLARINHO DE POLIETILENO DE ALTA DENSIDADE(PEAD),RESINA PE80/100, CLASSE PN-10, DE=800MM. FORNECIMENTO</v>
      </c>
      <c r="C7624" s="115" t="s">
        <v>39947</v>
      </c>
      <c r="D7624" s="115" t="s">
        <v>39990</v>
      </c>
      <c r="I7624" s="115" t="s">
        <v>6</v>
      </c>
      <c r="J7624" s="115">
        <v>7637</v>
      </c>
    </row>
    <row r="7625" spans="1:10" hidden="1">
      <c r="A7625" s="115" t="s">
        <v>7936</v>
      </c>
      <c r="B7625" s="115" t="str">
        <f t="shared" si="119"/>
        <v>COLARINHO DE POLIETILENO DE ALTA DENSIDADE(PEAD),RESINA PE80/100, CLASSE PN-10, DE=800MM. FORNECIMENTO</v>
      </c>
      <c r="C7625" s="115" t="s">
        <v>39947</v>
      </c>
      <c r="D7625" s="115" t="s">
        <v>39990</v>
      </c>
      <c r="I7625" s="115" t="s">
        <v>6</v>
      </c>
      <c r="J7625" s="115">
        <v>7637</v>
      </c>
    </row>
    <row r="7626" spans="1:10" hidden="1">
      <c r="A7626" s="115" t="s">
        <v>7937</v>
      </c>
      <c r="B7626" s="115" t="str">
        <f t="shared" si="119"/>
        <v>COLARINHO DE POLIETILENO DE ALTA DENSIDADE(PEAD),RESINA PE80/100,CLASSE PN-16, DE=63MM. FORNECIMENTO</v>
      </c>
      <c r="C7626" s="115" t="s">
        <v>39947</v>
      </c>
      <c r="D7626" s="115" t="s">
        <v>39991</v>
      </c>
      <c r="I7626" s="115" t="s">
        <v>6</v>
      </c>
      <c r="J7626" s="115">
        <v>18.690000000000001</v>
      </c>
    </row>
    <row r="7627" spans="1:10" hidden="1">
      <c r="A7627" s="115" t="s">
        <v>7938</v>
      </c>
      <c r="B7627" s="115" t="str">
        <f t="shared" si="119"/>
        <v>COLARINHO DE POLIETILENO DE ALTA DENSIDADE(PEAD),RESINA PE80/100,CLASSE PN-16, DE=63MM. FORNECIMENTO</v>
      </c>
      <c r="C7627" s="115" t="s">
        <v>39947</v>
      </c>
      <c r="D7627" s="115" t="s">
        <v>39991</v>
      </c>
      <c r="I7627" s="115" t="s">
        <v>6</v>
      </c>
      <c r="J7627" s="115">
        <v>18.690000000000001</v>
      </c>
    </row>
    <row r="7628" spans="1:10" hidden="1">
      <c r="A7628" s="115" t="s">
        <v>7939</v>
      </c>
      <c r="B7628" s="115" t="str">
        <f t="shared" si="119"/>
        <v>COLARINHO DE POLIETILENO DE ALTA DENSIDADE(PEAD),RESINA PE80/100, CLASSE PN-16, DE=75MM. FORNECIMENTO</v>
      </c>
      <c r="C7628" s="115" t="s">
        <v>39947</v>
      </c>
      <c r="D7628" s="115" t="s">
        <v>39992</v>
      </c>
      <c r="I7628" s="115" t="s">
        <v>6</v>
      </c>
      <c r="J7628" s="115">
        <v>21.96</v>
      </c>
    </row>
    <row r="7629" spans="1:10" hidden="1">
      <c r="A7629" s="115" t="s">
        <v>7940</v>
      </c>
      <c r="B7629" s="115" t="str">
        <f t="shared" si="119"/>
        <v>COLARINHO DE POLIETILENO DE ALTA DENSIDADE(PEAD),RESINA PE80/100, CLASSE PN-16, DE=75MM. FORNECIMENTO</v>
      </c>
      <c r="C7629" s="115" t="s">
        <v>39947</v>
      </c>
      <c r="D7629" s="115" t="s">
        <v>39992</v>
      </c>
      <c r="I7629" s="115" t="s">
        <v>6</v>
      </c>
      <c r="J7629" s="115">
        <v>21.96</v>
      </c>
    </row>
    <row r="7630" spans="1:10" hidden="1">
      <c r="A7630" s="115" t="s">
        <v>7941</v>
      </c>
      <c r="B7630" s="115" t="str">
        <f t="shared" si="119"/>
        <v>COLARINHO DE POLIETILENO DE ALTA DENSIDADE(PEAD),RESINA PE80/100, CLASSE PN-16, DE=90MM. FORNECIMENTO</v>
      </c>
      <c r="C7630" s="115" t="s">
        <v>39947</v>
      </c>
      <c r="D7630" s="115" t="s">
        <v>39993</v>
      </c>
      <c r="I7630" s="115" t="s">
        <v>6</v>
      </c>
      <c r="J7630" s="115">
        <v>30.09</v>
      </c>
    </row>
    <row r="7631" spans="1:10" hidden="1">
      <c r="A7631" s="115" t="s">
        <v>7942</v>
      </c>
      <c r="B7631" s="115" t="str">
        <f t="shared" si="119"/>
        <v>COLARINHO DE POLIETILENO DE ALTA DENSIDADE(PEAD),RESINA PE80/100, CLASSE PN-16, DE=90MM. FORNECIMENTO</v>
      </c>
      <c r="C7631" s="115" t="s">
        <v>39947</v>
      </c>
      <c r="D7631" s="115" t="s">
        <v>39993</v>
      </c>
      <c r="I7631" s="115" t="s">
        <v>6</v>
      </c>
      <c r="J7631" s="115">
        <v>30.09</v>
      </c>
    </row>
    <row r="7632" spans="1:10" hidden="1">
      <c r="A7632" s="115" t="s">
        <v>7943</v>
      </c>
      <c r="B7632" s="115" t="str">
        <f t="shared" si="119"/>
        <v>COLARINHO DE POLIETILENO DE ALTA DENSIDADE(PEAD),RESINA PE80/100, CLASSE PN-16, DE=110MM. FORNECIMENTO</v>
      </c>
      <c r="C7632" s="115" t="s">
        <v>39947</v>
      </c>
      <c r="D7632" s="115" t="s">
        <v>39994</v>
      </c>
      <c r="I7632" s="115" t="s">
        <v>6</v>
      </c>
      <c r="J7632" s="115">
        <v>35.58</v>
      </c>
    </row>
    <row r="7633" spans="1:10" hidden="1">
      <c r="A7633" s="115" t="s">
        <v>7944</v>
      </c>
      <c r="B7633" s="115" t="str">
        <f t="shared" si="119"/>
        <v>COLARINHO DE POLIETILENO DE ALTA DENSIDADE(PEAD),RESINA PE80/100, CLASSE PN-16, DE=110MM. FORNECIMENTO</v>
      </c>
      <c r="C7633" s="115" t="s">
        <v>39947</v>
      </c>
      <c r="D7633" s="115" t="s">
        <v>39994</v>
      </c>
      <c r="I7633" s="115" t="s">
        <v>6</v>
      </c>
      <c r="J7633" s="115">
        <v>35.58</v>
      </c>
    </row>
    <row r="7634" spans="1:10" hidden="1">
      <c r="A7634" s="115" t="s">
        <v>7945</v>
      </c>
      <c r="B7634" s="115" t="str">
        <f t="shared" si="119"/>
        <v>COLARINHO DE POLIETILENO DE ALTA DENSIDADE(PEAD),RESINA PE80/100, CLASSE PN-16, DE=125MM. FORNECIMENTO</v>
      </c>
      <c r="C7634" s="115" t="s">
        <v>39947</v>
      </c>
      <c r="D7634" s="115" t="s">
        <v>39995</v>
      </c>
      <c r="I7634" s="115" t="s">
        <v>6</v>
      </c>
      <c r="J7634" s="115">
        <v>46.48</v>
      </c>
    </row>
    <row r="7635" spans="1:10" hidden="1">
      <c r="A7635" s="115" t="s">
        <v>7946</v>
      </c>
      <c r="B7635" s="115" t="str">
        <f t="shared" si="119"/>
        <v>COLARINHO DE POLIETILENO DE ALTA DENSIDADE(PEAD),RESINA PE80/100, CLASSE PN-16, DE=125MM. FORNECIMENTO</v>
      </c>
      <c r="C7635" s="115" t="s">
        <v>39947</v>
      </c>
      <c r="D7635" s="115" t="s">
        <v>39995</v>
      </c>
      <c r="I7635" s="115" t="s">
        <v>6</v>
      </c>
      <c r="J7635" s="115">
        <v>46.48</v>
      </c>
    </row>
    <row r="7636" spans="1:10" hidden="1">
      <c r="A7636" s="115" t="s">
        <v>7947</v>
      </c>
      <c r="B7636" s="115" t="str">
        <f t="shared" si="119"/>
        <v>COLARINHO DE POLIETILENO DE ALTA DENSIDADE(PEAD),RESINA PE80/100, CLASSE PN-16, DE=140MM. FORNECIMENTO</v>
      </c>
      <c r="C7636" s="115" t="s">
        <v>39947</v>
      </c>
      <c r="D7636" s="115" t="s">
        <v>39996</v>
      </c>
      <c r="I7636" s="115" t="s">
        <v>6</v>
      </c>
      <c r="J7636" s="115">
        <v>59.9</v>
      </c>
    </row>
    <row r="7637" spans="1:10" hidden="1">
      <c r="A7637" s="115" t="s">
        <v>7948</v>
      </c>
      <c r="B7637" s="115" t="str">
        <f t="shared" si="119"/>
        <v>COLARINHO DE POLIETILENO DE ALTA DENSIDADE(PEAD),RESINA PE80/100, CLASSE PN-16, DE=140MM. FORNECIMENTO</v>
      </c>
      <c r="C7637" s="115" t="s">
        <v>39947</v>
      </c>
      <c r="D7637" s="115" t="s">
        <v>39996</v>
      </c>
      <c r="I7637" s="115" t="s">
        <v>6</v>
      </c>
      <c r="J7637" s="115">
        <v>59.9</v>
      </c>
    </row>
    <row r="7638" spans="1:10" hidden="1">
      <c r="A7638" s="115" t="s">
        <v>7949</v>
      </c>
      <c r="B7638" s="115" t="str">
        <f t="shared" si="119"/>
        <v>COLARINHO DE POLIETILENO DE ALTA DENSIDADE(PEAD),RESINA PE80/100, CLASSE PN-16, DE=160MM. FORNECIMENTO</v>
      </c>
      <c r="C7638" s="115" t="s">
        <v>39947</v>
      </c>
      <c r="D7638" s="115" t="s">
        <v>39997</v>
      </c>
      <c r="I7638" s="115" t="s">
        <v>6</v>
      </c>
      <c r="J7638" s="115">
        <v>69.42</v>
      </c>
    </row>
    <row r="7639" spans="1:10" hidden="1">
      <c r="A7639" s="115" t="s">
        <v>7950</v>
      </c>
      <c r="B7639" s="115" t="str">
        <f t="shared" si="119"/>
        <v>COLARINHO DE POLIETILENO DE ALTA DENSIDADE(PEAD),RESINA PE80/100, CLASSE PN-16, DE=160MM. FORNECIMENTO</v>
      </c>
      <c r="C7639" s="115" t="s">
        <v>39947</v>
      </c>
      <c r="D7639" s="115" t="s">
        <v>39997</v>
      </c>
      <c r="I7639" s="115" t="s">
        <v>6</v>
      </c>
      <c r="J7639" s="115">
        <v>69.42</v>
      </c>
    </row>
    <row r="7640" spans="1:10" hidden="1">
      <c r="A7640" s="115" t="s">
        <v>7951</v>
      </c>
      <c r="B7640" s="115" t="str">
        <f t="shared" si="119"/>
        <v>COLARINHO DE POLIETILENO DE ALTA DENSIDADE(PEAD),RESINA PE80/100, CLASSE PN-16, DE=180MM. FORNECIMENTO</v>
      </c>
      <c r="C7640" s="115" t="s">
        <v>39947</v>
      </c>
      <c r="D7640" s="115" t="s">
        <v>39998</v>
      </c>
      <c r="I7640" s="115" t="s">
        <v>6</v>
      </c>
      <c r="J7640" s="115">
        <v>96.09</v>
      </c>
    </row>
    <row r="7641" spans="1:10" hidden="1">
      <c r="A7641" s="115" t="s">
        <v>7952</v>
      </c>
      <c r="B7641" s="115" t="str">
        <f t="shared" si="119"/>
        <v>COLARINHO DE POLIETILENO DE ALTA DENSIDADE(PEAD),RESINA PE80/100, CLASSE PN-16, DE=180MM. FORNECIMENTO</v>
      </c>
      <c r="C7641" s="115" t="s">
        <v>39947</v>
      </c>
      <c r="D7641" s="115" t="s">
        <v>39998</v>
      </c>
      <c r="I7641" s="115" t="s">
        <v>6</v>
      </c>
      <c r="J7641" s="115">
        <v>96.09</v>
      </c>
    </row>
    <row r="7642" spans="1:10" hidden="1">
      <c r="A7642" s="115" t="s">
        <v>7953</v>
      </c>
      <c r="B7642" s="115" t="str">
        <f t="shared" si="119"/>
        <v>COLARINHO DE POLIETILENO DE ALTA DENSIDADE(PEAD),RESINA PE80/100, CLASSE PN-16, DE=200MM. FORNECIMENTO</v>
      </c>
      <c r="C7642" s="115" t="s">
        <v>39947</v>
      </c>
      <c r="D7642" s="115" t="s">
        <v>39999</v>
      </c>
      <c r="I7642" s="115" t="s">
        <v>6</v>
      </c>
      <c r="J7642" s="115">
        <v>118.2</v>
      </c>
    </row>
    <row r="7643" spans="1:10" hidden="1">
      <c r="A7643" s="115" t="s">
        <v>7954</v>
      </c>
      <c r="B7643" s="115" t="str">
        <f t="shared" si="119"/>
        <v>COLARINHO DE POLIETILENO DE ALTA DENSIDADE(PEAD),RESINA PE80/100, CLASSE PN-16, DE=200MM. FORNECIMENTO</v>
      </c>
      <c r="C7643" s="115" t="s">
        <v>39947</v>
      </c>
      <c r="D7643" s="115" t="s">
        <v>39999</v>
      </c>
      <c r="I7643" s="115" t="s">
        <v>6</v>
      </c>
      <c r="J7643" s="115">
        <v>118.2</v>
      </c>
    </row>
    <row r="7644" spans="1:10" hidden="1">
      <c r="A7644" s="115" t="s">
        <v>7955</v>
      </c>
      <c r="B7644" s="115" t="str">
        <f t="shared" si="119"/>
        <v>COLARINHO DE POLIETILENO DE ALTA DENSIDADE(PEAD),RESINA PE80/100, CLASSE PN-16, DE=225MM. FORNECIMENTO</v>
      </c>
      <c r="C7644" s="115" t="s">
        <v>39947</v>
      </c>
      <c r="D7644" s="115" t="s">
        <v>40000</v>
      </c>
      <c r="I7644" s="115" t="s">
        <v>6</v>
      </c>
      <c r="J7644" s="115">
        <v>143.28</v>
      </c>
    </row>
    <row r="7645" spans="1:10" hidden="1">
      <c r="A7645" s="115" t="s">
        <v>7956</v>
      </c>
      <c r="B7645" s="115" t="str">
        <f t="shared" si="119"/>
        <v>COLARINHO DE POLIETILENO DE ALTA DENSIDADE(PEAD),RESINA PE80/100, CLASSE PN-16, DE=225MM. FORNECIMENTO</v>
      </c>
      <c r="C7645" s="115" t="s">
        <v>39947</v>
      </c>
      <c r="D7645" s="115" t="s">
        <v>40000</v>
      </c>
      <c r="I7645" s="115" t="s">
        <v>6</v>
      </c>
      <c r="J7645" s="115">
        <v>143.28</v>
      </c>
    </row>
    <row r="7646" spans="1:10" hidden="1">
      <c r="A7646" s="115" t="s">
        <v>7957</v>
      </c>
      <c r="B7646" s="115" t="str">
        <f t="shared" si="119"/>
        <v>COLARINHO DE POLIETILENO DE ALTA DENSIDADE(PEAD),RESINA PE80/100, CLASSE PN-16, DE=250MM. FORNECIMENTO</v>
      </c>
      <c r="C7646" s="115" t="s">
        <v>39947</v>
      </c>
      <c r="D7646" s="115" t="s">
        <v>40001</v>
      </c>
      <c r="I7646" s="115" t="s">
        <v>6</v>
      </c>
      <c r="J7646" s="115">
        <v>269.58</v>
      </c>
    </row>
    <row r="7647" spans="1:10" hidden="1">
      <c r="A7647" s="115" t="s">
        <v>7958</v>
      </c>
      <c r="B7647" s="115" t="str">
        <f t="shared" si="119"/>
        <v>COLARINHO DE POLIETILENO DE ALTA DENSIDADE(PEAD),RESINA PE80/100, CLASSE PN-16, DE=250MM. FORNECIMENTO</v>
      </c>
      <c r="C7647" s="115" t="s">
        <v>39947</v>
      </c>
      <c r="D7647" s="115" t="s">
        <v>40001</v>
      </c>
      <c r="I7647" s="115" t="s">
        <v>6</v>
      </c>
      <c r="J7647" s="115">
        <v>269.58</v>
      </c>
    </row>
    <row r="7648" spans="1:10" hidden="1">
      <c r="A7648" s="115" t="s">
        <v>7959</v>
      </c>
      <c r="B7648" s="115" t="str">
        <f t="shared" si="119"/>
        <v>COLARINHO DE POLIETILENO DE ALTA DENSIDADE(PEAD),RESINA PE80/100, CLASSE PN-16, DE=280MM. FORNECIMENTO</v>
      </c>
      <c r="C7648" s="115" t="s">
        <v>39947</v>
      </c>
      <c r="D7648" s="115" t="s">
        <v>40002</v>
      </c>
      <c r="I7648" s="115" t="s">
        <v>6</v>
      </c>
      <c r="J7648" s="115">
        <v>432</v>
      </c>
    </row>
    <row r="7649" spans="1:10" hidden="1">
      <c r="A7649" s="115" t="s">
        <v>7960</v>
      </c>
      <c r="B7649" s="115" t="str">
        <f t="shared" si="119"/>
        <v>COLARINHO DE POLIETILENO DE ALTA DENSIDADE(PEAD),RESINA PE80/100, CLASSE PN-16, DE=280MM. FORNECIMENTO</v>
      </c>
      <c r="C7649" s="115" t="s">
        <v>39947</v>
      </c>
      <c r="D7649" s="115" t="s">
        <v>40002</v>
      </c>
      <c r="I7649" s="115" t="s">
        <v>6</v>
      </c>
      <c r="J7649" s="115">
        <v>432</v>
      </c>
    </row>
    <row r="7650" spans="1:10" hidden="1">
      <c r="A7650" s="115" t="s">
        <v>7961</v>
      </c>
      <c r="B7650" s="115" t="str">
        <f t="shared" si="119"/>
        <v>COLARINHO DE POLIETILENO DE ALTA DENSIDADE(PEAD),RESINA PE80/100, CLASSE PN-16, DE=315MM. FORNECIMENTO</v>
      </c>
      <c r="C7650" s="115" t="s">
        <v>39947</v>
      </c>
      <c r="D7650" s="115" t="s">
        <v>40003</v>
      </c>
      <c r="I7650" s="115" t="s">
        <v>6</v>
      </c>
      <c r="J7650" s="115">
        <v>538</v>
      </c>
    </row>
    <row r="7651" spans="1:10" hidden="1">
      <c r="A7651" s="115" t="s">
        <v>7962</v>
      </c>
      <c r="B7651" s="115" t="str">
        <f t="shared" si="119"/>
        <v>COLARINHO DE POLIETILENO DE ALTA DENSIDADE(PEAD),RESINA PE80/100, CLASSE PN-16, DE=315MM. FORNECIMENTO</v>
      </c>
      <c r="C7651" s="115" t="s">
        <v>39947</v>
      </c>
      <c r="D7651" s="115" t="s">
        <v>40003</v>
      </c>
      <c r="I7651" s="115" t="s">
        <v>6</v>
      </c>
      <c r="J7651" s="115">
        <v>538</v>
      </c>
    </row>
    <row r="7652" spans="1:10" hidden="1">
      <c r="A7652" s="115" t="s">
        <v>7963</v>
      </c>
      <c r="B7652" s="115" t="str">
        <f t="shared" si="119"/>
        <v>COLARINHO DE POLIETILENO DE ALTA DENSIDADE(PEAD),RESINA PE80/100, CLASSE PN-16, DE=355MM. FORNECIMENTO</v>
      </c>
      <c r="C7652" s="115" t="s">
        <v>39947</v>
      </c>
      <c r="D7652" s="115" t="s">
        <v>40004</v>
      </c>
      <c r="I7652" s="115" t="s">
        <v>6</v>
      </c>
      <c r="J7652" s="115">
        <v>708</v>
      </c>
    </row>
    <row r="7653" spans="1:10" hidden="1">
      <c r="A7653" s="115" t="s">
        <v>7964</v>
      </c>
      <c r="B7653" s="115" t="str">
        <f t="shared" si="119"/>
        <v>COLARINHO DE POLIETILENO DE ALTA DENSIDADE(PEAD),RESINA PE80/100, CLASSE PN-16, DE=355MM. FORNECIMENTO</v>
      </c>
      <c r="C7653" s="115" t="s">
        <v>39947</v>
      </c>
      <c r="D7653" s="115" t="s">
        <v>40004</v>
      </c>
      <c r="I7653" s="115" t="s">
        <v>6</v>
      </c>
      <c r="J7653" s="115">
        <v>708</v>
      </c>
    </row>
    <row r="7654" spans="1:10" hidden="1">
      <c r="A7654" s="115" t="s">
        <v>7965</v>
      </c>
      <c r="B7654" s="115" t="str">
        <f t="shared" si="119"/>
        <v>COLARINHO DE POLIETILENO DE ALTA DENSIDADE(PEAD),RESINA PE80/100, CLASSE PN-16, DE=400MM. FORNECIMENTO</v>
      </c>
      <c r="C7654" s="115" t="s">
        <v>39947</v>
      </c>
      <c r="D7654" s="115" t="s">
        <v>40005</v>
      </c>
      <c r="I7654" s="115" t="s">
        <v>6</v>
      </c>
      <c r="J7654" s="115">
        <v>876</v>
      </c>
    </row>
    <row r="7655" spans="1:10" hidden="1">
      <c r="A7655" s="115" t="s">
        <v>7966</v>
      </c>
      <c r="B7655" s="115" t="str">
        <f t="shared" si="119"/>
        <v>COLARINHO DE POLIETILENO DE ALTA DENSIDADE(PEAD),RESINA PE80/100, CLASSE PN-16, DE=400MM. FORNECIMENTO</v>
      </c>
      <c r="C7655" s="115" t="s">
        <v>39947</v>
      </c>
      <c r="D7655" s="115" t="s">
        <v>40005</v>
      </c>
      <c r="I7655" s="115" t="s">
        <v>6</v>
      </c>
      <c r="J7655" s="115">
        <v>876</v>
      </c>
    </row>
    <row r="7656" spans="1:10" hidden="1">
      <c r="A7656" s="115" t="s">
        <v>7967</v>
      </c>
      <c r="B7656" s="115" t="str">
        <f t="shared" si="119"/>
        <v>COLARINHO DE POLIETILENO DE ALTA DENSIDADE(PEAD),RESINA PE80/100, CLASSE PN-16, DE=450MM. FORNECIMENTO</v>
      </c>
      <c r="C7656" s="115" t="s">
        <v>39947</v>
      </c>
      <c r="D7656" s="115" t="s">
        <v>40006</v>
      </c>
      <c r="I7656" s="115" t="s">
        <v>6</v>
      </c>
      <c r="J7656" s="115">
        <v>1700</v>
      </c>
    </row>
    <row r="7657" spans="1:10" hidden="1">
      <c r="A7657" s="115" t="s">
        <v>7968</v>
      </c>
      <c r="B7657" s="115" t="str">
        <f t="shared" si="119"/>
        <v>COLARINHO DE POLIETILENO DE ALTA DENSIDADE(PEAD),RESINA PE80/100, CLASSE PN-16, DE=450MM. FORNECIMENTO</v>
      </c>
      <c r="C7657" s="115" t="s">
        <v>39947</v>
      </c>
      <c r="D7657" s="115" t="s">
        <v>40006</v>
      </c>
      <c r="I7657" s="115" t="s">
        <v>6</v>
      </c>
      <c r="J7657" s="115">
        <v>1700</v>
      </c>
    </row>
    <row r="7658" spans="1:10" hidden="1">
      <c r="A7658" s="115" t="s">
        <v>7969</v>
      </c>
      <c r="B7658" s="115" t="str">
        <f t="shared" si="119"/>
        <v>COLARINHO DE POLIETILENO DE ALTA DENSIDADE(PEAD),RESINA PE80/100, CLASSE PN-16, DE=500MM. FORNECIMENTO</v>
      </c>
      <c r="C7658" s="115" t="s">
        <v>39947</v>
      </c>
      <c r="D7658" s="115" t="s">
        <v>40007</v>
      </c>
      <c r="I7658" s="115" t="s">
        <v>6</v>
      </c>
      <c r="J7658" s="115">
        <v>1885</v>
      </c>
    </row>
    <row r="7659" spans="1:10" hidden="1">
      <c r="A7659" s="115" t="s">
        <v>7970</v>
      </c>
      <c r="B7659" s="115" t="str">
        <f t="shared" si="119"/>
        <v>COLARINHO DE POLIETILENO DE ALTA DENSIDADE(PEAD),RESINA PE80/100, CLASSE PN-16, DE=500MM. FORNECIMENTO</v>
      </c>
      <c r="C7659" s="115" t="s">
        <v>39947</v>
      </c>
      <c r="D7659" s="115" t="s">
        <v>40007</v>
      </c>
      <c r="I7659" s="115" t="s">
        <v>6</v>
      </c>
      <c r="J7659" s="115">
        <v>1885</v>
      </c>
    </row>
    <row r="7660" spans="1:10" hidden="1">
      <c r="A7660" s="115" t="s">
        <v>7971</v>
      </c>
      <c r="B7660" s="115" t="str">
        <f t="shared" si="119"/>
        <v>COLARINHO DE POLIETILENO DE ALTA DENSIDADE(PEAD),RESINA PE80/100, CLASSE PN-16, DE=560MM. FORNECIMENTO</v>
      </c>
      <c r="C7660" s="115" t="s">
        <v>39947</v>
      </c>
      <c r="D7660" s="115" t="s">
        <v>40008</v>
      </c>
      <c r="I7660" s="115" t="s">
        <v>6</v>
      </c>
      <c r="J7660" s="115">
        <v>2240</v>
      </c>
    </row>
    <row r="7661" spans="1:10" hidden="1">
      <c r="A7661" s="115" t="s">
        <v>7972</v>
      </c>
      <c r="B7661" s="115" t="str">
        <f t="shared" si="119"/>
        <v>COLARINHO DE POLIETILENO DE ALTA DENSIDADE(PEAD),RESINA PE80/100, CLASSE PN-16, DE=560MM. FORNECIMENTO</v>
      </c>
      <c r="C7661" s="115" t="s">
        <v>39947</v>
      </c>
      <c r="D7661" s="115" t="s">
        <v>40008</v>
      </c>
      <c r="I7661" s="115" t="s">
        <v>6</v>
      </c>
      <c r="J7661" s="115">
        <v>2240</v>
      </c>
    </row>
    <row r="7662" spans="1:10" hidden="1">
      <c r="A7662" s="115" t="s">
        <v>7973</v>
      </c>
      <c r="B7662" s="115" t="str">
        <f t="shared" si="119"/>
        <v>LUVA DE ELETROFUSAO DE POLIETILENO DE ALTA DENSIDADE (PEAD),RESINA PE80/100, PARA DE=20MM. FORNECIMENTO</v>
      </c>
      <c r="C7662" s="115" t="s">
        <v>40009</v>
      </c>
      <c r="D7662" s="115" t="s">
        <v>40010</v>
      </c>
      <c r="I7662" s="115" t="s">
        <v>6</v>
      </c>
      <c r="J7662" s="115">
        <v>8.16</v>
      </c>
    </row>
    <row r="7663" spans="1:10" hidden="1">
      <c r="A7663" s="115" t="s">
        <v>7974</v>
      </c>
      <c r="B7663" s="115" t="str">
        <f t="shared" si="119"/>
        <v>LUVA DE ELETROFUSAO DE POLIETILENO DE ALTA DENSIDADE (PEAD),RESINA PE80/100, PARA DE=20MM. FORNECIMENTO</v>
      </c>
      <c r="C7663" s="115" t="s">
        <v>40009</v>
      </c>
      <c r="D7663" s="115" t="s">
        <v>40010</v>
      </c>
      <c r="I7663" s="115" t="s">
        <v>6</v>
      </c>
      <c r="J7663" s="115">
        <v>8.16</v>
      </c>
    </row>
    <row r="7664" spans="1:10" hidden="1">
      <c r="A7664" s="115" t="s">
        <v>7975</v>
      </c>
      <c r="B7664" s="115" t="str">
        <f t="shared" si="119"/>
        <v>LUVA DE ELETROFUSAO DE POLIETILENO DE ALTA DENSIDADE (PEAD),RESINA PE80/100, PARA DE=25MM. FORNECIMENTO</v>
      </c>
      <c r="C7664" s="115" t="s">
        <v>40009</v>
      </c>
      <c r="D7664" s="115" t="s">
        <v>40011</v>
      </c>
      <c r="I7664" s="115" t="s">
        <v>6</v>
      </c>
      <c r="J7664" s="115">
        <v>8.3800000000000008</v>
      </c>
    </row>
    <row r="7665" spans="1:10" hidden="1">
      <c r="A7665" s="115" t="s">
        <v>7976</v>
      </c>
      <c r="B7665" s="115" t="str">
        <f t="shared" si="119"/>
        <v>LUVA DE ELETROFUSAO DE POLIETILENO DE ALTA DENSIDADE (PEAD),RESINA PE80/100, PARA DE=25MM. FORNECIMENTO</v>
      </c>
      <c r="C7665" s="115" t="s">
        <v>40009</v>
      </c>
      <c r="D7665" s="115" t="s">
        <v>40011</v>
      </c>
      <c r="I7665" s="115" t="s">
        <v>6</v>
      </c>
      <c r="J7665" s="115">
        <v>8.3800000000000008</v>
      </c>
    </row>
    <row r="7666" spans="1:10" hidden="1">
      <c r="A7666" s="115" t="s">
        <v>7977</v>
      </c>
      <c r="B7666" s="115" t="str">
        <f t="shared" si="119"/>
        <v>LUVA DE ELETROFUSAO DE POLIETILENO DE ALTA DENSIDADE (PEAD),RESINA PE80/100, PARA DE=32MM. FORNECIMENTO</v>
      </c>
      <c r="C7666" s="115" t="s">
        <v>40009</v>
      </c>
      <c r="D7666" s="115" t="s">
        <v>40012</v>
      </c>
      <c r="I7666" s="115" t="s">
        <v>6</v>
      </c>
      <c r="J7666" s="115">
        <v>8.7899999999999991</v>
      </c>
    </row>
    <row r="7667" spans="1:10" hidden="1">
      <c r="A7667" s="115" t="s">
        <v>7978</v>
      </c>
      <c r="B7667" s="115" t="str">
        <f t="shared" si="119"/>
        <v>LUVA DE ELETROFUSAO DE POLIETILENO DE ALTA DENSIDADE (PEAD),RESINA PE80/100, PARA DE=32MM. FORNECIMENTO</v>
      </c>
      <c r="C7667" s="115" t="s">
        <v>40009</v>
      </c>
      <c r="D7667" s="115" t="s">
        <v>40012</v>
      </c>
      <c r="I7667" s="115" t="s">
        <v>6</v>
      </c>
      <c r="J7667" s="115">
        <v>8.7899999999999991</v>
      </c>
    </row>
    <row r="7668" spans="1:10" hidden="1">
      <c r="A7668" s="115" t="s">
        <v>7979</v>
      </c>
      <c r="B7668" s="115" t="str">
        <f t="shared" si="119"/>
        <v>LUVA DE ELETROFUSAO DE POLIETILENO DE ALTA DENSIDADE (PEAD),RESINA PE80/100, PARA DE=40MM. FORNECIMENTO</v>
      </c>
      <c r="C7668" s="115" t="s">
        <v>40009</v>
      </c>
      <c r="D7668" s="115" t="s">
        <v>40013</v>
      </c>
      <c r="I7668" s="115" t="s">
        <v>6</v>
      </c>
      <c r="J7668" s="115">
        <v>9.82</v>
      </c>
    </row>
    <row r="7669" spans="1:10" hidden="1">
      <c r="A7669" s="115" t="s">
        <v>7980</v>
      </c>
      <c r="B7669" s="115" t="str">
        <f t="shared" si="119"/>
        <v>LUVA DE ELETROFUSAO DE POLIETILENO DE ALTA DENSIDADE (PEAD),RESINA PE80/100, PARA DE=40MM. FORNECIMENTO</v>
      </c>
      <c r="C7669" s="115" t="s">
        <v>40009</v>
      </c>
      <c r="D7669" s="115" t="s">
        <v>40013</v>
      </c>
      <c r="I7669" s="115" t="s">
        <v>6</v>
      </c>
      <c r="J7669" s="115">
        <v>9.82</v>
      </c>
    </row>
    <row r="7670" spans="1:10" hidden="1">
      <c r="A7670" s="115" t="s">
        <v>7981</v>
      </c>
      <c r="B7670" s="115" t="str">
        <f t="shared" si="119"/>
        <v>LUVA DE ELETROFUSAO DE POLIETILENO DE ALTA DENSIDADE (PEAD),RESINA PE80/100, PARA DE=50MM. FORNECIMENTO</v>
      </c>
      <c r="C7670" s="115" t="s">
        <v>40009</v>
      </c>
      <c r="D7670" s="115" t="s">
        <v>40014</v>
      </c>
      <c r="I7670" s="115" t="s">
        <v>6</v>
      </c>
      <c r="J7670" s="115">
        <v>13.75</v>
      </c>
    </row>
    <row r="7671" spans="1:10" hidden="1">
      <c r="A7671" s="115" t="s">
        <v>7982</v>
      </c>
      <c r="B7671" s="115" t="str">
        <f t="shared" si="119"/>
        <v>LUVA DE ELETROFUSAO DE POLIETILENO DE ALTA DENSIDADE (PEAD),RESINA PE80/100, PARA DE=50MM. FORNECIMENTO</v>
      </c>
      <c r="C7671" s="115" t="s">
        <v>40009</v>
      </c>
      <c r="D7671" s="115" t="s">
        <v>40014</v>
      </c>
      <c r="I7671" s="115" t="s">
        <v>6</v>
      </c>
      <c r="J7671" s="115">
        <v>13.75</v>
      </c>
    </row>
    <row r="7672" spans="1:10" hidden="1">
      <c r="A7672" s="115" t="s">
        <v>7983</v>
      </c>
      <c r="B7672" s="115" t="str">
        <f t="shared" si="119"/>
        <v>LUVA DE ELETROFUSAO DE POLIETILENO DE ALTA DENSIDADE (PEAD),RESINA PE80/100, PARA DE=75MM. FORNECIMENTO</v>
      </c>
      <c r="C7672" s="115" t="s">
        <v>40009</v>
      </c>
      <c r="D7672" s="115" t="s">
        <v>40015</v>
      </c>
      <c r="I7672" s="115" t="s">
        <v>6</v>
      </c>
      <c r="J7672" s="115">
        <v>22.12</v>
      </c>
    </row>
    <row r="7673" spans="1:10" hidden="1">
      <c r="A7673" s="115" t="s">
        <v>7984</v>
      </c>
      <c r="B7673" s="115" t="str">
        <f t="shared" si="119"/>
        <v>LUVA DE ELETROFUSAO DE POLIETILENO DE ALTA DENSIDADE (PEAD),RESINA PE80/100, PARA DE=75MM. FORNECIMENTO</v>
      </c>
      <c r="C7673" s="115" t="s">
        <v>40009</v>
      </c>
      <c r="D7673" s="115" t="s">
        <v>40015</v>
      </c>
      <c r="I7673" s="115" t="s">
        <v>6</v>
      </c>
      <c r="J7673" s="115">
        <v>22.12</v>
      </c>
    </row>
    <row r="7674" spans="1:10" hidden="1">
      <c r="A7674" s="115" t="s">
        <v>7985</v>
      </c>
      <c r="B7674" s="115" t="str">
        <f t="shared" si="119"/>
        <v>LUVA DE ELETROFUSAO DE POLIETILENO DE ALTA DENSIDADE (PEAD),RESINA PE80/100, PARA DE=90MM. FORNECIMENTO</v>
      </c>
      <c r="C7674" s="115" t="s">
        <v>40009</v>
      </c>
      <c r="D7674" s="115" t="s">
        <v>40016</v>
      </c>
      <c r="I7674" s="115" t="s">
        <v>6</v>
      </c>
      <c r="J7674" s="115">
        <v>23.32</v>
      </c>
    </row>
    <row r="7675" spans="1:10" hidden="1">
      <c r="A7675" s="115" t="s">
        <v>7986</v>
      </c>
      <c r="B7675" s="115" t="str">
        <f t="shared" si="119"/>
        <v>LUVA DE ELETROFUSAO DE POLIETILENO DE ALTA DENSIDADE (PEAD),RESINA PE80/100, PARA DE=90MM. FORNECIMENTO</v>
      </c>
      <c r="C7675" s="115" t="s">
        <v>40009</v>
      </c>
      <c r="D7675" s="115" t="s">
        <v>40016</v>
      </c>
      <c r="I7675" s="115" t="s">
        <v>6</v>
      </c>
      <c r="J7675" s="115">
        <v>23.32</v>
      </c>
    </row>
    <row r="7676" spans="1:10" hidden="1">
      <c r="A7676" s="115" t="s">
        <v>7987</v>
      </c>
      <c r="B7676" s="115" t="str">
        <f t="shared" si="119"/>
        <v>LUVA DE ELETROFUSAO DE POLIETILENO DE ALTA DENSIDADE (PEAD),RESINA PE80/100, PARA DE=110MM. FORNECIMENTO</v>
      </c>
      <c r="C7676" s="115" t="s">
        <v>40009</v>
      </c>
      <c r="D7676" s="115" t="s">
        <v>40017</v>
      </c>
      <c r="I7676" s="115" t="s">
        <v>6</v>
      </c>
      <c r="J7676" s="115">
        <v>24.08</v>
      </c>
    </row>
    <row r="7677" spans="1:10" hidden="1">
      <c r="A7677" s="115" t="s">
        <v>7988</v>
      </c>
      <c r="B7677" s="115" t="str">
        <f t="shared" si="119"/>
        <v>LUVA DE ELETROFUSAO DE POLIETILENO DE ALTA DENSIDADE (PEAD),RESINA PE80/100, PARA DE=110MM. FORNECIMENTO</v>
      </c>
      <c r="C7677" s="115" t="s">
        <v>40009</v>
      </c>
      <c r="D7677" s="115" t="s">
        <v>40017</v>
      </c>
      <c r="I7677" s="115" t="s">
        <v>6</v>
      </c>
      <c r="J7677" s="115">
        <v>24.08</v>
      </c>
    </row>
    <row r="7678" spans="1:10" hidden="1">
      <c r="A7678" s="115" t="s">
        <v>7989</v>
      </c>
      <c r="B7678" s="115" t="str">
        <f t="shared" si="119"/>
        <v>LUVA DE ELETROFUSAO DE POLIETILENO DE ALTA DENSIDADE (PEAD),RESINA PE80/100, PARA DE=125MM. FORNECIMENTO</v>
      </c>
      <c r="C7678" s="115" t="s">
        <v>40009</v>
      </c>
      <c r="D7678" s="115" t="s">
        <v>40018</v>
      </c>
      <c r="I7678" s="115" t="s">
        <v>6</v>
      </c>
      <c r="J7678" s="115">
        <v>42.35</v>
      </c>
    </row>
    <row r="7679" spans="1:10" hidden="1">
      <c r="A7679" s="115" t="s">
        <v>7990</v>
      </c>
      <c r="B7679" s="115" t="str">
        <f t="shared" si="119"/>
        <v>LUVA DE ELETROFUSAO DE POLIETILENO DE ALTA DENSIDADE (PEAD),RESINA PE80/100, PARA DE=125MM. FORNECIMENTO</v>
      </c>
      <c r="C7679" s="115" t="s">
        <v>40009</v>
      </c>
      <c r="D7679" s="115" t="s">
        <v>40018</v>
      </c>
      <c r="I7679" s="115" t="s">
        <v>6</v>
      </c>
      <c r="J7679" s="115">
        <v>42.35</v>
      </c>
    </row>
    <row r="7680" spans="1:10" hidden="1">
      <c r="A7680" s="115" t="s">
        <v>7991</v>
      </c>
      <c r="B7680" s="115" t="str">
        <f t="shared" si="119"/>
        <v>LUVA DE ELETROFUSAO DE POLIETILENO DE ALTA DENSIDADE (PEAD),RESINA PE80/100, PARA DE=140MM. FORNECIMENTO</v>
      </c>
      <c r="C7680" s="115" t="s">
        <v>40009</v>
      </c>
      <c r="D7680" s="115" t="s">
        <v>40019</v>
      </c>
      <c r="I7680" s="115" t="s">
        <v>6</v>
      </c>
      <c r="J7680" s="115">
        <v>77.02</v>
      </c>
    </row>
    <row r="7681" spans="1:10" hidden="1">
      <c r="A7681" s="115" t="s">
        <v>7992</v>
      </c>
      <c r="B7681" s="115" t="str">
        <f t="shared" si="119"/>
        <v>LUVA DE ELETROFUSAO DE POLIETILENO DE ALTA DENSIDADE (PEAD),RESINA PE80/100, PARA DE=140MM. FORNECIMENTO</v>
      </c>
      <c r="C7681" s="115" t="s">
        <v>40009</v>
      </c>
      <c r="D7681" s="115" t="s">
        <v>40019</v>
      </c>
      <c r="I7681" s="115" t="s">
        <v>6</v>
      </c>
      <c r="J7681" s="115">
        <v>77.02</v>
      </c>
    </row>
    <row r="7682" spans="1:10" hidden="1">
      <c r="A7682" s="115" t="s">
        <v>7993</v>
      </c>
      <c r="B7682" s="115" t="str">
        <f t="shared" si="119"/>
        <v>LUVA DE ELETROFUSAO DE POLIETILENO DE ALTA DENSIDADE (PEAD),RESINA PE80/100, PARA DE=160MM. FORNECIMENTO</v>
      </c>
      <c r="C7682" s="115" t="s">
        <v>40009</v>
      </c>
      <c r="D7682" s="115" t="s">
        <v>40020</v>
      </c>
      <c r="I7682" s="115" t="s">
        <v>6</v>
      </c>
      <c r="J7682" s="115">
        <v>82.51</v>
      </c>
    </row>
    <row r="7683" spans="1:10" hidden="1">
      <c r="A7683" s="115" t="s">
        <v>7994</v>
      </c>
      <c r="B7683" s="115" t="str">
        <f t="shared" si="119"/>
        <v>LUVA DE ELETROFUSAO DE POLIETILENO DE ALTA DENSIDADE (PEAD),RESINA PE80/100, PARA DE=160MM. FORNECIMENTO</v>
      </c>
      <c r="C7683" s="115" t="s">
        <v>40009</v>
      </c>
      <c r="D7683" s="115" t="s">
        <v>40020</v>
      </c>
      <c r="I7683" s="115" t="s">
        <v>6</v>
      </c>
      <c r="J7683" s="115">
        <v>82.51</v>
      </c>
    </row>
    <row r="7684" spans="1:10" hidden="1">
      <c r="A7684" s="115" t="s">
        <v>7995</v>
      </c>
      <c r="B7684" s="115" t="str">
        <f t="shared" si="119"/>
        <v>LUVA DE ELETROFUSAO DE POLIETILENO DE ALTA DENSIDADE (PEAD),RESINA PE80/100, PARA DE=180MM. FORNECIMENTO</v>
      </c>
      <c r="C7684" s="115" t="s">
        <v>40009</v>
      </c>
      <c r="D7684" s="115" t="s">
        <v>40021</v>
      </c>
      <c r="I7684" s="115" t="s">
        <v>6</v>
      </c>
      <c r="J7684" s="115">
        <v>111.64</v>
      </c>
    </row>
    <row r="7685" spans="1:10" hidden="1">
      <c r="A7685" s="115" t="s">
        <v>7996</v>
      </c>
      <c r="B7685" s="115" t="str">
        <f t="shared" ref="B7685:B7748" si="120">C7685&amp;D7685&amp;E7685&amp;F7685&amp;G7685&amp;H7685</f>
        <v>LUVA DE ELETROFUSAO DE POLIETILENO DE ALTA DENSIDADE (PEAD),RESINA PE80/100, PARA DE=180MM. FORNECIMENTO</v>
      </c>
      <c r="C7685" s="115" t="s">
        <v>40009</v>
      </c>
      <c r="D7685" s="115" t="s">
        <v>40021</v>
      </c>
      <c r="I7685" s="115" t="s">
        <v>6</v>
      </c>
      <c r="J7685" s="115">
        <v>111.64</v>
      </c>
    </row>
    <row r="7686" spans="1:10" hidden="1">
      <c r="A7686" s="115" t="s">
        <v>7997</v>
      </c>
      <c r="B7686" s="115" t="str">
        <f t="shared" si="120"/>
        <v>LUVA DE ELETROFUSAO DE POLIETILENO DE ALTA DENSIDADE (PEAD),RESINA PE80/100, PARA DE=200MM. FORNECIMENTO</v>
      </c>
      <c r="C7686" s="115" t="s">
        <v>40009</v>
      </c>
      <c r="D7686" s="115" t="s">
        <v>40022</v>
      </c>
      <c r="I7686" s="115" t="s">
        <v>6</v>
      </c>
      <c r="J7686" s="115">
        <v>145.94999999999999</v>
      </c>
    </row>
    <row r="7687" spans="1:10" hidden="1">
      <c r="A7687" s="115" t="s">
        <v>7998</v>
      </c>
      <c r="B7687" s="115" t="str">
        <f t="shared" si="120"/>
        <v>LUVA DE ELETROFUSAO DE POLIETILENO DE ALTA DENSIDADE (PEAD),RESINA PE80/100, PARA DE=200MM. FORNECIMENTO</v>
      </c>
      <c r="C7687" s="115" t="s">
        <v>40009</v>
      </c>
      <c r="D7687" s="115" t="s">
        <v>40022</v>
      </c>
      <c r="I7687" s="115" t="s">
        <v>6</v>
      </c>
      <c r="J7687" s="115">
        <v>145.94999999999999</v>
      </c>
    </row>
    <row r="7688" spans="1:10" hidden="1">
      <c r="A7688" s="115" t="s">
        <v>7999</v>
      </c>
      <c r="B7688" s="115" t="str">
        <f t="shared" si="120"/>
        <v>LUVA DE ELETROFUSAO DE POLIETILENO DE ALTA DENSIDADE (PEAD),RESINA PE80/100, PARA DE=225MM. FORNECIMENTO</v>
      </c>
      <c r="C7688" s="115" t="s">
        <v>40009</v>
      </c>
      <c r="D7688" s="115" t="s">
        <v>40023</v>
      </c>
      <c r="I7688" s="115" t="s">
        <v>6</v>
      </c>
      <c r="J7688" s="115">
        <v>187.32</v>
      </c>
    </row>
    <row r="7689" spans="1:10" hidden="1">
      <c r="A7689" s="115" t="s">
        <v>8000</v>
      </c>
      <c r="B7689" s="115" t="str">
        <f t="shared" si="120"/>
        <v>LUVA DE ELETROFUSAO DE POLIETILENO DE ALTA DENSIDADE (PEAD),RESINA PE80/100, PARA DE=225MM. FORNECIMENTO</v>
      </c>
      <c r="C7689" s="115" t="s">
        <v>40009</v>
      </c>
      <c r="D7689" s="115" t="s">
        <v>40023</v>
      </c>
      <c r="I7689" s="115" t="s">
        <v>6</v>
      </c>
      <c r="J7689" s="115">
        <v>187.32</v>
      </c>
    </row>
    <row r="7690" spans="1:10" hidden="1">
      <c r="A7690" s="115" t="s">
        <v>8001</v>
      </c>
      <c r="B7690" s="115" t="str">
        <f t="shared" si="120"/>
        <v>LUVA DE ELETROFUSAO DE POLIETILENO DE ALTA DENSIDADE (PEAD),RESINA PE80/100, PARA DE=250MM. FORNECIMENTO</v>
      </c>
      <c r="C7690" s="115" t="s">
        <v>40009</v>
      </c>
      <c r="D7690" s="115" t="s">
        <v>40024</v>
      </c>
      <c r="I7690" s="115" t="s">
        <v>6</v>
      </c>
      <c r="J7690" s="115">
        <v>207.65</v>
      </c>
    </row>
    <row r="7691" spans="1:10" hidden="1">
      <c r="A7691" s="115" t="s">
        <v>8002</v>
      </c>
      <c r="B7691" s="115" t="str">
        <f t="shared" si="120"/>
        <v>LUVA DE ELETROFUSAO DE POLIETILENO DE ALTA DENSIDADE (PEAD),RESINA PE80/100, PARA DE=250MM. FORNECIMENTO</v>
      </c>
      <c r="C7691" s="115" t="s">
        <v>40009</v>
      </c>
      <c r="D7691" s="115" t="s">
        <v>40024</v>
      </c>
      <c r="I7691" s="115" t="s">
        <v>6</v>
      </c>
      <c r="J7691" s="115">
        <v>207.65</v>
      </c>
    </row>
    <row r="7692" spans="1:10" hidden="1">
      <c r="A7692" s="115" t="s">
        <v>8003</v>
      </c>
      <c r="B7692" s="115" t="str">
        <f t="shared" si="120"/>
        <v>LUVA DE ELETROFUSAO DE POLIETILENO DE ALTA DENSIDADE (PEAD),RESINA PE80/100, PARA DE=280MM. FORNECIMENTO</v>
      </c>
      <c r="C7692" s="115" t="s">
        <v>40009</v>
      </c>
      <c r="D7692" s="115" t="s">
        <v>40025</v>
      </c>
      <c r="I7692" s="115" t="s">
        <v>6</v>
      </c>
      <c r="J7692" s="115">
        <v>501.48</v>
      </c>
    </row>
    <row r="7693" spans="1:10" hidden="1">
      <c r="A7693" s="115" t="s">
        <v>8004</v>
      </c>
      <c r="B7693" s="115" t="str">
        <f t="shared" si="120"/>
        <v>LUVA DE ELETROFUSAO DE POLIETILENO DE ALTA DENSIDADE (PEAD),RESINA PE80/100, PARA DE=280MM. FORNECIMENTO</v>
      </c>
      <c r="C7693" s="115" t="s">
        <v>40009</v>
      </c>
      <c r="D7693" s="115" t="s">
        <v>40025</v>
      </c>
      <c r="I7693" s="115" t="s">
        <v>6</v>
      </c>
      <c r="J7693" s="115">
        <v>501.48</v>
      </c>
    </row>
    <row r="7694" spans="1:10" hidden="1">
      <c r="A7694" s="115" t="s">
        <v>8005</v>
      </c>
      <c r="B7694" s="115" t="str">
        <f t="shared" si="120"/>
        <v>LUVA DE ELETROFUSAO DE POLIETILENO DE ALTA DENSIDADE (PEAD),RESINA PE80/100, PARA DE=315MM. FORNECIMENTO</v>
      </c>
      <c r="C7694" s="115" t="s">
        <v>40009</v>
      </c>
      <c r="D7694" s="115" t="s">
        <v>40026</v>
      </c>
      <c r="I7694" s="115" t="s">
        <v>6</v>
      </c>
      <c r="J7694" s="115">
        <v>526.79</v>
      </c>
    </row>
    <row r="7695" spans="1:10" hidden="1">
      <c r="A7695" s="115" t="s">
        <v>8006</v>
      </c>
      <c r="B7695" s="115" t="str">
        <f t="shared" si="120"/>
        <v>LUVA DE ELETROFUSAO DE POLIETILENO DE ALTA DENSIDADE (PEAD),RESINA PE80/100, PARA DE=315MM. FORNECIMENTO</v>
      </c>
      <c r="C7695" s="115" t="s">
        <v>40009</v>
      </c>
      <c r="D7695" s="115" t="s">
        <v>40026</v>
      </c>
      <c r="I7695" s="115" t="s">
        <v>6</v>
      </c>
      <c r="J7695" s="115">
        <v>526.79</v>
      </c>
    </row>
    <row r="7696" spans="1:10" hidden="1">
      <c r="A7696" s="115" t="s">
        <v>8007</v>
      </c>
      <c r="B7696" s="115" t="str">
        <f t="shared" si="120"/>
        <v>LUVA DE ELETROFUSAO DE POLIETILENO DE ALTA DENSIDADE (PEAD),RESINA PE80/100, PARA DE=355MM. FORNECIMENTO</v>
      </c>
      <c r="C7696" s="115" t="s">
        <v>40009</v>
      </c>
      <c r="D7696" s="115" t="s">
        <v>40027</v>
      </c>
      <c r="I7696" s="115" t="s">
        <v>6</v>
      </c>
      <c r="J7696" s="115">
        <v>775.75</v>
      </c>
    </row>
    <row r="7697" spans="1:10" hidden="1">
      <c r="A7697" s="115" t="s">
        <v>8008</v>
      </c>
      <c r="B7697" s="115" t="str">
        <f t="shared" si="120"/>
        <v>LUVA DE ELETROFUSAO DE POLIETILENO DE ALTA DENSIDADE (PEAD),RESINA PE80/100, PARA DE=355MM. FORNECIMENTO</v>
      </c>
      <c r="C7697" s="115" t="s">
        <v>40009</v>
      </c>
      <c r="D7697" s="115" t="s">
        <v>40027</v>
      </c>
      <c r="I7697" s="115" t="s">
        <v>6</v>
      </c>
      <c r="J7697" s="115">
        <v>775.75</v>
      </c>
    </row>
    <row r="7698" spans="1:10" hidden="1">
      <c r="A7698" s="115" t="s">
        <v>8009</v>
      </c>
      <c r="B7698" s="115" t="str">
        <f t="shared" si="120"/>
        <v>LUVA DE ELETROFUSAO DE POLIETILENO DE ALTA DENSIDADE (PEAD),RESINA PE80/100, PARA DE=400MM. FORNECIMENTO</v>
      </c>
      <c r="C7698" s="115" t="s">
        <v>40009</v>
      </c>
      <c r="D7698" s="115" t="s">
        <v>40028</v>
      </c>
      <c r="I7698" s="115" t="s">
        <v>6</v>
      </c>
      <c r="J7698" s="115">
        <v>1845.66</v>
      </c>
    </row>
    <row r="7699" spans="1:10" hidden="1">
      <c r="A7699" s="115" t="s">
        <v>8010</v>
      </c>
      <c r="B7699" s="115" t="str">
        <f t="shared" si="120"/>
        <v>LUVA DE ELETROFUSAO DE POLIETILENO DE ALTA DENSIDADE (PEAD),RESINA PE80/100, PARA DE=400MM. FORNECIMENTO</v>
      </c>
      <c r="C7699" s="115" t="s">
        <v>40009</v>
      </c>
      <c r="D7699" s="115" t="s">
        <v>40028</v>
      </c>
      <c r="I7699" s="115" t="s">
        <v>6</v>
      </c>
      <c r="J7699" s="115">
        <v>1845.66</v>
      </c>
    </row>
    <row r="7700" spans="1:10" hidden="1">
      <c r="A7700" s="115" t="s">
        <v>8011</v>
      </c>
      <c r="B7700" s="115" t="str">
        <f t="shared" si="120"/>
        <v>TUBO PRFV DEFOFO COM JUNTA ELASTICA INTEGRADA, CLASSE PN-6,COM DIAMETRO DE 50MM / SN 5000N/M². FORNECIMENTO</v>
      </c>
      <c r="C7700" s="115" t="s">
        <v>40029</v>
      </c>
      <c r="D7700" s="115" t="s">
        <v>40030</v>
      </c>
      <c r="I7700" s="115" t="s">
        <v>58</v>
      </c>
      <c r="J7700" s="115">
        <v>19.170000000000002</v>
      </c>
    </row>
    <row r="7701" spans="1:10" hidden="1">
      <c r="A7701" s="115" t="s">
        <v>8012</v>
      </c>
      <c r="B7701" s="115" t="str">
        <f t="shared" si="120"/>
        <v>TUBO PRFV DEFOFO COM JUNTA ELASTICA INTEGRADA, CLASSE PN-6,COM DIAMETRO DE 50MM / SN 5000N/M². FORNECIMENTO</v>
      </c>
      <c r="C7701" s="115" t="s">
        <v>40029</v>
      </c>
      <c r="D7701" s="115" t="s">
        <v>40030</v>
      </c>
      <c r="I7701" s="115" t="s">
        <v>58</v>
      </c>
      <c r="J7701" s="115">
        <v>19.170000000000002</v>
      </c>
    </row>
    <row r="7702" spans="1:10" hidden="1">
      <c r="A7702" s="115" t="s">
        <v>8013</v>
      </c>
      <c r="B7702" s="115" t="str">
        <f t="shared" si="120"/>
        <v>TUBO PRFV DEFOFO COM JUNTA ELASTICA INTEGRADA, CLASSE PN-6,COM DIAMETRO DE 100MM / SN 5000N/M². FORNECIMENTO</v>
      </c>
      <c r="C7702" s="115" t="s">
        <v>40029</v>
      </c>
      <c r="D7702" s="115" t="s">
        <v>40031</v>
      </c>
      <c r="I7702" s="115" t="s">
        <v>58</v>
      </c>
      <c r="J7702" s="115">
        <v>38.51</v>
      </c>
    </row>
    <row r="7703" spans="1:10" hidden="1">
      <c r="A7703" s="115" t="s">
        <v>8014</v>
      </c>
      <c r="B7703" s="115" t="str">
        <f t="shared" si="120"/>
        <v>TUBO PRFV DEFOFO COM JUNTA ELASTICA INTEGRADA, CLASSE PN-6,COM DIAMETRO DE 100MM / SN 5000N/M². FORNECIMENTO</v>
      </c>
      <c r="C7703" s="115" t="s">
        <v>40029</v>
      </c>
      <c r="D7703" s="115" t="s">
        <v>40031</v>
      </c>
      <c r="I7703" s="115" t="s">
        <v>58</v>
      </c>
      <c r="J7703" s="115">
        <v>38.51</v>
      </c>
    </row>
    <row r="7704" spans="1:10" hidden="1">
      <c r="A7704" s="115" t="s">
        <v>8015</v>
      </c>
      <c r="B7704" s="115" t="str">
        <f t="shared" si="120"/>
        <v>TUBO PRFV DEFOFO COM JUNTA ELASTICA INTEGRADA, CLASSE PN-6,COM DIAMETRO DE 150MM / SN 5000N/M2. FORNECIMENTO</v>
      </c>
      <c r="C7704" s="115" t="s">
        <v>40029</v>
      </c>
      <c r="D7704" s="115" t="s">
        <v>40032</v>
      </c>
      <c r="I7704" s="115" t="s">
        <v>58</v>
      </c>
      <c r="J7704" s="115">
        <v>56.24</v>
      </c>
    </row>
    <row r="7705" spans="1:10" hidden="1">
      <c r="A7705" s="115" t="s">
        <v>8016</v>
      </c>
      <c r="B7705" s="115" t="str">
        <f t="shared" si="120"/>
        <v>TUBO PRFV DEFOFO COM JUNTA ELASTICA INTEGRADA, CLASSE PN-6,COM DIAMETRO DE 150MM / SN 5000N/M2. FORNECIMENTO</v>
      </c>
      <c r="C7705" s="115" t="s">
        <v>40029</v>
      </c>
      <c r="D7705" s="115" t="s">
        <v>40032</v>
      </c>
      <c r="I7705" s="115" t="s">
        <v>58</v>
      </c>
      <c r="J7705" s="115">
        <v>56.24</v>
      </c>
    </row>
    <row r="7706" spans="1:10" hidden="1">
      <c r="A7706" s="115" t="s">
        <v>8017</v>
      </c>
      <c r="B7706" s="115" t="str">
        <f t="shared" si="120"/>
        <v>TUBO PRFV DEFOFO COM JUNTA ELASTICA INTEGRADA, CLASSE PN-6,COM DIAMETRO DE 200MM / SN 5000N/M². FORNECIMENTO</v>
      </c>
      <c r="C7706" s="115" t="s">
        <v>40029</v>
      </c>
      <c r="D7706" s="115" t="s">
        <v>40033</v>
      </c>
      <c r="I7706" s="115" t="s">
        <v>58</v>
      </c>
      <c r="J7706" s="115">
        <v>82.92</v>
      </c>
    </row>
    <row r="7707" spans="1:10" hidden="1">
      <c r="A7707" s="115" t="s">
        <v>8018</v>
      </c>
      <c r="B7707" s="115" t="str">
        <f t="shared" si="120"/>
        <v>TUBO PRFV DEFOFO COM JUNTA ELASTICA INTEGRADA, CLASSE PN-6,COM DIAMETRO DE 200MM / SN 5000N/M². FORNECIMENTO</v>
      </c>
      <c r="C7707" s="115" t="s">
        <v>40029</v>
      </c>
      <c r="D7707" s="115" t="s">
        <v>40033</v>
      </c>
      <c r="I7707" s="115" t="s">
        <v>58</v>
      </c>
      <c r="J7707" s="115">
        <v>82.92</v>
      </c>
    </row>
    <row r="7708" spans="1:10" hidden="1">
      <c r="A7708" s="115" t="s">
        <v>8019</v>
      </c>
      <c r="B7708" s="115" t="str">
        <f t="shared" si="120"/>
        <v>TUBO PRFV DEFOFO COM JUNTA ELASTICA INTEGRADA, CLASSE PN-6,COM DIAMETRO DE 250MM / SN 5000N/M². FORNECIMENTO</v>
      </c>
      <c r="C7708" s="115" t="s">
        <v>40029</v>
      </c>
      <c r="D7708" s="115" t="s">
        <v>40034</v>
      </c>
      <c r="I7708" s="115" t="s">
        <v>58</v>
      </c>
      <c r="J7708" s="115">
        <v>106.16</v>
      </c>
    </row>
    <row r="7709" spans="1:10" hidden="1">
      <c r="A7709" s="115" t="s">
        <v>8020</v>
      </c>
      <c r="B7709" s="115" t="str">
        <f t="shared" si="120"/>
        <v>TUBO PRFV DEFOFO COM JUNTA ELASTICA INTEGRADA, CLASSE PN-6,COM DIAMETRO DE 250MM / SN 5000N/M². FORNECIMENTO</v>
      </c>
      <c r="C7709" s="115" t="s">
        <v>40029</v>
      </c>
      <c r="D7709" s="115" t="s">
        <v>40034</v>
      </c>
      <c r="I7709" s="115" t="s">
        <v>58</v>
      </c>
      <c r="J7709" s="115">
        <v>106.16</v>
      </c>
    </row>
    <row r="7710" spans="1:10" hidden="1">
      <c r="A7710" s="115" t="s">
        <v>8021</v>
      </c>
      <c r="B7710" s="115" t="str">
        <f t="shared" si="120"/>
        <v>TUBO PRFV DEFOFO COM JUNTA ELASTICA INTEGRADA, CLASSE PN-6,COM DIAMETRO DE 300MM / SN 5000 N/M2. FORNECIMENTO</v>
      </c>
      <c r="C7710" s="115" t="s">
        <v>40029</v>
      </c>
      <c r="D7710" s="115" t="s">
        <v>40035</v>
      </c>
      <c r="I7710" s="115" t="s">
        <v>58</v>
      </c>
      <c r="J7710" s="115">
        <v>221.53</v>
      </c>
    </row>
    <row r="7711" spans="1:10" hidden="1">
      <c r="A7711" s="115" t="s">
        <v>8022</v>
      </c>
      <c r="B7711" s="115" t="str">
        <f t="shared" si="120"/>
        <v>TUBO PRFV DEFOFO COM JUNTA ELASTICA INTEGRADA, CLASSE PN-6,COM DIAMETRO DE 300MM / SN 5000 N/M2. FORNECIMENTO</v>
      </c>
      <c r="C7711" s="115" t="s">
        <v>40029</v>
      </c>
      <c r="D7711" s="115" t="s">
        <v>40035</v>
      </c>
      <c r="I7711" s="115" t="s">
        <v>58</v>
      </c>
      <c r="J7711" s="115">
        <v>221.53</v>
      </c>
    </row>
    <row r="7712" spans="1:10" hidden="1">
      <c r="A7712" s="115" t="s">
        <v>8023</v>
      </c>
      <c r="B7712" s="115" t="str">
        <f t="shared" si="120"/>
        <v>TUBO PRFV DEFOFO COM JUNTA ELASTICA INTEGRADA, CLASSE PN-6,COM DIAMETRO DE 350MM / SN 5000 N/M2. FORNECIMENTO</v>
      </c>
      <c r="C7712" s="115" t="s">
        <v>40029</v>
      </c>
      <c r="D7712" s="115" t="s">
        <v>40036</v>
      </c>
      <c r="I7712" s="115" t="s">
        <v>58</v>
      </c>
      <c r="J7712" s="115">
        <v>277.69</v>
      </c>
    </row>
    <row r="7713" spans="1:10" hidden="1">
      <c r="A7713" s="115" t="s">
        <v>8024</v>
      </c>
      <c r="B7713" s="115" t="str">
        <f t="shared" si="120"/>
        <v>TUBO PRFV DEFOFO COM JUNTA ELASTICA INTEGRADA, CLASSE PN-6,COM DIAMETRO DE 350MM / SN 5000 N/M2. FORNECIMENTO</v>
      </c>
      <c r="C7713" s="115" t="s">
        <v>40029</v>
      </c>
      <c r="D7713" s="115" t="s">
        <v>40036</v>
      </c>
      <c r="I7713" s="115" t="s">
        <v>58</v>
      </c>
      <c r="J7713" s="115">
        <v>277.69</v>
      </c>
    </row>
    <row r="7714" spans="1:10" hidden="1">
      <c r="A7714" s="115" t="s">
        <v>8025</v>
      </c>
      <c r="B7714" s="115" t="str">
        <f t="shared" si="120"/>
        <v>TUBO PRFV DEFOFO COM JUNTA ELASTICA INTEGRADA, CLASSE PN-6,COM DIAMETRO DE 400MM / SN 5000 N/M2. FORNECIMENTO</v>
      </c>
      <c r="C7714" s="115" t="s">
        <v>40029</v>
      </c>
      <c r="D7714" s="115" t="s">
        <v>40037</v>
      </c>
      <c r="I7714" s="115" t="s">
        <v>58</v>
      </c>
      <c r="J7714" s="115">
        <v>329.67</v>
      </c>
    </row>
    <row r="7715" spans="1:10" hidden="1">
      <c r="A7715" s="115" t="s">
        <v>8026</v>
      </c>
      <c r="B7715" s="115" t="str">
        <f t="shared" si="120"/>
        <v>TUBO PRFV DEFOFO COM JUNTA ELASTICA INTEGRADA, CLASSE PN-6,COM DIAMETRO DE 400MM / SN 5000 N/M2. FORNECIMENTO</v>
      </c>
      <c r="C7715" s="115" t="s">
        <v>40029</v>
      </c>
      <c r="D7715" s="115" t="s">
        <v>40037</v>
      </c>
      <c r="I7715" s="115" t="s">
        <v>58</v>
      </c>
      <c r="J7715" s="115">
        <v>329.67</v>
      </c>
    </row>
    <row r="7716" spans="1:10" hidden="1">
      <c r="A7716" s="115" t="s">
        <v>8027</v>
      </c>
      <c r="B7716" s="115" t="str">
        <f t="shared" si="120"/>
        <v>TUBO PRFV DEFOFO COM JUNTA ELASTICA INTEGRADA, CLASSE PN-6,COM DIAMETRO DE 500MM / 5000 N/M2. FORNECIMENTO</v>
      </c>
      <c r="C7716" s="115" t="s">
        <v>40029</v>
      </c>
      <c r="D7716" s="115" t="s">
        <v>40038</v>
      </c>
      <c r="I7716" s="115" t="s">
        <v>58</v>
      </c>
      <c r="J7716" s="115">
        <v>470.51</v>
      </c>
    </row>
    <row r="7717" spans="1:10" hidden="1">
      <c r="A7717" s="115" t="s">
        <v>8028</v>
      </c>
      <c r="B7717" s="115" t="str">
        <f t="shared" si="120"/>
        <v>TUBO PRFV DEFOFO COM JUNTA ELASTICA INTEGRADA, CLASSE PN-6,COM DIAMETRO DE 500MM / 5000 N/M2. FORNECIMENTO</v>
      </c>
      <c r="C7717" s="115" t="s">
        <v>40029</v>
      </c>
      <c r="D7717" s="115" t="s">
        <v>40038</v>
      </c>
      <c r="I7717" s="115" t="s">
        <v>58</v>
      </c>
      <c r="J7717" s="115">
        <v>470.51</v>
      </c>
    </row>
    <row r="7718" spans="1:10" hidden="1">
      <c r="A7718" s="115" t="s">
        <v>8029</v>
      </c>
      <c r="B7718" s="115" t="str">
        <f t="shared" si="120"/>
        <v>TUBO PRFV DEFOFO COM JUNTA ELASTICA INTEGRADA, CLASSE PN-6,COM DIAMETRO DE 600MM / SN 5000N/M2. FORNECIMENTO</v>
      </c>
      <c r="C7718" s="115" t="s">
        <v>40029</v>
      </c>
      <c r="D7718" s="115" t="s">
        <v>40039</v>
      </c>
      <c r="I7718" s="115" t="s">
        <v>58</v>
      </c>
      <c r="J7718" s="115">
        <v>641.91999999999996</v>
      </c>
    </row>
    <row r="7719" spans="1:10" hidden="1">
      <c r="A7719" s="115" t="s">
        <v>8030</v>
      </c>
      <c r="B7719" s="115" t="str">
        <f t="shared" si="120"/>
        <v>TUBO PRFV DEFOFO COM JUNTA ELASTICA INTEGRADA, CLASSE PN-6,COM DIAMETRO DE 600MM / SN 5000N/M2. FORNECIMENTO</v>
      </c>
      <c r="C7719" s="115" t="s">
        <v>40029</v>
      </c>
      <c r="D7719" s="115" t="s">
        <v>40039</v>
      </c>
      <c r="I7719" s="115" t="s">
        <v>58</v>
      </c>
      <c r="J7719" s="115">
        <v>641.91999999999996</v>
      </c>
    </row>
    <row r="7720" spans="1:10" hidden="1">
      <c r="A7720" s="115" t="s">
        <v>8031</v>
      </c>
      <c r="B7720" s="115" t="str">
        <f t="shared" si="120"/>
        <v>TUBO PRFV DEFOFO COM JUNTA ELASTICA INTEGRADA, CLASSE PN-6,COM DIAMETRO DE 700MM / SN 5000N/M2. FORNECIMENTO</v>
      </c>
      <c r="C7720" s="115" t="s">
        <v>40029</v>
      </c>
      <c r="D7720" s="115" t="s">
        <v>40040</v>
      </c>
      <c r="I7720" s="115" t="s">
        <v>58</v>
      </c>
      <c r="J7720" s="115">
        <v>817.46</v>
      </c>
    </row>
    <row r="7721" spans="1:10" hidden="1">
      <c r="A7721" s="115" t="s">
        <v>8032</v>
      </c>
      <c r="B7721" s="115" t="str">
        <f t="shared" si="120"/>
        <v>TUBO PRFV DEFOFO COM JUNTA ELASTICA INTEGRADA, CLASSE PN-6,COM DIAMETRO DE 700MM / SN 5000N/M2. FORNECIMENTO</v>
      </c>
      <c r="C7721" s="115" t="s">
        <v>40029</v>
      </c>
      <c r="D7721" s="115" t="s">
        <v>40040</v>
      </c>
      <c r="I7721" s="115" t="s">
        <v>58</v>
      </c>
      <c r="J7721" s="115">
        <v>817.46</v>
      </c>
    </row>
    <row r="7722" spans="1:10" hidden="1">
      <c r="A7722" s="115" t="s">
        <v>8033</v>
      </c>
      <c r="B7722" s="115" t="str">
        <f t="shared" si="120"/>
        <v>TUBO PRFV DEFOFO COM JUNTA ELASTICA INTEGRADA, CLASSE PN-6,COM DIAMETRO DE 800MM / SN 5000 N/M2. FORNECIMENTO</v>
      </c>
      <c r="C7722" s="115" t="s">
        <v>40029</v>
      </c>
      <c r="D7722" s="115" t="s">
        <v>40041</v>
      </c>
      <c r="I7722" s="115" t="s">
        <v>58</v>
      </c>
      <c r="J7722" s="115">
        <v>1050.01</v>
      </c>
    </row>
    <row r="7723" spans="1:10" hidden="1">
      <c r="A7723" s="115" t="s">
        <v>8034</v>
      </c>
      <c r="B7723" s="115" t="str">
        <f t="shared" si="120"/>
        <v>TUBO PRFV DEFOFO COM JUNTA ELASTICA INTEGRADA, CLASSE PN-6,COM DIAMETRO DE 800MM / SN 5000 N/M2. FORNECIMENTO</v>
      </c>
      <c r="C7723" s="115" t="s">
        <v>40029</v>
      </c>
      <c r="D7723" s="115" t="s">
        <v>40041</v>
      </c>
      <c r="I7723" s="115" t="s">
        <v>58</v>
      </c>
      <c r="J7723" s="115">
        <v>1050.01</v>
      </c>
    </row>
    <row r="7724" spans="1:10" hidden="1">
      <c r="A7724" s="115" t="s">
        <v>8035</v>
      </c>
      <c r="B7724" s="115" t="str">
        <f t="shared" si="120"/>
        <v>TUBO PRFV DEFOFO COM JUNTA ELASTICA INTEGRADA, CLASSE PN-6,COM DIAMETRO DE 900MM / SN 5000 N/M2. FORNECIMENTO</v>
      </c>
      <c r="C7724" s="115" t="s">
        <v>40029</v>
      </c>
      <c r="D7724" s="115" t="s">
        <v>40042</v>
      </c>
      <c r="I7724" s="115" t="s">
        <v>58</v>
      </c>
      <c r="J7724" s="115">
        <v>1321.51</v>
      </c>
    </row>
    <row r="7725" spans="1:10" hidden="1">
      <c r="A7725" s="115" t="s">
        <v>8036</v>
      </c>
      <c r="B7725" s="115" t="str">
        <f t="shared" si="120"/>
        <v>TUBO PRFV DEFOFO COM JUNTA ELASTICA INTEGRADA, CLASSE PN-6,COM DIAMETRO DE 900MM / SN 5000 N/M2. FORNECIMENTO</v>
      </c>
      <c r="C7725" s="115" t="s">
        <v>40029</v>
      </c>
      <c r="D7725" s="115" t="s">
        <v>40042</v>
      </c>
      <c r="I7725" s="115" t="s">
        <v>58</v>
      </c>
      <c r="J7725" s="115">
        <v>1321.51</v>
      </c>
    </row>
    <row r="7726" spans="1:10" hidden="1">
      <c r="A7726" s="115" t="s">
        <v>8037</v>
      </c>
      <c r="B7726" s="115" t="str">
        <f t="shared" si="120"/>
        <v>TUBO PRFV DEFOFO COM JUNTA ELASTICA INTEGRADA, CLASSE PN-6,COM DIAMETRO DE 1000MM / SN 5000 N/M2. FORNECIMENTO</v>
      </c>
      <c r="C7726" s="115" t="s">
        <v>40029</v>
      </c>
      <c r="D7726" s="115" t="s">
        <v>40043</v>
      </c>
      <c r="I7726" s="115" t="s">
        <v>58</v>
      </c>
      <c r="J7726" s="115">
        <v>1534.39</v>
      </c>
    </row>
    <row r="7727" spans="1:10" hidden="1">
      <c r="A7727" s="115" t="s">
        <v>8038</v>
      </c>
      <c r="B7727" s="115" t="str">
        <f t="shared" si="120"/>
        <v>TUBO PRFV DEFOFO COM JUNTA ELASTICA INTEGRADA, CLASSE PN-6,COM DIAMETRO DE 1000MM / SN 5000 N/M2. FORNECIMENTO</v>
      </c>
      <c r="C7727" s="115" t="s">
        <v>40029</v>
      </c>
      <c r="D7727" s="115" t="s">
        <v>40043</v>
      </c>
      <c r="I7727" s="115" t="s">
        <v>58</v>
      </c>
      <c r="J7727" s="115">
        <v>1534.39</v>
      </c>
    </row>
    <row r="7728" spans="1:10" hidden="1">
      <c r="A7728" s="115" t="s">
        <v>8039</v>
      </c>
      <c r="B7728" s="115" t="str">
        <f t="shared" si="120"/>
        <v>TUBO PRFV DEFOFO COM JUNTA ELASTICA INTEGRADA, CLASSE PN-6,COM DIAMETRO DE 1200MM / SN 5000 N/M2. FORNECIMENTO</v>
      </c>
      <c r="C7728" s="115" t="s">
        <v>40029</v>
      </c>
      <c r="D7728" s="115" t="s">
        <v>40044</v>
      </c>
      <c r="I7728" s="115" t="s">
        <v>58</v>
      </c>
      <c r="J7728" s="115">
        <v>2002.11</v>
      </c>
    </row>
    <row r="7729" spans="1:10" hidden="1">
      <c r="A7729" s="115" t="s">
        <v>8040</v>
      </c>
      <c r="B7729" s="115" t="str">
        <f t="shared" si="120"/>
        <v>TUBO PRFV DEFOFO COM JUNTA ELASTICA INTEGRADA, CLASSE PN-6,COM DIAMETRO DE 1200MM / SN 5000 N/M2. FORNECIMENTO</v>
      </c>
      <c r="C7729" s="115" t="s">
        <v>40029</v>
      </c>
      <c r="D7729" s="115" t="s">
        <v>40044</v>
      </c>
      <c r="I7729" s="115" t="s">
        <v>58</v>
      </c>
      <c r="J7729" s="115">
        <v>2002.11</v>
      </c>
    </row>
    <row r="7730" spans="1:10" hidden="1">
      <c r="A7730" s="115" t="s">
        <v>8041</v>
      </c>
      <c r="B7730" s="115" t="str">
        <f t="shared" si="120"/>
        <v>TUBO PRFV DEFOFO COM JUNTA ELASTICA INTEGRADA, CLASSE PN-6,COM DIAMETRO DE 1300MM / SN 5000N/M². FORNECIMENTO</v>
      </c>
      <c r="C7730" s="115" t="s">
        <v>40029</v>
      </c>
      <c r="D7730" s="115" t="s">
        <v>40045</v>
      </c>
      <c r="I7730" s="115" t="s">
        <v>58</v>
      </c>
      <c r="J7730" s="115">
        <v>2461.2399999999998</v>
      </c>
    </row>
    <row r="7731" spans="1:10" hidden="1">
      <c r="A7731" s="115" t="s">
        <v>8042</v>
      </c>
      <c r="B7731" s="115" t="str">
        <f t="shared" si="120"/>
        <v>TUBO PRFV DEFOFO COM JUNTA ELASTICA INTEGRADA, CLASSE PN-6,COM DIAMETRO DE 1300MM / SN 5000N/M². FORNECIMENTO</v>
      </c>
      <c r="C7731" s="115" t="s">
        <v>40029</v>
      </c>
      <c r="D7731" s="115" t="s">
        <v>40045</v>
      </c>
      <c r="I7731" s="115" t="s">
        <v>58</v>
      </c>
      <c r="J7731" s="115">
        <v>2461.2399999999998</v>
      </c>
    </row>
    <row r="7732" spans="1:10" hidden="1">
      <c r="A7732" s="115" t="s">
        <v>8043</v>
      </c>
      <c r="B7732" s="115" t="str">
        <f t="shared" si="120"/>
        <v>TUBO PRFV DEFOFO COM JUNTA ELASTICA INTEGRADA, CLASSE PN-6,COM DIAMETRO DE 1400MM / SN 5000N/M². FORNECIMENTO</v>
      </c>
      <c r="C7732" s="115" t="s">
        <v>40029</v>
      </c>
      <c r="D7732" s="115" t="s">
        <v>40046</v>
      </c>
      <c r="I7732" s="115" t="s">
        <v>58</v>
      </c>
      <c r="J7732" s="115">
        <v>2736.71</v>
      </c>
    </row>
    <row r="7733" spans="1:10" hidden="1">
      <c r="A7733" s="115" t="s">
        <v>8044</v>
      </c>
      <c r="B7733" s="115" t="str">
        <f t="shared" si="120"/>
        <v>TUBO PRFV DEFOFO COM JUNTA ELASTICA INTEGRADA, CLASSE PN-6,COM DIAMETRO DE 1400MM / SN 5000N/M². FORNECIMENTO</v>
      </c>
      <c r="C7733" s="115" t="s">
        <v>40029</v>
      </c>
      <c r="D7733" s="115" t="s">
        <v>40046</v>
      </c>
      <c r="I7733" s="115" t="s">
        <v>58</v>
      </c>
      <c r="J7733" s="115">
        <v>2736.71</v>
      </c>
    </row>
    <row r="7734" spans="1:10" hidden="1">
      <c r="A7734" s="115" t="s">
        <v>8045</v>
      </c>
      <c r="B7734" s="115" t="str">
        <f t="shared" si="120"/>
        <v>TUBO PRFV DEFOFO COM JUNTA ELASTICA INTEGRADA, CLASSE PN-6,COM DIAMETRO DE 1500MM / SN 5000N/M². FORNECIMENTO</v>
      </c>
      <c r="C7734" s="115" t="s">
        <v>40029</v>
      </c>
      <c r="D7734" s="115" t="s">
        <v>40047</v>
      </c>
      <c r="I7734" s="115" t="s">
        <v>58</v>
      </c>
      <c r="J7734" s="115">
        <v>3124.99</v>
      </c>
    </row>
    <row r="7735" spans="1:10" hidden="1">
      <c r="A7735" s="115" t="s">
        <v>8046</v>
      </c>
      <c r="B7735" s="115" t="str">
        <f t="shared" si="120"/>
        <v>TUBO PRFV DEFOFO COM JUNTA ELASTICA INTEGRADA, CLASSE PN-6,COM DIAMETRO DE 1500MM / SN 5000N/M². FORNECIMENTO</v>
      </c>
      <c r="C7735" s="115" t="s">
        <v>40029</v>
      </c>
      <c r="D7735" s="115" t="s">
        <v>40047</v>
      </c>
      <c r="I7735" s="115" t="s">
        <v>58</v>
      </c>
      <c r="J7735" s="115">
        <v>3124.99</v>
      </c>
    </row>
    <row r="7736" spans="1:10" hidden="1">
      <c r="A7736" s="115" t="s">
        <v>8047</v>
      </c>
      <c r="B7736" s="115" t="str">
        <f t="shared" si="120"/>
        <v>TUBO PRFV DEFOFO COM JUNTA ELASTICA INTEGRADA, CLASSE PN-10,COM DIAMETRO DE 50MM / SN 5000N/M². FORNECIMENTO</v>
      </c>
      <c r="C7736" s="115" t="s">
        <v>40048</v>
      </c>
      <c r="D7736" s="115" t="s">
        <v>40030</v>
      </c>
      <c r="I7736" s="115" t="s">
        <v>58</v>
      </c>
      <c r="J7736" s="115">
        <v>24.06</v>
      </c>
    </row>
    <row r="7737" spans="1:10" hidden="1">
      <c r="A7737" s="115" t="s">
        <v>8048</v>
      </c>
      <c r="B7737" s="115" t="str">
        <f t="shared" si="120"/>
        <v>TUBO PRFV DEFOFO COM JUNTA ELASTICA INTEGRADA, CLASSE PN-10,COM DIAMETRO DE 50MM / SN 5000N/M². FORNECIMENTO</v>
      </c>
      <c r="C7737" s="115" t="s">
        <v>40048</v>
      </c>
      <c r="D7737" s="115" t="s">
        <v>40030</v>
      </c>
      <c r="I7737" s="115" t="s">
        <v>58</v>
      </c>
      <c r="J7737" s="115">
        <v>24.06</v>
      </c>
    </row>
    <row r="7738" spans="1:10" hidden="1">
      <c r="A7738" s="115" t="s">
        <v>8049</v>
      </c>
      <c r="B7738" s="115" t="str">
        <f t="shared" si="120"/>
        <v>TUBO PRFV DEFOFO COM JUNTA ELASTICA INTEGRADA, CLASSE PN-10,COM DIAMETRO DE 100MM / SN 5000N/M². FORNECIMENTO</v>
      </c>
      <c r="C7738" s="115" t="s">
        <v>40048</v>
      </c>
      <c r="D7738" s="115" t="s">
        <v>40031</v>
      </c>
      <c r="I7738" s="115" t="s">
        <v>58</v>
      </c>
      <c r="J7738" s="115">
        <v>49.8</v>
      </c>
    </row>
    <row r="7739" spans="1:10" hidden="1">
      <c r="A7739" s="115" t="s">
        <v>8050</v>
      </c>
      <c r="B7739" s="115" t="str">
        <f t="shared" si="120"/>
        <v>TUBO PRFV DEFOFO COM JUNTA ELASTICA INTEGRADA, CLASSE PN-10,COM DIAMETRO DE 100MM / SN 5000N/M². FORNECIMENTO</v>
      </c>
      <c r="C7739" s="115" t="s">
        <v>40048</v>
      </c>
      <c r="D7739" s="115" t="s">
        <v>40031</v>
      </c>
      <c r="I7739" s="115" t="s">
        <v>58</v>
      </c>
      <c r="J7739" s="115">
        <v>49.8</v>
      </c>
    </row>
    <row r="7740" spans="1:10" hidden="1">
      <c r="A7740" s="115" t="s">
        <v>8051</v>
      </c>
      <c r="B7740" s="115" t="str">
        <f t="shared" si="120"/>
        <v>TUBO PRFV DEFOFO COM JUNTA ELASTICA INTEGRADA, CLASSE PN-10,COM DIAMETRO DE 150MM / SN 5000N/M². FORNECIMENTO</v>
      </c>
      <c r="C7740" s="115" t="s">
        <v>40048</v>
      </c>
      <c r="D7740" s="115" t="s">
        <v>40049</v>
      </c>
      <c r="I7740" s="115" t="s">
        <v>58</v>
      </c>
      <c r="J7740" s="115">
        <v>75.41</v>
      </c>
    </row>
    <row r="7741" spans="1:10" hidden="1">
      <c r="A7741" s="115" t="s">
        <v>8052</v>
      </c>
      <c r="B7741" s="115" t="str">
        <f t="shared" si="120"/>
        <v>TUBO PRFV DEFOFO COM JUNTA ELASTICA INTEGRADA, CLASSE PN-10,COM DIAMETRO DE 150MM / SN 5000N/M². FORNECIMENTO</v>
      </c>
      <c r="C7741" s="115" t="s">
        <v>40048</v>
      </c>
      <c r="D7741" s="115" t="s">
        <v>40049</v>
      </c>
      <c r="I7741" s="115" t="s">
        <v>58</v>
      </c>
      <c r="J7741" s="115">
        <v>75.41</v>
      </c>
    </row>
    <row r="7742" spans="1:10" hidden="1">
      <c r="A7742" s="115" t="s">
        <v>8053</v>
      </c>
      <c r="B7742" s="115" t="str">
        <f t="shared" si="120"/>
        <v>TUBO PRFV DEFOFO COM JUNTA ELASTICA INTEGRADA, CLASSE PN-10,COM DIAMETRO DE 200MM / SN 5000N/M². FORNECIMENTO</v>
      </c>
      <c r="C7742" s="115" t="s">
        <v>40048</v>
      </c>
      <c r="D7742" s="115" t="s">
        <v>40033</v>
      </c>
      <c r="I7742" s="115" t="s">
        <v>58</v>
      </c>
      <c r="J7742" s="115">
        <v>112.45</v>
      </c>
    </row>
    <row r="7743" spans="1:10" hidden="1">
      <c r="A7743" s="115" t="s">
        <v>8054</v>
      </c>
      <c r="B7743" s="115" t="str">
        <f t="shared" si="120"/>
        <v>TUBO PRFV DEFOFO COM JUNTA ELASTICA INTEGRADA, CLASSE PN-10,COM DIAMETRO DE 200MM / SN 5000N/M². FORNECIMENTO</v>
      </c>
      <c r="C7743" s="115" t="s">
        <v>40048</v>
      </c>
      <c r="D7743" s="115" t="s">
        <v>40033</v>
      </c>
      <c r="I7743" s="115" t="s">
        <v>58</v>
      </c>
      <c r="J7743" s="115">
        <v>112.45</v>
      </c>
    </row>
    <row r="7744" spans="1:10" hidden="1">
      <c r="A7744" s="115" t="s">
        <v>8055</v>
      </c>
      <c r="B7744" s="115" t="str">
        <f t="shared" si="120"/>
        <v>TUBO PRFV DEFOFO COM JUNTA ELASTICA INTEGRADA, CLASSE PN-10,COM DIAMETRO 250MM / SN 5000N/M². FORNECIMENTO</v>
      </c>
      <c r="C7744" s="115" t="s">
        <v>40048</v>
      </c>
      <c r="D7744" s="115" t="s">
        <v>40050</v>
      </c>
      <c r="I7744" s="115" t="s">
        <v>58</v>
      </c>
      <c r="J7744" s="115">
        <v>148.33000000000001</v>
      </c>
    </row>
    <row r="7745" spans="1:10" hidden="1">
      <c r="A7745" s="115" t="s">
        <v>8056</v>
      </c>
      <c r="B7745" s="115" t="str">
        <f t="shared" si="120"/>
        <v>TUBO PRFV DEFOFO COM JUNTA ELASTICA INTEGRADA, CLASSE PN-10,COM DIAMETRO 250MM / SN 5000N/M². FORNECIMENTO</v>
      </c>
      <c r="C7745" s="115" t="s">
        <v>40048</v>
      </c>
      <c r="D7745" s="115" t="s">
        <v>40050</v>
      </c>
      <c r="I7745" s="115" t="s">
        <v>58</v>
      </c>
      <c r="J7745" s="115">
        <v>148.33000000000001</v>
      </c>
    </row>
    <row r="7746" spans="1:10" hidden="1">
      <c r="A7746" s="115" t="s">
        <v>8057</v>
      </c>
      <c r="B7746" s="115" t="str">
        <f t="shared" si="120"/>
        <v>TUBO PRFV DEFOFO COM JUNTA ELASTICA INTEGRADA,CLASSE PN-10,COM DIAMETRO DE 300MM / SN 5000 N/M2. FORNECIMENTO</v>
      </c>
      <c r="C7746" s="115" t="s">
        <v>40051</v>
      </c>
      <c r="D7746" s="115" t="s">
        <v>40035</v>
      </c>
      <c r="I7746" s="115" t="s">
        <v>58</v>
      </c>
      <c r="J7746" s="115">
        <v>265.83</v>
      </c>
    </row>
    <row r="7747" spans="1:10" hidden="1">
      <c r="A7747" s="115" t="s">
        <v>8058</v>
      </c>
      <c r="B7747" s="115" t="str">
        <f t="shared" si="120"/>
        <v>TUBO PRFV DEFOFO COM JUNTA ELASTICA INTEGRADA,CLASSE PN-10,COM DIAMETRO DE 300MM / SN 5000 N/M2. FORNECIMENTO</v>
      </c>
      <c r="C7747" s="115" t="s">
        <v>40051</v>
      </c>
      <c r="D7747" s="115" t="s">
        <v>40035</v>
      </c>
      <c r="I7747" s="115" t="s">
        <v>58</v>
      </c>
      <c r="J7747" s="115">
        <v>265.83</v>
      </c>
    </row>
    <row r="7748" spans="1:10" hidden="1">
      <c r="A7748" s="115" t="s">
        <v>8059</v>
      </c>
      <c r="B7748" s="115" t="str">
        <f t="shared" si="120"/>
        <v>TUBO PRFV DEFOFO COM JUNTA ELASTICA INTEGRADA,CLASSE PN-10,COM DIAMETRO DE 350MM / SN 5000 N/M2. FORNECIMENTO</v>
      </c>
      <c r="C7748" s="115" t="s">
        <v>40051</v>
      </c>
      <c r="D7748" s="115" t="s">
        <v>40036</v>
      </c>
      <c r="I7748" s="115" t="s">
        <v>58</v>
      </c>
      <c r="J7748" s="115">
        <v>335.48</v>
      </c>
    </row>
    <row r="7749" spans="1:10" hidden="1">
      <c r="A7749" s="115" t="s">
        <v>8060</v>
      </c>
      <c r="B7749" s="115" t="str">
        <f t="shared" ref="B7749:B7812" si="121">C7749&amp;D7749&amp;E7749&amp;F7749&amp;G7749&amp;H7749</f>
        <v>TUBO PRFV DEFOFO COM JUNTA ELASTICA INTEGRADA,CLASSE PN-10,COM DIAMETRO DE 350MM / SN 5000 N/M2. FORNECIMENTO</v>
      </c>
      <c r="C7749" s="115" t="s">
        <v>40051</v>
      </c>
      <c r="D7749" s="115" t="s">
        <v>40036</v>
      </c>
      <c r="I7749" s="115" t="s">
        <v>58</v>
      </c>
      <c r="J7749" s="115">
        <v>335.48</v>
      </c>
    </row>
    <row r="7750" spans="1:10" hidden="1">
      <c r="A7750" s="115" t="s">
        <v>8061</v>
      </c>
      <c r="B7750" s="115" t="str">
        <f t="shared" si="121"/>
        <v>TUBO PRFV DEFOFO COM JUNTA ELASTICA INTEGRADA,CLASSE PN-10,COM DIAMETRO DE 400MM / SN 5000 N/M2. FORNECIMENTO</v>
      </c>
      <c r="C7750" s="115" t="s">
        <v>40051</v>
      </c>
      <c r="D7750" s="115" t="s">
        <v>40037</v>
      </c>
      <c r="I7750" s="115" t="s">
        <v>58</v>
      </c>
      <c r="J7750" s="115">
        <v>399.54</v>
      </c>
    </row>
    <row r="7751" spans="1:10" hidden="1">
      <c r="A7751" s="115" t="s">
        <v>8062</v>
      </c>
      <c r="B7751" s="115" t="str">
        <f t="shared" si="121"/>
        <v>TUBO PRFV DEFOFO COM JUNTA ELASTICA INTEGRADA,CLASSE PN-10,COM DIAMETRO DE 400MM / SN 5000 N/M2. FORNECIMENTO</v>
      </c>
      <c r="C7751" s="115" t="s">
        <v>40051</v>
      </c>
      <c r="D7751" s="115" t="s">
        <v>40037</v>
      </c>
      <c r="I7751" s="115" t="s">
        <v>58</v>
      </c>
      <c r="J7751" s="115">
        <v>399.54</v>
      </c>
    </row>
    <row r="7752" spans="1:10" hidden="1">
      <c r="A7752" s="115" t="s">
        <v>8063</v>
      </c>
      <c r="B7752" s="115" t="str">
        <f t="shared" si="121"/>
        <v>TUBO PRFV DEFOFO COM JUNTA ELASTICA INTEGRADA,CLASSE PN-10,COM DIAMETRO DE 500MM / SN 5000 N/M2. FORNECIMENTO</v>
      </c>
      <c r="C7752" s="115" t="s">
        <v>40051</v>
      </c>
      <c r="D7752" s="115" t="s">
        <v>40052</v>
      </c>
      <c r="I7752" s="115" t="s">
        <v>58</v>
      </c>
      <c r="J7752" s="115">
        <v>563.27</v>
      </c>
    </row>
    <row r="7753" spans="1:10" hidden="1">
      <c r="A7753" s="115" t="s">
        <v>8064</v>
      </c>
      <c r="B7753" s="115" t="str">
        <f t="shared" si="121"/>
        <v>TUBO PRFV DEFOFO COM JUNTA ELASTICA INTEGRADA,CLASSE PN-10,COM DIAMETRO DE 500MM / SN 5000 N/M2. FORNECIMENTO</v>
      </c>
      <c r="C7753" s="115" t="s">
        <v>40051</v>
      </c>
      <c r="D7753" s="115" t="s">
        <v>40052</v>
      </c>
      <c r="I7753" s="115" t="s">
        <v>58</v>
      </c>
      <c r="J7753" s="115">
        <v>563.27</v>
      </c>
    </row>
    <row r="7754" spans="1:10" hidden="1">
      <c r="A7754" s="115" t="s">
        <v>8065</v>
      </c>
      <c r="B7754" s="115" t="str">
        <f t="shared" si="121"/>
        <v>TUBO PRFV DEFOFO COM JUNTA ELASTICA INTEGRADA,CLASSE PN-10,COM DIAMETRO DE 600MM / SN 5000 N/M2. FORNECIMENTO</v>
      </c>
      <c r="C7754" s="115" t="s">
        <v>40051</v>
      </c>
      <c r="D7754" s="115" t="s">
        <v>40053</v>
      </c>
      <c r="I7754" s="115" t="s">
        <v>58</v>
      </c>
      <c r="J7754" s="115">
        <v>771.98</v>
      </c>
    </row>
    <row r="7755" spans="1:10" hidden="1">
      <c r="A7755" s="115" t="s">
        <v>8066</v>
      </c>
      <c r="B7755" s="115" t="str">
        <f t="shared" si="121"/>
        <v>TUBO PRFV DEFOFO COM JUNTA ELASTICA INTEGRADA,CLASSE PN-10,COM DIAMETRO DE 600MM / SN 5000 N/M2. FORNECIMENTO</v>
      </c>
      <c r="C7755" s="115" t="s">
        <v>40051</v>
      </c>
      <c r="D7755" s="115" t="s">
        <v>40053</v>
      </c>
      <c r="I7755" s="115" t="s">
        <v>58</v>
      </c>
      <c r="J7755" s="115">
        <v>771.98</v>
      </c>
    </row>
    <row r="7756" spans="1:10" hidden="1">
      <c r="A7756" s="115" t="s">
        <v>8067</v>
      </c>
      <c r="B7756" s="115" t="str">
        <f t="shared" si="121"/>
        <v>TUBO PRFV DEFOFO COM JUNTA ELASTICA INTEGRADA,CLASSE PN-10,COM DIAMETRO DE 700MM / SN 5000 N/M2. FORNECIMENTO</v>
      </c>
      <c r="C7756" s="115" t="s">
        <v>40051</v>
      </c>
      <c r="D7756" s="115" t="s">
        <v>40054</v>
      </c>
      <c r="I7756" s="115" t="s">
        <v>58</v>
      </c>
      <c r="J7756" s="115">
        <v>967.31</v>
      </c>
    </row>
    <row r="7757" spans="1:10" hidden="1">
      <c r="A7757" s="115" t="s">
        <v>8068</v>
      </c>
      <c r="B7757" s="115" t="str">
        <f t="shared" si="121"/>
        <v>TUBO PRFV DEFOFO COM JUNTA ELASTICA INTEGRADA,CLASSE PN-10,COM DIAMETRO DE 700MM / SN 5000 N/M2. FORNECIMENTO</v>
      </c>
      <c r="C7757" s="115" t="s">
        <v>40051</v>
      </c>
      <c r="D7757" s="115" t="s">
        <v>40054</v>
      </c>
      <c r="I7757" s="115" t="s">
        <v>58</v>
      </c>
      <c r="J7757" s="115">
        <v>967.31</v>
      </c>
    </row>
    <row r="7758" spans="1:10" hidden="1">
      <c r="A7758" s="115" t="s">
        <v>8069</v>
      </c>
      <c r="B7758" s="115" t="str">
        <f t="shared" si="121"/>
        <v>TUBO PRFV DEFOFO COM JUNTA ELASTICA INTEGRADA,CLASSE PN-10,COM DIAMETRO DE 800MM / SN 5000 N/M2. FORNECIMENTO</v>
      </c>
      <c r="C7758" s="115" t="s">
        <v>40051</v>
      </c>
      <c r="D7758" s="115" t="s">
        <v>40041</v>
      </c>
      <c r="I7758" s="115" t="s">
        <v>58</v>
      </c>
      <c r="J7758" s="115">
        <v>1204.46</v>
      </c>
    </row>
    <row r="7759" spans="1:10" hidden="1">
      <c r="A7759" s="115" t="s">
        <v>8070</v>
      </c>
      <c r="B7759" s="115" t="str">
        <f t="shared" si="121"/>
        <v>TUBO PRFV DEFOFO COM JUNTA ELASTICA INTEGRADA,CLASSE PN-10,COM DIAMETRO DE 800MM / SN 5000 N/M2. FORNECIMENTO</v>
      </c>
      <c r="C7759" s="115" t="s">
        <v>40051</v>
      </c>
      <c r="D7759" s="115" t="s">
        <v>40041</v>
      </c>
      <c r="I7759" s="115" t="s">
        <v>58</v>
      </c>
      <c r="J7759" s="115">
        <v>1204.46</v>
      </c>
    </row>
    <row r="7760" spans="1:10" hidden="1">
      <c r="A7760" s="115" t="s">
        <v>8071</v>
      </c>
      <c r="B7760" s="115" t="str">
        <f t="shared" si="121"/>
        <v>TUBO PRFV DEFOFO COM JUNTA ELASTICA INTEGRADA,CLASSE PN-10,COM DIAMETRO DE 900MM / SN 5000 N/M2. FORNECIMENTO</v>
      </c>
      <c r="C7760" s="115" t="s">
        <v>40051</v>
      </c>
      <c r="D7760" s="115" t="s">
        <v>40042</v>
      </c>
      <c r="I7760" s="115" t="s">
        <v>58</v>
      </c>
      <c r="J7760" s="115">
        <v>1479.05</v>
      </c>
    </row>
    <row r="7761" spans="1:10" hidden="1">
      <c r="A7761" s="115" t="s">
        <v>8072</v>
      </c>
      <c r="B7761" s="115" t="str">
        <f t="shared" si="121"/>
        <v>TUBO PRFV DEFOFO COM JUNTA ELASTICA INTEGRADA,CLASSE PN-10,COM DIAMETRO DE 900MM / SN 5000 N/M2. FORNECIMENTO</v>
      </c>
      <c r="C7761" s="115" t="s">
        <v>40051</v>
      </c>
      <c r="D7761" s="115" t="s">
        <v>40042</v>
      </c>
      <c r="I7761" s="115" t="s">
        <v>58</v>
      </c>
      <c r="J7761" s="115">
        <v>1479.05</v>
      </c>
    </row>
    <row r="7762" spans="1:10" hidden="1">
      <c r="A7762" s="115" t="s">
        <v>8073</v>
      </c>
      <c r="B7762" s="115" t="str">
        <f t="shared" si="121"/>
        <v>TUBO PRFV DEFOFO COM JUNTA ELASTICA INTEGRADA,CLASSE PN-10,COM DIAMETRO DE 1000MM / SN 5000 N/M2. FORNECIMENTO</v>
      </c>
      <c r="C7762" s="115" t="s">
        <v>40051</v>
      </c>
      <c r="D7762" s="115" t="s">
        <v>40043</v>
      </c>
      <c r="I7762" s="115" t="s">
        <v>58</v>
      </c>
      <c r="J7762" s="115">
        <v>1706.3</v>
      </c>
    </row>
    <row r="7763" spans="1:10" hidden="1">
      <c r="A7763" s="115" t="s">
        <v>8074</v>
      </c>
      <c r="B7763" s="115" t="str">
        <f t="shared" si="121"/>
        <v>TUBO PRFV DEFOFO COM JUNTA ELASTICA INTEGRADA,CLASSE PN-10,COM DIAMETRO DE 1000MM / SN 5000 N/M2. FORNECIMENTO</v>
      </c>
      <c r="C7763" s="115" t="s">
        <v>40051</v>
      </c>
      <c r="D7763" s="115" t="s">
        <v>40043</v>
      </c>
      <c r="I7763" s="115" t="s">
        <v>58</v>
      </c>
      <c r="J7763" s="115">
        <v>1706.3</v>
      </c>
    </row>
    <row r="7764" spans="1:10" hidden="1">
      <c r="A7764" s="115" t="s">
        <v>8075</v>
      </c>
      <c r="B7764" s="115" t="str">
        <f t="shared" si="121"/>
        <v>TUBO PRFV DEFOFO COM JUNTA ELASTICA INTEGRADA,CLASSE PN-10,COM DIAMETRO DE 1200MM / SN 5000 N/M2. FORNECIMENTO</v>
      </c>
      <c r="C7764" s="115" t="s">
        <v>40051</v>
      </c>
      <c r="D7764" s="115" t="s">
        <v>40044</v>
      </c>
      <c r="I7764" s="115" t="s">
        <v>58</v>
      </c>
      <c r="J7764" s="115">
        <v>2352.12</v>
      </c>
    </row>
    <row r="7765" spans="1:10" hidden="1">
      <c r="A7765" s="115" t="s">
        <v>8076</v>
      </c>
      <c r="B7765" s="115" t="str">
        <f t="shared" si="121"/>
        <v>TUBO PRFV DEFOFO COM JUNTA ELASTICA INTEGRADA,CLASSE PN-10,COM DIAMETRO DE 1200MM / SN 5000 N/M2. FORNECIMENTO</v>
      </c>
      <c r="C7765" s="115" t="s">
        <v>40051</v>
      </c>
      <c r="D7765" s="115" t="s">
        <v>40044</v>
      </c>
      <c r="I7765" s="115" t="s">
        <v>58</v>
      </c>
      <c r="J7765" s="115">
        <v>2352.12</v>
      </c>
    </row>
    <row r="7766" spans="1:10" hidden="1">
      <c r="A7766" s="115" t="s">
        <v>8077</v>
      </c>
      <c r="B7766" s="115" t="str">
        <f t="shared" si="121"/>
        <v>TUBO PRFV DEFOFO COM JUNTA ELASTICA INTEGRADA, CLASSE PN-10,COM DIAMETRO DE 1300MM / SN 5000N/M². FORNECIMENTO</v>
      </c>
      <c r="C7766" s="115" t="s">
        <v>40048</v>
      </c>
      <c r="D7766" s="115" t="s">
        <v>40045</v>
      </c>
      <c r="I7766" s="115" t="s">
        <v>58</v>
      </c>
      <c r="J7766" s="115">
        <v>3001.52</v>
      </c>
    </row>
    <row r="7767" spans="1:10" hidden="1">
      <c r="A7767" s="115" t="s">
        <v>8078</v>
      </c>
      <c r="B7767" s="115" t="str">
        <f t="shared" si="121"/>
        <v>TUBO PRFV DEFOFO COM JUNTA ELASTICA INTEGRADA, CLASSE PN-10,COM DIAMETRO DE 1300MM / SN 5000N/M². FORNECIMENTO</v>
      </c>
      <c r="C7767" s="115" t="s">
        <v>40048</v>
      </c>
      <c r="D7767" s="115" t="s">
        <v>40045</v>
      </c>
      <c r="I7767" s="115" t="s">
        <v>58</v>
      </c>
      <c r="J7767" s="115">
        <v>3001.52</v>
      </c>
    </row>
    <row r="7768" spans="1:10" hidden="1">
      <c r="A7768" s="115" t="s">
        <v>8079</v>
      </c>
      <c r="B7768" s="115" t="str">
        <f t="shared" si="121"/>
        <v>TUBO PRFV DEFOFO COM JUNTA ELASTICA INTEGRADA, CLASSE PN-10,COM DIAMETRO DE 1400MM / SN 5000N/M². FORNECIMENTO</v>
      </c>
      <c r="C7768" s="115" t="s">
        <v>40048</v>
      </c>
      <c r="D7768" s="115" t="s">
        <v>40046</v>
      </c>
      <c r="I7768" s="115" t="s">
        <v>58</v>
      </c>
      <c r="J7768" s="115">
        <v>3338.39</v>
      </c>
    </row>
    <row r="7769" spans="1:10" hidden="1">
      <c r="A7769" s="115" t="s">
        <v>8080</v>
      </c>
      <c r="B7769" s="115" t="str">
        <f t="shared" si="121"/>
        <v>TUBO PRFV DEFOFO COM JUNTA ELASTICA INTEGRADA, CLASSE PN-10,COM DIAMETRO DE 1400MM / SN 5000N/M². FORNECIMENTO</v>
      </c>
      <c r="C7769" s="115" t="s">
        <v>40048</v>
      </c>
      <c r="D7769" s="115" t="s">
        <v>40046</v>
      </c>
      <c r="I7769" s="115" t="s">
        <v>58</v>
      </c>
      <c r="J7769" s="115">
        <v>3338.39</v>
      </c>
    </row>
    <row r="7770" spans="1:10" hidden="1">
      <c r="A7770" s="115" t="s">
        <v>8081</v>
      </c>
      <c r="B7770" s="115" t="str">
        <f t="shared" si="121"/>
        <v>TUBO PRFV DEFOFO COM JUNTA ELASTICA INTEGRADA, CLASSE PN-10,COM DIAMETRO DE 1500MM / SN 5000N/M². FORNECIMENTO</v>
      </c>
      <c r="C7770" s="115" t="s">
        <v>40048</v>
      </c>
      <c r="D7770" s="115" t="s">
        <v>40047</v>
      </c>
      <c r="I7770" s="115" t="s">
        <v>58</v>
      </c>
      <c r="J7770" s="115">
        <v>3822.45</v>
      </c>
    </row>
    <row r="7771" spans="1:10" hidden="1">
      <c r="A7771" s="115" t="s">
        <v>8082</v>
      </c>
      <c r="B7771" s="115" t="str">
        <f t="shared" si="121"/>
        <v>TUBO PRFV DEFOFO COM JUNTA ELASTICA INTEGRADA, CLASSE PN-10,COM DIAMETRO DE 1500MM / SN 5000N/M². FORNECIMENTO</v>
      </c>
      <c r="C7771" s="115" t="s">
        <v>40048</v>
      </c>
      <c r="D7771" s="115" t="s">
        <v>40047</v>
      </c>
      <c r="I7771" s="115" t="s">
        <v>58</v>
      </c>
      <c r="J7771" s="115">
        <v>3822.45</v>
      </c>
    </row>
    <row r="7772" spans="1:10" hidden="1">
      <c r="A7772" s="115" t="s">
        <v>8083</v>
      </c>
      <c r="B7772" s="115" t="str">
        <f t="shared" si="121"/>
        <v>TUBO PRFV DEFOFO COM JUNTA ELASTICA INTEGRADA, CLASSE PN-16,COM DIAMETRO DE 50MM / SN 5000N/M². FORNECIMENTO</v>
      </c>
      <c r="C7772" s="115" t="s">
        <v>40055</v>
      </c>
      <c r="D7772" s="115" t="s">
        <v>40030</v>
      </c>
      <c r="I7772" s="115" t="s">
        <v>58</v>
      </c>
      <c r="J7772" s="115">
        <v>24.24</v>
      </c>
    </row>
    <row r="7773" spans="1:10" hidden="1">
      <c r="A7773" s="115" t="s">
        <v>8084</v>
      </c>
      <c r="B7773" s="115" t="str">
        <f t="shared" si="121"/>
        <v>TUBO PRFV DEFOFO COM JUNTA ELASTICA INTEGRADA, CLASSE PN-16,COM DIAMETRO DE 50MM / SN 5000N/M². FORNECIMENTO</v>
      </c>
      <c r="C7773" s="115" t="s">
        <v>40055</v>
      </c>
      <c r="D7773" s="115" t="s">
        <v>40030</v>
      </c>
      <c r="I7773" s="115" t="s">
        <v>58</v>
      </c>
      <c r="J7773" s="115">
        <v>24.24</v>
      </c>
    </row>
    <row r="7774" spans="1:10" hidden="1">
      <c r="A7774" s="115" t="s">
        <v>8085</v>
      </c>
      <c r="B7774" s="115" t="str">
        <f t="shared" si="121"/>
        <v>TUBO PRFV DEFOFO COM JUNTA ELASTICA INTEGRADA, CLASSE PN-16,COM DIAMETRO DE 100MM / SN 5000N/M². FORNECIMENTO</v>
      </c>
      <c r="C7774" s="115" t="s">
        <v>40055</v>
      </c>
      <c r="D7774" s="115" t="s">
        <v>40031</v>
      </c>
      <c r="I7774" s="115" t="s">
        <v>58</v>
      </c>
      <c r="J7774" s="115">
        <v>58.06</v>
      </c>
    </row>
    <row r="7775" spans="1:10" hidden="1">
      <c r="A7775" s="115" t="s">
        <v>8086</v>
      </c>
      <c r="B7775" s="115" t="str">
        <f t="shared" si="121"/>
        <v>TUBO PRFV DEFOFO COM JUNTA ELASTICA INTEGRADA, CLASSE PN-16,COM DIAMETRO DE 100MM / SN 5000N/M². FORNECIMENTO</v>
      </c>
      <c r="C7775" s="115" t="s">
        <v>40055</v>
      </c>
      <c r="D7775" s="115" t="s">
        <v>40031</v>
      </c>
      <c r="I7775" s="115" t="s">
        <v>58</v>
      </c>
      <c r="J7775" s="115">
        <v>58.06</v>
      </c>
    </row>
    <row r="7776" spans="1:10" hidden="1">
      <c r="A7776" s="115" t="s">
        <v>8087</v>
      </c>
      <c r="B7776" s="115" t="str">
        <f t="shared" si="121"/>
        <v>TUBO PRFV DEFOFO COM JUNTA ELASTICA INTEGRADA, CLASSE PN-16,COM DIAMETRO DE 150MM / SN 5000N/M². FORNECIMENTO</v>
      </c>
      <c r="C7776" s="115" t="s">
        <v>40055</v>
      </c>
      <c r="D7776" s="115" t="s">
        <v>40049</v>
      </c>
      <c r="I7776" s="115" t="s">
        <v>58</v>
      </c>
      <c r="J7776" s="115">
        <v>83.66</v>
      </c>
    </row>
    <row r="7777" spans="1:10" hidden="1">
      <c r="A7777" s="115" t="s">
        <v>8088</v>
      </c>
      <c r="B7777" s="115" t="str">
        <f t="shared" si="121"/>
        <v>TUBO PRFV DEFOFO COM JUNTA ELASTICA INTEGRADA, CLASSE PN-16,COM DIAMETRO DE 150MM / SN 5000N/M². FORNECIMENTO</v>
      </c>
      <c r="C7777" s="115" t="s">
        <v>40055</v>
      </c>
      <c r="D7777" s="115" t="s">
        <v>40049</v>
      </c>
      <c r="I7777" s="115" t="s">
        <v>58</v>
      </c>
      <c r="J7777" s="115">
        <v>83.66</v>
      </c>
    </row>
    <row r="7778" spans="1:10" hidden="1">
      <c r="A7778" s="115" t="s">
        <v>8089</v>
      </c>
      <c r="B7778" s="115" t="str">
        <f t="shared" si="121"/>
        <v>TUBO PRFV DEFOFO COM JUNTA ELASTICA INTEGRADA, CLASSE PN-16,COM DIAMETRO DE 200MM / SN 5000N/M². FORNECIMENTO</v>
      </c>
      <c r="C7778" s="115" t="s">
        <v>40055</v>
      </c>
      <c r="D7778" s="115" t="s">
        <v>40033</v>
      </c>
      <c r="I7778" s="115" t="s">
        <v>58</v>
      </c>
      <c r="J7778" s="115">
        <v>111.58</v>
      </c>
    </row>
    <row r="7779" spans="1:10" hidden="1">
      <c r="A7779" s="115" t="s">
        <v>8090</v>
      </c>
      <c r="B7779" s="115" t="str">
        <f t="shared" si="121"/>
        <v>TUBO PRFV DEFOFO COM JUNTA ELASTICA INTEGRADA, CLASSE PN-16,COM DIAMETRO DE 200MM / SN 5000N/M². FORNECIMENTO</v>
      </c>
      <c r="C7779" s="115" t="s">
        <v>40055</v>
      </c>
      <c r="D7779" s="115" t="s">
        <v>40033</v>
      </c>
      <c r="I7779" s="115" t="s">
        <v>58</v>
      </c>
      <c r="J7779" s="115">
        <v>111.58</v>
      </c>
    </row>
    <row r="7780" spans="1:10" hidden="1">
      <c r="A7780" s="115" t="s">
        <v>8091</v>
      </c>
      <c r="B7780" s="115" t="str">
        <f t="shared" si="121"/>
        <v>TUBO PRFV DEFOFO COM JUNTA ELASTICA INTEGRADA, CLASSE PN-16,COM DIAMETRO DE 250MM / SN 5000N/M². FORNECIMENTO</v>
      </c>
      <c r="C7780" s="115" t="s">
        <v>40055</v>
      </c>
      <c r="D7780" s="115" t="s">
        <v>40034</v>
      </c>
      <c r="I7780" s="115" t="s">
        <v>58</v>
      </c>
      <c r="J7780" s="115">
        <v>159.52000000000001</v>
      </c>
    </row>
    <row r="7781" spans="1:10" hidden="1">
      <c r="A7781" s="115" t="s">
        <v>8092</v>
      </c>
      <c r="B7781" s="115" t="str">
        <f t="shared" si="121"/>
        <v>TUBO PRFV DEFOFO COM JUNTA ELASTICA INTEGRADA, CLASSE PN-16,COM DIAMETRO DE 250MM / SN 5000N/M². FORNECIMENTO</v>
      </c>
      <c r="C7781" s="115" t="s">
        <v>40055</v>
      </c>
      <c r="D7781" s="115" t="s">
        <v>40034</v>
      </c>
      <c r="I7781" s="115" t="s">
        <v>58</v>
      </c>
      <c r="J7781" s="115">
        <v>159.52000000000001</v>
      </c>
    </row>
    <row r="7782" spans="1:10" hidden="1">
      <c r="A7782" s="115" t="s">
        <v>8093</v>
      </c>
      <c r="B7782" s="115" t="str">
        <f t="shared" si="121"/>
        <v>TUBO PRFV DEFOFO COM JUNTA ELASTICA INTEGRADA,CLASSE PN-16,COM DIAMETRO DE 300MM / SN 5000 N/M2. FORNECIMENTO</v>
      </c>
      <c r="C7782" s="115" t="s">
        <v>40056</v>
      </c>
      <c r="D7782" s="115" t="s">
        <v>40035</v>
      </c>
      <c r="I7782" s="115" t="s">
        <v>58</v>
      </c>
      <c r="J7782" s="115">
        <v>297.73</v>
      </c>
    </row>
    <row r="7783" spans="1:10" hidden="1">
      <c r="A7783" s="115" t="s">
        <v>8094</v>
      </c>
      <c r="B7783" s="115" t="str">
        <f t="shared" si="121"/>
        <v>TUBO PRFV DEFOFO COM JUNTA ELASTICA INTEGRADA,CLASSE PN-16,COM DIAMETRO DE 300MM / SN 5000 N/M2. FORNECIMENTO</v>
      </c>
      <c r="C7783" s="115" t="s">
        <v>40056</v>
      </c>
      <c r="D7783" s="115" t="s">
        <v>40035</v>
      </c>
      <c r="I7783" s="115" t="s">
        <v>58</v>
      </c>
      <c r="J7783" s="115">
        <v>297.73</v>
      </c>
    </row>
    <row r="7784" spans="1:10" hidden="1">
      <c r="A7784" s="115" t="s">
        <v>8095</v>
      </c>
      <c r="B7784" s="115" t="str">
        <f t="shared" si="121"/>
        <v>TUBO PRFV DEFOFO COM JUNTA ELASTICA INTEGRADA,CLASSE PN-16,COM DIAMETRO DE 350MM / SN 5000 N/M2. FORNECIMENTO</v>
      </c>
      <c r="C7784" s="115" t="s">
        <v>40056</v>
      </c>
      <c r="D7784" s="115" t="s">
        <v>40036</v>
      </c>
      <c r="I7784" s="115" t="s">
        <v>58</v>
      </c>
      <c r="J7784" s="115">
        <v>356.39</v>
      </c>
    </row>
    <row r="7785" spans="1:10" hidden="1">
      <c r="A7785" s="115" t="s">
        <v>8096</v>
      </c>
      <c r="B7785" s="115" t="str">
        <f t="shared" si="121"/>
        <v>TUBO PRFV DEFOFO COM JUNTA ELASTICA INTEGRADA,CLASSE PN-16,COM DIAMETRO DE 350MM / SN 5000 N/M2. FORNECIMENTO</v>
      </c>
      <c r="C7785" s="115" t="s">
        <v>40056</v>
      </c>
      <c r="D7785" s="115" t="s">
        <v>40036</v>
      </c>
      <c r="I7785" s="115" t="s">
        <v>58</v>
      </c>
      <c r="J7785" s="115">
        <v>356.39</v>
      </c>
    </row>
    <row r="7786" spans="1:10" hidden="1">
      <c r="A7786" s="115" t="s">
        <v>8097</v>
      </c>
      <c r="B7786" s="115" t="str">
        <f t="shared" si="121"/>
        <v>TUBO PRFV DEFOFO COM JUNTA ELASTICA INTEGRADA,CLASSE PN-16,COM DIAMETRO DE 400MM / SN 5000 N/M2. FORNECIMENTO</v>
      </c>
      <c r="C7786" s="115" t="s">
        <v>40056</v>
      </c>
      <c r="D7786" s="115" t="s">
        <v>40037</v>
      </c>
      <c r="I7786" s="115" t="s">
        <v>58</v>
      </c>
      <c r="J7786" s="115">
        <v>425.07</v>
      </c>
    </row>
    <row r="7787" spans="1:10" hidden="1">
      <c r="A7787" s="115" t="s">
        <v>8098</v>
      </c>
      <c r="B7787" s="115" t="str">
        <f t="shared" si="121"/>
        <v>TUBO PRFV DEFOFO COM JUNTA ELASTICA INTEGRADA,CLASSE PN-16,COM DIAMETRO DE 400MM / SN 5000 N/M2. FORNECIMENTO</v>
      </c>
      <c r="C7787" s="115" t="s">
        <v>40056</v>
      </c>
      <c r="D7787" s="115" t="s">
        <v>40037</v>
      </c>
      <c r="I7787" s="115" t="s">
        <v>58</v>
      </c>
      <c r="J7787" s="115">
        <v>425.07</v>
      </c>
    </row>
    <row r="7788" spans="1:10" hidden="1">
      <c r="A7788" s="115" t="s">
        <v>8099</v>
      </c>
      <c r="B7788" s="115" t="str">
        <f t="shared" si="121"/>
        <v>TUBO PRFV DEFOFO COM JUNTA ELASTICA INTEGRADA,CLASSE PN-16,COM DIAMETRO DE 500MM / SN 5000 N/M2. FORNECIMENTO</v>
      </c>
      <c r="C7788" s="115" t="s">
        <v>40056</v>
      </c>
      <c r="D7788" s="115" t="s">
        <v>40052</v>
      </c>
      <c r="I7788" s="115" t="s">
        <v>58</v>
      </c>
      <c r="J7788" s="115">
        <v>571.94000000000005</v>
      </c>
    </row>
    <row r="7789" spans="1:10" hidden="1">
      <c r="A7789" s="115" t="s">
        <v>8100</v>
      </c>
      <c r="B7789" s="115" t="str">
        <f t="shared" si="121"/>
        <v>TUBO PRFV DEFOFO COM JUNTA ELASTICA INTEGRADA,CLASSE PN-16,COM DIAMETRO DE 500MM / SN 5000 N/M2. FORNECIMENTO</v>
      </c>
      <c r="C7789" s="115" t="s">
        <v>40056</v>
      </c>
      <c r="D7789" s="115" t="s">
        <v>40052</v>
      </c>
      <c r="I7789" s="115" t="s">
        <v>58</v>
      </c>
      <c r="J7789" s="115">
        <v>571.94000000000005</v>
      </c>
    </row>
    <row r="7790" spans="1:10" hidden="1">
      <c r="A7790" s="115" t="s">
        <v>8101</v>
      </c>
      <c r="B7790" s="115" t="str">
        <f t="shared" si="121"/>
        <v>TUBO PRFV DEFOFO COM JUNTA ELASTICA INTEGRADA,CLASSE PN-16,COM DIAMETRO DE 600MM / SN 5000 N/M2. FORNECIMENTO</v>
      </c>
      <c r="C7790" s="115" t="s">
        <v>40056</v>
      </c>
      <c r="D7790" s="115" t="s">
        <v>40053</v>
      </c>
      <c r="I7790" s="115" t="s">
        <v>58</v>
      </c>
      <c r="J7790" s="115">
        <v>780.66</v>
      </c>
    </row>
    <row r="7791" spans="1:10" hidden="1">
      <c r="A7791" s="115" t="s">
        <v>8102</v>
      </c>
      <c r="B7791" s="115" t="str">
        <f t="shared" si="121"/>
        <v>TUBO PRFV DEFOFO COM JUNTA ELASTICA INTEGRADA,CLASSE PN-16,COM DIAMETRO DE 600MM / SN 5000 N/M2. FORNECIMENTO</v>
      </c>
      <c r="C7791" s="115" t="s">
        <v>40056</v>
      </c>
      <c r="D7791" s="115" t="s">
        <v>40053</v>
      </c>
      <c r="I7791" s="115" t="s">
        <v>58</v>
      </c>
      <c r="J7791" s="115">
        <v>780.66</v>
      </c>
    </row>
    <row r="7792" spans="1:10" hidden="1">
      <c r="A7792" s="115" t="s">
        <v>8103</v>
      </c>
      <c r="B7792" s="115" t="str">
        <f t="shared" si="121"/>
        <v>TUBO PRFV DEFOFO COM JUNTA ELASTICA INTEGRADA,CLASSE PN-16,COM DIAMETRO DE 700MM / SN 5000 N/M2. FORNECIMENTO</v>
      </c>
      <c r="C7792" s="115" t="s">
        <v>40056</v>
      </c>
      <c r="D7792" s="115" t="s">
        <v>40054</v>
      </c>
      <c r="I7792" s="115" t="s">
        <v>58</v>
      </c>
      <c r="J7792" s="115">
        <v>975.98</v>
      </c>
    </row>
    <row r="7793" spans="1:10" hidden="1">
      <c r="A7793" s="115" t="s">
        <v>8104</v>
      </c>
      <c r="B7793" s="115" t="str">
        <f t="shared" si="121"/>
        <v>TUBO PRFV DEFOFO COM JUNTA ELASTICA INTEGRADA,CLASSE PN-16,COM DIAMETRO DE 700MM / SN 5000 N/M2. FORNECIMENTO</v>
      </c>
      <c r="C7793" s="115" t="s">
        <v>40056</v>
      </c>
      <c r="D7793" s="115" t="s">
        <v>40054</v>
      </c>
      <c r="I7793" s="115" t="s">
        <v>58</v>
      </c>
      <c r="J7793" s="115">
        <v>975.98</v>
      </c>
    </row>
    <row r="7794" spans="1:10" hidden="1">
      <c r="A7794" s="115" t="s">
        <v>8105</v>
      </c>
      <c r="B7794" s="115" t="str">
        <f t="shared" si="121"/>
        <v>TUBO PRFV DEFOFO COM JUNTA ELASTICA INTEGRADA,CLASSE PN-16,COM DIAMETRO DE 800MM / SN 5000 N/M2. FORNECIMENTO</v>
      </c>
      <c r="C7794" s="115" t="s">
        <v>40056</v>
      </c>
      <c r="D7794" s="115" t="s">
        <v>40041</v>
      </c>
      <c r="I7794" s="115" t="s">
        <v>58</v>
      </c>
      <c r="J7794" s="115">
        <v>1213.1300000000001</v>
      </c>
    </row>
    <row r="7795" spans="1:10" hidden="1">
      <c r="A7795" s="115" t="s">
        <v>8106</v>
      </c>
      <c r="B7795" s="115" t="str">
        <f t="shared" si="121"/>
        <v>TUBO PRFV DEFOFO COM JUNTA ELASTICA INTEGRADA,CLASSE PN-16,COM DIAMETRO DE 800MM / SN 5000 N/M2. FORNECIMENTO</v>
      </c>
      <c r="C7795" s="115" t="s">
        <v>40056</v>
      </c>
      <c r="D7795" s="115" t="s">
        <v>40041</v>
      </c>
      <c r="I7795" s="115" t="s">
        <v>58</v>
      </c>
      <c r="J7795" s="115">
        <v>1213.1300000000001</v>
      </c>
    </row>
    <row r="7796" spans="1:10" hidden="1">
      <c r="A7796" s="115" t="s">
        <v>8107</v>
      </c>
      <c r="B7796" s="115" t="str">
        <f t="shared" si="121"/>
        <v>TUBO PRFV DEFOFO COM JUNTA ELASTICA INTEGRADA,CLASSE PN-16,COM DIAMETRO DE 900MM / SN 5000 N/M2. FORNECIMENTO</v>
      </c>
      <c r="C7796" s="115" t="s">
        <v>40056</v>
      </c>
      <c r="D7796" s="115" t="s">
        <v>40042</v>
      </c>
      <c r="I7796" s="115" t="s">
        <v>58</v>
      </c>
      <c r="J7796" s="115">
        <v>1487.72</v>
      </c>
    </row>
    <row r="7797" spans="1:10" hidden="1">
      <c r="A7797" s="115" t="s">
        <v>8108</v>
      </c>
      <c r="B7797" s="115" t="str">
        <f t="shared" si="121"/>
        <v>TUBO PRFV DEFOFO COM JUNTA ELASTICA INTEGRADA,CLASSE PN-16,COM DIAMETRO DE 900MM / SN 5000 N/M2. FORNECIMENTO</v>
      </c>
      <c r="C7797" s="115" t="s">
        <v>40056</v>
      </c>
      <c r="D7797" s="115" t="s">
        <v>40042</v>
      </c>
      <c r="I7797" s="115" t="s">
        <v>58</v>
      </c>
      <c r="J7797" s="115">
        <v>1487.72</v>
      </c>
    </row>
    <row r="7798" spans="1:10" hidden="1">
      <c r="A7798" s="115" t="s">
        <v>8109</v>
      </c>
      <c r="B7798" s="115" t="str">
        <f t="shared" si="121"/>
        <v>TUBO PRFV DEFOFO COM JUNTA ELASTICA INTEGRADA,CLASSE PN-16,COM DIAMETRO DE 1000MM / SN 5000 N/M2. FORNECIMENTO</v>
      </c>
      <c r="C7798" s="115" t="s">
        <v>40056</v>
      </c>
      <c r="D7798" s="115" t="s">
        <v>40043</v>
      </c>
      <c r="I7798" s="115" t="s">
        <v>58</v>
      </c>
      <c r="J7798" s="115">
        <v>1714.98</v>
      </c>
    </row>
    <row r="7799" spans="1:10" hidden="1">
      <c r="A7799" s="115" t="s">
        <v>8110</v>
      </c>
      <c r="B7799" s="115" t="str">
        <f t="shared" si="121"/>
        <v>TUBO PRFV DEFOFO COM JUNTA ELASTICA INTEGRADA,CLASSE PN-16,COM DIAMETRO DE 1000MM / SN 5000 N/M2. FORNECIMENTO</v>
      </c>
      <c r="C7799" s="115" t="s">
        <v>40056</v>
      </c>
      <c r="D7799" s="115" t="s">
        <v>40043</v>
      </c>
      <c r="I7799" s="115" t="s">
        <v>58</v>
      </c>
      <c r="J7799" s="115">
        <v>1714.98</v>
      </c>
    </row>
    <row r="7800" spans="1:10" hidden="1">
      <c r="A7800" s="115" t="s">
        <v>8111</v>
      </c>
      <c r="B7800" s="115" t="str">
        <f t="shared" si="121"/>
        <v>TUBO PRFV DEFOFO COM JUNTA ELASTICA INTEGRADA,CLASSE PN-16,COM DIAMETRO DE 1200MM / SN 5000 N/M2. FORNECIMENTO</v>
      </c>
      <c r="C7800" s="115" t="s">
        <v>40056</v>
      </c>
      <c r="D7800" s="115" t="s">
        <v>40044</v>
      </c>
      <c r="I7800" s="115" t="s">
        <v>58</v>
      </c>
      <c r="J7800" s="115">
        <v>2360.79</v>
      </c>
    </row>
    <row r="7801" spans="1:10" hidden="1">
      <c r="A7801" s="115" t="s">
        <v>8112</v>
      </c>
      <c r="B7801" s="115" t="str">
        <f t="shared" si="121"/>
        <v>TUBO PRFV DEFOFO COM JUNTA ELASTICA INTEGRADA,CLASSE PN-16,COM DIAMETRO DE 1200MM / SN 5000 N/M2. FORNECIMENTO</v>
      </c>
      <c r="C7801" s="115" t="s">
        <v>40056</v>
      </c>
      <c r="D7801" s="115" t="s">
        <v>40044</v>
      </c>
      <c r="I7801" s="115" t="s">
        <v>58</v>
      </c>
      <c r="J7801" s="115">
        <v>2360.79</v>
      </c>
    </row>
    <row r="7802" spans="1:10" hidden="1">
      <c r="A7802" s="115" t="s">
        <v>8113</v>
      </c>
      <c r="B7802" s="115" t="str">
        <f t="shared" si="121"/>
        <v>TUBO PRFV DEFOFO COM JUNTA ELASTICA INTEGRADA, CLASSE PN-16,COM DIAMETRO DE 1300MM / SN 5000N/M². FORNECIMENTO</v>
      </c>
      <c r="C7802" s="115" t="s">
        <v>40055</v>
      </c>
      <c r="D7802" s="115" t="s">
        <v>40045</v>
      </c>
      <c r="I7802" s="115" t="s">
        <v>58</v>
      </c>
      <c r="J7802" s="115">
        <v>3261.68</v>
      </c>
    </row>
    <row r="7803" spans="1:10" hidden="1">
      <c r="A7803" s="115" t="s">
        <v>8114</v>
      </c>
      <c r="B7803" s="115" t="str">
        <f t="shared" si="121"/>
        <v>TUBO PRFV DEFOFO COM JUNTA ELASTICA INTEGRADA, CLASSE PN-16,COM DIAMETRO DE 1300MM / SN 5000N/M². FORNECIMENTO</v>
      </c>
      <c r="C7803" s="115" t="s">
        <v>40055</v>
      </c>
      <c r="D7803" s="115" t="s">
        <v>40045</v>
      </c>
      <c r="I7803" s="115" t="s">
        <v>58</v>
      </c>
      <c r="J7803" s="115">
        <v>3261.68</v>
      </c>
    </row>
    <row r="7804" spans="1:10" hidden="1">
      <c r="A7804" s="115" t="s">
        <v>8115</v>
      </c>
      <c r="B7804" s="115" t="str">
        <f t="shared" si="121"/>
        <v>TUBO PRFV DEFOFO COM JUNTA ELASTICA INTEGRADA, CLASSE PN-16,COM DIAMETRO DE 1400MM / SN 5000N/M². FORNECIMENTO</v>
      </c>
      <c r="C7804" s="115" t="s">
        <v>40055</v>
      </c>
      <c r="D7804" s="115" t="s">
        <v>40046</v>
      </c>
      <c r="I7804" s="115" t="s">
        <v>58</v>
      </c>
      <c r="J7804" s="115">
        <v>3647.31</v>
      </c>
    </row>
    <row r="7805" spans="1:10" hidden="1">
      <c r="A7805" s="115" t="s">
        <v>8116</v>
      </c>
      <c r="B7805" s="115" t="str">
        <f t="shared" si="121"/>
        <v>TUBO PRFV DEFOFO COM JUNTA ELASTICA INTEGRADA, CLASSE PN-16,COM DIAMETRO DE 1400MM / SN 5000N/M². FORNECIMENTO</v>
      </c>
      <c r="C7805" s="115" t="s">
        <v>40055</v>
      </c>
      <c r="D7805" s="115" t="s">
        <v>40046</v>
      </c>
      <c r="I7805" s="115" t="s">
        <v>58</v>
      </c>
      <c r="J7805" s="115">
        <v>3647.31</v>
      </c>
    </row>
    <row r="7806" spans="1:10" hidden="1">
      <c r="A7806" s="115" t="s">
        <v>8117</v>
      </c>
      <c r="B7806" s="115" t="str">
        <f t="shared" si="121"/>
        <v>TUBO PRFV DEFOFO COM JUNTA ELASTICA INTEGRADA, CLASSE PN-16,COM DIAMETRO DE 1500MM / SN 5000N/M². FORNECIMENTO</v>
      </c>
      <c r="C7806" s="115" t="s">
        <v>40055</v>
      </c>
      <c r="D7806" s="115" t="s">
        <v>40047</v>
      </c>
      <c r="I7806" s="115" t="s">
        <v>58</v>
      </c>
      <c r="J7806" s="115">
        <v>4176.16</v>
      </c>
    </row>
    <row r="7807" spans="1:10" hidden="1">
      <c r="A7807" s="115" t="s">
        <v>8118</v>
      </c>
      <c r="B7807" s="115" t="str">
        <f t="shared" si="121"/>
        <v>TUBO PRFV DEFOFO COM JUNTA ELASTICA INTEGRADA, CLASSE PN-16,COM DIAMETRO DE 1500MM / SN 5000N/M². FORNECIMENTO</v>
      </c>
      <c r="C7807" s="115" t="s">
        <v>40055</v>
      </c>
      <c r="D7807" s="115" t="s">
        <v>40047</v>
      </c>
      <c r="I7807" s="115" t="s">
        <v>58</v>
      </c>
      <c r="J7807" s="115">
        <v>4176.16</v>
      </c>
    </row>
    <row r="7808" spans="1:10" hidden="1">
      <c r="A7808" s="115" t="s">
        <v>8119</v>
      </c>
      <c r="B7808" s="115" t="str">
        <f t="shared" si="121"/>
        <v>TUBO PRFV DEFOFO COM JUNTA ELASTICA INTEGRADA, CLASSE PN-6,COM DIAMETRO DE 50MM / SN 10000N/M². FORNECIMENTO</v>
      </c>
      <c r="C7808" s="115" t="s">
        <v>40029</v>
      </c>
      <c r="D7808" s="115" t="s">
        <v>40057</v>
      </c>
      <c r="I7808" s="115" t="s">
        <v>58</v>
      </c>
      <c r="J7808" s="115">
        <v>19.89</v>
      </c>
    </row>
    <row r="7809" spans="1:10" hidden="1">
      <c r="A7809" s="115" t="s">
        <v>8120</v>
      </c>
      <c r="B7809" s="115" t="str">
        <f t="shared" si="121"/>
        <v>TUBO PRFV DEFOFO COM JUNTA ELASTICA INTEGRADA, CLASSE PN-6,COM DIAMETRO DE 50MM / SN 10000N/M². FORNECIMENTO</v>
      </c>
      <c r="C7809" s="115" t="s">
        <v>40029</v>
      </c>
      <c r="D7809" s="115" t="s">
        <v>40057</v>
      </c>
      <c r="I7809" s="115" t="s">
        <v>58</v>
      </c>
      <c r="J7809" s="115">
        <v>19.89</v>
      </c>
    </row>
    <row r="7810" spans="1:10" hidden="1">
      <c r="A7810" s="115" t="s">
        <v>8121</v>
      </c>
      <c r="B7810" s="115" t="str">
        <f t="shared" si="121"/>
        <v>TUBO PRFV DEFOFO COM JUNTA ELASTICA INTEGRADA, CLASSE PN-6,COM DIAMETRO DE 100MM / SN 10000N/M². FORNECIMENTO</v>
      </c>
      <c r="C7810" s="115" t="s">
        <v>40029</v>
      </c>
      <c r="D7810" s="115" t="s">
        <v>40058</v>
      </c>
      <c r="I7810" s="115" t="s">
        <v>58</v>
      </c>
      <c r="J7810" s="115">
        <v>39.99</v>
      </c>
    </row>
    <row r="7811" spans="1:10" hidden="1">
      <c r="A7811" s="115" t="s">
        <v>8122</v>
      </c>
      <c r="B7811" s="115" t="str">
        <f t="shared" si="121"/>
        <v>TUBO PRFV DEFOFO COM JUNTA ELASTICA INTEGRADA, CLASSE PN-6,COM DIAMETRO DE 100MM / SN 10000N/M². FORNECIMENTO</v>
      </c>
      <c r="C7811" s="115" t="s">
        <v>40029</v>
      </c>
      <c r="D7811" s="115" t="s">
        <v>40058</v>
      </c>
      <c r="I7811" s="115" t="s">
        <v>58</v>
      </c>
      <c r="J7811" s="115">
        <v>39.99</v>
      </c>
    </row>
    <row r="7812" spans="1:10" hidden="1">
      <c r="A7812" s="115" t="s">
        <v>8123</v>
      </c>
      <c r="B7812" s="115" t="str">
        <f t="shared" si="121"/>
        <v>TUBO PRFV DEFOFO COM JUNTA ELASTICA INTEGRADA, CLASSE PN-6,COM DIAMETRO DE 150MM / SN 10000N/M². FORNECIMENTO</v>
      </c>
      <c r="C7812" s="115" t="s">
        <v>40029</v>
      </c>
      <c r="D7812" s="115" t="s">
        <v>40059</v>
      </c>
      <c r="I7812" s="115" t="s">
        <v>58</v>
      </c>
      <c r="J7812" s="115">
        <v>75.41</v>
      </c>
    </row>
    <row r="7813" spans="1:10" hidden="1">
      <c r="A7813" s="115" t="s">
        <v>8124</v>
      </c>
      <c r="B7813" s="115" t="str">
        <f t="shared" ref="B7813:B7876" si="122">C7813&amp;D7813&amp;E7813&amp;F7813&amp;G7813&amp;H7813</f>
        <v>TUBO PRFV DEFOFO COM JUNTA ELASTICA INTEGRADA, CLASSE PN-6,COM DIAMETRO DE 150MM / SN 10000N/M². FORNECIMENTO</v>
      </c>
      <c r="C7813" s="115" t="s">
        <v>40029</v>
      </c>
      <c r="D7813" s="115" t="s">
        <v>40059</v>
      </c>
      <c r="I7813" s="115" t="s">
        <v>58</v>
      </c>
      <c r="J7813" s="115">
        <v>75.41</v>
      </c>
    </row>
    <row r="7814" spans="1:10" hidden="1">
      <c r="A7814" s="115" t="s">
        <v>8125</v>
      </c>
      <c r="B7814" s="115" t="str">
        <f t="shared" si="122"/>
        <v>TUBO PRFV DEFOFO COM JUNTA ELASTICA INTEGRADA, CLASSE PN-6,COM DIAMETRO DE 200MM / SN 10000N/M². FORNECIMENTO</v>
      </c>
      <c r="C7814" s="115" t="s">
        <v>40029</v>
      </c>
      <c r="D7814" s="115" t="s">
        <v>40060</v>
      </c>
      <c r="I7814" s="115" t="s">
        <v>58</v>
      </c>
      <c r="J7814" s="115">
        <v>101.08</v>
      </c>
    </row>
    <row r="7815" spans="1:10" hidden="1">
      <c r="A7815" s="115" t="s">
        <v>8126</v>
      </c>
      <c r="B7815" s="115" t="str">
        <f t="shared" si="122"/>
        <v>TUBO PRFV DEFOFO COM JUNTA ELASTICA INTEGRADA, CLASSE PN-6,COM DIAMETRO DE 200MM / SN 10000N/M². FORNECIMENTO</v>
      </c>
      <c r="C7815" s="115" t="s">
        <v>40029</v>
      </c>
      <c r="D7815" s="115" t="s">
        <v>40060</v>
      </c>
      <c r="I7815" s="115" t="s">
        <v>58</v>
      </c>
      <c r="J7815" s="115">
        <v>101.08</v>
      </c>
    </row>
    <row r="7816" spans="1:10" hidden="1">
      <c r="A7816" s="115" t="s">
        <v>8127</v>
      </c>
      <c r="B7816" s="115" t="str">
        <f t="shared" si="122"/>
        <v>TUBO PRFV DEFOFO COM JUNTA ELASTICA INTEGRADA, CLASSE PN-6,COM DIAMETRO DE 250MM / SN 10000N/M². FORNECIMENTO</v>
      </c>
      <c r="C7816" s="115" t="s">
        <v>40029</v>
      </c>
      <c r="D7816" s="115" t="s">
        <v>40061</v>
      </c>
      <c r="I7816" s="115" t="s">
        <v>58</v>
      </c>
      <c r="J7816" s="115">
        <v>130.58000000000001</v>
      </c>
    </row>
    <row r="7817" spans="1:10" hidden="1">
      <c r="A7817" s="115" t="s">
        <v>8128</v>
      </c>
      <c r="B7817" s="115" t="str">
        <f t="shared" si="122"/>
        <v>TUBO PRFV DEFOFO COM JUNTA ELASTICA INTEGRADA, CLASSE PN-6,COM DIAMETRO DE 250MM / SN 10000N/M². FORNECIMENTO</v>
      </c>
      <c r="C7817" s="115" t="s">
        <v>40029</v>
      </c>
      <c r="D7817" s="115" t="s">
        <v>40061</v>
      </c>
      <c r="I7817" s="115" t="s">
        <v>58</v>
      </c>
      <c r="J7817" s="115">
        <v>130.58000000000001</v>
      </c>
    </row>
    <row r="7818" spans="1:10" hidden="1">
      <c r="A7818" s="115" t="s">
        <v>8129</v>
      </c>
      <c r="B7818" s="115" t="str">
        <f t="shared" si="122"/>
        <v>TUBO PRFV DEFOFO COM JUNTA ELASTICA INTEGRADA, CLASSE PN-6,COM DIAMETRO DE 300MM / SN 10000N/M². FORNECIMENTO</v>
      </c>
      <c r="C7818" s="115" t="s">
        <v>40029</v>
      </c>
      <c r="D7818" s="115" t="s">
        <v>40062</v>
      </c>
      <c r="I7818" s="115" t="s">
        <v>58</v>
      </c>
      <c r="J7818" s="115">
        <v>254.76</v>
      </c>
    </row>
    <row r="7819" spans="1:10" hidden="1">
      <c r="A7819" s="115" t="s">
        <v>8130</v>
      </c>
      <c r="B7819" s="115" t="str">
        <f t="shared" si="122"/>
        <v>TUBO PRFV DEFOFO COM JUNTA ELASTICA INTEGRADA, CLASSE PN-6,COM DIAMETRO DE 300MM / SN 10000N/M². FORNECIMENTO</v>
      </c>
      <c r="C7819" s="115" t="s">
        <v>40029</v>
      </c>
      <c r="D7819" s="115" t="s">
        <v>40062</v>
      </c>
      <c r="I7819" s="115" t="s">
        <v>58</v>
      </c>
      <c r="J7819" s="115">
        <v>254.76</v>
      </c>
    </row>
    <row r="7820" spans="1:10" hidden="1">
      <c r="A7820" s="115" t="s">
        <v>8131</v>
      </c>
      <c r="B7820" s="115" t="str">
        <f t="shared" si="122"/>
        <v>TUBO PRFV DEFOFO COM JUNTA ELASTICA INTEGRADA, CLASSE PN-6,COM DIAMETRO DE 350MM / SN 10000N/M². FORNECIMENTO</v>
      </c>
      <c r="C7820" s="115" t="s">
        <v>40029</v>
      </c>
      <c r="D7820" s="115" t="s">
        <v>40063</v>
      </c>
      <c r="I7820" s="115" t="s">
        <v>58</v>
      </c>
      <c r="J7820" s="115">
        <v>321.82</v>
      </c>
    </row>
    <row r="7821" spans="1:10" hidden="1">
      <c r="A7821" s="115" t="s">
        <v>8132</v>
      </c>
      <c r="B7821" s="115" t="str">
        <f t="shared" si="122"/>
        <v>TUBO PRFV DEFOFO COM JUNTA ELASTICA INTEGRADA, CLASSE PN-6,COM DIAMETRO DE 350MM / SN 10000N/M². FORNECIMENTO</v>
      </c>
      <c r="C7821" s="115" t="s">
        <v>40029</v>
      </c>
      <c r="D7821" s="115" t="s">
        <v>40063</v>
      </c>
      <c r="I7821" s="115" t="s">
        <v>58</v>
      </c>
      <c r="J7821" s="115">
        <v>321.82</v>
      </c>
    </row>
    <row r="7822" spans="1:10" hidden="1">
      <c r="A7822" s="115" t="s">
        <v>8133</v>
      </c>
      <c r="B7822" s="115" t="str">
        <f t="shared" si="122"/>
        <v>TUBO PRFV DEFOFO COM JUNTA ELASTICA INTEGRADA, CLASSE PN-6,COM DIAMETRO DE 400MM / SN 10000N/M². FORNECIMENTO</v>
      </c>
      <c r="C7822" s="115" t="s">
        <v>40029</v>
      </c>
      <c r="D7822" s="115" t="s">
        <v>40064</v>
      </c>
      <c r="I7822" s="115" t="s">
        <v>58</v>
      </c>
      <c r="J7822" s="115">
        <v>383.56</v>
      </c>
    </row>
    <row r="7823" spans="1:10" hidden="1">
      <c r="A7823" s="115" t="s">
        <v>8134</v>
      </c>
      <c r="B7823" s="115" t="str">
        <f t="shared" si="122"/>
        <v>TUBO PRFV DEFOFO COM JUNTA ELASTICA INTEGRADA, CLASSE PN-6,COM DIAMETRO DE 400MM / SN 10000N/M². FORNECIMENTO</v>
      </c>
      <c r="C7823" s="115" t="s">
        <v>40029</v>
      </c>
      <c r="D7823" s="115" t="s">
        <v>40064</v>
      </c>
      <c r="I7823" s="115" t="s">
        <v>58</v>
      </c>
      <c r="J7823" s="115">
        <v>383.56</v>
      </c>
    </row>
    <row r="7824" spans="1:10" hidden="1">
      <c r="A7824" s="115" t="s">
        <v>8135</v>
      </c>
      <c r="B7824" s="115" t="str">
        <f t="shared" si="122"/>
        <v>TUBO PRFV DEFOFO COM JUNTA ELASTICA INTEGRADA, CLASSE PN-6,COM DIAMETRO DE 500MM / SN 10000N/M². FORNECIMENTO</v>
      </c>
      <c r="C7824" s="115" t="s">
        <v>40029</v>
      </c>
      <c r="D7824" s="115" t="s">
        <v>40065</v>
      </c>
      <c r="I7824" s="115" t="s">
        <v>58</v>
      </c>
      <c r="J7824" s="115">
        <v>553.44000000000005</v>
      </c>
    </row>
    <row r="7825" spans="1:10" hidden="1">
      <c r="A7825" s="115" t="s">
        <v>8136</v>
      </c>
      <c r="B7825" s="115" t="str">
        <f t="shared" si="122"/>
        <v>TUBO PRFV DEFOFO COM JUNTA ELASTICA INTEGRADA, CLASSE PN-6,COM DIAMETRO DE 500MM / SN 10000N/M². FORNECIMENTO</v>
      </c>
      <c r="C7825" s="115" t="s">
        <v>40029</v>
      </c>
      <c r="D7825" s="115" t="s">
        <v>40065</v>
      </c>
      <c r="I7825" s="115" t="s">
        <v>58</v>
      </c>
      <c r="J7825" s="115">
        <v>553.44000000000005</v>
      </c>
    </row>
    <row r="7826" spans="1:10" hidden="1">
      <c r="A7826" s="115" t="s">
        <v>8137</v>
      </c>
      <c r="B7826" s="115" t="str">
        <f t="shared" si="122"/>
        <v>TUBO PRFV DEFOFO COM JUNTA ELASTICA INTEGRADA, CLASSE PN-6,COM DIAMETRO DE 600MM / SN 10000N/M². FORNECIMENTO</v>
      </c>
      <c r="C7826" s="115" t="s">
        <v>40029</v>
      </c>
      <c r="D7826" s="115" t="s">
        <v>40066</v>
      </c>
      <c r="I7826" s="115" t="s">
        <v>58</v>
      </c>
      <c r="J7826" s="115">
        <v>755.15</v>
      </c>
    </row>
    <row r="7827" spans="1:10" hidden="1">
      <c r="A7827" s="115" t="s">
        <v>8138</v>
      </c>
      <c r="B7827" s="115" t="str">
        <f t="shared" si="122"/>
        <v>TUBO PRFV DEFOFO COM JUNTA ELASTICA INTEGRADA, CLASSE PN-6,COM DIAMETRO DE 600MM / SN 10000N/M². FORNECIMENTO</v>
      </c>
      <c r="C7827" s="115" t="s">
        <v>40029</v>
      </c>
      <c r="D7827" s="115" t="s">
        <v>40066</v>
      </c>
      <c r="I7827" s="115" t="s">
        <v>58</v>
      </c>
      <c r="J7827" s="115">
        <v>755.15</v>
      </c>
    </row>
    <row r="7828" spans="1:10" hidden="1">
      <c r="A7828" s="115" t="s">
        <v>8139</v>
      </c>
      <c r="B7828" s="115" t="str">
        <f t="shared" si="122"/>
        <v>TUBO PRFV DEFOFO COM JUNTA ELASTICA INTEGRADA, CLASSE PN-6,COM DIAMETRO DE 700MM / SN 10000N/M². FORNECIMENTO</v>
      </c>
      <c r="C7828" s="115" t="s">
        <v>40029</v>
      </c>
      <c r="D7828" s="115" t="s">
        <v>40067</v>
      </c>
      <c r="I7828" s="115" t="s">
        <v>58</v>
      </c>
      <c r="J7828" s="115">
        <v>965.1</v>
      </c>
    </row>
    <row r="7829" spans="1:10" hidden="1">
      <c r="A7829" s="115" t="s">
        <v>8140</v>
      </c>
      <c r="B7829" s="115" t="str">
        <f t="shared" si="122"/>
        <v>TUBO PRFV DEFOFO COM JUNTA ELASTICA INTEGRADA, CLASSE PN-6,COM DIAMETRO DE 700MM / SN 10000N/M². FORNECIMENTO</v>
      </c>
      <c r="C7829" s="115" t="s">
        <v>40029</v>
      </c>
      <c r="D7829" s="115" t="s">
        <v>40067</v>
      </c>
      <c r="I7829" s="115" t="s">
        <v>58</v>
      </c>
      <c r="J7829" s="115">
        <v>965.1</v>
      </c>
    </row>
    <row r="7830" spans="1:10" hidden="1">
      <c r="A7830" s="115" t="s">
        <v>8141</v>
      </c>
      <c r="B7830" s="115" t="str">
        <f t="shared" si="122"/>
        <v>TUBO PRFV DEFOFO COM JUNTA ELASTICA INTEGRADA, CLASSE PN-6,COM DIAMETRO DE 800MM / SN 10000N/M². FORNECIMENTO</v>
      </c>
      <c r="C7830" s="115" t="s">
        <v>40029</v>
      </c>
      <c r="D7830" s="115" t="s">
        <v>40068</v>
      </c>
      <c r="I7830" s="115" t="s">
        <v>58</v>
      </c>
      <c r="J7830" s="115">
        <v>1245.48</v>
      </c>
    </row>
    <row r="7831" spans="1:10" hidden="1">
      <c r="A7831" s="115" t="s">
        <v>8142</v>
      </c>
      <c r="B7831" s="115" t="str">
        <f t="shared" si="122"/>
        <v>TUBO PRFV DEFOFO COM JUNTA ELASTICA INTEGRADA, CLASSE PN-6,COM DIAMETRO DE 800MM / SN 10000N/M². FORNECIMENTO</v>
      </c>
      <c r="C7831" s="115" t="s">
        <v>40029</v>
      </c>
      <c r="D7831" s="115" t="s">
        <v>40068</v>
      </c>
      <c r="I7831" s="115" t="s">
        <v>58</v>
      </c>
      <c r="J7831" s="115">
        <v>1245.48</v>
      </c>
    </row>
    <row r="7832" spans="1:10" hidden="1">
      <c r="A7832" s="115" t="s">
        <v>8143</v>
      </c>
      <c r="B7832" s="115" t="str">
        <f t="shared" si="122"/>
        <v>TUBO PRFV DEFOFO COM JUNTA ELASTICA INTEGRADA, CLASSE PN-6,COM DIAMETRO DE 900MM / SN 10000N/M². FORNECIMENTO</v>
      </c>
      <c r="C7832" s="115" t="s">
        <v>40029</v>
      </c>
      <c r="D7832" s="115" t="s">
        <v>40069</v>
      </c>
      <c r="I7832" s="115" t="s">
        <v>58</v>
      </c>
      <c r="J7832" s="115">
        <v>1564.17</v>
      </c>
    </row>
    <row r="7833" spans="1:10" hidden="1">
      <c r="A7833" s="115" t="s">
        <v>8144</v>
      </c>
      <c r="B7833" s="115" t="str">
        <f t="shared" si="122"/>
        <v>TUBO PRFV DEFOFO COM JUNTA ELASTICA INTEGRADA, CLASSE PN-6,COM DIAMETRO DE 900MM / SN 10000N/M². FORNECIMENTO</v>
      </c>
      <c r="C7833" s="115" t="s">
        <v>40029</v>
      </c>
      <c r="D7833" s="115" t="s">
        <v>40069</v>
      </c>
      <c r="I7833" s="115" t="s">
        <v>58</v>
      </c>
      <c r="J7833" s="115">
        <v>1564.17</v>
      </c>
    </row>
    <row r="7834" spans="1:10" hidden="1">
      <c r="A7834" s="115" t="s">
        <v>8145</v>
      </c>
      <c r="B7834" s="115" t="str">
        <f t="shared" si="122"/>
        <v>TUBO PRFV DEFOFO COM JUNTA ELASTICA INTEGRADA, CLASSE PN-6,COM DIAMETRO DE 1000MM / SN 10000N/M². FORNECIMENTO</v>
      </c>
      <c r="C7834" s="115" t="s">
        <v>40029</v>
      </c>
      <c r="D7834" s="115" t="s">
        <v>40070</v>
      </c>
      <c r="I7834" s="115" t="s">
        <v>58</v>
      </c>
      <c r="J7834" s="115">
        <v>1833.34</v>
      </c>
    </row>
    <row r="7835" spans="1:10" hidden="1">
      <c r="A7835" s="115" t="s">
        <v>8146</v>
      </c>
      <c r="B7835" s="115" t="str">
        <f t="shared" si="122"/>
        <v>TUBO PRFV DEFOFO COM JUNTA ELASTICA INTEGRADA, CLASSE PN-6,COM DIAMETRO DE 1000MM / SN 10000N/M². FORNECIMENTO</v>
      </c>
      <c r="C7835" s="115" t="s">
        <v>40029</v>
      </c>
      <c r="D7835" s="115" t="s">
        <v>40070</v>
      </c>
      <c r="I7835" s="115" t="s">
        <v>58</v>
      </c>
      <c r="J7835" s="115">
        <v>1833.34</v>
      </c>
    </row>
    <row r="7836" spans="1:10" hidden="1">
      <c r="A7836" s="115" t="s">
        <v>8147</v>
      </c>
      <c r="B7836" s="115" t="str">
        <f t="shared" si="122"/>
        <v>TUBO PRFV DEFOFO COM JUNTA ELASTICA INTEGRADA, CLASSE PN-6,COM DIAMETRO DE 1200MM / SN 10000N/M². FORNECIMENTO</v>
      </c>
      <c r="C7836" s="115" t="s">
        <v>40029</v>
      </c>
      <c r="D7836" s="115" t="s">
        <v>40071</v>
      </c>
      <c r="I7836" s="115" t="s">
        <v>58</v>
      </c>
      <c r="J7836" s="115">
        <v>2426.41</v>
      </c>
    </row>
    <row r="7837" spans="1:10" hidden="1">
      <c r="A7837" s="115" t="s">
        <v>8148</v>
      </c>
      <c r="B7837" s="115" t="str">
        <f t="shared" si="122"/>
        <v>TUBO PRFV DEFOFO COM JUNTA ELASTICA INTEGRADA, CLASSE PN-6,COM DIAMETRO DE 1200MM / SN 10000N/M². FORNECIMENTO</v>
      </c>
      <c r="C7837" s="115" t="s">
        <v>40029</v>
      </c>
      <c r="D7837" s="115" t="s">
        <v>40071</v>
      </c>
      <c r="I7837" s="115" t="s">
        <v>58</v>
      </c>
      <c r="J7837" s="115">
        <v>2426.41</v>
      </c>
    </row>
    <row r="7838" spans="1:10" hidden="1">
      <c r="A7838" s="115" t="s">
        <v>8149</v>
      </c>
      <c r="B7838" s="115" t="str">
        <f t="shared" si="122"/>
        <v>TUBO PRFV DEFOFO COM JUNTA ELASTICA INTEGRADA, CLASSE PN-6,COM DIAMETRO DE 1300MM / SN 10000N/M². FORNECIMENTO</v>
      </c>
      <c r="C7838" s="115" t="s">
        <v>40029</v>
      </c>
      <c r="D7838" s="115" t="s">
        <v>40072</v>
      </c>
      <c r="I7838" s="115" t="s">
        <v>58</v>
      </c>
      <c r="J7838" s="115">
        <v>2939.66</v>
      </c>
    </row>
    <row r="7839" spans="1:10" hidden="1">
      <c r="A7839" s="115" t="s">
        <v>8150</v>
      </c>
      <c r="B7839" s="115" t="str">
        <f t="shared" si="122"/>
        <v>TUBO PRFV DEFOFO COM JUNTA ELASTICA INTEGRADA, CLASSE PN-6,COM DIAMETRO DE 1300MM / SN 10000N/M². FORNECIMENTO</v>
      </c>
      <c r="C7839" s="115" t="s">
        <v>40029</v>
      </c>
      <c r="D7839" s="115" t="s">
        <v>40072</v>
      </c>
      <c r="I7839" s="115" t="s">
        <v>58</v>
      </c>
      <c r="J7839" s="115">
        <v>2939.66</v>
      </c>
    </row>
    <row r="7840" spans="1:10" hidden="1">
      <c r="A7840" s="115" t="s">
        <v>8151</v>
      </c>
      <c r="B7840" s="115" t="str">
        <f t="shared" si="122"/>
        <v>TUBO PRFV DEFOFO COM JUNTA ELASTICA INTEGRADA, CLASSE PN-6,COM DIAMETRO DE 1400MM / SN 10000N/M². FORNECIMENTO</v>
      </c>
      <c r="C7840" s="115" t="s">
        <v>40029</v>
      </c>
      <c r="D7840" s="115" t="s">
        <v>40073</v>
      </c>
      <c r="I7840" s="115" t="s">
        <v>58</v>
      </c>
      <c r="J7840" s="115">
        <v>3287.75</v>
      </c>
    </row>
    <row r="7841" spans="1:10" hidden="1">
      <c r="A7841" s="115" t="s">
        <v>8152</v>
      </c>
      <c r="B7841" s="115" t="str">
        <f t="shared" si="122"/>
        <v>TUBO PRFV DEFOFO COM JUNTA ELASTICA INTEGRADA, CLASSE PN-6,COM DIAMETRO DE 1400MM / SN 10000N/M². FORNECIMENTO</v>
      </c>
      <c r="C7841" s="115" t="s">
        <v>40029</v>
      </c>
      <c r="D7841" s="115" t="s">
        <v>40073</v>
      </c>
      <c r="I7841" s="115" t="s">
        <v>58</v>
      </c>
      <c r="J7841" s="115">
        <v>3287.75</v>
      </c>
    </row>
    <row r="7842" spans="1:10" hidden="1">
      <c r="A7842" s="115" t="s">
        <v>8153</v>
      </c>
      <c r="B7842" s="115" t="str">
        <f t="shared" si="122"/>
        <v>TUBO PRFV DEFOFO COM JUNTA ELASTICA INTEGRADA, CLASSE PN-6,COM DIAMETRO DE 1500MM / SN 10000N/M². FORNECIMENTO</v>
      </c>
      <c r="C7842" s="115" t="s">
        <v>40029</v>
      </c>
      <c r="D7842" s="115" t="s">
        <v>40074</v>
      </c>
      <c r="I7842" s="115" t="s">
        <v>58</v>
      </c>
      <c r="J7842" s="115">
        <v>3764.47</v>
      </c>
    </row>
    <row r="7843" spans="1:10" hidden="1">
      <c r="A7843" s="115" t="s">
        <v>8154</v>
      </c>
      <c r="B7843" s="115" t="str">
        <f t="shared" si="122"/>
        <v>TUBO PRFV DEFOFO COM JUNTA ELASTICA INTEGRADA, CLASSE PN-6,COM DIAMETRO DE 1500MM / SN 10000N/M². FORNECIMENTO</v>
      </c>
      <c r="C7843" s="115" t="s">
        <v>40029</v>
      </c>
      <c r="D7843" s="115" t="s">
        <v>40074</v>
      </c>
      <c r="I7843" s="115" t="s">
        <v>58</v>
      </c>
      <c r="J7843" s="115">
        <v>3764.47</v>
      </c>
    </row>
    <row r="7844" spans="1:10" hidden="1">
      <c r="A7844" s="115" t="s">
        <v>8155</v>
      </c>
      <c r="B7844" s="115" t="str">
        <f t="shared" si="122"/>
        <v>TUBO PRFV DEFOFO COM JUNTA ELASTICA INTEGRADA, CLASSE PN-10,COM DIAMETRO DE 50MM / SN 10000N/M². FORNECIMENTO</v>
      </c>
      <c r="C7844" s="115" t="s">
        <v>40048</v>
      </c>
      <c r="D7844" s="115" t="s">
        <v>40057</v>
      </c>
      <c r="I7844" s="115" t="s">
        <v>58</v>
      </c>
      <c r="J7844" s="115">
        <v>24.07</v>
      </c>
    </row>
    <row r="7845" spans="1:10" hidden="1">
      <c r="A7845" s="115" t="s">
        <v>8156</v>
      </c>
      <c r="B7845" s="115" t="str">
        <f t="shared" si="122"/>
        <v>TUBO PRFV DEFOFO COM JUNTA ELASTICA INTEGRADA, CLASSE PN-10,COM DIAMETRO DE 50MM / SN 10000N/M². FORNECIMENTO</v>
      </c>
      <c r="C7845" s="115" t="s">
        <v>40048</v>
      </c>
      <c r="D7845" s="115" t="s">
        <v>40057</v>
      </c>
      <c r="I7845" s="115" t="s">
        <v>58</v>
      </c>
      <c r="J7845" s="115">
        <v>24.07</v>
      </c>
    </row>
    <row r="7846" spans="1:10" hidden="1">
      <c r="A7846" s="115" t="s">
        <v>8157</v>
      </c>
      <c r="B7846" s="115" t="str">
        <f t="shared" si="122"/>
        <v>TUBO PRFV DEFOFO COM JUNTA ELASTICA INTEGRADA, CLASSE PN-10,COM DIAMETRO DE 100MM / SN 10000N/M². FORNECIMENTO</v>
      </c>
      <c r="C7846" s="115" t="s">
        <v>40048</v>
      </c>
      <c r="D7846" s="115" t="s">
        <v>40058</v>
      </c>
      <c r="I7846" s="115" t="s">
        <v>58</v>
      </c>
      <c r="J7846" s="115">
        <v>56.31</v>
      </c>
    </row>
    <row r="7847" spans="1:10" hidden="1">
      <c r="A7847" s="115" t="s">
        <v>8158</v>
      </c>
      <c r="B7847" s="115" t="str">
        <f t="shared" si="122"/>
        <v>TUBO PRFV DEFOFO COM JUNTA ELASTICA INTEGRADA, CLASSE PN-10,COM DIAMETRO DE 100MM / SN 10000N/M². FORNECIMENTO</v>
      </c>
      <c r="C7847" s="115" t="s">
        <v>40048</v>
      </c>
      <c r="D7847" s="115" t="s">
        <v>40058</v>
      </c>
      <c r="I7847" s="115" t="s">
        <v>58</v>
      </c>
      <c r="J7847" s="115">
        <v>56.31</v>
      </c>
    </row>
    <row r="7848" spans="1:10" hidden="1">
      <c r="A7848" s="115" t="s">
        <v>8159</v>
      </c>
      <c r="B7848" s="115" t="str">
        <f t="shared" si="122"/>
        <v>TUBO PRFV DEFOFO COM JUNTA ELASTICA INTEGRADA, CLASSE PN-10,COM DIAMETRO DE 150MM / SN 10000N/M². FORNECIMENTO</v>
      </c>
      <c r="C7848" s="115" t="s">
        <v>40048</v>
      </c>
      <c r="D7848" s="115" t="s">
        <v>40059</v>
      </c>
      <c r="I7848" s="115" t="s">
        <v>58</v>
      </c>
      <c r="J7848" s="115">
        <v>97.47</v>
      </c>
    </row>
    <row r="7849" spans="1:10" hidden="1">
      <c r="A7849" s="115" t="s">
        <v>8160</v>
      </c>
      <c r="B7849" s="115" t="str">
        <f t="shared" si="122"/>
        <v>TUBO PRFV DEFOFO COM JUNTA ELASTICA INTEGRADA, CLASSE PN-10,COM DIAMETRO DE 150MM / SN 10000N/M². FORNECIMENTO</v>
      </c>
      <c r="C7849" s="115" t="s">
        <v>40048</v>
      </c>
      <c r="D7849" s="115" t="s">
        <v>40059</v>
      </c>
      <c r="I7849" s="115" t="s">
        <v>58</v>
      </c>
      <c r="J7849" s="115">
        <v>97.47</v>
      </c>
    </row>
    <row r="7850" spans="1:10" hidden="1">
      <c r="A7850" s="115" t="s">
        <v>8161</v>
      </c>
      <c r="B7850" s="115" t="str">
        <f t="shared" si="122"/>
        <v>TUBO PRFV DEFOFO COM JUNTA ELASTICA INTEGRADA, CLASSE PN-10,COM DIAMETRO DE 200MM / SN 10000N/M². FORNECIMENTO</v>
      </c>
      <c r="C7850" s="115" t="s">
        <v>40048</v>
      </c>
      <c r="D7850" s="115" t="s">
        <v>40060</v>
      </c>
      <c r="I7850" s="115" t="s">
        <v>58</v>
      </c>
      <c r="J7850" s="115">
        <v>116.53</v>
      </c>
    </row>
    <row r="7851" spans="1:10" hidden="1">
      <c r="A7851" s="115" t="s">
        <v>8162</v>
      </c>
      <c r="B7851" s="115" t="str">
        <f t="shared" si="122"/>
        <v>TUBO PRFV DEFOFO COM JUNTA ELASTICA INTEGRADA, CLASSE PN-10,COM DIAMETRO DE 200MM / SN 10000N/M². FORNECIMENTO</v>
      </c>
      <c r="C7851" s="115" t="s">
        <v>40048</v>
      </c>
      <c r="D7851" s="115" t="s">
        <v>40060</v>
      </c>
      <c r="I7851" s="115" t="s">
        <v>58</v>
      </c>
      <c r="J7851" s="115">
        <v>116.53</v>
      </c>
    </row>
    <row r="7852" spans="1:10" hidden="1">
      <c r="A7852" s="115" t="s">
        <v>8163</v>
      </c>
      <c r="B7852" s="115" t="str">
        <f t="shared" si="122"/>
        <v>TUBO PRFV DEFOFO COM JUNTA ELASTICA INTEGRADA, CLASSE PN-10,COM DIAMETRO DE 250MM / SN 10000N/M². FORNECIMENTO</v>
      </c>
      <c r="C7852" s="115" t="s">
        <v>40048</v>
      </c>
      <c r="D7852" s="115" t="s">
        <v>40061</v>
      </c>
      <c r="I7852" s="115" t="s">
        <v>58</v>
      </c>
      <c r="J7852" s="115">
        <v>158.02000000000001</v>
      </c>
    </row>
    <row r="7853" spans="1:10" hidden="1">
      <c r="A7853" s="115" t="s">
        <v>8164</v>
      </c>
      <c r="B7853" s="115" t="str">
        <f t="shared" si="122"/>
        <v>TUBO PRFV DEFOFO COM JUNTA ELASTICA INTEGRADA, CLASSE PN-10,COM DIAMETRO DE 250MM / SN 10000N/M². FORNECIMENTO</v>
      </c>
      <c r="C7853" s="115" t="s">
        <v>40048</v>
      </c>
      <c r="D7853" s="115" t="s">
        <v>40061</v>
      </c>
      <c r="I7853" s="115" t="s">
        <v>58</v>
      </c>
      <c r="J7853" s="115">
        <v>158.02000000000001</v>
      </c>
    </row>
    <row r="7854" spans="1:10" hidden="1">
      <c r="A7854" s="115" t="s">
        <v>8165</v>
      </c>
      <c r="B7854" s="115" t="str">
        <f t="shared" si="122"/>
        <v>TUBO PRFV DEFOFO COM JUNTA ELASTICA INTEGRADA, CLASSE PN-10,COM DIAMETRO DE 300MM / SN 10000N/M². FORNECIMENTO</v>
      </c>
      <c r="C7854" s="115" t="s">
        <v>40048</v>
      </c>
      <c r="D7854" s="115" t="s">
        <v>40062</v>
      </c>
      <c r="I7854" s="115" t="s">
        <v>58</v>
      </c>
      <c r="J7854" s="115">
        <v>292.41000000000003</v>
      </c>
    </row>
    <row r="7855" spans="1:10" hidden="1">
      <c r="A7855" s="115" t="s">
        <v>8166</v>
      </c>
      <c r="B7855" s="115" t="str">
        <f t="shared" si="122"/>
        <v>TUBO PRFV DEFOFO COM JUNTA ELASTICA INTEGRADA, CLASSE PN-10,COM DIAMETRO DE 300MM / SN 10000N/M². FORNECIMENTO</v>
      </c>
      <c r="C7855" s="115" t="s">
        <v>40048</v>
      </c>
      <c r="D7855" s="115" t="s">
        <v>40062</v>
      </c>
      <c r="I7855" s="115" t="s">
        <v>58</v>
      </c>
      <c r="J7855" s="115">
        <v>292.41000000000003</v>
      </c>
    </row>
    <row r="7856" spans="1:10" hidden="1">
      <c r="A7856" s="115" t="s">
        <v>8167</v>
      </c>
      <c r="B7856" s="115" t="str">
        <f t="shared" si="122"/>
        <v>TUBO PRFV DEFOFO COM JUNTA ELASTICA INTEGRADA, CLASSE PN-10,COM DIAMETRO DE 350MM / SN 10000N/M². FORNECIMENTO</v>
      </c>
      <c r="C7856" s="115" t="s">
        <v>40048</v>
      </c>
      <c r="D7856" s="115" t="s">
        <v>40063</v>
      </c>
      <c r="I7856" s="115" t="s">
        <v>58</v>
      </c>
      <c r="J7856" s="115">
        <v>369.78</v>
      </c>
    </row>
    <row r="7857" spans="1:10" hidden="1">
      <c r="A7857" s="115" t="s">
        <v>8168</v>
      </c>
      <c r="B7857" s="115" t="str">
        <f t="shared" si="122"/>
        <v>TUBO PRFV DEFOFO COM JUNTA ELASTICA INTEGRADA, CLASSE PN-10,COM DIAMETRO DE 350MM / SN 10000N/M². FORNECIMENTO</v>
      </c>
      <c r="C7857" s="115" t="s">
        <v>40048</v>
      </c>
      <c r="D7857" s="115" t="s">
        <v>40063</v>
      </c>
      <c r="I7857" s="115" t="s">
        <v>58</v>
      </c>
      <c r="J7857" s="115">
        <v>369.78</v>
      </c>
    </row>
    <row r="7858" spans="1:10" hidden="1">
      <c r="A7858" s="115" t="s">
        <v>8169</v>
      </c>
      <c r="B7858" s="115" t="str">
        <f t="shared" si="122"/>
        <v>TUBO PRFV DEFOFO COM JUNTA ELASTICA INTEGRADA, CLASSE PN-10,COM DIAMETRO DE 400MM / SN 10000N/M². FORNECIMENTO</v>
      </c>
      <c r="C7858" s="115" t="s">
        <v>40048</v>
      </c>
      <c r="D7858" s="115" t="s">
        <v>40064</v>
      </c>
      <c r="I7858" s="115" t="s">
        <v>58</v>
      </c>
      <c r="J7858" s="115">
        <v>440.71</v>
      </c>
    </row>
    <row r="7859" spans="1:10" hidden="1">
      <c r="A7859" s="115" t="s">
        <v>8170</v>
      </c>
      <c r="B7859" s="115" t="str">
        <f t="shared" si="122"/>
        <v>TUBO PRFV DEFOFO COM JUNTA ELASTICA INTEGRADA, CLASSE PN-10,COM DIAMETRO DE 400MM / SN 10000N/M². FORNECIMENTO</v>
      </c>
      <c r="C7859" s="115" t="s">
        <v>40048</v>
      </c>
      <c r="D7859" s="115" t="s">
        <v>40064</v>
      </c>
      <c r="I7859" s="115" t="s">
        <v>58</v>
      </c>
      <c r="J7859" s="115">
        <v>440.71</v>
      </c>
    </row>
    <row r="7860" spans="1:10" hidden="1">
      <c r="A7860" s="115" t="s">
        <v>8171</v>
      </c>
      <c r="B7860" s="115" t="str">
        <f t="shared" si="122"/>
        <v>TUBO PRFV DEFOFO COM JUNTA ELASTICA INTEGRADA, CLASSE PN-10,COM DIAMETRO DE 500MM / SN 10000N/M². FORNECIMENTO</v>
      </c>
      <c r="C7860" s="115" t="s">
        <v>40048</v>
      </c>
      <c r="D7860" s="115" t="s">
        <v>40065</v>
      </c>
      <c r="I7860" s="115" t="s">
        <v>58</v>
      </c>
      <c r="J7860" s="115">
        <v>596.82000000000005</v>
      </c>
    </row>
    <row r="7861" spans="1:10" hidden="1">
      <c r="A7861" s="115" t="s">
        <v>8172</v>
      </c>
      <c r="B7861" s="115" t="str">
        <f t="shared" si="122"/>
        <v>TUBO PRFV DEFOFO COM JUNTA ELASTICA INTEGRADA, CLASSE PN-10,COM DIAMETRO DE 500MM / SN 10000N/M². FORNECIMENTO</v>
      </c>
      <c r="C7861" s="115" t="s">
        <v>40048</v>
      </c>
      <c r="D7861" s="115" t="s">
        <v>40065</v>
      </c>
      <c r="I7861" s="115" t="s">
        <v>58</v>
      </c>
      <c r="J7861" s="115">
        <v>596.82000000000005</v>
      </c>
    </row>
    <row r="7862" spans="1:10" hidden="1">
      <c r="A7862" s="115" t="s">
        <v>8173</v>
      </c>
      <c r="B7862" s="115" t="str">
        <f t="shared" si="122"/>
        <v>TUBO PRFV DEFOFO COM JUNTA ELASTICA INTEGRADA, CLASSE PN-10,COM DIAMETRO DE 600MM / SN 10000N/M². FORNECIMENTO</v>
      </c>
      <c r="C7862" s="115" t="s">
        <v>40048</v>
      </c>
      <c r="D7862" s="115" t="s">
        <v>40066</v>
      </c>
      <c r="I7862" s="115" t="s">
        <v>58</v>
      </c>
      <c r="J7862" s="115">
        <v>819.99</v>
      </c>
    </row>
    <row r="7863" spans="1:10" hidden="1">
      <c r="A7863" s="115" t="s">
        <v>8174</v>
      </c>
      <c r="B7863" s="115" t="str">
        <f t="shared" si="122"/>
        <v>TUBO PRFV DEFOFO COM JUNTA ELASTICA INTEGRADA, CLASSE PN-10,COM DIAMETRO DE 600MM / SN 10000N/M². FORNECIMENTO</v>
      </c>
      <c r="C7863" s="115" t="s">
        <v>40048</v>
      </c>
      <c r="D7863" s="115" t="s">
        <v>40066</v>
      </c>
      <c r="I7863" s="115" t="s">
        <v>58</v>
      </c>
      <c r="J7863" s="115">
        <v>819.99</v>
      </c>
    </row>
    <row r="7864" spans="1:10" hidden="1">
      <c r="A7864" s="115" t="s">
        <v>8175</v>
      </c>
      <c r="B7864" s="115" t="str">
        <f t="shared" si="122"/>
        <v>TUBO PRFV DEFOFO COM JUNTA ELASTICA INTEGRADA, CLASSE PN-10,COM DIAMETRO DE 700MM / SN 10000N/M². FORNECIMENTO</v>
      </c>
      <c r="C7864" s="115" t="s">
        <v>40048</v>
      </c>
      <c r="D7864" s="115" t="s">
        <v>40067</v>
      </c>
      <c r="I7864" s="115" t="s">
        <v>58</v>
      </c>
      <c r="J7864" s="115">
        <v>1008.38</v>
      </c>
    </row>
    <row r="7865" spans="1:10" hidden="1">
      <c r="A7865" s="115" t="s">
        <v>8176</v>
      </c>
      <c r="B7865" s="115" t="str">
        <f t="shared" si="122"/>
        <v>TUBO PRFV DEFOFO COM JUNTA ELASTICA INTEGRADA, CLASSE PN-10,COM DIAMETRO DE 700MM / SN 10000N/M². FORNECIMENTO</v>
      </c>
      <c r="C7865" s="115" t="s">
        <v>40048</v>
      </c>
      <c r="D7865" s="115" t="s">
        <v>40067</v>
      </c>
      <c r="I7865" s="115" t="s">
        <v>58</v>
      </c>
      <c r="J7865" s="115">
        <v>1008.38</v>
      </c>
    </row>
    <row r="7866" spans="1:10" hidden="1">
      <c r="A7866" s="115" t="s">
        <v>8177</v>
      </c>
      <c r="B7866" s="115" t="str">
        <f t="shared" si="122"/>
        <v>TUBO PRFV DEFOFO COM JUNTA ELASTICA INTEGRADA, CLASSE PN-10,COM DIAMETRO DE 800MM / SN 10000N/M². FORNECIMENTO</v>
      </c>
      <c r="C7866" s="115" t="s">
        <v>40048</v>
      </c>
      <c r="D7866" s="115" t="s">
        <v>40068</v>
      </c>
      <c r="I7866" s="115" t="s">
        <v>58</v>
      </c>
      <c r="J7866" s="115">
        <v>1286.5999999999999</v>
      </c>
    </row>
    <row r="7867" spans="1:10" hidden="1">
      <c r="A7867" s="115" t="s">
        <v>8178</v>
      </c>
      <c r="B7867" s="115" t="str">
        <f t="shared" si="122"/>
        <v>TUBO PRFV DEFOFO COM JUNTA ELASTICA INTEGRADA, CLASSE PN-10,COM DIAMETRO DE 800MM / SN 10000N/M². FORNECIMENTO</v>
      </c>
      <c r="C7867" s="115" t="s">
        <v>40048</v>
      </c>
      <c r="D7867" s="115" t="s">
        <v>40068</v>
      </c>
      <c r="I7867" s="115" t="s">
        <v>58</v>
      </c>
      <c r="J7867" s="115">
        <v>1286.5999999999999</v>
      </c>
    </row>
    <row r="7868" spans="1:10" hidden="1">
      <c r="A7868" s="115" t="s">
        <v>8179</v>
      </c>
      <c r="B7868" s="115" t="str">
        <f t="shared" si="122"/>
        <v>TUBO PRFV DEFOFO COM JUNTA ELASTICA INTEGRADA, CLASSE PN-10,COM DIAMETRO DE 900MM / SN 10000N/M². FORNECIMENTO</v>
      </c>
      <c r="C7868" s="115" t="s">
        <v>40048</v>
      </c>
      <c r="D7868" s="115" t="s">
        <v>40069</v>
      </c>
      <c r="I7868" s="115" t="s">
        <v>58</v>
      </c>
      <c r="J7868" s="115">
        <v>1582.01</v>
      </c>
    </row>
    <row r="7869" spans="1:10" hidden="1">
      <c r="A7869" s="115" t="s">
        <v>8180</v>
      </c>
      <c r="B7869" s="115" t="str">
        <f t="shared" si="122"/>
        <v>TUBO PRFV DEFOFO COM JUNTA ELASTICA INTEGRADA, CLASSE PN-10,COM DIAMETRO DE 900MM / SN 10000N/M². FORNECIMENTO</v>
      </c>
      <c r="C7869" s="115" t="s">
        <v>40048</v>
      </c>
      <c r="D7869" s="115" t="s">
        <v>40069</v>
      </c>
      <c r="I7869" s="115" t="s">
        <v>58</v>
      </c>
      <c r="J7869" s="115">
        <v>1582.01</v>
      </c>
    </row>
    <row r="7870" spans="1:10" hidden="1">
      <c r="A7870" s="115" t="s">
        <v>8181</v>
      </c>
      <c r="B7870" s="115" t="str">
        <f t="shared" si="122"/>
        <v>TUBO PRFV DEFOFO COM JUNTA ELASTICA INTEGRADA, CLASSE PN-10,COM DIAMETRO DE 1000MM / SN 10000N/M². FORNECIMENTO</v>
      </c>
      <c r="C7870" s="115" t="s">
        <v>40048</v>
      </c>
      <c r="D7870" s="115" t="s">
        <v>40070</v>
      </c>
      <c r="I7870" s="115" t="s">
        <v>58</v>
      </c>
      <c r="J7870" s="115">
        <v>1852.08</v>
      </c>
    </row>
    <row r="7871" spans="1:10" hidden="1">
      <c r="A7871" s="115" t="s">
        <v>8182</v>
      </c>
      <c r="B7871" s="115" t="str">
        <f t="shared" si="122"/>
        <v>TUBO PRFV DEFOFO COM JUNTA ELASTICA INTEGRADA, CLASSE PN-10,COM DIAMETRO DE 1000MM / SN 10000N/M². FORNECIMENTO</v>
      </c>
      <c r="C7871" s="115" t="s">
        <v>40048</v>
      </c>
      <c r="D7871" s="115" t="s">
        <v>40070</v>
      </c>
      <c r="I7871" s="115" t="s">
        <v>58</v>
      </c>
      <c r="J7871" s="115">
        <v>1852.08</v>
      </c>
    </row>
    <row r="7872" spans="1:10" hidden="1">
      <c r="A7872" s="115" t="s">
        <v>8183</v>
      </c>
      <c r="B7872" s="115" t="str">
        <f t="shared" si="122"/>
        <v>TUBO PRFV DEFOFO COM JUNTA ELASTICA INTEGRADA, CLASSE PN-10,COM DIAMETRO DE 1200MM / SN 10000N/M². FORNECIMENTO</v>
      </c>
      <c r="C7872" s="115" t="s">
        <v>40048</v>
      </c>
      <c r="D7872" s="115" t="s">
        <v>40071</v>
      </c>
      <c r="I7872" s="115" t="s">
        <v>58</v>
      </c>
      <c r="J7872" s="115">
        <v>2533.75</v>
      </c>
    </row>
    <row r="7873" spans="1:10" hidden="1">
      <c r="A7873" s="115" t="s">
        <v>8184</v>
      </c>
      <c r="B7873" s="115" t="str">
        <f t="shared" si="122"/>
        <v>TUBO PRFV DEFOFO COM JUNTA ELASTICA INTEGRADA, CLASSE PN-10,COM DIAMETRO DE 1200MM / SN 10000N/M². FORNECIMENTO</v>
      </c>
      <c r="C7873" s="115" t="s">
        <v>40048</v>
      </c>
      <c r="D7873" s="115" t="s">
        <v>40071</v>
      </c>
      <c r="I7873" s="115" t="s">
        <v>58</v>
      </c>
      <c r="J7873" s="115">
        <v>2533.75</v>
      </c>
    </row>
    <row r="7874" spans="1:10" hidden="1">
      <c r="A7874" s="115" t="s">
        <v>8185</v>
      </c>
      <c r="B7874" s="115" t="str">
        <f t="shared" si="122"/>
        <v>TUBO PRFV DEFOFO COM JUNTA ELASTICA INTEGRADA, CLASSE PN-10,COM DIAMETRO DE 1300MM / SN 10000N/M². FORNECIMENTO</v>
      </c>
      <c r="C7874" s="115" t="s">
        <v>40048</v>
      </c>
      <c r="D7874" s="115" t="s">
        <v>40072</v>
      </c>
      <c r="I7874" s="115" t="s">
        <v>58</v>
      </c>
      <c r="J7874" s="115">
        <v>3395.21</v>
      </c>
    </row>
    <row r="7875" spans="1:10" hidden="1">
      <c r="A7875" s="115" t="s">
        <v>8186</v>
      </c>
      <c r="B7875" s="115" t="str">
        <f t="shared" si="122"/>
        <v>TUBO PRFV DEFOFO COM JUNTA ELASTICA INTEGRADA, CLASSE PN-10,COM DIAMETRO DE 1300MM / SN 10000N/M². FORNECIMENTO</v>
      </c>
      <c r="C7875" s="115" t="s">
        <v>40048</v>
      </c>
      <c r="D7875" s="115" t="s">
        <v>40072</v>
      </c>
      <c r="I7875" s="115" t="s">
        <v>58</v>
      </c>
      <c r="J7875" s="115">
        <v>3395.21</v>
      </c>
    </row>
    <row r="7876" spans="1:10" hidden="1">
      <c r="A7876" s="115" t="s">
        <v>8187</v>
      </c>
      <c r="B7876" s="115" t="str">
        <f t="shared" si="122"/>
        <v>TUBO PRFV DEFOFO COM JUNTA ELASTICA INTEGRADA, CLASSE PN-10,COM DIAMETRO DE 1400MM / SN 10000N/M². FORNECIMENTO</v>
      </c>
      <c r="C7876" s="115" t="s">
        <v>40048</v>
      </c>
      <c r="D7876" s="115" t="s">
        <v>40073</v>
      </c>
      <c r="I7876" s="115" t="s">
        <v>58</v>
      </c>
      <c r="J7876" s="115">
        <v>3797.19</v>
      </c>
    </row>
    <row r="7877" spans="1:10" hidden="1">
      <c r="A7877" s="115" t="s">
        <v>8188</v>
      </c>
      <c r="B7877" s="115" t="str">
        <f t="shared" ref="B7877:B7940" si="123">C7877&amp;D7877&amp;E7877&amp;F7877&amp;G7877&amp;H7877</f>
        <v>TUBO PRFV DEFOFO COM JUNTA ELASTICA INTEGRADA, CLASSE PN-10,COM DIAMETRO DE 1400MM / SN 10000N/M². FORNECIMENTO</v>
      </c>
      <c r="C7877" s="115" t="s">
        <v>40048</v>
      </c>
      <c r="D7877" s="115" t="s">
        <v>40073</v>
      </c>
      <c r="I7877" s="115" t="s">
        <v>58</v>
      </c>
      <c r="J7877" s="115">
        <v>3797.19</v>
      </c>
    </row>
    <row r="7878" spans="1:10" hidden="1">
      <c r="A7878" s="115" t="s">
        <v>8189</v>
      </c>
      <c r="B7878" s="115" t="str">
        <f t="shared" si="123"/>
        <v>TUBO PRFV DEFOFO COM JUNTA ELASTICA INTEGRADA, CLASSE PN-10,COM DIAMETRO DE 1500MM / SN 10000N/M². FORNECIMENTO</v>
      </c>
      <c r="C7878" s="115" t="s">
        <v>40048</v>
      </c>
      <c r="D7878" s="115" t="s">
        <v>40074</v>
      </c>
      <c r="I7878" s="115" t="s">
        <v>58</v>
      </c>
      <c r="J7878" s="115">
        <v>4320.84</v>
      </c>
    </row>
    <row r="7879" spans="1:10" hidden="1">
      <c r="A7879" s="115" t="s">
        <v>8190</v>
      </c>
      <c r="B7879" s="115" t="str">
        <f t="shared" si="123"/>
        <v>TUBO PRFV DEFOFO COM JUNTA ELASTICA INTEGRADA, CLASSE PN-10,COM DIAMETRO DE 1500MM / SN 10000N/M². FORNECIMENTO</v>
      </c>
      <c r="C7879" s="115" t="s">
        <v>40048</v>
      </c>
      <c r="D7879" s="115" t="s">
        <v>40074</v>
      </c>
      <c r="I7879" s="115" t="s">
        <v>58</v>
      </c>
      <c r="J7879" s="115">
        <v>4320.84</v>
      </c>
    </row>
    <row r="7880" spans="1:10" hidden="1">
      <c r="A7880" s="115" t="s">
        <v>8191</v>
      </c>
      <c r="B7880" s="115" t="str">
        <f t="shared" si="123"/>
        <v>TUBO PRFV DEFOFO COM JUNTA ELASTICA INTEGRADA, CLASSE PN-16,COM DIAMETRO DE 50MM / SN 10000N/M². FORNECIMENTO</v>
      </c>
      <c r="C7880" s="115" t="s">
        <v>40055</v>
      </c>
      <c r="D7880" s="115" t="s">
        <v>40057</v>
      </c>
      <c r="I7880" s="115" t="s">
        <v>58</v>
      </c>
      <c r="J7880" s="115">
        <v>25.28</v>
      </c>
    </row>
    <row r="7881" spans="1:10" hidden="1">
      <c r="A7881" s="115" t="s">
        <v>8192</v>
      </c>
      <c r="B7881" s="115" t="str">
        <f t="shared" si="123"/>
        <v>TUBO PRFV DEFOFO COM JUNTA ELASTICA INTEGRADA, CLASSE PN-16,COM DIAMETRO DE 50MM / SN 10000N/M². FORNECIMENTO</v>
      </c>
      <c r="C7881" s="115" t="s">
        <v>40055</v>
      </c>
      <c r="D7881" s="115" t="s">
        <v>40057</v>
      </c>
      <c r="I7881" s="115" t="s">
        <v>58</v>
      </c>
      <c r="J7881" s="115">
        <v>25.28</v>
      </c>
    </row>
    <row r="7882" spans="1:10" hidden="1">
      <c r="A7882" s="115" t="s">
        <v>8193</v>
      </c>
      <c r="B7882" s="115" t="str">
        <f t="shared" si="123"/>
        <v>TUBO PRFV DEFOFO COM JUNTA ELASTICA INTEGRADA, CLASSE PN-16,COM DIAMETRO DE 100MM / SN 10000N/M². FORNECIMENTO</v>
      </c>
      <c r="C7882" s="115" t="s">
        <v>40055</v>
      </c>
      <c r="D7882" s="115" t="s">
        <v>40058</v>
      </c>
      <c r="I7882" s="115" t="s">
        <v>58</v>
      </c>
      <c r="J7882" s="115">
        <v>63.8</v>
      </c>
    </row>
    <row r="7883" spans="1:10" hidden="1">
      <c r="A7883" s="115" t="s">
        <v>8194</v>
      </c>
      <c r="B7883" s="115" t="str">
        <f t="shared" si="123"/>
        <v>TUBO PRFV DEFOFO COM JUNTA ELASTICA INTEGRADA, CLASSE PN-16,COM DIAMETRO DE 100MM / SN 10000N/M². FORNECIMENTO</v>
      </c>
      <c r="C7883" s="115" t="s">
        <v>40055</v>
      </c>
      <c r="D7883" s="115" t="s">
        <v>40058</v>
      </c>
      <c r="I7883" s="115" t="s">
        <v>58</v>
      </c>
      <c r="J7883" s="115">
        <v>63.8</v>
      </c>
    </row>
    <row r="7884" spans="1:10" hidden="1">
      <c r="A7884" s="115" t="s">
        <v>8195</v>
      </c>
      <c r="B7884" s="115" t="str">
        <f t="shared" si="123"/>
        <v>TUBO PRFV DEFOFO COM JUNTA ELASTICA INTEGRADA, CLASSE PN-16,COM DIAMETRO DE 150MM / SN 10000N/M². FORNECIMENTO</v>
      </c>
      <c r="C7884" s="115" t="s">
        <v>40055</v>
      </c>
      <c r="D7884" s="115" t="s">
        <v>40059</v>
      </c>
      <c r="I7884" s="115" t="s">
        <v>58</v>
      </c>
      <c r="J7884" s="115">
        <v>107.33</v>
      </c>
    </row>
    <row r="7885" spans="1:10" hidden="1">
      <c r="A7885" s="115" t="s">
        <v>8196</v>
      </c>
      <c r="B7885" s="115" t="str">
        <f t="shared" si="123"/>
        <v>TUBO PRFV DEFOFO COM JUNTA ELASTICA INTEGRADA, CLASSE PN-16,COM DIAMETRO DE 150MM / SN 10000N/M². FORNECIMENTO</v>
      </c>
      <c r="C7885" s="115" t="s">
        <v>40055</v>
      </c>
      <c r="D7885" s="115" t="s">
        <v>40059</v>
      </c>
      <c r="I7885" s="115" t="s">
        <v>58</v>
      </c>
      <c r="J7885" s="115">
        <v>107.33</v>
      </c>
    </row>
    <row r="7886" spans="1:10" hidden="1">
      <c r="A7886" s="115" t="s">
        <v>8197</v>
      </c>
      <c r="B7886" s="115" t="str">
        <f t="shared" si="123"/>
        <v>TUBO PRFV DEFOFO COM JUNTA ELASTICA INTEGRADA, CLASSE PN-16,COM DIAMETRO DE 200MM / SN 10000N/M². FORNECIMENTO</v>
      </c>
      <c r="C7886" s="115" t="s">
        <v>40055</v>
      </c>
      <c r="D7886" s="115" t="s">
        <v>40060</v>
      </c>
      <c r="I7886" s="115" t="s">
        <v>58</v>
      </c>
      <c r="J7886" s="115">
        <v>135.1</v>
      </c>
    </row>
    <row r="7887" spans="1:10" hidden="1">
      <c r="A7887" s="115" t="s">
        <v>8198</v>
      </c>
      <c r="B7887" s="115" t="str">
        <f t="shared" si="123"/>
        <v>TUBO PRFV DEFOFO COM JUNTA ELASTICA INTEGRADA, CLASSE PN-16,COM DIAMETRO DE 200MM / SN 10000N/M². FORNECIMENTO</v>
      </c>
      <c r="C7887" s="115" t="s">
        <v>40055</v>
      </c>
      <c r="D7887" s="115" t="s">
        <v>40060</v>
      </c>
      <c r="I7887" s="115" t="s">
        <v>58</v>
      </c>
      <c r="J7887" s="115">
        <v>135.1</v>
      </c>
    </row>
    <row r="7888" spans="1:10" hidden="1">
      <c r="A7888" s="115" t="s">
        <v>8199</v>
      </c>
      <c r="B7888" s="115" t="str">
        <f t="shared" si="123"/>
        <v>TUBO PRFV DEFOFO COM JUNTA ELASTICA INTEGRADA, CLASSE PN-16,COM DIAMETRO DE 250MM / SN 10000N/M². FORNECIMENTO</v>
      </c>
      <c r="C7888" s="115" t="s">
        <v>40055</v>
      </c>
      <c r="D7888" s="115" t="s">
        <v>40061</v>
      </c>
      <c r="I7888" s="115" t="s">
        <v>58</v>
      </c>
      <c r="J7888" s="115">
        <v>174.03</v>
      </c>
    </row>
    <row r="7889" spans="1:10" hidden="1">
      <c r="A7889" s="115" t="s">
        <v>8200</v>
      </c>
      <c r="B7889" s="115" t="str">
        <f t="shared" si="123"/>
        <v>TUBO PRFV DEFOFO COM JUNTA ELASTICA INTEGRADA, CLASSE PN-16,COM DIAMETRO DE 250MM / SN 10000N/M². FORNECIMENTO</v>
      </c>
      <c r="C7889" s="115" t="s">
        <v>40055</v>
      </c>
      <c r="D7889" s="115" t="s">
        <v>40061</v>
      </c>
      <c r="I7889" s="115" t="s">
        <v>58</v>
      </c>
      <c r="J7889" s="115">
        <v>174.03</v>
      </c>
    </row>
    <row r="7890" spans="1:10" hidden="1">
      <c r="A7890" s="115" t="s">
        <v>8201</v>
      </c>
      <c r="B7890" s="115" t="str">
        <f t="shared" si="123"/>
        <v>TUBO PRFV DEFOFO COM JUNTA ELASTICA INTEGRADA, CLASSE PN-16,COM DIAMETRO DE 300MM / SN 10000N/M². FORNECIMENTO</v>
      </c>
      <c r="C7890" s="115" t="s">
        <v>40055</v>
      </c>
      <c r="D7890" s="115" t="s">
        <v>40062</v>
      </c>
      <c r="I7890" s="115" t="s">
        <v>58</v>
      </c>
      <c r="J7890" s="115">
        <v>327.5</v>
      </c>
    </row>
    <row r="7891" spans="1:10" hidden="1">
      <c r="A7891" s="115" t="s">
        <v>8202</v>
      </c>
      <c r="B7891" s="115" t="str">
        <f t="shared" si="123"/>
        <v>TUBO PRFV DEFOFO COM JUNTA ELASTICA INTEGRADA, CLASSE PN-16,COM DIAMETRO DE 300MM / SN 10000N/M². FORNECIMENTO</v>
      </c>
      <c r="C7891" s="115" t="s">
        <v>40055</v>
      </c>
      <c r="D7891" s="115" t="s">
        <v>40062</v>
      </c>
      <c r="I7891" s="115" t="s">
        <v>58</v>
      </c>
      <c r="J7891" s="115">
        <v>327.5</v>
      </c>
    </row>
    <row r="7892" spans="1:10" hidden="1">
      <c r="A7892" s="115" t="s">
        <v>8203</v>
      </c>
      <c r="B7892" s="115" t="str">
        <f t="shared" si="123"/>
        <v>TUBO PRFV DEFOFO COM JUNTA ELASTICA INTEGRADA, CLASSE PN-16,COM DIAMETRO DE 350MM / SN 10000N/M². FORNECIMENTO</v>
      </c>
      <c r="C7892" s="115" t="s">
        <v>40055</v>
      </c>
      <c r="D7892" s="115" t="s">
        <v>40063</v>
      </c>
      <c r="I7892" s="115" t="s">
        <v>58</v>
      </c>
      <c r="J7892" s="115">
        <v>394.83</v>
      </c>
    </row>
    <row r="7893" spans="1:10" hidden="1">
      <c r="A7893" s="115" t="s">
        <v>8204</v>
      </c>
      <c r="B7893" s="115" t="str">
        <f t="shared" si="123"/>
        <v>TUBO PRFV DEFOFO COM JUNTA ELASTICA INTEGRADA, CLASSE PN-16,COM DIAMETRO DE 350MM / SN 10000N/M². FORNECIMENTO</v>
      </c>
      <c r="C7893" s="115" t="s">
        <v>40055</v>
      </c>
      <c r="D7893" s="115" t="s">
        <v>40063</v>
      </c>
      <c r="I7893" s="115" t="s">
        <v>58</v>
      </c>
      <c r="J7893" s="115">
        <v>394.83</v>
      </c>
    </row>
    <row r="7894" spans="1:10" hidden="1">
      <c r="A7894" s="115" t="s">
        <v>8205</v>
      </c>
      <c r="B7894" s="115" t="str">
        <f t="shared" si="123"/>
        <v>TUBO PRFV DEFOFO COM JUNTA ELASTICA INTEGRADA, CLASSE PN-16,COM DIAMETRO DE 400MM / SN 10000N/M2. FORNECIMENTO</v>
      </c>
      <c r="C7894" s="115" t="s">
        <v>40055</v>
      </c>
      <c r="D7894" s="115" t="s">
        <v>40075</v>
      </c>
      <c r="I7894" s="115" t="s">
        <v>58</v>
      </c>
      <c r="J7894" s="115">
        <v>460.7</v>
      </c>
    </row>
    <row r="7895" spans="1:10" hidden="1">
      <c r="A7895" s="115" t="s">
        <v>8206</v>
      </c>
      <c r="B7895" s="115" t="str">
        <f t="shared" si="123"/>
        <v>TUBO PRFV DEFOFO COM JUNTA ELASTICA INTEGRADA, CLASSE PN-16,COM DIAMETRO DE 400MM / SN 10000N/M2. FORNECIMENTO</v>
      </c>
      <c r="C7895" s="115" t="s">
        <v>40055</v>
      </c>
      <c r="D7895" s="115" t="s">
        <v>40075</v>
      </c>
      <c r="I7895" s="115" t="s">
        <v>58</v>
      </c>
      <c r="J7895" s="115">
        <v>460.7</v>
      </c>
    </row>
    <row r="7896" spans="1:10" hidden="1">
      <c r="A7896" s="115" t="s">
        <v>8207</v>
      </c>
      <c r="B7896" s="115" t="str">
        <f t="shared" si="123"/>
        <v>TUBO PRFV DEFOFO COM JUNTA ELASTICA INTEGRADA, CLASSE PN-16,COM DIAMETRO DE 500MM / SN 10000N/M². FORNECIMENTO</v>
      </c>
      <c r="C7896" s="115" t="s">
        <v>40055</v>
      </c>
      <c r="D7896" s="115" t="s">
        <v>40065</v>
      </c>
      <c r="I7896" s="115" t="s">
        <v>58</v>
      </c>
      <c r="J7896" s="115">
        <v>605.48</v>
      </c>
    </row>
    <row r="7897" spans="1:10" hidden="1">
      <c r="A7897" s="115" t="s">
        <v>8208</v>
      </c>
      <c r="B7897" s="115" t="str">
        <f t="shared" si="123"/>
        <v>TUBO PRFV DEFOFO COM JUNTA ELASTICA INTEGRADA, CLASSE PN-16,COM DIAMETRO DE 500MM / SN 10000N/M². FORNECIMENTO</v>
      </c>
      <c r="C7897" s="115" t="s">
        <v>40055</v>
      </c>
      <c r="D7897" s="115" t="s">
        <v>40065</v>
      </c>
      <c r="I7897" s="115" t="s">
        <v>58</v>
      </c>
      <c r="J7897" s="115">
        <v>605.48</v>
      </c>
    </row>
    <row r="7898" spans="1:10" hidden="1">
      <c r="A7898" s="115" t="s">
        <v>8209</v>
      </c>
      <c r="B7898" s="115" t="str">
        <f t="shared" si="123"/>
        <v>TUBO PRFV DEFOFO COM JUNTA ELASTICA INTEGRADA, CLASSE PN-16,COM DIAMETRO DE 600MM / SN 10000N/M². FORNECIMENTO</v>
      </c>
      <c r="C7898" s="115" t="s">
        <v>40055</v>
      </c>
      <c r="D7898" s="115" t="s">
        <v>40066</v>
      </c>
      <c r="I7898" s="115" t="s">
        <v>58</v>
      </c>
      <c r="J7898" s="115">
        <v>828.67</v>
      </c>
    </row>
    <row r="7899" spans="1:10" hidden="1">
      <c r="A7899" s="115" t="s">
        <v>8210</v>
      </c>
      <c r="B7899" s="115" t="str">
        <f t="shared" si="123"/>
        <v>TUBO PRFV DEFOFO COM JUNTA ELASTICA INTEGRADA, CLASSE PN-16,COM DIAMETRO DE 600MM / SN 10000N/M². FORNECIMENTO</v>
      </c>
      <c r="C7899" s="115" t="s">
        <v>40055</v>
      </c>
      <c r="D7899" s="115" t="s">
        <v>40066</v>
      </c>
      <c r="I7899" s="115" t="s">
        <v>58</v>
      </c>
      <c r="J7899" s="115">
        <v>828.67</v>
      </c>
    </row>
    <row r="7900" spans="1:10" hidden="1">
      <c r="A7900" s="115" t="s">
        <v>8211</v>
      </c>
      <c r="B7900" s="115" t="str">
        <f t="shared" si="123"/>
        <v>TUBO PRFV DEFOFO COM JUNTA ELASTICA INTEGRADA, CLASSE PN-16,COM DIAMETRO DE 700MM / SN 10000N/M². FORNECIMENTO</v>
      </c>
      <c r="C7900" s="115" t="s">
        <v>40055</v>
      </c>
      <c r="D7900" s="115" t="s">
        <v>40067</v>
      </c>
      <c r="I7900" s="115" t="s">
        <v>58</v>
      </c>
      <c r="J7900" s="115">
        <v>1017.05</v>
      </c>
    </row>
    <row r="7901" spans="1:10" hidden="1">
      <c r="A7901" s="115" t="s">
        <v>8212</v>
      </c>
      <c r="B7901" s="115" t="str">
        <f t="shared" si="123"/>
        <v>TUBO PRFV DEFOFO COM JUNTA ELASTICA INTEGRADA, CLASSE PN-16,COM DIAMETRO DE 700MM / SN 10000N/M². FORNECIMENTO</v>
      </c>
      <c r="C7901" s="115" t="s">
        <v>40055</v>
      </c>
      <c r="D7901" s="115" t="s">
        <v>40067</v>
      </c>
      <c r="I7901" s="115" t="s">
        <v>58</v>
      </c>
      <c r="J7901" s="115">
        <v>1017.05</v>
      </c>
    </row>
    <row r="7902" spans="1:10" hidden="1">
      <c r="A7902" s="115" t="s">
        <v>8213</v>
      </c>
      <c r="B7902" s="115" t="str">
        <f t="shared" si="123"/>
        <v>TUBO PRFV DEFOFO COM JUNTA ELASTICA INTEGRADA, CLASSE PN-16,COM DIAMETRO DE 800MM / SN 10000N/M². FORNECIMENTO</v>
      </c>
      <c r="C7902" s="115" t="s">
        <v>40055</v>
      </c>
      <c r="D7902" s="115" t="s">
        <v>40068</v>
      </c>
      <c r="I7902" s="115" t="s">
        <v>58</v>
      </c>
      <c r="J7902" s="115">
        <v>1295.27</v>
      </c>
    </row>
    <row r="7903" spans="1:10" hidden="1">
      <c r="A7903" s="115" t="s">
        <v>8214</v>
      </c>
      <c r="B7903" s="115" t="str">
        <f t="shared" si="123"/>
        <v>TUBO PRFV DEFOFO COM JUNTA ELASTICA INTEGRADA, CLASSE PN-16,COM DIAMETRO DE 800MM / SN 10000N/M². FORNECIMENTO</v>
      </c>
      <c r="C7903" s="115" t="s">
        <v>40055</v>
      </c>
      <c r="D7903" s="115" t="s">
        <v>40068</v>
      </c>
      <c r="I7903" s="115" t="s">
        <v>58</v>
      </c>
      <c r="J7903" s="115">
        <v>1295.27</v>
      </c>
    </row>
    <row r="7904" spans="1:10" hidden="1">
      <c r="A7904" s="115" t="s">
        <v>8215</v>
      </c>
      <c r="B7904" s="115" t="str">
        <f t="shared" si="123"/>
        <v>TUBO PRFV DEFOFO COM JUNTA ELASTICA INTEGRADA, CLASSE PN-16,COM DIAMETRO DE 900MM / SN 10000N/M². FORNECIMENTO</v>
      </c>
      <c r="C7904" s="115" t="s">
        <v>40055</v>
      </c>
      <c r="D7904" s="115" t="s">
        <v>40069</v>
      </c>
      <c r="I7904" s="115" t="s">
        <v>58</v>
      </c>
      <c r="J7904" s="115">
        <v>1590.68</v>
      </c>
    </row>
    <row r="7905" spans="1:10" hidden="1">
      <c r="A7905" s="115" t="s">
        <v>8216</v>
      </c>
      <c r="B7905" s="115" t="str">
        <f t="shared" si="123"/>
        <v>TUBO PRFV DEFOFO COM JUNTA ELASTICA INTEGRADA, CLASSE PN-16,COM DIAMETRO DE 900MM / SN 10000N/M². FORNECIMENTO</v>
      </c>
      <c r="C7905" s="115" t="s">
        <v>40055</v>
      </c>
      <c r="D7905" s="115" t="s">
        <v>40069</v>
      </c>
      <c r="I7905" s="115" t="s">
        <v>58</v>
      </c>
      <c r="J7905" s="115">
        <v>1590.68</v>
      </c>
    </row>
    <row r="7906" spans="1:10" hidden="1">
      <c r="A7906" s="115" t="s">
        <v>8217</v>
      </c>
      <c r="B7906" s="115" t="str">
        <f t="shared" si="123"/>
        <v>TUBO PRFV DEFOFO COM JUNTA ELASTICA INTEGRADA, CLASSE PN-16,COM DIAMETRO DE 1000MM / SN 10000N/M². FORNECIMENTO</v>
      </c>
      <c r="C7906" s="115" t="s">
        <v>40055</v>
      </c>
      <c r="D7906" s="115" t="s">
        <v>40070</v>
      </c>
      <c r="I7906" s="115" t="s">
        <v>58</v>
      </c>
      <c r="J7906" s="115">
        <v>1860.75</v>
      </c>
    </row>
    <row r="7907" spans="1:10" hidden="1">
      <c r="A7907" s="115" t="s">
        <v>8218</v>
      </c>
      <c r="B7907" s="115" t="str">
        <f t="shared" si="123"/>
        <v>TUBO PRFV DEFOFO COM JUNTA ELASTICA INTEGRADA, CLASSE PN-16,COM DIAMETRO DE 1000MM / SN 10000N/M². FORNECIMENTO</v>
      </c>
      <c r="C7907" s="115" t="s">
        <v>40055</v>
      </c>
      <c r="D7907" s="115" t="s">
        <v>40070</v>
      </c>
      <c r="I7907" s="115" t="s">
        <v>58</v>
      </c>
      <c r="J7907" s="115">
        <v>1860.75</v>
      </c>
    </row>
    <row r="7908" spans="1:10" hidden="1">
      <c r="A7908" s="115" t="s">
        <v>8219</v>
      </c>
      <c r="B7908" s="115" t="str">
        <f t="shared" si="123"/>
        <v>TUBO PRFV DEFOFO COM JUNTA ELASTICA INTEGRADA, CLASSE PN-16,COM DIAMETRO DE 1200MM / SN 10000N/M². FORNECIMENTO</v>
      </c>
      <c r="C7908" s="115" t="s">
        <v>40055</v>
      </c>
      <c r="D7908" s="115" t="s">
        <v>40071</v>
      </c>
      <c r="I7908" s="115" t="s">
        <v>58</v>
      </c>
      <c r="J7908" s="115">
        <v>2542.4299999999998</v>
      </c>
    </row>
    <row r="7909" spans="1:10" hidden="1">
      <c r="A7909" s="115" t="s">
        <v>8220</v>
      </c>
      <c r="B7909" s="115" t="str">
        <f t="shared" si="123"/>
        <v>TUBO PRFV DEFOFO COM JUNTA ELASTICA INTEGRADA, CLASSE PN-16,COM DIAMETRO DE 1200MM / SN 10000N/M². FORNECIMENTO</v>
      </c>
      <c r="C7909" s="115" t="s">
        <v>40055</v>
      </c>
      <c r="D7909" s="115" t="s">
        <v>40071</v>
      </c>
      <c r="I7909" s="115" t="s">
        <v>58</v>
      </c>
      <c r="J7909" s="115">
        <v>2542.4299999999998</v>
      </c>
    </row>
    <row r="7910" spans="1:10" hidden="1">
      <c r="A7910" s="115" t="s">
        <v>8221</v>
      </c>
      <c r="B7910" s="115" t="str">
        <f t="shared" si="123"/>
        <v>TUBO PRFV DEFOFO COM JUNTA ELASTICA INTEGRADA, CLASSE PN-16,COM DIAMETRO DE 1300MM / SN 10000N/M². FORNECIMENTO</v>
      </c>
      <c r="C7910" s="115" t="s">
        <v>40055</v>
      </c>
      <c r="D7910" s="115" t="s">
        <v>40072</v>
      </c>
      <c r="I7910" s="115" t="s">
        <v>58</v>
      </c>
      <c r="J7910" s="115">
        <v>3716.63</v>
      </c>
    </row>
    <row r="7911" spans="1:10" hidden="1">
      <c r="A7911" s="115" t="s">
        <v>8222</v>
      </c>
      <c r="B7911" s="115" t="str">
        <f t="shared" si="123"/>
        <v>TUBO PRFV DEFOFO COM JUNTA ELASTICA INTEGRADA, CLASSE PN-16,COM DIAMETRO DE 1300MM / SN 10000N/M². FORNECIMENTO</v>
      </c>
      <c r="C7911" s="115" t="s">
        <v>40055</v>
      </c>
      <c r="D7911" s="115" t="s">
        <v>40072</v>
      </c>
      <c r="I7911" s="115" t="s">
        <v>58</v>
      </c>
      <c r="J7911" s="115">
        <v>3716.63</v>
      </c>
    </row>
    <row r="7912" spans="1:10" hidden="1">
      <c r="A7912" s="115" t="s">
        <v>8223</v>
      </c>
      <c r="B7912" s="115" t="str">
        <f t="shared" si="123"/>
        <v>TUBO PRFV DEFOFO COM JUNTA ELASTICA INTEGRADA, CLASSE PN-16,COM DIAMETRO DE 1400MM / SN 10000N/M². FORNECIMENTO</v>
      </c>
      <c r="C7912" s="115" t="s">
        <v>40055</v>
      </c>
      <c r="D7912" s="115" t="s">
        <v>40073</v>
      </c>
      <c r="I7912" s="115" t="s">
        <v>58</v>
      </c>
      <c r="J7912" s="115">
        <v>4168.4799999999996</v>
      </c>
    </row>
    <row r="7913" spans="1:10" hidden="1">
      <c r="A7913" s="115" t="s">
        <v>8224</v>
      </c>
      <c r="B7913" s="115" t="str">
        <f t="shared" si="123"/>
        <v>TUBO PRFV DEFOFO COM JUNTA ELASTICA INTEGRADA, CLASSE PN-16,COM DIAMETRO DE 1400MM / SN 10000N/M². FORNECIMENTO</v>
      </c>
      <c r="C7913" s="115" t="s">
        <v>40055</v>
      </c>
      <c r="D7913" s="115" t="s">
        <v>40073</v>
      </c>
      <c r="I7913" s="115" t="s">
        <v>58</v>
      </c>
      <c r="J7913" s="115">
        <v>4168.4799999999996</v>
      </c>
    </row>
    <row r="7914" spans="1:10" hidden="1">
      <c r="A7914" s="115" t="s">
        <v>8225</v>
      </c>
      <c r="B7914" s="115" t="str">
        <f t="shared" si="123"/>
        <v>TUBO PRFV DEFOFO COM JUNTA ELASTICA INTEGRADA, CLASSE PN-16,COM DIAMETRO DE 1500MM / SN 10000N/M². FORNECIMENTO</v>
      </c>
      <c r="C7914" s="115" t="s">
        <v>40055</v>
      </c>
      <c r="D7914" s="115" t="s">
        <v>40074</v>
      </c>
      <c r="I7914" s="115" t="s">
        <v>58</v>
      </c>
      <c r="J7914" s="115">
        <v>4752.04</v>
      </c>
    </row>
    <row r="7915" spans="1:10" hidden="1">
      <c r="A7915" s="115" t="s">
        <v>8226</v>
      </c>
      <c r="B7915" s="115" t="str">
        <f t="shared" si="123"/>
        <v>TUBO PRFV DEFOFO COM JUNTA ELASTICA INTEGRADA, CLASSE PN-16,COM DIAMETRO DE 1500MM / SN 10000N/M². FORNECIMENTO</v>
      </c>
      <c r="C7915" s="115" t="s">
        <v>40055</v>
      </c>
      <c r="D7915" s="115" t="s">
        <v>40074</v>
      </c>
      <c r="I7915" s="115" t="s">
        <v>58</v>
      </c>
      <c r="J7915" s="115">
        <v>4752.04</v>
      </c>
    </row>
    <row r="7916" spans="1:10" hidden="1">
      <c r="A7916" s="115" t="s">
        <v>8227</v>
      </c>
      <c r="B7916" s="115" t="str">
        <f t="shared" si="123"/>
        <v>TUBO DE CONCRETO ARMADO, CLASSE EA-2(NBR-8890/03),JUNTA ELASTICA,PARA ESGOTO SANITARIO,COM DIAMETRO DE  400MM,INCLUSIVEANEL DE BORRACHA. FORNECIMENTO</v>
      </c>
      <c r="C7916" s="115" t="s">
        <v>40076</v>
      </c>
      <c r="D7916" s="115" t="s">
        <v>40077</v>
      </c>
      <c r="E7916" s="115" t="s">
        <v>40078</v>
      </c>
      <c r="I7916" s="115" t="s">
        <v>58</v>
      </c>
      <c r="J7916" s="115">
        <v>149.01</v>
      </c>
    </row>
    <row r="7917" spans="1:10" hidden="1">
      <c r="A7917" s="115" t="s">
        <v>8228</v>
      </c>
      <c r="B7917" s="115" t="str">
        <f t="shared" si="123"/>
        <v>TUBO DE CONCRETO ARMADO, CLASSE EA-2(NBR-8890/03),JUNTA ELASTICA,PARA ESGOTO SANITARIO,COM DIAMETRO DE  400MM,INCLUSIVEANEL DE BORRACHA. FORNECIMENTO</v>
      </c>
      <c r="C7917" s="115" t="s">
        <v>40076</v>
      </c>
      <c r="D7917" s="115" t="s">
        <v>40077</v>
      </c>
      <c r="E7917" s="115" t="s">
        <v>40078</v>
      </c>
      <c r="I7917" s="115" t="s">
        <v>58</v>
      </c>
      <c r="J7917" s="115">
        <v>149.01</v>
      </c>
    </row>
    <row r="7918" spans="1:10" hidden="1">
      <c r="A7918" s="115" t="s">
        <v>8229</v>
      </c>
      <c r="B7918" s="115" t="str">
        <f t="shared" si="123"/>
        <v>TUBO DE CONCRETO ARMADO, CLASSE EA-2(NBR-8890/03),JUNTA ELASTICA,PARA ESGOTO SANITARIO,COM DIAMETRO DE  500MM,INCLUSIVEANEL DE BORRACHA. FORNECIMENTO</v>
      </c>
      <c r="C7918" s="115" t="s">
        <v>40076</v>
      </c>
      <c r="D7918" s="115" t="s">
        <v>40079</v>
      </c>
      <c r="E7918" s="115" t="s">
        <v>40078</v>
      </c>
      <c r="I7918" s="115" t="s">
        <v>58</v>
      </c>
      <c r="J7918" s="115">
        <v>189.63</v>
      </c>
    </row>
    <row r="7919" spans="1:10" hidden="1">
      <c r="A7919" s="115" t="s">
        <v>8230</v>
      </c>
      <c r="B7919" s="115" t="str">
        <f t="shared" si="123"/>
        <v>TUBO DE CONCRETO ARMADO, CLASSE EA-2(NBR-8890/03),JUNTA ELASTICA,PARA ESGOTO SANITARIO,COM DIAMETRO DE  500MM,INCLUSIVEANEL DE BORRACHA. FORNECIMENTO</v>
      </c>
      <c r="C7919" s="115" t="s">
        <v>40076</v>
      </c>
      <c r="D7919" s="115" t="s">
        <v>40079</v>
      </c>
      <c r="E7919" s="115" t="s">
        <v>40078</v>
      </c>
      <c r="I7919" s="115" t="s">
        <v>58</v>
      </c>
      <c r="J7919" s="115">
        <v>189.63</v>
      </c>
    </row>
    <row r="7920" spans="1:10" hidden="1">
      <c r="A7920" s="115" t="s">
        <v>8231</v>
      </c>
      <c r="B7920" s="115" t="str">
        <f t="shared" si="123"/>
        <v>TUBO DE CONCRETO ARMADO, CLASSE EA-2(NBR-8890/03),JUNTA ELASTICA,PARA ESGOTO SANITARIO,COM DIAMETRO DE  600MM,INCLUSIVEANEL DE BORRACHA. FORNECIMENTO</v>
      </c>
      <c r="C7920" s="115" t="s">
        <v>40076</v>
      </c>
      <c r="D7920" s="115" t="s">
        <v>40080</v>
      </c>
      <c r="E7920" s="115" t="s">
        <v>40078</v>
      </c>
      <c r="I7920" s="115" t="s">
        <v>58</v>
      </c>
      <c r="J7920" s="115">
        <v>231.5</v>
      </c>
    </row>
    <row r="7921" spans="1:10" hidden="1">
      <c r="A7921" s="115" t="s">
        <v>8232</v>
      </c>
      <c r="B7921" s="115" t="str">
        <f t="shared" si="123"/>
        <v>TUBO DE CONCRETO ARMADO, CLASSE EA-2(NBR-8890/03),JUNTA ELASTICA,PARA ESGOTO SANITARIO,COM DIAMETRO DE  600MM,INCLUSIVEANEL DE BORRACHA. FORNECIMENTO</v>
      </c>
      <c r="C7921" s="115" t="s">
        <v>40076</v>
      </c>
      <c r="D7921" s="115" t="s">
        <v>40080</v>
      </c>
      <c r="E7921" s="115" t="s">
        <v>40078</v>
      </c>
      <c r="I7921" s="115" t="s">
        <v>58</v>
      </c>
      <c r="J7921" s="115">
        <v>231.5</v>
      </c>
    </row>
    <row r="7922" spans="1:10" hidden="1">
      <c r="A7922" s="115" t="s">
        <v>8233</v>
      </c>
      <c r="B7922" s="115" t="str">
        <f t="shared" si="123"/>
        <v>TUBO DE CONCRETO ARMADO, CLASSE EA-2(NBR-8890/03),JUNTA ELASTICA,PARA ESGOTO SANITARIO,COM DIAMETRO DE  700MM,INCLUSIVEANEL DE BORRACHA. FORNECIMENTO</v>
      </c>
      <c r="C7922" s="115" t="s">
        <v>40076</v>
      </c>
      <c r="D7922" s="115" t="s">
        <v>40081</v>
      </c>
      <c r="E7922" s="115" t="s">
        <v>40078</v>
      </c>
      <c r="I7922" s="115" t="s">
        <v>58</v>
      </c>
      <c r="J7922" s="115">
        <v>300.79000000000002</v>
      </c>
    </row>
    <row r="7923" spans="1:10" hidden="1">
      <c r="A7923" s="115" t="s">
        <v>8234</v>
      </c>
      <c r="B7923" s="115" t="str">
        <f t="shared" si="123"/>
        <v>TUBO DE CONCRETO ARMADO, CLASSE EA-2(NBR-8890/03),JUNTA ELASTICA,PARA ESGOTO SANITARIO,COM DIAMETRO DE  700MM,INCLUSIVEANEL DE BORRACHA. FORNECIMENTO</v>
      </c>
      <c r="C7923" s="115" t="s">
        <v>40076</v>
      </c>
      <c r="D7923" s="115" t="s">
        <v>40081</v>
      </c>
      <c r="E7923" s="115" t="s">
        <v>40078</v>
      </c>
      <c r="I7923" s="115" t="s">
        <v>58</v>
      </c>
      <c r="J7923" s="115">
        <v>300.79000000000002</v>
      </c>
    </row>
    <row r="7924" spans="1:10" hidden="1">
      <c r="A7924" s="115" t="s">
        <v>8235</v>
      </c>
      <c r="B7924" s="115" t="str">
        <f t="shared" si="123"/>
        <v>TUBO DE CONCRETO ARMADO, CLASSE EA-2(NBR-8890/03),JUNTA ELASTICA,PARA ESGOTO SANITARIO,COM DIAMETRO DE  800MM,INCLUSIVEANEL DE BORRACHA. FORNECIMENTO</v>
      </c>
      <c r="C7924" s="115" t="s">
        <v>40076</v>
      </c>
      <c r="D7924" s="115" t="s">
        <v>40082</v>
      </c>
      <c r="E7924" s="115" t="s">
        <v>40078</v>
      </c>
      <c r="I7924" s="115" t="s">
        <v>58</v>
      </c>
      <c r="J7924" s="115">
        <v>351.5</v>
      </c>
    </row>
    <row r="7925" spans="1:10" hidden="1">
      <c r="A7925" s="115" t="s">
        <v>8236</v>
      </c>
      <c r="B7925" s="115" t="str">
        <f t="shared" si="123"/>
        <v>TUBO DE CONCRETO ARMADO, CLASSE EA-2(NBR-8890/03),JUNTA ELASTICA,PARA ESGOTO SANITARIO,COM DIAMETRO DE  800MM,INCLUSIVEANEL DE BORRACHA. FORNECIMENTO</v>
      </c>
      <c r="C7925" s="115" t="s">
        <v>40076</v>
      </c>
      <c r="D7925" s="115" t="s">
        <v>40082</v>
      </c>
      <c r="E7925" s="115" t="s">
        <v>40078</v>
      </c>
      <c r="I7925" s="115" t="s">
        <v>58</v>
      </c>
      <c r="J7925" s="115">
        <v>351.5</v>
      </c>
    </row>
    <row r="7926" spans="1:10" hidden="1">
      <c r="A7926" s="115" t="s">
        <v>8237</v>
      </c>
      <c r="B7926" s="115" t="str">
        <f t="shared" si="123"/>
        <v>TUBO DE CONCRETO ARMADO, CLASSE EA-2(NBR-8890/03),JUNTA ELASTICA,PARA ESGOTO SANITARIO,COM DIAMETRO DE  900MM,INCLUSIVEANEL DE BORRACHA. FORNECIMENTO</v>
      </c>
      <c r="C7926" s="115" t="s">
        <v>40076</v>
      </c>
      <c r="D7926" s="115" t="s">
        <v>40083</v>
      </c>
      <c r="E7926" s="115" t="s">
        <v>40078</v>
      </c>
      <c r="I7926" s="115" t="s">
        <v>58</v>
      </c>
      <c r="J7926" s="115">
        <v>466.17</v>
      </c>
    </row>
    <row r="7927" spans="1:10" hidden="1">
      <c r="A7927" s="115" t="s">
        <v>8238</v>
      </c>
      <c r="B7927" s="115" t="str">
        <f t="shared" si="123"/>
        <v>TUBO DE CONCRETO ARMADO, CLASSE EA-2(NBR-8890/03),JUNTA ELASTICA,PARA ESGOTO SANITARIO,COM DIAMETRO DE  900MM,INCLUSIVEANEL DE BORRACHA. FORNECIMENTO</v>
      </c>
      <c r="C7927" s="115" t="s">
        <v>40076</v>
      </c>
      <c r="D7927" s="115" t="s">
        <v>40083</v>
      </c>
      <c r="E7927" s="115" t="s">
        <v>40078</v>
      </c>
      <c r="I7927" s="115" t="s">
        <v>58</v>
      </c>
      <c r="J7927" s="115">
        <v>466.17</v>
      </c>
    </row>
    <row r="7928" spans="1:10" hidden="1">
      <c r="A7928" s="115" t="s">
        <v>8239</v>
      </c>
      <c r="B7928" s="115" t="str">
        <f t="shared" si="123"/>
        <v>TUBO DE CONCRETO ARMADO, CLASSE EA-2(NBR-8890/03),JUNTA ELASTICA,PARA ESGOTO SANITARIO,COM DIAMETRO DE 1000MM,INCLUSIVEANEL DE BORRACHA. FORNECIMENTO</v>
      </c>
      <c r="C7928" s="115" t="s">
        <v>40076</v>
      </c>
      <c r="D7928" s="115" t="s">
        <v>40084</v>
      </c>
      <c r="E7928" s="115" t="s">
        <v>40078</v>
      </c>
      <c r="I7928" s="115" t="s">
        <v>58</v>
      </c>
      <c r="J7928" s="115">
        <v>491.36</v>
      </c>
    </row>
    <row r="7929" spans="1:10" hidden="1">
      <c r="A7929" s="115" t="s">
        <v>8240</v>
      </c>
      <c r="B7929" s="115" t="str">
        <f t="shared" si="123"/>
        <v>TUBO DE CONCRETO ARMADO, CLASSE EA-2(NBR-8890/03),JUNTA ELASTICA,PARA ESGOTO SANITARIO,COM DIAMETRO DE 1000MM,INCLUSIVEANEL DE BORRACHA. FORNECIMENTO</v>
      </c>
      <c r="C7929" s="115" t="s">
        <v>40076</v>
      </c>
      <c r="D7929" s="115" t="s">
        <v>40084</v>
      </c>
      <c r="E7929" s="115" t="s">
        <v>40078</v>
      </c>
      <c r="I7929" s="115" t="s">
        <v>58</v>
      </c>
      <c r="J7929" s="115">
        <v>491.36</v>
      </c>
    </row>
    <row r="7930" spans="1:10" hidden="1">
      <c r="A7930" s="115" t="s">
        <v>8241</v>
      </c>
      <c r="B7930" s="115" t="str">
        <f t="shared" si="123"/>
        <v>TUBO DE CONCRETO ARMADO, CLASSE EA-2(NBR-8890/03),JUNTA ELASTICA,PARA ESGOTO SANITARIO,COM DIAMETRO DE 1200MM,INCLUSIVEANEL DE BORRACHA. FORNECIMENTO</v>
      </c>
      <c r="C7930" s="115" t="s">
        <v>40076</v>
      </c>
      <c r="D7930" s="115" t="s">
        <v>40085</v>
      </c>
      <c r="E7930" s="115" t="s">
        <v>40078</v>
      </c>
      <c r="I7930" s="115" t="s">
        <v>58</v>
      </c>
      <c r="J7930" s="115">
        <v>935.93</v>
      </c>
    </row>
    <row r="7931" spans="1:10" hidden="1">
      <c r="A7931" s="115" t="s">
        <v>8242</v>
      </c>
      <c r="B7931" s="115" t="str">
        <f t="shared" si="123"/>
        <v>TUBO DE CONCRETO ARMADO, CLASSE EA-2(NBR-8890/03),JUNTA ELASTICA,PARA ESGOTO SANITARIO,COM DIAMETRO DE 1200MM,INCLUSIVEANEL DE BORRACHA. FORNECIMENTO</v>
      </c>
      <c r="C7931" s="115" t="s">
        <v>40076</v>
      </c>
      <c r="D7931" s="115" t="s">
        <v>40085</v>
      </c>
      <c r="E7931" s="115" t="s">
        <v>40078</v>
      </c>
      <c r="I7931" s="115" t="s">
        <v>58</v>
      </c>
      <c r="J7931" s="115">
        <v>935.93</v>
      </c>
    </row>
    <row r="7932" spans="1:10" hidden="1">
      <c r="A7932" s="115" t="s">
        <v>8243</v>
      </c>
      <c r="B7932" s="115" t="str">
        <f t="shared" si="123"/>
        <v>TUBO DE CONCRETO ARMADO, CLASSE EA-2(NBR-8890/03),JUNTA ELASTICA,PARA ESGOTO SANITARIO,COM DIAMETRO DE 1500MM,INCLUSIVEANEL DE BORRACHA. FORNECIMENTO</v>
      </c>
      <c r="C7932" s="115" t="s">
        <v>40076</v>
      </c>
      <c r="D7932" s="115" t="s">
        <v>40086</v>
      </c>
      <c r="E7932" s="115" t="s">
        <v>40078</v>
      </c>
      <c r="I7932" s="115" t="s">
        <v>58</v>
      </c>
      <c r="J7932" s="115">
        <v>1413.1</v>
      </c>
    </row>
    <row r="7933" spans="1:10" hidden="1">
      <c r="A7933" s="115" t="s">
        <v>8244</v>
      </c>
      <c r="B7933" s="115" t="str">
        <f t="shared" si="123"/>
        <v>TUBO DE CONCRETO ARMADO, CLASSE EA-2(NBR-8890/03),JUNTA ELASTICA,PARA ESGOTO SANITARIO,COM DIAMETRO DE 1500MM,INCLUSIVEANEL DE BORRACHA. FORNECIMENTO</v>
      </c>
      <c r="C7933" s="115" t="s">
        <v>40076</v>
      </c>
      <c r="D7933" s="115" t="s">
        <v>40086</v>
      </c>
      <c r="E7933" s="115" t="s">
        <v>40078</v>
      </c>
      <c r="I7933" s="115" t="s">
        <v>58</v>
      </c>
      <c r="J7933" s="115">
        <v>1413.1</v>
      </c>
    </row>
    <row r="7934" spans="1:10" hidden="1">
      <c r="A7934" s="115" t="s">
        <v>8245</v>
      </c>
      <c r="B7934" s="115" t="str">
        <f t="shared" si="123"/>
        <v>TUBO DE CONCRETO ARMADO, CLASSE EA-2(NBR 8890/03),JUNTA ELASTICA,PARA ESGOTO SANITARIO,COM DIAMETRO DE 1750MM,INCLUSIVEANEL DE BORRACHA. FORNECIMENTO</v>
      </c>
      <c r="C7934" s="115" t="s">
        <v>40087</v>
      </c>
      <c r="D7934" s="115" t="s">
        <v>40088</v>
      </c>
      <c r="E7934" s="115" t="s">
        <v>40078</v>
      </c>
      <c r="I7934" s="115" t="s">
        <v>58</v>
      </c>
      <c r="J7934" s="115">
        <v>1740.12</v>
      </c>
    </row>
    <row r="7935" spans="1:10" hidden="1">
      <c r="A7935" s="115" t="s">
        <v>8246</v>
      </c>
      <c r="B7935" s="115" t="str">
        <f t="shared" si="123"/>
        <v>TUBO DE CONCRETO ARMADO, CLASSE EA-2(NBR 8890/03),JUNTA ELASTICA,PARA ESGOTO SANITARIO,COM DIAMETRO DE 1750MM,INCLUSIVEANEL DE BORRACHA. FORNECIMENTO</v>
      </c>
      <c r="C7935" s="115" t="s">
        <v>40087</v>
      </c>
      <c r="D7935" s="115" t="s">
        <v>40088</v>
      </c>
      <c r="E7935" s="115" t="s">
        <v>40078</v>
      </c>
      <c r="I7935" s="115" t="s">
        <v>58</v>
      </c>
      <c r="J7935" s="115">
        <v>1740.12</v>
      </c>
    </row>
    <row r="7936" spans="1:10" hidden="1">
      <c r="A7936" s="115" t="s">
        <v>8247</v>
      </c>
      <c r="B7936" s="115" t="str">
        <f t="shared" si="123"/>
        <v>TUBO DE CONCRETO ARMADO, CLASSE EA-2(NBR 8890/03),JUNTA ELASTICA,PARA ESGOTO SANITARIO,COM DIAMETRO DE 2000MM,INCLUSIVEANEL DE BORRACHA. FORNECIMENTO</v>
      </c>
      <c r="C7936" s="115" t="s">
        <v>40087</v>
      </c>
      <c r="D7936" s="115" t="s">
        <v>40089</v>
      </c>
      <c r="E7936" s="115" t="s">
        <v>40078</v>
      </c>
      <c r="I7936" s="115" t="s">
        <v>58</v>
      </c>
      <c r="J7936" s="115">
        <v>2158.02</v>
      </c>
    </row>
    <row r="7937" spans="1:10" hidden="1">
      <c r="A7937" s="115" t="s">
        <v>8248</v>
      </c>
      <c r="B7937" s="115" t="str">
        <f t="shared" si="123"/>
        <v>TUBO DE CONCRETO ARMADO, CLASSE EA-2(NBR 8890/03),JUNTA ELASTICA,PARA ESGOTO SANITARIO,COM DIAMETRO DE 2000MM,INCLUSIVEANEL DE BORRACHA. FORNECIMENTO</v>
      </c>
      <c r="C7937" s="115" t="s">
        <v>40087</v>
      </c>
      <c r="D7937" s="115" t="s">
        <v>40089</v>
      </c>
      <c r="E7937" s="115" t="s">
        <v>40078</v>
      </c>
      <c r="I7937" s="115" t="s">
        <v>58</v>
      </c>
      <c r="J7937" s="115">
        <v>2158.02</v>
      </c>
    </row>
    <row r="7938" spans="1:10" hidden="1">
      <c r="A7938" s="115" t="s">
        <v>8249</v>
      </c>
      <c r="B7938" s="115" t="str">
        <f t="shared" si="123"/>
        <v>TUBO DE CONCRETO ARMADO, CLASSE EA-3(NBR 8890/03),JUNTA ELASTICA,PARA ESGOTO SANITARIO,COM DIAMETRO DE  400MM,INCLUSIVEANEL DE BORRACHA. FORNECIMENTO</v>
      </c>
      <c r="C7938" s="115" t="s">
        <v>40090</v>
      </c>
      <c r="D7938" s="115" t="s">
        <v>40077</v>
      </c>
      <c r="E7938" s="115" t="s">
        <v>40078</v>
      </c>
      <c r="I7938" s="115" t="s">
        <v>58</v>
      </c>
      <c r="J7938" s="115">
        <v>180.51</v>
      </c>
    </row>
    <row r="7939" spans="1:10" hidden="1">
      <c r="A7939" s="115" t="s">
        <v>8250</v>
      </c>
      <c r="B7939" s="115" t="str">
        <f t="shared" si="123"/>
        <v>TUBO DE CONCRETO ARMADO, CLASSE EA-3(NBR 8890/03),JUNTA ELASTICA,PARA ESGOTO SANITARIO,COM DIAMETRO DE  400MM,INCLUSIVEANEL DE BORRACHA. FORNECIMENTO</v>
      </c>
      <c r="C7939" s="115" t="s">
        <v>40090</v>
      </c>
      <c r="D7939" s="115" t="s">
        <v>40077</v>
      </c>
      <c r="E7939" s="115" t="s">
        <v>40078</v>
      </c>
      <c r="I7939" s="115" t="s">
        <v>58</v>
      </c>
      <c r="J7939" s="115">
        <v>180.51</v>
      </c>
    </row>
    <row r="7940" spans="1:10" hidden="1">
      <c r="A7940" s="115" t="s">
        <v>8251</v>
      </c>
      <c r="B7940" s="115" t="str">
        <f t="shared" si="123"/>
        <v>TUBO DE CONCRETO ARMADO, CLASSE EA-3(NBR 8890/03),JUNTA ELASTICA,PARA ESGOTO SANITARIO,COM DIAMETRO DE  500MM,INCLUSIVEANEL DE BORRACHA. FORNECIMENTO</v>
      </c>
      <c r="C7940" s="115" t="s">
        <v>40090</v>
      </c>
      <c r="D7940" s="115" t="s">
        <v>40079</v>
      </c>
      <c r="E7940" s="115" t="s">
        <v>40078</v>
      </c>
      <c r="I7940" s="115" t="s">
        <v>58</v>
      </c>
      <c r="J7940" s="115">
        <v>255.65</v>
      </c>
    </row>
    <row r="7941" spans="1:10" hidden="1">
      <c r="A7941" s="115" t="s">
        <v>8252</v>
      </c>
      <c r="B7941" s="115" t="str">
        <f t="shared" ref="B7941:B8004" si="124">C7941&amp;D7941&amp;E7941&amp;F7941&amp;G7941&amp;H7941</f>
        <v>TUBO DE CONCRETO ARMADO, CLASSE EA-3(NBR 8890/03),JUNTA ELASTICA,PARA ESGOTO SANITARIO,COM DIAMETRO DE  500MM,INCLUSIVEANEL DE BORRACHA. FORNECIMENTO</v>
      </c>
      <c r="C7941" s="115" t="s">
        <v>40090</v>
      </c>
      <c r="D7941" s="115" t="s">
        <v>40079</v>
      </c>
      <c r="E7941" s="115" t="s">
        <v>40078</v>
      </c>
      <c r="I7941" s="115" t="s">
        <v>58</v>
      </c>
      <c r="J7941" s="115">
        <v>255.65</v>
      </c>
    </row>
    <row r="7942" spans="1:10" hidden="1">
      <c r="A7942" s="115" t="s">
        <v>8253</v>
      </c>
      <c r="B7942" s="115" t="str">
        <f t="shared" si="124"/>
        <v>TUBO DE CONCRETO ARMADO, CLASSE EA-3(NBR 8890/03),JUNTA ELASTICA,PARA ESGOTO SANITARIO,COM DIAMETRO DE  600MM,INCLUSIVEANEL DE BORRACHA. FORNECIMENTO</v>
      </c>
      <c r="C7942" s="115" t="s">
        <v>40090</v>
      </c>
      <c r="D7942" s="115" t="s">
        <v>40080</v>
      </c>
      <c r="E7942" s="115" t="s">
        <v>40078</v>
      </c>
      <c r="I7942" s="115" t="s">
        <v>58</v>
      </c>
      <c r="J7942" s="115">
        <v>264.27999999999997</v>
      </c>
    </row>
    <row r="7943" spans="1:10" hidden="1">
      <c r="A7943" s="115" t="s">
        <v>8254</v>
      </c>
      <c r="B7943" s="115" t="str">
        <f t="shared" si="124"/>
        <v>TUBO DE CONCRETO ARMADO, CLASSE EA-3(NBR 8890/03),JUNTA ELASTICA,PARA ESGOTO SANITARIO,COM DIAMETRO DE  600MM,INCLUSIVEANEL DE BORRACHA. FORNECIMENTO</v>
      </c>
      <c r="C7943" s="115" t="s">
        <v>40090</v>
      </c>
      <c r="D7943" s="115" t="s">
        <v>40080</v>
      </c>
      <c r="E7943" s="115" t="s">
        <v>40078</v>
      </c>
      <c r="I7943" s="115" t="s">
        <v>58</v>
      </c>
      <c r="J7943" s="115">
        <v>264.27999999999997</v>
      </c>
    </row>
    <row r="7944" spans="1:10" hidden="1">
      <c r="A7944" s="115" t="s">
        <v>8255</v>
      </c>
      <c r="B7944" s="115" t="str">
        <f t="shared" si="124"/>
        <v>TUBO DE CONCRETO ARMADO, CLASSE EA-3(NBR 8890/03),JUNTA ELASTICA,PARA ESGOTO SANITARIO,COM DIAMETRO DE  700MM,INCLUSIVEANEL DE BORRACHA. FORNECIMENTO</v>
      </c>
      <c r="C7944" s="115" t="s">
        <v>40090</v>
      </c>
      <c r="D7944" s="115" t="s">
        <v>40081</v>
      </c>
      <c r="E7944" s="115" t="s">
        <v>40078</v>
      </c>
      <c r="I7944" s="115" t="s">
        <v>58</v>
      </c>
      <c r="J7944" s="115">
        <v>344.93</v>
      </c>
    </row>
    <row r="7945" spans="1:10" hidden="1">
      <c r="A7945" s="115" t="s">
        <v>8256</v>
      </c>
      <c r="B7945" s="115" t="str">
        <f t="shared" si="124"/>
        <v>TUBO DE CONCRETO ARMADO, CLASSE EA-3(NBR 8890/03),JUNTA ELASTICA,PARA ESGOTO SANITARIO,COM DIAMETRO DE  700MM,INCLUSIVEANEL DE BORRACHA. FORNECIMENTO</v>
      </c>
      <c r="C7945" s="115" t="s">
        <v>40090</v>
      </c>
      <c r="D7945" s="115" t="s">
        <v>40081</v>
      </c>
      <c r="E7945" s="115" t="s">
        <v>40078</v>
      </c>
      <c r="I7945" s="115" t="s">
        <v>58</v>
      </c>
      <c r="J7945" s="115">
        <v>344.93</v>
      </c>
    </row>
    <row r="7946" spans="1:10" hidden="1">
      <c r="A7946" s="115" t="s">
        <v>8257</v>
      </c>
      <c r="B7946" s="115" t="str">
        <f t="shared" si="124"/>
        <v>TUBO DE CONCRETO ARMADO, CLASSE EA-3(NBR 8890/03),JUNTA ELASTICA,PARA ESGOTO SANITARIO,COM DIAMETRO DE  800MM,INCLUSIVEANEL DE BORRACHA. FORNECIMENTO</v>
      </c>
      <c r="C7946" s="115" t="s">
        <v>40090</v>
      </c>
      <c r="D7946" s="115" t="s">
        <v>40082</v>
      </c>
      <c r="E7946" s="115" t="s">
        <v>40078</v>
      </c>
      <c r="I7946" s="115" t="s">
        <v>58</v>
      </c>
      <c r="J7946" s="115">
        <v>377.9</v>
      </c>
    </row>
    <row r="7947" spans="1:10" hidden="1">
      <c r="A7947" s="115" t="s">
        <v>8258</v>
      </c>
      <c r="B7947" s="115" t="str">
        <f t="shared" si="124"/>
        <v>TUBO DE CONCRETO ARMADO, CLASSE EA-3(NBR 8890/03),JUNTA ELASTICA,PARA ESGOTO SANITARIO,COM DIAMETRO DE  800MM,INCLUSIVEANEL DE BORRACHA. FORNECIMENTO</v>
      </c>
      <c r="C7947" s="115" t="s">
        <v>40090</v>
      </c>
      <c r="D7947" s="115" t="s">
        <v>40082</v>
      </c>
      <c r="E7947" s="115" t="s">
        <v>40078</v>
      </c>
      <c r="I7947" s="115" t="s">
        <v>58</v>
      </c>
      <c r="J7947" s="115">
        <v>377.9</v>
      </c>
    </row>
    <row r="7948" spans="1:10" hidden="1">
      <c r="A7948" s="115" t="s">
        <v>8259</v>
      </c>
      <c r="B7948" s="115" t="str">
        <f t="shared" si="124"/>
        <v>TUBO DE CONCRETO ARMADO, CLASSE EA-3(NBR 8890/03),JUNTA ELASTICA,PARA ESGOTO SANITARIO,COM DIAMETRO DE  900MM,INCLUSIVEANEL DE BORRACHA. FORNECIMENTO</v>
      </c>
      <c r="C7948" s="115" t="s">
        <v>40090</v>
      </c>
      <c r="D7948" s="115" t="s">
        <v>40083</v>
      </c>
      <c r="E7948" s="115" t="s">
        <v>40078</v>
      </c>
      <c r="I7948" s="115" t="s">
        <v>58</v>
      </c>
      <c r="J7948" s="115">
        <v>535.16</v>
      </c>
    </row>
    <row r="7949" spans="1:10" hidden="1">
      <c r="A7949" s="115" t="s">
        <v>8260</v>
      </c>
      <c r="B7949" s="115" t="str">
        <f t="shared" si="124"/>
        <v>TUBO DE CONCRETO ARMADO, CLASSE EA-3(NBR 8890/03),JUNTA ELASTICA,PARA ESGOTO SANITARIO,COM DIAMETRO DE  900MM,INCLUSIVEANEL DE BORRACHA. FORNECIMENTO</v>
      </c>
      <c r="C7949" s="115" t="s">
        <v>40090</v>
      </c>
      <c r="D7949" s="115" t="s">
        <v>40083</v>
      </c>
      <c r="E7949" s="115" t="s">
        <v>40078</v>
      </c>
      <c r="I7949" s="115" t="s">
        <v>58</v>
      </c>
      <c r="J7949" s="115">
        <v>535.16</v>
      </c>
    </row>
    <row r="7950" spans="1:10" hidden="1">
      <c r="A7950" s="115" t="s">
        <v>8261</v>
      </c>
      <c r="B7950" s="115" t="str">
        <f t="shared" si="124"/>
        <v>TUBO DE CONCRETO ARMADO, CLASSE EA-3(NBR 8890/03),JUNTA ELASTICA,PARA ESGOTO SANITARIO,COM DIAMETRO DE 1000MM,INCLUSIVEANEL DE BORRACHA. FORNECIMENTO</v>
      </c>
      <c r="C7950" s="115" t="s">
        <v>40090</v>
      </c>
      <c r="D7950" s="115" t="s">
        <v>40084</v>
      </c>
      <c r="E7950" s="115" t="s">
        <v>40078</v>
      </c>
      <c r="I7950" s="115" t="s">
        <v>58</v>
      </c>
      <c r="J7950" s="115">
        <v>603.64</v>
      </c>
    </row>
    <row r="7951" spans="1:10" hidden="1">
      <c r="A7951" s="115" t="s">
        <v>8262</v>
      </c>
      <c r="B7951" s="115" t="str">
        <f t="shared" si="124"/>
        <v>TUBO DE CONCRETO ARMADO, CLASSE EA-3(NBR 8890/03),JUNTA ELASTICA,PARA ESGOTO SANITARIO,COM DIAMETRO DE 1000MM,INCLUSIVEANEL DE BORRACHA. FORNECIMENTO</v>
      </c>
      <c r="C7951" s="115" t="s">
        <v>40090</v>
      </c>
      <c r="D7951" s="115" t="s">
        <v>40084</v>
      </c>
      <c r="E7951" s="115" t="s">
        <v>40078</v>
      </c>
      <c r="I7951" s="115" t="s">
        <v>58</v>
      </c>
      <c r="J7951" s="115">
        <v>603.64</v>
      </c>
    </row>
    <row r="7952" spans="1:10" hidden="1">
      <c r="A7952" s="115" t="s">
        <v>8263</v>
      </c>
      <c r="B7952" s="115" t="str">
        <f t="shared" si="124"/>
        <v>TUBO DE CONCRETO ARMADO, CLASSE EA-3(NBR 8890/03),JUNTA ELASTICA,PARA ESGOTO SANITARIO,COM DIAMETRO DE 1200MM,INCLUSIVEANEL DE BORRACHA. FORNECIMENTO</v>
      </c>
      <c r="C7952" s="115" t="s">
        <v>40090</v>
      </c>
      <c r="D7952" s="115" t="s">
        <v>40085</v>
      </c>
      <c r="E7952" s="115" t="s">
        <v>40078</v>
      </c>
      <c r="I7952" s="115" t="s">
        <v>58</v>
      </c>
      <c r="J7952" s="115">
        <v>1092.3</v>
      </c>
    </row>
    <row r="7953" spans="1:10" hidden="1">
      <c r="A7953" s="115" t="s">
        <v>8264</v>
      </c>
      <c r="B7953" s="115" t="str">
        <f t="shared" si="124"/>
        <v>TUBO DE CONCRETO ARMADO, CLASSE EA-3(NBR 8890/03),JUNTA ELASTICA,PARA ESGOTO SANITARIO,COM DIAMETRO DE 1200MM,INCLUSIVEANEL DE BORRACHA. FORNECIMENTO</v>
      </c>
      <c r="C7953" s="115" t="s">
        <v>40090</v>
      </c>
      <c r="D7953" s="115" t="s">
        <v>40085</v>
      </c>
      <c r="E7953" s="115" t="s">
        <v>40078</v>
      </c>
      <c r="I7953" s="115" t="s">
        <v>58</v>
      </c>
      <c r="J7953" s="115">
        <v>1092.3</v>
      </c>
    </row>
    <row r="7954" spans="1:10" hidden="1">
      <c r="A7954" s="115" t="s">
        <v>8265</v>
      </c>
      <c r="B7954" s="115" t="str">
        <f t="shared" si="124"/>
        <v>TUBO DE CONCRETO ARMADO, CLASSE EA-3(NBR 8890/03),JUNTA ELASTICA,PARA ESGOTO SANITARIO,COM DIAMETRO DE 1500MM,INCLUSIVEANEL DE BORRACHA. FORNECIMENTO</v>
      </c>
      <c r="C7954" s="115" t="s">
        <v>40090</v>
      </c>
      <c r="D7954" s="115" t="s">
        <v>40086</v>
      </c>
      <c r="E7954" s="115" t="s">
        <v>40078</v>
      </c>
      <c r="I7954" s="115" t="s">
        <v>58</v>
      </c>
      <c r="J7954" s="115">
        <v>1648.8</v>
      </c>
    </row>
    <row r="7955" spans="1:10" hidden="1">
      <c r="A7955" s="115" t="s">
        <v>8266</v>
      </c>
      <c r="B7955" s="115" t="str">
        <f t="shared" si="124"/>
        <v>TUBO DE CONCRETO ARMADO, CLASSE EA-3(NBR 8890/03),JUNTA ELASTICA,PARA ESGOTO SANITARIO,COM DIAMETRO DE 1500MM,INCLUSIVEANEL DE BORRACHA. FORNECIMENTO</v>
      </c>
      <c r="C7955" s="115" t="s">
        <v>40090</v>
      </c>
      <c r="D7955" s="115" t="s">
        <v>40086</v>
      </c>
      <c r="E7955" s="115" t="s">
        <v>40078</v>
      </c>
      <c r="I7955" s="115" t="s">
        <v>58</v>
      </c>
      <c r="J7955" s="115">
        <v>1648.8</v>
      </c>
    </row>
    <row r="7956" spans="1:10" hidden="1">
      <c r="A7956" s="115" t="s">
        <v>8267</v>
      </c>
      <c r="B7956" s="115" t="str">
        <f t="shared" si="124"/>
        <v>TUBO DE CONCRETO ARMADO, CLASSE EA-4(NBR 8890/03),JUNTA ELASTICA,PARA ESGOTO SANITARIO,COM DIAMETRO DE  400MM,INCLUSIVEANEL DE BORRACHA. FORNECIMENTO</v>
      </c>
      <c r="C7956" s="115" t="s">
        <v>40091</v>
      </c>
      <c r="D7956" s="115" t="s">
        <v>40077</v>
      </c>
      <c r="E7956" s="115" t="s">
        <v>40078</v>
      </c>
      <c r="I7956" s="115" t="s">
        <v>58</v>
      </c>
      <c r="J7956" s="115">
        <v>206.96</v>
      </c>
    </row>
    <row r="7957" spans="1:10" hidden="1">
      <c r="A7957" s="115" t="s">
        <v>8268</v>
      </c>
      <c r="B7957" s="115" t="str">
        <f t="shared" si="124"/>
        <v>TUBO DE CONCRETO ARMADO, CLASSE EA-4(NBR 8890/03),JUNTA ELASTICA,PARA ESGOTO SANITARIO,COM DIAMETRO DE  400MM,INCLUSIVEANEL DE BORRACHA. FORNECIMENTO</v>
      </c>
      <c r="C7957" s="115" t="s">
        <v>40091</v>
      </c>
      <c r="D7957" s="115" t="s">
        <v>40077</v>
      </c>
      <c r="E7957" s="115" t="s">
        <v>40078</v>
      </c>
      <c r="I7957" s="115" t="s">
        <v>58</v>
      </c>
      <c r="J7957" s="115">
        <v>206.96</v>
      </c>
    </row>
    <row r="7958" spans="1:10" hidden="1">
      <c r="A7958" s="115" t="s">
        <v>8269</v>
      </c>
      <c r="B7958" s="115" t="str">
        <f t="shared" si="124"/>
        <v>TUBO DE CONCRETO ARMADO, CLASSE EA-4(NBR 8890/03),JUNTA ELASTICA,PARA ESGOTO SANITARIO,COM DIAMETRO DE  500MM,INCLUSIVEANEL DE BORRACHA. FORNECIMENTO</v>
      </c>
      <c r="C7958" s="115" t="s">
        <v>40091</v>
      </c>
      <c r="D7958" s="115" t="s">
        <v>40079</v>
      </c>
      <c r="E7958" s="115" t="s">
        <v>40078</v>
      </c>
      <c r="I7958" s="115" t="s">
        <v>58</v>
      </c>
      <c r="J7958" s="115">
        <v>303.54000000000002</v>
      </c>
    </row>
    <row r="7959" spans="1:10" hidden="1">
      <c r="A7959" s="115" t="s">
        <v>8270</v>
      </c>
      <c r="B7959" s="115" t="str">
        <f t="shared" si="124"/>
        <v>TUBO DE CONCRETO ARMADO, CLASSE EA-4(NBR 8890/03),JUNTA ELASTICA,PARA ESGOTO SANITARIO,COM DIAMETRO DE  500MM,INCLUSIVEANEL DE BORRACHA. FORNECIMENTO</v>
      </c>
      <c r="C7959" s="115" t="s">
        <v>40091</v>
      </c>
      <c r="D7959" s="115" t="s">
        <v>40079</v>
      </c>
      <c r="E7959" s="115" t="s">
        <v>40078</v>
      </c>
      <c r="I7959" s="115" t="s">
        <v>58</v>
      </c>
      <c r="J7959" s="115">
        <v>303.54000000000002</v>
      </c>
    </row>
    <row r="7960" spans="1:10" hidden="1">
      <c r="A7960" s="115" t="s">
        <v>8271</v>
      </c>
      <c r="B7960" s="115" t="str">
        <f t="shared" si="124"/>
        <v>TUBO DE CONCRETO ARMADO, CLASSE EA-4(NBR 8890/03),JUNTA ELASTICA,PARA ESGOTO SANITARIO,COM DIAMETRO DE  600MM,INCLUSIVEANEL DE BORRACHA. FORNECIMENTO</v>
      </c>
      <c r="C7960" s="115" t="s">
        <v>40091</v>
      </c>
      <c r="D7960" s="115" t="s">
        <v>40080</v>
      </c>
      <c r="E7960" s="115" t="s">
        <v>40078</v>
      </c>
      <c r="I7960" s="115" t="s">
        <v>58</v>
      </c>
      <c r="J7960" s="115">
        <v>377.13</v>
      </c>
    </row>
    <row r="7961" spans="1:10" hidden="1">
      <c r="A7961" s="115" t="s">
        <v>8272</v>
      </c>
      <c r="B7961" s="115" t="str">
        <f t="shared" si="124"/>
        <v>TUBO DE CONCRETO ARMADO, CLASSE EA-4(NBR 8890/03),JUNTA ELASTICA,PARA ESGOTO SANITARIO,COM DIAMETRO DE  600MM,INCLUSIVEANEL DE BORRACHA. FORNECIMENTO</v>
      </c>
      <c r="C7961" s="115" t="s">
        <v>40091</v>
      </c>
      <c r="D7961" s="115" t="s">
        <v>40080</v>
      </c>
      <c r="E7961" s="115" t="s">
        <v>40078</v>
      </c>
      <c r="I7961" s="115" t="s">
        <v>58</v>
      </c>
      <c r="J7961" s="115">
        <v>377.13</v>
      </c>
    </row>
    <row r="7962" spans="1:10" hidden="1">
      <c r="A7962" s="115" t="s">
        <v>8273</v>
      </c>
      <c r="B7962" s="115" t="str">
        <f t="shared" si="124"/>
        <v>TUBO DE CONCRETO ARMADO, CLASSE EA-4(NBR 8890/03),JUNTA ELASTICA,PARA ESGOTO SANITARIO,COM DIAMETRO DE  700MM,INCLUSIVEANEL DE BORRACHA. FORNECIMENTO</v>
      </c>
      <c r="C7962" s="115" t="s">
        <v>40091</v>
      </c>
      <c r="D7962" s="115" t="s">
        <v>40081</v>
      </c>
      <c r="E7962" s="115" t="s">
        <v>40078</v>
      </c>
      <c r="I7962" s="115" t="s">
        <v>58</v>
      </c>
      <c r="J7962" s="115">
        <v>486.36</v>
      </c>
    </row>
    <row r="7963" spans="1:10" hidden="1">
      <c r="A7963" s="115" t="s">
        <v>8274</v>
      </c>
      <c r="B7963" s="115" t="str">
        <f t="shared" si="124"/>
        <v>TUBO DE CONCRETO ARMADO, CLASSE EA-4(NBR 8890/03),JUNTA ELASTICA,PARA ESGOTO SANITARIO,COM DIAMETRO DE  700MM,INCLUSIVEANEL DE BORRACHA. FORNECIMENTO</v>
      </c>
      <c r="C7963" s="115" t="s">
        <v>40091</v>
      </c>
      <c r="D7963" s="115" t="s">
        <v>40081</v>
      </c>
      <c r="E7963" s="115" t="s">
        <v>40078</v>
      </c>
      <c r="I7963" s="115" t="s">
        <v>58</v>
      </c>
      <c r="J7963" s="115">
        <v>486.36</v>
      </c>
    </row>
    <row r="7964" spans="1:10" hidden="1">
      <c r="A7964" s="115" t="s">
        <v>8275</v>
      </c>
      <c r="B7964" s="115" t="str">
        <f t="shared" si="124"/>
        <v>TUBO DE CONCRETO ARMADO, CLASSE EA-4(NBR 8890/03),JUNTA ELASTICA,PARA ESGOTO SANITARIO,COM DIAMETRO DE  800MM,INCLUSIVEANEL DE BORRACHA. FORNECIMENTO</v>
      </c>
      <c r="C7964" s="115" t="s">
        <v>40091</v>
      </c>
      <c r="D7964" s="115" t="s">
        <v>40082</v>
      </c>
      <c r="E7964" s="115" t="s">
        <v>40078</v>
      </c>
      <c r="I7964" s="115" t="s">
        <v>58</v>
      </c>
      <c r="J7964" s="115">
        <v>597.89</v>
      </c>
    </row>
    <row r="7965" spans="1:10" hidden="1">
      <c r="A7965" s="115" t="s">
        <v>8276</v>
      </c>
      <c r="B7965" s="115" t="str">
        <f t="shared" si="124"/>
        <v>TUBO DE CONCRETO ARMADO, CLASSE EA-4(NBR 8890/03),JUNTA ELASTICA,PARA ESGOTO SANITARIO,COM DIAMETRO DE  800MM,INCLUSIVEANEL DE BORRACHA. FORNECIMENTO</v>
      </c>
      <c r="C7965" s="115" t="s">
        <v>40091</v>
      </c>
      <c r="D7965" s="115" t="s">
        <v>40082</v>
      </c>
      <c r="E7965" s="115" t="s">
        <v>40078</v>
      </c>
      <c r="I7965" s="115" t="s">
        <v>58</v>
      </c>
      <c r="J7965" s="115">
        <v>597.89</v>
      </c>
    </row>
    <row r="7966" spans="1:10" hidden="1">
      <c r="A7966" s="115" t="s">
        <v>8277</v>
      </c>
      <c r="B7966" s="115" t="str">
        <f t="shared" si="124"/>
        <v>TUBO DE CONCRETO ARMADO, CLASSE EA-4(NBR 8890/03),JUNTA ELASTICA,PARA ESGOTO SANITARIO,COM DIAMETRO DE  900MM,INCLUSIVEANEL DE BORRACHA. FORNECIMENTO</v>
      </c>
      <c r="C7966" s="115" t="s">
        <v>40091</v>
      </c>
      <c r="D7966" s="115" t="s">
        <v>40083</v>
      </c>
      <c r="E7966" s="115" t="s">
        <v>40078</v>
      </c>
      <c r="I7966" s="115" t="s">
        <v>58</v>
      </c>
      <c r="J7966" s="115">
        <v>758.86</v>
      </c>
    </row>
    <row r="7967" spans="1:10" hidden="1">
      <c r="A7967" s="115" t="s">
        <v>8278</v>
      </c>
      <c r="B7967" s="115" t="str">
        <f t="shared" si="124"/>
        <v>TUBO DE CONCRETO ARMADO, CLASSE EA-4(NBR 8890/03),JUNTA ELASTICA,PARA ESGOTO SANITARIO,COM DIAMETRO DE  900MM,INCLUSIVEANEL DE BORRACHA. FORNECIMENTO</v>
      </c>
      <c r="C7967" s="115" t="s">
        <v>40091</v>
      </c>
      <c r="D7967" s="115" t="s">
        <v>40083</v>
      </c>
      <c r="E7967" s="115" t="s">
        <v>40078</v>
      </c>
      <c r="I7967" s="115" t="s">
        <v>58</v>
      </c>
      <c r="J7967" s="115">
        <v>758.86</v>
      </c>
    </row>
    <row r="7968" spans="1:10" hidden="1">
      <c r="A7968" s="115" t="s">
        <v>8279</v>
      </c>
      <c r="B7968" s="115" t="str">
        <f t="shared" si="124"/>
        <v>TUBO DE CONCRETO ARMADO, CLASSE EA-4(NBR 8890/03),JUNTA ELASTICA,PARA ESGOTO SANITARIO,COM DIAMETRO DE 1000MM,INCLUSIVEANEL DE BORRACHA. FORNECIMENTO</v>
      </c>
      <c r="C7968" s="115" t="s">
        <v>40091</v>
      </c>
      <c r="D7968" s="115" t="s">
        <v>40084</v>
      </c>
      <c r="E7968" s="115" t="s">
        <v>40078</v>
      </c>
      <c r="I7968" s="115" t="s">
        <v>58</v>
      </c>
      <c r="J7968" s="115">
        <v>864.64</v>
      </c>
    </row>
    <row r="7969" spans="1:10" hidden="1">
      <c r="A7969" s="115" t="s">
        <v>8280</v>
      </c>
      <c r="B7969" s="115" t="str">
        <f t="shared" si="124"/>
        <v>TUBO DE CONCRETO ARMADO, CLASSE EA-4(NBR 8890/03),JUNTA ELASTICA,PARA ESGOTO SANITARIO,COM DIAMETRO DE 1000MM,INCLUSIVEANEL DE BORRACHA. FORNECIMENTO</v>
      </c>
      <c r="C7969" s="115" t="s">
        <v>40091</v>
      </c>
      <c r="D7969" s="115" t="s">
        <v>40084</v>
      </c>
      <c r="E7969" s="115" t="s">
        <v>40078</v>
      </c>
      <c r="I7969" s="115" t="s">
        <v>58</v>
      </c>
      <c r="J7969" s="115">
        <v>864.64</v>
      </c>
    </row>
    <row r="7970" spans="1:10" hidden="1">
      <c r="A7970" s="115" t="s">
        <v>8281</v>
      </c>
      <c r="B7970" s="115" t="str">
        <f t="shared" si="124"/>
        <v>TUBO DE CONCRETO ARMADO, CLASSE EA-4(NBR 8890/03),JUNTA ELASTICA,PARA ESGOTO SANITARIO,COM DIAMETRO DE 1200MM,INCLUSIVEANEL DE BORRACHA. FORNECIMENTO</v>
      </c>
      <c r="C7970" s="115" t="s">
        <v>40091</v>
      </c>
      <c r="D7970" s="115" t="s">
        <v>40085</v>
      </c>
      <c r="E7970" s="115" t="s">
        <v>40078</v>
      </c>
      <c r="I7970" s="115" t="s">
        <v>58</v>
      </c>
      <c r="J7970" s="115">
        <v>1247.53</v>
      </c>
    </row>
    <row r="7971" spans="1:10" hidden="1">
      <c r="A7971" s="115" t="s">
        <v>8282</v>
      </c>
      <c r="B7971" s="115" t="str">
        <f t="shared" si="124"/>
        <v>TUBO DE CONCRETO ARMADO, CLASSE EA-4(NBR 8890/03),JUNTA ELASTICA,PARA ESGOTO SANITARIO,COM DIAMETRO DE 1200MM,INCLUSIVEANEL DE BORRACHA. FORNECIMENTO</v>
      </c>
      <c r="C7971" s="115" t="s">
        <v>40091</v>
      </c>
      <c r="D7971" s="115" t="s">
        <v>40085</v>
      </c>
      <c r="E7971" s="115" t="s">
        <v>40078</v>
      </c>
      <c r="I7971" s="115" t="s">
        <v>58</v>
      </c>
      <c r="J7971" s="115">
        <v>1247.53</v>
      </c>
    </row>
    <row r="7972" spans="1:10" hidden="1">
      <c r="A7972" s="115" t="s">
        <v>8283</v>
      </c>
      <c r="B7972" s="115" t="str">
        <f t="shared" si="124"/>
        <v>TUBO DE CONCRETO ARMADO, CLASSE EA-4(NBR 8890/03),JUNTA ELASTICA,PARA ESGOTO SANITARIO,COM DIAMETRO DE 1500MM,INCLUSIVEANEL DE BORRACHA. FORNECIMENTO</v>
      </c>
      <c r="C7972" s="115" t="s">
        <v>40091</v>
      </c>
      <c r="D7972" s="115" t="s">
        <v>40086</v>
      </c>
      <c r="E7972" s="115" t="s">
        <v>40078</v>
      </c>
      <c r="I7972" s="115" t="s">
        <v>58</v>
      </c>
      <c r="J7972" s="115">
        <v>1884.51</v>
      </c>
    </row>
    <row r="7973" spans="1:10" hidden="1">
      <c r="A7973" s="115" t="s">
        <v>8284</v>
      </c>
      <c r="B7973" s="115" t="str">
        <f t="shared" si="124"/>
        <v>TUBO DE CONCRETO ARMADO, CLASSE EA-4(NBR 8890/03),JUNTA ELASTICA,PARA ESGOTO SANITARIO,COM DIAMETRO DE 1500MM,INCLUSIVEANEL DE BORRACHA. FORNECIMENTO</v>
      </c>
      <c r="C7973" s="115" t="s">
        <v>40091</v>
      </c>
      <c r="D7973" s="115" t="s">
        <v>40086</v>
      </c>
      <c r="E7973" s="115" t="s">
        <v>40078</v>
      </c>
      <c r="I7973" s="115" t="s">
        <v>58</v>
      </c>
      <c r="J7973" s="115">
        <v>1884.51</v>
      </c>
    </row>
    <row r="7974" spans="1:10" hidden="1">
      <c r="A7974" s="115" t="s">
        <v>8285</v>
      </c>
      <c r="B7974" s="115" t="str">
        <f t="shared" si="124"/>
        <v>TUBO DE CONCRETO ARMADO, CLASSE PA-1,PARA GALERIAS DE AGUASPLUVIAIS,COM DIAMETRO DE  300MM,JUNTA DE ARGAMASSA. FORNECIMENTO</v>
      </c>
      <c r="C7974" s="115" t="s">
        <v>40092</v>
      </c>
      <c r="D7974" s="115" t="s">
        <v>40093</v>
      </c>
      <c r="E7974" s="115" t="s">
        <v>36330</v>
      </c>
      <c r="I7974" s="115" t="s">
        <v>58</v>
      </c>
      <c r="J7974" s="115">
        <v>81.58</v>
      </c>
    </row>
    <row r="7975" spans="1:10" hidden="1">
      <c r="A7975" s="115" t="s">
        <v>8286</v>
      </c>
      <c r="B7975" s="115" t="str">
        <f t="shared" si="124"/>
        <v>TUBO DE CONCRETO ARMADO, CLASSE PA-1,PARA GALERIAS DE AGUASPLUVIAIS,COM DIAMETRO DE  300MM,JUNTA DE ARGAMASSA. FORNECIMENTO</v>
      </c>
      <c r="C7975" s="115" t="s">
        <v>40092</v>
      </c>
      <c r="D7975" s="115" t="s">
        <v>40093</v>
      </c>
      <c r="E7975" s="115" t="s">
        <v>36330</v>
      </c>
      <c r="I7975" s="115" t="s">
        <v>58</v>
      </c>
      <c r="J7975" s="115">
        <v>81.58</v>
      </c>
    </row>
    <row r="7976" spans="1:10" hidden="1">
      <c r="A7976" s="115" t="s">
        <v>8287</v>
      </c>
      <c r="B7976" s="115" t="str">
        <f t="shared" si="124"/>
        <v>TUBO DE CONCRETO ARMADO, CLASSE PA-1,PARA GALERIAS DE AGUASPLUVIAIS,COM DIAMETRO DE  400MM,JUNTA DE ARGAMASSA. FORNECIMENTO</v>
      </c>
      <c r="C7976" s="115" t="s">
        <v>40092</v>
      </c>
      <c r="D7976" s="115" t="s">
        <v>40094</v>
      </c>
      <c r="E7976" s="115" t="s">
        <v>36330</v>
      </c>
      <c r="I7976" s="115" t="s">
        <v>58</v>
      </c>
      <c r="J7976" s="115">
        <v>83.01</v>
      </c>
    </row>
    <row r="7977" spans="1:10" hidden="1">
      <c r="A7977" s="115" t="s">
        <v>8288</v>
      </c>
      <c r="B7977" s="115" t="str">
        <f t="shared" si="124"/>
        <v>TUBO DE CONCRETO ARMADO, CLASSE PA-1,PARA GALERIAS DE AGUASPLUVIAIS,COM DIAMETRO DE  400MM,JUNTA DE ARGAMASSA. FORNECIMENTO</v>
      </c>
      <c r="C7977" s="115" t="s">
        <v>40092</v>
      </c>
      <c r="D7977" s="115" t="s">
        <v>40094</v>
      </c>
      <c r="E7977" s="115" t="s">
        <v>36330</v>
      </c>
      <c r="I7977" s="115" t="s">
        <v>58</v>
      </c>
      <c r="J7977" s="115">
        <v>83.01</v>
      </c>
    </row>
    <row r="7978" spans="1:10" hidden="1">
      <c r="A7978" s="115" t="s">
        <v>8289</v>
      </c>
      <c r="B7978" s="115" t="str">
        <f t="shared" si="124"/>
        <v>TUBO DE CONCRETO ARMADO, CLASSE PA-1,PARA GALERIAS DE AGUASPLUVIAIS,COM DIAMETRO DE  500MM,JUNTA DE ARGAMASSA. FORNECIMENTO</v>
      </c>
      <c r="C7978" s="115" t="s">
        <v>40092</v>
      </c>
      <c r="D7978" s="115" t="s">
        <v>40095</v>
      </c>
      <c r="E7978" s="115" t="s">
        <v>36330</v>
      </c>
      <c r="I7978" s="115" t="s">
        <v>58</v>
      </c>
      <c r="J7978" s="115">
        <v>113.69</v>
      </c>
    </row>
    <row r="7979" spans="1:10" hidden="1">
      <c r="A7979" s="115" t="s">
        <v>8290</v>
      </c>
      <c r="B7979" s="115" t="str">
        <f t="shared" si="124"/>
        <v>TUBO DE CONCRETO ARMADO, CLASSE PA-1,PARA GALERIAS DE AGUASPLUVIAIS,COM DIAMETRO DE  500MM,JUNTA DE ARGAMASSA. FORNECIMENTO</v>
      </c>
      <c r="C7979" s="115" t="s">
        <v>40092</v>
      </c>
      <c r="D7979" s="115" t="s">
        <v>40095</v>
      </c>
      <c r="E7979" s="115" t="s">
        <v>36330</v>
      </c>
      <c r="I7979" s="115" t="s">
        <v>58</v>
      </c>
      <c r="J7979" s="115">
        <v>113.69</v>
      </c>
    </row>
    <row r="7980" spans="1:10" hidden="1">
      <c r="A7980" s="115" t="s">
        <v>8291</v>
      </c>
      <c r="B7980" s="115" t="str">
        <f t="shared" si="124"/>
        <v>TUBO DE CONCRETO ARMADO, CLASSE PA-1,PARA GALERIAS DE AGUASPLUVIAIS,COM DIAMETRO DE  600MM,JUNTA DE ARGAMASSA. FORNECIMENTO</v>
      </c>
      <c r="C7980" s="115" t="s">
        <v>40092</v>
      </c>
      <c r="D7980" s="115" t="s">
        <v>40096</v>
      </c>
      <c r="E7980" s="115" t="s">
        <v>36330</v>
      </c>
      <c r="I7980" s="115" t="s">
        <v>58</v>
      </c>
      <c r="J7980" s="115">
        <v>142</v>
      </c>
    </row>
    <row r="7981" spans="1:10" hidden="1">
      <c r="A7981" s="115" t="s">
        <v>8292</v>
      </c>
      <c r="B7981" s="115" t="str">
        <f t="shared" si="124"/>
        <v>TUBO DE CONCRETO ARMADO, CLASSE PA-1,PARA GALERIAS DE AGUASPLUVIAIS,COM DIAMETRO DE  600MM,JUNTA DE ARGAMASSA. FORNECIMENTO</v>
      </c>
      <c r="C7981" s="115" t="s">
        <v>40092</v>
      </c>
      <c r="D7981" s="115" t="s">
        <v>40096</v>
      </c>
      <c r="E7981" s="115" t="s">
        <v>36330</v>
      </c>
      <c r="I7981" s="115" t="s">
        <v>58</v>
      </c>
      <c r="J7981" s="115">
        <v>142</v>
      </c>
    </row>
    <row r="7982" spans="1:10" hidden="1">
      <c r="A7982" s="115" t="s">
        <v>8293</v>
      </c>
      <c r="B7982" s="115" t="str">
        <f t="shared" si="124"/>
        <v>TUBO DE CONCRETO ARMADO, CLASSE PA-1,PARA GALERIAS DE AGUASPLUVIAIS,COM DIAMETRO DE  700MM,JUNTA DE ARGAMASSA. FORNECIMENTO</v>
      </c>
      <c r="C7982" s="115" t="s">
        <v>40092</v>
      </c>
      <c r="D7982" s="115" t="s">
        <v>40097</v>
      </c>
      <c r="E7982" s="115" t="s">
        <v>36330</v>
      </c>
      <c r="I7982" s="115" t="s">
        <v>58</v>
      </c>
      <c r="J7982" s="115">
        <v>175.68</v>
      </c>
    </row>
    <row r="7983" spans="1:10" hidden="1">
      <c r="A7983" s="115" t="s">
        <v>8294</v>
      </c>
      <c r="B7983" s="115" t="str">
        <f t="shared" si="124"/>
        <v>TUBO DE CONCRETO ARMADO, CLASSE PA-1,PARA GALERIAS DE AGUASPLUVIAIS,COM DIAMETRO DE  700MM,JUNTA DE ARGAMASSA. FORNECIMENTO</v>
      </c>
      <c r="C7983" s="115" t="s">
        <v>40092</v>
      </c>
      <c r="D7983" s="115" t="s">
        <v>40097</v>
      </c>
      <c r="E7983" s="115" t="s">
        <v>36330</v>
      </c>
      <c r="I7983" s="115" t="s">
        <v>58</v>
      </c>
      <c r="J7983" s="115">
        <v>175.68</v>
      </c>
    </row>
    <row r="7984" spans="1:10" hidden="1">
      <c r="A7984" s="115" t="s">
        <v>8295</v>
      </c>
      <c r="B7984" s="115" t="str">
        <f t="shared" si="124"/>
        <v>TUBO DE CONCRETO ARMADO, CLASSE PA-1,PARA GALERIAS DE AGUASPLUVIAIS,COM DIAMETRO DE  800MM,JUNTA DE ARGAMASSA. FORNECIMENTO</v>
      </c>
      <c r="C7984" s="115" t="s">
        <v>40092</v>
      </c>
      <c r="D7984" s="115" t="s">
        <v>40098</v>
      </c>
      <c r="E7984" s="115" t="s">
        <v>36330</v>
      </c>
      <c r="I7984" s="115" t="s">
        <v>58</v>
      </c>
      <c r="J7984" s="115">
        <v>242.03</v>
      </c>
    </row>
    <row r="7985" spans="1:10" hidden="1">
      <c r="A7985" s="115" t="s">
        <v>8296</v>
      </c>
      <c r="B7985" s="115" t="str">
        <f t="shared" si="124"/>
        <v>TUBO DE CONCRETO ARMADO, CLASSE PA-1,PARA GALERIAS DE AGUASPLUVIAIS,COM DIAMETRO DE  800MM,JUNTA DE ARGAMASSA. FORNECIMENTO</v>
      </c>
      <c r="C7985" s="115" t="s">
        <v>40092</v>
      </c>
      <c r="D7985" s="115" t="s">
        <v>40098</v>
      </c>
      <c r="E7985" s="115" t="s">
        <v>36330</v>
      </c>
      <c r="I7985" s="115" t="s">
        <v>58</v>
      </c>
      <c r="J7985" s="115">
        <v>242.03</v>
      </c>
    </row>
    <row r="7986" spans="1:10" hidden="1">
      <c r="A7986" s="115" t="s">
        <v>8297</v>
      </c>
      <c r="B7986" s="115" t="str">
        <f t="shared" si="124"/>
        <v>TUBO DE CONCRETO ARMADO, CLASSE PA-1,PARA GALERIAS DE AGUASPLUVIAIS,COM DIAMETRO DE  900MM,JUNTA DE ARGAMASSA. FORNECIMENTO</v>
      </c>
      <c r="C7986" s="115" t="s">
        <v>40092</v>
      </c>
      <c r="D7986" s="115" t="s">
        <v>40099</v>
      </c>
      <c r="E7986" s="115" t="s">
        <v>36330</v>
      </c>
      <c r="I7986" s="115" t="s">
        <v>58</v>
      </c>
      <c r="J7986" s="115">
        <v>295.54000000000002</v>
      </c>
    </row>
    <row r="7987" spans="1:10" hidden="1">
      <c r="A7987" s="115" t="s">
        <v>8298</v>
      </c>
      <c r="B7987" s="115" t="str">
        <f t="shared" si="124"/>
        <v>TUBO DE CONCRETO ARMADO, CLASSE PA-1,PARA GALERIAS DE AGUASPLUVIAIS,COM DIAMETRO DE  900MM,JUNTA DE ARGAMASSA. FORNECIMENTO</v>
      </c>
      <c r="C7987" s="115" t="s">
        <v>40092</v>
      </c>
      <c r="D7987" s="115" t="s">
        <v>40099</v>
      </c>
      <c r="E7987" s="115" t="s">
        <v>36330</v>
      </c>
      <c r="I7987" s="115" t="s">
        <v>58</v>
      </c>
      <c r="J7987" s="115">
        <v>295.54000000000002</v>
      </c>
    </row>
    <row r="7988" spans="1:10" hidden="1">
      <c r="A7988" s="115" t="s">
        <v>8299</v>
      </c>
      <c r="B7988" s="115" t="str">
        <f t="shared" si="124"/>
        <v>TUBO DE CONCRETO ARMADO, CLASSE PA-1,PARA GALERIAS DE AGUASPLUVIAIS,COM DIAMETRO DE 1000MM,JUNTA DE ARGAMASSA. FORNECIMENTO</v>
      </c>
      <c r="C7988" s="115" t="s">
        <v>40092</v>
      </c>
      <c r="D7988" s="115" t="s">
        <v>40100</v>
      </c>
      <c r="E7988" s="115" t="s">
        <v>36330</v>
      </c>
      <c r="I7988" s="115" t="s">
        <v>58</v>
      </c>
      <c r="J7988" s="115">
        <v>388.63</v>
      </c>
    </row>
    <row r="7989" spans="1:10" hidden="1">
      <c r="A7989" s="115" t="s">
        <v>8300</v>
      </c>
      <c r="B7989" s="115" t="str">
        <f t="shared" si="124"/>
        <v>TUBO DE CONCRETO ARMADO, CLASSE PA-1,PARA GALERIAS DE AGUASPLUVIAIS,COM DIAMETRO DE 1000MM,JUNTA DE ARGAMASSA. FORNECIMENTO</v>
      </c>
      <c r="C7989" s="115" t="s">
        <v>40092</v>
      </c>
      <c r="D7989" s="115" t="s">
        <v>40100</v>
      </c>
      <c r="E7989" s="115" t="s">
        <v>36330</v>
      </c>
      <c r="I7989" s="115" t="s">
        <v>58</v>
      </c>
      <c r="J7989" s="115">
        <v>388.63</v>
      </c>
    </row>
    <row r="7990" spans="1:10" hidden="1">
      <c r="A7990" s="115" t="s">
        <v>8301</v>
      </c>
      <c r="B7990" s="115" t="str">
        <f t="shared" si="124"/>
        <v>TUBO DE CONCRETO ARMADO, CLASSE PA-1,PARA GALERIAS DE AGUASPLUVIAIS,COM DIAMETRO DE 1200MM,JUNTA DE ARGAMASSA. FORNECIMENTO</v>
      </c>
      <c r="C7990" s="115" t="s">
        <v>40092</v>
      </c>
      <c r="D7990" s="115" t="s">
        <v>40101</v>
      </c>
      <c r="E7990" s="115" t="s">
        <v>36330</v>
      </c>
      <c r="I7990" s="115" t="s">
        <v>58</v>
      </c>
      <c r="J7990" s="115">
        <v>564.54999999999995</v>
      </c>
    </row>
    <row r="7991" spans="1:10" hidden="1">
      <c r="A7991" s="115" t="s">
        <v>8302</v>
      </c>
      <c r="B7991" s="115" t="str">
        <f t="shared" si="124"/>
        <v>TUBO DE CONCRETO ARMADO, CLASSE PA-1,PARA GALERIAS DE AGUASPLUVIAIS,COM DIAMETRO DE 1200MM,JUNTA DE ARGAMASSA. FORNECIMENTO</v>
      </c>
      <c r="C7991" s="115" t="s">
        <v>40092</v>
      </c>
      <c r="D7991" s="115" t="s">
        <v>40101</v>
      </c>
      <c r="E7991" s="115" t="s">
        <v>36330</v>
      </c>
      <c r="I7991" s="115" t="s">
        <v>58</v>
      </c>
      <c r="J7991" s="115">
        <v>564.54999999999995</v>
      </c>
    </row>
    <row r="7992" spans="1:10" hidden="1">
      <c r="A7992" s="115" t="s">
        <v>8303</v>
      </c>
      <c r="B7992" s="115" t="str">
        <f t="shared" si="124"/>
        <v>TUBO DE CONCRETO ARMADO, CLASSE PA-1,PARA GALERIAS DE AGUASPLUVIAIS,COM DIAMETRO DE 1500MM,JUNTA DE ARGAMASSA. FORNECIMENTO</v>
      </c>
      <c r="C7992" s="115" t="s">
        <v>40092</v>
      </c>
      <c r="D7992" s="115" t="s">
        <v>40102</v>
      </c>
      <c r="E7992" s="115" t="s">
        <v>36330</v>
      </c>
      <c r="I7992" s="115" t="s">
        <v>58</v>
      </c>
      <c r="J7992" s="115">
        <v>827.85</v>
      </c>
    </row>
    <row r="7993" spans="1:10" hidden="1">
      <c r="A7993" s="115" t="s">
        <v>8304</v>
      </c>
      <c r="B7993" s="115" t="str">
        <f t="shared" si="124"/>
        <v>TUBO DE CONCRETO ARMADO, CLASSE PA-1,PARA GALERIAS DE AGUASPLUVIAIS,COM DIAMETRO DE 1500MM,JUNTA DE ARGAMASSA. FORNECIMENTO</v>
      </c>
      <c r="C7993" s="115" t="s">
        <v>40092</v>
      </c>
      <c r="D7993" s="115" t="s">
        <v>40102</v>
      </c>
      <c r="E7993" s="115" t="s">
        <v>36330</v>
      </c>
      <c r="I7993" s="115" t="s">
        <v>58</v>
      </c>
      <c r="J7993" s="115">
        <v>827.85</v>
      </c>
    </row>
    <row r="7994" spans="1:10" hidden="1">
      <c r="A7994" s="115" t="s">
        <v>8305</v>
      </c>
      <c r="B7994" s="115" t="str">
        <f t="shared" si="124"/>
        <v>TUBO DE CONCRETO ARMADO, CLASSE PA-2,PARA GALERIAS DE AGUASPLUVIAIS,COM DIAMETRO DE  300MM,JUNTA DE ARGAMASSA. FORNECIMENTO</v>
      </c>
      <c r="C7994" s="115" t="s">
        <v>40103</v>
      </c>
      <c r="D7994" s="115" t="s">
        <v>40093</v>
      </c>
      <c r="E7994" s="115" t="s">
        <v>36330</v>
      </c>
      <c r="I7994" s="115" t="s">
        <v>58</v>
      </c>
      <c r="J7994" s="115">
        <v>93.13</v>
      </c>
    </row>
    <row r="7995" spans="1:10" hidden="1">
      <c r="A7995" s="115" t="s">
        <v>8306</v>
      </c>
      <c r="B7995" s="115" t="str">
        <f t="shared" si="124"/>
        <v>TUBO DE CONCRETO ARMADO, CLASSE PA-2,PARA GALERIAS DE AGUASPLUVIAIS,COM DIAMETRO DE  300MM,JUNTA DE ARGAMASSA. FORNECIMENTO</v>
      </c>
      <c r="C7995" s="115" t="s">
        <v>40103</v>
      </c>
      <c r="D7995" s="115" t="s">
        <v>40093</v>
      </c>
      <c r="E7995" s="115" t="s">
        <v>36330</v>
      </c>
      <c r="I7995" s="115" t="s">
        <v>58</v>
      </c>
      <c r="J7995" s="115">
        <v>93.13</v>
      </c>
    </row>
    <row r="7996" spans="1:10" hidden="1">
      <c r="A7996" s="115" t="s">
        <v>8307</v>
      </c>
      <c r="B7996" s="115" t="str">
        <f t="shared" si="124"/>
        <v>TUBO DE CONCRETO ARMADO, CLASSE PA-2,PARA GALERIAS DE AGUASPLUVIAIS,COM DIAMETRO DE  400MM,JUNTA DE ARGAMASSA. FORNECIMENTO</v>
      </c>
      <c r="C7996" s="115" t="s">
        <v>40103</v>
      </c>
      <c r="D7996" s="115" t="s">
        <v>40094</v>
      </c>
      <c r="E7996" s="115" t="s">
        <v>36330</v>
      </c>
      <c r="I7996" s="115" t="s">
        <v>58</v>
      </c>
      <c r="J7996" s="115">
        <v>101.83</v>
      </c>
    </row>
    <row r="7997" spans="1:10" hidden="1">
      <c r="A7997" s="115" t="s">
        <v>8308</v>
      </c>
      <c r="B7997" s="115" t="str">
        <f t="shared" si="124"/>
        <v>TUBO DE CONCRETO ARMADO, CLASSE PA-2,PARA GALERIAS DE AGUASPLUVIAIS,COM DIAMETRO DE  400MM,JUNTA DE ARGAMASSA. FORNECIMENTO</v>
      </c>
      <c r="C7997" s="115" t="s">
        <v>40103</v>
      </c>
      <c r="D7997" s="115" t="s">
        <v>40094</v>
      </c>
      <c r="E7997" s="115" t="s">
        <v>36330</v>
      </c>
      <c r="I7997" s="115" t="s">
        <v>58</v>
      </c>
      <c r="J7997" s="115">
        <v>101.83</v>
      </c>
    </row>
    <row r="7998" spans="1:10" hidden="1">
      <c r="A7998" s="115" t="s">
        <v>8309</v>
      </c>
      <c r="B7998" s="115" t="str">
        <f t="shared" si="124"/>
        <v>TUBO DE CONCRETO ARMADO, CLASSE PA-2,PARA GALERIAS DE AGUASPLUVIAIS,COM DIAMETRO DE  500MM,JUNTA DE ARGAMASSA. FORNECIMENTO</v>
      </c>
      <c r="C7998" s="115" t="s">
        <v>40103</v>
      </c>
      <c r="D7998" s="115" t="s">
        <v>40095</v>
      </c>
      <c r="E7998" s="115" t="s">
        <v>36330</v>
      </c>
      <c r="I7998" s="115" t="s">
        <v>58</v>
      </c>
      <c r="J7998" s="115">
        <v>142.41</v>
      </c>
    </row>
    <row r="7999" spans="1:10" hidden="1">
      <c r="A7999" s="115" t="s">
        <v>8310</v>
      </c>
      <c r="B7999" s="115" t="str">
        <f t="shared" si="124"/>
        <v>TUBO DE CONCRETO ARMADO, CLASSE PA-2,PARA GALERIAS DE AGUASPLUVIAIS,COM DIAMETRO DE  500MM,JUNTA DE ARGAMASSA. FORNECIMENTO</v>
      </c>
      <c r="C7999" s="115" t="s">
        <v>40103</v>
      </c>
      <c r="D7999" s="115" t="s">
        <v>40095</v>
      </c>
      <c r="E7999" s="115" t="s">
        <v>36330</v>
      </c>
      <c r="I7999" s="115" t="s">
        <v>58</v>
      </c>
      <c r="J7999" s="115">
        <v>142.41</v>
      </c>
    </row>
    <row r="8000" spans="1:10" hidden="1">
      <c r="A8000" s="115" t="s">
        <v>8311</v>
      </c>
      <c r="B8000" s="115" t="str">
        <f t="shared" si="124"/>
        <v>TUBO DE CONCRETO ARMADO, CLASSE PA-2,PARA GALERIAS DE AGUASPLUVIAIS,COM DIAMETRO DE  600MM,JUNTA DE ARGAMASSA. FORNECIMENTO</v>
      </c>
      <c r="C8000" s="115" t="s">
        <v>40103</v>
      </c>
      <c r="D8000" s="115" t="s">
        <v>40096</v>
      </c>
      <c r="E8000" s="115" t="s">
        <v>36330</v>
      </c>
      <c r="I8000" s="115" t="s">
        <v>58</v>
      </c>
      <c r="J8000" s="115">
        <v>193.16</v>
      </c>
    </row>
    <row r="8001" spans="1:10" hidden="1">
      <c r="A8001" s="115" t="s">
        <v>8312</v>
      </c>
      <c r="B8001" s="115" t="str">
        <f t="shared" si="124"/>
        <v>TUBO DE CONCRETO ARMADO, CLASSE PA-2,PARA GALERIAS DE AGUASPLUVIAIS,COM DIAMETRO DE  600MM,JUNTA DE ARGAMASSA. FORNECIMENTO</v>
      </c>
      <c r="C8001" s="115" t="s">
        <v>40103</v>
      </c>
      <c r="D8001" s="115" t="s">
        <v>40096</v>
      </c>
      <c r="E8001" s="115" t="s">
        <v>36330</v>
      </c>
      <c r="I8001" s="115" t="s">
        <v>58</v>
      </c>
      <c r="J8001" s="115">
        <v>193.16</v>
      </c>
    </row>
    <row r="8002" spans="1:10" hidden="1">
      <c r="A8002" s="115" t="s">
        <v>8313</v>
      </c>
      <c r="B8002" s="115" t="str">
        <f t="shared" si="124"/>
        <v>TUBO DE CONCRETO ARMADO, CLASSE PA-2,PARA GALERIAS DE AGUASPLUVIAIS,COM DIAMETRO DE  700MM,JUNTA DE ARGAMASSA. FORNECIMENTO</v>
      </c>
      <c r="C8002" s="115" t="s">
        <v>40103</v>
      </c>
      <c r="D8002" s="115" t="s">
        <v>40097</v>
      </c>
      <c r="E8002" s="115" t="s">
        <v>36330</v>
      </c>
      <c r="I8002" s="115" t="s">
        <v>58</v>
      </c>
      <c r="J8002" s="115">
        <v>268.14</v>
      </c>
    </row>
    <row r="8003" spans="1:10" hidden="1">
      <c r="A8003" s="115" t="s">
        <v>8314</v>
      </c>
      <c r="B8003" s="115" t="str">
        <f t="shared" si="124"/>
        <v>TUBO DE CONCRETO ARMADO, CLASSE PA-2,PARA GALERIAS DE AGUASPLUVIAIS,COM DIAMETRO DE  700MM,JUNTA DE ARGAMASSA. FORNECIMENTO</v>
      </c>
      <c r="C8003" s="115" t="s">
        <v>40103</v>
      </c>
      <c r="D8003" s="115" t="s">
        <v>40097</v>
      </c>
      <c r="E8003" s="115" t="s">
        <v>36330</v>
      </c>
      <c r="I8003" s="115" t="s">
        <v>58</v>
      </c>
      <c r="J8003" s="115">
        <v>268.14</v>
      </c>
    </row>
    <row r="8004" spans="1:10" hidden="1">
      <c r="A8004" s="115" t="s">
        <v>8315</v>
      </c>
      <c r="B8004" s="115" t="str">
        <f t="shared" si="124"/>
        <v>TUBO DE CONCRETO ARMADO, CLASSE PA-2,PARA GALERIAS DE AGUASPLUVIAIS,COM DIAMETRO DE  800MM,JUNTA DE ARGAMASSA. FORNECIMENTO</v>
      </c>
      <c r="C8004" s="115" t="s">
        <v>40103</v>
      </c>
      <c r="D8004" s="115" t="s">
        <v>40098</v>
      </c>
      <c r="E8004" s="115" t="s">
        <v>36330</v>
      </c>
      <c r="I8004" s="115" t="s">
        <v>58</v>
      </c>
      <c r="J8004" s="115">
        <v>276.02999999999997</v>
      </c>
    </row>
    <row r="8005" spans="1:10" hidden="1">
      <c r="A8005" s="115" t="s">
        <v>8316</v>
      </c>
      <c r="B8005" s="115" t="str">
        <f t="shared" ref="B8005:B8068" si="125">C8005&amp;D8005&amp;E8005&amp;F8005&amp;G8005&amp;H8005</f>
        <v>TUBO DE CONCRETO ARMADO, CLASSE PA-2,PARA GALERIAS DE AGUASPLUVIAIS,COM DIAMETRO DE  800MM,JUNTA DE ARGAMASSA. FORNECIMENTO</v>
      </c>
      <c r="C8005" s="115" t="s">
        <v>40103</v>
      </c>
      <c r="D8005" s="115" t="s">
        <v>40098</v>
      </c>
      <c r="E8005" s="115" t="s">
        <v>36330</v>
      </c>
      <c r="I8005" s="115" t="s">
        <v>58</v>
      </c>
      <c r="J8005" s="115">
        <v>276.02999999999997</v>
      </c>
    </row>
    <row r="8006" spans="1:10" hidden="1">
      <c r="A8006" s="115" t="s">
        <v>8317</v>
      </c>
      <c r="B8006" s="115" t="str">
        <f t="shared" si="125"/>
        <v>TUBO DE CONCRETO ARMADO, CLASSE PA-2,PARA GALERIAS DE AGUASPLUVIAIS,COM DIAMETRO DE  900MM,JUNTA DE ARGAMASSA. FORNECIMENTO</v>
      </c>
      <c r="C8006" s="115" t="s">
        <v>40103</v>
      </c>
      <c r="D8006" s="115" t="s">
        <v>40099</v>
      </c>
      <c r="E8006" s="115" t="s">
        <v>36330</v>
      </c>
      <c r="I8006" s="115" t="s">
        <v>58</v>
      </c>
      <c r="J8006" s="115">
        <v>287.44</v>
      </c>
    </row>
    <row r="8007" spans="1:10" hidden="1">
      <c r="A8007" s="115" t="s">
        <v>8318</v>
      </c>
      <c r="B8007" s="115" t="str">
        <f t="shared" si="125"/>
        <v>TUBO DE CONCRETO ARMADO, CLASSE PA-2,PARA GALERIAS DE AGUASPLUVIAIS,COM DIAMETRO DE  900MM,JUNTA DE ARGAMASSA. FORNECIMENTO</v>
      </c>
      <c r="C8007" s="115" t="s">
        <v>40103</v>
      </c>
      <c r="D8007" s="115" t="s">
        <v>40099</v>
      </c>
      <c r="E8007" s="115" t="s">
        <v>36330</v>
      </c>
      <c r="I8007" s="115" t="s">
        <v>58</v>
      </c>
      <c r="J8007" s="115">
        <v>287.44</v>
      </c>
    </row>
    <row r="8008" spans="1:10" hidden="1">
      <c r="A8008" s="115" t="s">
        <v>8319</v>
      </c>
      <c r="B8008" s="115" t="str">
        <f t="shared" si="125"/>
        <v>TUBO DE CONCRETO ARMADO, CLASSE PA-2,PARA GALERIAS DE AGUASPLUVIAIS,COM DIAMETRO DE 1000MM,JUNTA DE ARGAMASSA. FORNECIMENTO</v>
      </c>
      <c r="C8008" s="115" t="s">
        <v>40103</v>
      </c>
      <c r="D8008" s="115" t="s">
        <v>40100</v>
      </c>
      <c r="E8008" s="115" t="s">
        <v>36330</v>
      </c>
      <c r="I8008" s="115" t="s">
        <v>58</v>
      </c>
      <c r="J8008" s="115">
        <v>469.11</v>
      </c>
    </row>
    <row r="8009" spans="1:10" hidden="1">
      <c r="A8009" s="115" t="s">
        <v>8320</v>
      </c>
      <c r="B8009" s="115" t="str">
        <f t="shared" si="125"/>
        <v>TUBO DE CONCRETO ARMADO, CLASSE PA-2,PARA GALERIAS DE AGUASPLUVIAIS,COM DIAMETRO DE 1000MM,JUNTA DE ARGAMASSA. FORNECIMENTO</v>
      </c>
      <c r="C8009" s="115" t="s">
        <v>40103</v>
      </c>
      <c r="D8009" s="115" t="s">
        <v>40100</v>
      </c>
      <c r="E8009" s="115" t="s">
        <v>36330</v>
      </c>
      <c r="I8009" s="115" t="s">
        <v>58</v>
      </c>
      <c r="J8009" s="115">
        <v>469.11</v>
      </c>
    </row>
    <row r="8010" spans="1:10" hidden="1">
      <c r="A8010" s="115" t="s">
        <v>8321</v>
      </c>
      <c r="B8010" s="115" t="str">
        <f t="shared" si="125"/>
        <v>TUBO DE CONCRETO ARMADO, CLASSE PA-2,PARA GALERIAS DE AGUASPLUVIAIS,COM DIAMETRO DE 1200MM,JUNTA DE ARGAMASSA. FORNECIMENTO</v>
      </c>
      <c r="C8010" s="115" t="s">
        <v>40103</v>
      </c>
      <c r="D8010" s="115" t="s">
        <v>40101</v>
      </c>
      <c r="E8010" s="115" t="s">
        <v>36330</v>
      </c>
      <c r="I8010" s="115" t="s">
        <v>58</v>
      </c>
      <c r="J8010" s="115">
        <v>627.21</v>
      </c>
    </row>
    <row r="8011" spans="1:10" hidden="1">
      <c r="A8011" s="115" t="s">
        <v>8322</v>
      </c>
      <c r="B8011" s="115" t="str">
        <f t="shared" si="125"/>
        <v>TUBO DE CONCRETO ARMADO, CLASSE PA-2,PARA GALERIAS DE AGUASPLUVIAIS,COM DIAMETRO DE 1200MM,JUNTA DE ARGAMASSA. FORNECIMENTO</v>
      </c>
      <c r="C8011" s="115" t="s">
        <v>40103</v>
      </c>
      <c r="D8011" s="115" t="s">
        <v>40101</v>
      </c>
      <c r="E8011" s="115" t="s">
        <v>36330</v>
      </c>
      <c r="I8011" s="115" t="s">
        <v>58</v>
      </c>
      <c r="J8011" s="115">
        <v>627.21</v>
      </c>
    </row>
    <row r="8012" spans="1:10" hidden="1">
      <c r="A8012" s="115" t="s">
        <v>8323</v>
      </c>
      <c r="B8012" s="115" t="str">
        <f t="shared" si="125"/>
        <v>TUBO DE CONCRETO ARMADO, CLASSE PA-2,PARA GALERIAS DE AGUASPLUVIAIS,COM DIAMETRO DE 1500MM,JUNTA DE ARGAMASSA. FORNECIMENTO</v>
      </c>
      <c r="C8012" s="115" t="s">
        <v>40103</v>
      </c>
      <c r="D8012" s="115" t="s">
        <v>40102</v>
      </c>
      <c r="E8012" s="115" t="s">
        <v>36330</v>
      </c>
      <c r="I8012" s="115" t="s">
        <v>58</v>
      </c>
      <c r="J8012" s="115">
        <v>646.17999999999995</v>
      </c>
    </row>
    <row r="8013" spans="1:10" hidden="1">
      <c r="A8013" s="115" t="s">
        <v>8324</v>
      </c>
      <c r="B8013" s="115" t="str">
        <f t="shared" si="125"/>
        <v>TUBO DE CONCRETO ARMADO, CLASSE PA-2,PARA GALERIAS DE AGUASPLUVIAIS,COM DIAMETRO DE 1500MM,JUNTA DE ARGAMASSA. FORNECIMENTO</v>
      </c>
      <c r="C8013" s="115" t="s">
        <v>40103</v>
      </c>
      <c r="D8013" s="115" t="s">
        <v>40102</v>
      </c>
      <c r="E8013" s="115" t="s">
        <v>36330</v>
      </c>
      <c r="I8013" s="115" t="s">
        <v>58</v>
      </c>
      <c r="J8013" s="115">
        <v>646.17999999999995</v>
      </c>
    </row>
    <row r="8014" spans="1:10" hidden="1">
      <c r="A8014" s="115" t="s">
        <v>8325</v>
      </c>
      <c r="B8014" s="115" t="str">
        <f t="shared" si="125"/>
        <v>TUBO DE CONCRETO ARMADO, CLASSE PA-3,PARA GALERIAS DE AGUASPLUVIAIS,COM DIAMETRO DE  300MM,JUNTA DE ARGAMASSA. FORNECIMENTO</v>
      </c>
      <c r="C8014" s="115" t="s">
        <v>40104</v>
      </c>
      <c r="D8014" s="115" t="s">
        <v>40093</v>
      </c>
      <c r="E8014" s="115" t="s">
        <v>36330</v>
      </c>
      <c r="I8014" s="115" t="s">
        <v>58</v>
      </c>
      <c r="J8014" s="115">
        <v>101.18</v>
      </c>
    </row>
    <row r="8015" spans="1:10" hidden="1">
      <c r="A8015" s="115" t="s">
        <v>8326</v>
      </c>
      <c r="B8015" s="115" t="str">
        <f t="shared" si="125"/>
        <v>TUBO DE CONCRETO ARMADO, CLASSE PA-3,PARA GALERIAS DE AGUASPLUVIAIS,COM DIAMETRO DE  300MM,JUNTA DE ARGAMASSA. FORNECIMENTO</v>
      </c>
      <c r="C8015" s="115" t="s">
        <v>40104</v>
      </c>
      <c r="D8015" s="115" t="s">
        <v>40093</v>
      </c>
      <c r="E8015" s="115" t="s">
        <v>36330</v>
      </c>
      <c r="I8015" s="115" t="s">
        <v>58</v>
      </c>
      <c r="J8015" s="115">
        <v>101.18</v>
      </c>
    </row>
    <row r="8016" spans="1:10" hidden="1">
      <c r="A8016" s="115" t="s">
        <v>8327</v>
      </c>
      <c r="B8016" s="115" t="str">
        <f t="shared" si="125"/>
        <v>TUBO DE CONCRETO ARMADO, CLASSE PA-3,PARA GALERIAS DE AGUASPLUVIAIS,COM DIAMETRO DE  400MM,JUNTA DE ARGAMASSA. FORNECIMENTO</v>
      </c>
      <c r="C8016" s="115" t="s">
        <v>40104</v>
      </c>
      <c r="D8016" s="115" t="s">
        <v>40094</v>
      </c>
      <c r="E8016" s="115" t="s">
        <v>36330</v>
      </c>
      <c r="I8016" s="115" t="s">
        <v>58</v>
      </c>
      <c r="J8016" s="115">
        <v>106.43</v>
      </c>
    </row>
    <row r="8017" spans="1:10" hidden="1">
      <c r="A8017" s="115" t="s">
        <v>8328</v>
      </c>
      <c r="B8017" s="115" t="str">
        <f t="shared" si="125"/>
        <v>TUBO DE CONCRETO ARMADO, CLASSE PA-3,PARA GALERIAS DE AGUASPLUVIAIS,COM DIAMETRO DE  400MM,JUNTA DE ARGAMASSA. FORNECIMENTO</v>
      </c>
      <c r="C8017" s="115" t="s">
        <v>40104</v>
      </c>
      <c r="D8017" s="115" t="s">
        <v>40094</v>
      </c>
      <c r="E8017" s="115" t="s">
        <v>36330</v>
      </c>
      <c r="I8017" s="115" t="s">
        <v>58</v>
      </c>
      <c r="J8017" s="115">
        <v>106.43</v>
      </c>
    </row>
    <row r="8018" spans="1:10" hidden="1">
      <c r="A8018" s="115" t="s">
        <v>8329</v>
      </c>
      <c r="B8018" s="115" t="str">
        <f t="shared" si="125"/>
        <v>TUBO DE CONCRETO ARMADO, CLASSE PA-3,PARA GALERIAS DE AGUASPLUVIAIS,COM DIAMETRO DE  500MM,JUNTA DE ARGAMASSA. FORNECIMENTO</v>
      </c>
      <c r="C8018" s="115" t="s">
        <v>40104</v>
      </c>
      <c r="D8018" s="115" t="s">
        <v>40095</v>
      </c>
      <c r="E8018" s="115" t="s">
        <v>36330</v>
      </c>
      <c r="I8018" s="115" t="s">
        <v>58</v>
      </c>
      <c r="J8018" s="115">
        <v>147.01</v>
      </c>
    </row>
    <row r="8019" spans="1:10" hidden="1">
      <c r="A8019" s="115" t="s">
        <v>8330</v>
      </c>
      <c r="B8019" s="115" t="str">
        <f t="shared" si="125"/>
        <v>TUBO DE CONCRETO ARMADO, CLASSE PA-3,PARA GALERIAS DE AGUASPLUVIAIS,COM DIAMETRO DE  500MM,JUNTA DE ARGAMASSA. FORNECIMENTO</v>
      </c>
      <c r="C8019" s="115" t="s">
        <v>40104</v>
      </c>
      <c r="D8019" s="115" t="s">
        <v>40095</v>
      </c>
      <c r="E8019" s="115" t="s">
        <v>36330</v>
      </c>
      <c r="I8019" s="115" t="s">
        <v>58</v>
      </c>
      <c r="J8019" s="115">
        <v>147.01</v>
      </c>
    </row>
    <row r="8020" spans="1:10" hidden="1">
      <c r="A8020" s="115" t="s">
        <v>8331</v>
      </c>
      <c r="B8020" s="115" t="str">
        <f t="shared" si="125"/>
        <v>TUBO DE CONCRETO ARMADO, CLASSE PA-3,PARA GALERIAS DE AGUASPLUVIAIS,COM DIAMETRO DE  600MM,JUNTA DE ARGAMASSA. FORNECIMENTO</v>
      </c>
      <c r="C8020" s="115" t="s">
        <v>40104</v>
      </c>
      <c r="D8020" s="115" t="s">
        <v>40096</v>
      </c>
      <c r="E8020" s="115" t="s">
        <v>36330</v>
      </c>
      <c r="I8020" s="115" t="s">
        <v>58</v>
      </c>
      <c r="J8020" s="115">
        <v>201.69</v>
      </c>
    </row>
    <row r="8021" spans="1:10" hidden="1">
      <c r="A8021" s="115" t="s">
        <v>8332</v>
      </c>
      <c r="B8021" s="115" t="str">
        <f t="shared" si="125"/>
        <v>TUBO DE CONCRETO ARMADO, CLASSE PA-3,PARA GALERIAS DE AGUASPLUVIAIS,COM DIAMETRO DE  600MM,JUNTA DE ARGAMASSA. FORNECIMENTO</v>
      </c>
      <c r="C8021" s="115" t="s">
        <v>40104</v>
      </c>
      <c r="D8021" s="115" t="s">
        <v>40096</v>
      </c>
      <c r="E8021" s="115" t="s">
        <v>36330</v>
      </c>
      <c r="I8021" s="115" t="s">
        <v>58</v>
      </c>
      <c r="J8021" s="115">
        <v>201.69</v>
      </c>
    </row>
    <row r="8022" spans="1:10" hidden="1">
      <c r="A8022" s="115" t="s">
        <v>8333</v>
      </c>
      <c r="B8022" s="115" t="str">
        <f t="shared" si="125"/>
        <v>TUBO DE CONCRETO ARMADO, CLASSE PA-3,PARA GALERIAS DE AGUASPLUVIAIS,COM DIAMETRO DE  700MM,JUNTA DE ARGAMASSA. FORNECIMENTO</v>
      </c>
      <c r="C8022" s="115" t="s">
        <v>40104</v>
      </c>
      <c r="D8022" s="115" t="s">
        <v>40097</v>
      </c>
      <c r="E8022" s="115" t="s">
        <v>36330</v>
      </c>
      <c r="I8022" s="115" t="s">
        <v>58</v>
      </c>
      <c r="J8022" s="115">
        <v>327.69</v>
      </c>
    </row>
    <row r="8023" spans="1:10" hidden="1">
      <c r="A8023" s="115" t="s">
        <v>8334</v>
      </c>
      <c r="B8023" s="115" t="str">
        <f t="shared" si="125"/>
        <v>TUBO DE CONCRETO ARMADO, CLASSE PA-3,PARA GALERIAS DE AGUASPLUVIAIS,COM DIAMETRO DE  700MM,JUNTA DE ARGAMASSA. FORNECIMENTO</v>
      </c>
      <c r="C8023" s="115" t="s">
        <v>40104</v>
      </c>
      <c r="D8023" s="115" t="s">
        <v>40097</v>
      </c>
      <c r="E8023" s="115" t="s">
        <v>36330</v>
      </c>
      <c r="I8023" s="115" t="s">
        <v>58</v>
      </c>
      <c r="J8023" s="115">
        <v>327.69</v>
      </c>
    </row>
    <row r="8024" spans="1:10" hidden="1">
      <c r="A8024" s="115" t="s">
        <v>8335</v>
      </c>
      <c r="B8024" s="115" t="str">
        <f t="shared" si="125"/>
        <v>TUBO DE CONCRETO ARMADO, CLASSE PA-3,PARA GALERIAS DE AGUASPLUVIAIS,COM DIAMETRO DE  800MM,JUNTA DE ARGAMASSA. FORNECIMENTO</v>
      </c>
      <c r="C8024" s="115" t="s">
        <v>40104</v>
      </c>
      <c r="D8024" s="115" t="s">
        <v>40098</v>
      </c>
      <c r="E8024" s="115" t="s">
        <v>36330</v>
      </c>
      <c r="I8024" s="115" t="s">
        <v>58</v>
      </c>
      <c r="J8024" s="115">
        <v>336.89</v>
      </c>
    </row>
    <row r="8025" spans="1:10" hidden="1">
      <c r="A8025" s="115" t="s">
        <v>8336</v>
      </c>
      <c r="B8025" s="115" t="str">
        <f t="shared" si="125"/>
        <v>TUBO DE CONCRETO ARMADO, CLASSE PA-3,PARA GALERIAS DE AGUASPLUVIAIS,COM DIAMETRO DE  800MM,JUNTA DE ARGAMASSA. FORNECIMENTO</v>
      </c>
      <c r="C8025" s="115" t="s">
        <v>40104</v>
      </c>
      <c r="D8025" s="115" t="s">
        <v>40098</v>
      </c>
      <c r="E8025" s="115" t="s">
        <v>36330</v>
      </c>
      <c r="I8025" s="115" t="s">
        <v>58</v>
      </c>
      <c r="J8025" s="115">
        <v>336.89</v>
      </c>
    </row>
    <row r="8026" spans="1:10" hidden="1">
      <c r="A8026" s="115" t="s">
        <v>8337</v>
      </c>
      <c r="B8026" s="115" t="str">
        <f t="shared" si="125"/>
        <v>TUBO DE CONCRETO ARMADO, CLASSE PA-3,PARA GALERIAS DE AGUASPLUVIAIS,COM DIAMETRO DE  900MM,JUNTA DE ARGAMASSA. FORNECIMENTO</v>
      </c>
      <c r="C8026" s="115" t="s">
        <v>40104</v>
      </c>
      <c r="D8026" s="115" t="s">
        <v>40099</v>
      </c>
      <c r="E8026" s="115" t="s">
        <v>36330</v>
      </c>
      <c r="I8026" s="115" t="s">
        <v>58</v>
      </c>
      <c r="J8026" s="115">
        <v>477.16</v>
      </c>
    </row>
    <row r="8027" spans="1:10" hidden="1">
      <c r="A8027" s="115" t="s">
        <v>8338</v>
      </c>
      <c r="B8027" s="115" t="str">
        <f t="shared" si="125"/>
        <v>TUBO DE CONCRETO ARMADO, CLASSE PA-3,PARA GALERIAS DE AGUASPLUVIAIS,COM DIAMETRO DE  900MM,JUNTA DE ARGAMASSA. FORNECIMENTO</v>
      </c>
      <c r="C8027" s="115" t="s">
        <v>40104</v>
      </c>
      <c r="D8027" s="115" t="s">
        <v>40099</v>
      </c>
      <c r="E8027" s="115" t="s">
        <v>36330</v>
      </c>
      <c r="I8027" s="115" t="s">
        <v>58</v>
      </c>
      <c r="J8027" s="115">
        <v>477.16</v>
      </c>
    </row>
    <row r="8028" spans="1:10" hidden="1">
      <c r="A8028" s="115" t="s">
        <v>8339</v>
      </c>
      <c r="B8028" s="115" t="str">
        <f t="shared" si="125"/>
        <v>TUBO DE CONCRETO ARMADO, CLASSE PA-3,PARA GALERIAS DE AGUASPLUVIAIS,COM DIAMETRO DE 1000MM,JUNTA DE ARGAMASSA. FORNECIMENTO</v>
      </c>
      <c r="C8028" s="115" t="s">
        <v>40104</v>
      </c>
      <c r="D8028" s="115" t="s">
        <v>40100</v>
      </c>
      <c r="E8028" s="115" t="s">
        <v>36330</v>
      </c>
      <c r="I8028" s="115" t="s">
        <v>58</v>
      </c>
      <c r="J8028" s="115">
        <v>528.9</v>
      </c>
    </row>
    <row r="8029" spans="1:10" hidden="1">
      <c r="A8029" s="115" t="s">
        <v>8340</v>
      </c>
      <c r="B8029" s="115" t="str">
        <f t="shared" si="125"/>
        <v>TUBO DE CONCRETO ARMADO, CLASSE PA-3,PARA GALERIAS DE AGUASPLUVIAIS,COM DIAMETRO DE 1000MM,JUNTA DE ARGAMASSA. FORNECIMENTO</v>
      </c>
      <c r="C8029" s="115" t="s">
        <v>40104</v>
      </c>
      <c r="D8029" s="115" t="s">
        <v>40100</v>
      </c>
      <c r="E8029" s="115" t="s">
        <v>36330</v>
      </c>
      <c r="I8029" s="115" t="s">
        <v>58</v>
      </c>
      <c r="J8029" s="115">
        <v>528.9</v>
      </c>
    </row>
    <row r="8030" spans="1:10" hidden="1">
      <c r="A8030" s="115" t="s">
        <v>8341</v>
      </c>
      <c r="B8030" s="115" t="str">
        <f t="shared" si="125"/>
        <v>TUBO DE CONCRETO ARMADO, CLASSE PA-3,PARA GALERIAS DE AGUASPLUVIAIS,COM DIAMETRO DE 1200MM,JUNTA DE ARGAMASSA. FORNECIMENTO</v>
      </c>
      <c r="C8030" s="115" t="s">
        <v>40104</v>
      </c>
      <c r="D8030" s="115" t="s">
        <v>40101</v>
      </c>
      <c r="E8030" s="115" t="s">
        <v>36330</v>
      </c>
      <c r="I8030" s="115" t="s">
        <v>58</v>
      </c>
      <c r="J8030" s="115">
        <v>761.16</v>
      </c>
    </row>
    <row r="8031" spans="1:10" hidden="1">
      <c r="A8031" s="115" t="s">
        <v>8342</v>
      </c>
      <c r="B8031" s="115" t="str">
        <f t="shared" si="125"/>
        <v>TUBO DE CONCRETO ARMADO, CLASSE PA-3,PARA GALERIAS DE AGUASPLUVIAIS,COM DIAMETRO DE 1200MM,JUNTA DE ARGAMASSA. FORNECIMENTO</v>
      </c>
      <c r="C8031" s="115" t="s">
        <v>40104</v>
      </c>
      <c r="D8031" s="115" t="s">
        <v>40101</v>
      </c>
      <c r="E8031" s="115" t="s">
        <v>36330</v>
      </c>
      <c r="I8031" s="115" t="s">
        <v>58</v>
      </c>
      <c r="J8031" s="115">
        <v>761.16</v>
      </c>
    </row>
    <row r="8032" spans="1:10" hidden="1">
      <c r="A8032" s="115" t="s">
        <v>8343</v>
      </c>
      <c r="B8032" s="115" t="str">
        <f t="shared" si="125"/>
        <v>TUBO DE CONCRETO ARMADO, CLASSE PA-3,PARA GALERIAS DE AGUASPLUVIAIS,COM DIAMETRO DE 1500MM,JUNTA DE ARGAMASSA. FORNECIMENTO</v>
      </c>
      <c r="C8032" s="115" t="s">
        <v>40104</v>
      </c>
      <c r="D8032" s="115" t="s">
        <v>40102</v>
      </c>
      <c r="E8032" s="115" t="s">
        <v>36330</v>
      </c>
      <c r="I8032" s="115" t="s">
        <v>58</v>
      </c>
      <c r="J8032" s="115">
        <v>1069.31</v>
      </c>
    </row>
    <row r="8033" spans="1:10" hidden="1">
      <c r="A8033" s="115" t="s">
        <v>8344</v>
      </c>
      <c r="B8033" s="115" t="str">
        <f t="shared" si="125"/>
        <v>TUBO DE CONCRETO ARMADO, CLASSE PA-3,PARA GALERIAS DE AGUASPLUVIAIS,COM DIAMETRO DE 1500MM,JUNTA DE ARGAMASSA. FORNECIMENTO</v>
      </c>
      <c r="C8033" s="115" t="s">
        <v>40104</v>
      </c>
      <c r="D8033" s="115" t="s">
        <v>40102</v>
      </c>
      <c r="E8033" s="115" t="s">
        <v>36330</v>
      </c>
      <c r="I8033" s="115" t="s">
        <v>58</v>
      </c>
      <c r="J8033" s="115">
        <v>1069.31</v>
      </c>
    </row>
    <row r="8034" spans="1:10" hidden="1">
      <c r="A8034" s="115" t="s">
        <v>8345</v>
      </c>
      <c r="B8034" s="115" t="str">
        <f t="shared" si="125"/>
        <v>TUBO DE CONCRETO ARMADO, CLASSE PA-4,PARA GALERIAS DE AGUASPLUVIAIS, COM DIAMETRO DE 300MM, JUNTA DE ARGAMASSA. FORNECIMENTO</v>
      </c>
      <c r="C8034" s="115" t="s">
        <v>40105</v>
      </c>
      <c r="D8034" s="115" t="s">
        <v>40106</v>
      </c>
      <c r="E8034" s="115" t="s">
        <v>38048</v>
      </c>
      <c r="I8034" s="115" t="s">
        <v>58</v>
      </c>
      <c r="J8034" s="115">
        <v>116.12</v>
      </c>
    </row>
    <row r="8035" spans="1:10" hidden="1">
      <c r="A8035" s="115" t="s">
        <v>8346</v>
      </c>
      <c r="B8035" s="115" t="str">
        <f t="shared" si="125"/>
        <v>TUBO DE CONCRETO ARMADO, CLASSE PA-4,PARA GALERIAS DE AGUASPLUVIAIS, COM DIAMETRO DE 300MM, JUNTA DE ARGAMASSA. FORNECIMENTO</v>
      </c>
      <c r="C8035" s="115" t="s">
        <v>40105</v>
      </c>
      <c r="D8035" s="115" t="s">
        <v>40106</v>
      </c>
      <c r="E8035" s="115" t="s">
        <v>38048</v>
      </c>
      <c r="I8035" s="115" t="s">
        <v>58</v>
      </c>
      <c r="J8035" s="115">
        <v>116.12</v>
      </c>
    </row>
    <row r="8036" spans="1:10" hidden="1">
      <c r="A8036" s="115" t="s">
        <v>8347</v>
      </c>
      <c r="B8036" s="115" t="str">
        <f t="shared" si="125"/>
        <v>TUBO DE CONCRETO ARMADO, CLASSE PA-4,PARA GALERIAS DE AGUASPLUVIAIS,COM DIAMETRO DE 400MM,JUNTA DE ARGAMASSA. FORNECIMENTO</v>
      </c>
      <c r="C8036" s="115" t="s">
        <v>40105</v>
      </c>
      <c r="D8036" s="115" t="s">
        <v>40107</v>
      </c>
      <c r="E8036" s="115" t="s">
        <v>35853</v>
      </c>
      <c r="I8036" s="115" t="s">
        <v>58</v>
      </c>
      <c r="J8036" s="115">
        <v>133.37</v>
      </c>
    </row>
    <row r="8037" spans="1:10" hidden="1">
      <c r="A8037" s="115" t="s">
        <v>8348</v>
      </c>
      <c r="B8037" s="115" t="str">
        <f t="shared" si="125"/>
        <v>TUBO DE CONCRETO ARMADO, CLASSE PA-4,PARA GALERIAS DE AGUASPLUVIAIS,COM DIAMETRO DE 400MM,JUNTA DE ARGAMASSA. FORNECIMENTO</v>
      </c>
      <c r="C8037" s="115" t="s">
        <v>40105</v>
      </c>
      <c r="D8037" s="115" t="s">
        <v>40107</v>
      </c>
      <c r="E8037" s="115" t="s">
        <v>35853</v>
      </c>
      <c r="I8037" s="115" t="s">
        <v>58</v>
      </c>
      <c r="J8037" s="115">
        <v>133.37</v>
      </c>
    </row>
    <row r="8038" spans="1:10" hidden="1">
      <c r="A8038" s="115" t="s">
        <v>8349</v>
      </c>
      <c r="B8038" s="115" t="str">
        <f t="shared" si="125"/>
        <v>TUBO DE CONCRETO ARMADO, CLASSE PA-4,PARA GALERIAS DE AGUASPLUVIAIS,COM DIAMETRO DE  500MM,JUNTA DE ARGAMASSA. FORNECIMENTO</v>
      </c>
      <c r="C8038" s="115" t="s">
        <v>40105</v>
      </c>
      <c r="D8038" s="115" t="s">
        <v>40095</v>
      </c>
      <c r="E8038" s="115" t="s">
        <v>36330</v>
      </c>
      <c r="I8038" s="115" t="s">
        <v>58</v>
      </c>
      <c r="J8038" s="115">
        <v>159.08000000000001</v>
      </c>
    </row>
    <row r="8039" spans="1:10" hidden="1">
      <c r="A8039" s="115" t="s">
        <v>8350</v>
      </c>
      <c r="B8039" s="115" t="str">
        <f t="shared" si="125"/>
        <v>TUBO DE CONCRETO ARMADO, CLASSE PA-4,PARA GALERIAS DE AGUASPLUVIAIS,COM DIAMETRO DE  500MM,JUNTA DE ARGAMASSA. FORNECIMENTO</v>
      </c>
      <c r="C8039" s="115" t="s">
        <v>40105</v>
      </c>
      <c r="D8039" s="115" t="s">
        <v>40095</v>
      </c>
      <c r="E8039" s="115" t="s">
        <v>36330</v>
      </c>
      <c r="I8039" s="115" t="s">
        <v>58</v>
      </c>
      <c r="J8039" s="115">
        <v>159.08000000000001</v>
      </c>
    </row>
    <row r="8040" spans="1:10" hidden="1">
      <c r="A8040" s="115" t="s">
        <v>8351</v>
      </c>
      <c r="B8040" s="115" t="str">
        <f t="shared" si="125"/>
        <v>TUBO DE CONCRETO ARMADO, CLASSE PA-4,PARA GALERIAS DE AGUASPLUVIAIS,COM DIAMETRO DE  600MM,JUNTA DE ARGAMASSA. FORNECIMENTO</v>
      </c>
      <c r="C8040" s="115" t="s">
        <v>40105</v>
      </c>
      <c r="D8040" s="115" t="s">
        <v>40096</v>
      </c>
      <c r="E8040" s="115" t="s">
        <v>36330</v>
      </c>
      <c r="I8040" s="115" t="s">
        <v>58</v>
      </c>
      <c r="J8040" s="115">
        <v>216.07</v>
      </c>
    </row>
    <row r="8041" spans="1:10" hidden="1">
      <c r="A8041" s="115" t="s">
        <v>8352</v>
      </c>
      <c r="B8041" s="115" t="str">
        <f t="shared" si="125"/>
        <v>TUBO DE CONCRETO ARMADO, CLASSE PA-4,PARA GALERIAS DE AGUASPLUVIAIS,COM DIAMETRO DE  600MM,JUNTA DE ARGAMASSA. FORNECIMENTO</v>
      </c>
      <c r="C8041" s="115" t="s">
        <v>40105</v>
      </c>
      <c r="D8041" s="115" t="s">
        <v>40096</v>
      </c>
      <c r="E8041" s="115" t="s">
        <v>36330</v>
      </c>
      <c r="I8041" s="115" t="s">
        <v>58</v>
      </c>
      <c r="J8041" s="115">
        <v>216.07</v>
      </c>
    </row>
    <row r="8042" spans="1:10" hidden="1">
      <c r="A8042" s="115" t="s">
        <v>8353</v>
      </c>
      <c r="B8042" s="115" t="str">
        <f t="shared" si="125"/>
        <v>TUBO DE CONCRETO ARMADO, CLASSE PA-4,PARA GALERIAS DE AGUASPLUVIAIS,COM DIAMETRO DE 700MM,JUNTA DE ARGAMASSA.FORNECIMENTO</v>
      </c>
      <c r="C8042" s="115" t="s">
        <v>40105</v>
      </c>
      <c r="D8042" s="115" t="s">
        <v>40108</v>
      </c>
      <c r="E8042" s="115" t="s">
        <v>35843</v>
      </c>
      <c r="I8042" s="115" t="s">
        <v>58</v>
      </c>
      <c r="J8042" s="115">
        <v>373.68</v>
      </c>
    </row>
    <row r="8043" spans="1:10" hidden="1">
      <c r="A8043" s="115" t="s">
        <v>8354</v>
      </c>
      <c r="B8043" s="115" t="str">
        <f t="shared" si="125"/>
        <v>TUBO DE CONCRETO ARMADO, CLASSE PA-4,PARA GALERIAS DE AGUASPLUVIAIS,COM DIAMETRO DE 700MM,JUNTA DE ARGAMASSA.FORNECIMENTO</v>
      </c>
      <c r="C8043" s="115" t="s">
        <v>40105</v>
      </c>
      <c r="D8043" s="115" t="s">
        <v>40108</v>
      </c>
      <c r="E8043" s="115" t="s">
        <v>35843</v>
      </c>
      <c r="I8043" s="115" t="s">
        <v>58</v>
      </c>
      <c r="J8043" s="115">
        <v>373.68</v>
      </c>
    </row>
    <row r="8044" spans="1:10" hidden="1">
      <c r="A8044" s="115" t="s">
        <v>8355</v>
      </c>
      <c r="B8044" s="115" t="str">
        <f t="shared" si="125"/>
        <v>TUBO DE CONCRETO ARMADO, CLASSE PA-4,PARA GALERIAS DE AGUASPLUVIAIS,COM DIAMETRO DE  800MM,JUNTA DE ARGAMASSA. FORNECIMENTO</v>
      </c>
      <c r="C8044" s="115" t="s">
        <v>40105</v>
      </c>
      <c r="D8044" s="115" t="s">
        <v>40098</v>
      </c>
      <c r="E8044" s="115" t="s">
        <v>36330</v>
      </c>
      <c r="I8044" s="115" t="s">
        <v>58</v>
      </c>
      <c r="J8044" s="115">
        <v>385.18</v>
      </c>
    </row>
    <row r="8045" spans="1:10" hidden="1">
      <c r="A8045" s="115" t="s">
        <v>8356</v>
      </c>
      <c r="B8045" s="115" t="str">
        <f t="shared" si="125"/>
        <v>TUBO DE CONCRETO ARMADO, CLASSE PA-4,PARA GALERIAS DE AGUASPLUVIAIS,COM DIAMETRO DE  800MM,JUNTA DE ARGAMASSA. FORNECIMENTO</v>
      </c>
      <c r="C8045" s="115" t="s">
        <v>40105</v>
      </c>
      <c r="D8045" s="115" t="s">
        <v>40098</v>
      </c>
      <c r="E8045" s="115" t="s">
        <v>36330</v>
      </c>
      <c r="I8045" s="115" t="s">
        <v>58</v>
      </c>
      <c r="J8045" s="115">
        <v>385.18</v>
      </c>
    </row>
    <row r="8046" spans="1:10" hidden="1">
      <c r="A8046" s="115" t="s">
        <v>8357</v>
      </c>
      <c r="B8046" s="115" t="str">
        <f t="shared" si="125"/>
        <v>TUBO DE CONCRETO ARMADO, CLASSE PA-4,PARA GALERIAS DE AGUASPLUVIAIS,COM DIAMETRO DE  900MM,JUNTA DE ARGAMASSA. FORNECIMENTO</v>
      </c>
      <c r="C8046" s="115" t="s">
        <v>40105</v>
      </c>
      <c r="D8046" s="115" t="s">
        <v>40099</v>
      </c>
      <c r="E8046" s="115" t="s">
        <v>36330</v>
      </c>
      <c r="I8046" s="115" t="s">
        <v>58</v>
      </c>
      <c r="J8046" s="115">
        <v>547.29999999999995</v>
      </c>
    </row>
    <row r="8047" spans="1:10" hidden="1">
      <c r="A8047" s="115" t="s">
        <v>8358</v>
      </c>
      <c r="B8047" s="115" t="str">
        <f t="shared" si="125"/>
        <v>TUBO DE CONCRETO ARMADO, CLASSE PA-4,PARA GALERIAS DE AGUASPLUVIAIS,COM DIAMETRO DE  900MM,JUNTA DE ARGAMASSA. FORNECIMENTO</v>
      </c>
      <c r="C8047" s="115" t="s">
        <v>40105</v>
      </c>
      <c r="D8047" s="115" t="s">
        <v>40099</v>
      </c>
      <c r="E8047" s="115" t="s">
        <v>36330</v>
      </c>
      <c r="I8047" s="115" t="s">
        <v>58</v>
      </c>
      <c r="J8047" s="115">
        <v>547.29999999999995</v>
      </c>
    </row>
    <row r="8048" spans="1:10" hidden="1">
      <c r="A8048" s="115" t="s">
        <v>8359</v>
      </c>
      <c r="B8048" s="115" t="str">
        <f t="shared" si="125"/>
        <v>TUBO DE CONCRETO ARMADO, CLASSE PA-4,PARA GALERIAS DE AGUASPLUVIAIS,COM DIAMETRO DE 1000MM,JUNTA DE ARGAMASSA. FORNECIMENTO</v>
      </c>
      <c r="C8048" s="115" t="s">
        <v>40105</v>
      </c>
      <c r="D8048" s="115" t="s">
        <v>40100</v>
      </c>
      <c r="E8048" s="115" t="s">
        <v>36330</v>
      </c>
      <c r="I8048" s="115" t="s">
        <v>58</v>
      </c>
      <c r="J8048" s="115">
        <v>603.64</v>
      </c>
    </row>
    <row r="8049" spans="1:10" hidden="1">
      <c r="A8049" s="115" t="s">
        <v>8360</v>
      </c>
      <c r="B8049" s="115" t="str">
        <f t="shared" si="125"/>
        <v>TUBO DE CONCRETO ARMADO, CLASSE PA-4,PARA GALERIAS DE AGUASPLUVIAIS,COM DIAMETRO DE 1000MM,JUNTA DE ARGAMASSA. FORNECIMENTO</v>
      </c>
      <c r="C8049" s="115" t="s">
        <v>40105</v>
      </c>
      <c r="D8049" s="115" t="s">
        <v>40100</v>
      </c>
      <c r="E8049" s="115" t="s">
        <v>36330</v>
      </c>
      <c r="I8049" s="115" t="s">
        <v>58</v>
      </c>
      <c r="J8049" s="115">
        <v>603.64</v>
      </c>
    </row>
    <row r="8050" spans="1:10" hidden="1">
      <c r="A8050" s="115" t="s">
        <v>8361</v>
      </c>
      <c r="B8050" s="115" t="str">
        <f t="shared" si="125"/>
        <v>TUBO DE CONCRETO ARMADO, CLASSE PA-4,PARA GALERIAS DE AGUASPLUVIAIS,COM DIAMETRO DE 1200MM,JUNTA DE ARGAMASSA. FORNECIMENTO</v>
      </c>
      <c r="C8050" s="115" t="s">
        <v>40105</v>
      </c>
      <c r="D8050" s="115" t="s">
        <v>40101</v>
      </c>
      <c r="E8050" s="115" t="s">
        <v>36330</v>
      </c>
      <c r="I8050" s="115" t="s">
        <v>58</v>
      </c>
      <c r="J8050" s="115">
        <v>910.63</v>
      </c>
    </row>
    <row r="8051" spans="1:10" hidden="1">
      <c r="A8051" s="115" t="s">
        <v>8362</v>
      </c>
      <c r="B8051" s="115" t="str">
        <f t="shared" si="125"/>
        <v>TUBO DE CONCRETO ARMADO, CLASSE PA-4,PARA GALERIAS DE AGUASPLUVIAIS,COM DIAMETRO DE 1200MM,JUNTA DE ARGAMASSA. FORNECIMENTO</v>
      </c>
      <c r="C8051" s="115" t="s">
        <v>40105</v>
      </c>
      <c r="D8051" s="115" t="s">
        <v>40101</v>
      </c>
      <c r="E8051" s="115" t="s">
        <v>36330</v>
      </c>
      <c r="I8051" s="115" t="s">
        <v>58</v>
      </c>
      <c r="J8051" s="115">
        <v>910.63</v>
      </c>
    </row>
    <row r="8052" spans="1:10" hidden="1">
      <c r="A8052" s="115" t="s">
        <v>8363</v>
      </c>
      <c r="B8052" s="115" t="str">
        <f t="shared" si="125"/>
        <v>TUBO DE CONCRETO ARMADO, CLASSE PA-4,PARA GALERIAS DE AGUASPLUVIAIS,COM DIAMETRO DE 1500MM,JUNTA DE ARGAMASSA. FORNECIMENTO</v>
      </c>
      <c r="C8052" s="115" t="s">
        <v>40105</v>
      </c>
      <c r="D8052" s="115" t="s">
        <v>40102</v>
      </c>
      <c r="E8052" s="115" t="s">
        <v>36330</v>
      </c>
      <c r="I8052" s="115" t="s">
        <v>58</v>
      </c>
      <c r="J8052" s="115">
        <v>1193.48</v>
      </c>
    </row>
    <row r="8053" spans="1:10" hidden="1">
      <c r="A8053" s="115" t="s">
        <v>8364</v>
      </c>
      <c r="B8053" s="115" t="str">
        <f t="shared" si="125"/>
        <v>TUBO DE CONCRETO ARMADO, CLASSE PA-4,PARA GALERIAS DE AGUASPLUVIAIS,COM DIAMETRO DE 1500MM,JUNTA DE ARGAMASSA. FORNECIMENTO</v>
      </c>
      <c r="C8053" s="115" t="s">
        <v>40105</v>
      </c>
      <c r="D8053" s="115" t="s">
        <v>40102</v>
      </c>
      <c r="E8053" s="115" t="s">
        <v>36330</v>
      </c>
      <c r="I8053" s="115" t="s">
        <v>58</v>
      </c>
      <c r="J8053" s="115">
        <v>1193.48</v>
      </c>
    </row>
    <row r="8054" spans="1:10" hidden="1">
      <c r="A8054" s="115" t="s">
        <v>8365</v>
      </c>
      <c r="B8054" s="115" t="str">
        <f t="shared" si="125"/>
        <v>TUBO PVC-PBA,CLASSE 15(EB-183),PARA ADUCAO E DISTRIBUICAO DE AGUAS,COM DIAMETRO NOMINAL DE 50MM, INCLUSIVE ANEL DE BORRACHA. FORNECIMENTO</v>
      </c>
      <c r="C8054" s="115" t="s">
        <v>40109</v>
      </c>
      <c r="D8054" s="115" t="s">
        <v>40110</v>
      </c>
      <c r="E8054" s="115" t="s">
        <v>40111</v>
      </c>
      <c r="I8054" s="115" t="s">
        <v>58</v>
      </c>
      <c r="J8054" s="115">
        <v>11.34</v>
      </c>
    </row>
    <row r="8055" spans="1:10" hidden="1">
      <c r="A8055" s="115" t="s">
        <v>8366</v>
      </c>
      <c r="B8055" s="115" t="str">
        <f t="shared" si="125"/>
        <v>TUBO PVC-PBA,CLASSE 15(EB-183),PARA ADUCAO E DISTRIBUICAO DE AGUAS,COM DIAMETRO NOMINAL DE 50MM, INCLUSIVE ANEL DE BORRACHA. FORNECIMENTO</v>
      </c>
      <c r="C8055" s="115" t="s">
        <v>40109</v>
      </c>
      <c r="D8055" s="115" t="s">
        <v>40110</v>
      </c>
      <c r="E8055" s="115" t="s">
        <v>40111</v>
      </c>
      <c r="I8055" s="115" t="s">
        <v>58</v>
      </c>
      <c r="J8055" s="115">
        <v>11.34</v>
      </c>
    </row>
    <row r="8056" spans="1:10" hidden="1">
      <c r="A8056" s="115" t="s">
        <v>8367</v>
      </c>
      <c r="B8056" s="115" t="str">
        <f t="shared" si="125"/>
        <v>TUBO PVC-PBA,CLASSE 15(EB-183),PARA ADUCAO E DISTRIBUICAO DE AGUAS,COM DIAMETRO NOMINAL DE 75MM, INCLUSIVE ANEL DE BORRACHA. FORNECIMENTO</v>
      </c>
      <c r="C8056" s="115" t="s">
        <v>40109</v>
      </c>
      <c r="D8056" s="115" t="s">
        <v>40112</v>
      </c>
      <c r="E8056" s="115" t="s">
        <v>40111</v>
      </c>
      <c r="I8056" s="115" t="s">
        <v>58</v>
      </c>
      <c r="J8056" s="115">
        <v>22.26</v>
      </c>
    </row>
    <row r="8057" spans="1:10" hidden="1">
      <c r="A8057" s="115" t="s">
        <v>8368</v>
      </c>
      <c r="B8057" s="115" t="str">
        <f t="shared" si="125"/>
        <v>TUBO PVC-PBA,CLASSE 15(EB-183),PARA ADUCAO E DISTRIBUICAO DE AGUAS,COM DIAMETRO NOMINAL DE 75MM, INCLUSIVE ANEL DE BORRACHA. FORNECIMENTO</v>
      </c>
      <c r="C8057" s="115" t="s">
        <v>40109</v>
      </c>
      <c r="D8057" s="115" t="s">
        <v>40112</v>
      </c>
      <c r="E8057" s="115" t="s">
        <v>40111</v>
      </c>
      <c r="I8057" s="115" t="s">
        <v>58</v>
      </c>
      <c r="J8057" s="115">
        <v>22.26</v>
      </c>
    </row>
    <row r="8058" spans="1:10" hidden="1">
      <c r="A8058" s="115" t="s">
        <v>8369</v>
      </c>
      <c r="B8058" s="115" t="str">
        <f t="shared" si="125"/>
        <v>TUBO PVC-PBA,CLASSE 15(EB-183),PARA ADUCAO E DISTRIBUICAO DE AGUAS,COM DIAMETRO NOMINAL DE 100MM,INCLUSIVE ANEL DE BORRACHA. FORNECIMENTO</v>
      </c>
      <c r="C8058" s="115" t="s">
        <v>40109</v>
      </c>
      <c r="D8058" s="115" t="s">
        <v>40113</v>
      </c>
      <c r="E8058" s="115" t="s">
        <v>40111</v>
      </c>
      <c r="I8058" s="115" t="s">
        <v>58</v>
      </c>
      <c r="J8058" s="115">
        <v>36.380000000000003</v>
      </c>
    </row>
    <row r="8059" spans="1:10" hidden="1">
      <c r="A8059" s="115" t="s">
        <v>8370</v>
      </c>
      <c r="B8059" s="115" t="str">
        <f t="shared" si="125"/>
        <v>TUBO PVC-PBA,CLASSE 15(EB-183),PARA ADUCAO E DISTRIBUICAO DE AGUAS,COM DIAMETRO NOMINAL DE 100MM,INCLUSIVE ANEL DE BORRACHA. FORNECIMENTO</v>
      </c>
      <c r="C8059" s="115" t="s">
        <v>40109</v>
      </c>
      <c r="D8059" s="115" t="s">
        <v>40113</v>
      </c>
      <c r="E8059" s="115" t="s">
        <v>40111</v>
      </c>
      <c r="I8059" s="115" t="s">
        <v>58</v>
      </c>
      <c r="J8059" s="115">
        <v>36.380000000000003</v>
      </c>
    </row>
    <row r="8060" spans="1:10" hidden="1">
      <c r="A8060" s="115" t="s">
        <v>8371</v>
      </c>
      <c r="B8060" s="115" t="str">
        <f t="shared" si="125"/>
        <v>TUBO PVC-PBA,CLASSE 20(EB-183),PARA ADUCAO E DISTRIBUICAO DE AGUAS,COM DIAMETRO NOMINAL DE  50MM,INCLUSIVE ANEL DE BORRACHA. FORNECIMENTO</v>
      </c>
      <c r="C8060" s="115" t="s">
        <v>40114</v>
      </c>
      <c r="D8060" s="115" t="s">
        <v>40115</v>
      </c>
      <c r="E8060" s="115" t="s">
        <v>40111</v>
      </c>
      <c r="I8060" s="115" t="s">
        <v>58</v>
      </c>
      <c r="J8060" s="115">
        <v>14.34</v>
      </c>
    </row>
    <row r="8061" spans="1:10" hidden="1">
      <c r="A8061" s="115" t="s">
        <v>8372</v>
      </c>
      <c r="B8061" s="115" t="str">
        <f t="shared" si="125"/>
        <v>TUBO PVC-PBA,CLASSE 20(EB-183),PARA ADUCAO E DISTRIBUICAO DE AGUAS,COM DIAMETRO NOMINAL DE  50MM,INCLUSIVE ANEL DE BORRACHA. FORNECIMENTO</v>
      </c>
      <c r="C8061" s="115" t="s">
        <v>40114</v>
      </c>
      <c r="D8061" s="115" t="s">
        <v>40115</v>
      </c>
      <c r="E8061" s="115" t="s">
        <v>40111</v>
      </c>
      <c r="I8061" s="115" t="s">
        <v>58</v>
      </c>
      <c r="J8061" s="115">
        <v>14.34</v>
      </c>
    </row>
    <row r="8062" spans="1:10" hidden="1">
      <c r="A8062" s="115" t="s">
        <v>8373</v>
      </c>
      <c r="B8062" s="115" t="str">
        <f t="shared" si="125"/>
        <v>TUBO PVC-PBA,CLASSE 20(EB-183),PARA ADUCAO E DISTRIBUICAO DE AGUAS,COM DIAMETRO NOMINAL DE  75MM,INCLUSIVE ANEL DE BORRACHA. FORNECIMENTO</v>
      </c>
      <c r="C8062" s="115" t="s">
        <v>40114</v>
      </c>
      <c r="D8062" s="115" t="s">
        <v>40116</v>
      </c>
      <c r="E8062" s="115" t="s">
        <v>40111</v>
      </c>
      <c r="I8062" s="115" t="s">
        <v>58</v>
      </c>
      <c r="J8062" s="115">
        <v>28.99</v>
      </c>
    </row>
    <row r="8063" spans="1:10" hidden="1">
      <c r="A8063" s="115" t="s">
        <v>8374</v>
      </c>
      <c r="B8063" s="115" t="str">
        <f t="shared" si="125"/>
        <v>TUBO PVC-PBA,CLASSE 20(EB-183),PARA ADUCAO E DISTRIBUICAO DE AGUAS,COM DIAMETRO NOMINAL DE  75MM,INCLUSIVE ANEL DE BORRACHA. FORNECIMENTO</v>
      </c>
      <c r="C8063" s="115" t="s">
        <v>40114</v>
      </c>
      <c r="D8063" s="115" t="s">
        <v>40116</v>
      </c>
      <c r="E8063" s="115" t="s">
        <v>40111</v>
      </c>
      <c r="I8063" s="115" t="s">
        <v>58</v>
      </c>
      <c r="J8063" s="115">
        <v>28.99</v>
      </c>
    </row>
    <row r="8064" spans="1:10" hidden="1">
      <c r="A8064" s="115" t="s">
        <v>8375</v>
      </c>
      <c r="B8064" s="115" t="str">
        <f t="shared" si="125"/>
        <v>TUBO PVC-PBA,CLASSE 20(EB-183),PARA ADUCAO E DISTRIBUICAO DE AGUAS,COM DIAMETRO NOMINAL DE 100MM,INCLUSIVE ANEL DE BORRACHA, FORNECIMENTO</v>
      </c>
      <c r="C8064" s="115" t="s">
        <v>40114</v>
      </c>
      <c r="D8064" s="115" t="s">
        <v>40113</v>
      </c>
      <c r="E8064" s="115" t="s">
        <v>40117</v>
      </c>
      <c r="I8064" s="115" t="s">
        <v>58</v>
      </c>
      <c r="J8064" s="115">
        <v>46.66</v>
      </c>
    </row>
    <row r="8065" spans="1:10" hidden="1">
      <c r="A8065" s="115" t="s">
        <v>8376</v>
      </c>
      <c r="B8065" s="115" t="str">
        <f t="shared" si="125"/>
        <v>TUBO PVC-PBA,CLASSE 20(EB-183),PARA ADUCAO E DISTRIBUICAO DE AGUAS,COM DIAMETRO NOMINAL DE 100MM,INCLUSIVE ANEL DE BORRACHA, FORNECIMENTO</v>
      </c>
      <c r="C8065" s="115" t="s">
        <v>40114</v>
      </c>
      <c r="D8065" s="115" t="s">
        <v>40113</v>
      </c>
      <c r="E8065" s="115" t="s">
        <v>40117</v>
      </c>
      <c r="I8065" s="115" t="s">
        <v>58</v>
      </c>
      <c r="J8065" s="115">
        <v>46.66</v>
      </c>
    </row>
    <row r="8066" spans="1:10" hidden="1">
      <c r="A8066" s="115" t="s">
        <v>8377</v>
      </c>
      <c r="B8066" s="115" t="str">
        <f t="shared" si="125"/>
        <v>ADAPTADOR PVC-PBA (NBR 10351), PB, RQ X PBA COM DIAMETRONOMINAL DE 50MM, INCLUSIVE ANEL DE BORRACHA. FORNECIMENTO</v>
      </c>
      <c r="C8066" s="115" t="s">
        <v>40118</v>
      </c>
      <c r="D8066" s="115" t="s">
        <v>40119</v>
      </c>
      <c r="I8066" s="115" t="s">
        <v>6</v>
      </c>
      <c r="J8066" s="115">
        <v>15.96</v>
      </c>
    </row>
    <row r="8067" spans="1:10" hidden="1">
      <c r="A8067" s="115" t="s">
        <v>8378</v>
      </c>
      <c r="B8067" s="115" t="str">
        <f t="shared" si="125"/>
        <v>ADAPTADOR PVC-PBA (NBR 10351), PB, RQ X PBA COM DIAMETRONOMINAL DE 50MM, INCLUSIVE ANEL DE BORRACHA. FORNECIMENTO</v>
      </c>
      <c r="C8067" s="115" t="s">
        <v>40118</v>
      </c>
      <c r="D8067" s="115" t="s">
        <v>40119</v>
      </c>
      <c r="I8067" s="115" t="s">
        <v>6</v>
      </c>
      <c r="J8067" s="115">
        <v>15.96</v>
      </c>
    </row>
    <row r="8068" spans="1:10" hidden="1">
      <c r="A8068" s="115" t="s">
        <v>8379</v>
      </c>
      <c r="B8068" s="115" t="str">
        <f t="shared" si="125"/>
        <v>ADAPTADOR PVC-PBA (NBR 10351),PB,RQ X PBA COM DIAMETRO NOMINAL DE 75MM,INCLUSIVE ANEL DE BORRACHA.FORNECIMENTO</v>
      </c>
      <c r="C8068" s="115" t="s">
        <v>40120</v>
      </c>
      <c r="D8068" s="115" t="s">
        <v>40121</v>
      </c>
      <c r="I8068" s="115" t="s">
        <v>6</v>
      </c>
      <c r="J8068" s="115">
        <v>34.159999999999997</v>
      </c>
    </row>
    <row r="8069" spans="1:10" hidden="1">
      <c r="A8069" s="115" t="s">
        <v>8380</v>
      </c>
      <c r="B8069" s="115" t="str">
        <f t="shared" ref="B8069:B8132" si="126">C8069&amp;D8069&amp;E8069&amp;F8069&amp;G8069&amp;H8069</f>
        <v>ADAPTADOR PVC-PBA (NBR 10351),PB,RQ X PBA COM DIAMETRO NOMINAL DE 75MM,INCLUSIVE ANEL DE BORRACHA.FORNECIMENTO</v>
      </c>
      <c r="C8069" s="115" t="s">
        <v>40120</v>
      </c>
      <c r="D8069" s="115" t="s">
        <v>40121</v>
      </c>
      <c r="I8069" s="115" t="s">
        <v>6</v>
      </c>
      <c r="J8069" s="115">
        <v>34.159999999999997</v>
      </c>
    </row>
    <row r="8070" spans="1:10" hidden="1">
      <c r="A8070" s="115" t="s">
        <v>8381</v>
      </c>
      <c r="B8070" s="115" t="str">
        <f t="shared" si="126"/>
        <v>ADAPTADOR PVC-PBA (NBR 10351),PB,RQ X PBA COM DIAMETRO NOMINAL DE 100MM,INCLUSIVE ANEL DE BORRACHA.FORNECIMENTO</v>
      </c>
      <c r="C8070" s="115" t="s">
        <v>40120</v>
      </c>
      <c r="D8070" s="115" t="s">
        <v>40122</v>
      </c>
      <c r="I8070" s="115" t="s">
        <v>6</v>
      </c>
      <c r="J8070" s="115">
        <v>48.2</v>
      </c>
    </row>
    <row r="8071" spans="1:10" hidden="1">
      <c r="A8071" s="115" t="s">
        <v>8382</v>
      </c>
      <c r="B8071" s="115" t="str">
        <f t="shared" si="126"/>
        <v>ADAPTADOR PVC-PBA (NBR 10351),PB,RQ X PBA COM DIAMETRO NOMINAL DE 100MM,INCLUSIVE ANEL DE BORRACHA.FORNECIMENTO</v>
      </c>
      <c r="C8071" s="115" t="s">
        <v>40120</v>
      </c>
      <c r="D8071" s="115" t="s">
        <v>40122</v>
      </c>
      <c r="I8071" s="115" t="s">
        <v>6</v>
      </c>
      <c r="J8071" s="115">
        <v>48.2</v>
      </c>
    </row>
    <row r="8072" spans="1:10" hidden="1">
      <c r="A8072" s="115" t="s">
        <v>8383</v>
      </c>
      <c r="B8072" s="115" t="str">
        <f t="shared" si="126"/>
        <v>ADAPTADOR PVC-PBA (NBR 10351),PP,RQ X PBA COM DIAMETRO NOMINAL DE 50MM. FORNECIMENTO</v>
      </c>
      <c r="C8072" s="115" t="s">
        <v>40123</v>
      </c>
      <c r="D8072" s="115" t="s">
        <v>40124</v>
      </c>
      <c r="I8072" s="115" t="s">
        <v>6</v>
      </c>
      <c r="J8072" s="115">
        <v>8.84</v>
      </c>
    </row>
    <row r="8073" spans="1:10" hidden="1">
      <c r="A8073" s="115" t="s">
        <v>8384</v>
      </c>
      <c r="B8073" s="115" t="str">
        <f t="shared" si="126"/>
        <v>ADAPTADOR PVC-PBA (NBR 10351),PP,RQ X PBA COM DIAMETRO NOMINAL DE 50MM. FORNECIMENTO</v>
      </c>
      <c r="C8073" s="115" t="s">
        <v>40123</v>
      </c>
      <c r="D8073" s="115" t="s">
        <v>40124</v>
      </c>
      <c r="I8073" s="115" t="s">
        <v>6</v>
      </c>
      <c r="J8073" s="115">
        <v>8.84</v>
      </c>
    </row>
    <row r="8074" spans="1:10" hidden="1">
      <c r="A8074" s="115" t="s">
        <v>8385</v>
      </c>
      <c r="B8074" s="115" t="str">
        <f t="shared" si="126"/>
        <v>ADAPTADOR PVC-PBA (NBR 10351),PP,RQ X PBA COM DIAMETRO NOMINAL DE 75MM. FORNECIMENTO</v>
      </c>
      <c r="C8074" s="115" t="s">
        <v>40123</v>
      </c>
      <c r="D8074" s="115" t="s">
        <v>40125</v>
      </c>
      <c r="I8074" s="115" t="s">
        <v>6</v>
      </c>
      <c r="J8074" s="115">
        <v>6.73</v>
      </c>
    </row>
    <row r="8075" spans="1:10" hidden="1">
      <c r="A8075" s="115" t="s">
        <v>8386</v>
      </c>
      <c r="B8075" s="115" t="str">
        <f t="shared" si="126"/>
        <v>ADAPTADOR PVC-PBA (NBR 10351),PP,RQ X PBA COM DIAMETRO NOMINAL DE 75MM. FORNECIMENTO</v>
      </c>
      <c r="C8075" s="115" t="s">
        <v>40123</v>
      </c>
      <c r="D8075" s="115" t="s">
        <v>40125</v>
      </c>
      <c r="I8075" s="115" t="s">
        <v>6</v>
      </c>
      <c r="J8075" s="115">
        <v>6.73</v>
      </c>
    </row>
    <row r="8076" spans="1:10" hidden="1">
      <c r="A8076" s="115" t="s">
        <v>8387</v>
      </c>
      <c r="B8076" s="115" t="str">
        <f t="shared" si="126"/>
        <v>CAP PVC-PBA (NBR 10351),COM DIAMETRO NOMINAL DE 50MM,INCLUSIVE ANEL DE BORRACHA. FORNECIMENTO</v>
      </c>
      <c r="C8076" s="115" t="s">
        <v>40126</v>
      </c>
      <c r="D8076" s="115" t="s">
        <v>40127</v>
      </c>
      <c r="I8076" s="115" t="s">
        <v>6</v>
      </c>
      <c r="J8076" s="115">
        <v>5.18</v>
      </c>
    </row>
    <row r="8077" spans="1:10" hidden="1">
      <c r="A8077" s="115" t="s">
        <v>8388</v>
      </c>
      <c r="B8077" s="115" t="str">
        <f t="shared" si="126"/>
        <v>CAP PVC-PBA (NBR 10351),COM DIAMETRO NOMINAL DE 50MM,INCLUSIVE ANEL DE BORRACHA. FORNECIMENTO</v>
      </c>
      <c r="C8077" s="115" t="s">
        <v>40126</v>
      </c>
      <c r="D8077" s="115" t="s">
        <v>40127</v>
      </c>
      <c r="I8077" s="115" t="s">
        <v>6</v>
      </c>
      <c r="J8077" s="115">
        <v>5.18</v>
      </c>
    </row>
    <row r="8078" spans="1:10" hidden="1">
      <c r="A8078" s="115" t="s">
        <v>8389</v>
      </c>
      <c r="B8078" s="115" t="str">
        <f t="shared" si="126"/>
        <v>CAP PVC-PBA (NBR 10351),COM DIAMETRO NOMINAL DE 75MM,INCLUSIVE ANEL DE BORRACHA.FORNECIMENTO</v>
      </c>
      <c r="C8078" s="115" t="s">
        <v>40128</v>
      </c>
      <c r="D8078" s="115" t="s">
        <v>40129</v>
      </c>
      <c r="I8078" s="115" t="s">
        <v>6</v>
      </c>
      <c r="J8078" s="115">
        <v>11.5</v>
      </c>
    </row>
    <row r="8079" spans="1:10" hidden="1">
      <c r="A8079" s="115" t="s">
        <v>8390</v>
      </c>
      <c r="B8079" s="115" t="str">
        <f t="shared" si="126"/>
        <v>CAP PVC-PBA (NBR 10351),COM DIAMETRO NOMINAL DE 75MM,INCLUSIVE ANEL DE BORRACHA.FORNECIMENTO</v>
      </c>
      <c r="C8079" s="115" t="s">
        <v>40128</v>
      </c>
      <c r="D8079" s="115" t="s">
        <v>40129</v>
      </c>
      <c r="I8079" s="115" t="s">
        <v>6</v>
      </c>
      <c r="J8079" s="115">
        <v>11.5</v>
      </c>
    </row>
    <row r="8080" spans="1:10" hidden="1">
      <c r="A8080" s="115" t="s">
        <v>8391</v>
      </c>
      <c r="B8080" s="115" t="str">
        <f t="shared" si="126"/>
        <v>CAP PVC-PBA (NBR 10351),COM DIAMETRO NOMINAL DE 100MM,INCLUSIVE ANEL DE BORRACHA.FORNECIMENTO</v>
      </c>
      <c r="C8080" s="115" t="s">
        <v>40130</v>
      </c>
      <c r="D8080" s="115" t="s">
        <v>40131</v>
      </c>
      <c r="I8080" s="115" t="s">
        <v>6</v>
      </c>
      <c r="J8080" s="115">
        <v>21.48</v>
      </c>
    </row>
    <row r="8081" spans="1:10" hidden="1">
      <c r="A8081" s="115" t="s">
        <v>8392</v>
      </c>
      <c r="B8081" s="115" t="str">
        <f t="shared" si="126"/>
        <v>CAP PVC-PBA (NBR 10351),COM DIAMETRO NOMINAL DE 100MM,INCLUSIVE ANEL DE BORRACHA.FORNECIMENTO</v>
      </c>
      <c r="C8081" s="115" t="s">
        <v>40130</v>
      </c>
      <c r="D8081" s="115" t="s">
        <v>40131</v>
      </c>
      <c r="I8081" s="115" t="s">
        <v>6</v>
      </c>
      <c r="J8081" s="115">
        <v>21.48</v>
      </c>
    </row>
    <row r="8082" spans="1:10" hidden="1">
      <c r="A8082" s="115" t="s">
        <v>8393</v>
      </c>
      <c r="B8082" s="115" t="str">
        <f t="shared" si="126"/>
        <v>CRUZETA PVC-PBA (NBR 10351),BBBB COM DIAMETROS NOMINAIS DE50MMX50MM,INCLUSIVE ANEIS DE BORRACHA.FORNECIMENTO</v>
      </c>
      <c r="C8082" s="115" t="s">
        <v>40132</v>
      </c>
      <c r="D8082" s="115" t="s">
        <v>40133</v>
      </c>
      <c r="I8082" s="115" t="s">
        <v>6</v>
      </c>
      <c r="J8082" s="115">
        <v>19.77</v>
      </c>
    </row>
    <row r="8083" spans="1:10" hidden="1">
      <c r="A8083" s="115" t="s">
        <v>8394</v>
      </c>
      <c r="B8083" s="115" t="str">
        <f t="shared" si="126"/>
        <v>CRUZETA PVC-PBA (NBR 10351),BBBB COM DIAMETROS NOMINAIS DE50MMX50MM,INCLUSIVE ANEIS DE BORRACHA.FORNECIMENTO</v>
      </c>
      <c r="C8083" s="115" t="s">
        <v>40132</v>
      </c>
      <c r="D8083" s="115" t="s">
        <v>40133</v>
      </c>
      <c r="I8083" s="115" t="s">
        <v>6</v>
      </c>
      <c r="J8083" s="115">
        <v>19.77</v>
      </c>
    </row>
    <row r="8084" spans="1:10" hidden="1">
      <c r="A8084" s="115" t="s">
        <v>8395</v>
      </c>
      <c r="B8084" s="115" t="str">
        <f t="shared" si="126"/>
        <v>CRUZETA PVC-PBA (NBR 10351),BBBB COM DIAMETROS NOMINAIS DE75MMX50MM,INCLUSIVE ANEIS DE BORRACHA. FORNECIMENTO</v>
      </c>
      <c r="C8084" s="115" t="s">
        <v>40132</v>
      </c>
      <c r="D8084" s="115" t="s">
        <v>40134</v>
      </c>
      <c r="I8084" s="115" t="s">
        <v>6</v>
      </c>
      <c r="J8084" s="115">
        <v>35.32</v>
      </c>
    </row>
    <row r="8085" spans="1:10" hidden="1">
      <c r="A8085" s="115" t="s">
        <v>8396</v>
      </c>
      <c r="B8085" s="115" t="str">
        <f t="shared" si="126"/>
        <v>CRUZETA PVC-PBA (NBR 10351),BBBB COM DIAMETROS NOMINAIS DE75MMX50MM,INCLUSIVE ANEIS DE BORRACHA. FORNECIMENTO</v>
      </c>
      <c r="C8085" s="115" t="s">
        <v>40132</v>
      </c>
      <c r="D8085" s="115" t="s">
        <v>40134</v>
      </c>
      <c r="I8085" s="115" t="s">
        <v>6</v>
      </c>
      <c r="J8085" s="115">
        <v>35.32</v>
      </c>
    </row>
    <row r="8086" spans="1:10" hidden="1">
      <c r="A8086" s="115" t="s">
        <v>8397</v>
      </c>
      <c r="B8086" s="115" t="str">
        <f t="shared" si="126"/>
        <v>CRUZETA PVC-PBA (NBR 10351),BBBB COM DIAMETROS NOMINAIS DE75MMX75MM,INCLUSIVE ANEIS DE BORRACHA.FORNECIMENTO</v>
      </c>
      <c r="C8086" s="115" t="s">
        <v>40132</v>
      </c>
      <c r="D8086" s="115" t="s">
        <v>40135</v>
      </c>
      <c r="I8086" s="115" t="s">
        <v>6</v>
      </c>
      <c r="J8086" s="115">
        <v>47.72</v>
      </c>
    </row>
    <row r="8087" spans="1:10" hidden="1">
      <c r="A8087" s="115" t="s">
        <v>8398</v>
      </c>
      <c r="B8087" s="115" t="str">
        <f t="shared" si="126"/>
        <v>CRUZETA PVC-PBA (NBR 10351),BBBB COM DIAMETROS NOMINAIS DE75MMX75MM,INCLUSIVE ANEIS DE BORRACHA.FORNECIMENTO</v>
      </c>
      <c r="C8087" s="115" t="s">
        <v>40132</v>
      </c>
      <c r="D8087" s="115" t="s">
        <v>40135</v>
      </c>
      <c r="I8087" s="115" t="s">
        <v>6</v>
      </c>
      <c r="J8087" s="115">
        <v>47.72</v>
      </c>
    </row>
    <row r="8088" spans="1:10" hidden="1">
      <c r="A8088" s="115" t="s">
        <v>8399</v>
      </c>
      <c r="B8088" s="115" t="str">
        <f t="shared" si="126"/>
        <v>CRUZETA PVC-PBA (NBR 10351),BBBB COM DIAMETROS NOMINAIS DE100MMX100MM, INCLUSIVE ANEIS DE BORRACHA. FORNECIMENTO</v>
      </c>
      <c r="C8088" s="115" t="s">
        <v>40132</v>
      </c>
      <c r="D8088" s="115" t="s">
        <v>40136</v>
      </c>
      <c r="I8088" s="115" t="s">
        <v>6</v>
      </c>
      <c r="J8088" s="115">
        <v>100.29</v>
      </c>
    </row>
    <row r="8089" spans="1:10" hidden="1">
      <c r="A8089" s="115" t="s">
        <v>8400</v>
      </c>
      <c r="B8089" s="115" t="str">
        <f t="shared" si="126"/>
        <v>CRUZETA PVC-PBA (NBR 10351),BBBB COM DIAMETROS NOMINAIS DE100MMX100MM, INCLUSIVE ANEIS DE BORRACHA. FORNECIMENTO</v>
      </c>
      <c r="C8089" s="115" t="s">
        <v>40132</v>
      </c>
      <c r="D8089" s="115" t="s">
        <v>40136</v>
      </c>
      <c r="I8089" s="115" t="s">
        <v>6</v>
      </c>
      <c r="J8089" s="115">
        <v>100.29</v>
      </c>
    </row>
    <row r="8090" spans="1:10" hidden="1">
      <c r="A8090" s="115" t="s">
        <v>8401</v>
      </c>
      <c r="B8090" s="115" t="str">
        <f t="shared" si="126"/>
        <v>CURVA PVC-PBA (NBR 10351),DE 22°30`,PB,C/DIAMETRO NOMINAL DE 50MM,INCLUSIVE ANEL DE BORRACHA.FORNECIMENTO</v>
      </c>
      <c r="C8090" s="115" t="s">
        <v>40137</v>
      </c>
      <c r="D8090" s="115" t="s">
        <v>40138</v>
      </c>
      <c r="I8090" s="115" t="s">
        <v>6</v>
      </c>
      <c r="J8090" s="115">
        <v>12.69</v>
      </c>
    </row>
    <row r="8091" spans="1:10" hidden="1">
      <c r="A8091" s="115" t="s">
        <v>8402</v>
      </c>
      <c r="B8091" s="115" t="str">
        <f t="shared" si="126"/>
        <v>CURVA PVC-PBA (NBR 10351),DE 22°30`,PB,C/DIAMETRO NOMINAL DE 50MM,INCLUSIVE ANEL DE BORRACHA.FORNECIMENTO</v>
      </c>
      <c r="C8091" s="115" t="s">
        <v>40137</v>
      </c>
      <c r="D8091" s="115" t="s">
        <v>40138</v>
      </c>
      <c r="I8091" s="115" t="s">
        <v>6</v>
      </c>
      <c r="J8091" s="115">
        <v>12.69</v>
      </c>
    </row>
    <row r="8092" spans="1:10" hidden="1">
      <c r="A8092" s="115" t="s">
        <v>8403</v>
      </c>
      <c r="B8092" s="115" t="str">
        <f t="shared" si="126"/>
        <v>CURVA PVC-PBA (NBR 10351),DE 22°30`,PB,C/DIAMETRO NOMINAL DE 75MM,INCLUSIVE ANEL DE BORRACHA.FORNECIMENTO</v>
      </c>
      <c r="C8092" s="115" t="s">
        <v>40137</v>
      </c>
      <c r="D8092" s="115" t="s">
        <v>40139</v>
      </c>
      <c r="I8092" s="115" t="s">
        <v>6</v>
      </c>
      <c r="J8092" s="115">
        <v>29.57</v>
      </c>
    </row>
    <row r="8093" spans="1:10" hidden="1">
      <c r="A8093" s="115" t="s">
        <v>8404</v>
      </c>
      <c r="B8093" s="115" t="str">
        <f t="shared" si="126"/>
        <v>CURVA PVC-PBA (NBR 10351),DE 22°30`,PB,C/DIAMETRO NOMINAL DE 75MM,INCLUSIVE ANEL DE BORRACHA.FORNECIMENTO</v>
      </c>
      <c r="C8093" s="115" t="s">
        <v>40137</v>
      </c>
      <c r="D8093" s="115" t="s">
        <v>40139</v>
      </c>
      <c r="I8093" s="115" t="s">
        <v>6</v>
      </c>
      <c r="J8093" s="115">
        <v>29.57</v>
      </c>
    </row>
    <row r="8094" spans="1:10" hidden="1">
      <c r="A8094" s="115" t="s">
        <v>8405</v>
      </c>
      <c r="B8094" s="115" t="str">
        <f t="shared" si="126"/>
        <v>CURVA PVC-PBA (NBR 10351),DE 22°30`,PB,C/DIAMETRO NOMINAL DE 100MM,INCLUSIVE ANEL DE BORRACHA.FORNECIMENTO</v>
      </c>
      <c r="C8094" s="115" t="s">
        <v>40137</v>
      </c>
      <c r="D8094" s="115" t="s">
        <v>40140</v>
      </c>
      <c r="I8094" s="115" t="s">
        <v>6</v>
      </c>
      <c r="J8094" s="115">
        <v>51.71</v>
      </c>
    </row>
    <row r="8095" spans="1:10" hidden="1">
      <c r="A8095" s="115" t="s">
        <v>8406</v>
      </c>
      <c r="B8095" s="115" t="str">
        <f t="shared" si="126"/>
        <v>CURVA PVC-PBA (NBR 10351),DE 22°30`,PB,C/DIAMETRO NOMINAL DE 100MM,INCLUSIVE ANEL DE BORRACHA.FORNECIMENTO</v>
      </c>
      <c r="C8095" s="115" t="s">
        <v>40137</v>
      </c>
      <c r="D8095" s="115" t="s">
        <v>40140</v>
      </c>
      <c r="I8095" s="115" t="s">
        <v>6</v>
      </c>
      <c r="J8095" s="115">
        <v>51.71</v>
      </c>
    </row>
    <row r="8096" spans="1:10" hidden="1">
      <c r="A8096" s="115" t="s">
        <v>8407</v>
      </c>
      <c r="B8096" s="115" t="str">
        <f t="shared" si="126"/>
        <v>CURVA PVC-PBA (NBR 10351), DE 45°, PB, COM DIAMETRO NOMINALDE 50MM,INCLUSIVE ANEL DE BORRACHA.FORNECIMENTO</v>
      </c>
      <c r="C8096" s="115" t="s">
        <v>40141</v>
      </c>
      <c r="D8096" s="115" t="s">
        <v>40142</v>
      </c>
      <c r="I8096" s="115" t="s">
        <v>6</v>
      </c>
      <c r="J8096" s="115">
        <v>13.07</v>
      </c>
    </row>
    <row r="8097" spans="1:10" hidden="1">
      <c r="A8097" s="115" t="s">
        <v>8408</v>
      </c>
      <c r="B8097" s="115" t="str">
        <f t="shared" si="126"/>
        <v>CURVA PVC-PBA (NBR 10351), DE 45°, PB, COM DIAMETRO NOMINALDE 50MM,INCLUSIVE ANEL DE BORRACHA.FORNECIMENTO</v>
      </c>
      <c r="C8097" s="115" t="s">
        <v>40141</v>
      </c>
      <c r="D8097" s="115" t="s">
        <v>40142</v>
      </c>
      <c r="I8097" s="115" t="s">
        <v>6</v>
      </c>
      <c r="J8097" s="115">
        <v>13.07</v>
      </c>
    </row>
    <row r="8098" spans="1:10" hidden="1">
      <c r="A8098" s="115" t="s">
        <v>8409</v>
      </c>
      <c r="B8098" s="115" t="str">
        <f t="shared" si="126"/>
        <v>CURVA PVC-PBA (NBR 10351), DE 45°, PB, COM DIAMETRO NOMINALDE 75MM, INCLUSIVE ANEL DE BORRACHA. FORNECIMENTO</v>
      </c>
      <c r="C8098" s="115" t="s">
        <v>40141</v>
      </c>
      <c r="D8098" s="115" t="s">
        <v>40143</v>
      </c>
      <c r="I8098" s="115" t="s">
        <v>6</v>
      </c>
      <c r="J8098" s="115">
        <v>30.43</v>
      </c>
    </row>
    <row r="8099" spans="1:10" hidden="1">
      <c r="A8099" s="115" t="s">
        <v>8410</v>
      </c>
      <c r="B8099" s="115" t="str">
        <f t="shared" si="126"/>
        <v>CURVA PVC-PBA (NBR 10351), DE 45°, PB, COM DIAMETRO NOMINALDE 75MM, INCLUSIVE ANEL DE BORRACHA. FORNECIMENTO</v>
      </c>
      <c r="C8099" s="115" t="s">
        <v>40141</v>
      </c>
      <c r="D8099" s="115" t="s">
        <v>40143</v>
      </c>
      <c r="I8099" s="115" t="s">
        <v>6</v>
      </c>
      <c r="J8099" s="115">
        <v>30.43</v>
      </c>
    </row>
    <row r="8100" spans="1:10" hidden="1">
      <c r="A8100" s="115" t="s">
        <v>8411</v>
      </c>
      <c r="B8100" s="115" t="str">
        <f t="shared" si="126"/>
        <v>CURVA PVC-PBA (NBR 10351), DE 45°, PB, COM DIAMETRO NOMINALDE 100MM, INCLUSIVE ANEL DE BORRACHA. FORNECIMENTO</v>
      </c>
      <c r="C8100" s="115" t="s">
        <v>40141</v>
      </c>
      <c r="D8100" s="115" t="s">
        <v>40144</v>
      </c>
      <c r="I8100" s="115" t="s">
        <v>6</v>
      </c>
      <c r="J8100" s="115">
        <v>52.8</v>
      </c>
    </row>
    <row r="8101" spans="1:10" hidden="1">
      <c r="A8101" s="115" t="s">
        <v>8412</v>
      </c>
      <c r="B8101" s="115" t="str">
        <f t="shared" si="126"/>
        <v>CURVA PVC-PBA (NBR 10351), DE 45°, PB, COM DIAMETRO NOMINALDE 100MM, INCLUSIVE ANEL DE BORRACHA. FORNECIMENTO</v>
      </c>
      <c r="C8101" s="115" t="s">
        <v>40141</v>
      </c>
      <c r="D8101" s="115" t="s">
        <v>40144</v>
      </c>
      <c r="I8101" s="115" t="s">
        <v>6</v>
      </c>
      <c r="J8101" s="115">
        <v>52.8</v>
      </c>
    </row>
    <row r="8102" spans="1:10" hidden="1">
      <c r="A8102" s="115" t="s">
        <v>8413</v>
      </c>
      <c r="B8102" s="115" t="str">
        <f t="shared" si="126"/>
        <v>CURVA PVC-PBA (NBR 10351), DE 90°, PB, COM DIAMETRO NOMINALDE 50MM, INCLUSIVE ANEL DE BORRACHA. FORNECIMENTO</v>
      </c>
      <c r="C8102" s="115" t="s">
        <v>40145</v>
      </c>
      <c r="D8102" s="115" t="s">
        <v>40146</v>
      </c>
      <c r="I8102" s="115" t="s">
        <v>6</v>
      </c>
      <c r="J8102" s="115">
        <v>28.11</v>
      </c>
    </row>
    <row r="8103" spans="1:10" hidden="1">
      <c r="A8103" s="115" t="s">
        <v>8414</v>
      </c>
      <c r="B8103" s="115" t="str">
        <f t="shared" si="126"/>
        <v>CURVA PVC-PBA (NBR 10351), DE 90°, PB, COM DIAMETRO NOMINALDE 50MM, INCLUSIVE ANEL DE BORRACHA. FORNECIMENTO</v>
      </c>
      <c r="C8103" s="115" t="s">
        <v>40145</v>
      </c>
      <c r="D8103" s="115" t="s">
        <v>40146</v>
      </c>
      <c r="I8103" s="115" t="s">
        <v>6</v>
      </c>
      <c r="J8103" s="115">
        <v>28.11</v>
      </c>
    </row>
    <row r="8104" spans="1:10" hidden="1">
      <c r="A8104" s="115" t="s">
        <v>8415</v>
      </c>
      <c r="B8104" s="115" t="str">
        <f t="shared" si="126"/>
        <v>CURVA PVC-PBA (NBR 10351), DE 90°, PB, COM DIAMETRO NOMINALDE 75MM, INCLUSIVE ANEL DE BORRACHA. FORNECIMENTO</v>
      </c>
      <c r="C8104" s="115" t="s">
        <v>40145</v>
      </c>
      <c r="D8104" s="115" t="s">
        <v>40143</v>
      </c>
      <c r="I8104" s="115" t="s">
        <v>6</v>
      </c>
      <c r="J8104" s="115">
        <v>44.17</v>
      </c>
    </row>
    <row r="8105" spans="1:10" hidden="1">
      <c r="A8105" s="115" t="s">
        <v>8416</v>
      </c>
      <c r="B8105" s="115" t="str">
        <f t="shared" si="126"/>
        <v>CURVA PVC-PBA (NBR 10351), DE 90°, PB, COM DIAMETRO NOMINALDE 75MM, INCLUSIVE ANEL DE BORRACHA. FORNECIMENTO</v>
      </c>
      <c r="C8105" s="115" t="s">
        <v>40145</v>
      </c>
      <c r="D8105" s="115" t="s">
        <v>40143</v>
      </c>
      <c r="I8105" s="115" t="s">
        <v>6</v>
      </c>
      <c r="J8105" s="115">
        <v>44.17</v>
      </c>
    </row>
    <row r="8106" spans="1:10" hidden="1">
      <c r="A8106" s="115" t="s">
        <v>8417</v>
      </c>
      <c r="B8106" s="115" t="str">
        <f t="shared" si="126"/>
        <v>CURVA PVC-PBA (NBR 10351), DE 90°, PB, COM DIAMETRO NOMINALDE 100MM, INCLUSIVE ANEL DE BORRACHA. FORNECIMENTO</v>
      </c>
      <c r="C8106" s="115" t="s">
        <v>40145</v>
      </c>
      <c r="D8106" s="115" t="s">
        <v>40144</v>
      </c>
      <c r="I8106" s="115" t="s">
        <v>6</v>
      </c>
      <c r="J8106" s="115">
        <v>125.41</v>
      </c>
    </row>
    <row r="8107" spans="1:10" hidden="1">
      <c r="A8107" s="115" t="s">
        <v>8418</v>
      </c>
      <c r="B8107" s="115" t="str">
        <f t="shared" si="126"/>
        <v>CURVA PVC-PBA (NBR 10351), DE 90°, PB, COM DIAMETRO NOMINALDE 100MM, INCLUSIVE ANEL DE BORRACHA. FORNECIMENTO</v>
      </c>
      <c r="C8107" s="115" t="s">
        <v>40145</v>
      </c>
      <c r="D8107" s="115" t="s">
        <v>40144</v>
      </c>
      <c r="I8107" s="115" t="s">
        <v>6</v>
      </c>
      <c r="J8107" s="115">
        <v>125.41</v>
      </c>
    </row>
    <row r="8108" spans="1:10" hidden="1">
      <c r="A8108" s="115" t="s">
        <v>8419</v>
      </c>
      <c r="B8108" s="115" t="str">
        <f t="shared" si="126"/>
        <v>EXTREMIDADE PVC-PBA (NBR 10351), BF, COM DIAMETRO NOMINAL DE 50MM, INCLUSIVE ANEL DE BORRACHA. FORNECIMENTO</v>
      </c>
      <c r="C8108" s="115" t="s">
        <v>40147</v>
      </c>
      <c r="D8108" s="115" t="s">
        <v>40148</v>
      </c>
      <c r="I8108" s="115" t="s">
        <v>6</v>
      </c>
      <c r="J8108" s="115">
        <v>47.66</v>
      </c>
    </row>
    <row r="8109" spans="1:10" hidden="1">
      <c r="A8109" s="115" t="s">
        <v>8420</v>
      </c>
      <c r="B8109" s="115" t="str">
        <f t="shared" si="126"/>
        <v>EXTREMIDADE PVC-PBA (NBR 10351), BF, COM DIAMETRO NOMINAL DE 50MM, INCLUSIVE ANEL DE BORRACHA. FORNECIMENTO</v>
      </c>
      <c r="C8109" s="115" t="s">
        <v>40147</v>
      </c>
      <c r="D8109" s="115" t="s">
        <v>40148</v>
      </c>
      <c r="I8109" s="115" t="s">
        <v>6</v>
      </c>
      <c r="J8109" s="115">
        <v>47.66</v>
      </c>
    </row>
    <row r="8110" spans="1:10" hidden="1">
      <c r="A8110" s="115" t="s">
        <v>8421</v>
      </c>
      <c r="B8110" s="115" t="str">
        <f t="shared" si="126"/>
        <v>EXTREMIDADE PVC-PBA (NBR 10351), BF, COM DIAMETRO NOMINAL DE 75MM, INCLUSIVE ANEL DE BORRACHA. FORNECIMENTO</v>
      </c>
      <c r="C8110" s="115" t="s">
        <v>40147</v>
      </c>
      <c r="D8110" s="115" t="s">
        <v>40149</v>
      </c>
      <c r="I8110" s="115" t="s">
        <v>6</v>
      </c>
      <c r="J8110" s="115">
        <v>80.569999999999993</v>
      </c>
    </row>
    <row r="8111" spans="1:10" hidden="1">
      <c r="A8111" s="115" t="s">
        <v>8422</v>
      </c>
      <c r="B8111" s="115" t="str">
        <f t="shared" si="126"/>
        <v>EXTREMIDADE PVC-PBA (NBR 10351), BF, COM DIAMETRO NOMINAL DE 75MM, INCLUSIVE ANEL DE BORRACHA. FORNECIMENTO</v>
      </c>
      <c r="C8111" s="115" t="s">
        <v>40147</v>
      </c>
      <c r="D8111" s="115" t="s">
        <v>40149</v>
      </c>
      <c r="I8111" s="115" t="s">
        <v>6</v>
      </c>
      <c r="J8111" s="115">
        <v>80.569999999999993</v>
      </c>
    </row>
    <row r="8112" spans="1:10" hidden="1">
      <c r="A8112" s="115" t="s">
        <v>8423</v>
      </c>
      <c r="B8112" s="115" t="str">
        <f t="shared" si="126"/>
        <v>EXTREMIDADE PVC-PBA (NBR 10351), BF, COM DIAMETRO NOMINAL DE 100MM, INCLUSIVE ANEL DE BORRACHA. FORNECIMENTO</v>
      </c>
      <c r="C8112" s="115" t="s">
        <v>40147</v>
      </c>
      <c r="D8112" s="115" t="s">
        <v>40150</v>
      </c>
      <c r="I8112" s="115" t="s">
        <v>6</v>
      </c>
      <c r="J8112" s="115">
        <v>102.38</v>
      </c>
    </row>
    <row r="8113" spans="1:10" hidden="1">
      <c r="A8113" s="115" t="s">
        <v>8424</v>
      </c>
      <c r="B8113" s="115" t="str">
        <f t="shared" si="126"/>
        <v>EXTREMIDADE PVC-PBA (NBR 10351), BF, COM DIAMETRO NOMINAL DE 100MM, INCLUSIVE ANEL DE BORRACHA. FORNECIMENTO</v>
      </c>
      <c r="C8113" s="115" t="s">
        <v>40147</v>
      </c>
      <c r="D8113" s="115" t="s">
        <v>40150</v>
      </c>
      <c r="I8113" s="115" t="s">
        <v>6</v>
      </c>
      <c r="J8113" s="115">
        <v>102.38</v>
      </c>
    </row>
    <row r="8114" spans="1:10" hidden="1">
      <c r="A8114" s="115" t="s">
        <v>8425</v>
      </c>
      <c r="B8114" s="115" t="str">
        <f t="shared" si="126"/>
        <v>EXTREMIDADE PVC-PBA (NBR 10351), PF, COM DIAMETRO NOMINAL DE 50MM. FORNECIMENTO</v>
      </c>
      <c r="C8114" s="115" t="s">
        <v>40151</v>
      </c>
      <c r="D8114" s="115" t="s">
        <v>40152</v>
      </c>
      <c r="I8114" s="115" t="s">
        <v>6</v>
      </c>
      <c r="J8114" s="115">
        <v>38.36</v>
      </c>
    </row>
    <row r="8115" spans="1:10" hidden="1">
      <c r="A8115" s="115" t="s">
        <v>8426</v>
      </c>
      <c r="B8115" s="115" t="str">
        <f t="shared" si="126"/>
        <v>EXTREMIDADE PVC-PBA (NBR 10351), PF, COM DIAMETRO NOMINAL DE 50MM. FORNECIMENTO</v>
      </c>
      <c r="C8115" s="115" t="s">
        <v>40151</v>
      </c>
      <c r="D8115" s="115" t="s">
        <v>40152</v>
      </c>
      <c r="I8115" s="115" t="s">
        <v>6</v>
      </c>
      <c r="J8115" s="115">
        <v>38.36</v>
      </c>
    </row>
    <row r="8116" spans="1:10" hidden="1">
      <c r="A8116" s="115" t="s">
        <v>8427</v>
      </c>
      <c r="B8116" s="115" t="str">
        <f t="shared" si="126"/>
        <v>EXTREMIDADE PVC-PBA (NBR 10351), PF, COM DIAMETRO NOMINAL DE 75MM. FORNECIMENTO</v>
      </c>
      <c r="C8116" s="115" t="s">
        <v>40151</v>
      </c>
      <c r="D8116" s="115" t="s">
        <v>40153</v>
      </c>
      <c r="I8116" s="115" t="s">
        <v>6</v>
      </c>
      <c r="J8116" s="115">
        <v>73.39</v>
      </c>
    </row>
    <row r="8117" spans="1:10" hidden="1">
      <c r="A8117" s="115" t="s">
        <v>8428</v>
      </c>
      <c r="B8117" s="115" t="str">
        <f t="shared" si="126"/>
        <v>EXTREMIDADE PVC-PBA (NBR 10351), PF, COM DIAMETRO NOMINAL DE 75MM. FORNECIMENTO</v>
      </c>
      <c r="C8117" s="115" t="s">
        <v>40151</v>
      </c>
      <c r="D8117" s="115" t="s">
        <v>40153</v>
      </c>
      <c r="I8117" s="115" t="s">
        <v>6</v>
      </c>
      <c r="J8117" s="115">
        <v>73.39</v>
      </c>
    </row>
    <row r="8118" spans="1:10" hidden="1">
      <c r="A8118" s="115" t="s">
        <v>8429</v>
      </c>
      <c r="B8118" s="115" t="str">
        <f t="shared" si="126"/>
        <v>EXTREMIDADE PVC-PBA (NBR 10351), PF, COM DIAMETRO NOMINAL DE 100MM. FORNECIMENTO</v>
      </c>
      <c r="C8118" s="115" t="s">
        <v>40151</v>
      </c>
      <c r="D8118" s="115" t="s">
        <v>40154</v>
      </c>
      <c r="I8118" s="115" t="s">
        <v>6</v>
      </c>
      <c r="J8118" s="115">
        <v>100.45</v>
      </c>
    </row>
    <row r="8119" spans="1:10" hidden="1">
      <c r="A8119" s="115" t="s">
        <v>8430</v>
      </c>
      <c r="B8119" s="115" t="str">
        <f t="shared" si="126"/>
        <v>EXTREMIDADE PVC-PBA (NBR 10351), PF, COM DIAMETRO NOMINAL DE 100MM. FORNECIMENTO</v>
      </c>
      <c r="C8119" s="115" t="s">
        <v>40151</v>
      </c>
      <c r="D8119" s="115" t="s">
        <v>40154</v>
      </c>
      <c r="I8119" s="115" t="s">
        <v>6</v>
      </c>
      <c r="J8119" s="115">
        <v>100.45</v>
      </c>
    </row>
    <row r="8120" spans="1:10" hidden="1">
      <c r="A8120" s="115" t="s">
        <v>8431</v>
      </c>
      <c r="B8120" s="115" t="str">
        <f t="shared" si="126"/>
        <v>LUVA DE CORRER PVC-PBA (NBR 10351), COM DIAMETRO NOMINAL DE50MM, INCLUSIVE ANEIS DE BORRACHA. FORNECIMENTO</v>
      </c>
      <c r="C8120" s="115" t="s">
        <v>40155</v>
      </c>
      <c r="D8120" s="115" t="s">
        <v>40156</v>
      </c>
      <c r="I8120" s="115" t="s">
        <v>6</v>
      </c>
      <c r="J8120" s="115">
        <v>6.25</v>
      </c>
    </row>
    <row r="8121" spans="1:10" hidden="1">
      <c r="A8121" s="115" t="s">
        <v>8432</v>
      </c>
      <c r="B8121" s="115" t="str">
        <f t="shared" si="126"/>
        <v>LUVA DE CORRER PVC-PBA (NBR 10351), COM DIAMETRO NOMINAL DE50MM, INCLUSIVE ANEIS DE BORRACHA. FORNECIMENTO</v>
      </c>
      <c r="C8121" s="115" t="s">
        <v>40155</v>
      </c>
      <c r="D8121" s="115" t="s">
        <v>40156</v>
      </c>
      <c r="I8121" s="115" t="s">
        <v>6</v>
      </c>
      <c r="J8121" s="115">
        <v>6.25</v>
      </c>
    </row>
    <row r="8122" spans="1:10" hidden="1">
      <c r="A8122" s="115" t="s">
        <v>8433</v>
      </c>
      <c r="B8122" s="115" t="str">
        <f t="shared" si="126"/>
        <v>LUVA DE CORRER PVC-PBA (NBR 10351), COM DIAMETRO NOMINAL DE75MM, INCLUSIVE ANEIS DE BORRACHA. FORNECIMENTO</v>
      </c>
      <c r="C8122" s="115" t="s">
        <v>40155</v>
      </c>
      <c r="D8122" s="115" t="s">
        <v>40157</v>
      </c>
      <c r="I8122" s="115" t="s">
        <v>6</v>
      </c>
      <c r="J8122" s="115">
        <v>6.94</v>
      </c>
    </row>
    <row r="8123" spans="1:10" hidden="1">
      <c r="A8123" s="115" t="s">
        <v>8434</v>
      </c>
      <c r="B8123" s="115" t="str">
        <f t="shared" si="126"/>
        <v>LUVA DE CORRER PVC-PBA (NBR 10351), COM DIAMETRO NOMINAL DE75MM, INCLUSIVE ANEIS DE BORRACHA. FORNECIMENTO</v>
      </c>
      <c r="C8123" s="115" t="s">
        <v>40155</v>
      </c>
      <c r="D8123" s="115" t="s">
        <v>40157</v>
      </c>
      <c r="I8123" s="115" t="s">
        <v>6</v>
      </c>
      <c r="J8123" s="115">
        <v>6.94</v>
      </c>
    </row>
    <row r="8124" spans="1:10" hidden="1">
      <c r="A8124" s="115" t="s">
        <v>8435</v>
      </c>
      <c r="B8124" s="115" t="str">
        <f t="shared" si="126"/>
        <v>LUVA DE CORRER PVC-PBA (NBR 10351), COM DIAMETRO NOMINAL DE100MM, INCLUSIVE ANEIS DE BORRACHA. FORNECIMENTO</v>
      </c>
      <c r="C8124" s="115" t="s">
        <v>40155</v>
      </c>
      <c r="D8124" s="115" t="s">
        <v>40158</v>
      </c>
      <c r="I8124" s="115" t="s">
        <v>6</v>
      </c>
      <c r="J8124" s="115">
        <v>18.329999999999998</v>
      </c>
    </row>
    <row r="8125" spans="1:10" hidden="1">
      <c r="A8125" s="115" t="s">
        <v>8436</v>
      </c>
      <c r="B8125" s="115" t="str">
        <f t="shared" si="126"/>
        <v>LUVA DE CORRER PVC-PBA (NBR 10351), COM DIAMETRO NOMINAL DE100MM, INCLUSIVE ANEIS DE BORRACHA. FORNECIMENTO</v>
      </c>
      <c r="C8125" s="115" t="s">
        <v>40155</v>
      </c>
      <c r="D8125" s="115" t="s">
        <v>40158</v>
      </c>
      <c r="I8125" s="115" t="s">
        <v>6</v>
      </c>
      <c r="J8125" s="115">
        <v>18.329999999999998</v>
      </c>
    </row>
    <row r="8126" spans="1:10" hidden="1">
      <c r="A8126" s="115" t="s">
        <v>8437</v>
      </c>
      <c r="B8126" s="115" t="str">
        <f t="shared" si="126"/>
        <v>LUVA SIMPLES PVC-PBA (NBR 10351), COM DIAMETRO NOMINAL DE50MM, INCLUSIVE ANEIS DE BORRACHA. FORNECIMENTO</v>
      </c>
      <c r="C8126" s="115" t="s">
        <v>40159</v>
      </c>
      <c r="D8126" s="115" t="s">
        <v>40156</v>
      </c>
      <c r="I8126" s="115" t="s">
        <v>6</v>
      </c>
      <c r="J8126" s="115">
        <v>17.399999999999999</v>
      </c>
    </row>
    <row r="8127" spans="1:10" hidden="1">
      <c r="A8127" s="115" t="s">
        <v>8438</v>
      </c>
      <c r="B8127" s="115" t="str">
        <f t="shared" si="126"/>
        <v>LUVA SIMPLES PVC-PBA (NBR 10351), COM DIAMETRO NOMINAL DE50MM, INCLUSIVE ANEIS DE BORRACHA. FORNECIMENTO</v>
      </c>
      <c r="C8127" s="115" t="s">
        <v>40159</v>
      </c>
      <c r="D8127" s="115" t="s">
        <v>40156</v>
      </c>
      <c r="I8127" s="115" t="s">
        <v>6</v>
      </c>
      <c r="J8127" s="115">
        <v>17.399999999999999</v>
      </c>
    </row>
    <row r="8128" spans="1:10" hidden="1">
      <c r="A8128" s="115" t="s">
        <v>8439</v>
      </c>
      <c r="B8128" s="115" t="str">
        <f t="shared" si="126"/>
        <v>LUVA SIMPLES PVC-PBA (NBR 10351), COM DIAMETRO NOMINAL DE75MM, INCLUSIVE ANEIS DE BORRACHA. FORNECIMENTO</v>
      </c>
      <c r="C8128" s="115" t="s">
        <v>40159</v>
      </c>
      <c r="D8128" s="115" t="s">
        <v>40157</v>
      </c>
      <c r="I8128" s="115" t="s">
        <v>6</v>
      </c>
      <c r="J8128" s="115">
        <v>28.14</v>
      </c>
    </row>
    <row r="8129" spans="1:10" hidden="1">
      <c r="A8129" s="115" t="s">
        <v>8440</v>
      </c>
      <c r="B8129" s="115" t="str">
        <f t="shared" si="126"/>
        <v>LUVA SIMPLES PVC-PBA (NBR 10351), COM DIAMETRO NOMINAL DE75MM, INCLUSIVE ANEIS DE BORRACHA. FORNECIMENTO</v>
      </c>
      <c r="C8129" s="115" t="s">
        <v>40159</v>
      </c>
      <c r="D8129" s="115" t="s">
        <v>40157</v>
      </c>
      <c r="I8129" s="115" t="s">
        <v>6</v>
      </c>
      <c r="J8129" s="115">
        <v>28.14</v>
      </c>
    </row>
    <row r="8130" spans="1:10" hidden="1">
      <c r="A8130" s="115" t="s">
        <v>8441</v>
      </c>
      <c r="B8130" s="115" t="str">
        <f t="shared" si="126"/>
        <v>LUVA SIMPLES PVC-PBA (NBR 10351), COM DIAMETRO NOMINAL DE100MM, INCLUSIVE ANEIS DE BORRACHA. FORNECIMENTO</v>
      </c>
      <c r="C8130" s="115" t="s">
        <v>40159</v>
      </c>
      <c r="D8130" s="115" t="s">
        <v>40158</v>
      </c>
      <c r="I8130" s="115" t="s">
        <v>6</v>
      </c>
      <c r="J8130" s="115">
        <v>50.42</v>
      </c>
    </row>
    <row r="8131" spans="1:10" hidden="1">
      <c r="A8131" s="115" t="s">
        <v>8442</v>
      </c>
      <c r="B8131" s="115" t="str">
        <f t="shared" si="126"/>
        <v>LUVA SIMPLES PVC-PBA (NBR 10351), COM DIAMETRO NOMINAL DE100MM, INCLUSIVE ANEIS DE BORRACHA. FORNECIMENTO</v>
      </c>
      <c r="C8131" s="115" t="s">
        <v>40159</v>
      </c>
      <c r="D8131" s="115" t="s">
        <v>40158</v>
      </c>
      <c r="I8131" s="115" t="s">
        <v>6</v>
      </c>
      <c r="J8131" s="115">
        <v>50.42</v>
      </c>
    </row>
    <row r="8132" spans="1:10" hidden="1">
      <c r="A8132" s="115" t="s">
        <v>8443</v>
      </c>
      <c r="B8132" s="115" t="str">
        <f t="shared" si="126"/>
        <v>REDUCAO PVC-PBA (NBR 10351),PB,COM DIAMETROS NOMINAIS DE75MMX50MM,INCLUSIVE ANEL DE BORRACHA.FORNECIMENTO</v>
      </c>
      <c r="C8132" s="115" t="s">
        <v>40160</v>
      </c>
      <c r="D8132" s="115" t="s">
        <v>40161</v>
      </c>
      <c r="I8132" s="115" t="s">
        <v>6</v>
      </c>
      <c r="J8132" s="115">
        <v>8.93</v>
      </c>
    </row>
    <row r="8133" spans="1:10" hidden="1">
      <c r="A8133" s="115" t="s">
        <v>8444</v>
      </c>
      <c r="B8133" s="115" t="str">
        <f t="shared" ref="B8133:B8196" si="127">C8133&amp;D8133&amp;E8133&amp;F8133&amp;G8133&amp;H8133</f>
        <v>REDUCAO PVC-PBA (NBR 10351),PB,COM DIAMETROS NOMINAIS DE75MMX50MM,INCLUSIVE ANEL DE BORRACHA.FORNECIMENTO</v>
      </c>
      <c r="C8133" s="115" t="s">
        <v>40160</v>
      </c>
      <c r="D8133" s="115" t="s">
        <v>40161</v>
      </c>
      <c r="I8133" s="115" t="s">
        <v>6</v>
      </c>
      <c r="J8133" s="115">
        <v>8.93</v>
      </c>
    </row>
    <row r="8134" spans="1:10" hidden="1">
      <c r="A8134" s="115" t="s">
        <v>8445</v>
      </c>
      <c r="B8134" s="115" t="str">
        <f t="shared" si="127"/>
        <v>REDUCAO PVC-PBA (NBR 10351),PB,COM DIAMETROS NOMINAIS DE100MMX50MM,INCLUSIVE ANEL DE BORRACHA. FORNECIMENTO</v>
      </c>
      <c r="C8134" s="115" t="s">
        <v>40160</v>
      </c>
      <c r="D8134" s="115" t="s">
        <v>40162</v>
      </c>
      <c r="I8134" s="115" t="s">
        <v>6</v>
      </c>
      <c r="J8134" s="115">
        <v>19.559999999999999</v>
      </c>
    </row>
    <row r="8135" spans="1:10" hidden="1">
      <c r="A8135" s="115" t="s">
        <v>8446</v>
      </c>
      <c r="B8135" s="115" t="str">
        <f t="shared" si="127"/>
        <v>REDUCAO PVC-PBA (NBR 10351),PB,COM DIAMETROS NOMINAIS DE100MMX50MM,INCLUSIVE ANEL DE BORRACHA. FORNECIMENTO</v>
      </c>
      <c r="C8135" s="115" t="s">
        <v>40160</v>
      </c>
      <c r="D8135" s="115" t="s">
        <v>40162</v>
      </c>
      <c r="I8135" s="115" t="s">
        <v>6</v>
      </c>
      <c r="J8135" s="115">
        <v>19.559999999999999</v>
      </c>
    </row>
    <row r="8136" spans="1:10" hidden="1">
      <c r="A8136" s="115" t="s">
        <v>8447</v>
      </c>
      <c r="B8136" s="115" t="str">
        <f t="shared" si="127"/>
        <v>REDUCAO DE PVC-PBA (NBR 10351),PB,COM DIAMETROS NOMINAIS DE100MMX75MM,INCLUSIVE ANEL DE BORRACHA.FORNECIMENTO</v>
      </c>
      <c r="C8136" s="115" t="s">
        <v>40163</v>
      </c>
      <c r="D8136" s="115" t="s">
        <v>40164</v>
      </c>
      <c r="I8136" s="115" t="s">
        <v>6</v>
      </c>
      <c r="J8136" s="115">
        <v>26.65</v>
      </c>
    </row>
    <row r="8137" spans="1:10" hidden="1">
      <c r="A8137" s="115" t="s">
        <v>8448</v>
      </c>
      <c r="B8137" s="115" t="str">
        <f t="shared" si="127"/>
        <v>REDUCAO DE PVC-PBA (NBR 10351),PB,COM DIAMETROS NOMINAIS DE100MMX75MM,INCLUSIVE ANEL DE BORRACHA.FORNECIMENTO</v>
      </c>
      <c r="C8137" s="115" t="s">
        <v>40163</v>
      </c>
      <c r="D8137" s="115" t="s">
        <v>40164</v>
      </c>
      <c r="I8137" s="115" t="s">
        <v>6</v>
      </c>
      <c r="J8137" s="115">
        <v>26.65</v>
      </c>
    </row>
    <row r="8138" spans="1:10" hidden="1">
      <c r="A8138" s="115" t="s">
        <v>8449</v>
      </c>
      <c r="B8138" s="115" t="str">
        <f t="shared" si="127"/>
        <v>TE PVC-PBA (NBR 10351),BBB,COM DIAMETROS NOMINAIS DE 50MMX50MM,INCLUSIVE ANEIS DE BORRACHA.FORNECIMENTO</v>
      </c>
      <c r="C8138" s="115" t="s">
        <v>40165</v>
      </c>
      <c r="D8138" s="115" t="s">
        <v>40166</v>
      </c>
      <c r="I8138" s="115" t="s">
        <v>6</v>
      </c>
      <c r="J8138" s="115">
        <v>14.97</v>
      </c>
    </row>
    <row r="8139" spans="1:10" hidden="1">
      <c r="A8139" s="115" t="s">
        <v>8450</v>
      </c>
      <c r="B8139" s="115" t="str">
        <f t="shared" si="127"/>
        <v>TE PVC-PBA (NBR 10351),BBB,COM DIAMETROS NOMINAIS DE 50MMX50MM,INCLUSIVE ANEIS DE BORRACHA.FORNECIMENTO</v>
      </c>
      <c r="C8139" s="115" t="s">
        <v>40165</v>
      </c>
      <c r="D8139" s="115" t="s">
        <v>40166</v>
      </c>
      <c r="I8139" s="115" t="s">
        <v>6</v>
      </c>
      <c r="J8139" s="115">
        <v>14.97</v>
      </c>
    </row>
    <row r="8140" spans="1:10" hidden="1">
      <c r="A8140" s="115" t="s">
        <v>8451</v>
      </c>
      <c r="B8140" s="115" t="str">
        <f t="shared" si="127"/>
        <v>TE PVC-PBA (NBR 10351), BBB, COM DIAMETROS NOMINAIS DE 75MMX50MM, INCLUSIVE ANEIS DE BORRACHA. FORNECIMENTO</v>
      </c>
      <c r="C8140" s="115" t="s">
        <v>40167</v>
      </c>
      <c r="D8140" s="115" t="s">
        <v>40156</v>
      </c>
      <c r="I8140" s="115" t="s">
        <v>6</v>
      </c>
      <c r="J8140" s="115">
        <v>47.63</v>
      </c>
    </row>
    <row r="8141" spans="1:10" hidden="1">
      <c r="A8141" s="115" t="s">
        <v>8452</v>
      </c>
      <c r="B8141" s="115" t="str">
        <f t="shared" si="127"/>
        <v>TE PVC-PBA (NBR 10351), BBB, COM DIAMETROS NOMINAIS DE 75MMX50MM, INCLUSIVE ANEIS DE BORRACHA. FORNECIMENTO</v>
      </c>
      <c r="C8141" s="115" t="s">
        <v>40167</v>
      </c>
      <c r="D8141" s="115" t="s">
        <v>40156</v>
      </c>
      <c r="I8141" s="115" t="s">
        <v>6</v>
      </c>
      <c r="J8141" s="115">
        <v>47.63</v>
      </c>
    </row>
    <row r="8142" spans="1:10" hidden="1">
      <c r="A8142" s="115" t="s">
        <v>8453</v>
      </c>
      <c r="B8142" s="115" t="str">
        <f t="shared" si="127"/>
        <v>TE PVC-PBA (NBR 10351), BBB, COM DIAMETROS NOMINAIS DE 75MMX75MM, INCLUSIVE ANEIS DE BORRACHA. FORNECIMENTO</v>
      </c>
      <c r="C8142" s="115" t="s">
        <v>40167</v>
      </c>
      <c r="D8142" s="115" t="s">
        <v>40157</v>
      </c>
      <c r="I8142" s="115" t="s">
        <v>6</v>
      </c>
      <c r="J8142" s="115">
        <v>26.56</v>
      </c>
    </row>
    <row r="8143" spans="1:10" hidden="1">
      <c r="A8143" s="115" t="s">
        <v>8454</v>
      </c>
      <c r="B8143" s="115" t="str">
        <f t="shared" si="127"/>
        <v>TE PVC-PBA (NBR 10351), BBB, COM DIAMETROS NOMINAIS DE 75MMX75MM, INCLUSIVE ANEIS DE BORRACHA. FORNECIMENTO</v>
      </c>
      <c r="C8143" s="115" t="s">
        <v>40167</v>
      </c>
      <c r="D8143" s="115" t="s">
        <v>40157</v>
      </c>
      <c r="I8143" s="115" t="s">
        <v>6</v>
      </c>
      <c r="J8143" s="115">
        <v>26.56</v>
      </c>
    </row>
    <row r="8144" spans="1:10" hidden="1">
      <c r="A8144" s="115" t="s">
        <v>8455</v>
      </c>
      <c r="B8144" s="115" t="str">
        <f t="shared" si="127"/>
        <v>TE PVC-PBA (NBR 10351), BBB, COM DIAMETROS NOMINAIS DE 100MMX50MM, INCLUSIVE ANEIS DE BORRACHA. FORNECIMENTO</v>
      </c>
      <c r="C8144" s="115" t="s">
        <v>40168</v>
      </c>
      <c r="D8144" s="115" t="s">
        <v>40169</v>
      </c>
      <c r="I8144" s="115" t="s">
        <v>6</v>
      </c>
      <c r="J8144" s="115">
        <v>80.599999999999994</v>
      </c>
    </row>
    <row r="8145" spans="1:10" hidden="1">
      <c r="A8145" s="115" t="s">
        <v>8456</v>
      </c>
      <c r="B8145" s="115" t="str">
        <f t="shared" si="127"/>
        <v>TE PVC-PBA (NBR 10351), BBB, COM DIAMETROS NOMINAIS DE 100MMX50MM, INCLUSIVE ANEIS DE BORRACHA. FORNECIMENTO</v>
      </c>
      <c r="C8145" s="115" t="s">
        <v>40168</v>
      </c>
      <c r="D8145" s="115" t="s">
        <v>40169</v>
      </c>
      <c r="I8145" s="115" t="s">
        <v>6</v>
      </c>
      <c r="J8145" s="115">
        <v>80.599999999999994</v>
      </c>
    </row>
    <row r="8146" spans="1:10" hidden="1">
      <c r="A8146" s="115" t="s">
        <v>8457</v>
      </c>
      <c r="B8146" s="115" t="str">
        <f t="shared" si="127"/>
        <v>TE PVC-PBA (NBR 10351), BBB, COM DIAMETROS NOMINAIS DE 100MMX75MM, INCLUSIVE ANEIS DE BORRACHA. FORNECIMENTO</v>
      </c>
      <c r="C8146" s="115" t="s">
        <v>40168</v>
      </c>
      <c r="D8146" s="115" t="s">
        <v>40170</v>
      </c>
      <c r="I8146" s="115" t="s">
        <v>6</v>
      </c>
      <c r="J8146" s="115">
        <v>95.46</v>
      </c>
    </row>
    <row r="8147" spans="1:10" hidden="1">
      <c r="A8147" s="115" t="s">
        <v>8458</v>
      </c>
      <c r="B8147" s="115" t="str">
        <f t="shared" si="127"/>
        <v>TE PVC-PBA (NBR 10351), BBB, COM DIAMETROS NOMINAIS DE 100MMX75MM, INCLUSIVE ANEIS DE BORRACHA. FORNECIMENTO</v>
      </c>
      <c r="C8147" s="115" t="s">
        <v>40168</v>
      </c>
      <c r="D8147" s="115" t="s">
        <v>40170</v>
      </c>
      <c r="I8147" s="115" t="s">
        <v>6</v>
      </c>
      <c r="J8147" s="115">
        <v>95.46</v>
      </c>
    </row>
    <row r="8148" spans="1:10" hidden="1">
      <c r="A8148" s="115" t="s">
        <v>8459</v>
      </c>
      <c r="B8148" s="115" t="str">
        <f t="shared" si="127"/>
        <v>TE PVC-PBA (NBR 10351), BBB, COM DIAMETROS NOMINAIS DE 100MMX100MM, INCLUSIVE ANEIS DE BORRACHA. FORNECIMENTO</v>
      </c>
      <c r="C8148" s="115" t="s">
        <v>40168</v>
      </c>
      <c r="D8148" s="115" t="s">
        <v>40171</v>
      </c>
      <c r="I8148" s="115" t="s">
        <v>6</v>
      </c>
      <c r="J8148" s="115">
        <v>41.66</v>
      </c>
    </row>
    <row r="8149" spans="1:10" hidden="1">
      <c r="A8149" s="115" t="s">
        <v>8460</v>
      </c>
      <c r="B8149" s="115" t="str">
        <f t="shared" si="127"/>
        <v>TE PVC-PBA (NBR 10351), BBB, COM DIAMETROS NOMINAIS DE 100MMX100MM, INCLUSIVE ANEIS DE BORRACHA. FORNECIMENTO</v>
      </c>
      <c r="C8149" s="115" t="s">
        <v>40168</v>
      </c>
      <c r="D8149" s="115" t="s">
        <v>40171</v>
      </c>
      <c r="I8149" s="115" t="s">
        <v>6</v>
      </c>
      <c r="J8149" s="115">
        <v>41.66</v>
      </c>
    </row>
    <row r="8150" spans="1:10" hidden="1">
      <c r="A8150" s="115" t="s">
        <v>8461</v>
      </c>
      <c r="B8150" s="115" t="str">
        <f t="shared" si="127"/>
        <v>COLAR DE TOMADA DE PVC COM TRAVAS, SAIDA ROSQUEADA DE 3/4",PARA DISTRIBUIDOR PBA COM DN=50MM.FORNECIMENTO</v>
      </c>
      <c r="C8150" s="115" t="s">
        <v>40172</v>
      </c>
      <c r="D8150" s="115" t="s">
        <v>40173</v>
      </c>
      <c r="I8150" s="115" t="s">
        <v>6</v>
      </c>
      <c r="J8150" s="115">
        <v>9.14</v>
      </c>
    </row>
    <row r="8151" spans="1:10" hidden="1">
      <c r="A8151" s="115" t="s">
        <v>8462</v>
      </c>
      <c r="B8151" s="115" t="str">
        <f t="shared" si="127"/>
        <v>COLAR DE TOMADA DE PVC COM TRAVAS, SAIDA ROSQUEADA DE 3/4",PARA DISTRIBUIDOR PBA COM DN=50MM.FORNECIMENTO</v>
      </c>
      <c r="C8151" s="115" t="s">
        <v>40172</v>
      </c>
      <c r="D8151" s="115" t="s">
        <v>40173</v>
      </c>
      <c r="I8151" s="115" t="s">
        <v>6</v>
      </c>
      <c r="J8151" s="115">
        <v>9.14</v>
      </c>
    </row>
    <row r="8152" spans="1:10" hidden="1">
      <c r="A8152" s="115" t="s">
        <v>8463</v>
      </c>
      <c r="B8152" s="115" t="str">
        <f t="shared" si="127"/>
        <v>COLAR DE TOMADA DE PVC COM TRAVAS, SAIDA ROSQUEADA DE 3/4",PARA DISTRIBUIDOR PBA COM DN=75MM.FORNECIMENTO</v>
      </c>
      <c r="C8152" s="115" t="s">
        <v>40172</v>
      </c>
      <c r="D8152" s="115" t="s">
        <v>40174</v>
      </c>
      <c r="I8152" s="115" t="s">
        <v>6</v>
      </c>
      <c r="J8152" s="115">
        <v>15.02</v>
      </c>
    </row>
    <row r="8153" spans="1:10" hidden="1">
      <c r="A8153" s="115" t="s">
        <v>8464</v>
      </c>
      <c r="B8153" s="115" t="str">
        <f t="shared" si="127"/>
        <v>COLAR DE TOMADA DE PVC COM TRAVAS, SAIDA ROSQUEADA DE 3/4",PARA DISTRIBUIDOR PBA COM DN=75MM.FORNECIMENTO</v>
      </c>
      <c r="C8153" s="115" t="s">
        <v>40172</v>
      </c>
      <c r="D8153" s="115" t="s">
        <v>40174</v>
      </c>
      <c r="I8153" s="115" t="s">
        <v>6</v>
      </c>
      <c r="J8153" s="115">
        <v>15.02</v>
      </c>
    </row>
    <row r="8154" spans="1:10" hidden="1">
      <c r="A8154" s="115" t="s">
        <v>8465</v>
      </c>
      <c r="B8154" s="115" t="str">
        <f t="shared" si="127"/>
        <v>TUBO PVC-DEFOFO(EB-1208),PARA ADUCAO E DISTRIBUICAO DE AGUAS,COM DIAMETRO NOMINAL DE 100MM, INCLUSIVE ANEL DE BORRACHA.FORNECIMENTO</v>
      </c>
      <c r="C8154" s="115" t="s">
        <v>40175</v>
      </c>
      <c r="D8154" s="115" t="s">
        <v>40176</v>
      </c>
      <c r="E8154" s="115" t="s">
        <v>39450</v>
      </c>
      <c r="I8154" s="115" t="s">
        <v>58</v>
      </c>
      <c r="J8154" s="115">
        <v>36.33</v>
      </c>
    </row>
    <row r="8155" spans="1:10" hidden="1">
      <c r="A8155" s="115" t="s">
        <v>8466</v>
      </c>
      <c r="B8155" s="115" t="str">
        <f t="shared" si="127"/>
        <v>TUBO PVC-DEFOFO(EB-1208),PARA ADUCAO E DISTRIBUICAO DE AGUAS,COM DIAMETRO NOMINAL DE 100MM, INCLUSIVE ANEL DE BORRACHA.FORNECIMENTO</v>
      </c>
      <c r="C8155" s="115" t="s">
        <v>40175</v>
      </c>
      <c r="D8155" s="115" t="s">
        <v>40176</v>
      </c>
      <c r="E8155" s="115" t="s">
        <v>39450</v>
      </c>
      <c r="I8155" s="115" t="s">
        <v>58</v>
      </c>
      <c r="J8155" s="115">
        <v>36.33</v>
      </c>
    </row>
    <row r="8156" spans="1:10" hidden="1">
      <c r="A8156" s="115" t="s">
        <v>8467</v>
      </c>
      <c r="B8156" s="115" t="str">
        <f t="shared" si="127"/>
        <v>TUBO PVC-DEFOFO(EB-1208),PARA ADUCAO E DISTRIBUICAO DE AGUAS,COM DIAMETRO NOMINAL DE 150MM, INCLUSIVE ANEL DE BORRACHA.FORNECIMENTO</v>
      </c>
      <c r="C8156" s="115" t="s">
        <v>40175</v>
      </c>
      <c r="D8156" s="115" t="s">
        <v>40177</v>
      </c>
      <c r="E8156" s="115" t="s">
        <v>39450</v>
      </c>
      <c r="I8156" s="115" t="s">
        <v>58</v>
      </c>
      <c r="J8156" s="115">
        <v>58.14</v>
      </c>
    </row>
    <row r="8157" spans="1:10" hidden="1">
      <c r="A8157" s="115" t="s">
        <v>8468</v>
      </c>
      <c r="B8157" s="115" t="str">
        <f t="shared" si="127"/>
        <v>TUBO PVC-DEFOFO(EB-1208),PARA ADUCAO E DISTRIBUICAO DE AGUAS,COM DIAMETRO NOMINAL DE 150MM, INCLUSIVE ANEL DE BORRACHA.FORNECIMENTO</v>
      </c>
      <c r="C8157" s="115" t="s">
        <v>40175</v>
      </c>
      <c r="D8157" s="115" t="s">
        <v>40177</v>
      </c>
      <c r="E8157" s="115" t="s">
        <v>39450</v>
      </c>
      <c r="I8157" s="115" t="s">
        <v>58</v>
      </c>
      <c r="J8157" s="115">
        <v>58.14</v>
      </c>
    </row>
    <row r="8158" spans="1:10" hidden="1">
      <c r="A8158" s="115" t="s">
        <v>8469</v>
      </c>
      <c r="B8158" s="115" t="str">
        <f t="shared" si="127"/>
        <v>TUBO PVC-DEFOFO(EB-1208),PARA ADUCAO E DISTRIBUICAO DE AGUAS,COM DIAMETRO NOMINAL DE 200MM, INCLUSIVE ANEL DE BORRACHA.FORNECIMENTO</v>
      </c>
      <c r="C8158" s="115" t="s">
        <v>40175</v>
      </c>
      <c r="D8158" s="115" t="s">
        <v>40178</v>
      </c>
      <c r="E8158" s="115" t="s">
        <v>39450</v>
      </c>
      <c r="I8158" s="115" t="s">
        <v>58</v>
      </c>
      <c r="J8158" s="115">
        <v>122.48</v>
      </c>
    </row>
    <row r="8159" spans="1:10" hidden="1">
      <c r="A8159" s="115" t="s">
        <v>8470</v>
      </c>
      <c r="B8159" s="115" t="str">
        <f t="shared" si="127"/>
        <v>TUBO PVC-DEFOFO(EB-1208),PARA ADUCAO E DISTRIBUICAO DE AGUAS,COM DIAMETRO NOMINAL DE 200MM, INCLUSIVE ANEL DE BORRACHA.FORNECIMENTO</v>
      </c>
      <c r="C8159" s="115" t="s">
        <v>40175</v>
      </c>
      <c r="D8159" s="115" t="s">
        <v>40178</v>
      </c>
      <c r="E8159" s="115" t="s">
        <v>39450</v>
      </c>
      <c r="I8159" s="115" t="s">
        <v>58</v>
      </c>
      <c r="J8159" s="115">
        <v>122.48</v>
      </c>
    </row>
    <row r="8160" spans="1:10" hidden="1">
      <c r="A8160" s="115" t="s">
        <v>8471</v>
      </c>
      <c r="B8160" s="115" t="str">
        <f t="shared" si="127"/>
        <v>TUBO PVC-DEFOFO(EB-1208),PARA ADUCAO E DISTRIBUICAO DE AGUAS,COM DIAMETRO NOMINAL DE 250MM, INCLUSIVE ANEL DE BORRACHA.FORNECIMENTO</v>
      </c>
      <c r="C8160" s="115" t="s">
        <v>40175</v>
      </c>
      <c r="D8160" s="115" t="s">
        <v>40179</v>
      </c>
      <c r="E8160" s="115" t="s">
        <v>39450</v>
      </c>
      <c r="I8160" s="115" t="s">
        <v>58</v>
      </c>
      <c r="J8160" s="115">
        <v>188.37</v>
      </c>
    </row>
    <row r="8161" spans="1:10" hidden="1">
      <c r="A8161" s="115" t="s">
        <v>8472</v>
      </c>
      <c r="B8161" s="115" t="str">
        <f t="shared" si="127"/>
        <v>TUBO PVC-DEFOFO(EB-1208),PARA ADUCAO E DISTRIBUICAO DE AGUAS,COM DIAMETRO NOMINAL DE 250MM, INCLUSIVE ANEL DE BORRACHA.FORNECIMENTO</v>
      </c>
      <c r="C8161" s="115" t="s">
        <v>40175</v>
      </c>
      <c r="D8161" s="115" t="s">
        <v>40179</v>
      </c>
      <c r="E8161" s="115" t="s">
        <v>39450</v>
      </c>
      <c r="I8161" s="115" t="s">
        <v>58</v>
      </c>
      <c r="J8161" s="115">
        <v>188.37</v>
      </c>
    </row>
    <row r="8162" spans="1:10" hidden="1">
      <c r="A8162" s="115" t="s">
        <v>8473</v>
      </c>
      <c r="B8162" s="115" t="str">
        <f t="shared" si="127"/>
        <v>TUBO PVC-DEFOFO(EB-1208),PARA ADUCAO E DISTRIBUICAO DE AGUAS,COM DIAMETRO NOMINAL DE 300MM, INCLUSIVE ANEL DE BORRACHA.FORNECIMENTO</v>
      </c>
      <c r="C8162" s="115" t="s">
        <v>40175</v>
      </c>
      <c r="D8162" s="115" t="s">
        <v>40180</v>
      </c>
      <c r="E8162" s="115" t="s">
        <v>39450</v>
      </c>
      <c r="I8162" s="115" t="s">
        <v>58</v>
      </c>
      <c r="J8162" s="115">
        <v>265.14999999999998</v>
      </c>
    </row>
    <row r="8163" spans="1:10" hidden="1">
      <c r="A8163" s="115" t="s">
        <v>8474</v>
      </c>
      <c r="B8163" s="115" t="str">
        <f t="shared" si="127"/>
        <v>TUBO PVC-DEFOFO(EB-1208),PARA ADUCAO E DISTRIBUICAO DE AGUAS,COM DIAMETRO NOMINAL DE 300MM, INCLUSIVE ANEL DE BORRACHA.FORNECIMENTO</v>
      </c>
      <c r="C8163" s="115" t="s">
        <v>40175</v>
      </c>
      <c r="D8163" s="115" t="s">
        <v>40180</v>
      </c>
      <c r="E8163" s="115" t="s">
        <v>39450</v>
      </c>
      <c r="I8163" s="115" t="s">
        <v>58</v>
      </c>
      <c r="J8163" s="115">
        <v>265.14999999999998</v>
      </c>
    </row>
    <row r="8164" spans="1:10" hidden="1">
      <c r="A8164" s="115" t="s">
        <v>8475</v>
      </c>
      <c r="B8164" s="115" t="str">
        <f t="shared" si="127"/>
        <v>TUBO PVC-DEFOFO(EB-1208),PARA ADUCAO E DISTRIBUICAO DE AGUAS,COM DIAMETRO NOMINAL DE 400MM, INCLUSIVE ANEL DE BORRACHA.FORNECIMENTO</v>
      </c>
      <c r="C8164" s="115" t="s">
        <v>40175</v>
      </c>
      <c r="D8164" s="115" t="s">
        <v>40181</v>
      </c>
      <c r="E8164" s="115" t="s">
        <v>39450</v>
      </c>
      <c r="I8164" s="115" t="s">
        <v>58</v>
      </c>
      <c r="J8164" s="115">
        <v>795.77</v>
      </c>
    </row>
    <row r="8165" spans="1:10" hidden="1">
      <c r="A8165" s="115" t="s">
        <v>8476</v>
      </c>
      <c r="B8165" s="115" t="str">
        <f t="shared" si="127"/>
        <v>TUBO PVC-DEFOFO(EB-1208),PARA ADUCAO E DISTRIBUICAO DE AGUAS,COM DIAMETRO NOMINAL DE 400MM, INCLUSIVE ANEL DE BORRACHA.FORNECIMENTO</v>
      </c>
      <c r="C8165" s="115" t="s">
        <v>40175</v>
      </c>
      <c r="D8165" s="115" t="s">
        <v>40181</v>
      </c>
      <c r="E8165" s="115" t="s">
        <v>39450</v>
      </c>
      <c r="I8165" s="115" t="s">
        <v>58</v>
      </c>
      <c r="J8165" s="115">
        <v>795.77</v>
      </c>
    </row>
    <row r="8166" spans="1:10" hidden="1">
      <c r="A8166" s="115" t="s">
        <v>8477</v>
      </c>
      <c r="B8166" s="115" t="str">
        <f t="shared" si="127"/>
        <v>TUBO PVC-DEFOFO(EB-1208),PARA ADUCAO E DISTRIBUICAO DE AGUAS,COM DIAMETRO NOMINAL DE 500MM, INCLUSIVE ANEL DE BORRACHA.FORNECIMENTO</v>
      </c>
      <c r="C8166" s="115" t="s">
        <v>40175</v>
      </c>
      <c r="D8166" s="115" t="s">
        <v>40182</v>
      </c>
      <c r="E8166" s="115" t="s">
        <v>39450</v>
      </c>
      <c r="I8166" s="115" t="s">
        <v>58</v>
      </c>
      <c r="J8166" s="115">
        <v>1165.45</v>
      </c>
    </row>
    <row r="8167" spans="1:10" hidden="1">
      <c r="A8167" s="115" t="s">
        <v>8478</v>
      </c>
      <c r="B8167" s="115" t="str">
        <f t="shared" si="127"/>
        <v>TUBO PVC-DEFOFO(EB-1208),PARA ADUCAO E DISTRIBUICAO DE AGUAS,COM DIAMETRO NOMINAL DE 500MM, INCLUSIVE ANEL DE BORRACHA.FORNECIMENTO</v>
      </c>
      <c r="C8167" s="115" t="s">
        <v>40175</v>
      </c>
      <c r="D8167" s="115" t="s">
        <v>40182</v>
      </c>
      <c r="E8167" s="115" t="s">
        <v>39450</v>
      </c>
      <c r="I8167" s="115" t="s">
        <v>58</v>
      </c>
      <c r="J8167" s="115">
        <v>1165.45</v>
      </c>
    </row>
    <row r="8168" spans="1:10" hidden="1">
      <c r="A8168" s="115" t="s">
        <v>8479</v>
      </c>
      <c r="B8168" s="115" t="str">
        <f t="shared" si="127"/>
        <v>LUVA DE CORRER PVC-DEFOFO (NBR 10569), COM DIAMETRO NOMINALDE 100MM, INCLUSIVE ANEIS DE BORRACHA. FORNECIMENTO</v>
      </c>
      <c r="C8168" s="115" t="s">
        <v>40183</v>
      </c>
      <c r="D8168" s="115" t="s">
        <v>40184</v>
      </c>
      <c r="I8168" s="115" t="s">
        <v>6</v>
      </c>
      <c r="J8168" s="115">
        <v>41.71</v>
      </c>
    </row>
    <row r="8169" spans="1:10" hidden="1">
      <c r="A8169" s="115" t="s">
        <v>8480</v>
      </c>
      <c r="B8169" s="115" t="str">
        <f t="shared" si="127"/>
        <v>LUVA DE CORRER PVC-DEFOFO (NBR 10569), COM DIAMETRO NOMINALDE 100MM, INCLUSIVE ANEIS DE BORRACHA. FORNECIMENTO</v>
      </c>
      <c r="C8169" s="115" t="s">
        <v>40183</v>
      </c>
      <c r="D8169" s="115" t="s">
        <v>40184</v>
      </c>
      <c r="I8169" s="115" t="s">
        <v>6</v>
      </c>
      <c r="J8169" s="115">
        <v>41.71</v>
      </c>
    </row>
    <row r="8170" spans="1:10" hidden="1">
      <c r="A8170" s="115" t="s">
        <v>8481</v>
      </c>
      <c r="B8170" s="115" t="str">
        <f t="shared" si="127"/>
        <v>LUVA DE CORRER PVC-DEFOFO (NBR 10569), COM DIAMETRO NOMINALDE 150MM, INCLUSIVE ANEIS DE BORRACHA. FORNECIMENTO</v>
      </c>
      <c r="C8170" s="115" t="s">
        <v>40183</v>
      </c>
      <c r="D8170" s="115" t="s">
        <v>40185</v>
      </c>
      <c r="I8170" s="115" t="s">
        <v>6</v>
      </c>
      <c r="J8170" s="115">
        <v>51.53</v>
      </c>
    </row>
    <row r="8171" spans="1:10" hidden="1">
      <c r="A8171" s="115" t="s">
        <v>8482</v>
      </c>
      <c r="B8171" s="115" t="str">
        <f t="shared" si="127"/>
        <v>LUVA DE CORRER PVC-DEFOFO (NBR 10569), COM DIAMETRO NOMINALDE 150MM, INCLUSIVE ANEIS DE BORRACHA. FORNECIMENTO</v>
      </c>
      <c r="C8171" s="115" t="s">
        <v>40183</v>
      </c>
      <c r="D8171" s="115" t="s">
        <v>40185</v>
      </c>
      <c r="I8171" s="115" t="s">
        <v>6</v>
      </c>
      <c r="J8171" s="115">
        <v>51.53</v>
      </c>
    </row>
    <row r="8172" spans="1:10" hidden="1">
      <c r="A8172" s="115" t="s">
        <v>8483</v>
      </c>
      <c r="B8172" s="115" t="str">
        <f t="shared" si="127"/>
        <v>LUVA DE CORRER PVC-DEFOFO (NBR 10569), COM DIAMETRO NOMINALDE 200MM, INCLUSIVE ANEIS DE BORRACHA. FORNECIMENTO</v>
      </c>
      <c r="C8172" s="115" t="s">
        <v>40183</v>
      </c>
      <c r="D8172" s="115" t="s">
        <v>40186</v>
      </c>
      <c r="I8172" s="115" t="s">
        <v>6</v>
      </c>
      <c r="J8172" s="115">
        <v>89.79</v>
      </c>
    </row>
    <row r="8173" spans="1:10" hidden="1">
      <c r="A8173" s="115" t="s">
        <v>8484</v>
      </c>
      <c r="B8173" s="115" t="str">
        <f t="shared" si="127"/>
        <v>LUVA DE CORRER PVC-DEFOFO (NBR 10569), COM DIAMETRO NOMINALDE 200MM, INCLUSIVE ANEIS DE BORRACHA. FORNECIMENTO</v>
      </c>
      <c r="C8173" s="115" t="s">
        <v>40183</v>
      </c>
      <c r="D8173" s="115" t="s">
        <v>40186</v>
      </c>
      <c r="I8173" s="115" t="s">
        <v>6</v>
      </c>
      <c r="J8173" s="115">
        <v>89.79</v>
      </c>
    </row>
    <row r="8174" spans="1:10" hidden="1">
      <c r="A8174" s="115" t="s">
        <v>8485</v>
      </c>
      <c r="B8174" s="115" t="str">
        <f t="shared" si="127"/>
        <v>LUVA DE CORRER PVC-DEFOFO (NBR 10569), COM DIAMETRO NOMINALDE 250MM, INCLUSIVE ANEIS DE BORRACHA. FORNECIMENTO</v>
      </c>
      <c r="C8174" s="115" t="s">
        <v>40183</v>
      </c>
      <c r="D8174" s="115" t="s">
        <v>40187</v>
      </c>
      <c r="I8174" s="115" t="s">
        <v>6</v>
      </c>
      <c r="J8174" s="115">
        <v>162.94</v>
      </c>
    </row>
    <row r="8175" spans="1:10" hidden="1">
      <c r="A8175" s="115" t="s">
        <v>8486</v>
      </c>
      <c r="B8175" s="115" t="str">
        <f t="shared" si="127"/>
        <v>LUVA DE CORRER PVC-DEFOFO (NBR 10569), COM DIAMETRO NOMINALDE 250MM, INCLUSIVE ANEIS DE BORRACHA. FORNECIMENTO</v>
      </c>
      <c r="C8175" s="115" t="s">
        <v>40183</v>
      </c>
      <c r="D8175" s="115" t="s">
        <v>40187</v>
      </c>
      <c r="I8175" s="115" t="s">
        <v>6</v>
      </c>
      <c r="J8175" s="115">
        <v>162.94</v>
      </c>
    </row>
    <row r="8176" spans="1:10" hidden="1">
      <c r="A8176" s="115" t="s">
        <v>8487</v>
      </c>
      <c r="B8176" s="115" t="str">
        <f t="shared" si="127"/>
        <v>LUVA DE CORRER PVC-DEFOFO (NBR 10569), COM DIAMETRO NOMINALDE 300MM, INCLUSIVE ANEIS DE BORRACHA. FORNECIMENTO</v>
      </c>
      <c r="C8176" s="115" t="s">
        <v>40183</v>
      </c>
      <c r="D8176" s="115" t="s">
        <v>40188</v>
      </c>
      <c r="I8176" s="115" t="s">
        <v>6</v>
      </c>
      <c r="J8176" s="115">
        <v>236.92</v>
      </c>
    </row>
    <row r="8177" spans="1:10" hidden="1">
      <c r="A8177" s="115" t="s">
        <v>8488</v>
      </c>
      <c r="B8177" s="115" t="str">
        <f t="shared" si="127"/>
        <v>LUVA DE CORRER PVC-DEFOFO (NBR 10569), COM DIAMETRO NOMINALDE 300MM, INCLUSIVE ANEIS DE BORRACHA. FORNECIMENTO</v>
      </c>
      <c r="C8177" s="115" t="s">
        <v>40183</v>
      </c>
      <c r="D8177" s="115" t="s">
        <v>40188</v>
      </c>
      <c r="I8177" s="115" t="s">
        <v>6</v>
      </c>
      <c r="J8177" s="115">
        <v>236.92</v>
      </c>
    </row>
    <row r="8178" spans="1:10" hidden="1">
      <c r="A8178" s="115" t="s">
        <v>8489</v>
      </c>
      <c r="B8178" s="115" t="str">
        <f t="shared" si="127"/>
        <v>TUBO DE PVC RIGIDO,ROSQUEAVEL,PARA AGUA FRIA,COM DIAMETRO DE 1/2".FORNECIMENTO</v>
      </c>
      <c r="C8178" s="115" t="s">
        <v>40189</v>
      </c>
      <c r="D8178" s="115" t="s">
        <v>40190</v>
      </c>
      <c r="I8178" s="115" t="s">
        <v>58</v>
      </c>
      <c r="J8178" s="115">
        <v>6.04</v>
      </c>
    </row>
    <row r="8179" spans="1:10" hidden="1">
      <c r="A8179" s="115" t="s">
        <v>8490</v>
      </c>
      <c r="B8179" s="115" t="str">
        <f t="shared" si="127"/>
        <v>TUBO DE PVC RIGIDO,ROSQUEAVEL,PARA AGUA FRIA,COM DIAMETRO DE 1/2".FORNECIMENTO</v>
      </c>
      <c r="C8179" s="115" t="s">
        <v>40189</v>
      </c>
      <c r="D8179" s="115" t="s">
        <v>40190</v>
      </c>
      <c r="I8179" s="115" t="s">
        <v>58</v>
      </c>
      <c r="J8179" s="115">
        <v>6.04</v>
      </c>
    </row>
    <row r="8180" spans="1:10" hidden="1">
      <c r="A8180" s="115" t="s">
        <v>8491</v>
      </c>
      <c r="B8180" s="115" t="str">
        <f t="shared" si="127"/>
        <v>TUBO DE PVC RIGIDO,ROSQUEAVEL,PARA AGUA FRIA,COM DIAMETRO DE 3/4".FORNECIMENTO</v>
      </c>
      <c r="C8180" s="115" t="s">
        <v>40189</v>
      </c>
      <c r="D8180" s="115" t="s">
        <v>40191</v>
      </c>
      <c r="I8180" s="115" t="s">
        <v>58</v>
      </c>
      <c r="J8180" s="115">
        <v>7.15</v>
      </c>
    </row>
    <row r="8181" spans="1:10" hidden="1">
      <c r="A8181" s="115" t="s">
        <v>8492</v>
      </c>
      <c r="B8181" s="115" t="str">
        <f t="shared" si="127"/>
        <v>TUBO DE PVC RIGIDO,ROSQUEAVEL,PARA AGUA FRIA,COM DIAMETRO DE 3/4".FORNECIMENTO</v>
      </c>
      <c r="C8181" s="115" t="s">
        <v>40189</v>
      </c>
      <c r="D8181" s="115" t="s">
        <v>40191</v>
      </c>
      <c r="I8181" s="115" t="s">
        <v>58</v>
      </c>
      <c r="J8181" s="115">
        <v>7.15</v>
      </c>
    </row>
    <row r="8182" spans="1:10" hidden="1">
      <c r="A8182" s="115" t="s">
        <v>8493</v>
      </c>
      <c r="B8182" s="115" t="str">
        <f t="shared" si="127"/>
        <v>TUBO DE PVC RIGIDO,ROSQUEAVEL,PARA AGUA FRIA,COM DIAMETRO DE 1".FORNECIMENTO</v>
      </c>
      <c r="C8182" s="115" t="s">
        <v>40189</v>
      </c>
      <c r="D8182" s="115" t="s">
        <v>40192</v>
      </c>
      <c r="I8182" s="115" t="s">
        <v>58</v>
      </c>
      <c r="J8182" s="115">
        <v>13.28</v>
      </c>
    </row>
    <row r="8183" spans="1:10" hidden="1">
      <c r="A8183" s="115" t="s">
        <v>8494</v>
      </c>
      <c r="B8183" s="115" t="str">
        <f t="shared" si="127"/>
        <v>TUBO DE PVC RIGIDO,ROSQUEAVEL,PARA AGUA FRIA,COM DIAMETRO DE 1".FORNECIMENTO</v>
      </c>
      <c r="C8183" s="115" t="s">
        <v>40189</v>
      </c>
      <c r="D8183" s="115" t="s">
        <v>40192</v>
      </c>
      <c r="I8183" s="115" t="s">
        <v>58</v>
      </c>
      <c r="J8183" s="115">
        <v>13.28</v>
      </c>
    </row>
    <row r="8184" spans="1:10" hidden="1">
      <c r="A8184" s="115" t="s">
        <v>8495</v>
      </c>
      <c r="B8184" s="115" t="str">
        <f t="shared" si="127"/>
        <v>TUBO DE PVC RIGIDO,ROSQUEAVEL,PARA AGUA FRIA,COM DIAMETRO DE 1.1/2".FORNECIMENTO</v>
      </c>
      <c r="C8184" s="115" t="s">
        <v>40189</v>
      </c>
      <c r="D8184" s="115" t="s">
        <v>40193</v>
      </c>
      <c r="I8184" s="115" t="s">
        <v>58</v>
      </c>
      <c r="J8184" s="115">
        <v>21.9</v>
      </c>
    </row>
    <row r="8185" spans="1:10" hidden="1">
      <c r="A8185" s="115" t="s">
        <v>8496</v>
      </c>
      <c r="B8185" s="115" t="str">
        <f t="shared" si="127"/>
        <v>TUBO DE PVC RIGIDO,ROSQUEAVEL,PARA AGUA FRIA,COM DIAMETRO DE 1.1/2".FORNECIMENTO</v>
      </c>
      <c r="C8185" s="115" t="s">
        <v>40189</v>
      </c>
      <c r="D8185" s="115" t="s">
        <v>40193</v>
      </c>
      <c r="I8185" s="115" t="s">
        <v>58</v>
      </c>
      <c r="J8185" s="115">
        <v>21.9</v>
      </c>
    </row>
    <row r="8186" spans="1:10" hidden="1">
      <c r="A8186" s="115" t="s">
        <v>8497</v>
      </c>
      <c r="B8186" s="115" t="str">
        <f t="shared" si="127"/>
        <v>TUBO DE PVC RIGIDO ROSQUEAVEL,PARA AGUA FRIA,COM DIAMETRO DE 2".FORNECIMENTO</v>
      </c>
      <c r="C8186" s="115" t="s">
        <v>40194</v>
      </c>
      <c r="D8186" s="115" t="s">
        <v>40195</v>
      </c>
      <c r="I8186" s="115" t="s">
        <v>58</v>
      </c>
      <c r="J8186" s="115">
        <v>34.090000000000003</v>
      </c>
    </row>
    <row r="8187" spans="1:10" hidden="1">
      <c r="A8187" s="115" t="s">
        <v>8498</v>
      </c>
      <c r="B8187" s="115" t="str">
        <f t="shared" si="127"/>
        <v>TUBO DE PVC RIGIDO ROSQUEAVEL,PARA AGUA FRIA,COM DIAMETRO DE 2".FORNECIMENTO</v>
      </c>
      <c r="C8187" s="115" t="s">
        <v>40194</v>
      </c>
      <c r="D8187" s="115" t="s">
        <v>40195</v>
      </c>
      <c r="I8187" s="115" t="s">
        <v>58</v>
      </c>
      <c r="J8187" s="115">
        <v>34.090000000000003</v>
      </c>
    </row>
    <row r="8188" spans="1:10" hidden="1">
      <c r="A8188" s="115" t="s">
        <v>8499</v>
      </c>
      <c r="B8188" s="115" t="str">
        <f t="shared" si="127"/>
        <v>TUBO DE PVC RIGIDO,ROSQUEAVEL,PARA AGUA FRIA,COM DIAMETRO DE 3".FORNECIMENTO</v>
      </c>
      <c r="C8188" s="115" t="s">
        <v>40189</v>
      </c>
      <c r="D8188" s="115" t="s">
        <v>40196</v>
      </c>
      <c r="I8188" s="115" t="s">
        <v>58</v>
      </c>
      <c r="J8188" s="115">
        <v>57.37</v>
      </c>
    </row>
    <row r="8189" spans="1:10" hidden="1">
      <c r="A8189" s="115" t="s">
        <v>8500</v>
      </c>
      <c r="B8189" s="115" t="str">
        <f t="shared" si="127"/>
        <v>TUBO DE PVC RIGIDO,ROSQUEAVEL,PARA AGUA FRIA,COM DIAMETRO DE 3".FORNECIMENTO</v>
      </c>
      <c r="C8189" s="115" t="s">
        <v>40189</v>
      </c>
      <c r="D8189" s="115" t="s">
        <v>40196</v>
      </c>
      <c r="I8189" s="115" t="s">
        <v>58</v>
      </c>
      <c r="J8189" s="115">
        <v>57.37</v>
      </c>
    </row>
    <row r="8190" spans="1:10" hidden="1">
      <c r="A8190" s="115" t="s">
        <v>8501</v>
      </c>
      <c r="B8190" s="115" t="str">
        <f t="shared" si="127"/>
        <v>TUBO DE PVC RIGIDO ROSQUEAVEL,PARA AGUA FRIA,COM DIAMETRO DE 4".FORNECIMENTO</v>
      </c>
      <c r="C8190" s="115" t="s">
        <v>40194</v>
      </c>
      <c r="D8190" s="115" t="s">
        <v>40197</v>
      </c>
      <c r="I8190" s="115" t="s">
        <v>58</v>
      </c>
      <c r="J8190" s="115">
        <v>76.3</v>
      </c>
    </row>
    <row r="8191" spans="1:10" hidden="1">
      <c r="A8191" s="115" t="s">
        <v>8502</v>
      </c>
      <c r="B8191" s="115" t="str">
        <f t="shared" si="127"/>
        <v>TUBO DE PVC RIGIDO ROSQUEAVEL,PARA AGUA FRIA,COM DIAMETRO DE 4".FORNECIMENTO</v>
      </c>
      <c r="C8191" s="115" t="s">
        <v>40194</v>
      </c>
      <c r="D8191" s="115" t="s">
        <v>40197</v>
      </c>
      <c r="I8191" s="115" t="s">
        <v>58</v>
      </c>
      <c r="J8191" s="115">
        <v>76.3</v>
      </c>
    </row>
    <row r="8192" spans="1:10" hidden="1">
      <c r="A8192" s="115" t="s">
        <v>8503</v>
      </c>
      <c r="B8192" s="115" t="str">
        <f t="shared" si="127"/>
        <v>TUBO DE PVC RIGIDO SOLDAVEL,PARA AGUA FRIA, COM DIAMETRO DE20MM.FORNECIMENTO</v>
      </c>
      <c r="C8192" s="115" t="s">
        <v>40198</v>
      </c>
      <c r="D8192" s="115" t="s">
        <v>40199</v>
      </c>
      <c r="I8192" s="115" t="s">
        <v>58</v>
      </c>
      <c r="J8192" s="115">
        <v>2</v>
      </c>
    </row>
    <row r="8193" spans="1:10" hidden="1">
      <c r="A8193" s="115" t="s">
        <v>8504</v>
      </c>
      <c r="B8193" s="115" t="str">
        <f t="shared" si="127"/>
        <v>TUBO DE PVC RIGIDO SOLDAVEL,PARA AGUA FRIA, COM DIAMETRO DE20MM.FORNECIMENTO</v>
      </c>
      <c r="C8193" s="115" t="s">
        <v>40198</v>
      </c>
      <c r="D8193" s="115" t="s">
        <v>40199</v>
      </c>
      <c r="I8193" s="115" t="s">
        <v>58</v>
      </c>
      <c r="J8193" s="115">
        <v>2</v>
      </c>
    </row>
    <row r="8194" spans="1:10" hidden="1">
      <c r="A8194" s="115" t="s">
        <v>8505</v>
      </c>
      <c r="B8194" s="115" t="str">
        <f t="shared" si="127"/>
        <v>TUBO DE PVC RIGIDO SOLDAVEL,PARA AGUA FRIA, COM DIAMETRO DE25MM.FORNECIMENTO</v>
      </c>
      <c r="C8194" s="115" t="s">
        <v>40198</v>
      </c>
      <c r="D8194" s="115" t="s">
        <v>40200</v>
      </c>
      <c r="I8194" s="115" t="s">
        <v>58</v>
      </c>
      <c r="J8194" s="115">
        <v>2.34</v>
      </c>
    </row>
    <row r="8195" spans="1:10" hidden="1">
      <c r="A8195" s="115" t="s">
        <v>8506</v>
      </c>
      <c r="B8195" s="115" t="str">
        <f t="shared" si="127"/>
        <v>TUBO DE PVC RIGIDO SOLDAVEL,PARA AGUA FRIA, COM DIAMETRO DE25MM.FORNECIMENTO</v>
      </c>
      <c r="C8195" s="115" t="s">
        <v>40198</v>
      </c>
      <c r="D8195" s="115" t="s">
        <v>40200</v>
      </c>
      <c r="I8195" s="115" t="s">
        <v>58</v>
      </c>
      <c r="J8195" s="115">
        <v>2.34</v>
      </c>
    </row>
    <row r="8196" spans="1:10" hidden="1">
      <c r="A8196" s="115" t="s">
        <v>8507</v>
      </c>
      <c r="B8196" s="115" t="str">
        <f t="shared" si="127"/>
        <v>TUBO DE PVC RIGIDO SOLDAVEL,PARA AGUA FRIA, COM DIAMETRO DE32MM.FORNECIMENTO</v>
      </c>
      <c r="C8196" s="115" t="s">
        <v>40198</v>
      </c>
      <c r="D8196" s="115" t="s">
        <v>40201</v>
      </c>
      <c r="I8196" s="115" t="s">
        <v>58</v>
      </c>
      <c r="J8196" s="115">
        <v>5.18</v>
      </c>
    </row>
    <row r="8197" spans="1:10" hidden="1">
      <c r="A8197" s="115" t="s">
        <v>8508</v>
      </c>
      <c r="B8197" s="115" t="str">
        <f t="shared" ref="B8197:B8260" si="128">C8197&amp;D8197&amp;E8197&amp;F8197&amp;G8197&amp;H8197</f>
        <v>TUBO DE PVC RIGIDO SOLDAVEL,PARA AGUA FRIA, COM DIAMETRO DE32MM.FORNECIMENTO</v>
      </c>
      <c r="C8197" s="115" t="s">
        <v>40198</v>
      </c>
      <c r="D8197" s="115" t="s">
        <v>40201</v>
      </c>
      <c r="I8197" s="115" t="s">
        <v>58</v>
      </c>
      <c r="J8197" s="115">
        <v>5.18</v>
      </c>
    </row>
    <row r="8198" spans="1:10" hidden="1">
      <c r="A8198" s="115" t="s">
        <v>8509</v>
      </c>
      <c r="B8198" s="115" t="str">
        <f t="shared" si="128"/>
        <v>TUBO DE PVC RIGIDO SOLDAVEL,PARA AGUA FRIA, COM DIAMETRO DE40MM.FORNECIMENTO</v>
      </c>
      <c r="C8198" s="115" t="s">
        <v>40198</v>
      </c>
      <c r="D8198" s="115" t="s">
        <v>40202</v>
      </c>
      <c r="I8198" s="115" t="s">
        <v>58</v>
      </c>
      <c r="J8198" s="115">
        <v>9.15</v>
      </c>
    </row>
    <row r="8199" spans="1:10" hidden="1">
      <c r="A8199" s="115" t="s">
        <v>8510</v>
      </c>
      <c r="B8199" s="115" t="str">
        <f t="shared" si="128"/>
        <v>TUBO DE PVC RIGIDO SOLDAVEL,PARA AGUA FRIA, COM DIAMETRO DE40MM.FORNECIMENTO</v>
      </c>
      <c r="C8199" s="115" t="s">
        <v>40198</v>
      </c>
      <c r="D8199" s="115" t="s">
        <v>40202</v>
      </c>
      <c r="I8199" s="115" t="s">
        <v>58</v>
      </c>
      <c r="J8199" s="115">
        <v>9.15</v>
      </c>
    </row>
    <row r="8200" spans="1:10" hidden="1">
      <c r="A8200" s="115" t="s">
        <v>8511</v>
      </c>
      <c r="B8200" s="115" t="str">
        <f t="shared" si="128"/>
        <v>TUBO DE PVC RIGIDO SOLDAVEL,PARA AGUA FRIA, COM DIAMETRO DE50MM.FORNECIMENTO</v>
      </c>
      <c r="C8200" s="115" t="s">
        <v>40198</v>
      </c>
      <c r="D8200" s="115" t="s">
        <v>40203</v>
      </c>
      <c r="I8200" s="115" t="s">
        <v>58</v>
      </c>
      <c r="J8200" s="115">
        <v>9.24</v>
      </c>
    </row>
    <row r="8201" spans="1:10" hidden="1">
      <c r="A8201" s="115" t="s">
        <v>8512</v>
      </c>
      <c r="B8201" s="115" t="str">
        <f t="shared" si="128"/>
        <v>TUBO DE PVC RIGIDO SOLDAVEL,PARA AGUA FRIA, COM DIAMETRO DE50MM.FORNECIMENTO</v>
      </c>
      <c r="C8201" s="115" t="s">
        <v>40198</v>
      </c>
      <c r="D8201" s="115" t="s">
        <v>40203</v>
      </c>
      <c r="I8201" s="115" t="s">
        <v>58</v>
      </c>
      <c r="J8201" s="115">
        <v>9.24</v>
      </c>
    </row>
    <row r="8202" spans="1:10" hidden="1">
      <c r="A8202" s="115" t="s">
        <v>8513</v>
      </c>
      <c r="B8202" s="115" t="str">
        <f t="shared" si="128"/>
        <v>TUBO DE PVC RIGIDO SOLDAVEL,PARA AGUA FRIA, COM DIAMETRO DE60MM.FORNECIMENTO</v>
      </c>
      <c r="C8202" s="115" t="s">
        <v>40198</v>
      </c>
      <c r="D8202" s="115" t="s">
        <v>40204</v>
      </c>
      <c r="I8202" s="115" t="s">
        <v>58</v>
      </c>
      <c r="J8202" s="115">
        <v>14.59</v>
      </c>
    </row>
    <row r="8203" spans="1:10" hidden="1">
      <c r="A8203" s="115" t="s">
        <v>8514</v>
      </c>
      <c r="B8203" s="115" t="str">
        <f t="shared" si="128"/>
        <v>TUBO DE PVC RIGIDO SOLDAVEL,PARA AGUA FRIA, COM DIAMETRO DE60MM.FORNECIMENTO</v>
      </c>
      <c r="C8203" s="115" t="s">
        <v>40198</v>
      </c>
      <c r="D8203" s="115" t="s">
        <v>40204</v>
      </c>
      <c r="I8203" s="115" t="s">
        <v>58</v>
      </c>
      <c r="J8203" s="115">
        <v>14.59</v>
      </c>
    </row>
    <row r="8204" spans="1:10" hidden="1">
      <c r="A8204" s="115" t="s">
        <v>8515</v>
      </c>
      <c r="B8204" s="115" t="str">
        <f t="shared" si="128"/>
        <v>TUBO DE PVC RIGIDO SOLDAVEL,PARA AGUA FRIA, COM DIAMETRO DE75MM.FORNECIMENTO</v>
      </c>
      <c r="C8204" s="115" t="s">
        <v>40198</v>
      </c>
      <c r="D8204" s="115" t="s">
        <v>40205</v>
      </c>
      <c r="I8204" s="115" t="s">
        <v>58</v>
      </c>
      <c r="J8204" s="115">
        <v>31.82</v>
      </c>
    </row>
    <row r="8205" spans="1:10" hidden="1">
      <c r="A8205" s="115" t="s">
        <v>8516</v>
      </c>
      <c r="B8205" s="115" t="str">
        <f t="shared" si="128"/>
        <v>TUBO DE PVC RIGIDO SOLDAVEL,PARA AGUA FRIA, COM DIAMETRO DE75MM.FORNECIMENTO</v>
      </c>
      <c r="C8205" s="115" t="s">
        <v>40198</v>
      </c>
      <c r="D8205" s="115" t="s">
        <v>40205</v>
      </c>
      <c r="I8205" s="115" t="s">
        <v>58</v>
      </c>
      <c r="J8205" s="115">
        <v>31.82</v>
      </c>
    </row>
    <row r="8206" spans="1:10" hidden="1">
      <c r="A8206" s="115" t="s">
        <v>8517</v>
      </c>
      <c r="B8206" s="115" t="str">
        <f t="shared" si="128"/>
        <v>TUBO DE PVC RIGIDO SOLDAVEL,PARA AGUA FRIA, COM DIAMETRO DE85MM.FORNECIMENTO</v>
      </c>
      <c r="C8206" s="115" t="s">
        <v>40198</v>
      </c>
      <c r="D8206" s="115" t="s">
        <v>40206</v>
      </c>
      <c r="I8206" s="115" t="s">
        <v>58</v>
      </c>
      <c r="J8206" s="115">
        <v>37.46</v>
      </c>
    </row>
    <row r="8207" spans="1:10" hidden="1">
      <c r="A8207" s="115" t="s">
        <v>8518</v>
      </c>
      <c r="B8207" s="115" t="str">
        <f t="shared" si="128"/>
        <v>TUBO DE PVC RIGIDO SOLDAVEL,PARA AGUA FRIA, COM DIAMETRO DE85MM.FORNECIMENTO</v>
      </c>
      <c r="C8207" s="115" t="s">
        <v>40198</v>
      </c>
      <c r="D8207" s="115" t="s">
        <v>40206</v>
      </c>
      <c r="I8207" s="115" t="s">
        <v>58</v>
      </c>
      <c r="J8207" s="115">
        <v>37.46</v>
      </c>
    </row>
    <row r="8208" spans="1:10" hidden="1">
      <c r="A8208" s="115" t="s">
        <v>8519</v>
      </c>
      <c r="B8208" s="115" t="str">
        <f t="shared" si="128"/>
        <v>TUBO DE PVC RIGIDO SOLDAVEL,PARA AGUA FRIA, COM DIAMETRO DE110MM.FORNECIMENTO</v>
      </c>
      <c r="C8208" s="115" t="s">
        <v>40198</v>
      </c>
      <c r="D8208" s="115" t="s">
        <v>40207</v>
      </c>
      <c r="I8208" s="115" t="s">
        <v>58</v>
      </c>
      <c r="J8208" s="115">
        <v>51.53</v>
      </c>
    </row>
    <row r="8209" spans="1:10" hidden="1">
      <c r="A8209" s="115" t="s">
        <v>8520</v>
      </c>
      <c r="B8209" s="115" t="str">
        <f t="shared" si="128"/>
        <v>TUBO DE PVC RIGIDO SOLDAVEL,PARA AGUA FRIA, COM DIAMETRO DE110MM.FORNECIMENTO</v>
      </c>
      <c r="C8209" s="115" t="s">
        <v>40198</v>
      </c>
      <c r="D8209" s="115" t="s">
        <v>40207</v>
      </c>
      <c r="I8209" s="115" t="s">
        <v>58</v>
      </c>
      <c r="J8209" s="115">
        <v>51.53</v>
      </c>
    </row>
    <row r="8210" spans="1:10" hidden="1">
      <c r="A8210" s="115" t="s">
        <v>8521</v>
      </c>
      <c r="B8210" s="115" t="str">
        <f t="shared" si="128"/>
        <v>TUBO PVC (NBR-7362), PARA ESGOTO SANITARIO, COM DIAMETRO NOMINAL DE 100MM, INCLUSIVE ANEL DE BORRACHA. FORNECIMENTO</v>
      </c>
      <c r="C8210" s="115" t="s">
        <v>40208</v>
      </c>
      <c r="D8210" s="115" t="s">
        <v>40209</v>
      </c>
      <c r="I8210" s="115" t="s">
        <v>58</v>
      </c>
      <c r="J8210" s="115">
        <v>24.32</v>
      </c>
    </row>
    <row r="8211" spans="1:10" hidden="1">
      <c r="A8211" s="115" t="s">
        <v>8522</v>
      </c>
      <c r="B8211" s="115" t="str">
        <f t="shared" si="128"/>
        <v>TUBO PVC (NBR-7362), PARA ESGOTO SANITARIO, COM DIAMETRO NOMINAL DE 100MM, INCLUSIVE ANEL DE BORRACHA. FORNECIMENTO</v>
      </c>
      <c r="C8211" s="115" t="s">
        <v>40208</v>
      </c>
      <c r="D8211" s="115" t="s">
        <v>40209</v>
      </c>
      <c r="I8211" s="115" t="s">
        <v>58</v>
      </c>
      <c r="J8211" s="115">
        <v>24.32</v>
      </c>
    </row>
    <row r="8212" spans="1:10" hidden="1">
      <c r="A8212" s="115" t="s">
        <v>8523</v>
      </c>
      <c r="B8212" s="115" t="str">
        <f t="shared" si="128"/>
        <v>TUBO PVC (NBR-7362), PARA ESGOTO SANITARIO, COM DIAMETRO NOMINAL DE 150MM, INCLUSIVE ANEL DE BORRACHA. FORNECIMENTO</v>
      </c>
      <c r="C8212" s="115" t="s">
        <v>40208</v>
      </c>
      <c r="D8212" s="115" t="s">
        <v>40210</v>
      </c>
      <c r="I8212" s="115" t="s">
        <v>58</v>
      </c>
      <c r="J8212" s="115">
        <v>48.9</v>
      </c>
    </row>
    <row r="8213" spans="1:10" hidden="1">
      <c r="A8213" s="115" t="s">
        <v>8524</v>
      </c>
      <c r="B8213" s="115" t="str">
        <f t="shared" si="128"/>
        <v>TUBO PVC (NBR-7362), PARA ESGOTO SANITARIO, COM DIAMETRO NOMINAL DE 150MM, INCLUSIVE ANEL DE BORRACHA. FORNECIMENTO</v>
      </c>
      <c r="C8213" s="115" t="s">
        <v>40208</v>
      </c>
      <c r="D8213" s="115" t="s">
        <v>40210</v>
      </c>
      <c r="I8213" s="115" t="s">
        <v>58</v>
      </c>
      <c r="J8213" s="115">
        <v>48.9</v>
      </c>
    </row>
    <row r="8214" spans="1:10" hidden="1">
      <c r="A8214" s="115" t="s">
        <v>8525</v>
      </c>
      <c r="B8214" s="115" t="str">
        <f t="shared" si="128"/>
        <v>TUBO PVC (NBR-7362), PARA ESGOTO SANITARIO, COM DIAMETRO NOMINAL DE 200MM, INCLUSIVE ANEL DE BORRACHA. FORNECIMENTO</v>
      </c>
      <c r="C8214" s="115" t="s">
        <v>40208</v>
      </c>
      <c r="D8214" s="115" t="s">
        <v>40211</v>
      </c>
      <c r="I8214" s="115" t="s">
        <v>58</v>
      </c>
      <c r="J8214" s="115">
        <v>75.39</v>
      </c>
    </row>
    <row r="8215" spans="1:10" hidden="1">
      <c r="A8215" s="115" t="s">
        <v>8526</v>
      </c>
      <c r="B8215" s="115" t="str">
        <f t="shared" si="128"/>
        <v>TUBO PVC (NBR-7362), PARA ESGOTO SANITARIO, COM DIAMETRO NOMINAL DE 200MM, INCLUSIVE ANEL DE BORRACHA. FORNECIMENTO</v>
      </c>
      <c r="C8215" s="115" t="s">
        <v>40208</v>
      </c>
      <c r="D8215" s="115" t="s">
        <v>40211</v>
      </c>
      <c r="I8215" s="115" t="s">
        <v>58</v>
      </c>
      <c r="J8215" s="115">
        <v>75.39</v>
      </c>
    </row>
    <row r="8216" spans="1:10" hidden="1">
      <c r="A8216" s="115" t="s">
        <v>8527</v>
      </c>
      <c r="B8216" s="115" t="str">
        <f t="shared" si="128"/>
        <v>TUBO PVC (NBR-7362), PARA ESGOTO SANITARIO, COM DIAMETRO NOMINAL DE 250MM, INCLUSIVE ANEL DE BORRACHA. FORNECIMENTO</v>
      </c>
      <c r="C8216" s="115" t="s">
        <v>40208</v>
      </c>
      <c r="D8216" s="115" t="s">
        <v>40212</v>
      </c>
      <c r="I8216" s="115" t="s">
        <v>58</v>
      </c>
      <c r="J8216" s="115">
        <v>162.84</v>
      </c>
    </row>
    <row r="8217" spans="1:10" hidden="1">
      <c r="A8217" s="115" t="s">
        <v>8528</v>
      </c>
      <c r="B8217" s="115" t="str">
        <f t="shared" si="128"/>
        <v>TUBO PVC (NBR-7362), PARA ESGOTO SANITARIO, COM DIAMETRO NOMINAL DE 250MM, INCLUSIVE ANEL DE BORRACHA. FORNECIMENTO</v>
      </c>
      <c r="C8217" s="115" t="s">
        <v>40208</v>
      </c>
      <c r="D8217" s="115" t="s">
        <v>40212</v>
      </c>
      <c r="I8217" s="115" t="s">
        <v>58</v>
      </c>
      <c r="J8217" s="115">
        <v>162.84</v>
      </c>
    </row>
    <row r="8218" spans="1:10" hidden="1">
      <c r="A8218" s="115" t="s">
        <v>8529</v>
      </c>
      <c r="B8218" s="115" t="str">
        <f t="shared" si="128"/>
        <v>TUBO PVC (NBR-7362), PARA ESGOTO SANITARIO, COM DIAMETRO NOMINAL DE 300MM, INCLUSIVE ANEL DE BORRACHA. FORNECIMENTO</v>
      </c>
      <c r="C8218" s="115" t="s">
        <v>40208</v>
      </c>
      <c r="D8218" s="115" t="s">
        <v>40213</v>
      </c>
      <c r="I8218" s="115" t="s">
        <v>58</v>
      </c>
      <c r="J8218" s="115">
        <v>268.32</v>
      </c>
    </row>
    <row r="8219" spans="1:10" hidden="1">
      <c r="A8219" s="115" t="s">
        <v>8530</v>
      </c>
      <c r="B8219" s="115" t="str">
        <f t="shared" si="128"/>
        <v>TUBO PVC (NBR-7362), PARA ESGOTO SANITARIO, COM DIAMETRO NOMINAL DE 300MM, INCLUSIVE ANEL DE BORRACHA. FORNECIMENTO</v>
      </c>
      <c r="C8219" s="115" t="s">
        <v>40208</v>
      </c>
      <c r="D8219" s="115" t="s">
        <v>40213</v>
      </c>
      <c r="I8219" s="115" t="s">
        <v>58</v>
      </c>
      <c r="J8219" s="115">
        <v>268.32</v>
      </c>
    </row>
    <row r="8220" spans="1:10" hidden="1">
      <c r="A8220" s="115" t="s">
        <v>8531</v>
      </c>
      <c r="B8220" s="115" t="str">
        <f t="shared" si="128"/>
        <v>TUBO PVC (NBR 7362), PARA ESGOTO SANITARIO, COM DIAMETRO NOMINAL DE 350MM, INCLUSIVE ANEL DE BORRACHA. FORNECIMENTO.</v>
      </c>
      <c r="C8220" s="115" t="s">
        <v>40214</v>
      </c>
      <c r="D8220" s="115" t="s">
        <v>40215</v>
      </c>
      <c r="I8220" s="115" t="s">
        <v>58</v>
      </c>
      <c r="J8220" s="115">
        <v>304.37</v>
      </c>
    </row>
    <row r="8221" spans="1:10" hidden="1">
      <c r="A8221" s="115" t="s">
        <v>8532</v>
      </c>
      <c r="B8221" s="115" t="str">
        <f t="shared" si="128"/>
        <v>TUBO PVC (NBR 7362), PARA ESGOTO SANITARIO, COM DIAMETRO NOMINAL DE 350MM, INCLUSIVE ANEL DE BORRACHA. FORNECIMENTO.</v>
      </c>
      <c r="C8221" s="115" t="s">
        <v>40214</v>
      </c>
      <c r="D8221" s="115" t="s">
        <v>40215</v>
      </c>
      <c r="I8221" s="115" t="s">
        <v>58</v>
      </c>
      <c r="J8221" s="115">
        <v>304.37</v>
      </c>
    </row>
    <row r="8222" spans="1:10" hidden="1">
      <c r="A8222" s="115" t="s">
        <v>8533</v>
      </c>
      <c r="B8222" s="115" t="str">
        <f t="shared" si="128"/>
        <v>TUBO PVC (NBR 7362), PARA ESGOTO SANITARIO, COM DIAMETRO NOMINAL DE 400MM, INCLUSIVE ANEL DE BORRACHA. FORNECIMENTO</v>
      </c>
      <c r="C8222" s="115" t="s">
        <v>40214</v>
      </c>
      <c r="D8222" s="115" t="s">
        <v>40216</v>
      </c>
      <c r="I8222" s="115" t="s">
        <v>58</v>
      </c>
      <c r="J8222" s="115">
        <v>332.16</v>
      </c>
    </row>
    <row r="8223" spans="1:10" hidden="1">
      <c r="A8223" s="115" t="s">
        <v>8534</v>
      </c>
      <c r="B8223" s="115" t="str">
        <f t="shared" si="128"/>
        <v>TUBO PVC (NBR 7362), PARA ESGOTO SANITARIO, COM DIAMETRO NOMINAL DE 400MM, INCLUSIVE ANEL DE BORRACHA. FORNECIMENTO</v>
      </c>
      <c r="C8223" s="115" t="s">
        <v>40214</v>
      </c>
      <c r="D8223" s="115" t="s">
        <v>40216</v>
      </c>
      <c r="I8223" s="115" t="s">
        <v>58</v>
      </c>
      <c r="J8223" s="115">
        <v>332.16</v>
      </c>
    </row>
    <row r="8224" spans="1:10" hidden="1">
      <c r="A8224" s="115" t="s">
        <v>8535</v>
      </c>
      <c r="B8224" s="115" t="str">
        <f t="shared" si="128"/>
        <v>CURVA DE PVC PARA REDE DE ESGOTO (NBR 10569), DE 45°,PB,COMDIAMETRO NOMINAL DE 100MM,INCLUSIVE ANEL DE BORRACHA.FORNECIMENTO</v>
      </c>
      <c r="C8224" s="115" t="s">
        <v>40217</v>
      </c>
      <c r="D8224" s="115" t="s">
        <v>40218</v>
      </c>
      <c r="E8224" s="115" t="s">
        <v>38048</v>
      </c>
      <c r="I8224" s="115" t="s">
        <v>6</v>
      </c>
      <c r="J8224" s="115">
        <v>28.2</v>
      </c>
    </row>
    <row r="8225" spans="1:10" hidden="1">
      <c r="A8225" s="115" t="s">
        <v>8536</v>
      </c>
      <c r="B8225" s="115" t="str">
        <f t="shared" si="128"/>
        <v>CURVA DE PVC PARA REDE DE ESGOTO (NBR 10569), DE 45°,PB,COMDIAMETRO NOMINAL DE 100MM,INCLUSIVE ANEL DE BORRACHA.FORNECIMENTO</v>
      </c>
      <c r="C8225" s="115" t="s">
        <v>40217</v>
      </c>
      <c r="D8225" s="115" t="s">
        <v>40218</v>
      </c>
      <c r="E8225" s="115" t="s">
        <v>38048</v>
      </c>
      <c r="I8225" s="115" t="s">
        <v>6</v>
      </c>
      <c r="J8225" s="115">
        <v>28.2</v>
      </c>
    </row>
    <row r="8226" spans="1:10" hidden="1">
      <c r="A8226" s="115" t="s">
        <v>8537</v>
      </c>
      <c r="B8226" s="115" t="str">
        <f t="shared" si="128"/>
        <v>CURVA DE PVC PARA REDE DE ESGOTO (NBR 10569), DE 45°,PB,COMDIAMETRO NOMINAL DE 150MM,INCLUSIVE ANEL DE BORRACHA.FORNECIMENTO</v>
      </c>
      <c r="C8226" s="115" t="s">
        <v>40217</v>
      </c>
      <c r="D8226" s="115" t="s">
        <v>40219</v>
      </c>
      <c r="E8226" s="115" t="s">
        <v>38048</v>
      </c>
      <c r="I8226" s="115" t="s">
        <v>6</v>
      </c>
      <c r="J8226" s="115">
        <v>103.97</v>
      </c>
    </row>
    <row r="8227" spans="1:10" hidden="1">
      <c r="A8227" s="115" t="s">
        <v>8538</v>
      </c>
      <c r="B8227" s="115" t="str">
        <f t="shared" si="128"/>
        <v>CURVA DE PVC PARA REDE DE ESGOTO (NBR 10569), DE 45°,PB,COMDIAMETRO NOMINAL DE 150MM,INCLUSIVE ANEL DE BORRACHA.FORNECIMENTO</v>
      </c>
      <c r="C8227" s="115" t="s">
        <v>40217</v>
      </c>
      <c r="D8227" s="115" t="s">
        <v>40219</v>
      </c>
      <c r="E8227" s="115" t="s">
        <v>38048</v>
      </c>
      <c r="I8227" s="115" t="s">
        <v>6</v>
      </c>
      <c r="J8227" s="115">
        <v>103.97</v>
      </c>
    </row>
    <row r="8228" spans="1:10" hidden="1">
      <c r="A8228" s="115" t="s">
        <v>8539</v>
      </c>
      <c r="B8228" s="115" t="str">
        <f t="shared" si="128"/>
        <v>CURVA DE PVC PARA REDE DE ESGOTO (NBR 10569), DE 90°,PB,COMDIAMETRO NOMINAL DE 100MM,INCLUSIVE ANEL DE BORRACHA.FORNECIMENTO</v>
      </c>
      <c r="C8228" s="115" t="s">
        <v>40220</v>
      </c>
      <c r="D8228" s="115" t="s">
        <v>40218</v>
      </c>
      <c r="E8228" s="115" t="s">
        <v>38048</v>
      </c>
      <c r="I8228" s="115" t="s">
        <v>6</v>
      </c>
      <c r="J8228" s="115">
        <v>16.86</v>
      </c>
    </row>
    <row r="8229" spans="1:10" hidden="1">
      <c r="A8229" s="115" t="s">
        <v>8540</v>
      </c>
      <c r="B8229" s="115" t="str">
        <f t="shared" si="128"/>
        <v>CURVA DE PVC PARA REDE DE ESGOTO (NBR 10569), DE 90°,PB,COMDIAMETRO NOMINAL DE 100MM,INCLUSIVE ANEL DE BORRACHA.FORNECIMENTO</v>
      </c>
      <c r="C8229" s="115" t="s">
        <v>40220</v>
      </c>
      <c r="D8229" s="115" t="s">
        <v>40218</v>
      </c>
      <c r="E8229" s="115" t="s">
        <v>38048</v>
      </c>
      <c r="I8229" s="115" t="s">
        <v>6</v>
      </c>
      <c r="J8229" s="115">
        <v>16.86</v>
      </c>
    </row>
    <row r="8230" spans="1:10" hidden="1">
      <c r="A8230" s="115" t="s">
        <v>8541</v>
      </c>
      <c r="B8230" s="115" t="str">
        <f t="shared" si="128"/>
        <v>CURVA DE PVC PARA REDE DE ESGOTO (NBR 10569), DE 90°,PB,COMDIAMETRO NOMINAL DE 150MM,INCLUSIVE ANEL DE BORRACHA.FORNECIMENTO</v>
      </c>
      <c r="C8230" s="115" t="s">
        <v>40220</v>
      </c>
      <c r="D8230" s="115" t="s">
        <v>40219</v>
      </c>
      <c r="E8230" s="115" t="s">
        <v>38048</v>
      </c>
      <c r="I8230" s="115" t="s">
        <v>6</v>
      </c>
      <c r="J8230" s="115">
        <v>65.709999999999994</v>
      </c>
    </row>
    <row r="8231" spans="1:10" hidden="1">
      <c r="A8231" s="115" t="s">
        <v>8542</v>
      </c>
      <c r="B8231" s="115" t="str">
        <f t="shared" si="128"/>
        <v>CURVA DE PVC PARA REDE DE ESGOTO (NBR 10569), DE 90°,PB,COMDIAMETRO NOMINAL DE 150MM,INCLUSIVE ANEL DE BORRACHA.FORNECIMENTO</v>
      </c>
      <c r="C8231" s="115" t="s">
        <v>40220</v>
      </c>
      <c r="D8231" s="115" t="s">
        <v>40219</v>
      </c>
      <c r="E8231" s="115" t="s">
        <v>38048</v>
      </c>
      <c r="I8231" s="115" t="s">
        <v>6</v>
      </c>
      <c r="J8231" s="115">
        <v>65.709999999999994</v>
      </c>
    </row>
    <row r="8232" spans="1:10" hidden="1">
      <c r="A8232" s="115" t="s">
        <v>8543</v>
      </c>
      <c r="B8232" s="115" t="str">
        <f t="shared" si="128"/>
        <v>JUNCAO DE PVC PARA REDE DE ESGOTO (NBR 10569), DE 45°, BBB,COM DIAMETRO NOMINAL DE 100MM, INCLUSIVE ANEIS DE BORRACHA.FORNECIMENTO</v>
      </c>
      <c r="C8232" s="115" t="s">
        <v>40221</v>
      </c>
      <c r="D8232" s="115" t="s">
        <v>40222</v>
      </c>
      <c r="E8232" s="115" t="s">
        <v>39450</v>
      </c>
      <c r="I8232" s="115" t="s">
        <v>6</v>
      </c>
      <c r="J8232" s="115">
        <v>34.479999999999997</v>
      </c>
    </row>
    <row r="8233" spans="1:10" hidden="1">
      <c r="A8233" s="115" t="s">
        <v>8544</v>
      </c>
      <c r="B8233" s="115" t="str">
        <f t="shared" si="128"/>
        <v>JUNCAO DE PVC PARA REDE DE ESGOTO (NBR 10569), DE 45°, BBB,COM DIAMETRO NOMINAL DE 100MM, INCLUSIVE ANEIS DE BORRACHA.FORNECIMENTO</v>
      </c>
      <c r="C8233" s="115" t="s">
        <v>40221</v>
      </c>
      <c r="D8233" s="115" t="s">
        <v>40222</v>
      </c>
      <c r="E8233" s="115" t="s">
        <v>39450</v>
      </c>
      <c r="I8233" s="115" t="s">
        <v>6</v>
      </c>
      <c r="J8233" s="115">
        <v>34.479999999999997</v>
      </c>
    </row>
    <row r="8234" spans="1:10" hidden="1">
      <c r="A8234" s="115" t="s">
        <v>8545</v>
      </c>
      <c r="B8234" s="115" t="str">
        <f t="shared" si="128"/>
        <v>JUNCAO DE PVC PARA REDE DE ESGOTO (NBR 10569), DE 45°, BBB,COM DIAMETRO NOMINAL DE 150MM, INCLUSIVE ANEIS DE BORRACHA.FORNECIMENTO</v>
      </c>
      <c r="C8234" s="115" t="s">
        <v>40221</v>
      </c>
      <c r="D8234" s="115" t="s">
        <v>40223</v>
      </c>
      <c r="E8234" s="115" t="s">
        <v>39450</v>
      </c>
      <c r="I8234" s="115" t="s">
        <v>6</v>
      </c>
      <c r="J8234" s="115">
        <v>107.51</v>
      </c>
    </row>
    <row r="8235" spans="1:10" hidden="1">
      <c r="A8235" s="115" t="s">
        <v>8546</v>
      </c>
      <c r="B8235" s="115" t="str">
        <f t="shared" si="128"/>
        <v>JUNCAO DE PVC PARA REDE DE ESGOTO (NBR 10569), DE 45°, BBB,COM DIAMETRO NOMINAL DE 150MM, INCLUSIVE ANEIS DE BORRACHA.FORNECIMENTO</v>
      </c>
      <c r="C8235" s="115" t="s">
        <v>40221</v>
      </c>
      <c r="D8235" s="115" t="s">
        <v>40223</v>
      </c>
      <c r="E8235" s="115" t="s">
        <v>39450</v>
      </c>
      <c r="I8235" s="115" t="s">
        <v>6</v>
      </c>
      <c r="J8235" s="115">
        <v>107.51</v>
      </c>
    </row>
    <row r="8236" spans="1:10" hidden="1">
      <c r="A8236" s="115" t="s">
        <v>8547</v>
      </c>
      <c r="B8236" s="115" t="str">
        <f t="shared" si="128"/>
        <v>PLUG DE PVC PARA REDE DE ESGOTO (NBR 10569), COM DIAMETRONOMINAL DE 100MM. FORNECIMENTO</v>
      </c>
      <c r="C8236" s="115" t="s">
        <v>40224</v>
      </c>
      <c r="D8236" s="115" t="s">
        <v>40225</v>
      </c>
      <c r="I8236" s="115" t="s">
        <v>6</v>
      </c>
      <c r="J8236" s="115">
        <v>5.75</v>
      </c>
    </row>
    <row r="8237" spans="1:10" hidden="1">
      <c r="A8237" s="115" t="s">
        <v>8548</v>
      </c>
      <c r="B8237" s="115" t="str">
        <f t="shared" si="128"/>
        <v>PLUG DE PVC PARA REDE DE ESGOTO (NBR 10569), COM DIAMETRONOMINAL DE 100MM. FORNECIMENTO</v>
      </c>
      <c r="C8237" s="115" t="s">
        <v>40224</v>
      </c>
      <c r="D8237" s="115" t="s">
        <v>40225</v>
      </c>
      <c r="I8237" s="115" t="s">
        <v>6</v>
      </c>
      <c r="J8237" s="115">
        <v>5.75</v>
      </c>
    </row>
    <row r="8238" spans="1:10" hidden="1">
      <c r="A8238" s="115" t="s">
        <v>8549</v>
      </c>
      <c r="B8238" s="115" t="str">
        <f t="shared" si="128"/>
        <v>PLUG DE PVC PARA REDE DE ESGOTO (NBR 10569), COM DIAMETRONOMINAL DE 150MM. FORNECIMENTO</v>
      </c>
      <c r="C8238" s="115" t="s">
        <v>40224</v>
      </c>
      <c r="D8238" s="115" t="s">
        <v>40226</v>
      </c>
      <c r="I8238" s="115" t="s">
        <v>6</v>
      </c>
      <c r="J8238" s="115">
        <v>63.13</v>
      </c>
    </row>
    <row r="8239" spans="1:10" hidden="1">
      <c r="A8239" s="115" t="s">
        <v>8550</v>
      </c>
      <c r="B8239" s="115" t="str">
        <f t="shared" si="128"/>
        <v>PLUG DE PVC PARA REDE DE ESGOTO (NBR 10569), COM DIAMETRONOMINAL DE 150MM. FORNECIMENTO</v>
      </c>
      <c r="C8239" s="115" t="s">
        <v>40224</v>
      </c>
      <c r="D8239" s="115" t="s">
        <v>40226</v>
      </c>
      <c r="I8239" s="115" t="s">
        <v>6</v>
      </c>
      <c r="J8239" s="115">
        <v>63.13</v>
      </c>
    </row>
    <row r="8240" spans="1:10" hidden="1">
      <c r="A8240" s="115" t="s">
        <v>8551</v>
      </c>
      <c r="B8240" s="115" t="str">
        <f t="shared" si="128"/>
        <v>SELIM ELASTICO DE PVC PARA LIGACAO PREDIAL DE REDE DE ESGOTO(NBR 10569), DE 150MMX100MM, INCLUSIVE ANEL DE BORRACHA.FORNECIMENTO</v>
      </c>
      <c r="C8240" s="115" t="s">
        <v>40227</v>
      </c>
      <c r="D8240" s="115" t="s">
        <v>40228</v>
      </c>
      <c r="E8240" s="115" t="s">
        <v>39450</v>
      </c>
      <c r="I8240" s="115" t="s">
        <v>6</v>
      </c>
      <c r="J8240" s="115">
        <v>32.35</v>
      </c>
    </row>
    <row r="8241" spans="1:10" hidden="1">
      <c r="A8241" s="115" t="s">
        <v>8552</v>
      </c>
      <c r="B8241" s="115" t="str">
        <f t="shared" si="128"/>
        <v>SELIM ELASTICO DE PVC PARA LIGACAO PREDIAL DE REDE DE ESGOTO(NBR 10569), DE 150MMX100MM, INCLUSIVE ANEL DE BORRACHA.FORNECIMENTO</v>
      </c>
      <c r="C8241" s="115" t="s">
        <v>40227</v>
      </c>
      <c r="D8241" s="115" t="s">
        <v>40228</v>
      </c>
      <c r="E8241" s="115" t="s">
        <v>39450</v>
      </c>
      <c r="I8241" s="115" t="s">
        <v>6</v>
      </c>
      <c r="J8241" s="115">
        <v>32.35</v>
      </c>
    </row>
    <row r="8242" spans="1:10" hidden="1">
      <c r="A8242" s="115" t="s">
        <v>8553</v>
      </c>
      <c r="B8242" s="115" t="str">
        <f t="shared" si="128"/>
        <v>TIL LIGACAO PREDIAL DE PVC PARA REDE DE ESGOTO (NBR 10569),BBB, COM DIAMETRO NOMINAL DE 100MM, INCLUSIVE ANEIS DE BORRACHA. FORNECIMENTO</v>
      </c>
      <c r="C8242" s="115" t="s">
        <v>40229</v>
      </c>
      <c r="D8242" s="115" t="s">
        <v>40230</v>
      </c>
      <c r="E8242" s="115" t="s">
        <v>40111</v>
      </c>
      <c r="I8242" s="115" t="s">
        <v>6</v>
      </c>
      <c r="J8242" s="115">
        <v>63.29</v>
      </c>
    </row>
    <row r="8243" spans="1:10" hidden="1">
      <c r="A8243" s="115" t="s">
        <v>8554</v>
      </c>
      <c r="B8243" s="115" t="str">
        <f t="shared" si="128"/>
        <v>TIL LIGACAO PREDIAL DE PVC PARA REDE DE ESGOTO (NBR 10569),BBB, COM DIAMETRO NOMINAL DE 100MM, INCLUSIVE ANEIS DE BORRACHA. FORNECIMENTO</v>
      </c>
      <c r="C8243" s="115" t="s">
        <v>40229</v>
      </c>
      <c r="D8243" s="115" t="s">
        <v>40230</v>
      </c>
      <c r="E8243" s="115" t="s">
        <v>40111</v>
      </c>
      <c r="I8243" s="115" t="s">
        <v>6</v>
      </c>
      <c r="J8243" s="115">
        <v>63.29</v>
      </c>
    </row>
    <row r="8244" spans="1:10" hidden="1">
      <c r="A8244" s="115" t="s">
        <v>8555</v>
      </c>
      <c r="B8244" s="115" t="str">
        <f t="shared" si="128"/>
        <v>TIL TUBO DE QUEDA DE PVC PARA REDE DE ESGOTO(NBR 10569),BBB, COM DIAMETRO NOMINAL DE 150MM,INCLUSIVE ANEIS DE BORRACHA. FORNECIMENTO</v>
      </c>
      <c r="C8244" s="115" t="s">
        <v>40231</v>
      </c>
      <c r="D8244" s="115" t="s">
        <v>40232</v>
      </c>
      <c r="E8244" s="115" t="s">
        <v>39657</v>
      </c>
      <c r="I8244" s="115" t="s">
        <v>6</v>
      </c>
      <c r="J8244" s="115">
        <v>1944.65</v>
      </c>
    </row>
    <row r="8245" spans="1:10" hidden="1">
      <c r="A8245" s="115" t="s">
        <v>8556</v>
      </c>
      <c r="B8245" s="115" t="str">
        <f t="shared" si="128"/>
        <v>TIL TUBO DE QUEDA DE PVC PARA REDE DE ESGOTO(NBR 10569),BBB, COM DIAMETRO NOMINAL DE 150MM,INCLUSIVE ANEIS DE BORRACHA. FORNECIMENTO</v>
      </c>
      <c r="C8245" s="115" t="s">
        <v>40231</v>
      </c>
      <c r="D8245" s="115" t="s">
        <v>40232</v>
      </c>
      <c r="E8245" s="115" t="s">
        <v>39657</v>
      </c>
      <c r="I8245" s="115" t="s">
        <v>6</v>
      </c>
      <c r="J8245" s="115">
        <v>1944.65</v>
      </c>
    </row>
    <row r="8246" spans="1:10" hidden="1">
      <c r="A8246" s="115" t="s">
        <v>8557</v>
      </c>
      <c r="B8246" s="115" t="str">
        <f t="shared" si="128"/>
        <v>TAMPAO COMPLETO PARA TIL DE PVC PARA REDE DE ESGOTO(NBR 10569), COM DIAMETRO NOMINAL DE 100MM. FORNECIMENTO</v>
      </c>
      <c r="C8246" s="115" t="s">
        <v>40233</v>
      </c>
      <c r="D8246" s="115" t="s">
        <v>40234</v>
      </c>
      <c r="I8246" s="115" t="s">
        <v>6</v>
      </c>
      <c r="J8246" s="115">
        <v>46.75</v>
      </c>
    </row>
    <row r="8247" spans="1:10" hidden="1">
      <c r="A8247" s="115" t="s">
        <v>8558</v>
      </c>
      <c r="B8247" s="115" t="str">
        <f t="shared" si="128"/>
        <v>TAMPAO COMPLETO PARA TIL DE PVC PARA REDE DE ESGOTO(NBR 10569), COM DIAMETRO NOMINAL DE 100MM. FORNECIMENTO</v>
      </c>
      <c r="C8247" s="115" t="s">
        <v>40233</v>
      </c>
      <c r="D8247" s="115" t="s">
        <v>40234</v>
      </c>
      <c r="I8247" s="115" t="s">
        <v>6</v>
      </c>
      <c r="J8247" s="115">
        <v>46.75</v>
      </c>
    </row>
    <row r="8248" spans="1:10" hidden="1">
      <c r="A8248" s="115" t="s">
        <v>8559</v>
      </c>
      <c r="B8248" s="115" t="str">
        <f t="shared" si="128"/>
        <v>TAMPAO COMPLETO PARA TIL DE PVC PARA REDE DE ESGOTO(NBR 10569), COM DIAMETRO NOMINAL DE 150MM. FORNECIMENTO</v>
      </c>
      <c r="C8248" s="115" t="s">
        <v>40233</v>
      </c>
      <c r="D8248" s="115" t="s">
        <v>40235</v>
      </c>
      <c r="I8248" s="115" t="s">
        <v>6</v>
      </c>
      <c r="J8248" s="115">
        <v>74.2</v>
      </c>
    </row>
    <row r="8249" spans="1:10" hidden="1">
      <c r="A8249" s="115" t="s">
        <v>8560</v>
      </c>
      <c r="B8249" s="115" t="str">
        <f t="shared" si="128"/>
        <v>TAMPAO COMPLETO PARA TIL DE PVC PARA REDE DE ESGOTO(NBR 10569), COM DIAMETRO NOMINAL DE 150MM. FORNECIMENTO</v>
      </c>
      <c r="C8249" s="115" t="s">
        <v>40233</v>
      </c>
      <c r="D8249" s="115" t="s">
        <v>40235</v>
      </c>
      <c r="I8249" s="115" t="s">
        <v>6</v>
      </c>
      <c r="J8249" s="115">
        <v>74.2</v>
      </c>
    </row>
    <row r="8250" spans="1:10" hidden="1">
      <c r="A8250" s="115" t="s">
        <v>8561</v>
      </c>
      <c r="B8250" s="115" t="str">
        <f t="shared" si="128"/>
        <v>TUBO FLEXIVEL ESTRUTURADO DE PVC PARA AGUAS PLUVIAIS,INCLUSIVE JUNTAS,COM DIAMETRO DE 300MM. FORNECIMENTO</v>
      </c>
      <c r="C8250" s="115" t="s">
        <v>40236</v>
      </c>
      <c r="D8250" s="115" t="s">
        <v>40237</v>
      </c>
      <c r="I8250" s="115" t="s">
        <v>58</v>
      </c>
      <c r="J8250" s="115">
        <v>120.18</v>
      </c>
    </row>
    <row r="8251" spans="1:10" hidden="1">
      <c r="A8251" s="115" t="s">
        <v>8562</v>
      </c>
      <c r="B8251" s="115" t="str">
        <f t="shared" si="128"/>
        <v>TUBO FLEXIVEL ESTRUTURADO DE PVC PARA AGUAS PLUVIAIS,INCLUSIVE JUNTAS,COM DIAMETRO DE 300MM. FORNECIMENTO</v>
      </c>
      <c r="C8251" s="115" t="s">
        <v>40236</v>
      </c>
      <c r="D8251" s="115" t="s">
        <v>40237</v>
      </c>
      <c r="I8251" s="115" t="s">
        <v>58</v>
      </c>
      <c r="J8251" s="115">
        <v>120.18</v>
      </c>
    </row>
    <row r="8252" spans="1:10" hidden="1">
      <c r="A8252" s="115" t="s">
        <v>8563</v>
      </c>
      <c r="B8252" s="115" t="str">
        <f t="shared" si="128"/>
        <v>TUBO FLEXIVEL ESTRUTURADO DE PVC,PARA AGUAS PLUVIAIS,INCLUSIVE JUNTAS,COM DIAMETRO DE 400MM. FORNECIMENTO</v>
      </c>
      <c r="C8252" s="115" t="s">
        <v>40238</v>
      </c>
      <c r="D8252" s="115" t="s">
        <v>40239</v>
      </c>
      <c r="I8252" s="115" t="s">
        <v>58</v>
      </c>
      <c r="J8252" s="115">
        <v>160.27000000000001</v>
      </c>
    </row>
    <row r="8253" spans="1:10" hidden="1">
      <c r="A8253" s="115" t="s">
        <v>8564</v>
      </c>
      <c r="B8253" s="115" t="str">
        <f t="shared" si="128"/>
        <v>TUBO FLEXIVEL ESTRUTURADO DE PVC,PARA AGUAS PLUVIAIS,INCLUSIVE JUNTAS,COM DIAMETRO DE 400MM. FORNECIMENTO</v>
      </c>
      <c r="C8253" s="115" t="s">
        <v>40238</v>
      </c>
      <c r="D8253" s="115" t="s">
        <v>40239</v>
      </c>
      <c r="I8253" s="115" t="s">
        <v>58</v>
      </c>
      <c r="J8253" s="115">
        <v>160.27000000000001</v>
      </c>
    </row>
    <row r="8254" spans="1:10" hidden="1">
      <c r="A8254" s="115" t="s">
        <v>8565</v>
      </c>
      <c r="B8254" s="115" t="str">
        <f t="shared" si="128"/>
        <v>TUBO FLEXIVEL ESTRUTURADO DE PVC,PARA AGUAS PLUVIAIS,INCLUSIVE JUNTAS,COM DIAMETRO DE 500MM. FORNECIMENTO</v>
      </c>
      <c r="C8254" s="115" t="s">
        <v>40238</v>
      </c>
      <c r="D8254" s="115" t="s">
        <v>40240</v>
      </c>
      <c r="I8254" s="115" t="s">
        <v>58</v>
      </c>
      <c r="J8254" s="115">
        <v>240.82</v>
      </c>
    </row>
    <row r="8255" spans="1:10" hidden="1">
      <c r="A8255" s="115" t="s">
        <v>8566</v>
      </c>
      <c r="B8255" s="115" t="str">
        <f t="shared" si="128"/>
        <v>TUBO FLEXIVEL ESTRUTURADO DE PVC,PARA AGUAS PLUVIAIS,INCLUSIVE JUNTAS,COM DIAMETRO DE 500MM. FORNECIMENTO</v>
      </c>
      <c r="C8255" s="115" t="s">
        <v>40238</v>
      </c>
      <c r="D8255" s="115" t="s">
        <v>40240</v>
      </c>
      <c r="I8255" s="115" t="s">
        <v>58</v>
      </c>
      <c r="J8255" s="115">
        <v>240.82</v>
      </c>
    </row>
    <row r="8256" spans="1:10" hidden="1">
      <c r="A8256" s="115" t="s">
        <v>8567</v>
      </c>
      <c r="B8256" s="115" t="str">
        <f t="shared" si="128"/>
        <v>TUBO FLEXIVEL ESTRUTURADO DE PVC,PARA AGUAS PLUVIAIS,INCLUSIVE JUNTAS,COM DIAMETRO DE 600MM. FORNECIMENTO</v>
      </c>
      <c r="C8256" s="115" t="s">
        <v>40238</v>
      </c>
      <c r="D8256" s="115" t="s">
        <v>40241</v>
      </c>
      <c r="I8256" s="115" t="s">
        <v>58</v>
      </c>
      <c r="J8256" s="115">
        <v>288.97000000000003</v>
      </c>
    </row>
    <row r="8257" spans="1:10" hidden="1">
      <c r="A8257" s="115" t="s">
        <v>8568</v>
      </c>
      <c r="B8257" s="115" t="str">
        <f t="shared" si="128"/>
        <v>TUBO FLEXIVEL ESTRUTURADO DE PVC,PARA AGUAS PLUVIAIS,INCLUSIVE JUNTAS,COM DIAMETRO DE 600MM. FORNECIMENTO</v>
      </c>
      <c r="C8257" s="115" t="s">
        <v>40238</v>
      </c>
      <c r="D8257" s="115" t="s">
        <v>40241</v>
      </c>
      <c r="I8257" s="115" t="s">
        <v>58</v>
      </c>
      <c r="J8257" s="115">
        <v>288.97000000000003</v>
      </c>
    </row>
    <row r="8258" spans="1:10" hidden="1">
      <c r="A8258" s="115" t="s">
        <v>8569</v>
      </c>
      <c r="B8258" s="115" t="str">
        <f t="shared" si="128"/>
        <v>TUBO FLEXIVEL ESTRUTURADO DE PVC,PARA AGUAS PLUVIAIS,INCLUSIVE JUNTAS,COM DIAMETRO DE 700MM. FORNECIMENTO</v>
      </c>
      <c r="C8258" s="115" t="s">
        <v>40238</v>
      </c>
      <c r="D8258" s="115" t="s">
        <v>40242</v>
      </c>
      <c r="I8258" s="115" t="s">
        <v>58</v>
      </c>
      <c r="J8258" s="115">
        <v>402.85</v>
      </c>
    </row>
    <row r="8259" spans="1:10" hidden="1">
      <c r="A8259" s="115" t="s">
        <v>8570</v>
      </c>
      <c r="B8259" s="115" t="str">
        <f t="shared" si="128"/>
        <v>TUBO FLEXIVEL ESTRUTURADO DE PVC,PARA AGUAS PLUVIAIS,INCLUSIVE JUNTAS,COM DIAMETRO DE 700MM. FORNECIMENTO</v>
      </c>
      <c r="C8259" s="115" t="s">
        <v>40238</v>
      </c>
      <c r="D8259" s="115" t="s">
        <v>40242</v>
      </c>
      <c r="I8259" s="115" t="s">
        <v>58</v>
      </c>
      <c r="J8259" s="115">
        <v>402.85</v>
      </c>
    </row>
    <row r="8260" spans="1:10" hidden="1">
      <c r="A8260" s="115" t="s">
        <v>8571</v>
      </c>
      <c r="B8260" s="115" t="str">
        <f t="shared" si="128"/>
        <v>TUBO FLEXIVEL ESTRUTURADO DE PVC,PARA AGUAS PLUVIAIS,INCLUSIVE JUNTAS,COM DIAMETRO DE 800MM. FORNECIMENTO</v>
      </c>
      <c r="C8260" s="115" t="s">
        <v>40238</v>
      </c>
      <c r="D8260" s="115" t="s">
        <v>40243</v>
      </c>
      <c r="I8260" s="115" t="s">
        <v>58</v>
      </c>
      <c r="J8260" s="115">
        <v>460.4</v>
      </c>
    </row>
    <row r="8261" spans="1:10" hidden="1">
      <c r="A8261" s="115" t="s">
        <v>8572</v>
      </c>
      <c r="B8261" s="115" t="str">
        <f t="shared" ref="B8261:B8324" si="129">C8261&amp;D8261&amp;E8261&amp;F8261&amp;G8261&amp;H8261</f>
        <v>TUBO FLEXIVEL ESTRUTURADO DE PVC,PARA AGUAS PLUVIAIS,INCLUSIVE JUNTAS,COM DIAMETRO DE 800MM. FORNECIMENTO</v>
      </c>
      <c r="C8261" s="115" t="s">
        <v>40238</v>
      </c>
      <c r="D8261" s="115" t="s">
        <v>40243</v>
      </c>
      <c r="I8261" s="115" t="s">
        <v>58</v>
      </c>
      <c r="J8261" s="115">
        <v>460.4</v>
      </c>
    </row>
    <row r="8262" spans="1:10" hidden="1">
      <c r="A8262" s="115" t="s">
        <v>8573</v>
      </c>
      <c r="B8262" s="115" t="str">
        <f t="shared" si="129"/>
        <v>TUBO FLEXIVEL ESTRUTURADO DE PVC PARA AGUAS PLUVIAIS,INCLUSIVE JUNTAS,COM DIAMETRO DE 900MM. FORNECIMENTO</v>
      </c>
      <c r="C8262" s="115" t="s">
        <v>40236</v>
      </c>
      <c r="D8262" s="115" t="s">
        <v>40244</v>
      </c>
      <c r="I8262" s="115" t="s">
        <v>58</v>
      </c>
      <c r="J8262" s="115">
        <v>721.82</v>
      </c>
    </row>
    <row r="8263" spans="1:10" hidden="1">
      <c r="A8263" s="115" t="s">
        <v>8574</v>
      </c>
      <c r="B8263" s="115" t="str">
        <f t="shared" si="129"/>
        <v>TUBO FLEXIVEL ESTRUTURADO DE PVC PARA AGUAS PLUVIAIS,INCLUSIVE JUNTAS,COM DIAMETRO DE 900MM. FORNECIMENTO</v>
      </c>
      <c r="C8263" s="115" t="s">
        <v>40236</v>
      </c>
      <c r="D8263" s="115" t="s">
        <v>40244</v>
      </c>
      <c r="I8263" s="115" t="s">
        <v>58</v>
      </c>
      <c r="J8263" s="115">
        <v>721.82</v>
      </c>
    </row>
    <row r="8264" spans="1:10" hidden="1">
      <c r="A8264" s="115" t="s">
        <v>8575</v>
      </c>
      <c r="B8264" s="115" t="str">
        <f t="shared" si="129"/>
        <v>TUBO FLEXIVEL ESTRUTURADO DE PVC,PARA AGUAS PLUVIAIS,INCLUSIVE JUNTAS,COM DIAMETRO DE 1000MM. FORNECIMENTO</v>
      </c>
      <c r="C8264" s="115" t="s">
        <v>40238</v>
      </c>
      <c r="D8264" s="115" t="s">
        <v>40245</v>
      </c>
      <c r="I8264" s="115" t="s">
        <v>58</v>
      </c>
      <c r="J8264" s="115">
        <v>802.03</v>
      </c>
    </row>
    <row r="8265" spans="1:10" hidden="1">
      <c r="A8265" s="115" t="s">
        <v>8576</v>
      </c>
      <c r="B8265" s="115" t="str">
        <f t="shared" si="129"/>
        <v>TUBO FLEXIVEL ESTRUTURADO DE PVC,PARA AGUAS PLUVIAIS,INCLUSIVE JUNTAS,COM DIAMETRO DE 1000MM. FORNECIMENTO</v>
      </c>
      <c r="C8265" s="115" t="s">
        <v>40238</v>
      </c>
      <c r="D8265" s="115" t="s">
        <v>40245</v>
      </c>
      <c r="I8265" s="115" t="s">
        <v>58</v>
      </c>
      <c r="J8265" s="115">
        <v>802.03</v>
      </c>
    </row>
    <row r="8266" spans="1:10" hidden="1">
      <c r="A8266" s="115" t="s">
        <v>8577</v>
      </c>
      <c r="B8266" s="115" t="str">
        <f t="shared" si="129"/>
        <v>TUBO FLEXIVEL ESTRUTURADO DE PVC,PARA AGUAS PLUVIAIS,INCLUSIVE JUNTAS,COM DIAMETRO DE 1100MM. FORNECIMENTO</v>
      </c>
      <c r="C8266" s="115" t="s">
        <v>40238</v>
      </c>
      <c r="D8266" s="115" t="s">
        <v>40246</v>
      </c>
      <c r="I8266" s="115" t="s">
        <v>58</v>
      </c>
      <c r="J8266" s="115">
        <v>882.23</v>
      </c>
    </row>
    <row r="8267" spans="1:10" hidden="1">
      <c r="A8267" s="115" t="s">
        <v>8578</v>
      </c>
      <c r="B8267" s="115" t="str">
        <f t="shared" si="129"/>
        <v>TUBO FLEXIVEL ESTRUTURADO DE PVC,PARA AGUAS PLUVIAIS,INCLUSIVE JUNTAS,COM DIAMETRO DE 1100MM. FORNECIMENTO</v>
      </c>
      <c r="C8267" s="115" t="s">
        <v>40238</v>
      </c>
      <c r="D8267" s="115" t="s">
        <v>40246</v>
      </c>
      <c r="I8267" s="115" t="s">
        <v>58</v>
      </c>
      <c r="J8267" s="115">
        <v>882.23</v>
      </c>
    </row>
    <row r="8268" spans="1:10" hidden="1">
      <c r="A8268" s="115" t="s">
        <v>8579</v>
      </c>
      <c r="B8268" s="115" t="str">
        <f t="shared" si="129"/>
        <v>TUBO FLEXIVEL ESTRUTURADO DE PVC,PARA AGUAS PLUVIAIS,INCLUSIVE JUNTAS,COM DIAMETRO DE 1200MM. FORNECIMENTO</v>
      </c>
      <c r="C8268" s="115" t="s">
        <v>40238</v>
      </c>
      <c r="D8268" s="115" t="s">
        <v>40247</v>
      </c>
      <c r="I8268" s="115" t="s">
        <v>58</v>
      </c>
      <c r="J8268" s="115">
        <v>962.46</v>
      </c>
    </row>
    <row r="8269" spans="1:10" hidden="1">
      <c r="A8269" s="115" t="s">
        <v>8580</v>
      </c>
      <c r="B8269" s="115" t="str">
        <f t="shared" si="129"/>
        <v>TUBO FLEXIVEL ESTRUTURADO DE PVC,PARA AGUAS PLUVIAIS,INCLUSIVE JUNTAS,COM DIAMETRO DE 1200MM. FORNECIMENTO</v>
      </c>
      <c r="C8269" s="115" t="s">
        <v>40238</v>
      </c>
      <c r="D8269" s="115" t="s">
        <v>40247</v>
      </c>
      <c r="I8269" s="115" t="s">
        <v>58</v>
      </c>
      <c r="J8269" s="115">
        <v>962.46</v>
      </c>
    </row>
    <row r="8270" spans="1:10" hidden="1">
      <c r="A8270" s="115" t="s">
        <v>8581</v>
      </c>
      <c r="B8270" s="115" t="str">
        <f t="shared" si="129"/>
        <v>TUBO FLEXIVEL ESTRUTURADO DE PVC,PARA AGUAS PLUVIAIS,INCLUSIVE JUNTAS,COM DIAMETRO DE 1500MM. FORNECIMENTO</v>
      </c>
      <c r="C8270" s="115" t="s">
        <v>40238</v>
      </c>
      <c r="D8270" s="115" t="s">
        <v>40248</v>
      </c>
      <c r="I8270" s="115" t="s">
        <v>58</v>
      </c>
      <c r="J8270" s="115">
        <v>1578.3</v>
      </c>
    </row>
    <row r="8271" spans="1:10" hidden="1">
      <c r="A8271" s="115" t="s">
        <v>8582</v>
      </c>
      <c r="B8271" s="115" t="str">
        <f t="shared" si="129"/>
        <v>TUBO FLEXIVEL ESTRUTURADO DE PVC,PARA AGUAS PLUVIAIS,INCLUSIVE JUNTAS,COM DIAMETRO DE 1500MM. FORNECIMENTO</v>
      </c>
      <c r="C8271" s="115" t="s">
        <v>40238</v>
      </c>
      <c r="D8271" s="115" t="s">
        <v>40248</v>
      </c>
      <c r="I8271" s="115" t="s">
        <v>58</v>
      </c>
      <c r="J8271" s="115">
        <v>1578.3</v>
      </c>
    </row>
    <row r="8272" spans="1:10" hidden="1">
      <c r="A8272" s="115" t="s">
        <v>8583</v>
      </c>
      <c r="B8272" s="115" t="str">
        <f t="shared" si="129"/>
        <v>TUBO FLEXIVEL ESTRUTURADO DE PVC,PARA AGUAS PLUVIAIS,INCLUSIVE JUNTAS,COM DIAMETRO DE 1800MM. FORNECIMENTO</v>
      </c>
      <c r="C8272" s="115" t="s">
        <v>40238</v>
      </c>
      <c r="D8272" s="115" t="s">
        <v>40249</v>
      </c>
      <c r="I8272" s="115" t="s">
        <v>58</v>
      </c>
      <c r="J8272" s="115">
        <v>2174.4899999999998</v>
      </c>
    </row>
    <row r="8273" spans="1:10" hidden="1">
      <c r="A8273" s="115" t="s">
        <v>8584</v>
      </c>
      <c r="B8273" s="115" t="str">
        <f t="shared" si="129"/>
        <v>TUBO FLEXIVEL ESTRUTURADO DE PVC,PARA AGUAS PLUVIAIS,INCLUSIVE JUNTAS,COM DIAMETRO DE 1800MM. FORNECIMENTO</v>
      </c>
      <c r="C8273" s="115" t="s">
        <v>40238</v>
      </c>
      <c r="D8273" s="115" t="s">
        <v>40249</v>
      </c>
      <c r="I8273" s="115" t="s">
        <v>58</v>
      </c>
      <c r="J8273" s="115">
        <v>2174.4899999999998</v>
      </c>
    </row>
    <row r="8274" spans="1:10" hidden="1">
      <c r="A8274" s="115" t="s">
        <v>8585</v>
      </c>
      <c r="B8274" s="115" t="str">
        <f t="shared" si="129"/>
        <v>TUBO FLEXIVEL ESTRUTURADO DE PVC,PARA AGUAS PLUVIAIS,INCLUSIVE JUNTAS,COM DIAMETRO DE 2000MM. FORNECIMENTO</v>
      </c>
      <c r="C8274" s="115" t="s">
        <v>40238</v>
      </c>
      <c r="D8274" s="115" t="s">
        <v>40250</v>
      </c>
      <c r="I8274" s="115" t="s">
        <v>58</v>
      </c>
      <c r="J8274" s="115">
        <v>2416.0700000000002</v>
      </c>
    </row>
    <row r="8275" spans="1:10" hidden="1">
      <c r="A8275" s="115" t="s">
        <v>8586</v>
      </c>
      <c r="B8275" s="115" t="str">
        <f t="shared" si="129"/>
        <v>TUBO FLEXIVEL ESTRUTURADO DE PVC,PARA AGUAS PLUVIAIS,INCLUSIVE JUNTAS,COM DIAMETRO DE 2000MM. FORNECIMENTO</v>
      </c>
      <c r="C8275" s="115" t="s">
        <v>40238</v>
      </c>
      <c r="D8275" s="115" t="s">
        <v>40250</v>
      </c>
      <c r="I8275" s="115" t="s">
        <v>58</v>
      </c>
      <c r="J8275" s="115">
        <v>2416.0700000000002</v>
      </c>
    </row>
    <row r="8276" spans="1:10" hidden="1">
      <c r="A8276" s="115" t="s">
        <v>8587</v>
      </c>
      <c r="B8276" s="115" t="str">
        <f t="shared" si="129"/>
        <v>TUBO FLEXIVEL ESTRUTURADO DE PVC,PARA AGUAS PLUVIAIS,INCLUSIVE JUNTAS,COM DIAMETRO DE 2500MM. FORNECIMENTO</v>
      </c>
      <c r="C8276" s="115" t="s">
        <v>40238</v>
      </c>
      <c r="D8276" s="115" t="s">
        <v>40251</v>
      </c>
      <c r="I8276" s="115" t="s">
        <v>58</v>
      </c>
      <c r="J8276" s="115">
        <v>3072.86</v>
      </c>
    </row>
    <row r="8277" spans="1:10" hidden="1">
      <c r="A8277" s="115" t="s">
        <v>8588</v>
      </c>
      <c r="B8277" s="115" t="str">
        <f t="shared" si="129"/>
        <v>TUBO FLEXIVEL ESTRUTURADO DE PVC,PARA AGUAS PLUVIAIS,INCLUSIVE JUNTAS,COM DIAMETRO DE 2500MM. FORNECIMENTO</v>
      </c>
      <c r="C8277" s="115" t="s">
        <v>40238</v>
      </c>
      <c r="D8277" s="115" t="s">
        <v>40251</v>
      </c>
      <c r="I8277" s="115" t="s">
        <v>58</v>
      </c>
      <c r="J8277" s="115">
        <v>3072.86</v>
      </c>
    </row>
    <row r="8278" spans="1:10" hidden="1">
      <c r="A8278" s="115" t="s">
        <v>8589</v>
      </c>
      <c r="B8278" s="115" t="str">
        <f t="shared" si="129"/>
        <v>TUBO FLEXIVEL ESTRUTURADO DE PVC,PARA AGUAS PLUVIAIS,INCLUSIVE JUNTAS,COM DIAMETRO DE 3000MM. FORNECIMENTO</v>
      </c>
      <c r="C8278" s="115" t="s">
        <v>40238</v>
      </c>
      <c r="D8278" s="115" t="s">
        <v>40252</v>
      </c>
      <c r="I8278" s="115" t="s">
        <v>58</v>
      </c>
      <c r="J8278" s="115">
        <v>4258</v>
      </c>
    </row>
    <row r="8279" spans="1:10" hidden="1">
      <c r="A8279" s="115" t="s">
        <v>8590</v>
      </c>
      <c r="B8279" s="115" t="str">
        <f t="shared" si="129"/>
        <v>TUBO FLEXIVEL ESTRUTURADO DE PVC,PARA AGUAS PLUVIAIS,INCLUSIVE JUNTAS,COM DIAMETRO DE 3000MM. FORNECIMENTO</v>
      </c>
      <c r="C8279" s="115" t="s">
        <v>40238</v>
      </c>
      <c r="D8279" s="115" t="s">
        <v>40252</v>
      </c>
      <c r="I8279" s="115" t="s">
        <v>58</v>
      </c>
      <c r="J8279" s="115">
        <v>4258</v>
      </c>
    </row>
    <row r="8280" spans="1:10" hidden="1">
      <c r="A8280" s="115" t="s">
        <v>8591</v>
      </c>
      <c r="B8280" s="115" t="str">
        <f t="shared" si="129"/>
        <v>CURVA DE 45° DE PVC-PBA,COM BOLSA DE JUNTA ELASTICA,DIAMETRO NOMINAL 50MM. FORNECIMENTO</v>
      </c>
      <c r="C8280" s="115" t="s">
        <v>40253</v>
      </c>
      <c r="D8280" s="115" t="s">
        <v>40254</v>
      </c>
      <c r="I8280" s="115" t="s">
        <v>6</v>
      </c>
      <c r="J8280" s="115">
        <v>13.07</v>
      </c>
    </row>
    <row r="8281" spans="1:10" hidden="1">
      <c r="A8281" s="115" t="s">
        <v>8592</v>
      </c>
      <c r="B8281" s="115" t="str">
        <f t="shared" si="129"/>
        <v>CURVA DE 45° DE PVC-PBA,COM BOLSA DE JUNTA ELASTICA,DIAMETRO NOMINAL 50MM. FORNECIMENTO</v>
      </c>
      <c r="C8281" s="115" t="s">
        <v>40253</v>
      </c>
      <c r="D8281" s="115" t="s">
        <v>40254</v>
      </c>
      <c r="I8281" s="115" t="s">
        <v>6</v>
      </c>
      <c r="J8281" s="115">
        <v>13.07</v>
      </c>
    </row>
    <row r="8282" spans="1:10" hidden="1">
      <c r="A8282" s="115" t="s">
        <v>8593</v>
      </c>
      <c r="B8282" s="115" t="str">
        <f t="shared" si="129"/>
        <v>CURVA DE 45° DE PVC-PBA,COM BOLSA DE JUNTA ELASTICA,DIAMETRO NOMINAL 75MM. FORNECIMENTO</v>
      </c>
      <c r="C8282" s="115" t="s">
        <v>40253</v>
      </c>
      <c r="D8282" s="115" t="s">
        <v>40255</v>
      </c>
      <c r="I8282" s="115" t="s">
        <v>6</v>
      </c>
      <c r="J8282" s="115">
        <v>30.43</v>
      </c>
    </row>
    <row r="8283" spans="1:10" hidden="1">
      <c r="A8283" s="115" t="s">
        <v>8594</v>
      </c>
      <c r="B8283" s="115" t="str">
        <f t="shared" si="129"/>
        <v>CURVA DE 45° DE PVC-PBA,COM BOLSA DE JUNTA ELASTICA,DIAMETRO NOMINAL 75MM. FORNECIMENTO</v>
      </c>
      <c r="C8283" s="115" t="s">
        <v>40253</v>
      </c>
      <c r="D8283" s="115" t="s">
        <v>40255</v>
      </c>
      <c r="I8283" s="115" t="s">
        <v>6</v>
      </c>
      <c r="J8283" s="115">
        <v>30.43</v>
      </c>
    </row>
    <row r="8284" spans="1:10" hidden="1">
      <c r="A8284" s="115" t="s">
        <v>8595</v>
      </c>
      <c r="B8284" s="115" t="str">
        <f t="shared" si="129"/>
        <v>CURVA DE 45° DE PVC-PBA,COM BOLSA DE JUNTA ELASTICA,DIAMETRO NOMINAL 100MM. FORNECIMENTO</v>
      </c>
      <c r="C8284" s="115" t="s">
        <v>40253</v>
      </c>
      <c r="D8284" s="115" t="s">
        <v>40256</v>
      </c>
      <c r="I8284" s="115" t="s">
        <v>6</v>
      </c>
      <c r="J8284" s="115">
        <v>52.8</v>
      </c>
    </row>
    <row r="8285" spans="1:10" hidden="1">
      <c r="A8285" s="115" t="s">
        <v>8596</v>
      </c>
      <c r="B8285" s="115" t="str">
        <f t="shared" si="129"/>
        <v>CURVA DE 45° DE PVC-PBA,COM BOLSA DE JUNTA ELASTICA,DIAMETRO NOMINAL 100MM. FORNECIMENTO</v>
      </c>
      <c r="C8285" s="115" t="s">
        <v>40253</v>
      </c>
      <c r="D8285" s="115" t="s">
        <v>40256</v>
      </c>
      <c r="I8285" s="115" t="s">
        <v>6</v>
      </c>
      <c r="J8285" s="115">
        <v>52.8</v>
      </c>
    </row>
    <row r="8286" spans="1:10" hidden="1">
      <c r="A8286" s="115" t="s">
        <v>8597</v>
      </c>
      <c r="B8286" s="115" t="str">
        <f t="shared" si="129"/>
        <v>TE DE PVC-PBA,COM TRES BOLSAS DE JUNTA ELASTICA, DIAMETRO NOMINAL DE 50MM. FORNECIMENTO</v>
      </c>
      <c r="C8286" s="115" t="s">
        <v>40257</v>
      </c>
      <c r="D8286" s="115" t="s">
        <v>40258</v>
      </c>
      <c r="I8286" s="115" t="s">
        <v>6</v>
      </c>
      <c r="J8286" s="115">
        <v>14.97</v>
      </c>
    </row>
    <row r="8287" spans="1:10" hidden="1">
      <c r="A8287" s="115" t="s">
        <v>8598</v>
      </c>
      <c r="B8287" s="115" t="str">
        <f t="shared" si="129"/>
        <v>TE DE PVC-PBA,COM TRES BOLSAS DE JUNTA ELASTICA, DIAMETRO NOMINAL DE 50MM. FORNECIMENTO</v>
      </c>
      <c r="C8287" s="115" t="s">
        <v>40257</v>
      </c>
      <c r="D8287" s="115" t="s">
        <v>40258</v>
      </c>
      <c r="I8287" s="115" t="s">
        <v>6</v>
      </c>
      <c r="J8287" s="115">
        <v>14.97</v>
      </c>
    </row>
    <row r="8288" spans="1:10" hidden="1">
      <c r="A8288" s="115" t="s">
        <v>8599</v>
      </c>
      <c r="B8288" s="115" t="str">
        <f t="shared" si="129"/>
        <v>TE DE PVC-PBA,COM TRES BOLSAS DE JUNTA ELASTICA, DIAMETRO NOMINAL DE 75MM. FORNECIMENTO</v>
      </c>
      <c r="C8288" s="115" t="s">
        <v>40257</v>
      </c>
      <c r="D8288" s="115" t="s">
        <v>40259</v>
      </c>
      <c r="I8288" s="115" t="s">
        <v>6</v>
      </c>
      <c r="J8288" s="115">
        <v>26.56</v>
      </c>
    </row>
    <row r="8289" spans="1:10" hidden="1">
      <c r="A8289" s="115" t="s">
        <v>8600</v>
      </c>
      <c r="B8289" s="115" t="str">
        <f t="shared" si="129"/>
        <v>TE DE PVC-PBA,COM TRES BOLSAS DE JUNTA ELASTICA, DIAMETRO NOMINAL DE 75MM. FORNECIMENTO</v>
      </c>
      <c r="C8289" s="115" t="s">
        <v>40257</v>
      </c>
      <c r="D8289" s="115" t="s">
        <v>40259</v>
      </c>
      <c r="I8289" s="115" t="s">
        <v>6</v>
      </c>
      <c r="J8289" s="115">
        <v>26.56</v>
      </c>
    </row>
    <row r="8290" spans="1:10" hidden="1">
      <c r="A8290" s="115" t="s">
        <v>8601</v>
      </c>
      <c r="B8290" s="115" t="str">
        <f t="shared" si="129"/>
        <v>TE DE PVC-PBA,COM TRES BOLSAS DE JUNTA ELASTICA, DIAMETRO NOMINAL DE 100MM. FORNECIMENTO</v>
      </c>
      <c r="C8290" s="115" t="s">
        <v>40257</v>
      </c>
      <c r="D8290" s="115" t="s">
        <v>40260</v>
      </c>
      <c r="I8290" s="115" t="s">
        <v>6</v>
      </c>
      <c r="J8290" s="115">
        <v>41.66</v>
      </c>
    </row>
    <row r="8291" spans="1:10" hidden="1">
      <c r="A8291" s="115" t="s">
        <v>8602</v>
      </c>
      <c r="B8291" s="115" t="str">
        <f t="shared" si="129"/>
        <v>TE DE PVC-PBA,COM TRES BOLSAS DE JUNTA ELASTICA, DIAMETRO NOMINAL DE 100MM. FORNECIMENTO</v>
      </c>
      <c r="C8291" s="115" t="s">
        <v>40257</v>
      </c>
      <c r="D8291" s="115" t="s">
        <v>40260</v>
      </c>
      <c r="I8291" s="115" t="s">
        <v>6</v>
      </c>
      <c r="J8291" s="115">
        <v>41.66</v>
      </c>
    </row>
    <row r="8292" spans="1:10" hidden="1">
      <c r="A8292" s="115" t="s">
        <v>8603</v>
      </c>
      <c r="B8292" s="115" t="str">
        <f t="shared" si="129"/>
        <v>TUBO CERAMICO,PARA JUNTA NAO ELASTICA(EB-5),PARA ESGOTO SANITARIO,COM DIAMETRO DE 100MM. FORNECIMENTO</v>
      </c>
      <c r="C8292" s="115" t="s">
        <v>40261</v>
      </c>
      <c r="D8292" s="115" t="s">
        <v>40262</v>
      </c>
      <c r="I8292" s="115" t="s">
        <v>58</v>
      </c>
      <c r="J8292" s="115">
        <v>18</v>
      </c>
    </row>
    <row r="8293" spans="1:10" hidden="1">
      <c r="A8293" s="115" t="s">
        <v>8604</v>
      </c>
      <c r="B8293" s="115" t="str">
        <f t="shared" si="129"/>
        <v>TUBO CERAMICO,PARA JUNTA NAO ELASTICA(EB-5),PARA ESGOTO SANITARIO,COM DIAMETRO DE 100MM. FORNECIMENTO</v>
      </c>
      <c r="C8293" s="115" t="s">
        <v>40261</v>
      </c>
      <c r="D8293" s="115" t="s">
        <v>40262</v>
      </c>
      <c r="I8293" s="115" t="s">
        <v>58</v>
      </c>
      <c r="J8293" s="115">
        <v>18</v>
      </c>
    </row>
    <row r="8294" spans="1:10" hidden="1">
      <c r="A8294" s="115" t="s">
        <v>8605</v>
      </c>
      <c r="B8294" s="115" t="str">
        <f t="shared" si="129"/>
        <v>TUBO CERAMICO,PARA JUNTA NAO ELASTICA(EB-5),PARA ESGOTO SANITARIO,COM DIAMETRO DE 150MM. FORNECIMENTO</v>
      </c>
      <c r="C8294" s="115" t="s">
        <v>40261</v>
      </c>
      <c r="D8294" s="115" t="s">
        <v>40263</v>
      </c>
      <c r="I8294" s="115" t="s">
        <v>58</v>
      </c>
      <c r="J8294" s="115">
        <v>28</v>
      </c>
    </row>
    <row r="8295" spans="1:10" hidden="1">
      <c r="A8295" s="115" t="s">
        <v>8606</v>
      </c>
      <c r="B8295" s="115" t="str">
        <f t="shared" si="129"/>
        <v>TUBO CERAMICO,PARA JUNTA NAO ELASTICA(EB-5),PARA ESGOTO SANITARIO,COM DIAMETRO DE 150MM. FORNECIMENTO</v>
      </c>
      <c r="C8295" s="115" t="s">
        <v>40261</v>
      </c>
      <c r="D8295" s="115" t="s">
        <v>40263</v>
      </c>
      <c r="I8295" s="115" t="s">
        <v>58</v>
      </c>
      <c r="J8295" s="115">
        <v>28</v>
      </c>
    </row>
    <row r="8296" spans="1:10" hidden="1">
      <c r="A8296" s="115" t="s">
        <v>8607</v>
      </c>
      <c r="B8296" s="115" t="str">
        <f t="shared" si="129"/>
        <v>TUBO CERAMICO,PARA JUNTA NAO ELASTICA(EB-5),PARA ESGOTO SANITARIO,COM DIAMETRO DE 200MM. FORNECIMENTO</v>
      </c>
      <c r="C8296" s="115" t="s">
        <v>40261</v>
      </c>
      <c r="D8296" s="115" t="s">
        <v>40264</v>
      </c>
      <c r="I8296" s="115" t="s">
        <v>58</v>
      </c>
      <c r="J8296" s="115">
        <v>44</v>
      </c>
    </row>
    <row r="8297" spans="1:10" hidden="1">
      <c r="A8297" s="115" t="s">
        <v>8608</v>
      </c>
      <c r="B8297" s="115" t="str">
        <f t="shared" si="129"/>
        <v>TUBO CERAMICO,PARA JUNTA NAO ELASTICA(EB-5),PARA ESGOTO SANITARIO,COM DIAMETRO DE 200MM. FORNECIMENTO</v>
      </c>
      <c r="C8297" s="115" t="s">
        <v>40261</v>
      </c>
      <c r="D8297" s="115" t="s">
        <v>40264</v>
      </c>
      <c r="I8297" s="115" t="s">
        <v>58</v>
      </c>
      <c r="J8297" s="115">
        <v>44</v>
      </c>
    </row>
    <row r="8298" spans="1:10" hidden="1">
      <c r="A8298" s="115" t="s">
        <v>8609</v>
      </c>
      <c r="B8298" s="115" t="str">
        <f t="shared" si="129"/>
        <v>TUBO CERAMICO,PARA JUNTA NAO ELASTICA(EB-5),PARA ESGOTO SANITARIO,COM DIAMETRO DE 250MM. FORNECIMENTO</v>
      </c>
      <c r="C8298" s="115" t="s">
        <v>40261</v>
      </c>
      <c r="D8298" s="115" t="s">
        <v>40265</v>
      </c>
      <c r="I8298" s="115" t="s">
        <v>58</v>
      </c>
      <c r="J8298" s="115">
        <v>82</v>
      </c>
    </row>
    <row r="8299" spans="1:10" hidden="1">
      <c r="A8299" s="115" t="s">
        <v>8610</v>
      </c>
      <c r="B8299" s="115" t="str">
        <f t="shared" si="129"/>
        <v>TUBO CERAMICO,PARA JUNTA NAO ELASTICA(EB-5),PARA ESGOTO SANITARIO,COM DIAMETRO DE 250MM. FORNECIMENTO</v>
      </c>
      <c r="C8299" s="115" t="s">
        <v>40261</v>
      </c>
      <c r="D8299" s="115" t="s">
        <v>40265</v>
      </c>
      <c r="I8299" s="115" t="s">
        <v>58</v>
      </c>
      <c r="J8299" s="115">
        <v>82</v>
      </c>
    </row>
    <row r="8300" spans="1:10" hidden="1">
      <c r="A8300" s="115" t="s">
        <v>8611</v>
      </c>
      <c r="B8300" s="115" t="str">
        <f t="shared" si="129"/>
        <v>TUBO CERAMICO,PARA JUNTA NAO ELASTICA(EB-5),PARA ESGOTO SANITARIO,COM DIAMETRO DE 300MM. FORNECIMENTO</v>
      </c>
      <c r="C8300" s="115" t="s">
        <v>40261</v>
      </c>
      <c r="D8300" s="115" t="s">
        <v>40266</v>
      </c>
      <c r="I8300" s="115" t="s">
        <v>58</v>
      </c>
      <c r="J8300" s="115">
        <v>110</v>
      </c>
    </row>
    <row r="8301" spans="1:10" hidden="1">
      <c r="A8301" s="115" t="s">
        <v>8612</v>
      </c>
      <c r="B8301" s="115" t="str">
        <f t="shared" si="129"/>
        <v>TUBO CERAMICO,PARA JUNTA NAO ELASTICA(EB-5),PARA ESGOTO SANITARIO,COM DIAMETRO DE 300MM. FORNECIMENTO</v>
      </c>
      <c r="C8301" s="115" t="s">
        <v>40261</v>
      </c>
      <c r="D8301" s="115" t="s">
        <v>40266</v>
      </c>
      <c r="I8301" s="115" t="s">
        <v>58</v>
      </c>
      <c r="J8301" s="115">
        <v>110</v>
      </c>
    </row>
    <row r="8302" spans="1:10" hidden="1">
      <c r="A8302" s="115" t="s">
        <v>8613</v>
      </c>
      <c r="B8302" s="115" t="str">
        <f t="shared" si="129"/>
        <v>MONTAGEM,SEM FORNECIMENTO,DE CONJUNTO MOTO-BOMBA COM POTENCIA ATE 5CV,COMPREENDENDO TODOS OS SERVICOS DE MANUSEIO,ALINHAMENTO,FIXACAO E LIGACOES,INCLUSIVE FORNECIMENTO DE CHUMBADORES E CONECTORES ELETRICOS</v>
      </c>
      <c r="C8302" s="115" t="s">
        <v>40267</v>
      </c>
      <c r="D8302" s="115" t="s">
        <v>40268</v>
      </c>
      <c r="E8302" s="115" t="s">
        <v>40269</v>
      </c>
      <c r="F8302" s="115" t="s">
        <v>40270</v>
      </c>
      <c r="I8302" s="115" t="s">
        <v>6</v>
      </c>
      <c r="J8302" s="115">
        <v>309.55</v>
      </c>
    </row>
    <row r="8303" spans="1:10" hidden="1">
      <c r="A8303" s="115" t="s">
        <v>8614</v>
      </c>
      <c r="B8303" s="115" t="str">
        <f t="shared" si="129"/>
        <v>MONTAGEM,SEM FORNECIMENTO,DE CONJUNTO MOTO-BOMBA COM POTENCIA ATE 5CV,COMPREENDENDO TODOS OS SERVICOS DE MANUSEIO,ALINHAMENTO,FIXACAO E LIGACOES,INCLUSIVE FORNECIMENTO DE CHUMBADORES E CONECTORES ELETRICOS</v>
      </c>
      <c r="C8303" s="115" t="s">
        <v>40267</v>
      </c>
      <c r="D8303" s="115" t="s">
        <v>40268</v>
      </c>
      <c r="E8303" s="115" t="s">
        <v>40269</v>
      </c>
      <c r="F8303" s="115" t="s">
        <v>40270</v>
      </c>
      <c r="I8303" s="115" t="s">
        <v>6</v>
      </c>
      <c r="J8303" s="115">
        <v>277.25</v>
      </c>
    </row>
    <row r="8304" spans="1:10" hidden="1">
      <c r="A8304" s="115" t="s">
        <v>8615</v>
      </c>
      <c r="B8304" s="115" t="str">
        <f t="shared" si="129"/>
        <v>MONTAGEM,SEM FORNECIMENTO,DE CONJUNTO MOTO-BOMBA COM POTENCIA ACIMA DE 5CV,ATE 15CV,COMPREENDENDO TODOS OS SERVICOS DE MANUSEIO,ALINHAMENTO,FIXACAO E LIGACOES,INCLUSIVE FORNECIMENTO DE CHUMBADORES E CONECTORES ELETRICOS</v>
      </c>
      <c r="C8304" s="115" t="s">
        <v>40267</v>
      </c>
      <c r="D8304" s="115" t="s">
        <v>40271</v>
      </c>
      <c r="E8304" s="115" t="s">
        <v>40272</v>
      </c>
      <c r="F8304" s="115" t="s">
        <v>40273</v>
      </c>
      <c r="I8304" s="115" t="s">
        <v>6</v>
      </c>
      <c r="J8304" s="115">
        <v>352.63</v>
      </c>
    </row>
    <row r="8305" spans="1:10" hidden="1">
      <c r="A8305" s="115" t="s">
        <v>8616</v>
      </c>
      <c r="B8305" s="115" t="str">
        <f t="shared" si="129"/>
        <v>MONTAGEM,SEM FORNECIMENTO,DE CONJUNTO MOTO-BOMBA COM POTENCIA ACIMA DE 5CV,ATE 15CV,COMPREENDENDO TODOS OS SERVICOS DE MANUSEIO,ALINHAMENTO,FIXACAO E LIGACOES,INCLUSIVE FORNECIMENTO DE CHUMBADORES E CONECTORES ELETRICOS</v>
      </c>
      <c r="C8305" s="115" t="s">
        <v>40267</v>
      </c>
      <c r="D8305" s="115" t="s">
        <v>40271</v>
      </c>
      <c r="E8305" s="115" t="s">
        <v>40272</v>
      </c>
      <c r="F8305" s="115" t="s">
        <v>40273</v>
      </c>
      <c r="I8305" s="115" t="s">
        <v>6</v>
      </c>
      <c r="J8305" s="115">
        <v>314.58</v>
      </c>
    </row>
    <row r="8306" spans="1:10" hidden="1">
      <c r="A8306" s="115" t="s">
        <v>8617</v>
      </c>
      <c r="B8306" s="115" t="str">
        <f t="shared" si="129"/>
        <v>MONTAGEM,SEM FORNECIMENTO,DE CONJUNTO MOTO-BOMBA COM POTENCIA ACIMA DE 15CV,ATE 40CV,COMPREENDENDO TODOS OS SERVICOS DEMANUSEIO,ALINHAMENTO,FIXACAO E LIGACOES,INCLUSIVE FORNECIMENTO DE CHUMBADORES E CONECTORES ELETRICOS</v>
      </c>
      <c r="C8306" s="115" t="s">
        <v>40267</v>
      </c>
      <c r="D8306" s="115" t="s">
        <v>40274</v>
      </c>
      <c r="E8306" s="115" t="s">
        <v>40275</v>
      </c>
      <c r="F8306" s="115" t="s">
        <v>40276</v>
      </c>
      <c r="I8306" s="115" t="s">
        <v>6</v>
      </c>
      <c r="J8306" s="115">
        <v>1575.44</v>
      </c>
    </row>
    <row r="8307" spans="1:10" hidden="1">
      <c r="A8307" s="115" t="s">
        <v>8618</v>
      </c>
      <c r="B8307" s="115" t="str">
        <f t="shared" si="129"/>
        <v>MONTAGEM,SEM FORNECIMENTO,DE CONJUNTO MOTO-BOMBA COM POTENCIA ACIMA DE 15CV,ATE 40CV,COMPREENDENDO TODOS OS SERVICOS DEMANUSEIO,ALINHAMENTO,FIXACAO E LIGACOES,INCLUSIVE FORNECIMENTO DE CHUMBADORES E CONECTORES ELETRICOS</v>
      </c>
      <c r="C8307" s="115" t="s">
        <v>40267</v>
      </c>
      <c r="D8307" s="115" t="s">
        <v>40274</v>
      </c>
      <c r="E8307" s="115" t="s">
        <v>40275</v>
      </c>
      <c r="F8307" s="115" t="s">
        <v>40276</v>
      </c>
      <c r="I8307" s="115" t="s">
        <v>6</v>
      </c>
      <c r="J8307" s="115">
        <v>1374.11</v>
      </c>
    </row>
    <row r="8308" spans="1:10" hidden="1">
      <c r="A8308" s="115" t="s">
        <v>8619</v>
      </c>
      <c r="B8308" s="115" t="str">
        <f t="shared" si="129"/>
        <v>MONTAGEM,SEM FORNECIMENTO,DE CONJUNTO MOTO-BOMBA COM POTENCIA ACIMA DE 40CV,ATE 100CV,COMPREENDENDO TODOS OS SERVICOS DE MANUSEIO,ALINHAMENTO,FIXACAO ELIGACOES,INCLUSIVE FORNECIMENTO DE CHUMBADORES E CONECTORES ELETRICOS</v>
      </c>
      <c r="C8308" s="115" t="s">
        <v>40267</v>
      </c>
      <c r="D8308" s="115" t="s">
        <v>40277</v>
      </c>
      <c r="E8308" s="115" t="s">
        <v>40278</v>
      </c>
      <c r="F8308" s="115" t="s">
        <v>40276</v>
      </c>
      <c r="I8308" s="115" t="s">
        <v>6</v>
      </c>
      <c r="J8308" s="115">
        <v>1882.65</v>
      </c>
    </row>
    <row r="8309" spans="1:10" hidden="1">
      <c r="A8309" s="115" t="s">
        <v>8620</v>
      </c>
      <c r="B8309" s="115" t="str">
        <f t="shared" si="129"/>
        <v>MONTAGEM,SEM FORNECIMENTO,DE CONJUNTO MOTO-BOMBA COM POTENCIA ACIMA DE 40CV,ATE 100CV,COMPREENDENDO TODOS OS SERVICOS DE MANUSEIO,ALINHAMENTO,FIXACAO ELIGACOES,INCLUSIVE FORNECIMENTO DE CHUMBADORES E CONECTORES ELETRICOS</v>
      </c>
      <c r="C8309" s="115" t="s">
        <v>40267</v>
      </c>
      <c r="D8309" s="115" t="s">
        <v>40277</v>
      </c>
      <c r="E8309" s="115" t="s">
        <v>40278</v>
      </c>
      <c r="F8309" s="115" t="s">
        <v>40276</v>
      </c>
      <c r="I8309" s="115" t="s">
        <v>6</v>
      </c>
      <c r="J8309" s="115">
        <v>1640.3</v>
      </c>
    </row>
    <row r="8310" spans="1:10" hidden="1">
      <c r="A8310" s="115" t="s">
        <v>8621</v>
      </c>
      <c r="B8310" s="115" t="str">
        <f t="shared" si="129"/>
        <v>MONTAGEM,SEM FORNECIMENTO,DE CONJUNTO MOTO-BOMBA COM POTENCIA ACIMA DE 100CV,ATE 400CV, COMPREENDENDO TODOS OS SERVICOSDE MANUSEIO,ALINHAMENTO,FIXACAO E LIGACOES,INCLUSIVE FORNECIMENTO DE CHUMBADORES E CONECTORES ELETRICOS</v>
      </c>
      <c r="C8310" s="115" t="s">
        <v>40267</v>
      </c>
      <c r="D8310" s="115" t="s">
        <v>40279</v>
      </c>
      <c r="E8310" s="115" t="s">
        <v>40280</v>
      </c>
      <c r="F8310" s="115" t="s">
        <v>40281</v>
      </c>
      <c r="I8310" s="115" t="s">
        <v>6</v>
      </c>
      <c r="J8310" s="115">
        <v>2016.38</v>
      </c>
    </row>
    <row r="8311" spans="1:10" hidden="1">
      <c r="A8311" s="115" t="s">
        <v>8622</v>
      </c>
      <c r="B8311" s="115" t="str">
        <f t="shared" si="129"/>
        <v>MONTAGEM,SEM FORNECIMENTO,DE CONJUNTO MOTO-BOMBA COM POTENCIA ACIMA DE 100CV,ATE 400CV, COMPREENDENDO TODOS OS SERVICOSDE MANUSEIO,ALINHAMENTO,FIXACAO E LIGACOES,INCLUSIVE FORNECIMENTO DE CHUMBADORES E CONECTORES ELETRICOS</v>
      </c>
      <c r="C8311" s="115" t="s">
        <v>40267</v>
      </c>
      <c r="D8311" s="115" t="s">
        <v>40279</v>
      </c>
      <c r="E8311" s="115" t="s">
        <v>40280</v>
      </c>
      <c r="F8311" s="115" t="s">
        <v>40281</v>
      </c>
      <c r="I8311" s="115" t="s">
        <v>6</v>
      </c>
      <c r="J8311" s="115">
        <v>1756.18</v>
      </c>
    </row>
    <row r="8312" spans="1:10" hidden="1">
      <c r="A8312" s="115" t="s">
        <v>8623</v>
      </c>
      <c r="B8312" s="115" t="str">
        <f t="shared" si="129"/>
        <v>MONTAGEM,SEM FORNECIMENTO,DE CONJUNTO MOTO-BOMBA COM POTENCIA ACIMA DE 400CV,ATE 1000CV,COMPREENDENDO TODOS OS SERVICOSDE MANUSEIO,ALINHAMENTO,FIXACAO E LIGACOES,INCLUSIVE FORNECIMENTO DE CHUMBADORES E CONECTORES ELETRICOS</v>
      </c>
      <c r="C8312" s="115" t="s">
        <v>40267</v>
      </c>
      <c r="D8312" s="115" t="s">
        <v>40282</v>
      </c>
      <c r="E8312" s="115" t="s">
        <v>40280</v>
      </c>
      <c r="F8312" s="115" t="s">
        <v>40281</v>
      </c>
      <c r="I8312" s="115" t="s">
        <v>6</v>
      </c>
      <c r="J8312" s="115">
        <v>2081.44</v>
      </c>
    </row>
    <row r="8313" spans="1:10" hidden="1">
      <c r="A8313" s="115" t="s">
        <v>8624</v>
      </c>
      <c r="B8313" s="115" t="str">
        <f t="shared" si="129"/>
        <v>MONTAGEM,SEM FORNECIMENTO,DE CONJUNTO MOTO-BOMBA COM POTENCIA ACIMA DE 400CV,ATE 1000CV,COMPREENDENDO TODOS OS SERVICOSDE MANUSEIO,ALINHAMENTO,FIXACAO E LIGACOES,INCLUSIVE FORNECIMENTO DE CHUMBADORES E CONECTORES ELETRICOS</v>
      </c>
      <c r="C8313" s="115" t="s">
        <v>40267</v>
      </c>
      <c r="D8313" s="115" t="s">
        <v>40282</v>
      </c>
      <c r="E8313" s="115" t="s">
        <v>40280</v>
      </c>
      <c r="F8313" s="115" t="s">
        <v>40281</v>
      </c>
      <c r="I8313" s="115" t="s">
        <v>6</v>
      </c>
      <c r="J8313" s="115">
        <v>1812.55</v>
      </c>
    </row>
    <row r="8314" spans="1:10" hidden="1">
      <c r="A8314" s="115" t="s">
        <v>8625</v>
      </c>
      <c r="B8314" s="115" t="str">
        <f t="shared" si="129"/>
        <v>MONTAGEM,SEM FORNECIMENTO,DE PAINEL DE PARTIDA PARA CONJUNTO ATE 5CV,INCLUSIVE FORNECIMENTO DE MATERIAIS PARA FIXACAO ELIGACAO</v>
      </c>
      <c r="C8314" s="115" t="s">
        <v>40283</v>
      </c>
      <c r="D8314" s="115" t="s">
        <v>40284</v>
      </c>
      <c r="E8314" s="115" t="s">
        <v>40285</v>
      </c>
      <c r="I8314" s="115" t="s">
        <v>6</v>
      </c>
      <c r="J8314" s="115">
        <v>133.62</v>
      </c>
    </row>
    <row r="8315" spans="1:10" hidden="1">
      <c r="A8315" s="115" t="s">
        <v>8626</v>
      </c>
      <c r="B8315" s="115" t="str">
        <f t="shared" si="129"/>
        <v>MONTAGEM,SEM FORNECIMENTO,DE PAINEL DE PARTIDA PARA CONJUNTO ATE 5CV,INCLUSIVE FORNECIMENTO DE MATERIAIS PARA FIXACAO ELIGACAO</v>
      </c>
      <c r="C8315" s="115" t="s">
        <v>40283</v>
      </c>
      <c r="D8315" s="115" t="s">
        <v>40284</v>
      </c>
      <c r="E8315" s="115" t="s">
        <v>40285</v>
      </c>
      <c r="I8315" s="115" t="s">
        <v>6</v>
      </c>
      <c r="J8315" s="115">
        <v>115.79</v>
      </c>
    </row>
    <row r="8316" spans="1:10" hidden="1">
      <c r="A8316" s="115" t="s">
        <v>8627</v>
      </c>
      <c r="B8316" s="115" t="str">
        <f t="shared" si="129"/>
        <v>MONTAGEM,SEM FORNECIMENTO,DE PAINEL DE PARTIDA PARA CONJUNTO ACIMA DE 5CV,ATE 15CV, INCLUSIVE FORNECIMENTO DE MATERIAISPARA FIXACAO E LIGACAO</v>
      </c>
      <c r="C8316" s="115" t="s">
        <v>40283</v>
      </c>
      <c r="D8316" s="115" t="s">
        <v>40286</v>
      </c>
      <c r="E8316" s="115" t="s">
        <v>40287</v>
      </c>
      <c r="I8316" s="115" t="s">
        <v>6</v>
      </c>
      <c r="J8316" s="115">
        <v>160.16</v>
      </c>
    </row>
    <row r="8317" spans="1:10" hidden="1">
      <c r="A8317" s="115" t="s">
        <v>8628</v>
      </c>
      <c r="B8317" s="115" t="str">
        <f t="shared" si="129"/>
        <v>MONTAGEM,SEM FORNECIMENTO,DE PAINEL DE PARTIDA PARA CONJUNTO ACIMA DE 5CV,ATE 15CV, INCLUSIVE FORNECIMENTO DE MATERIAISPARA FIXACAO E LIGACAO</v>
      </c>
      <c r="C8317" s="115" t="s">
        <v>40283</v>
      </c>
      <c r="D8317" s="115" t="s">
        <v>40286</v>
      </c>
      <c r="E8317" s="115" t="s">
        <v>40287</v>
      </c>
      <c r="I8317" s="115" t="s">
        <v>6</v>
      </c>
      <c r="J8317" s="115">
        <v>138.78</v>
      </c>
    </row>
    <row r="8318" spans="1:10" hidden="1">
      <c r="A8318" s="115" t="s">
        <v>8629</v>
      </c>
      <c r="B8318" s="115" t="str">
        <f t="shared" si="129"/>
        <v>MONTAGEM,SEM FORNECIMENTO,DE PAINEL DE PARTIDA PARA CONJUNTO ACIMA DE 15CV,ATE 40CV,INCLUSIVE FORNECIMENTO DE MATERIAISPARA FIXACAO E LIGACAO</v>
      </c>
      <c r="C8318" s="115" t="s">
        <v>40283</v>
      </c>
      <c r="D8318" s="115" t="s">
        <v>40288</v>
      </c>
      <c r="E8318" s="115" t="s">
        <v>40287</v>
      </c>
      <c r="I8318" s="115" t="s">
        <v>6</v>
      </c>
      <c r="J8318" s="115">
        <v>547.17999999999995</v>
      </c>
    </row>
    <row r="8319" spans="1:10" hidden="1">
      <c r="A8319" s="115" t="s">
        <v>8630</v>
      </c>
      <c r="B8319" s="115" t="str">
        <f t="shared" si="129"/>
        <v>MONTAGEM,SEM FORNECIMENTO,DE PAINEL DE PARTIDA PARA CONJUNTO ACIMA DE 15CV,ATE 40CV,INCLUSIVE FORNECIMENTO DE MATERIAISPARA FIXACAO E LIGACAO</v>
      </c>
      <c r="C8319" s="115" t="s">
        <v>40283</v>
      </c>
      <c r="D8319" s="115" t="s">
        <v>40288</v>
      </c>
      <c r="E8319" s="115" t="s">
        <v>40287</v>
      </c>
      <c r="I8319" s="115" t="s">
        <v>6</v>
      </c>
      <c r="J8319" s="115">
        <v>474.15</v>
      </c>
    </row>
    <row r="8320" spans="1:10" hidden="1">
      <c r="A8320" s="115" t="s">
        <v>8631</v>
      </c>
      <c r="B8320" s="115" t="str">
        <f t="shared" si="129"/>
        <v>MONTAGEM,SEM FORNECIMENTO,DE PAINEL DE PARTIDA PARA CONJUNTO ACIMA DE 40CV,ATE 100CV,INCLUSIVE FORNECIMENTO DE MATERIAIS PARA FIXACAO E LIGACAO</v>
      </c>
      <c r="C8320" s="115" t="s">
        <v>40283</v>
      </c>
      <c r="D8320" s="115" t="s">
        <v>40289</v>
      </c>
      <c r="E8320" s="115" t="s">
        <v>40290</v>
      </c>
      <c r="I8320" s="115" t="s">
        <v>6</v>
      </c>
      <c r="J8320" s="115">
        <v>660.72</v>
      </c>
    </row>
    <row r="8321" spans="1:10" hidden="1">
      <c r="A8321" s="115" t="s">
        <v>8632</v>
      </c>
      <c r="B8321" s="115" t="str">
        <f t="shared" si="129"/>
        <v>MONTAGEM,SEM FORNECIMENTO,DE PAINEL DE PARTIDA PARA CONJUNTO ACIMA DE 40CV,ATE 100CV,INCLUSIVE FORNECIMENTO DE MATERIAIS PARA FIXACAO E LIGACAO</v>
      </c>
      <c r="C8321" s="115" t="s">
        <v>40283</v>
      </c>
      <c r="D8321" s="115" t="s">
        <v>40289</v>
      </c>
      <c r="E8321" s="115" t="s">
        <v>40290</v>
      </c>
      <c r="I8321" s="115" t="s">
        <v>6</v>
      </c>
      <c r="J8321" s="115">
        <v>572.53</v>
      </c>
    </row>
    <row r="8322" spans="1:10" hidden="1">
      <c r="A8322" s="115" t="s">
        <v>8633</v>
      </c>
      <c r="B8322" s="115" t="str">
        <f t="shared" si="129"/>
        <v>MONTAGEM,SEM FORNECIMENTO,DE PAINEL DE PARTIDA PARA CONJUNTO ACIMA DE 100CV, ATE 400CV, INCLUSIVE FORNECIMENTO DE MATERIAIS PARA FIXACAO E LIGACAO</v>
      </c>
      <c r="C8322" s="115" t="s">
        <v>40283</v>
      </c>
      <c r="D8322" s="115" t="s">
        <v>40291</v>
      </c>
      <c r="E8322" s="115" t="s">
        <v>40292</v>
      </c>
      <c r="I8322" s="115" t="s">
        <v>6</v>
      </c>
      <c r="J8322" s="115">
        <v>709.97</v>
      </c>
    </row>
    <row r="8323" spans="1:10" hidden="1">
      <c r="A8323" s="115" t="s">
        <v>8634</v>
      </c>
      <c r="B8323" s="115" t="str">
        <f t="shared" si="129"/>
        <v>MONTAGEM,SEM FORNECIMENTO,DE PAINEL DE PARTIDA PARA CONJUNTO ACIMA DE 100CV, ATE 400CV, INCLUSIVE FORNECIMENTO DE MATERIAIS PARA FIXACAO E LIGACAO</v>
      </c>
      <c r="C8323" s="115" t="s">
        <v>40283</v>
      </c>
      <c r="D8323" s="115" t="s">
        <v>40291</v>
      </c>
      <c r="E8323" s="115" t="s">
        <v>40292</v>
      </c>
      <c r="I8323" s="115" t="s">
        <v>6</v>
      </c>
      <c r="J8323" s="115">
        <v>615.22</v>
      </c>
    </row>
    <row r="8324" spans="1:10" hidden="1">
      <c r="A8324" s="115" t="s">
        <v>8635</v>
      </c>
      <c r="B8324" s="115" t="str">
        <f t="shared" si="129"/>
        <v>MONTAGEM,SEM FORNECIMENTO,DE PAINEL DE PARTIDA PARA CONJUNTO ACIMA 400CV,ATE 1000CV,INCLUSIVE FORNECIMENTO DE MATERIAISPARA FIXACAO E LIGACAO</v>
      </c>
      <c r="C8324" s="115" t="s">
        <v>40283</v>
      </c>
      <c r="D8324" s="115" t="s">
        <v>40293</v>
      </c>
      <c r="E8324" s="115" t="s">
        <v>40287</v>
      </c>
      <c r="I8324" s="115" t="s">
        <v>6</v>
      </c>
      <c r="J8324" s="115">
        <v>733.99</v>
      </c>
    </row>
    <row r="8325" spans="1:10" hidden="1">
      <c r="A8325" s="115" t="s">
        <v>8636</v>
      </c>
      <c r="B8325" s="115" t="str">
        <f t="shared" ref="B8325:B8388" si="130">C8325&amp;D8325&amp;E8325&amp;F8325&amp;G8325&amp;H8325</f>
        <v>MONTAGEM,SEM FORNECIMENTO,DE PAINEL DE PARTIDA PARA CONJUNTO ACIMA 400CV,ATE 1000CV,INCLUSIVE FORNECIMENTO DE MATERIAISPARA FIXACAO E LIGACAO</v>
      </c>
      <c r="C8325" s="115" t="s">
        <v>40283</v>
      </c>
      <c r="D8325" s="115" t="s">
        <v>40293</v>
      </c>
      <c r="E8325" s="115" t="s">
        <v>40287</v>
      </c>
      <c r="I8325" s="115" t="s">
        <v>6</v>
      </c>
      <c r="J8325" s="115">
        <v>636.02</v>
      </c>
    </row>
    <row r="8326" spans="1:10" hidden="1">
      <c r="A8326" s="115" t="s">
        <v>8637</v>
      </c>
      <c r="B8326" s="115" t="str">
        <f t="shared" si="130"/>
        <v>MONTAGEM,SEM FORNECIMENTO,DE CONJUNTO DE RECALQUE DE AGUA,SUBTERRANEO(PADRAO CEDAE),COMPREENDENDO OS SERVICOS DE MANUSEIO,COLOCACAO NA VALA,ALINHAMENTO E LIGACOES DO CONJUNTO HIDRAULICO,INSTALACAO DO PAINEL DE COMANDO EM POSTE E RESPECTIVAS LIGACOES</v>
      </c>
      <c r="C8326" s="115" t="s">
        <v>40294</v>
      </c>
      <c r="D8326" s="115" t="s">
        <v>40295</v>
      </c>
      <c r="E8326" s="115" t="s">
        <v>40296</v>
      </c>
      <c r="F8326" s="115" t="s">
        <v>40297</v>
      </c>
      <c r="G8326" s="115" t="s">
        <v>40298</v>
      </c>
      <c r="I8326" s="115" t="s">
        <v>6</v>
      </c>
      <c r="J8326" s="115">
        <v>1095.82</v>
      </c>
    </row>
    <row r="8327" spans="1:10" hidden="1">
      <c r="A8327" s="115" t="s">
        <v>8638</v>
      </c>
      <c r="B8327" s="115" t="str">
        <f t="shared" si="130"/>
        <v>MONTAGEM,SEM FORNECIMENTO,DE CONJUNTO DE RECALQUE DE AGUA,SUBTERRANEO(PADRAO CEDAE),COMPREENDENDO OS SERVICOS DE MANUSEIO,COLOCACAO NA VALA,ALINHAMENTO E LIGACOES DO CONJUNTO HIDRAULICO,INSTALACAO DO PAINEL DE COMANDO EM POSTE E RESPECTIVAS LIGACOES</v>
      </c>
      <c r="C8327" s="115" t="s">
        <v>40294</v>
      </c>
      <c r="D8327" s="115" t="s">
        <v>40295</v>
      </c>
      <c r="E8327" s="115" t="s">
        <v>40296</v>
      </c>
      <c r="F8327" s="115" t="s">
        <v>40297</v>
      </c>
      <c r="G8327" s="115" t="s">
        <v>40298</v>
      </c>
      <c r="I8327" s="115" t="s">
        <v>6</v>
      </c>
      <c r="J8327" s="115">
        <v>965.49</v>
      </c>
    </row>
    <row r="8328" spans="1:10" hidden="1">
      <c r="A8328" s="115" t="s">
        <v>8639</v>
      </c>
      <c r="B8328" s="115" t="str">
        <f t="shared" si="130"/>
        <v>CARVAO ANTRACITOSO PARA FILTROS DE TRATAMENTO DE AGUA COM T.E. 0,9MM A 1MM, C.U. 1,7MM. FORNECIMENTO</v>
      </c>
      <c r="C8328" s="115" t="s">
        <v>40299</v>
      </c>
      <c r="D8328" s="115" t="s">
        <v>40300</v>
      </c>
      <c r="I8328" s="115" t="s">
        <v>31</v>
      </c>
      <c r="J8328" s="115">
        <v>2122.9499999999998</v>
      </c>
    </row>
    <row r="8329" spans="1:10" hidden="1">
      <c r="A8329" s="115" t="s">
        <v>8640</v>
      </c>
      <c r="B8329" s="115" t="str">
        <f t="shared" si="130"/>
        <v>CARVAO ANTRACITOSO PARA FILTROS DE TRATAMENTO DE AGUA COM T.E. 0,9MM A 1MM, C.U. 1,7MM. FORNECIMENTO</v>
      </c>
      <c r="C8329" s="115" t="s">
        <v>40299</v>
      </c>
      <c r="D8329" s="115" t="s">
        <v>40300</v>
      </c>
      <c r="I8329" s="115" t="s">
        <v>31</v>
      </c>
      <c r="J8329" s="115">
        <v>2122.9499999999998</v>
      </c>
    </row>
    <row r="8330" spans="1:10" hidden="1">
      <c r="A8330" s="115" t="s">
        <v>8641</v>
      </c>
      <c r="B8330" s="115" t="str">
        <f t="shared" si="130"/>
        <v>AREIA PARA FILTROS DE TRATAMENTO DE AGUA, COM GRANULOMETRIADE 12 A 40(1,68 A 0,42)MM. FORNECIMENTO</v>
      </c>
      <c r="C8330" s="115" t="s">
        <v>40301</v>
      </c>
      <c r="D8330" s="115" t="s">
        <v>40302</v>
      </c>
      <c r="I8330" s="115" t="s">
        <v>31</v>
      </c>
      <c r="J8330" s="115">
        <v>1391.87</v>
      </c>
    </row>
    <row r="8331" spans="1:10" hidden="1">
      <c r="A8331" s="115" t="s">
        <v>8642</v>
      </c>
      <c r="B8331" s="115" t="str">
        <f t="shared" si="130"/>
        <v>AREIA PARA FILTROS DE TRATAMENTO DE AGUA, COM GRANULOMETRIADE 12 A 40(1,68 A 0,42)MM. FORNECIMENTO</v>
      </c>
      <c r="C8331" s="115" t="s">
        <v>40301</v>
      </c>
      <c r="D8331" s="115" t="s">
        <v>40302</v>
      </c>
      <c r="I8331" s="115" t="s">
        <v>31</v>
      </c>
      <c r="J8331" s="115">
        <v>1391.87</v>
      </c>
    </row>
    <row r="8332" spans="1:10" hidden="1">
      <c r="A8332" s="115" t="s">
        <v>8643</v>
      </c>
      <c r="B8332" s="115" t="str">
        <f t="shared" si="130"/>
        <v>SEIXOS ROLADOS PARA FILTROS DE TRATAMENTO DE AGUA,DE 1.1/2"A 3/4" (38,1 A 19,1)MM. FORNECIMENTO</v>
      </c>
      <c r="C8332" s="115" t="s">
        <v>40303</v>
      </c>
      <c r="D8332" s="115" t="s">
        <v>40304</v>
      </c>
      <c r="I8332" s="115" t="s">
        <v>31</v>
      </c>
      <c r="J8332" s="115">
        <v>2066</v>
      </c>
    </row>
    <row r="8333" spans="1:10" hidden="1">
      <c r="A8333" s="115" t="s">
        <v>8644</v>
      </c>
      <c r="B8333" s="115" t="str">
        <f t="shared" si="130"/>
        <v>SEIXOS ROLADOS PARA FILTROS DE TRATAMENTO DE AGUA,DE 1.1/2"A 3/4" (38,1 A 19,1)MM. FORNECIMENTO</v>
      </c>
      <c r="C8333" s="115" t="s">
        <v>40303</v>
      </c>
      <c r="D8333" s="115" t="s">
        <v>40304</v>
      </c>
      <c r="I8333" s="115" t="s">
        <v>31</v>
      </c>
      <c r="J8333" s="115">
        <v>2066</v>
      </c>
    </row>
    <row r="8334" spans="1:10" hidden="1">
      <c r="A8334" s="115" t="s">
        <v>8645</v>
      </c>
      <c r="B8334" s="115" t="str">
        <f t="shared" si="130"/>
        <v>SEIXOS ROLADOS PARA FILTROS DE TRATAMENTO DE AGUA,DE 3/4" A3/8" (19,1 A 9,5)MM.FORNECIMENTO</v>
      </c>
      <c r="C8334" s="115" t="s">
        <v>40305</v>
      </c>
      <c r="D8334" s="115" t="s">
        <v>40306</v>
      </c>
      <c r="I8334" s="115" t="s">
        <v>31</v>
      </c>
      <c r="J8334" s="115">
        <v>2031.88</v>
      </c>
    </row>
    <row r="8335" spans="1:10" hidden="1">
      <c r="A8335" s="115" t="s">
        <v>8646</v>
      </c>
      <c r="B8335" s="115" t="str">
        <f t="shared" si="130"/>
        <v>SEIXOS ROLADOS PARA FILTROS DE TRATAMENTO DE AGUA,DE 3/4" A3/8" (19,1 A 9,5)MM.FORNECIMENTO</v>
      </c>
      <c r="C8335" s="115" t="s">
        <v>40305</v>
      </c>
      <c r="D8335" s="115" t="s">
        <v>40306</v>
      </c>
      <c r="I8335" s="115" t="s">
        <v>31</v>
      </c>
      <c r="J8335" s="115">
        <v>2031.88</v>
      </c>
    </row>
    <row r="8336" spans="1:10" hidden="1">
      <c r="A8336" s="115" t="s">
        <v>8647</v>
      </c>
      <c r="B8336" s="115" t="str">
        <f t="shared" si="130"/>
        <v>SEIXOS ROLADOS PARA FILTROS DE TRATAMENTO DE AGUA,DE 3/8" A1/4" (9,5 A 6,4)MM. FORNECIMENTO</v>
      </c>
      <c r="C8336" s="115" t="s">
        <v>40307</v>
      </c>
      <c r="D8336" s="115" t="s">
        <v>40308</v>
      </c>
      <c r="I8336" s="115" t="s">
        <v>31</v>
      </c>
      <c r="J8336" s="115">
        <v>2059.6</v>
      </c>
    </row>
    <row r="8337" spans="1:10" hidden="1">
      <c r="A8337" s="115" t="s">
        <v>8648</v>
      </c>
      <c r="B8337" s="115" t="str">
        <f t="shared" si="130"/>
        <v>SEIXOS ROLADOS PARA FILTROS DE TRATAMENTO DE AGUA,DE 3/8" A1/4" (9,5 A 6,4)MM. FORNECIMENTO</v>
      </c>
      <c r="C8337" s="115" t="s">
        <v>40307</v>
      </c>
      <c r="D8337" s="115" t="s">
        <v>40308</v>
      </c>
      <c r="I8337" s="115" t="s">
        <v>31</v>
      </c>
      <c r="J8337" s="115">
        <v>2059.6</v>
      </c>
    </row>
    <row r="8338" spans="1:10" hidden="1">
      <c r="A8338" s="115" t="s">
        <v>8649</v>
      </c>
      <c r="B8338" s="115" t="str">
        <f t="shared" si="130"/>
        <v>SEIXOS ROLADOS PARA FILTROS DE TRATAMENTO DE AGUA,DE 1/4" A1/8" (6,4 A 3,2)MM.FORNECIMENTO</v>
      </c>
      <c r="C8338" s="115" t="s">
        <v>40309</v>
      </c>
      <c r="D8338" s="115" t="s">
        <v>40310</v>
      </c>
      <c r="I8338" s="115" t="s">
        <v>31</v>
      </c>
      <c r="J8338" s="115">
        <v>2024.96</v>
      </c>
    </row>
    <row r="8339" spans="1:10" hidden="1">
      <c r="A8339" s="115" t="s">
        <v>8650</v>
      </c>
      <c r="B8339" s="115" t="str">
        <f t="shared" si="130"/>
        <v>SEIXOS ROLADOS PARA FILTROS DE TRATAMENTO DE AGUA,DE 1/4" A1/8" (6,4 A 3,2)MM.FORNECIMENTO</v>
      </c>
      <c r="C8339" s="115" t="s">
        <v>40309</v>
      </c>
      <c r="D8339" s="115" t="s">
        <v>40310</v>
      </c>
      <c r="I8339" s="115" t="s">
        <v>31</v>
      </c>
      <c r="J8339" s="115">
        <v>2024.96</v>
      </c>
    </row>
    <row r="8340" spans="1:10" hidden="1">
      <c r="A8340" s="115" t="s">
        <v>8651</v>
      </c>
      <c r="B8340" s="115" t="str">
        <f t="shared" si="130"/>
        <v>PASTA DE CIMENTO COMUM</v>
      </c>
      <c r="C8340" s="115" t="s">
        <v>8652</v>
      </c>
      <c r="I8340" s="115" t="s">
        <v>31</v>
      </c>
      <c r="J8340" s="115">
        <v>737.94</v>
      </c>
    </row>
    <row r="8341" spans="1:10" hidden="1">
      <c r="A8341" s="115" t="s">
        <v>8653</v>
      </c>
      <c r="B8341" s="115" t="str">
        <f t="shared" si="130"/>
        <v>PASTA DE CIMENTO COMUM</v>
      </c>
      <c r="C8341" s="115" t="s">
        <v>8652</v>
      </c>
      <c r="I8341" s="115" t="s">
        <v>31</v>
      </c>
      <c r="J8341" s="115">
        <v>718.57</v>
      </c>
    </row>
    <row r="8342" spans="1:10" hidden="1">
      <c r="A8342" s="115" t="s">
        <v>8654</v>
      </c>
      <c r="B8342" s="115" t="str">
        <f t="shared" si="130"/>
        <v>PASTA DE CIMENTO BRANCO</v>
      </c>
      <c r="C8342" s="115" t="s">
        <v>8655</v>
      </c>
      <c r="I8342" s="115" t="s">
        <v>31</v>
      </c>
      <c r="J8342" s="115">
        <v>1895.44</v>
      </c>
    </row>
    <row r="8343" spans="1:10" hidden="1">
      <c r="A8343" s="115" t="s">
        <v>8656</v>
      </c>
      <c r="B8343" s="115" t="str">
        <f t="shared" si="130"/>
        <v>PASTA DE CIMENTO BRANCO</v>
      </c>
      <c r="C8343" s="115" t="s">
        <v>8655</v>
      </c>
      <c r="I8343" s="115" t="s">
        <v>31</v>
      </c>
      <c r="J8343" s="115">
        <v>1876.07</v>
      </c>
    </row>
    <row r="8344" spans="1:10" hidden="1">
      <c r="A8344" s="115" t="s">
        <v>8657</v>
      </c>
      <c r="B8344" s="115" t="str">
        <f t="shared" si="130"/>
        <v>PASTA DE CAL</v>
      </c>
      <c r="C8344" s="115" t="s">
        <v>8658</v>
      </c>
      <c r="I8344" s="115" t="s">
        <v>31</v>
      </c>
      <c r="J8344" s="115">
        <v>572.64</v>
      </c>
    </row>
    <row r="8345" spans="1:10" hidden="1">
      <c r="A8345" s="115" t="s">
        <v>8659</v>
      </c>
      <c r="B8345" s="115" t="str">
        <f t="shared" si="130"/>
        <v>PASTA DE CAL</v>
      </c>
      <c r="C8345" s="115" t="s">
        <v>8658</v>
      </c>
      <c r="I8345" s="115" t="s">
        <v>31</v>
      </c>
      <c r="J8345" s="115">
        <v>553.27</v>
      </c>
    </row>
    <row r="8346" spans="1:10" hidden="1">
      <c r="A8346" s="115" t="s">
        <v>8660</v>
      </c>
      <c r="B8346" s="115" t="str">
        <f t="shared" si="130"/>
        <v>PASTA DE GESSO</v>
      </c>
      <c r="C8346" s="115" t="s">
        <v>8661</v>
      </c>
      <c r="I8346" s="115" t="s">
        <v>31</v>
      </c>
      <c r="J8346" s="115">
        <v>1111.44</v>
      </c>
    </row>
    <row r="8347" spans="1:10" hidden="1">
      <c r="A8347" s="115" t="s">
        <v>8662</v>
      </c>
      <c r="B8347" s="115" t="str">
        <f t="shared" si="130"/>
        <v>PASTA DE GESSO</v>
      </c>
      <c r="C8347" s="115" t="s">
        <v>8661</v>
      </c>
      <c r="I8347" s="115" t="s">
        <v>31</v>
      </c>
      <c r="J8347" s="115">
        <v>1092.07</v>
      </c>
    </row>
    <row r="8348" spans="1:10" hidden="1">
      <c r="A8348" s="115" t="s">
        <v>8663</v>
      </c>
      <c r="B8348" s="115" t="str">
        <f t="shared" si="130"/>
        <v>PASTA DE CIMENTO BRANCO E CAL,NO TRACO 1:1</v>
      </c>
      <c r="C8348" s="115" t="s">
        <v>8664</v>
      </c>
      <c r="I8348" s="115" t="s">
        <v>31</v>
      </c>
      <c r="J8348" s="115">
        <v>1234.04</v>
      </c>
    </row>
    <row r="8349" spans="1:10" hidden="1">
      <c r="A8349" s="115" t="s">
        <v>8665</v>
      </c>
      <c r="B8349" s="115" t="str">
        <f t="shared" si="130"/>
        <v>PASTA DE CIMENTO BRANCO E CAL,NO TRACO 1:1</v>
      </c>
      <c r="C8349" s="115" t="s">
        <v>8664</v>
      </c>
      <c r="I8349" s="115" t="s">
        <v>31</v>
      </c>
      <c r="J8349" s="115">
        <v>1214.67</v>
      </c>
    </row>
    <row r="8350" spans="1:10" hidden="1">
      <c r="A8350" s="115" t="s">
        <v>8666</v>
      </c>
      <c r="B8350" s="115" t="str">
        <f t="shared" si="130"/>
        <v>ARGAMASSA DE CIMENTO E AREIA NO TRACO 1:1,PREPARO MANUAL</v>
      </c>
      <c r="C8350" s="115" t="s">
        <v>8667</v>
      </c>
      <c r="I8350" s="115" t="s">
        <v>31</v>
      </c>
      <c r="J8350" s="115">
        <v>613.02</v>
      </c>
    </row>
    <row r="8351" spans="1:10" hidden="1">
      <c r="A8351" s="115" t="s">
        <v>8668</v>
      </c>
      <c r="B8351" s="115" t="str">
        <f t="shared" si="130"/>
        <v>ARGAMASSA DE CIMENTO E AREIA NO TRACO 1:1,PREPARO MANUAL</v>
      </c>
      <c r="C8351" s="115" t="s">
        <v>8667</v>
      </c>
      <c r="I8351" s="115" t="s">
        <v>31</v>
      </c>
      <c r="J8351" s="115">
        <v>589.34</v>
      </c>
    </row>
    <row r="8352" spans="1:10" hidden="1">
      <c r="A8352" s="115" t="s">
        <v>8669</v>
      </c>
      <c r="B8352" s="115" t="str">
        <f t="shared" si="130"/>
        <v>ARGAMASSA DE CIMENTO E AREIA NO TRACO 1:1,5,PREPARO MANUAL</v>
      </c>
      <c r="C8352" s="115" t="s">
        <v>8670</v>
      </c>
      <c r="I8352" s="115" t="s">
        <v>31</v>
      </c>
      <c r="J8352" s="115">
        <v>571.49</v>
      </c>
    </row>
    <row r="8353" spans="1:10" hidden="1">
      <c r="A8353" s="115" t="s">
        <v>8671</v>
      </c>
      <c r="B8353" s="115" t="str">
        <f t="shared" si="130"/>
        <v>ARGAMASSA DE CIMENTO E AREIA NO TRACO 1:1,5,PREPARO MANUAL</v>
      </c>
      <c r="C8353" s="115" t="s">
        <v>8670</v>
      </c>
      <c r="I8353" s="115" t="s">
        <v>31</v>
      </c>
      <c r="J8353" s="115">
        <v>547.82000000000005</v>
      </c>
    </row>
    <row r="8354" spans="1:10" hidden="1">
      <c r="A8354" s="115" t="s">
        <v>8672</v>
      </c>
      <c r="B8354" s="115" t="str">
        <f t="shared" si="130"/>
        <v>ARGAMASSA DE CIMENTO E AREIA NO TRACO 1:2,PREPARO MANUAL</v>
      </c>
      <c r="C8354" s="115" t="s">
        <v>8673</v>
      </c>
      <c r="I8354" s="115" t="s">
        <v>31</v>
      </c>
      <c r="J8354" s="115">
        <v>535.74</v>
      </c>
    </row>
    <row r="8355" spans="1:10" hidden="1">
      <c r="A8355" s="115" t="s">
        <v>8674</v>
      </c>
      <c r="B8355" s="115" t="str">
        <f t="shared" si="130"/>
        <v>ARGAMASSA DE CIMENTO E AREIA NO TRACO 1:2,PREPARO MANUAL</v>
      </c>
      <c r="C8355" s="115" t="s">
        <v>8673</v>
      </c>
      <c r="I8355" s="115" t="s">
        <v>31</v>
      </c>
      <c r="J8355" s="115">
        <v>512.05999999999995</v>
      </c>
    </row>
    <row r="8356" spans="1:10" hidden="1">
      <c r="A8356" s="115" t="s">
        <v>8675</v>
      </c>
      <c r="B8356" s="115" t="str">
        <f t="shared" si="130"/>
        <v>ARGAMASSA DE CIMENTO E AREIA NO TRACO 1:3,PREPARO MANUAL</v>
      </c>
      <c r="C8356" s="115" t="s">
        <v>8676</v>
      </c>
      <c r="I8356" s="115" t="s">
        <v>31</v>
      </c>
      <c r="J8356" s="115">
        <v>480.16</v>
      </c>
    </row>
    <row r="8357" spans="1:10" hidden="1">
      <c r="A8357" s="115" t="s">
        <v>8677</v>
      </c>
      <c r="B8357" s="115" t="str">
        <f t="shared" si="130"/>
        <v>ARGAMASSA DE CIMENTO E AREIA NO TRACO 1:3,PREPARO MANUAL</v>
      </c>
      <c r="C8357" s="115" t="s">
        <v>8676</v>
      </c>
      <c r="I8357" s="115" t="s">
        <v>31</v>
      </c>
      <c r="J8357" s="115">
        <v>456.48</v>
      </c>
    </row>
    <row r="8358" spans="1:10" hidden="1">
      <c r="A8358" s="115" t="s">
        <v>8678</v>
      </c>
      <c r="B8358" s="115" t="str">
        <f t="shared" si="130"/>
        <v>ARGAMASSA DE CIMENTO E AREIA NO TRACO 1:4,PREPARO MANUAL</v>
      </c>
      <c r="C8358" s="115" t="s">
        <v>8679</v>
      </c>
      <c r="I8358" s="115" t="s">
        <v>31</v>
      </c>
      <c r="J8358" s="115">
        <v>451.71</v>
      </c>
    </row>
    <row r="8359" spans="1:10" hidden="1">
      <c r="A8359" s="115" t="s">
        <v>8680</v>
      </c>
      <c r="B8359" s="115" t="str">
        <f t="shared" si="130"/>
        <v>ARGAMASSA DE CIMENTO E AREIA NO TRACO 1:4,PREPARO MANUAL</v>
      </c>
      <c r="C8359" s="115" t="s">
        <v>8679</v>
      </c>
      <c r="I8359" s="115" t="s">
        <v>31</v>
      </c>
      <c r="J8359" s="115">
        <v>428.03</v>
      </c>
    </row>
    <row r="8360" spans="1:10" hidden="1">
      <c r="A8360" s="115" t="s">
        <v>8681</v>
      </c>
      <c r="B8360" s="115" t="str">
        <f t="shared" si="130"/>
        <v>ARGAMASSA DE CIMENTO E AREIA NO TRACO 1:5,PREPARO MANUAL</v>
      </c>
      <c r="C8360" s="115" t="s">
        <v>8682</v>
      </c>
      <c r="I8360" s="115" t="s">
        <v>31</v>
      </c>
      <c r="J8360" s="115">
        <v>427.22</v>
      </c>
    </row>
    <row r="8361" spans="1:10" hidden="1">
      <c r="A8361" s="115" t="s">
        <v>8683</v>
      </c>
      <c r="B8361" s="115" t="str">
        <f t="shared" si="130"/>
        <v>ARGAMASSA DE CIMENTO E AREIA NO TRACO 1:5,PREPARO MANUAL</v>
      </c>
      <c r="C8361" s="115" t="s">
        <v>8682</v>
      </c>
      <c r="I8361" s="115" t="s">
        <v>31</v>
      </c>
      <c r="J8361" s="115">
        <v>403.54</v>
      </c>
    </row>
    <row r="8362" spans="1:10" hidden="1">
      <c r="A8362" s="115" t="s">
        <v>8684</v>
      </c>
      <c r="B8362" s="115" t="str">
        <f t="shared" si="130"/>
        <v>ARGAMASSA DE CIMENTO E AREIA NO TRACO 1:6,PREPARO MANUAL</v>
      </c>
      <c r="C8362" s="115" t="s">
        <v>8685</v>
      </c>
      <c r="I8362" s="115" t="s">
        <v>31</v>
      </c>
      <c r="J8362" s="115">
        <v>410.31</v>
      </c>
    </row>
    <row r="8363" spans="1:10" hidden="1">
      <c r="A8363" s="115" t="s">
        <v>8686</v>
      </c>
      <c r="B8363" s="115" t="str">
        <f t="shared" si="130"/>
        <v>ARGAMASSA DE CIMENTO E AREIA NO TRACO 1:6,PREPARO MANUAL</v>
      </c>
      <c r="C8363" s="115" t="s">
        <v>8685</v>
      </c>
      <c r="I8363" s="115" t="s">
        <v>31</v>
      </c>
      <c r="J8363" s="115">
        <v>386.63</v>
      </c>
    </row>
    <row r="8364" spans="1:10" hidden="1">
      <c r="A8364" s="115" t="s">
        <v>8687</v>
      </c>
      <c r="B8364" s="115" t="str">
        <f t="shared" si="130"/>
        <v>ARGAMASSA DE CIMENTO E AREIA NO TRACO 1:8,PREPARO MANUAL</v>
      </c>
      <c r="C8364" s="115" t="s">
        <v>8688</v>
      </c>
      <c r="I8364" s="115" t="s">
        <v>31</v>
      </c>
      <c r="J8364" s="115">
        <v>387.52</v>
      </c>
    </row>
    <row r="8365" spans="1:10" hidden="1">
      <c r="A8365" s="115" t="s">
        <v>8689</v>
      </c>
      <c r="B8365" s="115" t="str">
        <f t="shared" si="130"/>
        <v>ARGAMASSA DE CIMENTO E AREIA NO TRACO 1:8,PREPARO MANUAL</v>
      </c>
      <c r="C8365" s="115" t="s">
        <v>8688</v>
      </c>
      <c r="I8365" s="115" t="s">
        <v>31</v>
      </c>
      <c r="J8365" s="115">
        <v>363.84</v>
      </c>
    </row>
    <row r="8366" spans="1:10" hidden="1">
      <c r="A8366" s="115" t="s">
        <v>8690</v>
      </c>
      <c r="B8366" s="115" t="str">
        <f t="shared" si="130"/>
        <v>ARGAMASSA DE CIMENTO E PO-DE-PEDRA,NO TRACO 1:3,PREPARO MANUAL</v>
      </c>
      <c r="C8366" s="115" t="s">
        <v>40311</v>
      </c>
      <c r="D8366" s="115" t="s">
        <v>33993</v>
      </c>
      <c r="I8366" s="115" t="s">
        <v>31</v>
      </c>
      <c r="J8366" s="115">
        <v>429.17</v>
      </c>
    </row>
    <row r="8367" spans="1:10" hidden="1">
      <c r="A8367" s="115" t="s">
        <v>8691</v>
      </c>
      <c r="B8367" s="115" t="str">
        <f t="shared" si="130"/>
        <v>ARGAMASSA DE CIMENTO E PO-DE-PEDRA,NO TRACO 1:3,PREPARO MANUAL</v>
      </c>
      <c r="C8367" s="115" t="s">
        <v>40311</v>
      </c>
      <c r="D8367" s="115" t="s">
        <v>33993</v>
      </c>
      <c r="I8367" s="115" t="s">
        <v>31</v>
      </c>
      <c r="J8367" s="115">
        <v>405.49</v>
      </c>
    </row>
    <row r="8368" spans="1:10" hidden="1">
      <c r="A8368" s="115" t="s">
        <v>8692</v>
      </c>
      <c r="B8368" s="115" t="str">
        <f t="shared" si="130"/>
        <v>ARGAMASSA DE CIMENTO E PO-DE-PEDRA,NO TRACO 1:4,PREPARO MANUAL</v>
      </c>
      <c r="C8368" s="115" t="s">
        <v>40312</v>
      </c>
      <c r="D8368" s="115" t="s">
        <v>33993</v>
      </c>
      <c r="I8368" s="115" t="s">
        <v>31</v>
      </c>
      <c r="J8368" s="115">
        <v>395.69</v>
      </c>
    </row>
    <row r="8369" spans="1:10" hidden="1">
      <c r="A8369" s="115" t="s">
        <v>8693</v>
      </c>
      <c r="B8369" s="115" t="str">
        <f t="shared" si="130"/>
        <v>ARGAMASSA DE CIMENTO E PO-DE-PEDRA,NO TRACO 1:4,PREPARO MANUAL</v>
      </c>
      <c r="C8369" s="115" t="s">
        <v>40312</v>
      </c>
      <c r="D8369" s="115" t="s">
        <v>33993</v>
      </c>
      <c r="I8369" s="115" t="s">
        <v>31</v>
      </c>
      <c r="J8369" s="115">
        <v>372.02</v>
      </c>
    </row>
    <row r="8370" spans="1:10" hidden="1">
      <c r="A8370" s="115" t="s">
        <v>8694</v>
      </c>
      <c r="B8370" s="115" t="str">
        <f t="shared" si="130"/>
        <v>ARGAMASSA DE CIMENTO,CAL E AREIA FINA,NO TRACO 1:3:5,PREPARO MANUAL</v>
      </c>
      <c r="C8370" s="115" t="s">
        <v>40313</v>
      </c>
      <c r="D8370" s="115" t="s">
        <v>40314</v>
      </c>
      <c r="I8370" s="115" t="s">
        <v>31</v>
      </c>
      <c r="J8370" s="115">
        <v>496.05</v>
      </c>
    </row>
    <row r="8371" spans="1:10" hidden="1">
      <c r="A8371" s="115" t="s">
        <v>8695</v>
      </c>
      <c r="B8371" s="115" t="str">
        <f t="shared" si="130"/>
        <v>ARGAMASSA DE CIMENTO,CAL E AREIA FINA,NO TRACO 1:3:5,PREPARO MANUAL</v>
      </c>
      <c r="C8371" s="115" t="s">
        <v>40313</v>
      </c>
      <c r="D8371" s="115" t="s">
        <v>40314</v>
      </c>
      <c r="I8371" s="115" t="s">
        <v>31</v>
      </c>
      <c r="J8371" s="115">
        <v>472.37</v>
      </c>
    </row>
    <row r="8372" spans="1:10" hidden="1">
      <c r="A8372" s="115" t="s">
        <v>8696</v>
      </c>
      <c r="B8372" s="115" t="str">
        <f t="shared" si="130"/>
        <v>ARGAMASSA DE CIMENTO,CAL E AREIA FINA,NO TRACO 1:3:8,PREPARO MANUAL</v>
      </c>
      <c r="C8372" s="115" t="s">
        <v>40315</v>
      </c>
      <c r="D8372" s="115" t="s">
        <v>40314</v>
      </c>
      <c r="I8372" s="115" t="s">
        <v>31</v>
      </c>
      <c r="J8372" s="115">
        <v>462.57</v>
      </c>
    </row>
    <row r="8373" spans="1:10" hidden="1">
      <c r="A8373" s="115" t="s">
        <v>8697</v>
      </c>
      <c r="B8373" s="115" t="str">
        <f t="shared" si="130"/>
        <v>ARGAMASSA DE CIMENTO,CAL E AREIA FINA,NO TRACO 1:3:8,PREPARO MANUAL</v>
      </c>
      <c r="C8373" s="115" t="s">
        <v>40315</v>
      </c>
      <c r="D8373" s="115" t="s">
        <v>40314</v>
      </c>
      <c r="I8373" s="115" t="s">
        <v>31</v>
      </c>
      <c r="J8373" s="115">
        <v>438.89</v>
      </c>
    </row>
    <row r="8374" spans="1:10" hidden="1">
      <c r="A8374" s="115" t="s">
        <v>8698</v>
      </c>
      <c r="B8374" s="115" t="str">
        <f t="shared" si="130"/>
        <v>ARGAMASSA DE CIMENTO BRANCO,CAL E PO-DE-MARMORE,NO TRACO 1:1:3,PREPARO MANUAL</v>
      </c>
      <c r="C8374" s="115" t="s">
        <v>40316</v>
      </c>
      <c r="D8374" s="115" t="s">
        <v>40317</v>
      </c>
      <c r="I8374" s="115" t="s">
        <v>31</v>
      </c>
      <c r="J8374" s="115">
        <v>699.66</v>
      </c>
    </row>
    <row r="8375" spans="1:10" hidden="1">
      <c r="A8375" s="115" t="s">
        <v>8699</v>
      </c>
      <c r="B8375" s="115" t="str">
        <f t="shared" si="130"/>
        <v>ARGAMASSA DE CIMENTO BRANCO,CAL E PO-DE-MARMORE,NO TRACO 1:1:3,PREPARO MANUAL</v>
      </c>
      <c r="C8375" s="115" t="s">
        <v>40316</v>
      </c>
      <c r="D8375" s="115" t="s">
        <v>40317</v>
      </c>
      <c r="I8375" s="115" t="s">
        <v>31</v>
      </c>
      <c r="J8375" s="115">
        <v>675.98</v>
      </c>
    </row>
    <row r="8376" spans="1:10" hidden="1">
      <c r="A8376" s="115" t="s">
        <v>8700</v>
      </c>
      <c r="B8376" s="115" t="str">
        <f t="shared" si="130"/>
        <v>ARGAMASSA DE CIMENTO E SAIBRO,NO TRACO 1:2,PREPARO MANUAL</v>
      </c>
      <c r="C8376" s="115" t="s">
        <v>8701</v>
      </c>
      <c r="I8376" s="115" t="s">
        <v>31</v>
      </c>
      <c r="J8376" s="115">
        <v>486.38</v>
      </c>
    </row>
    <row r="8377" spans="1:10" hidden="1">
      <c r="A8377" s="115" t="s">
        <v>8702</v>
      </c>
      <c r="B8377" s="115" t="str">
        <f t="shared" si="130"/>
        <v>ARGAMASSA DE CIMENTO E SAIBRO,NO TRACO 1:2,PREPARO MANUAL</v>
      </c>
      <c r="C8377" s="115" t="s">
        <v>8701</v>
      </c>
      <c r="I8377" s="115" t="s">
        <v>31</v>
      </c>
      <c r="J8377" s="115">
        <v>462.7</v>
      </c>
    </row>
    <row r="8378" spans="1:10" hidden="1">
      <c r="A8378" s="115" t="s">
        <v>8703</v>
      </c>
      <c r="B8378" s="115" t="str">
        <f t="shared" si="130"/>
        <v>ARGAMASSA DE CIMENTO E SAIBRO,NO TRACO 1:4,PREPARO MANUAL</v>
      </c>
      <c r="C8378" s="115" t="s">
        <v>8704</v>
      </c>
      <c r="I8378" s="115" t="s">
        <v>31</v>
      </c>
      <c r="J8378" s="115">
        <v>400.37</v>
      </c>
    </row>
    <row r="8379" spans="1:10" hidden="1">
      <c r="A8379" s="115" t="s">
        <v>8705</v>
      </c>
      <c r="B8379" s="115" t="str">
        <f t="shared" si="130"/>
        <v>ARGAMASSA DE CIMENTO E SAIBRO,NO TRACO 1:4,PREPARO MANUAL</v>
      </c>
      <c r="C8379" s="115" t="s">
        <v>8704</v>
      </c>
      <c r="I8379" s="115" t="s">
        <v>31</v>
      </c>
      <c r="J8379" s="115">
        <v>376.69</v>
      </c>
    </row>
    <row r="8380" spans="1:10" hidden="1">
      <c r="A8380" s="115" t="s">
        <v>8706</v>
      </c>
      <c r="B8380" s="115" t="str">
        <f t="shared" si="130"/>
        <v>ARGAMASSA DE CIMENTO E SAIBRO,NO TRACO 1:6,PREPARO MANUAL</v>
      </c>
      <c r="C8380" s="115" t="s">
        <v>8707</v>
      </c>
      <c r="I8380" s="115" t="s">
        <v>31</v>
      </c>
      <c r="J8380" s="115">
        <v>360.56</v>
      </c>
    </row>
    <row r="8381" spans="1:10" hidden="1">
      <c r="A8381" s="115" t="s">
        <v>8708</v>
      </c>
      <c r="B8381" s="115" t="str">
        <f t="shared" si="130"/>
        <v>ARGAMASSA DE CIMENTO E SAIBRO,NO TRACO 1:6,PREPARO MANUAL</v>
      </c>
      <c r="C8381" s="115" t="s">
        <v>8707</v>
      </c>
      <c r="I8381" s="115" t="s">
        <v>31</v>
      </c>
      <c r="J8381" s="115">
        <v>336.88</v>
      </c>
    </row>
    <row r="8382" spans="1:10" hidden="1">
      <c r="A8382" s="115" t="s">
        <v>8709</v>
      </c>
      <c r="B8382" s="115" t="str">
        <f t="shared" si="130"/>
        <v>ARGAMASSA DE CIMENTO E SAIBRO,NO TRACO 1:8,PREPARO MANUAL</v>
      </c>
      <c r="C8382" s="115" t="s">
        <v>8710</v>
      </c>
      <c r="I8382" s="115" t="s">
        <v>31</v>
      </c>
      <c r="J8382" s="115">
        <v>339.08</v>
      </c>
    </row>
    <row r="8383" spans="1:10" hidden="1">
      <c r="A8383" s="115" t="s">
        <v>8711</v>
      </c>
      <c r="B8383" s="115" t="str">
        <f t="shared" si="130"/>
        <v>ARGAMASSA DE CIMENTO E SAIBRO,NO TRACO 1:8,PREPARO MANUAL</v>
      </c>
      <c r="C8383" s="115" t="s">
        <v>8710</v>
      </c>
      <c r="I8383" s="115" t="s">
        <v>31</v>
      </c>
      <c r="J8383" s="115">
        <v>315.39999999999998</v>
      </c>
    </row>
    <row r="8384" spans="1:10" hidden="1">
      <c r="A8384" s="115" t="s">
        <v>8712</v>
      </c>
      <c r="B8384" s="115" t="str">
        <f t="shared" si="130"/>
        <v>ARGAMASSA DE CIMENTO,SAIBRO E AREIA,NO TRACO 1:2:2,PREPAROMANUAL</v>
      </c>
      <c r="C8384" s="115" t="s">
        <v>40318</v>
      </c>
      <c r="D8384" s="115" t="s">
        <v>40319</v>
      </c>
      <c r="I8384" s="115" t="s">
        <v>31</v>
      </c>
      <c r="J8384" s="115">
        <v>385.9</v>
      </c>
    </row>
    <row r="8385" spans="1:10" hidden="1">
      <c r="A8385" s="115" t="s">
        <v>8713</v>
      </c>
      <c r="B8385" s="115" t="str">
        <f t="shared" si="130"/>
        <v>ARGAMASSA DE CIMENTO,SAIBRO E AREIA,NO TRACO 1:2:2,PREPAROMANUAL</v>
      </c>
      <c r="C8385" s="115" t="s">
        <v>40318</v>
      </c>
      <c r="D8385" s="115" t="s">
        <v>40319</v>
      </c>
      <c r="I8385" s="115" t="s">
        <v>31</v>
      </c>
      <c r="J8385" s="115">
        <v>362.22</v>
      </c>
    </row>
    <row r="8386" spans="1:10" hidden="1">
      <c r="A8386" s="115" t="s">
        <v>8714</v>
      </c>
      <c r="B8386" s="115" t="str">
        <f t="shared" si="130"/>
        <v>ARGAMASSA DE CIMENTO,SAIBRO E AREIA,NO TRACO 1:2:3,PREPAROMANUAL</v>
      </c>
      <c r="C8386" s="115" t="s">
        <v>40320</v>
      </c>
      <c r="D8386" s="115" t="s">
        <v>40319</v>
      </c>
      <c r="I8386" s="115" t="s">
        <v>31</v>
      </c>
      <c r="J8386" s="115">
        <v>415.27</v>
      </c>
    </row>
    <row r="8387" spans="1:10" hidden="1">
      <c r="A8387" s="115" t="s">
        <v>8715</v>
      </c>
      <c r="B8387" s="115" t="str">
        <f t="shared" si="130"/>
        <v>ARGAMASSA DE CIMENTO,SAIBRO E AREIA,NO TRACO 1:2:3,PREPAROMANUAL</v>
      </c>
      <c r="C8387" s="115" t="s">
        <v>40320</v>
      </c>
      <c r="D8387" s="115" t="s">
        <v>40319</v>
      </c>
      <c r="I8387" s="115" t="s">
        <v>31</v>
      </c>
      <c r="J8387" s="115">
        <v>391.59</v>
      </c>
    </row>
    <row r="8388" spans="1:10" hidden="1">
      <c r="A8388" s="115" t="s">
        <v>8716</v>
      </c>
      <c r="B8388" s="115" t="str">
        <f t="shared" si="130"/>
        <v>ARGAMASSA DE CIMENTO,SAIBRO E AREIA,NO TRACO 1:3:3,PREPAROMANUAL</v>
      </c>
      <c r="C8388" s="115" t="s">
        <v>40321</v>
      </c>
      <c r="D8388" s="115" t="s">
        <v>40319</v>
      </c>
      <c r="I8388" s="115" t="s">
        <v>31</v>
      </c>
      <c r="J8388" s="115">
        <v>398.58</v>
      </c>
    </row>
    <row r="8389" spans="1:10" hidden="1">
      <c r="A8389" s="115" t="s">
        <v>8717</v>
      </c>
      <c r="B8389" s="115" t="str">
        <f t="shared" ref="B8389:B8452" si="131">C8389&amp;D8389&amp;E8389&amp;F8389&amp;G8389&amp;H8389</f>
        <v>ARGAMASSA DE CIMENTO,SAIBRO E AREIA,NO TRACO 1:3:3,PREPAROMANUAL</v>
      </c>
      <c r="C8389" s="115" t="s">
        <v>40321</v>
      </c>
      <c r="D8389" s="115" t="s">
        <v>40319</v>
      </c>
      <c r="I8389" s="115" t="s">
        <v>31</v>
      </c>
      <c r="J8389" s="115">
        <v>374.9</v>
      </c>
    </row>
    <row r="8390" spans="1:10" hidden="1">
      <c r="A8390" s="115" t="s">
        <v>8718</v>
      </c>
      <c r="B8390" s="115" t="str">
        <f t="shared" si="131"/>
        <v>ARGAMASSA DE CIMENTO,SAIBRO E AREIA,NO TRACO 1:3:5,PREPAROMANUAL</v>
      </c>
      <c r="C8390" s="115" t="s">
        <v>40322</v>
      </c>
      <c r="D8390" s="115" t="s">
        <v>40319</v>
      </c>
      <c r="I8390" s="115" t="s">
        <v>31</v>
      </c>
      <c r="J8390" s="115">
        <v>407.12</v>
      </c>
    </row>
    <row r="8391" spans="1:10" hidden="1">
      <c r="A8391" s="115" t="s">
        <v>8719</v>
      </c>
      <c r="B8391" s="115" t="str">
        <f t="shared" si="131"/>
        <v>ARGAMASSA DE CIMENTO,SAIBRO E AREIA,NO TRACO 1:3:5,PREPAROMANUAL</v>
      </c>
      <c r="C8391" s="115" t="s">
        <v>40322</v>
      </c>
      <c r="D8391" s="115" t="s">
        <v>40319</v>
      </c>
      <c r="I8391" s="115" t="s">
        <v>31</v>
      </c>
      <c r="J8391" s="115">
        <v>383.44</v>
      </c>
    </row>
    <row r="8392" spans="1:10" hidden="1">
      <c r="A8392" s="115" t="s">
        <v>8720</v>
      </c>
      <c r="B8392" s="115" t="str">
        <f t="shared" si="131"/>
        <v>ARGAMASSA DE CIMENTO,CAL,SAIBRO E AREIA,NO TRACO 1:2:4:4,PREPARO MANUAL</v>
      </c>
      <c r="C8392" s="115" t="s">
        <v>40323</v>
      </c>
      <c r="D8392" s="115" t="s">
        <v>40324</v>
      </c>
      <c r="I8392" s="115" t="s">
        <v>31</v>
      </c>
      <c r="J8392" s="115">
        <v>402.66</v>
      </c>
    </row>
    <row r="8393" spans="1:10" hidden="1">
      <c r="A8393" s="115" t="s">
        <v>8721</v>
      </c>
      <c r="B8393" s="115" t="str">
        <f t="shared" si="131"/>
        <v>ARGAMASSA DE CIMENTO,CAL,SAIBRO E AREIA,NO TRACO 1:2:4:4,PREPARO MANUAL</v>
      </c>
      <c r="C8393" s="115" t="s">
        <v>40323</v>
      </c>
      <c r="D8393" s="115" t="s">
        <v>40324</v>
      </c>
      <c r="I8393" s="115" t="s">
        <v>31</v>
      </c>
      <c r="J8393" s="115">
        <v>378.98</v>
      </c>
    </row>
    <row r="8394" spans="1:10" hidden="1">
      <c r="A8394" s="115" t="s">
        <v>8722</v>
      </c>
      <c r="B8394" s="115" t="str">
        <f t="shared" si="131"/>
        <v>ARGAMASSA DE CIMENTO E AREOLA PARA EMBOCO,NO TRACO 1:2,PREPARO MANUAL</v>
      </c>
      <c r="C8394" s="115" t="s">
        <v>40325</v>
      </c>
      <c r="D8394" s="115" t="s">
        <v>40326</v>
      </c>
      <c r="I8394" s="115" t="s">
        <v>31</v>
      </c>
      <c r="J8394" s="115">
        <v>536.21</v>
      </c>
    </row>
    <row r="8395" spans="1:10" hidden="1">
      <c r="A8395" s="115" t="s">
        <v>8723</v>
      </c>
      <c r="B8395" s="115" t="str">
        <f t="shared" si="131"/>
        <v>ARGAMASSA DE CIMENTO E AREOLA PARA EMBOCO,NO TRACO 1:2,PREPARO MANUAL</v>
      </c>
      <c r="C8395" s="115" t="s">
        <v>40325</v>
      </c>
      <c r="D8395" s="115" t="s">
        <v>40326</v>
      </c>
      <c r="I8395" s="115" t="s">
        <v>31</v>
      </c>
      <c r="J8395" s="115">
        <v>512.53</v>
      </c>
    </row>
    <row r="8396" spans="1:10" hidden="1">
      <c r="A8396" s="115" t="s">
        <v>8724</v>
      </c>
      <c r="B8396" s="115" t="str">
        <f t="shared" si="131"/>
        <v>ARGAMASSA DE CIMENTO E AREOLA PARA EMBOCO,NO TRACO 1:4,PREPARO MANUAL</v>
      </c>
      <c r="C8396" s="115" t="s">
        <v>40327</v>
      </c>
      <c r="D8396" s="115" t="s">
        <v>40326</v>
      </c>
      <c r="I8396" s="115" t="s">
        <v>31</v>
      </c>
      <c r="J8396" s="115">
        <v>436.67</v>
      </c>
    </row>
    <row r="8397" spans="1:10" hidden="1">
      <c r="A8397" s="115" t="s">
        <v>8725</v>
      </c>
      <c r="B8397" s="115" t="str">
        <f t="shared" si="131"/>
        <v>ARGAMASSA DE CIMENTO E AREOLA PARA EMBOCO,NO TRACO 1:4,PREPARO MANUAL</v>
      </c>
      <c r="C8397" s="115" t="s">
        <v>40327</v>
      </c>
      <c r="D8397" s="115" t="s">
        <v>40326</v>
      </c>
      <c r="I8397" s="115" t="s">
        <v>31</v>
      </c>
      <c r="J8397" s="115">
        <v>412.99</v>
      </c>
    </row>
    <row r="8398" spans="1:10" hidden="1">
      <c r="A8398" s="115" t="s">
        <v>8726</v>
      </c>
      <c r="B8398" s="115" t="str">
        <f t="shared" si="131"/>
        <v>ARGAMASSA DE CIMENTO E AREOLA PARA EMBOCO,NO TRACO 1:6,PREPARO MANUAL</v>
      </c>
      <c r="C8398" s="115" t="s">
        <v>40328</v>
      </c>
      <c r="D8398" s="115" t="s">
        <v>40326</v>
      </c>
      <c r="I8398" s="115" t="s">
        <v>31</v>
      </c>
      <c r="J8398" s="115">
        <v>398.26</v>
      </c>
    </row>
    <row r="8399" spans="1:10" hidden="1">
      <c r="A8399" s="115" t="s">
        <v>8727</v>
      </c>
      <c r="B8399" s="115" t="str">
        <f t="shared" si="131"/>
        <v>ARGAMASSA DE CIMENTO E AREOLA PARA EMBOCO,NO TRACO 1:6,PREPARO MANUAL</v>
      </c>
      <c r="C8399" s="115" t="s">
        <v>40328</v>
      </c>
      <c r="D8399" s="115" t="s">
        <v>40326</v>
      </c>
      <c r="I8399" s="115" t="s">
        <v>31</v>
      </c>
      <c r="J8399" s="115">
        <v>374.58</v>
      </c>
    </row>
    <row r="8400" spans="1:10" hidden="1">
      <c r="A8400" s="115" t="s">
        <v>8728</v>
      </c>
      <c r="B8400" s="115" t="str">
        <f t="shared" si="131"/>
        <v>ARGAMASSA DE CIMENTO,AREIA E VERMICULITA NO TRACO 1:2:5,PREPARO MANUAL</v>
      </c>
      <c r="C8400" s="115" t="s">
        <v>40329</v>
      </c>
      <c r="D8400" s="115" t="s">
        <v>40324</v>
      </c>
      <c r="I8400" s="115" t="s">
        <v>31</v>
      </c>
      <c r="J8400" s="115">
        <v>603.91</v>
      </c>
    </row>
    <row r="8401" spans="1:10" hidden="1">
      <c r="A8401" s="115" t="s">
        <v>8729</v>
      </c>
      <c r="B8401" s="115" t="str">
        <f t="shared" si="131"/>
        <v>ARGAMASSA DE CIMENTO,AREIA E VERMICULITA NO TRACO 1:2:5,PREPARO MANUAL</v>
      </c>
      <c r="C8401" s="115" t="s">
        <v>40329</v>
      </c>
      <c r="D8401" s="115" t="s">
        <v>40324</v>
      </c>
      <c r="I8401" s="115" t="s">
        <v>31</v>
      </c>
      <c r="J8401" s="115">
        <v>580.23</v>
      </c>
    </row>
    <row r="8402" spans="1:10" hidden="1">
      <c r="A8402" s="115" t="s">
        <v>8730</v>
      </c>
      <c r="B8402" s="115" t="str">
        <f t="shared" si="131"/>
        <v>ARGAMASSA DE CIMENTO E AREIA,NO TRACO 1:1,PREPARO MECANICO</v>
      </c>
      <c r="C8402" s="115" t="s">
        <v>8731</v>
      </c>
      <c r="I8402" s="115" t="s">
        <v>31</v>
      </c>
      <c r="J8402" s="115">
        <v>474.91</v>
      </c>
    </row>
    <row r="8403" spans="1:10" hidden="1">
      <c r="A8403" s="115" t="s">
        <v>8732</v>
      </c>
      <c r="B8403" s="115" t="str">
        <f t="shared" si="131"/>
        <v>ARGAMASSA DE CIMENTO E AREIA,NO TRACO 1:1,PREPARO MECANICO</v>
      </c>
      <c r="C8403" s="115" t="s">
        <v>8731</v>
      </c>
      <c r="I8403" s="115" t="s">
        <v>31</v>
      </c>
      <c r="J8403" s="115">
        <v>470.6</v>
      </c>
    </row>
    <row r="8404" spans="1:10" hidden="1">
      <c r="A8404" s="115" t="s">
        <v>8733</v>
      </c>
      <c r="B8404" s="115" t="str">
        <f t="shared" si="131"/>
        <v>ARGAMASSA DE CIMENTO E AREIA,NO TRACO 1:1,5,PREPARO MECANICO</v>
      </c>
      <c r="C8404" s="115" t="s">
        <v>8734</v>
      </c>
      <c r="I8404" s="115" t="s">
        <v>31</v>
      </c>
      <c r="J8404" s="115">
        <v>437.91</v>
      </c>
    </row>
    <row r="8405" spans="1:10" hidden="1">
      <c r="A8405" s="115" t="s">
        <v>8735</v>
      </c>
      <c r="B8405" s="115" t="str">
        <f t="shared" si="131"/>
        <v>ARGAMASSA DE CIMENTO E AREIA,NO TRACO 1:1,5,PREPARO MECANICO</v>
      </c>
      <c r="C8405" s="115" t="s">
        <v>8734</v>
      </c>
      <c r="I8405" s="115" t="s">
        <v>31</v>
      </c>
      <c r="J8405" s="115">
        <v>432.99</v>
      </c>
    </row>
    <row r="8406" spans="1:10" hidden="1">
      <c r="A8406" s="115" t="s">
        <v>8736</v>
      </c>
      <c r="B8406" s="115" t="str">
        <f t="shared" si="131"/>
        <v>ARGAMASSA DE CIMENTO E AREIA,NO TRACO 1:2,PREPARO MECANICO</v>
      </c>
      <c r="C8406" s="115" t="s">
        <v>8737</v>
      </c>
      <c r="I8406" s="115" t="s">
        <v>31</v>
      </c>
      <c r="J8406" s="115">
        <v>406.52</v>
      </c>
    </row>
    <row r="8407" spans="1:10" hidden="1">
      <c r="A8407" s="115" t="s">
        <v>8738</v>
      </c>
      <c r="B8407" s="115" t="str">
        <f t="shared" si="131"/>
        <v>ARGAMASSA DE CIMENTO E AREIA,NO TRACO 1:2,PREPARO MECANICO</v>
      </c>
      <c r="C8407" s="115" t="s">
        <v>8737</v>
      </c>
      <c r="I8407" s="115" t="s">
        <v>31</v>
      </c>
      <c r="J8407" s="115">
        <v>401.02</v>
      </c>
    </row>
    <row r="8408" spans="1:10" hidden="1">
      <c r="A8408" s="115" t="s">
        <v>8739</v>
      </c>
      <c r="B8408" s="115" t="str">
        <f t="shared" si="131"/>
        <v>ARGAMASSA DE CIMENTO E AREIA,NO TRACO 1:3,PREPARO MECANICO</v>
      </c>
      <c r="C8408" s="115" t="s">
        <v>8740</v>
      </c>
      <c r="I8408" s="115" t="s">
        <v>31</v>
      </c>
      <c r="J8408" s="115">
        <v>359.82</v>
      </c>
    </row>
    <row r="8409" spans="1:10" hidden="1">
      <c r="A8409" s="115" t="s">
        <v>8741</v>
      </c>
      <c r="B8409" s="115" t="str">
        <f t="shared" si="131"/>
        <v>ARGAMASSA DE CIMENTO E AREIA,NO TRACO 1:3,PREPARO MECANICO</v>
      </c>
      <c r="C8409" s="115" t="s">
        <v>8740</v>
      </c>
      <c r="I8409" s="115" t="s">
        <v>31</v>
      </c>
      <c r="J8409" s="115">
        <v>353.14</v>
      </c>
    </row>
    <row r="8410" spans="1:10" hidden="1">
      <c r="A8410" s="115" t="s">
        <v>8742</v>
      </c>
      <c r="B8410" s="115" t="str">
        <f t="shared" si="131"/>
        <v>ARGAMASSA DE CIMENTO E AREIA,NO TRACO 1:4,PREPARO MECANICO</v>
      </c>
      <c r="C8410" s="115" t="s">
        <v>8743</v>
      </c>
      <c r="I8410" s="115" t="s">
        <v>31</v>
      </c>
      <c r="J8410" s="115">
        <v>340.26</v>
      </c>
    </row>
    <row r="8411" spans="1:10" hidden="1">
      <c r="A8411" s="115" t="s">
        <v>8744</v>
      </c>
      <c r="B8411" s="115" t="str">
        <f t="shared" si="131"/>
        <v>ARGAMASSA DE CIMENTO E AREIA,NO TRACO 1:4,PREPARO MECANICO</v>
      </c>
      <c r="C8411" s="115" t="s">
        <v>8743</v>
      </c>
      <c r="I8411" s="115" t="s">
        <v>31</v>
      </c>
      <c r="J8411" s="115">
        <v>332.4</v>
      </c>
    </row>
    <row r="8412" spans="1:10" hidden="1">
      <c r="A8412" s="115" t="s">
        <v>8745</v>
      </c>
      <c r="B8412" s="115" t="str">
        <f t="shared" si="131"/>
        <v>ARGAMASSA DE CIMENTO E AREIA,NO TRACO 1:5,PREPARO MECANICO</v>
      </c>
      <c r="C8412" s="115" t="s">
        <v>8746</v>
      </c>
      <c r="I8412" s="115" t="s">
        <v>31</v>
      </c>
      <c r="J8412" s="115">
        <v>324.66000000000003</v>
      </c>
    </row>
    <row r="8413" spans="1:10" hidden="1">
      <c r="A8413" s="115" t="s">
        <v>8747</v>
      </c>
      <c r="B8413" s="115" t="str">
        <f t="shared" si="131"/>
        <v>ARGAMASSA DE CIMENTO E AREIA,NO TRACO 1:5,PREPARO MECANICO</v>
      </c>
      <c r="C8413" s="115" t="s">
        <v>8746</v>
      </c>
      <c r="I8413" s="115" t="s">
        <v>31</v>
      </c>
      <c r="J8413" s="115">
        <v>315.61</v>
      </c>
    </row>
    <row r="8414" spans="1:10" hidden="1">
      <c r="A8414" s="115" t="s">
        <v>8748</v>
      </c>
      <c r="B8414" s="115" t="str">
        <f t="shared" si="131"/>
        <v>ARGAMASSA DE CIMENTO E AREIA,NO TRACO 1:6,PREPARO MECANICO</v>
      </c>
      <c r="C8414" s="115" t="s">
        <v>8749</v>
      </c>
      <c r="I8414" s="115" t="s">
        <v>31</v>
      </c>
      <c r="J8414" s="115">
        <v>315.83</v>
      </c>
    </row>
    <row r="8415" spans="1:10" hidden="1">
      <c r="A8415" s="115" t="s">
        <v>8750</v>
      </c>
      <c r="B8415" s="115" t="str">
        <f t="shared" si="131"/>
        <v>ARGAMASSA DE CIMENTO E AREIA,NO TRACO 1:6,PREPARO MECANICO</v>
      </c>
      <c r="C8415" s="115" t="s">
        <v>8749</v>
      </c>
      <c r="I8415" s="115" t="s">
        <v>31</v>
      </c>
      <c r="J8415" s="115">
        <v>305.70999999999998</v>
      </c>
    </row>
    <row r="8416" spans="1:10" hidden="1">
      <c r="A8416" s="115" t="s">
        <v>8751</v>
      </c>
      <c r="B8416" s="115" t="str">
        <f t="shared" si="131"/>
        <v>ARGAMASSA DE CIMENTO E AREIA,NO TRACO 1:8,PREPARO MECANICO</v>
      </c>
      <c r="C8416" s="115" t="s">
        <v>8752</v>
      </c>
      <c r="I8416" s="115" t="s">
        <v>31</v>
      </c>
      <c r="J8416" s="115">
        <v>310.81</v>
      </c>
    </row>
    <row r="8417" spans="1:10" hidden="1">
      <c r="A8417" s="115" t="s">
        <v>8753</v>
      </c>
      <c r="B8417" s="115" t="str">
        <f t="shared" si="131"/>
        <v>ARGAMASSA DE CIMENTO E AREIA,NO TRACO 1:8,PREPARO MECANICO</v>
      </c>
      <c r="C8417" s="115" t="s">
        <v>8752</v>
      </c>
      <c r="I8417" s="115" t="s">
        <v>31</v>
      </c>
      <c r="J8417" s="115">
        <v>298.32</v>
      </c>
    </row>
    <row r="8418" spans="1:10" hidden="1">
      <c r="A8418" s="115" t="s">
        <v>8754</v>
      </c>
      <c r="B8418" s="115" t="str">
        <f t="shared" si="131"/>
        <v>ARGAMASSA DE CIMENTO E PO-DE-PEDRA,NO TRACO 1:3,PREPARO MECANICO</v>
      </c>
      <c r="C8418" s="115" t="s">
        <v>40330</v>
      </c>
      <c r="D8418" s="115" t="s">
        <v>40331</v>
      </c>
      <c r="I8418" s="115" t="s">
        <v>31</v>
      </c>
      <c r="J8418" s="115">
        <v>308.83</v>
      </c>
    </row>
    <row r="8419" spans="1:10" hidden="1">
      <c r="A8419" s="115" t="s">
        <v>8755</v>
      </c>
      <c r="B8419" s="115" t="str">
        <f t="shared" si="131"/>
        <v>ARGAMASSA DE CIMENTO E PO-DE-PEDRA,NO TRACO 1:3,PREPARO MECANICO</v>
      </c>
      <c r="C8419" s="115" t="s">
        <v>40330</v>
      </c>
      <c r="D8419" s="115" t="s">
        <v>40331</v>
      </c>
      <c r="I8419" s="115" t="s">
        <v>31</v>
      </c>
      <c r="J8419" s="115">
        <v>302.14999999999998</v>
      </c>
    </row>
    <row r="8420" spans="1:10" hidden="1">
      <c r="A8420" s="115" t="s">
        <v>8756</v>
      </c>
      <c r="B8420" s="115" t="str">
        <f t="shared" si="131"/>
        <v>ARGAMASSA DE CIMENTO E PO-DE-PEDRA,NO TRACO 1:4,PREPARO MECANICO</v>
      </c>
      <c r="C8420" s="115" t="s">
        <v>40332</v>
      </c>
      <c r="D8420" s="115" t="s">
        <v>40331</v>
      </c>
      <c r="I8420" s="115" t="s">
        <v>31</v>
      </c>
      <c r="J8420" s="115">
        <v>284.25</v>
      </c>
    </row>
    <row r="8421" spans="1:10" hidden="1">
      <c r="A8421" s="115" t="s">
        <v>8757</v>
      </c>
      <c r="B8421" s="115" t="str">
        <f t="shared" si="131"/>
        <v>ARGAMASSA DE CIMENTO E PO-DE-PEDRA,NO TRACO 1:4,PREPARO MECANICO</v>
      </c>
      <c r="C8421" s="115" t="s">
        <v>40332</v>
      </c>
      <c r="D8421" s="115" t="s">
        <v>40331</v>
      </c>
      <c r="I8421" s="115" t="s">
        <v>31</v>
      </c>
      <c r="J8421" s="115">
        <v>276.39</v>
      </c>
    </row>
    <row r="8422" spans="1:10" hidden="1">
      <c r="A8422" s="115" t="s">
        <v>8758</v>
      </c>
      <c r="B8422" s="115" t="str">
        <f t="shared" si="131"/>
        <v>ARGAMASSA DE CIMENTO,CAL E AREIA FINA,NO TRACO 1:3:5,PREPARO MECANICO</v>
      </c>
      <c r="C8422" s="115" t="s">
        <v>40313</v>
      </c>
      <c r="D8422" s="115" t="s">
        <v>40333</v>
      </c>
      <c r="I8422" s="115" t="s">
        <v>31</v>
      </c>
      <c r="J8422" s="115">
        <v>420.15</v>
      </c>
    </row>
    <row r="8423" spans="1:10" hidden="1">
      <c r="A8423" s="115" t="s">
        <v>8759</v>
      </c>
      <c r="B8423" s="115" t="str">
        <f t="shared" si="131"/>
        <v>ARGAMASSA DE CIMENTO,CAL E AREIA FINA,NO TRACO 1:3:5,PREPARO MECANICO</v>
      </c>
      <c r="C8423" s="115" t="s">
        <v>40313</v>
      </c>
      <c r="D8423" s="115" t="s">
        <v>40333</v>
      </c>
      <c r="I8423" s="115" t="s">
        <v>31</v>
      </c>
      <c r="J8423" s="115">
        <v>407.56</v>
      </c>
    </row>
    <row r="8424" spans="1:10" hidden="1">
      <c r="A8424" s="115" t="s">
        <v>8760</v>
      </c>
      <c r="B8424" s="115" t="str">
        <f t="shared" si="131"/>
        <v>ARGAMASSA DE CIMENTO,CAL E AREIA FINA,NO TRACO 1:3:8,PREPARO MECANICO</v>
      </c>
      <c r="C8424" s="115" t="s">
        <v>40315</v>
      </c>
      <c r="D8424" s="115" t="s">
        <v>40333</v>
      </c>
      <c r="I8424" s="115" t="s">
        <v>31</v>
      </c>
      <c r="J8424" s="115">
        <v>413.34</v>
      </c>
    </row>
    <row r="8425" spans="1:10" hidden="1">
      <c r="A8425" s="115" t="s">
        <v>8761</v>
      </c>
      <c r="B8425" s="115" t="str">
        <f t="shared" si="131"/>
        <v>ARGAMASSA DE CIMENTO,CAL E AREIA FINA,NO TRACO 1:3:8,PREPARO MECANICO</v>
      </c>
      <c r="C8425" s="115" t="s">
        <v>40315</v>
      </c>
      <c r="D8425" s="115" t="s">
        <v>40333</v>
      </c>
      <c r="I8425" s="115" t="s">
        <v>31</v>
      </c>
      <c r="J8425" s="115">
        <v>397.19</v>
      </c>
    </row>
    <row r="8426" spans="1:10" hidden="1">
      <c r="A8426" s="115" t="s">
        <v>8762</v>
      </c>
      <c r="B8426" s="115" t="str">
        <f t="shared" si="131"/>
        <v>ARGAMASSA DE CIMENTO BRANCO,CAL E PO-DE-MARMORE,NO TRACO 1:1:3,PREPARO MECANICO</v>
      </c>
      <c r="C8426" s="115" t="s">
        <v>40316</v>
      </c>
      <c r="D8426" s="115" t="s">
        <v>40334</v>
      </c>
      <c r="I8426" s="115" t="s">
        <v>31</v>
      </c>
      <c r="J8426" s="115">
        <v>588.21</v>
      </c>
    </row>
    <row r="8427" spans="1:10" hidden="1">
      <c r="A8427" s="115" t="s">
        <v>8763</v>
      </c>
      <c r="B8427" s="115" t="str">
        <f t="shared" si="131"/>
        <v>ARGAMASSA DE CIMENTO BRANCO,CAL E PO-DE-MARMORE,NO TRACO 1:1:3,PREPARO MECANICO</v>
      </c>
      <c r="C8427" s="115" t="s">
        <v>40316</v>
      </c>
      <c r="D8427" s="115" t="s">
        <v>40334</v>
      </c>
      <c r="I8427" s="115" t="s">
        <v>31</v>
      </c>
      <c r="J8427" s="115">
        <v>580.35</v>
      </c>
    </row>
    <row r="8428" spans="1:10" hidden="1">
      <c r="A8428" s="115" t="s">
        <v>8764</v>
      </c>
      <c r="B8428" s="115" t="str">
        <f t="shared" si="131"/>
        <v>ARGAMASSA DE CIMENTO,CAL HIDRATADA ADITIVADA E AREIA,NO TRACO 1:1:10</v>
      </c>
      <c r="C8428" s="115" t="s">
        <v>40335</v>
      </c>
      <c r="D8428" s="115" t="s">
        <v>40336</v>
      </c>
      <c r="I8428" s="115" t="s">
        <v>31</v>
      </c>
      <c r="J8428" s="115">
        <v>324.58</v>
      </c>
    </row>
    <row r="8429" spans="1:10" hidden="1">
      <c r="A8429" s="115" t="s">
        <v>8765</v>
      </c>
      <c r="B8429" s="115" t="str">
        <f t="shared" si="131"/>
        <v>ARGAMASSA DE CIMENTO,CAL HIDRATADA ADITIVADA E AREIA,NO TRACO 1:1:10</v>
      </c>
      <c r="C8429" s="115" t="s">
        <v>40335</v>
      </c>
      <c r="D8429" s="115" t="s">
        <v>40336</v>
      </c>
      <c r="I8429" s="115" t="s">
        <v>31</v>
      </c>
      <c r="J8429" s="115">
        <v>314.45999999999998</v>
      </c>
    </row>
    <row r="8430" spans="1:10" hidden="1">
      <c r="A8430" s="115" t="s">
        <v>8766</v>
      </c>
      <c r="B8430" s="115" t="str">
        <f t="shared" si="131"/>
        <v>ARGAMASSA DE CIMENTO,CAL HIDRATADA ADITIVADA E AREIA,NO TRACO 1:1:8</v>
      </c>
      <c r="C8430" s="115" t="s">
        <v>40335</v>
      </c>
      <c r="D8430" s="115" t="s">
        <v>40337</v>
      </c>
      <c r="I8430" s="115" t="s">
        <v>31</v>
      </c>
      <c r="J8430" s="115">
        <v>359.44</v>
      </c>
    </row>
    <row r="8431" spans="1:10" hidden="1">
      <c r="A8431" s="115" t="s">
        <v>8767</v>
      </c>
      <c r="B8431" s="115" t="str">
        <f t="shared" si="131"/>
        <v>ARGAMASSA DE CIMENTO,CAL HIDRATADA ADITIVADA E AREIA,NO TRACO 1:1:8</v>
      </c>
      <c r="C8431" s="115" t="s">
        <v>40335</v>
      </c>
      <c r="D8431" s="115" t="s">
        <v>40337</v>
      </c>
      <c r="I8431" s="115" t="s">
        <v>31</v>
      </c>
      <c r="J8431" s="115">
        <v>349.96</v>
      </c>
    </row>
    <row r="8432" spans="1:10" hidden="1">
      <c r="A8432" s="115" t="s">
        <v>8768</v>
      </c>
      <c r="B8432" s="115" t="str">
        <f t="shared" si="131"/>
        <v>ARGAMASSA DE CIMENTO,CAL HIDRATADA ADITIVADA E AREIA,NO TRACO 1:1:12</v>
      </c>
      <c r="C8432" s="115" t="s">
        <v>40335</v>
      </c>
      <c r="D8432" s="115" t="s">
        <v>40338</v>
      </c>
      <c r="I8432" s="115" t="s">
        <v>31</v>
      </c>
      <c r="J8432" s="115">
        <v>296.2</v>
      </c>
    </row>
    <row r="8433" spans="1:10" hidden="1">
      <c r="A8433" s="115" t="s">
        <v>8769</v>
      </c>
      <c r="B8433" s="115" t="str">
        <f t="shared" si="131"/>
        <v>ARGAMASSA DE CIMENTO,CAL HIDRATADA ADITIVADA E AREIA,NO TRACO 1:1:12</v>
      </c>
      <c r="C8433" s="115" t="s">
        <v>40335</v>
      </c>
      <c r="D8433" s="115" t="s">
        <v>40338</v>
      </c>
      <c r="I8433" s="115" t="s">
        <v>31</v>
      </c>
      <c r="J8433" s="115">
        <v>284.57</v>
      </c>
    </row>
    <row r="8434" spans="1:10" hidden="1">
      <c r="A8434" s="115" t="s">
        <v>8770</v>
      </c>
      <c r="B8434" s="115" t="str">
        <f t="shared" si="131"/>
        <v>ARGAMASSA DE CIMENTO E SAIBRO,NO TRACO 1:2,PREPARO MECANICO</v>
      </c>
      <c r="C8434" s="115" t="s">
        <v>8771</v>
      </c>
      <c r="I8434" s="115" t="s">
        <v>31</v>
      </c>
      <c r="J8434" s="115">
        <v>357.16</v>
      </c>
    </row>
    <row r="8435" spans="1:10" hidden="1">
      <c r="A8435" s="115" t="s">
        <v>8772</v>
      </c>
      <c r="B8435" s="115" t="str">
        <f t="shared" si="131"/>
        <v>ARGAMASSA DE CIMENTO E SAIBRO,NO TRACO 1:2,PREPARO MECANICO</v>
      </c>
      <c r="C8435" s="115" t="s">
        <v>8771</v>
      </c>
      <c r="I8435" s="115" t="s">
        <v>31</v>
      </c>
      <c r="J8435" s="115">
        <v>351.66</v>
      </c>
    </row>
    <row r="8436" spans="1:10" hidden="1">
      <c r="A8436" s="115" t="s">
        <v>8773</v>
      </c>
      <c r="B8436" s="115" t="str">
        <f t="shared" si="131"/>
        <v>ARGAMASSA DE CIMENTO E SAIBRO,NO TRACO 1:4,PREPARO MECANICO</v>
      </c>
      <c r="C8436" s="115" t="s">
        <v>8774</v>
      </c>
      <c r="I8436" s="115" t="s">
        <v>31</v>
      </c>
      <c r="J8436" s="115">
        <v>288.92</v>
      </c>
    </row>
    <row r="8437" spans="1:10" hidden="1">
      <c r="A8437" s="115" t="s">
        <v>8775</v>
      </c>
      <c r="B8437" s="115" t="str">
        <f t="shared" si="131"/>
        <v>ARGAMASSA DE CIMENTO E SAIBRO,NO TRACO 1:4,PREPARO MECANICO</v>
      </c>
      <c r="C8437" s="115" t="s">
        <v>8774</v>
      </c>
      <c r="I8437" s="115" t="s">
        <v>31</v>
      </c>
      <c r="J8437" s="115">
        <v>281.06</v>
      </c>
    </row>
    <row r="8438" spans="1:10" hidden="1">
      <c r="A8438" s="115" t="s">
        <v>8776</v>
      </c>
      <c r="B8438" s="115" t="str">
        <f t="shared" si="131"/>
        <v>ARGAMASSA DE CIMENTO E SAIBRO,NO TRACO 1:6,PREPARO MECANICO</v>
      </c>
      <c r="C8438" s="115" t="s">
        <v>8777</v>
      </c>
      <c r="I8438" s="115" t="s">
        <v>31</v>
      </c>
      <c r="J8438" s="115">
        <v>265.52999999999997</v>
      </c>
    </row>
    <row r="8439" spans="1:10" hidden="1">
      <c r="A8439" s="115" t="s">
        <v>8778</v>
      </c>
      <c r="B8439" s="115" t="str">
        <f t="shared" si="131"/>
        <v>ARGAMASSA DE CIMENTO E SAIBRO,NO TRACO 1:6,PREPARO MECANICO</v>
      </c>
      <c r="C8439" s="115" t="s">
        <v>8777</v>
      </c>
      <c r="I8439" s="115" t="s">
        <v>31</v>
      </c>
      <c r="J8439" s="115">
        <v>255.41</v>
      </c>
    </row>
    <row r="8440" spans="1:10" hidden="1">
      <c r="A8440" s="115" t="s">
        <v>8779</v>
      </c>
      <c r="B8440" s="115" t="str">
        <f t="shared" si="131"/>
        <v>ARGAMASSA DE CIMENTO E SAIBRO,NO TRACO 1:8,PREPARO MECANICO</v>
      </c>
      <c r="C8440" s="115" t="s">
        <v>8780</v>
      </c>
      <c r="I8440" s="115" t="s">
        <v>31</v>
      </c>
      <c r="J8440" s="115">
        <v>262.38</v>
      </c>
    </row>
    <row r="8441" spans="1:10" hidden="1">
      <c r="A8441" s="115" t="s">
        <v>8781</v>
      </c>
      <c r="B8441" s="115" t="str">
        <f t="shared" si="131"/>
        <v>ARGAMASSA DE CIMENTO E SAIBRO,NO TRACO 1:8,PREPARO MECANICO</v>
      </c>
      <c r="C8441" s="115" t="s">
        <v>8780</v>
      </c>
      <c r="I8441" s="115" t="s">
        <v>31</v>
      </c>
      <c r="J8441" s="115">
        <v>249.89</v>
      </c>
    </row>
    <row r="8442" spans="1:10" hidden="1">
      <c r="A8442" s="115" t="s">
        <v>8782</v>
      </c>
      <c r="B8442" s="115" t="str">
        <f t="shared" si="131"/>
        <v>ARGAMASSA DE CIMENTO,SAIBRO E AREIA,NO TRACO 1:2:2,PREPAROMECANICO</v>
      </c>
      <c r="C8442" s="115" t="s">
        <v>40318</v>
      </c>
      <c r="D8442" s="115" t="s">
        <v>40339</v>
      </c>
      <c r="I8442" s="115" t="s">
        <v>31</v>
      </c>
      <c r="J8442" s="115">
        <v>321.85000000000002</v>
      </c>
    </row>
    <row r="8443" spans="1:10" hidden="1">
      <c r="A8443" s="115" t="s">
        <v>8783</v>
      </c>
      <c r="B8443" s="115" t="str">
        <f t="shared" si="131"/>
        <v>ARGAMASSA DE CIMENTO,SAIBRO E AREIA,NO TRACO 1:2:2,PREPAROMECANICO</v>
      </c>
      <c r="C8443" s="115" t="s">
        <v>40318</v>
      </c>
      <c r="D8443" s="115" t="s">
        <v>40339</v>
      </c>
      <c r="I8443" s="115" t="s">
        <v>31</v>
      </c>
      <c r="J8443" s="115">
        <v>313.99</v>
      </c>
    </row>
    <row r="8444" spans="1:10" hidden="1">
      <c r="A8444" s="115" t="s">
        <v>8784</v>
      </c>
      <c r="B8444" s="115" t="str">
        <f t="shared" si="131"/>
        <v>ARGAMASSA DE CIMENTO,SAIBRO E AREIA,NO TRACO 1:2:3,PREPAROMECANICO</v>
      </c>
      <c r="C8444" s="115" t="s">
        <v>40320</v>
      </c>
      <c r="D8444" s="115" t="s">
        <v>40339</v>
      </c>
      <c r="I8444" s="115" t="s">
        <v>31</v>
      </c>
      <c r="J8444" s="115">
        <v>312.70999999999998</v>
      </c>
    </row>
    <row r="8445" spans="1:10" hidden="1">
      <c r="A8445" s="115" t="s">
        <v>8785</v>
      </c>
      <c r="B8445" s="115" t="str">
        <f t="shared" si="131"/>
        <v>ARGAMASSA DE CIMENTO,SAIBRO E AREIA,NO TRACO 1:2:3,PREPAROMECANICO</v>
      </c>
      <c r="C8445" s="115" t="s">
        <v>40320</v>
      </c>
      <c r="D8445" s="115" t="s">
        <v>40339</v>
      </c>
      <c r="I8445" s="115" t="s">
        <v>31</v>
      </c>
      <c r="J8445" s="115">
        <v>303.67</v>
      </c>
    </row>
    <row r="8446" spans="1:10" hidden="1">
      <c r="A8446" s="115" t="s">
        <v>8786</v>
      </c>
      <c r="B8446" s="115" t="str">
        <f t="shared" si="131"/>
        <v>ARGAMASSA DE CIMENTO,SAIBRO E AREIA,NO TRACO 1:3:3,PREPAROMECANICO</v>
      </c>
      <c r="C8446" s="115" t="s">
        <v>40321</v>
      </c>
      <c r="D8446" s="115" t="s">
        <v>40339</v>
      </c>
      <c r="I8446" s="115" t="s">
        <v>31</v>
      </c>
      <c r="J8446" s="115">
        <v>304.10000000000002</v>
      </c>
    </row>
    <row r="8447" spans="1:10" hidden="1">
      <c r="A8447" s="115" t="s">
        <v>8787</v>
      </c>
      <c r="B8447" s="115" t="str">
        <f t="shared" si="131"/>
        <v>ARGAMASSA DE CIMENTO,SAIBRO E AREIA,NO TRACO 1:3:3,PREPAROMECANICO</v>
      </c>
      <c r="C8447" s="115" t="s">
        <v>40321</v>
      </c>
      <c r="D8447" s="115" t="s">
        <v>40339</v>
      </c>
      <c r="I8447" s="115" t="s">
        <v>31</v>
      </c>
      <c r="J8447" s="115">
        <v>293.98</v>
      </c>
    </row>
    <row r="8448" spans="1:10" hidden="1">
      <c r="A8448" s="115" t="s">
        <v>8788</v>
      </c>
      <c r="B8448" s="115" t="str">
        <f t="shared" si="131"/>
        <v>ARGAMASSA DE CIMENTO,SAIBRO E AREIA,NO TRACO 1:3:5,PREPAROMECANICO</v>
      </c>
      <c r="C8448" s="115" t="s">
        <v>40322</v>
      </c>
      <c r="D8448" s="115" t="s">
        <v>40339</v>
      </c>
      <c r="I8448" s="115" t="s">
        <v>31</v>
      </c>
      <c r="J8448" s="115">
        <v>306.72000000000003</v>
      </c>
    </row>
    <row r="8449" spans="1:10" hidden="1">
      <c r="A8449" s="115" t="s">
        <v>8789</v>
      </c>
      <c r="B8449" s="115" t="str">
        <f t="shared" si="131"/>
        <v>ARGAMASSA DE CIMENTO,SAIBRO E AREIA,NO TRACO 1:3:5,PREPAROMECANICO</v>
      </c>
      <c r="C8449" s="115" t="s">
        <v>40322</v>
      </c>
      <c r="D8449" s="115" t="s">
        <v>40339</v>
      </c>
      <c r="I8449" s="115" t="s">
        <v>31</v>
      </c>
      <c r="J8449" s="115">
        <v>294.23</v>
      </c>
    </row>
    <row r="8450" spans="1:10" hidden="1">
      <c r="A8450" s="115" t="s">
        <v>8790</v>
      </c>
      <c r="B8450" s="115" t="str">
        <f t="shared" si="131"/>
        <v>ARGAMASSA DE CIMENTO,CAL,SAIBRO E AREIA,NO TRACO 1:2:4:4,PREPARO MECANICO</v>
      </c>
      <c r="C8450" s="115" t="s">
        <v>40340</v>
      </c>
      <c r="D8450" s="115" t="s">
        <v>40341</v>
      </c>
      <c r="I8450" s="115" t="s">
        <v>31</v>
      </c>
      <c r="J8450" s="115">
        <v>343.73</v>
      </c>
    </row>
    <row r="8451" spans="1:10" hidden="1">
      <c r="A8451" s="115" t="s">
        <v>8791</v>
      </c>
      <c r="B8451" s="115" t="str">
        <f t="shared" si="131"/>
        <v>ARGAMASSA DE CIMENTO,CAL,SAIBRO E AREIA,NO TRACO 1:2:4:4,PREPARO MECANICO</v>
      </c>
      <c r="C8451" s="115" t="s">
        <v>40340</v>
      </c>
      <c r="D8451" s="115" t="s">
        <v>40341</v>
      </c>
      <c r="I8451" s="115" t="s">
        <v>31</v>
      </c>
      <c r="J8451" s="115">
        <v>328.87</v>
      </c>
    </row>
    <row r="8452" spans="1:10" hidden="1">
      <c r="A8452" s="115" t="s">
        <v>8792</v>
      </c>
      <c r="B8452" s="115" t="str">
        <f t="shared" si="131"/>
        <v>ARGAMASSA DE CIMENTO E AREOLA PARA EMBOCO,NO TRACO 1:2,PREPARO MECANICO</v>
      </c>
      <c r="C8452" s="115" t="s">
        <v>40325</v>
      </c>
      <c r="D8452" s="115" t="s">
        <v>40342</v>
      </c>
      <c r="I8452" s="115" t="s">
        <v>31</v>
      </c>
      <c r="J8452" s="115">
        <v>406.99</v>
      </c>
    </row>
    <row r="8453" spans="1:10" hidden="1">
      <c r="A8453" s="115" t="s">
        <v>8793</v>
      </c>
      <c r="B8453" s="115" t="str">
        <f t="shared" ref="B8453:B8516" si="132">C8453&amp;D8453&amp;E8453&amp;F8453&amp;G8453&amp;H8453</f>
        <v>ARGAMASSA DE CIMENTO E AREOLA PARA EMBOCO,NO TRACO 1:2,PREPARO MECANICO</v>
      </c>
      <c r="C8453" s="115" t="s">
        <v>40325</v>
      </c>
      <c r="D8453" s="115" t="s">
        <v>40342</v>
      </c>
      <c r="I8453" s="115" t="s">
        <v>31</v>
      </c>
      <c r="J8453" s="115">
        <v>401.49</v>
      </c>
    </row>
    <row r="8454" spans="1:10" hidden="1">
      <c r="A8454" s="115" t="s">
        <v>8794</v>
      </c>
      <c r="B8454" s="115" t="str">
        <f t="shared" si="132"/>
        <v>ARGAMASSA DE CIMENTO E AREOLA PARA EMBOCO,NO TRACO 1:4,PREPARO MECANICO</v>
      </c>
      <c r="C8454" s="115" t="s">
        <v>40327</v>
      </c>
      <c r="D8454" s="115" t="s">
        <v>40342</v>
      </c>
      <c r="I8454" s="115" t="s">
        <v>31</v>
      </c>
      <c r="J8454" s="115">
        <v>325.22000000000003</v>
      </c>
    </row>
    <row r="8455" spans="1:10" hidden="1">
      <c r="A8455" s="115" t="s">
        <v>8795</v>
      </c>
      <c r="B8455" s="115" t="str">
        <f t="shared" si="132"/>
        <v>ARGAMASSA DE CIMENTO E AREOLA PARA EMBOCO,NO TRACO 1:4,PREPARO MECANICO</v>
      </c>
      <c r="C8455" s="115" t="s">
        <v>40327</v>
      </c>
      <c r="D8455" s="115" t="s">
        <v>40342</v>
      </c>
      <c r="I8455" s="115" t="s">
        <v>31</v>
      </c>
      <c r="J8455" s="115">
        <v>317.36</v>
      </c>
    </row>
    <row r="8456" spans="1:10" hidden="1">
      <c r="A8456" s="115" t="s">
        <v>8796</v>
      </c>
      <c r="B8456" s="115" t="str">
        <f t="shared" si="132"/>
        <v>ARGAMASSA DE CIMENTO E AREOLA PARA EMBOCO,NO TRACO 1:6,PREPARO MECANICO</v>
      </c>
      <c r="C8456" s="115" t="s">
        <v>40328</v>
      </c>
      <c r="D8456" s="115" t="s">
        <v>40342</v>
      </c>
      <c r="I8456" s="115" t="s">
        <v>31</v>
      </c>
      <c r="J8456" s="115">
        <v>303.77999999999997</v>
      </c>
    </row>
    <row r="8457" spans="1:10" hidden="1">
      <c r="A8457" s="115" t="s">
        <v>8797</v>
      </c>
      <c r="B8457" s="115" t="str">
        <f t="shared" si="132"/>
        <v>ARGAMASSA DE CIMENTO E AREOLA PARA EMBOCO,NO TRACO 1:6,PREPARO MECANICO</v>
      </c>
      <c r="C8457" s="115" t="s">
        <v>40328</v>
      </c>
      <c r="D8457" s="115" t="s">
        <v>40342</v>
      </c>
      <c r="I8457" s="115" t="s">
        <v>31</v>
      </c>
      <c r="J8457" s="115">
        <v>293.66000000000003</v>
      </c>
    </row>
    <row r="8458" spans="1:10" hidden="1">
      <c r="A8458" s="115" t="s">
        <v>8798</v>
      </c>
      <c r="B8458" s="115" t="str">
        <f t="shared" si="132"/>
        <v>ENCHIMENTO DE AREIA,INCLUSIVE FORNECIMENTO DESTA,POR MEIO DE BOMBA</v>
      </c>
      <c r="C8458" s="115" t="s">
        <v>40343</v>
      </c>
      <c r="D8458" s="115" t="s">
        <v>40344</v>
      </c>
      <c r="I8458" s="115" t="s">
        <v>31</v>
      </c>
      <c r="J8458" s="115">
        <v>164.46</v>
      </c>
    </row>
    <row r="8459" spans="1:10" hidden="1">
      <c r="A8459" s="115" t="s">
        <v>8799</v>
      </c>
      <c r="B8459" s="115" t="str">
        <f t="shared" si="132"/>
        <v>ENCHIMENTO DE AREIA,INCLUSIVE FORNECIMENTO DESTA,POR MEIO DE BOMBA</v>
      </c>
      <c r="C8459" s="115" t="s">
        <v>40343</v>
      </c>
      <c r="D8459" s="115" t="s">
        <v>40344</v>
      </c>
      <c r="I8459" s="115" t="s">
        <v>31</v>
      </c>
      <c r="J8459" s="115">
        <v>159.56</v>
      </c>
    </row>
    <row r="8460" spans="1:10" hidden="1">
      <c r="A8460" s="115" t="s">
        <v>55879</v>
      </c>
      <c r="B8460" s="115" t="str">
        <f t="shared" si="132"/>
        <v>INJECAO DE CALDA DE CIMENTO,INCLUSIVE FORNECIMENTO DOS MATERIAIS</v>
      </c>
      <c r="C8460" s="115" t="s">
        <v>55880</v>
      </c>
      <c r="D8460" s="115" t="s">
        <v>35295</v>
      </c>
      <c r="I8460" s="115" t="s">
        <v>31</v>
      </c>
      <c r="J8460" s="115">
        <v>925.3</v>
      </c>
    </row>
    <row r="8461" spans="1:10" hidden="1">
      <c r="A8461" s="115" t="s">
        <v>55881</v>
      </c>
      <c r="B8461" s="115" t="str">
        <f t="shared" si="132"/>
        <v>INJECAO DE CALDA DE CIMENTO,INCLUSIVE FORNECIMENTO DOS MATERIAIS</v>
      </c>
      <c r="C8461" s="115" t="s">
        <v>55880</v>
      </c>
      <c r="D8461" s="115" t="s">
        <v>35295</v>
      </c>
      <c r="I8461" s="115" t="s">
        <v>31</v>
      </c>
      <c r="J8461" s="115">
        <v>898.29</v>
      </c>
    </row>
    <row r="8462" spans="1:10" hidden="1">
      <c r="A8462" s="115" t="s">
        <v>8800</v>
      </c>
      <c r="B8462" s="115"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2" s="115" t="s">
        <v>40346</v>
      </c>
      <c r="D8462" s="115" t="s">
        <v>40347</v>
      </c>
      <c r="E8462" s="115" t="s">
        <v>40348</v>
      </c>
      <c r="F8462" s="115" t="s">
        <v>55882</v>
      </c>
      <c r="G8462" s="115" t="s">
        <v>55883</v>
      </c>
      <c r="I8462" s="115" t="s">
        <v>31</v>
      </c>
      <c r="J8462" s="115">
        <v>522.64</v>
      </c>
    </row>
    <row r="8463" spans="1:10" hidden="1">
      <c r="A8463" s="115" t="s">
        <v>8801</v>
      </c>
      <c r="B8463" s="115"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3" s="115" t="s">
        <v>40346</v>
      </c>
      <c r="D8463" s="115" t="s">
        <v>40347</v>
      </c>
      <c r="E8463" s="115" t="s">
        <v>40348</v>
      </c>
      <c r="F8463" s="115" t="s">
        <v>55882</v>
      </c>
      <c r="G8463" s="115" t="s">
        <v>55883</v>
      </c>
      <c r="I8463" s="115" t="s">
        <v>31</v>
      </c>
      <c r="J8463" s="115">
        <v>498.39</v>
      </c>
    </row>
    <row r="8464" spans="1:10" hidden="1">
      <c r="A8464" s="115" t="s">
        <v>55884</v>
      </c>
      <c r="B8464" s="115" t="str">
        <f t="shared" si="132"/>
        <v>INJECAO DE ARGAMASSA DE CIMENTO E AREIA NO TRACO 1:6,EM VOLUME,UTILIZANDO EQUIPAMENTO DE AR COMPRIMIDO,INCLUSIVE FORNECIMENTO DOS MATERIAIS</v>
      </c>
      <c r="C8464" s="115" t="s">
        <v>55885</v>
      </c>
      <c r="D8464" s="115" t="s">
        <v>55886</v>
      </c>
      <c r="E8464" s="115" t="s">
        <v>51511</v>
      </c>
      <c r="I8464" s="115" t="s">
        <v>31</v>
      </c>
      <c r="J8464" s="115">
        <v>583.15</v>
      </c>
    </row>
    <row r="8465" spans="1:10" hidden="1">
      <c r="A8465" s="115" t="s">
        <v>55887</v>
      </c>
      <c r="B8465" s="115" t="str">
        <f t="shared" si="132"/>
        <v>INJECAO DE ARGAMASSA DE CIMENTO E AREIA NO TRACO 1:6,EM VOLUME,UTILIZANDO EQUIPAMENTO DE AR COMPRIMIDO,INCLUSIVE FORNECIMENTO DOS MATERIAIS</v>
      </c>
      <c r="C8465" s="115" t="s">
        <v>55885</v>
      </c>
      <c r="D8465" s="115" t="s">
        <v>55886</v>
      </c>
      <c r="E8465" s="115" t="s">
        <v>51511</v>
      </c>
      <c r="I8465" s="115" t="s">
        <v>31</v>
      </c>
      <c r="J8465" s="115">
        <v>551.45000000000005</v>
      </c>
    </row>
    <row r="8466" spans="1:10" hidden="1">
      <c r="A8466" s="115" t="s">
        <v>8802</v>
      </c>
      <c r="B8466" s="115" t="str">
        <f t="shared" si="132"/>
        <v>INJECAO PARA TRATAMENTO DE SOLO DE FUNDACAO COM RESINA EPOXICA OU OUTROS MATERIAIS QUIMICOS,EXCLUSIVE O FORNECIMENTO DOS MESMOS.CUSTO POR KG DE MATERIAL OU MISTURA</v>
      </c>
      <c r="C8466" s="115" t="s">
        <v>40349</v>
      </c>
      <c r="D8466" s="115" t="s">
        <v>40350</v>
      </c>
      <c r="E8466" s="115" t="s">
        <v>40351</v>
      </c>
      <c r="I8466" s="115" t="s">
        <v>92</v>
      </c>
      <c r="J8466" s="115">
        <v>47.91</v>
      </c>
    </row>
    <row r="8467" spans="1:10" hidden="1">
      <c r="A8467" s="115" t="s">
        <v>8803</v>
      </c>
      <c r="B8467" s="115" t="str">
        <f t="shared" si="132"/>
        <v>INJECAO PARA TRATAMENTO DE SOLO DE FUNDACAO COM RESINA EPOXICA OU OUTROS MATERIAIS QUIMICOS,EXCLUSIVE O FORNECIMENTO DOS MESMOS.CUSTO POR KG DE MATERIAL OU MISTURA</v>
      </c>
      <c r="C8467" s="115" t="s">
        <v>40349</v>
      </c>
      <c r="D8467" s="115" t="s">
        <v>40350</v>
      </c>
      <c r="E8467" s="115" t="s">
        <v>40351</v>
      </c>
      <c r="I8467" s="115" t="s">
        <v>92</v>
      </c>
      <c r="J8467" s="115">
        <v>43.81</v>
      </c>
    </row>
    <row r="8468" spans="1:10" hidden="1">
      <c r="A8468" s="115" t="s">
        <v>8804</v>
      </c>
      <c r="B8468" s="115" t="str">
        <f t="shared" si="132"/>
        <v>APLICACAO DE RESINA EPOXICA EM COLAGEM DE PECAS DE CONCRETO,INCLUSIVE PREPARO DO LOCAL E EXCLUSIVE FORNECIMENTO DA RESINA.CUSTO POR KG DE RESINA UTILIZADA</v>
      </c>
      <c r="C8468" s="115" t="s">
        <v>40352</v>
      </c>
      <c r="D8468" s="115" t="s">
        <v>40353</v>
      </c>
      <c r="E8468" s="115" t="s">
        <v>40354</v>
      </c>
      <c r="I8468" s="115" t="s">
        <v>92</v>
      </c>
      <c r="J8468" s="115">
        <v>16.670000000000002</v>
      </c>
    </row>
    <row r="8469" spans="1:10" hidden="1">
      <c r="A8469" s="115" t="s">
        <v>8805</v>
      </c>
      <c r="B8469" s="115" t="str">
        <f t="shared" si="132"/>
        <v>APLICACAO DE RESINA EPOXICA EM COLAGEM DE PECAS DE CONCRETO,INCLUSIVE PREPARO DO LOCAL E EXCLUSIVE FORNECIMENTO DA RESINA.CUSTO POR KG DE RESINA UTILIZADA</v>
      </c>
      <c r="C8469" s="115" t="s">
        <v>40352</v>
      </c>
      <c r="D8469" s="115" t="s">
        <v>40353</v>
      </c>
      <c r="E8469" s="115" t="s">
        <v>40354</v>
      </c>
      <c r="I8469" s="115" t="s">
        <v>92</v>
      </c>
      <c r="J8469" s="115">
        <v>14.44</v>
      </c>
    </row>
    <row r="8470" spans="1:10" hidden="1">
      <c r="A8470" s="115" t="s">
        <v>8806</v>
      </c>
      <c r="B8470" s="115" t="str">
        <f t="shared" si="132"/>
        <v>INJECAO DE RESINA EPOXICA EM FISSURAS DE CONCRETO ESTRUTURAL,INCLUSIVE PREPARO DO LOCAL,PERFURACAO E VEDACAO E O FORNECIMENTO DOS MATERIAIS A INJETAR</v>
      </c>
      <c r="C8470" s="115" t="s">
        <v>40355</v>
      </c>
      <c r="D8470" s="115" t="s">
        <v>40356</v>
      </c>
      <c r="E8470" s="115" t="s">
        <v>40357</v>
      </c>
      <c r="I8470" s="115" t="s">
        <v>92</v>
      </c>
      <c r="J8470" s="115">
        <v>142.13</v>
      </c>
    </row>
    <row r="8471" spans="1:10" hidden="1">
      <c r="A8471" s="115" t="s">
        <v>8807</v>
      </c>
      <c r="B8471" s="115" t="str">
        <f t="shared" si="132"/>
        <v>INJECAO DE RESINA EPOXICA EM FISSURAS DE CONCRETO ESTRUTURAL,INCLUSIVE PREPARO DO LOCAL,PERFURACAO E VEDACAO E O FORNECIMENTO DOS MATERIAIS A INJETAR</v>
      </c>
      <c r="C8471" s="115" t="s">
        <v>40355</v>
      </c>
      <c r="D8471" s="115" t="s">
        <v>40356</v>
      </c>
      <c r="E8471" s="115" t="s">
        <v>40357</v>
      </c>
      <c r="I8471" s="115" t="s">
        <v>92</v>
      </c>
      <c r="J8471" s="115">
        <v>139.37</v>
      </c>
    </row>
    <row r="8472" spans="1:10" hidden="1">
      <c r="A8472" s="115" t="s">
        <v>8808</v>
      </c>
      <c r="B8472" s="115" t="str">
        <f t="shared" si="132"/>
        <v>APLICACAO DE RESINA EPOXICA EM COLAGEM DE PECAS DE CONCRETO,INCLUSIVE PREPARO DO LOCAL E FORNECIMENTO DE MATERIAL.CUSTOPOR KG DE RESINA UTILIZADA</v>
      </c>
      <c r="C8472" s="115" t="s">
        <v>40352</v>
      </c>
      <c r="D8472" s="115" t="s">
        <v>40358</v>
      </c>
      <c r="E8472" s="115" t="s">
        <v>40359</v>
      </c>
      <c r="I8472" s="115" t="s">
        <v>92</v>
      </c>
      <c r="J8472" s="115">
        <v>52.04</v>
      </c>
    </row>
    <row r="8473" spans="1:10" hidden="1">
      <c r="A8473" s="115" t="s">
        <v>8809</v>
      </c>
      <c r="B8473" s="115" t="str">
        <f t="shared" si="132"/>
        <v>APLICACAO DE RESINA EPOXICA EM COLAGEM DE PECAS DE CONCRETO,INCLUSIVE PREPARO DO LOCAL E FORNECIMENTO DE MATERIAL.CUSTOPOR KG DE RESINA UTILIZADA</v>
      </c>
      <c r="C8473" s="115" t="s">
        <v>40352</v>
      </c>
      <c r="D8473" s="115" t="s">
        <v>40358</v>
      </c>
      <c r="E8473" s="115" t="s">
        <v>40359</v>
      </c>
      <c r="I8473" s="115" t="s">
        <v>92</v>
      </c>
      <c r="J8473" s="115">
        <v>49.81</v>
      </c>
    </row>
    <row r="8474" spans="1:10" hidden="1">
      <c r="A8474" s="115" t="s">
        <v>8810</v>
      </c>
      <c r="B8474" s="115" t="str">
        <f t="shared" si="132"/>
        <v>ARGAMASSA DE CIMENTO E AREIA,NO TRACO 1:3,COM ADICAO DE ADESIVO A BASE DE RESINA SINTETICA DE ALTA ADERENCIA</v>
      </c>
      <c r="C8474" s="115" t="s">
        <v>40360</v>
      </c>
      <c r="D8474" s="115" t="s">
        <v>40361</v>
      </c>
      <c r="I8474" s="115" t="s">
        <v>31</v>
      </c>
      <c r="J8474" s="115">
        <v>540.55999999999995</v>
      </c>
    </row>
    <row r="8475" spans="1:10" hidden="1">
      <c r="A8475" s="115" t="s">
        <v>8811</v>
      </c>
      <c r="B8475" s="115" t="str">
        <f t="shared" si="132"/>
        <v>ARGAMASSA DE CIMENTO E AREIA,NO TRACO 1:3,COM ADICAO DE ADESIVO A BASE DE RESINA SINTETICA DE ALTA ADERENCIA</v>
      </c>
      <c r="C8475" s="115" t="s">
        <v>40360</v>
      </c>
      <c r="D8475" s="115" t="s">
        <v>40361</v>
      </c>
      <c r="I8475" s="115" t="s">
        <v>31</v>
      </c>
      <c r="J8475" s="115">
        <v>516.88</v>
      </c>
    </row>
    <row r="8476" spans="1:10" hidden="1">
      <c r="A8476" s="115" t="s">
        <v>8812</v>
      </c>
      <c r="B8476" s="115" t="str">
        <f t="shared" si="132"/>
        <v>ARGAMASSA DE CIMENTO E AREIA NO TRACO 1:2 COM ADICAO DE ADESIVO A BASE DE RESINA ACRILICA</v>
      </c>
      <c r="C8476" s="115" t="s">
        <v>40362</v>
      </c>
      <c r="D8476" s="115" t="s">
        <v>40363</v>
      </c>
      <c r="I8476" s="115" t="s">
        <v>31</v>
      </c>
      <c r="J8476" s="115">
        <v>1361.47</v>
      </c>
    </row>
    <row r="8477" spans="1:10" hidden="1">
      <c r="A8477" s="115" t="s">
        <v>8813</v>
      </c>
      <c r="B8477" s="115" t="str">
        <f t="shared" si="132"/>
        <v>ARGAMASSA DE CIMENTO E AREIA NO TRACO 1:2 COM ADICAO DE ADESIVO A BASE DE RESINA ACRILICA</v>
      </c>
      <c r="C8477" s="115" t="s">
        <v>40362</v>
      </c>
      <c r="D8477" s="115" t="s">
        <v>40363</v>
      </c>
      <c r="I8477" s="115" t="s">
        <v>31</v>
      </c>
      <c r="J8477" s="115">
        <v>1337.79</v>
      </c>
    </row>
    <row r="8478" spans="1:10" hidden="1">
      <c r="A8478" s="115" t="s">
        <v>8814</v>
      </c>
      <c r="B8478" s="115" t="str">
        <f t="shared" si="132"/>
        <v>BASE DE MACADAME SIMPLES,MEDIDA EM VOLUME DEPOIS DE COMPRIMIDO O MACADAME</v>
      </c>
      <c r="C8478" s="115" t="s">
        <v>40364</v>
      </c>
      <c r="D8478" s="115" t="s">
        <v>40365</v>
      </c>
      <c r="I8478" s="115" t="s">
        <v>31</v>
      </c>
      <c r="J8478" s="115">
        <v>101.52</v>
      </c>
    </row>
    <row r="8479" spans="1:10" hidden="1">
      <c r="A8479" s="115" t="s">
        <v>8815</v>
      </c>
      <c r="B8479" s="115" t="str">
        <f t="shared" si="132"/>
        <v>BASE DE MACADAME SIMPLES,MEDIDA EM VOLUME DEPOIS DE COMPRIMIDO O MACADAME</v>
      </c>
      <c r="C8479" s="115" t="s">
        <v>40364</v>
      </c>
      <c r="D8479" s="115" t="s">
        <v>40365</v>
      </c>
      <c r="I8479" s="115" t="s">
        <v>31</v>
      </c>
      <c r="J8479" s="115">
        <v>101.19</v>
      </c>
    </row>
    <row r="8480" spans="1:10" hidden="1">
      <c r="A8480" s="115" t="s">
        <v>8816</v>
      </c>
      <c r="B8480" s="115" t="str">
        <f t="shared" si="132"/>
        <v>BASE DE BRITA GRADUADA,INCLUSIVE FORNECIMENTO DOS MATERIAIS,MEDIDA APOS A COMPACTACAO</v>
      </c>
      <c r="C8480" s="115" t="s">
        <v>40366</v>
      </c>
      <c r="D8480" s="115" t="s">
        <v>40367</v>
      </c>
      <c r="I8480" s="115" t="s">
        <v>31</v>
      </c>
      <c r="J8480" s="115">
        <v>104.2</v>
      </c>
    </row>
    <row r="8481" spans="1:10" hidden="1">
      <c r="A8481" s="115" t="s">
        <v>8817</v>
      </c>
      <c r="B8481" s="115" t="str">
        <f t="shared" si="132"/>
        <v>BASE DE BRITA GRADUADA,INCLUSIVE FORNECIMENTO DOS MATERIAIS,MEDIDA APOS A COMPACTACAO</v>
      </c>
      <c r="C8481" s="115" t="s">
        <v>40366</v>
      </c>
      <c r="D8481" s="115" t="s">
        <v>40367</v>
      </c>
      <c r="I8481" s="115" t="s">
        <v>31</v>
      </c>
      <c r="J8481" s="115">
        <v>103.64</v>
      </c>
    </row>
    <row r="8482" spans="1:10" hidden="1">
      <c r="A8482" s="115" t="s">
        <v>8818</v>
      </c>
      <c r="B8482" s="115" t="str">
        <f t="shared" si="132"/>
        <v>BASE DE BRITA GRADUADA,COM ADICAO DE 3% DE CIMENTO,UTILIZANDO DISTRIBUIDORA DE AGREGADOS,MEDIDA APOS A COMPACTACAO,INCLUSIVE FORNECIMENTO DOS MATERIAS</v>
      </c>
      <c r="C8482" s="115" t="s">
        <v>40368</v>
      </c>
      <c r="D8482" s="115" t="s">
        <v>40369</v>
      </c>
      <c r="E8482" s="115" t="s">
        <v>40370</v>
      </c>
      <c r="I8482" s="115" t="s">
        <v>31</v>
      </c>
      <c r="J8482" s="115">
        <v>134.91</v>
      </c>
    </row>
    <row r="8483" spans="1:10" hidden="1">
      <c r="A8483" s="115" t="s">
        <v>8819</v>
      </c>
      <c r="B8483" s="115" t="str">
        <f t="shared" si="132"/>
        <v>BASE DE BRITA GRADUADA,COM ADICAO DE 3% DE CIMENTO,UTILIZANDO DISTRIBUIDORA DE AGREGADOS,MEDIDA APOS A COMPACTACAO,INCLUSIVE FORNECIMENTO DOS MATERIAS</v>
      </c>
      <c r="C8483" s="115" t="s">
        <v>40368</v>
      </c>
      <c r="D8483" s="115" t="s">
        <v>40369</v>
      </c>
      <c r="E8483" s="115" t="s">
        <v>40370</v>
      </c>
      <c r="I8483" s="115" t="s">
        <v>31</v>
      </c>
      <c r="J8483" s="115">
        <v>134.35</v>
      </c>
    </row>
    <row r="8484" spans="1:10" hidden="1">
      <c r="A8484" s="115" t="s">
        <v>8820</v>
      </c>
      <c r="B8484" s="115" t="str">
        <f t="shared" si="132"/>
        <v>SUB-BASE DE PO-DE-PEDRA,INCLUSIVE ESPALHAMENTO,IRRIGACAO,COMPACTACAO E FORNECIMENTO DO MATERIAL</v>
      </c>
      <c r="C8484" s="115" t="s">
        <v>40371</v>
      </c>
      <c r="D8484" s="115" t="s">
        <v>40372</v>
      </c>
      <c r="I8484" s="115" t="s">
        <v>31</v>
      </c>
      <c r="J8484" s="115">
        <v>70.52</v>
      </c>
    </row>
    <row r="8485" spans="1:10" hidden="1">
      <c r="A8485" s="115" t="s">
        <v>8821</v>
      </c>
      <c r="B8485" s="115" t="str">
        <f t="shared" si="132"/>
        <v>SUB-BASE DE PO-DE-PEDRA,INCLUSIVE ESPALHAMENTO,IRRIGACAO,COMPACTACAO E FORNECIMENTO DO MATERIAL</v>
      </c>
      <c r="C8485" s="115" t="s">
        <v>40371</v>
      </c>
      <c r="D8485" s="115" t="s">
        <v>40372</v>
      </c>
      <c r="I8485" s="115" t="s">
        <v>31</v>
      </c>
      <c r="J8485" s="115">
        <v>69.959999999999994</v>
      </c>
    </row>
    <row r="8486" spans="1:10" hidden="1">
      <c r="A8486" s="115" t="s">
        <v>8822</v>
      </c>
      <c r="B8486" s="115" t="str">
        <f t="shared" si="132"/>
        <v>BASE DE BRITA CORRIDA,INCLUSIVE FORNECIMENTO DOS MATERIAIS,MEDIDA APOS A COMPACTACAO</v>
      </c>
      <c r="C8486" s="115" t="s">
        <v>40373</v>
      </c>
      <c r="D8486" s="115" t="s">
        <v>40374</v>
      </c>
      <c r="I8486" s="115" t="s">
        <v>31</v>
      </c>
      <c r="J8486" s="115">
        <v>67.94</v>
      </c>
    </row>
    <row r="8487" spans="1:10" hidden="1">
      <c r="A8487" s="115" t="s">
        <v>8823</v>
      </c>
      <c r="B8487" s="115" t="str">
        <f t="shared" si="132"/>
        <v>BASE DE BRITA CORRIDA,INCLUSIVE FORNECIMENTO DOS MATERIAIS,MEDIDA APOS A COMPACTACAO</v>
      </c>
      <c r="C8487" s="115" t="s">
        <v>40373</v>
      </c>
      <c r="D8487" s="115" t="s">
        <v>40374</v>
      </c>
      <c r="I8487" s="115" t="s">
        <v>31</v>
      </c>
      <c r="J8487" s="115">
        <v>67.53</v>
      </c>
    </row>
    <row r="8488" spans="1:10" hidden="1">
      <c r="A8488" s="115" t="s">
        <v>8824</v>
      </c>
      <c r="B8488" s="115" t="str">
        <f t="shared" si="132"/>
        <v>SUB-BASE DE BRITA CORRIDA,INCLUSIVE FORNECIMENTO DOS MATERIAIS,MEDIDA APOS A COMPACTACAO</v>
      </c>
      <c r="C8488" s="115" t="s">
        <v>40375</v>
      </c>
      <c r="D8488" s="115" t="s">
        <v>40376</v>
      </c>
      <c r="I8488" s="115" t="s">
        <v>31</v>
      </c>
      <c r="J8488" s="115">
        <v>67.94</v>
      </c>
    </row>
    <row r="8489" spans="1:10" hidden="1">
      <c r="A8489" s="115" t="s">
        <v>8825</v>
      </c>
      <c r="B8489" s="115" t="str">
        <f t="shared" si="132"/>
        <v>SUB-BASE DE BRITA CORRIDA,INCLUSIVE FORNECIMENTO DOS MATERIAIS,MEDIDA APOS A COMPACTACAO</v>
      </c>
      <c r="C8489" s="115" t="s">
        <v>40375</v>
      </c>
      <c r="D8489" s="115" t="s">
        <v>40376</v>
      </c>
      <c r="I8489" s="115" t="s">
        <v>31</v>
      </c>
      <c r="J8489" s="115">
        <v>67.53</v>
      </c>
    </row>
    <row r="8490" spans="1:10" hidden="1">
      <c r="A8490" s="115" t="s">
        <v>8826</v>
      </c>
      <c r="B8490" s="115" t="str">
        <f t="shared" si="132"/>
        <v>BASE DE MACADAME HIDRAULICO,DE ACORDO COM AS "INSTRUCOES PARA EXECUCAO",DO DER-RJ.O CUSTO INDENIZA AS OPERACOES DE EXECUCAO,INCLUSIVE FORNECIMENTO DOS MATERIAIS EMPREGADOS(BRITA,PO-DE-PEDRA E AGUA) E SE APLICA AO VOLUME EXECUTADO,MEDIDO APOS COMPACTACAO</v>
      </c>
      <c r="C8490" s="115" t="s">
        <v>40377</v>
      </c>
      <c r="D8490" s="115" t="s">
        <v>40378</v>
      </c>
      <c r="E8490" s="115" t="s">
        <v>40379</v>
      </c>
      <c r="F8490" s="115" t="s">
        <v>40380</v>
      </c>
      <c r="G8490" s="115" t="s">
        <v>40381</v>
      </c>
      <c r="I8490" s="115" t="s">
        <v>31</v>
      </c>
      <c r="J8490" s="115">
        <v>146.93</v>
      </c>
    </row>
    <row r="8491" spans="1:10" hidden="1">
      <c r="A8491" s="115" t="s">
        <v>8827</v>
      </c>
      <c r="B8491" s="115" t="str">
        <f t="shared" si="132"/>
        <v>BASE DE MACADAME HIDRAULICO,DE ACORDO COM AS "INSTRUCOES PARA EXECUCAO",DO DER-RJ.O CUSTO INDENIZA AS OPERACOES DE EXECUCAO,INCLUSIVE FORNECIMENTO DOS MATERIAIS EMPREGADOS(BRITA,PO-DE-PEDRA E AGUA) E SE APLICA AO VOLUME EXECUTADO,MEDIDO APOS COMPACTACAO</v>
      </c>
      <c r="C8491" s="115" t="s">
        <v>40377</v>
      </c>
      <c r="D8491" s="115" t="s">
        <v>40378</v>
      </c>
      <c r="E8491" s="115" t="s">
        <v>40379</v>
      </c>
      <c r="F8491" s="115" t="s">
        <v>40380</v>
      </c>
      <c r="G8491" s="115" t="s">
        <v>40381</v>
      </c>
      <c r="I8491" s="115" t="s">
        <v>31</v>
      </c>
      <c r="J8491" s="115">
        <v>144.53</v>
      </c>
    </row>
    <row r="8492" spans="1:10" hidden="1">
      <c r="A8492" s="115" t="s">
        <v>8828</v>
      </c>
      <c r="B8492" s="115" t="str">
        <f t="shared" si="132"/>
        <v>BASE OU SUB-BASE ESTABILIZADA GRANULOMETRICAMENTE,COM MISTURA DE 2 OU MAIS MATERIAIS,DE ACORDO COM AS "INSTRUCOES PARA EXECUCAO",DO DER-RJ,EXCLUSIVE ESCAVACAO E TRANSPORTE DOS MATERIAIS,INCLUSIVE O TRANSPORTE DA AGUA</v>
      </c>
      <c r="C8492" s="115" t="s">
        <v>40382</v>
      </c>
      <c r="D8492" s="115" t="s">
        <v>40383</v>
      </c>
      <c r="E8492" s="115" t="s">
        <v>40384</v>
      </c>
      <c r="F8492" s="115" t="s">
        <v>40385</v>
      </c>
      <c r="I8492" s="115" t="s">
        <v>31</v>
      </c>
      <c r="J8492" s="115">
        <v>10.84</v>
      </c>
    </row>
    <row r="8493" spans="1:10" hidden="1">
      <c r="A8493" s="115" t="s">
        <v>8829</v>
      </c>
      <c r="B8493" s="115" t="str">
        <f t="shared" si="132"/>
        <v>BASE OU SUB-BASE ESTABILIZADA GRANULOMETRICAMENTE,COM MISTURA DE 2 OU MAIS MATERIAIS,DE ACORDO COM AS "INSTRUCOES PARA EXECUCAO",DO DER-RJ,EXCLUSIVE ESCAVACAO E TRANSPORTE DOS MATERIAIS,INCLUSIVE O TRANSPORTE DA AGUA</v>
      </c>
      <c r="C8493" s="115" t="s">
        <v>40382</v>
      </c>
      <c r="D8493" s="115" t="s">
        <v>40383</v>
      </c>
      <c r="E8493" s="115" t="s">
        <v>40384</v>
      </c>
      <c r="F8493" s="115" t="s">
        <v>40385</v>
      </c>
      <c r="I8493" s="115" t="s">
        <v>31</v>
      </c>
      <c r="J8493" s="115">
        <v>10.4</v>
      </c>
    </row>
    <row r="8494" spans="1:10" hidden="1">
      <c r="A8494" s="115" t="s">
        <v>8830</v>
      </c>
      <c r="B8494" s="115" t="str">
        <f t="shared" si="132"/>
        <v>BASE OU SUB-BASE ESTABILIZADA SEM MISTURA DE MATERIAIS,DE ACORDO COM AS "INSTRUCOES PARA EXECUCAO",DO DER-RJ,EXCLUSIVE ESCAVACAO E TRANSPORTE DOS MATERIAIS,INCLUSIVE O TRANSPORTE DE AGUA</v>
      </c>
      <c r="C8494" s="115" t="s">
        <v>40386</v>
      </c>
      <c r="D8494" s="115" t="s">
        <v>40387</v>
      </c>
      <c r="E8494" s="115" t="s">
        <v>40388</v>
      </c>
      <c r="F8494" s="115" t="s">
        <v>40389</v>
      </c>
      <c r="I8494" s="115" t="s">
        <v>31</v>
      </c>
      <c r="J8494" s="115">
        <v>9.31</v>
      </c>
    </row>
    <row r="8495" spans="1:10" hidden="1">
      <c r="A8495" s="115" t="s">
        <v>8831</v>
      </c>
      <c r="B8495" s="115" t="str">
        <f t="shared" si="132"/>
        <v>BASE OU SUB-BASE ESTABILIZADA SEM MISTURA DE MATERIAIS,DE ACORDO COM AS "INSTRUCOES PARA EXECUCAO",DO DER-RJ,EXCLUSIVE ESCAVACAO E TRANSPORTE DOS MATERIAIS,INCLUSIVE O TRANSPORTE DE AGUA</v>
      </c>
      <c r="C8495" s="115" t="s">
        <v>40386</v>
      </c>
      <c r="D8495" s="115" t="s">
        <v>40387</v>
      </c>
      <c r="E8495" s="115" t="s">
        <v>40388</v>
      </c>
      <c r="F8495" s="115" t="s">
        <v>40389</v>
      </c>
      <c r="I8495" s="115" t="s">
        <v>31</v>
      </c>
      <c r="J8495" s="115">
        <v>8.93</v>
      </c>
    </row>
    <row r="8496" spans="1:10" hidden="1">
      <c r="A8496" s="115" t="s">
        <v>8832</v>
      </c>
      <c r="B8496" s="115" t="str">
        <f t="shared" si="132"/>
        <v>SUB-BASE ESTABILIZADA EM ARGILA,SEM MISTURA DOS MATERIAIS,COM ADITIVO(ESTABILIZADOR LIQUIDO DE SOLOS),EXCLUSIVE FORNECIMENTO DA ARGILA</v>
      </c>
      <c r="C8496" s="115" t="s">
        <v>40390</v>
      </c>
      <c r="D8496" s="115" t="s">
        <v>40391</v>
      </c>
      <c r="E8496" s="115" t="s">
        <v>40392</v>
      </c>
      <c r="I8496" s="115" t="s">
        <v>31</v>
      </c>
      <c r="J8496" s="115">
        <v>127.13</v>
      </c>
    </row>
    <row r="8497" spans="1:10" hidden="1">
      <c r="A8497" s="115" t="s">
        <v>8833</v>
      </c>
      <c r="B8497" s="115" t="str">
        <f t="shared" si="132"/>
        <v>SUB-BASE ESTABILIZADA EM ARGILA,SEM MISTURA DOS MATERIAIS,COM ADITIVO(ESTABILIZADOR LIQUIDO DE SOLOS),EXCLUSIVE FORNECIMENTO DA ARGILA</v>
      </c>
      <c r="C8497" s="115" t="s">
        <v>40390</v>
      </c>
      <c r="D8497" s="115" t="s">
        <v>40391</v>
      </c>
      <c r="E8497" s="115" t="s">
        <v>40392</v>
      </c>
      <c r="I8497" s="115" t="s">
        <v>31</v>
      </c>
      <c r="J8497" s="115">
        <v>126.75</v>
      </c>
    </row>
    <row r="8498" spans="1:10" hidden="1">
      <c r="A8498" s="115" t="s">
        <v>8834</v>
      </c>
      <c r="B8498" s="115" t="str">
        <f t="shared" si="132"/>
        <v>BASE DE AGREGADO SIDERURGICO(ESCORIA DE ACIARIA),INCLUSIVE FORNECIMENTO DOS MATERIAIS,MEDIDA APOS A COMPACTACAO</v>
      </c>
      <c r="C8498" s="115" t="s">
        <v>40393</v>
      </c>
      <c r="D8498" s="115" t="s">
        <v>40394</v>
      </c>
      <c r="I8498" s="115" t="s">
        <v>31</v>
      </c>
      <c r="J8498" s="115">
        <v>78.73</v>
      </c>
    </row>
    <row r="8499" spans="1:10" hidden="1">
      <c r="A8499" s="115" t="s">
        <v>8835</v>
      </c>
      <c r="B8499" s="115" t="str">
        <f t="shared" si="132"/>
        <v>BASE DE AGREGADO SIDERURGICO(ESCORIA DE ACIARIA),INCLUSIVE FORNECIMENTO DOS MATERIAIS,MEDIDA APOS A COMPACTACAO</v>
      </c>
      <c r="C8499" s="115" t="s">
        <v>40393</v>
      </c>
      <c r="D8499" s="115" t="s">
        <v>40394</v>
      </c>
      <c r="I8499" s="115" t="s">
        <v>31</v>
      </c>
      <c r="J8499" s="115">
        <v>77.180000000000007</v>
      </c>
    </row>
    <row r="8500" spans="1:10" hidden="1">
      <c r="A8500" s="115" t="s">
        <v>8836</v>
      </c>
      <c r="B8500" s="115" t="str">
        <f t="shared" si="132"/>
        <v>BASE OU SUB-BASE ESTABILIZADA DE AGREGADO SIDERURGICO(ESCORIA DE ACIARIA),MISTURA EM USINA,INCLUSIVE FORNECIMENTO DOS MATERIAIS,EXCLUSIVE TRANSPORTE DA MISTURA,MEDIDA APOS A COMPACTACAO</v>
      </c>
      <c r="C8500" s="115" t="s">
        <v>40395</v>
      </c>
      <c r="D8500" s="115" t="s">
        <v>40396</v>
      </c>
      <c r="E8500" s="115" t="s">
        <v>40397</v>
      </c>
      <c r="F8500" s="115" t="s">
        <v>40398</v>
      </c>
      <c r="I8500" s="115" t="s">
        <v>31</v>
      </c>
      <c r="J8500" s="115">
        <v>87.98</v>
      </c>
    </row>
    <row r="8501" spans="1:10" hidden="1">
      <c r="A8501" s="115" t="s">
        <v>8837</v>
      </c>
      <c r="B8501" s="115" t="str">
        <f t="shared" si="132"/>
        <v>BASE OU SUB-BASE ESTABILIZADA DE AGREGADO SIDERURGICO(ESCORIA DE ACIARIA),MISTURA EM USINA,INCLUSIVE FORNECIMENTO DOS MATERIAIS,EXCLUSIVE TRANSPORTE DA MISTURA,MEDIDA APOS A COMPACTACAO</v>
      </c>
      <c r="C8501" s="115" t="s">
        <v>40395</v>
      </c>
      <c r="D8501" s="115" t="s">
        <v>40396</v>
      </c>
      <c r="E8501" s="115" t="s">
        <v>40397</v>
      </c>
      <c r="F8501" s="115" t="s">
        <v>40398</v>
      </c>
      <c r="I8501" s="115" t="s">
        <v>31</v>
      </c>
      <c r="J8501" s="115">
        <v>86.11</v>
      </c>
    </row>
    <row r="8502" spans="1:10" hidden="1">
      <c r="A8502" s="115" t="s">
        <v>8838</v>
      </c>
      <c r="B8502" s="115" t="str">
        <f t="shared" si="132"/>
        <v>BASE DE AGREGADOS RECICLADOS DE RESIDUOS DE CONSTRUCAO CIVIL,INCLUSIVE FORNECIMENTO DOS MATERIAIS,MEDIDA APOS A COMPACTACAO</v>
      </c>
      <c r="C8502" s="115" t="s">
        <v>40399</v>
      </c>
      <c r="D8502" s="115" t="s">
        <v>40400</v>
      </c>
      <c r="E8502" s="115" t="s">
        <v>36834</v>
      </c>
      <c r="I8502" s="115" t="s">
        <v>31</v>
      </c>
      <c r="J8502" s="115">
        <v>46.39</v>
      </c>
    </row>
    <row r="8503" spans="1:10" hidden="1">
      <c r="A8503" s="115" t="s">
        <v>8839</v>
      </c>
      <c r="B8503" s="115" t="str">
        <f t="shared" si="132"/>
        <v>BASE DE AGREGADOS RECICLADOS DE RESIDUOS DE CONSTRUCAO CIVIL,INCLUSIVE FORNECIMENTO DOS MATERIAIS,MEDIDA APOS A COMPACTACAO</v>
      </c>
      <c r="C8503" s="115" t="s">
        <v>40399</v>
      </c>
      <c r="D8503" s="115" t="s">
        <v>40400</v>
      </c>
      <c r="E8503" s="115" t="s">
        <v>36834</v>
      </c>
      <c r="I8503" s="115" t="s">
        <v>31</v>
      </c>
      <c r="J8503" s="115">
        <v>45.99</v>
      </c>
    </row>
    <row r="8504" spans="1:10" hidden="1">
      <c r="A8504" s="115" t="s">
        <v>8840</v>
      </c>
      <c r="B8504" s="115" t="str">
        <f t="shared" si="132"/>
        <v>SUB-BASE E REFORCO DE AGREGADOS RECICLADOS,DE RESIDUOS DA CONSTRUCAO CIVIL,INCLUSIVE FORNECIMENTO DOS MATERIAIS,MEDIDO APOS A COMPACTACAO</v>
      </c>
      <c r="C8504" s="115" t="s">
        <v>40401</v>
      </c>
      <c r="D8504" s="115" t="s">
        <v>40402</v>
      </c>
      <c r="E8504" s="115" t="s">
        <v>40403</v>
      </c>
      <c r="I8504" s="115" t="s">
        <v>31</v>
      </c>
      <c r="J8504" s="115">
        <v>37.47</v>
      </c>
    </row>
    <row r="8505" spans="1:10" hidden="1">
      <c r="A8505" s="115" t="s">
        <v>8841</v>
      </c>
      <c r="B8505" s="115" t="str">
        <f t="shared" si="132"/>
        <v>SUB-BASE E REFORCO DE AGREGADOS RECICLADOS,DE RESIDUOS DA CONSTRUCAO CIVIL,INCLUSIVE FORNECIMENTO DOS MATERIAIS,MEDIDO APOS A COMPACTACAO</v>
      </c>
      <c r="C8505" s="115" t="s">
        <v>40401</v>
      </c>
      <c r="D8505" s="115" t="s">
        <v>40402</v>
      </c>
      <c r="E8505" s="115" t="s">
        <v>40403</v>
      </c>
      <c r="I8505" s="115" t="s">
        <v>31</v>
      </c>
      <c r="J8505" s="115">
        <v>37.07</v>
      </c>
    </row>
    <row r="8506" spans="1:10" hidden="1">
      <c r="A8506" s="115" t="s">
        <v>8842</v>
      </c>
      <c r="B8506" s="115" t="str">
        <f t="shared" si="132"/>
        <v>BASE DE SOLO-CIMENTO EXECUTADO "IN LOCO".O CUSTO INDENIZA AS OPERACOES DE EXECUCAO NA PISTA,INCLUSIVE TRANSPORTE DA AGUA E SE APLICA AO VOLUME DE SOLO-CIMENTO EXECUTADO,MEDIDO APOS A COMPACTACAO,EXCLUSIVE ESCAVACAO,CIMENTO E TRANSPORTE DOSMATERIAIS</v>
      </c>
      <c r="C8506" s="115" t="s">
        <v>40404</v>
      </c>
      <c r="D8506" s="115" t="s">
        <v>40405</v>
      </c>
      <c r="E8506" s="115" t="s">
        <v>40406</v>
      </c>
      <c r="F8506" s="115" t="s">
        <v>40407</v>
      </c>
      <c r="G8506" s="115" t="s">
        <v>40408</v>
      </c>
      <c r="I8506" s="115" t="s">
        <v>31</v>
      </c>
      <c r="J8506" s="115">
        <v>8.5</v>
      </c>
    </row>
    <row r="8507" spans="1:10" hidden="1">
      <c r="A8507" s="115" t="s">
        <v>8843</v>
      </c>
      <c r="B8507" s="115" t="str">
        <f t="shared" si="132"/>
        <v>BASE DE SOLO-CIMENTO EXECUTADO "IN LOCO".O CUSTO INDENIZA AS OPERACOES DE EXECUCAO NA PISTA,INCLUSIVE TRANSPORTE DA AGUA E SE APLICA AO VOLUME DE SOLO-CIMENTO EXECUTADO,MEDIDO APOS A COMPACTACAO,EXCLUSIVE ESCAVACAO,CIMENTO E TRANSPORTE DOSMATERIAIS</v>
      </c>
      <c r="C8507" s="115" t="s">
        <v>40404</v>
      </c>
      <c r="D8507" s="115" t="s">
        <v>40405</v>
      </c>
      <c r="E8507" s="115" t="s">
        <v>40406</v>
      </c>
      <c r="F8507" s="115" t="s">
        <v>40407</v>
      </c>
      <c r="G8507" s="115" t="s">
        <v>40408</v>
      </c>
      <c r="I8507" s="115" t="s">
        <v>31</v>
      </c>
      <c r="J8507" s="115">
        <v>8.0399999999999991</v>
      </c>
    </row>
    <row r="8508" spans="1:10" hidden="1">
      <c r="A8508" s="115" t="s">
        <v>8844</v>
      </c>
      <c r="B8508" s="115" t="str">
        <f t="shared" si="132"/>
        <v>BASE DE SOLO-CIMENTO,COM OS MATERIAIS MISTURADOS NA USINA.OCUSTO INDENIZA AS OPERACOES DE EXECUCAO NA USINA E NA PISTA,EXCLUSIVE O TRANSPORTE DO MATERIAL DA USINA PARA A PISTA</v>
      </c>
      <c r="C8508" s="115" t="s">
        <v>40409</v>
      </c>
      <c r="D8508" s="115" t="s">
        <v>40410</v>
      </c>
      <c r="E8508" s="115" t="s">
        <v>40411</v>
      </c>
      <c r="I8508" s="115" t="s">
        <v>31</v>
      </c>
      <c r="J8508" s="115">
        <v>9.99</v>
      </c>
    </row>
    <row r="8509" spans="1:10" hidden="1">
      <c r="A8509" s="115" t="s">
        <v>8845</v>
      </c>
      <c r="B8509" s="115" t="str">
        <f t="shared" si="132"/>
        <v>BASE DE SOLO-CIMENTO,COM OS MATERIAIS MISTURADOS NA USINA.OCUSTO INDENIZA AS OPERACOES DE EXECUCAO NA USINA E NA PISTA,EXCLUSIVE O TRANSPORTE DO MATERIAL DA USINA PARA A PISTA</v>
      </c>
      <c r="C8509" s="115" t="s">
        <v>40409</v>
      </c>
      <c r="D8509" s="115" t="s">
        <v>40410</v>
      </c>
      <c r="E8509" s="115" t="s">
        <v>40411</v>
      </c>
      <c r="I8509" s="115" t="s">
        <v>31</v>
      </c>
      <c r="J8509" s="115">
        <v>9.51</v>
      </c>
    </row>
    <row r="8510" spans="1:10" hidden="1">
      <c r="A8510" s="115" t="s">
        <v>8846</v>
      </c>
      <c r="B8510" s="115"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0" s="115" t="s">
        <v>40412</v>
      </c>
      <c r="D8510" s="115" t="s">
        <v>40413</v>
      </c>
      <c r="E8510" s="115" t="s">
        <v>40414</v>
      </c>
      <c r="F8510" s="115" t="s">
        <v>40415</v>
      </c>
      <c r="G8510" s="115" t="s">
        <v>40416</v>
      </c>
      <c r="I8510" s="115" t="s">
        <v>31</v>
      </c>
      <c r="J8510" s="115">
        <v>13.96</v>
      </c>
    </row>
    <row r="8511" spans="1:10" hidden="1">
      <c r="A8511" s="115" t="s">
        <v>8847</v>
      </c>
      <c r="B8511" s="115"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1" s="115" t="s">
        <v>40412</v>
      </c>
      <c r="D8511" s="115" t="s">
        <v>40413</v>
      </c>
      <c r="E8511" s="115" t="s">
        <v>40414</v>
      </c>
      <c r="F8511" s="115" t="s">
        <v>40415</v>
      </c>
      <c r="G8511" s="115" t="s">
        <v>40416</v>
      </c>
      <c r="I8511" s="115" t="s">
        <v>31</v>
      </c>
      <c r="J8511" s="115">
        <v>13.36</v>
      </c>
    </row>
    <row r="8512" spans="1:10" hidden="1">
      <c r="A8512" s="115" t="s">
        <v>8848</v>
      </c>
      <c r="B8512" s="115" t="str">
        <f t="shared" si="132"/>
        <v>BASE OU SUB-BASE DE SOLO-CAL,COM MISTURA EM USINA,EXCLUSIVEESCAVACAO,TRANSPORTE DO SOLO E TRANSPORTE DA MISTURA,MAS INCLUINDO O FORNECIMENTO DA CAL,MEDIDO APOS A COMPACTACAO</v>
      </c>
      <c r="C8512" s="115" t="s">
        <v>40417</v>
      </c>
      <c r="D8512" s="115" t="s">
        <v>40418</v>
      </c>
      <c r="E8512" s="115" t="s">
        <v>40419</v>
      </c>
      <c r="I8512" s="115" t="s">
        <v>31</v>
      </c>
      <c r="J8512" s="115">
        <v>282.63</v>
      </c>
    </row>
    <row r="8513" spans="1:10" hidden="1">
      <c r="A8513" s="115" t="s">
        <v>8849</v>
      </c>
      <c r="B8513" s="115" t="str">
        <f t="shared" si="132"/>
        <v>BASE OU SUB-BASE DE SOLO-CAL,COM MISTURA EM USINA,EXCLUSIVEESCAVACAO,TRANSPORTE DO SOLO E TRANSPORTE DA MISTURA,MAS INCLUINDO O FORNECIMENTO DA CAL,MEDIDO APOS A COMPACTACAO</v>
      </c>
      <c r="C8513" s="115" t="s">
        <v>40417</v>
      </c>
      <c r="D8513" s="115" t="s">
        <v>40418</v>
      </c>
      <c r="E8513" s="115" t="s">
        <v>40419</v>
      </c>
      <c r="I8513" s="115" t="s">
        <v>31</v>
      </c>
      <c r="J8513" s="115">
        <v>282.14999999999998</v>
      </c>
    </row>
    <row r="8514" spans="1:10" hidden="1">
      <c r="A8514" s="115" t="s">
        <v>8850</v>
      </c>
      <c r="B8514" s="115" t="str">
        <f t="shared" si="132"/>
        <v>BASE DE MACADAME CIMENTADO DE MISTURA PREVIA(CONCRETO MAGRO),TRACO 1:15,DE ACORDO COM AS "INSTRUCOES PARA EXECUCAO",DO DER-RJ,INCLUSIVE TRANSPORTE PARA PISTA</v>
      </c>
      <c r="C8514" s="115" t="s">
        <v>40420</v>
      </c>
      <c r="D8514" s="115" t="s">
        <v>40421</v>
      </c>
      <c r="E8514" s="115" t="s">
        <v>40422</v>
      </c>
      <c r="I8514" s="115" t="s">
        <v>31</v>
      </c>
      <c r="J8514" s="115">
        <v>519.33000000000004</v>
      </c>
    </row>
    <row r="8515" spans="1:10" hidden="1">
      <c r="A8515" s="115" t="s">
        <v>8851</v>
      </c>
      <c r="B8515" s="115" t="str">
        <f t="shared" si="132"/>
        <v>BASE DE MACADAME CIMENTADO DE MISTURA PREVIA(CONCRETO MAGRO),TRACO 1:15,DE ACORDO COM AS "INSTRUCOES PARA EXECUCAO",DO DER-RJ,INCLUSIVE TRANSPORTE PARA PISTA</v>
      </c>
      <c r="C8515" s="115" t="s">
        <v>40420</v>
      </c>
      <c r="D8515" s="115" t="s">
        <v>40421</v>
      </c>
      <c r="E8515" s="115" t="s">
        <v>40422</v>
      </c>
      <c r="I8515" s="115" t="s">
        <v>31</v>
      </c>
      <c r="J8515" s="115">
        <v>493.41</v>
      </c>
    </row>
    <row r="8516" spans="1:10" hidden="1">
      <c r="A8516" s="115" t="s">
        <v>8852</v>
      </c>
      <c r="B8516" s="115" t="str">
        <f t="shared" si="132"/>
        <v>BASE DE MACADAME CIMENTADO DE MISTURA PREVIA(CONCRETO MAGRO),TRACO 1:19,DE ACORDO COM AS "INSTRUCOES PARA EXECUCAO",DO DER-RJ,INCLUSIVE TRANSPORTE PARA PISTA</v>
      </c>
      <c r="C8516" s="115" t="s">
        <v>40420</v>
      </c>
      <c r="D8516" s="115" t="s">
        <v>40423</v>
      </c>
      <c r="E8516" s="115" t="s">
        <v>40422</v>
      </c>
      <c r="I8516" s="115" t="s">
        <v>31</v>
      </c>
      <c r="J8516" s="115">
        <v>501.07</v>
      </c>
    </row>
    <row r="8517" spans="1:10" hidden="1">
      <c r="A8517" s="115" t="s">
        <v>8853</v>
      </c>
      <c r="B8517" s="115" t="str">
        <f t="shared" ref="B8517:B8580" si="133">C8517&amp;D8517&amp;E8517&amp;F8517&amp;G8517&amp;H8517</f>
        <v>BASE DE MACADAME CIMENTADO DE MISTURA PREVIA(CONCRETO MAGRO),TRACO 1:19,DE ACORDO COM AS "INSTRUCOES PARA EXECUCAO",DO DER-RJ,INCLUSIVE TRANSPORTE PARA PISTA</v>
      </c>
      <c r="C8517" s="115" t="s">
        <v>40420</v>
      </c>
      <c r="D8517" s="115" t="s">
        <v>40423</v>
      </c>
      <c r="E8517" s="115" t="s">
        <v>40422</v>
      </c>
      <c r="I8517" s="115" t="s">
        <v>31</v>
      </c>
      <c r="J8517" s="115">
        <v>475.22</v>
      </c>
    </row>
    <row r="8518" spans="1:10" hidden="1">
      <c r="A8518" s="115" t="s">
        <v>8854</v>
      </c>
      <c r="B8518" s="115" t="str">
        <f t="shared" si="133"/>
        <v>BASE DE MACADAME CIMENTADO DE MISTURA PREVIA(CONCRETO MAGRO),TRACO 1:24,DE ACORDO COM AS "INSTRUCOES PARA EXECUCAO",DO DER-RJ,INCLUSIVE TRANSPORTE PARA PISTA</v>
      </c>
      <c r="C8518" s="115" t="s">
        <v>40420</v>
      </c>
      <c r="D8518" s="115" t="s">
        <v>40424</v>
      </c>
      <c r="E8518" s="115" t="s">
        <v>40422</v>
      </c>
      <c r="I8518" s="115" t="s">
        <v>31</v>
      </c>
      <c r="J8518" s="115">
        <v>487.66</v>
      </c>
    </row>
    <row r="8519" spans="1:10" hidden="1">
      <c r="A8519" s="115" t="s">
        <v>8855</v>
      </c>
      <c r="B8519" s="115" t="str">
        <f t="shared" si="133"/>
        <v>BASE DE MACADAME CIMENTADO DE MISTURA PREVIA(CONCRETO MAGRO),TRACO 1:24,DE ACORDO COM AS "INSTRUCOES PARA EXECUCAO",DO DER-RJ,INCLUSIVE TRANSPORTE PARA PISTA</v>
      </c>
      <c r="C8519" s="115" t="s">
        <v>40420</v>
      </c>
      <c r="D8519" s="115" t="s">
        <v>40424</v>
      </c>
      <c r="E8519" s="115" t="s">
        <v>40422</v>
      </c>
      <c r="I8519" s="115" t="s">
        <v>31</v>
      </c>
      <c r="J8519" s="115">
        <v>461.9</v>
      </c>
    </row>
    <row r="8520" spans="1:10" hidden="1">
      <c r="A8520" s="115" t="s">
        <v>8856</v>
      </c>
      <c r="B8520" s="115" t="str">
        <f t="shared" si="133"/>
        <v>ARRANCAMENTO E REASSENTAMENTO DE PARALELEPIPEDOS COM LIMPEZA DE BETUME ADERENTE SOBRE COLCHAO DE AREIA,INCLUSIVE FORNECIMENTO DA AREIA E REJUNTAMENTO COM BETUME E CASCALHINHO,EXCLUSIVE FORNECIMENTO DOS PARALELEPIPEDOS</v>
      </c>
      <c r="C8520" s="115" t="s">
        <v>40425</v>
      </c>
      <c r="D8520" s="115" t="s">
        <v>40426</v>
      </c>
      <c r="E8520" s="115" t="s">
        <v>40427</v>
      </c>
      <c r="F8520" s="115" t="s">
        <v>40428</v>
      </c>
      <c r="I8520" s="115" t="s">
        <v>16</v>
      </c>
      <c r="J8520" s="115">
        <v>77.73</v>
      </c>
    </row>
    <row r="8521" spans="1:10" hidden="1">
      <c r="A8521" s="115" t="s">
        <v>8857</v>
      </c>
      <c r="B8521" s="115" t="str">
        <f t="shared" si="133"/>
        <v>ARRANCAMENTO E REASSENTAMENTO DE PARALELEPIPEDOS COM LIMPEZA DE BETUME ADERENTE SOBRE COLCHAO DE AREIA,INCLUSIVE FORNECIMENTO DA AREIA E REJUNTAMENTO COM BETUME E CASCALHINHO,EXCLUSIVE FORNECIMENTO DOS PARALELEPIPEDOS</v>
      </c>
      <c r="C8521" s="115" t="s">
        <v>40425</v>
      </c>
      <c r="D8521" s="115" t="s">
        <v>40426</v>
      </c>
      <c r="E8521" s="115" t="s">
        <v>40427</v>
      </c>
      <c r="F8521" s="115" t="s">
        <v>40428</v>
      </c>
      <c r="I8521" s="115" t="s">
        <v>16</v>
      </c>
      <c r="J8521" s="115">
        <v>70.94</v>
      </c>
    </row>
    <row r="8522" spans="1:10" hidden="1">
      <c r="A8522" s="115" t="s">
        <v>8858</v>
      </c>
      <c r="B8522" s="115" t="str">
        <f t="shared" si="133"/>
        <v>ARRANCAMENTO E REASSENTAMENTO DE PARALELEPIPEDOS COM LIMPEZA DO BETUME ADERENTE SOBRE COLCHAO DE PO-DE-PEDRA,INCLUSIVE FORNECIMENTO DO PO-DE-PEDRA E REJUNTAMENTO COM BETUME E CASCALHINHO,EXCLUSIVE FORNECIMENTO DOS PARALELEPIPEDOS</v>
      </c>
      <c r="C8522" s="115" t="s">
        <v>40425</v>
      </c>
      <c r="D8522" s="115" t="s">
        <v>40429</v>
      </c>
      <c r="E8522" s="115" t="s">
        <v>40430</v>
      </c>
      <c r="F8522" s="115" t="s">
        <v>40431</v>
      </c>
      <c r="I8522" s="115" t="s">
        <v>16</v>
      </c>
      <c r="J8522" s="115">
        <v>74.91</v>
      </c>
    </row>
    <row r="8523" spans="1:10" hidden="1">
      <c r="A8523" s="115" t="s">
        <v>8859</v>
      </c>
      <c r="B8523" s="115" t="str">
        <f t="shared" si="133"/>
        <v>ARRANCAMENTO E REASSENTAMENTO DE PARALELEPIPEDOS COM LIMPEZA DO BETUME ADERENTE SOBRE COLCHAO DE PO-DE-PEDRA,INCLUSIVE FORNECIMENTO DO PO-DE-PEDRA E REJUNTAMENTO COM BETUME E CASCALHINHO,EXCLUSIVE FORNECIMENTO DOS PARALELEPIPEDOS</v>
      </c>
      <c r="C8523" s="115" t="s">
        <v>40425</v>
      </c>
      <c r="D8523" s="115" t="s">
        <v>40429</v>
      </c>
      <c r="E8523" s="115" t="s">
        <v>40430</v>
      </c>
      <c r="F8523" s="115" t="s">
        <v>40431</v>
      </c>
      <c r="I8523" s="115" t="s">
        <v>16</v>
      </c>
      <c r="J8523" s="115">
        <v>68.12</v>
      </c>
    </row>
    <row r="8524" spans="1:10" hidden="1">
      <c r="A8524" s="115" t="s">
        <v>8860</v>
      </c>
      <c r="B8524" s="115" t="str">
        <f t="shared" si="133"/>
        <v>ASSENTAMENTO DE PARALELEPIPEDOS COM REAPROVEITAMENTO DOS PARALELEPIPEDOS E FORNECIMENTO DE PO-DE-PEDRA,E REJUNTAMENTO COM BETUME E CASCALHINHO</v>
      </c>
      <c r="C8524" s="115" t="s">
        <v>40432</v>
      </c>
      <c r="D8524" s="115" t="s">
        <v>40433</v>
      </c>
      <c r="E8524" s="115" t="s">
        <v>40434</v>
      </c>
      <c r="I8524" s="115" t="s">
        <v>16</v>
      </c>
      <c r="J8524" s="115">
        <v>53.9</v>
      </c>
    </row>
    <row r="8525" spans="1:10" hidden="1">
      <c r="A8525" s="115" t="s">
        <v>8861</v>
      </c>
      <c r="B8525" s="115" t="str">
        <f t="shared" si="133"/>
        <v>ASSENTAMENTO DE PARALELEPIPEDOS COM REAPROVEITAMENTO DOS PARALELEPIPEDOS E FORNECIMENTO DE PO-DE-PEDRA,E REJUNTAMENTO COM BETUME E CASCALHINHO</v>
      </c>
      <c r="C8525" s="115" t="s">
        <v>40432</v>
      </c>
      <c r="D8525" s="115" t="s">
        <v>40433</v>
      </c>
      <c r="E8525" s="115" t="s">
        <v>40434</v>
      </c>
      <c r="I8525" s="115" t="s">
        <v>16</v>
      </c>
      <c r="J8525" s="115">
        <v>49.91</v>
      </c>
    </row>
    <row r="8526" spans="1:10" hidden="1">
      <c r="A8526" s="115" t="s">
        <v>8862</v>
      </c>
      <c r="B8526" s="115" t="str">
        <f t="shared" si="133"/>
        <v>ASSENTAMENTO DE PARALELEPIPEDOS COM REAPROVEITAMENTO DOS PARALELEPIPEDOS E FORNECIMENTO DE AREIA,E REJUNTAMENTO COM BETUME E CASCALHINHO</v>
      </c>
      <c r="C8526" s="115" t="s">
        <v>40432</v>
      </c>
      <c r="D8526" s="115" t="s">
        <v>40435</v>
      </c>
      <c r="E8526" s="115" t="s">
        <v>40436</v>
      </c>
      <c r="I8526" s="115" t="s">
        <v>16</v>
      </c>
      <c r="J8526" s="115">
        <v>56.72</v>
      </c>
    </row>
    <row r="8527" spans="1:10" hidden="1">
      <c r="A8527" s="115" t="s">
        <v>8863</v>
      </c>
      <c r="B8527" s="115" t="str">
        <f t="shared" si="133"/>
        <v>ASSENTAMENTO DE PARALELEPIPEDOS COM REAPROVEITAMENTO DOS PARALELEPIPEDOS E FORNECIMENTO DE AREIA,E REJUNTAMENTO COM BETUME E CASCALHINHO</v>
      </c>
      <c r="C8527" s="115" t="s">
        <v>40432</v>
      </c>
      <c r="D8527" s="115" t="s">
        <v>40435</v>
      </c>
      <c r="E8527" s="115" t="s">
        <v>40436</v>
      </c>
      <c r="I8527" s="115" t="s">
        <v>16</v>
      </c>
      <c r="J8527" s="115">
        <v>52.73</v>
      </c>
    </row>
    <row r="8528" spans="1:10" hidden="1">
      <c r="A8528" s="115" t="s">
        <v>8864</v>
      </c>
      <c r="B8528" s="115" t="str">
        <f t="shared" si="133"/>
        <v>REJUNTAMENTO DE PAVIMENTACAO DE PARALELEPIPEDOS COM AREIA,INCLUSIVE FORNECIMENTO DO MATERIAL</v>
      </c>
      <c r="C8528" s="115" t="s">
        <v>40437</v>
      </c>
      <c r="D8528" s="115" t="s">
        <v>40438</v>
      </c>
      <c r="I8528" s="115" t="s">
        <v>16</v>
      </c>
      <c r="J8528" s="115">
        <v>8.83</v>
      </c>
    </row>
    <row r="8529" spans="1:10" hidden="1">
      <c r="A8529" s="115" t="s">
        <v>8865</v>
      </c>
      <c r="B8529" s="115" t="str">
        <f t="shared" si="133"/>
        <v>REJUNTAMENTO DE PAVIMENTACAO DE PARALELEPIPEDOS COM AREIA,INCLUSIVE FORNECIMENTO DO MATERIAL</v>
      </c>
      <c r="C8529" s="115" t="s">
        <v>40437</v>
      </c>
      <c r="D8529" s="115" t="s">
        <v>40438</v>
      </c>
      <c r="I8529" s="115" t="s">
        <v>16</v>
      </c>
      <c r="J8529" s="115">
        <v>7.75</v>
      </c>
    </row>
    <row r="8530" spans="1:10" hidden="1">
      <c r="A8530" s="115" t="s">
        <v>8866</v>
      </c>
      <c r="B8530" s="115" t="str">
        <f t="shared" si="133"/>
        <v>REJUNTAMENTO DE PAVIMENTACAO DE PARALELEPIPEDOS COM BETUME E CASCALHINHO,EXCLUSIVE O FORNECIMENTO DO BETUME</v>
      </c>
      <c r="C8530" s="115" t="s">
        <v>40439</v>
      </c>
      <c r="D8530" s="115" t="s">
        <v>40440</v>
      </c>
      <c r="I8530" s="115" t="s">
        <v>16</v>
      </c>
      <c r="J8530" s="115">
        <v>9.27</v>
      </c>
    </row>
    <row r="8531" spans="1:10" hidden="1">
      <c r="A8531" s="115" t="s">
        <v>8867</v>
      </c>
      <c r="B8531" s="115" t="str">
        <f t="shared" si="133"/>
        <v>REJUNTAMENTO DE PAVIMENTACAO DE PARALELEPIPEDOS COM BETUME E CASCALHINHO,EXCLUSIVE O FORNECIMENTO DO BETUME</v>
      </c>
      <c r="C8531" s="115" t="s">
        <v>40439</v>
      </c>
      <c r="D8531" s="115" t="s">
        <v>40440</v>
      </c>
      <c r="I8531" s="115" t="s">
        <v>16</v>
      </c>
      <c r="J8531" s="115">
        <v>8.19</v>
      </c>
    </row>
    <row r="8532" spans="1:10" hidden="1">
      <c r="A8532" s="115" t="s">
        <v>8868</v>
      </c>
      <c r="B8532" s="115" t="str">
        <f t="shared" si="133"/>
        <v>REJUNTAMENTO DE PAVIMENTACAO DE PARALELEPIPEDOS COM BETUME E CASCALHINHO,COM FORNECIMENTO DE TODOS OS MATERIAIS</v>
      </c>
      <c r="C8532" s="115" t="s">
        <v>40439</v>
      </c>
      <c r="D8532" s="115" t="s">
        <v>40441</v>
      </c>
      <c r="I8532" s="115" t="s">
        <v>16</v>
      </c>
      <c r="J8532" s="115">
        <v>27.37</v>
      </c>
    </row>
    <row r="8533" spans="1:10" hidden="1">
      <c r="A8533" s="115" t="s">
        <v>8869</v>
      </c>
      <c r="B8533" s="115" t="str">
        <f t="shared" si="133"/>
        <v>REJUNTAMENTO DE PAVIMENTACAO DE PARALELEPIPEDOS COM BETUME E CASCALHINHO,COM FORNECIMENTO DE TODOS OS MATERIAIS</v>
      </c>
      <c r="C8533" s="115" t="s">
        <v>40439</v>
      </c>
      <c r="D8533" s="115" t="s">
        <v>40441</v>
      </c>
      <c r="I8533" s="115" t="s">
        <v>16</v>
      </c>
      <c r="J8533" s="115">
        <v>26.29</v>
      </c>
    </row>
    <row r="8534" spans="1:10" hidden="1">
      <c r="A8534" s="115" t="s">
        <v>8870</v>
      </c>
      <c r="B8534" s="115" t="str">
        <f t="shared" si="133"/>
        <v>REJUNTAMENTO DE ARTEFATO DE CONCRETO,COM ARGAMASSA DE CIMENTO E AREIA NO TRACO 1:3,COM FORNECIMENTO DE TODOS OS MATERIAIS</v>
      </c>
      <c r="C8534" s="115" t="s">
        <v>40442</v>
      </c>
      <c r="D8534" s="115" t="s">
        <v>40443</v>
      </c>
      <c r="E8534" s="115" t="s">
        <v>33999</v>
      </c>
      <c r="I8534" s="115" t="s">
        <v>16</v>
      </c>
      <c r="J8534" s="115">
        <v>22.66</v>
      </c>
    </row>
    <row r="8535" spans="1:10" hidden="1">
      <c r="A8535" s="115" t="s">
        <v>8871</v>
      </c>
      <c r="B8535" s="115" t="str">
        <f t="shared" si="133"/>
        <v>REJUNTAMENTO DE ARTEFATO DE CONCRETO,COM ARGAMASSA DE CIMENTO E AREIA NO TRACO 1:3,COM FORNECIMENTO DE TODOS OS MATERIAIS</v>
      </c>
      <c r="C8535" s="115" t="s">
        <v>40442</v>
      </c>
      <c r="D8535" s="115" t="s">
        <v>40443</v>
      </c>
      <c r="E8535" s="115" t="s">
        <v>33999</v>
      </c>
      <c r="I8535" s="115" t="s">
        <v>16</v>
      </c>
      <c r="J8535" s="115">
        <v>20.72</v>
      </c>
    </row>
    <row r="8536" spans="1:10" hidden="1">
      <c r="A8536" s="115" t="s">
        <v>8872</v>
      </c>
      <c r="B8536" s="115" t="str">
        <f t="shared" si="133"/>
        <v>ARRANCAMENTO E REASSENTAMENTO DE PARALELEPIPEDOS COM LIMPEZA DO BETUME ADERENTE SOBRE COLCHAO DE PO-DE-PEDRA, INCLUSIVEFORNECIMENTO DO PO-DE-PEDRA E REJUNTAMENTO COM ARGAMASSA DECIMENTO E AREIA,NO TRACO 1:3,EXCLUSIVE FORNECIMENTO DOS PARALELEPIPEDOS</v>
      </c>
      <c r="C8536" s="115" t="s">
        <v>40425</v>
      </c>
      <c r="D8536" s="115" t="s">
        <v>40444</v>
      </c>
      <c r="E8536" s="115" t="s">
        <v>40445</v>
      </c>
      <c r="F8536" s="115" t="s">
        <v>40446</v>
      </c>
      <c r="G8536" s="115" t="s">
        <v>40447</v>
      </c>
      <c r="I8536" s="115" t="s">
        <v>16</v>
      </c>
      <c r="J8536" s="115">
        <v>62.82</v>
      </c>
    </row>
    <row r="8537" spans="1:10" hidden="1">
      <c r="A8537" s="115" t="s">
        <v>8873</v>
      </c>
      <c r="B8537" s="115" t="str">
        <f t="shared" si="133"/>
        <v>ARRANCAMENTO E REASSENTAMENTO DE PARALELEPIPEDOS COM LIMPEZA DO BETUME ADERENTE SOBRE COLCHAO DE PO-DE-PEDRA, INCLUSIVEFORNECIMENTO DO PO-DE-PEDRA E REJUNTAMENTO COM ARGAMASSA DECIMENTO E AREIA,NO TRACO 1:3,EXCLUSIVE FORNECIMENTO DOS PARALELEPIPEDOS</v>
      </c>
      <c r="C8537" s="115" t="s">
        <v>40425</v>
      </c>
      <c r="D8537" s="115" t="s">
        <v>40444</v>
      </c>
      <c r="E8537" s="115" t="s">
        <v>40445</v>
      </c>
      <c r="F8537" s="115" t="s">
        <v>40446</v>
      </c>
      <c r="G8537" s="115" t="s">
        <v>40447</v>
      </c>
      <c r="I8537" s="115" t="s">
        <v>16</v>
      </c>
      <c r="J8537" s="115">
        <v>55.89</v>
      </c>
    </row>
    <row r="8538" spans="1:10" hidden="1">
      <c r="A8538" s="115" t="s">
        <v>8874</v>
      </c>
      <c r="B8538" s="115" t="str">
        <f t="shared" si="133"/>
        <v>ASSENTAMENTO DE PARALELEPIPEDOS COM REAPROVEITAMENTO DOS MESMOS E FORNECIMENTO DE PO-DE-PEDRA,E REJUNTAMENTO COM ARGAMASSA DE CIMENTO E AREIA,NO TRACO 1:3</v>
      </c>
      <c r="C8538" s="115" t="s">
        <v>40448</v>
      </c>
      <c r="D8538" s="115" t="s">
        <v>40449</v>
      </c>
      <c r="E8538" s="115" t="s">
        <v>40450</v>
      </c>
      <c r="I8538" s="115" t="s">
        <v>16</v>
      </c>
      <c r="J8538" s="115">
        <v>41.81</v>
      </c>
    </row>
    <row r="8539" spans="1:10" hidden="1">
      <c r="A8539" s="115" t="s">
        <v>8875</v>
      </c>
      <c r="B8539" s="115" t="str">
        <f t="shared" si="133"/>
        <v>ASSENTAMENTO DE PARALELEPIPEDOS COM REAPROVEITAMENTO DOS MESMOS E FORNECIMENTO DE PO-DE-PEDRA,E REJUNTAMENTO COM ARGAMASSA DE CIMENTO E AREIA,NO TRACO 1:3</v>
      </c>
      <c r="C8539" s="115" t="s">
        <v>40448</v>
      </c>
      <c r="D8539" s="115" t="s">
        <v>40449</v>
      </c>
      <c r="E8539" s="115" t="s">
        <v>40450</v>
      </c>
      <c r="I8539" s="115" t="s">
        <v>16</v>
      </c>
      <c r="J8539" s="115">
        <v>37.68</v>
      </c>
    </row>
    <row r="8540" spans="1:10" hidden="1">
      <c r="A8540" s="115" t="s">
        <v>8876</v>
      </c>
      <c r="B8540" s="115" t="str">
        <f t="shared" si="133"/>
        <v>ARRANCAMENTO E REASSENTAMENTO DE PARALELEPIPEDOS COM LIMPEZA FO BETUME ADERENTE SOBRE COLCHAO DE PO-DE-PEDRA,INCLUSIVE FORNECIMENTO DO PO-DE-PEDRA,EXCLUSIVE REJUNTAMENTO E FORNECIMENTO DOS PARALELEPIPEDOS</v>
      </c>
      <c r="C8540" s="115" t="s">
        <v>40425</v>
      </c>
      <c r="D8540" s="115" t="s">
        <v>40451</v>
      </c>
      <c r="E8540" s="115" t="s">
        <v>40452</v>
      </c>
      <c r="F8540" s="115" t="s">
        <v>40453</v>
      </c>
      <c r="I8540" s="115" t="s">
        <v>16</v>
      </c>
      <c r="J8540" s="115">
        <v>47.54</v>
      </c>
    </row>
    <row r="8541" spans="1:10" hidden="1">
      <c r="A8541" s="115" t="s">
        <v>8877</v>
      </c>
      <c r="B8541" s="115" t="str">
        <f t="shared" si="133"/>
        <v>ARRANCAMENTO E REASSENTAMENTO DE PARALELEPIPEDOS COM LIMPEZA FO BETUME ADERENTE SOBRE COLCHAO DE PO-DE-PEDRA,INCLUSIVE FORNECIMENTO DO PO-DE-PEDRA,EXCLUSIVE REJUNTAMENTO E FORNECIMENTO DOS PARALELEPIPEDOS</v>
      </c>
      <c r="C8541" s="115" t="s">
        <v>40425</v>
      </c>
      <c r="D8541" s="115" t="s">
        <v>40451</v>
      </c>
      <c r="E8541" s="115" t="s">
        <v>40452</v>
      </c>
      <c r="F8541" s="115" t="s">
        <v>40453</v>
      </c>
      <c r="I8541" s="115" t="s">
        <v>16</v>
      </c>
      <c r="J8541" s="115">
        <v>41.83</v>
      </c>
    </row>
    <row r="8542" spans="1:10" hidden="1">
      <c r="A8542" s="115" t="s">
        <v>8878</v>
      </c>
      <c r="B8542" s="115" t="str">
        <f t="shared" si="133"/>
        <v>ASSENTAMENTO DE PARALELEPIPEDOS COM REAPROVEITAMENTO DOS MESMOS E FORNECIMENTO DO PO-DE-PEDRA,EXCLUSIVE REJUNTAMENTO</v>
      </c>
      <c r="C8542" s="115" t="s">
        <v>40448</v>
      </c>
      <c r="D8542" s="115" t="s">
        <v>40454</v>
      </c>
      <c r="I8542" s="115" t="s">
        <v>16</v>
      </c>
      <c r="J8542" s="115">
        <v>33</v>
      </c>
    </row>
    <row r="8543" spans="1:10" hidden="1">
      <c r="A8543" s="115" t="s">
        <v>8879</v>
      </c>
      <c r="B8543" s="115" t="str">
        <f t="shared" si="133"/>
        <v>ASSENTAMENTO DE PARALELEPIPEDOS COM REAPROVEITAMENTO DOS MESMOS E FORNECIMENTO DO PO-DE-PEDRA,EXCLUSIVE REJUNTAMENTO</v>
      </c>
      <c r="C8543" s="115" t="s">
        <v>40448</v>
      </c>
      <c r="D8543" s="115" t="s">
        <v>40454</v>
      </c>
      <c r="I8543" s="115" t="s">
        <v>16</v>
      </c>
      <c r="J8543" s="115">
        <v>29.22</v>
      </c>
    </row>
    <row r="8544" spans="1:10" hidden="1">
      <c r="A8544" s="115" t="s">
        <v>8880</v>
      </c>
      <c r="B8544" s="115" t="str">
        <f t="shared" si="133"/>
        <v>PAVIMENTACAO COM PARALELEPIPEDOS SOBRE COLCHAO DE PO-DE-PEDRA E REJUNTAMENTO COM ARGAMASSA DE CIMENTO E AREIA, NO TRACO1:3,INCLUSIVE FORNECIMENTO DE TODOS OS MATERIAIS</v>
      </c>
      <c r="C8544" s="115" t="s">
        <v>40455</v>
      </c>
      <c r="D8544" s="115" t="s">
        <v>40456</v>
      </c>
      <c r="E8544" s="115" t="s">
        <v>40457</v>
      </c>
      <c r="I8544" s="115" t="s">
        <v>16</v>
      </c>
      <c r="J8544" s="115">
        <v>86.92</v>
      </c>
    </row>
    <row r="8545" spans="1:10" hidden="1">
      <c r="A8545" s="115" t="s">
        <v>8881</v>
      </c>
      <c r="B8545" s="115" t="str">
        <f t="shared" si="133"/>
        <v>PAVIMENTACAO COM PARALELEPIPEDOS SOBRE COLCHAO DE PO-DE-PEDRA E REJUNTAMENTO COM ARGAMASSA DE CIMENTO E AREIA, NO TRACO1:3,INCLUSIVE FORNECIMENTO DE TODOS OS MATERIAIS</v>
      </c>
      <c r="C8545" s="115" t="s">
        <v>40455</v>
      </c>
      <c r="D8545" s="115" t="s">
        <v>40456</v>
      </c>
      <c r="E8545" s="115" t="s">
        <v>40457</v>
      </c>
      <c r="I8545" s="115" t="s">
        <v>16</v>
      </c>
      <c r="J8545" s="115">
        <v>82.56</v>
      </c>
    </row>
    <row r="8546" spans="1:10" hidden="1">
      <c r="A8546" s="115" t="s">
        <v>8882</v>
      </c>
      <c r="B8546" s="115" t="str">
        <f t="shared" si="133"/>
        <v>PAVIMENTACAO COM PARALELEPIPEDOS SOBRE COLCHAO DE PO-DE-PEDRA E REJUNTAMENTO COM BETUME E CASCALHINHO,INCLUSIVE FORNECIMENTO DE TODOS OS MATERIAIS</v>
      </c>
      <c r="C8546" s="115" t="s">
        <v>40455</v>
      </c>
      <c r="D8546" s="115" t="s">
        <v>40458</v>
      </c>
      <c r="E8546" s="115" t="s">
        <v>40459</v>
      </c>
      <c r="I8546" s="115" t="s">
        <v>16</v>
      </c>
      <c r="J8546" s="115">
        <v>99.02</v>
      </c>
    </row>
    <row r="8547" spans="1:10" hidden="1">
      <c r="A8547" s="115" t="s">
        <v>8883</v>
      </c>
      <c r="B8547" s="115" t="str">
        <f t="shared" si="133"/>
        <v>PAVIMENTACAO COM PARALELEPIPEDOS SOBRE COLCHAO DE PO-DE-PEDRA E REJUNTAMENTO COM BETUME E CASCALHINHO,INCLUSIVE FORNECIMENTO DE TODOS OS MATERIAIS</v>
      </c>
      <c r="C8547" s="115" t="s">
        <v>40455</v>
      </c>
      <c r="D8547" s="115" t="s">
        <v>40458</v>
      </c>
      <c r="E8547" s="115" t="s">
        <v>40459</v>
      </c>
      <c r="I8547" s="115" t="s">
        <v>16</v>
      </c>
      <c r="J8547" s="115">
        <v>94.79</v>
      </c>
    </row>
    <row r="8548" spans="1:10" hidden="1">
      <c r="A8548" s="115" t="s">
        <v>8884</v>
      </c>
      <c r="B8548" s="115" t="str">
        <f t="shared" si="133"/>
        <v>PAVIMENTACAO COM PARALELEPIPEDOS SOBRE COLCHAO DE AREIA E REJUNTAMENTO DO MESMO MATERIAL,INCLUSIVE FORNECIMENTO DE TODOSOS MATERIAIS</v>
      </c>
      <c r="C8548" s="115" t="s">
        <v>40460</v>
      </c>
      <c r="D8548" s="115" t="s">
        <v>40461</v>
      </c>
      <c r="E8548" s="115" t="s">
        <v>40462</v>
      </c>
      <c r="I8548" s="115" t="s">
        <v>16</v>
      </c>
      <c r="J8548" s="115">
        <v>82.36</v>
      </c>
    </row>
    <row r="8549" spans="1:10" hidden="1">
      <c r="A8549" s="115" t="s">
        <v>8885</v>
      </c>
      <c r="B8549" s="115" t="str">
        <f t="shared" si="133"/>
        <v>PAVIMENTACAO COM PARALELEPIPEDOS SOBRE COLCHAO DE AREIA E REJUNTAMENTO DO MESMO MATERIAL,INCLUSIVE FORNECIMENTO DE TODOSOS MATERIAIS</v>
      </c>
      <c r="C8549" s="115" t="s">
        <v>40460</v>
      </c>
      <c r="D8549" s="115" t="s">
        <v>40461</v>
      </c>
      <c r="E8549" s="115" t="s">
        <v>40462</v>
      </c>
      <c r="I8549" s="115" t="s">
        <v>16</v>
      </c>
      <c r="J8549" s="115">
        <v>78.13</v>
      </c>
    </row>
    <row r="8550" spans="1:10" hidden="1">
      <c r="A8550" s="115" t="s">
        <v>8886</v>
      </c>
      <c r="B8550" s="115" t="str">
        <f t="shared" si="133"/>
        <v>PAVIMENTACAO COM PARALELEPIPEDOS SOBRE COLCHAO DE PO-DE-PEDRA,BASE DE 10CM DE CONCRETO MAGRO FCK=10MPA E REJUNTAMENTO COM BETUME E CASCALHINHO,INCLUSIVE O FORNECIMENTO DE TODOS OSMATERIAIS</v>
      </c>
      <c r="C8550" s="115" t="s">
        <v>40455</v>
      </c>
      <c r="D8550" s="115" t="s">
        <v>40463</v>
      </c>
      <c r="E8550" s="115" t="s">
        <v>40464</v>
      </c>
      <c r="F8550" s="115" t="s">
        <v>40408</v>
      </c>
      <c r="I8550" s="115" t="s">
        <v>16</v>
      </c>
      <c r="J8550" s="115">
        <v>133.72</v>
      </c>
    </row>
    <row r="8551" spans="1:10" hidden="1">
      <c r="A8551" s="115" t="s">
        <v>8887</v>
      </c>
      <c r="B8551" s="115" t="str">
        <f t="shared" si="133"/>
        <v>PAVIMENTACAO COM PARALELEPIPEDOS SOBRE COLCHAO DE PO-DE-PEDRA,BASE DE 10CM DE CONCRETO MAGRO FCK=10MPA E REJUNTAMENTO COM BETUME E CASCALHINHO,INCLUSIVE O FORNECIMENTO DE TODOS OSMATERIAIS</v>
      </c>
      <c r="C8551" s="115" t="s">
        <v>40455</v>
      </c>
      <c r="D8551" s="115" t="s">
        <v>40463</v>
      </c>
      <c r="E8551" s="115" t="s">
        <v>40464</v>
      </c>
      <c r="F8551" s="115" t="s">
        <v>40408</v>
      </c>
      <c r="I8551" s="115" t="s">
        <v>16</v>
      </c>
      <c r="J8551" s="115">
        <v>128.28</v>
      </c>
    </row>
    <row r="8552" spans="1:10" hidden="1">
      <c r="A8552" s="115" t="s">
        <v>8888</v>
      </c>
      <c r="B8552" s="115" t="str">
        <f t="shared" si="133"/>
        <v>SARJETA-GUIA DE PARALELEPIPEDOS(1 FIADA),ASSENTE SOBRE BASEDE CONCRETO FCK=10MPA,INCLUSIVE ESTA,REJUNTAMENTO DE ARGAMASSA DE CIMENTO E AREIA(TRACO 1:3),PARA PAVIMENTACAO BETUMINOSA</v>
      </c>
      <c r="C8552" s="115" t="s">
        <v>40465</v>
      </c>
      <c r="D8552" s="115" t="s">
        <v>40466</v>
      </c>
      <c r="E8552" s="115" t="s">
        <v>40467</v>
      </c>
      <c r="F8552" s="115" t="s">
        <v>34421</v>
      </c>
      <c r="I8552" s="115" t="s">
        <v>58</v>
      </c>
      <c r="J8552" s="115">
        <v>26.5</v>
      </c>
    </row>
    <row r="8553" spans="1:10" hidden="1">
      <c r="A8553" s="115" t="s">
        <v>8889</v>
      </c>
      <c r="B8553" s="115" t="str">
        <f t="shared" si="133"/>
        <v>SARJETA-GUIA DE PARALELEPIPEDOS(1 FIADA),ASSENTE SOBRE BASEDE CONCRETO FCK=10MPA,INCLUSIVE ESTA,REJUNTAMENTO DE ARGAMASSA DE CIMENTO E AREIA(TRACO 1:3),PARA PAVIMENTACAO BETUMINOSA</v>
      </c>
      <c r="C8553" s="115" t="s">
        <v>40465</v>
      </c>
      <c r="D8553" s="115" t="s">
        <v>40466</v>
      </c>
      <c r="E8553" s="115" t="s">
        <v>40467</v>
      </c>
      <c r="F8553" s="115" t="s">
        <v>34421</v>
      </c>
      <c r="I8553" s="115" t="s">
        <v>58</v>
      </c>
      <c r="J8553" s="115">
        <v>24.27</v>
      </c>
    </row>
    <row r="8554" spans="1:10" hidden="1">
      <c r="A8554" s="115" t="s">
        <v>8890</v>
      </c>
      <c r="B8554" s="115" t="str">
        <f t="shared" si="133"/>
        <v>SARJETA DE PARALELEPIPEDOS(3 FIADAS),ASSENTE SOBRE COLCHAO DE PO-DE-PEDRA,INCLUSIVE FORNECIMENTO DO PO-DE-PEDRA E BASE DE MACADAME HIDRAULICO,COM 15CM DE ESPESSURA E REJUNTAMENTO COM BETUME E CASCALHINHO</v>
      </c>
      <c r="C8554" s="115" t="s">
        <v>40468</v>
      </c>
      <c r="D8554" s="115" t="s">
        <v>40469</v>
      </c>
      <c r="E8554" s="115" t="s">
        <v>40470</v>
      </c>
      <c r="F8554" s="115" t="s">
        <v>40471</v>
      </c>
      <c r="I8554" s="115" t="s">
        <v>58</v>
      </c>
      <c r="J8554" s="115">
        <v>54.15</v>
      </c>
    </row>
    <row r="8555" spans="1:10" hidden="1">
      <c r="A8555" s="115" t="s">
        <v>8891</v>
      </c>
      <c r="B8555" s="115" t="str">
        <f t="shared" si="133"/>
        <v>SARJETA DE PARALELEPIPEDOS(3 FIADAS),ASSENTE SOBRE COLCHAO DE PO-DE-PEDRA,INCLUSIVE FORNECIMENTO DO PO-DE-PEDRA E BASE DE MACADAME HIDRAULICO,COM 15CM DE ESPESSURA E REJUNTAMENTO COM BETUME E CASCALHINHO</v>
      </c>
      <c r="C8555" s="115" t="s">
        <v>40468</v>
      </c>
      <c r="D8555" s="115" t="s">
        <v>40469</v>
      </c>
      <c r="E8555" s="115" t="s">
        <v>40470</v>
      </c>
      <c r="F8555" s="115" t="s">
        <v>40471</v>
      </c>
      <c r="I8555" s="115" t="s">
        <v>58</v>
      </c>
      <c r="J8555" s="115">
        <v>51.62</v>
      </c>
    </row>
    <row r="8556" spans="1:10" hidden="1">
      <c r="A8556" s="115" t="s">
        <v>8892</v>
      </c>
      <c r="B8556" s="115" t="str">
        <f t="shared" si="133"/>
        <v>LEVANTAMENTO E REASSENTAMENTO DE MEIO-FIO</v>
      </c>
      <c r="C8556" s="115" t="s">
        <v>8893</v>
      </c>
      <c r="I8556" s="115" t="s">
        <v>58</v>
      </c>
      <c r="J8556" s="115">
        <v>53.96</v>
      </c>
    </row>
    <row r="8557" spans="1:10" hidden="1">
      <c r="A8557" s="115" t="s">
        <v>8894</v>
      </c>
      <c r="B8557" s="115" t="str">
        <f t="shared" si="133"/>
        <v>LEVANTAMENTO E REASSENTAMENTO DE MEIO-FIO</v>
      </c>
      <c r="C8557" s="115" t="s">
        <v>8893</v>
      </c>
      <c r="I8557" s="115" t="s">
        <v>58</v>
      </c>
      <c r="J8557" s="115">
        <v>46.8</v>
      </c>
    </row>
    <row r="8558" spans="1:10" hidden="1">
      <c r="A8558" s="115" t="s">
        <v>8895</v>
      </c>
      <c r="B8558" s="115" t="str">
        <f t="shared" si="133"/>
        <v>LEVANTAMENTO E REASSENTAMENTO DE TENTO OU TRAVESSAO</v>
      </c>
      <c r="C8558" s="115" t="s">
        <v>8896</v>
      </c>
      <c r="I8558" s="115" t="s">
        <v>58</v>
      </c>
      <c r="J8558" s="115">
        <v>45.88</v>
      </c>
    </row>
    <row r="8559" spans="1:10" hidden="1">
      <c r="A8559" s="115" t="s">
        <v>8897</v>
      </c>
      <c r="B8559" s="115" t="str">
        <f t="shared" si="133"/>
        <v>LEVANTAMENTO E REASSENTAMENTO DE TENTO OU TRAVESSAO</v>
      </c>
      <c r="C8559" s="115" t="s">
        <v>8896</v>
      </c>
      <c r="I8559" s="115" t="s">
        <v>58</v>
      </c>
      <c r="J8559" s="115">
        <v>39.799999999999997</v>
      </c>
    </row>
    <row r="8560" spans="1:10" hidden="1">
      <c r="A8560" s="115" t="s">
        <v>8898</v>
      </c>
      <c r="B8560" s="115" t="str">
        <f t="shared" si="133"/>
        <v>REASSENTAMENTO DE MEIO-FIO</v>
      </c>
      <c r="C8560" s="115" t="s">
        <v>8899</v>
      </c>
      <c r="I8560" s="115" t="s">
        <v>58</v>
      </c>
      <c r="J8560" s="115">
        <v>42.65</v>
      </c>
    </row>
    <row r="8561" spans="1:10" hidden="1">
      <c r="A8561" s="115" t="s">
        <v>8900</v>
      </c>
      <c r="B8561" s="115" t="str">
        <f t="shared" si="133"/>
        <v>REASSENTAMENTO DE MEIO-FIO</v>
      </c>
      <c r="C8561" s="115" t="s">
        <v>8899</v>
      </c>
      <c r="I8561" s="115" t="s">
        <v>58</v>
      </c>
      <c r="J8561" s="115">
        <v>37</v>
      </c>
    </row>
    <row r="8562" spans="1:10" hidden="1">
      <c r="A8562" s="115" t="s">
        <v>8901</v>
      </c>
      <c r="B8562" s="115" t="str">
        <f t="shared" si="133"/>
        <v>REASSENTAMENTO DE TENTO OU TRAVESSAO</v>
      </c>
      <c r="C8562" s="115" t="s">
        <v>8902</v>
      </c>
      <c r="I8562" s="115" t="s">
        <v>58</v>
      </c>
      <c r="J8562" s="115">
        <v>37.799999999999997</v>
      </c>
    </row>
    <row r="8563" spans="1:10" hidden="1">
      <c r="A8563" s="115" t="s">
        <v>8903</v>
      </c>
      <c r="B8563" s="115" t="str">
        <f t="shared" si="133"/>
        <v>REASSENTAMENTO DE TENTO OU TRAVESSAO</v>
      </c>
      <c r="C8563" s="115" t="s">
        <v>8902</v>
      </c>
      <c r="I8563" s="115" t="s">
        <v>58</v>
      </c>
      <c r="J8563" s="115">
        <v>32.79</v>
      </c>
    </row>
    <row r="8564" spans="1:10" hidden="1">
      <c r="A8564" s="115" t="s">
        <v>8904</v>
      </c>
      <c r="B8564" s="115" t="str">
        <f t="shared" si="133"/>
        <v>TRAVESSAO OU TENTO DE GRANITO,FORNECIMENTO E ASSENTAMENTO COM REJUNTAMENTO DE ARGAMASSA DE CIMENTO E AREIA,NO TRACO 1:4</v>
      </c>
      <c r="C8564" s="115" t="s">
        <v>40472</v>
      </c>
      <c r="D8564" s="115" t="s">
        <v>40473</v>
      </c>
      <c r="I8564" s="115" t="s">
        <v>58</v>
      </c>
      <c r="J8564" s="115">
        <v>43.67</v>
      </c>
    </row>
    <row r="8565" spans="1:10" hidden="1">
      <c r="A8565" s="115" t="s">
        <v>8905</v>
      </c>
      <c r="B8565" s="115" t="str">
        <f t="shared" si="133"/>
        <v>TRAVESSAO OU TENTO DE GRANITO,FORNECIMENTO E ASSENTAMENTO COM REJUNTAMENTO DE ARGAMASSA DE CIMENTO E AREIA,NO TRACO 1:4</v>
      </c>
      <c r="C8565" s="115" t="s">
        <v>40472</v>
      </c>
      <c r="D8565" s="115" t="s">
        <v>40473</v>
      </c>
      <c r="I8565" s="115" t="s">
        <v>58</v>
      </c>
      <c r="J8565" s="115">
        <v>40.880000000000003</v>
      </c>
    </row>
    <row r="8566" spans="1:10" hidden="1">
      <c r="A8566" s="115" t="s">
        <v>8906</v>
      </c>
      <c r="B8566" s="115" t="str">
        <f t="shared" si="133"/>
        <v>MEIO-FIO EM GRANITO,COM SECAO DE(20X25)CM,FORMATO DE PARALELOGRAMO COM ANGULO DE 83º,SUPERFICIES SEM POLIMENTO COM CHANFRO DE 1CM NA PARTE SUPERIOR,EM UMA DAS FACES,FORNECIMENTO EASSENTAMENTO COM REJUNTAMENTO DE ARGAMASSA DE CIMENTO E AREIA NO TRACO 1:4</v>
      </c>
      <c r="C8566" s="115" t="s">
        <v>40474</v>
      </c>
      <c r="D8566" s="115" t="s">
        <v>40475</v>
      </c>
      <c r="E8566" s="115" t="s">
        <v>40476</v>
      </c>
      <c r="F8566" s="115" t="s">
        <v>40477</v>
      </c>
      <c r="G8566" s="115" t="s">
        <v>40478</v>
      </c>
      <c r="I8566" s="115" t="s">
        <v>58</v>
      </c>
      <c r="J8566" s="115">
        <v>87.98</v>
      </c>
    </row>
    <row r="8567" spans="1:10" hidden="1">
      <c r="A8567" s="115" t="s">
        <v>8907</v>
      </c>
      <c r="B8567" s="115" t="str">
        <f t="shared" si="133"/>
        <v>MEIO-FIO EM GRANITO,COM SECAO DE(20X25)CM,FORMATO DE PARALELOGRAMO COM ANGULO DE 83º,SUPERFICIES SEM POLIMENTO COM CHANFRO DE 1CM NA PARTE SUPERIOR,EM UMA DAS FACES,FORNECIMENTO EASSENTAMENTO COM REJUNTAMENTO DE ARGAMASSA DE CIMENTO E AREIA NO TRACO 1:4</v>
      </c>
      <c r="C8567" s="115" t="s">
        <v>40474</v>
      </c>
      <c r="D8567" s="115" t="s">
        <v>40475</v>
      </c>
      <c r="E8567" s="115" t="s">
        <v>40476</v>
      </c>
      <c r="F8567" s="115" t="s">
        <v>40477</v>
      </c>
      <c r="G8567" s="115" t="s">
        <v>40478</v>
      </c>
      <c r="I8567" s="115" t="s">
        <v>58</v>
      </c>
      <c r="J8567" s="115">
        <v>84.68</v>
      </c>
    </row>
    <row r="8568" spans="1:10" hidden="1">
      <c r="A8568" s="115" t="s">
        <v>8908</v>
      </c>
      <c r="B8568" s="115" t="str">
        <f t="shared" si="133"/>
        <v>MEIO-FIO RETO DE GRANITO,ALTURA DE 0,35CM,APICOADO COMUM,FORNECIMENTO E ASSENTAMENTO COM REJUNTAMENTO DE ARGAMASSA DE CIMENTO E AREIA NO TRACO 1:4</v>
      </c>
      <c r="C8568" s="115" t="s">
        <v>40479</v>
      </c>
      <c r="D8568" s="115" t="s">
        <v>40480</v>
      </c>
      <c r="E8568" s="115" t="s">
        <v>40481</v>
      </c>
      <c r="I8568" s="115" t="s">
        <v>58</v>
      </c>
      <c r="J8568" s="115">
        <v>87.98</v>
      </c>
    </row>
    <row r="8569" spans="1:10" hidden="1">
      <c r="A8569" s="115" t="s">
        <v>8909</v>
      </c>
      <c r="B8569" s="115" t="str">
        <f t="shared" si="133"/>
        <v>MEIO-FIO RETO DE GRANITO,ALTURA DE 0,35CM,APICOADO COMUM,FORNECIMENTO E ASSENTAMENTO COM REJUNTAMENTO DE ARGAMASSA DE CIMENTO E AREIA NO TRACO 1:4</v>
      </c>
      <c r="C8569" s="115" t="s">
        <v>40479</v>
      </c>
      <c r="D8569" s="115" t="s">
        <v>40480</v>
      </c>
      <c r="E8569" s="115" t="s">
        <v>40481</v>
      </c>
      <c r="I8569" s="115" t="s">
        <v>58</v>
      </c>
      <c r="J8569" s="115">
        <v>84.68</v>
      </c>
    </row>
    <row r="8570" spans="1:10" hidden="1">
      <c r="A8570" s="115" t="s">
        <v>8910</v>
      </c>
      <c r="B8570" s="115" t="str">
        <f t="shared" si="133"/>
        <v>REVESTIMENTO DO TIPO "TRATAMENTO SUPERFICIAL BETUMINOSO SIMPLES",DE ACORDO COM AS "INSTRUCOES PARA EXECUCAO",DO DER-RJ,INCLUSIVE TRANSPORTE DENTRO DO CANTEIRO</v>
      </c>
      <c r="C8570" s="115" t="s">
        <v>40482</v>
      </c>
      <c r="D8570" s="115" t="s">
        <v>40483</v>
      </c>
      <c r="E8570" s="115" t="s">
        <v>40484</v>
      </c>
      <c r="I8570" s="115" t="s">
        <v>16</v>
      </c>
      <c r="J8570" s="115">
        <v>5.09</v>
      </c>
    </row>
    <row r="8571" spans="1:10" hidden="1">
      <c r="A8571" s="115" t="s">
        <v>8911</v>
      </c>
      <c r="B8571" s="115" t="str">
        <f t="shared" si="133"/>
        <v>REVESTIMENTO DO TIPO "TRATAMENTO SUPERFICIAL BETUMINOSO SIMPLES",DE ACORDO COM AS "INSTRUCOES PARA EXECUCAO",DO DER-RJ,INCLUSIVE TRANSPORTE DENTRO DO CANTEIRO</v>
      </c>
      <c r="C8571" s="115" t="s">
        <v>40482</v>
      </c>
      <c r="D8571" s="115" t="s">
        <v>40483</v>
      </c>
      <c r="E8571" s="115" t="s">
        <v>40484</v>
      </c>
      <c r="I8571" s="115" t="s">
        <v>16</v>
      </c>
      <c r="J8571" s="115">
        <v>5</v>
      </c>
    </row>
    <row r="8572" spans="1:10" hidden="1">
      <c r="A8572" s="115" t="s">
        <v>8912</v>
      </c>
      <c r="B8572" s="115" t="str">
        <f t="shared" si="133"/>
        <v>REVESTIMENTO DO TIPO "TRATAMENTO SUPERFICIAL BETUMINOSO DUPLO" DE ACORDO COM AS "INSTRUCOES PARA EXECUCAO",DO DER-RJ,INCLUSIVE TRANSPORTE DENTRO DO CANTEIRO</v>
      </c>
      <c r="C8572" s="115" t="s">
        <v>40485</v>
      </c>
      <c r="D8572" s="115" t="s">
        <v>40486</v>
      </c>
      <c r="E8572" s="115" t="s">
        <v>40487</v>
      </c>
      <c r="I8572" s="115" t="s">
        <v>16</v>
      </c>
      <c r="J8572" s="115">
        <v>12.75</v>
      </c>
    </row>
    <row r="8573" spans="1:10" hidden="1">
      <c r="A8573" s="115" t="s">
        <v>8913</v>
      </c>
      <c r="B8573" s="115" t="str">
        <f t="shared" si="133"/>
        <v>REVESTIMENTO DO TIPO "TRATAMENTO SUPERFICIAL BETUMINOSO DUPLO" DE ACORDO COM AS "INSTRUCOES PARA EXECUCAO",DO DER-RJ,INCLUSIVE TRANSPORTE DENTRO DO CANTEIRO</v>
      </c>
      <c r="C8573" s="115" t="s">
        <v>40485</v>
      </c>
      <c r="D8573" s="115" t="s">
        <v>40486</v>
      </c>
      <c r="E8573" s="115" t="s">
        <v>40487</v>
      </c>
      <c r="I8573" s="115" t="s">
        <v>16</v>
      </c>
      <c r="J8573" s="115">
        <v>12.61</v>
      </c>
    </row>
    <row r="8574" spans="1:10" hidden="1">
      <c r="A8574" s="115" t="s">
        <v>8914</v>
      </c>
      <c r="B8574" s="115" t="str">
        <f t="shared" si="133"/>
        <v>REVESTIMENTO DO TIPO "TRATAMENTO SUPERFICIAL BETUMINOSO TRIPLO",DE ACORDO COM AS "INSTRUCOES PARA EXECUCAO",DO DER-RJ,INCLUSIVE TRANSPORTE DENTRO DO CANTEIRO</v>
      </c>
      <c r="C8574" s="115" t="s">
        <v>40488</v>
      </c>
      <c r="D8574" s="115" t="s">
        <v>40489</v>
      </c>
      <c r="E8574" s="115" t="s">
        <v>40490</v>
      </c>
      <c r="I8574" s="115" t="s">
        <v>16</v>
      </c>
      <c r="J8574" s="115">
        <v>17.059999999999999</v>
      </c>
    </row>
    <row r="8575" spans="1:10" hidden="1">
      <c r="A8575" s="115" t="s">
        <v>8915</v>
      </c>
      <c r="B8575" s="115" t="str">
        <f t="shared" si="133"/>
        <v>REVESTIMENTO DO TIPO "TRATAMENTO SUPERFICIAL BETUMINOSO TRIPLO",DE ACORDO COM AS "INSTRUCOES PARA EXECUCAO",DO DER-RJ,INCLUSIVE TRANSPORTE DENTRO DO CANTEIRO</v>
      </c>
      <c r="C8575" s="115" t="s">
        <v>40488</v>
      </c>
      <c r="D8575" s="115" t="s">
        <v>40489</v>
      </c>
      <c r="E8575" s="115" t="s">
        <v>40490</v>
      </c>
      <c r="I8575" s="115" t="s">
        <v>16</v>
      </c>
      <c r="J8575" s="115">
        <v>16.84</v>
      </c>
    </row>
    <row r="8576" spans="1:10" hidden="1">
      <c r="A8576" s="115" t="s">
        <v>8916</v>
      </c>
      <c r="B8576" s="115" t="str">
        <f t="shared" si="133"/>
        <v>MACADAME BETUMINOSO DE PENETRACAO DIRETA,COM CAPA SELANTE,DE ACORDO COM AS "INSTRUCOES PARA EXECUCAO",DO DER-RJ.O CUSTOINDENIZA AS OPERACOES DE EXECUCAO,INCLUSIVE O FORNECIMENTO DOS MATERIAIS EMPREGADOS,MEDIDO O VOLUME APOS A COMPRESSAO</v>
      </c>
      <c r="C8576" s="115" t="s">
        <v>40491</v>
      </c>
      <c r="D8576" s="115" t="s">
        <v>40492</v>
      </c>
      <c r="E8576" s="115" t="s">
        <v>40493</v>
      </c>
      <c r="F8576" s="115" t="s">
        <v>40494</v>
      </c>
      <c r="I8576" s="115" t="s">
        <v>31</v>
      </c>
      <c r="J8576" s="115">
        <v>429.77</v>
      </c>
    </row>
    <row r="8577" spans="1:10" hidden="1">
      <c r="A8577" s="115" t="s">
        <v>8917</v>
      </c>
      <c r="B8577" s="115" t="str">
        <f t="shared" si="133"/>
        <v>MACADAME BETUMINOSO DE PENETRACAO DIRETA,COM CAPA SELANTE,DE ACORDO COM AS "INSTRUCOES PARA EXECUCAO",DO DER-RJ.O CUSTOINDENIZA AS OPERACOES DE EXECUCAO,INCLUSIVE O FORNECIMENTO DOS MATERIAIS EMPREGADOS,MEDIDO O VOLUME APOS A COMPRESSAO</v>
      </c>
      <c r="C8577" s="115" t="s">
        <v>40491</v>
      </c>
      <c r="D8577" s="115" t="s">
        <v>40492</v>
      </c>
      <c r="E8577" s="115" t="s">
        <v>40493</v>
      </c>
      <c r="F8577" s="115" t="s">
        <v>40494</v>
      </c>
      <c r="I8577" s="115" t="s">
        <v>31</v>
      </c>
      <c r="J8577" s="115">
        <v>427.99</v>
      </c>
    </row>
    <row r="8578" spans="1:10" hidden="1">
      <c r="A8578" s="115" t="s">
        <v>8918</v>
      </c>
      <c r="B8578" s="115" t="str">
        <f t="shared" si="133"/>
        <v>PRE-MISTURA A FRIO,DE ACORDO COM AS "INSTRUCOES PARA EXECUCAO",DO DER-RJ.O CUSTO INDENIZA AS OPERACOES DE EXECUCAO,FORNECIMENTO DOS MATERIAIS EMPREGADOS,E APLICA-SE AO VOLUME EXECUTADO,MEDIDO APOS A COMPRESSAO,EXCLUSIVE TRANSPORTE DA USINAPARA A PISTA</v>
      </c>
      <c r="C8578" s="115" t="s">
        <v>40495</v>
      </c>
      <c r="D8578" s="115" t="s">
        <v>40496</v>
      </c>
      <c r="E8578" s="115" t="s">
        <v>40497</v>
      </c>
      <c r="F8578" s="115" t="s">
        <v>40498</v>
      </c>
      <c r="G8578" s="115" t="s">
        <v>40499</v>
      </c>
      <c r="I8578" s="115" t="s">
        <v>31</v>
      </c>
      <c r="J8578" s="115">
        <v>608.64</v>
      </c>
    </row>
    <row r="8579" spans="1:10" hidden="1">
      <c r="A8579" s="115" t="s">
        <v>8919</v>
      </c>
      <c r="B8579" s="115" t="str">
        <f t="shared" si="133"/>
        <v>PRE-MISTURA A FRIO,DE ACORDO COM AS "INSTRUCOES PARA EXECUCAO",DO DER-RJ.O CUSTO INDENIZA AS OPERACOES DE EXECUCAO,FORNECIMENTO DOS MATERIAIS EMPREGADOS,E APLICA-SE AO VOLUME EXECUTADO,MEDIDO APOS A COMPRESSAO,EXCLUSIVE TRANSPORTE DA USINAPARA A PISTA</v>
      </c>
      <c r="C8579" s="115" t="s">
        <v>40495</v>
      </c>
      <c r="D8579" s="115" t="s">
        <v>40496</v>
      </c>
      <c r="E8579" s="115" t="s">
        <v>40497</v>
      </c>
      <c r="F8579" s="115" t="s">
        <v>40498</v>
      </c>
      <c r="G8579" s="115" t="s">
        <v>40499</v>
      </c>
      <c r="I8579" s="115" t="s">
        <v>31</v>
      </c>
      <c r="J8579" s="115">
        <v>604.69000000000005</v>
      </c>
    </row>
    <row r="8580" spans="1:10" hidden="1">
      <c r="A8580" s="115" t="s">
        <v>8920</v>
      </c>
      <c r="B8580" s="115" t="str">
        <f t="shared" si="133"/>
        <v>CAPA SELANTE COMPREENDENDO APLICACAO DE ASFALTO NA PROPORCAO DE 0,7 A 1,5L/M2,DISTRIBUICAO DE AGREGADO(5 A 15KG/M2)E COMPACTACAO COM ROLO LEVE</v>
      </c>
      <c r="C8580" s="115" t="s">
        <v>40500</v>
      </c>
      <c r="D8580" s="115" t="s">
        <v>40501</v>
      </c>
      <c r="E8580" s="115" t="s">
        <v>40502</v>
      </c>
      <c r="I8580" s="115" t="s">
        <v>16</v>
      </c>
      <c r="J8580" s="115">
        <v>4.9800000000000004</v>
      </c>
    </row>
    <row r="8581" spans="1:10" hidden="1">
      <c r="A8581" s="115" t="s">
        <v>8921</v>
      </c>
      <c r="B8581" s="115" t="str">
        <f t="shared" ref="B8581:B8644" si="134">C8581&amp;D8581&amp;E8581&amp;F8581&amp;G8581&amp;H8581</f>
        <v>CAPA SELANTE COMPREENDENDO APLICACAO DE ASFALTO NA PROPORCAO DE 0,7 A 1,5L/M2,DISTRIBUICAO DE AGREGADO(5 A 15KG/M2)E COMPACTACAO COM ROLO LEVE</v>
      </c>
      <c r="C8581" s="115" t="s">
        <v>40500</v>
      </c>
      <c r="D8581" s="115" t="s">
        <v>40501</v>
      </c>
      <c r="E8581" s="115" t="s">
        <v>40502</v>
      </c>
      <c r="I8581" s="115" t="s">
        <v>16</v>
      </c>
      <c r="J8581" s="115">
        <v>4.96</v>
      </c>
    </row>
    <row r="8582" spans="1:10" hidden="1">
      <c r="A8582" s="115" t="s">
        <v>8922</v>
      </c>
      <c r="B8582" s="115"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2" s="115" t="s">
        <v>40503</v>
      </c>
      <c r="D8582" s="115" t="s">
        <v>40504</v>
      </c>
      <c r="E8582" s="115" t="s">
        <v>40505</v>
      </c>
      <c r="F8582" s="115" t="s">
        <v>40506</v>
      </c>
      <c r="G8582" s="115" t="s">
        <v>40507</v>
      </c>
      <c r="I8582" s="115" t="s">
        <v>685</v>
      </c>
      <c r="J8582" s="115">
        <v>426.74</v>
      </c>
    </row>
    <row r="8583" spans="1:10" hidden="1">
      <c r="A8583" s="115" t="s">
        <v>8923</v>
      </c>
      <c r="B8583" s="115"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3" s="115" t="s">
        <v>40503</v>
      </c>
      <c r="D8583" s="115" t="s">
        <v>40504</v>
      </c>
      <c r="E8583" s="115" t="s">
        <v>40505</v>
      </c>
      <c r="F8583" s="115" t="s">
        <v>40506</v>
      </c>
      <c r="G8583" s="115" t="s">
        <v>40507</v>
      </c>
      <c r="I8583" s="115" t="s">
        <v>685</v>
      </c>
      <c r="J8583" s="115">
        <v>414.25</v>
      </c>
    </row>
    <row r="8584" spans="1:10" hidden="1">
      <c r="A8584" s="115" t="s">
        <v>8924</v>
      </c>
      <c r="B8584" s="115"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15" t="s">
        <v>40508</v>
      </c>
      <c r="D8584" s="115" t="s">
        <v>40509</v>
      </c>
      <c r="E8584" s="115" t="s">
        <v>40510</v>
      </c>
      <c r="F8584" s="115" t="s">
        <v>40511</v>
      </c>
      <c r="G8584" s="115" t="s">
        <v>40512</v>
      </c>
      <c r="H8584" s="115" t="s">
        <v>40513</v>
      </c>
      <c r="I8584" s="115" t="s">
        <v>16</v>
      </c>
      <c r="J8584" s="115">
        <v>11.19</v>
      </c>
    </row>
    <row r="8585" spans="1:10" hidden="1">
      <c r="A8585" s="115" t="s">
        <v>8925</v>
      </c>
      <c r="B8585" s="115"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15" t="s">
        <v>40508</v>
      </c>
      <c r="D8585" s="115" t="s">
        <v>40509</v>
      </c>
      <c r="E8585" s="115" t="s">
        <v>40510</v>
      </c>
      <c r="F8585" s="115" t="s">
        <v>40511</v>
      </c>
      <c r="G8585" s="115" t="s">
        <v>40512</v>
      </c>
      <c r="H8585" s="115" t="s">
        <v>40513</v>
      </c>
      <c r="I8585" s="115" t="s">
        <v>16</v>
      </c>
      <c r="J8585" s="115">
        <v>11.12</v>
      </c>
    </row>
    <row r="8586" spans="1:10" hidden="1">
      <c r="A8586" s="115" t="s">
        <v>8926</v>
      </c>
      <c r="B8586" s="115" t="str">
        <f t="shared" si="134"/>
        <v>SELAGEM DE TRINCA EM PAVIMENTO RIGIDO OU FLEXIVEL,INCLUSIVEFRESAGEM DA TRINCA,LIMPEZA COM JATO DE AR COMPRIMIDO E SELAGEM COM EMULSAO RR-1C</v>
      </c>
      <c r="C8586" s="115" t="s">
        <v>40514</v>
      </c>
      <c r="D8586" s="115" t="s">
        <v>40515</v>
      </c>
      <c r="E8586" s="115" t="s">
        <v>40516</v>
      </c>
      <c r="I8586" s="115" t="s">
        <v>58</v>
      </c>
      <c r="J8586" s="115">
        <v>10.09</v>
      </c>
    </row>
    <row r="8587" spans="1:10" hidden="1">
      <c r="A8587" s="115" t="s">
        <v>8927</v>
      </c>
      <c r="B8587" s="115" t="str">
        <f t="shared" si="134"/>
        <v>SELAGEM DE TRINCA EM PAVIMENTO RIGIDO OU FLEXIVEL,INCLUSIVEFRESAGEM DA TRINCA,LIMPEZA COM JATO DE AR COMPRIMIDO E SELAGEM COM EMULSAO RR-1C</v>
      </c>
      <c r="C8587" s="115" t="s">
        <v>40514</v>
      </c>
      <c r="D8587" s="115" t="s">
        <v>40515</v>
      </c>
      <c r="E8587" s="115" t="s">
        <v>40516</v>
      </c>
      <c r="I8587" s="115" t="s">
        <v>58</v>
      </c>
      <c r="J8587" s="115">
        <v>9.74</v>
      </c>
    </row>
    <row r="8588" spans="1:10" hidden="1">
      <c r="A8588" s="115" t="s">
        <v>8928</v>
      </c>
      <c r="B8588" s="115" t="str">
        <f t="shared" si="134"/>
        <v>MICRORREVESTIMENTO ASFALTICO A FRIO,COM EMULSAO MODIFICADA COM POLIMERO (SBS) E FIBRAS,ESPESSURA DE 1CM,INCLUSIVE FORNECIMENTO DE TODOS OS MATERIAIS,CONFORME "INSTRUCOES PARA EXECUCAO" DO DER-RJ</v>
      </c>
      <c r="C8588" s="115" t="s">
        <v>40517</v>
      </c>
      <c r="D8588" s="115" t="s">
        <v>40518</v>
      </c>
      <c r="E8588" s="115" t="s">
        <v>40519</v>
      </c>
      <c r="F8588" s="115" t="s">
        <v>40520</v>
      </c>
      <c r="I8588" s="115" t="s">
        <v>16</v>
      </c>
      <c r="J8588" s="115">
        <v>29.59</v>
      </c>
    </row>
    <row r="8589" spans="1:10" hidden="1">
      <c r="A8589" s="115" t="s">
        <v>8929</v>
      </c>
      <c r="B8589" s="115" t="str">
        <f t="shared" si="134"/>
        <v>MICRORREVESTIMENTO ASFALTICO A FRIO,COM EMULSAO MODIFICADA COM POLIMERO (SBS) E FIBRAS,ESPESSURA DE 1CM,INCLUSIVE FORNECIMENTO DE TODOS OS MATERIAIS,CONFORME "INSTRUCOES PARA EXECUCAO" DO DER-RJ</v>
      </c>
      <c r="C8589" s="115" t="s">
        <v>40517</v>
      </c>
      <c r="D8589" s="115" t="s">
        <v>40518</v>
      </c>
      <c r="E8589" s="115" t="s">
        <v>40519</v>
      </c>
      <c r="F8589" s="115" t="s">
        <v>40520</v>
      </c>
      <c r="I8589" s="115" t="s">
        <v>16</v>
      </c>
      <c r="J8589" s="115">
        <v>29.54</v>
      </c>
    </row>
    <row r="8590" spans="1:10" hidden="1">
      <c r="A8590" s="115" t="s">
        <v>8930</v>
      </c>
      <c r="B8590" s="115"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15" t="s">
        <v>40521</v>
      </c>
      <c r="D8590" s="115" t="s">
        <v>40522</v>
      </c>
      <c r="E8590" s="115" t="s">
        <v>40523</v>
      </c>
      <c r="F8590" s="115" t="s">
        <v>40524</v>
      </c>
      <c r="G8590" s="115" t="s">
        <v>40525</v>
      </c>
      <c r="I8590" s="115" t="s">
        <v>16</v>
      </c>
      <c r="J8590" s="115">
        <v>62.75</v>
      </c>
    </row>
    <row r="8591" spans="1:10" hidden="1">
      <c r="A8591" s="115" t="s">
        <v>8931</v>
      </c>
      <c r="B8591" s="115"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15" t="s">
        <v>40521</v>
      </c>
      <c r="D8591" s="115" t="s">
        <v>40522</v>
      </c>
      <c r="E8591" s="115" t="s">
        <v>40523</v>
      </c>
      <c r="F8591" s="115" t="s">
        <v>40524</v>
      </c>
      <c r="G8591" s="115" t="s">
        <v>40525</v>
      </c>
      <c r="I8591" s="115" t="s">
        <v>16</v>
      </c>
      <c r="J8591" s="115">
        <v>62.19</v>
      </c>
    </row>
    <row r="8592" spans="1:10" hidden="1">
      <c r="A8592" s="115" t="s">
        <v>8932</v>
      </c>
      <c r="B8592" s="115"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15" t="s">
        <v>40526</v>
      </c>
      <c r="D8592" s="115" t="s">
        <v>40527</v>
      </c>
      <c r="E8592" s="115" t="s">
        <v>40528</v>
      </c>
      <c r="F8592" s="115" t="s">
        <v>40529</v>
      </c>
      <c r="G8592" s="115" t="s">
        <v>40530</v>
      </c>
      <c r="I8592" s="115" t="s">
        <v>16</v>
      </c>
      <c r="J8592" s="115">
        <v>76.83</v>
      </c>
    </row>
    <row r="8593" spans="1:10" hidden="1">
      <c r="A8593" s="115" t="s">
        <v>8933</v>
      </c>
      <c r="B8593" s="115"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15" t="s">
        <v>40526</v>
      </c>
      <c r="D8593" s="115" t="s">
        <v>40527</v>
      </c>
      <c r="E8593" s="115" t="s">
        <v>40528</v>
      </c>
      <c r="F8593" s="115" t="s">
        <v>40529</v>
      </c>
      <c r="G8593" s="115" t="s">
        <v>40530</v>
      </c>
      <c r="I8593" s="115" t="s">
        <v>16</v>
      </c>
      <c r="J8593" s="115">
        <v>76.09</v>
      </c>
    </row>
    <row r="8594" spans="1:10" hidden="1">
      <c r="A8594" s="115" t="s">
        <v>8934</v>
      </c>
      <c r="B8594" s="115"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15" t="s">
        <v>40531</v>
      </c>
      <c r="D8594" s="115" t="s">
        <v>40532</v>
      </c>
      <c r="E8594" s="115" t="s">
        <v>40533</v>
      </c>
      <c r="F8594" s="115" t="s">
        <v>40534</v>
      </c>
      <c r="G8594" s="115" t="s">
        <v>40535</v>
      </c>
      <c r="H8594" s="115" t="s">
        <v>40536</v>
      </c>
      <c r="I8594" s="115" t="s">
        <v>16</v>
      </c>
      <c r="J8594" s="115">
        <v>67.39</v>
      </c>
    </row>
    <row r="8595" spans="1:10" hidden="1">
      <c r="A8595" s="115" t="s">
        <v>8935</v>
      </c>
      <c r="B8595" s="115"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15" t="s">
        <v>40531</v>
      </c>
      <c r="D8595" s="115" t="s">
        <v>40532</v>
      </c>
      <c r="E8595" s="115" t="s">
        <v>40533</v>
      </c>
      <c r="F8595" s="115" t="s">
        <v>40534</v>
      </c>
      <c r="G8595" s="115" t="s">
        <v>40535</v>
      </c>
      <c r="H8595" s="115" t="s">
        <v>40536</v>
      </c>
      <c r="I8595" s="115" t="s">
        <v>16</v>
      </c>
      <c r="J8595" s="115">
        <v>66.56</v>
      </c>
    </row>
    <row r="8596" spans="1:10" hidden="1">
      <c r="A8596" s="115" t="s">
        <v>55888</v>
      </c>
      <c r="B8596" s="115" t="str">
        <f t="shared" si="134"/>
        <v>REVESTIMENTO DE CONCRETO BETUMINOSO USINADO A QUENTE,EXECUTADO EM UMA CAMADA,DE ACORDO COM AS INSTRUCOES/ESPECIFICACOESDO CONTRATANTE,COMPREENDENDO PREPARO,ESPALHAMENTO E COMPACTACAO MECANICOS E OS MATERIAIS,EXCLUSIVE TRANSPORTE DA USINA PARA PISTA</v>
      </c>
      <c r="C8596" s="115" t="s">
        <v>55889</v>
      </c>
      <c r="D8596" s="115" t="s">
        <v>55890</v>
      </c>
      <c r="E8596" s="115" t="s">
        <v>55891</v>
      </c>
      <c r="F8596" s="115" t="s">
        <v>55892</v>
      </c>
      <c r="G8596" s="115" t="s">
        <v>55893</v>
      </c>
      <c r="I8596" s="115" t="s">
        <v>685</v>
      </c>
      <c r="J8596" s="115">
        <v>324.33999999999997</v>
      </c>
    </row>
    <row r="8597" spans="1:10" hidden="1">
      <c r="A8597" s="115" t="s">
        <v>55894</v>
      </c>
      <c r="B8597" s="115" t="str">
        <f t="shared" si="134"/>
        <v>REVESTIMENTO DE CONCRETO BETUMINOSO USINADO A QUENTE,EXECUTADO EM UMA CAMADA,DE ACORDO COM AS INSTRUCOES/ESPECIFICACOESDO CONTRATANTE,COMPREENDENDO PREPARO,ESPALHAMENTO E COMPACTACAO MECANICOS E OS MATERIAIS,EXCLUSIVE TRANSPORTE DA USINA PARA PISTA</v>
      </c>
      <c r="C8597" s="115" t="s">
        <v>55889</v>
      </c>
      <c r="D8597" s="115" t="s">
        <v>55890</v>
      </c>
      <c r="E8597" s="115" t="s">
        <v>55891</v>
      </c>
      <c r="F8597" s="115" t="s">
        <v>55892</v>
      </c>
      <c r="G8597" s="115" t="s">
        <v>55893</v>
      </c>
      <c r="I8597" s="115" t="s">
        <v>685</v>
      </c>
      <c r="J8597" s="115">
        <v>320.92</v>
      </c>
    </row>
    <row r="8598" spans="1:10" hidden="1">
      <c r="A8598" s="115" t="s">
        <v>55895</v>
      </c>
      <c r="B8598" s="115" t="str">
        <f t="shared" si="134"/>
        <v>REVESTIMENTO DE CONCRETO BETUMINOSO USINADO A QUENTE,EXECUTADO EM UMA CAMADA,DE ACORDO COM AS INSTRUCOES/ESPECIFICACOESDO CONTRATANTE,COMPREENDENDO PREPARO,ESPALHAMENTO E COMPACTACAO MECANICOS,EXCLUSIVE OS MATERIAIS E O TRANSPORTE DA USINA PARA PISTA</v>
      </c>
      <c r="C8598" s="115" t="s">
        <v>55889</v>
      </c>
      <c r="D8598" s="115" t="s">
        <v>55890</v>
      </c>
      <c r="E8598" s="115" t="s">
        <v>55891</v>
      </c>
      <c r="F8598" s="115" t="s">
        <v>55896</v>
      </c>
      <c r="G8598" s="115" t="s">
        <v>55897</v>
      </c>
      <c r="I8598" s="115" t="s">
        <v>685</v>
      </c>
      <c r="J8598" s="115">
        <v>83.65</v>
      </c>
    </row>
    <row r="8599" spans="1:10" hidden="1">
      <c r="A8599" s="115" t="s">
        <v>55898</v>
      </c>
      <c r="B8599" s="115" t="str">
        <f t="shared" si="134"/>
        <v>REVESTIMENTO DE CONCRETO BETUMINOSO USINADO A QUENTE,EXECUTADO EM UMA CAMADA,DE ACORDO COM AS INSTRUCOES/ESPECIFICACOESDO CONTRATANTE,COMPREENDENDO PREPARO,ESPALHAMENTO E COMPACTACAO MECANICOS,EXCLUSIVE OS MATERIAIS E O TRANSPORTE DA USINA PARA PISTA</v>
      </c>
      <c r="C8599" s="115" t="s">
        <v>55889</v>
      </c>
      <c r="D8599" s="115" t="s">
        <v>55890</v>
      </c>
      <c r="E8599" s="115" t="s">
        <v>55891</v>
      </c>
      <c r="F8599" s="115" t="s">
        <v>55896</v>
      </c>
      <c r="G8599" s="115" t="s">
        <v>55897</v>
      </c>
      <c r="I8599" s="115" t="s">
        <v>685</v>
      </c>
      <c r="J8599" s="115">
        <v>80.23</v>
      </c>
    </row>
    <row r="8600" spans="1:10" hidden="1">
      <c r="A8600" s="115" t="s">
        <v>55899</v>
      </c>
      <c r="B8600" s="115"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0" s="115" t="s">
        <v>55889</v>
      </c>
      <c r="D8600" s="115" t="s">
        <v>55890</v>
      </c>
      <c r="E8600" s="115" t="s">
        <v>55900</v>
      </c>
      <c r="F8600" s="115" t="s">
        <v>55901</v>
      </c>
      <c r="G8600" s="115" t="s">
        <v>55902</v>
      </c>
      <c r="I8600" s="115" t="s">
        <v>685</v>
      </c>
      <c r="J8600" s="115">
        <v>308.77</v>
      </c>
    </row>
    <row r="8601" spans="1:10" hidden="1">
      <c r="A8601" s="115" t="s">
        <v>55903</v>
      </c>
      <c r="B8601" s="115"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1" s="115" t="s">
        <v>55889</v>
      </c>
      <c r="D8601" s="115" t="s">
        <v>55890</v>
      </c>
      <c r="E8601" s="115" t="s">
        <v>55900</v>
      </c>
      <c r="F8601" s="115" t="s">
        <v>55901</v>
      </c>
      <c r="G8601" s="115" t="s">
        <v>55902</v>
      </c>
      <c r="I8601" s="115" t="s">
        <v>685</v>
      </c>
      <c r="J8601" s="115">
        <v>306.56</v>
      </c>
    </row>
    <row r="8602" spans="1:10" hidden="1">
      <c r="A8602" s="115" t="s">
        <v>55904</v>
      </c>
      <c r="B8602" s="115" t="str">
        <f t="shared" si="134"/>
        <v>REVESTIMENTO DE CONCRETO BETUMINOSO USINADO A QUENTE,EXECUTADO EM UMA CAMADA,DE ACORDO COM AS INSTRUCOES/ESPECIFICACOESDO CONTRATANTE,EXCLUSIVE ESPALHAMENTO,COMPACTACAO (VIDE FAMILIA 08.037) E MATERIAIS,CONSIDERANDO SOMENTE O PREPARO</v>
      </c>
      <c r="C8602" s="115" t="s">
        <v>55889</v>
      </c>
      <c r="D8602" s="115" t="s">
        <v>55890</v>
      </c>
      <c r="E8602" s="115" t="s">
        <v>55905</v>
      </c>
      <c r="F8602" s="115" t="s">
        <v>55906</v>
      </c>
      <c r="I8602" s="115" t="s">
        <v>685</v>
      </c>
      <c r="J8602" s="115">
        <v>68.09</v>
      </c>
    </row>
    <row r="8603" spans="1:10" hidden="1">
      <c r="A8603" s="115" t="s">
        <v>55907</v>
      </c>
      <c r="B8603" s="115" t="str">
        <f t="shared" si="134"/>
        <v>REVESTIMENTO DE CONCRETO BETUMINOSO USINADO A QUENTE,EXECUTADO EM UMA CAMADA,DE ACORDO COM AS INSTRUCOES/ESPECIFICACOESDO CONTRATANTE,EXCLUSIVE ESPALHAMENTO,COMPACTACAO (VIDE FAMILIA 08.037) E MATERIAIS,CONSIDERANDO SOMENTE O PREPARO</v>
      </c>
      <c r="C8603" s="115" t="s">
        <v>55889</v>
      </c>
      <c r="D8603" s="115" t="s">
        <v>55890</v>
      </c>
      <c r="E8603" s="115" t="s">
        <v>55905</v>
      </c>
      <c r="F8603" s="115" t="s">
        <v>55906</v>
      </c>
      <c r="I8603" s="115" t="s">
        <v>685</v>
      </c>
      <c r="J8603" s="115">
        <v>65.88</v>
      </c>
    </row>
    <row r="8604" spans="1:10" hidden="1">
      <c r="A8604" s="115" t="s">
        <v>55908</v>
      </c>
      <c r="B8604" s="115"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4" s="115" t="s">
        <v>40570</v>
      </c>
      <c r="D8604" s="115" t="s">
        <v>55909</v>
      </c>
      <c r="E8604" s="115" t="s">
        <v>55910</v>
      </c>
      <c r="F8604" s="115" t="s">
        <v>55911</v>
      </c>
      <c r="G8604" s="115" t="s">
        <v>55912</v>
      </c>
      <c r="I8604" s="115" t="s">
        <v>685</v>
      </c>
      <c r="J8604" s="115">
        <v>395.35</v>
      </c>
    </row>
    <row r="8605" spans="1:10" hidden="1">
      <c r="A8605" s="115" t="s">
        <v>55913</v>
      </c>
      <c r="B8605" s="115"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5" s="115" t="s">
        <v>40570</v>
      </c>
      <c r="D8605" s="115" t="s">
        <v>55909</v>
      </c>
      <c r="E8605" s="115" t="s">
        <v>55910</v>
      </c>
      <c r="F8605" s="115" t="s">
        <v>55911</v>
      </c>
      <c r="G8605" s="115" t="s">
        <v>55912</v>
      </c>
      <c r="I8605" s="115" t="s">
        <v>685</v>
      </c>
      <c r="J8605" s="115">
        <v>391.43</v>
      </c>
    </row>
    <row r="8606" spans="1:10" hidden="1">
      <c r="A8606" s="115" t="s">
        <v>55914</v>
      </c>
      <c r="B8606" s="115"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15" t="s">
        <v>40570</v>
      </c>
      <c r="D8606" s="115" t="s">
        <v>55909</v>
      </c>
      <c r="E8606" s="115" t="s">
        <v>55915</v>
      </c>
      <c r="F8606" s="115" t="s">
        <v>55916</v>
      </c>
      <c r="G8606" s="115" t="s">
        <v>55917</v>
      </c>
      <c r="I8606" s="115" t="s">
        <v>685</v>
      </c>
      <c r="J8606" s="115">
        <v>379.79</v>
      </c>
    </row>
    <row r="8607" spans="1:10" hidden="1">
      <c r="A8607" s="115" t="s">
        <v>55918</v>
      </c>
      <c r="B8607" s="115"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15" t="s">
        <v>40570</v>
      </c>
      <c r="D8607" s="115" t="s">
        <v>55909</v>
      </c>
      <c r="E8607" s="115" t="s">
        <v>55915</v>
      </c>
      <c r="F8607" s="115" t="s">
        <v>55916</v>
      </c>
      <c r="G8607" s="115" t="s">
        <v>55917</v>
      </c>
      <c r="I8607" s="115" t="s">
        <v>685</v>
      </c>
      <c r="J8607" s="115">
        <v>377.07</v>
      </c>
    </row>
    <row r="8608" spans="1:10" hidden="1">
      <c r="A8608" s="115" t="s">
        <v>8936</v>
      </c>
      <c r="B8608" s="115" t="str">
        <f t="shared" si="134"/>
        <v>PAVIMENTACAO COM CAMADA DE ROLAMENTO DE SMA("BRITA MASTIQUEASFALTO"),ESPESSURA DE 3,4CM,NIVELAMENTO ELETRONICO,INCLUSIVE FORNECIMENTO DOS MATERIAIS E JUNTA TIPO "INFRA-RED"</v>
      </c>
      <c r="C8608" s="115" t="s">
        <v>40537</v>
      </c>
      <c r="D8608" s="115" t="s">
        <v>40538</v>
      </c>
      <c r="E8608" s="115" t="s">
        <v>40539</v>
      </c>
      <c r="I8608" s="115" t="s">
        <v>16</v>
      </c>
      <c r="J8608" s="115">
        <v>71.98</v>
      </c>
    </row>
    <row r="8609" spans="1:10" hidden="1">
      <c r="A8609" s="115" t="s">
        <v>8937</v>
      </c>
      <c r="B8609" s="115" t="str">
        <f t="shared" si="134"/>
        <v>PAVIMENTACAO COM CAMADA DE ROLAMENTO DE SMA("BRITA MASTIQUEASFALTO"),ESPESSURA DE 3,4CM,NIVELAMENTO ELETRONICO,INCLUSIVE FORNECIMENTO DOS MATERIAIS E JUNTA TIPO "INFRA-RED"</v>
      </c>
      <c r="C8609" s="115" t="s">
        <v>40537</v>
      </c>
      <c r="D8609" s="115" t="s">
        <v>40538</v>
      </c>
      <c r="E8609" s="115" t="s">
        <v>40539</v>
      </c>
      <c r="I8609" s="115" t="s">
        <v>16</v>
      </c>
      <c r="J8609" s="115">
        <v>71.66</v>
      </c>
    </row>
    <row r="8610" spans="1:10" hidden="1">
      <c r="A8610" s="115" t="s">
        <v>8938</v>
      </c>
      <c r="B8610" s="115" t="str">
        <f t="shared" si="134"/>
        <v>PAVIMENTACAO COM CAMADA DE ROLAMENTO DE SMA("BRITA MASTIQUEASFALTO"),ESPESSURA DE 4CM,NIVELAMENTO ELETRONICO,INCLUSIVEFORNECIMENTO DOS MATERIAIS E JUNTA TIPO "INFRA-RED"</v>
      </c>
      <c r="C8610" s="115" t="s">
        <v>40537</v>
      </c>
      <c r="D8610" s="115" t="s">
        <v>40540</v>
      </c>
      <c r="E8610" s="115" t="s">
        <v>40541</v>
      </c>
      <c r="I8610" s="115" t="s">
        <v>16</v>
      </c>
      <c r="J8610" s="115">
        <v>82.84</v>
      </c>
    </row>
    <row r="8611" spans="1:10" hidden="1">
      <c r="A8611" s="115" t="s">
        <v>8939</v>
      </c>
      <c r="B8611" s="115" t="str">
        <f t="shared" si="134"/>
        <v>PAVIMENTACAO COM CAMADA DE ROLAMENTO DE SMA("BRITA MASTIQUEASFALTO"),ESPESSURA DE 4CM,NIVELAMENTO ELETRONICO,INCLUSIVEFORNECIMENTO DOS MATERIAIS E JUNTA TIPO "INFRA-RED"</v>
      </c>
      <c r="C8611" s="115" t="s">
        <v>40537</v>
      </c>
      <c r="D8611" s="115" t="s">
        <v>40540</v>
      </c>
      <c r="E8611" s="115" t="s">
        <v>40541</v>
      </c>
      <c r="I8611" s="115" t="s">
        <v>16</v>
      </c>
      <c r="J8611" s="115">
        <v>82.52</v>
      </c>
    </row>
    <row r="8612" spans="1:10" hidden="1">
      <c r="A8612" s="115" t="s">
        <v>8940</v>
      </c>
      <c r="B8612" s="115"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15" t="s">
        <v>40542</v>
      </c>
      <c r="D8612" s="115" t="s">
        <v>40543</v>
      </c>
      <c r="E8612" s="115" t="s">
        <v>40544</v>
      </c>
      <c r="F8612" s="115" t="s">
        <v>40545</v>
      </c>
      <c r="G8612" s="115" t="s">
        <v>40546</v>
      </c>
      <c r="H8612" s="115" t="s">
        <v>40547</v>
      </c>
      <c r="I8612" s="115" t="s">
        <v>685</v>
      </c>
      <c r="J8612" s="115">
        <v>354.81</v>
      </c>
    </row>
    <row r="8613" spans="1:10" hidden="1">
      <c r="A8613" s="115" t="s">
        <v>8941</v>
      </c>
      <c r="B8613" s="115"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15" t="s">
        <v>40542</v>
      </c>
      <c r="D8613" s="115" t="s">
        <v>40543</v>
      </c>
      <c r="E8613" s="115" t="s">
        <v>40544</v>
      </c>
      <c r="F8613" s="115" t="s">
        <v>40545</v>
      </c>
      <c r="G8613" s="115" t="s">
        <v>40546</v>
      </c>
      <c r="H8613" s="115" t="s">
        <v>40547</v>
      </c>
      <c r="I8613" s="115" t="s">
        <v>685</v>
      </c>
      <c r="J8613" s="115">
        <v>351.73</v>
      </c>
    </row>
    <row r="8614" spans="1:10" hidden="1">
      <c r="A8614" s="115" t="s">
        <v>8942</v>
      </c>
      <c r="B8614" s="115" t="str">
        <f t="shared" si="134"/>
        <v>EXECUCAO DE MEMBRANA DE ABSORCAO DE ESFORCOS(SAMI-R),INCLUSIVE FORNECIMENTO DOS MATERIAIS</v>
      </c>
      <c r="C8614" s="115" t="s">
        <v>40548</v>
      </c>
      <c r="D8614" s="115" t="s">
        <v>40549</v>
      </c>
      <c r="I8614" s="115" t="s">
        <v>16</v>
      </c>
      <c r="J8614" s="115">
        <v>14.97</v>
      </c>
    </row>
    <row r="8615" spans="1:10" hidden="1">
      <c r="A8615" s="115" t="s">
        <v>8943</v>
      </c>
      <c r="B8615" s="115" t="str">
        <f t="shared" si="134"/>
        <v>EXECUCAO DE MEMBRANA DE ABSORCAO DE ESFORCOS(SAMI-R),INCLUSIVE FORNECIMENTO DOS MATERIAIS</v>
      </c>
      <c r="C8615" s="115" t="s">
        <v>40548</v>
      </c>
      <c r="D8615" s="115" t="s">
        <v>40549</v>
      </c>
      <c r="I8615" s="115" t="s">
        <v>16</v>
      </c>
      <c r="J8615" s="115">
        <v>14.89</v>
      </c>
    </row>
    <row r="8616" spans="1:10" hidden="1">
      <c r="A8616" s="115" t="s">
        <v>8944</v>
      </c>
      <c r="B8616" s="115" t="str">
        <f t="shared" si="134"/>
        <v>EXECUCAO DE MEMBRANA ABSORCAO DE ESFORCOS(SAMI-R),UTILIZANDO LIGANTE DE ASFALTO-BORRACHA,APLICADO A APROXIMADAMENTE 170°C,COM VISCOSIDADE DE 3500 CP E TAXA DE 2,8L/M2,EXCLUSIVE FORNECIMENTO DO LIGANTE</v>
      </c>
      <c r="C8616" s="115" t="s">
        <v>40550</v>
      </c>
      <c r="D8616" s="115" t="s">
        <v>40551</v>
      </c>
      <c r="E8616" s="115" t="s">
        <v>40552</v>
      </c>
      <c r="F8616" s="115" t="s">
        <v>40553</v>
      </c>
      <c r="I8616" s="115" t="s">
        <v>16</v>
      </c>
      <c r="J8616" s="115">
        <v>2.46</v>
      </c>
    </row>
    <row r="8617" spans="1:10" hidden="1">
      <c r="A8617" s="115" t="s">
        <v>8945</v>
      </c>
      <c r="B8617" s="115" t="str">
        <f t="shared" si="134"/>
        <v>EXECUCAO DE MEMBRANA ABSORCAO DE ESFORCOS(SAMI-R),UTILIZANDO LIGANTE DE ASFALTO-BORRACHA,APLICADO A APROXIMADAMENTE 170°C,COM VISCOSIDADE DE 3500 CP E TAXA DE 2,8L/M2,EXCLUSIVE FORNECIMENTO DO LIGANTE</v>
      </c>
      <c r="C8617" s="115" t="s">
        <v>40550</v>
      </c>
      <c r="D8617" s="115" t="s">
        <v>40551</v>
      </c>
      <c r="E8617" s="115" t="s">
        <v>40552</v>
      </c>
      <c r="F8617" s="115" t="s">
        <v>40553</v>
      </c>
      <c r="I8617" s="115" t="s">
        <v>16</v>
      </c>
      <c r="J8617" s="115">
        <v>2.4</v>
      </c>
    </row>
    <row r="8618" spans="1:10" hidden="1">
      <c r="A8618" s="115" t="s">
        <v>8946</v>
      </c>
      <c r="B8618" s="115" t="str">
        <f t="shared" si="134"/>
        <v>EXECUCAO DE MEMBRANA DE ABSORCAO DE ESFORCOS(SAMI-R),UTILIZANDO BMB,APLICADO A APROXIMADAMENTE 170°C, COM VISCOSIDADE DE 3500 CP E TAXA DE 2,8L/M2,INCLUSIVE FORNECIMENTO DOS MATERIAIS</v>
      </c>
      <c r="C8618" s="115" t="s">
        <v>40554</v>
      </c>
      <c r="D8618" s="115" t="s">
        <v>40555</v>
      </c>
      <c r="E8618" s="115" t="s">
        <v>40556</v>
      </c>
      <c r="F8618" s="115" t="s">
        <v>35298</v>
      </c>
      <c r="I8618" s="115" t="s">
        <v>16</v>
      </c>
      <c r="J8618" s="115">
        <v>10.5</v>
      </c>
    </row>
    <row r="8619" spans="1:10" hidden="1">
      <c r="A8619" s="115" t="s">
        <v>8947</v>
      </c>
      <c r="B8619" s="115" t="str">
        <f t="shared" si="134"/>
        <v>EXECUCAO DE MEMBRANA DE ABSORCAO DE ESFORCOS(SAMI-R),UTILIZANDO BMB,APLICADO A APROXIMADAMENTE 170°C, COM VISCOSIDADE DE 3500 CP E TAXA DE 2,8L/M2,INCLUSIVE FORNECIMENTO DOS MATERIAIS</v>
      </c>
      <c r="C8619" s="115" t="s">
        <v>40554</v>
      </c>
      <c r="D8619" s="115" t="s">
        <v>40555</v>
      </c>
      <c r="E8619" s="115" t="s">
        <v>40556</v>
      </c>
      <c r="F8619" s="115" t="s">
        <v>35298</v>
      </c>
      <c r="I8619" s="115" t="s">
        <v>16</v>
      </c>
      <c r="J8619" s="115">
        <v>10.46</v>
      </c>
    </row>
    <row r="8620" spans="1:10" hidden="1">
      <c r="A8620" s="115" t="s">
        <v>8948</v>
      </c>
      <c r="B8620" s="115" t="str">
        <f t="shared" si="134"/>
        <v>REVESTIMENTO DE CONCRETO ASFALTICO,COM POLIMERO,USINADO A QUENTE,COM 5CM DE ESPESSURA,EXECUTADO COM VIBROACABADORA COM CONTROLE ELETRONICO E MESA EXTENSIVA DE NO MINIMO 7M</v>
      </c>
      <c r="C8620" s="115" t="s">
        <v>40557</v>
      </c>
      <c r="D8620" s="115" t="s">
        <v>40558</v>
      </c>
      <c r="E8620" s="115" t="s">
        <v>40559</v>
      </c>
      <c r="I8620" s="115" t="s">
        <v>16</v>
      </c>
      <c r="J8620" s="115">
        <v>46.79</v>
      </c>
    </row>
    <row r="8621" spans="1:10" hidden="1">
      <c r="A8621" s="115" t="s">
        <v>8949</v>
      </c>
      <c r="B8621" s="115" t="str">
        <f t="shared" si="134"/>
        <v>REVESTIMENTO DE CONCRETO ASFALTICO,COM POLIMERO,USINADO A QUENTE,COM 5CM DE ESPESSURA,EXECUTADO COM VIBROACABADORA COM CONTROLE ELETRONICO E MESA EXTENSIVA DE NO MINIMO 7M</v>
      </c>
      <c r="C8621" s="115" t="s">
        <v>40557</v>
      </c>
      <c r="D8621" s="115" t="s">
        <v>40558</v>
      </c>
      <c r="E8621" s="115" t="s">
        <v>40559</v>
      </c>
      <c r="I8621" s="115" t="s">
        <v>16</v>
      </c>
      <c r="J8621" s="115">
        <v>46.47</v>
      </c>
    </row>
    <row r="8622" spans="1:10" hidden="1">
      <c r="A8622" s="115" t="s">
        <v>8950</v>
      </c>
      <c r="B8622" s="115" t="str">
        <f t="shared" si="134"/>
        <v>REVESTIMENTO DE CONCRETO ASFALTICO,COM POLIMERO,USINADO A QUENTE COM 7CM DE ESPESSURA,EXECUTADO COM VIBROACABADORA COM CONTROLE ELETRONICO E MESA EXTENSIVA DE NO MINIMO 7M</v>
      </c>
      <c r="C8622" s="115" t="s">
        <v>40557</v>
      </c>
      <c r="D8622" s="115" t="s">
        <v>40560</v>
      </c>
      <c r="E8622" s="115" t="s">
        <v>40559</v>
      </c>
      <c r="I8622" s="115" t="s">
        <v>16</v>
      </c>
      <c r="J8622" s="115">
        <v>64.17</v>
      </c>
    </row>
    <row r="8623" spans="1:10" hidden="1">
      <c r="A8623" s="115" t="s">
        <v>8951</v>
      </c>
      <c r="B8623" s="115" t="str">
        <f t="shared" si="134"/>
        <v>REVESTIMENTO DE CONCRETO ASFALTICO,COM POLIMERO,USINADO A QUENTE COM 7CM DE ESPESSURA,EXECUTADO COM VIBROACABADORA COM CONTROLE ELETRONICO E MESA EXTENSIVA DE NO MINIMO 7M</v>
      </c>
      <c r="C8623" s="115" t="s">
        <v>40557</v>
      </c>
      <c r="D8623" s="115" t="s">
        <v>40560</v>
      </c>
      <c r="E8623" s="115" t="s">
        <v>40559</v>
      </c>
      <c r="I8623" s="115" t="s">
        <v>16</v>
      </c>
      <c r="J8623" s="115">
        <v>63.79</v>
      </c>
    </row>
    <row r="8624" spans="1:10" hidden="1">
      <c r="A8624" s="115" t="s">
        <v>8952</v>
      </c>
      <c r="B8624" s="115" t="str">
        <f t="shared" si="134"/>
        <v>LAMA ASFALTICA FINA DE RUPTURA CONTROLADA,COM FORNECIMENTO E TRANSPORTE DOS MATERIAIS,EXCLUSIVE EMULSAO</v>
      </c>
      <c r="C8624" s="115" t="s">
        <v>40561</v>
      </c>
      <c r="D8624" s="115" t="s">
        <v>40562</v>
      </c>
      <c r="I8624" s="115" t="s">
        <v>16</v>
      </c>
      <c r="J8624" s="115">
        <v>5.71</v>
      </c>
    </row>
    <row r="8625" spans="1:10" hidden="1">
      <c r="A8625" s="115" t="s">
        <v>8953</v>
      </c>
      <c r="B8625" s="115" t="str">
        <f t="shared" si="134"/>
        <v>LAMA ASFALTICA FINA DE RUPTURA CONTROLADA,COM FORNECIMENTO E TRANSPORTE DOS MATERIAIS,EXCLUSIVE EMULSAO</v>
      </c>
      <c r="C8625" s="115" t="s">
        <v>40561</v>
      </c>
      <c r="D8625" s="115" t="s">
        <v>40562</v>
      </c>
      <c r="I8625" s="115" t="s">
        <v>16</v>
      </c>
      <c r="J8625" s="115">
        <v>5.39</v>
      </c>
    </row>
    <row r="8626" spans="1:10" hidden="1">
      <c r="A8626" s="115" t="s">
        <v>8954</v>
      </c>
      <c r="B8626" s="115" t="str">
        <f t="shared" si="134"/>
        <v>LAMA ASFALTICA GROSSA DE RUPTURA CONTROLADA,COM FORNECIMENTO E TRANSPORTE DOS MATERIAIS,EXCLUSIVE EMULSAO</v>
      </c>
      <c r="C8626" s="115" t="s">
        <v>40563</v>
      </c>
      <c r="D8626" s="115" t="s">
        <v>40564</v>
      </c>
      <c r="I8626" s="115" t="s">
        <v>16</v>
      </c>
      <c r="J8626" s="115">
        <v>8.4</v>
      </c>
    </row>
    <row r="8627" spans="1:10" hidden="1">
      <c r="A8627" s="115" t="s">
        <v>8955</v>
      </c>
      <c r="B8627" s="115" t="str">
        <f t="shared" si="134"/>
        <v>LAMA ASFALTICA GROSSA DE RUPTURA CONTROLADA,COM FORNECIMENTO E TRANSPORTE DOS MATERIAIS,EXCLUSIVE EMULSAO</v>
      </c>
      <c r="C8627" s="115" t="s">
        <v>40563</v>
      </c>
      <c r="D8627" s="115" t="s">
        <v>40564</v>
      </c>
      <c r="I8627" s="115" t="s">
        <v>16</v>
      </c>
      <c r="J8627" s="115">
        <v>7.97</v>
      </c>
    </row>
    <row r="8628" spans="1:10" hidden="1">
      <c r="A8628" s="115" t="s">
        <v>8956</v>
      </c>
      <c r="B8628" s="115"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8" s="115" t="s">
        <v>40565</v>
      </c>
      <c r="D8628" s="115" t="s">
        <v>40566</v>
      </c>
      <c r="E8628" s="115" t="s">
        <v>40567</v>
      </c>
      <c r="F8628" s="115" t="s">
        <v>40568</v>
      </c>
      <c r="G8628" s="115" t="s">
        <v>40569</v>
      </c>
      <c r="I8628" s="115" t="s">
        <v>685</v>
      </c>
      <c r="J8628" s="115">
        <v>301.63</v>
      </c>
    </row>
    <row r="8629" spans="1:10" hidden="1">
      <c r="A8629" s="115" t="s">
        <v>8957</v>
      </c>
      <c r="B8629" s="115"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9" s="115" t="s">
        <v>40565</v>
      </c>
      <c r="D8629" s="115" t="s">
        <v>40566</v>
      </c>
      <c r="E8629" s="115" t="s">
        <v>40567</v>
      </c>
      <c r="F8629" s="115" t="s">
        <v>40568</v>
      </c>
      <c r="G8629" s="115" t="s">
        <v>40569</v>
      </c>
      <c r="I8629" s="115" t="s">
        <v>685</v>
      </c>
      <c r="J8629" s="115">
        <v>299.27999999999997</v>
      </c>
    </row>
    <row r="8630" spans="1:10" hidden="1">
      <c r="A8630" s="115" t="s">
        <v>8958</v>
      </c>
      <c r="B8630" s="115" t="str">
        <f t="shared" si="134"/>
        <v>MISTURA BETUMINOSA TIPO "GAP GRADED",UTILIZANDO NO MINIMO 8,0% DE BMB,ESPALHAMENTO E COMPACTACAO,COM RESULTADO DE "GRIPTEST" (ASTM) MAIOR QUE 0,60,EXCLUSIVE FORNECIMENTO DOS MATERIAIS (LIGANTE E BRITA),USINAGEM E TRANSPORTE DA MASSA</v>
      </c>
      <c r="C8630" s="115" t="s">
        <v>40571</v>
      </c>
      <c r="D8630" s="115" t="s">
        <v>40572</v>
      </c>
      <c r="E8630" s="115" t="s">
        <v>40573</v>
      </c>
      <c r="F8630" s="115" t="s">
        <v>40574</v>
      </c>
      <c r="I8630" s="115" t="s">
        <v>685</v>
      </c>
      <c r="J8630" s="115">
        <v>12.98</v>
      </c>
    </row>
    <row r="8631" spans="1:10" hidden="1">
      <c r="A8631" s="115" t="s">
        <v>8959</v>
      </c>
      <c r="B8631" s="115" t="str">
        <f t="shared" si="134"/>
        <v>MISTURA BETUMINOSA TIPO "GAP GRADED",UTILIZANDO NO MINIMO 8,0% DE BMB,ESPALHAMENTO E COMPACTACAO,COM RESULTADO DE "GRIPTEST" (ASTM) MAIOR QUE 0,60,EXCLUSIVE FORNECIMENTO DOS MATERIAIS (LIGANTE E BRITA),USINAGEM E TRANSPORTE DA MASSA</v>
      </c>
      <c r="C8631" s="115" t="s">
        <v>40571</v>
      </c>
      <c r="D8631" s="115" t="s">
        <v>40572</v>
      </c>
      <c r="E8631" s="115" t="s">
        <v>40573</v>
      </c>
      <c r="F8631" s="115" t="s">
        <v>40574</v>
      </c>
      <c r="I8631" s="115" t="s">
        <v>685</v>
      </c>
      <c r="J8631" s="115">
        <v>12.51</v>
      </c>
    </row>
    <row r="8632" spans="1:10" hidden="1">
      <c r="A8632" s="115" t="s">
        <v>8960</v>
      </c>
      <c r="B8632" s="115" t="str">
        <f t="shared" si="134"/>
        <v>MISTURA BETUMINOSA TIPO "OPEN GRADED",UTILIZANDO NO MINIMO 9,5% DE BMB,ESPALHAMENTO E COMPACTACAO,COM RESULTADO DE "GRIP TES" (ASTM) MAIOR QUE 0,75 E RUIDO MENOR QUE 97DB,EXCLUSIVE FORNECIMENTO DOS MATERIAIS (LIGANTE E BRITA),USINAGEM E TRANSPORTE DA MASSA</v>
      </c>
      <c r="C8632" s="115" t="s">
        <v>40575</v>
      </c>
      <c r="D8632" s="115" t="s">
        <v>40576</v>
      </c>
      <c r="E8632" s="115" t="s">
        <v>40577</v>
      </c>
      <c r="F8632" s="115" t="s">
        <v>40578</v>
      </c>
      <c r="G8632" s="115" t="s">
        <v>40579</v>
      </c>
      <c r="I8632" s="115" t="s">
        <v>685</v>
      </c>
      <c r="J8632" s="115">
        <v>13.17</v>
      </c>
    </row>
    <row r="8633" spans="1:10" hidden="1">
      <c r="A8633" s="115" t="s">
        <v>8961</v>
      </c>
      <c r="B8633" s="115" t="str">
        <f t="shared" si="134"/>
        <v>MISTURA BETUMINOSA TIPO "OPEN GRADED",UTILIZANDO NO MINIMO 9,5% DE BMB,ESPALHAMENTO E COMPACTACAO,COM RESULTADO DE "GRIP TES" (ASTM) MAIOR QUE 0,75 E RUIDO MENOR QUE 97DB,EXCLUSIVE FORNECIMENTO DOS MATERIAIS (LIGANTE E BRITA),USINAGEM E TRANSPORTE DA MASSA</v>
      </c>
      <c r="C8633" s="115" t="s">
        <v>40575</v>
      </c>
      <c r="D8633" s="115" t="s">
        <v>40576</v>
      </c>
      <c r="E8633" s="115" t="s">
        <v>40577</v>
      </c>
      <c r="F8633" s="115" t="s">
        <v>40578</v>
      </c>
      <c r="G8633" s="115" t="s">
        <v>40579</v>
      </c>
      <c r="I8633" s="115" t="s">
        <v>685</v>
      </c>
      <c r="J8633" s="115">
        <v>12.7</v>
      </c>
    </row>
    <row r="8634" spans="1:10" hidden="1">
      <c r="A8634" s="115" t="s">
        <v>8962</v>
      </c>
      <c r="B8634" s="115" t="str">
        <f t="shared" si="134"/>
        <v>MISTURA BETUMINOSA TIPO "GAP GRADED",UTILIZANDO LIGANTE DE ASFALTO-BORRACHA E BRITA 1,ESPALHAMENTO E COMPACTACAO,COM RESULTADO DE "GRIP TEST" (ASTM) MAIOR QUE 0,60,EXCLUSIVE FORNECIMENTO DO LIGANTE,USINAGEM E TRANSPORTE DA MASSA</v>
      </c>
      <c r="C8634" s="115" t="s">
        <v>40580</v>
      </c>
      <c r="D8634" s="115" t="s">
        <v>40581</v>
      </c>
      <c r="E8634" s="115" t="s">
        <v>40582</v>
      </c>
      <c r="F8634" s="115" t="s">
        <v>40583</v>
      </c>
      <c r="I8634" s="115" t="s">
        <v>685</v>
      </c>
      <c r="J8634" s="115">
        <v>58.31</v>
      </c>
    </row>
    <row r="8635" spans="1:10" hidden="1">
      <c r="A8635" s="115" t="s">
        <v>8963</v>
      </c>
      <c r="B8635" s="115" t="str">
        <f t="shared" si="134"/>
        <v>MISTURA BETUMINOSA TIPO "GAP GRADED",UTILIZANDO LIGANTE DE ASFALTO-BORRACHA E BRITA 1,ESPALHAMENTO E COMPACTACAO,COM RESULTADO DE "GRIP TEST" (ASTM) MAIOR QUE 0,60,EXCLUSIVE FORNECIMENTO DO LIGANTE,USINAGEM E TRANSPORTE DA MASSA</v>
      </c>
      <c r="C8635" s="115" t="s">
        <v>40580</v>
      </c>
      <c r="D8635" s="115" t="s">
        <v>40581</v>
      </c>
      <c r="E8635" s="115" t="s">
        <v>40582</v>
      </c>
      <c r="F8635" s="115" t="s">
        <v>40583</v>
      </c>
      <c r="I8635" s="115" t="s">
        <v>685</v>
      </c>
      <c r="J8635" s="115">
        <v>57.84</v>
      </c>
    </row>
    <row r="8636" spans="1:10" hidden="1">
      <c r="A8636" s="115" t="s">
        <v>8964</v>
      </c>
      <c r="B8636" s="115" t="str">
        <f t="shared" si="134"/>
        <v>MISTURA BETUMINOSA TIPO "OPEN GRADED",UTILIZANDO LIGANTE DEASFALTO-BORRACHA E BRITA 1,ESPALHAMENTO E COMPACTACAO,COM RESULTADO DE "GRIP TEST" (ASTM) MAIOR QUE 0,75 E RUIDO MENOR QUE 97DB,EXCLUSIVE FORNECIMENTO DO LIGANTE,USINAGEM E TRANSPORTE DA MASSA</v>
      </c>
      <c r="C8636" s="115" t="s">
        <v>40584</v>
      </c>
      <c r="D8636" s="115" t="s">
        <v>40585</v>
      </c>
      <c r="E8636" s="115" t="s">
        <v>40586</v>
      </c>
      <c r="F8636" s="115" t="s">
        <v>40587</v>
      </c>
      <c r="G8636" s="115" t="s">
        <v>40588</v>
      </c>
      <c r="I8636" s="115" t="s">
        <v>685</v>
      </c>
      <c r="J8636" s="115">
        <v>58.05</v>
      </c>
    </row>
    <row r="8637" spans="1:10" hidden="1">
      <c r="A8637" s="115" t="s">
        <v>8965</v>
      </c>
      <c r="B8637" s="115" t="str">
        <f t="shared" si="134"/>
        <v>MISTURA BETUMINOSA TIPO "OPEN GRADED",UTILIZANDO LIGANTE DEASFALTO-BORRACHA E BRITA 1,ESPALHAMENTO E COMPACTACAO,COM RESULTADO DE "GRIP TEST" (ASTM) MAIOR QUE 0,75 E RUIDO MENOR QUE 97DB,EXCLUSIVE FORNECIMENTO DO LIGANTE,USINAGEM E TRANSPORTE DA MASSA</v>
      </c>
      <c r="C8637" s="115" t="s">
        <v>40584</v>
      </c>
      <c r="D8637" s="115" t="s">
        <v>40585</v>
      </c>
      <c r="E8637" s="115" t="s">
        <v>40586</v>
      </c>
      <c r="F8637" s="115" t="s">
        <v>40587</v>
      </c>
      <c r="G8637" s="115" t="s">
        <v>40588</v>
      </c>
      <c r="I8637" s="115" t="s">
        <v>685</v>
      </c>
      <c r="J8637" s="115">
        <v>57.58</v>
      </c>
    </row>
    <row r="8638" spans="1:10" hidden="1">
      <c r="A8638" s="115" t="s">
        <v>8966</v>
      </c>
      <c r="B8638" s="115" t="str">
        <f t="shared" si="134"/>
        <v>MISTURA BETUMINOSA UTILIZANDO BMB,TIPO "OPEN GRADED" OU "GAP GRADED",CONSIDERANDO APENAS A USINAGEM</v>
      </c>
      <c r="C8638" s="115" t="s">
        <v>40589</v>
      </c>
      <c r="D8638" s="115" t="s">
        <v>40590</v>
      </c>
      <c r="I8638" s="115" t="s">
        <v>685</v>
      </c>
      <c r="J8638" s="115">
        <v>71.73</v>
      </c>
    </row>
    <row r="8639" spans="1:10" hidden="1">
      <c r="A8639" s="115" t="s">
        <v>8967</v>
      </c>
      <c r="B8639" s="115" t="str">
        <f t="shared" si="134"/>
        <v>MISTURA BETUMINOSA UTILIZANDO BMB,TIPO "OPEN GRADED" OU "GAP GRADED",CONSIDERANDO APENAS A USINAGEM</v>
      </c>
      <c r="C8639" s="115" t="s">
        <v>40589</v>
      </c>
      <c r="D8639" s="115" t="s">
        <v>40590</v>
      </c>
      <c r="I8639" s="115" t="s">
        <v>685</v>
      </c>
      <c r="J8639" s="115">
        <v>69.55</v>
      </c>
    </row>
    <row r="8640" spans="1:10" hidden="1">
      <c r="A8640" s="115" t="s">
        <v>8968</v>
      </c>
      <c r="B8640" s="115"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0" s="115" t="s">
        <v>40591</v>
      </c>
      <c r="D8640" s="115" t="s">
        <v>40592</v>
      </c>
      <c r="E8640" s="115" t="s">
        <v>40593</v>
      </c>
      <c r="F8640" s="115" t="s">
        <v>40594</v>
      </c>
      <c r="G8640" s="115" t="s">
        <v>40595</v>
      </c>
      <c r="I8640" s="115" t="s">
        <v>685</v>
      </c>
      <c r="J8640" s="115">
        <v>3199.96</v>
      </c>
    </row>
    <row r="8641" spans="1:10" hidden="1">
      <c r="A8641" s="115" t="s">
        <v>8969</v>
      </c>
      <c r="B8641" s="115"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1" s="115" t="s">
        <v>40591</v>
      </c>
      <c r="D8641" s="115" t="s">
        <v>40592</v>
      </c>
      <c r="E8641" s="115" t="s">
        <v>40593</v>
      </c>
      <c r="F8641" s="115" t="s">
        <v>40594</v>
      </c>
      <c r="G8641" s="115" t="s">
        <v>40595</v>
      </c>
      <c r="I8641" s="115" t="s">
        <v>685</v>
      </c>
      <c r="J8641" s="115">
        <v>3198.85</v>
      </c>
    </row>
    <row r="8642" spans="1:10" hidden="1">
      <c r="A8642" s="115" t="s">
        <v>8970</v>
      </c>
      <c r="B8642" s="115"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15" t="s">
        <v>40591</v>
      </c>
      <c r="D8642" s="115" t="s">
        <v>40592</v>
      </c>
      <c r="E8642" s="115" t="s">
        <v>40596</v>
      </c>
      <c r="F8642" s="115" t="s">
        <v>40597</v>
      </c>
      <c r="G8642" s="115" t="s">
        <v>40598</v>
      </c>
      <c r="I8642" s="115" t="s">
        <v>685</v>
      </c>
      <c r="J8642" s="115">
        <v>3231.16</v>
      </c>
    </row>
    <row r="8643" spans="1:10" hidden="1">
      <c r="A8643" s="115" t="s">
        <v>8971</v>
      </c>
      <c r="B8643" s="115"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15" t="s">
        <v>40591</v>
      </c>
      <c r="D8643" s="115" t="s">
        <v>40592</v>
      </c>
      <c r="E8643" s="115" t="s">
        <v>40596</v>
      </c>
      <c r="F8643" s="115" t="s">
        <v>40597</v>
      </c>
      <c r="G8643" s="115" t="s">
        <v>40598</v>
      </c>
      <c r="I8643" s="115" t="s">
        <v>685</v>
      </c>
      <c r="J8643" s="115">
        <v>3230.05</v>
      </c>
    </row>
    <row r="8644" spans="1:10" hidden="1">
      <c r="A8644" s="115" t="s">
        <v>8972</v>
      </c>
      <c r="B8644" s="115" t="str">
        <f t="shared" si="134"/>
        <v>PRODUCAO DE LIGANTE DE ASFALTO-BORRACHA (BMB) TIPO "FIELD BLEND",IMPORTADO,COM UTILIZACAO DE BORRACHA RECICLADA COMO POLIMERO,NA PROPORCAO DE 20% DE PO-DE-BORRACHA EM PESO,EM CONFORMIDADE COM ASTM 6114,ASTM D8 E COM A RESOLUCAO 19/2005 DE 11/7/2005 DA ANP</v>
      </c>
      <c r="C8644" s="115" t="s">
        <v>40599</v>
      </c>
      <c r="D8644" s="115" t="s">
        <v>40600</v>
      </c>
      <c r="E8644" s="115" t="s">
        <v>40601</v>
      </c>
      <c r="F8644" s="115" t="s">
        <v>40602</v>
      </c>
      <c r="G8644" s="115" t="s">
        <v>40603</v>
      </c>
      <c r="I8644" s="115" t="s">
        <v>685</v>
      </c>
      <c r="J8644" s="115">
        <v>3935.96</v>
      </c>
    </row>
    <row r="8645" spans="1:10" hidden="1">
      <c r="A8645" s="115" t="s">
        <v>8973</v>
      </c>
      <c r="B8645" s="115" t="str">
        <f t="shared" ref="B8645:B8708" si="135">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15" t="s">
        <v>40599</v>
      </c>
      <c r="D8645" s="115" t="s">
        <v>40600</v>
      </c>
      <c r="E8645" s="115" t="s">
        <v>40601</v>
      </c>
      <c r="F8645" s="115" t="s">
        <v>40602</v>
      </c>
      <c r="G8645" s="115" t="s">
        <v>40603</v>
      </c>
      <c r="I8645" s="115" t="s">
        <v>685</v>
      </c>
      <c r="J8645" s="115">
        <v>3934.59</v>
      </c>
    </row>
    <row r="8646" spans="1:10" hidden="1">
      <c r="A8646" s="115" t="s">
        <v>8974</v>
      </c>
      <c r="B8646" s="115" t="str">
        <f t="shared" si="135"/>
        <v>RECICLAGEM DE PAVIMENTO(TECNICA DE ESPUMA DE ASFALTO),COM AADICAO DE CAP 50/70,CIMENTO PORTLAND E AGUA E TODOS OS MATERIAIS NECESSARIOS,COM ATE 15CM DE ESPESSURA,CONSIDERANDO A EXECUCAO NO PERIODO DIURNO E EM MEIA PISTA.(VOLUME MEDIDO APOSA COMPACTACAO)</v>
      </c>
      <c r="C8646" s="115" t="s">
        <v>40604</v>
      </c>
      <c r="D8646" s="115" t="s">
        <v>40605</v>
      </c>
      <c r="E8646" s="115" t="s">
        <v>40606</v>
      </c>
      <c r="F8646" s="115" t="s">
        <v>40607</v>
      </c>
      <c r="G8646" s="115" t="s">
        <v>40608</v>
      </c>
      <c r="I8646" s="115" t="s">
        <v>31</v>
      </c>
      <c r="J8646" s="115">
        <v>376.97</v>
      </c>
    </row>
    <row r="8647" spans="1:10" hidden="1">
      <c r="A8647" s="115" t="s">
        <v>8975</v>
      </c>
      <c r="B8647" s="115" t="str">
        <f t="shared" si="135"/>
        <v>RECICLAGEM DE PAVIMENTO(TECNICA DE ESPUMA DE ASFALTO),COM AADICAO DE CAP 50/70,CIMENTO PORTLAND E AGUA E TODOS OS MATERIAIS NECESSARIOS,COM ATE 15CM DE ESPESSURA,CONSIDERANDO A EXECUCAO NO PERIODO DIURNO E EM MEIA PISTA.(VOLUME MEDIDO APOSA COMPACTACAO)</v>
      </c>
      <c r="C8647" s="115" t="s">
        <v>40604</v>
      </c>
      <c r="D8647" s="115" t="s">
        <v>40605</v>
      </c>
      <c r="E8647" s="115" t="s">
        <v>40606</v>
      </c>
      <c r="F8647" s="115" t="s">
        <v>40607</v>
      </c>
      <c r="G8647" s="115" t="s">
        <v>40608</v>
      </c>
      <c r="I8647" s="115" t="s">
        <v>31</v>
      </c>
      <c r="J8647" s="115">
        <v>375.42</v>
      </c>
    </row>
    <row r="8648" spans="1:10" hidden="1">
      <c r="A8648" s="115" t="s">
        <v>8976</v>
      </c>
      <c r="B8648" s="115" t="str">
        <f t="shared" si="135"/>
        <v>SONORIZADOR DE CBUQ COM 8,00M DE LARGURA E 10,20M DE EXTENSAO FEITO EM FAIXA,INCLUSIVE MATERIAIS</v>
      </c>
      <c r="C8648" s="115" t="s">
        <v>40609</v>
      </c>
      <c r="D8648" s="115" t="s">
        <v>40610</v>
      </c>
      <c r="I8648" s="115" t="s">
        <v>6</v>
      </c>
      <c r="J8648" s="115">
        <v>8910.83</v>
      </c>
    </row>
    <row r="8649" spans="1:10" hidden="1">
      <c r="A8649" s="115" t="s">
        <v>8977</v>
      </c>
      <c r="B8649" s="115" t="str">
        <f t="shared" si="135"/>
        <v>SONORIZADOR DE CBUQ COM 8,00M DE LARGURA E 10,20M DE EXTENSAO FEITO EM FAIXA,INCLUSIVE MATERIAIS</v>
      </c>
      <c r="C8649" s="115" t="s">
        <v>40609</v>
      </c>
      <c r="D8649" s="115" t="s">
        <v>40610</v>
      </c>
      <c r="I8649" s="115" t="s">
        <v>6</v>
      </c>
      <c r="J8649" s="115">
        <v>8232.5400000000009</v>
      </c>
    </row>
    <row r="8650" spans="1:10" hidden="1">
      <c r="A8650" s="115" t="s">
        <v>8978</v>
      </c>
      <c r="B8650" s="115" t="str">
        <f t="shared" si="135"/>
        <v>AREIA-ASFALTO,A QUENTE,DE ACORDO COM AS "INSTRUCOES PARA EXECUCAO",DO DER-RJ.O CUSTO INDENIZA AS OPERACOES DE EXECUCAO,FORNECIMENTO E TRANSPORTE DOS MATERIAIS EMPREGADOS,E SE APLICA AO VOLUME EXECUTADO MEDIDO APOS A COMPRESSAO</v>
      </c>
      <c r="C8650" s="115" t="s">
        <v>40611</v>
      </c>
      <c r="D8650" s="115" t="s">
        <v>40612</v>
      </c>
      <c r="E8650" s="115" t="s">
        <v>40613</v>
      </c>
      <c r="F8650" s="115" t="s">
        <v>40614</v>
      </c>
      <c r="I8650" s="115" t="s">
        <v>31</v>
      </c>
      <c r="J8650" s="115">
        <v>873.01</v>
      </c>
    </row>
    <row r="8651" spans="1:10" hidden="1">
      <c r="A8651" s="115" t="s">
        <v>8979</v>
      </c>
      <c r="B8651" s="115" t="str">
        <f t="shared" si="135"/>
        <v>AREIA-ASFALTO,A QUENTE,DE ACORDO COM AS "INSTRUCOES PARA EXECUCAO",DO DER-RJ.O CUSTO INDENIZA AS OPERACOES DE EXECUCAO,FORNECIMENTO E TRANSPORTE DOS MATERIAIS EMPREGADOS,E SE APLICA AO VOLUME EXECUTADO MEDIDO APOS A COMPRESSAO</v>
      </c>
      <c r="C8651" s="115" t="s">
        <v>40611</v>
      </c>
      <c r="D8651" s="115" t="s">
        <v>40612</v>
      </c>
      <c r="E8651" s="115" t="s">
        <v>40613</v>
      </c>
      <c r="F8651" s="115" t="s">
        <v>40614</v>
      </c>
      <c r="I8651" s="115" t="s">
        <v>31</v>
      </c>
      <c r="J8651" s="115">
        <v>864.13</v>
      </c>
    </row>
    <row r="8652" spans="1:10" hidden="1">
      <c r="A8652" s="115" t="s">
        <v>8980</v>
      </c>
      <c r="B8652" s="115" t="str">
        <f t="shared" si="135"/>
        <v>AREIA-ASFALTO,A FRIO,DE ACORDO COM AS "INSTRUCOES PARA EXECUCAO",DO DER-RJ.O CUSTO INDENIZA AS OPERACOES DE EXECUCAO,FORNECIMENTO E TRANSPORTE DOS MATERIAIS EMPREGADOS,E SE APLICAAO VOLUME EXECUTADO MEDIDO APOS A COMPRESSAO</v>
      </c>
      <c r="C8652" s="115" t="s">
        <v>40615</v>
      </c>
      <c r="D8652" s="115" t="s">
        <v>40616</v>
      </c>
      <c r="E8652" s="115" t="s">
        <v>40617</v>
      </c>
      <c r="F8652" s="115" t="s">
        <v>40618</v>
      </c>
      <c r="I8652" s="115" t="s">
        <v>31</v>
      </c>
      <c r="J8652" s="115">
        <v>750.13</v>
      </c>
    </row>
    <row r="8653" spans="1:10" hidden="1">
      <c r="A8653" s="115" t="s">
        <v>8981</v>
      </c>
      <c r="B8653" s="115" t="str">
        <f t="shared" si="135"/>
        <v>AREIA-ASFALTO,A FRIO,DE ACORDO COM AS "INSTRUCOES PARA EXECUCAO",DO DER-RJ.O CUSTO INDENIZA AS OPERACOES DE EXECUCAO,FORNECIMENTO E TRANSPORTE DOS MATERIAIS EMPREGADOS,E SE APLICAAO VOLUME EXECUTADO MEDIDO APOS A COMPRESSAO</v>
      </c>
      <c r="C8653" s="115" t="s">
        <v>40615</v>
      </c>
      <c r="D8653" s="115" t="s">
        <v>40616</v>
      </c>
      <c r="E8653" s="115" t="s">
        <v>40617</v>
      </c>
      <c r="F8653" s="115" t="s">
        <v>40618</v>
      </c>
      <c r="I8653" s="115" t="s">
        <v>31</v>
      </c>
      <c r="J8653" s="115">
        <v>745.08</v>
      </c>
    </row>
    <row r="8654" spans="1:10" hidden="1">
      <c r="A8654" s="115" t="s">
        <v>8982</v>
      </c>
      <c r="B8654" s="115"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4" s="115" t="s">
        <v>40619</v>
      </c>
      <c r="D8654" s="115" t="s">
        <v>40620</v>
      </c>
      <c r="E8654" s="115" t="s">
        <v>40621</v>
      </c>
      <c r="F8654" s="115" t="s">
        <v>40622</v>
      </c>
      <c r="G8654" s="115" t="s">
        <v>40623</v>
      </c>
      <c r="I8654" s="115" t="s">
        <v>31</v>
      </c>
      <c r="J8654" s="115">
        <v>383.35</v>
      </c>
    </row>
    <row r="8655" spans="1:10" hidden="1">
      <c r="A8655" s="115" t="s">
        <v>8983</v>
      </c>
      <c r="B8655" s="115"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5" s="115" t="s">
        <v>40619</v>
      </c>
      <c r="D8655" s="115" t="s">
        <v>40620</v>
      </c>
      <c r="E8655" s="115" t="s">
        <v>40621</v>
      </c>
      <c r="F8655" s="115" t="s">
        <v>40622</v>
      </c>
      <c r="G8655" s="115" t="s">
        <v>40623</v>
      </c>
      <c r="I8655" s="115" t="s">
        <v>31</v>
      </c>
      <c r="J8655" s="115">
        <v>380.31</v>
      </c>
    </row>
    <row r="8656" spans="1:10" hidden="1">
      <c r="A8656" s="115" t="s">
        <v>8984</v>
      </c>
      <c r="B8656" s="115"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6" s="115" t="s">
        <v>40624</v>
      </c>
      <c r="D8656" s="115" t="s">
        <v>40625</v>
      </c>
      <c r="E8656" s="115" t="s">
        <v>40621</v>
      </c>
      <c r="F8656" s="115" t="s">
        <v>40622</v>
      </c>
      <c r="G8656" s="115" t="s">
        <v>40623</v>
      </c>
      <c r="I8656" s="115" t="s">
        <v>31</v>
      </c>
      <c r="J8656" s="115">
        <v>342</v>
      </c>
    </row>
    <row r="8657" spans="1:10" hidden="1">
      <c r="A8657" s="115" t="s">
        <v>8985</v>
      </c>
      <c r="B8657" s="115"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7" s="115" t="s">
        <v>40624</v>
      </c>
      <c r="D8657" s="115" t="s">
        <v>40625</v>
      </c>
      <c r="E8657" s="115" t="s">
        <v>40621</v>
      </c>
      <c r="F8657" s="115" t="s">
        <v>40622</v>
      </c>
      <c r="G8657" s="115" t="s">
        <v>40623</v>
      </c>
      <c r="I8657" s="115" t="s">
        <v>31</v>
      </c>
      <c r="J8657" s="115">
        <v>340.01</v>
      </c>
    </row>
    <row r="8658" spans="1:10" hidden="1">
      <c r="A8658" s="115" t="s">
        <v>8986</v>
      </c>
      <c r="B8658" s="115"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15" t="s">
        <v>40626</v>
      </c>
      <c r="D8658" s="115" t="s">
        <v>40627</v>
      </c>
      <c r="E8658" s="115" t="s">
        <v>40628</v>
      </c>
      <c r="F8658" s="115" t="s">
        <v>40629</v>
      </c>
      <c r="G8658" s="115" t="s">
        <v>40630</v>
      </c>
      <c r="H8658" s="115" t="s">
        <v>40631</v>
      </c>
      <c r="I8658" s="115" t="s">
        <v>16</v>
      </c>
      <c r="J8658" s="115">
        <v>255.11</v>
      </c>
    </row>
    <row r="8659" spans="1:10" hidden="1">
      <c r="A8659" s="115" t="s">
        <v>8987</v>
      </c>
      <c r="B8659" s="115"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15" t="s">
        <v>40626</v>
      </c>
      <c r="D8659" s="115" t="s">
        <v>40627</v>
      </c>
      <c r="E8659" s="115" t="s">
        <v>40628</v>
      </c>
      <c r="F8659" s="115" t="s">
        <v>40629</v>
      </c>
      <c r="G8659" s="115" t="s">
        <v>40630</v>
      </c>
      <c r="H8659" s="115" t="s">
        <v>40631</v>
      </c>
      <c r="I8659" s="115" t="s">
        <v>16</v>
      </c>
      <c r="J8659" s="115">
        <v>234.66</v>
      </c>
    </row>
    <row r="8660" spans="1:10" hidden="1">
      <c r="A8660" s="115" t="s">
        <v>8988</v>
      </c>
      <c r="B8660" s="115" t="str">
        <f t="shared" si="135"/>
        <v>REVESTIMENTO DE SAIBRO,EXECUTADO MECANICAMENTE,COMPRIMIDO EM CAMADA,EXCLUSIVE FORNECIMENTO DO SAIBRO,SENDO A CAMADA MEDIDA APOS A COMPACTACAO</v>
      </c>
      <c r="C8660" s="115" t="s">
        <v>40632</v>
      </c>
      <c r="D8660" s="115" t="s">
        <v>40633</v>
      </c>
      <c r="E8660" s="115" t="s">
        <v>40634</v>
      </c>
      <c r="I8660" s="115" t="s">
        <v>31</v>
      </c>
      <c r="J8660" s="115">
        <v>10.11</v>
      </c>
    </row>
    <row r="8661" spans="1:10" hidden="1">
      <c r="A8661" s="115" t="s">
        <v>8989</v>
      </c>
      <c r="B8661" s="115" t="str">
        <f t="shared" si="135"/>
        <v>REVESTIMENTO DE SAIBRO,EXECUTADO MECANICAMENTE,COMPRIMIDO EM CAMADA,EXCLUSIVE FORNECIMENTO DO SAIBRO,SENDO A CAMADA MEDIDA APOS A COMPACTACAO</v>
      </c>
      <c r="C8661" s="115" t="s">
        <v>40632</v>
      </c>
      <c r="D8661" s="115" t="s">
        <v>40633</v>
      </c>
      <c r="E8661" s="115" t="s">
        <v>40634</v>
      </c>
      <c r="I8661" s="115" t="s">
        <v>31</v>
      </c>
      <c r="J8661" s="115">
        <v>9.44</v>
      </c>
    </row>
    <row r="8662" spans="1:10" hidden="1">
      <c r="A8662" s="115" t="s">
        <v>8990</v>
      </c>
      <c r="B8662" s="115" t="str">
        <f t="shared" si="135"/>
        <v>REVESTIMENTO DE SAIBRO,EXECUTADO MECANICAMENTE,COMPRIMIDO EM CAMADA,INCLUSIVE FORNECIMENTO DO SAIBRO,SENDO A CAMADA MEDIDA APOS A COMPACTACAO</v>
      </c>
      <c r="C8662" s="115" t="s">
        <v>40632</v>
      </c>
      <c r="D8662" s="115" t="s">
        <v>40635</v>
      </c>
      <c r="E8662" s="115" t="s">
        <v>40634</v>
      </c>
      <c r="I8662" s="115" t="s">
        <v>31</v>
      </c>
      <c r="J8662" s="115">
        <v>81.06</v>
      </c>
    </row>
    <row r="8663" spans="1:10" hidden="1">
      <c r="A8663" s="115" t="s">
        <v>8991</v>
      </c>
      <c r="B8663" s="115" t="str">
        <f t="shared" si="135"/>
        <v>REVESTIMENTO DE SAIBRO,EXECUTADO MECANICAMENTE,COMPRIMIDO EM CAMADA,INCLUSIVE FORNECIMENTO DO SAIBRO,SENDO A CAMADA MEDIDA APOS A COMPACTACAO</v>
      </c>
      <c r="C8663" s="115" t="s">
        <v>40632</v>
      </c>
      <c r="D8663" s="115" t="s">
        <v>40635</v>
      </c>
      <c r="E8663" s="115" t="s">
        <v>40634</v>
      </c>
      <c r="I8663" s="115" t="s">
        <v>31</v>
      </c>
      <c r="J8663" s="115">
        <v>80.39</v>
      </c>
    </row>
    <row r="8664" spans="1:10" hidden="1">
      <c r="A8664" s="115" t="s">
        <v>8992</v>
      </c>
      <c r="B8664" s="115" t="str">
        <f t="shared" si="135"/>
        <v>REVESTIMENTO DE SAIBRO,EXECUTADO MECANICAMENTE,COMPRIMIDO EM CAMADA,COM SAIBRO MELHORADO COM CIMENTO, SENDO A PROPORCAODE 5% EM VOLUME(72KG/M3)INCLUSIVE FORNECIMENTO E TRANSPORTEDOS MATERIAIS,SENDO A CAMADA MEDIDA APOS A COMPACTACAO</v>
      </c>
      <c r="C8664" s="115" t="s">
        <v>40632</v>
      </c>
      <c r="D8664" s="115" t="s">
        <v>40636</v>
      </c>
      <c r="E8664" s="115" t="s">
        <v>40637</v>
      </c>
      <c r="F8664" s="115" t="s">
        <v>40638</v>
      </c>
      <c r="I8664" s="115" t="s">
        <v>31</v>
      </c>
      <c r="J8664" s="115">
        <v>82.14</v>
      </c>
    </row>
    <row r="8665" spans="1:10" hidden="1">
      <c r="A8665" s="115" t="s">
        <v>8993</v>
      </c>
      <c r="B8665" s="115" t="str">
        <f t="shared" si="135"/>
        <v>REVESTIMENTO DE SAIBRO,EXECUTADO MECANICAMENTE,COMPRIMIDO EM CAMADA,COM SAIBRO MELHORADO COM CIMENTO, SENDO A PROPORCAODE 5% EM VOLUME(72KG/M3)INCLUSIVE FORNECIMENTO E TRANSPORTEDOS MATERIAIS,SENDO A CAMADA MEDIDA APOS A COMPACTACAO</v>
      </c>
      <c r="C8665" s="115" t="s">
        <v>40632</v>
      </c>
      <c r="D8665" s="115" t="s">
        <v>40636</v>
      </c>
      <c r="E8665" s="115" t="s">
        <v>40637</v>
      </c>
      <c r="F8665" s="115" t="s">
        <v>40638</v>
      </c>
      <c r="I8665" s="115" t="s">
        <v>31</v>
      </c>
      <c r="J8665" s="115">
        <v>81.459999999999994</v>
      </c>
    </row>
    <row r="8666" spans="1:10" hidden="1">
      <c r="A8666" s="115" t="s">
        <v>8994</v>
      </c>
      <c r="B8666" s="115" t="str">
        <f t="shared" si="135"/>
        <v>REVESTIMENTO DE SAIBRO,EXECUTADO MANUALMENTE,COMPRIMIDO EM CAMADA,EXCLUSIVE O FORNECIMENTO DO SAIBRO,SENDO A CAMADA MEDIDA APOS A COMPRESSAO</v>
      </c>
      <c r="C8666" s="115" t="s">
        <v>40639</v>
      </c>
      <c r="D8666" s="115" t="s">
        <v>40640</v>
      </c>
      <c r="E8666" s="115" t="s">
        <v>40641</v>
      </c>
      <c r="I8666" s="115" t="s">
        <v>31</v>
      </c>
      <c r="J8666" s="115">
        <v>43.5</v>
      </c>
    </row>
    <row r="8667" spans="1:10" hidden="1">
      <c r="A8667" s="115" t="s">
        <v>8995</v>
      </c>
      <c r="B8667" s="115" t="str">
        <f t="shared" si="135"/>
        <v>REVESTIMENTO DE SAIBRO,EXECUTADO MANUALMENTE,COMPRIMIDO EM CAMADA,EXCLUSIVE O FORNECIMENTO DO SAIBRO,SENDO A CAMADA MEDIDA APOS A COMPRESSAO</v>
      </c>
      <c r="C8667" s="115" t="s">
        <v>40639</v>
      </c>
      <c r="D8667" s="115" t="s">
        <v>40640</v>
      </c>
      <c r="E8667" s="115" t="s">
        <v>40641</v>
      </c>
      <c r="I8667" s="115" t="s">
        <v>31</v>
      </c>
      <c r="J8667" s="115">
        <v>38</v>
      </c>
    </row>
    <row r="8668" spans="1:10" hidden="1">
      <c r="A8668" s="115" t="s">
        <v>8996</v>
      </c>
      <c r="B8668" s="115" t="str">
        <f t="shared" si="135"/>
        <v>REVESTIMENTO DE SAIBRO,EXECUTADO MANUALMENTE,COMPRIMIDO EM CAMADA,INCLUSIVE O FORNECIMENTO DO SAIBRO,SENDO A CAMADA MEDIDA APOS A COMPRESSAO</v>
      </c>
      <c r="C8668" s="115" t="s">
        <v>40639</v>
      </c>
      <c r="D8668" s="115" t="s">
        <v>40642</v>
      </c>
      <c r="E8668" s="115" t="s">
        <v>40641</v>
      </c>
      <c r="I8668" s="115" t="s">
        <v>31</v>
      </c>
      <c r="J8668" s="115">
        <v>114.45</v>
      </c>
    </row>
    <row r="8669" spans="1:10" hidden="1">
      <c r="A8669" s="115" t="s">
        <v>8997</v>
      </c>
      <c r="B8669" s="115" t="str">
        <f t="shared" si="135"/>
        <v>REVESTIMENTO DE SAIBRO,EXECUTADO MANUALMENTE,COMPRIMIDO EM CAMADA,INCLUSIVE O FORNECIMENTO DO SAIBRO,SENDO A CAMADA MEDIDA APOS A COMPRESSAO</v>
      </c>
      <c r="C8669" s="115" t="s">
        <v>40639</v>
      </c>
      <c r="D8669" s="115" t="s">
        <v>40642</v>
      </c>
      <c r="E8669" s="115" t="s">
        <v>40641</v>
      </c>
      <c r="I8669" s="115" t="s">
        <v>31</v>
      </c>
      <c r="J8669" s="115">
        <v>108.95</v>
      </c>
    </row>
    <row r="8670" spans="1:10" hidden="1">
      <c r="A8670" s="115" t="s">
        <v>8998</v>
      </c>
      <c r="B8670" s="115" t="str">
        <f t="shared" si="135"/>
        <v>ESTABILIZACAO E IMPERMEABILIZACAO DE SOLO COM 16CM DE ESPESSURA,INCLUSIVE EQUIPAMENTOS,MAO-DE-OBRA E ESTABILIZADOR LIQUIDO</v>
      </c>
      <c r="C8670" s="115" t="s">
        <v>40643</v>
      </c>
      <c r="D8670" s="115" t="s">
        <v>40644</v>
      </c>
      <c r="E8670" s="115" t="s">
        <v>40645</v>
      </c>
      <c r="I8670" s="115" t="s">
        <v>16</v>
      </c>
      <c r="J8670" s="115">
        <v>20.34</v>
      </c>
    </row>
    <row r="8671" spans="1:10" hidden="1">
      <c r="A8671" s="115" t="s">
        <v>8999</v>
      </c>
      <c r="B8671" s="115" t="str">
        <f t="shared" si="135"/>
        <v>ESTABILIZACAO E IMPERMEABILIZACAO DE SOLO COM 16CM DE ESPESSURA,INCLUSIVE EQUIPAMENTOS,MAO-DE-OBRA E ESTABILIZADOR LIQUIDO</v>
      </c>
      <c r="C8671" s="115" t="s">
        <v>40643</v>
      </c>
      <c r="D8671" s="115" t="s">
        <v>40644</v>
      </c>
      <c r="E8671" s="115" t="s">
        <v>40645</v>
      </c>
      <c r="I8671" s="115" t="s">
        <v>16</v>
      </c>
      <c r="J8671" s="115">
        <v>20.28</v>
      </c>
    </row>
    <row r="8672" spans="1:10" hidden="1">
      <c r="A8672" s="115" t="s">
        <v>9000</v>
      </c>
      <c r="B8672" s="115" t="str">
        <f t="shared" si="135"/>
        <v>JUNTA LONGITUDINAL EM REVESTIMENTO DE PLACA DE CONCRETO DO TIPO ENCAIXE(MACHO E FEMEA),EXCLUSIVE BARRAS DE LIGACAO(LIGADORES)</v>
      </c>
      <c r="C8672" s="115" t="s">
        <v>40646</v>
      </c>
      <c r="D8672" s="115" t="s">
        <v>40647</v>
      </c>
      <c r="E8672" s="115" t="s">
        <v>40648</v>
      </c>
      <c r="I8672" s="115" t="s">
        <v>58</v>
      </c>
      <c r="J8672" s="115">
        <v>21.22</v>
      </c>
    </row>
    <row r="8673" spans="1:10" hidden="1">
      <c r="A8673" s="115" t="s">
        <v>9001</v>
      </c>
      <c r="B8673" s="115" t="str">
        <f t="shared" si="135"/>
        <v>JUNTA LONGITUDINAL EM REVESTIMENTO DE PLACA DE CONCRETO DO TIPO ENCAIXE(MACHO E FEMEA),EXCLUSIVE BARRAS DE LIGACAO(LIGADORES)</v>
      </c>
      <c r="C8673" s="115" t="s">
        <v>40646</v>
      </c>
      <c r="D8673" s="115" t="s">
        <v>40647</v>
      </c>
      <c r="E8673" s="115" t="s">
        <v>40648</v>
      </c>
      <c r="I8673" s="115" t="s">
        <v>58</v>
      </c>
      <c r="J8673" s="115">
        <v>18.52</v>
      </c>
    </row>
    <row r="8674" spans="1:10" hidden="1">
      <c r="A8674" s="115" t="s">
        <v>9002</v>
      </c>
      <c r="B8674" s="115" t="str">
        <f t="shared" si="135"/>
        <v>JUNTA DE RETRACAO EM REVESTIMENTO DE PLACAS DE CONCRETO,EXCLUSIVE BARRA DE LIGACAO(LIGADORES)</v>
      </c>
      <c r="C8674" s="115" t="s">
        <v>40649</v>
      </c>
      <c r="D8674" s="115" t="s">
        <v>40650</v>
      </c>
      <c r="I8674" s="115" t="s">
        <v>58</v>
      </c>
      <c r="J8674" s="115">
        <v>7.1</v>
      </c>
    </row>
    <row r="8675" spans="1:10" hidden="1">
      <c r="A8675" s="115" t="s">
        <v>9003</v>
      </c>
      <c r="B8675" s="115" t="str">
        <f t="shared" si="135"/>
        <v>JUNTA DE RETRACAO EM REVESTIMENTO DE PLACAS DE CONCRETO,EXCLUSIVE BARRA DE LIGACAO(LIGADORES)</v>
      </c>
      <c r="C8675" s="115" t="s">
        <v>40649</v>
      </c>
      <c r="D8675" s="115" t="s">
        <v>40650</v>
      </c>
      <c r="I8675" s="115" t="s">
        <v>58</v>
      </c>
      <c r="J8675" s="115">
        <v>6.23</v>
      </c>
    </row>
    <row r="8676" spans="1:10" hidden="1">
      <c r="A8676" s="115" t="s">
        <v>9004</v>
      </c>
      <c r="B8676" s="115" t="str">
        <f t="shared" si="135"/>
        <v>JUNTA DE CONSTRUCAO EM REVESTIMENTO DE PLACA DE CONCRETO,DEMACHO E FEMEA,EXCLUSIVE PASSADORES</v>
      </c>
      <c r="C8676" s="115" t="s">
        <v>40651</v>
      </c>
      <c r="D8676" s="115" t="s">
        <v>40652</v>
      </c>
      <c r="I8676" s="115" t="s">
        <v>58</v>
      </c>
      <c r="J8676" s="115">
        <v>36.83</v>
      </c>
    </row>
    <row r="8677" spans="1:10" hidden="1">
      <c r="A8677" s="115" t="s">
        <v>9005</v>
      </c>
      <c r="B8677" s="115" t="str">
        <f t="shared" si="135"/>
        <v>JUNTA DE CONSTRUCAO EM REVESTIMENTO DE PLACA DE CONCRETO,DEMACHO E FEMEA,EXCLUSIVE PASSADORES</v>
      </c>
      <c r="C8677" s="115" t="s">
        <v>40651</v>
      </c>
      <c r="D8677" s="115" t="s">
        <v>40652</v>
      </c>
      <c r="I8677" s="115" t="s">
        <v>58</v>
      </c>
      <c r="J8677" s="115">
        <v>32.46</v>
      </c>
    </row>
    <row r="8678" spans="1:10" hidden="1">
      <c r="A8678" s="115" t="s">
        <v>9006</v>
      </c>
      <c r="B8678" s="115" t="str">
        <f t="shared" si="135"/>
        <v>JUNTA LONGITUDINAL DE LIGACAO ENTRE SARJETAS E PLACAS DE REVESTIMENTO DE CONCRETO,INCLUSIVE LIGADORES</v>
      </c>
      <c r="C8678" s="115" t="s">
        <v>40653</v>
      </c>
      <c r="D8678" s="115" t="s">
        <v>40654</v>
      </c>
      <c r="I8678" s="115" t="s">
        <v>58</v>
      </c>
      <c r="J8678" s="115">
        <v>37.18</v>
      </c>
    </row>
    <row r="8679" spans="1:10" hidden="1">
      <c r="A8679" s="115" t="s">
        <v>9007</v>
      </c>
      <c r="B8679" s="115" t="str">
        <f t="shared" si="135"/>
        <v>JUNTA LONGITUDINAL DE LIGACAO ENTRE SARJETAS E PLACAS DE REVESTIMENTO DE CONCRETO,INCLUSIVE LIGADORES</v>
      </c>
      <c r="C8679" s="115" t="s">
        <v>40653</v>
      </c>
      <c r="D8679" s="115" t="s">
        <v>40654</v>
      </c>
      <c r="I8679" s="115" t="s">
        <v>58</v>
      </c>
      <c r="J8679" s="115">
        <v>36.11</v>
      </c>
    </row>
    <row r="8680" spans="1:10" hidden="1">
      <c r="A8680" s="115" t="s">
        <v>9008</v>
      </c>
      <c r="B8680" s="115" t="str">
        <f t="shared" si="135"/>
        <v>JUNTA DE RETRACAO,SERRADA COM DISCO DE DIAMANTE,PARA PAVIMENTOS DE PLACAS DE CONCRETO,COM 5CM DE PROFUNDIDADE</v>
      </c>
      <c r="C8680" s="115" t="s">
        <v>40655</v>
      </c>
      <c r="D8680" s="115" t="s">
        <v>40656</v>
      </c>
      <c r="I8680" s="115" t="s">
        <v>58</v>
      </c>
      <c r="J8680" s="115">
        <v>13.76</v>
      </c>
    </row>
    <row r="8681" spans="1:10" hidden="1">
      <c r="A8681" s="115" t="s">
        <v>9009</v>
      </c>
      <c r="B8681" s="115" t="str">
        <f t="shared" si="135"/>
        <v>JUNTA DE RETRACAO,SERRADA COM DISCO DE DIAMANTE,PARA PAVIMENTOS DE PLACAS DE CONCRETO,COM 5CM DE PROFUNDIDADE</v>
      </c>
      <c r="C8681" s="115" t="s">
        <v>40655</v>
      </c>
      <c r="D8681" s="115" t="s">
        <v>40656</v>
      </c>
      <c r="I8681" s="115" t="s">
        <v>58</v>
      </c>
      <c r="J8681" s="115">
        <v>12.31</v>
      </c>
    </row>
    <row r="8682" spans="1:10" hidden="1">
      <c r="A8682" s="115" t="s">
        <v>9010</v>
      </c>
      <c r="B8682" s="115" t="str">
        <f t="shared" si="135"/>
        <v>LIMPEZA E PREENCHIMENTO DE JUNTA DE RETRACAO,COM ASFALTO DILUIDO CM-30,EXCLUSIVE CORTE,BARRAS DE LIGACAO E DE TRANSFERENCIA</v>
      </c>
      <c r="C8682" s="115" t="s">
        <v>40657</v>
      </c>
      <c r="D8682" s="115" t="s">
        <v>40658</v>
      </c>
      <c r="E8682" s="115" t="s">
        <v>40659</v>
      </c>
      <c r="I8682" s="115" t="s">
        <v>58</v>
      </c>
      <c r="J8682" s="115">
        <v>4.3899999999999997</v>
      </c>
    </row>
    <row r="8683" spans="1:10" hidden="1">
      <c r="A8683" s="115" t="s">
        <v>9011</v>
      </c>
      <c r="B8683" s="115" t="str">
        <f t="shared" si="135"/>
        <v>LIMPEZA E PREENCHIMENTO DE JUNTA DE RETRACAO,COM ASFALTO DILUIDO CM-30,EXCLUSIVE CORTE,BARRAS DE LIGACAO E DE TRANSFERENCIA</v>
      </c>
      <c r="C8683" s="115" t="s">
        <v>40657</v>
      </c>
      <c r="D8683" s="115" t="s">
        <v>40658</v>
      </c>
      <c r="E8683" s="115" t="s">
        <v>40659</v>
      </c>
      <c r="I8683" s="115" t="s">
        <v>58</v>
      </c>
      <c r="J8683" s="115">
        <v>3.96</v>
      </c>
    </row>
    <row r="8684" spans="1:10" hidden="1">
      <c r="A8684" s="115" t="s">
        <v>9012</v>
      </c>
      <c r="B8684" s="115"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15" t="s">
        <v>40660</v>
      </c>
      <c r="D8684" s="115" t="s">
        <v>40661</v>
      </c>
      <c r="E8684" s="115" t="s">
        <v>40662</v>
      </c>
      <c r="F8684" s="115" t="s">
        <v>40663</v>
      </c>
      <c r="G8684" s="115" t="s">
        <v>40664</v>
      </c>
      <c r="H8684" s="115" t="s">
        <v>40665</v>
      </c>
      <c r="I8684" s="115" t="s">
        <v>16</v>
      </c>
      <c r="J8684" s="115">
        <v>83.65</v>
      </c>
    </row>
    <row r="8685" spans="1:10" hidden="1">
      <c r="A8685" s="115" t="s">
        <v>9013</v>
      </c>
      <c r="B8685" s="115"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15" t="s">
        <v>40660</v>
      </c>
      <c r="D8685" s="115" t="s">
        <v>40661</v>
      </c>
      <c r="E8685" s="115" t="s">
        <v>40662</v>
      </c>
      <c r="F8685" s="115" t="s">
        <v>40663</v>
      </c>
      <c r="G8685" s="115" t="s">
        <v>40664</v>
      </c>
      <c r="H8685" s="115" t="s">
        <v>40665</v>
      </c>
      <c r="I8685" s="115" t="s">
        <v>16</v>
      </c>
      <c r="J8685" s="115">
        <v>80.69</v>
      </c>
    </row>
    <row r="8686" spans="1:10" hidden="1">
      <c r="A8686" s="115" t="s">
        <v>9014</v>
      </c>
      <c r="B8686" s="115"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15" t="s">
        <v>40660</v>
      </c>
      <c r="D8686" s="115" t="s">
        <v>40666</v>
      </c>
      <c r="E8686" s="115" t="s">
        <v>40662</v>
      </c>
      <c r="F8686" s="115" t="s">
        <v>40663</v>
      </c>
      <c r="G8686" s="115" t="s">
        <v>40664</v>
      </c>
      <c r="H8686" s="115" t="s">
        <v>40665</v>
      </c>
      <c r="I8686" s="115" t="s">
        <v>16</v>
      </c>
      <c r="J8686" s="115">
        <v>91.87</v>
      </c>
    </row>
    <row r="8687" spans="1:10" hidden="1">
      <c r="A8687" s="115" t="s">
        <v>9015</v>
      </c>
      <c r="B8687" s="115"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15" t="s">
        <v>40660</v>
      </c>
      <c r="D8687" s="115" t="s">
        <v>40666</v>
      </c>
      <c r="E8687" s="115" t="s">
        <v>40662</v>
      </c>
      <c r="F8687" s="115" t="s">
        <v>40663</v>
      </c>
      <c r="G8687" s="115" t="s">
        <v>40664</v>
      </c>
      <c r="H8687" s="115" t="s">
        <v>40665</v>
      </c>
      <c r="I8687" s="115" t="s">
        <v>16</v>
      </c>
      <c r="J8687" s="115">
        <v>88.87</v>
      </c>
    </row>
    <row r="8688" spans="1:10" hidden="1">
      <c r="A8688" s="115" t="s">
        <v>9016</v>
      </c>
      <c r="B8688" s="115"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15" t="s">
        <v>40660</v>
      </c>
      <c r="D8688" s="115" t="s">
        <v>40667</v>
      </c>
      <c r="E8688" s="115" t="s">
        <v>40668</v>
      </c>
      <c r="F8688" s="115" t="s">
        <v>40669</v>
      </c>
      <c r="G8688" s="115" t="s">
        <v>40670</v>
      </c>
      <c r="H8688" s="115" t="s">
        <v>40671</v>
      </c>
      <c r="I8688" s="115" t="s">
        <v>16</v>
      </c>
      <c r="J8688" s="115">
        <v>104.66</v>
      </c>
    </row>
    <row r="8689" spans="1:10" hidden="1">
      <c r="A8689" s="115" t="s">
        <v>9017</v>
      </c>
      <c r="B8689" s="115"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15" t="s">
        <v>40660</v>
      </c>
      <c r="D8689" s="115" t="s">
        <v>40667</v>
      </c>
      <c r="E8689" s="115" t="s">
        <v>40668</v>
      </c>
      <c r="F8689" s="115" t="s">
        <v>40669</v>
      </c>
      <c r="G8689" s="115" t="s">
        <v>40670</v>
      </c>
      <c r="H8689" s="115" t="s">
        <v>40671</v>
      </c>
      <c r="I8689" s="115" t="s">
        <v>16</v>
      </c>
      <c r="J8689" s="115">
        <v>101.5</v>
      </c>
    </row>
    <row r="8690" spans="1:10" hidden="1">
      <c r="A8690" s="115" t="s">
        <v>9018</v>
      </c>
      <c r="B8690" s="115"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15" t="s">
        <v>40660</v>
      </c>
      <c r="D8690" s="115" t="s">
        <v>40667</v>
      </c>
      <c r="E8690" s="115" t="s">
        <v>40672</v>
      </c>
      <c r="F8690" s="115" t="s">
        <v>40673</v>
      </c>
      <c r="G8690" s="115" t="s">
        <v>40674</v>
      </c>
      <c r="H8690" s="115" t="s">
        <v>40665</v>
      </c>
      <c r="I8690" s="115" t="s">
        <v>16</v>
      </c>
      <c r="J8690" s="115">
        <v>112.87</v>
      </c>
    </row>
    <row r="8691" spans="1:10" hidden="1">
      <c r="A8691" s="115" t="s">
        <v>9019</v>
      </c>
      <c r="B8691" s="115"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15" t="s">
        <v>40660</v>
      </c>
      <c r="D8691" s="115" t="s">
        <v>40667</v>
      </c>
      <c r="E8691" s="115" t="s">
        <v>40672</v>
      </c>
      <c r="F8691" s="115" t="s">
        <v>40673</v>
      </c>
      <c r="G8691" s="115" t="s">
        <v>40674</v>
      </c>
      <c r="H8691" s="115" t="s">
        <v>40665</v>
      </c>
      <c r="I8691" s="115" t="s">
        <v>16</v>
      </c>
      <c r="J8691" s="115">
        <v>109.71</v>
      </c>
    </row>
    <row r="8692" spans="1:10" hidden="1">
      <c r="A8692" s="115" t="s">
        <v>9020</v>
      </c>
      <c r="B8692" s="115"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15" t="s">
        <v>40660</v>
      </c>
      <c r="D8692" s="115" t="s">
        <v>40675</v>
      </c>
      <c r="E8692" s="115" t="s">
        <v>40676</v>
      </c>
      <c r="F8692" s="115" t="s">
        <v>40677</v>
      </c>
      <c r="G8692" s="115" t="s">
        <v>40678</v>
      </c>
      <c r="H8692" s="115" t="s">
        <v>40679</v>
      </c>
      <c r="I8692" s="115" t="s">
        <v>16</v>
      </c>
      <c r="J8692" s="115">
        <v>91.38</v>
      </c>
    </row>
    <row r="8693" spans="1:10" hidden="1">
      <c r="A8693" s="115" t="s">
        <v>9021</v>
      </c>
      <c r="B8693" s="115"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15" t="s">
        <v>40660</v>
      </c>
      <c r="D8693" s="115" t="s">
        <v>40675</v>
      </c>
      <c r="E8693" s="115" t="s">
        <v>40676</v>
      </c>
      <c r="F8693" s="115" t="s">
        <v>40677</v>
      </c>
      <c r="G8693" s="115" t="s">
        <v>40678</v>
      </c>
      <c r="H8693" s="115" t="s">
        <v>40679</v>
      </c>
      <c r="I8693" s="115" t="s">
        <v>16</v>
      </c>
      <c r="J8693" s="115">
        <v>88.42</v>
      </c>
    </row>
    <row r="8694" spans="1:10" hidden="1">
      <c r="A8694" s="115" t="s">
        <v>9022</v>
      </c>
      <c r="B8694" s="115"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15" t="s">
        <v>40660</v>
      </c>
      <c r="D8694" s="115" t="s">
        <v>40680</v>
      </c>
      <c r="E8694" s="115" t="s">
        <v>40676</v>
      </c>
      <c r="F8694" s="115" t="s">
        <v>40677</v>
      </c>
      <c r="G8694" s="115" t="s">
        <v>40678</v>
      </c>
      <c r="H8694" s="115" t="s">
        <v>40681</v>
      </c>
      <c r="I8694" s="115" t="s">
        <v>16</v>
      </c>
      <c r="J8694" s="115">
        <v>99.88</v>
      </c>
    </row>
    <row r="8695" spans="1:10" hidden="1">
      <c r="A8695" s="115" t="s">
        <v>9023</v>
      </c>
      <c r="B8695" s="115"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15" t="s">
        <v>40660</v>
      </c>
      <c r="D8695" s="115" t="s">
        <v>40680</v>
      </c>
      <c r="E8695" s="115" t="s">
        <v>40676</v>
      </c>
      <c r="F8695" s="115" t="s">
        <v>40677</v>
      </c>
      <c r="G8695" s="115" t="s">
        <v>40678</v>
      </c>
      <c r="H8695" s="115" t="s">
        <v>40681</v>
      </c>
      <c r="I8695" s="115" t="s">
        <v>16</v>
      </c>
      <c r="J8695" s="115">
        <v>96.88</v>
      </c>
    </row>
    <row r="8696" spans="1:10" hidden="1">
      <c r="A8696" s="115" t="s">
        <v>9024</v>
      </c>
      <c r="B8696" s="115"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15" t="s">
        <v>40660</v>
      </c>
      <c r="D8696" s="115" t="s">
        <v>40682</v>
      </c>
      <c r="E8696" s="115" t="s">
        <v>40683</v>
      </c>
      <c r="F8696" s="115" t="s">
        <v>40684</v>
      </c>
      <c r="G8696" s="115" t="s">
        <v>40685</v>
      </c>
      <c r="H8696" s="115" t="s">
        <v>40686</v>
      </c>
      <c r="I8696" s="115" t="s">
        <v>16</v>
      </c>
      <c r="J8696" s="115">
        <v>114.96</v>
      </c>
    </row>
    <row r="8697" spans="1:10" hidden="1">
      <c r="A8697" s="115" t="s">
        <v>9025</v>
      </c>
      <c r="B8697" s="115"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15" t="s">
        <v>40660</v>
      </c>
      <c r="D8697" s="115" t="s">
        <v>40682</v>
      </c>
      <c r="E8697" s="115" t="s">
        <v>40683</v>
      </c>
      <c r="F8697" s="115" t="s">
        <v>40684</v>
      </c>
      <c r="G8697" s="115" t="s">
        <v>40685</v>
      </c>
      <c r="H8697" s="115" t="s">
        <v>40686</v>
      </c>
      <c r="I8697" s="115" t="s">
        <v>16</v>
      </c>
      <c r="J8697" s="115">
        <v>111.8</v>
      </c>
    </row>
    <row r="8698" spans="1:10" hidden="1">
      <c r="A8698" s="115" t="s">
        <v>9026</v>
      </c>
      <c r="B8698" s="115" t="str">
        <f t="shared" si="135"/>
        <v>ASSENTAMENTO DE ARTEFATO DE CONCRETO,SOBRE COLCHAO DE PO-DE-PEDRA,AREIA OU MATERIAL EQUIVALENTE,COM FORNECIMENTO DE TODOS OS MATERIAIS,EXCLUSIVE O ARTEFATO DE CONCRETO,INCLUSIVE REJUNTAMENTO</v>
      </c>
      <c r="C8698" s="115" t="s">
        <v>40687</v>
      </c>
      <c r="D8698" s="115" t="s">
        <v>40688</v>
      </c>
      <c r="E8698" s="115" t="s">
        <v>40689</v>
      </c>
      <c r="F8698" s="115" t="s">
        <v>40690</v>
      </c>
      <c r="I8698" s="115" t="s">
        <v>16</v>
      </c>
      <c r="J8698" s="115">
        <v>51.63</v>
      </c>
    </row>
    <row r="8699" spans="1:10" hidden="1">
      <c r="A8699" s="115" t="s">
        <v>9027</v>
      </c>
      <c r="B8699" s="115" t="str">
        <f t="shared" si="135"/>
        <v>ASSENTAMENTO DE ARTEFATO DE CONCRETO,SOBRE COLCHAO DE PO-DE-PEDRA,AREIA OU MATERIAL EQUIVALENTE,COM FORNECIMENTO DE TODOS OS MATERIAIS,EXCLUSIVE O ARTEFATO DE CONCRETO,INCLUSIVE REJUNTAMENTO</v>
      </c>
      <c r="C8699" s="115" t="s">
        <v>40687</v>
      </c>
      <c r="D8699" s="115" t="s">
        <v>40688</v>
      </c>
      <c r="E8699" s="115" t="s">
        <v>40689</v>
      </c>
      <c r="F8699" s="115" t="s">
        <v>40690</v>
      </c>
      <c r="I8699" s="115" t="s">
        <v>16</v>
      </c>
      <c r="J8699" s="115">
        <v>48.82</v>
      </c>
    </row>
    <row r="8700" spans="1:10" hidden="1">
      <c r="A8700" s="115" t="s">
        <v>9028</v>
      </c>
      <c r="B8700" s="115" t="str">
        <f t="shared" si="135"/>
        <v>REASSENTAMENTO DE ARTEFATO DE CONCRETO,COM REAPROVEITAMENTODESTE,COM LIMPEZA DE REJUNTE ADERENTE,SOBRE COLCHAO DE PO-DE-PEDRA,AREIA OU MATERIAL EQUIVALENTE,INCLUSIVE FORNECIMENTODE TODOS OS MATERIAIS E REJUNTAMENTO COM BETUME E CASCALHINHO</v>
      </c>
      <c r="C8700" s="115" t="s">
        <v>40691</v>
      </c>
      <c r="D8700" s="115" t="s">
        <v>40692</v>
      </c>
      <c r="E8700" s="115" t="s">
        <v>40693</v>
      </c>
      <c r="F8700" s="115" t="s">
        <v>40694</v>
      </c>
      <c r="G8700" s="115" t="s">
        <v>35455</v>
      </c>
      <c r="I8700" s="115" t="s">
        <v>16</v>
      </c>
      <c r="J8700" s="115">
        <v>59.71</v>
      </c>
    </row>
    <row r="8701" spans="1:10" hidden="1">
      <c r="A8701" s="115" t="s">
        <v>9029</v>
      </c>
      <c r="B8701" s="115" t="str">
        <f t="shared" si="135"/>
        <v>REASSENTAMENTO DE ARTEFATO DE CONCRETO,COM REAPROVEITAMENTODESTE,COM LIMPEZA DE REJUNTE ADERENTE,SOBRE COLCHAO DE PO-DE-PEDRA,AREIA OU MATERIAL EQUIVALENTE,INCLUSIVE FORNECIMENTODE TODOS OS MATERIAIS E REJUNTAMENTO COM BETUME E CASCALHINHO</v>
      </c>
      <c r="C8701" s="115" t="s">
        <v>40691</v>
      </c>
      <c r="D8701" s="115" t="s">
        <v>40692</v>
      </c>
      <c r="E8701" s="115" t="s">
        <v>40693</v>
      </c>
      <c r="F8701" s="115" t="s">
        <v>40694</v>
      </c>
      <c r="G8701" s="115" t="s">
        <v>35455</v>
      </c>
      <c r="I8701" s="115" t="s">
        <v>16</v>
      </c>
      <c r="J8701" s="115">
        <v>55.82</v>
      </c>
    </row>
    <row r="8702" spans="1:10" hidden="1">
      <c r="A8702" s="115" t="s">
        <v>9030</v>
      </c>
      <c r="B8702" s="115" t="str">
        <f t="shared" si="135"/>
        <v>REASSENTAMENTO DE ARTEFATO DE CONCRETO,COM REAPROVEITAMENTODESTE,COM LIMPEZA DA ARGAMASSA ADERENTE,SOBRE COLCHAO DE PO-DE-PEDRA,AREIA OU MATERIAL EQUIVALENTE E O FORNECIMENTO DETODOS OS MATERIAIS E REJUNTAMENTO COM ARGAMASSA</v>
      </c>
      <c r="C8702" s="115" t="s">
        <v>40691</v>
      </c>
      <c r="D8702" s="115" t="s">
        <v>40695</v>
      </c>
      <c r="E8702" s="115" t="s">
        <v>40696</v>
      </c>
      <c r="F8702" s="115" t="s">
        <v>40697</v>
      </c>
      <c r="I8702" s="115" t="s">
        <v>16</v>
      </c>
      <c r="J8702" s="115">
        <v>44.54</v>
      </c>
    </row>
    <row r="8703" spans="1:10" hidden="1">
      <c r="A8703" s="115" t="s">
        <v>9031</v>
      </c>
      <c r="B8703" s="115" t="str">
        <f t="shared" si="135"/>
        <v>REASSENTAMENTO DE ARTEFATO DE CONCRETO,COM REAPROVEITAMENTODESTE,COM LIMPEZA DA ARGAMASSA ADERENTE,SOBRE COLCHAO DE PO-DE-PEDRA,AREIA OU MATERIAL EQUIVALENTE E O FORNECIMENTO DETODOS OS MATERIAIS E REJUNTAMENTO COM ARGAMASSA</v>
      </c>
      <c r="C8703" s="115" t="s">
        <v>40691</v>
      </c>
      <c r="D8703" s="115" t="s">
        <v>40695</v>
      </c>
      <c r="E8703" s="115" t="s">
        <v>40696</v>
      </c>
      <c r="F8703" s="115" t="s">
        <v>40697</v>
      </c>
      <c r="I8703" s="115" t="s">
        <v>16</v>
      </c>
      <c r="J8703" s="115">
        <v>41</v>
      </c>
    </row>
    <row r="8704" spans="1:10" hidden="1">
      <c r="A8704" s="115" t="s">
        <v>9032</v>
      </c>
      <c r="B8704" s="115" t="str">
        <f t="shared" si="135"/>
        <v>REGULARIZACAO DE SUBLEITO,DE ACORDO COM AS "INSTRUCOES PARAEXECUCAO",DO DER-RJ.O CUSTO INDENIZA AS OPERACOES DE EXECUCAO E TRANSPORTE DE AGUA E SE APLICA A AREA EFETIVAMENTE REGULARIZADA,EXCLUSIVE TRANSPORTE E ESCAVACAO DE CORRETIVOS</v>
      </c>
      <c r="C8704" s="115" t="s">
        <v>40698</v>
      </c>
      <c r="D8704" s="115" t="s">
        <v>40699</v>
      </c>
      <c r="E8704" s="115" t="s">
        <v>40700</v>
      </c>
      <c r="F8704" s="115" t="s">
        <v>40701</v>
      </c>
      <c r="I8704" s="115" t="s">
        <v>16</v>
      </c>
      <c r="J8704" s="115">
        <v>1.1599999999999999</v>
      </c>
    </row>
    <row r="8705" spans="1:10" hidden="1">
      <c r="A8705" s="115" t="s">
        <v>9033</v>
      </c>
      <c r="B8705" s="115" t="str">
        <f t="shared" si="135"/>
        <v>REGULARIZACAO DE SUBLEITO,DE ACORDO COM AS "INSTRUCOES PARAEXECUCAO",DO DER-RJ.O CUSTO INDENIZA AS OPERACOES DE EXECUCAO E TRANSPORTE DE AGUA E SE APLICA A AREA EFETIVAMENTE REGULARIZADA,EXCLUSIVE TRANSPORTE E ESCAVACAO DE CORRETIVOS</v>
      </c>
      <c r="C8705" s="115" t="s">
        <v>40698</v>
      </c>
      <c r="D8705" s="115" t="s">
        <v>40699</v>
      </c>
      <c r="E8705" s="115" t="s">
        <v>40700</v>
      </c>
      <c r="F8705" s="115" t="s">
        <v>40701</v>
      </c>
      <c r="I8705" s="115" t="s">
        <v>16</v>
      </c>
      <c r="J8705" s="115">
        <v>1.1200000000000001</v>
      </c>
    </row>
    <row r="8706" spans="1:10" hidden="1">
      <c r="A8706" s="115" t="s">
        <v>9034</v>
      </c>
      <c r="B8706" s="115" t="str">
        <f t="shared" si="135"/>
        <v>REFORCO DE SUBLEITO,DE ACORDO COM AS "INSTRUCOES PARA EXECUCAO",DO DER-RJ,EXCLUSIVE ESCAVACAO,CARGA,TRANPORTE E FORNECIMENTO DOS MATERIAIS</v>
      </c>
      <c r="C8706" s="115" t="s">
        <v>40702</v>
      </c>
      <c r="D8706" s="115" t="s">
        <v>40703</v>
      </c>
      <c r="E8706" s="115" t="s">
        <v>40704</v>
      </c>
      <c r="I8706" s="115" t="s">
        <v>31</v>
      </c>
      <c r="J8706" s="115">
        <v>4.91</v>
      </c>
    </row>
    <row r="8707" spans="1:10" hidden="1">
      <c r="A8707" s="115" t="s">
        <v>9035</v>
      </c>
      <c r="B8707" s="115" t="str">
        <f t="shared" si="135"/>
        <v>REFORCO DE SUBLEITO,DE ACORDO COM AS "INSTRUCOES PARA EXECUCAO",DO DER-RJ,EXCLUSIVE ESCAVACAO,CARGA,TRANPORTE E FORNECIMENTO DOS MATERIAIS</v>
      </c>
      <c r="C8707" s="115" t="s">
        <v>40702</v>
      </c>
      <c r="D8707" s="115" t="s">
        <v>40703</v>
      </c>
      <c r="E8707" s="115" t="s">
        <v>40704</v>
      </c>
      <c r="I8707" s="115" t="s">
        <v>31</v>
      </c>
      <c r="J8707" s="115">
        <v>4.71</v>
      </c>
    </row>
    <row r="8708" spans="1:10" hidden="1">
      <c r="A8708" s="115" t="s">
        <v>9036</v>
      </c>
      <c r="B8708" s="115" t="str">
        <f t="shared" si="135"/>
        <v>ATERRO,DE ACORDO COM AS "INSTRUCOES PARA EXECUCAO",DO DER-RJ,EXCLUSIVE ESCAVACAO,CARGA E TRANSPORTE DE MATERIAIS</v>
      </c>
      <c r="C8708" s="115" t="s">
        <v>40705</v>
      </c>
      <c r="D8708" s="115" t="s">
        <v>40706</v>
      </c>
      <c r="I8708" s="115" t="s">
        <v>31</v>
      </c>
      <c r="J8708" s="115">
        <v>2.5099999999999998</v>
      </c>
    </row>
    <row r="8709" spans="1:10" hidden="1">
      <c r="A8709" s="115" t="s">
        <v>9037</v>
      </c>
      <c r="B8709" s="115" t="str">
        <f t="shared" ref="B8709:B8772" si="136">C8709&amp;D8709&amp;E8709&amp;F8709&amp;G8709&amp;H8709</f>
        <v>ATERRO,DE ACORDO COM AS "INSTRUCOES PARA EXECUCAO",DO DER-RJ,EXCLUSIVE ESCAVACAO,CARGA E TRANSPORTE DE MATERIAIS</v>
      </c>
      <c r="C8709" s="115" t="s">
        <v>40705</v>
      </c>
      <c r="D8709" s="115" t="s">
        <v>40706</v>
      </c>
      <c r="I8709" s="115" t="s">
        <v>31</v>
      </c>
      <c r="J8709" s="115">
        <v>2.44</v>
      </c>
    </row>
    <row r="8710" spans="1:10" hidden="1">
      <c r="A8710" s="115" t="s">
        <v>9038</v>
      </c>
      <c r="B8710" s="115" t="str">
        <f t="shared" si="136"/>
        <v>REGULARIZACAO DE PAVIMENTACAO COM APROVEITAMENTO DO PAVIMENTO EXISTENTE,COM CAMADA DE CONCRETO BETUMINOSO,DE ACORDO COMAS "INSTRUCOES PARA EXECUCAO",DO DER-RJ</v>
      </c>
      <c r="C8710" s="115" t="s">
        <v>40707</v>
      </c>
      <c r="D8710" s="115" t="s">
        <v>40708</v>
      </c>
      <c r="E8710" s="115" t="s">
        <v>40709</v>
      </c>
      <c r="I8710" s="115" t="s">
        <v>31</v>
      </c>
      <c r="J8710" s="115">
        <v>771.76</v>
      </c>
    </row>
    <row r="8711" spans="1:10" hidden="1">
      <c r="A8711" s="115" t="s">
        <v>9039</v>
      </c>
      <c r="B8711" s="115" t="str">
        <f t="shared" si="136"/>
        <v>REGULARIZACAO DE PAVIMENTACAO COM APROVEITAMENTO DO PAVIMENTO EXISTENTE,COM CAMADA DE CONCRETO BETUMINOSO,DE ACORDO COMAS "INSTRUCOES PARA EXECUCAO",DO DER-RJ</v>
      </c>
      <c r="C8711" s="115" t="s">
        <v>40707</v>
      </c>
      <c r="D8711" s="115" t="s">
        <v>40708</v>
      </c>
      <c r="E8711" s="115" t="s">
        <v>40709</v>
      </c>
      <c r="I8711" s="115" t="s">
        <v>31</v>
      </c>
      <c r="J8711" s="115">
        <v>763.92</v>
      </c>
    </row>
    <row r="8712" spans="1:10" hidden="1">
      <c r="A8712" s="115" t="s">
        <v>9040</v>
      </c>
      <c r="B8712" s="115" t="str">
        <f t="shared" si="136"/>
        <v>ESPALHAMENTO MANUAL DE CONCRETO ASFALTICO EM CAMADAS (SOMENTE MAO DE OBRA),CONSIDERADO NESTE ITEM: A)CONCRETO ASFALTICOJUNTO AO LOCAL DE APLICACAO; B)BASE JA PREPARADA; C)EXCLUIDO O FORNECIMENTO DO CONCRETO</v>
      </c>
      <c r="C8712" s="115" t="s">
        <v>40710</v>
      </c>
      <c r="D8712" s="115" t="s">
        <v>40711</v>
      </c>
      <c r="E8712" s="115" t="s">
        <v>40712</v>
      </c>
      <c r="F8712" s="115" t="s">
        <v>40713</v>
      </c>
      <c r="I8712" s="115" t="s">
        <v>685</v>
      </c>
      <c r="J8712" s="115">
        <v>40.9</v>
      </c>
    </row>
    <row r="8713" spans="1:10" hidden="1">
      <c r="A8713" s="115" t="s">
        <v>9041</v>
      </c>
      <c r="B8713" s="115" t="str">
        <f t="shared" si="136"/>
        <v>ESPALHAMENTO MANUAL DE CONCRETO ASFALTICO EM CAMADAS (SOMENTE MAO DE OBRA),CONSIDERADO NESTE ITEM: A)CONCRETO ASFALTICOJUNTO AO LOCAL DE APLICACAO; B)BASE JA PREPARADA; C)EXCLUIDO O FORNECIMENTO DO CONCRETO</v>
      </c>
      <c r="C8713" s="115" t="s">
        <v>40710</v>
      </c>
      <c r="D8713" s="115" t="s">
        <v>40711</v>
      </c>
      <c r="E8713" s="115" t="s">
        <v>40712</v>
      </c>
      <c r="F8713" s="115" t="s">
        <v>40713</v>
      </c>
      <c r="I8713" s="115" t="s">
        <v>685</v>
      </c>
      <c r="J8713" s="115">
        <v>35.44</v>
      </c>
    </row>
    <row r="8714" spans="1:10" hidden="1">
      <c r="A8714" s="115" t="s">
        <v>9042</v>
      </c>
      <c r="B8714" s="115" t="str">
        <f t="shared" si="136"/>
        <v>IMPRIMACAO DE BASE DE PAVIMENTACAO,DE ACORDO COM AS "INSTRUCOES PARA EXECUCAO",DO DER-RJ</v>
      </c>
      <c r="C8714" s="115" t="s">
        <v>40714</v>
      </c>
      <c r="D8714" s="115" t="s">
        <v>40715</v>
      </c>
      <c r="I8714" s="115" t="s">
        <v>16</v>
      </c>
      <c r="J8714" s="115">
        <v>8.2899999999999991</v>
      </c>
    </row>
    <row r="8715" spans="1:10" hidden="1">
      <c r="A8715" s="115" t="s">
        <v>9043</v>
      </c>
      <c r="B8715" s="115" t="str">
        <f t="shared" si="136"/>
        <v>IMPRIMACAO DE BASE DE PAVIMENTACAO,DE ACORDO COM AS "INSTRUCOES PARA EXECUCAO",DO DER-RJ</v>
      </c>
      <c r="C8715" s="115" t="s">
        <v>40714</v>
      </c>
      <c r="D8715" s="115" t="s">
        <v>40715</v>
      </c>
      <c r="I8715" s="115" t="s">
        <v>16</v>
      </c>
      <c r="J8715" s="115">
        <v>8.27</v>
      </c>
    </row>
    <row r="8716" spans="1:10" hidden="1">
      <c r="A8716" s="115" t="s">
        <v>9044</v>
      </c>
      <c r="B8716" s="115" t="str">
        <f t="shared" si="136"/>
        <v>PINTURA DE LIGACAO,DE ACORDO COM AS "INSTRUCOES PARA EXECUCAO",DO DER-RJ</v>
      </c>
      <c r="C8716" s="115" t="s">
        <v>40716</v>
      </c>
      <c r="D8716" s="115" t="s">
        <v>40717</v>
      </c>
      <c r="I8716" s="115" t="s">
        <v>16</v>
      </c>
      <c r="J8716" s="115">
        <v>1.64</v>
      </c>
    </row>
    <row r="8717" spans="1:10" hidden="1">
      <c r="A8717" s="115" t="s">
        <v>9045</v>
      </c>
      <c r="B8717" s="115" t="str">
        <f t="shared" si="136"/>
        <v>PINTURA DE LIGACAO,DE ACORDO COM AS "INSTRUCOES PARA EXECUCAO",DO DER-RJ</v>
      </c>
      <c r="C8717" s="115" t="s">
        <v>40716</v>
      </c>
      <c r="D8717" s="115" t="s">
        <v>40717</v>
      </c>
      <c r="I8717" s="115" t="s">
        <v>16</v>
      </c>
      <c r="J8717" s="115">
        <v>1.63</v>
      </c>
    </row>
    <row r="8718" spans="1:10" hidden="1">
      <c r="A8718" s="115" t="s">
        <v>9046</v>
      </c>
      <c r="B8718" s="115" t="str">
        <f t="shared" si="136"/>
        <v>IMPRIMACAO DE BASE DE PAVIMENTACAO,UTILIZANDO CM ECO XISTO,DE ACORDO COM AS "INSTRUCOES PARA EXECUCAO",DO DER-RJ</v>
      </c>
      <c r="C8718" s="115" t="s">
        <v>40718</v>
      </c>
      <c r="D8718" s="115" t="s">
        <v>40719</v>
      </c>
      <c r="I8718" s="115" t="s">
        <v>16</v>
      </c>
      <c r="J8718" s="115">
        <v>2.65</v>
      </c>
    </row>
    <row r="8719" spans="1:10" hidden="1">
      <c r="A8719" s="115" t="s">
        <v>9047</v>
      </c>
      <c r="B8719" s="115" t="str">
        <f t="shared" si="136"/>
        <v>IMPRIMACAO DE BASE DE PAVIMENTACAO,UTILIZANDO CM ECO XISTO,DE ACORDO COM AS "INSTRUCOES PARA EXECUCAO",DO DER-RJ</v>
      </c>
      <c r="C8719" s="115" t="s">
        <v>40718</v>
      </c>
      <c r="D8719" s="115" t="s">
        <v>40719</v>
      </c>
      <c r="I8719" s="115" t="s">
        <v>16</v>
      </c>
      <c r="J8719" s="115">
        <v>2.63</v>
      </c>
    </row>
    <row r="8720" spans="1:10" hidden="1">
      <c r="A8720" s="115" t="s">
        <v>9048</v>
      </c>
      <c r="B8720" s="115" t="str">
        <f t="shared" si="136"/>
        <v>PINTURA DE LIGACAO COM ADICAO DE POLIMERO,DE ACORDO COM AS "INSTRUCOES PARA EXECUCAO" DO DER-RJ</v>
      </c>
      <c r="C8720" s="115" t="s">
        <v>40720</v>
      </c>
      <c r="D8720" s="115" t="s">
        <v>40721</v>
      </c>
      <c r="I8720" s="115" t="s">
        <v>16</v>
      </c>
      <c r="J8720" s="115">
        <v>1.65</v>
      </c>
    </row>
    <row r="8721" spans="1:10" hidden="1">
      <c r="A8721" s="115" t="s">
        <v>9049</v>
      </c>
      <c r="B8721" s="115" t="str">
        <f t="shared" si="136"/>
        <v>PINTURA DE LIGACAO COM ADICAO DE POLIMERO,DE ACORDO COM AS "INSTRUCOES PARA EXECUCAO" DO DER-RJ</v>
      </c>
      <c r="C8721" s="115" t="s">
        <v>40720</v>
      </c>
      <c r="D8721" s="115" t="s">
        <v>40721</v>
      </c>
      <c r="I8721" s="115" t="s">
        <v>16</v>
      </c>
      <c r="J8721" s="115">
        <v>1.64</v>
      </c>
    </row>
    <row r="8722" spans="1:10" hidden="1">
      <c r="A8722" s="115" t="s">
        <v>9050</v>
      </c>
      <c r="B8722" s="115" t="str">
        <f t="shared" si="136"/>
        <v>MEIO-FIO RETO DE CONCRETO SIMPLES FCK=15MPA,MOLDADO NO LOCAL,TIPO DER-RJ,MEDINDO 0,15M NA BASE E COM ALTURA DE 0,45M,REJUNTAMENTO COM ARGAMASSA DE CIMENTO E AREIA,NO TRACO 1:3,5,COM FORNECIMENTO DE TODOS OS MATERIAIS,ESCAVACAO E REATERRO</v>
      </c>
      <c r="C8722" s="115" t="s">
        <v>40722</v>
      </c>
      <c r="D8722" s="115" t="s">
        <v>40723</v>
      </c>
      <c r="E8722" s="115" t="s">
        <v>40724</v>
      </c>
      <c r="F8722" s="115" t="s">
        <v>40725</v>
      </c>
      <c r="I8722" s="115" t="s">
        <v>58</v>
      </c>
      <c r="J8722" s="115">
        <v>89.29</v>
      </c>
    </row>
    <row r="8723" spans="1:10" hidden="1">
      <c r="A8723" s="115" t="s">
        <v>9051</v>
      </c>
      <c r="B8723" s="115" t="str">
        <f t="shared" si="136"/>
        <v>MEIO-FIO RETO DE CONCRETO SIMPLES FCK=15MPA,MOLDADO NO LOCAL,TIPO DER-RJ,MEDINDO 0,15M NA BASE E COM ALTURA DE 0,45M,REJUNTAMENTO COM ARGAMASSA DE CIMENTO E AREIA,NO TRACO 1:3,5,COM FORNECIMENTO DE TODOS OS MATERIAIS,ESCAVACAO E REATERRO</v>
      </c>
      <c r="C8723" s="115" t="s">
        <v>40722</v>
      </c>
      <c r="D8723" s="115" t="s">
        <v>40723</v>
      </c>
      <c r="E8723" s="115" t="s">
        <v>40724</v>
      </c>
      <c r="F8723" s="115" t="s">
        <v>40725</v>
      </c>
      <c r="I8723" s="115" t="s">
        <v>58</v>
      </c>
      <c r="J8723" s="115">
        <v>81.819999999999993</v>
      </c>
    </row>
    <row r="8724" spans="1:10" hidden="1">
      <c r="A8724" s="115" t="s">
        <v>9052</v>
      </c>
      <c r="B8724" s="115" t="str">
        <f t="shared" si="136"/>
        <v>MEIO-FIO CURVO DE CONCRETO SIMPLES FCK=15MPA,MOLDADO NO LOCAL,TIPO DER-RJ,MEDINDO 0,15M NA BASE E COM ALTURA DE 0,45M,REJUNTAMENTO COM ARGAMASSA DE CIMENTO E AREIA,NO TRACO 1:3,5,COM FORNECIMENTO DE TODOS OS MATERIAIS,ESCAVACAO E REATERRO</v>
      </c>
      <c r="C8724" s="115" t="s">
        <v>40726</v>
      </c>
      <c r="D8724" s="115" t="s">
        <v>40727</v>
      </c>
      <c r="E8724" s="115" t="s">
        <v>40728</v>
      </c>
      <c r="F8724" s="115" t="s">
        <v>40729</v>
      </c>
      <c r="I8724" s="115" t="s">
        <v>58</v>
      </c>
      <c r="J8724" s="115">
        <v>98.22</v>
      </c>
    </row>
    <row r="8725" spans="1:10" hidden="1">
      <c r="A8725" s="115" t="s">
        <v>9053</v>
      </c>
      <c r="B8725" s="115" t="str">
        <f t="shared" si="136"/>
        <v>MEIO-FIO CURVO DE CONCRETO SIMPLES FCK=15MPA,MOLDADO NO LOCAL,TIPO DER-RJ,MEDINDO 0,15M NA BASE E COM ALTURA DE 0,45M,REJUNTAMENTO COM ARGAMASSA DE CIMENTO E AREIA,NO TRACO 1:3,5,COM FORNECIMENTO DE TODOS OS MATERIAIS,ESCAVACAO E REATERRO</v>
      </c>
      <c r="C8725" s="115" t="s">
        <v>40726</v>
      </c>
      <c r="D8725" s="115" t="s">
        <v>40727</v>
      </c>
      <c r="E8725" s="115" t="s">
        <v>40728</v>
      </c>
      <c r="F8725" s="115" t="s">
        <v>40729</v>
      </c>
      <c r="I8725" s="115" t="s">
        <v>58</v>
      </c>
      <c r="J8725" s="115">
        <v>90</v>
      </c>
    </row>
    <row r="8726" spans="1:10" hidden="1">
      <c r="A8726" s="115" t="s">
        <v>9054</v>
      </c>
      <c r="B8726" s="115" t="str">
        <f t="shared" si="136"/>
        <v>MEIO-FIO RETO DE CONCRETO SIMPLES FCK=15MPA,PRE-MOLDADO,TIPO DER-RJ,MEDINDO 0,15M NA BASE E COM ALTURA DE 0,45M,REJUNTAMENTO COM ARGAMASSA DE CIMENTO E AREIA,NO TRACO 1:3,5,COM FORNECIMENTO DE TODOS OS MATERIAIS,ESCAVACAO E REATERRO</v>
      </c>
      <c r="C8726" s="115" t="s">
        <v>40730</v>
      </c>
      <c r="D8726" s="115" t="s">
        <v>40731</v>
      </c>
      <c r="E8726" s="115" t="s">
        <v>40732</v>
      </c>
      <c r="F8726" s="115" t="s">
        <v>40733</v>
      </c>
      <c r="I8726" s="115" t="s">
        <v>58</v>
      </c>
      <c r="J8726" s="115">
        <v>90.5</v>
      </c>
    </row>
    <row r="8727" spans="1:10" hidden="1">
      <c r="A8727" s="115" t="s">
        <v>9055</v>
      </c>
      <c r="B8727" s="115" t="str">
        <f t="shared" si="136"/>
        <v>MEIO-FIO RETO DE CONCRETO SIMPLES FCK=15MPA,PRE-MOLDADO,TIPO DER-RJ,MEDINDO 0,15M NA BASE E COM ALTURA DE 0,45M,REJUNTAMENTO COM ARGAMASSA DE CIMENTO E AREIA,NO TRACO 1:3,5,COM FORNECIMENTO DE TODOS OS MATERIAIS,ESCAVACAO E REATERRO</v>
      </c>
      <c r="C8727" s="115" t="s">
        <v>40730</v>
      </c>
      <c r="D8727" s="115" t="s">
        <v>40731</v>
      </c>
      <c r="E8727" s="115" t="s">
        <v>40732</v>
      </c>
      <c r="F8727" s="115" t="s">
        <v>40733</v>
      </c>
      <c r="I8727" s="115" t="s">
        <v>58</v>
      </c>
      <c r="J8727" s="115">
        <v>81.53</v>
      </c>
    </row>
    <row r="8728" spans="1:10" hidden="1">
      <c r="A8728" s="115" t="s">
        <v>9056</v>
      </c>
      <c r="B8728" s="115" t="str">
        <f t="shared" si="136"/>
        <v>MEIO-FIO RETO DE CONCRETO SIMPLES FCK=15MPA,MOLDADO NO LOCAL,TIPO DER-RJ,MEDINDO 0,15M NA BASE E COM ALTURA DE 0,30M,REJUNTAMENTO COM ARGAMASSA DE CIMENTO E AREIA,NO TRACO 1:3,5,COM FORNECIMENTO DE TODOS OS MATERIAIS,ESCAVACAO E REATERRO</v>
      </c>
      <c r="C8728" s="115" t="s">
        <v>40722</v>
      </c>
      <c r="D8728" s="115" t="s">
        <v>40734</v>
      </c>
      <c r="E8728" s="115" t="s">
        <v>40724</v>
      </c>
      <c r="F8728" s="115" t="s">
        <v>40725</v>
      </c>
      <c r="I8728" s="115" t="s">
        <v>58</v>
      </c>
      <c r="J8728" s="115">
        <v>61.03</v>
      </c>
    </row>
    <row r="8729" spans="1:10" hidden="1">
      <c r="A8729" s="115" t="s">
        <v>9057</v>
      </c>
      <c r="B8729" s="115" t="str">
        <f t="shared" si="136"/>
        <v>MEIO-FIO RETO DE CONCRETO SIMPLES FCK=15MPA,MOLDADO NO LOCAL,TIPO DER-RJ,MEDINDO 0,15M NA BASE E COM ALTURA DE 0,30M,REJUNTAMENTO COM ARGAMASSA DE CIMENTO E AREIA,NO TRACO 1:3,5,COM FORNECIMENTO DE TODOS OS MATERIAIS,ESCAVACAO E REATERRO</v>
      </c>
      <c r="C8729" s="115" t="s">
        <v>40722</v>
      </c>
      <c r="D8729" s="115" t="s">
        <v>40734</v>
      </c>
      <c r="E8729" s="115" t="s">
        <v>40724</v>
      </c>
      <c r="F8729" s="115" t="s">
        <v>40725</v>
      </c>
      <c r="I8729" s="115" t="s">
        <v>58</v>
      </c>
      <c r="J8729" s="115">
        <v>55.91</v>
      </c>
    </row>
    <row r="8730" spans="1:10" hidden="1">
      <c r="A8730" s="115" t="s">
        <v>9058</v>
      </c>
      <c r="B8730" s="115" t="str">
        <f t="shared" si="136"/>
        <v>MEIO-FIO CURVO DE CONCRETO SIMPLES FCK=15MPA,MOLDADO NO LOCAL,TIPO DER-RJ,MEDINDO 0,15M NA BASE E COM ALTURA DE 0,30M,REJUNTAMENTO COM ARGAMASSA DE CIMENTO E AREIA,NO TRACO 1:3,5,COM FORNECIMENTO DE TODOS OS MATERIAIS,ESCAVACAO E REATERRO</v>
      </c>
      <c r="C8730" s="115" t="s">
        <v>40726</v>
      </c>
      <c r="D8730" s="115" t="s">
        <v>40735</v>
      </c>
      <c r="E8730" s="115" t="s">
        <v>40728</v>
      </c>
      <c r="F8730" s="115" t="s">
        <v>40729</v>
      </c>
      <c r="I8730" s="115" t="s">
        <v>58</v>
      </c>
      <c r="J8730" s="115">
        <v>67.13</v>
      </c>
    </row>
    <row r="8731" spans="1:10" hidden="1">
      <c r="A8731" s="115" t="s">
        <v>9059</v>
      </c>
      <c r="B8731" s="115" t="str">
        <f t="shared" si="136"/>
        <v>MEIO-FIO CURVO DE CONCRETO SIMPLES FCK=15MPA,MOLDADO NO LOCAL,TIPO DER-RJ,MEDINDO 0,15M NA BASE E COM ALTURA DE 0,30M,REJUNTAMENTO COM ARGAMASSA DE CIMENTO E AREIA,NO TRACO 1:3,5,COM FORNECIMENTO DE TODOS OS MATERIAIS,ESCAVACAO E REATERRO</v>
      </c>
      <c r="C8731" s="115" t="s">
        <v>40726</v>
      </c>
      <c r="D8731" s="115" t="s">
        <v>40735</v>
      </c>
      <c r="E8731" s="115" t="s">
        <v>40728</v>
      </c>
      <c r="F8731" s="115" t="s">
        <v>40729</v>
      </c>
      <c r="I8731" s="115" t="s">
        <v>58</v>
      </c>
      <c r="J8731" s="115">
        <v>61.5</v>
      </c>
    </row>
    <row r="8732" spans="1:10" hidden="1">
      <c r="A8732" s="115" t="s">
        <v>9060</v>
      </c>
      <c r="B8732" s="115" t="str">
        <f t="shared" si="136"/>
        <v>MEIO-FIO RETO DE CONCRETO SIMPLES FCK=15MPA,PRE-MOLDADO,TIPO DER-RJ,MEDINDO 0,15M NA BASE E COM ALTURA DE 0,30M,REJUNTAMENTO COM ARGAMASSA DE CIMENTO E AREIA NO TRACO 1:3,5,COM FORNECIMENTO DE TODOS OS MATERIAIS,ESCAVACAO E REATERRO</v>
      </c>
      <c r="C8732" s="115" t="s">
        <v>40730</v>
      </c>
      <c r="D8732" s="115" t="s">
        <v>40736</v>
      </c>
      <c r="E8732" s="115" t="s">
        <v>40737</v>
      </c>
      <c r="F8732" s="115" t="s">
        <v>40733</v>
      </c>
      <c r="I8732" s="115" t="s">
        <v>58</v>
      </c>
      <c r="J8732" s="115">
        <v>61.51</v>
      </c>
    </row>
    <row r="8733" spans="1:10" hidden="1">
      <c r="A8733" s="115" t="s">
        <v>9061</v>
      </c>
      <c r="B8733" s="115" t="str">
        <f t="shared" si="136"/>
        <v>MEIO-FIO RETO DE CONCRETO SIMPLES FCK=15MPA,PRE-MOLDADO,TIPO DER-RJ,MEDINDO 0,15M NA BASE E COM ALTURA DE 0,30M,REJUNTAMENTO COM ARGAMASSA DE CIMENTO E AREIA NO TRACO 1:3,5,COM FORNECIMENTO DE TODOS OS MATERIAIS,ESCAVACAO E REATERRO</v>
      </c>
      <c r="C8733" s="115" t="s">
        <v>40730</v>
      </c>
      <c r="D8733" s="115" t="s">
        <v>40736</v>
      </c>
      <c r="E8733" s="115" t="s">
        <v>40737</v>
      </c>
      <c r="F8733" s="115" t="s">
        <v>40733</v>
      </c>
      <c r="I8733" s="115" t="s">
        <v>58</v>
      </c>
      <c r="J8733" s="115">
        <v>55.43</v>
      </c>
    </row>
    <row r="8734" spans="1:10" hidden="1">
      <c r="A8734" s="115" t="s">
        <v>9062</v>
      </c>
      <c r="B8734" s="115" t="str">
        <f t="shared" si="136"/>
        <v>SARJETA E MEIO FIO CONJUGADO CURVO,DE CONCRETO SIMPLES FCK=15MPA,MOLDADO NO LOCAL,TIPO DER-RJ,MEDINDO 0,65M DE BASE E COM ALTURA DE 0,30M,REJUNTAMENTO DE ARGAMASSA DE CIMENTO E AREIA,NO TRACO 1:3,5,COM FORNECIMENTO DE TODOS OS MATERIAIS</v>
      </c>
      <c r="C8734" s="115" t="s">
        <v>40738</v>
      </c>
      <c r="D8734" s="115" t="s">
        <v>40739</v>
      </c>
      <c r="E8734" s="115" t="s">
        <v>40740</v>
      </c>
      <c r="F8734" s="115" t="s">
        <v>40741</v>
      </c>
      <c r="I8734" s="115" t="s">
        <v>58</v>
      </c>
      <c r="J8734" s="115">
        <v>122.7</v>
      </c>
    </row>
    <row r="8735" spans="1:10" hidden="1">
      <c r="A8735" s="115" t="s">
        <v>9063</v>
      </c>
      <c r="B8735" s="115" t="str">
        <f t="shared" si="136"/>
        <v>SARJETA E MEIO FIO CONJUGADO CURVO,DE CONCRETO SIMPLES FCK=15MPA,MOLDADO NO LOCAL,TIPO DER-RJ,MEDINDO 0,65M DE BASE E COM ALTURA DE 0,30M,REJUNTAMENTO DE ARGAMASSA DE CIMENTO E AREIA,NO TRACO 1:3,5,COM FORNECIMENTO DE TODOS OS MATERIAIS</v>
      </c>
      <c r="C8735" s="115" t="s">
        <v>40738</v>
      </c>
      <c r="D8735" s="115" t="s">
        <v>40739</v>
      </c>
      <c r="E8735" s="115" t="s">
        <v>40740</v>
      </c>
      <c r="F8735" s="115" t="s">
        <v>40741</v>
      </c>
      <c r="I8735" s="115" t="s">
        <v>58</v>
      </c>
      <c r="J8735" s="115">
        <v>113.54</v>
      </c>
    </row>
    <row r="8736" spans="1:10" hidden="1">
      <c r="A8736" s="115" t="s">
        <v>9064</v>
      </c>
      <c r="B8736" s="115" t="str">
        <f t="shared" si="136"/>
        <v>SARJETA E MEIO-FIO CONJUGADO RETO,DE CONCRETO SIMPLES FCK=15MPA,MOLDADO NO LOCAL,TIPO DER-RJ,MEDINDO 0,65M DE BASE E COM ALTURA DE 0,30M,REJUNTAMENTO DE ARGAMASSA DE CIMENTO E AREIA,NO TRACO 1:3,5,COM FORNECIMENTO DE TODOS OS MATERIAIS</v>
      </c>
      <c r="C8736" s="115" t="s">
        <v>40742</v>
      </c>
      <c r="D8736" s="115" t="s">
        <v>40743</v>
      </c>
      <c r="E8736" s="115" t="s">
        <v>40744</v>
      </c>
      <c r="F8736" s="115" t="s">
        <v>40745</v>
      </c>
      <c r="I8736" s="115" t="s">
        <v>58</v>
      </c>
      <c r="J8736" s="115">
        <v>111.46</v>
      </c>
    </row>
    <row r="8737" spans="1:10" hidden="1">
      <c r="A8737" s="115" t="s">
        <v>9065</v>
      </c>
      <c r="B8737" s="115" t="str">
        <f t="shared" si="136"/>
        <v>SARJETA E MEIO-FIO CONJUGADO RETO,DE CONCRETO SIMPLES FCK=15MPA,MOLDADO NO LOCAL,TIPO DER-RJ,MEDINDO 0,65M DE BASE E COM ALTURA DE 0,30M,REJUNTAMENTO DE ARGAMASSA DE CIMENTO E AREIA,NO TRACO 1:3,5,COM FORNECIMENTO DE TODOS OS MATERIAIS</v>
      </c>
      <c r="C8737" s="115" t="s">
        <v>40742</v>
      </c>
      <c r="D8737" s="115" t="s">
        <v>40743</v>
      </c>
      <c r="E8737" s="115" t="s">
        <v>40744</v>
      </c>
      <c r="F8737" s="115" t="s">
        <v>40745</v>
      </c>
      <c r="I8737" s="115" t="s">
        <v>58</v>
      </c>
      <c r="J8737" s="115">
        <v>103.14</v>
      </c>
    </row>
    <row r="8738" spans="1:10" hidden="1">
      <c r="A8738" s="115" t="s">
        <v>9066</v>
      </c>
      <c r="B8738" s="115" t="str">
        <f t="shared" si="136"/>
        <v>SARJETA E MEIO-FIO CONJUGADO RETO,DE CONCRETO SIMPLES FCK=15MPA,PRE-MOLDADO,TIPO DER-RJ,MEDINDO 0,65M DE BASE E COM ALTURA DE 0,30M,REJUNTAMENTO DE ARGAMASSA DE CIMENTO E AREIA,NOTRACO 1:3,5,COM FORNECIMENTO DE TODOS OS MATERIAIS</v>
      </c>
      <c r="C8738" s="115" t="s">
        <v>40742</v>
      </c>
      <c r="D8738" s="115" t="s">
        <v>40746</v>
      </c>
      <c r="E8738" s="115" t="s">
        <v>40747</v>
      </c>
      <c r="F8738" s="115" t="s">
        <v>40748</v>
      </c>
      <c r="I8738" s="115" t="s">
        <v>58</v>
      </c>
      <c r="J8738" s="115">
        <v>110.77</v>
      </c>
    </row>
    <row r="8739" spans="1:10" hidden="1">
      <c r="A8739" s="115" t="s">
        <v>9067</v>
      </c>
      <c r="B8739" s="115" t="str">
        <f t="shared" si="136"/>
        <v>SARJETA E MEIO-FIO CONJUGADO RETO,DE CONCRETO SIMPLES FCK=15MPA,PRE-MOLDADO,TIPO DER-RJ,MEDINDO 0,65M DE BASE E COM ALTURA DE 0,30M,REJUNTAMENTO DE ARGAMASSA DE CIMENTO E AREIA,NOTRACO 1:3,5,COM FORNECIMENTO DE TODOS OS MATERIAIS</v>
      </c>
      <c r="C8739" s="115" t="s">
        <v>40742</v>
      </c>
      <c r="D8739" s="115" t="s">
        <v>40746</v>
      </c>
      <c r="E8739" s="115" t="s">
        <v>40747</v>
      </c>
      <c r="F8739" s="115" t="s">
        <v>40748</v>
      </c>
      <c r="I8739" s="115" t="s">
        <v>58</v>
      </c>
      <c r="J8739" s="115">
        <v>101.76</v>
      </c>
    </row>
    <row r="8740" spans="1:10" hidden="1">
      <c r="A8740" s="115" t="s">
        <v>9068</v>
      </c>
      <c r="B8740" s="115" t="str">
        <f t="shared" si="136"/>
        <v>SARJETA E MEIO-FIO CONJUGADO CURVO,DE CONCRETO SIMPLES FCK=15MPA,PRE-MOLDADO,TIPO DER-RJ,MEDINDO 0,65M DE BASE E COM ALTURA DE 0,30M,REJUNTAMENTO DE ARGAMASSA DE CIMENTO E AREIA,NO TRACO 1:3,5,COM FORNECIMENTO DE TODOS OS MATERIAIS</v>
      </c>
      <c r="C8740" s="115" t="s">
        <v>40749</v>
      </c>
      <c r="D8740" s="115" t="s">
        <v>40750</v>
      </c>
      <c r="E8740" s="115" t="s">
        <v>40751</v>
      </c>
      <c r="F8740" s="115" t="s">
        <v>40752</v>
      </c>
      <c r="I8740" s="115" t="s">
        <v>58</v>
      </c>
      <c r="J8740" s="115">
        <v>121.85</v>
      </c>
    </row>
    <row r="8741" spans="1:10" hidden="1">
      <c r="A8741" s="115" t="s">
        <v>9069</v>
      </c>
      <c r="B8741" s="115" t="str">
        <f t="shared" si="136"/>
        <v>SARJETA E MEIO-FIO CONJUGADO CURVO,DE CONCRETO SIMPLES FCK=15MPA,PRE-MOLDADO,TIPO DER-RJ,MEDINDO 0,65M DE BASE E COM ALTURA DE 0,30M,REJUNTAMENTO DE ARGAMASSA DE CIMENTO E AREIA,NO TRACO 1:3,5,COM FORNECIMENTO DE TODOS OS MATERIAIS</v>
      </c>
      <c r="C8741" s="115" t="s">
        <v>40749</v>
      </c>
      <c r="D8741" s="115" t="s">
        <v>40750</v>
      </c>
      <c r="E8741" s="115" t="s">
        <v>40751</v>
      </c>
      <c r="F8741" s="115" t="s">
        <v>40752</v>
      </c>
      <c r="I8741" s="115" t="s">
        <v>58</v>
      </c>
      <c r="J8741" s="115">
        <v>111.94</v>
      </c>
    </row>
    <row r="8742" spans="1:10" hidden="1">
      <c r="A8742" s="115" t="s">
        <v>9070</v>
      </c>
      <c r="B8742" s="115" t="str">
        <f t="shared" si="136"/>
        <v>SARJETA E MEIO-FIO CONJUGADO CURVO,DE CONCRETO SIMPLES FCK=35MPA,MOLDADO NO LOCAL,TIPO DER-RJ,MEDINDO 0,65M DE BASE E COM ALTURA DE 0,30M,REJUNTAMENTO DE ARGAMASSA DE CIMENTO E AREIA,NO TRACO 1:3,5,COM FORNECIMENTO DE TODOS OS MATERIAIS</v>
      </c>
      <c r="C8742" s="115" t="s">
        <v>40749</v>
      </c>
      <c r="D8742" s="115" t="s">
        <v>40753</v>
      </c>
      <c r="E8742" s="115" t="s">
        <v>40740</v>
      </c>
      <c r="F8742" s="115" t="s">
        <v>40741</v>
      </c>
      <c r="I8742" s="115" t="s">
        <v>58</v>
      </c>
      <c r="J8742" s="115">
        <v>138.21</v>
      </c>
    </row>
    <row r="8743" spans="1:10" hidden="1">
      <c r="A8743" s="115" t="s">
        <v>9071</v>
      </c>
      <c r="B8743" s="115" t="str">
        <f t="shared" si="136"/>
        <v>SARJETA E MEIO-FIO CONJUGADO CURVO,DE CONCRETO SIMPLES FCK=35MPA,MOLDADO NO LOCAL,TIPO DER-RJ,MEDINDO 0,65M DE BASE E COM ALTURA DE 0,30M,REJUNTAMENTO DE ARGAMASSA DE CIMENTO E AREIA,NO TRACO 1:3,5,COM FORNECIMENTO DE TODOS OS MATERIAIS</v>
      </c>
      <c r="C8743" s="115" t="s">
        <v>40749</v>
      </c>
      <c r="D8743" s="115" t="s">
        <v>40753</v>
      </c>
      <c r="E8743" s="115" t="s">
        <v>40740</v>
      </c>
      <c r="F8743" s="115" t="s">
        <v>40741</v>
      </c>
      <c r="I8743" s="115" t="s">
        <v>58</v>
      </c>
      <c r="J8743" s="115">
        <v>129.06</v>
      </c>
    </row>
    <row r="8744" spans="1:10" hidden="1">
      <c r="A8744" s="115" t="s">
        <v>9072</v>
      </c>
      <c r="B8744" s="115" t="str">
        <f t="shared" si="136"/>
        <v>SARJETA E MEIO-FIO CONJUGADO RETO,DE CONCRETO SIMPLES FCK=35MPA,MOLDADO NO LOCAL,TIPO DER-RJ,MEDINDO 0,65M DE BASE E COM ALTURA DE 0,30M,REJUNTAMENTO DE ARGAMASSA DE CIMENTO E AREIA,NO TRACO 1:3,5,COM FORNECIMENTO DE TODOS OS MATERIAIS</v>
      </c>
      <c r="C8744" s="115" t="s">
        <v>40754</v>
      </c>
      <c r="D8744" s="115" t="s">
        <v>40743</v>
      </c>
      <c r="E8744" s="115" t="s">
        <v>40744</v>
      </c>
      <c r="F8744" s="115" t="s">
        <v>40745</v>
      </c>
      <c r="I8744" s="115" t="s">
        <v>58</v>
      </c>
      <c r="J8744" s="115">
        <v>125.65</v>
      </c>
    </row>
    <row r="8745" spans="1:10" hidden="1">
      <c r="A8745" s="115" t="s">
        <v>9073</v>
      </c>
      <c r="B8745" s="115" t="str">
        <f t="shared" si="136"/>
        <v>SARJETA E MEIO-FIO CONJUGADO RETO,DE CONCRETO SIMPLES FCK=35MPA,MOLDADO NO LOCAL,TIPO DER-RJ,MEDINDO 0,65M DE BASE E COM ALTURA DE 0,30M,REJUNTAMENTO DE ARGAMASSA DE CIMENTO E AREIA,NO TRACO 1:3,5,COM FORNECIMENTO DE TODOS OS MATERIAIS</v>
      </c>
      <c r="C8745" s="115" t="s">
        <v>40754</v>
      </c>
      <c r="D8745" s="115" t="s">
        <v>40743</v>
      </c>
      <c r="E8745" s="115" t="s">
        <v>40744</v>
      </c>
      <c r="F8745" s="115" t="s">
        <v>40745</v>
      </c>
      <c r="I8745" s="115" t="s">
        <v>58</v>
      </c>
      <c r="J8745" s="115">
        <v>117.32</v>
      </c>
    </row>
    <row r="8746" spans="1:10" hidden="1">
      <c r="A8746" s="115" t="s">
        <v>9074</v>
      </c>
      <c r="B8746" s="115" t="str">
        <f t="shared" si="136"/>
        <v>SARJETA E MEIO-FIO CONJUGADO RETO,DE CONCRETO SIMPLES FCK=35MPA,PRE-MOLDADO,TIPO DER-RJ,MEDINDO 0,65M DE BASE E COM ALTURA DE 0,30M,REJUNTAMENTO DE ARGAMASSA DE CIMENTO E AREIA,NOTRACO 1:3,5,COM FORNECIMENTO DE TODOS OS MATERIAIS</v>
      </c>
      <c r="C8746" s="115" t="s">
        <v>40754</v>
      </c>
      <c r="D8746" s="115" t="s">
        <v>40746</v>
      </c>
      <c r="E8746" s="115" t="s">
        <v>40747</v>
      </c>
      <c r="F8746" s="115" t="s">
        <v>40748</v>
      </c>
      <c r="I8746" s="115" t="s">
        <v>58</v>
      </c>
      <c r="J8746" s="115">
        <v>124.96</v>
      </c>
    </row>
    <row r="8747" spans="1:10" hidden="1">
      <c r="A8747" s="115" t="s">
        <v>9075</v>
      </c>
      <c r="B8747" s="115" t="str">
        <f t="shared" si="136"/>
        <v>SARJETA E MEIO-FIO CONJUGADO RETO,DE CONCRETO SIMPLES FCK=35MPA,PRE-MOLDADO,TIPO DER-RJ,MEDINDO 0,65M DE BASE E COM ALTURA DE 0,30M,REJUNTAMENTO DE ARGAMASSA DE CIMENTO E AREIA,NOTRACO 1:3,5,COM FORNECIMENTO DE TODOS OS MATERIAIS</v>
      </c>
      <c r="C8747" s="115" t="s">
        <v>40754</v>
      </c>
      <c r="D8747" s="115" t="s">
        <v>40746</v>
      </c>
      <c r="E8747" s="115" t="s">
        <v>40747</v>
      </c>
      <c r="F8747" s="115" t="s">
        <v>40748</v>
      </c>
      <c r="I8747" s="115" t="s">
        <v>58</v>
      </c>
      <c r="J8747" s="115">
        <v>115.95</v>
      </c>
    </row>
    <row r="8748" spans="1:10" hidden="1">
      <c r="A8748" s="115" t="s">
        <v>9076</v>
      </c>
      <c r="B8748" s="115" t="str">
        <f t="shared" si="136"/>
        <v>SARJETA E MEIO-FIO CONJUGADO CURVO,DE CONCRETO SIMPLES FCK=35MPA,PRE-MOLDADO,TIPO DER-RJ,MEDINDO 0,65M DE BASE E COM ALTURA DE 0,30M,REJUNTAMENTO DE ARGAMASSA DE CIMENTO E AREIA,NO TRACO 1:3,5,COM FORNECIMENTO DE TODOS OS MATERIAIS</v>
      </c>
      <c r="C8748" s="115" t="s">
        <v>40749</v>
      </c>
      <c r="D8748" s="115" t="s">
        <v>40755</v>
      </c>
      <c r="E8748" s="115" t="s">
        <v>40756</v>
      </c>
      <c r="F8748" s="115" t="s">
        <v>40757</v>
      </c>
      <c r="I8748" s="115" t="s">
        <v>58</v>
      </c>
      <c r="J8748" s="115">
        <v>137.44999999999999</v>
      </c>
    </row>
    <row r="8749" spans="1:10" hidden="1">
      <c r="A8749" s="115" t="s">
        <v>9077</v>
      </c>
      <c r="B8749" s="115" t="str">
        <f t="shared" si="136"/>
        <v>SARJETA E MEIO-FIO CONJUGADO CURVO,DE CONCRETO SIMPLES FCK=35MPA,PRE-MOLDADO,TIPO DER-RJ,MEDINDO 0,65M DE BASE E COM ALTURA DE 0,30M,REJUNTAMENTO DE ARGAMASSA DE CIMENTO E AREIA,NO TRACO 1:3,5,COM FORNECIMENTO DE TODOS OS MATERIAIS</v>
      </c>
      <c r="C8749" s="115" t="s">
        <v>40749</v>
      </c>
      <c r="D8749" s="115" t="s">
        <v>40755</v>
      </c>
      <c r="E8749" s="115" t="s">
        <v>40756</v>
      </c>
      <c r="F8749" s="115" t="s">
        <v>40757</v>
      </c>
      <c r="I8749" s="115" t="s">
        <v>58</v>
      </c>
      <c r="J8749" s="115">
        <v>127.54</v>
      </c>
    </row>
    <row r="8750" spans="1:10" hidden="1">
      <c r="A8750" s="115" t="s">
        <v>9078</v>
      </c>
      <c r="B8750" s="115" t="str">
        <f t="shared" si="136"/>
        <v>SARJETA E MEIO-FIO CONJUGADO CURVO,DE CONCRETO SIMPLES COLORIDO FCK=35MPA,MOLDADO NO LOCAL,TIPO DER-RJ,MEDINDO 0,65M DEBASE E COM ALTURA DE 0,30M,REJUNTAMENTO DE ARGAMASSA DE CIMENTO E AREIA,NO TRACO 1:3,5, COM FORNECIMENTO DE TODOS OS MATERIAIS</v>
      </c>
      <c r="C8750" s="115" t="s">
        <v>40758</v>
      </c>
      <c r="D8750" s="115" t="s">
        <v>40759</v>
      </c>
      <c r="E8750" s="115" t="s">
        <v>40760</v>
      </c>
      <c r="F8750" s="115" t="s">
        <v>40761</v>
      </c>
      <c r="G8750" s="115" t="s">
        <v>40345</v>
      </c>
      <c r="I8750" s="115" t="s">
        <v>58</v>
      </c>
      <c r="J8750" s="115">
        <v>156.97999999999999</v>
      </c>
    </row>
    <row r="8751" spans="1:10" hidden="1">
      <c r="A8751" s="115" t="s">
        <v>9079</v>
      </c>
      <c r="B8751" s="115" t="str">
        <f t="shared" si="136"/>
        <v>SARJETA E MEIO-FIO CONJUGADO CURVO,DE CONCRETO SIMPLES COLORIDO FCK=35MPA,MOLDADO NO LOCAL,TIPO DER-RJ,MEDINDO 0,65M DEBASE E COM ALTURA DE 0,30M,REJUNTAMENTO DE ARGAMASSA DE CIMENTO E AREIA,NO TRACO 1:3,5, COM FORNECIMENTO DE TODOS OS MATERIAIS</v>
      </c>
      <c r="C8751" s="115" t="s">
        <v>40758</v>
      </c>
      <c r="D8751" s="115" t="s">
        <v>40759</v>
      </c>
      <c r="E8751" s="115" t="s">
        <v>40760</v>
      </c>
      <c r="F8751" s="115" t="s">
        <v>40761</v>
      </c>
      <c r="G8751" s="115" t="s">
        <v>40345</v>
      </c>
      <c r="I8751" s="115" t="s">
        <v>58</v>
      </c>
      <c r="J8751" s="115">
        <v>147.82</v>
      </c>
    </row>
    <row r="8752" spans="1:10" hidden="1">
      <c r="A8752" s="115" t="s">
        <v>9080</v>
      </c>
      <c r="B8752" s="115" t="str">
        <f t="shared" si="136"/>
        <v>SARJETA E MEIO-FIO CONJUGADO RETO,DE CONCRETO SIMPLES COLORIDO FCK=35MPA,MOLDADO NO LOCAL,TIPO DER-RJ,MEDINDO 0,65M DEBASE E COM ALTURA DE 0,30M,REJUNTAMENTO DE ARGAMASSA DE CIMENTO E AREIA,NO TRACO 1:3,5,COM FORNECIMENTO DE TODOS OS MATERIAIS</v>
      </c>
      <c r="C8752" s="115" t="s">
        <v>40762</v>
      </c>
      <c r="D8752" s="115" t="s">
        <v>40763</v>
      </c>
      <c r="E8752" s="115" t="s">
        <v>40760</v>
      </c>
      <c r="F8752" s="115" t="s">
        <v>40764</v>
      </c>
      <c r="G8752" s="115" t="s">
        <v>40765</v>
      </c>
      <c r="I8752" s="115" t="s">
        <v>58</v>
      </c>
      <c r="J8752" s="115">
        <v>142.71</v>
      </c>
    </row>
    <row r="8753" spans="1:10" hidden="1">
      <c r="A8753" s="115" t="s">
        <v>9081</v>
      </c>
      <c r="B8753" s="115" t="str">
        <f t="shared" si="136"/>
        <v>SARJETA E MEIO-FIO CONJUGADO RETO,DE CONCRETO SIMPLES COLORIDO FCK=35MPA,MOLDADO NO LOCAL,TIPO DER-RJ,MEDINDO 0,65M DEBASE E COM ALTURA DE 0,30M,REJUNTAMENTO DE ARGAMASSA DE CIMENTO E AREIA,NO TRACO 1:3,5,COM FORNECIMENTO DE TODOS OS MATERIAIS</v>
      </c>
      <c r="C8753" s="115" t="s">
        <v>40762</v>
      </c>
      <c r="D8753" s="115" t="s">
        <v>40763</v>
      </c>
      <c r="E8753" s="115" t="s">
        <v>40760</v>
      </c>
      <c r="F8753" s="115" t="s">
        <v>40764</v>
      </c>
      <c r="G8753" s="115" t="s">
        <v>40765</v>
      </c>
      <c r="I8753" s="115" t="s">
        <v>58</v>
      </c>
      <c r="J8753" s="115">
        <v>134.38999999999999</v>
      </c>
    </row>
    <row r="8754" spans="1:10" hidden="1">
      <c r="A8754" s="115" t="s">
        <v>9082</v>
      </c>
      <c r="B8754" s="115" t="str">
        <f t="shared" si="136"/>
        <v>SARJETA E MEIO-FIO CONJUGADO RETO,DE CONCRETO SIMPLES COLORIDO FCK=35MPA,PRE-MOLDADO,TIPO DER-RJ,MEDINDO 0,65M DE BASE E COM ALTURA DE 0,30M,REJUNTAMENTO DE ARGAMASSA DE CIMENTO EAREIA,NO TRACO 1:3,5,COM FORNECIMENTO DE TODOS OS MATERIAIS</v>
      </c>
      <c r="C8754" s="115" t="s">
        <v>40762</v>
      </c>
      <c r="D8754" s="115" t="s">
        <v>40766</v>
      </c>
      <c r="E8754" s="115" t="s">
        <v>40767</v>
      </c>
      <c r="F8754" s="115" t="s">
        <v>40768</v>
      </c>
      <c r="I8754" s="115" t="s">
        <v>58</v>
      </c>
      <c r="J8754" s="115">
        <v>146.47999999999999</v>
      </c>
    </row>
    <row r="8755" spans="1:10" hidden="1">
      <c r="A8755" s="115" t="s">
        <v>9083</v>
      </c>
      <c r="B8755" s="115" t="str">
        <f t="shared" si="136"/>
        <v>SARJETA E MEIO-FIO CONJUGADO RETO,DE CONCRETO SIMPLES COLORIDO FCK=35MPA,PRE-MOLDADO,TIPO DER-RJ,MEDINDO 0,65M DE BASE E COM ALTURA DE 0,30M,REJUNTAMENTO DE ARGAMASSA DE CIMENTO EAREIA,NO TRACO 1:3,5,COM FORNECIMENTO DE TODOS OS MATERIAIS</v>
      </c>
      <c r="C8755" s="115" t="s">
        <v>40762</v>
      </c>
      <c r="D8755" s="115" t="s">
        <v>40766</v>
      </c>
      <c r="E8755" s="115" t="s">
        <v>40767</v>
      </c>
      <c r="F8755" s="115" t="s">
        <v>40768</v>
      </c>
      <c r="I8755" s="115" t="s">
        <v>58</v>
      </c>
      <c r="J8755" s="115">
        <v>136.87</v>
      </c>
    </row>
    <row r="8756" spans="1:10" hidden="1">
      <c r="A8756" s="115" t="s">
        <v>9084</v>
      </c>
      <c r="B8756" s="115" t="str">
        <f t="shared" si="136"/>
        <v>SARJETA E MEIO-FIO CONJUGADO CURVO,DE CONCRETO SIMPLES COLORIDO FCK=35MPA,PRE-MOLDADO,TIPO DER-RJ,MEDINDO 0,65M DE BASEE COM ALTURA DE 0,30M,REJUNTAMENTO DE ARGAMASSA DE CIMENTO E AREIA,NO TRACO 1:3,5,COM FORNECIMENTO DE TODOS OS MATERIAIS</v>
      </c>
      <c r="C8756" s="115" t="s">
        <v>40758</v>
      </c>
      <c r="D8756" s="115" t="s">
        <v>40769</v>
      </c>
      <c r="E8756" s="115" t="s">
        <v>40770</v>
      </c>
      <c r="F8756" s="115" t="s">
        <v>40771</v>
      </c>
      <c r="I8756" s="115" t="s">
        <v>58</v>
      </c>
      <c r="J8756" s="115">
        <v>156.22</v>
      </c>
    </row>
    <row r="8757" spans="1:10" hidden="1">
      <c r="A8757" s="115" t="s">
        <v>9085</v>
      </c>
      <c r="B8757" s="115" t="str">
        <f t="shared" si="136"/>
        <v>SARJETA E MEIO-FIO CONJUGADO CURVO,DE CONCRETO SIMPLES COLORIDO FCK=35MPA,PRE-MOLDADO,TIPO DER-RJ,MEDINDO 0,65M DE BASEE COM ALTURA DE 0,30M,REJUNTAMENTO DE ARGAMASSA DE CIMENTO E AREIA,NO TRACO 1:3,5,COM FORNECIMENTO DE TODOS OS MATERIAIS</v>
      </c>
      <c r="C8757" s="115" t="s">
        <v>40758</v>
      </c>
      <c r="D8757" s="115" t="s">
        <v>40769</v>
      </c>
      <c r="E8757" s="115" t="s">
        <v>40770</v>
      </c>
      <c r="F8757" s="115" t="s">
        <v>40771</v>
      </c>
      <c r="I8757" s="115" t="s">
        <v>58</v>
      </c>
      <c r="J8757" s="115">
        <v>146.31</v>
      </c>
    </row>
    <row r="8758" spans="1:10" hidden="1">
      <c r="A8758" s="115" t="s">
        <v>9086</v>
      </c>
      <c r="B8758" s="115" t="str">
        <f t="shared" si="136"/>
        <v>SARJETA E MEIO-FIO CONJUGADO CURVO,DE CONCRETO SIMPLES FCK =15MPA,MOLDADO NO LOCAL,TIPO DER-RJ,MEDINDO 0,45M DE BASE E0,30M DE ALTURA,REJUNTAMENTO COM ARGAMASSA DE CIMENTO E AREIA,NO TRACO 1:3,5,COM FORNECIMENTO DE TODOS OS MATERIAIS</v>
      </c>
      <c r="C8758" s="115" t="s">
        <v>40772</v>
      </c>
      <c r="D8758" s="115" t="s">
        <v>40773</v>
      </c>
      <c r="E8758" s="115" t="s">
        <v>40774</v>
      </c>
      <c r="F8758" s="115" t="s">
        <v>40745</v>
      </c>
      <c r="I8758" s="115" t="s">
        <v>58</v>
      </c>
      <c r="J8758" s="115">
        <v>96.43</v>
      </c>
    </row>
    <row r="8759" spans="1:10" hidden="1">
      <c r="A8759" s="115" t="s">
        <v>9087</v>
      </c>
      <c r="B8759" s="115" t="str">
        <f t="shared" si="136"/>
        <v>SARJETA E MEIO-FIO CONJUGADO CURVO,DE CONCRETO SIMPLES FCK =15MPA,MOLDADO NO LOCAL,TIPO DER-RJ,MEDINDO 0,45M DE BASE E0,30M DE ALTURA,REJUNTAMENTO COM ARGAMASSA DE CIMENTO E AREIA,NO TRACO 1:3,5,COM FORNECIMENTO DE TODOS OS MATERIAIS</v>
      </c>
      <c r="C8759" s="115" t="s">
        <v>40772</v>
      </c>
      <c r="D8759" s="115" t="s">
        <v>40773</v>
      </c>
      <c r="E8759" s="115" t="s">
        <v>40774</v>
      </c>
      <c r="F8759" s="115" t="s">
        <v>40745</v>
      </c>
      <c r="I8759" s="115" t="s">
        <v>58</v>
      </c>
      <c r="J8759" s="115">
        <v>89.04</v>
      </c>
    </row>
    <row r="8760" spans="1:10" hidden="1">
      <c r="A8760" s="115" t="s">
        <v>9088</v>
      </c>
      <c r="B8760" s="115" t="str">
        <f t="shared" si="136"/>
        <v>SARJETA E MEIO-FIO CONJUGADO RETO,DE CONCRETO SIMPLES FCK=15MPA,MOLDADO NO LOCAL,TIPO DER-RJ,MEDINDO 0,45M DE BASE E 0,30M DE ALTURA,REJUNTAMENTO COM ARGAMASSA DE CIMENTO E AREIA,NO TRACO 1:3,5,COM FORNECIMENTO DE TODOS OS MATERIAIS</v>
      </c>
      <c r="C8760" s="115" t="s">
        <v>40742</v>
      </c>
      <c r="D8760" s="115" t="s">
        <v>40775</v>
      </c>
      <c r="E8760" s="115" t="s">
        <v>40776</v>
      </c>
      <c r="F8760" s="115" t="s">
        <v>40752</v>
      </c>
      <c r="I8760" s="115" t="s">
        <v>58</v>
      </c>
      <c r="J8760" s="115">
        <v>87.67</v>
      </c>
    </row>
    <row r="8761" spans="1:10" hidden="1">
      <c r="A8761" s="115" t="s">
        <v>9089</v>
      </c>
      <c r="B8761" s="115" t="str">
        <f t="shared" si="136"/>
        <v>SARJETA E MEIO-FIO CONJUGADO RETO,DE CONCRETO SIMPLES FCK=15MPA,MOLDADO NO LOCAL,TIPO DER-RJ,MEDINDO 0,45M DE BASE E 0,30M DE ALTURA,REJUNTAMENTO COM ARGAMASSA DE CIMENTO E AREIA,NO TRACO 1:3,5,COM FORNECIMENTO DE TODOS OS MATERIAIS</v>
      </c>
      <c r="C8761" s="115" t="s">
        <v>40742</v>
      </c>
      <c r="D8761" s="115" t="s">
        <v>40775</v>
      </c>
      <c r="E8761" s="115" t="s">
        <v>40776</v>
      </c>
      <c r="F8761" s="115" t="s">
        <v>40752</v>
      </c>
      <c r="I8761" s="115" t="s">
        <v>58</v>
      </c>
      <c r="J8761" s="115">
        <v>80.94</v>
      </c>
    </row>
    <row r="8762" spans="1:10" hidden="1">
      <c r="A8762" s="115" t="s">
        <v>9090</v>
      </c>
      <c r="B8762" s="115" t="str">
        <f t="shared" si="136"/>
        <v>SARJETA E MEIO-FIO CONJUGADO CURVO,DE CONCRETO SIMPLES FCK=15MPA,PRE-MOLDADO,TIPO DER-RJ,MEDINDO 0,45M DE BASE E 0,30MDE ALTURA,REJUNTAMENTO COM ARGAMASSA DE CIMENTO E AREIA,NO TRACO 1:3,5,COM FORNECIMENTO DE TODOS OS MATERIAIS</v>
      </c>
      <c r="C8762" s="115" t="s">
        <v>40749</v>
      </c>
      <c r="D8762" s="115" t="s">
        <v>40777</v>
      </c>
      <c r="E8762" s="115" t="s">
        <v>40778</v>
      </c>
      <c r="F8762" s="115" t="s">
        <v>40779</v>
      </c>
      <c r="I8762" s="115" t="s">
        <v>58</v>
      </c>
      <c r="J8762" s="115">
        <v>89.38</v>
      </c>
    </row>
    <row r="8763" spans="1:10" hidden="1">
      <c r="A8763" s="115" t="s">
        <v>9091</v>
      </c>
      <c r="B8763" s="115" t="str">
        <f t="shared" si="136"/>
        <v>SARJETA E MEIO-FIO CONJUGADO CURVO,DE CONCRETO SIMPLES FCK=15MPA,PRE-MOLDADO,TIPO DER-RJ,MEDINDO 0,45M DE BASE E 0,30MDE ALTURA,REJUNTAMENTO COM ARGAMASSA DE CIMENTO E AREIA,NO TRACO 1:3,5,COM FORNECIMENTO DE TODOS OS MATERIAIS</v>
      </c>
      <c r="C8763" s="115" t="s">
        <v>40749</v>
      </c>
      <c r="D8763" s="115" t="s">
        <v>40777</v>
      </c>
      <c r="E8763" s="115" t="s">
        <v>40778</v>
      </c>
      <c r="F8763" s="115" t="s">
        <v>40779</v>
      </c>
      <c r="I8763" s="115" t="s">
        <v>58</v>
      </c>
      <c r="J8763" s="115">
        <v>82.04</v>
      </c>
    </row>
    <row r="8764" spans="1:10" hidden="1">
      <c r="A8764" s="115" t="s">
        <v>9092</v>
      </c>
      <c r="B8764" s="115" t="str">
        <f t="shared" si="136"/>
        <v>SARJETA E MEIO-FIO CONJUGADO RETO,DE CONCRETO SIMPLES FCK=15MPA,PRE-MOLDADO,TIPO DER-RJ,MEDINDO 0,45M DE BASE E 0,30M DE ALTURA,REJUNTAMENTO COM ARGAMASSA DE CIMENTO E AREIA,NO TRACO 1:3,5,COM FORNECIMENTO DE TODOS OS MATERIAIS</v>
      </c>
      <c r="C8764" s="115" t="s">
        <v>40742</v>
      </c>
      <c r="D8764" s="115" t="s">
        <v>40780</v>
      </c>
      <c r="E8764" s="115" t="s">
        <v>40781</v>
      </c>
      <c r="F8764" s="115" t="s">
        <v>40782</v>
      </c>
      <c r="I8764" s="115" t="s">
        <v>58</v>
      </c>
      <c r="J8764" s="115">
        <v>81.25</v>
      </c>
    </row>
    <row r="8765" spans="1:10" hidden="1">
      <c r="A8765" s="115" t="s">
        <v>9093</v>
      </c>
      <c r="B8765" s="115" t="str">
        <f t="shared" si="136"/>
        <v>SARJETA E MEIO-FIO CONJUGADO RETO,DE CONCRETO SIMPLES FCK=15MPA,PRE-MOLDADO,TIPO DER-RJ,MEDINDO 0,45M DE BASE E 0,30M DE ALTURA,REJUNTAMENTO COM ARGAMASSA DE CIMENTO E AREIA,NO TRACO 1:3,5,COM FORNECIMENTO DE TODOS OS MATERIAIS</v>
      </c>
      <c r="C8765" s="115" t="s">
        <v>40742</v>
      </c>
      <c r="D8765" s="115" t="s">
        <v>40780</v>
      </c>
      <c r="E8765" s="115" t="s">
        <v>40781</v>
      </c>
      <c r="F8765" s="115" t="s">
        <v>40782</v>
      </c>
      <c r="I8765" s="115" t="s">
        <v>58</v>
      </c>
      <c r="J8765" s="115">
        <v>74.58</v>
      </c>
    </row>
    <row r="8766" spans="1:10" hidden="1">
      <c r="A8766" s="115" t="s">
        <v>9094</v>
      </c>
      <c r="B8766" s="115" t="str">
        <f t="shared" si="136"/>
        <v>SARJETA E MEIO-FIO CONJUGADO CURVO,DE CONCRETO SIMPLES FCK=35MPA,MOLDADO NO LOCAL,TIPO DER-RJ,MEDINDO 0,45M DE BASE E 0,30M DE ALTURA,REJUNTAMENTO COM ARGAMASSA DE CIMENTO E AREIA,NO TRACO 1:3,5,COM FORNECIMENTO DE TODOS OS MATERIAIS</v>
      </c>
      <c r="C8766" s="115" t="s">
        <v>40783</v>
      </c>
      <c r="D8766" s="115" t="s">
        <v>40784</v>
      </c>
      <c r="E8766" s="115" t="s">
        <v>40785</v>
      </c>
      <c r="F8766" s="115" t="s">
        <v>40752</v>
      </c>
      <c r="I8766" s="115" t="s">
        <v>58</v>
      </c>
      <c r="J8766" s="115">
        <v>103.58</v>
      </c>
    </row>
    <row r="8767" spans="1:10" hidden="1">
      <c r="A8767" s="115" t="s">
        <v>9095</v>
      </c>
      <c r="B8767" s="115" t="str">
        <f t="shared" si="136"/>
        <v>SARJETA E MEIO-FIO CONJUGADO CURVO,DE CONCRETO SIMPLES FCK=35MPA,MOLDADO NO LOCAL,TIPO DER-RJ,MEDINDO 0,45M DE BASE E 0,30M DE ALTURA,REJUNTAMENTO COM ARGAMASSA DE CIMENTO E AREIA,NO TRACO 1:3,5,COM FORNECIMENTO DE TODOS OS MATERIAIS</v>
      </c>
      <c r="C8767" s="115" t="s">
        <v>40783</v>
      </c>
      <c r="D8767" s="115" t="s">
        <v>40784</v>
      </c>
      <c r="E8767" s="115" t="s">
        <v>40785</v>
      </c>
      <c r="F8767" s="115" t="s">
        <v>40752</v>
      </c>
      <c r="I8767" s="115" t="s">
        <v>58</v>
      </c>
      <c r="J8767" s="115">
        <v>96.18</v>
      </c>
    </row>
    <row r="8768" spans="1:10" hidden="1">
      <c r="A8768" s="115" t="s">
        <v>9096</v>
      </c>
      <c r="B8768" s="115" t="str">
        <f t="shared" si="136"/>
        <v>SARJETA E MEIO-FIO CONJUGADO RETO,DE CONCRETO SIMPLES FCK=35MPA,MOLDADO NO LOCAL,TIPO DER-RJ,MEDINDO 0,45M DE BASE E 0,30M DE ALTURA,REJUNTAMENTO COM ARGAMASSA DE CIMENTO E AREIA,NO TRACO 1:3,5,COM FORNECIMENTO DE TODOS OS MATERIAIS</v>
      </c>
      <c r="C8768" s="115" t="s">
        <v>40754</v>
      </c>
      <c r="D8768" s="115" t="s">
        <v>40775</v>
      </c>
      <c r="E8768" s="115" t="s">
        <v>40776</v>
      </c>
      <c r="F8768" s="115" t="s">
        <v>40752</v>
      </c>
      <c r="I8768" s="115" t="s">
        <v>58</v>
      </c>
      <c r="J8768" s="115">
        <v>94.16</v>
      </c>
    </row>
    <row r="8769" spans="1:10" hidden="1">
      <c r="A8769" s="115" t="s">
        <v>9097</v>
      </c>
      <c r="B8769" s="115" t="str">
        <f t="shared" si="136"/>
        <v>SARJETA E MEIO-FIO CONJUGADO RETO,DE CONCRETO SIMPLES FCK=35MPA,MOLDADO NO LOCAL,TIPO DER-RJ,MEDINDO 0,45M DE BASE E 0,30M DE ALTURA,REJUNTAMENTO COM ARGAMASSA DE CIMENTO E AREIA,NO TRACO 1:3,5,COM FORNECIMENTO DE TODOS OS MATERIAIS</v>
      </c>
      <c r="C8769" s="115" t="s">
        <v>40754</v>
      </c>
      <c r="D8769" s="115" t="s">
        <v>40775</v>
      </c>
      <c r="E8769" s="115" t="s">
        <v>40776</v>
      </c>
      <c r="F8769" s="115" t="s">
        <v>40752</v>
      </c>
      <c r="I8769" s="115" t="s">
        <v>58</v>
      </c>
      <c r="J8769" s="115">
        <v>87.44</v>
      </c>
    </row>
    <row r="8770" spans="1:10" hidden="1">
      <c r="A8770" s="115" t="s">
        <v>9098</v>
      </c>
      <c r="B8770" s="115" t="str">
        <f t="shared" si="136"/>
        <v>SARJETA E MEIO-FIO CONJUGADO CURVO,DE CONCRETO SIMPLES FCK=35MPA,PRE-MOLDADO,TIPO DER-RJ,MEDINDO 0,45M DE BASE E 0,30MDE ALTURA,REJUNTAMENTO COM ARGAMASSA DE CIMENTO E AREIA,NO TRACO 1:3,5,COM FORNECIMENTO DE TODOS OS MATERIAIS</v>
      </c>
      <c r="C8770" s="115" t="s">
        <v>40749</v>
      </c>
      <c r="D8770" s="115" t="s">
        <v>40786</v>
      </c>
      <c r="E8770" s="115" t="s">
        <v>40778</v>
      </c>
      <c r="F8770" s="115" t="s">
        <v>40779</v>
      </c>
      <c r="I8770" s="115" t="s">
        <v>58</v>
      </c>
      <c r="J8770" s="115">
        <v>96.52</v>
      </c>
    </row>
    <row r="8771" spans="1:10" hidden="1">
      <c r="A8771" s="115" t="s">
        <v>9099</v>
      </c>
      <c r="B8771" s="115" t="str">
        <f t="shared" si="136"/>
        <v>SARJETA E MEIO-FIO CONJUGADO CURVO,DE CONCRETO SIMPLES FCK=35MPA,PRE-MOLDADO,TIPO DER-RJ,MEDINDO 0,45M DE BASE E 0,30MDE ALTURA,REJUNTAMENTO COM ARGAMASSA DE CIMENTO E AREIA,NO TRACO 1:3,5,COM FORNECIMENTO DE TODOS OS MATERIAIS</v>
      </c>
      <c r="C8771" s="115" t="s">
        <v>40749</v>
      </c>
      <c r="D8771" s="115" t="s">
        <v>40786</v>
      </c>
      <c r="E8771" s="115" t="s">
        <v>40778</v>
      </c>
      <c r="F8771" s="115" t="s">
        <v>40779</v>
      </c>
      <c r="I8771" s="115" t="s">
        <v>58</v>
      </c>
      <c r="J8771" s="115">
        <v>89.18</v>
      </c>
    </row>
    <row r="8772" spans="1:10" hidden="1">
      <c r="A8772" s="115" t="s">
        <v>9100</v>
      </c>
      <c r="B8772" s="115" t="str">
        <f t="shared" si="136"/>
        <v>SARJETA E MEIO-FIO CONJUGADO RETO,DE CONCRETO SIMPLES FCK=35MPA,PRE-MOLDADO,TIPO DER-RJ,MEDINDO 0,45M DE BASE E 0,30M DE ALTURA,REJUNTAMENTO COM ARGAMASSA DE CIMENTO E AREIA,NO TRACO 1:3,5,COM FORNECIMENTO DE TODOS OS MATERIAIS</v>
      </c>
      <c r="C8772" s="115" t="s">
        <v>40754</v>
      </c>
      <c r="D8772" s="115" t="s">
        <v>40780</v>
      </c>
      <c r="E8772" s="115" t="s">
        <v>40781</v>
      </c>
      <c r="F8772" s="115" t="s">
        <v>40782</v>
      </c>
      <c r="I8772" s="115" t="s">
        <v>58</v>
      </c>
      <c r="J8772" s="115">
        <v>87.74</v>
      </c>
    </row>
    <row r="8773" spans="1:10" hidden="1">
      <c r="A8773" s="115" t="s">
        <v>9101</v>
      </c>
      <c r="B8773" s="115" t="str">
        <f t="shared" ref="B8773:B8836" si="137">C8773&amp;D8773&amp;E8773&amp;F8773&amp;G8773&amp;H8773</f>
        <v>SARJETA E MEIO-FIO CONJUGADO RETO,DE CONCRETO SIMPLES FCK=35MPA,PRE-MOLDADO,TIPO DER-RJ,MEDINDO 0,45M DE BASE E 0,30M DE ALTURA,REJUNTAMENTO COM ARGAMASSA DE CIMENTO E AREIA,NO TRACO 1:3,5,COM FORNECIMENTO DE TODOS OS MATERIAIS</v>
      </c>
      <c r="C8773" s="115" t="s">
        <v>40754</v>
      </c>
      <c r="D8773" s="115" t="s">
        <v>40780</v>
      </c>
      <c r="E8773" s="115" t="s">
        <v>40781</v>
      </c>
      <c r="F8773" s="115" t="s">
        <v>40782</v>
      </c>
      <c r="I8773" s="115" t="s">
        <v>58</v>
      </c>
      <c r="J8773" s="115">
        <v>81.08</v>
      </c>
    </row>
    <row r="8774" spans="1:10" hidden="1">
      <c r="A8774" s="115" t="s">
        <v>9102</v>
      </c>
      <c r="B8774" s="115" t="str">
        <f t="shared" si="137"/>
        <v>SARJETA E MEIO-FIO CONJUGADO CURVO,DE CONCRETO SIMPLES COLORIDO FCK=35MPA,MOLDADO NO LOCAL,TIPO DER-RJ,MEDINDO 0,45M DEBASE E 0,30M DE ALTURA,REJUNTAMENTO COM ARGAMASSA DE CIMENTO E AREIA,NO TRACO 1:3,5,COM FORNECIMENTO DE TODOS OS MATERIAIS</v>
      </c>
      <c r="C8774" s="115" t="s">
        <v>40758</v>
      </c>
      <c r="D8774" s="115" t="s">
        <v>40787</v>
      </c>
      <c r="E8774" s="115" t="s">
        <v>40788</v>
      </c>
      <c r="F8774" s="115" t="s">
        <v>40789</v>
      </c>
      <c r="G8774" s="115" t="s">
        <v>35302</v>
      </c>
      <c r="I8774" s="115" t="s">
        <v>58</v>
      </c>
      <c r="J8774" s="115">
        <v>116.95</v>
      </c>
    </row>
    <row r="8775" spans="1:10" hidden="1">
      <c r="A8775" s="115" t="s">
        <v>9103</v>
      </c>
      <c r="B8775" s="115" t="str">
        <f t="shared" si="137"/>
        <v>SARJETA E MEIO-FIO CONJUGADO CURVO,DE CONCRETO SIMPLES COLORIDO FCK=35MPA,MOLDADO NO LOCAL,TIPO DER-RJ,MEDINDO 0,45M DEBASE E 0,30M DE ALTURA,REJUNTAMENTO COM ARGAMASSA DE CIMENTO E AREIA,NO TRACO 1:3,5,COM FORNECIMENTO DE TODOS OS MATERIAIS</v>
      </c>
      <c r="C8775" s="115" t="s">
        <v>40758</v>
      </c>
      <c r="D8775" s="115" t="s">
        <v>40787</v>
      </c>
      <c r="E8775" s="115" t="s">
        <v>40788</v>
      </c>
      <c r="F8775" s="115" t="s">
        <v>40789</v>
      </c>
      <c r="G8775" s="115" t="s">
        <v>35302</v>
      </c>
      <c r="I8775" s="115" t="s">
        <v>58</v>
      </c>
      <c r="J8775" s="115">
        <v>109.56</v>
      </c>
    </row>
    <row r="8776" spans="1:10" hidden="1">
      <c r="A8776" s="115" t="s">
        <v>9104</v>
      </c>
      <c r="B8776" s="115" t="str">
        <f t="shared" si="137"/>
        <v>SARJETA E MEIO FIO CONJUGADO RETO,DE CONCRETO SIMPLES COLORIDO FCK=35MPA,MOLDADOS NO LOCAL,TIPO DER-RJ,MEDINDO 0,45M DEBASE E 0,30M DE ALTURA,REJUNTAMENTO COM ARGAMASSA DE CIMENTO E AREIA,NO TRACO 1:3,5,COM FORNECIMENTO DE TODOS OS MATERIAIS</v>
      </c>
      <c r="C8776" s="115" t="s">
        <v>40790</v>
      </c>
      <c r="D8776" s="115" t="s">
        <v>40791</v>
      </c>
      <c r="E8776" s="115" t="s">
        <v>40788</v>
      </c>
      <c r="F8776" s="115" t="s">
        <v>40789</v>
      </c>
      <c r="G8776" s="115" t="s">
        <v>35302</v>
      </c>
      <c r="I8776" s="115" t="s">
        <v>58</v>
      </c>
      <c r="J8776" s="115">
        <v>106.32</v>
      </c>
    </row>
    <row r="8777" spans="1:10" hidden="1">
      <c r="A8777" s="115" t="s">
        <v>9105</v>
      </c>
      <c r="B8777" s="115" t="str">
        <f t="shared" si="137"/>
        <v>SARJETA E MEIO FIO CONJUGADO RETO,DE CONCRETO SIMPLES COLORIDO FCK=35MPA,MOLDADOS NO LOCAL,TIPO DER-RJ,MEDINDO 0,45M DEBASE E 0,30M DE ALTURA,REJUNTAMENTO COM ARGAMASSA DE CIMENTO E AREIA,NO TRACO 1:3,5,COM FORNECIMENTO DE TODOS OS MATERIAIS</v>
      </c>
      <c r="C8777" s="115" t="s">
        <v>40790</v>
      </c>
      <c r="D8777" s="115" t="s">
        <v>40791</v>
      </c>
      <c r="E8777" s="115" t="s">
        <v>40788</v>
      </c>
      <c r="F8777" s="115" t="s">
        <v>40789</v>
      </c>
      <c r="G8777" s="115" t="s">
        <v>35302</v>
      </c>
      <c r="I8777" s="115" t="s">
        <v>58</v>
      </c>
      <c r="J8777" s="115">
        <v>99.6</v>
      </c>
    </row>
    <row r="8778" spans="1:10" hidden="1">
      <c r="A8778" s="115" t="s">
        <v>9106</v>
      </c>
      <c r="B8778" s="115" t="str">
        <f t="shared" si="137"/>
        <v>SARJETA E MEIO-FIO CONJUGADO CURVO,DE CONCRETO SIMPLES COLORIDO FCK=35MPA,PRE-MOLDADO,TIPO DER-RJ,MEDINDO 0,45M DE BASEE 0,30M DE ALTURA,REJUNTAMENTO COM ARGAMASSA DE CIMENTO E AREIA,NO TRACO 1:3,5,COM FORNECIMENTO DE TODOS OS MATERIAIS</v>
      </c>
      <c r="C8778" s="115" t="s">
        <v>40758</v>
      </c>
      <c r="D8778" s="115" t="s">
        <v>40792</v>
      </c>
      <c r="E8778" s="115" t="s">
        <v>40793</v>
      </c>
      <c r="F8778" s="115" t="s">
        <v>40741</v>
      </c>
      <c r="I8778" s="115" t="s">
        <v>58</v>
      </c>
      <c r="J8778" s="115">
        <v>109.9</v>
      </c>
    </row>
    <row r="8779" spans="1:10" hidden="1">
      <c r="A8779" s="115" t="s">
        <v>9107</v>
      </c>
      <c r="B8779" s="115" t="str">
        <f t="shared" si="137"/>
        <v>SARJETA E MEIO-FIO CONJUGADO CURVO,DE CONCRETO SIMPLES COLORIDO FCK=35MPA,PRE-MOLDADO,TIPO DER-RJ,MEDINDO 0,45M DE BASEE 0,30M DE ALTURA,REJUNTAMENTO COM ARGAMASSA DE CIMENTO E AREIA,NO TRACO 1:3,5,COM FORNECIMENTO DE TODOS OS MATERIAIS</v>
      </c>
      <c r="C8779" s="115" t="s">
        <v>40758</v>
      </c>
      <c r="D8779" s="115" t="s">
        <v>40792</v>
      </c>
      <c r="E8779" s="115" t="s">
        <v>40793</v>
      </c>
      <c r="F8779" s="115" t="s">
        <v>40741</v>
      </c>
      <c r="I8779" s="115" t="s">
        <v>58</v>
      </c>
      <c r="J8779" s="115">
        <v>102.56</v>
      </c>
    </row>
    <row r="8780" spans="1:10" hidden="1">
      <c r="A8780" s="115" t="s">
        <v>9108</v>
      </c>
      <c r="B8780" s="115" t="str">
        <f t="shared" si="137"/>
        <v>SARJETA E MEIO-FIO CONJUGADO RETO,DE CONCRETO SIMPLES COLORIDO FCK=35MPA,PRE-MOLDADO,TIPO DER-RJ,MEDINDO 0,45M DE BASE E 0,30M DE ALTURA,REJUNTAMENTO COM ARGAMASSA DE CIMENTO E AREIA,NO TRACO 1:3,5,COM FORNECIMENTO DE TODOS OS MATERIAIS</v>
      </c>
      <c r="C8780" s="115" t="s">
        <v>40762</v>
      </c>
      <c r="D8780" s="115" t="s">
        <v>40794</v>
      </c>
      <c r="E8780" s="115" t="s">
        <v>40795</v>
      </c>
      <c r="F8780" s="115" t="s">
        <v>40796</v>
      </c>
      <c r="I8780" s="115" t="s">
        <v>58</v>
      </c>
      <c r="J8780" s="115">
        <v>99.9</v>
      </c>
    </row>
    <row r="8781" spans="1:10" hidden="1">
      <c r="A8781" s="115" t="s">
        <v>9109</v>
      </c>
      <c r="B8781" s="115" t="str">
        <f t="shared" si="137"/>
        <v>SARJETA E MEIO-FIO CONJUGADO RETO,DE CONCRETO SIMPLES COLORIDO FCK=35MPA,PRE-MOLDADO,TIPO DER-RJ,MEDINDO 0,45M DE BASE E 0,30M DE ALTURA,REJUNTAMENTO COM ARGAMASSA DE CIMENTO E AREIA,NO TRACO 1:3,5,COM FORNECIMENTO DE TODOS OS MATERIAIS</v>
      </c>
      <c r="C8781" s="115" t="s">
        <v>40762</v>
      </c>
      <c r="D8781" s="115" t="s">
        <v>40794</v>
      </c>
      <c r="E8781" s="115" t="s">
        <v>40795</v>
      </c>
      <c r="F8781" s="115" t="s">
        <v>40796</v>
      </c>
      <c r="I8781" s="115" t="s">
        <v>58</v>
      </c>
      <c r="J8781" s="115">
        <v>93.24</v>
      </c>
    </row>
    <row r="8782" spans="1:10" hidden="1">
      <c r="A8782" s="115" t="s">
        <v>9110</v>
      </c>
      <c r="B8782" s="115" t="str">
        <f t="shared" si="137"/>
        <v>GUIA DE CONCRETO ARMADO,DESTINADO AO ENCUNHAMENTO DE PAVIMENTACAO EM PARALELOS,EM LOGRADOURO COM DECLIVIDADE DO GREIDE MAIOR QUE 18%,DE SECAO(0,15X0,40)M,ASSENTADO TRANSVERSALMENTE AO EIXO DA VIA.FORNECIMENTO E ASSENTAMENTO</v>
      </c>
      <c r="C8782" s="115" t="s">
        <v>40797</v>
      </c>
      <c r="D8782" s="115" t="s">
        <v>40798</v>
      </c>
      <c r="E8782" s="115" t="s">
        <v>40799</v>
      </c>
      <c r="F8782" s="115" t="s">
        <v>40800</v>
      </c>
      <c r="I8782" s="115" t="s">
        <v>58</v>
      </c>
      <c r="J8782" s="115">
        <v>186.89</v>
      </c>
    </row>
    <row r="8783" spans="1:10" hidden="1">
      <c r="A8783" s="115" t="s">
        <v>9111</v>
      </c>
      <c r="B8783" s="115" t="str">
        <f t="shared" si="137"/>
        <v>GUIA DE CONCRETO ARMADO,DESTINADO AO ENCUNHAMENTO DE PAVIMENTACAO EM PARALELOS,EM LOGRADOURO COM DECLIVIDADE DO GREIDE MAIOR QUE 18%,DE SECAO(0,15X0,40)M,ASSENTADO TRANSVERSALMENTE AO EIXO DA VIA.FORNECIMENTO E ASSENTAMENTO</v>
      </c>
      <c r="C8783" s="115" t="s">
        <v>40797</v>
      </c>
      <c r="D8783" s="115" t="s">
        <v>40798</v>
      </c>
      <c r="E8783" s="115" t="s">
        <v>40799</v>
      </c>
      <c r="F8783" s="115" t="s">
        <v>40800</v>
      </c>
      <c r="I8783" s="115" t="s">
        <v>58</v>
      </c>
      <c r="J8783" s="115">
        <v>173.66</v>
      </c>
    </row>
    <row r="8784" spans="1:10" hidden="1">
      <c r="A8784" s="115" t="s">
        <v>9112</v>
      </c>
      <c r="B8784" s="115" t="str">
        <f t="shared" si="137"/>
        <v>SARJETA-GUIA DE PARALELEPIPEDO(1 FIADA),ASSENTE SOBRE BASE DE CONCRETO(FCK=11MPA),INCLUSIVE ESTA,REJUNTAMENTO DE ARGAMASSA DE CIMENTO E AREIA(TRACO 1:3),PARA PAVIMENTACAO BETUMINOSA</v>
      </c>
      <c r="C8784" s="115" t="s">
        <v>40801</v>
      </c>
      <c r="D8784" s="115" t="s">
        <v>40802</v>
      </c>
      <c r="E8784" s="115" t="s">
        <v>40467</v>
      </c>
      <c r="F8784" s="115" t="s">
        <v>34421</v>
      </c>
      <c r="I8784" s="115" t="s">
        <v>58</v>
      </c>
      <c r="J8784" s="115">
        <v>26.61</v>
      </c>
    </row>
    <row r="8785" spans="1:10" hidden="1">
      <c r="A8785" s="115" t="s">
        <v>9113</v>
      </c>
      <c r="B8785" s="115" t="str">
        <f t="shared" si="137"/>
        <v>SARJETA-GUIA DE PARALELEPIPEDO(1 FIADA),ASSENTE SOBRE BASE DE CONCRETO(FCK=11MPA),INCLUSIVE ESTA,REJUNTAMENTO DE ARGAMASSA DE CIMENTO E AREIA(TRACO 1:3),PARA PAVIMENTACAO BETUMINOSA</v>
      </c>
      <c r="C8785" s="115" t="s">
        <v>40801</v>
      </c>
      <c r="D8785" s="115" t="s">
        <v>40802</v>
      </c>
      <c r="E8785" s="115" t="s">
        <v>40467</v>
      </c>
      <c r="F8785" s="115" t="s">
        <v>34421</v>
      </c>
      <c r="I8785" s="115" t="s">
        <v>58</v>
      </c>
      <c r="J8785" s="115">
        <v>24.32</v>
      </c>
    </row>
    <row r="8786" spans="1:10" hidden="1">
      <c r="A8786" s="115" t="s">
        <v>9114</v>
      </c>
      <c r="B8786" s="115" t="str">
        <f t="shared" si="137"/>
        <v>LOGRADOURO COM 9,00M DE LARGURA,COMPRENDENDO:A)SUBLEITO COMPACTADO(H=30CM);B)BASE DE BRITA GRADUADA(H=20CM);C)IMPRIMACAO;D)CAPA ASFALTICA(H=5CM);E)MEIOS-FIOS DE CONCRETO SIMPLES;F)GALERIA NOS PASSEIOS(DIAMETRO=50CM);G)CAIXAS DE RALO DE AMBOS OS LADOS A CADA 30,00M</v>
      </c>
      <c r="C8786" s="115" t="s">
        <v>40803</v>
      </c>
      <c r="D8786" s="115" t="s">
        <v>40804</v>
      </c>
      <c r="E8786" s="115" t="s">
        <v>40805</v>
      </c>
      <c r="F8786" s="115" t="s">
        <v>40806</v>
      </c>
      <c r="G8786" s="115" t="s">
        <v>40807</v>
      </c>
      <c r="I8786" s="115" t="s">
        <v>58</v>
      </c>
      <c r="J8786" s="115">
        <v>1183.1300000000001</v>
      </c>
    </row>
    <row r="8787" spans="1:10" hidden="1">
      <c r="A8787" s="115" t="s">
        <v>9115</v>
      </c>
      <c r="B8787" s="115" t="str">
        <f t="shared" si="137"/>
        <v>LOGRADOURO COM 9,00M DE LARGURA,COMPRENDENDO:A)SUBLEITO COMPACTADO(H=30CM);B)BASE DE BRITA GRADUADA(H=20CM);C)IMPRIMACAO;D)CAPA ASFALTICA(H=5CM);E)MEIOS-FIOS DE CONCRETO SIMPLES;F)GALERIA NOS PASSEIOS(DIAMETRO=50CM);G)CAIXAS DE RALO DE AMBOS OS LADOS A CADA 30,00M</v>
      </c>
      <c r="C8787" s="115" t="s">
        <v>40803</v>
      </c>
      <c r="D8787" s="115" t="s">
        <v>40804</v>
      </c>
      <c r="E8787" s="115" t="s">
        <v>40805</v>
      </c>
      <c r="F8787" s="115" t="s">
        <v>40806</v>
      </c>
      <c r="G8787" s="115" t="s">
        <v>40807</v>
      </c>
      <c r="I8787" s="115" t="s">
        <v>58</v>
      </c>
      <c r="J8787" s="115">
        <v>1143.99</v>
      </c>
    </row>
    <row r="8788" spans="1:10" hidden="1">
      <c r="A8788" s="115" t="s">
        <v>9116</v>
      </c>
      <c r="B8788" s="115"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15" t="s">
        <v>40808</v>
      </c>
      <c r="D8788" s="115" t="s">
        <v>40809</v>
      </c>
      <c r="E8788" s="115" t="s">
        <v>40810</v>
      </c>
      <c r="F8788" s="115" t="s">
        <v>40811</v>
      </c>
      <c r="G8788" s="115" t="s">
        <v>40812</v>
      </c>
      <c r="H8788" s="115" t="s">
        <v>40813</v>
      </c>
      <c r="I8788" s="115" t="s">
        <v>58</v>
      </c>
      <c r="J8788" s="115">
        <v>1566.32</v>
      </c>
    </row>
    <row r="8789" spans="1:10" hidden="1">
      <c r="A8789" s="115" t="s">
        <v>9117</v>
      </c>
      <c r="B8789" s="115"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15" t="s">
        <v>40808</v>
      </c>
      <c r="D8789" s="115" t="s">
        <v>40809</v>
      </c>
      <c r="E8789" s="115" t="s">
        <v>40810</v>
      </c>
      <c r="F8789" s="115" t="s">
        <v>40811</v>
      </c>
      <c r="G8789" s="115" t="s">
        <v>40812</v>
      </c>
      <c r="H8789" s="115" t="s">
        <v>40813</v>
      </c>
      <c r="I8789" s="115" t="s">
        <v>58</v>
      </c>
      <c r="J8789" s="115">
        <v>1492.32</v>
      </c>
    </row>
    <row r="8790" spans="1:10" hidden="1">
      <c r="A8790" s="115" t="s">
        <v>9118</v>
      </c>
      <c r="B8790" s="115"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15" t="s">
        <v>40808</v>
      </c>
      <c r="D8790" s="115" t="s">
        <v>40814</v>
      </c>
      <c r="E8790" s="115" t="s">
        <v>40815</v>
      </c>
      <c r="F8790" s="115" t="s">
        <v>40816</v>
      </c>
      <c r="G8790" s="115" t="s">
        <v>40817</v>
      </c>
      <c r="H8790" s="115" t="s">
        <v>40818</v>
      </c>
      <c r="I8790" s="115" t="s">
        <v>58</v>
      </c>
      <c r="J8790" s="115">
        <v>1505.14</v>
      </c>
    </row>
    <row r="8791" spans="1:10" hidden="1">
      <c r="A8791" s="115" t="s">
        <v>9119</v>
      </c>
      <c r="B8791" s="115"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15" t="s">
        <v>40808</v>
      </c>
      <c r="D8791" s="115" t="s">
        <v>40814</v>
      </c>
      <c r="E8791" s="115" t="s">
        <v>40815</v>
      </c>
      <c r="F8791" s="115" t="s">
        <v>40816</v>
      </c>
      <c r="G8791" s="115" t="s">
        <v>40817</v>
      </c>
      <c r="H8791" s="115" t="s">
        <v>40818</v>
      </c>
      <c r="I8791" s="115" t="s">
        <v>58</v>
      </c>
      <c r="J8791" s="115">
        <v>1431.52</v>
      </c>
    </row>
    <row r="8792" spans="1:10" hidden="1">
      <c r="A8792" s="115" t="s">
        <v>9120</v>
      </c>
      <c r="B8792" s="115" t="str">
        <f t="shared" si="137"/>
        <v>MANTA GEOTEXTIL,EM 1 CAMADA, SOBRE PAVIMENTACAO BETUMINOSA.FORNECIMENTO E COLOCACAO</v>
      </c>
      <c r="C8792" s="115" t="s">
        <v>40819</v>
      </c>
      <c r="D8792" s="115" t="s">
        <v>37145</v>
      </c>
      <c r="I8792" s="115" t="s">
        <v>16</v>
      </c>
      <c r="J8792" s="115">
        <v>5.31</v>
      </c>
    </row>
    <row r="8793" spans="1:10" hidden="1">
      <c r="A8793" s="115" t="s">
        <v>9121</v>
      </c>
      <c r="B8793" s="115" t="str">
        <f t="shared" si="137"/>
        <v>MANTA GEOTEXTIL,EM 1 CAMADA, SOBRE PAVIMENTACAO BETUMINOSA.FORNECIMENTO E COLOCACAO</v>
      </c>
      <c r="C8793" s="115" t="s">
        <v>40819</v>
      </c>
      <c r="D8793" s="115" t="s">
        <v>37145</v>
      </c>
      <c r="I8793" s="115" t="s">
        <v>16</v>
      </c>
      <c r="J8793" s="115">
        <v>5.09</v>
      </c>
    </row>
    <row r="8794" spans="1:10" hidden="1">
      <c r="A8794" s="115" t="s">
        <v>9122</v>
      </c>
      <c r="B8794" s="115"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4" s="115" t="s">
        <v>40820</v>
      </c>
      <c r="D8794" s="115" t="s">
        <v>40821</v>
      </c>
      <c r="E8794" s="115" t="s">
        <v>40822</v>
      </c>
      <c r="F8794" s="115" t="s">
        <v>40823</v>
      </c>
      <c r="G8794" s="115" t="s">
        <v>40824</v>
      </c>
      <c r="I8794" s="115" t="s">
        <v>58</v>
      </c>
      <c r="J8794" s="115">
        <v>50.84</v>
      </c>
    </row>
    <row r="8795" spans="1:10" hidden="1">
      <c r="A8795" s="115" t="s">
        <v>9123</v>
      </c>
      <c r="B8795" s="115"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5" s="115" t="s">
        <v>40820</v>
      </c>
      <c r="D8795" s="115" t="s">
        <v>40821</v>
      </c>
      <c r="E8795" s="115" t="s">
        <v>40822</v>
      </c>
      <c r="F8795" s="115" t="s">
        <v>40823</v>
      </c>
      <c r="G8795" s="115" t="s">
        <v>40824</v>
      </c>
      <c r="I8795" s="115" t="s">
        <v>58</v>
      </c>
      <c r="J8795" s="115">
        <v>47.78</v>
      </c>
    </row>
    <row r="8796" spans="1:10" hidden="1">
      <c r="A8796" s="115" t="s">
        <v>9124</v>
      </c>
      <c r="B8796" s="115" t="str">
        <f t="shared" si="137"/>
        <v>GUARDA-CORPO EM CONCRETO ARMADO,FCK=15MPA,ACO CA-50,FORMADOPOR QUADROS RETANGULARES DE(1,90X0,50)M SUSTENTADOS POR 2 MONTANTES DE 0,85M DE ALTURA,INCLUSIVE FORNECIMENTO DE MATERIAIS E ELEMENTOS DE FIXACAO NA PONTE</v>
      </c>
      <c r="C8796" s="115" t="s">
        <v>40825</v>
      </c>
      <c r="D8796" s="115" t="s">
        <v>40826</v>
      </c>
      <c r="E8796" s="115" t="s">
        <v>40827</v>
      </c>
      <c r="F8796" s="115" t="s">
        <v>40828</v>
      </c>
      <c r="I8796" s="115" t="s">
        <v>58</v>
      </c>
      <c r="J8796" s="115">
        <v>164.08</v>
      </c>
    </row>
    <row r="8797" spans="1:10" hidden="1">
      <c r="A8797" s="115" t="s">
        <v>9125</v>
      </c>
      <c r="B8797" s="115" t="str">
        <f t="shared" si="137"/>
        <v>GUARDA-CORPO EM CONCRETO ARMADO,FCK=15MPA,ACO CA-50,FORMADOPOR QUADROS RETANGULARES DE(1,90X0,50)M SUSTENTADOS POR 2 MONTANTES DE 0,85M DE ALTURA,INCLUSIVE FORNECIMENTO DE MATERIAIS E ELEMENTOS DE FIXACAO NA PONTE</v>
      </c>
      <c r="C8797" s="115" t="s">
        <v>40825</v>
      </c>
      <c r="D8797" s="115" t="s">
        <v>40826</v>
      </c>
      <c r="E8797" s="115" t="s">
        <v>40827</v>
      </c>
      <c r="F8797" s="115" t="s">
        <v>40828</v>
      </c>
      <c r="I8797" s="115" t="s">
        <v>58</v>
      </c>
      <c r="J8797" s="115">
        <v>150.61000000000001</v>
      </c>
    </row>
    <row r="8798" spans="1:10" hidden="1">
      <c r="A8798" s="115" t="s">
        <v>9126</v>
      </c>
      <c r="B8798" s="115" t="str">
        <f t="shared" si="137"/>
        <v>GUARDA-RODAS DE CONCRETO ARMADO,CONFORME PROJETO DA PREFEITURA-RJ,PARA VIADUTOS,MOLDADOS NO LOCAL,COMPREENDENDO VIGAS LONGITUDINAIS APOIADAS SOBRE MONTANTES</v>
      </c>
      <c r="C8798" s="115" t="s">
        <v>40829</v>
      </c>
      <c r="D8798" s="115" t="s">
        <v>40830</v>
      </c>
      <c r="E8798" s="115" t="s">
        <v>40831</v>
      </c>
      <c r="I8798" s="115" t="s">
        <v>58</v>
      </c>
      <c r="J8798" s="115">
        <v>242.21</v>
      </c>
    </row>
    <row r="8799" spans="1:10" hidden="1">
      <c r="A8799" s="115" t="s">
        <v>9127</v>
      </c>
      <c r="B8799" s="115" t="str">
        <f t="shared" si="137"/>
        <v>GUARDA-RODAS DE CONCRETO ARMADO,CONFORME PROJETO DA PREFEITURA-RJ,PARA VIADUTOS,MOLDADOS NO LOCAL,COMPREENDENDO VIGAS LONGITUDINAIS APOIADAS SOBRE MONTANTES</v>
      </c>
      <c r="C8799" s="115" t="s">
        <v>40829</v>
      </c>
      <c r="D8799" s="115" t="s">
        <v>40830</v>
      </c>
      <c r="E8799" s="115" t="s">
        <v>40831</v>
      </c>
      <c r="I8799" s="115" t="s">
        <v>58</v>
      </c>
      <c r="J8799" s="115">
        <v>225.9</v>
      </c>
    </row>
    <row r="8800" spans="1:10" hidden="1">
      <c r="A8800" s="115" t="s">
        <v>9128</v>
      </c>
      <c r="B8800" s="115" t="str">
        <f t="shared" si="137"/>
        <v>GUARDA-RODAS DE CONCRETO ARMADO,CONFORME PROJETO DA PREFEITURA-RJ,CONSTANDO DE MONTANTES SUSTENTANDO VIGAS EM FORMA DE TRAPEZIO DE CANTOS ARREDONDADOS,COM SECAO DE 55CM DE LARGURAPOR 15CM,E 25CM DE FACES LATERAIS,INCLUSIVE ARMACAO</v>
      </c>
      <c r="C8800" s="115" t="s">
        <v>40829</v>
      </c>
      <c r="D8800" s="115" t="s">
        <v>40832</v>
      </c>
      <c r="E8800" s="115" t="s">
        <v>40833</v>
      </c>
      <c r="F8800" s="115" t="s">
        <v>40834</v>
      </c>
      <c r="I8800" s="115" t="s">
        <v>58</v>
      </c>
      <c r="J8800" s="115">
        <v>242.21</v>
      </c>
    </row>
    <row r="8801" spans="1:10" hidden="1">
      <c r="A8801" s="115" t="s">
        <v>9129</v>
      </c>
      <c r="B8801" s="115" t="str">
        <f t="shared" si="137"/>
        <v>GUARDA-RODAS DE CONCRETO ARMADO,CONFORME PROJETO DA PREFEITURA-RJ,CONSTANDO DE MONTANTES SUSTENTANDO VIGAS EM FORMA DE TRAPEZIO DE CANTOS ARREDONDADOS,COM SECAO DE 55CM DE LARGURAPOR 15CM,E 25CM DE FACES LATERAIS,INCLUSIVE ARMACAO</v>
      </c>
      <c r="C8801" s="115" t="s">
        <v>40829</v>
      </c>
      <c r="D8801" s="115" t="s">
        <v>40832</v>
      </c>
      <c r="E8801" s="115" t="s">
        <v>40833</v>
      </c>
      <c r="F8801" s="115" t="s">
        <v>40834</v>
      </c>
      <c r="I8801" s="115" t="s">
        <v>58</v>
      </c>
      <c r="J8801" s="115">
        <v>225.9</v>
      </c>
    </row>
    <row r="8802" spans="1:10" hidden="1">
      <c r="A8802" s="115" t="s">
        <v>9130</v>
      </c>
      <c r="B8802" s="115"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15" t="s">
        <v>40835</v>
      </c>
      <c r="D8802" s="115" t="s">
        <v>40836</v>
      </c>
      <c r="E8802" s="115" t="s">
        <v>40837</v>
      </c>
      <c r="F8802" s="115" t="s">
        <v>40838</v>
      </c>
      <c r="G8802" s="115" t="s">
        <v>40839</v>
      </c>
      <c r="H8802" s="115" t="s">
        <v>40840</v>
      </c>
      <c r="I8802" s="115" t="s">
        <v>58</v>
      </c>
      <c r="J8802" s="115">
        <v>611.66999999999996</v>
      </c>
    </row>
    <row r="8803" spans="1:10" hidden="1">
      <c r="A8803" s="115" t="s">
        <v>9131</v>
      </c>
      <c r="B8803" s="115"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15" t="s">
        <v>40835</v>
      </c>
      <c r="D8803" s="115" t="s">
        <v>40836</v>
      </c>
      <c r="E8803" s="115" t="s">
        <v>40837</v>
      </c>
      <c r="F8803" s="115" t="s">
        <v>40838</v>
      </c>
      <c r="G8803" s="115" t="s">
        <v>40839</v>
      </c>
      <c r="H8803" s="115" t="s">
        <v>40840</v>
      </c>
      <c r="I8803" s="115" t="s">
        <v>58</v>
      </c>
      <c r="J8803" s="115">
        <v>558.39</v>
      </c>
    </row>
    <row r="8804" spans="1:10" hidden="1">
      <c r="A8804" s="115" t="s">
        <v>9132</v>
      </c>
      <c r="B8804" s="115"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15" t="s">
        <v>40841</v>
      </c>
      <c r="D8804" s="115" t="s">
        <v>40842</v>
      </c>
      <c r="E8804" s="115" t="s">
        <v>40843</v>
      </c>
      <c r="F8804" s="115" t="s">
        <v>40844</v>
      </c>
      <c r="G8804" s="115" t="s">
        <v>40845</v>
      </c>
      <c r="I8804" s="115" t="s">
        <v>58</v>
      </c>
      <c r="J8804" s="115">
        <v>578.54</v>
      </c>
    </row>
    <row r="8805" spans="1:10" hidden="1">
      <c r="A8805" s="115" t="s">
        <v>9133</v>
      </c>
      <c r="B8805" s="115"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15" t="s">
        <v>40841</v>
      </c>
      <c r="D8805" s="115" t="s">
        <v>40842</v>
      </c>
      <c r="E8805" s="115" t="s">
        <v>40843</v>
      </c>
      <c r="F8805" s="115" t="s">
        <v>40844</v>
      </c>
      <c r="G8805" s="115" t="s">
        <v>40845</v>
      </c>
      <c r="I8805" s="115" t="s">
        <v>58</v>
      </c>
      <c r="J8805" s="115">
        <v>526.77</v>
      </c>
    </row>
    <row r="8806" spans="1:10" hidden="1">
      <c r="A8806" s="115" t="s">
        <v>9134</v>
      </c>
      <c r="B8806" s="115" t="str">
        <f t="shared" si="137"/>
        <v>CAMADA DE BLOQUEIO(COLCHAO)DE PO-DE-PEDRA,ESPALHADO E COMPRIMIDO MECANICAMENTE,MEDIDA APOS COMPACTACAO</v>
      </c>
      <c r="C8806" s="115" t="s">
        <v>40846</v>
      </c>
      <c r="D8806" s="115" t="s">
        <v>40847</v>
      </c>
      <c r="I8806" s="115" t="s">
        <v>31</v>
      </c>
      <c r="J8806" s="115">
        <v>65.599999999999994</v>
      </c>
    </row>
    <row r="8807" spans="1:10" hidden="1">
      <c r="A8807" s="115" t="s">
        <v>9135</v>
      </c>
      <c r="B8807" s="115" t="str">
        <f t="shared" si="137"/>
        <v>CAMADA DE BLOQUEIO(COLCHAO)DE PO-DE-PEDRA,ESPALHADO E COMPRIMIDO MECANICAMENTE,MEDIDA APOS COMPACTACAO</v>
      </c>
      <c r="C8807" s="115" t="s">
        <v>40846</v>
      </c>
      <c r="D8807" s="115" t="s">
        <v>40847</v>
      </c>
      <c r="I8807" s="115" t="s">
        <v>31</v>
      </c>
      <c r="J8807" s="115">
        <v>65.349999999999994</v>
      </c>
    </row>
    <row r="8808" spans="1:10" hidden="1">
      <c r="A8808" s="115" t="s">
        <v>9136</v>
      </c>
      <c r="B8808" s="115" t="str">
        <f t="shared" si="137"/>
        <v>CAMADA DE BLOQUEIO(COLCHAO)DE PO-DE-PEDRA,ESPALHADO E COMPRIMIDO MANUALMENTE,MEDIDA APOS COMPACTACAO</v>
      </c>
      <c r="C8808" s="115" t="s">
        <v>40846</v>
      </c>
      <c r="D8808" s="115" t="s">
        <v>40848</v>
      </c>
      <c r="I8808" s="115" t="s">
        <v>31</v>
      </c>
      <c r="J8808" s="115">
        <v>101.24</v>
      </c>
    </row>
    <row r="8809" spans="1:10" hidden="1">
      <c r="A8809" s="115" t="s">
        <v>9137</v>
      </c>
      <c r="B8809" s="115" t="str">
        <f t="shared" si="137"/>
        <v>CAMADA DE BLOQUEIO(COLCHAO)DE PO-DE-PEDRA,ESPALHADO E COMPRIMIDO MANUALMENTE,MEDIDA APOS COMPACTACAO</v>
      </c>
      <c r="C8809" s="115" t="s">
        <v>40846</v>
      </c>
      <c r="D8809" s="115" t="s">
        <v>40848</v>
      </c>
      <c r="I8809" s="115" t="s">
        <v>31</v>
      </c>
      <c r="J8809" s="115">
        <v>95.86</v>
      </c>
    </row>
    <row r="8810" spans="1:10" hidden="1">
      <c r="A8810" s="115" t="s">
        <v>9138</v>
      </c>
      <c r="B8810" s="115" t="str">
        <f t="shared" si="137"/>
        <v>CAMADA DE BLOQUEIO(COLCHAO)DE AREIA,ESPALHADO E COMPRIMIDO MECANICAMENTE,MEDIDA APOS COMPACTACAO</v>
      </c>
      <c r="C8810" s="115" t="s">
        <v>40849</v>
      </c>
      <c r="D8810" s="115" t="s">
        <v>40850</v>
      </c>
      <c r="I8810" s="115" t="s">
        <v>31</v>
      </c>
      <c r="J8810" s="115">
        <v>102.26</v>
      </c>
    </row>
    <row r="8811" spans="1:10" hidden="1">
      <c r="A8811" s="115" t="s">
        <v>9139</v>
      </c>
      <c r="B8811" s="115" t="str">
        <f t="shared" si="137"/>
        <v>CAMADA DE BLOQUEIO(COLCHAO)DE AREIA,ESPALHADO E COMPRIMIDO MECANICAMENTE,MEDIDA APOS COMPACTACAO</v>
      </c>
      <c r="C8811" s="115" t="s">
        <v>40849</v>
      </c>
      <c r="D8811" s="115" t="s">
        <v>40850</v>
      </c>
      <c r="I8811" s="115" t="s">
        <v>31</v>
      </c>
      <c r="J8811" s="115">
        <v>102.01</v>
      </c>
    </row>
    <row r="8812" spans="1:10" hidden="1">
      <c r="A8812" s="115" t="s">
        <v>9140</v>
      </c>
      <c r="B8812" s="115" t="str">
        <f t="shared" si="137"/>
        <v>CAMADA DE BLOQUEIO (COLCHAO) DE AREIA,ESPALHADO E COMPRIMIDO MANUALMENTE,MEDIDA APOS COMPACTACAO</v>
      </c>
      <c r="C8812" s="115" t="s">
        <v>40851</v>
      </c>
      <c r="D8812" s="115" t="s">
        <v>40852</v>
      </c>
      <c r="I8812" s="115" t="s">
        <v>31</v>
      </c>
      <c r="J8812" s="115">
        <v>137.9</v>
      </c>
    </row>
    <row r="8813" spans="1:10" hidden="1">
      <c r="A8813" s="115" t="s">
        <v>9141</v>
      </c>
      <c r="B8813" s="115" t="str">
        <f t="shared" si="137"/>
        <v>CAMADA DE BLOQUEIO (COLCHAO) DE AREIA,ESPALHADO E COMPRIMIDO MANUALMENTE,MEDIDA APOS COMPACTACAO</v>
      </c>
      <c r="C8813" s="115" t="s">
        <v>40851</v>
      </c>
      <c r="D8813" s="115" t="s">
        <v>40852</v>
      </c>
      <c r="I8813" s="115" t="s">
        <v>31</v>
      </c>
      <c r="J8813" s="115">
        <v>132.52000000000001</v>
      </c>
    </row>
    <row r="8814" spans="1:10" hidden="1">
      <c r="A8814" s="115" t="s">
        <v>55919</v>
      </c>
      <c r="B8814" s="115" t="str">
        <f t="shared" si="137"/>
        <v>REVESTIMENTO DE CONCRETO BETUMINOSO USINADO A QUENTE,DE ACORDO COM AS INSTRUCOES/ESPECIFICACOES DO CONTRATANTE,CONSIDERANDO SOMENTE O ESPALHAMENTO COM VIBROACABADORA CONVENCIONAL E COMPACTACAO MECANICA</v>
      </c>
      <c r="C8814" s="115" t="s">
        <v>51687</v>
      </c>
      <c r="D8814" s="115" t="s">
        <v>55920</v>
      </c>
      <c r="E8814" s="115" t="s">
        <v>55921</v>
      </c>
      <c r="F8814" s="115" t="s">
        <v>55922</v>
      </c>
      <c r="I8814" s="115" t="s">
        <v>685</v>
      </c>
      <c r="J8814" s="115">
        <v>15.56</v>
      </c>
    </row>
    <row r="8815" spans="1:10" hidden="1">
      <c r="A8815" s="115" t="s">
        <v>55923</v>
      </c>
      <c r="B8815" s="115" t="str">
        <f t="shared" si="137"/>
        <v>REVESTIMENTO DE CONCRETO BETUMINOSO USINADO A QUENTE,DE ACORDO COM AS INSTRUCOES/ESPECIFICACOES DO CONTRATANTE,CONSIDERANDO SOMENTE O ESPALHAMENTO COM VIBROACABADORA CONVENCIONAL E COMPACTACAO MECANICA</v>
      </c>
      <c r="C8815" s="115" t="s">
        <v>51687</v>
      </c>
      <c r="D8815" s="115" t="s">
        <v>55920</v>
      </c>
      <c r="E8815" s="115" t="s">
        <v>55921</v>
      </c>
      <c r="F8815" s="115" t="s">
        <v>55922</v>
      </c>
      <c r="I8815" s="115" t="s">
        <v>685</v>
      </c>
      <c r="J8815" s="115">
        <v>14.35</v>
      </c>
    </row>
    <row r="8816" spans="1:10" hidden="1">
      <c r="A8816" s="115" t="s">
        <v>55924</v>
      </c>
      <c r="B8816" s="115" t="str">
        <f t="shared" si="137"/>
        <v>REVESTIMENTO DE CONCRETO BETUMINOSO USINADO A QUENTE,DE ACORDO COM AS INSTRUCOES/ESPECIFICACOES DO CONTRATANTE,CONSIDERANDO SOMENTE O ESPALHAMENTO COM MOTONIVELADORA E COMPACTACAO MECANICA</v>
      </c>
      <c r="C8816" s="115" t="s">
        <v>51687</v>
      </c>
      <c r="D8816" s="115" t="s">
        <v>55920</v>
      </c>
      <c r="E8816" s="115" t="s">
        <v>55925</v>
      </c>
      <c r="F8816" s="115" t="s">
        <v>55926</v>
      </c>
      <c r="I8816" s="115" t="s">
        <v>685</v>
      </c>
      <c r="J8816" s="115">
        <v>13.93</v>
      </c>
    </row>
    <row r="8817" spans="1:10" hidden="1">
      <c r="A8817" s="115" t="s">
        <v>55927</v>
      </c>
      <c r="B8817" s="115" t="str">
        <f t="shared" si="137"/>
        <v>REVESTIMENTO DE CONCRETO BETUMINOSO USINADO A QUENTE,DE ACORDO COM AS INSTRUCOES/ESPECIFICACOES DO CONTRATANTE,CONSIDERANDO SOMENTE O ESPALHAMENTO COM MOTONIVELADORA E COMPACTACAO MECANICA</v>
      </c>
      <c r="C8817" s="115" t="s">
        <v>51687</v>
      </c>
      <c r="D8817" s="115" t="s">
        <v>55920</v>
      </c>
      <c r="E8817" s="115" t="s">
        <v>55925</v>
      </c>
      <c r="F8817" s="115" t="s">
        <v>55926</v>
      </c>
      <c r="I8817" s="115" t="s">
        <v>685</v>
      </c>
      <c r="J8817" s="115">
        <v>12.78</v>
      </c>
    </row>
    <row r="8818" spans="1:10" hidden="1">
      <c r="A8818" s="115" t="s">
        <v>55928</v>
      </c>
      <c r="B8818" s="115" t="str">
        <f t="shared" si="137"/>
        <v>REVESTIMENTO DE CONCRETO BETUMINOSO USINADO A QUENTE,DE ACORDO COM AS INSTRUCOES/ESPECIFICACOES DO CONTRATANTE,CONSIDERANDO SOMENTE O ESPALHAMENTO COM VIBROACABADORA ELETRONICA E COMPACTACAO MECANICA</v>
      </c>
      <c r="C8818" s="115" t="s">
        <v>51687</v>
      </c>
      <c r="D8818" s="115" t="s">
        <v>55920</v>
      </c>
      <c r="E8818" s="115" t="s">
        <v>55929</v>
      </c>
      <c r="F8818" s="115" t="s">
        <v>55930</v>
      </c>
      <c r="I8818" s="115" t="s">
        <v>685</v>
      </c>
      <c r="J8818" s="115">
        <v>16.22</v>
      </c>
    </row>
    <row r="8819" spans="1:10" hidden="1">
      <c r="A8819" s="115" t="s">
        <v>55931</v>
      </c>
      <c r="B8819" s="115" t="str">
        <f t="shared" si="137"/>
        <v>REVESTIMENTO DE CONCRETO BETUMINOSO USINADO A QUENTE,DE ACORDO COM AS INSTRUCOES/ESPECIFICACOES DO CONTRATANTE,CONSIDERANDO SOMENTE O ESPALHAMENTO COM VIBROACABADORA ELETRONICA E COMPACTACAO MECANICA</v>
      </c>
      <c r="C8819" s="115" t="s">
        <v>51687</v>
      </c>
      <c r="D8819" s="115" t="s">
        <v>55920</v>
      </c>
      <c r="E8819" s="115" t="s">
        <v>55929</v>
      </c>
      <c r="F8819" s="115" t="s">
        <v>55930</v>
      </c>
      <c r="I8819" s="115" t="s">
        <v>685</v>
      </c>
      <c r="J8819" s="115">
        <v>15</v>
      </c>
    </row>
    <row r="8820" spans="1:10" hidden="1">
      <c r="A8820" s="115" t="s">
        <v>55932</v>
      </c>
      <c r="B8820" s="115" t="str">
        <f t="shared" si="137"/>
        <v>REVESTIMENTO DE CONCRETO BETUMINOSO USINADO A QUENTE,DE ACORDO COM AS INSTRUCOES/ESPECIFICACOES DO CONTRATANTE,CONSIDERANDO SOMENTE O ESPALHAMENTO MANUAL E COMPACTACAO MECANICA</v>
      </c>
      <c r="C8820" s="115" t="s">
        <v>51687</v>
      </c>
      <c r="D8820" s="115" t="s">
        <v>55920</v>
      </c>
      <c r="E8820" s="115" t="s">
        <v>55933</v>
      </c>
      <c r="I8820" s="115" t="s">
        <v>685</v>
      </c>
      <c r="J8820" s="115">
        <v>11.56</v>
      </c>
    </row>
    <row r="8821" spans="1:10" hidden="1">
      <c r="A8821" s="115" t="s">
        <v>55934</v>
      </c>
      <c r="B8821" s="115" t="str">
        <f t="shared" si="137"/>
        <v>REVESTIMENTO DE CONCRETO BETUMINOSO USINADO A QUENTE,DE ACORDO COM AS INSTRUCOES/ESPECIFICACOES DO CONTRATANTE,CONSIDERANDO SOMENTE O ESPALHAMENTO MANUAL E COMPACTACAO MECANICA</v>
      </c>
      <c r="C8821" s="115" t="s">
        <v>51687</v>
      </c>
      <c r="D8821" s="115" t="s">
        <v>55920</v>
      </c>
      <c r="E8821" s="115" t="s">
        <v>55933</v>
      </c>
      <c r="I8821" s="115" t="s">
        <v>685</v>
      </c>
      <c r="J8821" s="115">
        <v>10.53</v>
      </c>
    </row>
    <row r="8822" spans="1:10" hidden="1">
      <c r="A8822" s="115" t="s">
        <v>9142</v>
      </c>
      <c r="B8822" s="115"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15" t="s">
        <v>40853</v>
      </c>
      <c r="D8822" s="115" t="s">
        <v>40854</v>
      </c>
      <c r="E8822" s="115" t="s">
        <v>40855</v>
      </c>
      <c r="F8822" s="115" t="s">
        <v>40856</v>
      </c>
      <c r="G8822" s="115" t="s">
        <v>40857</v>
      </c>
      <c r="H8822" s="115" t="s">
        <v>40858</v>
      </c>
      <c r="I8822" s="115" t="s">
        <v>16</v>
      </c>
      <c r="J8822" s="115">
        <v>131.83000000000001</v>
      </c>
    </row>
    <row r="8823" spans="1:10" hidden="1">
      <c r="A8823" s="115" t="s">
        <v>9143</v>
      </c>
      <c r="B8823" s="115"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15" t="s">
        <v>40853</v>
      </c>
      <c r="D8823" s="115" t="s">
        <v>40854</v>
      </c>
      <c r="E8823" s="115" t="s">
        <v>40855</v>
      </c>
      <c r="F8823" s="115" t="s">
        <v>40856</v>
      </c>
      <c r="G8823" s="115" t="s">
        <v>40857</v>
      </c>
      <c r="H8823" s="115" t="s">
        <v>40858</v>
      </c>
      <c r="I8823" s="115" t="s">
        <v>16</v>
      </c>
      <c r="J8823" s="115">
        <v>123.7</v>
      </c>
    </row>
    <row r="8824" spans="1:10" hidden="1">
      <c r="A8824" s="115" t="s">
        <v>9144</v>
      </c>
      <c r="B8824" s="115"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15" t="s">
        <v>40859</v>
      </c>
      <c r="D8824" s="115" t="s">
        <v>40860</v>
      </c>
      <c r="E8824" s="115" t="s">
        <v>40861</v>
      </c>
      <c r="F8824" s="115" t="s">
        <v>40862</v>
      </c>
      <c r="G8824" s="115" t="s">
        <v>40863</v>
      </c>
      <c r="I8824" s="115" t="s">
        <v>58</v>
      </c>
      <c r="J8824" s="115">
        <v>35.06</v>
      </c>
    </row>
    <row r="8825" spans="1:10" hidden="1">
      <c r="A8825" s="115" t="s">
        <v>9145</v>
      </c>
      <c r="B8825" s="115"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15" t="s">
        <v>40859</v>
      </c>
      <c r="D8825" s="115" t="s">
        <v>40860</v>
      </c>
      <c r="E8825" s="115" t="s">
        <v>40861</v>
      </c>
      <c r="F8825" s="115" t="s">
        <v>40862</v>
      </c>
      <c r="G8825" s="115" t="s">
        <v>40863</v>
      </c>
      <c r="I8825" s="115" t="s">
        <v>58</v>
      </c>
      <c r="J8825" s="115">
        <v>33.69</v>
      </c>
    </row>
    <row r="8826" spans="1:10" hidden="1">
      <c r="A8826" s="115" t="s">
        <v>9146</v>
      </c>
      <c r="B8826" s="115"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15" t="s">
        <v>40859</v>
      </c>
      <c r="D8826" s="115" t="s">
        <v>40860</v>
      </c>
      <c r="E8826" s="115" t="s">
        <v>40864</v>
      </c>
      <c r="F8826" s="115" t="s">
        <v>40862</v>
      </c>
      <c r="G8826" s="115" t="s">
        <v>40863</v>
      </c>
      <c r="I8826" s="115" t="s">
        <v>58</v>
      </c>
      <c r="J8826" s="115">
        <v>29.4</v>
      </c>
    </row>
    <row r="8827" spans="1:10" hidden="1">
      <c r="A8827" s="115" t="s">
        <v>9147</v>
      </c>
      <c r="B8827" s="115"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15" t="s">
        <v>40859</v>
      </c>
      <c r="D8827" s="115" t="s">
        <v>40860</v>
      </c>
      <c r="E8827" s="115" t="s">
        <v>40864</v>
      </c>
      <c r="F8827" s="115" t="s">
        <v>40862</v>
      </c>
      <c r="G8827" s="115" t="s">
        <v>40863</v>
      </c>
      <c r="I8827" s="115" t="s">
        <v>58</v>
      </c>
      <c r="J8827" s="115">
        <v>28.24</v>
      </c>
    </row>
    <row r="8828" spans="1:10" hidden="1">
      <c r="A8828" s="115" t="s">
        <v>9148</v>
      </c>
      <c r="B8828" s="115"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15" t="s">
        <v>40865</v>
      </c>
      <c r="D8828" s="115" t="s">
        <v>40866</v>
      </c>
      <c r="E8828" s="115" t="s">
        <v>40867</v>
      </c>
      <c r="F8828" s="115" t="s">
        <v>40868</v>
      </c>
      <c r="G8828" s="115" t="s">
        <v>40869</v>
      </c>
      <c r="I8828" s="115" t="s">
        <v>58</v>
      </c>
      <c r="J8828" s="115">
        <v>21.47</v>
      </c>
    </row>
    <row r="8829" spans="1:10" hidden="1">
      <c r="A8829" s="115" t="s">
        <v>9149</v>
      </c>
      <c r="B8829" s="115"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15" t="s">
        <v>40865</v>
      </c>
      <c r="D8829" s="115" t="s">
        <v>40866</v>
      </c>
      <c r="E8829" s="115" t="s">
        <v>40867</v>
      </c>
      <c r="F8829" s="115" t="s">
        <v>40868</v>
      </c>
      <c r="G8829" s="115" t="s">
        <v>40869</v>
      </c>
      <c r="I8829" s="115" t="s">
        <v>58</v>
      </c>
      <c r="J8829" s="115">
        <v>20.63</v>
      </c>
    </row>
    <row r="8830" spans="1:10" hidden="1">
      <c r="A8830" s="115" t="s">
        <v>9150</v>
      </c>
      <c r="B8830" s="115"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0" s="115" t="s">
        <v>40870</v>
      </c>
      <c r="D8830" s="115" t="s">
        <v>40871</v>
      </c>
      <c r="E8830" s="115" t="s">
        <v>40872</v>
      </c>
      <c r="F8830" s="115" t="s">
        <v>40873</v>
      </c>
      <c r="G8830" s="115" t="s">
        <v>40874</v>
      </c>
      <c r="I8830" s="115" t="s">
        <v>58</v>
      </c>
      <c r="J8830" s="115">
        <v>17.57</v>
      </c>
    </row>
    <row r="8831" spans="1:10" hidden="1">
      <c r="A8831" s="115" t="s">
        <v>9151</v>
      </c>
      <c r="B8831" s="115"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1" s="115" t="s">
        <v>40870</v>
      </c>
      <c r="D8831" s="115" t="s">
        <v>40871</v>
      </c>
      <c r="E8831" s="115" t="s">
        <v>40872</v>
      </c>
      <c r="F8831" s="115" t="s">
        <v>40873</v>
      </c>
      <c r="G8831" s="115" t="s">
        <v>40874</v>
      </c>
      <c r="I8831" s="115" t="s">
        <v>58</v>
      </c>
      <c r="J8831" s="115">
        <v>16.88</v>
      </c>
    </row>
    <row r="8832" spans="1:10" hidden="1">
      <c r="A8832" s="115" t="s">
        <v>9152</v>
      </c>
      <c r="B8832" s="115"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2" s="115" t="s">
        <v>40870</v>
      </c>
      <c r="D8832" s="115" t="s">
        <v>40875</v>
      </c>
      <c r="E8832" s="115" t="s">
        <v>40872</v>
      </c>
      <c r="F8832" s="115" t="s">
        <v>40873</v>
      </c>
      <c r="G8832" s="115" t="s">
        <v>40874</v>
      </c>
      <c r="I8832" s="115" t="s">
        <v>58</v>
      </c>
      <c r="J8832" s="115">
        <v>17.190000000000001</v>
      </c>
    </row>
    <row r="8833" spans="1:10" hidden="1">
      <c r="A8833" s="115" t="s">
        <v>9153</v>
      </c>
      <c r="B8833" s="115"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3" s="115" t="s">
        <v>40870</v>
      </c>
      <c r="D8833" s="115" t="s">
        <v>40875</v>
      </c>
      <c r="E8833" s="115" t="s">
        <v>40872</v>
      </c>
      <c r="F8833" s="115" t="s">
        <v>40873</v>
      </c>
      <c r="G8833" s="115" t="s">
        <v>40874</v>
      </c>
      <c r="I8833" s="115" t="s">
        <v>58</v>
      </c>
      <c r="J8833" s="115">
        <v>16.52</v>
      </c>
    </row>
    <row r="8834" spans="1:10" hidden="1">
      <c r="A8834" s="115" t="s">
        <v>9154</v>
      </c>
      <c r="B8834" s="115"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15" t="s">
        <v>40876</v>
      </c>
      <c r="D8834" s="115" t="s">
        <v>40877</v>
      </c>
      <c r="E8834" s="115" t="s">
        <v>40878</v>
      </c>
      <c r="F8834" s="115" t="s">
        <v>40879</v>
      </c>
      <c r="G8834" s="115" t="s">
        <v>40880</v>
      </c>
      <c r="H8834" s="115" t="s">
        <v>40881</v>
      </c>
      <c r="I8834" s="115" t="s">
        <v>58</v>
      </c>
      <c r="J8834" s="115">
        <v>7.67</v>
      </c>
    </row>
    <row r="8835" spans="1:10" hidden="1">
      <c r="A8835" s="115" t="s">
        <v>9155</v>
      </c>
      <c r="B8835" s="115"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15" t="s">
        <v>40876</v>
      </c>
      <c r="D8835" s="115" t="s">
        <v>40877</v>
      </c>
      <c r="E8835" s="115" t="s">
        <v>40878</v>
      </c>
      <c r="F8835" s="115" t="s">
        <v>40879</v>
      </c>
      <c r="G8835" s="115" t="s">
        <v>40880</v>
      </c>
      <c r="H8835" s="115" t="s">
        <v>40881</v>
      </c>
      <c r="I8835" s="115" t="s">
        <v>58</v>
      </c>
      <c r="J8835" s="115">
        <v>7.37</v>
      </c>
    </row>
    <row r="8836" spans="1:10" hidden="1">
      <c r="A8836" s="115" t="s">
        <v>9156</v>
      </c>
      <c r="B8836" s="115" t="str">
        <f t="shared" si="137"/>
        <v>PAVIMENTACAO COM BLOCOS VAZADOS DE CONCRETO,MEDINDO(50X50X10)CM,ASSENTES EM CAMADAS DE AREIA GROSSA DE 2CM,EXCLUSIVE PREPARO DE TERRENO.FORNECIMENTO E ASSENTAMENTO</v>
      </c>
      <c r="C8836" s="115" t="s">
        <v>40882</v>
      </c>
      <c r="D8836" s="115" t="s">
        <v>40883</v>
      </c>
      <c r="E8836" s="115" t="s">
        <v>40884</v>
      </c>
      <c r="I8836" s="115" t="s">
        <v>16</v>
      </c>
      <c r="J8836" s="115">
        <v>69.400000000000006</v>
      </c>
    </row>
    <row r="8837" spans="1:10" hidden="1">
      <c r="A8837" s="115" t="s">
        <v>9157</v>
      </c>
      <c r="B8837" s="115" t="str">
        <f t="shared" ref="B8837:B8900" si="138">C8837&amp;D8837&amp;E8837&amp;F8837&amp;G8837&amp;H8837</f>
        <v>PAVIMENTACAO COM BLOCOS VAZADOS DE CONCRETO,MEDINDO(50X50X10)CM,ASSENTES EM CAMADAS DE AREIA GROSSA DE 2CM,EXCLUSIVE PREPARO DE TERRENO.FORNECIMENTO E ASSENTAMENTO</v>
      </c>
      <c r="C8837" s="115" t="s">
        <v>40882</v>
      </c>
      <c r="D8837" s="115" t="s">
        <v>40883</v>
      </c>
      <c r="E8837" s="115" t="s">
        <v>40884</v>
      </c>
      <c r="I8837" s="115" t="s">
        <v>16</v>
      </c>
      <c r="J8837" s="115">
        <v>67.849999999999994</v>
      </c>
    </row>
    <row r="8838" spans="1:10" hidden="1">
      <c r="A8838" s="115" t="s">
        <v>9158</v>
      </c>
      <c r="B8838" s="115" t="str">
        <f t="shared" si="138"/>
        <v>PAVIMENTACAO COM BLOCOS VAZADOS DE CONCRETO,MEDINDO(60X45X7,5)CM,ASSENTES EM CAMADAS DE AREIA GROSSA DE 2CM,EXCLUSIVE PREPARO DE TERRENO.FORNECIMENTO E ASSENTAMENTO</v>
      </c>
      <c r="C8838" s="115" t="s">
        <v>40885</v>
      </c>
      <c r="D8838" s="115" t="s">
        <v>40886</v>
      </c>
      <c r="E8838" s="115" t="s">
        <v>40887</v>
      </c>
      <c r="I8838" s="115" t="s">
        <v>16</v>
      </c>
      <c r="J8838" s="115">
        <v>68.02</v>
      </c>
    </row>
    <row r="8839" spans="1:10" hidden="1">
      <c r="A8839" s="115" t="s">
        <v>9159</v>
      </c>
      <c r="B8839" s="115" t="str">
        <f t="shared" si="138"/>
        <v>PAVIMENTACAO COM BLOCOS VAZADOS DE CONCRETO,MEDINDO(60X45X7,5)CM,ASSENTES EM CAMADAS DE AREIA GROSSA DE 2CM,EXCLUSIVE PREPARO DE TERRENO.FORNECIMENTO E ASSENTAMENTO</v>
      </c>
      <c r="C8839" s="115" t="s">
        <v>40885</v>
      </c>
      <c r="D8839" s="115" t="s">
        <v>40886</v>
      </c>
      <c r="E8839" s="115" t="s">
        <v>40887</v>
      </c>
      <c r="I8839" s="115" t="s">
        <v>16</v>
      </c>
      <c r="J8839" s="115">
        <v>66.47</v>
      </c>
    </row>
    <row r="8840" spans="1:10" hidden="1">
      <c r="A8840" s="115" t="s">
        <v>9160</v>
      </c>
      <c r="B8840" s="115" t="str">
        <f t="shared" si="138"/>
        <v>PLANTIO DE GRAMA EM PLACAS,TIPO SAO CARLOS,BATATAIS,LARGA ESANTO AGOSTINHO,INCLUSIVE COMPRA E ARRANCAMENTO NO LOCAL DEORIGEM,CARGA,TRANSPORTE,DESCARGA E PREPARO DO TERRENO</v>
      </c>
      <c r="C8840" s="115" t="s">
        <v>40888</v>
      </c>
      <c r="D8840" s="115" t="s">
        <v>40889</v>
      </c>
      <c r="E8840" s="115" t="s">
        <v>40890</v>
      </c>
      <c r="I8840" s="115" t="s">
        <v>16</v>
      </c>
      <c r="J8840" s="115">
        <v>12.02</v>
      </c>
    </row>
    <row r="8841" spans="1:10" hidden="1">
      <c r="A8841" s="115" t="s">
        <v>9161</v>
      </c>
      <c r="B8841" s="115" t="str">
        <f t="shared" si="138"/>
        <v>PLANTIO DE GRAMA EM PLACAS,TIPO SAO CARLOS,BATATAIS,LARGA ESANTO AGOSTINHO,INCLUSIVE COMPRA E ARRANCAMENTO NO LOCAL DEORIGEM,CARGA,TRANSPORTE,DESCARGA E PREPARO DO TERRENO</v>
      </c>
      <c r="C8841" s="115" t="s">
        <v>40888</v>
      </c>
      <c r="D8841" s="115" t="s">
        <v>40889</v>
      </c>
      <c r="E8841" s="115" t="s">
        <v>40890</v>
      </c>
      <c r="I8841" s="115" t="s">
        <v>16</v>
      </c>
      <c r="J8841" s="115">
        <v>11.13</v>
      </c>
    </row>
    <row r="8842" spans="1:10" hidden="1">
      <c r="A8842" s="115" t="s">
        <v>9162</v>
      </c>
      <c r="B8842" s="115" t="str">
        <f t="shared" si="138"/>
        <v>PLANTIO DE GRAMA EM PLACAS,TIPO SAO CARLOS,BATATAIS,LARGA ESANTO AGOSTINHO,INCLUSIVE COMPRA E ARRANCAMENTO NO LOCAL DEORIGEM,CARGA,TRANSPORTE,DESCARGA E PREPARO DE TERRENO,PARA RECOMPOSICAO DE AREAS GRAMADAS EVENTUALMENTE DANIFICADAS</v>
      </c>
      <c r="C8842" s="115" t="s">
        <v>40888</v>
      </c>
      <c r="D8842" s="115" t="s">
        <v>40889</v>
      </c>
      <c r="E8842" s="115" t="s">
        <v>40891</v>
      </c>
      <c r="F8842" s="115" t="s">
        <v>40892</v>
      </c>
      <c r="I8842" s="115" t="s">
        <v>16</v>
      </c>
      <c r="J8842" s="115">
        <v>15.39</v>
      </c>
    </row>
    <row r="8843" spans="1:10" hidden="1">
      <c r="A8843" s="115" t="s">
        <v>9163</v>
      </c>
      <c r="B8843" s="115" t="str">
        <f t="shared" si="138"/>
        <v>PLANTIO DE GRAMA EM PLACAS,TIPO SAO CARLOS,BATATAIS,LARGA ESANTO AGOSTINHO,INCLUSIVE COMPRA E ARRANCAMENTO NO LOCAL DEORIGEM,CARGA,TRANSPORTE,DESCARGA E PREPARO DE TERRENO,PARA RECOMPOSICAO DE AREAS GRAMADAS EVENTUALMENTE DANIFICADAS</v>
      </c>
      <c r="C8843" s="115" t="s">
        <v>40888</v>
      </c>
      <c r="D8843" s="115" t="s">
        <v>40889</v>
      </c>
      <c r="E8843" s="115" t="s">
        <v>40891</v>
      </c>
      <c r="F8843" s="115" t="s">
        <v>40892</v>
      </c>
      <c r="I8843" s="115" t="s">
        <v>16</v>
      </c>
      <c r="J8843" s="115">
        <v>14.04</v>
      </c>
    </row>
    <row r="8844" spans="1:10" hidden="1">
      <c r="A8844" s="115" t="s">
        <v>9164</v>
      </c>
      <c r="B8844" s="115" t="str">
        <f t="shared" si="138"/>
        <v>PLANTIO DE GRAMA EM PLACAS,TIPO SAO CARLOS,BATATAIS,LARGA ESANTO AGOSTINHO,EXCLUSIVE TRANSPORTE</v>
      </c>
      <c r="C8844" s="115" t="s">
        <v>40888</v>
      </c>
      <c r="D8844" s="115" t="s">
        <v>40893</v>
      </c>
      <c r="I8844" s="115" t="s">
        <v>16</v>
      </c>
      <c r="J8844" s="115">
        <v>11.51</v>
      </c>
    </row>
    <row r="8845" spans="1:10" hidden="1">
      <c r="A8845" s="115" t="s">
        <v>9165</v>
      </c>
      <c r="B8845" s="115" t="str">
        <f t="shared" si="138"/>
        <v>PLANTIO DE GRAMA EM PLACAS,TIPO SAO CARLOS,BATATAIS,LARGA ESANTO AGOSTINHO,EXCLUSIVE TRANSPORTE</v>
      </c>
      <c r="C8845" s="115" t="s">
        <v>40888</v>
      </c>
      <c r="D8845" s="115" t="s">
        <v>40893</v>
      </c>
      <c r="I8845" s="115" t="s">
        <v>16</v>
      </c>
      <c r="J8845" s="115">
        <v>10.62</v>
      </c>
    </row>
    <row r="8846" spans="1:10" hidden="1">
      <c r="A8846" s="115" t="s">
        <v>9166</v>
      </c>
      <c r="B8846" s="115" t="str">
        <f t="shared" si="138"/>
        <v>PLANTIO DE GRAMA EM PLACAS,EM ENCOSTA,DE ACORDO COM O ITEM 09.001.0001,INCLUSIVE TRANSPORTE MANUAL ENCOSTA ACIMA</v>
      </c>
      <c r="C8846" s="115" t="s">
        <v>40894</v>
      </c>
      <c r="D8846" s="115" t="s">
        <v>40895</v>
      </c>
      <c r="I8846" s="115" t="s">
        <v>16</v>
      </c>
      <c r="J8846" s="115">
        <v>13.91</v>
      </c>
    </row>
    <row r="8847" spans="1:10" hidden="1">
      <c r="A8847" s="115" t="s">
        <v>9167</v>
      </c>
      <c r="B8847" s="115" t="str">
        <f t="shared" si="138"/>
        <v>PLANTIO DE GRAMA EM PLACAS,EM ENCOSTA,DE ACORDO COM O ITEM 09.001.0001,INCLUSIVE TRANSPORTE MANUAL ENCOSTA ACIMA</v>
      </c>
      <c r="C8847" s="115" t="s">
        <v>40894</v>
      </c>
      <c r="D8847" s="115" t="s">
        <v>40895</v>
      </c>
      <c r="I8847" s="115" t="s">
        <v>16</v>
      </c>
      <c r="J8847" s="115">
        <v>12.76</v>
      </c>
    </row>
    <row r="8848" spans="1:10" hidden="1">
      <c r="A8848" s="115" t="s">
        <v>9168</v>
      </c>
      <c r="B8848" s="115" t="str">
        <f t="shared" si="138"/>
        <v>PLANTIO DE GRAMA EM PLACAS TIPO ESMERALDA,INCLUSIVE FORNECIMENTO DA GRAMA E TRANSPORTE,EXCLUSIVE PREPARO DO TERRENO E OMATERIAL PARA ESTE</v>
      </c>
      <c r="C8848" s="115" t="s">
        <v>40896</v>
      </c>
      <c r="D8848" s="115" t="s">
        <v>40897</v>
      </c>
      <c r="E8848" s="115" t="s">
        <v>40898</v>
      </c>
      <c r="I8848" s="115" t="s">
        <v>16</v>
      </c>
      <c r="J8848" s="115">
        <v>10.82</v>
      </c>
    </row>
    <row r="8849" spans="1:10" hidden="1">
      <c r="A8849" s="115" t="s">
        <v>9169</v>
      </c>
      <c r="B8849" s="115" t="str">
        <f t="shared" si="138"/>
        <v>PLANTIO DE GRAMA EM PLACAS TIPO ESMERALDA,INCLUSIVE FORNECIMENTO DA GRAMA E TRANSPORTE,EXCLUSIVE PREPARO DO TERRENO E OMATERIAL PARA ESTE</v>
      </c>
      <c r="C8849" s="115" t="s">
        <v>40896</v>
      </c>
      <c r="D8849" s="115" t="s">
        <v>40897</v>
      </c>
      <c r="E8849" s="115" t="s">
        <v>40898</v>
      </c>
      <c r="I8849" s="115" t="s">
        <v>16</v>
      </c>
      <c r="J8849" s="115">
        <v>10.199999999999999</v>
      </c>
    </row>
    <row r="8850" spans="1:10" hidden="1">
      <c r="A8850" s="115" t="s">
        <v>9170</v>
      </c>
      <c r="B8850" s="115" t="str">
        <f t="shared" si="138"/>
        <v>PLANTIO DE GRAMA EM PLACAS,EM ENCOSTA,DE ACORDO COM O ITEM 09.001.0020,INCLUSIVE TRANSPORTE MANUAL ENCOSTA ACIMA</v>
      </c>
      <c r="C8850" s="115" t="s">
        <v>40894</v>
      </c>
      <c r="D8850" s="115" t="s">
        <v>40899</v>
      </c>
      <c r="I8850" s="115" t="s">
        <v>16</v>
      </c>
      <c r="J8850" s="115">
        <v>15.53</v>
      </c>
    </row>
    <row r="8851" spans="1:10" hidden="1">
      <c r="A8851" s="115" t="s">
        <v>9171</v>
      </c>
      <c r="B8851" s="115" t="str">
        <f t="shared" si="138"/>
        <v>PLANTIO DE GRAMA EM PLACAS,EM ENCOSTA,DE ACORDO COM O ITEM 09.001.0020,INCLUSIVE TRANSPORTE MANUAL ENCOSTA ACIMA</v>
      </c>
      <c r="C8851" s="115" t="s">
        <v>40894</v>
      </c>
      <c r="D8851" s="115" t="s">
        <v>40899</v>
      </c>
      <c r="I8851" s="115" t="s">
        <v>16</v>
      </c>
      <c r="J8851" s="115">
        <v>14.28</v>
      </c>
    </row>
    <row r="8852" spans="1:10" hidden="1">
      <c r="A8852" s="115" t="s">
        <v>9172</v>
      </c>
      <c r="B8852" s="115" t="str">
        <f t="shared" si="138"/>
        <v>RECOMPOSICAO DE AREAS GRAMADAS EVENTUALMENTE DANIFICADAS,INCLUSIVE FORNECIMENTO DA GRAMA E TRANSPORTE,EXCLUSIVE PREPARODO TERRENO E O MATERIAL PARA ESTE</v>
      </c>
      <c r="C8852" s="115" t="s">
        <v>40900</v>
      </c>
      <c r="D8852" s="115" t="s">
        <v>40901</v>
      </c>
      <c r="E8852" s="115" t="s">
        <v>40902</v>
      </c>
      <c r="I8852" s="115" t="s">
        <v>16</v>
      </c>
      <c r="J8852" s="115">
        <v>11.76</v>
      </c>
    </row>
    <row r="8853" spans="1:10" hidden="1">
      <c r="A8853" s="115" t="s">
        <v>9173</v>
      </c>
      <c r="B8853" s="115" t="str">
        <f t="shared" si="138"/>
        <v>RECOMPOSICAO DE AREAS GRAMADAS EVENTUALMENTE DANIFICADAS,INCLUSIVE FORNECIMENTO DA GRAMA E TRANSPORTE,EXCLUSIVE PREPARODO TERRENO E O MATERIAL PARA ESTE</v>
      </c>
      <c r="C8853" s="115" t="s">
        <v>40900</v>
      </c>
      <c r="D8853" s="115" t="s">
        <v>40901</v>
      </c>
      <c r="E8853" s="115" t="s">
        <v>40902</v>
      </c>
      <c r="I8853" s="115" t="s">
        <v>16</v>
      </c>
      <c r="J8853" s="115">
        <v>11.01</v>
      </c>
    </row>
    <row r="8854" spans="1:10" hidden="1">
      <c r="A8854" s="115" t="s">
        <v>9174</v>
      </c>
      <c r="B8854" s="115" t="str">
        <f t="shared" si="138"/>
        <v>PLANTIO DE GRAMA EM PLACAS TIPO ESMERALDA,INCLUSIVE FORNECIMENTO DA GRAMA,EXCLUSIVE TRANSPORTE,PREPARO DO TERRENO E MATERIAL PARA ESTE</v>
      </c>
      <c r="C8854" s="115" t="s">
        <v>40896</v>
      </c>
      <c r="D8854" s="115" t="s">
        <v>40903</v>
      </c>
      <c r="E8854" s="115" t="s">
        <v>40904</v>
      </c>
      <c r="I8854" s="115" t="s">
        <v>16</v>
      </c>
      <c r="J8854" s="115">
        <v>10.31</v>
      </c>
    </row>
    <row r="8855" spans="1:10" hidden="1">
      <c r="A8855" s="115" t="s">
        <v>9175</v>
      </c>
      <c r="B8855" s="115" t="str">
        <f t="shared" si="138"/>
        <v>PLANTIO DE GRAMA EM PLACAS TIPO ESMERALDA,INCLUSIVE FORNECIMENTO DA GRAMA,EXCLUSIVE TRANSPORTE,PREPARO DO TERRENO E MATERIAL PARA ESTE</v>
      </c>
      <c r="C8855" s="115" t="s">
        <v>40896</v>
      </c>
      <c r="D8855" s="115" t="s">
        <v>40903</v>
      </c>
      <c r="E8855" s="115" t="s">
        <v>40904</v>
      </c>
      <c r="I8855" s="115" t="s">
        <v>16</v>
      </c>
      <c r="J8855" s="115">
        <v>9.69</v>
      </c>
    </row>
    <row r="8856" spans="1:10" hidden="1">
      <c r="A8856" s="115" t="s">
        <v>9176</v>
      </c>
      <c r="B8856" s="115" t="str">
        <f t="shared" si="138"/>
        <v>PLANTIO DE GRAMA EM HIDRO-SEMEADURA,EM TALUDES</v>
      </c>
      <c r="C8856" s="115" t="s">
        <v>9177</v>
      </c>
      <c r="I8856" s="115" t="s">
        <v>16</v>
      </c>
      <c r="J8856" s="115">
        <v>5.26</v>
      </c>
    </row>
    <row r="8857" spans="1:10" hidden="1">
      <c r="A8857" s="115" t="s">
        <v>9178</v>
      </c>
      <c r="B8857" s="115" t="str">
        <f t="shared" si="138"/>
        <v>PLANTIO DE GRAMA EM HIDRO-SEMEADURA,EM TALUDES</v>
      </c>
      <c r="C8857" s="115" t="s">
        <v>9177</v>
      </c>
      <c r="I8857" s="115" t="s">
        <v>16</v>
      </c>
      <c r="J8857" s="115">
        <v>5.17</v>
      </c>
    </row>
    <row r="8858" spans="1:10" hidden="1">
      <c r="A8858" s="115" t="s">
        <v>9179</v>
      </c>
      <c r="B8858" s="115" t="str">
        <f t="shared" si="138"/>
        <v>PLANTIO DE GRAMINEA E LEGUMINOSAS EM SEMENTES,CONSTANDO DE ANALISE DO SOLO,CORRECAO DO PH,PREPARO TERRENO(ESCARIFICACAOE VALETAMENTO),ADUBAGEM QUIMICA E ORGANICA,TRATAMENTO PREVENTIVO DO SOLO COM EMPREGO DE INSETICIDA E IRRIGACAO,INCLUSIVE TRANSPORTE</v>
      </c>
      <c r="C8858" s="115" t="s">
        <v>40905</v>
      </c>
      <c r="D8858" s="115" t="s">
        <v>40906</v>
      </c>
      <c r="E8858" s="115" t="s">
        <v>40907</v>
      </c>
      <c r="F8858" s="115" t="s">
        <v>40908</v>
      </c>
      <c r="G8858" s="115" t="s">
        <v>36656</v>
      </c>
      <c r="I8858" s="115" t="s">
        <v>16</v>
      </c>
      <c r="J8858" s="115">
        <v>9.5299999999999994</v>
      </c>
    </row>
    <row r="8859" spans="1:10" hidden="1">
      <c r="A8859" s="115" t="s">
        <v>9180</v>
      </c>
      <c r="B8859" s="115" t="str">
        <f t="shared" si="138"/>
        <v>PLANTIO DE GRAMINEA E LEGUMINOSAS EM SEMENTES,CONSTANDO DE ANALISE DO SOLO,CORRECAO DO PH,PREPARO TERRENO(ESCARIFICACAOE VALETAMENTO),ADUBAGEM QUIMICA E ORGANICA,TRATAMENTO PREVENTIVO DO SOLO COM EMPREGO DE INSETICIDA E IRRIGACAO,INCLUSIVE TRANSPORTE</v>
      </c>
      <c r="C8859" s="115" t="s">
        <v>40905</v>
      </c>
      <c r="D8859" s="115" t="s">
        <v>40906</v>
      </c>
      <c r="E8859" s="115" t="s">
        <v>40907</v>
      </c>
      <c r="F8859" s="115" t="s">
        <v>40908</v>
      </c>
      <c r="G8859" s="115" t="s">
        <v>36656</v>
      </c>
      <c r="I8859" s="115" t="s">
        <v>16</v>
      </c>
      <c r="J8859" s="115">
        <v>8.66</v>
      </c>
    </row>
    <row r="8860" spans="1:10" hidden="1">
      <c r="A8860" s="115" t="s">
        <v>9181</v>
      </c>
      <c r="B8860" s="11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15" t="s">
        <v>40905</v>
      </c>
      <c r="D8860" s="115" t="s">
        <v>40909</v>
      </c>
      <c r="E8860" s="115" t="s">
        <v>40910</v>
      </c>
      <c r="F8860" s="115" t="s">
        <v>40911</v>
      </c>
      <c r="G8860" s="115" t="s">
        <v>40912</v>
      </c>
      <c r="H8860" s="115" t="s">
        <v>40913</v>
      </c>
      <c r="I8860" s="115" t="s">
        <v>16</v>
      </c>
      <c r="J8860" s="115">
        <v>17.43</v>
      </c>
    </row>
    <row r="8861" spans="1:10" hidden="1">
      <c r="A8861" s="115" t="s">
        <v>9182</v>
      </c>
      <c r="B8861" s="11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15" t="s">
        <v>40905</v>
      </c>
      <c r="D8861" s="115" t="s">
        <v>40909</v>
      </c>
      <c r="E8861" s="115" t="s">
        <v>40910</v>
      </c>
      <c r="F8861" s="115" t="s">
        <v>40911</v>
      </c>
      <c r="G8861" s="115" t="s">
        <v>40912</v>
      </c>
      <c r="H8861" s="115" t="s">
        <v>40913</v>
      </c>
      <c r="I8861" s="115" t="s">
        <v>16</v>
      </c>
      <c r="J8861" s="115">
        <v>16.649999999999999</v>
      </c>
    </row>
    <row r="8862" spans="1:10" hidden="1">
      <c r="A8862" s="115" t="s">
        <v>9183</v>
      </c>
      <c r="B8862" s="11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15" t="s">
        <v>40905</v>
      </c>
      <c r="D8862" s="115" t="s">
        <v>40909</v>
      </c>
      <c r="E8862" s="115" t="s">
        <v>40910</v>
      </c>
      <c r="F8862" s="115" t="s">
        <v>40911</v>
      </c>
      <c r="G8862" s="115" t="s">
        <v>40914</v>
      </c>
      <c r="H8862" s="115" t="s">
        <v>40915</v>
      </c>
      <c r="I8862" s="115" t="s">
        <v>16</v>
      </c>
      <c r="J8862" s="115">
        <v>10.94</v>
      </c>
    </row>
    <row r="8863" spans="1:10" hidden="1">
      <c r="A8863" s="115" t="s">
        <v>9184</v>
      </c>
      <c r="B8863" s="11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15" t="s">
        <v>40905</v>
      </c>
      <c r="D8863" s="115" t="s">
        <v>40909</v>
      </c>
      <c r="E8863" s="115" t="s">
        <v>40910</v>
      </c>
      <c r="F8863" s="115" t="s">
        <v>40911</v>
      </c>
      <c r="G8863" s="115" t="s">
        <v>40914</v>
      </c>
      <c r="H8863" s="115" t="s">
        <v>40915</v>
      </c>
      <c r="I8863" s="115" t="s">
        <v>16</v>
      </c>
      <c r="J8863" s="115">
        <v>9.9700000000000006</v>
      </c>
    </row>
    <row r="8864" spans="1:10" hidden="1">
      <c r="A8864" s="115" t="s">
        <v>9185</v>
      </c>
      <c r="B8864" s="115"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15" t="s">
        <v>40905</v>
      </c>
      <c r="D8864" s="115" t="s">
        <v>40909</v>
      </c>
      <c r="E8864" s="115" t="s">
        <v>40910</v>
      </c>
      <c r="F8864" s="115" t="s">
        <v>40916</v>
      </c>
      <c r="G8864" s="115" t="s">
        <v>40917</v>
      </c>
      <c r="H8864" s="115" t="s">
        <v>40918</v>
      </c>
      <c r="I8864" s="115" t="s">
        <v>16</v>
      </c>
      <c r="J8864" s="115">
        <v>22.14</v>
      </c>
    </row>
    <row r="8865" spans="1:10" hidden="1">
      <c r="A8865" s="115" t="s">
        <v>9186</v>
      </c>
      <c r="B8865" s="115"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15" t="s">
        <v>40905</v>
      </c>
      <c r="D8865" s="115" t="s">
        <v>40909</v>
      </c>
      <c r="E8865" s="115" t="s">
        <v>40910</v>
      </c>
      <c r="F8865" s="115" t="s">
        <v>40916</v>
      </c>
      <c r="G8865" s="115" t="s">
        <v>40917</v>
      </c>
      <c r="H8865" s="115" t="s">
        <v>40918</v>
      </c>
      <c r="I8865" s="115" t="s">
        <v>16</v>
      </c>
      <c r="J8865" s="115">
        <v>20.309999999999999</v>
      </c>
    </row>
    <row r="8866" spans="1:10" hidden="1">
      <c r="A8866" s="115" t="s">
        <v>9187</v>
      </c>
      <c r="B8866" s="115"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15" t="s">
        <v>40905</v>
      </c>
      <c r="D8866" s="115" t="s">
        <v>40919</v>
      </c>
      <c r="E8866" s="115" t="s">
        <v>40910</v>
      </c>
      <c r="F8866" s="115" t="s">
        <v>40920</v>
      </c>
      <c r="G8866" s="115" t="s">
        <v>40921</v>
      </c>
      <c r="H8866" s="115" t="s">
        <v>40922</v>
      </c>
      <c r="I8866" s="115" t="s">
        <v>16</v>
      </c>
      <c r="J8866" s="115">
        <v>31.52</v>
      </c>
    </row>
    <row r="8867" spans="1:10" hidden="1">
      <c r="A8867" s="115" t="s">
        <v>9188</v>
      </c>
      <c r="B8867" s="115"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15" t="s">
        <v>40905</v>
      </c>
      <c r="D8867" s="115" t="s">
        <v>40919</v>
      </c>
      <c r="E8867" s="115" t="s">
        <v>40910</v>
      </c>
      <c r="F8867" s="115" t="s">
        <v>40920</v>
      </c>
      <c r="G8867" s="115" t="s">
        <v>40921</v>
      </c>
      <c r="H8867" s="115" t="s">
        <v>40922</v>
      </c>
      <c r="I8867" s="115" t="s">
        <v>16</v>
      </c>
      <c r="J8867" s="115">
        <v>29.69</v>
      </c>
    </row>
    <row r="8868" spans="1:10" hidden="1">
      <c r="A8868" s="115" t="s">
        <v>9189</v>
      </c>
      <c r="B8868" s="115" t="str">
        <f t="shared" si="138"/>
        <v>PLANTIO DE PLANTAS DE COBERTURA DE SOLO,TIPO MARGARIDAO,ZEBRINA,DICONDRA,TRAPOERABA,ETC,EXCLUSIVE FORNECIMENTO</v>
      </c>
      <c r="C8868" s="115" t="s">
        <v>40923</v>
      </c>
      <c r="D8868" s="115" t="s">
        <v>40924</v>
      </c>
      <c r="I8868" s="115" t="s">
        <v>16</v>
      </c>
      <c r="J8868" s="115">
        <v>5.52</v>
      </c>
    </row>
    <row r="8869" spans="1:10" hidden="1">
      <c r="A8869" s="115" t="s">
        <v>9190</v>
      </c>
      <c r="B8869" s="115" t="str">
        <f t="shared" si="138"/>
        <v>PLANTIO DE PLANTAS DE COBERTURA DE SOLO,TIPO MARGARIDAO,ZEBRINA,DICONDRA,TRAPOERABA,ETC,EXCLUSIVE FORNECIMENTO</v>
      </c>
      <c r="C8869" s="115" t="s">
        <v>40923</v>
      </c>
      <c r="D8869" s="115" t="s">
        <v>40924</v>
      </c>
      <c r="I8869" s="115" t="s">
        <v>16</v>
      </c>
      <c r="J8869" s="115">
        <v>4.79</v>
      </c>
    </row>
    <row r="8870" spans="1:10" hidden="1">
      <c r="A8870" s="115" t="s">
        <v>9191</v>
      </c>
      <c r="B8870" s="115" t="str">
        <f t="shared" si="138"/>
        <v>PLANTIO DE PLANTAS DE COBERTURA FLORIDAS,TIPO MOISES,BELA-EMILIA,ETC,EXCLUSIVE FORNECIMENTO</v>
      </c>
      <c r="C8870" s="115" t="s">
        <v>40925</v>
      </c>
      <c r="D8870" s="115" t="s">
        <v>40926</v>
      </c>
      <c r="I8870" s="115" t="s">
        <v>16</v>
      </c>
      <c r="J8870" s="115">
        <v>5.52</v>
      </c>
    </row>
    <row r="8871" spans="1:10" hidden="1">
      <c r="A8871" s="115" t="s">
        <v>9192</v>
      </c>
      <c r="B8871" s="115" t="str">
        <f t="shared" si="138"/>
        <v>PLANTIO DE PLANTAS DE COBERTURA FLORIDAS,TIPO MOISES,BELA-EMILIA,ETC,EXCLUSIVE FORNECIMENTO</v>
      </c>
      <c r="C8871" s="115" t="s">
        <v>40925</v>
      </c>
      <c r="D8871" s="115" t="s">
        <v>40926</v>
      </c>
      <c r="I8871" s="115" t="s">
        <v>16</v>
      </c>
      <c r="J8871" s="115">
        <v>4.79</v>
      </c>
    </row>
    <row r="8872" spans="1:10" hidden="1">
      <c r="A8872" s="115" t="s">
        <v>9193</v>
      </c>
      <c r="B8872" s="115" t="str">
        <f t="shared" si="138"/>
        <v>CERCA VIVA CONSTITUIDA DE HIBISCO,CEDRINHO,CALIANDRA OU ACALIFA RAJADA OU VERMELHA,COM 50 A 70CM DE ALTURA, ESPACADAS ACADA 30CM.FORNECIMENTO E PLANTIO</v>
      </c>
      <c r="C8872" s="115" t="s">
        <v>40927</v>
      </c>
      <c r="D8872" s="115" t="s">
        <v>40928</v>
      </c>
      <c r="E8872" s="115" t="s">
        <v>40929</v>
      </c>
      <c r="I8872" s="115" t="s">
        <v>58</v>
      </c>
      <c r="J8872" s="115">
        <v>18.36</v>
      </c>
    </row>
    <row r="8873" spans="1:10" hidden="1">
      <c r="A8873" s="115" t="s">
        <v>9194</v>
      </c>
      <c r="B8873" s="115" t="str">
        <f t="shared" si="138"/>
        <v>CERCA VIVA CONSTITUIDA DE HIBISCO,CEDRINHO,CALIANDRA OU ACALIFA RAJADA OU VERMELHA,COM 50 A 70CM DE ALTURA, ESPACADAS ACADA 30CM.FORNECIMENTO E PLANTIO</v>
      </c>
      <c r="C8873" s="115" t="s">
        <v>40927</v>
      </c>
      <c r="D8873" s="115" t="s">
        <v>40928</v>
      </c>
      <c r="E8873" s="115" t="s">
        <v>40929</v>
      </c>
      <c r="I8873" s="115" t="s">
        <v>58</v>
      </c>
      <c r="J8873" s="115">
        <v>17.91</v>
      </c>
    </row>
    <row r="8874" spans="1:10" hidden="1">
      <c r="A8874" s="115" t="s">
        <v>9195</v>
      </c>
      <c r="B8874" s="115"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15" t="s">
        <v>40930</v>
      </c>
      <c r="D8874" s="115" t="s">
        <v>40931</v>
      </c>
      <c r="E8874" s="115" t="s">
        <v>40932</v>
      </c>
      <c r="F8874" s="115" t="s">
        <v>40933</v>
      </c>
      <c r="G8874" s="115" t="s">
        <v>40934</v>
      </c>
      <c r="H8874" s="115" t="s">
        <v>40935</v>
      </c>
      <c r="I8874" s="115" t="s">
        <v>16</v>
      </c>
      <c r="J8874" s="115">
        <v>87.84</v>
      </c>
    </row>
    <row r="8875" spans="1:10" hidden="1">
      <c r="A8875" s="115" t="s">
        <v>71</v>
      </c>
      <c r="B8875" s="115"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15" t="s">
        <v>40930</v>
      </c>
      <c r="D8875" s="115" t="s">
        <v>40931</v>
      </c>
      <c r="E8875" s="115" t="s">
        <v>40932</v>
      </c>
      <c r="F8875" s="115" t="s">
        <v>40933</v>
      </c>
      <c r="G8875" s="115" t="s">
        <v>40934</v>
      </c>
      <c r="H8875" s="115" t="s">
        <v>40935</v>
      </c>
      <c r="I8875" s="115" t="s">
        <v>16</v>
      </c>
      <c r="J8875" s="115">
        <v>87.8</v>
      </c>
    </row>
    <row r="8876" spans="1:10" hidden="1">
      <c r="A8876" s="115" t="s">
        <v>9196</v>
      </c>
      <c r="B8876" s="115" t="str">
        <f t="shared" si="138"/>
        <v>PLANTIO DE ARVORE ISOLADA ATE 2,00M DE ALTURA,DE QUALQUER ESPECIE,EM LOGRADOURO PUBLICO,INCLUSIVE TRANSPORTE,TERRA PRETA SIMPLES E ESTACA DE MADEIRA(TUTOR),EXCLUSIVE O FORNECIMENTO DA ARVORE</v>
      </c>
      <c r="C8876" s="115" t="s">
        <v>40936</v>
      </c>
      <c r="D8876" s="115" t="s">
        <v>40937</v>
      </c>
      <c r="E8876" s="115" t="s">
        <v>40938</v>
      </c>
      <c r="F8876" s="115" t="s">
        <v>40939</v>
      </c>
      <c r="I8876" s="115" t="s">
        <v>6</v>
      </c>
      <c r="J8876" s="115">
        <v>45.46</v>
      </c>
    </row>
    <row r="8877" spans="1:10" hidden="1">
      <c r="A8877" s="115" t="s">
        <v>9197</v>
      </c>
      <c r="B8877" s="115" t="str">
        <f t="shared" si="138"/>
        <v>PLANTIO DE ARVORE ISOLADA ATE 2,00M DE ALTURA,DE QUALQUER ESPECIE,EM LOGRADOURO PUBLICO,INCLUSIVE TRANSPORTE,TERRA PRETA SIMPLES E ESTACA DE MADEIRA(TUTOR),EXCLUSIVE O FORNECIMENTO DA ARVORE</v>
      </c>
      <c r="C8877" s="115" t="s">
        <v>40936</v>
      </c>
      <c r="D8877" s="115" t="s">
        <v>40937</v>
      </c>
      <c r="E8877" s="115" t="s">
        <v>40938</v>
      </c>
      <c r="F8877" s="115" t="s">
        <v>40939</v>
      </c>
      <c r="I8877" s="115" t="s">
        <v>6</v>
      </c>
      <c r="J8877" s="115">
        <v>41.74</v>
      </c>
    </row>
    <row r="8878" spans="1:10" hidden="1">
      <c r="A8878" s="115" t="s">
        <v>9198</v>
      </c>
      <c r="B8878" s="115" t="str">
        <f t="shared" si="138"/>
        <v>PLANTIO DE ARBUSTOS DE 50 A 70CM DE ALTURA,FORMANDO JARDIM,COM 12 UNIDADES POR METRO QUADRADO,EXCLUSIVE O FORNECIMENTO</v>
      </c>
      <c r="C8878" s="115" t="s">
        <v>40940</v>
      </c>
      <c r="D8878" s="115" t="s">
        <v>40941</v>
      </c>
      <c r="I8878" s="115" t="s">
        <v>16</v>
      </c>
      <c r="J8878" s="115">
        <v>6.72</v>
      </c>
    </row>
    <row r="8879" spans="1:10" hidden="1">
      <c r="A8879" s="115" t="s">
        <v>9199</v>
      </c>
      <c r="B8879" s="115" t="str">
        <f t="shared" si="138"/>
        <v>PLANTIO DE ARBUSTOS DE 50 A 70CM DE ALTURA,FORMANDO JARDIM,COM 12 UNIDADES POR METRO QUADRADO,EXCLUSIVE O FORNECIMENTO</v>
      </c>
      <c r="C8879" s="115" t="s">
        <v>40940</v>
      </c>
      <c r="D8879" s="115" t="s">
        <v>40941</v>
      </c>
      <c r="I8879" s="115" t="s">
        <v>16</v>
      </c>
      <c r="J8879" s="115">
        <v>5.82</v>
      </c>
    </row>
    <row r="8880" spans="1:10" hidden="1">
      <c r="A8880" s="115" t="s">
        <v>9200</v>
      </c>
      <c r="B8880" s="115" t="str">
        <f t="shared" si="138"/>
        <v>PLANTIO DE ARBUSTOS DE 70 A 100CM DE ALTURA,FORMANDO JARDIM,COM 9 UNIDADES POR METRO QUADRADO,EXCLUSIVE O FORNECIMENTO</v>
      </c>
      <c r="C8880" s="115" t="s">
        <v>40942</v>
      </c>
      <c r="D8880" s="115" t="s">
        <v>40943</v>
      </c>
      <c r="I8880" s="115" t="s">
        <v>16</v>
      </c>
      <c r="J8880" s="115">
        <v>6.05</v>
      </c>
    </row>
    <row r="8881" spans="1:10" hidden="1">
      <c r="A8881" s="115" t="s">
        <v>9201</v>
      </c>
      <c r="B8881" s="115" t="str">
        <f t="shared" si="138"/>
        <v>PLANTIO DE ARBUSTOS DE 70 A 100CM DE ALTURA,FORMANDO JARDIM,COM 9 UNIDADES POR METRO QUADRADO,EXCLUSIVE O FORNECIMENTO</v>
      </c>
      <c r="C8881" s="115" t="s">
        <v>40942</v>
      </c>
      <c r="D8881" s="115" t="s">
        <v>40943</v>
      </c>
      <c r="I8881" s="115" t="s">
        <v>16</v>
      </c>
      <c r="J8881" s="115">
        <v>5.24</v>
      </c>
    </row>
    <row r="8882" spans="1:10" hidden="1">
      <c r="A8882" s="115" t="s">
        <v>9202</v>
      </c>
      <c r="B8882" s="115" t="str">
        <f t="shared" si="138"/>
        <v>PLANTIO DE ARBUSTOS DE 50 A 100CM DE ALTURA,FORMANDO JARDIMCOM 6 UNIDADES POR METRO QUADRADO,EXCLUSIVE O FORNECIMENTO</v>
      </c>
      <c r="C8882" s="115" t="s">
        <v>40944</v>
      </c>
      <c r="D8882" s="115" t="s">
        <v>40945</v>
      </c>
      <c r="I8882" s="115" t="s">
        <v>16</v>
      </c>
      <c r="J8882" s="115">
        <v>4.7</v>
      </c>
    </row>
    <row r="8883" spans="1:10" hidden="1">
      <c r="A8883" s="115" t="s">
        <v>9203</v>
      </c>
      <c r="B8883" s="115" t="str">
        <f t="shared" si="138"/>
        <v>PLANTIO DE ARBUSTOS DE 50 A 100CM DE ALTURA,FORMANDO JARDIMCOM 6 UNIDADES POR METRO QUADRADO,EXCLUSIVE O FORNECIMENTO</v>
      </c>
      <c r="C8883" s="115" t="s">
        <v>40944</v>
      </c>
      <c r="D8883" s="115" t="s">
        <v>40945</v>
      </c>
      <c r="I8883" s="115" t="s">
        <v>16</v>
      </c>
      <c r="J8883" s="115">
        <v>4.08</v>
      </c>
    </row>
    <row r="8884" spans="1:10" hidden="1">
      <c r="A8884" s="115" t="s">
        <v>9204</v>
      </c>
      <c r="B8884" s="115" t="str">
        <f t="shared" si="138"/>
        <v>PLANTIO EM ENCOSTA DE MUDAS COM 50 A 70CM DE ALTURA,EXCLUSIVE FORNECIMENTO</v>
      </c>
      <c r="C8884" s="115" t="s">
        <v>40946</v>
      </c>
      <c r="D8884" s="115" t="s">
        <v>40947</v>
      </c>
      <c r="I8884" s="115" t="s">
        <v>6</v>
      </c>
      <c r="J8884" s="115">
        <v>2.15</v>
      </c>
    </row>
    <row r="8885" spans="1:10" hidden="1">
      <c r="A8885" s="115" t="s">
        <v>9205</v>
      </c>
      <c r="B8885" s="115" t="str">
        <f t="shared" si="138"/>
        <v>PLANTIO EM ENCOSTA DE MUDAS COM 50 A 70CM DE ALTURA,EXCLUSIVE FORNECIMENTO</v>
      </c>
      <c r="C8885" s="115" t="s">
        <v>40946</v>
      </c>
      <c r="D8885" s="115" t="s">
        <v>40947</v>
      </c>
      <c r="I8885" s="115" t="s">
        <v>6</v>
      </c>
      <c r="J8885" s="115">
        <v>1.86</v>
      </c>
    </row>
    <row r="8886" spans="1:10" hidden="1">
      <c r="A8886" s="115" t="s">
        <v>9206</v>
      </c>
      <c r="B8886" s="115" t="str">
        <f t="shared" si="138"/>
        <v>PLANTIO DE PLANTAS DE COBERTURA VEGETAL,CONSIDERANDO 4 MUDAS/M2,EXCLUSIVE FORNECIMENTO DA PLANTA</v>
      </c>
      <c r="C8886" s="115" t="s">
        <v>40948</v>
      </c>
      <c r="D8886" s="115" t="s">
        <v>40949</v>
      </c>
      <c r="I8886" s="115" t="s">
        <v>16</v>
      </c>
      <c r="J8886" s="115">
        <v>2.8</v>
      </c>
    </row>
    <row r="8887" spans="1:10" hidden="1">
      <c r="A8887" s="115" t="s">
        <v>9207</v>
      </c>
      <c r="B8887" s="115" t="str">
        <f t="shared" si="138"/>
        <v>PLANTIO DE PLANTAS DE COBERTURA VEGETAL,CONSIDERANDO 4 MUDAS/M2,EXCLUSIVE FORNECIMENTO DA PLANTA</v>
      </c>
      <c r="C8887" s="115" t="s">
        <v>40948</v>
      </c>
      <c r="D8887" s="115" t="s">
        <v>40949</v>
      </c>
      <c r="I8887" s="115" t="s">
        <v>16</v>
      </c>
      <c r="J8887" s="115">
        <v>2.8</v>
      </c>
    </row>
    <row r="8888" spans="1:10" hidden="1">
      <c r="A8888" s="115" t="s">
        <v>9208</v>
      </c>
      <c r="B8888" s="115" t="str">
        <f t="shared" si="138"/>
        <v>PLANTIO DE PLANTAS DE COBERTURA VEGETAL,CONSIDERANDO 8 MUDAS/M2,EXCLUSIVE FORNECIMENTO DA PLANTA</v>
      </c>
      <c r="C8888" s="115" t="s">
        <v>40950</v>
      </c>
      <c r="D8888" s="115" t="s">
        <v>40949</v>
      </c>
      <c r="I8888" s="115" t="s">
        <v>16</v>
      </c>
      <c r="J8888" s="115">
        <v>5.6</v>
      </c>
    </row>
    <row r="8889" spans="1:10" hidden="1">
      <c r="A8889" s="115" t="s">
        <v>9209</v>
      </c>
      <c r="B8889" s="115" t="str">
        <f t="shared" si="138"/>
        <v>PLANTIO DE PLANTAS DE COBERTURA VEGETAL,CONSIDERANDO 8 MUDAS/M2,EXCLUSIVE FORNECIMENTO DA PLANTA</v>
      </c>
      <c r="C8889" s="115" t="s">
        <v>40950</v>
      </c>
      <c r="D8889" s="115" t="s">
        <v>40949</v>
      </c>
      <c r="I8889" s="115" t="s">
        <v>16</v>
      </c>
      <c r="J8889" s="115">
        <v>5.6</v>
      </c>
    </row>
    <row r="8890" spans="1:10" hidden="1">
      <c r="A8890" s="115" t="s">
        <v>9210</v>
      </c>
      <c r="B8890" s="115" t="str">
        <f t="shared" si="138"/>
        <v>PLANTIO DE PLANTAS DE COBERTURA VEGETAL,CONSIDERANDO 12 MUDAS/M2,EXCLUSIVE FORNECIMENTO DA PLANTA</v>
      </c>
      <c r="C8890" s="115" t="s">
        <v>40951</v>
      </c>
      <c r="D8890" s="115" t="s">
        <v>40952</v>
      </c>
      <c r="I8890" s="115" t="s">
        <v>16</v>
      </c>
      <c r="J8890" s="115">
        <v>8.4</v>
      </c>
    </row>
    <row r="8891" spans="1:10" hidden="1">
      <c r="A8891" s="115" t="s">
        <v>9211</v>
      </c>
      <c r="B8891" s="115" t="str">
        <f t="shared" si="138"/>
        <v>PLANTIO DE PLANTAS DE COBERTURA VEGETAL,CONSIDERANDO 12 MUDAS/M2,EXCLUSIVE FORNECIMENTO DA PLANTA</v>
      </c>
      <c r="C8891" s="115" t="s">
        <v>40951</v>
      </c>
      <c r="D8891" s="115" t="s">
        <v>40952</v>
      </c>
      <c r="I8891" s="115" t="s">
        <v>16</v>
      </c>
      <c r="J8891" s="115">
        <v>8.4</v>
      </c>
    </row>
    <row r="8892" spans="1:10" hidden="1">
      <c r="A8892" s="115" t="s">
        <v>9212</v>
      </c>
      <c r="B8892" s="115" t="str">
        <f t="shared" si="138"/>
        <v>PLANTIO DE PLANTAS DE COBERTURA VEGETAL,CONSIDERANDO 16 MUDAS/M2,EXCLUSIVE FORNECIMENTO DA PLANTA</v>
      </c>
      <c r="C8892" s="115" t="s">
        <v>40953</v>
      </c>
      <c r="D8892" s="115" t="s">
        <v>40952</v>
      </c>
      <c r="I8892" s="115" t="s">
        <v>16</v>
      </c>
      <c r="J8892" s="115">
        <v>11.2</v>
      </c>
    </row>
    <row r="8893" spans="1:10" hidden="1">
      <c r="A8893" s="115" t="s">
        <v>9213</v>
      </c>
      <c r="B8893" s="115" t="str">
        <f t="shared" si="138"/>
        <v>PLANTIO DE PLANTAS DE COBERTURA VEGETAL,CONSIDERANDO 16 MUDAS/M2,EXCLUSIVE FORNECIMENTO DA PLANTA</v>
      </c>
      <c r="C8893" s="115" t="s">
        <v>40953</v>
      </c>
      <c r="D8893" s="115" t="s">
        <v>40952</v>
      </c>
      <c r="I8893" s="115" t="s">
        <v>16</v>
      </c>
      <c r="J8893" s="115">
        <v>11.2</v>
      </c>
    </row>
    <row r="8894" spans="1:10" hidden="1">
      <c r="A8894" s="115" t="s">
        <v>9214</v>
      </c>
      <c r="B8894" s="115" t="str">
        <f t="shared" si="138"/>
        <v>PLANTIO DE PLANTAS DE COBERTURA VEGETAL,CONSIDERANDO 25 MUDAS/M2,EXCLUSIVE FORNECIMENTO DA PLANTA</v>
      </c>
      <c r="C8894" s="115" t="s">
        <v>40954</v>
      </c>
      <c r="D8894" s="115" t="s">
        <v>40952</v>
      </c>
      <c r="I8894" s="115" t="s">
        <v>16</v>
      </c>
      <c r="J8894" s="115">
        <v>17.5</v>
      </c>
    </row>
    <row r="8895" spans="1:10" hidden="1">
      <c r="A8895" s="115" t="s">
        <v>9215</v>
      </c>
      <c r="B8895" s="115" t="str">
        <f t="shared" si="138"/>
        <v>PLANTIO DE PLANTAS DE COBERTURA VEGETAL,CONSIDERANDO 25 MUDAS/M2,EXCLUSIVE FORNECIMENTO DA PLANTA</v>
      </c>
      <c r="C8895" s="115" t="s">
        <v>40954</v>
      </c>
      <c r="D8895" s="115" t="s">
        <v>40952</v>
      </c>
      <c r="I8895" s="115" t="s">
        <v>16</v>
      </c>
      <c r="J8895" s="115">
        <v>17.5</v>
      </c>
    </row>
    <row r="8896" spans="1:10" hidden="1">
      <c r="A8896" s="115" t="s">
        <v>9216</v>
      </c>
      <c r="B8896" s="115" t="str">
        <f t="shared" si="138"/>
        <v>PLANTIO DE GRAMA,INCLUINDO PREPARO DO TERRENO COM 10CM DE SAIBRO E 5CM DE TERRA ESTRUMADA,EXCLUSIVE FORNECIMENTO DA GRAMA</v>
      </c>
      <c r="C8896" s="115" t="s">
        <v>40955</v>
      </c>
      <c r="D8896" s="115" t="s">
        <v>40956</v>
      </c>
      <c r="E8896" s="115" t="s">
        <v>34421</v>
      </c>
      <c r="I8896" s="115" t="s">
        <v>16</v>
      </c>
      <c r="J8896" s="115">
        <v>22.22</v>
      </c>
    </row>
    <row r="8897" spans="1:10" hidden="1">
      <c r="A8897" s="115" t="s">
        <v>9217</v>
      </c>
      <c r="B8897" s="115" t="str">
        <f t="shared" si="138"/>
        <v>PLANTIO DE GRAMA,INCLUINDO PREPARO DO TERRENO COM 10CM DE SAIBRO E 5CM DE TERRA ESTRUMADA,EXCLUSIVE FORNECIMENTO DA GRAMA</v>
      </c>
      <c r="C8897" s="115" t="s">
        <v>40955</v>
      </c>
      <c r="D8897" s="115" t="s">
        <v>40956</v>
      </c>
      <c r="E8897" s="115" t="s">
        <v>34421</v>
      </c>
      <c r="I8897" s="115" t="s">
        <v>16</v>
      </c>
      <c r="J8897" s="115">
        <v>21.01</v>
      </c>
    </row>
    <row r="8898" spans="1:10" hidden="1">
      <c r="A8898" s="115" t="s">
        <v>9218</v>
      </c>
      <c r="B8898" s="115" t="str">
        <f t="shared" si="138"/>
        <v>PLANTIO DE GRAMA EM MUDAS,EXCLUSIVE O FORNECIMENTO DO MATERIAL</v>
      </c>
      <c r="C8898" s="115" t="s">
        <v>40957</v>
      </c>
      <c r="D8898" s="115" t="s">
        <v>33993</v>
      </c>
      <c r="I8898" s="115" t="s">
        <v>16</v>
      </c>
      <c r="J8898" s="115">
        <v>6.72</v>
      </c>
    </row>
    <row r="8899" spans="1:10" hidden="1">
      <c r="A8899" s="115" t="s">
        <v>9219</v>
      </c>
      <c r="B8899" s="115" t="str">
        <f t="shared" si="138"/>
        <v>PLANTIO DE GRAMA EM MUDAS,EXCLUSIVE O FORNECIMENTO DO MATERIAL</v>
      </c>
      <c r="C8899" s="115" t="s">
        <v>40957</v>
      </c>
      <c r="D8899" s="115" t="s">
        <v>33993</v>
      </c>
      <c r="I8899" s="115" t="s">
        <v>16</v>
      </c>
      <c r="J8899" s="115">
        <v>5.82</v>
      </c>
    </row>
    <row r="8900" spans="1:10" hidden="1">
      <c r="A8900" s="115" t="s">
        <v>9220</v>
      </c>
      <c r="B8900" s="115" t="str">
        <f t="shared" si="138"/>
        <v>AMARRIO DE MUDAS DE ARVORES AO TUTOR,COM FITILHO PLASTICO,EXCLUSIVE ESTE</v>
      </c>
      <c r="C8900" s="115" t="s">
        <v>40958</v>
      </c>
      <c r="D8900" s="115" t="s">
        <v>40959</v>
      </c>
      <c r="I8900" s="115" t="s">
        <v>6</v>
      </c>
      <c r="J8900" s="115">
        <v>0.67</v>
      </c>
    </row>
    <row r="8901" spans="1:10" hidden="1">
      <c r="A8901" s="115" t="s">
        <v>9221</v>
      </c>
      <c r="B8901" s="115" t="str">
        <f t="shared" ref="B8901:B8964" si="139">C8901&amp;D8901&amp;E8901&amp;F8901&amp;G8901&amp;H8901</f>
        <v>AMARRIO DE MUDAS DE ARVORES AO TUTOR,COM FITILHO PLASTICO,EXCLUSIVE ESTE</v>
      </c>
      <c r="C8901" s="115" t="s">
        <v>40958</v>
      </c>
      <c r="D8901" s="115" t="s">
        <v>40959</v>
      </c>
      <c r="I8901" s="115" t="s">
        <v>6</v>
      </c>
      <c r="J8901" s="115">
        <v>0.57999999999999996</v>
      </c>
    </row>
    <row r="8902" spans="1:10" hidden="1">
      <c r="A8902" s="115" t="s">
        <v>9222</v>
      </c>
      <c r="B8902" s="115" t="str">
        <f t="shared" si="139"/>
        <v>ARVORE EM TORNO DE 2,00M DE ALTURA,TIPO AMENDOEIRA,CASTANHEIRA,ETC.FORNECIMENTO</v>
      </c>
      <c r="C8902" s="115" t="s">
        <v>40960</v>
      </c>
      <c r="D8902" s="115" t="s">
        <v>40961</v>
      </c>
      <c r="I8902" s="115" t="s">
        <v>6</v>
      </c>
      <c r="J8902" s="115">
        <v>20</v>
      </c>
    </row>
    <row r="8903" spans="1:10" hidden="1">
      <c r="A8903" s="115" t="s">
        <v>72</v>
      </c>
      <c r="B8903" s="115" t="str">
        <f t="shared" si="139"/>
        <v>ARVORE EM TORNO DE 2,00M DE ALTURA,TIPO AMENDOEIRA,CASTANHEIRA,ETC.FORNECIMENTO</v>
      </c>
      <c r="C8903" s="115" t="s">
        <v>40960</v>
      </c>
      <c r="D8903" s="115" t="s">
        <v>40961</v>
      </c>
      <c r="I8903" s="115" t="s">
        <v>6</v>
      </c>
      <c r="J8903" s="115">
        <v>20</v>
      </c>
    </row>
    <row r="8904" spans="1:10" hidden="1">
      <c r="A8904" s="115" t="s">
        <v>9223</v>
      </c>
      <c r="B8904" s="115" t="str">
        <f t="shared" si="139"/>
        <v>ARBUSTO PARA JARDINS,TIPO LANTANA,HIBISCO,CEDRINHO,ETC,COM 50 A 70CM DE ALTURA.FORNECIMENTO</v>
      </c>
      <c r="C8904" s="115" t="s">
        <v>40962</v>
      </c>
      <c r="D8904" s="115" t="s">
        <v>40963</v>
      </c>
      <c r="I8904" s="115" t="s">
        <v>6</v>
      </c>
      <c r="J8904" s="115">
        <v>10</v>
      </c>
    </row>
    <row r="8905" spans="1:10" hidden="1">
      <c r="A8905" s="115" t="s">
        <v>9224</v>
      </c>
      <c r="B8905" s="115" t="str">
        <f t="shared" si="139"/>
        <v>ARBUSTO PARA JARDINS,TIPO LANTANA,HIBISCO,CEDRINHO,ETC,COM 50 A 70CM DE ALTURA.FORNECIMENTO</v>
      </c>
      <c r="C8905" s="115" t="s">
        <v>40962</v>
      </c>
      <c r="D8905" s="115" t="s">
        <v>40963</v>
      </c>
      <c r="I8905" s="115" t="s">
        <v>6</v>
      </c>
      <c r="J8905" s="115">
        <v>10</v>
      </c>
    </row>
    <row r="8906" spans="1:10" hidden="1">
      <c r="A8906" s="115" t="s">
        <v>9225</v>
      </c>
      <c r="B8906" s="115" t="str">
        <f t="shared" si="139"/>
        <v>ARBUSTO PARA JARDINS,TIPO LANTANA,HIBISCO,CEDRINHO,ETC,COM 70 A 100CM DE ALTURA.FORNECIMENTO</v>
      </c>
      <c r="C8906" s="115" t="s">
        <v>40964</v>
      </c>
      <c r="D8906" s="115" t="s">
        <v>40965</v>
      </c>
      <c r="I8906" s="115" t="s">
        <v>6</v>
      </c>
      <c r="J8906" s="115">
        <v>15</v>
      </c>
    </row>
    <row r="8907" spans="1:10" hidden="1">
      <c r="A8907" s="115" t="s">
        <v>73</v>
      </c>
      <c r="B8907" s="115" t="str">
        <f t="shared" si="139"/>
        <v>ARBUSTO PARA JARDINS,TIPO LANTANA,HIBISCO,CEDRINHO,ETC,COM 70 A 100CM DE ALTURA.FORNECIMENTO</v>
      </c>
      <c r="C8907" s="115" t="s">
        <v>40964</v>
      </c>
      <c r="D8907" s="115" t="s">
        <v>40965</v>
      </c>
      <c r="I8907" s="115" t="s">
        <v>6</v>
      </c>
      <c r="J8907" s="115">
        <v>15</v>
      </c>
    </row>
    <row r="8908" spans="1:10" hidden="1">
      <c r="A8908" s="115" t="s">
        <v>9226</v>
      </c>
      <c r="B8908" s="115" t="str">
        <f t="shared" si="139"/>
        <v>ESPECIES VEGETAIS COM ALTURA DE(0,30 A 2,00)M, TIPO DRACENADE MADAGASCAR, AGAVE DRAGAO,PITEIRA DO CARIBE, CLUSIA,PLUMA,CAPIM DOS PAMPAS,DRACENA,MURTA,CARACASANA,FILODENDRO GLORIOSO,GUAIMBE DA FOLHA ONDULADA,ORELHA DE ONCA,IUCA ELEFANTE OUSIMILAR.FORNECIMENTO</v>
      </c>
      <c r="C8908" s="115" t="s">
        <v>40966</v>
      </c>
      <c r="D8908" s="115" t="s">
        <v>40967</v>
      </c>
      <c r="E8908" s="115" t="s">
        <v>40968</v>
      </c>
      <c r="F8908" s="115" t="s">
        <v>40969</v>
      </c>
      <c r="G8908" s="115" t="s">
        <v>40970</v>
      </c>
      <c r="I8908" s="115" t="s">
        <v>6</v>
      </c>
      <c r="J8908" s="115">
        <v>3</v>
      </c>
    </row>
    <row r="8909" spans="1:10" hidden="1">
      <c r="A8909" s="115" t="s">
        <v>9227</v>
      </c>
      <c r="B8909" s="115" t="str">
        <f t="shared" si="139"/>
        <v>ESPECIES VEGETAIS COM ALTURA DE(0,30 A 2,00)M, TIPO DRACENADE MADAGASCAR, AGAVE DRAGAO,PITEIRA DO CARIBE, CLUSIA,PLUMA,CAPIM DOS PAMPAS,DRACENA,MURTA,CARACASANA,FILODENDRO GLORIOSO,GUAIMBE DA FOLHA ONDULADA,ORELHA DE ONCA,IUCA ELEFANTE OUSIMILAR.FORNECIMENTO</v>
      </c>
      <c r="C8909" s="115" t="s">
        <v>40966</v>
      </c>
      <c r="D8909" s="115" t="s">
        <v>40967</v>
      </c>
      <c r="E8909" s="115" t="s">
        <v>40968</v>
      </c>
      <c r="F8909" s="115" t="s">
        <v>40969</v>
      </c>
      <c r="G8909" s="115" t="s">
        <v>40970</v>
      </c>
      <c r="I8909" s="115" t="s">
        <v>6</v>
      </c>
      <c r="J8909" s="115">
        <v>3</v>
      </c>
    </row>
    <row r="8910" spans="1:10" hidden="1">
      <c r="A8910" s="115" t="s">
        <v>9228</v>
      </c>
      <c r="B8910" s="115"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15" t="s">
        <v>40971</v>
      </c>
      <c r="D8910" s="115" t="s">
        <v>40972</v>
      </c>
      <c r="E8910" s="115" t="s">
        <v>40973</v>
      </c>
      <c r="F8910" s="115" t="s">
        <v>40974</v>
      </c>
      <c r="G8910" s="115" t="s">
        <v>40975</v>
      </c>
      <c r="H8910" s="115" t="s">
        <v>40976</v>
      </c>
      <c r="I8910" s="115" t="s">
        <v>6</v>
      </c>
      <c r="J8910" s="115">
        <v>3</v>
      </c>
    </row>
    <row r="8911" spans="1:10" hidden="1">
      <c r="A8911" s="115" t="s">
        <v>9229</v>
      </c>
      <c r="B8911" s="115"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15" t="s">
        <v>40971</v>
      </c>
      <c r="D8911" s="115" t="s">
        <v>40972</v>
      </c>
      <c r="E8911" s="115" t="s">
        <v>40973</v>
      </c>
      <c r="F8911" s="115" t="s">
        <v>40974</v>
      </c>
      <c r="G8911" s="115" t="s">
        <v>40975</v>
      </c>
      <c r="H8911" s="115" t="s">
        <v>40976</v>
      </c>
      <c r="I8911" s="115" t="s">
        <v>6</v>
      </c>
      <c r="J8911" s="115">
        <v>3</v>
      </c>
    </row>
    <row r="8912" spans="1:10" hidden="1">
      <c r="A8912" s="115" t="s">
        <v>9230</v>
      </c>
      <c r="B8912" s="115" t="str">
        <f t="shared" si="139"/>
        <v>ESPECIES VEGETAIS NATIVAS COM CAP(CIRCUNFERENCIA NA ALTURA DO PEITO)VARIANDO ENTRE 0,10M E 0,15M E ALTURA ENTRE 2,50M E3,00M.FORNECIMENTO</v>
      </c>
      <c r="C8912" s="115" t="s">
        <v>40977</v>
      </c>
      <c r="D8912" s="115" t="s">
        <v>40978</v>
      </c>
      <c r="E8912" s="115" t="s">
        <v>40979</v>
      </c>
      <c r="I8912" s="115" t="s">
        <v>6</v>
      </c>
      <c r="J8912" s="115">
        <v>280</v>
      </c>
    </row>
    <row r="8913" spans="1:10" hidden="1">
      <c r="A8913" s="115" t="s">
        <v>9231</v>
      </c>
      <c r="B8913" s="115" t="str">
        <f t="shared" si="139"/>
        <v>ESPECIES VEGETAIS NATIVAS COM CAP(CIRCUNFERENCIA NA ALTURA DO PEITO)VARIANDO ENTRE 0,10M E 0,15M E ALTURA ENTRE 2,50M E3,00M.FORNECIMENTO</v>
      </c>
      <c r="C8913" s="115" t="s">
        <v>40977</v>
      </c>
      <c r="D8913" s="115" t="s">
        <v>40978</v>
      </c>
      <c r="E8913" s="115" t="s">
        <v>40979</v>
      </c>
      <c r="I8913" s="115" t="s">
        <v>6</v>
      </c>
      <c r="J8913" s="115">
        <v>280</v>
      </c>
    </row>
    <row r="8914" spans="1:10" hidden="1">
      <c r="A8914" s="115" t="s">
        <v>9232</v>
      </c>
      <c r="B8914" s="115" t="str">
        <f t="shared" si="139"/>
        <v>ESPECIES VEGETAIS NATIVAS COM CAP(CIRCUNFERENCIA NA ALTURA DO PEITO)VARIANDO ENTRE 0,15M E 0,20M E ALTURA ENTRE 3,00M E3,50M.FORNECIMENTO</v>
      </c>
      <c r="C8914" s="115" t="s">
        <v>40977</v>
      </c>
      <c r="D8914" s="115" t="s">
        <v>40980</v>
      </c>
      <c r="E8914" s="115" t="s">
        <v>40981</v>
      </c>
      <c r="I8914" s="115" t="s">
        <v>6</v>
      </c>
      <c r="J8914" s="115">
        <v>350</v>
      </c>
    </row>
    <row r="8915" spans="1:10" hidden="1">
      <c r="A8915" s="115" t="s">
        <v>9233</v>
      </c>
      <c r="B8915" s="115" t="str">
        <f t="shared" si="139"/>
        <v>ESPECIES VEGETAIS NATIVAS COM CAP(CIRCUNFERENCIA NA ALTURA DO PEITO)VARIANDO ENTRE 0,15M E 0,20M E ALTURA ENTRE 3,00M E3,50M.FORNECIMENTO</v>
      </c>
      <c r="C8915" s="115" t="s">
        <v>40977</v>
      </c>
      <c r="D8915" s="115" t="s">
        <v>40980</v>
      </c>
      <c r="E8915" s="115" t="s">
        <v>40981</v>
      </c>
      <c r="I8915" s="115" t="s">
        <v>6</v>
      </c>
      <c r="J8915" s="115">
        <v>350</v>
      </c>
    </row>
    <row r="8916" spans="1:10" hidden="1">
      <c r="A8916" s="115" t="s">
        <v>9234</v>
      </c>
      <c r="B8916" s="115" t="str">
        <f t="shared" si="139"/>
        <v>ESPECIES VEGETAIS NATIVAS COM CAP(CIRCUNFERENCIA NA ALTURA DO PEITO)VARIANDO ENTRE 0,20M E 0,25M E ALTURA ENTRE 3,50M E4,00M.FORNECIMENTO</v>
      </c>
      <c r="C8916" s="115" t="s">
        <v>40977</v>
      </c>
      <c r="D8916" s="115" t="s">
        <v>40982</v>
      </c>
      <c r="E8916" s="115" t="s">
        <v>40983</v>
      </c>
      <c r="I8916" s="115" t="s">
        <v>6</v>
      </c>
      <c r="J8916" s="115">
        <v>380</v>
      </c>
    </row>
    <row r="8917" spans="1:10" hidden="1">
      <c r="A8917" s="115" t="s">
        <v>9235</v>
      </c>
      <c r="B8917" s="115" t="str">
        <f t="shared" si="139"/>
        <v>ESPECIES VEGETAIS NATIVAS COM CAP(CIRCUNFERENCIA NA ALTURA DO PEITO)VARIANDO ENTRE 0,20M E 0,25M E ALTURA ENTRE 3,50M E4,00M.FORNECIMENTO</v>
      </c>
      <c r="C8917" s="115" t="s">
        <v>40977</v>
      </c>
      <c r="D8917" s="115" t="s">
        <v>40982</v>
      </c>
      <c r="E8917" s="115" t="s">
        <v>40983</v>
      </c>
      <c r="I8917" s="115" t="s">
        <v>6</v>
      </c>
      <c r="J8917" s="115">
        <v>380</v>
      </c>
    </row>
    <row r="8918" spans="1:10" hidden="1">
      <c r="A8918" s="115" t="s">
        <v>9236</v>
      </c>
      <c r="B8918" s="115" t="str">
        <f t="shared" si="139"/>
        <v>ESPECIES VEGETAIS COM ALTURA DE(0,60 A 1,00)M,TIPO PALMEIRAPHEONIX ROEBELENII(TAMAREIRA ANA), COCCOTHRINAX SP(LEQUE-PRATEADA),ELAEIS GUINEENSIS(DENDEZEIRO),GAUSSIA MAYA(PALMEIRA MAIA) OU SIMILAR.FORNECIMENTO</v>
      </c>
      <c r="C8918" s="115" t="s">
        <v>40984</v>
      </c>
      <c r="D8918" s="115" t="s">
        <v>40985</v>
      </c>
      <c r="E8918" s="115" t="s">
        <v>40986</v>
      </c>
      <c r="F8918" s="115" t="s">
        <v>40987</v>
      </c>
      <c r="I8918" s="115" t="s">
        <v>6</v>
      </c>
      <c r="J8918" s="115">
        <v>4.5</v>
      </c>
    </row>
    <row r="8919" spans="1:10" hidden="1">
      <c r="A8919" s="115" t="s">
        <v>9237</v>
      </c>
      <c r="B8919" s="115" t="str">
        <f t="shared" si="139"/>
        <v>ESPECIES VEGETAIS COM ALTURA DE(0,60 A 1,00)M,TIPO PALMEIRAPHEONIX ROEBELENII(TAMAREIRA ANA), COCCOTHRINAX SP(LEQUE-PRATEADA),ELAEIS GUINEENSIS(DENDEZEIRO),GAUSSIA MAYA(PALMEIRA MAIA) OU SIMILAR.FORNECIMENTO</v>
      </c>
      <c r="C8919" s="115" t="s">
        <v>40984</v>
      </c>
      <c r="D8919" s="115" t="s">
        <v>40985</v>
      </c>
      <c r="E8919" s="115" t="s">
        <v>40986</v>
      </c>
      <c r="F8919" s="115" t="s">
        <v>40987</v>
      </c>
      <c r="I8919" s="115" t="s">
        <v>6</v>
      </c>
      <c r="J8919" s="115">
        <v>4.5</v>
      </c>
    </row>
    <row r="8920" spans="1:10" hidden="1">
      <c r="A8920" s="115" t="s">
        <v>9238</v>
      </c>
      <c r="B8920" s="115"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0" s="115" t="s">
        <v>40988</v>
      </c>
      <c r="D8920" s="115" t="s">
        <v>40989</v>
      </c>
      <c r="E8920" s="115" t="s">
        <v>40990</v>
      </c>
      <c r="F8920" s="115" t="s">
        <v>40991</v>
      </c>
      <c r="G8920" s="115" t="s">
        <v>40992</v>
      </c>
      <c r="I8920" s="115" t="s">
        <v>6</v>
      </c>
      <c r="J8920" s="115">
        <v>4.5</v>
      </c>
    </row>
    <row r="8921" spans="1:10" hidden="1">
      <c r="A8921" s="115" t="s">
        <v>9239</v>
      </c>
      <c r="B8921" s="115"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1" s="115" t="s">
        <v>40988</v>
      </c>
      <c r="D8921" s="115" t="s">
        <v>40989</v>
      </c>
      <c r="E8921" s="115" t="s">
        <v>40990</v>
      </c>
      <c r="F8921" s="115" t="s">
        <v>40991</v>
      </c>
      <c r="G8921" s="115" t="s">
        <v>40992</v>
      </c>
      <c r="I8921" s="115" t="s">
        <v>6</v>
      </c>
      <c r="J8921" s="115">
        <v>4.5</v>
      </c>
    </row>
    <row r="8922" spans="1:10" hidden="1">
      <c r="A8922" s="115" t="s">
        <v>9240</v>
      </c>
      <c r="B8922" s="115" t="str">
        <f t="shared" si="139"/>
        <v>ESPECIES VEGETAIS COM ALTURA DE(0,40 A 1,50)M,TIPO GARDENIAJASMINOIDES(JASMIM DO CABO),ALPINIA PURPURATA(GENGIBRE VERMELHO),CORDYLINE TERMINALIS(DRACENA VERMELHA),DIEFFENBACHIA AMOEMA(COMIGO-NINGUEM-PODE) OU SIMILAR E CONSIDERANDO 4 MUDASPOR M2.FORNECIMENTO</v>
      </c>
      <c r="C8922" s="115" t="s">
        <v>40993</v>
      </c>
      <c r="D8922" s="115" t="s">
        <v>40994</v>
      </c>
      <c r="E8922" s="115" t="s">
        <v>40995</v>
      </c>
      <c r="F8922" s="115" t="s">
        <v>40996</v>
      </c>
      <c r="G8922" s="115" t="s">
        <v>40997</v>
      </c>
      <c r="I8922" s="115" t="s">
        <v>16</v>
      </c>
      <c r="J8922" s="115">
        <v>14</v>
      </c>
    </row>
    <row r="8923" spans="1:10" hidden="1">
      <c r="A8923" s="115" t="s">
        <v>9241</v>
      </c>
      <c r="B8923" s="115" t="str">
        <f t="shared" si="139"/>
        <v>ESPECIES VEGETAIS COM ALTURA DE(0,40 A 1,50)M,TIPO GARDENIAJASMINOIDES(JASMIM DO CABO),ALPINIA PURPURATA(GENGIBRE VERMELHO),CORDYLINE TERMINALIS(DRACENA VERMELHA),DIEFFENBACHIA AMOEMA(COMIGO-NINGUEM-PODE) OU SIMILAR E CONSIDERANDO 4 MUDASPOR M2.FORNECIMENTO</v>
      </c>
      <c r="C8923" s="115" t="s">
        <v>40993</v>
      </c>
      <c r="D8923" s="115" t="s">
        <v>40994</v>
      </c>
      <c r="E8923" s="115" t="s">
        <v>40995</v>
      </c>
      <c r="F8923" s="115" t="s">
        <v>40996</v>
      </c>
      <c r="G8923" s="115" t="s">
        <v>40997</v>
      </c>
      <c r="I8923" s="115" t="s">
        <v>16</v>
      </c>
      <c r="J8923" s="115">
        <v>14</v>
      </c>
    </row>
    <row r="8924" spans="1:10" hidden="1">
      <c r="A8924" s="115" t="s">
        <v>9242</v>
      </c>
      <c r="B8924" s="115" t="str">
        <f t="shared" si="139"/>
        <v>ESPECIES VEGETAIS COM ALTURA DE(0,60 A 1,50)M,TIPO CALLIANDRA TWEEDII(ESPONJINHA VERMELHA), HIBISCUS ROSA-SINENSIS(HIBISCO ARGENTINO), MALVAVISCUS ARBOREUS (HIBISCO COLIBRI) OU SIMILAR E CONSIDERANDO 4 MUDAS POR M2.FORNECIMENTO</v>
      </c>
      <c r="C8924" s="115" t="s">
        <v>40998</v>
      </c>
      <c r="D8924" s="115" t="s">
        <v>40999</v>
      </c>
      <c r="E8924" s="115" t="s">
        <v>41000</v>
      </c>
      <c r="F8924" s="115" t="s">
        <v>41001</v>
      </c>
      <c r="I8924" s="115" t="s">
        <v>16</v>
      </c>
      <c r="J8924" s="115">
        <v>12</v>
      </c>
    </row>
    <row r="8925" spans="1:10" hidden="1">
      <c r="A8925" s="115" t="s">
        <v>9243</v>
      </c>
      <c r="B8925" s="115" t="str">
        <f t="shared" si="139"/>
        <v>ESPECIES VEGETAIS COM ALTURA DE(0,60 A 1,50)M,TIPO CALLIANDRA TWEEDII(ESPONJINHA VERMELHA), HIBISCUS ROSA-SINENSIS(HIBISCO ARGENTINO), MALVAVISCUS ARBOREUS (HIBISCO COLIBRI) OU SIMILAR E CONSIDERANDO 4 MUDAS POR M2.FORNECIMENTO</v>
      </c>
      <c r="C8925" s="115" t="s">
        <v>40998</v>
      </c>
      <c r="D8925" s="115" t="s">
        <v>40999</v>
      </c>
      <c r="E8925" s="115" t="s">
        <v>41000</v>
      </c>
      <c r="F8925" s="115" t="s">
        <v>41001</v>
      </c>
      <c r="I8925" s="115" t="s">
        <v>16</v>
      </c>
      <c r="J8925" s="115">
        <v>12</v>
      </c>
    </row>
    <row r="8926" spans="1:10" hidden="1">
      <c r="A8926" s="115" t="s">
        <v>9244</v>
      </c>
      <c r="B8926" s="115"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15" t="s">
        <v>41002</v>
      </c>
      <c r="D8926" s="115" t="s">
        <v>41003</v>
      </c>
      <c r="E8926" s="115" t="s">
        <v>41004</v>
      </c>
      <c r="F8926" s="115" t="s">
        <v>41005</v>
      </c>
      <c r="G8926" s="115" t="s">
        <v>41006</v>
      </c>
      <c r="H8926" s="115" t="s">
        <v>41007</v>
      </c>
      <c r="I8926" s="115" t="s">
        <v>16</v>
      </c>
      <c r="J8926" s="115">
        <v>24</v>
      </c>
    </row>
    <row r="8927" spans="1:10" hidden="1">
      <c r="A8927" s="115" t="s">
        <v>9245</v>
      </c>
      <c r="B8927" s="115"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15" t="s">
        <v>41002</v>
      </c>
      <c r="D8927" s="115" t="s">
        <v>41003</v>
      </c>
      <c r="E8927" s="115" t="s">
        <v>41004</v>
      </c>
      <c r="F8927" s="115" t="s">
        <v>41005</v>
      </c>
      <c r="G8927" s="115" t="s">
        <v>41006</v>
      </c>
      <c r="H8927" s="115" t="s">
        <v>41007</v>
      </c>
      <c r="I8927" s="115" t="s">
        <v>16</v>
      </c>
      <c r="J8927" s="115">
        <v>24</v>
      </c>
    </row>
    <row r="8928" spans="1:10" hidden="1">
      <c r="A8928" s="115" t="s">
        <v>9246</v>
      </c>
      <c r="B8928" s="115" t="str">
        <f t="shared" si="139"/>
        <v>ESPECIES VEGETAIS COM ALTURA DE (0,40 A 1,50)M,TIPO ARUNDINA BAMBUSIFOLIA(ORQUIDEA BAMBU),JATROPHA PODAGRICA(BATATA DO INFERNO),STRELITZIA REGINAE(FLOR AVE DO PARAISO),HELICONIA ANGUSTA(FALSA AVE DO PARAISO)OU SIMILAR E CONSIDERANDO 8 MUDAS POR M2.FORNECIMENTO</v>
      </c>
      <c r="C8928" s="115" t="s">
        <v>41008</v>
      </c>
      <c r="D8928" s="115" t="s">
        <v>41009</v>
      </c>
      <c r="E8928" s="115" t="s">
        <v>41010</v>
      </c>
      <c r="F8928" s="115" t="s">
        <v>41011</v>
      </c>
      <c r="G8928" s="115" t="s">
        <v>41012</v>
      </c>
      <c r="I8928" s="115" t="s">
        <v>16</v>
      </c>
      <c r="J8928" s="115">
        <v>28</v>
      </c>
    </row>
    <row r="8929" spans="1:10" hidden="1">
      <c r="A8929" s="115" t="s">
        <v>9247</v>
      </c>
      <c r="B8929" s="115" t="str">
        <f t="shared" si="139"/>
        <v>ESPECIES VEGETAIS COM ALTURA DE (0,40 A 1,50)M,TIPO ARUNDINA BAMBUSIFOLIA(ORQUIDEA BAMBU),JATROPHA PODAGRICA(BATATA DO INFERNO),STRELITZIA REGINAE(FLOR AVE DO PARAISO),HELICONIA ANGUSTA(FALSA AVE DO PARAISO)OU SIMILAR E CONSIDERANDO 8 MUDAS POR M2.FORNECIMENTO</v>
      </c>
      <c r="C8929" s="115" t="s">
        <v>41008</v>
      </c>
      <c r="D8929" s="115" t="s">
        <v>41009</v>
      </c>
      <c r="E8929" s="115" t="s">
        <v>41010</v>
      </c>
      <c r="F8929" s="115" t="s">
        <v>41011</v>
      </c>
      <c r="G8929" s="115" t="s">
        <v>41012</v>
      </c>
      <c r="I8929" s="115" t="s">
        <v>16</v>
      </c>
      <c r="J8929" s="115">
        <v>28</v>
      </c>
    </row>
    <row r="8930" spans="1:10" hidden="1">
      <c r="A8930" s="115" t="s">
        <v>9248</v>
      </c>
      <c r="B8930" s="115" t="str">
        <f t="shared" si="139"/>
        <v>ESPECIES VEGETAIS COM ALTURA DE(0,10 A 0,40)M,TIPO JASMIM ESTRELA,CAETIZINHO,CANA DA INDIA, CANA-INDICA,BIRI, CURCULIGO,GENGIBRE AZUL,IXORA ANA,PLANTA DA VIDA,ARARUTA,RHOEO,COPO DE LEITE OU SIMILAR E CONSIDERANDO 12 MUDAS P/M2.FORNECIMENTO</v>
      </c>
      <c r="C8930" s="115" t="s">
        <v>41013</v>
      </c>
      <c r="D8930" s="115" t="s">
        <v>41014</v>
      </c>
      <c r="E8930" s="115" t="s">
        <v>41015</v>
      </c>
      <c r="F8930" s="115" t="s">
        <v>41016</v>
      </c>
      <c r="I8930" s="115" t="s">
        <v>16</v>
      </c>
      <c r="J8930" s="115">
        <v>13.2</v>
      </c>
    </row>
    <row r="8931" spans="1:10" hidden="1">
      <c r="A8931" s="115" t="s">
        <v>9249</v>
      </c>
      <c r="B8931" s="115" t="str">
        <f t="shared" si="139"/>
        <v>ESPECIES VEGETAIS COM ALTURA DE(0,10 A 0,40)M,TIPO JASMIM ESTRELA,CAETIZINHO,CANA DA INDIA, CANA-INDICA,BIRI, CURCULIGO,GENGIBRE AZUL,IXORA ANA,PLANTA DA VIDA,ARARUTA,RHOEO,COPO DE LEITE OU SIMILAR E CONSIDERANDO 12 MUDAS P/M2.FORNECIMENTO</v>
      </c>
      <c r="C8931" s="115" t="s">
        <v>41013</v>
      </c>
      <c r="D8931" s="115" t="s">
        <v>41014</v>
      </c>
      <c r="E8931" s="115" t="s">
        <v>41015</v>
      </c>
      <c r="F8931" s="115" t="s">
        <v>41016</v>
      </c>
      <c r="I8931" s="115" t="s">
        <v>16</v>
      </c>
      <c r="J8931" s="115">
        <v>13.2</v>
      </c>
    </row>
    <row r="8932" spans="1:10" hidden="1">
      <c r="A8932" s="115" t="s">
        <v>9250</v>
      </c>
      <c r="B8932" s="115" t="str">
        <f t="shared" si="139"/>
        <v>ESPECIES VEGETAIS COM ALTURA DE(0,20 A 0,80)M,TIPO HELICONIA PSITTACORUM(HELICONIA PAPAGAIO), XANTHOSOMA LINDENI(XANTIA),CALATHEA ZEBRINA(CALATEA ZEBRA), JASMINUM SAMBAC(BOGARI) OU SIMILAR E CONSIDERANDO 12 MUDAS POR M2.FORNECIMENTO</v>
      </c>
      <c r="C8932" s="115" t="s">
        <v>41017</v>
      </c>
      <c r="D8932" s="115" t="s">
        <v>41018</v>
      </c>
      <c r="E8932" s="115" t="s">
        <v>41019</v>
      </c>
      <c r="F8932" s="115" t="s">
        <v>41020</v>
      </c>
      <c r="I8932" s="115" t="s">
        <v>16</v>
      </c>
      <c r="J8932" s="115">
        <v>42</v>
      </c>
    </row>
    <row r="8933" spans="1:10" hidden="1">
      <c r="A8933" s="115" t="s">
        <v>9251</v>
      </c>
      <c r="B8933" s="115" t="str">
        <f t="shared" si="139"/>
        <v>ESPECIES VEGETAIS COM ALTURA DE(0,20 A 0,80)M,TIPO HELICONIA PSITTACORUM(HELICONIA PAPAGAIO), XANTHOSOMA LINDENI(XANTIA),CALATHEA ZEBRINA(CALATEA ZEBRA), JASMINUM SAMBAC(BOGARI) OU SIMILAR E CONSIDERANDO 12 MUDAS POR M2.FORNECIMENTO</v>
      </c>
      <c r="C8933" s="115" t="s">
        <v>41017</v>
      </c>
      <c r="D8933" s="115" t="s">
        <v>41018</v>
      </c>
      <c r="E8933" s="115" t="s">
        <v>41019</v>
      </c>
      <c r="F8933" s="115" t="s">
        <v>41020</v>
      </c>
      <c r="I8933" s="115" t="s">
        <v>16</v>
      </c>
      <c r="J8933" s="115">
        <v>42</v>
      </c>
    </row>
    <row r="8934" spans="1:10" hidden="1">
      <c r="A8934" s="115" t="s">
        <v>9252</v>
      </c>
      <c r="B8934" s="115"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15" t="s">
        <v>41021</v>
      </c>
      <c r="D8934" s="115" t="s">
        <v>41022</v>
      </c>
      <c r="E8934" s="115" t="s">
        <v>41023</v>
      </c>
      <c r="F8934" s="115" t="s">
        <v>41024</v>
      </c>
      <c r="G8934" s="115" t="s">
        <v>41025</v>
      </c>
      <c r="H8934" s="115" t="s">
        <v>41026</v>
      </c>
      <c r="I8934" s="115" t="s">
        <v>16</v>
      </c>
      <c r="J8934" s="115">
        <v>8</v>
      </c>
    </row>
    <row r="8935" spans="1:10" hidden="1">
      <c r="A8935" s="115" t="s">
        <v>9253</v>
      </c>
      <c r="B8935" s="115"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15" t="s">
        <v>41021</v>
      </c>
      <c r="D8935" s="115" t="s">
        <v>41022</v>
      </c>
      <c r="E8935" s="115" t="s">
        <v>41023</v>
      </c>
      <c r="F8935" s="115" t="s">
        <v>41024</v>
      </c>
      <c r="G8935" s="115" t="s">
        <v>41025</v>
      </c>
      <c r="H8935" s="115" t="s">
        <v>41026</v>
      </c>
      <c r="I8935" s="115" t="s">
        <v>16</v>
      </c>
      <c r="J8935" s="115">
        <v>8</v>
      </c>
    </row>
    <row r="8936" spans="1:10" hidden="1">
      <c r="A8936" s="115" t="s">
        <v>9254</v>
      </c>
      <c r="B8936" s="115"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15" t="s">
        <v>41027</v>
      </c>
      <c r="D8936" s="115" t="s">
        <v>41028</v>
      </c>
      <c r="E8936" s="115" t="s">
        <v>41029</v>
      </c>
      <c r="F8936" s="115" t="s">
        <v>41030</v>
      </c>
      <c r="G8936" s="115" t="s">
        <v>41031</v>
      </c>
      <c r="H8936" s="115" t="s">
        <v>41032</v>
      </c>
      <c r="I8936" s="115" t="s">
        <v>16</v>
      </c>
      <c r="J8936" s="115">
        <v>17.600000000000001</v>
      </c>
    </row>
    <row r="8937" spans="1:10" hidden="1">
      <c r="A8937" s="115" t="s">
        <v>9255</v>
      </c>
      <c r="B8937" s="115"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15" t="s">
        <v>41027</v>
      </c>
      <c r="D8937" s="115" t="s">
        <v>41028</v>
      </c>
      <c r="E8937" s="115" t="s">
        <v>41029</v>
      </c>
      <c r="F8937" s="115" t="s">
        <v>41030</v>
      </c>
      <c r="G8937" s="115" t="s">
        <v>41031</v>
      </c>
      <c r="H8937" s="115" t="s">
        <v>41032</v>
      </c>
      <c r="I8937" s="115" t="s">
        <v>16</v>
      </c>
      <c r="J8937" s="115">
        <v>17.600000000000001</v>
      </c>
    </row>
    <row r="8938" spans="1:10" hidden="1">
      <c r="A8938" s="115" t="s">
        <v>9256</v>
      </c>
      <c r="B8938" s="115"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15" t="s">
        <v>41033</v>
      </c>
      <c r="D8938" s="115" t="s">
        <v>41034</v>
      </c>
      <c r="E8938" s="115" t="s">
        <v>41035</v>
      </c>
      <c r="F8938" s="115" t="s">
        <v>41036</v>
      </c>
      <c r="G8938" s="115" t="s">
        <v>41037</v>
      </c>
      <c r="H8938" s="115" t="s">
        <v>41038</v>
      </c>
      <c r="I8938" s="115" t="s">
        <v>16</v>
      </c>
      <c r="J8938" s="115">
        <v>27.5</v>
      </c>
    </row>
    <row r="8939" spans="1:10" hidden="1">
      <c r="A8939" s="115" t="s">
        <v>9257</v>
      </c>
      <c r="B8939" s="115"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15" t="s">
        <v>41033</v>
      </c>
      <c r="D8939" s="115" t="s">
        <v>41034</v>
      </c>
      <c r="E8939" s="115" t="s">
        <v>41035</v>
      </c>
      <c r="F8939" s="115" t="s">
        <v>41036</v>
      </c>
      <c r="G8939" s="115" t="s">
        <v>41037</v>
      </c>
      <c r="H8939" s="115" t="s">
        <v>41038</v>
      </c>
      <c r="I8939" s="115" t="s">
        <v>16</v>
      </c>
      <c r="J8939" s="115">
        <v>27.5</v>
      </c>
    </row>
    <row r="8940" spans="1:10" hidden="1">
      <c r="A8940" s="115" t="s">
        <v>9258</v>
      </c>
      <c r="B8940" s="115"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15" t="s">
        <v>41039</v>
      </c>
      <c r="D8940" s="115" t="s">
        <v>41040</v>
      </c>
      <c r="E8940" s="115" t="s">
        <v>41041</v>
      </c>
      <c r="F8940" s="115" t="s">
        <v>41042</v>
      </c>
      <c r="G8940" s="115" t="s">
        <v>41043</v>
      </c>
      <c r="H8940" s="115" t="s">
        <v>41044</v>
      </c>
      <c r="I8940" s="115" t="s">
        <v>16</v>
      </c>
      <c r="J8940" s="115">
        <v>27.5</v>
      </c>
    </row>
    <row r="8941" spans="1:10" hidden="1">
      <c r="A8941" s="115" t="s">
        <v>9259</v>
      </c>
      <c r="B8941" s="115"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15" t="s">
        <v>41039</v>
      </c>
      <c r="D8941" s="115" t="s">
        <v>41040</v>
      </c>
      <c r="E8941" s="115" t="s">
        <v>41041</v>
      </c>
      <c r="F8941" s="115" t="s">
        <v>41042</v>
      </c>
      <c r="G8941" s="115" t="s">
        <v>41043</v>
      </c>
      <c r="H8941" s="115" t="s">
        <v>41044</v>
      </c>
      <c r="I8941" s="115" t="s">
        <v>16</v>
      </c>
      <c r="J8941" s="115">
        <v>27.5</v>
      </c>
    </row>
    <row r="8942" spans="1:10" hidden="1">
      <c r="A8942" s="115" t="s">
        <v>9260</v>
      </c>
      <c r="B8942" s="115" t="str">
        <f t="shared" si="139"/>
        <v>ESPECIES VEGETAIS C/ALTURA DE(0,10 A 0,20)M, TIPO HEMEROCALIS,LIRIO,AZEDINHA DO BREJO,CAMOMILA,VIOLETA VERMELHA,PLANTA MOSAICO,MARIA-SEM-VERGONHA,BARRIGA DE SAPO,PETUNIA,CRAVO-FRANCES,VERBENA/CAMARADINHA OU SIMILAR E CONSIDERANDO 25 MUDAS POR M2.FORNECIMENTO</v>
      </c>
      <c r="C8942" s="115" t="s">
        <v>41045</v>
      </c>
      <c r="D8942" s="115" t="s">
        <v>41046</v>
      </c>
      <c r="E8942" s="115" t="s">
        <v>41047</v>
      </c>
      <c r="F8942" s="115" t="s">
        <v>41048</v>
      </c>
      <c r="G8942" s="115" t="s">
        <v>41049</v>
      </c>
      <c r="I8942" s="115" t="s">
        <v>16</v>
      </c>
      <c r="J8942" s="115">
        <v>27.5</v>
      </c>
    </row>
    <row r="8943" spans="1:10" hidden="1">
      <c r="A8943" s="115" t="s">
        <v>9261</v>
      </c>
      <c r="B8943" s="115" t="str">
        <f t="shared" si="139"/>
        <v>ESPECIES VEGETAIS C/ALTURA DE(0,10 A 0,20)M, TIPO HEMEROCALIS,LIRIO,AZEDINHA DO BREJO,CAMOMILA,VIOLETA VERMELHA,PLANTA MOSAICO,MARIA-SEM-VERGONHA,BARRIGA DE SAPO,PETUNIA,CRAVO-FRANCES,VERBENA/CAMARADINHA OU SIMILAR E CONSIDERANDO 25 MUDAS POR M2.FORNECIMENTO</v>
      </c>
      <c r="C8943" s="115" t="s">
        <v>41045</v>
      </c>
      <c r="D8943" s="115" t="s">
        <v>41046</v>
      </c>
      <c r="E8943" s="115" t="s">
        <v>41047</v>
      </c>
      <c r="F8943" s="115" t="s">
        <v>41048</v>
      </c>
      <c r="G8943" s="115" t="s">
        <v>41049</v>
      </c>
      <c r="I8943" s="115" t="s">
        <v>16</v>
      </c>
      <c r="J8943" s="115">
        <v>27.5</v>
      </c>
    </row>
    <row r="8944" spans="1:10" hidden="1">
      <c r="A8944" s="115" t="s">
        <v>9262</v>
      </c>
      <c r="B8944" s="115" t="str">
        <f t="shared" si="139"/>
        <v>ESPECIES VEGETAIS C/ALTURA DE(0,15 A 0,30)M,TIPO OPHIOPOGONJABURAN(BARBA-DE-SERPENTE),KALANCHOE BLOSSFELDIANA(CALANCOE),MARANTA BICOLOR(CAETE)OU SIMILAR E CONSIDERANDO 25 MUDAS P/ M2.FORNECIMENTO</v>
      </c>
      <c r="C8944" s="115" t="s">
        <v>41050</v>
      </c>
      <c r="D8944" s="115" t="s">
        <v>41051</v>
      </c>
      <c r="E8944" s="115" t="s">
        <v>41052</v>
      </c>
      <c r="F8944" s="115" t="s">
        <v>41053</v>
      </c>
      <c r="I8944" s="115" t="s">
        <v>16</v>
      </c>
      <c r="J8944" s="115">
        <v>27.5</v>
      </c>
    </row>
    <row r="8945" spans="1:10" hidden="1">
      <c r="A8945" s="115" t="s">
        <v>9263</v>
      </c>
      <c r="B8945" s="115" t="str">
        <f t="shared" si="139"/>
        <v>ESPECIES VEGETAIS C/ALTURA DE(0,15 A 0,30)M,TIPO OPHIOPOGONJABURAN(BARBA-DE-SERPENTE),KALANCHOE BLOSSFELDIANA(CALANCOE),MARANTA BICOLOR(CAETE)OU SIMILAR E CONSIDERANDO 25 MUDAS P/ M2.FORNECIMENTO</v>
      </c>
      <c r="C8945" s="115" t="s">
        <v>41050</v>
      </c>
      <c r="D8945" s="115" t="s">
        <v>41051</v>
      </c>
      <c r="E8945" s="115" t="s">
        <v>41052</v>
      </c>
      <c r="F8945" s="115" t="s">
        <v>41053</v>
      </c>
      <c r="I8945" s="115" t="s">
        <v>16</v>
      </c>
      <c r="J8945" s="115">
        <v>27.5</v>
      </c>
    </row>
    <row r="8946" spans="1:10" hidden="1">
      <c r="A8946" s="115" t="s">
        <v>9264</v>
      </c>
      <c r="B8946" s="115" t="str">
        <f t="shared" si="139"/>
        <v>PROTETOR DE MADEIRA DE LEI,PINTADO A OLEO,PARA ARVORE.FORNECIMENTO E COLOCACAO</v>
      </c>
      <c r="C8946" s="115" t="s">
        <v>41054</v>
      </c>
      <c r="D8946" s="115" t="s">
        <v>37184</v>
      </c>
      <c r="I8946" s="115" t="s">
        <v>6</v>
      </c>
      <c r="J8946" s="115">
        <v>131.43</v>
      </c>
    </row>
    <row r="8947" spans="1:10" hidden="1">
      <c r="A8947" s="115" t="s">
        <v>9265</v>
      </c>
      <c r="B8947" s="115" t="str">
        <f t="shared" si="139"/>
        <v>PROTETOR DE MADEIRA DE LEI,PINTADO A OLEO,PARA ARVORE.FORNECIMENTO E COLOCACAO</v>
      </c>
      <c r="C8947" s="115" t="s">
        <v>41054</v>
      </c>
      <c r="D8947" s="115" t="s">
        <v>37184</v>
      </c>
      <c r="I8947" s="115" t="s">
        <v>6</v>
      </c>
      <c r="J8947" s="115">
        <v>124.41</v>
      </c>
    </row>
    <row r="8948" spans="1:10" hidden="1">
      <c r="A8948" s="115" t="s">
        <v>9266</v>
      </c>
      <c r="B8948" s="115" t="str">
        <f t="shared" si="139"/>
        <v>PROTETOR DE FERRO,PINTADO A OLEO,PARA ARVORE.FORNECIMENTO ECOLOCACAO</v>
      </c>
      <c r="C8948" s="115" t="s">
        <v>41055</v>
      </c>
      <c r="D8948" s="115" t="s">
        <v>37137</v>
      </c>
      <c r="I8948" s="115" t="s">
        <v>6</v>
      </c>
      <c r="J8948" s="115">
        <v>266.89</v>
      </c>
    </row>
    <row r="8949" spans="1:10" hidden="1">
      <c r="A8949" s="115" t="s">
        <v>74</v>
      </c>
      <c r="B8949" s="115" t="str">
        <f t="shared" si="139"/>
        <v>PROTETOR DE FERRO,PINTADO A OLEO,PARA ARVORE.FORNECIMENTO ECOLOCACAO</v>
      </c>
      <c r="C8949" s="115" t="s">
        <v>41055</v>
      </c>
      <c r="D8949" s="115" t="s">
        <v>37137</v>
      </c>
      <c r="I8949" s="115" t="s">
        <v>6</v>
      </c>
      <c r="J8949" s="115">
        <v>253.51</v>
      </c>
    </row>
    <row r="8950" spans="1:10" hidden="1">
      <c r="A8950" s="115" t="s">
        <v>9267</v>
      </c>
      <c r="B8950" s="115" t="str">
        <f t="shared" si="139"/>
        <v>PROTETOR(GOLA)DE ARVORE EM FERRO FUNDIDO NODULAR,NAS DIMENSOES DE(1,00X1,00X0,60)M.FORNECIMENTO</v>
      </c>
      <c r="C8950" s="115" t="s">
        <v>41056</v>
      </c>
      <c r="D8950" s="115" t="s">
        <v>41057</v>
      </c>
      <c r="I8950" s="115" t="s">
        <v>6</v>
      </c>
      <c r="J8950" s="115">
        <v>542.9</v>
      </c>
    </row>
    <row r="8951" spans="1:10" hidden="1">
      <c r="A8951" s="115" t="s">
        <v>9268</v>
      </c>
      <c r="B8951" s="115" t="str">
        <f t="shared" si="139"/>
        <v>PROTETOR(GOLA)DE ARVORE EM FERRO FUNDIDO NODULAR,NAS DIMENSOES DE(1,00X1,00X0,60)M.FORNECIMENTO</v>
      </c>
      <c r="C8951" s="115" t="s">
        <v>41056</v>
      </c>
      <c r="D8951" s="115" t="s">
        <v>41057</v>
      </c>
      <c r="I8951" s="115" t="s">
        <v>6</v>
      </c>
      <c r="J8951" s="115">
        <v>542.9</v>
      </c>
    </row>
    <row r="8952" spans="1:10" hidden="1">
      <c r="A8952" s="115" t="s">
        <v>9269</v>
      </c>
      <c r="B8952" s="115" t="str">
        <f t="shared" si="139"/>
        <v>PROTETOR(GOLA)DE ARVORE EM FERRO FUNDIDO NODULAR,NAS DIMENSOES DE(1,28X1,28X0,90)M.FORNECIMENTO</v>
      </c>
      <c r="C8952" s="115" t="s">
        <v>41056</v>
      </c>
      <c r="D8952" s="115" t="s">
        <v>41058</v>
      </c>
      <c r="I8952" s="115" t="s">
        <v>6</v>
      </c>
      <c r="J8952" s="115">
        <v>1173.17</v>
      </c>
    </row>
    <row r="8953" spans="1:10" hidden="1">
      <c r="A8953" s="115" t="s">
        <v>9270</v>
      </c>
      <c r="B8953" s="115" t="str">
        <f t="shared" si="139"/>
        <v>PROTETOR(GOLA)DE ARVORE EM FERRO FUNDIDO NODULAR,NAS DIMENSOES DE(1,28X1,28X0,90)M.FORNECIMENTO</v>
      </c>
      <c r="C8953" s="115" t="s">
        <v>41056</v>
      </c>
      <c r="D8953" s="115" t="s">
        <v>41058</v>
      </c>
      <c r="I8953" s="115" t="s">
        <v>6</v>
      </c>
      <c r="J8953" s="115">
        <v>1173.17</v>
      </c>
    </row>
    <row r="8954" spans="1:10" hidden="1">
      <c r="A8954" s="115" t="s">
        <v>9271</v>
      </c>
      <c r="B8954" s="115"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15" t="s">
        <v>41059</v>
      </c>
      <c r="D8954" s="115" t="s">
        <v>41060</v>
      </c>
      <c r="E8954" s="115" t="s">
        <v>41061</v>
      </c>
      <c r="F8954" s="115" t="s">
        <v>41062</v>
      </c>
      <c r="G8954" s="115" t="s">
        <v>41063</v>
      </c>
      <c r="H8954" s="115" t="s">
        <v>41064</v>
      </c>
      <c r="I8954" s="115" t="s">
        <v>58</v>
      </c>
      <c r="J8954" s="115">
        <v>481.71</v>
      </c>
    </row>
    <row r="8955" spans="1:10" hidden="1">
      <c r="A8955" s="115" t="s">
        <v>9272</v>
      </c>
      <c r="B8955" s="115"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15" t="s">
        <v>41059</v>
      </c>
      <c r="D8955" s="115" t="s">
        <v>41060</v>
      </c>
      <c r="E8955" s="115" t="s">
        <v>41061</v>
      </c>
      <c r="F8955" s="115" t="s">
        <v>41062</v>
      </c>
      <c r="G8955" s="115" t="s">
        <v>41063</v>
      </c>
      <c r="H8955" s="115" t="s">
        <v>41064</v>
      </c>
      <c r="I8955" s="115" t="s">
        <v>58</v>
      </c>
      <c r="J8955" s="115">
        <v>458.9</v>
      </c>
    </row>
    <row r="8956" spans="1:10" hidden="1">
      <c r="A8956" s="115" t="s">
        <v>9273</v>
      </c>
      <c r="B8956" s="115" t="str">
        <f t="shared" si="139"/>
        <v>CERCA PROTETORA PARA JARDIM,DE 33CM DE ALTURA,EM TELA DE CHAPA EXPANDIDA DE 3/16",DECAPADA,FOSFATIZADA,PINTADA A "PRIMER" E ACABAMENTO A COR,CHUMBADA NO SOLO COM HASTES DE FERRO DE 1/2" ESPACADAS DE 1,00M.FORNECIMENTO E COLOCACAO</v>
      </c>
      <c r="C8956" s="115" t="s">
        <v>41065</v>
      </c>
      <c r="D8956" s="115" t="s">
        <v>41066</v>
      </c>
      <c r="E8956" s="115" t="s">
        <v>41067</v>
      </c>
      <c r="F8956" s="115" t="s">
        <v>41068</v>
      </c>
      <c r="I8956" s="115" t="s">
        <v>58</v>
      </c>
      <c r="J8956" s="115">
        <v>39.69</v>
      </c>
    </row>
    <row r="8957" spans="1:10" hidden="1">
      <c r="A8957" s="115" t="s">
        <v>9274</v>
      </c>
      <c r="B8957" s="115" t="str">
        <f t="shared" si="139"/>
        <v>CERCA PROTETORA PARA JARDIM,DE 33CM DE ALTURA,EM TELA DE CHAPA EXPANDIDA DE 3/16",DECAPADA,FOSFATIZADA,PINTADA A "PRIMER" E ACABAMENTO A COR,CHUMBADA NO SOLO COM HASTES DE FERRO DE 1/2" ESPACADAS DE 1,00M.FORNECIMENTO E COLOCACAO</v>
      </c>
      <c r="C8957" s="115" t="s">
        <v>41065</v>
      </c>
      <c r="D8957" s="115" t="s">
        <v>41066</v>
      </c>
      <c r="E8957" s="115" t="s">
        <v>41067</v>
      </c>
      <c r="F8957" s="115" t="s">
        <v>41068</v>
      </c>
      <c r="I8957" s="115" t="s">
        <v>58</v>
      </c>
      <c r="J8957" s="115">
        <v>37.29</v>
      </c>
    </row>
    <row r="8958" spans="1:10" hidden="1">
      <c r="A8958" s="115" t="s">
        <v>9275</v>
      </c>
      <c r="B8958" s="115" t="str">
        <f t="shared" si="139"/>
        <v>CERCA PROTETORA PARA JARDIM,DE 40CM DE ALTURA,EM BARRA CHATA DE 1"X1/4",CHUMBADA NO SOLO COM HASTES DE 30CM,ESPACADAS DE 60CM,EM MODULOS DE 1,20M.FORNECIMENTO E COLOCACAO</v>
      </c>
      <c r="C8958" s="115" t="s">
        <v>41069</v>
      </c>
      <c r="D8958" s="115" t="s">
        <v>41070</v>
      </c>
      <c r="E8958" s="115" t="s">
        <v>41071</v>
      </c>
      <c r="I8958" s="115" t="s">
        <v>58</v>
      </c>
      <c r="J8958" s="115">
        <v>90.58</v>
      </c>
    </row>
    <row r="8959" spans="1:10" hidden="1">
      <c r="A8959" s="115" t="s">
        <v>9276</v>
      </c>
      <c r="B8959" s="115" t="str">
        <f t="shared" si="139"/>
        <v>CERCA PROTETORA PARA JARDIM,DE 40CM DE ALTURA,EM BARRA CHATA DE 1"X1/4",CHUMBADA NO SOLO COM HASTES DE 30CM,ESPACADAS DE 60CM,EM MODULOS DE 1,20M.FORNECIMENTO E COLOCACAO</v>
      </c>
      <c r="C8959" s="115" t="s">
        <v>41069</v>
      </c>
      <c r="D8959" s="115" t="s">
        <v>41070</v>
      </c>
      <c r="E8959" s="115" t="s">
        <v>41071</v>
      </c>
      <c r="I8959" s="115" t="s">
        <v>58</v>
      </c>
      <c r="J8959" s="115">
        <v>85.54</v>
      </c>
    </row>
    <row r="8960" spans="1:10" hidden="1">
      <c r="A8960" s="115" t="s">
        <v>9277</v>
      </c>
      <c r="B8960" s="115" t="str">
        <f t="shared" si="139"/>
        <v>GRAMPOS DE PROTECAO PARA CALCADA EM TUBOS DE FERRO GALVANIZADO DE 2",CHUMBADOS EM BLOCOS DE CONCRETO,INCLUSIVE DEMOLICAO E RECOMPOSICAO DA CALCADA,E TRANSPORTE DO MATERIAL EXCEDENTE,EXCLUSIVE PINTURA.FORNECIMENTO E COLOCACAO</v>
      </c>
      <c r="C8960" s="115" t="s">
        <v>41072</v>
      </c>
      <c r="D8960" s="115" t="s">
        <v>41073</v>
      </c>
      <c r="E8960" s="115" t="s">
        <v>41074</v>
      </c>
      <c r="F8960" s="115" t="s">
        <v>41075</v>
      </c>
      <c r="I8960" s="115" t="s">
        <v>6</v>
      </c>
      <c r="J8960" s="115">
        <v>339.13</v>
      </c>
    </row>
    <row r="8961" spans="1:10" hidden="1">
      <c r="A8961" s="115" t="s">
        <v>9278</v>
      </c>
      <c r="B8961" s="115" t="str">
        <f t="shared" si="139"/>
        <v>GRAMPOS DE PROTECAO PARA CALCADA EM TUBOS DE FERRO GALVANIZADO DE 2",CHUMBADOS EM BLOCOS DE CONCRETO,INCLUSIVE DEMOLICAO E RECOMPOSICAO DA CALCADA,E TRANSPORTE DO MATERIAL EXCEDENTE,EXCLUSIVE PINTURA.FORNECIMENTO E COLOCACAO</v>
      </c>
      <c r="C8961" s="115" t="s">
        <v>41072</v>
      </c>
      <c r="D8961" s="115" t="s">
        <v>41073</v>
      </c>
      <c r="E8961" s="115" t="s">
        <v>41074</v>
      </c>
      <c r="F8961" s="115" t="s">
        <v>41075</v>
      </c>
      <c r="I8961" s="115" t="s">
        <v>6</v>
      </c>
      <c r="J8961" s="115">
        <v>318.37</v>
      </c>
    </row>
    <row r="8962" spans="1:10" hidden="1">
      <c r="A8962" s="115" t="s">
        <v>9279</v>
      </c>
      <c r="B8962" s="115" t="str">
        <f t="shared" si="139"/>
        <v>RETENTOR FLUTUANTE PARA PROTECAO DE MANGUEZAL.CONFECCAO E INSTALACAO</v>
      </c>
      <c r="C8962" s="115" t="s">
        <v>41076</v>
      </c>
      <c r="D8962" s="115" t="s">
        <v>41077</v>
      </c>
      <c r="I8962" s="115" t="s">
        <v>58</v>
      </c>
      <c r="J8962" s="115">
        <v>64.95</v>
      </c>
    </row>
    <row r="8963" spans="1:10" hidden="1">
      <c r="A8963" s="115" t="s">
        <v>9280</v>
      </c>
      <c r="B8963" s="115" t="str">
        <f t="shared" si="139"/>
        <v>RETENTOR FLUTUANTE PARA PROTECAO DE MANGUEZAL.CONFECCAO E INSTALACAO</v>
      </c>
      <c r="C8963" s="115" t="s">
        <v>41076</v>
      </c>
      <c r="D8963" s="115" t="s">
        <v>41077</v>
      </c>
      <c r="I8963" s="115" t="s">
        <v>58</v>
      </c>
      <c r="J8963" s="115">
        <v>57.53</v>
      </c>
    </row>
    <row r="8964" spans="1:10" hidden="1">
      <c r="A8964" s="115" t="s">
        <v>9281</v>
      </c>
      <c r="B8964" s="115" t="str">
        <f t="shared" si="139"/>
        <v>CERCA PROTETORA DE JARDIM COM 18CM DE ALTURA,EM BARRA CHATADE ACO DE (3"X1/4"),COM MONTANTES DO MESMO MATERIAL,DISTANCIADOS DE 1,00M,CHUMBADOS EM BLOCO DE CONCRETO,INCLUSIVE ESCAVACAO,REATERRO,CARGA,DESCARGA E TRANSPORTE</v>
      </c>
      <c r="C8964" s="115" t="s">
        <v>41078</v>
      </c>
      <c r="D8964" s="115" t="s">
        <v>41079</v>
      </c>
      <c r="E8964" s="115" t="s">
        <v>41080</v>
      </c>
      <c r="F8964" s="115" t="s">
        <v>41081</v>
      </c>
      <c r="I8964" s="115" t="s">
        <v>58</v>
      </c>
      <c r="J8964" s="115">
        <v>87.68</v>
      </c>
    </row>
    <row r="8965" spans="1:10" hidden="1">
      <c r="A8965" s="115" t="s">
        <v>9282</v>
      </c>
      <c r="B8965" s="115" t="str">
        <f t="shared" ref="B8965:B9028" si="140">C8965&amp;D8965&amp;E8965&amp;F8965&amp;G8965&amp;H8965</f>
        <v>CERCA PROTETORA DE JARDIM COM 18CM DE ALTURA,EM BARRA CHATADE ACO DE (3"X1/4"),COM MONTANTES DO MESMO MATERIAL,DISTANCIADOS DE 1,00M,CHUMBADOS EM BLOCO DE CONCRETO,INCLUSIVE ESCAVACAO,REATERRO,CARGA,DESCARGA E TRANSPORTE</v>
      </c>
      <c r="C8965" s="115" t="s">
        <v>41078</v>
      </c>
      <c r="D8965" s="115" t="s">
        <v>41079</v>
      </c>
      <c r="E8965" s="115" t="s">
        <v>41080</v>
      </c>
      <c r="F8965" s="115" t="s">
        <v>41081</v>
      </c>
      <c r="I8965" s="115" t="s">
        <v>58</v>
      </c>
      <c r="J8965" s="115">
        <v>83.15</v>
      </c>
    </row>
    <row r="8966" spans="1:10" hidden="1">
      <c r="A8966" s="115" t="s">
        <v>9283</v>
      </c>
      <c r="B8966" s="115" t="str">
        <f t="shared" si="140"/>
        <v>CERCA PROTETORA DE JARDIM,TIPO CAPELINHA,EM MODULOS DE 1,20M.FORNECIMENTO E COLOCACAO</v>
      </c>
      <c r="C8966" s="115" t="s">
        <v>41082</v>
      </c>
      <c r="D8966" s="115" t="s">
        <v>37140</v>
      </c>
      <c r="I8966" s="115" t="s">
        <v>6</v>
      </c>
      <c r="J8966" s="115">
        <v>131.11000000000001</v>
      </c>
    </row>
    <row r="8967" spans="1:10" hidden="1">
      <c r="A8967" s="115" t="s">
        <v>9284</v>
      </c>
      <c r="B8967" s="115" t="str">
        <f t="shared" si="140"/>
        <v>CERCA PROTETORA DE JARDIM,TIPO CAPELINHA,EM MODULOS DE 1,20M.FORNECIMENTO E COLOCACAO</v>
      </c>
      <c r="C8967" s="115" t="s">
        <v>41082</v>
      </c>
      <c r="D8967" s="115" t="s">
        <v>37140</v>
      </c>
      <c r="I8967" s="115" t="s">
        <v>6</v>
      </c>
      <c r="J8967" s="115">
        <v>122.37</v>
      </c>
    </row>
    <row r="8968" spans="1:10" hidden="1">
      <c r="A8968" s="115" t="s">
        <v>9285</v>
      </c>
      <c r="B8968" s="115"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15" t="s">
        <v>41083</v>
      </c>
      <c r="D8968" s="115" t="s">
        <v>41084</v>
      </c>
      <c r="E8968" s="115" t="s">
        <v>41085</v>
      </c>
      <c r="F8968" s="115" t="s">
        <v>41086</v>
      </c>
      <c r="G8968" s="115" t="s">
        <v>41087</v>
      </c>
      <c r="H8968" s="115" t="s">
        <v>37112</v>
      </c>
      <c r="I8968" s="115" t="s">
        <v>58</v>
      </c>
      <c r="J8968" s="115">
        <v>98.64</v>
      </c>
    </row>
    <row r="8969" spans="1:10" hidden="1">
      <c r="A8969" s="115" t="s">
        <v>9286</v>
      </c>
      <c r="B8969" s="115"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15" t="s">
        <v>41083</v>
      </c>
      <c r="D8969" s="115" t="s">
        <v>41084</v>
      </c>
      <c r="E8969" s="115" t="s">
        <v>41085</v>
      </c>
      <c r="F8969" s="115" t="s">
        <v>41086</v>
      </c>
      <c r="G8969" s="115" t="s">
        <v>41087</v>
      </c>
      <c r="H8969" s="115" t="s">
        <v>37112</v>
      </c>
      <c r="I8969" s="115" t="s">
        <v>58</v>
      </c>
      <c r="J8969" s="115">
        <v>92.98</v>
      </c>
    </row>
    <row r="8970" spans="1:10" hidden="1">
      <c r="A8970" s="115" t="s">
        <v>9287</v>
      </c>
      <c r="B8970" s="115" t="str">
        <f t="shared" si="140"/>
        <v>LIMITADOR DE GRAMA EM PVC RECICLADO-LINHA BORDA.FORNECIMENTO E COLOCACAO</v>
      </c>
      <c r="C8970" s="115" t="s">
        <v>41088</v>
      </c>
      <c r="D8970" s="115" t="s">
        <v>36481</v>
      </c>
      <c r="I8970" s="115" t="s">
        <v>58</v>
      </c>
      <c r="J8970" s="115">
        <v>5.39</v>
      </c>
    </row>
    <row r="8971" spans="1:10" hidden="1">
      <c r="A8971" s="115" t="s">
        <v>9288</v>
      </c>
      <c r="B8971" s="115" t="str">
        <f t="shared" si="140"/>
        <v>LIMITADOR DE GRAMA EM PVC RECICLADO-LINHA BORDA.FORNECIMENTO E COLOCACAO</v>
      </c>
      <c r="C8971" s="115" t="s">
        <v>41088</v>
      </c>
      <c r="D8971" s="115" t="s">
        <v>36481</v>
      </c>
      <c r="I8971" s="115" t="s">
        <v>58</v>
      </c>
      <c r="J8971" s="115">
        <v>4.9000000000000004</v>
      </c>
    </row>
    <row r="8972" spans="1:10" hidden="1">
      <c r="A8972" s="115" t="s">
        <v>9289</v>
      </c>
      <c r="B8972" s="115" t="str">
        <f t="shared" si="140"/>
        <v>LIMITADOR DE GRAMA EM PVC RECICLADO-LINHA PLANA.FORNECIMENTO E COLOCACAO</v>
      </c>
      <c r="C8972" s="115" t="s">
        <v>41089</v>
      </c>
      <c r="D8972" s="115" t="s">
        <v>36481</v>
      </c>
      <c r="I8972" s="115" t="s">
        <v>58</v>
      </c>
      <c r="J8972" s="115">
        <v>5.39</v>
      </c>
    </row>
    <row r="8973" spans="1:10" hidden="1">
      <c r="A8973" s="115" t="s">
        <v>9290</v>
      </c>
      <c r="B8973" s="115" t="str">
        <f t="shared" si="140"/>
        <v>LIMITADOR DE GRAMA EM PVC RECICLADO-LINHA PLANA.FORNECIMENTO E COLOCACAO</v>
      </c>
      <c r="C8973" s="115" t="s">
        <v>41089</v>
      </c>
      <c r="D8973" s="115" t="s">
        <v>36481</v>
      </c>
      <c r="I8973" s="115" t="s">
        <v>58</v>
      </c>
      <c r="J8973" s="115">
        <v>4.9000000000000004</v>
      </c>
    </row>
    <row r="8974" spans="1:10" hidden="1">
      <c r="A8974" s="115" t="s">
        <v>9291</v>
      </c>
      <c r="B8974" s="115" t="str">
        <f t="shared" si="140"/>
        <v>MOIRAO EM MADEIRA DE REFLORESTAMENTO,PARA SUSTENTACAO DE RETENTORES EM AREA DE MANGUEZAL,COM SECAO DE DIAMETRO DE 15CM,ALTURA LIVRE MEDIA DE 2,00M,ENTERRADO A 1,00M DE PROFUNDIDADE,INCLUINDO ESCAVACAO MANUAL DE COVA.FORNECIMENTO E COLOCACAO</v>
      </c>
      <c r="C8974" s="115" t="s">
        <v>41090</v>
      </c>
      <c r="D8974" s="115" t="s">
        <v>41091</v>
      </c>
      <c r="E8974" s="115" t="s">
        <v>41092</v>
      </c>
      <c r="F8974" s="115" t="s">
        <v>41093</v>
      </c>
      <c r="I8974" s="115" t="s">
        <v>6</v>
      </c>
      <c r="J8974" s="115">
        <v>59.33</v>
      </c>
    </row>
    <row r="8975" spans="1:10" hidden="1">
      <c r="A8975" s="115" t="s">
        <v>9292</v>
      </c>
      <c r="B8975" s="115" t="str">
        <f t="shared" si="140"/>
        <v>MOIRAO EM MADEIRA DE REFLORESTAMENTO,PARA SUSTENTACAO DE RETENTORES EM AREA DE MANGUEZAL,COM SECAO DE DIAMETRO DE 15CM,ALTURA LIVRE MEDIA DE 2,00M,ENTERRADO A 1,00M DE PROFUNDIDADE,INCLUINDO ESCAVACAO MANUAL DE COVA.FORNECIMENTO E COLOCACAO</v>
      </c>
      <c r="C8975" s="115" t="s">
        <v>41090</v>
      </c>
      <c r="D8975" s="115" t="s">
        <v>41091</v>
      </c>
      <c r="E8975" s="115" t="s">
        <v>41092</v>
      </c>
      <c r="F8975" s="115" t="s">
        <v>41093</v>
      </c>
      <c r="I8975" s="115" t="s">
        <v>6</v>
      </c>
      <c r="J8975" s="115">
        <v>57.39</v>
      </c>
    </row>
    <row r="8976" spans="1:10" hidden="1">
      <c r="A8976" s="115" t="s">
        <v>9293</v>
      </c>
      <c r="B8976" s="115" t="str">
        <f t="shared" si="140"/>
        <v>FRADE DE CONCRETO 10MPA,PARA PROTECAO DE CALCADAS,APICOADO,INCLUSIVE ESCAVACAO E REATERRO.FORNECIMENTO E COLOCACAO</v>
      </c>
      <c r="C8976" s="115" t="s">
        <v>41094</v>
      </c>
      <c r="D8976" s="115" t="s">
        <v>41095</v>
      </c>
      <c r="I8976" s="115" t="s">
        <v>6</v>
      </c>
      <c r="J8976" s="115">
        <v>194.27</v>
      </c>
    </row>
    <row r="8977" spans="1:10" hidden="1">
      <c r="A8977" s="115" t="s">
        <v>9294</v>
      </c>
      <c r="B8977" s="115" t="str">
        <f t="shared" si="140"/>
        <v>FRADE DE CONCRETO 10MPA,PARA PROTECAO DE CALCADAS,APICOADO,INCLUSIVE ESCAVACAO E REATERRO.FORNECIMENTO E COLOCACAO</v>
      </c>
      <c r="C8977" s="115" t="s">
        <v>41094</v>
      </c>
      <c r="D8977" s="115" t="s">
        <v>41095</v>
      </c>
      <c r="I8977" s="115" t="s">
        <v>6</v>
      </c>
      <c r="J8977" s="115">
        <v>172.3</v>
      </c>
    </row>
    <row r="8978" spans="1:10" hidden="1">
      <c r="A8978" s="115" t="s">
        <v>9295</v>
      </c>
      <c r="B8978" s="115" t="str">
        <f t="shared" si="140"/>
        <v>FRADE DE CONCRETO 10MPA,PINTADO COM VERNIZ,P/PROTECAO DE CALCADAS,APICOADO,INCLUSIVE ESCAVACAO E REATERRO.FORNECIMENTO E COLOCACAO</v>
      </c>
      <c r="C8978" s="115" t="s">
        <v>41096</v>
      </c>
      <c r="D8978" s="115" t="s">
        <v>41097</v>
      </c>
      <c r="E8978" s="115" t="s">
        <v>41098</v>
      </c>
      <c r="I8978" s="115" t="s">
        <v>6</v>
      </c>
      <c r="J8978" s="115">
        <v>229.94</v>
      </c>
    </row>
    <row r="8979" spans="1:10" hidden="1">
      <c r="A8979" s="115" t="s">
        <v>9296</v>
      </c>
      <c r="B8979" s="115" t="str">
        <f t="shared" si="140"/>
        <v>FRADE DE CONCRETO 10MPA,PINTADO COM VERNIZ,P/PROTECAO DE CALCADAS,APICOADO,INCLUSIVE ESCAVACAO E REATERRO.FORNECIMENTO E COLOCACAO</v>
      </c>
      <c r="C8979" s="115" t="s">
        <v>41096</v>
      </c>
      <c r="D8979" s="115" t="s">
        <v>41097</v>
      </c>
      <c r="E8979" s="115" t="s">
        <v>41098</v>
      </c>
      <c r="I8979" s="115" t="s">
        <v>6</v>
      </c>
      <c r="J8979" s="115">
        <v>203.88</v>
      </c>
    </row>
    <row r="8980" spans="1:10" hidden="1">
      <c r="A8980" s="115" t="s">
        <v>9297</v>
      </c>
      <c r="B8980" s="115" t="str">
        <f t="shared" si="140"/>
        <v>FRADE DE CONCRETO 10MPA,LISO,PARA PROTECAO DE CALCADAS,INCLUSIVE ESCAVACAO E REATERRO.FORNECIMENTO E COLOCACAO</v>
      </c>
      <c r="C8980" s="115" t="s">
        <v>41099</v>
      </c>
      <c r="D8980" s="115" t="s">
        <v>41100</v>
      </c>
      <c r="I8980" s="115" t="s">
        <v>6</v>
      </c>
      <c r="J8980" s="115">
        <v>186.01</v>
      </c>
    </row>
    <row r="8981" spans="1:10" hidden="1">
      <c r="A8981" s="115" t="s">
        <v>9298</v>
      </c>
      <c r="B8981" s="115" t="str">
        <f t="shared" si="140"/>
        <v>FRADE DE CONCRETO 10MPA,LISO,PARA PROTECAO DE CALCADAS,INCLUSIVE ESCAVACAO E REATERRO.FORNECIMENTO E COLOCACAO</v>
      </c>
      <c r="C8981" s="115" t="s">
        <v>41099</v>
      </c>
      <c r="D8981" s="115" t="s">
        <v>41100</v>
      </c>
      <c r="I8981" s="115" t="s">
        <v>6</v>
      </c>
      <c r="J8981" s="115">
        <v>165.14</v>
      </c>
    </row>
    <row r="8982" spans="1:10" hidden="1">
      <c r="A8982" s="115" t="s">
        <v>9299</v>
      </c>
      <c r="B8982" s="115" t="str">
        <f t="shared" si="140"/>
        <v>FRADE DE CONCRETO 10MPA,LISO,PINTADO COM VERNIZ,PARA PROTECAO DE CALCADAS,INCLUSIVE ESCAVACAO E REATERRO.FORNECIMENTO ECOLOCACAO</v>
      </c>
      <c r="C8982" s="115" t="s">
        <v>41101</v>
      </c>
      <c r="D8982" s="115" t="s">
        <v>41102</v>
      </c>
      <c r="E8982" s="115" t="s">
        <v>37137</v>
      </c>
      <c r="I8982" s="115" t="s">
        <v>6</v>
      </c>
      <c r="J8982" s="115">
        <v>209.08</v>
      </c>
    </row>
    <row r="8983" spans="1:10" hidden="1">
      <c r="A8983" s="115" t="s">
        <v>9300</v>
      </c>
      <c r="B8983" s="115" t="str">
        <f t="shared" si="140"/>
        <v>FRADE DE CONCRETO 10MPA,LISO,PINTADO COM VERNIZ,PARA PROTECAO DE CALCADAS,INCLUSIVE ESCAVACAO E REATERRO.FORNECIMENTO ECOLOCACAO</v>
      </c>
      <c r="C8983" s="115" t="s">
        <v>41101</v>
      </c>
      <c r="D8983" s="115" t="s">
        <v>41102</v>
      </c>
      <c r="E8983" s="115" t="s">
        <v>37137</v>
      </c>
      <c r="I8983" s="115" t="s">
        <v>6</v>
      </c>
      <c r="J8983" s="115">
        <v>185.47</v>
      </c>
    </row>
    <row r="8984" spans="1:10" hidden="1">
      <c r="A8984" s="115" t="s">
        <v>9301</v>
      </c>
      <c r="B8984" s="115" t="str">
        <f t="shared" si="140"/>
        <v>FRADE METALICO,EM FERRO FUNDIDO,MODELO CICLOVIA.FORNECIMENTO E COLOCACAO</v>
      </c>
      <c r="C8984" s="115" t="s">
        <v>41103</v>
      </c>
      <c r="D8984" s="115" t="s">
        <v>36481</v>
      </c>
      <c r="I8984" s="115" t="s">
        <v>6</v>
      </c>
      <c r="J8984" s="115">
        <v>253.39</v>
      </c>
    </row>
    <row r="8985" spans="1:10" hidden="1">
      <c r="A8985" s="115" t="s">
        <v>9302</v>
      </c>
      <c r="B8985" s="115" t="str">
        <f t="shared" si="140"/>
        <v>FRADE METALICO,EM FERRO FUNDIDO,MODELO CICLOVIA.FORNECIMENTO E COLOCACAO</v>
      </c>
      <c r="C8985" s="115" t="s">
        <v>41103</v>
      </c>
      <c r="D8985" s="115" t="s">
        <v>36481</v>
      </c>
      <c r="I8985" s="115" t="s">
        <v>6</v>
      </c>
      <c r="J8985" s="115">
        <v>250</v>
      </c>
    </row>
    <row r="8986" spans="1:10" hidden="1">
      <c r="A8986" s="115" t="s">
        <v>9303</v>
      </c>
      <c r="B8986" s="115" t="str">
        <f t="shared" si="140"/>
        <v>REVOLVIMENTO E DESTORROAMENTO DA CAMADA SUPERFICIAL DE GRAMADO,ATE 20CM DE PROFUNDIDADE</v>
      </c>
      <c r="C8986" s="115" t="s">
        <v>41104</v>
      </c>
      <c r="D8986" s="115" t="s">
        <v>41105</v>
      </c>
      <c r="I8986" s="115" t="s">
        <v>16</v>
      </c>
      <c r="J8986" s="115">
        <v>2.15</v>
      </c>
    </row>
    <row r="8987" spans="1:10" hidden="1">
      <c r="A8987" s="115" t="s">
        <v>9304</v>
      </c>
      <c r="B8987" s="115" t="str">
        <f t="shared" si="140"/>
        <v>REVOLVIMENTO E DESTORROAMENTO DA CAMADA SUPERFICIAL DE GRAMADO,ATE 20CM DE PROFUNDIDADE</v>
      </c>
      <c r="C8987" s="115" t="s">
        <v>41104</v>
      </c>
      <c r="D8987" s="115" t="s">
        <v>41105</v>
      </c>
      <c r="I8987" s="115" t="s">
        <v>16</v>
      </c>
      <c r="J8987" s="115">
        <v>1.86</v>
      </c>
    </row>
    <row r="8988" spans="1:10" hidden="1">
      <c r="A8988" s="115" t="s">
        <v>9305</v>
      </c>
      <c r="B8988" s="115" t="str">
        <f t="shared" si="140"/>
        <v>REVOLVIMENTO DE SOLO ATE 10CM DE PROFUNDIDADE</v>
      </c>
      <c r="C8988" s="115" t="s">
        <v>9306</v>
      </c>
      <c r="I8988" s="115" t="s">
        <v>16</v>
      </c>
      <c r="J8988" s="115">
        <v>1.34</v>
      </c>
    </row>
    <row r="8989" spans="1:10" hidden="1">
      <c r="A8989" s="115" t="s">
        <v>9307</v>
      </c>
      <c r="B8989" s="115" t="str">
        <f t="shared" si="140"/>
        <v>REVOLVIMENTO DE SOLO ATE 10CM DE PROFUNDIDADE</v>
      </c>
      <c r="C8989" s="115" t="s">
        <v>9306</v>
      </c>
      <c r="I8989" s="115" t="s">
        <v>16</v>
      </c>
      <c r="J8989" s="115">
        <v>1.1599999999999999</v>
      </c>
    </row>
    <row r="8990" spans="1:10" hidden="1">
      <c r="A8990" s="115" t="s">
        <v>9308</v>
      </c>
      <c r="B8990" s="115" t="str">
        <f t="shared" si="140"/>
        <v>REVOLVIMENTO DE SOLO ATE 20CM DE PROFUNDIDADE</v>
      </c>
      <c r="C8990" s="115" t="s">
        <v>9309</v>
      </c>
      <c r="I8990" s="115" t="s">
        <v>16</v>
      </c>
      <c r="J8990" s="115">
        <v>2.0099999999999998</v>
      </c>
    </row>
    <row r="8991" spans="1:10" hidden="1">
      <c r="A8991" s="115" t="s">
        <v>9310</v>
      </c>
      <c r="B8991" s="115" t="str">
        <f t="shared" si="140"/>
        <v>REVOLVIMENTO DE SOLO ATE 20CM DE PROFUNDIDADE</v>
      </c>
      <c r="C8991" s="115" t="s">
        <v>9309</v>
      </c>
      <c r="I8991" s="115" t="s">
        <v>16</v>
      </c>
      <c r="J8991" s="115">
        <v>1.74</v>
      </c>
    </row>
    <row r="8992" spans="1:10" hidden="1">
      <c r="A8992" s="115" t="s">
        <v>9311</v>
      </c>
      <c r="B8992" s="115" t="str">
        <f t="shared" si="140"/>
        <v>IRRIGADOR GIRATORIO,DE PLASTICO.FORNECIMENTO E COLOCACAO</v>
      </c>
      <c r="C8992" s="115" t="s">
        <v>9312</v>
      </c>
      <c r="I8992" s="115" t="s">
        <v>6</v>
      </c>
      <c r="J8992" s="115">
        <v>19.739999999999998</v>
      </c>
    </row>
    <row r="8993" spans="1:10" hidden="1">
      <c r="A8993" s="115" t="s">
        <v>9313</v>
      </c>
      <c r="B8993" s="115" t="str">
        <f t="shared" si="140"/>
        <v>IRRIGADOR GIRATORIO,DE PLASTICO.FORNECIMENTO E COLOCACAO</v>
      </c>
      <c r="C8993" s="115" t="s">
        <v>9312</v>
      </c>
      <c r="I8993" s="115" t="s">
        <v>6</v>
      </c>
      <c r="J8993" s="115">
        <v>19.29</v>
      </c>
    </row>
    <row r="8994" spans="1:10" hidden="1">
      <c r="A8994" s="115" t="s">
        <v>9314</v>
      </c>
      <c r="B8994" s="115" t="str">
        <f t="shared" si="140"/>
        <v>IRRIGADOR DE IMPULSO SETORIAL,DE PLASTICO,COM 10CM DE ALTURA.FORNECIMENTO E COLOCACAO</v>
      </c>
      <c r="C8994" s="115" t="s">
        <v>41106</v>
      </c>
      <c r="D8994" s="115" t="s">
        <v>37140</v>
      </c>
      <c r="I8994" s="115" t="s">
        <v>6</v>
      </c>
      <c r="J8994" s="115">
        <v>24.29</v>
      </c>
    </row>
    <row r="8995" spans="1:10" hidden="1">
      <c r="A8995" s="115" t="s">
        <v>9315</v>
      </c>
      <c r="B8995" s="115" t="str">
        <f t="shared" si="140"/>
        <v>IRRIGADOR DE IMPULSO SETORIAL,DE PLASTICO,COM 10CM DE ALTURA.FORNECIMENTO E COLOCACAO</v>
      </c>
      <c r="C8995" s="115" t="s">
        <v>41106</v>
      </c>
      <c r="D8995" s="115" t="s">
        <v>37140</v>
      </c>
      <c r="I8995" s="115" t="s">
        <v>6</v>
      </c>
      <c r="J8995" s="115">
        <v>23.84</v>
      </c>
    </row>
    <row r="8996" spans="1:10" hidden="1">
      <c r="A8996" s="115" t="s">
        <v>9316</v>
      </c>
      <c r="B8996" s="115" t="str">
        <f t="shared" si="140"/>
        <v>IRRIGADOR DE IMPULSO SETORIAL,DE PLASTICO,COM 40CM DE ALTURA.FORNECIMENTO E COLOCACAO</v>
      </c>
      <c r="C8996" s="115" t="s">
        <v>41107</v>
      </c>
      <c r="D8996" s="115" t="s">
        <v>37140</v>
      </c>
      <c r="I8996" s="115" t="s">
        <v>6</v>
      </c>
      <c r="J8996" s="115">
        <v>36.799999999999997</v>
      </c>
    </row>
    <row r="8997" spans="1:10" hidden="1">
      <c r="A8997" s="115" t="s">
        <v>9317</v>
      </c>
      <c r="B8997" s="115" t="str">
        <f t="shared" si="140"/>
        <v>IRRIGADOR DE IMPULSO SETORIAL,DE PLASTICO,COM 40CM DE ALTURA.FORNECIMENTO E COLOCACAO</v>
      </c>
      <c r="C8997" s="115" t="s">
        <v>41107</v>
      </c>
      <c r="D8997" s="115" t="s">
        <v>37140</v>
      </c>
      <c r="I8997" s="115" t="s">
        <v>6</v>
      </c>
      <c r="J8997" s="115">
        <v>36.35</v>
      </c>
    </row>
    <row r="8998" spans="1:10" hidden="1">
      <c r="A8998" s="115" t="s">
        <v>9318</v>
      </c>
      <c r="B8998" s="115" t="str">
        <f t="shared" si="140"/>
        <v>REGA DE JARDIM OU GRAMADO,COM ESGUICHO,USANDO AGUA LOCAL CANALIZADA</v>
      </c>
      <c r="C8998" s="115" t="s">
        <v>41108</v>
      </c>
      <c r="D8998" s="115" t="s">
        <v>41109</v>
      </c>
      <c r="I8998" s="115" t="s">
        <v>9319</v>
      </c>
      <c r="J8998" s="115">
        <v>2.69</v>
      </c>
    </row>
    <row r="8999" spans="1:10" hidden="1">
      <c r="A8999" s="115" t="s">
        <v>9320</v>
      </c>
      <c r="B8999" s="115" t="str">
        <f t="shared" si="140"/>
        <v>REGA DE JARDIM OU GRAMADO,COM ESGUICHO,USANDO AGUA LOCAL CANALIZADA</v>
      </c>
      <c r="C8999" s="115" t="s">
        <v>41108</v>
      </c>
      <c r="D8999" s="115" t="s">
        <v>41109</v>
      </c>
      <c r="I8999" s="115" t="s">
        <v>9319</v>
      </c>
      <c r="J8999" s="115">
        <v>2.33</v>
      </c>
    </row>
    <row r="9000" spans="1:10" hidden="1">
      <c r="A9000" s="115" t="s">
        <v>9321</v>
      </c>
      <c r="B9000" s="115" t="str">
        <f t="shared" si="140"/>
        <v>ERRADICACAO MANUAL DE ERVAS DANINHAS EM GRAMADOS(200,00M2/DIA)_</v>
      </c>
      <c r="C9000" s="115" t="s">
        <v>41110</v>
      </c>
      <c r="D9000" s="115" t="s">
        <v>41111</v>
      </c>
      <c r="I9000" s="115" t="s">
        <v>1093</v>
      </c>
      <c r="J9000" s="115">
        <v>5406.93</v>
      </c>
    </row>
    <row r="9001" spans="1:10" hidden="1">
      <c r="A9001" s="115" t="s">
        <v>9322</v>
      </c>
      <c r="B9001" s="115" t="str">
        <f t="shared" si="140"/>
        <v>ERRADICACAO MANUAL DE ERVAS DANINHAS EM GRAMADOS(200,00M2/DIA)_</v>
      </c>
      <c r="C9001" s="115" t="s">
        <v>41110</v>
      </c>
      <c r="D9001" s="115" t="s">
        <v>41111</v>
      </c>
      <c r="I9001" s="115" t="s">
        <v>1093</v>
      </c>
      <c r="J9001" s="115">
        <v>4688.6000000000004</v>
      </c>
    </row>
    <row r="9002" spans="1:10" hidden="1">
      <c r="A9002" s="115" t="s">
        <v>9323</v>
      </c>
      <c r="B9002" s="115" t="str">
        <f t="shared" si="140"/>
        <v>RETIRADA DE GRAMA EM PLACAS</v>
      </c>
      <c r="C9002" s="115" t="s">
        <v>9324</v>
      </c>
      <c r="I9002" s="115" t="s">
        <v>16</v>
      </c>
      <c r="J9002" s="115">
        <v>3.36</v>
      </c>
    </row>
    <row r="9003" spans="1:10" hidden="1">
      <c r="A9003" s="115" t="s">
        <v>9325</v>
      </c>
      <c r="B9003" s="115" t="str">
        <f t="shared" si="140"/>
        <v>RETIRADA DE GRAMA EM PLACAS</v>
      </c>
      <c r="C9003" s="115" t="s">
        <v>9324</v>
      </c>
      <c r="I9003" s="115" t="s">
        <v>16</v>
      </c>
      <c r="J9003" s="115">
        <v>2.91</v>
      </c>
    </row>
    <row r="9004" spans="1:10" hidden="1">
      <c r="A9004" s="115" t="s">
        <v>9326</v>
      </c>
      <c r="B9004" s="115" t="str">
        <f t="shared" si="140"/>
        <v>NIVELAMENTO EM GRAMADOS,INCLUSIVE TRANSPORTE NO SERVICO,CARGA E DESCARGA,EXCLUSIVE O FORNECIMENTO DO MATERIAL</v>
      </c>
      <c r="C9004" s="115" t="s">
        <v>41112</v>
      </c>
      <c r="D9004" s="115" t="s">
        <v>41113</v>
      </c>
      <c r="I9004" s="115" t="s">
        <v>31</v>
      </c>
      <c r="J9004" s="115">
        <v>125.72</v>
      </c>
    </row>
    <row r="9005" spans="1:10" hidden="1">
      <c r="A9005" s="115" t="s">
        <v>9327</v>
      </c>
      <c r="B9005" s="115" t="str">
        <f t="shared" si="140"/>
        <v>NIVELAMENTO EM GRAMADOS,INCLUSIVE TRANSPORTE NO SERVICO,CARGA E DESCARGA,EXCLUSIVE O FORNECIMENTO DO MATERIAL</v>
      </c>
      <c r="C9005" s="115" t="s">
        <v>41112</v>
      </c>
      <c r="D9005" s="115" t="s">
        <v>41113</v>
      </c>
      <c r="I9005" s="115" t="s">
        <v>31</v>
      </c>
      <c r="J9005" s="115">
        <v>119.97</v>
      </c>
    </row>
    <row r="9006" spans="1:10" hidden="1">
      <c r="A9006" s="115" t="s">
        <v>9328</v>
      </c>
      <c r="B9006" s="115" t="str">
        <f t="shared" si="140"/>
        <v>NIVELAMENTO E COMPACTACAO DE AREAS ENSAIBRADAS</v>
      </c>
      <c r="C9006" s="115" t="s">
        <v>9329</v>
      </c>
      <c r="I9006" s="115" t="s">
        <v>1093</v>
      </c>
      <c r="J9006" s="115">
        <v>2968.79</v>
      </c>
    </row>
    <row r="9007" spans="1:10" hidden="1">
      <c r="A9007" s="115" t="s">
        <v>9330</v>
      </c>
      <c r="B9007" s="115" t="str">
        <f t="shared" si="140"/>
        <v>NIVELAMENTO E COMPACTACAO DE AREAS ENSAIBRADAS</v>
      </c>
      <c r="C9007" s="115" t="s">
        <v>9329</v>
      </c>
      <c r="I9007" s="115" t="s">
        <v>1093</v>
      </c>
      <c r="J9007" s="115">
        <v>2760.41</v>
      </c>
    </row>
    <row r="9008" spans="1:10" hidden="1">
      <c r="A9008" s="115" t="s">
        <v>9331</v>
      </c>
      <c r="B9008" s="115" t="str">
        <f t="shared" si="140"/>
        <v>CATACAO DE PAPEIS EM GRAMADO(196 VEZES POR ANO)</v>
      </c>
      <c r="C9008" s="115" t="s">
        <v>9332</v>
      </c>
      <c r="I9008" s="115" t="s">
        <v>1093</v>
      </c>
      <c r="J9008" s="115">
        <v>21.52</v>
      </c>
    </row>
    <row r="9009" spans="1:10" hidden="1">
      <c r="A9009" s="115" t="s">
        <v>9333</v>
      </c>
      <c r="B9009" s="115" t="str">
        <f t="shared" si="140"/>
        <v>CATACAO DE PAPEIS EM GRAMADO(196 VEZES POR ANO)</v>
      </c>
      <c r="C9009" s="115" t="s">
        <v>9332</v>
      </c>
      <c r="I9009" s="115" t="s">
        <v>1093</v>
      </c>
      <c r="J9009" s="115">
        <v>18.649999999999999</v>
      </c>
    </row>
    <row r="9010" spans="1:10" hidden="1">
      <c r="A9010" s="115" t="s">
        <v>9334</v>
      </c>
      <c r="B9010" s="115" t="str">
        <f t="shared" si="140"/>
        <v>CATACAO DE PAPEIS EM SUPERFICIES PAVIMENTADAS(196 VEZES PORANO)</v>
      </c>
      <c r="C9010" s="115" t="s">
        <v>41114</v>
      </c>
      <c r="D9010" s="115" t="s">
        <v>41115</v>
      </c>
      <c r="I9010" s="115" t="s">
        <v>1093</v>
      </c>
      <c r="J9010" s="115">
        <v>21.52</v>
      </c>
    </row>
    <row r="9011" spans="1:10" hidden="1">
      <c r="A9011" s="115" t="s">
        <v>9335</v>
      </c>
      <c r="B9011" s="115" t="str">
        <f t="shared" si="140"/>
        <v>CATACAO DE PAPEIS EM SUPERFICIES PAVIMENTADAS(196 VEZES PORANO)</v>
      </c>
      <c r="C9011" s="115" t="s">
        <v>41114</v>
      </c>
      <c r="D9011" s="115" t="s">
        <v>41115</v>
      </c>
      <c r="I9011" s="115" t="s">
        <v>1093</v>
      </c>
      <c r="J9011" s="115">
        <v>18.649999999999999</v>
      </c>
    </row>
    <row r="9012" spans="1:10" hidden="1">
      <c r="A9012" s="115" t="s">
        <v>9336</v>
      </c>
      <c r="B9012" s="115" t="str">
        <f t="shared" si="140"/>
        <v>CATACAO DE PAPEIS EM SUPERFICIES ENSAIBRADAS OU EM AREIA(196 VEZES POR ANO)</v>
      </c>
      <c r="C9012" s="115" t="s">
        <v>41116</v>
      </c>
      <c r="D9012" s="115" t="s">
        <v>41117</v>
      </c>
      <c r="I9012" s="115" t="s">
        <v>1093</v>
      </c>
      <c r="J9012" s="115">
        <v>21.52</v>
      </c>
    </row>
    <row r="9013" spans="1:10" hidden="1">
      <c r="A9013" s="115" t="s">
        <v>9337</v>
      </c>
      <c r="B9013" s="115" t="str">
        <f t="shared" si="140"/>
        <v>CATACAO DE PAPEIS EM SUPERFICIES ENSAIBRADAS OU EM AREIA(196 VEZES POR ANO)</v>
      </c>
      <c r="C9013" s="115" t="s">
        <v>41116</v>
      </c>
      <c r="D9013" s="115" t="s">
        <v>41117</v>
      </c>
      <c r="I9013" s="115" t="s">
        <v>1093</v>
      </c>
      <c r="J9013" s="115">
        <v>18.649999999999999</v>
      </c>
    </row>
    <row r="9014" spans="1:10" hidden="1">
      <c r="A9014" s="115" t="s">
        <v>9338</v>
      </c>
      <c r="B9014" s="115" t="str">
        <f t="shared" si="140"/>
        <v>CATACAO DE PAPEIS EM SUPERFICIES PAVIMENTADAS COM PEDRA PORTUGUESA(196 VEZES POR ANO)</v>
      </c>
      <c r="C9014" s="115" t="s">
        <v>41118</v>
      </c>
      <c r="D9014" s="115" t="s">
        <v>41119</v>
      </c>
      <c r="I9014" s="115" t="s">
        <v>1093</v>
      </c>
      <c r="J9014" s="115">
        <v>21.52</v>
      </c>
    </row>
    <row r="9015" spans="1:10" hidden="1">
      <c r="A9015" s="115" t="s">
        <v>9339</v>
      </c>
      <c r="B9015" s="115" t="str">
        <f t="shared" si="140"/>
        <v>CATACAO DE PAPEIS EM SUPERFICIES PAVIMENTADAS COM PEDRA PORTUGUESA(196 VEZES POR ANO)</v>
      </c>
      <c r="C9015" s="115" t="s">
        <v>41118</v>
      </c>
      <c r="D9015" s="115" t="s">
        <v>41119</v>
      </c>
      <c r="I9015" s="115" t="s">
        <v>1093</v>
      </c>
      <c r="J9015" s="115">
        <v>18.649999999999999</v>
      </c>
    </row>
    <row r="9016" spans="1:10" hidden="1">
      <c r="A9016" s="115" t="s">
        <v>9340</v>
      </c>
      <c r="B9016" s="115" t="str">
        <f t="shared" si="140"/>
        <v>VARREDURA EM GRAMADOS(104 VEZES POR ANO)</v>
      </c>
      <c r="C9016" s="115" t="s">
        <v>9341</v>
      </c>
      <c r="I9016" s="115" t="s">
        <v>1093</v>
      </c>
      <c r="J9016" s="115">
        <v>349.4</v>
      </c>
    </row>
    <row r="9017" spans="1:10" hidden="1">
      <c r="A9017" s="115" t="s">
        <v>9342</v>
      </c>
      <c r="B9017" s="115" t="str">
        <f t="shared" si="140"/>
        <v>VARREDURA EM GRAMADOS(104 VEZES POR ANO)</v>
      </c>
      <c r="C9017" s="115" t="s">
        <v>9341</v>
      </c>
      <c r="I9017" s="115" t="s">
        <v>1093</v>
      </c>
      <c r="J9017" s="115">
        <v>303.87</v>
      </c>
    </row>
    <row r="9018" spans="1:10" hidden="1">
      <c r="A9018" s="115" t="s">
        <v>9343</v>
      </c>
      <c r="B9018" s="115" t="str">
        <f t="shared" si="140"/>
        <v>VARREDURA EM SUPERFICIES CIMENTADAS OU ASFALTADAS(104 VEZESPOR ANO)</v>
      </c>
      <c r="C9018" s="115" t="s">
        <v>41120</v>
      </c>
      <c r="D9018" s="115" t="s">
        <v>41121</v>
      </c>
      <c r="I9018" s="115" t="s">
        <v>1093</v>
      </c>
      <c r="J9018" s="115">
        <v>277.94</v>
      </c>
    </row>
    <row r="9019" spans="1:10" hidden="1">
      <c r="A9019" s="115" t="s">
        <v>9344</v>
      </c>
      <c r="B9019" s="115" t="str">
        <f t="shared" si="140"/>
        <v>VARREDURA EM SUPERFICIES CIMENTADAS OU ASFALTADAS(104 VEZESPOR ANO)</v>
      </c>
      <c r="C9019" s="115" t="s">
        <v>41120</v>
      </c>
      <c r="D9019" s="115" t="s">
        <v>41121</v>
      </c>
      <c r="I9019" s="115" t="s">
        <v>1093</v>
      </c>
      <c r="J9019" s="115">
        <v>241.61</v>
      </c>
    </row>
    <row r="9020" spans="1:10" hidden="1">
      <c r="A9020" s="115" t="s">
        <v>9345</v>
      </c>
      <c r="B9020" s="115" t="str">
        <f t="shared" si="140"/>
        <v>VARREDURA EM SUPERFICIES ENSAIBRADAS (104 VEZES POR ANO)</v>
      </c>
      <c r="C9020" s="115" t="s">
        <v>9346</v>
      </c>
      <c r="I9020" s="115" t="s">
        <v>1093</v>
      </c>
      <c r="J9020" s="115">
        <v>302.49</v>
      </c>
    </row>
    <row r="9021" spans="1:10" hidden="1">
      <c r="A9021" s="115" t="s">
        <v>9347</v>
      </c>
      <c r="B9021" s="115" t="str">
        <f t="shared" si="140"/>
        <v>VARREDURA EM SUPERFICIES ENSAIBRADAS (104 VEZES POR ANO)</v>
      </c>
      <c r="C9021" s="115" t="s">
        <v>9346</v>
      </c>
      <c r="I9021" s="115" t="s">
        <v>1093</v>
      </c>
      <c r="J9021" s="115">
        <v>262.7</v>
      </c>
    </row>
    <row r="9022" spans="1:10" hidden="1">
      <c r="A9022" s="115" t="s">
        <v>9348</v>
      </c>
      <c r="B9022" s="115" t="str">
        <f t="shared" si="140"/>
        <v>VARREDURA DE PAPEIS EM SUPERFICIES PAVIMENTADAS COM PEDRA PORTUGUESA(104 VEZES POR ANO)</v>
      </c>
      <c r="C9022" s="115" t="s">
        <v>41122</v>
      </c>
      <c r="D9022" s="115" t="s">
        <v>41123</v>
      </c>
      <c r="I9022" s="115" t="s">
        <v>1093</v>
      </c>
      <c r="J9022" s="115">
        <v>277.94</v>
      </c>
    </row>
    <row r="9023" spans="1:10" hidden="1">
      <c r="A9023" s="115" t="s">
        <v>9349</v>
      </c>
      <c r="B9023" s="115" t="str">
        <f t="shared" si="140"/>
        <v>VARREDURA DE PAPEIS EM SUPERFICIES PAVIMENTADAS COM PEDRA PORTUGUESA(104 VEZES POR ANO)</v>
      </c>
      <c r="C9023" s="115" t="s">
        <v>41122</v>
      </c>
      <c r="D9023" s="115" t="s">
        <v>41123</v>
      </c>
      <c r="I9023" s="115" t="s">
        <v>1093</v>
      </c>
      <c r="J9023" s="115">
        <v>241.61</v>
      </c>
    </row>
    <row r="9024" spans="1:10" hidden="1">
      <c r="A9024" s="115" t="s">
        <v>9350</v>
      </c>
      <c r="B9024" s="115" t="str">
        <f t="shared" si="140"/>
        <v>CAPINA EM SUPERFICIES ENSAIBRADAS(24 VEZES POR ANO)</v>
      </c>
      <c r="C9024" s="115" t="s">
        <v>9351</v>
      </c>
      <c r="I9024" s="115" t="s">
        <v>1093</v>
      </c>
      <c r="J9024" s="115">
        <v>1719.08</v>
      </c>
    </row>
    <row r="9025" spans="1:10" hidden="1">
      <c r="A9025" s="115" t="s">
        <v>9352</v>
      </c>
      <c r="B9025" s="115" t="str">
        <f t="shared" si="140"/>
        <v>CAPINA EM SUPERFICIES ENSAIBRADAS(24 VEZES POR ANO)</v>
      </c>
      <c r="C9025" s="115" t="s">
        <v>9351</v>
      </c>
      <c r="I9025" s="115" t="s">
        <v>1093</v>
      </c>
      <c r="J9025" s="115">
        <v>1498.21</v>
      </c>
    </row>
    <row r="9026" spans="1:10" hidden="1">
      <c r="A9026" s="115" t="s">
        <v>9353</v>
      </c>
      <c r="B9026" s="115" t="str">
        <f t="shared" si="140"/>
        <v>CAPINA DE CONSERVACAO(1 VEZ POR ANO),EM TERRENO DE VEGETACAO POUCO DENSA,COM RETIRADA OU QUEIMA DE RESIDUOS</v>
      </c>
      <c r="C9026" s="115" t="s">
        <v>41124</v>
      </c>
      <c r="D9026" s="115" t="s">
        <v>41125</v>
      </c>
      <c r="I9026" s="115" t="s">
        <v>16</v>
      </c>
      <c r="J9026" s="115">
        <v>4.03</v>
      </c>
    </row>
    <row r="9027" spans="1:10" hidden="1">
      <c r="A9027" s="115" t="s">
        <v>9354</v>
      </c>
      <c r="B9027" s="115" t="str">
        <f t="shared" si="140"/>
        <v>CAPINA DE CONSERVACAO(1 VEZ POR ANO),EM TERRENO DE VEGETACAO POUCO DENSA,COM RETIRADA OU QUEIMA DE RESIDUOS</v>
      </c>
      <c r="C9027" s="115" t="s">
        <v>41124</v>
      </c>
      <c r="D9027" s="115" t="s">
        <v>41125</v>
      </c>
      <c r="I9027" s="115" t="s">
        <v>16</v>
      </c>
      <c r="J9027" s="115">
        <v>3.49</v>
      </c>
    </row>
    <row r="9028" spans="1:10" hidden="1">
      <c r="A9028" s="115" t="s">
        <v>9355</v>
      </c>
      <c r="B9028" s="115" t="str">
        <f t="shared" si="140"/>
        <v>LIMPEZA DE FOLHAS E PAPEIS FLUTUANDO EM LAGOS E CANAIS(104 VEZES AO ANO)</v>
      </c>
      <c r="C9028" s="115" t="s">
        <v>41126</v>
      </c>
      <c r="D9028" s="115" t="s">
        <v>41127</v>
      </c>
      <c r="I9028" s="115" t="s">
        <v>1093</v>
      </c>
      <c r="J9028" s="115">
        <v>134.51</v>
      </c>
    </row>
    <row r="9029" spans="1:10" hidden="1">
      <c r="A9029" s="115" t="s">
        <v>9356</v>
      </c>
      <c r="B9029" s="115" t="str">
        <f t="shared" ref="B9029:B9092" si="141">C9029&amp;D9029&amp;E9029&amp;F9029&amp;G9029&amp;H9029</f>
        <v>LIMPEZA DE FOLHAS E PAPEIS FLUTUANDO EM LAGOS E CANAIS(104 VEZES AO ANO)</v>
      </c>
      <c r="C9029" s="115" t="s">
        <v>41126</v>
      </c>
      <c r="D9029" s="115" t="s">
        <v>41127</v>
      </c>
      <c r="I9029" s="115" t="s">
        <v>1093</v>
      </c>
      <c r="J9029" s="115">
        <v>116.59</v>
      </c>
    </row>
    <row r="9030" spans="1:10" hidden="1">
      <c r="A9030" s="115" t="s">
        <v>9357</v>
      </c>
      <c r="B9030" s="115" t="str">
        <f t="shared" si="141"/>
        <v>LIMPEZA DE CAIXAS DE AREIA EM PARQUES E JARDINS(12 VEZES POR ANO)</v>
      </c>
      <c r="C9030" s="115" t="s">
        <v>41128</v>
      </c>
      <c r="D9030" s="115" t="s">
        <v>41129</v>
      </c>
      <c r="I9030" s="115" t="s">
        <v>6</v>
      </c>
      <c r="J9030" s="115">
        <v>76.53</v>
      </c>
    </row>
    <row r="9031" spans="1:10" hidden="1">
      <c r="A9031" s="115" t="s">
        <v>9358</v>
      </c>
      <c r="B9031" s="115" t="str">
        <f t="shared" si="141"/>
        <v>LIMPEZA DE CAIXAS DE AREIA EM PARQUES E JARDINS(12 VEZES POR ANO)</v>
      </c>
      <c r="C9031" s="115" t="s">
        <v>41128</v>
      </c>
      <c r="D9031" s="115" t="s">
        <v>41129</v>
      </c>
      <c r="I9031" s="115" t="s">
        <v>6</v>
      </c>
      <c r="J9031" s="115">
        <v>66.739999999999995</v>
      </c>
    </row>
    <row r="9032" spans="1:10" hidden="1">
      <c r="A9032" s="115" t="s">
        <v>9359</v>
      </c>
      <c r="B9032" s="115" t="str">
        <f t="shared" si="141"/>
        <v>LIMPEZA DE CAIXAS DE RALO EM PARQUES E JARDINS(12 VEZES PORANO)</v>
      </c>
      <c r="C9032" s="115" t="s">
        <v>41130</v>
      </c>
      <c r="D9032" s="115" t="s">
        <v>41115</v>
      </c>
      <c r="I9032" s="115" t="s">
        <v>6</v>
      </c>
      <c r="J9032" s="115">
        <v>12.42</v>
      </c>
    </row>
    <row r="9033" spans="1:10" hidden="1">
      <c r="A9033" s="115" t="s">
        <v>9360</v>
      </c>
      <c r="B9033" s="115" t="str">
        <f t="shared" si="141"/>
        <v>LIMPEZA DE CAIXAS DE RALO EM PARQUES E JARDINS(12 VEZES PORANO)</v>
      </c>
      <c r="C9033" s="115" t="s">
        <v>41130</v>
      </c>
      <c r="D9033" s="115" t="s">
        <v>41115</v>
      </c>
      <c r="I9033" s="115" t="s">
        <v>6</v>
      </c>
      <c r="J9033" s="115">
        <v>10.79</v>
      </c>
    </row>
    <row r="9034" spans="1:10" hidden="1">
      <c r="A9034" s="115" t="s">
        <v>9361</v>
      </c>
      <c r="B9034" s="115" t="str">
        <f t="shared" si="141"/>
        <v>LIMPEZA DE GALERIAS EM PARQUES E JARDINS(2 VEZES POR ANO)</v>
      </c>
      <c r="C9034" s="115" t="s">
        <v>9362</v>
      </c>
      <c r="I9034" s="115" t="s">
        <v>58</v>
      </c>
      <c r="J9034" s="115">
        <v>27.95</v>
      </c>
    </row>
    <row r="9035" spans="1:10" hidden="1">
      <c r="A9035" s="115" t="s">
        <v>9363</v>
      </c>
      <c r="B9035" s="115" t="str">
        <f t="shared" si="141"/>
        <v>LIMPEZA DE GALERIAS EM PARQUES E JARDINS(2 VEZES POR ANO)</v>
      </c>
      <c r="C9035" s="115" t="s">
        <v>9362</v>
      </c>
      <c r="I9035" s="115" t="s">
        <v>58</v>
      </c>
      <c r="J9035" s="115">
        <v>24.3</v>
      </c>
    </row>
    <row r="9036" spans="1:10" hidden="1">
      <c r="A9036" s="115" t="s">
        <v>9364</v>
      </c>
      <c r="B9036" s="115" t="str">
        <f t="shared" si="141"/>
        <v>LIMPEZA DE RAMAIS DE RALO EM PARQUES E JARDINS(12 VEZES PORANO)</v>
      </c>
      <c r="C9036" s="115" t="s">
        <v>41131</v>
      </c>
      <c r="D9036" s="115" t="s">
        <v>41115</v>
      </c>
      <c r="I9036" s="115" t="s">
        <v>58</v>
      </c>
      <c r="J9036" s="115">
        <v>4.2</v>
      </c>
    </row>
    <row r="9037" spans="1:10" hidden="1">
      <c r="A9037" s="115" t="s">
        <v>9365</v>
      </c>
      <c r="B9037" s="115" t="str">
        <f t="shared" si="141"/>
        <v>LIMPEZA DE RAMAIS DE RALO EM PARQUES E JARDINS(12 VEZES PORANO)</v>
      </c>
      <c r="C9037" s="115" t="s">
        <v>41131</v>
      </c>
      <c r="D9037" s="115" t="s">
        <v>41115</v>
      </c>
      <c r="I9037" s="115" t="s">
        <v>58</v>
      </c>
      <c r="J9037" s="115">
        <v>3.66</v>
      </c>
    </row>
    <row r="9038" spans="1:10" hidden="1">
      <c r="A9038" s="115" t="s">
        <v>9366</v>
      </c>
      <c r="B9038" s="115" t="str">
        <f t="shared" si="141"/>
        <v>RETIRADA DE MATERIAL PROVENIENTE DE PODA,DE VARREDURA,OU DELIMPEZAS DIVERSAS,A SER FEITA EM CAMINHAO C/NO MINIMO 4,00M3 DE CAPACIDADE,COMPREENDENDO CARGA,DESCARGA E TRANSPORTE ATE 30KM DE DISTANCIA</v>
      </c>
      <c r="C9038" s="115" t="s">
        <v>41132</v>
      </c>
      <c r="D9038" s="115" t="s">
        <v>41133</v>
      </c>
      <c r="E9038" s="115" t="s">
        <v>41134</v>
      </c>
      <c r="F9038" s="115" t="s">
        <v>41135</v>
      </c>
      <c r="I9038" s="115" t="s">
        <v>31</v>
      </c>
      <c r="J9038" s="115">
        <v>27.32</v>
      </c>
    </row>
    <row r="9039" spans="1:10" hidden="1">
      <c r="A9039" s="115" t="s">
        <v>9367</v>
      </c>
      <c r="B9039" s="115" t="str">
        <f t="shared" si="141"/>
        <v>RETIRADA DE MATERIAL PROVENIENTE DE PODA,DE VARREDURA,OU DELIMPEZAS DIVERSAS,A SER FEITA EM CAMINHAO C/NO MINIMO 4,00M3 DE CAPACIDADE,COMPREENDENDO CARGA,DESCARGA E TRANSPORTE ATE 30KM DE DISTANCIA</v>
      </c>
      <c r="C9039" s="115" t="s">
        <v>41132</v>
      </c>
      <c r="D9039" s="115" t="s">
        <v>41133</v>
      </c>
      <c r="E9039" s="115" t="s">
        <v>41134</v>
      </c>
      <c r="F9039" s="115" t="s">
        <v>41135</v>
      </c>
      <c r="I9039" s="115" t="s">
        <v>31</v>
      </c>
      <c r="J9039" s="115">
        <v>26.33</v>
      </c>
    </row>
    <row r="9040" spans="1:10" hidden="1">
      <c r="A9040" s="115" t="s">
        <v>9368</v>
      </c>
      <c r="B9040" s="115" t="str">
        <f t="shared" si="141"/>
        <v>IRRIGACAO DE ARVORE E/OU PALMEIRA COM CAMINHAO PIPA,INCLUSIVE FORNECIMENTO DA AGUA</v>
      </c>
      <c r="C9040" s="115" t="s">
        <v>41136</v>
      </c>
      <c r="D9040" s="115" t="s">
        <v>41137</v>
      </c>
      <c r="I9040" s="115" t="s">
        <v>6</v>
      </c>
      <c r="J9040" s="115">
        <v>0.75</v>
      </c>
    </row>
    <row r="9041" spans="1:10" hidden="1">
      <c r="A9041" s="115" t="s">
        <v>9369</v>
      </c>
      <c r="B9041" s="115" t="str">
        <f t="shared" si="141"/>
        <v>IRRIGACAO DE ARVORE E/OU PALMEIRA COM CAMINHAO PIPA,INCLUSIVE FORNECIMENTO DA AGUA</v>
      </c>
      <c r="C9041" s="115" t="s">
        <v>41136</v>
      </c>
      <c r="D9041" s="115" t="s">
        <v>41137</v>
      </c>
      <c r="I9041" s="115" t="s">
        <v>6</v>
      </c>
      <c r="J9041" s="115">
        <v>0.72</v>
      </c>
    </row>
    <row r="9042" spans="1:10" hidden="1">
      <c r="A9042" s="115" t="s">
        <v>9370</v>
      </c>
      <c r="B9042" s="115" t="str">
        <f t="shared" si="141"/>
        <v>IRRIGACAO DE ARVORE E/OU PALMEIRA COM CAMINHAO PIPA,EXCLUSIVE O FORNECIMENTO DA AGUA</v>
      </c>
      <c r="C9042" s="115" t="s">
        <v>41138</v>
      </c>
      <c r="D9042" s="115" t="s">
        <v>41139</v>
      </c>
      <c r="I9042" s="115" t="s">
        <v>6</v>
      </c>
      <c r="J9042" s="115">
        <v>0.52</v>
      </c>
    </row>
    <row r="9043" spans="1:10" hidden="1">
      <c r="A9043" s="115" t="s">
        <v>9371</v>
      </c>
      <c r="B9043" s="115" t="str">
        <f t="shared" si="141"/>
        <v>IRRIGACAO DE ARVORE E/OU PALMEIRA COM CAMINHAO PIPA,EXCLUSIVE O FORNECIMENTO DA AGUA</v>
      </c>
      <c r="C9043" s="115" t="s">
        <v>41138</v>
      </c>
      <c r="D9043" s="115" t="s">
        <v>41139</v>
      </c>
      <c r="I9043" s="115" t="s">
        <v>6</v>
      </c>
      <c r="J9043" s="115">
        <v>0.49</v>
      </c>
    </row>
    <row r="9044" spans="1:10" hidden="1">
      <c r="A9044" s="115" t="s">
        <v>9372</v>
      </c>
      <c r="B9044" s="115" t="str">
        <f t="shared" si="141"/>
        <v>IRRIGACAO DE GRAMADO E/OU CANTEIRO COM CAMINHAO PIPA,EXCLUSIVE O FORNECIMENTO DA AGUA</v>
      </c>
      <c r="C9044" s="115" t="s">
        <v>41140</v>
      </c>
      <c r="D9044" s="115" t="s">
        <v>41141</v>
      </c>
      <c r="I9044" s="115" t="s">
        <v>16</v>
      </c>
      <c r="J9044" s="115">
        <v>0.08</v>
      </c>
    </row>
    <row r="9045" spans="1:10" hidden="1">
      <c r="A9045" s="115" t="s">
        <v>9373</v>
      </c>
      <c r="B9045" s="115" t="str">
        <f t="shared" si="141"/>
        <v>IRRIGACAO DE GRAMADO E/OU CANTEIRO COM CAMINHAO PIPA,EXCLUSIVE O FORNECIMENTO DA AGUA</v>
      </c>
      <c r="C9045" s="115" t="s">
        <v>41140</v>
      </c>
      <c r="D9045" s="115" t="s">
        <v>41141</v>
      </c>
      <c r="I9045" s="115" t="s">
        <v>16</v>
      </c>
      <c r="J9045" s="115">
        <v>7.0000000000000007E-2</v>
      </c>
    </row>
    <row r="9046" spans="1:10" hidden="1">
      <c r="A9046" s="115" t="s">
        <v>9374</v>
      </c>
      <c r="B9046" s="115" t="str">
        <f t="shared" si="141"/>
        <v>IRRIGACAO DE GRAMADO COM CAMINHAO PIPA,INCLUSIVE FORNECIMENTO DE AGUA</v>
      </c>
      <c r="C9046" s="115" t="s">
        <v>41142</v>
      </c>
      <c r="D9046" s="115" t="s">
        <v>41143</v>
      </c>
      <c r="I9046" s="115" t="s">
        <v>9319</v>
      </c>
      <c r="J9046" s="115">
        <v>27.79</v>
      </c>
    </row>
    <row r="9047" spans="1:10" hidden="1">
      <c r="A9047" s="115" t="s">
        <v>9375</v>
      </c>
      <c r="B9047" s="115" t="str">
        <f t="shared" si="141"/>
        <v>IRRIGACAO DE GRAMADO COM CAMINHAO PIPA,INCLUSIVE FORNECIMENTO DE AGUA</v>
      </c>
      <c r="C9047" s="115" t="s">
        <v>41142</v>
      </c>
      <c r="D9047" s="115" t="s">
        <v>41143</v>
      </c>
      <c r="I9047" s="115" t="s">
        <v>9319</v>
      </c>
      <c r="J9047" s="115">
        <v>27.11</v>
      </c>
    </row>
    <row r="9048" spans="1:10" hidden="1">
      <c r="A9048" s="115" t="s">
        <v>9376</v>
      </c>
      <c r="B9048" s="115" t="str">
        <f t="shared" si="141"/>
        <v>CORTE,DESGALHAMENTO,DESTOCAMENTO E DESENRAIZAMENTO DE ARVORE,COM ALTURA ATE 3,00M,DIAMETRO EM TORNO DE 15CM,COM AUXILIODE EQUIPAMENTO MECANICO</v>
      </c>
      <c r="C9048" s="115" t="s">
        <v>41144</v>
      </c>
      <c r="D9048" s="115" t="s">
        <v>41145</v>
      </c>
      <c r="E9048" s="115" t="s">
        <v>41146</v>
      </c>
      <c r="I9048" s="115" t="s">
        <v>6</v>
      </c>
      <c r="J9048" s="115">
        <v>188.03</v>
      </c>
    </row>
    <row r="9049" spans="1:10" hidden="1">
      <c r="A9049" s="115" t="s">
        <v>9377</v>
      </c>
      <c r="B9049" s="115" t="str">
        <f t="shared" si="141"/>
        <v>CORTE,DESGALHAMENTO,DESTOCAMENTO E DESENRAIZAMENTO DE ARVORE,COM ALTURA ATE 3,00M,DIAMETRO EM TORNO DE 15CM,COM AUXILIODE EQUIPAMENTO MECANICO</v>
      </c>
      <c r="C9049" s="115" t="s">
        <v>41144</v>
      </c>
      <c r="D9049" s="115" t="s">
        <v>41145</v>
      </c>
      <c r="E9049" s="115" t="s">
        <v>41146</v>
      </c>
      <c r="I9049" s="115" t="s">
        <v>6</v>
      </c>
      <c r="J9049" s="115">
        <v>172.49</v>
      </c>
    </row>
    <row r="9050" spans="1:10" hidden="1">
      <c r="A9050" s="115" t="s">
        <v>9378</v>
      </c>
      <c r="B9050" s="115" t="str">
        <f t="shared" si="141"/>
        <v>CORTE,DESGALHAMENTO,DESTOCAMENTO E DESENRAIZAMENTO DE ARVORE,COM ALTURA DE 3,00 A 5,00M E DIAMETRO EM TORNO DE 25CM,COMAUXILIO DE EQUIPAMENTO MECANICO</v>
      </c>
      <c r="C9050" s="115" t="s">
        <v>41144</v>
      </c>
      <c r="D9050" s="115" t="s">
        <v>41147</v>
      </c>
      <c r="E9050" s="115" t="s">
        <v>41148</v>
      </c>
      <c r="I9050" s="115" t="s">
        <v>6</v>
      </c>
      <c r="J9050" s="115">
        <v>269</v>
      </c>
    </row>
    <row r="9051" spans="1:10" hidden="1">
      <c r="A9051" s="115" t="s">
        <v>9379</v>
      </c>
      <c r="B9051" s="115" t="str">
        <f t="shared" si="141"/>
        <v>CORTE,DESGALHAMENTO,DESTOCAMENTO E DESENRAIZAMENTO DE ARVORE,COM ALTURA DE 3,00 A 5,00M E DIAMETRO EM TORNO DE 25CM,COMAUXILIO DE EQUIPAMENTO MECANICO</v>
      </c>
      <c r="C9051" s="115" t="s">
        <v>41144</v>
      </c>
      <c r="D9051" s="115" t="s">
        <v>41147</v>
      </c>
      <c r="E9051" s="115" t="s">
        <v>41148</v>
      </c>
      <c r="I9051" s="115" t="s">
        <v>6</v>
      </c>
      <c r="J9051" s="115">
        <v>246.75</v>
      </c>
    </row>
    <row r="9052" spans="1:10" hidden="1">
      <c r="A9052" s="115" t="s">
        <v>9380</v>
      </c>
      <c r="B9052" s="115" t="str">
        <f t="shared" si="141"/>
        <v>CORTE,DESGALHAMENTO,DESTOCAMENTO E DESENRAIZAMENTO DE ARVORE,COM ALTURA ACIMA DE 5,00M E DIAMETRO EM TORNO DE 50CM, COMAUXILIO DE EQUIPAMENTO MECANICO</v>
      </c>
      <c r="C9052" s="115" t="s">
        <v>41144</v>
      </c>
      <c r="D9052" s="115" t="s">
        <v>41149</v>
      </c>
      <c r="E9052" s="115" t="s">
        <v>41148</v>
      </c>
      <c r="I9052" s="115" t="s">
        <v>6</v>
      </c>
      <c r="J9052" s="115">
        <v>427.72</v>
      </c>
    </row>
    <row r="9053" spans="1:10" hidden="1">
      <c r="A9053" s="115" t="s">
        <v>9381</v>
      </c>
      <c r="B9053" s="115" t="str">
        <f t="shared" si="141"/>
        <v>CORTE,DESGALHAMENTO,DESTOCAMENTO E DESENRAIZAMENTO DE ARVORE,COM ALTURA ACIMA DE 5,00M E DIAMETRO EM TORNO DE 50CM, COMAUXILIO DE EQUIPAMENTO MECANICO</v>
      </c>
      <c r="C9053" s="115" t="s">
        <v>41144</v>
      </c>
      <c r="D9053" s="115" t="s">
        <v>41149</v>
      </c>
      <c r="E9053" s="115" t="s">
        <v>41148</v>
      </c>
      <c r="I9053" s="115" t="s">
        <v>6</v>
      </c>
      <c r="J9053" s="115">
        <v>391.12</v>
      </c>
    </row>
    <row r="9054" spans="1:10" hidden="1">
      <c r="A9054" s="115" t="s">
        <v>9382</v>
      </c>
      <c r="B9054" s="115" t="str">
        <f t="shared" si="141"/>
        <v>MANUTENCAO E RECOMPOSICAO DE AREAS AJARDINADAS,CORTE DE FOLHAS E RAMOS SECOS,RETIRADA DE PARASITAS, LIMPEZA E REPLANTIODE ARBUSTOS (1 VEZ POR SEMANA)</v>
      </c>
      <c r="C9054" s="115" t="s">
        <v>41150</v>
      </c>
      <c r="D9054" s="115" t="s">
        <v>41151</v>
      </c>
      <c r="E9054" s="115" t="s">
        <v>41152</v>
      </c>
      <c r="I9054" s="115" t="s">
        <v>16</v>
      </c>
      <c r="J9054" s="115">
        <v>0.8</v>
      </c>
    </row>
    <row r="9055" spans="1:10" hidden="1">
      <c r="A9055" s="115" t="s">
        <v>9383</v>
      </c>
      <c r="B9055" s="115" t="str">
        <f t="shared" si="141"/>
        <v>MANUTENCAO E RECOMPOSICAO DE AREAS AJARDINADAS,CORTE DE FOLHAS E RAMOS SECOS,RETIRADA DE PARASITAS, LIMPEZA E REPLANTIODE ARBUSTOS (1 VEZ POR SEMANA)</v>
      </c>
      <c r="C9055" s="115" t="s">
        <v>41150</v>
      </c>
      <c r="D9055" s="115" t="s">
        <v>41151</v>
      </c>
      <c r="E9055" s="115" t="s">
        <v>41152</v>
      </c>
      <c r="I9055" s="115" t="s">
        <v>16</v>
      </c>
      <c r="J9055" s="115">
        <v>0.69</v>
      </c>
    </row>
    <row r="9056" spans="1:10" hidden="1">
      <c r="A9056" s="115" t="s">
        <v>9384</v>
      </c>
      <c r="B9056" s="115" t="str">
        <f t="shared" si="141"/>
        <v>LIMPEZA,APOS ESVAZIAMENTO,DOS FUNDOS DE LAGOS E CANAIS</v>
      </c>
      <c r="C9056" s="115" t="s">
        <v>9385</v>
      </c>
      <c r="I9056" s="115" t="s">
        <v>16</v>
      </c>
      <c r="J9056" s="115">
        <v>2.02</v>
      </c>
    </row>
    <row r="9057" spans="1:10" hidden="1">
      <c r="A9057" s="115" t="s">
        <v>9386</v>
      </c>
      <c r="B9057" s="115" t="str">
        <f t="shared" si="141"/>
        <v>LIMPEZA,APOS ESVAZIAMENTO,DOS FUNDOS DE LAGOS E CANAIS</v>
      </c>
      <c r="C9057" s="115" t="s">
        <v>9385</v>
      </c>
      <c r="I9057" s="115" t="s">
        <v>16</v>
      </c>
      <c r="J9057" s="115">
        <v>1.75</v>
      </c>
    </row>
    <row r="9058" spans="1:10" hidden="1">
      <c r="A9058" s="115" t="s">
        <v>9387</v>
      </c>
      <c r="B9058" s="115" t="str">
        <f t="shared" si="141"/>
        <v>LIMPEZA DE SUPERFICIE DE FUNDO DE LAGOS E BACIAS DE CHAFARIZES E ENTORNOS,SEM ESVAZIAMENTO,EXCLUSIVE TRANSPORTE</v>
      </c>
      <c r="C9058" s="115" t="s">
        <v>41153</v>
      </c>
      <c r="D9058" s="115" t="s">
        <v>41154</v>
      </c>
      <c r="I9058" s="115" t="s">
        <v>16</v>
      </c>
      <c r="J9058" s="115">
        <v>27.22</v>
      </c>
    </row>
    <row r="9059" spans="1:10" hidden="1">
      <c r="A9059" s="115" t="s">
        <v>9388</v>
      </c>
      <c r="B9059" s="115" t="str">
        <f t="shared" si="141"/>
        <v>LIMPEZA DE SUPERFICIE DE FUNDO DE LAGOS E BACIAS DE CHAFARIZES E ENTORNOS,SEM ESVAZIAMENTO,EXCLUSIVE TRANSPORTE</v>
      </c>
      <c r="C9059" s="115" t="s">
        <v>41153</v>
      </c>
      <c r="D9059" s="115" t="s">
        <v>41154</v>
      </c>
      <c r="I9059" s="115" t="s">
        <v>16</v>
      </c>
      <c r="J9059" s="115">
        <v>23.64</v>
      </c>
    </row>
    <row r="9060" spans="1:10" hidden="1">
      <c r="A9060" s="115" t="s">
        <v>9389</v>
      </c>
      <c r="B9060" s="115" t="str">
        <f t="shared" si="141"/>
        <v>CORTE DE GRAMA COM ALFANGE,INCLUSIVE VARREDURA E REMOCAO DEENTULHO</v>
      </c>
      <c r="C9060" s="115" t="s">
        <v>41155</v>
      </c>
      <c r="D9060" s="115" t="s">
        <v>41156</v>
      </c>
      <c r="I9060" s="115" t="s">
        <v>1093</v>
      </c>
      <c r="J9060" s="115">
        <v>2748.03</v>
      </c>
    </row>
    <row r="9061" spans="1:10" hidden="1">
      <c r="A9061" s="115" t="s">
        <v>9390</v>
      </c>
      <c r="B9061" s="115" t="str">
        <f t="shared" si="141"/>
        <v>CORTE DE GRAMA COM ALFANGE,INCLUSIVE VARREDURA E REMOCAO DEENTULHO</v>
      </c>
      <c r="C9061" s="115" t="s">
        <v>41155</v>
      </c>
      <c r="D9061" s="115" t="s">
        <v>41156</v>
      </c>
      <c r="I9061" s="115" t="s">
        <v>1093</v>
      </c>
      <c r="J9061" s="115">
        <v>2386.4</v>
      </c>
    </row>
    <row r="9062" spans="1:10" hidden="1">
      <c r="A9062" s="115" t="s">
        <v>9391</v>
      </c>
      <c r="B9062" s="115" t="str">
        <f t="shared" si="141"/>
        <v>CORTE DE GRAMA COM MAQUINAS MANUAIS,INCLUSIVE VARREDURA E REMOCAO DE ENTULHO</v>
      </c>
      <c r="C9062" s="115" t="s">
        <v>41157</v>
      </c>
      <c r="D9062" s="115" t="s">
        <v>41158</v>
      </c>
      <c r="I9062" s="115" t="s">
        <v>1093</v>
      </c>
      <c r="J9062" s="115">
        <v>1106.9100000000001</v>
      </c>
    </row>
    <row r="9063" spans="1:10" hidden="1">
      <c r="A9063" s="115" t="s">
        <v>9392</v>
      </c>
      <c r="B9063" s="115" t="str">
        <f t="shared" si="141"/>
        <v>CORTE DE GRAMA COM MAQUINAS MANUAIS,INCLUSIVE VARREDURA E REMOCAO DE ENTULHO</v>
      </c>
      <c r="C9063" s="115" t="s">
        <v>41157</v>
      </c>
      <c r="D9063" s="115" t="s">
        <v>41158</v>
      </c>
      <c r="I9063" s="115" t="s">
        <v>1093</v>
      </c>
      <c r="J9063" s="115">
        <v>963.93</v>
      </c>
    </row>
    <row r="9064" spans="1:10" hidden="1">
      <c r="A9064" s="115" t="s">
        <v>9393</v>
      </c>
      <c r="B9064" s="115" t="str">
        <f t="shared" si="141"/>
        <v>PODA DE ARBUSTOS TIPO CERCA VIVA</v>
      </c>
      <c r="C9064" s="115" t="s">
        <v>9394</v>
      </c>
      <c r="I9064" s="115" t="s">
        <v>16</v>
      </c>
      <c r="J9064" s="115">
        <v>3.36</v>
      </c>
    </row>
    <row r="9065" spans="1:10" hidden="1">
      <c r="A9065" s="115" t="s">
        <v>9395</v>
      </c>
      <c r="B9065" s="115" t="str">
        <f t="shared" si="141"/>
        <v>PODA DE ARBUSTOS TIPO CERCA VIVA</v>
      </c>
      <c r="C9065" s="115" t="s">
        <v>9394</v>
      </c>
      <c r="I9065" s="115" t="s">
        <v>16</v>
      </c>
      <c r="J9065" s="115">
        <v>2.91</v>
      </c>
    </row>
    <row r="9066" spans="1:10" hidden="1">
      <c r="A9066" s="115" t="s">
        <v>9396</v>
      </c>
      <c r="B9066" s="115" t="str">
        <f t="shared" si="141"/>
        <v>PODA DE ARVORES,LIMPEZA DE GALHOS SECOS E RETIRADA DE PARASITAS</v>
      </c>
      <c r="C9066" s="115" t="s">
        <v>41159</v>
      </c>
      <c r="D9066" s="115" t="s">
        <v>41160</v>
      </c>
      <c r="I9066" s="115" t="s">
        <v>6</v>
      </c>
      <c r="J9066" s="115">
        <v>68.88</v>
      </c>
    </row>
    <row r="9067" spans="1:10" hidden="1">
      <c r="A9067" s="115" t="s">
        <v>9397</v>
      </c>
      <c r="B9067" s="115" t="str">
        <f t="shared" si="141"/>
        <v>PODA DE ARVORES,LIMPEZA DE GALHOS SECOS E RETIRADA DE PARASITAS</v>
      </c>
      <c r="C9067" s="115" t="s">
        <v>41159</v>
      </c>
      <c r="D9067" s="115" t="s">
        <v>41160</v>
      </c>
      <c r="I9067" s="115" t="s">
        <v>6</v>
      </c>
      <c r="J9067" s="115">
        <v>59.83</v>
      </c>
    </row>
    <row r="9068" spans="1:10" hidden="1">
      <c r="A9068" s="115" t="s">
        <v>9398</v>
      </c>
      <c r="B9068" s="115" t="str">
        <f t="shared" si="141"/>
        <v>CORTE DE GRAMA COM MAQUINAS MOTORIZADAS,INCLUSIVE VARREDURAE RECOLHIMENTO DO ENTULHO (24 VEZES POR ANO)</v>
      </c>
      <c r="C9068" s="115" t="s">
        <v>41161</v>
      </c>
      <c r="D9068" s="115" t="s">
        <v>41162</v>
      </c>
      <c r="I9068" s="115" t="s">
        <v>1093</v>
      </c>
      <c r="J9068" s="115">
        <v>1102.54</v>
      </c>
    </row>
    <row r="9069" spans="1:10" hidden="1">
      <c r="A9069" s="115" t="s">
        <v>9399</v>
      </c>
      <c r="B9069" s="115" t="str">
        <f t="shared" si="141"/>
        <v>CORTE DE GRAMA COM MAQUINAS MOTORIZADAS,INCLUSIVE VARREDURAE RECOLHIMENTO DO ENTULHO (24 VEZES POR ANO)</v>
      </c>
      <c r="C9069" s="115" t="s">
        <v>41161</v>
      </c>
      <c r="D9069" s="115" t="s">
        <v>41162</v>
      </c>
      <c r="I9069" s="115" t="s">
        <v>1093</v>
      </c>
      <c r="J9069" s="115">
        <v>959.17</v>
      </c>
    </row>
    <row r="9070" spans="1:10" hidden="1">
      <c r="A9070" s="115" t="s">
        <v>9400</v>
      </c>
      <c r="B9070" s="115" t="str">
        <f t="shared" si="141"/>
        <v>APARO DE BORDOS EM GRAMADOS(6 VEZES POR ANO)</v>
      </c>
      <c r="C9070" s="115" t="s">
        <v>9401</v>
      </c>
      <c r="I9070" s="115" t="s">
        <v>1042</v>
      </c>
      <c r="J9070" s="115">
        <v>277.94</v>
      </c>
    </row>
    <row r="9071" spans="1:10" hidden="1">
      <c r="A9071" s="115" t="s">
        <v>9402</v>
      </c>
      <c r="B9071" s="115" t="str">
        <f t="shared" si="141"/>
        <v>APARO DE BORDOS EM GRAMADOS(6 VEZES POR ANO)</v>
      </c>
      <c r="C9071" s="115" t="s">
        <v>9401</v>
      </c>
      <c r="I9071" s="115" t="s">
        <v>1042</v>
      </c>
      <c r="J9071" s="115">
        <v>241.61</v>
      </c>
    </row>
    <row r="9072" spans="1:10" hidden="1">
      <c r="A9072" s="115" t="s">
        <v>9403</v>
      </c>
      <c r="B9072" s="115" t="str">
        <f t="shared" si="141"/>
        <v>APARO MANUAL,COM ENXADAO OU TESOURA,DE BEIRAL DE GRAMADO</v>
      </c>
      <c r="C9072" s="115" t="s">
        <v>9404</v>
      </c>
      <c r="I9072" s="115" t="s">
        <v>58</v>
      </c>
      <c r="J9072" s="115">
        <v>0.26</v>
      </c>
    </row>
    <row r="9073" spans="1:10" hidden="1">
      <c r="A9073" s="115" t="s">
        <v>9405</v>
      </c>
      <c r="B9073" s="115" t="str">
        <f t="shared" si="141"/>
        <v>APARO MANUAL,COM ENXADAO OU TESOURA,DE BEIRAL DE GRAMADO</v>
      </c>
      <c r="C9073" s="115" t="s">
        <v>9404</v>
      </c>
      <c r="I9073" s="115" t="s">
        <v>58</v>
      </c>
      <c r="J9073" s="115">
        <v>0.23</v>
      </c>
    </row>
    <row r="9074" spans="1:10" hidden="1">
      <c r="A9074" s="115" t="s">
        <v>9406</v>
      </c>
      <c r="B9074" s="115" t="str">
        <f t="shared" si="141"/>
        <v>APARO MANUAL DE CAPIM,COM TESOURA,AO REDOR DE MUDAS VEGETAIS</v>
      </c>
      <c r="C9074" s="115" t="s">
        <v>9407</v>
      </c>
      <c r="I9074" s="115" t="s">
        <v>58</v>
      </c>
      <c r="J9074" s="115">
        <v>1.34</v>
      </c>
    </row>
    <row r="9075" spans="1:10" hidden="1">
      <c r="A9075" s="115" t="s">
        <v>9408</v>
      </c>
      <c r="B9075" s="115" t="str">
        <f t="shared" si="141"/>
        <v>APARO MANUAL DE CAPIM,COM TESOURA,AO REDOR DE MUDAS VEGETAIS</v>
      </c>
      <c r="C9075" s="115" t="s">
        <v>9407</v>
      </c>
      <c r="I9075" s="115" t="s">
        <v>58</v>
      </c>
      <c r="J9075" s="115">
        <v>1.1599999999999999</v>
      </c>
    </row>
    <row r="9076" spans="1:10" hidden="1">
      <c r="A9076" s="115" t="s">
        <v>9409</v>
      </c>
      <c r="B9076" s="115" t="str">
        <f t="shared" si="141"/>
        <v>ARRANCAMENTO DE ERVAS DANINHAS PELA RAIZ,EM AREA GRAMADA</v>
      </c>
      <c r="C9076" s="115" t="s">
        <v>9410</v>
      </c>
      <c r="I9076" s="115" t="s">
        <v>16</v>
      </c>
      <c r="J9076" s="115">
        <v>1.07</v>
      </c>
    </row>
    <row r="9077" spans="1:10" hidden="1">
      <c r="A9077" s="115" t="s">
        <v>9411</v>
      </c>
      <c r="B9077" s="115" t="str">
        <f t="shared" si="141"/>
        <v>ARRANCAMENTO DE ERVAS DANINHAS PELA RAIZ,EM AREA GRAMADA</v>
      </c>
      <c r="C9077" s="115" t="s">
        <v>9410</v>
      </c>
      <c r="I9077" s="115" t="s">
        <v>16</v>
      </c>
      <c r="J9077" s="115">
        <v>0.93</v>
      </c>
    </row>
    <row r="9078" spans="1:10" hidden="1">
      <c r="A9078" s="115" t="s">
        <v>9412</v>
      </c>
      <c r="B9078" s="115" t="str">
        <f t="shared" si="141"/>
        <v>CAPINA DE ERVAS,GRAMINEAS,ETC,EM AREA DE BRITA</v>
      </c>
      <c r="C9078" s="115" t="s">
        <v>9413</v>
      </c>
      <c r="I9078" s="115" t="s">
        <v>16</v>
      </c>
      <c r="J9078" s="115">
        <v>3.36</v>
      </c>
    </row>
    <row r="9079" spans="1:10" hidden="1">
      <c r="A9079" s="115" t="s">
        <v>9414</v>
      </c>
      <c r="B9079" s="115" t="str">
        <f t="shared" si="141"/>
        <v>CAPINA DE ERVAS,GRAMINEAS,ETC,EM AREA DE BRITA</v>
      </c>
      <c r="C9079" s="115" t="s">
        <v>9413</v>
      </c>
      <c r="I9079" s="115" t="s">
        <v>16</v>
      </c>
      <c r="J9079" s="115">
        <v>2.91</v>
      </c>
    </row>
    <row r="9080" spans="1:10" hidden="1">
      <c r="A9080" s="115" t="s">
        <v>9415</v>
      </c>
      <c r="B9080" s="115" t="str">
        <f t="shared" si="141"/>
        <v>CAPINA DE ERVAS,GRAMINEAS,ETC,EM SUPERFICIE ENSAIBRADA</v>
      </c>
      <c r="C9080" s="115" t="s">
        <v>9416</v>
      </c>
      <c r="I9080" s="115" t="s">
        <v>16</v>
      </c>
      <c r="J9080" s="115">
        <v>0.16</v>
      </c>
    </row>
    <row r="9081" spans="1:10" hidden="1">
      <c r="A9081" s="115" t="s">
        <v>9417</v>
      </c>
      <c r="B9081" s="115" t="str">
        <f t="shared" si="141"/>
        <v>CAPINA DE ERVAS,GRAMINEAS,ETC,EM SUPERFICIE ENSAIBRADA</v>
      </c>
      <c r="C9081" s="115" t="s">
        <v>9416</v>
      </c>
      <c r="I9081" s="115" t="s">
        <v>16</v>
      </c>
      <c r="J9081" s="115">
        <v>0.13</v>
      </c>
    </row>
    <row r="9082" spans="1:10" hidden="1">
      <c r="A9082" s="115" t="s">
        <v>9418</v>
      </c>
      <c r="B9082" s="115" t="str">
        <f t="shared" si="141"/>
        <v>CAPINA PARA CONSTRUCAO DE TRILHAS E ACEIROS,SOBRE MATERIAL DE 1ª CATEGORIA,A CEU ABERTO,ATE A PROFUNDIDADE DE 0,10M</v>
      </c>
      <c r="C9082" s="115" t="s">
        <v>41163</v>
      </c>
      <c r="D9082" s="115" t="s">
        <v>41164</v>
      </c>
      <c r="I9082" s="115" t="s">
        <v>16</v>
      </c>
      <c r="J9082" s="115">
        <v>2.69</v>
      </c>
    </row>
    <row r="9083" spans="1:10" hidden="1">
      <c r="A9083" s="115" t="s">
        <v>9419</v>
      </c>
      <c r="B9083" s="115" t="str">
        <f t="shared" si="141"/>
        <v>CAPINA PARA CONSTRUCAO DE TRILHAS E ACEIROS,SOBRE MATERIAL DE 1ª CATEGORIA,A CEU ABERTO,ATE A PROFUNDIDADE DE 0,10M</v>
      </c>
      <c r="C9083" s="115" t="s">
        <v>41163</v>
      </c>
      <c r="D9083" s="115" t="s">
        <v>41164</v>
      </c>
      <c r="I9083" s="115" t="s">
        <v>16</v>
      </c>
      <c r="J9083" s="115">
        <v>2.33</v>
      </c>
    </row>
    <row r="9084" spans="1:10" hidden="1">
      <c r="A9084" s="115" t="s">
        <v>9420</v>
      </c>
      <c r="B9084" s="115" t="str">
        <f t="shared" si="141"/>
        <v>ENCHIMENTO DE CAVAS,SENDO UM TERCO COM TERRA PRETA VEGETAL</v>
      </c>
      <c r="C9084" s="115" t="s">
        <v>9421</v>
      </c>
      <c r="I9084" s="115" t="s">
        <v>31</v>
      </c>
      <c r="J9084" s="115">
        <v>54.82</v>
      </c>
    </row>
    <row r="9085" spans="1:10" hidden="1">
      <c r="A9085" s="115" t="s">
        <v>9422</v>
      </c>
      <c r="B9085" s="115" t="str">
        <f t="shared" si="141"/>
        <v>ENCHIMENTO DE CAVAS,SENDO UM TERCO COM TERRA PRETA VEGETAL</v>
      </c>
      <c r="C9085" s="115" t="s">
        <v>9421</v>
      </c>
      <c r="I9085" s="115" t="s">
        <v>31</v>
      </c>
      <c r="J9085" s="115">
        <v>53.92</v>
      </c>
    </row>
    <row r="9086" spans="1:10" hidden="1">
      <c r="A9086" s="115" t="s">
        <v>9423</v>
      </c>
      <c r="B9086" s="115" t="str">
        <f t="shared" si="141"/>
        <v>CALAGEM DE GRAMADOS(1 VEZ POR ANO)</v>
      </c>
      <c r="C9086" s="115" t="s">
        <v>9424</v>
      </c>
      <c r="I9086" s="115" t="s">
        <v>1093</v>
      </c>
      <c r="J9086" s="115">
        <v>788.78</v>
      </c>
    </row>
    <row r="9087" spans="1:10" hidden="1">
      <c r="A9087" s="115" t="s">
        <v>9425</v>
      </c>
      <c r="B9087" s="115" t="str">
        <f t="shared" si="141"/>
        <v>CALAGEM DE GRAMADOS(1 VEZ POR ANO)</v>
      </c>
      <c r="C9087" s="115" t="s">
        <v>9424</v>
      </c>
      <c r="I9087" s="115" t="s">
        <v>1093</v>
      </c>
      <c r="J9087" s="115">
        <v>719.83</v>
      </c>
    </row>
    <row r="9088" spans="1:10" hidden="1">
      <c r="A9088" s="115" t="s">
        <v>9426</v>
      </c>
      <c r="B9088" s="115" t="str">
        <f t="shared" si="141"/>
        <v>APLICACAO DE HERBICIDA SELETIVO EM GRAMADOS(2 VEZES POR ANO)</v>
      </c>
      <c r="C9088" s="115" t="s">
        <v>9427</v>
      </c>
      <c r="I9088" s="115" t="s">
        <v>1093</v>
      </c>
      <c r="J9088" s="115">
        <v>394.03</v>
      </c>
    </row>
    <row r="9089" spans="1:10" hidden="1">
      <c r="A9089" s="115" t="s">
        <v>9428</v>
      </c>
      <c r="B9089" s="115" t="str">
        <f t="shared" si="141"/>
        <v>APLICACAO DE HERBICIDA SELETIVO EM GRAMADOS(2 VEZES POR ANO)</v>
      </c>
      <c r="C9089" s="115" t="s">
        <v>9427</v>
      </c>
      <c r="I9089" s="115" t="s">
        <v>1093</v>
      </c>
      <c r="J9089" s="115">
        <v>358.19</v>
      </c>
    </row>
    <row r="9090" spans="1:10" hidden="1">
      <c r="A9090" s="115" t="s">
        <v>9429</v>
      </c>
      <c r="B9090" s="115" t="str">
        <f t="shared" si="141"/>
        <v>APLICACAO DE HERBICIDA DE ACAO TOTAL EM SUPERFICIES PAVIMENTADAS COM PEDRA PORTUGUESA(2 VEZES POR ANO)</v>
      </c>
      <c r="C9090" s="115" t="s">
        <v>41165</v>
      </c>
      <c r="D9090" s="115" t="s">
        <v>41166</v>
      </c>
      <c r="I9090" s="115" t="s">
        <v>1093</v>
      </c>
      <c r="J9090" s="115">
        <v>328.26</v>
      </c>
    </row>
    <row r="9091" spans="1:10" hidden="1">
      <c r="A9091" s="115" t="s">
        <v>9430</v>
      </c>
      <c r="B9091" s="115" t="str">
        <f t="shared" si="141"/>
        <v>APLICACAO DE HERBICIDA DE ACAO TOTAL EM SUPERFICIES PAVIMENTADAS COM PEDRA PORTUGUESA(2 VEZES POR ANO)</v>
      </c>
      <c r="C9091" s="115" t="s">
        <v>41165</v>
      </c>
      <c r="D9091" s="115" t="s">
        <v>41166</v>
      </c>
      <c r="I9091" s="115" t="s">
        <v>1093</v>
      </c>
      <c r="J9091" s="115">
        <v>299.58999999999997</v>
      </c>
    </row>
    <row r="9092" spans="1:10" hidden="1">
      <c r="A9092" s="115" t="s">
        <v>9431</v>
      </c>
      <c r="B9092" s="115" t="str">
        <f t="shared" si="141"/>
        <v>COMBATE AS FORMIGAS,COM APLICACAO DE FORMICIDA,EM ENCOSTA,EXCLUSIVE ESTE</v>
      </c>
      <c r="C9092" s="115" t="s">
        <v>41167</v>
      </c>
      <c r="D9092" s="115" t="s">
        <v>40959</v>
      </c>
      <c r="I9092" s="115" t="s">
        <v>1093</v>
      </c>
      <c r="J9092" s="115">
        <v>53.8</v>
      </c>
    </row>
    <row r="9093" spans="1:10" hidden="1">
      <c r="A9093" s="115" t="s">
        <v>9432</v>
      </c>
      <c r="B9093" s="115" t="str">
        <f t="shared" ref="B9093:B9156" si="142">C9093&amp;D9093&amp;E9093&amp;F9093&amp;G9093&amp;H9093</f>
        <v>COMBATE AS FORMIGAS,COM APLICACAO DE FORMICIDA,EM ENCOSTA,EXCLUSIVE ESTE</v>
      </c>
      <c r="C9093" s="115" t="s">
        <v>41167</v>
      </c>
      <c r="D9093" s="115" t="s">
        <v>40959</v>
      </c>
      <c r="I9093" s="115" t="s">
        <v>1093</v>
      </c>
      <c r="J9093" s="115">
        <v>46.63</v>
      </c>
    </row>
    <row r="9094" spans="1:10" hidden="1">
      <c r="A9094" s="115" t="s">
        <v>9433</v>
      </c>
      <c r="B9094" s="115" t="str">
        <f t="shared" si="142"/>
        <v>ADUBACAO QUIMICA COM FORMULA COMPLETA(NPK-04-14-08)E ALDRINIZADA,EM GRAMADOS(1 VEZ POR ANO)</v>
      </c>
      <c r="C9094" s="115" t="s">
        <v>41168</v>
      </c>
      <c r="D9094" s="115" t="s">
        <v>41169</v>
      </c>
      <c r="I9094" s="115" t="s">
        <v>1093</v>
      </c>
      <c r="J9094" s="115">
        <v>1522.58</v>
      </c>
    </row>
    <row r="9095" spans="1:10" hidden="1">
      <c r="A9095" s="115" t="s">
        <v>9434</v>
      </c>
      <c r="B9095" s="115" t="str">
        <f t="shared" si="142"/>
        <v>ADUBACAO QUIMICA COM FORMULA COMPLETA(NPK-04-14-08)E ALDRINIZADA,EM GRAMADOS(1 VEZ POR ANO)</v>
      </c>
      <c r="C9095" s="115" t="s">
        <v>41168</v>
      </c>
      <c r="D9095" s="115" t="s">
        <v>41169</v>
      </c>
      <c r="I9095" s="115" t="s">
        <v>1093</v>
      </c>
      <c r="J9095" s="115">
        <v>1453.63</v>
      </c>
    </row>
    <row r="9096" spans="1:10" hidden="1">
      <c r="A9096" s="115" t="s">
        <v>9435</v>
      </c>
      <c r="B9096" s="115" t="str">
        <f t="shared" si="142"/>
        <v>ADUBACAO NITROGENADA EM GRAMADOS(5 VEZES POR ANO)</v>
      </c>
      <c r="C9096" s="115" t="s">
        <v>9436</v>
      </c>
      <c r="I9096" s="115" t="s">
        <v>1093</v>
      </c>
      <c r="J9096" s="115">
        <v>1012.16</v>
      </c>
    </row>
    <row r="9097" spans="1:10" hidden="1">
      <c r="A9097" s="115" t="s">
        <v>9437</v>
      </c>
      <c r="B9097" s="115" t="str">
        <f t="shared" si="142"/>
        <v>ADUBACAO NITROGENADA EM GRAMADOS(5 VEZES POR ANO)</v>
      </c>
      <c r="C9097" s="115" t="s">
        <v>9436</v>
      </c>
      <c r="I9097" s="115" t="s">
        <v>1093</v>
      </c>
      <c r="J9097" s="115">
        <v>943.21</v>
      </c>
    </row>
    <row r="9098" spans="1:10" hidden="1">
      <c r="A9098" s="115" t="s">
        <v>9438</v>
      </c>
      <c r="B9098" s="115" t="str">
        <f t="shared" si="142"/>
        <v>ADUBO ORGANICO(ESTERCO DE GADO).FORNECIMENTO</v>
      </c>
      <c r="C9098" s="115" t="s">
        <v>9439</v>
      </c>
      <c r="I9098" s="115" t="s">
        <v>31</v>
      </c>
      <c r="J9098" s="115">
        <v>257.5</v>
      </c>
    </row>
    <row r="9099" spans="1:10" hidden="1">
      <c r="A9099" s="115" t="s">
        <v>9440</v>
      </c>
      <c r="B9099" s="115" t="str">
        <f t="shared" si="142"/>
        <v>ADUBO ORGANICO(ESTERCO DE GADO).FORNECIMENTO</v>
      </c>
      <c r="C9099" s="115" t="s">
        <v>9439</v>
      </c>
      <c r="I9099" s="115" t="s">
        <v>31</v>
      </c>
      <c r="J9099" s="115">
        <v>257.5</v>
      </c>
    </row>
    <row r="9100" spans="1:10" hidden="1">
      <c r="A9100" s="115" t="s">
        <v>9441</v>
      </c>
      <c r="B9100" s="115" t="str">
        <f t="shared" si="142"/>
        <v>ATERRO COM TERRA PRETA VEGETAL,PARA EXECUCAO DE GRAMADOS</v>
      </c>
      <c r="C9100" s="115" t="s">
        <v>76</v>
      </c>
      <c r="I9100" s="115" t="s">
        <v>31</v>
      </c>
      <c r="J9100" s="115">
        <v>185.12</v>
      </c>
    </row>
    <row r="9101" spans="1:10" hidden="1">
      <c r="A9101" s="115" t="s">
        <v>75</v>
      </c>
      <c r="B9101" s="115" t="str">
        <f t="shared" si="142"/>
        <v>ATERRO COM TERRA PRETA VEGETAL,PARA EXECUCAO DE GRAMADOS</v>
      </c>
      <c r="C9101" s="115" t="s">
        <v>76</v>
      </c>
      <c r="I9101" s="115" t="s">
        <v>31</v>
      </c>
      <c r="J9101" s="115">
        <v>180.46</v>
      </c>
    </row>
    <row r="9102" spans="1:10" hidden="1">
      <c r="A9102" s="115" t="s">
        <v>9442</v>
      </c>
      <c r="B9102" s="115" t="str">
        <f t="shared" si="142"/>
        <v>TERRA ESTRUMADA,INCLUSIVE CARGA,TRANSPORTE E DESCARGA.FORNECIMENTO</v>
      </c>
      <c r="C9102" s="115" t="s">
        <v>41170</v>
      </c>
      <c r="D9102" s="115" t="s">
        <v>41171</v>
      </c>
      <c r="I9102" s="115" t="s">
        <v>31</v>
      </c>
      <c r="J9102" s="115">
        <v>150</v>
      </c>
    </row>
    <row r="9103" spans="1:10" hidden="1">
      <c r="A9103" s="115" t="s">
        <v>9443</v>
      </c>
      <c r="B9103" s="115" t="str">
        <f t="shared" si="142"/>
        <v>TERRA ESTRUMADA,INCLUSIVE CARGA,TRANSPORTE E DESCARGA.FORNECIMENTO</v>
      </c>
      <c r="C9103" s="115" t="s">
        <v>41170</v>
      </c>
      <c r="D9103" s="115" t="s">
        <v>41171</v>
      </c>
      <c r="I9103" s="115" t="s">
        <v>31</v>
      </c>
      <c r="J9103" s="115">
        <v>150</v>
      </c>
    </row>
    <row r="9104" spans="1:10" hidden="1">
      <c r="A9104" s="115" t="s">
        <v>9444</v>
      </c>
      <c r="B9104" s="115" t="str">
        <f t="shared" si="142"/>
        <v>ARRANCAMENTO E REPLANTIO DE ARVORE ADULTA, COM ATE 3,00M DEALTURA E ATE 15CM DE DIAMETRO, INCLUSIVE ESCAVACAO E REGA DURANTE 15 DIAS,EXCLUSIVE TRANSPORTE</v>
      </c>
      <c r="C9104" s="115" t="s">
        <v>41172</v>
      </c>
      <c r="D9104" s="115" t="s">
        <v>41173</v>
      </c>
      <c r="E9104" s="115" t="s">
        <v>41174</v>
      </c>
      <c r="I9104" s="115" t="s">
        <v>6</v>
      </c>
      <c r="J9104" s="115">
        <v>107.61</v>
      </c>
    </row>
    <row r="9105" spans="1:10" hidden="1">
      <c r="A9105" s="115" t="s">
        <v>9445</v>
      </c>
      <c r="B9105" s="115" t="str">
        <f t="shared" si="142"/>
        <v>ARRANCAMENTO E REPLANTIO DE ARVORE ADULTA, COM ATE 3,00M DEALTURA E ATE 15CM DE DIAMETRO, INCLUSIVE ESCAVACAO E REGA DURANTE 15 DIAS,EXCLUSIVE TRANSPORTE</v>
      </c>
      <c r="C9105" s="115" t="s">
        <v>41172</v>
      </c>
      <c r="D9105" s="115" t="s">
        <v>41173</v>
      </c>
      <c r="E9105" s="115" t="s">
        <v>41174</v>
      </c>
      <c r="I9105" s="115" t="s">
        <v>6</v>
      </c>
      <c r="J9105" s="115">
        <v>93.27</v>
      </c>
    </row>
    <row r="9106" spans="1:10" hidden="1">
      <c r="A9106" s="115" t="s">
        <v>9446</v>
      </c>
      <c r="B9106" s="115" t="str">
        <f t="shared" si="142"/>
        <v>ARRANCAMENTO E REPLANTIO DE ARVORE ADULTA,ENTRE 3,00 E 5,00MDE ALTURA E ATE 20CM DE DIAMETRO,INCLUSIVE ESCAVACAO E REGADURANTE 15 DIAS,EXCLUSIVE TRANSPORTE</v>
      </c>
      <c r="C9106" s="115" t="s">
        <v>41175</v>
      </c>
      <c r="D9106" s="115" t="s">
        <v>41176</v>
      </c>
      <c r="E9106" s="115" t="s">
        <v>41177</v>
      </c>
      <c r="I9106" s="115" t="s">
        <v>6</v>
      </c>
      <c r="J9106" s="115">
        <v>141.24</v>
      </c>
    </row>
    <row r="9107" spans="1:10" hidden="1">
      <c r="A9107" s="115" t="s">
        <v>9447</v>
      </c>
      <c r="B9107" s="115" t="str">
        <f t="shared" si="142"/>
        <v>ARRANCAMENTO E REPLANTIO DE ARVORE ADULTA,ENTRE 3,00 E 5,00MDE ALTURA E ATE 20CM DE DIAMETRO,INCLUSIVE ESCAVACAO E REGADURANTE 15 DIAS,EXCLUSIVE TRANSPORTE</v>
      </c>
      <c r="C9107" s="115" t="s">
        <v>41175</v>
      </c>
      <c r="D9107" s="115" t="s">
        <v>41176</v>
      </c>
      <c r="E9107" s="115" t="s">
        <v>41177</v>
      </c>
      <c r="I9107" s="115" t="s">
        <v>6</v>
      </c>
      <c r="J9107" s="115">
        <v>122.42</v>
      </c>
    </row>
    <row r="9108" spans="1:10" hidden="1">
      <c r="A9108" s="115" t="s">
        <v>9448</v>
      </c>
      <c r="B9108" s="115" t="str">
        <f t="shared" si="142"/>
        <v>ARRANCAMENTO E REPLANTIO DE ARVORE ADULTA,ACIMA DE 5,00M DEALTURA E MAIS DE 20CM DE DIAMETRO,INCLUSIVE ESCAVACAO E REGA DURANTE 15 DIAS,EXCLUSIVE TRANSPORTE</v>
      </c>
      <c r="C9108" s="115" t="s">
        <v>41178</v>
      </c>
      <c r="D9108" s="115" t="s">
        <v>41179</v>
      </c>
      <c r="E9108" s="115" t="s">
        <v>41180</v>
      </c>
      <c r="I9108" s="115" t="s">
        <v>6</v>
      </c>
      <c r="J9108" s="115">
        <v>163.43</v>
      </c>
    </row>
    <row r="9109" spans="1:10" hidden="1">
      <c r="A9109" s="115" t="s">
        <v>9449</v>
      </c>
      <c r="B9109" s="115" t="str">
        <f t="shared" si="142"/>
        <v>ARRANCAMENTO E REPLANTIO DE ARVORE ADULTA,ACIMA DE 5,00M DEALTURA E MAIS DE 20CM DE DIAMETRO,INCLUSIVE ESCAVACAO E REGA DURANTE 15 DIAS,EXCLUSIVE TRANSPORTE</v>
      </c>
      <c r="C9109" s="115" t="s">
        <v>41178</v>
      </c>
      <c r="D9109" s="115" t="s">
        <v>41179</v>
      </c>
      <c r="E9109" s="115" t="s">
        <v>41180</v>
      </c>
      <c r="I9109" s="115" t="s">
        <v>6</v>
      </c>
      <c r="J9109" s="115">
        <v>141.66</v>
      </c>
    </row>
    <row r="9110" spans="1:10" hidden="1">
      <c r="A9110" s="115" t="s">
        <v>9450</v>
      </c>
      <c r="B9110" s="115" t="str">
        <f t="shared" si="142"/>
        <v>RETIRADA DE GRAMINEAS EM PISO DE PEDRA PORTUGUESA,UTILIZANDO ROCADEIRA COSTAL</v>
      </c>
      <c r="C9110" s="115" t="s">
        <v>41181</v>
      </c>
      <c r="D9110" s="115" t="s">
        <v>41182</v>
      </c>
      <c r="I9110" s="115" t="s">
        <v>16</v>
      </c>
      <c r="J9110" s="115">
        <v>1.46</v>
      </c>
    </row>
    <row r="9111" spans="1:10" hidden="1">
      <c r="A9111" s="115" t="s">
        <v>9451</v>
      </c>
      <c r="B9111" s="115" t="str">
        <f t="shared" si="142"/>
        <v>RETIRADA DE GRAMINEAS EM PISO DE PEDRA PORTUGUESA,UTILIZANDO ROCADEIRA COSTAL</v>
      </c>
      <c r="C9111" s="115" t="s">
        <v>41181</v>
      </c>
      <c r="D9111" s="115" t="s">
        <v>41182</v>
      </c>
      <c r="I9111" s="115" t="s">
        <v>16</v>
      </c>
      <c r="J9111" s="115">
        <v>1.29</v>
      </c>
    </row>
    <row r="9112" spans="1:10" hidden="1">
      <c r="A9112" s="115" t="s">
        <v>9452</v>
      </c>
      <c r="B9112" s="115" t="str">
        <f t="shared" si="142"/>
        <v>RETIRADA DE COBERTURA VEGETAL DE PISO DE JUNTA SECA</v>
      </c>
      <c r="C9112" s="115" t="s">
        <v>9453</v>
      </c>
      <c r="I9112" s="115" t="s">
        <v>58</v>
      </c>
      <c r="J9112" s="115">
        <v>20.170000000000002</v>
      </c>
    </row>
    <row r="9113" spans="1:10" hidden="1">
      <c r="A9113" s="115" t="s">
        <v>9454</v>
      </c>
      <c r="B9113" s="115" t="str">
        <f t="shared" si="142"/>
        <v>RETIRADA DE COBERTURA VEGETAL DE PISO DE JUNTA SECA</v>
      </c>
      <c r="C9113" s="115" t="s">
        <v>9453</v>
      </c>
      <c r="I9113" s="115" t="s">
        <v>58</v>
      </c>
      <c r="J9113" s="115">
        <v>17.48</v>
      </c>
    </row>
    <row r="9114" spans="1:10" hidden="1">
      <c r="A9114" s="115" t="s">
        <v>9455</v>
      </c>
      <c r="B9114" s="115" t="str">
        <f t="shared" si="142"/>
        <v>RETIRADA DE PROTETOR DE ARVORE,INCLUSIVE CARGA,DESCARGA E TRANSPORTE</v>
      </c>
      <c r="C9114" s="115" t="s">
        <v>41183</v>
      </c>
      <c r="D9114" s="115" t="s">
        <v>41184</v>
      </c>
      <c r="I9114" s="115" t="s">
        <v>6</v>
      </c>
      <c r="J9114" s="115">
        <v>10.08</v>
      </c>
    </row>
    <row r="9115" spans="1:10" hidden="1">
      <c r="A9115" s="115" t="s">
        <v>9456</v>
      </c>
      <c r="B9115" s="115" t="str">
        <f t="shared" si="142"/>
        <v>RETIRADA DE PROTETOR DE ARVORE,INCLUSIVE CARGA,DESCARGA E TRANSPORTE</v>
      </c>
      <c r="C9115" s="115" t="s">
        <v>41183</v>
      </c>
      <c r="D9115" s="115" t="s">
        <v>41184</v>
      </c>
      <c r="I9115" s="115" t="s">
        <v>6</v>
      </c>
      <c r="J9115" s="115">
        <v>8.74</v>
      </c>
    </row>
    <row r="9116" spans="1:10" hidden="1">
      <c r="A9116" s="115" t="s">
        <v>9457</v>
      </c>
      <c r="B9116" s="115" t="str">
        <f t="shared" si="142"/>
        <v>RETIRADA DE GALHOS SECOS E DE PARASITAS EM ARVORES</v>
      </c>
      <c r="C9116" s="115" t="s">
        <v>9458</v>
      </c>
      <c r="I9116" s="115" t="s">
        <v>6</v>
      </c>
      <c r="J9116" s="115">
        <v>67.25</v>
      </c>
    </row>
    <row r="9117" spans="1:10" hidden="1">
      <c r="A9117" s="115" t="s">
        <v>9459</v>
      </c>
      <c r="B9117" s="115" t="str">
        <f t="shared" si="142"/>
        <v>RETIRADA DE GALHOS SECOS E DE PARASITAS EM ARVORES</v>
      </c>
      <c r="C9117" s="115" t="s">
        <v>9458</v>
      </c>
      <c r="I9117" s="115" t="s">
        <v>6</v>
      </c>
      <c r="J9117" s="115">
        <v>58.29</v>
      </c>
    </row>
    <row r="9118" spans="1:10" hidden="1">
      <c r="A9118" s="115" t="s">
        <v>9460</v>
      </c>
      <c r="B9118" s="115" t="str">
        <f t="shared" si="142"/>
        <v>CAMADA DE AREIA ESPALHADA MANUALMENTE,MEDIDA APOS A COMPACTACAO</v>
      </c>
      <c r="C9118" s="115" t="s">
        <v>41185</v>
      </c>
      <c r="D9118" s="115" t="s">
        <v>36834</v>
      </c>
      <c r="I9118" s="115" t="s">
        <v>31</v>
      </c>
      <c r="J9118" s="115">
        <v>116.12</v>
      </c>
    </row>
    <row r="9119" spans="1:10" hidden="1">
      <c r="A9119" s="115" t="s">
        <v>9461</v>
      </c>
      <c r="B9119" s="115" t="str">
        <f t="shared" si="142"/>
        <v>CAMADA DE AREIA ESPALHADA MANUALMENTE,MEDIDA APOS A COMPACTACAO</v>
      </c>
      <c r="C9119" s="115" t="s">
        <v>41185</v>
      </c>
      <c r="D9119" s="115" t="s">
        <v>36834</v>
      </c>
      <c r="I9119" s="115" t="s">
        <v>31</v>
      </c>
      <c r="J9119" s="115">
        <v>111.64</v>
      </c>
    </row>
    <row r="9120" spans="1:10" hidden="1">
      <c r="A9120" s="115" t="s">
        <v>9462</v>
      </c>
      <c r="B9120" s="115" t="str">
        <f t="shared" si="142"/>
        <v>EXECUCAO DE PAVIMENTACAO EM SAIBRO MELHORADO COM CIMENTO,EMCAMADAS DE 8CM DE ESPESSURA,MEDIDA APOS A COMPRESSAO,SENDO A PROPORCAO DE CIMENTO DE 5% EM VOLUME(72KG/M3),INCLUSIVE FORNECIMENTO DOS MATERIAIS</v>
      </c>
      <c r="C9120" s="115" t="s">
        <v>41186</v>
      </c>
      <c r="D9120" s="115" t="s">
        <v>41187</v>
      </c>
      <c r="E9120" s="115" t="s">
        <v>41188</v>
      </c>
      <c r="F9120" s="115" t="s">
        <v>41189</v>
      </c>
      <c r="I9120" s="115" t="s">
        <v>16</v>
      </c>
      <c r="J9120" s="115">
        <v>15.12</v>
      </c>
    </row>
    <row r="9121" spans="1:10" hidden="1">
      <c r="A9121" s="115" t="s">
        <v>9463</v>
      </c>
      <c r="B9121" s="115" t="str">
        <f t="shared" si="142"/>
        <v>EXECUCAO DE PAVIMENTACAO EM SAIBRO MELHORADO COM CIMENTO,EMCAMADAS DE 8CM DE ESPESSURA,MEDIDA APOS A COMPRESSAO,SENDO A PROPORCAO DE CIMENTO DE 5% EM VOLUME(72KG/M3),INCLUSIVE FORNECIMENTO DOS MATERIAIS</v>
      </c>
      <c r="C9121" s="115" t="s">
        <v>41186</v>
      </c>
      <c r="D9121" s="115" t="s">
        <v>41187</v>
      </c>
      <c r="E9121" s="115" t="s">
        <v>41188</v>
      </c>
      <c r="F9121" s="115" t="s">
        <v>41189</v>
      </c>
      <c r="I9121" s="115" t="s">
        <v>16</v>
      </c>
      <c r="J9121" s="115">
        <v>14.18</v>
      </c>
    </row>
    <row r="9122" spans="1:10" hidden="1">
      <c r="A9122" s="115" t="s">
        <v>9464</v>
      </c>
      <c r="B9122" s="115" t="str">
        <f t="shared" si="142"/>
        <v>EXECUCAO DE PAVIMENTACAO DE SAIBRO E AREIA GROSSA NA PROPORCAO DE 3:1,EM CAMADAS DE 15CM,MEDIDA APOS A COMPACTACAO,INCLUSIVE ESPALHAMENTO E REGA</v>
      </c>
      <c r="C9122" s="115" t="s">
        <v>41190</v>
      </c>
      <c r="D9122" s="115" t="s">
        <v>41191</v>
      </c>
      <c r="E9122" s="115" t="s">
        <v>41192</v>
      </c>
      <c r="I9122" s="115" t="s">
        <v>16</v>
      </c>
      <c r="J9122" s="115">
        <v>21.2</v>
      </c>
    </row>
    <row r="9123" spans="1:10" hidden="1">
      <c r="A9123" s="115" t="s">
        <v>9465</v>
      </c>
      <c r="B9123" s="115" t="str">
        <f t="shared" si="142"/>
        <v>EXECUCAO DE PAVIMENTACAO DE SAIBRO E AREIA GROSSA NA PROPORCAO DE 3:1,EM CAMADAS DE 15CM,MEDIDA APOS A COMPACTACAO,INCLUSIVE ESPALHAMENTO E REGA</v>
      </c>
      <c r="C9123" s="115" t="s">
        <v>41190</v>
      </c>
      <c r="D9123" s="115" t="s">
        <v>41191</v>
      </c>
      <c r="E9123" s="115" t="s">
        <v>41192</v>
      </c>
      <c r="I9123" s="115" t="s">
        <v>16</v>
      </c>
      <c r="J9123" s="115">
        <v>19.940000000000001</v>
      </c>
    </row>
    <row r="9124" spans="1:10" hidden="1">
      <c r="A9124" s="115" t="s">
        <v>9466</v>
      </c>
      <c r="B9124" s="115" t="str">
        <f t="shared" si="142"/>
        <v>EXECUCAO DE PAVIMENTACAO DE SAIBRO ARENOSO,EM CAMADAS DE 10CM,MEDIDA APOS A COMPACTACAO,INCLUSIVE ESPALHAMENTO E REGA</v>
      </c>
      <c r="C9124" s="115" t="s">
        <v>41193</v>
      </c>
      <c r="D9124" s="115" t="s">
        <v>41194</v>
      </c>
      <c r="I9124" s="115" t="s">
        <v>16</v>
      </c>
      <c r="J9124" s="115">
        <v>12.3</v>
      </c>
    </row>
    <row r="9125" spans="1:10" hidden="1">
      <c r="A9125" s="115" t="s">
        <v>9467</v>
      </c>
      <c r="B9125" s="115" t="str">
        <f t="shared" si="142"/>
        <v>EXECUCAO DE PAVIMENTACAO DE SAIBRO ARENOSO,EM CAMADAS DE 10CM,MEDIDA APOS A COMPACTACAO,INCLUSIVE ESPALHAMENTO E REGA</v>
      </c>
      <c r="C9125" s="115" t="s">
        <v>41193</v>
      </c>
      <c r="D9125" s="115" t="s">
        <v>41194</v>
      </c>
      <c r="I9125" s="115" t="s">
        <v>16</v>
      </c>
      <c r="J9125" s="115">
        <v>11.59</v>
      </c>
    </row>
    <row r="9126" spans="1:10" hidden="1">
      <c r="A9126" s="115" t="s">
        <v>9468</v>
      </c>
      <c r="B9126" s="115" t="str">
        <f t="shared" si="142"/>
        <v>CAMADA DE PO-DE-PEDRA ESPALHADA MANUALMENTE,MEDIDA APOS A COMPACTACAO</v>
      </c>
      <c r="C9126" s="115" t="s">
        <v>41195</v>
      </c>
      <c r="D9126" s="115" t="s">
        <v>41196</v>
      </c>
      <c r="I9126" s="115" t="s">
        <v>31</v>
      </c>
      <c r="J9126" s="115">
        <v>85.1</v>
      </c>
    </row>
    <row r="9127" spans="1:10" hidden="1">
      <c r="A9127" s="115" t="s">
        <v>9469</v>
      </c>
      <c r="B9127" s="115" t="str">
        <f t="shared" si="142"/>
        <v>CAMADA DE PO-DE-PEDRA ESPALHADA MANUALMENTE,MEDIDA APOS A COMPACTACAO</v>
      </c>
      <c r="C9127" s="115" t="s">
        <v>41195</v>
      </c>
      <c r="D9127" s="115" t="s">
        <v>41196</v>
      </c>
      <c r="I9127" s="115" t="s">
        <v>31</v>
      </c>
      <c r="J9127" s="115">
        <v>80.62</v>
      </c>
    </row>
    <row r="9128" spans="1:10" hidden="1">
      <c r="A9128" s="115" t="s">
        <v>9470</v>
      </c>
      <c r="B9128" s="115" t="str">
        <f t="shared" si="142"/>
        <v>NIVELAMENTO E COMPACTACAO DE AREAS ENSAIBRADAS</v>
      </c>
      <c r="C9128" s="115" t="s">
        <v>9329</v>
      </c>
      <c r="I9128" s="115" t="s">
        <v>1093</v>
      </c>
      <c r="J9128" s="115">
        <v>2968.79</v>
      </c>
    </row>
    <row r="9129" spans="1:10" hidden="1">
      <c r="A9129" s="115" t="s">
        <v>9471</v>
      </c>
      <c r="B9129" s="115" t="str">
        <f t="shared" si="142"/>
        <v>NIVELAMENTO E COMPACTACAO DE AREAS ENSAIBRADAS</v>
      </c>
      <c r="C9129" s="115" t="s">
        <v>9329</v>
      </c>
      <c r="I9129" s="115" t="s">
        <v>1093</v>
      </c>
      <c r="J9129" s="115">
        <v>2760.41</v>
      </c>
    </row>
    <row r="9130" spans="1:10" hidden="1">
      <c r="A9130" s="115" t="s">
        <v>9472</v>
      </c>
      <c r="B9130" s="115" t="str">
        <f t="shared" si="142"/>
        <v>CORDOES DE CONCRETO SIMPLES,COM SECAO DE 10X25CM,MOLDADOS NO LOCAL,INCLUSIVE ESCAVACAO E REATERRO</v>
      </c>
      <c r="C9130" s="115" t="s">
        <v>41197</v>
      </c>
      <c r="D9130" s="115" t="s">
        <v>41198</v>
      </c>
      <c r="I9130" s="115" t="s">
        <v>58</v>
      </c>
      <c r="J9130" s="115">
        <v>42.07</v>
      </c>
    </row>
    <row r="9131" spans="1:10" hidden="1">
      <c r="A9131" s="115" t="s">
        <v>78</v>
      </c>
      <c r="B9131" s="115" t="str">
        <f t="shared" si="142"/>
        <v>CORDOES DE CONCRETO SIMPLES,COM SECAO DE 10X25CM,MOLDADOS NO LOCAL,INCLUSIVE ESCAVACAO E REATERRO</v>
      </c>
      <c r="C9131" s="115" t="s">
        <v>41197</v>
      </c>
      <c r="D9131" s="115" t="s">
        <v>41198</v>
      </c>
      <c r="I9131" s="115" t="s">
        <v>58</v>
      </c>
      <c r="J9131" s="115">
        <v>38.51</v>
      </c>
    </row>
    <row r="9132" spans="1:10" hidden="1">
      <c r="A9132" s="115" t="s">
        <v>9473</v>
      </c>
      <c r="B9132" s="115" t="str">
        <f t="shared" si="142"/>
        <v>CORDOES DE CONCRETO SIMPLES PRE-MOLDADO,COM SECAO DE 6X25CM,INCLUSIVE ESCAVACAO E REATERRO</v>
      </c>
      <c r="C9132" s="115" t="s">
        <v>41199</v>
      </c>
      <c r="D9132" s="115" t="s">
        <v>41200</v>
      </c>
      <c r="I9132" s="115" t="s">
        <v>58</v>
      </c>
      <c r="J9132" s="115">
        <v>26.14</v>
      </c>
    </row>
    <row r="9133" spans="1:10" hidden="1">
      <c r="A9133" s="115" t="s">
        <v>9474</v>
      </c>
      <c r="B9133" s="115" t="str">
        <f t="shared" si="142"/>
        <v>CORDOES DE CONCRETO SIMPLES PRE-MOLDADO,COM SECAO DE 6X25CM,INCLUSIVE ESCAVACAO E REATERRO</v>
      </c>
      <c r="C9133" s="115" t="s">
        <v>41199</v>
      </c>
      <c r="D9133" s="115" t="s">
        <v>41200</v>
      </c>
      <c r="I9133" s="115" t="s">
        <v>58</v>
      </c>
      <c r="J9133" s="115">
        <v>23.71</v>
      </c>
    </row>
    <row r="9134" spans="1:10" hidden="1">
      <c r="A9134" s="115" t="s">
        <v>9475</v>
      </c>
      <c r="B9134" s="115" t="str">
        <f t="shared" si="142"/>
        <v>CORDOES DE GRANITO,COM SECAO DE 10X25CM,INCLUSIVE ESCAVACAOE REATERRO</v>
      </c>
      <c r="C9134" s="115" t="s">
        <v>41201</v>
      </c>
      <c r="D9134" s="115" t="s">
        <v>41202</v>
      </c>
      <c r="I9134" s="115" t="s">
        <v>58</v>
      </c>
      <c r="J9134" s="115">
        <v>33.76</v>
      </c>
    </row>
    <row r="9135" spans="1:10" hidden="1">
      <c r="A9135" s="115" t="s">
        <v>9476</v>
      </c>
      <c r="B9135" s="115" t="str">
        <f t="shared" si="142"/>
        <v>CORDOES DE GRANITO,COM SECAO DE 10X25CM,INCLUSIVE ESCAVACAOE REATERRO</v>
      </c>
      <c r="C9135" s="115" t="s">
        <v>41201</v>
      </c>
      <c r="D9135" s="115" t="s">
        <v>41202</v>
      </c>
      <c r="I9135" s="115" t="s">
        <v>58</v>
      </c>
      <c r="J9135" s="115">
        <v>32.44</v>
      </c>
    </row>
    <row r="9136" spans="1:10" hidden="1">
      <c r="A9136" s="115" t="s">
        <v>9477</v>
      </c>
      <c r="B9136" s="115" t="str">
        <f t="shared" si="142"/>
        <v>BANCO DE CONCRETO APARENTE,COM 1,50M DE COMPRIMENTO,45CM DELARGURA E 10CM DE ESPESSURA, SOBRE DOIS APOIOS DO MESMO MATERIAL,COM SECAO DE 10X30CM</v>
      </c>
      <c r="C9136" s="115" t="s">
        <v>41203</v>
      </c>
      <c r="D9136" s="115" t="s">
        <v>41204</v>
      </c>
      <c r="E9136" s="115" t="s">
        <v>41205</v>
      </c>
      <c r="I9136" s="115" t="s">
        <v>6</v>
      </c>
      <c r="J9136" s="115">
        <v>283.81</v>
      </c>
    </row>
    <row r="9137" spans="1:10" hidden="1">
      <c r="A9137" s="115" t="s">
        <v>9478</v>
      </c>
      <c r="B9137" s="115" t="str">
        <f t="shared" si="142"/>
        <v>BANCO DE CONCRETO APARENTE,COM 1,50M DE COMPRIMENTO,45CM DELARGURA E 10CM DE ESPESSURA, SOBRE DOIS APOIOS DO MESMO MATERIAL,COM SECAO DE 10X30CM</v>
      </c>
      <c r="C9137" s="115" t="s">
        <v>41203</v>
      </c>
      <c r="D9137" s="115" t="s">
        <v>41204</v>
      </c>
      <c r="E9137" s="115" t="s">
        <v>41205</v>
      </c>
      <c r="I9137" s="115" t="s">
        <v>6</v>
      </c>
      <c r="J9137" s="115">
        <v>256.33</v>
      </c>
    </row>
    <row r="9138" spans="1:10" hidden="1">
      <c r="A9138" s="115" t="s">
        <v>9479</v>
      </c>
      <c r="B9138" s="115" t="str">
        <f t="shared" si="142"/>
        <v>BANCO DE CONCRETO APARENTE,C/45CM DE LARGURA E 10CM DE ESPESSURA,SOBRE DOIS APOIOS DO MESMO MATERIAL,C/SECAO DE 10X30CM</v>
      </c>
      <c r="C9138" s="115" t="s">
        <v>41206</v>
      </c>
      <c r="D9138" s="115" t="s">
        <v>41207</v>
      </c>
      <c r="I9138" s="115" t="s">
        <v>58</v>
      </c>
      <c r="J9138" s="115">
        <v>203.85</v>
      </c>
    </row>
    <row r="9139" spans="1:10" hidden="1">
      <c r="A9139" s="115" t="s">
        <v>9480</v>
      </c>
      <c r="B9139" s="115" t="str">
        <f t="shared" si="142"/>
        <v>BANCO DE CONCRETO APARENTE,C/45CM DE LARGURA E 10CM DE ESPESSURA,SOBRE DOIS APOIOS DO MESMO MATERIAL,C/SECAO DE 10X30CM</v>
      </c>
      <c r="C9139" s="115" t="s">
        <v>41206</v>
      </c>
      <c r="D9139" s="115" t="s">
        <v>41207</v>
      </c>
      <c r="I9139" s="115" t="s">
        <v>58</v>
      </c>
      <c r="J9139" s="115">
        <v>183.98</v>
      </c>
    </row>
    <row r="9140" spans="1:10" hidden="1">
      <c r="A9140" s="115" t="s">
        <v>9481</v>
      </c>
      <c r="B9140" s="115" t="str">
        <f t="shared" si="142"/>
        <v>BANCO DE CONCRETO ARMADO,MEDINDO 2,00X0,45X0,10M,COM 0,40M DE ALTURA,APOIADO EM 2 BLOCOS DE CONCRETO DE 0,10X0,30X0,40MCOM FUNDACAO CONFORME PROJETO CEHAB,REVESTIDO COM ARGAMASSADE CIMENTO E AREIA,NO TRACO 1:4,ACABAMENTO ASPERO</v>
      </c>
      <c r="C9140" s="115" t="s">
        <v>41208</v>
      </c>
      <c r="D9140" s="115" t="s">
        <v>41209</v>
      </c>
      <c r="E9140" s="115" t="s">
        <v>41210</v>
      </c>
      <c r="F9140" s="115" t="s">
        <v>41211</v>
      </c>
      <c r="I9140" s="115" t="s">
        <v>6</v>
      </c>
      <c r="J9140" s="115">
        <v>544.83000000000004</v>
      </c>
    </row>
    <row r="9141" spans="1:10" hidden="1">
      <c r="A9141" s="115" t="s">
        <v>79</v>
      </c>
      <c r="B9141" s="115" t="str">
        <f t="shared" si="142"/>
        <v>BANCO DE CONCRETO ARMADO,MEDINDO 2,00X0,45X0,10M,COM 0,40M DE ALTURA,APOIADO EM 2 BLOCOS DE CONCRETO DE 0,10X0,30X0,40MCOM FUNDACAO CONFORME PROJETO CEHAB,REVESTIDO COM ARGAMASSADE CIMENTO E AREIA,NO TRACO 1:4,ACABAMENTO ASPERO</v>
      </c>
      <c r="C9141" s="115" t="s">
        <v>41208</v>
      </c>
      <c r="D9141" s="115" t="s">
        <v>41209</v>
      </c>
      <c r="E9141" s="115" t="s">
        <v>41210</v>
      </c>
      <c r="F9141" s="115" t="s">
        <v>41211</v>
      </c>
      <c r="I9141" s="115" t="s">
        <v>6</v>
      </c>
      <c r="J9141" s="115">
        <v>498.61</v>
      </c>
    </row>
    <row r="9142" spans="1:10" hidden="1">
      <c r="A9142" s="115" t="s">
        <v>9482</v>
      </c>
      <c r="B9142" s="115" t="str">
        <f t="shared" si="142"/>
        <v>MESA DE CONCRETO ARMADO,COM 4 BANCOS,CONFORME PROJETO CEHAB,REVESTIDOS COM ARGAMASSA DE CIMENTO E AREIA,NO TRACO 1:4. AMESA MEDINDO 0,80X0,80M,COM 0,80M DE ALTURA MAIS A FUNDACAOE OS BANCOS COM 0,35X0,35M E 0,50M DE ALTURA MAIS A FUNDACAO</v>
      </c>
      <c r="C9142" s="115" t="s">
        <v>41212</v>
      </c>
      <c r="D9142" s="115" t="s">
        <v>41213</v>
      </c>
      <c r="E9142" s="115" t="s">
        <v>41214</v>
      </c>
      <c r="F9142" s="115" t="s">
        <v>41215</v>
      </c>
      <c r="I9142" s="115" t="s">
        <v>6</v>
      </c>
      <c r="J9142" s="115">
        <v>959.69</v>
      </c>
    </row>
    <row r="9143" spans="1:10" hidden="1">
      <c r="A9143" s="115" t="s">
        <v>80</v>
      </c>
      <c r="B9143" s="115" t="str">
        <f t="shared" si="142"/>
        <v>MESA DE CONCRETO ARMADO,COM 4 BANCOS,CONFORME PROJETO CEHAB,REVESTIDOS COM ARGAMASSA DE CIMENTO E AREIA,NO TRACO 1:4. AMESA MEDINDO 0,80X0,80M,COM 0,80M DE ALTURA MAIS A FUNDACAOE OS BANCOS COM 0,35X0,35M E 0,50M DE ALTURA MAIS A FUNDACAO</v>
      </c>
      <c r="C9143" s="115" t="s">
        <v>41212</v>
      </c>
      <c r="D9143" s="115" t="s">
        <v>41213</v>
      </c>
      <c r="E9143" s="115" t="s">
        <v>41214</v>
      </c>
      <c r="F9143" s="115" t="s">
        <v>41215</v>
      </c>
      <c r="I9143" s="115" t="s">
        <v>6</v>
      </c>
      <c r="J9143" s="115">
        <v>876.19</v>
      </c>
    </row>
    <row r="9144" spans="1:10" hidden="1">
      <c r="A9144" s="115" t="s">
        <v>9483</v>
      </c>
      <c r="B9144" s="115" t="str">
        <f t="shared" si="142"/>
        <v>BANCO DE CONCRETO ARMADO,SEM ENCOSTO,MEDINDO APROXIMADAMENTE(200X50X50)CM</v>
      </c>
      <c r="C9144" s="115" t="s">
        <v>55935</v>
      </c>
      <c r="D9144" s="115" t="s">
        <v>55936</v>
      </c>
      <c r="I9144" s="115" t="s">
        <v>6</v>
      </c>
      <c r="J9144" s="115">
        <v>492.97</v>
      </c>
    </row>
    <row r="9145" spans="1:10" hidden="1">
      <c r="A9145" s="115" t="s">
        <v>9484</v>
      </c>
      <c r="B9145" s="115" t="str">
        <f t="shared" si="142"/>
        <v>BANCO DE CONCRETO ARMADO,SEM ENCOSTO,MEDINDO APROXIMADAMENTE(200X50X50)CM</v>
      </c>
      <c r="C9145" s="115" t="s">
        <v>55935</v>
      </c>
      <c r="D9145" s="115" t="s">
        <v>55936</v>
      </c>
      <c r="I9145" s="115" t="s">
        <v>6</v>
      </c>
      <c r="J9145" s="115">
        <v>492.97</v>
      </c>
    </row>
    <row r="9146" spans="1:10" hidden="1">
      <c r="A9146" s="115" t="s">
        <v>9485</v>
      </c>
      <c r="B9146" s="115" t="str">
        <f t="shared" si="142"/>
        <v>BALIZADOR MODELO COPACABANA,CILINDRICO,LISO,PRE-FABRICADO EM CONCRETO FCK=18MPA,C/REFORCO INTERNO DE MALHA DE VERGALHAOCURVADO DE 1/2", EMBUTIDO NO PISO, COM 40CM DE DIAMETRO E ALTURA DE 46,50CM.FORNECIMENTO E COLOCACAO</v>
      </c>
      <c r="C9146" s="115" t="s">
        <v>41217</v>
      </c>
      <c r="D9146" s="115" t="s">
        <v>41218</v>
      </c>
      <c r="E9146" s="115" t="s">
        <v>41219</v>
      </c>
      <c r="F9146" s="115" t="s">
        <v>41220</v>
      </c>
      <c r="I9146" s="115" t="s">
        <v>6</v>
      </c>
      <c r="J9146" s="115">
        <v>196.16</v>
      </c>
    </row>
    <row r="9147" spans="1:10" hidden="1">
      <c r="A9147" s="115" t="s">
        <v>9486</v>
      </c>
      <c r="B9147" s="115" t="str">
        <f t="shared" si="142"/>
        <v>BALIZADOR MODELO COPACABANA,CILINDRICO,LISO,PRE-FABRICADO EM CONCRETO FCK=18MPA,C/REFORCO INTERNO DE MALHA DE VERGALHAOCURVADO DE 1/2", EMBUTIDO NO PISO, COM 40CM DE DIAMETRO E ALTURA DE 46,50CM.FORNECIMENTO E COLOCACAO</v>
      </c>
      <c r="C9147" s="115" t="s">
        <v>41217</v>
      </c>
      <c r="D9147" s="115" t="s">
        <v>41218</v>
      </c>
      <c r="E9147" s="115" t="s">
        <v>41219</v>
      </c>
      <c r="F9147" s="115" t="s">
        <v>41220</v>
      </c>
      <c r="I9147" s="115" t="s">
        <v>6</v>
      </c>
      <c r="J9147" s="115">
        <v>186.81</v>
      </c>
    </row>
    <row r="9148" spans="1:10" hidden="1">
      <c r="A9148" s="115" t="s">
        <v>9487</v>
      </c>
      <c r="B9148" s="115" t="str">
        <f t="shared" si="142"/>
        <v>BANCO DE PRANCHA EM MADEIRA DE LEI,DE 4CM DE ESPESSURA,40CMDE LARGURA E 2,00M DE COMPRIMENTO,COM DOIS PES DO MESMO MATERIAL,ALTURA TOTAL DE 40CM,ACABAMENTO A OLEO,COM DUAS DEMAOSDIRETAMENTE SOBRE A MADEIRA</v>
      </c>
      <c r="C9148" s="115" t="s">
        <v>41221</v>
      </c>
      <c r="D9148" s="115" t="s">
        <v>41222</v>
      </c>
      <c r="E9148" s="115" t="s">
        <v>41223</v>
      </c>
      <c r="F9148" s="115" t="s">
        <v>41224</v>
      </c>
      <c r="I9148" s="115" t="s">
        <v>6</v>
      </c>
      <c r="J9148" s="115">
        <v>422.58</v>
      </c>
    </row>
    <row r="9149" spans="1:10" hidden="1">
      <c r="A9149" s="115" t="s">
        <v>9488</v>
      </c>
      <c r="B9149" s="115" t="str">
        <f t="shared" si="142"/>
        <v>BANCO DE PRANCHA EM MADEIRA DE LEI,DE 4CM DE ESPESSURA,40CMDE LARGURA E 2,00M DE COMPRIMENTO,COM DOIS PES DO MESMO MATERIAL,ALTURA TOTAL DE 40CM,ACABAMENTO A OLEO,COM DUAS DEMAOSDIRETAMENTE SOBRE A MADEIRA</v>
      </c>
      <c r="C9149" s="115" t="s">
        <v>41221</v>
      </c>
      <c r="D9149" s="115" t="s">
        <v>41222</v>
      </c>
      <c r="E9149" s="115" t="s">
        <v>41223</v>
      </c>
      <c r="F9149" s="115" t="s">
        <v>41224</v>
      </c>
      <c r="I9149" s="115" t="s">
        <v>6</v>
      </c>
      <c r="J9149" s="115">
        <v>403.15</v>
      </c>
    </row>
    <row r="9150" spans="1:10" hidden="1">
      <c r="A9150" s="115" t="s">
        <v>9489</v>
      </c>
      <c r="B9150" s="115"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15" t="s">
        <v>41225</v>
      </c>
      <c r="D9150" s="115" t="s">
        <v>41226</v>
      </c>
      <c r="E9150" s="115" t="s">
        <v>41227</v>
      </c>
      <c r="F9150" s="115" t="s">
        <v>41228</v>
      </c>
      <c r="G9150" s="115" t="s">
        <v>41229</v>
      </c>
      <c r="I9150" s="115" t="s">
        <v>6</v>
      </c>
      <c r="J9150" s="115">
        <v>1493.47</v>
      </c>
    </row>
    <row r="9151" spans="1:10" hidden="1">
      <c r="A9151" s="115" t="s">
        <v>9490</v>
      </c>
      <c r="B9151" s="115"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15" t="s">
        <v>41225</v>
      </c>
      <c r="D9151" s="115" t="s">
        <v>41226</v>
      </c>
      <c r="E9151" s="115" t="s">
        <v>41227</v>
      </c>
      <c r="F9151" s="115" t="s">
        <v>41228</v>
      </c>
      <c r="G9151" s="115" t="s">
        <v>41229</v>
      </c>
      <c r="I9151" s="115" t="s">
        <v>6</v>
      </c>
      <c r="J9151" s="115">
        <v>1354.14</v>
      </c>
    </row>
    <row r="9152" spans="1:10" hidden="1">
      <c r="A9152" s="115" t="s">
        <v>9491</v>
      </c>
      <c r="B9152" s="115" t="str">
        <f t="shared" si="142"/>
        <v>BANCO DE MADEIRA DE MACARANDUBA EM RIPAS DE 8X2,5CM,FIXADASEM ESTRUTURA DE 7,5X4CM,CONFORME DETALHE Nº6026/EMOP</v>
      </c>
      <c r="C9152" s="115" t="s">
        <v>41230</v>
      </c>
      <c r="D9152" s="115" t="s">
        <v>41231</v>
      </c>
      <c r="I9152" s="115" t="s">
        <v>58</v>
      </c>
      <c r="J9152" s="115">
        <v>765.66</v>
      </c>
    </row>
    <row r="9153" spans="1:10" hidden="1">
      <c r="A9153" s="115" t="s">
        <v>9492</v>
      </c>
      <c r="B9153" s="115" t="str">
        <f t="shared" si="142"/>
        <v>BANCO DE MADEIRA DE MACARANDUBA EM RIPAS DE 8X2,5CM,FIXADASEM ESTRUTURA DE 7,5X4CM,CONFORME DETALHE Nº6026/EMOP</v>
      </c>
      <c r="C9153" s="115" t="s">
        <v>41230</v>
      </c>
      <c r="D9153" s="115" t="s">
        <v>41231</v>
      </c>
      <c r="I9153" s="115" t="s">
        <v>58</v>
      </c>
      <c r="J9153" s="115">
        <v>680.83</v>
      </c>
    </row>
    <row r="9154" spans="1:10" hidden="1">
      <c r="A9154" s="115" t="s">
        <v>9493</v>
      </c>
      <c r="B9154" s="115" t="str">
        <f t="shared" si="142"/>
        <v>MESA DE JARDIM,MEDINDO 1,80X0,91X0,73M,EXECUTADA EM PECAS DE MACARANDUBA DE 7X22CM,FIXADAS EM 2(DOIS) APOIOS DE CONCRETO,CONFORME DETALHE Nº6028/EMOP.FORNECIMENTO E COLOCACAO</v>
      </c>
      <c r="C9154" s="115" t="s">
        <v>41232</v>
      </c>
      <c r="D9154" s="115" t="s">
        <v>41233</v>
      </c>
      <c r="E9154" s="115" t="s">
        <v>41234</v>
      </c>
      <c r="I9154" s="115" t="s">
        <v>6</v>
      </c>
      <c r="J9154" s="115">
        <v>950.33</v>
      </c>
    </row>
    <row r="9155" spans="1:10" hidden="1">
      <c r="A9155" s="115" t="s">
        <v>9494</v>
      </c>
      <c r="B9155" s="115" t="str">
        <f t="shared" si="142"/>
        <v>MESA DE JARDIM,MEDINDO 1,80X0,91X0,73M,EXECUTADA EM PECAS DE MACARANDUBA DE 7X22CM,FIXADAS EM 2(DOIS) APOIOS DE CONCRETO,CONFORME DETALHE Nº6028/EMOP.FORNECIMENTO E COLOCACAO</v>
      </c>
      <c r="C9155" s="115" t="s">
        <v>41232</v>
      </c>
      <c r="D9155" s="115" t="s">
        <v>41233</v>
      </c>
      <c r="E9155" s="115" t="s">
        <v>41234</v>
      </c>
      <c r="I9155" s="115" t="s">
        <v>6</v>
      </c>
      <c r="J9155" s="115">
        <v>899.08</v>
      </c>
    </row>
    <row r="9156" spans="1:10" hidden="1">
      <c r="A9156" s="115" t="s">
        <v>9495</v>
      </c>
      <c r="B9156" s="115" t="str">
        <f t="shared" si="142"/>
        <v>BANCO DE JARDIM,MEDINDO 1,80X0,30X0,45M,EXECUTADO COM 01(UMA)PECA MACARANDUBA DE 30X7CM,FIXADA EM 02(DOIS) APOIOS DE CONCRETO,CONFORME DETALHE Nº6028/EMOP.FORNECIMENTO E COLOCACAO</v>
      </c>
      <c r="C9156" s="115" t="s">
        <v>41235</v>
      </c>
      <c r="D9156" s="115" t="s">
        <v>41236</v>
      </c>
      <c r="E9156" s="115" t="s">
        <v>41237</v>
      </c>
      <c r="I9156" s="115" t="s">
        <v>6</v>
      </c>
      <c r="J9156" s="115">
        <v>395.95</v>
      </c>
    </row>
    <row r="9157" spans="1:10" hidden="1">
      <c r="A9157" s="115" t="s">
        <v>9496</v>
      </c>
      <c r="B9157" s="115" t="str">
        <f t="shared" ref="B9157:B9220" si="143">C9157&amp;D9157&amp;E9157&amp;F9157&amp;G9157&amp;H9157</f>
        <v>BANCO DE JARDIM,MEDINDO 1,80X0,30X0,45M,EXECUTADO COM 01(UMA)PECA MACARANDUBA DE 30X7CM,FIXADA EM 02(DOIS) APOIOS DE CONCRETO,CONFORME DETALHE Nº6028/EMOP.FORNECIMENTO E COLOCACAO</v>
      </c>
      <c r="C9157" s="115" t="s">
        <v>41235</v>
      </c>
      <c r="D9157" s="115" t="s">
        <v>41236</v>
      </c>
      <c r="E9157" s="115" t="s">
        <v>41237</v>
      </c>
      <c r="I9157" s="115" t="s">
        <v>6</v>
      </c>
      <c r="J9157" s="115">
        <v>373.48</v>
      </c>
    </row>
    <row r="9158" spans="1:10" hidden="1">
      <c r="A9158" s="115" t="s">
        <v>9497</v>
      </c>
      <c r="B9158" s="115" t="str">
        <f t="shared" si="143"/>
        <v>BANCO RUSTICO.FORNECIMENTO E COLOCACAO</v>
      </c>
      <c r="C9158" s="115" t="s">
        <v>9498</v>
      </c>
      <c r="I9158" s="115" t="s">
        <v>6</v>
      </c>
      <c r="J9158" s="115">
        <v>765.12</v>
      </c>
    </row>
    <row r="9159" spans="1:10" hidden="1">
      <c r="A9159" s="115" t="s">
        <v>9499</v>
      </c>
      <c r="B9159" s="115" t="str">
        <f t="shared" si="143"/>
        <v>BANCO RUSTICO.FORNECIMENTO E COLOCACAO</v>
      </c>
      <c r="C9159" s="115" t="s">
        <v>9498</v>
      </c>
      <c r="I9159" s="115" t="s">
        <v>6</v>
      </c>
      <c r="J9159" s="115">
        <v>746.94</v>
      </c>
    </row>
    <row r="9160" spans="1:10" hidden="1">
      <c r="A9160" s="115" t="s">
        <v>9500</v>
      </c>
      <c r="B9160" s="115" t="str">
        <f t="shared" si="143"/>
        <v>PRANCHA EM MADEIRA APARELHADA PARA BANCOS DE JARDINS,COM SECAO DE(15X4,5)CM E COMPRIMENTO DE 2,20M,PRESA COM PARAFUSOS E PORCAS NOS PES DE FERRO E PINTURA NA COR A SER INDICADA.FORNECIMENTO E COLOCACAO</v>
      </c>
      <c r="C9160" s="115" t="s">
        <v>41238</v>
      </c>
      <c r="D9160" s="115" t="s">
        <v>41239</v>
      </c>
      <c r="E9160" s="115" t="s">
        <v>41240</v>
      </c>
      <c r="F9160" s="115" t="s">
        <v>36863</v>
      </c>
      <c r="I9160" s="115" t="s">
        <v>6</v>
      </c>
      <c r="J9160" s="115">
        <v>146.51</v>
      </c>
    </row>
    <row r="9161" spans="1:10" hidden="1">
      <c r="A9161" s="115" t="s">
        <v>9501</v>
      </c>
      <c r="B9161" s="115" t="str">
        <f t="shared" si="143"/>
        <v>PRANCHA EM MADEIRA APARELHADA PARA BANCOS DE JARDINS,COM SECAO DE(15X4,5)CM E COMPRIMENTO DE 2,20M,PRESA COM PARAFUSOS E PORCAS NOS PES DE FERRO E PINTURA NA COR A SER INDICADA.FORNECIMENTO E COLOCACAO</v>
      </c>
      <c r="C9161" s="115" t="s">
        <v>41238</v>
      </c>
      <c r="D9161" s="115" t="s">
        <v>41239</v>
      </c>
      <c r="E9161" s="115" t="s">
        <v>41240</v>
      </c>
      <c r="F9161" s="115" t="s">
        <v>36863</v>
      </c>
      <c r="I9161" s="115" t="s">
        <v>6</v>
      </c>
      <c r="J9161" s="115">
        <v>138.57</v>
      </c>
    </row>
    <row r="9162" spans="1:10" hidden="1">
      <c r="A9162" s="115" t="s">
        <v>9502</v>
      </c>
      <c r="B9162" s="115" t="str">
        <f t="shared" si="143"/>
        <v>REGUA DE MADEIRA APARELHADA PARA BANCOS DE JARDINS,COM SECAO DE(5,5X3,75)CM E COMPRIMENTO DE 2M,PRESAS COM PARAFUSOS DEPORCAS NOS PES DE FERRO FUNDIDO E PINTURA NA COR A SER INDICADA.FORNECIMENTO E COLOCACAO</v>
      </c>
      <c r="C9162" s="115" t="s">
        <v>41241</v>
      </c>
      <c r="D9162" s="115" t="s">
        <v>41242</v>
      </c>
      <c r="E9162" s="115" t="s">
        <v>41243</v>
      </c>
      <c r="F9162" s="115" t="s">
        <v>41244</v>
      </c>
      <c r="I9162" s="115" t="s">
        <v>6</v>
      </c>
      <c r="J9162" s="115">
        <v>65.72</v>
      </c>
    </row>
    <row r="9163" spans="1:10" hidden="1">
      <c r="A9163" s="115" t="s">
        <v>9503</v>
      </c>
      <c r="B9163" s="115" t="str">
        <f t="shared" si="143"/>
        <v>REGUA DE MADEIRA APARELHADA PARA BANCOS DE JARDINS,COM SECAO DE(5,5X3,75)CM E COMPRIMENTO DE 2M,PRESAS COM PARAFUSOS DEPORCAS NOS PES DE FERRO FUNDIDO E PINTURA NA COR A SER INDICADA.FORNECIMENTO E COLOCACAO</v>
      </c>
      <c r="C9163" s="115" t="s">
        <v>41241</v>
      </c>
      <c r="D9163" s="115" t="s">
        <v>41242</v>
      </c>
      <c r="E9163" s="115" t="s">
        <v>41243</v>
      </c>
      <c r="F9163" s="115" t="s">
        <v>41244</v>
      </c>
      <c r="I9163" s="115" t="s">
        <v>6</v>
      </c>
      <c r="J9163" s="115">
        <v>59.62</v>
      </c>
    </row>
    <row r="9164" spans="1:10" hidden="1">
      <c r="A9164" s="115" t="s">
        <v>9504</v>
      </c>
      <c r="B9164" s="115" t="str">
        <f t="shared" si="143"/>
        <v>REGUA DE MADEIRA APARELHADA PARA BANCOS DE JARDINS,COM SECAO DE(3X1,5)CM E COMPRIMENTO DE 1M,PRESAS COM PARAFUSOS DE PORCAS NOS PES DE FERRO E ENVERNIZADA NA COR A SER INDICADA.FORNECIMENTO E COLOCACAO</v>
      </c>
      <c r="C9164" s="115" t="s">
        <v>41241</v>
      </c>
      <c r="D9164" s="115" t="s">
        <v>41245</v>
      </c>
      <c r="E9164" s="115" t="s">
        <v>41246</v>
      </c>
      <c r="F9164" s="115" t="s">
        <v>36863</v>
      </c>
      <c r="I9164" s="115" t="s">
        <v>6</v>
      </c>
      <c r="J9164" s="115">
        <v>93.31</v>
      </c>
    </row>
    <row r="9165" spans="1:10" hidden="1">
      <c r="A9165" s="115" t="s">
        <v>9505</v>
      </c>
      <c r="B9165" s="115" t="str">
        <f t="shared" si="143"/>
        <v>REGUA DE MADEIRA APARELHADA PARA BANCOS DE JARDINS,COM SECAO DE(3X1,5)CM E COMPRIMENTO DE 1M,PRESAS COM PARAFUSOS DE PORCAS NOS PES DE FERRO E ENVERNIZADA NA COR A SER INDICADA.FORNECIMENTO E COLOCACAO</v>
      </c>
      <c r="C9165" s="115" t="s">
        <v>41241</v>
      </c>
      <c r="D9165" s="115" t="s">
        <v>41245</v>
      </c>
      <c r="E9165" s="115" t="s">
        <v>41246</v>
      </c>
      <c r="F9165" s="115" t="s">
        <v>36863</v>
      </c>
      <c r="I9165" s="115" t="s">
        <v>6</v>
      </c>
      <c r="J9165" s="115">
        <v>81.47</v>
      </c>
    </row>
    <row r="9166" spans="1:10" hidden="1">
      <c r="A9166" s="115" t="s">
        <v>9506</v>
      </c>
      <c r="B9166" s="115" t="str">
        <f t="shared" si="143"/>
        <v>MESA DE JOGOS COM 4 BANCOS,TAMPO DE MESA EM MARMORITE ARMADO,NA COR NATURAL,TENDO NO CENTRO TABULEIRO DE XADREZ EM MARMORITE NAS CORES BRANCA E PRETA,PES(MESA E BANCOS)DE CONCRETOARMADO.FORNECIMENTO E COLOCACAO</v>
      </c>
      <c r="C9166" s="115" t="s">
        <v>41247</v>
      </c>
      <c r="D9166" s="115" t="s">
        <v>41248</v>
      </c>
      <c r="E9166" s="115" t="s">
        <v>41249</v>
      </c>
      <c r="F9166" s="115" t="s">
        <v>41250</v>
      </c>
      <c r="I9166" s="115" t="s">
        <v>6</v>
      </c>
      <c r="J9166" s="115">
        <v>1401.69</v>
      </c>
    </row>
    <row r="9167" spans="1:10" hidden="1">
      <c r="A9167" s="115" t="s">
        <v>9507</v>
      </c>
      <c r="B9167" s="115" t="str">
        <f t="shared" si="143"/>
        <v>MESA DE JOGOS COM 4 BANCOS,TAMPO DE MESA EM MARMORITE ARMADO,NA COR NATURAL,TENDO NO CENTRO TABULEIRO DE XADREZ EM MARMORITE NAS CORES BRANCA E PRETA,PES(MESA E BANCOS)DE CONCRETOARMADO.FORNECIMENTO E COLOCACAO</v>
      </c>
      <c r="C9167" s="115" t="s">
        <v>41247</v>
      </c>
      <c r="D9167" s="115" t="s">
        <v>41248</v>
      </c>
      <c r="E9167" s="115" t="s">
        <v>41249</v>
      </c>
      <c r="F9167" s="115" t="s">
        <v>41250</v>
      </c>
      <c r="I9167" s="115" t="s">
        <v>6</v>
      </c>
      <c r="J9167" s="115">
        <v>1307.8499999999999</v>
      </c>
    </row>
    <row r="9168" spans="1:10" hidden="1">
      <c r="A9168" s="115" t="s">
        <v>9508</v>
      </c>
      <c r="B9168" s="115"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15" t="s">
        <v>41251</v>
      </c>
      <c r="D9168" s="115" t="s">
        <v>41252</v>
      </c>
      <c r="E9168" s="115" t="s">
        <v>41253</v>
      </c>
      <c r="F9168" s="115" t="s">
        <v>41254</v>
      </c>
      <c r="G9168" s="115" t="s">
        <v>41255</v>
      </c>
      <c r="H9168" s="115" t="s">
        <v>41256</v>
      </c>
      <c r="I9168" s="115" t="s">
        <v>16</v>
      </c>
      <c r="J9168" s="115">
        <v>172.23</v>
      </c>
    </row>
    <row r="9169" spans="1:10" hidden="1">
      <c r="A9169" s="115" t="s">
        <v>9509</v>
      </c>
      <c r="B9169" s="115"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15" t="s">
        <v>41251</v>
      </c>
      <c r="D9169" s="115" t="s">
        <v>41252</v>
      </c>
      <c r="E9169" s="115" t="s">
        <v>41253</v>
      </c>
      <c r="F9169" s="115" t="s">
        <v>41254</v>
      </c>
      <c r="G9169" s="115" t="s">
        <v>41255</v>
      </c>
      <c r="H9169" s="115" t="s">
        <v>41256</v>
      </c>
      <c r="I9169" s="115" t="s">
        <v>16</v>
      </c>
      <c r="J9169" s="115">
        <v>164.22</v>
      </c>
    </row>
    <row r="9170" spans="1:10" hidden="1">
      <c r="A9170" s="115" t="s">
        <v>9510</v>
      </c>
      <c r="B9170" s="115"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15" t="s">
        <v>41257</v>
      </c>
      <c r="D9170" s="115" t="s">
        <v>41258</v>
      </c>
      <c r="E9170" s="115" t="s">
        <v>41259</v>
      </c>
      <c r="F9170" s="115" t="s">
        <v>41260</v>
      </c>
      <c r="G9170" s="115" t="s">
        <v>41261</v>
      </c>
      <c r="H9170" s="115" t="s">
        <v>41262</v>
      </c>
      <c r="I9170" s="115" t="s">
        <v>16</v>
      </c>
      <c r="J9170" s="115">
        <v>139.1</v>
      </c>
    </row>
    <row r="9171" spans="1:10" hidden="1">
      <c r="A9171" s="115" t="s">
        <v>9511</v>
      </c>
      <c r="B9171" s="115"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15" t="s">
        <v>41257</v>
      </c>
      <c r="D9171" s="115" t="s">
        <v>41258</v>
      </c>
      <c r="E9171" s="115" t="s">
        <v>41259</v>
      </c>
      <c r="F9171" s="115" t="s">
        <v>41260</v>
      </c>
      <c r="G9171" s="115" t="s">
        <v>41261</v>
      </c>
      <c r="H9171" s="115" t="s">
        <v>41262</v>
      </c>
      <c r="I9171" s="115" t="s">
        <v>16</v>
      </c>
      <c r="J9171" s="115">
        <v>129.80000000000001</v>
      </c>
    </row>
    <row r="9172" spans="1:10" hidden="1">
      <c r="A9172" s="115" t="s">
        <v>9512</v>
      </c>
      <c r="B9172" s="115"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15" t="s">
        <v>41263</v>
      </c>
      <c r="D9172" s="115" t="s">
        <v>41264</v>
      </c>
      <c r="E9172" s="115" t="s">
        <v>41265</v>
      </c>
      <c r="F9172" s="115" t="s">
        <v>41266</v>
      </c>
      <c r="G9172" s="115" t="s">
        <v>41267</v>
      </c>
      <c r="H9172" s="115" t="s">
        <v>41268</v>
      </c>
      <c r="I9172" s="115" t="s">
        <v>16</v>
      </c>
      <c r="J9172" s="115">
        <v>197.93</v>
      </c>
    </row>
    <row r="9173" spans="1:10" hidden="1">
      <c r="A9173" s="115" t="s">
        <v>9513</v>
      </c>
      <c r="B9173" s="115"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15" t="s">
        <v>41263</v>
      </c>
      <c r="D9173" s="115" t="s">
        <v>41264</v>
      </c>
      <c r="E9173" s="115" t="s">
        <v>41265</v>
      </c>
      <c r="F9173" s="115" t="s">
        <v>41266</v>
      </c>
      <c r="G9173" s="115" t="s">
        <v>41267</v>
      </c>
      <c r="H9173" s="115" t="s">
        <v>41268</v>
      </c>
      <c r="I9173" s="115" t="s">
        <v>16</v>
      </c>
      <c r="J9173" s="115">
        <v>182.77</v>
      </c>
    </row>
    <row r="9174" spans="1:10" hidden="1">
      <c r="A9174" s="115" t="s">
        <v>9514</v>
      </c>
      <c r="B9174" s="115"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15" t="s">
        <v>41269</v>
      </c>
      <c r="D9174" s="115" t="s">
        <v>41270</v>
      </c>
      <c r="E9174" s="115" t="s">
        <v>41271</v>
      </c>
      <c r="F9174" s="115" t="s">
        <v>41272</v>
      </c>
      <c r="G9174" s="115" t="s">
        <v>41273</v>
      </c>
      <c r="H9174" s="115" t="s">
        <v>41274</v>
      </c>
      <c r="I9174" s="115" t="s">
        <v>16</v>
      </c>
      <c r="J9174" s="115">
        <v>198.97</v>
      </c>
    </row>
    <row r="9175" spans="1:10" hidden="1">
      <c r="A9175" s="115" t="s">
        <v>9515</v>
      </c>
      <c r="B9175" s="115"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15" t="s">
        <v>41269</v>
      </c>
      <c r="D9175" s="115" t="s">
        <v>41270</v>
      </c>
      <c r="E9175" s="115" t="s">
        <v>41271</v>
      </c>
      <c r="F9175" s="115" t="s">
        <v>41272</v>
      </c>
      <c r="G9175" s="115" t="s">
        <v>41273</v>
      </c>
      <c r="H9175" s="115" t="s">
        <v>41274</v>
      </c>
      <c r="I9175" s="115" t="s">
        <v>16</v>
      </c>
      <c r="J9175" s="115">
        <v>187.23</v>
      </c>
    </row>
    <row r="9176" spans="1:10" hidden="1">
      <c r="A9176" s="115" t="s">
        <v>9516</v>
      </c>
      <c r="B9176" s="115"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15" t="s">
        <v>41275</v>
      </c>
      <c r="D9176" s="115" t="s">
        <v>41276</v>
      </c>
      <c r="E9176" s="115" t="s">
        <v>41277</v>
      </c>
      <c r="F9176" s="115" t="s">
        <v>41278</v>
      </c>
      <c r="G9176" s="115" t="s">
        <v>41279</v>
      </c>
      <c r="H9176" s="115" t="s">
        <v>41280</v>
      </c>
      <c r="I9176" s="115" t="s">
        <v>16</v>
      </c>
      <c r="J9176" s="115">
        <v>173.1</v>
      </c>
    </row>
    <row r="9177" spans="1:10" hidden="1">
      <c r="A9177" s="115" t="s">
        <v>9517</v>
      </c>
      <c r="B9177" s="115"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15" t="s">
        <v>41275</v>
      </c>
      <c r="D9177" s="115" t="s">
        <v>41276</v>
      </c>
      <c r="E9177" s="115" t="s">
        <v>41277</v>
      </c>
      <c r="F9177" s="115" t="s">
        <v>41278</v>
      </c>
      <c r="G9177" s="115" t="s">
        <v>41279</v>
      </c>
      <c r="H9177" s="115" t="s">
        <v>41280</v>
      </c>
      <c r="I9177" s="115" t="s">
        <v>16</v>
      </c>
      <c r="J9177" s="115">
        <v>163.62</v>
      </c>
    </row>
    <row r="9178" spans="1:10" hidden="1">
      <c r="A9178" s="115" t="s">
        <v>9518</v>
      </c>
      <c r="B9178" s="115"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15" t="s">
        <v>41281</v>
      </c>
      <c r="D9178" s="115" t="s">
        <v>41282</v>
      </c>
      <c r="E9178" s="115" t="s">
        <v>41283</v>
      </c>
      <c r="F9178" s="115" t="s">
        <v>41284</v>
      </c>
      <c r="G9178" s="115" t="s">
        <v>41285</v>
      </c>
      <c r="H9178" s="115" t="s">
        <v>37184</v>
      </c>
      <c r="I9178" s="115" t="s">
        <v>16</v>
      </c>
      <c r="J9178" s="115">
        <v>147.99</v>
      </c>
    </row>
    <row r="9179" spans="1:10" hidden="1">
      <c r="A9179" s="115" t="s">
        <v>9519</v>
      </c>
      <c r="B9179" s="115"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15" t="s">
        <v>41281</v>
      </c>
      <c r="D9179" s="115" t="s">
        <v>41282</v>
      </c>
      <c r="E9179" s="115" t="s">
        <v>41283</v>
      </c>
      <c r="F9179" s="115" t="s">
        <v>41284</v>
      </c>
      <c r="G9179" s="115" t="s">
        <v>41285</v>
      </c>
      <c r="H9179" s="115" t="s">
        <v>37184</v>
      </c>
      <c r="I9179" s="115" t="s">
        <v>16</v>
      </c>
      <c r="J9179" s="115">
        <v>139.94999999999999</v>
      </c>
    </row>
    <row r="9180" spans="1:10" hidden="1">
      <c r="A9180" s="115" t="s">
        <v>9520</v>
      </c>
      <c r="B9180" s="115" t="str">
        <f t="shared" si="143"/>
        <v>ALAMBRADO PARA CAMPO DE ESPORTE,VOLEI OU BASQUETE,COM 1,00MDE ALTURA, EM TUBO GALVANIZADO DE 2" HORIZONTAL E MONTANTESDO MESMO MATERIAL,ESPACADOS A CADA 2,00M E CHUMBADOS NO SOLO,EXCLUSIVE A BASE DE FIXACAO E TELA.FORNECIMENTO E COLOCACAO</v>
      </c>
      <c r="C9180" s="115" t="s">
        <v>41286</v>
      </c>
      <c r="D9180" s="115" t="s">
        <v>41287</v>
      </c>
      <c r="E9180" s="115" t="s">
        <v>41288</v>
      </c>
      <c r="F9180" s="115" t="s">
        <v>41289</v>
      </c>
      <c r="I9180" s="115" t="s">
        <v>16</v>
      </c>
      <c r="J9180" s="115">
        <v>122.57</v>
      </c>
    </row>
    <row r="9181" spans="1:10" hidden="1">
      <c r="A9181" s="115" t="s">
        <v>9521</v>
      </c>
      <c r="B9181" s="115" t="str">
        <f t="shared" si="143"/>
        <v>ALAMBRADO PARA CAMPO DE ESPORTE,VOLEI OU BASQUETE,COM 1,00MDE ALTURA, EM TUBO GALVANIZADO DE 2" HORIZONTAL E MONTANTESDO MESMO MATERIAL,ESPACADOS A CADA 2,00M E CHUMBADOS NO SOLO,EXCLUSIVE A BASE DE FIXACAO E TELA.FORNECIMENTO E COLOCACAO</v>
      </c>
      <c r="C9181" s="115" t="s">
        <v>41286</v>
      </c>
      <c r="D9181" s="115" t="s">
        <v>41287</v>
      </c>
      <c r="E9181" s="115" t="s">
        <v>41288</v>
      </c>
      <c r="F9181" s="115" t="s">
        <v>41289</v>
      </c>
      <c r="I9181" s="115" t="s">
        <v>16</v>
      </c>
      <c r="J9181" s="115">
        <v>119.36</v>
      </c>
    </row>
    <row r="9182" spans="1:10" hidden="1">
      <c r="A9182" s="115" t="s">
        <v>9522</v>
      </c>
      <c r="B9182" s="115"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15" t="s">
        <v>41290</v>
      </c>
      <c r="D9182" s="115" t="s">
        <v>41291</v>
      </c>
      <c r="E9182" s="115" t="s">
        <v>41292</v>
      </c>
      <c r="F9182" s="115" t="s">
        <v>41293</v>
      </c>
      <c r="G9182" s="115" t="s">
        <v>41294</v>
      </c>
      <c r="H9182" s="115" t="s">
        <v>41295</v>
      </c>
      <c r="I9182" s="115" t="s">
        <v>16</v>
      </c>
      <c r="J9182" s="115">
        <v>234.18</v>
      </c>
    </row>
    <row r="9183" spans="1:10" hidden="1">
      <c r="A9183" s="115" t="s">
        <v>9523</v>
      </c>
      <c r="B9183" s="115"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15" t="s">
        <v>41290</v>
      </c>
      <c r="D9183" s="115" t="s">
        <v>41291</v>
      </c>
      <c r="E9183" s="115" t="s">
        <v>41292</v>
      </c>
      <c r="F9183" s="115" t="s">
        <v>41293</v>
      </c>
      <c r="G9183" s="115" t="s">
        <v>41294</v>
      </c>
      <c r="H9183" s="115" t="s">
        <v>41295</v>
      </c>
      <c r="I9183" s="115" t="s">
        <v>16</v>
      </c>
      <c r="J9183" s="115">
        <v>220.48</v>
      </c>
    </row>
    <row r="9184" spans="1:10" hidden="1">
      <c r="A9184" s="115" t="s">
        <v>9524</v>
      </c>
      <c r="B9184" s="115"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15" t="s">
        <v>41296</v>
      </c>
      <c r="D9184" s="115" t="s">
        <v>41297</v>
      </c>
      <c r="E9184" s="115" t="s">
        <v>41298</v>
      </c>
      <c r="F9184" s="115" t="s">
        <v>41299</v>
      </c>
      <c r="G9184" s="115" t="s">
        <v>41300</v>
      </c>
      <c r="H9184" s="115" t="s">
        <v>41301</v>
      </c>
      <c r="I9184" s="115" t="s">
        <v>16</v>
      </c>
      <c r="J9184" s="115">
        <v>138.22999999999999</v>
      </c>
    </row>
    <row r="9185" spans="1:10" hidden="1">
      <c r="A9185" s="115" t="s">
        <v>9525</v>
      </c>
      <c r="B9185" s="115"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15" t="s">
        <v>41296</v>
      </c>
      <c r="D9185" s="115" t="s">
        <v>41297</v>
      </c>
      <c r="E9185" s="115" t="s">
        <v>41298</v>
      </c>
      <c r="F9185" s="115" t="s">
        <v>41299</v>
      </c>
      <c r="G9185" s="115" t="s">
        <v>41300</v>
      </c>
      <c r="H9185" s="115" t="s">
        <v>41301</v>
      </c>
      <c r="I9185" s="115" t="s">
        <v>16</v>
      </c>
      <c r="J9185" s="115">
        <v>128.16</v>
      </c>
    </row>
    <row r="9186" spans="1:10" hidden="1">
      <c r="A9186" s="115" t="s">
        <v>9526</v>
      </c>
      <c r="B9186" s="115"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15" t="s">
        <v>41302</v>
      </c>
      <c r="D9186" s="115" t="s">
        <v>41303</v>
      </c>
      <c r="E9186" s="115" t="s">
        <v>41304</v>
      </c>
      <c r="F9186" s="115" t="s">
        <v>41305</v>
      </c>
      <c r="G9186" s="115" t="s">
        <v>41306</v>
      </c>
      <c r="H9186" s="115" t="s">
        <v>41307</v>
      </c>
      <c r="I9186" s="115" t="s">
        <v>16</v>
      </c>
      <c r="J9186" s="115">
        <v>157.88</v>
      </c>
    </row>
    <row r="9187" spans="1:10" hidden="1">
      <c r="A9187" s="115" t="s">
        <v>9527</v>
      </c>
      <c r="B9187" s="115"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15" t="s">
        <v>41302</v>
      </c>
      <c r="D9187" s="115" t="s">
        <v>41303</v>
      </c>
      <c r="E9187" s="115" t="s">
        <v>41304</v>
      </c>
      <c r="F9187" s="115" t="s">
        <v>41305</v>
      </c>
      <c r="G9187" s="115" t="s">
        <v>41306</v>
      </c>
      <c r="H9187" s="115" t="s">
        <v>41307</v>
      </c>
      <c r="I9187" s="115" t="s">
        <v>16</v>
      </c>
      <c r="J9187" s="115">
        <v>148.41</v>
      </c>
    </row>
    <row r="9188" spans="1:10" hidden="1">
      <c r="A9188" s="115" t="s">
        <v>9528</v>
      </c>
      <c r="B9188" s="115"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15" t="s">
        <v>41302</v>
      </c>
      <c r="D9188" s="115" t="s">
        <v>41308</v>
      </c>
      <c r="E9188" s="115" t="s">
        <v>41309</v>
      </c>
      <c r="F9188" s="115" t="s">
        <v>41310</v>
      </c>
      <c r="G9188" s="115" t="s">
        <v>41311</v>
      </c>
      <c r="H9188" s="115" t="s">
        <v>41312</v>
      </c>
      <c r="I9188" s="115" t="s">
        <v>16</v>
      </c>
      <c r="J9188" s="115">
        <v>140.88999999999999</v>
      </c>
    </row>
    <row r="9189" spans="1:10" hidden="1">
      <c r="A9189" s="115" t="s">
        <v>9529</v>
      </c>
      <c r="B9189" s="115"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15" t="s">
        <v>41302</v>
      </c>
      <c r="D9189" s="115" t="s">
        <v>41308</v>
      </c>
      <c r="E9189" s="115" t="s">
        <v>41309</v>
      </c>
      <c r="F9189" s="115" t="s">
        <v>41310</v>
      </c>
      <c r="G9189" s="115" t="s">
        <v>41311</v>
      </c>
      <c r="H9189" s="115" t="s">
        <v>41312</v>
      </c>
      <c r="I9189" s="115" t="s">
        <v>16</v>
      </c>
      <c r="J9189" s="115">
        <v>132</v>
      </c>
    </row>
    <row r="9190" spans="1:10" hidden="1">
      <c r="A9190" s="115" t="s">
        <v>9530</v>
      </c>
      <c r="B9190" s="115"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15" t="s">
        <v>41302</v>
      </c>
      <c r="D9190" s="115" t="s">
        <v>41313</v>
      </c>
      <c r="E9190" s="115" t="s">
        <v>41314</v>
      </c>
      <c r="F9190" s="115" t="s">
        <v>41315</v>
      </c>
      <c r="G9190" s="115" t="s">
        <v>41316</v>
      </c>
      <c r="H9190" s="115" t="s">
        <v>41317</v>
      </c>
      <c r="I9190" s="115" t="s">
        <v>16</v>
      </c>
      <c r="J9190" s="115">
        <v>129.19</v>
      </c>
    </row>
    <row r="9191" spans="1:10" hidden="1">
      <c r="A9191" s="115" t="s">
        <v>9531</v>
      </c>
      <c r="B9191" s="115"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15" t="s">
        <v>41302</v>
      </c>
      <c r="D9191" s="115" t="s">
        <v>41313</v>
      </c>
      <c r="E9191" s="115" t="s">
        <v>41314</v>
      </c>
      <c r="F9191" s="115" t="s">
        <v>41315</v>
      </c>
      <c r="G9191" s="115" t="s">
        <v>41316</v>
      </c>
      <c r="H9191" s="115" t="s">
        <v>41317</v>
      </c>
      <c r="I9191" s="115" t="s">
        <v>16</v>
      </c>
      <c r="J9191" s="115">
        <v>120.96</v>
      </c>
    </row>
    <row r="9192" spans="1:10" hidden="1">
      <c r="A9192" s="115" t="s">
        <v>9532</v>
      </c>
      <c r="B9192" s="115"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15" t="s">
        <v>41318</v>
      </c>
      <c r="D9192" s="115" t="s">
        <v>41319</v>
      </c>
      <c r="E9192" s="115" t="s">
        <v>41320</v>
      </c>
      <c r="F9192" s="115" t="s">
        <v>41321</v>
      </c>
      <c r="G9192" s="115" t="s">
        <v>41322</v>
      </c>
      <c r="H9192" s="115" t="s">
        <v>41323</v>
      </c>
      <c r="I9192" s="115" t="s">
        <v>16</v>
      </c>
      <c r="J9192" s="115">
        <v>116.31</v>
      </c>
    </row>
    <row r="9193" spans="1:10" hidden="1">
      <c r="A9193" s="115" t="s">
        <v>9533</v>
      </c>
      <c r="B9193" s="115"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15" t="s">
        <v>41318</v>
      </c>
      <c r="D9193" s="115" t="s">
        <v>41319</v>
      </c>
      <c r="E9193" s="115" t="s">
        <v>41320</v>
      </c>
      <c r="F9193" s="115" t="s">
        <v>41321</v>
      </c>
      <c r="G9193" s="115" t="s">
        <v>41322</v>
      </c>
      <c r="H9193" s="115" t="s">
        <v>41323</v>
      </c>
      <c r="I9193" s="115" t="s">
        <v>16</v>
      </c>
      <c r="J9193" s="115">
        <v>109.22</v>
      </c>
    </row>
    <row r="9194" spans="1:10" hidden="1">
      <c r="A9194" s="115" t="s">
        <v>9534</v>
      </c>
      <c r="B9194" s="115"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15" t="s">
        <v>41324</v>
      </c>
      <c r="D9194" s="115" t="s">
        <v>41325</v>
      </c>
      <c r="E9194" s="115" t="s">
        <v>41326</v>
      </c>
      <c r="F9194" s="115" t="s">
        <v>41327</v>
      </c>
      <c r="G9194" s="115" t="s">
        <v>41328</v>
      </c>
      <c r="H9194" s="115" t="s">
        <v>41329</v>
      </c>
      <c r="I9194" s="115" t="s">
        <v>16</v>
      </c>
      <c r="J9194" s="115">
        <v>187.53</v>
      </c>
    </row>
    <row r="9195" spans="1:10" hidden="1">
      <c r="A9195" s="115" t="s">
        <v>9535</v>
      </c>
      <c r="B9195" s="115"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15" t="s">
        <v>41324</v>
      </c>
      <c r="D9195" s="115" t="s">
        <v>41325</v>
      </c>
      <c r="E9195" s="115" t="s">
        <v>41326</v>
      </c>
      <c r="F9195" s="115" t="s">
        <v>41327</v>
      </c>
      <c r="G9195" s="115" t="s">
        <v>41328</v>
      </c>
      <c r="H9195" s="115" t="s">
        <v>41329</v>
      </c>
      <c r="I9195" s="115" t="s">
        <v>16</v>
      </c>
      <c r="J9195" s="115">
        <v>179.06</v>
      </c>
    </row>
    <row r="9196" spans="1:10" hidden="1">
      <c r="A9196" s="115" t="s">
        <v>9536</v>
      </c>
      <c r="B9196" s="115"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15" t="s">
        <v>41330</v>
      </c>
      <c r="D9196" s="115" t="s">
        <v>41331</v>
      </c>
      <c r="E9196" s="115" t="s">
        <v>41332</v>
      </c>
      <c r="F9196" s="115" t="s">
        <v>41333</v>
      </c>
      <c r="G9196" s="115" t="s">
        <v>41334</v>
      </c>
      <c r="H9196" s="115" t="s">
        <v>41335</v>
      </c>
      <c r="I9196" s="115" t="s">
        <v>16</v>
      </c>
      <c r="J9196" s="115">
        <v>181.59</v>
      </c>
    </row>
    <row r="9197" spans="1:10" hidden="1">
      <c r="A9197" s="115" t="s">
        <v>9537</v>
      </c>
      <c r="B9197" s="115"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15" t="s">
        <v>41330</v>
      </c>
      <c r="D9197" s="115" t="s">
        <v>41331</v>
      </c>
      <c r="E9197" s="115" t="s">
        <v>41332</v>
      </c>
      <c r="F9197" s="115" t="s">
        <v>41333</v>
      </c>
      <c r="G9197" s="115" t="s">
        <v>41334</v>
      </c>
      <c r="H9197" s="115" t="s">
        <v>41335</v>
      </c>
      <c r="I9197" s="115" t="s">
        <v>16</v>
      </c>
      <c r="J9197" s="115">
        <v>173.67</v>
      </c>
    </row>
    <row r="9198" spans="1:10" hidden="1">
      <c r="A9198" s="115" t="s">
        <v>9538</v>
      </c>
      <c r="B9198" s="115"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15" t="s">
        <v>41336</v>
      </c>
      <c r="D9198" s="115" t="s">
        <v>41337</v>
      </c>
      <c r="E9198" s="115" t="s">
        <v>41338</v>
      </c>
      <c r="F9198" s="115" t="s">
        <v>41339</v>
      </c>
      <c r="G9198" s="115" t="s">
        <v>41340</v>
      </c>
      <c r="H9198" s="115" t="s">
        <v>41341</v>
      </c>
      <c r="I9198" s="115" t="s">
        <v>16</v>
      </c>
      <c r="J9198" s="115">
        <v>209.57</v>
      </c>
    </row>
    <row r="9199" spans="1:10" hidden="1">
      <c r="A9199" s="115" t="s">
        <v>9539</v>
      </c>
      <c r="B9199" s="115"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15" t="s">
        <v>41336</v>
      </c>
      <c r="D9199" s="115" t="s">
        <v>41337</v>
      </c>
      <c r="E9199" s="115" t="s">
        <v>41338</v>
      </c>
      <c r="F9199" s="115" t="s">
        <v>41339</v>
      </c>
      <c r="G9199" s="115" t="s">
        <v>41340</v>
      </c>
      <c r="H9199" s="115" t="s">
        <v>41341</v>
      </c>
      <c r="I9199" s="115" t="s">
        <v>16</v>
      </c>
      <c r="J9199" s="115">
        <v>201.49</v>
      </c>
    </row>
    <row r="9200" spans="1:10" hidden="1">
      <c r="A9200" s="115" t="s">
        <v>9540</v>
      </c>
      <c r="B9200" s="115"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15" t="s">
        <v>41342</v>
      </c>
      <c r="D9200" s="115" t="s">
        <v>41337</v>
      </c>
      <c r="E9200" s="115" t="s">
        <v>41343</v>
      </c>
      <c r="F9200" s="115" t="s">
        <v>41344</v>
      </c>
      <c r="G9200" s="115" t="s">
        <v>41345</v>
      </c>
      <c r="H9200" s="115" t="s">
        <v>41346</v>
      </c>
      <c r="I9200" s="115" t="s">
        <v>16</v>
      </c>
      <c r="J9200" s="115">
        <v>220.29</v>
      </c>
    </row>
    <row r="9201" spans="1:10" hidden="1">
      <c r="A9201" s="115" t="s">
        <v>9541</v>
      </c>
      <c r="B9201" s="115"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15" t="s">
        <v>41342</v>
      </c>
      <c r="D9201" s="115" t="s">
        <v>41337</v>
      </c>
      <c r="E9201" s="115" t="s">
        <v>41343</v>
      </c>
      <c r="F9201" s="115" t="s">
        <v>41344</v>
      </c>
      <c r="G9201" s="115" t="s">
        <v>41345</v>
      </c>
      <c r="H9201" s="115" t="s">
        <v>41346</v>
      </c>
      <c r="I9201" s="115" t="s">
        <v>16</v>
      </c>
      <c r="J9201" s="115">
        <v>212.98</v>
      </c>
    </row>
    <row r="9202" spans="1:10" hidden="1">
      <c r="A9202" s="115" t="s">
        <v>9542</v>
      </c>
      <c r="B9202" s="115"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15" t="s">
        <v>41347</v>
      </c>
      <c r="D9202" s="115" t="s">
        <v>41348</v>
      </c>
      <c r="E9202" s="115" t="s">
        <v>41349</v>
      </c>
      <c r="F9202" s="115" t="s">
        <v>41350</v>
      </c>
      <c r="G9202" s="115" t="s">
        <v>41351</v>
      </c>
      <c r="I9202" s="115" t="s">
        <v>16</v>
      </c>
      <c r="J9202" s="115">
        <v>182.75</v>
      </c>
    </row>
    <row r="9203" spans="1:10" hidden="1">
      <c r="A9203" s="115" t="s">
        <v>9543</v>
      </c>
      <c r="B9203" s="115"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15" t="s">
        <v>41347</v>
      </c>
      <c r="D9203" s="115" t="s">
        <v>41348</v>
      </c>
      <c r="E9203" s="115" t="s">
        <v>41349</v>
      </c>
      <c r="F9203" s="115" t="s">
        <v>41350</v>
      </c>
      <c r="G9203" s="115" t="s">
        <v>41351</v>
      </c>
      <c r="I9203" s="115" t="s">
        <v>16</v>
      </c>
      <c r="J9203" s="115">
        <v>176.85</v>
      </c>
    </row>
    <row r="9204" spans="1:10" hidden="1">
      <c r="A9204" s="115" t="s">
        <v>9544</v>
      </c>
      <c r="B9204" s="115"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15" t="s">
        <v>41352</v>
      </c>
      <c r="D9204" s="115" t="s">
        <v>41353</v>
      </c>
      <c r="E9204" s="115" t="s">
        <v>41354</v>
      </c>
      <c r="F9204" s="115" t="s">
        <v>41355</v>
      </c>
      <c r="G9204" s="115" t="s">
        <v>41356</v>
      </c>
      <c r="H9204" s="115" t="s">
        <v>41357</v>
      </c>
      <c r="I9204" s="115" t="s">
        <v>16</v>
      </c>
      <c r="J9204" s="115">
        <v>186.38</v>
      </c>
    </row>
    <row r="9205" spans="1:10" hidden="1">
      <c r="A9205" s="115" t="s">
        <v>9545</v>
      </c>
      <c r="B9205" s="115"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15" t="s">
        <v>41352</v>
      </c>
      <c r="D9205" s="115" t="s">
        <v>41353</v>
      </c>
      <c r="E9205" s="115" t="s">
        <v>41354</v>
      </c>
      <c r="F9205" s="115" t="s">
        <v>41355</v>
      </c>
      <c r="G9205" s="115" t="s">
        <v>41356</v>
      </c>
      <c r="H9205" s="115" t="s">
        <v>41357</v>
      </c>
      <c r="I9205" s="115" t="s">
        <v>16</v>
      </c>
      <c r="J9205" s="115">
        <v>178.67</v>
      </c>
    </row>
    <row r="9206" spans="1:10" hidden="1">
      <c r="A9206" s="115" t="s">
        <v>9546</v>
      </c>
      <c r="B9206" s="115"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15" t="s">
        <v>41352</v>
      </c>
      <c r="D9206" s="115" t="s">
        <v>41358</v>
      </c>
      <c r="E9206" s="115" t="s">
        <v>41359</v>
      </c>
      <c r="F9206" s="115" t="s">
        <v>41360</v>
      </c>
      <c r="G9206" s="115" t="s">
        <v>41361</v>
      </c>
      <c r="H9206" s="115" t="s">
        <v>41362</v>
      </c>
      <c r="I9206" s="115" t="s">
        <v>16</v>
      </c>
      <c r="J9206" s="115">
        <v>209.45</v>
      </c>
    </row>
    <row r="9207" spans="1:10" hidden="1">
      <c r="A9207" s="115" t="s">
        <v>9547</v>
      </c>
      <c r="B9207" s="115"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15" t="s">
        <v>41352</v>
      </c>
      <c r="D9207" s="115" t="s">
        <v>41358</v>
      </c>
      <c r="E9207" s="115" t="s">
        <v>41359</v>
      </c>
      <c r="F9207" s="115" t="s">
        <v>41360</v>
      </c>
      <c r="G9207" s="115" t="s">
        <v>41361</v>
      </c>
      <c r="H9207" s="115" t="s">
        <v>41362</v>
      </c>
      <c r="I9207" s="115" t="s">
        <v>16</v>
      </c>
      <c r="J9207" s="115">
        <v>201.74</v>
      </c>
    </row>
    <row r="9208" spans="1:10" hidden="1">
      <c r="A9208" s="115" t="s">
        <v>9548</v>
      </c>
      <c r="B9208" s="115"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15" t="s">
        <v>41352</v>
      </c>
      <c r="D9208" s="115" t="s">
        <v>41353</v>
      </c>
      <c r="E9208" s="115" t="s">
        <v>41363</v>
      </c>
      <c r="F9208" s="115" t="s">
        <v>41355</v>
      </c>
      <c r="G9208" s="115" t="s">
        <v>41356</v>
      </c>
      <c r="H9208" s="115" t="s">
        <v>41357</v>
      </c>
      <c r="I9208" s="115" t="s">
        <v>16</v>
      </c>
      <c r="J9208" s="115">
        <v>228.4</v>
      </c>
    </row>
    <row r="9209" spans="1:10" hidden="1">
      <c r="A9209" s="115" t="s">
        <v>9549</v>
      </c>
      <c r="B9209" s="115"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15" t="s">
        <v>41352</v>
      </c>
      <c r="D9209" s="115" t="s">
        <v>41353</v>
      </c>
      <c r="E9209" s="115" t="s">
        <v>41363</v>
      </c>
      <c r="F9209" s="115" t="s">
        <v>41355</v>
      </c>
      <c r="G9209" s="115" t="s">
        <v>41356</v>
      </c>
      <c r="H9209" s="115" t="s">
        <v>41357</v>
      </c>
      <c r="I9209" s="115" t="s">
        <v>16</v>
      </c>
      <c r="J9209" s="115">
        <v>220.64</v>
      </c>
    </row>
    <row r="9210" spans="1:10" hidden="1">
      <c r="A9210" s="115" t="s">
        <v>9550</v>
      </c>
      <c r="B9210" s="115"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15" t="s">
        <v>41364</v>
      </c>
      <c r="D9210" s="115" t="s">
        <v>41365</v>
      </c>
      <c r="E9210" s="115" t="s">
        <v>41366</v>
      </c>
      <c r="F9210" s="115" t="s">
        <v>41367</v>
      </c>
      <c r="G9210" s="115" t="s">
        <v>41356</v>
      </c>
      <c r="H9210" s="115" t="s">
        <v>41357</v>
      </c>
      <c r="I9210" s="115" t="s">
        <v>16</v>
      </c>
      <c r="J9210" s="115">
        <v>214.13</v>
      </c>
    </row>
    <row r="9211" spans="1:10" hidden="1">
      <c r="A9211" s="115" t="s">
        <v>9551</v>
      </c>
      <c r="B9211" s="115"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15" t="s">
        <v>41364</v>
      </c>
      <c r="D9211" s="115" t="s">
        <v>41365</v>
      </c>
      <c r="E9211" s="115" t="s">
        <v>41366</v>
      </c>
      <c r="F9211" s="115" t="s">
        <v>41367</v>
      </c>
      <c r="G9211" s="115" t="s">
        <v>41356</v>
      </c>
      <c r="H9211" s="115" t="s">
        <v>41357</v>
      </c>
      <c r="I9211" s="115" t="s">
        <v>16</v>
      </c>
      <c r="J9211" s="115">
        <v>206.4</v>
      </c>
    </row>
    <row r="9212" spans="1:10" hidden="1">
      <c r="A9212" s="115" t="s">
        <v>9552</v>
      </c>
      <c r="B9212" s="115"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15" t="s">
        <v>41364</v>
      </c>
      <c r="D9212" s="115" t="s">
        <v>41368</v>
      </c>
      <c r="E9212" s="115" t="s">
        <v>41369</v>
      </c>
      <c r="F9212" s="115" t="s">
        <v>41370</v>
      </c>
      <c r="G9212" s="115" t="s">
        <v>41371</v>
      </c>
      <c r="H9212" s="115" t="s">
        <v>41372</v>
      </c>
      <c r="I9212" s="115" t="s">
        <v>16</v>
      </c>
      <c r="J9212" s="115">
        <v>247.66</v>
      </c>
    </row>
    <row r="9213" spans="1:10" hidden="1">
      <c r="A9213" s="115" t="s">
        <v>9553</v>
      </c>
      <c r="B9213" s="115"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15" t="s">
        <v>41364</v>
      </c>
      <c r="D9213" s="115" t="s">
        <v>41368</v>
      </c>
      <c r="E9213" s="115" t="s">
        <v>41369</v>
      </c>
      <c r="F9213" s="115" t="s">
        <v>41370</v>
      </c>
      <c r="G9213" s="115" t="s">
        <v>41371</v>
      </c>
      <c r="H9213" s="115" t="s">
        <v>41372</v>
      </c>
      <c r="I9213" s="115" t="s">
        <v>16</v>
      </c>
      <c r="J9213" s="115">
        <v>239.65</v>
      </c>
    </row>
    <row r="9214" spans="1:10" hidden="1">
      <c r="A9214" s="115" t="s">
        <v>9554</v>
      </c>
      <c r="B9214" s="115"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15" t="s">
        <v>41364</v>
      </c>
      <c r="D9214" s="115" t="s">
        <v>41365</v>
      </c>
      <c r="E9214" s="115" t="s">
        <v>41373</v>
      </c>
      <c r="F9214" s="115" t="s">
        <v>41367</v>
      </c>
      <c r="G9214" s="115" t="s">
        <v>41356</v>
      </c>
      <c r="H9214" s="115" t="s">
        <v>41357</v>
      </c>
      <c r="I9214" s="115" t="s">
        <v>16</v>
      </c>
      <c r="J9214" s="115">
        <v>285.35000000000002</v>
      </c>
    </row>
    <row r="9215" spans="1:10" hidden="1">
      <c r="A9215" s="115" t="s">
        <v>9555</v>
      </c>
      <c r="B9215" s="115"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15" t="s">
        <v>41364</v>
      </c>
      <c r="D9215" s="115" t="s">
        <v>41365</v>
      </c>
      <c r="E9215" s="115" t="s">
        <v>41373</v>
      </c>
      <c r="F9215" s="115" t="s">
        <v>41367</v>
      </c>
      <c r="G9215" s="115" t="s">
        <v>41356</v>
      </c>
      <c r="H9215" s="115" t="s">
        <v>41357</v>
      </c>
      <c r="I9215" s="115" t="s">
        <v>16</v>
      </c>
      <c r="J9215" s="115">
        <v>276.55</v>
      </c>
    </row>
    <row r="9216" spans="1:10" hidden="1">
      <c r="A9216" s="115" t="s">
        <v>9556</v>
      </c>
      <c r="B9216" s="115"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15" t="s">
        <v>41374</v>
      </c>
      <c r="D9216" s="115" t="s">
        <v>41375</v>
      </c>
      <c r="E9216" s="115" t="s">
        <v>41376</v>
      </c>
      <c r="F9216" s="115" t="s">
        <v>41377</v>
      </c>
      <c r="G9216" s="115" t="s">
        <v>41378</v>
      </c>
      <c r="H9216" s="115" t="s">
        <v>41379</v>
      </c>
      <c r="I9216" s="115" t="s">
        <v>16</v>
      </c>
      <c r="J9216" s="115">
        <v>139.1</v>
      </c>
    </row>
    <row r="9217" spans="1:10" hidden="1">
      <c r="A9217" s="115" t="s">
        <v>9557</v>
      </c>
      <c r="B9217" s="115"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15" t="s">
        <v>41374</v>
      </c>
      <c r="D9217" s="115" t="s">
        <v>41375</v>
      </c>
      <c r="E9217" s="115" t="s">
        <v>41376</v>
      </c>
      <c r="F9217" s="115" t="s">
        <v>41377</v>
      </c>
      <c r="G9217" s="115" t="s">
        <v>41378</v>
      </c>
      <c r="H9217" s="115" t="s">
        <v>41379</v>
      </c>
      <c r="I9217" s="115" t="s">
        <v>16</v>
      </c>
      <c r="J9217" s="115">
        <v>129.80000000000001</v>
      </c>
    </row>
    <row r="9218" spans="1:10" hidden="1">
      <c r="A9218" s="115" t="s">
        <v>9558</v>
      </c>
      <c r="B9218" s="115"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15" t="s">
        <v>41380</v>
      </c>
      <c r="D9218" s="115" t="s">
        <v>41381</v>
      </c>
      <c r="E9218" s="115" t="s">
        <v>41382</v>
      </c>
      <c r="F9218" s="115" t="s">
        <v>41383</v>
      </c>
      <c r="G9218" s="115" t="s">
        <v>41384</v>
      </c>
      <c r="H9218" s="115" t="s">
        <v>41385</v>
      </c>
      <c r="I9218" s="115" t="s">
        <v>16</v>
      </c>
      <c r="J9218" s="115">
        <v>200.15</v>
      </c>
    </row>
    <row r="9219" spans="1:10" hidden="1">
      <c r="A9219" s="115" t="s">
        <v>9559</v>
      </c>
      <c r="B9219" s="115"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15" t="s">
        <v>41380</v>
      </c>
      <c r="D9219" s="115" t="s">
        <v>41381</v>
      </c>
      <c r="E9219" s="115" t="s">
        <v>41382</v>
      </c>
      <c r="F9219" s="115" t="s">
        <v>41383</v>
      </c>
      <c r="G9219" s="115" t="s">
        <v>41384</v>
      </c>
      <c r="H9219" s="115" t="s">
        <v>41385</v>
      </c>
      <c r="I9219" s="115" t="s">
        <v>16</v>
      </c>
      <c r="J9219" s="115">
        <v>195.12</v>
      </c>
    </row>
    <row r="9220" spans="1:10" hidden="1">
      <c r="A9220" s="115" t="s">
        <v>9560</v>
      </c>
      <c r="B9220" s="115" t="str">
        <f t="shared" si="143"/>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15" t="s">
        <v>41386</v>
      </c>
      <c r="D9220" s="115" t="s">
        <v>41387</v>
      </c>
      <c r="E9220" s="115" t="s">
        <v>41388</v>
      </c>
      <c r="F9220" s="115" t="s">
        <v>41389</v>
      </c>
      <c r="G9220" s="115" t="s">
        <v>41390</v>
      </c>
      <c r="H9220" s="115" t="s">
        <v>41391</v>
      </c>
      <c r="I9220" s="115" t="s">
        <v>16</v>
      </c>
      <c r="J9220" s="115">
        <v>182</v>
      </c>
    </row>
    <row r="9221" spans="1:10" hidden="1">
      <c r="A9221" s="115" t="s">
        <v>9561</v>
      </c>
      <c r="B9221" s="115" t="str">
        <f t="shared" ref="B9221:B9284" si="144">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15" t="s">
        <v>41386</v>
      </c>
      <c r="D9221" s="115" t="s">
        <v>41387</v>
      </c>
      <c r="E9221" s="115" t="s">
        <v>41388</v>
      </c>
      <c r="F9221" s="115" t="s">
        <v>41389</v>
      </c>
      <c r="G9221" s="115" t="s">
        <v>41390</v>
      </c>
      <c r="H9221" s="115" t="s">
        <v>41391</v>
      </c>
      <c r="I9221" s="115" t="s">
        <v>16</v>
      </c>
      <c r="J9221" s="115">
        <v>169.78</v>
      </c>
    </row>
    <row r="9222" spans="1:10" hidden="1">
      <c r="A9222" s="115" t="s">
        <v>9562</v>
      </c>
      <c r="B9222" s="115"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15" t="s">
        <v>41392</v>
      </c>
      <c r="D9222" s="115" t="s">
        <v>41393</v>
      </c>
      <c r="E9222" s="115" t="s">
        <v>41394</v>
      </c>
      <c r="F9222" s="115" t="s">
        <v>41395</v>
      </c>
      <c r="G9222" s="115" t="s">
        <v>41396</v>
      </c>
      <c r="H9222" s="115" t="s">
        <v>41397</v>
      </c>
      <c r="I9222" s="115" t="s">
        <v>16</v>
      </c>
      <c r="J9222" s="115">
        <v>177.42</v>
      </c>
    </row>
    <row r="9223" spans="1:10" hidden="1">
      <c r="A9223" s="115" t="s">
        <v>9563</v>
      </c>
      <c r="B9223" s="115"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15" t="s">
        <v>41392</v>
      </c>
      <c r="D9223" s="115" t="s">
        <v>41393</v>
      </c>
      <c r="E9223" s="115" t="s">
        <v>41394</v>
      </c>
      <c r="F9223" s="115" t="s">
        <v>41395</v>
      </c>
      <c r="G9223" s="115" t="s">
        <v>41396</v>
      </c>
      <c r="H9223" s="115" t="s">
        <v>41397</v>
      </c>
      <c r="I9223" s="115" t="s">
        <v>16</v>
      </c>
      <c r="J9223" s="115">
        <v>165.2</v>
      </c>
    </row>
    <row r="9224" spans="1:10" hidden="1">
      <c r="A9224" s="115" t="s">
        <v>9564</v>
      </c>
      <c r="B9224" s="115"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15" t="s">
        <v>41398</v>
      </c>
      <c r="D9224" s="115" t="s">
        <v>41399</v>
      </c>
      <c r="E9224" s="115" t="s">
        <v>41400</v>
      </c>
      <c r="F9224" s="115" t="s">
        <v>41401</v>
      </c>
      <c r="G9224" s="115" t="s">
        <v>41402</v>
      </c>
      <c r="H9224" s="115" t="s">
        <v>41403</v>
      </c>
      <c r="I9224" s="115" t="s">
        <v>16</v>
      </c>
      <c r="J9224" s="115">
        <v>237.13</v>
      </c>
    </row>
    <row r="9225" spans="1:10" hidden="1">
      <c r="A9225" s="115" t="s">
        <v>9565</v>
      </c>
      <c r="B9225" s="115"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15" t="s">
        <v>41398</v>
      </c>
      <c r="D9225" s="115" t="s">
        <v>41399</v>
      </c>
      <c r="E9225" s="115" t="s">
        <v>41400</v>
      </c>
      <c r="F9225" s="115" t="s">
        <v>41401</v>
      </c>
      <c r="G9225" s="115" t="s">
        <v>41402</v>
      </c>
      <c r="H9225" s="115" t="s">
        <v>41403</v>
      </c>
      <c r="I9225" s="115" t="s">
        <v>16</v>
      </c>
      <c r="J9225" s="115">
        <v>223.37</v>
      </c>
    </row>
    <row r="9226" spans="1:10" hidden="1">
      <c r="A9226" s="115" t="s">
        <v>9566</v>
      </c>
      <c r="B9226" s="115" t="str">
        <f t="shared" si="144"/>
        <v>CONTRAVENTAMENTO DE ALAMBRADO COM TUBOS DE FERRO GALVANIZADO(EXTERN.E INTERNAMENTE),C/DIAMETRO INTERNO DE 2" E ESPESSURA DE PAREDE DE 1/8".FORNECIMENTO E COLOCACAO</v>
      </c>
      <c r="C9226" s="115" t="s">
        <v>41404</v>
      </c>
      <c r="D9226" s="115" t="s">
        <v>41405</v>
      </c>
      <c r="E9226" s="115" t="s">
        <v>41406</v>
      </c>
      <c r="I9226" s="115" t="s">
        <v>58</v>
      </c>
      <c r="J9226" s="115">
        <v>81.98</v>
      </c>
    </row>
    <row r="9227" spans="1:10" hidden="1">
      <c r="A9227" s="115" t="s">
        <v>9567</v>
      </c>
      <c r="B9227" s="115" t="str">
        <f t="shared" si="144"/>
        <v>CONTRAVENTAMENTO DE ALAMBRADO COM TUBOS DE FERRO GALVANIZADO(EXTERN.E INTERNAMENTE),C/DIAMETRO INTERNO DE 2" E ESPESSURA DE PAREDE DE 1/8".FORNECIMENTO E COLOCACAO</v>
      </c>
      <c r="C9227" s="115" t="s">
        <v>41404</v>
      </c>
      <c r="D9227" s="115" t="s">
        <v>41405</v>
      </c>
      <c r="E9227" s="115" t="s">
        <v>41406</v>
      </c>
      <c r="I9227" s="115" t="s">
        <v>58</v>
      </c>
      <c r="J9227" s="115">
        <v>79.3</v>
      </c>
    </row>
    <row r="9228" spans="1:10" hidden="1">
      <c r="A9228" s="115" t="s">
        <v>9568</v>
      </c>
      <c r="B9228" s="115" t="str">
        <f t="shared" si="144"/>
        <v>CONTRAVENTAMENTO DE ALAMBRADO COM TUBOS DE FERRO GALVANIZADO(EXTERNA E INTERNAMENTE),COM DIAMETRO INTERNO NO 2.1/2" E ESPESSURA DE PAREDE DE 1/8".FORNECIMENTO E COLOCACAO</v>
      </c>
      <c r="C9228" s="115" t="s">
        <v>41404</v>
      </c>
      <c r="D9228" s="115" t="s">
        <v>41407</v>
      </c>
      <c r="E9228" s="115" t="s">
        <v>41408</v>
      </c>
      <c r="I9228" s="115" t="s">
        <v>58</v>
      </c>
      <c r="J9228" s="115">
        <v>98.05</v>
      </c>
    </row>
    <row r="9229" spans="1:10" hidden="1">
      <c r="A9229" s="115" t="s">
        <v>9569</v>
      </c>
      <c r="B9229" s="115" t="str">
        <f t="shared" si="144"/>
        <v>CONTRAVENTAMENTO DE ALAMBRADO COM TUBOS DE FERRO GALVANIZADO(EXTERNA E INTERNAMENTE),COM DIAMETRO INTERNO NO 2.1/2" E ESPESSURA DE PAREDE DE 1/8".FORNECIMENTO E COLOCACAO</v>
      </c>
      <c r="C9229" s="115" t="s">
        <v>41404</v>
      </c>
      <c r="D9229" s="115" t="s">
        <v>41407</v>
      </c>
      <c r="E9229" s="115" t="s">
        <v>41408</v>
      </c>
      <c r="I9229" s="115" t="s">
        <v>58</v>
      </c>
      <c r="J9229" s="115">
        <v>95.37</v>
      </c>
    </row>
    <row r="9230" spans="1:10" hidden="1">
      <c r="A9230" s="115" t="s">
        <v>9570</v>
      </c>
      <c r="B9230" s="115" t="str">
        <f t="shared" si="144"/>
        <v>CONTRAVENTAMENTO DE ALAMBRADO COM TUBOS DE FERRO GALVANIZADO(EXTERN.E INTERNAMENTE),COM DIAMETRO INTERNO DE 3" E ESPESSURA DE PAREDE DE 1/8".FORNECIMENTO E COLOCACAO</v>
      </c>
      <c r="C9230" s="115" t="s">
        <v>41404</v>
      </c>
      <c r="D9230" s="115" t="s">
        <v>41409</v>
      </c>
      <c r="E9230" s="115" t="s">
        <v>41410</v>
      </c>
      <c r="I9230" s="115" t="s">
        <v>58</v>
      </c>
      <c r="J9230" s="115">
        <v>114.88</v>
      </c>
    </row>
    <row r="9231" spans="1:10" hidden="1">
      <c r="A9231" s="115" t="s">
        <v>9571</v>
      </c>
      <c r="B9231" s="115" t="str">
        <f t="shared" si="144"/>
        <v>CONTRAVENTAMENTO DE ALAMBRADO COM TUBOS DE FERRO GALVANIZADO(EXTERN.E INTERNAMENTE),COM DIAMETRO INTERNO DE 3" E ESPESSURA DE PAREDE DE 1/8".FORNECIMENTO E COLOCACAO</v>
      </c>
      <c r="C9231" s="115" t="s">
        <v>41404</v>
      </c>
      <c r="D9231" s="115" t="s">
        <v>41409</v>
      </c>
      <c r="E9231" s="115" t="s">
        <v>41410</v>
      </c>
      <c r="I9231" s="115" t="s">
        <v>58</v>
      </c>
      <c r="J9231" s="115">
        <v>111.67</v>
      </c>
    </row>
    <row r="9232" spans="1:10" hidden="1">
      <c r="A9232" s="115" t="s">
        <v>9572</v>
      </c>
      <c r="B9232" s="115" t="str">
        <f t="shared" si="144"/>
        <v>AMARELINHA EM BLOCOS DE CONCRETO PRE-MOLDADOS COM APLICACAODE LETRAS E NUMEROS COLORIDOS EM BAIXO RELEVO.FORNECIMENTO EAPLICACAO</v>
      </c>
      <c r="C9232" s="115" t="s">
        <v>41411</v>
      </c>
      <c r="D9232" s="115" t="s">
        <v>41412</v>
      </c>
      <c r="E9232" s="115" t="s">
        <v>41413</v>
      </c>
      <c r="I9232" s="115" t="s">
        <v>6</v>
      </c>
      <c r="J9232" s="115">
        <v>470.79</v>
      </c>
    </row>
    <row r="9233" spans="1:10" hidden="1">
      <c r="A9233" s="115" t="s">
        <v>9573</v>
      </c>
      <c r="B9233" s="115" t="str">
        <f t="shared" si="144"/>
        <v>AMARELINHA EM BLOCOS DE CONCRETO PRE-MOLDADOS COM APLICACAODE LETRAS E NUMEROS COLORIDOS EM BAIXO RELEVO.FORNECIMENTO EAPLICACAO</v>
      </c>
      <c r="C9233" s="115" t="s">
        <v>41411</v>
      </c>
      <c r="D9233" s="115" t="s">
        <v>41412</v>
      </c>
      <c r="E9233" s="115" t="s">
        <v>41413</v>
      </c>
      <c r="I9233" s="115" t="s">
        <v>6</v>
      </c>
      <c r="J9233" s="115">
        <v>439.21</v>
      </c>
    </row>
    <row r="9234" spans="1:10" hidden="1">
      <c r="A9234" s="115" t="s">
        <v>9574</v>
      </c>
      <c r="B9234" s="115" t="str">
        <f t="shared" si="144"/>
        <v>ARCO SIMPLES EM TUBO DE FERRO GALVANIZADO (EXTERNA E INTERNAMENTE) DE 1" E 2" E ESPESSURA DE PAREDE DE 1/8",CHUMBADOS EMBLOCOS DE CONCRETO,COM PINTURA DE BASE GALVITE E 2 DEMAOS DE ACABAMENTO.FORNECIMENTO E COLOCACAO</v>
      </c>
      <c r="C9234" s="115" t="s">
        <v>41414</v>
      </c>
      <c r="D9234" s="115" t="s">
        <v>41415</v>
      </c>
      <c r="E9234" s="115" t="s">
        <v>41416</v>
      </c>
      <c r="F9234" s="115" t="s">
        <v>41417</v>
      </c>
      <c r="I9234" s="115" t="s">
        <v>6</v>
      </c>
      <c r="J9234" s="115">
        <v>1277.1099999999999</v>
      </c>
    </row>
    <row r="9235" spans="1:10" hidden="1">
      <c r="A9235" s="115" t="s">
        <v>9575</v>
      </c>
      <c r="B9235" s="115" t="str">
        <f t="shared" si="144"/>
        <v>ARCO SIMPLES EM TUBO DE FERRO GALVANIZADO (EXTERNA E INTERNAMENTE) DE 1" E 2" E ESPESSURA DE PAREDE DE 1/8",CHUMBADOS EMBLOCOS DE CONCRETO,COM PINTURA DE BASE GALVITE E 2 DEMAOS DE ACABAMENTO.FORNECIMENTO E COLOCACAO</v>
      </c>
      <c r="C9235" s="115" t="s">
        <v>41414</v>
      </c>
      <c r="D9235" s="115" t="s">
        <v>41415</v>
      </c>
      <c r="E9235" s="115" t="s">
        <v>41416</v>
      </c>
      <c r="F9235" s="115" t="s">
        <v>41417</v>
      </c>
      <c r="I9235" s="115" t="s">
        <v>6</v>
      </c>
      <c r="J9235" s="115">
        <v>1245.51</v>
      </c>
    </row>
    <row r="9236" spans="1:10" hidden="1">
      <c r="A9236" s="115" t="s">
        <v>9576</v>
      </c>
      <c r="B9236" s="115" t="str">
        <f t="shared" si="144"/>
        <v>BARRA SIMPLES PARA GINASTICA,EM TUBOS DE FERRO GALVANIZADO (EXTERNA E INTERNAMENTE) DE 1.1/2" E 4" E ESPESSURA DE PAREDEDE 1/8",CHUMBADOS EM BLOCOS DE CONCRETO COM PINTURA DE BASEGALVITE E 2 DEMAOS DE ACABAMENTO.FORNECIMENTO E COLOCACAO</v>
      </c>
      <c r="C9236" s="115" t="s">
        <v>41418</v>
      </c>
      <c r="D9236" s="115" t="s">
        <v>41419</v>
      </c>
      <c r="E9236" s="115" t="s">
        <v>41420</v>
      </c>
      <c r="F9236" s="115" t="s">
        <v>41421</v>
      </c>
      <c r="I9236" s="115" t="s">
        <v>6</v>
      </c>
      <c r="J9236" s="115">
        <v>1063.8900000000001</v>
      </c>
    </row>
    <row r="9237" spans="1:10" hidden="1">
      <c r="A9237" s="115" t="s">
        <v>9577</v>
      </c>
      <c r="B9237" s="115" t="str">
        <f t="shared" si="144"/>
        <v>BARRA SIMPLES PARA GINASTICA,EM TUBOS DE FERRO GALVANIZADO (EXTERNA E INTERNAMENTE) DE 1.1/2" E 4" E ESPESSURA DE PAREDEDE 1/8",CHUMBADOS EM BLOCOS DE CONCRETO COM PINTURA DE BASEGALVITE E 2 DEMAOS DE ACABAMENTO.FORNECIMENTO E COLOCACAO</v>
      </c>
      <c r="C9237" s="115" t="s">
        <v>41418</v>
      </c>
      <c r="D9237" s="115" t="s">
        <v>41419</v>
      </c>
      <c r="E9237" s="115" t="s">
        <v>41420</v>
      </c>
      <c r="F9237" s="115" t="s">
        <v>41421</v>
      </c>
      <c r="I9237" s="115" t="s">
        <v>6</v>
      </c>
      <c r="J9237" s="115">
        <v>1030.05</v>
      </c>
    </row>
    <row r="9238" spans="1:10" hidden="1">
      <c r="A9238" s="115" t="s">
        <v>9578</v>
      </c>
      <c r="B9238" s="115" t="str">
        <f t="shared" si="144"/>
        <v>BARRA DUPLA PARA GINASTICA,EM TUBOS DE FERRO GALVANIZADO (EXTERNA E INTERNAMENTE) DE 1" E ESPESSURA PAREDE DE 1/8" HORIZONTAIS E MONTANTES DE 4",CHUMBADOS EM BLOCOS DE CONCRETO,COM PINTURA DE BASE GALVITE E 2 DEMAOS DE ACABAMENTO.FORNECIMENTO E COLOCACAO</v>
      </c>
      <c r="C9238" s="115" t="s">
        <v>41422</v>
      </c>
      <c r="D9238" s="115" t="s">
        <v>41423</v>
      </c>
      <c r="E9238" s="115" t="s">
        <v>41424</v>
      </c>
      <c r="F9238" s="115" t="s">
        <v>41425</v>
      </c>
      <c r="G9238" s="115" t="s">
        <v>36906</v>
      </c>
      <c r="I9238" s="115" t="s">
        <v>6</v>
      </c>
      <c r="J9238" s="115">
        <v>1377.41</v>
      </c>
    </row>
    <row r="9239" spans="1:10" hidden="1">
      <c r="A9239" s="115" t="s">
        <v>9579</v>
      </c>
      <c r="B9239" s="115" t="str">
        <f t="shared" si="144"/>
        <v>BARRA DUPLA PARA GINASTICA,EM TUBOS DE FERRO GALVANIZADO (EXTERNA E INTERNAMENTE) DE 1" E ESPESSURA PAREDE DE 1/8" HORIZONTAIS E MONTANTES DE 4",CHUMBADOS EM BLOCOS DE CONCRETO,COM PINTURA DE BASE GALVITE E 2 DEMAOS DE ACABAMENTO.FORNECIMENTO E COLOCACAO</v>
      </c>
      <c r="C9239" s="115" t="s">
        <v>41422</v>
      </c>
      <c r="D9239" s="115" t="s">
        <v>41423</v>
      </c>
      <c r="E9239" s="115" t="s">
        <v>41424</v>
      </c>
      <c r="F9239" s="115" t="s">
        <v>41425</v>
      </c>
      <c r="G9239" s="115" t="s">
        <v>36906</v>
      </c>
      <c r="I9239" s="115" t="s">
        <v>6</v>
      </c>
      <c r="J9239" s="115">
        <v>1354.41</v>
      </c>
    </row>
    <row r="9240" spans="1:10" hidden="1">
      <c r="A9240" s="115" t="s">
        <v>9580</v>
      </c>
      <c r="B9240" s="115" t="str">
        <f t="shared" si="144"/>
        <v>BARRAS PARALELAS P/GINASTICA, EM TUBOS DE FERRO GALVANIZADO(EXTERNA E INTERNAMENTE) DE 2" E ESPESSURA DE PAREDE DE 1/8"CHUMBADOS EM BLOCOS DE CONCRETO COM PINTURA DE BASE GALVITEE 2 DEMAOS DE ACABAMENTO.FORNECIMENTO E COLOCACAO</v>
      </c>
      <c r="C9240" s="115" t="s">
        <v>41426</v>
      </c>
      <c r="D9240" s="115" t="s">
        <v>41427</v>
      </c>
      <c r="E9240" s="115" t="s">
        <v>41428</v>
      </c>
      <c r="F9240" s="115" t="s">
        <v>41429</v>
      </c>
      <c r="I9240" s="115" t="s">
        <v>6</v>
      </c>
      <c r="J9240" s="115">
        <v>923.57</v>
      </c>
    </row>
    <row r="9241" spans="1:10" hidden="1">
      <c r="A9241" s="115" t="s">
        <v>9581</v>
      </c>
      <c r="B9241" s="115" t="str">
        <f t="shared" si="144"/>
        <v>BARRAS PARALELAS P/GINASTICA, EM TUBOS DE FERRO GALVANIZADO(EXTERNA E INTERNAMENTE) DE 2" E ESPESSURA DE PAREDE DE 1/8"CHUMBADOS EM BLOCOS DE CONCRETO COM PINTURA DE BASE GALVITEE 2 DEMAOS DE ACABAMENTO.FORNECIMENTO E COLOCACAO</v>
      </c>
      <c r="C9241" s="115" t="s">
        <v>41426</v>
      </c>
      <c r="D9241" s="115" t="s">
        <v>41427</v>
      </c>
      <c r="E9241" s="115" t="s">
        <v>41428</v>
      </c>
      <c r="F9241" s="115" t="s">
        <v>41429</v>
      </c>
      <c r="I9241" s="115" t="s">
        <v>6</v>
      </c>
      <c r="J9241" s="115">
        <v>902.75</v>
      </c>
    </row>
    <row r="9242" spans="1:10" hidden="1">
      <c r="A9242" s="115" t="s">
        <v>9582</v>
      </c>
      <c r="B9242" s="115"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15" t="s">
        <v>41430</v>
      </c>
      <c r="D9242" s="115" t="s">
        <v>41431</v>
      </c>
      <c r="E9242" s="115" t="s">
        <v>41432</v>
      </c>
      <c r="F9242" s="115" t="s">
        <v>41433</v>
      </c>
      <c r="G9242" s="115" t="s">
        <v>41434</v>
      </c>
      <c r="H9242" s="115" t="s">
        <v>41435</v>
      </c>
      <c r="I9242" s="115" t="s">
        <v>6</v>
      </c>
      <c r="J9242" s="115">
        <v>7803.6</v>
      </c>
    </row>
    <row r="9243" spans="1:10" hidden="1">
      <c r="A9243" s="115" t="s">
        <v>9583</v>
      </c>
      <c r="B9243" s="115"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15" t="s">
        <v>41430</v>
      </c>
      <c r="D9243" s="115" t="s">
        <v>41431</v>
      </c>
      <c r="E9243" s="115" t="s">
        <v>41432</v>
      </c>
      <c r="F9243" s="115" t="s">
        <v>41433</v>
      </c>
      <c r="G9243" s="115" t="s">
        <v>41434</v>
      </c>
      <c r="H9243" s="115" t="s">
        <v>41435</v>
      </c>
      <c r="I9243" s="115" t="s">
        <v>6</v>
      </c>
      <c r="J9243" s="115">
        <v>7323.88</v>
      </c>
    </row>
    <row r="9244" spans="1:10" hidden="1">
      <c r="A9244" s="115" t="s">
        <v>9584</v>
      </c>
      <c r="B9244" s="115"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15" t="s">
        <v>41436</v>
      </c>
      <c r="D9244" s="115" t="s">
        <v>41437</v>
      </c>
      <c r="E9244" s="115" t="s">
        <v>41438</v>
      </c>
      <c r="F9244" s="115" t="s">
        <v>41439</v>
      </c>
      <c r="G9244" s="115" t="s">
        <v>41440</v>
      </c>
      <c r="H9244" s="115" t="s">
        <v>37112</v>
      </c>
      <c r="I9244" s="115" t="s">
        <v>6</v>
      </c>
      <c r="J9244" s="115">
        <v>2346.3000000000002</v>
      </c>
    </row>
    <row r="9245" spans="1:10" hidden="1">
      <c r="A9245" s="115" t="s">
        <v>9585</v>
      </c>
      <c r="B9245" s="115"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15" t="s">
        <v>41436</v>
      </c>
      <c r="D9245" s="115" t="s">
        <v>41437</v>
      </c>
      <c r="E9245" s="115" t="s">
        <v>41438</v>
      </c>
      <c r="F9245" s="115" t="s">
        <v>41439</v>
      </c>
      <c r="G9245" s="115" t="s">
        <v>41440</v>
      </c>
      <c r="H9245" s="115" t="s">
        <v>37112</v>
      </c>
      <c r="I9245" s="115" t="s">
        <v>6</v>
      </c>
      <c r="J9245" s="115">
        <v>2192.63</v>
      </c>
    </row>
    <row r="9246" spans="1:10" hidden="1">
      <c r="A9246" s="115" t="s">
        <v>9586</v>
      </c>
      <c r="B9246" s="115"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15" t="s">
        <v>41441</v>
      </c>
      <c r="D9246" s="115" t="s">
        <v>41442</v>
      </c>
      <c r="E9246" s="115" t="s">
        <v>41443</v>
      </c>
      <c r="F9246" s="115" t="s">
        <v>41444</v>
      </c>
      <c r="G9246" s="115" t="s">
        <v>41445</v>
      </c>
      <c r="H9246" s="115" t="s">
        <v>41098</v>
      </c>
      <c r="I9246" s="115" t="s">
        <v>6</v>
      </c>
      <c r="J9246" s="115">
        <v>2575.12</v>
      </c>
    </row>
    <row r="9247" spans="1:10" hidden="1">
      <c r="A9247" s="115" t="s">
        <v>81</v>
      </c>
      <c r="B9247" s="115"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15" t="s">
        <v>41441</v>
      </c>
      <c r="D9247" s="115" t="s">
        <v>41442</v>
      </c>
      <c r="E9247" s="115" t="s">
        <v>41443</v>
      </c>
      <c r="F9247" s="115" t="s">
        <v>41444</v>
      </c>
      <c r="G9247" s="115" t="s">
        <v>41445</v>
      </c>
      <c r="H9247" s="115" t="s">
        <v>41098</v>
      </c>
      <c r="I9247" s="115" t="s">
        <v>6</v>
      </c>
      <c r="J9247" s="115">
        <v>2420.8000000000002</v>
      </c>
    </row>
    <row r="9248" spans="1:10" hidden="1">
      <c r="A9248" s="115" t="s">
        <v>9587</v>
      </c>
      <c r="B9248" s="115" t="str">
        <f t="shared" si="144"/>
        <v>CADEIRA DE BALANCO COMPLETA, COM CORRENTES, BRACADEIRAS,  ROLAMENTOS, PARAFUSOS, BARRAS, ETC., INCLUSIVE DESMONTAGEM DADANIFICADA, PINTURA E TRANSPORTE. FORNECIMENTO E COLOCACAO</v>
      </c>
      <c r="C9248" s="115" t="s">
        <v>41446</v>
      </c>
      <c r="D9248" s="115" t="s">
        <v>41447</v>
      </c>
      <c r="E9248" s="115" t="s">
        <v>41448</v>
      </c>
      <c r="I9248" s="115" t="s">
        <v>6</v>
      </c>
      <c r="J9248" s="115">
        <v>377.88</v>
      </c>
    </row>
    <row r="9249" spans="1:10" hidden="1">
      <c r="A9249" s="115" t="s">
        <v>9588</v>
      </c>
      <c r="B9249" s="115" t="str">
        <f t="shared" si="144"/>
        <v>CADEIRA DE BALANCO COMPLETA, COM CORRENTES, BRACADEIRAS,  ROLAMENTOS, PARAFUSOS, BARRAS, ETC., INCLUSIVE DESMONTAGEM DADANIFICADA, PINTURA E TRANSPORTE. FORNECIMENTO E COLOCACAO</v>
      </c>
      <c r="C9249" s="115" t="s">
        <v>41446</v>
      </c>
      <c r="D9249" s="115" t="s">
        <v>41447</v>
      </c>
      <c r="E9249" s="115" t="s">
        <v>41448</v>
      </c>
      <c r="I9249" s="115" t="s">
        <v>6</v>
      </c>
      <c r="J9249" s="115">
        <v>349.69</v>
      </c>
    </row>
    <row r="9250" spans="1:10" hidden="1">
      <c r="A9250" s="115" t="s">
        <v>9589</v>
      </c>
      <c r="B9250" s="115" t="str">
        <f t="shared" si="144"/>
        <v>BOLA AO ARO EM TUBO DE FERRO GALVANIZADO(EXT.E INTERNAMENTE)DE 3",2" E 3/4"E ESPESSURA DE PAREDE DE 1/8",PINTURA COM UMADEMAO DE GALVITE E DUAS DEMAOS DE ESMALTE SINTETICO. FORNECIMENTO E COLOCACAO</v>
      </c>
      <c r="C9250" s="115" t="s">
        <v>41449</v>
      </c>
      <c r="D9250" s="115" t="s">
        <v>41450</v>
      </c>
      <c r="E9250" s="115" t="s">
        <v>41451</v>
      </c>
      <c r="F9250" s="115" t="s">
        <v>35511</v>
      </c>
      <c r="I9250" s="115" t="s">
        <v>6</v>
      </c>
      <c r="J9250" s="115">
        <v>763.89</v>
      </c>
    </row>
    <row r="9251" spans="1:10" hidden="1">
      <c r="A9251" s="115" t="s">
        <v>9590</v>
      </c>
      <c r="B9251" s="115" t="str">
        <f t="shared" si="144"/>
        <v>BOLA AO ARO EM TUBO DE FERRO GALVANIZADO(EXT.E INTERNAMENTE)DE 3",2" E 3/4"E ESPESSURA DE PAREDE DE 1/8",PINTURA COM UMADEMAO DE GALVITE E DUAS DEMAOS DE ESMALTE SINTETICO. FORNECIMENTO E COLOCACAO</v>
      </c>
      <c r="C9251" s="115" t="s">
        <v>41449</v>
      </c>
      <c r="D9251" s="115" t="s">
        <v>41450</v>
      </c>
      <c r="E9251" s="115" t="s">
        <v>41451</v>
      </c>
      <c r="F9251" s="115" t="s">
        <v>35511</v>
      </c>
      <c r="I9251" s="115" t="s">
        <v>6</v>
      </c>
      <c r="J9251" s="115">
        <v>716.5</v>
      </c>
    </row>
    <row r="9252" spans="1:10" hidden="1">
      <c r="A9252" s="115" t="s">
        <v>9591</v>
      </c>
      <c r="B9252" s="115" t="str">
        <f t="shared" si="144"/>
        <v>ESCADA EM ARVORE, EM MADEIRA APARELHADA. FORNECIMENTO E COLOCACAO</v>
      </c>
      <c r="C9252" s="115" t="s">
        <v>41452</v>
      </c>
      <c r="D9252" s="115" t="s">
        <v>37196</v>
      </c>
      <c r="I9252" s="115" t="s">
        <v>6</v>
      </c>
      <c r="J9252" s="115">
        <v>988.07</v>
      </c>
    </row>
    <row r="9253" spans="1:10" hidden="1">
      <c r="A9253" s="115" t="s">
        <v>9592</v>
      </c>
      <c r="B9253" s="115" t="str">
        <f t="shared" si="144"/>
        <v>ESCADA EM ARVORE, EM MADEIRA APARELHADA. FORNECIMENTO E COLOCACAO</v>
      </c>
      <c r="C9253" s="115" t="s">
        <v>41452</v>
      </c>
      <c r="D9253" s="115" t="s">
        <v>37196</v>
      </c>
      <c r="I9253" s="115" t="s">
        <v>6</v>
      </c>
      <c r="J9253" s="115">
        <v>969.89</v>
      </c>
    </row>
    <row r="9254" spans="1:10" hidden="1">
      <c r="A9254" s="115" t="s">
        <v>9593</v>
      </c>
      <c r="B9254" s="115" t="str">
        <f t="shared" si="144"/>
        <v>ESCORREGA DE 0/4ANOS C/ALTURA DE 1,17M EM MADEIRA APARELHADAE TUBOS DE FERRO GALVANIZADO(EXT.E INTERNAMENTE) DE 3/4"E 2"E ESPESSURA DE PAREDE DE 1/8", COM PINTURA DE BASE GALVITE E 2 DEMAOS DE ACABAMENTO.FORNECIMENTO E COLOCACAO</v>
      </c>
      <c r="C9254" s="115" t="s">
        <v>41453</v>
      </c>
      <c r="D9254" s="115" t="s">
        <v>41454</v>
      </c>
      <c r="E9254" s="115" t="s">
        <v>41455</v>
      </c>
      <c r="F9254" s="115" t="s">
        <v>41456</v>
      </c>
      <c r="I9254" s="115" t="s">
        <v>6</v>
      </c>
      <c r="J9254" s="115">
        <v>2227.77</v>
      </c>
    </row>
    <row r="9255" spans="1:10" hidden="1">
      <c r="A9255" s="115" t="s">
        <v>9594</v>
      </c>
      <c r="B9255" s="115" t="str">
        <f t="shared" si="144"/>
        <v>ESCORREGA DE 0/4ANOS C/ALTURA DE 1,17M EM MADEIRA APARELHADAE TUBOS DE FERRO GALVANIZADO(EXT.E INTERNAMENTE) DE 3/4"E 2"E ESPESSURA DE PAREDE DE 1/8", COM PINTURA DE BASE GALVITE E 2 DEMAOS DE ACABAMENTO.FORNECIMENTO E COLOCACAO</v>
      </c>
      <c r="C9255" s="115" t="s">
        <v>41453</v>
      </c>
      <c r="D9255" s="115" t="s">
        <v>41454</v>
      </c>
      <c r="E9255" s="115" t="s">
        <v>41455</v>
      </c>
      <c r="F9255" s="115" t="s">
        <v>41456</v>
      </c>
      <c r="I9255" s="115" t="s">
        <v>6</v>
      </c>
      <c r="J9255" s="115">
        <v>2076</v>
      </c>
    </row>
    <row r="9256" spans="1:10" hidden="1">
      <c r="A9256" s="115" t="s">
        <v>9595</v>
      </c>
      <c r="B9256" s="115" t="str">
        <f t="shared" si="144"/>
        <v>ESCORREGA DE 5/10ANOS C/ALTURA DE 1,57M MADEIRA APARELHADA E TUBOS DE FERRO GALVANIZADO(EXT.E INTERNAMENTE)DE 3/4" E 2"E ESPESSURA DE PAREDE DE 1/8",COM PINTURA DE BASE GALVITE E2 DEMAOS DE ACABAMENTO.FORNECIMENTO E COLOCACAO</v>
      </c>
      <c r="C9256" s="115" t="s">
        <v>41457</v>
      </c>
      <c r="D9256" s="115" t="s">
        <v>41458</v>
      </c>
      <c r="E9256" s="115" t="s">
        <v>41459</v>
      </c>
      <c r="F9256" s="115" t="s">
        <v>41460</v>
      </c>
      <c r="I9256" s="115" t="s">
        <v>6</v>
      </c>
      <c r="J9256" s="115">
        <v>2843.39</v>
      </c>
    </row>
    <row r="9257" spans="1:10" hidden="1">
      <c r="A9257" s="115" t="s">
        <v>82</v>
      </c>
      <c r="B9257" s="115" t="str">
        <f t="shared" si="144"/>
        <v>ESCORREGA DE 5/10ANOS C/ALTURA DE 1,57M MADEIRA APARELHADA E TUBOS DE FERRO GALVANIZADO(EXT.E INTERNAMENTE)DE 3/4" E 2"E ESPESSURA DE PAREDE DE 1/8",COM PINTURA DE BASE GALVITE E2 DEMAOS DE ACABAMENTO.FORNECIMENTO E COLOCACAO</v>
      </c>
      <c r="C9257" s="115" t="s">
        <v>41457</v>
      </c>
      <c r="D9257" s="115" t="s">
        <v>41458</v>
      </c>
      <c r="E9257" s="115" t="s">
        <v>41459</v>
      </c>
      <c r="F9257" s="115" t="s">
        <v>41460</v>
      </c>
      <c r="I9257" s="115" t="s">
        <v>6</v>
      </c>
      <c r="J9257" s="115">
        <v>2689.75</v>
      </c>
    </row>
    <row r="9258" spans="1:10" hidden="1">
      <c r="A9258" s="115" t="s">
        <v>9596</v>
      </c>
      <c r="B9258" s="115" t="str">
        <f t="shared" si="144"/>
        <v>ESCADA DE ESCORREGA COMPLETA, INCLUSIVE PATAMAR,COM PINTURATRANSPORTE E DESMONTAGEM DA DANIFICADA.FORNECIMENTO E COLOCACAO</v>
      </c>
      <c r="C9258" s="115" t="s">
        <v>41461</v>
      </c>
      <c r="D9258" s="115" t="s">
        <v>41462</v>
      </c>
      <c r="E9258" s="115" t="s">
        <v>36834</v>
      </c>
      <c r="I9258" s="115" t="s">
        <v>6</v>
      </c>
      <c r="J9258" s="115">
        <v>856</v>
      </c>
    </row>
    <row r="9259" spans="1:10" hidden="1">
      <c r="A9259" s="115" t="s">
        <v>9597</v>
      </c>
      <c r="B9259" s="115" t="str">
        <f t="shared" si="144"/>
        <v>ESCADA DE ESCORREGA COMPLETA, INCLUSIVE PATAMAR,COM PINTURATRANSPORTE E DESMONTAGEM DA DANIFICADA.FORNECIMENTO E COLOCACAO</v>
      </c>
      <c r="C9259" s="115" t="s">
        <v>41461</v>
      </c>
      <c r="D9259" s="115" t="s">
        <v>41462</v>
      </c>
      <c r="E9259" s="115" t="s">
        <v>36834</v>
      </c>
      <c r="I9259" s="115" t="s">
        <v>6</v>
      </c>
      <c r="J9259" s="115">
        <v>821.37</v>
      </c>
    </row>
    <row r="9260" spans="1:10" hidden="1">
      <c r="A9260" s="115" t="s">
        <v>9598</v>
      </c>
      <c r="B9260" s="115" t="str">
        <f t="shared" si="144"/>
        <v>GANGORRA DE 0/4 ANOS COM PRANCHAS DE MADEIRA APARELHADA,ESTAS FIXAS EM TUBO DE FERRO GALVANIZADO (EXTERNA E INTERNAMENTE) DE 2" E ESPESSURA DE PAREDE DE 1/8",COM PINTURA DE BASE GALVITE E 2 DEMAOS DE ACABAMENTO.FORNECIMENTO E COLOCACAO</v>
      </c>
      <c r="C9260" s="115" t="s">
        <v>41463</v>
      </c>
      <c r="D9260" s="115" t="s">
        <v>41464</v>
      </c>
      <c r="E9260" s="115" t="s">
        <v>41465</v>
      </c>
      <c r="F9260" s="115" t="s">
        <v>41466</v>
      </c>
      <c r="I9260" s="115" t="s">
        <v>6</v>
      </c>
      <c r="J9260" s="115">
        <v>1814.56</v>
      </c>
    </row>
    <row r="9261" spans="1:10" hidden="1">
      <c r="A9261" s="115" t="s">
        <v>9599</v>
      </c>
      <c r="B9261" s="115" t="str">
        <f t="shared" si="144"/>
        <v>GANGORRA DE 0/4 ANOS COM PRANCHAS DE MADEIRA APARELHADA,ESTAS FIXAS EM TUBO DE FERRO GALVANIZADO (EXTERNA E INTERNAMENTE) DE 2" E ESPESSURA DE PAREDE DE 1/8",COM PINTURA DE BASE GALVITE E 2 DEMAOS DE ACABAMENTO.FORNECIMENTO E COLOCACAO</v>
      </c>
      <c r="C9261" s="115" t="s">
        <v>41463</v>
      </c>
      <c r="D9261" s="115" t="s">
        <v>41464</v>
      </c>
      <c r="E9261" s="115" t="s">
        <v>41465</v>
      </c>
      <c r="F9261" s="115" t="s">
        <v>41466</v>
      </c>
      <c r="I9261" s="115" t="s">
        <v>6</v>
      </c>
      <c r="J9261" s="115">
        <v>1660.06</v>
      </c>
    </row>
    <row r="9262" spans="1:10" hidden="1">
      <c r="A9262" s="115" t="s">
        <v>9600</v>
      </c>
      <c r="B9262" s="115" t="str">
        <f t="shared" si="144"/>
        <v>GANGORRA DE 5/10ANOS C/2 PRANCHAS,MADEIRA APARELHADA, ESTASFIXADAS EM TUBO DE FERRO GALVANIZADO(EXT.E INTERNAMENTE) DE2"E 2 1/2" E ESPESSURA DE PAREDE DE 1/8",COM PINTURA DE BASE GALVITE E 2 DEMAOS DE ACABAMENTO.FORNECIMENTO E COLOCACAO</v>
      </c>
      <c r="C9262" s="115" t="s">
        <v>41467</v>
      </c>
      <c r="D9262" s="115" t="s">
        <v>41468</v>
      </c>
      <c r="E9262" s="115" t="s">
        <v>41469</v>
      </c>
      <c r="F9262" s="115" t="s">
        <v>41470</v>
      </c>
      <c r="I9262" s="115" t="s">
        <v>6</v>
      </c>
      <c r="J9262" s="115">
        <v>2280.9</v>
      </c>
    </row>
    <row r="9263" spans="1:10" hidden="1">
      <c r="A9263" s="115" t="s">
        <v>83</v>
      </c>
      <c r="B9263" s="115" t="str">
        <f t="shared" si="144"/>
        <v>GANGORRA DE 5/10ANOS C/2 PRANCHAS,MADEIRA APARELHADA, ESTASFIXADAS EM TUBO DE FERRO GALVANIZADO(EXT.E INTERNAMENTE) DE2"E 2 1/2" E ESPESSURA DE PAREDE DE 1/8",COM PINTURA DE BASE GALVITE E 2 DEMAOS DE ACABAMENTO.FORNECIMENTO E COLOCACAO</v>
      </c>
      <c r="C9263" s="115" t="s">
        <v>41467</v>
      </c>
      <c r="D9263" s="115" t="s">
        <v>41468</v>
      </c>
      <c r="E9263" s="115" t="s">
        <v>41469</v>
      </c>
      <c r="F9263" s="115" t="s">
        <v>41470</v>
      </c>
      <c r="I9263" s="115" t="s">
        <v>6</v>
      </c>
      <c r="J9263" s="115">
        <v>2120.38</v>
      </c>
    </row>
    <row r="9264" spans="1:10" hidden="1">
      <c r="A9264" s="115" t="s">
        <v>9601</v>
      </c>
      <c r="B9264" s="115"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4" s="115" t="s">
        <v>41471</v>
      </c>
      <c r="D9264" s="115" t="s">
        <v>41472</v>
      </c>
      <c r="E9264" s="115" t="s">
        <v>41473</v>
      </c>
      <c r="F9264" s="115" t="s">
        <v>41474</v>
      </c>
      <c r="G9264" s="115" t="s">
        <v>37143</v>
      </c>
      <c r="I9264" s="115" t="s">
        <v>6</v>
      </c>
      <c r="J9264" s="115">
        <v>4861.96</v>
      </c>
    </row>
    <row r="9265" spans="1:10" hidden="1">
      <c r="A9265" s="115" t="s">
        <v>84</v>
      </c>
      <c r="B9265" s="115"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5" s="115" t="s">
        <v>41471</v>
      </c>
      <c r="D9265" s="115" t="s">
        <v>41472</v>
      </c>
      <c r="E9265" s="115" t="s">
        <v>41473</v>
      </c>
      <c r="F9265" s="115" t="s">
        <v>41474</v>
      </c>
      <c r="G9265" s="115" t="s">
        <v>37143</v>
      </c>
      <c r="I9265" s="115" t="s">
        <v>6</v>
      </c>
      <c r="J9265" s="115">
        <v>4589.5200000000004</v>
      </c>
    </row>
    <row r="9266" spans="1:10" hidden="1">
      <c r="A9266" s="115" t="s">
        <v>9602</v>
      </c>
      <c r="B9266" s="115"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15" t="s">
        <v>41072</v>
      </c>
      <c r="D9266" s="115" t="s">
        <v>41475</v>
      </c>
      <c r="E9266" s="115" t="s">
        <v>41476</v>
      </c>
      <c r="F9266" s="115" t="s">
        <v>41477</v>
      </c>
      <c r="G9266" s="115" t="s">
        <v>41478</v>
      </c>
      <c r="H9266" s="115" t="s">
        <v>41479</v>
      </c>
      <c r="I9266" s="115" t="s">
        <v>6</v>
      </c>
      <c r="J9266" s="115">
        <v>434.22</v>
      </c>
    </row>
    <row r="9267" spans="1:10" hidden="1">
      <c r="A9267" s="115" t="s">
        <v>9603</v>
      </c>
      <c r="B9267" s="115"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15" t="s">
        <v>41072</v>
      </c>
      <c r="D9267" s="115" t="s">
        <v>41475</v>
      </c>
      <c r="E9267" s="115" t="s">
        <v>41476</v>
      </c>
      <c r="F9267" s="115" t="s">
        <v>41477</v>
      </c>
      <c r="G9267" s="115" t="s">
        <v>41478</v>
      </c>
      <c r="H9267" s="115" t="s">
        <v>41479</v>
      </c>
      <c r="I9267" s="115" t="s">
        <v>6</v>
      </c>
      <c r="J9267" s="115">
        <v>410.43</v>
      </c>
    </row>
    <row r="9268" spans="1:10" hidden="1">
      <c r="A9268" s="115" t="s">
        <v>9604</v>
      </c>
      <c r="B9268" s="115"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15" t="s">
        <v>41072</v>
      </c>
      <c r="D9268" s="115" t="s">
        <v>41480</v>
      </c>
      <c r="E9268" s="115" t="s">
        <v>41481</v>
      </c>
      <c r="F9268" s="115" t="s">
        <v>41482</v>
      </c>
      <c r="G9268" s="115" t="s">
        <v>41483</v>
      </c>
      <c r="H9268" s="115" t="s">
        <v>41484</v>
      </c>
      <c r="I9268" s="115" t="s">
        <v>6</v>
      </c>
      <c r="J9268" s="115">
        <v>521.08000000000004</v>
      </c>
    </row>
    <row r="9269" spans="1:10" hidden="1">
      <c r="A9269" s="115" t="s">
        <v>9605</v>
      </c>
      <c r="B9269" s="115"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15" t="s">
        <v>41072</v>
      </c>
      <c r="D9269" s="115" t="s">
        <v>41480</v>
      </c>
      <c r="E9269" s="115" t="s">
        <v>41481</v>
      </c>
      <c r="F9269" s="115" t="s">
        <v>41482</v>
      </c>
      <c r="G9269" s="115" t="s">
        <v>41483</v>
      </c>
      <c r="H9269" s="115" t="s">
        <v>41484</v>
      </c>
      <c r="I9269" s="115" t="s">
        <v>6</v>
      </c>
      <c r="J9269" s="115">
        <v>480.91</v>
      </c>
    </row>
    <row r="9270" spans="1:10" hidden="1">
      <c r="A9270" s="115" t="s">
        <v>9606</v>
      </c>
      <c r="B9270" s="115" t="str">
        <f t="shared" si="144"/>
        <v>PRANCHA DE GANGORRA COMPLETA,INCLUSIVE PATAMAR,COM PINTURA,TRANSPORTE E DESMONTAGEM DA DANIFICADA.FORNECIMENTO E COLOCACAO</v>
      </c>
      <c r="C9270" s="115" t="s">
        <v>41485</v>
      </c>
      <c r="D9270" s="115" t="s">
        <v>41462</v>
      </c>
      <c r="E9270" s="115" t="s">
        <v>36834</v>
      </c>
      <c r="I9270" s="115" t="s">
        <v>6</v>
      </c>
      <c r="J9270" s="115">
        <v>583.75</v>
      </c>
    </row>
    <row r="9271" spans="1:10" hidden="1">
      <c r="A9271" s="115" t="s">
        <v>9607</v>
      </c>
      <c r="B9271" s="115" t="str">
        <f t="shared" si="144"/>
        <v>PRANCHA DE GANGORRA COMPLETA,INCLUSIVE PATAMAR,COM PINTURA,TRANSPORTE E DESMONTAGEM DA DANIFICADA.FORNECIMENTO E COLOCACAO</v>
      </c>
      <c r="C9271" s="115" t="s">
        <v>41485</v>
      </c>
      <c r="D9271" s="115" t="s">
        <v>41462</v>
      </c>
      <c r="E9271" s="115" t="s">
        <v>36834</v>
      </c>
      <c r="I9271" s="115" t="s">
        <v>6</v>
      </c>
      <c r="J9271" s="115">
        <v>550.92999999999995</v>
      </c>
    </row>
    <row r="9272" spans="1:10" hidden="1">
      <c r="A9272" s="115" t="s">
        <v>9608</v>
      </c>
      <c r="B9272" s="115" t="str">
        <f t="shared" si="144"/>
        <v>PRANCHA REMA-REMA,MADEIRA APARELHADA,COMPLETA COM FERRAGENS,BRACADEIRAS,ROLAMENTOS,ETC., PINTURA E TRANSPORTE COM DESMONTAGEM DA DANIFICADA.FORNECIMENTO E COLOCACAO</v>
      </c>
      <c r="C9272" s="115" t="s">
        <v>41486</v>
      </c>
      <c r="D9272" s="115" t="s">
        <v>41487</v>
      </c>
      <c r="E9272" s="115" t="s">
        <v>41488</v>
      </c>
      <c r="I9272" s="115" t="s">
        <v>6</v>
      </c>
      <c r="J9272" s="115">
        <v>748.95</v>
      </c>
    </row>
    <row r="9273" spans="1:10" hidden="1">
      <c r="A9273" s="115" t="s">
        <v>9609</v>
      </c>
      <c r="B9273" s="115" t="str">
        <f t="shared" si="144"/>
        <v>PRANCHA REMA-REMA,MADEIRA APARELHADA,COMPLETA COM FERRAGENS,BRACADEIRAS,ROLAMENTOS,ETC., PINTURA E TRANSPORTE COM DESMONTAGEM DA DANIFICADA.FORNECIMENTO E COLOCACAO</v>
      </c>
      <c r="C9273" s="115" t="s">
        <v>41486</v>
      </c>
      <c r="D9273" s="115" t="s">
        <v>41487</v>
      </c>
      <c r="E9273" s="115" t="s">
        <v>41488</v>
      </c>
      <c r="I9273" s="115" t="s">
        <v>6</v>
      </c>
      <c r="J9273" s="115">
        <v>709.8</v>
      </c>
    </row>
    <row r="9274" spans="1:10" hidden="1">
      <c r="A9274" s="115" t="s">
        <v>9610</v>
      </c>
      <c r="B9274" s="115" t="str">
        <f t="shared" si="144"/>
        <v>PRANCHA PARA ABDOMINAL,MADEIRA APARELHADA,ESTRUTURA TUBULARDE FERRO GALVANIZADO COM DIAMETRO DE 2" E ESPESSURA DE PAREDE DE 1/8",FIXADA EM BLOCOS DE CONCRETO,COM PINTURA DE BASE DE GALVITE E 2 DEMAOS DE ACABAMENTO.FORNECIMENTO E COLOCACAO</v>
      </c>
      <c r="C9274" s="115" t="s">
        <v>41489</v>
      </c>
      <c r="D9274" s="115" t="s">
        <v>41490</v>
      </c>
      <c r="E9274" s="115" t="s">
        <v>41491</v>
      </c>
      <c r="F9274" s="115" t="s">
        <v>41492</v>
      </c>
      <c r="I9274" s="115" t="s">
        <v>6</v>
      </c>
      <c r="J9274" s="115">
        <v>824.74</v>
      </c>
    </row>
    <row r="9275" spans="1:10" hidden="1">
      <c r="A9275" s="115" t="s">
        <v>9611</v>
      </c>
      <c r="B9275" s="115" t="str">
        <f t="shared" si="144"/>
        <v>PRANCHA PARA ABDOMINAL,MADEIRA APARELHADA,ESTRUTURA TUBULARDE FERRO GALVANIZADO COM DIAMETRO DE 2" E ESPESSURA DE PAREDE DE 1/8",FIXADA EM BLOCOS DE CONCRETO,COM PINTURA DE BASE DE GALVITE E 2 DEMAOS DE ACABAMENTO.FORNECIMENTO E COLOCACAO</v>
      </c>
      <c r="C9275" s="115" t="s">
        <v>41489</v>
      </c>
      <c r="D9275" s="115" t="s">
        <v>41490</v>
      </c>
      <c r="E9275" s="115" t="s">
        <v>41491</v>
      </c>
      <c r="F9275" s="115" t="s">
        <v>41492</v>
      </c>
      <c r="I9275" s="115" t="s">
        <v>6</v>
      </c>
      <c r="J9275" s="115">
        <v>766.98</v>
      </c>
    </row>
    <row r="9276" spans="1:10" hidden="1">
      <c r="A9276" s="115" t="s">
        <v>9612</v>
      </c>
      <c r="B9276" s="115" t="str">
        <f t="shared" si="144"/>
        <v>CONTENTOR EM POLIETILENO DE ALTA DENSIDADE,COM QUATRO RODASMACICAS DE BORRACHA,CAPACIDADE PARA 500L.FORNECIMENTO</v>
      </c>
      <c r="C9276" s="115" t="s">
        <v>55937</v>
      </c>
      <c r="D9276" s="115" t="s">
        <v>55938</v>
      </c>
      <c r="I9276" s="115" t="s">
        <v>6</v>
      </c>
      <c r="J9276" s="115">
        <v>950</v>
      </c>
    </row>
    <row r="9277" spans="1:10" hidden="1">
      <c r="A9277" s="115" t="s">
        <v>9613</v>
      </c>
      <c r="B9277" s="115" t="str">
        <f t="shared" si="144"/>
        <v>CONTENTOR EM POLIETILENO DE ALTA DENSIDADE,COM QUATRO RODASMACICAS DE BORRACHA,CAPACIDADE PARA 500L.FORNECIMENTO</v>
      </c>
      <c r="C9277" s="115" t="s">
        <v>55937</v>
      </c>
      <c r="D9277" s="115" t="s">
        <v>55938</v>
      </c>
      <c r="I9277" s="115" t="s">
        <v>6</v>
      </c>
      <c r="J9277" s="115">
        <v>950</v>
      </c>
    </row>
    <row r="9278" spans="1:10" hidden="1">
      <c r="A9278" s="115" t="s">
        <v>9614</v>
      </c>
      <c r="B9278" s="115" t="str">
        <f t="shared" si="144"/>
        <v>CONTENTOR EM POLIETILENO DE ALTA DENSIDADE,COM DUAS RODAS MACICAS DE BORRACHA,CAPACIDADE PARA 240L.FORNECIMENTO</v>
      </c>
      <c r="C9278" s="115" t="s">
        <v>55939</v>
      </c>
      <c r="D9278" s="115" t="s">
        <v>55940</v>
      </c>
      <c r="I9278" s="115" t="s">
        <v>6</v>
      </c>
      <c r="J9278" s="115">
        <v>296</v>
      </c>
    </row>
    <row r="9279" spans="1:10" hidden="1">
      <c r="A9279" s="115" t="s">
        <v>9615</v>
      </c>
      <c r="B9279" s="115" t="str">
        <f t="shared" si="144"/>
        <v>CONTENTOR EM POLIETILENO DE ALTA DENSIDADE,COM DUAS RODAS MACICAS DE BORRACHA,CAPACIDADE PARA 240L.FORNECIMENTO</v>
      </c>
      <c r="C9279" s="115" t="s">
        <v>55939</v>
      </c>
      <c r="D9279" s="115" t="s">
        <v>55940</v>
      </c>
      <c r="I9279" s="115" t="s">
        <v>6</v>
      </c>
      <c r="J9279" s="115">
        <v>296</v>
      </c>
    </row>
    <row r="9280" spans="1:10" hidden="1">
      <c r="A9280" s="115" t="s">
        <v>55941</v>
      </c>
      <c r="B9280" s="115" t="str">
        <f t="shared" si="144"/>
        <v>CONTENTOR EM POLIETILENO DE ALTA DENSIDADE,COM DUAS RODAS MACICAS DE BORRACHA,CAPACIDADE PARA 120L.FORNECIMENTO</v>
      </c>
      <c r="C9280" s="115" t="s">
        <v>55939</v>
      </c>
      <c r="D9280" s="115" t="s">
        <v>55942</v>
      </c>
      <c r="I9280" s="115" t="s">
        <v>6</v>
      </c>
      <c r="J9280" s="115">
        <v>175.2</v>
      </c>
    </row>
    <row r="9281" spans="1:10" hidden="1">
      <c r="A9281" s="115" t="s">
        <v>55943</v>
      </c>
      <c r="B9281" s="115" t="str">
        <f t="shared" si="144"/>
        <v>CONTENTOR EM POLIETILENO DE ALTA DENSIDADE,COM DUAS RODAS MACICAS DE BORRACHA,CAPACIDADE PARA 120L.FORNECIMENTO</v>
      </c>
      <c r="C9281" s="115" t="s">
        <v>55939</v>
      </c>
      <c r="D9281" s="115" t="s">
        <v>55942</v>
      </c>
      <c r="I9281" s="115" t="s">
        <v>6</v>
      </c>
      <c r="J9281" s="115">
        <v>175.2</v>
      </c>
    </row>
    <row r="9282" spans="1:10" hidden="1">
      <c r="A9282" s="115" t="s">
        <v>9616</v>
      </c>
      <c r="B9282" s="115" t="str">
        <f t="shared" si="144"/>
        <v>FIO DE NYLON.FORNECIMENTO</v>
      </c>
      <c r="C9282" s="115" t="s">
        <v>41493</v>
      </c>
      <c r="I9282" s="115" t="s">
        <v>92</v>
      </c>
      <c r="J9282" s="115">
        <v>56.22</v>
      </c>
    </row>
    <row r="9283" spans="1:10" hidden="1">
      <c r="A9283" s="115" t="s">
        <v>9617</v>
      </c>
      <c r="B9283" s="115" t="str">
        <f t="shared" si="144"/>
        <v>FIO DE NYLON.FORNECIMENTO</v>
      </c>
      <c r="C9283" s="115" t="s">
        <v>41493</v>
      </c>
      <c r="I9283" s="115" t="s">
        <v>92</v>
      </c>
      <c r="J9283" s="115">
        <v>56.22</v>
      </c>
    </row>
    <row r="9284" spans="1:10" hidden="1">
      <c r="A9284" s="115" t="s">
        <v>9618</v>
      </c>
      <c r="B9284" s="115" t="str">
        <f t="shared" si="144"/>
        <v>PAPELEIRA PLASTICA P/VIAS E PRACAS PUBLICAS EM POLIETILENO(DIN),CAPACIDADE PARA 50L,MEDINDO(75,50X34,50X43,50)CM.FORNECIMENTO E COLOCACAO</v>
      </c>
      <c r="C9284" s="115" t="s">
        <v>41494</v>
      </c>
      <c r="D9284" s="115" t="s">
        <v>41495</v>
      </c>
      <c r="E9284" s="115" t="s">
        <v>35511</v>
      </c>
      <c r="I9284" s="115" t="s">
        <v>6</v>
      </c>
      <c r="J9284" s="115">
        <v>119.13</v>
      </c>
    </row>
    <row r="9285" spans="1:10" hidden="1">
      <c r="A9285" s="115" t="s">
        <v>9619</v>
      </c>
      <c r="B9285" s="115" t="str">
        <f t="shared" ref="B9285:B9348" si="145">C9285&amp;D9285&amp;E9285&amp;F9285&amp;G9285&amp;H9285</f>
        <v>PAPELEIRA PLASTICA P/VIAS E PRACAS PUBLICAS EM POLIETILENO(DIN),CAPACIDADE PARA 50L,MEDINDO(75,50X34,50X43,50)CM.FORNECIMENTO E COLOCACAO</v>
      </c>
      <c r="C9285" s="115" t="s">
        <v>41494</v>
      </c>
      <c r="D9285" s="115" t="s">
        <v>41495</v>
      </c>
      <c r="E9285" s="115" t="s">
        <v>35511</v>
      </c>
      <c r="I9285" s="115" t="s">
        <v>6</v>
      </c>
      <c r="J9285" s="115">
        <v>118.77</v>
      </c>
    </row>
    <row r="9286" spans="1:10" hidden="1">
      <c r="A9286" s="115" t="s">
        <v>9620</v>
      </c>
      <c r="B9286" s="115" t="str">
        <f t="shared" si="145"/>
        <v>VASO PLASTICO REDONDO,NA COR TERRACOTA,CERAMICA OU CINZA,COM DIAMETRO ENTRE 30CM E 40CM E ALTURA ENTRE 30CM E 35CM,INCLUSIVE PRATO.FORNECIMENTO</v>
      </c>
      <c r="C9286" s="115" t="s">
        <v>41496</v>
      </c>
      <c r="D9286" s="115" t="s">
        <v>41497</v>
      </c>
      <c r="E9286" s="115" t="s">
        <v>41498</v>
      </c>
      <c r="I9286" s="115" t="s">
        <v>6</v>
      </c>
      <c r="J9286" s="115">
        <v>41.22</v>
      </c>
    </row>
    <row r="9287" spans="1:10" hidden="1">
      <c r="A9287" s="115" t="s">
        <v>9621</v>
      </c>
      <c r="B9287" s="115" t="str">
        <f t="shared" si="145"/>
        <v>VASO PLASTICO REDONDO,NA COR TERRACOTA,CERAMICA OU CINZA,COM DIAMETRO ENTRE 30CM E 40CM E ALTURA ENTRE 30CM E 35CM,INCLUSIVE PRATO.FORNECIMENTO</v>
      </c>
      <c r="C9287" s="115" t="s">
        <v>41496</v>
      </c>
      <c r="D9287" s="115" t="s">
        <v>41497</v>
      </c>
      <c r="E9287" s="115" t="s">
        <v>41498</v>
      </c>
      <c r="I9287" s="115" t="s">
        <v>6</v>
      </c>
      <c r="J9287" s="115">
        <v>41.22</v>
      </c>
    </row>
    <row r="9288" spans="1:10" hidden="1">
      <c r="A9288" s="115" t="s">
        <v>9622</v>
      </c>
      <c r="B9288" s="115" t="str">
        <f t="shared" si="145"/>
        <v>VASO PLASTICO QUADRADO,NA COR TERRACOTA,CERAMICA OU CINZA,COM LADOS ENTRE 34CM E 40CM E ALTURA ENTRE 28CM E 34CM,INCLUSIVE PRATO.FORNECIMENTO</v>
      </c>
      <c r="C9288" s="115" t="s">
        <v>41499</v>
      </c>
      <c r="D9288" s="115" t="s">
        <v>41500</v>
      </c>
      <c r="E9288" s="115" t="s">
        <v>41501</v>
      </c>
      <c r="I9288" s="115" t="s">
        <v>6</v>
      </c>
      <c r="J9288" s="115">
        <v>34.4</v>
      </c>
    </row>
    <row r="9289" spans="1:10" hidden="1">
      <c r="A9289" s="115" t="s">
        <v>9623</v>
      </c>
      <c r="B9289" s="115" t="str">
        <f t="shared" si="145"/>
        <v>VASO PLASTICO QUADRADO,NA COR TERRACOTA,CERAMICA OU CINZA,COM LADOS ENTRE 34CM E 40CM E ALTURA ENTRE 28CM E 34CM,INCLUSIVE PRATO.FORNECIMENTO</v>
      </c>
      <c r="C9289" s="115" t="s">
        <v>41499</v>
      </c>
      <c r="D9289" s="115" t="s">
        <v>41500</v>
      </c>
      <c r="E9289" s="115" t="s">
        <v>41501</v>
      </c>
      <c r="I9289" s="115" t="s">
        <v>6</v>
      </c>
      <c r="J9289" s="115">
        <v>34.4</v>
      </c>
    </row>
    <row r="9290" spans="1:10" hidden="1">
      <c r="A9290" s="115" t="s">
        <v>9624</v>
      </c>
      <c r="B9290" s="115" t="str">
        <f t="shared" si="145"/>
        <v>VASO PLASTICO REDONDO,NA COR TERRACOTA,CERAMICA OU CINZA,COMDIAMETRO ENTRE 41CM E 50CM E ALTURA ENTRE 36CM E 40CM, INCLUSIVE PRATO.FORNECIMENTO</v>
      </c>
      <c r="C9290" s="115" t="s">
        <v>41496</v>
      </c>
      <c r="D9290" s="115" t="s">
        <v>41502</v>
      </c>
      <c r="E9290" s="115" t="s">
        <v>41498</v>
      </c>
      <c r="I9290" s="115" t="s">
        <v>6</v>
      </c>
      <c r="J9290" s="115">
        <v>79.16</v>
      </c>
    </row>
    <row r="9291" spans="1:10" hidden="1">
      <c r="A9291" s="115" t="s">
        <v>9625</v>
      </c>
      <c r="B9291" s="115" t="str">
        <f t="shared" si="145"/>
        <v>VASO PLASTICO REDONDO,NA COR TERRACOTA,CERAMICA OU CINZA,COMDIAMETRO ENTRE 41CM E 50CM E ALTURA ENTRE 36CM E 40CM, INCLUSIVE PRATO.FORNECIMENTO</v>
      </c>
      <c r="C9291" s="115" t="s">
        <v>41496</v>
      </c>
      <c r="D9291" s="115" t="s">
        <v>41502</v>
      </c>
      <c r="E9291" s="115" t="s">
        <v>41498</v>
      </c>
      <c r="I9291" s="115" t="s">
        <v>6</v>
      </c>
      <c r="J9291" s="115">
        <v>79.16</v>
      </c>
    </row>
    <row r="9292" spans="1:10" hidden="1">
      <c r="A9292" s="115" t="s">
        <v>9626</v>
      </c>
      <c r="B9292" s="115" t="str">
        <f t="shared" si="145"/>
        <v>CESTO DE TELA PARA RETIRADA DE LIXO,CONFECCIONADO EM ACO E SOMBRIT,MODELO COMLURB.FORNECIMENTO</v>
      </c>
      <c r="C9292" s="115" t="s">
        <v>41503</v>
      </c>
      <c r="D9292" s="115" t="s">
        <v>41504</v>
      </c>
      <c r="I9292" s="115" t="s">
        <v>6</v>
      </c>
      <c r="J9292" s="115">
        <v>43.45</v>
      </c>
    </row>
    <row r="9293" spans="1:10" hidden="1">
      <c r="A9293" s="115" t="s">
        <v>9627</v>
      </c>
      <c r="B9293" s="115" t="str">
        <f t="shared" si="145"/>
        <v>CESTO DE TELA PARA RETIRADA DE LIXO,CONFECCIONADO EM ACO E SOMBRIT,MODELO COMLURB.FORNECIMENTO</v>
      </c>
      <c r="C9293" s="115" t="s">
        <v>41503</v>
      </c>
      <c r="D9293" s="115" t="s">
        <v>41504</v>
      </c>
      <c r="I9293" s="115" t="s">
        <v>6</v>
      </c>
      <c r="J9293" s="115">
        <v>41.3</v>
      </c>
    </row>
    <row r="9294" spans="1:10" hidden="1">
      <c r="A9294" s="115" t="s">
        <v>9628</v>
      </c>
      <c r="B9294" s="115" t="str">
        <f t="shared" si="145"/>
        <v>CRAVACAO DE ESTACA EM MADEIRA DE REFLORESTAMENTO, COM DIAMETRO DE 25CM,INCLUSIVE FORNECIMENTO DA ESTACA</v>
      </c>
      <c r="C9294" s="115" t="s">
        <v>41505</v>
      </c>
      <c r="D9294" s="115" t="s">
        <v>41506</v>
      </c>
      <c r="I9294" s="115" t="s">
        <v>58</v>
      </c>
      <c r="J9294" s="115">
        <v>126.18</v>
      </c>
    </row>
    <row r="9295" spans="1:10" hidden="1">
      <c r="A9295" s="115" t="s">
        <v>9629</v>
      </c>
      <c r="B9295" s="115" t="str">
        <f t="shared" si="145"/>
        <v>CRAVACAO DE ESTACA EM MADEIRA DE REFLORESTAMENTO, COM DIAMETRO DE 25CM,INCLUSIVE FORNECIMENTO DA ESTACA</v>
      </c>
      <c r="C9295" s="115" t="s">
        <v>41505</v>
      </c>
      <c r="D9295" s="115" t="s">
        <v>41506</v>
      </c>
      <c r="I9295" s="115" t="s">
        <v>58</v>
      </c>
      <c r="J9295" s="115">
        <v>121.4</v>
      </c>
    </row>
    <row r="9296" spans="1:10" hidden="1">
      <c r="A9296" s="115" t="s">
        <v>9630</v>
      </c>
      <c r="B9296" s="115" t="str">
        <f t="shared" si="145"/>
        <v>FUNDACAO DE ALVENARIA DE PEDRA,COM ARGAMASSA DE CIMENTO,SAIBRO E AREIA,NO TRACO 1:2:3,TENDO 0,35 A 0,45M DE LARGURA</v>
      </c>
      <c r="C9296" s="115" t="s">
        <v>41507</v>
      </c>
      <c r="D9296" s="115" t="s">
        <v>41508</v>
      </c>
      <c r="I9296" s="115" t="s">
        <v>31</v>
      </c>
      <c r="J9296" s="115">
        <v>432.66</v>
      </c>
    </row>
    <row r="9297" spans="1:10" hidden="1">
      <c r="A9297" s="115" t="s">
        <v>9631</v>
      </c>
      <c r="B9297" s="115" t="str">
        <f t="shared" si="145"/>
        <v>FUNDACAO DE ALVENARIA DE PEDRA,COM ARGAMASSA DE CIMENTO,SAIBRO E AREIA,NO TRACO 1:2:3,TENDO 0,35 A 0,45M DE LARGURA</v>
      </c>
      <c r="C9297" s="115" t="s">
        <v>41507</v>
      </c>
      <c r="D9297" s="115" t="s">
        <v>41508</v>
      </c>
      <c r="I9297" s="115" t="s">
        <v>31</v>
      </c>
      <c r="J9297" s="115">
        <v>392.78</v>
      </c>
    </row>
    <row r="9298" spans="1:10" hidden="1">
      <c r="A9298" s="115" t="s">
        <v>9632</v>
      </c>
      <c r="B9298" s="115" t="str">
        <f t="shared" si="145"/>
        <v>FUNDACAO DE ALVENARIA DE PEDRA,COM ARGAMASSA DE CIMENTO,SAIBRO E AREIA,NO TRACO 1:2:3,TENDO 0,60 A 0,80M DE LARGURA</v>
      </c>
      <c r="C9298" s="115" t="s">
        <v>41507</v>
      </c>
      <c r="D9298" s="115" t="s">
        <v>41509</v>
      </c>
      <c r="I9298" s="115" t="s">
        <v>31</v>
      </c>
      <c r="J9298" s="115">
        <v>530.38</v>
      </c>
    </row>
    <row r="9299" spans="1:10" hidden="1">
      <c r="A9299" s="115" t="s">
        <v>9633</v>
      </c>
      <c r="B9299" s="115" t="str">
        <f t="shared" si="145"/>
        <v>FUNDACAO DE ALVENARIA DE PEDRA,COM ARGAMASSA DE CIMENTO,SAIBRO E AREIA,NO TRACO 1:2:3,TENDO 0,60 A 0,80M DE LARGURA</v>
      </c>
      <c r="C9299" s="115" t="s">
        <v>41507</v>
      </c>
      <c r="D9299" s="115" t="s">
        <v>41509</v>
      </c>
      <c r="I9299" s="115" t="s">
        <v>31</v>
      </c>
      <c r="J9299" s="115">
        <v>479.04</v>
      </c>
    </row>
    <row r="9300" spans="1:10" hidden="1">
      <c r="A9300" s="115" t="s">
        <v>9634</v>
      </c>
      <c r="B9300" s="115" t="str">
        <f t="shared" si="145"/>
        <v>CRAVACAO DE ESTACA DE ACO,PERFIL "H" DE 6"X6",1ª ALMA,INCLUSIVE FORNECIMENTO E UM CORTE AO MACARICO E PERDAS DO PERFIL,EXCLUSIVE EMENDAS ENTALADAS</v>
      </c>
      <c r="C9300" s="115" t="s">
        <v>41510</v>
      </c>
      <c r="D9300" s="115" t="s">
        <v>41511</v>
      </c>
      <c r="E9300" s="115" t="s">
        <v>41512</v>
      </c>
      <c r="I9300" s="115" t="s">
        <v>58</v>
      </c>
      <c r="J9300" s="115">
        <v>316.70999999999998</v>
      </c>
    </row>
    <row r="9301" spans="1:10" hidden="1">
      <c r="A9301" s="115" t="s">
        <v>9635</v>
      </c>
      <c r="B9301" s="115" t="str">
        <f t="shared" si="145"/>
        <v>CRAVACAO DE ESTACA DE ACO,PERFIL "H" DE 6"X6",1ª ALMA,INCLUSIVE FORNECIMENTO E UM CORTE AO MACARICO E PERDAS DO PERFIL,EXCLUSIVE EMENDAS ENTALADAS</v>
      </c>
      <c r="C9301" s="115" t="s">
        <v>41510</v>
      </c>
      <c r="D9301" s="115" t="s">
        <v>41511</v>
      </c>
      <c r="E9301" s="115" t="s">
        <v>41512</v>
      </c>
      <c r="I9301" s="115" t="s">
        <v>58</v>
      </c>
      <c r="J9301" s="115">
        <v>312.41000000000003</v>
      </c>
    </row>
    <row r="9302" spans="1:10" hidden="1">
      <c r="A9302" s="115" t="s">
        <v>9636</v>
      </c>
      <c r="B9302" s="115" t="str">
        <f t="shared" si="145"/>
        <v>CRAVACAO DE ESTACA,TRILHO TR-25,SIMPLES,INCLUSIVE FORNECIMENTO,UM CORTE AO MACARICO E PERDAS,EXCLUSIVE EMENDAS TRANSVERSAIS E DISPOSITIVOS CONTRA A PUNCAO</v>
      </c>
      <c r="C9302" s="115" t="s">
        <v>41513</v>
      </c>
      <c r="D9302" s="115" t="s">
        <v>41514</v>
      </c>
      <c r="E9302" s="115" t="s">
        <v>41515</v>
      </c>
      <c r="I9302" s="115" t="s">
        <v>58</v>
      </c>
      <c r="J9302" s="115">
        <v>95.07</v>
      </c>
    </row>
    <row r="9303" spans="1:10" hidden="1">
      <c r="A9303" s="115" t="s">
        <v>9637</v>
      </c>
      <c r="B9303" s="115" t="str">
        <f t="shared" si="145"/>
        <v>CRAVACAO DE ESTACA,TRILHO TR-25,SIMPLES,INCLUSIVE FORNECIMENTO,UM CORTE AO MACARICO E PERDAS,EXCLUSIVE EMENDAS TRANSVERSAIS E DISPOSITIVOS CONTRA A PUNCAO</v>
      </c>
      <c r="C9303" s="115" t="s">
        <v>41513</v>
      </c>
      <c r="D9303" s="115" t="s">
        <v>41514</v>
      </c>
      <c r="E9303" s="115" t="s">
        <v>41515</v>
      </c>
      <c r="I9303" s="115" t="s">
        <v>58</v>
      </c>
      <c r="J9303" s="115">
        <v>92.54</v>
      </c>
    </row>
    <row r="9304" spans="1:10" hidden="1">
      <c r="A9304" s="115" t="s">
        <v>9638</v>
      </c>
      <c r="B9304" s="115" t="str">
        <f t="shared" si="145"/>
        <v>CRAVACAO DE ESTACA,TRILHO TR-25,DUPLO,INCLUSIVE FORNECIMENTO,INCLUSIVE FORNECIMENTO,UM CORTE AO MACARICO E PERDAS,EXCLUSIVE EMENDAS TRANSVERSAIS E DISPOSITIVOS CONTRA A PUNCAO</v>
      </c>
      <c r="C9304" s="115" t="s">
        <v>41516</v>
      </c>
      <c r="D9304" s="115" t="s">
        <v>41517</v>
      </c>
      <c r="E9304" s="115" t="s">
        <v>41518</v>
      </c>
      <c r="I9304" s="115" t="s">
        <v>58</v>
      </c>
      <c r="J9304" s="115">
        <v>250.12</v>
      </c>
    </row>
    <row r="9305" spans="1:10" hidden="1">
      <c r="A9305" s="115" t="s">
        <v>9639</v>
      </c>
      <c r="B9305" s="115" t="str">
        <f t="shared" si="145"/>
        <v>CRAVACAO DE ESTACA,TRILHO TR-25,DUPLO,INCLUSIVE FORNECIMENTO,INCLUSIVE FORNECIMENTO,UM CORTE AO MACARICO E PERDAS,EXCLUSIVE EMENDAS TRANSVERSAIS E DISPOSITIVOS CONTRA A PUNCAO</v>
      </c>
      <c r="C9305" s="115" t="s">
        <v>41516</v>
      </c>
      <c r="D9305" s="115" t="s">
        <v>41517</v>
      </c>
      <c r="E9305" s="115" t="s">
        <v>41518</v>
      </c>
      <c r="I9305" s="115" t="s">
        <v>58</v>
      </c>
      <c r="J9305" s="115">
        <v>242.84</v>
      </c>
    </row>
    <row r="9306" spans="1:10" hidden="1">
      <c r="A9306" s="115" t="s">
        <v>9640</v>
      </c>
      <c r="B9306" s="115" t="str">
        <f t="shared" si="145"/>
        <v>CRAVACAO DE ESTACA,TRILHO TR-25,TRIPLO,INCLUSIVE FORNECIMENTO,UM CORTE AO MACARICO E PERDAS,EXCLUSIVE EMENDAS TRANSVERSAIS E DISPOSITIVOS CONTRA A PUNCAO</v>
      </c>
      <c r="C9306" s="115" t="s">
        <v>41519</v>
      </c>
      <c r="D9306" s="115" t="s">
        <v>41520</v>
      </c>
      <c r="E9306" s="115" t="s">
        <v>41521</v>
      </c>
      <c r="I9306" s="115" t="s">
        <v>58</v>
      </c>
      <c r="J9306" s="115">
        <v>358.43</v>
      </c>
    </row>
    <row r="9307" spans="1:10" hidden="1">
      <c r="A9307" s="115" t="s">
        <v>9641</v>
      </c>
      <c r="B9307" s="115" t="str">
        <f t="shared" si="145"/>
        <v>CRAVACAO DE ESTACA,TRILHO TR-25,TRIPLO,INCLUSIVE FORNECIMENTO,UM CORTE AO MACARICO E PERDAS,EXCLUSIVE EMENDAS TRANSVERSAIS E DISPOSITIVOS CONTRA A PUNCAO</v>
      </c>
      <c r="C9307" s="115" t="s">
        <v>41519</v>
      </c>
      <c r="D9307" s="115" t="s">
        <v>41520</v>
      </c>
      <c r="E9307" s="115" t="s">
        <v>41521</v>
      </c>
      <c r="I9307" s="115" t="s">
        <v>58</v>
      </c>
      <c r="J9307" s="115">
        <v>348.22</v>
      </c>
    </row>
    <row r="9308" spans="1:10" hidden="1">
      <c r="A9308" s="115" t="s">
        <v>9642</v>
      </c>
      <c r="B9308" s="115" t="str">
        <f t="shared" si="145"/>
        <v>CRAVACAO DE ESTACA,TRILHO TR-32,SIMPLES,INCLUSIVE FORNECIMENO,UM CORTE AO MACARICO E PERDAS,EXCLUSIVE EMENDAS TRANSVERSAIS E DISPOSITIVOS CONTRA A PUNCAO</v>
      </c>
      <c r="C9308" s="115" t="s">
        <v>41522</v>
      </c>
      <c r="D9308" s="115" t="s">
        <v>41520</v>
      </c>
      <c r="E9308" s="115" t="s">
        <v>41521</v>
      </c>
      <c r="I9308" s="115" t="s">
        <v>58</v>
      </c>
      <c r="J9308" s="115">
        <v>121.5</v>
      </c>
    </row>
    <row r="9309" spans="1:10" hidden="1">
      <c r="A9309" s="115" t="s">
        <v>9643</v>
      </c>
      <c r="B9309" s="115" t="str">
        <f t="shared" si="145"/>
        <v>CRAVACAO DE ESTACA,TRILHO TR-32,SIMPLES,INCLUSIVE FORNECIMENO,UM CORTE AO MACARICO E PERDAS,EXCLUSIVE EMENDAS TRANSVERSAIS E DISPOSITIVOS CONTRA A PUNCAO</v>
      </c>
      <c r="C9309" s="115" t="s">
        <v>41522</v>
      </c>
      <c r="D9309" s="115" t="s">
        <v>41520</v>
      </c>
      <c r="E9309" s="115" t="s">
        <v>41521</v>
      </c>
      <c r="I9309" s="115" t="s">
        <v>58</v>
      </c>
      <c r="J9309" s="115">
        <v>118.22</v>
      </c>
    </row>
    <row r="9310" spans="1:10" hidden="1">
      <c r="A9310" s="115" t="s">
        <v>9644</v>
      </c>
      <c r="B9310" s="115" t="str">
        <f t="shared" si="145"/>
        <v>CRAVACAO DE ESTACA,TRILHO TR-32,DUPLO,INCLUSIVE FORNECIMENTO,UM CORTE AO MACARICO E PERDAS,EXCLUSIVE EMENDAS TRANSVERSAIS E DISPOSITIVOS CONTRA A PUNCAO</v>
      </c>
      <c r="C9310" s="115" t="s">
        <v>41523</v>
      </c>
      <c r="D9310" s="115" t="s">
        <v>41524</v>
      </c>
      <c r="E9310" s="115" t="s">
        <v>41525</v>
      </c>
      <c r="I9310" s="115" t="s">
        <v>58</v>
      </c>
      <c r="J9310" s="115">
        <v>300.47000000000003</v>
      </c>
    </row>
    <row r="9311" spans="1:10" hidden="1">
      <c r="A9311" s="115" t="s">
        <v>9645</v>
      </c>
      <c r="B9311" s="115" t="str">
        <f t="shared" si="145"/>
        <v>CRAVACAO DE ESTACA,TRILHO TR-32,DUPLO,INCLUSIVE FORNECIMENTO,UM CORTE AO MACARICO E PERDAS,EXCLUSIVE EMENDAS TRANSVERSAIS E DISPOSITIVOS CONTRA A PUNCAO</v>
      </c>
      <c r="C9311" s="115" t="s">
        <v>41523</v>
      </c>
      <c r="D9311" s="115" t="s">
        <v>41524</v>
      </c>
      <c r="E9311" s="115" t="s">
        <v>41525</v>
      </c>
      <c r="I9311" s="115" t="s">
        <v>58</v>
      </c>
      <c r="J9311" s="115">
        <v>292.24</v>
      </c>
    </row>
    <row r="9312" spans="1:10" hidden="1">
      <c r="A9312" s="115" t="s">
        <v>9646</v>
      </c>
      <c r="B9312" s="115" t="str">
        <f t="shared" si="145"/>
        <v>CRAVACAO DE ESTACA,TRILHO TR-32,TRIPLO,INCLUSIVE FORNECIMENTO,UM CORTE AO MACARICO E PERDAS,EXCLUSIVE EMENDAS TRANSVERSAIS E DISPOSITIVOS CONTRA A PUNCAO</v>
      </c>
      <c r="C9312" s="115" t="s">
        <v>41526</v>
      </c>
      <c r="D9312" s="115" t="s">
        <v>41520</v>
      </c>
      <c r="E9312" s="115" t="s">
        <v>41521</v>
      </c>
      <c r="I9312" s="115" t="s">
        <v>58</v>
      </c>
      <c r="J9312" s="115">
        <v>428.76</v>
      </c>
    </row>
    <row r="9313" spans="1:10" hidden="1">
      <c r="A9313" s="115" t="s">
        <v>9647</v>
      </c>
      <c r="B9313" s="115" t="str">
        <f t="shared" si="145"/>
        <v>CRAVACAO DE ESTACA,TRILHO TR-32,TRIPLO,INCLUSIVE FORNECIMENTO,UM CORTE AO MACARICO E PERDAS,EXCLUSIVE EMENDAS TRANSVERSAIS E DISPOSITIVOS CONTRA A PUNCAO</v>
      </c>
      <c r="C9313" s="115" t="s">
        <v>41526</v>
      </c>
      <c r="D9313" s="115" t="s">
        <v>41520</v>
      </c>
      <c r="E9313" s="115" t="s">
        <v>41521</v>
      </c>
      <c r="I9313" s="115" t="s">
        <v>58</v>
      </c>
      <c r="J9313" s="115">
        <v>417.45</v>
      </c>
    </row>
    <row r="9314" spans="1:10" hidden="1">
      <c r="A9314" s="115" t="s">
        <v>9648</v>
      </c>
      <c r="B9314" s="115" t="str">
        <f t="shared" si="145"/>
        <v>CRAVACAO DE ESTACA,TRILHO TR-37,SIMPLES,INCLUSIVE FORNECIMENTO,UM CORTE AO MACARICO E PERDAS,EXCLUSIVE EMENDAS TRANSVERSAIS E DISPOSITIVOS CONTRA A PUNCAO</v>
      </c>
      <c r="C9314" s="115" t="s">
        <v>41527</v>
      </c>
      <c r="D9314" s="115" t="s">
        <v>41514</v>
      </c>
      <c r="E9314" s="115" t="s">
        <v>41515</v>
      </c>
      <c r="I9314" s="115" t="s">
        <v>58</v>
      </c>
      <c r="J9314" s="115">
        <v>141.83000000000001</v>
      </c>
    </row>
    <row r="9315" spans="1:10" hidden="1">
      <c r="A9315" s="115" t="s">
        <v>9649</v>
      </c>
      <c r="B9315" s="115" t="str">
        <f t="shared" si="145"/>
        <v>CRAVACAO DE ESTACA,TRILHO TR-37,SIMPLES,INCLUSIVE FORNECIMENTO,UM CORTE AO MACARICO E PERDAS,EXCLUSIVE EMENDAS TRANSVERSAIS E DISPOSITIVOS CONTRA A PUNCAO</v>
      </c>
      <c r="C9315" s="115" t="s">
        <v>41527</v>
      </c>
      <c r="D9315" s="115" t="s">
        <v>41514</v>
      </c>
      <c r="E9315" s="115" t="s">
        <v>41515</v>
      </c>
      <c r="I9315" s="115" t="s">
        <v>58</v>
      </c>
      <c r="J9315" s="115">
        <v>137.96</v>
      </c>
    </row>
    <row r="9316" spans="1:10" hidden="1">
      <c r="A9316" s="115" t="s">
        <v>9650</v>
      </c>
      <c r="B9316" s="115" t="str">
        <f t="shared" si="145"/>
        <v>CRAVACAO DE ESTACA,TRILHO TR-37,DUPLO,INCLUSIVE FORNECIMENTO,UM CORTE AO MACARICO E PERDAS,EXCLUSIVE EMENDAS TRANSVERSAIS E DISPOSITIVOS CONTRA A PUNCAO</v>
      </c>
      <c r="C9316" s="115" t="s">
        <v>41528</v>
      </c>
      <c r="D9316" s="115" t="s">
        <v>41524</v>
      </c>
      <c r="E9316" s="115" t="s">
        <v>41525</v>
      </c>
      <c r="I9316" s="115" t="s">
        <v>58</v>
      </c>
      <c r="J9316" s="115">
        <v>331.65</v>
      </c>
    </row>
    <row r="9317" spans="1:10" hidden="1">
      <c r="A9317" s="115" t="s">
        <v>9651</v>
      </c>
      <c r="B9317" s="115" t="str">
        <f t="shared" si="145"/>
        <v>CRAVACAO DE ESTACA,TRILHO TR-37,DUPLO,INCLUSIVE FORNECIMENTO,UM CORTE AO MACARICO E PERDAS,EXCLUSIVE EMENDAS TRANSVERSAIS E DISPOSITIVOS CONTRA A PUNCAO</v>
      </c>
      <c r="C9317" s="115" t="s">
        <v>41528</v>
      </c>
      <c r="D9317" s="115" t="s">
        <v>41524</v>
      </c>
      <c r="E9317" s="115" t="s">
        <v>41525</v>
      </c>
      <c r="I9317" s="115" t="s">
        <v>58</v>
      </c>
      <c r="J9317" s="115">
        <v>323.04000000000002</v>
      </c>
    </row>
    <row r="9318" spans="1:10" hidden="1">
      <c r="A9318" s="115" t="s">
        <v>9652</v>
      </c>
      <c r="B9318" s="115" t="str">
        <f t="shared" si="145"/>
        <v>CRAVACAO DE ESTACA,TRILHO TR-37,TRIPLO,INCLUSIVE FORNECIMENTO,UM CORTE AO MACARICO E PERDAS,EXCLUSIVE EMENDAS TRANSVERSAIS E DISPOSITIVOS CONTRA A PUNCAO</v>
      </c>
      <c r="C9318" s="115" t="s">
        <v>41529</v>
      </c>
      <c r="D9318" s="115" t="s">
        <v>41520</v>
      </c>
      <c r="E9318" s="115" t="s">
        <v>41521</v>
      </c>
      <c r="I9318" s="115" t="s">
        <v>58</v>
      </c>
      <c r="J9318" s="115">
        <v>476.26</v>
      </c>
    </row>
    <row r="9319" spans="1:10" hidden="1">
      <c r="A9319" s="115" t="s">
        <v>9653</v>
      </c>
      <c r="B9319" s="115" t="str">
        <f t="shared" si="145"/>
        <v>CRAVACAO DE ESTACA,TRILHO TR-37,TRIPLO,INCLUSIVE FORNECIMENTO,UM CORTE AO MACARICO E PERDAS,EXCLUSIVE EMENDAS TRANSVERSAIS E DISPOSITIVOS CONTRA A PUNCAO</v>
      </c>
      <c r="C9319" s="115" t="s">
        <v>41529</v>
      </c>
      <c r="D9319" s="115" t="s">
        <v>41520</v>
      </c>
      <c r="E9319" s="115" t="s">
        <v>41521</v>
      </c>
      <c r="I9319" s="115" t="s">
        <v>58</v>
      </c>
      <c r="J9319" s="115">
        <v>464.32</v>
      </c>
    </row>
    <row r="9320" spans="1:10" hidden="1">
      <c r="A9320" s="115" t="s">
        <v>9654</v>
      </c>
      <c r="B9320" s="115" t="str">
        <f t="shared" si="145"/>
        <v>CRAVACAO DE ESTACA,TRILHO TR-45,SIMPLES,INCLUSIVE FORNECIMENTO,UM CORTE AO MACARICO E PERDAS,EXCLUSIVE EMENDAS TRANSVERSAIS E DISPOSITIVOS CONTRA A PUNCAO</v>
      </c>
      <c r="C9320" s="115" t="s">
        <v>41530</v>
      </c>
      <c r="D9320" s="115" t="s">
        <v>41514</v>
      </c>
      <c r="E9320" s="115" t="s">
        <v>41515</v>
      </c>
      <c r="I9320" s="115" t="s">
        <v>58</v>
      </c>
      <c r="J9320" s="115">
        <v>171.1</v>
      </c>
    </row>
    <row r="9321" spans="1:10" hidden="1">
      <c r="A9321" s="115" t="s">
        <v>9655</v>
      </c>
      <c r="B9321" s="115" t="str">
        <f t="shared" si="145"/>
        <v>CRAVACAO DE ESTACA,TRILHO TR-45,SIMPLES,INCLUSIVE FORNECIMENTO,UM CORTE AO MACARICO E PERDAS,EXCLUSIVE EMENDAS TRANSVERSAIS E DISPOSITIVOS CONTRA A PUNCAO</v>
      </c>
      <c r="C9321" s="115" t="s">
        <v>41530</v>
      </c>
      <c r="D9321" s="115" t="s">
        <v>41514</v>
      </c>
      <c r="E9321" s="115" t="s">
        <v>41515</v>
      </c>
      <c r="I9321" s="115" t="s">
        <v>58</v>
      </c>
      <c r="J9321" s="115">
        <v>166.47</v>
      </c>
    </row>
    <row r="9322" spans="1:10" hidden="1">
      <c r="A9322" s="115" t="s">
        <v>9656</v>
      </c>
      <c r="B9322" s="115" t="str">
        <f t="shared" si="145"/>
        <v>CRAVACAO DE ESTACA,TRILHO TR-45,DUPLO,INCLUSIVE FORNECIMENTO,UM CORTE AO MACARICO E PERDAS,EXCLUSIVE EMENDAS TRANSVERSAIS E DISPOSITIVOS CONTRA A PUNCAO</v>
      </c>
      <c r="C9322" s="115" t="s">
        <v>41531</v>
      </c>
      <c r="D9322" s="115" t="s">
        <v>41524</v>
      </c>
      <c r="E9322" s="115" t="s">
        <v>41525</v>
      </c>
      <c r="I9322" s="115" t="s">
        <v>58</v>
      </c>
      <c r="J9322" s="115">
        <v>387.54</v>
      </c>
    </row>
    <row r="9323" spans="1:10" hidden="1">
      <c r="A9323" s="115" t="s">
        <v>9657</v>
      </c>
      <c r="B9323" s="115" t="str">
        <f t="shared" si="145"/>
        <v>CRAVACAO DE ESTACA,TRILHO TR-45,DUPLO,INCLUSIVE FORNECIMENTO,UM CORTE AO MACARICO E PERDAS,EXCLUSIVE EMENDAS TRANSVERSAIS E DISPOSITIVOS CONTRA A PUNCAO</v>
      </c>
      <c r="C9323" s="115" t="s">
        <v>41531</v>
      </c>
      <c r="D9323" s="115" t="s">
        <v>41524</v>
      </c>
      <c r="E9323" s="115" t="s">
        <v>41525</v>
      </c>
      <c r="I9323" s="115" t="s">
        <v>58</v>
      </c>
      <c r="J9323" s="115">
        <v>377.95</v>
      </c>
    </row>
    <row r="9324" spans="1:10" hidden="1">
      <c r="A9324" s="115" t="s">
        <v>9658</v>
      </c>
      <c r="B9324" s="115" t="str">
        <f t="shared" si="145"/>
        <v>CRAVACAO DE ESTACA,TRILHO TR-45,TRIPLO,INCLUSIVE FORNECIMENTO,UM CORTE AO MACARICO E PERDAS,EXCLUSIVE EMENDAS TRANSVERSAIS E DISPOSITIVOS CONTRA A PUNCAO</v>
      </c>
      <c r="C9324" s="115" t="s">
        <v>41532</v>
      </c>
      <c r="D9324" s="115" t="s">
        <v>41520</v>
      </c>
      <c r="E9324" s="115" t="s">
        <v>41521</v>
      </c>
      <c r="I9324" s="115" t="s">
        <v>58</v>
      </c>
      <c r="J9324" s="115">
        <v>553.26</v>
      </c>
    </row>
    <row r="9325" spans="1:10" hidden="1">
      <c r="A9325" s="115" t="s">
        <v>9659</v>
      </c>
      <c r="B9325" s="115" t="str">
        <f t="shared" si="145"/>
        <v>CRAVACAO DE ESTACA,TRILHO TR-45,TRIPLO,INCLUSIVE FORNECIMENTO,UM CORTE AO MACARICO E PERDAS,EXCLUSIVE EMENDAS TRANSVERSAIS E DISPOSITIVOS CONTRA A PUNCAO</v>
      </c>
      <c r="C9325" s="115" t="s">
        <v>41532</v>
      </c>
      <c r="D9325" s="115" t="s">
        <v>41520</v>
      </c>
      <c r="E9325" s="115" t="s">
        <v>41521</v>
      </c>
      <c r="I9325" s="115" t="s">
        <v>58</v>
      </c>
      <c r="J9325" s="115">
        <v>540.23</v>
      </c>
    </row>
    <row r="9326" spans="1:10" hidden="1">
      <c r="A9326" s="115" t="s">
        <v>9660</v>
      </c>
      <c r="B9326" s="115" t="str">
        <f t="shared" si="145"/>
        <v>CRAVACAO DE ESTACA,TRILHO TR-50,SIMPLES,INCLUSIVE FORNECIMENTO,UM CORTE AO MACARICO E PERDAS,EXCLUSIVE EMENDAS TRANSVERSAIS E DISPOSITIVOS CONTRA A PUNCAO</v>
      </c>
      <c r="C9326" s="115" t="s">
        <v>41533</v>
      </c>
      <c r="D9326" s="115" t="s">
        <v>41514</v>
      </c>
      <c r="E9326" s="115" t="s">
        <v>41515</v>
      </c>
      <c r="I9326" s="115" t="s">
        <v>58</v>
      </c>
      <c r="J9326" s="115">
        <v>191.11</v>
      </c>
    </row>
    <row r="9327" spans="1:10" hidden="1">
      <c r="A9327" s="115" t="s">
        <v>9661</v>
      </c>
      <c r="B9327" s="115" t="str">
        <f t="shared" si="145"/>
        <v>CRAVACAO DE ESTACA,TRILHO TR-50,SIMPLES,INCLUSIVE FORNECIMENTO,UM CORTE AO MACARICO E PERDAS,EXCLUSIVE EMENDAS TRANSVERSAIS E DISPOSITIVOS CONTRA A PUNCAO</v>
      </c>
      <c r="C9327" s="115" t="s">
        <v>41533</v>
      </c>
      <c r="D9327" s="115" t="s">
        <v>41514</v>
      </c>
      <c r="E9327" s="115" t="s">
        <v>41515</v>
      </c>
      <c r="I9327" s="115" t="s">
        <v>58</v>
      </c>
      <c r="J9327" s="115">
        <v>185.89</v>
      </c>
    </row>
    <row r="9328" spans="1:10" hidden="1">
      <c r="A9328" s="115" t="s">
        <v>9662</v>
      </c>
      <c r="B9328" s="115" t="str">
        <f t="shared" si="145"/>
        <v>CRAVACAO DE ESTACA,TRILHO TR-50,DUPLO,INCLUSIVE FORNECIMENTO,UM CORTE AO MACARICO E PERDAS,EXCLUSIVE EMENDAS TRANSVERSAIS E DISPOSITIVOS CONTRA A PUNCAO</v>
      </c>
      <c r="C9328" s="115" t="s">
        <v>41534</v>
      </c>
      <c r="D9328" s="115" t="s">
        <v>41524</v>
      </c>
      <c r="E9328" s="115" t="s">
        <v>41525</v>
      </c>
      <c r="I9328" s="115" t="s">
        <v>58</v>
      </c>
      <c r="J9328" s="115">
        <v>424.16</v>
      </c>
    </row>
    <row r="9329" spans="1:10" hidden="1">
      <c r="A9329" s="115" t="s">
        <v>9663</v>
      </c>
      <c r="B9329" s="115" t="str">
        <f t="shared" si="145"/>
        <v>CRAVACAO DE ESTACA,TRILHO TR-50,DUPLO,INCLUSIVE FORNECIMENTO,UM CORTE AO MACARICO E PERDAS,EXCLUSIVE EMENDAS TRANSVERSAIS E DISPOSITIVOS CONTRA A PUNCAO</v>
      </c>
      <c r="C9329" s="115" t="s">
        <v>41534</v>
      </c>
      <c r="D9329" s="115" t="s">
        <v>41524</v>
      </c>
      <c r="E9329" s="115" t="s">
        <v>41525</v>
      </c>
      <c r="I9329" s="115" t="s">
        <v>58</v>
      </c>
      <c r="J9329" s="115">
        <v>413.81</v>
      </c>
    </row>
    <row r="9330" spans="1:10" hidden="1">
      <c r="A9330" s="115" t="s">
        <v>9664</v>
      </c>
      <c r="B9330" s="115" t="str">
        <f t="shared" si="145"/>
        <v>CRAVACAO DE ESTACA,TRILHO TR-50,TRIPLO,INCLUSIVE FORNECIMENTO,UM CORTE AO MACARICO E PERDAS,EXCLUSIVE EMENDAS TRANSVERSAIS E DISPOSITIVOS CONTRA A PUNCAO</v>
      </c>
      <c r="C9330" s="115" t="s">
        <v>41535</v>
      </c>
      <c r="D9330" s="115" t="s">
        <v>41520</v>
      </c>
      <c r="E9330" s="115" t="s">
        <v>41521</v>
      </c>
      <c r="I9330" s="115" t="s">
        <v>58</v>
      </c>
      <c r="J9330" s="115">
        <v>601.36</v>
      </c>
    </row>
    <row r="9331" spans="1:10" hidden="1">
      <c r="A9331" s="115" t="s">
        <v>9665</v>
      </c>
      <c r="B9331" s="115" t="str">
        <f t="shared" si="145"/>
        <v>CRAVACAO DE ESTACA,TRILHO TR-50,TRIPLO,INCLUSIVE FORNECIMENTO,UM CORTE AO MACARICO E PERDAS,EXCLUSIVE EMENDAS TRANSVERSAIS E DISPOSITIVOS CONTRA A PUNCAO</v>
      </c>
      <c r="C9331" s="115" t="s">
        <v>41535</v>
      </c>
      <c r="D9331" s="115" t="s">
        <v>41520</v>
      </c>
      <c r="E9331" s="115" t="s">
        <v>41521</v>
      </c>
      <c r="I9331" s="115" t="s">
        <v>58</v>
      </c>
      <c r="J9331" s="115">
        <v>587.67999999999995</v>
      </c>
    </row>
    <row r="9332" spans="1:10" hidden="1">
      <c r="A9332" s="115" t="s">
        <v>9666</v>
      </c>
      <c r="B9332" s="115" t="str">
        <f t="shared" si="145"/>
        <v>CRAVACAO DE ESTACA,TRILHO TR-57,SIMPLES,INCLUSIVE FORNECIMENTO,UM CORTE AO MACARICO E PERDAS,EXCLUSIVE EMENDAS TRANSVERSAIS E DISPOSITIVOS CONTRA A PUNCAO</v>
      </c>
      <c r="C9332" s="115" t="s">
        <v>41536</v>
      </c>
      <c r="D9332" s="115" t="s">
        <v>41514</v>
      </c>
      <c r="E9332" s="115" t="s">
        <v>41515</v>
      </c>
      <c r="I9332" s="115" t="s">
        <v>58</v>
      </c>
      <c r="J9332" s="115">
        <v>216.91</v>
      </c>
    </row>
    <row r="9333" spans="1:10" hidden="1">
      <c r="A9333" s="115" t="s">
        <v>9667</v>
      </c>
      <c r="B9333" s="115" t="str">
        <f t="shared" si="145"/>
        <v>CRAVACAO DE ESTACA,TRILHO TR-57,SIMPLES,INCLUSIVE FORNECIMENTO,UM CORTE AO MACARICO E PERDAS,EXCLUSIVE EMENDAS TRANSVERSAIS E DISPOSITIVOS CONTRA A PUNCAO</v>
      </c>
      <c r="C9333" s="115" t="s">
        <v>41536</v>
      </c>
      <c r="D9333" s="115" t="s">
        <v>41514</v>
      </c>
      <c r="E9333" s="115" t="s">
        <v>41515</v>
      </c>
      <c r="I9333" s="115" t="s">
        <v>58</v>
      </c>
      <c r="J9333" s="115">
        <v>211.09</v>
      </c>
    </row>
    <row r="9334" spans="1:10" hidden="1">
      <c r="A9334" s="115" t="s">
        <v>9668</v>
      </c>
      <c r="B9334" s="115" t="str">
        <f t="shared" si="145"/>
        <v>CRAVACAO DE ESTACA,TRILHO TR-57,DUPLO,INCLUSIVE FORNECIMENTO,UM CORTE AO MACARICO E PERDAS,EXCLUSIVE EMENDAS TRANSVERSAIS E DISPOSITIVOS CONTRA A PUNCAO</v>
      </c>
      <c r="C9334" s="115" t="s">
        <v>41537</v>
      </c>
      <c r="D9334" s="115" t="s">
        <v>41524</v>
      </c>
      <c r="E9334" s="115" t="s">
        <v>41525</v>
      </c>
      <c r="I9334" s="115" t="s">
        <v>58</v>
      </c>
      <c r="J9334" s="115">
        <v>466.96</v>
      </c>
    </row>
    <row r="9335" spans="1:10" hidden="1">
      <c r="A9335" s="115" t="s">
        <v>9669</v>
      </c>
      <c r="B9335" s="115" t="str">
        <f t="shared" si="145"/>
        <v>CRAVACAO DE ESTACA,TRILHO TR-57,DUPLO,INCLUSIVE FORNECIMENTO,UM CORTE AO MACARICO E PERDAS,EXCLUSIVE EMENDAS TRANSVERSAIS E DISPOSITIVOS CONTRA A PUNCAO</v>
      </c>
      <c r="C9335" s="115" t="s">
        <v>41537</v>
      </c>
      <c r="D9335" s="115" t="s">
        <v>41524</v>
      </c>
      <c r="E9335" s="115" t="s">
        <v>41525</v>
      </c>
      <c r="I9335" s="115" t="s">
        <v>58</v>
      </c>
      <c r="J9335" s="115">
        <v>456.21</v>
      </c>
    </row>
    <row r="9336" spans="1:10" hidden="1">
      <c r="A9336" s="115" t="s">
        <v>9670</v>
      </c>
      <c r="B9336" s="115" t="str">
        <f t="shared" si="145"/>
        <v>CRAVACAO DE ESTACA,TRILHO TR-57,TRIPLO,INCLUSIVE FORNECIMENTO,UM CORTE AO MACARICO E PERDAS,EXCLUSIVE EMENDAS TRANSVERSAIS E DISPOSITIVOS CONTRA A PUNCAO</v>
      </c>
      <c r="C9336" s="115" t="s">
        <v>41538</v>
      </c>
      <c r="D9336" s="115" t="s">
        <v>41520</v>
      </c>
      <c r="E9336" s="115" t="s">
        <v>41521</v>
      </c>
      <c r="I9336" s="115" t="s">
        <v>58</v>
      </c>
      <c r="J9336" s="115">
        <v>675.79</v>
      </c>
    </row>
    <row r="9337" spans="1:10" hidden="1">
      <c r="A9337" s="115" t="s">
        <v>9671</v>
      </c>
      <c r="B9337" s="115" t="str">
        <f t="shared" si="145"/>
        <v>CRAVACAO DE ESTACA,TRILHO TR-57,TRIPLO,INCLUSIVE FORNECIMENTO,UM CORTE AO MACARICO E PERDAS,EXCLUSIVE EMENDAS TRANSVERSAIS E DISPOSITIVOS CONTRA A PUNCAO</v>
      </c>
      <c r="C9337" s="115" t="s">
        <v>41538</v>
      </c>
      <c r="D9337" s="115" t="s">
        <v>41520</v>
      </c>
      <c r="E9337" s="115" t="s">
        <v>41521</v>
      </c>
      <c r="I9337" s="115" t="s">
        <v>58</v>
      </c>
      <c r="J9337" s="115">
        <v>660.62</v>
      </c>
    </row>
    <row r="9338" spans="1:10" hidden="1">
      <c r="A9338" s="115" t="s">
        <v>9672</v>
      </c>
      <c r="B9338" s="115" t="str">
        <f t="shared" si="145"/>
        <v>ESTACA RAIZ COM DIAMETRO DE 4" PARA CARGA DE 10T, INJECAO DE ARGAMASSA DE CIMENTO E AREIA,COM 450 A 500KG DE CIMENTO POR M3,INCLUSIVE O FORNECIMENTO DOS MATERIAIS (CIMENTO, AREIA E ACO),EXCLUSIVE PERFURACAO</v>
      </c>
      <c r="C9338" s="115" t="s">
        <v>41539</v>
      </c>
      <c r="D9338" s="115" t="s">
        <v>41540</v>
      </c>
      <c r="E9338" s="115" t="s">
        <v>41541</v>
      </c>
      <c r="F9338" s="115" t="s">
        <v>41542</v>
      </c>
      <c r="I9338" s="115" t="s">
        <v>58</v>
      </c>
      <c r="J9338" s="115">
        <v>47.7</v>
      </c>
    </row>
    <row r="9339" spans="1:10" hidden="1">
      <c r="A9339" s="115" t="s">
        <v>9673</v>
      </c>
      <c r="B9339" s="115" t="str">
        <f t="shared" si="145"/>
        <v>ESTACA RAIZ COM DIAMETRO DE 4" PARA CARGA DE 10T, INJECAO DE ARGAMASSA DE CIMENTO E AREIA,COM 450 A 500KG DE CIMENTO POR M3,INCLUSIVE O FORNECIMENTO DOS MATERIAIS (CIMENTO, AREIA E ACO),EXCLUSIVE PERFURACAO</v>
      </c>
      <c r="C9339" s="115" t="s">
        <v>41539</v>
      </c>
      <c r="D9339" s="115" t="s">
        <v>41540</v>
      </c>
      <c r="E9339" s="115" t="s">
        <v>41541</v>
      </c>
      <c r="F9339" s="115" t="s">
        <v>41542</v>
      </c>
      <c r="I9339" s="115" t="s">
        <v>58</v>
      </c>
      <c r="J9339" s="115">
        <v>45.28</v>
      </c>
    </row>
    <row r="9340" spans="1:10" hidden="1">
      <c r="A9340" s="115" t="s">
        <v>9674</v>
      </c>
      <c r="B9340" s="115" t="str">
        <f t="shared" si="145"/>
        <v>ESTACA RAIZ COM DIAMETRO DE 4" PARA CARGA DE 10T,INJECAO DEARGAMASSA  DE CIMENTO E AREIA,COM 450 A 500KG DE CIMENTO PORM3,EXCLUSIVE O FORNECIMENTO DOS MATERIAIS(CIMENTO,AREIA E ACO)E PERFURACAO</v>
      </c>
      <c r="C9340" s="115" t="s">
        <v>41543</v>
      </c>
      <c r="D9340" s="115" t="s">
        <v>41544</v>
      </c>
      <c r="E9340" s="115" t="s">
        <v>41545</v>
      </c>
      <c r="F9340" s="115" t="s">
        <v>41546</v>
      </c>
      <c r="I9340" s="115" t="s">
        <v>58</v>
      </c>
      <c r="J9340" s="115">
        <v>18.88</v>
      </c>
    </row>
    <row r="9341" spans="1:10" hidden="1">
      <c r="A9341" s="115" t="s">
        <v>9675</v>
      </c>
      <c r="B9341" s="115" t="str">
        <f t="shared" si="145"/>
        <v>ESTACA RAIZ COM DIAMETRO DE 4" PARA CARGA DE 10T,INJECAO DEARGAMASSA  DE CIMENTO E AREIA,COM 450 A 500KG DE CIMENTO PORM3,EXCLUSIVE O FORNECIMENTO DOS MATERIAIS(CIMENTO,AREIA E ACO)E PERFURACAO</v>
      </c>
      <c r="C9341" s="115" t="s">
        <v>41543</v>
      </c>
      <c r="D9341" s="115" t="s">
        <v>41544</v>
      </c>
      <c r="E9341" s="115" t="s">
        <v>41545</v>
      </c>
      <c r="F9341" s="115" t="s">
        <v>41546</v>
      </c>
      <c r="I9341" s="115" t="s">
        <v>58</v>
      </c>
      <c r="J9341" s="115">
        <v>16.46</v>
      </c>
    </row>
    <row r="9342" spans="1:10" hidden="1">
      <c r="A9342" s="115" t="s">
        <v>9676</v>
      </c>
      <c r="B9342" s="115" t="str">
        <f t="shared" si="145"/>
        <v>ESTACA RAIZ COM DIAMETRO DE 4" PARA CARGA DE 15T,INJECAO DEARGAMASSA DE CIMENTO E AREIA,COM 450 A 500KG DE CIMENTO PORM3,INCLUSIVE O FORNECIMENTO DOS MATERIAIS(CIMENTO,AREIA E ACO),EXCLUSIVE PERFURACAO</v>
      </c>
      <c r="C9342" s="115" t="s">
        <v>41547</v>
      </c>
      <c r="D9342" s="115" t="s">
        <v>41548</v>
      </c>
      <c r="E9342" s="115" t="s">
        <v>41549</v>
      </c>
      <c r="F9342" s="115" t="s">
        <v>41550</v>
      </c>
      <c r="I9342" s="115" t="s">
        <v>58</v>
      </c>
      <c r="J9342" s="115">
        <v>50.07</v>
      </c>
    </row>
    <row r="9343" spans="1:10" hidden="1">
      <c r="A9343" s="115" t="s">
        <v>9677</v>
      </c>
      <c r="B9343" s="115" t="str">
        <f t="shared" si="145"/>
        <v>ESTACA RAIZ COM DIAMETRO DE 4" PARA CARGA DE 15T,INJECAO DEARGAMASSA DE CIMENTO E AREIA,COM 450 A 500KG DE CIMENTO PORM3,INCLUSIVE O FORNECIMENTO DOS MATERIAIS(CIMENTO,AREIA E ACO),EXCLUSIVE PERFURACAO</v>
      </c>
      <c r="C9343" s="115" t="s">
        <v>41547</v>
      </c>
      <c r="D9343" s="115" t="s">
        <v>41548</v>
      </c>
      <c r="E9343" s="115" t="s">
        <v>41549</v>
      </c>
      <c r="F9343" s="115" t="s">
        <v>41550</v>
      </c>
      <c r="I9343" s="115" t="s">
        <v>58</v>
      </c>
      <c r="J9343" s="115">
        <v>47.52</v>
      </c>
    </row>
    <row r="9344" spans="1:10" hidden="1">
      <c r="A9344" s="115" t="s">
        <v>9678</v>
      </c>
      <c r="B9344" s="115" t="str">
        <f t="shared" si="145"/>
        <v>ESTACA RAIZ COM DIAMETRO DE 4" PARA CARGA DE 15T,INJECAO DEARGAMASSA DE CIMENTO E AREIA,COM 450 A 500KG DE CIMENTO PORM3,EXCLUSIVE FORNECIMENTO DOS MATERIAIS(CIMENTO,AREIA E ACO)E PERFURACAO</v>
      </c>
      <c r="C9344" s="115" t="s">
        <v>41547</v>
      </c>
      <c r="D9344" s="115" t="s">
        <v>41548</v>
      </c>
      <c r="E9344" s="115" t="s">
        <v>41551</v>
      </c>
      <c r="F9344" s="115" t="s">
        <v>41552</v>
      </c>
      <c r="I9344" s="115" t="s">
        <v>58</v>
      </c>
      <c r="J9344" s="115">
        <v>19.809999999999999</v>
      </c>
    </row>
    <row r="9345" spans="1:10" hidden="1">
      <c r="A9345" s="115" t="s">
        <v>9679</v>
      </c>
      <c r="B9345" s="115" t="str">
        <f t="shared" si="145"/>
        <v>ESTACA RAIZ COM DIAMETRO DE 4" PARA CARGA DE 15T,INJECAO DEARGAMASSA DE CIMENTO E AREIA,COM 450 A 500KG DE CIMENTO PORM3,EXCLUSIVE FORNECIMENTO DOS MATERIAIS(CIMENTO,AREIA E ACO)E PERFURACAO</v>
      </c>
      <c r="C9345" s="115" t="s">
        <v>41547</v>
      </c>
      <c r="D9345" s="115" t="s">
        <v>41548</v>
      </c>
      <c r="E9345" s="115" t="s">
        <v>41551</v>
      </c>
      <c r="F9345" s="115" t="s">
        <v>41552</v>
      </c>
      <c r="I9345" s="115" t="s">
        <v>58</v>
      </c>
      <c r="J9345" s="115">
        <v>17.260000000000002</v>
      </c>
    </row>
    <row r="9346" spans="1:10" hidden="1">
      <c r="A9346" s="115" t="s">
        <v>9680</v>
      </c>
      <c r="B9346" s="115" t="str">
        <f t="shared" si="145"/>
        <v>ESTACA RAIZ COM DIAMETRO DE 4" PARA CARGA DE 20T,INJECAO DEARGAMASSA DE CIMENTO E AREIA,COM 450 A 500KG DE CIMENTO PORM3,INCLUSIVE O FORNECIMENTO DOS MATERIAIS(CIMENTO,AREIA E ACO),EXCLUSIVE PERFURACAO</v>
      </c>
      <c r="C9346" s="115" t="s">
        <v>41553</v>
      </c>
      <c r="D9346" s="115" t="s">
        <v>41548</v>
      </c>
      <c r="E9346" s="115" t="s">
        <v>41549</v>
      </c>
      <c r="F9346" s="115" t="s">
        <v>41550</v>
      </c>
      <c r="I9346" s="115" t="s">
        <v>58</v>
      </c>
      <c r="J9346" s="115">
        <v>52.43</v>
      </c>
    </row>
    <row r="9347" spans="1:10" hidden="1">
      <c r="A9347" s="115" t="s">
        <v>9681</v>
      </c>
      <c r="B9347" s="115" t="str">
        <f t="shared" si="145"/>
        <v>ESTACA RAIZ COM DIAMETRO DE 4" PARA CARGA DE 20T,INJECAO DEARGAMASSA DE CIMENTO E AREIA,COM 450 A 500KG DE CIMENTO PORM3,INCLUSIVE O FORNECIMENTO DOS MATERIAIS(CIMENTO,AREIA E ACO),EXCLUSIVE PERFURACAO</v>
      </c>
      <c r="C9347" s="115" t="s">
        <v>41553</v>
      </c>
      <c r="D9347" s="115" t="s">
        <v>41548</v>
      </c>
      <c r="E9347" s="115" t="s">
        <v>41549</v>
      </c>
      <c r="F9347" s="115" t="s">
        <v>41550</v>
      </c>
      <c r="I9347" s="115" t="s">
        <v>58</v>
      </c>
      <c r="J9347" s="115">
        <v>49.76</v>
      </c>
    </row>
    <row r="9348" spans="1:10" hidden="1">
      <c r="A9348" s="115" t="s">
        <v>9682</v>
      </c>
      <c r="B9348" s="115" t="str">
        <f t="shared" si="145"/>
        <v>ESTACA RAIZ COM DIAMETRO DE 4" PARA CARGA DE 20T,INJECAO DEARGAMASSA DE CIMENTO E AREIA,COM 450 A 500KG DE CIMENTO PORM3,EXCLUSIVE FORNECIMENTO DOS MATERIAIS(CIMENTO,AREIA E ACO)E PERFURACAO</v>
      </c>
      <c r="C9348" s="115" t="s">
        <v>41553</v>
      </c>
      <c r="D9348" s="115" t="s">
        <v>41548</v>
      </c>
      <c r="E9348" s="115" t="s">
        <v>41551</v>
      </c>
      <c r="F9348" s="115" t="s">
        <v>41552</v>
      </c>
      <c r="I9348" s="115" t="s">
        <v>58</v>
      </c>
      <c r="J9348" s="115">
        <v>20.74</v>
      </c>
    </row>
    <row r="9349" spans="1:10" hidden="1">
      <c r="A9349" s="115" t="s">
        <v>9683</v>
      </c>
      <c r="B9349" s="115" t="str">
        <f t="shared" ref="B9349:B9412" si="146">C9349&amp;D9349&amp;E9349&amp;F9349&amp;G9349&amp;H9349</f>
        <v>ESTACA RAIZ COM DIAMETRO DE 4" PARA CARGA DE 20T,INJECAO DEARGAMASSA DE CIMENTO E AREIA,COM 450 A 500KG DE CIMENTO PORM3,EXCLUSIVE FORNECIMENTO DOS MATERIAIS(CIMENTO,AREIA E ACO)E PERFURACAO</v>
      </c>
      <c r="C9349" s="115" t="s">
        <v>41553</v>
      </c>
      <c r="D9349" s="115" t="s">
        <v>41548</v>
      </c>
      <c r="E9349" s="115" t="s">
        <v>41551</v>
      </c>
      <c r="F9349" s="115" t="s">
        <v>41552</v>
      </c>
      <c r="I9349" s="115" t="s">
        <v>58</v>
      </c>
      <c r="J9349" s="115">
        <v>18.059999999999999</v>
      </c>
    </row>
    <row r="9350" spans="1:10" hidden="1">
      <c r="A9350" s="115" t="s">
        <v>9684</v>
      </c>
      <c r="B9350" s="115" t="str">
        <f t="shared" si="146"/>
        <v>ESTACA RAIZ COM DIAMETRO DE 5" PARA CARGA DE 25T,INJECAO DEARGAMASSA DE CIMENTO E AREIA,COM 450 A 500KG DE CIMENTO PORM3,INCLUSIVE O FORNECIMENTO DOS MATERIAIS(CIMENTO,AREIA E ACO),EXCLUSIVE PERFURACAO</v>
      </c>
      <c r="C9350" s="115" t="s">
        <v>41554</v>
      </c>
      <c r="D9350" s="115" t="s">
        <v>41548</v>
      </c>
      <c r="E9350" s="115" t="s">
        <v>41549</v>
      </c>
      <c r="F9350" s="115" t="s">
        <v>41550</v>
      </c>
      <c r="I9350" s="115" t="s">
        <v>58</v>
      </c>
      <c r="J9350" s="115">
        <v>56.74</v>
      </c>
    </row>
    <row r="9351" spans="1:10" hidden="1">
      <c r="A9351" s="115" t="s">
        <v>9685</v>
      </c>
      <c r="B9351" s="115" t="str">
        <f t="shared" si="146"/>
        <v>ESTACA RAIZ COM DIAMETRO DE 5" PARA CARGA DE 25T,INJECAO DEARGAMASSA DE CIMENTO E AREIA,COM 450 A 500KG DE CIMENTO PORM3,INCLUSIVE O FORNECIMENTO DOS MATERIAIS(CIMENTO,AREIA E ACO),EXCLUSIVE PERFURACAO</v>
      </c>
      <c r="C9351" s="115" t="s">
        <v>41554</v>
      </c>
      <c r="D9351" s="115" t="s">
        <v>41548</v>
      </c>
      <c r="E9351" s="115" t="s">
        <v>41549</v>
      </c>
      <c r="F9351" s="115" t="s">
        <v>41550</v>
      </c>
      <c r="I9351" s="115" t="s">
        <v>58</v>
      </c>
      <c r="J9351" s="115">
        <v>53.86</v>
      </c>
    </row>
    <row r="9352" spans="1:10" hidden="1">
      <c r="A9352" s="115" t="s">
        <v>9686</v>
      </c>
      <c r="B9352" s="115" t="str">
        <f t="shared" si="146"/>
        <v>ESTACA RAIZ COM DIAMETRO DE 5" PARA CARGA DE 25T,INJECAO DEARGAMASSA DE CIMENTO E AREIA,COM 450 A 500KG DE CIMENTO PORM3,EXCLUSIVE FORNECIMENTO DOS MATERIAIS(CIMENTO,AREIA E ACO)E PERFURACAO</v>
      </c>
      <c r="C9352" s="115" t="s">
        <v>41554</v>
      </c>
      <c r="D9352" s="115" t="s">
        <v>41548</v>
      </c>
      <c r="E9352" s="115" t="s">
        <v>41551</v>
      </c>
      <c r="F9352" s="115" t="s">
        <v>41552</v>
      </c>
      <c r="I9352" s="115" t="s">
        <v>58</v>
      </c>
      <c r="J9352" s="115">
        <v>22.69</v>
      </c>
    </row>
    <row r="9353" spans="1:10" hidden="1">
      <c r="A9353" s="115" t="s">
        <v>9687</v>
      </c>
      <c r="B9353" s="115" t="str">
        <f t="shared" si="146"/>
        <v>ESTACA RAIZ COM DIAMETRO DE 5" PARA CARGA DE 25T,INJECAO DEARGAMASSA DE CIMENTO E AREIA,COM 450 A 500KG DE CIMENTO PORM3,EXCLUSIVE FORNECIMENTO DOS MATERIAIS(CIMENTO,AREIA E ACO)E PERFURACAO</v>
      </c>
      <c r="C9353" s="115" t="s">
        <v>41554</v>
      </c>
      <c r="D9353" s="115" t="s">
        <v>41548</v>
      </c>
      <c r="E9353" s="115" t="s">
        <v>41551</v>
      </c>
      <c r="F9353" s="115" t="s">
        <v>41552</v>
      </c>
      <c r="I9353" s="115" t="s">
        <v>58</v>
      </c>
      <c r="J9353" s="115">
        <v>19.809999999999999</v>
      </c>
    </row>
    <row r="9354" spans="1:10" hidden="1">
      <c r="A9354" s="115" t="s">
        <v>9688</v>
      </c>
      <c r="B9354" s="115" t="str">
        <f t="shared" si="146"/>
        <v>ESTACA RAIZ COM DIAMETRO DE 6" PARA CARGA DE 35T,INJECAO DEARGAMASSA DE CIMENTO E AREIA,COM 450 A 500KG DE CIMENTO PORM3,INCLUSIVE FORNECIMENTO DOS MATERIAIS(CIMENTO,AREIA E ACO),EXCLUSIVE PERFURACAO</v>
      </c>
      <c r="C9354" s="115" t="s">
        <v>41555</v>
      </c>
      <c r="D9354" s="115" t="s">
        <v>41548</v>
      </c>
      <c r="E9354" s="115" t="s">
        <v>41556</v>
      </c>
      <c r="F9354" s="115" t="s">
        <v>41557</v>
      </c>
      <c r="I9354" s="115" t="s">
        <v>58</v>
      </c>
      <c r="J9354" s="115">
        <v>72.22</v>
      </c>
    </row>
    <row r="9355" spans="1:10" hidden="1">
      <c r="A9355" s="115" t="s">
        <v>9689</v>
      </c>
      <c r="B9355" s="115" t="str">
        <f t="shared" si="146"/>
        <v>ESTACA RAIZ COM DIAMETRO DE 6" PARA CARGA DE 35T,INJECAO DEARGAMASSA DE CIMENTO E AREIA,COM 450 A 500KG DE CIMENTO PORM3,INCLUSIVE FORNECIMENTO DOS MATERIAIS(CIMENTO,AREIA E ACO),EXCLUSIVE PERFURACAO</v>
      </c>
      <c r="C9355" s="115" t="s">
        <v>41555</v>
      </c>
      <c r="D9355" s="115" t="s">
        <v>41548</v>
      </c>
      <c r="E9355" s="115" t="s">
        <v>41556</v>
      </c>
      <c r="F9355" s="115" t="s">
        <v>41557</v>
      </c>
      <c r="I9355" s="115" t="s">
        <v>58</v>
      </c>
      <c r="J9355" s="115">
        <v>68.55</v>
      </c>
    </row>
    <row r="9356" spans="1:10" hidden="1">
      <c r="A9356" s="115" t="s">
        <v>9690</v>
      </c>
      <c r="B9356" s="115" t="str">
        <f t="shared" si="146"/>
        <v>ESTACA RAIZ COM DIAMETRO DE 6" PARA CARGA DE 35T,INJECAO DEARGAMASSA DE CIMENTO E AREIA,COM 450 A 500KG DE CIMENTO PORM3,EXCLUSIVE FORNECIMENTO DOS MATERIAIS(CIMENTO,AREIA E ACO)E PERFURACAO</v>
      </c>
      <c r="C9356" s="115" t="s">
        <v>41555</v>
      </c>
      <c r="D9356" s="115" t="s">
        <v>41548</v>
      </c>
      <c r="E9356" s="115" t="s">
        <v>41551</v>
      </c>
      <c r="F9356" s="115" t="s">
        <v>41552</v>
      </c>
      <c r="I9356" s="115" t="s">
        <v>58</v>
      </c>
      <c r="J9356" s="115">
        <v>29.09</v>
      </c>
    </row>
    <row r="9357" spans="1:10" hidden="1">
      <c r="A9357" s="115" t="s">
        <v>9691</v>
      </c>
      <c r="B9357" s="115" t="str">
        <f t="shared" si="146"/>
        <v>ESTACA RAIZ COM DIAMETRO DE 6" PARA CARGA DE 35T,INJECAO DEARGAMASSA DE CIMENTO E AREIA,COM 450 A 500KG DE CIMENTO PORM3,EXCLUSIVE FORNECIMENTO DOS MATERIAIS(CIMENTO,AREIA E ACO)E PERFURACAO</v>
      </c>
      <c r="C9357" s="115" t="s">
        <v>41555</v>
      </c>
      <c r="D9357" s="115" t="s">
        <v>41548</v>
      </c>
      <c r="E9357" s="115" t="s">
        <v>41551</v>
      </c>
      <c r="F9357" s="115" t="s">
        <v>41552</v>
      </c>
      <c r="I9357" s="115" t="s">
        <v>58</v>
      </c>
      <c r="J9357" s="115">
        <v>25.41</v>
      </c>
    </row>
    <row r="9358" spans="1:10" hidden="1">
      <c r="A9358" s="115" t="s">
        <v>9692</v>
      </c>
      <c r="B9358" s="115" t="str">
        <f t="shared" si="146"/>
        <v>ESTACA RAIZ COM DIAMETRO DE 8" PARA CARGA DE 50T,INJECAO DEARGAMASSA DE CIMENTO E AREIA,COM 450 A 500KG DE CIMENTO PORM3,INCLUSIVE FORNECIMENTO DOS MATERIAIS(CIMENTO,AREIA E ACO),EXCLUSIVE PERFURACAO</v>
      </c>
      <c r="C9358" s="115" t="s">
        <v>41558</v>
      </c>
      <c r="D9358" s="115" t="s">
        <v>41548</v>
      </c>
      <c r="E9358" s="115" t="s">
        <v>41556</v>
      </c>
      <c r="F9358" s="115" t="s">
        <v>41557</v>
      </c>
      <c r="I9358" s="115" t="s">
        <v>58</v>
      </c>
      <c r="J9358" s="115">
        <v>88.88</v>
      </c>
    </row>
    <row r="9359" spans="1:10" hidden="1">
      <c r="A9359" s="115" t="s">
        <v>9693</v>
      </c>
      <c r="B9359" s="115" t="str">
        <f t="shared" si="146"/>
        <v>ESTACA RAIZ COM DIAMETRO DE 8" PARA CARGA DE 50T,INJECAO DEARGAMASSA DE CIMENTO E AREIA,COM 450 A 500KG DE CIMENTO PORM3,INCLUSIVE FORNECIMENTO DOS MATERIAIS(CIMENTO,AREIA E ACO),EXCLUSIVE PERFURACAO</v>
      </c>
      <c r="C9359" s="115" t="s">
        <v>41558</v>
      </c>
      <c r="D9359" s="115" t="s">
        <v>41548</v>
      </c>
      <c r="E9359" s="115" t="s">
        <v>41556</v>
      </c>
      <c r="F9359" s="115" t="s">
        <v>41557</v>
      </c>
      <c r="I9359" s="115" t="s">
        <v>58</v>
      </c>
      <c r="J9359" s="115">
        <v>84.67</v>
      </c>
    </row>
    <row r="9360" spans="1:10" hidden="1">
      <c r="A9360" s="115" t="s">
        <v>9694</v>
      </c>
      <c r="B9360" s="115" t="str">
        <f t="shared" si="146"/>
        <v>ESTACA RAIZ COM DIAMETRO DE 8" PARA CARGA DE 50T,INJECAO DEARGAMASSA DE CIMENTO E AREIA,COM 450 A 500KG DE CIMENTO PORM3,EXCLUSIVE FORNECIMENTO DOS MATERIAIS(CIMENTO,AREIA E ACO)E PERFURACAO</v>
      </c>
      <c r="C9360" s="115" t="s">
        <v>41558</v>
      </c>
      <c r="D9360" s="115" t="s">
        <v>41548</v>
      </c>
      <c r="E9360" s="115" t="s">
        <v>41551</v>
      </c>
      <c r="F9360" s="115" t="s">
        <v>41552</v>
      </c>
      <c r="I9360" s="115" t="s">
        <v>58</v>
      </c>
      <c r="J9360" s="115">
        <v>38.22</v>
      </c>
    </row>
    <row r="9361" spans="1:10" hidden="1">
      <c r="A9361" s="115" t="s">
        <v>9695</v>
      </c>
      <c r="B9361" s="115" t="str">
        <f t="shared" si="146"/>
        <v>ESTACA RAIZ COM DIAMETRO DE 8" PARA CARGA DE 50T,INJECAO DEARGAMASSA DE CIMENTO E AREIA,COM 450 A 500KG DE CIMENTO PORM3,EXCLUSIVE FORNECIMENTO DOS MATERIAIS(CIMENTO,AREIA E ACO)E PERFURACAO</v>
      </c>
      <c r="C9361" s="115" t="s">
        <v>41558</v>
      </c>
      <c r="D9361" s="115" t="s">
        <v>41548</v>
      </c>
      <c r="E9361" s="115" t="s">
        <v>41551</v>
      </c>
      <c r="F9361" s="115" t="s">
        <v>41552</v>
      </c>
      <c r="I9361" s="115" t="s">
        <v>58</v>
      </c>
      <c r="J9361" s="115">
        <v>33.49</v>
      </c>
    </row>
    <row r="9362" spans="1:10" hidden="1">
      <c r="A9362" s="115" t="s">
        <v>9696</v>
      </c>
      <c r="B9362" s="115" t="str">
        <f t="shared" si="146"/>
        <v>ESTACA RAIZ COM DIAMETRO DE 8" PARA CARGA DE 65T,INJECAO DEARGAMASSA DE CIMENTO E AREIA,COM 450 A 500KG DE CIMENTO PORM3,INCLUSIVE FORNECIMENTO DOS MATERIAIS(CIMENTO,AREIA E ACO),EXCLUSIVE PERFURACAO</v>
      </c>
      <c r="C9362" s="115" t="s">
        <v>41559</v>
      </c>
      <c r="D9362" s="115" t="s">
        <v>41548</v>
      </c>
      <c r="E9362" s="115" t="s">
        <v>41556</v>
      </c>
      <c r="F9362" s="115" t="s">
        <v>41557</v>
      </c>
      <c r="I9362" s="115" t="s">
        <v>58</v>
      </c>
      <c r="J9362" s="115">
        <v>91.51</v>
      </c>
    </row>
    <row r="9363" spans="1:10" hidden="1">
      <c r="A9363" s="115" t="s">
        <v>9697</v>
      </c>
      <c r="B9363" s="115" t="str">
        <f t="shared" si="146"/>
        <v>ESTACA RAIZ COM DIAMETRO DE 8" PARA CARGA DE 65T,INJECAO DEARGAMASSA DE CIMENTO E AREIA,COM 450 A 500KG DE CIMENTO PORM3,INCLUSIVE FORNECIMENTO DOS MATERIAIS(CIMENTO,AREIA E ACO),EXCLUSIVE PERFURACAO</v>
      </c>
      <c r="C9363" s="115" t="s">
        <v>41559</v>
      </c>
      <c r="D9363" s="115" t="s">
        <v>41548</v>
      </c>
      <c r="E9363" s="115" t="s">
        <v>41556</v>
      </c>
      <c r="F9363" s="115" t="s">
        <v>41557</v>
      </c>
      <c r="I9363" s="115" t="s">
        <v>58</v>
      </c>
      <c r="J9363" s="115">
        <v>87.2</v>
      </c>
    </row>
    <row r="9364" spans="1:10" hidden="1">
      <c r="A9364" s="115" t="s">
        <v>9698</v>
      </c>
      <c r="B9364" s="115" t="str">
        <f t="shared" si="146"/>
        <v>ESTACA RAIZ COM DIAMETRO DE 8" PARA CARGA DE 65T,INJECAO DEARGAMASSA DE CIMENTO E AREIA,COM 450 A 500KG DE CIMENTO PORM3,EXCLUSIVE FORNECIMENTO DOS MATERIAIS(CIMENTO,AREIA E ACO)E PERFURACAO</v>
      </c>
      <c r="C9364" s="115" t="s">
        <v>41559</v>
      </c>
      <c r="D9364" s="115" t="s">
        <v>41548</v>
      </c>
      <c r="E9364" s="115" t="s">
        <v>41551</v>
      </c>
      <c r="F9364" s="115" t="s">
        <v>41552</v>
      </c>
      <c r="I9364" s="115" t="s">
        <v>58</v>
      </c>
      <c r="J9364" s="115">
        <v>39.159999999999997</v>
      </c>
    </row>
    <row r="9365" spans="1:10" hidden="1">
      <c r="A9365" s="115" t="s">
        <v>9699</v>
      </c>
      <c r="B9365" s="115" t="str">
        <f t="shared" si="146"/>
        <v>ESTACA RAIZ COM DIAMETRO DE 8" PARA CARGA DE 65T,INJECAO DEARGAMASSA DE CIMENTO E AREIA,COM 450 A 500KG DE CIMENTO PORM3,EXCLUSIVE FORNECIMENTO DOS MATERIAIS(CIMENTO,AREIA E ACO)E PERFURACAO</v>
      </c>
      <c r="C9365" s="115" t="s">
        <v>41559</v>
      </c>
      <c r="D9365" s="115" t="s">
        <v>41548</v>
      </c>
      <c r="E9365" s="115" t="s">
        <v>41551</v>
      </c>
      <c r="F9365" s="115" t="s">
        <v>41552</v>
      </c>
      <c r="I9365" s="115" t="s">
        <v>58</v>
      </c>
      <c r="J9365" s="115">
        <v>34.299999999999997</v>
      </c>
    </row>
    <row r="9366" spans="1:10" hidden="1">
      <c r="A9366" s="115" t="s">
        <v>9700</v>
      </c>
      <c r="B9366" s="115" t="str">
        <f t="shared" si="146"/>
        <v>ESTACA RAIZ COM DIAMETRO DE 8" PARA CARGA DE 80T,INJECAO DEARGAMASSA DE CIMENTO E AREIA,COM 450 A 500KG DE CIMENTO PORM3,INCLUSIVE FORNECIMENTO DOS MATERIAIS(CIMENTO,AREIA E ACO),EXCLUSIVE PERFURACAO</v>
      </c>
      <c r="C9366" s="115" t="s">
        <v>41560</v>
      </c>
      <c r="D9366" s="115" t="s">
        <v>41548</v>
      </c>
      <c r="E9366" s="115" t="s">
        <v>41556</v>
      </c>
      <c r="F9366" s="115" t="s">
        <v>41557</v>
      </c>
      <c r="I9366" s="115" t="s">
        <v>58</v>
      </c>
      <c r="J9366" s="115">
        <v>94.82</v>
      </c>
    </row>
    <row r="9367" spans="1:10" hidden="1">
      <c r="A9367" s="115" t="s">
        <v>9701</v>
      </c>
      <c r="B9367" s="115" t="str">
        <f t="shared" si="146"/>
        <v>ESTACA RAIZ COM DIAMETRO DE 8" PARA CARGA DE 80T,INJECAO DEARGAMASSA DE CIMENTO E AREIA,COM 450 A 500KG DE CIMENTO PORM3,INCLUSIVE FORNECIMENTO DOS MATERIAIS(CIMENTO,AREIA E ACO),EXCLUSIVE PERFURACAO</v>
      </c>
      <c r="C9367" s="115" t="s">
        <v>41560</v>
      </c>
      <c r="D9367" s="115" t="s">
        <v>41548</v>
      </c>
      <c r="E9367" s="115" t="s">
        <v>41556</v>
      </c>
      <c r="F9367" s="115" t="s">
        <v>41557</v>
      </c>
      <c r="I9367" s="115" t="s">
        <v>58</v>
      </c>
      <c r="J9367" s="115">
        <v>90.36</v>
      </c>
    </row>
    <row r="9368" spans="1:10" hidden="1">
      <c r="A9368" s="115" t="s">
        <v>9702</v>
      </c>
      <c r="B9368" s="115" t="str">
        <f t="shared" si="146"/>
        <v>ESTACA RAIZ COM DIAMETRO DE 8" PARA CARGA DE 80T,INJECAO DEARGAMASSA DE CIMENTO E AREIA,COM 450 A 500KG DE CIMENTO PORM3,EXCLUSIVE FORNECIMENTO DOS MATERIAIS(CIMENTO,AREIA E ACO)E PERFURACAO</v>
      </c>
      <c r="C9368" s="115" t="s">
        <v>41560</v>
      </c>
      <c r="D9368" s="115" t="s">
        <v>41548</v>
      </c>
      <c r="E9368" s="115" t="s">
        <v>41551</v>
      </c>
      <c r="F9368" s="115" t="s">
        <v>41552</v>
      </c>
      <c r="I9368" s="115" t="s">
        <v>58</v>
      </c>
      <c r="J9368" s="115">
        <v>40.549999999999997</v>
      </c>
    </row>
    <row r="9369" spans="1:10" hidden="1">
      <c r="A9369" s="115" t="s">
        <v>9703</v>
      </c>
      <c r="B9369" s="115" t="str">
        <f t="shared" si="146"/>
        <v>ESTACA RAIZ COM DIAMETRO DE 8" PARA CARGA DE 80T,INJECAO DEARGAMASSA DE CIMENTO E AREIA,COM 450 A 500KG DE CIMENTO PORM3,EXCLUSIVE FORNECIMENTO DOS MATERIAIS(CIMENTO,AREIA E ACO)E PERFURACAO</v>
      </c>
      <c r="C9369" s="115" t="s">
        <v>41560</v>
      </c>
      <c r="D9369" s="115" t="s">
        <v>41548</v>
      </c>
      <c r="E9369" s="115" t="s">
        <v>41551</v>
      </c>
      <c r="F9369" s="115" t="s">
        <v>41552</v>
      </c>
      <c r="I9369" s="115" t="s">
        <v>58</v>
      </c>
      <c r="J9369" s="115">
        <v>35.51</v>
      </c>
    </row>
    <row r="9370" spans="1:10" hidden="1">
      <c r="A9370" s="115" t="s">
        <v>9704</v>
      </c>
      <c r="B9370" s="115" t="str">
        <f t="shared" si="146"/>
        <v>ESTACA RAIZ COM DIAMETRO DE 10" PARA CARGA DE 90T,INJECAO DE ARGAMASSA DE CIMENTO E AREIA,COM 450 A 500KG DE CIMENTO POR M3,INCLUSIVE O FORNECIMENTO DOS MATERIAIS(CIMENTO,AREIA E ACO),EXCLUSIVE PERFURACAO</v>
      </c>
      <c r="C9370" s="115" t="s">
        <v>41561</v>
      </c>
      <c r="D9370" s="115" t="s">
        <v>41540</v>
      </c>
      <c r="E9370" s="115" t="s">
        <v>41562</v>
      </c>
      <c r="F9370" s="115" t="s">
        <v>41563</v>
      </c>
      <c r="I9370" s="115" t="s">
        <v>58</v>
      </c>
      <c r="J9370" s="115">
        <v>118.1</v>
      </c>
    </row>
    <row r="9371" spans="1:10" hidden="1">
      <c r="A9371" s="115" t="s">
        <v>9705</v>
      </c>
      <c r="B9371" s="115" t="str">
        <f t="shared" si="146"/>
        <v>ESTACA RAIZ COM DIAMETRO DE 10" PARA CARGA DE 90T,INJECAO DE ARGAMASSA DE CIMENTO E AREIA,COM 450 A 500KG DE CIMENTO POR M3,INCLUSIVE O FORNECIMENTO DOS MATERIAIS(CIMENTO,AREIA E ACO),EXCLUSIVE PERFURACAO</v>
      </c>
      <c r="C9371" s="115" t="s">
        <v>41561</v>
      </c>
      <c r="D9371" s="115" t="s">
        <v>41540</v>
      </c>
      <c r="E9371" s="115" t="s">
        <v>41562</v>
      </c>
      <c r="F9371" s="115" t="s">
        <v>41563</v>
      </c>
      <c r="I9371" s="115" t="s">
        <v>58</v>
      </c>
      <c r="J9371" s="115">
        <v>112.53</v>
      </c>
    </row>
    <row r="9372" spans="1:10" hidden="1">
      <c r="A9372" s="115" t="s">
        <v>9706</v>
      </c>
      <c r="B9372" s="115" t="str">
        <f t="shared" si="146"/>
        <v>ESTACA RAIZ COM DIAMETRO DE 10" PARA CARGA DE 90T,INJECAO DE ARGAMASSA DE CIMENTO E AREIA,COM 450 A 500KG DE CIMENTO POR M3,EXCLUSIVE FORNECIMENTO DOS MATERIAIS(CIMENTO,AREIA E ACO)E PERFURACAO</v>
      </c>
      <c r="C9372" s="115" t="s">
        <v>41561</v>
      </c>
      <c r="D9372" s="115" t="s">
        <v>41540</v>
      </c>
      <c r="E9372" s="115" t="s">
        <v>41564</v>
      </c>
      <c r="F9372" s="115" t="s">
        <v>41565</v>
      </c>
      <c r="I9372" s="115" t="s">
        <v>58</v>
      </c>
      <c r="J9372" s="115">
        <v>51.01</v>
      </c>
    </row>
    <row r="9373" spans="1:10" hidden="1">
      <c r="A9373" s="115" t="s">
        <v>9707</v>
      </c>
      <c r="B9373" s="115" t="str">
        <f t="shared" si="146"/>
        <v>ESTACA RAIZ COM DIAMETRO DE 10" PARA CARGA DE 90T,INJECAO DE ARGAMASSA DE CIMENTO E AREIA,COM 450 A 500KG DE CIMENTO POR M3,EXCLUSIVE FORNECIMENTO DOS MATERIAIS(CIMENTO,AREIA E ACO)E PERFURACAO</v>
      </c>
      <c r="C9373" s="115" t="s">
        <v>41561</v>
      </c>
      <c r="D9373" s="115" t="s">
        <v>41540</v>
      </c>
      <c r="E9373" s="115" t="s">
        <v>41564</v>
      </c>
      <c r="F9373" s="115" t="s">
        <v>41565</v>
      </c>
      <c r="I9373" s="115" t="s">
        <v>58</v>
      </c>
      <c r="J9373" s="115">
        <v>44.78</v>
      </c>
    </row>
    <row r="9374" spans="1:10" hidden="1">
      <c r="A9374" s="115" t="s">
        <v>9708</v>
      </c>
      <c r="B9374" s="115" t="str">
        <f t="shared" si="146"/>
        <v>ESTACA RAIZ COM DIAMETRO DE 12" PARA CARGA DE 110T,INJECAO DE ARGAMASSA DE CIMENTO E AREIA,COM 450 A 500KG DE CIMENTO POR M3,INCLUSIVE FORNECIMENTO DOS MATERIAIS(CIMENTO,AREIA E ACO),EXCLUSIVE PERFURACAO</v>
      </c>
      <c r="C9374" s="115" t="s">
        <v>41566</v>
      </c>
      <c r="D9374" s="115" t="s">
        <v>41567</v>
      </c>
      <c r="E9374" s="115" t="s">
        <v>41568</v>
      </c>
      <c r="F9374" s="115" t="s">
        <v>41550</v>
      </c>
      <c r="I9374" s="115" t="s">
        <v>58</v>
      </c>
      <c r="J9374" s="115">
        <v>185</v>
      </c>
    </row>
    <row r="9375" spans="1:10" hidden="1">
      <c r="A9375" s="115" t="s">
        <v>9709</v>
      </c>
      <c r="B9375" s="115" t="str">
        <f t="shared" si="146"/>
        <v>ESTACA RAIZ COM DIAMETRO DE 12" PARA CARGA DE 110T,INJECAO DE ARGAMASSA DE CIMENTO E AREIA,COM 450 A 500KG DE CIMENTO POR M3,INCLUSIVE FORNECIMENTO DOS MATERIAIS(CIMENTO,AREIA E ACO),EXCLUSIVE PERFURACAO</v>
      </c>
      <c r="C9375" s="115" t="s">
        <v>41566</v>
      </c>
      <c r="D9375" s="115" t="s">
        <v>41567</v>
      </c>
      <c r="E9375" s="115" t="s">
        <v>41568</v>
      </c>
      <c r="F9375" s="115" t="s">
        <v>41550</v>
      </c>
      <c r="I9375" s="115" t="s">
        <v>58</v>
      </c>
      <c r="J9375" s="115">
        <v>175.68</v>
      </c>
    </row>
    <row r="9376" spans="1:10" hidden="1">
      <c r="A9376" s="115" t="s">
        <v>9710</v>
      </c>
      <c r="B9376" s="115" t="str">
        <f t="shared" si="146"/>
        <v>ESTACA RAIZ COM DIAMETRO DE 12" PARA CARGA DE 110T,INJECAO DE ARGAMASSA DE CIMENTO E AREIA,COM 450 A 500KG DE CIMENTO POR M3,EXCLUSIVE FORNECIMENTO DOS MATERIAIS(CIMENTO,AREIA E ACO)E PERFURACAO</v>
      </c>
      <c r="C9376" s="115" t="s">
        <v>41566</v>
      </c>
      <c r="D9376" s="115" t="s">
        <v>41567</v>
      </c>
      <c r="E9376" s="115" t="s">
        <v>41569</v>
      </c>
      <c r="F9376" s="115" t="s">
        <v>41546</v>
      </c>
      <c r="I9376" s="115" t="s">
        <v>58</v>
      </c>
      <c r="J9376" s="115">
        <v>76.3</v>
      </c>
    </row>
    <row r="9377" spans="1:10" hidden="1">
      <c r="A9377" s="115" t="s">
        <v>9711</v>
      </c>
      <c r="B9377" s="115" t="str">
        <f t="shared" si="146"/>
        <v>ESTACA RAIZ COM DIAMETRO DE 12" PARA CARGA DE 110T,INJECAO DE ARGAMASSA DE CIMENTO E AREIA,COM 450 A 500KG DE CIMENTO POR M3,EXCLUSIVE FORNECIMENTO DOS MATERIAIS(CIMENTO,AREIA E ACO)E PERFURACAO</v>
      </c>
      <c r="C9377" s="115" t="s">
        <v>41566</v>
      </c>
      <c r="D9377" s="115" t="s">
        <v>41567</v>
      </c>
      <c r="E9377" s="115" t="s">
        <v>41569</v>
      </c>
      <c r="F9377" s="115" t="s">
        <v>41546</v>
      </c>
      <c r="I9377" s="115" t="s">
        <v>58</v>
      </c>
      <c r="J9377" s="115">
        <v>66.98</v>
      </c>
    </row>
    <row r="9378" spans="1:10" hidden="1">
      <c r="A9378" s="115" t="s">
        <v>9712</v>
      </c>
      <c r="B9378" s="115" t="str">
        <f t="shared" si="146"/>
        <v>ESTACA RAIZ COM DIAMETRO DE 16" PARA CARGA DE 120T,INJECAO DE ARGAMASSA DE CIMENTO E AREIA,COM 450 A 500KG DE CIMENTO POR M3,INCLUSIVE FORNECIMENTO DOS MATERIAIS(CIMENTO,AREIA E ACO),EXCLUSIVE PERFURACAO</v>
      </c>
      <c r="C9378" s="115" t="s">
        <v>41570</v>
      </c>
      <c r="D9378" s="115" t="s">
        <v>41567</v>
      </c>
      <c r="E9378" s="115" t="s">
        <v>41568</v>
      </c>
      <c r="F9378" s="115" t="s">
        <v>41550</v>
      </c>
      <c r="I9378" s="115" t="s">
        <v>58</v>
      </c>
      <c r="J9378" s="115">
        <v>322.82</v>
      </c>
    </row>
    <row r="9379" spans="1:10" hidden="1">
      <c r="A9379" s="115" t="s">
        <v>9713</v>
      </c>
      <c r="B9379" s="115" t="str">
        <f t="shared" si="146"/>
        <v>ESTACA RAIZ COM DIAMETRO DE 16" PARA CARGA DE 120T,INJECAO DE ARGAMASSA DE CIMENTO E AREIA,COM 450 A 500KG DE CIMENTO POR M3,INCLUSIVE FORNECIMENTO DOS MATERIAIS(CIMENTO,AREIA E ACO),EXCLUSIVE PERFURACAO</v>
      </c>
      <c r="C9379" s="115" t="s">
        <v>41570</v>
      </c>
      <c r="D9379" s="115" t="s">
        <v>41567</v>
      </c>
      <c r="E9379" s="115" t="s">
        <v>41568</v>
      </c>
      <c r="F9379" s="115" t="s">
        <v>41550</v>
      </c>
      <c r="I9379" s="115" t="s">
        <v>58</v>
      </c>
      <c r="J9379" s="115">
        <v>306.45999999999998</v>
      </c>
    </row>
    <row r="9380" spans="1:10" hidden="1">
      <c r="A9380" s="115" t="s">
        <v>9714</v>
      </c>
      <c r="B9380" s="115" t="str">
        <f t="shared" si="146"/>
        <v>ESTACA RAIZ COM DIAMETRO DE 16" PARA CARGA DE 120T,INJECAO DE ARGAMASSA DE CIMENTO E AREIA,COM 450 A 500KG DE CIMENTO POR M3,EXCLUSIVE FORNECIMENTO DOS MATERIAIS (CIMENTO,AREIA EACO) E PERFURACAO</v>
      </c>
      <c r="C9380" s="115" t="s">
        <v>41570</v>
      </c>
      <c r="D9380" s="115" t="s">
        <v>41567</v>
      </c>
      <c r="E9380" s="115" t="s">
        <v>41571</v>
      </c>
      <c r="F9380" s="115" t="s">
        <v>41572</v>
      </c>
      <c r="I9380" s="115" t="s">
        <v>58</v>
      </c>
      <c r="J9380" s="115">
        <v>133.99</v>
      </c>
    </row>
    <row r="9381" spans="1:10" hidden="1">
      <c r="A9381" s="115" t="s">
        <v>9715</v>
      </c>
      <c r="B9381" s="115" t="str">
        <f t="shared" si="146"/>
        <v>ESTACA RAIZ COM DIAMETRO DE 16" PARA CARGA DE 120T,INJECAO DE ARGAMASSA DE CIMENTO E AREIA,COM 450 A 500KG DE CIMENTO POR M3,EXCLUSIVE FORNECIMENTO DOS MATERIAIS (CIMENTO,AREIA EACO) E PERFURACAO</v>
      </c>
      <c r="C9381" s="115" t="s">
        <v>41570</v>
      </c>
      <c r="D9381" s="115" t="s">
        <v>41567</v>
      </c>
      <c r="E9381" s="115" t="s">
        <v>41571</v>
      </c>
      <c r="F9381" s="115" t="s">
        <v>41572</v>
      </c>
      <c r="I9381" s="115" t="s">
        <v>58</v>
      </c>
      <c r="J9381" s="115">
        <v>117.63</v>
      </c>
    </row>
    <row r="9382" spans="1:10" hidden="1">
      <c r="A9382" s="115" t="s">
        <v>9716</v>
      </c>
      <c r="B9382" s="115" t="str">
        <f t="shared" si="146"/>
        <v>ESTACA DE CONCRETO ARMADO,MOLDADA NO TERRENO,TIPO HELICE CONTINUA,DIAMETRO DE 400MM,CAPACIDADE DE CARGA DE 60T A 80T,INCLUSIVE FORNECIMENTO DOS MATERIAIS CONSIDERANDO O TRECHO CRAVADO E CONCRETADO</v>
      </c>
      <c r="C9382" s="115" t="s">
        <v>41573</v>
      </c>
      <c r="D9382" s="115" t="s">
        <v>41574</v>
      </c>
      <c r="E9382" s="115" t="s">
        <v>41575</v>
      </c>
      <c r="F9382" s="115" t="s">
        <v>41576</v>
      </c>
      <c r="I9382" s="115" t="s">
        <v>58</v>
      </c>
      <c r="J9382" s="115">
        <v>288.67</v>
      </c>
    </row>
    <row r="9383" spans="1:10" hidden="1">
      <c r="A9383" s="115" t="s">
        <v>9717</v>
      </c>
      <c r="B9383" s="115" t="str">
        <f t="shared" si="146"/>
        <v>ESTACA DE CONCRETO ARMADO,MOLDADA NO TERRENO,TIPO HELICE CONTINUA,DIAMETRO DE 400MM,CAPACIDADE DE CARGA DE 60T A 80T,INCLUSIVE FORNECIMENTO DOS MATERIAIS CONSIDERANDO O TRECHO CRAVADO E CONCRETADO</v>
      </c>
      <c r="C9383" s="115" t="s">
        <v>41573</v>
      </c>
      <c r="D9383" s="115" t="s">
        <v>41574</v>
      </c>
      <c r="E9383" s="115" t="s">
        <v>41575</v>
      </c>
      <c r="F9383" s="115" t="s">
        <v>41576</v>
      </c>
      <c r="I9383" s="115" t="s">
        <v>58</v>
      </c>
      <c r="J9383" s="115">
        <v>276.74</v>
      </c>
    </row>
    <row r="9384" spans="1:10" hidden="1">
      <c r="A9384" s="115" t="s">
        <v>9718</v>
      </c>
      <c r="B9384" s="115" t="str">
        <f t="shared" si="146"/>
        <v>ESTACA DE CONCRETO ARMADO,MOLDADA NO TERRENO,TIPO HELICE CONTINUA,DIAMETRO DE 500MM,CAPACIDADE DE CARGA DE 81T A 130T,INCLUSIVE FORNECIMENTO DOS MATERIAIS,CONSIDERANDO O TRECHO CRAVADO E CONCRETADO</v>
      </c>
      <c r="C9384" s="115" t="s">
        <v>41573</v>
      </c>
      <c r="D9384" s="115" t="s">
        <v>41577</v>
      </c>
      <c r="E9384" s="115" t="s">
        <v>41578</v>
      </c>
      <c r="F9384" s="115" t="s">
        <v>41579</v>
      </c>
      <c r="I9384" s="115" t="s">
        <v>58</v>
      </c>
      <c r="J9384" s="115">
        <v>338.3</v>
      </c>
    </row>
    <row r="9385" spans="1:10" hidden="1">
      <c r="A9385" s="115" t="s">
        <v>9719</v>
      </c>
      <c r="B9385" s="115" t="str">
        <f t="shared" si="146"/>
        <v>ESTACA DE CONCRETO ARMADO,MOLDADA NO TERRENO,TIPO HELICE CONTINUA,DIAMETRO DE 500MM,CAPACIDADE DE CARGA DE 81T A 130T,INCLUSIVE FORNECIMENTO DOS MATERIAIS,CONSIDERANDO O TRECHO CRAVADO E CONCRETADO</v>
      </c>
      <c r="C9385" s="115" t="s">
        <v>41573</v>
      </c>
      <c r="D9385" s="115" t="s">
        <v>41577</v>
      </c>
      <c r="E9385" s="115" t="s">
        <v>41578</v>
      </c>
      <c r="F9385" s="115" t="s">
        <v>41579</v>
      </c>
      <c r="I9385" s="115" t="s">
        <v>58</v>
      </c>
      <c r="J9385" s="115">
        <v>325.57</v>
      </c>
    </row>
    <row r="9386" spans="1:10" hidden="1">
      <c r="A9386" s="115" t="s">
        <v>9720</v>
      </c>
      <c r="B9386" s="115" t="str">
        <f t="shared" si="146"/>
        <v>ESTACA DE CONCRETO ARMADO,MOLDADA NO TERRENO,TIPO HELICE CONTINUA,DIAMETRO DE 600MM,CAPACIDADE DE CARGA DE 131T A 150T,INCLUSIVE FORNECIMENTO DOS MATERIAIS,CONSIDERANDOO TRECHO CRAVADO E CONCRETADO</v>
      </c>
      <c r="C9386" s="115" t="s">
        <v>41573</v>
      </c>
      <c r="D9386" s="115" t="s">
        <v>41580</v>
      </c>
      <c r="E9386" s="115" t="s">
        <v>41581</v>
      </c>
      <c r="F9386" s="115" t="s">
        <v>41579</v>
      </c>
      <c r="I9386" s="115" t="s">
        <v>58</v>
      </c>
      <c r="J9386" s="115">
        <v>483.18</v>
      </c>
    </row>
    <row r="9387" spans="1:10" hidden="1">
      <c r="A9387" s="115" t="s">
        <v>9721</v>
      </c>
      <c r="B9387" s="115" t="str">
        <f t="shared" si="146"/>
        <v>ESTACA DE CONCRETO ARMADO,MOLDADA NO TERRENO,TIPO HELICE CONTINUA,DIAMETRO DE 600MM,CAPACIDADE DE CARGA DE 131T A 150T,INCLUSIVE FORNECIMENTO DOS MATERIAIS,CONSIDERANDOO TRECHO CRAVADO E CONCRETADO</v>
      </c>
      <c r="C9387" s="115" t="s">
        <v>41573</v>
      </c>
      <c r="D9387" s="115" t="s">
        <v>41580</v>
      </c>
      <c r="E9387" s="115" t="s">
        <v>41581</v>
      </c>
      <c r="F9387" s="115" t="s">
        <v>41579</v>
      </c>
      <c r="I9387" s="115" t="s">
        <v>58</v>
      </c>
      <c r="J9387" s="115">
        <v>465.73</v>
      </c>
    </row>
    <row r="9388" spans="1:10" hidden="1">
      <c r="A9388" s="115" t="s">
        <v>9722</v>
      </c>
      <c r="B9388" s="115" t="str">
        <f t="shared" si="146"/>
        <v>ESTACA PRE-FABRICADA DE CONCRETO,MEDIDA A PARTIR DA COTA DEARRASAMENTO,EXCLUSIVE EMENDAS,CRAVACAO E TRANSPORTE DE BATE-ESTACAS,PARA CARGA DE TRABALHO DE COMPRESSAO AXIAL DE ATE 250KN (25TF).FORNECIMENTO</v>
      </c>
      <c r="C9388" s="115" t="s">
        <v>41582</v>
      </c>
      <c r="D9388" s="115" t="s">
        <v>41583</v>
      </c>
      <c r="E9388" s="115" t="s">
        <v>41584</v>
      </c>
      <c r="F9388" s="115" t="s">
        <v>41585</v>
      </c>
      <c r="I9388" s="115" t="s">
        <v>58</v>
      </c>
      <c r="J9388" s="115">
        <v>43.5</v>
      </c>
    </row>
    <row r="9389" spans="1:10" hidden="1">
      <c r="A9389" s="115" t="s">
        <v>9723</v>
      </c>
      <c r="B9389" s="115" t="str">
        <f t="shared" si="146"/>
        <v>ESTACA PRE-FABRICADA DE CONCRETO,MEDIDA A PARTIR DA COTA DEARRASAMENTO,EXCLUSIVE EMENDAS,CRAVACAO E TRANSPORTE DE BATE-ESTACAS,PARA CARGA DE TRABALHO DE COMPRESSAO AXIAL DE ATE 250KN (25TF).FORNECIMENTO</v>
      </c>
      <c r="C9389" s="115" t="s">
        <v>41582</v>
      </c>
      <c r="D9389" s="115" t="s">
        <v>41583</v>
      </c>
      <c r="E9389" s="115" t="s">
        <v>41584</v>
      </c>
      <c r="F9389" s="115" t="s">
        <v>41585</v>
      </c>
      <c r="I9389" s="115" t="s">
        <v>58</v>
      </c>
      <c r="J9389" s="115">
        <v>43.5</v>
      </c>
    </row>
    <row r="9390" spans="1:10" hidden="1">
      <c r="A9390" s="115" t="s">
        <v>9724</v>
      </c>
      <c r="B9390" s="115" t="str">
        <f t="shared" si="146"/>
        <v>ESTACA PRE-FABRICADA DE CONCRETO,MEDIDA A PARTIR DA COTA DEARRASAMENTO,EXCLUSIVE EMENDAS,CRAVACAO E TRANSPORTE DE BATE-ESTACAS,PARA CARGA DE TRABALHO DE COMPRESSAO AXIAL DE ATE 350KN (35TF).FORNECIMENTO</v>
      </c>
      <c r="C9390" s="115" t="s">
        <v>41582</v>
      </c>
      <c r="D9390" s="115" t="s">
        <v>41583</v>
      </c>
      <c r="E9390" s="115" t="s">
        <v>41586</v>
      </c>
      <c r="F9390" s="115" t="s">
        <v>41587</v>
      </c>
      <c r="I9390" s="115" t="s">
        <v>58</v>
      </c>
      <c r="J9390" s="115">
        <v>56.4</v>
      </c>
    </row>
    <row r="9391" spans="1:10" hidden="1">
      <c r="A9391" s="115" t="s">
        <v>9725</v>
      </c>
      <c r="B9391" s="115" t="str">
        <f t="shared" si="146"/>
        <v>ESTACA PRE-FABRICADA DE CONCRETO,MEDIDA A PARTIR DA COTA DEARRASAMENTO,EXCLUSIVE EMENDAS,CRAVACAO E TRANSPORTE DE BATE-ESTACAS,PARA CARGA DE TRABALHO DE COMPRESSAO AXIAL DE ATE 350KN (35TF).FORNECIMENTO</v>
      </c>
      <c r="C9391" s="115" t="s">
        <v>41582</v>
      </c>
      <c r="D9391" s="115" t="s">
        <v>41583</v>
      </c>
      <c r="E9391" s="115" t="s">
        <v>41586</v>
      </c>
      <c r="F9391" s="115" t="s">
        <v>41587</v>
      </c>
      <c r="I9391" s="115" t="s">
        <v>58</v>
      </c>
      <c r="J9391" s="115">
        <v>56.4</v>
      </c>
    </row>
    <row r="9392" spans="1:10" hidden="1">
      <c r="A9392" s="115" t="s">
        <v>9726</v>
      </c>
      <c r="B9392" s="115" t="str">
        <f t="shared" si="146"/>
        <v>ESTACA PRE-FABRICADA DE CONCRETO,MEDIDA A PARTIR DA COTA DEARRASAMENTO,EXCLUSIVE EMENDAS,CRAVACAO E TRANSPORTE DE BATE-ESTACAS,PARA CARGA DE TRABALHO DE COMPRESSAO AXIAL DE ATE 450KN (45TF).FORNECIMENTO</v>
      </c>
      <c r="C9392" s="115" t="s">
        <v>41582</v>
      </c>
      <c r="D9392" s="115" t="s">
        <v>41583</v>
      </c>
      <c r="E9392" s="115" t="s">
        <v>41588</v>
      </c>
      <c r="F9392" s="115" t="s">
        <v>41589</v>
      </c>
      <c r="I9392" s="115" t="s">
        <v>58</v>
      </c>
      <c r="J9392" s="115">
        <v>66.61</v>
      </c>
    </row>
    <row r="9393" spans="1:10" hidden="1">
      <c r="A9393" s="115" t="s">
        <v>9727</v>
      </c>
      <c r="B9393" s="115" t="str">
        <f t="shared" si="146"/>
        <v>ESTACA PRE-FABRICADA DE CONCRETO,MEDIDA A PARTIR DA COTA DEARRASAMENTO,EXCLUSIVE EMENDAS,CRAVACAO E TRANSPORTE DE BATE-ESTACAS,PARA CARGA DE TRABALHO DE COMPRESSAO AXIAL DE ATE 450KN (45TF).FORNECIMENTO</v>
      </c>
      <c r="C9393" s="115" t="s">
        <v>41582</v>
      </c>
      <c r="D9393" s="115" t="s">
        <v>41583</v>
      </c>
      <c r="E9393" s="115" t="s">
        <v>41588</v>
      </c>
      <c r="F9393" s="115" t="s">
        <v>41589</v>
      </c>
      <c r="I9393" s="115" t="s">
        <v>58</v>
      </c>
      <c r="J9393" s="115">
        <v>66.61</v>
      </c>
    </row>
    <row r="9394" spans="1:10" hidden="1">
      <c r="A9394" s="115" t="s">
        <v>9728</v>
      </c>
      <c r="B9394" s="115" t="str">
        <f t="shared" si="146"/>
        <v>ESTACA PRE-FABRICADA DE CONCRETO,MEDIDA A PARTIR DA COTA DEARRASAMENTO,EXCLUSIVE EMENDAS,CRAVACAO E TRANSPORTE DE BATE-ESTACAS,PARA CARGA DE TRABALHO DE COMPRESSAO AXIAL DE ATE 600KN (60TF).FORNECIMENTO</v>
      </c>
      <c r="C9394" s="115" t="s">
        <v>41582</v>
      </c>
      <c r="D9394" s="115" t="s">
        <v>41583</v>
      </c>
      <c r="E9394" s="115" t="s">
        <v>41590</v>
      </c>
      <c r="F9394" s="115" t="s">
        <v>41591</v>
      </c>
      <c r="I9394" s="115" t="s">
        <v>58</v>
      </c>
      <c r="J9394" s="115">
        <v>82.37</v>
      </c>
    </row>
    <row r="9395" spans="1:10" hidden="1">
      <c r="A9395" s="115" t="s">
        <v>9729</v>
      </c>
      <c r="B9395" s="115" t="str">
        <f t="shared" si="146"/>
        <v>ESTACA PRE-FABRICADA DE CONCRETO,MEDIDA A PARTIR DA COTA DEARRASAMENTO,EXCLUSIVE EMENDAS,CRAVACAO E TRANSPORTE DE BATE-ESTACAS,PARA CARGA DE TRABALHO DE COMPRESSAO AXIAL DE ATE 600KN (60TF).FORNECIMENTO</v>
      </c>
      <c r="C9395" s="115" t="s">
        <v>41582</v>
      </c>
      <c r="D9395" s="115" t="s">
        <v>41583</v>
      </c>
      <c r="E9395" s="115" t="s">
        <v>41590</v>
      </c>
      <c r="F9395" s="115" t="s">
        <v>41591</v>
      </c>
      <c r="I9395" s="115" t="s">
        <v>58</v>
      </c>
      <c r="J9395" s="115">
        <v>82.37</v>
      </c>
    </row>
    <row r="9396" spans="1:10" hidden="1">
      <c r="A9396" s="115" t="s">
        <v>9730</v>
      </c>
      <c r="B9396" s="115" t="str">
        <f t="shared" si="146"/>
        <v>ESTACA PRE-FABRICADA DE CONCRETO,MEDIDA A PARTIR DA COTA DEARRASAMENTO,EXCLUSIVE EMENDAS,CRAVACAO E TRANSPORTE DE BATE-ESTACAS,PARA CARGA DE TRABALHO DE COMPRESSAO AXIAL DE ATE 750KN (75TF).FORNECIMENTO</v>
      </c>
      <c r="C9396" s="115" t="s">
        <v>41582</v>
      </c>
      <c r="D9396" s="115" t="s">
        <v>41583</v>
      </c>
      <c r="E9396" s="115" t="s">
        <v>41592</v>
      </c>
      <c r="F9396" s="115" t="s">
        <v>41593</v>
      </c>
      <c r="I9396" s="115" t="s">
        <v>58</v>
      </c>
      <c r="J9396" s="115">
        <v>100.22</v>
      </c>
    </row>
    <row r="9397" spans="1:10" hidden="1">
      <c r="A9397" s="115" t="s">
        <v>9731</v>
      </c>
      <c r="B9397" s="115" t="str">
        <f t="shared" si="146"/>
        <v>ESTACA PRE-FABRICADA DE CONCRETO,MEDIDA A PARTIR DA COTA DEARRASAMENTO,EXCLUSIVE EMENDAS,CRAVACAO E TRANSPORTE DE BATE-ESTACAS,PARA CARGA DE TRABALHO DE COMPRESSAO AXIAL DE ATE 750KN (75TF).FORNECIMENTO</v>
      </c>
      <c r="C9397" s="115" t="s">
        <v>41582</v>
      </c>
      <c r="D9397" s="115" t="s">
        <v>41583</v>
      </c>
      <c r="E9397" s="115" t="s">
        <v>41592</v>
      </c>
      <c r="F9397" s="115" t="s">
        <v>41593</v>
      </c>
      <c r="I9397" s="115" t="s">
        <v>58</v>
      </c>
      <c r="J9397" s="115">
        <v>100.22</v>
      </c>
    </row>
    <row r="9398" spans="1:10" hidden="1">
      <c r="A9398" s="115" t="s">
        <v>9732</v>
      </c>
      <c r="B9398" s="115" t="str">
        <f t="shared" si="146"/>
        <v>ESTACA PRE-FABRICADA DE CONCRETO,MEDIDA A PARTIR DA COTA DEARRASAMENTO,EXCLUSIVE EMENDAS,CRAVACAO E TRANSPORTE DE BATE-ESTACAS,PARA CARGA DE TRABALHO DE COMPRESSAO AXIAL DE ATE 950KN (95TF).FORNECIMENTO</v>
      </c>
      <c r="C9398" s="115" t="s">
        <v>41582</v>
      </c>
      <c r="D9398" s="115" t="s">
        <v>41583</v>
      </c>
      <c r="E9398" s="115" t="s">
        <v>41594</v>
      </c>
      <c r="F9398" s="115" t="s">
        <v>41595</v>
      </c>
      <c r="I9398" s="115" t="s">
        <v>58</v>
      </c>
      <c r="J9398" s="115">
        <v>133.43</v>
      </c>
    </row>
    <row r="9399" spans="1:10" hidden="1">
      <c r="A9399" s="115" t="s">
        <v>9733</v>
      </c>
      <c r="B9399" s="115" t="str">
        <f t="shared" si="146"/>
        <v>ESTACA PRE-FABRICADA DE CONCRETO,MEDIDA A PARTIR DA COTA DEARRASAMENTO,EXCLUSIVE EMENDAS,CRAVACAO E TRANSPORTE DE BATE-ESTACAS,PARA CARGA DE TRABALHO DE COMPRESSAO AXIAL DE ATE 950KN (95TF).FORNECIMENTO</v>
      </c>
      <c r="C9399" s="115" t="s">
        <v>41582</v>
      </c>
      <c r="D9399" s="115" t="s">
        <v>41583</v>
      </c>
      <c r="E9399" s="115" t="s">
        <v>41594</v>
      </c>
      <c r="F9399" s="115" t="s">
        <v>41595</v>
      </c>
      <c r="I9399" s="115" t="s">
        <v>58</v>
      </c>
      <c r="J9399" s="115">
        <v>133.43</v>
      </c>
    </row>
    <row r="9400" spans="1:10" hidden="1">
      <c r="A9400" s="115" t="s">
        <v>9734</v>
      </c>
      <c r="B9400" s="115" t="str">
        <f t="shared" si="146"/>
        <v>ESTACA PRE-FABRICADA DE CONCRETO,MEDIDA A PARTIR DA COTA DEARRASAMENTO,EXCLUSIVE EMENDAS,CRAVACAO E TRANSPORTE DE BATE-ESTACAS,PARA CARGA DE TRABALHO DE COMPRESSAO AXIAL DE ATE 1300KN (130TF).FORNECIMENTO</v>
      </c>
      <c r="C9400" s="115" t="s">
        <v>41582</v>
      </c>
      <c r="D9400" s="115" t="s">
        <v>41583</v>
      </c>
      <c r="E9400" s="115" t="s">
        <v>41596</v>
      </c>
      <c r="F9400" s="115" t="s">
        <v>41597</v>
      </c>
      <c r="I9400" s="115" t="s">
        <v>58</v>
      </c>
      <c r="J9400" s="115">
        <v>156.4</v>
      </c>
    </row>
    <row r="9401" spans="1:10" hidden="1">
      <c r="A9401" s="115" t="s">
        <v>9735</v>
      </c>
      <c r="B9401" s="115" t="str">
        <f t="shared" si="146"/>
        <v>ESTACA PRE-FABRICADA DE CONCRETO,MEDIDA A PARTIR DA COTA DEARRASAMENTO,EXCLUSIVE EMENDAS,CRAVACAO E TRANSPORTE DE BATE-ESTACAS,PARA CARGA DE TRABALHO DE COMPRESSAO AXIAL DE ATE 1300KN (130TF).FORNECIMENTO</v>
      </c>
      <c r="C9401" s="115" t="s">
        <v>41582</v>
      </c>
      <c r="D9401" s="115" t="s">
        <v>41583</v>
      </c>
      <c r="E9401" s="115" t="s">
        <v>41596</v>
      </c>
      <c r="F9401" s="115" t="s">
        <v>41597</v>
      </c>
      <c r="I9401" s="115" t="s">
        <v>58</v>
      </c>
      <c r="J9401" s="115">
        <v>156.4</v>
      </c>
    </row>
    <row r="9402" spans="1:10" hidden="1">
      <c r="A9402" s="115" t="s">
        <v>9736</v>
      </c>
      <c r="B9402" s="115" t="str">
        <f t="shared" si="146"/>
        <v>ESTACA PRE-FABRICADA DE CONCRETO,MEDIDA A PARTIR DA COTA DEARRASAMENTO,EXCLUSIVE EMENDAS,CRAVACAO E TRANSPORTE DE BATE-ESTACAS,PARA CARGA DE TRABALHO DE COMPRESSAO AXIAL DE ATE 1700KN (170TF).FORNECIMENTO</v>
      </c>
      <c r="C9402" s="115" t="s">
        <v>41582</v>
      </c>
      <c r="D9402" s="115" t="s">
        <v>41583</v>
      </c>
      <c r="E9402" s="115" t="s">
        <v>41598</v>
      </c>
      <c r="F9402" s="115" t="s">
        <v>41599</v>
      </c>
      <c r="I9402" s="115" t="s">
        <v>58</v>
      </c>
      <c r="J9402" s="115">
        <v>267.60000000000002</v>
      </c>
    </row>
    <row r="9403" spans="1:10" hidden="1">
      <c r="A9403" s="115" t="s">
        <v>9737</v>
      </c>
      <c r="B9403" s="115" t="str">
        <f t="shared" si="146"/>
        <v>ESTACA PRE-FABRICADA DE CONCRETO,MEDIDA A PARTIR DA COTA DEARRASAMENTO,EXCLUSIVE EMENDAS,CRAVACAO E TRANSPORTE DE BATE-ESTACAS,PARA CARGA DE TRABALHO DE COMPRESSAO AXIAL DE ATE 1700KN (170TF).FORNECIMENTO</v>
      </c>
      <c r="C9403" s="115" t="s">
        <v>41582</v>
      </c>
      <c r="D9403" s="115" t="s">
        <v>41583</v>
      </c>
      <c r="E9403" s="115" t="s">
        <v>41598</v>
      </c>
      <c r="F9403" s="115" t="s">
        <v>41599</v>
      </c>
      <c r="I9403" s="115" t="s">
        <v>58</v>
      </c>
      <c r="J9403" s="115">
        <v>267.60000000000002</v>
      </c>
    </row>
    <row r="9404" spans="1:10" hidden="1">
      <c r="A9404" s="115" t="s">
        <v>9738</v>
      </c>
      <c r="B9404" s="115" t="str">
        <f t="shared" si="146"/>
        <v>ESTACA PRE-MOLDADA DE CONCRETO ARMADO,CENTRIFUGADA,MEDIDA APARTIR DA COTA DE ARRASAMENTO,EXCLUSIVE EMENDAS,CRAVACAO E TRANSPORTE DO BATE-ESTACAS,D=26CM,PARA CARGA DE TRABALHO DE COMPRESSAO AXIAL DE ATE 500KN(50TF).FORNECIMENTO</v>
      </c>
      <c r="C9404" s="115" t="s">
        <v>41600</v>
      </c>
      <c r="D9404" s="115" t="s">
        <v>41601</v>
      </c>
      <c r="E9404" s="115" t="s">
        <v>41602</v>
      </c>
      <c r="F9404" s="115" t="s">
        <v>41603</v>
      </c>
      <c r="I9404" s="115" t="s">
        <v>58</v>
      </c>
      <c r="J9404" s="115">
        <v>94.2</v>
      </c>
    </row>
    <row r="9405" spans="1:10" hidden="1">
      <c r="A9405" s="115" t="s">
        <v>9739</v>
      </c>
      <c r="B9405" s="115" t="str">
        <f t="shared" si="146"/>
        <v>ESTACA PRE-MOLDADA DE CONCRETO ARMADO,CENTRIFUGADA,MEDIDA APARTIR DA COTA DE ARRASAMENTO,EXCLUSIVE EMENDAS,CRAVACAO E TRANSPORTE DO BATE-ESTACAS,D=26CM,PARA CARGA DE TRABALHO DE COMPRESSAO AXIAL DE ATE 500KN(50TF).FORNECIMENTO</v>
      </c>
      <c r="C9405" s="115" t="s">
        <v>41600</v>
      </c>
      <c r="D9405" s="115" t="s">
        <v>41601</v>
      </c>
      <c r="E9405" s="115" t="s">
        <v>41602</v>
      </c>
      <c r="F9405" s="115" t="s">
        <v>41603</v>
      </c>
      <c r="I9405" s="115" t="s">
        <v>58</v>
      </c>
      <c r="J9405" s="115">
        <v>94.2</v>
      </c>
    </row>
    <row r="9406" spans="1:10" hidden="1">
      <c r="A9406" s="115" t="s">
        <v>9740</v>
      </c>
      <c r="B9406" s="115" t="str">
        <f t="shared" si="146"/>
        <v>ESTACA PRE-MOLDADA DE CONCRETO ARMADO,CENTRIFUGADA,MEDIDA APARTIR DA COTA DE ARRASAMENTO,EXCLUSIVE EMENDAS,CRAVACAO E TRANSPORTE DE BATE-ESTACAS,D=33CM,PARA CARGA DE TRABALHO DE COMPRESSAO AXIAL DE ATE 800KN(80TF).FORNECIMENTO</v>
      </c>
      <c r="C9406" s="115" t="s">
        <v>41600</v>
      </c>
      <c r="D9406" s="115" t="s">
        <v>41601</v>
      </c>
      <c r="E9406" s="115" t="s">
        <v>41604</v>
      </c>
      <c r="F9406" s="115" t="s">
        <v>41605</v>
      </c>
      <c r="I9406" s="115" t="s">
        <v>58</v>
      </c>
      <c r="J9406" s="115">
        <v>127.7</v>
      </c>
    </row>
    <row r="9407" spans="1:10" hidden="1">
      <c r="A9407" s="115" t="s">
        <v>9741</v>
      </c>
      <c r="B9407" s="115" t="str">
        <f t="shared" si="146"/>
        <v>ESTACA PRE-MOLDADA DE CONCRETO ARMADO,CENTRIFUGADA,MEDIDA APARTIR DA COTA DE ARRASAMENTO,EXCLUSIVE EMENDAS,CRAVACAO E TRANSPORTE DE BATE-ESTACAS,D=33CM,PARA CARGA DE TRABALHO DE COMPRESSAO AXIAL DE ATE 800KN(80TF).FORNECIMENTO</v>
      </c>
      <c r="C9407" s="115" t="s">
        <v>41600</v>
      </c>
      <c r="D9407" s="115" t="s">
        <v>41601</v>
      </c>
      <c r="E9407" s="115" t="s">
        <v>41604</v>
      </c>
      <c r="F9407" s="115" t="s">
        <v>41605</v>
      </c>
      <c r="I9407" s="115" t="s">
        <v>58</v>
      </c>
      <c r="J9407" s="115">
        <v>127.7</v>
      </c>
    </row>
    <row r="9408" spans="1:10" hidden="1">
      <c r="A9408" s="115" t="s">
        <v>9742</v>
      </c>
      <c r="B9408" s="115" t="str">
        <f t="shared" si="146"/>
        <v>ESTACA PRE-MOLDADA DE CONCRETO ARMADO,CENTRIFUGADA,MEDIDA APARTIR DA COTA DE ARRASAMENTO,EXCLUSIVE EMENDAS,CRAVACAO E TRANSPORTE DO BATE-ESTACAS,D=38CM,PARA CARGA DE TRABALHO DE COMPRESSAO AXIAL DE ATE 1000KN(100TF).FORNECIMENTO</v>
      </c>
      <c r="C9408" s="115" t="s">
        <v>41600</v>
      </c>
      <c r="D9408" s="115" t="s">
        <v>41601</v>
      </c>
      <c r="E9408" s="115" t="s">
        <v>41606</v>
      </c>
      <c r="F9408" s="115" t="s">
        <v>41607</v>
      </c>
      <c r="I9408" s="115" t="s">
        <v>58</v>
      </c>
      <c r="J9408" s="115">
        <v>162.6</v>
      </c>
    </row>
    <row r="9409" spans="1:10" hidden="1">
      <c r="A9409" s="115" t="s">
        <v>9743</v>
      </c>
      <c r="B9409" s="115" t="str">
        <f t="shared" si="146"/>
        <v>ESTACA PRE-MOLDADA DE CONCRETO ARMADO,CENTRIFUGADA,MEDIDA APARTIR DA COTA DE ARRASAMENTO,EXCLUSIVE EMENDAS,CRAVACAO E TRANSPORTE DO BATE-ESTACAS,D=38CM,PARA CARGA DE TRABALHO DE COMPRESSAO AXIAL DE ATE 1000KN(100TF).FORNECIMENTO</v>
      </c>
      <c r="C9409" s="115" t="s">
        <v>41600</v>
      </c>
      <c r="D9409" s="115" t="s">
        <v>41601</v>
      </c>
      <c r="E9409" s="115" t="s">
        <v>41606</v>
      </c>
      <c r="F9409" s="115" t="s">
        <v>41607</v>
      </c>
      <c r="I9409" s="115" t="s">
        <v>58</v>
      </c>
      <c r="J9409" s="115">
        <v>162.6</v>
      </c>
    </row>
    <row r="9410" spans="1:10" hidden="1">
      <c r="A9410" s="115" t="s">
        <v>9744</v>
      </c>
      <c r="B9410" s="115" t="str">
        <f t="shared" si="146"/>
        <v>ESTACA PRE-MOLDADA DE CONCRETO ARMADO,CENTRIFUGADA,MEDIDA APARTIR DA COTA DE ARRASAMENTO,EXCLUSIVE EMENDAS,CRAVACAO E TRANSPORTE DE BATE-ESTACAS,D=42CM,PARA CARGA DE TRABALHO DE COMPRESSAO AXIAL DE ATE 1250KN(125TF).FORNECIMENTO</v>
      </c>
      <c r="C9410" s="115" t="s">
        <v>41600</v>
      </c>
      <c r="D9410" s="115" t="s">
        <v>41601</v>
      </c>
      <c r="E9410" s="115" t="s">
        <v>41608</v>
      </c>
      <c r="F9410" s="115" t="s">
        <v>41609</v>
      </c>
      <c r="I9410" s="115" t="s">
        <v>58</v>
      </c>
      <c r="J9410" s="115">
        <v>197.2</v>
      </c>
    </row>
    <row r="9411" spans="1:10" hidden="1">
      <c r="A9411" s="115" t="s">
        <v>9745</v>
      </c>
      <c r="B9411" s="115" t="str">
        <f t="shared" si="146"/>
        <v>ESTACA PRE-MOLDADA DE CONCRETO ARMADO,CENTRIFUGADA,MEDIDA APARTIR DA COTA DE ARRASAMENTO,EXCLUSIVE EMENDAS,CRAVACAO E TRANSPORTE DE BATE-ESTACAS,D=42CM,PARA CARGA DE TRABALHO DE COMPRESSAO AXIAL DE ATE 1250KN(125TF).FORNECIMENTO</v>
      </c>
      <c r="C9411" s="115" t="s">
        <v>41600</v>
      </c>
      <c r="D9411" s="115" t="s">
        <v>41601</v>
      </c>
      <c r="E9411" s="115" t="s">
        <v>41608</v>
      </c>
      <c r="F9411" s="115" t="s">
        <v>41609</v>
      </c>
      <c r="I9411" s="115" t="s">
        <v>58</v>
      </c>
      <c r="J9411" s="115">
        <v>197.2</v>
      </c>
    </row>
    <row r="9412" spans="1:10" hidden="1">
      <c r="A9412" s="115" t="s">
        <v>9746</v>
      </c>
      <c r="B9412" s="115" t="str">
        <f t="shared" si="146"/>
        <v>ESTACA PRE-MOLDADA DE CONCRETO ARMADO,CENTRIFUGADA,MEDIDA APARTIR DA COTA DE ARRASAMENTO,EXCLUSIVE EMENDAS,CRAVACAO E TRANSPORTE DE BATE-ESTACAS,D=50CM,PARA CARGA DE TRABALHO DE COMPRESSAO AXIAL DE ATE 1700KN(170TF).FORNECIMENTO</v>
      </c>
      <c r="C9412" s="115" t="s">
        <v>41600</v>
      </c>
      <c r="D9412" s="115" t="s">
        <v>41601</v>
      </c>
      <c r="E9412" s="115" t="s">
        <v>41610</v>
      </c>
      <c r="F9412" s="115" t="s">
        <v>41611</v>
      </c>
      <c r="I9412" s="115" t="s">
        <v>58</v>
      </c>
      <c r="J9412" s="115">
        <v>275.5</v>
      </c>
    </row>
    <row r="9413" spans="1:10" hidden="1">
      <c r="A9413" s="115" t="s">
        <v>9747</v>
      </c>
      <c r="B9413" s="115" t="str">
        <f t="shared" ref="B9413:B9476" si="147">C9413&amp;D9413&amp;E9413&amp;F9413&amp;G9413&amp;H9413</f>
        <v>ESTACA PRE-MOLDADA DE CONCRETO ARMADO,CENTRIFUGADA,MEDIDA APARTIR DA COTA DE ARRASAMENTO,EXCLUSIVE EMENDAS,CRAVACAO E TRANSPORTE DE BATE-ESTACAS,D=50CM,PARA CARGA DE TRABALHO DE COMPRESSAO AXIAL DE ATE 1700KN(170TF).FORNECIMENTO</v>
      </c>
      <c r="C9413" s="115" t="s">
        <v>41600</v>
      </c>
      <c r="D9413" s="115" t="s">
        <v>41601</v>
      </c>
      <c r="E9413" s="115" t="s">
        <v>41610</v>
      </c>
      <c r="F9413" s="115" t="s">
        <v>41611</v>
      </c>
      <c r="I9413" s="115" t="s">
        <v>58</v>
      </c>
      <c r="J9413" s="115">
        <v>275.5</v>
      </c>
    </row>
    <row r="9414" spans="1:10" hidden="1">
      <c r="A9414" s="115" t="s">
        <v>9748</v>
      </c>
      <c r="B9414" s="115" t="str">
        <f t="shared" si="147"/>
        <v>ESTACA PRE-MOLDADA DE CONCRETO ARMADO,CENTRIFUGADA,MEDIDA APARTIR DA COTA DE ARRASAMENTO,EXCLUSIVE EMENDAS,CRAVACAO E TRANSPORTE DE BATE-ESTACAS,D=60CM,PARA CARGA DE TRABALHO DE COMPRESSAO AXIAL DE ATE 2350KN(235TF).FORNECIMENTO</v>
      </c>
      <c r="C9414" s="115" t="s">
        <v>41600</v>
      </c>
      <c r="D9414" s="115" t="s">
        <v>41601</v>
      </c>
      <c r="E9414" s="115" t="s">
        <v>41612</v>
      </c>
      <c r="F9414" s="115" t="s">
        <v>41613</v>
      </c>
      <c r="I9414" s="115" t="s">
        <v>58</v>
      </c>
      <c r="J9414" s="115">
        <v>391</v>
      </c>
    </row>
    <row r="9415" spans="1:10" hidden="1">
      <c r="A9415" s="115" t="s">
        <v>9749</v>
      </c>
      <c r="B9415" s="115" t="str">
        <f t="shared" si="147"/>
        <v>ESTACA PRE-MOLDADA DE CONCRETO ARMADO,CENTRIFUGADA,MEDIDA APARTIR DA COTA DE ARRASAMENTO,EXCLUSIVE EMENDAS,CRAVACAO E TRANSPORTE DE BATE-ESTACAS,D=60CM,PARA CARGA DE TRABALHO DE COMPRESSAO AXIAL DE ATE 2350KN(235TF).FORNECIMENTO</v>
      </c>
      <c r="C9415" s="115" t="s">
        <v>41600</v>
      </c>
      <c r="D9415" s="115" t="s">
        <v>41601</v>
      </c>
      <c r="E9415" s="115" t="s">
        <v>41612</v>
      </c>
      <c r="F9415" s="115" t="s">
        <v>41613</v>
      </c>
      <c r="I9415" s="115" t="s">
        <v>58</v>
      </c>
      <c r="J9415" s="115">
        <v>391</v>
      </c>
    </row>
    <row r="9416" spans="1:10" hidden="1">
      <c r="A9416" s="115" t="s">
        <v>9750</v>
      </c>
      <c r="B9416" s="115" t="str">
        <f t="shared" si="147"/>
        <v>ESTACA PRE-MOLDADA DE CONCRETO ARMADO,CENTRIFUGADA,MEDIDA APARTIR DA COTA DE ARRASAMENTO,EXCLUSIVE EMENDAS,CRAVACAO E TRANSPORTE DO BATE-ESTACAS,D=70CM,PARA CARGA DE TRABALHO DE COMPRESSAO AXIAL DE ATE 3150KN(315TF).FORNECIMENTO</v>
      </c>
      <c r="C9416" s="115" t="s">
        <v>41600</v>
      </c>
      <c r="D9416" s="115" t="s">
        <v>41601</v>
      </c>
      <c r="E9416" s="115" t="s">
        <v>41614</v>
      </c>
      <c r="F9416" s="115" t="s">
        <v>41615</v>
      </c>
      <c r="I9416" s="115" t="s">
        <v>58</v>
      </c>
      <c r="J9416" s="115">
        <v>426</v>
      </c>
    </row>
    <row r="9417" spans="1:10" hidden="1">
      <c r="A9417" s="115" t="s">
        <v>9751</v>
      </c>
      <c r="B9417" s="115" t="str">
        <f t="shared" si="147"/>
        <v>ESTACA PRE-MOLDADA DE CONCRETO ARMADO,CENTRIFUGADA,MEDIDA APARTIR DA COTA DE ARRASAMENTO,EXCLUSIVE EMENDAS,CRAVACAO E TRANSPORTE DO BATE-ESTACAS,D=70CM,PARA CARGA DE TRABALHO DE COMPRESSAO AXIAL DE ATE 3150KN(315TF).FORNECIMENTO</v>
      </c>
      <c r="C9417" s="115" t="s">
        <v>41600</v>
      </c>
      <c r="D9417" s="115" t="s">
        <v>41601</v>
      </c>
      <c r="E9417" s="115" t="s">
        <v>41614</v>
      </c>
      <c r="F9417" s="115" t="s">
        <v>41615</v>
      </c>
      <c r="I9417" s="115" t="s">
        <v>58</v>
      </c>
      <c r="J9417" s="115">
        <v>426</v>
      </c>
    </row>
    <row r="9418" spans="1:10" hidden="1">
      <c r="A9418" s="115" t="s">
        <v>9752</v>
      </c>
      <c r="B9418" s="115" t="str">
        <f t="shared" si="147"/>
        <v>ESTACA PRE-MOLDADA DE CONCRETO ARMADO,CENTRIFUGADA,MEDIDA APARTIR DA COTA DE ARRASAMENTO,EXCLUSIVE EMENDAS,CRAVACAO E TRANSPORTE DO BATE-ESTACAS,D=80CM,PARA CARGA DE TRABALHO DE COMPRESSAO AXIAL DE ATE 4000KN(400TF).FORNECIMENTO</v>
      </c>
      <c r="C9418" s="115" t="s">
        <v>41600</v>
      </c>
      <c r="D9418" s="115" t="s">
        <v>41601</v>
      </c>
      <c r="E9418" s="115" t="s">
        <v>41616</v>
      </c>
      <c r="F9418" s="115" t="s">
        <v>41617</v>
      </c>
      <c r="I9418" s="115" t="s">
        <v>58</v>
      </c>
      <c r="J9418" s="115">
        <v>560</v>
      </c>
    </row>
    <row r="9419" spans="1:10" hidden="1">
      <c r="A9419" s="115" t="s">
        <v>9753</v>
      </c>
      <c r="B9419" s="115" t="str">
        <f t="shared" si="147"/>
        <v>ESTACA PRE-MOLDADA DE CONCRETO ARMADO,CENTRIFUGADA,MEDIDA APARTIR DA COTA DE ARRASAMENTO,EXCLUSIVE EMENDAS,CRAVACAO E TRANSPORTE DO BATE-ESTACAS,D=80CM,PARA CARGA DE TRABALHO DE COMPRESSAO AXIAL DE ATE 4000KN(400TF).FORNECIMENTO</v>
      </c>
      <c r="C9419" s="115" t="s">
        <v>41600</v>
      </c>
      <c r="D9419" s="115" t="s">
        <v>41601</v>
      </c>
      <c r="E9419" s="115" t="s">
        <v>41616</v>
      </c>
      <c r="F9419" s="115" t="s">
        <v>41617</v>
      </c>
      <c r="I9419" s="115" t="s">
        <v>58</v>
      </c>
      <c r="J9419" s="115">
        <v>560</v>
      </c>
    </row>
    <row r="9420" spans="1:10" hidden="1">
      <c r="A9420" s="115" t="s">
        <v>9754</v>
      </c>
      <c r="B9420" s="115" t="str">
        <f t="shared" si="147"/>
        <v>CRAVACAO DE ESTACA PRE-FABRICADA DE CONCRETO,INCLUSIVE BATE-ESTACAS (VIDE TRANSPORTE NA FAMILIA 04.025),MEDIDA A PARTIRDO NIVEL DE OPERACAO DO BATE-ESTACAS PARA CARGA DE TRABALHODE COMPRESSAO AXIAL DE ATE 250KN (25TF)</v>
      </c>
      <c r="C9420" s="115" t="s">
        <v>41618</v>
      </c>
      <c r="D9420" s="115" t="s">
        <v>41619</v>
      </c>
      <c r="E9420" s="115" t="s">
        <v>41620</v>
      </c>
      <c r="F9420" s="115" t="s">
        <v>41621</v>
      </c>
      <c r="I9420" s="115" t="s">
        <v>58</v>
      </c>
      <c r="J9420" s="115">
        <v>50</v>
      </c>
    </row>
    <row r="9421" spans="1:10" hidden="1">
      <c r="A9421" s="115" t="s">
        <v>9755</v>
      </c>
      <c r="B9421" s="115" t="str">
        <f t="shared" si="147"/>
        <v>CRAVACAO DE ESTACA PRE-FABRICADA DE CONCRETO,INCLUSIVE BATE-ESTACAS (VIDE TRANSPORTE NA FAMILIA 04.025),MEDIDA A PARTIRDO NIVEL DE OPERACAO DO BATE-ESTACAS PARA CARGA DE TRABALHODE COMPRESSAO AXIAL DE ATE 250KN (25TF)</v>
      </c>
      <c r="C9421" s="115" t="s">
        <v>41618</v>
      </c>
      <c r="D9421" s="115" t="s">
        <v>41619</v>
      </c>
      <c r="E9421" s="115" t="s">
        <v>41620</v>
      </c>
      <c r="F9421" s="115" t="s">
        <v>41621</v>
      </c>
      <c r="I9421" s="115" t="s">
        <v>58</v>
      </c>
      <c r="J9421" s="115">
        <v>50</v>
      </c>
    </row>
    <row r="9422" spans="1:10" hidden="1">
      <c r="A9422" s="115" t="s">
        <v>9756</v>
      </c>
      <c r="B9422" s="115" t="str">
        <f t="shared" si="147"/>
        <v>CRAVACAO DE ESTACA PRE-FABRICADA DE CONCRETO,INCLUSIVE BATE-ESTACAS (VIDE TRANSPORTE NA FAMILIA 04.025),MEDIDA A PARTIRDO NIVEL DE OPERACAO DO BATE-ESTACAS PARA CARGA DE TRABALHODE COMPRESSAO AXIAL DE ATE 350KN(35TF)</v>
      </c>
      <c r="C9422" s="115" t="s">
        <v>41618</v>
      </c>
      <c r="D9422" s="115" t="s">
        <v>41619</v>
      </c>
      <c r="E9422" s="115" t="s">
        <v>41620</v>
      </c>
      <c r="F9422" s="115" t="s">
        <v>41622</v>
      </c>
      <c r="I9422" s="115" t="s">
        <v>58</v>
      </c>
      <c r="J9422" s="115">
        <v>52</v>
      </c>
    </row>
    <row r="9423" spans="1:10" hidden="1">
      <c r="A9423" s="115" t="s">
        <v>9757</v>
      </c>
      <c r="B9423" s="115" t="str">
        <f t="shared" si="147"/>
        <v>CRAVACAO DE ESTACA PRE-FABRICADA DE CONCRETO,INCLUSIVE BATE-ESTACAS (VIDE TRANSPORTE NA FAMILIA 04.025),MEDIDA A PARTIRDO NIVEL DE OPERACAO DO BATE-ESTACAS PARA CARGA DE TRABALHODE COMPRESSAO AXIAL DE ATE 350KN(35TF)</v>
      </c>
      <c r="C9423" s="115" t="s">
        <v>41618</v>
      </c>
      <c r="D9423" s="115" t="s">
        <v>41619</v>
      </c>
      <c r="E9423" s="115" t="s">
        <v>41620</v>
      </c>
      <c r="F9423" s="115" t="s">
        <v>41622</v>
      </c>
      <c r="I9423" s="115" t="s">
        <v>58</v>
      </c>
      <c r="J9423" s="115">
        <v>52</v>
      </c>
    </row>
    <row r="9424" spans="1:10" hidden="1">
      <c r="A9424" s="115" t="s">
        <v>9758</v>
      </c>
      <c r="B9424" s="115" t="str">
        <f t="shared" si="147"/>
        <v>CRAVACAO DE ESTACAS PRE-FABRICADAS DE CONCRETO,INCLUSIVE BATE-ESTACA(VIBE TRANSPORTE NA FAMILIA 04.025),MEDIDA A PARTIRDO NIVEL DE OPERACAO DO BATE-ESTACAS PARA CARGA DE TRABALHODE COMPRESSAO AXIAL DE ATE 450KN(45TF)</v>
      </c>
      <c r="C9424" s="115" t="s">
        <v>41623</v>
      </c>
      <c r="D9424" s="115" t="s">
        <v>41624</v>
      </c>
      <c r="E9424" s="115" t="s">
        <v>41620</v>
      </c>
      <c r="F9424" s="115" t="s">
        <v>41625</v>
      </c>
      <c r="I9424" s="115" t="s">
        <v>58</v>
      </c>
      <c r="J9424" s="115">
        <v>58</v>
      </c>
    </row>
    <row r="9425" spans="1:10" hidden="1">
      <c r="A9425" s="115" t="s">
        <v>9759</v>
      </c>
      <c r="B9425" s="115" t="str">
        <f t="shared" si="147"/>
        <v>CRAVACAO DE ESTACAS PRE-FABRICADAS DE CONCRETO,INCLUSIVE BATE-ESTACA(VIBE TRANSPORTE NA FAMILIA 04.025),MEDIDA A PARTIRDO NIVEL DE OPERACAO DO BATE-ESTACAS PARA CARGA DE TRABALHODE COMPRESSAO AXIAL DE ATE 450KN(45TF)</v>
      </c>
      <c r="C9425" s="115" t="s">
        <v>41623</v>
      </c>
      <c r="D9425" s="115" t="s">
        <v>41624</v>
      </c>
      <c r="E9425" s="115" t="s">
        <v>41620</v>
      </c>
      <c r="F9425" s="115" t="s">
        <v>41625</v>
      </c>
      <c r="I9425" s="115" t="s">
        <v>58</v>
      </c>
      <c r="J9425" s="115">
        <v>58</v>
      </c>
    </row>
    <row r="9426" spans="1:10" hidden="1">
      <c r="A9426" s="115" t="s">
        <v>9760</v>
      </c>
      <c r="B9426" s="115" t="str">
        <f t="shared" si="147"/>
        <v>CRAVACAO DE ESTACA PRE-FABRICADA DE CONCRETO,INCLUSIVE BATE-ESTACAS (VIDE TRANSPORTE NA FAMILIA 04.025),MEDIDA A PARTIRDO NIVEL DE OPERACAO DO BATE-ESTACAS PARA CARGA DE TRABALHODE COMPRESSAO AXIAL DE ATE 600KN (60TF)</v>
      </c>
      <c r="C9426" s="115" t="s">
        <v>41618</v>
      </c>
      <c r="D9426" s="115" t="s">
        <v>41619</v>
      </c>
      <c r="E9426" s="115" t="s">
        <v>41620</v>
      </c>
      <c r="F9426" s="115" t="s">
        <v>41626</v>
      </c>
      <c r="I9426" s="115" t="s">
        <v>58</v>
      </c>
      <c r="J9426" s="115">
        <v>58</v>
      </c>
    </row>
    <row r="9427" spans="1:10" hidden="1">
      <c r="A9427" s="115" t="s">
        <v>9761</v>
      </c>
      <c r="B9427" s="115" t="str">
        <f t="shared" si="147"/>
        <v>CRAVACAO DE ESTACA PRE-FABRICADA DE CONCRETO,INCLUSIVE BATE-ESTACAS (VIDE TRANSPORTE NA FAMILIA 04.025),MEDIDA A PARTIRDO NIVEL DE OPERACAO DO BATE-ESTACAS PARA CARGA DE TRABALHODE COMPRESSAO AXIAL DE ATE 600KN (60TF)</v>
      </c>
      <c r="C9427" s="115" t="s">
        <v>41618</v>
      </c>
      <c r="D9427" s="115" t="s">
        <v>41619</v>
      </c>
      <c r="E9427" s="115" t="s">
        <v>41620</v>
      </c>
      <c r="F9427" s="115" t="s">
        <v>41626</v>
      </c>
      <c r="I9427" s="115" t="s">
        <v>58</v>
      </c>
      <c r="J9427" s="115">
        <v>58</v>
      </c>
    </row>
    <row r="9428" spans="1:10" hidden="1">
      <c r="A9428" s="115" t="s">
        <v>9762</v>
      </c>
      <c r="B9428" s="115" t="str">
        <f t="shared" si="147"/>
        <v>CRAVACAO DE ESTACA PRE-FABRICADA DE CONCRETO,INCLUSIVE BATE-ESTACAS (VIDE TRANSPORTE NA FAMILIA 04.025),MEDIDA A PARTIRDO NIVEL DE OPERACAO DO BATE-ESTACAS PARA CARGA DE TRABALHODE COMPRESSAO AXIAL DE ATE 750KN (75TF)</v>
      </c>
      <c r="C9428" s="115" t="s">
        <v>41618</v>
      </c>
      <c r="D9428" s="115" t="s">
        <v>41619</v>
      </c>
      <c r="E9428" s="115" t="s">
        <v>41620</v>
      </c>
      <c r="F9428" s="115" t="s">
        <v>41627</v>
      </c>
      <c r="I9428" s="115" t="s">
        <v>58</v>
      </c>
      <c r="J9428" s="115">
        <v>65</v>
      </c>
    </row>
    <row r="9429" spans="1:10" hidden="1">
      <c r="A9429" s="115" t="s">
        <v>9763</v>
      </c>
      <c r="B9429" s="115" t="str">
        <f t="shared" si="147"/>
        <v>CRAVACAO DE ESTACA PRE-FABRICADA DE CONCRETO,INCLUSIVE BATE-ESTACAS (VIDE TRANSPORTE NA FAMILIA 04.025),MEDIDA A PARTIRDO NIVEL DE OPERACAO DO BATE-ESTACAS PARA CARGA DE TRABALHODE COMPRESSAO AXIAL DE ATE 750KN (75TF)</v>
      </c>
      <c r="C9429" s="115" t="s">
        <v>41618</v>
      </c>
      <c r="D9429" s="115" t="s">
        <v>41619</v>
      </c>
      <c r="E9429" s="115" t="s">
        <v>41620</v>
      </c>
      <c r="F9429" s="115" t="s">
        <v>41627</v>
      </c>
      <c r="I9429" s="115" t="s">
        <v>58</v>
      </c>
      <c r="J9429" s="115">
        <v>65</v>
      </c>
    </row>
    <row r="9430" spans="1:10" hidden="1">
      <c r="A9430" s="115" t="s">
        <v>9764</v>
      </c>
      <c r="B9430" s="115" t="str">
        <f t="shared" si="147"/>
        <v>CRAVACAO DE ESTACA PRE-FABRICADA DE CONCRETO,INCLUSIVE BATE-ESTACAS (VIDE TRANSPORTE NA FAMILIA 04.025),MEDIDA A PARTIRDO NIVEL DE OPERACAO DO BATE-ESTACAS PARA CARGA DE TRABALHODE COMPRESSAO AXIAL DE ATE 950KN (95TF)</v>
      </c>
      <c r="C9430" s="115" t="s">
        <v>41618</v>
      </c>
      <c r="D9430" s="115" t="s">
        <v>41619</v>
      </c>
      <c r="E9430" s="115" t="s">
        <v>41620</v>
      </c>
      <c r="F9430" s="115" t="s">
        <v>41628</v>
      </c>
      <c r="I9430" s="115" t="s">
        <v>58</v>
      </c>
      <c r="J9430" s="115">
        <v>77</v>
      </c>
    </row>
    <row r="9431" spans="1:10" hidden="1">
      <c r="A9431" s="115" t="s">
        <v>9765</v>
      </c>
      <c r="B9431" s="115" t="str">
        <f t="shared" si="147"/>
        <v>CRAVACAO DE ESTACA PRE-FABRICADA DE CONCRETO,INCLUSIVE BATE-ESTACAS (VIDE TRANSPORTE NA FAMILIA 04.025),MEDIDA A PARTIRDO NIVEL DE OPERACAO DO BATE-ESTACAS PARA CARGA DE TRABALHODE COMPRESSAO AXIAL DE ATE 950KN (95TF)</v>
      </c>
      <c r="C9431" s="115" t="s">
        <v>41618</v>
      </c>
      <c r="D9431" s="115" t="s">
        <v>41619</v>
      </c>
      <c r="E9431" s="115" t="s">
        <v>41620</v>
      </c>
      <c r="F9431" s="115" t="s">
        <v>41628</v>
      </c>
      <c r="I9431" s="115" t="s">
        <v>58</v>
      </c>
      <c r="J9431" s="115">
        <v>77</v>
      </c>
    </row>
    <row r="9432" spans="1:10" hidden="1">
      <c r="A9432" s="115" t="s">
        <v>9766</v>
      </c>
      <c r="B9432" s="115" t="str">
        <f t="shared" si="147"/>
        <v>CRAVACAO DE ESTACA PRE-FABRICADA DE CONCRETO,INCLUSIVE BATE-ESTACAS (VIDE TRANSPORTE NA FAMILIA 04.025),MEDIDA A PARTIRDO NIVEL DE OPERACAO DO BATE-ESTACAS PARA CARGA DE TRABALHODE COMPRESSAO AXIAL DE ATE 1300KN (130TF)</v>
      </c>
      <c r="C9432" s="115" t="s">
        <v>41618</v>
      </c>
      <c r="D9432" s="115" t="s">
        <v>41619</v>
      </c>
      <c r="E9432" s="115" t="s">
        <v>41620</v>
      </c>
      <c r="F9432" s="115" t="s">
        <v>41629</v>
      </c>
      <c r="I9432" s="115" t="s">
        <v>58</v>
      </c>
      <c r="J9432" s="115">
        <v>133.46</v>
      </c>
    </row>
    <row r="9433" spans="1:10" hidden="1">
      <c r="A9433" s="115" t="s">
        <v>9767</v>
      </c>
      <c r="B9433" s="115" t="str">
        <f t="shared" si="147"/>
        <v>CRAVACAO DE ESTACA PRE-FABRICADA DE CONCRETO,INCLUSIVE BATE-ESTACAS (VIDE TRANSPORTE NA FAMILIA 04.025),MEDIDA A PARTIRDO NIVEL DE OPERACAO DO BATE-ESTACAS PARA CARGA DE TRABALHODE COMPRESSAO AXIAL DE ATE 1300KN (130TF)</v>
      </c>
      <c r="C9433" s="115" t="s">
        <v>41618</v>
      </c>
      <c r="D9433" s="115" t="s">
        <v>41619</v>
      </c>
      <c r="E9433" s="115" t="s">
        <v>41620</v>
      </c>
      <c r="F9433" s="115" t="s">
        <v>41629</v>
      </c>
      <c r="I9433" s="115" t="s">
        <v>58</v>
      </c>
      <c r="J9433" s="115">
        <v>133.46</v>
      </c>
    </row>
    <row r="9434" spans="1:10" hidden="1">
      <c r="A9434" s="115" t="s">
        <v>9768</v>
      </c>
      <c r="B9434" s="115" t="str">
        <f t="shared" si="147"/>
        <v>CRAVACAO DE ESTACA PRE-FABRICADA DE CONCRETO,INCLUSIVE BATE-ESTACAS (VIDE TRANSPORTE NA FAMILIA 04.025),MEDIDA A PARTIRDO NIVEL DE OPERACAO DO BATE-ESTACAS PARA CARGA DE TRABALHODE COMPRESSAO AXIAL DE ATE 1700KN (170TF)</v>
      </c>
      <c r="C9434" s="115" t="s">
        <v>41618</v>
      </c>
      <c r="D9434" s="115" t="s">
        <v>41619</v>
      </c>
      <c r="E9434" s="115" t="s">
        <v>41620</v>
      </c>
      <c r="F9434" s="115" t="s">
        <v>41630</v>
      </c>
      <c r="I9434" s="115" t="s">
        <v>58</v>
      </c>
      <c r="J9434" s="115">
        <v>139.19999999999999</v>
      </c>
    </row>
    <row r="9435" spans="1:10" hidden="1">
      <c r="A9435" s="115" t="s">
        <v>9769</v>
      </c>
      <c r="B9435" s="115" t="str">
        <f t="shared" si="147"/>
        <v>CRAVACAO DE ESTACA PRE-FABRICADA DE CONCRETO,INCLUSIVE BATE-ESTACAS (VIDE TRANSPORTE NA FAMILIA 04.025),MEDIDA A PARTIRDO NIVEL DE OPERACAO DO BATE-ESTACAS PARA CARGA DE TRABALHODE COMPRESSAO AXIAL DE ATE 1700KN (170TF)</v>
      </c>
      <c r="C9435" s="115" t="s">
        <v>41618</v>
      </c>
      <c r="D9435" s="115" t="s">
        <v>41619</v>
      </c>
      <c r="E9435" s="115" t="s">
        <v>41620</v>
      </c>
      <c r="F9435" s="115" t="s">
        <v>41630</v>
      </c>
      <c r="I9435" s="115" t="s">
        <v>58</v>
      </c>
      <c r="J9435" s="115">
        <v>139.19999999999999</v>
      </c>
    </row>
    <row r="9436" spans="1:10" hidden="1">
      <c r="A9436" s="115" t="s">
        <v>9770</v>
      </c>
      <c r="B9436" s="115" t="str">
        <f t="shared" si="147"/>
        <v>EMENDA METALICA EM ESTACA PRE-FABRICADA,PARA CARGA DE TRABALHO DE COMPRESSAO AXIAL DE ATE 250KN(25TF)</v>
      </c>
      <c r="C9436" s="115" t="s">
        <v>41631</v>
      </c>
      <c r="D9436" s="115" t="s">
        <v>41632</v>
      </c>
      <c r="I9436" s="115" t="s">
        <v>6</v>
      </c>
      <c r="J9436" s="115">
        <v>45</v>
      </c>
    </row>
    <row r="9437" spans="1:10" hidden="1">
      <c r="A9437" s="115" t="s">
        <v>9771</v>
      </c>
      <c r="B9437" s="115" t="str">
        <f t="shared" si="147"/>
        <v>EMENDA METALICA EM ESTACA PRE-FABRICADA,PARA CARGA DE TRABALHO DE COMPRESSAO AXIAL DE ATE 250KN(25TF)</v>
      </c>
      <c r="C9437" s="115" t="s">
        <v>41631</v>
      </c>
      <c r="D9437" s="115" t="s">
        <v>41632</v>
      </c>
      <c r="I9437" s="115" t="s">
        <v>6</v>
      </c>
      <c r="J9437" s="115">
        <v>45</v>
      </c>
    </row>
    <row r="9438" spans="1:10" hidden="1">
      <c r="A9438" s="115" t="s">
        <v>9772</v>
      </c>
      <c r="B9438" s="115" t="str">
        <f t="shared" si="147"/>
        <v>EMENDA METALICA EM ESTACA PRE-FABRICADA,PARA CARGA DE TRABALHO DE COMPRESSAO AXIAL DE ATE 350KN(35TF)</v>
      </c>
      <c r="C9438" s="115" t="s">
        <v>41631</v>
      </c>
      <c r="D9438" s="115" t="s">
        <v>41633</v>
      </c>
      <c r="I9438" s="115" t="s">
        <v>6</v>
      </c>
      <c r="J9438" s="115">
        <v>52</v>
      </c>
    </row>
    <row r="9439" spans="1:10" hidden="1">
      <c r="A9439" s="115" t="s">
        <v>9773</v>
      </c>
      <c r="B9439" s="115" t="str">
        <f t="shared" si="147"/>
        <v>EMENDA METALICA EM ESTACA PRE-FABRICADA,PARA CARGA DE TRABALHO DE COMPRESSAO AXIAL DE ATE 350KN(35TF)</v>
      </c>
      <c r="C9439" s="115" t="s">
        <v>41631</v>
      </c>
      <c r="D9439" s="115" t="s">
        <v>41633</v>
      </c>
      <c r="I9439" s="115" t="s">
        <v>6</v>
      </c>
      <c r="J9439" s="115">
        <v>52</v>
      </c>
    </row>
    <row r="9440" spans="1:10" hidden="1">
      <c r="A9440" s="115" t="s">
        <v>9774</v>
      </c>
      <c r="B9440" s="115" t="str">
        <f t="shared" si="147"/>
        <v>EMENDA METALICA EM ESTACA PRE-FABRICADA,PARA CARGA DE TRABALHO DE COMPRESSAO AXIAL DE ATE 450KN(45TF)</v>
      </c>
      <c r="C9440" s="115" t="s">
        <v>41631</v>
      </c>
      <c r="D9440" s="115" t="s">
        <v>41634</v>
      </c>
      <c r="I9440" s="115" t="s">
        <v>6</v>
      </c>
      <c r="J9440" s="115">
        <v>58</v>
      </c>
    </row>
    <row r="9441" spans="1:10" hidden="1">
      <c r="A9441" s="115" t="s">
        <v>9775</v>
      </c>
      <c r="B9441" s="115" t="str">
        <f t="shared" si="147"/>
        <v>EMENDA METALICA EM ESTACA PRE-FABRICADA,PARA CARGA DE TRABALHO DE COMPRESSAO AXIAL DE ATE 450KN(45TF)</v>
      </c>
      <c r="C9441" s="115" t="s">
        <v>41631</v>
      </c>
      <c r="D9441" s="115" t="s">
        <v>41634</v>
      </c>
      <c r="I9441" s="115" t="s">
        <v>6</v>
      </c>
      <c r="J9441" s="115">
        <v>58</v>
      </c>
    </row>
    <row r="9442" spans="1:10" hidden="1">
      <c r="A9442" s="115" t="s">
        <v>9776</v>
      </c>
      <c r="B9442" s="115" t="str">
        <f t="shared" si="147"/>
        <v>EMENDA METALICA EM ESTACA PRE-FABRICADA,PARA CARGA DE TRABALHO DE COMPRESSAO AXIAL DE ATE 600KN(60TF)</v>
      </c>
      <c r="C9442" s="115" t="s">
        <v>41631</v>
      </c>
      <c r="D9442" s="115" t="s">
        <v>41635</v>
      </c>
      <c r="I9442" s="115" t="s">
        <v>6</v>
      </c>
      <c r="J9442" s="115">
        <v>58</v>
      </c>
    </row>
    <row r="9443" spans="1:10" hidden="1">
      <c r="A9443" s="115" t="s">
        <v>9777</v>
      </c>
      <c r="B9443" s="115" t="str">
        <f t="shared" si="147"/>
        <v>EMENDA METALICA EM ESTACA PRE-FABRICADA,PARA CARGA DE TRABALHO DE COMPRESSAO AXIAL DE ATE 600KN(60TF)</v>
      </c>
      <c r="C9443" s="115" t="s">
        <v>41631</v>
      </c>
      <c r="D9443" s="115" t="s">
        <v>41635</v>
      </c>
      <c r="I9443" s="115" t="s">
        <v>6</v>
      </c>
      <c r="J9443" s="115">
        <v>58</v>
      </c>
    </row>
    <row r="9444" spans="1:10" hidden="1">
      <c r="A9444" s="115" t="s">
        <v>9778</v>
      </c>
      <c r="B9444" s="115" t="str">
        <f t="shared" si="147"/>
        <v>EMENDA METALICA EM ESTACA PRE-FABRICADA,PARA CARGA DE TRABALHO DE COMPRESSAO AXIAL DE ATE 750KN(75TF)</v>
      </c>
      <c r="C9444" s="115" t="s">
        <v>41631</v>
      </c>
      <c r="D9444" s="115" t="s">
        <v>41636</v>
      </c>
      <c r="I9444" s="115" t="s">
        <v>6</v>
      </c>
      <c r="J9444" s="115">
        <v>65</v>
      </c>
    </row>
    <row r="9445" spans="1:10" hidden="1">
      <c r="A9445" s="115" t="s">
        <v>9779</v>
      </c>
      <c r="B9445" s="115" t="str">
        <f t="shared" si="147"/>
        <v>EMENDA METALICA EM ESTACA PRE-FABRICADA,PARA CARGA DE TRABALHO DE COMPRESSAO AXIAL DE ATE 750KN(75TF)</v>
      </c>
      <c r="C9445" s="115" t="s">
        <v>41631</v>
      </c>
      <c r="D9445" s="115" t="s">
        <v>41636</v>
      </c>
      <c r="I9445" s="115" t="s">
        <v>6</v>
      </c>
      <c r="J9445" s="115">
        <v>65</v>
      </c>
    </row>
    <row r="9446" spans="1:10" hidden="1">
      <c r="A9446" s="115" t="s">
        <v>9780</v>
      </c>
      <c r="B9446" s="115" t="str">
        <f t="shared" si="147"/>
        <v>EMENDA METALICA EM ESTACA PRE-FABRICADA,PARA CARGA DE TRABALHO DE COMPRESSAO AXIAL DE ATE 950KN(95TF)</v>
      </c>
      <c r="C9446" s="115" t="s">
        <v>41631</v>
      </c>
      <c r="D9446" s="115" t="s">
        <v>41637</v>
      </c>
      <c r="I9446" s="115" t="s">
        <v>6</v>
      </c>
      <c r="J9446" s="115">
        <v>77</v>
      </c>
    </row>
    <row r="9447" spans="1:10" hidden="1">
      <c r="A9447" s="115" t="s">
        <v>9781</v>
      </c>
      <c r="B9447" s="115" t="str">
        <f t="shared" si="147"/>
        <v>EMENDA METALICA EM ESTACA PRE-FABRICADA,PARA CARGA DE TRABALHO DE COMPRESSAO AXIAL DE ATE 950KN(95TF)</v>
      </c>
      <c r="C9447" s="115" t="s">
        <v>41631</v>
      </c>
      <c r="D9447" s="115" t="s">
        <v>41637</v>
      </c>
      <c r="I9447" s="115" t="s">
        <v>6</v>
      </c>
      <c r="J9447" s="115">
        <v>77</v>
      </c>
    </row>
    <row r="9448" spans="1:10" hidden="1">
      <c r="A9448" s="115" t="s">
        <v>9782</v>
      </c>
      <c r="B9448" s="115" t="str">
        <f t="shared" si="147"/>
        <v>EMENDA METALICA EM ESTACA PRE-FABRICADA,PARA CARGA DE TRABALHO DE COMPRESSAO AXIAL DE ATE 1300KN(130TF)</v>
      </c>
      <c r="C9448" s="115" t="s">
        <v>41631</v>
      </c>
      <c r="D9448" s="115" t="s">
        <v>41638</v>
      </c>
      <c r="I9448" s="115" t="s">
        <v>6</v>
      </c>
      <c r="J9448" s="115">
        <v>92.85</v>
      </c>
    </row>
    <row r="9449" spans="1:10" hidden="1">
      <c r="A9449" s="115" t="s">
        <v>9783</v>
      </c>
      <c r="B9449" s="115" t="str">
        <f t="shared" si="147"/>
        <v>EMENDA METALICA EM ESTACA PRE-FABRICADA,PARA CARGA DE TRABALHO DE COMPRESSAO AXIAL DE ATE 1300KN(130TF)</v>
      </c>
      <c r="C9449" s="115" t="s">
        <v>41631</v>
      </c>
      <c r="D9449" s="115" t="s">
        <v>41638</v>
      </c>
      <c r="I9449" s="115" t="s">
        <v>6</v>
      </c>
      <c r="J9449" s="115">
        <v>92.85</v>
      </c>
    </row>
    <row r="9450" spans="1:10" hidden="1">
      <c r="A9450" s="115" t="s">
        <v>9784</v>
      </c>
      <c r="B9450" s="115" t="str">
        <f t="shared" si="147"/>
        <v>EMENDA METALICA EM ESTACA PRE-FABRICADA,PARA CARGA DE TRABALHO DE COMPRESSAO AXIAL DE ATE 1700KN(170TF)</v>
      </c>
      <c r="C9450" s="115" t="s">
        <v>41631</v>
      </c>
      <c r="D9450" s="115" t="s">
        <v>41639</v>
      </c>
      <c r="I9450" s="115" t="s">
        <v>6</v>
      </c>
      <c r="J9450" s="115">
        <v>97.5</v>
      </c>
    </row>
    <row r="9451" spans="1:10" hidden="1">
      <c r="A9451" s="115" t="s">
        <v>9785</v>
      </c>
      <c r="B9451" s="115" t="str">
        <f t="shared" si="147"/>
        <v>EMENDA METALICA EM ESTACA PRE-FABRICADA,PARA CARGA DE TRABALHO DE COMPRESSAO AXIAL DE ATE 1700KN(170TF)</v>
      </c>
      <c r="C9451" s="115" t="s">
        <v>41631</v>
      </c>
      <c r="D9451" s="115" t="s">
        <v>41639</v>
      </c>
      <c r="I9451" s="115" t="s">
        <v>6</v>
      </c>
      <c r="J9451" s="115">
        <v>97.5</v>
      </c>
    </row>
    <row r="9452" spans="1:10" hidden="1">
      <c r="A9452" s="115" t="s">
        <v>9786</v>
      </c>
      <c r="B9452" s="115" t="str">
        <f t="shared" si="147"/>
        <v>ESTACA DE CONCRETO ARMADO,MOLDADA NO TERRENO,TIPO "FRANKI STANDARD",COM DIAMETRO DE 350MM,PROFUNDIDADE ATE 16,00M,CAPACIDADE MEDIA DE CARGA IGUAL A 55T,INCLUSIVE FORNECIMENTO DOS MATERIAIS,CONSIDERANDO O TRECHO CRAVADO E CONCRETADO</v>
      </c>
      <c r="C9452" s="115" t="s">
        <v>41640</v>
      </c>
      <c r="D9452" s="115" t="s">
        <v>41641</v>
      </c>
      <c r="E9452" s="115" t="s">
        <v>41642</v>
      </c>
      <c r="F9452" s="115" t="s">
        <v>41643</v>
      </c>
      <c r="I9452" s="115" t="s">
        <v>58</v>
      </c>
      <c r="J9452" s="115">
        <v>223.78</v>
      </c>
    </row>
    <row r="9453" spans="1:10" hidden="1">
      <c r="A9453" s="115" t="s">
        <v>9787</v>
      </c>
      <c r="B9453" s="115" t="str">
        <f t="shared" si="147"/>
        <v>ESTACA DE CONCRETO ARMADO,MOLDADA NO TERRENO,TIPO "FRANKI STANDARD",COM DIAMETRO DE 350MM,PROFUNDIDADE ATE 16,00M,CAPACIDADE MEDIA DE CARGA IGUAL A 55T,INCLUSIVE FORNECIMENTO DOS MATERIAIS,CONSIDERANDO O TRECHO CRAVADO E CONCRETADO</v>
      </c>
      <c r="C9453" s="115" t="s">
        <v>41640</v>
      </c>
      <c r="D9453" s="115" t="s">
        <v>41641</v>
      </c>
      <c r="E9453" s="115" t="s">
        <v>41642</v>
      </c>
      <c r="F9453" s="115" t="s">
        <v>41643</v>
      </c>
      <c r="I9453" s="115" t="s">
        <v>58</v>
      </c>
      <c r="J9453" s="115">
        <v>216.55</v>
      </c>
    </row>
    <row r="9454" spans="1:10" hidden="1">
      <c r="A9454" s="115" t="s">
        <v>9788</v>
      </c>
      <c r="B9454" s="115" t="str">
        <f t="shared" si="147"/>
        <v>ESTACA DE CONCRETO ARMADO,MOLDADA NO TERRENO,TIPO "FRANKI STANDARD",COM DIAMETRO DE 400MM,PROFUNDIDADE ATE 16,00M,CAPACIDADE MEDIA DE CARGA IGUAL A 70T,INCLUSIVE FORNECIMENTO DOS MATERIAIS,CONSIDERANDO O TRECHO CRAVADO E CONCRETADO</v>
      </c>
      <c r="C9454" s="115" t="s">
        <v>41640</v>
      </c>
      <c r="D9454" s="115" t="s">
        <v>41644</v>
      </c>
      <c r="E9454" s="115" t="s">
        <v>41645</v>
      </c>
      <c r="F9454" s="115" t="s">
        <v>41643</v>
      </c>
      <c r="I9454" s="115" t="s">
        <v>58</v>
      </c>
      <c r="J9454" s="115">
        <v>242.99</v>
      </c>
    </row>
    <row r="9455" spans="1:10" hidden="1">
      <c r="A9455" s="115" t="s">
        <v>9789</v>
      </c>
      <c r="B9455" s="115" t="str">
        <f t="shared" si="147"/>
        <v>ESTACA DE CONCRETO ARMADO,MOLDADA NO TERRENO,TIPO "FRANKI STANDARD",COM DIAMETRO DE 400MM,PROFUNDIDADE ATE 16,00M,CAPACIDADE MEDIA DE CARGA IGUAL A 70T,INCLUSIVE FORNECIMENTO DOS MATERIAIS,CONSIDERANDO O TRECHO CRAVADO E CONCRETADO</v>
      </c>
      <c r="C9455" s="115" t="s">
        <v>41640</v>
      </c>
      <c r="D9455" s="115" t="s">
        <v>41644</v>
      </c>
      <c r="E9455" s="115" t="s">
        <v>41645</v>
      </c>
      <c r="F9455" s="115" t="s">
        <v>41643</v>
      </c>
      <c r="I9455" s="115" t="s">
        <v>58</v>
      </c>
      <c r="J9455" s="115">
        <v>235.47</v>
      </c>
    </row>
    <row r="9456" spans="1:10" hidden="1">
      <c r="A9456" s="115" t="s">
        <v>9790</v>
      </c>
      <c r="B9456" s="115" t="str">
        <f t="shared" si="147"/>
        <v>ESTACA DE CONCRETO ARMADO,MOLDADA NO TERRENO,TIPO "FRANKI STANDARD",COM DIAMETRO DE 450MM,PROFUNDIDADE ATE 16,00M,CAPACIDADE MEDIA DE CARGA IGUAL A 100T,INCLUSIVE FORNECIMENTO DOSMATERIAIS,CONSIDERANDO O TRECHO CRAVADO E CONCRETADO</v>
      </c>
      <c r="C9456" s="115" t="s">
        <v>41640</v>
      </c>
      <c r="D9456" s="115" t="s">
        <v>41646</v>
      </c>
      <c r="E9456" s="115" t="s">
        <v>41647</v>
      </c>
      <c r="F9456" s="115" t="s">
        <v>41648</v>
      </c>
      <c r="I9456" s="115" t="s">
        <v>58</v>
      </c>
      <c r="J9456" s="115">
        <v>293.02</v>
      </c>
    </row>
    <row r="9457" spans="1:10" hidden="1">
      <c r="A9457" s="115" t="s">
        <v>9791</v>
      </c>
      <c r="B9457" s="115" t="str">
        <f t="shared" si="147"/>
        <v>ESTACA DE CONCRETO ARMADO,MOLDADA NO TERRENO,TIPO "FRANKI STANDARD",COM DIAMETRO DE 450MM,PROFUNDIDADE ATE 16,00M,CAPACIDADE MEDIA DE CARGA IGUAL A 100T,INCLUSIVE FORNECIMENTO DOSMATERIAIS,CONSIDERANDO O TRECHO CRAVADO E CONCRETADO</v>
      </c>
      <c r="C9457" s="115" t="s">
        <v>41640</v>
      </c>
      <c r="D9457" s="115" t="s">
        <v>41646</v>
      </c>
      <c r="E9457" s="115" t="s">
        <v>41647</v>
      </c>
      <c r="F9457" s="115" t="s">
        <v>41648</v>
      </c>
      <c r="I9457" s="115" t="s">
        <v>58</v>
      </c>
      <c r="J9457" s="115">
        <v>284.88</v>
      </c>
    </row>
    <row r="9458" spans="1:10" hidden="1">
      <c r="A9458" s="115" t="s">
        <v>9792</v>
      </c>
      <c r="B9458" s="115" t="str">
        <f t="shared" si="147"/>
        <v>ESTACA DE CONCRETO ARMADO,MOLDADA NO TERRENO,TIPO "FRANKI STANDARD",COM DIAMETRO DE 520MM,PROFUNDIDADE ATE 16,00M,CAPACIDADE MEDIA DE CARGA IGUAL A 130T,INCLUSIVE FORNECIMENTO DOSMATERIAIS,CONSIDERANDO O TRECHO CRAVADO E CONCRETADO</v>
      </c>
      <c r="C9458" s="115" t="s">
        <v>41640</v>
      </c>
      <c r="D9458" s="115" t="s">
        <v>41649</v>
      </c>
      <c r="E9458" s="115" t="s">
        <v>41650</v>
      </c>
      <c r="F9458" s="115" t="s">
        <v>41648</v>
      </c>
      <c r="I9458" s="115" t="s">
        <v>58</v>
      </c>
      <c r="J9458" s="115">
        <v>345.36</v>
      </c>
    </row>
    <row r="9459" spans="1:10" hidden="1">
      <c r="A9459" s="115" t="s">
        <v>9793</v>
      </c>
      <c r="B9459" s="115" t="str">
        <f t="shared" si="147"/>
        <v>ESTACA DE CONCRETO ARMADO,MOLDADA NO TERRENO,TIPO "FRANKI STANDARD",COM DIAMETRO DE 520MM,PROFUNDIDADE ATE 16,00M,CAPACIDADE MEDIA DE CARGA IGUAL A 130T,INCLUSIVE FORNECIMENTO DOSMATERIAIS,CONSIDERANDO O TRECHO CRAVADO E CONCRETADO</v>
      </c>
      <c r="C9459" s="115" t="s">
        <v>41640</v>
      </c>
      <c r="D9459" s="115" t="s">
        <v>41649</v>
      </c>
      <c r="E9459" s="115" t="s">
        <v>41650</v>
      </c>
      <c r="F9459" s="115" t="s">
        <v>41648</v>
      </c>
      <c r="I9459" s="115" t="s">
        <v>58</v>
      </c>
      <c r="J9459" s="115">
        <v>336.7</v>
      </c>
    </row>
    <row r="9460" spans="1:10" hidden="1">
      <c r="A9460" s="115" t="s">
        <v>9794</v>
      </c>
      <c r="B9460" s="115" t="str">
        <f t="shared" si="147"/>
        <v>ESTACA DE CONCRETO ARMADO,MOLDADA NO TERRENO,TIPO "FRANKI STANDARD",COM DIAMETRO DE 600MM,PROFUNDIDADE ATE 16,00M,CAPACICIDADE MEDIA DE CARGA IGUAL A 170T,INCLUSIVE FORNECIMENTO DOS MATERIAIS,CONSIDERANDO O TRECHO CRAVADO E CONCRETADO</v>
      </c>
      <c r="C9460" s="115" t="s">
        <v>41640</v>
      </c>
      <c r="D9460" s="115" t="s">
        <v>41651</v>
      </c>
      <c r="E9460" s="115" t="s">
        <v>41652</v>
      </c>
      <c r="F9460" s="115" t="s">
        <v>41653</v>
      </c>
      <c r="I9460" s="115" t="s">
        <v>58</v>
      </c>
      <c r="J9460" s="115">
        <v>396</v>
      </c>
    </row>
    <row r="9461" spans="1:10" hidden="1">
      <c r="A9461" s="115" t="s">
        <v>9795</v>
      </c>
      <c r="B9461" s="115" t="str">
        <f t="shared" si="147"/>
        <v>ESTACA DE CONCRETO ARMADO,MOLDADA NO TERRENO,TIPO "FRANKI STANDARD",COM DIAMETRO DE 600MM,PROFUNDIDADE ATE 16,00M,CAPACICIDADE MEDIA DE CARGA IGUAL A 170T,INCLUSIVE FORNECIMENTO DOS MATERIAIS,CONSIDERANDO O TRECHO CRAVADO E CONCRETADO</v>
      </c>
      <c r="C9461" s="115" t="s">
        <v>41640</v>
      </c>
      <c r="D9461" s="115" t="s">
        <v>41651</v>
      </c>
      <c r="E9461" s="115" t="s">
        <v>41652</v>
      </c>
      <c r="F9461" s="115" t="s">
        <v>41653</v>
      </c>
      <c r="I9461" s="115" t="s">
        <v>58</v>
      </c>
      <c r="J9461" s="115">
        <v>385.89</v>
      </c>
    </row>
    <row r="9462" spans="1:10" hidden="1">
      <c r="A9462" s="115" t="s">
        <v>9796</v>
      </c>
      <c r="B9462" s="115" t="str">
        <f t="shared" si="147"/>
        <v>ESTACA DE CONCRETO ARMADO,MOLDADA NO TERRENO,TIPO "FRANKI STANDARD",COM DIAMETRO DE 350MM,PROFUNDIDADE ACIMA DE 16,00M E ATE 18,00M,CAPACIDADE MEDIA DE CARGA IGUAL A 55T,INCLUSIVEFORNECIMENTO DOS MATERIAIS,CONSIDERANDO O TRECHO CRAVADO E CONCRETADO</v>
      </c>
      <c r="C9462" s="115" t="s">
        <v>41640</v>
      </c>
      <c r="D9462" s="115" t="s">
        <v>41654</v>
      </c>
      <c r="E9462" s="115" t="s">
        <v>41655</v>
      </c>
      <c r="F9462" s="115" t="s">
        <v>41656</v>
      </c>
      <c r="G9462" s="115" t="s">
        <v>41657</v>
      </c>
      <c r="I9462" s="115" t="s">
        <v>58</v>
      </c>
      <c r="J9462" s="115">
        <v>228.37</v>
      </c>
    </row>
    <row r="9463" spans="1:10" hidden="1">
      <c r="A9463" s="115" t="s">
        <v>9797</v>
      </c>
      <c r="B9463" s="115" t="str">
        <f t="shared" si="147"/>
        <v>ESTACA DE CONCRETO ARMADO,MOLDADA NO TERRENO,TIPO "FRANKI STANDARD",COM DIAMETRO DE 350MM,PROFUNDIDADE ACIMA DE 16,00M E ATE 18,00M,CAPACIDADE MEDIA DE CARGA IGUAL A 55T,INCLUSIVEFORNECIMENTO DOS MATERIAIS,CONSIDERANDO O TRECHO CRAVADO E CONCRETADO</v>
      </c>
      <c r="C9463" s="115" t="s">
        <v>41640</v>
      </c>
      <c r="D9463" s="115" t="s">
        <v>41654</v>
      </c>
      <c r="E9463" s="115" t="s">
        <v>41655</v>
      </c>
      <c r="F9463" s="115" t="s">
        <v>41656</v>
      </c>
      <c r="G9463" s="115" t="s">
        <v>41657</v>
      </c>
      <c r="I9463" s="115" t="s">
        <v>58</v>
      </c>
      <c r="J9463" s="115">
        <v>220.55</v>
      </c>
    </row>
    <row r="9464" spans="1:10" hidden="1">
      <c r="A9464" s="115" t="s">
        <v>9798</v>
      </c>
      <c r="B9464" s="115" t="str">
        <f t="shared" si="147"/>
        <v>ESTACA DE CONCRETO ARMADO,MOLDADA NO TERRENO,TIPO "FRANKI STANDARD",COM DIAMETRO DE 400MM,PROFUNDIDADE ACIMA DE 16,00M E ATE 23,00M,CAPACIDADE MEDIA DE CARGA IGUAL A 70T,INCLUSIVEFORNECIMENTO DOS MATERIAIS,CONSIDERANDO O TRECHO CRAVADO E CONCRETADO</v>
      </c>
      <c r="C9464" s="115" t="s">
        <v>41640</v>
      </c>
      <c r="D9464" s="115" t="s">
        <v>41658</v>
      </c>
      <c r="E9464" s="115" t="s">
        <v>41659</v>
      </c>
      <c r="F9464" s="115" t="s">
        <v>41656</v>
      </c>
      <c r="G9464" s="115" t="s">
        <v>41657</v>
      </c>
      <c r="I9464" s="115" t="s">
        <v>58</v>
      </c>
      <c r="J9464" s="115">
        <v>247.19</v>
      </c>
    </row>
    <row r="9465" spans="1:10" hidden="1">
      <c r="A9465" s="115" t="s">
        <v>9799</v>
      </c>
      <c r="B9465" s="115" t="str">
        <f t="shared" si="147"/>
        <v>ESTACA DE CONCRETO ARMADO,MOLDADA NO TERRENO,TIPO "FRANKI STANDARD",COM DIAMETRO DE 400MM,PROFUNDIDADE ACIMA DE 16,00M E ATE 23,00M,CAPACIDADE MEDIA DE CARGA IGUAL A 70T,INCLUSIVEFORNECIMENTO DOS MATERIAIS,CONSIDERANDO O TRECHO CRAVADO E CONCRETADO</v>
      </c>
      <c r="C9465" s="115" t="s">
        <v>41640</v>
      </c>
      <c r="D9465" s="115" t="s">
        <v>41658</v>
      </c>
      <c r="E9465" s="115" t="s">
        <v>41659</v>
      </c>
      <c r="F9465" s="115" t="s">
        <v>41656</v>
      </c>
      <c r="G9465" s="115" t="s">
        <v>41657</v>
      </c>
      <c r="I9465" s="115" t="s">
        <v>58</v>
      </c>
      <c r="J9465" s="115">
        <v>239.11</v>
      </c>
    </row>
    <row r="9466" spans="1:10" hidden="1">
      <c r="A9466" s="115" t="s">
        <v>9800</v>
      </c>
      <c r="B9466" s="115" t="str">
        <f t="shared" si="147"/>
        <v>ESTACA DE CONCRETO ARMADO,MOLDADA NO TERRENO,TIPO "FRANKI STANDARD",COM DIAMETRO DE 450MM,PROFUNDIDADE ACIMA DE 16,00M EATE 27,00M,CAPACIDADE MEDIA DE CARGA IGUAL A 100T,INCLUSIVEFORNECIMENTO DOS MATERIAIS,CONSIDERANDO O TRECHO CRAVADO E CONCRETADO</v>
      </c>
      <c r="C9466" s="115" t="s">
        <v>41640</v>
      </c>
      <c r="D9466" s="115" t="s">
        <v>41660</v>
      </c>
      <c r="E9466" s="115" t="s">
        <v>41661</v>
      </c>
      <c r="F9466" s="115" t="s">
        <v>41656</v>
      </c>
      <c r="G9466" s="115" t="s">
        <v>41657</v>
      </c>
      <c r="I9466" s="115" t="s">
        <v>58</v>
      </c>
      <c r="J9466" s="115">
        <v>297.54000000000002</v>
      </c>
    </row>
    <row r="9467" spans="1:10" hidden="1">
      <c r="A9467" s="115" t="s">
        <v>9801</v>
      </c>
      <c r="B9467" s="115" t="str">
        <f t="shared" si="147"/>
        <v>ESTACA DE CONCRETO ARMADO,MOLDADA NO TERRENO,TIPO "FRANKI STANDARD",COM DIAMETRO DE 450MM,PROFUNDIDADE ACIMA DE 16,00M EATE 27,00M,CAPACIDADE MEDIA DE CARGA IGUAL A 100T,INCLUSIVEFORNECIMENTO DOS MATERIAIS,CONSIDERANDO O TRECHO CRAVADO E CONCRETADO</v>
      </c>
      <c r="C9467" s="115" t="s">
        <v>41640</v>
      </c>
      <c r="D9467" s="115" t="s">
        <v>41660</v>
      </c>
      <c r="E9467" s="115" t="s">
        <v>41661</v>
      </c>
      <c r="F9467" s="115" t="s">
        <v>41656</v>
      </c>
      <c r="G9467" s="115" t="s">
        <v>41657</v>
      </c>
      <c r="I9467" s="115" t="s">
        <v>58</v>
      </c>
      <c r="J9467" s="115">
        <v>288.8</v>
      </c>
    </row>
    <row r="9468" spans="1:10" hidden="1">
      <c r="A9468" s="115" t="s">
        <v>9802</v>
      </c>
      <c r="B9468" s="115" t="str">
        <f t="shared" si="147"/>
        <v>ESTACA DE CONCRETO ARMADO,MOLDADA NO TERRENO,TIPO "FRANKI STANDARD",COM DIAMETRO DE 520MM,PROFUNDIDADE ACIMA DE 16,00M EATE 35,00M,CAPACIDADE MEDIA DE CARGA IGUAL A 130T,INCLUSIVEFORNECIMENTO DOS MATERIAIS,CONSIDERANDO O TRECHO CRAVADO E CONCRETADO</v>
      </c>
      <c r="C9468" s="115" t="s">
        <v>41640</v>
      </c>
      <c r="D9468" s="115" t="s">
        <v>41662</v>
      </c>
      <c r="E9468" s="115" t="s">
        <v>41663</v>
      </c>
      <c r="F9468" s="115" t="s">
        <v>41656</v>
      </c>
      <c r="G9468" s="115" t="s">
        <v>41657</v>
      </c>
      <c r="I9468" s="115" t="s">
        <v>58</v>
      </c>
      <c r="J9468" s="115">
        <v>350.21</v>
      </c>
    </row>
    <row r="9469" spans="1:10" hidden="1">
      <c r="A9469" s="115" t="s">
        <v>9803</v>
      </c>
      <c r="B9469" s="115" t="str">
        <f t="shared" si="147"/>
        <v>ESTACA DE CONCRETO ARMADO,MOLDADA NO TERRENO,TIPO "FRANKI STANDARD",COM DIAMETRO DE 520MM,PROFUNDIDADE ACIMA DE 16,00M EATE 35,00M,CAPACIDADE MEDIA DE CARGA IGUAL A 130T,INCLUSIVEFORNECIMENTO DOS MATERIAIS,CONSIDERANDO O TRECHO CRAVADO E CONCRETADO</v>
      </c>
      <c r="C9469" s="115" t="s">
        <v>41640</v>
      </c>
      <c r="D9469" s="115" t="s">
        <v>41662</v>
      </c>
      <c r="E9469" s="115" t="s">
        <v>41663</v>
      </c>
      <c r="F9469" s="115" t="s">
        <v>41656</v>
      </c>
      <c r="G9469" s="115" t="s">
        <v>41657</v>
      </c>
      <c r="I9469" s="115" t="s">
        <v>58</v>
      </c>
      <c r="J9469" s="115">
        <v>340.9</v>
      </c>
    </row>
    <row r="9470" spans="1:10" hidden="1">
      <c r="A9470" s="115" t="s">
        <v>9804</v>
      </c>
      <c r="B9470" s="115" t="str">
        <f t="shared" si="147"/>
        <v>ESTACA DE CONCRETO ARMADO,MOLDADA NO TERRENO,TIPO "FRANKI STANDARD",COM DIAMETRO DE 600MM,PROFUNDIDADE ACIMA DE 16,00M EATE 35,00M,CAPACIDADE MEDIA DE CARGA IGUAL A 170T,INCLUSIVEFORNECIMENTO DOS MATERIAIS,CONSIDERANDO O TRECHO CRAVADO E CONCRETADO</v>
      </c>
      <c r="C9470" s="115" t="s">
        <v>41640</v>
      </c>
      <c r="D9470" s="115" t="s">
        <v>41664</v>
      </c>
      <c r="E9470" s="115" t="s">
        <v>41665</v>
      </c>
      <c r="F9470" s="115" t="s">
        <v>41656</v>
      </c>
      <c r="G9470" s="115" t="s">
        <v>41657</v>
      </c>
      <c r="I9470" s="115" t="s">
        <v>58</v>
      </c>
      <c r="J9470" s="115">
        <v>395.65</v>
      </c>
    </row>
    <row r="9471" spans="1:10" hidden="1">
      <c r="A9471" s="115" t="s">
        <v>9805</v>
      </c>
      <c r="B9471" s="115" t="str">
        <f t="shared" si="147"/>
        <v>ESTACA DE CONCRETO ARMADO,MOLDADA NO TERRENO,TIPO "FRANKI STANDARD",COM DIAMETRO DE 600MM,PROFUNDIDADE ACIMA DE 16,00M EATE 35,00M,CAPACIDADE MEDIA DE CARGA IGUAL A 170T,INCLUSIVEFORNECIMENTO DOS MATERIAIS,CONSIDERANDO O TRECHO CRAVADO E CONCRETADO</v>
      </c>
      <c r="C9471" s="115" t="s">
        <v>41640</v>
      </c>
      <c r="D9471" s="115" t="s">
        <v>41664</v>
      </c>
      <c r="E9471" s="115" t="s">
        <v>41665</v>
      </c>
      <c r="F9471" s="115" t="s">
        <v>41656</v>
      </c>
      <c r="G9471" s="115" t="s">
        <v>41657</v>
      </c>
      <c r="I9471" s="115" t="s">
        <v>58</v>
      </c>
      <c r="J9471" s="115">
        <v>385.4</v>
      </c>
    </row>
    <row r="9472" spans="1:10" hidden="1">
      <c r="A9472" s="115" t="s">
        <v>9806</v>
      </c>
      <c r="B9472" s="115" t="str">
        <f t="shared" si="147"/>
        <v>TRECHO CRAVADO,MAS NAO CONCRETADO(SITUADO ACIMA DA COTA DE ARRASAMENTO),DE TUBULACAO NECESSARIA PARA EXECUCAO DE ESTACAMOLDADA NO TERRENO,TIPO "FRANKI",COM DIAMETRO DE 350MM</v>
      </c>
      <c r="C9472" s="115" t="s">
        <v>41666</v>
      </c>
      <c r="D9472" s="115" t="s">
        <v>41667</v>
      </c>
      <c r="E9472" s="115" t="s">
        <v>41668</v>
      </c>
      <c r="I9472" s="115" t="s">
        <v>58</v>
      </c>
      <c r="J9472" s="115">
        <v>130.34</v>
      </c>
    </row>
    <row r="9473" spans="1:10" hidden="1">
      <c r="A9473" s="115" t="s">
        <v>9807</v>
      </c>
      <c r="B9473" s="115" t="str">
        <f t="shared" si="147"/>
        <v>TRECHO CRAVADO,MAS NAO CONCRETADO(SITUADO ACIMA DA COTA DE ARRASAMENTO),DE TUBULACAO NECESSARIA PARA EXECUCAO DE ESTACAMOLDADA NO TERRENO,TIPO "FRANKI",COM DIAMETRO DE 350MM</v>
      </c>
      <c r="C9473" s="115" t="s">
        <v>41666</v>
      </c>
      <c r="D9473" s="115" t="s">
        <v>41667</v>
      </c>
      <c r="E9473" s="115" t="s">
        <v>41668</v>
      </c>
      <c r="I9473" s="115" t="s">
        <v>58</v>
      </c>
      <c r="J9473" s="115">
        <v>126.74</v>
      </c>
    </row>
    <row r="9474" spans="1:10" hidden="1">
      <c r="A9474" s="115" t="s">
        <v>9808</v>
      </c>
      <c r="B9474" s="115" t="str">
        <f t="shared" si="147"/>
        <v>TRECHO CRAVADO,MAS NAO CONCRETADO(SITUADO ACIMA DA COTA DE ARRASAMENTO),DE TUBULACAO NECESSARIA PARA EXECUCAO DE ESTACAMOLDADA NO TERRENO,TIPO "FRANKI",COM DIAMETRO DE 400MM</v>
      </c>
      <c r="C9474" s="115" t="s">
        <v>41666</v>
      </c>
      <c r="D9474" s="115" t="s">
        <v>41667</v>
      </c>
      <c r="E9474" s="115" t="s">
        <v>41669</v>
      </c>
      <c r="I9474" s="115" t="s">
        <v>58</v>
      </c>
      <c r="J9474" s="115">
        <v>140.76</v>
      </c>
    </row>
    <row r="9475" spans="1:10" hidden="1">
      <c r="A9475" s="115" t="s">
        <v>9809</v>
      </c>
      <c r="B9475" s="115" t="str">
        <f t="shared" si="147"/>
        <v>TRECHO CRAVADO,MAS NAO CONCRETADO(SITUADO ACIMA DA COTA DE ARRASAMENTO),DE TUBULACAO NECESSARIA PARA EXECUCAO DE ESTACAMOLDADA NO TERRENO,TIPO "FRANKI",COM DIAMETRO DE 400MM</v>
      </c>
      <c r="C9475" s="115" t="s">
        <v>41666</v>
      </c>
      <c r="D9475" s="115" t="s">
        <v>41667</v>
      </c>
      <c r="E9475" s="115" t="s">
        <v>41669</v>
      </c>
      <c r="I9475" s="115" t="s">
        <v>58</v>
      </c>
      <c r="J9475" s="115">
        <v>136.99</v>
      </c>
    </row>
    <row r="9476" spans="1:10" hidden="1">
      <c r="A9476" s="115" t="s">
        <v>9810</v>
      </c>
      <c r="B9476" s="115" t="str">
        <f t="shared" si="147"/>
        <v>TRECHO CRAVADO,MAS NAO CONCRETADO(SITUADO ACIMA DA COTA DE ARRASAMENTO),DE TUBULACAO NECESSARIA PARA EXECUCAO DE ESTACAMOLDADA NO TERRENO,TIPO "FRANKI",COM DIAMETRO DE 450MM</v>
      </c>
      <c r="C9476" s="115" t="s">
        <v>41666</v>
      </c>
      <c r="D9476" s="115" t="s">
        <v>41667</v>
      </c>
      <c r="E9476" s="115" t="s">
        <v>41670</v>
      </c>
      <c r="I9476" s="115" t="s">
        <v>58</v>
      </c>
      <c r="J9476" s="115">
        <v>177.07</v>
      </c>
    </row>
    <row r="9477" spans="1:10" hidden="1">
      <c r="A9477" s="115" t="s">
        <v>9811</v>
      </c>
      <c r="B9477" s="115" t="str">
        <f t="shared" ref="B9477:B9540" si="148">C9477&amp;D9477&amp;E9477&amp;F9477&amp;G9477&amp;H9477</f>
        <v>TRECHO CRAVADO,MAS NAO CONCRETADO(SITUADO ACIMA DA COTA DE ARRASAMENTO),DE TUBULACAO NECESSARIA PARA EXECUCAO DE ESTACAMOLDADA NO TERRENO,TIPO "FRANKI",COM DIAMETRO DE 450MM</v>
      </c>
      <c r="C9477" s="115" t="s">
        <v>41666</v>
      </c>
      <c r="D9477" s="115" t="s">
        <v>41667</v>
      </c>
      <c r="E9477" s="115" t="s">
        <v>41670</v>
      </c>
      <c r="I9477" s="115" t="s">
        <v>58</v>
      </c>
      <c r="J9477" s="115">
        <v>173</v>
      </c>
    </row>
    <row r="9478" spans="1:10" hidden="1">
      <c r="A9478" s="115" t="s">
        <v>9812</v>
      </c>
      <c r="B9478" s="115" t="str">
        <f t="shared" si="148"/>
        <v>TRECHO CRAVADO,MAS NAO CONCRETADO(SITUADO ACIMA DA COTA DE ARRASAMENTO),DE TUBULACAO NECESSARIA PARA EXECUCAO DE ESTACAMOLDADA NO TERRENO,TIPO "FRANKI",COM DIAMETRO DE 520MM</v>
      </c>
      <c r="C9478" s="115" t="s">
        <v>41666</v>
      </c>
      <c r="D9478" s="115" t="s">
        <v>41667</v>
      </c>
      <c r="E9478" s="115" t="s">
        <v>41671</v>
      </c>
      <c r="I9478" s="115" t="s">
        <v>58</v>
      </c>
      <c r="J9478" s="115">
        <v>208.39</v>
      </c>
    </row>
    <row r="9479" spans="1:10" hidden="1">
      <c r="A9479" s="115" t="s">
        <v>9813</v>
      </c>
      <c r="B9479" s="115" t="str">
        <f t="shared" si="148"/>
        <v>TRECHO CRAVADO,MAS NAO CONCRETADO(SITUADO ACIMA DA COTA DE ARRASAMENTO),DE TUBULACAO NECESSARIA PARA EXECUCAO DE ESTACAMOLDADA NO TERRENO,TIPO "FRANKI",COM DIAMETRO DE 520MM</v>
      </c>
      <c r="C9479" s="115" t="s">
        <v>41666</v>
      </c>
      <c r="D9479" s="115" t="s">
        <v>41667</v>
      </c>
      <c r="E9479" s="115" t="s">
        <v>41671</v>
      </c>
      <c r="I9479" s="115" t="s">
        <v>58</v>
      </c>
      <c r="J9479" s="115">
        <v>204.06</v>
      </c>
    </row>
    <row r="9480" spans="1:10" hidden="1">
      <c r="A9480" s="115" t="s">
        <v>9814</v>
      </c>
      <c r="B9480" s="115" t="str">
        <f t="shared" si="148"/>
        <v>TRECHO CRAVADO,MAS NAO CONCRETADO(SITUADO ACIMA DA COTA DE ARRASAMENTO),DE TUBULACAO NECESSARIA PARA EXECUCAO DE ESTACAMOLDADA NO TERRENO,TIPO "FRANKI",COM DIAMETRO DE 600MM</v>
      </c>
      <c r="C9480" s="115" t="s">
        <v>41666</v>
      </c>
      <c r="D9480" s="115" t="s">
        <v>41667</v>
      </c>
      <c r="E9480" s="115" t="s">
        <v>41672</v>
      </c>
      <c r="I9480" s="115" t="s">
        <v>58</v>
      </c>
      <c r="J9480" s="115">
        <v>220.08</v>
      </c>
    </row>
    <row r="9481" spans="1:10" hidden="1">
      <c r="A9481" s="115" t="s">
        <v>9815</v>
      </c>
      <c r="B9481" s="115" t="str">
        <f t="shared" si="148"/>
        <v>TRECHO CRAVADO,MAS NAO CONCRETADO(SITUADO ACIMA DA COTA DE ARRASAMENTO),DE TUBULACAO NECESSARIA PARA EXECUCAO DE ESTACAMOLDADA NO TERRENO,TIPO "FRANKI",COM DIAMETRO DE 600MM</v>
      </c>
      <c r="C9481" s="115" t="s">
        <v>41666</v>
      </c>
      <c r="D9481" s="115" t="s">
        <v>41667</v>
      </c>
      <c r="E9481" s="115" t="s">
        <v>41672</v>
      </c>
      <c r="I9481" s="115" t="s">
        <v>58</v>
      </c>
      <c r="J9481" s="115">
        <v>215.33</v>
      </c>
    </row>
    <row r="9482" spans="1:10" hidden="1">
      <c r="A9482" s="115" t="s">
        <v>9816</v>
      </c>
      <c r="B9482" s="115" t="str">
        <f t="shared" si="148"/>
        <v>BULBO DE ALARGAMENTO PARA ESTACA TIPO "FRANKI",DIAMETRO DE 350MM(ATE 270L)</v>
      </c>
      <c r="C9482" s="115" t="s">
        <v>41673</v>
      </c>
      <c r="D9482" s="115" t="s">
        <v>41674</v>
      </c>
      <c r="I9482" s="115" t="s">
        <v>6</v>
      </c>
      <c r="J9482" s="115">
        <v>223.78</v>
      </c>
    </row>
    <row r="9483" spans="1:10" hidden="1">
      <c r="A9483" s="115" t="s">
        <v>9817</v>
      </c>
      <c r="B9483" s="115" t="str">
        <f t="shared" si="148"/>
        <v>BULBO DE ALARGAMENTO PARA ESTACA TIPO "FRANKI",DIAMETRO DE 350MM(ATE 270L)</v>
      </c>
      <c r="C9483" s="115" t="s">
        <v>41673</v>
      </c>
      <c r="D9483" s="115" t="s">
        <v>41674</v>
      </c>
      <c r="I9483" s="115" t="s">
        <v>6</v>
      </c>
      <c r="J9483" s="115">
        <v>216.55</v>
      </c>
    </row>
    <row r="9484" spans="1:10" hidden="1">
      <c r="A9484" s="115" t="s">
        <v>9818</v>
      </c>
      <c r="B9484" s="115" t="str">
        <f t="shared" si="148"/>
        <v>BULBO DE ALARGAMENTO PARA ESTACA TIPO "FRANKI",DIAMETRO DE 400MM(ATE 360L)</v>
      </c>
      <c r="C9484" s="115" t="s">
        <v>41675</v>
      </c>
      <c r="D9484" s="115" t="s">
        <v>41676</v>
      </c>
      <c r="I9484" s="115" t="s">
        <v>6</v>
      </c>
      <c r="J9484" s="115">
        <v>253.56</v>
      </c>
    </row>
    <row r="9485" spans="1:10" hidden="1">
      <c r="A9485" s="115" t="s">
        <v>9819</v>
      </c>
      <c r="B9485" s="115" t="str">
        <f t="shared" si="148"/>
        <v>BULBO DE ALARGAMENTO PARA ESTACA TIPO "FRANKI",DIAMETRO DE 400MM(ATE 360L)</v>
      </c>
      <c r="C9485" s="115" t="s">
        <v>41675</v>
      </c>
      <c r="D9485" s="115" t="s">
        <v>41676</v>
      </c>
      <c r="I9485" s="115" t="s">
        <v>6</v>
      </c>
      <c r="J9485" s="115">
        <v>245.37</v>
      </c>
    </row>
    <row r="9486" spans="1:10" hidden="1">
      <c r="A9486" s="115" t="s">
        <v>9820</v>
      </c>
      <c r="B9486" s="115" t="str">
        <f t="shared" si="148"/>
        <v>BULBO DE ALARGAMENTO PARA ESTACA TIPO "FRANKI",DIAMETRO DE 450MM(ATE 450L)</v>
      </c>
      <c r="C9486" s="115" t="s">
        <v>41675</v>
      </c>
      <c r="D9486" s="115" t="s">
        <v>41677</v>
      </c>
      <c r="I9486" s="115" t="s">
        <v>6</v>
      </c>
      <c r="J9486" s="115">
        <v>311.94</v>
      </c>
    </row>
    <row r="9487" spans="1:10" hidden="1">
      <c r="A9487" s="115" t="s">
        <v>9821</v>
      </c>
      <c r="B9487" s="115" t="str">
        <f t="shared" si="148"/>
        <v>BULBO DE ALARGAMENTO PARA ESTACA TIPO "FRANKI",DIAMETRO DE 450MM(ATE 450L)</v>
      </c>
      <c r="C9487" s="115" t="s">
        <v>41675</v>
      </c>
      <c r="D9487" s="115" t="s">
        <v>41677</v>
      </c>
      <c r="I9487" s="115" t="s">
        <v>6</v>
      </c>
      <c r="J9487" s="115">
        <v>301.86</v>
      </c>
    </row>
    <row r="9488" spans="1:10" hidden="1">
      <c r="A9488" s="115" t="s">
        <v>9822</v>
      </c>
      <c r="B9488" s="115" t="str">
        <f t="shared" si="148"/>
        <v>BULBO DE ALARGAMENTO PARA ESTACA TIPO "FRANKI",DIAMETRO DE 520MM(ATE 600L)</v>
      </c>
      <c r="C9488" s="115" t="s">
        <v>41678</v>
      </c>
      <c r="D9488" s="115" t="s">
        <v>41679</v>
      </c>
      <c r="I9488" s="115" t="s">
        <v>6</v>
      </c>
      <c r="J9488" s="115">
        <v>376.01</v>
      </c>
    </row>
    <row r="9489" spans="1:10" hidden="1">
      <c r="A9489" s="115" t="s">
        <v>9823</v>
      </c>
      <c r="B9489" s="115" t="str">
        <f t="shared" si="148"/>
        <v>BULBO DE ALARGAMENTO PARA ESTACA TIPO "FRANKI",DIAMETRO DE 520MM(ATE 600L)</v>
      </c>
      <c r="C9489" s="115" t="s">
        <v>41678</v>
      </c>
      <c r="D9489" s="115" t="s">
        <v>41679</v>
      </c>
      <c r="I9489" s="115" t="s">
        <v>6</v>
      </c>
      <c r="J9489" s="115">
        <v>363.87</v>
      </c>
    </row>
    <row r="9490" spans="1:10" hidden="1">
      <c r="A9490" s="115" t="s">
        <v>9824</v>
      </c>
      <c r="B9490" s="115" t="str">
        <f t="shared" si="148"/>
        <v>BULBO DE ALARGAMENTO PARA ESTACA TIPO "FRANKI",DIAMETRO DE 600MM(ATE 750L)</v>
      </c>
      <c r="C9490" s="115" t="s">
        <v>41680</v>
      </c>
      <c r="D9490" s="115" t="s">
        <v>41681</v>
      </c>
      <c r="I9490" s="115" t="s">
        <v>6</v>
      </c>
      <c r="J9490" s="115">
        <v>448.38</v>
      </c>
    </row>
    <row r="9491" spans="1:10" hidden="1">
      <c r="A9491" s="115" t="s">
        <v>9825</v>
      </c>
      <c r="B9491" s="115" t="str">
        <f t="shared" si="148"/>
        <v>BULBO DE ALARGAMENTO PARA ESTACA TIPO "FRANKI",DIAMETRO DE 600MM(ATE 750L)</v>
      </c>
      <c r="C9491" s="115" t="s">
        <v>41680</v>
      </c>
      <c r="D9491" s="115" t="s">
        <v>41681</v>
      </c>
      <c r="I9491" s="115" t="s">
        <v>6</v>
      </c>
      <c r="J9491" s="115">
        <v>433.9</v>
      </c>
    </row>
    <row r="9492" spans="1:10" hidden="1">
      <c r="A9492" s="115" t="s">
        <v>9826</v>
      </c>
      <c r="B9492" s="115" t="str">
        <f t="shared" si="148"/>
        <v>ESCAVACAO DE FUSTE DE TUBULAO DE CONCRETO COM CAMISA DE ACOINCORPORADA,DIAMETRO DE 0,80M E O PLANO INFERIOR DA BASE ATE10,00M DA COTA DE ARRASAMENTO,A CEU ABERTO EM MATERIAL DE 1ªCATEGORIA,EXCLUSIVE CARGA,TRANSPORTE E DESCARGA DO MATERIALESCAVADO</v>
      </c>
      <c r="C9492" s="115" t="s">
        <v>41682</v>
      </c>
      <c r="D9492" s="115" t="s">
        <v>41683</v>
      </c>
      <c r="E9492" s="115" t="s">
        <v>41684</v>
      </c>
      <c r="F9492" s="115" t="s">
        <v>41685</v>
      </c>
      <c r="G9492" s="115" t="s">
        <v>41686</v>
      </c>
      <c r="I9492" s="115" t="s">
        <v>58</v>
      </c>
      <c r="J9492" s="115">
        <v>240.86</v>
      </c>
    </row>
    <row r="9493" spans="1:10" hidden="1">
      <c r="A9493" s="115" t="s">
        <v>9827</v>
      </c>
      <c r="B9493" s="115" t="str">
        <f t="shared" si="148"/>
        <v>ESCAVACAO DE FUSTE DE TUBULAO DE CONCRETO COM CAMISA DE ACOINCORPORADA,DIAMETRO DE 0,80M E O PLANO INFERIOR DA BASE ATE10,00M DA COTA DE ARRASAMENTO,A CEU ABERTO EM MATERIAL DE 1ªCATEGORIA,EXCLUSIVE CARGA,TRANSPORTE E DESCARGA DO MATERIALESCAVADO</v>
      </c>
      <c r="C9493" s="115" t="s">
        <v>41682</v>
      </c>
      <c r="D9493" s="115" t="s">
        <v>41683</v>
      </c>
      <c r="E9493" s="115" t="s">
        <v>41684</v>
      </c>
      <c r="F9493" s="115" t="s">
        <v>41685</v>
      </c>
      <c r="G9493" s="115" t="s">
        <v>41686</v>
      </c>
      <c r="I9493" s="115" t="s">
        <v>58</v>
      </c>
      <c r="J9493" s="115">
        <v>231.23</v>
      </c>
    </row>
    <row r="9494" spans="1:10" hidden="1">
      <c r="A9494" s="115" t="s">
        <v>9828</v>
      </c>
      <c r="B9494" s="115" t="str">
        <f t="shared" si="148"/>
        <v>ESCAVACAO DE FUSTE DE TUBULAO DE CONCRETO COM CAMISA DE ACOINCORPORADA,DIAMETRO DE 0,80M E O PLANO INFERIOR DA BASE ATE10,00M DA COTA DE ARRASAMENTO,A CEU ABERTO EM MATERIAL DE 2ªCATEGORIA,EXCLUSIVE CARGA,TRANSPORTE E DESCARGA DO MATERIALESCAVADO</v>
      </c>
      <c r="C9494" s="115" t="s">
        <v>41682</v>
      </c>
      <c r="D9494" s="115" t="s">
        <v>41683</v>
      </c>
      <c r="E9494" s="115" t="s">
        <v>41687</v>
      </c>
      <c r="F9494" s="115" t="s">
        <v>41685</v>
      </c>
      <c r="G9494" s="115" t="s">
        <v>41686</v>
      </c>
      <c r="I9494" s="115" t="s">
        <v>58</v>
      </c>
      <c r="J9494" s="115">
        <v>313.11</v>
      </c>
    </row>
    <row r="9495" spans="1:10" hidden="1">
      <c r="A9495" s="115" t="s">
        <v>9829</v>
      </c>
      <c r="B9495" s="115" t="str">
        <f t="shared" si="148"/>
        <v>ESCAVACAO DE FUSTE DE TUBULAO DE CONCRETO COM CAMISA DE ACOINCORPORADA,DIAMETRO DE 0,80M E O PLANO INFERIOR DA BASE ATE10,00M DA COTA DE ARRASAMENTO,A CEU ABERTO EM MATERIAL DE 2ªCATEGORIA,EXCLUSIVE CARGA,TRANSPORTE E DESCARGA DO MATERIALESCAVADO</v>
      </c>
      <c r="C9495" s="115" t="s">
        <v>41682</v>
      </c>
      <c r="D9495" s="115" t="s">
        <v>41683</v>
      </c>
      <c r="E9495" s="115" t="s">
        <v>41687</v>
      </c>
      <c r="F9495" s="115" t="s">
        <v>41685</v>
      </c>
      <c r="G9495" s="115" t="s">
        <v>41686</v>
      </c>
      <c r="I9495" s="115" t="s">
        <v>58</v>
      </c>
      <c r="J9495" s="115">
        <v>300.60000000000002</v>
      </c>
    </row>
    <row r="9496" spans="1:10" hidden="1">
      <c r="A9496" s="115" t="s">
        <v>9830</v>
      </c>
      <c r="B9496" s="115" t="str">
        <f t="shared" si="148"/>
        <v>ESCAVACAO DE FUSTE DE TUBULAO DE CONCRETO COM CAMISA DE ACOINCORPORADA,DIAMETRO DE 0,80M E O PLANO INFERIOR DA BASE ATE10,00M DA COTA DE ARRASAMENTO,A CEU ABERTO EM MATERIAL DE 3ªCATEGORIA,EXCLUSIVE CARGA,TRANSPORTE E DESCARGA DO MATERIALESCAVADO</v>
      </c>
      <c r="C9496" s="115" t="s">
        <v>41682</v>
      </c>
      <c r="D9496" s="115" t="s">
        <v>41683</v>
      </c>
      <c r="E9496" s="115" t="s">
        <v>41688</v>
      </c>
      <c r="F9496" s="115" t="s">
        <v>41685</v>
      </c>
      <c r="G9496" s="115" t="s">
        <v>41686</v>
      </c>
      <c r="I9496" s="115" t="s">
        <v>58</v>
      </c>
      <c r="J9496" s="115">
        <v>325.16000000000003</v>
      </c>
    </row>
    <row r="9497" spans="1:10" hidden="1">
      <c r="A9497" s="115" t="s">
        <v>9831</v>
      </c>
      <c r="B9497" s="115" t="str">
        <f t="shared" si="148"/>
        <v>ESCAVACAO DE FUSTE DE TUBULAO DE CONCRETO COM CAMISA DE ACOINCORPORADA,DIAMETRO DE 0,80M E O PLANO INFERIOR DA BASE ATE10,00M DA COTA DE ARRASAMENTO,A CEU ABERTO EM MATERIAL DE 3ªCATEGORIA,EXCLUSIVE CARGA,TRANSPORTE E DESCARGA DO MATERIALESCAVADO</v>
      </c>
      <c r="C9497" s="115" t="s">
        <v>41682</v>
      </c>
      <c r="D9497" s="115" t="s">
        <v>41683</v>
      </c>
      <c r="E9497" s="115" t="s">
        <v>41688</v>
      </c>
      <c r="F9497" s="115" t="s">
        <v>41685</v>
      </c>
      <c r="G9497" s="115" t="s">
        <v>41686</v>
      </c>
      <c r="I9497" s="115" t="s">
        <v>58</v>
      </c>
      <c r="J9497" s="115">
        <v>312.16000000000003</v>
      </c>
    </row>
    <row r="9498" spans="1:10" hidden="1">
      <c r="A9498" s="115" t="s">
        <v>9832</v>
      </c>
      <c r="B9498" s="115"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15" t="s">
        <v>41682</v>
      </c>
      <c r="D9498" s="115" t="s">
        <v>41689</v>
      </c>
      <c r="E9498" s="115" t="s">
        <v>41690</v>
      </c>
      <c r="F9498" s="115" t="s">
        <v>41691</v>
      </c>
      <c r="G9498" s="115" t="s">
        <v>41692</v>
      </c>
      <c r="I9498" s="115" t="s">
        <v>58</v>
      </c>
      <c r="J9498" s="115">
        <v>264.94</v>
      </c>
    </row>
    <row r="9499" spans="1:10" hidden="1">
      <c r="A9499" s="115" t="s">
        <v>9833</v>
      </c>
      <c r="B9499" s="115"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15" t="s">
        <v>41682</v>
      </c>
      <c r="D9499" s="115" t="s">
        <v>41689</v>
      </c>
      <c r="E9499" s="115" t="s">
        <v>41690</v>
      </c>
      <c r="F9499" s="115" t="s">
        <v>41691</v>
      </c>
      <c r="G9499" s="115" t="s">
        <v>41692</v>
      </c>
      <c r="I9499" s="115" t="s">
        <v>58</v>
      </c>
      <c r="J9499" s="115">
        <v>254.35</v>
      </c>
    </row>
    <row r="9500" spans="1:10" hidden="1">
      <c r="A9500" s="115" t="s">
        <v>9834</v>
      </c>
      <c r="B9500" s="115"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15" t="s">
        <v>41682</v>
      </c>
      <c r="D9500" s="115" t="s">
        <v>41689</v>
      </c>
      <c r="E9500" s="115" t="s">
        <v>41690</v>
      </c>
      <c r="F9500" s="115" t="s">
        <v>41693</v>
      </c>
      <c r="G9500" s="115" t="s">
        <v>41692</v>
      </c>
      <c r="I9500" s="115" t="s">
        <v>58</v>
      </c>
      <c r="J9500" s="115">
        <v>344.43</v>
      </c>
    </row>
    <row r="9501" spans="1:10" hidden="1">
      <c r="A9501" s="115" t="s">
        <v>9835</v>
      </c>
      <c r="B9501" s="115"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15" t="s">
        <v>41682</v>
      </c>
      <c r="D9501" s="115" t="s">
        <v>41689</v>
      </c>
      <c r="E9501" s="115" t="s">
        <v>41690</v>
      </c>
      <c r="F9501" s="115" t="s">
        <v>41693</v>
      </c>
      <c r="G9501" s="115" t="s">
        <v>41692</v>
      </c>
      <c r="I9501" s="115" t="s">
        <v>58</v>
      </c>
      <c r="J9501" s="115">
        <v>330.66</v>
      </c>
    </row>
    <row r="9502" spans="1:10" hidden="1">
      <c r="A9502" s="115" t="s">
        <v>9836</v>
      </c>
      <c r="B9502" s="115"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15" t="s">
        <v>41682</v>
      </c>
      <c r="D9502" s="115" t="s">
        <v>41689</v>
      </c>
      <c r="E9502" s="115" t="s">
        <v>41690</v>
      </c>
      <c r="F9502" s="115" t="s">
        <v>41694</v>
      </c>
      <c r="G9502" s="115" t="s">
        <v>41692</v>
      </c>
      <c r="I9502" s="115" t="s">
        <v>58</v>
      </c>
      <c r="J9502" s="115">
        <v>357.67</v>
      </c>
    </row>
    <row r="9503" spans="1:10" hidden="1">
      <c r="A9503" s="115" t="s">
        <v>9837</v>
      </c>
      <c r="B9503" s="115"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15" t="s">
        <v>41682</v>
      </c>
      <c r="D9503" s="115" t="s">
        <v>41689</v>
      </c>
      <c r="E9503" s="115" t="s">
        <v>41690</v>
      </c>
      <c r="F9503" s="115" t="s">
        <v>41694</v>
      </c>
      <c r="G9503" s="115" t="s">
        <v>41692</v>
      </c>
      <c r="I9503" s="115" t="s">
        <v>58</v>
      </c>
      <c r="J9503" s="115">
        <v>343.38</v>
      </c>
    </row>
    <row r="9504" spans="1:10" hidden="1">
      <c r="A9504" s="115" t="s">
        <v>9838</v>
      </c>
      <c r="B9504" s="115" t="str">
        <f t="shared" si="148"/>
        <v>ESCAVACAO DE FUSTE DE TUBULAO DE CONCRETO COM CAMISA DE ACOINCORPORADA,DIAMETRO DE 1,00M E O PLANO INFERIOR DA BASE ATE10,00M DA COTA DE ARRASAMENTO,A CEU ABERTO EM MATERIAL DE 1ªCATEGORIA,EXCLUSIVE CARGA,TRANSPORTE E DESCARGA DO MATERIALESCAVADO</v>
      </c>
      <c r="C9504" s="115" t="s">
        <v>41682</v>
      </c>
      <c r="D9504" s="115" t="s">
        <v>41695</v>
      </c>
      <c r="E9504" s="115" t="s">
        <v>41684</v>
      </c>
      <c r="F9504" s="115" t="s">
        <v>41685</v>
      </c>
      <c r="G9504" s="115" t="s">
        <v>41686</v>
      </c>
      <c r="I9504" s="115" t="s">
        <v>58</v>
      </c>
      <c r="J9504" s="115">
        <v>343.06</v>
      </c>
    </row>
    <row r="9505" spans="1:10" hidden="1">
      <c r="A9505" s="115" t="s">
        <v>9839</v>
      </c>
      <c r="B9505" s="115" t="str">
        <f t="shared" si="148"/>
        <v>ESCAVACAO DE FUSTE DE TUBULAO DE CONCRETO COM CAMISA DE ACOINCORPORADA,DIAMETRO DE 1,00M E O PLANO INFERIOR DA BASE ATE10,00M DA COTA DE ARRASAMENTO,A CEU ABERTO EM MATERIAL DE 1ªCATEGORIA,EXCLUSIVE CARGA,TRANSPORTE E DESCARGA DO MATERIALESCAVADO</v>
      </c>
      <c r="C9505" s="115" t="s">
        <v>41682</v>
      </c>
      <c r="D9505" s="115" t="s">
        <v>41695</v>
      </c>
      <c r="E9505" s="115" t="s">
        <v>41684</v>
      </c>
      <c r="F9505" s="115" t="s">
        <v>41685</v>
      </c>
      <c r="G9505" s="115" t="s">
        <v>41686</v>
      </c>
      <c r="I9505" s="115" t="s">
        <v>58</v>
      </c>
      <c r="J9505" s="115">
        <v>330.03</v>
      </c>
    </row>
    <row r="9506" spans="1:10" hidden="1">
      <c r="A9506" s="115" t="s">
        <v>9840</v>
      </c>
      <c r="B9506" s="115" t="str">
        <f t="shared" si="148"/>
        <v>ESCAVACAO DE FUSTE DE TUBULAO DE CONCRETO COM CAMISA DE ACOINCORPORADA,DIAMETRO DE 1,00M E O PLANO INFERIOR DA BASE ATE10,00M DA COTA DE ARRASAMENTO,A CEU ABERTO EM MATERIAL DE 2ªCATEGORIA,EXCLUSIVE CARGA,TRANSPORTE E DESCARGA DO MATERIALESCAVADO</v>
      </c>
      <c r="C9506" s="115" t="s">
        <v>41682</v>
      </c>
      <c r="D9506" s="115" t="s">
        <v>41695</v>
      </c>
      <c r="E9506" s="115" t="s">
        <v>41687</v>
      </c>
      <c r="F9506" s="115" t="s">
        <v>41685</v>
      </c>
      <c r="G9506" s="115" t="s">
        <v>41686</v>
      </c>
      <c r="I9506" s="115" t="s">
        <v>58</v>
      </c>
      <c r="J9506" s="115">
        <v>445.98</v>
      </c>
    </row>
    <row r="9507" spans="1:10" hidden="1">
      <c r="A9507" s="115" t="s">
        <v>9841</v>
      </c>
      <c r="B9507" s="115" t="str">
        <f t="shared" si="148"/>
        <v>ESCAVACAO DE FUSTE DE TUBULAO DE CONCRETO COM CAMISA DE ACOINCORPORADA,DIAMETRO DE 1,00M E O PLANO INFERIOR DA BASE ATE10,00M DA COTA DE ARRASAMENTO,A CEU ABERTO EM MATERIAL DE 2ªCATEGORIA,EXCLUSIVE CARGA,TRANSPORTE E DESCARGA DO MATERIALESCAVADO</v>
      </c>
      <c r="C9507" s="115" t="s">
        <v>41682</v>
      </c>
      <c r="D9507" s="115" t="s">
        <v>41695</v>
      </c>
      <c r="E9507" s="115" t="s">
        <v>41687</v>
      </c>
      <c r="F9507" s="115" t="s">
        <v>41685</v>
      </c>
      <c r="G9507" s="115" t="s">
        <v>41686</v>
      </c>
      <c r="I9507" s="115" t="s">
        <v>58</v>
      </c>
      <c r="J9507" s="115">
        <v>429.04</v>
      </c>
    </row>
    <row r="9508" spans="1:10" hidden="1">
      <c r="A9508" s="115" t="s">
        <v>9842</v>
      </c>
      <c r="B9508" s="115" t="str">
        <f t="shared" si="148"/>
        <v>ESCAVACAO DE FUSTE DE TUBULAO DE CONCRETO COM CAMISA DE ACOINCORPORADA,DIAMETRO DE 1,00M E O PLANO INFERIOR DA BASE ATE10,00M DA COTA DE ARRASAMENTO,A CEU ABERTO EM MATERIAL DE 3ªCATEGORIA,EXCLUSIVE CARGA,TRANSPORTE E DESCARGA DO MATERIALESCAVADO</v>
      </c>
      <c r="C9508" s="115" t="s">
        <v>41682</v>
      </c>
      <c r="D9508" s="115" t="s">
        <v>41695</v>
      </c>
      <c r="E9508" s="115" t="s">
        <v>41688</v>
      </c>
      <c r="F9508" s="115" t="s">
        <v>41685</v>
      </c>
      <c r="G9508" s="115" t="s">
        <v>41686</v>
      </c>
      <c r="I9508" s="115" t="s">
        <v>58</v>
      </c>
      <c r="J9508" s="115">
        <v>463.13</v>
      </c>
    </row>
    <row r="9509" spans="1:10" hidden="1">
      <c r="A9509" s="115" t="s">
        <v>9843</v>
      </c>
      <c r="B9509" s="115" t="str">
        <f t="shared" si="148"/>
        <v>ESCAVACAO DE FUSTE DE TUBULAO DE CONCRETO COM CAMISA DE ACOINCORPORADA,DIAMETRO DE 1,00M E O PLANO INFERIOR DA BASE ATE10,00M DA COTA DE ARRASAMENTO,A CEU ABERTO EM MATERIAL DE 3ªCATEGORIA,EXCLUSIVE CARGA,TRANSPORTE E DESCARGA DO MATERIALESCAVADO</v>
      </c>
      <c r="C9509" s="115" t="s">
        <v>41682</v>
      </c>
      <c r="D9509" s="115" t="s">
        <v>41695</v>
      </c>
      <c r="E9509" s="115" t="s">
        <v>41688</v>
      </c>
      <c r="F9509" s="115" t="s">
        <v>41685</v>
      </c>
      <c r="G9509" s="115" t="s">
        <v>41686</v>
      </c>
      <c r="I9509" s="115" t="s">
        <v>58</v>
      </c>
      <c r="J9509" s="115">
        <v>445.54</v>
      </c>
    </row>
    <row r="9510" spans="1:10" hidden="1">
      <c r="A9510" s="115" t="s">
        <v>9844</v>
      </c>
      <c r="B9510" s="115"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15" t="s">
        <v>41682</v>
      </c>
      <c r="D9510" s="115" t="s">
        <v>41696</v>
      </c>
      <c r="E9510" s="115" t="s">
        <v>41697</v>
      </c>
      <c r="F9510" s="115" t="s">
        <v>41698</v>
      </c>
      <c r="G9510" s="115" t="s">
        <v>41699</v>
      </c>
      <c r="I9510" s="115" t="s">
        <v>58</v>
      </c>
      <c r="J9510" s="115">
        <v>377.37</v>
      </c>
    </row>
    <row r="9511" spans="1:10" hidden="1">
      <c r="A9511" s="115" t="s">
        <v>9845</v>
      </c>
      <c r="B9511" s="115"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15" t="s">
        <v>41682</v>
      </c>
      <c r="D9511" s="115" t="s">
        <v>41696</v>
      </c>
      <c r="E9511" s="115" t="s">
        <v>41697</v>
      </c>
      <c r="F9511" s="115" t="s">
        <v>41698</v>
      </c>
      <c r="G9511" s="115" t="s">
        <v>41699</v>
      </c>
      <c r="I9511" s="115" t="s">
        <v>58</v>
      </c>
      <c r="J9511" s="115">
        <v>363.04</v>
      </c>
    </row>
    <row r="9512" spans="1:10" hidden="1">
      <c r="A9512" s="115" t="s">
        <v>9846</v>
      </c>
      <c r="B9512" s="115"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15" t="s">
        <v>41682</v>
      </c>
      <c r="D9512" s="115" t="s">
        <v>41696</v>
      </c>
      <c r="E9512" s="115" t="s">
        <v>41697</v>
      </c>
      <c r="F9512" s="115" t="s">
        <v>41700</v>
      </c>
      <c r="G9512" s="115" t="s">
        <v>41699</v>
      </c>
      <c r="I9512" s="115" t="s">
        <v>58</v>
      </c>
      <c r="J9512" s="115">
        <v>490.58</v>
      </c>
    </row>
    <row r="9513" spans="1:10" hidden="1">
      <c r="A9513" s="115" t="s">
        <v>9847</v>
      </c>
      <c r="B9513" s="115"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15" t="s">
        <v>41682</v>
      </c>
      <c r="D9513" s="115" t="s">
        <v>41696</v>
      </c>
      <c r="E9513" s="115" t="s">
        <v>41697</v>
      </c>
      <c r="F9513" s="115" t="s">
        <v>41700</v>
      </c>
      <c r="G9513" s="115" t="s">
        <v>41699</v>
      </c>
      <c r="I9513" s="115" t="s">
        <v>58</v>
      </c>
      <c r="J9513" s="115">
        <v>471.95</v>
      </c>
    </row>
    <row r="9514" spans="1:10" hidden="1">
      <c r="A9514" s="115" t="s">
        <v>9848</v>
      </c>
      <c r="B9514" s="115"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15" t="s">
        <v>41682</v>
      </c>
      <c r="D9514" s="115" t="s">
        <v>41696</v>
      </c>
      <c r="E9514" s="115" t="s">
        <v>41701</v>
      </c>
      <c r="F9514" s="115" t="s">
        <v>41694</v>
      </c>
      <c r="G9514" s="115" t="s">
        <v>41692</v>
      </c>
      <c r="I9514" s="115" t="s">
        <v>58</v>
      </c>
      <c r="J9514" s="115">
        <v>509.45</v>
      </c>
    </row>
    <row r="9515" spans="1:10" hidden="1">
      <c r="A9515" s="115" t="s">
        <v>9849</v>
      </c>
      <c r="B9515" s="115"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15" t="s">
        <v>41682</v>
      </c>
      <c r="D9515" s="115" t="s">
        <v>41696</v>
      </c>
      <c r="E9515" s="115" t="s">
        <v>41701</v>
      </c>
      <c r="F9515" s="115" t="s">
        <v>41694</v>
      </c>
      <c r="G9515" s="115" t="s">
        <v>41692</v>
      </c>
      <c r="I9515" s="115" t="s">
        <v>58</v>
      </c>
      <c r="J9515" s="115">
        <v>490.1</v>
      </c>
    </row>
    <row r="9516" spans="1:10" hidden="1">
      <c r="A9516" s="115" t="s">
        <v>9850</v>
      </c>
      <c r="B9516" s="115" t="str">
        <f t="shared" si="148"/>
        <v>ESCAVACAO DE FUSTE DE TUBULAO DE CONCRETO COM CAMISA DE ACOINCORPORADA,DIAMETRO DE 1,25M E O PLANO INFERIOR DA BASE ATE10,00M DA CONTA DE ARRASAMENTO,A CEU ABERTO EM MATERIAL DE 1ª CATEGORIA,EXCLUSIVE CARGA,TRANSPORTE E DESCARGA DO MATERIAL ESCAVADO</v>
      </c>
      <c r="C9516" s="115" t="s">
        <v>41682</v>
      </c>
      <c r="D9516" s="115" t="s">
        <v>41702</v>
      </c>
      <c r="E9516" s="115" t="s">
        <v>41703</v>
      </c>
      <c r="F9516" s="115" t="s">
        <v>41704</v>
      </c>
      <c r="G9516" s="115" t="s">
        <v>41705</v>
      </c>
      <c r="I9516" s="115" t="s">
        <v>58</v>
      </c>
      <c r="J9516" s="115">
        <v>491.74</v>
      </c>
    </row>
    <row r="9517" spans="1:10" hidden="1">
      <c r="A9517" s="115" t="s">
        <v>9851</v>
      </c>
      <c r="B9517" s="115" t="str">
        <f t="shared" si="148"/>
        <v>ESCAVACAO DE FUSTE DE TUBULAO DE CONCRETO COM CAMISA DE ACOINCORPORADA,DIAMETRO DE 1,25M E O PLANO INFERIOR DA BASE ATE10,00M DA CONTA DE ARRASAMENTO,A CEU ABERTO EM MATERIAL DE 1ª CATEGORIA,EXCLUSIVE CARGA,TRANSPORTE E DESCARGA DO MATERIAL ESCAVADO</v>
      </c>
      <c r="C9517" s="115" t="s">
        <v>41682</v>
      </c>
      <c r="D9517" s="115" t="s">
        <v>41702</v>
      </c>
      <c r="E9517" s="115" t="s">
        <v>41703</v>
      </c>
      <c r="F9517" s="115" t="s">
        <v>41704</v>
      </c>
      <c r="G9517" s="115" t="s">
        <v>41705</v>
      </c>
      <c r="I9517" s="115" t="s">
        <v>58</v>
      </c>
      <c r="J9517" s="115">
        <v>473.93</v>
      </c>
    </row>
    <row r="9518" spans="1:10" hidden="1">
      <c r="A9518" s="115" t="s">
        <v>9852</v>
      </c>
      <c r="B9518" s="115" t="str">
        <f t="shared" si="148"/>
        <v>ESCAVACAO DE FUSTE DE TUBULAO DE CONCRETO COM CAMISA DE ACOINCORPORADA,DIAMETRO DE 1,25M E O PLANO INFERIOR DA BASE ATE10,00M DA COTA DE ARRASAMENTO,A CEU ABERTO EM MATERIAL DE 2ªCATEGORIA,EXCLUSIVE CARGA,TRANSPORTE E DESCARGA DO MATERIALESCAVADO</v>
      </c>
      <c r="C9518" s="115" t="s">
        <v>41682</v>
      </c>
      <c r="D9518" s="115" t="s">
        <v>41702</v>
      </c>
      <c r="E9518" s="115" t="s">
        <v>41687</v>
      </c>
      <c r="F9518" s="115" t="s">
        <v>41685</v>
      </c>
      <c r="G9518" s="115" t="s">
        <v>41686</v>
      </c>
      <c r="I9518" s="115" t="s">
        <v>58</v>
      </c>
      <c r="J9518" s="115">
        <v>639.27</v>
      </c>
    </row>
    <row r="9519" spans="1:10" hidden="1">
      <c r="A9519" s="115" t="s">
        <v>9853</v>
      </c>
      <c r="B9519" s="115" t="str">
        <f t="shared" si="148"/>
        <v>ESCAVACAO DE FUSTE DE TUBULAO DE CONCRETO COM CAMISA DE ACOINCORPORADA,DIAMETRO DE 1,25M E O PLANO INFERIOR DA BASE ATE10,00M DA COTA DE ARRASAMENTO,A CEU ABERTO EM MATERIAL DE 2ªCATEGORIA,EXCLUSIVE CARGA,TRANSPORTE E DESCARGA DO MATERIALESCAVADO</v>
      </c>
      <c r="C9519" s="115" t="s">
        <v>41682</v>
      </c>
      <c r="D9519" s="115" t="s">
        <v>41702</v>
      </c>
      <c r="E9519" s="115" t="s">
        <v>41687</v>
      </c>
      <c r="F9519" s="115" t="s">
        <v>41685</v>
      </c>
      <c r="G9519" s="115" t="s">
        <v>41686</v>
      </c>
      <c r="I9519" s="115" t="s">
        <v>58</v>
      </c>
      <c r="J9519" s="115">
        <v>616.11</v>
      </c>
    </row>
    <row r="9520" spans="1:10" hidden="1">
      <c r="A9520" s="115" t="s">
        <v>9854</v>
      </c>
      <c r="B9520" s="115" t="str">
        <f t="shared" si="148"/>
        <v>ESCAVACAO DE FUSTE DE TUBULAO DE CONCRETO COM CAMISA DE ACOINCORPORADA,DIAMETRO DE 1,25M E O PLANO INFERIOR DA BASE ATE10,00M DA COTA DE ARRASAMENTO,A CEU ABERTO EM MATERIAL DE 3ª CATEGORIA,EXCLUSIVE CARGA,TRANSPORTE E DESCARGA DO MATERIAL ESCAVADO</v>
      </c>
      <c r="C9520" s="115" t="s">
        <v>41682</v>
      </c>
      <c r="D9520" s="115" t="s">
        <v>41702</v>
      </c>
      <c r="E9520" s="115" t="s">
        <v>41688</v>
      </c>
      <c r="F9520" s="115" t="s">
        <v>41706</v>
      </c>
      <c r="G9520" s="115" t="s">
        <v>41707</v>
      </c>
      <c r="I9520" s="115" t="s">
        <v>58</v>
      </c>
      <c r="J9520" s="115">
        <v>663.86</v>
      </c>
    </row>
    <row r="9521" spans="1:10" hidden="1">
      <c r="A9521" s="115" t="s">
        <v>9855</v>
      </c>
      <c r="B9521" s="115" t="str">
        <f t="shared" si="148"/>
        <v>ESCAVACAO DE FUSTE DE TUBULAO DE CONCRETO COM CAMISA DE ACOINCORPORADA,DIAMETRO DE 1,25M E O PLANO INFERIOR DA BASE ATE10,00M DA COTA DE ARRASAMENTO,A CEU ABERTO EM MATERIAL DE 3ª CATEGORIA,EXCLUSIVE CARGA,TRANSPORTE E DESCARGA DO MATERIAL ESCAVADO</v>
      </c>
      <c r="C9521" s="115" t="s">
        <v>41682</v>
      </c>
      <c r="D9521" s="115" t="s">
        <v>41702</v>
      </c>
      <c r="E9521" s="115" t="s">
        <v>41688</v>
      </c>
      <c r="F9521" s="115" t="s">
        <v>41706</v>
      </c>
      <c r="G9521" s="115" t="s">
        <v>41707</v>
      </c>
      <c r="I9521" s="115" t="s">
        <v>58</v>
      </c>
      <c r="J9521" s="115">
        <v>639.80999999999995</v>
      </c>
    </row>
    <row r="9522" spans="1:10" hidden="1">
      <c r="A9522" s="115" t="s">
        <v>9856</v>
      </c>
      <c r="B9522" s="115"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15" t="s">
        <v>41682</v>
      </c>
      <c r="D9522" s="115" t="s">
        <v>41708</v>
      </c>
      <c r="E9522" s="115" t="s">
        <v>41697</v>
      </c>
      <c r="F9522" s="115" t="s">
        <v>41698</v>
      </c>
      <c r="G9522" s="115" t="s">
        <v>41699</v>
      </c>
      <c r="I9522" s="115" t="s">
        <v>58</v>
      </c>
      <c r="J9522" s="115">
        <v>540.91999999999996</v>
      </c>
    </row>
    <row r="9523" spans="1:10" hidden="1">
      <c r="A9523" s="115" t="s">
        <v>9857</v>
      </c>
      <c r="B9523" s="115"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15" t="s">
        <v>41682</v>
      </c>
      <c r="D9523" s="115" t="s">
        <v>41708</v>
      </c>
      <c r="E9523" s="115" t="s">
        <v>41697</v>
      </c>
      <c r="F9523" s="115" t="s">
        <v>41698</v>
      </c>
      <c r="G9523" s="115" t="s">
        <v>41699</v>
      </c>
      <c r="I9523" s="115" t="s">
        <v>58</v>
      </c>
      <c r="J9523" s="115">
        <v>521.32000000000005</v>
      </c>
    </row>
    <row r="9524" spans="1:10" hidden="1">
      <c r="A9524" s="115" t="s">
        <v>9858</v>
      </c>
      <c r="B9524" s="115"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15" t="s">
        <v>41682</v>
      </c>
      <c r="D9524" s="115" t="s">
        <v>41708</v>
      </c>
      <c r="E9524" s="115" t="s">
        <v>41709</v>
      </c>
      <c r="F9524" s="115" t="s">
        <v>41710</v>
      </c>
      <c r="G9524" s="115" t="s">
        <v>41711</v>
      </c>
      <c r="I9524" s="115" t="s">
        <v>58</v>
      </c>
      <c r="J9524" s="115">
        <v>703.2</v>
      </c>
    </row>
    <row r="9525" spans="1:10" hidden="1">
      <c r="A9525" s="115" t="s">
        <v>9859</v>
      </c>
      <c r="B9525" s="115"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15" t="s">
        <v>41682</v>
      </c>
      <c r="D9525" s="115" t="s">
        <v>41708</v>
      </c>
      <c r="E9525" s="115" t="s">
        <v>41709</v>
      </c>
      <c r="F9525" s="115" t="s">
        <v>41710</v>
      </c>
      <c r="G9525" s="115" t="s">
        <v>41711</v>
      </c>
      <c r="I9525" s="115" t="s">
        <v>58</v>
      </c>
      <c r="J9525" s="115">
        <v>677.72</v>
      </c>
    </row>
    <row r="9526" spans="1:10" hidden="1">
      <c r="A9526" s="115" t="s">
        <v>9860</v>
      </c>
      <c r="B9526" s="115"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15" t="s">
        <v>41682</v>
      </c>
      <c r="D9526" s="115" t="s">
        <v>41708</v>
      </c>
      <c r="E9526" s="115" t="s">
        <v>41690</v>
      </c>
      <c r="F9526" s="115" t="s">
        <v>41694</v>
      </c>
      <c r="G9526" s="115" t="s">
        <v>41692</v>
      </c>
      <c r="I9526" s="115" t="s">
        <v>58</v>
      </c>
      <c r="J9526" s="115">
        <v>730.24</v>
      </c>
    </row>
    <row r="9527" spans="1:10" hidden="1">
      <c r="A9527" s="115" t="s">
        <v>9861</v>
      </c>
      <c r="B9527" s="115"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15" t="s">
        <v>41682</v>
      </c>
      <c r="D9527" s="115" t="s">
        <v>41708</v>
      </c>
      <c r="E9527" s="115" t="s">
        <v>41690</v>
      </c>
      <c r="F9527" s="115" t="s">
        <v>41694</v>
      </c>
      <c r="G9527" s="115" t="s">
        <v>41692</v>
      </c>
      <c r="I9527" s="115" t="s">
        <v>58</v>
      </c>
      <c r="J9527" s="115">
        <v>703.79</v>
      </c>
    </row>
    <row r="9528" spans="1:10" hidden="1">
      <c r="A9528" s="115" t="s">
        <v>9862</v>
      </c>
      <c r="B9528" s="115" t="str">
        <f t="shared" si="148"/>
        <v>ESCAVACAO DE FUSTE DE TUBULAO DE CONCRETO COM CAMISA DE ACOINCORPORADA,DIAMETRO DE 1,50M E O PLANO INFERIOR DA BASE ATE10,00M DA COTA DE ARRASAMENTO,A CEU ABERTO EM MATERIAL DE 1ªCATEGORIA,EXCLUSIVE CARGA,TRANSPORTE E DESCARGA DO MATERIALESCAVADO</v>
      </c>
      <c r="C9528" s="115" t="s">
        <v>41682</v>
      </c>
      <c r="D9528" s="115" t="s">
        <v>41712</v>
      </c>
      <c r="E9528" s="115" t="s">
        <v>41684</v>
      </c>
      <c r="F9528" s="115" t="s">
        <v>41685</v>
      </c>
      <c r="G9528" s="115" t="s">
        <v>41686</v>
      </c>
      <c r="I9528" s="115" t="s">
        <v>58</v>
      </c>
      <c r="J9528" s="115">
        <v>745.39</v>
      </c>
    </row>
    <row r="9529" spans="1:10" hidden="1">
      <c r="A9529" s="115" t="s">
        <v>9863</v>
      </c>
      <c r="B9529" s="115" t="str">
        <f t="shared" si="148"/>
        <v>ESCAVACAO DE FUSTE DE TUBULAO DE CONCRETO COM CAMISA DE ACOINCORPORADA,DIAMETRO DE 1,50M E O PLANO INFERIOR DA BASE ATE10,00M DA COTA DE ARRASAMENTO,A CEU ABERTO EM MATERIAL DE 1ªCATEGORIA,EXCLUSIVE CARGA,TRANSPORTE E DESCARGA DO MATERIALESCAVADO</v>
      </c>
      <c r="C9529" s="115" t="s">
        <v>41682</v>
      </c>
      <c r="D9529" s="115" t="s">
        <v>41712</v>
      </c>
      <c r="E9529" s="115" t="s">
        <v>41684</v>
      </c>
      <c r="F9529" s="115" t="s">
        <v>41685</v>
      </c>
      <c r="G9529" s="115" t="s">
        <v>41686</v>
      </c>
      <c r="I9529" s="115" t="s">
        <v>58</v>
      </c>
      <c r="J9529" s="115">
        <v>722.14</v>
      </c>
    </row>
    <row r="9530" spans="1:10" hidden="1">
      <c r="A9530" s="115" t="s">
        <v>9864</v>
      </c>
      <c r="B9530" s="115" t="str">
        <f t="shared" si="148"/>
        <v>ESCAVACAO DE FUSTE DE TUBULAO DE CONCRETO COM CAMISA DE ACOINCORPORADA,DIAMETRO DE 1,50M E O PLANO INFERIOR DA BASE ATE10,00M DA COTA DE ARRASAMENTO,A CEU ABERTO EM MATERIAL DE 2ª CATEGORIA,EXCLUSIVE CARGA,TRANSPORTE E DESCARGA DO MATERIAL ESCAVADO</v>
      </c>
      <c r="C9530" s="115" t="s">
        <v>41682</v>
      </c>
      <c r="D9530" s="115" t="s">
        <v>41712</v>
      </c>
      <c r="E9530" s="115" t="s">
        <v>41687</v>
      </c>
      <c r="F9530" s="115" t="s">
        <v>41706</v>
      </c>
      <c r="G9530" s="115" t="s">
        <v>41707</v>
      </c>
      <c r="I9530" s="115" t="s">
        <v>58</v>
      </c>
      <c r="J9530" s="115">
        <v>969.01</v>
      </c>
    </row>
    <row r="9531" spans="1:10" hidden="1">
      <c r="A9531" s="115" t="s">
        <v>9865</v>
      </c>
      <c r="B9531" s="115" t="str">
        <f t="shared" si="148"/>
        <v>ESCAVACAO DE FUSTE DE TUBULAO DE CONCRETO COM CAMISA DE ACOINCORPORADA,DIAMETRO DE 1,50M E O PLANO INFERIOR DA BASE ATE10,00M DA COTA DE ARRASAMENTO,A CEU ABERTO EM MATERIAL DE 2ª CATEGORIA,EXCLUSIVE CARGA,TRANSPORTE E DESCARGA DO MATERIAL ESCAVADO</v>
      </c>
      <c r="C9531" s="115" t="s">
        <v>41682</v>
      </c>
      <c r="D9531" s="115" t="s">
        <v>41712</v>
      </c>
      <c r="E9531" s="115" t="s">
        <v>41687</v>
      </c>
      <c r="F9531" s="115" t="s">
        <v>41706</v>
      </c>
      <c r="G9531" s="115" t="s">
        <v>41707</v>
      </c>
      <c r="I9531" s="115" t="s">
        <v>58</v>
      </c>
      <c r="J9531" s="115">
        <v>938.78</v>
      </c>
    </row>
    <row r="9532" spans="1:10" hidden="1">
      <c r="A9532" s="115" t="s">
        <v>9866</v>
      </c>
      <c r="B9532" s="115" t="str">
        <f t="shared" si="148"/>
        <v>ESCAVACAO DE FUSTE DE TUBULAO DE CONCRETO COM CAMISA DE ACOINCORPORADA,DIAMETRO DE 1,50M E O PLANO INFERIOR DA BASE ATE10,00M DA COTA DE ARRASAMENTO,A CEU ABERTO EM MATERIAL DE 3ªCATEGORIA,EXCLUSIVE CARGA,TRANSPORTE E DESCARGA DO MATERIALESCAVADO</v>
      </c>
      <c r="C9532" s="115" t="s">
        <v>41682</v>
      </c>
      <c r="D9532" s="115" t="s">
        <v>41712</v>
      </c>
      <c r="E9532" s="115" t="s">
        <v>41688</v>
      </c>
      <c r="F9532" s="115" t="s">
        <v>41685</v>
      </c>
      <c r="G9532" s="115" t="s">
        <v>41686</v>
      </c>
      <c r="I9532" s="115" t="s">
        <v>58</v>
      </c>
      <c r="J9532" s="115">
        <v>1006.28</v>
      </c>
    </row>
    <row r="9533" spans="1:10" hidden="1">
      <c r="A9533" s="115" t="s">
        <v>9867</v>
      </c>
      <c r="B9533" s="115" t="str">
        <f t="shared" si="148"/>
        <v>ESCAVACAO DE FUSTE DE TUBULAO DE CONCRETO COM CAMISA DE ACOINCORPORADA,DIAMETRO DE 1,50M E O PLANO INFERIOR DA BASE ATE10,00M DA COTA DE ARRASAMENTO,A CEU ABERTO EM MATERIAL DE 3ªCATEGORIA,EXCLUSIVE CARGA,TRANSPORTE E DESCARGA DO MATERIALESCAVADO</v>
      </c>
      <c r="C9533" s="115" t="s">
        <v>41682</v>
      </c>
      <c r="D9533" s="115" t="s">
        <v>41712</v>
      </c>
      <c r="E9533" s="115" t="s">
        <v>41688</v>
      </c>
      <c r="F9533" s="115" t="s">
        <v>41685</v>
      </c>
      <c r="G9533" s="115" t="s">
        <v>41686</v>
      </c>
      <c r="I9533" s="115" t="s">
        <v>58</v>
      </c>
      <c r="J9533" s="115">
        <v>974.89</v>
      </c>
    </row>
    <row r="9534" spans="1:10" hidden="1">
      <c r="A9534" s="115" t="s">
        <v>9868</v>
      </c>
      <c r="B9534" s="115"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15" t="s">
        <v>41682</v>
      </c>
      <c r="D9534" s="115" t="s">
        <v>41713</v>
      </c>
      <c r="E9534" s="115" t="s">
        <v>41690</v>
      </c>
      <c r="F9534" s="115" t="s">
        <v>41691</v>
      </c>
      <c r="G9534" s="115" t="s">
        <v>41692</v>
      </c>
      <c r="I9534" s="115" t="s">
        <v>58</v>
      </c>
      <c r="J9534" s="115">
        <v>819.93</v>
      </c>
    </row>
    <row r="9535" spans="1:10" hidden="1">
      <c r="A9535" s="115" t="s">
        <v>9869</v>
      </c>
      <c r="B9535" s="115"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15" t="s">
        <v>41682</v>
      </c>
      <c r="D9535" s="115" t="s">
        <v>41713</v>
      </c>
      <c r="E9535" s="115" t="s">
        <v>41690</v>
      </c>
      <c r="F9535" s="115" t="s">
        <v>41691</v>
      </c>
      <c r="G9535" s="115" t="s">
        <v>41692</v>
      </c>
      <c r="I9535" s="115" t="s">
        <v>58</v>
      </c>
      <c r="J9535" s="115">
        <v>794.35</v>
      </c>
    </row>
    <row r="9536" spans="1:10" hidden="1">
      <c r="A9536" s="115" t="s">
        <v>9870</v>
      </c>
      <c r="B9536" s="115"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15" t="s">
        <v>41714</v>
      </c>
      <c r="D9536" s="115" t="s">
        <v>41713</v>
      </c>
      <c r="E9536" s="115" t="s">
        <v>41690</v>
      </c>
      <c r="F9536" s="115" t="s">
        <v>41693</v>
      </c>
      <c r="G9536" s="115" t="s">
        <v>41692</v>
      </c>
      <c r="I9536" s="115" t="s">
        <v>58</v>
      </c>
      <c r="J9536" s="115">
        <v>1065.9100000000001</v>
      </c>
    </row>
    <row r="9537" spans="1:10" hidden="1">
      <c r="A9537" s="115" t="s">
        <v>9871</v>
      </c>
      <c r="B9537" s="115"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15" t="s">
        <v>41714</v>
      </c>
      <c r="D9537" s="115" t="s">
        <v>41713</v>
      </c>
      <c r="E9537" s="115" t="s">
        <v>41690</v>
      </c>
      <c r="F9537" s="115" t="s">
        <v>41693</v>
      </c>
      <c r="G9537" s="115" t="s">
        <v>41692</v>
      </c>
      <c r="I9537" s="115" t="s">
        <v>58</v>
      </c>
      <c r="J9537" s="115">
        <v>1032.6600000000001</v>
      </c>
    </row>
    <row r="9538" spans="1:10" hidden="1">
      <c r="A9538" s="115" t="s">
        <v>9872</v>
      </c>
      <c r="B9538" s="115"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15" t="s">
        <v>41682</v>
      </c>
      <c r="D9538" s="115" t="s">
        <v>41713</v>
      </c>
      <c r="E9538" s="115" t="s">
        <v>41690</v>
      </c>
      <c r="F9538" s="115" t="s">
        <v>41694</v>
      </c>
      <c r="G9538" s="115" t="s">
        <v>41692</v>
      </c>
      <c r="I9538" s="115" t="s">
        <v>58</v>
      </c>
      <c r="J9538" s="115">
        <v>1106.9100000000001</v>
      </c>
    </row>
    <row r="9539" spans="1:10" hidden="1">
      <c r="A9539" s="115" t="s">
        <v>9873</v>
      </c>
      <c r="B9539" s="115"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15" t="s">
        <v>41682</v>
      </c>
      <c r="D9539" s="115" t="s">
        <v>41713</v>
      </c>
      <c r="E9539" s="115" t="s">
        <v>41690</v>
      </c>
      <c r="F9539" s="115" t="s">
        <v>41694</v>
      </c>
      <c r="G9539" s="115" t="s">
        <v>41692</v>
      </c>
      <c r="I9539" s="115" t="s">
        <v>58</v>
      </c>
      <c r="J9539" s="115">
        <v>1072.3800000000001</v>
      </c>
    </row>
    <row r="9540" spans="1:10" hidden="1">
      <c r="A9540" s="115" t="s">
        <v>9874</v>
      </c>
      <c r="B9540" s="115" t="str">
        <f t="shared" si="148"/>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15" t="s">
        <v>41715</v>
      </c>
      <c r="D9540" s="115" t="s">
        <v>41716</v>
      </c>
      <c r="E9540" s="115" t="s">
        <v>41717</v>
      </c>
      <c r="F9540" s="115" t="s">
        <v>41718</v>
      </c>
      <c r="G9540" s="115" t="s">
        <v>41719</v>
      </c>
      <c r="H9540" s="115" t="s">
        <v>41720</v>
      </c>
      <c r="I9540" s="115" t="s">
        <v>58</v>
      </c>
      <c r="J9540" s="115">
        <v>4159.54</v>
      </c>
    </row>
    <row r="9541" spans="1:10" hidden="1">
      <c r="A9541" s="115" t="s">
        <v>9875</v>
      </c>
      <c r="B9541" s="115" t="str">
        <f t="shared" ref="B9541:B9604" si="149">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15" t="s">
        <v>41715</v>
      </c>
      <c r="D9541" s="115" t="s">
        <v>41716</v>
      </c>
      <c r="E9541" s="115" t="s">
        <v>41717</v>
      </c>
      <c r="F9541" s="115" t="s">
        <v>41718</v>
      </c>
      <c r="G9541" s="115" t="s">
        <v>41719</v>
      </c>
      <c r="H9541" s="115" t="s">
        <v>41720</v>
      </c>
      <c r="I9541" s="115" t="s">
        <v>58</v>
      </c>
      <c r="J9541" s="115">
        <v>3905.28</v>
      </c>
    </row>
    <row r="9542" spans="1:10" hidden="1">
      <c r="A9542" s="115" t="s">
        <v>9876</v>
      </c>
      <c r="B9542" s="115"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15" t="s">
        <v>41715</v>
      </c>
      <c r="D9542" s="115" t="s">
        <v>41716</v>
      </c>
      <c r="E9542" s="115" t="s">
        <v>41721</v>
      </c>
      <c r="F9542" s="115" t="s">
        <v>41718</v>
      </c>
      <c r="G9542" s="115" t="s">
        <v>41719</v>
      </c>
      <c r="H9542" s="115" t="s">
        <v>41720</v>
      </c>
      <c r="I9542" s="115" t="s">
        <v>58</v>
      </c>
      <c r="J9542" s="115">
        <v>5823.36</v>
      </c>
    </row>
    <row r="9543" spans="1:10" hidden="1">
      <c r="A9543" s="115" t="s">
        <v>9877</v>
      </c>
      <c r="B9543" s="115"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15" t="s">
        <v>41715</v>
      </c>
      <c r="D9543" s="115" t="s">
        <v>41716</v>
      </c>
      <c r="E9543" s="115" t="s">
        <v>41721</v>
      </c>
      <c r="F9543" s="115" t="s">
        <v>41718</v>
      </c>
      <c r="G9543" s="115" t="s">
        <v>41719</v>
      </c>
      <c r="H9543" s="115" t="s">
        <v>41720</v>
      </c>
      <c r="I9543" s="115" t="s">
        <v>58</v>
      </c>
      <c r="J9543" s="115">
        <v>5467.4</v>
      </c>
    </row>
    <row r="9544" spans="1:10" hidden="1">
      <c r="A9544" s="115" t="s">
        <v>9878</v>
      </c>
      <c r="B9544" s="115"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15" t="s">
        <v>41715</v>
      </c>
      <c r="D9544" s="115" t="s">
        <v>41716</v>
      </c>
      <c r="E9544" s="115" t="s">
        <v>41722</v>
      </c>
      <c r="F9544" s="115" t="s">
        <v>41718</v>
      </c>
      <c r="G9544" s="115" t="s">
        <v>41719</v>
      </c>
      <c r="H9544" s="115" t="s">
        <v>41720</v>
      </c>
      <c r="I9544" s="115" t="s">
        <v>58</v>
      </c>
      <c r="J9544" s="115">
        <v>6447.29</v>
      </c>
    </row>
    <row r="9545" spans="1:10" hidden="1">
      <c r="A9545" s="115" t="s">
        <v>9879</v>
      </c>
      <c r="B9545" s="115"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15" t="s">
        <v>41715</v>
      </c>
      <c r="D9545" s="115" t="s">
        <v>41716</v>
      </c>
      <c r="E9545" s="115" t="s">
        <v>41722</v>
      </c>
      <c r="F9545" s="115" t="s">
        <v>41718</v>
      </c>
      <c r="G9545" s="115" t="s">
        <v>41719</v>
      </c>
      <c r="H9545" s="115" t="s">
        <v>41720</v>
      </c>
      <c r="I9545" s="115" t="s">
        <v>58</v>
      </c>
      <c r="J9545" s="115">
        <v>6053.19</v>
      </c>
    </row>
    <row r="9546" spans="1:10" hidden="1">
      <c r="A9546" s="115" t="s">
        <v>9880</v>
      </c>
      <c r="B9546" s="115"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15" t="s">
        <v>41723</v>
      </c>
      <c r="D9546" s="115" t="s">
        <v>41724</v>
      </c>
      <c r="E9546" s="115" t="s">
        <v>41690</v>
      </c>
      <c r="F9546" s="115" t="s">
        <v>41725</v>
      </c>
      <c r="G9546" s="115" t="s">
        <v>41726</v>
      </c>
      <c r="H9546" s="115" t="s">
        <v>41727</v>
      </c>
      <c r="I9546" s="115" t="s">
        <v>58</v>
      </c>
      <c r="J9546" s="115">
        <v>5407.41</v>
      </c>
    </row>
    <row r="9547" spans="1:10" hidden="1">
      <c r="A9547" s="115" t="s">
        <v>9881</v>
      </c>
      <c r="B9547" s="115"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15" t="s">
        <v>41723</v>
      </c>
      <c r="D9547" s="115" t="s">
        <v>41724</v>
      </c>
      <c r="E9547" s="115" t="s">
        <v>41690</v>
      </c>
      <c r="F9547" s="115" t="s">
        <v>41725</v>
      </c>
      <c r="G9547" s="115" t="s">
        <v>41726</v>
      </c>
      <c r="H9547" s="115" t="s">
        <v>41727</v>
      </c>
      <c r="I9547" s="115" t="s">
        <v>58</v>
      </c>
      <c r="J9547" s="115">
        <v>5076.87</v>
      </c>
    </row>
    <row r="9548" spans="1:10" hidden="1">
      <c r="A9548" s="115" t="s">
        <v>9882</v>
      </c>
      <c r="B9548" s="115"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15" t="s">
        <v>41723</v>
      </c>
      <c r="D9548" s="115" t="s">
        <v>41724</v>
      </c>
      <c r="E9548" s="115" t="s">
        <v>41690</v>
      </c>
      <c r="F9548" s="115" t="s">
        <v>41728</v>
      </c>
      <c r="G9548" s="115" t="s">
        <v>41726</v>
      </c>
      <c r="H9548" s="115" t="s">
        <v>41727</v>
      </c>
      <c r="I9548" s="115" t="s">
        <v>58</v>
      </c>
      <c r="J9548" s="115">
        <v>7570.37</v>
      </c>
    </row>
    <row r="9549" spans="1:10" hidden="1">
      <c r="A9549" s="115" t="s">
        <v>9883</v>
      </c>
      <c r="B9549" s="115"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15" t="s">
        <v>41723</v>
      </c>
      <c r="D9549" s="115" t="s">
        <v>41724</v>
      </c>
      <c r="E9549" s="115" t="s">
        <v>41690</v>
      </c>
      <c r="F9549" s="115" t="s">
        <v>41728</v>
      </c>
      <c r="G9549" s="115" t="s">
        <v>41726</v>
      </c>
      <c r="H9549" s="115" t="s">
        <v>41727</v>
      </c>
      <c r="I9549" s="115" t="s">
        <v>58</v>
      </c>
      <c r="J9549" s="115">
        <v>7107.62</v>
      </c>
    </row>
    <row r="9550" spans="1:10" hidden="1">
      <c r="A9550" s="115" t="s">
        <v>9884</v>
      </c>
      <c r="B9550" s="115"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15" t="s">
        <v>41723</v>
      </c>
      <c r="D9550" s="115" t="s">
        <v>41724</v>
      </c>
      <c r="E9550" s="115" t="s">
        <v>41690</v>
      </c>
      <c r="F9550" s="115" t="s">
        <v>41729</v>
      </c>
      <c r="G9550" s="115" t="s">
        <v>41726</v>
      </c>
      <c r="H9550" s="115" t="s">
        <v>41727</v>
      </c>
      <c r="I9550" s="115" t="s">
        <v>58</v>
      </c>
      <c r="J9550" s="115">
        <v>8381.48</v>
      </c>
    </row>
    <row r="9551" spans="1:10" hidden="1">
      <c r="A9551" s="115" t="s">
        <v>9885</v>
      </c>
      <c r="B9551" s="115"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15" t="s">
        <v>41723</v>
      </c>
      <c r="D9551" s="115" t="s">
        <v>41724</v>
      </c>
      <c r="E9551" s="115" t="s">
        <v>41690</v>
      </c>
      <c r="F9551" s="115" t="s">
        <v>41729</v>
      </c>
      <c r="G9551" s="115" t="s">
        <v>41726</v>
      </c>
      <c r="H9551" s="115" t="s">
        <v>41727</v>
      </c>
      <c r="I9551" s="115" t="s">
        <v>58</v>
      </c>
      <c r="J9551" s="115">
        <v>7869.15</v>
      </c>
    </row>
    <row r="9552" spans="1:10" hidden="1">
      <c r="A9552" s="115" t="s">
        <v>9886</v>
      </c>
      <c r="B9552" s="115"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15" t="s">
        <v>41715</v>
      </c>
      <c r="D9552" s="115" t="s">
        <v>41730</v>
      </c>
      <c r="E9552" s="115" t="s">
        <v>41731</v>
      </c>
      <c r="F9552" s="115" t="s">
        <v>41732</v>
      </c>
      <c r="G9552" s="115" t="s">
        <v>41733</v>
      </c>
      <c r="H9552" s="115" t="s">
        <v>41734</v>
      </c>
      <c r="I9552" s="115" t="s">
        <v>58</v>
      </c>
      <c r="J9552" s="115">
        <v>4843.58</v>
      </c>
    </row>
    <row r="9553" spans="1:10" hidden="1">
      <c r="A9553" s="115" t="s">
        <v>9887</v>
      </c>
      <c r="B9553" s="115"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15" t="s">
        <v>41715</v>
      </c>
      <c r="D9553" s="115" t="s">
        <v>41730</v>
      </c>
      <c r="E9553" s="115" t="s">
        <v>41731</v>
      </c>
      <c r="F9553" s="115" t="s">
        <v>41732</v>
      </c>
      <c r="G9553" s="115" t="s">
        <v>41733</v>
      </c>
      <c r="H9553" s="115" t="s">
        <v>41734</v>
      </c>
      <c r="I9553" s="115" t="s">
        <v>58</v>
      </c>
      <c r="J9553" s="115">
        <v>4547.53</v>
      </c>
    </row>
    <row r="9554" spans="1:10" hidden="1">
      <c r="A9554" s="115" t="s">
        <v>9888</v>
      </c>
      <c r="B9554" s="115"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15" t="s">
        <v>41715</v>
      </c>
      <c r="D9554" s="115" t="s">
        <v>41730</v>
      </c>
      <c r="E9554" s="115" t="s">
        <v>41735</v>
      </c>
      <c r="F9554" s="115" t="s">
        <v>41732</v>
      </c>
      <c r="G9554" s="115" t="s">
        <v>41733</v>
      </c>
      <c r="H9554" s="115" t="s">
        <v>41734</v>
      </c>
      <c r="I9554" s="115" t="s">
        <v>58</v>
      </c>
      <c r="J9554" s="115">
        <v>6781.02</v>
      </c>
    </row>
    <row r="9555" spans="1:10" hidden="1">
      <c r="A9555" s="115" t="s">
        <v>9889</v>
      </c>
      <c r="B9555" s="115"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15" t="s">
        <v>41715</v>
      </c>
      <c r="D9555" s="115" t="s">
        <v>41730</v>
      </c>
      <c r="E9555" s="115" t="s">
        <v>41735</v>
      </c>
      <c r="F9555" s="115" t="s">
        <v>41732</v>
      </c>
      <c r="G9555" s="115" t="s">
        <v>41733</v>
      </c>
      <c r="H9555" s="115" t="s">
        <v>41734</v>
      </c>
      <c r="I9555" s="115" t="s">
        <v>58</v>
      </c>
      <c r="J9555" s="115">
        <v>6366.54</v>
      </c>
    </row>
    <row r="9556" spans="1:10" hidden="1">
      <c r="A9556" s="115" t="s">
        <v>9890</v>
      </c>
      <c r="B9556" s="115"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15" t="s">
        <v>41715</v>
      </c>
      <c r="D9556" s="115" t="s">
        <v>41730</v>
      </c>
      <c r="E9556" s="115" t="s">
        <v>41736</v>
      </c>
      <c r="F9556" s="115" t="s">
        <v>41732</v>
      </c>
      <c r="G9556" s="115" t="s">
        <v>41733</v>
      </c>
      <c r="H9556" s="115" t="s">
        <v>41734</v>
      </c>
      <c r="I9556" s="115" t="s">
        <v>58</v>
      </c>
      <c r="J9556" s="115">
        <v>7507.56</v>
      </c>
    </row>
    <row r="9557" spans="1:10" hidden="1">
      <c r="A9557" s="115" t="s">
        <v>9891</v>
      </c>
      <c r="B9557" s="115"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15" t="s">
        <v>41715</v>
      </c>
      <c r="D9557" s="115" t="s">
        <v>41730</v>
      </c>
      <c r="E9557" s="115" t="s">
        <v>41736</v>
      </c>
      <c r="F9557" s="115" t="s">
        <v>41732</v>
      </c>
      <c r="G9557" s="115" t="s">
        <v>41733</v>
      </c>
      <c r="H9557" s="115" t="s">
        <v>41734</v>
      </c>
      <c r="I9557" s="115" t="s">
        <v>58</v>
      </c>
      <c r="J9557" s="115">
        <v>7048.67</v>
      </c>
    </row>
    <row r="9558" spans="1:10" hidden="1">
      <c r="A9558" s="115" t="s">
        <v>9892</v>
      </c>
      <c r="B9558" s="115"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15" t="s">
        <v>41723</v>
      </c>
      <c r="D9558" s="115" t="s">
        <v>41737</v>
      </c>
      <c r="E9558" s="115" t="s">
        <v>41690</v>
      </c>
      <c r="F9558" s="115" t="s">
        <v>41738</v>
      </c>
      <c r="G9558" s="115" t="s">
        <v>41739</v>
      </c>
      <c r="H9558" s="115" t="s">
        <v>41740</v>
      </c>
      <c r="I9558" s="115" t="s">
        <v>58</v>
      </c>
      <c r="J9558" s="115">
        <v>6296.66</v>
      </c>
    </row>
    <row r="9559" spans="1:10" hidden="1">
      <c r="A9559" s="115" t="s">
        <v>9893</v>
      </c>
      <c r="B9559" s="115"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15" t="s">
        <v>41723</v>
      </c>
      <c r="D9559" s="115" t="s">
        <v>41737</v>
      </c>
      <c r="E9559" s="115" t="s">
        <v>41690</v>
      </c>
      <c r="F9559" s="115" t="s">
        <v>41738</v>
      </c>
      <c r="G9559" s="115" t="s">
        <v>41739</v>
      </c>
      <c r="H9559" s="115" t="s">
        <v>41740</v>
      </c>
      <c r="I9559" s="115" t="s">
        <v>58</v>
      </c>
      <c r="J9559" s="115">
        <v>5911.79</v>
      </c>
    </row>
    <row r="9560" spans="1:10" hidden="1">
      <c r="A9560" s="115" t="s">
        <v>9894</v>
      </c>
      <c r="B9560" s="115"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15" t="s">
        <v>41723</v>
      </c>
      <c r="D9560" s="115" t="s">
        <v>41737</v>
      </c>
      <c r="E9560" s="115" t="s">
        <v>41690</v>
      </c>
      <c r="F9560" s="115" t="s">
        <v>41741</v>
      </c>
      <c r="G9560" s="115" t="s">
        <v>41742</v>
      </c>
      <c r="H9560" s="115" t="s">
        <v>41740</v>
      </c>
      <c r="I9560" s="115" t="s">
        <v>58</v>
      </c>
      <c r="J9560" s="115">
        <v>8815.33</v>
      </c>
    </row>
    <row r="9561" spans="1:10" hidden="1">
      <c r="A9561" s="115" t="s">
        <v>9895</v>
      </c>
      <c r="B9561" s="115"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15" t="s">
        <v>41723</v>
      </c>
      <c r="D9561" s="115" t="s">
        <v>41737</v>
      </c>
      <c r="E9561" s="115" t="s">
        <v>41690</v>
      </c>
      <c r="F9561" s="115" t="s">
        <v>41741</v>
      </c>
      <c r="G9561" s="115" t="s">
        <v>41742</v>
      </c>
      <c r="H9561" s="115" t="s">
        <v>41740</v>
      </c>
      <c r="I9561" s="115" t="s">
        <v>58</v>
      </c>
      <c r="J9561" s="115">
        <v>8276.51</v>
      </c>
    </row>
    <row r="9562" spans="1:10" hidden="1">
      <c r="A9562" s="115" t="s">
        <v>9896</v>
      </c>
      <c r="B9562" s="115"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15" t="s">
        <v>41723</v>
      </c>
      <c r="D9562" s="115" t="s">
        <v>41737</v>
      </c>
      <c r="E9562" s="115" t="s">
        <v>41690</v>
      </c>
      <c r="F9562" s="115" t="s">
        <v>41743</v>
      </c>
      <c r="G9562" s="115" t="s">
        <v>41739</v>
      </c>
      <c r="H9562" s="115" t="s">
        <v>41740</v>
      </c>
      <c r="I9562" s="115" t="s">
        <v>58</v>
      </c>
      <c r="J9562" s="115">
        <v>9759.83</v>
      </c>
    </row>
    <row r="9563" spans="1:10" hidden="1">
      <c r="A9563" s="115" t="s">
        <v>9897</v>
      </c>
      <c r="B9563" s="115"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15" t="s">
        <v>41723</v>
      </c>
      <c r="D9563" s="115" t="s">
        <v>41737</v>
      </c>
      <c r="E9563" s="115" t="s">
        <v>41690</v>
      </c>
      <c r="F9563" s="115" t="s">
        <v>41743</v>
      </c>
      <c r="G9563" s="115" t="s">
        <v>41739</v>
      </c>
      <c r="H9563" s="115" t="s">
        <v>41740</v>
      </c>
      <c r="I9563" s="115" t="s">
        <v>58</v>
      </c>
      <c r="J9563" s="115">
        <v>9163.2800000000007</v>
      </c>
    </row>
    <row r="9564" spans="1:10" hidden="1">
      <c r="A9564" s="115" t="s">
        <v>9898</v>
      </c>
      <c r="B9564" s="115"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15" t="s">
        <v>41715</v>
      </c>
      <c r="D9564" s="115" t="s">
        <v>41744</v>
      </c>
      <c r="E9564" s="115" t="s">
        <v>41731</v>
      </c>
      <c r="F9564" s="115" t="s">
        <v>41732</v>
      </c>
      <c r="G9564" s="115" t="s">
        <v>41733</v>
      </c>
      <c r="H9564" s="115" t="s">
        <v>41734</v>
      </c>
      <c r="I9564" s="115" t="s">
        <v>58</v>
      </c>
      <c r="J9564" s="115">
        <v>5698.34</v>
      </c>
    </row>
    <row r="9565" spans="1:10" hidden="1">
      <c r="A9565" s="115" t="s">
        <v>9899</v>
      </c>
      <c r="B9565" s="115"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15" t="s">
        <v>41715</v>
      </c>
      <c r="D9565" s="115" t="s">
        <v>41744</v>
      </c>
      <c r="E9565" s="115" t="s">
        <v>41731</v>
      </c>
      <c r="F9565" s="115" t="s">
        <v>41732</v>
      </c>
      <c r="G9565" s="115" t="s">
        <v>41733</v>
      </c>
      <c r="H9565" s="115" t="s">
        <v>41734</v>
      </c>
      <c r="I9565" s="115" t="s">
        <v>58</v>
      </c>
      <c r="J9565" s="115">
        <v>5350.04</v>
      </c>
    </row>
    <row r="9566" spans="1:10" hidden="1">
      <c r="A9566" s="115" t="s">
        <v>9900</v>
      </c>
      <c r="B9566" s="115"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15" t="s">
        <v>41715</v>
      </c>
      <c r="D9566" s="115" t="s">
        <v>41744</v>
      </c>
      <c r="E9566" s="115" t="s">
        <v>41735</v>
      </c>
      <c r="F9566" s="115" t="s">
        <v>41732</v>
      </c>
      <c r="G9566" s="115" t="s">
        <v>41733</v>
      </c>
      <c r="H9566" s="115" t="s">
        <v>41734</v>
      </c>
      <c r="I9566" s="115" t="s">
        <v>58</v>
      </c>
      <c r="J9566" s="115">
        <v>7977.67</v>
      </c>
    </row>
    <row r="9567" spans="1:10" hidden="1">
      <c r="A9567" s="115" t="s">
        <v>9901</v>
      </c>
      <c r="B9567" s="115"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15" t="s">
        <v>41715</v>
      </c>
      <c r="D9567" s="115" t="s">
        <v>41744</v>
      </c>
      <c r="E9567" s="115" t="s">
        <v>41735</v>
      </c>
      <c r="F9567" s="115" t="s">
        <v>41732</v>
      </c>
      <c r="G9567" s="115" t="s">
        <v>41733</v>
      </c>
      <c r="H9567" s="115" t="s">
        <v>41734</v>
      </c>
      <c r="I9567" s="115" t="s">
        <v>58</v>
      </c>
      <c r="J9567" s="115">
        <v>7490.05</v>
      </c>
    </row>
    <row r="9568" spans="1:10" hidden="1">
      <c r="A9568" s="115" t="s">
        <v>9902</v>
      </c>
      <c r="B9568" s="115"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15" t="s">
        <v>41715</v>
      </c>
      <c r="D9568" s="115" t="s">
        <v>41744</v>
      </c>
      <c r="E9568" s="115" t="s">
        <v>41736</v>
      </c>
      <c r="F9568" s="115" t="s">
        <v>41732</v>
      </c>
      <c r="G9568" s="115" t="s">
        <v>41733</v>
      </c>
      <c r="H9568" s="115" t="s">
        <v>41734</v>
      </c>
      <c r="I9568" s="115" t="s">
        <v>58</v>
      </c>
      <c r="J9568" s="115">
        <v>8832.42</v>
      </c>
    </row>
    <row r="9569" spans="1:10" hidden="1">
      <c r="A9569" s="115" t="s">
        <v>9903</v>
      </c>
      <c r="B9569" s="115"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15" t="s">
        <v>41715</v>
      </c>
      <c r="D9569" s="115" t="s">
        <v>41744</v>
      </c>
      <c r="E9569" s="115" t="s">
        <v>41736</v>
      </c>
      <c r="F9569" s="115" t="s">
        <v>41732</v>
      </c>
      <c r="G9569" s="115" t="s">
        <v>41733</v>
      </c>
      <c r="H9569" s="115" t="s">
        <v>41734</v>
      </c>
      <c r="I9569" s="115" t="s">
        <v>58</v>
      </c>
      <c r="J9569" s="115">
        <v>8292.56</v>
      </c>
    </row>
    <row r="9570" spans="1:10" hidden="1">
      <c r="A9570" s="115" t="s">
        <v>9904</v>
      </c>
      <c r="B9570" s="115"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15" t="s">
        <v>41723</v>
      </c>
      <c r="D9570" s="115" t="s">
        <v>41745</v>
      </c>
      <c r="E9570" s="115" t="s">
        <v>41746</v>
      </c>
      <c r="F9570" s="115" t="s">
        <v>41747</v>
      </c>
      <c r="G9570" s="115" t="s">
        <v>41748</v>
      </c>
      <c r="H9570" s="115" t="s">
        <v>41749</v>
      </c>
      <c r="I9570" s="115" t="s">
        <v>58</v>
      </c>
      <c r="J9570" s="115">
        <v>7407.84</v>
      </c>
    </row>
    <row r="9571" spans="1:10" hidden="1">
      <c r="A9571" s="115" t="s">
        <v>9905</v>
      </c>
      <c r="B9571" s="115"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15" t="s">
        <v>41723</v>
      </c>
      <c r="D9571" s="115" t="s">
        <v>41745</v>
      </c>
      <c r="E9571" s="115" t="s">
        <v>41746</v>
      </c>
      <c r="F9571" s="115" t="s">
        <v>41747</v>
      </c>
      <c r="G9571" s="115" t="s">
        <v>41748</v>
      </c>
      <c r="H9571" s="115" t="s">
        <v>41749</v>
      </c>
      <c r="I9571" s="115" t="s">
        <v>58</v>
      </c>
      <c r="J9571" s="115">
        <v>6955.05</v>
      </c>
    </row>
    <row r="9572" spans="1:10" hidden="1">
      <c r="A9572" s="115" t="s">
        <v>9906</v>
      </c>
      <c r="B9572" s="115"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15" t="s">
        <v>41723</v>
      </c>
      <c r="D9572" s="115" t="s">
        <v>41745</v>
      </c>
      <c r="E9572" s="115" t="s">
        <v>41746</v>
      </c>
      <c r="F9572" s="115" t="s">
        <v>41750</v>
      </c>
      <c r="G9572" s="115" t="s">
        <v>41748</v>
      </c>
      <c r="H9572" s="115" t="s">
        <v>41749</v>
      </c>
      <c r="I9572" s="115" t="s">
        <v>58</v>
      </c>
      <c r="J9572" s="115">
        <v>10370.969999999999</v>
      </c>
    </row>
    <row r="9573" spans="1:10" hidden="1">
      <c r="A9573" s="115" t="s">
        <v>9907</v>
      </c>
      <c r="B9573" s="115"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15" t="s">
        <v>41723</v>
      </c>
      <c r="D9573" s="115" t="s">
        <v>41745</v>
      </c>
      <c r="E9573" s="115" t="s">
        <v>41746</v>
      </c>
      <c r="F9573" s="115" t="s">
        <v>41750</v>
      </c>
      <c r="G9573" s="115" t="s">
        <v>41748</v>
      </c>
      <c r="H9573" s="115" t="s">
        <v>41749</v>
      </c>
      <c r="I9573" s="115" t="s">
        <v>58</v>
      </c>
      <c r="J9573" s="115">
        <v>9737.07</v>
      </c>
    </row>
    <row r="9574" spans="1:10" hidden="1">
      <c r="A9574" s="115" t="s">
        <v>9908</v>
      </c>
      <c r="B9574" s="115"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15" t="s">
        <v>41723</v>
      </c>
      <c r="D9574" s="115" t="s">
        <v>41745</v>
      </c>
      <c r="E9574" s="115" t="s">
        <v>41746</v>
      </c>
      <c r="F9574" s="115" t="s">
        <v>41751</v>
      </c>
      <c r="G9574" s="115" t="s">
        <v>41748</v>
      </c>
      <c r="H9574" s="115" t="s">
        <v>41749</v>
      </c>
      <c r="I9574" s="115" t="s">
        <v>58</v>
      </c>
      <c r="J9574" s="115">
        <v>11482.15</v>
      </c>
    </row>
    <row r="9575" spans="1:10" hidden="1">
      <c r="A9575" s="115" t="s">
        <v>9909</v>
      </c>
      <c r="B9575" s="115"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15" t="s">
        <v>41723</v>
      </c>
      <c r="D9575" s="115" t="s">
        <v>41745</v>
      </c>
      <c r="E9575" s="115" t="s">
        <v>41746</v>
      </c>
      <c r="F9575" s="115" t="s">
        <v>41751</v>
      </c>
      <c r="G9575" s="115" t="s">
        <v>41748</v>
      </c>
      <c r="H9575" s="115" t="s">
        <v>41749</v>
      </c>
      <c r="I9575" s="115" t="s">
        <v>58</v>
      </c>
      <c r="J9575" s="115">
        <v>10780.33</v>
      </c>
    </row>
    <row r="9576" spans="1:10" hidden="1">
      <c r="A9576" s="115" t="s">
        <v>9910</v>
      </c>
      <c r="B9576" s="115"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15" t="s">
        <v>41715</v>
      </c>
      <c r="D9576" s="115" t="s">
        <v>41752</v>
      </c>
      <c r="E9576" s="115" t="s">
        <v>41731</v>
      </c>
      <c r="F9576" s="115" t="s">
        <v>41732</v>
      </c>
      <c r="G9576" s="115" t="s">
        <v>41733</v>
      </c>
      <c r="H9576" s="115" t="s">
        <v>41734</v>
      </c>
      <c r="I9576" s="115" t="s">
        <v>9911</v>
      </c>
      <c r="J9576" s="115">
        <v>6097.22</v>
      </c>
    </row>
    <row r="9577" spans="1:10" hidden="1">
      <c r="A9577" s="115" t="s">
        <v>9912</v>
      </c>
      <c r="B9577" s="115"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15" t="s">
        <v>41715</v>
      </c>
      <c r="D9577" s="115" t="s">
        <v>41752</v>
      </c>
      <c r="E9577" s="115" t="s">
        <v>41731</v>
      </c>
      <c r="F9577" s="115" t="s">
        <v>41732</v>
      </c>
      <c r="G9577" s="115" t="s">
        <v>41733</v>
      </c>
      <c r="H9577" s="115" t="s">
        <v>41734</v>
      </c>
      <c r="I9577" s="115" t="s">
        <v>9911</v>
      </c>
      <c r="J9577" s="115">
        <v>5724.54</v>
      </c>
    </row>
    <row r="9578" spans="1:10" hidden="1">
      <c r="A9578" s="115" t="s">
        <v>9913</v>
      </c>
      <c r="B9578" s="115"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15" t="s">
        <v>41715</v>
      </c>
      <c r="D9578" s="115" t="s">
        <v>41752</v>
      </c>
      <c r="E9578" s="115" t="s">
        <v>41735</v>
      </c>
      <c r="F9578" s="115" t="s">
        <v>41732</v>
      </c>
      <c r="G9578" s="115" t="s">
        <v>41733</v>
      </c>
      <c r="H9578" s="115" t="s">
        <v>41734</v>
      </c>
      <c r="I9578" s="115" t="s">
        <v>58</v>
      </c>
      <c r="J9578" s="115">
        <v>8536.11</v>
      </c>
    </row>
    <row r="9579" spans="1:10" hidden="1">
      <c r="A9579" s="115" t="s">
        <v>9914</v>
      </c>
      <c r="B9579" s="115"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15" t="s">
        <v>41715</v>
      </c>
      <c r="D9579" s="115" t="s">
        <v>41752</v>
      </c>
      <c r="E9579" s="115" t="s">
        <v>41735</v>
      </c>
      <c r="F9579" s="115" t="s">
        <v>41732</v>
      </c>
      <c r="G9579" s="115" t="s">
        <v>41733</v>
      </c>
      <c r="H9579" s="115" t="s">
        <v>41734</v>
      </c>
      <c r="I9579" s="115" t="s">
        <v>58</v>
      </c>
      <c r="J9579" s="115">
        <v>8014.36</v>
      </c>
    </row>
    <row r="9580" spans="1:10" hidden="1">
      <c r="A9580" s="115" t="s">
        <v>9915</v>
      </c>
      <c r="B9580" s="115"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15" t="s">
        <v>41715</v>
      </c>
      <c r="D9580" s="115" t="s">
        <v>41752</v>
      </c>
      <c r="E9580" s="115" t="s">
        <v>41736</v>
      </c>
      <c r="F9580" s="115" t="s">
        <v>41732</v>
      </c>
      <c r="G9580" s="115" t="s">
        <v>41733</v>
      </c>
      <c r="H9580" s="115" t="s">
        <v>41734</v>
      </c>
      <c r="I9580" s="115" t="s">
        <v>58</v>
      </c>
      <c r="J9580" s="115">
        <v>9450.69</v>
      </c>
    </row>
    <row r="9581" spans="1:10" hidden="1">
      <c r="A9581" s="115" t="s">
        <v>9916</v>
      </c>
      <c r="B9581" s="115"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15" t="s">
        <v>41715</v>
      </c>
      <c r="D9581" s="115" t="s">
        <v>41752</v>
      </c>
      <c r="E9581" s="115" t="s">
        <v>41736</v>
      </c>
      <c r="F9581" s="115" t="s">
        <v>41732</v>
      </c>
      <c r="G9581" s="115" t="s">
        <v>41733</v>
      </c>
      <c r="H9581" s="115" t="s">
        <v>41734</v>
      </c>
      <c r="I9581" s="115" t="s">
        <v>58</v>
      </c>
      <c r="J9581" s="115">
        <v>8873.0400000000009</v>
      </c>
    </row>
    <row r="9582" spans="1:10" hidden="1">
      <c r="A9582" s="115" t="s">
        <v>9917</v>
      </c>
      <c r="B9582" s="115"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15" t="s">
        <v>41723</v>
      </c>
      <c r="D9582" s="115" t="s">
        <v>41753</v>
      </c>
      <c r="E9582" s="115" t="s">
        <v>41754</v>
      </c>
      <c r="F9582" s="115" t="s">
        <v>41755</v>
      </c>
      <c r="G9582" s="115" t="s">
        <v>41756</v>
      </c>
      <c r="H9582" s="115" t="s">
        <v>41757</v>
      </c>
      <c r="I9582" s="115" t="s">
        <v>58</v>
      </c>
      <c r="J9582" s="115">
        <v>7926.39</v>
      </c>
    </row>
    <row r="9583" spans="1:10" hidden="1">
      <c r="A9583" s="115" t="s">
        <v>9918</v>
      </c>
      <c r="B9583" s="115"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15" t="s">
        <v>41723</v>
      </c>
      <c r="D9583" s="115" t="s">
        <v>41753</v>
      </c>
      <c r="E9583" s="115" t="s">
        <v>41754</v>
      </c>
      <c r="F9583" s="115" t="s">
        <v>41755</v>
      </c>
      <c r="G9583" s="115" t="s">
        <v>41756</v>
      </c>
      <c r="H9583" s="115" t="s">
        <v>41757</v>
      </c>
      <c r="I9583" s="115" t="s">
        <v>58</v>
      </c>
      <c r="J9583" s="115">
        <v>7441.9</v>
      </c>
    </row>
    <row r="9584" spans="1:10" hidden="1">
      <c r="A9584" s="115" t="s">
        <v>9919</v>
      </c>
      <c r="B9584" s="115"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15" t="s">
        <v>41723</v>
      </c>
      <c r="D9584" s="115" t="s">
        <v>41753</v>
      </c>
      <c r="E9584" s="115" t="s">
        <v>41754</v>
      </c>
      <c r="F9584" s="115" t="s">
        <v>41758</v>
      </c>
      <c r="G9584" s="115" t="s">
        <v>41756</v>
      </c>
      <c r="H9584" s="115" t="s">
        <v>41757</v>
      </c>
      <c r="I9584" s="115" t="s">
        <v>58</v>
      </c>
      <c r="J9584" s="115">
        <v>11096.94</v>
      </c>
    </row>
    <row r="9585" spans="1:10" hidden="1">
      <c r="A9585" s="115" t="s">
        <v>9920</v>
      </c>
      <c r="B9585" s="115"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15" t="s">
        <v>41723</v>
      </c>
      <c r="D9585" s="115" t="s">
        <v>41753</v>
      </c>
      <c r="E9585" s="115" t="s">
        <v>41754</v>
      </c>
      <c r="F9585" s="115" t="s">
        <v>41758</v>
      </c>
      <c r="G9585" s="115" t="s">
        <v>41756</v>
      </c>
      <c r="H9585" s="115" t="s">
        <v>41757</v>
      </c>
      <c r="I9585" s="115" t="s">
        <v>58</v>
      </c>
      <c r="J9585" s="115">
        <v>10418.66</v>
      </c>
    </row>
    <row r="9586" spans="1:10" hidden="1">
      <c r="A9586" s="115" t="s">
        <v>9921</v>
      </c>
      <c r="B9586" s="115"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15" t="s">
        <v>41723</v>
      </c>
      <c r="D9586" s="115" t="s">
        <v>41753</v>
      </c>
      <c r="E9586" s="115" t="s">
        <v>41690</v>
      </c>
      <c r="F9586" s="115" t="s">
        <v>41759</v>
      </c>
      <c r="G9586" s="115" t="s">
        <v>41756</v>
      </c>
      <c r="H9586" s="115" t="s">
        <v>41757</v>
      </c>
      <c r="I9586" s="115" t="s">
        <v>58</v>
      </c>
      <c r="J9586" s="115">
        <v>12285.9</v>
      </c>
    </row>
    <row r="9587" spans="1:10" hidden="1">
      <c r="A9587" s="115" t="s">
        <v>9922</v>
      </c>
      <c r="B9587" s="115"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15" t="s">
        <v>41723</v>
      </c>
      <c r="D9587" s="115" t="s">
        <v>41753</v>
      </c>
      <c r="E9587" s="115" t="s">
        <v>41690</v>
      </c>
      <c r="F9587" s="115" t="s">
        <v>41759</v>
      </c>
      <c r="G9587" s="115" t="s">
        <v>41756</v>
      </c>
      <c r="H9587" s="115" t="s">
        <v>41757</v>
      </c>
      <c r="I9587" s="115" t="s">
        <v>58</v>
      </c>
      <c r="J9587" s="115">
        <v>11534.95</v>
      </c>
    </row>
    <row r="9588" spans="1:10" hidden="1">
      <c r="A9588" s="115" t="s">
        <v>9923</v>
      </c>
      <c r="B9588" s="115"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15" t="s">
        <v>41715</v>
      </c>
      <c r="D9588" s="115" t="s">
        <v>41760</v>
      </c>
      <c r="E9588" s="115" t="s">
        <v>41731</v>
      </c>
      <c r="F9588" s="115" t="s">
        <v>41732</v>
      </c>
      <c r="G9588" s="115" t="s">
        <v>41733</v>
      </c>
      <c r="H9588" s="115" t="s">
        <v>41734</v>
      </c>
      <c r="I9588" s="115" t="s">
        <v>58</v>
      </c>
      <c r="J9588" s="115">
        <v>6496.1</v>
      </c>
    </row>
    <row r="9589" spans="1:10" hidden="1">
      <c r="A9589" s="115" t="s">
        <v>9924</v>
      </c>
      <c r="B9589" s="115"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15" t="s">
        <v>41715</v>
      </c>
      <c r="D9589" s="115" t="s">
        <v>41760</v>
      </c>
      <c r="E9589" s="115" t="s">
        <v>41731</v>
      </c>
      <c r="F9589" s="115" t="s">
        <v>41732</v>
      </c>
      <c r="G9589" s="115" t="s">
        <v>41733</v>
      </c>
      <c r="H9589" s="115" t="s">
        <v>41734</v>
      </c>
      <c r="I9589" s="115" t="s">
        <v>58</v>
      </c>
      <c r="J9589" s="115">
        <v>6099.04</v>
      </c>
    </row>
    <row r="9590" spans="1:10" hidden="1">
      <c r="A9590" s="115" t="s">
        <v>9925</v>
      </c>
      <c r="B9590" s="115"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15" t="s">
        <v>41715</v>
      </c>
      <c r="D9590" s="115" t="s">
        <v>41760</v>
      </c>
      <c r="E9590" s="115" t="s">
        <v>41735</v>
      </c>
      <c r="F9590" s="115" t="s">
        <v>41732</v>
      </c>
      <c r="G9590" s="115" t="s">
        <v>41733</v>
      </c>
      <c r="H9590" s="115" t="s">
        <v>41761</v>
      </c>
      <c r="I9590" s="115" t="s">
        <v>58</v>
      </c>
      <c r="J9590" s="115">
        <v>9094.5499999999993</v>
      </c>
    </row>
    <row r="9591" spans="1:10" hidden="1">
      <c r="A9591" s="115" t="s">
        <v>9926</v>
      </c>
      <c r="B9591" s="115"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15" t="s">
        <v>41715</v>
      </c>
      <c r="D9591" s="115" t="s">
        <v>41760</v>
      </c>
      <c r="E9591" s="115" t="s">
        <v>41735</v>
      </c>
      <c r="F9591" s="115" t="s">
        <v>41732</v>
      </c>
      <c r="G9591" s="115" t="s">
        <v>41733</v>
      </c>
      <c r="H9591" s="115" t="s">
        <v>41761</v>
      </c>
      <c r="I9591" s="115" t="s">
        <v>58</v>
      </c>
      <c r="J9591" s="115">
        <v>8538.66</v>
      </c>
    </row>
    <row r="9592" spans="1:10" hidden="1">
      <c r="A9592" s="115" t="s">
        <v>9927</v>
      </c>
      <c r="B9592" s="115"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15" t="s">
        <v>41715</v>
      </c>
      <c r="D9592" s="115" t="s">
        <v>41760</v>
      </c>
      <c r="E9592" s="115" t="s">
        <v>41736</v>
      </c>
      <c r="F9592" s="115" t="s">
        <v>41732</v>
      </c>
      <c r="G9592" s="115" t="s">
        <v>41733</v>
      </c>
      <c r="H9592" s="115" t="s">
        <v>41734</v>
      </c>
      <c r="I9592" s="115" t="s">
        <v>58</v>
      </c>
      <c r="J9592" s="115">
        <v>10068.959999999999</v>
      </c>
    </row>
    <row r="9593" spans="1:10" hidden="1">
      <c r="A9593" s="115" t="s">
        <v>9928</v>
      </c>
      <c r="B9593" s="115"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15" t="s">
        <v>41715</v>
      </c>
      <c r="D9593" s="115" t="s">
        <v>41760</v>
      </c>
      <c r="E9593" s="115" t="s">
        <v>41736</v>
      </c>
      <c r="F9593" s="115" t="s">
        <v>41732</v>
      </c>
      <c r="G9593" s="115" t="s">
        <v>41733</v>
      </c>
      <c r="H9593" s="115" t="s">
        <v>41734</v>
      </c>
      <c r="I9593" s="115" t="s">
        <v>58</v>
      </c>
      <c r="J9593" s="115">
        <v>9453.52</v>
      </c>
    </row>
    <row r="9594" spans="1:10" hidden="1">
      <c r="A9594" s="115" t="s">
        <v>9929</v>
      </c>
      <c r="B9594" s="115"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15" t="s">
        <v>41723</v>
      </c>
      <c r="D9594" s="115" t="s">
        <v>41762</v>
      </c>
      <c r="E9594" s="115" t="s">
        <v>41690</v>
      </c>
      <c r="F9594" s="115" t="s">
        <v>41755</v>
      </c>
      <c r="G9594" s="115" t="s">
        <v>41756</v>
      </c>
      <c r="H9594" s="115" t="s">
        <v>41757</v>
      </c>
      <c r="I9594" s="115" t="s">
        <v>58</v>
      </c>
      <c r="J9594" s="115">
        <v>8444.94</v>
      </c>
    </row>
    <row r="9595" spans="1:10" hidden="1">
      <c r="A9595" s="115" t="s">
        <v>9930</v>
      </c>
      <c r="B9595" s="115"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15" t="s">
        <v>41723</v>
      </c>
      <c r="D9595" s="115" t="s">
        <v>41762</v>
      </c>
      <c r="E9595" s="115" t="s">
        <v>41690</v>
      </c>
      <c r="F9595" s="115" t="s">
        <v>41755</v>
      </c>
      <c r="G9595" s="115" t="s">
        <v>41756</v>
      </c>
      <c r="H9595" s="115" t="s">
        <v>41757</v>
      </c>
      <c r="I9595" s="115" t="s">
        <v>58</v>
      </c>
      <c r="J9595" s="115">
        <v>7928.75</v>
      </c>
    </row>
    <row r="9596" spans="1:10" hidden="1">
      <c r="A9596" s="115" t="s">
        <v>9931</v>
      </c>
      <c r="B9596" s="115"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15" t="s">
        <v>41723</v>
      </c>
      <c r="D9596" s="115" t="s">
        <v>41762</v>
      </c>
      <c r="E9596" s="115" t="s">
        <v>41690</v>
      </c>
      <c r="F9596" s="115" t="s">
        <v>41758</v>
      </c>
      <c r="G9596" s="115" t="s">
        <v>41756</v>
      </c>
      <c r="H9596" s="115" t="s">
        <v>41757</v>
      </c>
      <c r="I9596" s="115" t="s">
        <v>58</v>
      </c>
      <c r="J9596" s="115">
        <v>11822.91</v>
      </c>
    </row>
    <row r="9597" spans="1:10" hidden="1">
      <c r="A9597" s="115" t="s">
        <v>9932</v>
      </c>
      <c r="B9597" s="115"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15" t="s">
        <v>41723</v>
      </c>
      <c r="D9597" s="115" t="s">
        <v>41762</v>
      </c>
      <c r="E9597" s="115" t="s">
        <v>41690</v>
      </c>
      <c r="F9597" s="115" t="s">
        <v>41758</v>
      </c>
      <c r="G9597" s="115" t="s">
        <v>41756</v>
      </c>
      <c r="H9597" s="115" t="s">
        <v>41757</v>
      </c>
      <c r="I9597" s="115" t="s">
        <v>58</v>
      </c>
      <c r="J9597" s="115">
        <v>11100.26</v>
      </c>
    </row>
    <row r="9598" spans="1:10" hidden="1">
      <c r="A9598" s="115" t="s">
        <v>9933</v>
      </c>
      <c r="B9598" s="115"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15" t="s">
        <v>41723</v>
      </c>
      <c r="D9598" s="115" t="s">
        <v>41762</v>
      </c>
      <c r="E9598" s="115" t="s">
        <v>41690</v>
      </c>
      <c r="F9598" s="115" t="s">
        <v>41759</v>
      </c>
      <c r="G9598" s="115" t="s">
        <v>41756</v>
      </c>
      <c r="H9598" s="115" t="s">
        <v>41757</v>
      </c>
      <c r="I9598" s="115" t="s">
        <v>58</v>
      </c>
      <c r="J9598" s="115">
        <v>13089.65</v>
      </c>
    </row>
    <row r="9599" spans="1:10" hidden="1">
      <c r="A9599" s="115" t="s">
        <v>9934</v>
      </c>
      <c r="B9599" s="115"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15" t="s">
        <v>41723</v>
      </c>
      <c r="D9599" s="115" t="s">
        <v>41762</v>
      </c>
      <c r="E9599" s="115" t="s">
        <v>41690</v>
      </c>
      <c r="F9599" s="115" t="s">
        <v>41759</v>
      </c>
      <c r="G9599" s="115" t="s">
        <v>41756</v>
      </c>
      <c r="H9599" s="115" t="s">
        <v>41757</v>
      </c>
      <c r="I9599" s="115" t="s">
        <v>58</v>
      </c>
      <c r="J9599" s="115">
        <v>12289.57</v>
      </c>
    </row>
    <row r="9600" spans="1:10" hidden="1">
      <c r="A9600" s="115" t="s">
        <v>9935</v>
      </c>
      <c r="B9600" s="115"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15" t="s">
        <v>41715</v>
      </c>
      <c r="D9600" s="115" t="s">
        <v>41763</v>
      </c>
      <c r="E9600" s="115" t="s">
        <v>41731</v>
      </c>
      <c r="F9600" s="115" t="s">
        <v>41732</v>
      </c>
      <c r="G9600" s="115" t="s">
        <v>41733</v>
      </c>
      <c r="H9600" s="115" t="s">
        <v>41734</v>
      </c>
      <c r="I9600" s="115" t="s">
        <v>58</v>
      </c>
      <c r="J9600" s="115">
        <v>7236.89</v>
      </c>
    </row>
    <row r="9601" spans="1:10" hidden="1">
      <c r="A9601" s="115" t="s">
        <v>9936</v>
      </c>
      <c r="B9601" s="115"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15" t="s">
        <v>41715</v>
      </c>
      <c r="D9601" s="115" t="s">
        <v>41763</v>
      </c>
      <c r="E9601" s="115" t="s">
        <v>41731</v>
      </c>
      <c r="F9601" s="115" t="s">
        <v>41732</v>
      </c>
      <c r="G9601" s="115" t="s">
        <v>41733</v>
      </c>
      <c r="H9601" s="115" t="s">
        <v>41734</v>
      </c>
      <c r="I9601" s="115" t="s">
        <v>58</v>
      </c>
      <c r="J9601" s="115">
        <v>6794.55</v>
      </c>
    </row>
    <row r="9602" spans="1:10" hidden="1">
      <c r="A9602" s="115" t="s">
        <v>9937</v>
      </c>
      <c r="B9602" s="115"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15" t="s">
        <v>41715</v>
      </c>
      <c r="D9602" s="115" t="s">
        <v>41763</v>
      </c>
      <c r="E9602" s="115" t="s">
        <v>41735</v>
      </c>
      <c r="F9602" s="115" t="s">
        <v>41732</v>
      </c>
      <c r="G9602" s="115" t="s">
        <v>41733</v>
      </c>
      <c r="H9602" s="115" t="s">
        <v>41734</v>
      </c>
      <c r="I9602" s="115" t="s">
        <v>58</v>
      </c>
      <c r="J9602" s="115">
        <v>10131.64</v>
      </c>
    </row>
    <row r="9603" spans="1:10" hidden="1">
      <c r="A9603" s="115" t="s">
        <v>9938</v>
      </c>
      <c r="B9603" s="115"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15" t="s">
        <v>41715</v>
      </c>
      <c r="D9603" s="115" t="s">
        <v>41763</v>
      </c>
      <c r="E9603" s="115" t="s">
        <v>41735</v>
      </c>
      <c r="F9603" s="115" t="s">
        <v>41732</v>
      </c>
      <c r="G9603" s="115" t="s">
        <v>41733</v>
      </c>
      <c r="H9603" s="115" t="s">
        <v>41734</v>
      </c>
      <c r="I9603" s="115" t="s">
        <v>58</v>
      </c>
      <c r="J9603" s="115">
        <v>9512.3700000000008</v>
      </c>
    </row>
    <row r="9604" spans="1:10" hidden="1">
      <c r="A9604" s="115" t="s">
        <v>9939</v>
      </c>
      <c r="B9604" s="115" t="str">
        <f t="shared" si="149"/>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15" t="s">
        <v>41715</v>
      </c>
      <c r="D9604" s="115" t="s">
        <v>41763</v>
      </c>
      <c r="E9604" s="115" t="s">
        <v>41736</v>
      </c>
      <c r="F9604" s="115" t="s">
        <v>41732</v>
      </c>
      <c r="G9604" s="115" t="s">
        <v>41733</v>
      </c>
      <c r="H9604" s="115" t="s">
        <v>41734</v>
      </c>
      <c r="I9604" s="115" t="s">
        <v>58</v>
      </c>
      <c r="J9604" s="115">
        <v>11217.18</v>
      </c>
    </row>
    <row r="9605" spans="1:10" hidden="1">
      <c r="A9605" s="115" t="s">
        <v>9940</v>
      </c>
      <c r="B9605" s="115" t="str">
        <f t="shared" ref="B9605:B9668" si="150">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15" t="s">
        <v>41715</v>
      </c>
      <c r="D9605" s="115" t="s">
        <v>41763</v>
      </c>
      <c r="E9605" s="115" t="s">
        <v>41736</v>
      </c>
      <c r="F9605" s="115" t="s">
        <v>41732</v>
      </c>
      <c r="G9605" s="115" t="s">
        <v>41733</v>
      </c>
      <c r="H9605" s="115" t="s">
        <v>41734</v>
      </c>
      <c r="I9605" s="115" t="s">
        <v>58</v>
      </c>
      <c r="J9605" s="115">
        <v>10531.55</v>
      </c>
    </row>
    <row r="9606" spans="1:10" hidden="1">
      <c r="A9606" s="115" t="s">
        <v>9941</v>
      </c>
      <c r="B9606" s="115"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15" t="s">
        <v>41723</v>
      </c>
      <c r="D9606" s="115" t="s">
        <v>41764</v>
      </c>
      <c r="E9606" s="115" t="s">
        <v>41690</v>
      </c>
      <c r="F9606" s="115" t="s">
        <v>41755</v>
      </c>
      <c r="G9606" s="115" t="s">
        <v>41756</v>
      </c>
      <c r="H9606" s="115" t="s">
        <v>41757</v>
      </c>
      <c r="I9606" s="115" t="s">
        <v>58</v>
      </c>
      <c r="J9606" s="115">
        <v>9407.9599999999991</v>
      </c>
    </row>
    <row r="9607" spans="1:10" hidden="1">
      <c r="A9607" s="115" t="s">
        <v>9942</v>
      </c>
      <c r="B9607" s="115"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15" t="s">
        <v>41723</v>
      </c>
      <c r="D9607" s="115" t="s">
        <v>41764</v>
      </c>
      <c r="E9607" s="115" t="s">
        <v>41690</v>
      </c>
      <c r="F9607" s="115" t="s">
        <v>41755</v>
      </c>
      <c r="G9607" s="115" t="s">
        <v>41756</v>
      </c>
      <c r="H9607" s="115" t="s">
        <v>41757</v>
      </c>
      <c r="I9607" s="115" t="s">
        <v>58</v>
      </c>
      <c r="J9607" s="115">
        <v>8832.91</v>
      </c>
    </row>
    <row r="9608" spans="1:10" hidden="1">
      <c r="A9608" s="115" t="s">
        <v>9943</v>
      </c>
      <c r="B9608" s="115"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15" t="s">
        <v>41723</v>
      </c>
      <c r="D9608" s="115" t="s">
        <v>41764</v>
      </c>
      <c r="E9608" s="115" t="s">
        <v>41690</v>
      </c>
      <c r="F9608" s="115" t="s">
        <v>41758</v>
      </c>
      <c r="G9608" s="115" t="s">
        <v>41756</v>
      </c>
      <c r="H9608" s="115" t="s">
        <v>41757</v>
      </c>
      <c r="I9608" s="115" t="s">
        <v>58</v>
      </c>
      <c r="J9608" s="115">
        <v>13171.14</v>
      </c>
    </row>
    <row r="9609" spans="1:10" hidden="1">
      <c r="A9609" s="115" t="s">
        <v>9944</v>
      </c>
      <c r="B9609" s="115"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15" t="s">
        <v>41723</v>
      </c>
      <c r="D9609" s="115" t="s">
        <v>41764</v>
      </c>
      <c r="E9609" s="115" t="s">
        <v>41690</v>
      </c>
      <c r="F9609" s="115" t="s">
        <v>41758</v>
      </c>
      <c r="G9609" s="115" t="s">
        <v>41756</v>
      </c>
      <c r="H9609" s="115" t="s">
        <v>41757</v>
      </c>
      <c r="I9609" s="115" t="s">
        <v>58</v>
      </c>
      <c r="J9609" s="115">
        <v>12366.08</v>
      </c>
    </row>
    <row r="9610" spans="1:10" hidden="1">
      <c r="A9610" s="115" t="s">
        <v>9945</v>
      </c>
      <c r="B9610" s="115"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15" t="s">
        <v>41723</v>
      </c>
      <c r="D9610" s="115" t="s">
        <v>41764</v>
      </c>
      <c r="E9610" s="115" t="s">
        <v>41754</v>
      </c>
      <c r="F9610" s="115" t="s">
        <v>41759</v>
      </c>
      <c r="G9610" s="115" t="s">
        <v>41756</v>
      </c>
      <c r="H9610" s="115" t="s">
        <v>41757</v>
      </c>
      <c r="I9610" s="115" t="s">
        <v>58</v>
      </c>
      <c r="J9610" s="115">
        <v>14582.33</v>
      </c>
    </row>
    <row r="9611" spans="1:10" hidden="1">
      <c r="A9611" s="115" t="s">
        <v>9946</v>
      </c>
      <c r="B9611" s="115"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15" t="s">
        <v>41723</v>
      </c>
      <c r="D9611" s="115" t="s">
        <v>41764</v>
      </c>
      <c r="E9611" s="115" t="s">
        <v>41754</v>
      </c>
      <c r="F9611" s="115" t="s">
        <v>41759</v>
      </c>
      <c r="G9611" s="115" t="s">
        <v>41756</v>
      </c>
      <c r="H9611" s="115" t="s">
        <v>41757</v>
      </c>
      <c r="I9611" s="115" t="s">
        <v>58</v>
      </c>
      <c r="J9611" s="115">
        <v>13691.02</v>
      </c>
    </row>
    <row r="9612" spans="1:10" hidden="1">
      <c r="A9612" s="115" t="s">
        <v>9947</v>
      </c>
      <c r="B9612" s="115"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15" t="s">
        <v>41715</v>
      </c>
      <c r="D9612" s="115" t="s">
        <v>41765</v>
      </c>
      <c r="E9612" s="115" t="s">
        <v>41731</v>
      </c>
      <c r="F9612" s="115" t="s">
        <v>41732</v>
      </c>
      <c r="G9612" s="115" t="s">
        <v>41733</v>
      </c>
      <c r="H9612" s="115" t="s">
        <v>41734</v>
      </c>
      <c r="I9612" s="115" t="s">
        <v>58</v>
      </c>
      <c r="J9612" s="115">
        <v>7863.71</v>
      </c>
    </row>
    <row r="9613" spans="1:10" hidden="1">
      <c r="A9613" s="115" t="s">
        <v>9948</v>
      </c>
      <c r="B9613" s="115"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15" t="s">
        <v>41715</v>
      </c>
      <c r="D9613" s="115" t="s">
        <v>41765</v>
      </c>
      <c r="E9613" s="115" t="s">
        <v>41731</v>
      </c>
      <c r="F9613" s="115" t="s">
        <v>41732</v>
      </c>
      <c r="G9613" s="115" t="s">
        <v>41733</v>
      </c>
      <c r="H9613" s="115" t="s">
        <v>41734</v>
      </c>
      <c r="I9613" s="115" t="s">
        <v>58</v>
      </c>
      <c r="J9613" s="115">
        <v>7383.05</v>
      </c>
    </row>
    <row r="9614" spans="1:10" hidden="1">
      <c r="A9614" s="115" t="s">
        <v>9949</v>
      </c>
      <c r="B9614" s="115"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15" t="s">
        <v>41715</v>
      </c>
      <c r="D9614" s="115" t="s">
        <v>41765</v>
      </c>
      <c r="E9614" s="115" t="s">
        <v>41735</v>
      </c>
      <c r="F9614" s="115" t="s">
        <v>41732</v>
      </c>
      <c r="G9614" s="115" t="s">
        <v>41733</v>
      </c>
      <c r="H9614" s="115" t="s">
        <v>41734</v>
      </c>
      <c r="I9614" s="115" t="s">
        <v>58</v>
      </c>
      <c r="J9614" s="115">
        <v>11009.19</v>
      </c>
    </row>
    <row r="9615" spans="1:10" hidden="1">
      <c r="A9615" s="115" t="s">
        <v>9950</v>
      </c>
      <c r="B9615" s="115"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15" t="s">
        <v>41715</v>
      </c>
      <c r="D9615" s="115" t="s">
        <v>41765</v>
      </c>
      <c r="E9615" s="115" t="s">
        <v>41735</v>
      </c>
      <c r="F9615" s="115" t="s">
        <v>41732</v>
      </c>
      <c r="G9615" s="115" t="s">
        <v>41733</v>
      </c>
      <c r="H9615" s="115" t="s">
        <v>41734</v>
      </c>
      <c r="I9615" s="115" t="s">
        <v>58</v>
      </c>
      <c r="J9615" s="115">
        <v>10336.27</v>
      </c>
    </row>
    <row r="9616" spans="1:10" hidden="1">
      <c r="A9616" s="115" t="s">
        <v>9951</v>
      </c>
      <c r="B9616" s="115"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15" t="s">
        <v>41715</v>
      </c>
      <c r="D9616" s="115" t="s">
        <v>41765</v>
      </c>
      <c r="E9616" s="115" t="s">
        <v>41736</v>
      </c>
      <c r="F9616" s="115" t="s">
        <v>41732</v>
      </c>
      <c r="G9616" s="115" t="s">
        <v>41733</v>
      </c>
      <c r="H9616" s="115" t="s">
        <v>41734</v>
      </c>
      <c r="I9616" s="115" t="s">
        <v>58</v>
      </c>
      <c r="J9616" s="115">
        <v>12188.75</v>
      </c>
    </row>
    <row r="9617" spans="1:10" hidden="1">
      <c r="A9617" s="115" t="s">
        <v>9952</v>
      </c>
      <c r="B9617" s="115"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15" t="s">
        <v>41715</v>
      </c>
      <c r="D9617" s="115" t="s">
        <v>41765</v>
      </c>
      <c r="E9617" s="115" t="s">
        <v>41736</v>
      </c>
      <c r="F9617" s="115" t="s">
        <v>41732</v>
      </c>
      <c r="G9617" s="115" t="s">
        <v>41733</v>
      </c>
      <c r="H9617" s="115" t="s">
        <v>41734</v>
      </c>
      <c r="I9617" s="115" t="s">
        <v>58</v>
      </c>
      <c r="J9617" s="115">
        <v>11443.73</v>
      </c>
    </row>
    <row r="9618" spans="1:10" hidden="1">
      <c r="A9618" s="115" t="s">
        <v>9953</v>
      </c>
      <c r="B9618" s="115"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15" t="s">
        <v>41723</v>
      </c>
      <c r="D9618" s="115" t="s">
        <v>41766</v>
      </c>
      <c r="E9618" s="115" t="s">
        <v>41690</v>
      </c>
      <c r="F9618" s="115" t="s">
        <v>41755</v>
      </c>
      <c r="G9618" s="115" t="s">
        <v>41756</v>
      </c>
      <c r="H9618" s="115" t="s">
        <v>41757</v>
      </c>
      <c r="I9618" s="115" t="s">
        <v>58</v>
      </c>
      <c r="J9618" s="115">
        <v>10222.82</v>
      </c>
    </row>
    <row r="9619" spans="1:10" hidden="1">
      <c r="A9619" s="115" t="s">
        <v>9954</v>
      </c>
      <c r="B9619" s="115"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15" t="s">
        <v>41723</v>
      </c>
      <c r="D9619" s="115" t="s">
        <v>41766</v>
      </c>
      <c r="E9619" s="115" t="s">
        <v>41690</v>
      </c>
      <c r="F9619" s="115" t="s">
        <v>41755</v>
      </c>
      <c r="G9619" s="115" t="s">
        <v>41756</v>
      </c>
      <c r="H9619" s="115" t="s">
        <v>41757</v>
      </c>
      <c r="I9619" s="115" t="s">
        <v>58</v>
      </c>
      <c r="J9619" s="115">
        <v>9597.9699999999993</v>
      </c>
    </row>
    <row r="9620" spans="1:10" hidden="1">
      <c r="A9620" s="115" t="s">
        <v>9955</v>
      </c>
      <c r="B9620" s="115"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15" t="s">
        <v>41723</v>
      </c>
      <c r="D9620" s="115" t="s">
        <v>41767</v>
      </c>
      <c r="E9620" s="115" t="s">
        <v>41754</v>
      </c>
      <c r="F9620" s="115" t="s">
        <v>41758</v>
      </c>
      <c r="G9620" s="115" t="s">
        <v>41756</v>
      </c>
      <c r="H9620" s="115" t="s">
        <v>41757</v>
      </c>
      <c r="I9620" s="115" t="s">
        <v>58</v>
      </c>
      <c r="J9620" s="115">
        <v>14311.95</v>
      </c>
    </row>
    <row r="9621" spans="1:10" hidden="1">
      <c r="A9621" s="115" t="s">
        <v>9956</v>
      </c>
      <c r="B9621" s="115"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15" t="s">
        <v>41723</v>
      </c>
      <c r="D9621" s="115" t="s">
        <v>41767</v>
      </c>
      <c r="E9621" s="115" t="s">
        <v>41754</v>
      </c>
      <c r="F9621" s="115" t="s">
        <v>41758</v>
      </c>
      <c r="G9621" s="115" t="s">
        <v>41756</v>
      </c>
      <c r="H9621" s="115" t="s">
        <v>41757</v>
      </c>
      <c r="I9621" s="115" t="s">
        <v>58</v>
      </c>
      <c r="J9621" s="115">
        <v>13437.16</v>
      </c>
    </row>
    <row r="9622" spans="1:10" hidden="1">
      <c r="A9622" s="115" t="s">
        <v>9957</v>
      </c>
      <c r="B9622" s="115"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15" t="s">
        <v>41723</v>
      </c>
      <c r="D9622" s="115" t="s">
        <v>41767</v>
      </c>
      <c r="E9622" s="115" t="s">
        <v>41690</v>
      </c>
      <c r="F9622" s="115" t="s">
        <v>41759</v>
      </c>
      <c r="G9622" s="115" t="s">
        <v>41756</v>
      </c>
      <c r="H9622" s="115" t="s">
        <v>41757</v>
      </c>
      <c r="I9622" s="115" t="s">
        <v>58</v>
      </c>
      <c r="J9622" s="115">
        <v>15845.37</v>
      </c>
    </row>
    <row r="9623" spans="1:10" hidden="1">
      <c r="A9623" s="115" t="s">
        <v>9958</v>
      </c>
      <c r="B9623" s="115"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15" t="s">
        <v>41723</v>
      </c>
      <c r="D9623" s="115" t="s">
        <v>41767</v>
      </c>
      <c r="E9623" s="115" t="s">
        <v>41690</v>
      </c>
      <c r="F9623" s="115" t="s">
        <v>41759</v>
      </c>
      <c r="G9623" s="115" t="s">
        <v>41756</v>
      </c>
      <c r="H9623" s="115" t="s">
        <v>41757</v>
      </c>
      <c r="I9623" s="115" t="s">
        <v>58</v>
      </c>
      <c r="J9623" s="115">
        <v>14876.85</v>
      </c>
    </row>
    <row r="9624" spans="1:10" hidden="1">
      <c r="A9624" s="115" t="s">
        <v>9959</v>
      </c>
      <c r="B9624" s="115"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15" t="s">
        <v>41715</v>
      </c>
      <c r="D9624" s="115" t="s">
        <v>41768</v>
      </c>
      <c r="E9624" s="115" t="s">
        <v>41731</v>
      </c>
      <c r="F9624" s="115" t="s">
        <v>41732</v>
      </c>
      <c r="G9624" s="115" t="s">
        <v>41733</v>
      </c>
      <c r="H9624" s="115" t="s">
        <v>41734</v>
      </c>
      <c r="I9624" s="115" t="s">
        <v>58</v>
      </c>
      <c r="J9624" s="115">
        <v>8433.5400000000009</v>
      </c>
    </row>
    <row r="9625" spans="1:10" hidden="1">
      <c r="A9625" s="115" t="s">
        <v>9960</v>
      </c>
      <c r="B9625" s="115"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15" t="s">
        <v>41715</v>
      </c>
      <c r="D9625" s="115" t="s">
        <v>41768</v>
      </c>
      <c r="E9625" s="115" t="s">
        <v>41731</v>
      </c>
      <c r="F9625" s="115" t="s">
        <v>41732</v>
      </c>
      <c r="G9625" s="115" t="s">
        <v>41733</v>
      </c>
      <c r="H9625" s="115" t="s">
        <v>41734</v>
      </c>
      <c r="I9625" s="115" t="s">
        <v>58</v>
      </c>
      <c r="J9625" s="115">
        <v>7918.05</v>
      </c>
    </row>
    <row r="9626" spans="1:10" hidden="1">
      <c r="A9626" s="115" t="s">
        <v>9961</v>
      </c>
      <c r="B9626" s="115"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15" t="s">
        <v>41715</v>
      </c>
      <c r="D9626" s="115" t="s">
        <v>41768</v>
      </c>
      <c r="E9626" s="115" t="s">
        <v>41735</v>
      </c>
      <c r="F9626" s="115" t="s">
        <v>41732</v>
      </c>
      <c r="G9626" s="115" t="s">
        <v>41733</v>
      </c>
      <c r="H9626" s="115" t="s">
        <v>41734</v>
      </c>
      <c r="I9626" s="115" t="s">
        <v>58</v>
      </c>
      <c r="J9626" s="115">
        <v>11806.96</v>
      </c>
    </row>
    <row r="9627" spans="1:10" hidden="1">
      <c r="A9627" s="115" t="s">
        <v>9962</v>
      </c>
      <c r="B9627" s="115"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15" t="s">
        <v>41715</v>
      </c>
      <c r="D9627" s="115" t="s">
        <v>41768</v>
      </c>
      <c r="E9627" s="115" t="s">
        <v>41735</v>
      </c>
      <c r="F9627" s="115" t="s">
        <v>41732</v>
      </c>
      <c r="G9627" s="115" t="s">
        <v>41733</v>
      </c>
      <c r="H9627" s="115" t="s">
        <v>41734</v>
      </c>
      <c r="I9627" s="115" t="s">
        <v>58</v>
      </c>
      <c r="J9627" s="115">
        <v>11085.28</v>
      </c>
    </row>
    <row r="9628" spans="1:10" hidden="1">
      <c r="A9628" s="115" t="s">
        <v>9963</v>
      </c>
      <c r="B9628" s="115"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15" t="s">
        <v>41715</v>
      </c>
      <c r="D9628" s="115" t="s">
        <v>41768</v>
      </c>
      <c r="E9628" s="115" t="s">
        <v>41736</v>
      </c>
      <c r="F9628" s="115" t="s">
        <v>41732</v>
      </c>
      <c r="G9628" s="115" t="s">
        <v>41733</v>
      </c>
      <c r="H9628" s="115" t="s">
        <v>41734</v>
      </c>
      <c r="I9628" s="115" t="s">
        <v>58</v>
      </c>
      <c r="J9628" s="115">
        <v>13071.99</v>
      </c>
    </row>
    <row r="9629" spans="1:10" hidden="1">
      <c r="A9629" s="115" t="s">
        <v>9964</v>
      </c>
      <c r="B9629" s="115"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15" t="s">
        <v>41715</v>
      </c>
      <c r="D9629" s="115" t="s">
        <v>41768</v>
      </c>
      <c r="E9629" s="115" t="s">
        <v>41736</v>
      </c>
      <c r="F9629" s="115" t="s">
        <v>41732</v>
      </c>
      <c r="G9629" s="115" t="s">
        <v>41733</v>
      </c>
      <c r="H9629" s="115" t="s">
        <v>41734</v>
      </c>
      <c r="I9629" s="115" t="s">
        <v>58</v>
      </c>
      <c r="J9629" s="115">
        <v>12272.99</v>
      </c>
    </row>
    <row r="9630" spans="1:10" hidden="1">
      <c r="A9630" s="115" t="s">
        <v>9965</v>
      </c>
      <c r="B9630" s="115"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15" t="s">
        <v>41723</v>
      </c>
      <c r="D9630" s="115" t="s">
        <v>41769</v>
      </c>
      <c r="E9630" s="115" t="s">
        <v>41754</v>
      </c>
      <c r="F9630" s="115" t="s">
        <v>41755</v>
      </c>
      <c r="G9630" s="115" t="s">
        <v>41756</v>
      </c>
      <c r="H9630" s="115" t="s">
        <v>41757</v>
      </c>
      <c r="I9630" s="115" t="s">
        <v>58</v>
      </c>
      <c r="J9630" s="115">
        <v>10963.6</v>
      </c>
    </row>
    <row r="9631" spans="1:10" hidden="1">
      <c r="A9631" s="115" t="s">
        <v>9966</v>
      </c>
      <c r="B9631" s="115"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15" t="s">
        <v>41723</v>
      </c>
      <c r="D9631" s="115" t="s">
        <v>41769</v>
      </c>
      <c r="E9631" s="115" t="s">
        <v>41754</v>
      </c>
      <c r="F9631" s="115" t="s">
        <v>41755</v>
      </c>
      <c r="G9631" s="115" t="s">
        <v>41756</v>
      </c>
      <c r="H9631" s="115" t="s">
        <v>41757</v>
      </c>
      <c r="I9631" s="115" t="s">
        <v>58</v>
      </c>
      <c r="J9631" s="115">
        <v>10293.469999999999</v>
      </c>
    </row>
    <row r="9632" spans="1:10" hidden="1">
      <c r="A9632" s="115" t="s">
        <v>9967</v>
      </c>
      <c r="B9632" s="115"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15" t="s">
        <v>41723</v>
      </c>
      <c r="D9632" s="115" t="s">
        <v>41769</v>
      </c>
      <c r="E9632" s="115" t="s">
        <v>41690</v>
      </c>
      <c r="F9632" s="115" t="s">
        <v>41758</v>
      </c>
      <c r="G9632" s="115" t="s">
        <v>41756</v>
      </c>
      <c r="H9632" s="115" t="s">
        <v>41757</v>
      </c>
      <c r="I9632" s="115" t="s">
        <v>58</v>
      </c>
      <c r="J9632" s="115">
        <v>15349.05</v>
      </c>
    </row>
    <row r="9633" spans="1:10" hidden="1">
      <c r="A9633" s="115" t="s">
        <v>9968</v>
      </c>
      <c r="B9633" s="115"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15" t="s">
        <v>41723</v>
      </c>
      <c r="D9633" s="115" t="s">
        <v>41769</v>
      </c>
      <c r="E9633" s="115" t="s">
        <v>41690</v>
      </c>
      <c r="F9633" s="115" t="s">
        <v>41758</v>
      </c>
      <c r="G9633" s="115" t="s">
        <v>41756</v>
      </c>
      <c r="H9633" s="115" t="s">
        <v>41757</v>
      </c>
      <c r="I9633" s="115" t="s">
        <v>58</v>
      </c>
      <c r="J9633" s="115">
        <v>14410.86</v>
      </c>
    </row>
    <row r="9634" spans="1:10" hidden="1">
      <c r="A9634" s="115" t="s">
        <v>9969</v>
      </c>
      <c r="B9634" s="115"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15" t="s">
        <v>41723</v>
      </c>
      <c r="D9634" s="115" t="s">
        <v>41769</v>
      </c>
      <c r="E9634" s="115" t="s">
        <v>41754</v>
      </c>
      <c r="F9634" s="115" t="s">
        <v>41759</v>
      </c>
      <c r="G9634" s="115" t="s">
        <v>41756</v>
      </c>
      <c r="H9634" s="115" t="s">
        <v>41757</v>
      </c>
      <c r="I9634" s="115" t="s">
        <v>58</v>
      </c>
      <c r="J9634" s="115">
        <v>16993.59</v>
      </c>
    </row>
    <row r="9635" spans="1:10" hidden="1">
      <c r="A9635" s="115" t="s">
        <v>9970</v>
      </c>
      <c r="B9635" s="115"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15" t="s">
        <v>41723</v>
      </c>
      <c r="D9635" s="115" t="s">
        <v>41769</v>
      </c>
      <c r="E9635" s="115" t="s">
        <v>41754</v>
      </c>
      <c r="F9635" s="115" t="s">
        <v>41759</v>
      </c>
      <c r="G9635" s="115" t="s">
        <v>41756</v>
      </c>
      <c r="H9635" s="115" t="s">
        <v>41757</v>
      </c>
      <c r="I9635" s="115" t="s">
        <v>58</v>
      </c>
      <c r="J9635" s="115">
        <v>15954.89</v>
      </c>
    </row>
    <row r="9636" spans="1:10" hidden="1">
      <c r="A9636" s="115" t="s">
        <v>9971</v>
      </c>
      <c r="B9636" s="115" t="str">
        <f t="shared" si="150"/>
        <v>ESCAVACAO DE BASE ALARGADA DE TUBULOES,ESTANDO O PLANO INFERIOR DA MESMA ATE 10,00M DA COTA DE ARRASAMENTO,CONSIDERANDO-SE EM MATERIAL DE 1ª CATEGORIA,EXCLUSIVE CARGA,TRANSPORTE EDESCARGA DO MATERIAL ESCAVADO</v>
      </c>
      <c r="C9636" s="115" t="s">
        <v>41770</v>
      </c>
      <c r="D9636" s="115" t="s">
        <v>41771</v>
      </c>
      <c r="E9636" s="115" t="s">
        <v>41772</v>
      </c>
      <c r="F9636" s="115" t="s">
        <v>41773</v>
      </c>
      <c r="I9636" s="115" t="s">
        <v>31</v>
      </c>
      <c r="J9636" s="115">
        <v>1092.5</v>
      </c>
    </row>
    <row r="9637" spans="1:10" hidden="1">
      <c r="A9637" s="115" t="s">
        <v>9972</v>
      </c>
      <c r="B9637" s="115" t="str">
        <f t="shared" si="150"/>
        <v>ESCAVACAO DE BASE ALARGADA DE TUBULOES,ESTANDO O PLANO INFERIOR DA MESMA ATE 10,00M DA COTA DE ARRASAMENTO,CONSIDERANDO-SE EM MATERIAL DE 1ª CATEGORIA,EXCLUSIVE CARGA,TRANSPORTE EDESCARGA DO MATERIAL ESCAVADO</v>
      </c>
      <c r="C9637" s="115" t="s">
        <v>41770</v>
      </c>
      <c r="D9637" s="115" t="s">
        <v>41771</v>
      </c>
      <c r="E9637" s="115" t="s">
        <v>41772</v>
      </c>
      <c r="F9637" s="115" t="s">
        <v>41773</v>
      </c>
      <c r="I9637" s="115" t="s">
        <v>31</v>
      </c>
      <c r="J9637" s="115">
        <v>1036.93</v>
      </c>
    </row>
    <row r="9638" spans="1:10" hidden="1">
      <c r="A9638" s="115" t="s">
        <v>9973</v>
      </c>
      <c r="B9638" s="115" t="str">
        <f t="shared" si="150"/>
        <v>ESCAVACAO DE BASE ALARGADA DE TUBULOES,ESTANDO O PLANO INFERIOR DA MESMA ATE 10,00M DA COTA DE ARRASAMENTO,CONSIDERANDO-SE EM MATERIAL DE 2ª CATEGORIA,EXCLUSIVE CARGA,TRANSPORTE EDESCARGA DO MATERIAL ESCAVADO</v>
      </c>
      <c r="C9638" s="115" t="s">
        <v>41770</v>
      </c>
      <c r="D9638" s="115" t="s">
        <v>41771</v>
      </c>
      <c r="E9638" s="115" t="s">
        <v>41774</v>
      </c>
      <c r="F9638" s="115" t="s">
        <v>41773</v>
      </c>
      <c r="I9638" s="115" t="s">
        <v>31</v>
      </c>
      <c r="J9638" s="115">
        <v>1693.37</v>
      </c>
    </row>
    <row r="9639" spans="1:10" hidden="1">
      <c r="A9639" s="115" t="s">
        <v>9974</v>
      </c>
      <c r="B9639" s="115" t="str">
        <f t="shared" si="150"/>
        <v>ESCAVACAO DE BASE ALARGADA DE TUBULOES,ESTANDO O PLANO INFERIOR DA MESMA ATE 10,00M DA COTA DE ARRASAMENTO,CONSIDERANDO-SE EM MATERIAL DE 2ª CATEGORIA,EXCLUSIVE CARGA,TRANSPORTE EDESCARGA DO MATERIAL ESCAVADO</v>
      </c>
      <c r="C9639" s="115" t="s">
        <v>41770</v>
      </c>
      <c r="D9639" s="115" t="s">
        <v>41771</v>
      </c>
      <c r="E9639" s="115" t="s">
        <v>41774</v>
      </c>
      <c r="F9639" s="115" t="s">
        <v>41773</v>
      </c>
      <c r="I9639" s="115" t="s">
        <v>31</v>
      </c>
      <c r="J9639" s="115">
        <v>1607.24</v>
      </c>
    </row>
    <row r="9640" spans="1:10" hidden="1">
      <c r="A9640" s="115" t="s">
        <v>9975</v>
      </c>
      <c r="B9640" s="115" t="str">
        <f t="shared" si="150"/>
        <v>ESCAVACAO DE BASE ALARGADA DE TUBULOES,ESTANDO O PLANO INFERIOR DA MESMA ATE 10,00M DA COTA DE ARRASAMENTO,CONSIDERANDO-SE EM MATERIAL DE 3ª CATEGORIA,EXCLUSIVE CARGA,TRANSPORTE EDESCARGA DO MATERIAL ESCAVADO</v>
      </c>
      <c r="C9640" s="115" t="s">
        <v>41770</v>
      </c>
      <c r="D9640" s="115" t="s">
        <v>41771</v>
      </c>
      <c r="E9640" s="115" t="s">
        <v>41775</v>
      </c>
      <c r="F9640" s="115" t="s">
        <v>41773</v>
      </c>
      <c r="I9640" s="115" t="s">
        <v>31</v>
      </c>
      <c r="J9640" s="115">
        <v>1911.87</v>
      </c>
    </row>
    <row r="9641" spans="1:10" hidden="1">
      <c r="A9641" s="115" t="s">
        <v>9976</v>
      </c>
      <c r="B9641" s="115" t="str">
        <f t="shared" si="150"/>
        <v>ESCAVACAO DE BASE ALARGADA DE TUBULOES,ESTANDO O PLANO INFERIOR DA MESMA ATE 10,00M DA COTA DE ARRASAMENTO,CONSIDERANDO-SE EM MATERIAL DE 3ª CATEGORIA,EXCLUSIVE CARGA,TRANSPORTE EDESCARGA DO MATERIAL ESCAVADO</v>
      </c>
      <c r="C9641" s="115" t="s">
        <v>41770</v>
      </c>
      <c r="D9641" s="115" t="s">
        <v>41771</v>
      </c>
      <c r="E9641" s="115" t="s">
        <v>41775</v>
      </c>
      <c r="F9641" s="115" t="s">
        <v>41773</v>
      </c>
      <c r="I9641" s="115" t="s">
        <v>31</v>
      </c>
      <c r="J9641" s="115">
        <v>1814.63</v>
      </c>
    </row>
    <row r="9642" spans="1:10" hidden="1">
      <c r="A9642" s="115" t="s">
        <v>9977</v>
      </c>
      <c r="B9642" s="115"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2" s="115" t="s">
        <v>41770</v>
      </c>
      <c r="D9642" s="115" t="s">
        <v>41776</v>
      </c>
      <c r="E9642" s="115" t="s">
        <v>41777</v>
      </c>
      <c r="F9642" s="115" t="s">
        <v>41778</v>
      </c>
      <c r="G9642" s="115" t="s">
        <v>41779</v>
      </c>
      <c r="I9642" s="115" t="s">
        <v>31</v>
      </c>
      <c r="J9642" s="115">
        <v>1474.87</v>
      </c>
    </row>
    <row r="9643" spans="1:10" hidden="1">
      <c r="A9643" s="115" t="s">
        <v>9978</v>
      </c>
      <c r="B9643" s="115"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3" s="115" t="s">
        <v>41770</v>
      </c>
      <c r="D9643" s="115" t="s">
        <v>41776</v>
      </c>
      <c r="E9643" s="115" t="s">
        <v>41777</v>
      </c>
      <c r="F9643" s="115" t="s">
        <v>41778</v>
      </c>
      <c r="G9643" s="115" t="s">
        <v>41779</v>
      </c>
      <c r="I9643" s="115" t="s">
        <v>31</v>
      </c>
      <c r="J9643" s="115">
        <v>1399.86</v>
      </c>
    </row>
    <row r="9644" spans="1:10" hidden="1">
      <c r="A9644" s="115" t="s">
        <v>9979</v>
      </c>
      <c r="B9644" s="115"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4" s="115" t="s">
        <v>41770</v>
      </c>
      <c r="D9644" s="115" t="s">
        <v>41776</v>
      </c>
      <c r="E9644" s="115" t="s">
        <v>41777</v>
      </c>
      <c r="F9644" s="115" t="s">
        <v>41780</v>
      </c>
      <c r="G9644" s="115" t="s">
        <v>41781</v>
      </c>
      <c r="I9644" s="115" t="s">
        <v>31</v>
      </c>
      <c r="J9644" s="115">
        <v>2286.06</v>
      </c>
    </row>
    <row r="9645" spans="1:10" hidden="1">
      <c r="A9645" s="115" t="s">
        <v>9980</v>
      </c>
      <c r="B9645" s="115"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5" s="115" t="s">
        <v>41770</v>
      </c>
      <c r="D9645" s="115" t="s">
        <v>41776</v>
      </c>
      <c r="E9645" s="115" t="s">
        <v>41777</v>
      </c>
      <c r="F9645" s="115" t="s">
        <v>41780</v>
      </c>
      <c r="G9645" s="115" t="s">
        <v>41781</v>
      </c>
      <c r="I9645" s="115" t="s">
        <v>31</v>
      </c>
      <c r="J9645" s="115">
        <v>2169.7800000000002</v>
      </c>
    </row>
    <row r="9646" spans="1:10" hidden="1">
      <c r="A9646" s="115" t="s">
        <v>9981</v>
      </c>
      <c r="B9646" s="115"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6" s="115" t="s">
        <v>41770</v>
      </c>
      <c r="D9646" s="115" t="s">
        <v>41782</v>
      </c>
      <c r="E9646" s="115" t="s">
        <v>41777</v>
      </c>
      <c r="F9646" s="115" t="s">
        <v>41783</v>
      </c>
      <c r="G9646" s="115" t="s">
        <v>41781</v>
      </c>
      <c r="I9646" s="115" t="s">
        <v>31</v>
      </c>
      <c r="J9646" s="115">
        <v>2581.0300000000002</v>
      </c>
    </row>
    <row r="9647" spans="1:10" hidden="1">
      <c r="A9647" s="115" t="s">
        <v>9982</v>
      </c>
      <c r="B9647" s="115"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7" s="115" t="s">
        <v>41770</v>
      </c>
      <c r="D9647" s="115" t="s">
        <v>41782</v>
      </c>
      <c r="E9647" s="115" t="s">
        <v>41777</v>
      </c>
      <c r="F9647" s="115" t="s">
        <v>41783</v>
      </c>
      <c r="G9647" s="115" t="s">
        <v>41781</v>
      </c>
      <c r="I9647" s="115" t="s">
        <v>31</v>
      </c>
      <c r="J9647" s="115">
        <v>2449.75</v>
      </c>
    </row>
    <row r="9648" spans="1:10" hidden="1">
      <c r="A9648" s="115" t="s">
        <v>9983</v>
      </c>
      <c r="B9648" s="115"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15" t="s">
        <v>41715</v>
      </c>
      <c r="D9648" s="115" t="s">
        <v>41784</v>
      </c>
      <c r="E9648" s="115" t="s">
        <v>41785</v>
      </c>
      <c r="F9648" s="115" t="s">
        <v>41786</v>
      </c>
      <c r="G9648" s="115" t="s">
        <v>41787</v>
      </c>
      <c r="H9648" s="115" t="s">
        <v>41788</v>
      </c>
      <c r="I9648" s="115" t="s">
        <v>58</v>
      </c>
      <c r="J9648" s="115">
        <v>200.27</v>
      </c>
    </row>
    <row r="9649" spans="1:10" hidden="1">
      <c r="A9649" s="115" t="s">
        <v>9984</v>
      </c>
      <c r="B9649" s="115"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15" t="s">
        <v>41715</v>
      </c>
      <c r="D9649" s="115" t="s">
        <v>41784</v>
      </c>
      <c r="E9649" s="115" t="s">
        <v>41785</v>
      </c>
      <c r="F9649" s="115" t="s">
        <v>41786</v>
      </c>
      <c r="G9649" s="115" t="s">
        <v>41787</v>
      </c>
      <c r="H9649" s="115" t="s">
        <v>41788</v>
      </c>
      <c r="I9649" s="115" t="s">
        <v>58</v>
      </c>
      <c r="J9649" s="115">
        <v>173.6</v>
      </c>
    </row>
    <row r="9650" spans="1:10" hidden="1">
      <c r="A9650" s="115" t="s">
        <v>9985</v>
      </c>
      <c r="B9650" s="115"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15" t="s">
        <v>41715</v>
      </c>
      <c r="D9650" s="115" t="s">
        <v>41789</v>
      </c>
      <c r="E9650" s="115" t="s">
        <v>41790</v>
      </c>
      <c r="F9650" s="115" t="s">
        <v>41791</v>
      </c>
      <c r="G9650" s="115" t="s">
        <v>41792</v>
      </c>
      <c r="H9650" s="115" t="s">
        <v>41793</v>
      </c>
      <c r="I9650" s="115" t="s">
        <v>58</v>
      </c>
      <c r="J9650" s="115">
        <v>308.20999999999998</v>
      </c>
    </row>
    <row r="9651" spans="1:10" hidden="1">
      <c r="A9651" s="115" t="s">
        <v>9986</v>
      </c>
      <c r="B9651" s="115"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15" t="s">
        <v>41715</v>
      </c>
      <c r="D9651" s="115" t="s">
        <v>41789</v>
      </c>
      <c r="E9651" s="115" t="s">
        <v>41790</v>
      </c>
      <c r="F9651" s="115" t="s">
        <v>41791</v>
      </c>
      <c r="G9651" s="115" t="s">
        <v>41792</v>
      </c>
      <c r="H9651" s="115" t="s">
        <v>41793</v>
      </c>
      <c r="I9651" s="115" t="s">
        <v>58</v>
      </c>
      <c r="J9651" s="115">
        <v>267.16000000000003</v>
      </c>
    </row>
    <row r="9652" spans="1:10" hidden="1">
      <c r="A9652" s="115" t="s">
        <v>9987</v>
      </c>
      <c r="B9652" s="115"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15" t="s">
        <v>41715</v>
      </c>
      <c r="D9652" s="115" t="s">
        <v>41794</v>
      </c>
      <c r="E9652" s="115" t="s">
        <v>41795</v>
      </c>
      <c r="F9652" s="115" t="s">
        <v>41786</v>
      </c>
      <c r="G9652" s="115" t="s">
        <v>41787</v>
      </c>
      <c r="H9652" s="115" t="s">
        <v>41788</v>
      </c>
      <c r="I9652" s="115" t="s">
        <v>58</v>
      </c>
      <c r="J9652" s="115">
        <v>230.91</v>
      </c>
    </row>
    <row r="9653" spans="1:10" hidden="1">
      <c r="A9653" s="115" t="s">
        <v>9988</v>
      </c>
      <c r="B9653" s="115"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15" t="s">
        <v>41715</v>
      </c>
      <c r="D9653" s="115" t="s">
        <v>41794</v>
      </c>
      <c r="E9653" s="115" t="s">
        <v>41795</v>
      </c>
      <c r="F9653" s="115" t="s">
        <v>41786</v>
      </c>
      <c r="G9653" s="115" t="s">
        <v>41787</v>
      </c>
      <c r="H9653" s="115" t="s">
        <v>41788</v>
      </c>
      <c r="I9653" s="115" t="s">
        <v>58</v>
      </c>
      <c r="J9653" s="115">
        <v>200.15</v>
      </c>
    </row>
    <row r="9654" spans="1:10" hidden="1">
      <c r="A9654" s="115" t="s">
        <v>9989</v>
      </c>
      <c r="B9654" s="115"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15" t="s">
        <v>41715</v>
      </c>
      <c r="D9654" s="115" t="s">
        <v>41796</v>
      </c>
      <c r="E9654" s="115" t="s">
        <v>41790</v>
      </c>
      <c r="F9654" s="115" t="s">
        <v>41791</v>
      </c>
      <c r="G9654" s="115" t="s">
        <v>41792</v>
      </c>
      <c r="H9654" s="115" t="s">
        <v>41793</v>
      </c>
      <c r="I9654" s="115" t="s">
        <v>58</v>
      </c>
      <c r="J9654" s="115">
        <v>353.31</v>
      </c>
    </row>
    <row r="9655" spans="1:10" hidden="1">
      <c r="A9655" s="115" t="s">
        <v>9990</v>
      </c>
      <c r="B9655" s="115"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15" t="s">
        <v>41715</v>
      </c>
      <c r="D9655" s="115" t="s">
        <v>41796</v>
      </c>
      <c r="E9655" s="115" t="s">
        <v>41790</v>
      </c>
      <c r="F9655" s="115" t="s">
        <v>41791</v>
      </c>
      <c r="G9655" s="115" t="s">
        <v>41792</v>
      </c>
      <c r="H9655" s="115" t="s">
        <v>41793</v>
      </c>
      <c r="I9655" s="115" t="s">
        <v>58</v>
      </c>
      <c r="J9655" s="115">
        <v>306.24</v>
      </c>
    </row>
    <row r="9656" spans="1:10" hidden="1">
      <c r="A9656" s="115" t="s">
        <v>9991</v>
      </c>
      <c r="B9656" s="115"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15" t="s">
        <v>41715</v>
      </c>
      <c r="D9656" s="115" t="s">
        <v>41797</v>
      </c>
      <c r="E9656" s="115" t="s">
        <v>41785</v>
      </c>
      <c r="F9656" s="115" t="s">
        <v>41786</v>
      </c>
      <c r="G9656" s="115" t="s">
        <v>41787</v>
      </c>
      <c r="H9656" s="115" t="s">
        <v>41788</v>
      </c>
      <c r="I9656" s="115" t="s">
        <v>58</v>
      </c>
      <c r="J9656" s="115">
        <v>262.70999999999998</v>
      </c>
    </row>
    <row r="9657" spans="1:10" hidden="1">
      <c r="A9657" s="115" t="s">
        <v>9992</v>
      </c>
      <c r="B9657" s="115"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15" t="s">
        <v>41715</v>
      </c>
      <c r="D9657" s="115" t="s">
        <v>41797</v>
      </c>
      <c r="E9657" s="115" t="s">
        <v>41785</v>
      </c>
      <c r="F9657" s="115" t="s">
        <v>41786</v>
      </c>
      <c r="G9657" s="115" t="s">
        <v>41787</v>
      </c>
      <c r="H9657" s="115" t="s">
        <v>41788</v>
      </c>
      <c r="I9657" s="115" t="s">
        <v>58</v>
      </c>
      <c r="J9657" s="115">
        <v>227.72</v>
      </c>
    </row>
    <row r="9658" spans="1:10" hidden="1">
      <c r="A9658" s="115" t="s">
        <v>9993</v>
      </c>
      <c r="B9658" s="115"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15" t="s">
        <v>41715</v>
      </c>
      <c r="D9658" s="115" t="s">
        <v>41798</v>
      </c>
      <c r="E9658" s="115" t="s">
        <v>41790</v>
      </c>
      <c r="F9658" s="115" t="s">
        <v>41791</v>
      </c>
      <c r="G9658" s="115" t="s">
        <v>41792</v>
      </c>
      <c r="H9658" s="115" t="s">
        <v>41793</v>
      </c>
      <c r="I9658" s="115" t="s">
        <v>58</v>
      </c>
      <c r="J9658" s="115">
        <v>402.29</v>
      </c>
    </row>
    <row r="9659" spans="1:10" hidden="1">
      <c r="A9659" s="115" t="s">
        <v>9994</v>
      </c>
      <c r="B9659" s="115"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15" t="s">
        <v>41715</v>
      </c>
      <c r="D9659" s="115" t="s">
        <v>41798</v>
      </c>
      <c r="E9659" s="115" t="s">
        <v>41790</v>
      </c>
      <c r="F9659" s="115" t="s">
        <v>41791</v>
      </c>
      <c r="G9659" s="115" t="s">
        <v>41792</v>
      </c>
      <c r="H9659" s="115" t="s">
        <v>41793</v>
      </c>
      <c r="I9659" s="115" t="s">
        <v>58</v>
      </c>
      <c r="J9659" s="115">
        <v>348.7</v>
      </c>
    </row>
    <row r="9660" spans="1:10" hidden="1">
      <c r="A9660" s="115" t="s">
        <v>9995</v>
      </c>
      <c r="B9660" s="115"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15" t="s">
        <v>41715</v>
      </c>
      <c r="D9660" s="115" t="s">
        <v>41799</v>
      </c>
      <c r="E9660" s="115" t="s">
        <v>41785</v>
      </c>
      <c r="F9660" s="115" t="s">
        <v>41786</v>
      </c>
      <c r="G9660" s="115" t="s">
        <v>41787</v>
      </c>
      <c r="H9660" s="115" t="s">
        <v>41788</v>
      </c>
      <c r="I9660" s="115" t="s">
        <v>58</v>
      </c>
      <c r="J9660" s="115">
        <v>333.01</v>
      </c>
    </row>
    <row r="9661" spans="1:10" hidden="1">
      <c r="A9661" s="115" t="s">
        <v>9996</v>
      </c>
      <c r="B9661" s="115"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15" t="s">
        <v>41715</v>
      </c>
      <c r="D9661" s="115" t="s">
        <v>41799</v>
      </c>
      <c r="E9661" s="115" t="s">
        <v>41785</v>
      </c>
      <c r="F9661" s="115" t="s">
        <v>41786</v>
      </c>
      <c r="G9661" s="115" t="s">
        <v>41787</v>
      </c>
      <c r="H9661" s="115" t="s">
        <v>41788</v>
      </c>
      <c r="I9661" s="115" t="s">
        <v>58</v>
      </c>
      <c r="J9661" s="115">
        <v>288.64999999999998</v>
      </c>
    </row>
    <row r="9662" spans="1:10" hidden="1">
      <c r="A9662" s="115" t="s">
        <v>9997</v>
      </c>
      <c r="B9662" s="115"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15" t="s">
        <v>41715</v>
      </c>
      <c r="D9662" s="115" t="s">
        <v>41800</v>
      </c>
      <c r="E9662" s="115" t="s">
        <v>41790</v>
      </c>
      <c r="F9662" s="115" t="s">
        <v>41791</v>
      </c>
      <c r="G9662" s="115" t="s">
        <v>41792</v>
      </c>
      <c r="H9662" s="115" t="s">
        <v>41793</v>
      </c>
      <c r="I9662" s="115" t="s">
        <v>58</v>
      </c>
      <c r="J9662" s="115">
        <v>509.22</v>
      </c>
    </row>
    <row r="9663" spans="1:10" hidden="1">
      <c r="A9663" s="115" t="s">
        <v>9998</v>
      </c>
      <c r="B9663" s="115"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15" t="s">
        <v>41715</v>
      </c>
      <c r="D9663" s="115" t="s">
        <v>41800</v>
      </c>
      <c r="E9663" s="115" t="s">
        <v>41790</v>
      </c>
      <c r="F9663" s="115" t="s">
        <v>41791</v>
      </c>
      <c r="G9663" s="115" t="s">
        <v>41792</v>
      </c>
      <c r="H9663" s="115" t="s">
        <v>41793</v>
      </c>
      <c r="I9663" s="115" t="s">
        <v>58</v>
      </c>
      <c r="J9663" s="115">
        <v>441.39</v>
      </c>
    </row>
    <row r="9664" spans="1:10" hidden="1">
      <c r="A9664" s="115" t="s">
        <v>9999</v>
      </c>
      <c r="B9664" s="115"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15" t="s">
        <v>41715</v>
      </c>
      <c r="D9664" s="115" t="s">
        <v>41801</v>
      </c>
      <c r="E9664" s="115" t="s">
        <v>41785</v>
      </c>
      <c r="F9664" s="115" t="s">
        <v>41786</v>
      </c>
      <c r="G9664" s="115" t="s">
        <v>41787</v>
      </c>
      <c r="H9664" s="115" t="s">
        <v>41788</v>
      </c>
      <c r="I9664" s="115" t="s">
        <v>58</v>
      </c>
      <c r="J9664" s="115">
        <v>410.76</v>
      </c>
    </row>
    <row r="9665" spans="1:10" hidden="1">
      <c r="A9665" s="115" t="s">
        <v>10000</v>
      </c>
      <c r="B9665" s="115"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15" t="s">
        <v>41715</v>
      </c>
      <c r="D9665" s="115" t="s">
        <v>41801</v>
      </c>
      <c r="E9665" s="115" t="s">
        <v>41785</v>
      </c>
      <c r="F9665" s="115" t="s">
        <v>41786</v>
      </c>
      <c r="G9665" s="115" t="s">
        <v>41787</v>
      </c>
      <c r="H9665" s="115" t="s">
        <v>41788</v>
      </c>
      <c r="I9665" s="115" t="s">
        <v>58</v>
      </c>
      <c r="J9665" s="115">
        <v>356.05</v>
      </c>
    </row>
    <row r="9666" spans="1:10" hidden="1">
      <c r="A9666" s="115" t="s">
        <v>10001</v>
      </c>
      <c r="B9666" s="115"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15" t="s">
        <v>41715</v>
      </c>
      <c r="D9666" s="115" t="s">
        <v>41802</v>
      </c>
      <c r="E9666" s="115" t="s">
        <v>41790</v>
      </c>
      <c r="F9666" s="115" t="s">
        <v>41791</v>
      </c>
      <c r="G9666" s="115" t="s">
        <v>41792</v>
      </c>
      <c r="H9666" s="115" t="s">
        <v>41793</v>
      </c>
      <c r="I9666" s="115" t="s">
        <v>58</v>
      </c>
      <c r="J9666" s="115">
        <v>628.38</v>
      </c>
    </row>
    <row r="9667" spans="1:10" hidden="1">
      <c r="A9667" s="115" t="s">
        <v>10002</v>
      </c>
      <c r="B9667" s="115"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15" t="s">
        <v>41715</v>
      </c>
      <c r="D9667" s="115" t="s">
        <v>41802</v>
      </c>
      <c r="E9667" s="115" t="s">
        <v>41790</v>
      </c>
      <c r="F9667" s="115" t="s">
        <v>41791</v>
      </c>
      <c r="G9667" s="115" t="s">
        <v>41792</v>
      </c>
      <c r="H9667" s="115" t="s">
        <v>41793</v>
      </c>
      <c r="I9667" s="115" t="s">
        <v>58</v>
      </c>
      <c r="J9667" s="115">
        <v>544.67999999999995</v>
      </c>
    </row>
    <row r="9668" spans="1:10" hidden="1">
      <c r="A9668" s="115" t="s">
        <v>10003</v>
      </c>
      <c r="B9668" s="115" t="str">
        <f t="shared" si="15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15" t="s">
        <v>41715</v>
      </c>
      <c r="D9668" s="115" t="s">
        <v>41784</v>
      </c>
      <c r="E9668" s="115" t="s">
        <v>41803</v>
      </c>
      <c r="F9668" s="115" t="s">
        <v>41786</v>
      </c>
      <c r="G9668" s="115" t="s">
        <v>41787</v>
      </c>
      <c r="H9668" s="115" t="s">
        <v>41788</v>
      </c>
      <c r="I9668" s="115" t="s">
        <v>58</v>
      </c>
      <c r="J9668" s="115">
        <v>280.39</v>
      </c>
    </row>
    <row r="9669" spans="1:10" hidden="1">
      <c r="A9669" s="115" t="s">
        <v>10004</v>
      </c>
      <c r="B9669" s="115" t="str">
        <f t="shared" ref="B9669:B9732" si="151">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15" t="s">
        <v>41715</v>
      </c>
      <c r="D9669" s="115" t="s">
        <v>41784</v>
      </c>
      <c r="E9669" s="115" t="s">
        <v>41803</v>
      </c>
      <c r="F9669" s="115" t="s">
        <v>41786</v>
      </c>
      <c r="G9669" s="115" t="s">
        <v>41787</v>
      </c>
      <c r="H9669" s="115" t="s">
        <v>41788</v>
      </c>
      <c r="I9669" s="115" t="s">
        <v>58</v>
      </c>
      <c r="J9669" s="115">
        <v>243.04</v>
      </c>
    </row>
    <row r="9670" spans="1:10" hidden="1">
      <c r="A9670" s="115" t="s">
        <v>10005</v>
      </c>
      <c r="B9670" s="115"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15" t="s">
        <v>41715</v>
      </c>
      <c r="D9670" s="115" t="s">
        <v>41789</v>
      </c>
      <c r="E9670" s="115" t="s">
        <v>41804</v>
      </c>
      <c r="F9670" s="115" t="s">
        <v>41791</v>
      </c>
      <c r="G9670" s="115" t="s">
        <v>41792</v>
      </c>
      <c r="H9670" s="115" t="s">
        <v>41793</v>
      </c>
      <c r="I9670" s="115" t="s">
        <v>58</v>
      </c>
      <c r="J9670" s="115">
        <v>560.95000000000005</v>
      </c>
    </row>
    <row r="9671" spans="1:10" hidden="1">
      <c r="A9671" s="115" t="s">
        <v>10006</v>
      </c>
      <c r="B9671" s="115"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15" t="s">
        <v>41715</v>
      </c>
      <c r="D9671" s="115" t="s">
        <v>41789</v>
      </c>
      <c r="E9671" s="115" t="s">
        <v>41804</v>
      </c>
      <c r="F9671" s="115" t="s">
        <v>41791</v>
      </c>
      <c r="G9671" s="115" t="s">
        <v>41792</v>
      </c>
      <c r="H9671" s="115" t="s">
        <v>41793</v>
      </c>
      <c r="I9671" s="115" t="s">
        <v>58</v>
      </c>
      <c r="J9671" s="115">
        <v>486.23</v>
      </c>
    </row>
    <row r="9672" spans="1:10" hidden="1">
      <c r="A9672" s="115" t="s">
        <v>10007</v>
      </c>
      <c r="B9672" s="115"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15" t="s">
        <v>41715</v>
      </c>
      <c r="D9672" s="115" t="s">
        <v>41794</v>
      </c>
      <c r="E9672" s="115" t="s">
        <v>41803</v>
      </c>
      <c r="F9672" s="115" t="s">
        <v>41786</v>
      </c>
      <c r="G9672" s="115" t="s">
        <v>41787</v>
      </c>
      <c r="H9672" s="115" t="s">
        <v>41788</v>
      </c>
      <c r="I9672" s="115" t="s">
        <v>58</v>
      </c>
      <c r="J9672" s="115">
        <v>323.27</v>
      </c>
    </row>
    <row r="9673" spans="1:10" hidden="1">
      <c r="A9673" s="115" t="s">
        <v>10008</v>
      </c>
      <c r="B9673" s="115"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15" t="s">
        <v>41715</v>
      </c>
      <c r="D9673" s="115" t="s">
        <v>41794</v>
      </c>
      <c r="E9673" s="115" t="s">
        <v>41803</v>
      </c>
      <c r="F9673" s="115" t="s">
        <v>41786</v>
      </c>
      <c r="G9673" s="115" t="s">
        <v>41787</v>
      </c>
      <c r="H9673" s="115" t="s">
        <v>41788</v>
      </c>
      <c r="I9673" s="115" t="s">
        <v>58</v>
      </c>
      <c r="J9673" s="115">
        <v>280.20999999999998</v>
      </c>
    </row>
    <row r="9674" spans="1:10" hidden="1">
      <c r="A9674" s="115" t="s">
        <v>10009</v>
      </c>
      <c r="B9674" s="115"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15" t="s">
        <v>41715</v>
      </c>
      <c r="D9674" s="115" t="s">
        <v>41796</v>
      </c>
      <c r="E9674" s="115" t="s">
        <v>41804</v>
      </c>
      <c r="F9674" s="115" t="s">
        <v>41791</v>
      </c>
      <c r="G9674" s="115" t="s">
        <v>41792</v>
      </c>
      <c r="H9674" s="115" t="s">
        <v>41793</v>
      </c>
      <c r="I9674" s="115" t="s">
        <v>58</v>
      </c>
      <c r="J9674" s="115">
        <v>643.02</v>
      </c>
    </row>
    <row r="9675" spans="1:10" hidden="1">
      <c r="A9675" s="115" t="s">
        <v>10010</v>
      </c>
      <c r="B9675" s="115"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15" t="s">
        <v>41715</v>
      </c>
      <c r="D9675" s="115" t="s">
        <v>41796</v>
      </c>
      <c r="E9675" s="115" t="s">
        <v>41804</v>
      </c>
      <c r="F9675" s="115" t="s">
        <v>41791</v>
      </c>
      <c r="G9675" s="115" t="s">
        <v>41792</v>
      </c>
      <c r="H9675" s="115" t="s">
        <v>41793</v>
      </c>
      <c r="I9675" s="115" t="s">
        <v>58</v>
      </c>
      <c r="J9675" s="115">
        <v>557.37</v>
      </c>
    </row>
    <row r="9676" spans="1:10" hidden="1">
      <c r="A9676" s="115" t="s">
        <v>10011</v>
      </c>
      <c r="B9676" s="115"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15" t="s">
        <v>41715</v>
      </c>
      <c r="D9676" s="115" t="s">
        <v>41797</v>
      </c>
      <c r="E9676" s="115" t="s">
        <v>41803</v>
      </c>
      <c r="F9676" s="115" t="s">
        <v>41786</v>
      </c>
      <c r="G9676" s="115" t="s">
        <v>41787</v>
      </c>
      <c r="H9676" s="115" t="s">
        <v>41788</v>
      </c>
      <c r="I9676" s="115" t="s">
        <v>58</v>
      </c>
      <c r="J9676" s="115">
        <v>367.8</v>
      </c>
    </row>
    <row r="9677" spans="1:10" hidden="1">
      <c r="A9677" s="115" t="s">
        <v>10012</v>
      </c>
      <c r="B9677" s="115"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15" t="s">
        <v>41715</v>
      </c>
      <c r="D9677" s="115" t="s">
        <v>41797</v>
      </c>
      <c r="E9677" s="115" t="s">
        <v>41803</v>
      </c>
      <c r="F9677" s="115" t="s">
        <v>41786</v>
      </c>
      <c r="G9677" s="115" t="s">
        <v>41787</v>
      </c>
      <c r="H9677" s="115" t="s">
        <v>41788</v>
      </c>
      <c r="I9677" s="115" t="s">
        <v>58</v>
      </c>
      <c r="J9677" s="115">
        <v>318.81</v>
      </c>
    </row>
    <row r="9678" spans="1:10" hidden="1">
      <c r="A9678" s="115" t="s">
        <v>10013</v>
      </c>
      <c r="B9678" s="115"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15" t="s">
        <v>41715</v>
      </c>
      <c r="D9678" s="115" t="s">
        <v>41798</v>
      </c>
      <c r="E9678" s="115" t="s">
        <v>41804</v>
      </c>
      <c r="F9678" s="115" t="s">
        <v>41791</v>
      </c>
      <c r="G9678" s="115" t="s">
        <v>41792</v>
      </c>
      <c r="H9678" s="115" t="s">
        <v>41793</v>
      </c>
      <c r="I9678" s="115" t="s">
        <v>58</v>
      </c>
      <c r="J9678" s="115">
        <v>732.17</v>
      </c>
    </row>
    <row r="9679" spans="1:10" hidden="1">
      <c r="A9679" s="115" t="s">
        <v>10014</v>
      </c>
      <c r="B9679" s="115"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15" t="s">
        <v>41715</v>
      </c>
      <c r="D9679" s="115" t="s">
        <v>41798</v>
      </c>
      <c r="E9679" s="115" t="s">
        <v>41804</v>
      </c>
      <c r="F9679" s="115" t="s">
        <v>41791</v>
      </c>
      <c r="G9679" s="115" t="s">
        <v>41792</v>
      </c>
      <c r="H9679" s="115" t="s">
        <v>41793</v>
      </c>
      <c r="I9679" s="115" t="s">
        <v>58</v>
      </c>
      <c r="J9679" s="115">
        <v>634.64</v>
      </c>
    </row>
    <row r="9680" spans="1:10" hidden="1">
      <c r="A9680" s="115" t="s">
        <v>10015</v>
      </c>
      <c r="B9680" s="115"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15" t="s">
        <v>41715</v>
      </c>
      <c r="D9680" s="115" t="s">
        <v>41799</v>
      </c>
      <c r="E9680" s="115" t="s">
        <v>41803</v>
      </c>
      <c r="F9680" s="115" t="s">
        <v>41786</v>
      </c>
      <c r="G9680" s="115" t="s">
        <v>41787</v>
      </c>
      <c r="H9680" s="115" t="s">
        <v>41788</v>
      </c>
      <c r="I9680" s="115" t="s">
        <v>58</v>
      </c>
      <c r="J9680" s="115">
        <v>466.21</v>
      </c>
    </row>
    <row r="9681" spans="1:10" hidden="1">
      <c r="A9681" s="115" t="s">
        <v>10016</v>
      </c>
      <c r="B9681" s="115"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15" t="s">
        <v>41715</v>
      </c>
      <c r="D9681" s="115" t="s">
        <v>41799</v>
      </c>
      <c r="E9681" s="115" t="s">
        <v>41803</v>
      </c>
      <c r="F9681" s="115" t="s">
        <v>41786</v>
      </c>
      <c r="G9681" s="115" t="s">
        <v>41787</v>
      </c>
      <c r="H9681" s="115" t="s">
        <v>41788</v>
      </c>
      <c r="I9681" s="115" t="s">
        <v>58</v>
      </c>
      <c r="J9681" s="115">
        <v>404.11</v>
      </c>
    </row>
    <row r="9682" spans="1:10" hidden="1">
      <c r="A9682" s="115" t="s">
        <v>10017</v>
      </c>
      <c r="B9682" s="115"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15" t="s">
        <v>41715</v>
      </c>
      <c r="D9682" s="115" t="s">
        <v>41800</v>
      </c>
      <c r="E9682" s="115" t="s">
        <v>41804</v>
      </c>
      <c r="F9682" s="115" t="s">
        <v>41791</v>
      </c>
      <c r="G9682" s="115" t="s">
        <v>41792</v>
      </c>
      <c r="H9682" s="115" t="s">
        <v>41793</v>
      </c>
      <c r="I9682" s="115" t="s">
        <v>58</v>
      </c>
      <c r="J9682" s="115">
        <v>926.78</v>
      </c>
    </row>
    <row r="9683" spans="1:10" hidden="1">
      <c r="A9683" s="115" t="s">
        <v>10018</v>
      </c>
      <c r="B9683" s="115"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15" t="s">
        <v>41715</v>
      </c>
      <c r="D9683" s="115" t="s">
        <v>41800</v>
      </c>
      <c r="E9683" s="115" t="s">
        <v>41804</v>
      </c>
      <c r="F9683" s="115" t="s">
        <v>41791</v>
      </c>
      <c r="G9683" s="115" t="s">
        <v>41792</v>
      </c>
      <c r="H9683" s="115" t="s">
        <v>41793</v>
      </c>
      <c r="I9683" s="115" t="s">
        <v>58</v>
      </c>
      <c r="J9683" s="115">
        <v>803.33</v>
      </c>
    </row>
    <row r="9684" spans="1:10" hidden="1">
      <c r="A9684" s="115" t="s">
        <v>10019</v>
      </c>
      <c r="B9684" s="115"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15" t="s">
        <v>41715</v>
      </c>
      <c r="D9684" s="115" t="s">
        <v>41801</v>
      </c>
      <c r="E9684" s="115" t="s">
        <v>41803</v>
      </c>
      <c r="F9684" s="115" t="s">
        <v>41786</v>
      </c>
      <c r="G9684" s="115" t="s">
        <v>41787</v>
      </c>
      <c r="H9684" s="115" t="s">
        <v>41788</v>
      </c>
      <c r="I9684" s="115" t="s">
        <v>58</v>
      </c>
      <c r="J9684" s="115">
        <v>575.07000000000005</v>
      </c>
    </row>
    <row r="9685" spans="1:10" hidden="1">
      <c r="A9685" s="115" t="s">
        <v>10020</v>
      </c>
      <c r="B9685" s="115"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15" t="s">
        <v>41715</v>
      </c>
      <c r="D9685" s="115" t="s">
        <v>41801</v>
      </c>
      <c r="E9685" s="115" t="s">
        <v>41803</v>
      </c>
      <c r="F9685" s="115" t="s">
        <v>41786</v>
      </c>
      <c r="G9685" s="115" t="s">
        <v>41787</v>
      </c>
      <c r="H9685" s="115" t="s">
        <v>41788</v>
      </c>
      <c r="I9685" s="115" t="s">
        <v>58</v>
      </c>
      <c r="J9685" s="115">
        <v>498.47</v>
      </c>
    </row>
    <row r="9686" spans="1:10" hidden="1">
      <c r="A9686" s="115" t="s">
        <v>10021</v>
      </c>
      <c r="B9686" s="115"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15" t="s">
        <v>41715</v>
      </c>
      <c r="D9686" s="115" t="s">
        <v>41805</v>
      </c>
      <c r="E9686" s="115" t="s">
        <v>41804</v>
      </c>
      <c r="F9686" s="115" t="s">
        <v>41791</v>
      </c>
      <c r="G9686" s="115" t="s">
        <v>41792</v>
      </c>
      <c r="H9686" s="115" t="s">
        <v>41793</v>
      </c>
      <c r="I9686" s="115" t="s">
        <v>58</v>
      </c>
      <c r="J9686" s="115">
        <v>1143.6600000000001</v>
      </c>
    </row>
    <row r="9687" spans="1:10" hidden="1">
      <c r="A9687" s="115" t="s">
        <v>10022</v>
      </c>
      <c r="B9687" s="115"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15" t="s">
        <v>41715</v>
      </c>
      <c r="D9687" s="115" t="s">
        <v>41805</v>
      </c>
      <c r="E9687" s="115" t="s">
        <v>41804</v>
      </c>
      <c r="F9687" s="115" t="s">
        <v>41791</v>
      </c>
      <c r="G9687" s="115" t="s">
        <v>41792</v>
      </c>
      <c r="H9687" s="115" t="s">
        <v>41793</v>
      </c>
      <c r="I9687" s="115" t="s">
        <v>58</v>
      </c>
      <c r="J9687" s="115">
        <v>991.31</v>
      </c>
    </row>
    <row r="9688" spans="1:10" hidden="1">
      <c r="A9688" s="115" t="s">
        <v>10023</v>
      </c>
      <c r="B9688" s="115"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15" t="s">
        <v>41715</v>
      </c>
      <c r="D9688" s="115" t="s">
        <v>41784</v>
      </c>
      <c r="E9688" s="115" t="s">
        <v>41806</v>
      </c>
      <c r="F9688" s="115" t="s">
        <v>41786</v>
      </c>
      <c r="G9688" s="115" t="s">
        <v>41787</v>
      </c>
      <c r="H9688" s="115" t="s">
        <v>41788</v>
      </c>
      <c r="I9688" s="115" t="s">
        <v>58</v>
      </c>
      <c r="J9688" s="115">
        <v>310.43</v>
      </c>
    </row>
    <row r="9689" spans="1:10" hidden="1">
      <c r="A9689" s="115" t="s">
        <v>10024</v>
      </c>
      <c r="B9689" s="115"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15" t="s">
        <v>41715</v>
      </c>
      <c r="D9689" s="115" t="s">
        <v>41784</v>
      </c>
      <c r="E9689" s="115" t="s">
        <v>41806</v>
      </c>
      <c r="F9689" s="115" t="s">
        <v>41786</v>
      </c>
      <c r="G9689" s="115" t="s">
        <v>41787</v>
      </c>
      <c r="H9689" s="115" t="s">
        <v>41788</v>
      </c>
      <c r="I9689" s="115" t="s">
        <v>58</v>
      </c>
      <c r="J9689" s="115">
        <v>269.08</v>
      </c>
    </row>
    <row r="9690" spans="1:10" hidden="1">
      <c r="A9690" s="115" t="s">
        <v>10025</v>
      </c>
      <c r="B9690" s="115"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15" t="s">
        <v>41807</v>
      </c>
      <c r="D9690" s="115" t="s">
        <v>41789</v>
      </c>
      <c r="E9690" s="115" t="s">
        <v>41808</v>
      </c>
      <c r="F9690" s="115" t="s">
        <v>41791</v>
      </c>
      <c r="G9690" s="115" t="s">
        <v>41792</v>
      </c>
      <c r="H9690" s="115" t="s">
        <v>41793</v>
      </c>
      <c r="I9690" s="115" t="s">
        <v>58</v>
      </c>
      <c r="J9690" s="115">
        <v>621.04999999999995</v>
      </c>
    </row>
    <row r="9691" spans="1:10" hidden="1">
      <c r="A9691" s="115" t="s">
        <v>10026</v>
      </c>
      <c r="B9691" s="115"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15" t="s">
        <v>41807</v>
      </c>
      <c r="D9691" s="115" t="s">
        <v>41789</v>
      </c>
      <c r="E9691" s="115" t="s">
        <v>41808</v>
      </c>
      <c r="F9691" s="115" t="s">
        <v>41791</v>
      </c>
      <c r="G9691" s="115" t="s">
        <v>41792</v>
      </c>
      <c r="H9691" s="115" t="s">
        <v>41793</v>
      </c>
      <c r="I9691" s="115" t="s">
        <v>58</v>
      </c>
      <c r="J9691" s="115">
        <v>538.33000000000004</v>
      </c>
    </row>
    <row r="9692" spans="1:10" hidden="1">
      <c r="A9692" s="115" t="s">
        <v>10027</v>
      </c>
      <c r="B9692" s="115"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15" t="s">
        <v>41715</v>
      </c>
      <c r="D9692" s="115" t="s">
        <v>41794</v>
      </c>
      <c r="E9692" s="115" t="s">
        <v>41806</v>
      </c>
      <c r="F9692" s="115" t="s">
        <v>41786</v>
      </c>
      <c r="G9692" s="115" t="s">
        <v>41787</v>
      </c>
      <c r="H9692" s="115" t="s">
        <v>41788</v>
      </c>
      <c r="I9692" s="115" t="s">
        <v>58</v>
      </c>
      <c r="J9692" s="115">
        <v>357.91</v>
      </c>
    </row>
    <row r="9693" spans="1:10" hidden="1">
      <c r="A9693" s="115" t="s">
        <v>10028</v>
      </c>
      <c r="B9693" s="115"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15" t="s">
        <v>41715</v>
      </c>
      <c r="D9693" s="115" t="s">
        <v>41794</v>
      </c>
      <c r="E9693" s="115" t="s">
        <v>41806</v>
      </c>
      <c r="F9693" s="115" t="s">
        <v>41786</v>
      </c>
      <c r="G9693" s="115" t="s">
        <v>41787</v>
      </c>
      <c r="H9693" s="115" t="s">
        <v>41788</v>
      </c>
      <c r="I9693" s="115" t="s">
        <v>58</v>
      </c>
      <c r="J9693" s="115">
        <v>310.23</v>
      </c>
    </row>
    <row r="9694" spans="1:10" hidden="1">
      <c r="A9694" s="115" t="s">
        <v>10029</v>
      </c>
      <c r="B9694" s="115"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15" t="s">
        <v>41715</v>
      </c>
      <c r="D9694" s="115" t="s">
        <v>41796</v>
      </c>
      <c r="E9694" s="115" t="s">
        <v>41808</v>
      </c>
      <c r="F9694" s="115" t="s">
        <v>41791</v>
      </c>
      <c r="G9694" s="115" t="s">
        <v>41792</v>
      </c>
      <c r="H9694" s="115" t="s">
        <v>41793</v>
      </c>
      <c r="I9694" s="115" t="s">
        <v>58</v>
      </c>
      <c r="J9694" s="115">
        <v>711.92</v>
      </c>
    </row>
    <row r="9695" spans="1:10" hidden="1">
      <c r="A9695" s="115" t="s">
        <v>10030</v>
      </c>
      <c r="B9695" s="115"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15" t="s">
        <v>41715</v>
      </c>
      <c r="D9695" s="115" t="s">
        <v>41796</v>
      </c>
      <c r="E9695" s="115" t="s">
        <v>41808</v>
      </c>
      <c r="F9695" s="115" t="s">
        <v>41791</v>
      </c>
      <c r="G9695" s="115" t="s">
        <v>41792</v>
      </c>
      <c r="H9695" s="115" t="s">
        <v>41793</v>
      </c>
      <c r="I9695" s="115" t="s">
        <v>58</v>
      </c>
      <c r="J9695" s="115">
        <v>617.09</v>
      </c>
    </row>
    <row r="9696" spans="1:10" hidden="1">
      <c r="A9696" s="115" t="s">
        <v>10031</v>
      </c>
      <c r="B9696" s="115"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15" t="s">
        <v>41715</v>
      </c>
      <c r="D9696" s="115" t="s">
        <v>41797</v>
      </c>
      <c r="E9696" s="115" t="s">
        <v>41806</v>
      </c>
      <c r="F9696" s="115" t="s">
        <v>41786</v>
      </c>
      <c r="G9696" s="115" t="s">
        <v>41787</v>
      </c>
      <c r="H9696" s="115" t="s">
        <v>41788</v>
      </c>
      <c r="I9696" s="115" t="s">
        <v>58</v>
      </c>
      <c r="J9696" s="115">
        <v>407.21</v>
      </c>
    </row>
    <row r="9697" spans="1:10" hidden="1">
      <c r="A9697" s="115" t="s">
        <v>10032</v>
      </c>
      <c r="B9697" s="115"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15" t="s">
        <v>41715</v>
      </c>
      <c r="D9697" s="115" t="s">
        <v>41797</v>
      </c>
      <c r="E9697" s="115" t="s">
        <v>41806</v>
      </c>
      <c r="F9697" s="115" t="s">
        <v>41786</v>
      </c>
      <c r="G9697" s="115" t="s">
        <v>41787</v>
      </c>
      <c r="H9697" s="115" t="s">
        <v>41788</v>
      </c>
      <c r="I9697" s="115" t="s">
        <v>58</v>
      </c>
      <c r="J9697" s="115">
        <v>352.97</v>
      </c>
    </row>
    <row r="9698" spans="1:10" hidden="1">
      <c r="A9698" s="115" t="s">
        <v>10033</v>
      </c>
      <c r="B9698" s="115"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15" t="s">
        <v>41715</v>
      </c>
      <c r="D9698" s="115" t="s">
        <v>41798</v>
      </c>
      <c r="E9698" s="115" t="s">
        <v>41808</v>
      </c>
      <c r="F9698" s="115" t="s">
        <v>41791</v>
      </c>
      <c r="G9698" s="115" t="s">
        <v>41792</v>
      </c>
      <c r="H9698" s="115" t="s">
        <v>41793</v>
      </c>
      <c r="I9698" s="115" t="s">
        <v>58</v>
      </c>
      <c r="J9698" s="115">
        <v>810.62</v>
      </c>
    </row>
    <row r="9699" spans="1:10" hidden="1">
      <c r="A9699" s="115" t="s">
        <v>10034</v>
      </c>
      <c r="B9699" s="115"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15" t="s">
        <v>41715</v>
      </c>
      <c r="D9699" s="115" t="s">
        <v>41798</v>
      </c>
      <c r="E9699" s="115" t="s">
        <v>41808</v>
      </c>
      <c r="F9699" s="115" t="s">
        <v>41791</v>
      </c>
      <c r="G9699" s="115" t="s">
        <v>41792</v>
      </c>
      <c r="H9699" s="115" t="s">
        <v>41793</v>
      </c>
      <c r="I9699" s="115" t="s">
        <v>58</v>
      </c>
      <c r="J9699" s="115">
        <v>702.64</v>
      </c>
    </row>
    <row r="9700" spans="1:10" hidden="1">
      <c r="A9700" s="115" t="s">
        <v>10035</v>
      </c>
      <c r="B9700" s="115"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15" t="s">
        <v>41715</v>
      </c>
      <c r="D9700" s="115" t="s">
        <v>41799</v>
      </c>
      <c r="E9700" s="115" t="s">
        <v>41809</v>
      </c>
      <c r="F9700" s="115" t="s">
        <v>41786</v>
      </c>
      <c r="G9700" s="115" t="s">
        <v>41787</v>
      </c>
      <c r="H9700" s="115" t="s">
        <v>41788</v>
      </c>
      <c r="I9700" s="115" t="s">
        <v>58</v>
      </c>
      <c r="J9700" s="115">
        <v>516.16999999999996</v>
      </c>
    </row>
    <row r="9701" spans="1:10" hidden="1">
      <c r="A9701" s="115" t="s">
        <v>10036</v>
      </c>
      <c r="B9701" s="115"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15" t="s">
        <v>41715</v>
      </c>
      <c r="D9701" s="115" t="s">
        <v>41799</v>
      </c>
      <c r="E9701" s="115" t="s">
        <v>41809</v>
      </c>
      <c r="F9701" s="115" t="s">
        <v>41786</v>
      </c>
      <c r="G9701" s="115" t="s">
        <v>41787</v>
      </c>
      <c r="H9701" s="115" t="s">
        <v>41788</v>
      </c>
      <c r="I9701" s="115" t="s">
        <v>58</v>
      </c>
      <c r="J9701" s="115">
        <v>447.41</v>
      </c>
    </row>
    <row r="9702" spans="1:10" hidden="1">
      <c r="A9702" s="115" t="s">
        <v>10037</v>
      </c>
      <c r="B9702" s="115"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15" t="s">
        <v>41715</v>
      </c>
      <c r="D9702" s="115" t="s">
        <v>41800</v>
      </c>
      <c r="E9702" s="115" t="s">
        <v>41808</v>
      </c>
      <c r="F9702" s="115" t="s">
        <v>41791</v>
      </c>
      <c r="G9702" s="115" t="s">
        <v>41792</v>
      </c>
      <c r="H9702" s="115" t="s">
        <v>41793</v>
      </c>
      <c r="I9702" s="115" t="s">
        <v>58</v>
      </c>
      <c r="J9702" s="115">
        <v>1026.08</v>
      </c>
    </row>
    <row r="9703" spans="1:10" hidden="1">
      <c r="A9703" s="115" t="s">
        <v>10038</v>
      </c>
      <c r="B9703" s="115"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15" t="s">
        <v>41715</v>
      </c>
      <c r="D9703" s="115" t="s">
        <v>41800</v>
      </c>
      <c r="E9703" s="115" t="s">
        <v>41808</v>
      </c>
      <c r="F9703" s="115" t="s">
        <v>41791</v>
      </c>
      <c r="G9703" s="115" t="s">
        <v>41792</v>
      </c>
      <c r="H9703" s="115" t="s">
        <v>41793</v>
      </c>
      <c r="I9703" s="115" t="s">
        <v>58</v>
      </c>
      <c r="J9703" s="115">
        <v>889.4</v>
      </c>
    </row>
    <row r="9704" spans="1:10" hidden="1">
      <c r="A9704" s="115" t="s">
        <v>10039</v>
      </c>
      <c r="B9704" s="115"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15" t="s">
        <v>41715</v>
      </c>
      <c r="D9704" s="115" t="s">
        <v>41801</v>
      </c>
      <c r="E9704" s="115" t="s">
        <v>41806</v>
      </c>
      <c r="F9704" s="115" t="s">
        <v>41786</v>
      </c>
      <c r="G9704" s="115" t="s">
        <v>41787</v>
      </c>
      <c r="H9704" s="115" t="s">
        <v>41788</v>
      </c>
      <c r="I9704" s="115" t="s">
        <v>58</v>
      </c>
      <c r="J9704" s="115">
        <v>636.69000000000005</v>
      </c>
    </row>
    <row r="9705" spans="1:10" hidden="1">
      <c r="A9705" s="115" t="s">
        <v>10040</v>
      </c>
      <c r="B9705" s="115"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15" t="s">
        <v>41715</v>
      </c>
      <c r="D9705" s="115" t="s">
        <v>41801</v>
      </c>
      <c r="E9705" s="115" t="s">
        <v>41806</v>
      </c>
      <c r="F9705" s="115" t="s">
        <v>41786</v>
      </c>
      <c r="G9705" s="115" t="s">
        <v>41787</v>
      </c>
      <c r="H9705" s="115" t="s">
        <v>41788</v>
      </c>
      <c r="I9705" s="115" t="s">
        <v>58</v>
      </c>
      <c r="J9705" s="115">
        <v>551.88</v>
      </c>
    </row>
    <row r="9706" spans="1:10" hidden="1">
      <c r="A9706" s="115" t="s">
        <v>10041</v>
      </c>
      <c r="B9706" s="115"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15" t="s">
        <v>41715</v>
      </c>
      <c r="D9706" s="115" t="s">
        <v>41802</v>
      </c>
      <c r="E9706" s="115" t="s">
        <v>41808</v>
      </c>
      <c r="F9706" s="115" t="s">
        <v>41791</v>
      </c>
      <c r="G9706" s="115" t="s">
        <v>41792</v>
      </c>
      <c r="H9706" s="115" t="s">
        <v>41793</v>
      </c>
      <c r="I9706" s="115" t="s">
        <v>58</v>
      </c>
      <c r="J9706" s="115">
        <v>1266.19</v>
      </c>
    </row>
    <row r="9707" spans="1:10" hidden="1">
      <c r="A9707" s="115" t="s">
        <v>10042</v>
      </c>
      <c r="B9707" s="115"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15" t="s">
        <v>41715</v>
      </c>
      <c r="D9707" s="115" t="s">
        <v>41802</v>
      </c>
      <c r="E9707" s="115" t="s">
        <v>41808</v>
      </c>
      <c r="F9707" s="115" t="s">
        <v>41791</v>
      </c>
      <c r="G9707" s="115" t="s">
        <v>41792</v>
      </c>
      <c r="H9707" s="115" t="s">
        <v>41793</v>
      </c>
      <c r="I9707" s="115" t="s">
        <v>58</v>
      </c>
      <c r="J9707" s="115">
        <v>1097.53</v>
      </c>
    </row>
    <row r="9708" spans="1:10" hidden="1">
      <c r="A9708" s="115" t="s">
        <v>10043</v>
      </c>
      <c r="B9708" s="115" t="str">
        <f t="shared" si="151"/>
        <v>ESCAVACAO DE BASE ALARGADA DE TUBULAO A CEU ABERTO,EM MATERIAL DE 1ª CATEGORIA,ESTANDO O PLANO INFERIOR DA MESMA ATE 4,50M DA COTA DE ARRASAMENTO,EXCLUSIVE CARGA,TRANSPORTE E DESCARGA DO MATERIAL ESCAVADO</v>
      </c>
      <c r="C9708" s="115" t="s">
        <v>41810</v>
      </c>
      <c r="D9708" s="115" t="s">
        <v>41811</v>
      </c>
      <c r="E9708" s="115" t="s">
        <v>41812</v>
      </c>
      <c r="F9708" s="115" t="s">
        <v>41813</v>
      </c>
      <c r="I9708" s="115" t="s">
        <v>31</v>
      </c>
      <c r="J9708" s="115">
        <v>131.27000000000001</v>
      </c>
    </row>
    <row r="9709" spans="1:10" hidden="1">
      <c r="A9709" s="115" t="s">
        <v>10044</v>
      </c>
      <c r="B9709" s="115" t="str">
        <f t="shared" si="151"/>
        <v>ESCAVACAO DE BASE ALARGADA DE TUBULAO A CEU ABERTO,EM MATERIAL DE 1ª CATEGORIA,ESTANDO O PLANO INFERIOR DA MESMA ATE 4,50M DA COTA DE ARRASAMENTO,EXCLUSIVE CARGA,TRANSPORTE E DESCARGA DO MATERIAL ESCAVADO</v>
      </c>
      <c r="C9709" s="115" t="s">
        <v>41810</v>
      </c>
      <c r="D9709" s="115" t="s">
        <v>41811</v>
      </c>
      <c r="E9709" s="115" t="s">
        <v>41812</v>
      </c>
      <c r="F9709" s="115" t="s">
        <v>41813</v>
      </c>
      <c r="I9709" s="115" t="s">
        <v>31</v>
      </c>
      <c r="J9709" s="115">
        <v>113.79</v>
      </c>
    </row>
    <row r="9710" spans="1:10" hidden="1">
      <c r="A9710" s="115" t="s">
        <v>10045</v>
      </c>
      <c r="B9710" s="115" t="str">
        <f t="shared" si="151"/>
        <v>ESCAVACAO DE BASE ALARGADA DE TUBULAO A CEU ABERTO,EM MATERIAL DE 1ª CATEGORIA,ESTANDO O PLANO INFERIOR DA MESMA ENTRE4,50 E 7,50M DE PROFUNDIDADE DA COTA DE ARRASAMENTO,EXCLUSIVE CARGA,TRANSPORTE E DESCARGA DO MATERIAL ESCAVADO</v>
      </c>
      <c r="C9710" s="115" t="s">
        <v>41810</v>
      </c>
      <c r="D9710" s="115" t="s">
        <v>41814</v>
      </c>
      <c r="E9710" s="115" t="s">
        <v>41815</v>
      </c>
      <c r="F9710" s="115" t="s">
        <v>41816</v>
      </c>
      <c r="I9710" s="115" t="s">
        <v>31</v>
      </c>
      <c r="J9710" s="115">
        <v>254.53</v>
      </c>
    </row>
    <row r="9711" spans="1:10" hidden="1">
      <c r="A9711" s="115" t="s">
        <v>10046</v>
      </c>
      <c r="B9711" s="115" t="str">
        <f t="shared" si="151"/>
        <v>ESCAVACAO DE BASE ALARGADA DE TUBULAO A CEU ABERTO,EM MATERIAL DE 1ª CATEGORIA,ESTANDO O PLANO INFERIOR DA MESMA ENTRE4,50 E 7,50M DE PROFUNDIDADE DA COTA DE ARRASAMENTO,EXCLUSIVE CARGA,TRANSPORTE E DESCARGA DO MATERIAL ESCAVADO</v>
      </c>
      <c r="C9711" s="115" t="s">
        <v>41810</v>
      </c>
      <c r="D9711" s="115" t="s">
        <v>41814</v>
      </c>
      <c r="E9711" s="115" t="s">
        <v>41815</v>
      </c>
      <c r="F9711" s="115" t="s">
        <v>41816</v>
      </c>
      <c r="I9711" s="115" t="s">
        <v>31</v>
      </c>
      <c r="J9711" s="115">
        <v>220.62</v>
      </c>
    </row>
    <row r="9712" spans="1:10" hidden="1">
      <c r="A9712" s="115" t="s">
        <v>10047</v>
      </c>
      <c r="B9712" s="115" t="str">
        <f t="shared" si="151"/>
        <v>ESCAVACAO DE BASE ALARGADA DE TUBULAO A CEU ABERTO,EM MATERIAL DE 2ª CATEGORIA,ESTANDO O PLANO INFERIOR DA MESMA ATE 4,50M DA COTA DE ARRASAMENTO,EXCLUSIVE CARGA,TRANSPORTE E DESCARGA DO MATERIAL ESCAVADO</v>
      </c>
      <c r="C9712" s="115" t="s">
        <v>41810</v>
      </c>
      <c r="D9712" s="115" t="s">
        <v>41817</v>
      </c>
      <c r="E9712" s="115" t="s">
        <v>41812</v>
      </c>
      <c r="F9712" s="115" t="s">
        <v>41813</v>
      </c>
      <c r="I9712" s="115" t="s">
        <v>31</v>
      </c>
      <c r="J9712" s="115">
        <v>183.79</v>
      </c>
    </row>
    <row r="9713" spans="1:10" hidden="1">
      <c r="A9713" s="115" t="s">
        <v>10048</v>
      </c>
      <c r="B9713" s="115" t="str">
        <f t="shared" si="151"/>
        <v>ESCAVACAO DE BASE ALARGADA DE TUBULAO A CEU ABERTO,EM MATERIAL DE 2ª CATEGORIA,ESTANDO O PLANO INFERIOR DA MESMA ATE 4,50M DA COTA DE ARRASAMENTO,EXCLUSIVE CARGA,TRANSPORTE E DESCARGA DO MATERIAL ESCAVADO</v>
      </c>
      <c r="C9713" s="115" t="s">
        <v>41810</v>
      </c>
      <c r="D9713" s="115" t="s">
        <v>41817</v>
      </c>
      <c r="E9713" s="115" t="s">
        <v>41812</v>
      </c>
      <c r="F9713" s="115" t="s">
        <v>41813</v>
      </c>
      <c r="I9713" s="115" t="s">
        <v>31</v>
      </c>
      <c r="J9713" s="115">
        <v>159.30000000000001</v>
      </c>
    </row>
    <row r="9714" spans="1:10" hidden="1">
      <c r="A9714" s="115" t="s">
        <v>10049</v>
      </c>
      <c r="B9714" s="115" t="str">
        <f t="shared" si="151"/>
        <v>ESCAVACAO DE BASE ALARGADA DE TUBULAO A CEU ABERTO,EM MATERIAL DE 2ª CATEGORIA,ESTANDO O PLANO INFERIOR DA MESMA ENTRE 4,50 E 7,50M DE PROFUNDIDADE DA COTA DE ARRASAMENTO,EXCLUSIVE CARGA,TRANSPORTE E DESCARGA DO MATERIAL ESCAVADO</v>
      </c>
      <c r="C9714" s="115" t="s">
        <v>41810</v>
      </c>
      <c r="D9714" s="115" t="s">
        <v>41818</v>
      </c>
      <c r="E9714" s="115" t="s">
        <v>41819</v>
      </c>
      <c r="F9714" s="115" t="s">
        <v>41820</v>
      </c>
      <c r="I9714" s="115" t="s">
        <v>31</v>
      </c>
      <c r="J9714" s="115">
        <v>463.24</v>
      </c>
    </row>
    <row r="9715" spans="1:10" hidden="1">
      <c r="A9715" s="115" t="s">
        <v>10050</v>
      </c>
      <c r="B9715" s="115" t="str">
        <f t="shared" si="151"/>
        <v>ESCAVACAO DE BASE ALARGADA DE TUBULAO A CEU ABERTO,EM MATERIAL DE 2ª CATEGORIA,ESTANDO O PLANO INFERIOR DA MESMA ENTRE 4,50 E 7,50M DE PROFUNDIDADE DA COTA DE ARRASAMENTO,EXCLUSIVE CARGA,TRANSPORTE E DESCARGA DO MATERIAL ESCAVADO</v>
      </c>
      <c r="C9715" s="115" t="s">
        <v>41810</v>
      </c>
      <c r="D9715" s="115" t="s">
        <v>41818</v>
      </c>
      <c r="E9715" s="115" t="s">
        <v>41819</v>
      </c>
      <c r="F9715" s="115" t="s">
        <v>41820</v>
      </c>
      <c r="I9715" s="115" t="s">
        <v>31</v>
      </c>
      <c r="J9715" s="115">
        <v>401.53</v>
      </c>
    </row>
    <row r="9716" spans="1:10" hidden="1">
      <c r="A9716" s="115" t="s">
        <v>10051</v>
      </c>
      <c r="B9716" s="115" t="str">
        <f t="shared" si="151"/>
        <v>ESCAVACAO DE BASE ALARGADA DE TUBULAO A CEU ABERTO,EM MATERIAL DE 3ª CATEGORIA,ESTANDO O PLANO INFERIOR DA MESMA ATE 4,50M DA COTA DE ARRASAMENTO,EXCLUSIVE CARGA,TRANSPORTE E DESCARGA DO MATERIAL ESCAVADO</v>
      </c>
      <c r="C9716" s="115" t="s">
        <v>41810</v>
      </c>
      <c r="D9716" s="115" t="s">
        <v>41821</v>
      </c>
      <c r="E9716" s="115" t="s">
        <v>41812</v>
      </c>
      <c r="F9716" s="115" t="s">
        <v>41813</v>
      </c>
      <c r="I9716" s="115" t="s">
        <v>31</v>
      </c>
      <c r="J9716" s="115">
        <v>203.48</v>
      </c>
    </row>
    <row r="9717" spans="1:10" hidden="1">
      <c r="A9717" s="115" t="s">
        <v>10052</v>
      </c>
      <c r="B9717" s="115" t="str">
        <f t="shared" si="151"/>
        <v>ESCAVACAO DE BASE ALARGADA DE TUBULAO A CEU ABERTO,EM MATERIAL DE 3ª CATEGORIA,ESTANDO O PLANO INFERIOR DA MESMA ATE 4,50M DA COTA DE ARRASAMENTO,EXCLUSIVE CARGA,TRANSPORTE E DESCARGA DO MATERIAL ESCAVADO</v>
      </c>
      <c r="C9717" s="115" t="s">
        <v>41810</v>
      </c>
      <c r="D9717" s="115" t="s">
        <v>41821</v>
      </c>
      <c r="E9717" s="115" t="s">
        <v>41812</v>
      </c>
      <c r="F9717" s="115" t="s">
        <v>41813</v>
      </c>
      <c r="I9717" s="115" t="s">
        <v>31</v>
      </c>
      <c r="J9717" s="115">
        <v>176.37</v>
      </c>
    </row>
    <row r="9718" spans="1:10" hidden="1">
      <c r="A9718" s="115" t="s">
        <v>10053</v>
      </c>
      <c r="B9718" s="115" t="str">
        <f t="shared" si="151"/>
        <v>ESCAVACAO DE BASE ALARGADA DE TUBULAO A CEU ABERTO,EM MATERIAL DE 3ª CATEGORIA,ESTANDO O PLANO INFERIOR DA MESMA ENTRE 4,50 E 7,50M DE PROFUNDIDADE DA COTA DE ARRASAMENTO,EXCLUSIVE CARGA,TRANSPORTE E DESCARGA DO MATERIAL ESCAVADO</v>
      </c>
      <c r="C9718" s="115" t="s">
        <v>41810</v>
      </c>
      <c r="D9718" s="115" t="s">
        <v>41822</v>
      </c>
      <c r="E9718" s="115" t="s">
        <v>41819</v>
      </c>
      <c r="F9718" s="115" t="s">
        <v>41820</v>
      </c>
      <c r="I9718" s="115" t="s">
        <v>31</v>
      </c>
      <c r="J9718" s="115">
        <v>512.87</v>
      </c>
    </row>
    <row r="9719" spans="1:10" hidden="1">
      <c r="A9719" s="115" t="s">
        <v>10054</v>
      </c>
      <c r="B9719" s="115" t="str">
        <f t="shared" si="151"/>
        <v>ESCAVACAO DE BASE ALARGADA DE TUBULAO A CEU ABERTO,EM MATERIAL DE 3ª CATEGORIA,ESTANDO O PLANO INFERIOR DA MESMA ENTRE 4,50 E 7,50M DE PROFUNDIDADE DA COTA DE ARRASAMENTO,EXCLUSIVE CARGA,TRANSPORTE E DESCARGA DO MATERIAL ESCAVADO</v>
      </c>
      <c r="C9719" s="115" t="s">
        <v>41810</v>
      </c>
      <c r="D9719" s="115" t="s">
        <v>41822</v>
      </c>
      <c r="E9719" s="115" t="s">
        <v>41819</v>
      </c>
      <c r="F9719" s="115" t="s">
        <v>41820</v>
      </c>
      <c r="I9719" s="115" t="s">
        <v>31</v>
      </c>
      <c r="J9719" s="115">
        <v>444.56</v>
      </c>
    </row>
    <row r="9720" spans="1:10" hidden="1">
      <c r="A9720" s="115" t="s">
        <v>10055</v>
      </c>
      <c r="B9720" s="115" t="str">
        <f t="shared" si="151"/>
        <v>MATERIAIS PARA FUSTE DE TUBULAO COM CAMISA DE CONCRETO ARMADO COM DIAMETRO DE 1,00M.FORNECIMENTO,PREPARO E COLOCACAO DOS MATERIAIS PARA EXECUCAO(CONCRETO FCK=20MPA PARA CAMISA E FCK=15MPA PARA ENCHIMENTO,FORMA CURVA,ACO CA-50B)</v>
      </c>
      <c r="C9720" s="115" t="s">
        <v>41823</v>
      </c>
      <c r="D9720" s="115" t="s">
        <v>41824</v>
      </c>
      <c r="E9720" s="115" t="s">
        <v>41825</v>
      </c>
      <c r="F9720" s="115" t="s">
        <v>41826</v>
      </c>
      <c r="I9720" s="115" t="s">
        <v>58</v>
      </c>
      <c r="J9720" s="115">
        <v>1613.27</v>
      </c>
    </row>
    <row r="9721" spans="1:10" hidden="1">
      <c r="A9721" s="115" t="s">
        <v>10056</v>
      </c>
      <c r="B9721" s="115" t="str">
        <f t="shared" si="151"/>
        <v>MATERIAIS PARA FUSTE DE TUBULAO COM CAMISA DE CONCRETO ARMADO COM DIAMETRO DE 1,00M.FORNECIMENTO,PREPARO E COLOCACAO DOS MATERIAIS PARA EXECUCAO(CONCRETO FCK=20MPA PARA CAMISA E FCK=15MPA PARA ENCHIMENTO,FORMA CURVA,ACO CA-50B)</v>
      </c>
      <c r="C9721" s="115" t="s">
        <v>41823</v>
      </c>
      <c r="D9721" s="115" t="s">
        <v>41824</v>
      </c>
      <c r="E9721" s="115" t="s">
        <v>41825</v>
      </c>
      <c r="F9721" s="115" t="s">
        <v>41826</v>
      </c>
      <c r="I9721" s="115" t="s">
        <v>58</v>
      </c>
      <c r="J9721" s="115">
        <v>1574.66</v>
      </c>
    </row>
    <row r="9722" spans="1:10" hidden="1">
      <c r="A9722" s="115" t="s">
        <v>10057</v>
      </c>
      <c r="B9722" s="115" t="str">
        <f t="shared" si="151"/>
        <v>MATERIAIS PARA FUSTE DE TUBULAO COM CAMISA DE CONCRETO ARMADO COM DIAMETRO DE 1,20M.FORNECIMENTO,PREPARO E COLOCACAO DOS MATERIAIS PARA EXECUCAO(CONCRETO FCK=20MPA PARA CAMISA E FCK=15MPA PARA ENCHIMENTO,FORMA CURVA,ACO CA-50B)</v>
      </c>
      <c r="C9722" s="115" t="s">
        <v>41823</v>
      </c>
      <c r="D9722" s="115" t="s">
        <v>41827</v>
      </c>
      <c r="E9722" s="115" t="s">
        <v>41825</v>
      </c>
      <c r="F9722" s="115" t="s">
        <v>41826</v>
      </c>
      <c r="I9722" s="115" t="s">
        <v>58</v>
      </c>
      <c r="J9722" s="115">
        <v>1935.92</v>
      </c>
    </row>
    <row r="9723" spans="1:10" hidden="1">
      <c r="A9723" s="115" t="s">
        <v>10058</v>
      </c>
      <c r="B9723" s="115" t="str">
        <f t="shared" si="151"/>
        <v>MATERIAIS PARA FUSTE DE TUBULAO COM CAMISA DE CONCRETO ARMADO COM DIAMETRO DE 1,20M.FORNECIMENTO,PREPARO E COLOCACAO DOS MATERIAIS PARA EXECUCAO(CONCRETO FCK=20MPA PARA CAMISA E FCK=15MPA PARA ENCHIMENTO,FORMA CURVA,ACO CA-50B)</v>
      </c>
      <c r="C9723" s="115" t="s">
        <v>41823</v>
      </c>
      <c r="D9723" s="115" t="s">
        <v>41827</v>
      </c>
      <c r="E9723" s="115" t="s">
        <v>41825</v>
      </c>
      <c r="F9723" s="115" t="s">
        <v>41826</v>
      </c>
      <c r="I9723" s="115" t="s">
        <v>58</v>
      </c>
      <c r="J9723" s="115">
        <v>1889.59</v>
      </c>
    </row>
    <row r="9724" spans="1:10" hidden="1">
      <c r="A9724" s="115" t="s">
        <v>10059</v>
      </c>
      <c r="B9724" s="115" t="str">
        <f t="shared" si="151"/>
        <v>MATERIAIS PARA FUSTE DE TUBULAO COM CAMISA DE CONCRETO ARMADO COM DIAMETRO DE 1,40M.FORNECIMENTO,PREPARO E COLOCACAO DOS MATERIAIS PARA EXECUCAO(CONCRETO FCK=20MPA PARA CAMISA E FCK=15MPA PARA ENCHIMENTO,FORMA CURVA,ACO CA-50B)</v>
      </c>
      <c r="C9724" s="115" t="s">
        <v>41823</v>
      </c>
      <c r="D9724" s="115" t="s">
        <v>41828</v>
      </c>
      <c r="E9724" s="115" t="s">
        <v>41825</v>
      </c>
      <c r="F9724" s="115" t="s">
        <v>41826</v>
      </c>
      <c r="I9724" s="115" t="s">
        <v>58</v>
      </c>
      <c r="J9724" s="115">
        <v>2258.58</v>
      </c>
    </row>
    <row r="9725" spans="1:10" hidden="1">
      <c r="A9725" s="115" t="s">
        <v>10060</v>
      </c>
      <c r="B9725" s="115" t="str">
        <f t="shared" si="151"/>
        <v>MATERIAIS PARA FUSTE DE TUBULAO COM CAMISA DE CONCRETO ARMADO COM DIAMETRO DE 1,40M.FORNECIMENTO,PREPARO E COLOCACAO DOS MATERIAIS PARA EXECUCAO(CONCRETO FCK=20MPA PARA CAMISA E FCK=15MPA PARA ENCHIMENTO,FORMA CURVA,ACO CA-50B)</v>
      </c>
      <c r="C9725" s="115" t="s">
        <v>41823</v>
      </c>
      <c r="D9725" s="115" t="s">
        <v>41828</v>
      </c>
      <c r="E9725" s="115" t="s">
        <v>41825</v>
      </c>
      <c r="F9725" s="115" t="s">
        <v>41826</v>
      </c>
      <c r="I9725" s="115" t="s">
        <v>58</v>
      </c>
      <c r="J9725" s="115">
        <v>2204.52</v>
      </c>
    </row>
    <row r="9726" spans="1:10" hidden="1">
      <c r="A9726" s="115" t="s">
        <v>10061</v>
      </c>
      <c r="B9726" s="115" t="str">
        <f t="shared" si="151"/>
        <v>MATERIAIS PARA FUSTE DE TUBULAO COM CAMISA DE CONCRETO ARMADO COM DIAMETRO DE 1,50M.FORNECIMENTO,PREPARO E COLOCACAO DOS MATERIAIS PARA EXECUCAO(CONCRETO FCK=20MPA PARA CAMISA E FCK=15MPA PARA ENCHIMENTO,FORMA CURVA,ACO CA-50B)</v>
      </c>
      <c r="C9726" s="115" t="s">
        <v>41823</v>
      </c>
      <c r="D9726" s="115" t="s">
        <v>41829</v>
      </c>
      <c r="E9726" s="115" t="s">
        <v>41825</v>
      </c>
      <c r="F9726" s="115" t="s">
        <v>41826</v>
      </c>
      <c r="I9726" s="115" t="s">
        <v>58</v>
      </c>
      <c r="J9726" s="115">
        <v>2419.9</v>
      </c>
    </row>
    <row r="9727" spans="1:10" hidden="1">
      <c r="A9727" s="115" t="s">
        <v>10062</v>
      </c>
      <c r="B9727" s="115" t="str">
        <f t="shared" si="151"/>
        <v>MATERIAIS PARA FUSTE DE TUBULAO COM CAMISA DE CONCRETO ARMADO COM DIAMETRO DE 1,50M.FORNECIMENTO,PREPARO E COLOCACAO DOS MATERIAIS PARA EXECUCAO(CONCRETO FCK=20MPA PARA CAMISA E FCK=15MPA PARA ENCHIMENTO,FORMA CURVA,ACO CA-50B)</v>
      </c>
      <c r="C9727" s="115" t="s">
        <v>41823</v>
      </c>
      <c r="D9727" s="115" t="s">
        <v>41829</v>
      </c>
      <c r="E9727" s="115" t="s">
        <v>41825</v>
      </c>
      <c r="F9727" s="115" t="s">
        <v>41826</v>
      </c>
      <c r="I9727" s="115" t="s">
        <v>58</v>
      </c>
      <c r="J9727" s="115">
        <v>2361.9899999999998</v>
      </c>
    </row>
    <row r="9728" spans="1:10" hidden="1">
      <c r="A9728" s="115" t="s">
        <v>10063</v>
      </c>
      <c r="B9728" s="115" t="str">
        <f t="shared" si="151"/>
        <v>MATERIAIS PARA FUSTE DE TUBULAO COM CAMISA DE CONCRETO ARMADO COM DIAMETRO DE 1,60M.FORNECIMENTO,PREPARO E COLOCACAO DOS MATERIAIS PARA EXECUCAO(CONCRETO FCK=20MPA PARA CAMISA E FCK=15MPA PARA ENCHIMENTO,FORMA CURVA,ACO CA-50B)</v>
      </c>
      <c r="C9728" s="115" t="s">
        <v>41823</v>
      </c>
      <c r="D9728" s="115" t="s">
        <v>41830</v>
      </c>
      <c r="E9728" s="115" t="s">
        <v>41825</v>
      </c>
      <c r="F9728" s="115" t="s">
        <v>41826</v>
      </c>
      <c r="I9728" s="115" t="s">
        <v>58</v>
      </c>
      <c r="J9728" s="115">
        <v>2581.23</v>
      </c>
    </row>
    <row r="9729" spans="1:10" hidden="1">
      <c r="A9729" s="115" t="s">
        <v>10064</v>
      </c>
      <c r="B9729" s="115" t="str">
        <f t="shared" si="151"/>
        <v>MATERIAIS PARA FUSTE DE TUBULAO COM CAMISA DE CONCRETO ARMADO COM DIAMETRO DE 1,60M.FORNECIMENTO,PREPARO E COLOCACAO DOS MATERIAIS PARA EXECUCAO(CONCRETO FCK=20MPA PARA CAMISA E FCK=15MPA PARA ENCHIMENTO,FORMA CURVA,ACO CA-50B)</v>
      </c>
      <c r="C9729" s="115" t="s">
        <v>41823</v>
      </c>
      <c r="D9729" s="115" t="s">
        <v>41830</v>
      </c>
      <c r="E9729" s="115" t="s">
        <v>41825</v>
      </c>
      <c r="F9729" s="115" t="s">
        <v>41826</v>
      </c>
      <c r="I9729" s="115" t="s">
        <v>58</v>
      </c>
      <c r="J9729" s="115">
        <v>2519.4499999999998</v>
      </c>
    </row>
    <row r="9730" spans="1:10" hidden="1">
      <c r="A9730" s="115" t="s">
        <v>10065</v>
      </c>
      <c r="B9730" s="115" t="str">
        <f t="shared" si="151"/>
        <v>MATERIAIS PARA FUSTE DE TUBULAO COM CAMISA DE CONCRETO ARMADO COM DIAMETRO DE 1,80M.FORNECIMENTO,PREPARO E COLOCACAO DOS MATERIAIS PARA EXECUCAO(CONCRETO FCK=20MPA PARA CAMISA E FCK=15MPA PARA ENCHIMENTO,FORMA CURVA,ACO CA-50B)</v>
      </c>
      <c r="C9730" s="115" t="s">
        <v>41823</v>
      </c>
      <c r="D9730" s="115" t="s">
        <v>41831</v>
      </c>
      <c r="E9730" s="115" t="s">
        <v>41825</v>
      </c>
      <c r="F9730" s="115" t="s">
        <v>41826</v>
      </c>
      <c r="I9730" s="115" t="s">
        <v>58</v>
      </c>
      <c r="J9730" s="115">
        <v>2903.89</v>
      </c>
    </row>
    <row r="9731" spans="1:10" hidden="1">
      <c r="A9731" s="115" t="s">
        <v>10066</v>
      </c>
      <c r="B9731" s="115" t="str">
        <f t="shared" si="151"/>
        <v>MATERIAIS PARA FUSTE DE TUBULAO COM CAMISA DE CONCRETO ARMADO COM DIAMETRO DE 1,80M.FORNECIMENTO,PREPARO E COLOCACAO DOS MATERIAIS PARA EXECUCAO(CONCRETO FCK=20MPA PARA CAMISA E FCK=15MPA PARA ENCHIMENTO,FORMA CURVA,ACO CA-50B)</v>
      </c>
      <c r="C9731" s="115" t="s">
        <v>41823</v>
      </c>
      <c r="D9731" s="115" t="s">
        <v>41831</v>
      </c>
      <c r="E9731" s="115" t="s">
        <v>41825</v>
      </c>
      <c r="F9731" s="115" t="s">
        <v>41826</v>
      </c>
      <c r="I9731" s="115" t="s">
        <v>58</v>
      </c>
      <c r="J9731" s="115">
        <v>2834.38</v>
      </c>
    </row>
    <row r="9732" spans="1:10" hidden="1">
      <c r="A9732" s="115" t="s">
        <v>10067</v>
      </c>
      <c r="B9732" s="115" t="str">
        <f t="shared" si="151"/>
        <v>MATERIAIS PARA FUSTE DE TUBULAO COM CAMISA DE CONCRETO ARMADO COM DIAMETRO DE 2,00M.FORNECIMENTO,PREPARO E COLOCACAO DOS MATERIAIS PARA EXECUCAO(CONCRETO FCK=20MPA PARA CAMISA E FCK=15MPA PARA ENCHIMENTO,FORMA CURVA,ACO CA-50B)</v>
      </c>
      <c r="C9732" s="115" t="s">
        <v>41823</v>
      </c>
      <c r="D9732" s="115" t="s">
        <v>41832</v>
      </c>
      <c r="E9732" s="115" t="s">
        <v>41825</v>
      </c>
      <c r="F9732" s="115" t="s">
        <v>41826</v>
      </c>
      <c r="I9732" s="115" t="s">
        <v>58</v>
      </c>
      <c r="J9732" s="115">
        <v>3226.54</v>
      </c>
    </row>
    <row r="9733" spans="1:10" hidden="1">
      <c r="A9733" s="115" t="s">
        <v>10068</v>
      </c>
      <c r="B9733" s="115" t="str">
        <f t="shared" ref="B9733:B9796" si="152">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15" t="s">
        <v>41823</v>
      </c>
      <c r="D9733" s="115" t="s">
        <v>41832</v>
      </c>
      <c r="E9733" s="115" t="s">
        <v>41825</v>
      </c>
      <c r="F9733" s="115" t="s">
        <v>41826</v>
      </c>
      <c r="I9733" s="115" t="s">
        <v>58</v>
      </c>
      <c r="J9733" s="115">
        <v>3149.32</v>
      </c>
    </row>
    <row r="9734" spans="1:10" hidden="1">
      <c r="A9734" s="115" t="s">
        <v>10069</v>
      </c>
      <c r="B9734" s="115" t="str">
        <f t="shared" si="152"/>
        <v>MATERIAIS PARA FUSTE DE TUBULAO COM CAMISA DE CONCRETO ARMADO COM DIAMETRO DE 2,20M.FORNECIMENTO,PREPARO E COLOCACAO DOS MATERIAIS PARA EXECUCAO(CONCRETO FCK=20MPA PARA CAMISA E FCK=15MPA PARA ENCHIMENTO,FORMA CURVA,ACO CA-50B)</v>
      </c>
      <c r="C9734" s="115" t="s">
        <v>41823</v>
      </c>
      <c r="D9734" s="115" t="s">
        <v>41833</v>
      </c>
      <c r="E9734" s="115" t="s">
        <v>41825</v>
      </c>
      <c r="F9734" s="115" t="s">
        <v>41826</v>
      </c>
      <c r="I9734" s="115" t="s">
        <v>58</v>
      </c>
      <c r="J9734" s="115">
        <v>3549.2</v>
      </c>
    </row>
    <row r="9735" spans="1:10" hidden="1">
      <c r="A9735" s="115" t="s">
        <v>10070</v>
      </c>
      <c r="B9735" s="115" t="str">
        <f t="shared" si="152"/>
        <v>MATERIAIS PARA FUSTE DE TUBULAO COM CAMISA DE CONCRETO ARMADO COM DIAMETRO DE 2,20M.FORNECIMENTO,PREPARO E COLOCACAO DOS MATERIAIS PARA EXECUCAO(CONCRETO FCK=20MPA PARA CAMISA E FCK=15MPA PARA ENCHIMENTO,FORMA CURVA,ACO CA-50B)</v>
      </c>
      <c r="C9735" s="115" t="s">
        <v>41823</v>
      </c>
      <c r="D9735" s="115" t="s">
        <v>41833</v>
      </c>
      <c r="E9735" s="115" t="s">
        <v>41825</v>
      </c>
      <c r="F9735" s="115" t="s">
        <v>41826</v>
      </c>
      <c r="I9735" s="115" t="s">
        <v>58</v>
      </c>
      <c r="J9735" s="115">
        <v>3464.25</v>
      </c>
    </row>
    <row r="9736" spans="1:10" hidden="1">
      <c r="A9736" s="115" t="s">
        <v>10071</v>
      </c>
      <c r="B9736" s="115" t="str">
        <f t="shared" si="152"/>
        <v>MATERIAIS PARA BASE ALARGADA DE TUBULAO COM CAMISA DE CONCRETO ARMADO.FORNECIMENTO,PREPARO E COLOCACAO DOS MATERIAIS(CONCRETO FCK=15MPA)PARA EXECUCAO DE BASE ALARGADA</v>
      </c>
      <c r="C9736" s="115" t="s">
        <v>41834</v>
      </c>
      <c r="D9736" s="115" t="s">
        <v>41835</v>
      </c>
      <c r="E9736" s="115" t="s">
        <v>41836</v>
      </c>
      <c r="I9736" s="115" t="s">
        <v>31</v>
      </c>
      <c r="J9736" s="115">
        <v>1026.56</v>
      </c>
    </row>
    <row r="9737" spans="1:10" hidden="1">
      <c r="A9737" s="115" t="s">
        <v>10072</v>
      </c>
      <c r="B9737" s="115" t="str">
        <f t="shared" si="152"/>
        <v>MATERIAIS PARA BASE ALARGADA DE TUBULAO COM CAMISA DE CONCRETO ARMADO.FORNECIMENTO,PREPARO E COLOCACAO DOS MATERIAIS(CONCRETO FCK=15MPA)PARA EXECUCAO DE BASE ALARGADA</v>
      </c>
      <c r="C9737" s="115" t="s">
        <v>41834</v>
      </c>
      <c r="D9737" s="115" t="s">
        <v>41835</v>
      </c>
      <c r="E9737" s="115" t="s">
        <v>41836</v>
      </c>
      <c r="I9737" s="115" t="s">
        <v>31</v>
      </c>
      <c r="J9737" s="115">
        <v>1001.66</v>
      </c>
    </row>
    <row r="9738" spans="1:10" hidden="1">
      <c r="A9738" s="115" t="s">
        <v>10073</v>
      </c>
      <c r="B9738" s="115" t="str">
        <f t="shared" si="152"/>
        <v>EMENDA DE PERFIL DE ACO "H",DE 6",1ª ALMA,PARA ESTACA,CONSIDERANDO UM CORTE AO MACARICO E SOLDAGEM DE TOPO EM TODO O PERIMETRO E DE 4 TALAS,EM BARRAS CHATAS DE 5/16" DE ESPESSURA,INCLUSIVE FORNECIMENTO DE TODO O MATERIAL</v>
      </c>
      <c r="C9738" s="115" t="s">
        <v>41837</v>
      </c>
      <c r="D9738" s="115" t="s">
        <v>41838</v>
      </c>
      <c r="E9738" s="115" t="s">
        <v>41839</v>
      </c>
      <c r="F9738" s="115" t="s">
        <v>41840</v>
      </c>
      <c r="I9738" s="115" t="s">
        <v>6</v>
      </c>
      <c r="J9738" s="115">
        <v>238.31</v>
      </c>
    </row>
    <row r="9739" spans="1:10" hidden="1">
      <c r="A9739" s="115" t="s">
        <v>10074</v>
      </c>
      <c r="B9739" s="115" t="str">
        <f t="shared" si="152"/>
        <v>EMENDA DE PERFIL DE ACO "H",DE 6",1ª ALMA,PARA ESTACA,CONSIDERANDO UM CORTE AO MACARICO E SOLDAGEM DE TOPO EM TODO O PERIMETRO E DE 4 TALAS,EM BARRAS CHATAS DE 5/16" DE ESPESSURA,INCLUSIVE FORNECIMENTO DE TODO O MATERIAL</v>
      </c>
      <c r="C9739" s="115" t="s">
        <v>41837</v>
      </c>
      <c r="D9739" s="115" t="s">
        <v>41838</v>
      </c>
      <c r="E9739" s="115" t="s">
        <v>41839</v>
      </c>
      <c r="F9739" s="115" t="s">
        <v>41840</v>
      </c>
      <c r="I9739" s="115" t="s">
        <v>6</v>
      </c>
      <c r="J9739" s="115">
        <v>226.86</v>
      </c>
    </row>
    <row r="9740" spans="1:10" hidden="1">
      <c r="A9740" s="115" t="s">
        <v>10075</v>
      </c>
      <c r="B9740" s="115" t="str">
        <f t="shared" si="152"/>
        <v>EMENDA DE PERFIL DE ACO "I",DE 8",1ª E 2ª ALMAS,PARA ESTACA,CONSIDERANDO UM CORTE AO MACARICO E SOLDAGEM DE TOPO EM TODOO PERIMETRO E DE 4 TALAS,EM BARRAS CHATAS DE 5/16" DE ESPESSURA,INCLUSIVE FORNECIMENTO DE TODO O MATERIAL</v>
      </c>
      <c r="C9740" s="115" t="s">
        <v>41841</v>
      </c>
      <c r="D9740" s="115" t="s">
        <v>41842</v>
      </c>
      <c r="E9740" s="115" t="s">
        <v>41843</v>
      </c>
      <c r="F9740" s="115" t="s">
        <v>41844</v>
      </c>
      <c r="I9740" s="115" t="s">
        <v>6</v>
      </c>
      <c r="J9740" s="115">
        <v>229.45</v>
      </c>
    </row>
    <row r="9741" spans="1:10" hidden="1">
      <c r="A9741" s="115" t="s">
        <v>10076</v>
      </c>
      <c r="B9741" s="115" t="str">
        <f t="shared" si="152"/>
        <v>EMENDA DE PERFIL DE ACO "I",DE 8",1ª E 2ª ALMAS,PARA ESTACA,CONSIDERANDO UM CORTE AO MACARICO E SOLDAGEM DE TOPO EM TODOO PERIMETRO E DE 4 TALAS,EM BARRAS CHATAS DE 5/16" DE ESPESSURA,INCLUSIVE FORNECIMENTO DE TODO O MATERIAL</v>
      </c>
      <c r="C9741" s="115" t="s">
        <v>41841</v>
      </c>
      <c r="D9741" s="115" t="s">
        <v>41842</v>
      </c>
      <c r="E9741" s="115" t="s">
        <v>41843</v>
      </c>
      <c r="F9741" s="115" t="s">
        <v>41844</v>
      </c>
      <c r="I9741" s="115" t="s">
        <v>6</v>
      </c>
      <c r="J9741" s="115">
        <v>218.79</v>
      </c>
    </row>
    <row r="9742" spans="1:10" hidden="1">
      <c r="A9742" s="115" t="s">
        <v>10077</v>
      </c>
      <c r="B9742" s="115" t="str">
        <f t="shared" si="152"/>
        <v>EMENDA DE PERFIL DE ACO "I",DE 10",1ª E 2ª ALMAS,PARA ESTACA,CONSIDERANDO UM CORTE AO MACARICO E SOLDAGEM DE TOPO EM TODO O PERIMETRO E DE 4 TALAS,EM BARRAS CHATAS DE 5/16" DE ESPESSURA,INCUSIVE FORNECIMENTO DE TODO O MATERIAL</v>
      </c>
      <c r="C9742" s="115" t="s">
        <v>41845</v>
      </c>
      <c r="D9742" s="115" t="s">
        <v>41846</v>
      </c>
      <c r="E9742" s="115" t="s">
        <v>41847</v>
      </c>
      <c r="F9742" s="115" t="s">
        <v>41848</v>
      </c>
      <c r="I9742" s="115" t="s">
        <v>6</v>
      </c>
      <c r="J9742" s="115">
        <v>256.95</v>
      </c>
    </row>
    <row r="9743" spans="1:10" hidden="1">
      <c r="A9743" s="115" t="s">
        <v>10078</v>
      </c>
      <c r="B9743" s="115" t="str">
        <f t="shared" si="152"/>
        <v>EMENDA DE PERFIL DE ACO "I",DE 10",1ª E 2ª ALMAS,PARA ESTACA,CONSIDERANDO UM CORTE AO MACARICO E SOLDAGEM DE TOPO EM TODO O PERIMETRO E DE 4 TALAS,EM BARRAS CHATAS DE 5/16" DE ESPESSURA,INCUSIVE FORNECIMENTO DE TODO O MATERIAL</v>
      </c>
      <c r="C9743" s="115" t="s">
        <v>41845</v>
      </c>
      <c r="D9743" s="115" t="s">
        <v>41846</v>
      </c>
      <c r="E9743" s="115" t="s">
        <v>41847</v>
      </c>
      <c r="F9743" s="115" t="s">
        <v>41848</v>
      </c>
      <c r="I9743" s="115" t="s">
        <v>6</v>
      </c>
      <c r="J9743" s="115">
        <v>244.59</v>
      </c>
    </row>
    <row r="9744" spans="1:10" hidden="1">
      <c r="A9744" s="115" t="s">
        <v>10079</v>
      </c>
      <c r="B9744" s="115" t="str">
        <f t="shared" si="152"/>
        <v>EMENDA DE PERFIL DE ACO "I",DE 12",1ª E 2ª ALMAS,PARA ESTACA,CONSIDERANDO UM CORTE AO MACARICO E SOLDAGEM DE TOPO EM TODO O PERIMETRO E DE 4 TALAS,EM BARRAS CHATAS DE 3/8" DE ESPESSURA,INCLUSIVE FORNECIMENTO DE TODO O MATERIAL</v>
      </c>
      <c r="C9744" s="115" t="s">
        <v>41849</v>
      </c>
      <c r="D9744" s="115" t="s">
        <v>41846</v>
      </c>
      <c r="E9744" s="115" t="s">
        <v>41850</v>
      </c>
      <c r="F9744" s="115" t="s">
        <v>41851</v>
      </c>
      <c r="I9744" s="115" t="s">
        <v>6</v>
      </c>
      <c r="J9744" s="115">
        <v>504.62</v>
      </c>
    </row>
    <row r="9745" spans="1:10" hidden="1">
      <c r="A9745" s="115" t="s">
        <v>10080</v>
      </c>
      <c r="B9745" s="115" t="str">
        <f t="shared" si="152"/>
        <v>EMENDA DE PERFIL DE ACO "I",DE 12",1ª E 2ª ALMAS,PARA ESTACA,CONSIDERANDO UM CORTE AO MACARICO E SOLDAGEM DE TOPO EM TODO O PERIMETRO E DE 4 TALAS,EM BARRAS CHATAS DE 3/8" DE ESPESSURA,INCLUSIVE FORNECIMENTO DE TODO O MATERIAL</v>
      </c>
      <c r="C9745" s="115" t="s">
        <v>41849</v>
      </c>
      <c r="D9745" s="115" t="s">
        <v>41846</v>
      </c>
      <c r="E9745" s="115" t="s">
        <v>41850</v>
      </c>
      <c r="F9745" s="115" t="s">
        <v>41851</v>
      </c>
      <c r="I9745" s="115" t="s">
        <v>6</v>
      </c>
      <c r="J9745" s="115">
        <v>476.82</v>
      </c>
    </row>
    <row r="9746" spans="1:10" hidden="1">
      <c r="A9746" s="115" t="s">
        <v>10081</v>
      </c>
      <c r="B9746" s="115" t="str">
        <f t="shared" si="152"/>
        <v>EMENDA DE PERFIL DE ACO "I",DE 15",1ª E 2ª ALMAS,PARA ESTACA,CONSIDERANDO UM CORTE AO MACARICO E SOLDAGEM DE TOPO EM TODO O PERIMETRO E DE 4 TALAS,EM BARRAS CHATAS DE 3/8" DE ESPESSURA,INCLUSIVE FORNECIMENTO DE TODO O MATERIAL</v>
      </c>
      <c r="C9746" s="115" t="s">
        <v>41852</v>
      </c>
      <c r="D9746" s="115" t="s">
        <v>41846</v>
      </c>
      <c r="E9746" s="115" t="s">
        <v>41850</v>
      </c>
      <c r="F9746" s="115" t="s">
        <v>41851</v>
      </c>
      <c r="I9746" s="115" t="s">
        <v>6</v>
      </c>
      <c r="J9746" s="115">
        <v>569.84</v>
      </c>
    </row>
    <row r="9747" spans="1:10" hidden="1">
      <c r="A9747" s="115" t="s">
        <v>10082</v>
      </c>
      <c r="B9747" s="115" t="str">
        <f t="shared" si="152"/>
        <v>EMENDA DE PERFIL DE ACO "I",DE 15",1ª E 2ª ALMAS,PARA ESTACA,CONSIDERANDO UM CORTE AO MACARICO E SOLDAGEM DE TOPO EM TODO O PERIMETRO E DE 4 TALAS,EM BARRAS CHATAS DE 3/8" DE ESPESSURA,INCLUSIVE FORNECIMENTO DE TODO O MATERIAL</v>
      </c>
      <c r="C9747" s="115" t="s">
        <v>41852</v>
      </c>
      <c r="D9747" s="115" t="s">
        <v>41846</v>
      </c>
      <c r="E9747" s="115" t="s">
        <v>41850</v>
      </c>
      <c r="F9747" s="115" t="s">
        <v>41851</v>
      </c>
      <c r="I9747" s="115" t="s">
        <v>6</v>
      </c>
      <c r="J9747" s="115">
        <v>538.05999999999995</v>
      </c>
    </row>
    <row r="9748" spans="1:10" hidden="1">
      <c r="A9748" s="115" t="s">
        <v>10083</v>
      </c>
      <c r="B9748" s="115" t="str">
        <f t="shared" si="152"/>
        <v>EMENDA DE PERFIL DE ACO "I",DE 6" DUPLO,1° E 2° ALMAS,PARAESTACA,CONSIDERANDO UM CORTE AO MACARICO E 4 TALAS,EM BARRAS CHATAS DE 1/4" DE ESPESSURA,SOLDADAS NOS PERFIS,INCLUSIVEFORNECIMENTO DE TODOS OS MATERIAIS</v>
      </c>
      <c r="C9748" s="115" t="s">
        <v>41853</v>
      </c>
      <c r="D9748" s="115" t="s">
        <v>41854</v>
      </c>
      <c r="E9748" s="115" t="s">
        <v>41855</v>
      </c>
      <c r="F9748" s="115" t="s">
        <v>41856</v>
      </c>
      <c r="I9748" s="115" t="s">
        <v>6</v>
      </c>
      <c r="J9748" s="115">
        <v>268.24</v>
      </c>
    </row>
    <row r="9749" spans="1:10" hidden="1">
      <c r="A9749" s="115" t="s">
        <v>10084</v>
      </c>
      <c r="B9749" s="115" t="str">
        <f t="shared" si="152"/>
        <v>EMENDA DE PERFIL DE ACO "I",DE 6" DUPLO,1° E 2° ALMAS,PARAESTACA,CONSIDERANDO UM CORTE AO MACARICO E 4 TALAS,EM BARRAS CHATAS DE 1/4" DE ESPESSURA,SOLDADAS NOS PERFIS,INCLUSIVEFORNECIMENTO DE TODOS OS MATERIAIS</v>
      </c>
      <c r="C9749" s="115" t="s">
        <v>41853</v>
      </c>
      <c r="D9749" s="115" t="s">
        <v>41854</v>
      </c>
      <c r="E9749" s="115" t="s">
        <v>41855</v>
      </c>
      <c r="F9749" s="115" t="s">
        <v>41856</v>
      </c>
      <c r="I9749" s="115" t="s">
        <v>6</v>
      </c>
      <c r="J9749" s="115">
        <v>252.96</v>
      </c>
    </row>
    <row r="9750" spans="1:10" hidden="1">
      <c r="A9750" s="115" t="s">
        <v>10085</v>
      </c>
      <c r="B9750" s="115" t="str">
        <f t="shared" si="152"/>
        <v>EMENDA DE PERFIL DE ACO "I",DE 8" DUPLO,1° E 2° ALMAS,PARAESTACA,CONSIDERANDO UM CORTE AO MACARICO E 4 TALAS,EM BARRAS CHATAS DE 5/16" DE ESPESSURA,SOLDADAS NOS PERFIS,INCLUSIVEFORNECIMENTO DE TODOS OS MATERIAIS</v>
      </c>
      <c r="C9750" s="115" t="s">
        <v>41857</v>
      </c>
      <c r="D9750" s="115" t="s">
        <v>41854</v>
      </c>
      <c r="E9750" s="115" t="s">
        <v>41858</v>
      </c>
      <c r="F9750" s="115" t="s">
        <v>41856</v>
      </c>
      <c r="I9750" s="115" t="s">
        <v>6</v>
      </c>
      <c r="J9750" s="115">
        <v>387</v>
      </c>
    </row>
    <row r="9751" spans="1:10" hidden="1">
      <c r="A9751" s="115" t="s">
        <v>10086</v>
      </c>
      <c r="B9751" s="115" t="str">
        <f t="shared" si="152"/>
        <v>EMENDA DE PERFIL DE ACO "I",DE 8" DUPLO,1° E 2° ALMAS,PARAESTACA,CONSIDERANDO UM CORTE AO MACARICO E 4 TALAS,EM BARRAS CHATAS DE 5/16" DE ESPESSURA,SOLDADAS NOS PERFIS,INCLUSIVEFORNECIMENTO DE TODOS OS MATERIAIS</v>
      </c>
      <c r="C9751" s="115" t="s">
        <v>41857</v>
      </c>
      <c r="D9751" s="115" t="s">
        <v>41854</v>
      </c>
      <c r="E9751" s="115" t="s">
        <v>41858</v>
      </c>
      <c r="F9751" s="115" t="s">
        <v>41856</v>
      </c>
      <c r="I9751" s="115" t="s">
        <v>6</v>
      </c>
      <c r="J9751" s="115">
        <v>367.57</v>
      </c>
    </row>
    <row r="9752" spans="1:10" hidden="1">
      <c r="A9752" s="115" t="s">
        <v>10087</v>
      </c>
      <c r="B9752" s="115" t="str">
        <f t="shared" si="152"/>
        <v>EMENDA DE PERFIL DE ACO "I",DE 10" DUPLO,1ª E 2ª ALMAS,PARAESTACA,CONSIDERANDO UM CORTE AO MACARICO E 4 TALAS,EM BARRASCHATAS DE 3/8" DE ESPESSURA,SOLDADAS NOS PERFIS,INCLUSIVE FORNECIMENTO DE TODOS OS MATERIAIS</v>
      </c>
      <c r="C9752" s="115" t="s">
        <v>41859</v>
      </c>
      <c r="D9752" s="115" t="s">
        <v>41854</v>
      </c>
      <c r="E9752" s="115" t="s">
        <v>41860</v>
      </c>
      <c r="F9752" s="115" t="s">
        <v>41861</v>
      </c>
      <c r="I9752" s="115" t="s">
        <v>6</v>
      </c>
      <c r="J9752" s="115">
        <v>665.77</v>
      </c>
    </row>
    <row r="9753" spans="1:10" hidden="1">
      <c r="A9753" s="115" t="s">
        <v>10088</v>
      </c>
      <c r="B9753" s="115" t="str">
        <f t="shared" si="152"/>
        <v>EMENDA DE PERFIL DE ACO "I",DE 10" DUPLO,1ª E 2ª ALMAS,PARAESTACA,CONSIDERANDO UM CORTE AO MACARICO E 4 TALAS,EM BARRASCHATAS DE 3/8" DE ESPESSURA,SOLDADAS NOS PERFIS,INCLUSIVE FORNECIMENTO DE TODOS OS MATERIAIS</v>
      </c>
      <c r="C9753" s="115" t="s">
        <v>41859</v>
      </c>
      <c r="D9753" s="115" t="s">
        <v>41854</v>
      </c>
      <c r="E9753" s="115" t="s">
        <v>41860</v>
      </c>
      <c r="F9753" s="115" t="s">
        <v>41861</v>
      </c>
      <c r="I9753" s="115" t="s">
        <v>6</v>
      </c>
      <c r="J9753" s="115">
        <v>628.35</v>
      </c>
    </row>
    <row r="9754" spans="1:10" hidden="1">
      <c r="A9754" s="115" t="s">
        <v>10089</v>
      </c>
      <c r="B9754" s="115" t="str">
        <f t="shared" si="152"/>
        <v>EMENDA DE PERFIL DE ACO "I",DE 12" DUPLO,1ª E 2ª ALMAS,PARAESTACA,CONSIDERANDO UM CORTE AO MACARICO E 4 TALAS,EM BARRASCHATAS DE 1/2" DE ESPESSURA,SOLDADAS NOS PERFIS,INCLUSIVE FORNECIMENTO DE TODOS OS MATERIAIS</v>
      </c>
      <c r="C9754" s="115" t="s">
        <v>41862</v>
      </c>
      <c r="D9754" s="115" t="s">
        <v>41854</v>
      </c>
      <c r="E9754" s="115" t="s">
        <v>41863</v>
      </c>
      <c r="F9754" s="115" t="s">
        <v>41861</v>
      </c>
      <c r="I9754" s="115" t="s">
        <v>6</v>
      </c>
      <c r="J9754" s="115">
        <v>1292.74</v>
      </c>
    </row>
    <row r="9755" spans="1:10" hidden="1">
      <c r="A9755" s="115" t="s">
        <v>10090</v>
      </c>
      <c r="B9755" s="115" t="str">
        <f t="shared" si="152"/>
        <v>EMENDA DE PERFIL DE ACO "I",DE 12" DUPLO,1ª E 2ª ALMAS,PARAESTACA,CONSIDERANDO UM CORTE AO MACARICO E 4 TALAS,EM BARRASCHATAS DE 1/2" DE ESPESSURA,SOLDADAS NOS PERFIS,INCLUSIVE FORNECIMENTO DE TODOS OS MATERIAIS</v>
      </c>
      <c r="C9755" s="115" t="s">
        <v>41862</v>
      </c>
      <c r="D9755" s="115" t="s">
        <v>41854</v>
      </c>
      <c r="E9755" s="115" t="s">
        <v>41863</v>
      </c>
      <c r="F9755" s="115" t="s">
        <v>41861</v>
      </c>
      <c r="I9755" s="115" t="s">
        <v>6</v>
      </c>
      <c r="J9755" s="115">
        <v>1212.3499999999999</v>
      </c>
    </row>
    <row r="9756" spans="1:10" hidden="1">
      <c r="A9756" s="115" t="s">
        <v>10091</v>
      </c>
      <c r="B9756" s="115" t="str">
        <f t="shared" si="152"/>
        <v>EMENDA DE TOPO EM ESTACA TRILHO TR-25 SIMPLES,INCLUSIVE TALAS DE CHAPA DE ACO E SOLDAGEM DE TOPO,COM FORNECIMENTO DE TODOS OS MATERIAIS</v>
      </c>
      <c r="C9756" s="115" t="s">
        <v>41864</v>
      </c>
      <c r="D9756" s="115" t="s">
        <v>41865</v>
      </c>
      <c r="E9756" s="115" t="s">
        <v>41866</v>
      </c>
      <c r="I9756" s="115" t="s">
        <v>6</v>
      </c>
      <c r="J9756" s="115">
        <v>162.44</v>
      </c>
    </row>
    <row r="9757" spans="1:10" hidden="1">
      <c r="A9757" s="115" t="s">
        <v>10092</v>
      </c>
      <c r="B9757" s="115" t="str">
        <f t="shared" si="152"/>
        <v>EMENDA DE TOPO EM ESTACA TRILHO TR-25 SIMPLES,INCLUSIVE TALAS DE CHAPA DE ACO E SOLDAGEM DE TOPO,COM FORNECIMENTO DE TODOS OS MATERIAIS</v>
      </c>
      <c r="C9757" s="115" t="s">
        <v>41864</v>
      </c>
      <c r="D9757" s="115" t="s">
        <v>41865</v>
      </c>
      <c r="E9757" s="115" t="s">
        <v>41866</v>
      </c>
      <c r="I9757" s="115" t="s">
        <v>6</v>
      </c>
      <c r="J9757" s="115">
        <v>154.46</v>
      </c>
    </row>
    <row r="9758" spans="1:10" hidden="1">
      <c r="A9758" s="115" t="s">
        <v>10093</v>
      </c>
      <c r="B9758" s="115" t="str">
        <f t="shared" si="152"/>
        <v>EMENDA DE TOPO EM ESTACA DE TRILHO TR-25 DUPLO,INCLUSIVE TALAS DE CHAPA DE ACO E SOLDAGEM DE TOPO,COM FORNECIMENTO DE TODOS OS MATERIAIS</v>
      </c>
      <c r="C9758" s="115" t="s">
        <v>41867</v>
      </c>
      <c r="D9758" s="115" t="s">
        <v>41868</v>
      </c>
      <c r="E9758" s="115" t="s">
        <v>41869</v>
      </c>
      <c r="I9758" s="115" t="s">
        <v>6</v>
      </c>
      <c r="J9758" s="115">
        <v>286.48</v>
      </c>
    </row>
    <row r="9759" spans="1:10" hidden="1">
      <c r="A9759" s="115" t="s">
        <v>10094</v>
      </c>
      <c r="B9759" s="115" t="str">
        <f t="shared" si="152"/>
        <v>EMENDA DE TOPO EM ESTACA DE TRILHO TR-25 DUPLO,INCLUSIVE TALAS DE CHAPA DE ACO E SOLDAGEM DE TOPO,COM FORNECIMENTO DE TODOS OS MATERIAIS</v>
      </c>
      <c r="C9759" s="115" t="s">
        <v>41867</v>
      </c>
      <c r="D9759" s="115" t="s">
        <v>41868</v>
      </c>
      <c r="E9759" s="115" t="s">
        <v>41869</v>
      </c>
      <c r="I9759" s="115" t="s">
        <v>6</v>
      </c>
      <c r="J9759" s="115">
        <v>272.45</v>
      </c>
    </row>
    <row r="9760" spans="1:10" hidden="1">
      <c r="A9760" s="115" t="s">
        <v>10095</v>
      </c>
      <c r="B9760" s="115" t="str">
        <f t="shared" si="152"/>
        <v>EMENDA DE TOPO EM ESTACA DE TRILHO TR-25 TRIPLO,INCLUSIVE TALAS DE CHAPA DE ACO E SOLDAGEM DE TOPO, COM FORNECIMENTO DETODOS OS MATERIAIS</v>
      </c>
      <c r="C9760" s="115" t="s">
        <v>41870</v>
      </c>
      <c r="D9760" s="115" t="s">
        <v>41871</v>
      </c>
      <c r="E9760" s="115" t="s">
        <v>41872</v>
      </c>
      <c r="I9760" s="115" t="s">
        <v>6</v>
      </c>
      <c r="J9760" s="115">
        <v>384.8</v>
      </c>
    </row>
    <row r="9761" spans="1:10" hidden="1">
      <c r="A9761" s="115" t="s">
        <v>10096</v>
      </c>
      <c r="B9761" s="115" t="str">
        <f t="shared" si="152"/>
        <v>EMENDA DE TOPO EM ESTACA DE TRILHO TR-25 TRIPLO,INCLUSIVE TALAS DE CHAPA DE ACO E SOLDAGEM DE TOPO, COM FORNECIMENTO DETODOS OS MATERIAIS</v>
      </c>
      <c r="C9761" s="115" t="s">
        <v>41870</v>
      </c>
      <c r="D9761" s="115" t="s">
        <v>41871</v>
      </c>
      <c r="E9761" s="115" t="s">
        <v>41872</v>
      </c>
      <c r="I9761" s="115" t="s">
        <v>6</v>
      </c>
      <c r="J9761" s="115">
        <v>364.19</v>
      </c>
    </row>
    <row r="9762" spans="1:10" hidden="1">
      <c r="A9762" s="115" t="s">
        <v>10097</v>
      </c>
      <c r="B9762" s="115" t="str">
        <f t="shared" si="152"/>
        <v>EMENDA DE TOPO EM ESTACA DE TRILHO TR-32 SIMPLES,INCLUSIVE TALAS DE CHAPA DE ACO E SOLDAGEM DE TOPO,COM FORNECIMENTO DETODOS OS MATERIAIS</v>
      </c>
      <c r="C9762" s="115" t="s">
        <v>41873</v>
      </c>
      <c r="D9762" s="115" t="s">
        <v>41874</v>
      </c>
      <c r="E9762" s="115" t="s">
        <v>41872</v>
      </c>
      <c r="I9762" s="115" t="s">
        <v>6</v>
      </c>
      <c r="J9762" s="115">
        <v>166.46</v>
      </c>
    </row>
    <row r="9763" spans="1:10" hidden="1">
      <c r="A9763" s="115" t="s">
        <v>10098</v>
      </c>
      <c r="B9763" s="115" t="str">
        <f t="shared" si="152"/>
        <v>EMENDA DE TOPO EM ESTACA DE TRILHO TR-32 SIMPLES,INCLUSIVE TALAS DE CHAPA DE ACO E SOLDAGEM DE TOPO,COM FORNECIMENTO DETODOS OS MATERIAIS</v>
      </c>
      <c r="C9763" s="115" t="s">
        <v>41873</v>
      </c>
      <c r="D9763" s="115" t="s">
        <v>41874</v>
      </c>
      <c r="E9763" s="115" t="s">
        <v>41872</v>
      </c>
      <c r="I9763" s="115" t="s">
        <v>6</v>
      </c>
      <c r="J9763" s="115">
        <v>157.94999999999999</v>
      </c>
    </row>
    <row r="9764" spans="1:10" hidden="1">
      <c r="A9764" s="115" t="s">
        <v>10099</v>
      </c>
      <c r="B9764" s="115" t="str">
        <f t="shared" si="152"/>
        <v>EMENDA DE TOPO EM ESTACA DE TRILHO TR-32 DUPLO,INCLUSIVE TALAS DE CHAPA DE ACO E SOLDAGEM DE TOPO,COM FORNECIMENTO DE TODOS OS MATERIAIS</v>
      </c>
      <c r="C9764" s="115" t="s">
        <v>41875</v>
      </c>
      <c r="D9764" s="115" t="s">
        <v>41868</v>
      </c>
      <c r="E9764" s="115" t="s">
        <v>41869</v>
      </c>
      <c r="I9764" s="115" t="s">
        <v>6</v>
      </c>
      <c r="J9764" s="115">
        <v>293.70999999999998</v>
      </c>
    </row>
    <row r="9765" spans="1:10" hidden="1">
      <c r="A9765" s="115" t="s">
        <v>10100</v>
      </c>
      <c r="B9765" s="115" t="str">
        <f t="shared" si="152"/>
        <v>EMENDA DE TOPO EM ESTACA DE TRILHO TR-32 DUPLO,INCLUSIVE TALAS DE CHAPA DE ACO E SOLDAGEM DE TOPO,COM FORNECIMENTO DE TODOS OS MATERIAIS</v>
      </c>
      <c r="C9765" s="115" t="s">
        <v>41875</v>
      </c>
      <c r="D9765" s="115" t="s">
        <v>41868</v>
      </c>
      <c r="E9765" s="115" t="s">
        <v>41869</v>
      </c>
      <c r="I9765" s="115" t="s">
        <v>6</v>
      </c>
      <c r="J9765" s="115">
        <v>278.70999999999998</v>
      </c>
    </row>
    <row r="9766" spans="1:10" hidden="1">
      <c r="A9766" s="115" t="s">
        <v>10101</v>
      </c>
      <c r="B9766" s="115" t="str">
        <f t="shared" si="152"/>
        <v>EMENDA DE TOPO EM ESTACA DE TRILHO TR-32 TRIPLO,INCLUSIVE TALAS DE CHAPA DE ACO E SOLDAGEM DE TOPO, COM FORNECIMENTO DETODOS OS MATERIAIS</v>
      </c>
      <c r="C9766" s="115" t="s">
        <v>41876</v>
      </c>
      <c r="D9766" s="115" t="s">
        <v>41871</v>
      </c>
      <c r="E9766" s="115" t="s">
        <v>41872</v>
      </c>
      <c r="I9766" s="115" t="s">
        <v>6</v>
      </c>
      <c r="J9766" s="115">
        <v>395.24</v>
      </c>
    </row>
    <row r="9767" spans="1:10" hidden="1">
      <c r="A9767" s="115" t="s">
        <v>10102</v>
      </c>
      <c r="B9767" s="115" t="str">
        <f t="shared" si="152"/>
        <v>EMENDA DE TOPO EM ESTACA DE TRILHO TR-32 TRIPLO,INCLUSIVE TALAS DE CHAPA DE ACO E SOLDAGEM DE TOPO, COM FORNECIMENTO DETODOS OS MATERIAIS</v>
      </c>
      <c r="C9767" s="115" t="s">
        <v>41876</v>
      </c>
      <c r="D9767" s="115" t="s">
        <v>41871</v>
      </c>
      <c r="E9767" s="115" t="s">
        <v>41872</v>
      </c>
      <c r="I9767" s="115" t="s">
        <v>6</v>
      </c>
      <c r="J9767" s="115">
        <v>373.24</v>
      </c>
    </row>
    <row r="9768" spans="1:10" hidden="1">
      <c r="A9768" s="115" t="s">
        <v>10103</v>
      </c>
      <c r="B9768" s="115" t="str">
        <f t="shared" si="152"/>
        <v>EMENDA DE TOPO EM ESTACA DE TRILHO TR-37 SIMPLES,INCLUSIVE TALAS DE CHAPA DE ACO E SOLDAGEM DE TOPO,COM FORNECIMENTO DETODOS OS MATERIAIS</v>
      </c>
      <c r="C9768" s="115" t="s">
        <v>41877</v>
      </c>
      <c r="D9768" s="115" t="s">
        <v>41874</v>
      </c>
      <c r="E9768" s="115" t="s">
        <v>41872</v>
      </c>
      <c r="I9768" s="115" t="s">
        <v>6</v>
      </c>
      <c r="J9768" s="115">
        <v>172.89</v>
      </c>
    </row>
    <row r="9769" spans="1:10" hidden="1">
      <c r="A9769" s="115" t="s">
        <v>10104</v>
      </c>
      <c r="B9769" s="115" t="str">
        <f t="shared" si="152"/>
        <v>EMENDA DE TOPO EM ESTACA DE TRILHO TR-37 SIMPLES,INCLUSIVE TALAS DE CHAPA DE ACO E SOLDAGEM DE TOPO,COM FORNECIMENTO DETODOS OS MATERIAIS</v>
      </c>
      <c r="C9769" s="115" t="s">
        <v>41877</v>
      </c>
      <c r="D9769" s="115" t="s">
        <v>41874</v>
      </c>
      <c r="E9769" s="115" t="s">
        <v>41872</v>
      </c>
      <c r="I9769" s="115" t="s">
        <v>6</v>
      </c>
      <c r="J9769" s="115">
        <v>163.52000000000001</v>
      </c>
    </row>
    <row r="9770" spans="1:10" hidden="1">
      <c r="A9770" s="115" t="s">
        <v>10105</v>
      </c>
      <c r="B9770" s="115" t="str">
        <f t="shared" si="152"/>
        <v>EMENDA DE TOPO EM ESTACA DE TRILHO TR-37 DUPLO,INCLUSIVE TALAS DE CHAPA DE ACO E SOLDAGEM DE TOPO,COM FORNECIMENTO DE TODOS OS MATERIAIS</v>
      </c>
      <c r="C9770" s="115" t="s">
        <v>41878</v>
      </c>
      <c r="D9770" s="115" t="s">
        <v>41868</v>
      </c>
      <c r="E9770" s="115" t="s">
        <v>41869</v>
      </c>
      <c r="I9770" s="115" t="s">
        <v>6</v>
      </c>
      <c r="J9770" s="115">
        <v>297.32</v>
      </c>
    </row>
    <row r="9771" spans="1:10" hidden="1">
      <c r="A9771" s="115" t="s">
        <v>10106</v>
      </c>
      <c r="B9771" s="115" t="str">
        <f t="shared" si="152"/>
        <v>EMENDA DE TOPO EM ESTACA DE TRILHO TR-37 DUPLO,INCLUSIVE TALAS DE CHAPA DE ACO E SOLDAGEM DE TOPO,COM FORNECIMENTO DE TODOS OS MATERIAIS</v>
      </c>
      <c r="C9771" s="115" t="s">
        <v>41878</v>
      </c>
      <c r="D9771" s="115" t="s">
        <v>41868</v>
      </c>
      <c r="E9771" s="115" t="s">
        <v>41869</v>
      </c>
      <c r="I9771" s="115" t="s">
        <v>6</v>
      </c>
      <c r="J9771" s="115">
        <v>281.85000000000002</v>
      </c>
    </row>
    <row r="9772" spans="1:10" hidden="1">
      <c r="A9772" s="115" t="s">
        <v>10107</v>
      </c>
      <c r="B9772" s="115" t="str">
        <f t="shared" si="152"/>
        <v>EMENDA DE TOPO EM ESTACA DE TRILHO TR-37 TRIPLO,INCLUSIVE TALAS DE CHAPA DE ACO E SOLDAGEM DE TOPO, COM FORNECIMENTO DETODOS OS MATERIAIS</v>
      </c>
      <c r="C9772" s="115" t="s">
        <v>41879</v>
      </c>
      <c r="D9772" s="115" t="s">
        <v>41871</v>
      </c>
      <c r="E9772" s="115" t="s">
        <v>41872</v>
      </c>
      <c r="I9772" s="115" t="s">
        <v>6</v>
      </c>
      <c r="J9772" s="115">
        <v>401.27</v>
      </c>
    </row>
    <row r="9773" spans="1:10" hidden="1">
      <c r="A9773" s="115" t="s">
        <v>10108</v>
      </c>
      <c r="B9773" s="115" t="str">
        <f t="shared" si="152"/>
        <v>EMENDA DE TOPO EM ESTACA DE TRILHO TR-37 TRIPLO,INCLUSIVE TALAS DE CHAPA DE ACO E SOLDAGEM DE TOPO, COM FORNECIMENTO DETODOS OS MATERIAIS</v>
      </c>
      <c r="C9773" s="115" t="s">
        <v>41879</v>
      </c>
      <c r="D9773" s="115" t="s">
        <v>41871</v>
      </c>
      <c r="E9773" s="115" t="s">
        <v>41872</v>
      </c>
      <c r="I9773" s="115" t="s">
        <v>6</v>
      </c>
      <c r="J9773" s="115">
        <v>378.47</v>
      </c>
    </row>
    <row r="9774" spans="1:10" hidden="1">
      <c r="A9774" s="115" t="s">
        <v>10109</v>
      </c>
      <c r="B9774" s="115" t="str">
        <f t="shared" si="152"/>
        <v>EMENDA DE TOPO EM ESTACA DE TRILHO TR-45 SIMPLES,INCLUSIVE TALAS DE CHAPA DE ACO E SOLDAGEM DE TOPO,COM FORNECIMENTO DETODOS OS MATERIAIS</v>
      </c>
      <c r="C9774" s="115" t="s">
        <v>41880</v>
      </c>
      <c r="D9774" s="115" t="s">
        <v>41874</v>
      </c>
      <c r="E9774" s="115" t="s">
        <v>41872</v>
      </c>
      <c r="I9774" s="115" t="s">
        <v>6</v>
      </c>
      <c r="J9774" s="115">
        <v>253.22</v>
      </c>
    </row>
    <row r="9775" spans="1:10" hidden="1">
      <c r="A9775" s="115" t="s">
        <v>10110</v>
      </c>
      <c r="B9775" s="115" t="str">
        <f t="shared" si="152"/>
        <v>EMENDA DE TOPO EM ESTACA DE TRILHO TR-45 SIMPLES,INCLUSIVE TALAS DE CHAPA DE ACO E SOLDAGEM DE TOPO,COM FORNECIMENTO DETODOS OS MATERIAIS</v>
      </c>
      <c r="C9775" s="115" t="s">
        <v>41880</v>
      </c>
      <c r="D9775" s="115" t="s">
        <v>41874</v>
      </c>
      <c r="E9775" s="115" t="s">
        <v>41872</v>
      </c>
      <c r="I9775" s="115" t="s">
        <v>6</v>
      </c>
      <c r="J9775" s="115">
        <v>238.25</v>
      </c>
    </row>
    <row r="9776" spans="1:10" hidden="1">
      <c r="A9776" s="115" t="s">
        <v>10111</v>
      </c>
      <c r="B9776" s="115" t="str">
        <f t="shared" si="152"/>
        <v>EMENDA DE TOPO DE ESTACA DE TRILHO TR-45 DUPLO,INCLUSIVE TALAS DE CHAPA DE ACO E SOLDAGEM DE TOPO,COM FORNECIMENTO DE TODOS OS MATERIAIS</v>
      </c>
      <c r="C9776" s="115" t="s">
        <v>41881</v>
      </c>
      <c r="D9776" s="115" t="s">
        <v>41868</v>
      </c>
      <c r="E9776" s="115" t="s">
        <v>41869</v>
      </c>
      <c r="I9776" s="115" t="s">
        <v>6</v>
      </c>
      <c r="J9776" s="115">
        <v>445.18</v>
      </c>
    </row>
    <row r="9777" spans="1:10" hidden="1">
      <c r="A9777" s="115" t="s">
        <v>10112</v>
      </c>
      <c r="B9777" s="115" t="str">
        <f t="shared" si="152"/>
        <v>EMENDA DE TOPO DE ESTACA DE TRILHO TR-45 DUPLO,INCLUSIVE TALAS DE CHAPA DE ACO E SOLDAGEM DE TOPO,COM FORNECIMENTO DE TODOS OS MATERIAIS</v>
      </c>
      <c r="C9777" s="115" t="s">
        <v>41881</v>
      </c>
      <c r="D9777" s="115" t="s">
        <v>41868</v>
      </c>
      <c r="E9777" s="115" t="s">
        <v>41869</v>
      </c>
      <c r="I9777" s="115" t="s">
        <v>6</v>
      </c>
      <c r="J9777" s="115">
        <v>418.95</v>
      </c>
    </row>
    <row r="9778" spans="1:10" hidden="1">
      <c r="A9778" s="115" t="s">
        <v>10113</v>
      </c>
      <c r="B9778" s="115" t="str">
        <f t="shared" si="152"/>
        <v>EMENDA DE TOPO EM ESTACA DE TRILHO TR-45 TRIPLO,INCLUSIVE TALAS DE CHAPA DE ACO E SOLDAGEM DE TOPO, COM FORNECIMENTO DETODOS OS MATERIAIS</v>
      </c>
      <c r="C9778" s="115" t="s">
        <v>41882</v>
      </c>
      <c r="D9778" s="115" t="s">
        <v>41871</v>
      </c>
      <c r="E9778" s="115" t="s">
        <v>41872</v>
      </c>
      <c r="I9778" s="115" t="s">
        <v>6</v>
      </c>
      <c r="J9778" s="115">
        <v>596.85</v>
      </c>
    </row>
    <row r="9779" spans="1:10" hidden="1">
      <c r="A9779" s="115" t="s">
        <v>10114</v>
      </c>
      <c r="B9779" s="115" t="str">
        <f t="shared" si="152"/>
        <v>EMENDA DE TOPO EM ESTACA DE TRILHO TR-45 TRIPLO,INCLUSIVE TALAS DE CHAPA DE ACO E SOLDAGEM DE TOPO, COM FORNECIMENTO DETODOS OS MATERIAIS</v>
      </c>
      <c r="C9779" s="115" t="s">
        <v>41882</v>
      </c>
      <c r="D9779" s="115" t="s">
        <v>41871</v>
      </c>
      <c r="E9779" s="115" t="s">
        <v>41872</v>
      </c>
      <c r="I9779" s="115" t="s">
        <v>6</v>
      </c>
      <c r="J9779" s="115">
        <v>559.52</v>
      </c>
    </row>
    <row r="9780" spans="1:10" hidden="1">
      <c r="A9780" s="115" t="s">
        <v>10115</v>
      </c>
      <c r="B9780" s="115" t="str">
        <f t="shared" si="152"/>
        <v>EMENDA DE TOPO EM ESTACA DE TRILHO TR-50 SIMPLES,INCLUSIVE TALAS DE CHAPA DE ACO E SOLDAGEM DE TOPO,COM FORNECIMENTO DETODOS OS MATERIAIS</v>
      </c>
      <c r="C9780" s="115" t="s">
        <v>41883</v>
      </c>
      <c r="D9780" s="115" t="s">
        <v>41874</v>
      </c>
      <c r="E9780" s="115" t="s">
        <v>41872</v>
      </c>
      <c r="I9780" s="115" t="s">
        <v>6</v>
      </c>
      <c r="J9780" s="115">
        <v>264.07</v>
      </c>
    </row>
    <row r="9781" spans="1:10" hidden="1">
      <c r="A9781" s="115" t="s">
        <v>10116</v>
      </c>
      <c r="B9781" s="115" t="str">
        <f t="shared" si="152"/>
        <v>EMENDA DE TOPO EM ESTACA DE TRILHO TR-50 SIMPLES,INCLUSIVE TALAS DE CHAPA DE ACO E SOLDAGEM DE TOPO,COM FORNECIMENTO DETODOS OS MATERIAIS</v>
      </c>
      <c r="C9781" s="115" t="s">
        <v>41883</v>
      </c>
      <c r="D9781" s="115" t="s">
        <v>41874</v>
      </c>
      <c r="E9781" s="115" t="s">
        <v>41872</v>
      </c>
      <c r="I9781" s="115" t="s">
        <v>6</v>
      </c>
      <c r="J9781" s="115">
        <v>247.65</v>
      </c>
    </row>
    <row r="9782" spans="1:10" hidden="1">
      <c r="A9782" s="115" t="s">
        <v>10117</v>
      </c>
      <c r="B9782" s="115" t="str">
        <f t="shared" si="152"/>
        <v>EMENDA DE TOPO EM ESTACA DE TRILHO TR-50 DUPLO,INCLUSIVE TALAS DE CHAPA DE ACO E SOLDAGEM DE TOPO,COM FORNECIMENTO DE TODOS OS MATERIAIS</v>
      </c>
      <c r="C9782" s="115" t="s">
        <v>41884</v>
      </c>
      <c r="D9782" s="115" t="s">
        <v>41868</v>
      </c>
      <c r="E9782" s="115" t="s">
        <v>41869</v>
      </c>
      <c r="I9782" s="115" t="s">
        <v>6</v>
      </c>
      <c r="J9782" s="115">
        <v>458.04</v>
      </c>
    </row>
    <row r="9783" spans="1:10" hidden="1">
      <c r="A9783" s="115" t="s">
        <v>10118</v>
      </c>
      <c r="B9783" s="115" t="str">
        <f t="shared" si="152"/>
        <v>EMENDA DE TOPO EM ESTACA DE TRILHO TR-50 DUPLO,INCLUSIVE TALAS DE CHAPA DE ACO E SOLDAGEM DE TOPO,COM FORNECIMENTO DE TODOS OS MATERIAIS</v>
      </c>
      <c r="C9783" s="115" t="s">
        <v>41884</v>
      </c>
      <c r="D9783" s="115" t="s">
        <v>41868</v>
      </c>
      <c r="E9783" s="115" t="s">
        <v>41869</v>
      </c>
      <c r="I9783" s="115" t="s">
        <v>6</v>
      </c>
      <c r="J9783" s="115">
        <v>430.09</v>
      </c>
    </row>
    <row r="9784" spans="1:10" hidden="1">
      <c r="A9784" s="115" t="s">
        <v>10119</v>
      </c>
      <c r="B9784" s="115" t="str">
        <f t="shared" si="152"/>
        <v>EMENDA DE TOPO EM ESTACA DE TRILHO TR-50 TRIPLO,INCLUSIVE TALAS DE CHAPA DE ACO E SOLDAGEM DE TOPO, COM FORNECIMENTO DETODOS OS MATERIAIS</v>
      </c>
      <c r="C9784" s="115" t="s">
        <v>41885</v>
      </c>
      <c r="D9784" s="115" t="s">
        <v>41871</v>
      </c>
      <c r="E9784" s="115" t="s">
        <v>41872</v>
      </c>
      <c r="I9784" s="115" t="s">
        <v>6</v>
      </c>
      <c r="J9784" s="115">
        <v>615.33000000000004</v>
      </c>
    </row>
    <row r="9785" spans="1:10" hidden="1">
      <c r="A9785" s="115" t="s">
        <v>10120</v>
      </c>
      <c r="B9785" s="115" t="str">
        <f t="shared" si="152"/>
        <v>EMENDA DE TOPO EM ESTACA DE TRILHO TR-50 TRIPLO,INCLUSIVE TALAS DE CHAPA DE ACO E SOLDAGEM DE TOPO, COM FORNECIMENTO DETODOS OS MATERIAIS</v>
      </c>
      <c r="C9785" s="115" t="s">
        <v>41885</v>
      </c>
      <c r="D9785" s="115" t="s">
        <v>41871</v>
      </c>
      <c r="E9785" s="115" t="s">
        <v>41872</v>
      </c>
      <c r="I9785" s="115" t="s">
        <v>6</v>
      </c>
      <c r="J9785" s="115">
        <v>575.54</v>
      </c>
    </row>
    <row r="9786" spans="1:10" hidden="1">
      <c r="A9786" s="115" t="s">
        <v>10121</v>
      </c>
      <c r="B9786" s="115" t="str">
        <f t="shared" si="152"/>
        <v>EMENDA DE TOPO EM ESTACA DE TRILHO TR-57 SIMPLES,INCLUSIVE TALAS DE CHAPA DE ACO E SOLDAGEM DE TOPO,COM FORNECIMENTO DETODOS OS MATERIAIS</v>
      </c>
      <c r="C9786" s="115" t="s">
        <v>41886</v>
      </c>
      <c r="D9786" s="115" t="s">
        <v>41874</v>
      </c>
      <c r="E9786" s="115" t="s">
        <v>41872</v>
      </c>
      <c r="I9786" s="115" t="s">
        <v>6</v>
      </c>
      <c r="J9786" s="115">
        <v>272.10000000000002</v>
      </c>
    </row>
    <row r="9787" spans="1:10" hidden="1">
      <c r="A9787" s="115" t="s">
        <v>10122</v>
      </c>
      <c r="B9787" s="115" t="str">
        <f t="shared" si="152"/>
        <v>EMENDA DE TOPO EM ESTACA DE TRILHO TR-57 SIMPLES,INCLUSIVE TALAS DE CHAPA DE ACO E SOLDAGEM DE TOPO,COM FORNECIMENTO DETODOS OS MATERIAIS</v>
      </c>
      <c r="C9787" s="115" t="s">
        <v>41886</v>
      </c>
      <c r="D9787" s="115" t="s">
        <v>41874</v>
      </c>
      <c r="E9787" s="115" t="s">
        <v>41872</v>
      </c>
      <c r="I9787" s="115" t="s">
        <v>6</v>
      </c>
      <c r="J9787" s="115">
        <v>254.62</v>
      </c>
    </row>
    <row r="9788" spans="1:10" hidden="1">
      <c r="A9788" s="115" t="s">
        <v>10123</v>
      </c>
      <c r="B9788" s="115" t="str">
        <f t="shared" si="152"/>
        <v>EMENDA DE TOPO EM ESTACA DE TRILHO TR-57 DUPLO,INCLUSIVE TALAS DE CHAPA DE ACO E SOLDAGEM DE TOPO,COM FORNECIMENTO DE TODOS OS MATERIAIS</v>
      </c>
      <c r="C9788" s="115" t="s">
        <v>41887</v>
      </c>
      <c r="D9788" s="115" t="s">
        <v>41868</v>
      </c>
      <c r="E9788" s="115" t="s">
        <v>41869</v>
      </c>
      <c r="I9788" s="115" t="s">
        <v>6</v>
      </c>
      <c r="J9788" s="115">
        <v>474.11</v>
      </c>
    </row>
    <row r="9789" spans="1:10" hidden="1">
      <c r="A9789" s="115" t="s">
        <v>10124</v>
      </c>
      <c r="B9789" s="115" t="str">
        <f t="shared" si="152"/>
        <v>EMENDA DE TOPO EM ESTACA DE TRILHO TR-57 DUPLO,INCLUSIVE TALAS DE CHAPA DE ACO E SOLDAGEM DE TOPO,COM FORNECIMENTO DE TODOS OS MATERIAIS</v>
      </c>
      <c r="C9789" s="115" t="s">
        <v>41887</v>
      </c>
      <c r="D9789" s="115" t="s">
        <v>41868</v>
      </c>
      <c r="E9789" s="115" t="s">
        <v>41869</v>
      </c>
      <c r="I9789" s="115" t="s">
        <v>6</v>
      </c>
      <c r="J9789" s="115">
        <v>444.02</v>
      </c>
    </row>
    <row r="9790" spans="1:10" hidden="1">
      <c r="A9790" s="115" t="s">
        <v>10125</v>
      </c>
      <c r="B9790" s="115" t="str">
        <f t="shared" si="152"/>
        <v>EMENDA DE TOPO EM ESTACA DE TRILHO TR-57 TRIPLO,INCLUSIVE TALAS DE CHAPA DE ACO E SOLDAGEM DE TOPO, COM FORNECIMENTO DETODOS OS MATERIAIS</v>
      </c>
      <c r="C9790" s="115" t="s">
        <v>41888</v>
      </c>
      <c r="D9790" s="115" t="s">
        <v>41871</v>
      </c>
      <c r="E9790" s="115" t="s">
        <v>41872</v>
      </c>
      <c r="I9790" s="115" t="s">
        <v>6</v>
      </c>
      <c r="J9790" s="115">
        <v>649.89</v>
      </c>
    </row>
    <row r="9791" spans="1:10" hidden="1">
      <c r="A9791" s="115" t="s">
        <v>10126</v>
      </c>
      <c r="B9791" s="115" t="str">
        <f t="shared" si="152"/>
        <v>EMENDA DE TOPO EM ESTACA DE TRILHO TR-57 TRIPLO,INCLUSIVE TALAS DE CHAPA DE ACO E SOLDAGEM DE TOPO, COM FORNECIMENTO DETODOS OS MATERIAIS</v>
      </c>
      <c r="C9791" s="115" t="s">
        <v>41888</v>
      </c>
      <c r="D9791" s="115" t="s">
        <v>41871</v>
      </c>
      <c r="E9791" s="115" t="s">
        <v>41872</v>
      </c>
      <c r="I9791" s="115" t="s">
        <v>6</v>
      </c>
      <c r="J9791" s="115">
        <v>605.49</v>
      </c>
    </row>
    <row r="9792" spans="1:10" hidden="1">
      <c r="A9792" s="115" t="s">
        <v>10127</v>
      </c>
      <c r="B9792" s="115" t="str">
        <f t="shared" si="152"/>
        <v>PLACA DE ACO CONTRAPUNCAO,COM ESPESSURA DE 1/2",SOLDADA SOBRE CABECA DE ESTACA METALICA DE PERFIL SIMPLES DE 10",INCLUSIVE FORNECIMENTO</v>
      </c>
      <c r="C9792" s="115" t="s">
        <v>41889</v>
      </c>
      <c r="D9792" s="115" t="s">
        <v>41890</v>
      </c>
      <c r="E9792" s="115" t="s">
        <v>41891</v>
      </c>
      <c r="I9792" s="115" t="s">
        <v>6</v>
      </c>
      <c r="J9792" s="115">
        <v>95.74</v>
      </c>
    </row>
    <row r="9793" spans="1:10" hidden="1">
      <c r="A9793" s="115" t="s">
        <v>10128</v>
      </c>
      <c r="B9793" s="115" t="str">
        <f t="shared" si="152"/>
        <v>PLACA DE ACO CONTRAPUNCAO,COM ESPESSURA DE 1/2",SOLDADA SOBRE CABECA DE ESTACA METALICA DE PERFIL SIMPLES DE 10",INCLUSIVE FORNECIMENTO</v>
      </c>
      <c r="C9793" s="115" t="s">
        <v>41889</v>
      </c>
      <c r="D9793" s="115" t="s">
        <v>41890</v>
      </c>
      <c r="E9793" s="115" t="s">
        <v>41891</v>
      </c>
      <c r="I9793" s="115" t="s">
        <v>6</v>
      </c>
      <c r="J9793" s="115">
        <v>89.33</v>
      </c>
    </row>
    <row r="9794" spans="1:10" hidden="1">
      <c r="A9794" s="115" t="s">
        <v>10129</v>
      </c>
      <c r="B9794" s="115" t="str">
        <f t="shared" si="152"/>
        <v>PLACA DE ACO CONTRAPUNCAO,COM ESPESSURA DE 1/2",SOLDADA SOBRE CABECA DE ESTACA METALICA DE PERFIL SIMPLES DE 12",INCLUSIVE FORNECIMENTO</v>
      </c>
      <c r="C9794" s="115" t="s">
        <v>41889</v>
      </c>
      <c r="D9794" s="115" t="s">
        <v>41892</v>
      </c>
      <c r="E9794" s="115" t="s">
        <v>41891</v>
      </c>
      <c r="I9794" s="115" t="s">
        <v>6</v>
      </c>
      <c r="J9794" s="115">
        <v>129.25</v>
      </c>
    </row>
    <row r="9795" spans="1:10" hidden="1">
      <c r="A9795" s="115" t="s">
        <v>10130</v>
      </c>
      <c r="B9795" s="115" t="str">
        <f t="shared" si="152"/>
        <v>PLACA DE ACO CONTRAPUNCAO,COM ESPESSURA DE 1/2",SOLDADA SOBRE CABECA DE ESTACA METALICA DE PERFIL SIMPLES DE 12",INCLUSIVE FORNECIMENTO</v>
      </c>
      <c r="C9795" s="115" t="s">
        <v>41889</v>
      </c>
      <c r="D9795" s="115" t="s">
        <v>41892</v>
      </c>
      <c r="E9795" s="115" t="s">
        <v>41891</v>
      </c>
      <c r="I9795" s="115" t="s">
        <v>6</v>
      </c>
      <c r="J9795" s="115">
        <v>120.6</v>
      </c>
    </row>
    <row r="9796" spans="1:10" hidden="1">
      <c r="A9796" s="115" t="s">
        <v>10131</v>
      </c>
      <c r="B9796" s="115" t="str">
        <f t="shared" si="152"/>
        <v>PLACA DE ACO CONTRAPUNCAO,COM ESPESSURA DE 1/2",SOLDADA SOBRE CABECA DE ESTACA METALICA DE PERFIL SIMPLES 15",INCLUSIVEFORNECIMENTO</v>
      </c>
      <c r="C9796" s="115" t="s">
        <v>41889</v>
      </c>
      <c r="D9796" s="115" t="s">
        <v>41893</v>
      </c>
      <c r="E9796" s="115" t="s">
        <v>39450</v>
      </c>
      <c r="I9796" s="115" t="s">
        <v>6</v>
      </c>
      <c r="J9796" s="115">
        <v>153.18</v>
      </c>
    </row>
    <row r="9797" spans="1:10" hidden="1">
      <c r="A9797" s="115" t="s">
        <v>10132</v>
      </c>
      <c r="B9797" s="115" t="str">
        <f t="shared" ref="B9797:B9860" si="153">C9797&amp;D9797&amp;E9797&amp;F9797&amp;G9797&amp;H9797</f>
        <v>PLACA DE ACO CONTRAPUNCAO,COM ESPESSURA DE 1/2",SOLDADA SOBRE CABECA DE ESTACA METALICA DE PERFIL SIMPLES 15",INCLUSIVEFORNECIMENTO</v>
      </c>
      <c r="C9797" s="115" t="s">
        <v>41889</v>
      </c>
      <c r="D9797" s="115" t="s">
        <v>41893</v>
      </c>
      <c r="E9797" s="115" t="s">
        <v>39450</v>
      </c>
      <c r="I9797" s="115" t="s">
        <v>6</v>
      </c>
      <c r="J9797" s="115">
        <v>142.93</v>
      </c>
    </row>
    <row r="9798" spans="1:10" hidden="1">
      <c r="A9798" s="115" t="s">
        <v>10133</v>
      </c>
      <c r="B9798" s="115" t="str">
        <f t="shared" si="153"/>
        <v>PLACA DE ACO CONTRAPUNCAO,COM ESPESSURA DE 1/2",SOLDADA SOBRE CABECA DE ESTACA METALICA DE PERFIL DUPLO DE 10",INCLUSIVEFORNECIMENTO</v>
      </c>
      <c r="C9798" s="115" t="s">
        <v>41889</v>
      </c>
      <c r="D9798" s="115" t="s">
        <v>41894</v>
      </c>
      <c r="E9798" s="115" t="s">
        <v>39450</v>
      </c>
      <c r="I9798" s="115" t="s">
        <v>6</v>
      </c>
      <c r="J9798" s="115">
        <v>162.76</v>
      </c>
    </row>
    <row r="9799" spans="1:10" hidden="1">
      <c r="A9799" s="115" t="s">
        <v>10134</v>
      </c>
      <c r="B9799" s="115" t="str">
        <f t="shared" si="153"/>
        <v>PLACA DE ACO CONTRAPUNCAO,COM ESPESSURA DE 1/2",SOLDADA SOBRE CABECA DE ESTACA METALICA DE PERFIL DUPLO DE 10",INCLUSIVEFORNECIMENTO</v>
      </c>
      <c r="C9799" s="115" t="s">
        <v>41889</v>
      </c>
      <c r="D9799" s="115" t="s">
        <v>41894</v>
      </c>
      <c r="E9799" s="115" t="s">
        <v>39450</v>
      </c>
      <c r="I9799" s="115" t="s">
        <v>6</v>
      </c>
      <c r="J9799" s="115">
        <v>151.86000000000001</v>
      </c>
    </row>
    <row r="9800" spans="1:10" hidden="1">
      <c r="A9800" s="115" t="s">
        <v>10135</v>
      </c>
      <c r="B9800" s="115" t="str">
        <f t="shared" si="153"/>
        <v>PLACA DE ACO CONTRAPUNCAO,COM ESPESSURA DE 1/2",SOLDADA SOBRE CABECA DE ESTACA METALICA DE PERFIL DUPLO DE 12",INCLUSIVEFORNECIMENTO</v>
      </c>
      <c r="C9800" s="115" t="s">
        <v>41889</v>
      </c>
      <c r="D9800" s="115" t="s">
        <v>41895</v>
      </c>
      <c r="E9800" s="115" t="s">
        <v>39450</v>
      </c>
      <c r="I9800" s="115" t="s">
        <v>6</v>
      </c>
      <c r="J9800" s="115">
        <v>219.72</v>
      </c>
    </row>
    <row r="9801" spans="1:10" hidden="1">
      <c r="A9801" s="115" t="s">
        <v>10136</v>
      </c>
      <c r="B9801" s="115" t="str">
        <f t="shared" si="153"/>
        <v>PLACA DE ACO CONTRAPUNCAO,COM ESPESSURA DE 1/2",SOLDADA SOBRE CABECA DE ESTACA METALICA DE PERFIL DUPLO DE 12",INCLUSIVEFORNECIMENTO</v>
      </c>
      <c r="C9801" s="115" t="s">
        <v>41889</v>
      </c>
      <c r="D9801" s="115" t="s">
        <v>41895</v>
      </c>
      <c r="E9801" s="115" t="s">
        <v>39450</v>
      </c>
      <c r="I9801" s="115" t="s">
        <v>6</v>
      </c>
      <c r="J9801" s="115">
        <v>205.02</v>
      </c>
    </row>
    <row r="9802" spans="1:10" hidden="1">
      <c r="A9802" s="115" t="s">
        <v>10137</v>
      </c>
      <c r="B9802" s="115" t="str">
        <f t="shared" si="153"/>
        <v>PLACA DE ACO CONTRAPUNCAO,COM ESPESSURA DE 1/2",SOLDADA SOBRE CABECA DE ESTACA METALICA DE PERFIL DUPLO DE 15",INCLUSIVEFORNECIMENTO</v>
      </c>
      <c r="C9802" s="115" t="s">
        <v>41889</v>
      </c>
      <c r="D9802" s="115" t="s">
        <v>41896</v>
      </c>
      <c r="E9802" s="115" t="s">
        <v>39450</v>
      </c>
      <c r="I9802" s="115" t="s">
        <v>6</v>
      </c>
      <c r="J9802" s="115">
        <v>260.41000000000003</v>
      </c>
    </row>
    <row r="9803" spans="1:10" hidden="1">
      <c r="A9803" s="115" t="s">
        <v>10138</v>
      </c>
      <c r="B9803" s="115" t="str">
        <f t="shared" si="153"/>
        <v>PLACA DE ACO CONTRAPUNCAO,COM ESPESSURA DE 1/2",SOLDADA SOBRE CABECA DE ESTACA METALICA DE PERFIL DUPLO DE 15",INCLUSIVEFORNECIMENTO</v>
      </c>
      <c r="C9803" s="115" t="s">
        <v>41889</v>
      </c>
      <c r="D9803" s="115" t="s">
        <v>41896</v>
      </c>
      <c r="E9803" s="115" t="s">
        <v>39450</v>
      </c>
      <c r="I9803" s="115" t="s">
        <v>6</v>
      </c>
      <c r="J9803" s="115">
        <v>242.99</v>
      </c>
    </row>
    <row r="9804" spans="1:10" hidden="1">
      <c r="A9804" s="115" t="s">
        <v>10139</v>
      </c>
      <c r="B9804" s="115" t="str">
        <f t="shared" si="153"/>
        <v>PLACA DE ACO CONTRAPUNCAO,NAS DIMENSOES DE PROJETO,SOLDADA SOBRE CABECA DE ESTACA DE ACO DE PERFIL SIMPLES OU DUPLO,MEDIDA PELO PESO INCORPORADO DE CHAPA DE ACO</v>
      </c>
      <c r="C9804" s="115" t="s">
        <v>41897</v>
      </c>
      <c r="D9804" s="115" t="s">
        <v>41898</v>
      </c>
      <c r="E9804" s="115" t="s">
        <v>41899</v>
      </c>
      <c r="I9804" s="115" t="s">
        <v>92</v>
      </c>
      <c r="J9804" s="115">
        <v>13.69</v>
      </c>
    </row>
    <row r="9805" spans="1:10" hidden="1">
      <c r="A9805" s="115" t="s">
        <v>10140</v>
      </c>
      <c r="B9805" s="115" t="str">
        <f t="shared" si="153"/>
        <v>PLACA DE ACO CONTRAPUNCAO,NAS DIMENSOES DE PROJETO,SOLDADA SOBRE CABECA DE ESTACA DE ACO DE PERFIL SIMPLES OU DUPLO,MEDIDA PELO PESO INCORPORADO DE CHAPA DE ACO</v>
      </c>
      <c r="C9805" s="115" t="s">
        <v>41897</v>
      </c>
      <c r="D9805" s="115" t="s">
        <v>41898</v>
      </c>
      <c r="E9805" s="115" t="s">
        <v>41899</v>
      </c>
      <c r="I9805" s="115" t="s">
        <v>92</v>
      </c>
      <c r="J9805" s="115">
        <v>12.77</v>
      </c>
    </row>
    <row r="9806" spans="1:10" hidden="1">
      <c r="A9806" s="115" t="s">
        <v>10141</v>
      </c>
      <c r="B9806" s="115" t="str">
        <f t="shared" si="153"/>
        <v>ARRASAMENTO DE ESTACA DE CONCRETO PARA CARGA DE TRABALHO DECOMPRESSAO AXIAL ATE 600KN</v>
      </c>
      <c r="C9806" s="115" t="s">
        <v>41900</v>
      </c>
      <c r="D9806" s="115" t="s">
        <v>41901</v>
      </c>
      <c r="I9806" s="115" t="s">
        <v>6</v>
      </c>
      <c r="J9806" s="115">
        <v>133.91999999999999</v>
      </c>
    </row>
    <row r="9807" spans="1:10" hidden="1">
      <c r="A9807" s="115" t="s">
        <v>10142</v>
      </c>
      <c r="B9807" s="115" t="str">
        <f t="shared" si="153"/>
        <v>ARRASAMENTO DE ESTACA DE CONCRETO PARA CARGA DE TRABALHO DECOMPRESSAO AXIAL ATE 600KN</v>
      </c>
      <c r="C9807" s="115" t="s">
        <v>41900</v>
      </c>
      <c r="D9807" s="115" t="s">
        <v>41901</v>
      </c>
      <c r="I9807" s="115" t="s">
        <v>6</v>
      </c>
      <c r="J9807" s="115">
        <v>115.99</v>
      </c>
    </row>
    <row r="9808" spans="1:10" hidden="1">
      <c r="A9808" s="115" t="s">
        <v>10143</v>
      </c>
      <c r="B9808" s="115" t="str">
        <f t="shared" si="153"/>
        <v>ARRASAMENTO DE ESTACA DE CONCRETO PARA CARGA DE TRABALHO DECOMPRESSAO AXIAL DE 600 A 950KN</v>
      </c>
      <c r="C9808" s="115" t="s">
        <v>41900</v>
      </c>
      <c r="D9808" s="115" t="s">
        <v>41902</v>
      </c>
      <c r="I9808" s="115" t="s">
        <v>6</v>
      </c>
      <c r="J9808" s="115">
        <v>174.09</v>
      </c>
    </row>
    <row r="9809" spans="1:10" hidden="1">
      <c r="A9809" s="115" t="s">
        <v>10144</v>
      </c>
      <c r="B9809" s="115" t="str">
        <f t="shared" si="153"/>
        <v>ARRASAMENTO DE ESTACA DE CONCRETO PARA CARGA DE TRABALHO DECOMPRESSAO AXIAL DE 600 A 950KN</v>
      </c>
      <c r="C9809" s="115" t="s">
        <v>41900</v>
      </c>
      <c r="D9809" s="115" t="s">
        <v>41902</v>
      </c>
      <c r="I9809" s="115" t="s">
        <v>6</v>
      </c>
      <c r="J9809" s="115">
        <v>150.79</v>
      </c>
    </row>
    <row r="9810" spans="1:10" hidden="1">
      <c r="A9810" s="115" t="s">
        <v>10145</v>
      </c>
      <c r="B9810" s="115" t="str">
        <f t="shared" si="153"/>
        <v>ARRASAMENTO DE ESTACA DE CONCRETO PARA CARGA DE TRABALHO DECOMPRESSAO AXIAL DE 950 A 1.300KN</v>
      </c>
      <c r="C9810" s="115" t="s">
        <v>41900</v>
      </c>
      <c r="D9810" s="115" t="s">
        <v>41903</v>
      </c>
      <c r="I9810" s="115" t="s">
        <v>6</v>
      </c>
      <c r="J9810" s="115">
        <v>308.01</v>
      </c>
    </row>
    <row r="9811" spans="1:10" hidden="1">
      <c r="A9811" s="115" t="s">
        <v>10146</v>
      </c>
      <c r="B9811" s="115" t="str">
        <f t="shared" si="153"/>
        <v>ARRASAMENTO DE ESTACA DE CONCRETO PARA CARGA DE TRABALHO DECOMPRESSAO AXIAL DE 950 A 1.300KN</v>
      </c>
      <c r="C9811" s="115" t="s">
        <v>41900</v>
      </c>
      <c r="D9811" s="115" t="s">
        <v>41903</v>
      </c>
      <c r="I9811" s="115" t="s">
        <v>6</v>
      </c>
      <c r="J9811" s="115">
        <v>266.79000000000002</v>
      </c>
    </row>
    <row r="9812" spans="1:10" hidden="1">
      <c r="A9812" s="115" t="s">
        <v>10147</v>
      </c>
      <c r="B9812" s="115" t="str">
        <f t="shared" si="153"/>
        <v>ARRASAMENTO DE ESTACA DE CONCRETO PARA CARGA DE TRABALHO DECOMPRESSAO AXIAL DE 1.300 A 1.700KN</v>
      </c>
      <c r="C9812" s="115" t="s">
        <v>41900</v>
      </c>
      <c r="D9812" s="115" t="s">
        <v>41904</v>
      </c>
      <c r="I9812" s="115" t="s">
        <v>6</v>
      </c>
      <c r="J9812" s="115">
        <v>361.58</v>
      </c>
    </row>
    <row r="9813" spans="1:10" hidden="1">
      <c r="A9813" s="115" t="s">
        <v>10148</v>
      </c>
      <c r="B9813" s="115" t="str">
        <f t="shared" si="153"/>
        <v>ARRASAMENTO DE ESTACA DE CONCRETO PARA CARGA DE TRABALHO DECOMPRESSAO AXIAL DE 1.300 A 1.700KN</v>
      </c>
      <c r="C9813" s="115" t="s">
        <v>41900</v>
      </c>
      <c r="D9813" s="115" t="s">
        <v>41904</v>
      </c>
      <c r="I9813" s="115" t="s">
        <v>6</v>
      </c>
      <c r="J9813" s="115">
        <v>313.19</v>
      </c>
    </row>
    <row r="9814" spans="1:10" hidden="1">
      <c r="A9814" s="115" t="s">
        <v>10149</v>
      </c>
      <c r="B9814" s="115" t="str">
        <f t="shared" si="153"/>
        <v>ARRASAMENTO DE TUBULAO DE CONCRETO COM DIAMETRO DE 80CM</v>
      </c>
      <c r="C9814" s="115" t="s">
        <v>10150</v>
      </c>
      <c r="I9814" s="115" t="s">
        <v>6</v>
      </c>
      <c r="J9814" s="115">
        <v>338</v>
      </c>
    </row>
    <row r="9815" spans="1:10" hidden="1">
      <c r="A9815" s="115" t="s">
        <v>10151</v>
      </c>
      <c r="B9815" s="115" t="str">
        <f t="shared" si="153"/>
        <v>ARRASAMENTO DE TUBULAO DE CONCRETO COM DIAMETRO DE 80CM</v>
      </c>
      <c r="C9815" s="115" t="s">
        <v>10150</v>
      </c>
      <c r="I9815" s="115" t="s">
        <v>6</v>
      </c>
      <c r="J9815" s="115">
        <v>322.58</v>
      </c>
    </row>
    <row r="9816" spans="1:10" hidden="1">
      <c r="A9816" s="115" t="s">
        <v>10152</v>
      </c>
      <c r="B9816" s="115" t="str">
        <f t="shared" si="153"/>
        <v>ARRASAMENTO DE TUBULAO DE CONCRETO COM DIAMETRO DE 1,00 A 1,20M</v>
      </c>
      <c r="C9816" s="115" t="s">
        <v>41905</v>
      </c>
      <c r="D9816" s="115" t="s">
        <v>41906</v>
      </c>
      <c r="I9816" s="115" t="s">
        <v>6</v>
      </c>
      <c r="J9816" s="115">
        <v>507</v>
      </c>
    </row>
    <row r="9817" spans="1:10" hidden="1">
      <c r="A9817" s="115" t="s">
        <v>10153</v>
      </c>
      <c r="B9817" s="115" t="str">
        <f t="shared" si="153"/>
        <v>ARRASAMENTO DE TUBULAO DE CONCRETO COM DIAMETRO DE 1,00 A 1,20M</v>
      </c>
      <c r="C9817" s="115" t="s">
        <v>41905</v>
      </c>
      <c r="D9817" s="115" t="s">
        <v>41906</v>
      </c>
      <c r="I9817" s="115" t="s">
        <v>6</v>
      </c>
      <c r="J9817" s="115">
        <v>483.87</v>
      </c>
    </row>
    <row r="9818" spans="1:10" hidden="1">
      <c r="A9818" s="115" t="s">
        <v>10154</v>
      </c>
      <c r="B9818" s="115" t="str">
        <f t="shared" si="153"/>
        <v>ARRASAMENTO DE TUBULAO DE CONCRETO COM DIAMETRO DE 1,25 A 1,40M</v>
      </c>
      <c r="C9818" s="115" t="s">
        <v>41907</v>
      </c>
      <c r="D9818" s="115" t="s">
        <v>41908</v>
      </c>
      <c r="I9818" s="115" t="s">
        <v>6</v>
      </c>
      <c r="J9818" s="115">
        <v>585.87</v>
      </c>
    </row>
    <row r="9819" spans="1:10" hidden="1">
      <c r="A9819" s="115" t="s">
        <v>10155</v>
      </c>
      <c r="B9819" s="115" t="str">
        <f t="shared" si="153"/>
        <v>ARRASAMENTO DE TUBULAO DE CONCRETO COM DIAMETRO DE 1,25 A 1,40M</v>
      </c>
      <c r="C9819" s="115" t="s">
        <v>41907</v>
      </c>
      <c r="D9819" s="115" t="s">
        <v>41908</v>
      </c>
      <c r="I9819" s="115" t="s">
        <v>6</v>
      </c>
      <c r="J9819" s="115">
        <v>559.14</v>
      </c>
    </row>
    <row r="9820" spans="1:10" hidden="1">
      <c r="A9820" s="115" t="s">
        <v>10156</v>
      </c>
      <c r="B9820" s="115" t="str">
        <f t="shared" si="153"/>
        <v>ARRASAMENTO DE TUBULAO DE CONCRETO COM DIAMETRO DE 1,45 A 1,60M</v>
      </c>
      <c r="C9820" s="115" t="s">
        <v>41909</v>
      </c>
      <c r="D9820" s="115" t="s">
        <v>41910</v>
      </c>
      <c r="I9820" s="115" t="s">
        <v>6</v>
      </c>
      <c r="J9820" s="115">
        <v>676</v>
      </c>
    </row>
    <row r="9821" spans="1:10" hidden="1">
      <c r="A9821" s="115" t="s">
        <v>10157</v>
      </c>
      <c r="B9821" s="115" t="str">
        <f t="shared" si="153"/>
        <v>ARRASAMENTO DE TUBULAO DE CONCRETO COM DIAMETRO DE 1,45 A 1,60M</v>
      </c>
      <c r="C9821" s="115" t="s">
        <v>41909</v>
      </c>
      <c r="D9821" s="115" t="s">
        <v>41910</v>
      </c>
      <c r="I9821" s="115" t="s">
        <v>6</v>
      </c>
      <c r="J9821" s="115">
        <v>645.16</v>
      </c>
    </row>
    <row r="9822" spans="1:10" hidden="1">
      <c r="A9822" s="115" t="s">
        <v>10158</v>
      </c>
      <c r="B9822" s="115" t="str">
        <f t="shared" si="153"/>
        <v>ARRASAMENTO DE TUBULAO DE CONCRETO COM DIAMETRO DE 1,65 A 2,00M</v>
      </c>
      <c r="C9822" s="115" t="s">
        <v>41911</v>
      </c>
      <c r="D9822" s="115" t="s">
        <v>41912</v>
      </c>
      <c r="I9822" s="115" t="s">
        <v>6</v>
      </c>
      <c r="J9822" s="115">
        <v>845</v>
      </c>
    </row>
    <row r="9823" spans="1:10" hidden="1">
      <c r="A9823" s="115" t="s">
        <v>10159</v>
      </c>
      <c r="B9823" s="115" t="str">
        <f t="shared" si="153"/>
        <v>ARRASAMENTO DE TUBULAO DE CONCRETO COM DIAMETRO DE 1,65 A 2,00M</v>
      </c>
      <c r="C9823" s="115" t="s">
        <v>41911</v>
      </c>
      <c r="D9823" s="115" t="s">
        <v>41912</v>
      </c>
      <c r="I9823" s="115" t="s">
        <v>6</v>
      </c>
      <c r="J9823" s="115">
        <v>806.45</v>
      </c>
    </row>
    <row r="9824" spans="1:10" hidden="1">
      <c r="A9824" s="115" t="s">
        <v>10160</v>
      </c>
      <c r="B9824" s="115" t="str">
        <f t="shared" si="153"/>
        <v>ARRASAMENTO DE TUBULAO DE CONCRETO COM DIAMETRO DE 2,10 A 2,50M</v>
      </c>
      <c r="C9824" s="115" t="s">
        <v>41913</v>
      </c>
      <c r="D9824" s="115" t="s">
        <v>41914</v>
      </c>
      <c r="I9824" s="115" t="s">
        <v>6</v>
      </c>
      <c r="J9824" s="115">
        <v>1047.8</v>
      </c>
    </row>
    <row r="9825" spans="1:10" hidden="1">
      <c r="A9825" s="115" t="s">
        <v>10161</v>
      </c>
      <c r="B9825" s="115" t="str">
        <f t="shared" si="153"/>
        <v>ARRASAMENTO DE TUBULAO DE CONCRETO COM DIAMETRO DE 2,10 A 2,50M</v>
      </c>
      <c r="C9825" s="115" t="s">
        <v>41913</v>
      </c>
      <c r="D9825" s="115" t="s">
        <v>41914</v>
      </c>
      <c r="I9825" s="115" t="s">
        <v>6</v>
      </c>
      <c r="J9825" s="115">
        <v>1000</v>
      </c>
    </row>
    <row r="9826" spans="1:10" hidden="1">
      <c r="A9826" s="115" t="s">
        <v>10162</v>
      </c>
      <c r="B9826" s="115" t="str">
        <f t="shared" si="153"/>
        <v>ARRASAMENTO DE ESTACA DE TRILHO TR-25,TR-32,TR-37 OU TR-45,SIMPLES</v>
      </c>
      <c r="C9826" s="115" t="s">
        <v>41915</v>
      </c>
      <c r="D9826" s="115" t="s">
        <v>41916</v>
      </c>
      <c r="I9826" s="115" t="s">
        <v>6</v>
      </c>
      <c r="J9826" s="115">
        <v>140.9</v>
      </c>
    </row>
    <row r="9827" spans="1:10" hidden="1">
      <c r="A9827" s="115" t="s">
        <v>10163</v>
      </c>
      <c r="B9827" s="115" t="str">
        <f t="shared" si="153"/>
        <v>ARRASAMENTO DE ESTACA DE TRILHO TR-25,TR-32,TR-37 OU TR-45,SIMPLES</v>
      </c>
      <c r="C9827" s="115" t="s">
        <v>41915</v>
      </c>
      <c r="D9827" s="115" t="s">
        <v>41916</v>
      </c>
      <c r="I9827" s="115" t="s">
        <v>6</v>
      </c>
      <c r="J9827" s="115">
        <v>122.83</v>
      </c>
    </row>
    <row r="9828" spans="1:10" hidden="1">
      <c r="A9828" s="115" t="s">
        <v>10164</v>
      </c>
      <c r="B9828" s="115" t="str">
        <f t="shared" si="153"/>
        <v>ARRASAMENTO DE ESTACA DE TRILHO TR-50 OU TR-57,SIMPLES</v>
      </c>
      <c r="C9828" s="115" t="s">
        <v>10165</v>
      </c>
      <c r="I9828" s="115" t="s">
        <v>6</v>
      </c>
      <c r="J9828" s="115">
        <v>221.78</v>
      </c>
    </row>
    <row r="9829" spans="1:10" hidden="1">
      <c r="A9829" s="115" t="s">
        <v>10166</v>
      </c>
      <c r="B9829" s="115" t="str">
        <f t="shared" si="153"/>
        <v>ARRASAMENTO DE ESTACA DE TRILHO TR-50 OU TR-57,SIMPLES</v>
      </c>
      <c r="C9829" s="115" t="s">
        <v>10165</v>
      </c>
      <c r="I9829" s="115" t="s">
        <v>6</v>
      </c>
      <c r="J9829" s="115">
        <v>193.19</v>
      </c>
    </row>
    <row r="9830" spans="1:10" hidden="1">
      <c r="A9830" s="115" t="s">
        <v>10167</v>
      </c>
      <c r="B9830" s="115" t="str">
        <f t="shared" si="153"/>
        <v>ARRASAMENTO DE ESTACA DE TRILHO,TR-25,TR-32,TR-37 OU TR-45,DUPLO</v>
      </c>
      <c r="C9830" s="115" t="s">
        <v>41917</v>
      </c>
      <c r="D9830" s="115" t="s">
        <v>41918</v>
      </c>
      <c r="I9830" s="115" t="s">
        <v>6</v>
      </c>
      <c r="J9830" s="115">
        <v>241.38</v>
      </c>
    </row>
    <row r="9831" spans="1:10" hidden="1">
      <c r="A9831" s="115" t="s">
        <v>10168</v>
      </c>
      <c r="B9831" s="115" t="str">
        <f t="shared" si="153"/>
        <v>ARRASAMENTO DE ESTACA DE TRILHO,TR-25,TR-32,TR-37 OU TR-45,DUPLO</v>
      </c>
      <c r="C9831" s="115" t="s">
        <v>41917</v>
      </c>
      <c r="D9831" s="115" t="s">
        <v>41918</v>
      </c>
      <c r="I9831" s="115" t="s">
        <v>6</v>
      </c>
      <c r="J9831" s="115">
        <v>210.52</v>
      </c>
    </row>
    <row r="9832" spans="1:10" hidden="1">
      <c r="A9832" s="115" t="s">
        <v>10169</v>
      </c>
      <c r="B9832" s="115" t="str">
        <f t="shared" si="153"/>
        <v>ARRASAMENTO DE ESTACA DE TRILHO TR-50 OU TR-57,DUPLO</v>
      </c>
      <c r="C9832" s="115" t="s">
        <v>10170</v>
      </c>
      <c r="I9832" s="115" t="s">
        <v>6</v>
      </c>
      <c r="J9832" s="115">
        <v>281.39</v>
      </c>
    </row>
    <row r="9833" spans="1:10" hidden="1">
      <c r="A9833" s="115" t="s">
        <v>10171</v>
      </c>
      <c r="B9833" s="115" t="str">
        <f t="shared" si="153"/>
        <v>ARRASAMENTO DE ESTACA DE TRILHO TR-50 OU TR-57,DUPLO</v>
      </c>
      <c r="C9833" s="115" t="s">
        <v>10170</v>
      </c>
      <c r="I9833" s="115" t="s">
        <v>6</v>
      </c>
      <c r="J9833" s="115">
        <v>245.41</v>
      </c>
    </row>
    <row r="9834" spans="1:10" hidden="1">
      <c r="A9834" s="115" t="s">
        <v>10172</v>
      </c>
      <c r="B9834" s="115" t="str">
        <f t="shared" si="153"/>
        <v>ARRASAMENTO DE ESTACA DE TRILHO TR-25,TR-32,TR-37 OU TR-45,TRIPLO</v>
      </c>
      <c r="C9834" s="115" t="s">
        <v>41919</v>
      </c>
      <c r="D9834" s="115" t="s">
        <v>41920</v>
      </c>
      <c r="I9834" s="115" t="s">
        <v>6</v>
      </c>
      <c r="J9834" s="115">
        <v>301.54000000000002</v>
      </c>
    </row>
    <row r="9835" spans="1:10" hidden="1">
      <c r="A9835" s="115" t="s">
        <v>10173</v>
      </c>
      <c r="B9835" s="115" t="str">
        <f t="shared" si="153"/>
        <v>ARRASAMENTO DE ESTACA DE TRILHO TR-25,TR-32,TR-37 OU TR-45,TRIPLO</v>
      </c>
      <c r="C9835" s="115" t="s">
        <v>41919</v>
      </c>
      <c r="D9835" s="115" t="s">
        <v>41920</v>
      </c>
      <c r="I9835" s="115" t="s">
        <v>6</v>
      </c>
      <c r="J9835" s="115">
        <v>263.16000000000003</v>
      </c>
    </row>
    <row r="9836" spans="1:10" hidden="1">
      <c r="A9836" s="115" t="s">
        <v>10174</v>
      </c>
      <c r="B9836" s="115" t="str">
        <f t="shared" si="153"/>
        <v>ARRASAMENTO DE ESTACA DE TRILHO TR-50 OU TR-57,TRIPLO</v>
      </c>
      <c r="C9836" s="115" t="s">
        <v>10175</v>
      </c>
      <c r="I9836" s="115" t="s">
        <v>6</v>
      </c>
      <c r="J9836" s="115">
        <v>325.39</v>
      </c>
    </row>
    <row r="9837" spans="1:10" hidden="1">
      <c r="A9837" s="115" t="s">
        <v>10176</v>
      </c>
      <c r="B9837" s="115" t="str">
        <f t="shared" si="153"/>
        <v>ARRASAMENTO DE ESTACA DE TRILHO TR-50 OU TR-57,TRIPLO</v>
      </c>
      <c r="C9837" s="115" t="s">
        <v>10175</v>
      </c>
      <c r="I9837" s="115" t="s">
        <v>6</v>
      </c>
      <c r="J9837" s="115">
        <v>284.31</v>
      </c>
    </row>
    <row r="9838" spans="1:10" hidden="1">
      <c r="A9838" s="115" t="s">
        <v>10177</v>
      </c>
      <c r="B9838" s="115" t="str">
        <f t="shared" si="153"/>
        <v>ARRASAMENTO DE ESTACA DE ACO,PERFIL H DE 6"X6"</v>
      </c>
      <c r="C9838" s="115" t="s">
        <v>10178</v>
      </c>
      <c r="I9838" s="115" t="s">
        <v>6</v>
      </c>
      <c r="J9838" s="115">
        <v>168.92</v>
      </c>
    </row>
    <row r="9839" spans="1:10" hidden="1">
      <c r="A9839" s="115" t="s">
        <v>10179</v>
      </c>
      <c r="B9839" s="115" t="str">
        <f t="shared" si="153"/>
        <v>ARRASAMENTO DE ESTACA DE ACO,PERFIL H DE 6"X6"</v>
      </c>
      <c r="C9839" s="115" t="s">
        <v>10178</v>
      </c>
      <c r="I9839" s="115" t="s">
        <v>6</v>
      </c>
      <c r="J9839" s="115">
        <v>147.33000000000001</v>
      </c>
    </row>
    <row r="9840" spans="1:10" hidden="1">
      <c r="A9840" s="115" t="s">
        <v>10180</v>
      </c>
      <c r="B9840" s="115" t="str">
        <f t="shared" si="153"/>
        <v>ARRASAMENTO DE ESTACA DE ACO,PERFIL I DE 12" A 20"</v>
      </c>
      <c r="C9840" s="115" t="s">
        <v>10181</v>
      </c>
      <c r="I9840" s="115" t="s">
        <v>6</v>
      </c>
      <c r="J9840" s="115">
        <v>249</v>
      </c>
    </row>
    <row r="9841" spans="1:10" hidden="1">
      <c r="A9841" s="115" t="s">
        <v>10182</v>
      </c>
      <c r="B9841" s="115" t="str">
        <f t="shared" si="153"/>
        <v>ARRASAMENTO DE ESTACA DE ACO,PERFIL I DE 12" A 20"</v>
      </c>
      <c r="C9841" s="115" t="s">
        <v>10181</v>
      </c>
      <c r="I9841" s="115" t="s">
        <v>6</v>
      </c>
      <c r="J9841" s="115">
        <v>217.25</v>
      </c>
    </row>
    <row r="9842" spans="1:10" hidden="1">
      <c r="A9842" s="115" t="s">
        <v>10183</v>
      </c>
      <c r="B9842" s="115" t="str">
        <f t="shared" si="153"/>
        <v>ARRASAMENTO DE ESTACA RAIZ DE 4" A 6" DE DIAMETRO</v>
      </c>
      <c r="C9842" s="115" t="s">
        <v>10184</v>
      </c>
      <c r="I9842" s="115" t="s">
        <v>6</v>
      </c>
      <c r="J9842" s="115">
        <v>141.88</v>
      </c>
    </row>
    <row r="9843" spans="1:10" hidden="1">
      <c r="A9843" s="115" t="s">
        <v>10185</v>
      </c>
      <c r="B9843" s="115" t="str">
        <f t="shared" si="153"/>
        <v>ARRASAMENTO DE ESTACA RAIZ DE 4" A 6" DE DIAMETRO</v>
      </c>
      <c r="C9843" s="115" t="s">
        <v>10184</v>
      </c>
      <c r="I9843" s="115" t="s">
        <v>6</v>
      </c>
      <c r="J9843" s="115">
        <v>123.78</v>
      </c>
    </row>
    <row r="9844" spans="1:10" hidden="1">
      <c r="A9844" s="115" t="s">
        <v>10186</v>
      </c>
      <c r="B9844" s="115" t="str">
        <f t="shared" si="153"/>
        <v>ARRASAMENTO DE ESTACA RAIZ DE 8" A 10" DE DIAMETRO</v>
      </c>
      <c r="C9844" s="115" t="s">
        <v>10187</v>
      </c>
      <c r="I9844" s="115" t="s">
        <v>6</v>
      </c>
      <c r="J9844" s="115">
        <v>212.15</v>
      </c>
    </row>
    <row r="9845" spans="1:10" hidden="1">
      <c r="A9845" s="115" t="s">
        <v>10188</v>
      </c>
      <c r="B9845" s="115" t="str">
        <f t="shared" si="153"/>
        <v>ARRASAMENTO DE ESTACA RAIZ DE 8" A 10" DE DIAMETRO</v>
      </c>
      <c r="C9845" s="115" t="s">
        <v>10187</v>
      </c>
      <c r="I9845" s="115" t="s">
        <v>6</v>
      </c>
      <c r="J9845" s="115">
        <v>184.89</v>
      </c>
    </row>
    <row r="9846" spans="1:10" hidden="1">
      <c r="A9846" s="115" t="s">
        <v>10189</v>
      </c>
      <c r="B9846" s="115" t="str">
        <f t="shared" si="153"/>
        <v>ARRASAMENTO DE ESTACA RAIZ DE 12" A 16" DE DIAMETRO</v>
      </c>
      <c r="C9846" s="115" t="s">
        <v>10190</v>
      </c>
      <c r="I9846" s="115" t="s">
        <v>6</v>
      </c>
      <c r="J9846" s="115">
        <v>295.36</v>
      </c>
    </row>
    <row r="9847" spans="1:10" hidden="1">
      <c r="A9847" s="115" t="s">
        <v>10191</v>
      </c>
      <c r="B9847" s="115" t="str">
        <f t="shared" si="153"/>
        <v>ARRASAMENTO DE ESTACA RAIZ DE 12" A 16" DE DIAMETRO</v>
      </c>
      <c r="C9847" s="115" t="s">
        <v>10190</v>
      </c>
      <c r="I9847" s="115" t="s">
        <v>6</v>
      </c>
      <c r="J9847" s="115">
        <v>262.47000000000003</v>
      </c>
    </row>
    <row r="9848" spans="1:10" hidden="1">
      <c r="A9848" s="115" t="s">
        <v>10192</v>
      </c>
      <c r="B9848" s="115" t="str">
        <f t="shared" si="153"/>
        <v>RETIRADA DE ESTACA EM PERFIL DE ACO ALTURA ATE 15" E COMPRIMENTO ATE 12,00M</v>
      </c>
      <c r="C9848" s="115" t="s">
        <v>41921</v>
      </c>
      <c r="D9848" s="115" t="s">
        <v>41922</v>
      </c>
      <c r="I9848" s="115" t="s">
        <v>58</v>
      </c>
      <c r="J9848" s="115">
        <v>33.43</v>
      </c>
    </row>
    <row r="9849" spans="1:10" hidden="1">
      <c r="A9849" s="115" t="s">
        <v>10193</v>
      </c>
      <c r="B9849" s="115" t="str">
        <f t="shared" si="153"/>
        <v>RETIRADA DE ESTACA EM PERFIL DE ACO ALTURA ATE 15" E COMPRIMENTO ATE 12,00M</v>
      </c>
      <c r="C9849" s="115" t="s">
        <v>41921</v>
      </c>
      <c r="D9849" s="115" t="s">
        <v>41922</v>
      </c>
      <c r="I9849" s="115" t="s">
        <v>58</v>
      </c>
      <c r="J9849" s="115">
        <v>31.14</v>
      </c>
    </row>
    <row r="9850" spans="1:10" hidden="1">
      <c r="A9850" s="115" t="s">
        <v>10194</v>
      </c>
      <c r="B9850" s="115" t="str">
        <f t="shared" si="153"/>
        <v>ARRANCAMENTO DE ESTACA EM MADEIRA DE REFLORESTAMENTO,DIAMETRO DE 25CM</v>
      </c>
      <c r="C9850" s="115" t="s">
        <v>41923</v>
      </c>
      <c r="D9850" s="115" t="s">
        <v>41924</v>
      </c>
      <c r="I9850" s="115" t="s">
        <v>58</v>
      </c>
      <c r="J9850" s="115">
        <v>29.85</v>
      </c>
    </row>
    <row r="9851" spans="1:10" hidden="1">
      <c r="A9851" s="115" t="s">
        <v>10195</v>
      </c>
      <c r="B9851" s="115" t="str">
        <f t="shared" si="153"/>
        <v>ARRANCAMENTO DE ESTACA EM MADEIRA DE REFLORESTAMENTO,DIAMETRO DE 25CM</v>
      </c>
      <c r="C9851" s="115" t="s">
        <v>41923</v>
      </c>
      <c r="D9851" s="115" t="s">
        <v>41924</v>
      </c>
      <c r="I9851" s="115" t="s">
        <v>58</v>
      </c>
      <c r="J9851" s="115">
        <v>27.46</v>
      </c>
    </row>
    <row r="9852" spans="1:10" hidden="1">
      <c r="A9852" s="115" t="s">
        <v>10196</v>
      </c>
      <c r="B9852" s="115" t="str">
        <f t="shared" si="153"/>
        <v>PERFIL SIMPLES "I" OU "H" ATE 8",INCLUSIVE PERDAS.FORNECIMENTO</v>
      </c>
      <c r="C9852" s="115" t="s">
        <v>41925</v>
      </c>
      <c r="D9852" s="115" t="s">
        <v>35843</v>
      </c>
      <c r="I9852" s="115" t="s">
        <v>92</v>
      </c>
      <c r="J9852" s="115">
        <v>6.87</v>
      </c>
    </row>
    <row r="9853" spans="1:10" hidden="1">
      <c r="A9853" s="115" t="s">
        <v>10197</v>
      </c>
      <c r="B9853" s="115" t="str">
        <f t="shared" si="153"/>
        <v>PERFIL SIMPLES "I" OU "H" ATE 8",INCLUSIVE PERDAS.FORNECIMENTO</v>
      </c>
      <c r="C9853" s="115" t="s">
        <v>41925</v>
      </c>
      <c r="D9853" s="115" t="s">
        <v>35843</v>
      </c>
      <c r="I9853" s="115" t="s">
        <v>92</v>
      </c>
      <c r="J9853" s="115">
        <v>6.87</v>
      </c>
    </row>
    <row r="9854" spans="1:10" hidden="1">
      <c r="A9854" s="115" t="s">
        <v>10198</v>
      </c>
      <c r="B9854" s="115" t="str">
        <f t="shared" si="153"/>
        <v>PERFIL SIMPLES "I" OU "H" SENDO ACIMA DE 8" ATE 12",INCLUSIVE PERDAS.FORNECIMENTO</v>
      </c>
      <c r="C9854" s="115" t="s">
        <v>41926</v>
      </c>
      <c r="D9854" s="115" t="s">
        <v>41927</v>
      </c>
      <c r="I9854" s="115" t="s">
        <v>92</v>
      </c>
      <c r="J9854" s="115">
        <v>6.73</v>
      </c>
    </row>
    <row r="9855" spans="1:10" hidden="1">
      <c r="A9855" s="115" t="s">
        <v>10199</v>
      </c>
      <c r="B9855" s="115" t="str">
        <f t="shared" si="153"/>
        <v>PERFIL SIMPLES "I" OU "H" SENDO ACIMA DE 8" ATE 12",INCLUSIVE PERDAS.FORNECIMENTO</v>
      </c>
      <c r="C9855" s="115" t="s">
        <v>41926</v>
      </c>
      <c r="D9855" s="115" t="s">
        <v>41927</v>
      </c>
      <c r="I9855" s="115" t="s">
        <v>92</v>
      </c>
      <c r="J9855" s="115">
        <v>6.73</v>
      </c>
    </row>
    <row r="9856" spans="1:10" hidden="1">
      <c r="A9856" s="115" t="s">
        <v>10200</v>
      </c>
      <c r="B9856" s="115" t="str">
        <f t="shared" si="153"/>
        <v>PERFIL DUPLO "I" OU "H" ATE 8",INCLUSIVE EMENDA LONGITUDINAL.O CUSTO JA ESTA MULTIPLICADO POR 2(DOIS).FORNECIMENTO</v>
      </c>
      <c r="C9856" s="115" t="s">
        <v>41928</v>
      </c>
      <c r="D9856" s="115" t="s">
        <v>41929</v>
      </c>
      <c r="I9856" s="115" t="s">
        <v>92</v>
      </c>
      <c r="J9856" s="115">
        <v>18.649999999999999</v>
      </c>
    </row>
    <row r="9857" spans="1:10" hidden="1">
      <c r="A9857" s="115" t="s">
        <v>10201</v>
      </c>
      <c r="B9857" s="115" t="str">
        <f t="shared" si="153"/>
        <v>PERFIL DUPLO "I" OU "H" ATE 8",INCLUSIVE EMENDA LONGITUDINAL.O CUSTO JA ESTA MULTIPLICADO POR 2(DOIS).FORNECIMENTO</v>
      </c>
      <c r="C9857" s="115" t="s">
        <v>41928</v>
      </c>
      <c r="D9857" s="115" t="s">
        <v>41929</v>
      </c>
      <c r="I9857" s="115" t="s">
        <v>92</v>
      </c>
      <c r="J9857" s="115">
        <v>18.440000000000001</v>
      </c>
    </row>
    <row r="9858" spans="1:10" hidden="1">
      <c r="A9858" s="115" t="s">
        <v>10202</v>
      </c>
      <c r="B9858" s="115" t="str">
        <f t="shared" si="153"/>
        <v>PERFIL DUPLO "I" OU "H" SENDO ACIMA DE 8" ATE 12",INCLUSIVEEMENDA LONGITUDINAL.O CUSTO JA ESTA MULTIPLICADO POR 2(DOIS).FORNECIMENTO</v>
      </c>
      <c r="C9858" s="115" t="s">
        <v>41930</v>
      </c>
      <c r="D9858" s="115" t="s">
        <v>41931</v>
      </c>
      <c r="E9858" s="115" t="s">
        <v>41932</v>
      </c>
      <c r="I9858" s="115" t="s">
        <v>92</v>
      </c>
      <c r="J9858" s="115">
        <v>16.13</v>
      </c>
    </row>
    <row r="9859" spans="1:10" hidden="1">
      <c r="A9859" s="115" t="s">
        <v>10203</v>
      </c>
      <c r="B9859" s="115" t="str">
        <f t="shared" si="153"/>
        <v>PERFIL DUPLO "I" OU "H" SENDO ACIMA DE 8" ATE 12",INCLUSIVEEMENDA LONGITUDINAL.O CUSTO JA ESTA MULTIPLICADO POR 2(DOIS).FORNECIMENTO</v>
      </c>
      <c r="C9859" s="115" t="s">
        <v>41930</v>
      </c>
      <c r="D9859" s="115" t="s">
        <v>41931</v>
      </c>
      <c r="E9859" s="115" t="s">
        <v>41932</v>
      </c>
      <c r="I9859" s="115" t="s">
        <v>92</v>
      </c>
      <c r="J9859" s="115">
        <v>16.059999999999999</v>
      </c>
    </row>
    <row r="9860" spans="1:10" hidden="1">
      <c r="A9860" s="115" t="s">
        <v>10204</v>
      </c>
      <c r="B9860" s="115" t="str">
        <f t="shared" si="153"/>
        <v>CHAPA DE ACO CARBONO,ESPESSURA DE 1/4",PARA USO GERAL.FORNECIMENTO</v>
      </c>
      <c r="C9860" s="115" t="s">
        <v>41933</v>
      </c>
      <c r="D9860" s="115" t="s">
        <v>41171</v>
      </c>
      <c r="I9860" s="115" t="s">
        <v>92</v>
      </c>
      <c r="J9860" s="115">
        <v>4.3600000000000003</v>
      </c>
    </row>
    <row r="9861" spans="1:10" hidden="1">
      <c r="A9861" s="115" t="s">
        <v>10205</v>
      </c>
      <c r="B9861" s="115" t="str">
        <f t="shared" ref="B9861:B9924" si="154">C9861&amp;D9861&amp;E9861&amp;F9861&amp;G9861&amp;H9861</f>
        <v>CHAPA DE ACO CARBONO,ESPESSURA DE 1/4",PARA USO GERAL.FORNECIMENTO</v>
      </c>
      <c r="C9861" s="115" t="s">
        <v>41933</v>
      </c>
      <c r="D9861" s="115" t="s">
        <v>41171</v>
      </c>
      <c r="I9861" s="115" t="s">
        <v>92</v>
      </c>
      <c r="J9861" s="115">
        <v>4.3600000000000003</v>
      </c>
    </row>
    <row r="9862" spans="1:10" hidden="1">
      <c r="A9862" s="115" t="s">
        <v>10206</v>
      </c>
      <c r="B9862" s="115" t="str">
        <f t="shared" si="154"/>
        <v>CHAPA DE ACO CARBONO,ESPESSURA DE 5/16",PARA USO GERAL.FORNECIMENTO</v>
      </c>
      <c r="C9862" s="115" t="s">
        <v>41934</v>
      </c>
      <c r="D9862" s="115" t="s">
        <v>41935</v>
      </c>
      <c r="I9862" s="115" t="s">
        <v>92</v>
      </c>
      <c r="J9862" s="115">
        <v>4.45</v>
      </c>
    </row>
    <row r="9863" spans="1:10" hidden="1">
      <c r="A9863" s="115" t="s">
        <v>10207</v>
      </c>
      <c r="B9863" s="115" t="str">
        <f t="shared" si="154"/>
        <v>CHAPA DE ACO CARBONO,ESPESSURA DE 5/16",PARA USO GERAL.FORNECIMENTO</v>
      </c>
      <c r="C9863" s="115" t="s">
        <v>41934</v>
      </c>
      <c r="D9863" s="115" t="s">
        <v>41935</v>
      </c>
      <c r="I9863" s="115" t="s">
        <v>92</v>
      </c>
      <c r="J9863" s="115">
        <v>4.45</v>
      </c>
    </row>
    <row r="9864" spans="1:10" hidden="1">
      <c r="A9864" s="115" t="s">
        <v>10208</v>
      </c>
      <c r="B9864" s="115" t="str">
        <f t="shared" si="154"/>
        <v>CHAPA DE ACO CARBONO,ESPESSURA DE 3/8",PARA USO GERAL.FORNECIMENTO</v>
      </c>
      <c r="C9864" s="115" t="s">
        <v>41936</v>
      </c>
      <c r="D9864" s="115" t="s">
        <v>41171</v>
      </c>
      <c r="I9864" s="115" t="s">
        <v>92</v>
      </c>
      <c r="J9864" s="115">
        <v>4.3600000000000003</v>
      </c>
    </row>
    <row r="9865" spans="1:10" hidden="1">
      <c r="A9865" s="115" t="s">
        <v>10209</v>
      </c>
      <c r="B9865" s="115" t="str">
        <f t="shared" si="154"/>
        <v>CHAPA DE ACO CARBONO,ESPESSURA DE 3/8",PARA USO GERAL.FORNECIMENTO</v>
      </c>
      <c r="C9865" s="115" t="s">
        <v>41936</v>
      </c>
      <c r="D9865" s="115" t="s">
        <v>41171</v>
      </c>
      <c r="I9865" s="115" t="s">
        <v>92</v>
      </c>
      <c r="J9865" s="115">
        <v>4.3600000000000003</v>
      </c>
    </row>
    <row r="9866" spans="1:10" hidden="1">
      <c r="A9866" s="115" t="s">
        <v>10210</v>
      </c>
      <c r="B9866" s="115" t="str">
        <f t="shared" si="154"/>
        <v>TRILHO SEMINOVO SIMPLES,INCLUSIVE PERDAS.FORNECIMENTO</v>
      </c>
      <c r="C9866" s="115" t="s">
        <v>10211</v>
      </c>
      <c r="I9866" s="115" t="s">
        <v>92</v>
      </c>
      <c r="J9866" s="115">
        <v>2.5099999999999998</v>
      </c>
    </row>
    <row r="9867" spans="1:10" hidden="1">
      <c r="A9867" s="115" t="s">
        <v>10212</v>
      </c>
      <c r="B9867" s="115" t="str">
        <f t="shared" si="154"/>
        <v>TRILHO SEMINOVO SIMPLES,INCLUSIVE PERDAS.FORNECIMENTO</v>
      </c>
      <c r="C9867" s="115" t="s">
        <v>10211</v>
      </c>
      <c r="I9867" s="115" t="s">
        <v>92</v>
      </c>
      <c r="J9867" s="115">
        <v>2.5099999999999998</v>
      </c>
    </row>
    <row r="9868" spans="1:10" hidden="1">
      <c r="A9868" s="115" t="s">
        <v>10213</v>
      </c>
      <c r="B9868" s="115" t="str">
        <f t="shared" si="154"/>
        <v>TRILHO SEMINOVO DUPLO.NO CUSTO JA FOI CONSIDERADO EMENDA LONGITUDINAL E MULTIPLICADO POR 2(DOIS),INCLUSIVE PERDAS.FORNECIMENTO</v>
      </c>
      <c r="C9868" s="115" t="s">
        <v>41937</v>
      </c>
      <c r="D9868" s="115" t="s">
        <v>41938</v>
      </c>
      <c r="E9868" s="115" t="s">
        <v>41171</v>
      </c>
      <c r="I9868" s="115" t="s">
        <v>92</v>
      </c>
      <c r="J9868" s="115">
        <v>8.49</v>
      </c>
    </row>
    <row r="9869" spans="1:10" hidden="1">
      <c r="A9869" s="115" t="s">
        <v>10214</v>
      </c>
      <c r="B9869" s="115" t="str">
        <f t="shared" si="154"/>
        <v>TRILHO SEMINOVO DUPLO.NO CUSTO JA FOI CONSIDERADO EMENDA LONGITUDINAL E MULTIPLICADO POR 2(DOIS),INCLUSIVE PERDAS.FORNECIMENTO</v>
      </c>
      <c r="C9869" s="115" t="s">
        <v>41937</v>
      </c>
      <c r="D9869" s="115" t="s">
        <v>41938</v>
      </c>
      <c r="E9869" s="115" t="s">
        <v>41171</v>
      </c>
      <c r="I9869" s="115" t="s">
        <v>92</v>
      </c>
      <c r="J9869" s="115">
        <v>8.3000000000000007</v>
      </c>
    </row>
    <row r="9870" spans="1:10" hidden="1">
      <c r="A9870" s="115" t="s">
        <v>10215</v>
      </c>
      <c r="B9870" s="115" t="str">
        <f t="shared" si="154"/>
        <v>TRILHO SEMINOVO TRIPLO.NO CUSTO JA FOI CONSIDERADO EMENDA LONGITUDINAL E MULTIPLICADO POR 2(DOIS),INCLUSIVE PERDAS.FORNECIMENTO</v>
      </c>
      <c r="C9870" s="115" t="s">
        <v>41939</v>
      </c>
      <c r="D9870" s="115" t="s">
        <v>41940</v>
      </c>
      <c r="E9870" s="115" t="s">
        <v>41935</v>
      </c>
      <c r="I9870" s="115" t="s">
        <v>92</v>
      </c>
      <c r="J9870" s="115">
        <v>11.88</v>
      </c>
    </row>
    <row r="9871" spans="1:10" hidden="1">
      <c r="A9871" s="115" t="s">
        <v>10216</v>
      </c>
      <c r="B9871" s="115" t="str">
        <f t="shared" si="154"/>
        <v>TRILHO SEMINOVO TRIPLO.NO CUSTO JA FOI CONSIDERADO EMENDA LONGITUDINAL E MULTIPLICADO POR 2(DOIS),INCLUSIVE PERDAS.FORNECIMENTO</v>
      </c>
      <c r="C9871" s="115" t="s">
        <v>41939</v>
      </c>
      <c r="D9871" s="115" t="s">
        <v>41940</v>
      </c>
      <c r="E9871" s="115" t="s">
        <v>41935</v>
      </c>
      <c r="I9871" s="115" t="s">
        <v>92</v>
      </c>
      <c r="J9871" s="115">
        <v>11.65</v>
      </c>
    </row>
    <row r="9872" spans="1:10" hidden="1">
      <c r="A9872" s="115" t="s">
        <v>10217</v>
      </c>
      <c r="B9872" s="115" t="str">
        <f t="shared" si="154"/>
        <v>TRILHO SEMINOVO QUADRUPLO.NO CUSTO JA FOI CONSIDERADO EMENDALONGITUDINAL E MULTIPLICADO POR 2(DOIS),INCLUSIVE PERDAS.FORNECIMENTO</v>
      </c>
      <c r="C9872" s="115" t="s">
        <v>41941</v>
      </c>
      <c r="D9872" s="115" t="s">
        <v>41942</v>
      </c>
      <c r="E9872" s="115" t="s">
        <v>41943</v>
      </c>
      <c r="I9872" s="115" t="s">
        <v>92</v>
      </c>
      <c r="J9872" s="115">
        <v>15.42</v>
      </c>
    </row>
    <row r="9873" spans="1:10" hidden="1">
      <c r="A9873" s="115" t="s">
        <v>10218</v>
      </c>
      <c r="B9873" s="115" t="str">
        <f t="shared" si="154"/>
        <v>TRILHO SEMINOVO QUADRUPLO.NO CUSTO JA FOI CONSIDERADO EMENDALONGITUDINAL E MULTIPLICADO POR 2(DOIS),INCLUSIVE PERDAS.FORNECIMENTO</v>
      </c>
      <c r="C9873" s="115" t="s">
        <v>41941</v>
      </c>
      <c r="D9873" s="115" t="s">
        <v>41942</v>
      </c>
      <c r="E9873" s="115" t="s">
        <v>41943</v>
      </c>
      <c r="I9873" s="115" t="s">
        <v>92</v>
      </c>
      <c r="J9873" s="115">
        <v>15.14</v>
      </c>
    </row>
    <row r="9874" spans="1:10" hidden="1">
      <c r="A9874" s="115" t="s">
        <v>10219</v>
      </c>
      <c r="B9874" s="115" t="str">
        <f t="shared" si="154"/>
        <v>ESTRONCA(ESCORA)DE PERFIL DE ACO "I" DE 8",SIMPLES OU DUPLO(SOLDADOS AO LARGO),EM TRABALHOS DE ESCORAMENTO E CONGENERES,TENDO COMPRIMENTO DE 4,00 A 9,00M,SOLDADA EM GUIAS,INCLUSIVE COLOCACAO,RETIRADA E TRANSPORTE INTERNO COM TRATOR,EXCLUSIVE FORNECIMENTO</v>
      </c>
      <c r="C9874" s="115" t="s">
        <v>41944</v>
      </c>
      <c r="D9874" s="115" t="s">
        <v>41945</v>
      </c>
      <c r="E9874" s="115" t="s">
        <v>41946</v>
      </c>
      <c r="F9874" s="115" t="s">
        <v>41947</v>
      </c>
      <c r="G9874" s="115" t="s">
        <v>41891</v>
      </c>
      <c r="I9874" s="115" t="s">
        <v>6</v>
      </c>
      <c r="J9874" s="115">
        <v>246.48</v>
      </c>
    </row>
    <row r="9875" spans="1:10" hidden="1">
      <c r="A9875" s="115" t="s">
        <v>10220</v>
      </c>
      <c r="B9875" s="115" t="str">
        <f t="shared" si="154"/>
        <v>ESTRONCA(ESCORA)DE PERFIL DE ACO "I" DE 8",SIMPLES OU DUPLO(SOLDADOS AO LARGO),EM TRABALHOS DE ESCORAMENTO E CONGENERES,TENDO COMPRIMENTO DE 4,00 A 9,00M,SOLDADA EM GUIAS,INCLUSIVE COLOCACAO,RETIRADA E TRANSPORTE INTERNO COM TRATOR,EXCLUSIVE FORNECIMENTO</v>
      </c>
      <c r="C9875" s="115" t="s">
        <v>41944</v>
      </c>
      <c r="D9875" s="115" t="s">
        <v>41945</v>
      </c>
      <c r="E9875" s="115" t="s">
        <v>41946</v>
      </c>
      <c r="F9875" s="115" t="s">
        <v>41947</v>
      </c>
      <c r="G9875" s="115" t="s">
        <v>41891</v>
      </c>
      <c r="I9875" s="115" t="s">
        <v>6</v>
      </c>
      <c r="J9875" s="115">
        <v>231.96</v>
      </c>
    </row>
    <row r="9876" spans="1:10" hidden="1">
      <c r="A9876" s="115" t="s">
        <v>10221</v>
      </c>
      <c r="B9876" s="115" t="str">
        <f t="shared" si="154"/>
        <v>CRAVACAO DE PERFIL DE ACO "H" ATE 8",INCLUSIVE UM CORTE AO MACARICO,EXCLUSIVE EMENDAS,FORNECIMENTO E PERDAS DO PERFIL</v>
      </c>
      <c r="C9876" s="115" t="s">
        <v>41948</v>
      </c>
      <c r="D9876" s="115" t="s">
        <v>41949</v>
      </c>
      <c r="I9876" s="115" t="s">
        <v>58</v>
      </c>
      <c r="J9876" s="115">
        <v>65.5</v>
      </c>
    </row>
    <row r="9877" spans="1:10" hidden="1">
      <c r="A9877" s="115" t="s">
        <v>10222</v>
      </c>
      <c r="B9877" s="115" t="str">
        <f t="shared" si="154"/>
        <v>CRAVACAO DE PERFIL DE ACO "H" ATE 8",INCLUSIVE UM CORTE AO MACARICO,EXCLUSIVE EMENDAS,FORNECIMENTO E PERDAS DO PERFIL</v>
      </c>
      <c r="C9877" s="115" t="s">
        <v>41948</v>
      </c>
      <c r="D9877" s="115" t="s">
        <v>41949</v>
      </c>
      <c r="I9877" s="115" t="s">
        <v>58</v>
      </c>
      <c r="J9877" s="115">
        <v>61.08</v>
      </c>
    </row>
    <row r="9878" spans="1:10" hidden="1">
      <c r="A9878" s="115" t="s">
        <v>10223</v>
      </c>
      <c r="B9878" s="115" t="str">
        <f t="shared" si="154"/>
        <v>CRAVACAO DE PERFIL DE ACO "I" DE 10" A 12",INCLUSIVE UM CORTE AO MACARICO,EXCLUSIVE EMENDAS,FORNECIMENTO E PERDAS DO PERFIL</v>
      </c>
      <c r="C9878" s="115" t="s">
        <v>41950</v>
      </c>
      <c r="D9878" s="115" t="s">
        <v>41951</v>
      </c>
      <c r="E9878" s="115" t="s">
        <v>41952</v>
      </c>
      <c r="I9878" s="115" t="s">
        <v>58</v>
      </c>
      <c r="J9878" s="115">
        <v>67.44</v>
      </c>
    </row>
    <row r="9879" spans="1:10" hidden="1">
      <c r="A9879" s="115" t="s">
        <v>10224</v>
      </c>
      <c r="B9879" s="115" t="str">
        <f t="shared" si="154"/>
        <v>CRAVACAO DE PERFIL DE ACO "I" DE 10" A 12",INCLUSIVE UM CORTE AO MACARICO,EXCLUSIVE EMENDAS,FORNECIMENTO E PERDAS DO PERFIL</v>
      </c>
      <c r="C9879" s="115" t="s">
        <v>41950</v>
      </c>
      <c r="D9879" s="115" t="s">
        <v>41951</v>
      </c>
      <c r="E9879" s="115" t="s">
        <v>41952</v>
      </c>
      <c r="I9879" s="115" t="s">
        <v>58</v>
      </c>
      <c r="J9879" s="115">
        <v>62.85</v>
      </c>
    </row>
    <row r="9880" spans="1:10" hidden="1">
      <c r="A9880" s="115" t="s">
        <v>10225</v>
      </c>
      <c r="B9880" s="115" t="str">
        <f t="shared" si="154"/>
        <v>CRAVACAO DE PERFIL DE ACO "I" DE 15" A 20",INCLUSIVE UM CORTE AO MACARICO,EXCLUSIVE EMENDAS,FORNECIMENTO E PERDAS DO PERFIL</v>
      </c>
      <c r="C9880" s="115" t="s">
        <v>41953</v>
      </c>
      <c r="D9880" s="115" t="s">
        <v>41951</v>
      </c>
      <c r="E9880" s="115" t="s">
        <v>41952</v>
      </c>
      <c r="I9880" s="115" t="s">
        <v>58</v>
      </c>
      <c r="J9880" s="115">
        <v>102.31</v>
      </c>
    </row>
    <row r="9881" spans="1:10" hidden="1">
      <c r="A9881" s="115" t="s">
        <v>10226</v>
      </c>
      <c r="B9881" s="115" t="str">
        <f t="shared" si="154"/>
        <v>CRAVACAO DE PERFIL DE ACO "I" DE 15" A 20",INCLUSIVE UM CORTE AO MACARICO,EXCLUSIVE EMENDAS,FORNECIMENTO E PERDAS DO PERFIL</v>
      </c>
      <c r="C9881" s="115" t="s">
        <v>41953</v>
      </c>
      <c r="D9881" s="115" t="s">
        <v>41951</v>
      </c>
      <c r="E9881" s="115" t="s">
        <v>41952</v>
      </c>
      <c r="I9881" s="115" t="s">
        <v>58</v>
      </c>
      <c r="J9881" s="115">
        <v>95.83</v>
      </c>
    </row>
    <row r="9882" spans="1:10" hidden="1">
      <c r="A9882" s="115" t="s">
        <v>10227</v>
      </c>
      <c r="B9882" s="115" t="str">
        <f t="shared" si="154"/>
        <v>CRAVACAO DE PERFIL DE ACO "I" ATE 8",DUPLO,INCLUSIVE UM CORTE AO MACARICO,EXCLUSIVE EMENDAS,FORNECIMENTO E PERDAS DO PERFIL</v>
      </c>
      <c r="C9882" s="115" t="s">
        <v>41954</v>
      </c>
      <c r="D9882" s="115" t="s">
        <v>41951</v>
      </c>
      <c r="E9882" s="115" t="s">
        <v>41952</v>
      </c>
      <c r="I9882" s="115" t="s">
        <v>58</v>
      </c>
      <c r="J9882" s="115">
        <v>71.099999999999994</v>
      </c>
    </row>
    <row r="9883" spans="1:10" hidden="1">
      <c r="A9883" s="115" t="s">
        <v>10228</v>
      </c>
      <c r="B9883" s="115" t="str">
        <f t="shared" si="154"/>
        <v>CRAVACAO DE PERFIL DE ACO "I" ATE 8",DUPLO,INCLUSIVE UM CORTE AO MACARICO,EXCLUSIVE EMENDAS,FORNECIMENTO E PERDAS DO PERFIL</v>
      </c>
      <c r="C9883" s="115" t="s">
        <v>41954</v>
      </c>
      <c r="D9883" s="115" t="s">
        <v>41951</v>
      </c>
      <c r="E9883" s="115" t="s">
        <v>41952</v>
      </c>
      <c r="I9883" s="115" t="s">
        <v>58</v>
      </c>
      <c r="J9883" s="115">
        <v>65.84</v>
      </c>
    </row>
    <row r="9884" spans="1:10" hidden="1">
      <c r="A9884" s="115" t="s">
        <v>10229</v>
      </c>
      <c r="B9884" s="115" t="str">
        <f t="shared" si="154"/>
        <v>CRAVACAO DE PERFIL DE ACO "I" DE 10",DUPLO,INCLUSIVE UM CORTE AO MACARICO,EXCLUSIVE EMENDAS,FORNECIMENTO E PERDAS DO PERFIL</v>
      </c>
      <c r="C9884" s="115" t="s">
        <v>41955</v>
      </c>
      <c r="D9884" s="115" t="s">
        <v>41951</v>
      </c>
      <c r="E9884" s="115" t="s">
        <v>41952</v>
      </c>
      <c r="I9884" s="115" t="s">
        <v>58</v>
      </c>
      <c r="J9884" s="115">
        <v>89.39</v>
      </c>
    </row>
    <row r="9885" spans="1:10" hidden="1">
      <c r="A9885" s="115" t="s">
        <v>10230</v>
      </c>
      <c r="B9885" s="115" t="str">
        <f t="shared" si="154"/>
        <v>CRAVACAO DE PERFIL DE ACO "I" DE 10",DUPLO,INCLUSIVE UM CORTE AO MACARICO,EXCLUSIVE EMENDAS,FORNECIMENTO E PERDAS DO PERFIL</v>
      </c>
      <c r="C9885" s="115" t="s">
        <v>41955</v>
      </c>
      <c r="D9885" s="115" t="s">
        <v>41951</v>
      </c>
      <c r="E9885" s="115" t="s">
        <v>41952</v>
      </c>
      <c r="I9885" s="115" t="s">
        <v>58</v>
      </c>
      <c r="J9885" s="115">
        <v>83.89</v>
      </c>
    </row>
    <row r="9886" spans="1:10" hidden="1">
      <c r="A9886" s="115" t="s">
        <v>10231</v>
      </c>
      <c r="B9886" s="115" t="str">
        <f t="shared" si="154"/>
        <v>CRAVACAO DE PERFIL DE ACO "I" DE 12",DUPLO,INCLUSIVE UM CORTE AO MACARICO,EXCLUSIVE EMENDAS,FORNECIMENTO E PERDAS DO PERFIL</v>
      </c>
      <c r="C9886" s="115" t="s">
        <v>41956</v>
      </c>
      <c r="D9886" s="115" t="s">
        <v>41951</v>
      </c>
      <c r="E9886" s="115" t="s">
        <v>41952</v>
      </c>
      <c r="I9886" s="115" t="s">
        <v>58</v>
      </c>
      <c r="J9886" s="115">
        <v>104.07</v>
      </c>
    </row>
    <row r="9887" spans="1:10" hidden="1">
      <c r="A9887" s="115" t="s">
        <v>10232</v>
      </c>
      <c r="B9887" s="115" t="str">
        <f t="shared" si="154"/>
        <v>CRAVACAO DE PERFIL DE ACO "I" DE 12",DUPLO,INCLUSIVE UM CORTE AO MACARICO,EXCLUSIVE EMENDAS,FORNECIMENTO E PERDAS DO PERFIL</v>
      </c>
      <c r="C9887" s="115" t="s">
        <v>41956</v>
      </c>
      <c r="D9887" s="115" t="s">
        <v>41951</v>
      </c>
      <c r="E9887" s="115" t="s">
        <v>41952</v>
      </c>
      <c r="I9887" s="115" t="s">
        <v>58</v>
      </c>
      <c r="J9887" s="115">
        <v>97.63</v>
      </c>
    </row>
    <row r="9888" spans="1:10" hidden="1">
      <c r="A9888" s="115" t="s">
        <v>10233</v>
      </c>
      <c r="B9888" s="115" t="str">
        <f t="shared" si="154"/>
        <v>ESTACA DE CONCRETO FCK=15MPA,ARMADA,MOLDADA NO TERRENO,COM DIAMETRO DE 150MM,COM CAPACIDADE PARA 15T,INCLUSIVE FORNECIMENTO DOS MATERIAIS E CONCRETAGEM COM ADENSAMENTO MANUAL,EXCLUSIVE PERFURACAO</v>
      </c>
      <c r="C9888" s="115" t="s">
        <v>41957</v>
      </c>
      <c r="D9888" s="115" t="s">
        <v>41958</v>
      </c>
      <c r="E9888" s="115" t="s">
        <v>41959</v>
      </c>
      <c r="F9888" s="115" t="s">
        <v>41960</v>
      </c>
      <c r="I9888" s="115" t="s">
        <v>58</v>
      </c>
      <c r="J9888" s="115">
        <v>55.02</v>
      </c>
    </row>
    <row r="9889" spans="1:10" hidden="1">
      <c r="A9889" s="115" t="s">
        <v>10234</v>
      </c>
      <c r="B9889" s="115" t="str">
        <f t="shared" si="154"/>
        <v>ESTACA DE CONCRETO FCK=15MPA,ARMADA,MOLDADA NO TERRENO,COM DIAMETRO DE 150MM,COM CAPACIDADE PARA 15T,INCLUSIVE FORNECIMENTO DOS MATERIAIS E CONCRETAGEM COM ADENSAMENTO MANUAL,EXCLUSIVE PERFURACAO</v>
      </c>
      <c r="C9889" s="115" t="s">
        <v>41957</v>
      </c>
      <c r="D9889" s="115" t="s">
        <v>41958</v>
      </c>
      <c r="E9889" s="115" t="s">
        <v>41959</v>
      </c>
      <c r="F9889" s="115" t="s">
        <v>41960</v>
      </c>
      <c r="I9889" s="115" t="s">
        <v>58</v>
      </c>
      <c r="J9889" s="115">
        <v>51.35</v>
      </c>
    </row>
    <row r="9890" spans="1:10" hidden="1">
      <c r="A9890" s="115" t="s">
        <v>10235</v>
      </c>
      <c r="B9890" s="115" t="str">
        <f t="shared" si="154"/>
        <v>ESTACA DE CONCRETO FCK=15MPA,ARMADA,MOLDADA NO TERRENO,COM DIAMETRO DE 200MM,COM CAPACIDADE PARA 20T,INCLUSIVE FORNECIMENTO DOS MATERIAIS E CONCRETAGEM COM ANDENSAMENTO MANUAL,EXCLUSIVE PERFURACAO</v>
      </c>
      <c r="C9890" s="115" t="s">
        <v>41957</v>
      </c>
      <c r="D9890" s="115" t="s">
        <v>41961</v>
      </c>
      <c r="E9890" s="115" t="s">
        <v>41962</v>
      </c>
      <c r="F9890" s="115" t="s">
        <v>41963</v>
      </c>
      <c r="I9890" s="115" t="s">
        <v>58</v>
      </c>
      <c r="J9890" s="115">
        <v>74.81</v>
      </c>
    </row>
    <row r="9891" spans="1:10" hidden="1">
      <c r="A9891" s="115" t="s">
        <v>10236</v>
      </c>
      <c r="B9891" s="115" t="str">
        <f t="shared" si="154"/>
        <v>ESTACA DE CONCRETO FCK=15MPA,ARMADA,MOLDADA NO TERRENO,COM DIAMETRO DE 200MM,COM CAPACIDADE PARA 20T,INCLUSIVE FORNECIMENTO DOS MATERIAIS E CONCRETAGEM COM ANDENSAMENTO MANUAL,EXCLUSIVE PERFURACAO</v>
      </c>
      <c r="C9891" s="115" t="s">
        <v>41957</v>
      </c>
      <c r="D9891" s="115" t="s">
        <v>41961</v>
      </c>
      <c r="E9891" s="115" t="s">
        <v>41962</v>
      </c>
      <c r="F9891" s="115" t="s">
        <v>41963</v>
      </c>
      <c r="I9891" s="115" t="s">
        <v>58</v>
      </c>
      <c r="J9891" s="115">
        <v>69.98</v>
      </c>
    </row>
    <row r="9892" spans="1:10" hidden="1">
      <c r="A9892" s="115" t="s">
        <v>10237</v>
      </c>
      <c r="B9892" s="115" t="str">
        <f t="shared" si="154"/>
        <v>ESTACA DE CONCRETO FCK=15MPA,ARMADA,MOLDADA NO TERRENO,COM DIAMETRO DE 250MM,COM CAPACIDADE PARA 25T,INCLUSIVE FORNECIMENTO DOS MATERIAIS E CONCRETAGEM COM ADENSAMENTO MANUAL,EXCLUSIVE PERFURACAO</v>
      </c>
      <c r="C9892" s="115" t="s">
        <v>41957</v>
      </c>
      <c r="D9892" s="115" t="s">
        <v>41964</v>
      </c>
      <c r="E9892" s="115" t="s">
        <v>41959</v>
      </c>
      <c r="F9892" s="115" t="s">
        <v>41960</v>
      </c>
      <c r="I9892" s="115" t="s">
        <v>58</v>
      </c>
      <c r="J9892" s="115">
        <v>95.29</v>
      </c>
    </row>
    <row r="9893" spans="1:10" hidden="1">
      <c r="A9893" s="115" t="s">
        <v>10238</v>
      </c>
      <c r="B9893" s="115" t="str">
        <f t="shared" si="154"/>
        <v>ESTACA DE CONCRETO FCK=15MPA,ARMADA,MOLDADA NO TERRENO,COM DIAMETRO DE 250MM,COM CAPACIDADE PARA 25T,INCLUSIVE FORNECIMENTO DOS MATERIAIS E CONCRETAGEM COM ADENSAMENTO MANUAL,EXCLUSIVE PERFURACAO</v>
      </c>
      <c r="C9893" s="115" t="s">
        <v>41957</v>
      </c>
      <c r="D9893" s="115" t="s">
        <v>41964</v>
      </c>
      <c r="E9893" s="115" t="s">
        <v>41959</v>
      </c>
      <c r="F9893" s="115" t="s">
        <v>41960</v>
      </c>
      <c r="I9893" s="115" t="s">
        <v>58</v>
      </c>
      <c r="J9893" s="115">
        <v>89.1</v>
      </c>
    </row>
    <row r="9894" spans="1:10" hidden="1">
      <c r="A9894" s="115" t="s">
        <v>10239</v>
      </c>
      <c r="B9894" s="115" t="str">
        <f t="shared" si="154"/>
        <v>ESTACA DE CONCRETO FCK=15MPA,ARMADA,MOLDADA NO TERRENO,UTILIZANDO TUBO DE PVC DEFOFO DE 150MM,COMO FORMA REMOVIVEL,SERVINDO 10 VEZES,COM CAPACIDADE PARA 15T,INCLUSIVE FORNECIMENTODOS MATERIAIS E CONCRETAGEM COM ADENSAMENTO MANUAL,EXCLUSIVE PERFURACAO</v>
      </c>
      <c r="C9894" s="115" t="s">
        <v>41965</v>
      </c>
      <c r="D9894" s="115" t="s">
        <v>41966</v>
      </c>
      <c r="E9894" s="115" t="s">
        <v>41967</v>
      </c>
      <c r="F9894" s="115" t="s">
        <v>41968</v>
      </c>
      <c r="G9894" s="115" t="s">
        <v>41969</v>
      </c>
      <c r="I9894" s="115" t="s">
        <v>58</v>
      </c>
      <c r="J9894" s="115">
        <v>69.489999999999995</v>
      </c>
    </row>
    <row r="9895" spans="1:10" hidden="1">
      <c r="A9895" s="115" t="s">
        <v>10240</v>
      </c>
      <c r="B9895" s="115" t="str">
        <f t="shared" si="154"/>
        <v>ESTACA DE CONCRETO FCK=15MPA,ARMADA,MOLDADA NO TERRENO,UTILIZANDO TUBO DE PVC DEFOFO DE 150MM,COMO FORMA REMOVIVEL,SERVINDO 10 VEZES,COM CAPACIDADE PARA 15T,INCLUSIVE FORNECIMENTODOS MATERIAIS E CONCRETAGEM COM ADENSAMENTO MANUAL,EXCLUSIVE PERFURACAO</v>
      </c>
      <c r="C9895" s="115" t="s">
        <v>41965</v>
      </c>
      <c r="D9895" s="115" t="s">
        <v>41966</v>
      </c>
      <c r="E9895" s="115" t="s">
        <v>41967</v>
      </c>
      <c r="F9895" s="115" t="s">
        <v>41968</v>
      </c>
      <c r="G9895" s="115" t="s">
        <v>41969</v>
      </c>
      <c r="I9895" s="115" t="s">
        <v>58</v>
      </c>
      <c r="J9895" s="115">
        <v>64.739999999999995</v>
      </c>
    </row>
    <row r="9896" spans="1:10" hidden="1">
      <c r="A9896" s="115" t="s">
        <v>10241</v>
      </c>
      <c r="B9896" s="115" t="str">
        <f t="shared" si="154"/>
        <v>ESTACA DE CONCRETO FCK=15MPA,ARMADA,MOLDADA NO TERRENO,UTILIZANDO TUBO DE PVC DEFOFO DE 200MM,COMO FORMA REMOVIVEL,SERVINDO 10 VEZES,COM CAPACIDADE PARA 15T,INCLUSIVE FORNECIMENTODOS MATERIAIS E CONCRETAGEM COM ADENSAMENTO MANUAL,EXCLUSIVE PERFURACAO</v>
      </c>
      <c r="C9896" s="115" t="s">
        <v>41965</v>
      </c>
      <c r="D9896" s="115" t="s">
        <v>41970</v>
      </c>
      <c r="E9896" s="115" t="s">
        <v>41967</v>
      </c>
      <c r="F9896" s="115" t="s">
        <v>41968</v>
      </c>
      <c r="G9896" s="115" t="s">
        <v>41969</v>
      </c>
      <c r="I9896" s="115" t="s">
        <v>58</v>
      </c>
      <c r="J9896" s="115">
        <v>91.66</v>
      </c>
    </row>
    <row r="9897" spans="1:10" hidden="1">
      <c r="A9897" s="115" t="s">
        <v>10242</v>
      </c>
      <c r="B9897" s="115" t="str">
        <f t="shared" si="154"/>
        <v>ESTACA DE CONCRETO FCK=15MPA,ARMADA,MOLDADA NO TERRENO,UTILIZANDO TUBO DE PVC DEFOFO DE 200MM,COMO FORMA REMOVIVEL,SERVINDO 10 VEZES,COM CAPACIDADE PARA 15T,INCLUSIVE FORNECIMENTODOS MATERIAIS E CONCRETAGEM COM ADENSAMENTO MANUAL,EXCLUSIVE PERFURACAO</v>
      </c>
      <c r="C9897" s="115" t="s">
        <v>41965</v>
      </c>
      <c r="D9897" s="115" t="s">
        <v>41970</v>
      </c>
      <c r="E9897" s="115" t="s">
        <v>41967</v>
      </c>
      <c r="F9897" s="115" t="s">
        <v>41968</v>
      </c>
      <c r="G9897" s="115" t="s">
        <v>41969</v>
      </c>
      <c r="I9897" s="115" t="s">
        <v>58</v>
      </c>
      <c r="J9897" s="115">
        <v>86.13</v>
      </c>
    </row>
    <row r="9898" spans="1:10" hidden="1">
      <c r="A9898" s="115" t="s">
        <v>10243</v>
      </c>
      <c r="B9898" s="115" t="str">
        <f t="shared" si="154"/>
        <v>ESTACA DE CONCRETO FCK=15MPA,ARMADA,MOLDADA NO TERRENO,UTILIZANDO TUBO DE PVC DEFOFO DE 250MM,COMO FORMA REMOVIVEL,SERVINDO 10 VEZES,COM CAPACIDADE PARA 15T,INCLUSIVE FORNECIMENTODOS MATERIAIS E CONCRETAGEM COM ADENSAMENTO MANUAL,EXCLUSIVE PERFURACAO</v>
      </c>
      <c r="C9898" s="115" t="s">
        <v>41965</v>
      </c>
      <c r="D9898" s="115" t="s">
        <v>41971</v>
      </c>
      <c r="E9898" s="115" t="s">
        <v>41967</v>
      </c>
      <c r="F9898" s="115" t="s">
        <v>41968</v>
      </c>
      <c r="G9898" s="115" t="s">
        <v>41969</v>
      </c>
      <c r="I9898" s="115" t="s">
        <v>58</v>
      </c>
      <c r="J9898" s="115">
        <v>120.97</v>
      </c>
    </row>
    <row r="9899" spans="1:10" hidden="1">
      <c r="A9899" s="115" t="s">
        <v>10244</v>
      </c>
      <c r="B9899" s="115" t="str">
        <f t="shared" si="154"/>
        <v>ESTACA DE CONCRETO FCK=15MPA,ARMADA,MOLDADA NO TERRENO,UTILIZANDO TUBO DE PVC DEFOFO DE 250MM,COMO FORMA REMOVIVEL,SERVINDO 10 VEZES,COM CAPACIDADE PARA 15T,INCLUSIVE FORNECIMENTODOS MATERIAIS E CONCRETAGEM COM ADENSAMENTO MANUAL,EXCLUSIVE PERFURACAO</v>
      </c>
      <c r="C9899" s="115" t="s">
        <v>41965</v>
      </c>
      <c r="D9899" s="115" t="s">
        <v>41971</v>
      </c>
      <c r="E9899" s="115" t="s">
        <v>41967</v>
      </c>
      <c r="F9899" s="115" t="s">
        <v>41968</v>
      </c>
      <c r="G9899" s="115" t="s">
        <v>41969</v>
      </c>
      <c r="I9899" s="115" t="s">
        <v>58</v>
      </c>
      <c r="J9899" s="115">
        <v>114.12</v>
      </c>
    </row>
    <row r="9900" spans="1:10" hidden="1">
      <c r="A9900" s="115" t="s">
        <v>10245</v>
      </c>
      <c r="B9900" s="115" t="str">
        <f t="shared" si="154"/>
        <v>ESTACA DE CONCRETO FCK=15MPA,ARMADA,MOLDADA NO TERRENO,UTILIZANDO TUBO DE PVC DEFOFO DE 150MM,COMO FORMA PERDIDA,COM CAPACIDADE PARA 15T,INCLUSIVE FORNECIMENTO DOS MATERIAIS E CONCRETAGEM COM ADENSAMENTO MANUAL,EXCLUSIVE PERFURACAO</v>
      </c>
      <c r="C9900" s="115" t="s">
        <v>41965</v>
      </c>
      <c r="D9900" s="115" t="s">
        <v>41972</v>
      </c>
      <c r="E9900" s="115" t="s">
        <v>41973</v>
      </c>
      <c r="F9900" s="115" t="s">
        <v>41974</v>
      </c>
      <c r="I9900" s="115" t="s">
        <v>58</v>
      </c>
      <c r="J9900" s="115">
        <v>123.53</v>
      </c>
    </row>
    <row r="9901" spans="1:10" hidden="1">
      <c r="A9901" s="115" t="s">
        <v>10246</v>
      </c>
      <c r="B9901" s="115" t="str">
        <f t="shared" si="154"/>
        <v>ESTACA DE CONCRETO FCK=15MPA,ARMADA,MOLDADA NO TERRENO,UTILIZANDO TUBO DE PVC DEFOFO DE 150MM,COMO FORMA PERDIDA,COM CAPACIDADE PARA 15T,INCLUSIVE FORNECIMENTO DOS MATERIAIS E CONCRETAGEM COM ADENSAMENTO MANUAL,EXCLUSIVE PERFURACAO</v>
      </c>
      <c r="C9901" s="115" t="s">
        <v>41965</v>
      </c>
      <c r="D9901" s="115" t="s">
        <v>41972</v>
      </c>
      <c r="E9901" s="115" t="s">
        <v>41973</v>
      </c>
      <c r="F9901" s="115" t="s">
        <v>41974</v>
      </c>
      <c r="I9901" s="115" t="s">
        <v>58</v>
      </c>
      <c r="J9901" s="115">
        <v>118.86</v>
      </c>
    </row>
    <row r="9902" spans="1:10" hidden="1">
      <c r="A9902" s="115" t="s">
        <v>10247</v>
      </c>
      <c r="B9902" s="115" t="str">
        <f t="shared" si="154"/>
        <v>ESTACA DE CONCRETO FCK=15MPA,ARMADA,MOLDADA NO TERRENO,UTILIZANDO TUBO DE PVC DEFOFO DE 200MM,COMO FORMA PERDIDA,COM CAPACIDADE PARA 15T,INCLUSIVE FORNECIMENTO DOS MATERIAIS E CONCRETAGEM E ADENSAMENTO MANUAL,EXCLUSIVE PERFURACAO</v>
      </c>
      <c r="C9902" s="115" t="s">
        <v>41965</v>
      </c>
      <c r="D9902" s="115" t="s">
        <v>41975</v>
      </c>
      <c r="E9902" s="115" t="s">
        <v>41973</v>
      </c>
      <c r="F9902" s="115" t="s">
        <v>41976</v>
      </c>
      <c r="I9902" s="115" t="s">
        <v>58</v>
      </c>
      <c r="J9902" s="115">
        <v>229.67</v>
      </c>
    </row>
    <row r="9903" spans="1:10" hidden="1">
      <c r="A9903" s="115" t="s">
        <v>10248</v>
      </c>
      <c r="B9903" s="115" t="str">
        <f t="shared" si="154"/>
        <v>ESTACA DE CONCRETO FCK=15MPA,ARMADA,MOLDADA NO TERRENO,UTILIZANDO TUBO DE PVC DEFOFO DE 200MM,COMO FORMA PERDIDA,COM CAPACIDADE PARA 15T,INCLUSIVE FORNECIMENTO DOS MATERIAIS E CONCRETAGEM E ADENSAMENTO MANUAL,EXCLUSIVE PERFURACAO</v>
      </c>
      <c r="C9903" s="115" t="s">
        <v>41965</v>
      </c>
      <c r="D9903" s="115" t="s">
        <v>41975</v>
      </c>
      <c r="E9903" s="115" t="s">
        <v>41973</v>
      </c>
      <c r="F9903" s="115" t="s">
        <v>41976</v>
      </c>
      <c r="I9903" s="115" t="s">
        <v>58</v>
      </c>
      <c r="J9903" s="115">
        <v>222.76</v>
      </c>
    </row>
    <row r="9904" spans="1:10" hidden="1">
      <c r="A9904" s="115" t="s">
        <v>10249</v>
      </c>
      <c r="B9904" s="115" t="str">
        <f t="shared" si="154"/>
        <v>ESTACA DE CONCRETO FCK=15MPA,ARMADA,MOLDADA NO TERRENO,UTILIZANDO TUBO DE PVC DEFOFO DE 250MM,COMO FORMA PERDIDA,COM CAPACIDADE PARA 15T,INCLUSIVE FORNECIMENTO DOS MATERIAIS E CONCRETAGEM E ADENSAMENTO MANUAL,EXCLUSIVE PERFURACAO</v>
      </c>
      <c r="C9904" s="115" t="s">
        <v>41965</v>
      </c>
      <c r="D9904" s="115" t="s">
        <v>41977</v>
      </c>
      <c r="E9904" s="115" t="s">
        <v>41973</v>
      </c>
      <c r="F9904" s="115" t="s">
        <v>41976</v>
      </c>
      <c r="I9904" s="115" t="s">
        <v>58</v>
      </c>
      <c r="J9904" s="115">
        <v>321.33999999999997</v>
      </c>
    </row>
    <row r="9905" spans="1:10" hidden="1">
      <c r="A9905" s="115" t="s">
        <v>10250</v>
      </c>
      <c r="B9905" s="115" t="str">
        <f t="shared" si="154"/>
        <v>ESTACA DE CONCRETO FCK=15MPA,ARMADA,MOLDADA NO TERRENO,UTILIZANDO TUBO DE PVC DEFOFO DE 250MM,COMO FORMA PERDIDA,COM CAPACIDADE PARA 15T,INCLUSIVE FORNECIMENTO DOS MATERIAIS E CONCRETAGEM E ADENSAMENTO MANUAL,EXCLUSIVE PERFURACAO</v>
      </c>
      <c r="C9905" s="115" t="s">
        <v>41965</v>
      </c>
      <c r="D9905" s="115" t="s">
        <v>41977</v>
      </c>
      <c r="E9905" s="115" t="s">
        <v>41973</v>
      </c>
      <c r="F9905" s="115" t="s">
        <v>41976</v>
      </c>
      <c r="I9905" s="115" t="s">
        <v>58</v>
      </c>
      <c r="J9905" s="115">
        <v>312.85000000000002</v>
      </c>
    </row>
    <row r="9906" spans="1:10" hidden="1">
      <c r="A9906" s="115" t="s">
        <v>10251</v>
      </c>
      <c r="B9906" s="115" t="str">
        <f t="shared" si="154"/>
        <v>CRAVACAO DE ESTACA-PRANCHA DE CONCRETO PRE-MOLDADA,COM LARGURA UTIL DE 30CM E COMPRIMENTO ATE 7,00M,CONSIDERANDO-SE TODA A SUPERFICIE DA ESTACA,EXCLUSIVE ESTACA</v>
      </c>
      <c r="C9906" s="115" t="s">
        <v>41978</v>
      </c>
      <c r="D9906" s="115" t="s">
        <v>41979</v>
      </c>
      <c r="E9906" s="115" t="s">
        <v>41980</v>
      </c>
      <c r="I9906" s="115" t="s">
        <v>16</v>
      </c>
      <c r="J9906" s="115">
        <v>126.27</v>
      </c>
    </row>
    <row r="9907" spans="1:10" hidden="1">
      <c r="A9907" s="115" t="s">
        <v>10252</v>
      </c>
      <c r="B9907" s="115" t="str">
        <f t="shared" si="154"/>
        <v>CRAVACAO DE ESTACA-PRANCHA DE CONCRETO PRE-MOLDADA,COM LARGURA UTIL DE 30CM E COMPRIMENTO ATE 7,00M,CONSIDERANDO-SE TODA A SUPERFICIE DA ESTACA,EXCLUSIVE ESTACA</v>
      </c>
      <c r="C9907" s="115" t="s">
        <v>41978</v>
      </c>
      <c r="D9907" s="115" t="s">
        <v>41979</v>
      </c>
      <c r="E9907" s="115" t="s">
        <v>41980</v>
      </c>
      <c r="I9907" s="115" t="s">
        <v>16</v>
      </c>
      <c r="J9907" s="115">
        <v>115.73</v>
      </c>
    </row>
    <row r="9908" spans="1:10" hidden="1">
      <c r="A9908" s="115" t="s">
        <v>10253</v>
      </c>
      <c r="B9908" s="115" t="str">
        <f t="shared" si="154"/>
        <v>EXECUCAO DE PAREDE DIAFRAGMA,COM 0,40M DE ESPESSURA,INCLUSIVE ESCAVACAO DA TRINCHEIRA,FORNECIMENTO E PREPARO DA LAMA BENTONITA,CARGA DO MATERIAL ESCAVADO,OPERACAO DE COLOCACAO DA ARMADURA(GAIOLA) E DE CONCRETAGEM,EXCLUSIVE MATERIAIS(CONCRETO E ACO)</v>
      </c>
      <c r="C9908" s="115" t="s">
        <v>41981</v>
      </c>
      <c r="D9908" s="115" t="s">
        <v>41982</v>
      </c>
      <c r="E9908" s="115" t="s">
        <v>41983</v>
      </c>
      <c r="F9908" s="115" t="s">
        <v>41984</v>
      </c>
      <c r="G9908" s="115" t="s">
        <v>41985</v>
      </c>
      <c r="I9908" s="115" t="s">
        <v>16</v>
      </c>
      <c r="J9908" s="115">
        <v>886.53</v>
      </c>
    </row>
    <row r="9909" spans="1:10" hidden="1">
      <c r="A9909" s="115" t="s">
        <v>10254</v>
      </c>
      <c r="B9909" s="115" t="str">
        <f t="shared" si="154"/>
        <v>EXECUCAO DE PAREDE DIAFRAGMA,COM 0,40M DE ESPESSURA,INCLUSIVE ESCAVACAO DA TRINCHEIRA,FORNECIMENTO E PREPARO DA LAMA BENTONITA,CARGA DO MATERIAL ESCAVADO,OPERACAO DE COLOCACAO DA ARMADURA(GAIOLA) E DE CONCRETAGEM,EXCLUSIVE MATERIAIS(CONCRETO E ACO)</v>
      </c>
      <c r="C9909" s="115" t="s">
        <v>41981</v>
      </c>
      <c r="D9909" s="115" t="s">
        <v>41982</v>
      </c>
      <c r="E9909" s="115" t="s">
        <v>41983</v>
      </c>
      <c r="F9909" s="115" t="s">
        <v>41984</v>
      </c>
      <c r="G9909" s="115" t="s">
        <v>41985</v>
      </c>
      <c r="I9909" s="115" t="s">
        <v>16</v>
      </c>
      <c r="J9909" s="115">
        <v>827.1</v>
      </c>
    </row>
    <row r="9910" spans="1:10" hidden="1">
      <c r="A9910" s="115" t="s">
        <v>10255</v>
      </c>
      <c r="B9910" s="115" t="str">
        <f t="shared" si="154"/>
        <v>EXECUCAO DE PAREDE DIAFRAGMA,COM 0,60M DE ESPESSURA,INCLUSIVE ESCAVACAO DE TRINCHEIRA,FORNECIMENTO E PREPARO DA LAMA BENTONITA,CARGA DO MATERIAL ESCAVADO,OPERACAO DE COLOCACAO DA ARMADURA(GAIOLA) E DE CONCRETAGEM,EXCLUSIVE MATERIAIS(CONCRETO E ACO)</v>
      </c>
      <c r="C9910" s="115" t="s">
        <v>41986</v>
      </c>
      <c r="D9910" s="115" t="s">
        <v>41987</v>
      </c>
      <c r="E9910" s="115" t="s">
        <v>41983</v>
      </c>
      <c r="F9910" s="115" t="s">
        <v>41984</v>
      </c>
      <c r="G9910" s="115" t="s">
        <v>41985</v>
      </c>
      <c r="I9910" s="115" t="s">
        <v>16</v>
      </c>
      <c r="J9910" s="115">
        <v>1081.56</v>
      </c>
    </row>
    <row r="9911" spans="1:10" hidden="1">
      <c r="A9911" s="115" t="s">
        <v>10256</v>
      </c>
      <c r="B9911" s="115" t="str">
        <f t="shared" si="154"/>
        <v>EXECUCAO DE PAREDE DIAFRAGMA,COM 0,60M DE ESPESSURA,INCLUSIVE ESCAVACAO DE TRINCHEIRA,FORNECIMENTO E PREPARO DA LAMA BENTONITA,CARGA DO MATERIAL ESCAVADO,OPERACAO DE COLOCACAO DA ARMADURA(GAIOLA) E DE CONCRETAGEM,EXCLUSIVE MATERIAIS(CONCRETO E ACO)</v>
      </c>
      <c r="C9911" s="115" t="s">
        <v>41986</v>
      </c>
      <c r="D9911" s="115" t="s">
        <v>41987</v>
      </c>
      <c r="E9911" s="115" t="s">
        <v>41983</v>
      </c>
      <c r="F9911" s="115" t="s">
        <v>41984</v>
      </c>
      <c r="G9911" s="115" t="s">
        <v>41985</v>
      </c>
      <c r="I9911" s="115" t="s">
        <v>16</v>
      </c>
      <c r="J9911" s="115">
        <v>1009.17</v>
      </c>
    </row>
    <row r="9912" spans="1:10" hidden="1">
      <c r="A9912" s="115" t="s">
        <v>10257</v>
      </c>
      <c r="B9912" s="115" t="str">
        <f t="shared" si="154"/>
        <v>EXECUCAO DE PAREDE DIAFRAGMA,COM 0,80M DE ESPESSURA,INCLUSIVE ESCAVACAO DA TRINCHEIRA,FORNECIMENTO E PREPARO DA LAMA BENTONITA,CARGA DO MATERIAL ESCAVADO,OPERACAO DE COLOCACAO DE ARMADURA(GAIOLA)E DE CONCRETAGEM,EXCLUSIVE MATERIAIS(CONCRETOE ACO)</v>
      </c>
      <c r="C9912" s="115" t="s">
        <v>41988</v>
      </c>
      <c r="D9912" s="115" t="s">
        <v>41982</v>
      </c>
      <c r="E9912" s="115" t="s">
        <v>41989</v>
      </c>
      <c r="F9912" s="115" t="s">
        <v>41990</v>
      </c>
      <c r="G9912" s="115" t="s">
        <v>41991</v>
      </c>
      <c r="I9912" s="115" t="s">
        <v>16</v>
      </c>
      <c r="J9912" s="115">
        <v>1773.07</v>
      </c>
    </row>
    <row r="9913" spans="1:10" hidden="1">
      <c r="A9913" s="115" t="s">
        <v>10258</v>
      </c>
      <c r="B9913" s="115" t="str">
        <f t="shared" si="154"/>
        <v>EXECUCAO DE PAREDE DIAFRAGMA,COM 0,80M DE ESPESSURA,INCLUSIVE ESCAVACAO DA TRINCHEIRA,FORNECIMENTO E PREPARO DA LAMA BENTONITA,CARGA DO MATERIAL ESCAVADO,OPERACAO DE COLOCACAO DE ARMADURA(GAIOLA)E DE CONCRETAGEM,EXCLUSIVE MATERIAIS(CONCRETOE ACO)</v>
      </c>
      <c r="C9913" s="115" t="s">
        <v>41988</v>
      </c>
      <c r="D9913" s="115" t="s">
        <v>41982</v>
      </c>
      <c r="E9913" s="115" t="s">
        <v>41989</v>
      </c>
      <c r="F9913" s="115" t="s">
        <v>41990</v>
      </c>
      <c r="G9913" s="115" t="s">
        <v>41991</v>
      </c>
      <c r="I9913" s="115" t="s">
        <v>16</v>
      </c>
      <c r="J9913" s="115">
        <v>1654.2</v>
      </c>
    </row>
    <row r="9914" spans="1:10" hidden="1">
      <c r="A9914" s="115" t="s">
        <v>10259</v>
      </c>
      <c r="B9914" s="115" t="str">
        <f t="shared" si="154"/>
        <v>EXECUCAO DE PAREDE DIAFRAGMA,COM 1,00M DE ESPESSURA,INCLUSIVE ESCAVACAO DA TRINCHEIRA,FORNECIMENTO E PREPARO DA LAMA BENTONITA,CARGA DO MATERIAL ESCAVADO,OPERACAO DE COLOCACAO DA ARMADURA(GAIOLA) E DE CONCRETAGEM,EXCLUSIVE MATERIAIS (CONCRETO E ACO)</v>
      </c>
      <c r="C9914" s="115" t="s">
        <v>41992</v>
      </c>
      <c r="D9914" s="115" t="s">
        <v>41982</v>
      </c>
      <c r="E9914" s="115" t="s">
        <v>41983</v>
      </c>
      <c r="F9914" s="115" t="s">
        <v>41993</v>
      </c>
      <c r="G9914" s="115" t="s">
        <v>41994</v>
      </c>
      <c r="I9914" s="115" t="s">
        <v>16</v>
      </c>
      <c r="J9914" s="115">
        <v>2392.19</v>
      </c>
    </row>
    <row r="9915" spans="1:10" hidden="1">
      <c r="A9915" s="115" t="s">
        <v>10260</v>
      </c>
      <c r="B9915" s="115" t="str">
        <f t="shared" si="154"/>
        <v>EXECUCAO DE PAREDE DIAFRAGMA,COM 1,00M DE ESPESSURA,INCLUSIVE ESCAVACAO DA TRINCHEIRA,FORNECIMENTO E PREPARO DA LAMA BENTONITA,CARGA DO MATERIAL ESCAVADO,OPERACAO DE COLOCACAO DA ARMADURA(GAIOLA) E DE CONCRETAGEM,EXCLUSIVE MATERIAIS (CONCRETO E ACO)</v>
      </c>
      <c r="C9915" s="115" t="s">
        <v>41992</v>
      </c>
      <c r="D9915" s="115" t="s">
        <v>41982</v>
      </c>
      <c r="E9915" s="115" t="s">
        <v>41983</v>
      </c>
      <c r="F9915" s="115" t="s">
        <v>41993</v>
      </c>
      <c r="G9915" s="115" t="s">
        <v>41994</v>
      </c>
      <c r="I9915" s="115" t="s">
        <v>16</v>
      </c>
      <c r="J9915" s="115">
        <v>2231.7199999999998</v>
      </c>
    </row>
    <row r="9916" spans="1:10" hidden="1">
      <c r="A9916" s="115" t="s">
        <v>10261</v>
      </c>
      <c r="B9916" s="115" t="str">
        <f t="shared" si="154"/>
        <v>GAIOLA ARMADURA PARA PAREDE DIAFRAGMA,EM ACO CA-50,INCLUSIVE FORNECIMENTO,PERDAS,CORTE,DOBRAGEM,MONTAGEM E SOLDAS</v>
      </c>
      <c r="C9916" s="115" t="s">
        <v>41995</v>
      </c>
      <c r="D9916" s="115" t="s">
        <v>41996</v>
      </c>
      <c r="I9916" s="115" t="s">
        <v>92</v>
      </c>
      <c r="J9916" s="115">
        <v>12.43</v>
      </c>
    </row>
    <row r="9917" spans="1:10" hidden="1">
      <c r="A9917" s="115" t="s">
        <v>10262</v>
      </c>
      <c r="B9917" s="115" t="str">
        <f t="shared" si="154"/>
        <v>GAIOLA ARMADURA PARA PAREDE DIAFRAGMA,EM ACO CA-50,INCLUSIVE FORNECIMENTO,PERDAS,CORTE,DOBRAGEM,MONTAGEM E SOLDAS</v>
      </c>
      <c r="C9917" s="115" t="s">
        <v>41995</v>
      </c>
      <c r="D9917" s="115" t="s">
        <v>41996</v>
      </c>
      <c r="I9917" s="115" t="s">
        <v>92</v>
      </c>
      <c r="J9917" s="115">
        <v>11.99</v>
      </c>
    </row>
    <row r="9918" spans="1:10" hidden="1">
      <c r="A9918" s="115" t="s">
        <v>10263</v>
      </c>
      <c r="B9918" s="115" t="str">
        <f t="shared" si="154"/>
        <v>MANUSEIO DE PERFIS METALICOS ESTRUTURAIS ATE 20,00M</v>
      </c>
      <c r="C9918" s="115" t="s">
        <v>10264</v>
      </c>
      <c r="I9918" s="115" t="s">
        <v>685</v>
      </c>
      <c r="J9918" s="115">
        <v>80.8</v>
      </c>
    </row>
    <row r="9919" spans="1:10" hidden="1">
      <c r="A9919" s="115" t="s">
        <v>10265</v>
      </c>
      <c r="B9919" s="115" t="str">
        <f t="shared" si="154"/>
        <v>MANUSEIO DE PERFIS METALICOS ESTRUTURAIS ATE 20,00M</v>
      </c>
      <c r="C9919" s="115" t="s">
        <v>10264</v>
      </c>
      <c r="I9919" s="115" t="s">
        <v>685</v>
      </c>
      <c r="J9919" s="115">
        <v>70.040000000000006</v>
      </c>
    </row>
    <row r="9920" spans="1:10" hidden="1">
      <c r="A9920" s="115" t="s">
        <v>10266</v>
      </c>
      <c r="B9920" s="115" t="str">
        <f t="shared" si="154"/>
        <v>CONCRETO DOSADO RACIONALMENTE PARA UMA RESISTENCIA CARACTERISTICA A COMPRESSAO DE 10MPA,COMPREENDENDO APENAS O FORNECIMENTO DOS MATERIAIS,INCLUSIVE 5% DE PERDAS</v>
      </c>
      <c r="C9920" s="115" t="s">
        <v>41997</v>
      </c>
      <c r="D9920" s="115" t="s">
        <v>41998</v>
      </c>
      <c r="E9920" s="115" t="s">
        <v>41999</v>
      </c>
      <c r="I9920" s="115" t="s">
        <v>31</v>
      </c>
      <c r="J9920" s="115">
        <v>246.82</v>
      </c>
    </row>
    <row r="9921" spans="1:10" hidden="1">
      <c r="A9921" s="115" t="s">
        <v>10267</v>
      </c>
      <c r="B9921" s="115" t="str">
        <f t="shared" si="154"/>
        <v>CONCRETO DOSADO RACIONALMENTE PARA UMA RESISTENCIA CARACTERISTICA A COMPRESSAO DE 10MPA,COMPREENDENDO APENAS O FORNECIMENTO DOS MATERIAIS,INCLUSIVE 5% DE PERDAS</v>
      </c>
      <c r="C9921" s="115" t="s">
        <v>41997</v>
      </c>
      <c r="D9921" s="115" t="s">
        <v>41998</v>
      </c>
      <c r="E9921" s="115" t="s">
        <v>41999</v>
      </c>
      <c r="I9921" s="115" t="s">
        <v>31</v>
      </c>
      <c r="J9921" s="115">
        <v>246.82</v>
      </c>
    </row>
    <row r="9922" spans="1:10" hidden="1">
      <c r="A9922" s="115" t="s">
        <v>10268</v>
      </c>
      <c r="B9922" s="115" t="str">
        <f t="shared" si="154"/>
        <v>CONCRETO DOSADO RACIONALMENTE PARA UMA RESISTENCIA CARACTERISTICA A COMPRESSAO DE 15MPA,COMPREENDENDO APENAS O FORNECIMENTO DOS MATERIAIS,INCLUSIVE 5% DE PERDAS</v>
      </c>
      <c r="C9922" s="115" t="s">
        <v>41997</v>
      </c>
      <c r="D9922" s="115" t="s">
        <v>42000</v>
      </c>
      <c r="E9922" s="115" t="s">
        <v>41999</v>
      </c>
      <c r="I9922" s="115" t="s">
        <v>31</v>
      </c>
      <c r="J9922" s="115">
        <v>265.62</v>
      </c>
    </row>
    <row r="9923" spans="1:10" hidden="1">
      <c r="A9923" s="115" t="s">
        <v>10269</v>
      </c>
      <c r="B9923" s="115" t="str">
        <f t="shared" si="154"/>
        <v>CONCRETO DOSADO RACIONALMENTE PARA UMA RESISTENCIA CARACTERISTICA A COMPRESSAO DE 15MPA,COMPREENDENDO APENAS O FORNECIMENTO DOS MATERIAIS,INCLUSIVE 5% DE PERDAS</v>
      </c>
      <c r="C9923" s="115" t="s">
        <v>41997</v>
      </c>
      <c r="D9923" s="115" t="s">
        <v>42000</v>
      </c>
      <c r="E9923" s="115" t="s">
        <v>41999</v>
      </c>
      <c r="I9923" s="115" t="s">
        <v>31</v>
      </c>
      <c r="J9923" s="115">
        <v>265.62</v>
      </c>
    </row>
    <row r="9924" spans="1:10" hidden="1">
      <c r="A9924" s="115" t="s">
        <v>10270</v>
      </c>
      <c r="B9924" s="115" t="str">
        <f t="shared" si="154"/>
        <v>CONCRETO DOSADO RACIONALMENTE PARA UMA RESISTENCIA CARACTERISTICA A COMPRESSAO DE 20MPA,COMPREENDENDO APENAS O FORNECIMENTO DOS MATERIAIS,INCLUSIVE 5% DE PERDAS</v>
      </c>
      <c r="C9924" s="115" t="s">
        <v>41997</v>
      </c>
      <c r="D9924" s="115" t="s">
        <v>42001</v>
      </c>
      <c r="E9924" s="115" t="s">
        <v>41999</v>
      </c>
      <c r="I9924" s="115" t="s">
        <v>31</v>
      </c>
      <c r="J9924" s="115">
        <v>286.25</v>
      </c>
    </row>
    <row r="9925" spans="1:10" hidden="1">
      <c r="A9925" s="115" t="s">
        <v>10271</v>
      </c>
      <c r="B9925" s="115" t="str">
        <f t="shared" ref="B9925:B9988" si="155">C9925&amp;D9925&amp;E9925&amp;F9925&amp;G9925&amp;H9925</f>
        <v>CONCRETO DOSADO RACIONALMENTE PARA UMA RESISTENCIA CARACTERISTICA A COMPRESSAO DE 20MPA,COMPREENDENDO APENAS O FORNECIMENTO DOS MATERIAIS,INCLUSIVE 5% DE PERDAS</v>
      </c>
      <c r="C9925" s="115" t="s">
        <v>41997</v>
      </c>
      <c r="D9925" s="115" t="s">
        <v>42001</v>
      </c>
      <c r="E9925" s="115" t="s">
        <v>41999</v>
      </c>
      <c r="I9925" s="115" t="s">
        <v>31</v>
      </c>
      <c r="J9925" s="115">
        <v>286.25</v>
      </c>
    </row>
    <row r="9926" spans="1:10" hidden="1">
      <c r="A9926" s="115" t="s">
        <v>10272</v>
      </c>
      <c r="B9926" s="115" t="str">
        <f t="shared" si="155"/>
        <v>CONCRETO DOSADO RACIONALMENTE PARA UMA RESISTENCIA CARACTERISTICA A COMPRESSAO DE 25MPA,COMPREENDENDO APENAS O FORNECIMENTO DOS MATERIAIS,INCLUSIVE 5% DE PERDAS</v>
      </c>
      <c r="C9926" s="115" t="s">
        <v>41997</v>
      </c>
      <c r="D9926" s="115" t="s">
        <v>42002</v>
      </c>
      <c r="E9926" s="115" t="s">
        <v>41999</v>
      </c>
      <c r="I9926" s="115" t="s">
        <v>31</v>
      </c>
      <c r="J9926" s="115">
        <v>303.12</v>
      </c>
    </row>
    <row r="9927" spans="1:10" hidden="1">
      <c r="A9927" s="115" t="s">
        <v>10273</v>
      </c>
      <c r="B9927" s="115" t="str">
        <f t="shared" si="155"/>
        <v>CONCRETO DOSADO RACIONALMENTE PARA UMA RESISTENCIA CARACTERISTICA A COMPRESSAO DE 25MPA,COMPREENDENDO APENAS O FORNECIMENTO DOS MATERIAIS,INCLUSIVE 5% DE PERDAS</v>
      </c>
      <c r="C9927" s="115" t="s">
        <v>41997</v>
      </c>
      <c r="D9927" s="115" t="s">
        <v>42002</v>
      </c>
      <c r="E9927" s="115" t="s">
        <v>41999</v>
      </c>
      <c r="I9927" s="115" t="s">
        <v>31</v>
      </c>
      <c r="J9927" s="115">
        <v>303.12</v>
      </c>
    </row>
    <row r="9928" spans="1:10" hidden="1">
      <c r="A9928" s="115" t="s">
        <v>10274</v>
      </c>
      <c r="B9928" s="115" t="str">
        <f t="shared" si="155"/>
        <v>CONCRETO DOSADO RACIONALMENTE PARA UMA RESISTENCIA CARACTERISTICA A COMPRESSAO DE 30MPA,COMPREENDENDO APENAS O FORNECIMENTO DOS MATERIAIS,INCLUSIVE 5% DE PERDAS</v>
      </c>
      <c r="C9928" s="115" t="s">
        <v>41997</v>
      </c>
      <c r="D9928" s="115" t="s">
        <v>42003</v>
      </c>
      <c r="E9928" s="115" t="s">
        <v>41999</v>
      </c>
      <c r="I9928" s="115" t="s">
        <v>31</v>
      </c>
      <c r="J9928" s="115">
        <v>328.02</v>
      </c>
    </row>
    <row r="9929" spans="1:10" hidden="1">
      <c r="A9929" s="115" t="s">
        <v>10275</v>
      </c>
      <c r="B9929" s="115" t="str">
        <f t="shared" si="155"/>
        <v>CONCRETO DOSADO RACIONALMENTE PARA UMA RESISTENCIA CARACTERISTICA A COMPRESSAO DE 30MPA,COMPREENDENDO APENAS O FORNECIMENTO DOS MATERIAIS,INCLUSIVE 5% DE PERDAS</v>
      </c>
      <c r="C9929" s="115" t="s">
        <v>41997</v>
      </c>
      <c r="D9929" s="115" t="s">
        <v>42003</v>
      </c>
      <c r="E9929" s="115" t="s">
        <v>41999</v>
      </c>
      <c r="I9929" s="115" t="s">
        <v>31</v>
      </c>
      <c r="J9929" s="115">
        <v>328.02</v>
      </c>
    </row>
    <row r="9930" spans="1:10" hidden="1">
      <c r="A9930" s="115" t="s">
        <v>10276</v>
      </c>
      <c r="B9930" s="115" t="str">
        <f t="shared" si="155"/>
        <v>CONCRETO DOSADO RACIONALMENTE PARA UMA RESISTENCIA CARACTERISTICA A COMPRESSAO DE 35MPA,COMPREENDENDO APENAS O FORNECIMENTO DOS MATERIAIS,INCLUSIVE 5% DE PERDAS</v>
      </c>
      <c r="C9930" s="115" t="s">
        <v>41997</v>
      </c>
      <c r="D9930" s="115" t="s">
        <v>42004</v>
      </c>
      <c r="E9930" s="115" t="s">
        <v>41999</v>
      </c>
      <c r="I9930" s="115" t="s">
        <v>31</v>
      </c>
      <c r="J9930" s="115">
        <v>336.16</v>
      </c>
    </row>
    <row r="9931" spans="1:10" hidden="1">
      <c r="A9931" s="115" t="s">
        <v>10277</v>
      </c>
      <c r="B9931" s="115" t="str">
        <f t="shared" si="155"/>
        <v>CONCRETO DOSADO RACIONALMENTE PARA UMA RESISTENCIA CARACTERISTICA A COMPRESSAO DE 35MPA,COMPREENDENDO APENAS O FORNECIMENTO DOS MATERIAIS,INCLUSIVE 5% DE PERDAS</v>
      </c>
      <c r="C9931" s="115" t="s">
        <v>41997</v>
      </c>
      <c r="D9931" s="115" t="s">
        <v>42004</v>
      </c>
      <c r="E9931" s="115" t="s">
        <v>41999</v>
      </c>
      <c r="I9931" s="115" t="s">
        <v>31</v>
      </c>
      <c r="J9931" s="115">
        <v>336.16</v>
      </c>
    </row>
    <row r="9932" spans="1:10" hidden="1">
      <c r="A9932" s="115" t="s">
        <v>10278</v>
      </c>
      <c r="B9932" s="115" t="str">
        <f t="shared" si="155"/>
        <v>CONCRETO DOSADO RACIONALMENTE PARA UMA RESISTENCIA CARACTERISTICA A COMPRESSAO DE 40MPA,COMPREENDENDO APENAS O FORNECIMENTO DOS MATERIAIS,INCLUSIVE 5% DE PERDAS</v>
      </c>
      <c r="C9932" s="115" t="s">
        <v>41997</v>
      </c>
      <c r="D9932" s="115" t="s">
        <v>42005</v>
      </c>
      <c r="E9932" s="115" t="s">
        <v>41999</v>
      </c>
      <c r="I9932" s="115" t="s">
        <v>31</v>
      </c>
      <c r="J9932" s="115">
        <v>339.81</v>
      </c>
    </row>
    <row r="9933" spans="1:10" hidden="1">
      <c r="A9933" s="115" t="s">
        <v>10279</v>
      </c>
      <c r="B9933" s="115" t="str">
        <f t="shared" si="155"/>
        <v>CONCRETO DOSADO RACIONALMENTE PARA UMA RESISTENCIA CARACTERISTICA A COMPRESSAO DE 40MPA,COMPREENDENDO APENAS O FORNECIMENTO DOS MATERIAIS,INCLUSIVE 5% DE PERDAS</v>
      </c>
      <c r="C9933" s="115" t="s">
        <v>41997</v>
      </c>
      <c r="D9933" s="115" t="s">
        <v>42005</v>
      </c>
      <c r="E9933" s="115" t="s">
        <v>41999</v>
      </c>
      <c r="I9933" s="115" t="s">
        <v>31</v>
      </c>
      <c r="J9933" s="115">
        <v>339.81</v>
      </c>
    </row>
    <row r="9934" spans="1:10" hidden="1">
      <c r="A9934" s="115" t="s">
        <v>10280</v>
      </c>
      <c r="B9934" s="115" t="str">
        <f t="shared" si="155"/>
        <v>CONCRETO DOSADO RACIONALMENTE PARA UMA RESISTENCIA CARACTERISTICA A COMPRESSAO DE 25MPA,COMPREENDENDO APENAS O FORNECIMENTO DOS MATERIAIS,INCLUSIVE 5% DE PERDAS E ADICAO DE 8% DE MICROSSILICA</v>
      </c>
      <c r="C9934" s="115" t="s">
        <v>41997</v>
      </c>
      <c r="D9934" s="115" t="s">
        <v>42002</v>
      </c>
      <c r="E9934" s="115" t="s">
        <v>42006</v>
      </c>
      <c r="F9934" s="115" t="s">
        <v>42007</v>
      </c>
      <c r="I9934" s="115" t="s">
        <v>31</v>
      </c>
      <c r="J9934" s="115">
        <v>301.49</v>
      </c>
    </row>
    <row r="9935" spans="1:10" hidden="1">
      <c r="A9935" s="115" t="s">
        <v>10281</v>
      </c>
      <c r="B9935" s="115" t="str">
        <f t="shared" si="155"/>
        <v>CONCRETO DOSADO RACIONALMENTE PARA UMA RESISTENCIA CARACTERISTICA A COMPRESSAO DE 25MPA,COMPREENDENDO APENAS O FORNECIMENTO DOS MATERIAIS,INCLUSIVE 5% DE PERDAS E ADICAO DE 8% DE MICROSSILICA</v>
      </c>
      <c r="C9935" s="115" t="s">
        <v>41997</v>
      </c>
      <c r="D9935" s="115" t="s">
        <v>42002</v>
      </c>
      <c r="E9935" s="115" t="s">
        <v>42006</v>
      </c>
      <c r="F9935" s="115" t="s">
        <v>42007</v>
      </c>
      <c r="I9935" s="115" t="s">
        <v>31</v>
      </c>
      <c r="J9935" s="115">
        <v>301.49</v>
      </c>
    </row>
    <row r="9936" spans="1:10" hidden="1">
      <c r="A9936" s="115" t="s">
        <v>10282</v>
      </c>
      <c r="B9936" s="115" t="str">
        <f t="shared" si="155"/>
        <v>MICRO-CONCRETO ADITIVADO COM 80KG DE ADESIVO ESTRUTURAL A BASE DE ESTIRENO BUTADIENO(LATEX),PARA UMA RESISTENCIA CARACTERISTICA A COMPRESSAO DE 25MPA,COMPREENDENDO APENAS O FORNECIMENTO DOS MATERIAIS,INCLUSIVE 5% DE PERDAS</v>
      </c>
      <c r="C9936" s="115" t="s">
        <v>42008</v>
      </c>
      <c r="D9936" s="115" t="s">
        <v>42009</v>
      </c>
      <c r="E9936" s="115" t="s">
        <v>42010</v>
      </c>
      <c r="F9936" s="115" t="s">
        <v>42011</v>
      </c>
      <c r="I9936" s="115" t="s">
        <v>31</v>
      </c>
      <c r="J9936" s="115">
        <v>726.37</v>
      </c>
    </row>
    <row r="9937" spans="1:10" hidden="1">
      <c r="A9937" s="115" t="s">
        <v>10283</v>
      </c>
      <c r="B9937" s="115" t="str">
        <f t="shared" si="155"/>
        <v>MICRO-CONCRETO ADITIVADO COM 80KG DE ADESIVO ESTRUTURAL A BASE DE ESTIRENO BUTADIENO(LATEX),PARA UMA RESISTENCIA CARACTERISTICA A COMPRESSAO DE 25MPA,COMPREENDENDO APENAS O FORNECIMENTO DOS MATERIAIS,INCLUSIVE 5% DE PERDAS</v>
      </c>
      <c r="C9937" s="115" t="s">
        <v>42008</v>
      </c>
      <c r="D9937" s="115" t="s">
        <v>42009</v>
      </c>
      <c r="E9937" s="115" t="s">
        <v>42010</v>
      </c>
      <c r="F9937" s="115" t="s">
        <v>42011</v>
      </c>
      <c r="I9937" s="115" t="s">
        <v>31</v>
      </c>
      <c r="J9937" s="115">
        <v>726.37</v>
      </c>
    </row>
    <row r="9938" spans="1:10" hidden="1">
      <c r="A9938" s="115" t="s">
        <v>10284</v>
      </c>
      <c r="B9938" s="115" t="str">
        <f t="shared" si="155"/>
        <v>CONCRETO COLORIDO,UTILIZANDO OXIDO DE FERRO VERMELHO SINTETICO,DOSADO PARA UMA RESISTENCIA CARACTERISTICA A COMPRESSAO(FCK)MINIMO DE 15MPA,COMPREENDENDO APENAS O FORNECIMENTO DOS MATERIAIS,INCLUSIVE 5% DE PERDAS</v>
      </c>
      <c r="C9938" s="115" t="s">
        <v>42012</v>
      </c>
      <c r="D9938" s="115" t="s">
        <v>42013</v>
      </c>
      <c r="E9938" s="115" t="s">
        <v>42014</v>
      </c>
      <c r="F9938" s="115" t="s">
        <v>42015</v>
      </c>
      <c r="I9938" s="115" t="s">
        <v>31</v>
      </c>
      <c r="J9938" s="115">
        <v>311.5</v>
      </c>
    </row>
    <row r="9939" spans="1:10" hidden="1">
      <c r="A9939" s="115" t="s">
        <v>10285</v>
      </c>
      <c r="B9939" s="115" t="str">
        <f t="shared" si="155"/>
        <v>CONCRETO COLORIDO,UTILIZANDO OXIDO DE FERRO VERMELHO SINTETICO,DOSADO PARA UMA RESISTENCIA CARACTERISTICA A COMPRESSAO(FCK)MINIMO DE 15MPA,COMPREENDENDO APENAS O FORNECIMENTO DOS MATERIAIS,INCLUSIVE 5% DE PERDAS</v>
      </c>
      <c r="C9939" s="115" t="s">
        <v>42012</v>
      </c>
      <c r="D9939" s="115" t="s">
        <v>42013</v>
      </c>
      <c r="E9939" s="115" t="s">
        <v>42014</v>
      </c>
      <c r="F9939" s="115" t="s">
        <v>42015</v>
      </c>
      <c r="I9939" s="115" t="s">
        <v>31</v>
      </c>
      <c r="J9939" s="115">
        <v>311.5</v>
      </c>
    </row>
    <row r="9940" spans="1:10" hidden="1">
      <c r="A9940" s="115" t="s">
        <v>10286</v>
      </c>
      <c r="B9940" s="115" t="str">
        <f t="shared" si="155"/>
        <v>CONCRETO PARA CAMADAS PREPARATORIAS COM 180KG DE CIMENTO POR M3 DE CONCRETO,COMPREENDENDO APENAS O FORNECIMENTO DOS MATERIAIS,INCLUSIVE 5% DE PERDAS</v>
      </c>
      <c r="C9940" s="115" t="s">
        <v>42016</v>
      </c>
      <c r="D9940" s="115" t="s">
        <v>42017</v>
      </c>
      <c r="E9940" s="115" t="s">
        <v>42018</v>
      </c>
      <c r="I9940" s="115" t="s">
        <v>31</v>
      </c>
      <c r="J9940" s="115">
        <v>208.53</v>
      </c>
    </row>
    <row r="9941" spans="1:10" hidden="1">
      <c r="A9941" s="115" t="s">
        <v>10287</v>
      </c>
      <c r="B9941" s="115" t="str">
        <f t="shared" si="155"/>
        <v>CONCRETO PARA CAMADAS PREPARATORIAS COM 180KG DE CIMENTO POR M3 DE CONCRETO,COMPREENDENDO APENAS O FORNECIMENTO DOS MATERIAIS,INCLUSIVE 5% DE PERDAS</v>
      </c>
      <c r="C9941" s="115" t="s">
        <v>42016</v>
      </c>
      <c r="D9941" s="115" t="s">
        <v>42017</v>
      </c>
      <c r="E9941" s="115" t="s">
        <v>42018</v>
      </c>
      <c r="I9941" s="115" t="s">
        <v>31</v>
      </c>
      <c r="J9941" s="115">
        <v>208.53</v>
      </c>
    </row>
    <row r="9942" spans="1:10" hidden="1">
      <c r="A9942" s="115" t="s">
        <v>10288</v>
      </c>
      <c r="B9942" s="115" t="str">
        <f t="shared" si="155"/>
        <v>CONCRETO PARA MEIOS AGRESSIVOS,COM UTILIZACAO DE CIMENTO RESISTENTE A SULFATOS,COM FATOR AGUA E CIMENTO MENOR OU IGUAL A 0,50,COM CONSUMO MAIOR OU IGUAL A 400KG,COMPREENDENDO APENAS O FORNECIMENTO DOS MATERIAIS,INCLUSIVE 5% DE PERDAS</v>
      </c>
      <c r="C9942" s="115" t="s">
        <v>42019</v>
      </c>
      <c r="D9942" s="115" t="s">
        <v>42020</v>
      </c>
      <c r="E9942" s="115" t="s">
        <v>42021</v>
      </c>
      <c r="F9942" s="115" t="s">
        <v>42022</v>
      </c>
      <c r="I9942" s="115" t="s">
        <v>31</v>
      </c>
      <c r="J9942" s="115">
        <v>332.57</v>
      </c>
    </row>
    <row r="9943" spans="1:10" hidden="1">
      <c r="A9943" s="115" t="s">
        <v>10289</v>
      </c>
      <c r="B9943" s="115" t="str">
        <f t="shared" si="155"/>
        <v>CONCRETO PARA MEIOS AGRESSIVOS,COM UTILIZACAO DE CIMENTO RESISTENTE A SULFATOS,COM FATOR AGUA E CIMENTO MENOR OU IGUAL A 0,50,COM CONSUMO MAIOR OU IGUAL A 400KG,COMPREENDENDO APENAS O FORNECIMENTO DOS MATERIAIS,INCLUSIVE 5% DE PERDAS</v>
      </c>
      <c r="C9943" s="115" t="s">
        <v>42019</v>
      </c>
      <c r="D9943" s="115" t="s">
        <v>42020</v>
      </c>
      <c r="E9943" s="115" t="s">
        <v>42021</v>
      </c>
      <c r="F9943" s="115" t="s">
        <v>42022</v>
      </c>
      <c r="I9943" s="115" t="s">
        <v>31</v>
      </c>
      <c r="J9943" s="115">
        <v>332.57</v>
      </c>
    </row>
    <row r="9944" spans="1:10" hidden="1">
      <c r="A9944" s="115" t="s">
        <v>10290</v>
      </c>
      <c r="B9944" s="115" t="str">
        <f t="shared" si="155"/>
        <v>CONCRETO AUTO-ADENSAVEL DOSADO RACIONALMENTE PARA UMA RESISTENCIA CARACTERISTICA A COMPRESSAO DE 30MPA, COMPREENDENDO APENAS O FORNECIMENTO DOS MATERIAIS,INCLUSIVE 5% DE PERDAS</v>
      </c>
      <c r="C9944" s="115" t="s">
        <v>42023</v>
      </c>
      <c r="D9944" s="115" t="s">
        <v>42024</v>
      </c>
      <c r="E9944" s="115" t="s">
        <v>42025</v>
      </c>
      <c r="I9944" s="115" t="s">
        <v>31</v>
      </c>
      <c r="J9944" s="115">
        <v>393.62</v>
      </c>
    </row>
    <row r="9945" spans="1:10" hidden="1">
      <c r="A9945" s="115" t="s">
        <v>10291</v>
      </c>
      <c r="B9945" s="115" t="str">
        <f t="shared" si="155"/>
        <v>CONCRETO AUTO-ADENSAVEL DOSADO RACIONALMENTE PARA UMA RESISTENCIA CARACTERISTICA A COMPRESSAO DE 30MPA, COMPREENDENDO APENAS O FORNECIMENTO DOS MATERIAIS,INCLUSIVE 5% DE PERDAS</v>
      </c>
      <c r="C9945" s="115" t="s">
        <v>42023</v>
      </c>
      <c r="D9945" s="115" t="s">
        <v>42024</v>
      </c>
      <c r="E9945" s="115" t="s">
        <v>42025</v>
      </c>
      <c r="I9945" s="115" t="s">
        <v>31</v>
      </c>
      <c r="J9945" s="115">
        <v>393.62</v>
      </c>
    </row>
    <row r="9946" spans="1:10" hidden="1">
      <c r="A9946" s="115" t="s">
        <v>10292</v>
      </c>
      <c r="B9946" s="115" t="str">
        <f t="shared" si="155"/>
        <v>CONCRETO DE ALTO DESEMPENHO (CAD) DOSADO RACIONALMENTE PARAUMA RESISTENCIA CARACTERISTICA A COMPRESSAO DE 50MPA,COMPREENDENDO APENAS O FORNECIMENTO DOS MATERIAIS,INCLUSIVE 5% DE PERDAS</v>
      </c>
      <c r="C9946" s="115" t="s">
        <v>42026</v>
      </c>
      <c r="D9946" s="115" t="s">
        <v>42027</v>
      </c>
      <c r="E9946" s="115" t="s">
        <v>42028</v>
      </c>
      <c r="F9946" s="115" t="s">
        <v>42029</v>
      </c>
      <c r="I9946" s="115" t="s">
        <v>31</v>
      </c>
      <c r="J9946" s="115">
        <v>343.34</v>
      </c>
    </row>
    <row r="9947" spans="1:10" hidden="1">
      <c r="A9947" s="115" t="s">
        <v>10293</v>
      </c>
      <c r="B9947" s="115" t="str">
        <f t="shared" si="155"/>
        <v>CONCRETO DE ALTO DESEMPENHO (CAD) DOSADO RACIONALMENTE PARAUMA RESISTENCIA CARACTERISTICA A COMPRESSAO DE 50MPA,COMPREENDENDO APENAS O FORNECIMENTO DOS MATERIAIS,INCLUSIVE 5% DE PERDAS</v>
      </c>
      <c r="C9947" s="115" t="s">
        <v>42026</v>
      </c>
      <c r="D9947" s="115" t="s">
        <v>42027</v>
      </c>
      <c r="E9947" s="115" t="s">
        <v>42028</v>
      </c>
      <c r="F9947" s="115" t="s">
        <v>42029</v>
      </c>
      <c r="I9947" s="115" t="s">
        <v>31</v>
      </c>
      <c r="J9947" s="115">
        <v>343.34</v>
      </c>
    </row>
    <row r="9948" spans="1:10" hidden="1">
      <c r="A9948" s="115" t="s">
        <v>10294</v>
      </c>
      <c r="B9948" s="115" t="str">
        <f t="shared" si="155"/>
        <v>CONCRETO DE ALTO DESEMPENHO (CAD) DOSADO RACIONALMENTE PARAUMA RESISTENCIA CARACTERISTICA A COMPRESSAO DE 60MPA,COMPREENDENDO APENAS O FORNECIMENTO DOS MATERIAIS,INCLUSIVE 5% DE PERDAS</v>
      </c>
      <c r="C9948" s="115" t="s">
        <v>42026</v>
      </c>
      <c r="D9948" s="115" t="s">
        <v>42030</v>
      </c>
      <c r="E9948" s="115" t="s">
        <v>42028</v>
      </c>
      <c r="F9948" s="115" t="s">
        <v>42029</v>
      </c>
      <c r="I9948" s="115" t="s">
        <v>31</v>
      </c>
      <c r="J9948" s="115">
        <v>370.63</v>
      </c>
    </row>
    <row r="9949" spans="1:10" hidden="1">
      <c r="A9949" s="115" t="s">
        <v>10295</v>
      </c>
      <c r="B9949" s="115" t="str">
        <f t="shared" si="155"/>
        <v>CONCRETO DE ALTO DESEMPENHO (CAD) DOSADO RACIONALMENTE PARAUMA RESISTENCIA CARACTERISTICA A COMPRESSAO DE 60MPA,COMPREENDENDO APENAS O FORNECIMENTO DOS MATERIAIS,INCLUSIVE 5% DE PERDAS</v>
      </c>
      <c r="C9949" s="115" t="s">
        <v>42026</v>
      </c>
      <c r="D9949" s="115" t="s">
        <v>42030</v>
      </c>
      <c r="E9949" s="115" t="s">
        <v>42028</v>
      </c>
      <c r="F9949" s="115" t="s">
        <v>42029</v>
      </c>
      <c r="I9949" s="115" t="s">
        <v>31</v>
      </c>
      <c r="J9949" s="115">
        <v>370.63</v>
      </c>
    </row>
    <row r="9950" spans="1:10" hidden="1">
      <c r="A9950" s="115" t="s">
        <v>10296</v>
      </c>
      <c r="B9950" s="115" t="str">
        <f t="shared" si="155"/>
        <v>CONCRETO DE ALTO DESEMPENHO (CAD) DOSADO RACIONALMENTE PARAUMA RESISTENCIA CARACTERISTICA A COMPRESSAO DE 70MPA,COMPREENDENDO APENAS O FORNECIMENTO DOS MATERIAIS,INCLUSIVE 5% DE PERDAS</v>
      </c>
      <c r="C9950" s="115" t="s">
        <v>42026</v>
      </c>
      <c r="D9950" s="115" t="s">
        <v>42031</v>
      </c>
      <c r="E9950" s="115" t="s">
        <v>42028</v>
      </c>
      <c r="F9950" s="115" t="s">
        <v>42029</v>
      </c>
      <c r="I9950" s="115" t="s">
        <v>31</v>
      </c>
      <c r="J9950" s="115">
        <v>394.79</v>
      </c>
    </row>
    <row r="9951" spans="1:10" hidden="1">
      <c r="A9951" s="115" t="s">
        <v>10297</v>
      </c>
      <c r="B9951" s="115" t="str">
        <f t="shared" si="155"/>
        <v>CONCRETO DE ALTO DESEMPENHO (CAD) DOSADO RACIONALMENTE PARAUMA RESISTENCIA CARACTERISTICA A COMPRESSAO DE 70MPA,COMPREENDENDO APENAS O FORNECIMENTO DOS MATERIAIS,INCLUSIVE 5% DE PERDAS</v>
      </c>
      <c r="C9951" s="115" t="s">
        <v>42026</v>
      </c>
      <c r="D9951" s="115" t="s">
        <v>42031</v>
      </c>
      <c r="E9951" s="115" t="s">
        <v>42028</v>
      </c>
      <c r="F9951" s="115" t="s">
        <v>42029</v>
      </c>
      <c r="I9951" s="115" t="s">
        <v>31</v>
      </c>
      <c r="J9951" s="115">
        <v>394.79</v>
      </c>
    </row>
    <row r="9952" spans="1:10" hidden="1">
      <c r="A9952" s="115" t="s">
        <v>10298</v>
      </c>
      <c r="B9952" s="115" t="str">
        <f t="shared" si="155"/>
        <v>PREPARO MANUAL DE CONCRETO,INCLUSIVE TRANSPORTE HORIZONTAL COM CARRINHO DE MAO,ATE 20,00M</v>
      </c>
      <c r="C9952" s="115" t="s">
        <v>42032</v>
      </c>
      <c r="D9952" s="115" t="s">
        <v>42033</v>
      </c>
      <c r="I9952" s="115" t="s">
        <v>31</v>
      </c>
      <c r="J9952" s="115">
        <v>129.28</v>
      </c>
    </row>
    <row r="9953" spans="1:10" hidden="1">
      <c r="A9953" s="115" t="s">
        <v>10299</v>
      </c>
      <c r="B9953" s="115" t="str">
        <f t="shared" si="155"/>
        <v>PREPARO MANUAL DE CONCRETO,INCLUSIVE TRANSPORTE HORIZONTAL COM CARRINHO DE MAO,ATE 20,00M</v>
      </c>
      <c r="C9953" s="115" t="s">
        <v>42032</v>
      </c>
      <c r="D9953" s="115" t="s">
        <v>42033</v>
      </c>
      <c r="I9953" s="115" t="s">
        <v>31</v>
      </c>
      <c r="J9953" s="115">
        <v>112.06</v>
      </c>
    </row>
    <row r="9954" spans="1:10" hidden="1">
      <c r="A9954" s="115" t="s">
        <v>10300</v>
      </c>
      <c r="B9954" s="115" t="str">
        <f t="shared" si="155"/>
        <v>PREPARO DE CONCRETO,COMPREENDENDO MISTURA E AMASSAMENTO EM 2 (DUAS) BETONEIRAS DE 600L,ADMITINDO-SE UMA PRODUCAO APROXIMADA DE 7,00M3/H,EXCLUINDO O FORNECIMENTO DOS MATERIAIS</v>
      </c>
      <c r="C9954" s="115" t="s">
        <v>42034</v>
      </c>
      <c r="D9954" s="115" t="s">
        <v>42035</v>
      </c>
      <c r="E9954" s="115" t="s">
        <v>42036</v>
      </c>
      <c r="I9954" s="115" t="s">
        <v>31</v>
      </c>
      <c r="J9954" s="115">
        <v>47.73</v>
      </c>
    </row>
    <row r="9955" spans="1:10" hidden="1">
      <c r="A9955" s="115" t="s">
        <v>10301</v>
      </c>
      <c r="B9955" s="115" t="str">
        <f t="shared" si="155"/>
        <v>PREPARO DE CONCRETO,COMPREENDENDO MISTURA E AMASSAMENTO EM 2 (DUAS) BETONEIRAS DE 600L,ADMITINDO-SE UMA PRODUCAO APROXIMADA DE 7,00M3/H,EXCLUINDO O FORNECIMENTO DOS MATERIAIS</v>
      </c>
      <c r="C9955" s="115" t="s">
        <v>42034</v>
      </c>
      <c r="D9955" s="115" t="s">
        <v>42035</v>
      </c>
      <c r="E9955" s="115" t="s">
        <v>42036</v>
      </c>
      <c r="I9955" s="115" t="s">
        <v>31</v>
      </c>
      <c r="J9955" s="115">
        <v>42.78</v>
      </c>
    </row>
    <row r="9956" spans="1:10" hidden="1">
      <c r="A9956" s="115" t="s">
        <v>10302</v>
      </c>
      <c r="B9956" s="115" t="str">
        <f t="shared" si="155"/>
        <v>PREPARO DE CONCRETO,COMPREENDENDO MISTURA E AMASSAMENTO EM UMA BETONEIRA DE 600L,ADMITINDO-SE UMA PRODUCAO APROXIMADA DE 3,50M3/H,EXCLUINDO O FORNECIMENTO DOS MATERIAIS</v>
      </c>
      <c r="C9956" s="115" t="s">
        <v>42037</v>
      </c>
      <c r="D9956" s="115" t="s">
        <v>42038</v>
      </c>
      <c r="E9956" s="115" t="s">
        <v>42039</v>
      </c>
      <c r="I9956" s="115" t="s">
        <v>31</v>
      </c>
      <c r="J9956" s="115">
        <v>60.22</v>
      </c>
    </row>
    <row r="9957" spans="1:10" hidden="1">
      <c r="A9957" s="115" t="s">
        <v>10303</v>
      </c>
      <c r="B9957" s="115" t="str">
        <f t="shared" si="155"/>
        <v>PREPARO DE CONCRETO,COMPREENDENDO MISTURA E AMASSAMENTO EM UMA BETONEIRA DE 600L,ADMITINDO-SE UMA PRODUCAO APROXIMADA DE 3,50M3/H,EXCLUINDO O FORNECIMENTO DOS MATERIAIS</v>
      </c>
      <c r="C9957" s="115" t="s">
        <v>42037</v>
      </c>
      <c r="D9957" s="115" t="s">
        <v>42038</v>
      </c>
      <c r="E9957" s="115" t="s">
        <v>42039</v>
      </c>
      <c r="I9957" s="115" t="s">
        <v>31</v>
      </c>
      <c r="J9957" s="115">
        <v>52.9</v>
      </c>
    </row>
    <row r="9958" spans="1:10" hidden="1">
      <c r="A9958" s="115" t="s">
        <v>10304</v>
      </c>
      <c r="B9958" s="115" t="str">
        <f t="shared" si="155"/>
        <v>PREPARO DE CONCRETO,COMPREENDENDO MISTURA E AMASSAMENTO EM UMA BETONEIRA DE 320L,ADMITINDO-SE UMA PRODUCAO APROXIMADA DE 2,00M3/H,EXCLUINDO O FORNECIMENTO DOS MATERIAIS</v>
      </c>
      <c r="C9958" s="115" t="s">
        <v>42037</v>
      </c>
      <c r="D9958" s="115" t="s">
        <v>42040</v>
      </c>
      <c r="E9958" s="115" t="s">
        <v>42041</v>
      </c>
      <c r="I9958" s="115" t="s">
        <v>31</v>
      </c>
      <c r="J9958" s="115">
        <v>78.22</v>
      </c>
    </row>
    <row r="9959" spans="1:10" hidden="1">
      <c r="A9959" s="115" t="s">
        <v>10305</v>
      </c>
      <c r="B9959" s="115" t="str">
        <f t="shared" si="155"/>
        <v>PREPARO DE CONCRETO,COMPREENDENDO MISTURA E AMASSAMENTO EM UMA BETONEIRA DE 320L,ADMITINDO-SE UMA PRODUCAO APROXIMADA DE 2,00M3/H,EXCLUINDO O FORNECIMENTO DOS MATERIAIS</v>
      </c>
      <c r="C9959" s="115" t="s">
        <v>42037</v>
      </c>
      <c r="D9959" s="115" t="s">
        <v>42040</v>
      </c>
      <c r="E9959" s="115" t="s">
        <v>42041</v>
      </c>
      <c r="I9959" s="115" t="s">
        <v>31</v>
      </c>
      <c r="J9959" s="115">
        <v>68.540000000000006</v>
      </c>
    </row>
    <row r="9960" spans="1:10" hidden="1">
      <c r="A9960" s="115" t="s">
        <v>10306</v>
      </c>
      <c r="B9960" s="115" t="str">
        <f t="shared" si="155"/>
        <v>PREPARO DE CONCRETO,EM CONDICOES ESPECIAIS,COMPREENDENDO MISTURA E AMASSAMENTO EM UMA BETONEIRA DE 320L,ADMITINDO-SE UMA PRODUCAO APROXIMADA DE 1,50M3/H,EXCLUINDO O FORNECIMENTO DOS MATERIAIS</v>
      </c>
      <c r="C9960" s="115" t="s">
        <v>42042</v>
      </c>
      <c r="D9960" s="115" t="s">
        <v>42043</v>
      </c>
      <c r="E9960" s="115" t="s">
        <v>42044</v>
      </c>
      <c r="F9960" s="115" t="s">
        <v>36510</v>
      </c>
      <c r="I9960" s="115" t="s">
        <v>31</v>
      </c>
      <c r="J9960" s="115">
        <v>93.84</v>
      </c>
    </row>
    <row r="9961" spans="1:10" hidden="1">
      <c r="A9961" s="115" t="s">
        <v>10307</v>
      </c>
      <c r="B9961" s="115" t="str">
        <f t="shared" si="155"/>
        <v>PREPARO DE CONCRETO,EM CONDICOES ESPECIAIS,COMPREENDENDO MISTURA E AMASSAMENTO EM UMA BETONEIRA DE 320L,ADMITINDO-SE UMA PRODUCAO APROXIMADA DE 1,50M3/H,EXCLUINDO O FORNECIMENTO DOS MATERIAIS</v>
      </c>
      <c r="C9961" s="115" t="s">
        <v>42042</v>
      </c>
      <c r="D9961" s="115" t="s">
        <v>42043</v>
      </c>
      <c r="E9961" s="115" t="s">
        <v>42044</v>
      </c>
      <c r="F9961" s="115" t="s">
        <v>36510</v>
      </c>
      <c r="I9961" s="115" t="s">
        <v>31</v>
      </c>
      <c r="J9961" s="115">
        <v>82.37</v>
      </c>
    </row>
    <row r="9962" spans="1:10" hidden="1">
      <c r="A9962" s="115" t="s">
        <v>10308</v>
      </c>
      <c r="B9962" s="115" t="str">
        <f t="shared" si="155"/>
        <v>PREPARO DE CONCRETO,EM CONDICOES ESPECIAIS,COMPREENDENDO MISTURA E AMASSAMENTO EM UMA BETONEIRA DE 320L,ADMITINDO-SE UMA PRODUCAO APROXIMADA DE 1,00M3/H,EXCLUINDO O FORNECIMENTO DOS MATERIAIS</v>
      </c>
      <c r="C9962" s="115" t="s">
        <v>42042</v>
      </c>
      <c r="D9962" s="115" t="s">
        <v>42043</v>
      </c>
      <c r="E9962" s="115" t="s">
        <v>42045</v>
      </c>
      <c r="F9962" s="115" t="s">
        <v>36510</v>
      </c>
      <c r="I9962" s="115" t="s">
        <v>31</v>
      </c>
      <c r="J9962" s="115">
        <v>107.97</v>
      </c>
    </row>
    <row r="9963" spans="1:10" hidden="1">
      <c r="A9963" s="115" t="s">
        <v>10309</v>
      </c>
      <c r="B9963" s="115" t="str">
        <f t="shared" si="155"/>
        <v>PREPARO DE CONCRETO,EM CONDICOES ESPECIAIS,COMPREENDENDO MISTURA E AMASSAMENTO EM UMA BETONEIRA DE 320L,ADMITINDO-SE UMA PRODUCAO APROXIMADA DE 1,00M3/H,EXCLUINDO O FORNECIMENTO DOS MATERIAIS</v>
      </c>
      <c r="C9963" s="115" t="s">
        <v>42042</v>
      </c>
      <c r="D9963" s="115" t="s">
        <v>42043</v>
      </c>
      <c r="E9963" s="115" t="s">
        <v>42045</v>
      </c>
      <c r="F9963" s="115" t="s">
        <v>36510</v>
      </c>
      <c r="I9963" s="115" t="s">
        <v>31</v>
      </c>
      <c r="J9963" s="115">
        <v>95.05</v>
      </c>
    </row>
    <row r="9964" spans="1:10" hidden="1">
      <c r="A9964" s="115" t="s">
        <v>10310</v>
      </c>
      <c r="B9964" s="115" t="str">
        <f t="shared" si="155"/>
        <v>PREPARO DE CONCRETO EM USINA TIPO PAREDE,PRODUCAO DE 8,00M3/H,EXCLUSIVE O FORNECIMENTO DE MATERIAIS</v>
      </c>
      <c r="C9964" s="115" t="s">
        <v>42046</v>
      </c>
      <c r="D9964" s="115" t="s">
        <v>42047</v>
      </c>
      <c r="I9964" s="115" t="s">
        <v>31</v>
      </c>
      <c r="J9964" s="115">
        <v>41.19</v>
      </c>
    </row>
    <row r="9965" spans="1:10" hidden="1">
      <c r="A9965" s="115" t="s">
        <v>10311</v>
      </c>
      <c r="B9965" s="115" t="str">
        <f t="shared" si="155"/>
        <v>PREPARO DE CONCRETO EM USINA TIPO PAREDE,PRODUCAO DE 8,00M3/H,EXCLUSIVE O FORNECIMENTO DE MATERIAIS</v>
      </c>
      <c r="C9965" s="115" t="s">
        <v>42046</v>
      </c>
      <c r="D9965" s="115" t="s">
        <v>42047</v>
      </c>
      <c r="I9965" s="115" t="s">
        <v>31</v>
      </c>
      <c r="J9965" s="115">
        <v>38.229999999999997</v>
      </c>
    </row>
    <row r="9966" spans="1:10" hidden="1">
      <c r="A9966" s="115" t="s">
        <v>10312</v>
      </c>
      <c r="B9966" s="115" t="str">
        <f t="shared" si="155"/>
        <v>DOSAGEM DE CONCRETO EM USINA DOSADORA,TIPO VERTICAL,PARA 16,00M3/H,EXCLUSIVE O FORNECIMENTO DE MATERIAIS,SENDO O TRABALHO INTERMITENTE,A 50%</v>
      </c>
      <c r="C9966" s="115" t="s">
        <v>42048</v>
      </c>
      <c r="D9966" s="115" t="s">
        <v>42049</v>
      </c>
      <c r="E9966" s="115" t="s">
        <v>42050</v>
      </c>
      <c r="I9966" s="115" t="s">
        <v>31</v>
      </c>
      <c r="J9966" s="115">
        <v>48.78</v>
      </c>
    </row>
    <row r="9967" spans="1:10" hidden="1">
      <c r="A9967" s="115" t="s">
        <v>10313</v>
      </c>
      <c r="B9967" s="115" t="str">
        <f t="shared" si="155"/>
        <v>DOSAGEM DE CONCRETO EM USINA DOSADORA,TIPO VERTICAL,PARA 16,00M3/H,EXCLUSIVE O FORNECIMENTO DE MATERIAIS,SENDO O TRABALHO INTERMITENTE,A 50%</v>
      </c>
      <c r="C9967" s="115" t="s">
        <v>42048</v>
      </c>
      <c r="D9967" s="115" t="s">
        <v>42049</v>
      </c>
      <c r="E9967" s="115" t="s">
        <v>42050</v>
      </c>
      <c r="I9967" s="115" t="s">
        <v>31</v>
      </c>
      <c r="J9967" s="115">
        <v>44.63</v>
      </c>
    </row>
    <row r="9968" spans="1:10" hidden="1">
      <c r="A9968" s="115" t="s">
        <v>10314</v>
      </c>
      <c r="B9968" s="115" t="str">
        <f t="shared" si="155"/>
        <v>LANCAMENTO DE CONCRETO EM PECAS ARMADAS,INCLUSIVE TRANSPORTE HORIZONTAL ATE 20,00M EM CARRINHOS,E VERTICAL ATE 10,00M COM TORRE E GUINCHO,COLOCACAO,ADENSAMENTO E ACABAMENTO,CONSIDERANDO UMA PRODUCAO APROXIMADA DE 7,00M3/H</v>
      </c>
      <c r="C9968" s="115" t="s">
        <v>42051</v>
      </c>
      <c r="D9968" s="115" t="s">
        <v>42052</v>
      </c>
      <c r="E9968" s="115" t="s">
        <v>42053</v>
      </c>
      <c r="F9968" s="115" t="s">
        <v>42054</v>
      </c>
      <c r="I9968" s="115" t="s">
        <v>31</v>
      </c>
      <c r="J9968" s="115">
        <v>92.05</v>
      </c>
    </row>
    <row r="9969" spans="1:10" hidden="1">
      <c r="A9969" s="115" t="s">
        <v>10315</v>
      </c>
      <c r="B9969" s="115" t="str">
        <f t="shared" si="155"/>
        <v>LANCAMENTO DE CONCRETO EM PECAS ARMADAS,INCLUSIVE TRANSPORTE HORIZONTAL ATE 20,00M EM CARRINHOS,E VERTICAL ATE 10,00M COM TORRE E GUINCHO,COLOCACAO,ADENSAMENTO E ACABAMENTO,CONSIDERANDO UMA PRODUCAO APROXIMADA DE 7,00M3/H</v>
      </c>
      <c r="C9969" s="115" t="s">
        <v>42051</v>
      </c>
      <c r="D9969" s="115" t="s">
        <v>42052</v>
      </c>
      <c r="E9969" s="115" t="s">
        <v>42053</v>
      </c>
      <c r="F9969" s="115" t="s">
        <v>42054</v>
      </c>
      <c r="I9969" s="115" t="s">
        <v>31</v>
      </c>
      <c r="J9969" s="115">
        <v>80.2</v>
      </c>
    </row>
    <row r="9970" spans="1:10" hidden="1">
      <c r="A9970" s="115" t="s">
        <v>10316</v>
      </c>
      <c r="B9970" s="115" t="str">
        <f t="shared" si="155"/>
        <v>LANCAMENTO DE CONCRETO EM PECAS ARMADAS,INCLUSIVE TRANSPORTE HORIZONTAL ATE 20,00M EM CARRINHOS,E VERTICAL ATE 10,00M COM TORRE E GUINCHO,COLOCACAO,ADENSAMENTO E ACABAMENTO,CONSIDERANDO UMA PRODUCAO APROXIMADA DE 3,50M3/H</v>
      </c>
      <c r="C9970" s="115" t="s">
        <v>42051</v>
      </c>
      <c r="D9970" s="115" t="s">
        <v>42052</v>
      </c>
      <c r="E9970" s="115" t="s">
        <v>42053</v>
      </c>
      <c r="F9970" s="115" t="s">
        <v>42055</v>
      </c>
      <c r="I9970" s="115" t="s">
        <v>31</v>
      </c>
      <c r="J9970" s="115">
        <v>96.15</v>
      </c>
    </row>
    <row r="9971" spans="1:10" hidden="1">
      <c r="A9971" s="115" t="s">
        <v>10317</v>
      </c>
      <c r="B9971" s="115" t="str">
        <f t="shared" si="155"/>
        <v>LANCAMENTO DE CONCRETO EM PECAS ARMADAS,INCLUSIVE TRANSPORTE HORIZONTAL ATE 20,00M EM CARRINHOS,E VERTICAL ATE 10,00M COM TORRE E GUINCHO,COLOCACAO,ADENSAMENTO E ACABAMENTO,CONSIDERANDO UMA PRODUCAO APROXIMADA DE 3,50M3/H</v>
      </c>
      <c r="C9971" s="115" t="s">
        <v>42051</v>
      </c>
      <c r="D9971" s="115" t="s">
        <v>42052</v>
      </c>
      <c r="E9971" s="115" t="s">
        <v>42053</v>
      </c>
      <c r="F9971" s="115" t="s">
        <v>42055</v>
      </c>
      <c r="I9971" s="115" t="s">
        <v>31</v>
      </c>
      <c r="J9971" s="115">
        <v>83.86</v>
      </c>
    </row>
    <row r="9972" spans="1:10" hidden="1">
      <c r="A9972" s="115" t="s">
        <v>10318</v>
      </c>
      <c r="B9972" s="115" t="str">
        <f t="shared" si="155"/>
        <v>LANCAMENTO DE CONCRETO EM PECAS ARMADAS,INCLUSIVE TRANSPORTE HORIZONTAL ATE 20,00M EM CARRINHOS,E VERTICAL ATE 10,00M COM TORRE E GUINCHO,COLOCACAO,ADENSAMENTO E ACABAMENTO,CONSIDERANDO UMA PRODUCAO APROXIMADA DE 2,00M3/H</v>
      </c>
      <c r="C9972" s="115" t="s">
        <v>42051</v>
      </c>
      <c r="D9972" s="115" t="s">
        <v>42052</v>
      </c>
      <c r="E9972" s="115" t="s">
        <v>42053</v>
      </c>
      <c r="F9972" s="115" t="s">
        <v>42056</v>
      </c>
      <c r="I9972" s="115" t="s">
        <v>31</v>
      </c>
      <c r="J9972" s="115">
        <v>116.64</v>
      </c>
    </row>
    <row r="9973" spans="1:10" hidden="1">
      <c r="A9973" s="115" t="s">
        <v>10319</v>
      </c>
      <c r="B9973" s="115" t="str">
        <f t="shared" si="155"/>
        <v>LANCAMENTO DE CONCRETO EM PECAS ARMADAS,INCLUSIVE TRANSPORTE HORIZONTAL ATE 20,00M EM CARRINHOS,E VERTICAL ATE 10,00M COM TORRE E GUINCHO,COLOCACAO,ADENSAMENTO E ACABAMENTO,CONSIDERANDO UMA PRODUCAO APROXIMADA DE 2,00M3/H</v>
      </c>
      <c r="C9973" s="115" t="s">
        <v>42051</v>
      </c>
      <c r="D9973" s="115" t="s">
        <v>42052</v>
      </c>
      <c r="E9973" s="115" t="s">
        <v>42053</v>
      </c>
      <c r="F9973" s="115" t="s">
        <v>42056</v>
      </c>
      <c r="I9973" s="115" t="s">
        <v>31</v>
      </c>
      <c r="J9973" s="115">
        <v>102.05</v>
      </c>
    </row>
    <row r="9974" spans="1:10" hidden="1">
      <c r="A9974" s="115" t="s">
        <v>10320</v>
      </c>
      <c r="B9974" s="115" t="str">
        <f t="shared" si="155"/>
        <v>LANCAMENTO DE CONCRETO EM PECAS ARMADAS,EM CONDICOES ESPECIAIS,INCLUSIVE TRANSPORTE HORIZONTAL ATE 20,00M EM CARRINHOS,E VERTICAL ATE 10,00M COM TORRE E GUINCHO,COLOCACAO,ADENSAMENTO E ACABAMENTO,CONSIDERANDO UMA PRODUCAO APROXIMADA DE 1,50M3/H</v>
      </c>
      <c r="C9974" s="115" t="s">
        <v>42057</v>
      </c>
      <c r="D9974" s="115" t="s">
        <v>42058</v>
      </c>
      <c r="E9974" s="115" t="s">
        <v>42059</v>
      </c>
      <c r="F9974" s="115" t="s">
        <v>42060</v>
      </c>
      <c r="G9974" s="115" t="s">
        <v>42061</v>
      </c>
      <c r="I9974" s="115" t="s">
        <v>31</v>
      </c>
      <c r="J9974" s="115">
        <v>128.85</v>
      </c>
    </row>
    <row r="9975" spans="1:10" hidden="1">
      <c r="A9975" s="115" t="s">
        <v>10321</v>
      </c>
      <c r="B9975" s="115" t="str">
        <f t="shared" si="155"/>
        <v>LANCAMENTO DE CONCRETO EM PECAS ARMADAS,EM CONDICOES ESPECIAIS,INCLUSIVE TRANSPORTE HORIZONTAL ATE 20,00M EM CARRINHOS,E VERTICAL ATE 10,00M COM TORRE E GUINCHO,COLOCACAO,ADENSAMENTO E ACABAMENTO,CONSIDERANDO UMA PRODUCAO APROXIMADA DE 1,50M3/H</v>
      </c>
      <c r="C9975" s="115" t="s">
        <v>42057</v>
      </c>
      <c r="D9975" s="115" t="s">
        <v>42058</v>
      </c>
      <c r="E9975" s="115" t="s">
        <v>42059</v>
      </c>
      <c r="F9975" s="115" t="s">
        <v>42060</v>
      </c>
      <c r="G9975" s="115" t="s">
        <v>42061</v>
      </c>
      <c r="I9975" s="115" t="s">
        <v>31</v>
      </c>
      <c r="J9975" s="115">
        <v>112.73</v>
      </c>
    </row>
    <row r="9976" spans="1:10" hidden="1">
      <c r="A9976" s="115" t="s">
        <v>10322</v>
      </c>
      <c r="B9976" s="115" t="str">
        <f t="shared" si="155"/>
        <v>LANCAMENTO DE CONCRETO EM PECAS ARMADAS,EM CONDICOES ESPECIAIS,INCLUSIVE TRANSPORTE HORIZONTAL ATE 20,00M EM CARRINHOS,E VERTICAL ATE 10,00M COM TORRE E GUINCHO,COLOCACAO,ADENSAMENTO E ACABAMENTO,CONSIDERANDO UMA PRODUCAO APROXIMADA DE 1,00M3/H</v>
      </c>
      <c r="C9976" s="115" t="s">
        <v>42057</v>
      </c>
      <c r="D9976" s="115" t="s">
        <v>42058</v>
      </c>
      <c r="E9976" s="115" t="s">
        <v>42059</v>
      </c>
      <c r="F9976" s="115" t="s">
        <v>42062</v>
      </c>
      <c r="G9976" s="115" t="s">
        <v>42061</v>
      </c>
      <c r="I9976" s="115" t="s">
        <v>31</v>
      </c>
      <c r="J9976" s="115">
        <v>170.95</v>
      </c>
    </row>
    <row r="9977" spans="1:10" hidden="1">
      <c r="A9977" s="115" t="s">
        <v>10323</v>
      </c>
      <c r="B9977" s="115" t="str">
        <f t="shared" si="155"/>
        <v>LANCAMENTO DE CONCRETO EM PECAS ARMADAS,EM CONDICOES ESPECIAIS,INCLUSIVE TRANSPORTE HORIZONTAL ATE 20,00M EM CARRINHOS,E VERTICAL ATE 10,00M COM TORRE E GUINCHO,COLOCACAO,ADENSAMENTO E ACABAMENTO,CONSIDERANDO UMA PRODUCAO APROXIMADA DE 1,00M3/H</v>
      </c>
      <c r="C9977" s="115" t="s">
        <v>42057</v>
      </c>
      <c r="D9977" s="115" t="s">
        <v>42058</v>
      </c>
      <c r="E9977" s="115" t="s">
        <v>42059</v>
      </c>
      <c r="F9977" s="115" t="s">
        <v>42062</v>
      </c>
      <c r="G9977" s="115" t="s">
        <v>42061</v>
      </c>
      <c r="I9977" s="115" t="s">
        <v>31</v>
      </c>
      <c r="J9977" s="115">
        <v>149.07</v>
      </c>
    </row>
    <row r="9978" spans="1:10" hidden="1">
      <c r="A9978" s="115" t="s">
        <v>10324</v>
      </c>
      <c r="B9978" s="115" t="str">
        <f t="shared" si="155"/>
        <v>LANCAMENTO DE CONCRETO EM PECAS SEM ARMADURA,INCLUSIVE TRANSPORTE HORIZONTAL ATE 20,00M EM CARRINHOS,E VERTICAL ATE 10,00M COM TORRE E GUINCHO,COLOCACAO,ADENSAMENTO E ACABAMENTO,CONSIDERANDO UMA PRODUCAO APROXIMADA DE 7,00M3/H</v>
      </c>
      <c r="C9978" s="115" t="s">
        <v>42063</v>
      </c>
      <c r="D9978" s="115" t="s">
        <v>42064</v>
      </c>
      <c r="E9978" s="115" t="s">
        <v>42065</v>
      </c>
      <c r="F9978" s="115" t="s">
        <v>42066</v>
      </c>
      <c r="I9978" s="115" t="s">
        <v>31</v>
      </c>
      <c r="J9978" s="115">
        <v>80.75</v>
      </c>
    </row>
    <row r="9979" spans="1:10" hidden="1">
      <c r="A9979" s="115" t="s">
        <v>10325</v>
      </c>
      <c r="B9979" s="115" t="str">
        <f t="shared" si="155"/>
        <v>LANCAMENTO DE CONCRETO EM PECAS SEM ARMADURA,INCLUSIVE TRANSPORTE HORIZONTAL ATE 20,00M EM CARRINHOS,E VERTICAL ATE 10,00M COM TORRE E GUINCHO,COLOCACAO,ADENSAMENTO E ACABAMENTO,CONSIDERANDO UMA PRODUCAO APROXIMADA DE 7,00M3/H</v>
      </c>
      <c r="C9979" s="115" t="s">
        <v>42063</v>
      </c>
      <c r="D9979" s="115" t="s">
        <v>42064</v>
      </c>
      <c r="E9979" s="115" t="s">
        <v>42065</v>
      </c>
      <c r="F9979" s="115" t="s">
        <v>42066</v>
      </c>
      <c r="I9979" s="115" t="s">
        <v>31</v>
      </c>
      <c r="J9979" s="115">
        <v>70.38</v>
      </c>
    </row>
    <row r="9980" spans="1:10" hidden="1">
      <c r="A9980" s="115" t="s">
        <v>10326</v>
      </c>
      <c r="B9980" s="115" t="str">
        <f t="shared" si="155"/>
        <v>LANCAMENTO DE CONCRETO EM PECAS SEM ARMADURA,INCLUSIVE TRANSPORTE HORIZONTAL ATE 20,00M EM CARRINHOS,E VERTICAL ATE 10,00M COM TORRE E GUINCHO,COLOCACAO,ADENSAMENTO E ACABAMENTO,CONSIDERANDO UMA PRODUCAO APROXIMADA DE 3,50M3/H</v>
      </c>
      <c r="C9980" s="115" t="s">
        <v>42063</v>
      </c>
      <c r="D9980" s="115" t="s">
        <v>42064</v>
      </c>
      <c r="E9980" s="115" t="s">
        <v>42065</v>
      </c>
      <c r="F9980" s="115" t="s">
        <v>42067</v>
      </c>
      <c r="I9980" s="115" t="s">
        <v>31</v>
      </c>
      <c r="J9980" s="115">
        <v>93.79</v>
      </c>
    </row>
    <row r="9981" spans="1:10" hidden="1">
      <c r="A9981" s="115" t="s">
        <v>10327</v>
      </c>
      <c r="B9981" s="115" t="str">
        <f t="shared" si="155"/>
        <v>LANCAMENTO DE CONCRETO EM PECAS SEM ARMADURA,INCLUSIVE TRANSPORTE HORIZONTAL ATE 20,00M EM CARRINHOS,E VERTICAL ATE 10,00M COM TORRE E GUINCHO,COLOCACAO,ADENSAMENTO E ACABAMENTO,CONSIDERANDO UMA PRODUCAO APROXIMADA DE 3,50M3/H</v>
      </c>
      <c r="C9981" s="115" t="s">
        <v>42063</v>
      </c>
      <c r="D9981" s="115" t="s">
        <v>42064</v>
      </c>
      <c r="E9981" s="115" t="s">
        <v>42065</v>
      </c>
      <c r="F9981" s="115" t="s">
        <v>42067</v>
      </c>
      <c r="I9981" s="115" t="s">
        <v>31</v>
      </c>
      <c r="J9981" s="115">
        <v>81.69</v>
      </c>
    </row>
    <row r="9982" spans="1:10" hidden="1">
      <c r="A9982" s="115" t="s">
        <v>10328</v>
      </c>
      <c r="B9982" s="115" t="str">
        <f t="shared" si="155"/>
        <v>LANCAMENTO DE CONCRETO EM PECAS SEM ARMADURA,INCLUSIVE TRANSPORTE HORIZONTAL ATE 20,00M EM CARRINHOS,E VERTICAL ATE 10,00M COM TORRE E GUINCHO,COLOCACAO,ADENSAMENTO E ACABAMENTO,CONSIDERANDO UMA PRODUCAO APROXIMADA DE 2,00M3/H</v>
      </c>
      <c r="C9982" s="115" t="s">
        <v>42063</v>
      </c>
      <c r="D9982" s="115" t="s">
        <v>42064</v>
      </c>
      <c r="E9982" s="115" t="s">
        <v>42065</v>
      </c>
      <c r="F9982" s="115" t="s">
        <v>42068</v>
      </c>
      <c r="I9982" s="115" t="s">
        <v>31</v>
      </c>
      <c r="J9982" s="115">
        <v>105.38</v>
      </c>
    </row>
    <row r="9983" spans="1:10" hidden="1">
      <c r="A9983" s="115" t="s">
        <v>10329</v>
      </c>
      <c r="B9983" s="115" t="str">
        <f t="shared" si="155"/>
        <v>LANCAMENTO DE CONCRETO EM PECAS SEM ARMADURA,INCLUSIVE TRANSPORTE HORIZONTAL ATE 20,00M EM CARRINHOS,E VERTICAL ATE 10,00M COM TORRE E GUINCHO,COLOCACAO,ADENSAMENTO E ACABAMENTO,CONSIDERANDO UMA PRODUCAO APROXIMADA DE 2,00M3/H</v>
      </c>
      <c r="C9983" s="115" t="s">
        <v>42063</v>
      </c>
      <c r="D9983" s="115" t="s">
        <v>42064</v>
      </c>
      <c r="E9983" s="115" t="s">
        <v>42065</v>
      </c>
      <c r="F9983" s="115" t="s">
        <v>42068</v>
      </c>
      <c r="I9983" s="115" t="s">
        <v>31</v>
      </c>
      <c r="J9983" s="115">
        <v>92.28</v>
      </c>
    </row>
    <row r="9984" spans="1:10" hidden="1">
      <c r="A9984" s="115" t="s">
        <v>10330</v>
      </c>
      <c r="B9984" s="115" t="str">
        <f t="shared" si="155"/>
        <v>LANCAMENTO DE CONCRETO EM PECAS SEM ARMADURA,EM CONDICOES ESPECIAIS,INCLUSIVE TRANSPORTE HORIZONTAL ATE 20,00M EM CARRINHOS,E VERTICAL ATE 10,00M COM TORRE E GUINCHO,COLOCACAO,ADENSAMENTO E ACABAMENTO,CONSIDERANDO UMA PRODUCAO APROXIMADA DE 1,50M3/H</v>
      </c>
      <c r="C9984" s="115" t="s">
        <v>42069</v>
      </c>
      <c r="D9984" s="115" t="s">
        <v>42070</v>
      </c>
      <c r="E9984" s="115" t="s">
        <v>42071</v>
      </c>
      <c r="F9984" s="115" t="s">
        <v>42072</v>
      </c>
      <c r="G9984" s="115" t="s">
        <v>42073</v>
      </c>
      <c r="I9984" s="115" t="s">
        <v>31</v>
      </c>
      <c r="J9984" s="115">
        <v>117.44</v>
      </c>
    </row>
    <row r="9985" spans="1:10" hidden="1">
      <c r="A9985" s="115" t="s">
        <v>10331</v>
      </c>
      <c r="B9985" s="115" t="str">
        <f t="shared" si="155"/>
        <v>LANCAMENTO DE CONCRETO EM PECAS SEM ARMADURA,EM CONDICOES ESPECIAIS,INCLUSIVE TRANSPORTE HORIZONTAL ATE 20,00M EM CARRINHOS,E VERTICAL ATE 10,00M COM TORRE E GUINCHO,COLOCACAO,ADENSAMENTO E ACABAMENTO,CONSIDERANDO UMA PRODUCAO APROXIMADA DE 1,50M3/H</v>
      </c>
      <c r="C9985" s="115" t="s">
        <v>42069</v>
      </c>
      <c r="D9985" s="115" t="s">
        <v>42070</v>
      </c>
      <c r="E9985" s="115" t="s">
        <v>42071</v>
      </c>
      <c r="F9985" s="115" t="s">
        <v>42072</v>
      </c>
      <c r="G9985" s="115" t="s">
        <v>42073</v>
      </c>
      <c r="I9985" s="115" t="s">
        <v>31</v>
      </c>
      <c r="J9985" s="115">
        <v>102.83</v>
      </c>
    </row>
    <row r="9986" spans="1:10" hidden="1">
      <c r="A9986" s="115" t="s">
        <v>10332</v>
      </c>
      <c r="B9986" s="115" t="str">
        <f t="shared" si="155"/>
        <v>LANCAMENTO DE CONCRETO EM PECAS SEM ARMADURA,EM CONDICOES ESPECIAIS,INCLUSIVE TRANSPORTE HORIZONTAL ATE 20,00M EM CARRINHOS,E VERTICAL ATE 10,00M COM TORRE E GUINCHO,COLOCACAO,ADENSAMENTO E ACABAMENTO,CONSIDERANDO UMA PRODUCAO APROXIMADA DE 1,00M3/H</v>
      </c>
      <c r="C9986" s="115" t="s">
        <v>42069</v>
      </c>
      <c r="D9986" s="115" t="s">
        <v>42070</v>
      </c>
      <c r="E9986" s="115" t="s">
        <v>42071</v>
      </c>
      <c r="F9986" s="115" t="s">
        <v>42072</v>
      </c>
      <c r="G9986" s="115" t="s">
        <v>42074</v>
      </c>
      <c r="I9986" s="115" t="s">
        <v>31</v>
      </c>
      <c r="J9986" s="115">
        <v>154.74</v>
      </c>
    </row>
    <row r="9987" spans="1:10" hidden="1">
      <c r="A9987" s="115" t="s">
        <v>10333</v>
      </c>
      <c r="B9987" s="115" t="str">
        <f t="shared" si="155"/>
        <v>LANCAMENTO DE CONCRETO EM PECAS SEM ARMADURA,EM CONDICOES ESPECIAIS,INCLUSIVE TRANSPORTE HORIZONTAL ATE 20,00M EM CARRINHOS,E VERTICAL ATE 10,00M COM TORRE E GUINCHO,COLOCACAO,ADENSAMENTO E ACABAMENTO,CONSIDERANDO UMA PRODUCAO APROXIMADA DE 1,00M3/H</v>
      </c>
      <c r="C9987" s="115" t="s">
        <v>42069</v>
      </c>
      <c r="D9987" s="115" t="s">
        <v>42070</v>
      </c>
      <c r="E9987" s="115" t="s">
        <v>42071</v>
      </c>
      <c r="F9987" s="115" t="s">
        <v>42072</v>
      </c>
      <c r="G9987" s="115" t="s">
        <v>42074</v>
      </c>
      <c r="I9987" s="115" t="s">
        <v>31</v>
      </c>
      <c r="J9987" s="115">
        <v>135.01</v>
      </c>
    </row>
    <row r="9988" spans="1:10" hidden="1">
      <c r="A9988" s="115" t="s">
        <v>10334</v>
      </c>
      <c r="B9988" s="115" t="str">
        <f t="shared" si="155"/>
        <v>LANCAMENTO DE CONCRETO EM PECAS SEM ARMADURA,INCLUSIVE O TRANSPORTE HORIZONTAL ATE 20,00M EM CARRINHOS,COLOCACAO,ADENSAMENTO E ACABAMENTO,CONSIDERANDO UMA PRODUCAO APROXIMADA DE 7,00M3/H</v>
      </c>
      <c r="C9988" s="115" t="s">
        <v>42075</v>
      </c>
      <c r="D9988" s="115" t="s">
        <v>42076</v>
      </c>
      <c r="E9988" s="115" t="s">
        <v>42077</v>
      </c>
      <c r="F9988" s="115" t="s">
        <v>42078</v>
      </c>
      <c r="I9988" s="115" t="s">
        <v>31</v>
      </c>
      <c r="J9988" s="115">
        <v>70.28</v>
      </c>
    </row>
    <row r="9989" spans="1:10" hidden="1">
      <c r="A9989" s="115" t="s">
        <v>10335</v>
      </c>
      <c r="B9989" s="115" t="str">
        <f t="shared" ref="B9989:B10052" si="156">C9989&amp;D9989&amp;E9989&amp;F9989&amp;G9989&amp;H9989</f>
        <v>LANCAMENTO DE CONCRETO EM PECAS SEM ARMADURA,INCLUSIVE O TRANSPORTE HORIZONTAL ATE 20,00M EM CARRINHOS,COLOCACAO,ADENSAMENTO E ACABAMENTO,CONSIDERANDO UMA PRODUCAO APROXIMADA DE 7,00M3/H</v>
      </c>
      <c r="C9989" s="115" t="s">
        <v>42075</v>
      </c>
      <c r="D9989" s="115" t="s">
        <v>42076</v>
      </c>
      <c r="E9989" s="115" t="s">
        <v>42077</v>
      </c>
      <c r="F9989" s="115" t="s">
        <v>42078</v>
      </c>
      <c r="I9989" s="115" t="s">
        <v>31</v>
      </c>
      <c r="J9989" s="115">
        <v>61.01</v>
      </c>
    </row>
    <row r="9990" spans="1:10" hidden="1">
      <c r="A9990" s="115" t="s">
        <v>10336</v>
      </c>
      <c r="B9990" s="115" t="str">
        <f t="shared" si="156"/>
        <v>LANCAMENTO DE CONCRETO EM PECAS SEM ARMADURA,INCLUSIVE O TRANSPORTE HORIZONTAL ATE 20,00M EM CARRINHOS,COLOCACAO,ADENSAMENTO E ACABAMENTO,CONSIDERANDO UMA PRODUCAO APROXIMADA DE 3,50M3/H</v>
      </c>
      <c r="C9990" s="115" t="s">
        <v>42075</v>
      </c>
      <c r="D9990" s="115" t="s">
        <v>42076</v>
      </c>
      <c r="E9990" s="115" t="s">
        <v>42079</v>
      </c>
      <c r="F9990" s="115" t="s">
        <v>42080</v>
      </c>
      <c r="I9990" s="115" t="s">
        <v>31</v>
      </c>
      <c r="J9990" s="115">
        <v>70.709999999999994</v>
      </c>
    </row>
    <row r="9991" spans="1:10" hidden="1">
      <c r="A9991" s="115" t="s">
        <v>10337</v>
      </c>
      <c r="B9991" s="115" t="str">
        <f t="shared" si="156"/>
        <v>LANCAMENTO DE CONCRETO EM PECAS SEM ARMADURA,INCLUSIVE O TRANSPORTE HORIZONTAL ATE 20,00M EM CARRINHOS,COLOCACAO,ADENSAMENTO E ACABAMENTO,CONSIDERANDO UMA PRODUCAO APROXIMADA DE 3,50M3/H</v>
      </c>
      <c r="C9991" s="115" t="s">
        <v>42075</v>
      </c>
      <c r="D9991" s="115" t="s">
        <v>42076</v>
      </c>
      <c r="E9991" s="115" t="s">
        <v>42079</v>
      </c>
      <c r="F9991" s="115" t="s">
        <v>42080</v>
      </c>
      <c r="I9991" s="115" t="s">
        <v>31</v>
      </c>
      <c r="J9991" s="115">
        <v>61.37</v>
      </c>
    </row>
    <row r="9992" spans="1:10" hidden="1">
      <c r="A9992" s="115" t="s">
        <v>10338</v>
      </c>
      <c r="B9992" s="115" t="str">
        <f t="shared" si="156"/>
        <v>LANCAMENTO DE CONCRETO EM PECAS SEM ARMADURA,INCLUSIVE O TRANSPORTE HORIZONTAL ATE 20,00M EM CARRINHOS,COLOCACAO,ADENSAMENTO E ACABAMENTO,CONSIDERANDO UMA PRODUCAO APROXIMADA DE 2,00M3/H</v>
      </c>
      <c r="C9992" s="115" t="s">
        <v>42075</v>
      </c>
      <c r="D9992" s="115" t="s">
        <v>42076</v>
      </c>
      <c r="E9992" s="115" t="s">
        <v>42081</v>
      </c>
      <c r="F9992" s="115" t="s">
        <v>42078</v>
      </c>
      <c r="I9992" s="115" t="s">
        <v>31</v>
      </c>
      <c r="J9992" s="115">
        <v>71.36</v>
      </c>
    </row>
    <row r="9993" spans="1:10" hidden="1">
      <c r="A9993" s="115" t="s">
        <v>10339</v>
      </c>
      <c r="B9993" s="115" t="str">
        <f t="shared" si="156"/>
        <v>LANCAMENTO DE CONCRETO EM PECAS SEM ARMADURA,INCLUSIVE O TRANSPORTE HORIZONTAL ATE 20,00M EM CARRINHOS,COLOCACAO,ADENSAMENTO E ACABAMENTO,CONSIDERANDO UMA PRODUCAO APROXIMADA DE 2,00M3/H</v>
      </c>
      <c r="C9993" s="115" t="s">
        <v>42075</v>
      </c>
      <c r="D9993" s="115" t="s">
        <v>42076</v>
      </c>
      <c r="E9993" s="115" t="s">
        <v>42081</v>
      </c>
      <c r="F9993" s="115" t="s">
        <v>42078</v>
      </c>
      <c r="I9993" s="115" t="s">
        <v>31</v>
      </c>
      <c r="J9993" s="115">
        <v>61.92</v>
      </c>
    </row>
    <row r="9994" spans="1:10" hidden="1">
      <c r="A9994" s="115" t="s">
        <v>10340</v>
      </c>
      <c r="B9994" s="115" t="str">
        <f t="shared" si="156"/>
        <v>LANCAMENTO DE CONCRETO EM PECAS SEM ARMADURA,EM CONDICOES ESPECIAIS,INCLUSIVE O TRANSPORTE HORIZONTAL ATE 20,00M EM CARRINHOS,COLOCACAO,ADENSAMENTO E ACABAMENTO,CONSIDERANDO UMA PRODUCAO APROXIMADA DE 1,50M3/H</v>
      </c>
      <c r="C9994" s="115" t="s">
        <v>42069</v>
      </c>
      <c r="D9994" s="115" t="s">
        <v>42082</v>
      </c>
      <c r="E9994" s="115" t="s">
        <v>42083</v>
      </c>
      <c r="F9994" s="115" t="s">
        <v>42084</v>
      </c>
      <c r="I9994" s="115" t="s">
        <v>31</v>
      </c>
      <c r="J9994" s="115">
        <v>74</v>
      </c>
    </row>
    <row r="9995" spans="1:10" hidden="1">
      <c r="A9995" s="115" t="s">
        <v>10341</v>
      </c>
      <c r="B9995" s="115" t="str">
        <f t="shared" si="156"/>
        <v>LANCAMENTO DE CONCRETO EM PECAS SEM ARMADURA,EM CONDICOES ESPECIAIS,INCLUSIVE O TRANSPORTE HORIZONTAL ATE 20,00M EM CARRINHOS,COLOCACAO,ADENSAMENTO E ACABAMENTO,CONSIDERANDO UMA PRODUCAO APROXIMADA DE 1,50M3/H</v>
      </c>
      <c r="C9995" s="115" t="s">
        <v>42069</v>
      </c>
      <c r="D9995" s="115" t="s">
        <v>42082</v>
      </c>
      <c r="E9995" s="115" t="s">
        <v>42083</v>
      </c>
      <c r="F9995" s="115" t="s">
        <v>42084</v>
      </c>
      <c r="I9995" s="115" t="s">
        <v>31</v>
      </c>
      <c r="J9995" s="115">
        <v>64.19</v>
      </c>
    </row>
    <row r="9996" spans="1:10" hidden="1">
      <c r="A9996" s="115" t="s">
        <v>10342</v>
      </c>
      <c r="B9996" s="115" t="str">
        <f t="shared" si="156"/>
        <v>LANCAMENTO DE CONCRETO EM PECAS SEM ARMADURA,EM CONDICOES ESPECIAIS,INCLUSIVE O TRANSPORTE HORIZONTAL ATE 20,00M EM CARRINHOS,COLOCACAO,ADENSAMENTO E ACABAMENTO,CONSIDERANDO UMA PRODUCAO APROXIMADA DE 1,00M3/H</v>
      </c>
      <c r="C9996" s="115" t="s">
        <v>42069</v>
      </c>
      <c r="D9996" s="115" t="s">
        <v>42082</v>
      </c>
      <c r="E9996" s="115" t="s">
        <v>42083</v>
      </c>
      <c r="F9996" s="115" t="s">
        <v>42085</v>
      </c>
      <c r="I9996" s="115" t="s">
        <v>31</v>
      </c>
      <c r="J9996" s="115">
        <v>85.4</v>
      </c>
    </row>
    <row r="9997" spans="1:10" hidden="1">
      <c r="A9997" s="115" t="s">
        <v>10343</v>
      </c>
      <c r="B9997" s="115" t="str">
        <f t="shared" si="156"/>
        <v>LANCAMENTO DE CONCRETO EM PECAS SEM ARMADURA,EM CONDICOES ESPECIAIS,INCLUSIVE O TRANSPORTE HORIZONTAL ATE 20,00M EM CARRINHOS,COLOCACAO,ADENSAMENTO E ACABAMENTO,CONSIDERANDO UMA PRODUCAO APROXIMADA DE 1,00M3/H</v>
      </c>
      <c r="C9997" s="115" t="s">
        <v>42069</v>
      </c>
      <c r="D9997" s="115" t="s">
        <v>42082</v>
      </c>
      <c r="E9997" s="115" t="s">
        <v>42083</v>
      </c>
      <c r="F9997" s="115" t="s">
        <v>42085</v>
      </c>
      <c r="I9997" s="115" t="s">
        <v>31</v>
      </c>
      <c r="J9997" s="115">
        <v>74.040000000000006</v>
      </c>
    </row>
    <row r="9998" spans="1:10" hidden="1">
      <c r="A9998" s="115" t="s">
        <v>10344</v>
      </c>
      <c r="B9998" s="115" t="str">
        <f t="shared" si="156"/>
        <v>ADICIONAL PARA ITENS 11.002.0021 A 11.002.0037,CORRESPONDENTE A ACRESCIMOS NA DISTANCIA HORIZONTAL</v>
      </c>
      <c r="C9998" s="115" t="s">
        <v>42086</v>
      </c>
      <c r="D9998" s="115" t="s">
        <v>42087</v>
      </c>
      <c r="I9998" s="115" t="s">
        <v>10345</v>
      </c>
      <c r="J9998" s="115">
        <v>6.64</v>
      </c>
    </row>
    <row r="9999" spans="1:10" hidden="1">
      <c r="A9999" s="115" t="s">
        <v>10346</v>
      </c>
      <c r="B9999" s="115" t="str">
        <f t="shared" si="156"/>
        <v>ADICIONAL PARA ITENS 11.002.0021 A 11.002.0037,CORRESPONDENTE A ACRESCIMOS NA DISTANCIA HORIZONTAL</v>
      </c>
      <c r="C9999" s="115" t="s">
        <v>42086</v>
      </c>
      <c r="D9999" s="115" t="s">
        <v>42087</v>
      </c>
      <c r="I9999" s="115" t="s">
        <v>10345</v>
      </c>
      <c r="J9999" s="115">
        <v>5.76</v>
      </c>
    </row>
    <row r="10000" spans="1:10" hidden="1">
      <c r="A10000" s="115" t="s">
        <v>10347</v>
      </c>
      <c r="B10000" s="115" t="str">
        <f t="shared" si="156"/>
        <v>ADICIONAL PARA ITENS 11.002.0021 A 11.002.0031,CORRESPONDENTE A ACRESCIMOS NA DISTANCIA VERTICAL</v>
      </c>
      <c r="C10000" s="115" t="s">
        <v>42088</v>
      </c>
      <c r="D10000" s="115" t="s">
        <v>42089</v>
      </c>
      <c r="I10000" s="115" t="s">
        <v>10345</v>
      </c>
      <c r="J10000" s="115">
        <v>4.13</v>
      </c>
    </row>
    <row r="10001" spans="1:10" hidden="1">
      <c r="A10001" s="115" t="s">
        <v>10348</v>
      </c>
      <c r="B10001" s="115" t="str">
        <f t="shared" si="156"/>
        <v>ADICIONAL PARA ITENS 11.002.0021 A 11.002.0031,CORRESPONDENTE A ACRESCIMOS NA DISTANCIA VERTICAL</v>
      </c>
      <c r="C10001" s="115" t="s">
        <v>42088</v>
      </c>
      <c r="D10001" s="115" t="s">
        <v>42089</v>
      </c>
      <c r="I10001" s="115" t="s">
        <v>10345</v>
      </c>
      <c r="J10001" s="115">
        <v>3.69</v>
      </c>
    </row>
    <row r="10002" spans="1:10" hidden="1">
      <c r="A10002" s="115" t="s">
        <v>10349</v>
      </c>
      <c r="B10002" s="115" t="str">
        <f t="shared" si="156"/>
        <v>LANCAMENTO DE CONCRETO EM PECAS ARMADAS,INCLUSIVE O TRANSPORTE HORIZONTAL ATE 20,00M EM CARRINHOS,COLOCACAO,ADENSAMENTOE ACABAMENTO,CONSIDERANDO UMA PRODUCAO APROXIMADA DE 7,00M3/H</v>
      </c>
      <c r="C10002" s="115" t="s">
        <v>42090</v>
      </c>
      <c r="D10002" s="115" t="s">
        <v>42091</v>
      </c>
      <c r="E10002" s="115" t="s">
        <v>42092</v>
      </c>
      <c r="F10002" s="115" t="s">
        <v>1927</v>
      </c>
      <c r="I10002" s="115" t="s">
        <v>31</v>
      </c>
      <c r="J10002" s="115">
        <v>80.73</v>
      </c>
    </row>
    <row r="10003" spans="1:10" hidden="1">
      <c r="A10003" s="115" t="s">
        <v>10350</v>
      </c>
      <c r="B10003" s="115" t="str">
        <f t="shared" si="156"/>
        <v>LANCAMENTO DE CONCRETO EM PECAS ARMADAS,INCLUSIVE O TRANSPORTE HORIZONTAL ATE 20,00M EM CARRINHOS,COLOCACAO,ADENSAMENTOE ACABAMENTO,CONSIDERANDO UMA PRODUCAO APROXIMADA DE 7,00M3/H</v>
      </c>
      <c r="C10003" s="115" t="s">
        <v>42090</v>
      </c>
      <c r="D10003" s="115" t="s">
        <v>42091</v>
      </c>
      <c r="E10003" s="115" t="s">
        <v>42092</v>
      </c>
      <c r="F10003" s="115" t="s">
        <v>1927</v>
      </c>
      <c r="I10003" s="115" t="s">
        <v>31</v>
      </c>
      <c r="J10003" s="115">
        <v>70.08</v>
      </c>
    </row>
    <row r="10004" spans="1:10" hidden="1">
      <c r="A10004" s="115" t="s">
        <v>10351</v>
      </c>
      <c r="B10004" s="115" t="str">
        <f t="shared" si="156"/>
        <v>LANCAMENTO DE CONCRETO EM PECAS ARMADAS,INCLUSIVE O TRANSPORTE HORIZONTAL ATE 20,00M EM CARRINHOS,COLOCACAO,ADENSAMENTOE ACABAMENTO,CONSIDERANDO UMA PRODUCAO APROXIMADA DE 3,50M3/H</v>
      </c>
      <c r="C10004" s="115" t="s">
        <v>42090</v>
      </c>
      <c r="D10004" s="115" t="s">
        <v>42091</v>
      </c>
      <c r="E10004" s="115" t="s">
        <v>42093</v>
      </c>
      <c r="F10004" s="115" t="s">
        <v>1927</v>
      </c>
      <c r="I10004" s="115" t="s">
        <v>31</v>
      </c>
      <c r="J10004" s="115">
        <v>81.209999999999994</v>
      </c>
    </row>
    <row r="10005" spans="1:10" hidden="1">
      <c r="A10005" s="115" t="s">
        <v>10352</v>
      </c>
      <c r="B10005" s="115" t="str">
        <f t="shared" si="156"/>
        <v>LANCAMENTO DE CONCRETO EM PECAS ARMADAS,INCLUSIVE O TRANSPORTE HORIZONTAL ATE 20,00M EM CARRINHOS,COLOCACAO,ADENSAMENTOE ACABAMENTO,CONSIDERANDO UMA PRODUCAO APROXIMADA DE 3,50M3/H</v>
      </c>
      <c r="C10005" s="115" t="s">
        <v>42090</v>
      </c>
      <c r="D10005" s="115" t="s">
        <v>42091</v>
      </c>
      <c r="E10005" s="115" t="s">
        <v>42093</v>
      </c>
      <c r="F10005" s="115" t="s">
        <v>1927</v>
      </c>
      <c r="I10005" s="115" t="s">
        <v>31</v>
      </c>
      <c r="J10005" s="115">
        <v>70.48</v>
      </c>
    </row>
    <row r="10006" spans="1:10" hidden="1">
      <c r="A10006" s="115" t="s">
        <v>10353</v>
      </c>
      <c r="B10006" s="115" t="str">
        <f t="shared" si="156"/>
        <v>LANCAMENTO DE CONCRETO EM PECAS ARMADAS,INCLUSIVE O TRANSPORTE HORIZONTAL ATE 20,00M EM CARRINHOS,COLOCACAO,ADENSAMENTOE ACABAMENTO,CONSIDERANDO UMA PRODUCAO APROXIMADA DE 2,00M3/H</v>
      </c>
      <c r="C10006" s="115" t="s">
        <v>42090</v>
      </c>
      <c r="D10006" s="115" t="s">
        <v>42091</v>
      </c>
      <c r="E10006" s="115" t="s">
        <v>42094</v>
      </c>
      <c r="F10006" s="115" t="s">
        <v>1927</v>
      </c>
      <c r="I10006" s="115" t="s">
        <v>31</v>
      </c>
      <c r="J10006" s="115">
        <v>82.07</v>
      </c>
    </row>
    <row r="10007" spans="1:10" hidden="1">
      <c r="A10007" s="115" t="s">
        <v>10354</v>
      </c>
      <c r="B10007" s="115" t="str">
        <f t="shared" si="156"/>
        <v>LANCAMENTO DE CONCRETO EM PECAS ARMADAS,INCLUSIVE O TRANSPORTE HORIZONTAL ATE 20,00M EM CARRINHOS,COLOCACAO,ADENSAMENTOE ACABAMENTO,CONSIDERANDO UMA PRODUCAO APROXIMADA DE 2,00M3/H</v>
      </c>
      <c r="C10007" s="115" t="s">
        <v>42090</v>
      </c>
      <c r="D10007" s="115" t="s">
        <v>42091</v>
      </c>
      <c r="E10007" s="115" t="s">
        <v>42094</v>
      </c>
      <c r="F10007" s="115" t="s">
        <v>1927</v>
      </c>
      <c r="I10007" s="115" t="s">
        <v>31</v>
      </c>
      <c r="J10007" s="115">
        <v>71.209999999999994</v>
      </c>
    </row>
    <row r="10008" spans="1:10" hidden="1">
      <c r="A10008" s="115" t="s">
        <v>10355</v>
      </c>
      <c r="B10008" s="115" t="str">
        <f t="shared" si="156"/>
        <v>LANCAMENTO DE CONCRETO EM PECAS ARMADAS,EM CONDICOES ESPECIAIS,INCLUSIVE O TRANSPORTE HORIZONTAL ATE 20,00M EM CARRINHOS,COLOCACAO,ADENSAMENTO E ACABAMENTO,CONSIDERANDO UMA PRODUCAO APROXIMADA DE 1,50M3/H</v>
      </c>
      <c r="C10008" s="115" t="s">
        <v>42057</v>
      </c>
      <c r="D10008" s="115" t="s">
        <v>42095</v>
      </c>
      <c r="E10008" s="115" t="s">
        <v>42096</v>
      </c>
      <c r="F10008" s="115" t="s">
        <v>42097</v>
      </c>
      <c r="I10008" s="115" t="s">
        <v>31</v>
      </c>
      <c r="J10008" s="115">
        <v>85</v>
      </c>
    </row>
    <row r="10009" spans="1:10" hidden="1">
      <c r="A10009" s="115" t="s">
        <v>10356</v>
      </c>
      <c r="B10009" s="115" t="str">
        <f t="shared" si="156"/>
        <v>LANCAMENTO DE CONCRETO EM PECAS ARMADAS,EM CONDICOES ESPECIAIS,INCLUSIVE O TRANSPORTE HORIZONTAL ATE 20,00M EM CARRINHOS,COLOCACAO,ADENSAMENTO E ACABAMENTO,CONSIDERANDO UMA PRODUCAO APROXIMADA DE 1,50M3/H</v>
      </c>
      <c r="C10009" s="115" t="s">
        <v>42057</v>
      </c>
      <c r="D10009" s="115" t="s">
        <v>42095</v>
      </c>
      <c r="E10009" s="115" t="s">
        <v>42096</v>
      </c>
      <c r="F10009" s="115" t="s">
        <v>42097</v>
      </c>
      <c r="I10009" s="115" t="s">
        <v>31</v>
      </c>
      <c r="J10009" s="115">
        <v>73.73</v>
      </c>
    </row>
    <row r="10010" spans="1:10" hidden="1">
      <c r="A10010" s="115" t="s">
        <v>10357</v>
      </c>
      <c r="B10010" s="115" t="str">
        <f t="shared" si="156"/>
        <v>LANCAMENTO DE CONCRETO EM PECAS ARMADAS,EM CONDICOES ESPECIAIS,INCLUSIVE O TRANSPORTE HORIZONTAL ATE 20,00M EM CARRINHOS,COLOCACAO,ADENSAMENTO E ACABAMENTO,CONSIDERANDO UMA PRODUCAO APROXIMADA DE 1,00M3/H</v>
      </c>
      <c r="C10010" s="115" t="s">
        <v>42057</v>
      </c>
      <c r="D10010" s="115" t="s">
        <v>42095</v>
      </c>
      <c r="E10010" s="115" t="s">
        <v>42096</v>
      </c>
      <c r="F10010" s="115" t="s">
        <v>42098</v>
      </c>
      <c r="I10010" s="115" t="s">
        <v>31</v>
      </c>
      <c r="J10010" s="115">
        <v>98.13</v>
      </c>
    </row>
    <row r="10011" spans="1:10" hidden="1">
      <c r="A10011" s="115" t="s">
        <v>10358</v>
      </c>
      <c r="B10011" s="115" t="str">
        <f t="shared" si="156"/>
        <v>LANCAMENTO DE CONCRETO EM PECAS ARMADAS,EM CONDICOES ESPECIAIS,INCLUSIVE O TRANSPORTE HORIZONTAL ATE 20,00M EM CARRINHOS,COLOCACAO,ADENSAMENTO E ACABAMENTO,CONSIDERANDO UMA PRODUCAO APROXIMADA DE 1,00M3/H</v>
      </c>
      <c r="C10011" s="115" t="s">
        <v>42057</v>
      </c>
      <c r="D10011" s="115" t="s">
        <v>42095</v>
      </c>
      <c r="E10011" s="115" t="s">
        <v>42096</v>
      </c>
      <c r="F10011" s="115" t="s">
        <v>42098</v>
      </c>
      <c r="I10011" s="115" t="s">
        <v>31</v>
      </c>
      <c r="J10011" s="115">
        <v>85.08</v>
      </c>
    </row>
    <row r="10012" spans="1:10" hidden="1">
      <c r="A10012" s="115" t="s">
        <v>10359</v>
      </c>
      <c r="B10012" s="115" t="str">
        <f t="shared" si="156"/>
        <v>LANCAMENTO DE CONCRETO EM PECAS ARMADAS,INCLUSIVE TRANSPORTE HORIZONTAL E VERTICAL,COM AUXILIO DE GUINDASTE E CACAMBAS DE 1,00 A 1,50M3,CURA,COLOCACAO,ADENSAMENTO E ACABAMENTO</v>
      </c>
      <c r="C10012" s="115" t="s">
        <v>42051</v>
      </c>
      <c r="D10012" s="115" t="s">
        <v>42099</v>
      </c>
      <c r="E10012" s="115" t="s">
        <v>42100</v>
      </c>
      <c r="I10012" s="115" t="s">
        <v>31</v>
      </c>
      <c r="J10012" s="115">
        <v>139.88</v>
      </c>
    </row>
    <row r="10013" spans="1:10" hidden="1">
      <c r="A10013" s="115" t="s">
        <v>10360</v>
      </c>
      <c r="B10013" s="115" t="str">
        <f t="shared" si="156"/>
        <v>LANCAMENTO DE CONCRETO EM PECAS ARMADAS,INCLUSIVE TRANSPORTE HORIZONTAL E VERTICAL,COM AUXILIO DE GUINDASTE E CACAMBAS DE 1,00 A 1,50M3,CURA,COLOCACAO,ADENSAMENTO E ACABAMENTO</v>
      </c>
      <c r="C10013" s="115" t="s">
        <v>42051</v>
      </c>
      <c r="D10013" s="115" t="s">
        <v>42099</v>
      </c>
      <c r="E10013" s="115" t="s">
        <v>42100</v>
      </c>
      <c r="I10013" s="115" t="s">
        <v>31</v>
      </c>
      <c r="J10013" s="115">
        <v>122.67</v>
      </c>
    </row>
    <row r="10014" spans="1:10" hidden="1">
      <c r="A10014" s="115" t="s">
        <v>10361</v>
      </c>
      <c r="B10014" s="115" t="str">
        <f t="shared" si="156"/>
        <v>CONCRETO DOSADO RACIONALMENTE PARA UMA RESISTENCIA CARACTERISTICA A COMPRESSAO DE 10MPA,INCLUSIVE MATERIAIS,TRANSPORTE,PREPARO COM BETONEIRA,LANCAMENTO E ADENSAMENTO</v>
      </c>
      <c r="C10014" s="115" t="s">
        <v>41997</v>
      </c>
      <c r="D10014" s="115" t="s">
        <v>42101</v>
      </c>
      <c r="E10014" s="115" t="s">
        <v>42102</v>
      </c>
      <c r="I10014" s="115" t="s">
        <v>31</v>
      </c>
      <c r="J10014" s="115">
        <v>441.69</v>
      </c>
    </row>
    <row r="10015" spans="1:10" hidden="1">
      <c r="A10015" s="115" t="s">
        <v>10362</v>
      </c>
      <c r="B10015" s="115" t="str">
        <f t="shared" si="156"/>
        <v>CONCRETO DOSADO RACIONALMENTE PARA UMA RESISTENCIA CARACTERISTICA A COMPRESSAO DE 10MPA,INCLUSIVE MATERIAIS,TRANSPORTE,PREPARO COM BETONEIRA,LANCAMENTO E ADENSAMENTO</v>
      </c>
      <c r="C10015" s="115" t="s">
        <v>41997</v>
      </c>
      <c r="D10015" s="115" t="s">
        <v>42101</v>
      </c>
      <c r="E10015" s="115" t="s">
        <v>42102</v>
      </c>
      <c r="I10015" s="115" t="s">
        <v>31</v>
      </c>
      <c r="J10015" s="115">
        <v>417.41</v>
      </c>
    </row>
    <row r="10016" spans="1:10" hidden="1">
      <c r="A10016" s="115" t="s">
        <v>10363</v>
      </c>
      <c r="B10016" s="115" t="str">
        <f t="shared" si="156"/>
        <v>CONCRETO DOSADO RACIONALMENTE PARA UMA RESISTENCIA CARACTERISTICA A COMPRESSAO DE 15MPA,INCLUSIVE MATERIAIS,TRANSPORTE,PREPARO COM BETONEIRA,LANCAMENTO E ADENSAMENTO</v>
      </c>
      <c r="C10016" s="115" t="s">
        <v>41997</v>
      </c>
      <c r="D10016" s="115" t="s">
        <v>42103</v>
      </c>
      <c r="E10016" s="115" t="s">
        <v>42102</v>
      </c>
      <c r="I10016" s="115" t="s">
        <v>31</v>
      </c>
      <c r="J10016" s="115">
        <v>460.49</v>
      </c>
    </row>
    <row r="10017" spans="1:10" hidden="1">
      <c r="A10017" s="115" t="s">
        <v>10364</v>
      </c>
      <c r="B10017" s="115" t="str">
        <f t="shared" si="156"/>
        <v>CONCRETO DOSADO RACIONALMENTE PARA UMA RESISTENCIA CARACTERISTICA A COMPRESSAO DE 15MPA,INCLUSIVE MATERIAIS,TRANSPORTE,PREPARO COM BETONEIRA,LANCAMENTO E ADENSAMENTO</v>
      </c>
      <c r="C10017" s="115" t="s">
        <v>41997</v>
      </c>
      <c r="D10017" s="115" t="s">
        <v>42103</v>
      </c>
      <c r="E10017" s="115" t="s">
        <v>42102</v>
      </c>
      <c r="I10017" s="115" t="s">
        <v>31</v>
      </c>
      <c r="J10017" s="115">
        <v>436.22</v>
      </c>
    </row>
    <row r="10018" spans="1:10" hidden="1">
      <c r="A10018" s="115" t="s">
        <v>10365</v>
      </c>
      <c r="B10018" s="115" t="str">
        <f t="shared" si="156"/>
        <v>CONCRETO DOSADO RACIONALMENTE PARA UMA RESISTENCIA CARACTERISTICA A COMPRESSAO DE 20MPA,INCLUSIVE MATERIAIS,TRANSPORTE,PREPARO COM BETONEIRA,LANCAMENTO E ADENSAMENTO</v>
      </c>
      <c r="C10018" s="115" t="s">
        <v>41997</v>
      </c>
      <c r="D10018" s="115" t="s">
        <v>42104</v>
      </c>
      <c r="E10018" s="115" t="s">
        <v>42102</v>
      </c>
      <c r="I10018" s="115" t="s">
        <v>31</v>
      </c>
      <c r="J10018" s="115">
        <v>481.12</v>
      </c>
    </row>
    <row r="10019" spans="1:10" hidden="1">
      <c r="A10019" s="115" t="s">
        <v>10366</v>
      </c>
      <c r="B10019" s="115" t="str">
        <f t="shared" si="156"/>
        <v>CONCRETO DOSADO RACIONALMENTE PARA UMA RESISTENCIA CARACTERISTICA A COMPRESSAO DE 20MPA,INCLUSIVE MATERIAIS,TRANSPORTE,PREPARO COM BETONEIRA,LANCAMENTO E ADENSAMENTO</v>
      </c>
      <c r="C10019" s="115" t="s">
        <v>41997</v>
      </c>
      <c r="D10019" s="115" t="s">
        <v>42104</v>
      </c>
      <c r="E10019" s="115" t="s">
        <v>42102</v>
      </c>
      <c r="I10019" s="115" t="s">
        <v>31</v>
      </c>
      <c r="J10019" s="115">
        <v>456.85</v>
      </c>
    </row>
    <row r="10020" spans="1:10" hidden="1">
      <c r="A10020" s="115" t="s">
        <v>10367</v>
      </c>
      <c r="B10020" s="115" t="str">
        <f t="shared" si="156"/>
        <v>CONCRETO DOSADO RACIONALMENTE PARA UMA RESISTENCIA CARACTERISTICA A COMPRESSAO DE 25MPA,INCLUSIVE MATERIAIS,TRANSPORTE,PREPARO COM BETONEIRA,LANCAMENTO E ADENSAMENTO</v>
      </c>
      <c r="C10020" s="115" t="s">
        <v>41997</v>
      </c>
      <c r="D10020" s="115" t="s">
        <v>42105</v>
      </c>
      <c r="E10020" s="115" t="s">
        <v>42102</v>
      </c>
      <c r="I10020" s="115" t="s">
        <v>31</v>
      </c>
      <c r="J10020" s="115">
        <v>497.99</v>
      </c>
    </row>
    <row r="10021" spans="1:10" hidden="1">
      <c r="A10021" s="115" t="s">
        <v>10368</v>
      </c>
      <c r="B10021" s="115" t="str">
        <f t="shared" si="156"/>
        <v>CONCRETO DOSADO RACIONALMENTE PARA UMA RESISTENCIA CARACTERISTICA A COMPRESSAO DE 25MPA,INCLUSIVE MATERIAIS,TRANSPORTE,PREPARO COM BETONEIRA,LANCAMENTO E ADENSAMENTO</v>
      </c>
      <c r="C10021" s="115" t="s">
        <v>41997</v>
      </c>
      <c r="D10021" s="115" t="s">
        <v>42105</v>
      </c>
      <c r="E10021" s="115" t="s">
        <v>42102</v>
      </c>
      <c r="I10021" s="115" t="s">
        <v>31</v>
      </c>
      <c r="J10021" s="115">
        <v>473.72</v>
      </c>
    </row>
    <row r="10022" spans="1:10" hidden="1">
      <c r="A10022" s="115" t="s">
        <v>10369</v>
      </c>
      <c r="B10022" s="115" t="str">
        <f t="shared" si="156"/>
        <v>CONCRETO DOSADO RACIONALMENTE PARA UMA RESISTENCIA CARACTERISTICA A COMPRESSAO DE 30MPA,INCLUSIVE MATERIAIS,TRANSPORTE,PREPARO COM BETONEIRA,LANCAMENTO E ADENSAMENTO</v>
      </c>
      <c r="C10022" s="115" t="s">
        <v>41997</v>
      </c>
      <c r="D10022" s="115" t="s">
        <v>42106</v>
      </c>
      <c r="E10022" s="115" t="s">
        <v>42102</v>
      </c>
      <c r="I10022" s="115" t="s">
        <v>31</v>
      </c>
      <c r="J10022" s="115">
        <v>522.89</v>
      </c>
    </row>
    <row r="10023" spans="1:10" hidden="1">
      <c r="A10023" s="115" t="s">
        <v>10370</v>
      </c>
      <c r="B10023" s="115" t="str">
        <f t="shared" si="156"/>
        <v>CONCRETO DOSADO RACIONALMENTE PARA UMA RESISTENCIA CARACTERISTICA A COMPRESSAO DE 30MPA,INCLUSIVE MATERIAIS,TRANSPORTE,PREPARO COM BETONEIRA,LANCAMENTO E ADENSAMENTO</v>
      </c>
      <c r="C10023" s="115" t="s">
        <v>41997</v>
      </c>
      <c r="D10023" s="115" t="s">
        <v>42106</v>
      </c>
      <c r="E10023" s="115" t="s">
        <v>42102</v>
      </c>
      <c r="I10023" s="115" t="s">
        <v>31</v>
      </c>
      <c r="J10023" s="115">
        <v>498.62</v>
      </c>
    </row>
    <row r="10024" spans="1:10" hidden="1">
      <c r="A10024" s="115" t="s">
        <v>10371</v>
      </c>
      <c r="B10024" s="115" t="str">
        <f t="shared" si="156"/>
        <v>CONCRETO DOSADO RACIONALMENTE PARA UMA RESISTENCIA CARACTERISTICA A COMPRESSAO DE 35MPA,INCLUSIVE MATERIAIS,TRANSPORTE,PREPARO COM BETONEIRA,LANCAMENTO E ADENSAMENTO</v>
      </c>
      <c r="C10024" s="115" t="s">
        <v>41997</v>
      </c>
      <c r="D10024" s="115" t="s">
        <v>42107</v>
      </c>
      <c r="E10024" s="115" t="s">
        <v>42102</v>
      </c>
      <c r="I10024" s="115" t="s">
        <v>31</v>
      </c>
      <c r="J10024" s="115">
        <v>531.03</v>
      </c>
    </row>
    <row r="10025" spans="1:10" hidden="1">
      <c r="A10025" s="115" t="s">
        <v>10372</v>
      </c>
      <c r="B10025" s="115" t="str">
        <f t="shared" si="156"/>
        <v>CONCRETO DOSADO RACIONALMENTE PARA UMA RESISTENCIA CARACTERISTICA A COMPRESSAO DE 35MPA,INCLUSIVE MATERIAIS,TRANSPORTE,PREPARO COM BETONEIRA,LANCAMENTO E ADENSAMENTO</v>
      </c>
      <c r="C10025" s="115" t="s">
        <v>41997</v>
      </c>
      <c r="D10025" s="115" t="s">
        <v>42107</v>
      </c>
      <c r="E10025" s="115" t="s">
        <v>42102</v>
      </c>
      <c r="I10025" s="115" t="s">
        <v>31</v>
      </c>
      <c r="J10025" s="115">
        <v>506.76</v>
      </c>
    </row>
    <row r="10026" spans="1:10" hidden="1">
      <c r="A10026" s="115" t="s">
        <v>10373</v>
      </c>
      <c r="B10026" s="115" t="str">
        <f t="shared" si="156"/>
        <v>CONCRETO DOSADO RACIONALMENTE PARA UMA RESISTENCIA CARACTERISTICA A COMPRESSAO DE 40MPA,INCLUSIVE MATERIAIS,TRANSPORTE,PREPARO COM BETONEIRA,LANCAMENTO E ADENSAMENTO</v>
      </c>
      <c r="C10026" s="115" t="s">
        <v>41997</v>
      </c>
      <c r="D10026" s="115" t="s">
        <v>42108</v>
      </c>
      <c r="E10026" s="115" t="s">
        <v>42102</v>
      </c>
      <c r="I10026" s="115" t="s">
        <v>31</v>
      </c>
      <c r="J10026" s="115">
        <v>534.67999999999995</v>
      </c>
    </row>
    <row r="10027" spans="1:10" hidden="1">
      <c r="A10027" s="115" t="s">
        <v>10374</v>
      </c>
      <c r="B10027" s="115" t="str">
        <f t="shared" si="156"/>
        <v>CONCRETO DOSADO RACIONALMENTE PARA UMA RESISTENCIA CARACTERISTICA A COMPRESSAO DE 40MPA,INCLUSIVE MATERIAIS,TRANSPORTE,PREPARO COM BETONEIRA,LANCAMENTO E ADENSAMENTO</v>
      </c>
      <c r="C10027" s="115" t="s">
        <v>41997</v>
      </c>
      <c r="D10027" s="115" t="s">
        <v>42108</v>
      </c>
      <c r="E10027" s="115" t="s">
        <v>42102</v>
      </c>
      <c r="I10027" s="115" t="s">
        <v>31</v>
      </c>
      <c r="J10027" s="115">
        <v>510.41</v>
      </c>
    </row>
    <row r="10028" spans="1:10" hidden="1">
      <c r="A10028" s="115" t="s">
        <v>10375</v>
      </c>
      <c r="B10028" s="115" t="str">
        <f t="shared" si="156"/>
        <v>CONCRETO DOSADO RACIONALMENTE PARA UMA RESISTENCIA CARACTERISTICA A COMPRESSAO DE 15MPA,INCLUSIVE IMPERMEABILIZANTE DE PEGA NORMAL,ADICIONADO A AGUA DE AMASSAMENTO</v>
      </c>
      <c r="C10028" s="115" t="s">
        <v>41997</v>
      </c>
      <c r="D10028" s="115" t="s">
        <v>42109</v>
      </c>
      <c r="E10028" s="115" t="s">
        <v>42110</v>
      </c>
      <c r="I10028" s="115" t="s">
        <v>31</v>
      </c>
      <c r="J10028" s="115">
        <v>485.37</v>
      </c>
    </row>
    <row r="10029" spans="1:10" hidden="1">
      <c r="A10029" s="115" t="s">
        <v>10376</v>
      </c>
      <c r="B10029" s="115" t="str">
        <f t="shared" si="156"/>
        <v>CONCRETO DOSADO RACIONALMENTE PARA UMA RESISTENCIA CARACTERISTICA A COMPRESSAO DE 15MPA,INCLUSIVE IMPERMEABILIZANTE DE PEGA NORMAL,ADICIONADO A AGUA DE AMASSAMENTO</v>
      </c>
      <c r="C10029" s="115" t="s">
        <v>41997</v>
      </c>
      <c r="D10029" s="115" t="s">
        <v>42109</v>
      </c>
      <c r="E10029" s="115" t="s">
        <v>42110</v>
      </c>
      <c r="I10029" s="115" t="s">
        <v>31</v>
      </c>
      <c r="J10029" s="115">
        <v>461.1</v>
      </c>
    </row>
    <row r="10030" spans="1:10" hidden="1">
      <c r="A10030" s="115" t="s">
        <v>10377</v>
      </c>
      <c r="B10030" s="115" t="str">
        <f t="shared" si="156"/>
        <v>CONCRETO CICLOPICO CONFECCIONADO COM CONCRETO DOSADO PARA UMA RESISTENCIA CARACTERISTICA A COMPRESSAO DE 10MPA,TENDO 30% DO VOLUME REAL OCUPADO POR PEDRA-DE-MAO,INCLUSIVE MATERIAIS,TRANSPORTE,PREPARO,LANCAMENTO E ADENSAMENTO</v>
      </c>
      <c r="C10030" s="115" t="s">
        <v>42111</v>
      </c>
      <c r="D10030" s="115" t="s">
        <v>42112</v>
      </c>
      <c r="E10030" s="115" t="s">
        <v>42113</v>
      </c>
      <c r="F10030" s="115" t="s">
        <v>42114</v>
      </c>
      <c r="I10030" s="115" t="s">
        <v>31</v>
      </c>
      <c r="J10030" s="115">
        <v>381.33</v>
      </c>
    </row>
    <row r="10031" spans="1:10" hidden="1">
      <c r="A10031" s="115" t="s">
        <v>10378</v>
      </c>
      <c r="B10031" s="115" t="str">
        <f t="shared" si="156"/>
        <v>CONCRETO CICLOPICO CONFECCIONADO COM CONCRETO DOSADO PARA UMA RESISTENCIA CARACTERISTICA A COMPRESSAO DE 10MPA,TENDO 30% DO VOLUME REAL OCUPADO POR PEDRA-DE-MAO,INCLUSIVE MATERIAIS,TRANSPORTE,PREPARO,LANCAMENTO E ADENSAMENTO</v>
      </c>
      <c r="C10031" s="115" t="s">
        <v>42111</v>
      </c>
      <c r="D10031" s="115" t="s">
        <v>42112</v>
      </c>
      <c r="E10031" s="115" t="s">
        <v>42113</v>
      </c>
      <c r="F10031" s="115" t="s">
        <v>42114</v>
      </c>
      <c r="I10031" s="115" t="s">
        <v>31</v>
      </c>
      <c r="J10031" s="115">
        <v>360.4</v>
      </c>
    </row>
    <row r="10032" spans="1:10" hidden="1">
      <c r="A10032" s="115" t="s">
        <v>10379</v>
      </c>
      <c r="B10032" s="115" t="str">
        <f t="shared" si="156"/>
        <v>CONCRETO CICLOPICO CONFECCIONADO COM CONCRETO DOSADO PARA UMA RESISTENCIA CARACTERISTICA A COMPRESSAO DE 10MPA,EXCLUSIVE A PEDRA-DE-MAO,INCLUSIVE MATERIAIS,TRANSPORTE,PREPARO,LANCAMENTO E ADENSAMENTO</v>
      </c>
      <c r="C10032" s="115" t="s">
        <v>42111</v>
      </c>
      <c r="D10032" s="115" t="s">
        <v>42115</v>
      </c>
      <c r="E10032" s="115" t="s">
        <v>42116</v>
      </c>
      <c r="F10032" s="115" t="s">
        <v>42117</v>
      </c>
      <c r="I10032" s="115" t="s">
        <v>31</v>
      </c>
      <c r="J10032" s="115">
        <v>335.52</v>
      </c>
    </row>
    <row r="10033" spans="1:10" hidden="1">
      <c r="A10033" s="115" t="s">
        <v>10380</v>
      </c>
      <c r="B10033" s="115" t="str">
        <f t="shared" si="156"/>
        <v>CONCRETO CICLOPICO CONFECCIONADO COM CONCRETO DOSADO PARA UMA RESISTENCIA CARACTERISTICA A COMPRESSAO DE 10MPA,EXCLUSIVE A PEDRA-DE-MAO,INCLUSIVE MATERIAIS,TRANSPORTE,PREPARO,LANCAMENTO E ADENSAMENTO</v>
      </c>
      <c r="C10033" s="115" t="s">
        <v>42111</v>
      </c>
      <c r="D10033" s="115" t="s">
        <v>42115</v>
      </c>
      <c r="E10033" s="115" t="s">
        <v>42116</v>
      </c>
      <c r="F10033" s="115" t="s">
        <v>42117</v>
      </c>
      <c r="I10033" s="115" t="s">
        <v>31</v>
      </c>
      <c r="J10033" s="115">
        <v>314.58999999999997</v>
      </c>
    </row>
    <row r="10034" spans="1:10" hidden="1">
      <c r="A10034" s="115" t="s">
        <v>10381</v>
      </c>
      <c r="B10034" s="115" t="str">
        <f t="shared" si="156"/>
        <v>CONCRETO PARA CAMADAS PREPARATORIAS COM 180KG DE CIMENTO POR M3 DE CONCRETO,INCLUSIVE MATERIAIS,TRANSPORTE,PRODUCAO,LANCAMENTO E ADENSAMENTO</v>
      </c>
      <c r="C10034" s="115" t="s">
        <v>42016</v>
      </c>
      <c r="D10034" s="115" t="s">
        <v>42118</v>
      </c>
      <c r="E10034" s="115" t="s">
        <v>42119</v>
      </c>
      <c r="I10034" s="115" t="s">
        <v>31</v>
      </c>
      <c r="J10034" s="115">
        <v>376.38</v>
      </c>
    </row>
    <row r="10035" spans="1:10" hidden="1">
      <c r="A10035" s="115" t="s">
        <v>10382</v>
      </c>
      <c r="B10035" s="115" t="str">
        <f t="shared" si="156"/>
        <v>CONCRETO PARA CAMADAS PREPARATORIAS COM 180KG DE CIMENTO POR M3 DE CONCRETO,INCLUSIVE MATERIAIS,TRANSPORTE,PRODUCAO,LANCAMENTO E ADENSAMENTO</v>
      </c>
      <c r="C10035" s="115" t="s">
        <v>42016</v>
      </c>
      <c r="D10035" s="115" t="s">
        <v>42118</v>
      </c>
      <c r="E10035" s="115" t="s">
        <v>42119</v>
      </c>
      <c r="I10035" s="115" t="s">
        <v>31</v>
      </c>
      <c r="J10035" s="115">
        <v>355.09</v>
      </c>
    </row>
    <row r="10036" spans="1:10" hidden="1">
      <c r="A10036" s="115" t="s">
        <v>10383</v>
      </c>
      <c r="B10036" s="115" t="str">
        <f t="shared" si="156"/>
        <v>PREENCHIMENTO COM CONCRETO DE 15MPA EM VAZIOS DE ALVENARIA DE BLOCOS DE CONCRETO 10X20X40CM,EM PAREDES DE 10CM,MEDIDO PELA AREA REAL,EXCLUSIVE ARMACAO E A ALVENARIA</v>
      </c>
      <c r="C10036" s="115" t="s">
        <v>42120</v>
      </c>
      <c r="D10036" s="115" t="s">
        <v>42121</v>
      </c>
      <c r="E10036" s="115" t="s">
        <v>42122</v>
      </c>
      <c r="I10036" s="115" t="s">
        <v>16</v>
      </c>
      <c r="J10036" s="115">
        <v>45.39</v>
      </c>
    </row>
    <row r="10037" spans="1:10" hidden="1">
      <c r="A10037" s="115" t="s">
        <v>10384</v>
      </c>
      <c r="B10037" s="115" t="str">
        <f t="shared" si="156"/>
        <v>PREENCHIMENTO COM CONCRETO DE 15MPA EM VAZIOS DE ALVENARIA DE BLOCOS DE CONCRETO 10X20X40CM,EM PAREDES DE 10CM,MEDIDO PELA AREA REAL,EXCLUSIVE ARMACAO E A ALVENARIA</v>
      </c>
      <c r="C10037" s="115" t="s">
        <v>42120</v>
      </c>
      <c r="D10037" s="115" t="s">
        <v>42121</v>
      </c>
      <c r="E10037" s="115" t="s">
        <v>42122</v>
      </c>
      <c r="I10037" s="115" t="s">
        <v>16</v>
      </c>
      <c r="J10037" s="115">
        <v>41.28</v>
      </c>
    </row>
    <row r="10038" spans="1:10" hidden="1">
      <c r="A10038" s="115" t="s">
        <v>10385</v>
      </c>
      <c r="B10038" s="115" t="str">
        <f t="shared" si="156"/>
        <v>PREENCHIMENTO COM CONCRETO DE 20MPA EM VAZIOS DE ALVENARIA DE BLOCOS DE CONCRETO 10X20X40CM,EM PAREDES DE 10CM,MEDIDO PELA AREA REAL,EXCLUSIVE ARMACAO E A ALVENARIA</v>
      </c>
      <c r="C10038" s="115" t="s">
        <v>42123</v>
      </c>
      <c r="D10038" s="115" t="s">
        <v>42121</v>
      </c>
      <c r="E10038" s="115" t="s">
        <v>42122</v>
      </c>
      <c r="I10038" s="115" t="s">
        <v>16</v>
      </c>
      <c r="J10038" s="115">
        <v>46.52</v>
      </c>
    </row>
    <row r="10039" spans="1:10" hidden="1">
      <c r="A10039" s="115" t="s">
        <v>10386</v>
      </c>
      <c r="B10039" s="115" t="str">
        <f t="shared" si="156"/>
        <v>PREENCHIMENTO COM CONCRETO DE 20MPA EM VAZIOS DE ALVENARIA DE BLOCOS DE CONCRETO 10X20X40CM,EM PAREDES DE 10CM,MEDIDO PELA AREA REAL,EXCLUSIVE ARMACAO E A ALVENARIA</v>
      </c>
      <c r="C10039" s="115" t="s">
        <v>42123</v>
      </c>
      <c r="D10039" s="115" t="s">
        <v>42121</v>
      </c>
      <c r="E10039" s="115" t="s">
        <v>42122</v>
      </c>
      <c r="I10039" s="115" t="s">
        <v>16</v>
      </c>
      <c r="J10039" s="115">
        <v>42.41</v>
      </c>
    </row>
    <row r="10040" spans="1:10" hidden="1">
      <c r="A10040" s="115" t="s">
        <v>10387</v>
      </c>
      <c r="B10040" s="115" t="str">
        <f t="shared" si="156"/>
        <v>PREENCHIMENTO COM CONCRETO DE 25MPA EM VAZIOS DE ALVENARIA DE BLOCOS DE CONCRETO 10X20X40CM,EM PAREDES DE 10CM,MEDIDO PELA AREA REAL,EXCLUSIVE ARMACAO E A ALVENARIA</v>
      </c>
      <c r="C10040" s="115" t="s">
        <v>42124</v>
      </c>
      <c r="D10040" s="115" t="s">
        <v>42121</v>
      </c>
      <c r="E10040" s="115" t="s">
        <v>42122</v>
      </c>
      <c r="I10040" s="115" t="s">
        <v>16</v>
      </c>
      <c r="J10040" s="115">
        <v>47.45</v>
      </c>
    </row>
    <row r="10041" spans="1:10" hidden="1">
      <c r="A10041" s="115" t="s">
        <v>10388</v>
      </c>
      <c r="B10041" s="115" t="str">
        <f t="shared" si="156"/>
        <v>PREENCHIMENTO COM CONCRETO DE 25MPA EM VAZIOS DE ALVENARIA DE BLOCOS DE CONCRETO 10X20X40CM,EM PAREDES DE 10CM,MEDIDO PELA AREA REAL,EXCLUSIVE ARMACAO E A ALVENARIA</v>
      </c>
      <c r="C10041" s="115" t="s">
        <v>42124</v>
      </c>
      <c r="D10041" s="115" t="s">
        <v>42121</v>
      </c>
      <c r="E10041" s="115" t="s">
        <v>42122</v>
      </c>
      <c r="I10041" s="115" t="s">
        <v>16</v>
      </c>
      <c r="J10041" s="115">
        <v>43.34</v>
      </c>
    </row>
    <row r="10042" spans="1:10" hidden="1">
      <c r="A10042" s="115" t="s">
        <v>10389</v>
      </c>
      <c r="B10042" s="115" t="str">
        <f t="shared" si="156"/>
        <v>PREENCHIMENTO COM CONCRETO DE 30MPA EM VAZIOS DE ALVENARIA DE BLOCOS DE CONCRETO 10X20X40CM,EM PAREDES DE 10CM,MEDIDO PELA AREA REAL,EXCLUSIVE ARMACAO E A ALVENARIA</v>
      </c>
      <c r="C10042" s="115" t="s">
        <v>42125</v>
      </c>
      <c r="D10042" s="115" t="s">
        <v>42121</v>
      </c>
      <c r="E10042" s="115" t="s">
        <v>42122</v>
      </c>
      <c r="I10042" s="115" t="s">
        <v>16</v>
      </c>
      <c r="J10042" s="115">
        <v>48.82</v>
      </c>
    </row>
    <row r="10043" spans="1:10" hidden="1">
      <c r="A10043" s="115" t="s">
        <v>10390</v>
      </c>
      <c r="B10043" s="115" t="str">
        <f t="shared" si="156"/>
        <v>PREENCHIMENTO COM CONCRETO DE 30MPA EM VAZIOS DE ALVENARIA DE BLOCOS DE CONCRETO 10X20X40CM,EM PAREDES DE 10CM,MEDIDO PELA AREA REAL,EXCLUSIVE ARMACAO E A ALVENARIA</v>
      </c>
      <c r="C10043" s="115" t="s">
        <v>42125</v>
      </c>
      <c r="D10043" s="115" t="s">
        <v>42121</v>
      </c>
      <c r="E10043" s="115" t="s">
        <v>42122</v>
      </c>
      <c r="I10043" s="115" t="s">
        <v>16</v>
      </c>
      <c r="J10043" s="115">
        <v>44.71</v>
      </c>
    </row>
    <row r="10044" spans="1:10" hidden="1">
      <c r="A10044" s="115" t="s">
        <v>10391</v>
      </c>
      <c r="B10044" s="115" t="str">
        <f t="shared" si="156"/>
        <v>PREENCHIMENTO COM CONCRETO DE 15MPA EM VAZIOS DE ALVENARIA DE BLOCOS DE CONCRETO 15X20X40CM,EM PAREDES DE 15CM,MEDIDO PELA AREA REAL,EXCLUSIVE ARMACAO E A ALVENARIA</v>
      </c>
      <c r="C10044" s="115" t="s">
        <v>42120</v>
      </c>
      <c r="D10044" s="115" t="s">
        <v>42126</v>
      </c>
      <c r="E10044" s="115" t="s">
        <v>42122</v>
      </c>
      <c r="I10044" s="115" t="s">
        <v>16</v>
      </c>
      <c r="J10044" s="115">
        <v>52.03</v>
      </c>
    </row>
    <row r="10045" spans="1:10" hidden="1">
      <c r="A10045" s="115" t="s">
        <v>10392</v>
      </c>
      <c r="B10045" s="115" t="str">
        <f t="shared" si="156"/>
        <v>PREENCHIMENTO COM CONCRETO DE 15MPA EM VAZIOS DE ALVENARIA DE BLOCOS DE CONCRETO 15X20X40CM,EM PAREDES DE 15CM,MEDIDO PELA AREA REAL,EXCLUSIVE ARMACAO E A ALVENARIA</v>
      </c>
      <c r="C10045" s="115" t="s">
        <v>42120</v>
      </c>
      <c r="D10045" s="115" t="s">
        <v>42126</v>
      </c>
      <c r="E10045" s="115" t="s">
        <v>42122</v>
      </c>
      <c r="I10045" s="115" t="s">
        <v>16</v>
      </c>
      <c r="J10045" s="115">
        <v>47.92</v>
      </c>
    </row>
    <row r="10046" spans="1:10" hidden="1">
      <c r="A10046" s="115" t="s">
        <v>10393</v>
      </c>
      <c r="B10046" s="115" t="str">
        <f t="shared" si="156"/>
        <v>PREENCHIMENTO COM CONCRETO DE 20MPA EM VAZIOS DE ALVENARIA DE BLOCOS DE CONCRETO 15X20X40CM,EM PAREDES DE 15CM,MEDIDO PELA AREA REAL,EXCLUSIVE ARMACAO E A ALVENARIA</v>
      </c>
      <c r="C10046" s="115" t="s">
        <v>42123</v>
      </c>
      <c r="D10046" s="115" t="s">
        <v>42126</v>
      </c>
      <c r="E10046" s="115" t="s">
        <v>42122</v>
      </c>
      <c r="I10046" s="115" t="s">
        <v>16</v>
      </c>
      <c r="J10046" s="115">
        <v>53.68</v>
      </c>
    </row>
    <row r="10047" spans="1:10" hidden="1">
      <c r="A10047" s="115" t="s">
        <v>10394</v>
      </c>
      <c r="B10047" s="115" t="str">
        <f t="shared" si="156"/>
        <v>PREENCHIMENTO COM CONCRETO DE 20MPA EM VAZIOS DE ALVENARIA DE BLOCOS DE CONCRETO 15X20X40CM,EM PAREDES DE 15CM,MEDIDO PELA AREA REAL,EXCLUSIVE ARMACAO E A ALVENARIA</v>
      </c>
      <c r="C10047" s="115" t="s">
        <v>42123</v>
      </c>
      <c r="D10047" s="115" t="s">
        <v>42126</v>
      </c>
      <c r="E10047" s="115" t="s">
        <v>42122</v>
      </c>
      <c r="I10047" s="115" t="s">
        <v>16</v>
      </c>
      <c r="J10047" s="115">
        <v>49.57</v>
      </c>
    </row>
    <row r="10048" spans="1:10" hidden="1">
      <c r="A10048" s="115" t="s">
        <v>10395</v>
      </c>
      <c r="B10048" s="115" t="str">
        <f t="shared" si="156"/>
        <v>PREENCHIMENTO COM CONCRETO DE 25MPA EM VAZIOS DE ALVENARIA DE BLOCOS DE CONCRETO 15X20X40CM,EM PAREDES DE 15CM,MEDIDO PELA AREA REAL,EXCLUSIVE ARMACAO E A ALVENARIA</v>
      </c>
      <c r="C10048" s="115" t="s">
        <v>42124</v>
      </c>
      <c r="D10048" s="115" t="s">
        <v>42126</v>
      </c>
      <c r="E10048" s="115" t="s">
        <v>42122</v>
      </c>
      <c r="I10048" s="115" t="s">
        <v>16</v>
      </c>
      <c r="J10048" s="115">
        <v>55.03</v>
      </c>
    </row>
    <row r="10049" spans="1:10" hidden="1">
      <c r="A10049" s="115" t="s">
        <v>10396</v>
      </c>
      <c r="B10049" s="115" t="str">
        <f t="shared" si="156"/>
        <v>PREENCHIMENTO COM CONCRETO DE 25MPA EM VAZIOS DE ALVENARIA DE BLOCOS DE CONCRETO 15X20X40CM,EM PAREDES DE 15CM,MEDIDO PELA AREA REAL,EXCLUSIVE ARMACAO E A ALVENARIA</v>
      </c>
      <c r="C10049" s="115" t="s">
        <v>42124</v>
      </c>
      <c r="D10049" s="115" t="s">
        <v>42126</v>
      </c>
      <c r="E10049" s="115" t="s">
        <v>42122</v>
      </c>
      <c r="I10049" s="115" t="s">
        <v>16</v>
      </c>
      <c r="J10049" s="115">
        <v>50.92</v>
      </c>
    </row>
    <row r="10050" spans="1:10" hidden="1">
      <c r="A10050" s="115" t="s">
        <v>10397</v>
      </c>
      <c r="B10050" s="115" t="str">
        <f t="shared" si="156"/>
        <v>PREENCHIMENTO COM CONCRETO DE 30MPA EM VAZIOS DE ALVENARIA DE BLOCOS DE CONCRETO 15X20X40CM,EM PAREDES DE 15CM,MEDIDO PELA AREA REAL,EXCLUSIVE ARMACAO E A ALVENARIA</v>
      </c>
      <c r="C10050" s="115" t="s">
        <v>42125</v>
      </c>
      <c r="D10050" s="115" t="s">
        <v>42126</v>
      </c>
      <c r="E10050" s="115" t="s">
        <v>42122</v>
      </c>
      <c r="I10050" s="115" t="s">
        <v>16</v>
      </c>
      <c r="J10050" s="115">
        <v>57.02</v>
      </c>
    </row>
    <row r="10051" spans="1:10" hidden="1">
      <c r="A10051" s="115" t="s">
        <v>10398</v>
      </c>
      <c r="B10051" s="115" t="str">
        <f t="shared" si="156"/>
        <v>PREENCHIMENTO COM CONCRETO DE 30MPA EM VAZIOS DE ALVENARIA DE BLOCOS DE CONCRETO 15X20X40CM,EM PAREDES DE 15CM,MEDIDO PELA AREA REAL,EXCLUSIVE ARMACAO E A ALVENARIA</v>
      </c>
      <c r="C10051" s="115" t="s">
        <v>42125</v>
      </c>
      <c r="D10051" s="115" t="s">
        <v>42126</v>
      </c>
      <c r="E10051" s="115" t="s">
        <v>42122</v>
      </c>
      <c r="I10051" s="115" t="s">
        <v>16</v>
      </c>
      <c r="J10051" s="115">
        <v>52.91</v>
      </c>
    </row>
    <row r="10052" spans="1:10" hidden="1">
      <c r="A10052" s="115" t="s">
        <v>10399</v>
      </c>
      <c r="B10052" s="115" t="str">
        <f t="shared" si="156"/>
        <v>PREENCHIMENTO COM CONCRETO DE 15MPA EM VAZIOS DE ALVENARIA DE BLOCOS DE CONCRETO 20X20X40CM,EM PAREDES DE 20CM,MEDIDO PELA AREA REAL,EXCLUSIVE ARMACAO E A ALVENARIA</v>
      </c>
      <c r="C10052" s="115" t="s">
        <v>42120</v>
      </c>
      <c r="D10052" s="115" t="s">
        <v>42127</v>
      </c>
      <c r="E10052" s="115" t="s">
        <v>42122</v>
      </c>
      <c r="I10052" s="115" t="s">
        <v>16</v>
      </c>
      <c r="J10052" s="115">
        <v>60</v>
      </c>
    </row>
    <row r="10053" spans="1:10" hidden="1">
      <c r="A10053" s="115" t="s">
        <v>10400</v>
      </c>
      <c r="B10053" s="115" t="str">
        <f t="shared" ref="B10053:B10116" si="157">C10053&amp;D10053&amp;E10053&amp;F10053&amp;G10053&amp;H10053</f>
        <v>PREENCHIMENTO COM CONCRETO DE 15MPA EM VAZIOS DE ALVENARIA DE BLOCOS DE CONCRETO 20X20X40CM,EM PAREDES DE 20CM,MEDIDO PELA AREA REAL,EXCLUSIVE ARMACAO E A ALVENARIA</v>
      </c>
      <c r="C10053" s="115" t="s">
        <v>42120</v>
      </c>
      <c r="D10053" s="115" t="s">
        <v>42127</v>
      </c>
      <c r="E10053" s="115" t="s">
        <v>42122</v>
      </c>
      <c r="I10053" s="115" t="s">
        <v>16</v>
      </c>
      <c r="J10053" s="115">
        <v>55.89</v>
      </c>
    </row>
    <row r="10054" spans="1:10" hidden="1">
      <c r="A10054" s="115" t="s">
        <v>10401</v>
      </c>
      <c r="B10054" s="115" t="str">
        <f t="shared" si="157"/>
        <v>PREENCHIMENTO COM CONCRETO DE 20MPA EM VAZIOS DE ALVENARIA DE BLOCOS DE CONCRETO 20X20X40CM,EM PAREDES DE 20CM,MEDIDO PELA AREA REAL,EXCLUSIVE ARMACAO E A ALVENARIA</v>
      </c>
      <c r="C10054" s="115" t="s">
        <v>42123</v>
      </c>
      <c r="D10054" s="115" t="s">
        <v>42127</v>
      </c>
      <c r="E10054" s="115" t="s">
        <v>42122</v>
      </c>
      <c r="I10054" s="115" t="s">
        <v>16</v>
      </c>
      <c r="J10054" s="115">
        <v>62.27</v>
      </c>
    </row>
    <row r="10055" spans="1:10" hidden="1">
      <c r="A10055" s="115" t="s">
        <v>10402</v>
      </c>
      <c r="B10055" s="115" t="str">
        <f t="shared" si="157"/>
        <v>PREENCHIMENTO COM CONCRETO DE 20MPA EM VAZIOS DE ALVENARIA DE BLOCOS DE CONCRETO 20X20X40CM,EM PAREDES DE 20CM,MEDIDO PELA AREA REAL,EXCLUSIVE ARMACAO E A ALVENARIA</v>
      </c>
      <c r="C10055" s="115" t="s">
        <v>42123</v>
      </c>
      <c r="D10055" s="115" t="s">
        <v>42127</v>
      </c>
      <c r="E10055" s="115" t="s">
        <v>42122</v>
      </c>
      <c r="I10055" s="115" t="s">
        <v>16</v>
      </c>
      <c r="J10055" s="115">
        <v>58.16</v>
      </c>
    </row>
    <row r="10056" spans="1:10" hidden="1">
      <c r="A10056" s="115" t="s">
        <v>10403</v>
      </c>
      <c r="B10056" s="115" t="str">
        <f t="shared" si="157"/>
        <v>PREENCHIMENTO COM CONCRETO DE 25MPA EM VAZIOS DE ALVENARIA DE BLOCOS DE CONCRETO 20X20X40CM,EM PAREDES DE 20CM,MEDIDO PELA AREA REAL,EXCLUSIVE ARMACAO E A ALVENARIA</v>
      </c>
      <c r="C10056" s="115" t="s">
        <v>42124</v>
      </c>
      <c r="D10056" s="115" t="s">
        <v>42127</v>
      </c>
      <c r="E10056" s="115" t="s">
        <v>42122</v>
      </c>
      <c r="I10056" s="115" t="s">
        <v>16</v>
      </c>
      <c r="J10056" s="115">
        <v>64.12</v>
      </c>
    </row>
    <row r="10057" spans="1:10" hidden="1">
      <c r="A10057" s="115" t="s">
        <v>10404</v>
      </c>
      <c r="B10057" s="115" t="str">
        <f t="shared" si="157"/>
        <v>PREENCHIMENTO COM CONCRETO DE 25MPA EM VAZIOS DE ALVENARIA DE BLOCOS DE CONCRETO 20X20X40CM,EM PAREDES DE 20CM,MEDIDO PELA AREA REAL,EXCLUSIVE ARMACAO E A ALVENARIA</v>
      </c>
      <c r="C10057" s="115" t="s">
        <v>42124</v>
      </c>
      <c r="D10057" s="115" t="s">
        <v>42127</v>
      </c>
      <c r="E10057" s="115" t="s">
        <v>42122</v>
      </c>
      <c r="I10057" s="115" t="s">
        <v>16</v>
      </c>
      <c r="J10057" s="115">
        <v>60.01</v>
      </c>
    </row>
    <row r="10058" spans="1:10" hidden="1">
      <c r="A10058" s="115" t="s">
        <v>10405</v>
      </c>
      <c r="B10058" s="115" t="str">
        <f t="shared" si="157"/>
        <v>PREENCHIMENTO COM CONCRETO DE 30MPA EM VAZIOS DE ALVENARIA DE BLOCOS DE CONCRETO 20X20X40CM,EM PAREDES DE 20CM,MEDIDO PELA AREA REAL,EXCLUSIVE ARMACAO E A ALVENARIA</v>
      </c>
      <c r="C10058" s="115" t="s">
        <v>42125</v>
      </c>
      <c r="D10058" s="115" t="s">
        <v>42127</v>
      </c>
      <c r="E10058" s="115" t="s">
        <v>42122</v>
      </c>
      <c r="I10058" s="115" t="s">
        <v>16</v>
      </c>
      <c r="J10058" s="115">
        <v>66.86</v>
      </c>
    </row>
    <row r="10059" spans="1:10" hidden="1">
      <c r="A10059" s="115" t="s">
        <v>10406</v>
      </c>
      <c r="B10059" s="115" t="str">
        <f t="shared" si="157"/>
        <v>PREENCHIMENTO COM CONCRETO DE 30MPA EM VAZIOS DE ALVENARIA DE BLOCOS DE CONCRETO 20X20X40CM,EM PAREDES DE 20CM,MEDIDO PELA AREA REAL,EXCLUSIVE ARMACAO E A ALVENARIA</v>
      </c>
      <c r="C10059" s="115" t="s">
        <v>42125</v>
      </c>
      <c r="D10059" s="115" t="s">
        <v>42127</v>
      </c>
      <c r="E10059" s="115" t="s">
        <v>42122</v>
      </c>
      <c r="I10059" s="115" t="s">
        <v>16</v>
      </c>
      <c r="J10059" s="115">
        <v>62.75</v>
      </c>
    </row>
    <row r="10060" spans="1:10" hidden="1">
      <c r="A10060" s="115" t="s">
        <v>10407</v>
      </c>
      <c r="B10060" s="115" t="str">
        <f t="shared" si="157"/>
        <v>FORMAS ESPECIAIS DE MADEIRA PARA PECAS DE CONCRETO PRE-MOLDADO,SERVINDO 20 VEZES,TABUAS DE MADEIRA DE 3ª,COM 4CM DE ESPESSURA,MOLDAGEM E DESMOLDAGEM</v>
      </c>
      <c r="C10060" s="115" t="s">
        <v>42128</v>
      </c>
      <c r="D10060" s="115" t="s">
        <v>42129</v>
      </c>
      <c r="E10060" s="115" t="s">
        <v>42130</v>
      </c>
      <c r="I10060" s="115" t="s">
        <v>16</v>
      </c>
      <c r="J10060" s="115">
        <v>30.22</v>
      </c>
    </row>
    <row r="10061" spans="1:10" hidden="1">
      <c r="A10061" s="115" t="s">
        <v>10408</v>
      </c>
      <c r="B10061" s="115" t="str">
        <f t="shared" si="157"/>
        <v>FORMAS ESPECIAIS DE MADEIRA PARA PECAS DE CONCRETO PRE-MOLDADO,SERVINDO 20 VEZES,TABUAS DE MADEIRA DE 3ª,COM 4CM DE ESPESSURA,MOLDAGEM E DESMOLDAGEM</v>
      </c>
      <c r="C10061" s="115" t="s">
        <v>42128</v>
      </c>
      <c r="D10061" s="115" t="s">
        <v>42129</v>
      </c>
      <c r="E10061" s="115" t="s">
        <v>42130</v>
      </c>
      <c r="I10061" s="115" t="s">
        <v>16</v>
      </c>
      <c r="J10061" s="115">
        <v>27</v>
      </c>
    </row>
    <row r="10062" spans="1:10" hidden="1">
      <c r="A10062" s="115" t="s">
        <v>10409</v>
      </c>
      <c r="B10062" s="115" t="str">
        <f t="shared" si="157"/>
        <v>FORMAS ESPECIAIS DE MADEIRA PARA ABOBADA DE TUNEL,EM MADEIRA DE 3ª,CONSIDERANDO O APROVEITAMENTO DA MADEIRA DE 3 VEZES,INCLUSIVE FORNECIMENTO DOS MATERIAIS E DESMOLDAGEM</v>
      </c>
      <c r="C10062" s="115" t="s">
        <v>42131</v>
      </c>
      <c r="D10062" s="115" t="s">
        <v>42132</v>
      </c>
      <c r="E10062" s="115" t="s">
        <v>42133</v>
      </c>
      <c r="I10062" s="115" t="s">
        <v>16</v>
      </c>
      <c r="J10062" s="115">
        <v>240.61</v>
      </c>
    </row>
    <row r="10063" spans="1:10" hidden="1">
      <c r="A10063" s="115" t="s">
        <v>10410</v>
      </c>
      <c r="B10063" s="115" t="str">
        <f t="shared" si="157"/>
        <v>FORMAS ESPECIAIS DE MADEIRA PARA ABOBADA DE TUNEL,EM MADEIRA DE 3ª,CONSIDERANDO O APROVEITAMENTO DA MADEIRA DE 3 VEZES,INCLUSIVE FORNECIMENTO DOS MATERIAIS E DESMOLDAGEM</v>
      </c>
      <c r="C10063" s="115" t="s">
        <v>42131</v>
      </c>
      <c r="D10063" s="115" t="s">
        <v>42132</v>
      </c>
      <c r="E10063" s="115" t="s">
        <v>42133</v>
      </c>
      <c r="I10063" s="115" t="s">
        <v>16</v>
      </c>
      <c r="J10063" s="115">
        <v>213.75</v>
      </c>
    </row>
    <row r="10064" spans="1:10" hidden="1">
      <c r="A10064" s="115" t="s">
        <v>10411</v>
      </c>
      <c r="B10064" s="115" t="str">
        <f t="shared" si="157"/>
        <v>FORMAS ESPECIAIS DE MADEIRA PARA ABOBODA DE TUNEL,EM MADEIRA DE 3ª,CONSIDERANDO O APROVEITAMENTO DA MADEIRA APENAS 1 VEZ,INCLUSIVE FORNECIMENTO DOS MATERIAIS E DESMOLDAGEM</v>
      </c>
      <c r="C10064" s="115" t="s">
        <v>42134</v>
      </c>
      <c r="D10064" s="115" t="s">
        <v>42135</v>
      </c>
      <c r="E10064" s="115" t="s">
        <v>42136</v>
      </c>
      <c r="I10064" s="115" t="s">
        <v>16</v>
      </c>
      <c r="J10064" s="115">
        <v>296.86</v>
      </c>
    </row>
    <row r="10065" spans="1:10" hidden="1">
      <c r="A10065" s="115" t="s">
        <v>10412</v>
      </c>
      <c r="B10065" s="115" t="str">
        <f t="shared" si="157"/>
        <v>FORMAS ESPECIAIS DE MADEIRA PARA ABOBODA DE TUNEL,EM MADEIRA DE 3ª,CONSIDERANDO O APROVEITAMENTO DA MADEIRA APENAS 1 VEZ,INCLUSIVE FORNECIMENTO DOS MATERIAIS E DESMOLDAGEM</v>
      </c>
      <c r="C10065" s="115" t="s">
        <v>42134</v>
      </c>
      <c r="D10065" s="115" t="s">
        <v>42135</v>
      </c>
      <c r="E10065" s="115" t="s">
        <v>42136</v>
      </c>
      <c r="I10065" s="115" t="s">
        <v>16</v>
      </c>
      <c r="J10065" s="115">
        <v>270</v>
      </c>
    </row>
    <row r="10066" spans="1:10" hidden="1">
      <c r="A10066" s="115" t="s">
        <v>10413</v>
      </c>
      <c r="B10066" s="115" t="str">
        <f t="shared" si="157"/>
        <v>FORMAS DE MADEIRA DE 3ª PARA MOLDAGEM DE PECAS DE CONCRETO ARMADO COM PARAMENTOS PLANOS,EM LAJES,VIGAS,PAREDES,ETC,SERVINDO A MADEIRA 3 VEZES,INCLUSIVE DESMOLDAGEM,EXCLUSIVE ESCORAMENTO.</v>
      </c>
      <c r="C10066" s="115" t="s">
        <v>42137</v>
      </c>
      <c r="D10066" s="115" t="s">
        <v>42138</v>
      </c>
      <c r="E10066" s="115" t="s">
        <v>42139</v>
      </c>
      <c r="F10066" s="115" t="s">
        <v>42140</v>
      </c>
      <c r="I10066" s="115" t="s">
        <v>16</v>
      </c>
      <c r="J10066" s="115">
        <v>54.94</v>
      </c>
    </row>
    <row r="10067" spans="1:10" hidden="1">
      <c r="A10067" s="115" t="s">
        <v>10414</v>
      </c>
      <c r="B10067" s="115" t="str">
        <f t="shared" si="157"/>
        <v>FORMAS DE MADEIRA DE 3ª PARA MOLDAGEM DE PECAS DE CONCRETO ARMADO COM PARAMENTOS PLANOS,EM LAJES,VIGAS,PAREDES,ETC,SERVINDO A MADEIRA 3 VEZES,INCLUSIVE DESMOLDAGEM,EXCLUSIVE ESCORAMENTO.</v>
      </c>
      <c r="C10067" s="115" t="s">
        <v>42137</v>
      </c>
      <c r="D10067" s="115" t="s">
        <v>42138</v>
      </c>
      <c r="E10067" s="115" t="s">
        <v>42139</v>
      </c>
      <c r="F10067" s="115" t="s">
        <v>42140</v>
      </c>
      <c r="I10067" s="115" t="s">
        <v>16</v>
      </c>
      <c r="J10067" s="115">
        <v>49.22</v>
      </c>
    </row>
    <row r="10068" spans="1:10" hidden="1">
      <c r="A10068" s="115" t="s">
        <v>10415</v>
      </c>
      <c r="B10068" s="115" t="str">
        <f t="shared" si="157"/>
        <v>FORMAS DE MADEIRA DE 3ª PARA MOLDAGEM DE PECAS DE CONCRETO ARMADO COM PARAMENTOS PLANOS,EM LAJES,VIGAS,PAREDES,ETC,SERVINDO A MADEIRA 2 VEZES,INCLUSIVE DESMOLDAGEM,EXCLUSIVE ESCORAMENTO</v>
      </c>
      <c r="C10068" s="115" t="s">
        <v>42137</v>
      </c>
      <c r="D10068" s="115" t="s">
        <v>42138</v>
      </c>
      <c r="E10068" s="115" t="s">
        <v>42141</v>
      </c>
      <c r="F10068" s="115" t="s">
        <v>38048</v>
      </c>
      <c r="I10068" s="115" t="s">
        <v>16</v>
      </c>
      <c r="J10068" s="115">
        <v>59.8</v>
      </c>
    </row>
    <row r="10069" spans="1:10" hidden="1">
      <c r="A10069" s="115" t="s">
        <v>10416</v>
      </c>
      <c r="B10069" s="115" t="str">
        <f t="shared" si="157"/>
        <v>FORMAS DE MADEIRA DE 3ª PARA MOLDAGEM DE PECAS DE CONCRETO ARMADO COM PARAMENTOS PLANOS,EM LAJES,VIGAS,PAREDES,ETC,SERVINDO A MADEIRA 2 VEZES,INCLUSIVE DESMOLDAGEM,EXCLUSIVE ESCORAMENTO</v>
      </c>
      <c r="C10069" s="115" t="s">
        <v>42137</v>
      </c>
      <c r="D10069" s="115" t="s">
        <v>42138</v>
      </c>
      <c r="E10069" s="115" t="s">
        <v>42141</v>
      </c>
      <c r="F10069" s="115" t="s">
        <v>38048</v>
      </c>
      <c r="I10069" s="115" t="s">
        <v>16</v>
      </c>
      <c r="J10069" s="115">
        <v>54.08</v>
      </c>
    </row>
    <row r="10070" spans="1:10" hidden="1">
      <c r="A10070" s="115" t="s">
        <v>10417</v>
      </c>
      <c r="B10070" s="115" t="str">
        <f t="shared" si="157"/>
        <v>FORMAS DE MADEIRA DE 3ª PARA MOLDAGEM DE PECAS DE CONCRETO ARMADO COM PARAMENTOS PLANOS,EM LAJES,VIGAS,PAREDES,ETC,SERVINDO A MADEIRA 1,4 VEZES,INCLUSIVE DESMOLDAGEM,EXCLUSIVE ESCORAMENTO</v>
      </c>
      <c r="C10070" s="115" t="s">
        <v>42137</v>
      </c>
      <c r="D10070" s="115" t="s">
        <v>42138</v>
      </c>
      <c r="E10070" s="115" t="s">
        <v>42142</v>
      </c>
      <c r="F10070" s="115" t="s">
        <v>42143</v>
      </c>
      <c r="I10070" s="115" t="s">
        <v>16</v>
      </c>
      <c r="J10070" s="115">
        <v>66.23</v>
      </c>
    </row>
    <row r="10071" spans="1:10" hidden="1">
      <c r="A10071" s="115" t="s">
        <v>10418</v>
      </c>
      <c r="B10071" s="115" t="str">
        <f t="shared" si="157"/>
        <v>FORMAS DE MADEIRA DE 3ª PARA MOLDAGEM DE PECAS DE CONCRETO ARMADO COM PARAMENTOS PLANOS,EM LAJES,VIGAS,PAREDES,ETC,SERVINDO A MADEIRA 1,4 VEZES,INCLUSIVE DESMOLDAGEM,EXCLUSIVE ESCORAMENTO</v>
      </c>
      <c r="C10071" s="115" t="s">
        <v>42137</v>
      </c>
      <c r="D10071" s="115" t="s">
        <v>42138</v>
      </c>
      <c r="E10071" s="115" t="s">
        <v>42142</v>
      </c>
      <c r="F10071" s="115" t="s">
        <v>42143</v>
      </c>
      <c r="I10071" s="115" t="s">
        <v>16</v>
      </c>
      <c r="J10071" s="115">
        <v>60.51</v>
      </c>
    </row>
    <row r="10072" spans="1:10" hidden="1">
      <c r="A10072" s="115" t="s">
        <v>10419</v>
      </c>
      <c r="B10072" s="115" t="str">
        <f t="shared" si="157"/>
        <v>FORMAS DE MADEIRA DE 3ª PARA MOLDAGEM DE PECAS DE CONCRETO ARMADO COM PARAMENTOS PLANOS,EM LAJES,VIGAS,PAREDES,ETC,SERVINDO A MADEIRA 1 VEZ,INCLUSIVE DESMOLDAGEM,EXCLUSIVE ESCORAMENTO</v>
      </c>
      <c r="C10072" s="115" t="s">
        <v>42137</v>
      </c>
      <c r="D10072" s="115" t="s">
        <v>42138</v>
      </c>
      <c r="E10072" s="115" t="s">
        <v>42144</v>
      </c>
      <c r="F10072" s="115" t="s">
        <v>35853</v>
      </c>
      <c r="I10072" s="115" t="s">
        <v>16</v>
      </c>
      <c r="J10072" s="115">
        <v>74.69</v>
      </c>
    </row>
    <row r="10073" spans="1:10" hidden="1">
      <c r="A10073" s="115" t="s">
        <v>10420</v>
      </c>
      <c r="B10073" s="115" t="str">
        <f t="shared" si="157"/>
        <v>FORMAS DE MADEIRA DE 3ª PARA MOLDAGEM DE PECAS DE CONCRETO ARMADO COM PARAMENTOS PLANOS,EM LAJES,VIGAS,PAREDES,ETC,SERVINDO A MADEIRA 1 VEZ,INCLUSIVE DESMOLDAGEM,EXCLUSIVE ESCORAMENTO</v>
      </c>
      <c r="C10073" s="115" t="s">
        <v>42137</v>
      </c>
      <c r="D10073" s="115" t="s">
        <v>42138</v>
      </c>
      <c r="E10073" s="115" t="s">
        <v>42144</v>
      </c>
      <c r="F10073" s="115" t="s">
        <v>35853</v>
      </c>
      <c r="I10073" s="115" t="s">
        <v>16</v>
      </c>
      <c r="J10073" s="115">
        <v>68.97</v>
      </c>
    </row>
    <row r="10074" spans="1:10" hidden="1">
      <c r="A10074" s="115" t="s">
        <v>10421</v>
      </c>
      <c r="B10074" s="115" t="str">
        <f t="shared" si="157"/>
        <v>FORMAS DE MADEIRA DE 3ª,PARA MOLDAGEM DE PECAS DE CONCRETOPARAMENTOS CURVOS,SERVINDO A MADEIRA 1,4 VEZES,INCLUSIVE DESMOLDAGEM,EXCLUSIVE ESCORAMENTO</v>
      </c>
      <c r="C10074" s="115" t="s">
        <v>42145</v>
      </c>
      <c r="D10074" s="115" t="s">
        <v>42146</v>
      </c>
      <c r="E10074" s="115" t="s">
        <v>42147</v>
      </c>
      <c r="I10074" s="115" t="s">
        <v>16</v>
      </c>
      <c r="J10074" s="115">
        <v>99.08</v>
      </c>
    </row>
    <row r="10075" spans="1:10" hidden="1">
      <c r="A10075" s="115" t="s">
        <v>10422</v>
      </c>
      <c r="B10075" s="115" t="str">
        <f t="shared" si="157"/>
        <v>FORMAS DE MADEIRA DE 3ª,PARA MOLDAGEM DE PECAS DE CONCRETOPARAMENTOS CURVOS,SERVINDO A MADEIRA 1,4 VEZES,INCLUSIVE DESMOLDAGEM,EXCLUSIVE ESCORAMENTO</v>
      </c>
      <c r="C10075" s="115" t="s">
        <v>42145</v>
      </c>
      <c r="D10075" s="115" t="s">
        <v>42146</v>
      </c>
      <c r="E10075" s="115" t="s">
        <v>42147</v>
      </c>
      <c r="I10075" s="115" t="s">
        <v>16</v>
      </c>
      <c r="J10075" s="115">
        <v>89.5</v>
      </c>
    </row>
    <row r="10076" spans="1:10" hidden="1">
      <c r="A10076" s="115" t="s">
        <v>10423</v>
      </c>
      <c r="B10076" s="115" t="str">
        <f t="shared" si="157"/>
        <v>FORMAS DE MADEIRA DE 3ª,PARA MOLDAGEM DE PECAS DE CONCRETOARMADO COM PARAMENTOS CURVOS,SERVINDO A MADEIRA 2 VEZES,INCLUSIVE DESMOLDAGEM,EXCLUSIVE ESCORAMENTO</v>
      </c>
      <c r="C10076" s="115" t="s">
        <v>42145</v>
      </c>
      <c r="D10076" s="115" t="s">
        <v>42148</v>
      </c>
      <c r="E10076" s="115" t="s">
        <v>42149</v>
      </c>
      <c r="I10076" s="115" t="s">
        <v>16</v>
      </c>
      <c r="J10076" s="115">
        <v>91.2</v>
      </c>
    </row>
    <row r="10077" spans="1:10" hidden="1">
      <c r="A10077" s="115" t="s">
        <v>10424</v>
      </c>
      <c r="B10077" s="115" t="str">
        <f t="shared" si="157"/>
        <v>FORMAS DE MADEIRA DE 3ª,PARA MOLDAGEM DE PECAS DE CONCRETOARMADO COM PARAMENTOS CURVOS,SERVINDO A MADEIRA 2 VEZES,INCLUSIVE DESMOLDAGEM,EXCLUSIVE ESCORAMENTO</v>
      </c>
      <c r="C10077" s="115" t="s">
        <v>42145</v>
      </c>
      <c r="D10077" s="115" t="s">
        <v>42148</v>
      </c>
      <c r="E10077" s="115" t="s">
        <v>42149</v>
      </c>
      <c r="I10077" s="115" t="s">
        <v>16</v>
      </c>
      <c r="J10077" s="115">
        <v>81.62</v>
      </c>
    </row>
    <row r="10078" spans="1:10" hidden="1">
      <c r="A10078" s="115" t="s">
        <v>10425</v>
      </c>
      <c r="B10078" s="115" t="str">
        <f t="shared" si="157"/>
        <v>FORMAS DE MADEIRA DE 3ª,PARA GALERIAS RETANGULARES DE CONCRETO ARMADO,SERVINDO A MADEIRA 3 VEZES,INCLUSIVE ESCORAMENTO,FORNECIMENTO DOS MATERIAIS E DESMOLDAGEM</v>
      </c>
      <c r="C10078" s="115" t="s">
        <v>42150</v>
      </c>
      <c r="D10078" s="115" t="s">
        <v>42151</v>
      </c>
      <c r="E10078" s="115" t="s">
        <v>42152</v>
      </c>
      <c r="I10078" s="115" t="s">
        <v>16</v>
      </c>
      <c r="J10078" s="115">
        <v>57.52</v>
      </c>
    </row>
    <row r="10079" spans="1:10" hidden="1">
      <c r="A10079" s="115" t="s">
        <v>10426</v>
      </c>
      <c r="B10079" s="115" t="str">
        <f t="shared" si="157"/>
        <v>FORMAS DE MADEIRA DE 3ª,PARA GALERIAS RETANGULARES DE CONCRETO ARMADO,SERVINDO A MADEIRA 3 VEZES,INCLUSIVE ESCORAMENTO,FORNECIMENTO DOS MATERIAIS E DESMOLDAGEM</v>
      </c>
      <c r="C10079" s="115" t="s">
        <v>42150</v>
      </c>
      <c r="D10079" s="115" t="s">
        <v>42151</v>
      </c>
      <c r="E10079" s="115" t="s">
        <v>42152</v>
      </c>
      <c r="I10079" s="115" t="s">
        <v>16</v>
      </c>
      <c r="J10079" s="115">
        <v>52.05</v>
      </c>
    </row>
    <row r="10080" spans="1:10" hidden="1">
      <c r="A10080" s="115" t="s">
        <v>10427</v>
      </c>
      <c r="B10080" s="115" t="str">
        <f t="shared" si="157"/>
        <v>FORMAS DE MADEIRA DE 3ª,COM APROVEITAMENTO DA MADEIRA APENAS 1 VEZ,PARA VIADUTO DE CONCRETO,COM ESCORAMENTO METALICO,EXCLUSIVE ALUGUEL DESTE,INCLUSIVE FORNECIMENTO DE MATERIAIS E DESMOLDAGEM</v>
      </c>
      <c r="C10080" s="115" t="s">
        <v>42153</v>
      </c>
      <c r="D10080" s="115" t="s">
        <v>42154</v>
      </c>
      <c r="E10080" s="115" t="s">
        <v>42155</v>
      </c>
      <c r="F10080" s="115" t="s">
        <v>42156</v>
      </c>
      <c r="I10080" s="115" t="s">
        <v>16</v>
      </c>
      <c r="J10080" s="115">
        <v>137.4</v>
      </c>
    </row>
    <row r="10081" spans="1:10" hidden="1">
      <c r="A10081" s="115" t="s">
        <v>10428</v>
      </c>
      <c r="B10081" s="115" t="str">
        <f t="shared" si="157"/>
        <v>FORMAS DE MADEIRA DE 3ª,COM APROVEITAMENTO DA MADEIRA APENAS 1 VEZ,PARA VIADUTO DE CONCRETO,COM ESCORAMENTO METALICO,EXCLUSIVE ALUGUEL DESTE,INCLUSIVE FORNECIMENTO DE MATERIAIS E DESMOLDAGEM</v>
      </c>
      <c r="C10081" s="115" t="s">
        <v>42153</v>
      </c>
      <c r="D10081" s="115" t="s">
        <v>42154</v>
      </c>
      <c r="E10081" s="115" t="s">
        <v>42155</v>
      </c>
      <c r="F10081" s="115" t="s">
        <v>42156</v>
      </c>
      <c r="I10081" s="115" t="s">
        <v>16</v>
      </c>
      <c r="J10081" s="115">
        <v>129.05000000000001</v>
      </c>
    </row>
    <row r="10082" spans="1:10" hidden="1">
      <c r="A10082" s="115" t="s">
        <v>10429</v>
      </c>
      <c r="B10082" s="115" t="str">
        <f t="shared" si="157"/>
        <v>FORMAS DE MADEIRA DE 3ª,COM APROVEITAMENTO DA MADEIRA 2 VEZES,PARA VIADUTO DE CONCRETO,COM ESCORAMENTO METALICO,EXCLUSIVE ALUGUEL DESTE,INCLUSIVE FORNECIMENTO DE MATERIAIS E DESMOLDAGEM</v>
      </c>
      <c r="C10082" s="115" t="s">
        <v>42157</v>
      </c>
      <c r="D10082" s="115" t="s">
        <v>42158</v>
      </c>
      <c r="E10082" s="115" t="s">
        <v>42159</v>
      </c>
      <c r="F10082" s="115" t="s">
        <v>42160</v>
      </c>
      <c r="I10082" s="115" t="s">
        <v>16</v>
      </c>
      <c r="J10082" s="115">
        <v>112.07</v>
      </c>
    </row>
    <row r="10083" spans="1:10" hidden="1">
      <c r="A10083" s="115" t="s">
        <v>10430</v>
      </c>
      <c r="B10083" s="115" t="str">
        <f t="shared" si="157"/>
        <v>FORMAS DE MADEIRA DE 3ª,COM APROVEITAMENTO DA MADEIRA 2 VEZES,PARA VIADUTO DE CONCRETO,COM ESCORAMENTO METALICO,EXCLUSIVE ALUGUEL DESTE,INCLUSIVE FORNECIMENTO DE MATERIAIS E DESMOLDAGEM</v>
      </c>
      <c r="C10083" s="115" t="s">
        <v>42157</v>
      </c>
      <c r="D10083" s="115" t="s">
        <v>42158</v>
      </c>
      <c r="E10083" s="115" t="s">
        <v>42159</v>
      </c>
      <c r="F10083" s="115" t="s">
        <v>42160</v>
      </c>
      <c r="I10083" s="115" t="s">
        <v>16</v>
      </c>
      <c r="J10083" s="115">
        <v>102.48</v>
      </c>
    </row>
    <row r="10084" spans="1:10" hidden="1">
      <c r="A10084" s="115" t="s">
        <v>10431</v>
      </c>
      <c r="B10084" s="115" t="str">
        <f t="shared" si="157"/>
        <v>FORMAS DE MADEIRA DE 3ª,COM APROVEITAMENTO DA MADEIRA POR 4VEZES,PARA A MOLDAGEM DE CINTA SOBRE BALDRAME,INCLUSIVE FORNECIMENTO DE MATERIAIS E DESMOLDAGEM</v>
      </c>
      <c r="C10084" s="115" t="s">
        <v>42161</v>
      </c>
      <c r="D10084" s="115" t="s">
        <v>42162</v>
      </c>
      <c r="E10084" s="115" t="s">
        <v>42163</v>
      </c>
      <c r="I10084" s="115" t="s">
        <v>16</v>
      </c>
      <c r="J10084" s="115">
        <v>28.32</v>
      </c>
    </row>
    <row r="10085" spans="1:10" hidden="1">
      <c r="A10085" s="115" t="s">
        <v>10432</v>
      </c>
      <c r="B10085" s="115" t="str">
        <f t="shared" si="157"/>
        <v>FORMAS DE MADEIRA DE 3ª,COM APROVEITAMENTO DA MADEIRA POR 4VEZES,PARA A MOLDAGEM DE CINTA SOBRE BALDRAME,INCLUSIVE FORNECIMENTO DE MATERIAIS E DESMOLDAGEM</v>
      </c>
      <c r="C10085" s="115" t="s">
        <v>42161</v>
      </c>
      <c r="D10085" s="115" t="s">
        <v>42162</v>
      </c>
      <c r="E10085" s="115" t="s">
        <v>42163</v>
      </c>
      <c r="I10085" s="115" t="s">
        <v>16</v>
      </c>
      <c r="J10085" s="115">
        <v>25.72</v>
      </c>
    </row>
    <row r="10086" spans="1:10" hidden="1">
      <c r="A10086" s="115" t="s">
        <v>10433</v>
      </c>
      <c r="B10086" s="115"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15" t="s">
        <v>42164</v>
      </c>
      <c r="D10086" s="115" t="s">
        <v>42165</v>
      </c>
      <c r="E10086" s="115" t="s">
        <v>42166</v>
      </c>
      <c r="F10086" s="115" t="s">
        <v>42167</v>
      </c>
      <c r="G10086" s="115" t="s">
        <v>42168</v>
      </c>
      <c r="H10086" s="115" t="s">
        <v>42169</v>
      </c>
      <c r="I10086" s="115" t="s">
        <v>31</v>
      </c>
      <c r="J10086" s="115">
        <v>46.3</v>
      </c>
    </row>
    <row r="10087" spans="1:10" hidden="1">
      <c r="A10087" s="115" t="s">
        <v>10434</v>
      </c>
      <c r="B10087" s="115"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15" t="s">
        <v>42164</v>
      </c>
      <c r="D10087" s="115" t="s">
        <v>42165</v>
      </c>
      <c r="E10087" s="115" t="s">
        <v>42166</v>
      </c>
      <c r="F10087" s="115" t="s">
        <v>42167</v>
      </c>
      <c r="G10087" s="115" t="s">
        <v>42168</v>
      </c>
      <c r="H10087" s="115" t="s">
        <v>42169</v>
      </c>
      <c r="I10087" s="115" t="s">
        <v>31</v>
      </c>
      <c r="J10087" s="115">
        <v>42.85</v>
      </c>
    </row>
    <row r="10088" spans="1:10" hidden="1">
      <c r="A10088" s="115" t="s">
        <v>10435</v>
      </c>
      <c r="B10088" s="115" t="str">
        <f t="shared" si="157"/>
        <v>ESCORAMENTO DE FORMAS ATE 3,30M DE PE DIREITO,COM MADEIRA DE 3ª,TABUAS EMPREGADAS 3 VEZES,PRUMOS 4 VEZES</v>
      </c>
      <c r="C10088" s="115" t="s">
        <v>42170</v>
      </c>
      <c r="D10088" s="115" t="s">
        <v>42171</v>
      </c>
      <c r="I10088" s="115" t="s">
        <v>31</v>
      </c>
      <c r="J10088" s="115">
        <v>9.43</v>
      </c>
    </row>
    <row r="10089" spans="1:10" hidden="1">
      <c r="A10089" s="115" t="s">
        <v>10436</v>
      </c>
      <c r="B10089" s="115" t="str">
        <f t="shared" si="157"/>
        <v>ESCORAMENTO DE FORMAS ATE 3,30M DE PE DIREITO,COM MADEIRA DE 3ª,TABUAS EMPREGADAS 3 VEZES,PRUMOS 4 VEZES</v>
      </c>
      <c r="C10089" s="115" t="s">
        <v>42170</v>
      </c>
      <c r="D10089" s="115" t="s">
        <v>42171</v>
      </c>
      <c r="I10089" s="115" t="s">
        <v>31</v>
      </c>
      <c r="J10089" s="115">
        <v>8.56</v>
      </c>
    </row>
    <row r="10090" spans="1:10" hidden="1">
      <c r="A10090" s="115" t="s">
        <v>10437</v>
      </c>
      <c r="B10090" s="115" t="str">
        <f t="shared" si="157"/>
        <v>ESCORAMENTO DE FORMAS DE 3,30 ATE 3,50M DE PE DIREITO,COM MADEIRA DE 3ª,TABUAS EMPREGADAS 3 VEZES,PRUMOS 4 VEZES</v>
      </c>
      <c r="C10090" s="115" t="s">
        <v>42172</v>
      </c>
      <c r="D10090" s="115" t="s">
        <v>42173</v>
      </c>
      <c r="I10090" s="115" t="s">
        <v>31</v>
      </c>
      <c r="J10090" s="115">
        <v>11.87</v>
      </c>
    </row>
    <row r="10091" spans="1:10" hidden="1">
      <c r="A10091" s="115" t="s">
        <v>10438</v>
      </c>
      <c r="B10091" s="115" t="str">
        <f t="shared" si="157"/>
        <v>ESCORAMENTO DE FORMAS DE 3,30 ATE 3,50M DE PE DIREITO,COM MADEIRA DE 3ª,TABUAS EMPREGADAS 3 VEZES,PRUMOS 4 VEZES</v>
      </c>
      <c r="C10091" s="115" t="s">
        <v>42172</v>
      </c>
      <c r="D10091" s="115" t="s">
        <v>42173</v>
      </c>
      <c r="I10091" s="115" t="s">
        <v>31</v>
      </c>
      <c r="J10091" s="115">
        <v>10.92</v>
      </c>
    </row>
    <row r="10092" spans="1:10" hidden="1">
      <c r="A10092" s="115" t="s">
        <v>10439</v>
      </c>
      <c r="B10092" s="115" t="str">
        <f t="shared" si="157"/>
        <v>ESCORAMENTO DE FORMAS DE 3,50 ATE 4,00M DE PE DIREITO,COM MADEIRA DE 3ª,TABUAS EMPREGADAS 3 VEZES,PRUMOS 4 VEZES</v>
      </c>
      <c r="C10092" s="115" t="s">
        <v>42174</v>
      </c>
      <c r="D10092" s="115" t="s">
        <v>42173</v>
      </c>
      <c r="I10092" s="115" t="s">
        <v>31</v>
      </c>
      <c r="J10092" s="115">
        <v>13.72</v>
      </c>
    </row>
    <row r="10093" spans="1:10" hidden="1">
      <c r="A10093" s="115" t="s">
        <v>10440</v>
      </c>
      <c r="B10093" s="115" t="str">
        <f t="shared" si="157"/>
        <v>ESCORAMENTO DE FORMAS DE 3,50 ATE 4,00M DE PE DIREITO,COM MADEIRA DE 3ª,TABUAS EMPREGADAS 3 VEZES,PRUMOS 4 VEZES</v>
      </c>
      <c r="C10093" s="115" t="s">
        <v>42174</v>
      </c>
      <c r="D10093" s="115" t="s">
        <v>42173</v>
      </c>
      <c r="I10093" s="115" t="s">
        <v>31</v>
      </c>
      <c r="J10093" s="115">
        <v>12.62</v>
      </c>
    </row>
    <row r="10094" spans="1:10" hidden="1">
      <c r="A10094" s="115" t="s">
        <v>10441</v>
      </c>
      <c r="B10094" s="115" t="str">
        <f t="shared" si="157"/>
        <v>ESCORAMENTO DE FORMAS DE 4,00 ATE 5,00M DE PE DIREITO,COM MADEIRA DE 3ª,TABUAS EMPREGADAS 3 VEZES,PRUMOS 4 VEZES</v>
      </c>
      <c r="C10094" s="115" t="s">
        <v>42175</v>
      </c>
      <c r="D10094" s="115" t="s">
        <v>42173</v>
      </c>
      <c r="I10094" s="115" t="s">
        <v>31</v>
      </c>
      <c r="J10094" s="115">
        <v>18.28</v>
      </c>
    </row>
    <row r="10095" spans="1:10" hidden="1">
      <c r="A10095" s="115" t="s">
        <v>10442</v>
      </c>
      <c r="B10095" s="115" t="str">
        <f t="shared" si="157"/>
        <v>ESCORAMENTO DE FORMAS DE 4,00 ATE 5,00M DE PE DIREITO,COM MADEIRA DE 3ª,TABUAS EMPREGADAS 3 VEZES,PRUMOS 4 VEZES</v>
      </c>
      <c r="C10095" s="115" t="s">
        <v>42175</v>
      </c>
      <c r="D10095" s="115" t="s">
        <v>42173</v>
      </c>
      <c r="I10095" s="115" t="s">
        <v>31</v>
      </c>
      <c r="J10095" s="115">
        <v>16.82</v>
      </c>
    </row>
    <row r="10096" spans="1:10" hidden="1">
      <c r="A10096" s="115" t="s">
        <v>10443</v>
      </c>
      <c r="B10096" s="115"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15" t="s">
        <v>42176</v>
      </c>
      <c r="D10096" s="115" t="s">
        <v>42177</v>
      </c>
      <c r="E10096" s="115" t="s">
        <v>42178</v>
      </c>
      <c r="F10096" s="115" t="s">
        <v>42179</v>
      </c>
      <c r="G10096" s="115" t="s">
        <v>42180</v>
      </c>
      <c r="I10096" s="115" t="s">
        <v>16</v>
      </c>
      <c r="J10096" s="115">
        <v>72.69</v>
      </c>
    </row>
    <row r="10097" spans="1:10" hidden="1">
      <c r="A10097" s="115" t="s">
        <v>10444</v>
      </c>
      <c r="B10097" s="115"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15" t="s">
        <v>42176</v>
      </c>
      <c r="D10097" s="115" t="s">
        <v>42177</v>
      </c>
      <c r="E10097" s="115" t="s">
        <v>42178</v>
      </c>
      <c r="F10097" s="115" t="s">
        <v>42179</v>
      </c>
      <c r="G10097" s="115" t="s">
        <v>42180</v>
      </c>
      <c r="I10097" s="115" t="s">
        <v>16</v>
      </c>
      <c r="J10097" s="115">
        <v>66.319999999999993</v>
      </c>
    </row>
    <row r="10098" spans="1:10" hidden="1">
      <c r="A10098" s="115" t="s">
        <v>10445</v>
      </c>
      <c r="B10098" s="115" t="str">
        <f t="shared" si="157"/>
        <v>ESCORAMENTO DE ROCHA,OU ENCHIMENTO POR CIMA DE CAMBOTAS METALICAS,COM MADEIRA DE REFLORESTAMENTO,MEDIDO PELO VOLUME DE MADEIRA EMPREGADA,CONSIDERANDO A SECAO MEDIA DAS TORAS E SEUCOMPRIMENTO</v>
      </c>
      <c r="C10098" s="115" t="s">
        <v>42181</v>
      </c>
      <c r="D10098" s="115" t="s">
        <v>42182</v>
      </c>
      <c r="E10098" s="115" t="s">
        <v>42183</v>
      </c>
      <c r="F10098" s="115" t="s">
        <v>42184</v>
      </c>
      <c r="I10098" s="115" t="s">
        <v>31</v>
      </c>
      <c r="J10098" s="115">
        <v>1818.08</v>
      </c>
    </row>
    <row r="10099" spans="1:10" hidden="1">
      <c r="A10099" s="115" t="s">
        <v>10446</v>
      </c>
      <c r="B10099" s="115" t="str">
        <f t="shared" si="157"/>
        <v>ESCORAMENTO DE ROCHA,OU ENCHIMENTO POR CIMA DE CAMBOTAS METALICAS,COM MADEIRA DE REFLORESTAMENTO,MEDIDO PELO VOLUME DE MADEIRA EMPREGADA,CONSIDERANDO A SECAO MEDIA DAS TORAS E SEUCOMPRIMENTO</v>
      </c>
      <c r="C10099" s="115" t="s">
        <v>42181</v>
      </c>
      <c r="D10099" s="115" t="s">
        <v>42182</v>
      </c>
      <c r="E10099" s="115" t="s">
        <v>42183</v>
      </c>
      <c r="F10099" s="115" t="s">
        <v>42184</v>
      </c>
      <c r="I10099" s="115" t="s">
        <v>31</v>
      </c>
      <c r="J10099" s="115">
        <v>1766.69</v>
      </c>
    </row>
    <row r="10100" spans="1:10" hidden="1">
      <c r="A10100" s="115" t="s">
        <v>10447</v>
      </c>
      <c r="B10100" s="115" t="str">
        <f t="shared" si="157"/>
        <v>ESCORAMENTO DE TUNEL ESCAVADO EM TERRA,COM MADEIRA DE REFLORESTAMENTO SERRADA,DE 2",POR CIMA DAS CAMBOTAS METALICAS,INCLUSIVE O FORNECIMENTO E COLOCACAO DA MADEIRA,SEM APROVEITAMENTO DESTA</v>
      </c>
      <c r="C10100" s="115" t="s">
        <v>42185</v>
      </c>
      <c r="D10100" s="115" t="s">
        <v>42186</v>
      </c>
      <c r="E10100" s="115" t="s">
        <v>42187</v>
      </c>
      <c r="F10100" s="115" t="s">
        <v>42188</v>
      </c>
      <c r="I10100" s="115" t="s">
        <v>16</v>
      </c>
      <c r="J10100" s="115">
        <v>124.99</v>
      </c>
    </row>
    <row r="10101" spans="1:10" hidden="1">
      <c r="A10101" s="115" t="s">
        <v>10448</v>
      </c>
      <c r="B10101" s="115" t="str">
        <f t="shared" si="157"/>
        <v>ESCORAMENTO DE TUNEL ESCAVADO EM TERRA,COM MADEIRA DE REFLORESTAMENTO SERRADA,DE 2",POR CIMA DAS CAMBOTAS METALICAS,INCLUSIVE O FORNECIMENTO E COLOCACAO DA MADEIRA,SEM APROVEITAMENTO DESTA</v>
      </c>
      <c r="C10101" s="115" t="s">
        <v>42185</v>
      </c>
      <c r="D10101" s="115" t="s">
        <v>42186</v>
      </c>
      <c r="E10101" s="115" t="s">
        <v>42187</v>
      </c>
      <c r="F10101" s="115" t="s">
        <v>42188</v>
      </c>
      <c r="I10101" s="115" t="s">
        <v>16</v>
      </c>
      <c r="J10101" s="115">
        <v>116.63</v>
      </c>
    </row>
    <row r="10102" spans="1:10" hidden="1">
      <c r="A10102" s="115" t="s">
        <v>10449</v>
      </c>
      <c r="B10102" s="115" t="str">
        <f t="shared" si="157"/>
        <v>REFORCO LATERAL DE ESCORAMENTO DE FORMAS DE PILARES OU VIGAS,COM 30% DE APROVEITAMENTO DA MADEIRA,INCLUSIVE RETIRADA</v>
      </c>
      <c r="C10102" s="115" t="s">
        <v>42189</v>
      </c>
      <c r="D10102" s="115" t="s">
        <v>42190</v>
      </c>
      <c r="I10102" s="115" t="s">
        <v>16</v>
      </c>
      <c r="J10102" s="115">
        <v>11.73</v>
      </c>
    </row>
    <row r="10103" spans="1:10" hidden="1">
      <c r="A10103" s="115" t="s">
        <v>10450</v>
      </c>
      <c r="B10103" s="115" t="str">
        <f t="shared" si="157"/>
        <v>REFORCO LATERAL DE ESCORAMENTO DE FORMAS DE PILARES OU VIGAS,COM 30% DE APROVEITAMENTO DA MADEIRA,INCLUSIVE RETIRADA</v>
      </c>
      <c r="C10103" s="115" t="s">
        <v>42189</v>
      </c>
      <c r="D10103" s="115" t="s">
        <v>42190</v>
      </c>
      <c r="I10103" s="115" t="s">
        <v>16</v>
      </c>
      <c r="J10103" s="115">
        <v>10.96</v>
      </c>
    </row>
    <row r="10104" spans="1:10" hidden="1">
      <c r="A10104" s="115" t="s">
        <v>10451</v>
      </c>
      <c r="B10104" s="115" t="str">
        <f t="shared" si="157"/>
        <v>REFORCO LATERAL DE ESCORAMENTO DE FORMAS DE PILARES OU VIGAS,COM APROVEITAMENTO DE 2 VEZES DA MADEIRA,INCLUSIVE RETIRADA</v>
      </c>
      <c r="C10104" s="115" t="s">
        <v>42189</v>
      </c>
      <c r="D10104" s="115" t="s">
        <v>42191</v>
      </c>
      <c r="I10104" s="115" t="s">
        <v>16</v>
      </c>
      <c r="J10104" s="115">
        <v>10.97</v>
      </c>
    </row>
    <row r="10105" spans="1:10" hidden="1">
      <c r="A10105" s="115" t="s">
        <v>10452</v>
      </c>
      <c r="B10105" s="115" t="str">
        <f t="shared" si="157"/>
        <v>REFORCO LATERAL DE ESCORAMENTO DE FORMAS DE PILARES OU VIGAS,COM APROVEITAMENTO DE 2 VEZES DA MADEIRA,INCLUSIVE RETIRADA</v>
      </c>
      <c r="C10105" s="115" t="s">
        <v>42189</v>
      </c>
      <c r="D10105" s="115" t="s">
        <v>42191</v>
      </c>
      <c r="I10105" s="115" t="s">
        <v>16</v>
      </c>
      <c r="J10105" s="115">
        <v>10.199999999999999</v>
      </c>
    </row>
    <row r="10106" spans="1:10" hidden="1">
      <c r="A10106" s="115" t="s">
        <v>90</v>
      </c>
      <c r="B10106" s="115" t="str">
        <f t="shared" si="157"/>
        <v>ESCORAMENTO DE FORMA DE PARAMENTOS VERTICAIS,PARA ALTURA ATE 1,50M,COM 30% DE APROVEITAMENTO DA MADEIRA,INCLUSIVE RETIRADA</v>
      </c>
      <c r="C10106" s="115" t="s">
        <v>42192</v>
      </c>
      <c r="D10106" s="115" t="s">
        <v>42193</v>
      </c>
      <c r="E10106" s="115" t="s">
        <v>42194</v>
      </c>
      <c r="I10106" s="115" t="s">
        <v>16</v>
      </c>
      <c r="J10106" s="115">
        <v>29.25</v>
      </c>
    </row>
    <row r="10107" spans="1:10" hidden="1">
      <c r="A10107" s="115" t="s">
        <v>154</v>
      </c>
      <c r="B10107" s="115" t="str">
        <f t="shared" si="157"/>
        <v>ESCORAMENTO DE FORMA DE PARAMENTOS VERTICAIS,PARA ALTURA ATE 1,50M,COM 30% DE APROVEITAMENTO DA MADEIRA,INCLUSIVE RETIRADA</v>
      </c>
      <c r="C10107" s="115" t="s">
        <v>42192</v>
      </c>
      <c r="D10107" s="115" t="s">
        <v>42193</v>
      </c>
      <c r="E10107" s="115" t="s">
        <v>42194</v>
      </c>
      <c r="I10107" s="115" t="s">
        <v>16</v>
      </c>
      <c r="J10107" s="115">
        <v>26.68</v>
      </c>
    </row>
    <row r="10108" spans="1:10" hidden="1">
      <c r="A10108" s="115" t="s">
        <v>10453</v>
      </c>
      <c r="B10108" s="115" t="str">
        <f t="shared" si="157"/>
        <v>ESCORAMENTO DE FORMA DE PARAMETROS VERTICAIS,PARA ALTURA ATE 1,50M,COM APROVEITAMENTO DE 2 VEZES DA MADEIRA,INCLUSIVE RETIRADA</v>
      </c>
      <c r="C10108" s="115" t="s">
        <v>42195</v>
      </c>
      <c r="D10108" s="115" t="s">
        <v>42196</v>
      </c>
      <c r="E10108" s="115" t="s">
        <v>42197</v>
      </c>
      <c r="I10108" s="115" t="s">
        <v>16</v>
      </c>
      <c r="J10108" s="115">
        <v>26.38</v>
      </c>
    </row>
    <row r="10109" spans="1:10" hidden="1">
      <c r="A10109" s="115" t="s">
        <v>10454</v>
      </c>
      <c r="B10109" s="115" t="str">
        <f t="shared" si="157"/>
        <v>ESCORAMENTO DE FORMA DE PARAMETROS VERTICAIS,PARA ALTURA ATE 1,50M,COM APROVEITAMENTO DE 2 VEZES DA MADEIRA,INCLUSIVE RETIRADA</v>
      </c>
      <c r="C10109" s="115" t="s">
        <v>42195</v>
      </c>
      <c r="D10109" s="115" t="s">
        <v>42196</v>
      </c>
      <c r="E10109" s="115" t="s">
        <v>42197</v>
      </c>
      <c r="I10109" s="115" t="s">
        <v>16</v>
      </c>
      <c r="J10109" s="115">
        <v>23.81</v>
      </c>
    </row>
    <row r="10110" spans="1:10" hidden="1">
      <c r="A10110" s="115" t="s">
        <v>10455</v>
      </c>
      <c r="B10110" s="115" t="str">
        <f t="shared" si="157"/>
        <v>ESCORAMENTO DE FORMAS DE PARAMENTOS VERTICAIS,PARA ALTURA DE 1,50 A 5,00M,COM 30% DE APROVEITAMENTO DA MADEIRA,INCLUSIVE RETIRADA</v>
      </c>
      <c r="C10110" s="115" t="s">
        <v>42198</v>
      </c>
      <c r="D10110" s="115" t="s">
        <v>42199</v>
      </c>
      <c r="E10110" s="115" t="s">
        <v>42200</v>
      </c>
      <c r="I10110" s="115" t="s">
        <v>16</v>
      </c>
      <c r="J10110" s="115">
        <v>38.799999999999997</v>
      </c>
    </row>
    <row r="10111" spans="1:10" hidden="1">
      <c r="A10111" s="115" t="s">
        <v>10456</v>
      </c>
      <c r="B10111" s="115" t="str">
        <f t="shared" si="157"/>
        <v>ESCORAMENTO DE FORMAS DE PARAMENTOS VERTICAIS,PARA ALTURA DE 1,50 A 5,00M,COM 30% DE APROVEITAMENTO DA MADEIRA,INCLUSIVE RETIRADA</v>
      </c>
      <c r="C10111" s="115" t="s">
        <v>42198</v>
      </c>
      <c r="D10111" s="115" t="s">
        <v>42199</v>
      </c>
      <c r="E10111" s="115" t="s">
        <v>42200</v>
      </c>
      <c r="I10111" s="115" t="s">
        <v>16</v>
      </c>
      <c r="J10111" s="115">
        <v>35.21</v>
      </c>
    </row>
    <row r="10112" spans="1:10" hidden="1">
      <c r="A10112" s="115" t="s">
        <v>10457</v>
      </c>
      <c r="B10112" s="115" t="str">
        <f t="shared" si="157"/>
        <v>ESCORAMENTO DE FORMAS DE PARAMENTOS VERTICAIS,PARA ALTURA DE 1,50 A 5,00M,COM APROVEITAMENTO DE 2 VEZES DA MADEIRA,INCLUSIVE RETIRADA</v>
      </c>
      <c r="C10112" s="115" t="s">
        <v>42198</v>
      </c>
      <c r="D10112" s="115" t="s">
        <v>42201</v>
      </c>
      <c r="E10112" s="115" t="s">
        <v>42202</v>
      </c>
      <c r="I10112" s="115" t="s">
        <v>16</v>
      </c>
      <c r="J10112" s="115">
        <v>35.56</v>
      </c>
    </row>
    <row r="10113" spans="1:10" hidden="1">
      <c r="A10113" s="115" t="s">
        <v>10458</v>
      </c>
      <c r="B10113" s="115" t="str">
        <f t="shared" si="157"/>
        <v>ESCORAMENTO DE FORMAS DE PARAMENTOS VERTICAIS,PARA ALTURA DE 1,50 A 5,00M,COM APROVEITAMENTO DE 2 VEZES DA MADEIRA,INCLUSIVE RETIRADA</v>
      </c>
      <c r="C10113" s="115" t="s">
        <v>42198</v>
      </c>
      <c r="D10113" s="115" t="s">
        <v>42201</v>
      </c>
      <c r="E10113" s="115" t="s">
        <v>42202</v>
      </c>
      <c r="I10113" s="115" t="s">
        <v>16</v>
      </c>
      <c r="J10113" s="115">
        <v>31.96</v>
      </c>
    </row>
    <row r="10114" spans="1:10" hidden="1">
      <c r="A10114" s="115" t="s">
        <v>10459</v>
      </c>
      <c r="B10114" s="115" t="str">
        <f t="shared" si="157"/>
        <v>ESCORAMENTO DE FORMAS DE PARAMENTOS VERTICAIS,PARA ALTURA DE 5,00M A 8,00M,COM 30% DE APROVEITAMENTO DA MADEIRA,INCLUSIVE RETIRADA</v>
      </c>
      <c r="C10114" s="115" t="s">
        <v>42198</v>
      </c>
      <c r="D10114" s="115" t="s">
        <v>42203</v>
      </c>
      <c r="E10114" s="115" t="s">
        <v>42204</v>
      </c>
      <c r="I10114" s="115" t="s">
        <v>16</v>
      </c>
      <c r="J10114" s="115">
        <v>60.23</v>
      </c>
    </row>
    <row r="10115" spans="1:10" hidden="1">
      <c r="A10115" s="115" t="s">
        <v>10460</v>
      </c>
      <c r="B10115" s="115" t="str">
        <f t="shared" si="157"/>
        <v>ESCORAMENTO DE FORMAS DE PARAMENTOS VERTICAIS,PARA ALTURA DE 5,00M A 8,00M,COM 30% DE APROVEITAMENTO DA MADEIRA,INCLUSIVE RETIRADA</v>
      </c>
      <c r="C10115" s="115" t="s">
        <v>42198</v>
      </c>
      <c r="D10115" s="115" t="s">
        <v>42203</v>
      </c>
      <c r="E10115" s="115" t="s">
        <v>42204</v>
      </c>
      <c r="I10115" s="115" t="s">
        <v>16</v>
      </c>
      <c r="J10115" s="115">
        <v>54.57</v>
      </c>
    </row>
    <row r="10116" spans="1:10" hidden="1">
      <c r="A10116" s="115" t="s">
        <v>10461</v>
      </c>
      <c r="B10116" s="115" t="str">
        <f t="shared" si="157"/>
        <v>ESCORAMENTO DE FORMAS DE PARAMENTOS VERTICAIS,PARA ALTURA DE 5,00M A 8,00M,COM APROVEITAMENTO DE 2 VEZES DA MADEIRA,INCLUSIVE RETIRADA</v>
      </c>
      <c r="C10116" s="115" t="s">
        <v>42198</v>
      </c>
      <c r="D10116" s="115" t="s">
        <v>42205</v>
      </c>
      <c r="E10116" s="115" t="s">
        <v>42206</v>
      </c>
      <c r="I10116" s="115" t="s">
        <v>16</v>
      </c>
      <c r="J10116" s="115">
        <v>55.39</v>
      </c>
    </row>
    <row r="10117" spans="1:10" hidden="1">
      <c r="A10117" s="115" t="s">
        <v>10462</v>
      </c>
      <c r="B10117" s="115" t="str">
        <f t="shared" ref="B10117:B10180" si="158">C10117&amp;D10117&amp;E10117&amp;F10117&amp;G10117&amp;H10117</f>
        <v>ESCORAMENTO DE FORMAS DE PARAMENTOS VERTICAIS,PARA ALTURA DE 5,00M A 8,00M,COM APROVEITAMENTO DE 2 VEZES DA MADEIRA,INCLUSIVE RETIRADA</v>
      </c>
      <c r="C10117" s="115" t="s">
        <v>42198</v>
      </c>
      <c r="D10117" s="115" t="s">
        <v>42205</v>
      </c>
      <c r="E10117" s="115" t="s">
        <v>42206</v>
      </c>
      <c r="I10117" s="115" t="s">
        <v>16</v>
      </c>
      <c r="J10117" s="115">
        <v>49.73</v>
      </c>
    </row>
    <row r="10118" spans="1:10" hidden="1">
      <c r="A10118" s="115" t="s">
        <v>10463</v>
      </c>
      <c r="B10118" s="115" t="str">
        <f t="shared" si="158"/>
        <v>ESCORAMENTO DE FORMAS DE PARAMENTOS VERTICAIS,PARA ALTURA DE 8,00M A 12,00M,COM 30% DE APROVEITAMENTO DA MADEIRA,INCLUSIVE RETIRADA</v>
      </c>
      <c r="C10118" s="115" t="s">
        <v>42198</v>
      </c>
      <c r="D10118" s="115" t="s">
        <v>42207</v>
      </c>
      <c r="E10118" s="115" t="s">
        <v>42208</v>
      </c>
      <c r="I10118" s="115" t="s">
        <v>16</v>
      </c>
      <c r="J10118" s="115">
        <v>69.59</v>
      </c>
    </row>
    <row r="10119" spans="1:10" hidden="1">
      <c r="A10119" s="115" t="s">
        <v>10464</v>
      </c>
      <c r="B10119" s="115" t="str">
        <f t="shared" si="158"/>
        <v>ESCORAMENTO DE FORMAS DE PARAMENTOS VERTICAIS,PARA ALTURA DE 8,00M A 12,00M,COM 30% DE APROVEITAMENTO DA MADEIRA,INCLUSIVE RETIRADA</v>
      </c>
      <c r="C10119" s="115" t="s">
        <v>42198</v>
      </c>
      <c r="D10119" s="115" t="s">
        <v>42207</v>
      </c>
      <c r="E10119" s="115" t="s">
        <v>42208</v>
      </c>
      <c r="I10119" s="115" t="s">
        <v>16</v>
      </c>
      <c r="J10119" s="115">
        <v>62.91</v>
      </c>
    </row>
    <row r="10120" spans="1:10" hidden="1">
      <c r="A10120" s="115" t="s">
        <v>10465</v>
      </c>
      <c r="B10120" s="115" t="str">
        <f t="shared" si="158"/>
        <v>ESCORAMENTO DE FORMAS DE PARAMENTOS VERTICAIS,PARA ALTURA DE 8,00 A 12,00M,COM APROVEITAMENTO DE 2 VEZES DA MADEIRA,INCLUSIVE RETIRADA</v>
      </c>
      <c r="C10120" s="115" t="s">
        <v>42198</v>
      </c>
      <c r="D10120" s="115" t="s">
        <v>42209</v>
      </c>
      <c r="E10120" s="115" t="s">
        <v>42206</v>
      </c>
      <c r="I10120" s="115" t="s">
        <v>16</v>
      </c>
      <c r="J10120" s="115">
        <v>64.040000000000006</v>
      </c>
    </row>
    <row r="10121" spans="1:10" hidden="1">
      <c r="A10121" s="115" t="s">
        <v>10466</v>
      </c>
      <c r="B10121" s="115" t="str">
        <f t="shared" si="158"/>
        <v>ESCORAMENTO DE FORMAS DE PARAMENTOS VERTICAIS,PARA ALTURA DE 8,00 A 12,00M,COM APROVEITAMENTO DE 2 VEZES DA MADEIRA,INCLUSIVE RETIRADA</v>
      </c>
      <c r="C10121" s="115" t="s">
        <v>42198</v>
      </c>
      <c r="D10121" s="115" t="s">
        <v>42209</v>
      </c>
      <c r="E10121" s="115" t="s">
        <v>42206</v>
      </c>
      <c r="I10121" s="115" t="s">
        <v>16</v>
      </c>
      <c r="J10121" s="115">
        <v>57.35</v>
      </c>
    </row>
    <row r="10122" spans="1:10" hidden="1">
      <c r="A10122" s="115" t="s">
        <v>10467</v>
      </c>
      <c r="B10122" s="115" t="str">
        <f t="shared" si="158"/>
        <v>JUNTA DE MADEIRA PARA PONTES,UTILIZANDO SARRAFOS DE 1X7CM</v>
      </c>
      <c r="C10122" s="115" t="s">
        <v>10468</v>
      </c>
      <c r="I10122" s="115" t="s">
        <v>58</v>
      </c>
      <c r="J10122" s="115">
        <v>3.32</v>
      </c>
    </row>
    <row r="10123" spans="1:10" hidden="1">
      <c r="A10123" s="115" t="s">
        <v>10469</v>
      </c>
      <c r="B10123" s="115" t="str">
        <f t="shared" si="158"/>
        <v>JUNTA DE MADEIRA PARA PONTES,UTILIZANDO SARRAFOS DE 1X7CM</v>
      </c>
      <c r="C10123" s="115" t="s">
        <v>10468</v>
      </c>
      <c r="I10123" s="115" t="s">
        <v>58</v>
      </c>
      <c r="J10123" s="115">
        <v>3</v>
      </c>
    </row>
    <row r="10124" spans="1:10" hidden="1">
      <c r="A10124" s="115" t="s">
        <v>10470</v>
      </c>
      <c r="B10124" s="115" t="str">
        <f t="shared" si="158"/>
        <v>PILAR EM MADEIRA DE REFLORESTAMENTO,COM DIAMETRO APROXIMADODE 25CM,TRATADO COM IMUNIZANTE,EXCLUSIVE ESCAVACAO,FUNDACAOE REATERRO.FORNECIMENTO E ASSENTAMENTO</v>
      </c>
      <c r="C10124" s="115" t="s">
        <v>42210</v>
      </c>
      <c r="D10124" s="115" t="s">
        <v>42211</v>
      </c>
      <c r="E10124" s="115" t="s">
        <v>42212</v>
      </c>
      <c r="I10124" s="115" t="s">
        <v>58</v>
      </c>
      <c r="J10124" s="115">
        <v>76.66</v>
      </c>
    </row>
    <row r="10125" spans="1:10" hidden="1">
      <c r="A10125" s="115" t="s">
        <v>10471</v>
      </c>
      <c r="B10125" s="115" t="str">
        <f t="shared" si="158"/>
        <v>PILAR EM MADEIRA DE REFLORESTAMENTO,COM DIAMETRO APROXIMADODE 25CM,TRATADO COM IMUNIZANTE,EXCLUSIVE ESCAVACAO,FUNDACAOE REATERRO.FORNECIMENTO E ASSENTAMENTO</v>
      </c>
      <c r="C10125" s="115" t="s">
        <v>42210</v>
      </c>
      <c r="D10125" s="115" t="s">
        <v>42211</v>
      </c>
      <c r="E10125" s="115" t="s">
        <v>42212</v>
      </c>
      <c r="I10125" s="115" t="s">
        <v>58</v>
      </c>
      <c r="J10125" s="115">
        <v>73.489999999999995</v>
      </c>
    </row>
    <row r="10126" spans="1:10" hidden="1">
      <c r="A10126" s="115" t="s">
        <v>10472</v>
      </c>
      <c r="B10126" s="115"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15" t="s">
        <v>42213</v>
      </c>
      <c r="D10126" s="115" t="s">
        <v>42214</v>
      </c>
      <c r="E10126" s="115" t="s">
        <v>42215</v>
      </c>
      <c r="F10126" s="115" t="s">
        <v>42216</v>
      </c>
      <c r="G10126" s="115" t="s">
        <v>42217</v>
      </c>
      <c r="H10126" s="115" t="s">
        <v>42218</v>
      </c>
      <c r="I10126" s="115" t="s">
        <v>16</v>
      </c>
      <c r="J10126" s="115">
        <v>726.91</v>
      </c>
    </row>
    <row r="10127" spans="1:10" hidden="1">
      <c r="A10127" s="115" t="s">
        <v>10473</v>
      </c>
      <c r="B10127" s="115"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15" t="s">
        <v>42213</v>
      </c>
      <c r="D10127" s="115" t="s">
        <v>42214</v>
      </c>
      <c r="E10127" s="115" t="s">
        <v>42215</v>
      </c>
      <c r="F10127" s="115" t="s">
        <v>42216</v>
      </c>
      <c r="G10127" s="115" t="s">
        <v>42217</v>
      </c>
      <c r="H10127" s="115" t="s">
        <v>42218</v>
      </c>
      <c r="I10127" s="115" t="s">
        <v>16</v>
      </c>
      <c r="J10127" s="115">
        <v>680.67</v>
      </c>
    </row>
    <row r="10128" spans="1:10" hidden="1">
      <c r="A10128" s="115" t="s">
        <v>10474</v>
      </c>
      <c r="B10128" s="115" t="str">
        <f t="shared" si="158"/>
        <v>FORMAS DE CHAPAS DE MADEIRA COMPENSADA,EMPREGANDO-SE AS DE 14MM,RESINADAS,E TAMBEM AS DE 20MM DE ESPESSURA,PLASTIFICADAS,SERVINDO 4 VEZES,E A MADEIRA AUXILIAR SERVINDO 3 VEZES,INCLUSIVE FORNECIMENTO E DESMOLDAGEM,EXCLUSIVE ESCORAMENTO</v>
      </c>
      <c r="C10128" s="115" t="s">
        <v>42219</v>
      </c>
      <c r="D10128" s="115" t="s">
        <v>42220</v>
      </c>
      <c r="E10128" s="115" t="s">
        <v>42221</v>
      </c>
      <c r="F10128" s="115" t="s">
        <v>42222</v>
      </c>
      <c r="I10128" s="115" t="s">
        <v>16</v>
      </c>
      <c r="J10128" s="115">
        <v>76.02</v>
      </c>
    </row>
    <row r="10129" spans="1:10" hidden="1">
      <c r="A10129" s="115" t="s">
        <v>10475</v>
      </c>
      <c r="B10129" s="115" t="str">
        <f t="shared" si="158"/>
        <v>FORMAS DE CHAPAS DE MADEIRA COMPENSADA,EMPREGANDO-SE AS DE 14MM,RESINADAS,E TAMBEM AS DE 20MM DE ESPESSURA,PLASTIFICADAS,SERVINDO 4 VEZES,E A MADEIRA AUXILIAR SERVINDO 3 VEZES,INCLUSIVE FORNECIMENTO E DESMOLDAGEM,EXCLUSIVE ESCORAMENTO</v>
      </c>
      <c r="C10129" s="115" t="s">
        <v>42219</v>
      </c>
      <c r="D10129" s="115" t="s">
        <v>42220</v>
      </c>
      <c r="E10129" s="115" t="s">
        <v>42221</v>
      </c>
      <c r="F10129" s="115" t="s">
        <v>42222</v>
      </c>
      <c r="I10129" s="115" t="s">
        <v>16</v>
      </c>
      <c r="J10129" s="115">
        <v>67.569999999999993</v>
      </c>
    </row>
    <row r="10130" spans="1:10" hidden="1">
      <c r="A10130" s="115" t="s">
        <v>10476</v>
      </c>
      <c r="B10130" s="115" t="str">
        <f t="shared" si="158"/>
        <v>FORMAS DE CHAPAS DE MADEIRA COMPENSADA,EMPREGANDO-SE AS DE 14MM,RESINADAS E TAMBEM AS DE 20MM DE ESPESSURA,PLASTIFICADAS,SERVINDO 1 VEZ,INCLUSIVE FORNECIMENTO E DESMOLDAGEM,EXCLUSIVE ESCORAMENTO</v>
      </c>
      <c r="C10130" s="115" t="s">
        <v>42219</v>
      </c>
      <c r="D10130" s="115" t="s">
        <v>42223</v>
      </c>
      <c r="E10130" s="115" t="s">
        <v>42224</v>
      </c>
      <c r="F10130" s="115" t="s">
        <v>42225</v>
      </c>
      <c r="I10130" s="115" t="s">
        <v>16</v>
      </c>
      <c r="J10130" s="115">
        <v>100.89</v>
      </c>
    </row>
    <row r="10131" spans="1:10" hidden="1">
      <c r="A10131" s="115" t="s">
        <v>10477</v>
      </c>
      <c r="B10131" s="115" t="str">
        <f t="shared" si="158"/>
        <v>FORMAS DE CHAPAS DE MADEIRA COMPENSADA,EMPREGANDO-SE AS DE 14MM,RESINADAS E TAMBEM AS DE 20MM DE ESPESSURA,PLASTIFICADAS,SERVINDO 1 VEZ,INCLUSIVE FORNECIMENTO E DESMOLDAGEM,EXCLUSIVE ESCORAMENTO</v>
      </c>
      <c r="C10131" s="115" t="s">
        <v>42219</v>
      </c>
      <c r="D10131" s="115" t="s">
        <v>42223</v>
      </c>
      <c r="E10131" s="115" t="s">
        <v>42224</v>
      </c>
      <c r="F10131" s="115" t="s">
        <v>42225</v>
      </c>
      <c r="I10131" s="115" t="s">
        <v>16</v>
      </c>
      <c r="J10131" s="115">
        <v>92.44</v>
      </c>
    </row>
    <row r="10132" spans="1:10" hidden="1">
      <c r="A10132" s="115" t="s">
        <v>10478</v>
      </c>
      <c r="B10132" s="115" t="str">
        <f t="shared" si="158"/>
        <v>FORMAS DE CHAPAS DE MADEIRA COMPENSADA,DE 20MM DE ESPESSURA,PLASTIFICADAS,SERVINDO 1 VEZ PARA VIADUTOS,INCLUINDO PECAS DE TRANSFERENCIA PARA ESCORAMENTO METALICO,EXCLUSIVE ESTE,INCLUSIVE FORNECIMENTO DE MATERIAIS E DESMOLDAGEM</v>
      </c>
      <c r="C10132" s="115" t="s">
        <v>42226</v>
      </c>
      <c r="D10132" s="115" t="s">
        <v>42227</v>
      </c>
      <c r="E10132" s="115" t="s">
        <v>42228</v>
      </c>
      <c r="F10132" s="115" t="s">
        <v>42229</v>
      </c>
      <c r="I10132" s="115" t="s">
        <v>16</v>
      </c>
      <c r="J10132" s="115">
        <v>163.49</v>
      </c>
    </row>
    <row r="10133" spans="1:10" hidden="1">
      <c r="A10133" s="115" t="s">
        <v>10479</v>
      </c>
      <c r="B10133" s="115" t="str">
        <f t="shared" si="158"/>
        <v>FORMAS DE CHAPAS DE MADEIRA COMPENSADA,DE 20MM DE ESPESSURA,PLASTIFICADAS,SERVINDO 1 VEZ PARA VIADUTOS,INCLUINDO PECAS DE TRANSFERENCIA PARA ESCORAMENTO METALICO,EXCLUSIVE ESTE,INCLUSIVE FORNECIMENTO DE MATERIAIS E DESMOLDAGEM</v>
      </c>
      <c r="C10133" s="115" t="s">
        <v>42226</v>
      </c>
      <c r="D10133" s="115" t="s">
        <v>42227</v>
      </c>
      <c r="E10133" s="115" t="s">
        <v>42228</v>
      </c>
      <c r="F10133" s="115" t="s">
        <v>42229</v>
      </c>
      <c r="I10133" s="115" t="s">
        <v>16</v>
      </c>
      <c r="J10133" s="115">
        <v>151.86000000000001</v>
      </c>
    </row>
    <row r="10134" spans="1:10" hidden="1">
      <c r="A10134" s="115" t="s">
        <v>10480</v>
      </c>
      <c r="B10134" s="115" t="str">
        <f t="shared" si="158"/>
        <v>FORMAS DE CHAPAS DE MADEIRA COMPENSADA,DE 20MM DE ESPESSURA,PLASTIFICADAS,SERVINDO A MADEIRA 2 VEZES PARA VIADUTOS,INCLUINDO PECAS DE TRANSFERENCIA PARA ESCORAMENTO METALICO,EXCLUSIVE ESTE,INCLUSIVE FORNECIMENTO DE MATERIAIS E DESMOLDAGEM</v>
      </c>
      <c r="C10134" s="115" t="s">
        <v>42226</v>
      </c>
      <c r="D10134" s="115" t="s">
        <v>42230</v>
      </c>
      <c r="E10134" s="115" t="s">
        <v>42231</v>
      </c>
      <c r="F10134" s="115" t="s">
        <v>42232</v>
      </c>
      <c r="I10134" s="115" t="s">
        <v>16</v>
      </c>
      <c r="J10134" s="115">
        <v>133.33000000000001</v>
      </c>
    </row>
    <row r="10135" spans="1:10" hidden="1">
      <c r="A10135" s="115" t="s">
        <v>10481</v>
      </c>
      <c r="B10135" s="115" t="str">
        <f t="shared" si="158"/>
        <v>FORMAS DE CHAPAS DE MADEIRA COMPENSADA,DE 20MM DE ESPESSURA,PLASTIFICADAS,SERVINDO A MADEIRA 2 VEZES PARA VIADUTOS,INCLUINDO PECAS DE TRANSFERENCIA PARA ESCORAMENTO METALICO,EXCLUSIVE ESTE,INCLUSIVE FORNECIMENTO DE MATERIAIS E DESMOLDAGEM</v>
      </c>
      <c r="C10135" s="115" t="s">
        <v>42226</v>
      </c>
      <c r="D10135" s="115" t="s">
        <v>42230</v>
      </c>
      <c r="E10135" s="115" t="s">
        <v>42231</v>
      </c>
      <c r="F10135" s="115" t="s">
        <v>42232</v>
      </c>
      <c r="I10135" s="115" t="s">
        <v>16</v>
      </c>
      <c r="J10135" s="115">
        <v>120.93</v>
      </c>
    </row>
    <row r="10136" spans="1:10" hidden="1">
      <c r="A10136" s="115" t="s">
        <v>10482</v>
      </c>
      <c r="B10136" s="115" t="str">
        <f t="shared" si="158"/>
        <v>FORMAS DE CHAPAS DE MADEIRA COMPENSADA,DE 14MM DE ESPESSURA,RESINADAS,PARA LAJES,SERVINDO 5 VEZES,E MADEIRA AUXILIAR SERVINDO 5 VEZES,INCLUSIVE FORNECIMENTO E DESMOLDAGEM,EXCLUSIVE ESCORAMENTO</v>
      </c>
      <c r="C10136" s="115" t="s">
        <v>42233</v>
      </c>
      <c r="D10136" s="115" t="s">
        <v>42234</v>
      </c>
      <c r="E10136" s="115" t="s">
        <v>42235</v>
      </c>
      <c r="F10136" s="115" t="s">
        <v>35684</v>
      </c>
      <c r="I10136" s="115" t="s">
        <v>16</v>
      </c>
      <c r="J10136" s="115">
        <v>59.63</v>
      </c>
    </row>
    <row r="10137" spans="1:10" hidden="1">
      <c r="A10137" s="115" t="s">
        <v>10483</v>
      </c>
      <c r="B10137" s="115" t="str">
        <f t="shared" si="158"/>
        <v>FORMAS DE CHAPAS DE MADEIRA COMPENSADA,DE 14MM DE ESPESSURA,RESINADAS,PARA LAJES,SERVINDO 5 VEZES,E MADEIRA AUXILIAR SERVINDO 5 VEZES,INCLUSIVE FORNECIMENTO E DESMOLDAGEM,EXCLUSIVE ESCORAMENTO</v>
      </c>
      <c r="C10137" s="115" t="s">
        <v>42233</v>
      </c>
      <c r="D10137" s="115" t="s">
        <v>42234</v>
      </c>
      <c r="E10137" s="115" t="s">
        <v>42235</v>
      </c>
      <c r="F10137" s="115" t="s">
        <v>35684</v>
      </c>
      <c r="I10137" s="115" t="s">
        <v>16</v>
      </c>
      <c r="J10137" s="115">
        <v>53.14</v>
      </c>
    </row>
    <row r="10138" spans="1:10" hidden="1">
      <c r="A10138" s="115" t="s">
        <v>10484</v>
      </c>
      <c r="B10138" s="115" t="str">
        <f t="shared" si="158"/>
        <v>FORMAS DE CHAPAS DE MADEIRA COMPENSADA,DE 14MM DE ESPESSURA,RESINADAS,PARA LAJES,SERVINDO 2 VEZES,E MADEIRA AUXILIAR SERVINDO 2 VEZES,INCLUSIVE FORNECIMENTO E DESMOLDAGEM,EXCLUSIVE ESCORAMENTO</v>
      </c>
      <c r="C10138" s="115" t="s">
        <v>42233</v>
      </c>
      <c r="D10138" s="115" t="s">
        <v>42236</v>
      </c>
      <c r="E10138" s="115" t="s">
        <v>42237</v>
      </c>
      <c r="F10138" s="115" t="s">
        <v>35684</v>
      </c>
      <c r="I10138" s="115" t="s">
        <v>16</v>
      </c>
      <c r="J10138" s="115">
        <v>71.040000000000006</v>
      </c>
    </row>
    <row r="10139" spans="1:10" hidden="1">
      <c r="A10139" s="115" t="s">
        <v>10485</v>
      </c>
      <c r="B10139" s="115" t="str">
        <f t="shared" si="158"/>
        <v>FORMAS DE CHAPAS DE MADEIRA COMPENSADA,DE 14MM DE ESPESSURA,RESINADAS,PARA LAJES,SERVINDO 2 VEZES,E MADEIRA AUXILIAR SERVINDO 2 VEZES,INCLUSIVE FORNECIMENTO E DESMOLDAGEM,EXCLUSIVE ESCORAMENTO</v>
      </c>
      <c r="C10139" s="115" t="s">
        <v>42233</v>
      </c>
      <c r="D10139" s="115" t="s">
        <v>42236</v>
      </c>
      <c r="E10139" s="115" t="s">
        <v>42237</v>
      </c>
      <c r="F10139" s="115" t="s">
        <v>35684</v>
      </c>
      <c r="I10139" s="115" t="s">
        <v>16</v>
      </c>
      <c r="J10139" s="115">
        <v>64.55</v>
      </c>
    </row>
    <row r="10140" spans="1:10" hidden="1">
      <c r="A10140" s="115" t="s">
        <v>10486</v>
      </c>
      <c r="B10140" s="115" t="str">
        <f t="shared" si="158"/>
        <v>FORMAS DE CHAPAS DE MADEIRA COMPENSADA,DE 20MM DE ESPESSURA,PLASTIFICADAS,SERVINDO 2 VEZES,E MADEIRA AUXILIAR SERVINDO 3 VEZES,INCLUSIVE FORNECIMENTO E DESMOLDAGEM,EXCLUSIVE ESCORAMENTO</v>
      </c>
      <c r="C10140" s="115" t="s">
        <v>42226</v>
      </c>
      <c r="D10140" s="115" t="s">
        <v>42238</v>
      </c>
      <c r="E10140" s="115" t="s">
        <v>42239</v>
      </c>
      <c r="F10140" s="115" t="s">
        <v>38048</v>
      </c>
      <c r="I10140" s="115" t="s">
        <v>16</v>
      </c>
      <c r="J10140" s="115">
        <v>92.98</v>
      </c>
    </row>
    <row r="10141" spans="1:10" hidden="1">
      <c r="A10141" s="115" t="s">
        <v>10487</v>
      </c>
      <c r="B10141" s="115" t="str">
        <f t="shared" si="158"/>
        <v>FORMAS DE CHAPAS DE MADEIRA COMPENSADA,DE 20MM DE ESPESSURA,PLASTIFICADAS,SERVINDO 2 VEZES,E MADEIRA AUXILIAR SERVINDO 3 VEZES,INCLUSIVE FORNECIMENTO E DESMOLDAGEM,EXCLUSIVE ESCORAMENTO</v>
      </c>
      <c r="C10141" s="115" t="s">
        <v>42226</v>
      </c>
      <c r="D10141" s="115" t="s">
        <v>42238</v>
      </c>
      <c r="E10141" s="115" t="s">
        <v>42239</v>
      </c>
      <c r="F10141" s="115" t="s">
        <v>38048</v>
      </c>
      <c r="I10141" s="115" t="s">
        <v>16</v>
      </c>
      <c r="J10141" s="115">
        <v>84.53</v>
      </c>
    </row>
    <row r="10142" spans="1:10" hidden="1">
      <c r="A10142" s="115" t="s">
        <v>10488</v>
      </c>
      <c r="B10142" s="115" t="str">
        <f t="shared" si="158"/>
        <v>FORMAS DE CHAPAS DE MADEIRA COMPENSADA,DE 10MM DE ESPESSURA,TIPO CAIXA PERDIDA,COM 50CM DE LARGURA E 46CM DE ALTURA.FORNECIMENTO E COLOCACAO</v>
      </c>
      <c r="C10142" s="115" t="s">
        <v>42240</v>
      </c>
      <c r="D10142" s="115" t="s">
        <v>42241</v>
      </c>
      <c r="E10142" s="115" t="s">
        <v>39253</v>
      </c>
      <c r="I10142" s="115" t="s">
        <v>58</v>
      </c>
      <c r="J10142" s="115">
        <v>37.43</v>
      </c>
    </row>
    <row r="10143" spans="1:10" hidden="1">
      <c r="A10143" s="115" t="s">
        <v>10489</v>
      </c>
      <c r="B10143" s="115" t="str">
        <f t="shared" si="158"/>
        <v>FORMAS DE CHAPAS DE MADEIRA COMPENSADA,DE 10MM DE ESPESSURA,TIPO CAIXA PERDIDA,COM 50CM DE LARGURA E 46CM DE ALTURA.FORNECIMENTO E COLOCACAO</v>
      </c>
      <c r="C10143" s="115" t="s">
        <v>42240</v>
      </c>
      <c r="D10143" s="115" t="s">
        <v>42241</v>
      </c>
      <c r="E10143" s="115" t="s">
        <v>39253</v>
      </c>
      <c r="I10143" s="115" t="s">
        <v>58</v>
      </c>
      <c r="J10143" s="115">
        <v>34.86</v>
      </c>
    </row>
    <row r="10144" spans="1:10" hidden="1">
      <c r="A10144" s="115" t="s">
        <v>10490</v>
      </c>
      <c r="B10144" s="115" t="str">
        <f t="shared" si="158"/>
        <v>FORMAS DE CHAPAS DE MADEIRA COMPENSADA,DE 20MM,RESINADAS,E MADEIRA AUXILIAR,USO 1 VEZ,PARA ESTRUTURA DE PONTES E VIADUTOS,INCLUSIVE FORNECIMENTO DE TODOS OS MATERIAIS,EQUIPAMENTOSAUXILIARES(GUINDASTE E GUINDAUTO)E DESMOLDAGEM,EXCLUSIVE ESCORAMENTO</v>
      </c>
      <c r="C10144" s="115" t="s">
        <v>42242</v>
      </c>
      <c r="D10144" s="115" t="s">
        <v>42243</v>
      </c>
      <c r="E10144" s="115" t="s">
        <v>42244</v>
      </c>
      <c r="F10144" s="115" t="s">
        <v>42245</v>
      </c>
      <c r="G10144" s="115" t="s">
        <v>42246</v>
      </c>
      <c r="I10144" s="115" t="s">
        <v>16</v>
      </c>
      <c r="J10144" s="115">
        <v>249.14</v>
      </c>
    </row>
    <row r="10145" spans="1:10" hidden="1">
      <c r="A10145" s="115" t="s">
        <v>10491</v>
      </c>
      <c r="B10145" s="115" t="str">
        <f t="shared" si="158"/>
        <v>FORMAS DE CHAPAS DE MADEIRA COMPENSADA,DE 20MM,RESINADAS,E MADEIRA AUXILIAR,USO 1 VEZ,PARA ESTRUTURA DE PONTES E VIADUTOS,INCLUSIVE FORNECIMENTO DE TODOS OS MATERIAIS,EQUIPAMENTOSAUXILIARES(GUINDASTE E GUINDAUTO)E DESMOLDAGEM,EXCLUSIVE ESCORAMENTO</v>
      </c>
      <c r="C10145" s="115" t="s">
        <v>42242</v>
      </c>
      <c r="D10145" s="115" t="s">
        <v>42243</v>
      </c>
      <c r="E10145" s="115" t="s">
        <v>42244</v>
      </c>
      <c r="F10145" s="115" t="s">
        <v>42245</v>
      </c>
      <c r="G10145" s="115" t="s">
        <v>42246</v>
      </c>
      <c r="I10145" s="115" t="s">
        <v>16</v>
      </c>
      <c r="J10145" s="115">
        <v>225.1</v>
      </c>
    </row>
    <row r="10146" spans="1:10" hidden="1">
      <c r="A10146" s="115" t="s">
        <v>10492</v>
      </c>
      <c r="B10146" s="115"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15" t="s">
        <v>42247</v>
      </c>
      <c r="D10146" s="115" t="s">
        <v>42248</v>
      </c>
      <c r="E10146" s="115" t="s">
        <v>42249</v>
      </c>
      <c r="F10146" s="115" t="s">
        <v>42250</v>
      </c>
      <c r="G10146" s="115" t="s">
        <v>42251</v>
      </c>
      <c r="I10146" s="115" t="s">
        <v>16</v>
      </c>
      <c r="J10146" s="115">
        <v>206.61</v>
      </c>
    </row>
    <row r="10147" spans="1:10" hidden="1">
      <c r="A10147" s="115" t="s">
        <v>10493</v>
      </c>
      <c r="B10147" s="115"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15" t="s">
        <v>42247</v>
      </c>
      <c r="D10147" s="115" t="s">
        <v>42248</v>
      </c>
      <c r="E10147" s="115" t="s">
        <v>42249</v>
      </c>
      <c r="F10147" s="115" t="s">
        <v>42250</v>
      </c>
      <c r="G10147" s="115" t="s">
        <v>42251</v>
      </c>
      <c r="I10147" s="115" t="s">
        <v>16</v>
      </c>
      <c r="J10147" s="115">
        <v>184.38</v>
      </c>
    </row>
    <row r="10148" spans="1:10" hidden="1">
      <c r="A10148" s="115" t="s">
        <v>10494</v>
      </c>
      <c r="B10148" s="115" t="str">
        <f t="shared" si="158"/>
        <v>BARRA DE ACO CA-25,REDONDA,SEM SALIENCIA OU MOSSA,COEFICIENTE DE CONFORMACAO SUPERFICIAL MINIMO(ADERENCIA)IGUAL A 1,DIAMETRO IGUAL A 6,3MM,DESTINADA A ARMADURA DE PECAS DE CONCRETO ARMADO,COMPREENDENDO 10% DE PERDAS DE PONTAS E ARAME 18.FORNECIMENTO</v>
      </c>
      <c r="C10148" s="115" t="s">
        <v>42252</v>
      </c>
      <c r="D10148" s="115" t="s">
        <v>42253</v>
      </c>
      <c r="E10148" s="115" t="s">
        <v>42254</v>
      </c>
      <c r="F10148" s="115" t="s">
        <v>42255</v>
      </c>
      <c r="G10148" s="115" t="s">
        <v>41943</v>
      </c>
      <c r="I10148" s="115" t="s">
        <v>92</v>
      </c>
      <c r="J10148" s="115">
        <v>6.15</v>
      </c>
    </row>
    <row r="10149" spans="1:10" hidden="1">
      <c r="A10149" s="115" t="s">
        <v>10495</v>
      </c>
      <c r="B10149" s="115" t="str">
        <f t="shared" si="158"/>
        <v>BARRA DE ACO CA-25,REDONDA,SEM SALIENCIA OU MOSSA,COEFICIENTE DE CONFORMACAO SUPERFICIAL MINIMO(ADERENCIA)IGUAL A 1,DIAMETRO IGUAL A 6,3MM,DESTINADA A ARMADURA DE PECAS DE CONCRETO ARMADO,COMPREENDENDO 10% DE PERDAS DE PONTAS E ARAME 18.FORNECIMENTO</v>
      </c>
      <c r="C10149" s="115" t="s">
        <v>42252</v>
      </c>
      <c r="D10149" s="115" t="s">
        <v>42253</v>
      </c>
      <c r="E10149" s="115" t="s">
        <v>42254</v>
      </c>
      <c r="F10149" s="115" t="s">
        <v>42255</v>
      </c>
      <c r="G10149" s="115" t="s">
        <v>41943</v>
      </c>
      <c r="I10149" s="115" t="s">
        <v>92</v>
      </c>
      <c r="J10149" s="115">
        <v>6.15</v>
      </c>
    </row>
    <row r="10150" spans="1:10" hidden="1">
      <c r="A10150" s="115" t="s">
        <v>10496</v>
      </c>
      <c r="B10150" s="115" t="str">
        <f t="shared" si="158"/>
        <v>BARRA DE ACO CA-25,REDONDA,SEM SALIENCIA OU MOSSA,COEFICIENTE DE CONFORMACAO SUPERFICIAL MINIMO(ADERENCIA)IGUAL A 1,DIAMETRO IGUAL A 8MM,DESTINADA A ARMADURA DE PECAS DE CONCRETO ARMADO,COMPREENDENDO 10% DE PERDAS DE PONTAS E ARAME 18.FORNECIMENTO</v>
      </c>
      <c r="C10150" s="115" t="s">
        <v>42252</v>
      </c>
      <c r="D10150" s="115" t="s">
        <v>42253</v>
      </c>
      <c r="E10150" s="115" t="s">
        <v>42256</v>
      </c>
      <c r="F10150" s="115" t="s">
        <v>42257</v>
      </c>
      <c r="G10150" s="115" t="s">
        <v>41935</v>
      </c>
      <c r="I10150" s="115" t="s">
        <v>92</v>
      </c>
      <c r="J10150" s="115">
        <v>5.36</v>
      </c>
    </row>
    <row r="10151" spans="1:10" hidden="1">
      <c r="A10151" s="115" t="s">
        <v>10497</v>
      </c>
      <c r="B10151" s="115" t="str">
        <f t="shared" si="158"/>
        <v>BARRA DE ACO CA-25,REDONDA,SEM SALIENCIA OU MOSSA,COEFICIENTE DE CONFORMACAO SUPERFICIAL MINIMO(ADERENCIA)IGUAL A 1,DIAMETRO IGUAL A 8MM,DESTINADA A ARMADURA DE PECAS DE CONCRETO ARMADO,COMPREENDENDO 10% DE PERDAS DE PONTAS E ARAME 18.FORNECIMENTO</v>
      </c>
      <c r="C10151" s="115" t="s">
        <v>42252</v>
      </c>
      <c r="D10151" s="115" t="s">
        <v>42253</v>
      </c>
      <c r="E10151" s="115" t="s">
        <v>42256</v>
      </c>
      <c r="F10151" s="115" t="s">
        <v>42257</v>
      </c>
      <c r="G10151" s="115" t="s">
        <v>41935</v>
      </c>
      <c r="I10151" s="115" t="s">
        <v>92</v>
      </c>
      <c r="J10151" s="115">
        <v>5.36</v>
      </c>
    </row>
    <row r="10152" spans="1:10" hidden="1">
      <c r="A10152" s="115" t="s">
        <v>10498</v>
      </c>
      <c r="B10152" s="115"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2" s="115" t="s">
        <v>42252</v>
      </c>
      <c r="D10152" s="115" t="s">
        <v>42258</v>
      </c>
      <c r="E10152" s="115" t="s">
        <v>42259</v>
      </c>
      <c r="F10152" s="115" t="s">
        <v>42260</v>
      </c>
      <c r="G10152" s="115" t="s">
        <v>42261</v>
      </c>
      <c r="I10152" s="115" t="s">
        <v>92</v>
      </c>
      <c r="J10152" s="115">
        <v>5.68</v>
      </c>
    </row>
    <row r="10153" spans="1:10" hidden="1">
      <c r="A10153" s="115" t="s">
        <v>10499</v>
      </c>
      <c r="B10153" s="115"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3" s="115" t="s">
        <v>42252</v>
      </c>
      <c r="D10153" s="115" t="s">
        <v>42258</v>
      </c>
      <c r="E10153" s="115" t="s">
        <v>42259</v>
      </c>
      <c r="F10153" s="115" t="s">
        <v>42260</v>
      </c>
      <c r="G10153" s="115" t="s">
        <v>42261</v>
      </c>
      <c r="I10153" s="115" t="s">
        <v>92</v>
      </c>
      <c r="J10153" s="115">
        <v>5.68</v>
      </c>
    </row>
    <row r="10154" spans="1:10" hidden="1">
      <c r="A10154" s="115" t="s">
        <v>10500</v>
      </c>
      <c r="B10154" s="115" t="str">
        <f t="shared" si="158"/>
        <v>FIO DE ACO CA-60,REDONDO,COM SALIENCIA OU MOSSA,COEFICIENTEDE CONFORMACAO SUPERFICIAL MINIMO(ADERENCIA)IGUAL A 1,5,DIAMETRO ENTRE 4,2 A 5MM,DESTINADO A ARMADURA DE PECAS DE CONCRETO ARMADO,COMPREENDENDO 10% DE PERDAS DE PONTAS E ARAME 18.FORNECIMENTO</v>
      </c>
      <c r="C10154" s="115" t="s">
        <v>42262</v>
      </c>
      <c r="D10154" s="115" t="s">
        <v>42263</v>
      </c>
      <c r="E10154" s="115" t="s">
        <v>42264</v>
      </c>
      <c r="F10154" s="115" t="s">
        <v>42265</v>
      </c>
      <c r="G10154" s="115" t="s">
        <v>39651</v>
      </c>
      <c r="I10154" s="115" t="s">
        <v>92</v>
      </c>
      <c r="J10154" s="115">
        <v>5.55</v>
      </c>
    </row>
    <row r="10155" spans="1:10" hidden="1">
      <c r="A10155" s="115" t="s">
        <v>10501</v>
      </c>
      <c r="B10155" s="115" t="str">
        <f t="shared" si="158"/>
        <v>FIO DE ACO CA-60,REDONDO,COM SALIENCIA OU MOSSA,COEFICIENTEDE CONFORMACAO SUPERFICIAL MINIMO(ADERENCIA)IGUAL A 1,5,DIAMETRO ENTRE 4,2 A 5MM,DESTINADO A ARMADURA DE PECAS DE CONCRETO ARMADO,COMPREENDENDO 10% DE PERDAS DE PONTAS E ARAME 18.FORNECIMENTO</v>
      </c>
      <c r="C10155" s="115" t="s">
        <v>42262</v>
      </c>
      <c r="D10155" s="115" t="s">
        <v>42263</v>
      </c>
      <c r="E10155" s="115" t="s">
        <v>42264</v>
      </c>
      <c r="F10155" s="115" t="s">
        <v>42265</v>
      </c>
      <c r="G10155" s="115" t="s">
        <v>39651</v>
      </c>
      <c r="I10155" s="115" t="s">
        <v>92</v>
      </c>
      <c r="J10155" s="115">
        <v>5.55</v>
      </c>
    </row>
    <row r="10156" spans="1:10" hidden="1">
      <c r="A10156" s="115" t="s">
        <v>10502</v>
      </c>
      <c r="B10156" s="115" t="str">
        <f t="shared" si="158"/>
        <v>FIO DE ACO CA-60,REDONDO,COM SALIENCIA OU MOSSA,COEFICIENTEDE CONFORMACAO SUPERFICIAL MINIMO (ADERENCIA)IGUAL A 1,5,DIAMETRO ACIMA DE 5MM,DESTINADO A ARMADURA DE PECAS DE CONCRETO ARMADO,10% DE PERDAS DE PONTAS E ARAME 18.FORNECIMENTO</v>
      </c>
      <c r="C10156" s="115" t="s">
        <v>42262</v>
      </c>
      <c r="D10156" s="115" t="s">
        <v>42266</v>
      </c>
      <c r="E10156" s="115" t="s">
        <v>42267</v>
      </c>
      <c r="F10156" s="115" t="s">
        <v>42268</v>
      </c>
      <c r="I10156" s="115" t="s">
        <v>92</v>
      </c>
      <c r="J10156" s="115">
        <v>5.77</v>
      </c>
    </row>
    <row r="10157" spans="1:10" hidden="1">
      <c r="A10157" s="115" t="s">
        <v>10503</v>
      </c>
      <c r="B10157" s="115" t="str">
        <f t="shared" si="158"/>
        <v>FIO DE ACO CA-60,REDONDO,COM SALIENCIA OU MOSSA,COEFICIENTEDE CONFORMACAO SUPERFICIAL MINIMO (ADERENCIA)IGUAL A 1,5,DIAMETRO ACIMA DE 5MM,DESTINADO A ARMADURA DE PECAS DE CONCRETO ARMADO,10% DE PERDAS DE PONTAS E ARAME 18.FORNECIMENTO</v>
      </c>
      <c r="C10157" s="115" t="s">
        <v>42262</v>
      </c>
      <c r="D10157" s="115" t="s">
        <v>42266</v>
      </c>
      <c r="E10157" s="115" t="s">
        <v>42267</v>
      </c>
      <c r="F10157" s="115" t="s">
        <v>42268</v>
      </c>
      <c r="I10157" s="115" t="s">
        <v>92</v>
      </c>
      <c r="J10157" s="115">
        <v>5.77</v>
      </c>
    </row>
    <row r="10158" spans="1:10" hidden="1">
      <c r="A10158" s="115" t="s">
        <v>10504</v>
      </c>
      <c r="B10158" s="115" t="str">
        <f t="shared" si="158"/>
        <v>BARRA DE ACO CA-50,COM SALIENCIA OU MOSSA,COEFICIENTE DE CONFORMACAO SUPERFICIAL MINIMO (ADERENCIA) IGUAL A 1,5,DIAMETRO DE 6,3MM,DESTINADA A ARMADURA DE CONCRETO ARMADO,10% DE PERDAS DE PONTAS E ARAME 18.FORNECIMENTO</v>
      </c>
      <c r="C10158" s="115" t="s">
        <v>42269</v>
      </c>
      <c r="D10158" s="115" t="s">
        <v>42270</v>
      </c>
      <c r="E10158" s="115" t="s">
        <v>42271</v>
      </c>
      <c r="F10158" s="115" t="s">
        <v>42272</v>
      </c>
      <c r="I10158" s="115" t="s">
        <v>92</v>
      </c>
      <c r="J10158" s="115">
        <v>5.46</v>
      </c>
    </row>
    <row r="10159" spans="1:10" hidden="1">
      <c r="A10159" s="115" t="s">
        <v>10505</v>
      </c>
      <c r="B10159" s="115" t="str">
        <f t="shared" si="158"/>
        <v>BARRA DE ACO CA-50,COM SALIENCIA OU MOSSA,COEFICIENTE DE CONFORMACAO SUPERFICIAL MINIMO (ADERENCIA) IGUAL A 1,5,DIAMETRO DE 6,3MM,DESTINADA A ARMADURA DE CONCRETO ARMADO,10% DE PERDAS DE PONTAS E ARAME 18.FORNECIMENTO</v>
      </c>
      <c r="C10159" s="115" t="s">
        <v>42269</v>
      </c>
      <c r="D10159" s="115" t="s">
        <v>42270</v>
      </c>
      <c r="E10159" s="115" t="s">
        <v>42271</v>
      </c>
      <c r="F10159" s="115" t="s">
        <v>42272</v>
      </c>
      <c r="I10159" s="115" t="s">
        <v>92</v>
      </c>
      <c r="J10159" s="115">
        <v>5.46</v>
      </c>
    </row>
    <row r="10160" spans="1:10" hidden="1">
      <c r="A10160" s="115" t="s">
        <v>10506</v>
      </c>
      <c r="B10160" s="115" t="str">
        <f t="shared" si="158"/>
        <v>BARRA DE ACO CA-50,COM SALIENCIA OU MOSSA,COEFICIENTE DE CONFORMACAO SUPERFICIAL MINIMO (ADERENCIA) IGUAL A 1,5,DIAMETRO DE 8 A 12,5MM,DESTINADA A ARMADURA DE CONCRETO ARMADO,10%DE PERDAS DE PONTAS E ARAME 18.FORNECIMENTO</v>
      </c>
      <c r="C10160" s="115" t="s">
        <v>42269</v>
      </c>
      <c r="D10160" s="115" t="s">
        <v>42270</v>
      </c>
      <c r="E10160" s="115" t="s">
        <v>42273</v>
      </c>
      <c r="F10160" s="115" t="s">
        <v>42274</v>
      </c>
      <c r="I10160" s="115" t="s">
        <v>92</v>
      </c>
      <c r="J10160" s="115">
        <v>5.07</v>
      </c>
    </row>
    <row r="10161" spans="1:10" hidden="1">
      <c r="A10161" s="115" t="s">
        <v>10507</v>
      </c>
      <c r="B10161" s="115" t="str">
        <f t="shared" si="158"/>
        <v>BARRA DE ACO CA-50,COM SALIENCIA OU MOSSA,COEFICIENTE DE CONFORMACAO SUPERFICIAL MINIMO (ADERENCIA) IGUAL A 1,5,DIAMETRO DE 8 A 12,5MM,DESTINADA A ARMADURA DE CONCRETO ARMADO,10%DE PERDAS DE PONTAS E ARAME 18.FORNECIMENTO</v>
      </c>
      <c r="C10161" s="115" t="s">
        <v>42269</v>
      </c>
      <c r="D10161" s="115" t="s">
        <v>42270</v>
      </c>
      <c r="E10161" s="115" t="s">
        <v>42273</v>
      </c>
      <c r="F10161" s="115" t="s">
        <v>42274</v>
      </c>
      <c r="I10161" s="115" t="s">
        <v>92</v>
      </c>
      <c r="J10161" s="115">
        <v>5.07</v>
      </c>
    </row>
    <row r="10162" spans="1:10" hidden="1">
      <c r="A10162" s="115" t="s">
        <v>10508</v>
      </c>
      <c r="B10162" s="115" t="str">
        <f t="shared" si="158"/>
        <v>BARRA DE ACO CA-50,COM SALIENCIA OU MOSSA,COEFICIENTE DE CONFORMACAO SUPERFICIAL MINIMO (ADERENCIA) IGUAL A 1,5,DIAMETRO ACIMA DE 12,5MM,DESTINADA A ARMADURA DE CONCRETO ARMADO,10% DE PERDAS DE PONTAS E ARAME 18.FORNECIMENTO</v>
      </c>
      <c r="C10162" s="115" t="s">
        <v>42269</v>
      </c>
      <c r="D10162" s="115" t="s">
        <v>42270</v>
      </c>
      <c r="E10162" s="115" t="s">
        <v>42275</v>
      </c>
      <c r="F10162" s="115" t="s">
        <v>42276</v>
      </c>
      <c r="I10162" s="115" t="s">
        <v>92</v>
      </c>
      <c r="J10162" s="115">
        <v>4.66</v>
      </c>
    </row>
    <row r="10163" spans="1:10" hidden="1">
      <c r="A10163" s="115" t="s">
        <v>10509</v>
      </c>
      <c r="B10163" s="115" t="str">
        <f t="shared" si="158"/>
        <v>BARRA DE ACO CA-50,COM SALIENCIA OU MOSSA,COEFICIENTE DE CONFORMACAO SUPERFICIAL MINIMO (ADERENCIA) IGUAL A 1,5,DIAMETRO ACIMA DE 12,5MM,DESTINADA A ARMADURA DE CONCRETO ARMADO,10% DE PERDAS DE PONTAS E ARAME 18.FORNECIMENTO</v>
      </c>
      <c r="C10163" s="115" t="s">
        <v>42269</v>
      </c>
      <c r="D10163" s="115" t="s">
        <v>42270</v>
      </c>
      <c r="E10163" s="115" t="s">
        <v>42275</v>
      </c>
      <c r="F10163" s="115" t="s">
        <v>42276</v>
      </c>
      <c r="I10163" s="115" t="s">
        <v>92</v>
      </c>
      <c r="J10163" s="115">
        <v>4.66</v>
      </c>
    </row>
    <row r="10164" spans="1:10" hidden="1">
      <c r="A10164" s="115" t="s">
        <v>42277</v>
      </c>
      <c r="B10164" s="115"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15" t="s">
        <v>42252</v>
      </c>
      <c r="D10164" s="115" t="s">
        <v>42258</v>
      </c>
      <c r="E10164" s="115" t="s">
        <v>42278</v>
      </c>
      <c r="F10164" s="115" t="s">
        <v>42265</v>
      </c>
      <c r="G10164" s="115" t="s">
        <v>42279</v>
      </c>
      <c r="H10164" s="115" t="s">
        <v>42280</v>
      </c>
      <c r="I10164" s="115" t="s">
        <v>92</v>
      </c>
      <c r="J10164" s="115">
        <v>10.77</v>
      </c>
    </row>
    <row r="10165" spans="1:10" hidden="1">
      <c r="A10165" s="115" t="s">
        <v>42281</v>
      </c>
      <c r="B10165" s="115"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15" t="s">
        <v>42252</v>
      </c>
      <c r="D10165" s="115" t="s">
        <v>42258</v>
      </c>
      <c r="E10165" s="115" t="s">
        <v>42278</v>
      </c>
      <c r="F10165" s="115" t="s">
        <v>42265</v>
      </c>
      <c r="G10165" s="115" t="s">
        <v>42279</v>
      </c>
      <c r="H10165" s="115" t="s">
        <v>42280</v>
      </c>
      <c r="I10165" s="115" t="s">
        <v>92</v>
      </c>
      <c r="J10165" s="115">
        <v>10.15</v>
      </c>
    </row>
    <row r="10166" spans="1:10" hidden="1">
      <c r="A10166" s="115" t="s">
        <v>42282</v>
      </c>
      <c r="B10166" s="115"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15" t="s">
        <v>42252</v>
      </c>
      <c r="D10166" s="115" t="s">
        <v>42258</v>
      </c>
      <c r="E10166" s="115" t="s">
        <v>42283</v>
      </c>
      <c r="F10166" s="115" t="s">
        <v>42284</v>
      </c>
      <c r="G10166" s="115" t="s">
        <v>42285</v>
      </c>
      <c r="I10166" s="115" t="s">
        <v>92</v>
      </c>
      <c r="J10166" s="115">
        <v>9.2100000000000009</v>
      </c>
    </row>
    <row r="10167" spans="1:10" hidden="1">
      <c r="A10167" s="115" t="s">
        <v>42286</v>
      </c>
      <c r="B10167" s="115"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15" t="s">
        <v>42252</v>
      </c>
      <c r="D10167" s="115" t="s">
        <v>42258</v>
      </c>
      <c r="E10167" s="115" t="s">
        <v>42283</v>
      </c>
      <c r="F10167" s="115" t="s">
        <v>42284</v>
      </c>
      <c r="G10167" s="115" t="s">
        <v>42285</v>
      </c>
      <c r="I10167" s="115" t="s">
        <v>92</v>
      </c>
      <c r="J10167" s="115">
        <v>8.6999999999999993</v>
      </c>
    </row>
    <row r="10168" spans="1:10" hidden="1">
      <c r="A10168" s="115" t="s">
        <v>42287</v>
      </c>
      <c r="B10168" s="115"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15" t="s">
        <v>42252</v>
      </c>
      <c r="D10168" s="115" t="s">
        <v>42288</v>
      </c>
      <c r="E10168" s="115" t="s">
        <v>42289</v>
      </c>
      <c r="F10168" s="115" t="s">
        <v>42290</v>
      </c>
      <c r="G10168" s="115" t="s">
        <v>42291</v>
      </c>
      <c r="I10168" s="115" t="s">
        <v>92</v>
      </c>
      <c r="J10168" s="115">
        <v>8.76</v>
      </c>
    </row>
    <row r="10169" spans="1:10" hidden="1">
      <c r="A10169" s="115" t="s">
        <v>42292</v>
      </c>
      <c r="B10169" s="115"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15" t="s">
        <v>42252</v>
      </c>
      <c r="D10169" s="115" t="s">
        <v>42288</v>
      </c>
      <c r="E10169" s="115" t="s">
        <v>42289</v>
      </c>
      <c r="F10169" s="115" t="s">
        <v>42290</v>
      </c>
      <c r="G10169" s="115" t="s">
        <v>42291</v>
      </c>
      <c r="I10169" s="115" t="s">
        <v>92</v>
      </c>
      <c r="J10169" s="115">
        <v>8.35</v>
      </c>
    </row>
    <row r="10170" spans="1:10" hidden="1">
      <c r="A10170" s="115" t="s">
        <v>42293</v>
      </c>
      <c r="B10170" s="115"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15" t="s">
        <v>42262</v>
      </c>
      <c r="D10170" s="115" t="s">
        <v>42294</v>
      </c>
      <c r="E10170" s="115" t="s">
        <v>42295</v>
      </c>
      <c r="F10170" s="115" t="s">
        <v>42296</v>
      </c>
      <c r="G10170" s="115" t="s">
        <v>42297</v>
      </c>
      <c r="H10170" s="115" t="s">
        <v>42298</v>
      </c>
      <c r="I10170" s="115" t="s">
        <v>92</v>
      </c>
      <c r="J10170" s="115">
        <v>9.7799999999999994</v>
      </c>
    </row>
    <row r="10171" spans="1:10" hidden="1">
      <c r="A10171" s="115" t="s">
        <v>42299</v>
      </c>
      <c r="B10171" s="115"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15" t="s">
        <v>42262</v>
      </c>
      <c r="D10171" s="115" t="s">
        <v>42294</v>
      </c>
      <c r="E10171" s="115" t="s">
        <v>42295</v>
      </c>
      <c r="F10171" s="115" t="s">
        <v>42296</v>
      </c>
      <c r="G10171" s="115" t="s">
        <v>42297</v>
      </c>
      <c r="H10171" s="115" t="s">
        <v>42298</v>
      </c>
      <c r="I10171" s="115" t="s">
        <v>92</v>
      </c>
      <c r="J10171" s="115">
        <v>9.2100000000000009</v>
      </c>
    </row>
    <row r="10172" spans="1:10" hidden="1">
      <c r="A10172" s="115" t="s">
        <v>42300</v>
      </c>
      <c r="B10172" s="115"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15" t="s">
        <v>42262</v>
      </c>
      <c r="D10172" s="115" t="s">
        <v>42294</v>
      </c>
      <c r="E10172" s="115" t="s">
        <v>42301</v>
      </c>
      <c r="F10172" s="115" t="s">
        <v>42302</v>
      </c>
      <c r="G10172" s="115" t="s">
        <v>42303</v>
      </c>
      <c r="H10172" s="115" t="s">
        <v>42304</v>
      </c>
      <c r="I10172" s="115" t="s">
        <v>92</v>
      </c>
      <c r="J10172" s="115">
        <v>9.6199999999999992</v>
      </c>
    </row>
    <row r="10173" spans="1:10" hidden="1">
      <c r="A10173" s="115" t="s">
        <v>42305</v>
      </c>
      <c r="B10173" s="115"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15" t="s">
        <v>42262</v>
      </c>
      <c r="D10173" s="115" t="s">
        <v>42294</v>
      </c>
      <c r="E10173" s="115" t="s">
        <v>42301</v>
      </c>
      <c r="F10173" s="115" t="s">
        <v>42302</v>
      </c>
      <c r="G10173" s="115" t="s">
        <v>42303</v>
      </c>
      <c r="H10173" s="115" t="s">
        <v>42304</v>
      </c>
      <c r="I10173" s="115" t="s">
        <v>92</v>
      </c>
      <c r="J10173" s="115">
        <v>9.11</v>
      </c>
    </row>
    <row r="10174" spans="1:10" hidden="1">
      <c r="A10174" s="115" t="s">
        <v>42306</v>
      </c>
      <c r="B10174" s="115"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15" t="s">
        <v>42269</v>
      </c>
      <c r="D10174" s="115" t="s">
        <v>42270</v>
      </c>
      <c r="E10174" s="115" t="s">
        <v>42307</v>
      </c>
      <c r="F10174" s="115" t="s">
        <v>42308</v>
      </c>
      <c r="G10174" s="115" t="s">
        <v>42309</v>
      </c>
      <c r="I10174" s="115" t="s">
        <v>92</v>
      </c>
      <c r="J10174" s="115">
        <v>10.08</v>
      </c>
    </row>
    <row r="10175" spans="1:10" hidden="1">
      <c r="A10175" s="115" t="s">
        <v>42310</v>
      </c>
      <c r="B10175" s="115"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15" t="s">
        <v>42269</v>
      </c>
      <c r="D10175" s="115" t="s">
        <v>42270</v>
      </c>
      <c r="E10175" s="115" t="s">
        <v>42307</v>
      </c>
      <c r="F10175" s="115" t="s">
        <v>42308</v>
      </c>
      <c r="G10175" s="115" t="s">
        <v>42309</v>
      </c>
      <c r="I10175" s="115" t="s">
        <v>92</v>
      </c>
      <c r="J10175" s="115">
        <v>9.4600000000000009</v>
      </c>
    </row>
    <row r="10176" spans="1:10" hidden="1">
      <c r="A10176" s="115" t="s">
        <v>42311</v>
      </c>
      <c r="B10176" s="115"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15" t="s">
        <v>42269</v>
      </c>
      <c r="D10176" s="115" t="s">
        <v>42270</v>
      </c>
      <c r="E10176" s="115" t="s">
        <v>42312</v>
      </c>
      <c r="F10176" s="115" t="s">
        <v>42313</v>
      </c>
      <c r="G10176" s="115" t="s">
        <v>42314</v>
      </c>
      <c r="I10176" s="115" t="s">
        <v>92</v>
      </c>
      <c r="J10176" s="115">
        <v>9.11</v>
      </c>
    </row>
    <row r="10177" spans="1:10" hidden="1">
      <c r="A10177" s="115" t="s">
        <v>42315</v>
      </c>
      <c r="B10177" s="115"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15" t="s">
        <v>42269</v>
      </c>
      <c r="D10177" s="115" t="s">
        <v>42270</v>
      </c>
      <c r="E10177" s="115" t="s">
        <v>42312</v>
      </c>
      <c r="F10177" s="115" t="s">
        <v>42313</v>
      </c>
      <c r="G10177" s="115" t="s">
        <v>42314</v>
      </c>
      <c r="I10177" s="115" t="s">
        <v>92</v>
      </c>
      <c r="J10177" s="115">
        <v>8.57</v>
      </c>
    </row>
    <row r="10178" spans="1:10" hidden="1">
      <c r="A10178" s="115" t="s">
        <v>42316</v>
      </c>
      <c r="B10178" s="115"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15" t="s">
        <v>42269</v>
      </c>
      <c r="D10178" s="115" t="s">
        <v>42270</v>
      </c>
      <c r="E10178" s="115" t="s">
        <v>42317</v>
      </c>
      <c r="F10178" s="115" t="s">
        <v>42318</v>
      </c>
      <c r="G10178" s="115" t="s">
        <v>42319</v>
      </c>
      <c r="I10178" s="115" t="s">
        <v>92</v>
      </c>
      <c r="J10178" s="115">
        <v>8.1300000000000008</v>
      </c>
    </row>
    <row r="10179" spans="1:10" hidden="1">
      <c r="A10179" s="115" t="s">
        <v>42320</v>
      </c>
      <c r="B10179" s="115"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15" t="s">
        <v>42269</v>
      </c>
      <c r="D10179" s="115" t="s">
        <v>42270</v>
      </c>
      <c r="E10179" s="115" t="s">
        <v>42317</v>
      </c>
      <c r="F10179" s="115" t="s">
        <v>42318</v>
      </c>
      <c r="G10179" s="115" t="s">
        <v>42319</v>
      </c>
      <c r="I10179" s="115" t="s">
        <v>92</v>
      </c>
      <c r="J10179" s="115">
        <v>7.66</v>
      </c>
    </row>
    <row r="10180" spans="1:10" hidden="1">
      <c r="A10180" s="115" t="s">
        <v>42321</v>
      </c>
      <c r="B10180" s="115" t="str">
        <f t="shared" si="15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15" t="s">
        <v>42322</v>
      </c>
      <c r="D10180" s="115" t="s">
        <v>42323</v>
      </c>
      <c r="E10180" s="115" t="s">
        <v>42324</v>
      </c>
      <c r="F10180" s="115" t="s">
        <v>42325</v>
      </c>
      <c r="G10180" s="115" t="s">
        <v>42326</v>
      </c>
      <c r="H10180" s="115" t="s">
        <v>42327</v>
      </c>
      <c r="I10180" s="115" t="s">
        <v>92</v>
      </c>
      <c r="J10180" s="115">
        <v>11.38</v>
      </c>
    </row>
    <row r="10181" spans="1:10" hidden="1">
      <c r="A10181" s="115" t="s">
        <v>42328</v>
      </c>
      <c r="B10181" s="115" t="str">
        <f t="shared" ref="B10181:B10244" si="159">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15" t="s">
        <v>42322</v>
      </c>
      <c r="D10181" s="115" t="s">
        <v>42323</v>
      </c>
      <c r="E10181" s="115" t="s">
        <v>42324</v>
      </c>
      <c r="F10181" s="115" t="s">
        <v>42325</v>
      </c>
      <c r="G10181" s="115" t="s">
        <v>42326</v>
      </c>
      <c r="H10181" s="115" t="s">
        <v>42327</v>
      </c>
      <c r="I10181" s="115" t="s">
        <v>92</v>
      </c>
      <c r="J10181" s="115">
        <v>10.75</v>
      </c>
    </row>
    <row r="10182" spans="1:10" hidden="1">
      <c r="A10182" s="115" t="s">
        <v>42329</v>
      </c>
      <c r="B10182" s="115"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15" t="s">
        <v>42322</v>
      </c>
      <c r="D10182" s="115" t="s">
        <v>42330</v>
      </c>
      <c r="E10182" s="115" t="s">
        <v>42331</v>
      </c>
      <c r="F10182" s="115" t="s">
        <v>42332</v>
      </c>
      <c r="G10182" s="115" t="s">
        <v>42333</v>
      </c>
      <c r="H10182" s="115" t="s">
        <v>42334</v>
      </c>
      <c r="I10182" s="115" t="s">
        <v>92</v>
      </c>
      <c r="J10182" s="115">
        <v>10.01</v>
      </c>
    </row>
    <row r="10183" spans="1:10" hidden="1">
      <c r="A10183" s="115" t="s">
        <v>42335</v>
      </c>
      <c r="B10183" s="115"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15" t="s">
        <v>42322</v>
      </c>
      <c r="D10183" s="115" t="s">
        <v>42330</v>
      </c>
      <c r="E10183" s="115" t="s">
        <v>42331</v>
      </c>
      <c r="F10183" s="115" t="s">
        <v>42332</v>
      </c>
      <c r="G10183" s="115" t="s">
        <v>42333</v>
      </c>
      <c r="H10183" s="115" t="s">
        <v>42334</v>
      </c>
      <c r="I10183" s="115" t="s">
        <v>92</v>
      </c>
      <c r="J10183" s="115">
        <v>9.4600000000000009</v>
      </c>
    </row>
    <row r="10184" spans="1:10" hidden="1">
      <c r="A10184" s="115" t="s">
        <v>42336</v>
      </c>
      <c r="B10184" s="115"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15" t="s">
        <v>42322</v>
      </c>
      <c r="D10184" s="115" t="s">
        <v>42337</v>
      </c>
      <c r="E10184" s="115" t="s">
        <v>42338</v>
      </c>
      <c r="F10184" s="115" t="s">
        <v>42339</v>
      </c>
      <c r="G10184" s="115" t="s">
        <v>42340</v>
      </c>
      <c r="H10184" s="115" t="s">
        <v>42341</v>
      </c>
      <c r="I10184" s="115" t="s">
        <v>92</v>
      </c>
      <c r="J10184" s="115">
        <v>9.75</v>
      </c>
    </row>
    <row r="10185" spans="1:10" hidden="1">
      <c r="A10185" s="115" t="s">
        <v>42342</v>
      </c>
      <c r="B10185" s="115"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15" t="s">
        <v>42322</v>
      </c>
      <c r="D10185" s="115" t="s">
        <v>42337</v>
      </c>
      <c r="E10185" s="115" t="s">
        <v>42338</v>
      </c>
      <c r="F10185" s="115" t="s">
        <v>42339</v>
      </c>
      <c r="G10185" s="115" t="s">
        <v>42340</v>
      </c>
      <c r="H10185" s="115" t="s">
        <v>42341</v>
      </c>
      <c r="I10185" s="115" t="s">
        <v>92</v>
      </c>
      <c r="J10185" s="115">
        <v>9.2799999999999994</v>
      </c>
    </row>
    <row r="10186" spans="1:10" hidden="1">
      <c r="A10186" s="115" t="s">
        <v>42343</v>
      </c>
      <c r="B10186" s="115"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15" t="s">
        <v>42344</v>
      </c>
      <c r="D10186" s="115" t="s">
        <v>42345</v>
      </c>
      <c r="E10186" s="115" t="s">
        <v>42346</v>
      </c>
      <c r="F10186" s="115" t="s">
        <v>42347</v>
      </c>
      <c r="G10186" s="115" t="s">
        <v>42348</v>
      </c>
      <c r="H10186" s="115" t="s">
        <v>42349</v>
      </c>
      <c r="I10186" s="115" t="s">
        <v>92</v>
      </c>
      <c r="J10186" s="115">
        <v>10.77</v>
      </c>
    </row>
    <row r="10187" spans="1:10" hidden="1">
      <c r="A10187" s="115" t="s">
        <v>42350</v>
      </c>
      <c r="B10187" s="115"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15" t="s">
        <v>42344</v>
      </c>
      <c r="D10187" s="115" t="s">
        <v>42345</v>
      </c>
      <c r="E10187" s="115" t="s">
        <v>42346</v>
      </c>
      <c r="F10187" s="115" t="s">
        <v>42347</v>
      </c>
      <c r="G10187" s="115" t="s">
        <v>42348</v>
      </c>
      <c r="H10187" s="115" t="s">
        <v>42349</v>
      </c>
      <c r="I10187" s="115" t="s">
        <v>92</v>
      </c>
      <c r="J10187" s="115">
        <v>10.14</v>
      </c>
    </row>
    <row r="10188" spans="1:10" hidden="1">
      <c r="A10188" s="115" t="s">
        <v>42351</v>
      </c>
      <c r="B10188" s="115"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15" t="s">
        <v>42352</v>
      </c>
      <c r="D10188" s="115" t="s">
        <v>42353</v>
      </c>
      <c r="E10188" s="115" t="s">
        <v>42354</v>
      </c>
      <c r="F10188" s="115" t="s">
        <v>42355</v>
      </c>
      <c r="G10188" s="115" t="s">
        <v>42356</v>
      </c>
      <c r="H10188" s="115" t="s">
        <v>42357</v>
      </c>
      <c r="I10188" s="115" t="s">
        <v>92</v>
      </c>
      <c r="J10188" s="115">
        <v>10.42</v>
      </c>
    </row>
    <row r="10189" spans="1:10" hidden="1">
      <c r="A10189" s="115" t="s">
        <v>42358</v>
      </c>
      <c r="B10189" s="115"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15" t="s">
        <v>42352</v>
      </c>
      <c r="D10189" s="115" t="s">
        <v>42353</v>
      </c>
      <c r="E10189" s="115" t="s">
        <v>42354</v>
      </c>
      <c r="F10189" s="115" t="s">
        <v>42355</v>
      </c>
      <c r="G10189" s="115" t="s">
        <v>42356</v>
      </c>
      <c r="H10189" s="115" t="s">
        <v>42357</v>
      </c>
      <c r="I10189" s="115" t="s">
        <v>92</v>
      </c>
      <c r="J10189" s="115">
        <v>9.8699999999999992</v>
      </c>
    </row>
    <row r="10190" spans="1:10" hidden="1">
      <c r="A10190" s="115" t="s">
        <v>42359</v>
      </c>
      <c r="B10190" s="115"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15" t="s">
        <v>42360</v>
      </c>
      <c r="D10190" s="115" t="s">
        <v>42361</v>
      </c>
      <c r="E10190" s="115" t="s">
        <v>42362</v>
      </c>
      <c r="F10190" s="115" t="s">
        <v>42363</v>
      </c>
      <c r="G10190" s="115" t="s">
        <v>42364</v>
      </c>
      <c r="H10190" s="115" t="s">
        <v>42365</v>
      </c>
      <c r="I10190" s="115" t="s">
        <v>92</v>
      </c>
      <c r="J10190" s="115">
        <v>10.69</v>
      </c>
    </row>
    <row r="10191" spans="1:10" hidden="1">
      <c r="A10191" s="115" t="s">
        <v>42366</v>
      </c>
      <c r="B10191" s="115"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15" t="s">
        <v>42360</v>
      </c>
      <c r="D10191" s="115" t="s">
        <v>42361</v>
      </c>
      <c r="E10191" s="115" t="s">
        <v>42362</v>
      </c>
      <c r="F10191" s="115" t="s">
        <v>42363</v>
      </c>
      <c r="G10191" s="115" t="s">
        <v>42364</v>
      </c>
      <c r="H10191" s="115" t="s">
        <v>42365</v>
      </c>
      <c r="I10191" s="115" t="s">
        <v>92</v>
      </c>
      <c r="J10191" s="115">
        <v>10.06</v>
      </c>
    </row>
    <row r="10192" spans="1:10" hidden="1">
      <c r="A10192" s="115" t="s">
        <v>42367</v>
      </c>
      <c r="B10192" s="115"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15" t="s">
        <v>42368</v>
      </c>
      <c r="D10192" s="115" t="s">
        <v>42369</v>
      </c>
      <c r="E10192" s="115" t="s">
        <v>42370</v>
      </c>
      <c r="F10192" s="115" t="s">
        <v>42371</v>
      </c>
      <c r="G10192" s="115" t="s">
        <v>42372</v>
      </c>
      <c r="H10192" s="115" t="s">
        <v>42373</v>
      </c>
      <c r="I10192" s="115" t="s">
        <v>92</v>
      </c>
      <c r="J10192" s="115">
        <v>9.7200000000000006</v>
      </c>
    </row>
    <row r="10193" spans="1:10" hidden="1">
      <c r="A10193" s="115" t="s">
        <v>42374</v>
      </c>
      <c r="B10193" s="115"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15" t="s">
        <v>42368</v>
      </c>
      <c r="D10193" s="115" t="s">
        <v>42369</v>
      </c>
      <c r="E10193" s="115" t="s">
        <v>42370</v>
      </c>
      <c r="F10193" s="115" t="s">
        <v>42371</v>
      </c>
      <c r="G10193" s="115" t="s">
        <v>42372</v>
      </c>
      <c r="H10193" s="115" t="s">
        <v>42373</v>
      </c>
      <c r="I10193" s="115" t="s">
        <v>92</v>
      </c>
      <c r="J10193" s="115">
        <v>9.16</v>
      </c>
    </row>
    <row r="10194" spans="1:10" hidden="1">
      <c r="A10194" s="115" t="s">
        <v>42375</v>
      </c>
      <c r="B10194" s="115"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15" t="s">
        <v>42368</v>
      </c>
      <c r="D10194" s="115" t="s">
        <v>42376</v>
      </c>
      <c r="E10194" s="115" t="s">
        <v>42377</v>
      </c>
      <c r="F10194" s="115" t="s">
        <v>42378</v>
      </c>
      <c r="G10194" s="115" t="s">
        <v>42379</v>
      </c>
      <c r="H10194" s="115" t="s">
        <v>42380</v>
      </c>
      <c r="I10194" s="115" t="s">
        <v>92</v>
      </c>
      <c r="J10194" s="115">
        <v>8.74</v>
      </c>
    </row>
    <row r="10195" spans="1:10" hidden="1">
      <c r="A10195" s="115" t="s">
        <v>42381</v>
      </c>
      <c r="B10195" s="115"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15" t="s">
        <v>42368</v>
      </c>
      <c r="D10195" s="115" t="s">
        <v>42376</v>
      </c>
      <c r="E10195" s="115" t="s">
        <v>42377</v>
      </c>
      <c r="F10195" s="115" t="s">
        <v>42378</v>
      </c>
      <c r="G10195" s="115" t="s">
        <v>42379</v>
      </c>
      <c r="H10195" s="115" t="s">
        <v>42380</v>
      </c>
      <c r="I10195" s="115" t="s">
        <v>92</v>
      </c>
      <c r="J10195" s="115">
        <v>8.26</v>
      </c>
    </row>
    <row r="10196" spans="1:10" hidden="1">
      <c r="A10196" s="115" t="s">
        <v>10510</v>
      </c>
      <c r="B10196" s="115" t="str">
        <f t="shared" si="159"/>
        <v>CABO DE ACO DE 1 CORDOALHA DE 12,7MM,EXCLUSIVE BAINHA E PERDAS DE PONTAS,COMPREENDENDO APENAS O FORNECIMENTO MEDIDO PELOPESO DO CABO GEOMETRICAMENTE NECESSARIO</v>
      </c>
      <c r="C10196" s="115" t="s">
        <v>42382</v>
      </c>
      <c r="D10196" s="115" t="s">
        <v>42383</v>
      </c>
      <c r="E10196" s="115" t="s">
        <v>42384</v>
      </c>
      <c r="I10196" s="115" t="s">
        <v>92</v>
      </c>
      <c r="J10196" s="115">
        <v>10.24</v>
      </c>
    </row>
    <row r="10197" spans="1:10" hidden="1">
      <c r="A10197" s="115" t="s">
        <v>10511</v>
      </c>
      <c r="B10197" s="115" t="str">
        <f t="shared" si="159"/>
        <v>CABO DE ACO DE 1 CORDOALHA DE 12,7MM,EXCLUSIVE BAINHA E PERDAS DE PONTAS,COMPREENDENDO APENAS O FORNECIMENTO MEDIDO PELOPESO DO CABO GEOMETRICAMENTE NECESSARIO</v>
      </c>
      <c r="C10197" s="115" t="s">
        <v>42382</v>
      </c>
      <c r="D10197" s="115" t="s">
        <v>42383</v>
      </c>
      <c r="E10197" s="115" t="s">
        <v>42384</v>
      </c>
      <c r="I10197" s="115" t="s">
        <v>92</v>
      </c>
      <c r="J10197" s="115">
        <v>10.24</v>
      </c>
    </row>
    <row r="10198" spans="1:10" hidden="1">
      <c r="A10198" s="115" t="s">
        <v>10512</v>
      </c>
      <c r="B10198" s="115" t="str">
        <f t="shared" si="159"/>
        <v>CABO DE ACO PARA 2 CORDOALHAS DE 12,7MM,INCLUSIVE BAINHA DEACO GALVANIZADO,COMPREENDENDO APENAS O FORNECIMENTO MEDIDO PELO PESO DO CABO GEOMETRICAMENTE NECESSARIO</v>
      </c>
      <c r="C10198" s="115" t="s">
        <v>42385</v>
      </c>
      <c r="D10198" s="115" t="s">
        <v>42386</v>
      </c>
      <c r="E10198" s="115" t="s">
        <v>42387</v>
      </c>
      <c r="I10198" s="115" t="s">
        <v>92</v>
      </c>
      <c r="J10198" s="115">
        <v>21.83</v>
      </c>
    </row>
    <row r="10199" spans="1:10" hidden="1">
      <c r="A10199" s="115" t="s">
        <v>10513</v>
      </c>
      <c r="B10199" s="115" t="str">
        <f t="shared" si="159"/>
        <v>CABO DE ACO PARA 2 CORDOALHAS DE 12,7MM,INCLUSIVE BAINHA DEACO GALVANIZADO,COMPREENDENDO APENAS O FORNECIMENTO MEDIDO PELO PESO DO CABO GEOMETRICAMENTE NECESSARIO</v>
      </c>
      <c r="C10199" s="115" t="s">
        <v>42385</v>
      </c>
      <c r="D10199" s="115" t="s">
        <v>42386</v>
      </c>
      <c r="E10199" s="115" t="s">
        <v>42387</v>
      </c>
      <c r="I10199" s="115" t="s">
        <v>92</v>
      </c>
      <c r="J10199" s="115">
        <v>21.83</v>
      </c>
    </row>
    <row r="10200" spans="1:10" hidden="1">
      <c r="A10200" s="115" t="s">
        <v>10514</v>
      </c>
      <c r="B10200" s="115" t="str">
        <f t="shared" si="159"/>
        <v>CABO DE ACO PARA 3 CORDOALHAS DE 12,7MM,INCLUSIVE BAINHA DEACO GALVANIZADO,COMPREENDENDO APENAS O FORNECIMENTO MEDIDO PELO PESO DO CABO GEOMETRICAMENTE NECESSARIO</v>
      </c>
      <c r="C10200" s="115" t="s">
        <v>42388</v>
      </c>
      <c r="D10200" s="115" t="s">
        <v>42386</v>
      </c>
      <c r="E10200" s="115" t="s">
        <v>42387</v>
      </c>
      <c r="I10200" s="115" t="s">
        <v>92</v>
      </c>
      <c r="J10200" s="115">
        <v>17.96</v>
      </c>
    </row>
    <row r="10201" spans="1:10" hidden="1">
      <c r="A10201" s="115" t="s">
        <v>10515</v>
      </c>
      <c r="B10201" s="115" t="str">
        <f t="shared" si="159"/>
        <v>CABO DE ACO PARA 3 CORDOALHAS DE 12,7MM,INCLUSIVE BAINHA DEACO GALVANIZADO,COMPREENDENDO APENAS O FORNECIMENTO MEDIDO PELO PESO DO CABO GEOMETRICAMENTE NECESSARIO</v>
      </c>
      <c r="C10201" s="115" t="s">
        <v>42388</v>
      </c>
      <c r="D10201" s="115" t="s">
        <v>42386</v>
      </c>
      <c r="E10201" s="115" t="s">
        <v>42387</v>
      </c>
      <c r="I10201" s="115" t="s">
        <v>92</v>
      </c>
      <c r="J10201" s="115">
        <v>17.96</v>
      </c>
    </row>
    <row r="10202" spans="1:10" hidden="1">
      <c r="A10202" s="115" t="s">
        <v>10516</v>
      </c>
      <c r="B10202" s="115" t="str">
        <f t="shared" si="159"/>
        <v>CABO DE ACO PARA 4 CORDOALHAS DE 12,7MM,INCLUSIVE BAINHA DEACO GALVANIZADO,COMPREENDENDO APENAS O FORNECIMENTO MEDIDO PELO PESO DO CABO GEOMETRICAMENTE NECESSARIO</v>
      </c>
      <c r="C10202" s="115" t="s">
        <v>42389</v>
      </c>
      <c r="D10202" s="115" t="s">
        <v>42386</v>
      </c>
      <c r="E10202" s="115" t="s">
        <v>42387</v>
      </c>
      <c r="I10202" s="115" t="s">
        <v>92</v>
      </c>
      <c r="J10202" s="115">
        <v>17.72</v>
      </c>
    </row>
    <row r="10203" spans="1:10" hidden="1">
      <c r="A10203" s="115" t="s">
        <v>10517</v>
      </c>
      <c r="B10203" s="115" t="str">
        <f t="shared" si="159"/>
        <v>CABO DE ACO PARA 4 CORDOALHAS DE 12,7MM,INCLUSIVE BAINHA DEACO GALVANIZADO,COMPREENDENDO APENAS O FORNECIMENTO MEDIDO PELO PESO DO CABO GEOMETRICAMENTE NECESSARIO</v>
      </c>
      <c r="C10203" s="115" t="s">
        <v>42389</v>
      </c>
      <c r="D10203" s="115" t="s">
        <v>42386</v>
      </c>
      <c r="E10203" s="115" t="s">
        <v>42387</v>
      </c>
      <c r="I10203" s="115" t="s">
        <v>92</v>
      </c>
      <c r="J10203" s="115">
        <v>17.72</v>
      </c>
    </row>
    <row r="10204" spans="1:10" hidden="1">
      <c r="A10204" s="115" t="s">
        <v>10518</v>
      </c>
      <c r="B10204" s="115" t="str">
        <f t="shared" si="159"/>
        <v>CABO DE ACO PARA 5 CORDOALHAS DE 12,7MM,INCLUSIVE BAINHA DEACO GALVANIZADO,COMPREENDENDO APENAS O FORNECIMENTO MEDIDO PELO PESO DO CABO GEOMETRICAMENTE NECESSARIO</v>
      </c>
      <c r="C10204" s="115" t="s">
        <v>42390</v>
      </c>
      <c r="D10204" s="115" t="s">
        <v>42386</v>
      </c>
      <c r="E10204" s="115" t="s">
        <v>42387</v>
      </c>
      <c r="I10204" s="115" t="s">
        <v>92</v>
      </c>
      <c r="J10204" s="115">
        <v>17.09</v>
      </c>
    </row>
    <row r="10205" spans="1:10" hidden="1">
      <c r="A10205" s="115" t="s">
        <v>10519</v>
      </c>
      <c r="B10205" s="115" t="str">
        <f t="shared" si="159"/>
        <v>CABO DE ACO PARA 5 CORDOALHAS DE 12,7MM,INCLUSIVE BAINHA DEACO GALVANIZADO,COMPREENDENDO APENAS O FORNECIMENTO MEDIDO PELO PESO DO CABO GEOMETRICAMENTE NECESSARIO</v>
      </c>
      <c r="C10205" s="115" t="s">
        <v>42390</v>
      </c>
      <c r="D10205" s="115" t="s">
        <v>42386</v>
      </c>
      <c r="E10205" s="115" t="s">
        <v>42387</v>
      </c>
      <c r="I10205" s="115" t="s">
        <v>92</v>
      </c>
      <c r="J10205" s="115">
        <v>17.09</v>
      </c>
    </row>
    <row r="10206" spans="1:10" hidden="1">
      <c r="A10206" s="115" t="s">
        <v>10520</v>
      </c>
      <c r="B10206" s="115" t="str">
        <f t="shared" si="159"/>
        <v>CABO DE ACO PARA 6 CORDOALHAS DE 12,7MM,INCLUSIVE BAINHA DEACO GALVANIZADO,COMPREENDENDO APENAS O FORNECIMENTO MEDIDO PELO PESO DO CABO GEOMETRICAMENTE NECESSARIO</v>
      </c>
      <c r="C10206" s="115" t="s">
        <v>42391</v>
      </c>
      <c r="D10206" s="115" t="s">
        <v>42386</v>
      </c>
      <c r="E10206" s="115" t="s">
        <v>42387</v>
      </c>
      <c r="I10206" s="115" t="s">
        <v>92</v>
      </c>
      <c r="J10206" s="115">
        <v>16.66</v>
      </c>
    </row>
    <row r="10207" spans="1:10" hidden="1">
      <c r="A10207" s="115" t="s">
        <v>10521</v>
      </c>
      <c r="B10207" s="115" t="str">
        <f t="shared" si="159"/>
        <v>CABO DE ACO PARA 6 CORDOALHAS DE 12,7MM,INCLUSIVE BAINHA DEACO GALVANIZADO,COMPREENDENDO APENAS O FORNECIMENTO MEDIDO PELO PESO DO CABO GEOMETRICAMENTE NECESSARIO</v>
      </c>
      <c r="C10207" s="115" t="s">
        <v>42391</v>
      </c>
      <c r="D10207" s="115" t="s">
        <v>42386</v>
      </c>
      <c r="E10207" s="115" t="s">
        <v>42387</v>
      </c>
      <c r="I10207" s="115" t="s">
        <v>92</v>
      </c>
      <c r="J10207" s="115">
        <v>16.66</v>
      </c>
    </row>
    <row r="10208" spans="1:10" hidden="1">
      <c r="A10208" s="115" t="s">
        <v>10522</v>
      </c>
      <c r="B10208" s="115" t="str">
        <f t="shared" si="159"/>
        <v>CABO DE ACO PARA 7 CORDOALHAS DE 12,7MM,INCLUSIVE BAINHA DEACO GALVANIZADO,COMPREENDENDO APENAS O FORNECIMENTO MEDIDO PELO PESO DO CABO GEOMETRICAMENTE NECESSARIO</v>
      </c>
      <c r="C10208" s="115" t="s">
        <v>42392</v>
      </c>
      <c r="D10208" s="115" t="s">
        <v>42386</v>
      </c>
      <c r="E10208" s="115" t="s">
        <v>42387</v>
      </c>
      <c r="I10208" s="115" t="s">
        <v>92</v>
      </c>
      <c r="J10208" s="115">
        <v>16.14</v>
      </c>
    </row>
    <row r="10209" spans="1:10" hidden="1">
      <c r="A10209" s="115" t="s">
        <v>10523</v>
      </c>
      <c r="B10209" s="115" t="str">
        <f t="shared" si="159"/>
        <v>CABO DE ACO PARA 7 CORDOALHAS DE 12,7MM,INCLUSIVE BAINHA DEACO GALVANIZADO,COMPREENDENDO APENAS O FORNECIMENTO MEDIDO PELO PESO DO CABO GEOMETRICAMENTE NECESSARIO</v>
      </c>
      <c r="C10209" s="115" t="s">
        <v>42392</v>
      </c>
      <c r="D10209" s="115" t="s">
        <v>42386</v>
      </c>
      <c r="E10209" s="115" t="s">
        <v>42387</v>
      </c>
      <c r="I10209" s="115" t="s">
        <v>92</v>
      </c>
      <c r="J10209" s="115">
        <v>16.14</v>
      </c>
    </row>
    <row r="10210" spans="1:10" hidden="1">
      <c r="A10210" s="115" t="s">
        <v>10524</v>
      </c>
      <c r="B10210" s="115" t="str">
        <f t="shared" si="159"/>
        <v>CABO DE ACO PARA 12 CORDOALHAS DE 12,7MM,INCLUSIVE BAINHA DE ACO GALVANIZADO,COMPREENDENDO APENAS O FORNECIMENTO MEDIDOPELO PESO DO CABO GEOMETRICAMENTE NECESSARIO</v>
      </c>
      <c r="C10210" s="115" t="s">
        <v>42393</v>
      </c>
      <c r="D10210" s="115" t="s">
        <v>42394</v>
      </c>
      <c r="E10210" s="115" t="s">
        <v>42395</v>
      </c>
      <c r="I10210" s="115" t="s">
        <v>92</v>
      </c>
      <c r="J10210" s="115">
        <v>14.54</v>
      </c>
    </row>
    <row r="10211" spans="1:10" hidden="1">
      <c r="A10211" s="115" t="s">
        <v>10525</v>
      </c>
      <c r="B10211" s="115" t="str">
        <f t="shared" si="159"/>
        <v>CABO DE ACO PARA 12 CORDOALHAS DE 12,7MM,INCLUSIVE BAINHA DE ACO GALVANIZADO,COMPREENDENDO APENAS O FORNECIMENTO MEDIDOPELO PESO DO CABO GEOMETRICAMENTE NECESSARIO</v>
      </c>
      <c r="C10211" s="115" t="s">
        <v>42393</v>
      </c>
      <c r="D10211" s="115" t="s">
        <v>42394</v>
      </c>
      <c r="E10211" s="115" t="s">
        <v>42395</v>
      </c>
      <c r="I10211" s="115" t="s">
        <v>92</v>
      </c>
      <c r="J10211" s="115">
        <v>14.54</v>
      </c>
    </row>
    <row r="10212" spans="1:10" hidden="1">
      <c r="A10212" s="115" t="s">
        <v>10526</v>
      </c>
      <c r="B10212" s="115" t="str">
        <f t="shared" si="159"/>
        <v>CABO DE ACO PARA 19 CORDOALHAS DE 12,7MM,INCLUSIVE BAINHA DE ACO GALVANIZADO,COMPREENDENDO APENAS O FORNECIMENTO MEDIDOPELO PESO DO CABO GEOMETRICAMENTE NECESSARIO</v>
      </c>
      <c r="C10212" s="115" t="s">
        <v>42396</v>
      </c>
      <c r="D10212" s="115" t="s">
        <v>42394</v>
      </c>
      <c r="E10212" s="115" t="s">
        <v>42395</v>
      </c>
      <c r="I10212" s="115" t="s">
        <v>92</v>
      </c>
      <c r="J10212" s="115">
        <v>13.35</v>
      </c>
    </row>
    <row r="10213" spans="1:10" hidden="1">
      <c r="A10213" s="115" t="s">
        <v>10527</v>
      </c>
      <c r="B10213" s="115" t="str">
        <f t="shared" si="159"/>
        <v>CABO DE ACO PARA 19 CORDOALHAS DE 12,7MM,INCLUSIVE BAINHA DE ACO GALVANIZADO,COMPREENDENDO APENAS O FORNECIMENTO MEDIDOPELO PESO DO CABO GEOMETRICAMENTE NECESSARIO</v>
      </c>
      <c r="C10213" s="115" t="s">
        <v>42396</v>
      </c>
      <c r="D10213" s="115" t="s">
        <v>42394</v>
      </c>
      <c r="E10213" s="115" t="s">
        <v>42395</v>
      </c>
      <c r="I10213" s="115" t="s">
        <v>92</v>
      </c>
      <c r="J10213" s="115">
        <v>13.35</v>
      </c>
    </row>
    <row r="10214" spans="1:10" hidden="1">
      <c r="A10214" s="115" t="s">
        <v>10528</v>
      </c>
      <c r="B10214" s="115" t="str">
        <f t="shared" si="159"/>
        <v>CABO DE ACO PARA 22 CORDOALHAS DE 12,7MM,INCLUSIVE BAINHA DE ACO GALVANIZADO,COMPREENDENDO APENAS O FORNECIMENTO MEDIDOPELO PESO DO CABO GEOMETRICAMENTE NECESSARIO</v>
      </c>
      <c r="C10214" s="115" t="s">
        <v>42397</v>
      </c>
      <c r="D10214" s="115" t="s">
        <v>42394</v>
      </c>
      <c r="E10214" s="115" t="s">
        <v>42395</v>
      </c>
      <c r="I10214" s="115" t="s">
        <v>92</v>
      </c>
      <c r="J10214" s="115">
        <v>13.24</v>
      </c>
    </row>
    <row r="10215" spans="1:10" hidden="1">
      <c r="A10215" s="115" t="s">
        <v>10529</v>
      </c>
      <c r="B10215" s="115" t="str">
        <f t="shared" si="159"/>
        <v>CABO DE ACO PARA 22 CORDOALHAS DE 12,7MM,INCLUSIVE BAINHA DE ACO GALVANIZADO,COMPREENDENDO APENAS O FORNECIMENTO MEDIDOPELO PESO DO CABO GEOMETRICAMENTE NECESSARIO</v>
      </c>
      <c r="C10215" s="115" t="s">
        <v>42397</v>
      </c>
      <c r="D10215" s="115" t="s">
        <v>42394</v>
      </c>
      <c r="E10215" s="115" t="s">
        <v>42395</v>
      </c>
      <c r="I10215" s="115" t="s">
        <v>92</v>
      </c>
      <c r="J10215" s="115">
        <v>13.24</v>
      </c>
    </row>
    <row r="10216" spans="1:10" hidden="1">
      <c r="A10216" s="115" t="s">
        <v>10530</v>
      </c>
      <c r="B10216" s="115" t="str">
        <f t="shared" si="159"/>
        <v>CABO DE ACO PARA 27 CORDOALHAS DE 12,7MM,INCLUSIVE BAINHA DE ACO GALVANIZADO,COMPREENDENDO APENAS O FORNECIMENTO MEDIDOPELO PESO DO CABO GEOMETRICAMENTE NECESSARIO</v>
      </c>
      <c r="C10216" s="115" t="s">
        <v>42398</v>
      </c>
      <c r="D10216" s="115" t="s">
        <v>42394</v>
      </c>
      <c r="E10216" s="115" t="s">
        <v>42395</v>
      </c>
      <c r="I10216" s="115" t="s">
        <v>92</v>
      </c>
      <c r="J10216" s="115">
        <v>12.74</v>
      </c>
    </row>
    <row r="10217" spans="1:10" hidden="1">
      <c r="A10217" s="115" t="s">
        <v>10531</v>
      </c>
      <c r="B10217" s="115" t="str">
        <f t="shared" si="159"/>
        <v>CABO DE ACO PARA 27 CORDOALHAS DE 12,7MM,INCLUSIVE BAINHA DE ACO GALVANIZADO,COMPREENDENDO APENAS O FORNECIMENTO MEDIDOPELO PESO DO CABO GEOMETRICAMENTE NECESSARIO</v>
      </c>
      <c r="C10217" s="115" t="s">
        <v>42398</v>
      </c>
      <c r="D10217" s="115" t="s">
        <v>42394</v>
      </c>
      <c r="E10217" s="115" t="s">
        <v>42395</v>
      </c>
      <c r="I10217" s="115" t="s">
        <v>92</v>
      </c>
      <c r="J10217" s="115">
        <v>12.74</v>
      </c>
    </row>
    <row r="10218" spans="1:10" hidden="1">
      <c r="A10218" s="115" t="s">
        <v>10532</v>
      </c>
      <c r="B10218" s="115" t="str">
        <f t="shared" si="159"/>
        <v>CABO DE ACO PARA 31 CORDOALHAS DE 12,7MM,INCLUSIVE BAINHA DE ACO GALVANIZADO,COMPREENDENDO APENAS O FORNECIMENTO MEDIDOPELO PESO DO CABO GEOMETRICAMENTE NECESSARIO</v>
      </c>
      <c r="C10218" s="115" t="s">
        <v>42399</v>
      </c>
      <c r="D10218" s="115" t="s">
        <v>42394</v>
      </c>
      <c r="E10218" s="115" t="s">
        <v>42395</v>
      </c>
      <c r="I10218" s="115" t="s">
        <v>92</v>
      </c>
      <c r="J10218" s="115">
        <v>12.44</v>
      </c>
    </row>
    <row r="10219" spans="1:10" hidden="1">
      <c r="A10219" s="115" t="s">
        <v>10533</v>
      </c>
      <c r="B10219" s="115" t="str">
        <f t="shared" si="159"/>
        <v>CABO DE ACO PARA 31 CORDOALHAS DE 12,7MM,INCLUSIVE BAINHA DE ACO GALVANIZADO,COMPREENDENDO APENAS O FORNECIMENTO MEDIDOPELO PESO DO CABO GEOMETRICAMENTE NECESSARIO</v>
      </c>
      <c r="C10219" s="115" t="s">
        <v>42399</v>
      </c>
      <c r="D10219" s="115" t="s">
        <v>42394</v>
      </c>
      <c r="E10219" s="115" t="s">
        <v>42395</v>
      </c>
      <c r="I10219" s="115" t="s">
        <v>92</v>
      </c>
      <c r="J10219" s="115">
        <v>12.44</v>
      </c>
    </row>
    <row r="10220" spans="1:10" hidden="1">
      <c r="A10220" s="115" t="s">
        <v>10534</v>
      </c>
      <c r="B10220" s="115" t="str">
        <f t="shared" si="159"/>
        <v>CABO DE ACO PARA 37 CORDOALHAS DE 12,7MM,INCLUSIVE BAINHA DE ACO GALVANIZADO,COMPREENDENDO APENAS O FORNECIMENTO MEDIDOPELO PESO DO CABO GEOMETRICAMENTE NECESSARIO</v>
      </c>
      <c r="C10220" s="115" t="s">
        <v>42400</v>
      </c>
      <c r="D10220" s="115" t="s">
        <v>42394</v>
      </c>
      <c r="E10220" s="115" t="s">
        <v>42395</v>
      </c>
      <c r="I10220" s="115" t="s">
        <v>92</v>
      </c>
      <c r="J10220" s="115">
        <v>12.19</v>
      </c>
    </row>
    <row r="10221" spans="1:10" hidden="1">
      <c r="A10221" s="115" t="s">
        <v>10535</v>
      </c>
      <c r="B10221" s="115" t="str">
        <f t="shared" si="159"/>
        <v>CABO DE ACO PARA 37 CORDOALHAS DE 12,7MM,INCLUSIVE BAINHA DE ACO GALVANIZADO,COMPREENDENDO APENAS O FORNECIMENTO MEDIDOPELO PESO DO CABO GEOMETRICAMENTE NECESSARIO</v>
      </c>
      <c r="C10221" s="115" t="s">
        <v>42400</v>
      </c>
      <c r="D10221" s="115" t="s">
        <v>42394</v>
      </c>
      <c r="E10221" s="115" t="s">
        <v>42395</v>
      </c>
      <c r="I10221" s="115" t="s">
        <v>92</v>
      </c>
      <c r="J10221" s="115">
        <v>12.19</v>
      </c>
    </row>
    <row r="10222" spans="1:10" hidden="1">
      <c r="A10222" s="115" t="s">
        <v>10536</v>
      </c>
      <c r="B10222" s="115" t="str">
        <f t="shared" si="159"/>
        <v>CABO DE ACO DE 1 CORDOALHA DE 15,2MM,EXCLUSIVE BAINHA E PERDAS DE PONTAS,COMPREENDENDO APENAS O FORNECIMENTO MEDIDO PELO PESO DO CABO GEOMETRICAMENTE NECESSARIO</v>
      </c>
      <c r="C10222" s="115" t="s">
        <v>42401</v>
      </c>
      <c r="D10222" s="115" t="s">
        <v>42383</v>
      </c>
      <c r="E10222" s="115" t="s">
        <v>42402</v>
      </c>
      <c r="I10222" s="115" t="s">
        <v>92</v>
      </c>
      <c r="J10222" s="115">
        <v>10.88</v>
      </c>
    </row>
    <row r="10223" spans="1:10" hidden="1">
      <c r="A10223" s="115" t="s">
        <v>10537</v>
      </c>
      <c r="B10223" s="115" t="str">
        <f t="shared" si="159"/>
        <v>CABO DE ACO DE 1 CORDOALHA DE 15,2MM,EXCLUSIVE BAINHA E PERDAS DE PONTAS,COMPREENDENDO APENAS O FORNECIMENTO MEDIDO PELO PESO DO CABO GEOMETRICAMENTE NECESSARIO</v>
      </c>
      <c r="C10223" s="115" t="s">
        <v>42401</v>
      </c>
      <c r="D10223" s="115" t="s">
        <v>42383</v>
      </c>
      <c r="E10223" s="115" t="s">
        <v>42402</v>
      </c>
      <c r="I10223" s="115" t="s">
        <v>92</v>
      </c>
      <c r="J10223" s="115">
        <v>10.88</v>
      </c>
    </row>
    <row r="10224" spans="1:10" hidden="1">
      <c r="A10224" s="115" t="s">
        <v>10538</v>
      </c>
      <c r="B10224" s="115" t="str">
        <f t="shared" si="159"/>
        <v>CABO DE ACO DE 2 CORDOALHAS DE 15,2MM,INCLUSIVE BAINHA DE ACO GALVANIZADO,COMPREENDENDO APENAS O FORNECIMENTO MEDIDO PELO PESO DO CABO GEOMETRICAMENTE NECESSARIO</v>
      </c>
      <c r="C10224" s="115" t="s">
        <v>42403</v>
      </c>
      <c r="D10224" s="115" t="s">
        <v>42404</v>
      </c>
      <c r="E10224" s="115" t="s">
        <v>42405</v>
      </c>
      <c r="I10224" s="115" t="s">
        <v>92</v>
      </c>
      <c r="J10224" s="115">
        <v>21.75</v>
      </c>
    </row>
    <row r="10225" spans="1:10" hidden="1">
      <c r="A10225" s="115" t="s">
        <v>10539</v>
      </c>
      <c r="B10225" s="115" t="str">
        <f t="shared" si="159"/>
        <v>CABO DE ACO DE 2 CORDOALHAS DE 15,2MM,INCLUSIVE BAINHA DE ACO GALVANIZADO,COMPREENDENDO APENAS O FORNECIMENTO MEDIDO PELO PESO DO CABO GEOMETRICAMENTE NECESSARIO</v>
      </c>
      <c r="C10225" s="115" t="s">
        <v>42403</v>
      </c>
      <c r="D10225" s="115" t="s">
        <v>42404</v>
      </c>
      <c r="E10225" s="115" t="s">
        <v>42405</v>
      </c>
      <c r="I10225" s="115" t="s">
        <v>92</v>
      </c>
      <c r="J10225" s="115">
        <v>21.75</v>
      </c>
    </row>
    <row r="10226" spans="1:10" hidden="1">
      <c r="A10226" s="115" t="s">
        <v>10540</v>
      </c>
      <c r="B10226" s="115" t="str">
        <f t="shared" si="159"/>
        <v>CABO DE ACO DE 3 CORDOALHAS DE 15,2MM,INCLUSIVE BAINHA DE ACO GALVANIZADO,COMPREENDENDO APENAS O FORNECIMENTO MEDIDO PELO PESO DO CABO GEOMETRICAMENTE NECESSARIO</v>
      </c>
      <c r="C10226" s="115" t="s">
        <v>42406</v>
      </c>
      <c r="D10226" s="115" t="s">
        <v>42404</v>
      </c>
      <c r="E10226" s="115" t="s">
        <v>42405</v>
      </c>
      <c r="I10226" s="115" t="s">
        <v>92</v>
      </c>
      <c r="J10226" s="115">
        <v>18.989999999999998</v>
      </c>
    </row>
    <row r="10227" spans="1:10" hidden="1">
      <c r="A10227" s="115" t="s">
        <v>10541</v>
      </c>
      <c r="B10227" s="115" t="str">
        <f t="shared" si="159"/>
        <v>CABO DE ACO DE 3 CORDOALHAS DE 15,2MM,INCLUSIVE BAINHA DE ACO GALVANIZADO,COMPREENDENDO APENAS O FORNECIMENTO MEDIDO PELO PESO DO CABO GEOMETRICAMENTE NECESSARIO</v>
      </c>
      <c r="C10227" s="115" t="s">
        <v>42406</v>
      </c>
      <c r="D10227" s="115" t="s">
        <v>42404</v>
      </c>
      <c r="E10227" s="115" t="s">
        <v>42405</v>
      </c>
      <c r="I10227" s="115" t="s">
        <v>92</v>
      </c>
      <c r="J10227" s="115">
        <v>18.989999999999998</v>
      </c>
    </row>
    <row r="10228" spans="1:10" hidden="1">
      <c r="A10228" s="115" t="s">
        <v>10542</v>
      </c>
      <c r="B10228" s="115" t="str">
        <f t="shared" si="159"/>
        <v>CABO DE ACO DE 4 CORDOALHAS DE 15,2MM,INCLUSIVE BAINHA DE ACO GALVANIZADO,COMPREENDENDO APENAS O FORNECIMENTO MEDIDO PELO PESO DO CABO GEOMETRICAMENTE NECESSARIO</v>
      </c>
      <c r="C10228" s="115" t="s">
        <v>42407</v>
      </c>
      <c r="D10228" s="115" t="s">
        <v>42404</v>
      </c>
      <c r="E10228" s="115" t="s">
        <v>42405</v>
      </c>
      <c r="I10228" s="115" t="s">
        <v>92</v>
      </c>
      <c r="J10228" s="115">
        <v>17.61</v>
      </c>
    </row>
    <row r="10229" spans="1:10" hidden="1">
      <c r="A10229" s="115" t="s">
        <v>10543</v>
      </c>
      <c r="B10229" s="115" t="str">
        <f t="shared" si="159"/>
        <v>CABO DE ACO DE 4 CORDOALHAS DE 15,2MM,INCLUSIVE BAINHA DE ACO GALVANIZADO,COMPREENDENDO APENAS O FORNECIMENTO MEDIDO PELO PESO DO CABO GEOMETRICAMENTE NECESSARIO</v>
      </c>
      <c r="C10229" s="115" t="s">
        <v>42407</v>
      </c>
      <c r="D10229" s="115" t="s">
        <v>42404</v>
      </c>
      <c r="E10229" s="115" t="s">
        <v>42405</v>
      </c>
      <c r="I10229" s="115" t="s">
        <v>92</v>
      </c>
      <c r="J10229" s="115">
        <v>17.61</v>
      </c>
    </row>
    <row r="10230" spans="1:10" hidden="1">
      <c r="A10230" s="115" t="s">
        <v>10544</v>
      </c>
      <c r="B10230" s="115" t="str">
        <f t="shared" si="159"/>
        <v>CABO DE ACO DE 5 CORDOALHAS DE 15,2MM,INCLUSIVE BAINHA DE ACO GALVANIZADO,COMPREENDENDO APENAS O FORNECIMENTO MEDIDO PELO PESO DO CABO GEOMETRICAMENTE NECESSARIO</v>
      </c>
      <c r="C10230" s="115" t="s">
        <v>42408</v>
      </c>
      <c r="D10230" s="115" t="s">
        <v>42404</v>
      </c>
      <c r="E10230" s="115" t="s">
        <v>42405</v>
      </c>
      <c r="I10230" s="115" t="s">
        <v>92</v>
      </c>
      <c r="J10230" s="115">
        <v>16.39</v>
      </c>
    </row>
    <row r="10231" spans="1:10" hidden="1">
      <c r="A10231" s="115" t="s">
        <v>10545</v>
      </c>
      <c r="B10231" s="115" t="str">
        <f t="shared" si="159"/>
        <v>CABO DE ACO DE 5 CORDOALHAS DE 15,2MM,INCLUSIVE BAINHA DE ACO GALVANIZADO,COMPREENDENDO APENAS O FORNECIMENTO MEDIDO PELO PESO DO CABO GEOMETRICAMENTE NECESSARIO</v>
      </c>
      <c r="C10231" s="115" t="s">
        <v>42408</v>
      </c>
      <c r="D10231" s="115" t="s">
        <v>42404</v>
      </c>
      <c r="E10231" s="115" t="s">
        <v>42405</v>
      </c>
      <c r="I10231" s="115" t="s">
        <v>92</v>
      </c>
      <c r="J10231" s="115">
        <v>16.39</v>
      </c>
    </row>
    <row r="10232" spans="1:10" hidden="1">
      <c r="A10232" s="115" t="s">
        <v>10546</v>
      </c>
      <c r="B10232" s="115" t="str">
        <f t="shared" si="159"/>
        <v>CABO DE ACO DE 6 CORDOALHAS DE 15,2MM,INCLUSIVE BAINHA DE ACO GALVANIZADO,COMPREENDENDO APENAS O FORNECIMENTO MEDIDO PELO PESO DO CABO GEOMETRICAMENTE NECESSARIO</v>
      </c>
      <c r="C10232" s="115" t="s">
        <v>42409</v>
      </c>
      <c r="D10232" s="115" t="s">
        <v>42404</v>
      </c>
      <c r="E10232" s="115" t="s">
        <v>42405</v>
      </c>
      <c r="I10232" s="115" t="s">
        <v>92</v>
      </c>
      <c r="J10232" s="115">
        <v>16.75</v>
      </c>
    </row>
    <row r="10233" spans="1:10" hidden="1">
      <c r="A10233" s="115" t="s">
        <v>10547</v>
      </c>
      <c r="B10233" s="115" t="str">
        <f t="shared" si="159"/>
        <v>CABO DE ACO DE 6 CORDOALHAS DE 15,2MM,INCLUSIVE BAINHA DE ACO GALVANIZADO,COMPREENDENDO APENAS O FORNECIMENTO MEDIDO PELO PESO DO CABO GEOMETRICAMENTE NECESSARIO</v>
      </c>
      <c r="C10233" s="115" t="s">
        <v>42409</v>
      </c>
      <c r="D10233" s="115" t="s">
        <v>42404</v>
      </c>
      <c r="E10233" s="115" t="s">
        <v>42405</v>
      </c>
      <c r="I10233" s="115" t="s">
        <v>92</v>
      </c>
      <c r="J10233" s="115">
        <v>16.75</v>
      </c>
    </row>
    <row r="10234" spans="1:10" hidden="1">
      <c r="A10234" s="115" t="s">
        <v>10548</v>
      </c>
      <c r="B10234" s="115" t="str">
        <f t="shared" si="159"/>
        <v>CABO DE ACO DE 7 CORDOALHAS DE 15,2MM,INCLUSIVE BAINHA DE ACO GALVANIZADO,COMPREENDENDO APENAS O FORNECIMENTO MEDIDO PELO PESO DO CABO GEOMETRICAMENTE NECESSARIO</v>
      </c>
      <c r="C10234" s="115" t="s">
        <v>42410</v>
      </c>
      <c r="D10234" s="115" t="s">
        <v>42404</v>
      </c>
      <c r="E10234" s="115" t="s">
        <v>42405</v>
      </c>
      <c r="I10234" s="115" t="s">
        <v>92</v>
      </c>
      <c r="J10234" s="115">
        <v>15.97</v>
      </c>
    </row>
    <row r="10235" spans="1:10" hidden="1">
      <c r="A10235" s="115" t="s">
        <v>10549</v>
      </c>
      <c r="B10235" s="115" t="str">
        <f t="shared" si="159"/>
        <v>CABO DE ACO DE 7 CORDOALHAS DE 15,2MM,INCLUSIVE BAINHA DE ACO GALVANIZADO,COMPREENDENDO APENAS O FORNECIMENTO MEDIDO PELO PESO DO CABO GEOMETRICAMENTE NECESSARIO</v>
      </c>
      <c r="C10235" s="115" t="s">
        <v>42410</v>
      </c>
      <c r="D10235" s="115" t="s">
        <v>42404</v>
      </c>
      <c r="E10235" s="115" t="s">
        <v>42405</v>
      </c>
      <c r="I10235" s="115" t="s">
        <v>92</v>
      </c>
      <c r="J10235" s="115">
        <v>15.97</v>
      </c>
    </row>
    <row r="10236" spans="1:10" hidden="1">
      <c r="A10236" s="115" t="s">
        <v>10550</v>
      </c>
      <c r="B10236" s="115" t="str">
        <f t="shared" si="159"/>
        <v>CABO DE ACO DE 12 CORDOALHAS DE 15,2MM,INCLUSIVE BAINHA DE ACO GALVANIZADO,COMPREENDENDO APENAS O FORNECIMENTO MEDIDO PELO PESO DO CABO GEOMETRICAMENTE NECESSARIO</v>
      </c>
      <c r="C10236" s="115" t="s">
        <v>42411</v>
      </c>
      <c r="D10236" s="115" t="s">
        <v>42412</v>
      </c>
      <c r="E10236" s="115" t="s">
        <v>42413</v>
      </c>
      <c r="I10236" s="115" t="s">
        <v>92</v>
      </c>
      <c r="J10236" s="115">
        <v>14.17</v>
      </c>
    </row>
    <row r="10237" spans="1:10" hidden="1">
      <c r="A10237" s="115" t="s">
        <v>10551</v>
      </c>
      <c r="B10237" s="115" t="str">
        <f t="shared" si="159"/>
        <v>CABO DE ACO DE 12 CORDOALHAS DE 15,2MM,INCLUSIVE BAINHA DE ACO GALVANIZADO,COMPREENDENDO APENAS O FORNECIMENTO MEDIDO PELO PESO DO CABO GEOMETRICAMENTE NECESSARIO</v>
      </c>
      <c r="C10237" s="115" t="s">
        <v>42411</v>
      </c>
      <c r="D10237" s="115" t="s">
        <v>42412</v>
      </c>
      <c r="E10237" s="115" t="s">
        <v>42413</v>
      </c>
      <c r="I10237" s="115" t="s">
        <v>92</v>
      </c>
      <c r="J10237" s="115">
        <v>14.17</v>
      </c>
    </row>
    <row r="10238" spans="1:10" hidden="1">
      <c r="A10238" s="115" t="s">
        <v>10552</v>
      </c>
      <c r="B10238" s="115" t="str">
        <f t="shared" si="159"/>
        <v>CABO DE ACO DE 19 CORDOALHAS DE 15,2MM,INCLUSIVE BAINHA DE ACO GALVANIZADO,COMPREENDENDO APENAS O FORNECIMENTO MEDIDO PELO PESO DO CABO GEOMETRICAMENTE NECESSARIO</v>
      </c>
      <c r="C10238" s="115" t="s">
        <v>42414</v>
      </c>
      <c r="D10238" s="115" t="s">
        <v>42412</v>
      </c>
      <c r="E10238" s="115" t="s">
        <v>42413</v>
      </c>
      <c r="I10238" s="115" t="s">
        <v>92</v>
      </c>
      <c r="J10238" s="115">
        <v>13.24</v>
      </c>
    </row>
    <row r="10239" spans="1:10" hidden="1">
      <c r="A10239" s="115" t="s">
        <v>10553</v>
      </c>
      <c r="B10239" s="115" t="str">
        <f t="shared" si="159"/>
        <v>CABO DE ACO DE 19 CORDOALHAS DE 15,2MM,INCLUSIVE BAINHA DE ACO GALVANIZADO,COMPREENDENDO APENAS O FORNECIMENTO MEDIDO PELO PESO DO CABO GEOMETRICAMENTE NECESSARIO</v>
      </c>
      <c r="C10239" s="115" t="s">
        <v>42414</v>
      </c>
      <c r="D10239" s="115" t="s">
        <v>42412</v>
      </c>
      <c r="E10239" s="115" t="s">
        <v>42413</v>
      </c>
      <c r="I10239" s="115" t="s">
        <v>92</v>
      </c>
      <c r="J10239" s="115">
        <v>13.24</v>
      </c>
    </row>
    <row r="10240" spans="1:10" hidden="1">
      <c r="A10240" s="115" t="s">
        <v>10554</v>
      </c>
      <c r="B10240" s="115" t="str">
        <f t="shared" si="159"/>
        <v>CABO DE ACO DE 22 CORDOALHAS DE 15,2MM,INCLUSIVE BAINHA DE ACO GALVANIZADO,COMPREENDENDO APENAS O FORNECIMENTO MEDIDO PELO PESO DO CABO GEOMETRICAMENTE NECESSARIO</v>
      </c>
      <c r="C10240" s="115" t="s">
        <v>42415</v>
      </c>
      <c r="D10240" s="115" t="s">
        <v>42412</v>
      </c>
      <c r="E10240" s="115" t="s">
        <v>42413</v>
      </c>
      <c r="I10240" s="115" t="s">
        <v>92</v>
      </c>
      <c r="J10240" s="115">
        <v>12.89</v>
      </c>
    </row>
    <row r="10241" spans="1:10" hidden="1">
      <c r="A10241" s="115" t="s">
        <v>10555</v>
      </c>
      <c r="B10241" s="115" t="str">
        <f t="shared" si="159"/>
        <v>CABO DE ACO DE 22 CORDOALHAS DE 15,2MM,INCLUSIVE BAINHA DE ACO GALVANIZADO,COMPREENDENDO APENAS O FORNECIMENTO MEDIDO PELO PESO DO CABO GEOMETRICAMENTE NECESSARIO</v>
      </c>
      <c r="C10241" s="115" t="s">
        <v>42415</v>
      </c>
      <c r="D10241" s="115" t="s">
        <v>42412</v>
      </c>
      <c r="E10241" s="115" t="s">
        <v>42413</v>
      </c>
      <c r="I10241" s="115" t="s">
        <v>92</v>
      </c>
      <c r="J10241" s="115">
        <v>12.89</v>
      </c>
    </row>
    <row r="10242" spans="1:10" hidden="1">
      <c r="A10242" s="115" t="s">
        <v>10556</v>
      </c>
      <c r="B10242" s="115" t="str">
        <f t="shared" si="159"/>
        <v>CABO DE ACO DE 27 CORDOALHAS DE 15,2MM,INCLUSIVE BAINHA DE ACO GALVANIZADO,COMPREENDENDO APENAS O FORNECIMENTO MEDIDO PELO PESO DO CABO GEOMETRICAMENTE NECESSARIO</v>
      </c>
      <c r="C10242" s="115" t="s">
        <v>42416</v>
      </c>
      <c r="D10242" s="115" t="s">
        <v>42412</v>
      </c>
      <c r="E10242" s="115" t="s">
        <v>42413</v>
      </c>
      <c r="I10242" s="115" t="s">
        <v>92</v>
      </c>
      <c r="J10242" s="115">
        <v>13.04</v>
      </c>
    </row>
    <row r="10243" spans="1:10" hidden="1">
      <c r="A10243" s="115" t="s">
        <v>10557</v>
      </c>
      <c r="B10243" s="115" t="str">
        <f t="shared" si="159"/>
        <v>CABO DE ACO DE 27 CORDOALHAS DE 15,2MM,INCLUSIVE BAINHA DE ACO GALVANIZADO,COMPREENDENDO APENAS O FORNECIMENTO MEDIDO PELO PESO DO CABO GEOMETRICAMENTE NECESSARIO</v>
      </c>
      <c r="C10243" s="115" t="s">
        <v>42416</v>
      </c>
      <c r="D10243" s="115" t="s">
        <v>42412</v>
      </c>
      <c r="E10243" s="115" t="s">
        <v>42413</v>
      </c>
      <c r="I10243" s="115" t="s">
        <v>92</v>
      </c>
      <c r="J10243" s="115">
        <v>13.04</v>
      </c>
    </row>
    <row r="10244" spans="1:10" hidden="1">
      <c r="A10244" s="115" t="s">
        <v>10558</v>
      </c>
      <c r="B10244" s="115" t="str">
        <f t="shared" si="159"/>
        <v>CABO DE ACO DE 31 CORDOALHAS DE 15,2MM,INCLUSIVE BAINHA DE ACO GALVANIZADO,COMPREENDENDO APENAS O FORNECIMENTO MEDIDO PELO PESO DO CABO GEOMETRICAMENTE NECESSARIO</v>
      </c>
      <c r="C10244" s="115" t="s">
        <v>42417</v>
      </c>
      <c r="D10244" s="115" t="s">
        <v>42412</v>
      </c>
      <c r="E10244" s="115" t="s">
        <v>42413</v>
      </c>
      <c r="I10244" s="115" t="s">
        <v>92</v>
      </c>
      <c r="J10244" s="115">
        <v>12.78</v>
      </c>
    </row>
    <row r="10245" spans="1:10" hidden="1">
      <c r="A10245" s="115" t="s">
        <v>10559</v>
      </c>
      <c r="B10245" s="115" t="str">
        <f t="shared" ref="B10245:B10308" si="160">C10245&amp;D10245&amp;E10245&amp;F10245&amp;G10245&amp;H10245</f>
        <v>CABO DE ACO DE 31 CORDOALHAS DE 15,2MM,INCLUSIVE BAINHA DE ACO GALVANIZADO,COMPREENDENDO APENAS O FORNECIMENTO MEDIDO PELO PESO DO CABO GEOMETRICAMENTE NECESSARIO</v>
      </c>
      <c r="C10245" s="115" t="s">
        <v>42417</v>
      </c>
      <c r="D10245" s="115" t="s">
        <v>42412</v>
      </c>
      <c r="E10245" s="115" t="s">
        <v>42413</v>
      </c>
      <c r="I10245" s="115" t="s">
        <v>92</v>
      </c>
      <c r="J10245" s="115">
        <v>12.78</v>
      </c>
    </row>
    <row r="10246" spans="1:10" hidden="1">
      <c r="A10246" s="115" t="s">
        <v>10560</v>
      </c>
      <c r="B10246" s="115" t="str">
        <f t="shared" si="160"/>
        <v>CABO DE ACO DE 37 CORDOALHAS DE 15,2MM,INCLUSIVE BAINHA DE ACO GALVANIZADO,COMPREENDENDO APENAS O FORNECIMENTO MEDIDO PELO PESO DO CABO GEOMETRICAMENTE NECESSARIO</v>
      </c>
      <c r="C10246" s="115" t="s">
        <v>42418</v>
      </c>
      <c r="D10246" s="115" t="s">
        <v>42412</v>
      </c>
      <c r="E10246" s="115" t="s">
        <v>42413</v>
      </c>
      <c r="I10246" s="115" t="s">
        <v>92</v>
      </c>
      <c r="J10246" s="115">
        <v>12.45</v>
      </c>
    </row>
    <row r="10247" spans="1:10" hidden="1">
      <c r="A10247" s="115" t="s">
        <v>10561</v>
      </c>
      <c r="B10247" s="115" t="str">
        <f t="shared" si="160"/>
        <v>CABO DE ACO DE 37 CORDOALHAS DE 15,2MM,INCLUSIVE BAINHA DE ACO GALVANIZADO,COMPREENDENDO APENAS O FORNECIMENTO MEDIDO PELO PESO DO CABO GEOMETRICAMENTE NECESSARIO</v>
      </c>
      <c r="C10247" s="115" t="s">
        <v>42418</v>
      </c>
      <c r="D10247" s="115" t="s">
        <v>42412</v>
      </c>
      <c r="E10247" s="115" t="s">
        <v>42413</v>
      </c>
      <c r="I10247" s="115" t="s">
        <v>92</v>
      </c>
      <c r="J10247" s="115">
        <v>12.45</v>
      </c>
    </row>
    <row r="10248" spans="1:10" hidden="1">
      <c r="A10248" s="115" t="s">
        <v>10562</v>
      </c>
      <c r="B10248" s="115" t="str">
        <f t="shared" si="160"/>
        <v>PREPARO E COLOCACAO DE 1 CORDOALHA DE 12,7MM OU 15,2MM,NAS FORMAS,COMPREENDENDO CORTE,MONTAGEM,ENFIACAO NA BAINHA,BEM COMO FORNECIMENTO DE CIMENTO PARA INJECAO</v>
      </c>
      <c r="C10248" s="115" t="s">
        <v>42419</v>
      </c>
      <c r="D10248" s="115" t="s">
        <v>42420</v>
      </c>
      <c r="E10248" s="115" t="s">
        <v>42421</v>
      </c>
      <c r="I10248" s="115" t="s">
        <v>92</v>
      </c>
      <c r="J10248" s="115">
        <v>3.31</v>
      </c>
    </row>
    <row r="10249" spans="1:10" hidden="1">
      <c r="A10249" s="115" t="s">
        <v>10563</v>
      </c>
      <c r="B10249" s="115" t="str">
        <f t="shared" si="160"/>
        <v>PREPARO E COLOCACAO DE 1 CORDOALHA DE 12,7MM OU 15,2MM,NAS FORMAS,COMPREENDENDO CORTE,MONTAGEM,ENFIACAO NA BAINHA,BEM COMO FORNECIMENTO DE CIMENTO PARA INJECAO</v>
      </c>
      <c r="C10249" s="115" t="s">
        <v>42419</v>
      </c>
      <c r="D10249" s="115" t="s">
        <v>42420</v>
      </c>
      <c r="E10249" s="115" t="s">
        <v>42421</v>
      </c>
      <c r="I10249" s="115" t="s">
        <v>92</v>
      </c>
      <c r="J10249" s="115">
        <v>3.08</v>
      </c>
    </row>
    <row r="10250" spans="1:10" hidden="1">
      <c r="A10250" s="115" t="s">
        <v>10564</v>
      </c>
      <c r="B10250" s="115" t="str">
        <f t="shared" si="160"/>
        <v>PREPARO E COLOCACAO DE 2 CORDOALHAS DE 12,7MM,NAS FORMAS,COMPREENDENDO CORTE,MONTAGEM,ENFIACAO NA BAINHA,BEM COMO FORNECIMENTO DE CIMENTO PARA INJECAO</v>
      </c>
      <c r="C10250" s="115" t="s">
        <v>42422</v>
      </c>
      <c r="D10250" s="115" t="s">
        <v>42423</v>
      </c>
      <c r="E10250" s="115" t="s">
        <v>42424</v>
      </c>
      <c r="I10250" s="115" t="s">
        <v>92</v>
      </c>
      <c r="J10250" s="115">
        <v>3.46</v>
      </c>
    </row>
    <row r="10251" spans="1:10" hidden="1">
      <c r="A10251" s="115" t="s">
        <v>10565</v>
      </c>
      <c r="B10251" s="115" t="str">
        <f t="shared" si="160"/>
        <v>PREPARO E COLOCACAO DE 2 CORDOALHAS DE 12,7MM,NAS FORMAS,COMPREENDENDO CORTE,MONTAGEM,ENFIACAO NA BAINHA,BEM COMO FORNECIMENTO DE CIMENTO PARA INJECAO</v>
      </c>
      <c r="C10251" s="115" t="s">
        <v>42422</v>
      </c>
      <c r="D10251" s="115" t="s">
        <v>42423</v>
      </c>
      <c r="E10251" s="115" t="s">
        <v>42424</v>
      </c>
      <c r="I10251" s="115" t="s">
        <v>92</v>
      </c>
      <c r="J10251" s="115">
        <v>3.21</v>
      </c>
    </row>
    <row r="10252" spans="1:10" hidden="1">
      <c r="A10252" s="115" t="s">
        <v>10566</v>
      </c>
      <c r="B10252" s="115" t="str">
        <f t="shared" si="160"/>
        <v>PREPARO E COLOCACAO DE 3 CORDOALHAS DE 12,7MM,NAS FORMAS,COMPREENDENDO CORTE,MONTAGEM,ENFIACAO NA BAINHA,BEM COMO FORNECIMENTO DE CIMENTO PARA INJECAO</v>
      </c>
      <c r="C10252" s="115" t="s">
        <v>42425</v>
      </c>
      <c r="D10252" s="115" t="s">
        <v>42423</v>
      </c>
      <c r="E10252" s="115" t="s">
        <v>42424</v>
      </c>
      <c r="I10252" s="115" t="s">
        <v>92</v>
      </c>
      <c r="J10252" s="115">
        <v>3.65</v>
      </c>
    </row>
    <row r="10253" spans="1:10" hidden="1">
      <c r="A10253" s="115" t="s">
        <v>10567</v>
      </c>
      <c r="B10253" s="115" t="str">
        <f t="shared" si="160"/>
        <v>PREPARO E COLOCACAO DE 3 CORDOALHAS DE 12,7MM,NAS FORMAS,COMPREENDENDO CORTE,MONTAGEM,ENFIACAO NA BAINHA,BEM COMO FORNECIMENTO DE CIMENTO PARA INJECAO</v>
      </c>
      <c r="C10253" s="115" t="s">
        <v>42425</v>
      </c>
      <c r="D10253" s="115" t="s">
        <v>42423</v>
      </c>
      <c r="E10253" s="115" t="s">
        <v>42424</v>
      </c>
      <c r="I10253" s="115" t="s">
        <v>92</v>
      </c>
      <c r="J10253" s="115">
        <v>3.38</v>
      </c>
    </row>
    <row r="10254" spans="1:10" hidden="1">
      <c r="A10254" s="115" t="s">
        <v>10568</v>
      </c>
      <c r="B10254" s="115" t="str">
        <f t="shared" si="160"/>
        <v>PREPARO E COLOCACAO DE 4 CORDOALHAS DE 12,7MM,NAS FORMAS,COMPREENDENDO CORTE,MONTAGEM,ENFIACAO NA BAINHA,BEM COMO FORNECIMENTO DE CIMENTO PARA INJECAO</v>
      </c>
      <c r="C10254" s="115" t="s">
        <v>42426</v>
      </c>
      <c r="D10254" s="115" t="s">
        <v>42423</v>
      </c>
      <c r="E10254" s="115" t="s">
        <v>42424</v>
      </c>
      <c r="I10254" s="115" t="s">
        <v>92</v>
      </c>
      <c r="J10254" s="115">
        <v>3.8</v>
      </c>
    </row>
    <row r="10255" spans="1:10" hidden="1">
      <c r="A10255" s="115" t="s">
        <v>10569</v>
      </c>
      <c r="B10255" s="115" t="str">
        <f t="shared" si="160"/>
        <v>PREPARO E COLOCACAO DE 4 CORDOALHAS DE 12,7MM,NAS FORMAS,COMPREENDENDO CORTE,MONTAGEM,ENFIACAO NA BAINHA,BEM COMO FORNECIMENTO DE CIMENTO PARA INJECAO</v>
      </c>
      <c r="C10255" s="115" t="s">
        <v>42426</v>
      </c>
      <c r="D10255" s="115" t="s">
        <v>42423</v>
      </c>
      <c r="E10255" s="115" t="s">
        <v>42424</v>
      </c>
      <c r="I10255" s="115" t="s">
        <v>92</v>
      </c>
      <c r="J10255" s="115">
        <v>3.5</v>
      </c>
    </row>
    <row r="10256" spans="1:10" hidden="1">
      <c r="A10256" s="115" t="s">
        <v>10570</v>
      </c>
      <c r="B10256" s="115" t="str">
        <f t="shared" si="160"/>
        <v>PREPARO E COLOCACAO DE 5 CORDOALHAS DE 12,7MM,NAS FORMAS,COMPREENDENDO CORTE,MONTAGEM,ENFIACAO NA BAINHA,BEM COMO FORNECIMENTO DE CIMENTO PARA INJECAO</v>
      </c>
      <c r="C10256" s="115" t="s">
        <v>42427</v>
      </c>
      <c r="D10256" s="115" t="s">
        <v>42423</v>
      </c>
      <c r="E10256" s="115" t="s">
        <v>42424</v>
      </c>
      <c r="I10256" s="115" t="s">
        <v>92</v>
      </c>
      <c r="J10256" s="115">
        <v>3.89</v>
      </c>
    </row>
    <row r="10257" spans="1:10" hidden="1">
      <c r="A10257" s="115" t="s">
        <v>10571</v>
      </c>
      <c r="B10257" s="115" t="str">
        <f t="shared" si="160"/>
        <v>PREPARO E COLOCACAO DE 5 CORDOALHAS DE 12,7MM,NAS FORMAS,COMPREENDENDO CORTE,MONTAGEM,ENFIACAO NA BAINHA,BEM COMO FORNECIMENTO DE CIMENTO PARA INJECAO</v>
      </c>
      <c r="C10257" s="115" t="s">
        <v>42427</v>
      </c>
      <c r="D10257" s="115" t="s">
        <v>42423</v>
      </c>
      <c r="E10257" s="115" t="s">
        <v>42424</v>
      </c>
      <c r="I10257" s="115" t="s">
        <v>92</v>
      </c>
      <c r="J10257" s="115">
        <v>3.58</v>
      </c>
    </row>
    <row r="10258" spans="1:10" hidden="1">
      <c r="A10258" s="115" t="s">
        <v>10572</v>
      </c>
      <c r="B10258" s="115" t="str">
        <f t="shared" si="160"/>
        <v>PREPARO E COLOCACAO DE 6 CORDOALHAS DE 12,7MM,NAS FORMAS,COMPREENDENDO CORTE,MONTAGEM,ENFIACAO NA BAINHA,BEM COMO FORNECIMENTO DE CIMENTO PARA INJECAO</v>
      </c>
      <c r="C10258" s="115" t="s">
        <v>42428</v>
      </c>
      <c r="D10258" s="115" t="s">
        <v>42423</v>
      </c>
      <c r="E10258" s="115" t="s">
        <v>42424</v>
      </c>
      <c r="I10258" s="115" t="s">
        <v>92</v>
      </c>
      <c r="J10258" s="115">
        <v>3.98</v>
      </c>
    </row>
    <row r="10259" spans="1:10" hidden="1">
      <c r="A10259" s="115" t="s">
        <v>10573</v>
      </c>
      <c r="B10259" s="115" t="str">
        <f t="shared" si="160"/>
        <v>PREPARO E COLOCACAO DE 6 CORDOALHAS DE 12,7MM,NAS FORMAS,COMPREENDENDO CORTE,MONTAGEM,ENFIACAO NA BAINHA,BEM COMO FORNECIMENTO DE CIMENTO PARA INJECAO</v>
      </c>
      <c r="C10259" s="115" t="s">
        <v>42428</v>
      </c>
      <c r="D10259" s="115" t="s">
        <v>42423</v>
      </c>
      <c r="E10259" s="115" t="s">
        <v>42424</v>
      </c>
      <c r="I10259" s="115" t="s">
        <v>92</v>
      </c>
      <c r="J10259" s="115">
        <v>3.65</v>
      </c>
    </row>
    <row r="10260" spans="1:10" hidden="1">
      <c r="A10260" s="115" t="s">
        <v>10574</v>
      </c>
      <c r="B10260" s="115" t="str">
        <f t="shared" si="160"/>
        <v>PREPARO E COLOCACAO DE 7 CORDOALHAS DE 12,7MM,NAS FORMAS,COMPREENDENDO CORTE,MONTAGEM,ENFIACAO NA BAINHA,BEM COMO FORNECIMENTO DE CIMENTO PARA INJECAO</v>
      </c>
      <c r="C10260" s="115" t="s">
        <v>42429</v>
      </c>
      <c r="D10260" s="115" t="s">
        <v>42423</v>
      </c>
      <c r="E10260" s="115" t="s">
        <v>42424</v>
      </c>
      <c r="I10260" s="115" t="s">
        <v>92</v>
      </c>
      <c r="J10260" s="115">
        <v>4.03</v>
      </c>
    </row>
    <row r="10261" spans="1:10" hidden="1">
      <c r="A10261" s="115" t="s">
        <v>10575</v>
      </c>
      <c r="B10261" s="115" t="str">
        <f t="shared" si="160"/>
        <v>PREPARO E COLOCACAO DE 7 CORDOALHAS DE 12,7MM,NAS FORMAS,COMPREENDENDO CORTE,MONTAGEM,ENFIACAO NA BAINHA,BEM COMO FORNECIMENTO DE CIMENTO PARA INJECAO</v>
      </c>
      <c r="C10261" s="115" t="s">
        <v>42429</v>
      </c>
      <c r="D10261" s="115" t="s">
        <v>42423</v>
      </c>
      <c r="E10261" s="115" t="s">
        <v>42424</v>
      </c>
      <c r="I10261" s="115" t="s">
        <v>92</v>
      </c>
      <c r="J10261" s="115">
        <v>3.69</v>
      </c>
    </row>
    <row r="10262" spans="1:10" hidden="1">
      <c r="A10262" s="115" t="s">
        <v>10576</v>
      </c>
      <c r="B10262" s="115" t="str">
        <f t="shared" si="160"/>
        <v>PREPARO E COLOCACAO DE 12 CORDOALHAS DE 12,7MM,NAS FORMAS,COMPREENDENDO CORTE,MONTAGEM,ENFIACAO NA BAINHA,BEM COMO FORNECIMENTO DE CIMENTO PARA INJECAO</v>
      </c>
      <c r="C10262" s="115" t="s">
        <v>42430</v>
      </c>
      <c r="D10262" s="115" t="s">
        <v>42431</v>
      </c>
      <c r="E10262" s="115" t="s">
        <v>42432</v>
      </c>
      <c r="I10262" s="115" t="s">
        <v>92</v>
      </c>
      <c r="J10262" s="115">
        <v>4.4400000000000004</v>
      </c>
    </row>
    <row r="10263" spans="1:10" hidden="1">
      <c r="A10263" s="115" t="s">
        <v>10577</v>
      </c>
      <c r="B10263" s="115" t="str">
        <f t="shared" si="160"/>
        <v>PREPARO E COLOCACAO DE 12 CORDOALHAS DE 12,7MM,NAS FORMAS,COMPREENDENDO CORTE,MONTAGEM,ENFIACAO NA BAINHA,BEM COMO FORNECIMENTO DE CIMENTO PARA INJECAO</v>
      </c>
      <c r="C10263" s="115" t="s">
        <v>42430</v>
      </c>
      <c r="D10263" s="115" t="s">
        <v>42431</v>
      </c>
      <c r="E10263" s="115" t="s">
        <v>42432</v>
      </c>
      <c r="I10263" s="115" t="s">
        <v>92</v>
      </c>
      <c r="J10263" s="115">
        <v>4.07</v>
      </c>
    </row>
    <row r="10264" spans="1:10" hidden="1">
      <c r="A10264" s="115" t="s">
        <v>10578</v>
      </c>
      <c r="B10264" s="115" t="str">
        <f t="shared" si="160"/>
        <v>PREPARO E COLOCACAO DE 19 CORDOALHAS DE 12,7MM,NAS FORMAS,COMPREENDENDO CORTE,MONTAGEM,ENFIACAO NA BAINHA,BEM COMO FORNECIMENTO DE CIMENTO PARA INJECAO</v>
      </c>
      <c r="C10264" s="115" t="s">
        <v>42433</v>
      </c>
      <c r="D10264" s="115" t="s">
        <v>42431</v>
      </c>
      <c r="E10264" s="115" t="s">
        <v>42432</v>
      </c>
      <c r="I10264" s="115" t="s">
        <v>92</v>
      </c>
      <c r="J10264" s="115">
        <v>4.7300000000000004</v>
      </c>
    </row>
    <row r="10265" spans="1:10" hidden="1">
      <c r="A10265" s="115" t="s">
        <v>10579</v>
      </c>
      <c r="B10265" s="115" t="str">
        <f t="shared" si="160"/>
        <v>PREPARO E COLOCACAO DE 19 CORDOALHAS DE 12,7MM,NAS FORMAS,COMPREENDENDO CORTE,MONTAGEM,ENFIACAO NA BAINHA,BEM COMO FORNECIMENTO DE CIMENTO PARA INJECAO</v>
      </c>
      <c r="C10265" s="115" t="s">
        <v>42433</v>
      </c>
      <c r="D10265" s="115" t="s">
        <v>42431</v>
      </c>
      <c r="E10265" s="115" t="s">
        <v>42432</v>
      </c>
      <c r="I10265" s="115" t="s">
        <v>92</v>
      </c>
      <c r="J10265" s="115">
        <v>4.32</v>
      </c>
    </row>
    <row r="10266" spans="1:10" hidden="1">
      <c r="A10266" s="115" t="s">
        <v>10580</v>
      </c>
      <c r="B10266" s="115" t="str">
        <f t="shared" si="160"/>
        <v>PREPARO E COLOCACAO DE 22 CORDOALHAS DE 12,7MM,NAS FORMAS,COMPREENDENDO CORTE,MONTAGEM,ENFIACAO NA BAINHA,BEM COMO FORNECIMENTO DE CIMENTO PARA INJECAO</v>
      </c>
      <c r="C10266" s="115" t="s">
        <v>42434</v>
      </c>
      <c r="D10266" s="115" t="s">
        <v>42431</v>
      </c>
      <c r="E10266" s="115" t="s">
        <v>42432</v>
      </c>
      <c r="I10266" s="115" t="s">
        <v>92</v>
      </c>
      <c r="J10266" s="115">
        <v>4.88</v>
      </c>
    </row>
    <row r="10267" spans="1:10" hidden="1">
      <c r="A10267" s="115" t="s">
        <v>10581</v>
      </c>
      <c r="B10267" s="115" t="str">
        <f t="shared" si="160"/>
        <v>PREPARO E COLOCACAO DE 22 CORDOALHAS DE 12,7MM,NAS FORMAS,COMPREENDENDO CORTE,MONTAGEM,ENFIACAO NA BAINHA,BEM COMO FORNECIMENTO DE CIMENTO PARA INJECAO</v>
      </c>
      <c r="C10267" s="115" t="s">
        <v>42434</v>
      </c>
      <c r="D10267" s="115" t="s">
        <v>42431</v>
      </c>
      <c r="E10267" s="115" t="s">
        <v>42432</v>
      </c>
      <c r="I10267" s="115" t="s">
        <v>92</v>
      </c>
      <c r="J10267" s="115">
        <v>4.4400000000000004</v>
      </c>
    </row>
    <row r="10268" spans="1:10" hidden="1">
      <c r="A10268" s="115" t="s">
        <v>10582</v>
      </c>
      <c r="B10268" s="115" t="str">
        <f t="shared" si="160"/>
        <v>PREPARO E COLOCACAO DE 27 CORDOALHAS DE 12,7MM,NAS FORMAS,COMPREENDENDO CORTE,MONTAGEM,ENFIACAO NA BAINHA,BEM COMO FORNECIMENTO DE CIMENTO PARA INJECAO</v>
      </c>
      <c r="C10268" s="115" t="s">
        <v>42435</v>
      </c>
      <c r="D10268" s="115" t="s">
        <v>42431</v>
      </c>
      <c r="E10268" s="115" t="s">
        <v>42432</v>
      </c>
      <c r="I10268" s="115" t="s">
        <v>92</v>
      </c>
      <c r="J10268" s="115">
        <v>5.17</v>
      </c>
    </row>
    <row r="10269" spans="1:10" hidden="1">
      <c r="A10269" s="115" t="s">
        <v>10583</v>
      </c>
      <c r="B10269" s="115" t="str">
        <f t="shared" si="160"/>
        <v>PREPARO E COLOCACAO DE 27 CORDOALHAS DE 12,7MM,NAS FORMAS,COMPREENDENDO CORTE,MONTAGEM,ENFIACAO NA BAINHA,BEM COMO FORNECIMENTO DE CIMENTO PARA INJECAO</v>
      </c>
      <c r="C10269" s="115" t="s">
        <v>42435</v>
      </c>
      <c r="D10269" s="115" t="s">
        <v>42431</v>
      </c>
      <c r="E10269" s="115" t="s">
        <v>42432</v>
      </c>
      <c r="I10269" s="115" t="s">
        <v>92</v>
      </c>
      <c r="J10269" s="115">
        <v>4.6900000000000004</v>
      </c>
    </row>
    <row r="10270" spans="1:10" hidden="1">
      <c r="A10270" s="115" t="s">
        <v>10584</v>
      </c>
      <c r="B10270" s="115" t="str">
        <f t="shared" si="160"/>
        <v>PREPARO E COLOCACAO DE 31 CORDOALHAS DE 12,7MM,NAS FORMAS,COMPREENDENDO CORTE,MONTAGEM,ENFIACAO NA BAINHA,BEM COMO FORNECIMENTO DE CIMENTO PARA INJECAO</v>
      </c>
      <c r="C10270" s="115" t="s">
        <v>42436</v>
      </c>
      <c r="D10270" s="115" t="s">
        <v>42431</v>
      </c>
      <c r="E10270" s="115" t="s">
        <v>42432</v>
      </c>
      <c r="I10270" s="115" t="s">
        <v>92</v>
      </c>
      <c r="J10270" s="115">
        <v>5.29</v>
      </c>
    </row>
    <row r="10271" spans="1:10" hidden="1">
      <c r="A10271" s="115" t="s">
        <v>10585</v>
      </c>
      <c r="B10271" s="115" t="str">
        <f t="shared" si="160"/>
        <v>PREPARO E COLOCACAO DE 31 CORDOALHAS DE 12,7MM,NAS FORMAS,COMPREENDENDO CORTE,MONTAGEM,ENFIACAO NA BAINHA,BEM COMO FORNECIMENTO DE CIMENTO PARA INJECAO</v>
      </c>
      <c r="C10271" s="115" t="s">
        <v>42436</v>
      </c>
      <c r="D10271" s="115" t="s">
        <v>42431</v>
      </c>
      <c r="E10271" s="115" t="s">
        <v>42432</v>
      </c>
      <c r="I10271" s="115" t="s">
        <v>92</v>
      </c>
      <c r="J10271" s="115">
        <v>4.79</v>
      </c>
    </row>
    <row r="10272" spans="1:10" hidden="1">
      <c r="A10272" s="115" t="s">
        <v>10586</v>
      </c>
      <c r="B10272" s="115" t="str">
        <f t="shared" si="160"/>
        <v>PREPARO E COLOCACAO DE 37 CORDOALHAS DE 12,7MM,NAS FORMAS,COMPREENDENDO CORTE,MONTAGEM,ENFIACAO NA BAINHA,BEM COMO FORNECIMENTO DE CIMENTO PARA INJECAO</v>
      </c>
      <c r="C10272" s="115" t="s">
        <v>42437</v>
      </c>
      <c r="D10272" s="115" t="s">
        <v>42431</v>
      </c>
      <c r="E10272" s="115" t="s">
        <v>42432</v>
      </c>
      <c r="I10272" s="115" t="s">
        <v>92</v>
      </c>
      <c r="J10272" s="115">
        <v>5.62</v>
      </c>
    </row>
    <row r="10273" spans="1:10" hidden="1">
      <c r="A10273" s="115" t="s">
        <v>10587</v>
      </c>
      <c r="B10273" s="115" t="str">
        <f t="shared" si="160"/>
        <v>PREPARO E COLOCACAO DE 37 CORDOALHAS DE 12,7MM,NAS FORMAS,COMPREENDENDO CORTE,MONTAGEM,ENFIACAO NA BAINHA,BEM COMO FORNECIMENTO DE CIMENTO PARA INJECAO</v>
      </c>
      <c r="C10273" s="115" t="s">
        <v>42437</v>
      </c>
      <c r="D10273" s="115" t="s">
        <v>42431</v>
      </c>
      <c r="E10273" s="115" t="s">
        <v>42432</v>
      </c>
      <c r="I10273" s="115" t="s">
        <v>92</v>
      </c>
      <c r="J10273" s="115">
        <v>5.07</v>
      </c>
    </row>
    <row r="10274" spans="1:10" hidden="1">
      <c r="A10274" s="115" t="s">
        <v>10588</v>
      </c>
      <c r="B10274" s="115" t="str">
        <f t="shared" si="160"/>
        <v>CORTE,DOBRAGEM,MONTAGEM E COLOCACAO DE FERRAGENS NA FORMAS,ACO CA-25,EM BARRA REDONDA COM DIAMETRO IGUAL A 6,3MM</v>
      </c>
      <c r="C10274" s="115" t="s">
        <v>42438</v>
      </c>
      <c r="D10274" s="115" t="s">
        <v>42439</v>
      </c>
      <c r="I10274" s="115" t="s">
        <v>92</v>
      </c>
      <c r="J10274" s="115">
        <v>4.6100000000000003</v>
      </c>
    </row>
    <row r="10275" spans="1:10" hidden="1">
      <c r="A10275" s="115" t="s">
        <v>10589</v>
      </c>
      <c r="B10275" s="115" t="str">
        <f t="shared" si="160"/>
        <v>CORTE,DOBRAGEM,MONTAGEM E COLOCACAO DE FERRAGENS NA FORMAS,ACO CA-25,EM BARRA REDONDA COM DIAMETRO IGUAL A 6,3MM</v>
      </c>
      <c r="C10275" s="115" t="s">
        <v>42438</v>
      </c>
      <c r="D10275" s="115" t="s">
        <v>42439</v>
      </c>
      <c r="I10275" s="115" t="s">
        <v>92</v>
      </c>
      <c r="J10275" s="115">
        <v>4</v>
      </c>
    </row>
    <row r="10276" spans="1:10" hidden="1">
      <c r="A10276" s="115" t="s">
        <v>10590</v>
      </c>
      <c r="B10276" s="115" t="str">
        <f t="shared" si="160"/>
        <v>CORTE,DOBRAGEM,MONTAGEM E COLOCACAO DE FERRAGENS NAS FORMAS,ACO CA-25,EM BARRA REDONDA COM DIAMETRO IGUAL A 8MM</v>
      </c>
      <c r="C10276" s="115" t="s">
        <v>42440</v>
      </c>
      <c r="D10276" s="115" t="s">
        <v>42441</v>
      </c>
      <c r="I10276" s="115" t="s">
        <v>92</v>
      </c>
      <c r="J10276" s="115">
        <v>3.84</v>
      </c>
    </row>
    <row r="10277" spans="1:10" hidden="1">
      <c r="A10277" s="115" t="s">
        <v>10591</v>
      </c>
      <c r="B10277" s="115" t="str">
        <f t="shared" si="160"/>
        <v>CORTE,DOBRAGEM,MONTAGEM E COLOCACAO DE FERRAGENS NAS FORMAS,ACO CA-25,EM BARRA REDONDA COM DIAMETRO IGUAL A 8MM</v>
      </c>
      <c r="C10277" s="115" t="s">
        <v>42440</v>
      </c>
      <c r="D10277" s="115" t="s">
        <v>42441</v>
      </c>
      <c r="I10277" s="115" t="s">
        <v>92</v>
      </c>
      <c r="J10277" s="115">
        <v>3.33</v>
      </c>
    </row>
    <row r="10278" spans="1:10" hidden="1">
      <c r="A10278" s="115" t="s">
        <v>10592</v>
      </c>
      <c r="B10278" s="115" t="str">
        <f t="shared" si="160"/>
        <v>CORTE,DOBRAGEM,MONTAGEM E COLOCACAO DE FERRAGENS NAS FORMAS,ACO CA-25,EM BARRA REDONDA COM DIAMETRO MAIOR OU IGUAL A 10MM</v>
      </c>
      <c r="C10278" s="115" t="s">
        <v>42440</v>
      </c>
      <c r="D10278" s="115" t="s">
        <v>42442</v>
      </c>
      <c r="E10278" s="115" t="s">
        <v>58</v>
      </c>
      <c r="I10278" s="115" t="s">
        <v>92</v>
      </c>
      <c r="J10278" s="115">
        <v>3.07</v>
      </c>
    </row>
    <row r="10279" spans="1:10" hidden="1">
      <c r="A10279" s="115" t="s">
        <v>10593</v>
      </c>
      <c r="B10279" s="115" t="str">
        <f t="shared" si="160"/>
        <v>CORTE,DOBRAGEM,MONTAGEM E COLOCACAO DE FERRAGENS NAS FORMAS,ACO CA-25,EM BARRA REDONDA COM DIAMETRO MAIOR OU IGUAL A 10MM</v>
      </c>
      <c r="C10279" s="115" t="s">
        <v>42440</v>
      </c>
      <c r="D10279" s="115" t="s">
        <v>42442</v>
      </c>
      <c r="E10279" s="115" t="s">
        <v>58</v>
      </c>
      <c r="I10279" s="115" t="s">
        <v>92</v>
      </c>
      <c r="J10279" s="115">
        <v>2.66</v>
      </c>
    </row>
    <row r="10280" spans="1:10" hidden="1">
      <c r="A10280" s="115" t="s">
        <v>10594</v>
      </c>
      <c r="B10280" s="115" t="str">
        <f t="shared" si="160"/>
        <v>CORTE,DOBRAGEM,MONTAGEM E COLOCACAO DE FERRAGENS NAS FORMAS,ACO CA-60,EM FIO REDONDO,COM DIAMETRO DE 4,2 A 5MM</v>
      </c>
      <c r="C10280" s="115" t="s">
        <v>42440</v>
      </c>
      <c r="D10280" s="115" t="s">
        <v>42443</v>
      </c>
      <c r="I10280" s="115" t="s">
        <v>92</v>
      </c>
      <c r="J10280" s="115">
        <v>4.2300000000000004</v>
      </c>
    </row>
    <row r="10281" spans="1:10" hidden="1">
      <c r="A10281" s="115" t="s">
        <v>10595</v>
      </c>
      <c r="B10281" s="115" t="str">
        <f t="shared" si="160"/>
        <v>CORTE,DOBRAGEM,MONTAGEM E COLOCACAO DE FERRAGENS NAS FORMAS,ACO CA-60,EM FIO REDONDO,COM DIAMETRO DE 4,2 A 5MM</v>
      </c>
      <c r="C10281" s="115" t="s">
        <v>42440</v>
      </c>
      <c r="D10281" s="115" t="s">
        <v>42443</v>
      </c>
      <c r="I10281" s="115" t="s">
        <v>92</v>
      </c>
      <c r="J10281" s="115">
        <v>3.66</v>
      </c>
    </row>
    <row r="10282" spans="1:10" hidden="1">
      <c r="A10282" s="115" t="s">
        <v>10596</v>
      </c>
      <c r="B10282" s="115" t="str">
        <f t="shared" si="160"/>
        <v>CORTE,DOBRAGEM,MONTAGEM E COLOCACAO DE FERRAGENS NAS FORMAS,ACO CA-60,EM FIO REDONDO COM DIAMETRO ACIMA DE 5MM</v>
      </c>
      <c r="C10282" s="115" t="s">
        <v>42440</v>
      </c>
      <c r="D10282" s="115" t="s">
        <v>42444</v>
      </c>
      <c r="I10282" s="115" t="s">
        <v>92</v>
      </c>
      <c r="J10282" s="115">
        <v>3.84</v>
      </c>
    </row>
    <row r="10283" spans="1:10" hidden="1">
      <c r="A10283" s="115" t="s">
        <v>10597</v>
      </c>
      <c r="B10283" s="115" t="str">
        <f t="shared" si="160"/>
        <v>CORTE,DOBRAGEM,MONTAGEM E COLOCACAO DE FERRAGENS NAS FORMAS,ACO CA-60,EM FIO REDONDO COM DIAMETRO ACIMA DE 5MM</v>
      </c>
      <c r="C10283" s="115" t="s">
        <v>42440</v>
      </c>
      <c r="D10283" s="115" t="s">
        <v>42444</v>
      </c>
      <c r="I10283" s="115" t="s">
        <v>92</v>
      </c>
      <c r="J10283" s="115">
        <v>3.33</v>
      </c>
    </row>
    <row r="10284" spans="1:10" hidden="1">
      <c r="A10284" s="115" t="s">
        <v>10598</v>
      </c>
      <c r="B10284" s="115" t="str">
        <f t="shared" si="160"/>
        <v>CORTE,DOBRAGEM,MONTAGEM E COLOCACAO DE FERRAGENS NAS FORMAS,ACO CA-50,EM BARRAS REDONDAS,COM DIAMETRO IGUAL A 6,3MM</v>
      </c>
      <c r="C10284" s="115" t="s">
        <v>42440</v>
      </c>
      <c r="D10284" s="115" t="s">
        <v>42445</v>
      </c>
      <c r="I10284" s="115" t="s">
        <v>92</v>
      </c>
      <c r="J10284" s="115">
        <v>4.6100000000000003</v>
      </c>
    </row>
    <row r="10285" spans="1:10" hidden="1">
      <c r="A10285" s="115" t="s">
        <v>10599</v>
      </c>
      <c r="B10285" s="115" t="str">
        <f t="shared" si="160"/>
        <v>CORTE,DOBRAGEM,MONTAGEM E COLOCACAO DE FERRAGENS NAS FORMAS,ACO CA-50,EM BARRAS REDONDAS,COM DIAMETRO IGUAL A 6,3MM</v>
      </c>
      <c r="C10285" s="115" t="s">
        <v>42440</v>
      </c>
      <c r="D10285" s="115" t="s">
        <v>42445</v>
      </c>
      <c r="I10285" s="115" t="s">
        <v>92</v>
      </c>
      <c r="J10285" s="115">
        <v>4</v>
      </c>
    </row>
    <row r="10286" spans="1:10" hidden="1">
      <c r="A10286" s="115" t="s">
        <v>10600</v>
      </c>
      <c r="B10286" s="115" t="str">
        <f t="shared" si="160"/>
        <v>CORTE,DOBRAGEM,MONTAGEM E COLOCACAO DE FERRAGENS NAS FORMAS,ACO CA-50,EM BARRAS REDONDAS,COM DIAMETRO DE 8 A 12,5MM</v>
      </c>
      <c r="C10286" s="115" t="s">
        <v>42440</v>
      </c>
      <c r="D10286" s="115" t="s">
        <v>42446</v>
      </c>
      <c r="I10286" s="115" t="s">
        <v>92</v>
      </c>
      <c r="J10286" s="115">
        <v>4.04</v>
      </c>
    </row>
    <row r="10287" spans="1:10" hidden="1">
      <c r="A10287" s="115" t="s">
        <v>10601</v>
      </c>
      <c r="B10287" s="115" t="str">
        <f t="shared" si="160"/>
        <v>CORTE,DOBRAGEM,MONTAGEM E COLOCACAO DE FERRAGENS NAS FORMAS,ACO CA-50,EM BARRAS REDONDAS,COM DIAMETRO DE 8 A 12,5MM</v>
      </c>
      <c r="C10287" s="115" t="s">
        <v>42440</v>
      </c>
      <c r="D10287" s="115" t="s">
        <v>42446</v>
      </c>
      <c r="I10287" s="115" t="s">
        <v>92</v>
      </c>
      <c r="J10287" s="115">
        <v>3.5</v>
      </c>
    </row>
    <row r="10288" spans="1:10" hidden="1">
      <c r="A10288" s="115" t="s">
        <v>10602</v>
      </c>
      <c r="B10288" s="115" t="str">
        <f t="shared" si="160"/>
        <v>CORTE,DOBRAGEM,MONTAGEM E COLOCACAO DE FERRAGENS NAS FORMAS,ACO CA-50,EM BARRAS REDONDAS,COM DIAMETRO ACIMA DE 12,5MM</v>
      </c>
      <c r="C10288" s="115" t="s">
        <v>42440</v>
      </c>
      <c r="D10288" s="115" t="s">
        <v>42447</v>
      </c>
      <c r="I10288" s="115" t="s">
        <v>92</v>
      </c>
      <c r="J10288" s="115">
        <v>3.46</v>
      </c>
    </row>
    <row r="10289" spans="1:10" hidden="1">
      <c r="A10289" s="115" t="s">
        <v>10603</v>
      </c>
      <c r="B10289" s="115" t="str">
        <f t="shared" si="160"/>
        <v>CORTE,DOBRAGEM,MONTAGEM E COLOCACAO DE FERRAGENS NAS FORMAS,ACO CA-50,EM BARRAS REDONDAS,COM DIAMETRO ACIMA DE 12,5MM</v>
      </c>
      <c r="C10289" s="115" t="s">
        <v>42440</v>
      </c>
      <c r="D10289" s="115" t="s">
        <v>42447</v>
      </c>
      <c r="I10289" s="115" t="s">
        <v>92</v>
      </c>
      <c r="J10289" s="115">
        <v>3</v>
      </c>
    </row>
    <row r="10290" spans="1:10" hidden="1">
      <c r="A10290" s="115" t="s">
        <v>10604</v>
      </c>
      <c r="B10290" s="115" t="str">
        <f t="shared" si="160"/>
        <v>CORTE,DOBRAGEM,MONTAGEM E COLOCACAO DE FERRAGENS NAS FORMAS,INCLUSIVE TRANSPORTE HORIZONTAL E VERTICAL COM EQUIPAMENTOS(GUINDASTE E GUINDAUTO),PARA ESTRUTURAS DE PONTES E VIADUTOS,ACO CA-50,DIAMETRO ATE 6,3MM</v>
      </c>
      <c r="C10290" s="115" t="s">
        <v>42440</v>
      </c>
      <c r="D10290" s="115" t="s">
        <v>42448</v>
      </c>
      <c r="E10290" s="115" t="s">
        <v>42449</v>
      </c>
      <c r="F10290" s="115" t="s">
        <v>42450</v>
      </c>
      <c r="I10290" s="115" t="s">
        <v>92</v>
      </c>
      <c r="J10290" s="115">
        <v>5.22</v>
      </c>
    </row>
    <row r="10291" spans="1:10" hidden="1">
      <c r="A10291" s="115" t="s">
        <v>10605</v>
      </c>
      <c r="B10291" s="115" t="str">
        <f t="shared" si="160"/>
        <v>CORTE,DOBRAGEM,MONTAGEM E COLOCACAO DE FERRAGENS NAS FORMAS,INCLUSIVE TRANSPORTE HORIZONTAL E VERTICAL COM EQUIPAMENTOS(GUINDASTE E GUINDAUTO),PARA ESTRUTURAS DE PONTES E VIADUTOS,ACO CA-50,DIAMETRO ATE 6,3MM</v>
      </c>
      <c r="C10291" s="115" t="s">
        <v>42440</v>
      </c>
      <c r="D10291" s="115" t="s">
        <v>42448</v>
      </c>
      <c r="E10291" s="115" t="s">
        <v>42449</v>
      </c>
      <c r="F10291" s="115" t="s">
        <v>42450</v>
      </c>
      <c r="I10291" s="115" t="s">
        <v>92</v>
      </c>
      <c r="J10291" s="115">
        <v>4.59</v>
      </c>
    </row>
    <row r="10292" spans="1:10" hidden="1">
      <c r="A10292" s="115" t="s">
        <v>10606</v>
      </c>
      <c r="B10292" s="115" t="str">
        <f t="shared" si="160"/>
        <v>CORTE,DOBRAGEM,MONTAGEM E COLOCACAO DE FERRAGENS NAS FORMAS,INCLUSIVE TRANSPORTE HORIZONTAL E VERTICAL COM EQUIPAMENTOS(GUINDASTE E GUINDAUTO),PARA ESTRUTURAS DE PONTES E VIADUTOS,ACO CA-50,DIAMETRO DE 8 A 12,5MM</v>
      </c>
      <c r="C10292" s="115" t="s">
        <v>42440</v>
      </c>
      <c r="D10292" s="115" t="s">
        <v>42448</v>
      </c>
      <c r="E10292" s="115" t="s">
        <v>42449</v>
      </c>
      <c r="F10292" s="115" t="s">
        <v>42451</v>
      </c>
      <c r="I10292" s="115" t="s">
        <v>92</v>
      </c>
      <c r="J10292" s="115">
        <v>4.6399999999999997</v>
      </c>
    </row>
    <row r="10293" spans="1:10" hidden="1">
      <c r="A10293" s="115" t="s">
        <v>10607</v>
      </c>
      <c r="B10293" s="115" t="str">
        <f t="shared" si="160"/>
        <v>CORTE,DOBRAGEM,MONTAGEM E COLOCACAO DE FERRAGENS NAS FORMAS,INCLUSIVE TRANSPORTE HORIZONTAL E VERTICAL COM EQUIPAMENTOS(GUINDASTE E GUINDAUTO),PARA ESTRUTURAS DE PONTES E VIADUTOS,ACO CA-50,DIAMETRO DE 8 A 12,5MM</v>
      </c>
      <c r="C10293" s="115" t="s">
        <v>42440</v>
      </c>
      <c r="D10293" s="115" t="s">
        <v>42448</v>
      </c>
      <c r="E10293" s="115" t="s">
        <v>42449</v>
      </c>
      <c r="F10293" s="115" t="s">
        <v>42451</v>
      </c>
      <c r="I10293" s="115" t="s">
        <v>92</v>
      </c>
      <c r="J10293" s="115">
        <v>4.09</v>
      </c>
    </row>
    <row r="10294" spans="1:10" hidden="1">
      <c r="A10294" s="115" t="s">
        <v>10608</v>
      </c>
      <c r="B10294" s="115" t="str">
        <f t="shared" si="160"/>
        <v>CORTE,DOBRAGEM,MONTAGEM E COLOCACAO DE FERRAGENS NAS FORMAS,INCLUSIVE TRANSPORTE HORIZONTAL E VERTICAL COM EQUIPAMENTOS(GUINDASTE E GUINDAUTO),PARA ESTRUTURAS DE PONTES E VIADUTOS,ACO CA-50,DIAMETRO ACIMA DE 12,5MM</v>
      </c>
      <c r="C10294" s="115" t="s">
        <v>42440</v>
      </c>
      <c r="D10294" s="115" t="s">
        <v>42448</v>
      </c>
      <c r="E10294" s="115" t="s">
        <v>42449</v>
      </c>
      <c r="F10294" s="115" t="s">
        <v>42452</v>
      </c>
      <c r="I10294" s="115" t="s">
        <v>92</v>
      </c>
      <c r="J10294" s="115">
        <v>4.07</v>
      </c>
    </row>
    <row r="10295" spans="1:10" hidden="1">
      <c r="A10295" s="115" t="s">
        <v>10609</v>
      </c>
      <c r="B10295" s="115" t="str">
        <f t="shared" si="160"/>
        <v>CORTE,DOBRAGEM,MONTAGEM E COLOCACAO DE FERRAGENS NAS FORMAS,INCLUSIVE TRANSPORTE HORIZONTAL E VERTICAL COM EQUIPAMENTOS(GUINDASTE E GUINDAUTO),PARA ESTRUTURAS DE PONTES E VIADUTOS,ACO CA-50,DIAMETRO ACIMA DE 12,5MM</v>
      </c>
      <c r="C10295" s="115" t="s">
        <v>42440</v>
      </c>
      <c r="D10295" s="115" t="s">
        <v>42448</v>
      </c>
      <c r="E10295" s="115" t="s">
        <v>42449</v>
      </c>
      <c r="F10295" s="115" t="s">
        <v>42452</v>
      </c>
      <c r="I10295" s="115" t="s">
        <v>92</v>
      </c>
      <c r="J10295" s="115">
        <v>3.59</v>
      </c>
    </row>
    <row r="10296" spans="1:10" hidden="1">
      <c r="A10296" s="115" t="s">
        <v>10610</v>
      </c>
      <c r="B10296" s="115" t="str">
        <f t="shared" si="160"/>
        <v>CORTE,MONTAGEM E COLOCACAO DE TELAS DE ACO CA-60,CRUZADAS ESOLDADAS ENTRE SI,EM PECAS DE CONCRETO</v>
      </c>
      <c r="C10296" s="115" t="s">
        <v>42453</v>
      </c>
      <c r="D10296" s="115" t="s">
        <v>42454</v>
      </c>
      <c r="I10296" s="115" t="s">
        <v>92</v>
      </c>
      <c r="J10296" s="115">
        <v>1.92</v>
      </c>
    </row>
    <row r="10297" spans="1:10" hidden="1">
      <c r="A10297" s="115" t="s">
        <v>10611</v>
      </c>
      <c r="B10297" s="115" t="str">
        <f t="shared" si="160"/>
        <v>CORTE,MONTAGEM E COLOCACAO DE TELAS DE ACO CA-60,CRUZADAS ESOLDADAS ENTRE SI,EM PECAS DE CONCRETO</v>
      </c>
      <c r="C10297" s="115" t="s">
        <v>42453</v>
      </c>
      <c r="D10297" s="115" t="s">
        <v>42454</v>
      </c>
      <c r="I10297" s="115" t="s">
        <v>92</v>
      </c>
      <c r="J10297" s="115">
        <v>1.66</v>
      </c>
    </row>
    <row r="10298" spans="1:10" hidden="1">
      <c r="A10298" s="115" t="s">
        <v>10612</v>
      </c>
      <c r="B10298" s="115" t="str">
        <f t="shared" si="160"/>
        <v>CONE DE ANCORAGEM DE CABO DE ACO DE 1 CORDOALHA DE 12,7MM,COMPREENDENDO FORNECIMENTO DO CONE,DE LUVA CONE-BAINHA,DE 2,00M DE MOLA CENTRAL E BAINHA,BEM COMO AS OPERACOES DE PROTENSAO E INJECAO DE CIMENTO</v>
      </c>
      <c r="C10298" s="115" t="s">
        <v>42455</v>
      </c>
      <c r="D10298" s="115" t="s">
        <v>42456</v>
      </c>
      <c r="E10298" s="115" t="s">
        <v>42457</v>
      </c>
      <c r="F10298" s="115" t="s">
        <v>42458</v>
      </c>
      <c r="I10298" s="115" t="s">
        <v>6</v>
      </c>
      <c r="J10298" s="115">
        <v>350.93</v>
      </c>
    </row>
    <row r="10299" spans="1:10" hidden="1">
      <c r="A10299" s="115" t="s">
        <v>10613</v>
      </c>
      <c r="B10299" s="115" t="str">
        <f t="shared" si="160"/>
        <v>CONE DE ANCORAGEM DE CABO DE ACO DE 1 CORDOALHA DE 12,7MM,COMPREENDENDO FORNECIMENTO DO CONE,DE LUVA CONE-BAINHA,DE 2,00M DE MOLA CENTRAL E BAINHA,BEM COMO AS OPERACOES DE PROTENSAO E INJECAO DE CIMENTO</v>
      </c>
      <c r="C10299" s="115" t="s">
        <v>42455</v>
      </c>
      <c r="D10299" s="115" t="s">
        <v>42456</v>
      </c>
      <c r="E10299" s="115" t="s">
        <v>42457</v>
      </c>
      <c r="F10299" s="115" t="s">
        <v>42458</v>
      </c>
      <c r="I10299" s="115" t="s">
        <v>6</v>
      </c>
      <c r="J10299" s="115">
        <v>344.94</v>
      </c>
    </row>
    <row r="10300" spans="1:10" hidden="1">
      <c r="A10300" s="115" t="s">
        <v>10614</v>
      </c>
      <c r="B10300" s="115" t="str">
        <f t="shared" si="160"/>
        <v>CONE DE ANCORAGEM DE CABO DE ACO DE 2 CORDOALHAS DE 12,7MM,COMPREENDENDO FORNECIMENTO DO CONE,DE LUVA CONE-BAINHA,DE 2,00M DE MOLA CENTRAL E BAINHA,BEM COMO AS OPERACOES DE PROTENSAO E INJECAO DE CIMENTO</v>
      </c>
      <c r="C10300" s="115" t="s">
        <v>42459</v>
      </c>
      <c r="D10300" s="115" t="s">
        <v>42460</v>
      </c>
      <c r="E10300" s="115" t="s">
        <v>42461</v>
      </c>
      <c r="F10300" s="115" t="s">
        <v>42462</v>
      </c>
      <c r="I10300" s="115" t="s">
        <v>6</v>
      </c>
      <c r="J10300" s="115">
        <v>521.58000000000004</v>
      </c>
    </row>
    <row r="10301" spans="1:10" hidden="1">
      <c r="A10301" s="115" t="s">
        <v>10615</v>
      </c>
      <c r="B10301" s="115" t="str">
        <f t="shared" si="160"/>
        <v>CONE DE ANCORAGEM DE CABO DE ACO DE 2 CORDOALHAS DE 12,7MM,COMPREENDENDO FORNECIMENTO DO CONE,DE LUVA CONE-BAINHA,DE 2,00M DE MOLA CENTRAL E BAINHA,BEM COMO AS OPERACOES DE PROTENSAO E INJECAO DE CIMENTO</v>
      </c>
      <c r="C10301" s="115" t="s">
        <v>42459</v>
      </c>
      <c r="D10301" s="115" t="s">
        <v>42460</v>
      </c>
      <c r="E10301" s="115" t="s">
        <v>42461</v>
      </c>
      <c r="F10301" s="115" t="s">
        <v>42462</v>
      </c>
      <c r="I10301" s="115" t="s">
        <v>6</v>
      </c>
      <c r="J10301" s="115">
        <v>509.39</v>
      </c>
    </row>
    <row r="10302" spans="1:10" hidden="1">
      <c r="A10302" s="115" t="s">
        <v>10616</v>
      </c>
      <c r="B10302" s="115" t="str">
        <f t="shared" si="160"/>
        <v>CONE DE ANCORAGEM DE CABO DE ACO DE 3 CORDOALHAS DE 12,7MM,COMPREENDENDO FORNECIMENTO DO CONE,DE LUVA CONE-BAINHA,DE 2,00M DE MOLA CENTRAL E BAINHA,BEM COMO AS OPERACOES DE PROTENSAO E INJECAO DE CIMENTO</v>
      </c>
      <c r="C10302" s="115" t="s">
        <v>42463</v>
      </c>
      <c r="D10302" s="115" t="s">
        <v>42460</v>
      </c>
      <c r="E10302" s="115" t="s">
        <v>42461</v>
      </c>
      <c r="F10302" s="115" t="s">
        <v>42462</v>
      </c>
      <c r="I10302" s="115" t="s">
        <v>6</v>
      </c>
      <c r="J10302" s="115">
        <v>574.95000000000005</v>
      </c>
    </row>
    <row r="10303" spans="1:10" hidden="1">
      <c r="A10303" s="115" t="s">
        <v>10617</v>
      </c>
      <c r="B10303" s="115" t="str">
        <f t="shared" si="160"/>
        <v>CONE DE ANCORAGEM DE CABO DE ACO DE 3 CORDOALHAS DE 12,7MM,COMPREENDENDO FORNECIMENTO DO CONE,DE LUVA CONE-BAINHA,DE 2,00M DE MOLA CENTRAL E BAINHA,BEM COMO AS OPERACOES DE PROTENSAO E INJECAO DE CIMENTO</v>
      </c>
      <c r="C10303" s="115" t="s">
        <v>42463</v>
      </c>
      <c r="D10303" s="115" t="s">
        <v>42460</v>
      </c>
      <c r="E10303" s="115" t="s">
        <v>42461</v>
      </c>
      <c r="F10303" s="115" t="s">
        <v>42462</v>
      </c>
      <c r="I10303" s="115" t="s">
        <v>6</v>
      </c>
      <c r="J10303" s="115">
        <v>556.77</v>
      </c>
    </row>
    <row r="10304" spans="1:10" hidden="1">
      <c r="A10304" s="115" t="s">
        <v>10618</v>
      </c>
      <c r="B10304" s="115" t="str">
        <f t="shared" si="160"/>
        <v>CONE DE ANCORAGEM DE CABO DE ACO DE 4 CORDOALHAS DE 12,7MM,COMPREENDENDO FORNECIMENTO DO CONE,DE LUVA CONE-BAINHA,DE 2,00M DE MOLA CENTRAL E BAINHA,BEM COMO AS OPERACOES DE PROTENSAO E INJECAO DE CIMENTO</v>
      </c>
      <c r="C10304" s="115" t="s">
        <v>42464</v>
      </c>
      <c r="D10304" s="115" t="s">
        <v>42460</v>
      </c>
      <c r="E10304" s="115" t="s">
        <v>42461</v>
      </c>
      <c r="F10304" s="115" t="s">
        <v>42462</v>
      </c>
      <c r="I10304" s="115" t="s">
        <v>6</v>
      </c>
      <c r="J10304" s="115">
        <v>777.91</v>
      </c>
    </row>
    <row r="10305" spans="1:10" hidden="1">
      <c r="A10305" s="115" t="s">
        <v>10619</v>
      </c>
      <c r="B10305" s="115" t="str">
        <f t="shared" si="160"/>
        <v>CONE DE ANCORAGEM DE CABO DE ACO DE 4 CORDOALHAS DE 12,7MM,COMPREENDENDO FORNECIMENTO DO CONE,DE LUVA CONE-BAINHA,DE 2,00M DE MOLA CENTRAL E BAINHA,BEM COMO AS OPERACOES DE PROTENSAO E INJECAO DE CIMENTO</v>
      </c>
      <c r="C10305" s="115" t="s">
        <v>42464</v>
      </c>
      <c r="D10305" s="115" t="s">
        <v>42460</v>
      </c>
      <c r="E10305" s="115" t="s">
        <v>42461</v>
      </c>
      <c r="F10305" s="115" t="s">
        <v>42462</v>
      </c>
      <c r="I10305" s="115" t="s">
        <v>6</v>
      </c>
      <c r="J10305" s="115">
        <v>753.98</v>
      </c>
    </row>
    <row r="10306" spans="1:10" hidden="1">
      <c r="A10306" s="115" t="s">
        <v>10620</v>
      </c>
      <c r="B10306" s="115" t="str">
        <f t="shared" si="160"/>
        <v>CONE DE ANCORAGEM DE CABO DE ACO DE 5 CORDOALHAS DE 12,7MM,COMPREENDENDO FORNECIMENTO DO CONE,DE LUVA CONE-BAINHA,DE 2,00M DE MOLA CENTRAL E BAINHA,BEM COMO AS OPERACOES DE PROTENSAO E INJECAO DE CIMENTO</v>
      </c>
      <c r="C10306" s="115" t="s">
        <v>42465</v>
      </c>
      <c r="D10306" s="115" t="s">
        <v>42460</v>
      </c>
      <c r="E10306" s="115" t="s">
        <v>42461</v>
      </c>
      <c r="F10306" s="115" t="s">
        <v>42462</v>
      </c>
      <c r="I10306" s="115" t="s">
        <v>6</v>
      </c>
      <c r="J10306" s="115">
        <v>913.14</v>
      </c>
    </row>
    <row r="10307" spans="1:10" hidden="1">
      <c r="A10307" s="115" t="s">
        <v>10621</v>
      </c>
      <c r="B10307" s="115" t="str">
        <f t="shared" si="160"/>
        <v>CONE DE ANCORAGEM DE CABO DE ACO DE 5 CORDOALHAS DE 12,7MM,COMPREENDENDO FORNECIMENTO DO CONE,DE LUVA CONE-BAINHA,DE 2,00M DE MOLA CENTRAL E BAINHA,BEM COMO AS OPERACOES DE PROTENSAO E INJECAO DE CIMENTO</v>
      </c>
      <c r="C10307" s="115" t="s">
        <v>42465</v>
      </c>
      <c r="D10307" s="115" t="s">
        <v>42460</v>
      </c>
      <c r="E10307" s="115" t="s">
        <v>42461</v>
      </c>
      <c r="F10307" s="115" t="s">
        <v>42462</v>
      </c>
      <c r="I10307" s="115" t="s">
        <v>6</v>
      </c>
      <c r="J10307" s="115">
        <v>888.1</v>
      </c>
    </row>
    <row r="10308" spans="1:10" hidden="1">
      <c r="A10308" s="115" t="s">
        <v>10622</v>
      </c>
      <c r="B10308" s="115" t="str">
        <f t="shared" si="160"/>
        <v>CONE DE ANCORAGEM DE CABO DE ACO DE 6 CORDOALHAS DE 12,7MM,COMPREENDENDO FORNECIMENTO DO CONE,DE LUVA CONE-BAINHA,DE 2,00M DE MOLA CENTRAL E BAINHA,BEM COMO AS OPERACOES DE PROTENSAO E INJECAO DE CIMENTO</v>
      </c>
      <c r="C10308" s="115" t="s">
        <v>42466</v>
      </c>
      <c r="D10308" s="115" t="s">
        <v>42460</v>
      </c>
      <c r="E10308" s="115" t="s">
        <v>42461</v>
      </c>
      <c r="F10308" s="115" t="s">
        <v>42462</v>
      </c>
      <c r="I10308" s="115" t="s">
        <v>6</v>
      </c>
      <c r="J10308" s="115">
        <v>938.72</v>
      </c>
    </row>
    <row r="10309" spans="1:10" hidden="1">
      <c r="A10309" s="115" t="s">
        <v>10623</v>
      </c>
      <c r="B10309" s="115" t="str">
        <f t="shared" ref="B10309:B10372" si="161">C10309&amp;D10309&amp;E10309&amp;F10309&amp;G10309&amp;H10309</f>
        <v>CONE DE ANCORAGEM DE CABO DE ACO DE 6 CORDOALHAS DE 12,7MM,COMPREENDENDO FORNECIMENTO DO CONE,DE LUVA CONE-BAINHA,DE 2,00M DE MOLA CENTRAL E BAINHA,BEM COMO AS OPERACOES DE PROTENSAO E INJECAO DE CIMENTO</v>
      </c>
      <c r="C10309" s="115" t="s">
        <v>42466</v>
      </c>
      <c r="D10309" s="115" t="s">
        <v>42460</v>
      </c>
      <c r="E10309" s="115" t="s">
        <v>42461</v>
      </c>
      <c r="F10309" s="115" t="s">
        <v>42462</v>
      </c>
      <c r="I10309" s="115" t="s">
        <v>6</v>
      </c>
      <c r="J10309" s="115">
        <v>912.71</v>
      </c>
    </row>
    <row r="10310" spans="1:10" hidden="1">
      <c r="A10310" s="115" t="s">
        <v>10624</v>
      </c>
      <c r="B10310" s="115" t="str">
        <f t="shared" si="161"/>
        <v>CONE DE ANCORAGEM DE CABO DE ACO DE 7 CORDOALHAS DE 12,7MM,COMPREENDENDO FORNECIMENTO DO CONE,DE LUVA CONE-BAINHA,DE 2,00M DE MOLA CENTRAL E BAINHA,BEM COMO AS OPERACOES DE PROTENSAO E INJECAO DE CIMENTO</v>
      </c>
      <c r="C10310" s="115" t="s">
        <v>42467</v>
      </c>
      <c r="D10310" s="115" t="s">
        <v>42460</v>
      </c>
      <c r="E10310" s="115" t="s">
        <v>42461</v>
      </c>
      <c r="F10310" s="115" t="s">
        <v>42462</v>
      </c>
      <c r="I10310" s="115" t="s">
        <v>6</v>
      </c>
      <c r="J10310" s="115">
        <v>979.73</v>
      </c>
    </row>
    <row r="10311" spans="1:10" hidden="1">
      <c r="A10311" s="115" t="s">
        <v>10625</v>
      </c>
      <c r="B10311" s="115" t="str">
        <f t="shared" si="161"/>
        <v>CONE DE ANCORAGEM DE CABO DE ACO DE 7 CORDOALHAS DE 12,7MM,COMPREENDENDO FORNECIMENTO DO CONE,DE LUVA CONE-BAINHA,DE 2,00M DE MOLA CENTRAL E BAINHA,BEM COMO AS OPERACOES DE PROTENSAO E INJECAO DE CIMENTO</v>
      </c>
      <c r="C10311" s="115" t="s">
        <v>42467</v>
      </c>
      <c r="D10311" s="115" t="s">
        <v>42460</v>
      </c>
      <c r="E10311" s="115" t="s">
        <v>42461</v>
      </c>
      <c r="F10311" s="115" t="s">
        <v>42462</v>
      </c>
      <c r="I10311" s="115" t="s">
        <v>6</v>
      </c>
      <c r="J10311" s="115">
        <v>952.87</v>
      </c>
    </row>
    <row r="10312" spans="1:10" hidden="1">
      <c r="A10312" s="115" t="s">
        <v>10626</v>
      </c>
      <c r="B10312" s="115" t="str">
        <f t="shared" si="161"/>
        <v>CONE DE ANCORAGEM DE CABO DE ACO DE 12 CORDOALHAS DE 12,7MM,COMPREENDENDO FORNECIMENTO DO CONE,DE LUVA CONE-BAINHA,DE 2,00M DE MOLA CENTRAL E BAINHA,BEM COMO AS OPERACOES DE PROTENSAO E INJECAO DE CIMENTO</v>
      </c>
      <c r="C10312" s="115" t="s">
        <v>42468</v>
      </c>
      <c r="D10312" s="115" t="s">
        <v>42469</v>
      </c>
      <c r="E10312" s="115" t="s">
        <v>42470</v>
      </c>
      <c r="F10312" s="115" t="s">
        <v>42471</v>
      </c>
      <c r="I10312" s="115" t="s">
        <v>6</v>
      </c>
      <c r="J10312" s="115">
        <v>1307.0899999999999</v>
      </c>
    </row>
    <row r="10313" spans="1:10" hidden="1">
      <c r="A10313" s="115" t="s">
        <v>10627</v>
      </c>
      <c r="B10313" s="115" t="str">
        <f t="shared" si="161"/>
        <v>CONE DE ANCORAGEM DE CABO DE ACO DE 12 CORDOALHAS DE 12,7MM,COMPREENDENDO FORNECIMENTO DO CONE,DE LUVA CONE-BAINHA,DE 2,00M DE MOLA CENTRAL E BAINHA,BEM COMO AS OPERACOES DE PROTENSAO E INJECAO DE CIMENTO</v>
      </c>
      <c r="C10313" s="115" t="s">
        <v>42468</v>
      </c>
      <c r="D10313" s="115" t="s">
        <v>42469</v>
      </c>
      <c r="E10313" s="115" t="s">
        <v>42470</v>
      </c>
      <c r="F10313" s="115" t="s">
        <v>42471</v>
      </c>
      <c r="I10313" s="115" t="s">
        <v>6</v>
      </c>
      <c r="J10313" s="115">
        <v>1277.4100000000001</v>
      </c>
    </row>
    <row r="10314" spans="1:10" hidden="1">
      <c r="A10314" s="115" t="s">
        <v>10628</v>
      </c>
      <c r="B10314" s="115" t="str">
        <f t="shared" si="161"/>
        <v>CONE DE ANCORAGEM DE CABO DE ACO DE 19 CORDOALHAS DE 12,7MM,COMPREENDENDO FORNECIMENTO DO CONE,DE LUVA CONE-BAINHA,DE 2,00M DE MOLA CENTRAL E BAINHA,BEM COMO AS OPERACOES DE PROTENSAO E INJECAO DE CIMENTO</v>
      </c>
      <c r="C10314" s="115" t="s">
        <v>42472</v>
      </c>
      <c r="D10314" s="115" t="s">
        <v>42469</v>
      </c>
      <c r="E10314" s="115" t="s">
        <v>42470</v>
      </c>
      <c r="F10314" s="115" t="s">
        <v>42471</v>
      </c>
      <c r="I10314" s="115" t="s">
        <v>6</v>
      </c>
      <c r="J10314" s="115">
        <v>2279.52</v>
      </c>
    </row>
    <row r="10315" spans="1:10" hidden="1">
      <c r="A10315" s="115" t="s">
        <v>10629</v>
      </c>
      <c r="B10315" s="115" t="str">
        <f t="shared" si="161"/>
        <v>CONE DE ANCORAGEM DE CABO DE ACO DE 19 CORDOALHAS DE 12,7MM,COMPREENDENDO FORNECIMENTO DO CONE,DE LUVA CONE-BAINHA,DE 2,00M DE MOLA CENTRAL E BAINHA,BEM COMO AS OPERACOES DE PROTENSAO E INJECAO DE CIMENTO</v>
      </c>
      <c r="C10315" s="115" t="s">
        <v>42472</v>
      </c>
      <c r="D10315" s="115" t="s">
        <v>42469</v>
      </c>
      <c r="E10315" s="115" t="s">
        <v>42470</v>
      </c>
      <c r="F10315" s="115" t="s">
        <v>42471</v>
      </c>
      <c r="I10315" s="115" t="s">
        <v>6</v>
      </c>
      <c r="J10315" s="115">
        <v>2244.2399999999998</v>
      </c>
    </row>
    <row r="10316" spans="1:10" hidden="1">
      <c r="A10316" s="115" t="s">
        <v>10630</v>
      </c>
      <c r="B10316" s="115" t="str">
        <f t="shared" si="161"/>
        <v>CONE DE ANCORAGEM DE CABO DE ACO DE 22 CORDOALHAS DE 12,7MM,COMPREENDENDO FORNECIMENTO DO CONE,DE LUVA CONE-BAINHA,DE 2,00M DE MOLA CENTRAL E BAINHA,BEM COMO AS OPERACOES DE PROTENSAO E INJECAO DE CIMENTO</v>
      </c>
      <c r="C10316" s="115" t="s">
        <v>42473</v>
      </c>
      <c r="D10316" s="115" t="s">
        <v>42469</v>
      </c>
      <c r="E10316" s="115" t="s">
        <v>42470</v>
      </c>
      <c r="F10316" s="115" t="s">
        <v>42471</v>
      </c>
      <c r="I10316" s="115" t="s">
        <v>6</v>
      </c>
      <c r="J10316" s="115">
        <v>3268.19</v>
      </c>
    </row>
    <row r="10317" spans="1:10" hidden="1">
      <c r="A10317" s="115" t="s">
        <v>10631</v>
      </c>
      <c r="B10317" s="115" t="str">
        <f t="shared" si="161"/>
        <v>CONE DE ANCORAGEM DE CABO DE ACO DE 22 CORDOALHAS DE 12,7MM,COMPREENDENDO FORNECIMENTO DO CONE,DE LUVA CONE-BAINHA,DE 2,00M DE MOLA CENTRAL E BAINHA,BEM COMO AS OPERACOES DE PROTENSAO E INJECAO DE CIMENTO</v>
      </c>
      <c r="C10317" s="115" t="s">
        <v>42473</v>
      </c>
      <c r="D10317" s="115" t="s">
        <v>42469</v>
      </c>
      <c r="E10317" s="115" t="s">
        <v>42470</v>
      </c>
      <c r="F10317" s="115" t="s">
        <v>42471</v>
      </c>
      <c r="I10317" s="115" t="s">
        <v>6</v>
      </c>
      <c r="J10317" s="115">
        <v>3229.06</v>
      </c>
    </row>
    <row r="10318" spans="1:10" hidden="1">
      <c r="A10318" s="115" t="s">
        <v>10632</v>
      </c>
      <c r="B10318" s="115" t="str">
        <f t="shared" si="161"/>
        <v>CONE DE ANCORAGEM DE CABO DE ACO DE 27 CORDOALHAS DE 12,7MM,COMPREENDENDO FORNECIMENTO DO CONE,DE LUVA CONE-BAINHA,DE 2,00M DE MOLA CENTRAL E BAINHA,BEM COMO AS OPERACOES DE PROTENSAO E INJECAO DE CIMENTO</v>
      </c>
      <c r="C10318" s="115" t="s">
        <v>42474</v>
      </c>
      <c r="D10318" s="115" t="s">
        <v>42469</v>
      </c>
      <c r="E10318" s="115" t="s">
        <v>42470</v>
      </c>
      <c r="F10318" s="115" t="s">
        <v>42471</v>
      </c>
      <c r="I10318" s="115" t="s">
        <v>6</v>
      </c>
      <c r="J10318" s="115">
        <v>4536.58</v>
      </c>
    </row>
    <row r="10319" spans="1:10" hidden="1">
      <c r="A10319" s="115" t="s">
        <v>10633</v>
      </c>
      <c r="B10319" s="115" t="str">
        <f t="shared" si="161"/>
        <v>CONE DE ANCORAGEM DE CABO DE ACO DE 27 CORDOALHAS DE 12,7MM,COMPREENDENDO FORNECIMENTO DO CONE,DE LUVA CONE-BAINHA,DE 2,00M DE MOLA CENTRAL E BAINHA,BEM COMO AS OPERACOES DE PROTENSAO E INJECAO DE CIMENTO</v>
      </c>
      <c r="C10319" s="115" t="s">
        <v>42474</v>
      </c>
      <c r="D10319" s="115" t="s">
        <v>42469</v>
      </c>
      <c r="E10319" s="115" t="s">
        <v>42470</v>
      </c>
      <c r="F10319" s="115" t="s">
        <v>42471</v>
      </c>
      <c r="I10319" s="115" t="s">
        <v>6</v>
      </c>
      <c r="J10319" s="115">
        <v>4494.55</v>
      </c>
    </row>
    <row r="10320" spans="1:10" hidden="1">
      <c r="A10320" s="115" t="s">
        <v>10634</v>
      </c>
      <c r="B10320" s="115" t="str">
        <f t="shared" si="161"/>
        <v>CONE DE ANCORAGEM DE CABO DE ACO DE 31 CORDOALHAS DE 12,7MM,COMPREENDENDO FORNECIMENTO DO CONE,DE LUVA CONE-BAINHA,DE 2,00M DE MOLA CENTRAL E BAINHA,BEM COMO AS OPERACOES DE PROTENSAO E INJECAO DE CIMENTO</v>
      </c>
      <c r="C10320" s="115" t="s">
        <v>42475</v>
      </c>
      <c r="D10320" s="115" t="s">
        <v>42469</v>
      </c>
      <c r="E10320" s="115" t="s">
        <v>42470</v>
      </c>
      <c r="F10320" s="115" t="s">
        <v>42471</v>
      </c>
      <c r="I10320" s="115" t="s">
        <v>6</v>
      </c>
      <c r="J10320" s="115">
        <v>5502.3</v>
      </c>
    </row>
    <row r="10321" spans="1:10" hidden="1">
      <c r="A10321" s="115" t="s">
        <v>10635</v>
      </c>
      <c r="B10321" s="115" t="str">
        <f t="shared" si="161"/>
        <v>CONE DE ANCORAGEM DE CABO DE ACO DE 31 CORDOALHAS DE 12,7MM,COMPREENDENDO FORNECIMENTO DO CONE,DE LUVA CONE-BAINHA,DE 2,00M DE MOLA CENTRAL E BAINHA,BEM COMO AS OPERACOES DE PROTENSAO E INJECAO DE CIMENTO</v>
      </c>
      <c r="C10321" s="115" t="s">
        <v>42475</v>
      </c>
      <c r="D10321" s="115" t="s">
        <v>42469</v>
      </c>
      <c r="E10321" s="115" t="s">
        <v>42470</v>
      </c>
      <c r="F10321" s="115" t="s">
        <v>42471</v>
      </c>
      <c r="I10321" s="115" t="s">
        <v>6</v>
      </c>
      <c r="J10321" s="115">
        <v>5457.67</v>
      </c>
    </row>
    <row r="10322" spans="1:10" hidden="1">
      <c r="A10322" s="115" t="s">
        <v>10636</v>
      </c>
      <c r="B10322" s="115" t="str">
        <f t="shared" si="161"/>
        <v>CONE DE ANCORAGEM DE CABO DE ACO DE 37 CORDOALHAS DE 12,7MM,COMPREENDENDO FORNECIMENTO DO CONE,DE LUVA CONE-BAINHA,DE 2,00M DE MOLA CENTRAL E BAINHA,BEM COMO AS OPERACOES DE PROTENSAO E INJECAO DE CIMENTO</v>
      </c>
      <c r="C10322" s="115" t="s">
        <v>42476</v>
      </c>
      <c r="D10322" s="115" t="s">
        <v>42469</v>
      </c>
      <c r="E10322" s="115" t="s">
        <v>42470</v>
      </c>
      <c r="F10322" s="115" t="s">
        <v>42471</v>
      </c>
      <c r="I10322" s="115" t="s">
        <v>6</v>
      </c>
      <c r="J10322" s="115">
        <v>8088.96</v>
      </c>
    </row>
    <row r="10323" spans="1:10" hidden="1">
      <c r="A10323" s="115" t="s">
        <v>10637</v>
      </c>
      <c r="B10323" s="115" t="str">
        <f t="shared" si="161"/>
        <v>CONE DE ANCORAGEM DE CABO DE ACO DE 37 CORDOALHAS DE 12,7MM,COMPREENDENDO FORNECIMENTO DO CONE,DE LUVA CONE-BAINHA,DE 2,00M DE MOLA CENTRAL E BAINHA,BEM COMO AS OPERACOES DE PROTENSAO E INJECAO DE CIMENTO</v>
      </c>
      <c r="C10323" s="115" t="s">
        <v>42476</v>
      </c>
      <c r="D10323" s="115" t="s">
        <v>42469</v>
      </c>
      <c r="E10323" s="115" t="s">
        <v>42470</v>
      </c>
      <c r="F10323" s="115" t="s">
        <v>42471</v>
      </c>
      <c r="I10323" s="115" t="s">
        <v>6</v>
      </c>
      <c r="J10323" s="115">
        <v>8038.46</v>
      </c>
    </row>
    <row r="10324" spans="1:10" hidden="1">
      <c r="A10324" s="115" t="s">
        <v>10638</v>
      </c>
      <c r="B10324" s="115" t="str">
        <f t="shared" si="161"/>
        <v>CONE DE ANCORAGEM DE CABO DE ACO DE 1 CORDOALHA DE 15,2MM,COMPREENDENDO FORNECIMENTO DO CONE,DE LUVA CONE-BAINHA,DE 2,00M DE MOLA CENTRAL E BAINHA,BEM COMO AS OPERACOES DE PROTENSAO E INJECAO DE CIMENTO</v>
      </c>
      <c r="C10324" s="115" t="s">
        <v>42477</v>
      </c>
      <c r="D10324" s="115" t="s">
        <v>42456</v>
      </c>
      <c r="E10324" s="115" t="s">
        <v>42457</v>
      </c>
      <c r="F10324" s="115" t="s">
        <v>42458</v>
      </c>
      <c r="I10324" s="115" t="s">
        <v>6</v>
      </c>
      <c r="J10324" s="115">
        <v>365.93</v>
      </c>
    </row>
    <row r="10325" spans="1:10" hidden="1">
      <c r="A10325" s="115" t="s">
        <v>10639</v>
      </c>
      <c r="B10325" s="115" t="str">
        <f t="shared" si="161"/>
        <v>CONE DE ANCORAGEM DE CABO DE ACO DE 1 CORDOALHA DE 15,2MM,COMPREENDENDO FORNECIMENTO DO CONE,DE LUVA CONE-BAINHA,DE 2,00M DE MOLA CENTRAL E BAINHA,BEM COMO AS OPERACOES DE PROTENSAO E INJECAO DE CIMENTO</v>
      </c>
      <c r="C10325" s="115" t="s">
        <v>42477</v>
      </c>
      <c r="D10325" s="115" t="s">
        <v>42456</v>
      </c>
      <c r="E10325" s="115" t="s">
        <v>42457</v>
      </c>
      <c r="F10325" s="115" t="s">
        <v>42458</v>
      </c>
      <c r="I10325" s="115" t="s">
        <v>6</v>
      </c>
      <c r="J10325" s="115">
        <v>359.94</v>
      </c>
    </row>
    <row r="10326" spans="1:10" hidden="1">
      <c r="A10326" s="115" t="s">
        <v>10640</v>
      </c>
      <c r="B10326" s="115" t="str">
        <f t="shared" si="161"/>
        <v>CONE DE ANCORAGEM DE CABO DE ACO DE 2 CORDOALHAS DE 15,2MM,COMPREENDENDO FORNECIMENTO DO CONE,DE LUVA CONE-BAINHA,DE 2,00M DE MOLA CENTRAL E BAINHA,BEM COMO AS OPERACOES DE PROTENSAO E INJECAO DE CIMENTO</v>
      </c>
      <c r="C10326" s="115" t="s">
        <v>42478</v>
      </c>
      <c r="D10326" s="115" t="s">
        <v>42460</v>
      </c>
      <c r="E10326" s="115" t="s">
        <v>42461</v>
      </c>
      <c r="F10326" s="115" t="s">
        <v>42462</v>
      </c>
      <c r="I10326" s="115" t="s">
        <v>6</v>
      </c>
      <c r="J10326" s="115">
        <v>531.58000000000004</v>
      </c>
    </row>
    <row r="10327" spans="1:10" hidden="1">
      <c r="A10327" s="115" t="s">
        <v>10641</v>
      </c>
      <c r="B10327" s="115" t="str">
        <f t="shared" si="161"/>
        <v>CONE DE ANCORAGEM DE CABO DE ACO DE 2 CORDOALHAS DE 15,2MM,COMPREENDENDO FORNECIMENTO DO CONE,DE LUVA CONE-BAINHA,DE 2,00M DE MOLA CENTRAL E BAINHA,BEM COMO AS OPERACOES DE PROTENSAO E INJECAO DE CIMENTO</v>
      </c>
      <c r="C10327" s="115" t="s">
        <v>42478</v>
      </c>
      <c r="D10327" s="115" t="s">
        <v>42460</v>
      </c>
      <c r="E10327" s="115" t="s">
        <v>42461</v>
      </c>
      <c r="F10327" s="115" t="s">
        <v>42462</v>
      </c>
      <c r="I10327" s="115" t="s">
        <v>6</v>
      </c>
      <c r="J10327" s="115">
        <v>519.39</v>
      </c>
    </row>
    <row r="10328" spans="1:10" hidden="1">
      <c r="A10328" s="115" t="s">
        <v>10642</v>
      </c>
      <c r="B10328" s="115" t="str">
        <f t="shared" si="161"/>
        <v>CONE DE ANCORAGEM DE CABO DE ACO DE 3 CORDOALHAS DE 15,2MM,COMPREENDENDO FORNECIMENTO DO CONE,DE LUVA CONE-BAINHA,DE 2,00M DE MOLA CENTRAL E BAINHA,BEM COMO AS OPERACOES DE PROTENSAO E INJECAO DE CIMENTO</v>
      </c>
      <c r="C10328" s="115" t="s">
        <v>42479</v>
      </c>
      <c r="D10328" s="115" t="s">
        <v>42460</v>
      </c>
      <c r="E10328" s="115" t="s">
        <v>42461</v>
      </c>
      <c r="F10328" s="115" t="s">
        <v>42462</v>
      </c>
      <c r="I10328" s="115" t="s">
        <v>6</v>
      </c>
      <c r="J10328" s="115">
        <v>584.95000000000005</v>
      </c>
    </row>
    <row r="10329" spans="1:10" hidden="1">
      <c r="A10329" s="115" t="s">
        <v>10643</v>
      </c>
      <c r="B10329" s="115" t="str">
        <f t="shared" si="161"/>
        <v>CONE DE ANCORAGEM DE CABO DE ACO DE 3 CORDOALHAS DE 15,2MM,COMPREENDENDO FORNECIMENTO DO CONE,DE LUVA CONE-BAINHA,DE 2,00M DE MOLA CENTRAL E BAINHA,BEM COMO AS OPERACOES DE PROTENSAO E INJECAO DE CIMENTO</v>
      </c>
      <c r="C10329" s="115" t="s">
        <v>42479</v>
      </c>
      <c r="D10329" s="115" t="s">
        <v>42460</v>
      </c>
      <c r="E10329" s="115" t="s">
        <v>42461</v>
      </c>
      <c r="F10329" s="115" t="s">
        <v>42462</v>
      </c>
      <c r="I10329" s="115" t="s">
        <v>6</v>
      </c>
      <c r="J10329" s="115">
        <v>566.77</v>
      </c>
    </row>
    <row r="10330" spans="1:10" hidden="1">
      <c r="A10330" s="115" t="s">
        <v>10644</v>
      </c>
      <c r="B10330" s="115" t="str">
        <f t="shared" si="161"/>
        <v>CONE DE ANCORAGEM DE CABO DE ACO DE 4 CORDOALHAS DE 15,2MM,COMPREENDENDO FORNECIMENTO DO CONE,DE LUVA CONE-BAINHA,DE 2,00M DE MOLA CENTRAL E BAINHA,BEM COMO AS OPERACOES DE PROTENSAO E INJECAO DE CIMENTO</v>
      </c>
      <c r="C10330" s="115" t="s">
        <v>42480</v>
      </c>
      <c r="D10330" s="115" t="s">
        <v>42460</v>
      </c>
      <c r="E10330" s="115" t="s">
        <v>42461</v>
      </c>
      <c r="F10330" s="115" t="s">
        <v>42462</v>
      </c>
      <c r="I10330" s="115" t="s">
        <v>6</v>
      </c>
      <c r="J10330" s="115">
        <v>827.91</v>
      </c>
    </row>
    <row r="10331" spans="1:10" hidden="1">
      <c r="A10331" s="115" t="s">
        <v>10645</v>
      </c>
      <c r="B10331" s="115" t="str">
        <f t="shared" si="161"/>
        <v>CONE DE ANCORAGEM DE CABO DE ACO DE 4 CORDOALHAS DE 15,2MM,COMPREENDENDO FORNECIMENTO DO CONE,DE LUVA CONE-BAINHA,DE 2,00M DE MOLA CENTRAL E BAINHA,BEM COMO AS OPERACOES DE PROTENSAO E INJECAO DE CIMENTO</v>
      </c>
      <c r="C10331" s="115" t="s">
        <v>42480</v>
      </c>
      <c r="D10331" s="115" t="s">
        <v>42460</v>
      </c>
      <c r="E10331" s="115" t="s">
        <v>42461</v>
      </c>
      <c r="F10331" s="115" t="s">
        <v>42462</v>
      </c>
      <c r="I10331" s="115" t="s">
        <v>6</v>
      </c>
      <c r="J10331" s="115">
        <v>803.98</v>
      </c>
    </row>
    <row r="10332" spans="1:10" hidden="1">
      <c r="A10332" s="115" t="s">
        <v>10646</v>
      </c>
      <c r="B10332" s="115" t="str">
        <f t="shared" si="161"/>
        <v>CONE DE ANCORAGEM DE CABO DE ACO DE 5 CORDOALHAS DE 15,2MM,COMPREENDENDO FORNECIMENTO DO CONE,DE LUVA CONE-BAINHA,DE 2,00M DE MOLA CENTRAL E BAINHA,BEM COMO AS OPERACOES DE PROTENSAO E INJECAO DE CIMENTO</v>
      </c>
      <c r="C10332" s="115" t="s">
        <v>42481</v>
      </c>
      <c r="D10332" s="115" t="s">
        <v>42460</v>
      </c>
      <c r="E10332" s="115" t="s">
        <v>42461</v>
      </c>
      <c r="F10332" s="115" t="s">
        <v>42462</v>
      </c>
      <c r="I10332" s="115" t="s">
        <v>6</v>
      </c>
      <c r="J10332" s="115">
        <v>1069.74</v>
      </c>
    </row>
    <row r="10333" spans="1:10" hidden="1">
      <c r="A10333" s="115" t="s">
        <v>10647</v>
      </c>
      <c r="B10333" s="115" t="str">
        <f t="shared" si="161"/>
        <v>CONE DE ANCORAGEM DE CABO DE ACO DE 5 CORDOALHAS DE 15,2MM,COMPREENDENDO FORNECIMENTO DO CONE,DE LUVA CONE-BAINHA,DE 2,00M DE MOLA CENTRAL E BAINHA,BEM COMO AS OPERACOES DE PROTENSAO E INJECAO DE CIMENTO</v>
      </c>
      <c r="C10333" s="115" t="s">
        <v>42481</v>
      </c>
      <c r="D10333" s="115" t="s">
        <v>42460</v>
      </c>
      <c r="E10333" s="115" t="s">
        <v>42461</v>
      </c>
      <c r="F10333" s="115" t="s">
        <v>42462</v>
      </c>
      <c r="I10333" s="115" t="s">
        <v>6</v>
      </c>
      <c r="J10333" s="115">
        <v>1044.7</v>
      </c>
    </row>
    <row r="10334" spans="1:10" hidden="1">
      <c r="A10334" s="115" t="s">
        <v>10648</v>
      </c>
      <c r="B10334" s="115" t="str">
        <f t="shared" si="161"/>
        <v>CONE DE ANCORAGEM DE CABO DE ACO DE 6 CORDOALHAS DE 15,2MM,COMPREENDENDO FORNECIMENTO DO CONE,DE LUVA CONE-BAINHA,DE 2,00M DE MOLA CENTRAL E BAINHA,BEM COMO AS OPERACOES DE PROTENSAO E INJECAO DE CIMENTO</v>
      </c>
      <c r="C10334" s="115" t="s">
        <v>42482</v>
      </c>
      <c r="D10334" s="115" t="s">
        <v>42460</v>
      </c>
      <c r="E10334" s="115" t="s">
        <v>42461</v>
      </c>
      <c r="F10334" s="115" t="s">
        <v>42462</v>
      </c>
      <c r="I10334" s="115" t="s">
        <v>6</v>
      </c>
      <c r="J10334" s="115">
        <v>1091.92</v>
      </c>
    </row>
    <row r="10335" spans="1:10" hidden="1">
      <c r="A10335" s="115" t="s">
        <v>10649</v>
      </c>
      <c r="B10335" s="115" t="str">
        <f t="shared" si="161"/>
        <v>CONE DE ANCORAGEM DE CABO DE ACO DE 6 CORDOALHAS DE 15,2MM,COMPREENDENDO FORNECIMENTO DO CONE,DE LUVA CONE-BAINHA,DE 2,00M DE MOLA CENTRAL E BAINHA,BEM COMO AS OPERACOES DE PROTENSAO E INJECAO DE CIMENTO</v>
      </c>
      <c r="C10335" s="115" t="s">
        <v>42482</v>
      </c>
      <c r="D10335" s="115" t="s">
        <v>42460</v>
      </c>
      <c r="E10335" s="115" t="s">
        <v>42461</v>
      </c>
      <c r="F10335" s="115" t="s">
        <v>42462</v>
      </c>
      <c r="I10335" s="115" t="s">
        <v>6</v>
      </c>
      <c r="J10335" s="115">
        <v>1065.9100000000001</v>
      </c>
    </row>
    <row r="10336" spans="1:10" hidden="1">
      <c r="A10336" s="115" t="s">
        <v>10650</v>
      </c>
      <c r="B10336" s="115" t="str">
        <f t="shared" si="161"/>
        <v>CONE DE ANCORAGEM DE CABO DE ACO DE 7 CORDOALHAS DE 15,2MM,COMPREENDENDO FORNECIMENTO DO CONE,DE LUVA CONE-BAINHA,DE 2,00MM DE MOLA CENTRAL E BAINHA,BEM COMO AS OPERACOES DE PROTENSAO E INJECAO DE CIMENTO</v>
      </c>
      <c r="C10336" s="115" t="s">
        <v>42483</v>
      </c>
      <c r="D10336" s="115" t="s">
        <v>42460</v>
      </c>
      <c r="E10336" s="115" t="s">
        <v>42484</v>
      </c>
      <c r="F10336" s="115" t="s">
        <v>42471</v>
      </c>
      <c r="I10336" s="115" t="s">
        <v>6</v>
      </c>
      <c r="J10336" s="115">
        <v>1124.43</v>
      </c>
    </row>
    <row r="10337" spans="1:10" hidden="1">
      <c r="A10337" s="115" t="s">
        <v>10651</v>
      </c>
      <c r="B10337" s="115" t="str">
        <f t="shared" si="161"/>
        <v>CONE DE ANCORAGEM DE CABO DE ACO DE 7 CORDOALHAS DE 15,2MM,COMPREENDENDO FORNECIMENTO DO CONE,DE LUVA CONE-BAINHA,DE 2,00MM DE MOLA CENTRAL E BAINHA,BEM COMO AS OPERACOES DE PROTENSAO E INJECAO DE CIMENTO</v>
      </c>
      <c r="C10337" s="115" t="s">
        <v>42483</v>
      </c>
      <c r="D10337" s="115" t="s">
        <v>42460</v>
      </c>
      <c r="E10337" s="115" t="s">
        <v>42484</v>
      </c>
      <c r="F10337" s="115" t="s">
        <v>42471</v>
      </c>
      <c r="I10337" s="115" t="s">
        <v>6</v>
      </c>
      <c r="J10337" s="115">
        <v>1097.57</v>
      </c>
    </row>
    <row r="10338" spans="1:10" hidden="1">
      <c r="A10338" s="115" t="s">
        <v>10652</v>
      </c>
      <c r="B10338" s="115" t="str">
        <f t="shared" si="161"/>
        <v>CONE DE ANCORAGEM DE CABO DE ACO DE 12 CORDOALHAS DE 15,2MM,COMPREENDENDO FORNECIMENTO DO CONE,DE LUVA CONE-BAINHA,DE 2,00M DE MOLA CENTRAL E BAINHA,BEM COMO AS OPERACOES DE PROTENSAO E INJECAO DE CIMENTO</v>
      </c>
      <c r="C10338" s="115" t="s">
        <v>42485</v>
      </c>
      <c r="D10338" s="115" t="s">
        <v>42469</v>
      </c>
      <c r="E10338" s="115" t="s">
        <v>42470</v>
      </c>
      <c r="F10338" s="115" t="s">
        <v>42471</v>
      </c>
      <c r="I10338" s="115" t="s">
        <v>6</v>
      </c>
      <c r="J10338" s="115">
        <v>1776.19</v>
      </c>
    </row>
    <row r="10339" spans="1:10" hidden="1">
      <c r="A10339" s="115" t="s">
        <v>10653</v>
      </c>
      <c r="B10339" s="115" t="str">
        <f t="shared" si="161"/>
        <v>CONE DE ANCORAGEM DE CABO DE ACO DE 12 CORDOALHAS DE 15,2MM,COMPREENDENDO FORNECIMENTO DO CONE,DE LUVA CONE-BAINHA,DE 2,00M DE MOLA CENTRAL E BAINHA,BEM COMO AS OPERACOES DE PROTENSAO E INJECAO DE CIMENTO</v>
      </c>
      <c r="C10339" s="115" t="s">
        <v>42485</v>
      </c>
      <c r="D10339" s="115" t="s">
        <v>42469</v>
      </c>
      <c r="E10339" s="115" t="s">
        <v>42470</v>
      </c>
      <c r="F10339" s="115" t="s">
        <v>42471</v>
      </c>
      <c r="I10339" s="115" t="s">
        <v>6</v>
      </c>
      <c r="J10339" s="115">
        <v>1746.51</v>
      </c>
    </row>
    <row r="10340" spans="1:10" hidden="1">
      <c r="A10340" s="115" t="s">
        <v>10654</v>
      </c>
      <c r="B10340" s="115" t="str">
        <f t="shared" si="161"/>
        <v>CONE DE ANCORAGEM DE CABO DE ACO DE 19 CORDOALHAS DE 15,2MM,COMPREENDENDO FORNECIMENTO DO CONE,DE LUVA CONE-BAINHA,DE 2,00M DE MOLA CENTRAL E BAINHA,BEM COMO AS OPERACOES DE PROTENSAO E INJECAO DE CIMENTO</v>
      </c>
      <c r="C10340" s="115" t="s">
        <v>42486</v>
      </c>
      <c r="D10340" s="115" t="s">
        <v>42469</v>
      </c>
      <c r="E10340" s="115" t="s">
        <v>42470</v>
      </c>
      <c r="F10340" s="115" t="s">
        <v>42471</v>
      </c>
      <c r="I10340" s="115" t="s">
        <v>6</v>
      </c>
      <c r="J10340" s="115">
        <v>3179.9</v>
      </c>
    </row>
    <row r="10341" spans="1:10" hidden="1">
      <c r="A10341" s="115" t="s">
        <v>10655</v>
      </c>
      <c r="B10341" s="115" t="str">
        <f t="shared" si="161"/>
        <v>CONE DE ANCORAGEM DE CABO DE ACO DE 19 CORDOALHAS DE 15,2MM,COMPREENDENDO FORNECIMENTO DO CONE,DE LUVA CONE-BAINHA,DE 2,00M DE MOLA CENTRAL E BAINHA,BEM COMO AS OPERACOES DE PROTENSAO E INJECAO DE CIMENTO</v>
      </c>
      <c r="C10341" s="115" t="s">
        <v>42486</v>
      </c>
      <c r="D10341" s="115" t="s">
        <v>42469</v>
      </c>
      <c r="E10341" s="115" t="s">
        <v>42470</v>
      </c>
      <c r="F10341" s="115" t="s">
        <v>42471</v>
      </c>
      <c r="I10341" s="115" t="s">
        <v>6</v>
      </c>
      <c r="J10341" s="115">
        <v>3144.62</v>
      </c>
    </row>
    <row r="10342" spans="1:10" hidden="1">
      <c r="A10342" s="115" t="s">
        <v>10656</v>
      </c>
      <c r="B10342" s="115" t="str">
        <f t="shared" si="161"/>
        <v>CONE DE ANCORAGEM DE CABO DE ACO DE 22 CORDOALHAS DE 15,2MM,COMPREENDENDO FORNECIMENTO DO CONE,DE LUVA CONE-BAINHA,DE 2,00M DE MOLA CENTRAL E BAINHA,BEM COMO AS OPERACOES DE PROTENSAO E INJECAO DE CIMENTO</v>
      </c>
      <c r="C10342" s="115" t="s">
        <v>42487</v>
      </c>
      <c r="D10342" s="115" t="s">
        <v>42469</v>
      </c>
      <c r="E10342" s="115" t="s">
        <v>42470</v>
      </c>
      <c r="F10342" s="115" t="s">
        <v>42471</v>
      </c>
      <c r="I10342" s="115" t="s">
        <v>6</v>
      </c>
      <c r="J10342" s="115">
        <v>3897.99</v>
      </c>
    </row>
    <row r="10343" spans="1:10" hidden="1">
      <c r="A10343" s="115" t="s">
        <v>10657</v>
      </c>
      <c r="B10343" s="115" t="str">
        <f t="shared" si="161"/>
        <v>CONE DE ANCORAGEM DE CABO DE ACO DE 22 CORDOALHAS DE 15,2MM,COMPREENDENDO FORNECIMENTO DO CONE,DE LUVA CONE-BAINHA,DE 2,00M DE MOLA CENTRAL E BAINHA,BEM COMO AS OPERACOES DE PROTENSAO E INJECAO DE CIMENTO</v>
      </c>
      <c r="C10343" s="115" t="s">
        <v>42487</v>
      </c>
      <c r="D10343" s="115" t="s">
        <v>42469</v>
      </c>
      <c r="E10343" s="115" t="s">
        <v>42470</v>
      </c>
      <c r="F10343" s="115" t="s">
        <v>42471</v>
      </c>
      <c r="I10343" s="115" t="s">
        <v>6</v>
      </c>
      <c r="J10343" s="115">
        <v>3858.86</v>
      </c>
    </row>
    <row r="10344" spans="1:10" hidden="1">
      <c r="A10344" s="115" t="s">
        <v>10658</v>
      </c>
      <c r="B10344" s="115" t="str">
        <f t="shared" si="161"/>
        <v>CONE DE ANCORAGEM DE CABO DE ACO DE 27 CORDOALHAS DE 15,2MM,COMPREENDENDO FORNECIMENTO DO CONE,DE LUVA CONE-BAINHA,DE 2,00M DE MOLA CENTRAL E BAINHA,BEM COMO AS OPERACOES DE PROTENSAO E INJECAO DE CIMENTO</v>
      </c>
      <c r="C10344" s="115" t="s">
        <v>42488</v>
      </c>
      <c r="D10344" s="115" t="s">
        <v>42469</v>
      </c>
      <c r="E10344" s="115" t="s">
        <v>42470</v>
      </c>
      <c r="F10344" s="115" t="s">
        <v>42471</v>
      </c>
      <c r="I10344" s="115" t="s">
        <v>6</v>
      </c>
      <c r="J10344" s="115">
        <v>5777.75</v>
      </c>
    </row>
    <row r="10345" spans="1:10" hidden="1">
      <c r="A10345" s="115" t="s">
        <v>10659</v>
      </c>
      <c r="B10345" s="115" t="str">
        <f t="shared" si="161"/>
        <v>CONE DE ANCORAGEM DE CABO DE ACO DE 27 CORDOALHAS DE 15,2MM,COMPREENDENDO FORNECIMENTO DO CONE,DE LUVA CONE-BAINHA,DE 2,00M DE MOLA CENTRAL E BAINHA,BEM COMO AS OPERACOES DE PROTENSAO E INJECAO DE CIMENTO</v>
      </c>
      <c r="C10345" s="115" t="s">
        <v>42488</v>
      </c>
      <c r="D10345" s="115" t="s">
        <v>42469</v>
      </c>
      <c r="E10345" s="115" t="s">
        <v>42470</v>
      </c>
      <c r="F10345" s="115" t="s">
        <v>42471</v>
      </c>
      <c r="I10345" s="115" t="s">
        <v>6</v>
      </c>
      <c r="J10345" s="115">
        <v>5735.72</v>
      </c>
    </row>
    <row r="10346" spans="1:10" hidden="1">
      <c r="A10346" s="115" t="s">
        <v>10660</v>
      </c>
      <c r="B10346" s="115" t="str">
        <f t="shared" si="161"/>
        <v>CONE DE ANCORAGEM DE CABO DE ACO DE 31 CORDOALHAS DE 15,2MM,COMPREENDENDO FORNECIMENTO DO CONE,DE LUVA CONE-BAINHA,DE 2,00M DE MOLA CENTRAL E BAINHA,BEM COMO AS OPERACOES DE PROTENSAO E INJECAO DE CIMENTO</v>
      </c>
      <c r="C10346" s="115" t="s">
        <v>42489</v>
      </c>
      <c r="D10346" s="115" t="s">
        <v>42469</v>
      </c>
      <c r="E10346" s="115" t="s">
        <v>42470</v>
      </c>
      <c r="F10346" s="115" t="s">
        <v>42471</v>
      </c>
      <c r="I10346" s="115" t="s">
        <v>6</v>
      </c>
      <c r="J10346" s="115">
        <v>6435</v>
      </c>
    </row>
    <row r="10347" spans="1:10" hidden="1">
      <c r="A10347" s="115" t="s">
        <v>10661</v>
      </c>
      <c r="B10347" s="115" t="str">
        <f t="shared" si="161"/>
        <v>CONE DE ANCORAGEM DE CABO DE ACO DE 31 CORDOALHAS DE 15,2MM,COMPREENDENDO FORNECIMENTO DO CONE,DE LUVA CONE-BAINHA,DE 2,00M DE MOLA CENTRAL E BAINHA,BEM COMO AS OPERACOES DE PROTENSAO E INJECAO DE CIMENTO</v>
      </c>
      <c r="C10347" s="115" t="s">
        <v>42489</v>
      </c>
      <c r="D10347" s="115" t="s">
        <v>42469</v>
      </c>
      <c r="E10347" s="115" t="s">
        <v>42470</v>
      </c>
      <c r="F10347" s="115" t="s">
        <v>42471</v>
      </c>
      <c r="I10347" s="115" t="s">
        <v>6</v>
      </c>
      <c r="J10347" s="115">
        <v>6390.37</v>
      </c>
    </row>
    <row r="10348" spans="1:10" hidden="1">
      <c r="A10348" s="115" t="s">
        <v>10662</v>
      </c>
      <c r="B10348" s="115" t="str">
        <f t="shared" si="161"/>
        <v>CONE DE ANCORAGEM DE CABO DE ACO DE 37 CORDOALHAS DE 15,2MM,COMPREENDENDO FORNECIMENTO DO CONE,DE LUVA CONE-BAINHA,DE 2,00M DE MOLA CENTRAL E BAINHA,BEM COMO AS OPERACOES DE PROTENSAO E INJECAO DE CIMENTO</v>
      </c>
      <c r="C10348" s="115" t="s">
        <v>42490</v>
      </c>
      <c r="D10348" s="115" t="s">
        <v>42469</v>
      </c>
      <c r="E10348" s="115" t="s">
        <v>42470</v>
      </c>
      <c r="F10348" s="115" t="s">
        <v>42471</v>
      </c>
      <c r="I10348" s="115" t="s">
        <v>6</v>
      </c>
      <c r="J10348" s="115">
        <v>7589.46</v>
      </c>
    </row>
    <row r="10349" spans="1:10" hidden="1">
      <c r="A10349" s="115" t="s">
        <v>10663</v>
      </c>
      <c r="B10349" s="115" t="str">
        <f t="shared" si="161"/>
        <v>CONE DE ANCORAGEM DE CABO DE ACO DE 37 CORDOALHAS DE 15,2MM,COMPREENDENDO FORNECIMENTO DO CONE,DE LUVA CONE-BAINHA,DE 2,00M DE MOLA CENTRAL E BAINHA,BEM COMO AS OPERACOES DE PROTENSAO E INJECAO DE CIMENTO</v>
      </c>
      <c r="C10349" s="115" t="s">
        <v>42490</v>
      </c>
      <c r="D10349" s="115" t="s">
        <v>42469</v>
      </c>
      <c r="E10349" s="115" t="s">
        <v>42470</v>
      </c>
      <c r="F10349" s="115" t="s">
        <v>42471</v>
      </c>
      <c r="I10349" s="115" t="s">
        <v>6</v>
      </c>
      <c r="J10349" s="115">
        <v>7538.96</v>
      </c>
    </row>
    <row r="10350" spans="1:10" hidden="1">
      <c r="A10350" s="115" t="s">
        <v>10664</v>
      </c>
      <c r="B10350" s="115" t="str">
        <f t="shared" si="161"/>
        <v>VERGAS DE CONCRETO ARMADO PARA ALVENARIA,COM APROVEITAMENTODA MADEIRA POR 10 VEZES</v>
      </c>
      <c r="C10350" s="115" t="s">
        <v>42491</v>
      </c>
      <c r="D10350" s="115" t="s">
        <v>42492</v>
      </c>
      <c r="I10350" s="115" t="s">
        <v>31</v>
      </c>
      <c r="J10350" s="115">
        <v>1774.28</v>
      </c>
    </row>
    <row r="10351" spans="1:10" hidden="1">
      <c r="A10351" s="115" t="s">
        <v>10665</v>
      </c>
      <c r="B10351" s="115" t="str">
        <f t="shared" si="161"/>
        <v>VERGAS DE CONCRETO ARMADO PARA ALVENARIA,COM APROVEITAMENTODA MADEIRA POR 10 VEZES</v>
      </c>
      <c r="C10351" s="115" t="s">
        <v>42491</v>
      </c>
      <c r="D10351" s="115" t="s">
        <v>42492</v>
      </c>
      <c r="I10351" s="115" t="s">
        <v>31</v>
      </c>
      <c r="J10351" s="115">
        <v>1635.02</v>
      </c>
    </row>
    <row r="10352" spans="1:10" hidden="1">
      <c r="A10352" s="115" t="s">
        <v>10666</v>
      </c>
      <c r="B10352" s="115" t="str">
        <f t="shared" si="161"/>
        <v>PEITORIL DE CONCRETO ARMADO,SECAO EM T,70X20CM,ESPESSURA DE12CM,CONCRETO FCK=15MPA,FORMA DE CHAPAS COMPENSADAS,ACABAMENTO DESEMPENADO,CONFORME PROJETO TIPO Nº6061/EMOP.FORNECIMENTO E COLOCACAO</v>
      </c>
      <c r="C10352" s="115" t="s">
        <v>42493</v>
      </c>
      <c r="D10352" s="115" t="s">
        <v>42494</v>
      </c>
      <c r="E10352" s="115" t="s">
        <v>42495</v>
      </c>
      <c r="F10352" s="115" t="s">
        <v>37124</v>
      </c>
      <c r="I10352" s="115" t="s">
        <v>58</v>
      </c>
      <c r="J10352" s="115">
        <v>275.43</v>
      </c>
    </row>
    <row r="10353" spans="1:10" hidden="1">
      <c r="A10353" s="115" t="s">
        <v>10667</v>
      </c>
      <c r="B10353" s="115" t="str">
        <f t="shared" si="161"/>
        <v>PEITORIL DE CONCRETO ARMADO,SECAO EM T,70X20CM,ESPESSURA DE12CM,CONCRETO FCK=15MPA,FORMA DE CHAPAS COMPENSADAS,ACABAMENTO DESEMPENADO,CONFORME PROJETO TIPO Nº6061/EMOP.FORNECIMENTO E COLOCACAO</v>
      </c>
      <c r="C10353" s="115" t="s">
        <v>42493</v>
      </c>
      <c r="D10353" s="115" t="s">
        <v>42494</v>
      </c>
      <c r="E10353" s="115" t="s">
        <v>42495</v>
      </c>
      <c r="F10353" s="115" t="s">
        <v>37124</v>
      </c>
      <c r="I10353" s="115" t="s">
        <v>58</v>
      </c>
      <c r="J10353" s="115">
        <v>254.88</v>
      </c>
    </row>
    <row r="10354" spans="1:10" hidden="1">
      <c r="A10354" s="115" t="s">
        <v>10668</v>
      </c>
      <c r="B10354" s="115" t="str">
        <f t="shared" si="161"/>
        <v>CHAPIM/SOLEIRA DE CONCRETO APARENTE COM ACABAMENTO DESEMPENADO,USANDO FORMA DE CHAPA COMPENSADA,MEDINDO 14X10CM,CONFORMEPROJETO TIPO Nº6062/EMOP,FUNDIDO NO LOCAL</v>
      </c>
      <c r="C10354" s="115" t="s">
        <v>42496</v>
      </c>
      <c r="D10354" s="115" t="s">
        <v>42497</v>
      </c>
      <c r="E10354" s="115" t="s">
        <v>42498</v>
      </c>
      <c r="I10354" s="115" t="s">
        <v>58</v>
      </c>
      <c r="J10354" s="115">
        <v>26.62</v>
      </c>
    </row>
    <row r="10355" spans="1:10" hidden="1">
      <c r="A10355" s="115" t="s">
        <v>10669</v>
      </c>
      <c r="B10355" s="115" t="str">
        <f t="shared" si="161"/>
        <v>CHAPIM/SOLEIRA DE CONCRETO APARENTE COM ACABAMENTO DESEMPENADO,USANDO FORMA DE CHAPA COMPENSADA,MEDINDO 14X10CM,CONFORMEPROJETO TIPO Nº6062/EMOP,FUNDIDO NO LOCAL</v>
      </c>
      <c r="C10355" s="115" t="s">
        <v>42496</v>
      </c>
      <c r="D10355" s="115" t="s">
        <v>42497</v>
      </c>
      <c r="E10355" s="115" t="s">
        <v>42498</v>
      </c>
      <c r="I10355" s="115" t="s">
        <v>58</v>
      </c>
      <c r="J10355" s="115">
        <v>24.37</v>
      </c>
    </row>
    <row r="10356" spans="1:10" hidden="1">
      <c r="A10356" s="115" t="s">
        <v>10670</v>
      </c>
      <c r="B10356" s="115"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6" s="115" t="s">
        <v>42499</v>
      </c>
      <c r="D10356" s="115" t="s">
        <v>42500</v>
      </c>
      <c r="E10356" s="115" t="s">
        <v>42501</v>
      </c>
      <c r="F10356" s="115" t="s">
        <v>42502</v>
      </c>
      <c r="G10356" s="115" t="s">
        <v>42503</v>
      </c>
      <c r="I10356" s="115" t="s">
        <v>16</v>
      </c>
      <c r="J10356" s="115">
        <v>37.31</v>
      </c>
    </row>
    <row r="10357" spans="1:10" hidden="1">
      <c r="A10357" s="115" t="s">
        <v>10671</v>
      </c>
      <c r="B10357" s="115"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7" s="115" t="s">
        <v>42499</v>
      </c>
      <c r="D10357" s="115" t="s">
        <v>42500</v>
      </c>
      <c r="E10357" s="115" t="s">
        <v>42501</v>
      </c>
      <c r="F10357" s="115" t="s">
        <v>42502</v>
      </c>
      <c r="G10357" s="115" t="s">
        <v>42503</v>
      </c>
      <c r="I10357" s="115" t="s">
        <v>16</v>
      </c>
      <c r="J10357" s="115">
        <v>34.86</v>
      </c>
    </row>
    <row r="10358" spans="1:10" hidden="1">
      <c r="A10358" s="115" t="s">
        <v>10672</v>
      </c>
      <c r="B10358" s="115" t="str">
        <f t="shared" si="161"/>
        <v>CORTINA DE CONCRETO ARMADO,COM 18 A 20CM DE ESPESSURA,FCK=20MPA,INCLUINDO MATERIAIS PARA 1,00M3 DE CONCRETO (IMPORTADO DE USINA) ADENSADO E COLOCADO,10,00M2 DE FORMAS DE MADEIRA DE 3ª,SERVINDO 1,4 VEZES,ESCORAMENTO E 80KG DE ACO CA-50</v>
      </c>
      <c r="C10358" s="115" t="s">
        <v>42504</v>
      </c>
      <c r="D10358" s="115" t="s">
        <v>42505</v>
      </c>
      <c r="E10358" s="115" t="s">
        <v>42506</v>
      </c>
      <c r="F10358" s="115" t="s">
        <v>42507</v>
      </c>
      <c r="I10358" s="115" t="s">
        <v>31</v>
      </c>
      <c r="J10358" s="115">
        <v>2091.17</v>
      </c>
    </row>
    <row r="10359" spans="1:10" hidden="1">
      <c r="A10359" s="115" t="s">
        <v>10673</v>
      </c>
      <c r="B10359" s="115" t="str">
        <f t="shared" si="161"/>
        <v>CORTINA DE CONCRETO ARMADO,COM 18 A 20CM DE ESPESSURA,FCK=20MPA,INCLUINDO MATERIAIS PARA 1,00M3 DE CONCRETO (IMPORTADO DE USINA) ADENSADO E COLOCADO,10,00M2 DE FORMAS DE MADEIRA DE 3ª,SERVINDO 1,4 VEZES,ESCORAMENTO E 80KG DE ACO CA-50</v>
      </c>
      <c r="C10359" s="115" t="s">
        <v>42504</v>
      </c>
      <c r="D10359" s="115" t="s">
        <v>42505</v>
      </c>
      <c r="E10359" s="115" t="s">
        <v>42506</v>
      </c>
      <c r="F10359" s="115" t="s">
        <v>42507</v>
      </c>
      <c r="I10359" s="115" t="s">
        <v>31</v>
      </c>
      <c r="J10359" s="115">
        <v>1952.57</v>
      </c>
    </row>
    <row r="10360" spans="1:10" hidden="1">
      <c r="A10360" s="115" t="s">
        <v>10674</v>
      </c>
      <c r="B10360" s="115" t="str">
        <f t="shared" si="161"/>
        <v>CORTINA DE CONCRETO ARMADO,COM 18 A 20CM DE ESPESSURA,FCK=25MPA,INCLUINDO MATERIAIS PARA 1,00M3 DE CONCRETO(IMPORTADO DE USINA)ADENSADO E COLOCADO,10,00M2 DE FORMAS DE MADEIRA DE 3ª,SERVINDO 1,4 VEZES,ESCORAMENTO E 80KG DE ACO CA-50</v>
      </c>
      <c r="C10360" s="115" t="s">
        <v>42508</v>
      </c>
      <c r="D10360" s="115" t="s">
        <v>42509</v>
      </c>
      <c r="E10360" s="115" t="s">
        <v>42510</v>
      </c>
      <c r="F10360" s="115" t="s">
        <v>42511</v>
      </c>
      <c r="I10360" s="115" t="s">
        <v>31</v>
      </c>
      <c r="J10360" s="115">
        <v>2109.88</v>
      </c>
    </row>
    <row r="10361" spans="1:10" hidden="1">
      <c r="A10361" s="115" t="s">
        <v>10675</v>
      </c>
      <c r="B10361" s="115" t="str">
        <f t="shared" si="161"/>
        <v>CORTINA DE CONCRETO ARMADO,COM 18 A 20CM DE ESPESSURA,FCK=25MPA,INCLUINDO MATERIAIS PARA 1,00M3 DE CONCRETO(IMPORTADO DE USINA)ADENSADO E COLOCADO,10,00M2 DE FORMAS DE MADEIRA DE 3ª,SERVINDO 1,4 VEZES,ESCORAMENTO E 80KG DE ACO CA-50</v>
      </c>
      <c r="C10361" s="115" t="s">
        <v>42508</v>
      </c>
      <c r="D10361" s="115" t="s">
        <v>42509</v>
      </c>
      <c r="E10361" s="115" t="s">
        <v>42510</v>
      </c>
      <c r="F10361" s="115" t="s">
        <v>42511</v>
      </c>
      <c r="I10361" s="115" t="s">
        <v>31</v>
      </c>
      <c r="J10361" s="115">
        <v>1971.28</v>
      </c>
    </row>
    <row r="10362" spans="1:10" hidden="1">
      <c r="A10362" s="115" t="s">
        <v>10676</v>
      </c>
      <c r="B10362" s="115" t="str">
        <f t="shared" si="161"/>
        <v>CORTINA DE CONCRETO ARMADO,COM 18 A 20CM DE ESPESSURA,FCK=30MPA,INCLUINDO MATERIAIS PARA 1,00M3 DE CONCRETO(IMPORTADO DE USINA)ADENSADO E COLOCADO 10,00M2 DE FORMAS DE AMDEIRA DE 3ª,SERVINDO 1,4 VEZES,ESCORAMENTO E 80KG DE ACO CA-50</v>
      </c>
      <c r="C10362" s="115" t="s">
        <v>42512</v>
      </c>
      <c r="D10362" s="115" t="s">
        <v>42509</v>
      </c>
      <c r="E10362" s="115" t="s">
        <v>42513</v>
      </c>
      <c r="F10362" s="115" t="s">
        <v>42511</v>
      </c>
      <c r="I10362" s="115" t="s">
        <v>31</v>
      </c>
      <c r="J10362" s="115">
        <v>2117.7600000000002</v>
      </c>
    </row>
    <row r="10363" spans="1:10" hidden="1">
      <c r="A10363" s="115" t="s">
        <v>10677</v>
      </c>
      <c r="B10363" s="115" t="str">
        <f t="shared" si="161"/>
        <v>CORTINA DE CONCRETO ARMADO,COM 18 A 20CM DE ESPESSURA,FCK=30MPA,INCLUINDO MATERIAIS PARA 1,00M3 DE CONCRETO(IMPORTADO DE USINA)ADENSADO E COLOCADO 10,00M2 DE FORMAS DE AMDEIRA DE 3ª,SERVINDO 1,4 VEZES,ESCORAMENTO E 80KG DE ACO CA-50</v>
      </c>
      <c r="C10363" s="115" t="s">
        <v>42512</v>
      </c>
      <c r="D10363" s="115" t="s">
        <v>42509</v>
      </c>
      <c r="E10363" s="115" t="s">
        <v>42513</v>
      </c>
      <c r="F10363" s="115" t="s">
        <v>42511</v>
      </c>
      <c r="I10363" s="115" t="s">
        <v>31</v>
      </c>
      <c r="J10363" s="115">
        <v>1979.17</v>
      </c>
    </row>
    <row r="10364" spans="1:10" hidden="1">
      <c r="A10364" s="115" t="s">
        <v>10678</v>
      </c>
      <c r="B10364" s="115" t="str">
        <f t="shared" si="161"/>
        <v>PLACAS DE CONCRETO ARMADO PRE-MOLDADAS,COM FCK=20MPA,ESPESSURA DE 6CM EM PECAS DE ATE 90KG,INCLUSIVE COLOCACAO MANUAL NO LOCAL DEFINITIVO</v>
      </c>
      <c r="C10364" s="115" t="s">
        <v>42514</v>
      </c>
      <c r="D10364" s="115" t="s">
        <v>42515</v>
      </c>
      <c r="E10364" s="115" t="s">
        <v>42516</v>
      </c>
      <c r="I10364" s="115" t="s">
        <v>16</v>
      </c>
      <c r="J10364" s="115">
        <v>156.74</v>
      </c>
    </row>
    <row r="10365" spans="1:10" hidden="1">
      <c r="A10365" s="115" t="s">
        <v>10679</v>
      </c>
      <c r="B10365" s="115" t="str">
        <f t="shared" si="161"/>
        <v>PLACAS DE CONCRETO ARMADO PRE-MOLDADAS,COM FCK=20MPA,ESPESSURA DE 6CM EM PECAS DE ATE 90KG,INCLUSIVE COLOCACAO MANUAL NO LOCAL DEFINITIVO</v>
      </c>
      <c r="C10365" s="115" t="s">
        <v>42514</v>
      </c>
      <c r="D10365" s="115" t="s">
        <v>42515</v>
      </c>
      <c r="E10365" s="115" t="s">
        <v>42516</v>
      </c>
      <c r="I10365" s="115" t="s">
        <v>16</v>
      </c>
      <c r="J10365" s="115">
        <v>143.77000000000001</v>
      </c>
    </row>
    <row r="10366" spans="1:10" hidden="1">
      <c r="A10366" s="115" t="s">
        <v>10680</v>
      </c>
      <c r="B10366" s="115" t="str">
        <f t="shared" si="161"/>
        <v>PLACAS DE CONCRETO ARMADO PRE-MOLDADAS,COM FCK=20MPA,ESPESSURA DE 6CM EM PECAS ACIMA DE 90KG E COLOCACAO COM GUINDASTE</v>
      </c>
      <c r="C10366" s="115" t="s">
        <v>42514</v>
      </c>
      <c r="D10366" s="115" t="s">
        <v>42517</v>
      </c>
      <c r="I10366" s="115" t="s">
        <v>16</v>
      </c>
      <c r="J10366" s="115">
        <v>192.67</v>
      </c>
    </row>
    <row r="10367" spans="1:10" hidden="1">
      <c r="A10367" s="115" t="s">
        <v>10681</v>
      </c>
      <c r="B10367" s="115" t="str">
        <f t="shared" si="161"/>
        <v>PLACAS DE CONCRETO ARMADO PRE-MOLDADAS,COM FCK=20MPA,ESPESSURA DE 6CM EM PECAS ACIMA DE 90KG E COLOCACAO COM GUINDASTE</v>
      </c>
      <c r="C10367" s="115" t="s">
        <v>42514</v>
      </c>
      <c r="D10367" s="115" t="s">
        <v>42517</v>
      </c>
      <c r="I10367" s="115" t="s">
        <v>16</v>
      </c>
      <c r="J10367" s="115">
        <v>180.67</v>
      </c>
    </row>
    <row r="10368" spans="1:10" hidden="1">
      <c r="A10368" s="115" t="s">
        <v>10682</v>
      </c>
      <c r="B10368" s="115" t="str">
        <f t="shared" si="161"/>
        <v>PLACAS DE CONCRETO ARMADO PRE-MOLDADAS,COM FCK=20MPA,ESPESSURA DE 8CM EM PECAS DE ATE 90KG,INCLUSIVE COLOCACAO MANUAL NO LOCAL DEFINITIVO</v>
      </c>
      <c r="C10368" s="115" t="s">
        <v>42514</v>
      </c>
      <c r="D10368" s="115" t="s">
        <v>42518</v>
      </c>
      <c r="E10368" s="115" t="s">
        <v>42516</v>
      </c>
      <c r="I10368" s="115" t="s">
        <v>16</v>
      </c>
      <c r="J10368" s="115">
        <v>180.05</v>
      </c>
    </row>
    <row r="10369" spans="1:10" hidden="1">
      <c r="A10369" s="115" t="s">
        <v>10683</v>
      </c>
      <c r="B10369" s="115" t="str">
        <f t="shared" si="161"/>
        <v>PLACAS DE CONCRETO ARMADO PRE-MOLDADAS,COM FCK=20MPA,ESPESSURA DE 8CM EM PECAS DE ATE 90KG,INCLUSIVE COLOCACAO MANUAL NO LOCAL DEFINITIVO</v>
      </c>
      <c r="C10369" s="115" t="s">
        <v>42514</v>
      </c>
      <c r="D10369" s="115" t="s">
        <v>42518</v>
      </c>
      <c r="E10369" s="115" t="s">
        <v>42516</v>
      </c>
      <c r="I10369" s="115" t="s">
        <v>16</v>
      </c>
      <c r="J10369" s="115">
        <v>165.76</v>
      </c>
    </row>
    <row r="10370" spans="1:10" hidden="1">
      <c r="A10370" s="115" t="s">
        <v>10684</v>
      </c>
      <c r="B10370" s="115" t="str">
        <f t="shared" si="161"/>
        <v>PLACAS DE CONCRETO ARMADO PRE-MOLDADAS,COM FCK=20MPA,ESPESSURA DE 8CM EM PECAS ACIMA DE 90KG E COLOCACAO COM GUINDASTE</v>
      </c>
      <c r="C10370" s="115" t="s">
        <v>42514</v>
      </c>
      <c r="D10370" s="115" t="s">
        <v>42519</v>
      </c>
      <c r="I10370" s="115" t="s">
        <v>16</v>
      </c>
      <c r="J10370" s="115">
        <v>226.98</v>
      </c>
    </row>
    <row r="10371" spans="1:10" hidden="1">
      <c r="A10371" s="115" t="s">
        <v>10685</v>
      </c>
      <c r="B10371" s="115" t="str">
        <f t="shared" si="161"/>
        <v>PLACAS DE CONCRETO ARMADO PRE-MOLDADAS,COM FCK=20MPA,ESPESSURA DE 8CM EM PECAS ACIMA DE 90KG E COLOCACAO COM GUINDASTE</v>
      </c>
      <c r="C10371" s="115" t="s">
        <v>42514</v>
      </c>
      <c r="D10371" s="115" t="s">
        <v>42519</v>
      </c>
      <c r="I10371" s="115" t="s">
        <v>16</v>
      </c>
      <c r="J10371" s="115">
        <v>213.06</v>
      </c>
    </row>
    <row r="10372" spans="1:10" hidden="1">
      <c r="A10372" s="115" t="s">
        <v>10686</v>
      </c>
      <c r="B10372" s="115" t="str">
        <f t="shared" si="161"/>
        <v>PLACAS DE CONCRETO ARMADO PRE-MOLDADAS,COM FCK=20MPA,ESPESSURA DE 10CM EM PECAS DE ATE 90KG,INCLUSIVE COLOCACAO MANUAL NO LOCAL DEFINITIVO</v>
      </c>
      <c r="C10372" s="115" t="s">
        <v>42514</v>
      </c>
      <c r="D10372" s="115" t="s">
        <v>42520</v>
      </c>
      <c r="E10372" s="115" t="s">
        <v>42521</v>
      </c>
      <c r="I10372" s="115" t="s">
        <v>16</v>
      </c>
      <c r="J10372" s="115">
        <v>212.62</v>
      </c>
    </row>
    <row r="10373" spans="1:10" hidden="1">
      <c r="A10373" s="115" t="s">
        <v>10687</v>
      </c>
      <c r="B10373" s="115" t="str">
        <f t="shared" ref="B10373:B10436" si="162">C10373&amp;D10373&amp;E10373&amp;F10373&amp;G10373&amp;H10373</f>
        <v>PLACAS DE CONCRETO ARMADO PRE-MOLDADAS,COM FCK=20MPA,ESPESSURA DE 10CM EM PECAS DE ATE 90KG,INCLUSIVE COLOCACAO MANUAL NO LOCAL DEFINITIVO</v>
      </c>
      <c r="C10373" s="115" t="s">
        <v>42514</v>
      </c>
      <c r="D10373" s="115" t="s">
        <v>42520</v>
      </c>
      <c r="E10373" s="115" t="s">
        <v>42521</v>
      </c>
      <c r="I10373" s="115" t="s">
        <v>16</v>
      </c>
      <c r="J10373" s="115">
        <v>195.99</v>
      </c>
    </row>
    <row r="10374" spans="1:10" hidden="1">
      <c r="A10374" s="115" t="s">
        <v>10688</v>
      </c>
      <c r="B10374" s="115" t="str">
        <f t="shared" si="162"/>
        <v>PLACAS DE CONCRETO ARMADO PRE-MOLDADAS,COM FCK=20MPA,ESPESSURA DE 10CM EM PECAS ACIMA DE 90KG E COLOCACAO COM GUINDASTE</v>
      </c>
      <c r="C10374" s="115" t="s">
        <v>42514</v>
      </c>
      <c r="D10374" s="115" t="s">
        <v>42522</v>
      </c>
      <c r="I10374" s="115" t="s">
        <v>16</v>
      </c>
      <c r="J10374" s="115">
        <v>252.83</v>
      </c>
    </row>
    <row r="10375" spans="1:10" hidden="1">
      <c r="A10375" s="115" t="s">
        <v>10689</v>
      </c>
      <c r="B10375" s="115" t="str">
        <f t="shared" si="162"/>
        <v>PLACAS DE CONCRETO ARMADO PRE-MOLDADAS,COM FCK=20MPA,ESPESSURA DE 10CM EM PECAS ACIMA DE 90KG E COLOCACAO COM GUINDASTE</v>
      </c>
      <c r="C10375" s="115" t="s">
        <v>42514</v>
      </c>
      <c r="D10375" s="115" t="s">
        <v>42522</v>
      </c>
      <c r="I10375" s="115" t="s">
        <v>16</v>
      </c>
      <c r="J10375" s="115">
        <v>237.27</v>
      </c>
    </row>
    <row r="10376" spans="1:10" hidden="1">
      <c r="A10376" s="115" t="s">
        <v>10690</v>
      </c>
      <c r="B10376" s="115" t="str">
        <f t="shared" si="162"/>
        <v>PLACAS DE CONCRETO ARMADO PRE-MOLDADAS,COM FCK=20MPA,ESPESSURA DE 10CM EM PECAS ACIMA DE 90KG,COM FUROS DE 3CM DE DIAMETRO ESPACADOS DE 15CM EM AMBAS AS DIRECOES,COLOCACAO COM GUINDASTE</v>
      </c>
      <c r="C10376" s="115" t="s">
        <v>42514</v>
      </c>
      <c r="D10376" s="115" t="s">
        <v>42523</v>
      </c>
      <c r="E10376" s="115" t="s">
        <v>42524</v>
      </c>
      <c r="F10376" s="115" t="s">
        <v>42525</v>
      </c>
      <c r="I10376" s="115" t="s">
        <v>16</v>
      </c>
      <c r="J10376" s="115">
        <v>624.67999999999995</v>
      </c>
    </row>
    <row r="10377" spans="1:10" hidden="1">
      <c r="A10377" s="115" t="s">
        <v>10691</v>
      </c>
      <c r="B10377" s="115" t="str">
        <f t="shared" si="162"/>
        <v>PLACAS DE CONCRETO ARMADO PRE-MOLDADAS,COM FCK=20MPA,ESPESSURA DE 10CM EM PECAS ACIMA DE 90KG,COM FUROS DE 3CM DE DIAMETRO ESPACADOS DE 15CM EM AMBAS AS DIRECOES,COLOCACAO COM GUINDASTE</v>
      </c>
      <c r="C10377" s="115" t="s">
        <v>42514</v>
      </c>
      <c r="D10377" s="115" t="s">
        <v>42523</v>
      </c>
      <c r="E10377" s="115" t="s">
        <v>42524</v>
      </c>
      <c r="F10377" s="115" t="s">
        <v>42525</v>
      </c>
      <c r="I10377" s="115" t="s">
        <v>16</v>
      </c>
      <c r="J10377" s="115">
        <v>563.38</v>
      </c>
    </row>
    <row r="10378" spans="1:10" hidden="1">
      <c r="A10378" s="115" t="s">
        <v>10692</v>
      </c>
      <c r="B10378" s="115" t="str">
        <f t="shared" si="162"/>
        <v>PLACAS DE CONCRETO ARMADO PRE-MOLDADAS,COM FCK=20MPA,ESPESSURA DE 12CM,INCLUSIVE COLOCACAO COM GUINDASTE NO LOCAL DEFINITIVO</v>
      </c>
      <c r="C10378" s="115" t="s">
        <v>42514</v>
      </c>
      <c r="D10378" s="115" t="s">
        <v>42526</v>
      </c>
      <c r="E10378" s="115" t="s">
        <v>42527</v>
      </c>
      <c r="I10378" s="115" t="s">
        <v>16</v>
      </c>
      <c r="J10378" s="115">
        <v>248.49</v>
      </c>
    </row>
    <row r="10379" spans="1:10" hidden="1">
      <c r="A10379" s="115" t="s">
        <v>10693</v>
      </c>
      <c r="B10379" s="115" t="str">
        <f t="shared" si="162"/>
        <v>PLACAS DE CONCRETO ARMADO PRE-MOLDADAS,COM FCK=20MPA,ESPESSURA DE 12CM,INCLUSIVE COLOCACAO COM GUINDASTE NO LOCAL DEFINITIVO</v>
      </c>
      <c r="C10379" s="115" t="s">
        <v>42514</v>
      </c>
      <c r="D10379" s="115" t="s">
        <v>42526</v>
      </c>
      <c r="E10379" s="115" t="s">
        <v>42527</v>
      </c>
      <c r="I10379" s="115" t="s">
        <v>16</v>
      </c>
      <c r="J10379" s="115">
        <v>232.6</v>
      </c>
    </row>
    <row r="10380" spans="1:10" hidden="1">
      <c r="A10380" s="115" t="s">
        <v>10694</v>
      </c>
      <c r="B10380" s="115" t="str">
        <f t="shared" si="162"/>
        <v>PLACAS DE CONCRETO ARMADO PRE-MOLDADAS,COM FCK=20MPA,ESPESSURA DE 12CM,COM FUROS DE 3CM DE DIAMETRO ESPACADOS DE 15CM EM AMBAS AS DIRECOES,INCLUSIVE COLOCACAO COM GUINDASTE NO LOCAL DEFINITIVO</v>
      </c>
      <c r="C10380" s="115" t="s">
        <v>42514</v>
      </c>
      <c r="D10380" s="115" t="s">
        <v>42528</v>
      </c>
      <c r="E10380" s="115" t="s">
        <v>42529</v>
      </c>
      <c r="F10380" s="115" t="s">
        <v>42530</v>
      </c>
      <c r="I10380" s="115" t="s">
        <v>16</v>
      </c>
      <c r="J10380" s="115">
        <v>625.04</v>
      </c>
    </row>
    <row r="10381" spans="1:10" hidden="1">
      <c r="A10381" s="115" t="s">
        <v>10695</v>
      </c>
      <c r="B10381" s="115" t="str">
        <f t="shared" si="162"/>
        <v>PLACAS DE CONCRETO ARMADO PRE-MOLDADAS,COM FCK=20MPA,ESPESSURA DE 12CM,COM FUROS DE 3CM DE DIAMETRO ESPACADOS DE 15CM EM AMBAS AS DIRECOES,INCLUSIVE COLOCACAO COM GUINDASTE NO LOCAL DEFINITIVO</v>
      </c>
      <c r="C10381" s="115" t="s">
        <v>42514</v>
      </c>
      <c r="D10381" s="115" t="s">
        <v>42528</v>
      </c>
      <c r="E10381" s="115" t="s">
        <v>42529</v>
      </c>
      <c r="F10381" s="115" t="s">
        <v>42530</v>
      </c>
      <c r="I10381" s="115" t="s">
        <v>16</v>
      </c>
      <c r="J10381" s="115">
        <v>563.4</v>
      </c>
    </row>
    <row r="10382" spans="1:10" hidden="1">
      <c r="A10382" s="115" t="s">
        <v>10696</v>
      </c>
      <c r="B10382" s="115" t="str">
        <f t="shared" si="162"/>
        <v>PLACAS DE CONCRETO ARMADO PRE-MOLDADAS,COM FCK=20MPA,ESPESSURA DE 15CM,INCLUSIVE COLOCACAO COM GUINDASTE NO LOCAL DEFINITIVO</v>
      </c>
      <c r="C10382" s="115" t="s">
        <v>42514</v>
      </c>
      <c r="D10382" s="115" t="s">
        <v>42531</v>
      </c>
      <c r="E10382" s="115" t="s">
        <v>42527</v>
      </c>
      <c r="I10382" s="115" t="s">
        <v>16</v>
      </c>
      <c r="J10382" s="115">
        <v>285.47000000000003</v>
      </c>
    </row>
    <row r="10383" spans="1:10" hidden="1">
      <c r="A10383" s="115" t="s">
        <v>10697</v>
      </c>
      <c r="B10383" s="115" t="str">
        <f t="shared" si="162"/>
        <v>PLACAS DE CONCRETO ARMADO PRE-MOLDADAS,COM FCK=20MPA,ESPESSURA DE 15CM,INCLUSIVE COLOCACAO COM GUINDASTE NO LOCAL DEFINITIVO</v>
      </c>
      <c r="C10383" s="115" t="s">
        <v>42514</v>
      </c>
      <c r="D10383" s="115" t="s">
        <v>42531</v>
      </c>
      <c r="E10383" s="115" t="s">
        <v>42527</v>
      </c>
      <c r="I10383" s="115" t="s">
        <v>16</v>
      </c>
      <c r="J10383" s="115">
        <v>267.3</v>
      </c>
    </row>
    <row r="10384" spans="1:10" hidden="1">
      <c r="A10384" s="115" t="s">
        <v>10698</v>
      </c>
      <c r="B10384" s="115" t="str">
        <f t="shared" si="162"/>
        <v>PLACAS DE CONCRETO ARMADO PRE-MOLDADAS,COM FCK=20MPA,ESPESSURA DE 15CM,COM FUROS DE 3CM DE DIAMETRO ESPACADOS DE 15CM EM AMBAS AS DIRECOES,INCLUSIVE COLOCACAO COM GUINDASTE NO LOCAL DEFINITIVO</v>
      </c>
      <c r="C10384" s="115" t="s">
        <v>42514</v>
      </c>
      <c r="D10384" s="115" t="s">
        <v>42532</v>
      </c>
      <c r="E10384" s="115" t="s">
        <v>42529</v>
      </c>
      <c r="F10384" s="115" t="s">
        <v>42530</v>
      </c>
      <c r="I10384" s="115" t="s">
        <v>16</v>
      </c>
      <c r="J10384" s="115">
        <v>668.97</v>
      </c>
    </row>
    <row r="10385" spans="1:10" hidden="1">
      <c r="A10385" s="115" t="s">
        <v>10699</v>
      </c>
      <c r="B10385" s="115" t="str">
        <f t="shared" si="162"/>
        <v>PLACAS DE CONCRETO ARMADO PRE-MOLDADAS,COM FCK=20MPA,ESPESSURA DE 15CM,COM FUROS DE 3CM DE DIAMETRO ESPACADOS DE 15CM EM AMBAS AS DIRECOES,INCLUSIVE COLOCACAO COM GUINDASTE NO LOCAL DEFINITIVO</v>
      </c>
      <c r="C10385" s="115" t="s">
        <v>42514</v>
      </c>
      <c r="D10385" s="115" t="s">
        <v>42532</v>
      </c>
      <c r="E10385" s="115" t="s">
        <v>42529</v>
      </c>
      <c r="F10385" s="115" t="s">
        <v>42530</v>
      </c>
      <c r="I10385" s="115" t="s">
        <v>16</v>
      </c>
      <c r="J10385" s="115">
        <v>605.05999999999995</v>
      </c>
    </row>
    <row r="10386" spans="1:10" hidden="1">
      <c r="A10386" s="115" t="s">
        <v>10700</v>
      </c>
      <c r="B10386" s="115"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15" t="s">
        <v>42533</v>
      </c>
      <c r="D10386" s="115" t="s">
        <v>42534</v>
      </c>
      <c r="E10386" s="115" t="s">
        <v>42535</v>
      </c>
      <c r="F10386" s="115" t="s">
        <v>42536</v>
      </c>
      <c r="G10386" s="115" t="s">
        <v>42537</v>
      </c>
      <c r="I10386" s="115" t="s">
        <v>31</v>
      </c>
      <c r="J10386" s="115">
        <v>2129.9499999999998</v>
      </c>
    </row>
    <row r="10387" spans="1:10" hidden="1">
      <c r="A10387" s="115" t="s">
        <v>10701</v>
      </c>
      <c r="B10387" s="115"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15" t="s">
        <v>42533</v>
      </c>
      <c r="D10387" s="115" t="s">
        <v>42534</v>
      </c>
      <c r="E10387" s="115" t="s">
        <v>42535</v>
      </c>
      <c r="F10387" s="115" t="s">
        <v>42536</v>
      </c>
      <c r="G10387" s="115" t="s">
        <v>42537</v>
      </c>
      <c r="I10387" s="115" t="s">
        <v>31</v>
      </c>
      <c r="J10387" s="115">
        <v>1986.8</v>
      </c>
    </row>
    <row r="10388" spans="1:10" hidden="1">
      <c r="A10388" s="115" t="s">
        <v>10702</v>
      </c>
      <c r="B10388" s="115"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15" t="s">
        <v>42538</v>
      </c>
      <c r="D10388" s="115" t="s">
        <v>42534</v>
      </c>
      <c r="E10388" s="115" t="s">
        <v>42535</v>
      </c>
      <c r="F10388" s="115" t="s">
        <v>42536</v>
      </c>
      <c r="G10388" s="115" t="s">
        <v>42537</v>
      </c>
      <c r="I10388" s="115" t="s">
        <v>31</v>
      </c>
      <c r="J10388" s="115">
        <v>2148.65</v>
      </c>
    </row>
    <row r="10389" spans="1:10" hidden="1">
      <c r="A10389" s="115" t="s">
        <v>10703</v>
      </c>
      <c r="B10389" s="115"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15" t="s">
        <v>42538</v>
      </c>
      <c r="D10389" s="115" t="s">
        <v>42534</v>
      </c>
      <c r="E10389" s="115" t="s">
        <v>42535</v>
      </c>
      <c r="F10389" s="115" t="s">
        <v>42536</v>
      </c>
      <c r="G10389" s="115" t="s">
        <v>42537</v>
      </c>
      <c r="I10389" s="115" t="s">
        <v>31</v>
      </c>
      <c r="J10389" s="115">
        <v>2005.51</v>
      </c>
    </row>
    <row r="10390" spans="1:10" hidden="1">
      <c r="A10390" s="115" t="s">
        <v>10704</v>
      </c>
      <c r="B10390" s="115"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15" t="s">
        <v>42539</v>
      </c>
      <c r="D10390" s="115" t="s">
        <v>42534</v>
      </c>
      <c r="E10390" s="115" t="s">
        <v>42535</v>
      </c>
      <c r="F10390" s="115" t="s">
        <v>42536</v>
      </c>
      <c r="G10390" s="115" t="s">
        <v>42537</v>
      </c>
      <c r="I10390" s="115" t="s">
        <v>31</v>
      </c>
      <c r="J10390" s="115">
        <v>2156.54</v>
      </c>
    </row>
    <row r="10391" spans="1:10" hidden="1">
      <c r="A10391" s="115" t="s">
        <v>10705</v>
      </c>
      <c r="B10391" s="115"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15" t="s">
        <v>42539</v>
      </c>
      <c r="D10391" s="115" t="s">
        <v>42534</v>
      </c>
      <c r="E10391" s="115" t="s">
        <v>42535</v>
      </c>
      <c r="F10391" s="115" t="s">
        <v>42536</v>
      </c>
      <c r="G10391" s="115" t="s">
        <v>42537</v>
      </c>
      <c r="I10391" s="115" t="s">
        <v>31</v>
      </c>
      <c r="J10391" s="115">
        <v>2013.39</v>
      </c>
    </row>
    <row r="10392" spans="1:10" hidden="1">
      <c r="A10392" s="115" t="s">
        <v>10706</v>
      </c>
      <c r="B10392" s="115"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15" t="s">
        <v>42533</v>
      </c>
      <c r="D10392" s="115" t="s">
        <v>42540</v>
      </c>
      <c r="E10392" s="115" t="s">
        <v>42535</v>
      </c>
      <c r="F10392" s="115" t="s">
        <v>42541</v>
      </c>
      <c r="G10392" s="115" t="s">
        <v>42537</v>
      </c>
      <c r="I10392" s="115" t="s">
        <v>31</v>
      </c>
      <c r="J10392" s="115">
        <v>2214.75</v>
      </c>
    </row>
    <row r="10393" spans="1:10" hidden="1">
      <c r="A10393" s="115" t="s">
        <v>10707</v>
      </c>
      <c r="B10393" s="115"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15" t="s">
        <v>42533</v>
      </c>
      <c r="D10393" s="115" t="s">
        <v>42540</v>
      </c>
      <c r="E10393" s="115" t="s">
        <v>42535</v>
      </c>
      <c r="F10393" s="115" t="s">
        <v>42541</v>
      </c>
      <c r="G10393" s="115" t="s">
        <v>42537</v>
      </c>
      <c r="I10393" s="115" t="s">
        <v>31</v>
      </c>
      <c r="J10393" s="115">
        <v>2069.89</v>
      </c>
    </row>
    <row r="10394" spans="1:10" hidden="1">
      <c r="A10394" s="115" t="s">
        <v>10708</v>
      </c>
      <c r="B10394" s="115"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15" t="s">
        <v>42538</v>
      </c>
      <c r="D10394" s="115" t="s">
        <v>42540</v>
      </c>
      <c r="E10394" s="115" t="s">
        <v>42535</v>
      </c>
      <c r="F10394" s="115" t="s">
        <v>42542</v>
      </c>
      <c r="G10394" s="115" t="s">
        <v>42537</v>
      </c>
      <c r="I10394" s="115" t="s">
        <v>31</v>
      </c>
      <c r="J10394" s="115">
        <v>2183.71</v>
      </c>
    </row>
    <row r="10395" spans="1:10" hidden="1">
      <c r="A10395" s="115" t="s">
        <v>10709</v>
      </c>
      <c r="B10395" s="115"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15" t="s">
        <v>42538</v>
      </c>
      <c r="D10395" s="115" t="s">
        <v>42540</v>
      </c>
      <c r="E10395" s="115" t="s">
        <v>42535</v>
      </c>
      <c r="F10395" s="115" t="s">
        <v>42542</v>
      </c>
      <c r="G10395" s="115" t="s">
        <v>42537</v>
      </c>
      <c r="I10395" s="115" t="s">
        <v>31</v>
      </c>
      <c r="J10395" s="115">
        <v>2045.48</v>
      </c>
    </row>
    <row r="10396" spans="1:10" hidden="1">
      <c r="A10396" s="115" t="s">
        <v>10710</v>
      </c>
      <c r="B10396" s="115"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15" t="s">
        <v>42539</v>
      </c>
      <c r="D10396" s="115" t="s">
        <v>42540</v>
      </c>
      <c r="E10396" s="115" t="s">
        <v>42535</v>
      </c>
      <c r="F10396" s="115" t="s">
        <v>42541</v>
      </c>
      <c r="G10396" s="115" t="s">
        <v>42537</v>
      </c>
      <c r="I10396" s="115" t="s">
        <v>31</v>
      </c>
      <c r="J10396" s="115">
        <v>2194.69</v>
      </c>
    </row>
    <row r="10397" spans="1:10" hidden="1">
      <c r="A10397" s="115" t="s">
        <v>10711</v>
      </c>
      <c r="B10397" s="115"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15" t="s">
        <v>42539</v>
      </c>
      <c r="D10397" s="115" t="s">
        <v>42540</v>
      </c>
      <c r="E10397" s="115" t="s">
        <v>42535</v>
      </c>
      <c r="F10397" s="115" t="s">
        <v>42541</v>
      </c>
      <c r="G10397" s="115" t="s">
        <v>42537</v>
      </c>
      <c r="I10397" s="115" t="s">
        <v>31</v>
      </c>
      <c r="J10397" s="115">
        <v>2056.46</v>
      </c>
    </row>
    <row r="10398" spans="1:10" hidden="1">
      <c r="A10398" s="115" t="s">
        <v>10712</v>
      </c>
      <c r="B10398" s="115"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8" s="115" t="s">
        <v>42533</v>
      </c>
      <c r="D10398" s="115" t="s">
        <v>42540</v>
      </c>
      <c r="E10398" s="115" t="s">
        <v>42543</v>
      </c>
      <c r="F10398" s="115" t="s">
        <v>42544</v>
      </c>
      <c r="G10398" s="115" t="s">
        <v>42545</v>
      </c>
      <c r="I10398" s="115" t="s">
        <v>33838</v>
      </c>
      <c r="J10398" s="115">
        <v>1759.59</v>
      </c>
    </row>
    <row r="10399" spans="1:10" hidden="1">
      <c r="A10399" s="115" t="s">
        <v>10713</v>
      </c>
      <c r="B10399" s="115"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9" s="115" t="s">
        <v>42533</v>
      </c>
      <c r="D10399" s="115" t="s">
        <v>42540</v>
      </c>
      <c r="E10399" s="115" t="s">
        <v>42543</v>
      </c>
      <c r="F10399" s="115" t="s">
        <v>42544</v>
      </c>
      <c r="G10399" s="115" t="s">
        <v>42545</v>
      </c>
      <c r="I10399" s="115" t="s">
        <v>33838</v>
      </c>
      <c r="J10399" s="115">
        <v>1649.9</v>
      </c>
    </row>
    <row r="10400" spans="1:10" hidden="1">
      <c r="A10400" s="115" t="s">
        <v>10714</v>
      </c>
      <c r="B10400" s="115"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0" s="115" t="s">
        <v>42538</v>
      </c>
      <c r="D10400" s="115" t="s">
        <v>42540</v>
      </c>
      <c r="E10400" s="115" t="s">
        <v>42543</v>
      </c>
      <c r="F10400" s="115" t="s">
        <v>42546</v>
      </c>
      <c r="G10400" s="115" t="s">
        <v>42547</v>
      </c>
      <c r="I10400" s="115" t="s">
        <v>31</v>
      </c>
      <c r="J10400" s="115">
        <v>1778.3</v>
      </c>
    </row>
    <row r="10401" spans="1:10" hidden="1">
      <c r="A10401" s="115" t="s">
        <v>10715</v>
      </c>
      <c r="B10401" s="115"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1" s="115" t="s">
        <v>42538</v>
      </c>
      <c r="D10401" s="115" t="s">
        <v>42540</v>
      </c>
      <c r="E10401" s="115" t="s">
        <v>42543</v>
      </c>
      <c r="F10401" s="115" t="s">
        <v>42546</v>
      </c>
      <c r="G10401" s="115" t="s">
        <v>42547</v>
      </c>
      <c r="I10401" s="115" t="s">
        <v>31</v>
      </c>
      <c r="J10401" s="115">
        <v>1668.61</v>
      </c>
    </row>
    <row r="10402" spans="1:10" hidden="1">
      <c r="A10402" s="115" t="s">
        <v>10716</v>
      </c>
      <c r="B10402" s="115"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2" s="115" t="s">
        <v>42539</v>
      </c>
      <c r="D10402" s="115" t="s">
        <v>42540</v>
      </c>
      <c r="E10402" s="115" t="s">
        <v>42543</v>
      </c>
      <c r="F10402" s="115" t="s">
        <v>42546</v>
      </c>
      <c r="G10402" s="115" t="s">
        <v>42547</v>
      </c>
      <c r="I10402" s="115" t="s">
        <v>31</v>
      </c>
      <c r="J10402" s="115">
        <v>1786.18</v>
      </c>
    </row>
    <row r="10403" spans="1:10" hidden="1">
      <c r="A10403" s="115" t="s">
        <v>10717</v>
      </c>
      <c r="B10403" s="115"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3" s="115" t="s">
        <v>42539</v>
      </c>
      <c r="D10403" s="115" t="s">
        <v>42540</v>
      </c>
      <c r="E10403" s="115" t="s">
        <v>42543</v>
      </c>
      <c r="F10403" s="115" t="s">
        <v>42546</v>
      </c>
      <c r="G10403" s="115" t="s">
        <v>42547</v>
      </c>
      <c r="I10403" s="115" t="s">
        <v>31</v>
      </c>
      <c r="J10403" s="115">
        <v>1676.49</v>
      </c>
    </row>
    <row r="10404" spans="1:10" hidden="1">
      <c r="A10404" s="115" t="s">
        <v>10718</v>
      </c>
      <c r="B10404" s="115" t="str">
        <f t="shared" si="162"/>
        <v>ADITIVO PLASTIFICANTE E DENSIFICADOR,ADICIONADO AO CONCRETONA PROPORCAO DE 500G POR SACO DE CIMENTO</v>
      </c>
      <c r="C10404" s="115" t="s">
        <v>42548</v>
      </c>
      <c r="D10404" s="115" t="s">
        <v>42549</v>
      </c>
      <c r="I10404" s="115" t="s">
        <v>92</v>
      </c>
      <c r="J10404" s="115">
        <v>4.03</v>
      </c>
    </row>
    <row r="10405" spans="1:10" hidden="1">
      <c r="A10405" s="115" t="s">
        <v>10719</v>
      </c>
      <c r="B10405" s="115" t="str">
        <f t="shared" si="162"/>
        <v>ADITIVO PLASTIFICANTE E DENSIFICADOR,ADICIONADO AO CONCRETONA PROPORCAO DE 500G POR SACO DE CIMENTO</v>
      </c>
      <c r="C10405" s="115" t="s">
        <v>42548</v>
      </c>
      <c r="D10405" s="115" t="s">
        <v>42549</v>
      </c>
      <c r="I10405" s="115" t="s">
        <v>92</v>
      </c>
      <c r="J10405" s="115">
        <v>4.03</v>
      </c>
    </row>
    <row r="10406" spans="1:10" hidden="1">
      <c r="A10406" s="115" t="s">
        <v>10720</v>
      </c>
      <c r="B10406" s="115" t="str">
        <f t="shared" si="162"/>
        <v>ADITIVO PLASTIFICANTE,RETARDADOR E DENSIFICADOR,LIQUIDO,ADICIONADO AO CONCRETO NA PROPORCAO DE 500G POR SACO DE CIMENTO</v>
      </c>
      <c r="C10406" s="115" t="s">
        <v>42550</v>
      </c>
      <c r="D10406" s="115" t="s">
        <v>42551</v>
      </c>
      <c r="I10406" s="115" t="s">
        <v>92</v>
      </c>
      <c r="J10406" s="115">
        <v>4.7300000000000004</v>
      </c>
    </row>
    <row r="10407" spans="1:10" hidden="1">
      <c r="A10407" s="115" t="s">
        <v>10721</v>
      </c>
      <c r="B10407" s="115" t="str">
        <f t="shared" si="162"/>
        <v>ADITIVO PLASTIFICANTE,RETARDADOR E DENSIFICADOR,LIQUIDO,ADICIONADO AO CONCRETO NA PROPORCAO DE 500G POR SACO DE CIMENTO</v>
      </c>
      <c r="C10407" s="115" t="s">
        <v>42550</v>
      </c>
      <c r="D10407" s="115" t="s">
        <v>42551</v>
      </c>
      <c r="I10407" s="115" t="s">
        <v>92</v>
      </c>
      <c r="J10407" s="115">
        <v>4.7300000000000004</v>
      </c>
    </row>
    <row r="10408" spans="1:10" hidden="1">
      <c r="A10408" s="115" t="s">
        <v>10722</v>
      </c>
      <c r="B10408" s="115" t="str">
        <f t="shared" si="162"/>
        <v>ADITIVO INCORPORADOR DE AR SIMPLES,ADICIONADO AO CONCRETO NA PROPORCAO DE 150G POR SACO DE CIMENTO</v>
      </c>
      <c r="C10408" s="115" t="s">
        <v>42552</v>
      </c>
      <c r="D10408" s="115" t="s">
        <v>42553</v>
      </c>
      <c r="I10408" s="115" t="s">
        <v>92</v>
      </c>
      <c r="J10408" s="115">
        <v>4.2</v>
      </c>
    </row>
    <row r="10409" spans="1:10" hidden="1">
      <c r="A10409" s="115" t="s">
        <v>10723</v>
      </c>
      <c r="B10409" s="115" t="str">
        <f t="shared" si="162"/>
        <v>ADITIVO INCORPORADOR DE AR SIMPLES,ADICIONADO AO CONCRETO NA PROPORCAO DE 150G POR SACO DE CIMENTO</v>
      </c>
      <c r="C10409" s="115" t="s">
        <v>42552</v>
      </c>
      <c r="D10409" s="115" t="s">
        <v>42553</v>
      </c>
      <c r="I10409" s="115" t="s">
        <v>92</v>
      </c>
      <c r="J10409" s="115">
        <v>4.2</v>
      </c>
    </row>
    <row r="10410" spans="1:10" hidden="1">
      <c r="A10410" s="115" t="s">
        <v>10724</v>
      </c>
      <c r="B10410" s="115" t="str">
        <f t="shared" si="162"/>
        <v>GROUT (ARGAMASSA FLUIDA DE ELEVADA RESISTENCIA),INCLUSIVEPREPARO,LANCAMENTO E FORNECIMENTO DOS MATERIAIS</v>
      </c>
      <c r="C10410" s="115" t="s">
        <v>42554</v>
      </c>
      <c r="D10410" s="115" t="s">
        <v>42555</v>
      </c>
      <c r="I10410" s="115" t="s">
        <v>31</v>
      </c>
      <c r="J10410" s="115">
        <v>2652.46</v>
      </c>
    </row>
    <row r="10411" spans="1:10" hidden="1">
      <c r="A10411" s="115" t="s">
        <v>10725</v>
      </c>
      <c r="B10411" s="115" t="str">
        <f t="shared" si="162"/>
        <v>GROUT (ARGAMASSA FLUIDA DE ELEVADA RESISTENCIA),INCLUSIVEPREPARO,LANCAMENTO E FORNECIMENTO DOS MATERIAIS</v>
      </c>
      <c r="C10411" s="115" t="s">
        <v>42554</v>
      </c>
      <c r="D10411" s="115" t="s">
        <v>42555</v>
      </c>
      <c r="I10411" s="115" t="s">
        <v>31</v>
      </c>
      <c r="J10411" s="115">
        <v>2619.8200000000002</v>
      </c>
    </row>
    <row r="10412" spans="1:10" hidden="1">
      <c r="A10412" s="115" t="s">
        <v>10726</v>
      </c>
      <c r="B10412" s="115" t="str">
        <f t="shared" si="162"/>
        <v>GROUT (ARGAMASSA FLUIDA DE ELEVADA RESISTENCIA) COM PEDRISCO (30% EM PESO),INCLUSIVE PREPARO,LANCAMENTO E FORNECIMENTODOS MATERIAIS</v>
      </c>
      <c r="C10412" s="115" t="s">
        <v>42556</v>
      </c>
      <c r="D10412" s="115" t="s">
        <v>42557</v>
      </c>
      <c r="E10412" s="115" t="s">
        <v>42558</v>
      </c>
      <c r="I10412" s="115" t="s">
        <v>31</v>
      </c>
      <c r="J10412" s="115">
        <v>2393.6999999999998</v>
      </c>
    </row>
    <row r="10413" spans="1:10" hidden="1">
      <c r="A10413" s="115" t="s">
        <v>10727</v>
      </c>
      <c r="B10413" s="115" t="str">
        <f t="shared" si="162"/>
        <v>GROUT (ARGAMASSA FLUIDA DE ELEVADA RESISTENCIA) COM PEDRISCO (30% EM PESO),INCLUSIVE PREPARO,LANCAMENTO E FORNECIMENTODOS MATERIAIS</v>
      </c>
      <c r="C10413" s="115" t="s">
        <v>42556</v>
      </c>
      <c r="D10413" s="115" t="s">
        <v>42557</v>
      </c>
      <c r="E10413" s="115" t="s">
        <v>42558</v>
      </c>
      <c r="I10413" s="115" t="s">
        <v>31</v>
      </c>
      <c r="J10413" s="115">
        <v>2361.06</v>
      </c>
    </row>
    <row r="10414" spans="1:10" hidden="1">
      <c r="A10414" s="115" t="s">
        <v>10728</v>
      </c>
      <c r="B10414" s="115" t="str">
        <f t="shared" si="162"/>
        <v>ENCHIMENTO DE NICHOS OU FUROS DE CONCRETO OU ROCHA COM MISTURA DE ARGAMASSA EXPANSIVA E PEDRISCO NA PROPORCAO EM PESO DE50% DESTE EM RELACAO A ARGAMASSA,CONFORME INSTRUCOES DE FABRICANTES,INCLUSIVE PREPARO PREVIO DA CAVIDADE A TAMPONAR</v>
      </c>
      <c r="C10414" s="115" t="s">
        <v>42559</v>
      </c>
      <c r="D10414" s="115" t="s">
        <v>42560</v>
      </c>
      <c r="E10414" s="115" t="s">
        <v>42561</v>
      </c>
      <c r="F10414" s="115" t="s">
        <v>42562</v>
      </c>
      <c r="I10414" s="115" t="s">
        <v>10729</v>
      </c>
      <c r="J10414" s="115">
        <v>13.01</v>
      </c>
    </row>
    <row r="10415" spans="1:10" hidden="1">
      <c r="A10415" s="115" t="s">
        <v>10730</v>
      </c>
      <c r="B10415" s="115" t="str">
        <f t="shared" si="162"/>
        <v>ENCHIMENTO DE NICHOS OU FUROS DE CONCRETO OU ROCHA COM MISTURA DE ARGAMASSA EXPANSIVA E PEDRISCO NA PROPORCAO EM PESO DE50% DESTE EM RELACAO A ARGAMASSA,CONFORME INSTRUCOES DE FABRICANTES,INCLUSIVE PREPARO PREVIO DA CAVIDADE A TAMPONAR</v>
      </c>
      <c r="C10415" s="115" t="s">
        <v>42559</v>
      </c>
      <c r="D10415" s="115" t="s">
        <v>42560</v>
      </c>
      <c r="E10415" s="115" t="s">
        <v>42561</v>
      </c>
      <c r="F10415" s="115" t="s">
        <v>42562</v>
      </c>
      <c r="I10415" s="115" t="s">
        <v>10729</v>
      </c>
      <c r="J10415" s="115">
        <v>11.52</v>
      </c>
    </row>
    <row r="10416" spans="1:10" hidden="1">
      <c r="A10416" s="115" t="s">
        <v>10731</v>
      </c>
      <c r="B10416" s="115" t="str">
        <f t="shared" si="162"/>
        <v>APLICACAO DE ARGAMASSA EXPANSIVA TIPO SIKA GROUT PARA FIXACAO DE CHUMBADORES EM ESTRUTURAS DE CONCRETO OU SERVICOS SIMILARES,CONFORME INSTRUCOES DO FABRICANTE</v>
      </c>
      <c r="C10416" s="115" t="s">
        <v>42563</v>
      </c>
      <c r="D10416" s="115" t="s">
        <v>42564</v>
      </c>
      <c r="E10416" s="115" t="s">
        <v>42565</v>
      </c>
      <c r="I10416" s="115" t="s">
        <v>10729</v>
      </c>
      <c r="J10416" s="115">
        <v>24.86</v>
      </c>
    </row>
    <row r="10417" spans="1:10" hidden="1">
      <c r="A10417" s="115" t="s">
        <v>10732</v>
      </c>
      <c r="B10417" s="115" t="str">
        <f t="shared" si="162"/>
        <v>APLICACAO DE ARGAMASSA EXPANSIVA TIPO SIKA GROUT PARA FIXACAO DE CHUMBADORES EM ESTRUTURAS DE CONCRETO OU SERVICOS SIMILARES,CONFORME INSTRUCOES DO FABRICANTE</v>
      </c>
      <c r="C10417" s="115" t="s">
        <v>42563</v>
      </c>
      <c r="D10417" s="115" t="s">
        <v>42564</v>
      </c>
      <c r="E10417" s="115" t="s">
        <v>42565</v>
      </c>
      <c r="I10417" s="115" t="s">
        <v>10729</v>
      </c>
      <c r="J10417" s="115">
        <v>21.87</v>
      </c>
    </row>
    <row r="10418" spans="1:10" hidden="1">
      <c r="A10418" s="115" t="s">
        <v>10733</v>
      </c>
      <c r="B10418" s="115" t="str">
        <f t="shared" si="162"/>
        <v>ADITIVO A BASE DE SILICA ATIVA,DOSADO SOBRE O PESO DO CIMENTO NA PROPORCAO MEDIA DE 10%,INCLUSIVE MAO-DE-OBRA E PERDAS.POR M3 DE CONCRETO</v>
      </c>
      <c r="C10418" s="115" t="s">
        <v>42566</v>
      </c>
      <c r="D10418" s="115" t="s">
        <v>42567</v>
      </c>
      <c r="E10418" s="115" t="s">
        <v>42568</v>
      </c>
      <c r="I10418" s="115" t="s">
        <v>31</v>
      </c>
      <c r="J10418" s="115">
        <v>58.48</v>
      </c>
    </row>
    <row r="10419" spans="1:10" hidden="1">
      <c r="A10419" s="115" t="s">
        <v>10734</v>
      </c>
      <c r="B10419" s="115" t="str">
        <f t="shared" si="162"/>
        <v>ADITIVO A BASE DE SILICA ATIVA,DOSADO SOBRE O PESO DO CIMENTO NA PROPORCAO MEDIA DE 10%,INCLUSIVE MAO-DE-OBRA E PERDAS.POR M3 DE CONCRETO</v>
      </c>
      <c r="C10419" s="115" t="s">
        <v>42566</v>
      </c>
      <c r="D10419" s="115" t="s">
        <v>42567</v>
      </c>
      <c r="E10419" s="115" t="s">
        <v>42568</v>
      </c>
      <c r="I10419" s="115" t="s">
        <v>31</v>
      </c>
      <c r="J10419" s="115">
        <v>57.4</v>
      </c>
    </row>
    <row r="10420" spans="1:10" hidden="1">
      <c r="A10420" s="115" t="s">
        <v>10735</v>
      </c>
      <c r="B10420" s="115"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15" t="s">
        <v>42569</v>
      </c>
      <c r="D10420" s="115" t="s">
        <v>42570</v>
      </c>
      <c r="E10420" s="115" t="s">
        <v>42571</v>
      </c>
      <c r="F10420" s="115" t="s">
        <v>42572</v>
      </c>
      <c r="G10420" s="115" t="s">
        <v>42573</v>
      </c>
      <c r="I10420" s="115" t="s">
        <v>92</v>
      </c>
      <c r="J10420" s="115">
        <v>12.87</v>
      </c>
    </row>
    <row r="10421" spans="1:10" hidden="1">
      <c r="A10421" s="115" t="s">
        <v>10736</v>
      </c>
      <c r="B10421" s="115"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15" t="s">
        <v>42569</v>
      </c>
      <c r="D10421" s="115" t="s">
        <v>42570</v>
      </c>
      <c r="E10421" s="115" t="s">
        <v>42571</v>
      </c>
      <c r="F10421" s="115" t="s">
        <v>42572</v>
      </c>
      <c r="G10421" s="115" t="s">
        <v>42573</v>
      </c>
      <c r="I10421" s="115" t="s">
        <v>92</v>
      </c>
      <c r="J10421" s="115">
        <v>12.15</v>
      </c>
    </row>
    <row r="10422" spans="1:10" hidden="1">
      <c r="A10422" s="115" t="s">
        <v>10737</v>
      </c>
      <c r="B10422" s="115" t="str">
        <f t="shared" si="162"/>
        <v>ESTRUTURA METALICA PARA PASSARELAS E PEQUENOS VIADUTOS,EXCLUSIVE PREPARO(CORTE)DAS PECAS,CONFORME PROJETO DO DER-RJ,INCLUSIVE PINTURA.FORNECIMENTO E MONTAGEM</v>
      </c>
      <c r="C10422" s="115" t="s">
        <v>42574</v>
      </c>
      <c r="D10422" s="115" t="s">
        <v>42575</v>
      </c>
      <c r="E10422" s="115" t="s">
        <v>42576</v>
      </c>
      <c r="I10422" s="115" t="s">
        <v>685</v>
      </c>
      <c r="J10422" s="115">
        <v>18249.900000000001</v>
      </c>
    </row>
    <row r="10423" spans="1:10" hidden="1">
      <c r="A10423" s="115" t="s">
        <v>10738</v>
      </c>
      <c r="B10423" s="115" t="str">
        <f t="shared" si="162"/>
        <v>ESTRUTURA METALICA PARA PASSARELAS E PEQUENOS VIADUTOS,EXCLUSIVE PREPARO(CORTE)DAS PECAS,CONFORME PROJETO DO DER-RJ,INCLUSIVE PINTURA.FORNECIMENTO E MONTAGEM</v>
      </c>
      <c r="C10423" s="115" t="s">
        <v>42574</v>
      </c>
      <c r="D10423" s="115" t="s">
        <v>42575</v>
      </c>
      <c r="E10423" s="115" t="s">
        <v>42576</v>
      </c>
      <c r="I10423" s="115" t="s">
        <v>685</v>
      </c>
      <c r="J10423" s="115">
        <v>16787.71</v>
      </c>
    </row>
    <row r="10424" spans="1:10" hidden="1">
      <c r="A10424" s="115" t="s">
        <v>10739</v>
      </c>
      <c r="B10424" s="115"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15" t="s">
        <v>42569</v>
      </c>
      <c r="D10424" s="115" t="s">
        <v>42570</v>
      </c>
      <c r="E10424" s="115" t="s">
        <v>42577</v>
      </c>
      <c r="F10424" s="115" t="s">
        <v>42578</v>
      </c>
      <c r="G10424" s="115" t="s">
        <v>42579</v>
      </c>
      <c r="H10424" s="115" t="s">
        <v>42580</v>
      </c>
      <c r="I10424" s="115" t="s">
        <v>16</v>
      </c>
      <c r="J10424" s="115">
        <v>160.91</v>
      </c>
    </row>
    <row r="10425" spans="1:10" hidden="1">
      <c r="A10425" s="115" t="s">
        <v>10740</v>
      </c>
      <c r="B10425" s="115"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15" t="s">
        <v>42569</v>
      </c>
      <c r="D10425" s="115" t="s">
        <v>42570</v>
      </c>
      <c r="E10425" s="115" t="s">
        <v>42577</v>
      </c>
      <c r="F10425" s="115" t="s">
        <v>42578</v>
      </c>
      <c r="G10425" s="115" t="s">
        <v>42579</v>
      </c>
      <c r="H10425" s="115" t="s">
        <v>42580</v>
      </c>
      <c r="I10425" s="115" t="s">
        <v>16</v>
      </c>
      <c r="J10425" s="115">
        <v>151.99</v>
      </c>
    </row>
    <row r="10426" spans="1:10" hidden="1">
      <c r="A10426" s="115" t="s">
        <v>10741</v>
      </c>
      <c r="B10426" s="115"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15" t="s">
        <v>42569</v>
      </c>
      <c r="D10426" s="115" t="s">
        <v>42570</v>
      </c>
      <c r="E10426" s="115" t="s">
        <v>42577</v>
      </c>
      <c r="F10426" s="115" t="s">
        <v>42581</v>
      </c>
      <c r="G10426" s="115" t="s">
        <v>42582</v>
      </c>
      <c r="H10426" s="115" t="s">
        <v>39107</v>
      </c>
      <c r="I10426" s="115" t="s">
        <v>16</v>
      </c>
      <c r="J10426" s="115">
        <v>174.35</v>
      </c>
    </row>
    <row r="10427" spans="1:10" hidden="1">
      <c r="A10427" s="115" t="s">
        <v>10742</v>
      </c>
      <c r="B10427" s="115"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15" t="s">
        <v>42569</v>
      </c>
      <c r="D10427" s="115" t="s">
        <v>42570</v>
      </c>
      <c r="E10427" s="115" t="s">
        <v>42577</v>
      </c>
      <c r="F10427" s="115" t="s">
        <v>42581</v>
      </c>
      <c r="G10427" s="115" t="s">
        <v>42582</v>
      </c>
      <c r="H10427" s="115" t="s">
        <v>39107</v>
      </c>
      <c r="I10427" s="115" t="s">
        <v>16</v>
      </c>
      <c r="J10427" s="115">
        <v>164.67</v>
      </c>
    </row>
    <row r="10428" spans="1:10" hidden="1">
      <c r="A10428" s="115" t="s">
        <v>10743</v>
      </c>
      <c r="B10428" s="115"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15" t="s">
        <v>42569</v>
      </c>
      <c r="D10428" s="115" t="s">
        <v>42570</v>
      </c>
      <c r="E10428" s="115" t="s">
        <v>42577</v>
      </c>
      <c r="F10428" s="115" t="s">
        <v>42583</v>
      </c>
      <c r="G10428" s="115" t="s">
        <v>42582</v>
      </c>
      <c r="H10428" s="115" t="s">
        <v>39107</v>
      </c>
      <c r="I10428" s="115" t="s">
        <v>16</v>
      </c>
      <c r="J10428" s="115">
        <v>220.74</v>
      </c>
    </row>
    <row r="10429" spans="1:10" hidden="1">
      <c r="A10429" s="115" t="s">
        <v>10744</v>
      </c>
      <c r="B10429" s="115"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15" t="s">
        <v>42569</v>
      </c>
      <c r="D10429" s="115" t="s">
        <v>42570</v>
      </c>
      <c r="E10429" s="115" t="s">
        <v>42577</v>
      </c>
      <c r="F10429" s="115" t="s">
        <v>42583</v>
      </c>
      <c r="G10429" s="115" t="s">
        <v>42582</v>
      </c>
      <c r="H10429" s="115" t="s">
        <v>39107</v>
      </c>
      <c r="I10429" s="115" t="s">
        <v>16</v>
      </c>
      <c r="J10429" s="115">
        <v>208.5</v>
      </c>
    </row>
    <row r="10430" spans="1:10" hidden="1">
      <c r="A10430" s="115" t="s">
        <v>10745</v>
      </c>
      <c r="B10430" s="115"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15" t="s">
        <v>42569</v>
      </c>
      <c r="D10430" s="115" t="s">
        <v>42570</v>
      </c>
      <c r="E10430" s="115" t="s">
        <v>42577</v>
      </c>
      <c r="F10430" s="115" t="s">
        <v>42584</v>
      </c>
      <c r="G10430" s="115" t="s">
        <v>42582</v>
      </c>
      <c r="H10430" s="115" t="s">
        <v>39107</v>
      </c>
      <c r="I10430" s="115" t="s">
        <v>16</v>
      </c>
      <c r="J10430" s="115">
        <v>283.19</v>
      </c>
    </row>
    <row r="10431" spans="1:10" hidden="1">
      <c r="A10431" s="115" t="s">
        <v>10746</v>
      </c>
      <c r="B10431" s="115"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15" t="s">
        <v>42569</v>
      </c>
      <c r="D10431" s="115" t="s">
        <v>42570</v>
      </c>
      <c r="E10431" s="115" t="s">
        <v>42577</v>
      </c>
      <c r="F10431" s="115" t="s">
        <v>42584</v>
      </c>
      <c r="G10431" s="115" t="s">
        <v>42582</v>
      </c>
      <c r="H10431" s="115" t="s">
        <v>39107</v>
      </c>
      <c r="I10431" s="115" t="s">
        <v>16</v>
      </c>
      <c r="J10431" s="115">
        <v>267.47000000000003</v>
      </c>
    </row>
    <row r="10432" spans="1:10" hidden="1">
      <c r="A10432" s="115" t="s">
        <v>10747</v>
      </c>
      <c r="B10432" s="115" t="str">
        <f t="shared" si="162"/>
        <v>PILARES E/OU VIGAS EM TRELICAS METALICAS,INCLUSIVE PERDAS EUMA DEMAO PINTURA ANTIOXIDO.FORNECIMENTO E MONTAGEM</v>
      </c>
      <c r="C10432" s="115" t="s">
        <v>42585</v>
      </c>
      <c r="D10432" s="115" t="s">
        <v>42586</v>
      </c>
      <c r="I10432" s="115" t="s">
        <v>92</v>
      </c>
      <c r="J10432" s="115">
        <v>12.06</v>
      </c>
    </row>
    <row r="10433" spans="1:10" hidden="1">
      <c r="A10433" s="115" t="s">
        <v>10748</v>
      </c>
      <c r="B10433" s="115" t="str">
        <f t="shared" si="162"/>
        <v>PILARES E/OU VIGAS EM TRELICAS METALICAS,INCLUSIVE PERDAS EUMA DEMAO PINTURA ANTIOXIDO.FORNECIMENTO E MONTAGEM</v>
      </c>
      <c r="C10433" s="115" t="s">
        <v>42585</v>
      </c>
      <c r="D10433" s="115" t="s">
        <v>42586</v>
      </c>
      <c r="I10433" s="115" t="s">
        <v>92</v>
      </c>
      <c r="J10433" s="115">
        <v>11.46</v>
      </c>
    </row>
    <row r="10434" spans="1:10" hidden="1">
      <c r="A10434" s="115" t="s">
        <v>10749</v>
      </c>
      <c r="B10434" s="115" t="str">
        <f t="shared" si="162"/>
        <v>ESTRUTURAS DE ELEMENTOS EM PERFIS "I" ATE 8",EM ACO LAMINADO,(VIGAS ISOLADAS,ESCORAS,PORTICOS,ETC),INCLUSIVE PERDAS.FORNECIMENTO E MONTAGEM</v>
      </c>
      <c r="C10434" s="115" t="s">
        <v>42587</v>
      </c>
      <c r="D10434" s="115" t="s">
        <v>42588</v>
      </c>
      <c r="E10434" s="115" t="s">
        <v>42589</v>
      </c>
      <c r="I10434" s="115" t="s">
        <v>92</v>
      </c>
      <c r="J10434" s="115">
        <v>8.6999999999999993</v>
      </c>
    </row>
    <row r="10435" spans="1:10" hidden="1">
      <c r="A10435" s="115" t="s">
        <v>10750</v>
      </c>
      <c r="B10435" s="115" t="str">
        <f t="shared" si="162"/>
        <v>ESTRUTURAS DE ELEMENTOS EM PERFIS "I" ATE 8",EM ACO LAMINADO,(VIGAS ISOLADAS,ESCORAS,PORTICOS,ETC),INCLUSIVE PERDAS.FORNECIMENTO E MONTAGEM</v>
      </c>
      <c r="C10435" s="115" t="s">
        <v>42587</v>
      </c>
      <c r="D10435" s="115" t="s">
        <v>42588</v>
      </c>
      <c r="E10435" s="115" t="s">
        <v>42589</v>
      </c>
      <c r="I10435" s="115" t="s">
        <v>92</v>
      </c>
      <c r="J10435" s="115">
        <v>8.48</v>
      </c>
    </row>
    <row r="10436" spans="1:10" hidden="1">
      <c r="A10436" s="115" t="s">
        <v>10751</v>
      </c>
      <c r="B10436" s="115" t="str">
        <f t="shared" si="162"/>
        <v>ESTRUTURAS DE ELEMENTOS EM PERFIS "I",8" ATE 12",EM ACO LAMINADO,(VIGAS ISOLADAS,ESCORAS,PORTICOS,ETC),INCLUSIVE PERDAS.FORNECIMENTO E MONTAGEM</v>
      </c>
      <c r="C10436" s="115" t="s">
        <v>42590</v>
      </c>
      <c r="D10436" s="115" t="s">
        <v>42591</v>
      </c>
      <c r="E10436" s="115" t="s">
        <v>42592</v>
      </c>
      <c r="I10436" s="115" t="s">
        <v>92</v>
      </c>
      <c r="J10436" s="115">
        <v>11.78</v>
      </c>
    </row>
    <row r="10437" spans="1:10" hidden="1">
      <c r="A10437" s="115" t="s">
        <v>10752</v>
      </c>
      <c r="B10437" s="115" t="str">
        <f t="shared" ref="B10437:B10500" si="163">C10437&amp;D10437&amp;E10437&amp;F10437&amp;G10437&amp;H10437</f>
        <v>ESTRUTURAS DE ELEMENTOS EM PERFIS "I",8" ATE 12",EM ACO LAMINADO,(VIGAS ISOLADAS,ESCORAS,PORTICOS,ETC),INCLUSIVE PERDAS.FORNECIMENTO E MONTAGEM</v>
      </c>
      <c r="C10437" s="115" t="s">
        <v>42590</v>
      </c>
      <c r="D10437" s="115" t="s">
        <v>42591</v>
      </c>
      <c r="E10437" s="115" t="s">
        <v>42592</v>
      </c>
      <c r="I10437" s="115" t="s">
        <v>92</v>
      </c>
      <c r="J10437" s="115">
        <v>11.12</v>
      </c>
    </row>
    <row r="10438" spans="1:10" hidden="1">
      <c r="A10438" s="115" t="s">
        <v>10753</v>
      </c>
      <c r="B10438" s="115"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15" t="s">
        <v>42593</v>
      </c>
      <c r="D10438" s="115" t="s">
        <v>42594</v>
      </c>
      <c r="E10438" s="115" t="s">
        <v>42595</v>
      </c>
      <c r="F10438" s="115" t="s">
        <v>42596</v>
      </c>
      <c r="G10438" s="115" t="s">
        <v>42597</v>
      </c>
      <c r="H10438" s="115" t="s">
        <v>42598</v>
      </c>
      <c r="I10438" s="115" t="s">
        <v>92</v>
      </c>
      <c r="J10438" s="115">
        <v>19.989999999999998</v>
      </c>
    </row>
    <row r="10439" spans="1:10" hidden="1">
      <c r="A10439" s="115" t="s">
        <v>10754</v>
      </c>
      <c r="B10439" s="115"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15" t="s">
        <v>42593</v>
      </c>
      <c r="D10439" s="115" t="s">
        <v>42594</v>
      </c>
      <c r="E10439" s="115" t="s">
        <v>42595</v>
      </c>
      <c r="F10439" s="115" t="s">
        <v>42596</v>
      </c>
      <c r="G10439" s="115" t="s">
        <v>42597</v>
      </c>
      <c r="H10439" s="115" t="s">
        <v>42598</v>
      </c>
      <c r="I10439" s="115" t="s">
        <v>92</v>
      </c>
      <c r="J10439" s="115">
        <v>18.64</v>
      </c>
    </row>
    <row r="10440" spans="1:10" hidden="1">
      <c r="A10440" s="115" t="s">
        <v>10755</v>
      </c>
      <c r="B10440" s="115"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15" t="s">
        <v>42593</v>
      </c>
      <c r="D10440" s="115" t="s">
        <v>42599</v>
      </c>
      <c r="E10440" s="115" t="s">
        <v>42600</v>
      </c>
      <c r="F10440" s="115" t="s">
        <v>42601</v>
      </c>
      <c r="G10440" s="115" t="s">
        <v>42602</v>
      </c>
      <c r="H10440" s="115" t="s">
        <v>42603</v>
      </c>
      <c r="I10440" s="115" t="s">
        <v>16</v>
      </c>
      <c r="J10440" s="115">
        <v>618.51</v>
      </c>
    </row>
    <row r="10441" spans="1:10" hidden="1">
      <c r="A10441" s="115" t="s">
        <v>10756</v>
      </c>
      <c r="B10441" s="115"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15" t="s">
        <v>42593</v>
      </c>
      <c r="D10441" s="115" t="s">
        <v>42599</v>
      </c>
      <c r="E10441" s="115" t="s">
        <v>42600</v>
      </c>
      <c r="F10441" s="115" t="s">
        <v>42601</v>
      </c>
      <c r="G10441" s="115" t="s">
        <v>42602</v>
      </c>
      <c r="H10441" s="115" t="s">
        <v>42603</v>
      </c>
      <c r="I10441" s="115" t="s">
        <v>16</v>
      </c>
      <c r="J10441" s="115">
        <v>589.04</v>
      </c>
    </row>
    <row r="10442" spans="1:10" hidden="1">
      <c r="A10442" s="115" t="s">
        <v>10757</v>
      </c>
      <c r="B10442" s="115"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15" t="s">
        <v>42593</v>
      </c>
      <c r="D10442" s="115" t="s">
        <v>42604</v>
      </c>
      <c r="E10442" s="115" t="s">
        <v>42605</v>
      </c>
      <c r="F10442" s="115" t="s">
        <v>42606</v>
      </c>
      <c r="G10442" s="115" t="s">
        <v>42607</v>
      </c>
      <c r="I10442" s="115" t="s">
        <v>16</v>
      </c>
      <c r="J10442" s="115">
        <v>335.54</v>
      </c>
    </row>
    <row r="10443" spans="1:10" hidden="1">
      <c r="A10443" s="115" t="s">
        <v>10758</v>
      </c>
      <c r="B10443" s="115"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15" t="s">
        <v>42593</v>
      </c>
      <c r="D10443" s="115" t="s">
        <v>42604</v>
      </c>
      <c r="E10443" s="115" t="s">
        <v>42605</v>
      </c>
      <c r="F10443" s="115" t="s">
        <v>42606</v>
      </c>
      <c r="G10443" s="115" t="s">
        <v>42607</v>
      </c>
      <c r="I10443" s="115" t="s">
        <v>16</v>
      </c>
      <c r="J10443" s="115">
        <v>335.12</v>
      </c>
    </row>
    <row r="10444" spans="1:10" hidden="1">
      <c r="A10444" s="115" t="s">
        <v>10759</v>
      </c>
      <c r="B10444" s="115"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15" t="s">
        <v>42608</v>
      </c>
      <c r="D10444" s="115" t="s">
        <v>42609</v>
      </c>
      <c r="E10444" s="115" t="s">
        <v>42610</v>
      </c>
      <c r="F10444" s="115" t="s">
        <v>42611</v>
      </c>
      <c r="G10444" s="115" t="s">
        <v>42612</v>
      </c>
      <c r="I10444" s="115" t="s">
        <v>16</v>
      </c>
      <c r="J10444" s="115">
        <v>285.48</v>
      </c>
    </row>
    <row r="10445" spans="1:10" hidden="1">
      <c r="A10445" s="115" t="s">
        <v>10760</v>
      </c>
      <c r="B10445" s="115"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15" t="s">
        <v>42608</v>
      </c>
      <c r="D10445" s="115" t="s">
        <v>42609</v>
      </c>
      <c r="E10445" s="115" t="s">
        <v>42610</v>
      </c>
      <c r="F10445" s="115" t="s">
        <v>42611</v>
      </c>
      <c r="G10445" s="115" t="s">
        <v>42612</v>
      </c>
      <c r="I10445" s="115" t="s">
        <v>16</v>
      </c>
      <c r="J10445" s="115">
        <v>256.35000000000002</v>
      </c>
    </row>
    <row r="10446" spans="1:10" hidden="1">
      <c r="A10446" s="115" t="s">
        <v>10761</v>
      </c>
      <c r="B10446" s="115"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6" s="115" t="s">
        <v>42613</v>
      </c>
      <c r="D10446" s="115" t="s">
        <v>42614</v>
      </c>
      <c r="E10446" s="115" t="s">
        <v>42615</v>
      </c>
      <c r="F10446" s="115" t="s">
        <v>42616</v>
      </c>
      <c r="G10446" s="115" t="s">
        <v>42617</v>
      </c>
      <c r="I10446" s="115" t="s">
        <v>92</v>
      </c>
      <c r="J10446" s="115">
        <v>19.96</v>
      </c>
    </row>
    <row r="10447" spans="1:10" hidden="1">
      <c r="A10447" s="115" t="s">
        <v>10762</v>
      </c>
      <c r="B10447" s="115"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7" s="115" t="s">
        <v>42613</v>
      </c>
      <c r="D10447" s="115" t="s">
        <v>42614</v>
      </c>
      <c r="E10447" s="115" t="s">
        <v>42615</v>
      </c>
      <c r="F10447" s="115" t="s">
        <v>42616</v>
      </c>
      <c r="G10447" s="115" t="s">
        <v>42617</v>
      </c>
      <c r="I10447" s="115" t="s">
        <v>92</v>
      </c>
      <c r="J10447" s="115">
        <v>18.54</v>
      </c>
    </row>
    <row r="10448" spans="1:10" hidden="1">
      <c r="A10448" s="115" t="s">
        <v>10763</v>
      </c>
      <c r="B10448" s="115" t="str">
        <f t="shared" si="163"/>
        <v>ESTRUTURA METALICA,COM ACO ASTM A-572,PARA ESTRUTURA DE EDIFICACOES,PILARES,VIGAS PRINCIPAIS E SECUNDARIAS,ESCADAS,PATAMARES E CHAPAS DAS BASES DA FUNDACAO,PERDAS E PINTURA E TRATAMENTO,INCLUSIVE MONTAGEM,EXCLUSIVE FORNECIMENTO DOS PERFIS ECHAPA DE ACO</v>
      </c>
      <c r="C10448" s="115" t="s">
        <v>42613</v>
      </c>
      <c r="D10448" s="115" t="s">
        <v>42614</v>
      </c>
      <c r="E10448" s="115" t="s">
        <v>42618</v>
      </c>
      <c r="F10448" s="115" t="s">
        <v>42619</v>
      </c>
      <c r="G10448" s="115" t="s">
        <v>42620</v>
      </c>
      <c r="I10448" s="115" t="s">
        <v>92</v>
      </c>
      <c r="J10448" s="115">
        <v>12.86</v>
      </c>
    </row>
    <row r="10449" spans="1:10" hidden="1">
      <c r="A10449" s="115" t="s">
        <v>10764</v>
      </c>
      <c r="B10449" s="115" t="str">
        <f t="shared" si="163"/>
        <v>ESTRUTURA METALICA,COM ACO ASTM A-572,PARA ESTRUTURA DE EDIFICACOES,PILARES,VIGAS PRINCIPAIS E SECUNDARIAS,ESCADAS,PATAMARES E CHAPAS DAS BASES DA FUNDACAO,PERDAS E PINTURA E TRATAMENTO,INCLUSIVE MONTAGEM,EXCLUSIVE FORNECIMENTO DOS PERFIS ECHAPA DE ACO</v>
      </c>
      <c r="C10449" s="115" t="s">
        <v>42613</v>
      </c>
      <c r="D10449" s="115" t="s">
        <v>42614</v>
      </c>
      <c r="E10449" s="115" t="s">
        <v>42618</v>
      </c>
      <c r="F10449" s="115" t="s">
        <v>42619</v>
      </c>
      <c r="G10449" s="115" t="s">
        <v>42620</v>
      </c>
      <c r="I10449" s="115" t="s">
        <v>92</v>
      </c>
      <c r="J10449" s="115">
        <v>11.45</v>
      </c>
    </row>
    <row r="10450" spans="1:10" hidden="1">
      <c r="A10450" s="115" t="s">
        <v>10765</v>
      </c>
      <c r="B10450" s="115"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0" s="115" t="s">
        <v>42613</v>
      </c>
      <c r="D10450" s="115" t="s">
        <v>42614</v>
      </c>
      <c r="E10450" s="115" t="s">
        <v>42615</v>
      </c>
      <c r="F10450" s="115" t="s">
        <v>42621</v>
      </c>
      <c r="G10450" s="115" t="s">
        <v>42622</v>
      </c>
      <c r="I10450" s="115" t="s">
        <v>92</v>
      </c>
      <c r="J10450" s="115">
        <v>7.09</v>
      </c>
    </row>
    <row r="10451" spans="1:10" hidden="1">
      <c r="A10451" s="115" t="s">
        <v>10766</v>
      </c>
      <c r="B10451" s="115"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1" s="115" t="s">
        <v>42613</v>
      </c>
      <c r="D10451" s="115" t="s">
        <v>42614</v>
      </c>
      <c r="E10451" s="115" t="s">
        <v>42615</v>
      </c>
      <c r="F10451" s="115" t="s">
        <v>42621</v>
      </c>
      <c r="G10451" s="115" t="s">
        <v>42622</v>
      </c>
      <c r="I10451" s="115" t="s">
        <v>92</v>
      </c>
      <c r="J10451" s="115">
        <v>7.09</v>
      </c>
    </row>
    <row r="10452" spans="1:10" hidden="1">
      <c r="A10452" s="115" t="s">
        <v>10767</v>
      </c>
      <c r="B10452" s="115" t="str">
        <f t="shared" si="163"/>
        <v>ESTRUTURA METALICA EM ACO ESPECIAL,RESISTENTE A CORROSAO(USI-SAC OU SIMILAR),PARA PONTES,VIADUTOS,PASSARELAS,CONSIDERANDO APENAS O FORNECIMENTO DO ACO,EXCLUSIVE MONTAGEM</v>
      </c>
      <c r="C10452" s="115" t="s">
        <v>42623</v>
      </c>
      <c r="D10452" s="115" t="s">
        <v>42624</v>
      </c>
      <c r="E10452" s="115" t="s">
        <v>42625</v>
      </c>
      <c r="I10452" s="115" t="s">
        <v>92</v>
      </c>
      <c r="J10452" s="115">
        <v>6.61</v>
      </c>
    </row>
    <row r="10453" spans="1:10" hidden="1">
      <c r="A10453" s="115" t="s">
        <v>10768</v>
      </c>
      <c r="B10453" s="115" t="str">
        <f t="shared" si="163"/>
        <v>ESTRUTURA METALICA EM ACO ESPECIAL,RESISTENTE A CORROSAO(USI-SAC OU SIMILAR),PARA PONTES,VIADUTOS,PASSARELAS,CONSIDERANDO APENAS O FORNECIMENTO DO ACO,EXCLUSIVE MONTAGEM</v>
      </c>
      <c r="C10453" s="115" t="s">
        <v>42623</v>
      </c>
      <c r="D10453" s="115" t="s">
        <v>42624</v>
      </c>
      <c r="E10453" s="115" t="s">
        <v>42625</v>
      </c>
      <c r="I10453" s="115" t="s">
        <v>92</v>
      </c>
      <c r="J10453" s="115">
        <v>6.61</v>
      </c>
    </row>
    <row r="10454" spans="1:10" hidden="1">
      <c r="A10454" s="115" t="s">
        <v>10769</v>
      </c>
      <c r="B10454" s="115" t="str">
        <f t="shared" si="163"/>
        <v>ESTRUTURA METALICA EM ACO ESPECIAL,RESISTENTE A CORROSAO(USI-SAC OU SIMILAR),PARA PONTES,VIADUTOS,PASSARELAS,CONSIDERANDO A MONTAGEM E TODOS OS MATERIAIS E SERVICOS NECESSARIOS,INCLUSIVE PINTURA PROTETORA E EXCLUSIVE O FORNECIMENTO DO ACO</v>
      </c>
      <c r="C10454" s="115" t="s">
        <v>42623</v>
      </c>
      <c r="D10454" s="115" t="s">
        <v>42624</v>
      </c>
      <c r="E10454" s="115" t="s">
        <v>42626</v>
      </c>
      <c r="F10454" s="115" t="s">
        <v>42627</v>
      </c>
      <c r="I10454" s="115" t="s">
        <v>92</v>
      </c>
      <c r="J10454" s="115">
        <v>15</v>
      </c>
    </row>
    <row r="10455" spans="1:10" hidden="1">
      <c r="A10455" s="115" t="s">
        <v>10770</v>
      </c>
      <c r="B10455" s="115" t="str">
        <f t="shared" si="163"/>
        <v>ESTRUTURA METALICA EM ACO ESPECIAL,RESISTENTE A CORROSAO(USI-SAC OU SIMILAR),PARA PONTES,VIADUTOS,PASSARELAS,CONSIDERANDO A MONTAGEM E TODOS OS MATERIAIS E SERVICOS NECESSARIOS,INCLUSIVE PINTURA PROTETORA E EXCLUSIVE O FORNECIMENTO DO ACO</v>
      </c>
      <c r="C10455" s="115" t="s">
        <v>42623</v>
      </c>
      <c r="D10455" s="115" t="s">
        <v>42624</v>
      </c>
      <c r="E10455" s="115" t="s">
        <v>42626</v>
      </c>
      <c r="F10455" s="115" t="s">
        <v>42627</v>
      </c>
      <c r="I10455" s="115" t="s">
        <v>92</v>
      </c>
      <c r="J10455" s="115">
        <v>13.08</v>
      </c>
    </row>
    <row r="10456" spans="1:10" hidden="1">
      <c r="A10456" s="115" t="s">
        <v>10771</v>
      </c>
      <c r="B10456" s="115" t="str">
        <f t="shared" si="163"/>
        <v>RECONSTITUICAO DE ESTRUTURAS METALICAS LEVES,MEDIDAS POR KGDE ACO NECESSARIO(CHAPAS,PERFIS,ETC),INCLUSIVE FORNECIMENTODOS MATERIAIS E PINTURA EM TINTA A BASE DE EPOXI</v>
      </c>
      <c r="C10456" s="115" t="s">
        <v>42628</v>
      </c>
      <c r="D10456" s="115" t="s">
        <v>42629</v>
      </c>
      <c r="E10456" s="115" t="s">
        <v>42630</v>
      </c>
      <c r="I10456" s="115" t="s">
        <v>92</v>
      </c>
      <c r="J10456" s="115">
        <v>12.47</v>
      </c>
    </row>
    <row r="10457" spans="1:10" hidden="1">
      <c r="A10457" s="115" t="s">
        <v>10772</v>
      </c>
      <c r="B10457" s="115" t="str">
        <f t="shared" si="163"/>
        <v>RECONSTITUICAO DE ESTRUTURAS METALICAS LEVES,MEDIDAS POR KGDE ACO NECESSARIO(CHAPAS,PERFIS,ETC),INCLUSIVE FORNECIMENTODOS MATERIAIS E PINTURA EM TINTA A BASE DE EPOXI</v>
      </c>
      <c r="C10457" s="115" t="s">
        <v>42628</v>
      </c>
      <c r="D10457" s="115" t="s">
        <v>42629</v>
      </c>
      <c r="E10457" s="115" t="s">
        <v>42630</v>
      </c>
      <c r="I10457" s="115" t="s">
        <v>92</v>
      </c>
      <c r="J10457" s="115">
        <v>11.91</v>
      </c>
    </row>
    <row r="10458" spans="1:10" hidden="1">
      <c r="A10458" s="115" t="s">
        <v>10773</v>
      </c>
      <c r="B10458" s="115" t="str">
        <f t="shared" si="163"/>
        <v>JUNTA DE DILATACAO E VEDACAO,PARA OBRAS DE ARTE,MOVIMENTOS DE -10 A +20MM,INCLUSIVE LABIOS POLIMERICOS.FORNECIMENTO E COLOCACAO.O CUSTO NAO INCLUI:CORTE E REMOCAO DO PAVIMENTO,APICOAMENTO DA LAJE,FORMAS E CONCRETAGEM DOS BERCOS</v>
      </c>
      <c r="C10458" s="115" t="s">
        <v>42631</v>
      </c>
      <c r="D10458" s="115" t="s">
        <v>42632</v>
      </c>
      <c r="E10458" s="115" t="s">
        <v>42633</v>
      </c>
      <c r="F10458" s="115" t="s">
        <v>42634</v>
      </c>
      <c r="I10458" s="115" t="s">
        <v>58</v>
      </c>
      <c r="J10458" s="115">
        <v>111.11</v>
      </c>
    </row>
    <row r="10459" spans="1:10" hidden="1">
      <c r="A10459" s="115" t="s">
        <v>10774</v>
      </c>
      <c r="B10459" s="115" t="str">
        <f t="shared" si="163"/>
        <v>JUNTA DE DILATACAO E VEDACAO,PARA OBRAS DE ARTE,MOVIMENTOS DE -10 A +20MM,INCLUSIVE LABIOS POLIMERICOS.FORNECIMENTO E COLOCACAO.O CUSTO NAO INCLUI:CORTE E REMOCAO DO PAVIMENTO,APICOAMENTO DA LAJE,FORMAS E CONCRETAGEM DOS BERCOS</v>
      </c>
      <c r="C10459" s="115" t="s">
        <v>42631</v>
      </c>
      <c r="D10459" s="115" t="s">
        <v>42632</v>
      </c>
      <c r="E10459" s="115" t="s">
        <v>42633</v>
      </c>
      <c r="F10459" s="115" t="s">
        <v>42634</v>
      </c>
      <c r="I10459" s="115" t="s">
        <v>58</v>
      </c>
      <c r="J10459" s="115">
        <v>111.11</v>
      </c>
    </row>
    <row r="10460" spans="1:10" hidden="1">
      <c r="A10460" s="115" t="s">
        <v>10775</v>
      </c>
      <c r="B10460" s="115" t="str">
        <f t="shared" si="163"/>
        <v>JUNTA DE DILATACAO E VEDACAO,PARA OBRAS DE ARTE,MOVIMENTOS DE -10 A +20MM,INCLUSIVE LABIOS POLIMERICOS,CORTE E REMOCAO DO PAVIMENTO,APICOAMENTO DA LAJE,FORMAS E CONCRETAGEM DOS BERCOS</v>
      </c>
      <c r="C10460" s="115" t="s">
        <v>42631</v>
      </c>
      <c r="D10460" s="115" t="s">
        <v>42635</v>
      </c>
      <c r="E10460" s="115" t="s">
        <v>42636</v>
      </c>
      <c r="F10460" s="115" t="s">
        <v>42637</v>
      </c>
      <c r="I10460" s="115" t="s">
        <v>58</v>
      </c>
      <c r="J10460" s="115">
        <v>436.94</v>
      </c>
    </row>
    <row r="10461" spans="1:10" hidden="1">
      <c r="A10461" s="115" t="s">
        <v>10776</v>
      </c>
      <c r="B10461" s="115" t="str">
        <f t="shared" si="163"/>
        <v>JUNTA DE DILATACAO E VEDACAO,PARA OBRAS DE ARTE,MOVIMENTOS DE -10 A +20MM,INCLUSIVE LABIOS POLIMERICOS,CORTE E REMOCAO DO PAVIMENTO,APICOAMENTO DA LAJE,FORMAS E CONCRETAGEM DOS BERCOS</v>
      </c>
      <c r="C10461" s="115" t="s">
        <v>42631</v>
      </c>
      <c r="D10461" s="115" t="s">
        <v>42635</v>
      </c>
      <c r="E10461" s="115" t="s">
        <v>42636</v>
      </c>
      <c r="F10461" s="115" t="s">
        <v>42637</v>
      </c>
      <c r="I10461" s="115" t="s">
        <v>58</v>
      </c>
      <c r="J10461" s="115">
        <v>421.3</v>
      </c>
    </row>
    <row r="10462" spans="1:10" hidden="1">
      <c r="A10462" s="115" t="s">
        <v>10777</v>
      </c>
      <c r="B10462" s="115" t="str">
        <f t="shared" si="163"/>
        <v>JUNTA DE DILATACAO E VEDACAO,PARA OBRAS DE ARTE,MOVIMENTOS DE -15 A +25MM,INCLUSIVE LABIOS POLIMERICOS.FORNECIMENTO E COLOCACAO.O CUSTO NAO INCLUI:CORTE E REMOCAO DO PAVIMENTO,APICOAMENTO DA LAJE,FORMAS E CONCRETAGEM DOS BERCOS</v>
      </c>
      <c r="C10462" s="115" t="s">
        <v>42631</v>
      </c>
      <c r="D10462" s="115" t="s">
        <v>42638</v>
      </c>
      <c r="E10462" s="115" t="s">
        <v>42633</v>
      </c>
      <c r="F10462" s="115" t="s">
        <v>42634</v>
      </c>
      <c r="I10462" s="115" t="s">
        <v>58</v>
      </c>
      <c r="J10462" s="115">
        <v>118.61</v>
      </c>
    </row>
    <row r="10463" spans="1:10" hidden="1">
      <c r="A10463" s="115" t="s">
        <v>10778</v>
      </c>
      <c r="B10463" s="115" t="str">
        <f t="shared" si="163"/>
        <v>JUNTA DE DILATACAO E VEDACAO,PARA OBRAS DE ARTE,MOVIMENTOS DE -15 A +25MM,INCLUSIVE LABIOS POLIMERICOS.FORNECIMENTO E COLOCACAO.O CUSTO NAO INCLUI:CORTE E REMOCAO DO PAVIMENTO,APICOAMENTO DA LAJE,FORMAS E CONCRETAGEM DOS BERCOS</v>
      </c>
      <c r="C10463" s="115" t="s">
        <v>42631</v>
      </c>
      <c r="D10463" s="115" t="s">
        <v>42638</v>
      </c>
      <c r="E10463" s="115" t="s">
        <v>42633</v>
      </c>
      <c r="F10463" s="115" t="s">
        <v>42634</v>
      </c>
      <c r="I10463" s="115" t="s">
        <v>58</v>
      </c>
      <c r="J10463" s="115">
        <v>118.61</v>
      </c>
    </row>
    <row r="10464" spans="1:10" hidden="1">
      <c r="A10464" s="115" t="s">
        <v>10779</v>
      </c>
      <c r="B10464" s="115" t="str">
        <f t="shared" si="163"/>
        <v>JUNTA DE DILATACAO E VEDACAO,PARA OBRAS DE ARTE,MOVIMENTOS DE -15 A +25MM,INCLUSIVE LABIOS POLIMERICOS,CORTE E REMOCAO DO PAVIMENTO,APICOAMENTO DA LAJE,FORMAS E CONCRETAGEM DOS BERCOS</v>
      </c>
      <c r="C10464" s="115" t="s">
        <v>42631</v>
      </c>
      <c r="D10464" s="115" t="s">
        <v>42639</v>
      </c>
      <c r="E10464" s="115" t="s">
        <v>42636</v>
      </c>
      <c r="F10464" s="115" t="s">
        <v>42637</v>
      </c>
      <c r="I10464" s="115" t="s">
        <v>58</v>
      </c>
      <c r="J10464" s="115">
        <v>444.45</v>
      </c>
    </row>
    <row r="10465" spans="1:10" hidden="1">
      <c r="A10465" s="115" t="s">
        <v>10780</v>
      </c>
      <c r="B10465" s="115" t="str">
        <f t="shared" si="163"/>
        <v>JUNTA DE DILATACAO E VEDACAO,PARA OBRAS DE ARTE,MOVIMENTOS DE -15 A +25MM,INCLUSIVE LABIOS POLIMERICOS,CORTE E REMOCAO DO PAVIMENTO,APICOAMENTO DA LAJE,FORMAS E CONCRETAGEM DOS BERCOS</v>
      </c>
      <c r="C10465" s="115" t="s">
        <v>42631</v>
      </c>
      <c r="D10465" s="115" t="s">
        <v>42639</v>
      </c>
      <c r="E10465" s="115" t="s">
        <v>42636</v>
      </c>
      <c r="F10465" s="115" t="s">
        <v>42637</v>
      </c>
      <c r="I10465" s="115" t="s">
        <v>58</v>
      </c>
      <c r="J10465" s="115">
        <v>428.8</v>
      </c>
    </row>
    <row r="10466" spans="1:10" hidden="1">
      <c r="A10466" s="115" t="s">
        <v>10781</v>
      </c>
      <c r="B10466" s="115" t="str">
        <f t="shared" si="163"/>
        <v>JUNTA DE DILATACAO E VEDACAO,PARA OBRAS DE ARTE,MOVIMENTOS DE -20 A +40MM,INCLUSIVE LABIOS POLIMERICOS.FORNECIMENTO E COLOCACAO.O CUSTO NAO INCLUI:CORTE E REMOCAO DO PAVIMENTO,APICOAMENTO DA LAJE,FORMAS E CONCRETAGEM DOS BERCOS</v>
      </c>
      <c r="C10466" s="115" t="s">
        <v>42631</v>
      </c>
      <c r="D10466" s="115" t="s">
        <v>42640</v>
      </c>
      <c r="E10466" s="115" t="s">
        <v>42633</v>
      </c>
      <c r="F10466" s="115" t="s">
        <v>42634</v>
      </c>
      <c r="I10466" s="115" t="s">
        <v>58</v>
      </c>
      <c r="J10466" s="115">
        <v>133.63</v>
      </c>
    </row>
    <row r="10467" spans="1:10" hidden="1">
      <c r="A10467" s="115" t="s">
        <v>10782</v>
      </c>
      <c r="B10467" s="115" t="str">
        <f t="shared" si="163"/>
        <v>JUNTA DE DILATACAO E VEDACAO,PARA OBRAS DE ARTE,MOVIMENTOS DE -20 A +40MM,INCLUSIVE LABIOS POLIMERICOS.FORNECIMENTO E COLOCACAO.O CUSTO NAO INCLUI:CORTE E REMOCAO DO PAVIMENTO,APICOAMENTO DA LAJE,FORMAS E CONCRETAGEM DOS BERCOS</v>
      </c>
      <c r="C10467" s="115" t="s">
        <v>42631</v>
      </c>
      <c r="D10467" s="115" t="s">
        <v>42640</v>
      </c>
      <c r="E10467" s="115" t="s">
        <v>42633</v>
      </c>
      <c r="F10467" s="115" t="s">
        <v>42634</v>
      </c>
      <c r="I10467" s="115" t="s">
        <v>58</v>
      </c>
      <c r="J10467" s="115">
        <v>133.63</v>
      </c>
    </row>
    <row r="10468" spans="1:10" hidden="1">
      <c r="A10468" s="115" t="s">
        <v>10783</v>
      </c>
      <c r="B10468" s="115" t="str">
        <f t="shared" si="163"/>
        <v>JUNTA DE DILATACAO E VEDACAO,PARA OBRAS DE ARTE,MOVIMENTOS DE -20 A +40MM,INCLUSIVE LABIOS POLIMERICOS,CORTE E REMOCAO DO PAVIMENTO,APICOAMENTO DA LAJE,FORMAS E CONCRETAGEM DOS BERCOS</v>
      </c>
      <c r="C10468" s="115" t="s">
        <v>42631</v>
      </c>
      <c r="D10468" s="115" t="s">
        <v>42641</v>
      </c>
      <c r="E10468" s="115" t="s">
        <v>42636</v>
      </c>
      <c r="F10468" s="115" t="s">
        <v>42637</v>
      </c>
      <c r="I10468" s="115" t="s">
        <v>58</v>
      </c>
      <c r="J10468" s="115">
        <v>459.46</v>
      </c>
    </row>
    <row r="10469" spans="1:10" hidden="1">
      <c r="A10469" s="115" t="s">
        <v>10784</v>
      </c>
      <c r="B10469" s="115" t="str">
        <f t="shared" si="163"/>
        <v>JUNTA DE DILATACAO E VEDACAO,PARA OBRAS DE ARTE,MOVIMENTOS DE -20 A +40MM,INCLUSIVE LABIOS POLIMERICOS,CORTE E REMOCAO DO PAVIMENTO,APICOAMENTO DA LAJE,FORMAS E CONCRETAGEM DOS BERCOS</v>
      </c>
      <c r="C10469" s="115" t="s">
        <v>42631</v>
      </c>
      <c r="D10469" s="115" t="s">
        <v>42641</v>
      </c>
      <c r="E10469" s="115" t="s">
        <v>42636</v>
      </c>
      <c r="F10469" s="115" t="s">
        <v>42637</v>
      </c>
      <c r="I10469" s="115" t="s">
        <v>58</v>
      </c>
      <c r="J10469" s="115">
        <v>443.82</v>
      </c>
    </row>
    <row r="10470" spans="1:10" hidden="1">
      <c r="A10470" s="115" t="s">
        <v>10785</v>
      </c>
      <c r="B10470" s="115" t="str">
        <f t="shared" si="163"/>
        <v>JUNTA DE DILATACAO E VEDACAO DE PISOS,LAJES,PILARES,FISSURAS,ALVENARIAS,RESERVATORIOS,ETC,PARA MOVIMENTOS DE -10 A +30MM.FORNECIMENTO E COLOCACAO</v>
      </c>
      <c r="C10470" s="115" t="s">
        <v>42642</v>
      </c>
      <c r="D10470" s="115" t="s">
        <v>42643</v>
      </c>
      <c r="E10470" s="115" t="s">
        <v>37140</v>
      </c>
      <c r="I10470" s="115" t="s">
        <v>58</v>
      </c>
      <c r="J10470" s="115">
        <v>156.15</v>
      </c>
    </row>
    <row r="10471" spans="1:10" hidden="1">
      <c r="A10471" s="115" t="s">
        <v>10786</v>
      </c>
      <c r="B10471" s="115" t="str">
        <f t="shared" si="163"/>
        <v>JUNTA DE DILATACAO E VEDACAO DE PISOS,LAJES,PILARES,FISSURAS,ALVENARIAS,RESERVATORIOS,ETC,PARA MOVIMENTOS DE -10 A +30MM.FORNECIMENTO E COLOCACAO</v>
      </c>
      <c r="C10471" s="115" t="s">
        <v>42642</v>
      </c>
      <c r="D10471" s="115" t="s">
        <v>42643</v>
      </c>
      <c r="E10471" s="115" t="s">
        <v>37140</v>
      </c>
      <c r="I10471" s="115" t="s">
        <v>58</v>
      </c>
      <c r="J10471" s="115">
        <v>156.15</v>
      </c>
    </row>
    <row r="10472" spans="1:10" hidden="1">
      <c r="A10472" s="115" t="s">
        <v>10787</v>
      </c>
      <c r="B10472" s="115" t="str">
        <f t="shared" si="163"/>
        <v>JUNTA DE DILATACAO E VEDACAO DE PISOS,LAJES,PILARES,FISSURAS,ALVENARIAS,RESERVATORIOS,ETC,PARA MOVIMENTOS DE -15 A +40MM.FORNECIMENTO E COLOCACAO</v>
      </c>
      <c r="C10472" s="115" t="s">
        <v>42642</v>
      </c>
      <c r="D10472" s="115" t="s">
        <v>42644</v>
      </c>
      <c r="E10472" s="115" t="s">
        <v>37140</v>
      </c>
      <c r="I10472" s="115" t="s">
        <v>58</v>
      </c>
      <c r="J10472" s="115">
        <v>198.19</v>
      </c>
    </row>
    <row r="10473" spans="1:10" hidden="1">
      <c r="A10473" s="115" t="s">
        <v>10788</v>
      </c>
      <c r="B10473" s="115" t="str">
        <f t="shared" si="163"/>
        <v>JUNTA DE DILATACAO E VEDACAO DE PISOS,LAJES,PILARES,FISSURAS,ALVENARIAS,RESERVATORIOS,ETC,PARA MOVIMENTOS DE -15 A +40MM.FORNECIMENTO E COLOCACAO</v>
      </c>
      <c r="C10473" s="115" t="s">
        <v>42642</v>
      </c>
      <c r="D10473" s="115" t="s">
        <v>42644</v>
      </c>
      <c r="E10473" s="115" t="s">
        <v>37140</v>
      </c>
      <c r="I10473" s="115" t="s">
        <v>58</v>
      </c>
      <c r="J10473" s="115">
        <v>198.19</v>
      </c>
    </row>
    <row r="10474" spans="1:10" hidden="1">
      <c r="A10474" s="115" t="s">
        <v>10789</v>
      </c>
      <c r="B10474" s="115" t="str">
        <f t="shared" si="163"/>
        <v>JUNTA DE DILATACAO E VEDACAO DE PISOS,LAJES,PILARES,FISSURAS,ALVENARIAS,RESERVATORIOS,ETC,PARA MOVIMENTOS DE -7 A +10MM.FORNECIMENTO E COLOCACAO</v>
      </c>
      <c r="C10474" s="115" t="s">
        <v>42642</v>
      </c>
      <c r="D10474" s="115" t="s">
        <v>42645</v>
      </c>
      <c r="E10474" s="115" t="s">
        <v>37143</v>
      </c>
      <c r="I10474" s="115" t="s">
        <v>58</v>
      </c>
      <c r="J10474" s="115">
        <v>97.59</v>
      </c>
    </row>
    <row r="10475" spans="1:10" hidden="1">
      <c r="A10475" s="115" t="s">
        <v>10790</v>
      </c>
      <c r="B10475" s="115" t="str">
        <f t="shared" si="163"/>
        <v>JUNTA DE DILATACAO E VEDACAO DE PISOS,LAJES,PILARES,FISSURAS,ALVENARIAS,RESERVATORIOS,ETC,PARA MOVIMENTOS DE -7 A +10MM.FORNECIMENTO E COLOCACAO</v>
      </c>
      <c r="C10475" s="115" t="s">
        <v>42642</v>
      </c>
      <c r="D10475" s="115" t="s">
        <v>42645</v>
      </c>
      <c r="E10475" s="115" t="s">
        <v>37143</v>
      </c>
      <c r="I10475" s="115" t="s">
        <v>58</v>
      </c>
      <c r="J10475" s="115">
        <v>97.59</v>
      </c>
    </row>
    <row r="10476" spans="1:10" hidden="1">
      <c r="A10476" s="115" t="s">
        <v>10791</v>
      </c>
      <c r="B10476" s="115" t="str">
        <f t="shared" si="163"/>
        <v>JUNTA DE DILATACAO E VEDACAO DE PISOS,LAJES,PILARES,FISSURAS,ALVENARIAS,RESERVATORIOS,ETC,PARA MOVIMENTOS DE -16 A +23MM.FORNECIMENTO E COLOCACAO</v>
      </c>
      <c r="C10476" s="115" t="s">
        <v>42642</v>
      </c>
      <c r="D10476" s="115" t="s">
        <v>42646</v>
      </c>
      <c r="E10476" s="115" t="s">
        <v>37140</v>
      </c>
      <c r="I10476" s="115" t="s">
        <v>58</v>
      </c>
      <c r="J10476" s="115">
        <v>222.22</v>
      </c>
    </row>
    <row r="10477" spans="1:10" hidden="1">
      <c r="A10477" s="115" t="s">
        <v>10792</v>
      </c>
      <c r="B10477" s="115" t="str">
        <f t="shared" si="163"/>
        <v>JUNTA DE DILATACAO E VEDACAO DE PISOS,LAJES,PILARES,FISSURAS,ALVENARIAS,RESERVATORIOS,ETC,PARA MOVIMENTOS DE -16 A +23MM.FORNECIMENTO E COLOCACAO</v>
      </c>
      <c r="C10477" s="115" t="s">
        <v>42642</v>
      </c>
      <c r="D10477" s="115" t="s">
        <v>42646</v>
      </c>
      <c r="E10477" s="115" t="s">
        <v>37140</v>
      </c>
      <c r="I10477" s="115" t="s">
        <v>58</v>
      </c>
      <c r="J10477" s="115">
        <v>222.22</v>
      </c>
    </row>
    <row r="10478" spans="1:10" hidden="1">
      <c r="A10478" s="115" t="s">
        <v>10793</v>
      </c>
      <c r="B10478" s="115" t="str">
        <f t="shared" si="163"/>
        <v>JUNTA DE DILATACAO E VEDACAO DE PISOS,LAJES,PILARES,FISSURAS,ALVENARIAS,RESERVATORIOS,ETC,PARA MOVIMENTOS DE -20 A +30MM.FORNECIMENTO E COLOCACAO</v>
      </c>
      <c r="C10478" s="115" t="s">
        <v>42642</v>
      </c>
      <c r="D10478" s="115" t="s">
        <v>42647</v>
      </c>
      <c r="E10478" s="115" t="s">
        <v>37140</v>
      </c>
      <c r="I10478" s="115" t="s">
        <v>58</v>
      </c>
      <c r="J10478" s="115">
        <v>208.7</v>
      </c>
    </row>
    <row r="10479" spans="1:10" hidden="1">
      <c r="A10479" s="115" t="s">
        <v>10794</v>
      </c>
      <c r="B10479" s="115" t="str">
        <f t="shared" si="163"/>
        <v>JUNTA DE DILATACAO E VEDACAO DE PISOS,LAJES,PILARES,FISSURAS,ALVENARIAS,RESERVATORIOS,ETC,PARA MOVIMENTOS DE -20 A +30MM.FORNECIMENTO E COLOCACAO</v>
      </c>
      <c r="C10479" s="115" t="s">
        <v>42642</v>
      </c>
      <c r="D10479" s="115" t="s">
        <v>42647</v>
      </c>
      <c r="E10479" s="115" t="s">
        <v>37140</v>
      </c>
      <c r="I10479" s="115" t="s">
        <v>58</v>
      </c>
      <c r="J10479" s="115">
        <v>208.7</v>
      </c>
    </row>
    <row r="10480" spans="1:10" hidden="1">
      <c r="A10480" s="115" t="s">
        <v>10795</v>
      </c>
      <c r="B10480" s="115" t="str">
        <f t="shared" si="163"/>
        <v>JUNTA ELASTICA EM PVC TERMOPLASTICO,TIPO 022,PARA JUNTAS SUBMETIDAS A UMA PRESSAO MEDIA E DE POUCA DEFORMACAO.FORNECIMENTO E COLOCACAO</v>
      </c>
      <c r="C10480" s="115" t="s">
        <v>42648</v>
      </c>
      <c r="D10480" s="115" t="s">
        <v>42649</v>
      </c>
      <c r="E10480" s="115" t="s">
        <v>36906</v>
      </c>
      <c r="I10480" s="115" t="s">
        <v>58</v>
      </c>
      <c r="J10480" s="115">
        <v>152.49</v>
      </c>
    </row>
    <row r="10481" spans="1:10" hidden="1">
      <c r="A10481" s="115" t="s">
        <v>10796</v>
      </c>
      <c r="B10481" s="115" t="str">
        <f t="shared" si="163"/>
        <v>JUNTA ELASTICA EM PVC TERMOPLASTICO,TIPO 022,PARA JUNTAS SUBMETIDAS A UMA PRESSAO MEDIA E DE POUCA DEFORMACAO.FORNECIMENTO E COLOCACAO</v>
      </c>
      <c r="C10481" s="115" t="s">
        <v>42648</v>
      </c>
      <c r="D10481" s="115" t="s">
        <v>42649</v>
      </c>
      <c r="E10481" s="115" t="s">
        <v>36906</v>
      </c>
      <c r="I10481" s="115" t="s">
        <v>58</v>
      </c>
      <c r="J10481" s="115">
        <v>152.49</v>
      </c>
    </row>
    <row r="10482" spans="1:10" hidden="1">
      <c r="A10482" s="115" t="s">
        <v>10797</v>
      </c>
      <c r="B10482" s="115" t="str">
        <f t="shared" si="163"/>
        <v>JUNTA DE DILATACAO E VEDACAO DE ISOPOR,NA ESPESSURA DE 1CM,INCLUSIVE IMPERMEABILIZANTE A FRIO.FORNECIMENTO E COLOCACAO</v>
      </c>
      <c r="C10482" s="115" t="s">
        <v>55944</v>
      </c>
      <c r="D10482" s="115" t="s">
        <v>55945</v>
      </c>
      <c r="I10482" s="115" t="s">
        <v>16</v>
      </c>
      <c r="J10482" s="115">
        <v>25.84</v>
      </c>
    </row>
    <row r="10483" spans="1:10" hidden="1">
      <c r="A10483" s="115" t="s">
        <v>10798</v>
      </c>
      <c r="B10483" s="115" t="str">
        <f t="shared" si="163"/>
        <v>JUNTA DE DILATACAO E VEDACAO DE ISOPOR,NA ESPESSURA DE 1CM,INCLUSIVE IMPERMEABILIZANTE A FRIO.FORNECIMENTO E COLOCACAO</v>
      </c>
      <c r="C10483" s="115" t="s">
        <v>55944</v>
      </c>
      <c r="D10483" s="115" t="s">
        <v>55945</v>
      </c>
      <c r="I10483" s="115" t="s">
        <v>16</v>
      </c>
      <c r="J10483" s="115">
        <v>23.27</v>
      </c>
    </row>
    <row r="10484" spans="1:10" hidden="1">
      <c r="A10484" s="115" t="s">
        <v>10799</v>
      </c>
      <c r="B10484" s="115" t="str">
        <f t="shared" si="163"/>
        <v>JUNTA DE DILATACAO E VEDACAO DE ISOPOR,NA ESPESSURA DE 2CM,INCLUSIVE IMPERMEABILIZANTE A FRIO.FORNECIMENTO E COLOCACAO</v>
      </c>
      <c r="C10484" s="115" t="s">
        <v>55946</v>
      </c>
      <c r="D10484" s="115" t="s">
        <v>55945</v>
      </c>
      <c r="I10484" s="115" t="s">
        <v>16</v>
      </c>
      <c r="J10484" s="115">
        <v>28.68</v>
      </c>
    </row>
    <row r="10485" spans="1:10" hidden="1">
      <c r="A10485" s="115" t="s">
        <v>10800</v>
      </c>
      <c r="B10485" s="115" t="str">
        <f t="shared" si="163"/>
        <v>JUNTA DE DILATACAO E VEDACAO DE ISOPOR,NA ESPESSURA DE 2CM,INCLUSIVE IMPERMEABILIZANTE A FRIO.FORNECIMENTO E COLOCACAO</v>
      </c>
      <c r="C10485" s="115" t="s">
        <v>55946</v>
      </c>
      <c r="D10485" s="115" t="s">
        <v>55945</v>
      </c>
      <c r="I10485" s="115" t="s">
        <v>16</v>
      </c>
      <c r="J10485" s="115">
        <v>26.11</v>
      </c>
    </row>
    <row r="10486" spans="1:10" hidden="1">
      <c r="A10486" s="115" t="s">
        <v>10801</v>
      </c>
      <c r="B10486" s="115" t="str">
        <f t="shared" si="163"/>
        <v>JUNTA DE DILATACAO E VEDACAO DE ISOPOR,NA ESPESSURA DE 3CM,INCLUSIVE IMPERMEABILIZANTE A FRIO.FORNECIMENTO E COLOCACAO</v>
      </c>
      <c r="C10486" s="115" t="s">
        <v>55947</v>
      </c>
      <c r="D10486" s="115" t="s">
        <v>55945</v>
      </c>
      <c r="I10486" s="115" t="s">
        <v>16</v>
      </c>
      <c r="J10486" s="115">
        <v>31.26</v>
      </c>
    </row>
    <row r="10487" spans="1:10" hidden="1">
      <c r="A10487" s="115" t="s">
        <v>10802</v>
      </c>
      <c r="B10487" s="115" t="str">
        <f t="shared" si="163"/>
        <v>JUNTA DE DILATACAO E VEDACAO DE ISOPOR,NA ESPESSURA DE 3CM,INCLUSIVE IMPERMEABILIZANTE A FRIO.FORNECIMENTO E COLOCACAO</v>
      </c>
      <c r="C10487" s="115" t="s">
        <v>55947</v>
      </c>
      <c r="D10487" s="115" t="s">
        <v>55945</v>
      </c>
      <c r="I10487" s="115" t="s">
        <v>16</v>
      </c>
      <c r="J10487" s="115">
        <v>28.69</v>
      </c>
    </row>
    <row r="10488" spans="1:10" hidden="1">
      <c r="A10488" s="115" t="s">
        <v>10803</v>
      </c>
      <c r="B10488" s="115" t="str">
        <f t="shared" si="163"/>
        <v>JUNTA DE DILATACAO E VEDACAO DE ISOPOR,NA ESPESSURA DE 5CM,INCLUSIVE IMPERMEABILIZANTE A FRIO.FORNECIMENTO E COLOCACAO</v>
      </c>
      <c r="C10488" s="115" t="s">
        <v>55948</v>
      </c>
      <c r="D10488" s="115" t="s">
        <v>55945</v>
      </c>
      <c r="I10488" s="115" t="s">
        <v>16</v>
      </c>
      <c r="J10488" s="115">
        <v>36.090000000000003</v>
      </c>
    </row>
    <row r="10489" spans="1:10" hidden="1">
      <c r="A10489" s="115" t="s">
        <v>10804</v>
      </c>
      <c r="B10489" s="115" t="str">
        <f t="shared" si="163"/>
        <v>JUNTA DE DILATACAO E VEDACAO DE ISOPOR,NA ESPESSURA DE 5CM,INCLUSIVE IMPERMEABILIZANTE A FRIO.FORNECIMENTO E COLOCACAO</v>
      </c>
      <c r="C10489" s="115" t="s">
        <v>55948</v>
      </c>
      <c r="D10489" s="115" t="s">
        <v>55945</v>
      </c>
      <c r="I10489" s="115" t="s">
        <v>16</v>
      </c>
      <c r="J10489" s="115">
        <v>33.520000000000003</v>
      </c>
    </row>
    <row r="10490" spans="1:10" hidden="1">
      <c r="A10490" s="115" t="s">
        <v>10805</v>
      </c>
      <c r="B10490" s="115" t="str">
        <f t="shared" si="163"/>
        <v>MONTAGEM DAS ARMADURAS E ESCAMAS EM SERVICO DE TERRA ARMADA,EXCLUSIVE FORNECIMENTO E TRANSPORTE DAS PECAS</v>
      </c>
      <c r="C10490" s="115" t="s">
        <v>42650</v>
      </c>
      <c r="D10490" s="115" t="s">
        <v>42651</v>
      </c>
      <c r="I10490" s="115" t="s">
        <v>16</v>
      </c>
      <c r="J10490" s="115">
        <v>51.66</v>
      </c>
    </row>
    <row r="10491" spans="1:10" hidden="1">
      <c r="A10491" s="115" t="s">
        <v>10806</v>
      </c>
      <c r="B10491" s="115" t="str">
        <f t="shared" si="163"/>
        <v>MONTAGEM DAS ARMADURAS E ESCAMAS EM SERVICO DE TERRA ARMADA,EXCLUSIVE FORNECIMENTO E TRANSPORTE DAS PECAS</v>
      </c>
      <c r="C10491" s="115" t="s">
        <v>42650</v>
      </c>
      <c r="D10491" s="115" t="s">
        <v>42651</v>
      </c>
      <c r="I10491" s="115" t="s">
        <v>16</v>
      </c>
      <c r="J10491" s="115">
        <v>49.04</v>
      </c>
    </row>
    <row r="10492" spans="1:10" hidden="1">
      <c r="A10492" s="115" t="s">
        <v>10807</v>
      </c>
      <c r="B10492" s="115"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15" t="s">
        <v>42652</v>
      </c>
      <c r="D10492" s="115" t="s">
        <v>42653</v>
      </c>
      <c r="E10492" s="115" t="s">
        <v>55949</v>
      </c>
      <c r="F10492" s="115" t="s">
        <v>42654</v>
      </c>
      <c r="G10492" s="115" t="s">
        <v>42655</v>
      </c>
      <c r="H10492" s="115" t="s">
        <v>42656</v>
      </c>
      <c r="I10492" s="115" t="s">
        <v>16</v>
      </c>
      <c r="J10492" s="115">
        <v>436.44</v>
      </c>
    </row>
    <row r="10493" spans="1:10" hidden="1">
      <c r="A10493" s="115" t="s">
        <v>10808</v>
      </c>
      <c r="B10493" s="115"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15" t="s">
        <v>42652</v>
      </c>
      <c r="D10493" s="115" t="s">
        <v>42653</v>
      </c>
      <c r="E10493" s="115" t="s">
        <v>55949</v>
      </c>
      <c r="F10493" s="115" t="s">
        <v>42654</v>
      </c>
      <c r="G10493" s="115" t="s">
        <v>42655</v>
      </c>
      <c r="H10493" s="115" t="s">
        <v>42656</v>
      </c>
      <c r="I10493" s="115" t="s">
        <v>16</v>
      </c>
      <c r="J10493" s="115">
        <v>411.77</v>
      </c>
    </row>
    <row r="10494" spans="1:10" hidden="1">
      <c r="A10494" s="115" t="s">
        <v>10809</v>
      </c>
      <c r="B10494" s="115"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15" t="s">
        <v>42657</v>
      </c>
      <c r="D10494" s="115" t="s">
        <v>42658</v>
      </c>
      <c r="E10494" s="115" t="s">
        <v>55950</v>
      </c>
      <c r="F10494" s="115" t="s">
        <v>42659</v>
      </c>
      <c r="G10494" s="115" t="s">
        <v>42660</v>
      </c>
      <c r="H10494" s="115" t="s">
        <v>42661</v>
      </c>
      <c r="I10494" s="115" t="s">
        <v>16</v>
      </c>
      <c r="J10494" s="115">
        <v>428.1</v>
      </c>
    </row>
    <row r="10495" spans="1:10" hidden="1">
      <c r="A10495" s="115" t="s">
        <v>10810</v>
      </c>
      <c r="B10495" s="115"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15" t="s">
        <v>42657</v>
      </c>
      <c r="D10495" s="115" t="s">
        <v>42658</v>
      </c>
      <c r="E10495" s="115" t="s">
        <v>55950</v>
      </c>
      <c r="F10495" s="115" t="s">
        <v>42659</v>
      </c>
      <c r="G10495" s="115" t="s">
        <v>42660</v>
      </c>
      <c r="H10495" s="115" t="s">
        <v>42661</v>
      </c>
      <c r="I10495" s="115" t="s">
        <v>16</v>
      </c>
      <c r="J10495" s="115">
        <v>403.43</v>
      </c>
    </row>
    <row r="10496" spans="1:10" hidden="1">
      <c r="A10496" s="115" t="s">
        <v>10811</v>
      </c>
      <c r="B10496" s="115"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15" t="s">
        <v>42657</v>
      </c>
      <c r="D10496" s="115" t="s">
        <v>42658</v>
      </c>
      <c r="E10496" s="115" t="s">
        <v>55951</v>
      </c>
      <c r="F10496" s="115" t="s">
        <v>42662</v>
      </c>
      <c r="G10496" s="115" t="s">
        <v>42663</v>
      </c>
      <c r="H10496" s="115" t="s">
        <v>42664</v>
      </c>
      <c r="I10496" s="115" t="s">
        <v>16</v>
      </c>
      <c r="J10496" s="115">
        <v>427.36</v>
      </c>
    </row>
    <row r="10497" spans="1:10" hidden="1">
      <c r="A10497" s="115" t="s">
        <v>10812</v>
      </c>
      <c r="B10497" s="115"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15" t="s">
        <v>42657</v>
      </c>
      <c r="D10497" s="115" t="s">
        <v>42658</v>
      </c>
      <c r="E10497" s="115" t="s">
        <v>55951</v>
      </c>
      <c r="F10497" s="115" t="s">
        <v>42662</v>
      </c>
      <c r="G10497" s="115" t="s">
        <v>42663</v>
      </c>
      <c r="H10497" s="115" t="s">
        <v>42664</v>
      </c>
      <c r="I10497" s="115" t="s">
        <v>16</v>
      </c>
      <c r="J10497" s="115">
        <v>402.68</v>
      </c>
    </row>
    <row r="10498" spans="1:10" hidden="1">
      <c r="A10498" s="115" t="s">
        <v>10813</v>
      </c>
      <c r="B10498" s="115" t="str">
        <f t="shared" si="163"/>
        <v>CHUMBAMENTO DE ROCHA,PARA REFORCO DE ABOBODA DE TUNEL,NA FASE DE ESCAVACAO,COM CHUMBADORES DE ACO CA-50,INCLUSIVE FORNECIMENTO DE MATERIAIS,FUROS COM PERFURATRIZ,EXCLUSIVE INJECAO,SENDO MEDIDO POR KG DE VERGALHAO</v>
      </c>
      <c r="C10498" s="115" t="s">
        <v>42665</v>
      </c>
      <c r="D10498" s="115" t="s">
        <v>42666</v>
      </c>
      <c r="E10498" s="115" t="s">
        <v>42667</v>
      </c>
      <c r="F10498" s="115" t="s">
        <v>42668</v>
      </c>
      <c r="I10498" s="115" t="s">
        <v>92</v>
      </c>
      <c r="J10498" s="115">
        <v>40.24</v>
      </c>
    </row>
    <row r="10499" spans="1:10" hidden="1">
      <c r="A10499" s="115" t="s">
        <v>10814</v>
      </c>
      <c r="B10499" s="115" t="str">
        <f t="shared" si="163"/>
        <v>CHUMBAMENTO DE ROCHA,PARA REFORCO DE ABOBODA DE TUNEL,NA FASE DE ESCAVACAO,COM CHUMBADORES DE ACO CA-50,INCLUSIVE FORNECIMENTO DE MATERIAIS,FUROS COM PERFURATRIZ,EXCLUSIVE INJECAO,SENDO MEDIDO POR KG DE VERGALHAO</v>
      </c>
      <c r="C10499" s="115" t="s">
        <v>42665</v>
      </c>
      <c r="D10499" s="115" t="s">
        <v>42666</v>
      </c>
      <c r="E10499" s="115" t="s">
        <v>42667</v>
      </c>
      <c r="F10499" s="115" t="s">
        <v>42668</v>
      </c>
      <c r="I10499" s="115" t="s">
        <v>92</v>
      </c>
      <c r="J10499" s="115">
        <v>36.61</v>
      </c>
    </row>
    <row r="10500" spans="1:10" hidden="1">
      <c r="A10500" s="115" t="s">
        <v>10815</v>
      </c>
      <c r="B10500" s="115" t="str">
        <f t="shared" si="163"/>
        <v>CHUMBAMENTO DE ROCHA,A CEU ABERTO,COM VERGALHAO DE ACO CA-50,INCLUSIVE FORNECIMENTO DE MATERIAIS,FUROS COM PERFURATRIZ,EXCLUSIVE INJECAO,SENDO MEDIDO POR KG DE VERGALHAO</v>
      </c>
      <c r="C10500" s="115" t="s">
        <v>42669</v>
      </c>
      <c r="D10500" s="115" t="s">
        <v>42670</v>
      </c>
      <c r="E10500" s="115" t="s">
        <v>42671</v>
      </c>
      <c r="I10500" s="115" t="s">
        <v>92</v>
      </c>
      <c r="J10500" s="115">
        <v>23.3</v>
      </c>
    </row>
    <row r="10501" spans="1:10" hidden="1">
      <c r="A10501" s="115" t="s">
        <v>10816</v>
      </c>
      <c r="B10501" s="115" t="str">
        <f t="shared" ref="B10501:B10564" si="164">C10501&amp;D10501&amp;E10501&amp;F10501&amp;G10501&amp;H10501</f>
        <v>CHUMBAMENTO DE ROCHA,A CEU ABERTO,COM VERGALHAO DE ACO CA-50,INCLUSIVE FORNECIMENTO DE MATERIAIS,FUROS COM PERFURATRIZ,EXCLUSIVE INJECAO,SENDO MEDIDO POR KG DE VERGALHAO</v>
      </c>
      <c r="C10501" s="115" t="s">
        <v>42669</v>
      </c>
      <c r="D10501" s="115" t="s">
        <v>42670</v>
      </c>
      <c r="E10501" s="115" t="s">
        <v>42671</v>
      </c>
      <c r="I10501" s="115" t="s">
        <v>92</v>
      </c>
      <c r="J10501" s="115">
        <v>21.4</v>
      </c>
    </row>
    <row r="10502" spans="1:10" hidden="1">
      <c r="A10502" s="115" t="s">
        <v>10817</v>
      </c>
      <c r="B10502" s="115" t="str">
        <f t="shared" si="164"/>
        <v>TIRANTES PROTENDIDOS DE ACO CA-50,DIAMETRO DE 25MM(7/8"),COM COMPRIMENTO TOTAL ATE 9,00M,INCLUSIVE FORNECIMENTO DE MATERIAIS,PROTECAO ANTICORROSIVA,PREPARO,COLOCACAO E PROTENSAO,EXCLUSIVE PERFURACAO E INJECAO</v>
      </c>
      <c r="C10502" s="115" t="s">
        <v>42672</v>
      </c>
      <c r="D10502" s="115" t="s">
        <v>42673</v>
      </c>
      <c r="E10502" s="115" t="s">
        <v>42674</v>
      </c>
      <c r="F10502" s="115" t="s">
        <v>42675</v>
      </c>
      <c r="I10502" s="115" t="s">
        <v>58</v>
      </c>
      <c r="J10502" s="115">
        <v>85.28</v>
      </c>
    </row>
    <row r="10503" spans="1:10" hidden="1">
      <c r="A10503" s="115" t="s">
        <v>10818</v>
      </c>
      <c r="B10503" s="115" t="str">
        <f t="shared" si="164"/>
        <v>TIRANTES PROTENDIDOS DE ACO CA-50,DIAMETRO DE 25MM(7/8"),COM COMPRIMENTO TOTAL ATE 9,00M,INCLUSIVE FORNECIMENTO DE MATERIAIS,PROTECAO ANTICORROSIVA,PREPARO,COLOCACAO E PROTENSAO,EXCLUSIVE PERFURACAO E INJECAO</v>
      </c>
      <c r="C10503" s="115" t="s">
        <v>42672</v>
      </c>
      <c r="D10503" s="115" t="s">
        <v>42673</v>
      </c>
      <c r="E10503" s="115" t="s">
        <v>42674</v>
      </c>
      <c r="F10503" s="115" t="s">
        <v>42675</v>
      </c>
      <c r="I10503" s="115" t="s">
        <v>58</v>
      </c>
      <c r="J10503" s="115">
        <v>79.31</v>
      </c>
    </row>
    <row r="10504" spans="1:10" hidden="1">
      <c r="A10504" s="115" t="s">
        <v>10819</v>
      </c>
      <c r="B10504" s="115" t="str">
        <f t="shared" si="164"/>
        <v>TIRANTES PROTENDIDOS DE ACO CA-50,DIAMETRO DE 32MM(1.1/4"),COM COMPRIMENTO TOTAL ATE 9,00M,INCLUSIVE FORNECIMENTO DE MATERIAIS,PROTECAO ANTICORROSIVA,PREPARO,COLOCACAO E PROTENSAO,EXCLUSIVE PERFURACAO E INJECAO</v>
      </c>
      <c r="C10504" s="115" t="s">
        <v>42676</v>
      </c>
      <c r="D10504" s="115" t="s">
        <v>42677</v>
      </c>
      <c r="E10504" s="115" t="s">
        <v>42678</v>
      </c>
      <c r="F10504" s="115" t="s">
        <v>42679</v>
      </c>
      <c r="I10504" s="115" t="s">
        <v>58</v>
      </c>
      <c r="J10504" s="115">
        <v>147.83000000000001</v>
      </c>
    </row>
    <row r="10505" spans="1:10" hidden="1">
      <c r="A10505" s="115" t="s">
        <v>10820</v>
      </c>
      <c r="B10505" s="115" t="str">
        <f t="shared" si="164"/>
        <v>TIRANTES PROTENDIDOS DE ACO CA-50,DIAMETRO DE 32MM(1.1/4"),COM COMPRIMENTO TOTAL ATE 9,00M,INCLUSIVE FORNECIMENTO DE MATERIAIS,PROTECAO ANTICORROSIVA,PREPARO,COLOCACAO E PROTENSAO,EXCLUSIVE PERFURACAO E INJECAO</v>
      </c>
      <c r="C10505" s="115" t="s">
        <v>42676</v>
      </c>
      <c r="D10505" s="115" t="s">
        <v>42677</v>
      </c>
      <c r="E10505" s="115" t="s">
        <v>42678</v>
      </c>
      <c r="F10505" s="115" t="s">
        <v>42679</v>
      </c>
      <c r="I10505" s="115" t="s">
        <v>58</v>
      </c>
      <c r="J10505" s="115">
        <v>138.31</v>
      </c>
    </row>
    <row r="10506" spans="1:10" hidden="1">
      <c r="A10506" s="115" t="s">
        <v>10821</v>
      </c>
      <c r="B10506" s="115" t="str">
        <f t="shared" si="164"/>
        <v>TIRANTES PROTENDIDOS DE ACO CA-50,DIAMETRO DE 25MM(7/8"),COM COMPRIMENTO TOTAL ENTRE 9,00 E 15,00M,INCLUSIVE FORNECIMENTO DE MATERIAIS,PROTECAO ANTICORROSIVA,PREPARO,COLOCACAO E PROTENSAO,EXCLUSIVE PERFURACAO E INJECAO</v>
      </c>
      <c r="C10506" s="115" t="s">
        <v>42672</v>
      </c>
      <c r="D10506" s="115" t="s">
        <v>42680</v>
      </c>
      <c r="E10506" s="115" t="s">
        <v>42681</v>
      </c>
      <c r="F10506" s="115" t="s">
        <v>42682</v>
      </c>
      <c r="I10506" s="115" t="s">
        <v>58</v>
      </c>
      <c r="J10506" s="115">
        <v>65.599999999999994</v>
      </c>
    </row>
    <row r="10507" spans="1:10" hidden="1">
      <c r="A10507" s="115" t="s">
        <v>10822</v>
      </c>
      <c r="B10507" s="115" t="str">
        <f t="shared" si="164"/>
        <v>TIRANTES PROTENDIDOS DE ACO CA-50,DIAMETRO DE 25MM(7/8"),COM COMPRIMENTO TOTAL ENTRE 9,00 E 15,00M,INCLUSIVE FORNECIMENTO DE MATERIAIS,PROTECAO ANTICORROSIVA,PREPARO,COLOCACAO E PROTENSAO,EXCLUSIVE PERFURACAO E INJECAO</v>
      </c>
      <c r="C10507" s="115" t="s">
        <v>42672</v>
      </c>
      <c r="D10507" s="115" t="s">
        <v>42680</v>
      </c>
      <c r="E10507" s="115" t="s">
        <v>42681</v>
      </c>
      <c r="F10507" s="115" t="s">
        <v>42682</v>
      </c>
      <c r="I10507" s="115" t="s">
        <v>58</v>
      </c>
      <c r="J10507" s="115">
        <v>61</v>
      </c>
    </row>
    <row r="10508" spans="1:10" hidden="1">
      <c r="A10508" s="115" t="s">
        <v>10823</v>
      </c>
      <c r="B10508" s="115" t="str">
        <f t="shared" si="164"/>
        <v>TIRANTES PROTENDIDOS DE ACO CA-50,DIAMETRO DE 32MM(1.1/4"),COM COMPRIMENTO TOTAL ENTRE 9,00 E 15,00M,INCLUSIVE FORNECIMENTO DE MATERIAIS,PROTECAO ANTICORROSIVA,PREPARO,COLOCACAO EPROTENSAO,EXCLUSIVE PERFURACAO E INJECAO</v>
      </c>
      <c r="C10508" s="115" t="s">
        <v>42676</v>
      </c>
      <c r="D10508" s="115" t="s">
        <v>42683</v>
      </c>
      <c r="E10508" s="115" t="s">
        <v>42684</v>
      </c>
      <c r="F10508" s="115" t="s">
        <v>42685</v>
      </c>
      <c r="I10508" s="115" t="s">
        <v>58</v>
      </c>
      <c r="J10508" s="115">
        <v>113.71</v>
      </c>
    </row>
    <row r="10509" spans="1:10" hidden="1">
      <c r="A10509" s="115" t="s">
        <v>10824</v>
      </c>
      <c r="B10509" s="115" t="str">
        <f t="shared" si="164"/>
        <v>TIRANTES PROTENDIDOS DE ACO CA-50,DIAMETRO DE 32MM(1.1/4"),COM COMPRIMENTO TOTAL ENTRE 9,00 E 15,00M,INCLUSIVE FORNECIMENTO DE MATERIAIS,PROTECAO ANTICORROSIVA,PREPARO,COLOCACAO EPROTENSAO,EXCLUSIVE PERFURACAO E INJECAO</v>
      </c>
      <c r="C10509" s="115" t="s">
        <v>42676</v>
      </c>
      <c r="D10509" s="115" t="s">
        <v>42683</v>
      </c>
      <c r="E10509" s="115" t="s">
        <v>42684</v>
      </c>
      <c r="F10509" s="115" t="s">
        <v>42685</v>
      </c>
      <c r="I10509" s="115" t="s">
        <v>58</v>
      </c>
      <c r="J10509" s="115">
        <v>106.39</v>
      </c>
    </row>
    <row r="10510" spans="1:10" hidden="1">
      <c r="A10510" s="115" t="s">
        <v>10825</v>
      </c>
      <c r="B10510" s="115" t="str">
        <f t="shared" si="164"/>
        <v>TIRANTES PROTENDIDOS DE ACO CA-50,DIAMETRO DE 25MM(7/8"),COM COMPRIMENTO TOTAL MAIOR QUE 15,00M,INCLUSIVE FORNECIMENTO DE MATERIAIS,PROTECAO ANTICORROSIVA,PREPARO,COLOCACAO E PROTENSAO,EXCLUSIVE PERFURACAO E INJECAO</v>
      </c>
      <c r="C10510" s="115" t="s">
        <v>42672</v>
      </c>
      <c r="D10510" s="115" t="s">
        <v>42686</v>
      </c>
      <c r="E10510" s="115" t="s">
        <v>42687</v>
      </c>
      <c r="F10510" s="115" t="s">
        <v>42688</v>
      </c>
      <c r="I10510" s="115" t="s">
        <v>58</v>
      </c>
      <c r="J10510" s="115">
        <v>55.76</v>
      </c>
    </row>
    <row r="10511" spans="1:10" hidden="1">
      <c r="A10511" s="115" t="s">
        <v>10826</v>
      </c>
      <c r="B10511" s="115" t="str">
        <f t="shared" si="164"/>
        <v>TIRANTES PROTENDIDOS DE ACO CA-50,DIAMETRO DE 25MM(7/8"),COM COMPRIMENTO TOTAL MAIOR QUE 15,00M,INCLUSIVE FORNECIMENTO DE MATERIAIS,PROTECAO ANTICORROSIVA,PREPARO,COLOCACAO E PROTENSAO,EXCLUSIVE PERFURACAO E INJECAO</v>
      </c>
      <c r="C10511" s="115" t="s">
        <v>42672</v>
      </c>
      <c r="D10511" s="115" t="s">
        <v>42686</v>
      </c>
      <c r="E10511" s="115" t="s">
        <v>42687</v>
      </c>
      <c r="F10511" s="115" t="s">
        <v>42688</v>
      </c>
      <c r="I10511" s="115" t="s">
        <v>58</v>
      </c>
      <c r="J10511" s="115">
        <v>51.85</v>
      </c>
    </row>
    <row r="10512" spans="1:10" hidden="1">
      <c r="A10512" s="115" t="s">
        <v>10827</v>
      </c>
      <c r="B10512" s="115" t="str">
        <f t="shared" si="164"/>
        <v>TIRANTES PROTENDIDOS DE ACO CA-50,DIAMETRO DE 32MM(1.1/4"),COM COMPRIMENTO TOTAL MAIOR QUE 15,00M,INCLUSIVE FORNECIMENTO DE MATERIAIS,PROTECAO ANTICORROSIVA,PREPARO,COLOCACAO E PROTENSAO,EXCLUSIVE PERFURACAO E INJECAO</v>
      </c>
      <c r="C10512" s="115" t="s">
        <v>42676</v>
      </c>
      <c r="D10512" s="115" t="s">
        <v>42689</v>
      </c>
      <c r="E10512" s="115" t="s">
        <v>42690</v>
      </c>
      <c r="F10512" s="115" t="s">
        <v>42691</v>
      </c>
      <c r="I10512" s="115" t="s">
        <v>58</v>
      </c>
      <c r="J10512" s="115">
        <v>96.65</v>
      </c>
    </row>
    <row r="10513" spans="1:10" hidden="1">
      <c r="A10513" s="115" t="s">
        <v>10828</v>
      </c>
      <c r="B10513" s="115" t="str">
        <f t="shared" si="164"/>
        <v>TIRANTES PROTENDIDOS DE ACO CA-50,DIAMETRO DE 32MM(1.1/4"),COM COMPRIMENTO TOTAL MAIOR QUE 15,00M,INCLUSIVE FORNECIMENTO DE MATERIAIS,PROTECAO ANTICORROSIVA,PREPARO,COLOCACAO E PROTENSAO,EXCLUSIVE PERFURACAO E INJECAO</v>
      </c>
      <c r="C10513" s="115" t="s">
        <v>42676</v>
      </c>
      <c r="D10513" s="115" t="s">
        <v>42689</v>
      </c>
      <c r="E10513" s="115" t="s">
        <v>42690</v>
      </c>
      <c r="F10513" s="115" t="s">
        <v>42691</v>
      </c>
      <c r="I10513" s="115" t="s">
        <v>58</v>
      </c>
      <c r="J10513" s="115">
        <v>90.43</v>
      </c>
    </row>
    <row r="10514" spans="1:10" hidden="1">
      <c r="A10514" s="115" t="s">
        <v>10829</v>
      </c>
      <c r="B10514" s="115" t="str">
        <f t="shared" si="164"/>
        <v>PROTENSAO DE TIRANTE DE BARRA DE ACO CA-50,EXCLUSIVE FORNECIMENTO DE MATERIAIS</v>
      </c>
      <c r="C10514" s="115" t="s">
        <v>42692</v>
      </c>
      <c r="D10514" s="115" t="s">
        <v>42693</v>
      </c>
      <c r="I10514" s="115" t="s">
        <v>6</v>
      </c>
      <c r="J10514" s="115">
        <v>23.74</v>
      </c>
    </row>
    <row r="10515" spans="1:10" hidden="1">
      <c r="A10515" s="115" t="s">
        <v>10830</v>
      </c>
      <c r="B10515" s="115" t="str">
        <f t="shared" si="164"/>
        <v>PROTENSAO DE TIRANTE DE BARRA DE ACO CA-50,EXCLUSIVE FORNECIMENTO DE MATERIAIS</v>
      </c>
      <c r="C10515" s="115" t="s">
        <v>42692</v>
      </c>
      <c r="D10515" s="115" t="s">
        <v>42693</v>
      </c>
      <c r="I10515" s="115" t="s">
        <v>6</v>
      </c>
      <c r="J10515" s="115">
        <v>20.58</v>
      </c>
    </row>
    <row r="10516" spans="1:10" hidden="1">
      <c r="A10516" s="115" t="s">
        <v>10831</v>
      </c>
      <c r="B10516" s="115" t="str">
        <f t="shared" si="164"/>
        <v>FORMA INTERNA EM TUBO DE PVC,DIAMETRO EXTERNO DE 25CM PARA ALIVIO DE PESO PROPRIO DE PECA ESTRUTURAL,INCLUSIVE FORNECIMENTO DOS MATERIAIS</v>
      </c>
      <c r="C10516" s="115" t="s">
        <v>42694</v>
      </c>
      <c r="D10516" s="115" t="s">
        <v>42695</v>
      </c>
      <c r="E10516" s="115" t="s">
        <v>42696</v>
      </c>
      <c r="I10516" s="115" t="s">
        <v>58</v>
      </c>
      <c r="J10516" s="115">
        <v>36.57</v>
      </c>
    </row>
    <row r="10517" spans="1:10" hidden="1">
      <c r="A10517" s="115" t="s">
        <v>10832</v>
      </c>
      <c r="B10517" s="115" t="str">
        <f t="shared" si="164"/>
        <v>FORMA INTERNA EM TUBO DE PVC,DIAMETRO EXTERNO DE 25CM PARA ALIVIO DE PESO PROPRIO DE PECA ESTRUTURAL,INCLUSIVE FORNECIMENTO DOS MATERIAIS</v>
      </c>
      <c r="C10517" s="115" t="s">
        <v>42694</v>
      </c>
      <c r="D10517" s="115" t="s">
        <v>42695</v>
      </c>
      <c r="E10517" s="115" t="s">
        <v>42696</v>
      </c>
      <c r="I10517" s="115" t="s">
        <v>58</v>
      </c>
      <c r="J10517" s="115">
        <v>35.5</v>
      </c>
    </row>
    <row r="10518" spans="1:10" hidden="1">
      <c r="A10518" s="115" t="s">
        <v>10833</v>
      </c>
      <c r="B10518" s="115" t="str">
        <f t="shared" si="164"/>
        <v>TELA PARA ESTRUTURA DE CONCRETO ARMADO,FORMADA POR FIOS DEACO CA-60,COM DIAMETRO DE 3,4MM,CRUZADOS E SOLDADOS ENTRE SI,FORMANDO MALHAS QUADRADAS COM ESPACAMENTO ENTRE OS FIOS DE(15X15)CM.FORNECIMENTO</v>
      </c>
      <c r="C10518" s="115" t="s">
        <v>42697</v>
      </c>
      <c r="D10518" s="115" t="s">
        <v>42698</v>
      </c>
      <c r="E10518" s="115" t="s">
        <v>42699</v>
      </c>
      <c r="F10518" s="115" t="s">
        <v>55952</v>
      </c>
      <c r="I10518" s="115" t="s">
        <v>92</v>
      </c>
      <c r="J10518" s="115">
        <v>6.46</v>
      </c>
    </row>
    <row r="10519" spans="1:10" hidden="1">
      <c r="A10519" s="115" t="s">
        <v>10834</v>
      </c>
      <c r="B10519" s="115" t="str">
        <f t="shared" si="164"/>
        <v>TELA PARA ESTRUTURA DE CONCRETO ARMADO,FORMADA POR FIOS DEACO CA-60,COM DIAMETRO DE 3,4MM,CRUZADOS E SOLDADOS ENTRE SI,FORMANDO MALHAS QUADRADAS COM ESPACAMENTO ENTRE OS FIOS DE(15X15)CM.FORNECIMENTO</v>
      </c>
      <c r="C10519" s="115" t="s">
        <v>42697</v>
      </c>
      <c r="D10519" s="115" t="s">
        <v>42698</v>
      </c>
      <c r="E10519" s="115" t="s">
        <v>42699</v>
      </c>
      <c r="F10519" s="115" t="s">
        <v>55952</v>
      </c>
      <c r="I10519" s="115" t="s">
        <v>92</v>
      </c>
      <c r="J10519" s="115">
        <v>6.46</v>
      </c>
    </row>
    <row r="10520" spans="1:10" hidden="1">
      <c r="A10520" s="115" t="s">
        <v>10835</v>
      </c>
      <c r="B10520" s="115" t="str">
        <f t="shared" si="164"/>
        <v>TELA PARA ESTRUTURA DE CONCRETO ARMADO,FORMADA POR FIOS DEACO CA-60,CRUZADAS E SOLDADAS ENTRE SI,FORMANDO MALHAS QUADRADAS DE FIOS COM DIAMETRO DE 4,2MM E ESPACAMENTO ENTRE ELESDE (15X15)CM.FORNECIMENTO</v>
      </c>
      <c r="C10520" s="115" t="s">
        <v>42697</v>
      </c>
      <c r="D10520" s="115" t="s">
        <v>42700</v>
      </c>
      <c r="E10520" s="115" t="s">
        <v>42701</v>
      </c>
      <c r="F10520" s="115" t="s">
        <v>55953</v>
      </c>
      <c r="I10520" s="115" t="s">
        <v>92</v>
      </c>
      <c r="J10520" s="115">
        <v>4.42</v>
      </c>
    </row>
    <row r="10521" spans="1:10" hidden="1">
      <c r="A10521" s="115" t="s">
        <v>10836</v>
      </c>
      <c r="B10521" s="115" t="str">
        <f t="shared" si="164"/>
        <v>TELA PARA ESTRUTURA DE CONCRETO ARMADO,FORMADA POR FIOS DEACO CA-60,CRUZADAS E SOLDADAS ENTRE SI,FORMANDO MALHAS QUADRADAS DE FIOS COM DIAMETRO DE 4,2MM E ESPACAMENTO ENTRE ELESDE (15X15)CM.FORNECIMENTO</v>
      </c>
      <c r="C10521" s="115" t="s">
        <v>42697</v>
      </c>
      <c r="D10521" s="115" t="s">
        <v>42700</v>
      </c>
      <c r="E10521" s="115" t="s">
        <v>42701</v>
      </c>
      <c r="F10521" s="115" t="s">
        <v>55953</v>
      </c>
      <c r="I10521" s="115" t="s">
        <v>92</v>
      </c>
      <c r="J10521" s="115">
        <v>4.42</v>
      </c>
    </row>
    <row r="10522" spans="1:10" hidden="1">
      <c r="A10522" s="115" t="s">
        <v>10837</v>
      </c>
      <c r="B10522" s="115" t="str">
        <f t="shared" si="164"/>
        <v>TELA PARA ESTRUTURA DE CONCRETO ARMADO,FORMADA POR FIOS DEACO CA-60,CRUZADAS E SOLDADAS ENTRE SI,FORMANDO MALHAS RETANGULARES DE FIOS COM DIAMETRO DE 4,2MM E ESPACAMENTO ENTRE ELES DE (30X15)CM.FORNECIMENTO</v>
      </c>
      <c r="C10522" s="115" t="s">
        <v>42697</v>
      </c>
      <c r="D10522" s="115" t="s">
        <v>42702</v>
      </c>
      <c r="E10522" s="115" t="s">
        <v>42703</v>
      </c>
      <c r="F10522" s="115" t="s">
        <v>55954</v>
      </c>
      <c r="I10522" s="115" t="s">
        <v>92</v>
      </c>
      <c r="J10522" s="115">
        <v>5.95</v>
      </c>
    </row>
    <row r="10523" spans="1:10" hidden="1">
      <c r="A10523" s="115" t="s">
        <v>10838</v>
      </c>
      <c r="B10523" s="115" t="str">
        <f t="shared" si="164"/>
        <v>TELA PARA ESTRUTURA DE CONCRETO ARMADO,FORMADA POR FIOS DEACO CA-60,CRUZADAS E SOLDADAS ENTRE SI,FORMANDO MALHAS RETANGULARES DE FIOS COM DIAMETRO DE 4,2MM E ESPACAMENTO ENTRE ELES DE (30X15)CM.FORNECIMENTO</v>
      </c>
      <c r="C10523" s="115" t="s">
        <v>42697</v>
      </c>
      <c r="D10523" s="115" t="s">
        <v>42702</v>
      </c>
      <c r="E10523" s="115" t="s">
        <v>42703</v>
      </c>
      <c r="F10523" s="115" t="s">
        <v>55954</v>
      </c>
      <c r="I10523" s="115" t="s">
        <v>92</v>
      </c>
      <c r="J10523" s="115">
        <v>5.95</v>
      </c>
    </row>
    <row r="10524" spans="1:10" hidden="1">
      <c r="A10524" s="115" t="s">
        <v>55955</v>
      </c>
      <c r="B10524" s="115" t="str">
        <f t="shared" si="164"/>
        <v>TELA PARA ESTRUTURA DE CONCRETO ARMADO,FORMADA POR FIOS DE ACO CA-60,COM DIAMETRO DE 5,0MM,CRUZADOS E SOLDADOS ENTRE SI,FORMANDO MALHAS QUADRADAS COM ESPACAMENTO ENTRE ELES DE (10X10)CM.FORNECIMENTO</v>
      </c>
      <c r="C10524" s="115" t="s">
        <v>55956</v>
      </c>
      <c r="D10524" s="115" t="s">
        <v>55957</v>
      </c>
      <c r="E10524" s="115" t="s">
        <v>55958</v>
      </c>
      <c r="F10524" s="115" t="s">
        <v>55959</v>
      </c>
      <c r="I10524" s="115" t="s">
        <v>92</v>
      </c>
      <c r="J10524" s="115">
        <v>6.14</v>
      </c>
    </row>
    <row r="10525" spans="1:10" hidden="1">
      <c r="A10525" s="115" t="s">
        <v>55960</v>
      </c>
      <c r="B10525" s="115" t="str">
        <f t="shared" si="164"/>
        <v>TELA PARA ESTRUTURA DE CONCRETO ARMADO,FORMADA POR FIOS DE ACO CA-60,COM DIAMETRO DE 5,0MM,CRUZADOS E SOLDADOS ENTRE SI,FORMANDO MALHAS QUADRADAS COM ESPACAMENTO ENTRE ELES DE (10X10)CM.FORNECIMENTO</v>
      </c>
      <c r="C10525" s="115" t="s">
        <v>55956</v>
      </c>
      <c r="D10525" s="115" t="s">
        <v>55957</v>
      </c>
      <c r="E10525" s="115" t="s">
        <v>55958</v>
      </c>
      <c r="F10525" s="115" t="s">
        <v>55959</v>
      </c>
      <c r="I10525" s="115" t="s">
        <v>92</v>
      </c>
      <c r="J10525" s="115">
        <v>6.14</v>
      </c>
    </row>
    <row r="10526" spans="1:10" hidden="1">
      <c r="A10526" s="115" t="s">
        <v>10839</v>
      </c>
      <c r="B10526" s="115" t="str">
        <f t="shared" si="164"/>
        <v>TELA PARA ESTRUTURA DE CONCRETO ARMADO,FORMADA POR FIOS DEACO CA-60,CRUZADAS E SOLDADAS ENTRE SI,FORMANDO MALHAS QUADRADAS DE FIOS COM DIAMETRO DE 4,2MM E ESPACAMENTO ENTRE ELESDE 10X10CM.FORNECIMENTO</v>
      </c>
      <c r="C10526" s="115" t="s">
        <v>42697</v>
      </c>
      <c r="D10526" s="115" t="s">
        <v>42700</v>
      </c>
      <c r="E10526" s="115" t="s">
        <v>42701</v>
      </c>
      <c r="F10526" s="115" t="s">
        <v>42704</v>
      </c>
      <c r="I10526" s="115" t="s">
        <v>92</v>
      </c>
      <c r="J10526" s="115">
        <v>4.37</v>
      </c>
    </row>
    <row r="10527" spans="1:10" hidden="1">
      <c r="A10527" s="115" t="s">
        <v>10840</v>
      </c>
      <c r="B10527" s="115" t="str">
        <f t="shared" si="164"/>
        <v>TELA PARA ESTRUTURA DE CONCRETO ARMADO,FORMADA POR FIOS DEACO CA-60,CRUZADAS E SOLDADAS ENTRE SI,FORMANDO MALHAS QUADRADAS DE FIOS COM DIAMETRO DE 4,2MM E ESPACAMENTO ENTRE ELESDE 10X10CM.FORNECIMENTO</v>
      </c>
      <c r="C10527" s="115" t="s">
        <v>42697</v>
      </c>
      <c r="D10527" s="115" t="s">
        <v>42700</v>
      </c>
      <c r="E10527" s="115" t="s">
        <v>42701</v>
      </c>
      <c r="F10527" s="115" t="s">
        <v>42704</v>
      </c>
      <c r="I10527" s="115" t="s">
        <v>92</v>
      </c>
      <c r="J10527" s="115">
        <v>4.37</v>
      </c>
    </row>
    <row r="10528" spans="1:10" hidden="1">
      <c r="A10528" s="115" t="s">
        <v>10841</v>
      </c>
      <c r="B10528" s="115" t="str">
        <f t="shared" si="164"/>
        <v>CONCRETO PROJETADO,INCLUSIVE EQUIPAMENTO DE AR COMPRIMIDO,CONSUMO DE 355KG/M3 DE CIMENTO,ADITIVOS E PERDAS POR REFLEXAO,SENDO A APLICACAO REALIZADA CONTRA SUPERFICIE VERTICAL OU HORIZONTAL SUPERIOR E A MEDICAO FEITA PELO CONCRETO APLICADO</v>
      </c>
      <c r="C10528" s="115" t="s">
        <v>42705</v>
      </c>
      <c r="D10528" s="115" t="s">
        <v>42706</v>
      </c>
      <c r="E10528" s="115" t="s">
        <v>42707</v>
      </c>
      <c r="F10528" s="115" t="s">
        <v>42708</v>
      </c>
      <c r="I10528" s="115" t="s">
        <v>31</v>
      </c>
      <c r="J10528" s="115">
        <v>1259.5</v>
      </c>
    </row>
    <row r="10529" spans="1:10" hidden="1">
      <c r="A10529" s="115" t="s">
        <v>10842</v>
      </c>
      <c r="B10529" s="115" t="str">
        <f t="shared" si="164"/>
        <v>CONCRETO PROJETADO,INCLUSIVE EQUIPAMENTO DE AR COMPRIMIDO,CONSUMO DE 355KG/M3 DE CIMENTO,ADITIVOS E PERDAS POR REFLEXAO,SENDO A APLICACAO REALIZADA CONTRA SUPERFICIE VERTICAL OU HORIZONTAL SUPERIOR E A MEDICAO FEITA PELO CONCRETO APLICADO</v>
      </c>
      <c r="C10529" s="115" t="s">
        <v>42705</v>
      </c>
      <c r="D10529" s="115" t="s">
        <v>42706</v>
      </c>
      <c r="E10529" s="115" t="s">
        <v>42707</v>
      </c>
      <c r="F10529" s="115" t="s">
        <v>42708</v>
      </c>
      <c r="I10529" s="115" t="s">
        <v>31</v>
      </c>
      <c r="J10529" s="115">
        <v>1221.72</v>
      </c>
    </row>
    <row r="10530" spans="1:10" hidden="1">
      <c r="A10530" s="115" t="s">
        <v>10843</v>
      </c>
      <c r="B10530" s="115" t="str">
        <f t="shared" si="164"/>
        <v>CONCRETO PROJETADO,INCLUSIVE EQUIPAMENTO DE AR COMPRIMIDO,CONSUMO DE 355KG/M3 DE CIMENTO,ADITIVOS E PERDAS POR REFLEXAO,SENDO A APLICACAO REALIZADA CONTRA SUPERFICIE HORIZONTAL INFERIOR E A MEDICAO FEITA PELO CONCRETO APLICADO</v>
      </c>
      <c r="C10530" s="115" t="s">
        <v>42705</v>
      </c>
      <c r="D10530" s="115" t="s">
        <v>42706</v>
      </c>
      <c r="E10530" s="115" t="s">
        <v>42709</v>
      </c>
      <c r="F10530" s="115" t="s">
        <v>42710</v>
      </c>
      <c r="I10530" s="115" t="s">
        <v>31</v>
      </c>
      <c r="J10530" s="115">
        <v>1007.6</v>
      </c>
    </row>
    <row r="10531" spans="1:10" hidden="1">
      <c r="A10531" s="115" t="s">
        <v>10844</v>
      </c>
      <c r="B10531" s="115" t="str">
        <f t="shared" si="164"/>
        <v>CONCRETO PROJETADO,INCLUSIVE EQUIPAMENTO DE AR COMPRIMIDO,CONSUMO DE 355KG/M3 DE CIMENTO,ADITIVOS E PERDAS POR REFLEXAO,SENDO A APLICACAO REALIZADA CONTRA SUPERFICIE HORIZONTAL INFERIOR E A MEDICAO FEITA PELO CONCRETO APLICADO</v>
      </c>
      <c r="C10531" s="115" t="s">
        <v>42705</v>
      </c>
      <c r="D10531" s="115" t="s">
        <v>42706</v>
      </c>
      <c r="E10531" s="115" t="s">
        <v>42709</v>
      </c>
      <c r="F10531" s="115" t="s">
        <v>42710</v>
      </c>
      <c r="I10531" s="115" t="s">
        <v>31</v>
      </c>
      <c r="J10531" s="115">
        <v>977.38</v>
      </c>
    </row>
    <row r="10532" spans="1:10" hidden="1">
      <c r="A10532" s="115" t="s">
        <v>10845</v>
      </c>
      <c r="B10532" s="115" t="str">
        <f t="shared" si="164"/>
        <v>CONCRETO PROJETADO,INCLUSIVE EQUIPAMENTO DE AR COMPRIMIDO,CONSUMO DE 355KG/M3 DE CIMENTO,ADITIVOS E PERDAS POR REFLEXAO,SENDO A APLICACAO REALIZADA CONTRA SUPERFICIE VERTICAL OU HORIZONTAL SUPERIOR E A MEDICAO FEITA NA MAQUINA DE PROJECAO</v>
      </c>
      <c r="C10532" s="115" t="s">
        <v>42705</v>
      </c>
      <c r="D10532" s="115" t="s">
        <v>42706</v>
      </c>
      <c r="E10532" s="115" t="s">
        <v>42707</v>
      </c>
      <c r="F10532" s="115" t="s">
        <v>42711</v>
      </c>
      <c r="I10532" s="115" t="s">
        <v>31</v>
      </c>
      <c r="J10532" s="115">
        <v>881.65</v>
      </c>
    </row>
    <row r="10533" spans="1:10" hidden="1">
      <c r="A10533" s="115" t="s">
        <v>10846</v>
      </c>
      <c r="B10533" s="115" t="str">
        <f t="shared" si="164"/>
        <v>CONCRETO PROJETADO,INCLUSIVE EQUIPAMENTO DE AR COMPRIMIDO,CONSUMO DE 355KG/M3 DE CIMENTO,ADITIVOS E PERDAS POR REFLEXAO,SENDO A APLICACAO REALIZADA CONTRA SUPERFICIE VERTICAL OU HORIZONTAL SUPERIOR E A MEDICAO FEITA NA MAQUINA DE PROJECAO</v>
      </c>
      <c r="C10533" s="115" t="s">
        <v>42705</v>
      </c>
      <c r="D10533" s="115" t="s">
        <v>42706</v>
      </c>
      <c r="E10533" s="115" t="s">
        <v>42707</v>
      </c>
      <c r="F10533" s="115" t="s">
        <v>42711</v>
      </c>
      <c r="I10533" s="115" t="s">
        <v>31</v>
      </c>
      <c r="J10533" s="115">
        <v>855.2</v>
      </c>
    </row>
    <row r="10534" spans="1:10" hidden="1">
      <c r="A10534" s="115" t="s">
        <v>10847</v>
      </c>
      <c r="B10534" s="115" t="str">
        <f t="shared" si="164"/>
        <v>CONCRETO PROJETADO,INCLUSIVE EQUIPAMENTO DE AR COMPRIMIDO,CONSUMO DE 355KG/M3 DE CIMENTO,ADITIVOS E PERDAS POR REFLEXAO,SENDO A APLICACAO REALIZADA CONTRA SUPERFICIE HORIZONTAL INFERIOR E A MEDICAO FEITA NA MAQUINA DE PROJECAO</v>
      </c>
      <c r="C10534" s="115" t="s">
        <v>42705</v>
      </c>
      <c r="D10534" s="115" t="s">
        <v>42706</v>
      </c>
      <c r="E10534" s="115" t="s">
        <v>42709</v>
      </c>
      <c r="F10534" s="115" t="s">
        <v>42712</v>
      </c>
      <c r="I10534" s="115" t="s">
        <v>31</v>
      </c>
      <c r="J10534" s="115">
        <v>705.32</v>
      </c>
    </row>
    <row r="10535" spans="1:10" hidden="1">
      <c r="A10535" s="115" t="s">
        <v>10848</v>
      </c>
      <c r="B10535" s="115" t="str">
        <f t="shared" si="164"/>
        <v>CONCRETO PROJETADO,INCLUSIVE EQUIPAMENTO DE AR COMPRIMIDO,CONSUMO DE 355KG/M3 DE CIMENTO,ADITIVOS E PERDAS POR REFLEXAO,SENDO A APLICACAO REALIZADA CONTRA SUPERFICIE HORIZONTAL INFERIOR E A MEDICAO FEITA NA MAQUINA DE PROJECAO</v>
      </c>
      <c r="C10535" s="115" t="s">
        <v>42705</v>
      </c>
      <c r="D10535" s="115" t="s">
        <v>42706</v>
      </c>
      <c r="E10535" s="115" t="s">
        <v>42709</v>
      </c>
      <c r="F10535" s="115" t="s">
        <v>42712</v>
      </c>
      <c r="I10535" s="115" t="s">
        <v>31</v>
      </c>
      <c r="J10535" s="115">
        <v>684.16</v>
      </c>
    </row>
    <row r="10536" spans="1:10" hidden="1">
      <c r="A10536" s="115" t="s">
        <v>10849</v>
      </c>
      <c r="B10536" s="115"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15" t="s">
        <v>42713</v>
      </c>
      <c r="D10536" s="115" t="s">
        <v>42714</v>
      </c>
      <c r="E10536" s="115" t="s">
        <v>42715</v>
      </c>
      <c r="F10536" s="115" t="s">
        <v>42716</v>
      </c>
      <c r="G10536" s="115" t="s">
        <v>42717</v>
      </c>
      <c r="H10536" s="115" t="s">
        <v>42718</v>
      </c>
      <c r="I10536" s="115" t="s">
        <v>31</v>
      </c>
      <c r="J10536" s="115">
        <v>1589.32</v>
      </c>
    </row>
    <row r="10537" spans="1:10" hidden="1">
      <c r="A10537" s="115" t="s">
        <v>10850</v>
      </c>
      <c r="B10537" s="115"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15" t="s">
        <v>42713</v>
      </c>
      <c r="D10537" s="115" t="s">
        <v>42714</v>
      </c>
      <c r="E10537" s="115" t="s">
        <v>42715</v>
      </c>
      <c r="F10537" s="115" t="s">
        <v>42716</v>
      </c>
      <c r="G10537" s="115" t="s">
        <v>42717</v>
      </c>
      <c r="H10537" s="115" t="s">
        <v>42718</v>
      </c>
      <c r="I10537" s="115" t="s">
        <v>31</v>
      </c>
      <c r="J10537" s="115">
        <v>1551.54</v>
      </c>
    </row>
    <row r="10538" spans="1:10" hidden="1">
      <c r="A10538" s="115" t="s">
        <v>10851</v>
      </c>
      <c r="B10538" s="115"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15" t="s">
        <v>42713</v>
      </c>
      <c r="D10538" s="115" t="s">
        <v>42714</v>
      </c>
      <c r="E10538" s="115" t="s">
        <v>42715</v>
      </c>
      <c r="F10538" s="115" t="s">
        <v>42716</v>
      </c>
      <c r="G10538" s="115" t="s">
        <v>42719</v>
      </c>
      <c r="H10538" s="115" t="s">
        <v>42720</v>
      </c>
      <c r="I10538" s="115" t="s">
        <v>31</v>
      </c>
      <c r="J10538" s="115">
        <v>1271.45</v>
      </c>
    </row>
    <row r="10539" spans="1:10" hidden="1">
      <c r="A10539" s="115" t="s">
        <v>10852</v>
      </c>
      <c r="B10539" s="115"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15" t="s">
        <v>42713</v>
      </c>
      <c r="D10539" s="115" t="s">
        <v>42714</v>
      </c>
      <c r="E10539" s="115" t="s">
        <v>42715</v>
      </c>
      <c r="F10539" s="115" t="s">
        <v>42716</v>
      </c>
      <c r="G10539" s="115" t="s">
        <v>42719</v>
      </c>
      <c r="H10539" s="115" t="s">
        <v>42720</v>
      </c>
      <c r="I10539" s="115" t="s">
        <v>31</v>
      </c>
      <c r="J10539" s="115">
        <v>1241.23</v>
      </c>
    </row>
    <row r="10540" spans="1:10" hidden="1">
      <c r="A10540" s="115" t="s">
        <v>10853</v>
      </c>
      <c r="B10540" s="115"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15" t="s">
        <v>42713</v>
      </c>
      <c r="D10540" s="115" t="s">
        <v>42714</v>
      </c>
      <c r="E10540" s="115" t="s">
        <v>42715</v>
      </c>
      <c r="F10540" s="115" t="s">
        <v>42716</v>
      </c>
      <c r="G10540" s="115" t="s">
        <v>42721</v>
      </c>
      <c r="H10540" s="115" t="s">
        <v>42722</v>
      </c>
      <c r="I10540" s="115" t="s">
        <v>31</v>
      </c>
      <c r="J10540" s="115">
        <v>1112.52</v>
      </c>
    </row>
    <row r="10541" spans="1:10" hidden="1">
      <c r="A10541" s="115" t="s">
        <v>10854</v>
      </c>
      <c r="B10541" s="115"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15" t="s">
        <v>42713</v>
      </c>
      <c r="D10541" s="115" t="s">
        <v>42714</v>
      </c>
      <c r="E10541" s="115" t="s">
        <v>42715</v>
      </c>
      <c r="F10541" s="115" t="s">
        <v>42716</v>
      </c>
      <c r="G10541" s="115" t="s">
        <v>42721</v>
      </c>
      <c r="H10541" s="115" t="s">
        <v>42722</v>
      </c>
      <c r="I10541" s="115" t="s">
        <v>31</v>
      </c>
      <c r="J10541" s="115">
        <v>1086.08</v>
      </c>
    </row>
    <row r="10542" spans="1:10" hidden="1">
      <c r="A10542" s="115" t="s">
        <v>10855</v>
      </c>
      <c r="B10542" s="115"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15" t="s">
        <v>42713</v>
      </c>
      <c r="D10542" s="115" t="s">
        <v>42714</v>
      </c>
      <c r="E10542" s="115" t="s">
        <v>42715</v>
      </c>
      <c r="F10542" s="115" t="s">
        <v>42716</v>
      </c>
      <c r="G10542" s="115" t="s">
        <v>42723</v>
      </c>
      <c r="H10542" s="115" t="s">
        <v>36834</v>
      </c>
      <c r="I10542" s="115" t="s">
        <v>31</v>
      </c>
      <c r="J10542" s="115">
        <v>890.02</v>
      </c>
    </row>
    <row r="10543" spans="1:10" hidden="1">
      <c r="A10543" s="115" t="s">
        <v>10856</v>
      </c>
      <c r="B10543" s="115"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15" t="s">
        <v>42713</v>
      </c>
      <c r="D10543" s="115" t="s">
        <v>42714</v>
      </c>
      <c r="E10543" s="115" t="s">
        <v>42715</v>
      </c>
      <c r="F10543" s="115" t="s">
        <v>42716</v>
      </c>
      <c r="G10543" s="115" t="s">
        <v>42723</v>
      </c>
      <c r="H10543" s="115" t="s">
        <v>36834</v>
      </c>
      <c r="I10543" s="115" t="s">
        <v>31</v>
      </c>
      <c r="J10543" s="115">
        <v>868.86</v>
      </c>
    </row>
    <row r="10544" spans="1:10" hidden="1">
      <c r="A10544" s="115" t="s">
        <v>10857</v>
      </c>
      <c r="B10544" s="115" t="str">
        <f t="shared" si="164"/>
        <v>CONCRETO BOMBEADO,FCK=15MPA,COMPREENDENDO O FORNECIMENTO DECONCRETO IMPORTADO DE USINA,COLOCACAO NAS FORMAS,ESPALHAMENTO,ADENSAMENTO MECANICO E ACABAMENTO</v>
      </c>
      <c r="C10544" s="115" t="s">
        <v>42724</v>
      </c>
      <c r="D10544" s="115" t="s">
        <v>42725</v>
      </c>
      <c r="E10544" s="115" t="s">
        <v>42726</v>
      </c>
      <c r="I10544" s="115" t="s">
        <v>31</v>
      </c>
      <c r="J10544" s="115">
        <v>384.75</v>
      </c>
    </row>
    <row r="10545" spans="1:10" hidden="1">
      <c r="A10545" s="115" t="s">
        <v>10858</v>
      </c>
      <c r="B10545" s="115" t="str">
        <f t="shared" si="164"/>
        <v>CONCRETO BOMBEADO,FCK=15MPA,COMPREENDENDO O FORNECIMENTO DECONCRETO IMPORTADO DE USINA,COLOCACAO NAS FORMAS,ESPALHAMENTO,ADENSAMENTO MECANICO E ACABAMENTO</v>
      </c>
      <c r="C10545" s="115" t="s">
        <v>42724</v>
      </c>
      <c r="D10545" s="115" t="s">
        <v>42725</v>
      </c>
      <c r="E10545" s="115" t="s">
        <v>42726</v>
      </c>
      <c r="I10545" s="115" t="s">
        <v>31</v>
      </c>
      <c r="J10545" s="115">
        <v>375.85</v>
      </c>
    </row>
    <row r="10546" spans="1:10" hidden="1">
      <c r="A10546" s="115" t="s">
        <v>10859</v>
      </c>
      <c r="B10546" s="115" t="str">
        <f t="shared" si="164"/>
        <v>CONCRETO BOMBEADO,FCK=20MPA,COMPREENDENDO O FORNECIMENTO DECONCRETO IMPORTADO DE USINA,COLOCACAO NAS FORMAS,ESPALHAMENTO,ADENSAMENTO MECANICO E ACABAMENTO</v>
      </c>
      <c r="C10546" s="115" t="s">
        <v>42727</v>
      </c>
      <c r="D10546" s="115" t="s">
        <v>42725</v>
      </c>
      <c r="E10546" s="115" t="s">
        <v>42726</v>
      </c>
      <c r="I10546" s="115" t="s">
        <v>31</v>
      </c>
      <c r="J10546" s="115">
        <v>393.66</v>
      </c>
    </row>
    <row r="10547" spans="1:10" hidden="1">
      <c r="A10547" s="115" t="s">
        <v>10860</v>
      </c>
      <c r="B10547" s="115" t="str">
        <f t="shared" si="164"/>
        <v>CONCRETO BOMBEADO,FCK=20MPA,COMPREENDENDO O FORNECIMENTO DECONCRETO IMPORTADO DE USINA,COLOCACAO NAS FORMAS,ESPALHAMENTO,ADENSAMENTO MECANICO E ACABAMENTO</v>
      </c>
      <c r="C10547" s="115" t="s">
        <v>42727</v>
      </c>
      <c r="D10547" s="115" t="s">
        <v>42725</v>
      </c>
      <c r="E10547" s="115" t="s">
        <v>42726</v>
      </c>
      <c r="I10547" s="115" t="s">
        <v>31</v>
      </c>
      <c r="J10547" s="115">
        <v>384.76</v>
      </c>
    </row>
    <row r="10548" spans="1:10" hidden="1">
      <c r="A10548" s="115" t="s">
        <v>10861</v>
      </c>
      <c r="B10548" s="115" t="str">
        <f t="shared" si="164"/>
        <v>CONCRETO BOMBEADO,FCK=25MPA,COMPREENDENDO O FORNECIMENTO DECONCRETO IMPORTADO DE USINA,COLOCACAO NAS FORMAS,ESPALHAMENTO,ADENSAMENTO MECANICO E ACABAMENTO</v>
      </c>
      <c r="C10548" s="115" t="s">
        <v>42728</v>
      </c>
      <c r="D10548" s="115" t="s">
        <v>42725</v>
      </c>
      <c r="E10548" s="115" t="s">
        <v>42726</v>
      </c>
      <c r="I10548" s="115" t="s">
        <v>31</v>
      </c>
      <c r="J10548" s="115">
        <v>403.49</v>
      </c>
    </row>
    <row r="10549" spans="1:10" hidden="1">
      <c r="A10549" s="115" t="s">
        <v>10862</v>
      </c>
      <c r="B10549" s="115" t="str">
        <f t="shared" si="164"/>
        <v>CONCRETO BOMBEADO,FCK=25MPA,COMPREENDENDO O FORNECIMENTO DECONCRETO IMPORTADO DE USINA,COLOCACAO NAS FORMAS,ESPALHAMENTO,ADENSAMENTO MECANICO E ACABAMENTO</v>
      </c>
      <c r="C10549" s="115" t="s">
        <v>42728</v>
      </c>
      <c r="D10549" s="115" t="s">
        <v>42725</v>
      </c>
      <c r="E10549" s="115" t="s">
        <v>42726</v>
      </c>
      <c r="I10549" s="115" t="s">
        <v>31</v>
      </c>
      <c r="J10549" s="115">
        <v>394.58</v>
      </c>
    </row>
    <row r="10550" spans="1:10" hidden="1">
      <c r="A10550" s="115" t="s">
        <v>10863</v>
      </c>
      <c r="B10550" s="115" t="str">
        <f t="shared" si="164"/>
        <v>CONCRETO BOMBEADO,FCK=30MPA,COMPREENDENDO O FORNECIMENTO DECONCRETO IMPORTADO DE USINA,COLOCACAO NAS FORMAS,ESPALHAMENTO,ADENSAMENTO MECANICO E ACABAMENTO</v>
      </c>
      <c r="C10550" s="115" t="s">
        <v>42729</v>
      </c>
      <c r="D10550" s="115" t="s">
        <v>42725</v>
      </c>
      <c r="E10550" s="115" t="s">
        <v>42726</v>
      </c>
      <c r="I10550" s="115" t="s">
        <v>31</v>
      </c>
      <c r="J10550" s="115">
        <v>416.39</v>
      </c>
    </row>
    <row r="10551" spans="1:10" hidden="1">
      <c r="A10551" s="115" t="s">
        <v>10864</v>
      </c>
      <c r="B10551" s="115" t="str">
        <f t="shared" si="164"/>
        <v>CONCRETO BOMBEADO,FCK=30MPA,COMPREENDENDO O FORNECIMENTO DECONCRETO IMPORTADO DE USINA,COLOCACAO NAS FORMAS,ESPALHAMENTO,ADENSAMENTO MECANICO E ACABAMENTO</v>
      </c>
      <c r="C10551" s="115" t="s">
        <v>42729</v>
      </c>
      <c r="D10551" s="115" t="s">
        <v>42725</v>
      </c>
      <c r="E10551" s="115" t="s">
        <v>42726</v>
      </c>
      <c r="I10551" s="115" t="s">
        <v>31</v>
      </c>
      <c r="J10551" s="115">
        <v>407.49</v>
      </c>
    </row>
    <row r="10552" spans="1:10" hidden="1">
      <c r="A10552" s="115" t="s">
        <v>10865</v>
      </c>
      <c r="B10552" s="115" t="str">
        <f t="shared" si="164"/>
        <v>CONCRETO BOMBEADO,FCK=35MPA,COMPREENDENDO O FORNECIMENTO DECONCRETO IMPORTADO DE USINA,COLOCACAO NAS FORMAS,ESPALHAMENTO,ADENSAMENTO MECANICO E ACABAMENTO</v>
      </c>
      <c r="C10552" s="115" t="s">
        <v>42730</v>
      </c>
      <c r="D10552" s="115" t="s">
        <v>42725</v>
      </c>
      <c r="E10552" s="115" t="s">
        <v>42726</v>
      </c>
      <c r="I10552" s="115" t="s">
        <v>31</v>
      </c>
      <c r="J10552" s="115">
        <v>431.51</v>
      </c>
    </row>
    <row r="10553" spans="1:10" hidden="1">
      <c r="A10553" s="115" t="s">
        <v>10866</v>
      </c>
      <c r="B10553" s="115" t="str">
        <f t="shared" si="164"/>
        <v>CONCRETO BOMBEADO,FCK=35MPA,COMPREENDENDO O FORNECIMENTO DECONCRETO IMPORTADO DE USINA,COLOCACAO NAS FORMAS,ESPALHAMENTO,ADENSAMENTO MECANICO E ACABAMENTO</v>
      </c>
      <c r="C10553" s="115" t="s">
        <v>42730</v>
      </c>
      <c r="D10553" s="115" t="s">
        <v>42725</v>
      </c>
      <c r="E10553" s="115" t="s">
        <v>42726</v>
      </c>
      <c r="I10553" s="115" t="s">
        <v>31</v>
      </c>
      <c r="J10553" s="115">
        <v>422.6</v>
      </c>
    </row>
    <row r="10554" spans="1:10" hidden="1">
      <c r="A10554" s="115" t="s">
        <v>10867</v>
      </c>
      <c r="B10554" s="115" t="str">
        <f t="shared" si="164"/>
        <v>CONCRETO BOMBEADO,FCK=40MPA,COMPREENDENDO O FORNECIMENTO DECONCRETO IMPORTADO DE USINA,COLOCACAO NAS FORMAS,ESPALHAMENTO,ADENSAMENTO MECANICO E ACABAMENTO</v>
      </c>
      <c r="C10554" s="115" t="s">
        <v>42731</v>
      </c>
      <c r="D10554" s="115" t="s">
        <v>42725</v>
      </c>
      <c r="E10554" s="115" t="s">
        <v>42726</v>
      </c>
      <c r="I10554" s="115" t="s">
        <v>31</v>
      </c>
      <c r="J10554" s="115">
        <v>452.82</v>
      </c>
    </row>
    <row r="10555" spans="1:10" hidden="1">
      <c r="A10555" s="115" t="s">
        <v>10868</v>
      </c>
      <c r="B10555" s="115" t="str">
        <f t="shared" si="164"/>
        <v>CONCRETO BOMBEADO,FCK=40MPA,COMPREENDENDO O FORNECIMENTO DECONCRETO IMPORTADO DE USINA,COLOCACAO NAS FORMAS,ESPALHAMENTO,ADENSAMENTO MECANICO E ACABAMENTO</v>
      </c>
      <c r="C10555" s="115" t="s">
        <v>42731</v>
      </c>
      <c r="D10555" s="115" t="s">
        <v>42725</v>
      </c>
      <c r="E10555" s="115" t="s">
        <v>42726</v>
      </c>
      <c r="I10555" s="115" t="s">
        <v>31</v>
      </c>
      <c r="J10555" s="115">
        <v>443.92</v>
      </c>
    </row>
    <row r="10556" spans="1:10" hidden="1">
      <c r="A10556" s="115" t="s">
        <v>10869</v>
      </c>
      <c r="B10556" s="115" t="str">
        <f t="shared" si="164"/>
        <v>PROTECAO DE ROCHA EM GALERIAS,COM TELAS,INCLUSIVE CHUMBADORES,EXCLUSIVE TELA(VIDE FAMILIA 11.023)</v>
      </c>
      <c r="C10556" s="115" t="s">
        <v>42732</v>
      </c>
      <c r="D10556" s="115" t="s">
        <v>42733</v>
      </c>
      <c r="I10556" s="115" t="s">
        <v>16</v>
      </c>
      <c r="J10556" s="115">
        <v>55.32</v>
      </c>
    </row>
    <row r="10557" spans="1:10" hidden="1">
      <c r="A10557" s="115" t="s">
        <v>10870</v>
      </c>
      <c r="B10557" s="115" t="str">
        <f t="shared" si="164"/>
        <v>PROTECAO DE ROCHA EM GALERIAS,COM TELAS,INCLUSIVE CHUMBADORES,EXCLUSIVE TELA(VIDE FAMILIA 11.023)</v>
      </c>
      <c r="C10557" s="115" t="s">
        <v>42732</v>
      </c>
      <c r="D10557" s="115" t="s">
        <v>42733</v>
      </c>
      <c r="I10557" s="115" t="s">
        <v>16</v>
      </c>
      <c r="J10557" s="115">
        <v>51.3</v>
      </c>
    </row>
    <row r="10558" spans="1:10" hidden="1">
      <c r="A10558" s="115" t="s">
        <v>10871</v>
      </c>
      <c r="B10558" s="115" t="str">
        <f t="shared" si="164"/>
        <v>CONTENCAO DE BLOCOS SOLTOS EM ENCOSTA,COM TELA,EXCLUSIVE FORNECIMENTO DA TELA(VIDE FAMILIA 11.023)</v>
      </c>
      <c r="C10558" s="115" t="s">
        <v>42734</v>
      </c>
      <c r="D10558" s="115" t="s">
        <v>42735</v>
      </c>
      <c r="I10558" s="115" t="s">
        <v>16</v>
      </c>
      <c r="J10558" s="115">
        <v>2.74</v>
      </c>
    </row>
    <row r="10559" spans="1:10" hidden="1">
      <c r="A10559" s="115" t="s">
        <v>10872</v>
      </c>
      <c r="B10559" s="115" t="str">
        <f t="shared" si="164"/>
        <v>CONTENCAO DE BLOCOS SOLTOS EM ENCOSTA,COM TELA,EXCLUSIVE FORNECIMENTO DA TELA(VIDE FAMILIA 11.023)</v>
      </c>
      <c r="C10559" s="115" t="s">
        <v>42734</v>
      </c>
      <c r="D10559" s="115" t="s">
        <v>42735</v>
      </c>
      <c r="I10559" s="115" t="s">
        <v>16</v>
      </c>
      <c r="J10559" s="115">
        <v>2.38</v>
      </c>
    </row>
    <row r="10560" spans="1:10" hidden="1">
      <c r="A10560" s="115" t="s">
        <v>10873</v>
      </c>
      <c r="B10560" s="115" t="str">
        <f t="shared" si="164"/>
        <v>PROTECAO DE REVESTIMENTO EM ALVENARIA,COM TELA,EXCLUSIVE FORNECIMENTO DA TELA,CHAPISCO E REVESTIMENTO(VIDE FAMILIA 11.023)</v>
      </c>
      <c r="C10560" s="115" t="s">
        <v>42736</v>
      </c>
      <c r="D10560" s="115" t="s">
        <v>42737</v>
      </c>
      <c r="E10560" s="115" t="s">
        <v>42738</v>
      </c>
      <c r="I10560" s="115" t="s">
        <v>16</v>
      </c>
      <c r="J10560" s="115">
        <v>11.67</v>
      </c>
    </row>
    <row r="10561" spans="1:10" hidden="1">
      <c r="A10561" s="115" t="s">
        <v>10874</v>
      </c>
      <c r="B10561" s="115" t="str">
        <f t="shared" si="164"/>
        <v>PROTECAO DE REVESTIMENTO EM ALVENARIA,COM TELA,EXCLUSIVE FORNECIMENTO DA TELA,CHAPISCO E REVESTIMENTO(VIDE FAMILIA 11.023)</v>
      </c>
      <c r="C10561" s="115" t="s">
        <v>42736</v>
      </c>
      <c r="D10561" s="115" t="s">
        <v>42737</v>
      </c>
      <c r="E10561" s="115" t="s">
        <v>42738</v>
      </c>
      <c r="I10561" s="115" t="s">
        <v>16</v>
      </c>
      <c r="J10561" s="115">
        <v>10.130000000000001</v>
      </c>
    </row>
    <row r="10562" spans="1:10" hidden="1">
      <c r="A10562" s="115" t="s">
        <v>10875</v>
      </c>
      <c r="B10562" s="115"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15" t="s">
        <v>42739</v>
      </c>
      <c r="D10562" s="115" t="s">
        <v>42740</v>
      </c>
      <c r="E10562" s="115" t="s">
        <v>42741</v>
      </c>
      <c r="F10562" s="115" t="s">
        <v>42742</v>
      </c>
      <c r="G10562" s="115" t="s">
        <v>42743</v>
      </c>
      <c r="H10562" s="115" t="s">
        <v>42744</v>
      </c>
      <c r="I10562" s="115" t="s">
        <v>16</v>
      </c>
      <c r="J10562" s="115">
        <v>131.28</v>
      </c>
    </row>
    <row r="10563" spans="1:10" hidden="1">
      <c r="A10563" s="115" t="s">
        <v>10876</v>
      </c>
      <c r="B10563" s="115"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15" t="s">
        <v>42739</v>
      </c>
      <c r="D10563" s="115" t="s">
        <v>42740</v>
      </c>
      <c r="E10563" s="115" t="s">
        <v>42741</v>
      </c>
      <c r="F10563" s="115" t="s">
        <v>42742</v>
      </c>
      <c r="G10563" s="115" t="s">
        <v>42743</v>
      </c>
      <c r="H10563" s="115" t="s">
        <v>42744</v>
      </c>
      <c r="I10563" s="115" t="s">
        <v>16</v>
      </c>
      <c r="J10563" s="115">
        <v>117.6</v>
      </c>
    </row>
    <row r="10564" spans="1:10" hidden="1">
      <c r="A10564" s="115" t="s">
        <v>10877</v>
      </c>
      <c r="B10564" s="115" t="str">
        <f t="shared" si="16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15" t="s">
        <v>42739</v>
      </c>
      <c r="D10564" s="115" t="s">
        <v>42745</v>
      </c>
      <c r="E10564" s="115" t="s">
        <v>42746</v>
      </c>
      <c r="F10564" s="115" t="s">
        <v>42747</v>
      </c>
      <c r="G10564" s="115" t="s">
        <v>42748</v>
      </c>
      <c r="H10564" s="115" t="s">
        <v>42749</v>
      </c>
      <c r="I10564" s="115" t="s">
        <v>16</v>
      </c>
      <c r="J10564" s="115">
        <v>129.94999999999999</v>
      </c>
    </row>
    <row r="10565" spans="1:10" hidden="1">
      <c r="A10565" s="115" t="s">
        <v>10878</v>
      </c>
      <c r="B10565" s="115" t="str">
        <f t="shared" ref="B10565:B10628" si="165">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15" t="s">
        <v>42739</v>
      </c>
      <c r="D10565" s="115" t="s">
        <v>42745</v>
      </c>
      <c r="E10565" s="115" t="s">
        <v>42746</v>
      </c>
      <c r="F10565" s="115" t="s">
        <v>42747</v>
      </c>
      <c r="G10565" s="115" t="s">
        <v>42748</v>
      </c>
      <c r="H10565" s="115" t="s">
        <v>42749</v>
      </c>
      <c r="I10565" s="115" t="s">
        <v>16</v>
      </c>
      <c r="J10565" s="115">
        <v>116.55</v>
      </c>
    </row>
    <row r="10566" spans="1:10" hidden="1">
      <c r="A10566" s="115" t="s">
        <v>10879</v>
      </c>
      <c r="B10566" s="115" t="str">
        <f t="shared" si="165"/>
        <v>MURO DE CONTENCAO DE TALUDES EM ALVENARIA DE BLOCO DE CONCRETO ESTRUTURAL DE(19X19X39)CM,ATE 1,80M DE ALTURA,INCLUINDO BASE DE CONCRETO,ACO CA-50 E ENCHIMENTO DE BLOCOS E MEDIDO PELA AREA REAL</v>
      </c>
      <c r="C10566" s="115" t="s">
        <v>42750</v>
      </c>
      <c r="D10566" s="115" t="s">
        <v>42751</v>
      </c>
      <c r="E10566" s="115" t="s">
        <v>42752</v>
      </c>
      <c r="F10566" s="115" t="s">
        <v>42753</v>
      </c>
      <c r="I10566" s="115" t="s">
        <v>16</v>
      </c>
      <c r="J10566" s="115">
        <v>232.61</v>
      </c>
    </row>
    <row r="10567" spans="1:10" hidden="1">
      <c r="A10567" s="115" t="s">
        <v>10880</v>
      </c>
      <c r="B10567" s="115" t="str">
        <f t="shared" si="165"/>
        <v>MURO DE CONTENCAO DE TALUDES EM ALVENARIA DE BLOCO DE CONCRETO ESTRUTURAL DE(19X19X39)CM,ATE 1,80M DE ALTURA,INCLUINDO BASE DE CONCRETO,ACO CA-50 E ENCHIMENTO DE BLOCOS E MEDIDO PELA AREA REAL</v>
      </c>
      <c r="C10567" s="115" t="s">
        <v>42750</v>
      </c>
      <c r="D10567" s="115" t="s">
        <v>42751</v>
      </c>
      <c r="E10567" s="115" t="s">
        <v>42752</v>
      </c>
      <c r="F10567" s="115" t="s">
        <v>42753</v>
      </c>
      <c r="I10567" s="115" t="s">
        <v>16</v>
      </c>
      <c r="J10567" s="115">
        <v>225.02</v>
      </c>
    </row>
    <row r="10568" spans="1:10" hidden="1">
      <c r="A10568" s="115" t="s">
        <v>10881</v>
      </c>
      <c r="B10568" s="115"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15" t="s">
        <v>42754</v>
      </c>
      <c r="D10568" s="115" t="s">
        <v>42755</v>
      </c>
      <c r="E10568" s="115" t="s">
        <v>42756</v>
      </c>
      <c r="F10568" s="115" t="s">
        <v>42757</v>
      </c>
      <c r="G10568" s="115" t="s">
        <v>42758</v>
      </c>
      <c r="H10568" s="115" t="s">
        <v>42759</v>
      </c>
      <c r="I10568" s="115" t="s">
        <v>16</v>
      </c>
      <c r="J10568" s="115">
        <v>564.41999999999996</v>
      </c>
    </row>
    <row r="10569" spans="1:10" hidden="1">
      <c r="A10569" s="115" t="s">
        <v>10882</v>
      </c>
      <c r="B10569" s="115"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15" t="s">
        <v>42754</v>
      </c>
      <c r="D10569" s="115" t="s">
        <v>42755</v>
      </c>
      <c r="E10569" s="115" t="s">
        <v>42756</v>
      </c>
      <c r="F10569" s="115" t="s">
        <v>42757</v>
      </c>
      <c r="G10569" s="115" t="s">
        <v>42758</v>
      </c>
      <c r="H10569" s="115" t="s">
        <v>42759</v>
      </c>
      <c r="I10569" s="115" t="s">
        <v>16</v>
      </c>
      <c r="J10569" s="115">
        <v>553.48</v>
      </c>
    </row>
    <row r="10570" spans="1:10" hidden="1">
      <c r="A10570" s="115" t="s">
        <v>10883</v>
      </c>
      <c r="B10570" s="115"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15" t="s">
        <v>42754</v>
      </c>
      <c r="D10570" s="115" t="s">
        <v>42760</v>
      </c>
      <c r="E10570" s="115" t="s">
        <v>42756</v>
      </c>
      <c r="F10570" s="115" t="s">
        <v>42757</v>
      </c>
      <c r="G10570" s="115" t="s">
        <v>42758</v>
      </c>
      <c r="H10570" s="115" t="s">
        <v>42759</v>
      </c>
      <c r="I10570" s="115" t="s">
        <v>16</v>
      </c>
      <c r="J10570" s="115">
        <v>535.11</v>
      </c>
    </row>
    <row r="10571" spans="1:10" hidden="1">
      <c r="A10571" s="115" t="s">
        <v>10884</v>
      </c>
      <c r="B10571" s="115"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15" t="s">
        <v>42754</v>
      </c>
      <c r="D10571" s="115" t="s">
        <v>42760</v>
      </c>
      <c r="E10571" s="115" t="s">
        <v>42756</v>
      </c>
      <c r="F10571" s="115" t="s">
        <v>42757</v>
      </c>
      <c r="G10571" s="115" t="s">
        <v>42758</v>
      </c>
      <c r="H10571" s="115" t="s">
        <v>42759</v>
      </c>
      <c r="I10571" s="115" t="s">
        <v>16</v>
      </c>
      <c r="J10571" s="115">
        <v>524.16999999999996</v>
      </c>
    </row>
    <row r="10572" spans="1:10" hidden="1">
      <c r="A10572" s="115" t="s">
        <v>10885</v>
      </c>
      <c r="B10572" s="115" t="str">
        <f t="shared" si="165"/>
        <v>PROTECAO DE TALUDE COM PLACAS DE CONCRETO PRE-MOLDADAS(40X80X8)CM,FCK=11MPA,JUNTA DE DILATACAO DE 2CM,INCLUSIVE PREPARODO TERRENO</v>
      </c>
      <c r="C10572" s="115" t="s">
        <v>42761</v>
      </c>
      <c r="D10572" s="115" t="s">
        <v>42762</v>
      </c>
      <c r="E10572" s="115" t="s">
        <v>42763</v>
      </c>
      <c r="I10572" s="115" t="s">
        <v>16</v>
      </c>
      <c r="J10572" s="115">
        <v>43.41</v>
      </c>
    </row>
    <row r="10573" spans="1:10" hidden="1">
      <c r="A10573" s="115" t="s">
        <v>10886</v>
      </c>
      <c r="B10573" s="115" t="str">
        <f t="shared" si="165"/>
        <v>PROTECAO DE TALUDE COM PLACAS DE CONCRETO PRE-MOLDADAS(40X80X8)CM,FCK=11MPA,JUNTA DE DILATACAO DE 2CM,INCLUSIVE PREPARODO TERRENO</v>
      </c>
      <c r="C10573" s="115" t="s">
        <v>42761</v>
      </c>
      <c r="D10573" s="115" t="s">
        <v>42762</v>
      </c>
      <c r="E10573" s="115" t="s">
        <v>42763</v>
      </c>
      <c r="I10573" s="115" t="s">
        <v>16</v>
      </c>
      <c r="J10573" s="115">
        <v>40.68</v>
      </c>
    </row>
    <row r="10574" spans="1:10" hidden="1">
      <c r="A10574" s="115" t="s">
        <v>10887</v>
      </c>
      <c r="B10574" s="115" t="str">
        <f t="shared" si="165"/>
        <v>LAJE PRE-MOLDADA BETA 11,PARA SOBRECARGA ATE 3,5KN/M2 E VAODE 4,40M,CONSIDERANDO VIGOTAS,TIJOLOS E ARMADURA NEGATIVA,INCLUSIVE CAPEAMENTO DE 3CM DE ESPESSURA,C/CONCRETO FCK=20MPAE ESCORAMENTO.FORNECIMENTO E MONTAGEM DO CONJUNTO</v>
      </c>
      <c r="C10574" s="115" t="s">
        <v>42764</v>
      </c>
      <c r="D10574" s="115" t="s">
        <v>42765</v>
      </c>
      <c r="E10574" s="115" t="s">
        <v>42766</v>
      </c>
      <c r="F10574" s="115" t="s">
        <v>42767</v>
      </c>
      <c r="I10574" s="115" t="s">
        <v>16</v>
      </c>
      <c r="J10574" s="115">
        <v>102.99</v>
      </c>
    </row>
    <row r="10575" spans="1:10" hidden="1">
      <c r="A10575" s="115" t="s">
        <v>10888</v>
      </c>
      <c r="B10575" s="115" t="str">
        <f t="shared" si="165"/>
        <v>LAJE PRE-MOLDADA BETA 11,PARA SOBRECARGA ATE 3,5KN/M2 E VAODE 4,40M,CONSIDERANDO VIGOTAS,TIJOLOS E ARMADURA NEGATIVA,INCLUSIVE CAPEAMENTO DE 3CM DE ESPESSURA,C/CONCRETO FCK=20MPAE ESCORAMENTO.FORNECIMENTO E MONTAGEM DO CONJUNTO</v>
      </c>
      <c r="C10575" s="115" t="s">
        <v>42764</v>
      </c>
      <c r="D10575" s="115" t="s">
        <v>42765</v>
      </c>
      <c r="E10575" s="115" t="s">
        <v>42766</v>
      </c>
      <c r="F10575" s="115" t="s">
        <v>42767</v>
      </c>
      <c r="I10575" s="115" t="s">
        <v>16</v>
      </c>
      <c r="J10575" s="115">
        <v>98.49</v>
      </c>
    </row>
    <row r="10576" spans="1:10" hidden="1">
      <c r="A10576" s="115" t="s">
        <v>10889</v>
      </c>
      <c r="B10576" s="115" t="str">
        <f t="shared" si="165"/>
        <v>LAJE PRE-MOLDADA BETA 11,PARA SOBRECARGA ATE 3,5KN/M2 E VAODE 4,40M,CONSIDERANDO VIGOTAS,TIJOLOS E ARMADURA NEGATIVA,INCLUSIVE CAPEAMENTO DE 3CM DE ESPESSURA,C/CONCRETO FCK=25MPAE ESCORAMENTO.FORNECIMENTO E MONTAGEM DO CONJUNTO</v>
      </c>
      <c r="C10576" s="115" t="s">
        <v>42764</v>
      </c>
      <c r="D10576" s="115" t="s">
        <v>42765</v>
      </c>
      <c r="E10576" s="115" t="s">
        <v>42768</v>
      </c>
      <c r="F10576" s="115" t="s">
        <v>42767</v>
      </c>
      <c r="I10576" s="115" t="s">
        <v>16</v>
      </c>
      <c r="J10576" s="115">
        <v>103.65</v>
      </c>
    </row>
    <row r="10577" spans="1:10" hidden="1">
      <c r="A10577" s="115" t="s">
        <v>10890</v>
      </c>
      <c r="B10577" s="115" t="str">
        <f t="shared" si="165"/>
        <v>LAJE PRE-MOLDADA BETA 11,PARA SOBRECARGA ATE 3,5KN/M2 E VAODE 4,40M,CONSIDERANDO VIGOTAS,TIJOLOS E ARMADURA NEGATIVA,INCLUSIVE CAPEAMENTO DE 3CM DE ESPESSURA,C/CONCRETO FCK=25MPAE ESCORAMENTO.FORNECIMENTO E MONTAGEM DO CONJUNTO</v>
      </c>
      <c r="C10577" s="115" t="s">
        <v>42764</v>
      </c>
      <c r="D10577" s="115" t="s">
        <v>42765</v>
      </c>
      <c r="E10577" s="115" t="s">
        <v>42768</v>
      </c>
      <c r="F10577" s="115" t="s">
        <v>42767</v>
      </c>
      <c r="I10577" s="115" t="s">
        <v>16</v>
      </c>
      <c r="J10577" s="115">
        <v>99.14</v>
      </c>
    </row>
    <row r="10578" spans="1:10" hidden="1">
      <c r="A10578" s="115" t="s">
        <v>10891</v>
      </c>
      <c r="B10578" s="115" t="str">
        <f t="shared" si="165"/>
        <v>LAJE PRE-MOLDADA BETA 11,PARA SOBRECARGA ATE 3,5KN/M2 E VAODE 4,40M,CONSIDERANDO VIGOTAS,TIJOLOS E ARMADURA NEGATIVA,INCLUSIVE CAPEAMENTO DE 3CM DE ESPESSURA,C/CONCRETO FCK=30MPAE ESCORAMENTO.FORNECIMENTO E MONTAGEM DO CONJUNTO</v>
      </c>
      <c r="C10578" s="115" t="s">
        <v>42764</v>
      </c>
      <c r="D10578" s="115" t="s">
        <v>42765</v>
      </c>
      <c r="E10578" s="115" t="s">
        <v>42769</v>
      </c>
      <c r="F10578" s="115" t="s">
        <v>42767</v>
      </c>
      <c r="I10578" s="115" t="s">
        <v>16</v>
      </c>
      <c r="J10578" s="115">
        <v>103.92</v>
      </c>
    </row>
    <row r="10579" spans="1:10" hidden="1">
      <c r="A10579" s="115" t="s">
        <v>10892</v>
      </c>
      <c r="B10579" s="115" t="str">
        <f t="shared" si="165"/>
        <v>LAJE PRE-MOLDADA BETA 11,PARA SOBRECARGA ATE 3,5KN/M2 E VAODE 4,40M,CONSIDERANDO VIGOTAS,TIJOLOS E ARMADURA NEGATIVA,INCLUSIVE CAPEAMENTO DE 3CM DE ESPESSURA,C/CONCRETO FCK=30MPAE ESCORAMENTO.FORNECIMENTO E MONTAGEM DO CONJUNTO</v>
      </c>
      <c r="C10579" s="115" t="s">
        <v>42764</v>
      </c>
      <c r="D10579" s="115" t="s">
        <v>42765</v>
      </c>
      <c r="E10579" s="115" t="s">
        <v>42769</v>
      </c>
      <c r="F10579" s="115" t="s">
        <v>42767</v>
      </c>
      <c r="I10579" s="115" t="s">
        <v>16</v>
      </c>
      <c r="J10579" s="115">
        <v>99.42</v>
      </c>
    </row>
    <row r="10580" spans="1:10" hidden="1">
      <c r="A10580" s="115" t="s">
        <v>10893</v>
      </c>
      <c r="B10580" s="115" t="str">
        <f t="shared" si="165"/>
        <v>LAJE PRE-MOLDADA BETA 12,PARA SOBRECARGA DE 3,5KN/M2 E VAO DE 4,10M,CONSIDERANDO VIGOTAS,TIJOLOS E ARMADURA NEGATIVA,INCLUSIVE CAPEAMENTO DE 4CM DE ESPESSURA,COM CONCRETO FCK=20MPA E ESCORAMENTO.FORNECIMENTO E MONTAGEM DO CONJUNTO</v>
      </c>
      <c r="C10580" s="115" t="s">
        <v>42770</v>
      </c>
      <c r="D10580" s="115" t="s">
        <v>42771</v>
      </c>
      <c r="E10580" s="115" t="s">
        <v>42772</v>
      </c>
      <c r="F10580" s="115" t="s">
        <v>42773</v>
      </c>
      <c r="I10580" s="115" t="s">
        <v>33836</v>
      </c>
      <c r="J10580" s="115">
        <v>101.42</v>
      </c>
    </row>
    <row r="10581" spans="1:10" hidden="1">
      <c r="A10581" s="115" t="s">
        <v>10894</v>
      </c>
      <c r="B10581" s="115" t="str">
        <f t="shared" si="165"/>
        <v>LAJE PRE-MOLDADA BETA 12,PARA SOBRECARGA DE 3,5KN/M2 E VAO DE 4,10M,CONSIDERANDO VIGOTAS,TIJOLOS E ARMADURA NEGATIVA,INCLUSIVE CAPEAMENTO DE 4CM DE ESPESSURA,COM CONCRETO FCK=20MPA E ESCORAMENTO.FORNECIMENTO E MONTAGEM DO CONJUNTO</v>
      </c>
      <c r="C10581" s="115" t="s">
        <v>42770</v>
      </c>
      <c r="D10581" s="115" t="s">
        <v>42771</v>
      </c>
      <c r="E10581" s="115" t="s">
        <v>42772</v>
      </c>
      <c r="F10581" s="115" t="s">
        <v>42773</v>
      </c>
      <c r="I10581" s="115" t="s">
        <v>33836</v>
      </c>
      <c r="J10581" s="115">
        <v>96.47</v>
      </c>
    </row>
    <row r="10582" spans="1:10" hidden="1">
      <c r="A10582" s="115" t="s">
        <v>10895</v>
      </c>
      <c r="B10582" s="115" t="str">
        <f t="shared" si="165"/>
        <v>LAJE PRE-MOLDADA BETA 12,PARA SOBRECARGA DE 3,5KN/M2 E VAO DE 4,10M,CONSIDERANDO VIGOTAS,TIJOLOS E ARMADURA NEGATIVA,INCLUSIVE CAPEAMENTO DE 4CM DE ESPESSURA,COM CONCRETO FCK=25MPA E ESCORAMENTO.FORNECIMENTO E MONTAGEM DO CONJUNTO</v>
      </c>
      <c r="C10582" s="115" t="s">
        <v>42770</v>
      </c>
      <c r="D10582" s="115" t="s">
        <v>42771</v>
      </c>
      <c r="E10582" s="115" t="s">
        <v>42774</v>
      </c>
      <c r="F10582" s="115" t="s">
        <v>42773</v>
      </c>
      <c r="I10582" s="115" t="s">
        <v>16</v>
      </c>
      <c r="J10582" s="115">
        <v>102.26</v>
      </c>
    </row>
    <row r="10583" spans="1:10" hidden="1">
      <c r="A10583" s="115" t="s">
        <v>10896</v>
      </c>
      <c r="B10583" s="115" t="str">
        <f t="shared" si="165"/>
        <v>LAJE PRE-MOLDADA BETA 12,PARA SOBRECARGA DE 3,5KN/M2 E VAO DE 4,10M,CONSIDERANDO VIGOTAS,TIJOLOS E ARMADURA NEGATIVA,INCLUSIVE CAPEAMENTO DE 4CM DE ESPESSURA,COM CONCRETO FCK=25MPA E ESCORAMENTO.FORNECIMENTO E MONTAGEM DO CONJUNTO</v>
      </c>
      <c r="C10583" s="115" t="s">
        <v>42770</v>
      </c>
      <c r="D10583" s="115" t="s">
        <v>42771</v>
      </c>
      <c r="E10583" s="115" t="s">
        <v>42774</v>
      </c>
      <c r="F10583" s="115" t="s">
        <v>42773</v>
      </c>
      <c r="I10583" s="115" t="s">
        <v>16</v>
      </c>
      <c r="J10583" s="115">
        <v>97.32</v>
      </c>
    </row>
    <row r="10584" spans="1:10" hidden="1">
      <c r="A10584" s="115" t="s">
        <v>10897</v>
      </c>
      <c r="B10584" s="115" t="str">
        <f t="shared" si="165"/>
        <v>LAJE PRE-MOLDADA BETA 12,PARA SOBRECARGA DE 3,5KN/M2 E VAO DE 4,10M,CONSIDERANDO VIGOTAS,TIJOLOS E ARMADURA NEGATIVA,INCLUSIVE CAPEAMENTO DE 4CM DE ESPESSURA,COM CONCRETO FCK=30MPA E ESCORAMENTO.FORNECIMENTO E MONTAGEM DO CONJUNTO</v>
      </c>
      <c r="C10584" s="115" t="s">
        <v>42770</v>
      </c>
      <c r="D10584" s="115" t="s">
        <v>42771</v>
      </c>
      <c r="E10584" s="115" t="s">
        <v>42775</v>
      </c>
      <c r="F10584" s="115" t="s">
        <v>42773</v>
      </c>
      <c r="I10584" s="115" t="s">
        <v>16</v>
      </c>
      <c r="J10584" s="115">
        <v>102.62</v>
      </c>
    </row>
    <row r="10585" spans="1:10" hidden="1">
      <c r="A10585" s="115" t="s">
        <v>10898</v>
      </c>
      <c r="B10585" s="115" t="str">
        <f t="shared" si="165"/>
        <v>LAJE PRE-MOLDADA BETA 12,PARA SOBRECARGA DE 3,5KN/M2 E VAO DE 4,10M,CONSIDERANDO VIGOTAS,TIJOLOS E ARMADURA NEGATIVA,INCLUSIVE CAPEAMENTO DE 4CM DE ESPESSURA,COM CONCRETO FCK=30MPA E ESCORAMENTO.FORNECIMENTO E MONTAGEM DO CONJUNTO</v>
      </c>
      <c r="C10585" s="115" t="s">
        <v>42770</v>
      </c>
      <c r="D10585" s="115" t="s">
        <v>42771</v>
      </c>
      <c r="E10585" s="115" t="s">
        <v>42775</v>
      </c>
      <c r="F10585" s="115" t="s">
        <v>42773</v>
      </c>
      <c r="I10585" s="115" t="s">
        <v>16</v>
      </c>
      <c r="J10585" s="115">
        <v>97.67</v>
      </c>
    </row>
    <row r="10586" spans="1:10" hidden="1">
      <c r="A10586" s="115" t="s">
        <v>10899</v>
      </c>
      <c r="B10586" s="115" t="str">
        <f t="shared" si="165"/>
        <v>LAJE PRE-MOLDADA BETA 16,PARA SOBRECARGA DE 3,5KN/M2 E VAO DE 5,20M,CONSIDERANDO VIGOTAS,TIJOLOS E ARMADURA NEGATIVA,INCLUSIVE CAPEAMENTO DE 4CM DE ESPESSURA,COM CONCRETO FCK=20MPA E ESCORAMENTO.FORNECIMENTO E MONTAGEM DO CONJUNTO</v>
      </c>
      <c r="C10586" s="115" t="s">
        <v>42776</v>
      </c>
      <c r="D10586" s="115" t="s">
        <v>42777</v>
      </c>
      <c r="E10586" s="115" t="s">
        <v>42772</v>
      </c>
      <c r="F10586" s="115" t="s">
        <v>42773</v>
      </c>
      <c r="I10586" s="115" t="s">
        <v>16</v>
      </c>
      <c r="J10586" s="115">
        <v>124.79</v>
      </c>
    </row>
    <row r="10587" spans="1:10" hidden="1">
      <c r="A10587" s="115" t="s">
        <v>10900</v>
      </c>
      <c r="B10587" s="115" t="str">
        <f t="shared" si="165"/>
        <v>LAJE PRE-MOLDADA BETA 16,PARA SOBRECARGA DE 3,5KN/M2 E VAO DE 5,20M,CONSIDERANDO VIGOTAS,TIJOLOS E ARMADURA NEGATIVA,INCLUSIVE CAPEAMENTO DE 4CM DE ESPESSURA,COM CONCRETO FCK=20MPA E ESCORAMENTO.FORNECIMENTO E MONTAGEM DO CONJUNTO</v>
      </c>
      <c r="C10587" s="115" t="s">
        <v>42776</v>
      </c>
      <c r="D10587" s="115" t="s">
        <v>42777</v>
      </c>
      <c r="E10587" s="115" t="s">
        <v>42772</v>
      </c>
      <c r="F10587" s="115" t="s">
        <v>42773</v>
      </c>
      <c r="I10587" s="115" t="s">
        <v>16</v>
      </c>
      <c r="J10587" s="115">
        <v>119.41</v>
      </c>
    </row>
    <row r="10588" spans="1:10" hidden="1">
      <c r="A10588" s="115" t="s">
        <v>10901</v>
      </c>
      <c r="B10588" s="115" t="str">
        <f t="shared" si="165"/>
        <v>LAJE PRE-MOLDADA BETA 16,PARA SOBRECARGA DE 3,5KN/M2 E VAO DE 5,20M,CONSIDERANDO VIGOTAS,TIJOLOS E ARMADURA NEGATIVA,INCLUSIVE CAPEAMENTO DE 4CM DE ESPESSURA,COM CONCRETO FCK=25MPA E ESCORAMENTO.FORNECIMENTO E MONTAGEM DO CONJUNTO</v>
      </c>
      <c r="C10588" s="115" t="s">
        <v>42776</v>
      </c>
      <c r="D10588" s="115" t="s">
        <v>42777</v>
      </c>
      <c r="E10588" s="115" t="s">
        <v>42774</v>
      </c>
      <c r="F10588" s="115" t="s">
        <v>42773</v>
      </c>
      <c r="I10588" s="115" t="s">
        <v>16</v>
      </c>
      <c r="J10588" s="115">
        <v>125.63</v>
      </c>
    </row>
    <row r="10589" spans="1:10" hidden="1">
      <c r="A10589" s="115" t="s">
        <v>10902</v>
      </c>
      <c r="B10589" s="115" t="str">
        <f t="shared" si="165"/>
        <v>LAJE PRE-MOLDADA BETA 16,PARA SOBRECARGA DE 3,5KN/M2 E VAO DE 5,20M,CONSIDERANDO VIGOTAS,TIJOLOS E ARMADURA NEGATIVA,INCLUSIVE CAPEAMENTO DE 4CM DE ESPESSURA,COM CONCRETO FCK=25MPA E ESCORAMENTO.FORNECIMENTO E MONTAGEM DO CONJUNTO</v>
      </c>
      <c r="C10589" s="115" t="s">
        <v>42776</v>
      </c>
      <c r="D10589" s="115" t="s">
        <v>42777</v>
      </c>
      <c r="E10589" s="115" t="s">
        <v>42774</v>
      </c>
      <c r="F10589" s="115" t="s">
        <v>42773</v>
      </c>
      <c r="I10589" s="115" t="s">
        <v>16</v>
      </c>
      <c r="J10589" s="115">
        <v>120.25</v>
      </c>
    </row>
    <row r="10590" spans="1:10" hidden="1">
      <c r="A10590" s="115" t="s">
        <v>10903</v>
      </c>
      <c r="B10590" s="115" t="str">
        <f t="shared" si="165"/>
        <v>LAJE PRE-MOLDADA BETA 16,PARA SOBRECARGA DE 3,5KN/M2 E VAO DE 5,20M,CONSIDERANDO VIGOTAS,TIJOLOS E ARMADURA NEGATIVA,INCLUSIVE CAPEAMENTO DE 4CM DE ESPESSURA,COM CONCRETO FCK=30MPA E ESCORAMENTO.FORNECIMENTO E MONTAGEM DO CONJUNTO</v>
      </c>
      <c r="C10590" s="115" t="s">
        <v>42776</v>
      </c>
      <c r="D10590" s="115" t="s">
        <v>42777</v>
      </c>
      <c r="E10590" s="115" t="s">
        <v>42775</v>
      </c>
      <c r="F10590" s="115" t="s">
        <v>42773</v>
      </c>
      <c r="I10590" s="115" t="s">
        <v>16</v>
      </c>
      <c r="J10590" s="115">
        <v>125.99</v>
      </c>
    </row>
    <row r="10591" spans="1:10" hidden="1">
      <c r="A10591" s="115" t="s">
        <v>10904</v>
      </c>
      <c r="B10591" s="115" t="str">
        <f t="shared" si="165"/>
        <v>LAJE PRE-MOLDADA BETA 16,PARA SOBRECARGA DE 3,5KN/M2 E VAO DE 5,20M,CONSIDERANDO VIGOTAS,TIJOLOS E ARMADURA NEGATIVA,INCLUSIVE CAPEAMENTO DE 4CM DE ESPESSURA,COM CONCRETO FCK=30MPA E ESCORAMENTO.FORNECIMENTO E MONTAGEM DO CONJUNTO</v>
      </c>
      <c r="C10591" s="115" t="s">
        <v>42776</v>
      </c>
      <c r="D10591" s="115" t="s">
        <v>42777</v>
      </c>
      <c r="E10591" s="115" t="s">
        <v>42775</v>
      </c>
      <c r="F10591" s="115" t="s">
        <v>42773</v>
      </c>
      <c r="I10591" s="115" t="s">
        <v>16</v>
      </c>
      <c r="J10591" s="115">
        <v>120.6</v>
      </c>
    </row>
    <row r="10592" spans="1:10" hidden="1">
      <c r="A10592" s="115" t="s">
        <v>10905</v>
      </c>
      <c r="B10592" s="115" t="str">
        <f t="shared" si="165"/>
        <v>LAJE PRE-MOLDADA BETA 20,PARA SOBRECARGA DE 3,5KN/M2 E VAO DE 6,20M,CONSIDERANDO VIGOTAS,TIJOLOS E ARMADURA NEGATIVA,INCLUSIVE CAPEAMENTO DE 4CM DE ESPESSURA,COM CONCRETO FCK=20MPA E ESCORAMENTO.FORNECIMENTO E MONTAGEM DO CONJUNTO</v>
      </c>
      <c r="C10592" s="115" t="s">
        <v>42778</v>
      </c>
      <c r="D10592" s="115" t="s">
        <v>42779</v>
      </c>
      <c r="E10592" s="115" t="s">
        <v>42772</v>
      </c>
      <c r="F10592" s="115" t="s">
        <v>42773</v>
      </c>
      <c r="I10592" s="115" t="s">
        <v>16</v>
      </c>
      <c r="J10592" s="115">
        <v>131.12</v>
      </c>
    </row>
    <row r="10593" spans="1:10" hidden="1">
      <c r="A10593" s="115" t="s">
        <v>10906</v>
      </c>
      <c r="B10593" s="115" t="str">
        <f t="shared" si="165"/>
        <v>LAJE PRE-MOLDADA BETA 20,PARA SOBRECARGA DE 3,5KN/M2 E VAO DE 6,20M,CONSIDERANDO VIGOTAS,TIJOLOS E ARMADURA NEGATIVA,INCLUSIVE CAPEAMENTO DE 4CM DE ESPESSURA,COM CONCRETO FCK=20MPA E ESCORAMENTO.FORNECIMENTO E MONTAGEM DO CONJUNTO</v>
      </c>
      <c r="C10593" s="115" t="s">
        <v>42778</v>
      </c>
      <c r="D10593" s="115" t="s">
        <v>42779</v>
      </c>
      <c r="E10593" s="115" t="s">
        <v>42772</v>
      </c>
      <c r="F10593" s="115" t="s">
        <v>42773</v>
      </c>
      <c r="I10593" s="115" t="s">
        <v>16</v>
      </c>
      <c r="J10593" s="115">
        <v>125.59</v>
      </c>
    </row>
    <row r="10594" spans="1:10" hidden="1">
      <c r="A10594" s="115" t="s">
        <v>10907</v>
      </c>
      <c r="B10594" s="115" t="str">
        <f t="shared" si="165"/>
        <v>LAJE PRE-MOLDADA BETA 20,PARA SOBRECARGA DE 3,5KN/M2 E VAO DE 6,20M,CONSIDERANDO VIGOTAS,TIJOLOS E ARMADURA NEGATIVA,INCLUSIVE CAPEAMENTO DE 4CM DE ESPESSURA,COM CONCRETO FCK=25MPA E ESCORAMENTO.FORNECIMENTO E MONTAGEM DO CONJUNTO</v>
      </c>
      <c r="C10594" s="115" t="s">
        <v>42778</v>
      </c>
      <c r="D10594" s="115" t="s">
        <v>42779</v>
      </c>
      <c r="E10594" s="115" t="s">
        <v>42774</v>
      </c>
      <c r="F10594" s="115" t="s">
        <v>42773</v>
      </c>
      <c r="I10594" s="115" t="s">
        <v>16</v>
      </c>
      <c r="J10594" s="115">
        <v>131.96</v>
      </c>
    </row>
    <row r="10595" spans="1:10" hidden="1">
      <c r="A10595" s="115" t="s">
        <v>10908</v>
      </c>
      <c r="B10595" s="115" t="str">
        <f t="shared" si="165"/>
        <v>LAJE PRE-MOLDADA BETA 20,PARA SOBRECARGA DE 3,5KN/M2 E VAO DE 6,20M,CONSIDERANDO VIGOTAS,TIJOLOS E ARMADURA NEGATIVA,INCLUSIVE CAPEAMENTO DE 4CM DE ESPESSURA,COM CONCRETO FCK=25MPA E ESCORAMENTO.FORNECIMENTO E MONTAGEM DO CONJUNTO</v>
      </c>
      <c r="C10595" s="115" t="s">
        <v>42778</v>
      </c>
      <c r="D10595" s="115" t="s">
        <v>42779</v>
      </c>
      <c r="E10595" s="115" t="s">
        <v>42774</v>
      </c>
      <c r="F10595" s="115" t="s">
        <v>42773</v>
      </c>
      <c r="I10595" s="115" t="s">
        <v>16</v>
      </c>
      <c r="J10595" s="115">
        <v>126.43</v>
      </c>
    </row>
    <row r="10596" spans="1:10" hidden="1">
      <c r="A10596" s="115" t="s">
        <v>10909</v>
      </c>
      <c r="B10596" s="115" t="str">
        <f t="shared" si="165"/>
        <v>LAJE PRE-MOLDADA BETA 20,PARA SOBRECARGA DE 3,5KN/M2 E VAO DE 6,20M,CONSIDERANDO VIGOTAS,TIJOLOS E ARMADURA NEGATIVA,INCLUSIVE CAPEAMENTO DE 4CM DE ESPESSURA,COM CONCRETO FCK=30MPA E ESCORAMENTO.FORNECIMENTO E MONTAGEM DO CONJUNTO</v>
      </c>
      <c r="C10596" s="115" t="s">
        <v>42778</v>
      </c>
      <c r="D10596" s="115" t="s">
        <v>42779</v>
      </c>
      <c r="E10596" s="115" t="s">
        <v>42775</v>
      </c>
      <c r="F10596" s="115" t="s">
        <v>42773</v>
      </c>
      <c r="I10596" s="115" t="s">
        <v>16</v>
      </c>
      <c r="J10596" s="115">
        <v>132.32</v>
      </c>
    </row>
    <row r="10597" spans="1:10" hidden="1">
      <c r="A10597" s="115" t="s">
        <v>10910</v>
      </c>
      <c r="B10597" s="115" t="str">
        <f t="shared" si="165"/>
        <v>LAJE PRE-MOLDADA BETA 20,PARA SOBRECARGA DE 3,5KN/M2 E VAO DE 6,20M,CONSIDERANDO VIGOTAS,TIJOLOS E ARMADURA NEGATIVA,INCLUSIVE CAPEAMENTO DE 4CM DE ESPESSURA,COM CONCRETO FCK=30MPA E ESCORAMENTO.FORNECIMENTO E MONTAGEM DO CONJUNTO</v>
      </c>
      <c r="C10597" s="115" t="s">
        <v>42778</v>
      </c>
      <c r="D10597" s="115" t="s">
        <v>42779</v>
      </c>
      <c r="E10597" s="115" t="s">
        <v>42775</v>
      </c>
      <c r="F10597" s="115" t="s">
        <v>42773</v>
      </c>
      <c r="I10597" s="115" t="s">
        <v>16</v>
      </c>
      <c r="J10597" s="115">
        <v>126.79</v>
      </c>
    </row>
    <row r="10598" spans="1:10" hidden="1">
      <c r="A10598" s="115" t="s">
        <v>10911</v>
      </c>
      <c r="B10598" s="115" t="str">
        <f t="shared" si="165"/>
        <v>PRE-LAJE COM PAINEL TRELICADO,MACICA,PARA VAO DE 5,20 A 6,20M,PARA TRAFEGO PESADO,CAPEAMENTO DE 25CM DE ESPESSURA,FCK=35MPA,CARGA PERMANENTE DE 7,50KN/M2,INCLUSIVE ARMACAO NEGATIVA E POSITIVA ADICIONAL.FORNECIMENTO E ASSENTAMENTO</v>
      </c>
      <c r="C10598" s="115" t="s">
        <v>42780</v>
      </c>
      <c r="D10598" s="115" t="s">
        <v>42781</v>
      </c>
      <c r="E10598" s="115" t="s">
        <v>42782</v>
      </c>
      <c r="F10598" s="115" t="s">
        <v>42783</v>
      </c>
      <c r="I10598" s="115" t="s">
        <v>16</v>
      </c>
      <c r="J10598" s="115">
        <v>258.41000000000003</v>
      </c>
    </row>
    <row r="10599" spans="1:10" hidden="1">
      <c r="A10599" s="115" t="s">
        <v>10912</v>
      </c>
      <c r="B10599" s="115" t="str">
        <f t="shared" si="165"/>
        <v>PRE-LAJE COM PAINEL TRELICADO,MACICA,PARA VAO DE 5,20 A 6,20M,PARA TRAFEGO PESADO,CAPEAMENTO DE 25CM DE ESPESSURA,FCK=35MPA,CARGA PERMANENTE DE 7,50KN/M2,INCLUSIVE ARMACAO NEGATIVA E POSITIVA ADICIONAL.FORNECIMENTO E ASSENTAMENTO</v>
      </c>
      <c r="C10599" s="115" t="s">
        <v>42780</v>
      </c>
      <c r="D10599" s="115" t="s">
        <v>42781</v>
      </c>
      <c r="E10599" s="115" t="s">
        <v>42782</v>
      </c>
      <c r="F10599" s="115" t="s">
        <v>42783</v>
      </c>
      <c r="I10599" s="115" t="s">
        <v>16</v>
      </c>
      <c r="J10599" s="115">
        <v>251.65</v>
      </c>
    </row>
    <row r="10600" spans="1:10" hidden="1">
      <c r="A10600" s="115" t="s">
        <v>10913</v>
      </c>
      <c r="B10600" s="115" t="str">
        <f t="shared" si="165"/>
        <v>PRE-LAJE COM PAINEL TRELICADO,MACICA,PARA VAO DE 5,20 A 6,20M,PARA TRAFEGO PESADO,CARGA PERMANENTE DE 7,50KN/M2,EXCLUSIVE CAPEAMENTO E ARMACAO NEGATIVA E POSITIVA ADICIONAL.FORNECIMENTO E ASSENTAMENTO</v>
      </c>
      <c r="C10600" s="115" t="s">
        <v>42780</v>
      </c>
      <c r="D10600" s="115" t="s">
        <v>42784</v>
      </c>
      <c r="E10600" s="115" t="s">
        <v>42785</v>
      </c>
      <c r="F10600" s="115" t="s">
        <v>38699</v>
      </c>
      <c r="I10600" s="115" t="s">
        <v>16</v>
      </c>
      <c r="J10600" s="115">
        <v>143.07</v>
      </c>
    </row>
    <row r="10601" spans="1:10" hidden="1">
      <c r="A10601" s="115" t="s">
        <v>10914</v>
      </c>
      <c r="B10601" s="115" t="str">
        <f t="shared" si="165"/>
        <v>PRE-LAJE COM PAINEL TRELICADO,MACICA,PARA VAO DE 5,20 A 6,20M,PARA TRAFEGO PESADO,CARGA PERMANENTE DE 7,50KN/M2,EXCLUSIVE CAPEAMENTO E ARMACAO NEGATIVA E POSITIVA ADICIONAL.FORNECIMENTO E ASSENTAMENTO</v>
      </c>
      <c r="C10601" s="115" t="s">
        <v>42780</v>
      </c>
      <c r="D10601" s="115" t="s">
        <v>42784</v>
      </c>
      <c r="E10601" s="115" t="s">
        <v>42785</v>
      </c>
      <c r="F10601" s="115" t="s">
        <v>38699</v>
      </c>
      <c r="I10601" s="115" t="s">
        <v>16</v>
      </c>
      <c r="J10601" s="115">
        <v>138.80000000000001</v>
      </c>
    </row>
    <row r="10602" spans="1:10" hidden="1">
      <c r="A10602" s="115" t="s">
        <v>10915</v>
      </c>
      <c r="B10602" s="115" t="str">
        <f t="shared" si="165"/>
        <v>PRE-LAJE COM PAINEL TRELICADO,MACICA,PARA VAO ATE 5,20M,PARA TRAFEGO PESADO,CAPEAMENTO DE 25CM DE ESPESSURA,FCK=35MPA,CARGA PERMANENTE DE 7,50KN/M2,INCLUSIVE ARMACAO NEGATIVA E POSITIVA ADICIONAL.FORNECIMENTO E ASSENTAMENTO</v>
      </c>
      <c r="C10602" s="115" t="s">
        <v>42786</v>
      </c>
      <c r="D10602" s="115" t="s">
        <v>42787</v>
      </c>
      <c r="E10602" s="115" t="s">
        <v>42788</v>
      </c>
      <c r="F10602" s="115" t="s">
        <v>42789</v>
      </c>
      <c r="I10602" s="115" t="s">
        <v>16</v>
      </c>
      <c r="J10602" s="115">
        <v>250.41</v>
      </c>
    </row>
    <row r="10603" spans="1:10" hidden="1">
      <c r="A10603" s="115" t="s">
        <v>10916</v>
      </c>
      <c r="B10603" s="115" t="str">
        <f t="shared" si="165"/>
        <v>PRE-LAJE COM PAINEL TRELICADO,MACICA,PARA VAO ATE 5,20M,PARA TRAFEGO PESADO,CAPEAMENTO DE 25CM DE ESPESSURA,FCK=35MPA,CARGA PERMANENTE DE 7,50KN/M2,INCLUSIVE ARMACAO NEGATIVA E POSITIVA ADICIONAL.FORNECIMENTO E ASSENTAMENTO</v>
      </c>
      <c r="C10603" s="115" t="s">
        <v>42786</v>
      </c>
      <c r="D10603" s="115" t="s">
        <v>42787</v>
      </c>
      <c r="E10603" s="115" t="s">
        <v>42788</v>
      </c>
      <c r="F10603" s="115" t="s">
        <v>42789</v>
      </c>
      <c r="I10603" s="115" t="s">
        <v>16</v>
      </c>
      <c r="J10603" s="115">
        <v>243.65</v>
      </c>
    </row>
    <row r="10604" spans="1:10" hidden="1">
      <c r="A10604" s="115" t="s">
        <v>10917</v>
      </c>
      <c r="B10604" s="115" t="str">
        <f t="shared" si="165"/>
        <v>PRE-LAJE COM PAINEL TRELICADO,MACICA,PARA VAO ATE 5,20M,PARA TRAFEGO PESADO,CARGA PERMANENTE DE 7,50KN/M2,EXCLUSIVE CAPEAMENTO E ARMACAO NEGATIVA E POSITIVA ADICIONAL.FORNECIMENTOE ASSENTAMENTO</v>
      </c>
      <c r="C10604" s="115" t="s">
        <v>42786</v>
      </c>
      <c r="D10604" s="115" t="s">
        <v>42790</v>
      </c>
      <c r="E10604" s="115" t="s">
        <v>42791</v>
      </c>
      <c r="F10604" s="115" t="s">
        <v>42792</v>
      </c>
      <c r="I10604" s="115" t="s">
        <v>16</v>
      </c>
      <c r="J10604" s="115">
        <v>135.07</v>
      </c>
    </row>
    <row r="10605" spans="1:10" hidden="1">
      <c r="A10605" s="115" t="s">
        <v>10918</v>
      </c>
      <c r="B10605" s="115" t="str">
        <f t="shared" si="165"/>
        <v>PRE-LAJE COM PAINEL TRELICADO,MACICA,PARA VAO ATE 5,20M,PARA TRAFEGO PESADO,CARGA PERMANENTE DE 7,50KN/M2,EXCLUSIVE CAPEAMENTO E ARMACAO NEGATIVA E POSITIVA ADICIONAL.FORNECIMENTOE ASSENTAMENTO</v>
      </c>
      <c r="C10605" s="115" t="s">
        <v>42786</v>
      </c>
      <c r="D10605" s="115" t="s">
        <v>42790</v>
      </c>
      <c r="E10605" s="115" t="s">
        <v>42791</v>
      </c>
      <c r="F10605" s="115" t="s">
        <v>42792</v>
      </c>
      <c r="I10605" s="115" t="s">
        <v>16</v>
      </c>
      <c r="J10605" s="115">
        <v>130.80000000000001</v>
      </c>
    </row>
    <row r="10606" spans="1:10" hidden="1">
      <c r="A10606" s="115" t="s">
        <v>10919</v>
      </c>
      <c r="B10606" s="115" t="str">
        <f t="shared" si="165"/>
        <v>PRE-LAJE COM PAINEL TRELICADO,MACICA,PARA VAO DE 4,10 A 5,20M,CAPEAMENTO DE 9CM DE ESPESSURA,FCK=25MPA,SOBRECARGA DE 2,5 A 3,5KN/M2,INCLUSIVE ARMACAO NEGATIVA E POSITIVA ADICIONAL.FORNECIMENTO E ASSENTAMENTO</v>
      </c>
      <c r="C10606" s="115" t="s">
        <v>42793</v>
      </c>
      <c r="D10606" s="115" t="s">
        <v>42794</v>
      </c>
      <c r="E10606" s="115" t="s">
        <v>42795</v>
      </c>
      <c r="F10606" s="115" t="s">
        <v>38709</v>
      </c>
      <c r="I10606" s="115" t="s">
        <v>16</v>
      </c>
      <c r="J10606" s="115">
        <v>153.30000000000001</v>
      </c>
    </row>
    <row r="10607" spans="1:10" hidden="1">
      <c r="A10607" s="115" t="s">
        <v>10920</v>
      </c>
      <c r="B10607" s="115" t="str">
        <f t="shared" si="165"/>
        <v>PRE-LAJE COM PAINEL TRELICADO,MACICA,PARA VAO DE 4,10 A 5,20M,CAPEAMENTO DE 9CM DE ESPESSURA,FCK=25MPA,SOBRECARGA DE 2,5 A 3,5KN/M2,INCLUSIVE ARMACAO NEGATIVA E POSITIVA ADICIONAL.FORNECIMENTO E ASSENTAMENTO</v>
      </c>
      <c r="C10607" s="115" t="s">
        <v>42793</v>
      </c>
      <c r="D10607" s="115" t="s">
        <v>42794</v>
      </c>
      <c r="E10607" s="115" t="s">
        <v>42795</v>
      </c>
      <c r="F10607" s="115" t="s">
        <v>38709</v>
      </c>
      <c r="I10607" s="115" t="s">
        <v>16</v>
      </c>
      <c r="J10607" s="115">
        <v>149.36000000000001</v>
      </c>
    </row>
    <row r="10608" spans="1:10" hidden="1">
      <c r="A10608" s="115" t="s">
        <v>10921</v>
      </c>
      <c r="B10608" s="115" t="str">
        <f t="shared" si="165"/>
        <v>PRE-LAJE COM PAINEL TRELICADO,MACICA,PARA VAO DE 4,10 A 5,20M,SOBRECARGA DE 2,5 A 3,5KN/M2,EXCLUSIVE CAPEAMENTO E ARMACAO NEGATIVA E POSITIVA ADICIONAL.FORNECIMENTO E ASSENTAMENTO.</v>
      </c>
      <c r="C10608" s="115" t="s">
        <v>42793</v>
      </c>
      <c r="D10608" s="115" t="s">
        <v>42796</v>
      </c>
      <c r="E10608" s="115" t="s">
        <v>42797</v>
      </c>
      <c r="I10608" s="115" t="s">
        <v>16</v>
      </c>
      <c r="J10608" s="115">
        <v>109.54</v>
      </c>
    </row>
    <row r="10609" spans="1:10" hidden="1">
      <c r="A10609" s="115" t="s">
        <v>10922</v>
      </c>
      <c r="B10609" s="115" t="str">
        <f t="shared" si="165"/>
        <v>PRE-LAJE COM PAINEL TRELICADO,MACICA,PARA VAO DE 4,10 A 5,20M,SOBRECARGA DE 2,5 A 3,5KN/M2,EXCLUSIVE CAPEAMENTO E ARMACAO NEGATIVA E POSITIVA ADICIONAL.FORNECIMENTO E ASSENTAMENTO.</v>
      </c>
      <c r="C10609" s="115" t="s">
        <v>42793</v>
      </c>
      <c r="D10609" s="115" t="s">
        <v>42796</v>
      </c>
      <c r="E10609" s="115" t="s">
        <v>42797</v>
      </c>
      <c r="I10609" s="115" t="s">
        <v>16</v>
      </c>
      <c r="J10609" s="115">
        <v>106.67</v>
      </c>
    </row>
    <row r="10610" spans="1:10" hidden="1">
      <c r="A10610" s="115" t="s">
        <v>10923</v>
      </c>
      <c r="B10610" s="115" t="str">
        <f t="shared" si="165"/>
        <v>COLAGEM COM ADESIVO ESPECIAL ESTRUTURAL DE PECAS DE CONCRETO PRE-FABRICADAS,SOBRE LAJE PREPARADA E REGULARIZADA,EXCLUSIVE ESTA CAMADA,ESTIMANDO-SE A APLICACAO DE UMA CAMADA DE ADESIVO NAS FACES</v>
      </c>
      <c r="C10610" s="115" t="s">
        <v>42798</v>
      </c>
      <c r="D10610" s="115" t="s">
        <v>42799</v>
      </c>
      <c r="E10610" s="115" t="s">
        <v>42800</v>
      </c>
      <c r="F10610" s="115" t="s">
        <v>42801</v>
      </c>
      <c r="I10610" s="115" t="s">
        <v>16</v>
      </c>
      <c r="J10610" s="115">
        <v>295.55</v>
      </c>
    </row>
    <row r="10611" spans="1:10" hidden="1">
      <c r="A10611" s="115" t="s">
        <v>10924</v>
      </c>
      <c r="B10611" s="115" t="str">
        <f t="shared" si="165"/>
        <v>COLAGEM COM ADESIVO ESPECIAL ESTRUTURAL DE PECAS DE CONCRETO PRE-FABRICADAS,SOBRE LAJE PREPARADA E REGULARIZADA,EXCLUSIVE ESTA CAMADA,ESTIMANDO-SE A APLICACAO DE UMA CAMADA DE ADESIVO NAS FACES</v>
      </c>
      <c r="C10611" s="115" t="s">
        <v>42798</v>
      </c>
      <c r="D10611" s="115" t="s">
        <v>42799</v>
      </c>
      <c r="E10611" s="115" t="s">
        <v>42800</v>
      </c>
      <c r="F10611" s="115" t="s">
        <v>42801</v>
      </c>
      <c r="I10611" s="115" t="s">
        <v>16</v>
      </c>
      <c r="J10611" s="115">
        <v>290.10000000000002</v>
      </c>
    </row>
    <row r="10612" spans="1:10" hidden="1">
      <c r="A10612" s="115" t="s">
        <v>10925</v>
      </c>
      <c r="B10612" s="115" t="str">
        <f t="shared" si="165"/>
        <v>REFORCO DE CANTO DE LAJE OU JUNTA DE VIADUTO,EM CANTONEIRASDE FERRO DE 3 X 3/8",CHUMBADAS NO CONCRETO POR MEIO DE VERGALHAO SOLDADO.FORNECIMENTO E COLOCACAO</v>
      </c>
      <c r="C10612" s="115" t="s">
        <v>42802</v>
      </c>
      <c r="D10612" s="115" t="s">
        <v>42803</v>
      </c>
      <c r="E10612" s="115" t="s">
        <v>42804</v>
      </c>
      <c r="I10612" s="115" t="s">
        <v>58</v>
      </c>
      <c r="J10612" s="115">
        <v>160.53</v>
      </c>
    </row>
    <row r="10613" spans="1:10" hidden="1">
      <c r="A10613" s="115" t="s">
        <v>10926</v>
      </c>
      <c r="B10613" s="115" t="str">
        <f t="shared" si="165"/>
        <v>REFORCO DE CANTO DE LAJE OU JUNTA DE VIADUTO,EM CANTONEIRASDE FERRO DE 3 X 3/8",CHUMBADAS NO CONCRETO POR MEIO DE VERGALHAO SOLDADO.FORNECIMENTO E COLOCACAO</v>
      </c>
      <c r="C10613" s="115" t="s">
        <v>42802</v>
      </c>
      <c r="D10613" s="115" t="s">
        <v>42803</v>
      </c>
      <c r="E10613" s="115" t="s">
        <v>42804</v>
      </c>
      <c r="I10613" s="115" t="s">
        <v>58</v>
      </c>
      <c r="J10613" s="115">
        <v>157.36000000000001</v>
      </c>
    </row>
    <row r="10614" spans="1:10" hidden="1">
      <c r="A10614" s="115" t="s">
        <v>10927</v>
      </c>
      <c r="B10614" s="115" t="str">
        <f t="shared" si="165"/>
        <v>REFORCO DE CANTO DE LAJE OU JUNTA DE VIADUTO,EM CANTONEIRASDE FERRO DE 4 X 3/8",CHUMBADAS NO CONCRETO POR MEIO DE VERGALHAO SOLDADO.FORNECIMENTO E COLOCACAO</v>
      </c>
      <c r="C10614" s="115" t="s">
        <v>42802</v>
      </c>
      <c r="D10614" s="115" t="s">
        <v>42805</v>
      </c>
      <c r="E10614" s="115" t="s">
        <v>42804</v>
      </c>
      <c r="I10614" s="115" t="s">
        <v>58</v>
      </c>
      <c r="J10614" s="115">
        <v>197.39</v>
      </c>
    </row>
    <row r="10615" spans="1:10" hidden="1">
      <c r="A10615" s="115" t="s">
        <v>10928</v>
      </c>
      <c r="B10615" s="115" t="str">
        <f t="shared" si="165"/>
        <v>REFORCO DE CANTO DE LAJE OU JUNTA DE VIADUTO,EM CANTONEIRASDE FERRO DE 4 X 3/8",CHUMBADAS NO CONCRETO POR MEIO DE VERGALHAO SOLDADO.FORNECIMENTO E COLOCACAO</v>
      </c>
      <c r="C10615" s="115" t="s">
        <v>42802</v>
      </c>
      <c r="D10615" s="115" t="s">
        <v>42805</v>
      </c>
      <c r="E10615" s="115" t="s">
        <v>42804</v>
      </c>
      <c r="I10615" s="115" t="s">
        <v>58</v>
      </c>
      <c r="J10615" s="115">
        <v>193.84</v>
      </c>
    </row>
    <row r="10616" spans="1:10" hidden="1">
      <c r="A10616" s="115" t="s">
        <v>10929</v>
      </c>
      <c r="B10616" s="115" t="str">
        <f t="shared" si="165"/>
        <v>FORMA METALICA PARA CONCRETO,INCLUSIVE FORNECIMENTO,CONFECCAO,MONTAGEM E DESMONTAGEM,SEM UTILIZACAO DE GUINDASTE,ADMITINDO 25 VEZES DE UTILIZACAO,EXCLUSIVE ESCORAMENTO</v>
      </c>
      <c r="C10616" s="115" t="s">
        <v>42806</v>
      </c>
      <c r="D10616" s="115" t="s">
        <v>42807</v>
      </c>
      <c r="E10616" s="115" t="s">
        <v>42808</v>
      </c>
      <c r="I10616" s="115" t="s">
        <v>16</v>
      </c>
      <c r="J10616" s="115">
        <v>13.99</v>
      </c>
    </row>
    <row r="10617" spans="1:10" hidden="1">
      <c r="A10617" s="115" t="s">
        <v>10930</v>
      </c>
      <c r="B10617" s="115" t="str">
        <f t="shared" si="165"/>
        <v>FORMA METALICA PARA CONCRETO,INCLUSIVE FORNECIMENTO,CONFECCAO,MONTAGEM E DESMONTAGEM,SEM UTILIZACAO DE GUINDASTE,ADMITINDO 25 VEZES DE UTILIZACAO,EXCLUSIVE ESCORAMENTO</v>
      </c>
      <c r="C10617" s="115" t="s">
        <v>42806</v>
      </c>
      <c r="D10617" s="115" t="s">
        <v>42807</v>
      </c>
      <c r="E10617" s="115" t="s">
        <v>42808</v>
      </c>
      <c r="I10617" s="115" t="s">
        <v>16</v>
      </c>
      <c r="J10617" s="115">
        <v>12.68</v>
      </c>
    </row>
    <row r="10618" spans="1:10" hidden="1">
      <c r="A10618" s="115" t="s">
        <v>10931</v>
      </c>
      <c r="B10618" s="115" t="str">
        <f t="shared" si="165"/>
        <v>FORMA METALICA PARA CONCRETO,INCLUSIVE FORNECIMENTO,CONFECCAO,MONTAGEM E DESMONTAGEM,SEM UTILIZACAO DE GUINDASTE,ADMITINDO 50 VEZES DE UTILIZACAO,EXCLUSIVE ESCORAMENTO</v>
      </c>
      <c r="C10618" s="115" t="s">
        <v>42806</v>
      </c>
      <c r="D10618" s="115" t="s">
        <v>42807</v>
      </c>
      <c r="E10618" s="115" t="s">
        <v>42809</v>
      </c>
      <c r="I10618" s="115" t="s">
        <v>16</v>
      </c>
      <c r="J10618" s="115">
        <v>12.3</v>
      </c>
    </row>
    <row r="10619" spans="1:10" hidden="1">
      <c r="A10619" s="115" t="s">
        <v>10932</v>
      </c>
      <c r="B10619" s="115" t="str">
        <f t="shared" si="165"/>
        <v>FORMA METALICA PARA CONCRETO,INCLUSIVE FORNECIMENTO,CONFECCAO,MONTAGEM E DESMONTAGEM,SEM UTILIZACAO DE GUINDASTE,ADMITINDO 50 VEZES DE UTILIZACAO,EXCLUSIVE ESCORAMENTO</v>
      </c>
      <c r="C10619" s="115" t="s">
        <v>42806</v>
      </c>
      <c r="D10619" s="115" t="s">
        <v>42807</v>
      </c>
      <c r="E10619" s="115" t="s">
        <v>42809</v>
      </c>
      <c r="I10619" s="115" t="s">
        <v>16</v>
      </c>
      <c r="J10619" s="115">
        <v>10.99</v>
      </c>
    </row>
    <row r="10620" spans="1:10" hidden="1">
      <c r="A10620" s="115" t="s">
        <v>10933</v>
      </c>
      <c r="B10620" s="115" t="str">
        <f t="shared" si="165"/>
        <v>FORMA PERDIDA PARA CONCRETO,EM PERFIL DE ACO ZINCADO E MICRO PERFURADO,COM ESPESSURA DE 0,50MM, TIPO "QUICKJET",INCLUSIVE ACESSORIOS.FORNECIMENTO E COLOCACAO</v>
      </c>
      <c r="C10620" s="115" t="s">
        <v>42810</v>
      </c>
      <c r="D10620" s="115" t="s">
        <v>42811</v>
      </c>
      <c r="E10620" s="115" t="s">
        <v>42812</v>
      </c>
      <c r="I10620" s="115" t="s">
        <v>16</v>
      </c>
      <c r="J10620" s="115">
        <v>72.92</v>
      </c>
    </row>
    <row r="10621" spans="1:10" hidden="1">
      <c r="A10621" s="115" t="s">
        <v>10934</v>
      </c>
      <c r="B10621" s="115" t="str">
        <f t="shared" si="165"/>
        <v>FORMA PERDIDA PARA CONCRETO,EM PERFIL DE ACO ZINCADO E MICRO PERFURADO,COM ESPESSURA DE 0,50MM, TIPO "QUICKJET",INCLUSIVE ACESSORIOS.FORNECIMENTO E COLOCACAO</v>
      </c>
      <c r="C10621" s="115" t="s">
        <v>42810</v>
      </c>
      <c r="D10621" s="115" t="s">
        <v>42811</v>
      </c>
      <c r="E10621" s="115" t="s">
        <v>42812</v>
      </c>
      <c r="I10621" s="115" t="s">
        <v>16</v>
      </c>
      <c r="J10621" s="115">
        <v>71.86</v>
      </c>
    </row>
    <row r="10622" spans="1:10" hidden="1">
      <c r="A10622" s="115" t="s">
        <v>10935</v>
      </c>
      <c r="B10622" s="115" t="str">
        <f t="shared" si="165"/>
        <v>FORMA PARA CONCRETO EM PERFIL DE ACO GALVANIZADO ESTRUTURALTIPO "STEEL DECK",COM ESPESSURA DE 0,80MM,INCLUSIVE ACESSORIOS GALVANIZADOS E EXCLUSIVE TELA E CONCRETO.FORNECIMENTO E COLOCACAO</v>
      </c>
      <c r="C10622" s="115" t="s">
        <v>42813</v>
      </c>
      <c r="D10622" s="115" t="s">
        <v>42814</v>
      </c>
      <c r="E10622" s="115" t="s">
        <v>42815</v>
      </c>
      <c r="F10622" s="115" t="s">
        <v>39259</v>
      </c>
      <c r="I10622" s="115" t="s">
        <v>16</v>
      </c>
      <c r="J10622" s="115">
        <v>74.680000000000007</v>
      </c>
    </row>
    <row r="10623" spans="1:10" hidden="1">
      <c r="A10623" s="115" t="s">
        <v>10936</v>
      </c>
      <c r="B10623" s="115" t="str">
        <f t="shared" si="165"/>
        <v>FORMA PARA CONCRETO EM PERFIL DE ACO GALVANIZADO ESTRUTURALTIPO "STEEL DECK",COM ESPESSURA DE 0,80MM,INCLUSIVE ACESSORIOS GALVANIZADOS E EXCLUSIVE TELA E CONCRETO.FORNECIMENTO E COLOCACAO</v>
      </c>
      <c r="C10623" s="115" t="s">
        <v>42813</v>
      </c>
      <c r="D10623" s="115" t="s">
        <v>42814</v>
      </c>
      <c r="E10623" s="115" t="s">
        <v>42815</v>
      </c>
      <c r="F10623" s="115" t="s">
        <v>39259</v>
      </c>
      <c r="I10623" s="115" t="s">
        <v>16</v>
      </c>
      <c r="J10623" s="115">
        <v>73.33</v>
      </c>
    </row>
    <row r="10624" spans="1:10" hidden="1">
      <c r="A10624" s="115" t="s">
        <v>10937</v>
      </c>
      <c r="B10624" s="115" t="str">
        <f t="shared" si="165"/>
        <v>FORMA PARA CONCRETO EM PERFIL DE ACO GALVANIZADO ESTRUTURALTIPO "STEEL DECK",COM ESPESSURA DE 0,95MM,INCLUSIVE ACESSORIOS GALVANIZADOS E EXCLUSIVE TELA E CONCRETO.FORNECIMENTO E COLOCACAO</v>
      </c>
      <c r="C10624" s="115" t="s">
        <v>42813</v>
      </c>
      <c r="D10624" s="115" t="s">
        <v>42816</v>
      </c>
      <c r="E10624" s="115" t="s">
        <v>42815</v>
      </c>
      <c r="F10624" s="115" t="s">
        <v>39259</v>
      </c>
      <c r="I10624" s="115" t="s">
        <v>16</v>
      </c>
      <c r="J10624" s="115">
        <v>88.6</v>
      </c>
    </row>
    <row r="10625" spans="1:10" hidden="1">
      <c r="A10625" s="115" t="s">
        <v>10938</v>
      </c>
      <c r="B10625" s="115" t="str">
        <f t="shared" si="165"/>
        <v>FORMA PARA CONCRETO EM PERFIL DE ACO GALVANIZADO ESTRUTURALTIPO "STEEL DECK",COM ESPESSURA DE 0,95MM,INCLUSIVE ACESSORIOS GALVANIZADOS E EXCLUSIVE TELA E CONCRETO.FORNECIMENTO E COLOCACAO</v>
      </c>
      <c r="C10625" s="115" t="s">
        <v>42813</v>
      </c>
      <c r="D10625" s="115" t="s">
        <v>42816</v>
      </c>
      <c r="E10625" s="115" t="s">
        <v>42815</v>
      </c>
      <c r="F10625" s="115" t="s">
        <v>39259</v>
      </c>
      <c r="I10625" s="115" t="s">
        <v>16</v>
      </c>
      <c r="J10625" s="115">
        <v>86.95</v>
      </c>
    </row>
    <row r="10626" spans="1:10" hidden="1">
      <c r="A10626" s="115" t="s">
        <v>10939</v>
      </c>
      <c r="B10626" s="115" t="str">
        <f t="shared" si="165"/>
        <v>FORMA PARA CONCRETO EM PERFIL DE ACO GALVANIZADO ESTRUTURALTIPO "STEEL DECK",COM ESPESSURA DE 1,25MM,INCLUSIVE ACESSORIOS GALVANIZADOS E EXCLUSIVE TELA E CONCRETO.FORNECIMENTO E COLOCACAO</v>
      </c>
      <c r="C10626" s="115" t="s">
        <v>42813</v>
      </c>
      <c r="D10626" s="115" t="s">
        <v>42817</v>
      </c>
      <c r="E10626" s="115" t="s">
        <v>42815</v>
      </c>
      <c r="F10626" s="115" t="s">
        <v>39259</v>
      </c>
      <c r="I10626" s="115" t="s">
        <v>16</v>
      </c>
      <c r="J10626" s="115">
        <v>109.47</v>
      </c>
    </row>
    <row r="10627" spans="1:10" hidden="1">
      <c r="A10627" s="115" t="s">
        <v>10940</v>
      </c>
      <c r="B10627" s="115" t="str">
        <f t="shared" si="165"/>
        <v>FORMA PARA CONCRETO EM PERFIL DE ACO GALVANIZADO ESTRUTURALTIPO "STEEL DECK",COM ESPESSURA DE 1,25MM,INCLUSIVE ACESSORIOS GALVANIZADOS E EXCLUSIVE TELA E CONCRETO.FORNECIMENTO E COLOCACAO</v>
      </c>
      <c r="C10627" s="115" t="s">
        <v>42813</v>
      </c>
      <c r="D10627" s="115" t="s">
        <v>42817</v>
      </c>
      <c r="E10627" s="115" t="s">
        <v>42815</v>
      </c>
      <c r="F10627" s="115" t="s">
        <v>39259</v>
      </c>
      <c r="I10627" s="115" t="s">
        <v>16</v>
      </c>
      <c r="J10627" s="115">
        <v>107.52</v>
      </c>
    </row>
    <row r="10628" spans="1:10" hidden="1">
      <c r="A10628" s="115" t="s">
        <v>10941</v>
      </c>
      <c r="B10628" s="115" t="str">
        <f t="shared" si="165"/>
        <v>APARELHO DE APOIO DE NEOPRENE,NAO FRETADO(1,4KG/DM3),INCLUSIVE PREPARO DO BERCO.FORNECIMENTO E COLOCACAO</v>
      </c>
      <c r="C10628" s="115" t="s">
        <v>42818</v>
      </c>
      <c r="D10628" s="115" t="s">
        <v>42819</v>
      </c>
      <c r="I10628" s="115" t="s">
        <v>10729</v>
      </c>
      <c r="J10628" s="115">
        <v>67.41</v>
      </c>
    </row>
    <row r="10629" spans="1:10" hidden="1">
      <c r="A10629" s="115" t="s">
        <v>10942</v>
      </c>
      <c r="B10629" s="115" t="str">
        <f t="shared" ref="B10629:B10692" si="166">C10629&amp;D10629&amp;E10629&amp;F10629&amp;G10629&amp;H10629</f>
        <v>APARELHO DE APOIO DE NEOPRENE,NAO FRETADO(1,4KG/DM3),INCLUSIVE PREPARO DO BERCO.FORNECIMENTO E COLOCACAO</v>
      </c>
      <c r="C10629" s="115" t="s">
        <v>42818</v>
      </c>
      <c r="D10629" s="115" t="s">
        <v>42819</v>
      </c>
      <c r="I10629" s="115" t="s">
        <v>10729</v>
      </c>
      <c r="J10629" s="115">
        <v>67.08</v>
      </c>
    </row>
    <row r="10630" spans="1:10" hidden="1">
      <c r="A10630" s="115" t="s">
        <v>10943</v>
      </c>
      <c r="B10630" s="115" t="str">
        <f t="shared" si="166"/>
        <v>APARELHO DE APOIO DE NEOPRENE,FRETADO,INCLUSIVE PREPARO DO BERCO.FORNECIMENTO E COLOCACAO</v>
      </c>
      <c r="C10630" s="115" t="s">
        <v>42820</v>
      </c>
      <c r="D10630" s="115" t="s">
        <v>42821</v>
      </c>
      <c r="I10630" s="115" t="s">
        <v>10729</v>
      </c>
      <c r="J10630" s="115">
        <v>92.25</v>
      </c>
    </row>
    <row r="10631" spans="1:10" hidden="1">
      <c r="A10631" s="115" t="s">
        <v>10944</v>
      </c>
      <c r="B10631" s="115" t="str">
        <f t="shared" si="166"/>
        <v>APARELHO DE APOIO DE NEOPRENE,FRETADO,INCLUSIVE PREPARO DO BERCO.FORNECIMENTO E COLOCACAO</v>
      </c>
      <c r="C10631" s="115" t="s">
        <v>42820</v>
      </c>
      <c r="D10631" s="115" t="s">
        <v>42821</v>
      </c>
      <c r="I10631" s="115" t="s">
        <v>10729</v>
      </c>
      <c r="J10631" s="115">
        <v>91.92</v>
      </c>
    </row>
    <row r="10632" spans="1:10" hidden="1">
      <c r="A10632" s="115" t="s">
        <v>10945</v>
      </c>
      <c r="B10632" s="115" t="str">
        <f t="shared" si="166"/>
        <v>APARELHO DE APOIO,EM ACO EXTRA DURO(ETD).FORNECIMENTO E COLOCACAO</v>
      </c>
      <c r="C10632" s="115" t="s">
        <v>42822</v>
      </c>
      <c r="D10632" s="115" t="s">
        <v>37196</v>
      </c>
      <c r="I10632" s="115" t="s">
        <v>92</v>
      </c>
      <c r="J10632" s="115">
        <v>85.78</v>
      </c>
    </row>
    <row r="10633" spans="1:10" hidden="1">
      <c r="A10633" s="115" t="s">
        <v>10946</v>
      </c>
      <c r="B10633" s="115" t="str">
        <f t="shared" si="166"/>
        <v>APARELHO DE APOIO,EM ACO EXTRA DURO(ETD).FORNECIMENTO E COLOCACAO</v>
      </c>
      <c r="C10633" s="115" t="s">
        <v>42822</v>
      </c>
      <c r="D10633" s="115" t="s">
        <v>37196</v>
      </c>
      <c r="I10633" s="115" t="s">
        <v>92</v>
      </c>
      <c r="J10633" s="115">
        <v>82.07</v>
      </c>
    </row>
    <row r="10634" spans="1:10" hidden="1">
      <c r="A10634" s="115" t="s">
        <v>10947</v>
      </c>
      <c r="B10634" s="115" t="str">
        <f t="shared" si="166"/>
        <v>FORMA METALICA PARA TUNEIS,EXCLUSIVE A FORMA METALICA,COMPREENDENDO:DESLOCAMENTOS,POSICIONAMENTO,FIXACAO E RETIRADA DE CONJUNTO DE FORMAS DE 7,00M DE EXTENSAO E RESPECTIVOS TRILHOS,EM TUNEL DE 70,00M2 DE SECAO</v>
      </c>
      <c r="C10634" s="115" t="s">
        <v>55961</v>
      </c>
      <c r="D10634" s="115" t="s">
        <v>55962</v>
      </c>
      <c r="E10634" s="115" t="s">
        <v>55963</v>
      </c>
      <c r="F10634" s="115" t="s">
        <v>55964</v>
      </c>
      <c r="I10634" s="115" t="s">
        <v>16</v>
      </c>
      <c r="J10634" s="115">
        <v>11.89</v>
      </c>
    </row>
    <row r="10635" spans="1:10" hidden="1">
      <c r="A10635" s="115" t="s">
        <v>10948</v>
      </c>
      <c r="B10635" s="115" t="str">
        <f t="shared" si="166"/>
        <v>FORMA METALICA PARA TUNEIS,EXCLUSIVE A FORMA METALICA,COMPREENDENDO:DESLOCAMENTOS,POSICIONAMENTO,FIXACAO E RETIRADA DE CONJUNTO DE FORMAS DE 7,00M DE EXTENSAO E RESPECTIVOS TRILHOS,EM TUNEL DE 70,00M2 DE SECAO</v>
      </c>
      <c r="C10635" s="115" t="s">
        <v>55961</v>
      </c>
      <c r="D10635" s="115" t="s">
        <v>55962</v>
      </c>
      <c r="E10635" s="115" t="s">
        <v>55963</v>
      </c>
      <c r="F10635" s="115" t="s">
        <v>55964</v>
      </c>
      <c r="I10635" s="115" t="s">
        <v>16</v>
      </c>
      <c r="J10635" s="115">
        <v>10.49</v>
      </c>
    </row>
    <row r="10636" spans="1:10" hidden="1">
      <c r="A10636" s="115" t="s">
        <v>10949</v>
      </c>
      <c r="B10636" s="115" t="str">
        <f t="shared" si="166"/>
        <v>FORMA METALICA PARA TUNEIS COMPREENDENDO:FORNECIMENTO DE FORMAS DESLIZANTES SOBRE TRILHOS DE 7,00M DE EXTENSAO,EM TUNELDE 70,00M2 DE SECAO,FORMAS RIGIDAS SUSPENSAS POR MACACOS</v>
      </c>
      <c r="C10636" s="115" t="s">
        <v>55965</v>
      </c>
      <c r="D10636" s="115" t="s">
        <v>55966</v>
      </c>
      <c r="E10636" s="115" t="s">
        <v>55967</v>
      </c>
      <c r="I10636" s="115" t="s">
        <v>6</v>
      </c>
      <c r="J10636" s="115">
        <v>136769.26</v>
      </c>
    </row>
    <row r="10637" spans="1:10" hidden="1">
      <c r="A10637" s="115" t="s">
        <v>10950</v>
      </c>
      <c r="B10637" s="115" t="str">
        <f t="shared" si="166"/>
        <v>FORMA METALICA PARA TUNEIS COMPREENDENDO:FORNECIMENTO DE FORMAS DESLIZANTES SOBRE TRILHOS DE 7,00M DE EXTENSAO,EM TUNELDE 70,00M2 DE SECAO,FORMAS RIGIDAS SUSPENSAS POR MACACOS</v>
      </c>
      <c r="C10637" s="115" t="s">
        <v>55965</v>
      </c>
      <c r="D10637" s="115" t="s">
        <v>55966</v>
      </c>
      <c r="E10637" s="115" t="s">
        <v>55967</v>
      </c>
      <c r="I10637" s="115" t="s">
        <v>6</v>
      </c>
      <c r="J10637" s="115">
        <v>129480.27</v>
      </c>
    </row>
    <row r="10638" spans="1:10" hidden="1">
      <c r="A10638" s="115" t="s">
        <v>10951</v>
      </c>
      <c r="B10638" s="115"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8" s="115" t="s">
        <v>42823</v>
      </c>
      <c r="D10638" s="115" t="s">
        <v>42824</v>
      </c>
      <c r="E10638" s="115" t="s">
        <v>42825</v>
      </c>
      <c r="F10638" s="115" t="s">
        <v>42826</v>
      </c>
      <c r="G10638" s="115" t="s">
        <v>37184</v>
      </c>
      <c r="I10638" s="115" t="s">
        <v>16</v>
      </c>
      <c r="J10638" s="115">
        <v>3365.32</v>
      </c>
    </row>
    <row r="10639" spans="1:10" hidden="1">
      <c r="A10639" s="115" t="s">
        <v>10952</v>
      </c>
      <c r="B10639" s="115"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9" s="115" t="s">
        <v>42823</v>
      </c>
      <c r="D10639" s="115" t="s">
        <v>42824</v>
      </c>
      <c r="E10639" s="115" t="s">
        <v>42825</v>
      </c>
      <c r="F10639" s="115" t="s">
        <v>42826</v>
      </c>
      <c r="G10639" s="115" t="s">
        <v>37184</v>
      </c>
      <c r="I10639" s="115" t="s">
        <v>16</v>
      </c>
      <c r="J10639" s="115">
        <v>3306.13</v>
      </c>
    </row>
    <row r="10640" spans="1:10" hidden="1">
      <c r="A10640" s="115" t="s">
        <v>10953</v>
      </c>
      <c r="B10640" s="115"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0" s="115" t="s">
        <v>42823</v>
      </c>
      <c r="D10640" s="115" t="s">
        <v>42827</v>
      </c>
      <c r="E10640" s="115" t="s">
        <v>42825</v>
      </c>
      <c r="F10640" s="115" t="s">
        <v>42826</v>
      </c>
      <c r="G10640" s="115" t="s">
        <v>37184</v>
      </c>
      <c r="I10640" s="115" t="s">
        <v>16</v>
      </c>
      <c r="J10640" s="115">
        <v>4313.93</v>
      </c>
    </row>
    <row r="10641" spans="1:10" hidden="1">
      <c r="A10641" s="115" t="s">
        <v>10954</v>
      </c>
      <c r="B10641" s="115"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1" s="115" t="s">
        <v>42823</v>
      </c>
      <c r="D10641" s="115" t="s">
        <v>42827</v>
      </c>
      <c r="E10641" s="115" t="s">
        <v>42825</v>
      </c>
      <c r="F10641" s="115" t="s">
        <v>42826</v>
      </c>
      <c r="G10641" s="115" t="s">
        <v>37184</v>
      </c>
      <c r="I10641" s="115" t="s">
        <v>16</v>
      </c>
      <c r="J10641" s="115">
        <v>4254.74</v>
      </c>
    </row>
    <row r="10642" spans="1:10" hidden="1">
      <c r="A10642" s="115" t="s">
        <v>10955</v>
      </c>
      <c r="B10642" s="115"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15" t="s">
        <v>42828</v>
      </c>
      <c r="D10642" s="115" t="s">
        <v>42829</v>
      </c>
      <c r="E10642" s="115" t="s">
        <v>42830</v>
      </c>
      <c r="F10642" s="115" t="s">
        <v>42831</v>
      </c>
      <c r="G10642" s="115" t="s">
        <v>42832</v>
      </c>
      <c r="H10642" s="115" t="s">
        <v>42833</v>
      </c>
      <c r="I10642" s="115" t="s">
        <v>16</v>
      </c>
      <c r="J10642" s="115">
        <v>882.04</v>
      </c>
    </row>
    <row r="10643" spans="1:10" hidden="1">
      <c r="A10643" s="115" t="s">
        <v>10956</v>
      </c>
      <c r="B10643" s="115"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15" t="s">
        <v>42828</v>
      </c>
      <c r="D10643" s="115" t="s">
        <v>42829</v>
      </c>
      <c r="E10643" s="115" t="s">
        <v>42830</v>
      </c>
      <c r="F10643" s="115" t="s">
        <v>42831</v>
      </c>
      <c r="G10643" s="115" t="s">
        <v>42832</v>
      </c>
      <c r="H10643" s="115" t="s">
        <v>42833</v>
      </c>
      <c r="I10643" s="115" t="s">
        <v>16</v>
      </c>
      <c r="J10643" s="115">
        <v>824.46</v>
      </c>
    </row>
    <row r="10644" spans="1:10" hidden="1">
      <c r="A10644" s="115" t="s">
        <v>10957</v>
      </c>
      <c r="B10644" s="115"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15" t="s">
        <v>42834</v>
      </c>
      <c r="D10644" s="115" t="s">
        <v>42835</v>
      </c>
      <c r="E10644" s="115" t="s">
        <v>42836</v>
      </c>
      <c r="F10644" s="115" t="s">
        <v>42837</v>
      </c>
      <c r="G10644" s="115" t="s">
        <v>42838</v>
      </c>
      <c r="H10644" s="115" t="s">
        <v>42839</v>
      </c>
      <c r="I10644" s="115" t="s">
        <v>16</v>
      </c>
      <c r="J10644" s="115">
        <v>951.54</v>
      </c>
    </row>
    <row r="10645" spans="1:10" hidden="1">
      <c r="A10645" s="115" t="s">
        <v>10958</v>
      </c>
      <c r="B10645" s="115"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15" t="s">
        <v>42834</v>
      </c>
      <c r="D10645" s="115" t="s">
        <v>42835</v>
      </c>
      <c r="E10645" s="115" t="s">
        <v>42836</v>
      </c>
      <c r="F10645" s="115" t="s">
        <v>42837</v>
      </c>
      <c r="G10645" s="115" t="s">
        <v>42838</v>
      </c>
      <c r="H10645" s="115" t="s">
        <v>42839</v>
      </c>
      <c r="I10645" s="115" t="s">
        <v>16</v>
      </c>
      <c r="J10645" s="115">
        <v>893.97</v>
      </c>
    </row>
    <row r="10646" spans="1:10" hidden="1">
      <c r="A10646" s="115" t="s">
        <v>10959</v>
      </c>
      <c r="B10646" s="115" t="str">
        <f t="shared" si="166"/>
        <v>TIRANTE PARA PROTENSAO,PARA ANCORAGEM EM ROCHA,CONSTITUIDO POR 6 FIOS DE ACO DURO DE 8MM.O CUSTO LEVA EM CONTA APENAS OFORNECIMENTO E A CONFECCAO DO CABO,INCLUSIVE PROTECAO ANTICORROSIVA</v>
      </c>
      <c r="C10646" s="115" t="s">
        <v>42840</v>
      </c>
      <c r="D10646" s="115" t="s">
        <v>42841</v>
      </c>
      <c r="E10646" s="115" t="s">
        <v>42842</v>
      </c>
      <c r="F10646" s="115" t="s">
        <v>42843</v>
      </c>
      <c r="I10646" s="115" t="s">
        <v>58</v>
      </c>
      <c r="J10646" s="115">
        <v>61.2</v>
      </c>
    </row>
    <row r="10647" spans="1:10" hidden="1">
      <c r="A10647" s="115" t="s">
        <v>10960</v>
      </c>
      <c r="B10647" s="115" t="str">
        <f t="shared" si="166"/>
        <v>TIRANTE PARA PROTENSAO,PARA ANCORAGEM EM ROCHA,CONSTITUIDO POR 6 FIOS DE ACO DURO DE 8MM.O CUSTO LEVA EM CONTA APENAS OFORNECIMENTO E A CONFECCAO DO CABO,INCLUSIVE PROTECAO ANTICORROSIVA</v>
      </c>
      <c r="C10647" s="115" t="s">
        <v>42840</v>
      </c>
      <c r="D10647" s="115" t="s">
        <v>42841</v>
      </c>
      <c r="E10647" s="115" t="s">
        <v>42842</v>
      </c>
      <c r="F10647" s="115" t="s">
        <v>42843</v>
      </c>
      <c r="I10647" s="115" t="s">
        <v>58</v>
      </c>
      <c r="J10647" s="115">
        <v>57.65</v>
      </c>
    </row>
    <row r="10648" spans="1:10" hidden="1">
      <c r="A10648" s="115" t="s">
        <v>10961</v>
      </c>
      <c r="B10648" s="115" t="str">
        <f t="shared" si="166"/>
        <v>TIRANTE PARA PROTENSAO,PARA ANCORAGEM EM ROCHA,CONSTITUIDO POR 8 FIOS DE ACO DURO DE 8MM.O CUSTO LEVA EM CONTA APENAS OFORNECIMENTO E A CONFECCAO DO CABO,INCLUSIVE PROTECAO ANTICORROSIVA</v>
      </c>
      <c r="C10648" s="115" t="s">
        <v>42840</v>
      </c>
      <c r="D10648" s="115" t="s">
        <v>42844</v>
      </c>
      <c r="E10648" s="115" t="s">
        <v>42842</v>
      </c>
      <c r="F10648" s="115" t="s">
        <v>42843</v>
      </c>
      <c r="I10648" s="115" t="s">
        <v>58</v>
      </c>
      <c r="J10648" s="115">
        <v>72.77</v>
      </c>
    </row>
    <row r="10649" spans="1:10" hidden="1">
      <c r="A10649" s="115" t="s">
        <v>10962</v>
      </c>
      <c r="B10649" s="115" t="str">
        <f t="shared" si="166"/>
        <v>TIRANTE PARA PROTENSAO,PARA ANCORAGEM EM ROCHA,CONSTITUIDO POR 8 FIOS DE ACO DURO DE 8MM.O CUSTO LEVA EM CONTA APENAS OFORNECIMENTO E A CONFECCAO DO CABO,INCLUSIVE PROTECAO ANTICORROSIVA</v>
      </c>
      <c r="C10649" s="115" t="s">
        <v>42840</v>
      </c>
      <c r="D10649" s="115" t="s">
        <v>42844</v>
      </c>
      <c r="E10649" s="115" t="s">
        <v>42842</v>
      </c>
      <c r="F10649" s="115" t="s">
        <v>42843</v>
      </c>
      <c r="I10649" s="115" t="s">
        <v>58</v>
      </c>
      <c r="J10649" s="115">
        <v>69.22</v>
      </c>
    </row>
    <row r="10650" spans="1:10" hidden="1">
      <c r="A10650" s="115" t="s">
        <v>10963</v>
      </c>
      <c r="B10650" s="115" t="str">
        <f t="shared" si="166"/>
        <v>TIRANTE PARA PROTENSAO,PARA ANCORAGEM EM ROCHA,CONSTITUIDO POR 10 FIOS DE ACO DURO DE 8MM.O CUSTO LEVA EM CONTA APENAS O FORNECIMENTO E A CONFECCAO DO CABO,INCLUSIVE PROTECAO ANTICORROSIVA</v>
      </c>
      <c r="C10650" s="115" t="s">
        <v>42840</v>
      </c>
      <c r="D10650" s="115" t="s">
        <v>42845</v>
      </c>
      <c r="E10650" s="115" t="s">
        <v>42846</v>
      </c>
      <c r="F10650" s="115" t="s">
        <v>42847</v>
      </c>
      <c r="I10650" s="115" t="s">
        <v>58</v>
      </c>
      <c r="J10650" s="115">
        <v>84.33</v>
      </c>
    </row>
    <row r="10651" spans="1:10" hidden="1">
      <c r="A10651" s="115" t="s">
        <v>10964</v>
      </c>
      <c r="B10651" s="115" t="str">
        <f t="shared" si="166"/>
        <v>TIRANTE PARA PROTENSAO,PARA ANCORAGEM EM ROCHA,CONSTITUIDO POR 10 FIOS DE ACO DURO DE 8MM.O CUSTO LEVA EM CONTA APENAS O FORNECIMENTO E A CONFECCAO DO CABO,INCLUSIVE PROTECAO ANTICORROSIVA</v>
      </c>
      <c r="C10651" s="115" t="s">
        <v>42840</v>
      </c>
      <c r="D10651" s="115" t="s">
        <v>42845</v>
      </c>
      <c r="E10651" s="115" t="s">
        <v>42846</v>
      </c>
      <c r="F10651" s="115" t="s">
        <v>42847</v>
      </c>
      <c r="I10651" s="115" t="s">
        <v>58</v>
      </c>
      <c r="J10651" s="115">
        <v>80.78</v>
      </c>
    </row>
    <row r="10652" spans="1:10" hidden="1">
      <c r="A10652" s="115" t="s">
        <v>10965</v>
      </c>
      <c r="B10652" s="115" t="str">
        <f t="shared" si="166"/>
        <v>TIRANTE PARA PROTENSAO,PARA ANCORAGEM EM ROCHA,CONSTITUIDO POR 12 FIOS DE ACO DURO DE 8MM.O CUSTO LEVA EM CONTA APENAS O FORNECIMENTO E A CONFECCAO DO CABO,INCLUSIVE PROTECAO ANTICORROSIVA</v>
      </c>
      <c r="C10652" s="115" t="s">
        <v>42840</v>
      </c>
      <c r="D10652" s="115" t="s">
        <v>42848</v>
      </c>
      <c r="E10652" s="115" t="s">
        <v>42846</v>
      </c>
      <c r="F10652" s="115" t="s">
        <v>42847</v>
      </c>
      <c r="I10652" s="115" t="s">
        <v>58</v>
      </c>
      <c r="J10652" s="115">
        <v>95.9</v>
      </c>
    </row>
    <row r="10653" spans="1:10" hidden="1">
      <c r="A10653" s="115" t="s">
        <v>10966</v>
      </c>
      <c r="B10653" s="115" t="str">
        <f t="shared" si="166"/>
        <v>TIRANTE PARA PROTENSAO,PARA ANCORAGEM EM ROCHA,CONSTITUIDO POR 12 FIOS DE ACO DURO DE 8MM.O CUSTO LEVA EM CONTA APENAS O FORNECIMENTO E A CONFECCAO DO CABO,INCLUSIVE PROTECAO ANTICORROSIVA</v>
      </c>
      <c r="C10653" s="115" t="s">
        <v>42840</v>
      </c>
      <c r="D10653" s="115" t="s">
        <v>42848</v>
      </c>
      <c r="E10653" s="115" t="s">
        <v>42846</v>
      </c>
      <c r="F10653" s="115" t="s">
        <v>42847</v>
      </c>
      <c r="I10653" s="115" t="s">
        <v>58</v>
      </c>
      <c r="J10653" s="115">
        <v>92.35</v>
      </c>
    </row>
    <row r="10654" spans="1:10" hidden="1">
      <c r="A10654" s="115" t="s">
        <v>10967</v>
      </c>
      <c r="B10654" s="115" t="str">
        <f t="shared" si="166"/>
        <v>TIRANTE PARA PROTENSAO,PARA ANCORAGEM EM ROCHA,CONSTITUIDO POR 4 CORDOALHAS DE 12,7MM.O CUSTO LEVA EM CONTA APENAS O FORNECIMENTO E A CONFECCAO DO CABO,INCLUSIVE PROTECAO ANTICORROSIVA</v>
      </c>
      <c r="C10654" s="115" t="s">
        <v>42840</v>
      </c>
      <c r="D10654" s="115" t="s">
        <v>42849</v>
      </c>
      <c r="E10654" s="115" t="s">
        <v>42850</v>
      </c>
      <c r="F10654" s="115" t="s">
        <v>42851</v>
      </c>
      <c r="I10654" s="115" t="s">
        <v>58</v>
      </c>
      <c r="J10654" s="115">
        <v>80.260000000000005</v>
      </c>
    </row>
    <row r="10655" spans="1:10" hidden="1">
      <c r="A10655" s="115" t="s">
        <v>10968</v>
      </c>
      <c r="B10655" s="115" t="str">
        <f t="shared" si="166"/>
        <v>TIRANTE PARA PROTENSAO,PARA ANCORAGEM EM ROCHA,CONSTITUIDO POR 4 CORDOALHAS DE 12,7MM.O CUSTO LEVA EM CONTA APENAS O FORNECIMENTO E A CONFECCAO DO CABO,INCLUSIVE PROTECAO ANTICORROSIVA</v>
      </c>
      <c r="C10655" s="115" t="s">
        <v>42840</v>
      </c>
      <c r="D10655" s="115" t="s">
        <v>42849</v>
      </c>
      <c r="E10655" s="115" t="s">
        <v>42850</v>
      </c>
      <c r="F10655" s="115" t="s">
        <v>42851</v>
      </c>
      <c r="I10655" s="115" t="s">
        <v>58</v>
      </c>
      <c r="J10655" s="115">
        <v>75.59</v>
      </c>
    </row>
    <row r="10656" spans="1:10" hidden="1">
      <c r="A10656" s="115" t="s">
        <v>10969</v>
      </c>
      <c r="B10656" s="115" t="str">
        <f t="shared" si="166"/>
        <v>TIRANTE PARA PROTENSAO,PARA ANCORAGEM EM ROCHA,CONSTITUIDO POR 6 CORDOALHAS DE 12,7MM.O CUSTO LEVA EM CONTA APENAS O FORNECIMENTO E A CONFECCAO DO CABO,INCLUSIVE PROTECAO ANTICORROSIVA</v>
      </c>
      <c r="C10656" s="115" t="s">
        <v>42840</v>
      </c>
      <c r="D10656" s="115" t="s">
        <v>42852</v>
      </c>
      <c r="E10656" s="115" t="s">
        <v>42850</v>
      </c>
      <c r="F10656" s="115" t="s">
        <v>42851</v>
      </c>
      <c r="I10656" s="115" t="s">
        <v>58</v>
      </c>
      <c r="J10656" s="115">
        <v>102.95</v>
      </c>
    </row>
    <row r="10657" spans="1:10" hidden="1">
      <c r="A10657" s="115" t="s">
        <v>10970</v>
      </c>
      <c r="B10657" s="115" t="str">
        <f t="shared" si="166"/>
        <v>TIRANTE PARA PROTENSAO,PARA ANCORAGEM EM ROCHA,CONSTITUIDO POR 6 CORDOALHAS DE 12,7MM.O CUSTO LEVA EM CONTA APENAS O FORNECIMENTO E A CONFECCAO DO CABO,INCLUSIVE PROTECAO ANTICORROSIVA</v>
      </c>
      <c r="C10657" s="115" t="s">
        <v>42840</v>
      </c>
      <c r="D10657" s="115" t="s">
        <v>42852</v>
      </c>
      <c r="E10657" s="115" t="s">
        <v>42850</v>
      </c>
      <c r="F10657" s="115" t="s">
        <v>42851</v>
      </c>
      <c r="I10657" s="115" t="s">
        <v>58</v>
      </c>
      <c r="J10657" s="115">
        <v>98.28</v>
      </c>
    </row>
    <row r="10658" spans="1:10" hidden="1">
      <c r="A10658" s="115" t="s">
        <v>10971</v>
      </c>
      <c r="B10658" s="115" t="str">
        <f t="shared" si="166"/>
        <v>TIRANTE PARA PROTENSAO,PARA ANCORAGEM EM ROCHA,CONSTITUIDO POR 8 CORDOALHAS DE 12,7MM.O CUSTO LEVA EM CONTA APENAS O FORNECIMENTO E A CONFECCAO DO CABO,INCLUSIVE PROTECAO ANTICORROSIVA</v>
      </c>
      <c r="C10658" s="115" t="s">
        <v>42840</v>
      </c>
      <c r="D10658" s="115" t="s">
        <v>42853</v>
      </c>
      <c r="E10658" s="115" t="s">
        <v>42850</v>
      </c>
      <c r="F10658" s="115" t="s">
        <v>42851</v>
      </c>
      <c r="I10658" s="115" t="s">
        <v>58</v>
      </c>
      <c r="J10658" s="115">
        <v>125.64</v>
      </c>
    </row>
    <row r="10659" spans="1:10" hidden="1">
      <c r="A10659" s="115" t="s">
        <v>10972</v>
      </c>
      <c r="B10659" s="115" t="str">
        <f t="shared" si="166"/>
        <v>TIRANTE PARA PROTENSAO,PARA ANCORAGEM EM ROCHA,CONSTITUIDO POR 8 CORDOALHAS DE 12,7MM.O CUSTO LEVA EM CONTA APENAS O FORNECIMENTO E A CONFECCAO DO CABO,INCLUSIVE PROTECAO ANTICORROSIVA</v>
      </c>
      <c r="C10659" s="115" t="s">
        <v>42840</v>
      </c>
      <c r="D10659" s="115" t="s">
        <v>42853</v>
      </c>
      <c r="E10659" s="115" t="s">
        <v>42850</v>
      </c>
      <c r="F10659" s="115" t="s">
        <v>42851</v>
      </c>
      <c r="I10659" s="115" t="s">
        <v>58</v>
      </c>
      <c r="J10659" s="115">
        <v>120.98</v>
      </c>
    </row>
    <row r="10660" spans="1:10" hidden="1">
      <c r="A10660" s="115" t="s">
        <v>10973</v>
      </c>
      <c r="B10660" s="115" t="str">
        <f t="shared" si="166"/>
        <v>TIRANTE PARA PROTENSAO,PARA ANCORAGEM EM ROCHA,CONSTITUIDO POR 10 CORDOALHAS DE 12,7MM.O CUSTO LEVA EM CONTA APENAS O FORNECIMENTO E A CONFECCAO DO CABO,INCLUSIVE PROTECAO ANTICORROSIVA</v>
      </c>
      <c r="C10660" s="115" t="s">
        <v>42840</v>
      </c>
      <c r="D10660" s="115" t="s">
        <v>42854</v>
      </c>
      <c r="E10660" s="115" t="s">
        <v>42855</v>
      </c>
      <c r="F10660" s="115" t="s">
        <v>42856</v>
      </c>
      <c r="I10660" s="115" t="s">
        <v>58</v>
      </c>
      <c r="J10660" s="115">
        <v>148.34</v>
      </c>
    </row>
    <row r="10661" spans="1:10" hidden="1">
      <c r="A10661" s="115" t="s">
        <v>10974</v>
      </c>
      <c r="B10661" s="115" t="str">
        <f t="shared" si="166"/>
        <v>TIRANTE PARA PROTENSAO,PARA ANCORAGEM EM ROCHA,CONSTITUIDO POR 10 CORDOALHAS DE 12,7MM.O CUSTO LEVA EM CONTA APENAS O FORNECIMENTO E A CONFECCAO DO CABO,INCLUSIVE PROTECAO ANTICORROSIVA</v>
      </c>
      <c r="C10661" s="115" t="s">
        <v>42840</v>
      </c>
      <c r="D10661" s="115" t="s">
        <v>42854</v>
      </c>
      <c r="E10661" s="115" t="s">
        <v>42855</v>
      </c>
      <c r="F10661" s="115" t="s">
        <v>42856</v>
      </c>
      <c r="I10661" s="115" t="s">
        <v>58</v>
      </c>
      <c r="J10661" s="115">
        <v>143.66999999999999</v>
      </c>
    </row>
    <row r="10662" spans="1:10" hidden="1">
      <c r="A10662" s="115" t="s">
        <v>10975</v>
      </c>
      <c r="B10662" s="115" t="str">
        <f t="shared" si="166"/>
        <v>TIRANTE PARA PROTENSAO,PARA ANCORAGEM EM ROCHA,CONSTITUIDO POR 12 CORDOALHAS DE 12,7MM.O CUSTO LEVA EM CONTA APENAS O FORNECIMENTO E A CONFECCAO DO CABO,INCLUSIVE PROTECAO ANTICORROSIVA</v>
      </c>
      <c r="C10662" s="115" t="s">
        <v>42840</v>
      </c>
      <c r="D10662" s="115" t="s">
        <v>42857</v>
      </c>
      <c r="E10662" s="115" t="s">
        <v>42855</v>
      </c>
      <c r="F10662" s="115" t="s">
        <v>42856</v>
      </c>
      <c r="I10662" s="115" t="s">
        <v>58</v>
      </c>
      <c r="J10662" s="115">
        <v>171.03</v>
      </c>
    </row>
    <row r="10663" spans="1:10" hidden="1">
      <c r="A10663" s="115" t="s">
        <v>10976</v>
      </c>
      <c r="B10663" s="115" t="str">
        <f t="shared" si="166"/>
        <v>TIRANTE PARA PROTENSAO,PARA ANCORAGEM EM ROCHA,CONSTITUIDO POR 12 CORDOALHAS DE 12,7MM.O CUSTO LEVA EM CONTA APENAS O FORNECIMENTO E A CONFECCAO DO CABO,INCLUSIVE PROTECAO ANTICORROSIVA</v>
      </c>
      <c r="C10663" s="115" t="s">
        <v>42840</v>
      </c>
      <c r="D10663" s="115" t="s">
        <v>42857</v>
      </c>
      <c r="E10663" s="115" t="s">
        <v>42855</v>
      </c>
      <c r="F10663" s="115" t="s">
        <v>42856</v>
      </c>
      <c r="I10663" s="115" t="s">
        <v>58</v>
      </c>
      <c r="J10663" s="115">
        <v>166.36</v>
      </c>
    </row>
    <row r="10664" spans="1:10" hidden="1">
      <c r="A10664" s="115" t="s">
        <v>10977</v>
      </c>
      <c r="B10664" s="115" t="str">
        <f t="shared" si="166"/>
        <v>TIRANTE PROTENDIDO PARA ANCORAGEM EM SOLO,CONSTITUIDO POR 6FIOS DE ACO DURO DE 8MM.O CUSTO INCLUI APENAS O FORNECIMENTO E A CONFECCAO DO CABO PARA O TRECHO LIVRE,INCLUSIVE PROTECAO ANTICORROSIVA</v>
      </c>
      <c r="C10664" s="115" t="s">
        <v>42858</v>
      </c>
      <c r="D10664" s="115" t="s">
        <v>42859</v>
      </c>
      <c r="E10664" s="115" t="s">
        <v>42860</v>
      </c>
      <c r="F10664" s="115" t="s">
        <v>42861</v>
      </c>
      <c r="I10664" s="115" t="s">
        <v>58</v>
      </c>
      <c r="J10664" s="115">
        <v>71.94</v>
      </c>
    </row>
    <row r="10665" spans="1:10" hidden="1">
      <c r="A10665" s="115" t="s">
        <v>10978</v>
      </c>
      <c r="B10665" s="115" t="str">
        <f t="shared" si="166"/>
        <v>TIRANTE PROTENDIDO PARA ANCORAGEM EM SOLO,CONSTITUIDO POR 6FIOS DE ACO DURO DE 8MM.O CUSTO INCLUI APENAS O FORNECIMENTO E A CONFECCAO DO CABO PARA O TRECHO LIVRE,INCLUSIVE PROTECAO ANTICORROSIVA</v>
      </c>
      <c r="C10665" s="115" t="s">
        <v>42858</v>
      </c>
      <c r="D10665" s="115" t="s">
        <v>42859</v>
      </c>
      <c r="E10665" s="115" t="s">
        <v>42860</v>
      </c>
      <c r="F10665" s="115" t="s">
        <v>42861</v>
      </c>
      <c r="I10665" s="115" t="s">
        <v>58</v>
      </c>
      <c r="J10665" s="115">
        <v>67.459999999999994</v>
      </c>
    </row>
    <row r="10666" spans="1:10" hidden="1">
      <c r="A10666" s="115" t="s">
        <v>10979</v>
      </c>
      <c r="B10666" s="115" t="str">
        <f t="shared" si="166"/>
        <v>TIRANTE PROTENDIDO PARA ANCORAGEM EM SOLO,CONSTITUIDO POR 8FIOS DE ACO DURO DE 8MM.O CUSTO INCLUI APENAS O FORNECIMENTO E A CONFECCAO DO CABO PARA O TRECHO LIVRE,INCLUSIVE PROTECAO ANTICORROSIVA</v>
      </c>
      <c r="C10666" s="115" t="s">
        <v>42862</v>
      </c>
      <c r="D10666" s="115" t="s">
        <v>42859</v>
      </c>
      <c r="E10666" s="115" t="s">
        <v>42860</v>
      </c>
      <c r="F10666" s="115" t="s">
        <v>42861</v>
      </c>
      <c r="I10666" s="115" t="s">
        <v>58</v>
      </c>
      <c r="J10666" s="115">
        <v>83.51</v>
      </c>
    </row>
    <row r="10667" spans="1:10" hidden="1">
      <c r="A10667" s="115" t="s">
        <v>10980</v>
      </c>
      <c r="B10667" s="115" t="str">
        <f t="shared" si="166"/>
        <v>TIRANTE PROTENDIDO PARA ANCORAGEM EM SOLO,CONSTITUIDO POR 8FIOS DE ACO DURO DE 8MM.O CUSTO INCLUI APENAS O FORNECIMENTO E A CONFECCAO DO CABO PARA O TRECHO LIVRE,INCLUSIVE PROTECAO ANTICORROSIVA</v>
      </c>
      <c r="C10667" s="115" t="s">
        <v>42862</v>
      </c>
      <c r="D10667" s="115" t="s">
        <v>42859</v>
      </c>
      <c r="E10667" s="115" t="s">
        <v>42860</v>
      </c>
      <c r="F10667" s="115" t="s">
        <v>42861</v>
      </c>
      <c r="I10667" s="115" t="s">
        <v>58</v>
      </c>
      <c r="J10667" s="115">
        <v>79.03</v>
      </c>
    </row>
    <row r="10668" spans="1:10" hidden="1">
      <c r="A10668" s="115" t="s">
        <v>10981</v>
      </c>
      <c r="B10668" s="115" t="str">
        <f t="shared" si="166"/>
        <v>TIRANTE PROTENDIDO PARA ANCORAGEM EM SOLO,CONSTITUIDO POR 10 FIOS DE ACO DURO DE 8MM.O CUSTO INCLUI APENAS O FORNECIMENTO E A CONFECCAO DO CABO PARA O TRECHO LIVRE,INCLUSIVE PROTECAO ANTICORROSIVA</v>
      </c>
      <c r="C10668" s="115" t="s">
        <v>42863</v>
      </c>
      <c r="D10668" s="115" t="s">
        <v>42864</v>
      </c>
      <c r="E10668" s="115" t="s">
        <v>42865</v>
      </c>
      <c r="F10668" s="115" t="s">
        <v>42866</v>
      </c>
      <c r="I10668" s="115" t="s">
        <v>58</v>
      </c>
      <c r="J10668" s="115">
        <v>95.08</v>
      </c>
    </row>
    <row r="10669" spans="1:10" hidden="1">
      <c r="A10669" s="115" t="s">
        <v>10982</v>
      </c>
      <c r="B10669" s="115" t="str">
        <f t="shared" si="166"/>
        <v>TIRANTE PROTENDIDO PARA ANCORAGEM EM SOLO,CONSTITUIDO POR 10 FIOS DE ACO DURO DE 8MM.O CUSTO INCLUI APENAS O FORNECIMENTO E A CONFECCAO DO CABO PARA O TRECHO LIVRE,INCLUSIVE PROTECAO ANTICORROSIVA</v>
      </c>
      <c r="C10669" s="115" t="s">
        <v>42863</v>
      </c>
      <c r="D10669" s="115" t="s">
        <v>42864</v>
      </c>
      <c r="E10669" s="115" t="s">
        <v>42865</v>
      </c>
      <c r="F10669" s="115" t="s">
        <v>42866</v>
      </c>
      <c r="I10669" s="115" t="s">
        <v>58</v>
      </c>
      <c r="J10669" s="115">
        <v>90.6</v>
      </c>
    </row>
    <row r="10670" spans="1:10" hidden="1">
      <c r="A10670" s="115" t="s">
        <v>10983</v>
      </c>
      <c r="B10670" s="115" t="str">
        <f t="shared" si="166"/>
        <v>TIRANTE PROTENDIDO PARA ANCORAGEM EM SOLO,CONSTITUIDO POR 12 FIOS DE ACO DURO DE 8MM.O CUSTO INCLUI APENAS O FORNECIMENTO E A CONFECCAO DO CABO PARA O TRECHO LIVRE,INCLUSIVE PROTECAO ANTICORROSIVA</v>
      </c>
      <c r="C10670" s="115" t="s">
        <v>42867</v>
      </c>
      <c r="D10670" s="115" t="s">
        <v>42864</v>
      </c>
      <c r="E10670" s="115" t="s">
        <v>42865</v>
      </c>
      <c r="F10670" s="115" t="s">
        <v>42866</v>
      </c>
      <c r="I10670" s="115" t="s">
        <v>58</v>
      </c>
      <c r="J10670" s="115">
        <v>106.64</v>
      </c>
    </row>
    <row r="10671" spans="1:10" hidden="1">
      <c r="A10671" s="115" t="s">
        <v>10984</v>
      </c>
      <c r="B10671" s="115" t="str">
        <f t="shared" si="166"/>
        <v>TIRANTE PROTENDIDO PARA ANCORAGEM EM SOLO,CONSTITUIDO POR 12 FIOS DE ACO DURO DE 8MM.O CUSTO INCLUI APENAS O FORNECIMENTO E A CONFECCAO DO CABO PARA O TRECHO LIVRE,INCLUSIVE PROTECAO ANTICORROSIVA</v>
      </c>
      <c r="C10671" s="115" t="s">
        <v>42867</v>
      </c>
      <c r="D10671" s="115" t="s">
        <v>42864</v>
      </c>
      <c r="E10671" s="115" t="s">
        <v>42865</v>
      </c>
      <c r="F10671" s="115" t="s">
        <v>42866</v>
      </c>
      <c r="I10671" s="115" t="s">
        <v>58</v>
      </c>
      <c r="J10671" s="115">
        <v>102.16</v>
      </c>
    </row>
    <row r="10672" spans="1:10" hidden="1">
      <c r="A10672" s="115" t="s">
        <v>10985</v>
      </c>
      <c r="B10672" s="115" t="str">
        <f t="shared" si="166"/>
        <v>TIRANTE PROTENDIDO PARA ANCORAGEM EM SOLO,CONSTITUIDO POR 16 FIOS DE ACO DURO DE 8MM.O CUSTO INCLUI APENAS O FORNECIMENTO E A CONFECCAO DO CABO PARA O TRECHO LIVRE,INCLUSIVE PROTECAO ANTICORROSIVA</v>
      </c>
      <c r="C10672" s="115" t="s">
        <v>42868</v>
      </c>
      <c r="D10672" s="115" t="s">
        <v>42864</v>
      </c>
      <c r="E10672" s="115" t="s">
        <v>42865</v>
      </c>
      <c r="F10672" s="115" t="s">
        <v>42866</v>
      </c>
      <c r="I10672" s="115" t="s">
        <v>58</v>
      </c>
      <c r="J10672" s="115">
        <v>131.22</v>
      </c>
    </row>
    <row r="10673" spans="1:10" hidden="1">
      <c r="A10673" s="115" t="s">
        <v>10986</v>
      </c>
      <c r="B10673" s="115" t="str">
        <f t="shared" si="166"/>
        <v>TIRANTE PROTENDIDO PARA ANCORAGEM EM SOLO,CONSTITUIDO POR 16 FIOS DE ACO DURO DE 8MM.O CUSTO INCLUI APENAS O FORNECIMENTO E A CONFECCAO DO CABO PARA O TRECHO LIVRE,INCLUSIVE PROTECAO ANTICORROSIVA</v>
      </c>
      <c r="C10673" s="115" t="s">
        <v>42868</v>
      </c>
      <c r="D10673" s="115" t="s">
        <v>42864</v>
      </c>
      <c r="E10673" s="115" t="s">
        <v>42865</v>
      </c>
      <c r="F10673" s="115" t="s">
        <v>42866</v>
      </c>
      <c r="I10673" s="115" t="s">
        <v>58</v>
      </c>
      <c r="J10673" s="115">
        <v>126.74</v>
      </c>
    </row>
    <row r="10674" spans="1:10" hidden="1">
      <c r="A10674" s="115" t="s">
        <v>10987</v>
      </c>
      <c r="B10674" s="115" t="str">
        <f t="shared" si="166"/>
        <v>TIRANTE PROTENDIDO PARA ANCORAGEM EM SOLO,CONSTITUIDO POR 4CORDOALHAS DE 12,7MM.O CUSTO INCLUI APENAS O FORNECIMENTO EA CONFECCAO DO CABO PARA O TRECHO LIVRE,INCLUSIVE PROTECAO ANTICORROSIVA</v>
      </c>
      <c r="C10674" s="115" t="s">
        <v>42869</v>
      </c>
      <c r="D10674" s="115" t="s">
        <v>42870</v>
      </c>
      <c r="E10674" s="115" t="s">
        <v>42871</v>
      </c>
      <c r="F10674" s="115" t="s">
        <v>42872</v>
      </c>
      <c r="I10674" s="115" t="s">
        <v>58</v>
      </c>
      <c r="J10674" s="115">
        <v>85.42</v>
      </c>
    </row>
    <row r="10675" spans="1:10" hidden="1">
      <c r="A10675" s="115" t="s">
        <v>10988</v>
      </c>
      <c r="B10675" s="115" t="str">
        <f t="shared" si="166"/>
        <v>TIRANTE PROTENDIDO PARA ANCORAGEM EM SOLO,CONSTITUIDO POR 4CORDOALHAS DE 12,7MM.O CUSTO INCLUI APENAS O FORNECIMENTO EA CONFECCAO DO CABO PARA O TRECHO LIVRE,INCLUSIVE PROTECAO ANTICORROSIVA</v>
      </c>
      <c r="C10675" s="115" t="s">
        <v>42869</v>
      </c>
      <c r="D10675" s="115" t="s">
        <v>42870</v>
      </c>
      <c r="E10675" s="115" t="s">
        <v>42871</v>
      </c>
      <c r="F10675" s="115" t="s">
        <v>42872</v>
      </c>
      <c r="I10675" s="115" t="s">
        <v>58</v>
      </c>
      <c r="J10675" s="115">
        <v>80.569999999999993</v>
      </c>
    </row>
    <row r="10676" spans="1:10" hidden="1">
      <c r="A10676" s="115" t="s">
        <v>10989</v>
      </c>
      <c r="B10676" s="115" t="str">
        <f t="shared" si="166"/>
        <v>TIRANTE PROTENDIDO PARA ANCORAGEM EM SOLO,CONSTITUIDO POR 6CORDOALHAS DE 12,7MM.O CUSTO INCLUI APENAS O FORNECIMENTO EA CONFECCAO DO CABO PARA O TRECHO LIVRE,INCLUSIVE PROTECAO ANTICORROSIVA</v>
      </c>
      <c r="C10676" s="115" t="s">
        <v>42858</v>
      </c>
      <c r="D10676" s="115" t="s">
        <v>42870</v>
      </c>
      <c r="E10676" s="115" t="s">
        <v>42871</v>
      </c>
      <c r="F10676" s="115" t="s">
        <v>42872</v>
      </c>
      <c r="I10676" s="115" t="s">
        <v>58</v>
      </c>
      <c r="J10676" s="115">
        <v>108.11</v>
      </c>
    </row>
    <row r="10677" spans="1:10" hidden="1">
      <c r="A10677" s="115" t="s">
        <v>10990</v>
      </c>
      <c r="B10677" s="115" t="str">
        <f t="shared" si="166"/>
        <v>TIRANTE PROTENDIDO PARA ANCORAGEM EM SOLO,CONSTITUIDO POR 6CORDOALHAS DE 12,7MM.O CUSTO INCLUI APENAS O FORNECIMENTO EA CONFECCAO DO CABO PARA O TRECHO LIVRE,INCLUSIVE PROTECAO ANTICORROSIVA</v>
      </c>
      <c r="C10677" s="115" t="s">
        <v>42858</v>
      </c>
      <c r="D10677" s="115" t="s">
        <v>42870</v>
      </c>
      <c r="E10677" s="115" t="s">
        <v>42871</v>
      </c>
      <c r="F10677" s="115" t="s">
        <v>42872</v>
      </c>
      <c r="I10677" s="115" t="s">
        <v>58</v>
      </c>
      <c r="J10677" s="115">
        <v>103.26</v>
      </c>
    </row>
    <row r="10678" spans="1:10" hidden="1">
      <c r="A10678" s="115" t="s">
        <v>10991</v>
      </c>
      <c r="B10678" s="115" t="str">
        <f t="shared" si="166"/>
        <v>TIRANTE PROTENDIDO PARA ANCORAGEM EM SOLO,CONSTITUIDO POR 8CORDOALHAS DE 12,7MM.O CUSTO INCLUI APENAS O FORNECIMENTO EA CONFECCAO DO CABO PARA O TRECHO LIVRE,INCLUSIVE PROTECAO ANTICORROSIVA</v>
      </c>
      <c r="C10678" s="115" t="s">
        <v>42862</v>
      </c>
      <c r="D10678" s="115" t="s">
        <v>42870</v>
      </c>
      <c r="E10678" s="115" t="s">
        <v>42871</v>
      </c>
      <c r="F10678" s="115" t="s">
        <v>42872</v>
      </c>
      <c r="I10678" s="115" t="s">
        <v>58</v>
      </c>
      <c r="J10678" s="115">
        <v>130.81</v>
      </c>
    </row>
    <row r="10679" spans="1:10" hidden="1">
      <c r="A10679" s="115" t="s">
        <v>10992</v>
      </c>
      <c r="B10679" s="115" t="str">
        <f t="shared" si="166"/>
        <v>TIRANTE PROTENDIDO PARA ANCORAGEM EM SOLO,CONSTITUIDO POR 8CORDOALHAS DE 12,7MM.O CUSTO INCLUI APENAS O FORNECIMENTO EA CONFECCAO DO CABO PARA O TRECHO LIVRE,INCLUSIVE PROTECAO ANTICORROSIVA</v>
      </c>
      <c r="C10679" s="115" t="s">
        <v>42862</v>
      </c>
      <c r="D10679" s="115" t="s">
        <v>42870</v>
      </c>
      <c r="E10679" s="115" t="s">
        <v>42871</v>
      </c>
      <c r="F10679" s="115" t="s">
        <v>42872</v>
      </c>
      <c r="I10679" s="115" t="s">
        <v>58</v>
      </c>
      <c r="J10679" s="115">
        <v>125.95</v>
      </c>
    </row>
    <row r="10680" spans="1:10" hidden="1">
      <c r="A10680" s="115" t="s">
        <v>10993</v>
      </c>
      <c r="B10680" s="115" t="str">
        <f t="shared" si="166"/>
        <v>TIRANTE PROTENDIDO PARA ANCORAGEM EM SOLO,CONSTITUIDO POR 10 CORDOALHAS DE 12,7MM.O CUSTO INCLUI APENAS O FORNECIMENTO E A CONFECCAO DO CABO PARA O TRECHO LIVRE,INCLUSIVE PROTECAOANTICORROSIVA</v>
      </c>
      <c r="C10680" s="115" t="s">
        <v>42863</v>
      </c>
      <c r="D10680" s="115" t="s">
        <v>42873</v>
      </c>
      <c r="E10680" s="115" t="s">
        <v>42874</v>
      </c>
      <c r="F10680" s="115" t="s">
        <v>42875</v>
      </c>
      <c r="I10680" s="115" t="s">
        <v>58</v>
      </c>
      <c r="J10680" s="115">
        <v>159.08000000000001</v>
      </c>
    </row>
    <row r="10681" spans="1:10" hidden="1">
      <c r="A10681" s="115" t="s">
        <v>10994</v>
      </c>
      <c r="B10681" s="115" t="str">
        <f t="shared" si="166"/>
        <v>TIRANTE PROTENDIDO PARA ANCORAGEM EM SOLO,CONSTITUIDO POR 10 CORDOALHAS DE 12,7MM.O CUSTO INCLUI APENAS O FORNECIMENTO E A CONFECCAO DO CABO PARA O TRECHO LIVRE,INCLUSIVE PROTECAOANTICORROSIVA</v>
      </c>
      <c r="C10681" s="115" t="s">
        <v>42863</v>
      </c>
      <c r="D10681" s="115" t="s">
        <v>42873</v>
      </c>
      <c r="E10681" s="115" t="s">
        <v>42874</v>
      </c>
      <c r="F10681" s="115" t="s">
        <v>42875</v>
      </c>
      <c r="I10681" s="115" t="s">
        <v>58</v>
      </c>
      <c r="J10681" s="115">
        <v>153.47999999999999</v>
      </c>
    </row>
    <row r="10682" spans="1:10" hidden="1">
      <c r="A10682" s="115" t="s">
        <v>10995</v>
      </c>
      <c r="B10682" s="115" t="str">
        <f t="shared" si="166"/>
        <v>TIRANTE PROTENDIDO PARA ANCORAGEM EM SOLO,CONSTITUIDO POR 12 CORDOALHAS DE 12,7MM.O CUSTO INCLUI APENAS O FORNECIMENTO E A CONFECCAO DO CABO PARA O TRECHO LIVRE,INCLUSIVE PROTECAO ANTICORROSIVA</v>
      </c>
      <c r="C10682" s="115" t="s">
        <v>42867</v>
      </c>
      <c r="D10682" s="115" t="s">
        <v>42873</v>
      </c>
      <c r="E10682" s="115" t="s">
        <v>42874</v>
      </c>
      <c r="F10682" s="115" t="s">
        <v>42876</v>
      </c>
      <c r="I10682" s="115" t="s">
        <v>58</v>
      </c>
      <c r="J10682" s="115">
        <v>181.77</v>
      </c>
    </row>
    <row r="10683" spans="1:10" hidden="1">
      <c r="A10683" s="115" t="s">
        <v>10996</v>
      </c>
      <c r="B10683" s="115" t="str">
        <f t="shared" si="166"/>
        <v>TIRANTE PROTENDIDO PARA ANCORAGEM EM SOLO,CONSTITUIDO POR 12 CORDOALHAS DE 12,7MM.O CUSTO INCLUI APENAS O FORNECIMENTO E A CONFECCAO DO CABO PARA O TRECHO LIVRE,INCLUSIVE PROTECAO ANTICORROSIVA</v>
      </c>
      <c r="C10683" s="115" t="s">
        <v>42867</v>
      </c>
      <c r="D10683" s="115" t="s">
        <v>42873</v>
      </c>
      <c r="E10683" s="115" t="s">
        <v>42874</v>
      </c>
      <c r="F10683" s="115" t="s">
        <v>42876</v>
      </c>
      <c r="I10683" s="115" t="s">
        <v>58</v>
      </c>
      <c r="J10683" s="115">
        <v>176.17</v>
      </c>
    </row>
    <row r="10684" spans="1:10" hidden="1">
      <c r="A10684" s="115" t="s">
        <v>10997</v>
      </c>
      <c r="B10684" s="115" t="str">
        <f t="shared" si="166"/>
        <v>TIRANTE PROTENDIDO PARA ANCORAGEM EM SOLO,CONSTITUIDO POR 6FIOS DE ACO DURO DE 8MM.O CUSTO INCLUI APENAS O FORNECIMENTO E A CONFECCAO DO CABO PARA TRECHO DE ANCORAGEM</v>
      </c>
      <c r="C10684" s="115" t="s">
        <v>42858</v>
      </c>
      <c r="D10684" s="115" t="s">
        <v>42859</v>
      </c>
      <c r="E10684" s="115" t="s">
        <v>42877</v>
      </c>
      <c r="I10684" s="115" t="s">
        <v>58</v>
      </c>
      <c r="J10684" s="115">
        <v>129.63</v>
      </c>
    </row>
    <row r="10685" spans="1:10" hidden="1">
      <c r="A10685" s="115" t="s">
        <v>10998</v>
      </c>
      <c r="B10685" s="115" t="str">
        <f t="shared" si="166"/>
        <v>TIRANTE PROTENDIDO PARA ANCORAGEM EM SOLO,CONSTITUIDO POR 6FIOS DE ACO DURO DE 8MM.O CUSTO INCLUI APENAS O FORNECIMENTO E A CONFECCAO DO CABO PARA TRECHO DE ANCORAGEM</v>
      </c>
      <c r="C10685" s="115" t="s">
        <v>42858</v>
      </c>
      <c r="D10685" s="115" t="s">
        <v>42859</v>
      </c>
      <c r="E10685" s="115" t="s">
        <v>42877</v>
      </c>
      <c r="I10685" s="115" t="s">
        <v>58</v>
      </c>
      <c r="J10685" s="115">
        <v>117.68</v>
      </c>
    </row>
    <row r="10686" spans="1:10" hidden="1">
      <c r="A10686" s="115" t="s">
        <v>10999</v>
      </c>
      <c r="B10686" s="115" t="str">
        <f t="shared" si="166"/>
        <v>TIRANTE PROTENDIDO PARA ANCORAGEM EM SOLO,CONSTITUIDO POR 8FIOS DE ACO DURO DE 8MM.O CUSTO INCLUI APENAS O FORNECIMENTO E A CONFECCAO DO CABO PARA TRECHO DE ANCORAGEM</v>
      </c>
      <c r="C10686" s="115" t="s">
        <v>42862</v>
      </c>
      <c r="D10686" s="115" t="s">
        <v>42859</v>
      </c>
      <c r="E10686" s="115" t="s">
        <v>42877</v>
      </c>
      <c r="I10686" s="115" t="s">
        <v>58</v>
      </c>
      <c r="J10686" s="115">
        <v>141.19999999999999</v>
      </c>
    </row>
    <row r="10687" spans="1:10" hidden="1">
      <c r="A10687" s="115" t="s">
        <v>11000</v>
      </c>
      <c r="B10687" s="115" t="str">
        <f t="shared" si="166"/>
        <v>TIRANTE PROTENDIDO PARA ANCORAGEM EM SOLO,CONSTITUIDO POR 8FIOS DE ACO DURO DE 8MM.O CUSTO INCLUI APENAS O FORNECIMENTO E A CONFECCAO DO CABO PARA TRECHO DE ANCORAGEM</v>
      </c>
      <c r="C10687" s="115" t="s">
        <v>42862</v>
      </c>
      <c r="D10687" s="115" t="s">
        <v>42859</v>
      </c>
      <c r="E10687" s="115" t="s">
        <v>42877</v>
      </c>
      <c r="I10687" s="115" t="s">
        <v>58</v>
      </c>
      <c r="J10687" s="115">
        <v>129.25</v>
      </c>
    </row>
    <row r="10688" spans="1:10" hidden="1">
      <c r="A10688" s="115" t="s">
        <v>11001</v>
      </c>
      <c r="B10688" s="115" t="str">
        <f t="shared" si="166"/>
        <v>TIRANTE PROTENDIDO PARA ANCORAGEM EM SOLO,CONSTITUIDO POR 10 FIOS DE ACO DURO DE 8MM.O CUSTO INCLUI APENAS O FORNECIMENTO E A CONFECCAO DO CABO PARA TRECHOS DE ANCORAGEM</v>
      </c>
      <c r="C10688" s="115" t="s">
        <v>42863</v>
      </c>
      <c r="D10688" s="115" t="s">
        <v>42864</v>
      </c>
      <c r="E10688" s="115" t="s">
        <v>42878</v>
      </c>
      <c r="I10688" s="115" t="s">
        <v>58</v>
      </c>
      <c r="J10688" s="115">
        <v>152.76</v>
      </c>
    </row>
    <row r="10689" spans="1:10" hidden="1">
      <c r="A10689" s="115" t="s">
        <v>11002</v>
      </c>
      <c r="B10689" s="115" t="str">
        <f t="shared" si="166"/>
        <v>TIRANTE PROTENDIDO PARA ANCORAGEM EM SOLO,CONSTITUIDO POR 10 FIOS DE ACO DURO DE 8MM.O CUSTO INCLUI APENAS O FORNECIMENTO E A CONFECCAO DO CABO PARA TRECHOS DE ANCORAGEM</v>
      </c>
      <c r="C10689" s="115" t="s">
        <v>42863</v>
      </c>
      <c r="D10689" s="115" t="s">
        <v>42864</v>
      </c>
      <c r="E10689" s="115" t="s">
        <v>42878</v>
      </c>
      <c r="I10689" s="115" t="s">
        <v>58</v>
      </c>
      <c r="J10689" s="115">
        <v>140.81</v>
      </c>
    </row>
    <row r="10690" spans="1:10" hidden="1">
      <c r="A10690" s="115" t="s">
        <v>11003</v>
      </c>
      <c r="B10690" s="115" t="str">
        <f t="shared" si="166"/>
        <v>TIRANTE PROTENDIDO PARA ANCORAGEM EM SOLO,CONSTITUIDO POR 12 FIOS DE ACO DURO DE 8MM.O CUSTO INCLUI APENAS O FORNECIMENTO E A CONFECCAO DO CABO PARA TRECHO DE ANCORAGEM</v>
      </c>
      <c r="C10690" s="115" t="s">
        <v>42867</v>
      </c>
      <c r="D10690" s="115" t="s">
        <v>42864</v>
      </c>
      <c r="E10690" s="115" t="s">
        <v>42879</v>
      </c>
      <c r="I10690" s="115" t="s">
        <v>58</v>
      </c>
      <c r="J10690" s="115">
        <v>164.33</v>
      </c>
    </row>
    <row r="10691" spans="1:10" hidden="1">
      <c r="A10691" s="115" t="s">
        <v>11004</v>
      </c>
      <c r="B10691" s="115" t="str">
        <f t="shared" si="166"/>
        <v>TIRANTE PROTENDIDO PARA ANCORAGEM EM SOLO,CONSTITUIDO POR 12 FIOS DE ACO DURO DE 8MM.O CUSTO INCLUI APENAS O FORNECIMENTO E A CONFECCAO DO CABO PARA TRECHO DE ANCORAGEM</v>
      </c>
      <c r="C10691" s="115" t="s">
        <v>42867</v>
      </c>
      <c r="D10691" s="115" t="s">
        <v>42864</v>
      </c>
      <c r="E10691" s="115" t="s">
        <v>42879</v>
      </c>
      <c r="I10691" s="115" t="s">
        <v>58</v>
      </c>
      <c r="J10691" s="115">
        <v>152.38</v>
      </c>
    </row>
    <row r="10692" spans="1:10" hidden="1">
      <c r="A10692" s="115" t="s">
        <v>11005</v>
      </c>
      <c r="B10692" s="115" t="str">
        <f t="shared" si="166"/>
        <v>TIRANTE PROTENDIDO PARA ANCORAGEM EM SOLO,CONSTITUIDO POR 16 FIOS DE ACO DURO DE 8MM.O CUSTO INCLUI APENAS O FORNECIMENTO E A CONFECCAO DO CABO PARA TRECHO DE ANCORAGEM</v>
      </c>
      <c r="C10692" s="115" t="s">
        <v>42868</v>
      </c>
      <c r="D10692" s="115" t="s">
        <v>42864</v>
      </c>
      <c r="E10692" s="115" t="s">
        <v>42879</v>
      </c>
      <c r="I10692" s="115" t="s">
        <v>58</v>
      </c>
      <c r="J10692" s="115">
        <v>188.91</v>
      </c>
    </row>
    <row r="10693" spans="1:10" hidden="1">
      <c r="A10693" s="115" t="s">
        <v>11006</v>
      </c>
      <c r="B10693" s="115" t="str">
        <f t="shared" ref="B10693:B10756" si="167">C10693&amp;D10693&amp;E10693&amp;F10693&amp;G10693&amp;H10693</f>
        <v>TIRANTE PROTENDIDO PARA ANCORAGEM EM SOLO,CONSTITUIDO POR 16 FIOS DE ACO DURO DE 8MM.O CUSTO INCLUI APENAS O FORNECIMENTO E A CONFECCAO DO CABO PARA TRECHO DE ANCORAGEM</v>
      </c>
      <c r="C10693" s="115" t="s">
        <v>42868</v>
      </c>
      <c r="D10693" s="115" t="s">
        <v>42864</v>
      </c>
      <c r="E10693" s="115" t="s">
        <v>42879</v>
      </c>
      <c r="I10693" s="115" t="s">
        <v>58</v>
      </c>
      <c r="J10693" s="115">
        <v>176.96</v>
      </c>
    </row>
    <row r="10694" spans="1:10" hidden="1">
      <c r="A10694" s="115" t="s">
        <v>11007</v>
      </c>
      <c r="B10694" s="115" t="str">
        <f t="shared" si="167"/>
        <v>TIRANTE PROTENDIDO PARA ANCORAGEM EM SOLO,CONSTITUIDO POR 4CORDOALHAS DE 12,7MM.O CUSTO INCLUI APENAS O FORNECIMENTO EA CONFECCAO DO CABO PARA TRECHO DE ANCORAGEM</v>
      </c>
      <c r="C10694" s="115" t="s">
        <v>42869</v>
      </c>
      <c r="D10694" s="115" t="s">
        <v>42870</v>
      </c>
      <c r="E10694" s="115" t="s">
        <v>42880</v>
      </c>
      <c r="I10694" s="115" t="s">
        <v>58</v>
      </c>
      <c r="J10694" s="115">
        <v>143.11000000000001</v>
      </c>
    </row>
    <row r="10695" spans="1:10" hidden="1">
      <c r="A10695" s="115" t="s">
        <v>11008</v>
      </c>
      <c r="B10695" s="115" t="str">
        <f t="shared" si="167"/>
        <v>TIRANTE PROTENDIDO PARA ANCORAGEM EM SOLO,CONSTITUIDO POR 4CORDOALHAS DE 12,7MM.O CUSTO INCLUI APENAS O FORNECIMENTO EA CONFECCAO DO CABO PARA TRECHO DE ANCORAGEM</v>
      </c>
      <c r="C10695" s="115" t="s">
        <v>42869</v>
      </c>
      <c r="D10695" s="115" t="s">
        <v>42870</v>
      </c>
      <c r="E10695" s="115" t="s">
        <v>42880</v>
      </c>
      <c r="I10695" s="115" t="s">
        <v>58</v>
      </c>
      <c r="J10695" s="115">
        <v>130.78</v>
      </c>
    </row>
    <row r="10696" spans="1:10" hidden="1">
      <c r="A10696" s="115" t="s">
        <v>11009</v>
      </c>
      <c r="B10696" s="115" t="str">
        <f t="shared" si="167"/>
        <v>TIRANTE PROTENDIDO PARA ANCORAGEM EM SOLO,CONSTITUIDO POR 6CORDOALHAS DE 12,7MM.O CUSTO INCLUI APENAS O FORNECIMENTO EA CONFECCAO DO CABO PARA TRECHO DE ANCORAGEM</v>
      </c>
      <c r="C10696" s="115" t="s">
        <v>42858</v>
      </c>
      <c r="D10696" s="115" t="s">
        <v>42870</v>
      </c>
      <c r="E10696" s="115" t="s">
        <v>42880</v>
      </c>
      <c r="I10696" s="115" t="s">
        <v>58</v>
      </c>
      <c r="J10696" s="115">
        <v>165.8</v>
      </c>
    </row>
    <row r="10697" spans="1:10" hidden="1">
      <c r="A10697" s="115" t="s">
        <v>11010</v>
      </c>
      <c r="B10697" s="115" t="str">
        <f t="shared" si="167"/>
        <v>TIRANTE PROTENDIDO PARA ANCORAGEM EM SOLO,CONSTITUIDO POR 6CORDOALHAS DE 12,7MM.O CUSTO INCLUI APENAS O FORNECIMENTO EA CONFECCAO DO CABO PARA TRECHO DE ANCORAGEM</v>
      </c>
      <c r="C10697" s="115" t="s">
        <v>42858</v>
      </c>
      <c r="D10697" s="115" t="s">
        <v>42870</v>
      </c>
      <c r="E10697" s="115" t="s">
        <v>42880</v>
      </c>
      <c r="I10697" s="115" t="s">
        <v>58</v>
      </c>
      <c r="J10697" s="115">
        <v>153.47999999999999</v>
      </c>
    </row>
    <row r="10698" spans="1:10" hidden="1">
      <c r="A10698" s="115" t="s">
        <v>11011</v>
      </c>
      <c r="B10698" s="115" t="str">
        <f t="shared" si="167"/>
        <v>TIRANTE PROTENDIDO PARA ANCORAGEM EM SOLO,CONSTITUIDO POR 8CORDOALHAS DE 12,7MM.O CUSTO INCLUI APENAS O FORNECIMENTO EA CONFECCAO DO CABO PARA TRECHO DE ANCORAGEM</v>
      </c>
      <c r="C10698" s="115" t="s">
        <v>42862</v>
      </c>
      <c r="D10698" s="115" t="s">
        <v>42870</v>
      </c>
      <c r="E10698" s="115" t="s">
        <v>42880</v>
      </c>
      <c r="I10698" s="115" t="s">
        <v>58</v>
      </c>
      <c r="J10698" s="115">
        <v>188.49</v>
      </c>
    </row>
    <row r="10699" spans="1:10" hidden="1">
      <c r="A10699" s="115" t="s">
        <v>11012</v>
      </c>
      <c r="B10699" s="115" t="str">
        <f t="shared" si="167"/>
        <v>TIRANTE PROTENDIDO PARA ANCORAGEM EM SOLO,CONSTITUIDO POR 8CORDOALHAS DE 12,7MM.O CUSTO INCLUI APENAS O FORNECIMENTO EA CONFECCAO DO CABO PARA TRECHO DE ANCORAGEM</v>
      </c>
      <c r="C10699" s="115" t="s">
        <v>42862</v>
      </c>
      <c r="D10699" s="115" t="s">
        <v>42870</v>
      </c>
      <c r="E10699" s="115" t="s">
        <v>42880</v>
      </c>
      <c r="I10699" s="115" t="s">
        <v>58</v>
      </c>
      <c r="J10699" s="115">
        <v>176.17</v>
      </c>
    </row>
    <row r="10700" spans="1:10" hidden="1">
      <c r="A10700" s="115" t="s">
        <v>11013</v>
      </c>
      <c r="B10700" s="115" t="str">
        <f t="shared" si="167"/>
        <v>TIRANTE PROTENDIDO PARA ANCORAGEM EM SOLO,CONSTITUIDO POR 10 CORDOALHAS DE 12,7MM.O CUSTO INCLUI APENAS O FORNECIMENTO E A CONFECCAO DO CABO PARA TRECHO DE ANCORAGEM</v>
      </c>
      <c r="C10700" s="115" t="s">
        <v>42863</v>
      </c>
      <c r="D10700" s="115" t="s">
        <v>42873</v>
      </c>
      <c r="E10700" s="115" t="s">
        <v>42881</v>
      </c>
      <c r="I10700" s="115" t="s">
        <v>58</v>
      </c>
      <c r="J10700" s="115">
        <v>230.72</v>
      </c>
    </row>
    <row r="10701" spans="1:10" hidden="1">
      <c r="A10701" s="115" t="s">
        <v>11014</v>
      </c>
      <c r="B10701" s="115" t="str">
        <f t="shared" si="167"/>
        <v>TIRANTE PROTENDIDO PARA ANCORAGEM EM SOLO,CONSTITUIDO POR 10 CORDOALHAS DE 12,7MM.O CUSTO INCLUI APENAS O FORNECIMENTO E A CONFECCAO DO CABO PARA TRECHO DE ANCORAGEM</v>
      </c>
      <c r="C10701" s="115" t="s">
        <v>42863</v>
      </c>
      <c r="D10701" s="115" t="s">
        <v>42873</v>
      </c>
      <c r="E10701" s="115" t="s">
        <v>42881</v>
      </c>
      <c r="I10701" s="115" t="s">
        <v>58</v>
      </c>
      <c r="J10701" s="115">
        <v>215.78</v>
      </c>
    </row>
    <row r="10702" spans="1:10" hidden="1">
      <c r="A10702" s="115" t="s">
        <v>11015</v>
      </c>
      <c r="B10702" s="115" t="str">
        <f t="shared" si="167"/>
        <v>TIRANTE PROTENDIDO PARA ANCORAGEM EM SOLO,CONSTITUIDO POR 12 CORDOALHAS DE 12,7MM.O CUSTO INCLUI APENAS O FORNECIMENTO E A CONFECCAO DO CABO PARA TRECHO DE ANCORAGEM</v>
      </c>
      <c r="C10702" s="115" t="s">
        <v>42867</v>
      </c>
      <c r="D10702" s="115" t="s">
        <v>42873</v>
      </c>
      <c r="E10702" s="115" t="s">
        <v>42881</v>
      </c>
      <c r="I10702" s="115" t="s">
        <v>58</v>
      </c>
      <c r="J10702" s="115">
        <v>253.41</v>
      </c>
    </row>
    <row r="10703" spans="1:10" hidden="1">
      <c r="A10703" s="115" t="s">
        <v>11016</v>
      </c>
      <c r="B10703" s="115" t="str">
        <f t="shared" si="167"/>
        <v>TIRANTE PROTENDIDO PARA ANCORAGEM EM SOLO,CONSTITUIDO POR 12 CORDOALHAS DE 12,7MM.O CUSTO INCLUI APENAS O FORNECIMENTO E A CONFECCAO DO CABO PARA TRECHO DE ANCORAGEM</v>
      </c>
      <c r="C10703" s="115" t="s">
        <v>42867</v>
      </c>
      <c r="D10703" s="115" t="s">
        <v>42873</v>
      </c>
      <c r="E10703" s="115" t="s">
        <v>42881</v>
      </c>
      <c r="I10703" s="115" t="s">
        <v>58</v>
      </c>
      <c r="J10703" s="115">
        <v>238.47</v>
      </c>
    </row>
    <row r="10704" spans="1:10" hidden="1">
      <c r="A10704" s="115" t="s">
        <v>11017</v>
      </c>
      <c r="B10704" s="115" t="str">
        <f t="shared" si="167"/>
        <v>PROTENSAO INCLUSIVE INSTALACAO,CONE E PLACA DE ANCORAGEM DETIRANTE PARA ANCORAGEM EM ROCHA,CONSTITUIDO POR 4 CORDOALHAS DE 12,7MM,EXCLUSIVE PERFURACAO, INJECAO E O TIRANTE</v>
      </c>
      <c r="C10704" s="115" t="s">
        <v>42882</v>
      </c>
      <c r="D10704" s="115" t="s">
        <v>42883</v>
      </c>
      <c r="E10704" s="115" t="s">
        <v>42884</v>
      </c>
      <c r="I10704" s="115" t="s">
        <v>6</v>
      </c>
      <c r="J10704" s="115">
        <v>2370.7199999999998</v>
      </c>
    </row>
    <row r="10705" spans="1:10" hidden="1">
      <c r="A10705" s="115" t="s">
        <v>11018</v>
      </c>
      <c r="B10705" s="115" t="str">
        <f t="shared" si="167"/>
        <v>PROTENSAO INCLUSIVE INSTALACAO,CONE E PLACA DE ANCORAGEM DETIRANTE PARA ANCORAGEM EM ROCHA,CONSTITUIDO POR 4 CORDOALHAS DE 12,7MM,EXCLUSIVE PERFURACAO, INJECAO E O TIRANTE</v>
      </c>
      <c r="C10705" s="115" t="s">
        <v>42882</v>
      </c>
      <c r="D10705" s="115" t="s">
        <v>42883</v>
      </c>
      <c r="E10705" s="115" t="s">
        <v>42884</v>
      </c>
      <c r="I10705" s="115" t="s">
        <v>6</v>
      </c>
      <c r="J10705" s="115">
        <v>2172.81</v>
      </c>
    </row>
    <row r="10706" spans="1:10" hidden="1">
      <c r="A10706" s="115" t="s">
        <v>11019</v>
      </c>
      <c r="B10706" s="115" t="str">
        <f t="shared" si="167"/>
        <v>PROTENSAO INCLUSIVE INSTALACAO,CONE E PLACA DE ANCORAGEM DETIRANTE PARA ANCORAGEM EM ROCHA,CONSTITUIDO POR 6 CORDOALHAS DE 12,7MM,EXCLUSIVE PERFURACAO,INJECAO E O TIRANTE</v>
      </c>
      <c r="C10706" s="115" t="s">
        <v>42882</v>
      </c>
      <c r="D10706" s="115" t="s">
        <v>42885</v>
      </c>
      <c r="E10706" s="115" t="s">
        <v>42886</v>
      </c>
      <c r="I10706" s="115" t="s">
        <v>6</v>
      </c>
      <c r="J10706" s="115">
        <v>2852.69</v>
      </c>
    </row>
    <row r="10707" spans="1:10" hidden="1">
      <c r="A10707" s="115" t="s">
        <v>11020</v>
      </c>
      <c r="B10707" s="115" t="str">
        <f t="shared" si="167"/>
        <v>PROTENSAO INCLUSIVE INSTALACAO,CONE E PLACA DE ANCORAGEM DETIRANTE PARA ANCORAGEM EM ROCHA,CONSTITUIDO POR 6 CORDOALHAS DE 12,7MM,EXCLUSIVE PERFURACAO,INJECAO E O TIRANTE</v>
      </c>
      <c r="C10707" s="115" t="s">
        <v>42882</v>
      </c>
      <c r="D10707" s="115" t="s">
        <v>42885</v>
      </c>
      <c r="E10707" s="115" t="s">
        <v>42886</v>
      </c>
      <c r="I10707" s="115" t="s">
        <v>6</v>
      </c>
      <c r="J10707" s="115">
        <v>2621.79</v>
      </c>
    </row>
    <row r="10708" spans="1:10" hidden="1">
      <c r="A10708" s="115" t="s">
        <v>11021</v>
      </c>
      <c r="B10708" s="115" t="str">
        <f t="shared" si="167"/>
        <v>PROTENSAO INCLUSIVE INSTALACAO,CONE E PLACA DE ANCORAGEM DETIRANTE PARA ANCORAGEM EM ROCHA,CONSTITUIDO POR 8 CORDOALHAS DE 12,7MM,EXCLUSIVE PERFURACAO,INJECAO E O TIRANTE</v>
      </c>
      <c r="C10708" s="115" t="s">
        <v>42882</v>
      </c>
      <c r="D10708" s="115" t="s">
        <v>42887</v>
      </c>
      <c r="E10708" s="115" t="s">
        <v>42886</v>
      </c>
      <c r="I10708" s="115" t="s">
        <v>6</v>
      </c>
      <c r="J10708" s="115">
        <v>3597.57</v>
      </c>
    </row>
    <row r="10709" spans="1:10" hidden="1">
      <c r="A10709" s="115" t="s">
        <v>11022</v>
      </c>
      <c r="B10709" s="115" t="str">
        <f t="shared" si="167"/>
        <v>PROTENSAO INCLUSIVE INSTALACAO,CONE E PLACA DE ANCORAGEM DETIRANTE PARA ANCORAGEM EM ROCHA,CONSTITUIDO POR 8 CORDOALHAS DE 12,7MM,EXCLUSIVE PERFURACAO,INJECAO E O TIRANTE</v>
      </c>
      <c r="C10709" s="115" t="s">
        <v>42882</v>
      </c>
      <c r="D10709" s="115" t="s">
        <v>42887</v>
      </c>
      <c r="E10709" s="115" t="s">
        <v>42886</v>
      </c>
      <c r="I10709" s="115" t="s">
        <v>6</v>
      </c>
      <c r="J10709" s="115">
        <v>3345.97</v>
      </c>
    </row>
    <row r="10710" spans="1:10" hidden="1">
      <c r="A10710" s="115" t="s">
        <v>11023</v>
      </c>
      <c r="B10710" s="115" t="str">
        <f t="shared" si="167"/>
        <v>PROTENSAO INCLUSIVE INSTALACAO,CONE E PLACA DE ANCORAGEM DETIRANTE PARA ANCORAGEM EM ROCHA,CONSTITUIDO POR 10 CORDOALHAS DE 12,7MM,EXCLUSIVE PERFURACAO,INJECAO E O TIRANTE</v>
      </c>
      <c r="C10710" s="115" t="s">
        <v>42882</v>
      </c>
      <c r="D10710" s="115" t="s">
        <v>42888</v>
      </c>
      <c r="E10710" s="115" t="s">
        <v>42889</v>
      </c>
      <c r="I10710" s="115" t="s">
        <v>6</v>
      </c>
      <c r="J10710" s="115">
        <v>4248.51</v>
      </c>
    </row>
    <row r="10711" spans="1:10" hidden="1">
      <c r="A10711" s="115" t="s">
        <v>11024</v>
      </c>
      <c r="B10711" s="115" t="str">
        <f t="shared" si="167"/>
        <v>PROTENSAO INCLUSIVE INSTALACAO,CONE E PLACA DE ANCORAGEM DETIRANTE PARA ANCORAGEM EM ROCHA,CONSTITUIDO POR 10 CORDOALHAS DE 12,7MM,EXCLUSIVE PERFURACAO,INJECAO E O TIRANTE</v>
      </c>
      <c r="C10711" s="115" t="s">
        <v>42882</v>
      </c>
      <c r="D10711" s="115" t="s">
        <v>42888</v>
      </c>
      <c r="E10711" s="115" t="s">
        <v>42889</v>
      </c>
      <c r="I10711" s="115" t="s">
        <v>6</v>
      </c>
      <c r="J10711" s="115">
        <v>3910.13</v>
      </c>
    </row>
    <row r="10712" spans="1:10" hidden="1">
      <c r="A10712" s="115" t="s">
        <v>11025</v>
      </c>
      <c r="B10712" s="115" t="str">
        <f t="shared" si="167"/>
        <v>PROTENSAO INCLUSIVE INSTALACAO,CONE E PLACA DE ANCORAGEM DETIRANTE PARA ANCORAGEM EM ROCHA,CONSTITUIDO POR 12 CORDOALHAS DE 12,7MM,EXCLUSIVE PERFURACAO,INJECAO E O TIRANTE</v>
      </c>
      <c r="C10712" s="115" t="s">
        <v>42882</v>
      </c>
      <c r="D10712" s="115" t="s">
        <v>42890</v>
      </c>
      <c r="E10712" s="115" t="s">
        <v>42889</v>
      </c>
      <c r="I10712" s="115" t="s">
        <v>6</v>
      </c>
      <c r="J10712" s="115">
        <v>4988.24</v>
      </c>
    </row>
    <row r="10713" spans="1:10" hidden="1">
      <c r="A10713" s="115" t="s">
        <v>11026</v>
      </c>
      <c r="B10713" s="115" t="str">
        <f t="shared" si="167"/>
        <v>PROTENSAO INCLUSIVE INSTALACAO,CONE E PLACA DE ANCORAGEM DETIRANTE PARA ANCORAGEM EM ROCHA,CONSTITUIDO POR 12 CORDOALHAS DE 12,7MM,EXCLUSIVE PERFURACAO,INJECAO E O TIRANTE</v>
      </c>
      <c r="C10713" s="115" t="s">
        <v>42882</v>
      </c>
      <c r="D10713" s="115" t="s">
        <v>42890</v>
      </c>
      <c r="E10713" s="115" t="s">
        <v>42889</v>
      </c>
      <c r="I10713" s="115" t="s">
        <v>6</v>
      </c>
      <c r="J10713" s="115">
        <v>4551.0600000000004</v>
      </c>
    </row>
    <row r="10714" spans="1:10" hidden="1">
      <c r="A10714" s="115" t="s">
        <v>11027</v>
      </c>
      <c r="B10714" s="115" t="str">
        <f t="shared" si="167"/>
        <v>PROTENSAO DE TIRANTES DE 4 CORDOALHAS DE 12,7MM,EXCLUSIVE FORNECIMENTO DOS MATERIAIS</v>
      </c>
      <c r="C10714" s="115" t="s">
        <v>42891</v>
      </c>
      <c r="D10714" s="115" t="s">
        <v>42892</v>
      </c>
      <c r="I10714" s="115" t="s">
        <v>6</v>
      </c>
      <c r="J10714" s="115">
        <v>785.17</v>
      </c>
    </row>
    <row r="10715" spans="1:10" hidden="1">
      <c r="A10715" s="115" t="s">
        <v>11028</v>
      </c>
      <c r="B10715" s="115" t="str">
        <f t="shared" si="167"/>
        <v>PROTENSAO DE TIRANTES DE 4 CORDOALHAS DE 12,7MM,EXCLUSIVE FORNECIMENTO DOS MATERIAIS</v>
      </c>
      <c r="C10715" s="115" t="s">
        <v>42891</v>
      </c>
      <c r="D10715" s="115" t="s">
        <v>42892</v>
      </c>
      <c r="I10715" s="115" t="s">
        <v>6</v>
      </c>
      <c r="J10715" s="115">
        <v>702.81</v>
      </c>
    </row>
    <row r="10716" spans="1:10" hidden="1">
      <c r="A10716" s="115" t="s">
        <v>11029</v>
      </c>
      <c r="B10716" s="115" t="str">
        <f t="shared" si="167"/>
        <v>PROTENSAO DE TIRANTES DE 6 E 8 CORDOALHAS DE 12,7MM,EXCLUSIVE FORNECIMENTO DOS MATERIAIS</v>
      </c>
      <c r="C10716" s="115" t="s">
        <v>42893</v>
      </c>
      <c r="D10716" s="115" t="s">
        <v>42894</v>
      </c>
      <c r="I10716" s="115" t="s">
        <v>6</v>
      </c>
      <c r="J10716" s="115">
        <v>916.25</v>
      </c>
    </row>
    <row r="10717" spans="1:10" hidden="1">
      <c r="A10717" s="115" t="s">
        <v>11030</v>
      </c>
      <c r="B10717" s="115" t="str">
        <f t="shared" si="167"/>
        <v>PROTENSAO DE TIRANTES DE 6 E 8 CORDOALHAS DE 12,7MM,EXCLUSIVE FORNECIMENTO DOS MATERIAIS</v>
      </c>
      <c r="C10717" s="115" t="s">
        <v>42893</v>
      </c>
      <c r="D10717" s="115" t="s">
        <v>42894</v>
      </c>
      <c r="I10717" s="115" t="s">
        <v>6</v>
      </c>
      <c r="J10717" s="115">
        <v>820.15</v>
      </c>
    </row>
    <row r="10718" spans="1:10" hidden="1">
      <c r="A10718" s="115" t="s">
        <v>11031</v>
      </c>
      <c r="B10718" s="115" t="str">
        <f t="shared" si="167"/>
        <v>PROTENSAO DE TIRANTES DE 10 E 12 CORDOALHAS DE 12,7MM,EXCLUSIVE FORNECIMENTO DOS MATERIAIS</v>
      </c>
      <c r="C10718" s="115" t="s">
        <v>42895</v>
      </c>
      <c r="D10718" s="115" t="s">
        <v>42896</v>
      </c>
      <c r="I10718" s="115" t="s">
        <v>6</v>
      </c>
      <c r="J10718" s="115">
        <v>1251.79</v>
      </c>
    </row>
    <row r="10719" spans="1:10" hidden="1">
      <c r="A10719" s="115" t="s">
        <v>11032</v>
      </c>
      <c r="B10719" s="115" t="str">
        <f t="shared" si="167"/>
        <v>PROTENSAO DE TIRANTES DE 10 E 12 CORDOALHAS DE 12,7MM,EXCLUSIVE FORNECIMENTO DOS MATERIAIS</v>
      </c>
      <c r="C10719" s="115" t="s">
        <v>42895</v>
      </c>
      <c r="D10719" s="115" t="s">
        <v>42896</v>
      </c>
      <c r="I10719" s="115" t="s">
        <v>6</v>
      </c>
      <c r="J10719" s="115">
        <v>1110.96</v>
      </c>
    </row>
    <row r="10720" spans="1:10" hidden="1">
      <c r="A10720" s="115" t="s">
        <v>11033</v>
      </c>
      <c r="B10720" s="115" t="str">
        <f t="shared" si="167"/>
        <v>PROTENSAO INCLUSIVE INSTALACAO,CONE E PLACA DE ANCORAGEM DETIRANTE PARA ANCORAGEM EM SOLO,CONSTITUIDO POR 4 CORDOALHASDE 12,7MM,EXCLUSIVE PERFURACAO,INJECAO E O TIRANTE</v>
      </c>
      <c r="C10720" s="115" t="s">
        <v>42882</v>
      </c>
      <c r="D10720" s="115" t="s">
        <v>42897</v>
      </c>
      <c r="E10720" s="115" t="s">
        <v>42898</v>
      </c>
      <c r="I10720" s="115" t="s">
        <v>6</v>
      </c>
      <c r="J10720" s="115">
        <v>2432.5100000000002</v>
      </c>
    </row>
    <row r="10721" spans="1:10" hidden="1">
      <c r="A10721" s="115" t="s">
        <v>11034</v>
      </c>
      <c r="B10721" s="115" t="str">
        <f t="shared" si="167"/>
        <v>PROTENSAO INCLUSIVE INSTALACAO,CONE E PLACA DE ANCORAGEM DETIRANTE PARA ANCORAGEM EM SOLO,CONSTITUIDO POR 4 CORDOALHASDE 12,7MM,EXCLUSIVE PERFURACAO,INJECAO E O TIRANTE</v>
      </c>
      <c r="C10721" s="115" t="s">
        <v>42882</v>
      </c>
      <c r="D10721" s="115" t="s">
        <v>42897</v>
      </c>
      <c r="E10721" s="115" t="s">
        <v>42898</v>
      </c>
      <c r="I10721" s="115" t="s">
        <v>6</v>
      </c>
      <c r="J10721" s="115">
        <v>2226.36</v>
      </c>
    </row>
    <row r="10722" spans="1:10" hidden="1">
      <c r="A10722" s="115" t="s">
        <v>11035</v>
      </c>
      <c r="B10722" s="115" t="str">
        <f t="shared" si="167"/>
        <v>PROTENSAO INCLUSIVE INSTALACAO,CONE E PLACA DE ANCORAGEM DETIRANTE PARA ANCORAGEM EM SOLO,CONSTITUIDO POR 6 CORDOALHASDE 12,7MM,EXCLUSIVE PERFURACAO,INJECAO E O TIRANTE</v>
      </c>
      <c r="C10722" s="115" t="s">
        <v>42882</v>
      </c>
      <c r="D10722" s="115" t="s">
        <v>42899</v>
      </c>
      <c r="E10722" s="115" t="s">
        <v>42898</v>
      </c>
      <c r="I10722" s="115" t="s">
        <v>6</v>
      </c>
      <c r="J10722" s="115">
        <v>2924.81</v>
      </c>
    </row>
    <row r="10723" spans="1:10" hidden="1">
      <c r="A10723" s="115" t="s">
        <v>11036</v>
      </c>
      <c r="B10723" s="115" t="str">
        <f t="shared" si="167"/>
        <v>PROTENSAO INCLUSIVE INSTALACAO,CONE E PLACA DE ANCORAGEM DETIRANTE PARA ANCORAGEM EM SOLO,CONSTITUIDO POR 6 CORDOALHASDE 12,7MM,EXCLUSIVE PERFURACAO,INJECAO E O TIRANTE</v>
      </c>
      <c r="C10723" s="115" t="s">
        <v>42882</v>
      </c>
      <c r="D10723" s="115" t="s">
        <v>42899</v>
      </c>
      <c r="E10723" s="115" t="s">
        <v>42898</v>
      </c>
      <c r="I10723" s="115" t="s">
        <v>6</v>
      </c>
      <c r="J10723" s="115">
        <v>2684.28</v>
      </c>
    </row>
    <row r="10724" spans="1:10" hidden="1">
      <c r="A10724" s="115" t="s">
        <v>11037</v>
      </c>
      <c r="B10724" s="115" t="str">
        <f t="shared" si="167"/>
        <v>PROTENSAO INCLUSIVE INSTALACAO,CONE E PLACA DE ANCORAGEM DETIRANTE PARA ANCORAGEM EM SOLO,CONSTITUIDO POR 8 CORDOALHASDE 12,7MM,EXCLUSIVE PERFURACAO,INJECAO E O TIRANTE</v>
      </c>
      <c r="C10724" s="115" t="s">
        <v>42882</v>
      </c>
      <c r="D10724" s="115" t="s">
        <v>42900</v>
      </c>
      <c r="E10724" s="115" t="s">
        <v>42898</v>
      </c>
      <c r="I10724" s="115" t="s">
        <v>6</v>
      </c>
      <c r="J10724" s="115">
        <v>3676.15</v>
      </c>
    </row>
    <row r="10725" spans="1:10" hidden="1">
      <c r="A10725" s="115" t="s">
        <v>11038</v>
      </c>
      <c r="B10725" s="115" t="str">
        <f t="shared" si="167"/>
        <v>PROTENSAO INCLUSIVE INSTALACAO,CONE E PLACA DE ANCORAGEM DETIRANTE PARA ANCORAGEM EM SOLO,CONSTITUIDO POR 8 CORDOALHASDE 12,7MM,EXCLUSIVE PERFURACAO,INJECAO E O TIRANTE</v>
      </c>
      <c r="C10725" s="115" t="s">
        <v>42882</v>
      </c>
      <c r="D10725" s="115" t="s">
        <v>42900</v>
      </c>
      <c r="E10725" s="115" t="s">
        <v>42898</v>
      </c>
      <c r="I10725" s="115" t="s">
        <v>6</v>
      </c>
      <c r="J10725" s="115">
        <v>3414.07</v>
      </c>
    </row>
    <row r="10726" spans="1:10" hidden="1">
      <c r="A10726" s="115" t="s">
        <v>11039</v>
      </c>
      <c r="B10726" s="115" t="str">
        <f t="shared" si="167"/>
        <v>PROTENSAO INCLUSIVE INSTALACAO,CONE E PLACA DE ANCORAGEM DETIRANTE PARA ANCORAGEM EM SOLO,CONSTITUIDO POR 10 CORDOALHAS DE 12,7MM,EXCLUSIVE PERFURACAO,INJECAO E O TIRANTE</v>
      </c>
      <c r="C10726" s="115" t="s">
        <v>42882</v>
      </c>
      <c r="D10726" s="115" t="s">
        <v>42901</v>
      </c>
      <c r="E10726" s="115" t="s">
        <v>42886</v>
      </c>
      <c r="I10726" s="115" t="s">
        <v>6</v>
      </c>
      <c r="J10726" s="115">
        <v>4354.22</v>
      </c>
    </row>
    <row r="10727" spans="1:10" hidden="1">
      <c r="A10727" s="115" t="s">
        <v>11040</v>
      </c>
      <c r="B10727" s="115" t="str">
        <f t="shared" si="167"/>
        <v>PROTENSAO INCLUSIVE INSTALACAO,CONE E PLACA DE ANCORAGEM DETIRANTE PARA ANCORAGEM EM SOLO,CONSTITUIDO POR 10 CORDOALHAS DE 12,7MM,EXCLUSIVE PERFURACAO,INJECAO E O TIRANTE</v>
      </c>
      <c r="C10727" s="115" t="s">
        <v>42882</v>
      </c>
      <c r="D10727" s="115" t="s">
        <v>42901</v>
      </c>
      <c r="E10727" s="115" t="s">
        <v>42886</v>
      </c>
      <c r="I10727" s="115" t="s">
        <v>6</v>
      </c>
      <c r="J10727" s="115">
        <v>4001.74</v>
      </c>
    </row>
    <row r="10728" spans="1:10" hidden="1">
      <c r="A10728" s="115" t="s">
        <v>11041</v>
      </c>
      <c r="B10728" s="115" t="str">
        <f t="shared" si="167"/>
        <v>PROTENSAO INCLUSIVE INSTALACAO,CONE E PLACA DE ANCORAGEM DETIRANTE PARA ANCORAGEM EM SOLO,CONSTITUIDO POR 12 CORDOALHAS DE 12,7MM,EXCLUSIVE PERFURACAO,INJECAO E O TIRANTE</v>
      </c>
      <c r="C10728" s="115" t="s">
        <v>42882</v>
      </c>
      <c r="D10728" s="115" t="s">
        <v>42902</v>
      </c>
      <c r="E10728" s="115" t="s">
        <v>42886</v>
      </c>
      <c r="I10728" s="115" t="s">
        <v>6</v>
      </c>
      <c r="J10728" s="115">
        <v>5124.7700000000004</v>
      </c>
    </row>
    <row r="10729" spans="1:10" hidden="1">
      <c r="A10729" s="115" t="s">
        <v>11042</v>
      </c>
      <c r="B10729" s="115" t="str">
        <f t="shared" si="167"/>
        <v>PROTENSAO INCLUSIVE INSTALACAO,CONE E PLACA DE ANCORAGEM DETIRANTE PARA ANCORAGEM EM SOLO,CONSTITUIDO POR 12 CORDOALHAS DE 12,7MM,EXCLUSIVE PERFURACAO,INJECAO E O TIRANTE</v>
      </c>
      <c r="C10729" s="115" t="s">
        <v>42882</v>
      </c>
      <c r="D10729" s="115" t="s">
        <v>42902</v>
      </c>
      <c r="E10729" s="115" t="s">
        <v>42886</v>
      </c>
      <c r="I10729" s="115" t="s">
        <v>6</v>
      </c>
      <c r="J10729" s="115">
        <v>4669.37</v>
      </c>
    </row>
    <row r="10730" spans="1:10" hidden="1">
      <c r="A10730" s="115" t="s">
        <v>11043</v>
      </c>
      <c r="B10730" s="115" t="str">
        <f t="shared" si="167"/>
        <v>CONCRETO IMPORTADO DE USINA,DOSADO RACIONALMENTE PARA UMA RESISTENCIA CARACTERISTICA A COMPRESSAO DE 10MPA</v>
      </c>
      <c r="C10730" s="115" t="s">
        <v>42903</v>
      </c>
      <c r="D10730" s="115" t="s">
        <v>42904</v>
      </c>
      <c r="I10730" s="115" t="s">
        <v>31</v>
      </c>
      <c r="J10730" s="115">
        <v>225.89</v>
      </c>
    </row>
    <row r="10731" spans="1:10" hidden="1">
      <c r="A10731" s="115" t="s">
        <v>11044</v>
      </c>
      <c r="B10731" s="115" t="str">
        <f t="shared" si="167"/>
        <v>CONCRETO IMPORTADO DE USINA,DOSADO RACIONALMENTE PARA UMA RESISTENCIA CARACTERISTICA A COMPRESSAO DE 10MPA</v>
      </c>
      <c r="C10731" s="115" t="s">
        <v>42903</v>
      </c>
      <c r="D10731" s="115" t="s">
        <v>42904</v>
      </c>
      <c r="I10731" s="115" t="s">
        <v>31</v>
      </c>
      <c r="J10731" s="115">
        <v>225.89</v>
      </c>
    </row>
    <row r="10732" spans="1:10" hidden="1">
      <c r="A10732" s="115" t="s">
        <v>11045</v>
      </c>
      <c r="B10732" s="115" t="str">
        <f t="shared" si="167"/>
        <v>CONCRETO IMPORTADO DE USINA,DOSADO RACIONALMENTE PARA UMA RESISTENCIA CARACTERISTICA A COMPRESSAO DE 15MPA</v>
      </c>
      <c r="C10732" s="115" t="s">
        <v>42903</v>
      </c>
      <c r="D10732" s="115" t="s">
        <v>42905</v>
      </c>
      <c r="I10732" s="115" t="s">
        <v>31</v>
      </c>
      <c r="J10732" s="115">
        <v>252.58</v>
      </c>
    </row>
    <row r="10733" spans="1:10" hidden="1">
      <c r="A10733" s="115" t="s">
        <v>11046</v>
      </c>
      <c r="B10733" s="115" t="str">
        <f t="shared" si="167"/>
        <v>CONCRETO IMPORTADO DE USINA,DOSADO RACIONALMENTE PARA UMA RESISTENCIA CARACTERISTICA A COMPRESSAO DE 15MPA</v>
      </c>
      <c r="C10733" s="115" t="s">
        <v>42903</v>
      </c>
      <c r="D10733" s="115" t="s">
        <v>42905</v>
      </c>
      <c r="I10733" s="115" t="s">
        <v>31</v>
      </c>
      <c r="J10733" s="115">
        <v>252.58</v>
      </c>
    </row>
    <row r="10734" spans="1:10" hidden="1">
      <c r="A10734" s="115" t="s">
        <v>11047</v>
      </c>
      <c r="B10734" s="115" t="str">
        <f t="shared" si="167"/>
        <v>CONCRETO IMPORTADO DE USINA,DOSADO RACIONALMENTE PARA UMA RESISTENCIA CARACTERISTICA A COMPRESSAO DE 20MPA</v>
      </c>
      <c r="C10734" s="115" t="s">
        <v>42903</v>
      </c>
      <c r="D10734" s="115" t="s">
        <v>42906</v>
      </c>
      <c r="I10734" s="115" t="s">
        <v>31</v>
      </c>
      <c r="J10734" s="115">
        <v>261.93</v>
      </c>
    </row>
    <row r="10735" spans="1:10" hidden="1">
      <c r="A10735" s="115" t="s">
        <v>11048</v>
      </c>
      <c r="B10735" s="115" t="str">
        <f t="shared" si="167"/>
        <v>CONCRETO IMPORTADO DE USINA,DOSADO RACIONALMENTE PARA UMA RESISTENCIA CARACTERISTICA A COMPRESSAO DE 20MPA</v>
      </c>
      <c r="C10735" s="115" t="s">
        <v>42903</v>
      </c>
      <c r="D10735" s="115" t="s">
        <v>42906</v>
      </c>
      <c r="I10735" s="115" t="s">
        <v>31</v>
      </c>
      <c r="J10735" s="115">
        <v>261.93</v>
      </c>
    </row>
    <row r="10736" spans="1:10" hidden="1">
      <c r="A10736" s="115" t="s">
        <v>11049</v>
      </c>
      <c r="B10736" s="115" t="str">
        <f t="shared" si="167"/>
        <v>CONCRETO IMPORTADO DE USINA,DOSADO RACIONALMENTE PARA UMA RESISTENCIA CARACTERISTICA A COMPRESSAO DE 25MPA</v>
      </c>
      <c r="C10736" s="115" t="s">
        <v>42903</v>
      </c>
      <c r="D10736" s="115" t="s">
        <v>42907</v>
      </c>
      <c r="I10736" s="115" t="s">
        <v>31</v>
      </c>
      <c r="J10736" s="115">
        <v>280.64</v>
      </c>
    </row>
    <row r="10737" spans="1:10" hidden="1">
      <c r="A10737" s="115" t="s">
        <v>11050</v>
      </c>
      <c r="B10737" s="115" t="str">
        <f t="shared" si="167"/>
        <v>CONCRETO IMPORTADO DE USINA,DOSADO RACIONALMENTE PARA UMA RESISTENCIA CARACTERISTICA A COMPRESSAO DE 25MPA</v>
      </c>
      <c r="C10737" s="115" t="s">
        <v>42903</v>
      </c>
      <c r="D10737" s="115" t="s">
        <v>42907</v>
      </c>
      <c r="I10737" s="115" t="s">
        <v>31</v>
      </c>
      <c r="J10737" s="115">
        <v>280.64</v>
      </c>
    </row>
    <row r="10738" spans="1:10" hidden="1">
      <c r="A10738" s="115" t="s">
        <v>11051</v>
      </c>
      <c r="B10738" s="115" t="str">
        <f t="shared" si="167"/>
        <v>CONCRETO IMPORTADO DE USINA,DOSADO RACIONALMENTE PARA UMA RESISTENCIA CARACTERISTICA A COMPRESSAO DE 30MPA</v>
      </c>
      <c r="C10738" s="115" t="s">
        <v>42903</v>
      </c>
      <c r="D10738" s="115" t="s">
        <v>42908</v>
      </c>
      <c r="I10738" s="115" t="s">
        <v>31</v>
      </c>
      <c r="J10738" s="115">
        <v>288.52999999999997</v>
      </c>
    </row>
    <row r="10739" spans="1:10" hidden="1">
      <c r="A10739" s="115" t="s">
        <v>11052</v>
      </c>
      <c r="B10739" s="115" t="str">
        <f t="shared" si="167"/>
        <v>CONCRETO IMPORTADO DE USINA,DOSADO RACIONALMENTE PARA UMA RESISTENCIA CARACTERISTICA A COMPRESSAO DE 30MPA</v>
      </c>
      <c r="C10739" s="115" t="s">
        <v>42903</v>
      </c>
      <c r="D10739" s="115" t="s">
        <v>42908</v>
      </c>
      <c r="I10739" s="115" t="s">
        <v>31</v>
      </c>
      <c r="J10739" s="115">
        <v>288.52999999999997</v>
      </c>
    </row>
    <row r="10740" spans="1:10" hidden="1">
      <c r="A10740" s="115" t="s">
        <v>11053</v>
      </c>
      <c r="B10740" s="115" t="str">
        <f t="shared" si="167"/>
        <v>CONCRETO IMPORTADO DE USINA,DOSADO RACIONALMENTE PARA UMA RESISTENCIA CARACTERISTICA A COMPRESSAO DE 35MPA</v>
      </c>
      <c r="C10740" s="115" t="s">
        <v>42903</v>
      </c>
      <c r="D10740" s="115" t="s">
        <v>42909</v>
      </c>
      <c r="I10740" s="115" t="s">
        <v>31</v>
      </c>
      <c r="J10740" s="115">
        <v>290.14</v>
      </c>
    </row>
    <row r="10741" spans="1:10" hidden="1">
      <c r="A10741" s="115" t="s">
        <v>11054</v>
      </c>
      <c r="B10741" s="115" t="str">
        <f t="shared" si="167"/>
        <v>CONCRETO IMPORTADO DE USINA,DOSADO RACIONALMENTE PARA UMA RESISTENCIA CARACTERISTICA A COMPRESSAO DE 35MPA</v>
      </c>
      <c r="C10741" s="115" t="s">
        <v>42903</v>
      </c>
      <c r="D10741" s="115" t="s">
        <v>42909</v>
      </c>
      <c r="I10741" s="115" t="s">
        <v>31</v>
      </c>
      <c r="J10741" s="115">
        <v>290.14</v>
      </c>
    </row>
    <row r="10742" spans="1:10" hidden="1">
      <c r="A10742" s="115" t="s">
        <v>11055</v>
      </c>
      <c r="B10742" s="115" t="str">
        <f t="shared" si="167"/>
        <v>CONCRETO IMPORTADO DE USINA,DOSADO RACIONALMENTE PARA UMA RESISTENCIA CARACTERISTICA A COMPRESSAO DE 40MPA</v>
      </c>
      <c r="C10742" s="115" t="s">
        <v>42903</v>
      </c>
      <c r="D10742" s="115" t="s">
        <v>42910</v>
      </c>
      <c r="I10742" s="115" t="s">
        <v>31</v>
      </c>
      <c r="J10742" s="115">
        <v>299.35000000000002</v>
      </c>
    </row>
    <row r="10743" spans="1:10" hidden="1">
      <c r="A10743" s="115" t="s">
        <v>11056</v>
      </c>
      <c r="B10743" s="115" t="str">
        <f t="shared" si="167"/>
        <v>CONCRETO IMPORTADO DE USINA,DOSADO RACIONALMENTE PARA UMA RESISTENCIA CARACTERISTICA A COMPRESSAO DE 40MPA</v>
      </c>
      <c r="C10743" s="115" t="s">
        <v>42903</v>
      </c>
      <c r="D10743" s="115" t="s">
        <v>42910</v>
      </c>
      <c r="I10743" s="115" t="s">
        <v>31</v>
      </c>
      <c r="J10743" s="115">
        <v>299.35000000000002</v>
      </c>
    </row>
    <row r="10744" spans="1:10" hidden="1">
      <c r="A10744" s="115" t="s">
        <v>11057</v>
      </c>
      <c r="B10744" s="115" t="str">
        <f t="shared" si="167"/>
        <v>CONCRETO COLORIDO,COM OXIDO DE FERRO VERMELHO SINTETICO,IMPORTADO DE USINA,DOSADO RACIONALMENTE PARA UMA RESISTENCIA CARACTERISTICA A COMPRESSAO DE 15MPA</v>
      </c>
      <c r="C10744" s="115" t="s">
        <v>42911</v>
      </c>
      <c r="D10744" s="115" t="s">
        <v>42912</v>
      </c>
      <c r="E10744" s="115" t="s">
        <v>42913</v>
      </c>
      <c r="I10744" s="115" t="s">
        <v>31</v>
      </c>
      <c r="J10744" s="115">
        <v>298.18</v>
      </c>
    </row>
    <row r="10745" spans="1:10" hidden="1">
      <c r="A10745" s="115" t="s">
        <v>11058</v>
      </c>
      <c r="B10745" s="115" t="str">
        <f t="shared" si="167"/>
        <v>CONCRETO COLORIDO,COM OXIDO DE FERRO VERMELHO SINTETICO,IMPORTADO DE USINA,DOSADO RACIONALMENTE PARA UMA RESISTENCIA CARACTERISTICA A COMPRESSAO DE 15MPA</v>
      </c>
      <c r="C10745" s="115" t="s">
        <v>42911</v>
      </c>
      <c r="D10745" s="115" t="s">
        <v>42912</v>
      </c>
      <c r="E10745" s="115" t="s">
        <v>42913</v>
      </c>
      <c r="I10745" s="115" t="s">
        <v>31</v>
      </c>
      <c r="J10745" s="115">
        <v>298.18</v>
      </c>
    </row>
    <row r="10746" spans="1:10" hidden="1">
      <c r="A10746" s="115" t="s">
        <v>33093</v>
      </c>
      <c r="B10746" s="115" t="str">
        <f t="shared" si="167"/>
        <v>CONCRETO DOSADO RACIONALMENTE PARA UMA RESISTENCIA CARACTERISTICA A COMPRESSAO DE 25MPA, COM ADICAO DE 8% DE MICROSSILICA, PREPARO EM USINA DOSADORA TIPO VERTICAL E LANCAMENTO COM AUXILIO DE EQUIPAMENTOS</v>
      </c>
      <c r="C10746" s="115" t="s">
        <v>41997</v>
      </c>
      <c r="D10746" s="115" t="s">
        <v>42914</v>
      </c>
      <c r="E10746" s="115" t="s">
        <v>42915</v>
      </c>
      <c r="F10746" s="115" t="s">
        <v>42916</v>
      </c>
      <c r="I10746" s="115" t="s">
        <v>31</v>
      </c>
      <c r="J10746" s="115">
        <v>497.49</v>
      </c>
    </row>
    <row r="10747" spans="1:10" hidden="1">
      <c r="A10747" s="115" t="s">
        <v>33094</v>
      </c>
      <c r="B10747" s="115" t="str">
        <f t="shared" si="167"/>
        <v>CONCRETO DOSADO RACIONALMENTE PARA UMA RESISTENCIA CARACTERISTICA A COMPRESSAO DE 25MPA, COM ADICAO DE 8% DE MICROSSILICA, PREPARO EM USINA DOSADORA TIPO VERTICAL E LANCAMENTO COM AUXILIO DE EQUIPAMENTOS</v>
      </c>
      <c r="C10747" s="115" t="s">
        <v>41997</v>
      </c>
      <c r="D10747" s="115" t="s">
        <v>42914</v>
      </c>
      <c r="E10747" s="115" t="s">
        <v>42915</v>
      </c>
      <c r="F10747" s="115" t="s">
        <v>42916</v>
      </c>
      <c r="I10747" s="115" t="s">
        <v>31</v>
      </c>
      <c r="J10747" s="115">
        <v>475.97</v>
      </c>
    </row>
    <row r="10748" spans="1:10" hidden="1">
      <c r="A10748" s="115" t="s">
        <v>11059</v>
      </c>
      <c r="B10748" s="115" t="str">
        <f t="shared" si="167"/>
        <v>CONCRETO DE ALTO DESEMPENHO (CAD) DOSADO RACIONALMENTE PARAUMA RESISTENCIA CARACTERISTICA A COMPRESSAO DE 50MPA,PREPARO EM USINA DOSADORA TIPO VERTICAL E LANCAMENTO COM AUXILIO DE  EQUIPAMENTOS,INCLUINDO ADITIVOS</v>
      </c>
      <c r="C10748" s="115" t="s">
        <v>42026</v>
      </c>
      <c r="D10748" s="115" t="s">
        <v>42917</v>
      </c>
      <c r="E10748" s="115" t="s">
        <v>42918</v>
      </c>
      <c r="F10748" s="115" t="s">
        <v>42919</v>
      </c>
      <c r="I10748" s="115" t="s">
        <v>31</v>
      </c>
      <c r="J10748" s="115">
        <v>539.35</v>
      </c>
    </row>
    <row r="10749" spans="1:10" hidden="1">
      <c r="A10749" s="115" t="s">
        <v>11060</v>
      </c>
      <c r="B10749" s="115" t="str">
        <f t="shared" si="167"/>
        <v>CONCRETO DE ALTO DESEMPENHO (CAD) DOSADO RACIONALMENTE PARAUMA RESISTENCIA CARACTERISTICA A COMPRESSAO DE 50MPA,PREPARO EM USINA DOSADORA TIPO VERTICAL E LANCAMENTO COM AUXILIO DE  EQUIPAMENTOS,INCLUINDO ADITIVOS</v>
      </c>
      <c r="C10749" s="115" t="s">
        <v>42026</v>
      </c>
      <c r="D10749" s="115" t="s">
        <v>42917</v>
      </c>
      <c r="E10749" s="115" t="s">
        <v>42918</v>
      </c>
      <c r="F10749" s="115" t="s">
        <v>42919</v>
      </c>
      <c r="I10749" s="115" t="s">
        <v>31</v>
      </c>
      <c r="J10749" s="115">
        <v>517.83000000000004</v>
      </c>
    </row>
    <row r="10750" spans="1:10" hidden="1">
      <c r="A10750" s="115" t="s">
        <v>11061</v>
      </c>
      <c r="B10750" s="115" t="str">
        <f t="shared" si="167"/>
        <v>CONCRETO DE ALTO DESEMPENHO (CAD) DOSADO RACIONALMENTE PARAUMA RESISTENCIA CARACTERISTICA A COMPRESSAO DE 60MPA, PREPARO EM USINA DOSADORA TIPO VERTICAL E LANCAMENTO COM AUXILIO DE EQUIPAMENTOS, INCLUINDO ADITIVOS</v>
      </c>
      <c r="C10750" s="115" t="s">
        <v>42026</v>
      </c>
      <c r="D10750" s="115" t="s">
        <v>42920</v>
      </c>
      <c r="E10750" s="115" t="s">
        <v>42921</v>
      </c>
      <c r="F10750" s="115" t="s">
        <v>42922</v>
      </c>
      <c r="I10750" s="115" t="s">
        <v>31</v>
      </c>
      <c r="J10750" s="115">
        <v>566.63</v>
      </c>
    </row>
    <row r="10751" spans="1:10" hidden="1">
      <c r="A10751" s="115" t="s">
        <v>11062</v>
      </c>
      <c r="B10751" s="115" t="str">
        <f t="shared" si="167"/>
        <v>CONCRETO DE ALTO DESEMPENHO (CAD) DOSADO RACIONALMENTE PARAUMA RESISTENCIA CARACTERISTICA A COMPRESSAO DE 60MPA, PREPARO EM USINA DOSADORA TIPO VERTICAL E LANCAMENTO COM AUXILIO DE EQUIPAMENTOS, INCLUINDO ADITIVOS</v>
      </c>
      <c r="C10751" s="115" t="s">
        <v>42026</v>
      </c>
      <c r="D10751" s="115" t="s">
        <v>42920</v>
      </c>
      <c r="E10751" s="115" t="s">
        <v>42921</v>
      </c>
      <c r="F10751" s="115" t="s">
        <v>42922</v>
      </c>
      <c r="I10751" s="115" t="s">
        <v>31</v>
      </c>
      <c r="J10751" s="115">
        <v>545.11</v>
      </c>
    </row>
    <row r="10752" spans="1:10" hidden="1">
      <c r="A10752" s="115" t="s">
        <v>11063</v>
      </c>
      <c r="B10752" s="115" t="str">
        <f t="shared" si="167"/>
        <v>CONCRETO DE ALTO DESEMPENHO (CAD) DOSADO RACIONALMENTE PARAUMA RESISTENCIA CARACTERISTICA A COMPRESSAO DE 70MPA,PREPAROEM USINA DOSADORA TIPO VERTICAL E LANCAMENTO COM AUXILIO DEEQUIPAMENTOS, INCLUINDO ADITIVOS</v>
      </c>
      <c r="C10752" s="115" t="s">
        <v>42026</v>
      </c>
      <c r="D10752" s="115" t="s">
        <v>42923</v>
      </c>
      <c r="E10752" s="115" t="s">
        <v>42924</v>
      </c>
      <c r="F10752" s="115" t="s">
        <v>42925</v>
      </c>
      <c r="I10752" s="115" t="s">
        <v>31</v>
      </c>
      <c r="J10752" s="115">
        <v>590.79999999999995</v>
      </c>
    </row>
    <row r="10753" spans="1:10" hidden="1">
      <c r="A10753" s="115" t="s">
        <v>11064</v>
      </c>
      <c r="B10753" s="115" t="str">
        <f t="shared" si="167"/>
        <v>CONCRETO DE ALTO DESEMPENHO (CAD) DOSADO RACIONALMENTE PARAUMA RESISTENCIA CARACTERISTICA A COMPRESSAO DE 70MPA,PREPAROEM USINA DOSADORA TIPO VERTICAL E LANCAMENTO COM AUXILIO DEEQUIPAMENTOS, INCLUINDO ADITIVOS</v>
      </c>
      <c r="C10753" s="115" t="s">
        <v>42026</v>
      </c>
      <c r="D10753" s="115" t="s">
        <v>42923</v>
      </c>
      <c r="E10753" s="115" t="s">
        <v>42924</v>
      </c>
      <c r="F10753" s="115" t="s">
        <v>42925</v>
      </c>
      <c r="I10753" s="115" t="s">
        <v>31</v>
      </c>
      <c r="J10753" s="115">
        <v>569.28</v>
      </c>
    </row>
    <row r="10754" spans="1:10" hidden="1">
      <c r="A10754" s="115" t="s">
        <v>11065</v>
      </c>
      <c r="B10754" s="115" t="str">
        <f t="shared" si="167"/>
        <v>BOMBEAMENTO PARA CONCRETO DE ALTO DESEMPENHO</v>
      </c>
      <c r="C10754" s="115" t="s">
        <v>11066</v>
      </c>
      <c r="I10754" s="115" t="s">
        <v>31</v>
      </c>
      <c r="J10754" s="115">
        <v>28.06</v>
      </c>
    </row>
    <row r="10755" spans="1:10" hidden="1">
      <c r="A10755" s="115" t="s">
        <v>11067</v>
      </c>
      <c r="B10755" s="115" t="str">
        <f t="shared" si="167"/>
        <v>BOMBEAMENTO PARA CONCRETO DE ALTO DESEMPENHO</v>
      </c>
      <c r="C10755" s="115" t="s">
        <v>11066</v>
      </c>
      <c r="I10755" s="115" t="s">
        <v>31</v>
      </c>
      <c r="J10755" s="115">
        <v>28.06</v>
      </c>
    </row>
    <row r="10756" spans="1:10" hidden="1">
      <c r="A10756" s="115" t="s">
        <v>11068</v>
      </c>
      <c r="B10756" s="115" t="str">
        <f t="shared" si="167"/>
        <v>TIRANTE PROTENDIDO,PARA CARGA DE TRABALHO ATE 34T,DIAMETRO DE 32MM,INCLUSIVE O FORNECIMENTO DA BARRA E BAINHA,PROTECAO ANTICORROSIVA,PREPARO E COLOCACAO NO FURO,EXCLUSIVE LUVAS,PLACAS,CONTRAPORCAS,ETC,PERFURACAO E INJECAO</v>
      </c>
      <c r="C10756" s="115" t="s">
        <v>42926</v>
      </c>
      <c r="D10756" s="115" t="s">
        <v>42927</v>
      </c>
      <c r="E10756" s="115" t="s">
        <v>42928</v>
      </c>
      <c r="F10756" s="115" t="s">
        <v>42929</v>
      </c>
      <c r="I10756" s="115" t="s">
        <v>58</v>
      </c>
      <c r="J10756" s="115">
        <v>243.18</v>
      </c>
    </row>
    <row r="10757" spans="1:10" hidden="1">
      <c r="A10757" s="115" t="s">
        <v>11069</v>
      </c>
      <c r="B10757" s="115" t="str">
        <f t="shared" ref="B10757:B10820" si="168">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15" t="s">
        <v>42926</v>
      </c>
      <c r="D10757" s="115" t="s">
        <v>42927</v>
      </c>
      <c r="E10757" s="115" t="s">
        <v>42928</v>
      </c>
      <c r="F10757" s="115" t="s">
        <v>42929</v>
      </c>
      <c r="I10757" s="115" t="s">
        <v>58</v>
      </c>
      <c r="J10757" s="115">
        <v>232.88</v>
      </c>
    </row>
    <row r="10758" spans="1:10" hidden="1">
      <c r="A10758" s="115" t="s">
        <v>11070</v>
      </c>
      <c r="B10758" s="115" t="str">
        <f t="shared" si="168"/>
        <v>PROTENSAO PARCIAL E FINAL DE TIRANTE (EXCLUSIVE ESTE),PARA CARGA DE TRABALHO ATE 34T,DIAMETRO DE 32MM,INCLUSIVE O FORNECIMENTO E INSTALACAO DA PLACA,ANEL DE ANGULO,PORCAS,CONTRAPORCAS,LUVAS,ETC,PINTURA E PROTECAO DA CABECA,EXCLUSIVE PERFURACAO E INJECAO</v>
      </c>
      <c r="C10758" s="115" t="s">
        <v>42930</v>
      </c>
      <c r="D10758" s="115" t="s">
        <v>42931</v>
      </c>
      <c r="E10758" s="115" t="s">
        <v>42932</v>
      </c>
      <c r="F10758" s="115" t="s">
        <v>42933</v>
      </c>
      <c r="G10758" s="115" t="s">
        <v>42934</v>
      </c>
      <c r="I10758" s="115" t="s">
        <v>6</v>
      </c>
      <c r="J10758" s="115">
        <v>1654.2</v>
      </c>
    </row>
    <row r="10759" spans="1:10" hidden="1">
      <c r="A10759" s="115" t="s">
        <v>11071</v>
      </c>
      <c r="B10759" s="115" t="str">
        <f t="shared" si="168"/>
        <v>PROTENSAO PARCIAL E FINAL DE TIRANTE (EXCLUSIVE ESTE),PARA CARGA DE TRABALHO ATE 34T,DIAMETRO DE 32MM,INCLUSIVE O FORNECIMENTO E INSTALACAO DA PLACA,ANEL DE ANGULO,PORCAS,CONTRAPORCAS,LUVAS,ETC,PINTURA E PROTECAO DA CABECA,EXCLUSIVE PERFURACAO E INJECAO</v>
      </c>
      <c r="C10759" s="115" t="s">
        <v>42930</v>
      </c>
      <c r="D10759" s="115" t="s">
        <v>42931</v>
      </c>
      <c r="E10759" s="115" t="s">
        <v>42932</v>
      </c>
      <c r="F10759" s="115" t="s">
        <v>42933</v>
      </c>
      <c r="G10759" s="115" t="s">
        <v>42934</v>
      </c>
      <c r="I10759" s="115" t="s">
        <v>6</v>
      </c>
      <c r="J10759" s="115">
        <v>1563.75</v>
      </c>
    </row>
    <row r="10760" spans="1:10" hidden="1">
      <c r="A10760" s="115" t="s">
        <v>11072</v>
      </c>
      <c r="B10760" s="115"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15" t="s">
        <v>42926</v>
      </c>
      <c r="D10760" s="115" t="s">
        <v>42927</v>
      </c>
      <c r="E10760" s="115" t="s">
        <v>42935</v>
      </c>
      <c r="F10760" s="115" t="s">
        <v>42936</v>
      </c>
      <c r="G10760" s="115" t="s">
        <v>42937</v>
      </c>
      <c r="I10760" s="115" t="s">
        <v>58</v>
      </c>
      <c r="J10760" s="115">
        <v>253.07</v>
      </c>
    </row>
    <row r="10761" spans="1:10" hidden="1">
      <c r="A10761" s="115" t="s">
        <v>11073</v>
      </c>
      <c r="B10761" s="115"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15" t="s">
        <v>42926</v>
      </c>
      <c r="D10761" s="115" t="s">
        <v>42927</v>
      </c>
      <c r="E10761" s="115" t="s">
        <v>42935</v>
      </c>
      <c r="F10761" s="115" t="s">
        <v>42936</v>
      </c>
      <c r="G10761" s="115" t="s">
        <v>42937</v>
      </c>
      <c r="I10761" s="115" t="s">
        <v>58</v>
      </c>
      <c r="J10761" s="115">
        <v>242.77</v>
      </c>
    </row>
    <row r="10762" spans="1:10" hidden="1">
      <c r="A10762" s="115" t="s">
        <v>11074</v>
      </c>
      <c r="B10762" s="115" t="str">
        <f t="shared" si="168"/>
        <v>TIRANTE PROTENDIDO,PARA CARGA DE TRABALHO ATE 22T,DIAMETRO DE 32MM,INCLUSIVE O FORNECIMENTO DA BARRA,BAINHA,PROTECAO ANTICORROSIVA,PREPARO E COLOCACAO NO FURO,EXCLUSIVE LUVAS,PLACAS,PORCAS E CONTRAPORCAS,ETC,PERFURACAO E INJECAO</v>
      </c>
      <c r="C10762" s="115" t="s">
        <v>42938</v>
      </c>
      <c r="D10762" s="115" t="s">
        <v>42939</v>
      </c>
      <c r="E10762" s="115" t="s">
        <v>42940</v>
      </c>
      <c r="F10762" s="115" t="s">
        <v>42941</v>
      </c>
      <c r="I10762" s="115" t="s">
        <v>58</v>
      </c>
      <c r="J10762" s="115">
        <v>157.37</v>
      </c>
    </row>
    <row r="10763" spans="1:10" hidden="1">
      <c r="A10763" s="115" t="s">
        <v>11075</v>
      </c>
      <c r="B10763" s="115" t="str">
        <f t="shared" si="168"/>
        <v>TIRANTE PROTENDIDO,PARA CARGA DE TRABALHO ATE 22T,DIAMETRO DE 32MM,INCLUSIVE O FORNECIMENTO DA BARRA,BAINHA,PROTECAO ANTICORROSIVA,PREPARO E COLOCACAO NO FURO,EXCLUSIVE LUVAS,PLACAS,PORCAS E CONTRAPORCAS,ETC,PERFURACAO E INJECAO</v>
      </c>
      <c r="C10763" s="115" t="s">
        <v>42938</v>
      </c>
      <c r="D10763" s="115" t="s">
        <v>42939</v>
      </c>
      <c r="E10763" s="115" t="s">
        <v>42940</v>
      </c>
      <c r="F10763" s="115" t="s">
        <v>42941</v>
      </c>
      <c r="I10763" s="115" t="s">
        <v>58</v>
      </c>
      <c r="J10763" s="115">
        <v>152.55000000000001</v>
      </c>
    </row>
    <row r="10764" spans="1:10" hidden="1">
      <c r="A10764" s="115" t="s">
        <v>11076</v>
      </c>
      <c r="B10764" s="115" t="str">
        <f t="shared" si="168"/>
        <v>PROTENSAO PARCIAL E FINAL DE TIRANTE (EXCLUSIVE ESTE),PARA CARGA DE TRABALHO DE 22T,DIAMETRO DE 32MM,INCLUSIVE O FORNECIMENTO E INSTALACAO DA PLACA,ANEL DE ANGULO,PORCAS,CONTRAPORCAS,LUVAS,ETC,PINTURA E PROTECAO DA CABECA,EXCLUSIVE PERFURACAO E INJECAO</v>
      </c>
      <c r="C10764" s="115" t="s">
        <v>42930</v>
      </c>
      <c r="D10764" s="115" t="s">
        <v>42942</v>
      </c>
      <c r="E10764" s="115" t="s">
        <v>42943</v>
      </c>
      <c r="F10764" s="115" t="s">
        <v>42944</v>
      </c>
      <c r="G10764" s="115" t="s">
        <v>42945</v>
      </c>
      <c r="I10764" s="115" t="s">
        <v>6</v>
      </c>
      <c r="J10764" s="115">
        <v>1306.58</v>
      </c>
    </row>
    <row r="10765" spans="1:10" hidden="1">
      <c r="A10765" s="115" t="s">
        <v>11077</v>
      </c>
      <c r="B10765" s="115" t="str">
        <f t="shared" si="168"/>
        <v>PROTENSAO PARCIAL E FINAL DE TIRANTE (EXCLUSIVE ESTE),PARA CARGA DE TRABALHO DE 22T,DIAMETRO DE 32MM,INCLUSIVE O FORNECIMENTO E INSTALACAO DA PLACA,ANEL DE ANGULO,PORCAS,CONTRAPORCAS,LUVAS,ETC,PINTURA E PROTECAO DA CABECA,EXCLUSIVE PERFURACAO E INJECAO</v>
      </c>
      <c r="C10765" s="115" t="s">
        <v>42930</v>
      </c>
      <c r="D10765" s="115" t="s">
        <v>42942</v>
      </c>
      <c r="E10765" s="115" t="s">
        <v>42943</v>
      </c>
      <c r="F10765" s="115" t="s">
        <v>42944</v>
      </c>
      <c r="G10765" s="115" t="s">
        <v>42945</v>
      </c>
      <c r="I10765" s="115" t="s">
        <v>6</v>
      </c>
      <c r="J10765" s="115">
        <v>1216.1300000000001</v>
      </c>
    </row>
    <row r="10766" spans="1:10" hidden="1">
      <c r="A10766" s="115" t="s">
        <v>11078</v>
      </c>
      <c r="B10766" s="115" t="str">
        <f t="shared" si="168"/>
        <v>PROTENSAO DE TIRANTE DE BARRA,DIAMETRO DE 32MM,EXCLUSIVE FORNECIMENTO DE MATERIAIS</v>
      </c>
      <c r="C10766" s="115" t="s">
        <v>42946</v>
      </c>
      <c r="D10766" s="115" t="s">
        <v>42947</v>
      </c>
      <c r="I10766" s="115" t="s">
        <v>6</v>
      </c>
      <c r="J10766" s="115">
        <v>358.17</v>
      </c>
    </row>
    <row r="10767" spans="1:10" hidden="1">
      <c r="A10767" s="115" t="s">
        <v>11079</v>
      </c>
      <c r="B10767" s="115" t="str">
        <f t="shared" si="168"/>
        <v>PROTENSAO DE TIRANTE DE BARRA,DIAMETRO DE 32MM,EXCLUSIVE FORNECIMENTO DE MATERIAIS</v>
      </c>
      <c r="C10767" s="115" t="s">
        <v>42946</v>
      </c>
      <c r="D10767" s="115" t="s">
        <v>42947</v>
      </c>
      <c r="I10767" s="115" t="s">
        <v>6</v>
      </c>
      <c r="J10767" s="115">
        <v>323.87</v>
      </c>
    </row>
    <row r="10768" spans="1:10" hidden="1">
      <c r="A10768" s="115" t="s">
        <v>11080</v>
      </c>
      <c r="B10768" s="115" t="str">
        <f t="shared" si="168"/>
        <v>CONCRETO IMPORTADO DE USINA,DOSADO RACIONALMENTE PARA RESISTENCIA CARACTERISTICA A COMPRESSAO DE 10MPA,INCLUSIVE TRANSPORTE HORIZONTAL ATE 20,00M EM CARRINHOS,ADENSAMENTO E ACABAMENTO</v>
      </c>
      <c r="C10768" s="115" t="s">
        <v>42948</v>
      </c>
      <c r="D10768" s="115" t="s">
        <v>42949</v>
      </c>
      <c r="E10768" s="115" t="s">
        <v>42950</v>
      </c>
      <c r="F10768" s="115" t="s">
        <v>35853</v>
      </c>
      <c r="I10768" s="115" t="s">
        <v>31</v>
      </c>
      <c r="J10768" s="115">
        <v>297.33999999999997</v>
      </c>
    </row>
    <row r="10769" spans="1:10" hidden="1">
      <c r="A10769" s="115" t="s">
        <v>11081</v>
      </c>
      <c r="B10769" s="115" t="str">
        <f t="shared" si="168"/>
        <v>CONCRETO IMPORTADO DE USINA,DOSADO RACIONALMENTE PARA RESISTENCIA CARACTERISTICA A COMPRESSAO DE 10MPA,INCLUSIVE TRANSPORTE HORIZONTAL ATE 20,00M EM CARRINHOS,ADENSAMENTO E ACABAMENTO</v>
      </c>
      <c r="C10769" s="115" t="s">
        <v>42948</v>
      </c>
      <c r="D10769" s="115" t="s">
        <v>42949</v>
      </c>
      <c r="E10769" s="115" t="s">
        <v>42950</v>
      </c>
      <c r="F10769" s="115" t="s">
        <v>35853</v>
      </c>
      <c r="I10769" s="115" t="s">
        <v>31</v>
      </c>
      <c r="J10769" s="115">
        <v>287.89</v>
      </c>
    </row>
    <row r="10770" spans="1:10" hidden="1">
      <c r="A10770" s="115" t="s">
        <v>11082</v>
      </c>
      <c r="B10770" s="115" t="str">
        <f t="shared" si="168"/>
        <v>CONCRETO IMPORTADO DE USINA,DOSADO RACIONALMENTE PARA RESISTENCIA CARACTERISTICA A COMPRESSAO DE 15MPA,INCLUSIVE TRANSPORTE HORIZONTAL ATE 20,00M EM CARRINHOS,ADENSAMENTO E ACABAMENTO</v>
      </c>
      <c r="C10770" s="115" t="s">
        <v>42948</v>
      </c>
      <c r="D10770" s="115" t="s">
        <v>42951</v>
      </c>
      <c r="E10770" s="115" t="s">
        <v>42950</v>
      </c>
      <c r="F10770" s="115" t="s">
        <v>35853</v>
      </c>
      <c r="I10770" s="115" t="s">
        <v>31</v>
      </c>
      <c r="J10770" s="115">
        <v>324.02999999999997</v>
      </c>
    </row>
    <row r="10771" spans="1:10" hidden="1">
      <c r="A10771" s="115" t="s">
        <v>11083</v>
      </c>
      <c r="B10771" s="115" t="str">
        <f t="shared" si="168"/>
        <v>CONCRETO IMPORTADO DE USINA,DOSADO RACIONALMENTE PARA RESISTENCIA CARACTERISTICA A COMPRESSAO DE 15MPA,INCLUSIVE TRANSPORTE HORIZONTAL ATE 20,00M EM CARRINHOS,ADENSAMENTO E ACABAMENTO</v>
      </c>
      <c r="C10771" s="115" t="s">
        <v>42948</v>
      </c>
      <c r="D10771" s="115" t="s">
        <v>42951</v>
      </c>
      <c r="E10771" s="115" t="s">
        <v>42950</v>
      </c>
      <c r="F10771" s="115" t="s">
        <v>35853</v>
      </c>
      <c r="I10771" s="115" t="s">
        <v>31</v>
      </c>
      <c r="J10771" s="115">
        <v>314.58</v>
      </c>
    </row>
    <row r="10772" spans="1:10" hidden="1">
      <c r="A10772" s="115" t="s">
        <v>11084</v>
      </c>
      <c r="B10772" s="115" t="str">
        <f t="shared" si="168"/>
        <v>CONCRETO IMPORTADO DE USINA,DOSADO RACIONALMENTE PARA RESISTENCIA CARACTERISTICA A COMPRESSAO DE 20MPA,INCLUSIVE TRANSPORTE HORIZONTAL ATE 20,00M EM CARRINHOS,ADENSAMENTO E ACABAMENTO</v>
      </c>
      <c r="C10772" s="115" t="s">
        <v>42948</v>
      </c>
      <c r="D10772" s="115" t="s">
        <v>42952</v>
      </c>
      <c r="E10772" s="115" t="s">
        <v>42950</v>
      </c>
      <c r="F10772" s="115" t="s">
        <v>35853</v>
      </c>
      <c r="I10772" s="115" t="s">
        <v>31</v>
      </c>
      <c r="J10772" s="115">
        <v>333.38</v>
      </c>
    </row>
    <row r="10773" spans="1:10" hidden="1">
      <c r="A10773" s="115" t="s">
        <v>11085</v>
      </c>
      <c r="B10773" s="115" t="str">
        <f t="shared" si="168"/>
        <v>CONCRETO IMPORTADO DE USINA,DOSADO RACIONALMENTE PARA RESISTENCIA CARACTERISTICA A COMPRESSAO DE 20MPA,INCLUSIVE TRANSPORTE HORIZONTAL ATE 20,00M EM CARRINHOS,ADENSAMENTO E ACABAMENTO</v>
      </c>
      <c r="C10773" s="115" t="s">
        <v>42948</v>
      </c>
      <c r="D10773" s="115" t="s">
        <v>42952</v>
      </c>
      <c r="E10773" s="115" t="s">
        <v>42950</v>
      </c>
      <c r="F10773" s="115" t="s">
        <v>35853</v>
      </c>
      <c r="I10773" s="115" t="s">
        <v>31</v>
      </c>
      <c r="J10773" s="115">
        <v>323.94</v>
      </c>
    </row>
    <row r="10774" spans="1:10" hidden="1">
      <c r="A10774" s="115" t="s">
        <v>11086</v>
      </c>
      <c r="B10774" s="115" t="str">
        <f t="shared" si="168"/>
        <v>CONCRETO IMPORTADO DE USINA,DOSADO RACIONALMENTE PARA RESISTENCIA CARACTERISTICA A COMPRESSAO DE 25MPA,INCLUSIVE TRANSPORTE HORIZONTAL ATE 20,00M EM CARRINHOS,ADENSAMENTO E ACABAMENTO</v>
      </c>
      <c r="C10774" s="115" t="s">
        <v>42948</v>
      </c>
      <c r="D10774" s="115" t="s">
        <v>42953</v>
      </c>
      <c r="E10774" s="115" t="s">
        <v>42950</v>
      </c>
      <c r="F10774" s="115" t="s">
        <v>35853</v>
      </c>
      <c r="I10774" s="115" t="s">
        <v>31</v>
      </c>
      <c r="J10774" s="115">
        <v>352.09</v>
      </c>
    </row>
    <row r="10775" spans="1:10" hidden="1">
      <c r="A10775" s="115" t="s">
        <v>11087</v>
      </c>
      <c r="B10775" s="115" t="str">
        <f t="shared" si="168"/>
        <v>CONCRETO IMPORTADO DE USINA,DOSADO RACIONALMENTE PARA RESISTENCIA CARACTERISTICA A COMPRESSAO DE 25MPA,INCLUSIVE TRANSPORTE HORIZONTAL ATE 20,00M EM CARRINHOS,ADENSAMENTO E ACABAMENTO</v>
      </c>
      <c r="C10775" s="115" t="s">
        <v>42948</v>
      </c>
      <c r="D10775" s="115" t="s">
        <v>42953</v>
      </c>
      <c r="E10775" s="115" t="s">
        <v>42950</v>
      </c>
      <c r="F10775" s="115" t="s">
        <v>35853</v>
      </c>
      <c r="I10775" s="115" t="s">
        <v>31</v>
      </c>
      <c r="J10775" s="115">
        <v>342.65</v>
      </c>
    </row>
    <row r="10776" spans="1:10" hidden="1">
      <c r="A10776" s="115" t="s">
        <v>11088</v>
      </c>
      <c r="B10776" s="115" t="str">
        <f t="shared" si="168"/>
        <v>CONCRETO IMPORTADO DE USINA,DOSADO RACIONALMENTE PARA RESISTENCIA CARACTERISTICA A COMPRESSAO DE 30MPA,INCLUSIVE TRANSPORTE HORIZONTAL ATE 20,00M EM CARRINHOS,ADENSAMENTO E ACABAMENTO</v>
      </c>
      <c r="C10776" s="115" t="s">
        <v>42948</v>
      </c>
      <c r="D10776" s="115" t="s">
        <v>42954</v>
      </c>
      <c r="E10776" s="115" t="s">
        <v>42950</v>
      </c>
      <c r="F10776" s="115" t="s">
        <v>35853</v>
      </c>
      <c r="I10776" s="115" t="s">
        <v>31</v>
      </c>
      <c r="J10776" s="115">
        <v>359.98</v>
      </c>
    </row>
    <row r="10777" spans="1:10" hidden="1">
      <c r="A10777" s="115" t="s">
        <v>11089</v>
      </c>
      <c r="B10777" s="115" t="str">
        <f t="shared" si="168"/>
        <v>CONCRETO IMPORTADO DE USINA,DOSADO RACIONALMENTE PARA RESISTENCIA CARACTERISTICA A COMPRESSAO DE 30MPA,INCLUSIVE TRANSPORTE HORIZONTAL ATE 20,00M EM CARRINHOS,ADENSAMENTO E ACABAMENTO</v>
      </c>
      <c r="C10777" s="115" t="s">
        <v>42948</v>
      </c>
      <c r="D10777" s="115" t="s">
        <v>42954</v>
      </c>
      <c r="E10777" s="115" t="s">
        <v>42950</v>
      </c>
      <c r="F10777" s="115" t="s">
        <v>35853</v>
      </c>
      <c r="I10777" s="115" t="s">
        <v>31</v>
      </c>
      <c r="J10777" s="115">
        <v>350.53</v>
      </c>
    </row>
    <row r="10778" spans="1:10" hidden="1">
      <c r="A10778" s="115" t="s">
        <v>11090</v>
      </c>
      <c r="B10778" s="115" t="str">
        <f t="shared" si="168"/>
        <v>CONCRETO IMPORTADO DE USINA,DOSADO RACIONALMENTE PARA RESISTENCIA CARACTERISTICA A COMPRESSAO DE 35MPA,INCLUSIVE TRANSPORTE HORIZONTAL ATE 20,00M EM CARRINHOS,ADENSAMENTO E ACABAMENTO</v>
      </c>
      <c r="C10778" s="115" t="s">
        <v>42948</v>
      </c>
      <c r="D10778" s="115" t="s">
        <v>42955</v>
      </c>
      <c r="E10778" s="115" t="s">
        <v>42950</v>
      </c>
      <c r="F10778" s="115" t="s">
        <v>35853</v>
      </c>
      <c r="I10778" s="115" t="s">
        <v>31</v>
      </c>
      <c r="J10778" s="115">
        <v>361.59</v>
      </c>
    </row>
    <row r="10779" spans="1:10" hidden="1">
      <c r="A10779" s="115" t="s">
        <v>11091</v>
      </c>
      <c r="B10779" s="115" t="str">
        <f t="shared" si="168"/>
        <v>CONCRETO IMPORTADO DE USINA,DOSADO RACIONALMENTE PARA RESISTENCIA CARACTERISTICA A COMPRESSAO DE 35MPA,INCLUSIVE TRANSPORTE HORIZONTAL ATE 20,00M EM CARRINHOS,ADENSAMENTO E ACABAMENTO</v>
      </c>
      <c r="C10779" s="115" t="s">
        <v>42948</v>
      </c>
      <c r="D10779" s="115" t="s">
        <v>42955</v>
      </c>
      <c r="E10779" s="115" t="s">
        <v>42950</v>
      </c>
      <c r="F10779" s="115" t="s">
        <v>35853</v>
      </c>
      <c r="I10779" s="115" t="s">
        <v>31</v>
      </c>
      <c r="J10779" s="115">
        <v>352.14</v>
      </c>
    </row>
    <row r="10780" spans="1:10" hidden="1">
      <c r="A10780" s="115" t="s">
        <v>11092</v>
      </c>
      <c r="B10780" s="115" t="str">
        <f t="shared" si="168"/>
        <v>CONCRETO IMPORTADO DE USINA,DOSADO RACIONALMENTE PARA RESISTENCIA CARACTERISTICA A COMPRESSAO DE 40MPA,INCLUSIVE TRANSPORTE HORIZONTAL ATE 20,00M EM CARRINHOS,ADENSAMENTO E ACABAMENTO</v>
      </c>
      <c r="C10780" s="115" t="s">
        <v>42948</v>
      </c>
      <c r="D10780" s="115" t="s">
        <v>42956</v>
      </c>
      <c r="E10780" s="115" t="s">
        <v>42950</v>
      </c>
      <c r="F10780" s="115" t="s">
        <v>35853</v>
      </c>
      <c r="I10780" s="115" t="s">
        <v>31</v>
      </c>
      <c r="J10780" s="115">
        <v>370.8</v>
      </c>
    </row>
    <row r="10781" spans="1:10" hidden="1">
      <c r="A10781" s="115" t="s">
        <v>11093</v>
      </c>
      <c r="B10781" s="115" t="str">
        <f t="shared" si="168"/>
        <v>CONCRETO IMPORTADO DE USINA,DOSADO RACIONALMENTE PARA RESISTENCIA CARACTERISTICA A COMPRESSAO DE 40MPA,INCLUSIVE TRANSPORTE HORIZONTAL ATE 20,00M EM CARRINHOS,ADENSAMENTO E ACABAMENTO</v>
      </c>
      <c r="C10781" s="115" t="s">
        <v>42948</v>
      </c>
      <c r="D10781" s="115" t="s">
        <v>42956</v>
      </c>
      <c r="E10781" s="115" t="s">
        <v>42950</v>
      </c>
      <c r="F10781" s="115" t="s">
        <v>35853</v>
      </c>
      <c r="I10781" s="115" t="s">
        <v>31</v>
      </c>
      <c r="J10781" s="115">
        <v>361.36</v>
      </c>
    </row>
    <row r="10782" spans="1:10" hidden="1">
      <c r="A10782" s="115" t="s">
        <v>11094</v>
      </c>
      <c r="B10782" s="115"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15" t="s">
        <v>42957</v>
      </c>
      <c r="D10782" s="115" t="s">
        <v>42958</v>
      </c>
      <c r="E10782" s="115" t="s">
        <v>42959</v>
      </c>
      <c r="F10782" s="115" t="s">
        <v>42960</v>
      </c>
      <c r="G10782" s="115" t="s">
        <v>42961</v>
      </c>
      <c r="I10782" s="115" t="s">
        <v>16</v>
      </c>
      <c r="J10782" s="115">
        <v>147.72</v>
      </c>
    </row>
    <row r="10783" spans="1:10" hidden="1">
      <c r="A10783" s="115" t="s">
        <v>11095</v>
      </c>
      <c r="B10783" s="115"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15" t="s">
        <v>42957</v>
      </c>
      <c r="D10783" s="115" t="s">
        <v>42958</v>
      </c>
      <c r="E10783" s="115" t="s">
        <v>42959</v>
      </c>
      <c r="F10783" s="115" t="s">
        <v>42960</v>
      </c>
      <c r="G10783" s="115" t="s">
        <v>42961</v>
      </c>
      <c r="I10783" s="115" t="s">
        <v>16</v>
      </c>
      <c r="J10783" s="115">
        <v>141.69999999999999</v>
      </c>
    </row>
    <row r="10784" spans="1:10" hidden="1">
      <c r="A10784" s="115" t="s">
        <v>11096</v>
      </c>
      <c r="B10784" s="115"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15" t="s">
        <v>42962</v>
      </c>
      <c r="D10784" s="115" t="s">
        <v>42958</v>
      </c>
      <c r="E10784" s="115" t="s">
        <v>42959</v>
      </c>
      <c r="F10784" s="115" t="s">
        <v>42960</v>
      </c>
      <c r="G10784" s="115" t="s">
        <v>42961</v>
      </c>
      <c r="I10784" s="115" t="s">
        <v>16</v>
      </c>
      <c r="J10784" s="115">
        <v>157.66999999999999</v>
      </c>
    </row>
    <row r="10785" spans="1:10" hidden="1">
      <c r="A10785" s="115" t="s">
        <v>11097</v>
      </c>
      <c r="B10785" s="115"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15" t="s">
        <v>42962</v>
      </c>
      <c r="D10785" s="115" t="s">
        <v>42958</v>
      </c>
      <c r="E10785" s="115" t="s">
        <v>42959</v>
      </c>
      <c r="F10785" s="115" t="s">
        <v>42960</v>
      </c>
      <c r="G10785" s="115" t="s">
        <v>42961</v>
      </c>
      <c r="I10785" s="115" t="s">
        <v>16</v>
      </c>
      <c r="J10785" s="115">
        <v>151.22</v>
      </c>
    </row>
    <row r="10786" spans="1:10" hidden="1">
      <c r="A10786" s="115" t="s">
        <v>11098</v>
      </c>
      <c r="B10786" s="115"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15" t="s">
        <v>42963</v>
      </c>
      <c r="D10786" s="115" t="s">
        <v>42964</v>
      </c>
      <c r="E10786" s="115" t="s">
        <v>42965</v>
      </c>
      <c r="F10786" s="115" t="s">
        <v>42966</v>
      </c>
      <c r="G10786" s="115" t="s">
        <v>42967</v>
      </c>
      <c r="I10786" s="115" t="s">
        <v>16</v>
      </c>
      <c r="J10786" s="115">
        <v>167.62</v>
      </c>
    </row>
    <row r="10787" spans="1:10" hidden="1">
      <c r="A10787" s="115" t="s">
        <v>11099</v>
      </c>
      <c r="B10787" s="115"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15" t="s">
        <v>42963</v>
      </c>
      <c r="D10787" s="115" t="s">
        <v>42964</v>
      </c>
      <c r="E10787" s="115" t="s">
        <v>42965</v>
      </c>
      <c r="F10787" s="115" t="s">
        <v>42966</v>
      </c>
      <c r="G10787" s="115" t="s">
        <v>42967</v>
      </c>
      <c r="I10787" s="115" t="s">
        <v>16</v>
      </c>
      <c r="J10787" s="115">
        <v>160.74</v>
      </c>
    </row>
    <row r="10788" spans="1:10" hidden="1">
      <c r="A10788" s="115" t="s">
        <v>11100</v>
      </c>
      <c r="B10788" s="115"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8" s="115" t="s">
        <v>42968</v>
      </c>
      <c r="D10788" s="115" t="s">
        <v>42969</v>
      </c>
      <c r="E10788" s="115" t="s">
        <v>42970</v>
      </c>
      <c r="F10788" s="115" t="s">
        <v>42971</v>
      </c>
      <c r="G10788" s="115" t="s">
        <v>42972</v>
      </c>
      <c r="I10788" s="115" t="s">
        <v>11101</v>
      </c>
      <c r="J10788" s="115">
        <v>8.25</v>
      </c>
    </row>
    <row r="10789" spans="1:10" hidden="1">
      <c r="A10789" s="115" t="s">
        <v>11102</v>
      </c>
      <c r="B10789" s="115"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9" s="115" t="s">
        <v>42968</v>
      </c>
      <c r="D10789" s="115" t="s">
        <v>42969</v>
      </c>
      <c r="E10789" s="115" t="s">
        <v>42970</v>
      </c>
      <c r="F10789" s="115" t="s">
        <v>42971</v>
      </c>
      <c r="G10789" s="115" t="s">
        <v>42972</v>
      </c>
      <c r="I10789" s="115" t="s">
        <v>11101</v>
      </c>
      <c r="J10789" s="115">
        <v>8.25</v>
      </c>
    </row>
    <row r="10790" spans="1:10" hidden="1">
      <c r="A10790" s="115" t="s">
        <v>11103</v>
      </c>
      <c r="B10790" s="115" t="str">
        <f t="shared" si="168"/>
        <v>ESCORAMENTO TUBULAR(ALUGUEL)COM TUBOS METALICOS,PARA QUALQUER DENSIDADE DE TUBO,PAGO PELO COMPRIMENTO NECESSARIO,NO MESMO TEMPO,DESDE A ENTREGA DO MATERIAL NA OBRA,NA OCASIAO APROPRIADA ATE SUA CARGA,PARA DEVOLUCAO,LOGO QUE DESNECESSARIA</v>
      </c>
      <c r="C10790" s="115" t="s">
        <v>42973</v>
      </c>
      <c r="D10790" s="115" t="s">
        <v>42974</v>
      </c>
      <c r="E10790" s="115" t="s">
        <v>42975</v>
      </c>
      <c r="F10790" s="115" t="s">
        <v>42976</v>
      </c>
      <c r="I10790" s="115" t="s">
        <v>3534</v>
      </c>
      <c r="J10790" s="115">
        <v>1.65</v>
      </c>
    </row>
    <row r="10791" spans="1:10" hidden="1">
      <c r="A10791" s="115" t="s">
        <v>11104</v>
      </c>
      <c r="B10791" s="115" t="str">
        <f t="shared" si="168"/>
        <v>ESCORAMENTO TUBULAR(ALUGUEL)COM TUBOS METALICOS,PARA QUALQUER DENSIDADE DE TUBO,PAGO PELO COMPRIMENTO NECESSARIO,NO MESMO TEMPO,DESDE A ENTREGA DO MATERIAL NA OBRA,NA OCASIAO APROPRIADA ATE SUA CARGA,PARA DEVOLUCAO,LOGO QUE DESNECESSARIA</v>
      </c>
      <c r="C10791" s="115" t="s">
        <v>42973</v>
      </c>
      <c r="D10791" s="115" t="s">
        <v>42974</v>
      </c>
      <c r="E10791" s="115" t="s">
        <v>42975</v>
      </c>
      <c r="F10791" s="115" t="s">
        <v>42976</v>
      </c>
      <c r="I10791" s="115" t="s">
        <v>3534</v>
      </c>
      <c r="J10791" s="115">
        <v>1.65</v>
      </c>
    </row>
    <row r="10792" spans="1:10" hidden="1">
      <c r="A10792" s="115" t="s">
        <v>11105</v>
      </c>
      <c r="B10792" s="115" t="str">
        <f t="shared" si="168"/>
        <v>ESCORAMENTO METALICO (ALUGUEL),COM ESCORAS TELESCOPAVEIS OUTORRES DE CARGA,PARA ESTRUTURA CONVENCIONAL DE CONCRETO ARMADO,EXCLUSIVE CIMBRAMENTO,MONTAGEM E DESMONTAGEM (VIDE ITEM 11.055.0010).MEDICAO PELO VOLUME DE ESCORAMENTO</v>
      </c>
      <c r="C10792" s="115" t="s">
        <v>55968</v>
      </c>
      <c r="D10792" s="115" t="s">
        <v>55969</v>
      </c>
      <c r="E10792" s="115" t="s">
        <v>55970</v>
      </c>
      <c r="F10792" s="115" t="s">
        <v>55971</v>
      </c>
      <c r="I10792" s="115" t="s">
        <v>11101</v>
      </c>
      <c r="J10792" s="115">
        <v>4.5</v>
      </c>
    </row>
    <row r="10793" spans="1:10" hidden="1">
      <c r="A10793" s="115" t="s">
        <v>11106</v>
      </c>
      <c r="B10793" s="115" t="str">
        <f t="shared" si="168"/>
        <v>ESCORAMENTO METALICO (ALUGUEL),COM ESCORAS TELESCOPAVEIS OUTORRES DE CARGA,PARA ESTRUTURA CONVENCIONAL DE CONCRETO ARMADO,EXCLUSIVE CIMBRAMENTO,MONTAGEM E DESMONTAGEM (VIDE ITEM 11.055.0010).MEDICAO PELO VOLUME DE ESCORAMENTO</v>
      </c>
      <c r="C10793" s="115" t="s">
        <v>55968</v>
      </c>
      <c r="D10793" s="115" t="s">
        <v>55969</v>
      </c>
      <c r="E10793" s="115" t="s">
        <v>55970</v>
      </c>
      <c r="F10793" s="115" t="s">
        <v>55971</v>
      </c>
      <c r="I10793" s="115" t="s">
        <v>11101</v>
      </c>
      <c r="J10793" s="115">
        <v>4.5</v>
      </c>
    </row>
    <row r="10794" spans="1:10" hidden="1">
      <c r="A10794" s="115" t="s">
        <v>11107</v>
      </c>
      <c r="B10794" s="115"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15" t="s">
        <v>42977</v>
      </c>
      <c r="D10794" s="115" t="s">
        <v>42978</v>
      </c>
      <c r="E10794" s="115" t="s">
        <v>42979</v>
      </c>
      <c r="F10794" s="115" t="s">
        <v>42980</v>
      </c>
      <c r="G10794" s="115" t="s">
        <v>42981</v>
      </c>
      <c r="H10794" s="115" t="s">
        <v>42982</v>
      </c>
      <c r="I10794" s="115" t="s">
        <v>31</v>
      </c>
      <c r="J10794" s="115">
        <v>19.559999999999999</v>
      </c>
    </row>
    <row r="10795" spans="1:10" hidden="1">
      <c r="A10795" s="115" t="s">
        <v>11108</v>
      </c>
      <c r="B10795" s="115"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15" t="s">
        <v>42977</v>
      </c>
      <c r="D10795" s="115" t="s">
        <v>42978</v>
      </c>
      <c r="E10795" s="115" t="s">
        <v>42979</v>
      </c>
      <c r="F10795" s="115" t="s">
        <v>42980</v>
      </c>
      <c r="G10795" s="115" t="s">
        <v>42981</v>
      </c>
      <c r="H10795" s="115" t="s">
        <v>42982</v>
      </c>
      <c r="I10795" s="115" t="s">
        <v>31</v>
      </c>
      <c r="J10795" s="115">
        <v>17.149999999999999</v>
      </c>
    </row>
    <row r="10796" spans="1:10" hidden="1">
      <c r="A10796" s="115" t="s">
        <v>11109</v>
      </c>
      <c r="B10796" s="115"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15" t="s">
        <v>42983</v>
      </c>
      <c r="D10796" s="115" t="s">
        <v>42984</v>
      </c>
      <c r="E10796" s="115" t="s">
        <v>42985</v>
      </c>
      <c r="F10796" s="115" t="s">
        <v>42986</v>
      </c>
      <c r="G10796" s="115" t="s">
        <v>42987</v>
      </c>
      <c r="H10796" s="115" t="s">
        <v>42988</v>
      </c>
      <c r="I10796" s="115" t="s">
        <v>58</v>
      </c>
      <c r="J10796" s="115">
        <v>4.5600000000000005</v>
      </c>
    </row>
    <row r="10797" spans="1:10" hidden="1">
      <c r="A10797" s="115" t="s">
        <v>11110</v>
      </c>
      <c r="B10797" s="115"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15" t="s">
        <v>42983</v>
      </c>
      <c r="D10797" s="115" t="s">
        <v>42984</v>
      </c>
      <c r="E10797" s="115" t="s">
        <v>42985</v>
      </c>
      <c r="F10797" s="115" t="s">
        <v>42986</v>
      </c>
      <c r="G10797" s="115" t="s">
        <v>42987</v>
      </c>
      <c r="H10797" s="115" t="s">
        <v>42988</v>
      </c>
      <c r="I10797" s="115" t="s">
        <v>58</v>
      </c>
      <c r="J10797" s="115">
        <v>3.99</v>
      </c>
    </row>
    <row r="10798" spans="1:10" hidden="1">
      <c r="A10798" s="115" t="s">
        <v>11111</v>
      </c>
      <c r="B10798" s="115"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8" s="115" t="s">
        <v>42989</v>
      </c>
      <c r="D10798" s="115" t="s">
        <v>42990</v>
      </c>
      <c r="E10798" s="115" t="s">
        <v>42991</v>
      </c>
      <c r="F10798" s="115" t="s">
        <v>42992</v>
      </c>
      <c r="G10798" s="115" t="s">
        <v>42993</v>
      </c>
      <c r="I10798" s="115" t="s">
        <v>31</v>
      </c>
      <c r="J10798" s="115">
        <v>10.86</v>
      </c>
    </row>
    <row r="10799" spans="1:10" hidden="1">
      <c r="A10799" s="115" t="s">
        <v>11112</v>
      </c>
      <c r="B10799" s="115"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9" s="115" t="s">
        <v>42989</v>
      </c>
      <c r="D10799" s="115" t="s">
        <v>42990</v>
      </c>
      <c r="E10799" s="115" t="s">
        <v>42991</v>
      </c>
      <c r="F10799" s="115" t="s">
        <v>42992</v>
      </c>
      <c r="G10799" s="115" t="s">
        <v>42993</v>
      </c>
      <c r="I10799" s="115" t="s">
        <v>31</v>
      </c>
      <c r="J10799" s="115">
        <v>9.61</v>
      </c>
    </row>
    <row r="10800" spans="1:10" hidden="1">
      <c r="A10800" s="115" t="s">
        <v>11113</v>
      </c>
      <c r="B10800" s="115" t="str">
        <f t="shared" si="168"/>
        <v>SUPERESTRUTURA DE PONTE OU VIADUTO,PRE-FABRICADA,EM CONCRETO PROTENDIDO,CLASSE 45,PARA UMA FAIXA DE TRAFEGO COM GUARDA-RODAS E 3,20M DE PISTA DE ROLAMENTO,SEM CAPEAMENTO,COM VAO ENTRE 7,50 E 12,50M,COLOCADA</v>
      </c>
      <c r="C10800" s="115" t="s">
        <v>42994</v>
      </c>
      <c r="D10800" s="115" t="s">
        <v>42995</v>
      </c>
      <c r="E10800" s="115" t="s">
        <v>42996</v>
      </c>
      <c r="F10800" s="115" t="s">
        <v>42997</v>
      </c>
      <c r="I10800" s="115" t="s">
        <v>58</v>
      </c>
      <c r="J10800" s="115">
        <v>15374.55</v>
      </c>
    </row>
    <row r="10801" spans="1:10" hidden="1">
      <c r="A10801" s="115" t="s">
        <v>11114</v>
      </c>
      <c r="B10801" s="115" t="str">
        <f t="shared" si="168"/>
        <v>SUPERESTRUTURA DE PONTE OU VIADUTO,PRE-FABRICADA,EM CONCRETO PROTENDIDO,CLASSE 45,PARA UMA FAIXA DE TRAFEGO COM GUARDA-RODAS E 3,20M DE PISTA DE ROLAMENTO,SEM CAPEAMENTO,COM VAO ENTRE 7,50 E 12,50M,COLOCADA</v>
      </c>
      <c r="C10801" s="115" t="s">
        <v>42994</v>
      </c>
      <c r="D10801" s="115" t="s">
        <v>42995</v>
      </c>
      <c r="E10801" s="115" t="s">
        <v>42996</v>
      </c>
      <c r="F10801" s="115" t="s">
        <v>42997</v>
      </c>
      <c r="I10801" s="115" t="s">
        <v>58</v>
      </c>
      <c r="J10801" s="115">
        <v>13995.84</v>
      </c>
    </row>
    <row r="10802" spans="1:10" hidden="1">
      <c r="A10802" s="115" t="s">
        <v>11115</v>
      </c>
      <c r="B10802" s="115" t="str">
        <f t="shared" si="168"/>
        <v>SUPERESTRUTURA DE PONTE OU VIADUTO,PRE-FABRICADA,EM CONCRETO PROTENDIDO,CLASSE 45,PARA DUAS FAIXAS DE TRAFEGO E 7,20M DE PISTA DE ROLAMENTO,SEM CAPEAMENTO,COM VAO ENTRE 7,50 E 12,50M,COLOCADA</v>
      </c>
      <c r="C10802" s="115" t="s">
        <v>42994</v>
      </c>
      <c r="D10802" s="115" t="s">
        <v>42998</v>
      </c>
      <c r="E10802" s="115" t="s">
        <v>42999</v>
      </c>
      <c r="F10802" s="115" t="s">
        <v>43000</v>
      </c>
      <c r="I10802" s="115" t="s">
        <v>58</v>
      </c>
      <c r="J10802" s="115">
        <v>28650.799999999999</v>
      </c>
    </row>
    <row r="10803" spans="1:10" hidden="1">
      <c r="A10803" s="115" t="s">
        <v>11116</v>
      </c>
      <c r="B10803" s="115" t="str">
        <f t="shared" si="168"/>
        <v>SUPERESTRUTURA DE PONTE OU VIADUTO,PRE-FABRICADA,EM CONCRETO PROTENDIDO,CLASSE 45,PARA DUAS FAIXAS DE TRAFEGO E 7,20M DE PISTA DE ROLAMENTO,SEM CAPEAMENTO,COM VAO ENTRE 7,50 E 12,50M,COLOCADA</v>
      </c>
      <c r="C10803" s="115" t="s">
        <v>42994</v>
      </c>
      <c r="D10803" s="115" t="s">
        <v>42998</v>
      </c>
      <c r="E10803" s="115" t="s">
        <v>42999</v>
      </c>
      <c r="F10803" s="115" t="s">
        <v>43000</v>
      </c>
      <c r="I10803" s="115" t="s">
        <v>58</v>
      </c>
      <c r="J10803" s="115">
        <v>26219.77</v>
      </c>
    </row>
    <row r="10804" spans="1:10" hidden="1">
      <c r="A10804" s="115" t="s">
        <v>11117</v>
      </c>
      <c r="B10804" s="115" t="str">
        <f t="shared" si="168"/>
        <v>SUPERESTRUTURA DE PONTE OU VIADUTO,PRE-FABRICADA,EM CONCRETO PROTENDIDO,CLASSE 45,PARA UMA FAIXA DE TRAFEGO COM 3,20M DE PISTA DE ROLAMENTO,COM GUARDA-RODAS,PASSEIOS E GUARDA-CORPOS,COM LARGURA DE 4,60M,SEM CAPEAMENTO,COM VAO ENTRE 7,50 E 12,50M,COLOCADA</v>
      </c>
      <c r="C10804" s="115" t="s">
        <v>42994</v>
      </c>
      <c r="D10804" s="115" t="s">
        <v>43001</v>
      </c>
      <c r="E10804" s="115" t="s">
        <v>43002</v>
      </c>
      <c r="F10804" s="115" t="s">
        <v>43003</v>
      </c>
      <c r="G10804" s="115" t="s">
        <v>43004</v>
      </c>
      <c r="I10804" s="115" t="s">
        <v>58</v>
      </c>
      <c r="J10804" s="115">
        <v>17492.22</v>
      </c>
    </row>
    <row r="10805" spans="1:10" hidden="1">
      <c r="A10805" s="115" t="s">
        <v>11118</v>
      </c>
      <c r="B10805" s="115" t="str">
        <f t="shared" si="168"/>
        <v>SUPERESTRUTURA DE PONTE OU VIADUTO,PRE-FABRICADA,EM CONCRETO PROTENDIDO,CLASSE 45,PARA UMA FAIXA DE TRAFEGO COM 3,20M DE PISTA DE ROLAMENTO,COM GUARDA-RODAS,PASSEIOS E GUARDA-CORPOS,COM LARGURA DE 4,60M,SEM CAPEAMENTO,COM VAO ENTRE 7,50 E 12,50M,COLOCADA</v>
      </c>
      <c r="C10805" s="115" t="s">
        <v>42994</v>
      </c>
      <c r="D10805" s="115" t="s">
        <v>43001</v>
      </c>
      <c r="E10805" s="115" t="s">
        <v>43002</v>
      </c>
      <c r="F10805" s="115" t="s">
        <v>43003</v>
      </c>
      <c r="G10805" s="115" t="s">
        <v>43004</v>
      </c>
      <c r="I10805" s="115" t="s">
        <v>58</v>
      </c>
      <c r="J10805" s="115">
        <v>15866.37</v>
      </c>
    </row>
    <row r="10806" spans="1:10" hidden="1">
      <c r="A10806" s="115" t="s">
        <v>11119</v>
      </c>
      <c r="B10806" s="115" t="str">
        <f t="shared" si="168"/>
        <v>SUPERESTRUTURA DE PONTE OU VIADUTO,PRE-FABRICADA,EM CONCRETO PROTENDIDO,CLASSE 45,PARA DUAS FAIXAS DE TRAFEGO COM 7,20MDE PISTA DE ROLAMENTO,COM GUARDA-RODAS,PASSEIOS E GUARDA-CORPOS,COM LARGURA TOTAL DE 9,00M,SEM CAPEAMENTO,COM VAO ENTRE7,50 E 12,50M,COLOCADA</v>
      </c>
      <c r="C10806" s="115" t="s">
        <v>42994</v>
      </c>
      <c r="D10806" s="115" t="s">
        <v>43005</v>
      </c>
      <c r="E10806" s="115" t="s">
        <v>43006</v>
      </c>
      <c r="F10806" s="115" t="s">
        <v>43007</v>
      </c>
      <c r="G10806" s="115" t="s">
        <v>43008</v>
      </c>
      <c r="I10806" s="115" t="s">
        <v>58</v>
      </c>
      <c r="J10806" s="115">
        <v>32318.28</v>
      </c>
    </row>
    <row r="10807" spans="1:10" hidden="1">
      <c r="A10807" s="115" t="s">
        <v>11120</v>
      </c>
      <c r="B10807" s="115" t="str">
        <f t="shared" si="168"/>
        <v>SUPERESTRUTURA DE PONTE OU VIADUTO,PRE-FABRICADA,EM CONCRETO PROTENDIDO,CLASSE 45,PARA DUAS FAIXAS DE TRAFEGO COM 7,20MDE PISTA DE ROLAMENTO,COM GUARDA-RODAS,PASSEIOS E GUARDA-CORPOS,COM LARGURA TOTAL DE 9,00M,SEM CAPEAMENTO,COM VAO ENTRE7,50 E 12,50M,COLOCADA</v>
      </c>
      <c r="C10807" s="115" t="s">
        <v>42994</v>
      </c>
      <c r="D10807" s="115" t="s">
        <v>43005</v>
      </c>
      <c r="E10807" s="115" t="s">
        <v>43006</v>
      </c>
      <c r="F10807" s="115" t="s">
        <v>43007</v>
      </c>
      <c r="G10807" s="115" t="s">
        <v>43008</v>
      </c>
      <c r="I10807" s="115" t="s">
        <v>58</v>
      </c>
      <c r="J10807" s="115">
        <v>29631.13</v>
      </c>
    </row>
    <row r="10808" spans="1:10" hidden="1">
      <c r="A10808" s="115" t="s">
        <v>11121</v>
      </c>
      <c r="B10808" s="115"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8" s="115" t="s">
        <v>42994</v>
      </c>
      <c r="D10808" s="115" t="s">
        <v>43005</v>
      </c>
      <c r="E10808" s="115" t="s">
        <v>43006</v>
      </c>
      <c r="F10808" s="115" t="s">
        <v>43009</v>
      </c>
      <c r="G10808" s="115" t="s">
        <v>43010</v>
      </c>
      <c r="I10808" s="115" t="s">
        <v>58</v>
      </c>
      <c r="J10808" s="115">
        <v>37099.699999999997</v>
      </c>
    </row>
    <row r="10809" spans="1:10" hidden="1">
      <c r="A10809" s="115" t="s">
        <v>11122</v>
      </c>
      <c r="B10809" s="115"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9" s="115" t="s">
        <v>42994</v>
      </c>
      <c r="D10809" s="115" t="s">
        <v>43005</v>
      </c>
      <c r="E10809" s="115" t="s">
        <v>43006</v>
      </c>
      <c r="F10809" s="115" t="s">
        <v>43009</v>
      </c>
      <c r="G10809" s="115" t="s">
        <v>43010</v>
      </c>
      <c r="I10809" s="115" t="s">
        <v>58</v>
      </c>
      <c r="J10809" s="115">
        <v>33908.68</v>
      </c>
    </row>
    <row r="10810" spans="1:10" hidden="1">
      <c r="A10810" s="115" t="s">
        <v>11123</v>
      </c>
      <c r="B10810" s="115" t="str">
        <f t="shared" si="168"/>
        <v>SUPERESTRUTURA DE PONTE OU VIADUTO,PRE-FABRICADA,EM CONCRETO PROTENDIDO,CLASSE 45,PARA DUAS FAIXAS DE TRAFEGO DE 3,60M E BARREIRAS TIPO DER-RJ,COM LARGURA TOTAL DE 9,00M,SEM CAPEAMENTO,COM VAO ENTRE 7,50 E 12,50M,COLOCADA</v>
      </c>
      <c r="C10810" s="115" t="s">
        <v>42994</v>
      </c>
      <c r="D10810" s="115" t="s">
        <v>43011</v>
      </c>
      <c r="E10810" s="115" t="s">
        <v>43012</v>
      </c>
      <c r="F10810" s="115" t="s">
        <v>43013</v>
      </c>
      <c r="I10810" s="115" t="s">
        <v>58</v>
      </c>
      <c r="J10810" s="115">
        <v>32506.06</v>
      </c>
    </row>
    <row r="10811" spans="1:10" hidden="1">
      <c r="A10811" s="115" t="s">
        <v>11124</v>
      </c>
      <c r="B10811" s="115" t="str">
        <f t="shared" si="168"/>
        <v>SUPERESTRUTURA DE PONTE OU VIADUTO,PRE-FABRICADA,EM CONCRETO PROTENDIDO,CLASSE 45,PARA DUAS FAIXAS DE TRAFEGO DE 3,60M E BARREIRAS TIPO DER-RJ,COM LARGURA TOTAL DE 9,00M,SEM CAPEAMENTO,COM VAO ENTRE 7,50 E 12,50M,COLOCADA</v>
      </c>
      <c r="C10811" s="115" t="s">
        <v>42994</v>
      </c>
      <c r="D10811" s="115" t="s">
        <v>43011</v>
      </c>
      <c r="E10811" s="115" t="s">
        <v>43012</v>
      </c>
      <c r="F10811" s="115" t="s">
        <v>43013</v>
      </c>
      <c r="I10811" s="115" t="s">
        <v>58</v>
      </c>
      <c r="J10811" s="115">
        <v>29697.91</v>
      </c>
    </row>
    <row r="10812" spans="1:10" hidden="1">
      <c r="A10812" s="115" t="s">
        <v>11125</v>
      </c>
      <c r="B10812" s="115" t="str">
        <f t="shared" si="168"/>
        <v>SUPERESTRUTURA DE PONTE OU VIADUTO,PRE-FABRICADA,EM CONCRETO PROTENDIDO,CLASSE 45,PARA DUAS FAIXAS DE TRAFEGO DE 3,60M E BARREIRAS TIPO DER-RJ,COM LARGURA TOTAL DE 11,00M,SEM CAPEAMENTO,COM VAO ENTRE 7,50 E 12,50M,COLOCADA</v>
      </c>
      <c r="C10812" s="115" t="s">
        <v>42994</v>
      </c>
      <c r="D10812" s="115" t="s">
        <v>43011</v>
      </c>
      <c r="E10812" s="115" t="s">
        <v>43014</v>
      </c>
      <c r="F10812" s="115" t="s">
        <v>43015</v>
      </c>
      <c r="I10812" s="115" t="s">
        <v>58</v>
      </c>
      <c r="J10812" s="115">
        <v>38001.21</v>
      </c>
    </row>
    <row r="10813" spans="1:10" hidden="1">
      <c r="A10813" s="115" t="s">
        <v>11126</v>
      </c>
      <c r="B10813" s="115" t="str">
        <f t="shared" si="168"/>
        <v>SUPERESTRUTURA DE PONTE OU VIADUTO,PRE-FABRICADA,EM CONCRETO PROTENDIDO,CLASSE 45,PARA DUAS FAIXAS DE TRAFEGO DE 3,60M E BARREIRAS TIPO DER-RJ,COM LARGURA TOTAL DE 11,00M,SEM CAPEAMENTO,COM VAO ENTRE 7,50 E 12,50M,COLOCADA</v>
      </c>
      <c r="C10813" s="115" t="s">
        <v>42994</v>
      </c>
      <c r="D10813" s="115" t="s">
        <v>43011</v>
      </c>
      <c r="E10813" s="115" t="s">
        <v>43014</v>
      </c>
      <c r="F10813" s="115" t="s">
        <v>43015</v>
      </c>
      <c r="I10813" s="115" t="s">
        <v>58</v>
      </c>
      <c r="J10813" s="115">
        <v>34799.519999999997</v>
      </c>
    </row>
    <row r="10814" spans="1:10" hidden="1">
      <c r="A10814" s="115" t="s">
        <v>11127</v>
      </c>
      <c r="B10814" s="115" t="str">
        <f t="shared" si="168"/>
        <v>SUPERESTRUTURA DE PONTE OU VIADUTO,PRE-FABRICADA,EM CONCRETO PROTENDIDO,CLASSE 45,PARA DUAS FAIXAS DE TRAFEGO DE 3,60M,DOIS ACOSTAMENTOS DE 2,50M E BARREIRAS TIPO DER-RJ,COM LARGURA TOTAL DE 13,00M,SEM CAPEAMENTO,COM VAO ENTRE 7,50 E 12,50M,COLOCADA</v>
      </c>
      <c r="C10814" s="115" t="s">
        <v>42994</v>
      </c>
      <c r="D10814" s="115" t="s">
        <v>43016</v>
      </c>
      <c r="E10814" s="115" t="s">
        <v>43017</v>
      </c>
      <c r="F10814" s="115" t="s">
        <v>43018</v>
      </c>
      <c r="G10814" s="115" t="s">
        <v>43019</v>
      </c>
      <c r="I10814" s="115" t="s">
        <v>58</v>
      </c>
      <c r="J10814" s="115">
        <v>42510.04</v>
      </c>
    </row>
    <row r="10815" spans="1:10" hidden="1">
      <c r="A10815" s="115" t="s">
        <v>11128</v>
      </c>
      <c r="B10815" s="115" t="str">
        <f t="shared" si="168"/>
        <v>SUPERESTRUTURA DE PONTE OU VIADUTO,PRE-FABRICADA,EM CONCRETO PROTENDIDO,CLASSE 45,PARA DUAS FAIXAS DE TRAFEGO DE 3,60M,DOIS ACOSTAMENTOS DE 2,50M E BARREIRAS TIPO DER-RJ,COM LARGURA TOTAL DE 13,00M,SEM CAPEAMENTO,COM VAO ENTRE 7,50 E 12,50M,COLOCADA</v>
      </c>
      <c r="C10815" s="115" t="s">
        <v>42994</v>
      </c>
      <c r="D10815" s="115" t="s">
        <v>43016</v>
      </c>
      <c r="E10815" s="115" t="s">
        <v>43017</v>
      </c>
      <c r="F10815" s="115" t="s">
        <v>43018</v>
      </c>
      <c r="G10815" s="115" t="s">
        <v>43019</v>
      </c>
      <c r="I10815" s="115" t="s">
        <v>58</v>
      </c>
      <c r="J10815" s="115">
        <v>39019.949999999997</v>
      </c>
    </row>
    <row r="10816" spans="1:10" hidden="1">
      <c r="A10816" s="115" t="s">
        <v>11129</v>
      </c>
      <c r="B10816" s="115" t="str">
        <f t="shared" si="168"/>
        <v>SUPERESTRUTURA DE PASSARELA PARA PEDESTRE,PRE-FABRICADA,EM CONCRETO PROTENDIDO,COM 2,00M DE LARGURA UTIL E GUARDA-CORPOSMETALICOS,COM VAO ENTRE 7,50 E 10,00M,COLOCADA</v>
      </c>
      <c r="C10816" s="115" t="s">
        <v>43020</v>
      </c>
      <c r="D10816" s="115" t="s">
        <v>43021</v>
      </c>
      <c r="E10816" s="115" t="s">
        <v>43022</v>
      </c>
      <c r="I10816" s="115" t="s">
        <v>58</v>
      </c>
      <c r="J10816" s="115">
        <v>6816.87</v>
      </c>
    </row>
    <row r="10817" spans="1:10" hidden="1">
      <c r="A10817" s="115" t="s">
        <v>11130</v>
      </c>
      <c r="B10817" s="115" t="str">
        <f t="shared" si="168"/>
        <v>SUPERESTRUTURA DE PASSARELA PARA PEDESTRE,PRE-FABRICADA,EM CONCRETO PROTENDIDO,COM 2,00M DE LARGURA UTIL E GUARDA-CORPOSMETALICOS,COM VAO ENTRE 7,50 E 10,00M,COLOCADA</v>
      </c>
      <c r="C10817" s="115" t="s">
        <v>43020</v>
      </c>
      <c r="D10817" s="115" t="s">
        <v>43021</v>
      </c>
      <c r="E10817" s="115" t="s">
        <v>43022</v>
      </c>
      <c r="I10817" s="115" t="s">
        <v>58</v>
      </c>
      <c r="J10817" s="115">
        <v>6289.52</v>
      </c>
    </row>
    <row r="10818" spans="1:10" hidden="1">
      <c r="A10818" s="115" t="s">
        <v>11131</v>
      </c>
      <c r="B10818" s="115" t="str">
        <f t="shared" si="168"/>
        <v>ABRIGO DESTINADO A PARADA DE ONIBUS,INTEGRALMENTE PRE-FABRICADO EM CONCRETO PROTENDIDO E/OU ARMADO,COM BANCO INCORPORADO AO PILAR E COBERTURA CURVA COM AREA DE PROJECAO HORIZONTALDE 8,00M2,NAS DIMENSOES DE 4,00X2,00M,COLOCADO</v>
      </c>
      <c r="C10818" s="115" t="s">
        <v>43023</v>
      </c>
      <c r="D10818" s="115" t="s">
        <v>43024</v>
      </c>
      <c r="E10818" s="115" t="s">
        <v>43025</v>
      </c>
      <c r="F10818" s="115" t="s">
        <v>43026</v>
      </c>
      <c r="I10818" s="115" t="s">
        <v>6</v>
      </c>
      <c r="J10818" s="115">
        <v>10487.5</v>
      </c>
    </row>
    <row r="10819" spans="1:10" hidden="1">
      <c r="A10819" s="115" t="s">
        <v>11132</v>
      </c>
      <c r="B10819" s="115" t="str">
        <f t="shared" si="168"/>
        <v>ABRIGO DESTINADO A PARADA DE ONIBUS,INTEGRALMENTE PRE-FABRICADO EM CONCRETO PROTENDIDO E/OU ARMADO,COM BANCO INCORPORADO AO PILAR E COBERTURA CURVA COM AREA DE PROJECAO HORIZONTALDE 8,00M2,NAS DIMENSOES DE 4,00X2,00M,COLOCADO</v>
      </c>
      <c r="C10819" s="115" t="s">
        <v>43023</v>
      </c>
      <c r="D10819" s="115" t="s">
        <v>43024</v>
      </c>
      <c r="E10819" s="115" t="s">
        <v>43025</v>
      </c>
      <c r="F10819" s="115" t="s">
        <v>43026</v>
      </c>
      <c r="I10819" s="115" t="s">
        <v>6</v>
      </c>
      <c r="J10819" s="115">
        <v>10487.5</v>
      </c>
    </row>
    <row r="10820" spans="1:10" hidden="1">
      <c r="A10820" s="115" t="s">
        <v>11133</v>
      </c>
      <c r="B10820" s="115" t="str">
        <f t="shared" si="16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15" t="s">
        <v>43027</v>
      </c>
      <c r="D10820" s="115" t="s">
        <v>43028</v>
      </c>
      <c r="E10820" s="115" t="s">
        <v>43029</v>
      </c>
      <c r="F10820" s="115" t="s">
        <v>43030</v>
      </c>
      <c r="G10820" s="115" t="s">
        <v>43031</v>
      </c>
      <c r="H10820" s="115" t="s">
        <v>43032</v>
      </c>
      <c r="I10820" s="115" t="s">
        <v>16</v>
      </c>
      <c r="J10820" s="115">
        <v>445.47</v>
      </c>
    </row>
    <row r="10821" spans="1:10" hidden="1">
      <c r="A10821" s="115" t="s">
        <v>11134</v>
      </c>
      <c r="B10821" s="115" t="str">
        <f t="shared" ref="B10821:B10884" si="169">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15" t="s">
        <v>43027</v>
      </c>
      <c r="D10821" s="115" t="s">
        <v>43028</v>
      </c>
      <c r="E10821" s="115" t="s">
        <v>43029</v>
      </c>
      <c r="F10821" s="115" t="s">
        <v>43030</v>
      </c>
      <c r="G10821" s="115" t="s">
        <v>43031</v>
      </c>
      <c r="H10821" s="115" t="s">
        <v>43032</v>
      </c>
      <c r="I10821" s="115" t="s">
        <v>16</v>
      </c>
      <c r="J10821" s="115">
        <v>428.31</v>
      </c>
    </row>
    <row r="10822" spans="1:10" hidden="1">
      <c r="A10822" s="115" t="s">
        <v>11135</v>
      </c>
      <c r="B10822" s="115"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2" s="115" t="s">
        <v>43027</v>
      </c>
      <c r="D10822" s="115" t="s">
        <v>43028</v>
      </c>
      <c r="E10822" s="115" t="s">
        <v>43029</v>
      </c>
      <c r="F10822" s="115" t="s">
        <v>43033</v>
      </c>
      <c r="G10822" s="115" t="s">
        <v>43034</v>
      </c>
      <c r="I10822" s="115" t="s">
        <v>16</v>
      </c>
      <c r="J10822" s="115">
        <v>147.41999999999999</v>
      </c>
    </row>
    <row r="10823" spans="1:10" hidden="1">
      <c r="A10823" s="115" t="s">
        <v>11136</v>
      </c>
      <c r="B10823" s="115"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3" s="115" t="s">
        <v>43027</v>
      </c>
      <c r="D10823" s="115" t="s">
        <v>43028</v>
      </c>
      <c r="E10823" s="115" t="s">
        <v>43029</v>
      </c>
      <c r="F10823" s="115" t="s">
        <v>43033</v>
      </c>
      <c r="G10823" s="115" t="s">
        <v>43034</v>
      </c>
      <c r="I10823" s="115" t="s">
        <v>16</v>
      </c>
      <c r="J10823" s="115">
        <v>133.88</v>
      </c>
    </row>
    <row r="10824" spans="1:10" hidden="1">
      <c r="A10824" s="115" t="s">
        <v>11137</v>
      </c>
      <c r="B10824" s="115" t="str">
        <f t="shared" si="169"/>
        <v>MURO DE ARRIMO CELULAR,DE PECAS PRE-MOLDADAS DE CONCRETO,COMPREENDENDO:CONFECCAO DAS PECAS,MONTAGEM E COMPACTACAO DO SOLO DE ENCHIMENTO.O CUSTO INCLUI TODOS OS MATERIAIS NECESSARIOS,EXCLUSIVE FORMAS</v>
      </c>
      <c r="C10824" s="115" t="s">
        <v>43035</v>
      </c>
      <c r="D10824" s="115" t="s">
        <v>43036</v>
      </c>
      <c r="E10824" s="115" t="s">
        <v>43037</v>
      </c>
      <c r="F10824" s="115" t="s">
        <v>43038</v>
      </c>
      <c r="I10824" s="115" t="s">
        <v>31</v>
      </c>
      <c r="J10824" s="115">
        <v>296.83999999999997</v>
      </c>
    </row>
    <row r="10825" spans="1:10" hidden="1">
      <c r="A10825" s="115" t="s">
        <v>11138</v>
      </c>
      <c r="B10825" s="115" t="str">
        <f t="shared" si="169"/>
        <v>MURO DE ARRIMO CELULAR,DE PECAS PRE-MOLDADAS DE CONCRETO,COMPREENDENDO:CONFECCAO DAS PECAS,MONTAGEM E COMPACTACAO DO SOLO DE ENCHIMENTO.O CUSTO INCLUI TODOS OS MATERIAIS NECESSARIOS,EXCLUSIVE FORMAS</v>
      </c>
      <c r="C10825" s="115" t="s">
        <v>43035</v>
      </c>
      <c r="D10825" s="115" t="s">
        <v>43036</v>
      </c>
      <c r="E10825" s="115" t="s">
        <v>43037</v>
      </c>
      <c r="F10825" s="115" t="s">
        <v>43038</v>
      </c>
      <c r="I10825" s="115" t="s">
        <v>31</v>
      </c>
      <c r="J10825" s="115">
        <v>278.99</v>
      </c>
    </row>
    <row r="10826" spans="1:10" hidden="1">
      <c r="A10826" s="115" t="s">
        <v>11139</v>
      </c>
      <c r="B10826" s="115" t="str">
        <f t="shared" si="169"/>
        <v>MURO DE ARRIMO CELULAR,DE PECAS PRE-MOLDADAS DE CONCRETO,COMPREENDENDO:CONFECCAO DAS PECAS,MONTAGEM E COMPACTACAO DO SOLO DE ENCHIMENTO,EXCLUSIVE MATERIAIS E FORMAS</v>
      </c>
      <c r="C10826" s="115" t="s">
        <v>43035</v>
      </c>
      <c r="D10826" s="115" t="s">
        <v>43036</v>
      </c>
      <c r="E10826" s="115" t="s">
        <v>43039</v>
      </c>
      <c r="I10826" s="115" t="s">
        <v>31</v>
      </c>
      <c r="J10826" s="115">
        <v>133.71</v>
      </c>
    </row>
    <row r="10827" spans="1:10" hidden="1">
      <c r="A10827" s="115" t="s">
        <v>11140</v>
      </c>
      <c r="B10827" s="115" t="str">
        <f t="shared" si="169"/>
        <v>MURO DE ARRIMO CELULAR,DE PECAS PRE-MOLDADAS DE CONCRETO,COMPREENDENDO:CONFECCAO DAS PECAS,MONTAGEM E COMPACTACAO DO SOLO DE ENCHIMENTO,EXCLUSIVE MATERIAIS E FORMAS</v>
      </c>
      <c r="C10827" s="115" t="s">
        <v>43035</v>
      </c>
      <c r="D10827" s="115" t="s">
        <v>43036</v>
      </c>
      <c r="E10827" s="115" t="s">
        <v>43039</v>
      </c>
      <c r="I10827" s="115" t="s">
        <v>31</v>
      </c>
      <c r="J10827" s="115">
        <v>115.86</v>
      </c>
    </row>
    <row r="10828" spans="1:10" hidden="1">
      <c r="A10828" s="115" t="s">
        <v>11141</v>
      </c>
      <c r="B10828" s="115" t="str">
        <f t="shared" si="169"/>
        <v>RECUPERACAO DE JUNTAS DE DILATACAO DE OBRAS DE CONTENCAO ATE 2CM DE ABERTURA COM PROTECAO,ATE PROFUNDIDADE DE 1CM,EXCLUSIVE ANDAIME E RECUPERACAO ESTRUTURAL DAS FACES LATERAIS DA JUNTA</v>
      </c>
      <c r="C10828" s="115" t="s">
        <v>43040</v>
      </c>
      <c r="D10828" s="115" t="s">
        <v>43041</v>
      </c>
      <c r="E10828" s="115" t="s">
        <v>43042</v>
      </c>
      <c r="F10828" s="115" t="s">
        <v>43043</v>
      </c>
      <c r="I10828" s="115" t="s">
        <v>58</v>
      </c>
      <c r="J10828" s="115">
        <v>57.09</v>
      </c>
    </row>
    <row r="10829" spans="1:10" hidden="1">
      <c r="A10829" s="115" t="s">
        <v>11142</v>
      </c>
      <c r="B10829" s="115" t="str">
        <f t="shared" si="169"/>
        <v>RECUPERACAO DE JUNTAS DE DILATACAO DE OBRAS DE CONTENCAO ATE 2CM DE ABERTURA COM PROTECAO,ATE PROFUNDIDADE DE 1CM,EXCLUSIVE ANDAIME E RECUPERACAO ESTRUTURAL DAS FACES LATERAIS DA JUNTA</v>
      </c>
      <c r="C10829" s="115" t="s">
        <v>43040</v>
      </c>
      <c r="D10829" s="115" t="s">
        <v>43041</v>
      </c>
      <c r="E10829" s="115" t="s">
        <v>43042</v>
      </c>
      <c r="F10829" s="115" t="s">
        <v>43043</v>
      </c>
      <c r="I10829" s="115" t="s">
        <v>58</v>
      </c>
      <c r="J10829" s="115">
        <v>54.52</v>
      </c>
    </row>
    <row r="10830" spans="1:10" hidden="1">
      <c r="A10830" s="115" t="s">
        <v>11143</v>
      </c>
      <c r="B10830" s="115" t="str">
        <f t="shared" si="169"/>
        <v>RECUPERACAO DE ARMADURAS EM ESTRUTURA DE CONCRETO,POR MEIO DE SOLDA A QUENTE,INCLUSIVE FORNECIMENTO,CORTE,DOBRAGEM E COLOCACAO</v>
      </c>
      <c r="C10830" s="115" t="s">
        <v>43044</v>
      </c>
      <c r="D10830" s="115" t="s">
        <v>43045</v>
      </c>
      <c r="E10830" s="115" t="s">
        <v>37192</v>
      </c>
      <c r="I10830" s="115" t="s">
        <v>92</v>
      </c>
      <c r="J10830" s="115">
        <v>43.3</v>
      </c>
    </row>
    <row r="10831" spans="1:10" hidden="1">
      <c r="A10831" s="115" t="s">
        <v>11144</v>
      </c>
      <c r="B10831" s="115" t="str">
        <f t="shared" si="169"/>
        <v>RECUPERACAO DE ARMADURAS EM ESTRUTURA DE CONCRETO,POR MEIO DE SOLDA A QUENTE,INCLUSIVE FORNECIMENTO,CORTE,DOBRAGEM E COLOCACAO</v>
      </c>
      <c r="C10831" s="115" t="s">
        <v>43044</v>
      </c>
      <c r="D10831" s="115" t="s">
        <v>43045</v>
      </c>
      <c r="E10831" s="115" t="s">
        <v>37192</v>
      </c>
      <c r="I10831" s="115" t="s">
        <v>92</v>
      </c>
      <c r="J10831" s="115">
        <v>39.56</v>
      </c>
    </row>
    <row r="10832" spans="1:10" hidden="1">
      <c r="A10832" s="115" t="s">
        <v>11145</v>
      </c>
      <c r="B10832" s="115" t="str">
        <f t="shared" si="169"/>
        <v>RECUPERACAO DE ARMADURAS EM ESTRUTURA DE CONCRETO,POR MEIO DE SOLDA A FRIO,INCLUSIVE FORNECIMENTO,CORTE,DOBRAGEM E COLOCACAO</v>
      </c>
      <c r="C10832" s="115" t="s">
        <v>43044</v>
      </c>
      <c r="D10832" s="115" t="s">
        <v>43046</v>
      </c>
      <c r="E10832" s="115" t="s">
        <v>36841</v>
      </c>
      <c r="I10832" s="115" t="s">
        <v>92</v>
      </c>
      <c r="J10832" s="115">
        <v>104.73</v>
      </c>
    </row>
    <row r="10833" spans="1:10" hidden="1">
      <c r="A10833" s="115" t="s">
        <v>11146</v>
      </c>
      <c r="B10833" s="115" t="str">
        <f t="shared" si="169"/>
        <v>RECUPERACAO DE ARMADURAS EM ESTRUTURA DE CONCRETO,POR MEIO DE SOLDA A FRIO,INCLUSIVE FORNECIMENTO,CORTE,DOBRAGEM E COLOCACAO</v>
      </c>
      <c r="C10833" s="115" t="s">
        <v>43044</v>
      </c>
      <c r="D10833" s="115" t="s">
        <v>43046</v>
      </c>
      <c r="E10833" s="115" t="s">
        <v>36841</v>
      </c>
      <c r="I10833" s="115" t="s">
        <v>92</v>
      </c>
      <c r="J10833" s="115">
        <v>101.11</v>
      </c>
    </row>
    <row r="10834" spans="1:10" hidden="1">
      <c r="A10834" s="115" t="s">
        <v>11147</v>
      </c>
      <c r="B10834" s="115" t="str">
        <f t="shared" si="169"/>
        <v>RECUPERACAO DE FERRAGEM EM ESTRUTURA DE CONCRETO,SEM UTILIZACAO DE SOLDA,INCLUSIVE FORNECIMENTO,CORTE,DOBRAGEM E COLOCACAO</v>
      </c>
      <c r="C10834" s="115" t="s">
        <v>43047</v>
      </c>
      <c r="D10834" s="115" t="s">
        <v>43048</v>
      </c>
      <c r="E10834" s="115" t="s">
        <v>33885</v>
      </c>
      <c r="I10834" s="115" t="s">
        <v>92</v>
      </c>
      <c r="J10834" s="115">
        <v>26.2</v>
      </c>
    </row>
    <row r="10835" spans="1:10" hidden="1">
      <c r="A10835" s="115" t="s">
        <v>11148</v>
      </c>
      <c r="B10835" s="115" t="str">
        <f t="shared" si="169"/>
        <v>RECUPERACAO DE FERRAGEM EM ESTRUTURA DE CONCRETO,SEM UTILIZACAO DE SOLDA,INCLUSIVE FORNECIMENTO,CORTE,DOBRAGEM E COLOCACAO</v>
      </c>
      <c r="C10835" s="115" t="s">
        <v>43047</v>
      </c>
      <c r="D10835" s="115" t="s">
        <v>43048</v>
      </c>
      <c r="E10835" s="115" t="s">
        <v>33885</v>
      </c>
      <c r="I10835" s="115" t="s">
        <v>92</v>
      </c>
      <c r="J10835" s="115">
        <v>23.63</v>
      </c>
    </row>
    <row r="10836" spans="1:10" hidden="1">
      <c r="A10836" s="115" t="s">
        <v>11149</v>
      </c>
      <c r="B10836" s="115" t="str">
        <f t="shared" si="169"/>
        <v>APLICACAO COM AIRLESS DE INIBIDOR DE CORROSAO, EM ESTRUTURADE CONCRETO ARMADO NOS SERVICOS DE RECUPERACAO ESTRUTURAL,EXCLUSIVE LIMPEZA DA ESTRUTURA</v>
      </c>
      <c r="C10836" s="115" t="s">
        <v>43049</v>
      </c>
      <c r="D10836" s="115" t="s">
        <v>43050</v>
      </c>
      <c r="E10836" s="115" t="s">
        <v>43051</v>
      </c>
      <c r="I10836" s="115" t="s">
        <v>16</v>
      </c>
      <c r="J10836" s="115">
        <v>41.6</v>
      </c>
    </row>
    <row r="10837" spans="1:10" hidden="1">
      <c r="A10837" s="115" t="s">
        <v>11150</v>
      </c>
      <c r="B10837" s="115" t="str">
        <f t="shared" si="169"/>
        <v>APLICACAO COM AIRLESS DE INIBIDOR DE CORROSAO, EM ESTRUTURADE CONCRETO ARMADO NOS SERVICOS DE RECUPERACAO ESTRUTURAL,EXCLUSIVE LIMPEZA DA ESTRUTURA</v>
      </c>
      <c r="C10837" s="115" t="s">
        <v>43049</v>
      </c>
      <c r="D10837" s="115" t="s">
        <v>43050</v>
      </c>
      <c r="E10837" s="115" t="s">
        <v>43051</v>
      </c>
      <c r="I10837" s="115" t="s">
        <v>16</v>
      </c>
      <c r="J10837" s="115">
        <v>39.44</v>
      </c>
    </row>
    <row r="10838" spans="1:10" hidden="1">
      <c r="A10838" s="115" t="s">
        <v>11151</v>
      </c>
      <c r="B10838" s="115" t="str">
        <f t="shared" si="169"/>
        <v>REFORCO ESTRUTURAL COMPOSTO DE MANTA DE FIBRA DE CARBONO COM ESPESSURA DE 0,165MM,INCLUSIVE LIXAMENTO DA SUPERFICIE,REGULARIZACAO POR ENCHIMENTO ALEATORIO E APLICACAO DE ADESIVO EPOXI PARA FIXACAO E SUTURACAO DAS FIBRAS DE CARBONO</v>
      </c>
      <c r="C10838" s="115" t="s">
        <v>43052</v>
      </c>
      <c r="D10838" s="115" t="s">
        <v>43053</v>
      </c>
      <c r="E10838" s="115" t="s">
        <v>43054</v>
      </c>
      <c r="F10838" s="115" t="s">
        <v>43055</v>
      </c>
      <c r="I10838" s="115" t="s">
        <v>16</v>
      </c>
      <c r="J10838" s="115">
        <v>457.1</v>
      </c>
    </row>
    <row r="10839" spans="1:10" hidden="1">
      <c r="A10839" s="115" t="s">
        <v>11152</v>
      </c>
      <c r="B10839" s="115" t="str">
        <f t="shared" si="169"/>
        <v>REFORCO ESTRUTURAL COMPOSTO DE MANTA DE FIBRA DE CARBONO COM ESPESSURA DE 0,165MM,INCLUSIVE LIXAMENTO DA SUPERFICIE,REGULARIZACAO POR ENCHIMENTO ALEATORIO E APLICACAO DE ADESIVO EPOXI PARA FIXACAO E SUTURACAO DAS FIBRAS DE CARBONO</v>
      </c>
      <c r="C10839" s="115" t="s">
        <v>43052</v>
      </c>
      <c r="D10839" s="115" t="s">
        <v>43053</v>
      </c>
      <c r="E10839" s="115" t="s">
        <v>43054</v>
      </c>
      <c r="F10839" s="115" t="s">
        <v>43055</v>
      </c>
      <c r="I10839" s="115" t="s">
        <v>16</v>
      </c>
      <c r="J10839" s="115">
        <v>441.68</v>
      </c>
    </row>
    <row r="10840" spans="1:10" hidden="1">
      <c r="A10840" s="115" t="s">
        <v>11153</v>
      </c>
      <c r="B10840" s="115" t="str">
        <f t="shared" si="169"/>
        <v>REFORCO ESTRUTURAL COM LAMINA DE FIBRA DE CARBONO,LARGURA DE 50MM E ESPESSURA DE 1,20MM,INCLUSIVE LIXAMENTO DA SUPERFICIE,REGULARIZACAO POR ENCHIMENTO ALEATORIO E APLICACAO DE ADESIVO EPOXI PARA FIXACAO E SUTURACAO DAS FIBRAS DE CARBONO</v>
      </c>
      <c r="C10840" s="115" t="s">
        <v>43056</v>
      </c>
      <c r="D10840" s="115" t="s">
        <v>43057</v>
      </c>
      <c r="E10840" s="115" t="s">
        <v>43058</v>
      </c>
      <c r="F10840" s="115" t="s">
        <v>43059</v>
      </c>
      <c r="I10840" s="115" t="s">
        <v>58</v>
      </c>
      <c r="J10840" s="115">
        <v>163.72</v>
      </c>
    </row>
    <row r="10841" spans="1:10" hidden="1">
      <c r="A10841" s="115" t="s">
        <v>11154</v>
      </c>
      <c r="B10841" s="115" t="str">
        <f t="shared" si="169"/>
        <v>REFORCO ESTRUTURAL COM LAMINA DE FIBRA DE CARBONO,LARGURA DE 50MM E ESPESSURA DE 1,20MM,INCLUSIVE LIXAMENTO DA SUPERFICIE,REGULARIZACAO POR ENCHIMENTO ALEATORIO E APLICACAO DE ADESIVO EPOXI PARA FIXACAO E SUTURACAO DAS FIBRAS DE CARBONO</v>
      </c>
      <c r="C10841" s="115" t="s">
        <v>43056</v>
      </c>
      <c r="D10841" s="115" t="s">
        <v>43057</v>
      </c>
      <c r="E10841" s="115" t="s">
        <v>43058</v>
      </c>
      <c r="F10841" s="115" t="s">
        <v>43059</v>
      </c>
      <c r="I10841" s="115" t="s">
        <v>58</v>
      </c>
      <c r="J10841" s="115">
        <v>161.16999999999999</v>
      </c>
    </row>
    <row r="10842" spans="1:10" hidden="1">
      <c r="A10842" s="115" t="s">
        <v>11155</v>
      </c>
      <c r="B10842" s="115" t="str">
        <f t="shared" si="169"/>
        <v>TRATAMENTO DE ARMADURA DE FERRO EM ESTRUTURA DE CONCRETO ARMADO COM ARGAMASSA CIMENTICIA PRE-DOSADA,POLIMERICA,BICOMPONENTE,INIBIDOR DE CORROSAO</v>
      </c>
      <c r="C10842" s="115" t="s">
        <v>43060</v>
      </c>
      <c r="D10842" s="115" t="s">
        <v>43061</v>
      </c>
      <c r="E10842" s="115" t="s">
        <v>43062</v>
      </c>
      <c r="I10842" s="115" t="s">
        <v>16</v>
      </c>
      <c r="J10842" s="115">
        <v>64.94</v>
      </c>
    </row>
    <row r="10843" spans="1:10" hidden="1">
      <c r="A10843" s="115" t="s">
        <v>11156</v>
      </c>
      <c r="B10843" s="115" t="str">
        <f t="shared" si="169"/>
        <v>TRATAMENTO DE ARMADURA DE FERRO EM ESTRUTURA DE CONCRETO ARMADO COM ARGAMASSA CIMENTICIA PRE-DOSADA,POLIMERICA,BICOMPONENTE,INIBIDOR DE CORROSAO</v>
      </c>
      <c r="C10843" s="115" t="s">
        <v>43060</v>
      </c>
      <c r="D10843" s="115" t="s">
        <v>43061</v>
      </c>
      <c r="E10843" s="115" t="s">
        <v>43062</v>
      </c>
      <c r="I10843" s="115" t="s">
        <v>16</v>
      </c>
      <c r="J10843" s="115">
        <v>63.32</v>
      </c>
    </row>
    <row r="10844" spans="1:10" hidden="1">
      <c r="A10844" s="115" t="s">
        <v>11157</v>
      </c>
      <c r="B10844" s="115" t="str">
        <f t="shared" si="169"/>
        <v>RECUPERACAO DE ESTRUTURA,CAVIDADES E ARESTAS EM CONCRETO ARMADO,COM ARGAMASSA TIXOTROPICA POLIMERICA DE ALTO DESEMPENHOCOM ESPESSURA ATE 3CM</v>
      </c>
      <c r="C10844" s="115" t="s">
        <v>43063</v>
      </c>
      <c r="D10844" s="115" t="s">
        <v>43064</v>
      </c>
      <c r="E10844" s="115" t="s">
        <v>43065</v>
      </c>
      <c r="I10844" s="115" t="s">
        <v>31</v>
      </c>
      <c r="J10844" s="115">
        <v>3337.84</v>
      </c>
    </row>
    <row r="10845" spans="1:10" hidden="1">
      <c r="A10845" s="115" t="s">
        <v>11158</v>
      </c>
      <c r="B10845" s="115" t="str">
        <f t="shared" si="169"/>
        <v>RECUPERACAO DE ESTRUTURA,CAVIDADES E ARESTAS EM CONCRETO ARMADO,COM ARGAMASSA TIXOTROPICA POLIMERICA DE ALTO DESEMPENHOCOM ESPESSURA ATE 3CM</v>
      </c>
      <c r="C10845" s="115" t="s">
        <v>43063</v>
      </c>
      <c r="D10845" s="115" t="s">
        <v>43064</v>
      </c>
      <c r="E10845" s="115" t="s">
        <v>43065</v>
      </c>
      <c r="I10845" s="115" t="s">
        <v>31</v>
      </c>
      <c r="J10845" s="115">
        <v>3296.72</v>
      </c>
    </row>
    <row r="10846" spans="1:10" hidden="1">
      <c r="A10846" s="115" t="s">
        <v>11159</v>
      </c>
      <c r="B10846" s="115"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6" s="115" t="s">
        <v>43066</v>
      </c>
      <c r="D10846" s="115" t="s">
        <v>43067</v>
      </c>
      <c r="E10846" s="115" t="s">
        <v>43068</v>
      </c>
      <c r="F10846" s="115" t="s">
        <v>43069</v>
      </c>
      <c r="G10846" s="115" t="s">
        <v>43070</v>
      </c>
      <c r="I10846" s="115" t="s">
        <v>31</v>
      </c>
      <c r="J10846" s="115">
        <v>1685.79</v>
      </c>
    </row>
    <row r="10847" spans="1:10" hidden="1">
      <c r="A10847" s="115" t="s">
        <v>11160</v>
      </c>
      <c r="B10847" s="115"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7" s="115" t="s">
        <v>43066</v>
      </c>
      <c r="D10847" s="115" t="s">
        <v>43067</v>
      </c>
      <c r="E10847" s="115" t="s">
        <v>43068</v>
      </c>
      <c r="F10847" s="115" t="s">
        <v>43069</v>
      </c>
      <c r="G10847" s="115" t="s">
        <v>43070</v>
      </c>
      <c r="I10847" s="115" t="s">
        <v>31</v>
      </c>
      <c r="J10847" s="115">
        <v>1648.98</v>
      </c>
    </row>
    <row r="10848" spans="1:10" hidden="1">
      <c r="A10848" s="115" t="s">
        <v>11161</v>
      </c>
      <c r="B10848" s="115" t="str">
        <f t="shared" si="169"/>
        <v>RECOMPOSICAO DE CAMADA DE CAPEAMENTO DE CONCRETO DE PEQUENAS ESPESSURAS EM SERVICOS DE RECUPERACAO ESTRUTURAL,EXCLUSIVEO MATERIAL</v>
      </c>
      <c r="C10848" s="115" t="s">
        <v>43071</v>
      </c>
      <c r="D10848" s="115" t="s">
        <v>43072</v>
      </c>
      <c r="E10848" s="115" t="s">
        <v>43073</v>
      </c>
      <c r="I10848" s="115" t="s">
        <v>16</v>
      </c>
      <c r="J10848" s="115">
        <v>21.47</v>
      </c>
    </row>
    <row r="10849" spans="1:10" hidden="1">
      <c r="A10849" s="115" t="s">
        <v>11162</v>
      </c>
      <c r="B10849" s="115" t="str">
        <f t="shared" si="169"/>
        <v>RECOMPOSICAO DE CAMADA DE CAPEAMENTO DE CONCRETO DE PEQUENAS ESPESSURAS EM SERVICOS DE RECUPERACAO ESTRUTURAL,EXCLUSIVEO MATERIAL</v>
      </c>
      <c r="C10849" s="115" t="s">
        <v>43071</v>
      </c>
      <c r="D10849" s="115" t="s">
        <v>43072</v>
      </c>
      <c r="E10849" s="115" t="s">
        <v>43073</v>
      </c>
      <c r="I10849" s="115" t="s">
        <v>16</v>
      </c>
      <c r="J10849" s="115">
        <v>18.600000000000001</v>
      </c>
    </row>
    <row r="10850" spans="1:10" hidden="1">
      <c r="A10850" s="115" t="s">
        <v>11163</v>
      </c>
      <c r="B10850" s="115" t="str">
        <f t="shared" si="169"/>
        <v>ESTUCAMENTO DE CONCRETO APARENTE SENDO A ARGAMASSA DE CIMENTO,CAL E AREIA FINA NO TRACO 1:3:5,COM ESPESSURA DE 2MM,SOBRE SUPERFICIE LIMPA</v>
      </c>
      <c r="C10850" s="115" t="s">
        <v>43074</v>
      </c>
      <c r="D10850" s="115" t="s">
        <v>43075</v>
      </c>
      <c r="E10850" s="115" t="s">
        <v>43076</v>
      </c>
      <c r="I10850" s="115" t="s">
        <v>16</v>
      </c>
      <c r="J10850" s="115">
        <v>10.11</v>
      </c>
    </row>
    <row r="10851" spans="1:10" hidden="1">
      <c r="A10851" s="115" t="s">
        <v>11164</v>
      </c>
      <c r="B10851" s="115" t="str">
        <f t="shared" si="169"/>
        <v>ESTUCAMENTO DE CONCRETO APARENTE SENDO A ARGAMASSA DE CIMENTO,CAL E AREIA FINA NO TRACO 1:3:5,COM ESPESSURA DE 2MM,SOBRE SUPERFICIE LIMPA</v>
      </c>
      <c r="C10851" s="115" t="s">
        <v>43074</v>
      </c>
      <c r="D10851" s="115" t="s">
        <v>43075</v>
      </c>
      <c r="E10851" s="115" t="s">
        <v>43076</v>
      </c>
      <c r="I10851" s="115" t="s">
        <v>16</v>
      </c>
      <c r="J10851" s="115">
        <v>8.84</v>
      </c>
    </row>
    <row r="10852" spans="1:10" hidden="1">
      <c r="A10852" s="115" t="s">
        <v>11165</v>
      </c>
      <c r="B10852" s="115" t="str">
        <f t="shared" si="169"/>
        <v>MACAQUEAMENTO PARA TROCA DE APARELHO DE APOIO COM UTILIZACAO DE MACACO PISTAO,CAPACIDADE DE 100T</v>
      </c>
      <c r="C10852" s="115" t="s">
        <v>43077</v>
      </c>
      <c r="D10852" s="115" t="s">
        <v>43078</v>
      </c>
      <c r="I10852" s="115" t="s">
        <v>6</v>
      </c>
      <c r="J10852" s="115">
        <v>997.99</v>
      </c>
    </row>
    <row r="10853" spans="1:10" hidden="1">
      <c r="A10853" s="115" t="s">
        <v>11166</v>
      </c>
      <c r="B10853" s="115" t="str">
        <f t="shared" si="169"/>
        <v>MACAQUEAMENTO PARA TROCA DE APARELHO DE APOIO COM UTILIZACAO DE MACACO PISTAO,CAPACIDADE DE 100T</v>
      </c>
      <c r="C10853" s="115" t="s">
        <v>43077</v>
      </c>
      <c r="D10853" s="115" t="s">
        <v>43078</v>
      </c>
      <c r="I10853" s="115" t="s">
        <v>6</v>
      </c>
      <c r="J10853" s="115">
        <v>888.9</v>
      </c>
    </row>
    <row r="10854" spans="1:10" hidden="1">
      <c r="A10854" s="115" t="s">
        <v>11167</v>
      </c>
      <c r="B10854" s="115"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15" t="s">
        <v>43079</v>
      </c>
      <c r="D10854" s="115" t="s">
        <v>43080</v>
      </c>
      <c r="E10854" s="115" t="s">
        <v>43081</v>
      </c>
      <c r="F10854" s="115" t="s">
        <v>43082</v>
      </c>
      <c r="G10854" s="115" t="s">
        <v>43083</v>
      </c>
      <c r="H10854" s="115" t="s">
        <v>34654</v>
      </c>
      <c r="I10854" s="115" t="s">
        <v>6</v>
      </c>
      <c r="J10854" s="115">
        <v>524.89</v>
      </c>
    </row>
    <row r="10855" spans="1:10" hidden="1">
      <c r="A10855" s="115" t="s">
        <v>11168</v>
      </c>
      <c r="B10855" s="115"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15" t="s">
        <v>43079</v>
      </c>
      <c r="D10855" s="115" t="s">
        <v>43080</v>
      </c>
      <c r="E10855" s="115" t="s">
        <v>43081</v>
      </c>
      <c r="F10855" s="115" t="s">
        <v>43082</v>
      </c>
      <c r="G10855" s="115" t="s">
        <v>43083</v>
      </c>
      <c r="H10855" s="115" t="s">
        <v>34654</v>
      </c>
      <c r="I10855" s="115" t="s">
        <v>6</v>
      </c>
      <c r="J10855" s="115">
        <v>499.97</v>
      </c>
    </row>
    <row r="10856" spans="1:10" hidden="1">
      <c r="A10856" s="115" t="s">
        <v>11169</v>
      </c>
      <c r="B10856" s="115" t="str">
        <f t="shared" si="169"/>
        <v>FUNDACAO DE ALVENARIA DE PEDRA,COM ARGAMASSA DE CIMENTO,SAIBRO E AREIA,NO TRACO 1:2:3,TENDO 0,60 A 0,80M DE LARGURA</v>
      </c>
      <c r="C10856" s="115" t="s">
        <v>41507</v>
      </c>
      <c r="D10856" s="115" t="s">
        <v>41509</v>
      </c>
      <c r="I10856" s="115" t="s">
        <v>31</v>
      </c>
      <c r="J10856" s="115">
        <v>412.14</v>
      </c>
    </row>
    <row r="10857" spans="1:10" hidden="1">
      <c r="A10857" s="115" t="s">
        <v>11170</v>
      </c>
      <c r="B10857" s="115" t="str">
        <f t="shared" si="169"/>
        <v>FUNDACAO DE ALVENARIA DE PEDRA,COM ARGAMASSA DE CIMENTO,SAIBRO E AREIA,NO TRACO 1:2:3,TENDO 0,60 A 0,80M DE LARGURA</v>
      </c>
      <c r="C10857" s="115" t="s">
        <v>41507</v>
      </c>
      <c r="D10857" s="115" t="s">
        <v>41509</v>
      </c>
      <c r="I10857" s="115" t="s">
        <v>31</v>
      </c>
      <c r="J10857" s="115">
        <v>375.19</v>
      </c>
    </row>
    <row r="10858" spans="1:10" hidden="1">
      <c r="A10858" s="115" t="s">
        <v>11171</v>
      </c>
      <c r="B10858" s="115" t="str">
        <f t="shared" si="169"/>
        <v>FUNDACAO DE ALVENARIA DE PEDRA,COM ARGAMASSA DE CIMENTO,SAIBRO E AREIA,NO TRACO 1:2:3,TENDO 0,35 A 0,45M DE LARGURA</v>
      </c>
      <c r="C10858" s="115" t="s">
        <v>41507</v>
      </c>
      <c r="D10858" s="115" t="s">
        <v>41508</v>
      </c>
      <c r="I10858" s="115" t="s">
        <v>31</v>
      </c>
      <c r="J10858" s="115">
        <v>504.74</v>
      </c>
    </row>
    <row r="10859" spans="1:10" hidden="1">
      <c r="A10859" s="115" t="s">
        <v>11172</v>
      </c>
      <c r="B10859" s="115" t="str">
        <f t="shared" si="169"/>
        <v>FUNDACAO DE ALVENARIA DE PEDRA,COM ARGAMASSA DE CIMENTO,SAIBRO E AREIA,NO TRACO 1:2:3,TENDO 0,35 A 0,45M DE LARGURA</v>
      </c>
      <c r="C10859" s="115" t="s">
        <v>41507</v>
      </c>
      <c r="D10859" s="115" t="s">
        <v>41508</v>
      </c>
      <c r="I10859" s="115" t="s">
        <v>31</v>
      </c>
      <c r="J10859" s="115">
        <v>457.06</v>
      </c>
    </row>
    <row r="10860" spans="1:10" hidden="1">
      <c r="A10860" s="115" t="s">
        <v>11173</v>
      </c>
      <c r="B10860" s="115" t="str">
        <f t="shared" si="169"/>
        <v>ALVENARIA DE PEDRA EM ELEVACAO,DE UMA FACE,FEITA COM BLOCOSDE DIMENSOES APROXIMADAS DE 30X30X30 A 40X40X40CM,ASSENTES COM ARGAMASSA DE CIMENTO,SAIBRO E AREIA,NO TRACO 1:2:3,JUNTAS SIMPLES,TENDO ALTURA ATE 1,50M</v>
      </c>
      <c r="C10860" s="115" t="s">
        <v>43084</v>
      </c>
      <c r="D10860" s="115" t="s">
        <v>43085</v>
      </c>
      <c r="E10860" s="115" t="s">
        <v>43086</v>
      </c>
      <c r="F10860" s="115" t="s">
        <v>43087</v>
      </c>
      <c r="I10860" s="115" t="s">
        <v>31</v>
      </c>
      <c r="J10860" s="115">
        <v>357.5</v>
      </c>
    </row>
    <row r="10861" spans="1:10" hidden="1">
      <c r="A10861" s="115" t="s">
        <v>11174</v>
      </c>
      <c r="B10861" s="115" t="str">
        <f t="shared" si="169"/>
        <v>ALVENARIA DE PEDRA EM ELEVACAO,DE UMA FACE,FEITA COM BLOCOSDE DIMENSOES APROXIMADAS DE 30X30X30 A 40X40X40CM,ASSENTES COM ARGAMASSA DE CIMENTO,SAIBRO E AREIA,NO TRACO 1:2:3,JUNTAS SIMPLES,TENDO ALTURA ATE 1,50M</v>
      </c>
      <c r="C10861" s="115" t="s">
        <v>43084</v>
      </c>
      <c r="D10861" s="115" t="s">
        <v>43085</v>
      </c>
      <c r="E10861" s="115" t="s">
        <v>43086</v>
      </c>
      <c r="F10861" s="115" t="s">
        <v>43087</v>
      </c>
      <c r="I10861" s="115" t="s">
        <v>31</v>
      </c>
      <c r="J10861" s="115">
        <v>327.84</v>
      </c>
    </row>
    <row r="10862" spans="1:10" hidden="1">
      <c r="A10862" s="115" t="s">
        <v>11175</v>
      </c>
      <c r="B10862" s="115" t="str">
        <f t="shared" si="169"/>
        <v>ALVENARIA DE PEDRA EM ELEVACAO,DE UMA FACE,FEITA COM BLOCOSDE DIMENSOES APROXIMADAS DE 30X30X30 A 40X40X40CM,ASSENTES COM ARGAMASSA DE CIMENTO,SAIBRO E AREIA,NO TRACO 1:2:3,JUNTAS SIMPLES,TENDO ALTURA ATE 2,00M</v>
      </c>
      <c r="C10862" s="115" t="s">
        <v>43084</v>
      </c>
      <c r="D10862" s="115" t="s">
        <v>43085</v>
      </c>
      <c r="E10862" s="115" t="s">
        <v>43086</v>
      </c>
      <c r="F10862" s="115" t="s">
        <v>43088</v>
      </c>
      <c r="I10862" s="115" t="s">
        <v>31</v>
      </c>
      <c r="J10862" s="115">
        <v>446.59</v>
      </c>
    </row>
    <row r="10863" spans="1:10" hidden="1">
      <c r="A10863" s="115" t="s">
        <v>11176</v>
      </c>
      <c r="B10863" s="115" t="str">
        <f t="shared" si="169"/>
        <v>ALVENARIA DE PEDRA EM ELEVACAO,DE UMA FACE,FEITA COM BLOCOSDE DIMENSOES APROXIMADAS DE 30X30X30 A 40X40X40CM,ASSENTES COM ARGAMASSA DE CIMENTO,SAIBRO E AREIA,NO TRACO 1:2:3,JUNTAS SIMPLES,TENDO ALTURA ATE 2,00M</v>
      </c>
      <c r="C10863" s="115" t="s">
        <v>43084</v>
      </c>
      <c r="D10863" s="115" t="s">
        <v>43085</v>
      </c>
      <c r="E10863" s="115" t="s">
        <v>43086</v>
      </c>
      <c r="F10863" s="115" t="s">
        <v>43088</v>
      </c>
      <c r="I10863" s="115" t="s">
        <v>31</v>
      </c>
      <c r="J10863" s="115">
        <v>405.03</v>
      </c>
    </row>
    <row r="10864" spans="1:10" hidden="1">
      <c r="A10864" s="115" t="s">
        <v>11177</v>
      </c>
      <c r="B10864" s="115" t="str">
        <f t="shared" si="169"/>
        <v>ALVENARIA DE PEDRA EM ELEVACAO,DE UMA FACE,FEITA COM BLOCOSDE DIMENSOES APROXIMADAS DE 30X30X30 A 40X40X40CM,ASSENTES COM ARGAMASSA DE CIMENTO,SAIBRO E AREIA,NO TRACO 1:2:3,JUNTAS SIMPLES,TENDO ALTURA ATE 2,50M</v>
      </c>
      <c r="C10864" s="115" t="s">
        <v>43084</v>
      </c>
      <c r="D10864" s="115" t="s">
        <v>43085</v>
      </c>
      <c r="E10864" s="115" t="s">
        <v>43086</v>
      </c>
      <c r="F10864" s="115" t="s">
        <v>43089</v>
      </c>
      <c r="I10864" s="115" t="s">
        <v>31</v>
      </c>
      <c r="J10864" s="115">
        <v>543.75</v>
      </c>
    </row>
    <row r="10865" spans="1:10" hidden="1">
      <c r="A10865" s="115" t="s">
        <v>11178</v>
      </c>
      <c r="B10865" s="115" t="str">
        <f t="shared" si="169"/>
        <v>ALVENARIA DE PEDRA EM ELEVACAO,DE UMA FACE,FEITA COM BLOCOSDE DIMENSOES APROXIMADAS DE 30X30X30 A 40X40X40CM,ASSENTES COM ARGAMASSA DE CIMENTO,SAIBRO E AREIA,NO TRACO 1:2:3,JUNTAS SIMPLES,TENDO ALTURA ATE 2,50M</v>
      </c>
      <c r="C10865" s="115" t="s">
        <v>43084</v>
      </c>
      <c r="D10865" s="115" t="s">
        <v>43085</v>
      </c>
      <c r="E10865" s="115" t="s">
        <v>43086</v>
      </c>
      <c r="F10865" s="115" t="s">
        <v>43089</v>
      </c>
      <c r="I10865" s="115" t="s">
        <v>31</v>
      </c>
      <c r="J10865" s="115">
        <v>489.22</v>
      </c>
    </row>
    <row r="10866" spans="1:10" hidden="1">
      <c r="A10866" s="115" t="s">
        <v>11179</v>
      </c>
      <c r="B10866" s="115" t="str">
        <f t="shared" si="169"/>
        <v>ALVENARIA DE PEDRA EM ELEVACAO,DE UMA FACE,FEITA COM BLOCOSDE DIMENSOES APROXIMADAS DE 30X30X30 A 40X40X40CM,ASSENTES COM ARGAMASSA DE CIMENTO,SAIBRO E AREIA,NO TRACO 1:2:3,JUNTAS SIMPLES,TENDO ALTURA ATE 3,00M</v>
      </c>
      <c r="C10866" s="115" t="s">
        <v>43084</v>
      </c>
      <c r="D10866" s="115" t="s">
        <v>43085</v>
      </c>
      <c r="E10866" s="115" t="s">
        <v>43086</v>
      </c>
      <c r="F10866" s="115" t="s">
        <v>43090</v>
      </c>
      <c r="I10866" s="115" t="s">
        <v>31</v>
      </c>
      <c r="J10866" s="115">
        <v>643.33000000000004</v>
      </c>
    </row>
    <row r="10867" spans="1:10" hidden="1">
      <c r="A10867" s="115" t="s">
        <v>11180</v>
      </c>
      <c r="B10867" s="115" t="str">
        <f t="shared" si="169"/>
        <v>ALVENARIA DE PEDRA EM ELEVACAO,DE UMA FACE,FEITA COM BLOCOSDE DIMENSOES APROXIMADAS DE 30X30X30 A 40X40X40CM,ASSENTES COM ARGAMASSA DE CIMENTO,SAIBRO E AREIA,NO TRACO 1:2:3,JUNTAS SIMPLES,TENDO ALTURA ATE 3,00M</v>
      </c>
      <c r="C10867" s="115" t="s">
        <v>43084</v>
      </c>
      <c r="D10867" s="115" t="s">
        <v>43085</v>
      </c>
      <c r="E10867" s="115" t="s">
        <v>43086</v>
      </c>
      <c r="F10867" s="115" t="s">
        <v>43090</v>
      </c>
      <c r="I10867" s="115" t="s">
        <v>31</v>
      </c>
      <c r="J10867" s="115">
        <v>575.52</v>
      </c>
    </row>
    <row r="10868" spans="1:10" hidden="1">
      <c r="A10868" s="115" t="s">
        <v>11181</v>
      </c>
      <c r="B10868" s="115" t="str">
        <f t="shared" si="169"/>
        <v>JUNTAS REENTRANTES,EM ALVENARIA DE PEDRA,COMO EM 12.001.0020,FEITAS COM ARGAMASSA DE CIMENTO,CAL E AREIA FINA,NO TRACO 1:3:5</v>
      </c>
      <c r="C10868" s="115" t="s">
        <v>43091</v>
      </c>
      <c r="D10868" s="115" t="s">
        <v>43092</v>
      </c>
      <c r="E10868" s="115" t="s">
        <v>43093</v>
      </c>
      <c r="I10868" s="115" t="s">
        <v>16</v>
      </c>
      <c r="J10868" s="115">
        <v>76.400000000000006</v>
      </c>
    </row>
    <row r="10869" spans="1:10" hidden="1">
      <c r="A10869" s="115" t="s">
        <v>11182</v>
      </c>
      <c r="B10869" s="115" t="str">
        <f t="shared" si="169"/>
        <v>JUNTAS REENTRANTES,EM ALVENARIA DE PEDRA,COMO EM 12.001.0020,FEITAS COM ARGAMASSA DE CIMENTO,CAL E AREIA FINA,NO TRACO 1:3:5</v>
      </c>
      <c r="C10869" s="115" t="s">
        <v>43091</v>
      </c>
      <c r="D10869" s="115" t="s">
        <v>43092</v>
      </c>
      <c r="E10869" s="115" t="s">
        <v>43093</v>
      </c>
      <c r="I10869" s="115" t="s">
        <v>16</v>
      </c>
      <c r="J10869" s="115">
        <v>66.459999999999994</v>
      </c>
    </row>
    <row r="10870" spans="1:10" hidden="1">
      <c r="A10870" s="115" t="s">
        <v>11183</v>
      </c>
      <c r="B10870" s="115" t="str">
        <f t="shared" si="169"/>
        <v>JUNTAS EM RELEVO,EM ALVENARIA DE PEDRA,COMO EM 12.001.0020,FEITAS COM ARGAMASSA DE CIMENTO,CAL E AREIA FINA,NO TRACO 1:3:5</v>
      </c>
      <c r="C10870" s="115" t="s">
        <v>43094</v>
      </c>
      <c r="D10870" s="115" t="s">
        <v>43095</v>
      </c>
      <c r="E10870" s="115" t="s">
        <v>43096</v>
      </c>
      <c r="I10870" s="115" t="s">
        <v>16</v>
      </c>
      <c r="J10870" s="115">
        <v>152.80000000000001</v>
      </c>
    </row>
    <row r="10871" spans="1:10" hidden="1">
      <c r="A10871" s="115" t="s">
        <v>11184</v>
      </c>
      <c r="B10871" s="115" t="str">
        <f t="shared" si="169"/>
        <v>JUNTAS EM RELEVO,EM ALVENARIA DE PEDRA,COMO EM 12.001.0020,FEITAS COM ARGAMASSA DE CIMENTO,CAL E AREIA FINA,NO TRACO 1:3:5</v>
      </c>
      <c r="C10871" s="115" t="s">
        <v>43094</v>
      </c>
      <c r="D10871" s="115" t="s">
        <v>43095</v>
      </c>
      <c r="E10871" s="115" t="s">
        <v>43096</v>
      </c>
      <c r="I10871" s="115" t="s">
        <v>16</v>
      </c>
      <c r="J10871" s="115">
        <v>132.93</v>
      </c>
    </row>
    <row r="10872" spans="1:10" hidden="1">
      <c r="A10872" s="115" t="s">
        <v>11185</v>
      </c>
      <c r="B10872" s="115" t="str">
        <f t="shared" si="169"/>
        <v>ALVENARIA DE PEDRA SECA,EM ELEVACAO,DE UMA FACE,FEITA COM BLOCOS DE DIMENSOES APROXIMADAS DE 30X30X30 A 40X40X40CM ATE 1,50M DE ALTURA</v>
      </c>
      <c r="C10872" s="115" t="s">
        <v>43097</v>
      </c>
      <c r="D10872" s="115" t="s">
        <v>43098</v>
      </c>
      <c r="E10872" s="115" t="s">
        <v>43099</v>
      </c>
      <c r="I10872" s="115" t="s">
        <v>31</v>
      </c>
      <c r="J10872" s="115">
        <v>239.59</v>
      </c>
    </row>
    <row r="10873" spans="1:10" hidden="1">
      <c r="A10873" s="115" t="s">
        <v>11186</v>
      </c>
      <c r="B10873" s="115" t="str">
        <f t="shared" si="169"/>
        <v>ALVENARIA DE PEDRA SECA,EM ELEVACAO,DE UMA FACE,FEITA COM BLOCOS DE DIMENSOES APROXIMADAS DE 30X30X30 A 40X40X40CM ATE 1,50M DE ALTURA</v>
      </c>
      <c r="C10873" s="115" t="s">
        <v>43097</v>
      </c>
      <c r="D10873" s="115" t="s">
        <v>43098</v>
      </c>
      <c r="E10873" s="115" t="s">
        <v>43099</v>
      </c>
      <c r="I10873" s="115" t="s">
        <v>31</v>
      </c>
      <c r="J10873" s="115">
        <v>220.09</v>
      </c>
    </row>
    <row r="10874" spans="1:10" hidden="1">
      <c r="A10874" s="115" t="s">
        <v>11187</v>
      </c>
      <c r="B10874" s="115" t="str">
        <f t="shared" si="169"/>
        <v>ALVENARIA DE PEDRA SECA,EM ELEVACAO,DE DUAS FACES,FEITA COMBLOCOS DE DIMENSOES APROXIMADAS DE 30X30X30 A 40X40X40CM,ATE1,50M DE ALTURA</v>
      </c>
      <c r="C10874" s="115" t="s">
        <v>43100</v>
      </c>
      <c r="D10874" s="115" t="s">
        <v>43101</v>
      </c>
      <c r="E10874" s="115" t="s">
        <v>43102</v>
      </c>
      <c r="I10874" s="115" t="s">
        <v>31</v>
      </c>
      <c r="J10874" s="115">
        <v>309.36</v>
      </c>
    </row>
    <row r="10875" spans="1:10" hidden="1">
      <c r="A10875" s="115" t="s">
        <v>11188</v>
      </c>
      <c r="B10875" s="115" t="str">
        <f t="shared" si="169"/>
        <v>ALVENARIA DE PEDRA SECA,EM ELEVACAO,DE DUAS FACES,FEITA COMBLOCOS DE DIMENSOES APROXIMADAS DE 30X30X30 A 40X40X40CM,ATE1,50M DE ALTURA</v>
      </c>
      <c r="C10875" s="115" t="s">
        <v>43100</v>
      </c>
      <c r="D10875" s="115" t="s">
        <v>43101</v>
      </c>
      <c r="E10875" s="115" t="s">
        <v>43102</v>
      </c>
      <c r="I10875" s="115" t="s">
        <v>31</v>
      </c>
      <c r="J10875" s="115">
        <v>281.51</v>
      </c>
    </row>
    <row r="10876" spans="1:10" hidden="1">
      <c r="A10876" s="115" t="s">
        <v>11189</v>
      </c>
      <c r="B10876" s="115" t="str">
        <f t="shared" si="169"/>
        <v>ALVENARIA DE PEDRA EM ELEVACAO,DE UMA FACE,FEITA COM BLOCOSDE PEDRA DE MAO,ASSENTES COM ARGAMASSA DE CIMENTO,SAIBRO E AREIA,NO TRACO 1:2:3,TENDO ALTURA ATE 1,50M,SENDO A ESPESSURA ATE 0,35M</v>
      </c>
      <c r="C10876" s="115" t="s">
        <v>43084</v>
      </c>
      <c r="D10876" s="115" t="s">
        <v>43103</v>
      </c>
      <c r="E10876" s="115" t="s">
        <v>43104</v>
      </c>
      <c r="F10876" s="115" t="s">
        <v>43105</v>
      </c>
      <c r="I10876" s="115" t="s">
        <v>31</v>
      </c>
      <c r="J10876" s="115">
        <v>579.42999999999995</v>
      </c>
    </row>
    <row r="10877" spans="1:10" hidden="1">
      <c r="A10877" s="115" t="s">
        <v>11190</v>
      </c>
      <c r="B10877" s="115" t="str">
        <f t="shared" si="169"/>
        <v>ALVENARIA DE PEDRA EM ELEVACAO,DE UMA FACE,FEITA COM BLOCOSDE PEDRA DE MAO,ASSENTES COM ARGAMASSA DE CIMENTO,SAIBRO E AREIA,NO TRACO 1:2:3,TENDO ALTURA ATE 1,50M,SENDO A ESPESSURA ATE 0,35M</v>
      </c>
      <c r="C10877" s="115" t="s">
        <v>43084</v>
      </c>
      <c r="D10877" s="115" t="s">
        <v>43103</v>
      </c>
      <c r="E10877" s="115" t="s">
        <v>43104</v>
      </c>
      <c r="F10877" s="115" t="s">
        <v>43105</v>
      </c>
      <c r="I10877" s="115" t="s">
        <v>31</v>
      </c>
      <c r="J10877" s="115">
        <v>521.08000000000004</v>
      </c>
    </row>
    <row r="10878" spans="1:10" hidden="1">
      <c r="A10878" s="115" t="s">
        <v>11191</v>
      </c>
      <c r="B10878" s="115" t="str">
        <f t="shared" si="169"/>
        <v>ALVENARIA DE PEDRA EM ELEVACAO,DE UMA FACE,FEITA COM BLOCOSDE PEDRA DE MAO,ASSENTES COM ARGAMASSA DE CIMENTO,SAIBRO E AREIA,NO TRACO 1:2:3,TENDO ALTURA ATE 3,00M,SENDO A ESPESSURA ATE 0,35M</v>
      </c>
      <c r="C10878" s="115" t="s">
        <v>43084</v>
      </c>
      <c r="D10878" s="115" t="s">
        <v>43103</v>
      </c>
      <c r="E10878" s="115" t="s">
        <v>43106</v>
      </c>
      <c r="F10878" s="115" t="s">
        <v>43105</v>
      </c>
      <c r="I10878" s="115" t="s">
        <v>31</v>
      </c>
      <c r="J10878" s="115">
        <v>694.87</v>
      </c>
    </row>
    <row r="10879" spans="1:10" hidden="1">
      <c r="A10879" s="115" t="s">
        <v>11192</v>
      </c>
      <c r="B10879" s="115" t="str">
        <f t="shared" si="169"/>
        <v>ALVENARIA DE PEDRA EM ELEVACAO,DE UMA FACE,FEITA COM BLOCOSDE PEDRA DE MAO,ASSENTES COM ARGAMASSA DE CIMENTO,SAIBRO E AREIA,NO TRACO 1:2:3,TENDO ALTURA ATE 3,00M,SENDO A ESPESSURA ATE 0,35M</v>
      </c>
      <c r="C10879" s="115" t="s">
        <v>43084</v>
      </c>
      <c r="D10879" s="115" t="s">
        <v>43103</v>
      </c>
      <c r="E10879" s="115" t="s">
        <v>43106</v>
      </c>
      <c r="F10879" s="115" t="s">
        <v>43105</v>
      </c>
      <c r="I10879" s="115" t="s">
        <v>31</v>
      </c>
      <c r="J10879" s="115">
        <v>621.11</v>
      </c>
    </row>
    <row r="10880" spans="1:10" hidden="1">
      <c r="A10880" s="115" t="s">
        <v>11193</v>
      </c>
      <c r="B10880" s="115" t="str">
        <f t="shared" si="169"/>
        <v>ALVENARIA DE PEDRA EM ELEVACAO,DE DUAS FACES,FEITA COM BLOCOS DE PEDRA DE MAO,ASSENTES COM ARGAMASSA DE CIMENTO,SAIBRO EAREIA,NO TRACO 1:2:3,TENDO ALTURA ATE 1,50M,SENDO A ESPESSURA ATE 0,35M</v>
      </c>
      <c r="C10880" s="115" t="s">
        <v>43107</v>
      </c>
      <c r="D10880" s="115" t="s">
        <v>43108</v>
      </c>
      <c r="E10880" s="115" t="s">
        <v>43109</v>
      </c>
      <c r="F10880" s="115" t="s">
        <v>43110</v>
      </c>
      <c r="I10880" s="115" t="s">
        <v>31</v>
      </c>
      <c r="J10880" s="115">
        <v>798.28</v>
      </c>
    </row>
    <row r="10881" spans="1:10" hidden="1">
      <c r="A10881" s="115" t="s">
        <v>11194</v>
      </c>
      <c r="B10881" s="115" t="str">
        <f t="shared" si="169"/>
        <v>ALVENARIA DE PEDRA EM ELEVACAO,DE DUAS FACES,FEITA COM BLOCOS DE PEDRA DE MAO,ASSENTES COM ARGAMASSA DE CIMENTO,SAIBRO EAREIA,NO TRACO 1:2:3,TENDO ALTURA ATE 1,50M,SENDO A ESPESSURA ATE 0,35M</v>
      </c>
      <c r="C10881" s="115" t="s">
        <v>43107</v>
      </c>
      <c r="D10881" s="115" t="s">
        <v>43108</v>
      </c>
      <c r="E10881" s="115" t="s">
        <v>43109</v>
      </c>
      <c r="F10881" s="115" t="s">
        <v>43110</v>
      </c>
      <c r="I10881" s="115" t="s">
        <v>31</v>
      </c>
      <c r="J10881" s="115">
        <v>709.54</v>
      </c>
    </row>
    <row r="10882" spans="1:10" hidden="1">
      <c r="A10882" s="115" t="s">
        <v>11195</v>
      </c>
      <c r="B10882" s="115" t="str">
        <f t="shared" si="169"/>
        <v>ALVENARIA DE PEDRA EM ELEVACAO,DE DUAS FACES,FEITA COM BLOCOS DE PEDRA DE MAO,ASSENTES COM ARGAMASSA DE CIMENTO,SAIBRO EAREIA,NO TRACO 1:2:3,TENDO ALTURA ATE 3,00M,SENDO A ESPESSURA ATE 0,35M</v>
      </c>
      <c r="C10882" s="115" t="s">
        <v>43107</v>
      </c>
      <c r="D10882" s="115" t="s">
        <v>43108</v>
      </c>
      <c r="E10882" s="115" t="s">
        <v>43111</v>
      </c>
      <c r="F10882" s="115" t="s">
        <v>43110</v>
      </c>
      <c r="I10882" s="115" t="s">
        <v>31</v>
      </c>
      <c r="J10882" s="115">
        <v>952.2</v>
      </c>
    </row>
    <row r="10883" spans="1:10" hidden="1">
      <c r="A10883" s="115" t="s">
        <v>11196</v>
      </c>
      <c r="B10883" s="115" t="str">
        <f t="shared" si="169"/>
        <v>ALVENARIA DE PEDRA EM ELEVACAO,DE DUAS FACES,FEITA COM BLOCOS DE PEDRA DE MAO,ASSENTES COM ARGAMASSA DE CIMENTO,SAIBRO EAREIA,NO TRACO 1:2:3,TENDO ALTURA ATE 3,00M,SENDO A ESPESSURA ATE 0,35M</v>
      </c>
      <c r="C10883" s="115" t="s">
        <v>43107</v>
      </c>
      <c r="D10883" s="115" t="s">
        <v>43108</v>
      </c>
      <c r="E10883" s="115" t="s">
        <v>43111</v>
      </c>
      <c r="F10883" s="115" t="s">
        <v>43110</v>
      </c>
      <c r="I10883" s="115" t="s">
        <v>31</v>
      </c>
      <c r="J10883" s="115">
        <v>842.91</v>
      </c>
    </row>
    <row r="10884" spans="1:10" hidden="1">
      <c r="A10884" s="115" t="s">
        <v>11197</v>
      </c>
      <c r="B10884" s="115" t="str">
        <f t="shared" si="169"/>
        <v>JUNTAS REENTRANTES EM ALVENARIA DE PEDRA DE MAO,FEITAS COM ARGAMASSA DE CIMENTO,CAL E AREIA FINA,NO TRACO 1:3:5</v>
      </c>
      <c r="C10884" s="115" t="s">
        <v>43112</v>
      </c>
      <c r="D10884" s="115" t="s">
        <v>43113</v>
      </c>
      <c r="I10884" s="115" t="s">
        <v>16</v>
      </c>
      <c r="J10884" s="115">
        <v>134.12</v>
      </c>
    </row>
    <row r="10885" spans="1:10" hidden="1">
      <c r="A10885" s="115" t="s">
        <v>11198</v>
      </c>
      <c r="B10885" s="115" t="str">
        <f t="shared" ref="B10885:B10948" si="170">C10885&amp;D10885&amp;E10885&amp;F10885&amp;G10885&amp;H10885</f>
        <v>JUNTAS REENTRANTES EM ALVENARIA DE PEDRA DE MAO,FEITAS COM ARGAMASSA DE CIMENTO,CAL E AREIA FINA,NO TRACO 1:3:5</v>
      </c>
      <c r="C10885" s="115" t="s">
        <v>43112</v>
      </c>
      <c r="D10885" s="115" t="s">
        <v>43113</v>
      </c>
      <c r="I10885" s="115" t="s">
        <v>16</v>
      </c>
      <c r="J10885" s="115">
        <v>116.47</v>
      </c>
    </row>
    <row r="10886" spans="1:10" hidden="1">
      <c r="A10886" s="115" t="s">
        <v>11199</v>
      </c>
      <c r="B10886" s="115" t="str">
        <f t="shared" si="170"/>
        <v>ALVENARIA DE TIJOLOS MACICOS 7X10X20CM,COM ARGAMASSA DE CIMENTO E SAIBRO,NO TRACO 1:6,ATE 3,00M DE ALTURA</v>
      </c>
      <c r="C10886" s="115" t="s">
        <v>43114</v>
      </c>
      <c r="D10886" s="115" t="s">
        <v>43115</v>
      </c>
      <c r="I10886" s="115" t="s">
        <v>31</v>
      </c>
      <c r="J10886" s="115">
        <v>1241.47</v>
      </c>
    </row>
    <row r="10887" spans="1:10" hidden="1">
      <c r="A10887" s="115" t="s">
        <v>11200</v>
      </c>
      <c r="B10887" s="115" t="str">
        <f t="shared" si="170"/>
        <v>ALVENARIA DE TIJOLOS MACICOS 7X10X20CM,COM ARGAMASSA DE CIMENTO E SAIBRO,NO TRACO 1:6,ATE 3,00M DE ALTURA</v>
      </c>
      <c r="C10887" s="115" t="s">
        <v>43114</v>
      </c>
      <c r="D10887" s="115" t="s">
        <v>43115</v>
      </c>
      <c r="I10887" s="115" t="s">
        <v>31</v>
      </c>
      <c r="J10887" s="115">
        <v>1178.9100000000001</v>
      </c>
    </row>
    <row r="10888" spans="1:10" hidden="1">
      <c r="A10888" s="115" t="s">
        <v>11201</v>
      </c>
      <c r="B10888" s="115" t="str">
        <f t="shared" si="170"/>
        <v>ALVENARIA DE TIJOLOS MACICOS 7X10X20CM,COM ARGAMASSA DE CIMENTO E SAIBRO,NO TRACO 1:6,ATE 1,50M DE ALTURA</v>
      </c>
      <c r="C10888" s="115" t="s">
        <v>43114</v>
      </c>
      <c r="D10888" s="115" t="s">
        <v>43116</v>
      </c>
      <c r="I10888" s="115" t="s">
        <v>31</v>
      </c>
      <c r="J10888" s="115">
        <v>1217.1500000000001</v>
      </c>
    </row>
    <row r="10889" spans="1:10" hidden="1">
      <c r="A10889" s="115" t="s">
        <v>11202</v>
      </c>
      <c r="B10889" s="115" t="str">
        <f t="shared" si="170"/>
        <v>ALVENARIA DE TIJOLOS MACICOS 7X10X20CM,COM ARGAMASSA DE CIMENTO E SAIBRO,NO TRACO 1:6,ATE 1,50M DE ALTURA</v>
      </c>
      <c r="C10889" s="115" t="s">
        <v>43114</v>
      </c>
      <c r="D10889" s="115" t="s">
        <v>43116</v>
      </c>
      <c r="I10889" s="115" t="s">
        <v>31</v>
      </c>
      <c r="J10889" s="115">
        <v>1157.8399999999999</v>
      </c>
    </row>
    <row r="10890" spans="1:10" hidden="1">
      <c r="A10890" s="115" t="s">
        <v>11203</v>
      </c>
      <c r="B10890" s="115" t="str">
        <f t="shared" si="170"/>
        <v>ALVENARIA DE TIJOLOS MACICOS 7X10X20CM,COM ARGAMASSA DE CIMENTO E SAIBRO,NO TRACO 1:6,EM PAREDES DE UMA VEZ (0,20M),DE SUPERFICIE CORRIDA,ATE 3,00M DE ALTURA E MEDIDA PELA AREA REAL</v>
      </c>
      <c r="C10890" s="115" t="s">
        <v>43114</v>
      </c>
      <c r="D10890" s="115" t="s">
        <v>43117</v>
      </c>
      <c r="E10890" s="115" t="s">
        <v>43118</v>
      </c>
      <c r="F10890" s="115" t="s">
        <v>1018</v>
      </c>
      <c r="I10890" s="115" t="s">
        <v>16</v>
      </c>
      <c r="J10890" s="115">
        <v>234.31</v>
      </c>
    </row>
    <row r="10891" spans="1:10" hidden="1">
      <c r="A10891" s="115" t="s">
        <v>11204</v>
      </c>
      <c r="B10891" s="115" t="str">
        <f t="shared" si="170"/>
        <v>ALVENARIA DE TIJOLOS MACICOS 7X10X20CM,COM ARGAMASSA DE CIMENTO E SAIBRO,NO TRACO 1:6,EM PAREDES DE UMA VEZ (0,20M),DE SUPERFICIE CORRIDA,ATE 3,00M DE ALTURA E MEDIDA PELA AREA REAL</v>
      </c>
      <c r="C10891" s="115" t="s">
        <v>43114</v>
      </c>
      <c r="D10891" s="115" t="s">
        <v>43117</v>
      </c>
      <c r="E10891" s="115" t="s">
        <v>43118</v>
      </c>
      <c r="F10891" s="115" t="s">
        <v>1018</v>
      </c>
      <c r="I10891" s="115" t="s">
        <v>16</v>
      </c>
      <c r="J10891" s="115">
        <v>223.66</v>
      </c>
    </row>
    <row r="10892" spans="1:10" hidden="1">
      <c r="A10892" s="115" t="s">
        <v>11205</v>
      </c>
      <c r="B10892" s="115" t="str">
        <f t="shared" si="170"/>
        <v>ALVENARIA DE TIJOLOS MACICOS 7X10X20CM,COM ARGAMASSA DE CIMENTO E SAIBRO,NO TRACO 1:6,EM PAREDES DE UMA VEZ(0,20M),DE SUPERFICIE CORRIDA,ATE 1,50M DE ALTURA E MEDIDA PELA AREA REAL</v>
      </c>
      <c r="C10892" s="115" t="s">
        <v>43114</v>
      </c>
      <c r="D10892" s="115" t="s">
        <v>43119</v>
      </c>
      <c r="E10892" s="115" t="s">
        <v>43120</v>
      </c>
      <c r="I10892" s="115" t="s">
        <v>16</v>
      </c>
      <c r="J10892" s="115">
        <v>230.66</v>
      </c>
    </row>
    <row r="10893" spans="1:10" hidden="1">
      <c r="A10893" s="115" t="s">
        <v>11206</v>
      </c>
      <c r="B10893" s="115" t="str">
        <f t="shared" si="170"/>
        <v>ALVENARIA DE TIJOLOS MACICOS 7X10X20CM,COM ARGAMASSA DE CIMENTO E SAIBRO,NO TRACO 1:6,EM PAREDES DE UMA VEZ(0,20M),DE SUPERFICIE CORRIDA,ATE 1,50M DE ALTURA E MEDIDA PELA AREA REAL</v>
      </c>
      <c r="C10893" s="115" t="s">
        <v>43114</v>
      </c>
      <c r="D10893" s="115" t="s">
        <v>43119</v>
      </c>
      <c r="E10893" s="115" t="s">
        <v>43120</v>
      </c>
      <c r="I10893" s="115" t="s">
        <v>16</v>
      </c>
      <c r="J10893" s="115">
        <v>220.5</v>
      </c>
    </row>
    <row r="10894" spans="1:10" hidden="1">
      <c r="A10894" s="115" t="s">
        <v>11207</v>
      </c>
      <c r="B10894" s="115" t="str">
        <f t="shared" si="170"/>
        <v>ALVENARIA DE TIJOLOS MACICOS 7X10X20CM,COM ARGAMASSA DE CIMENTO E SAIBRO,NO TRACO 1:6,EM PAREDES DE UMA VEZ(0,20M),COM VAOS OU ARESTAS,ATE 3,00M DE ALTURA E MEDIDA PELA AREA REAL</v>
      </c>
      <c r="C10894" s="115" t="s">
        <v>43114</v>
      </c>
      <c r="D10894" s="115" t="s">
        <v>43121</v>
      </c>
      <c r="E10894" s="115" t="s">
        <v>43122</v>
      </c>
      <c r="I10894" s="115" t="s">
        <v>16</v>
      </c>
      <c r="J10894" s="115">
        <v>256.64</v>
      </c>
    </row>
    <row r="10895" spans="1:10" hidden="1">
      <c r="A10895" s="115" t="s">
        <v>11208</v>
      </c>
      <c r="B10895" s="115" t="str">
        <f t="shared" si="170"/>
        <v>ALVENARIA DE TIJOLOS MACICOS 7X10X20CM,COM ARGAMASSA DE CIMENTO E SAIBRO,NO TRACO 1:6,EM PAREDES DE UMA VEZ(0,20M),COM VAOS OU ARESTAS,ATE 3,00M DE ALTURA E MEDIDA PELA AREA REAL</v>
      </c>
      <c r="C10895" s="115" t="s">
        <v>43114</v>
      </c>
      <c r="D10895" s="115" t="s">
        <v>43121</v>
      </c>
      <c r="E10895" s="115" t="s">
        <v>43122</v>
      </c>
      <c r="I10895" s="115" t="s">
        <v>16</v>
      </c>
      <c r="J10895" s="115">
        <v>243.85</v>
      </c>
    </row>
    <row r="10896" spans="1:10" hidden="1">
      <c r="A10896" s="115" t="s">
        <v>11209</v>
      </c>
      <c r="B10896" s="115" t="str">
        <f t="shared" si="170"/>
        <v>ALVENARIA DE TIJOLOS MACICOS 7X10X20CM,COM ARGAMASSA DE CIMENTO E SAIBRO,NO TRACO 1:6,EM PAREDES DE UMA VEZ(0,20M),CORRIDAS,DE 3,00M A 4,50M DE ALTURA E MEDIDA PELA AREA REAL</v>
      </c>
      <c r="C10896" s="115" t="s">
        <v>43114</v>
      </c>
      <c r="D10896" s="115" t="s">
        <v>43123</v>
      </c>
      <c r="E10896" s="115" t="s">
        <v>43124</v>
      </c>
      <c r="I10896" s="115" t="s">
        <v>16</v>
      </c>
      <c r="J10896" s="115">
        <v>289.64999999999998</v>
      </c>
    </row>
    <row r="10897" spans="1:10" hidden="1">
      <c r="A10897" s="115" t="s">
        <v>11210</v>
      </c>
      <c r="B10897" s="115" t="str">
        <f t="shared" si="170"/>
        <v>ALVENARIA DE TIJOLOS MACICOS 7X10X20CM,COM ARGAMASSA DE CIMENTO E SAIBRO,NO TRACO 1:6,EM PAREDES DE UMA VEZ(0,20M),CORRIDAS,DE 3,00M A 4,50M DE ALTURA E MEDIDA PELA AREA REAL</v>
      </c>
      <c r="C10897" s="115" t="s">
        <v>43114</v>
      </c>
      <c r="D10897" s="115" t="s">
        <v>43123</v>
      </c>
      <c r="E10897" s="115" t="s">
        <v>43124</v>
      </c>
      <c r="I10897" s="115" t="s">
        <v>16</v>
      </c>
      <c r="J10897" s="115">
        <v>271.62</v>
      </c>
    </row>
    <row r="10898" spans="1:10" hidden="1">
      <c r="A10898" s="115" t="s">
        <v>11211</v>
      </c>
      <c r="B10898" s="115" t="str">
        <f t="shared" si="170"/>
        <v>ALVENARIA DE TIJOLOS MACICOS 7X10X20CM,COM ARGAMASSA DE CIMENTO E SAIBRO,NO TRACO 1:6,EM PAREDES DE UMA VEZ(0,20M),COM VAOS OU ARESTAS,DE 3,00M A 4,50M DE ALTURA E MEDIDA PELA AREA REAL</v>
      </c>
      <c r="C10898" s="115" t="s">
        <v>43114</v>
      </c>
      <c r="D10898" s="115" t="s">
        <v>43121</v>
      </c>
      <c r="E10898" s="115" t="s">
        <v>43125</v>
      </c>
      <c r="F10898" s="115" t="s">
        <v>43126</v>
      </c>
      <c r="I10898" s="115" t="s">
        <v>16</v>
      </c>
      <c r="J10898" s="115">
        <v>320.95999999999998</v>
      </c>
    </row>
    <row r="10899" spans="1:10" hidden="1">
      <c r="A10899" s="115" t="s">
        <v>11212</v>
      </c>
      <c r="B10899" s="115" t="str">
        <f t="shared" si="170"/>
        <v>ALVENARIA DE TIJOLOS MACICOS 7X10X20CM,COM ARGAMASSA DE CIMENTO E SAIBRO,NO TRACO 1:6,EM PAREDES DE UMA VEZ(0,20M),COM VAOS OU ARESTAS,DE 3,00M A 4,50M DE ALTURA E MEDIDA PELA AREA REAL</v>
      </c>
      <c r="C10899" s="115" t="s">
        <v>43114</v>
      </c>
      <c r="D10899" s="115" t="s">
        <v>43121</v>
      </c>
      <c r="E10899" s="115" t="s">
        <v>43125</v>
      </c>
      <c r="F10899" s="115" t="s">
        <v>43126</v>
      </c>
      <c r="I10899" s="115" t="s">
        <v>16</v>
      </c>
      <c r="J10899" s="115">
        <v>299.58999999999997</v>
      </c>
    </row>
    <row r="10900" spans="1:10" hidden="1">
      <c r="A10900" s="115" t="s">
        <v>11213</v>
      </c>
      <c r="B10900" s="115" t="str">
        <f t="shared" si="170"/>
        <v>ALVENARIA DE TIJOLOS MACICOS 7X10X20CM,COM ARGAMASSA DE CIMENTO E SAIBRO,NO TRACO 1:6,EM PAREDES DE MEIA VEZ(0,10M),DE SUPERFICIE CORRIDA,ATE 3,00M DE ALTURA E MEDIDA PELA AREA REAL</v>
      </c>
      <c r="C10900" s="115" t="s">
        <v>43114</v>
      </c>
      <c r="D10900" s="115" t="s">
        <v>43127</v>
      </c>
      <c r="E10900" s="115" t="s">
        <v>43118</v>
      </c>
      <c r="F10900" s="115" t="s">
        <v>1018</v>
      </c>
      <c r="I10900" s="115" t="s">
        <v>16</v>
      </c>
      <c r="J10900" s="115">
        <v>121.94</v>
      </c>
    </row>
    <row r="10901" spans="1:10" hidden="1">
      <c r="A10901" s="115" t="s">
        <v>11214</v>
      </c>
      <c r="B10901" s="115" t="str">
        <f t="shared" si="170"/>
        <v>ALVENARIA DE TIJOLOS MACICOS 7X10X20CM,COM ARGAMASSA DE CIMENTO E SAIBRO,NO TRACO 1:6,EM PAREDES DE MEIA VEZ(0,10M),DE SUPERFICIE CORRIDA,ATE 3,00M DE ALTURA E MEDIDA PELA AREA REAL</v>
      </c>
      <c r="C10901" s="115" t="s">
        <v>43114</v>
      </c>
      <c r="D10901" s="115" t="s">
        <v>43127</v>
      </c>
      <c r="E10901" s="115" t="s">
        <v>43118</v>
      </c>
      <c r="F10901" s="115" t="s">
        <v>1018</v>
      </c>
      <c r="I10901" s="115" t="s">
        <v>16</v>
      </c>
      <c r="J10901" s="115">
        <v>115.78</v>
      </c>
    </row>
    <row r="10902" spans="1:10" hidden="1">
      <c r="A10902" s="115" t="s">
        <v>11215</v>
      </c>
      <c r="B10902" s="115" t="str">
        <f t="shared" si="170"/>
        <v>ALVENARIA DE TIJOLOS MACICOS 7X10X20CM,COM ARGAMASSA DE CIMENTO E SAIBRO,NO TRACO 1:6,EM PAREDES DE MEIA VEZ(0,10M),DE SUPERFICIE CORRIDA,ATE 1,50M DE ALTURA E MEDIDA PELA AREA REAL</v>
      </c>
      <c r="C10902" s="115" t="s">
        <v>43114</v>
      </c>
      <c r="D10902" s="115" t="s">
        <v>43127</v>
      </c>
      <c r="E10902" s="115" t="s">
        <v>43128</v>
      </c>
      <c r="F10902" s="115" t="s">
        <v>1018</v>
      </c>
      <c r="I10902" s="115" t="s">
        <v>16</v>
      </c>
      <c r="J10902" s="115">
        <v>119.51</v>
      </c>
    </row>
    <row r="10903" spans="1:10" hidden="1">
      <c r="A10903" s="115" t="s">
        <v>11216</v>
      </c>
      <c r="B10903" s="115" t="str">
        <f t="shared" si="170"/>
        <v>ALVENARIA DE TIJOLOS MACICOS 7X10X20CM,COM ARGAMASSA DE CIMENTO E SAIBRO,NO TRACO 1:6,EM PAREDES DE MEIA VEZ(0,10M),DE SUPERFICIE CORRIDA,ATE 1,50M DE ALTURA E MEDIDA PELA AREA REAL</v>
      </c>
      <c r="C10903" s="115" t="s">
        <v>43114</v>
      </c>
      <c r="D10903" s="115" t="s">
        <v>43127</v>
      </c>
      <c r="E10903" s="115" t="s">
        <v>43128</v>
      </c>
      <c r="F10903" s="115" t="s">
        <v>1018</v>
      </c>
      <c r="I10903" s="115" t="s">
        <v>16</v>
      </c>
      <c r="J10903" s="115">
        <v>113.68</v>
      </c>
    </row>
    <row r="10904" spans="1:10" hidden="1">
      <c r="A10904" s="115" t="s">
        <v>11217</v>
      </c>
      <c r="B10904" s="115" t="str">
        <f t="shared" si="170"/>
        <v>ALVENARIA DE TIJOLOS MACICOS 7X10X20CM,COM ARGAMASSA DE CIMENTO E SAIBRO,NO TRACO 1:6,EM PAREDES DE MEIA VEZ(0,10M),COMVAOS OU ARESTAS,ATE 3,00M DE ALTURA E MEDIDA PELA AREA REAL</v>
      </c>
      <c r="C10904" s="115" t="s">
        <v>43114</v>
      </c>
      <c r="D10904" s="115" t="s">
        <v>43129</v>
      </c>
      <c r="E10904" s="115" t="s">
        <v>43130</v>
      </c>
      <c r="I10904" s="115" t="s">
        <v>16</v>
      </c>
      <c r="J10904" s="115">
        <v>131.01</v>
      </c>
    </row>
    <row r="10905" spans="1:10" hidden="1">
      <c r="A10905" s="115" t="s">
        <v>11218</v>
      </c>
      <c r="B10905" s="115" t="str">
        <f t="shared" si="170"/>
        <v>ALVENARIA DE TIJOLOS MACICOS 7X10X20CM,COM ARGAMASSA DE CIMENTO E SAIBRO,NO TRACO 1:6,EM PAREDES DE MEIA VEZ(0,10M),COMVAOS OU ARESTAS,ATE 3,00M DE ALTURA E MEDIDA PELA AREA REAL</v>
      </c>
      <c r="C10905" s="115" t="s">
        <v>43114</v>
      </c>
      <c r="D10905" s="115" t="s">
        <v>43129</v>
      </c>
      <c r="E10905" s="115" t="s">
        <v>43130</v>
      </c>
      <c r="I10905" s="115" t="s">
        <v>16</v>
      </c>
      <c r="J10905" s="115">
        <v>124.12</v>
      </c>
    </row>
    <row r="10906" spans="1:10" hidden="1">
      <c r="A10906" s="115" t="s">
        <v>11219</v>
      </c>
      <c r="B10906" s="115" t="str">
        <f t="shared" si="170"/>
        <v>ALVENARIA DE TIJOLOS MACICOS 7X10X20CM,COM ARGAMASSA DE CIMENTO E SAIBRO,NO TRACO 1:6,EM PAREDES DE MEIA VEZ(0,10M),DE SUPERFICIE CORRIDA,DE 3,00M A 4,50M DE ALTURA E MEDIDA PELA AREA REAL</v>
      </c>
      <c r="C10906" s="115" t="s">
        <v>43114</v>
      </c>
      <c r="D10906" s="115" t="s">
        <v>43127</v>
      </c>
      <c r="E10906" s="115" t="s">
        <v>43131</v>
      </c>
      <c r="F10906" s="115" t="s">
        <v>43132</v>
      </c>
      <c r="I10906" s="115" t="s">
        <v>16</v>
      </c>
      <c r="J10906" s="115">
        <v>151.27000000000001</v>
      </c>
    </row>
    <row r="10907" spans="1:10" hidden="1">
      <c r="A10907" s="115" t="s">
        <v>11220</v>
      </c>
      <c r="B10907" s="115" t="str">
        <f t="shared" si="170"/>
        <v>ALVENARIA DE TIJOLOS MACICOS 7X10X20CM,COM ARGAMASSA DE CIMENTO E SAIBRO,NO TRACO 1:6,EM PAREDES DE MEIA VEZ(0,10M),DE SUPERFICIE CORRIDA,DE 3,00M A 4,50M DE ALTURA E MEDIDA PELA AREA REAL</v>
      </c>
      <c r="C10907" s="115" t="s">
        <v>43114</v>
      </c>
      <c r="D10907" s="115" t="s">
        <v>43127</v>
      </c>
      <c r="E10907" s="115" t="s">
        <v>43131</v>
      </c>
      <c r="F10907" s="115" t="s">
        <v>43132</v>
      </c>
      <c r="I10907" s="115" t="s">
        <v>16</v>
      </c>
      <c r="J10907" s="115">
        <v>141.21</v>
      </c>
    </row>
    <row r="10908" spans="1:10" hidden="1">
      <c r="A10908" s="115" t="s">
        <v>11221</v>
      </c>
      <c r="B10908" s="115" t="str">
        <f t="shared" si="170"/>
        <v>ALVENARIA DE TIJOLOS MACICOS 7X10X20CM,COM ARGAMASSA DE CIMENTO E SAIBRO,NO TRACO 1:6,EM PAREDES DE MEIA VEZ (0,10M),COM VAOS OU ARESTAS,DE 3,00M A 4,50M DE ALTURA E MEDIDA PELA AREA REAL</v>
      </c>
      <c r="C10908" s="115" t="s">
        <v>43114</v>
      </c>
      <c r="D10908" s="115" t="s">
        <v>43133</v>
      </c>
      <c r="E10908" s="115" t="s">
        <v>43134</v>
      </c>
      <c r="F10908" s="115" t="s">
        <v>43135</v>
      </c>
      <c r="I10908" s="115" t="s">
        <v>16</v>
      </c>
      <c r="J10908" s="115">
        <v>168.34</v>
      </c>
    </row>
    <row r="10909" spans="1:10" hidden="1">
      <c r="A10909" s="115" t="s">
        <v>11222</v>
      </c>
      <c r="B10909" s="115" t="str">
        <f t="shared" si="170"/>
        <v>ALVENARIA DE TIJOLOS MACICOS 7X10X20CM,COM ARGAMASSA DE CIMENTO E SAIBRO,NO TRACO 1:6,EM PAREDES DE MEIA VEZ (0,10M),COM VAOS OU ARESTAS,DE 3,00M A 4,50M DE ALTURA E MEDIDA PELA AREA REAL</v>
      </c>
      <c r="C10909" s="115" t="s">
        <v>43114</v>
      </c>
      <c r="D10909" s="115" t="s">
        <v>43133</v>
      </c>
      <c r="E10909" s="115" t="s">
        <v>43134</v>
      </c>
      <c r="F10909" s="115" t="s">
        <v>43135</v>
      </c>
      <c r="I10909" s="115" t="s">
        <v>16</v>
      </c>
      <c r="J10909" s="115">
        <v>156.47</v>
      </c>
    </row>
    <row r="10910" spans="1:10" hidden="1">
      <c r="A10910" s="115" t="s">
        <v>11223</v>
      </c>
      <c r="B10910" s="115" t="str">
        <f t="shared" si="170"/>
        <v>ALVENARIA PARA CAIXAS ENTERRADAS,ATE 0,80M DE PROFUNDIDADE,DE TIJOLOS MACICOS 7X10X20CM,ASSENTES COM ARGAMASSA DE CIMENTO,SAIBRO E AREIA,NO TRACO 1:2:2,EM PAREDES DE MEIA VEZ(0,10M)</v>
      </c>
      <c r="C10910" s="115" t="s">
        <v>43136</v>
      </c>
      <c r="D10910" s="115" t="s">
        <v>43137</v>
      </c>
      <c r="E10910" s="115" t="s">
        <v>43138</v>
      </c>
      <c r="F10910" s="115" t="s">
        <v>35462</v>
      </c>
      <c r="I10910" s="115" t="s">
        <v>16</v>
      </c>
      <c r="J10910" s="115">
        <v>131.68</v>
      </c>
    </row>
    <row r="10911" spans="1:10" hidden="1">
      <c r="A10911" s="115" t="s">
        <v>11224</v>
      </c>
      <c r="B10911" s="115" t="str">
        <f t="shared" si="170"/>
        <v>ALVENARIA PARA CAIXAS ENTERRADAS,ATE 0,80M DE PROFUNDIDADE,DE TIJOLOS MACICOS 7X10X20CM,ASSENTES COM ARGAMASSA DE CIMENTO,SAIBRO E AREIA,NO TRACO 1:2:2,EM PAREDES DE MEIA VEZ(0,10M)</v>
      </c>
      <c r="C10911" s="115" t="s">
        <v>43136</v>
      </c>
      <c r="D10911" s="115" t="s">
        <v>43137</v>
      </c>
      <c r="E10911" s="115" t="s">
        <v>43138</v>
      </c>
      <c r="F10911" s="115" t="s">
        <v>35462</v>
      </c>
      <c r="I10911" s="115" t="s">
        <v>16</v>
      </c>
      <c r="J10911" s="115">
        <v>124.76</v>
      </c>
    </row>
    <row r="10912" spans="1:10" hidden="1">
      <c r="A10912" s="115" t="s">
        <v>11225</v>
      </c>
      <c r="B10912" s="115" t="str">
        <f t="shared" si="170"/>
        <v>ALVENARIA PARA CAIXAS ENTERRADAS,ATE 0,80M DE PROFUNDIDADE,DE TIJOLOS MACICOS 7X10X20CM,ASSENTES COM ARGAMASSA DE CIMENTO,SAIBRO E AREIA,NO TRACO 1:2:2,EM PAREDES DE UMA VEZ (0,20M)</v>
      </c>
      <c r="C10912" s="115" t="s">
        <v>43136</v>
      </c>
      <c r="D10912" s="115" t="s">
        <v>43137</v>
      </c>
      <c r="E10912" s="115" t="s">
        <v>43139</v>
      </c>
      <c r="F10912" s="115" t="s">
        <v>35462</v>
      </c>
      <c r="I10912" s="115" t="s">
        <v>16</v>
      </c>
      <c r="J10912" s="115">
        <v>258.25</v>
      </c>
    </row>
    <row r="10913" spans="1:10" hidden="1">
      <c r="A10913" s="115" t="s">
        <v>11226</v>
      </c>
      <c r="B10913" s="115" t="str">
        <f t="shared" si="170"/>
        <v>ALVENARIA PARA CAIXAS ENTERRADAS,ATE 0,80M DE PROFUNDIDADE,DE TIJOLOS MACICOS 7X10X20CM,ASSENTES COM ARGAMASSA DE CIMENTO,SAIBRO E AREIA,NO TRACO 1:2:2,EM PAREDES DE UMA VEZ (0,20M)</v>
      </c>
      <c r="C10913" s="115" t="s">
        <v>43136</v>
      </c>
      <c r="D10913" s="115" t="s">
        <v>43137</v>
      </c>
      <c r="E10913" s="115" t="s">
        <v>43139</v>
      </c>
      <c r="F10913" s="115" t="s">
        <v>35462</v>
      </c>
      <c r="I10913" s="115" t="s">
        <v>16</v>
      </c>
      <c r="J10913" s="115">
        <v>245.8</v>
      </c>
    </row>
    <row r="10914" spans="1:10" hidden="1">
      <c r="A10914" s="115" t="s">
        <v>11227</v>
      </c>
      <c r="B10914" s="115" t="str">
        <f t="shared" si="170"/>
        <v>ALVENARIA PARA CAIXAS ENTERRADAS,DE 0,80 A 1,60M DE PROFUNDIDADE,DE TIJOLOS MACICOS 7X10X20CM,ASSENTES COM ARGAMASSA DECIMENTO,SAIBRO E AREIA,NO TRACO 1:2:2,EM PAREDES DE UMA VEZ(0,20M)</v>
      </c>
      <c r="C10914" s="115" t="s">
        <v>43140</v>
      </c>
      <c r="D10914" s="115" t="s">
        <v>43141</v>
      </c>
      <c r="E10914" s="115" t="s">
        <v>43142</v>
      </c>
      <c r="F10914" s="115" t="s">
        <v>43143</v>
      </c>
      <c r="I10914" s="115" t="s">
        <v>16</v>
      </c>
      <c r="J10914" s="115">
        <v>284.98</v>
      </c>
    </row>
    <row r="10915" spans="1:10" hidden="1">
      <c r="A10915" s="115" t="s">
        <v>11228</v>
      </c>
      <c r="B10915" s="115" t="str">
        <f t="shared" si="170"/>
        <v>ALVENARIA PARA CAIXAS ENTERRADAS,DE 0,80 A 1,60M DE PROFUNDIDADE,DE TIJOLOS MACICOS 7X10X20CM,ASSENTES COM ARGAMASSA DECIMENTO,SAIBRO E AREIA,NO TRACO 1:2:2,EM PAREDES DE UMA VEZ(0,20M)</v>
      </c>
      <c r="C10915" s="115" t="s">
        <v>43140</v>
      </c>
      <c r="D10915" s="115" t="s">
        <v>43141</v>
      </c>
      <c r="E10915" s="115" t="s">
        <v>43142</v>
      </c>
      <c r="F10915" s="115" t="s">
        <v>43143</v>
      </c>
      <c r="I10915" s="115" t="s">
        <v>16</v>
      </c>
      <c r="J10915" s="115">
        <v>270.36</v>
      </c>
    </row>
    <row r="10916" spans="1:10" hidden="1">
      <c r="A10916" s="115" t="s">
        <v>11229</v>
      </c>
      <c r="B10916" s="115" t="str">
        <f t="shared" si="170"/>
        <v>APERTO DE ALVENARIA SOB VIGAS OU TETOS,EXECUTADA COM TIJOLOS MACICOS DE 7X10X20CM,INCLINADOS,ASSENTES COM ARGAMASSA DE CIMENTO E SAIBRO,TRACO 1:6,EM PAREDES DE UMA VEZ(0,20M)</v>
      </c>
      <c r="C10916" s="115" t="s">
        <v>43144</v>
      </c>
      <c r="D10916" s="115" t="s">
        <v>43145</v>
      </c>
      <c r="E10916" s="115" t="s">
        <v>43146</v>
      </c>
      <c r="I10916" s="115" t="s">
        <v>58</v>
      </c>
      <c r="J10916" s="115">
        <v>50.27</v>
      </c>
    </row>
    <row r="10917" spans="1:10" hidden="1">
      <c r="A10917" s="115" t="s">
        <v>11230</v>
      </c>
      <c r="B10917" s="115" t="str">
        <f t="shared" si="170"/>
        <v>APERTO DE ALVENARIA SOB VIGAS OU TETOS,EXECUTADA COM TIJOLOS MACICOS DE 7X10X20CM,INCLINADOS,ASSENTES COM ARGAMASSA DE CIMENTO E SAIBRO,TRACO 1:6,EM PAREDES DE UMA VEZ(0,20M)</v>
      </c>
      <c r="C10917" s="115" t="s">
        <v>43144</v>
      </c>
      <c r="D10917" s="115" t="s">
        <v>43145</v>
      </c>
      <c r="E10917" s="115" t="s">
        <v>43146</v>
      </c>
      <c r="I10917" s="115" t="s">
        <v>58</v>
      </c>
      <c r="J10917" s="115">
        <v>47.91</v>
      </c>
    </row>
    <row r="10918" spans="1:10" hidden="1">
      <c r="A10918" s="115" t="s">
        <v>11231</v>
      </c>
      <c r="B10918" s="115" t="str">
        <f t="shared" si="170"/>
        <v>APERTO DE ALVENARIA SOB VIGAS OU TETOS,EXECUTADA COM TIJOLOS MACICOS DE 7X10X20CM INCLINADOS,ASSENTES COM ARGAMASSA DE CIMENTO E SAIBRO,TRACO 1:6,EM PAREDES DE MEIA VEZ(0,10M)</v>
      </c>
      <c r="C10918" s="115" t="s">
        <v>43144</v>
      </c>
      <c r="D10918" s="115" t="s">
        <v>43147</v>
      </c>
      <c r="E10918" s="115" t="s">
        <v>43148</v>
      </c>
      <c r="I10918" s="115" t="s">
        <v>58</v>
      </c>
      <c r="J10918" s="115">
        <v>29.75</v>
      </c>
    </row>
    <row r="10919" spans="1:10" hidden="1">
      <c r="A10919" s="115" t="s">
        <v>11232</v>
      </c>
      <c r="B10919" s="115" t="str">
        <f t="shared" si="170"/>
        <v>APERTO DE ALVENARIA SOB VIGAS OU TETOS,EXECUTADA COM TIJOLOS MACICOS DE 7X10X20CM INCLINADOS,ASSENTES COM ARGAMASSA DE CIMENTO E SAIBRO,TRACO 1:6,EM PAREDES DE MEIA VEZ(0,10M)</v>
      </c>
      <c r="C10919" s="115" t="s">
        <v>43144</v>
      </c>
      <c r="D10919" s="115" t="s">
        <v>43147</v>
      </c>
      <c r="E10919" s="115" t="s">
        <v>43148</v>
      </c>
      <c r="I10919" s="115" t="s">
        <v>58</v>
      </c>
      <c r="J10919" s="115">
        <v>27.95</v>
      </c>
    </row>
    <row r="10920" spans="1:10" hidden="1">
      <c r="A10920" s="115" t="s">
        <v>11233</v>
      </c>
      <c r="B10920" s="115" t="str">
        <f t="shared" si="170"/>
        <v>APERTO DE ALVENARIA,SOB VIGAS OU TETOS,EXECUTADO COM ARGILAEXPANDIDA</v>
      </c>
      <c r="C10920" s="115" t="s">
        <v>43149</v>
      </c>
      <c r="D10920" s="115" t="s">
        <v>43150</v>
      </c>
      <c r="I10920" s="115" t="s">
        <v>31</v>
      </c>
      <c r="J10920" s="115">
        <v>704.41</v>
      </c>
    </row>
    <row r="10921" spans="1:10" hidden="1">
      <c r="A10921" s="115" t="s">
        <v>11234</v>
      </c>
      <c r="B10921" s="115" t="str">
        <f t="shared" si="170"/>
        <v>APERTO DE ALVENARIA,SOB VIGAS OU TETOS,EXECUTADO COM ARGILAEXPANDIDA</v>
      </c>
      <c r="C10921" s="115" t="s">
        <v>43149</v>
      </c>
      <c r="D10921" s="115" t="s">
        <v>43150</v>
      </c>
      <c r="I10921" s="115" t="s">
        <v>31</v>
      </c>
      <c r="J10921" s="115">
        <v>668.43</v>
      </c>
    </row>
    <row r="10922" spans="1:10" hidden="1">
      <c r="A10922" s="115" t="s">
        <v>11235</v>
      </c>
      <c r="B10922" s="115" t="str">
        <f t="shared" si="170"/>
        <v>ALVENARIA DE TIJOLOS CERAMICOS FURADOS 10X20X20CM,ASSENTES COM ARGAMASSA DE CIMENTO E SAIBRO,NO TRACO 1:8,EM PAREDES DEUMA VEZ(0,20M),DE SUPERFICIE CORRIDA,ATE 3,00M DE ALTURA E MEDIDA PELA AREA REAL</v>
      </c>
      <c r="C10922" s="115" t="s">
        <v>43151</v>
      </c>
      <c r="D10922" s="115" t="s">
        <v>43152</v>
      </c>
      <c r="E10922" s="115" t="s">
        <v>43153</v>
      </c>
      <c r="F10922" s="115" t="s">
        <v>43154</v>
      </c>
      <c r="I10922" s="115" t="s">
        <v>16</v>
      </c>
      <c r="J10922" s="115">
        <v>108.01</v>
      </c>
    </row>
    <row r="10923" spans="1:10" hidden="1">
      <c r="A10923" s="115" t="s">
        <v>11236</v>
      </c>
      <c r="B10923" s="115" t="str">
        <f t="shared" si="170"/>
        <v>ALVENARIA DE TIJOLOS CERAMICOS FURADOS 10X20X20CM,ASSENTES COM ARGAMASSA DE CIMENTO E SAIBRO,NO TRACO 1:8,EM PAREDES DEUMA VEZ(0,20M),DE SUPERFICIE CORRIDA,ATE 3,00M DE ALTURA E MEDIDA PELA AREA REAL</v>
      </c>
      <c r="C10923" s="115" t="s">
        <v>43151</v>
      </c>
      <c r="D10923" s="115" t="s">
        <v>43152</v>
      </c>
      <c r="E10923" s="115" t="s">
        <v>43153</v>
      </c>
      <c r="F10923" s="115" t="s">
        <v>43154</v>
      </c>
      <c r="I10923" s="115" t="s">
        <v>16</v>
      </c>
      <c r="J10923" s="115">
        <v>99.04</v>
      </c>
    </row>
    <row r="10924" spans="1:10" hidden="1">
      <c r="A10924" s="115" t="s">
        <v>11237</v>
      </c>
      <c r="B10924" s="115" t="str">
        <f t="shared" si="170"/>
        <v>ALVENARIA DE TIJOLOS CERAMICOS FURADOS 10X20X20CM,ASSENTES COM ARGAMASSA DE CIMENTO E SAIBRO,NO TRACO 1:8,EM PAREDES DEUMA VEZ(0,20M),DE SUPERFICIE CORRIDA,ATE 1,50M DE ALTURA E MEDIDA PELA AREA REAL</v>
      </c>
      <c r="C10924" s="115" t="s">
        <v>43151</v>
      </c>
      <c r="D10924" s="115" t="s">
        <v>43152</v>
      </c>
      <c r="E10924" s="115" t="s">
        <v>43155</v>
      </c>
      <c r="F10924" s="115" t="s">
        <v>43154</v>
      </c>
      <c r="I10924" s="115" t="s">
        <v>16</v>
      </c>
      <c r="J10924" s="115">
        <v>104.97</v>
      </c>
    </row>
    <row r="10925" spans="1:10" hidden="1">
      <c r="A10925" s="115" t="s">
        <v>11238</v>
      </c>
      <c r="B10925" s="115" t="str">
        <f t="shared" si="170"/>
        <v>ALVENARIA DE TIJOLOS CERAMICOS FURADOS 10X20X20CM,ASSENTES COM ARGAMASSA DE CIMENTO E SAIBRO,NO TRACO 1:8,EM PAREDES DEUMA VEZ(0,20M),DE SUPERFICIE CORRIDA,ATE 1,50M DE ALTURA E MEDIDA PELA AREA REAL</v>
      </c>
      <c r="C10925" s="115" t="s">
        <v>43151</v>
      </c>
      <c r="D10925" s="115" t="s">
        <v>43152</v>
      </c>
      <c r="E10925" s="115" t="s">
        <v>43155</v>
      </c>
      <c r="F10925" s="115" t="s">
        <v>43154</v>
      </c>
      <c r="I10925" s="115" t="s">
        <v>16</v>
      </c>
      <c r="J10925" s="115">
        <v>96.41</v>
      </c>
    </row>
    <row r="10926" spans="1:10" hidden="1">
      <c r="A10926" s="115" t="s">
        <v>11239</v>
      </c>
      <c r="B10926" s="115" t="str">
        <f t="shared" si="170"/>
        <v>ALVENARIA DE TIJOLOS CERAMICOS FURADOS 10X20X20CM,ASSENTES COM ARGAMASSA DE CIMENTO E SAIBRO,NO TRACO 1:8,EM PAREDES DEUMA VEZ(0,20M),COM VAOS OU ARESTAS,ATE 3,00M DE ALTURA E MEDIDA PELA AREA REAL</v>
      </c>
      <c r="C10926" s="115" t="s">
        <v>43151</v>
      </c>
      <c r="D10926" s="115" t="s">
        <v>43152</v>
      </c>
      <c r="E10926" s="115" t="s">
        <v>43156</v>
      </c>
      <c r="F10926" s="115" t="s">
        <v>43157</v>
      </c>
      <c r="I10926" s="115" t="s">
        <v>16</v>
      </c>
      <c r="J10926" s="115">
        <v>122.06</v>
      </c>
    </row>
    <row r="10927" spans="1:10" hidden="1">
      <c r="A10927" s="115" t="s">
        <v>11240</v>
      </c>
      <c r="B10927" s="115" t="str">
        <f t="shared" si="170"/>
        <v>ALVENARIA DE TIJOLOS CERAMICOS FURADOS 10X20X20CM,ASSENTES COM ARGAMASSA DE CIMENTO E SAIBRO,NO TRACO 1:8,EM PAREDES DEUMA VEZ(0,20M),COM VAOS OU ARESTAS,ATE 3,00M DE ALTURA E MEDIDA PELA AREA REAL</v>
      </c>
      <c r="C10927" s="115" t="s">
        <v>43151</v>
      </c>
      <c r="D10927" s="115" t="s">
        <v>43152</v>
      </c>
      <c r="E10927" s="115" t="s">
        <v>43156</v>
      </c>
      <c r="F10927" s="115" t="s">
        <v>43157</v>
      </c>
      <c r="I10927" s="115" t="s">
        <v>16</v>
      </c>
      <c r="J10927" s="115">
        <v>111.47</v>
      </c>
    </row>
    <row r="10928" spans="1:10" hidden="1">
      <c r="A10928" s="115" t="s">
        <v>11241</v>
      </c>
      <c r="B10928" s="115" t="str">
        <f t="shared" si="170"/>
        <v>ALVENARIA DE TIJOLOS CERAMICOS FURADOS 10X20X20CM,ASSENTES COM ARGAMASSA DE CIMENTO E SAIBRO,NO TRACO 1:8,EM PAREDES DEUMA VEZ(0,20M),DE SUPERFICIE CORRIDA,DE 3,00M A 4,50M DE ALTURA E MEDIDA PELA AREA REAL</v>
      </c>
      <c r="C10928" s="115" t="s">
        <v>43151</v>
      </c>
      <c r="D10928" s="115" t="s">
        <v>43152</v>
      </c>
      <c r="E10928" s="115" t="s">
        <v>43158</v>
      </c>
      <c r="F10928" s="115" t="s">
        <v>43159</v>
      </c>
      <c r="I10928" s="115" t="s">
        <v>16</v>
      </c>
      <c r="J10928" s="115">
        <v>151.59</v>
      </c>
    </row>
    <row r="10929" spans="1:10" hidden="1">
      <c r="A10929" s="115" t="s">
        <v>11242</v>
      </c>
      <c r="B10929" s="115" t="str">
        <f t="shared" si="170"/>
        <v>ALVENARIA DE TIJOLOS CERAMICOS FURADOS 10X20X20CM,ASSENTES COM ARGAMASSA DE CIMENTO E SAIBRO,NO TRACO 1:8,EM PAREDES DEUMA VEZ(0,20M),DE SUPERFICIE CORRIDA,DE 3,00M A 4,50M DE ALTURA E MEDIDA PELA AREA REAL</v>
      </c>
      <c r="C10929" s="115" t="s">
        <v>43151</v>
      </c>
      <c r="D10929" s="115" t="s">
        <v>43152</v>
      </c>
      <c r="E10929" s="115" t="s">
        <v>43158</v>
      </c>
      <c r="F10929" s="115" t="s">
        <v>43159</v>
      </c>
      <c r="I10929" s="115" t="s">
        <v>16</v>
      </c>
      <c r="J10929" s="115">
        <v>136.81</v>
      </c>
    </row>
    <row r="10930" spans="1:10" hidden="1">
      <c r="A10930" s="115" t="s">
        <v>11243</v>
      </c>
      <c r="B10930" s="115" t="str">
        <f t="shared" si="170"/>
        <v>ALVENARIA DE TIJOLOS CERAMICOS FURADOS 10X20X20CM,ASSENTES COM ARGAMASSA DE CIMENTO E SAIBRO,NO TRACO 1:8,EM PAREDES DEUMA VEZ(0,20M),COM VAOS OU ARESTAS,DE 3,00M A 4,50M DE ALTURA E MEDIDA PELA AREA REAL</v>
      </c>
      <c r="C10930" s="115" t="s">
        <v>43151</v>
      </c>
      <c r="D10930" s="115" t="s">
        <v>43152</v>
      </c>
      <c r="E10930" s="115" t="s">
        <v>43160</v>
      </c>
      <c r="F10930" s="115" t="s">
        <v>43161</v>
      </c>
      <c r="I10930" s="115" t="s">
        <v>16</v>
      </c>
      <c r="J10930" s="115">
        <v>176.57</v>
      </c>
    </row>
    <row r="10931" spans="1:10" hidden="1">
      <c r="A10931" s="115" t="s">
        <v>11244</v>
      </c>
      <c r="B10931" s="115" t="str">
        <f t="shared" si="170"/>
        <v>ALVENARIA DE TIJOLOS CERAMICOS FURADOS 10X20X20CM,ASSENTES COM ARGAMASSA DE CIMENTO E SAIBRO,NO TRACO 1:8,EM PAREDES DEUMA VEZ(0,20M),COM VAOS OU ARESTAS,DE 3,00M A 4,50M DE ALTURA E MEDIDA PELA AREA REAL</v>
      </c>
      <c r="C10931" s="115" t="s">
        <v>43151</v>
      </c>
      <c r="D10931" s="115" t="s">
        <v>43152</v>
      </c>
      <c r="E10931" s="115" t="s">
        <v>43160</v>
      </c>
      <c r="F10931" s="115" t="s">
        <v>43161</v>
      </c>
      <c r="I10931" s="115" t="s">
        <v>16</v>
      </c>
      <c r="J10931" s="115">
        <v>158.69999999999999</v>
      </c>
    </row>
    <row r="10932" spans="1:10" hidden="1">
      <c r="A10932" s="115" t="s">
        <v>11245</v>
      </c>
      <c r="B10932" s="115" t="str">
        <f t="shared" si="170"/>
        <v>ALVENARIA DE TIJOLOS CERAMICOS FURADOS 10X20X20CM,ASSENTES COM ARGAMASSA DE CIMENTO E SAIBRO,NO TRACO 1:8,EM PAREDES DEMEIA VEZ(0,10M),DE SUPERFICIE CORRIDA,ATE 3,00M DE ALTURA EMEDIDA PELA AREA REAL</v>
      </c>
      <c r="C10932" s="115" t="s">
        <v>43151</v>
      </c>
      <c r="D10932" s="115" t="s">
        <v>43152</v>
      </c>
      <c r="E10932" s="115" t="s">
        <v>43162</v>
      </c>
      <c r="F10932" s="115" t="s">
        <v>43163</v>
      </c>
      <c r="I10932" s="115" t="s">
        <v>16</v>
      </c>
      <c r="J10932" s="115">
        <v>55.15</v>
      </c>
    </row>
    <row r="10933" spans="1:10" hidden="1">
      <c r="A10933" s="115" t="s">
        <v>11246</v>
      </c>
      <c r="B10933" s="115" t="str">
        <f t="shared" si="170"/>
        <v>ALVENARIA DE TIJOLOS CERAMICOS FURADOS 10X20X20CM,ASSENTES COM ARGAMASSA DE CIMENTO E SAIBRO,NO TRACO 1:8,EM PAREDES DEMEIA VEZ(0,10M),DE SUPERFICIE CORRIDA,ATE 3,00M DE ALTURA EMEDIDA PELA AREA REAL</v>
      </c>
      <c r="C10933" s="115" t="s">
        <v>43151</v>
      </c>
      <c r="D10933" s="115" t="s">
        <v>43152</v>
      </c>
      <c r="E10933" s="115" t="s">
        <v>43162</v>
      </c>
      <c r="F10933" s="115" t="s">
        <v>43163</v>
      </c>
      <c r="I10933" s="115" t="s">
        <v>16</v>
      </c>
      <c r="J10933" s="115">
        <v>50.39</v>
      </c>
    </row>
    <row r="10934" spans="1:10" hidden="1">
      <c r="A10934" s="115" t="s">
        <v>11247</v>
      </c>
      <c r="B10934" s="115" t="str">
        <f t="shared" si="170"/>
        <v>ALVENARIA DE TIJOLOS CERAMICOS FURADOS 10X20X20CM,ASSENTES COM ARGAMASSA DE CIMENTO E SAIBRO,NO TRACO 1:8,EM PAREDES DEMEIA VEZ(0,10M),DE SUPERFICIE CORRIDA,ATE 1,50M DE ALTURA EMEDIDA PELA AREA REAL</v>
      </c>
      <c r="C10934" s="115" t="s">
        <v>43151</v>
      </c>
      <c r="D10934" s="115" t="s">
        <v>43152</v>
      </c>
      <c r="E10934" s="115" t="s">
        <v>43164</v>
      </c>
      <c r="F10934" s="115" t="s">
        <v>43163</v>
      </c>
      <c r="I10934" s="115" t="s">
        <v>16</v>
      </c>
      <c r="J10934" s="115">
        <v>53.17</v>
      </c>
    </row>
    <row r="10935" spans="1:10" hidden="1">
      <c r="A10935" s="115" t="s">
        <v>11248</v>
      </c>
      <c r="B10935" s="115" t="str">
        <f t="shared" si="170"/>
        <v>ALVENARIA DE TIJOLOS CERAMICOS FURADOS 10X20X20CM,ASSENTES COM ARGAMASSA DE CIMENTO E SAIBRO,NO TRACO 1:8,EM PAREDES DEMEIA VEZ(0,10M),DE SUPERFICIE CORRIDA,ATE 1,50M DE ALTURA EMEDIDA PELA AREA REAL</v>
      </c>
      <c r="C10935" s="115" t="s">
        <v>43151</v>
      </c>
      <c r="D10935" s="115" t="s">
        <v>43152</v>
      </c>
      <c r="E10935" s="115" t="s">
        <v>43164</v>
      </c>
      <c r="F10935" s="115" t="s">
        <v>43163</v>
      </c>
      <c r="I10935" s="115" t="s">
        <v>16</v>
      </c>
      <c r="J10935" s="115">
        <v>48.67</v>
      </c>
    </row>
    <row r="10936" spans="1:10" hidden="1">
      <c r="A10936" s="115" t="s">
        <v>11249</v>
      </c>
      <c r="B10936" s="115" t="str">
        <f t="shared" si="170"/>
        <v>ALVENARIA DE TIJOLOS CERAMICOS FURADOS 10X20X20CM,ASSENTES COM ARGAMASSA DE CIMENTO E SAIBRO,NO TRACO 1:8,EM PAREDES DEMEIA VEZ(0,10M)COM VAOS OU ARESTAS,ATE 3,00M DE ALTURA E MEDIDA PELA AREA REAL</v>
      </c>
      <c r="C10936" s="115" t="s">
        <v>43151</v>
      </c>
      <c r="D10936" s="115" t="s">
        <v>43152</v>
      </c>
      <c r="E10936" s="115" t="s">
        <v>43165</v>
      </c>
      <c r="F10936" s="115" t="s">
        <v>43157</v>
      </c>
      <c r="I10936" s="115" t="s">
        <v>16</v>
      </c>
      <c r="J10936" s="115">
        <v>61.9</v>
      </c>
    </row>
    <row r="10937" spans="1:10" hidden="1">
      <c r="A10937" s="115" t="s">
        <v>11250</v>
      </c>
      <c r="B10937" s="115" t="str">
        <f t="shared" si="170"/>
        <v>ALVENARIA DE TIJOLOS CERAMICOS FURADOS 10X20X20CM,ASSENTES COM ARGAMASSA DE CIMENTO E SAIBRO,NO TRACO 1:8,EM PAREDES DEMEIA VEZ(0,10M)COM VAOS OU ARESTAS,ATE 3,00M DE ALTURA E MEDIDA PELA AREA REAL</v>
      </c>
      <c r="C10937" s="115" t="s">
        <v>43151</v>
      </c>
      <c r="D10937" s="115" t="s">
        <v>43152</v>
      </c>
      <c r="E10937" s="115" t="s">
        <v>43165</v>
      </c>
      <c r="F10937" s="115" t="s">
        <v>43157</v>
      </c>
      <c r="I10937" s="115" t="s">
        <v>16</v>
      </c>
      <c r="J10937" s="115">
        <v>56.24</v>
      </c>
    </row>
    <row r="10938" spans="1:10" hidden="1">
      <c r="A10938" s="115" t="s">
        <v>11251</v>
      </c>
      <c r="B10938" s="115" t="str">
        <f t="shared" si="170"/>
        <v>ALVENARIA DE TIJOLOS CERAMICOS FURADOS 10X20X20CM,ASSENTES COM ARGAMASSA DE CIMENTO E SAIBRO,NO TRACO 1:8,EM PAREDES DEMEIA VEZ(0,10M),DE SUPERFICIE CORRIDA,DE 3,00M A 4,50M DE ALTURA E MEDIDA PELA AREA REAL</v>
      </c>
      <c r="C10938" s="115" t="s">
        <v>43151</v>
      </c>
      <c r="D10938" s="115" t="s">
        <v>43152</v>
      </c>
      <c r="E10938" s="115" t="s">
        <v>43166</v>
      </c>
      <c r="F10938" s="115" t="s">
        <v>43167</v>
      </c>
      <c r="I10938" s="115" t="s">
        <v>16</v>
      </c>
      <c r="J10938" s="115">
        <v>80.59</v>
      </c>
    </row>
    <row r="10939" spans="1:10" hidden="1">
      <c r="A10939" s="115" t="s">
        <v>11252</v>
      </c>
      <c r="B10939" s="115" t="str">
        <f t="shared" si="170"/>
        <v>ALVENARIA DE TIJOLOS CERAMICOS FURADOS 10X20X20CM,ASSENTES COM ARGAMASSA DE CIMENTO E SAIBRO,NO TRACO 1:8,EM PAREDES DEMEIA VEZ(0,10M),DE SUPERFICIE CORRIDA,DE 3,00M A 4,50M DE ALTURA E MEDIDA PELA AREA REAL</v>
      </c>
      <c r="C10939" s="115" t="s">
        <v>43151</v>
      </c>
      <c r="D10939" s="115" t="s">
        <v>43152</v>
      </c>
      <c r="E10939" s="115" t="s">
        <v>43166</v>
      </c>
      <c r="F10939" s="115" t="s">
        <v>43167</v>
      </c>
      <c r="I10939" s="115" t="s">
        <v>16</v>
      </c>
      <c r="J10939" s="115">
        <v>72.430000000000007</v>
      </c>
    </row>
    <row r="10940" spans="1:10" hidden="1">
      <c r="A10940" s="115" t="s">
        <v>11253</v>
      </c>
      <c r="B10940" s="115" t="str">
        <f t="shared" si="170"/>
        <v>ALVENARIA DE TIJOLOS CERAMICOS FURADOS 10X20X20CM,ASSENTES COM ARGAMASSA DE CIMENTO E SAIBRO,NO TRACO 1:8,EM PAREDES DEMEIA VEZ(0,10M),COM VAOS OU ARESTAS,DE 3,00M A 4,50M,MEDIDAPELA AREA REAL</v>
      </c>
      <c r="C10940" s="115" t="s">
        <v>43151</v>
      </c>
      <c r="D10940" s="115" t="s">
        <v>43152</v>
      </c>
      <c r="E10940" s="115" t="s">
        <v>43168</v>
      </c>
      <c r="F10940" s="115" t="s">
        <v>43169</v>
      </c>
      <c r="I10940" s="115" t="s">
        <v>16</v>
      </c>
      <c r="J10940" s="115">
        <v>94.05</v>
      </c>
    </row>
    <row r="10941" spans="1:10" hidden="1">
      <c r="A10941" s="115" t="s">
        <v>11254</v>
      </c>
      <c r="B10941" s="115" t="str">
        <f t="shared" si="170"/>
        <v>ALVENARIA DE TIJOLOS CERAMICOS FURADOS 10X20X20CM,ASSENTES COM ARGAMASSA DE CIMENTO E SAIBRO,NO TRACO 1:8,EM PAREDES DEMEIA VEZ(0,10M),COM VAOS OU ARESTAS,DE 3,00M A 4,50M,MEDIDAPELA AREA REAL</v>
      </c>
      <c r="C10941" s="115" t="s">
        <v>43151</v>
      </c>
      <c r="D10941" s="115" t="s">
        <v>43152</v>
      </c>
      <c r="E10941" s="115" t="s">
        <v>43168</v>
      </c>
      <c r="F10941" s="115" t="s">
        <v>43169</v>
      </c>
      <c r="I10941" s="115" t="s">
        <v>16</v>
      </c>
      <c r="J10941" s="115">
        <v>84.1</v>
      </c>
    </row>
    <row r="10942" spans="1:10" hidden="1">
      <c r="A10942" s="115" t="s">
        <v>11255</v>
      </c>
      <c r="B10942" s="115" t="str">
        <f t="shared" si="170"/>
        <v>ALVENARIA DE TIJOLOS CERAMICOS FURADOS 10X20X30CM,COMPLEMENTADA COM 20% DE TIJOLOS DE 10X20X20CM,ASSENTES COM ARGAMASSADE CIMENTO E SAIBRO,NO TRACO 1:8,EM PAREDES DE UMA VEZ(0,20M),DE SUPERFICIE CORRIDA,ATE 3,00M DE ALTURA E MEDIDA PELA AREA REAL</v>
      </c>
      <c r="C10942" s="115" t="s">
        <v>43170</v>
      </c>
      <c r="D10942" s="115" t="s">
        <v>43171</v>
      </c>
      <c r="E10942" s="115" t="s">
        <v>43172</v>
      </c>
      <c r="F10942" s="115" t="s">
        <v>43173</v>
      </c>
      <c r="G10942" s="115" t="s">
        <v>43135</v>
      </c>
      <c r="I10942" s="115" t="s">
        <v>16</v>
      </c>
      <c r="J10942" s="115">
        <v>90.45</v>
      </c>
    </row>
    <row r="10943" spans="1:10" hidden="1">
      <c r="A10943" s="115" t="s">
        <v>11256</v>
      </c>
      <c r="B10943" s="115" t="str">
        <f t="shared" si="170"/>
        <v>ALVENARIA DE TIJOLOS CERAMICOS FURADOS 10X20X30CM,COMPLEMENTADA COM 20% DE TIJOLOS DE 10X20X20CM,ASSENTES COM ARGAMASSADE CIMENTO E SAIBRO,NO TRACO 1:8,EM PAREDES DE UMA VEZ(0,20M),DE SUPERFICIE CORRIDA,ATE 3,00M DE ALTURA E MEDIDA PELA AREA REAL</v>
      </c>
      <c r="C10943" s="115" t="s">
        <v>43170</v>
      </c>
      <c r="D10943" s="115" t="s">
        <v>43171</v>
      </c>
      <c r="E10943" s="115" t="s">
        <v>43172</v>
      </c>
      <c r="F10943" s="115" t="s">
        <v>43173</v>
      </c>
      <c r="G10943" s="115" t="s">
        <v>43135</v>
      </c>
      <c r="I10943" s="115" t="s">
        <v>16</v>
      </c>
      <c r="J10943" s="115">
        <v>83.95</v>
      </c>
    </row>
    <row r="10944" spans="1:10" hidden="1">
      <c r="A10944" s="115" t="s">
        <v>11257</v>
      </c>
      <c r="B10944" s="115" t="str">
        <f t="shared" si="170"/>
        <v>ALVENARIA DE TIJOLOS CERAMICOS FURADOS 10X20X30CM,COMPLEMENTADA COM 20% DE TIJOLOS DE 10X20X20CM,ASSENTES COM ARGAMASSADE CIMENTO E SAIBRO,NO TRACO 1:8,EM PAREDES DE UMA VEZ(0,20M),DE SUPERFICIE CORRIDA,ATE 1,50M DE ALTURA E MEDIDA PELA AREA REAL</v>
      </c>
      <c r="C10944" s="115" t="s">
        <v>43170</v>
      </c>
      <c r="D10944" s="115" t="s">
        <v>43171</v>
      </c>
      <c r="E10944" s="115" t="s">
        <v>43172</v>
      </c>
      <c r="F10944" s="115" t="s">
        <v>43174</v>
      </c>
      <c r="G10944" s="115" t="s">
        <v>43135</v>
      </c>
      <c r="I10944" s="115" t="s">
        <v>16</v>
      </c>
      <c r="J10944" s="115">
        <v>88.02</v>
      </c>
    </row>
    <row r="10945" spans="1:10" hidden="1">
      <c r="A10945" s="115" t="s">
        <v>11258</v>
      </c>
      <c r="B10945" s="115" t="str">
        <f t="shared" si="170"/>
        <v>ALVENARIA DE TIJOLOS CERAMICOS FURADOS 10X20X30CM,COMPLEMENTADA COM 20% DE TIJOLOS DE 10X20X20CM,ASSENTES COM ARGAMASSADE CIMENTO E SAIBRO,NO TRACO 1:8,EM PAREDES DE UMA VEZ(0,20M),DE SUPERFICIE CORRIDA,ATE 1,50M DE ALTURA E MEDIDA PELA AREA REAL</v>
      </c>
      <c r="C10945" s="115" t="s">
        <v>43170</v>
      </c>
      <c r="D10945" s="115" t="s">
        <v>43171</v>
      </c>
      <c r="E10945" s="115" t="s">
        <v>43172</v>
      </c>
      <c r="F10945" s="115" t="s">
        <v>43174</v>
      </c>
      <c r="G10945" s="115" t="s">
        <v>43135</v>
      </c>
      <c r="I10945" s="115" t="s">
        <v>16</v>
      </c>
      <c r="J10945" s="115">
        <v>81.849999999999994</v>
      </c>
    </row>
    <row r="10946" spans="1:10" hidden="1">
      <c r="A10946" s="115" t="s">
        <v>11259</v>
      </c>
      <c r="B10946" s="115" t="str">
        <f t="shared" si="170"/>
        <v>ALVENARIA DE TIJOLOS CERAMICOS FURADOS 10X20X30CM,COMPLEMENTADA COM 20% DE TIJOLOS DE 10X20X20CM,ASSENTES COM ARGAMASSADE CIMENTO E SAIBRO,NO TRACO 1:8,EM PAREDES DE UMA VEZ(0,20M),COM VAOS OU ARESTAS,ATE 3,00M DE ALTURA E MEDIDA PELA AREA REAL</v>
      </c>
      <c r="C10946" s="115" t="s">
        <v>43170</v>
      </c>
      <c r="D10946" s="115" t="s">
        <v>43171</v>
      </c>
      <c r="E10946" s="115" t="s">
        <v>43172</v>
      </c>
      <c r="F10946" s="115" t="s">
        <v>43175</v>
      </c>
      <c r="G10946" s="115" t="s">
        <v>43126</v>
      </c>
      <c r="I10946" s="115" t="s">
        <v>16</v>
      </c>
      <c r="J10946" s="115">
        <v>98.9</v>
      </c>
    </row>
    <row r="10947" spans="1:10" hidden="1">
      <c r="A10947" s="115" t="s">
        <v>11260</v>
      </c>
      <c r="B10947" s="115" t="str">
        <f t="shared" si="170"/>
        <v>ALVENARIA DE TIJOLOS CERAMICOS FURADOS 10X20X30CM,COMPLEMENTADA COM 20% DE TIJOLOS DE 10X20X20CM,ASSENTES COM ARGAMASSADE CIMENTO E SAIBRO,NO TRACO 1:8,EM PAREDES DE UMA VEZ(0,20M),COM VAOS OU ARESTAS,ATE 3,00M DE ALTURA E MEDIDA PELA AREA REAL</v>
      </c>
      <c r="C10947" s="115" t="s">
        <v>43170</v>
      </c>
      <c r="D10947" s="115" t="s">
        <v>43171</v>
      </c>
      <c r="E10947" s="115" t="s">
        <v>43172</v>
      </c>
      <c r="F10947" s="115" t="s">
        <v>43175</v>
      </c>
      <c r="G10947" s="115" t="s">
        <v>43126</v>
      </c>
      <c r="I10947" s="115" t="s">
        <v>16</v>
      </c>
      <c r="J10947" s="115">
        <v>91.27</v>
      </c>
    </row>
    <row r="10948" spans="1:10" hidden="1">
      <c r="A10948" s="115" t="s">
        <v>11261</v>
      </c>
      <c r="B10948" s="115" t="str">
        <f t="shared" si="170"/>
        <v>ALVENARIA DE TIJOLOS CERAMICOS FURADOS 10X20X30CM,COMPLEMENTADA COM 20% DE TIJOLOS DE 10X20X20CM,ASSENTES COM ARGAMASSADE CIMENTO E SAIBRO,NO TRACO 1:8,EM PAREDES DE UMA VEZ(0,20M),DE SUPERFICIE CORRIDA,DE 3,00M A 4,50M DE ALTURA E MEDIDAPELA AREA REAL</v>
      </c>
      <c r="C10948" s="115" t="s">
        <v>43170</v>
      </c>
      <c r="D10948" s="115" t="s">
        <v>43171</v>
      </c>
      <c r="E10948" s="115" t="s">
        <v>43172</v>
      </c>
      <c r="F10948" s="115" t="s">
        <v>43176</v>
      </c>
      <c r="G10948" s="115" t="s">
        <v>43169</v>
      </c>
      <c r="I10948" s="115" t="s">
        <v>16</v>
      </c>
      <c r="J10948" s="115">
        <v>121.81</v>
      </c>
    </row>
    <row r="10949" spans="1:10" hidden="1">
      <c r="A10949" s="115" t="s">
        <v>11262</v>
      </c>
      <c r="B10949" s="115" t="str">
        <f t="shared" ref="B10949:B11012" si="171">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15" t="s">
        <v>43170</v>
      </c>
      <c r="D10949" s="115" t="s">
        <v>43171</v>
      </c>
      <c r="E10949" s="115" t="s">
        <v>43172</v>
      </c>
      <c r="F10949" s="115" t="s">
        <v>43176</v>
      </c>
      <c r="G10949" s="115" t="s">
        <v>43169</v>
      </c>
      <c r="I10949" s="115" t="s">
        <v>16</v>
      </c>
      <c r="J10949" s="115">
        <v>111.13</v>
      </c>
    </row>
    <row r="10950" spans="1:10" hidden="1">
      <c r="A10950" s="115" t="s">
        <v>11263</v>
      </c>
      <c r="B10950" s="115" t="str">
        <f t="shared" si="171"/>
        <v>ALVENARIA DE TIJOLOS CERAMICOS FURADOS 10X20X30CM,COMPLEMENTADA COM 20% DE TIJOLOS DE 10X20X20CM,ASSENTES COM ARGAMASSADE CIMENTO E SAIBRO,NO TRACO 1:8,EM PAREDES DE UMA VEZ(0,20M),COM VAOS OU ARESTAS,DE 3,00M A 4,50M DE ALTURA E MEDIDA PELA AREA REAL</v>
      </c>
      <c r="C10950" s="115" t="s">
        <v>43170</v>
      </c>
      <c r="D10950" s="115" t="s">
        <v>43171</v>
      </c>
      <c r="E10950" s="115" t="s">
        <v>43172</v>
      </c>
      <c r="F10950" s="115" t="s">
        <v>43177</v>
      </c>
      <c r="G10950" s="115" t="s">
        <v>42753</v>
      </c>
      <c r="I10950" s="115" t="s">
        <v>16</v>
      </c>
      <c r="J10950" s="115">
        <v>137.21</v>
      </c>
    </row>
    <row r="10951" spans="1:10" hidden="1">
      <c r="A10951" s="115" t="s">
        <v>11264</v>
      </c>
      <c r="B10951" s="115" t="str">
        <f t="shared" si="171"/>
        <v>ALVENARIA DE TIJOLOS CERAMICOS FURADOS 10X20X30CM,COMPLEMENTADA COM 20% DE TIJOLOS DE 10X20X20CM,ASSENTES COM ARGAMASSADE CIMENTO E SAIBRO,NO TRACO 1:8,EM PAREDES DE UMA VEZ(0,20M),COM VAOS OU ARESTAS,DE 3,00M A 4,50M DE ALTURA E MEDIDA PELA AREA REAL</v>
      </c>
      <c r="C10951" s="115" t="s">
        <v>43170</v>
      </c>
      <c r="D10951" s="115" t="s">
        <v>43171</v>
      </c>
      <c r="E10951" s="115" t="s">
        <v>43172</v>
      </c>
      <c r="F10951" s="115" t="s">
        <v>43177</v>
      </c>
      <c r="G10951" s="115" t="s">
        <v>42753</v>
      </c>
      <c r="I10951" s="115" t="s">
        <v>16</v>
      </c>
      <c r="J10951" s="115">
        <v>124.47</v>
      </c>
    </row>
    <row r="10952" spans="1:10" hidden="1">
      <c r="A10952" s="115" t="s">
        <v>11265</v>
      </c>
      <c r="B10952" s="115" t="str">
        <f t="shared" si="171"/>
        <v>ALVENARIA DE TIJOLOS CERAMICOS FURADOS 10X20X30CM,COMPLEMENTADA COM 6% DE TIJOLOS DE 10X20X20CM,ASSENTES COM ARGAMASSA DE CIMENTO E SAIBRO,NO TRACO 1:8,EM PAREDES DE MEIA VEZ(0,10M) DE SUPERFICIE CORRIDA,ATE 3,00M DE ALTURA E MEDIDA PELA AREA REAL</v>
      </c>
      <c r="C10952" s="115" t="s">
        <v>43170</v>
      </c>
      <c r="D10952" s="115" t="s">
        <v>43178</v>
      </c>
      <c r="E10952" s="115" t="s">
        <v>43179</v>
      </c>
      <c r="F10952" s="115" t="s">
        <v>43180</v>
      </c>
      <c r="G10952" s="115" t="s">
        <v>43135</v>
      </c>
      <c r="I10952" s="115" t="s">
        <v>16</v>
      </c>
      <c r="J10952" s="115">
        <v>45.64</v>
      </c>
    </row>
    <row r="10953" spans="1:10" hidden="1">
      <c r="A10953" s="115" t="s">
        <v>11266</v>
      </c>
      <c r="B10953" s="115" t="str">
        <f t="shared" si="171"/>
        <v>ALVENARIA DE TIJOLOS CERAMICOS FURADOS 10X20X30CM,COMPLEMENTADA COM 6% DE TIJOLOS DE 10X20X20CM,ASSENTES COM ARGAMASSA DE CIMENTO E SAIBRO,NO TRACO 1:8,EM PAREDES DE MEIA VEZ(0,10M) DE SUPERFICIE CORRIDA,ATE 3,00M DE ALTURA E MEDIDA PELA AREA REAL</v>
      </c>
      <c r="C10953" s="115" t="s">
        <v>43170</v>
      </c>
      <c r="D10953" s="115" t="s">
        <v>43178</v>
      </c>
      <c r="E10953" s="115" t="s">
        <v>43179</v>
      </c>
      <c r="F10953" s="115" t="s">
        <v>43180</v>
      </c>
      <c r="G10953" s="115" t="s">
        <v>43135</v>
      </c>
      <c r="I10953" s="115" t="s">
        <v>16</v>
      </c>
      <c r="J10953" s="115">
        <v>42.24</v>
      </c>
    </row>
    <row r="10954" spans="1:10" hidden="1">
      <c r="A10954" s="115" t="s">
        <v>11267</v>
      </c>
      <c r="B10954" s="115" t="str">
        <f t="shared" si="171"/>
        <v>ALVENARIA DE TIJOLOS CERAMICOS FURADOS 10X20X30CM,COMPLEMENTADA COM 6% DE TIJOLOS DE 10X20X20CM,ASSENTES COM ARGAMASSA DE CIMENTO E SAIBRO,NO TRACO 1:8,EM PAREDES DE MEIA VEZ(0,10M) DE SUPERFICIE CORRIDA,ATE 1,50M DE ALTURA E MEDIDA PELA AREA REAL</v>
      </c>
      <c r="C10954" s="115" t="s">
        <v>43170</v>
      </c>
      <c r="D10954" s="115" t="s">
        <v>43178</v>
      </c>
      <c r="E10954" s="115" t="s">
        <v>43179</v>
      </c>
      <c r="F10954" s="115" t="s">
        <v>43181</v>
      </c>
      <c r="G10954" s="115" t="s">
        <v>43135</v>
      </c>
      <c r="I10954" s="115" t="s">
        <v>16</v>
      </c>
      <c r="J10954" s="115">
        <v>44.59</v>
      </c>
    </row>
    <row r="10955" spans="1:10" hidden="1">
      <c r="A10955" s="115" t="s">
        <v>11268</v>
      </c>
      <c r="B10955" s="115" t="str">
        <f t="shared" si="171"/>
        <v>ALVENARIA DE TIJOLOS CERAMICOS FURADOS 10X20X30CM,COMPLEMENTADA COM 6% DE TIJOLOS DE 10X20X20CM,ASSENTES COM ARGAMASSA DE CIMENTO E SAIBRO,NO TRACO 1:8,EM PAREDES DE MEIA VEZ(0,10M) DE SUPERFICIE CORRIDA,ATE 1,50M DE ALTURA E MEDIDA PELA AREA REAL</v>
      </c>
      <c r="C10955" s="115" t="s">
        <v>43170</v>
      </c>
      <c r="D10955" s="115" t="s">
        <v>43178</v>
      </c>
      <c r="E10955" s="115" t="s">
        <v>43179</v>
      </c>
      <c r="F10955" s="115" t="s">
        <v>43181</v>
      </c>
      <c r="G10955" s="115" t="s">
        <v>43135</v>
      </c>
      <c r="I10955" s="115" t="s">
        <v>16</v>
      </c>
      <c r="J10955" s="115">
        <v>41.32</v>
      </c>
    </row>
    <row r="10956" spans="1:10" hidden="1">
      <c r="A10956" s="115" t="s">
        <v>11269</v>
      </c>
      <c r="B10956" s="115" t="str">
        <f t="shared" si="171"/>
        <v>ALVENARIA DE TIJOLOS CERAMICOS FURADOS 10X20X30CM,COMPLEMENTADA COM 6% DE TIJOLOS DE 10X20X20CM,ASSENTES COM ARGAMASSA DE CIMENTO E SAIBRO,NO TRACO 1:8,EM PAREDES DE MEIA VEZ(0,10M) COM VAOS OU ARESTAS,ATE 3,00M DE ALTURA E MEDIDA PELA AREA REAL</v>
      </c>
      <c r="C10956" s="115" t="s">
        <v>43170</v>
      </c>
      <c r="D10956" s="115" t="s">
        <v>43178</v>
      </c>
      <c r="E10956" s="115" t="s">
        <v>43179</v>
      </c>
      <c r="F10956" s="115" t="s">
        <v>43182</v>
      </c>
      <c r="G10956" s="115" t="s">
        <v>43126</v>
      </c>
      <c r="I10956" s="115" t="s">
        <v>16</v>
      </c>
      <c r="J10956" s="115">
        <v>51.97</v>
      </c>
    </row>
    <row r="10957" spans="1:10" hidden="1">
      <c r="A10957" s="115" t="s">
        <v>11270</v>
      </c>
      <c r="B10957" s="115" t="str">
        <f t="shared" si="171"/>
        <v>ALVENARIA DE TIJOLOS CERAMICOS FURADOS 10X20X30CM,COMPLEMENTADA COM 6% DE TIJOLOS DE 10X20X20CM,ASSENTES COM ARGAMASSA DE CIMENTO E SAIBRO,NO TRACO 1:8,EM PAREDES DE MEIA VEZ(0,10M) COM VAOS OU ARESTAS,ATE 3,00M DE ALTURA E MEDIDA PELA AREA REAL</v>
      </c>
      <c r="C10957" s="115" t="s">
        <v>43170</v>
      </c>
      <c r="D10957" s="115" t="s">
        <v>43178</v>
      </c>
      <c r="E10957" s="115" t="s">
        <v>43179</v>
      </c>
      <c r="F10957" s="115" t="s">
        <v>43182</v>
      </c>
      <c r="G10957" s="115" t="s">
        <v>43126</v>
      </c>
      <c r="I10957" s="115" t="s">
        <v>16</v>
      </c>
      <c r="J10957" s="115">
        <v>47.77</v>
      </c>
    </row>
    <row r="10958" spans="1:10" hidden="1">
      <c r="A10958" s="115" t="s">
        <v>11271</v>
      </c>
      <c r="B10958" s="115" t="str">
        <f t="shared" si="171"/>
        <v>ALVENARIA DE TIJOLOS CERAMICOS FURADOS 10X20X30CM,COMPLEMENTADA COM 6% DE TIJOLOS DE 10X20X20CM,ASSENTES COM ARGAMASSA DE CIMENTO E SAIBRO,NO TRACO 1:8,EM PAREDES DE MEIA VEZ (0,10M),DE SUPERFICIE CORRIDA,DE 3,00 A 4,50M DE ALTURA E MEDIDAPELA AREA REAL</v>
      </c>
      <c r="C10958" s="115" t="s">
        <v>43170</v>
      </c>
      <c r="D10958" s="115" t="s">
        <v>43178</v>
      </c>
      <c r="E10958" s="115" t="s">
        <v>43183</v>
      </c>
      <c r="F10958" s="115" t="s">
        <v>43184</v>
      </c>
      <c r="G10958" s="115" t="s">
        <v>43169</v>
      </c>
      <c r="I10958" s="115" t="s">
        <v>16</v>
      </c>
      <c r="J10958" s="115">
        <v>63.9</v>
      </c>
    </row>
    <row r="10959" spans="1:10" hidden="1">
      <c r="A10959" s="115" t="s">
        <v>11272</v>
      </c>
      <c r="B10959" s="115" t="str">
        <f t="shared" si="171"/>
        <v>ALVENARIA DE TIJOLOS CERAMICOS FURADOS 10X20X30CM,COMPLEMENTADA COM 6% DE TIJOLOS DE 10X20X20CM,ASSENTES COM ARGAMASSA DE CIMENTO E SAIBRO,NO TRACO 1:8,EM PAREDES DE MEIA VEZ (0,10M),DE SUPERFICIE CORRIDA,DE 3,00 A 4,50M DE ALTURA E MEDIDAPELA AREA REAL</v>
      </c>
      <c r="C10959" s="115" t="s">
        <v>43170</v>
      </c>
      <c r="D10959" s="115" t="s">
        <v>43178</v>
      </c>
      <c r="E10959" s="115" t="s">
        <v>43183</v>
      </c>
      <c r="F10959" s="115" t="s">
        <v>43184</v>
      </c>
      <c r="G10959" s="115" t="s">
        <v>43169</v>
      </c>
      <c r="I10959" s="115" t="s">
        <v>16</v>
      </c>
      <c r="J10959" s="115">
        <v>58.11</v>
      </c>
    </row>
    <row r="10960" spans="1:10" hidden="1">
      <c r="A10960" s="115" t="s">
        <v>11273</v>
      </c>
      <c r="B10960" s="115" t="str">
        <f t="shared" si="171"/>
        <v>ALVENARIA DE TIJOLOS CERAMICOS FURADOS 10X20X30CM,COMPLEMENTADA COM 6% DE TIJOLOS DE 10X20X20CM,ASSENTES COM ARGAMASSA DE CIMENTO E SAIBRO,NO TRACO 1:8,EM PAREDES DE MEIA VEZ(0,10M) COM VAOS OU ARESTAS,DE 3,00 A 4,50M DE ALTURA E MEDIDA PELA AREA REAL</v>
      </c>
      <c r="C10960" s="115" t="s">
        <v>43170</v>
      </c>
      <c r="D10960" s="115" t="s">
        <v>43178</v>
      </c>
      <c r="E10960" s="115" t="s">
        <v>43179</v>
      </c>
      <c r="F10960" s="115" t="s">
        <v>43185</v>
      </c>
      <c r="G10960" s="115" t="s">
        <v>43186</v>
      </c>
      <c r="I10960" s="115" t="s">
        <v>16</v>
      </c>
      <c r="J10960" s="115">
        <v>72.75</v>
      </c>
    </row>
    <row r="10961" spans="1:10" hidden="1">
      <c r="A10961" s="115" t="s">
        <v>11274</v>
      </c>
      <c r="B10961" s="115" t="str">
        <f t="shared" si="171"/>
        <v>ALVENARIA DE TIJOLOS CERAMICOS FURADOS 10X20X30CM,COMPLEMENTADA COM 6% DE TIJOLOS DE 10X20X20CM,ASSENTES COM ARGAMASSA DE CIMENTO E SAIBRO,NO TRACO 1:8,EM PAREDES DE MEIA VEZ(0,10M) COM VAOS OU ARESTAS,DE 3,00 A 4,50M DE ALTURA E MEDIDA PELA AREA REAL</v>
      </c>
      <c r="C10961" s="115" t="s">
        <v>43170</v>
      </c>
      <c r="D10961" s="115" t="s">
        <v>43178</v>
      </c>
      <c r="E10961" s="115" t="s">
        <v>43179</v>
      </c>
      <c r="F10961" s="115" t="s">
        <v>43185</v>
      </c>
      <c r="G10961" s="115" t="s">
        <v>43186</v>
      </c>
      <c r="I10961" s="115" t="s">
        <v>16</v>
      </c>
      <c r="J10961" s="115">
        <v>65.78</v>
      </c>
    </row>
    <row r="10962" spans="1:10" hidden="1">
      <c r="A10962" s="115" t="s">
        <v>11275</v>
      </c>
      <c r="B10962" s="115" t="str">
        <f t="shared" si="171"/>
        <v>ALVENARIA DE TIJOLOS CERAMICOS FURADOS 10X20X20CM,ASSENTES COM ARGAMASSA DE CIMENTO,CAL HIDRATADA ADITIVADA E AREIA,NO TRACO 1:1:8,EM PAREDES DE UMA VEZ(0,20M),DE SUPERFICIE CORRIDA,ATE 3,00M DE ALTURA E MEDIDA PELA AREA REAL</v>
      </c>
      <c r="C10962" s="115" t="s">
        <v>43151</v>
      </c>
      <c r="D10962" s="115" t="s">
        <v>43187</v>
      </c>
      <c r="E10962" s="115" t="s">
        <v>43188</v>
      </c>
      <c r="F10962" s="115" t="s">
        <v>43189</v>
      </c>
      <c r="I10962" s="115" t="s">
        <v>16</v>
      </c>
      <c r="J10962" s="115">
        <v>113.06</v>
      </c>
    </row>
    <row r="10963" spans="1:10" hidden="1">
      <c r="A10963" s="115" t="s">
        <v>11276</v>
      </c>
      <c r="B10963" s="115" t="str">
        <f t="shared" si="171"/>
        <v>ALVENARIA DE TIJOLOS CERAMICOS FURADOS 10X20X20CM,ASSENTES COM ARGAMASSA DE CIMENTO,CAL HIDRATADA ADITIVADA E AREIA,NO TRACO 1:1:8,EM PAREDES DE UMA VEZ(0,20M),DE SUPERFICIE CORRIDA,ATE 3,00M DE ALTURA E MEDIDA PELA AREA REAL</v>
      </c>
      <c r="C10963" s="115" t="s">
        <v>43151</v>
      </c>
      <c r="D10963" s="115" t="s">
        <v>43187</v>
      </c>
      <c r="E10963" s="115" t="s">
        <v>43188</v>
      </c>
      <c r="F10963" s="115" t="s">
        <v>43189</v>
      </c>
      <c r="I10963" s="115" t="s">
        <v>16</v>
      </c>
      <c r="J10963" s="115">
        <v>104.24</v>
      </c>
    </row>
    <row r="10964" spans="1:10" hidden="1">
      <c r="A10964" s="115" t="s">
        <v>11277</v>
      </c>
      <c r="B10964" s="115" t="str">
        <f t="shared" si="171"/>
        <v>ALVENARIA DE TIJOLOS CERAMICOS FURADOS 10X20X20CM,ASSENTES COM ARGAMASSA DE CIMENTO,CAL HIDRATADA ADITIVADA E AREIA,NO TRACO 1:1:8,EM PAREDES DE UMA VEZ(0,20M),DE SUPERFICIE CORRIDA,ATE 1,50M DE ALTURA E MEDIDA PELA AREA REAL</v>
      </c>
      <c r="C10964" s="115" t="s">
        <v>43151</v>
      </c>
      <c r="D10964" s="115" t="s">
        <v>43187</v>
      </c>
      <c r="E10964" s="115" t="s">
        <v>43188</v>
      </c>
      <c r="F10964" s="115" t="s">
        <v>43190</v>
      </c>
      <c r="I10964" s="115" t="s">
        <v>16</v>
      </c>
      <c r="J10964" s="115">
        <v>110.02</v>
      </c>
    </row>
    <row r="10965" spans="1:10" hidden="1">
      <c r="A10965" s="115" t="s">
        <v>11278</v>
      </c>
      <c r="B10965" s="115" t="str">
        <f t="shared" si="171"/>
        <v>ALVENARIA DE TIJOLOS CERAMICOS FURADOS 10X20X20CM,ASSENTES COM ARGAMASSA DE CIMENTO,CAL HIDRATADA ADITIVADA E AREIA,NO TRACO 1:1:8,EM PAREDES DE UMA VEZ(0,20M),DE SUPERFICIE CORRIDA,ATE 1,50M DE ALTURA E MEDIDA PELA AREA REAL</v>
      </c>
      <c r="C10965" s="115" t="s">
        <v>43151</v>
      </c>
      <c r="D10965" s="115" t="s">
        <v>43187</v>
      </c>
      <c r="E10965" s="115" t="s">
        <v>43188</v>
      </c>
      <c r="F10965" s="115" t="s">
        <v>43190</v>
      </c>
      <c r="I10965" s="115" t="s">
        <v>16</v>
      </c>
      <c r="J10965" s="115">
        <v>101.61</v>
      </c>
    </row>
    <row r="10966" spans="1:10" hidden="1">
      <c r="A10966" s="115" t="s">
        <v>11279</v>
      </c>
      <c r="B10966" s="115" t="str">
        <f t="shared" si="171"/>
        <v>ALVENARIA DE TIJOLOS CERAMICOS FURADOS 10X20X20CM,ASSENTES COM ARGAMASSA DE CIMENTO,CAL HIDRATADA ADITIVADA E AREIA,NO TRACO 1:1:8,EM PAREDES DE UMA VEZ(0,20M),COM VAOS OU ARESTAS,ATE 3,00M DE ALTURA E MEDIDA PELA AREA REAL</v>
      </c>
      <c r="C10966" s="115" t="s">
        <v>43151</v>
      </c>
      <c r="D10966" s="115" t="s">
        <v>43187</v>
      </c>
      <c r="E10966" s="115" t="s">
        <v>43191</v>
      </c>
      <c r="F10966" s="115" t="s">
        <v>43192</v>
      </c>
      <c r="I10966" s="115" t="s">
        <v>16</v>
      </c>
      <c r="J10966" s="115">
        <v>127.11</v>
      </c>
    </row>
    <row r="10967" spans="1:10" hidden="1">
      <c r="A10967" s="115" t="s">
        <v>11280</v>
      </c>
      <c r="B10967" s="115" t="str">
        <f t="shared" si="171"/>
        <v>ALVENARIA DE TIJOLOS CERAMICOS FURADOS 10X20X20CM,ASSENTES COM ARGAMASSA DE CIMENTO,CAL HIDRATADA ADITIVADA E AREIA,NO TRACO 1:1:8,EM PAREDES DE UMA VEZ(0,20M),COM VAOS OU ARESTAS,ATE 3,00M DE ALTURA E MEDIDA PELA AREA REAL</v>
      </c>
      <c r="C10967" s="115" t="s">
        <v>43151</v>
      </c>
      <c r="D10967" s="115" t="s">
        <v>43187</v>
      </c>
      <c r="E10967" s="115" t="s">
        <v>43191</v>
      </c>
      <c r="F10967" s="115" t="s">
        <v>43192</v>
      </c>
      <c r="I10967" s="115" t="s">
        <v>16</v>
      </c>
      <c r="J10967" s="115">
        <v>116.67</v>
      </c>
    </row>
    <row r="10968" spans="1:10" hidden="1">
      <c r="A10968" s="115" t="s">
        <v>11281</v>
      </c>
      <c r="B10968" s="115" t="str">
        <f t="shared" si="171"/>
        <v>ALVENARIA DE TIJOLOS,CERAMICOS FURADOS 10X20X20CM,ASSENTES COM ARGAMASSA DE CIMENTO,CAL HIDRATADA ADITIVADA E AREIA,NO TRACO 1:1:8,EM PAREDES DE UMA VEZ(0,20M),DE SUPERFICIE CORRIDA,DE 3,00 A 4,50M DE ALTURA E MEDIDA PELA AREA REAL</v>
      </c>
      <c r="C10968" s="115" t="s">
        <v>43193</v>
      </c>
      <c r="D10968" s="115" t="s">
        <v>43187</v>
      </c>
      <c r="E10968" s="115" t="s">
        <v>43188</v>
      </c>
      <c r="F10968" s="115" t="s">
        <v>43194</v>
      </c>
      <c r="I10968" s="115" t="s">
        <v>16</v>
      </c>
      <c r="J10968" s="115">
        <v>156.63999999999999</v>
      </c>
    </row>
    <row r="10969" spans="1:10" hidden="1">
      <c r="A10969" s="115" t="s">
        <v>11282</v>
      </c>
      <c r="B10969" s="115" t="str">
        <f t="shared" si="171"/>
        <v>ALVENARIA DE TIJOLOS,CERAMICOS FURADOS 10X20X20CM,ASSENTES COM ARGAMASSA DE CIMENTO,CAL HIDRATADA ADITIVADA E AREIA,NO TRACO 1:1:8,EM PAREDES DE UMA VEZ(0,20M),DE SUPERFICIE CORRIDA,DE 3,00 A 4,50M DE ALTURA E MEDIDA PELA AREA REAL</v>
      </c>
      <c r="C10969" s="115" t="s">
        <v>43193</v>
      </c>
      <c r="D10969" s="115" t="s">
        <v>43187</v>
      </c>
      <c r="E10969" s="115" t="s">
        <v>43188</v>
      </c>
      <c r="F10969" s="115" t="s">
        <v>43194</v>
      </c>
      <c r="I10969" s="115" t="s">
        <v>16</v>
      </c>
      <c r="J10969" s="115">
        <v>142.01</v>
      </c>
    </row>
    <row r="10970" spans="1:10" hidden="1">
      <c r="A10970" s="115" t="s">
        <v>11283</v>
      </c>
      <c r="B10970" s="115" t="str">
        <f t="shared" si="171"/>
        <v>ALVENARIA DE TIJOLOS CERAMICOS FURADOS 10X20X20CM,ASSENTES COM ARGAMASSA DE CIMENTO,CAL HIDRATADA ADITIVADA E AREIA,NO TRACO 1:1:8,EM PAREDES DE UMA VEZ(0,20M),COM VAOS OU ARESTAS,DE 3,00 A 4,50M DE ALTURA E MEDIDA PELA AREA REAL</v>
      </c>
      <c r="C10970" s="115" t="s">
        <v>43151</v>
      </c>
      <c r="D10970" s="115" t="s">
        <v>43187</v>
      </c>
      <c r="E10970" s="115" t="s">
        <v>43191</v>
      </c>
      <c r="F10970" s="115" t="s">
        <v>43195</v>
      </c>
      <c r="I10970" s="115" t="s">
        <v>16</v>
      </c>
      <c r="J10970" s="115">
        <v>181.62</v>
      </c>
    </row>
    <row r="10971" spans="1:10" hidden="1">
      <c r="A10971" s="115" t="s">
        <v>11284</v>
      </c>
      <c r="B10971" s="115" t="str">
        <f t="shared" si="171"/>
        <v>ALVENARIA DE TIJOLOS CERAMICOS FURADOS 10X20X20CM,ASSENTES COM ARGAMASSA DE CIMENTO,CAL HIDRATADA ADITIVADA E AREIA,NO TRACO 1:1:8,EM PAREDES DE UMA VEZ(0,20M),COM VAOS OU ARESTAS,DE 3,00 A 4,50M DE ALTURA E MEDIDA PELA AREA REAL</v>
      </c>
      <c r="C10971" s="115" t="s">
        <v>43151</v>
      </c>
      <c r="D10971" s="115" t="s">
        <v>43187</v>
      </c>
      <c r="E10971" s="115" t="s">
        <v>43191</v>
      </c>
      <c r="F10971" s="115" t="s">
        <v>43195</v>
      </c>
      <c r="I10971" s="115" t="s">
        <v>16</v>
      </c>
      <c r="J10971" s="115">
        <v>163.91</v>
      </c>
    </row>
    <row r="10972" spans="1:10" hidden="1">
      <c r="A10972" s="115" t="s">
        <v>11285</v>
      </c>
      <c r="B10972" s="115" t="str">
        <f t="shared" si="171"/>
        <v>ALVENARIA DE TIJOLOS CERAMICOS FURADOS 10X20X20CM ASSENTES COM ARGAMASSA DE CIMENTO,CAL HIDRATADA ADITIVADA E AREIA,NO TRACO 1:1:8,EM PAREDES DE MEIA VEZ(0,10M),DE SUPERFICIE CORRIDA,ATE 3,00M DE ALTURA E MEDIDA PELA AREA REAL</v>
      </c>
      <c r="C10972" s="115" t="s">
        <v>43196</v>
      </c>
      <c r="D10972" s="115" t="s">
        <v>43187</v>
      </c>
      <c r="E10972" s="115" t="s">
        <v>43197</v>
      </c>
      <c r="F10972" s="115" t="s">
        <v>43198</v>
      </c>
      <c r="I10972" s="115" t="s">
        <v>16</v>
      </c>
      <c r="J10972" s="115">
        <v>56.61</v>
      </c>
    </row>
    <row r="10973" spans="1:10" hidden="1">
      <c r="A10973" s="115" t="s">
        <v>11286</v>
      </c>
      <c r="B10973" s="115" t="str">
        <f t="shared" si="171"/>
        <v>ALVENARIA DE TIJOLOS CERAMICOS FURADOS 10X20X20CM ASSENTES COM ARGAMASSA DE CIMENTO,CAL HIDRATADA ADITIVADA E AREIA,NO TRACO 1:1:8,EM PAREDES DE MEIA VEZ(0,10M),DE SUPERFICIE CORRIDA,ATE 3,00M DE ALTURA E MEDIDA PELA AREA REAL</v>
      </c>
      <c r="C10973" s="115" t="s">
        <v>43196</v>
      </c>
      <c r="D10973" s="115" t="s">
        <v>43187</v>
      </c>
      <c r="E10973" s="115" t="s">
        <v>43197</v>
      </c>
      <c r="F10973" s="115" t="s">
        <v>43198</v>
      </c>
      <c r="I10973" s="115" t="s">
        <v>16</v>
      </c>
      <c r="J10973" s="115">
        <v>51.89</v>
      </c>
    </row>
    <row r="10974" spans="1:10" hidden="1">
      <c r="A10974" s="115" t="s">
        <v>11287</v>
      </c>
      <c r="B10974" s="115" t="str">
        <f t="shared" si="171"/>
        <v>ALVENARIA DE TIJOLOS CERAMICOS,FURADOS 10X20X20CM,ASSENTES COM ARGAMASSA DE CIMENTO,CAL HIDRATADA ADITIVADA E AREIA,NO TRACO 1:1:8,EM PAREDES DE MEIA VEZ(0,10M),DE SUPERFICIE CORRIDA,ATE 1,50M DE ALTURA E MEDIDA PELA AREA REAL</v>
      </c>
      <c r="C10974" s="115" t="s">
        <v>43199</v>
      </c>
      <c r="D10974" s="115" t="s">
        <v>43187</v>
      </c>
      <c r="E10974" s="115" t="s">
        <v>43197</v>
      </c>
      <c r="F10974" s="115" t="s">
        <v>43200</v>
      </c>
      <c r="I10974" s="115" t="s">
        <v>16</v>
      </c>
      <c r="J10974" s="115">
        <v>54.62</v>
      </c>
    </row>
    <row r="10975" spans="1:10" hidden="1">
      <c r="A10975" s="115" t="s">
        <v>11288</v>
      </c>
      <c r="B10975" s="115" t="str">
        <f t="shared" si="171"/>
        <v>ALVENARIA DE TIJOLOS CERAMICOS,FURADOS 10X20X20CM,ASSENTES COM ARGAMASSA DE CIMENTO,CAL HIDRATADA ADITIVADA E AREIA,NO TRACO 1:1:8,EM PAREDES DE MEIA VEZ(0,10M),DE SUPERFICIE CORRIDA,ATE 1,50M DE ALTURA E MEDIDA PELA AREA REAL</v>
      </c>
      <c r="C10975" s="115" t="s">
        <v>43199</v>
      </c>
      <c r="D10975" s="115" t="s">
        <v>43187</v>
      </c>
      <c r="E10975" s="115" t="s">
        <v>43197</v>
      </c>
      <c r="F10975" s="115" t="s">
        <v>43200</v>
      </c>
      <c r="I10975" s="115" t="s">
        <v>16</v>
      </c>
      <c r="J10975" s="115">
        <v>50.17</v>
      </c>
    </row>
    <row r="10976" spans="1:10" hidden="1">
      <c r="A10976" s="115" t="s">
        <v>11289</v>
      </c>
      <c r="B10976" s="115" t="str">
        <f t="shared" si="171"/>
        <v>ALVENARIA DE TIJOLOS CERAMICOS FURADOS 10X20X20CM,ASSENTES COM ARGAMASSA DE CIMENTO,CAL HIDRATADA ADITIVADA E AREIA,NO TRACO 1:1:8,EM PAREDES DE MEIA VEZ(0,10M),COM VAOS OU ARESTAS,ATE 3,00M DE ALTURA E MEDIDA PELA AREA REAL</v>
      </c>
      <c r="C10976" s="115" t="s">
        <v>43151</v>
      </c>
      <c r="D10976" s="115" t="s">
        <v>43187</v>
      </c>
      <c r="E10976" s="115" t="s">
        <v>43201</v>
      </c>
      <c r="F10976" s="115" t="s">
        <v>43202</v>
      </c>
      <c r="I10976" s="115" t="s">
        <v>16</v>
      </c>
      <c r="J10976" s="115">
        <v>63.36</v>
      </c>
    </row>
    <row r="10977" spans="1:10" hidden="1">
      <c r="A10977" s="115" t="s">
        <v>11290</v>
      </c>
      <c r="B10977" s="115" t="str">
        <f t="shared" si="171"/>
        <v>ALVENARIA DE TIJOLOS CERAMICOS FURADOS 10X20X20CM,ASSENTES COM ARGAMASSA DE CIMENTO,CAL HIDRATADA ADITIVADA E AREIA,NO TRACO 1:1:8,EM PAREDES DE MEIA VEZ(0,10M),COM VAOS OU ARESTAS,ATE 3,00M DE ALTURA E MEDIDA PELA AREA REAL</v>
      </c>
      <c r="C10977" s="115" t="s">
        <v>43151</v>
      </c>
      <c r="D10977" s="115" t="s">
        <v>43187</v>
      </c>
      <c r="E10977" s="115" t="s">
        <v>43201</v>
      </c>
      <c r="F10977" s="115" t="s">
        <v>43202</v>
      </c>
      <c r="I10977" s="115" t="s">
        <v>16</v>
      </c>
      <c r="J10977" s="115">
        <v>57.74</v>
      </c>
    </row>
    <row r="10978" spans="1:10" hidden="1">
      <c r="A10978" s="115" t="s">
        <v>11291</v>
      </c>
      <c r="B10978" s="115" t="str">
        <f t="shared" si="171"/>
        <v>ALVENARIA DE TIJOLOS CERAMICOS FURADOS 10X20X20CM ASSENTES COM ARGAMASSA DE CIMENTO,CAL HIDRATADA ADITIVADA E AREIA,NO TRACO 1:1:8,EM PAREDES DE MEIA VEZ(0,10M),DE SUPERFICIE CORRIDA,DE 3,00 A 4,50M DE ALTURA E MEDIDA PELA AREA REAL</v>
      </c>
      <c r="C10978" s="115" t="s">
        <v>43196</v>
      </c>
      <c r="D10978" s="115" t="s">
        <v>43187</v>
      </c>
      <c r="E10978" s="115" t="s">
        <v>43197</v>
      </c>
      <c r="F10978" s="115" t="s">
        <v>43203</v>
      </c>
      <c r="I10978" s="115" t="s">
        <v>16</v>
      </c>
      <c r="J10978" s="115">
        <v>82.04</v>
      </c>
    </row>
    <row r="10979" spans="1:10" hidden="1">
      <c r="A10979" s="115" t="s">
        <v>11292</v>
      </c>
      <c r="B10979" s="115" t="str">
        <f t="shared" si="171"/>
        <v>ALVENARIA DE TIJOLOS CERAMICOS FURADOS 10X20X20CM ASSENTES COM ARGAMASSA DE CIMENTO,CAL HIDRATADA ADITIVADA E AREIA,NO TRACO 1:1:8,EM PAREDES DE MEIA VEZ(0,10M),DE SUPERFICIE CORRIDA,DE 3,00 A 4,50M DE ALTURA E MEDIDA PELA AREA REAL</v>
      </c>
      <c r="C10979" s="115" t="s">
        <v>43196</v>
      </c>
      <c r="D10979" s="115" t="s">
        <v>43187</v>
      </c>
      <c r="E10979" s="115" t="s">
        <v>43197</v>
      </c>
      <c r="F10979" s="115" t="s">
        <v>43203</v>
      </c>
      <c r="I10979" s="115" t="s">
        <v>16</v>
      </c>
      <c r="J10979" s="115">
        <v>73.930000000000007</v>
      </c>
    </row>
    <row r="10980" spans="1:10" hidden="1">
      <c r="A10980" s="115" t="s">
        <v>11293</v>
      </c>
      <c r="B10980" s="115" t="str">
        <f t="shared" si="171"/>
        <v>ALVENARIA DE TIJOLOS CERAMICOS FURADOS 10X20X20CM,ASSENTES COM ARGAMASSA DE CIMENTO,CAL HIDRATADA ADITIVADA E AREIA,NO TRACO 1:1:8,EM PAREDES DE MEIA VEZ(0,10M),COM VAOS OU ARESTAS,DE 3,00 A 4,50M DE ALTURA E MEDIDA PELA AREA REAL</v>
      </c>
      <c r="C10980" s="115" t="s">
        <v>43151</v>
      </c>
      <c r="D10980" s="115" t="s">
        <v>43187</v>
      </c>
      <c r="E10980" s="115" t="s">
        <v>43201</v>
      </c>
      <c r="F10980" s="115" t="s">
        <v>43204</v>
      </c>
      <c r="I10980" s="115" t="s">
        <v>16</v>
      </c>
      <c r="J10980" s="115">
        <v>95.51</v>
      </c>
    </row>
    <row r="10981" spans="1:10" hidden="1">
      <c r="A10981" s="115" t="s">
        <v>11294</v>
      </c>
      <c r="B10981" s="115" t="str">
        <f t="shared" si="171"/>
        <v>ALVENARIA DE TIJOLOS CERAMICOS FURADOS 10X20X20CM,ASSENTES COM ARGAMASSA DE CIMENTO,CAL HIDRATADA ADITIVADA E AREIA,NO TRACO 1:1:8,EM PAREDES DE MEIA VEZ(0,10M),COM VAOS OU ARESTAS,DE 3,00 A 4,50M DE ALTURA E MEDIDA PELA AREA REAL</v>
      </c>
      <c r="C10981" s="115" t="s">
        <v>43151</v>
      </c>
      <c r="D10981" s="115" t="s">
        <v>43187</v>
      </c>
      <c r="E10981" s="115" t="s">
        <v>43201</v>
      </c>
      <c r="F10981" s="115" t="s">
        <v>43204</v>
      </c>
      <c r="I10981" s="115" t="s">
        <v>16</v>
      </c>
      <c r="J10981" s="115">
        <v>85.6</v>
      </c>
    </row>
    <row r="10982" spans="1:10" hidden="1">
      <c r="A10982" s="115" t="s">
        <v>11295</v>
      </c>
      <c r="B10982" s="115"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2" s="115" t="s">
        <v>43170</v>
      </c>
      <c r="D10982" s="115" t="s">
        <v>43171</v>
      </c>
      <c r="E10982" s="115" t="s">
        <v>43205</v>
      </c>
      <c r="F10982" s="115" t="s">
        <v>43206</v>
      </c>
      <c r="G10982" s="115" t="s">
        <v>43207</v>
      </c>
      <c r="I10982" s="115" t="s">
        <v>16</v>
      </c>
      <c r="J10982" s="115">
        <v>93.61</v>
      </c>
    </row>
    <row r="10983" spans="1:10" hidden="1">
      <c r="A10983" s="115" t="s">
        <v>11296</v>
      </c>
      <c r="B10983" s="115"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3" s="115" t="s">
        <v>43170</v>
      </c>
      <c r="D10983" s="115" t="s">
        <v>43171</v>
      </c>
      <c r="E10983" s="115" t="s">
        <v>43205</v>
      </c>
      <c r="F10983" s="115" t="s">
        <v>43206</v>
      </c>
      <c r="G10983" s="115" t="s">
        <v>43207</v>
      </c>
      <c r="I10983" s="115" t="s">
        <v>16</v>
      </c>
      <c r="J10983" s="115">
        <v>87.2</v>
      </c>
    </row>
    <row r="10984" spans="1:10" hidden="1">
      <c r="A10984" s="115" t="s">
        <v>11297</v>
      </c>
      <c r="B10984" s="115"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4" s="115" t="s">
        <v>43170</v>
      </c>
      <c r="D10984" s="115" t="s">
        <v>43171</v>
      </c>
      <c r="E10984" s="115" t="s">
        <v>43205</v>
      </c>
      <c r="F10984" s="115" t="s">
        <v>43208</v>
      </c>
      <c r="G10984" s="115" t="s">
        <v>43207</v>
      </c>
      <c r="I10984" s="115" t="s">
        <v>16</v>
      </c>
      <c r="J10984" s="115">
        <v>91.18</v>
      </c>
    </row>
    <row r="10985" spans="1:10" hidden="1">
      <c r="A10985" s="115" t="s">
        <v>11298</v>
      </c>
      <c r="B10985" s="115"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5" s="115" t="s">
        <v>43170</v>
      </c>
      <c r="D10985" s="115" t="s">
        <v>43171</v>
      </c>
      <c r="E10985" s="115" t="s">
        <v>43205</v>
      </c>
      <c r="F10985" s="115" t="s">
        <v>43208</v>
      </c>
      <c r="G10985" s="115" t="s">
        <v>43207</v>
      </c>
      <c r="I10985" s="115" t="s">
        <v>16</v>
      </c>
      <c r="J10985" s="115">
        <v>85.1</v>
      </c>
    </row>
    <row r="10986" spans="1:10" hidden="1">
      <c r="A10986" s="115" t="s">
        <v>11299</v>
      </c>
      <c r="B10986" s="115"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6" s="115" t="s">
        <v>43170</v>
      </c>
      <c r="D10986" s="115" t="s">
        <v>43171</v>
      </c>
      <c r="E10986" s="115" t="s">
        <v>43205</v>
      </c>
      <c r="F10986" s="115" t="s">
        <v>43209</v>
      </c>
      <c r="G10986" s="115" t="s">
        <v>43210</v>
      </c>
      <c r="I10986" s="115" t="s">
        <v>16</v>
      </c>
      <c r="J10986" s="115">
        <v>102.06</v>
      </c>
    </row>
    <row r="10987" spans="1:10" hidden="1">
      <c r="A10987" s="115" t="s">
        <v>11300</v>
      </c>
      <c r="B10987" s="115"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7" s="115" t="s">
        <v>43170</v>
      </c>
      <c r="D10987" s="115" t="s">
        <v>43171</v>
      </c>
      <c r="E10987" s="115" t="s">
        <v>43205</v>
      </c>
      <c r="F10987" s="115" t="s">
        <v>43209</v>
      </c>
      <c r="G10987" s="115" t="s">
        <v>43210</v>
      </c>
      <c r="I10987" s="115" t="s">
        <v>16</v>
      </c>
      <c r="J10987" s="115">
        <v>94.53</v>
      </c>
    </row>
    <row r="10988" spans="1:10" hidden="1">
      <c r="A10988" s="115" t="s">
        <v>11301</v>
      </c>
      <c r="B10988" s="115"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8" s="115" t="s">
        <v>43170</v>
      </c>
      <c r="D10988" s="115" t="s">
        <v>43171</v>
      </c>
      <c r="E10988" s="115" t="s">
        <v>43205</v>
      </c>
      <c r="F10988" s="115" t="s">
        <v>43211</v>
      </c>
      <c r="G10988" s="115" t="s">
        <v>43212</v>
      </c>
      <c r="I10988" s="115" t="s">
        <v>16</v>
      </c>
      <c r="J10988" s="115">
        <v>124.97</v>
      </c>
    </row>
    <row r="10989" spans="1:10" hidden="1">
      <c r="A10989" s="115" t="s">
        <v>11302</v>
      </c>
      <c r="B10989" s="115"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9" s="115" t="s">
        <v>43170</v>
      </c>
      <c r="D10989" s="115" t="s">
        <v>43171</v>
      </c>
      <c r="E10989" s="115" t="s">
        <v>43205</v>
      </c>
      <c r="F10989" s="115" t="s">
        <v>43211</v>
      </c>
      <c r="G10989" s="115" t="s">
        <v>43212</v>
      </c>
      <c r="I10989" s="115" t="s">
        <v>16</v>
      </c>
      <c r="J10989" s="115">
        <v>114.38</v>
      </c>
    </row>
    <row r="10990" spans="1:10" hidden="1">
      <c r="A10990" s="115" t="s">
        <v>11303</v>
      </c>
      <c r="B10990" s="115"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0" s="115" t="s">
        <v>43170</v>
      </c>
      <c r="D10990" s="115" t="s">
        <v>43171</v>
      </c>
      <c r="E10990" s="115" t="s">
        <v>43205</v>
      </c>
      <c r="F10990" s="115" t="s">
        <v>43213</v>
      </c>
      <c r="G10990" s="115" t="s">
        <v>43214</v>
      </c>
      <c r="I10990" s="115" t="s">
        <v>16</v>
      </c>
      <c r="J10990" s="115">
        <v>140.36000000000001</v>
      </c>
    </row>
    <row r="10991" spans="1:10" hidden="1">
      <c r="A10991" s="115" t="s">
        <v>11304</v>
      </c>
      <c r="B10991" s="115"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1" s="115" t="s">
        <v>43170</v>
      </c>
      <c r="D10991" s="115" t="s">
        <v>43171</v>
      </c>
      <c r="E10991" s="115" t="s">
        <v>43205</v>
      </c>
      <c r="F10991" s="115" t="s">
        <v>43213</v>
      </c>
      <c r="G10991" s="115" t="s">
        <v>43214</v>
      </c>
      <c r="I10991" s="115" t="s">
        <v>16</v>
      </c>
      <c r="J10991" s="115">
        <v>127.72</v>
      </c>
    </row>
    <row r="10992" spans="1:10" hidden="1">
      <c r="A10992" s="115" t="s">
        <v>11305</v>
      </c>
      <c r="B10992" s="115"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2" s="115" t="s">
        <v>43170</v>
      </c>
      <c r="D10992" s="115" t="s">
        <v>43178</v>
      </c>
      <c r="E10992" s="115" t="s">
        <v>43215</v>
      </c>
      <c r="F10992" s="115" t="s">
        <v>43216</v>
      </c>
      <c r="G10992" s="115" t="s">
        <v>43207</v>
      </c>
      <c r="I10992" s="115" t="s">
        <v>16</v>
      </c>
      <c r="J10992" s="115">
        <v>46.61</v>
      </c>
    </row>
    <row r="10993" spans="1:10" hidden="1">
      <c r="A10993" s="115" t="s">
        <v>11306</v>
      </c>
      <c r="B10993" s="115"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3" s="115" t="s">
        <v>43170</v>
      </c>
      <c r="D10993" s="115" t="s">
        <v>43178</v>
      </c>
      <c r="E10993" s="115" t="s">
        <v>43215</v>
      </c>
      <c r="F10993" s="115" t="s">
        <v>43216</v>
      </c>
      <c r="G10993" s="115" t="s">
        <v>43207</v>
      </c>
      <c r="I10993" s="115" t="s">
        <v>16</v>
      </c>
      <c r="J10993" s="115">
        <v>43.24</v>
      </c>
    </row>
    <row r="10994" spans="1:10" hidden="1">
      <c r="A10994" s="115" t="s">
        <v>11307</v>
      </c>
      <c r="B10994" s="115"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4" s="115" t="s">
        <v>43170</v>
      </c>
      <c r="D10994" s="115" t="s">
        <v>43178</v>
      </c>
      <c r="E10994" s="115" t="s">
        <v>43215</v>
      </c>
      <c r="F10994" s="115" t="s">
        <v>43217</v>
      </c>
      <c r="G10994" s="115" t="s">
        <v>43207</v>
      </c>
      <c r="I10994" s="115" t="s">
        <v>16</v>
      </c>
      <c r="J10994" s="115">
        <v>45.56</v>
      </c>
    </row>
    <row r="10995" spans="1:10" hidden="1">
      <c r="A10995" s="115" t="s">
        <v>11308</v>
      </c>
      <c r="B10995" s="115"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5" s="115" t="s">
        <v>43170</v>
      </c>
      <c r="D10995" s="115" t="s">
        <v>43178</v>
      </c>
      <c r="E10995" s="115" t="s">
        <v>43215</v>
      </c>
      <c r="F10995" s="115" t="s">
        <v>43217</v>
      </c>
      <c r="G10995" s="115" t="s">
        <v>43207</v>
      </c>
      <c r="I10995" s="115" t="s">
        <v>16</v>
      </c>
      <c r="J10995" s="115">
        <v>42.32</v>
      </c>
    </row>
    <row r="10996" spans="1:10" hidden="1">
      <c r="A10996" s="115" t="s">
        <v>11309</v>
      </c>
      <c r="B10996" s="115"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6" s="115" t="s">
        <v>43170</v>
      </c>
      <c r="D10996" s="115" t="s">
        <v>43178</v>
      </c>
      <c r="E10996" s="115" t="s">
        <v>43215</v>
      </c>
      <c r="F10996" s="115" t="s">
        <v>43218</v>
      </c>
      <c r="G10996" s="115" t="s">
        <v>43210</v>
      </c>
      <c r="I10996" s="115" t="s">
        <v>16</v>
      </c>
      <c r="J10996" s="115">
        <v>53.04</v>
      </c>
    </row>
    <row r="10997" spans="1:10" hidden="1">
      <c r="A10997" s="115" t="s">
        <v>11310</v>
      </c>
      <c r="B10997" s="115"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7" s="115" t="s">
        <v>43170</v>
      </c>
      <c r="D10997" s="115" t="s">
        <v>43178</v>
      </c>
      <c r="E10997" s="115" t="s">
        <v>43215</v>
      </c>
      <c r="F10997" s="115" t="s">
        <v>43218</v>
      </c>
      <c r="G10997" s="115" t="s">
        <v>43210</v>
      </c>
      <c r="I10997" s="115" t="s">
        <v>16</v>
      </c>
      <c r="J10997" s="115">
        <v>48.87</v>
      </c>
    </row>
    <row r="10998" spans="1:10" hidden="1">
      <c r="A10998" s="115" t="s">
        <v>11311</v>
      </c>
      <c r="B10998" s="115"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8" s="115" t="s">
        <v>43170</v>
      </c>
      <c r="D10998" s="115" t="s">
        <v>43178</v>
      </c>
      <c r="E10998" s="115" t="s">
        <v>43215</v>
      </c>
      <c r="F10998" s="115" t="s">
        <v>43219</v>
      </c>
      <c r="G10998" s="115" t="s">
        <v>43212</v>
      </c>
      <c r="I10998" s="115" t="s">
        <v>16</v>
      </c>
      <c r="J10998" s="115">
        <v>64.97</v>
      </c>
    </row>
    <row r="10999" spans="1:10" hidden="1">
      <c r="A10999" s="115" t="s">
        <v>11312</v>
      </c>
      <c r="B10999" s="115"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9" s="115" t="s">
        <v>43170</v>
      </c>
      <c r="D10999" s="115" t="s">
        <v>43178</v>
      </c>
      <c r="E10999" s="115" t="s">
        <v>43215</v>
      </c>
      <c r="F10999" s="115" t="s">
        <v>43219</v>
      </c>
      <c r="G10999" s="115" t="s">
        <v>43212</v>
      </c>
      <c r="I10999" s="115" t="s">
        <v>16</v>
      </c>
      <c r="J10999" s="115">
        <v>59.21</v>
      </c>
    </row>
    <row r="11000" spans="1:10" hidden="1">
      <c r="A11000" s="115" t="s">
        <v>11313</v>
      </c>
      <c r="B11000" s="115"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0" s="115" t="s">
        <v>43170</v>
      </c>
      <c r="D11000" s="115" t="s">
        <v>43178</v>
      </c>
      <c r="E11000" s="115" t="s">
        <v>43215</v>
      </c>
      <c r="F11000" s="115" t="s">
        <v>43220</v>
      </c>
      <c r="G11000" s="115" t="s">
        <v>43221</v>
      </c>
      <c r="I11000" s="115" t="s">
        <v>16</v>
      </c>
      <c r="J11000" s="115">
        <v>73.819999999999993</v>
      </c>
    </row>
    <row r="11001" spans="1:10" hidden="1">
      <c r="A11001" s="115" t="s">
        <v>11314</v>
      </c>
      <c r="B11001" s="115"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1" s="115" t="s">
        <v>43170</v>
      </c>
      <c r="D11001" s="115" t="s">
        <v>43178</v>
      </c>
      <c r="E11001" s="115" t="s">
        <v>43215</v>
      </c>
      <c r="F11001" s="115" t="s">
        <v>43220</v>
      </c>
      <c r="G11001" s="115" t="s">
        <v>43221</v>
      </c>
      <c r="I11001" s="115" t="s">
        <v>16</v>
      </c>
      <c r="J11001" s="115">
        <v>66.88</v>
      </c>
    </row>
    <row r="11002" spans="1:10" hidden="1">
      <c r="A11002" s="115" t="s">
        <v>11315</v>
      </c>
      <c r="B11002" s="115" t="str">
        <f t="shared" si="171"/>
        <v>ALVENARIA DE 10CM DE ESPESSURA EM TIJOLOS REFRATARIOS APARENTES,COM MEDIDAS APROXIMADAS DE 5X11X23CM,ASSENTES COM ARGAMASSA DE CIMENTO E SAIBRO,NO TRACO 1:6,EM PAREDES COM VAOS OUARESTAS E MEDIDA PELA AREA REAL</v>
      </c>
      <c r="C11002" s="115" t="s">
        <v>43222</v>
      </c>
      <c r="D11002" s="115" t="s">
        <v>43223</v>
      </c>
      <c r="E11002" s="115" t="s">
        <v>43224</v>
      </c>
      <c r="F11002" s="115" t="s">
        <v>43225</v>
      </c>
      <c r="I11002" s="115" t="s">
        <v>16</v>
      </c>
      <c r="J11002" s="115">
        <v>436.21</v>
      </c>
    </row>
    <row r="11003" spans="1:10" hidden="1">
      <c r="A11003" s="115" t="s">
        <v>11316</v>
      </c>
      <c r="B11003" s="115" t="str">
        <f t="shared" si="171"/>
        <v>ALVENARIA DE 10CM DE ESPESSURA EM TIJOLOS REFRATARIOS APARENTES,COM MEDIDAS APROXIMADAS DE 5X11X23CM,ASSENTES COM ARGAMASSA DE CIMENTO E SAIBRO,NO TRACO 1:6,EM PAREDES COM VAOS OUARESTAS E MEDIDA PELA AREA REAL</v>
      </c>
      <c r="C11003" s="115" t="s">
        <v>43222</v>
      </c>
      <c r="D11003" s="115" t="s">
        <v>43223</v>
      </c>
      <c r="E11003" s="115" t="s">
        <v>43224</v>
      </c>
      <c r="F11003" s="115" t="s">
        <v>43225</v>
      </c>
      <c r="I11003" s="115" t="s">
        <v>16</v>
      </c>
      <c r="J11003" s="115">
        <v>429.3</v>
      </c>
    </row>
    <row r="11004" spans="1:10" hidden="1">
      <c r="A11004" s="115" t="s">
        <v>11317</v>
      </c>
      <c r="B11004" s="115" t="str">
        <f t="shared" si="171"/>
        <v>ALVENARIA DE BLOCOS DE CONCRETO 10X20X40CM,ASSENTES COM ARGAMASSA DE CIMENTO E AREIA,NO TRACO 1:8,EM PAREDES DE 0,10M DEESPESSURA,DE SUPERFICIE CORRIDA,ATE 3,00M DE ALTURA E MEDIDA PELA AREA REAL</v>
      </c>
      <c r="C11004" s="115" t="s">
        <v>43226</v>
      </c>
      <c r="D11004" s="115" t="s">
        <v>43227</v>
      </c>
      <c r="E11004" s="115" t="s">
        <v>43228</v>
      </c>
      <c r="F11004" s="115" t="s">
        <v>43229</v>
      </c>
      <c r="I11004" s="115" t="s">
        <v>16</v>
      </c>
      <c r="J11004" s="115">
        <v>53.19</v>
      </c>
    </row>
    <row r="11005" spans="1:10" hidden="1">
      <c r="A11005" s="115" t="s">
        <v>11318</v>
      </c>
      <c r="B11005" s="115" t="str">
        <f t="shared" si="171"/>
        <v>ALVENARIA DE BLOCOS DE CONCRETO 10X20X40CM,ASSENTES COM ARGAMASSA DE CIMENTO E AREIA,NO TRACO 1:8,EM PAREDES DE 0,10M DEESPESSURA,DE SUPERFICIE CORRIDA,ATE 3,00M DE ALTURA E MEDIDA PELA AREA REAL</v>
      </c>
      <c r="C11005" s="115" t="s">
        <v>43226</v>
      </c>
      <c r="D11005" s="115" t="s">
        <v>43227</v>
      </c>
      <c r="E11005" s="115" t="s">
        <v>43228</v>
      </c>
      <c r="F11005" s="115" t="s">
        <v>43229</v>
      </c>
      <c r="I11005" s="115" t="s">
        <v>16</v>
      </c>
      <c r="J11005" s="115">
        <v>49.47</v>
      </c>
    </row>
    <row r="11006" spans="1:10" hidden="1">
      <c r="A11006" s="115" t="s">
        <v>11319</v>
      </c>
      <c r="B11006" s="115" t="str">
        <f t="shared" si="171"/>
        <v>ALVENARIA DE BLOCOS DE CONCRETO 10X20X40CM,ASSENTES COM ARGAMASSA DE CIMENTO E AREIA,NO TRACO 1:8,EM PAREDES DE 0,10M DEESPESSURA,COM VAOS OU ARESTAS,ATE 3,00M DE ALTURA E MEDIDA PELA AREA REAL</v>
      </c>
      <c r="C11006" s="115" t="s">
        <v>43226</v>
      </c>
      <c r="D11006" s="115" t="s">
        <v>43227</v>
      </c>
      <c r="E11006" s="115" t="s">
        <v>43230</v>
      </c>
      <c r="F11006" s="115" t="s">
        <v>43231</v>
      </c>
      <c r="I11006" s="115" t="s">
        <v>16</v>
      </c>
      <c r="J11006" s="115">
        <v>60.89</v>
      </c>
    </row>
    <row r="11007" spans="1:10" hidden="1">
      <c r="A11007" s="115" t="s">
        <v>11320</v>
      </c>
      <c r="B11007" s="115" t="str">
        <f t="shared" si="171"/>
        <v>ALVENARIA DE BLOCOS DE CONCRETO 10X20X40CM,ASSENTES COM ARGAMASSA DE CIMENTO E AREIA,NO TRACO 1:8,EM PAREDES DE 0,10M DEESPESSURA,COM VAOS OU ARESTAS,ATE 3,00M DE ALTURA E MEDIDA PELA AREA REAL</v>
      </c>
      <c r="C11007" s="115" t="s">
        <v>43226</v>
      </c>
      <c r="D11007" s="115" t="s">
        <v>43227</v>
      </c>
      <c r="E11007" s="115" t="s">
        <v>43230</v>
      </c>
      <c r="F11007" s="115" t="s">
        <v>43231</v>
      </c>
      <c r="I11007" s="115" t="s">
        <v>16</v>
      </c>
      <c r="J11007" s="115">
        <v>56.14</v>
      </c>
    </row>
    <row r="11008" spans="1:10" hidden="1">
      <c r="A11008" s="115" t="s">
        <v>11321</v>
      </c>
      <c r="B11008" s="115" t="str">
        <f t="shared" si="171"/>
        <v>ALVENARIA DE BLOCOS DE CONCRETO 10X20X40CM,ASSENTES COM ARGAMASSA DE CIMENTO E AREIA,NO TRACO 1:8,EM PAREDES DE 0,10M DEESPESSURA,DE SUPERFICIE CORRIDA,DE 3,00 A 4,50M DE ALTURA EE MEDIDA PELA AREA REAL</v>
      </c>
      <c r="C11008" s="115" t="s">
        <v>43226</v>
      </c>
      <c r="D11008" s="115" t="s">
        <v>43227</v>
      </c>
      <c r="E11008" s="115" t="s">
        <v>43232</v>
      </c>
      <c r="F11008" s="115" t="s">
        <v>43233</v>
      </c>
      <c r="I11008" s="115" t="s">
        <v>16</v>
      </c>
      <c r="J11008" s="115">
        <v>78.2</v>
      </c>
    </row>
    <row r="11009" spans="1:10" hidden="1">
      <c r="A11009" s="115" t="s">
        <v>11322</v>
      </c>
      <c r="B11009" s="115" t="str">
        <f t="shared" si="171"/>
        <v>ALVENARIA DE BLOCOS DE CONCRETO 10X20X40CM,ASSENTES COM ARGAMASSA DE CIMENTO E AREIA,NO TRACO 1:8,EM PAREDES DE 0,10M DEESPESSURA,DE SUPERFICIE CORRIDA,DE 3,00 A 4,50M DE ALTURA EE MEDIDA PELA AREA REAL</v>
      </c>
      <c r="C11009" s="115" t="s">
        <v>43226</v>
      </c>
      <c r="D11009" s="115" t="s">
        <v>43227</v>
      </c>
      <c r="E11009" s="115" t="s">
        <v>43232</v>
      </c>
      <c r="F11009" s="115" t="s">
        <v>43233</v>
      </c>
      <c r="I11009" s="115" t="s">
        <v>16</v>
      </c>
      <c r="J11009" s="115">
        <v>71.14</v>
      </c>
    </row>
    <row r="11010" spans="1:10" hidden="1">
      <c r="A11010" s="115" t="s">
        <v>11323</v>
      </c>
      <c r="B11010" s="115" t="str">
        <f t="shared" si="171"/>
        <v>ALVENARIA DE BLOCOS DE CONCRETO 10X20X40CM,ASSENTES COM ARGAMASSA DE CIMENTO E AREIA,NO TRACO 1:8,EM PAREDES DE 0,10M DEESPESSURA,COM VAOS OU ARESTAS,DE 3,00 A 4,50M DE ALTURA E MEDIDA PELA AREA REAL</v>
      </c>
      <c r="C11010" s="115" t="s">
        <v>43226</v>
      </c>
      <c r="D11010" s="115" t="s">
        <v>43227</v>
      </c>
      <c r="E11010" s="115" t="s">
        <v>43234</v>
      </c>
      <c r="F11010" s="115" t="s">
        <v>43235</v>
      </c>
      <c r="I11010" s="115" t="s">
        <v>16</v>
      </c>
      <c r="J11010" s="115">
        <v>80.13</v>
      </c>
    </row>
    <row r="11011" spans="1:10" hidden="1">
      <c r="A11011" s="115" t="s">
        <v>11324</v>
      </c>
      <c r="B11011" s="115" t="str">
        <f t="shared" si="171"/>
        <v>ALVENARIA DE BLOCOS DE CONCRETO 10X20X40CM,ASSENTES COM ARGAMASSA DE CIMENTO E AREIA,NO TRACO 1:8,EM PAREDES DE 0,10M DEESPESSURA,COM VAOS OU ARESTAS,DE 3,00 A 4,50M DE ALTURA E MEDIDA PELA AREA REAL</v>
      </c>
      <c r="C11011" s="115" t="s">
        <v>43226</v>
      </c>
      <c r="D11011" s="115" t="s">
        <v>43227</v>
      </c>
      <c r="E11011" s="115" t="s">
        <v>43234</v>
      </c>
      <c r="F11011" s="115" t="s">
        <v>43235</v>
      </c>
      <c r="I11011" s="115" t="s">
        <v>16</v>
      </c>
      <c r="J11011" s="115">
        <v>72.81</v>
      </c>
    </row>
    <row r="11012" spans="1:10" hidden="1">
      <c r="A11012" s="115" t="s">
        <v>11325</v>
      </c>
      <c r="B11012" s="115" t="str">
        <f t="shared" si="171"/>
        <v>ALVENARIA DE BLOCOS DE CONCRETO 15X20X40CM,ASSENTES COM ARGAMASSA DE CIMENTO E AREIA,NO TRACO 1:8,EM PAREDES DE 0,15M DE ESPESSURA,DE SUPERFICIE CORRIDA,ATE 3,00M DE ALTURA E MEDIDA PELA AREA REAL</v>
      </c>
      <c r="C11012" s="115" t="s">
        <v>43236</v>
      </c>
      <c r="D11012" s="115" t="s">
        <v>43237</v>
      </c>
      <c r="E11012" s="115" t="s">
        <v>43238</v>
      </c>
      <c r="F11012" s="115" t="s">
        <v>43239</v>
      </c>
      <c r="I11012" s="115" t="s">
        <v>16</v>
      </c>
      <c r="J11012" s="115">
        <v>66.2</v>
      </c>
    </row>
    <row r="11013" spans="1:10" hidden="1">
      <c r="A11013" s="115" t="s">
        <v>11326</v>
      </c>
      <c r="B11013" s="115" t="str">
        <f t="shared" ref="B11013:B11076" si="172">C11013&amp;D11013&amp;E11013&amp;F11013&amp;G11013&amp;H11013</f>
        <v>ALVENARIA DE BLOCOS DE CONCRETO 15X20X40CM,ASSENTES COM ARGAMASSA DE CIMENTO E AREIA,NO TRACO 1:8,EM PAREDES DE 0,15M DE ESPESSURA,DE SUPERFICIE CORRIDA,ATE 3,00M DE ALTURA E MEDIDA PELA AREA REAL</v>
      </c>
      <c r="C11013" s="115" t="s">
        <v>43236</v>
      </c>
      <c r="D11013" s="115" t="s">
        <v>43237</v>
      </c>
      <c r="E11013" s="115" t="s">
        <v>43238</v>
      </c>
      <c r="F11013" s="115" t="s">
        <v>43239</v>
      </c>
      <c r="I11013" s="115" t="s">
        <v>16</v>
      </c>
      <c r="J11013" s="115">
        <v>61.75</v>
      </c>
    </row>
    <row r="11014" spans="1:10" hidden="1">
      <c r="A11014" s="115" t="s">
        <v>11327</v>
      </c>
      <c r="B11014" s="115" t="str">
        <f t="shared" si="172"/>
        <v>ALVENARIA DE BLOCOS DE CONCRETO 15X20X40CM,ASSENTES COM ARGAMASSA DE CIMENTO E AREIA,NO TRACO 1:8,EM PAREDES DE 0,15M DEESPESSURA,COM VAOS OU ARESTAS,ATE 3,00M DE ALTURA E MEDIDA PELA AREA REAL</v>
      </c>
      <c r="C11014" s="115" t="s">
        <v>43236</v>
      </c>
      <c r="D11014" s="115" t="s">
        <v>43237</v>
      </c>
      <c r="E11014" s="115" t="s">
        <v>43230</v>
      </c>
      <c r="F11014" s="115" t="s">
        <v>43231</v>
      </c>
      <c r="I11014" s="115" t="s">
        <v>16</v>
      </c>
      <c r="J11014" s="115">
        <v>68.900000000000006</v>
      </c>
    </row>
    <row r="11015" spans="1:10" hidden="1">
      <c r="A11015" s="115" t="s">
        <v>11328</v>
      </c>
      <c r="B11015" s="115" t="str">
        <f t="shared" si="172"/>
        <v>ALVENARIA DE BLOCOS DE CONCRETO 15X20X40CM,ASSENTES COM ARGAMASSA DE CIMENTO E AREIA,NO TRACO 1:8,EM PAREDES DE 0,15M DEESPESSURA,COM VAOS OU ARESTAS,ATE 3,00M DE ALTURA E MEDIDA PELA AREA REAL</v>
      </c>
      <c r="C11015" s="115" t="s">
        <v>43236</v>
      </c>
      <c r="D11015" s="115" t="s">
        <v>43237</v>
      </c>
      <c r="E11015" s="115" t="s">
        <v>43230</v>
      </c>
      <c r="F11015" s="115" t="s">
        <v>43231</v>
      </c>
      <c r="I11015" s="115" t="s">
        <v>16</v>
      </c>
      <c r="J11015" s="115">
        <v>64.08</v>
      </c>
    </row>
    <row r="11016" spans="1:10" hidden="1">
      <c r="A11016" s="115" t="s">
        <v>11329</v>
      </c>
      <c r="B11016" s="115" t="str">
        <f t="shared" si="172"/>
        <v>ALVENARIA DE BLOCOS DE CONCRETO 15X20X40CM,ASSENTES COM ARGAMASSA DE CIMENTO E AREIA,NO TRACO 1:8,EM PAREDES DE 0,15M DEESPESSURA,DE SUPERFICIE CORRIDA,DE 3,00 A 4,50M DE ALTURA EMEDIDA PELA AREA REAL</v>
      </c>
      <c r="C11016" s="115" t="s">
        <v>43236</v>
      </c>
      <c r="D11016" s="115" t="s">
        <v>43237</v>
      </c>
      <c r="E11016" s="115" t="s">
        <v>43232</v>
      </c>
      <c r="F11016" s="115" t="s">
        <v>43163</v>
      </c>
      <c r="I11016" s="115" t="s">
        <v>16</v>
      </c>
      <c r="J11016" s="115">
        <v>77.75</v>
      </c>
    </row>
    <row r="11017" spans="1:10" hidden="1">
      <c r="A11017" s="115" t="s">
        <v>11330</v>
      </c>
      <c r="B11017" s="115" t="str">
        <f t="shared" si="172"/>
        <v>ALVENARIA DE BLOCOS DE CONCRETO 15X20X40CM,ASSENTES COM ARGAMASSA DE CIMENTO E AREIA,NO TRACO 1:8,EM PAREDES DE 0,15M DEESPESSURA,DE SUPERFICIE CORRIDA,DE 3,00 A 4,50M DE ALTURA EMEDIDA PELA AREA REAL</v>
      </c>
      <c r="C11017" s="115" t="s">
        <v>43236</v>
      </c>
      <c r="D11017" s="115" t="s">
        <v>43237</v>
      </c>
      <c r="E11017" s="115" t="s">
        <v>43232</v>
      </c>
      <c r="F11017" s="115" t="s">
        <v>43163</v>
      </c>
      <c r="I11017" s="115" t="s">
        <v>16</v>
      </c>
      <c r="J11017" s="115">
        <v>71.75</v>
      </c>
    </row>
    <row r="11018" spans="1:10" hidden="1">
      <c r="A11018" s="115" t="s">
        <v>11331</v>
      </c>
      <c r="B11018" s="115" t="str">
        <f t="shared" si="172"/>
        <v>ALVENARIA DE BLOCOS DE CONCRETO 15X20X40CM,ASSENTES COM ARGAMASSA DE CIMENTO E AREIA,NO TRACO 1:8,EM PAREDES DE 0,15M DEESPESSURA,COM VAOS OU ARESTAS,DE 3,00M A 4,50M DE ALTURA E MEDIDA PELA AREA REAL</v>
      </c>
      <c r="C11018" s="115" t="s">
        <v>43236</v>
      </c>
      <c r="D11018" s="115" t="s">
        <v>43237</v>
      </c>
      <c r="E11018" s="115" t="s">
        <v>43240</v>
      </c>
      <c r="F11018" s="115" t="s">
        <v>43154</v>
      </c>
      <c r="I11018" s="115" t="s">
        <v>16</v>
      </c>
      <c r="J11018" s="115">
        <v>83.52</v>
      </c>
    </row>
    <row r="11019" spans="1:10" hidden="1">
      <c r="A11019" s="115" t="s">
        <v>11332</v>
      </c>
      <c r="B11019" s="115" t="str">
        <f t="shared" si="172"/>
        <v>ALVENARIA DE BLOCOS DE CONCRETO 15X20X40CM,ASSENTES COM ARGAMASSA DE CIMENTO E AREIA,NO TRACO 1:8,EM PAREDES DE 0,15M DEESPESSURA,COM VAOS OU ARESTAS,DE 3,00M A 4,50M DE ALTURA E MEDIDA PELA AREA REAL</v>
      </c>
      <c r="C11019" s="115" t="s">
        <v>43236</v>
      </c>
      <c r="D11019" s="115" t="s">
        <v>43237</v>
      </c>
      <c r="E11019" s="115" t="s">
        <v>43240</v>
      </c>
      <c r="F11019" s="115" t="s">
        <v>43154</v>
      </c>
      <c r="I11019" s="115" t="s">
        <v>16</v>
      </c>
      <c r="J11019" s="115">
        <v>76.75</v>
      </c>
    </row>
    <row r="11020" spans="1:10" hidden="1">
      <c r="A11020" s="115" t="s">
        <v>11333</v>
      </c>
      <c r="B11020" s="115" t="str">
        <f t="shared" si="172"/>
        <v>ALVENARIA DE BLOCOS DE CONCRETO 20X20X40CM,ASSENTES COM ARGAMASSA DE CIMENTO E AREIA,NO TRACO 1:6,EM PAREDES DE 0,20M DE ESPESSURA,DE SUPERFICIE CORRIDA,ATE 3,00M DE ALTURA E MEDIDA PELA AREA REAL</v>
      </c>
      <c r="C11020" s="115" t="s">
        <v>43241</v>
      </c>
      <c r="D11020" s="115" t="s">
        <v>43242</v>
      </c>
      <c r="E11020" s="115" t="s">
        <v>43238</v>
      </c>
      <c r="F11020" s="115" t="s">
        <v>43239</v>
      </c>
      <c r="I11020" s="115" t="s">
        <v>16</v>
      </c>
      <c r="J11020" s="115">
        <v>89.33</v>
      </c>
    </row>
    <row r="11021" spans="1:10" hidden="1">
      <c r="A11021" s="115" t="s">
        <v>11334</v>
      </c>
      <c r="B11021" s="115" t="str">
        <f t="shared" si="172"/>
        <v>ALVENARIA DE BLOCOS DE CONCRETO 20X20X40CM,ASSENTES COM ARGAMASSA DE CIMENTO E AREIA,NO TRACO 1:6,EM PAREDES DE 0,20M DE ESPESSURA,DE SUPERFICIE CORRIDA,ATE 3,00M DE ALTURA E MEDIDA PELA AREA REAL</v>
      </c>
      <c r="C11021" s="115" t="s">
        <v>43241</v>
      </c>
      <c r="D11021" s="115" t="s">
        <v>43242</v>
      </c>
      <c r="E11021" s="115" t="s">
        <v>43238</v>
      </c>
      <c r="F11021" s="115" t="s">
        <v>43239</v>
      </c>
      <c r="I11021" s="115" t="s">
        <v>16</v>
      </c>
      <c r="J11021" s="115">
        <v>83.47</v>
      </c>
    </row>
    <row r="11022" spans="1:10" hidden="1">
      <c r="A11022" s="115" t="s">
        <v>11335</v>
      </c>
      <c r="B11022" s="115" t="str">
        <f t="shared" si="172"/>
        <v>ALVENARIA DE BLOCOS DE CONCRETO 20X20X40CM,ASSENTES COM ARGAMASSA DE CIMENTO E AREIA,NO TRACO 1:6,EM PAREDES DE 0,20M DEESPESSURA,COM VAOS OU ARESTAS,ATE 3,00M DE ALTURA E MEDIDA PELA AREA REAL</v>
      </c>
      <c r="C11022" s="115" t="s">
        <v>43241</v>
      </c>
      <c r="D11022" s="115" t="s">
        <v>43242</v>
      </c>
      <c r="E11022" s="115" t="s">
        <v>43230</v>
      </c>
      <c r="F11022" s="115" t="s">
        <v>43231</v>
      </c>
      <c r="I11022" s="115" t="s">
        <v>16</v>
      </c>
      <c r="J11022" s="115">
        <v>93.18</v>
      </c>
    </row>
    <row r="11023" spans="1:10" hidden="1">
      <c r="A11023" s="115" t="s">
        <v>11336</v>
      </c>
      <c r="B11023" s="115" t="str">
        <f t="shared" si="172"/>
        <v>ALVENARIA DE BLOCOS DE CONCRETO 20X20X40CM,ASSENTES COM ARGAMASSA DE CIMENTO E AREIA,NO TRACO 1:6,EM PAREDES DE 0,20M DEESPESSURA,COM VAOS OU ARESTAS,ATE 3,00M DE ALTURA E MEDIDA PELA AREA REAL</v>
      </c>
      <c r="C11023" s="115" t="s">
        <v>43241</v>
      </c>
      <c r="D11023" s="115" t="s">
        <v>43242</v>
      </c>
      <c r="E11023" s="115" t="s">
        <v>43230</v>
      </c>
      <c r="F11023" s="115" t="s">
        <v>43231</v>
      </c>
      <c r="I11023" s="115" t="s">
        <v>16</v>
      </c>
      <c r="J11023" s="115">
        <v>86.81</v>
      </c>
    </row>
    <row r="11024" spans="1:10" hidden="1">
      <c r="A11024" s="115" t="s">
        <v>11337</v>
      </c>
      <c r="B11024" s="115" t="str">
        <f t="shared" si="172"/>
        <v>ALVENARIA DE BLOCOS DE CONCRETO 20X20X40CM,ASSENTES COM ARGAMASSA DE CIMENTO E AREIA,NO TRACO 1:6,EM PAREDES DE 0,20M DEESPESSURA,DE SUPERFICIE CORRIDA,DE 3,00 A 4,50M DE ALTURA EMEDIDA PELA AREA REAL</v>
      </c>
      <c r="C11024" s="115" t="s">
        <v>43241</v>
      </c>
      <c r="D11024" s="115" t="s">
        <v>43242</v>
      </c>
      <c r="E11024" s="115" t="s">
        <v>43232</v>
      </c>
      <c r="F11024" s="115" t="s">
        <v>43163</v>
      </c>
      <c r="I11024" s="115" t="s">
        <v>16</v>
      </c>
      <c r="J11024" s="115">
        <v>104.72</v>
      </c>
    </row>
    <row r="11025" spans="1:10" hidden="1">
      <c r="A11025" s="115" t="s">
        <v>11338</v>
      </c>
      <c r="B11025" s="115" t="str">
        <f t="shared" si="172"/>
        <v>ALVENARIA DE BLOCOS DE CONCRETO 20X20X40CM,ASSENTES COM ARGAMASSA DE CIMENTO E AREIA,NO TRACO 1:6,EM PAREDES DE 0,20M DEESPESSURA,DE SUPERFICIE CORRIDA,DE 3,00 A 4,50M DE ALTURA EMEDIDA PELA AREA REAL</v>
      </c>
      <c r="C11025" s="115" t="s">
        <v>43241</v>
      </c>
      <c r="D11025" s="115" t="s">
        <v>43242</v>
      </c>
      <c r="E11025" s="115" t="s">
        <v>43232</v>
      </c>
      <c r="F11025" s="115" t="s">
        <v>43163</v>
      </c>
      <c r="I11025" s="115" t="s">
        <v>16</v>
      </c>
      <c r="J11025" s="115">
        <v>96.81</v>
      </c>
    </row>
    <row r="11026" spans="1:10" hidden="1">
      <c r="A11026" s="115" t="s">
        <v>11339</v>
      </c>
      <c r="B11026" s="115" t="str">
        <f t="shared" si="172"/>
        <v>ALVENARIA DE BLOCOS DE CONCRETO 20X20X40CM,ASSENTES COM ARGAMASSA DE CIMENTO E AREIA,NO TRACO 1:6,EM PAREDES DE 0,20M DEESPESSURA,COM VAOS OU ARESTAS,DE 3,00 A 4,50M DE ALTURA E MEDIDA PELA AREA REAL</v>
      </c>
      <c r="C11026" s="115" t="s">
        <v>43241</v>
      </c>
      <c r="D11026" s="115" t="s">
        <v>43242</v>
      </c>
      <c r="E11026" s="115" t="s">
        <v>43234</v>
      </c>
      <c r="F11026" s="115" t="s">
        <v>43235</v>
      </c>
      <c r="I11026" s="115" t="s">
        <v>16</v>
      </c>
      <c r="J11026" s="115">
        <v>112.42</v>
      </c>
    </row>
    <row r="11027" spans="1:10" hidden="1">
      <c r="A11027" s="115" t="s">
        <v>11340</v>
      </c>
      <c r="B11027" s="115" t="str">
        <f t="shared" si="172"/>
        <v>ALVENARIA DE BLOCOS DE CONCRETO 20X20X40CM,ASSENTES COM ARGAMASSA DE CIMENTO E AREIA,NO TRACO 1:6,EM PAREDES DE 0,20M DEESPESSURA,COM VAOS OU ARESTAS,DE 3,00 A 4,50M DE ALTURA E MEDIDA PELA AREA REAL</v>
      </c>
      <c r="C11027" s="115" t="s">
        <v>43241</v>
      </c>
      <c r="D11027" s="115" t="s">
        <v>43242</v>
      </c>
      <c r="E11027" s="115" t="s">
        <v>43234</v>
      </c>
      <c r="F11027" s="115" t="s">
        <v>43235</v>
      </c>
      <c r="I11027" s="115" t="s">
        <v>16</v>
      </c>
      <c r="J11027" s="115">
        <v>103.48</v>
      </c>
    </row>
    <row r="11028" spans="1:10" hidden="1">
      <c r="A11028" s="115" t="s">
        <v>11341</v>
      </c>
      <c r="B11028" s="115" t="str">
        <f t="shared" si="172"/>
        <v>ALVENARIA DE BLOCOS DE CONCRETO 10X20X40CM,ASSENTES COM ARGAMASSA DE CIMENTO,CAL HIDRATADA ADITIVADA E AREIA,NO TRACO 1:1:10,EM PAREDES DE 0,10M DE ESPESSURA,DE SUPERFICIE CORRIDA,ATE 3,00M DE ALTURA E MEDIDA PELA AREA REAL</v>
      </c>
      <c r="C11028" s="115" t="s">
        <v>43226</v>
      </c>
      <c r="D11028" s="115" t="s">
        <v>43243</v>
      </c>
      <c r="E11028" s="115" t="s">
        <v>43244</v>
      </c>
      <c r="F11028" s="115" t="s">
        <v>43192</v>
      </c>
      <c r="I11028" s="115" t="s">
        <v>16</v>
      </c>
      <c r="J11028" s="115">
        <v>53.33</v>
      </c>
    </row>
    <row r="11029" spans="1:10" hidden="1">
      <c r="A11029" s="115" t="s">
        <v>11342</v>
      </c>
      <c r="B11029" s="115" t="str">
        <f t="shared" si="172"/>
        <v>ALVENARIA DE BLOCOS DE CONCRETO 10X20X40CM,ASSENTES COM ARGAMASSA DE CIMENTO,CAL HIDRATADA ADITIVADA E AREIA,NO TRACO 1:1:10,EM PAREDES DE 0,10M DE ESPESSURA,DE SUPERFICIE CORRIDA,ATE 3,00M DE ALTURA E MEDIDA PELA AREA REAL</v>
      </c>
      <c r="C11029" s="115" t="s">
        <v>43226</v>
      </c>
      <c r="D11029" s="115" t="s">
        <v>43243</v>
      </c>
      <c r="E11029" s="115" t="s">
        <v>43244</v>
      </c>
      <c r="F11029" s="115" t="s">
        <v>43192</v>
      </c>
      <c r="I11029" s="115" t="s">
        <v>16</v>
      </c>
      <c r="J11029" s="115">
        <v>49.63</v>
      </c>
    </row>
    <row r="11030" spans="1:10" hidden="1">
      <c r="A11030" s="115" t="s">
        <v>11343</v>
      </c>
      <c r="B11030" s="115" t="str">
        <f t="shared" si="172"/>
        <v>ALVENARIA DE BLOCOS DE CONCRETO 10X20X40CM,ASSENTES COM ARGAMASSA DE CIMENTO,CAL HIDRATADA ADITIVADA E AREIA,NO TRACO 1:1:10,EM PAREDES DE 0,10M DE ESPESSURA,COM VAOS OU ARESTAS,ATE 3,00M DE ALTURA E MEDIDA PELA AREA REAL</v>
      </c>
      <c r="C11030" s="115" t="s">
        <v>43226</v>
      </c>
      <c r="D11030" s="115" t="s">
        <v>43243</v>
      </c>
      <c r="E11030" s="115" t="s">
        <v>43245</v>
      </c>
      <c r="F11030" s="115" t="s">
        <v>43246</v>
      </c>
      <c r="I11030" s="115" t="s">
        <v>16</v>
      </c>
      <c r="J11030" s="115">
        <v>61.03</v>
      </c>
    </row>
    <row r="11031" spans="1:10" hidden="1">
      <c r="A11031" s="115" t="s">
        <v>11344</v>
      </c>
      <c r="B11031" s="115" t="str">
        <f t="shared" si="172"/>
        <v>ALVENARIA DE BLOCOS DE CONCRETO 10X20X40CM,ASSENTES COM ARGAMASSA DE CIMENTO,CAL HIDRATADA ADITIVADA E AREIA,NO TRACO 1:1:10,EM PAREDES DE 0,10M DE ESPESSURA,COM VAOS OU ARESTAS,ATE 3,00M DE ALTURA E MEDIDA PELA AREA REAL</v>
      </c>
      <c r="C11031" s="115" t="s">
        <v>43226</v>
      </c>
      <c r="D11031" s="115" t="s">
        <v>43243</v>
      </c>
      <c r="E11031" s="115" t="s">
        <v>43245</v>
      </c>
      <c r="F11031" s="115" t="s">
        <v>43246</v>
      </c>
      <c r="I11031" s="115" t="s">
        <v>16</v>
      </c>
      <c r="J11031" s="115">
        <v>56.3</v>
      </c>
    </row>
    <row r="11032" spans="1:10" hidden="1">
      <c r="A11032" s="115" t="s">
        <v>11345</v>
      </c>
      <c r="B11032" s="115" t="str">
        <f t="shared" si="172"/>
        <v>ALVENARIA DE BLOCOS DE CONCRETO 10X20X40CM,ASSENTES COM ARGAMASSA DE CIMENTO,CAL HIDRATADA ADITIVADA E AREIA,NO TRACO 1:1:10,EM PAREDES DE 0,10M DE ESPESSURA,DE SUPERFICIE CORRIDA,DE 3,00M A 4,50M DE ALTURA E MEDIDA PELA AREA REAL</v>
      </c>
      <c r="C11032" s="115" t="s">
        <v>43226</v>
      </c>
      <c r="D11032" s="115" t="s">
        <v>43243</v>
      </c>
      <c r="E11032" s="115" t="s">
        <v>43244</v>
      </c>
      <c r="F11032" s="115" t="s">
        <v>43247</v>
      </c>
      <c r="I11032" s="115" t="s">
        <v>16</v>
      </c>
      <c r="J11032" s="115">
        <v>78.34</v>
      </c>
    </row>
    <row r="11033" spans="1:10" hidden="1">
      <c r="A11033" s="115" t="s">
        <v>11346</v>
      </c>
      <c r="B11033" s="115" t="str">
        <f t="shared" si="172"/>
        <v>ALVENARIA DE BLOCOS DE CONCRETO 10X20X40CM,ASSENTES COM ARGAMASSA DE CIMENTO,CAL HIDRATADA ADITIVADA E AREIA,NO TRACO 1:1:10,EM PAREDES DE 0,10M DE ESPESSURA,DE SUPERFICIE CORRIDA,DE 3,00M A 4,50M DE ALTURA E MEDIDA PELA AREA REAL</v>
      </c>
      <c r="C11033" s="115" t="s">
        <v>43226</v>
      </c>
      <c r="D11033" s="115" t="s">
        <v>43243</v>
      </c>
      <c r="E11033" s="115" t="s">
        <v>43244</v>
      </c>
      <c r="F11033" s="115" t="s">
        <v>43247</v>
      </c>
      <c r="I11033" s="115" t="s">
        <v>16</v>
      </c>
      <c r="J11033" s="115">
        <v>71.3</v>
      </c>
    </row>
    <row r="11034" spans="1:10" hidden="1">
      <c r="A11034" s="115" t="s">
        <v>11347</v>
      </c>
      <c r="B11034" s="115" t="str">
        <f t="shared" si="172"/>
        <v>ALVENARIA DE BLOCOS DE CONCRETO 10X20X40CM,ASSENTES COM ARGAMASSA DE CIMENTO,CAL HIDRATADA ADITIVADA E AREIA,NO TRACO 1:1:10,EM PAREDES DE 0,10M DE ESPESSURA,COM VAOS OU ARESTAS,DE 3,00M A 4,50M DE ALTURA E MEDIDA PELA AREA REAL</v>
      </c>
      <c r="C11034" s="115" t="s">
        <v>43226</v>
      </c>
      <c r="D11034" s="115" t="s">
        <v>43243</v>
      </c>
      <c r="E11034" s="115" t="s">
        <v>43248</v>
      </c>
      <c r="F11034" s="115" t="s">
        <v>43249</v>
      </c>
      <c r="I11034" s="115" t="s">
        <v>16</v>
      </c>
      <c r="J11034" s="115">
        <v>80.27</v>
      </c>
    </row>
    <row r="11035" spans="1:10" hidden="1">
      <c r="A11035" s="115" t="s">
        <v>11348</v>
      </c>
      <c r="B11035" s="115" t="str">
        <f t="shared" si="172"/>
        <v>ALVENARIA DE BLOCOS DE CONCRETO 10X20X40CM,ASSENTES COM ARGAMASSA DE CIMENTO,CAL HIDRATADA ADITIVADA E AREIA,NO TRACO 1:1:10,EM PAREDES DE 0,10M DE ESPESSURA,COM VAOS OU ARESTAS,DE 3,00M A 4,50M DE ALTURA E MEDIDA PELA AREA REAL</v>
      </c>
      <c r="C11035" s="115" t="s">
        <v>43226</v>
      </c>
      <c r="D11035" s="115" t="s">
        <v>43243</v>
      </c>
      <c r="E11035" s="115" t="s">
        <v>43248</v>
      </c>
      <c r="F11035" s="115" t="s">
        <v>43249</v>
      </c>
      <c r="I11035" s="115" t="s">
        <v>16</v>
      </c>
      <c r="J11035" s="115">
        <v>72.97</v>
      </c>
    </row>
    <row r="11036" spans="1:10" hidden="1">
      <c r="A11036" s="115" t="s">
        <v>11349</v>
      </c>
      <c r="B11036" s="115" t="str">
        <f t="shared" si="172"/>
        <v>ALVENARIA DE BLOCOS DE CONCRETO 15X20X40CM,ASSENTES COM ARGAMASSA DE CIMENTO,CAL HIDRATADA ADITIVADA E AREIA,NO TRACO 1:1:10,EM PAREDES DE 0,15M DE ESPESSURA,DE SUPERFICIE CORRIDA,ATE 3,00M DE ALTURA E MEDIDA PELA AREA REAL</v>
      </c>
      <c r="C11036" s="115" t="s">
        <v>43236</v>
      </c>
      <c r="D11036" s="115" t="s">
        <v>43243</v>
      </c>
      <c r="E11036" s="115" t="s">
        <v>43250</v>
      </c>
      <c r="F11036" s="115" t="s">
        <v>43192</v>
      </c>
      <c r="I11036" s="115" t="s">
        <v>16</v>
      </c>
      <c r="J11036" s="115">
        <v>66.41</v>
      </c>
    </row>
    <row r="11037" spans="1:10" hidden="1">
      <c r="A11037" s="115" t="s">
        <v>11350</v>
      </c>
      <c r="B11037" s="115" t="str">
        <f t="shared" si="172"/>
        <v>ALVENARIA DE BLOCOS DE CONCRETO 15X20X40CM,ASSENTES COM ARGAMASSA DE CIMENTO,CAL HIDRATADA ADITIVADA E AREIA,NO TRACO 1:1:10,EM PAREDES DE 0,15M DE ESPESSURA,DE SUPERFICIE CORRIDA,ATE 3,00M DE ALTURA E MEDIDA PELA AREA REAL</v>
      </c>
      <c r="C11037" s="115" t="s">
        <v>43236</v>
      </c>
      <c r="D11037" s="115" t="s">
        <v>43243</v>
      </c>
      <c r="E11037" s="115" t="s">
        <v>43250</v>
      </c>
      <c r="F11037" s="115" t="s">
        <v>43192</v>
      </c>
      <c r="I11037" s="115" t="s">
        <v>16</v>
      </c>
      <c r="J11037" s="115">
        <v>61.99</v>
      </c>
    </row>
    <row r="11038" spans="1:10" hidden="1">
      <c r="A11038" s="115" t="s">
        <v>11351</v>
      </c>
      <c r="B11038" s="115" t="str">
        <f t="shared" si="172"/>
        <v>ALVENARIA DE BLOCOS DE CONCRETO 15X20X40CM,ASSENTES COM ARGAMASSA DE CIMENTO,CAL HIDRATADA ADITIVADA E AREIA,NO TRACO 1:1:10,EM PAREDES DE 0,15M DE ESPESSURA,COM VAOS OU ARESTAS,ATE 3,00M DE ALTURA E MEDIDA PELA AREA REAL</v>
      </c>
      <c r="C11038" s="115" t="s">
        <v>43236</v>
      </c>
      <c r="D11038" s="115" t="s">
        <v>43243</v>
      </c>
      <c r="E11038" s="115" t="s">
        <v>43251</v>
      </c>
      <c r="F11038" s="115" t="s">
        <v>43246</v>
      </c>
      <c r="I11038" s="115" t="s">
        <v>16</v>
      </c>
      <c r="J11038" s="115">
        <v>69.099999999999994</v>
      </c>
    </row>
    <row r="11039" spans="1:10" hidden="1">
      <c r="A11039" s="115" t="s">
        <v>11352</v>
      </c>
      <c r="B11039" s="115" t="str">
        <f t="shared" si="172"/>
        <v>ALVENARIA DE BLOCOS DE CONCRETO 15X20X40CM,ASSENTES COM ARGAMASSA DE CIMENTO,CAL HIDRATADA ADITIVADA E AREIA,NO TRACO 1:1:10,EM PAREDES DE 0,15M DE ESPESSURA,COM VAOS OU ARESTAS,ATE 3,00M DE ALTURA E MEDIDA PELA AREA REAL</v>
      </c>
      <c r="C11039" s="115" t="s">
        <v>43236</v>
      </c>
      <c r="D11039" s="115" t="s">
        <v>43243</v>
      </c>
      <c r="E11039" s="115" t="s">
        <v>43251</v>
      </c>
      <c r="F11039" s="115" t="s">
        <v>43246</v>
      </c>
      <c r="I11039" s="115" t="s">
        <v>16</v>
      </c>
      <c r="J11039" s="115">
        <v>64.33</v>
      </c>
    </row>
    <row r="11040" spans="1:10" hidden="1">
      <c r="A11040" s="115" t="s">
        <v>11353</v>
      </c>
      <c r="B11040" s="115" t="str">
        <f t="shared" si="172"/>
        <v>ALVENARIA DE BLOCOS DE CONCRETO 15X20X40CM,ASSENTES COM ARGAMASSA DE CIMENTO,CAL HIDRATADA ADITIVADA E AREIA,NO TRACO 1:1:10,EM PAREDES DE 0,15M DE ESPESSURA,DE SUPERFICIE CORRIDA,DE 3,00M A 4,50M DE ALTURA E MEDIDA PELA AREA REAL</v>
      </c>
      <c r="C11040" s="115" t="s">
        <v>43236</v>
      </c>
      <c r="D11040" s="115" t="s">
        <v>43243</v>
      </c>
      <c r="E11040" s="115" t="s">
        <v>43250</v>
      </c>
      <c r="F11040" s="115" t="s">
        <v>43247</v>
      </c>
      <c r="I11040" s="115" t="s">
        <v>16</v>
      </c>
      <c r="J11040" s="115">
        <v>77.95</v>
      </c>
    </row>
    <row r="11041" spans="1:10" hidden="1">
      <c r="A11041" s="115" t="s">
        <v>11354</v>
      </c>
      <c r="B11041" s="115" t="str">
        <f t="shared" si="172"/>
        <v>ALVENARIA DE BLOCOS DE CONCRETO 15X20X40CM,ASSENTES COM ARGAMASSA DE CIMENTO,CAL HIDRATADA ADITIVADA E AREIA,NO TRACO 1:1:10,EM PAREDES DE 0,15M DE ESPESSURA,DE SUPERFICIE CORRIDA,DE 3,00M A 4,50M DE ALTURA E MEDIDA PELA AREA REAL</v>
      </c>
      <c r="C11041" s="115" t="s">
        <v>43236</v>
      </c>
      <c r="D11041" s="115" t="s">
        <v>43243</v>
      </c>
      <c r="E11041" s="115" t="s">
        <v>43250</v>
      </c>
      <c r="F11041" s="115" t="s">
        <v>43247</v>
      </c>
      <c r="I11041" s="115" t="s">
        <v>16</v>
      </c>
      <c r="J11041" s="115">
        <v>71.989999999999995</v>
      </c>
    </row>
    <row r="11042" spans="1:10" hidden="1">
      <c r="A11042" s="115" t="s">
        <v>11355</v>
      </c>
      <c r="B11042" s="115" t="str">
        <f t="shared" si="172"/>
        <v>ALVENARIA DE BLOCOS DE CONCRETO 15X20X40CM,ASSENTES COM ARGAMASSA DE CIMENTO,CAL HIDRATADA ADITIVADA E AREIA,NO TRACO 1:1:10,EM PAREDES DE 0,15M DE ESPESSURA,COM VAOS OU ARESTAS,DE 3,00M A 4,50M DE ALTURA E MEDIDA PELA AREA REAL</v>
      </c>
      <c r="C11042" s="115" t="s">
        <v>43236</v>
      </c>
      <c r="D11042" s="115" t="s">
        <v>43243</v>
      </c>
      <c r="E11042" s="115" t="s">
        <v>43252</v>
      </c>
      <c r="F11042" s="115" t="s">
        <v>43249</v>
      </c>
      <c r="I11042" s="115" t="s">
        <v>16</v>
      </c>
      <c r="J11042" s="115">
        <v>83.73</v>
      </c>
    </row>
    <row r="11043" spans="1:10" hidden="1">
      <c r="A11043" s="115" t="s">
        <v>11356</v>
      </c>
      <c r="B11043" s="115" t="str">
        <f t="shared" si="172"/>
        <v>ALVENARIA DE BLOCOS DE CONCRETO 15X20X40CM,ASSENTES COM ARGAMASSA DE CIMENTO,CAL HIDRATADA ADITIVADA E AREIA,NO TRACO 1:1:10,EM PAREDES DE 0,15M DE ESPESSURA,COM VAOS OU ARESTAS,DE 3,00M A 4,50M DE ALTURA E MEDIDA PELA AREA REAL</v>
      </c>
      <c r="C11043" s="115" t="s">
        <v>43236</v>
      </c>
      <c r="D11043" s="115" t="s">
        <v>43243</v>
      </c>
      <c r="E11043" s="115" t="s">
        <v>43252</v>
      </c>
      <c r="F11043" s="115" t="s">
        <v>43249</v>
      </c>
      <c r="I11043" s="115" t="s">
        <v>16</v>
      </c>
      <c r="J11043" s="115">
        <v>76.989999999999995</v>
      </c>
    </row>
    <row r="11044" spans="1:10" hidden="1">
      <c r="A11044" s="115" t="s">
        <v>11357</v>
      </c>
      <c r="B11044" s="115" t="str">
        <f t="shared" si="172"/>
        <v>ALVENARIA DE BLOCOS DE CONCRETO 20X20X40CM,ASSENTES COM ARGAMASSA DE CIMENTO,CAL HIDRATADA ADITIVADA E AREIA,NO TRACO 1:1:10,EM PAREDES DE 0,20M DE ESPESSURA,DE SUPERFICIE CORRIDA,ATE 3,00M DE ALTURA E MEDIDA PELA AREA REAL</v>
      </c>
      <c r="C11044" s="115" t="s">
        <v>43241</v>
      </c>
      <c r="D11044" s="115" t="s">
        <v>43243</v>
      </c>
      <c r="E11044" s="115" t="s">
        <v>43253</v>
      </c>
      <c r="F11044" s="115" t="s">
        <v>43192</v>
      </c>
      <c r="I11044" s="115" t="s">
        <v>16</v>
      </c>
      <c r="J11044" s="115">
        <v>89.51</v>
      </c>
    </row>
    <row r="11045" spans="1:10" hidden="1">
      <c r="A11045" s="115" t="s">
        <v>11358</v>
      </c>
      <c r="B11045" s="115" t="str">
        <f t="shared" si="172"/>
        <v>ALVENARIA DE BLOCOS DE CONCRETO 20X20X40CM,ASSENTES COM ARGAMASSA DE CIMENTO,CAL HIDRATADA ADITIVADA E AREIA,NO TRACO 1:1:10,EM PAREDES DE 0,20M DE ESPESSURA,DE SUPERFICIE CORRIDA,ATE 3,00M DE ALTURA E MEDIDA PELA AREA REAL</v>
      </c>
      <c r="C11045" s="115" t="s">
        <v>43241</v>
      </c>
      <c r="D11045" s="115" t="s">
        <v>43243</v>
      </c>
      <c r="E11045" s="115" t="s">
        <v>43253</v>
      </c>
      <c r="F11045" s="115" t="s">
        <v>43192</v>
      </c>
      <c r="I11045" s="115" t="s">
        <v>16</v>
      </c>
      <c r="J11045" s="115">
        <v>83.65</v>
      </c>
    </row>
    <row r="11046" spans="1:10" hidden="1">
      <c r="A11046" s="115" t="s">
        <v>11359</v>
      </c>
      <c r="B11046" s="115" t="str">
        <f t="shared" si="172"/>
        <v>ALVENARIA DE BLOCOS DE CONCRETO 20X20X40CM,ASSENTES COM ARGAMASSA DE CIMENTO,CAL HIDRATADA ADITIVADA E AREIA NO TRACO 1:1:10,EM PAREDES DE 0,20M DE ESPESSURA,COM VAOS OU ARESTAS,ATE 3,00M DE ALTURA E MEDIDA PELA AREA REAL</v>
      </c>
      <c r="C11046" s="115" t="s">
        <v>43241</v>
      </c>
      <c r="D11046" s="115" t="s">
        <v>43254</v>
      </c>
      <c r="E11046" s="115" t="s">
        <v>43255</v>
      </c>
      <c r="F11046" s="115" t="s">
        <v>43246</v>
      </c>
      <c r="I11046" s="115" t="s">
        <v>16</v>
      </c>
      <c r="J11046" s="115">
        <v>93.35</v>
      </c>
    </row>
    <row r="11047" spans="1:10" hidden="1">
      <c r="A11047" s="115" t="s">
        <v>11360</v>
      </c>
      <c r="B11047" s="115" t="str">
        <f t="shared" si="172"/>
        <v>ALVENARIA DE BLOCOS DE CONCRETO 20X20X40CM,ASSENTES COM ARGAMASSA DE CIMENTO,CAL HIDRATADA ADITIVADA E AREIA NO TRACO 1:1:10,EM PAREDES DE 0,20M DE ESPESSURA,COM VAOS OU ARESTAS,ATE 3,00M DE ALTURA E MEDIDA PELA AREA REAL</v>
      </c>
      <c r="C11047" s="115" t="s">
        <v>43241</v>
      </c>
      <c r="D11047" s="115" t="s">
        <v>43254</v>
      </c>
      <c r="E11047" s="115" t="s">
        <v>43255</v>
      </c>
      <c r="F11047" s="115" t="s">
        <v>43246</v>
      </c>
      <c r="I11047" s="115" t="s">
        <v>16</v>
      </c>
      <c r="J11047" s="115">
        <v>86.98</v>
      </c>
    </row>
    <row r="11048" spans="1:10" hidden="1">
      <c r="A11048" s="115" t="s">
        <v>11361</v>
      </c>
      <c r="B11048" s="115" t="str">
        <f t="shared" si="172"/>
        <v>ALVENARIA DE BLOCOS DE CONCRETO 20X20X40CM,ASSENTES COM ARGAMASSA DE CIMENTO,CAL HIDRATADA ADITIVADA E AREIA,NO TRACO 1:1:10,EM PAREDES DE 0,20M DE ESPESSURA,DE SUPERFICIE CORRIDA,DE 3,00M A 4,50M DE ALTURA E MEDIDA PELA AREA REAL</v>
      </c>
      <c r="C11048" s="115" t="s">
        <v>43241</v>
      </c>
      <c r="D11048" s="115" t="s">
        <v>43243</v>
      </c>
      <c r="E11048" s="115" t="s">
        <v>43253</v>
      </c>
      <c r="F11048" s="115" t="s">
        <v>43247</v>
      </c>
      <c r="I11048" s="115" t="s">
        <v>16</v>
      </c>
      <c r="J11048" s="115">
        <v>104.9</v>
      </c>
    </row>
    <row r="11049" spans="1:10" hidden="1">
      <c r="A11049" s="115" t="s">
        <v>11362</v>
      </c>
      <c r="B11049" s="115" t="str">
        <f t="shared" si="172"/>
        <v>ALVENARIA DE BLOCOS DE CONCRETO 20X20X40CM,ASSENTES COM ARGAMASSA DE CIMENTO,CAL HIDRATADA ADITIVADA E AREIA,NO TRACO 1:1:10,EM PAREDES DE 0,20M DE ESPESSURA,DE SUPERFICIE CORRIDA,DE 3,00M A 4,50M DE ALTURA E MEDIDA PELA AREA REAL</v>
      </c>
      <c r="C11049" s="115" t="s">
        <v>43241</v>
      </c>
      <c r="D11049" s="115" t="s">
        <v>43243</v>
      </c>
      <c r="E11049" s="115" t="s">
        <v>43253</v>
      </c>
      <c r="F11049" s="115" t="s">
        <v>43247</v>
      </c>
      <c r="I11049" s="115" t="s">
        <v>16</v>
      </c>
      <c r="J11049" s="115">
        <v>96.99</v>
      </c>
    </row>
    <row r="11050" spans="1:10" hidden="1">
      <c r="A11050" s="115" t="s">
        <v>11363</v>
      </c>
      <c r="B11050" s="115" t="str">
        <f t="shared" si="172"/>
        <v>ALVENARIA DE BLOCOS DE CONCRETO 20X20X40CM,ASSENTES COM ARGAMASSA DE CIMENTO,CAL HIDRATADA ADITIVADA E AREIA,NO TRACO 1:1:10,EM PAREDES DE 0,20M DE ESPESSURA,COM VAOS OU ARESTAS,DE 3,00M A 4,50M DE ALTURA E MEDIDA PELA AREA REAL</v>
      </c>
      <c r="C11050" s="115" t="s">
        <v>43241</v>
      </c>
      <c r="D11050" s="115" t="s">
        <v>43243</v>
      </c>
      <c r="E11050" s="115" t="s">
        <v>43256</v>
      </c>
      <c r="F11050" s="115" t="s">
        <v>43249</v>
      </c>
      <c r="I11050" s="115" t="s">
        <v>16</v>
      </c>
      <c r="J11050" s="115">
        <v>112.59</v>
      </c>
    </row>
    <row r="11051" spans="1:10" hidden="1">
      <c r="A11051" s="115" t="s">
        <v>11364</v>
      </c>
      <c r="B11051" s="115" t="str">
        <f t="shared" si="172"/>
        <v>ALVENARIA DE BLOCOS DE CONCRETO 20X20X40CM,ASSENTES COM ARGAMASSA DE CIMENTO,CAL HIDRATADA ADITIVADA E AREIA,NO TRACO 1:1:10,EM PAREDES DE 0,20M DE ESPESSURA,COM VAOS OU ARESTAS,DE 3,00M A 4,50M DE ALTURA E MEDIDA PELA AREA REAL</v>
      </c>
      <c r="C11051" s="115" t="s">
        <v>43241</v>
      </c>
      <c r="D11051" s="115" t="s">
        <v>43243</v>
      </c>
      <c r="E11051" s="115" t="s">
        <v>43256</v>
      </c>
      <c r="F11051" s="115" t="s">
        <v>43249</v>
      </c>
      <c r="I11051" s="115" t="s">
        <v>16</v>
      </c>
      <c r="J11051" s="115">
        <v>103.65</v>
      </c>
    </row>
    <row r="11052" spans="1:10" hidden="1">
      <c r="A11052" s="115" t="s">
        <v>11365</v>
      </c>
      <c r="B11052" s="115" t="str">
        <f t="shared" si="172"/>
        <v>ALVENARIA PARA CAIXAS ENTERRADAS,ATE 0,80M DE PROFUNDIDADE,COM BLOCOS DE CONCRETO DE 10X20X40CM,COM ARGAMASSA DE CIMENTO E AREIA,NO TRACO 1:4 E CONCRETO 20MPA,PARA PREENCHIMENTO DOS FUROS DOS MESMOS,EM PAREDES DE MEIA VEZ(0,10M)</v>
      </c>
      <c r="C11052" s="115" t="s">
        <v>43257</v>
      </c>
      <c r="D11052" s="115" t="s">
        <v>43258</v>
      </c>
      <c r="E11052" s="115" t="s">
        <v>43259</v>
      </c>
      <c r="F11052" s="115" t="s">
        <v>43260</v>
      </c>
      <c r="I11052" s="115" t="s">
        <v>16</v>
      </c>
      <c r="J11052" s="115">
        <v>72.63</v>
      </c>
    </row>
    <row r="11053" spans="1:10" hidden="1">
      <c r="A11053" s="115" t="s">
        <v>11366</v>
      </c>
      <c r="B11053" s="115" t="str">
        <f t="shared" si="172"/>
        <v>ALVENARIA PARA CAIXAS ENTERRADAS,ATE 0,80M DE PROFUNDIDADE,COM BLOCOS DE CONCRETO DE 10X20X40CM,COM ARGAMASSA DE CIMENTO E AREIA,NO TRACO 1:4 E CONCRETO 20MPA,PARA PREENCHIMENTO DOS FUROS DOS MESMOS,EM PAREDES DE MEIA VEZ(0,10M)</v>
      </c>
      <c r="C11053" s="115" t="s">
        <v>43257</v>
      </c>
      <c r="D11053" s="115" t="s">
        <v>43258</v>
      </c>
      <c r="E11053" s="115" t="s">
        <v>43259</v>
      </c>
      <c r="F11053" s="115" t="s">
        <v>43260</v>
      </c>
      <c r="I11053" s="115" t="s">
        <v>16</v>
      </c>
      <c r="J11053" s="115">
        <v>67.930000000000007</v>
      </c>
    </row>
    <row r="11054" spans="1:10" hidden="1">
      <c r="A11054" s="115" t="s">
        <v>11367</v>
      </c>
      <c r="B11054" s="115" t="str">
        <f t="shared" si="172"/>
        <v>ALVENARIA PARA CAIXAS ENTERRADAS,ATE 1,60M DE PROFUNDIDADE,COM BLOCOS DE CONCRETO DE 20X20X40CM,COM ARGAMASSA DE CIMENTOE AREIA,NO TRACO 1:4 E CONCRETO 20MPA,PARA PREENCHIMENTO DOS FUROS DOS MESMOS,EM PAREDES DE UMA VEZ(0,20M)</v>
      </c>
      <c r="C11054" s="115" t="s">
        <v>43261</v>
      </c>
      <c r="D11054" s="115" t="s">
        <v>43262</v>
      </c>
      <c r="E11054" s="115" t="s">
        <v>43263</v>
      </c>
      <c r="F11054" s="115" t="s">
        <v>43264</v>
      </c>
      <c r="I11054" s="115" t="s">
        <v>16</v>
      </c>
      <c r="J11054" s="115">
        <v>117.46</v>
      </c>
    </row>
    <row r="11055" spans="1:10" hidden="1">
      <c r="A11055" s="115" t="s">
        <v>11368</v>
      </c>
      <c r="B11055" s="115" t="str">
        <f t="shared" si="172"/>
        <v>ALVENARIA PARA CAIXAS ENTERRADAS,ATE 1,60M DE PROFUNDIDADE,COM BLOCOS DE CONCRETO DE 20X20X40CM,COM ARGAMASSA DE CIMENTOE AREIA,NO TRACO 1:4 E CONCRETO 20MPA,PARA PREENCHIMENTO DOS FUROS DOS MESMOS,EM PAREDES DE UMA VEZ(0,20M)</v>
      </c>
      <c r="C11055" s="115" t="s">
        <v>43261</v>
      </c>
      <c r="D11055" s="115" t="s">
        <v>43262</v>
      </c>
      <c r="E11055" s="115" t="s">
        <v>43263</v>
      </c>
      <c r="F11055" s="115" t="s">
        <v>43264</v>
      </c>
      <c r="I11055" s="115" t="s">
        <v>16</v>
      </c>
      <c r="J11055" s="115">
        <v>112.16</v>
      </c>
    </row>
    <row r="11056" spans="1:10" hidden="1">
      <c r="A11056" s="115" t="s">
        <v>11369</v>
      </c>
      <c r="B11056" s="115" t="str">
        <f t="shared" si="172"/>
        <v>ALVENARIA PARA CAIXAS ENTERRADAS,ATE 3,00M DE PROFUNDIDADE,COM BLOCOS DE CONCRETO DE 20X20X40CM,COM ARGAMASSA DE CIMENTOE AREIA,NO TRACO 1:4 E CONCRETO 20MPA,PARA PREENCHIMENTO DOS FUROS DOS MESMOS,EM PAREDES DE UMA VEZ(0,20M)</v>
      </c>
      <c r="C11056" s="115" t="s">
        <v>43265</v>
      </c>
      <c r="D11056" s="115" t="s">
        <v>43262</v>
      </c>
      <c r="E11056" s="115" t="s">
        <v>43263</v>
      </c>
      <c r="F11056" s="115" t="s">
        <v>43264</v>
      </c>
      <c r="I11056" s="115" t="s">
        <v>16</v>
      </c>
      <c r="J11056" s="115">
        <v>125.16</v>
      </c>
    </row>
    <row r="11057" spans="1:10" hidden="1">
      <c r="A11057" s="115" t="s">
        <v>11370</v>
      </c>
      <c r="B11057" s="115" t="str">
        <f t="shared" si="172"/>
        <v>ALVENARIA PARA CAIXAS ENTERRADAS,ATE 3,00M DE PROFUNDIDADE,COM BLOCOS DE CONCRETO DE 20X20X40CM,COM ARGAMASSA DE CIMENTOE AREIA,NO TRACO 1:4 E CONCRETO 20MPA,PARA PREENCHIMENTO DOS FUROS DOS MESMOS,EM PAREDES DE UMA VEZ(0,20M)</v>
      </c>
      <c r="C11057" s="115" t="s">
        <v>43265</v>
      </c>
      <c r="D11057" s="115" t="s">
        <v>43262</v>
      </c>
      <c r="E11057" s="115" t="s">
        <v>43263</v>
      </c>
      <c r="F11057" s="115" t="s">
        <v>43264</v>
      </c>
      <c r="I11057" s="115" t="s">
        <v>16</v>
      </c>
      <c r="J11057" s="115">
        <v>118.83</v>
      </c>
    </row>
    <row r="11058" spans="1:10" hidden="1">
      <c r="A11058" s="115" t="s">
        <v>11371</v>
      </c>
      <c r="B11058" s="115" t="str">
        <f t="shared" si="172"/>
        <v>ALVENARIA DE BLOCOS DE CONCRETO ESTRUTURAL 15X20X40CM,ASSENTES COM ARGAMASSA DE CIMENTO E AREIA,NO TRACO 1:8,EM PAREDESDE 0,15M DE ESPESSURA,DE SUPERFICIE CORRIDA ATE 3,00M DE ALTURA E MEDIDA PELA AREA REAL</v>
      </c>
      <c r="C11058" s="115" t="s">
        <v>43266</v>
      </c>
      <c r="D11058" s="115" t="s">
        <v>43267</v>
      </c>
      <c r="E11058" s="115" t="s">
        <v>43268</v>
      </c>
      <c r="F11058" s="115" t="s">
        <v>43159</v>
      </c>
      <c r="I11058" s="115" t="s">
        <v>16</v>
      </c>
      <c r="J11058" s="115">
        <v>68.17</v>
      </c>
    </row>
    <row r="11059" spans="1:10" hidden="1">
      <c r="A11059" s="115" t="s">
        <v>11372</v>
      </c>
      <c r="B11059" s="115" t="str">
        <f t="shared" si="172"/>
        <v>ALVENARIA DE BLOCOS DE CONCRETO ESTRUTURAL 15X20X40CM,ASSENTES COM ARGAMASSA DE CIMENTO E AREIA,NO TRACO 1:8,EM PAREDESDE 0,15M DE ESPESSURA,DE SUPERFICIE CORRIDA ATE 3,00M DE ALTURA E MEDIDA PELA AREA REAL</v>
      </c>
      <c r="C11059" s="115" t="s">
        <v>43266</v>
      </c>
      <c r="D11059" s="115" t="s">
        <v>43267</v>
      </c>
      <c r="E11059" s="115" t="s">
        <v>43268</v>
      </c>
      <c r="F11059" s="115" t="s">
        <v>43159</v>
      </c>
      <c r="I11059" s="115" t="s">
        <v>16</v>
      </c>
      <c r="J11059" s="115">
        <v>63.71</v>
      </c>
    </row>
    <row r="11060" spans="1:10" hidden="1">
      <c r="A11060" s="115" t="s">
        <v>11373</v>
      </c>
      <c r="B11060" s="115" t="str">
        <f t="shared" si="172"/>
        <v>ALVENARIA DE BLOCOS DE CONCRETO ESTRUTURAL 15X20X40CM,ASSENTES COM ARGAMASSA DE CIMENTO E AREIA,NO TRACO 1:8,EM PAREDESDE 0,15M DE ESPESSURA,COM VAOS OU ARESTAS,ATE 3,00M DE ALTURA E MEDIDA PELA AREA REAL</v>
      </c>
      <c r="C11060" s="115" t="s">
        <v>43266</v>
      </c>
      <c r="D11060" s="115" t="s">
        <v>43267</v>
      </c>
      <c r="E11060" s="115" t="s">
        <v>43269</v>
      </c>
      <c r="F11060" s="115" t="s">
        <v>43161</v>
      </c>
      <c r="I11060" s="115" t="s">
        <v>16</v>
      </c>
      <c r="J11060" s="115">
        <v>70.86</v>
      </c>
    </row>
    <row r="11061" spans="1:10" hidden="1">
      <c r="A11061" s="115" t="s">
        <v>11374</v>
      </c>
      <c r="B11061" s="115" t="str">
        <f t="shared" si="172"/>
        <v>ALVENARIA DE BLOCOS DE CONCRETO ESTRUTURAL 15X20X40CM,ASSENTES COM ARGAMASSA DE CIMENTO E AREIA,NO TRACO 1:8,EM PAREDESDE 0,15M DE ESPESSURA,COM VAOS OU ARESTAS,ATE 3,00M DE ALTURA E MEDIDA PELA AREA REAL</v>
      </c>
      <c r="C11061" s="115" t="s">
        <v>43266</v>
      </c>
      <c r="D11061" s="115" t="s">
        <v>43267</v>
      </c>
      <c r="E11061" s="115" t="s">
        <v>43269</v>
      </c>
      <c r="F11061" s="115" t="s">
        <v>43161</v>
      </c>
      <c r="I11061" s="115" t="s">
        <v>16</v>
      </c>
      <c r="J11061" s="115">
        <v>66.05</v>
      </c>
    </row>
    <row r="11062" spans="1:10" hidden="1">
      <c r="A11062" s="115" t="s">
        <v>11375</v>
      </c>
      <c r="B11062" s="115" t="str">
        <f t="shared" si="172"/>
        <v>ALVENARIA DE BLOCOS DE CONCRETO ESTRUTURAL 15X20X40CM,ASSENTES COM ARGAMASSA DE CIMENTO E AREIA,NO TRACO 1:8,EM PAREDESDE 0,15M DE ESPESSURA,DE SUPERFICIE CORRIDA,DE 3,00M ATE 4,50M DE ALTURA E MEDIDA PELA AREA REAL</v>
      </c>
      <c r="C11062" s="115" t="s">
        <v>43266</v>
      </c>
      <c r="D11062" s="115" t="s">
        <v>43267</v>
      </c>
      <c r="E11062" s="115" t="s">
        <v>43270</v>
      </c>
      <c r="F11062" s="115" t="s">
        <v>43221</v>
      </c>
      <c r="I11062" s="115" t="s">
        <v>16</v>
      </c>
      <c r="J11062" s="115">
        <v>79.709999999999994</v>
      </c>
    </row>
    <row r="11063" spans="1:10" hidden="1">
      <c r="A11063" s="115" t="s">
        <v>11376</v>
      </c>
      <c r="B11063" s="115" t="str">
        <f t="shared" si="172"/>
        <v>ALVENARIA DE BLOCOS DE CONCRETO ESTRUTURAL 15X20X40CM,ASSENTES COM ARGAMASSA DE CIMENTO E AREIA,NO TRACO 1:8,EM PAREDESDE 0,15M DE ESPESSURA,DE SUPERFICIE CORRIDA,DE 3,00M ATE 4,50M DE ALTURA E MEDIDA PELA AREA REAL</v>
      </c>
      <c r="C11063" s="115" t="s">
        <v>43266</v>
      </c>
      <c r="D11063" s="115" t="s">
        <v>43267</v>
      </c>
      <c r="E11063" s="115" t="s">
        <v>43270</v>
      </c>
      <c r="F11063" s="115" t="s">
        <v>43221</v>
      </c>
      <c r="I11063" s="115" t="s">
        <v>16</v>
      </c>
      <c r="J11063" s="115">
        <v>73.72</v>
      </c>
    </row>
    <row r="11064" spans="1:10" hidden="1">
      <c r="A11064" s="115" t="s">
        <v>11377</v>
      </c>
      <c r="B11064" s="115" t="str">
        <f t="shared" si="172"/>
        <v>ALVENARIA DE BLOCOS DE CONCRETO ESTRUTURAL 15X20X40CM,ASSENTES COM ARGAMASSA DE CIMENTO E AREIA,NO TRACO 1:8,EM PAREDESDE 0,15M DE ESPESSURA,COM VAOS OU ARESTAS,DE 3,00M A 4,50M DE ALTURA E MEDIDA PELA AREA REAL</v>
      </c>
      <c r="C11064" s="115" t="s">
        <v>43266</v>
      </c>
      <c r="D11064" s="115" t="s">
        <v>43267</v>
      </c>
      <c r="E11064" s="115" t="s">
        <v>43271</v>
      </c>
      <c r="F11064" s="115" t="s">
        <v>43207</v>
      </c>
      <c r="I11064" s="115" t="s">
        <v>16</v>
      </c>
      <c r="J11064" s="115">
        <v>85.48</v>
      </c>
    </row>
    <row r="11065" spans="1:10" hidden="1">
      <c r="A11065" s="115" t="s">
        <v>11378</v>
      </c>
      <c r="B11065" s="115" t="str">
        <f t="shared" si="172"/>
        <v>ALVENARIA DE BLOCOS DE CONCRETO ESTRUTURAL 15X20X40CM,ASSENTES COM ARGAMASSA DE CIMENTO E AREIA,NO TRACO 1:8,EM PAREDESDE 0,15M DE ESPESSURA,COM VAOS OU ARESTAS,DE 3,00M A 4,50M DE ALTURA E MEDIDA PELA AREA REAL</v>
      </c>
      <c r="C11065" s="115" t="s">
        <v>43266</v>
      </c>
      <c r="D11065" s="115" t="s">
        <v>43267</v>
      </c>
      <c r="E11065" s="115" t="s">
        <v>43271</v>
      </c>
      <c r="F11065" s="115" t="s">
        <v>43207</v>
      </c>
      <c r="I11065" s="115" t="s">
        <v>16</v>
      </c>
      <c r="J11065" s="115">
        <v>78.72</v>
      </c>
    </row>
    <row r="11066" spans="1:10" hidden="1">
      <c r="A11066" s="115" t="s">
        <v>11379</v>
      </c>
      <c r="B11066" s="115" t="str">
        <f t="shared" si="172"/>
        <v>ALVENARIA DE BLOCOS DE CONCRETO ESTRUTURAL 15X20X40CM,ASSENTES COM ARGAMASSA DE CIMENTO,CAL HIDRATADA ADITIVADA E AREIA,NO TRACO 1:1:8,EM PAREDES DE 15CM DE ESPESSURA,DE SUPERFICIE CORRIDA ATE 3,00M DE ALTURA E MEDIDA PELA AREA REAL</v>
      </c>
      <c r="C11066" s="115" t="s">
        <v>43266</v>
      </c>
      <c r="D11066" s="115" t="s">
        <v>43272</v>
      </c>
      <c r="E11066" s="115" t="s">
        <v>43273</v>
      </c>
      <c r="F11066" s="115" t="s">
        <v>43274</v>
      </c>
      <c r="I11066" s="115" t="s">
        <v>16</v>
      </c>
      <c r="J11066" s="115">
        <v>68.900000000000006</v>
      </c>
    </row>
    <row r="11067" spans="1:10" hidden="1">
      <c r="A11067" s="115" t="s">
        <v>11380</v>
      </c>
      <c r="B11067" s="115" t="str">
        <f t="shared" si="172"/>
        <v>ALVENARIA DE BLOCOS DE CONCRETO ESTRUTURAL 15X20X40CM,ASSENTES COM ARGAMASSA DE CIMENTO,CAL HIDRATADA ADITIVADA E AREIA,NO TRACO 1:1:8,EM PAREDES DE 15CM DE ESPESSURA,DE SUPERFICIE CORRIDA ATE 3,00M DE ALTURA E MEDIDA PELA AREA REAL</v>
      </c>
      <c r="C11067" s="115" t="s">
        <v>43266</v>
      </c>
      <c r="D11067" s="115" t="s">
        <v>43272</v>
      </c>
      <c r="E11067" s="115" t="s">
        <v>43273</v>
      </c>
      <c r="F11067" s="115" t="s">
        <v>43274</v>
      </c>
      <c r="I11067" s="115" t="s">
        <v>16</v>
      </c>
      <c r="J11067" s="115">
        <v>64.489999999999995</v>
      </c>
    </row>
    <row r="11068" spans="1:10" hidden="1">
      <c r="A11068" s="115" t="s">
        <v>11381</v>
      </c>
      <c r="B11068" s="115" t="str">
        <f t="shared" si="172"/>
        <v>ALVENARIA DE BLOCOS DE CONCRETO ESTRUTURAL 15X20X40CM,ASSENTES COM ARGAMASSA DE CIMENTO,CAL HIDRATADA ADITIVADA E AREIA,NO TRACO 1:1:8,EM PAREDES DE 15CM DE ESPESSURA,COM VAOS OU ARESTAS,ATE 3,00 DE ALTURA E MEDIDA PELA AREA REAL</v>
      </c>
      <c r="C11068" s="115" t="s">
        <v>43266</v>
      </c>
      <c r="D11068" s="115" t="s">
        <v>43272</v>
      </c>
      <c r="E11068" s="115" t="s">
        <v>43275</v>
      </c>
      <c r="F11068" s="115" t="s">
        <v>43276</v>
      </c>
      <c r="I11068" s="115" t="s">
        <v>16</v>
      </c>
      <c r="J11068" s="115">
        <v>71.59</v>
      </c>
    </row>
    <row r="11069" spans="1:10" hidden="1">
      <c r="A11069" s="115" t="s">
        <v>11382</v>
      </c>
      <c r="B11069" s="115" t="str">
        <f t="shared" si="172"/>
        <v>ALVENARIA DE BLOCOS DE CONCRETO ESTRUTURAL 15X20X40CM,ASSENTES COM ARGAMASSA DE CIMENTO,CAL HIDRATADA ADITIVADA E AREIA,NO TRACO 1:1:8,EM PAREDES DE 15CM DE ESPESSURA,COM VAOS OU ARESTAS,ATE 3,00 DE ALTURA E MEDIDA PELA AREA REAL</v>
      </c>
      <c r="C11069" s="115" t="s">
        <v>43266</v>
      </c>
      <c r="D11069" s="115" t="s">
        <v>43272</v>
      </c>
      <c r="E11069" s="115" t="s">
        <v>43275</v>
      </c>
      <c r="F11069" s="115" t="s">
        <v>43276</v>
      </c>
      <c r="I11069" s="115" t="s">
        <v>16</v>
      </c>
      <c r="J11069" s="115">
        <v>66.819999999999993</v>
      </c>
    </row>
    <row r="11070" spans="1:10" hidden="1">
      <c r="A11070" s="115" t="s">
        <v>11383</v>
      </c>
      <c r="B11070" s="115" t="str">
        <f t="shared" si="172"/>
        <v>ALVENARIA DE BLOCOS DE CONCRETO ESTRUTURAL 15X20X40CM,ASSENTES COM ARGAMASSA DE CIMENTO,CAL HIDRATADA ADITIVADA E AREIA,NO TRACO 1:1:8,EM PAREDES DE 15CM DE ESPESSURA,DE SUPERFICIE CORRIDA DE 3,00M A 4,50M DE ALTURA E MEDIDA PELA AREA REAL</v>
      </c>
      <c r="C11070" s="115" t="s">
        <v>43266</v>
      </c>
      <c r="D11070" s="115" t="s">
        <v>43272</v>
      </c>
      <c r="E11070" s="115" t="s">
        <v>43273</v>
      </c>
      <c r="F11070" s="115" t="s">
        <v>43277</v>
      </c>
      <c r="I11070" s="115" t="s">
        <v>16</v>
      </c>
      <c r="J11070" s="115">
        <v>80.44</v>
      </c>
    </row>
    <row r="11071" spans="1:10" hidden="1">
      <c r="A11071" s="115" t="s">
        <v>11384</v>
      </c>
      <c r="B11071" s="115" t="str">
        <f t="shared" si="172"/>
        <v>ALVENARIA DE BLOCOS DE CONCRETO ESTRUTURAL 15X20X40CM,ASSENTES COM ARGAMASSA DE CIMENTO,CAL HIDRATADA ADITIVADA E AREIA,NO TRACO 1:1:8,EM PAREDES DE 15CM DE ESPESSURA,DE SUPERFICIE CORRIDA DE 3,00M A 4,50M DE ALTURA E MEDIDA PELA AREA REAL</v>
      </c>
      <c r="C11071" s="115" t="s">
        <v>43266</v>
      </c>
      <c r="D11071" s="115" t="s">
        <v>43272</v>
      </c>
      <c r="E11071" s="115" t="s">
        <v>43273</v>
      </c>
      <c r="F11071" s="115" t="s">
        <v>43277</v>
      </c>
      <c r="I11071" s="115" t="s">
        <v>16</v>
      </c>
      <c r="J11071" s="115">
        <v>74.489999999999995</v>
      </c>
    </row>
    <row r="11072" spans="1:10" hidden="1">
      <c r="A11072" s="115" t="s">
        <v>11385</v>
      </c>
      <c r="B11072" s="115" t="str">
        <f t="shared" si="172"/>
        <v>ALVENARIA DE BLOCOS DE CONCRETO ESTRUTURAL 15X20X40CM,ASSENTES COM ARGAMASSA DE CIMENTO,CAL HIDRATADA ADITIVADA E AREIA,NO TRACO 1:1:8,EM PAREDES DE 15CM DE ESPESSURA,COM VAOS OU ARESTAS,DE 3,00M A 4,50M DE ALTURA E MEDIDA PELA AREA REAL</v>
      </c>
      <c r="C11072" s="115" t="s">
        <v>43266</v>
      </c>
      <c r="D11072" s="115" t="s">
        <v>43272</v>
      </c>
      <c r="E11072" s="115" t="s">
        <v>43275</v>
      </c>
      <c r="F11072" s="115" t="s">
        <v>43278</v>
      </c>
      <c r="I11072" s="115" t="s">
        <v>16</v>
      </c>
      <c r="J11072" s="115">
        <v>86.21</v>
      </c>
    </row>
    <row r="11073" spans="1:10" hidden="1">
      <c r="A11073" s="115" t="s">
        <v>11386</v>
      </c>
      <c r="B11073" s="115" t="str">
        <f t="shared" si="172"/>
        <v>ALVENARIA DE BLOCOS DE CONCRETO ESTRUTURAL 15X20X40CM,ASSENTES COM ARGAMASSA DE CIMENTO,CAL HIDRATADA ADITIVADA E AREIA,NO TRACO 1:1:8,EM PAREDES DE 15CM DE ESPESSURA,COM VAOS OU ARESTAS,DE 3,00M A 4,50M DE ALTURA E MEDIDA PELA AREA REAL</v>
      </c>
      <c r="C11073" s="115" t="s">
        <v>43266</v>
      </c>
      <c r="D11073" s="115" t="s">
        <v>43272</v>
      </c>
      <c r="E11073" s="115" t="s">
        <v>43275</v>
      </c>
      <c r="F11073" s="115" t="s">
        <v>43278</v>
      </c>
      <c r="I11073" s="115" t="s">
        <v>16</v>
      </c>
      <c r="J11073" s="115">
        <v>79.489999999999995</v>
      </c>
    </row>
    <row r="11074" spans="1:10" hidden="1">
      <c r="A11074" s="115" t="s">
        <v>11387</v>
      </c>
      <c r="B11074" s="115" t="str">
        <f t="shared" si="172"/>
        <v>PAREDE DE BLOCOS CERAMICOS VAZADOS(COBOGO),DE 10X10X10CM,ASSENTES COM ARGAMASSA DE CIMENTO E AREIA,NO TRACO 1:4,LEVANDOUM VERGALHAO DE 4,2MM EM CADA JUNTA HORIZONTAL,PRESO NAS EXTREMIDADES A ESTRUTURA OU ALVENARIA EXISTENTE</v>
      </c>
      <c r="C11074" s="115" t="s">
        <v>43279</v>
      </c>
      <c r="D11074" s="115" t="s">
        <v>43280</v>
      </c>
      <c r="E11074" s="115" t="s">
        <v>43281</v>
      </c>
      <c r="F11074" s="115" t="s">
        <v>43282</v>
      </c>
      <c r="I11074" s="115" t="s">
        <v>16</v>
      </c>
      <c r="J11074" s="115">
        <v>188.04</v>
      </c>
    </row>
    <row r="11075" spans="1:10" hidden="1">
      <c r="A11075" s="115" t="s">
        <v>11388</v>
      </c>
      <c r="B11075" s="115" t="str">
        <f t="shared" si="172"/>
        <v>PAREDE DE BLOCOS CERAMICOS VAZADOS(COBOGO),DE 10X10X10CM,ASSENTES COM ARGAMASSA DE CIMENTO E AREIA,NO TRACO 1:4,LEVANDOUM VERGALHAO DE 4,2MM EM CADA JUNTA HORIZONTAL,PRESO NAS EXTREMIDADES A ESTRUTURA OU ALVENARIA EXISTENTE</v>
      </c>
      <c r="C11075" s="115" t="s">
        <v>43279</v>
      </c>
      <c r="D11075" s="115" t="s">
        <v>43280</v>
      </c>
      <c r="E11075" s="115" t="s">
        <v>43281</v>
      </c>
      <c r="F11075" s="115" t="s">
        <v>43282</v>
      </c>
      <c r="I11075" s="115" t="s">
        <v>16</v>
      </c>
      <c r="J11075" s="115">
        <v>177.68</v>
      </c>
    </row>
    <row r="11076" spans="1:10" hidden="1">
      <c r="A11076" s="115" t="s">
        <v>11389</v>
      </c>
      <c r="B11076" s="115" t="str">
        <f t="shared" si="172"/>
        <v>PAREDE DE BLOCOS VAZADOS(COBOGO),DE CIMENTO E AREIA,COM PESO DE 4,6KG,29X29X6CM,ASSENTES COMO EM 12.006.0010</v>
      </c>
      <c r="C11076" s="115" t="s">
        <v>43283</v>
      </c>
      <c r="D11076" s="115" t="s">
        <v>43284</v>
      </c>
      <c r="I11076" s="115" t="s">
        <v>16</v>
      </c>
      <c r="J11076" s="115">
        <v>187.21</v>
      </c>
    </row>
    <row r="11077" spans="1:10" hidden="1">
      <c r="A11077" s="115" t="s">
        <v>11390</v>
      </c>
      <c r="B11077" s="115" t="str">
        <f t="shared" ref="B11077:B11140" si="173">C11077&amp;D11077&amp;E11077&amp;F11077&amp;G11077&amp;H11077</f>
        <v>PAREDE DE BLOCOS VAZADOS(COBOGO),DE CIMENTO E AREIA,COM PESO DE 4,6KG,29X29X6CM,ASSENTES COMO EM 12.006.0010</v>
      </c>
      <c r="C11077" s="115" t="s">
        <v>43283</v>
      </c>
      <c r="D11077" s="115" t="s">
        <v>43284</v>
      </c>
      <c r="I11077" s="115" t="s">
        <v>16</v>
      </c>
      <c r="J11077" s="115">
        <v>183.02</v>
      </c>
    </row>
    <row r="11078" spans="1:10" hidden="1">
      <c r="A11078" s="115" t="s">
        <v>11391</v>
      </c>
      <c r="B11078" s="115" t="str">
        <f t="shared" si="173"/>
        <v>PAREDE DE BLOCOS VAZADOS(COBOGO),DE CIMENTO E AREIA,COM PESO DE 9,6KG,39X39X7CM,ASSENTES COMO EM 12.006.0010</v>
      </c>
      <c r="C11078" s="115" t="s">
        <v>43283</v>
      </c>
      <c r="D11078" s="115" t="s">
        <v>43285</v>
      </c>
      <c r="I11078" s="115" t="s">
        <v>16</v>
      </c>
      <c r="J11078" s="115">
        <v>141.9</v>
      </c>
    </row>
    <row r="11079" spans="1:10" hidden="1">
      <c r="A11079" s="115" t="s">
        <v>11392</v>
      </c>
      <c r="B11079" s="115" t="str">
        <f t="shared" si="173"/>
        <v>PAREDE DE BLOCOS VAZADOS(COBOGO),DE CIMENTO E AREIA,COM PESO DE 9,6KG,39X39X7CM,ASSENTES COMO EM 12.006.0010</v>
      </c>
      <c r="C11079" s="115" t="s">
        <v>43283</v>
      </c>
      <c r="D11079" s="115" t="s">
        <v>43285</v>
      </c>
      <c r="I11079" s="115" t="s">
        <v>16</v>
      </c>
      <c r="J11079" s="115">
        <v>139.79</v>
      </c>
    </row>
    <row r="11080" spans="1:10" hidden="1">
      <c r="A11080" s="115" t="s">
        <v>11393</v>
      </c>
      <c r="B11080" s="115" t="str">
        <f t="shared" si="173"/>
        <v>PAREDE DE BLOCOS VAZADOS(COBOGO),DE CIMENTO E AREIA,COM PESO DE 4KG,29X29X10CM,ASSENTES COMO EM 12.006.0010</v>
      </c>
      <c r="C11080" s="115" t="s">
        <v>43283</v>
      </c>
      <c r="D11080" s="115" t="s">
        <v>43286</v>
      </c>
      <c r="I11080" s="115" t="s">
        <v>16</v>
      </c>
      <c r="J11080" s="115">
        <v>225.32</v>
      </c>
    </row>
    <row r="11081" spans="1:10" hidden="1">
      <c r="A11081" s="115" t="s">
        <v>11394</v>
      </c>
      <c r="B11081" s="115" t="str">
        <f t="shared" si="173"/>
        <v>PAREDE DE BLOCOS VAZADOS(COBOGO),DE CIMENTO E AREIA,COM PESO DE 4KG,29X29X10CM,ASSENTES COMO EM 12.006.0010</v>
      </c>
      <c r="C11081" s="115" t="s">
        <v>43283</v>
      </c>
      <c r="D11081" s="115" t="s">
        <v>43286</v>
      </c>
      <c r="I11081" s="115" t="s">
        <v>16</v>
      </c>
      <c r="J11081" s="115">
        <v>222.38</v>
      </c>
    </row>
    <row r="11082" spans="1:10" hidden="1">
      <c r="A11082" s="115" t="s">
        <v>11395</v>
      </c>
      <c r="B11082" s="115" t="str">
        <f t="shared" si="173"/>
        <v>PAREDE DE BLOCOS VAZADOS(COBOGO),DE CIMENTO E AREIA,COM PESO DE 6,2KG,39X21,5X15CM,ASSENTES COMO EM 12.006.0010</v>
      </c>
      <c r="C11082" s="115" t="s">
        <v>43283</v>
      </c>
      <c r="D11082" s="115" t="s">
        <v>43287</v>
      </c>
      <c r="I11082" s="115" t="s">
        <v>16</v>
      </c>
      <c r="J11082" s="115">
        <v>223.91</v>
      </c>
    </row>
    <row r="11083" spans="1:10" hidden="1">
      <c r="A11083" s="115" t="s">
        <v>11396</v>
      </c>
      <c r="B11083" s="115" t="str">
        <f t="shared" si="173"/>
        <v>PAREDE DE BLOCOS VAZADOS(COBOGO),DE CIMENTO E AREIA,COM PESO DE 6,2KG,39X21,5X15CM,ASSENTES COMO EM 12.006.0010</v>
      </c>
      <c r="C11083" s="115" t="s">
        <v>43283</v>
      </c>
      <c r="D11083" s="115" t="s">
        <v>43287</v>
      </c>
      <c r="I11083" s="115" t="s">
        <v>16</v>
      </c>
      <c r="J11083" s="115">
        <v>219.58</v>
      </c>
    </row>
    <row r="11084" spans="1:10" hidden="1">
      <c r="A11084" s="115" t="s">
        <v>11397</v>
      </c>
      <c r="B11084" s="115" t="str">
        <f t="shared" si="173"/>
        <v>PAREDE DE BLOCOS VAZADOS(COBOGO),DE CIMENTO E AREIA,COM PESO DE 2,9KG,40X10X10CM,ASSENTES COMO EM 12.006.0010</v>
      </c>
      <c r="C11084" s="115" t="s">
        <v>43283</v>
      </c>
      <c r="D11084" s="115" t="s">
        <v>43288</v>
      </c>
      <c r="I11084" s="115" t="s">
        <v>16</v>
      </c>
      <c r="J11084" s="115">
        <v>324.41000000000003</v>
      </c>
    </row>
    <row r="11085" spans="1:10" hidden="1">
      <c r="A11085" s="115" t="s">
        <v>11398</v>
      </c>
      <c r="B11085" s="115" t="str">
        <f t="shared" si="173"/>
        <v>PAREDE DE BLOCOS VAZADOS(COBOGO),DE CIMENTO E AREIA,COM PESO DE 2,9KG,40X10X10CM,ASSENTES COMO EM 12.006.0010</v>
      </c>
      <c r="C11085" s="115" t="s">
        <v>43283</v>
      </c>
      <c r="D11085" s="115" t="s">
        <v>43288</v>
      </c>
      <c r="I11085" s="115" t="s">
        <v>16</v>
      </c>
      <c r="J11085" s="115">
        <v>317.49</v>
      </c>
    </row>
    <row r="11086" spans="1:10" hidden="1">
      <c r="A11086" s="115" t="s">
        <v>11399</v>
      </c>
      <c r="B11086" s="115" t="str">
        <f t="shared" si="173"/>
        <v>PAREDE DE BLOCOS VAZADOS(COBOGO),DE CIMENTO E AREIA,COM PESO DE 11,2KG,33X33X10CM,ASSENTES COMO EM 12.006.0010</v>
      </c>
      <c r="C11086" s="115" t="s">
        <v>43283</v>
      </c>
      <c r="D11086" s="115" t="s">
        <v>43289</v>
      </c>
      <c r="I11086" s="115" t="s">
        <v>16</v>
      </c>
      <c r="J11086" s="115">
        <v>276.49</v>
      </c>
    </row>
    <row r="11087" spans="1:10" hidden="1">
      <c r="A11087" s="115" t="s">
        <v>11400</v>
      </c>
      <c r="B11087" s="115" t="str">
        <f t="shared" si="173"/>
        <v>PAREDE DE BLOCOS VAZADOS(COBOGO),DE CIMENTO E AREIA,COM PESO DE 11,2KG,33X33X10CM,ASSENTES COMO EM 12.006.0010</v>
      </c>
      <c r="C11087" s="115" t="s">
        <v>43283</v>
      </c>
      <c r="D11087" s="115" t="s">
        <v>43289</v>
      </c>
      <c r="I11087" s="115" t="s">
        <v>16</v>
      </c>
      <c r="J11087" s="115">
        <v>273.39</v>
      </c>
    </row>
    <row r="11088" spans="1:10" hidden="1">
      <c r="A11088" s="115" t="s">
        <v>11401</v>
      </c>
      <c r="B11088" s="115" t="str">
        <f t="shared" si="173"/>
        <v>PAREDE DE BLOCOS VAZADOS(COBOGO),EM PLACAS DE CONCRETO,MEDINDO APROXIMADAMENTE 50X50X5CM,FUROS QUADRADOS,ASSENTES COMO 12.006.0010</v>
      </c>
      <c r="C11088" s="115" t="s">
        <v>43290</v>
      </c>
      <c r="D11088" s="115" t="s">
        <v>43291</v>
      </c>
      <c r="E11088" s="115" t="s">
        <v>43292</v>
      </c>
      <c r="I11088" s="115" t="s">
        <v>16</v>
      </c>
      <c r="J11088" s="115">
        <v>141.21</v>
      </c>
    </row>
    <row r="11089" spans="1:10" hidden="1">
      <c r="A11089" s="115" t="s">
        <v>11402</v>
      </c>
      <c r="B11089" s="115" t="str">
        <f t="shared" si="173"/>
        <v>PAREDE DE BLOCOS VAZADOS(COBOGO),EM PLACAS DE CONCRETO,MEDINDO APROXIMADAMENTE 50X50X5CM,FUROS QUADRADOS,ASSENTES COMO 12.006.0010</v>
      </c>
      <c r="C11089" s="115" t="s">
        <v>43290</v>
      </c>
      <c r="D11089" s="115" t="s">
        <v>43291</v>
      </c>
      <c r="E11089" s="115" t="s">
        <v>43292</v>
      </c>
      <c r="I11089" s="115" t="s">
        <v>16</v>
      </c>
      <c r="J11089" s="115">
        <v>130.81</v>
      </c>
    </row>
    <row r="11090" spans="1:10" hidden="1">
      <c r="A11090" s="115" t="s">
        <v>11403</v>
      </c>
      <c r="B11090" s="115" t="str">
        <f t="shared" si="173"/>
        <v>PAREDE DE BLOCOS VAZADOS(COBOGO),EM PLACAS DE CONCRETO,MEDINDO APROXIMADAMENTE 39X50X8CM,EM VENEZIANA,ASSENTES COMO 12.006.0010</v>
      </c>
      <c r="C11090" s="115" t="s">
        <v>43290</v>
      </c>
      <c r="D11090" s="115" t="s">
        <v>43293</v>
      </c>
      <c r="E11090" s="636" t="s">
        <v>43294</v>
      </c>
      <c r="I11090" s="115" t="s">
        <v>16</v>
      </c>
      <c r="J11090" s="115">
        <v>179.05</v>
      </c>
    </row>
    <row r="11091" spans="1:10" hidden="1">
      <c r="A11091" s="115" t="s">
        <v>11404</v>
      </c>
      <c r="B11091" s="115" t="str">
        <f t="shared" si="173"/>
        <v>PAREDE DE BLOCOS VAZADOS(COBOGO),EM PLACAS DE CONCRETO,MEDINDO APROXIMADAMENTE 39X50X8CM,EM VENEZIANA,ASSENTES COMO 12.006.0010</v>
      </c>
      <c r="C11091" s="115" t="s">
        <v>43290</v>
      </c>
      <c r="D11091" s="115" t="s">
        <v>43293</v>
      </c>
      <c r="E11091" s="636" t="s">
        <v>43294</v>
      </c>
      <c r="I11091" s="115" t="s">
        <v>16</v>
      </c>
      <c r="J11091" s="115">
        <v>167.8</v>
      </c>
    </row>
    <row r="11092" spans="1:10" hidden="1">
      <c r="A11092" s="115" t="s">
        <v>11405</v>
      </c>
      <c r="B11092" s="115" t="str">
        <f t="shared" si="173"/>
        <v>PAREDE DE BLOCOS DE VIDRO NACIONAL,TIPO VENEZIANA,MEDINDO 20X10X8CM,COM ARGAMASSA DE CIMENTO,CAL E AREIA FINA,NO TRACO 1:3:5</v>
      </c>
      <c r="C11092" s="115" t="s">
        <v>43295</v>
      </c>
      <c r="D11092" s="115" t="s">
        <v>43296</v>
      </c>
      <c r="E11092" s="115" t="s">
        <v>43093</v>
      </c>
      <c r="I11092" s="115" t="s">
        <v>16</v>
      </c>
      <c r="J11092" s="115">
        <v>1278.8499999999999</v>
      </c>
    </row>
    <row r="11093" spans="1:10" hidden="1">
      <c r="A11093" s="115" t="s">
        <v>11406</v>
      </c>
      <c r="B11093" s="115" t="str">
        <f t="shared" si="173"/>
        <v>PAREDE DE BLOCOS DE VIDRO NACIONAL,TIPO VENEZIANA,MEDINDO 20X10X8CM,COM ARGAMASSA DE CIMENTO,CAL E AREIA FINA,NO TRACO 1:3:5</v>
      </c>
      <c r="C11093" s="115" t="s">
        <v>43295</v>
      </c>
      <c r="D11093" s="115" t="s">
        <v>43296</v>
      </c>
      <c r="E11093" s="115" t="s">
        <v>43093</v>
      </c>
      <c r="I11093" s="115" t="s">
        <v>16</v>
      </c>
      <c r="J11093" s="115">
        <v>1253.1199999999999</v>
      </c>
    </row>
    <row r="11094" spans="1:10" hidden="1">
      <c r="A11094" s="115" t="s">
        <v>11407</v>
      </c>
      <c r="B11094" s="115" t="str">
        <f t="shared" si="173"/>
        <v>PAREDE DE BLOCOS DE VIDRO NACIONAL,TIPO VENEZIANA MEDINDO 20X10X10CM,COM ARGAMASSA DE CIMENTO,CAL E AREIA FINA,NO TRACO1:3:5</v>
      </c>
      <c r="C11094" s="115" t="s">
        <v>43297</v>
      </c>
      <c r="D11094" s="115" t="s">
        <v>43298</v>
      </c>
      <c r="E11094" s="636" t="s">
        <v>43299</v>
      </c>
      <c r="I11094" s="115" t="s">
        <v>16</v>
      </c>
      <c r="J11094" s="115">
        <v>1174.68</v>
      </c>
    </row>
    <row r="11095" spans="1:10" hidden="1">
      <c r="A11095" s="115" t="s">
        <v>11408</v>
      </c>
      <c r="B11095" s="115" t="str">
        <f t="shared" si="173"/>
        <v>PAREDE DE BLOCOS DE VIDRO NACIONAL,TIPO VENEZIANA MEDINDO 20X10X10CM,COM ARGAMASSA DE CIMENTO,CAL E AREIA FINA,NO TRACO1:3:5</v>
      </c>
      <c r="C11095" s="115" t="s">
        <v>43297</v>
      </c>
      <c r="D11095" s="115" t="s">
        <v>43298</v>
      </c>
      <c r="E11095" s="636" t="s">
        <v>43299</v>
      </c>
      <c r="I11095" s="115" t="s">
        <v>16</v>
      </c>
      <c r="J11095" s="115">
        <v>1148.92</v>
      </c>
    </row>
    <row r="11096" spans="1:10" hidden="1">
      <c r="A11096" s="115" t="s">
        <v>11409</v>
      </c>
      <c r="B11096" s="115" t="str">
        <f t="shared" si="173"/>
        <v>PAREDE DE BLOCOS DE VIDRO NACIONAL,TIPO VENEZIANA MEDINDO 20X20X6CM,COM ARGAMASSA DE CIMENTO,CAL E AREIA FINA,NO TRACO 1:3:5</v>
      </c>
      <c r="C11096" s="115" t="s">
        <v>43297</v>
      </c>
      <c r="D11096" s="115" t="s">
        <v>43300</v>
      </c>
      <c r="E11096" s="115" t="s">
        <v>43093</v>
      </c>
      <c r="I11096" s="115" t="s">
        <v>16</v>
      </c>
      <c r="J11096" s="115">
        <v>761.61</v>
      </c>
    </row>
    <row r="11097" spans="1:10" hidden="1">
      <c r="A11097" s="115" t="s">
        <v>11410</v>
      </c>
      <c r="B11097" s="115" t="str">
        <f t="shared" si="173"/>
        <v>PAREDE DE BLOCOS DE VIDRO NACIONAL,TIPO VENEZIANA MEDINDO 20X20X6CM,COM ARGAMASSA DE CIMENTO,CAL E AREIA FINA,NO TRACO 1:3:5</v>
      </c>
      <c r="C11097" s="115" t="s">
        <v>43297</v>
      </c>
      <c r="D11097" s="115" t="s">
        <v>43300</v>
      </c>
      <c r="E11097" s="115" t="s">
        <v>43093</v>
      </c>
      <c r="I11097" s="115" t="s">
        <v>16</v>
      </c>
      <c r="J11097" s="115">
        <v>738.45</v>
      </c>
    </row>
    <row r="11098" spans="1:10" hidden="1">
      <c r="A11098" s="115" t="s">
        <v>11411</v>
      </c>
      <c r="B11098" s="115" t="str">
        <f t="shared" si="173"/>
        <v>PAREDE DE BLOCOS DE VIDRO NACIONAL CANELADO 20X20X10CM,COM ARGAMASSA DE CIMENTO,CAL E AREIA FINA,NO TRACO 1:3:5</v>
      </c>
      <c r="C11098" s="115" t="s">
        <v>43301</v>
      </c>
      <c r="D11098" s="115" t="s">
        <v>43113</v>
      </c>
      <c r="I11098" s="115" t="s">
        <v>16</v>
      </c>
      <c r="J11098" s="115">
        <v>482.02</v>
      </c>
    </row>
    <row r="11099" spans="1:10" hidden="1">
      <c r="A11099" s="115" t="s">
        <v>11412</v>
      </c>
      <c r="B11099" s="115" t="str">
        <f t="shared" si="173"/>
        <v>PAREDE DE BLOCOS DE VIDRO NACIONAL CANELADO 20X20X10CM,COM ARGAMASSA DE CIMENTO,CAL E AREIA FINA,NO TRACO 1:3:5</v>
      </c>
      <c r="C11099" s="115" t="s">
        <v>43301</v>
      </c>
      <c r="D11099" s="115" t="s">
        <v>43113</v>
      </c>
      <c r="I11099" s="115" t="s">
        <v>16</v>
      </c>
      <c r="J11099" s="115">
        <v>461.4</v>
      </c>
    </row>
    <row r="11100" spans="1:10" hidden="1">
      <c r="A11100" s="115" t="s">
        <v>11413</v>
      </c>
      <c r="B11100" s="115" t="str">
        <f t="shared" si="173"/>
        <v>ALVENARIA DE BLOCOS DE CONCRETO CELULAR,MEDINDO 10X30X60CM,ASSENTES COM ARGAMASSA DE CIMENTO,CAL HIDRATADA E AREIA,NO TRACO 1:2:9,EM PAREDES DE 10CM DE ESPESSURA E MEDIDA PELA AREA REAL</v>
      </c>
      <c r="C11100" s="115" t="s">
        <v>43302</v>
      </c>
      <c r="D11100" s="115" t="s">
        <v>43303</v>
      </c>
      <c r="E11100" s="115" t="s">
        <v>43304</v>
      </c>
      <c r="F11100" s="115" t="s">
        <v>43126</v>
      </c>
      <c r="I11100" s="115" t="s">
        <v>16</v>
      </c>
      <c r="J11100" s="115">
        <v>54.02</v>
      </c>
    </row>
    <row r="11101" spans="1:10" hidden="1">
      <c r="A11101" s="115" t="s">
        <v>11414</v>
      </c>
      <c r="B11101" s="115" t="str">
        <f t="shared" si="173"/>
        <v>ALVENARIA DE BLOCOS DE CONCRETO CELULAR,MEDINDO 10X30X60CM,ASSENTES COM ARGAMASSA DE CIMENTO,CAL HIDRATADA E AREIA,NO TRACO 1:2:9,EM PAREDES DE 10CM DE ESPESSURA E MEDIDA PELA AREA REAL</v>
      </c>
      <c r="C11101" s="115" t="s">
        <v>43302</v>
      </c>
      <c r="D11101" s="115" t="s">
        <v>43303</v>
      </c>
      <c r="E11101" s="115" t="s">
        <v>43304</v>
      </c>
      <c r="F11101" s="115" t="s">
        <v>43126</v>
      </c>
      <c r="I11101" s="115" t="s">
        <v>16</v>
      </c>
      <c r="J11101" s="115">
        <v>52.81</v>
      </c>
    </row>
    <row r="11102" spans="1:10" hidden="1">
      <c r="A11102" s="115" t="s">
        <v>11415</v>
      </c>
      <c r="B11102" s="115" t="str">
        <f t="shared" si="173"/>
        <v>ALVENARIA DE BLOCOS DE CONCRETO CELULAR,MEDINDO 20X30X60CM,ASSENTES COM ARGAMASSA DE CIMENTO,CAL HIDRATADA E AREIA,NO TRACO 1:2:9,EM PAREDES DE 20CM DE ESPESSURA E MEDIDA PELA AREA REAL</v>
      </c>
      <c r="C11102" s="115" t="s">
        <v>43305</v>
      </c>
      <c r="D11102" s="115" t="s">
        <v>43303</v>
      </c>
      <c r="E11102" s="115" t="s">
        <v>43306</v>
      </c>
      <c r="F11102" s="115" t="s">
        <v>43126</v>
      </c>
      <c r="I11102" s="115" t="s">
        <v>16</v>
      </c>
      <c r="J11102" s="115">
        <v>106.73</v>
      </c>
    </row>
    <row r="11103" spans="1:10" hidden="1">
      <c r="A11103" s="115" t="s">
        <v>11416</v>
      </c>
      <c r="B11103" s="115" t="str">
        <f t="shared" si="173"/>
        <v>ALVENARIA DE BLOCOS DE CONCRETO CELULAR,MEDINDO 20X30X60CM,ASSENTES COM ARGAMASSA DE CIMENTO,CAL HIDRATADA E AREIA,NO TRACO 1:2:9,EM PAREDES DE 20CM DE ESPESSURA E MEDIDA PELA AREA REAL</v>
      </c>
      <c r="C11103" s="115" t="s">
        <v>43305</v>
      </c>
      <c r="D11103" s="115" t="s">
        <v>43303</v>
      </c>
      <c r="E11103" s="115" t="s">
        <v>43306</v>
      </c>
      <c r="F11103" s="115" t="s">
        <v>43126</v>
      </c>
      <c r="I11103" s="115" t="s">
        <v>16</v>
      </c>
      <c r="J11103" s="115">
        <v>104.42</v>
      </c>
    </row>
    <row r="11104" spans="1:10" hidden="1">
      <c r="A11104" s="115" t="s">
        <v>11417</v>
      </c>
      <c r="B11104" s="115" t="str">
        <f t="shared" si="173"/>
        <v>ALVENARIA DE BLOCOS DE CONCRETO CELULAR,MEDINDO 15X30X60CM,ASSENTES COM ARGAMASSA DE CIMENTO,CAL HIDRATADA E AREIA,NO TRACO 1:2:9,EM PAREDES DE 15CM DE ESPESSURA E MEDIDA PELA AREA REAL</v>
      </c>
      <c r="C11104" s="115" t="s">
        <v>43307</v>
      </c>
      <c r="D11104" s="115" t="s">
        <v>43303</v>
      </c>
      <c r="E11104" s="115" t="s">
        <v>43308</v>
      </c>
      <c r="F11104" s="115" t="s">
        <v>43126</v>
      </c>
      <c r="I11104" s="115" t="s">
        <v>16</v>
      </c>
      <c r="J11104" s="115">
        <v>80.89</v>
      </c>
    </row>
    <row r="11105" spans="1:10" hidden="1">
      <c r="A11105" s="115" t="s">
        <v>11418</v>
      </c>
      <c r="B11105" s="115" t="str">
        <f t="shared" si="173"/>
        <v>ALVENARIA DE BLOCOS DE CONCRETO CELULAR,MEDINDO 15X30X60CM,ASSENTES COM ARGAMASSA DE CIMENTO,CAL HIDRATADA E AREIA,NO TRACO 1:2:9,EM PAREDES DE 15CM DE ESPESSURA E MEDIDA PELA AREA REAL</v>
      </c>
      <c r="C11105" s="115" t="s">
        <v>43307</v>
      </c>
      <c r="D11105" s="115" t="s">
        <v>43303</v>
      </c>
      <c r="E11105" s="115" t="s">
        <v>43308</v>
      </c>
      <c r="F11105" s="115" t="s">
        <v>43126</v>
      </c>
      <c r="I11105" s="115" t="s">
        <v>16</v>
      </c>
      <c r="J11105" s="115">
        <v>79.069999999999993</v>
      </c>
    </row>
    <row r="11106" spans="1:10" hidden="1">
      <c r="A11106" s="115" t="s">
        <v>11419</v>
      </c>
      <c r="B11106" s="115" t="str">
        <f t="shared" si="173"/>
        <v>ALVENARIA EM TIJOLO MACICO ECOLOGICO(SOLO-CIMENTO)MEDINDO 15X30X7,5CM,EM PAREDES DE 15CM DE ESPESSURA,ESTRUTURADA COM BARRAS DE ACO CA-50,COLA, REJUNTE E GROUT NO ENTORNO DOS VAOS,VERGAS,BLOCOS E CALHAS,EXCLUSIVE CINTA DE AMARRACAO E ALICERCE</v>
      </c>
      <c r="C11106" s="115" t="s">
        <v>43309</v>
      </c>
      <c r="D11106" s="115" t="s">
        <v>43310</v>
      </c>
      <c r="E11106" s="115" t="s">
        <v>43311</v>
      </c>
      <c r="F11106" s="115" t="s">
        <v>43312</v>
      </c>
      <c r="G11106" s="115" t="s">
        <v>43313</v>
      </c>
      <c r="I11106" s="115" t="s">
        <v>16</v>
      </c>
      <c r="J11106" s="115">
        <v>201.76</v>
      </c>
    </row>
    <row r="11107" spans="1:10" hidden="1">
      <c r="A11107" s="115" t="s">
        <v>11420</v>
      </c>
      <c r="B11107" s="115" t="str">
        <f t="shared" si="173"/>
        <v>ALVENARIA EM TIJOLO MACICO ECOLOGICO(SOLO-CIMENTO)MEDINDO 15X30X7,5CM,EM PAREDES DE 15CM DE ESPESSURA,ESTRUTURADA COM BARRAS DE ACO CA-50,COLA, REJUNTE E GROUT NO ENTORNO DOS VAOS,VERGAS,BLOCOS E CALHAS,EXCLUSIVE CINTA DE AMARRACAO E ALICERCE</v>
      </c>
      <c r="C11107" s="115" t="s">
        <v>43309</v>
      </c>
      <c r="D11107" s="115" t="s">
        <v>43310</v>
      </c>
      <c r="E11107" s="115" t="s">
        <v>43311</v>
      </c>
      <c r="F11107" s="115" t="s">
        <v>43312</v>
      </c>
      <c r="G11107" s="115" t="s">
        <v>43313</v>
      </c>
      <c r="I11107" s="115" t="s">
        <v>16</v>
      </c>
      <c r="J11107" s="115">
        <v>195.19</v>
      </c>
    </row>
    <row r="11108" spans="1:10" hidden="1">
      <c r="A11108" s="115" t="s">
        <v>11421</v>
      </c>
      <c r="B11108" s="115" t="str">
        <f t="shared" si="173"/>
        <v>ALVENARIA EM TIJOLO MACICO ECOLOGICO(SOLO-CIMENTO)MEDINDO 12,5X25X6,25CM,EM PAREDES DE 12,5CM DE ESPESSURA, ESTRUTURADACOM BARRAS DE ACO CA-50,COLA,REJUNTE E GROUT NO ENTORNO DOSVAOS,VERGAS,BLOCOS E CALHAS,EXCLUSIVE CINTA DE AMARRACAO E ALICERCE</v>
      </c>
      <c r="C11108" s="115" t="s">
        <v>43314</v>
      </c>
      <c r="D11108" s="115" t="s">
        <v>43315</v>
      </c>
      <c r="E11108" s="115" t="s">
        <v>43316</v>
      </c>
      <c r="F11108" s="115" t="s">
        <v>43317</v>
      </c>
      <c r="G11108" s="115" t="s">
        <v>43318</v>
      </c>
      <c r="I11108" s="115" t="s">
        <v>16</v>
      </c>
      <c r="J11108" s="115">
        <v>223.95</v>
      </c>
    </row>
    <row r="11109" spans="1:10" hidden="1">
      <c r="A11109" s="115" t="s">
        <v>11422</v>
      </c>
      <c r="B11109" s="115" t="str">
        <f t="shared" si="173"/>
        <v>ALVENARIA EM TIJOLO MACICO ECOLOGICO(SOLO-CIMENTO)MEDINDO 12,5X25X6,25CM,EM PAREDES DE 12,5CM DE ESPESSURA, ESTRUTURADACOM BARRAS DE ACO CA-50,COLA,REJUNTE E GROUT NO ENTORNO DOSVAOS,VERGAS,BLOCOS E CALHAS,EXCLUSIVE CINTA DE AMARRACAO E ALICERCE</v>
      </c>
      <c r="C11109" s="115" t="s">
        <v>43314</v>
      </c>
      <c r="D11109" s="115" t="s">
        <v>43315</v>
      </c>
      <c r="E11109" s="115" t="s">
        <v>43316</v>
      </c>
      <c r="F11109" s="115" t="s">
        <v>43317</v>
      </c>
      <c r="G11109" s="115" t="s">
        <v>43318</v>
      </c>
      <c r="I11109" s="115" t="s">
        <v>16</v>
      </c>
      <c r="J11109" s="115">
        <v>216.74</v>
      </c>
    </row>
    <row r="11110" spans="1:10" hidden="1">
      <c r="A11110" s="115" t="s">
        <v>11423</v>
      </c>
      <c r="B11110" s="115"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0" s="115" t="s">
        <v>43319</v>
      </c>
      <c r="D11110" s="115" t="s">
        <v>43320</v>
      </c>
      <c r="E11110" s="115" t="s">
        <v>43321</v>
      </c>
      <c r="F11110" s="115" t="s">
        <v>43322</v>
      </c>
      <c r="G11110" s="115" t="s">
        <v>43323</v>
      </c>
      <c r="I11110" s="115" t="s">
        <v>16</v>
      </c>
      <c r="J11110" s="115">
        <v>372.47</v>
      </c>
    </row>
    <row r="11111" spans="1:10" hidden="1">
      <c r="A11111" s="115" t="s">
        <v>11424</v>
      </c>
      <c r="B11111" s="115"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1" s="115" t="s">
        <v>43319</v>
      </c>
      <c r="D11111" s="115" t="s">
        <v>43320</v>
      </c>
      <c r="E11111" s="115" t="s">
        <v>43321</v>
      </c>
      <c r="F11111" s="115" t="s">
        <v>43322</v>
      </c>
      <c r="G11111" s="115" t="s">
        <v>43323</v>
      </c>
      <c r="I11111" s="115" t="s">
        <v>16</v>
      </c>
      <c r="J11111" s="115">
        <v>329.62</v>
      </c>
    </row>
    <row r="11112" spans="1:10" hidden="1">
      <c r="A11112" s="115" t="s">
        <v>11425</v>
      </c>
      <c r="B11112" s="115" t="str">
        <f t="shared" si="173"/>
        <v>PAREDE DIVISORIA EM PAINEL CEGO,DE CHAPA DE FIBRA DE MADEIRA(NA PARTE INFERIOR) DE DENSIDADE MEDIA,TIPO MDF,DE 15MM DE ESPESSURA E VIDRO DE 4MM (INCLUSIVE ESTE) NA PARTE SUPERIOR</v>
      </c>
      <c r="C11112" s="115" t="s">
        <v>43324</v>
      </c>
      <c r="D11112" s="115" t="s">
        <v>43325</v>
      </c>
      <c r="E11112" s="115" t="s">
        <v>43326</v>
      </c>
      <c r="I11112" s="115" t="s">
        <v>16</v>
      </c>
      <c r="J11112" s="115">
        <v>388.04</v>
      </c>
    </row>
    <row r="11113" spans="1:10" hidden="1">
      <c r="A11113" s="115" t="s">
        <v>11426</v>
      </c>
      <c r="B11113" s="115" t="str">
        <f t="shared" si="173"/>
        <v>PAREDE DIVISORIA EM PAINEL CEGO,DE CHAPA DE FIBRA DE MADEIRA(NA PARTE INFERIOR) DE DENSIDADE MEDIA,TIPO MDF,DE 15MM DE ESPESSURA E VIDRO DE 4MM (INCLUSIVE ESTE) NA PARTE SUPERIOR</v>
      </c>
      <c r="C11113" s="115" t="s">
        <v>43324</v>
      </c>
      <c r="D11113" s="115" t="s">
        <v>43325</v>
      </c>
      <c r="E11113" s="115" t="s">
        <v>43326</v>
      </c>
      <c r="I11113" s="115" t="s">
        <v>16</v>
      </c>
      <c r="J11113" s="115">
        <v>344</v>
      </c>
    </row>
    <row r="11114" spans="1:10" hidden="1">
      <c r="A11114" s="115" t="s">
        <v>11427</v>
      </c>
      <c r="B11114" s="115" t="str">
        <f t="shared" si="173"/>
        <v>PAREDE DIVISORIA EM MODULOS TIPO FOLHA DE PORTA DE COMPENSADO,FOLHEADO NAS 2 FACES,DE 60,70 OU 80X210CM,ESPESSURA DE 35MM,MONTANTES EM ACO NAVAL,INCLUSIVE PORTAS,EXCLUSIVE FERRAGENS E PINTURA.FORNECIMENTO E COLOCACAO</v>
      </c>
      <c r="C11114" s="115" t="s">
        <v>43327</v>
      </c>
      <c r="D11114" s="115" t="s">
        <v>43328</v>
      </c>
      <c r="E11114" s="115" t="s">
        <v>43329</v>
      </c>
      <c r="F11114" s="115" t="s">
        <v>43330</v>
      </c>
      <c r="I11114" s="115" t="s">
        <v>16</v>
      </c>
      <c r="J11114" s="115">
        <v>172.46</v>
      </c>
    </row>
    <row r="11115" spans="1:10" hidden="1">
      <c r="A11115" s="115" t="s">
        <v>11428</v>
      </c>
      <c r="B11115" s="115" t="str">
        <f t="shared" si="173"/>
        <v>PAREDE DIVISORIA EM MODULOS TIPO FOLHA DE PORTA DE COMPENSADO,FOLHEADO NAS 2 FACES,DE 60,70 OU 80X210CM,ESPESSURA DE 35MM,MONTANTES EM ACO NAVAL,INCLUSIVE PORTAS,EXCLUSIVE FERRAGENS E PINTURA.FORNECIMENTO E COLOCACAO</v>
      </c>
      <c r="C11115" s="115" t="s">
        <v>43327</v>
      </c>
      <c r="D11115" s="115" t="s">
        <v>43328</v>
      </c>
      <c r="E11115" s="115" t="s">
        <v>43329</v>
      </c>
      <c r="F11115" s="115" t="s">
        <v>43330</v>
      </c>
      <c r="I11115" s="115" t="s">
        <v>16</v>
      </c>
      <c r="J11115" s="115">
        <v>161.75</v>
      </c>
    </row>
    <row r="11116" spans="1:10" hidden="1">
      <c r="A11116" s="115" t="s">
        <v>11429</v>
      </c>
      <c r="B11116" s="115"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15" t="s">
        <v>43331</v>
      </c>
      <c r="D11116" s="115" t="s">
        <v>43332</v>
      </c>
      <c r="E11116" s="115" t="s">
        <v>43333</v>
      </c>
      <c r="F11116" s="115" t="s">
        <v>43334</v>
      </c>
      <c r="G11116" s="115" t="s">
        <v>43335</v>
      </c>
      <c r="I11116" s="115" t="s">
        <v>16</v>
      </c>
      <c r="J11116" s="115">
        <v>110</v>
      </c>
    </row>
    <row r="11117" spans="1:10" hidden="1">
      <c r="A11117" s="115" t="s">
        <v>11430</v>
      </c>
      <c r="B11117" s="115"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15" t="s">
        <v>43331</v>
      </c>
      <c r="D11117" s="115" t="s">
        <v>43332</v>
      </c>
      <c r="E11117" s="115" t="s">
        <v>43333</v>
      </c>
      <c r="F11117" s="115" t="s">
        <v>43334</v>
      </c>
      <c r="G11117" s="115" t="s">
        <v>43335</v>
      </c>
      <c r="I11117" s="115" t="s">
        <v>16</v>
      </c>
      <c r="J11117" s="115">
        <v>110</v>
      </c>
    </row>
    <row r="11118" spans="1:10" hidden="1">
      <c r="A11118" s="115" t="s">
        <v>11431</v>
      </c>
      <c r="B11118" s="115"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15" t="s">
        <v>43331</v>
      </c>
      <c r="D11118" s="115" t="s">
        <v>43332</v>
      </c>
      <c r="E11118" s="115" t="s">
        <v>43333</v>
      </c>
      <c r="F11118" s="115" t="s">
        <v>43336</v>
      </c>
      <c r="G11118" s="115" t="s">
        <v>43337</v>
      </c>
      <c r="I11118" s="115" t="s">
        <v>16</v>
      </c>
      <c r="J11118" s="115">
        <v>146.19999999999999</v>
      </c>
    </row>
    <row r="11119" spans="1:10" hidden="1">
      <c r="A11119" s="115" t="s">
        <v>11432</v>
      </c>
      <c r="B11119" s="115"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15" t="s">
        <v>43331</v>
      </c>
      <c r="D11119" s="115" t="s">
        <v>43332</v>
      </c>
      <c r="E11119" s="115" t="s">
        <v>43333</v>
      </c>
      <c r="F11119" s="115" t="s">
        <v>43336</v>
      </c>
      <c r="G11119" s="115" t="s">
        <v>43337</v>
      </c>
      <c r="I11119" s="115" t="s">
        <v>16</v>
      </c>
      <c r="J11119" s="115">
        <v>146.19999999999999</v>
      </c>
    </row>
    <row r="11120" spans="1:10" hidden="1">
      <c r="A11120" s="115" t="s">
        <v>11433</v>
      </c>
      <c r="B11120" s="115"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15" t="s">
        <v>43331</v>
      </c>
      <c r="D11120" s="115" t="s">
        <v>43332</v>
      </c>
      <c r="E11120" s="115" t="s">
        <v>43338</v>
      </c>
      <c r="F11120" s="115" t="s">
        <v>43339</v>
      </c>
      <c r="G11120" s="115" t="s">
        <v>43340</v>
      </c>
      <c r="H11120" s="115" t="s">
        <v>43341</v>
      </c>
      <c r="I11120" s="115" t="s">
        <v>16</v>
      </c>
      <c r="J11120" s="115">
        <v>197.22</v>
      </c>
    </row>
    <row r="11121" spans="1:10" hidden="1">
      <c r="A11121" s="115" t="s">
        <v>11434</v>
      </c>
      <c r="B11121" s="115"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15" t="s">
        <v>43331</v>
      </c>
      <c r="D11121" s="115" t="s">
        <v>43332</v>
      </c>
      <c r="E11121" s="115" t="s">
        <v>43338</v>
      </c>
      <c r="F11121" s="115" t="s">
        <v>43339</v>
      </c>
      <c r="G11121" s="115" t="s">
        <v>43340</v>
      </c>
      <c r="H11121" s="115" t="s">
        <v>43341</v>
      </c>
      <c r="I11121" s="115" t="s">
        <v>16</v>
      </c>
      <c r="J11121" s="115">
        <v>197.22</v>
      </c>
    </row>
    <row r="11122" spans="1:10" hidden="1">
      <c r="A11122" s="115" t="s">
        <v>11435</v>
      </c>
      <c r="B11122" s="115"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15" t="s">
        <v>43331</v>
      </c>
      <c r="D11122" s="115" t="s">
        <v>43332</v>
      </c>
      <c r="E11122" s="115" t="s">
        <v>43342</v>
      </c>
      <c r="F11122" s="115" t="s">
        <v>43343</v>
      </c>
      <c r="G11122" s="115" t="s">
        <v>43344</v>
      </c>
      <c r="I11122" s="115" t="s">
        <v>16</v>
      </c>
      <c r="J11122" s="115">
        <v>197.22</v>
      </c>
    </row>
    <row r="11123" spans="1:10" hidden="1">
      <c r="A11123" s="115" t="s">
        <v>11436</v>
      </c>
      <c r="B11123" s="115"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15" t="s">
        <v>43331</v>
      </c>
      <c r="D11123" s="115" t="s">
        <v>43332</v>
      </c>
      <c r="E11123" s="115" t="s">
        <v>43342</v>
      </c>
      <c r="F11123" s="115" t="s">
        <v>43343</v>
      </c>
      <c r="G11123" s="115" t="s">
        <v>43344</v>
      </c>
      <c r="I11123" s="115" t="s">
        <v>16</v>
      </c>
      <c r="J11123" s="115">
        <v>197.22</v>
      </c>
    </row>
    <row r="11124" spans="1:10" hidden="1">
      <c r="A11124" s="115" t="s">
        <v>11437</v>
      </c>
      <c r="B11124" s="115"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15" t="s">
        <v>43331</v>
      </c>
      <c r="D11124" s="115" t="s">
        <v>43345</v>
      </c>
      <c r="E11124" s="115" t="s">
        <v>43346</v>
      </c>
      <c r="F11124" s="115" t="s">
        <v>43347</v>
      </c>
      <c r="G11124" s="115" t="s">
        <v>43348</v>
      </c>
      <c r="H11124" s="115" t="s">
        <v>43349</v>
      </c>
      <c r="I11124" s="115" t="s">
        <v>16</v>
      </c>
      <c r="J11124" s="115">
        <v>96.99</v>
      </c>
    </row>
    <row r="11125" spans="1:10" hidden="1">
      <c r="A11125" s="115" t="s">
        <v>11438</v>
      </c>
      <c r="B11125" s="115"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15" t="s">
        <v>43331</v>
      </c>
      <c r="D11125" s="115" t="s">
        <v>43345</v>
      </c>
      <c r="E11125" s="115" t="s">
        <v>43346</v>
      </c>
      <c r="F11125" s="115" t="s">
        <v>43347</v>
      </c>
      <c r="G11125" s="115" t="s">
        <v>43348</v>
      </c>
      <c r="H11125" s="115" t="s">
        <v>43349</v>
      </c>
      <c r="I11125" s="115" t="s">
        <v>16</v>
      </c>
      <c r="J11125" s="115">
        <v>96.99</v>
      </c>
    </row>
    <row r="11126" spans="1:10" hidden="1">
      <c r="A11126" s="115" t="s">
        <v>11439</v>
      </c>
      <c r="B11126" s="115"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15" t="s">
        <v>43331</v>
      </c>
      <c r="D11126" s="115" t="s">
        <v>43345</v>
      </c>
      <c r="E11126" s="115" t="s">
        <v>43346</v>
      </c>
      <c r="F11126" s="115" t="s">
        <v>43347</v>
      </c>
      <c r="G11126" s="115" t="s">
        <v>43350</v>
      </c>
      <c r="H11126" s="115" t="s">
        <v>43351</v>
      </c>
      <c r="I11126" s="115" t="s">
        <v>16</v>
      </c>
      <c r="J11126" s="115">
        <v>122.22</v>
      </c>
    </row>
    <row r="11127" spans="1:10" hidden="1">
      <c r="A11127" s="115" t="s">
        <v>11440</v>
      </c>
      <c r="B11127" s="115"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15" t="s">
        <v>43331</v>
      </c>
      <c r="D11127" s="115" t="s">
        <v>43345</v>
      </c>
      <c r="E11127" s="115" t="s">
        <v>43346</v>
      </c>
      <c r="F11127" s="115" t="s">
        <v>43347</v>
      </c>
      <c r="G11127" s="115" t="s">
        <v>43350</v>
      </c>
      <c r="H11127" s="115" t="s">
        <v>43351</v>
      </c>
      <c r="I11127" s="115" t="s">
        <v>16</v>
      </c>
      <c r="J11127" s="115">
        <v>122.22</v>
      </c>
    </row>
    <row r="11128" spans="1:10" hidden="1">
      <c r="A11128" s="115" t="s">
        <v>11441</v>
      </c>
      <c r="B11128" s="115"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15" t="s">
        <v>43331</v>
      </c>
      <c r="D11128" s="115" t="s">
        <v>43345</v>
      </c>
      <c r="E11128" s="115" t="s">
        <v>43346</v>
      </c>
      <c r="F11128" s="115" t="s">
        <v>43352</v>
      </c>
      <c r="G11128" s="115" t="s">
        <v>43353</v>
      </c>
      <c r="H11128" s="115" t="s">
        <v>43349</v>
      </c>
      <c r="I11128" s="115" t="s">
        <v>16</v>
      </c>
      <c r="J11128" s="115">
        <v>161.11000000000001</v>
      </c>
    </row>
    <row r="11129" spans="1:10" hidden="1">
      <c r="A11129" s="115" t="s">
        <v>11442</v>
      </c>
      <c r="B11129" s="115"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15" t="s">
        <v>43331</v>
      </c>
      <c r="D11129" s="115" t="s">
        <v>43345</v>
      </c>
      <c r="E11129" s="115" t="s">
        <v>43346</v>
      </c>
      <c r="F11129" s="115" t="s">
        <v>43352</v>
      </c>
      <c r="G11129" s="115" t="s">
        <v>43353</v>
      </c>
      <c r="H11129" s="115" t="s">
        <v>43349</v>
      </c>
      <c r="I11129" s="115" t="s">
        <v>16</v>
      </c>
      <c r="J11129" s="115">
        <v>161.11000000000001</v>
      </c>
    </row>
    <row r="11130" spans="1:10" hidden="1">
      <c r="A11130" s="115" t="s">
        <v>11443</v>
      </c>
      <c r="B11130" s="115"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15" t="s">
        <v>43331</v>
      </c>
      <c r="D11130" s="115" t="s">
        <v>43345</v>
      </c>
      <c r="E11130" s="115" t="s">
        <v>43354</v>
      </c>
      <c r="F11130" s="115" t="s">
        <v>43355</v>
      </c>
      <c r="G11130" s="115" t="s">
        <v>43356</v>
      </c>
      <c r="H11130" s="115" t="s">
        <v>43357</v>
      </c>
      <c r="I11130" s="115" t="s">
        <v>16</v>
      </c>
      <c r="J11130" s="115">
        <v>161.11000000000001</v>
      </c>
    </row>
    <row r="11131" spans="1:10" hidden="1">
      <c r="A11131" s="115" t="s">
        <v>11444</v>
      </c>
      <c r="B11131" s="115"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15" t="s">
        <v>43331</v>
      </c>
      <c r="D11131" s="115" t="s">
        <v>43345</v>
      </c>
      <c r="E11131" s="115" t="s">
        <v>43354</v>
      </c>
      <c r="F11131" s="115" t="s">
        <v>43355</v>
      </c>
      <c r="G11131" s="115" t="s">
        <v>43356</v>
      </c>
      <c r="H11131" s="115" t="s">
        <v>43357</v>
      </c>
      <c r="I11131" s="115" t="s">
        <v>16</v>
      </c>
      <c r="J11131" s="115">
        <v>161.11000000000001</v>
      </c>
    </row>
    <row r="11132" spans="1:10" hidden="1">
      <c r="A11132" s="115" t="s">
        <v>11445</v>
      </c>
      <c r="B11132" s="115"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15" t="s">
        <v>43331</v>
      </c>
      <c r="D11132" s="115" t="s">
        <v>43358</v>
      </c>
      <c r="E11132" s="115" t="s">
        <v>43359</v>
      </c>
      <c r="F11132" s="115" t="s">
        <v>43360</v>
      </c>
      <c r="G11132" s="115" t="s">
        <v>43361</v>
      </c>
      <c r="H11132" s="115" t="s">
        <v>43362</v>
      </c>
      <c r="I11132" s="115" t="s">
        <v>16</v>
      </c>
      <c r="J11132" s="115">
        <v>134.25</v>
      </c>
    </row>
    <row r="11133" spans="1:10" hidden="1">
      <c r="A11133" s="115" t="s">
        <v>11446</v>
      </c>
      <c r="B11133" s="115"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15" t="s">
        <v>43331</v>
      </c>
      <c r="D11133" s="115" t="s">
        <v>43358</v>
      </c>
      <c r="E11133" s="115" t="s">
        <v>43359</v>
      </c>
      <c r="F11133" s="115" t="s">
        <v>43360</v>
      </c>
      <c r="G11133" s="115" t="s">
        <v>43361</v>
      </c>
      <c r="H11133" s="115" t="s">
        <v>43362</v>
      </c>
      <c r="I11133" s="115" t="s">
        <v>16</v>
      </c>
      <c r="J11133" s="115">
        <v>134.25</v>
      </c>
    </row>
    <row r="11134" spans="1:10" hidden="1">
      <c r="A11134" s="115" t="s">
        <v>11447</v>
      </c>
      <c r="B11134" s="115"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15" t="s">
        <v>43331</v>
      </c>
      <c r="D11134" s="115" t="s">
        <v>43363</v>
      </c>
      <c r="E11134" s="115" t="s">
        <v>43364</v>
      </c>
      <c r="F11134" s="115" t="s">
        <v>43365</v>
      </c>
      <c r="G11134" s="115" t="s">
        <v>43366</v>
      </c>
      <c r="H11134" s="115" t="s">
        <v>43367</v>
      </c>
      <c r="I11134" s="115" t="s">
        <v>16</v>
      </c>
      <c r="J11134" s="115">
        <v>176.85</v>
      </c>
    </row>
    <row r="11135" spans="1:10" hidden="1">
      <c r="A11135" s="115" t="s">
        <v>11448</v>
      </c>
      <c r="B11135" s="115"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15" t="s">
        <v>43331</v>
      </c>
      <c r="D11135" s="115" t="s">
        <v>43363</v>
      </c>
      <c r="E11135" s="115" t="s">
        <v>43364</v>
      </c>
      <c r="F11135" s="115" t="s">
        <v>43365</v>
      </c>
      <c r="G11135" s="115" t="s">
        <v>43366</v>
      </c>
      <c r="H11135" s="115" t="s">
        <v>43367</v>
      </c>
      <c r="I11135" s="115" t="s">
        <v>16</v>
      </c>
      <c r="J11135" s="115">
        <v>176.85</v>
      </c>
    </row>
    <row r="11136" spans="1:10" hidden="1">
      <c r="A11136" s="115" t="s">
        <v>11449</v>
      </c>
      <c r="B11136" s="115"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15" t="s">
        <v>43331</v>
      </c>
      <c r="D11136" s="115" t="s">
        <v>43363</v>
      </c>
      <c r="E11136" s="115" t="s">
        <v>43364</v>
      </c>
      <c r="F11136" s="115" t="s">
        <v>43368</v>
      </c>
      <c r="G11136" s="115" t="s">
        <v>43369</v>
      </c>
      <c r="H11136" s="115" t="s">
        <v>43370</v>
      </c>
      <c r="I11136" s="115" t="s">
        <v>16</v>
      </c>
      <c r="J11136" s="115">
        <v>215.74</v>
      </c>
    </row>
    <row r="11137" spans="1:10" hidden="1">
      <c r="A11137" s="115" t="s">
        <v>11450</v>
      </c>
      <c r="B11137" s="115"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15" t="s">
        <v>43331</v>
      </c>
      <c r="D11137" s="115" t="s">
        <v>43363</v>
      </c>
      <c r="E11137" s="115" t="s">
        <v>43364</v>
      </c>
      <c r="F11137" s="115" t="s">
        <v>43368</v>
      </c>
      <c r="G11137" s="115" t="s">
        <v>43369</v>
      </c>
      <c r="H11137" s="115" t="s">
        <v>43370</v>
      </c>
      <c r="I11137" s="115" t="s">
        <v>16</v>
      </c>
      <c r="J11137" s="115">
        <v>215.74</v>
      </c>
    </row>
    <row r="11138" spans="1:10" hidden="1">
      <c r="A11138" s="115" t="s">
        <v>11451</v>
      </c>
      <c r="B11138" s="115"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15" t="s">
        <v>43331</v>
      </c>
      <c r="D11138" s="115" t="s">
        <v>43363</v>
      </c>
      <c r="E11138" s="115" t="s">
        <v>43364</v>
      </c>
      <c r="F11138" s="115" t="s">
        <v>43368</v>
      </c>
      <c r="G11138" s="115" t="s">
        <v>43371</v>
      </c>
      <c r="H11138" s="115" t="s">
        <v>43372</v>
      </c>
      <c r="I11138" s="115" t="s">
        <v>16</v>
      </c>
      <c r="J11138" s="115">
        <v>215.74</v>
      </c>
    </row>
    <row r="11139" spans="1:10" hidden="1">
      <c r="A11139" s="115" t="s">
        <v>11452</v>
      </c>
      <c r="B11139" s="115"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15" t="s">
        <v>43331</v>
      </c>
      <c r="D11139" s="115" t="s">
        <v>43363</v>
      </c>
      <c r="E11139" s="115" t="s">
        <v>43364</v>
      </c>
      <c r="F11139" s="115" t="s">
        <v>43368</v>
      </c>
      <c r="G11139" s="115" t="s">
        <v>43371</v>
      </c>
      <c r="H11139" s="115" t="s">
        <v>43372</v>
      </c>
      <c r="I11139" s="115" t="s">
        <v>16</v>
      </c>
      <c r="J11139" s="115">
        <v>215.74</v>
      </c>
    </row>
    <row r="11140" spans="1:10" hidden="1">
      <c r="A11140" s="115" t="s">
        <v>11453</v>
      </c>
      <c r="B11140" s="115" t="str">
        <f t="shared" si="173"/>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15" t="s">
        <v>43373</v>
      </c>
      <c r="D11140" s="115" t="s">
        <v>43374</v>
      </c>
      <c r="E11140" s="115" t="s">
        <v>43375</v>
      </c>
      <c r="F11140" s="115" t="s">
        <v>43376</v>
      </c>
      <c r="G11140" s="115" t="s">
        <v>43377</v>
      </c>
      <c r="H11140" s="115" t="s">
        <v>43378</v>
      </c>
      <c r="I11140" s="115" t="s">
        <v>16</v>
      </c>
      <c r="J11140" s="115">
        <v>122.45</v>
      </c>
    </row>
    <row r="11141" spans="1:10" hidden="1">
      <c r="A11141" s="115" t="s">
        <v>11454</v>
      </c>
      <c r="B11141" s="115" t="str">
        <f t="shared" ref="B11141:B11204" si="174">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15" t="s">
        <v>43373</v>
      </c>
      <c r="D11141" s="115" t="s">
        <v>43374</v>
      </c>
      <c r="E11141" s="115" t="s">
        <v>43375</v>
      </c>
      <c r="F11141" s="115" t="s">
        <v>43376</v>
      </c>
      <c r="G11141" s="115" t="s">
        <v>43377</v>
      </c>
      <c r="H11141" s="115" t="s">
        <v>43378</v>
      </c>
      <c r="I11141" s="115" t="s">
        <v>16</v>
      </c>
      <c r="J11141" s="115">
        <v>122.45</v>
      </c>
    </row>
    <row r="11142" spans="1:10" hidden="1">
      <c r="A11142" s="115" t="s">
        <v>11455</v>
      </c>
      <c r="B11142" s="115"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15" t="s">
        <v>43379</v>
      </c>
      <c r="D11142" s="115" t="s">
        <v>43380</v>
      </c>
      <c r="E11142" s="115" t="s">
        <v>43381</v>
      </c>
      <c r="F11142" s="115" t="s">
        <v>43382</v>
      </c>
      <c r="G11142" s="115" t="s">
        <v>43383</v>
      </c>
      <c r="H11142" s="115" t="s">
        <v>43384</v>
      </c>
      <c r="I11142" s="115" t="s">
        <v>16</v>
      </c>
      <c r="J11142" s="115">
        <v>142.59</v>
      </c>
    </row>
    <row r="11143" spans="1:10" hidden="1">
      <c r="A11143" s="115" t="s">
        <v>11456</v>
      </c>
      <c r="B11143" s="115"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15" t="s">
        <v>43379</v>
      </c>
      <c r="D11143" s="115" t="s">
        <v>43380</v>
      </c>
      <c r="E11143" s="115" t="s">
        <v>43381</v>
      </c>
      <c r="F11143" s="115" t="s">
        <v>43382</v>
      </c>
      <c r="G11143" s="115" t="s">
        <v>43383</v>
      </c>
      <c r="H11143" s="115" t="s">
        <v>43384</v>
      </c>
      <c r="I11143" s="115" t="s">
        <v>16</v>
      </c>
      <c r="J11143" s="115">
        <v>142.59</v>
      </c>
    </row>
    <row r="11144" spans="1:10" hidden="1">
      <c r="A11144" s="115" t="s">
        <v>11457</v>
      </c>
      <c r="B11144" s="115"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15" t="s">
        <v>43379</v>
      </c>
      <c r="D11144" s="115" t="s">
        <v>43385</v>
      </c>
      <c r="E11144" s="115" t="s">
        <v>43386</v>
      </c>
      <c r="F11144" s="115" t="s">
        <v>43387</v>
      </c>
      <c r="G11144" s="115" t="s">
        <v>43388</v>
      </c>
      <c r="H11144" s="115" t="s">
        <v>43389</v>
      </c>
      <c r="I11144" s="115" t="s">
        <v>16</v>
      </c>
      <c r="J11144" s="115">
        <v>171.29</v>
      </c>
    </row>
    <row r="11145" spans="1:10" hidden="1">
      <c r="A11145" s="115" t="s">
        <v>11458</v>
      </c>
      <c r="B11145" s="115"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15" t="s">
        <v>43379</v>
      </c>
      <c r="D11145" s="115" t="s">
        <v>43385</v>
      </c>
      <c r="E11145" s="115" t="s">
        <v>43386</v>
      </c>
      <c r="F11145" s="115" t="s">
        <v>43387</v>
      </c>
      <c r="G11145" s="115" t="s">
        <v>43388</v>
      </c>
      <c r="H11145" s="115" t="s">
        <v>43389</v>
      </c>
      <c r="I11145" s="115" t="s">
        <v>16</v>
      </c>
      <c r="J11145" s="115">
        <v>171.29</v>
      </c>
    </row>
    <row r="11146" spans="1:10" hidden="1">
      <c r="A11146" s="115" t="s">
        <v>11459</v>
      </c>
      <c r="B11146" s="115"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15" t="s">
        <v>43331</v>
      </c>
      <c r="D11146" s="115" t="s">
        <v>43390</v>
      </c>
      <c r="E11146" s="115" t="s">
        <v>43391</v>
      </c>
      <c r="F11146" s="115" t="s">
        <v>43392</v>
      </c>
      <c r="G11146" s="115" t="s">
        <v>43393</v>
      </c>
      <c r="H11146" s="115" t="s">
        <v>43335</v>
      </c>
      <c r="I11146" s="115" t="s">
        <v>16</v>
      </c>
      <c r="J11146" s="115">
        <v>171.29</v>
      </c>
    </row>
    <row r="11147" spans="1:10" hidden="1">
      <c r="A11147" s="115" t="s">
        <v>11460</v>
      </c>
      <c r="B11147" s="115"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15" t="s">
        <v>43331</v>
      </c>
      <c r="D11147" s="115" t="s">
        <v>43390</v>
      </c>
      <c r="E11147" s="115" t="s">
        <v>43391</v>
      </c>
      <c r="F11147" s="115" t="s">
        <v>43392</v>
      </c>
      <c r="G11147" s="115" t="s">
        <v>43393</v>
      </c>
      <c r="H11147" s="115" t="s">
        <v>43335</v>
      </c>
      <c r="I11147" s="115" t="s">
        <v>16</v>
      </c>
      <c r="J11147" s="115">
        <v>171.29</v>
      </c>
    </row>
    <row r="11148" spans="1:10" hidden="1">
      <c r="A11148" s="115" t="s">
        <v>11461</v>
      </c>
      <c r="B11148" s="115"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15" t="s">
        <v>43331</v>
      </c>
      <c r="D11148" s="115" t="s">
        <v>43394</v>
      </c>
      <c r="E11148" s="115" t="s">
        <v>43395</v>
      </c>
      <c r="F11148" s="115" t="s">
        <v>43396</v>
      </c>
      <c r="G11148" s="115" t="s">
        <v>43397</v>
      </c>
      <c r="H11148" s="115" t="s">
        <v>43398</v>
      </c>
      <c r="I11148" s="115" t="s">
        <v>16</v>
      </c>
      <c r="J11148" s="115">
        <v>134.25</v>
      </c>
    </row>
    <row r="11149" spans="1:10" hidden="1">
      <c r="A11149" s="115" t="s">
        <v>11462</v>
      </c>
      <c r="B11149" s="115"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15" t="s">
        <v>43331</v>
      </c>
      <c r="D11149" s="115" t="s">
        <v>43394</v>
      </c>
      <c r="E11149" s="115" t="s">
        <v>43395</v>
      </c>
      <c r="F11149" s="115" t="s">
        <v>43396</v>
      </c>
      <c r="G11149" s="115" t="s">
        <v>43397</v>
      </c>
      <c r="H11149" s="115" t="s">
        <v>43398</v>
      </c>
      <c r="I11149" s="115" t="s">
        <v>16</v>
      </c>
      <c r="J11149" s="115">
        <v>134.25</v>
      </c>
    </row>
    <row r="11150" spans="1:10" hidden="1">
      <c r="A11150" s="115" t="s">
        <v>11463</v>
      </c>
      <c r="B11150" s="115"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15" t="s">
        <v>43331</v>
      </c>
      <c r="D11150" s="115" t="s">
        <v>43394</v>
      </c>
      <c r="E11150" s="115" t="s">
        <v>43395</v>
      </c>
      <c r="F11150" s="115" t="s">
        <v>43399</v>
      </c>
      <c r="G11150" s="115" t="s">
        <v>43400</v>
      </c>
      <c r="H11150" s="115" t="s">
        <v>43401</v>
      </c>
      <c r="I11150" s="115" t="s">
        <v>16</v>
      </c>
      <c r="J11150" s="115">
        <v>161.11000000000001</v>
      </c>
    </row>
    <row r="11151" spans="1:10" hidden="1">
      <c r="A11151" s="115" t="s">
        <v>11464</v>
      </c>
      <c r="B11151" s="115"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15" t="s">
        <v>43331</v>
      </c>
      <c r="D11151" s="115" t="s">
        <v>43394</v>
      </c>
      <c r="E11151" s="115" t="s">
        <v>43395</v>
      </c>
      <c r="F11151" s="115" t="s">
        <v>43399</v>
      </c>
      <c r="G11151" s="115" t="s">
        <v>43400</v>
      </c>
      <c r="H11151" s="115" t="s">
        <v>43401</v>
      </c>
      <c r="I11151" s="115" t="s">
        <v>16</v>
      </c>
      <c r="J11151" s="115">
        <v>161.11000000000001</v>
      </c>
    </row>
    <row r="11152" spans="1:10" hidden="1">
      <c r="A11152" s="115" t="s">
        <v>11465</v>
      </c>
      <c r="B11152" s="115"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15" t="s">
        <v>43331</v>
      </c>
      <c r="D11152" s="115" t="s">
        <v>43394</v>
      </c>
      <c r="E11152" s="115" t="s">
        <v>43395</v>
      </c>
      <c r="F11152" s="115" t="s">
        <v>43402</v>
      </c>
      <c r="G11152" s="115" t="s">
        <v>43403</v>
      </c>
      <c r="H11152" s="115" t="s">
        <v>43404</v>
      </c>
      <c r="I11152" s="115" t="s">
        <v>16</v>
      </c>
      <c r="J11152" s="115">
        <v>182.4</v>
      </c>
    </row>
    <row r="11153" spans="1:10" hidden="1">
      <c r="A11153" s="115" t="s">
        <v>11466</v>
      </c>
      <c r="B11153" s="115"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15" t="s">
        <v>43331</v>
      </c>
      <c r="D11153" s="115" t="s">
        <v>43394</v>
      </c>
      <c r="E11153" s="115" t="s">
        <v>43395</v>
      </c>
      <c r="F11153" s="115" t="s">
        <v>43402</v>
      </c>
      <c r="G11153" s="115" t="s">
        <v>43403</v>
      </c>
      <c r="H11153" s="115" t="s">
        <v>43404</v>
      </c>
      <c r="I11153" s="115" t="s">
        <v>16</v>
      </c>
      <c r="J11153" s="115">
        <v>182.4</v>
      </c>
    </row>
    <row r="11154" spans="1:10" hidden="1">
      <c r="A11154" s="115" t="s">
        <v>11467</v>
      </c>
      <c r="B11154" s="115"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15" t="s">
        <v>43331</v>
      </c>
      <c r="D11154" s="115" t="s">
        <v>43394</v>
      </c>
      <c r="E11154" s="115" t="s">
        <v>43395</v>
      </c>
      <c r="F11154" s="115" t="s">
        <v>43405</v>
      </c>
      <c r="G11154" s="115" t="s">
        <v>43406</v>
      </c>
      <c r="H11154" s="115" t="s">
        <v>43407</v>
      </c>
      <c r="I11154" s="115" t="s">
        <v>16</v>
      </c>
      <c r="J11154" s="115">
        <v>182.4</v>
      </c>
    </row>
    <row r="11155" spans="1:10" hidden="1">
      <c r="A11155" s="115" t="s">
        <v>11468</v>
      </c>
      <c r="B11155" s="115"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15" t="s">
        <v>43331</v>
      </c>
      <c r="D11155" s="115" t="s">
        <v>43394</v>
      </c>
      <c r="E11155" s="115" t="s">
        <v>43395</v>
      </c>
      <c r="F11155" s="115" t="s">
        <v>43405</v>
      </c>
      <c r="G11155" s="115" t="s">
        <v>43406</v>
      </c>
      <c r="H11155" s="115" t="s">
        <v>43407</v>
      </c>
      <c r="I11155" s="115" t="s">
        <v>16</v>
      </c>
      <c r="J11155" s="115">
        <v>182.4</v>
      </c>
    </row>
    <row r="11156" spans="1:10" hidden="1">
      <c r="A11156" s="115" t="s">
        <v>11469</v>
      </c>
      <c r="B11156" s="115"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15" t="s">
        <v>43408</v>
      </c>
      <c r="D11156" s="115" t="s">
        <v>43409</v>
      </c>
      <c r="E11156" s="115" t="s">
        <v>43410</v>
      </c>
      <c r="F11156" s="115" t="s">
        <v>43411</v>
      </c>
      <c r="G11156" s="115" t="s">
        <v>43412</v>
      </c>
      <c r="H11156" s="115" t="s">
        <v>43413</v>
      </c>
      <c r="I11156" s="115" t="s">
        <v>16</v>
      </c>
      <c r="J11156" s="115">
        <v>122.45</v>
      </c>
    </row>
    <row r="11157" spans="1:10" hidden="1">
      <c r="A11157" s="115" t="s">
        <v>11470</v>
      </c>
      <c r="B11157" s="115"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15" t="s">
        <v>43408</v>
      </c>
      <c r="D11157" s="115" t="s">
        <v>43409</v>
      </c>
      <c r="E11157" s="115" t="s">
        <v>43410</v>
      </c>
      <c r="F11157" s="115" t="s">
        <v>43411</v>
      </c>
      <c r="G11157" s="115" t="s">
        <v>43412</v>
      </c>
      <c r="H11157" s="115" t="s">
        <v>43413</v>
      </c>
      <c r="I11157" s="115" t="s">
        <v>16</v>
      </c>
      <c r="J11157" s="115">
        <v>122.45</v>
      </c>
    </row>
    <row r="11158" spans="1:10" hidden="1">
      <c r="A11158" s="115" t="s">
        <v>11471</v>
      </c>
      <c r="B11158" s="115"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15" t="s">
        <v>43408</v>
      </c>
      <c r="D11158" s="115" t="s">
        <v>43414</v>
      </c>
      <c r="E11158" s="115" t="s">
        <v>43410</v>
      </c>
      <c r="F11158" s="115" t="s">
        <v>43411</v>
      </c>
      <c r="G11158" s="115" t="s">
        <v>43415</v>
      </c>
      <c r="H11158" s="115" t="s">
        <v>43349</v>
      </c>
      <c r="I11158" s="115" t="s">
        <v>16</v>
      </c>
      <c r="J11158" s="115">
        <v>136.11000000000001</v>
      </c>
    </row>
    <row r="11159" spans="1:10" hidden="1">
      <c r="A11159" s="115" t="s">
        <v>11472</v>
      </c>
      <c r="B11159" s="115"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15" t="s">
        <v>43408</v>
      </c>
      <c r="D11159" s="115" t="s">
        <v>43414</v>
      </c>
      <c r="E11159" s="115" t="s">
        <v>43410</v>
      </c>
      <c r="F11159" s="115" t="s">
        <v>43411</v>
      </c>
      <c r="G11159" s="115" t="s">
        <v>43415</v>
      </c>
      <c r="H11159" s="115" t="s">
        <v>43349</v>
      </c>
      <c r="I11159" s="115" t="s">
        <v>16</v>
      </c>
      <c r="J11159" s="115">
        <v>136.11000000000001</v>
      </c>
    </row>
    <row r="11160" spans="1:10" hidden="1">
      <c r="A11160" s="115" t="s">
        <v>11473</v>
      </c>
      <c r="B11160" s="115"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15" t="s">
        <v>43408</v>
      </c>
      <c r="D11160" s="115" t="s">
        <v>43416</v>
      </c>
      <c r="E11160" s="115" t="s">
        <v>43410</v>
      </c>
      <c r="F11160" s="115" t="s">
        <v>43417</v>
      </c>
      <c r="G11160" s="115" t="s">
        <v>43418</v>
      </c>
      <c r="H11160" s="115" t="s">
        <v>43419</v>
      </c>
      <c r="I11160" s="115" t="s">
        <v>16</v>
      </c>
      <c r="J11160" s="115">
        <v>173.14</v>
      </c>
    </row>
    <row r="11161" spans="1:10" hidden="1">
      <c r="A11161" s="115" t="s">
        <v>11474</v>
      </c>
      <c r="B11161" s="115"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15" t="s">
        <v>43408</v>
      </c>
      <c r="D11161" s="115" t="s">
        <v>43416</v>
      </c>
      <c r="E11161" s="115" t="s">
        <v>43410</v>
      </c>
      <c r="F11161" s="115" t="s">
        <v>43417</v>
      </c>
      <c r="G11161" s="115" t="s">
        <v>43418</v>
      </c>
      <c r="H11161" s="115" t="s">
        <v>43419</v>
      </c>
      <c r="I11161" s="115" t="s">
        <v>16</v>
      </c>
      <c r="J11161" s="115">
        <v>173.14</v>
      </c>
    </row>
    <row r="11162" spans="1:10" hidden="1">
      <c r="A11162" s="115" t="s">
        <v>11475</v>
      </c>
      <c r="B11162" s="115"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15" t="s">
        <v>43408</v>
      </c>
      <c r="D11162" s="115" t="s">
        <v>43416</v>
      </c>
      <c r="E11162" s="115" t="s">
        <v>43410</v>
      </c>
      <c r="F11162" s="115" t="s">
        <v>43417</v>
      </c>
      <c r="G11162" s="115" t="s">
        <v>43420</v>
      </c>
      <c r="H11162" s="115" t="s">
        <v>43337</v>
      </c>
      <c r="I11162" s="115" t="s">
        <v>16</v>
      </c>
      <c r="J11162" s="115">
        <v>173.14</v>
      </c>
    </row>
    <row r="11163" spans="1:10" hidden="1">
      <c r="A11163" s="115" t="s">
        <v>11476</v>
      </c>
      <c r="B11163" s="115"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15" t="s">
        <v>43408</v>
      </c>
      <c r="D11163" s="115" t="s">
        <v>43416</v>
      </c>
      <c r="E11163" s="115" t="s">
        <v>43410</v>
      </c>
      <c r="F11163" s="115" t="s">
        <v>43417</v>
      </c>
      <c r="G11163" s="115" t="s">
        <v>43420</v>
      </c>
      <c r="H11163" s="115" t="s">
        <v>43337</v>
      </c>
      <c r="I11163" s="115" t="s">
        <v>16</v>
      </c>
      <c r="J11163" s="115">
        <v>173.14</v>
      </c>
    </row>
    <row r="11164" spans="1:10" hidden="1">
      <c r="A11164" s="115" t="s">
        <v>11477</v>
      </c>
      <c r="B11164" s="115"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15" t="s">
        <v>43421</v>
      </c>
      <c r="D11164" s="115" t="s">
        <v>43422</v>
      </c>
      <c r="E11164" s="115" t="s">
        <v>43423</v>
      </c>
      <c r="F11164" s="115" t="s">
        <v>43424</v>
      </c>
      <c r="G11164" s="115" t="s">
        <v>43425</v>
      </c>
      <c r="H11164" s="115" t="s">
        <v>43426</v>
      </c>
      <c r="I11164" s="115" t="s">
        <v>16</v>
      </c>
      <c r="J11164" s="115">
        <v>56.92</v>
      </c>
    </row>
    <row r="11165" spans="1:10" hidden="1">
      <c r="A11165" s="115" t="s">
        <v>11478</v>
      </c>
      <c r="B11165" s="115"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15" t="s">
        <v>43421</v>
      </c>
      <c r="D11165" s="115" t="s">
        <v>43422</v>
      </c>
      <c r="E11165" s="115" t="s">
        <v>43423</v>
      </c>
      <c r="F11165" s="115" t="s">
        <v>43424</v>
      </c>
      <c r="G11165" s="115" t="s">
        <v>43425</v>
      </c>
      <c r="H11165" s="115" t="s">
        <v>43426</v>
      </c>
      <c r="I11165" s="115" t="s">
        <v>16</v>
      </c>
      <c r="J11165" s="115">
        <v>54.88</v>
      </c>
    </row>
    <row r="11166" spans="1:10" hidden="1">
      <c r="A11166" s="115" t="s">
        <v>11479</v>
      </c>
      <c r="B11166" s="115"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15" t="s">
        <v>43427</v>
      </c>
      <c r="D11166" s="115" t="s">
        <v>43428</v>
      </c>
      <c r="E11166" s="115" t="s">
        <v>43429</v>
      </c>
      <c r="F11166" s="115" t="s">
        <v>43430</v>
      </c>
      <c r="G11166" s="115" t="s">
        <v>43431</v>
      </c>
      <c r="H11166" s="115" t="s">
        <v>43432</v>
      </c>
      <c r="I11166" s="115" t="s">
        <v>16</v>
      </c>
      <c r="J11166" s="115">
        <v>67.61</v>
      </c>
    </row>
    <row r="11167" spans="1:10" hidden="1">
      <c r="A11167" s="115" t="s">
        <v>11480</v>
      </c>
      <c r="B11167" s="115"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15" t="s">
        <v>43427</v>
      </c>
      <c r="D11167" s="115" t="s">
        <v>43428</v>
      </c>
      <c r="E11167" s="115" t="s">
        <v>43429</v>
      </c>
      <c r="F11167" s="115" t="s">
        <v>43430</v>
      </c>
      <c r="G11167" s="115" t="s">
        <v>43431</v>
      </c>
      <c r="H11167" s="115" t="s">
        <v>43432</v>
      </c>
      <c r="I11167" s="115" t="s">
        <v>16</v>
      </c>
      <c r="J11167" s="115">
        <v>65.31</v>
      </c>
    </row>
    <row r="11168" spans="1:10" hidden="1">
      <c r="A11168" s="115" t="s">
        <v>11481</v>
      </c>
      <c r="B11168" s="115"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15" t="s">
        <v>43433</v>
      </c>
      <c r="D11168" s="115" t="s">
        <v>43434</v>
      </c>
      <c r="E11168" s="115" t="s">
        <v>43423</v>
      </c>
      <c r="F11168" s="115" t="s">
        <v>43424</v>
      </c>
      <c r="G11168" s="115" t="s">
        <v>43425</v>
      </c>
      <c r="H11168" s="115" t="s">
        <v>43435</v>
      </c>
      <c r="I11168" s="115" t="s">
        <v>16</v>
      </c>
      <c r="J11168" s="115">
        <v>58.48</v>
      </c>
    </row>
    <row r="11169" spans="1:10" hidden="1">
      <c r="A11169" s="115" t="s">
        <v>11482</v>
      </c>
      <c r="B11169" s="115"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15" t="s">
        <v>43433</v>
      </c>
      <c r="D11169" s="115" t="s">
        <v>43434</v>
      </c>
      <c r="E11169" s="115" t="s">
        <v>43423</v>
      </c>
      <c r="F11169" s="115" t="s">
        <v>43424</v>
      </c>
      <c r="G11169" s="115" t="s">
        <v>43425</v>
      </c>
      <c r="H11169" s="115" t="s">
        <v>43435</v>
      </c>
      <c r="I11169" s="115" t="s">
        <v>16</v>
      </c>
      <c r="J11169" s="115">
        <v>56.45</v>
      </c>
    </row>
    <row r="11170" spans="1:10" hidden="1">
      <c r="A11170" s="115" t="s">
        <v>11483</v>
      </c>
      <c r="B11170" s="115"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15" t="s">
        <v>43433</v>
      </c>
      <c r="D11170" s="115" t="s">
        <v>43436</v>
      </c>
      <c r="E11170" s="115" t="s">
        <v>43437</v>
      </c>
      <c r="F11170" s="115" t="s">
        <v>43438</v>
      </c>
      <c r="G11170" s="115" t="s">
        <v>43439</v>
      </c>
      <c r="H11170" s="115" t="s">
        <v>43440</v>
      </c>
      <c r="I11170" s="115" t="s">
        <v>16</v>
      </c>
      <c r="J11170" s="115">
        <v>69.17</v>
      </c>
    </row>
    <row r="11171" spans="1:10" hidden="1">
      <c r="A11171" s="115" t="s">
        <v>11484</v>
      </c>
      <c r="B11171" s="115"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15" t="s">
        <v>43433</v>
      </c>
      <c r="D11171" s="115" t="s">
        <v>43436</v>
      </c>
      <c r="E11171" s="115" t="s">
        <v>43437</v>
      </c>
      <c r="F11171" s="115" t="s">
        <v>43438</v>
      </c>
      <c r="G11171" s="115" t="s">
        <v>43439</v>
      </c>
      <c r="H11171" s="115" t="s">
        <v>43440</v>
      </c>
      <c r="I11171" s="115" t="s">
        <v>16</v>
      </c>
      <c r="J11171" s="115">
        <v>66.88</v>
      </c>
    </row>
    <row r="11172" spans="1:10" hidden="1">
      <c r="A11172" s="115" t="s">
        <v>11485</v>
      </c>
      <c r="B11172" s="115"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15" t="s">
        <v>43441</v>
      </c>
      <c r="D11172" s="115" t="s">
        <v>43442</v>
      </c>
      <c r="E11172" s="115" t="s">
        <v>43443</v>
      </c>
      <c r="F11172" s="115" t="s">
        <v>43444</v>
      </c>
      <c r="G11172" s="115" t="s">
        <v>43445</v>
      </c>
      <c r="H11172" s="115" t="s">
        <v>43446</v>
      </c>
      <c r="I11172" s="115" t="s">
        <v>16</v>
      </c>
      <c r="J11172" s="115">
        <v>91.32</v>
      </c>
    </row>
    <row r="11173" spans="1:10" hidden="1">
      <c r="A11173" s="115" t="s">
        <v>11486</v>
      </c>
      <c r="B11173" s="115"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15" t="s">
        <v>43441</v>
      </c>
      <c r="D11173" s="115" t="s">
        <v>43442</v>
      </c>
      <c r="E11173" s="115" t="s">
        <v>43443</v>
      </c>
      <c r="F11173" s="115" t="s">
        <v>43444</v>
      </c>
      <c r="G11173" s="115" t="s">
        <v>43445</v>
      </c>
      <c r="H11173" s="115" t="s">
        <v>43446</v>
      </c>
      <c r="I11173" s="115" t="s">
        <v>16</v>
      </c>
      <c r="J11173" s="115">
        <v>88.56</v>
      </c>
    </row>
    <row r="11174" spans="1:10" hidden="1">
      <c r="A11174" s="115" t="s">
        <v>11487</v>
      </c>
      <c r="B11174" s="115"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15" t="s">
        <v>43447</v>
      </c>
      <c r="D11174" s="115" t="s">
        <v>43448</v>
      </c>
      <c r="E11174" s="115" t="s">
        <v>43449</v>
      </c>
      <c r="F11174" s="115" t="s">
        <v>43450</v>
      </c>
      <c r="G11174" s="115" t="s">
        <v>43451</v>
      </c>
      <c r="H11174" s="115" t="s">
        <v>43452</v>
      </c>
      <c r="I11174" s="115" t="s">
        <v>16</v>
      </c>
      <c r="J11174" s="115">
        <v>102</v>
      </c>
    </row>
    <row r="11175" spans="1:10" hidden="1">
      <c r="A11175" s="115" t="s">
        <v>11488</v>
      </c>
      <c r="B11175" s="115"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15" t="s">
        <v>43447</v>
      </c>
      <c r="D11175" s="115" t="s">
        <v>43448</v>
      </c>
      <c r="E11175" s="115" t="s">
        <v>43449</v>
      </c>
      <c r="F11175" s="115" t="s">
        <v>43450</v>
      </c>
      <c r="G11175" s="115" t="s">
        <v>43451</v>
      </c>
      <c r="H11175" s="115" t="s">
        <v>43452</v>
      </c>
      <c r="I11175" s="115" t="s">
        <v>16</v>
      </c>
      <c r="J11175" s="115">
        <v>98.99</v>
      </c>
    </row>
    <row r="11176" spans="1:10" hidden="1">
      <c r="A11176" s="115" t="s">
        <v>11489</v>
      </c>
      <c r="B11176" s="115"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15" t="s">
        <v>43453</v>
      </c>
      <c r="D11176" s="115" t="s">
        <v>43454</v>
      </c>
      <c r="E11176" s="115" t="s">
        <v>43455</v>
      </c>
      <c r="F11176" s="115" t="s">
        <v>43456</v>
      </c>
      <c r="G11176" s="115" t="s">
        <v>43457</v>
      </c>
      <c r="H11176" s="115" t="s">
        <v>43458</v>
      </c>
      <c r="I11176" s="115" t="s">
        <v>16</v>
      </c>
      <c r="J11176" s="115">
        <v>93.19</v>
      </c>
    </row>
    <row r="11177" spans="1:10" hidden="1">
      <c r="A11177" s="115" t="s">
        <v>11490</v>
      </c>
      <c r="B11177" s="115"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15" t="s">
        <v>43453</v>
      </c>
      <c r="D11177" s="115" t="s">
        <v>43454</v>
      </c>
      <c r="E11177" s="115" t="s">
        <v>43455</v>
      </c>
      <c r="F11177" s="115" t="s">
        <v>43456</v>
      </c>
      <c r="G11177" s="115" t="s">
        <v>43457</v>
      </c>
      <c r="H11177" s="115" t="s">
        <v>43458</v>
      </c>
      <c r="I11177" s="115" t="s">
        <v>16</v>
      </c>
      <c r="J11177" s="115">
        <v>90.43</v>
      </c>
    </row>
    <row r="11178" spans="1:10" hidden="1">
      <c r="A11178" s="115" t="s">
        <v>11491</v>
      </c>
      <c r="B11178" s="115"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15" t="s">
        <v>43459</v>
      </c>
      <c r="D11178" s="115" t="s">
        <v>43460</v>
      </c>
      <c r="E11178" s="115" t="s">
        <v>43461</v>
      </c>
      <c r="F11178" s="115" t="s">
        <v>43462</v>
      </c>
      <c r="G11178" s="115" t="s">
        <v>43463</v>
      </c>
      <c r="H11178" s="115" t="s">
        <v>43464</v>
      </c>
      <c r="I11178" s="115" t="s">
        <v>16</v>
      </c>
      <c r="J11178" s="115">
        <v>103.87</v>
      </c>
    </row>
    <row r="11179" spans="1:10" hidden="1">
      <c r="A11179" s="115" t="s">
        <v>11492</v>
      </c>
      <c r="B11179" s="115"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15" t="s">
        <v>43459</v>
      </c>
      <c r="D11179" s="115" t="s">
        <v>43460</v>
      </c>
      <c r="E11179" s="115" t="s">
        <v>43461</v>
      </c>
      <c r="F11179" s="115" t="s">
        <v>43462</v>
      </c>
      <c r="G11179" s="115" t="s">
        <v>43463</v>
      </c>
      <c r="H11179" s="115" t="s">
        <v>43464</v>
      </c>
      <c r="I11179" s="115" t="s">
        <v>16</v>
      </c>
      <c r="J11179" s="115">
        <v>100.86</v>
      </c>
    </row>
    <row r="11180" spans="1:10" hidden="1">
      <c r="A11180" s="115" t="s">
        <v>11493</v>
      </c>
      <c r="B11180" s="115"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15" t="s">
        <v>43465</v>
      </c>
      <c r="D11180" s="115" t="s">
        <v>43466</v>
      </c>
      <c r="E11180" s="115" t="s">
        <v>43467</v>
      </c>
      <c r="F11180" s="115" t="s">
        <v>43468</v>
      </c>
      <c r="G11180" s="115" t="s">
        <v>43425</v>
      </c>
      <c r="H11180" s="115" t="s">
        <v>43469</v>
      </c>
      <c r="I11180" s="115" t="s">
        <v>16</v>
      </c>
      <c r="J11180" s="115">
        <v>64.06</v>
      </c>
    </row>
    <row r="11181" spans="1:10" hidden="1">
      <c r="A11181" s="115" t="s">
        <v>11494</v>
      </c>
      <c r="B11181" s="115"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15" t="s">
        <v>43465</v>
      </c>
      <c r="D11181" s="115" t="s">
        <v>43466</v>
      </c>
      <c r="E11181" s="115" t="s">
        <v>43467</v>
      </c>
      <c r="F11181" s="115" t="s">
        <v>43468</v>
      </c>
      <c r="G11181" s="115" t="s">
        <v>43425</v>
      </c>
      <c r="H11181" s="115" t="s">
        <v>43469</v>
      </c>
      <c r="I11181" s="115" t="s">
        <v>16</v>
      </c>
      <c r="J11181" s="115">
        <v>62.02</v>
      </c>
    </row>
    <row r="11182" spans="1:10" hidden="1">
      <c r="A11182" s="115" t="s">
        <v>11495</v>
      </c>
      <c r="B11182" s="115"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15" t="s">
        <v>43470</v>
      </c>
      <c r="D11182" s="115" t="s">
        <v>43471</v>
      </c>
      <c r="E11182" s="115" t="s">
        <v>43472</v>
      </c>
      <c r="F11182" s="115" t="s">
        <v>43473</v>
      </c>
      <c r="G11182" s="115" t="s">
        <v>43474</v>
      </c>
      <c r="H11182" s="115" t="s">
        <v>43475</v>
      </c>
      <c r="I11182" s="115" t="s">
        <v>16</v>
      </c>
      <c r="J11182" s="115">
        <v>74.739999999999995</v>
      </c>
    </row>
    <row r="11183" spans="1:10" hidden="1">
      <c r="A11183" s="115" t="s">
        <v>11496</v>
      </c>
      <c r="B11183" s="115"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15" t="s">
        <v>43470</v>
      </c>
      <c r="D11183" s="115" t="s">
        <v>43471</v>
      </c>
      <c r="E11183" s="115" t="s">
        <v>43472</v>
      </c>
      <c r="F11183" s="115" t="s">
        <v>43473</v>
      </c>
      <c r="G11183" s="115" t="s">
        <v>43474</v>
      </c>
      <c r="H11183" s="115" t="s">
        <v>43475</v>
      </c>
      <c r="I11183" s="115" t="s">
        <v>16</v>
      </c>
      <c r="J11183" s="115">
        <v>72.45</v>
      </c>
    </row>
    <row r="11184" spans="1:10" hidden="1">
      <c r="A11184" s="115" t="s">
        <v>11497</v>
      </c>
      <c r="B11184" s="115"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15" t="s">
        <v>43476</v>
      </c>
      <c r="D11184" s="115" t="s">
        <v>43477</v>
      </c>
      <c r="E11184" s="115" t="s">
        <v>43478</v>
      </c>
      <c r="F11184" s="115" t="s">
        <v>43479</v>
      </c>
      <c r="G11184" s="115" t="s">
        <v>43480</v>
      </c>
      <c r="H11184" s="115" t="s">
        <v>43481</v>
      </c>
      <c r="I11184" s="115" t="s">
        <v>16</v>
      </c>
      <c r="J11184" s="115">
        <v>73.25</v>
      </c>
    </row>
    <row r="11185" spans="1:10" hidden="1">
      <c r="A11185" s="115" t="s">
        <v>11498</v>
      </c>
      <c r="B11185" s="115"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15" t="s">
        <v>43476</v>
      </c>
      <c r="D11185" s="115" t="s">
        <v>43477</v>
      </c>
      <c r="E11185" s="115" t="s">
        <v>43478</v>
      </c>
      <c r="F11185" s="115" t="s">
        <v>43479</v>
      </c>
      <c r="G11185" s="115" t="s">
        <v>43480</v>
      </c>
      <c r="H11185" s="115" t="s">
        <v>43481</v>
      </c>
      <c r="I11185" s="115" t="s">
        <v>16</v>
      </c>
      <c r="J11185" s="115">
        <v>71.22</v>
      </c>
    </row>
    <row r="11186" spans="1:10" hidden="1">
      <c r="A11186" s="115" t="s">
        <v>11499</v>
      </c>
      <c r="B11186" s="115"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15" t="s">
        <v>43476</v>
      </c>
      <c r="D11186" s="115" t="s">
        <v>43482</v>
      </c>
      <c r="E11186" s="115" t="s">
        <v>43478</v>
      </c>
      <c r="F11186" s="115" t="s">
        <v>43483</v>
      </c>
      <c r="G11186" s="115" t="s">
        <v>43484</v>
      </c>
      <c r="H11186" s="115" t="s">
        <v>43485</v>
      </c>
      <c r="I11186" s="115" t="s">
        <v>16</v>
      </c>
      <c r="J11186" s="115">
        <v>83.94</v>
      </c>
    </row>
    <row r="11187" spans="1:10" hidden="1">
      <c r="A11187" s="115" t="s">
        <v>11500</v>
      </c>
      <c r="B11187" s="115"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15" t="s">
        <v>43476</v>
      </c>
      <c r="D11187" s="115" t="s">
        <v>43482</v>
      </c>
      <c r="E11187" s="115" t="s">
        <v>43478</v>
      </c>
      <c r="F11187" s="115" t="s">
        <v>43483</v>
      </c>
      <c r="G11187" s="115" t="s">
        <v>43484</v>
      </c>
      <c r="H11187" s="115" t="s">
        <v>43485</v>
      </c>
      <c r="I11187" s="115" t="s">
        <v>16</v>
      </c>
      <c r="J11187" s="115">
        <v>81.650000000000006</v>
      </c>
    </row>
    <row r="11188" spans="1:10" hidden="1">
      <c r="A11188" s="115" t="s">
        <v>11501</v>
      </c>
      <c r="B11188" s="115"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15" t="s">
        <v>43476</v>
      </c>
      <c r="D11188" s="115" t="s">
        <v>43482</v>
      </c>
      <c r="E11188" s="115" t="s">
        <v>43486</v>
      </c>
      <c r="F11188" s="115" t="s">
        <v>43487</v>
      </c>
      <c r="G11188" s="115" t="s">
        <v>43488</v>
      </c>
      <c r="H11188" s="115" t="s">
        <v>43489</v>
      </c>
      <c r="I11188" s="115" t="s">
        <v>16</v>
      </c>
      <c r="J11188" s="115">
        <v>68.94</v>
      </c>
    </row>
    <row r="11189" spans="1:10" hidden="1">
      <c r="A11189" s="115" t="s">
        <v>11502</v>
      </c>
      <c r="B11189" s="115"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15" t="s">
        <v>43476</v>
      </c>
      <c r="D11189" s="115" t="s">
        <v>43482</v>
      </c>
      <c r="E11189" s="115" t="s">
        <v>43486</v>
      </c>
      <c r="F11189" s="115" t="s">
        <v>43487</v>
      </c>
      <c r="G11189" s="115" t="s">
        <v>43488</v>
      </c>
      <c r="H11189" s="115" t="s">
        <v>43489</v>
      </c>
      <c r="I11189" s="115" t="s">
        <v>16</v>
      </c>
      <c r="J11189" s="115">
        <v>66.900000000000006</v>
      </c>
    </row>
    <row r="11190" spans="1:10" hidden="1">
      <c r="A11190" s="115" t="s">
        <v>11503</v>
      </c>
      <c r="B11190" s="115"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15" t="s">
        <v>43476</v>
      </c>
      <c r="D11190" s="115" t="s">
        <v>43482</v>
      </c>
      <c r="E11190" s="115" t="s">
        <v>43486</v>
      </c>
      <c r="F11190" s="115" t="s">
        <v>43490</v>
      </c>
      <c r="G11190" s="115" t="s">
        <v>43491</v>
      </c>
      <c r="H11190" s="115" t="s">
        <v>43492</v>
      </c>
      <c r="I11190" s="115" t="s">
        <v>16</v>
      </c>
      <c r="J11190" s="115">
        <v>79.62</v>
      </c>
    </row>
    <row r="11191" spans="1:10" hidden="1">
      <c r="A11191" s="115" t="s">
        <v>11504</v>
      </c>
      <c r="B11191" s="115"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15" t="s">
        <v>43476</v>
      </c>
      <c r="D11191" s="115" t="s">
        <v>43482</v>
      </c>
      <c r="E11191" s="115" t="s">
        <v>43486</v>
      </c>
      <c r="F11191" s="115" t="s">
        <v>43490</v>
      </c>
      <c r="G11191" s="115" t="s">
        <v>43491</v>
      </c>
      <c r="H11191" s="115" t="s">
        <v>43492</v>
      </c>
      <c r="I11191" s="115" t="s">
        <v>16</v>
      </c>
      <c r="J11191" s="115">
        <v>77.33</v>
      </c>
    </row>
    <row r="11192" spans="1:10" hidden="1">
      <c r="A11192" s="115" t="s">
        <v>11505</v>
      </c>
      <c r="B11192" s="115"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15" t="s">
        <v>43476</v>
      </c>
      <c r="D11192" s="115" t="s">
        <v>43482</v>
      </c>
      <c r="E11192" s="115" t="s">
        <v>43493</v>
      </c>
      <c r="F11192" s="115" t="s">
        <v>43494</v>
      </c>
      <c r="G11192" s="115" t="s">
        <v>43495</v>
      </c>
      <c r="H11192" s="115" t="s">
        <v>43496</v>
      </c>
      <c r="I11192" s="115" t="s">
        <v>16</v>
      </c>
      <c r="J11192" s="115">
        <v>72.099999999999994</v>
      </c>
    </row>
    <row r="11193" spans="1:10" hidden="1">
      <c r="A11193" s="115" t="s">
        <v>11506</v>
      </c>
      <c r="B11193" s="115"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15" t="s">
        <v>43476</v>
      </c>
      <c r="D11193" s="115" t="s">
        <v>43482</v>
      </c>
      <c r="E11193" s="115" t="s">
        <v>43493</v>
      </c>
      <c r="F11193" s="115" t="s">
        <v>43494</v>
      </c>
      <c r="G11193" s="115" t="s">
        <v>43495</v>
      </c>
      <c r="H11193" s="115" t="s">
        <v>43496</v>
      </c>
      <c r="I11193" s="115" t="s">
        <v>16</v>
      </c>
      <c r="J11193" s="115">
        <v>70.069999999999993</v>
      </c>
    </row>
    <row r="11194" spans="1:10" hidden="1">
      <c r="A11194" s="115" t="s">
        <v>11507</v>
      </c>
      <c r="B11194" s="115"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15" t="s">
        <v>43476</v>
      </c>
      <c r="D11194" s="115" t="s">
        <v>43482</v>
      </c>
      <c r="E11194" s="115" t="s">
        <v>43493</v>
      </c>
      <c r="F11194" s="115" t="s">
        <v>43497</v>
      </c>
      <c r="G11194" s="115" t="s">
        <v>43498</v>
      </c>
      <c r="H11194" s="115" t="s">
        <v>43485</v>
      </c>
      <c r="I11194" s="115" t="s">
        <v>16</v>
      </c>
      <c r="J11194" s="115">
        <v>82.79</v>
      </c>
    </row>
    <row r="11195" spans="1:10" hidden="1">
      <c r="A11195" s="115" t="s">
        <v>11508</v>
      </c>
      <c r="B11195" s="115"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15" t="s">
        <v>43476</v>
      </c>
      <c r="D11195" s="115" t="s">
        <v>43482</v>
      </c>
      <c r="E11195" s="115" t="s">
        <v>43493</v>
      </c>
      <c r="F11195" s="115" t="s">
        <v>43497</v>
      </c>
      <c r="G11195" s="115" t="s">
        <v>43498</v>
      </c>
      <c r="H11195" s="115" t="s">
        <v>43485</v>
      </c>
      <c r="I11195" s="115" t="s">
        <v>16</v>
      </c>
      <c r="J11195" s="115">
        <v>80.5</v>
      </c>
    </row>
    <row r="11196" spans="1:10" hidden="1">
      <c r="A11196" s="115" t="s">
        <v>11509</v>
      </c>
      <c r="B11196" s="115"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15" t="s">
        <v>43499</v>
      </c>
      <c r="D11196" s="115" t="s">
        <v>43500</v>
      </c>
      <c r="E11196" s="115" t="s">
        <v>43501</v>
      </c>
      <c r="F11196" s="115" t="s">
        <v>43502</v>
      </c>
      <c r="G11196" s="115" t="s">
        <v>43503</v>
      </c>
      <c r="H11196" s="115" t="s">
        <v>43504</v>
      </c>
      <c r="I11196" s="115" t="s">
        <v>16</v>
      </c>
      <c r="J11196" s="115">
        <v>312.76</v>
      </c>
    </row>
    <row r="11197" spans="1:10" hidden="1">
      <c r="A11197" s="115" t="s">
        <v>11510</v>
      </c>
      <c r="B11197" s="115"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15" t="s">
        <v>43499</v>
      </c>
      <c r="D11197" s="115" t="s">
        <v>43500</v>
      </c>
      <c r="E11197" s="115" t="s">
        <v>43501</v>
      </c>
      <c r="F11197" s="115" t="s">
        <v>43502</v>
      </c>
      <c r="G11197" s="115" t="s">
        <v>43503</v>
      </c>
      <c r="H11197" s="115" t="s">
        <v>43504</v>
      </c>
      <c r="I11197" s="115" t="s">
        <v>16</v>
      </c>
      <c r="J11197" s="115">
        <v>281.08999999999997</v>
      </c>
    </row>
    <row r="11198" spans="1:10" hidden="1">
      <c r="A11198" s="115" t="s">
        <v>11511</v>
      </c>
      <c r="B11198" s="115"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15" t="s">
        <v>43505</v>
      </c>
      <c r="D11198" s="115" t="s">
        <v>43506</v>
      </c>
      <c r="E11198" s="115" t="s">
        <v>43507</v>
      </c>
      <c r="F11198" s="115" t="s">
        <v>43508</v>
      </c>
      <c r="G11198" s="115" t="s">
        <v>43509</v>
      </c>
      <c r="I11198" s="115" t="s">
        <v>16</v>
      </c>
      <c r="J11198" s="115">
        <v>460.28</v>
      </c>
    </row>
    <row r="11199" spans="1:10" hidden="1">
      <c r="A11199" s="115" t="s">
        <v>11512</v>
      </c>
      <c r="B11199" s="115"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15" t="s">
        <v>43505</v>
      </c>
      <c r="D11199" s="115" t="s">
        <v>43506</v>
      </c>
      <c r="E11199" s="115" t="s">
        <v>43507</v>
      </c>
      <c r="F11199" s="115" t="s">
        <v>43508</v>
      </c>
      <c r="G11199" s="115" t="s">
        <v>43509</v>
      </c>
      <c r="I11199" s="115" t="s">
        <v>16</v>
      </c>
      <c r="J11199" s="115">
        <v>445.69</v>
      </c>
    </row>
    <row r="11200" spans="1:10" hidden="1">
      <c r="A11200" s="115" t="s">
        <v>11513</v>
      </c>
      <c r="B11200" s="115"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15" t="s">
        <v>43510</v>
      </c>
      <c r="D11200" s="115" t="s">
        <v>43511</v>
      </c>
      <c r="E11200" s="115" t="s">
        <v>43512</v>
      </c>
      <c r="F11200" s="115" t="s">
        <v>43513</v>
      </c>
      <c r="G11200" s="115" t="s">
        <v>43514</v>
      </c>
      <c r="H11200" s="115" t="s">
        <v>43515</v>
      </c>
      <c r="I11200" s="115" t="s">
        <v>16</v>
      </c>
      <c r="J11200" s="115">
        <v>177.45</v>
      </c>
    </row>
    <row r="11201" spans="1:10" hidden="1">
      <c r="A11201" s="115" t="s">
        <v>11514</v>
      </c>
      <c r="B11201" s="115"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15" t="s">
        <v>43510</v>
      </c>
      <c r="D11201" s="115" t="s">
        <v>43511</v>
      </c>
      <c r="E11201" s="115" t="s">
        <v>43512</v>
      </c>
      <c r="F11201" s="115" t="s">
        <v>43513</v>
      </c>
      <c r="G11201" s="115" t="s">
        <v>43514</v>
      </c>
      <c r="H11201" s="115" t="s">
        <v>43515</v>
      </c>
      <c r="I11201" s="115" t="s">
        <v>16</v>
      </c>
      <c r="J11201" s="115">
        <v>157.94999999999999</v>
      </c>
    </row>
    <row r="11202" spans="1:10" hidden="1">
      <c r="A11202" s="115" t="s">
        <v>11515</v>
      </c>
      <c r="B11202" s="115" t="str">
        <f t="shared" si="174"/>
        <v>PAREDE DIVISORIA PARA SANITARIO EM GRANITO CINZA CARIJO,COM3CM DE ESPESSURA,POLIDA NAS DUAS FACES,FIXACAO PISO OU PAREDE,EXCLUSIVE FERRAGENS PARA FIXACAO.FORNECIMENTO E COLOCACAO</v>
      </c>
      <c r="C11202" s="115" t="s">
        <v>43516</v>
      </c>
      <c r="D11202" s="115" t="s">
        <v>43517</v>
      </c>
      <c r="E11202" s="115" t="s">
        <v>43518</v>
      </c>
      <c r="I11202" s="115" t="s">
        <v>16</v>
      </c>
      <c r="J11202" s="115">
        <v>290.95</v>
      </c>
    </row>
    <row r="11203" spans="1:10" hidden="1">
      <c r="A11203" s="115" t="s">
        <v>11516</v>
      </c>
      <c r="B11203" s="115" t="str">
        <f t="shared" si="174"/>
        <v>PAREDE DIVISORIA PARA SANITARIO EM GRANITO CINZA CARIJO,COM3CM DE ESPESSURA,POLIDA NAS DUAS FACES,FIXACAO PISO OU PAREDE,EXCLUSIVE FERRAGENS PARA FIXACAO.FORNECIMENTO E COLOCACAO</v>
      </c>
      <c r="C11203" s="115" t="s">
        <v>43516</v>
      </c>
      <c r="D11203" s="115" t="s">
        <v>43517</v>
      </c>
      <c r="E11203" s="115" t="s">
        <v>43518</v>
      </c>
      <c r="I11203" s="115" t="s">
        <v>16</v>
      </c>
      <c r="J11203" s="115">
        <v>276.36</v>
      </c>
    </row>
    <row r="11204" spans="1:10" hidden="1">
      <c r="A11204" s="115" t="s">
        <v>11517</v>
      </c>
      <c r="B11204" s="115" t="str">
        <f t="shared" si="174"/>
        <v>PAREDE DIVISORIA PARA SANITARIO EM GRANITO AMARELO ICARAI,COM 3CM DE ESPESSURA,POLIDA NAS DUAS FACES, FIXACAO PISO OU PAREDE,EXCLUSIVE FERRAGENS PARA FIXACAO.FORNECIMENTO E COLOCACAO</v>
      </c>
      <c r="C11204" s="115" t="s">
        <v>43519</v>
      </c>
      <c r="D11204" s="115" t="s">
        <v>43520</v>
      </c>
      <c r="E11204" s="115" t="s">
        <v>43521</v>
      </c>
      <c r="F11204" s="115" t="s">
        <v>33885</v>
      </c>
      <c r="I11204" s="115" t="s">
        <v>16</v>
      </c>
      <c r="J11204" s="115">
        <v>302.23</v>
      </c>
    </row>
    <row r="11205" spans="1:10" hidden="1">
      <c r="A11205" s="115" t="s">
        <v>11518</v>
      </c>
      <c r="B11205" s="115" t="str">
        <f t="shared" ref="B11205:B11268" si="175">C11205&amp;D11205&amp;E11205&amp;F11205&amp;G11205&amp;H11205</f>
        <v>PAREDE DIVISORIA PARA SANITARIO EM GRANITO AMARELO ICARAI,COM 3CM DE ESPESSURA,POLIDA NAS DUAS FACES, FIXACAO PISO OU PAREDE,EXCLUSIVE FERRAGENS PARA FIXACAO.FORNECIMENTO E COLOCACAO</v>
      </c>
      <c r="C11205" s="115" t="s">
        <v>43519</v>
      </c>
      <c r="D11205" s="115" t="s">
        <v>43520</v>
      </c>
      <c r="E11205" s="115" t="s">
        <v>43521</v>
      </c>
      <c r="F11205" s="115" t="s">
        <v>33885</v>
      </c>
      <c r="I11205" s="115" t="s">
        <v>16</v>
      </c>
      <c r="J11205" s="115">
        <v>287.64</v>
      </c>
    </row>
    <row r="11206" spans="1:10" hidden="1">
      <c r="A11206" s="115" t="s">
        <v>11519</v>
      </c>
      <c r="B11206" s="115" t="str">
        <f t="shared" si="175"/>
        <v>PAREDE DIVISORIA PARA SANITARIO EM GRANITO CINZA CORUMBA,COM 3CM DE ESPESSURA,POLIDA NAS DUAS FACES,FIXACAO PISO OU PAREDE,EXCLUSIVE FERRAGENS PARA FIXACAO.FORNECIMENTO E COLOCACAO</v>
      </c>
      <c r="C11206" s="115" t="s">
        <v>43522</v>
      </c>
      <c r="D11206" s="115" t="s">
        <v>43523</v>
      </c>
      <c r="E11206" s="115" t="s">
        <v>43524</v>
      </c>
      <c r="I11206" s="115" t="s">
        <v>16</v>
      </c>
      <c r="J11206" s="115">
        <v>298.39</v>
      </c>
    </row>
    <row r="11207" spans="1:10" hidden="1">
      <c r="A11207" s="115" t="s">
        <v>11520</v>
      </c>
      <c r="B11207" s="115" t="str">
        <f t="shared" si="175"/>
        <v>PAREDE DIVISORIA PARA SANITARIO EM GRANITO CINZA CORUMBA,COM 3CM DE ESPESSURA,POLIDA NAS DUAS FACES,FIXACAO PISO OU PAREDE,EXCLUSIVE FERRAGENS PARA FIXACAO.FORNECIMENTO E COLOCACAO</v>
      </c>
      <c r="C11207" s="115" t="s">
        <v>43522</v>
      </c>
      <c r="D11207" s="115" t="s">
        <v>43523</v>
      </c>
      <c r="E11207" s="115" t="s">
        <v>43524</v>
      </c>
      <c r="I11207" s="115" t="s">
        <v>16</v>
      </c>
      <c r="J11207" s="115">
        <v>283.8</v>
      </c>
    </row>
    <row r="11208" spans="1:10" hidden="1">
      <c r="A11208" s="115" t="s">
        <v>11521</v>
      </c>
      <c r="B11208" s="115" t="str">
        <f t="shared" si="175"/>
        <v>PAREDE DIVISORIA PARA SANITARIO EM GRANITO AMARELO ARABESCO,COM 3CM DE ESPESSURA,POLIDA NAS DUAS FACES,FIXACAO PISO OU PAREDE,EXCLUSIVE FERRAGENS PARA FIXACAO.FORNECIMENTO E COLOCACAO</v>
      </c>
      <c r="C11208" s="115" t="s">
        <v>43525</v>
      </c>
      <c r="D11208" s="115" t="s">
        <v>43526</v>
      </c>
      <c r="E11208" s="115" t="s">
        <v>43527</v>
      </c>
      <c r="F11208" s="115" t="s">
        <v>36834</v>
      </c>
      <c r="I11208" s="115" t="s">
        <v>16</v>
      </c>
      <c r="J11208" s="115">
        <v>325.57</v>
      </c>
    </row>
    <row r="11209" spans="1:10" hidden="1">
      <c r="A11209" s="115" t="s">
        <v>11522</v>
      </c>
      <c r="B11209" s="115" t="str">
        <f t="shared" si="175"/>
        <v>PAREDE DIVISORIA PARA SANITARIO EM GRANITO AMARELO ARABESCO,COM 3CM DE ESPESSURA,POLIDA NAS DUAS FACES,FIXACAO PISO OU PAREDE,EXCLUSIVE FERRAGENS PARA FIXACAO.FORNECIMENTO E COLOCACAO</v>
      </c>
      <c r="C11209" s="115" t="s">
        <v>43525</v>
      </c>
      <c r="D11209" s="115" t="s">
        <v>43526</v>
      </c>
      <c r="E11209" s="115" t="s">
        <v>43527</v>
      </c>
      <c r="F11209" s="115" t="s">
        <v>36834</v>
      </c>
      <c r="I11209" s="115" t="s">
        <v>16</v>
      </c>
      <c r="J11209" s="115">
        <v>310.98</v>
      </c>
    </row>
    <row r="11210" spans="1:10" hidden="1">
      <c r="A11210" s="115" t="s">
        <v>11523</v>
      </c>
      <c r="B11210" s="115" t="str">
        <f t="shared" si="175"/>
        <v>PAREDE DIVISORIA PARA SANITARIO EM PLACA DE ARDOSIA CINZA,COM 3CM DE ESPESSURA,POLIDA NAS DUAS FACES, FIXACAO PISO OU PAREDE,EXCLUSIVE FERRAGENS PARA FIXACAO.FORNECIMENTO E COLOCACAO</v>
      </c>
      <c r="C11210" s="115" t="s">
        <v>43528</v>
      </c>
      <c r="D11210" s="115" t="s">
        <v>43520</v>
      </c>
      <c r="E11210" s="115" t="s">
        <v>43521</v>
      </c>
      <c r="F11210" s="115" t="s">
        <v>33885</v>
      </c>
      <c r="I11210" s="115" t="s">
        <v>16</v>
      </c>
      <c r="J11210" s="115">
        <v>186.28</v>
      </c>
    </row>
    <row r="11211" spans="1:10" hidden="1">
      <c r="A11211" s="115" t="s">
        <v>11524</v>
      </c>
      <c r="B11211" s="115" t="str">
        <f t="shared" si="175"/>
        <v>PAREDE DIVISORIA PARA SANITARIO EM PLACA DE ARDOSIA CINZA,COM 3CM DE ESPESSURA,POLIDA NAS DUAS FACES, FIXACAO PISO OU PAREDE,EXCLUSIVE FERRAGENS PARA FIXACAO.FORNECIMENTO E COLOCACAO</v>
      </c>
      <c r="C11211" s="115" t="s">
        <v>43528</v>
      </c>
      <c r="D11211" s="115" t="s">
        <v>43520</v>
      </c>
      <c r="E11211" s="115" t="s">
        <v>43521</v>
      </c>
      <c r="F11211" s="115" t="s">
        <v>33885</v>
      </c>
      <c r="I11211" s="115" t="s">
        <v>16</v>
      </c>
      <c r="J11211" s="115">
        <v>171.69</v>
      </c>
    </row>
    <row r="11212" spans="1:10" hidden="1">
      <c r="A11212" s="115" t="s">
        <v>11525</v>
      </c>
      <c r="B11212" s="115" t="str">
        <f t="shared" si="175"/>
        <v>PAREDE DIVISORIA PARA SANITARIO EM GRANITO BRANCO ITAUNAS,COM 3CM DE ESPESSURA,POLIDA NAS DUAS FACES, FIXACAO PISO OU PAREDE,EXCLUSIVE FERRAGENS PARA FIXACAO.FORNECIMENTO E COLOCACAO</v>
      </c>
      <c r="C11212" s="115" t="s">
        <v>43529</v>
      </c>
      <c r="D11212" s="115" t="s">
        <v>43520</v>
      </c>
      <c r="E11212" s="115" t="s">
        <v>43521</v>
      </c>
      <c r="F11212" s="115" t="s">
        <v>33885</v>
      </c>
      <c r="I11212" s="115" t="s">
        <v>16</v>
      </c>
      <c r="J11212" s="115">
        <v>429.25</v>
      </c>
    </row>
    <row r="11213" spans="1:10" hidden="1">
      <c r="A11213" s="115" t="s">
        <v>11526</v>
      </c>
      <c r="B11213" s="115" t="str">
        <f t="shared" si="175"/>
        <v>PAREDE DIVISORIA PARA SANITARIO EM GRANITO BRANCO ITAUNAS,COM 3CM DE ESPESSURA,POLIDA NAS DUAS FACES, FIXACAO PISO OU PAREDE,EXCLUSIVE FERRAGENS PARA FIXACAO.FORNECIMENTO E COLOCACAO</v>
      </c>
      <c r="C11213" s="115" t="s">
        <v>43529</v>
      </c>
      <c r="D11213" s="115" t="s">
        <v>43520</v>
      </c>
      <c r="E11213" s="115" t="s">
        <v>43521</v>
      </c>
      <c r="F11213" s="115" t="s">
        <v>33885</v>
      </c>
      <c r="I11213" s="115" t="s">
        <v>16</v>
      </c>
      <c r="J11213" s="115">
        <v>414.66</v>
      </c>
    </row>
    <row r="11214" spans="1:10" hidden="1">
      <c r="A11214" s="115" t="s">
        <v>11527</v>
      </c>
      <c r="B11214" s="115"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15" t="s">
        <v>55972</v>
      </c>
      <c r="D11214" s="115" t="s">
        <v>55973</v>
      </c>
      <c r="E11214" s="115" t="s">
        <v>55974</v>
      </c>
      <c r="F11214" s="115" t="s">
        <v>43530</v>
      </c>
      <c r="G11214" s="115" t="s">
        <v>43531</v>
      </c>
      <c r="H11214" s="115" t="s">
        <v>43532</v>
      </c>
      <c r="I11214" s="115" t="s">
        <v>16</v>
      </c>
      <c r="J11214" s="115">
        <v>148.19</v>
      </c>
    </row>
    <row r="11215" spans="1:10" hidden="1">
      <c r="A11215" s="115" t="s">
        <v>11528</v>
      </c>
      <c r="B11215" s="115"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15" t="s">
        <v>55972</v>
      </c>
      <c r="D11215" s="115" t="s">
        <v>55973</v>
      </c>
      <c r="E11215" s="115" t="s">
        <v>55974</v>
      </c>
      <c r="F11215" s="115" t="s">
        <v>43530</v>
      </c>
      <c r="G11215" s="115" t="s">
        <v>43531</v>
      </c>
      <c r="H11215" s="115" t="s">
        <v>43532</v>
      </c>
      <c r="I11215" s="115" t="s">
        <v>16</v>
      </c>
      <c r="J11215" s="115">
        <v>142.58000000000001</v>
      </c>
    </row>
    <row r="11216" spans="1:10" hidden="1">
      <c r="A11216" s="115" t="s">
        <v>11529</v>
      </c>
      <c r="B11216" s="115" t="str">
        <f t="shared" si="175"/>
        <v>PAREDE DE ACABAMENTO PARA CABINES E PALCOS,CONSTRUIDO COM PANO DE POLIPROPILENO,GRAMATURA 60,COM LARGURA DE 1,40M,EM COR,ESTRUTURADO COM MADEIRA SERRADA DE(2X5)CM.FORNECIMENTO E COLOCACAO</v>
      </c>
      <c r="C11216" s="115" t="s">
        <v>43533</v>
      </c>
      <c r="D11216" s="115" t="s">
        <v>43534</v>
      </c>
      <c r="E11216" s="115" t="s">
        <v>43535</v>
      </c>
      <c r="F11216" s="115" t="s">
        <v>37216</v>
      </c>
      <c r="I11216" s="115" t="s">
        <v>16</v>
      </c>
      <c r="J11216" s="115">
        <v>20.55</v>
      </c>
    </row>
    <row r="11217" spans="1:10" hidden="1">
      <c r="A11217" s="115" t="s">
        <v>11530</v>
      </c>
      <c r="B11217" s="115" t="str">
        <f t="shared" si="175"/>
        <v>PAREDE DE ACABAMENTO PARA CABINES E PALCOS,CONSTRUIDO COM PANO DE POLIPROPILENO,GRAMATURA 60,COM LARGURA DE 1,40M,EM COR,ESTRUTURADO COM MADEIRA SERRADA DE(2X5)CM.FORNECIMENTO E COLOCACAO</v>
      </c>
      <c r="C11217" s="115" t="s">
        <v>43533</v>
      </c>
      <c r="D11217" s="115" t="s">
        <v>43534</v>
      </c>
      <c r="E11217" s="115" t="s">
        <v>43535</v>
      </c>
      <c r="F11217" s="115" t="s">
        <v>37216</v>
      </c>
      <c r="I11217" s="115" t="s">
        <v>16</v>
      </c>
      <c r="J11217" s="115">
        <v>18.95</v>
      </c>
    </row>
    <row r="11218" spans="1:10" hidden="1">
      <c r="A11218" s="115" t="s">
        <v>11531</v>
      </c>
      <c r="B11218" s="115" t="str">
        <f t="shared" si="175"/>
        <v>PAINEL DIVISORIO DE CONCRETO LEVE COM EPS,PARA VEDACAO,MEDIDAS APROXIMADAS DE 2,40X0,60X0,10M.FORNECIMENTO E COLOCACAO</v>
      </c>
      <c r="C11218" s="115" t="s">
        <v>43536</v>
      </c>
      <c r="D11218" s="115" t="s">
        <v>43537</v>
      </c>
      <c r="I11218" s="115" t="s">
        <v>16</v>
      </c>
      <c r="J11218" s="115">
        <v>149.38</v>
      </c>
    </row>
    <row r="11219" spans="1:10" hidden="1">
      <c r="A11219" s="115" t="s">
        <v>11532</v>
      </c>
      <c r="B11219" s="115" t="str">
        <f t="shared" si="175"/>
        <v>PAINEL DIVISORIO DE CONCRETO LEVE COM EPS,PARA VEDACAO,MEDIDAS APROXIMADAS DE 2,40X0,60X0,10M.FORNECIMENTO E COLOCACAO</v>
      </c>
      <c r="C11219" s="115" t="s">
        <v>43536</v>
      </c>
      <c r="D11219" s="115" t="s">
        <v>43537</v>
      </c>
      <c r="I11219" s="115" t="s">
        <v>16</v>
      </c>
      <c r="J11219" s="115">
        <v>148.93</v>
      </c>
    </row>
    <row r="11220" spans="1:10" hidden="1">
      <c r="A11220" s="115" t="s">
        <v>11533</v>
      </c>
      <c r="B11220" s="115" t="str">
        <f t="shared" si="175"/>
        <v>ALVENARIA ESTRUTURAL DE TIJOLOS CERAMICOS 14X19X29CM,APARENTES,ESPESSURA 14CM,COM QUALIDADE E RESISTENCIA A COMPRESSAO CONFORME NORMAS DA ABNT,ASSENTES COM ARGAMASSA DE CIMENTO E AREIA,NO TRACO 1:3,SUPERFICIES COM VAOS E ARESTAS,CONFORME PROJETO CEHAB</v>
      </c>
      <c r="C11220" s="115" t="s">
        <v>43538</v>
      </c>
      <c r="D11220" s="115" t="s">
        <v>43539</v>
      </c>
      <c r="E11220" s="115" t="s">
        <v>43540</v>
      </c>
      <c r="F11220" s="115" t="s">
        <v>43541</v>
      </c>
      <c r="G11220" s="115" t="s">
        <v>43542</v>
      </c>
      <c r="I11220" s="115" t="s">
        <v>16</v>
      </c>
      <c r="J11220" s="115">
        <v>83.58</v>
      </c>
    </row>
    <row r="11221" spans="1:10" hidden="1">
      <c r="A11221" s="115" t="s">
        <v>11534</v>
      </c>
      <c r="B11221" s="115" t="str">
        <f t="shared" si="175"/>
        <v>ALVENARIA ESTRUTURAL DE TIJOLOS CERAMICOS 14X19X29CM,APARENTES,ESPESSURA 14CM,COM QUALIDADE E RESISTENCIA A COMPRESSAO CONFORME NORMAS DA ABNT,ASSENTES COM ARGAMASSA DE CIMENTO E AREIA,NO TRACO 1:3,SUPERFICIES COM VAOS E ARESTAS,CONFORME PROJETO CEHAB</v>
      </c>
      <c r="C11221" s="115" t="s">
        <v>43538</v>
      </c>
      <c r="D11221" s="115" t="s">
        <v>43539</v>
      </c>
      <c r="E11221" s="115" t="s">
        <v>43540</v>
      </c>
      <c r="F11221" s="115" t="s">
        <v>43541</v>
      </c>
      <c r="G11221" s="115" t="s">
        <v>43542</v>
      </c>
      <c r="I11221" s="115" t="s">
        <v>16</v>
      </c>
      <c r="J11221" s="115">
        <v>77.73</v>
      </c>
    </row>
    <row r="11222" spans="1:10" hidden="1">
      <c r="A11222" s="115" t="s">
        <v>11535</v>
      </c>
      <c r="B11222" s="115"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15" t="s">
        <v>43543</v>
      </c>
      <c r="D11222" s="115" t="s">
        <v>43544</v>
      </c>
      <c r="E11222" s="115" t="s">
        <v>43545</v>
      </c>
      <c r="F11222" s="115" t="s">
        <v>43546</v>
      </c>
      <c r="G11222" s="115" t="s">
        <v>43547</v>
      </c>
      <c r="I11222" s="115" t="s">
        <v>58</v>
      </c>
      <c r="J11222" s="115">
        <v>25.45</v>
      </c>
    </row>
    <row r="11223" spans="1:10" hidden="1">
      <c r="A11223" s="115" t="s">
        <v>11536</v>
      </c>
      <c r="B11223" s="115"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15" t="s">
        <v>43543</v>
      </c>
      <c r="D11223" s="115" t="s">
        <v>43544</v>
      </c>
      <c r="E11223" s="115" t="s">
        <v>43545</v>
      </c>
      <c r="F11223" s="115" t="s">
        <v>43546</v>
      </c>
      <c r="G11223" s="115" t="s">
        <v>43547</v>
      </c>
      <c r="I11223" s="115" t="s">
        <v>58</v>
      </c>
      <c r="J11223" s="115">
        <v>23.5</v>
      </c>
    </row>
    <row r="11224" spans="1:10" hidden="1">
      <c r="A11224" s="115" t="s">
        <v>11537</v>
      </c>
      <c r="B11224" s="115"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15" t="s">
        <v>43548</v>
      </c>
      <c r="D11224" s="115" t="s">
        <v>43544</v>
      </c>
      <c r="E11224" s="115" t="s">
        <v>43545</v>
      </c>
      <c r="F11224" s="115" t="s">
        <v>43549</v>
      </c>
      <c r="G11224" s="115" t="s">
        <v>43550</v>
      </c>
      <c r="H11224" s="115" t="s">
        <v>43551</v>
      </c>
      <c r="I11224" s="115" t="s">
        <v>58</v>
      </c>
      <c r="J11224" s="115">
        <v>19.88</v>
      </c>
    </row>
    <row r="11225" spans="1:10" hidden="1">
      <c r="A11225" s="115" t="s">
        <v>11538</v>
      </c>
      <c r="B11225" s="115"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15" t="s">
        <v>43548</v>
      </c>
      <c r="D11225" s="115" t="s">
        <v>43544</v>
      </c>
      <c r="E11225" s="115" t="s">
        <v>43545</v>
      </c>
      <c r="F11225" s="115" t="s">
        <v>43549</v>
      </c>
      <c r="G11225" s="115" t="s">
        <v>43550</v>
      </c>
      <c r="H11225" s="115" t="s">
        <v>43551</v>
      </c>
      <c r="I11225" s="115" t="s">
        <v>58</v>
      </c>
      <c r="J11225" s="115">
        <v>18.16</v>
      </c>
    </row>
    <row r="11226" spans="1:10" hidden="1">
      <c r="A11226" s="115" t="s">
        <v>11539</v>
      </c>
      <c r="B11226" s="115"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6" s="115" t="s">
        <v>43552</v>
      </c>
      <c r="D11226" s="115" t="s">
        <v>43553</v>
      </c>
      <c r="E11226" s="115" t="s">
        <v>43554</v>
      </c>
      <c r="F11226" s="115" t="s">
        <v>43555</v>
      </c>
      <c r="G11226" s="115" t="s">
        <v>43556</v>
      </c>
      <c r="I11226" s="115" t="s">
        <v>16</v>
      </c>
      <c r="J11226" s="115">
        <v>116.28</v>
      </c>
    </row>
    <row r="11227" spans="1:10" hidden="1">
      <c r="A11227" s="115" t="s">
        <v>11540</v>
      </c>
      <c r="B11227" s="115"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7" s="115" t="s">
        <v>43552</v>
      </c>
      <c r="D11227" s="115" t="s">
        <v>43553</v>
      </c>
      <c r="E11227" s="115" t="s">
        <v>43554</v>
      </c>
      <c r="F11227" s="115" t="s">
        <v>43555</v>
      </c>
      <c r="G11227" s="115" t="s">
        <v>43556</v>
      </c>
      <c r="I11227" s="115" t="s">
        <v>16</v>
      </c>
      <c r="J11227" s="115">
        <v>104.04</v>
      </c>
    </row>
    <row r="11228" spans="1:10" hidden="1">
      <c r="A11228" s="115" t="s">
        <v>11541</v>
      </c>
      <c r="B11228" s="115"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15" t="s">
        <v>43538</v>
      </c>
      <c r="D11228" s="115" t="s">
        <v>43539</v>
      </c>
      <c r="E11228" s="115" t="s">
        <v>43540</v>
      </c>
      <c r="F11228" s="115" t="s">
        <v>43557</v>
      </c>
      <c r="G11228" s="115" t="s">
        <v>43558</v>
      </c>
      <c r="I11228" s="115" t="s">
        <v>16</v>
      </c>
      <c r="J11228" s="115">
        <v>108.4</v>
      </c>
    </row>
    <row r="11229" spans="1:10" hidden="1">
      <c r="A11229" s="115" t="s">
        <v>11542</v>
      </c>
      <c r="B11229" s="115"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15" t="s">
        <v>43538</v>
      </c>
      <c r="D11229" s="115" t="s">
        <v>43539</v>
      </c>
      <c r="E11229" s="115" t="s">
        <v>43540</v>
      </c>
      <c r="F11229" s="115" t="s">
        <v>43557</v>
      </c>
      <c r="G11229" s="115" t="s">
        <v>43558</v>
      </c>
      <c r="I11229" s="115" t="s">
        <v>16</v>
      </c>
      <c r="J11229" s="115">
        <v>99.27</v>
      </c>
    </row>
    <row r="11230" spans="1:10" hidden="1">
      <c r="A11230" s="115" t="s">
        <v>11543</v>
      </c>
      <c r="B11230" s="115" t="str">
        <f t="shared" si="175"/>
        <v>CHAPISCO EM SUPERFICIE DE CONCRETO OU ALVENARIA,COM ARGAMASSA DE CIMENTO E AREIA,NO TRACO 1:3,COM 5MM DE ESPESSURA</v>
      </c>
      <c r="C11230" s="115" t="s">
        <v>43559</v>
      </c>
      <c r="D11230" s="115" t="s">
        <v>55975</v>
      </c>
      <c r="I11230" s="115" t="s">
        <v>16</v>
      </c>
      <c r="J11230" s="115">
        <v>5.64</v>
      </c>
    </row>
    <row r="11231" spans="1:10" hidden="1">
      <c r="A11231" s="115" t="s">
        <v>11544</v>
      </c>
      <c r="B11231" s="115" t="str">
        <f t="shared" si="175"/>
        <v>CHAPISCO EM SUPERFICIE DE CONCRETO OU ALVENARIA,COM ARGAMASSA DE CIMENTO E AREIA,NO TRACO 1:3,COM 5MM DE ESPESSURA</v>
      </c>
      <c r="C11231" s="115" t="s">
        <v>43559</v>
      </c>
      <c r="D11231" s="115" t="s">
        <v>55975</v>
      </c>
      <c r="I11231" s="115" t="s">
        <v>16</v>
      </c>
      <c r="J11231" s="115">
        <v>5.09</v>
      </c>
    </row>
    <row r="11232" spans="1:10" hidden="1">
      <c r="A11232" s="115" t="s">
        <v>11545</v>
      </c>
      <c r="B11232" s="115" t="str">
        <f t="shared" si="175"/>
        <v>CHAPISCO EM SUPERFICIE DE CONCRETO OU ALVENARIA,COM ARGAMASSA DE CIMENTO E AREIA,NO TRACO 1:3,COM 5MM DE ESPESSURA E 0,72L/M2 DE LATEX</v>
      </c>
      <c r="C11232" s="115" t="s">
        <v>43559</v>
      </c>
      <c r="D11232" s="115" t="s">
        <v>55976</v>
      </c>
      <c r="E11232" s="115" t="s">
        <v>55977</v>
      </c>
      <c r="I11232" s="115" t="s">
        <v>16</v>
      </c>
      <c r="J11232" s="115">
        <v>11.29</v>
      </c>
    </row>
    <row r="11233" spans="1:10" hidden="1">
      <c r="A11233" s="115" t="s">
        <v>11546</v>
      </c>
      <c r="B11233" s="115" t="str">
        <f t="shared" si="175"/>
        <v>CHAPISCO EM SUPERFICIE DE CONCRETO OU ALVENARIA,COM ARGAMASSA DE CIMENTO E AREIA,NO TRACO 1:3,COM 5MM DE ESPESSURA E 0,72L/M2 DE LATEX</v>
      </c>
      <c r="C11233" s="115" t="s">
        <v>43559</v>
      </c>
      <c r="D11233" s="115" t="s">
        <v>55976</v>
      </c>
      <c r="E11233" s="115" t="s">
        <v>55977</v>
      </c>
      <c r="I11233" s="115" t="s">
        <v>16</v>
      </c>
      <c r="J11233" s="115">
        <v>10.48</v>
      </c>
    </row>
    <row r="11234" spans="1:10" hidden="1">
      <c r="A11234" s="115" t="s">
        <v>11547</v>
      </c>
      <c r="B11234" s="115" t="str">
        <f t="shared" si="175"/>
        <v>REVESTIMENTO CHAPISCADO DE SUPERFICIE DE CONCRETO OU ALVENARIA,USANDO MAQUINA MANUAL,COM ARGAMASSA DE CIMENTO E AREIA,NOTRACO 1:6</v>
      </c>
      <c r="C11234" s="115" t="s">
        <v>43560</v>
      </c>
      <c r="D11234" s="115" t="s">
        <v>43561</v>
      </c>
      <c r="E11234" s="115" t="s">
        <v>43562</v>
      </c>
      <c r="I11234" s="115" t="s">
        <v>16</v>
      </c>
      <c r="J11234" s="115">
        <v>4.45</v>
      </c>
    </row>
    <row r="11235" spans="1:10" hidden="1">
      <c r="A11235" s="115" t="s">
        <v>11548</v>
      </c>
      <c r="B11235" s="115" t="str">
        <f t="shared" si="175"/>
        <v>REVESTIMENTO CHAPISCADO DE SUPERFICIE DE CONCRETO OU ALVENARIA,USANDO MAQUINA MANUAL,COM ARGAMASSA DE CIMENTO E AREIA,NOTRACO 1:6</v>
      </c>
      <c r="C11235" s="115" t="s">
        <v>43560</v>
      </c>
      <c r="D11235" s="115" t="s">
        <v>43561</v>
      </c>
      <c r="E11235" s="115" t="s">
        <v>43562</v>
      </c>
      <c r="I11235" s="115" t="s">
        <v>16</v>
      </c>
      <c r="J11235" s="115">
        <v>4.1500000000000004</v>
      </c>
    </row>
    <row r="11236" spans="1:10" hidden="1">
      <c r="A11236" s="115" t="s">
        <v>11549</v>
      </c>
      <c r="B11236" s="115" t="str">
        <f t="shared" si="175"/>
        <v>REVESTIMENTO CHAPISCADO DE CIMENTO E AREIA,NO TRACO 1:3,PENEIRADO,ESPESSURA DE 9MM,APLICADO SOBRE EMBOCO EXISTENTE</v>
      </c>
      <c r="C11236" s="115" t="s">
        <v>43563</v>
      </c>
      <c r="D11236" s="115" t="s">
        <v>43564</v>
      </c>
      <c r="I11236" s="115" t="s">
        <v>16</v>
      </c>
      <c r="J11236" s="115">
        <v>10.93</v>
      </c>
    </row>
    <row r="11237" spans="1:10" hidden="1">
      <c r="A11237" s="115" t="s">
        <v>11550</v>
      </c>
      <c r="B11237" s="115" t="str">
        <f t="shared" si="175"/>
        <v>REVESTIMENTO CHAPISCADO DE CIMENTO E AREIA,NO TRACO 1:3,PENEIRADO,ESPESSURA DE 9MM,APLICADO SOBRE EMBOCO EXISTENTE</v>
      </c>
      <c r="C11237" s="115" t="s">
        <v>43563</v>
      </c>
      <c r="D11237" s="115" t="s">
        <v>43564</v>
      </c>
      <c r="I11237" s="115" t="s">
        <v>16</v>
      </c>
      <c r="J11237" s="115">
        <v>9.84</v>
      </c>
    </row>
    <row r="11238" spans="1:10" hidden="1">
      <c r="A11238" s="115" t="s">
        <v>11551</v>
      </c>
      <c r="B11238" s="115" t="str">
        <f t="shared" si="175"/>
        <v>EMBOCO COM ARGAMASSA DE CIMENTO E AREIA,NO TRACO 1:1,5 COM 1,5CM DE ESPESSURA,INCLUSIVE CHAPISCO DE CIMENTO E AREIA,NO TRACO 1:3</v>
      </c>
      <c r="C11238" s="115" t="s">
        <v>43565</v>
      </c>
      <c r="D11238" s="115" t="s">
        <v>43566</v>
      </c>
      <c r="E11238" s="115" t="s">
        <v>43567</v>
      </c>
      <c r="I11238" s="115" t="s">
        <v>16</v>
      </c>
      <c r="J11238" s="115">
        <v>28.48</v>
      </c>
    </row>
    <row r="11239" spans="1:10" hidden="1">
      <c r="A11239" s="115" t="s">
        <v>11552</v>
      </c>
      <c r="B11239" s="115" t="str">
        <f t="shared" si="175"/>
        <v>EMBOCO COM ARGAMASSA DE CIMENTO E AREIA,NO TRACO 1:1,5 COM 1,5CM DE ESPESSURA,INCLUSIVE CHAPISCO DE CIMENTO E AREIA,NO TRACO 1:3</v>
      </c>
      <c r="C11239" s="115" t="s">
        <v>43565</v>
      </c>
      <c r="D11239" s="115" t="s">
        <v>43566</v>
      </c>
      <c r="E11239" s="115" t="s">
        <v>43567</v>
      </c>
      <c r="I11239" s="115" t="s">
        <v>16</v>
      </c>
      <c r="J11239" s="115">
        <v>25.79</v>
      </c>
    </row>
    <row r="11240" spans="1:10" hidden="1">
      <c r="A11240" s="115" t="s">
        <v>11553</v>
      </c>
      <c r="B11240" s="115" t="str">
        <f t="shared" si="175"/>
        <v>EMBOCO COM ARGAMASSA DE CIMENTO E AREIA,NO TRACO 1:2 COM 1,5CM DE ESPESSURA,INCLUSIVE CHAPISCO DE CIMENTO E AREIA,NO TRACO 1:3</v>
      </c>
      <c r="C11240" s="115" t="s">
        <v>43568</v>
      </c>
      <c r="D11240" s="115" t="s">
        <v>43569</v>
      </c>
      <c r="E11240" s="115" t="s">
        <v>43570</v>
      </c>
      <c r="I11240" s="115" t="s">
        <v>16</v>
      </c>
      <c r="J11240" s="115">
        <v>27.95</v>
      </c>
    </row>
    <row r="11241" spans="1:10" hidden="1">
      <c r="A11241" s="115" t="s">
        <v>11554</v>
      </c>
      <c r="B11241" s="115" t="str">
        <f t="shared" si="175"/>
        <v>EMBOCO COM ARGAMASSA DE CIMENTO E AREIA,NO TRACO 1:2 COM 1,5CM DE ESPESSURA,INCLUSIVE CHAPISCO DE CIMENTO E AREIA,NO TRACO 1:3</v>
      </c>
      <c r="C11241" s="115" t="s">
        <v>43568</v>
      </c>
      <c r="D11241" s="115" t="s">
        <v>43569</v>
      </c>
      <c r="E11241" s="115" t="s">
        <v>43570</v>
      </c>
      <c r="I11241" s="115" t="s">
        <v>16</v>
      </c>
      <c r="J11241" s="115">
        <v>25.25</v>
      </c>
    </row>
    <row r="11242" spans="1:10" hidden="1">
      <c r="A11242" s="115" t="s">
        <v>11555</v>
      </c>
      <c r="B11242" s="115" t="str">
        <f t="shared" si="175"/>
        <v>EMBOCO COM ARGAMASSA DE CIMENTO E AREIA,NO TRACO 1:3 COM 1,5CM DE ESPESSURA,INCLUSIVE CHAPISCO DE CIMENTO E AREIA,NO TRACO 1:3</v>
      </c>
      <c r="C11242" s="115" t="s">
        <v>43571</v>
      </c>
      <c r="D11242" s="115" t="s">
        <v>43569</v>
      </c>
      <c r="E11242" s="115" t="s">
        <v>43570</v>
      </c>
      <c r="I11242" s="115" t="s">
        <v>16</v>
      </c>
      <c r="J11242" s="115">
        <v>27.15</v>
      </c>
    </row>
    <row r="11243" spans="1:10" hidden="1">
      <c r="A11243" s="115" t="s">
        <v>11556</v>
      </c>
      <c r="B11243" s="115" t="str">
        <f t="shared" si="175"/>
        <v>EMBOCO COM ARGAMASSA DE CIMENTO E AREIA,NO TRACO 1:3 COM 1,5CM DE ESPESSURA,INCLUSIVE CHAPISCO DE CIMENTO E AREIA,NO TRACO 1:3</v>
      </c>
      <c r="C11243" s="115" t="s">
        <v>43571</v>
      </c>
      <c r="D11243" s="115" t="s">
        <v>43569</v>
      </c>
      <c r="E11243" s="115" t="s">
        <v>43570</v>
      </c>
      <c r="I11243" s="115" t="s">
        <v>16</v>
      </c>
      <c r="J11243" s="115">
        <v>24.43</v>
      </c>
    </row>
    <row r="11244" spans="1:10" hidden="1">
      <c r="A11244" s="115" t="s">
        <v>11557</v>
      </c>
      <c r="B11244" s="115" t="str">
        <f t="shared" si="175"/>
        <v>EMBOCO COM ARGAMASSA DE CIMENTO E AREIA,NO TRACO 1:3 COM 2CM DE ESPESSURA,INCLUSIVE CHAPISCO DE CIMENTO E AREIA,NO TRACO 1:3</v>
      </c>
      <c r="C11244" s="115" t="s">
        <v>43572</v>
      </c>
      <c r="D11244" s="115" t="s">
        <v>43573</v>
      </c>
      <c r="E11244" s="636" t="s">
        <v>43574</v>
      </c>
      <c r="I11244" s="115" t="s">
        <v>16</v>
      </c>
      <c r="J11244" s="115">
        <v>29.67</v>
      </c>
    </row>
    <row r="11245" spans="1:10" hidden="1">
      <c r="A11245" s="115" t="s">
        <v>11558</v>
      </c>
      <c r="B11245" s="115" t="str">
        <f t="shared" si="175"/>
        <v>EMBOCO COM ARGAMASSA DE CIMENTO E AREIA,NO TRACO 1:3 COM 2CM DE ESPESSURA,INCLUSIVE CHAPISCO DE CIMENTO E AREIA,NO TRACO 1:3</v>
      </c>
      <c r="C11245" s="115" t="s">
        <v>43572</v>
      </c>
      <c r="D11245" s="115" t="s">
        <v>43573</v>
      </c>
      <c r="E11245" s="636" t="s">
        <v>43574</v>
      </c>
      <c r="I11245" s="115" t="s">
        <v>16</v>
      </c>
      <c r="J11245" s="115">
        <v>26.91</v>
      </c>
    </row>
    <row r="11246" spans="1:10" hidden="1">
      <c r="A11246" s="115" t="s">
        <v>11559</v>
      </c>
      <c r="B11246" s="115" t="str">
        <f t="shared" si="175"/>
        <v>EMBOCO COM ARGAMASSA DE CIMENTO E AREIA,NO TRACO 1:4 COM 1,5CM DE ESPESSURA,INCLUSIVE CHAPISCO DE CIMENTO E AREIA,NO TRACO 1:3</v>
      </c>
      <c r="C11246" s="115" t="s">
        <v>43575</v>
      </c>
      <c r="D11246" s="115" t="s">
        <v>43569</v>
      </c>
      <c r="E11246" s="115" t="s">
        <v>43570</v>
      </c>
      <c r="I11246" s="115" t="s">
        <v>16</v>
      </c>
      <c r="J11246" s="115">
        <v>26.82</v>
      </c>
    </row>
    <row r="11247" spans="1:10" hidden="1">
      <c r="A11247" s="115" t="s">
        <v>11560</v>
      </c>
      <c r="B11247" s="115" t="str">
        <f t="shared" si="175"/>
        <v>EMBOCO COM ARGAMASSA DE CIMENTO E AREIA,NO TRACO 1:4 COM 1,5CM DE ESPESSURA,INCLUSIVE CHAPISCO DE CIMENTO E AREIA,NO TRACO 1:3</v>
      </c>
      <c r="C11247" s="115" t="s">
        <v>43575</v>
      </c>
      <c r="D11247" s="115" t="s">
        <v>43569</v>
      </c>
      <c r="E11247" s="115" t="s">
        <v>43570</v>
      </c>
      <c r="I11247" s="115" t="s">
        <v>16</v>
      </c>
      <c r="J11247" s="115">
        <v>24.08</v>
      </c>
    </row>
    <row r="11248" spans="1:10" hidden="1">
      <c r="A11248" s="115" t="s">
        <v>11561</v>
      </c>
      <c r="B11248" s="115" t="str">
        <f t="shared" si="175"/>
        <v>EMBOCO COM ARGAMASSA DE CIMENTO E AREIA, NO TRACO 1:3, COM2,5CM DE ESPESSURA,COM CORANTE,APLICADO SOBRE CHAPISCO,EXCLUSIVE ESTE</v>
      </c>
      <c r="C11248" s="115" t="s">
        <v>43576</v>
      </c>
      <c r="D11248" s="115" t="s">
        <v>43577</v>
      </c>
      <c r="E11248" s="115" t="s">
        <v>43578</v>
      </c>
      <c r="I11248" s="115" t="s">
        <v>16</v>
      </c>
      <c r="J11248" s="115">
        <v>36.11</v>
      </c>
    </row>
    <row r="11249" spans="1:10" hidden="1">
      <c r="A11249" s="115" t="s">
        <v>11562</v>
      </c>
      <c r="B11249" s="115" t="str">
        <f t="shared" si="175"/>
        <v>EMBOCO COM ARGAMASSA DE CIMENTO E AREIA, NO TRACO 1:3, COM2,5CM DE ESPESSURA,COM CORANTE,APLICADO SOBRE CHAPISCO,EXCLUSIVE ESTE</v>
      </c>
      <c r="C11249" s="115" t="s">
        <v>43576</v>
      </c>
      <c r="D11249" s="115" t="s">
        <v>43577</v>
      </c>
      <c r="E11249" s="115" t="s">
        <v>43578</v>
      </c>
      <c r="I11249" s="115" t="s">
        <v>16</v>
      </c>
      <c r="J11249" s="115">
        <v>33.340000000000003</v>
      </c>
    </row>
    <row r="11250" spans="1:10" hidden="1">
      <c r="A11250" s="115" t="s">
        <v>11563</v>
      </c>
      <c r="B11250" s="115" t="str">
        <f t="shared" si="175"/>
        <v>EMBOCO INTERNO COM ARGAMASSA DE CIMENTO,CAL HIDRATADA ADITIVADA E AREIA,NO TRACO 1:1:8,COM ESPESSURA DE 1,5CM,INCLUSIVECHAPISCO DE CIMENTO E AREIA,NO TRACO 1:3</v>
      </c>
      <c r="C11250" s="115" t="s">
        <v>43579</v>
      </c>
      <c r="D11250" s="115" t="s">
        <v>43580</v>
      </c>
      <c r="E11250" s="115" t="s">
        <v>43581</v>
      </c>
      <c r="I11250" s="115" t="s">
        <v>16</v>
      </c>
      <c r="J11250" s="115">
        <v>26.7</v>
      </c>
    </row>
    <row r="11251" spans="1:10" hidden="1">
      <c r="A11251" s="115" t="s">
        <v>11564</v>
      </c>
      <c r="B11251" s="115" t="str">
        <f t="shared" si="175"/>
        <v>EMBOCO INTERNO COM ARGAMASSA DE CIMENTO,CAL HIDRATADA ADITIVADA E AREIA,NO TRACO 1:1:8,COM ESPESSURA DE 1,5CM,INCLUSIVECHAPISCO DE CIMENTO E AREIA,NO TRACO 1:3</v>
      </c>
      <c r="C11251" s="115" t="s">
        <v>43579</v>
      </c>
      <c r="D11251" s="115" t="s">
        <v>43580</v>
      </c>
      <c r="E11251" s="115" t="s">
        <v>43581</v>
      </c>
      <c r="I11251" s="115" t="s">
        <v>16</v>
      </c>
      <c r="J11251" s="115">
        <v>23.94</v>
      </c>
    </row>
    <row r="11252" spans="1:10" hidden="1">
      <c r="A11252" s="115" t="s">
        <v>11565</v>
      </c>
      <c r="B11252" s="115" t="str">
        <f t="shared" si="175"/>
        <v>EMBOCO INTERNO COM ARGAMASSA DE CIMENTO,CAL HIDRATADA ADITIVADA E AREIA,NO TRACO 1:1:8,COM ESPESSURA DE 1,5CM,EXCLUSIVECHAPISCO</v>
      </c>
      <c r="C11252" s="115" t="s">
        <v>43579</v>
      </c>
      <c r="D11252" s="115" t="s">
        <v>43582</v>
      </c>
      <c r="E11252" s="115" t="s">
        <v>43583</v>
      </c>
      <c r="I11252" s="115" t="s">
        <v>16</v>
      </c>
      <c r="J11252" s="115">
        <v>21.05</v>
      </c>
    </row>
    <row r="11253" spans="1:10" hidden="1">
      <c r="A11253" s="115" t="s">
        <v>11566</v>
      </c>
      <c r="B11253" s="115" t="str">
        <f t="shared" si="175"/>
        <v>EMBOCO INTERNO COM ARGAMASSA DE CIMENTO,CAL HIDRATADA ADITIVADA E AREIA,NO TRACO 1:1:8,COM ESPESSURA DE 1,5CM,EXCLUSIVECHAPISCO</v>
      </c>
      <c r="C11253" s="115" t="s">
        <v>43579</v>
      </c>
      <c r="D11253" s="115" t="s">
        <v>43582</v>
      </c>
      <c r="E11253" s="115" t="s">
        <v>43583</v>
      </c>
      <c r="I11253" s="115" t="s">
        <v>16</v>
      </c>
      <c r="J11253" s="115">
        <v>18.84</v>
      </c>
    </row>
    <row r="11254" spans="1:10" hidden="1">
      <c r="A11254" s="115" t="s">
        <v>11567</v>
      </c>
      <c r="B11254" s="115" t="str">
        <f t="shared" si="175"/>
        <v>EMBOCO INTERNO COM ARGAMASSA DE CIMENTO,CAL HIDRATADA ADITIVADA E AREIA,NO TRACO 1:1:8,COM ESPESSURA DE 2CM,INCLUSIVE CHAPISCO DE CIMENTO E AREIA,NO TRACO 1:3</v>
      </c>
      <c r="C11254" s="115" t="s">
        <v>43579</v>
      </c>
      <c r="D11254" s="115" t="s">
        <v>43584</v>
      </c>
      <c r="E11254" s="115" t="s">
        <v>43585</v>
      </c>
      <c r="I11254" s="115" t="s">
        <v>16</v>
      </c>
      <c r="J11254" s="115">
        <v>28.58</v>
      </c>
    </row>
    <row r="11255" spans="1:10" hidden="1">
      <c r="A11255" s="115" t="s">
        <v>11568</v>
      </c>
      <c r="B11255" s="115" t="str">
        <f t="shared" si="175"/>
        <v>EMBOCO INTERNO COM ARGAMASSA DE CIMENTO,CAL HIDRATADA ADITIVADA E AREIA,NO TRACO 1:1:8,COM ESPESSURA DE 2CM,INCLUSIVE CHAPISCO DE CIMENTO E AREIA,NO TRACO 1:3</v>
      </c>
      <c r="C11255" s="115" t="s">
        <v>43579</v>
      </c>
      <c r="D11255" s="115" t="s">
        <v>43584</v>
      </c>
      <c r="E11255" s="115" t="s">
        <v>43585</v>
      </c>
      <c r="I11255" s="115" t="s">
        <v>16</v>
      </c>
      <c r="J11255" s="115">
        <v>25.78</v>
      </c>
    </row>
    <row r="11256" spans="1:10" hidden="1">
      <c r="A11256" s="115" t="s">
        <v>11569</v>
      </c>
      <c r="B11256" s="115" t="str">
        <f t="shared" si="175"/>
        <v>EMBOCO INTERNO COM ARGAMASSA DE CIMENTO,CAL HIDRATADA ADITIVADA E AREIA,NO TRACO 1:1:8,COM ESPESSURA DE 2CM,EXCLUSIVE CHAPISCO</v>
      </c>
      <c r="C11256" s="115" t="s">
        <v>43579</v>
      </c>
      <c r="D11256" s="115" t="s">
        <v>43586</v>
      </c>
      <c r="E11256" s="115" t="s">
        <v>43587</v>
      </c>
      <c r="I11256" s="115" t="s">
        <v>16</v>
      </c>
      <c r="J11256" s="115">
        <v>22.94</v>
      </c>
    </row>
    <row r="11257" spans="1:10" hidden="1">
      <c r="A11257" s="115" t="s">
        <v>11570</v>
      </c>
      <c r="B11257" s="115" t="str">
        <f t="shared" si="175"/>
        <v>EMBOCO INTERNO COM ARGAMASSA DE CIMENTO,CAL HIDRATADA ADITIVADA E AREIA,NO TRACO 1:1:8,COM ESPESSURA DE 2CM,EXCLUSIVE CHAPISCO</v>
      </c>
      <c r="C11257" s="115" t="s">
        <v>43579</v>
      </c>
      <c r="D11257" s="115" t="s">
        <v>43586</v>
      </c>
      <c r="E11257" s="115" t="s">
        <v>43587</v>
      </c>
      <c r="I11257" s="115" t="s">
        <v>16</v>
      </c>
      <c r="J11257" s="115">
        <v>20.68</v>
      </c>
    </row>
    <row r="11258" spans="1:10" hidden="1">
      <c r="A11258" s="115" t="s">
        <v>11571</v>
      </c>
      <c r="B11258" s="115" t="str">
        <f t="shared" si="175"/>
        <v>REVESTIMENTO EXTERNO,DE UMA VEZ,COM ARGAMASSA DE CIMENTO E AREOLA PARA EMBOCO,NO TRACO 1:2,COM 3CM DE ESPESSURA,INCLUSIVE CHAPISCO DE CIMENTO E AREIA,NO TRACO 1:3</v>
      </c>
      <c r="C11258" s="115" t="s">
        <v>43588</v>
      </c>
      <c r="D11258" s="115" t="s">
        <v>43589</v>
      </c>
      <c r="E11258" s="115" t="s">
        <v>43590</v>
      </c>
      <c r="I11258" s="115" t="s">
        <v>16</v>
      </c>
      <c r="J11258" s="115">
        <v>35.69</v>
      </c>
    </row>
    <row r="11259" spans="1:10" hidden="1">
      <c r="A11259" s="115" t="s">
        <v>11572</v>
      </c>
      <c r="B11259" s="115" t="str">
        <f t="shared" si="175"/>
        <v>REVESTIMENTO EXTERNO,DE UMA VEZ,COM ARGAMASSA DE CIMENTO E AREOLA PARA EMBOCO,NO TRACO 1:2,COM 3CM DE ESPESSURA,INCLUSIVE CHAPISCO DE CIMENTO E AREIA,NO TRACO 1:3</v>
      </c>
      <c r="C11259" s="115" t="s">
        <v>43588</v>
      </c>
      <c r="D11259" s="115" t="s">
        <v>43589</v>
      </c>
      <c r="E11259" s="115" t="s">
        <v>43590</v>
      </c>
      <c r="I11259" s="115" t="s">
        <v>16</v>
      </c>
      <c r="J11259" s="115">
        <v>32.89</v>
      </c>
    </row>
    <row r="11260" spans="1:10" hidden="1">
      <c r="A11260" s="115" t="s">
        <v>11573</v>
      </c>
      <c r="B11260" s="115" t="str">
        <f t="shared" si="175"/>
        <v>REVESTIMENTO EXTERNO,DE UMA VEZ,COM ARGAMASSA DE CIMENTO E AREOLA PARA EMBOCO,NO TRACO 1:4,COM 3CM DE ESPESSURA,INCLUSIVE CHAPISCO DE CIMENTO E AREIA,NO TRACO 1:3</v>
      </c>
      <c r="C11260" s="115" t="s">
        <v>43588</v>
      </c>
      <c r="D11260" s="115" t="s">
        <v>43591</v>
      </c>
      <c r="E11260" s="115" t="s">
        <v>43590</v>
      </c>
      <c r="I11260" s="115" t="s">
        <v>16</v>
      </c>
      <c r="J11260" s="115">
        <v>32.74</v>
      </c>
    </row>
    <row r="11261" spans="1:10" hidden="1">
      <c r="A11261" s="115" t="s">
        <v>11574</v>
      </c>
      <c r="B11261" s="115" t="str">
        <f t="shared" si="175"/>
        <v>REVESTIMENTO EXTERNO,DE UMA VEZ,COM ARGAMASSA DE CIMENTO E AREOLA PARA EMBOCO,NO TRACO 1:4,COM 3CM DE ESPESSURA,INCLUSIVE CHAPISCO DE CIMENTO E AREIA,NO TRACO 1:3</v>
      </c>
      <c r="C11261" s="115" t="s">
        <v>43588</v>
      </c>
      <c r="D11261" s="115" t="s">
        <v>43591</v>
      </c>
      <c r="E11261" s="115" t="s">
        <v>43590</v>
      </c>
      <c r="I11261" s="115" t="s">
        <v>16</v>
      </c>
      <c r="J11261" s="115">
        <v>29.86</v>
      </c>
    </row>
    <row r="11262" spans="1:10" hidden="1">
      <c r="A11262" s="115" t="s">
        <v>11575</v>
      </c>
      <c r="B11262" s="115" t="str">
        <f t="shared" si="175"/>
        <v>REVESTIMENTO EXTERNO,DE UMA VEZ,COM ARGAMASSA DE CIMENTO E AREOLA PARA EMBOCO,NO TRACO 1:6,COM 3CM DE ESPESSURA,INCLUSIVE CHAPISCO DE CIMENTO E AREIA,NO TRACO 1:3</v>
      </c>
      <c r="C11262" s="115" t="s">
        <v>43588</v>
      </c>
      <c r="D11262" s="115" t="s">
        <v>43592</v>
      </c>
      <c r="E11262" s="115" t="s">
        <v>43590</v>
      </c>
      <c r="I11262" s="115" t="s">
        <v>16</v>
      </c>
      <c r="J11262" s="115">
        <v>31.97</v>
      </c>
    </row>
    <row r="11263" spans="1:10" hidden="1">
      <c r="A11263" s="115" t="s">
        <v>11576</v>
      </c>
      <c r="B11263" s="115" t="str">
        <f t="shared" si="175"/>
        <v>REVESTIMENTO EXTERNO,DE UMA VEZ,COM ARGAMASSA DE CIMENTO E AREOLA PARA EMBOCO,NO TRACO 1:6,COM 3CM DE ESPESSURA,INCLUSIVE CHAPISCO DE CIMENTO E AREIA,NO TRACO 1:3</v>
      </c>
      <c r="C11263" s="115" t="s">
        <v>43588</v>
      </c>
      <c r="D11263" s="115" t="s">
        <v>43592</v>
      </c>
      <c r="E11263" s="115" t="s">
        <v>43590</v>
      </c>
      <c r="I11263" s="115" t="s">
        <v>16</v>
      </c>
      <c r="J11263" s="115">
        <v>29</v>
      </c>
    </row>
    <row r="11264" spans="1:10" hidden="1">
      <c r="A11264" s="115" t="s">
        <v>11577</v>
      </c>
      <c r="B11264" s="115" t="str">
        <f t="shared" si="175"/>
        <v>REVESTIMENTO EXTERNO,EMBOCO,DE UMA VEZ,COM ARGAMASSA DE CIMENTO,CAL HIDRATADA ADITIVADA E AREIA,NO TRACO 1:1:12,COM ESPESSURA DE 2,5CM,INCLUSIVE CHAPISCO DE CIMENTO E AREIA,NO TRACO 1:3</v>
      </c>
      <c r="C11264" s="115" t="s">
        <v>43593</v>
      </c>
      <c r="D11264" s="115" t="s">
        <v>43594</v>
      </c>
      <c r="E11264" s="115" t="s">
        <v>43595</v>
      </c>
      <c r="F11264" s="115" t="s">
        <v>43596</v>
      </c>
      <c r="I11264" s="115" t="s">
        <v>16</v>
      </c>
      <c r="J11264" s="115">
        <v>28.81</v>
      </c>
    </row>
    <row r="11265" spans="1:10" hidden="1">
      <c r="A11265" s="115" t="s">
        <v>11578</v>
      </c>
      <c r="B11265" s="115" t="str">
        <f t="shared" si="175"/>
        <v>REVESTIMENTO EXTERNO,EMBOCO,DE UMA VEZ,COM ARGAMASSA DE CIMENTO,CAL HIDRATADA ADITIVADA E AREIA,NO TRACO 1:1:12,COM ESPESSURA DE 2,5CM,INCLUSIVE CHAPISCO DE CIMENTO E AREIA,NO TRACO 1:3</v>
      </c>
      <c r="C11265" s="115" t="s">
        <v>43593</v>
      </c>
      <c r="D11265" s="115" t="s">
        <v>43594</v>
      </c>
      <c r="E11265" s="115" t="s">
        <v>43595</v>
      </c>
      <c r="F11265" s="115" t="s">
        <v>43596</v>
      </c>
      <c r="I11265" s="115" t="s">
        <v>16</v>
      </c>
      <c r="J11265" s="115">
        <v>25.9</v>
      </c>
    </row>
    <row r="11266" spans="1:10" hidden="1">
      <c r="A11266" s="115" t="s">
        <v>11579</v>
      </c>
      <c r="B11266" s="115" t="str">
        <f t="shared" si="175"/>
        <v>RECOMPOSICAO DE REVESTIMENTO EXTERNO DE PO-DE-PEDRA,CIMENTOE CAL HIDRATADA COM ADICAO DE RHODOPAS PARA CONSOLIDACAO</v>
      </c>
      <c r="C11266" s="115" t="s">
        <v>43597</v>
      </c>
      <c r="D11266" s="115" t="s">
        <v>43598</v>
      </c>
      <c r="I11266" s="115" t="s">
        <v>16</v>
      </c>
      <c r="J11266" s="115">
        <v>15.85</v>
      </c>
    </row>
    <row r="11267" spans="1:10" hidden="1">
      <c r="A11267" s="115" t="s">
        <v>11580</v>
      </c>
      <c r="B11267" s="115" t="str">
        <f t="shared" si="175"/>
        <v>RECOMPOSICAO DE REVESTIMENTO EXTERNO DE PO-DE-PEDRA,CIMENTOE CAL HIDRATADA COM ADICAO DE RHODOPAS PARA CONSOLIDACAO</v>
      </c>
      <c r="C11267" s="115" t="s">
        <v>43597</v>
      </c>
      <c r="D11267" s="115" t="s">
        <v>43598</v>
      </c>
      <c r="I11267" s="115" t="s">
        <v>16</v>
      </c>
      <c r="J11267" s="115">
        <v>14.99</v>
      </c>
    </row>
    <row r="11268" spans="1:10" hidden="1">
      <c r="A11268" s="115" t="s">
        <v>11581</v>
      </c>
      <c r="B11268" s="115" t="str">
        <f t="shared" si="175"/>
        <v>RECOMPOSICAO DE REVESTIMENTO COM ARGAMASSA DE CIMENTO E AREIA,NO TRACO 1:3 COM 3CM DE ESPESSURA,ADITIVADA COM 10% DE MICROSSILICA</v>
      </c>
      <c r="C11268" s="115" t="s">
        <v>43599</v>
      </c>
      <c r="D11268" s="115" t="s">
        <v>43600</v>
      </c>
      <c r="E11268" s="115" t="s">
        <v>43601</v>
      </c>
      <c r="I11268" s="115" t="s">
        <v>16</v>
      </c>
      <c r="J11268" s="115">
        <v>21.64</v>
      </c>
    </row>
    <row r="11269" spans="1:10" hidden="1">
      <c r="A11269" s="115" t="s">
        <v>11582</v>
      </c>
      <c r="B11269" s="115" t="str">
        <f t="shared" ref="B11269:B11332" si="176">C11269&amp;D11269&amp;E11269&amp;F11269&amp;G11269&amp;H11269</f>
        <v>RECOMPOSICAO DE REVESTIMENTO COM ARGAMASSA DE CIMENTO E AREIA,NO TRACO 1:3 COM 3CM DE ESPESSURA,ADITIVADA COM 10% DE MICROSSILICA</v>
      </c>
      <c r="C11269" s="115" t="s">
        <v>43599</v>
      </c>
      <c r="D11269" s="115" t="s">
        <v>43600</v>
      </c>
      <c r="E11269" s="115" t="s">
        <v>43601</v>
      </c>
      <c r="I11269" s="115" t="s">
        <v>16</v>
      </c>
      <c r="J11269" s="115">
        <v>20.239999999999998</v>
      </c>
    </row>
    <row r="11270" spans="1:10" hidden="1">
      <c r="A11270" s="115" t="s">
        <v>11583</v>
      </c>
      <c r="B11270" s="115" t="str">
        <f t="shared" si="176"/>
        <v>RECOMPOSICAO DE REVESTIMENTO COM ARGAMASSA DE CIMENTO E AREIA,NO TRACO 1:3 COM 2CM DE ESPESSURA,ADITIVADA COM 10% DE MICROSSILICA</v>
      </c>
      <c r="C11270" s="115" t="s">
        <v>43599</v>
      </c>
      <c r="D11270" s="115" t="s">
        <v>43602</v>
      </c>
      <c r="E11270" s="115" t="s">
        <v>43601</v>
      </c>
      <c r="I11270" s="115" t="s">
        <v>16</v>
      </c>
      <c r="J11270" s="115">
        <v>17.399999999999999</v>
      </c>
    </row>
    <row r="11271" spans="1:10" hidden="1">
      <c r="A11271" s="115" t="s">
        <v>11584</v>
      </c>
      <c r="B11271" s="115" t="str">
        <f t="shared" si="176"/>
        <v>RECOMPOSICAO DE REVESTIMENTO COM ARGAMASSA DE CIMENTO E AREIA,NO TRACO 1:3 COM 2CM DE ESPESSURA,ADITIVADA COM 10% DE MICROSSILICA</v>
      </c>
      <c r="C11271" s="115" t="s">
        <v>43599</v>
      </c>
      <c r="D11271" s="115" t="s">
        <v>43602</v>
      </c>
      <c r="E11271" s="115" t="s">
        <v>43601</v>
      </c>
      <c r="I11271" s="115" t="s">
        <v>16</v>
      </c>
      <c r="J11271" s="115">
        <v>16.07</v>
      </c>
    </row>
    <row r="11272" spans="1:10" hidden="1">
      <c r="A11272" s="115" t="s">
        <v>11585</v>
      </c>
      <c r="B11272" s="115" t="str">
        <f t="shared" si="176"/>
        <v>RECOMPOSICAO DE REVESTIMENTO COM ARGAMASSA DE CIMENTO E AREIA,NO TRACO 1:3 COM 1CM DE ESPESSURA,ADITIVADA COM 10% DE MICROSSILICA</v>
      </c>
      <c r="C11272" s="115" t="s">
        <v>43599</v>
      </c>
      <c r="D11272" s="115" t="s">
        <v>43603</v>
      </c>
      <c r="E11272" s="115" t="s">
        <v>43601</v>
      </c>
      <c r="I11272" s="115" t="s">
        <v>16</v>
      </c>
      <c r="J11272" s="115">
        <v>13.16</v>
      </c>
    </row>
    <row r="11273" spans="1:10" hidden="1">
      <c r="A11273" s="115" t="s">
        <v>11586</v>
      </c>
      <c r="B11273" s="115" t="str">
        <f t="shared" si="176"/>
        <v>RECOMPOSICAO DE REVESTIMENTO COM ARGAMASSA DE CIMENTO E AREIA,NO TRACO 1:3 COM 1CM DE ESPESSURA,ADITIVADA COM 10% DE MICROSSILICA</v>
      </c>
      <c r="C11273" s="115" t="s">
        <v>43599</v>
      </c>
      <c r="D11273" s="115" t="s">
        <v>43603</v>
      </c>
      <c r="E11273" s="115" t="s">
        <v>43601</v>
      </c>
      <c r="I11273" s="115" t="s">
        <v>16</v>
      </c>
      <c r="J11273" s="115">
        <v>11.9</v>
      </c>
    </row>
    <row r="11274" spans="1:10" hidden="1">
      <c r="A11274" s="115" t="s">
        <v>11587</v>
      </c>
      <c r="B11274" s="115" t="str">
        <f t="shared" si="176"/>
        <v>REVESTIMENTO EXTERNO,DE UMA VEZ,COM ARGAMASSA DE CIMENTO,SAIBRO MACIO E AREIA FINA,NO TRACO 1:2:2,COM ESPESSURA DE 3,5CM,INCLUSIVE CHAPISCO DE CIMENTO E AREIA,NO TRACO 1:3</v>
      </c>
      <c r="C11274" s="115" t="s">
        <v>43604</v>
      </c>
      <c r="D11274" s="115" t="s">
        <v>43605</v>
      </c>
      <c r="E11274" s="115" t="s">
        <v>43606</v>
      </c>
      <c r="I11274" s="115" t="s">
        <v>16</v>
      </c>
      <c r="J11274" s="115">
        <v>33.909999999999997</v>
      </c>
    </row>
    <row r="11275" spans="1:10" hidden="1">
      <c r="A11275" s="115" t="s">
        <v>11588</v>
      </c>
      <c r="B11275" s="115" t="str">
        <f t="shared" si="176"/>
        <v>REVESTIMENTO EXTERNO,DE UMA VEZ,COM ARGAMASSA DE CIMENTO,SAIBRO MACIO E AREIA FINA,NO TRACO 1:2:2,COM ESPESSURA DE 3,5CM,INCLUSIVE CHAPISCO DE CIMENTO E AREIA,NO TRACO 1:3</v>
      </c>
      <c r="C11275" s="115" t="s">
        <v>43604</v>
      </c>
      <c r="D11275" s="115" t="s">
        <v>43605</v>
      </c>
      <c r="E11275" s="115" t="s">
        <v>43606</v>
      </c>
      <c r="I11275" s="115" t="s">
        <v>16</v>
      </c>
      <c r="J11275" s="115">
        <v>30.99</v>
      </c>
    </row>
    <row r="11276" spans="1:10" hidden="1">
      <c r="A11276" s="115" t="s">
        <v>11589</v>
      </c>
      <c r="B11276" s="115" t="str">
        <f t="shared" si="176"/>
        <v>REVESTIMENTO EXTERNO,DE UMA VEZ,COM ARGAMASSA DE CIMENTO,SAIBRO MACIO E AREIA FINA,NO TRACO 1:3:3,COM ESPESSURA DE 2,5CM,INCLUSIVE CHAPISCO DE CIMENTO E AREIA,NO TRACO 1:3</v>
      </c>
      <c r="C11276" s="115" t="s">
        <v>43604</v>
      </c>
      <c r="D11276" s="115" t="s">
        <v>43607</v>
      </c>
      <c r="E11276" s="115" t="s">
        <v>43606</v>
      </c>
      <c r="I11276" s="115" t="s">
        <v>16</v>
      </c>
      <c r="J11276" s="115">
        <v>30.16</v>
      </c>
    </row>
    <row r="11277" spans="1:10" hidden="1">
      <c r="A11277" s="115" t="s">
        <v>11590</v>
      </c>
      <c r="B11277" s="115" t="str">
        <f t="shared" si="176"/>
        <v>REVESTIMENTO EXTERNO,DE UMA VEZ,COM ARGAMASSA DE CIMENTO,SAIBRO MACIO E AREIA FINA,NO TRACO 1:3:3,COM ESPESSURA DE 2,5CM,INCLUSIVE CHAPISCO DE CIMENTO E AREIA,NO TRACO 1:3</v>
      </c>
      <c r="C11277" s="115" t="s">
        <v>43604</v>
      </c>
      <c r="D11277" s="115" t="s">
        <v>43607</v>
      </c>
      <c r="E11277" s="115" t="s">
        <v>43606</v>
      </c>
      <c r="I11277" s="115" t="s">
        <v>16</v>
      </c>
      <c r="J11277" s="115">
        <v>27.25</v>
      </c>
    </row>
    <row r="11278" spans="1:10" hidden="1">
      <c r="A11278" s="115" t="s">
        <v>11591</v>
      </c>
      <c r="B11278" s="115" t="str">
        <f t="shared" si="176"/>
        <v>REVESTIMENTO EXTERNO,DE UMA VEZ,COM ARGAMASSA DE CIMENTO,SAIBRO MACIO E AREIA FINA,NO TRACO 1:3:3,COM ESPESSURA DE 3,5CM,INCLUSIVE CHAPISCO DE CIMENTO E AREIA,NO TRACO 1:3</v>
      </c>
      <c r="C11278" s="115" t="s">
        <v>43604</v>
      </c>
      <c r="D11278" s="115" t="s">
        <v>43608</v>
      </c>
      <c r="E11278" s="115" t="s">
        <v>43606</v>
      </c>
      <c r="I11278" s="115" t="s">
        <v>16</v>
      </c>
      <c r="J11278" s="115">
        <v>33.200000000000003</v>
      </c>
    </row>
    <row r="11279" spans="1:10" hidden="1">
      <c r="A11279" s="115" t="s">
        <v>11592</v>
      </c>
      <c r="B11279" s="115" t="str">
        <f t="shared" si="176"/>
        <v>REVESTIMENTO EXTERNO,DE UMA VEZ,COM ARGAMASSA DE CIMENTO,SAIBRO MACIO E AREIA FINA,NO TRACO 1:3:3,COM ESPESSURA DE 3,5CM,INCLUSIVE CHAPISCO DE CIMENTO E AREIA,NO TRACO 1:3</v>
      </c>
      <c r="C11279" s="115" t="s">
        <v>43604</v>
      </c>
      <c r="D11279" s="115" t="s">
        <v>43608</v>
      </c>
      <c r="E11279" s="115" t="s">
        <v>43606</v>
      </c>
      <c r="I11279" s="115" t="s">
        <v>16</v>
      </c>
      <c r="J11279" s="115">
        <v>30.19</v>
      </c>
    </row>
    <row r="11280" spans="1:10" hidden="1">
      <c r="A11280" s="115" t="s">
        <v>11593</v>
      </c>
      <c r="B11280" s="115" t="str">
        <f t="shared" si="176"/>
        <v>EMBOCO INTERNO COM ARGAMASSA DE CIMENTO E SAIBRO,NO TRACO 1:4,COM 2,5CM DE ESPESSURA,INCLUSIVE CHAPISCO DE CIMENTO E AREIA,NO TRACO 1:3</v>
      </c>
      <c r="C11280" s="115" t="s">
        <v>43609</v>
      </c>
      <c r="D11280" s="115" t="s">
        <v>43610</v>
      </c>
      <c r="E11280" s="115" t="s">
        <v>43611</v>
      </c>
      <c r="I11280" s="115" t="s">
        <v>16</v>
      </c>
      <c r="J11280" s="115">
        <v>29.7</v>
      </c>
    </row>
    <row r="11281" spans="1:10" hidden="1">
      <c r="A11281" s="115" t="s">
        <v>11594</v>
      </c>
      <c r="B11281" s="115" t="str">
        <f t="shared" si="176"/>
        <v>EMBOCO INTERNO COM ARGAMASSA DE CIMENTO E SAIBRO,NO TRACO 1:4,COM 2,5CM DE ESPESSURA,INCLUSIVE CHAPISCO DE CIMENTO E AREIA,NO TRACO 1:3</v>
      </c>
      <c r="C11281" s="115" t="s">
        <v>43609</v>
      </c>
      <c r="D11281" s="115" t="s">
        <v>43610</v>
      </c>
      <c r="E11281" s="115" t="s">
        <v>43611</v>
      </c>
      <c r="I11281" s="115" t="s">
        <v>16</v>
      </c>
      <c r="J11281" s="115">
        <v>26.86</v>
      </c>
    </row>
    <row r="11282" spans="1:10" hidden="1">
      <c r="A11282" s="115" t="s">
        <v>11595</v>
      </c>
      <c r="B11282" s="115" t="str">
        <f t="shared" si="176"/>
        <v>EMBOCO INTERNO COM ARGAMASSA DE CIMENTO E SAIBRO,NO TRACO 1:6,COM 2,5CM DE ESPESSURA,INCLUSIVE CHAPISCO DE CIMENTO E AREIA,NO TRACO 1:3</v>
      </c>
      <c r="C11282" s="115" t="s">
        <v>43609</v>
      </c>
      <c r="D11282" s="115" t="s">
        <v>43612</v>
      </c>
      <c r="E11282" s="115" t="s">
        <v>43611</v>
      </c>
      <c r="I11282" s="115" t="s">
        <v>16</v>
      </c>
      <c r="J11282" s="115">
        <v>29</v>
      </c>
    </row>
    <row r="11283" spans="1:10" hidden="1">
      <c r="A11283" s="115" t="s">
        <v>11596</v>
      </c>
      <c r="B11283" s="115" t="str">
        <f t="shared" si="176"/>
        <v>EMBOCO INTERNO COM ARGAMASSA DE CIMENTO E SAIBRO,NO TRACO 1:6,COM 2,5CM DE ESPESSURA,INCLUSIVE CHAPISCO DE CIMENTO E AREIA,NO TRACO 1:3</v>
      </c>
      <c r="C11283" s="115" t="s">
        <v>43609</v>
      </c>
      <c r="D11283" s="115" t="s">
        <v>43612</v>
      </c>
      <c r="E11283" s="115" t="s">
        <v>43611</v>
      </c>
      <c r="I11283" s="115" t="s">
        <v>16</v>
      </c>
      <c r="J11283" s="115">
        <v>26.09</v>
      </c>
    </row>
    <row r="11284" spans="1:10" hidden="1">
      <c r="A11284" s="115" t="s">
        <v>11597</v>
      </c>
      <c r="B11284" s="115" t="str">
        <f t="shared" si="176"/>
        <v>REVESTIMENTO INTERNO,DE UMA VEZ,MASSA UNICA OU EMBOCO PAULISTA COM ARGAMASSA DE CIMENTO,CAL,SAIBRO MACIO E AREIA FINA,NOTRACO 1:4:4:4, ESPESSURA DE 2CM ACABAMENTO CAMURCADO, APLICADO SOBRE SUPERFICIE CHAPISCADA, EXCLUSIVE CHAPISCO</v>
      </c>
      <c r="C11284" s="115" t="s">
        <v>43613</v>
      </c>
      <c r="D11284" s="115" t="s">
        <v>43614</v>
      </c>
      <c r="E11284" s="115" t="s">
        <v>43615</v>
      </c>
      <c r="F11284" s="115" t="s">
        <v>43616</v>
      </c>
      <c r="I11284" s="115" t="s">
        <v>16</v>
      </c>
      <c r="J11284" s="115">
        <v>25.65</v>
      </c>
    </row>
    <row r="11285" spans="1:10" hidden="1">
      <c r="A11285" s="115" t="s">
        <v>11598</v>
      </c>
      <c r="B11285" s="115" t="str">
        <f t="shared" si="176"/>
        <v>REVESTIMENTO INTERNO,DE UMA VEZ,MASSA UNICA OU EMBOCO PAULISTA COM ARGAMASSA DE CIMENTO,CAL,SAIBRO MACIO E AREIA FINA,NOTRACO 1:4:4:4, ESPESSURA DE 2CM ACABAMENTO CAMURCADO, APLICADO SOBRE SUPERFICIE CHAPISCADA, EXCLUSIVE CHAPISCO</v>
      </c>
      <c r="C11285" s="115" t="s">
        <v>43613</v>
      </c>
      <c r="D11285" s="115" t="s">
        <v>43614</v>
      </c>
      <c r="E11285" s="115" t="s">
        <v>43615</v>
      </c>
      <c r="F11285" s="115" t="s">
        <v>43616</v>
      </c>
      <c r="I11285" s="115" t="s">
        <v>16</v>
      </c>
      <c r="J11285" s="115">
        <v>23.08</v>
      </c>
    </row>
    <row r="11286" spans="1:10" hidden="1">
      <c r="A11286" s="115" t="s">
        <v>11599</v>
      </c>
      <c r="B11286" s="115" t="str">
        <f t="shared" si="176"/>
        <v>REVESTIMENTO INTERNO(PRONTO)EM MASSA UNICA COM ARGAMASSA DECIMENTO E AREIA TERMOTRATADA, COM ESPESSURA DE 2CM,SOBRE SUPERFICIE CHAPISCADA, EXCLUSIVE CHAPISCO</v>
      </c>
      <c r="C11286" s="115" t="s">
        <v>43617</v>
      </c>
      <c r="D11286" s="115" t="s">
        <v>43618</v>
      </c>
      <c r="E11286" s="115" t="s">
        <v>43619</v>
      </c>
      <c r="I11286" s="115" t="s">
        <v>16</v>
      </c>
      <c r="J11286" s="115">
        <v>31.39</v>
      </c>
    </row>
    <row r="11287" spans="1:10" hidden="1">
      <c r="A11287" s="115" t="s">
        <v>11600</v>
      </c>
      <c r="B11287" s="115" t="str">
        <f t="shared" si="176"/>
        <v>REVESTIMENTO INTERNO(PRONTO)EM MASSA UNICA COM ARGAMASSA DECIMENTO E AREIA TERMOTRATADA, COM ESPESSURA DE 2CM,SOBRE SUPERFICIE CHAPISCADA, EXCLUSIVE CHAPISCO</v>
      </c>
      <c r="C11287" s="115" t="s">
        <v>43617</v>
      </c>
      <c r="D11287" s="115" t="s">
        <v>43618</v>
      </c>
      <c r="E11287" s="115" t="s">
        <v>43619</v>
      </c>
      <c r="I11287" s="115" t="s">
        <v>16</v>
      </c>
      <c r="J11287" s="115">
        <v>29.33</v>
      </c>
    </row>
    <row r="11288" spans="1:10" hidden="1">
      <c r="A11288" s="115" t="s">
        <v>11601</v>
      </c>
      <c r="B11288" s="115" t="str">
        <f t="shared" si="176"/>
        <v>REVESTIMENTO INTERNO(PRONTO)EM MASSA UNICA COM ARGAMASSA DECIMENTO E AREIA TERMOTRATADA,ESPESSURA DE 3CM,SOBRE SUPERFICIE CHAPISCADA,EXCLUSIVE CHAPISCO</v>
      </c>
      <c r="C11288" s="115" t="s">
        <v>43617</v>
      </c>
      <c r="D11288" s="115" t="s">
        <v>43620</v>
      </c>
      <c r="E11288" s="115" t="s">
        <v>43621</v>
      </c>
      <c r="I11288" s="115" t="s">
        <v>16</v>
      </c>
      <c r="J11288" s="115">
        <v>39.39</v>
      </c>
    </row>
    <row r="11289" spans="1:10" hidden="1">
      <c r="A11289" s="115" t="s">
        <v>11602</v>
      </c>
      <c r="B11289" s="115" t="str">
        <f t="shared" si="176"/>
        <v>REVESTIMENTO INTERNO(PRONTO)EM MASSA UNICA COM ARGAMASSA DECIMENTO E AREIA TERMOTRATADA,ESPESSURA DE 3CM,SOBRE SUPERFICIE CHAPISCADA,EXCLUSIVE CHAPISCO</v>
      </c>
      <c r="C11289" s="115" t="s">
        <v>43617</v>
      </c>
      <c r="D11289" s="115" t="s">
        <v>43620</v>
      </c>
      <c r="E11289" s="115" t="s">
        <v>43621</v>
      </c>
      <c r="I11289" s="115" t="s">
        <v>16</v>
      </c>
      <c r="J11289" s="115">
        <v>37.33</v>
      </c>
    </row>
    <row r="11290" spans="1:10" hidden="1">
      <c r="A11290" s="115" t="s">
        <v>11603</v>
      </c>
      <c r="B11290" s="115" t="str">
        <f t="shared" si="176"/>
        <v>REVESTIMENTO EXTERNO(PRONTO)EM MASSA UNICA COM ARGAMASSA DECIMENTO E AREIA TERMOTRATADA,COM ESPESSURA DE 3CM,INCLUSIVECHAPISCO DE CIMENTO E AREIA TRACO 1:3</v>
      </c>
      <c r="C11290" s="115" t="s">
        <v>43622</v>
      </c>
      <c r="D11290" s="115" t="s">
        <v>43623</v>
      </c>
      <c r="E11290" s="115" t="s">
        <v>43624</v>
      </c>
      <c r="I11290" s="115" t="s">
        <v>16</v>
      </c>
      <c r="J11290" s="115">
        <v>45.03</v>
      </c>
    </row>
    <row r="11291" spans="1:10" hidden="1">
      <c r="A11291" s="115" t="s">
        <v>11604</v>
      </c>
      <c r="B11291" s="115" t="str">
        <f t="shared" si="176"/>
        <v>REVESTIMENTO EXTERNO(PRONTO)EM MASSA UNICA COM ARGAMASSA DECIMENTO E AREIA TERMOTRATADA,COM ESPESSURA DE 3CM,INCLUSIVECHAPISCO DE CIMENTO E AREIA TRACO 1:3</v>
      </c>
      <c r="C11291" s="115" t="s">
        <v>43622</v>
      </c>
      <c r="D11291" s="115" t="s">
        <v>43623</v>
      </c>
      <c r="E11291" s="115" t="s">
        <v>43624</v>
      </c>
      <c r="I11291" s="115" t="s">
        <v>16</v>
      </c>
      <c r="J11291" s="115">
        <v>42.43</v>
      </c>
    </row>
    <row r="11292" spans="1:10" hidden="1">
      <c r="A11292" s="115" t="s">
        <v>11605</v>
      </c>
      <c r="B11292" s="115" t="str">
        <f t="shared" si="176"/>
        <v>REVESTIMENTO INTERNO,EMBOCO,DE UMA VEZ,COM ARGAMASSA DE CIMENTO,CAL HIDRATADA ADITIVADA E AREIA,NO TRACO 1:1:8,COM ESPESSURA DE 2CM,ACABAMENTO CAMURCADO,APLICADO SOBRE SUPERFICIE CHAPISCADA,EXCLUSIVE CHAPISCO</v>
      </c>
      <c r="C11292" s="115" t="s">
        <v>43625</v>
      </c>
      <c r="D11292" s="115" t="s">
        <v>43626</v>
      </c>
      <c r="E11292" s="115" t="s">
        <v>43627</v>
      </c>
      <c r="F11292" s="115" t="s">
        <v>43628</v>
      </c>
      <c r="I11292" s="115" t="s">
        <v>16</v>
      </c>
      <c r="J11292" s="115">
        <v>26.78</v>
      </c>
    </row>
    <row r="11293" spans="1:10" hidden="1">
      <c r="A11293" s="115" t="s">
        <v>11606</v>
      </c>
      <c r="B11293" s="115" t="str">
        <f t="shared" si="176"/>
        <v>REVESTIMENTO INTERNO,EMBOCO,DE UMA VEZ,COM ARGAMASSA DE CIMENTO,CAL HIDRATADA ADITIVADA E AREIA,NO TRACO 1:1:8,COM ESPESSURA DE 2CM,ACABAMENTO CAMURCADO,APLICADO SOBRE SUPERFICIE CHAPISCADA,EXCLUSIVE CHAPISCO</v>
      </c>
      <c r="C11293" s="115" t="s">
        <v>43625</v>
      </c>
      <c r="D11293" s="115" t="s">
        <v>43626</v>
      </c>
      <c r="E11293" s="115" t="s">
        <v>43627</v>
      </c>
      <c r="F11293" s="115" t="s">
        <v>43628</v>
      </c>
      <c r="I11293" s="115" t="s">
        <v>16</v>
      </c>
      <c r="J11293" s="115">
        <v>24.01</v>
      </c>
    </row>
    <row r="11294" spans="1:10" hidden="1">
      <c r="A11294" s="115" t="s">
        <v>11607</v>
      </c>
      <c r="B11294" s="115" t="str">
        <f t="shared" si="176"/>
        <v>REVESTIMENTO EXTERNO EM 2 MASSAS SOBRE SUPERFICIE CHAPISCADA,EXCLUSIVE CHAPISCO,INCLUSIVE EMBOCO COM ARGAMASSA DE CIMENTO E SAIBRO,NO TRACO 1:2,COM ESPESSURA DE 2,5CM E REBOCO DE CIMENTO E PO-DE-PEDRA,NO TRACO 1:3,COM ESPESSURA DE 5MM</v>
      </c>
      <c r="C11294" s="115" t="s">
        <v>43629</v>
      </c>
      <c r="D11294" s="115" t="s">
        <v>43630</v>
      </c>
      <c r="E11294" s="115" t="s">
        <v>43631</v>
      </c>
      <c r="F11294" s="115" t="s">
        <v>43632</v>
      </c>
      <c r="I11294" s="115" t="s">
        <v>16</v>
      </c>
      <c r="J11294" s="115">
        <v>44.56</v>
      </c>
    </row>
    <row r="11295" spans="1:10" hidden="1">
      <c r="A11295" s="115" t="s">
        <v>11608</v>
      </c>
      <c r="B11295" s="115" t="str">
        <f t="shared" si="176"/>
        <v>REVESTIMENTO EXTERNO EM 2 MASSAS SOBRE SUPERFICIE CHAPISCADA,EXCLUSIVE CHAPISCO,INCLUSIVE EMBOCO COM ARGAMASSA DE CIMENTO E SAIBRO,NO TRACO 1:2,COM ESPESSURA DE 2,5CM E REBOCO DE CIMENTO E PO-DE-PEDRA,NO TRACO 1:3,COM ESPESSURA DE 5MM</v>
      </c>
      <c r="C11295" s="115" t="s">
        <v>43629</v>
      </c>
      <c r="D11295" s="115" t="s">
        <v>43630</v>
      </c>
      <c r="E11295" s="115" t="s">
        <v>43631</v>
      </c>
      <c r="F11295" s="115" t="s">
        <v>43632</v>
      </c>
      <c r="I11295" s="115" t="s">
        <v>16</v>
      </c>
      <c r="J11295" s="115">
        <v>40.24</v>
      </c>
    </row>
    <row r="11296" spans="1:10" hidden="1">
      <c r="A11296" s="115" t="s">
        <v>11609</v>
      </c>
      <c r="B11296" s="115" t="str">
        <f t="shared" si="176"/>
        <v>REVESTIMENTO EXTERNO EM 2 MASSAS SOBRE SUPERFICIE CHAPISCADA,EXCLUSIVE CHAPISCO,INCLUSIVE EMBOCO COM ARGAMASSA DE CIMENTO E SAIBRO,NO TRACO 1:2,COM ESPESSURA DE 2CM E REBOCO DE CIMENTO E PO-DE-PEDRA,NO TRACO 1:3,COM ESPESSURA DE 5MM</v>
      </c>
      <c r="C11296" s="115" t="s">
        <v>43629</v>
      </c>
      <c r="D11296" s="115" t="s">
        <v>43630</v>
      </c>
      <c r="E11296" s="115" t="s">
        <v>43633</v>
      </c>
      <c r="F11296" s="115" t="s">
        <v>43634</v>
      </c>
      <c r="I11296" s="115" t="s">
        <v>16</v>
      </c>
      <c r="J11296" s="115">
        <v>42.42</v>
      </c>
    </row>
    <row r="11297" spans="1:10" hidden="1">
      <c r="A11297" s="115" t="s">
        <v>11610</v>
      </c>
      <c r="B11297" s="115" t="str">
        <f t="shared" si="176"/>
        <v>REVESTIMENTO EXTERNO EM 2 MASSAS SOBRE SUPERFICIE CHAPISCADA,EXCLUSIVE CHAPISCO,INCLUSIVE EMBOCO COM ARGAMASSA DE CIMENTO E SAIBRO,NO TRACO 1:2,COM ESPESSURA DE 2CM E REBOCO DE CIMENTO E PO-DE-PEDRA,NO TRACO 1:3,COM ESPESSURA DE 5MM</v>
      </c>
      <c r="C11297" s="115" t="s">
        <v>43629</v>
      </c>
      <c r="D11297" s="115" t="s">
        <v>43630</v>
      </c>
      <c r="E11297" s="115" t="s">
        <v>43633</v>
      </c>
      <c r="F11297" s="115" t="s">
        <v>43634</v>
      </c>
      <c r="I11297" s="115" t="s">
        <v>16</v>
      </c>
      <c r="J11297" s="115">
        <v>38.130000000000003</v>
      </c>
    </row>
    <row r="11298" spans="1:10" hidden="1">
      <c r="A11298" s="115" t="s">
        <v>11611</v>
      </c>
      <c r="B11298" s="115" t="str">
        <f t="shared" si="176"/>
        <v>REVESTIMENTO EXTERNO EM 2 MASSAS,SOBRE SUPERFICIE CHAPISCADA,EXCLUSIVE CHAPISCO,INCLUSIVE EMBOCO COM ARGAMASSA DE CIMENTO,SAIBRO E AREIA,NO TRACO 1:2:2,COM ESPESSURA DE 3,5CM E REBOCO DE ARGAMASSA PRONTA,COM CAL E AGREGADOS,COM ESPESSURA DE 3MM</v>
      </c>
      <c r="C11298" s="115" t="s">
        <v>43635</v>
      </c>
      <c r="D11298" s="115" t="s">
        <v>43630</v>
      </c>
      <c r="E11298" s="115" t="s">
        <v>43636</v>
      </c>
      <c r="F11298" s="115" t="s">
        <v>43637</v>
      </c>
      <c r="G11298" s="115" t="s">
        <v>43638</v>
      </c>
      <c r="I11298" s="115" t="s">
        <v>16</v>
      </c>
      <c r="J11298" s="115">
        <v>51.89</v>
      </c>
    </row>
    <row r="11299" spans="1:10" hidden="1">
      <c r="A11299" s="115" t="s">
        <v>11612</v>
      </c>
      <c r="B11299" s="115" t="str">
        <f t="shared" si="176"/>
        <v>REVESTIMENTO EXTERNO EM 2 MASSAS,SOBRE SUPERFICIE CHAPISCADA,EXCLUSIVE CHAPISCO,INCLUSIVE EMBOCO COM ARGAMASSA DE CIMENTO,SAIBRO E AREIA,NO TRACO 1:2:2,COM ESPESSURA DE 3,5CM E REBOCO DE ARGAMASSA PRONTA,COM CAL E AGREGADOS,COM ESPESSURA DE 3MM</v>
      </c>
      <c r="C11299" s="115" t="s">
        <v>43635</v>
      </c>
      <c r="D11299" s="115" t="s">
        <v>43630</v>
      </c>
      <c r="E11299" s="115" t="s">
        <v>43636</v>
      </c>
      <c r="F11299" s="115" t="s">
        <v>43637</v>
      </c>
      <c r="G11299" s="115" t="s">
        <v>43638</v>
      </c>
      <c r="I11299" s="115" t="s">
        <v>16</v>
      </c>
      <c r="J11299" s="115">
        <v>47.47</v>
      </c>
    </row>
    <row r="11300" spans="1:10" hidden="1">
      <c r="A11300" s="115" t="s">
        <v>11613</v>
      </c>
      <c r="B11300" s="115" t="str">
        <f t="shared" si="176"/>
        <v>REVESTIMENTO EXTERNO EM 2 MASSAS,SOBRE SUPERFICIE CHAPISCADA,EXCLUSIVE CHAPISCO,INCLUSIVE EMBOCO COM ARGAMASSA DE CIMENTO,SAIBRO E AREIA,NO TRACO 1:2:2,COM ESPESSURA DE 3CM E REBOCO DE ARGAMASSA PRONTA,COM CAL E AGREGADOS,COM ESPESSURA DE 3MM</v>
      </c>
      <c r="C11300" s="115" t="s">
        <v>43635</v>
      </c>
      <c r="D11300" s="115" t="s">
        <v>43630</v>
      </c>
      <c r="E11300" s="115" t="s">
        <v>43639</v>
      </c>
      <c r="F11300" s="115" t="s">
        <v>43640</v>
      </c>
      <c r="G11300" s="115" t="s">
        <v>38076</v>
      </c>
      <c r="I11300" s="115" t="s">
        <v>16</v>
      </c>
      <c r="J11300" s="115">
        <v>50.61</v>
      </c>
    </row>
    <row r="11301" spans="1:10" hidden="1">
      <c r="A11301" s="115" t="s">
        <v>11614</v>
      </c>
      <c r="B11301" s="115" t="str">
        <f t="shared" si="176"/>
        <v>REVESTIMENTO EXTERNO EM 2 MASSAS,SOBRE SUPERFICIE CHAPISCADA,EXCLUSIVE CHAPISCO,INCLUSIVE EMBOCO COM ARGAMASSA DE CIMENTO,SAIBRO E AREIA,NO TRACO 1:2:2,COM ESPESSURA DE 3CM E REBOCO DE ARGAMASSA PRONTA,COM CAL E AGREGADOS,COM ESPESSURA DE 3MM</v>
      </c>
      <c r="C11301" s="115" t="s">
        <v>43635</v>
      </c>
      <c r="D11301" s="115" t="s">
        <v>43630</v>
      </c>
      <c r="E11301" s="115" t="s">
        <v>43639</v>
      </c>
      <c r="F11301" s="115" t="s">
        <v>43640</v>
      </c>
      <c r="G11301" s="115" t="s">
        <v>38076</v>
      </c>
      <c r="I11301" s="115" t="s">
        <v>16</v>
      </c>
      <c r="J11301" s="115">
        <v>46.21</v>
      </c>
    </row>
    <row r="11302" spans="1:10" hidden="1">
      <c r="A11302" s="115" t="s">
        <v>11615</v>
      </c>
      <c r="B11302" s="115" t="str">
        <f t="shared" si="176"/>
        <v>REVESTIMENTO EXTERNO EM 2 MASSAS,SOBRE SUPERFICIE CHAPISCADA,EXCLUSIVE CHAPISCO,INCLUSIVE EMBOCO COM ARGAMASSA DE CIMENTO,SAIBRO E AREIA,NO TRACO 1:2:2,COM ESPESSURA DE 2CM E REBOCO DE ARGAMASSA PRONTA,COM CAL E AGREGADOS,COM ESPESSURA DE 3MM</v>
      </c>
      <c r="C11302" s="115" t="s">
        <v>43635</v>
      </c>
      <c r="D11302" s="115" t="s">
        <v>43630</v>
      </c>
      <c r="E11302" s="115" t="s">
        <v>43641</v>
      </c>
      <c r="F11302" s="115" t="s">
        <v>43640</v>
      </c>
      <c r="G11302" s="115" t="s">
        <v>38076</v>
      </c>
      <c r="I11302" s="115" t="s">
        <v>16</v>
      </c>
      <c r="J11302" s="115">
        <v>46.74</v>
      </c>
    </row>
    <row r="11303" spans="1:10" hidden="1">
      <c r="A11303" s="115" t="s">
        <v>11616</v>
      </c>
      <c r="B11303" s="115" t="str">
        <f t="shared" si="176"/>
        <v>REVESTIMENTO EXTERNO EM 2 MASSAS,SOBRE SUPERFICIE CHAPISCADA,EXCLUSIVE CHAPISCO,INCLUSIVE EMBOCO COM ARGAMASSA DE CIMENTO,SAIBRO E AREIA,NO TRACO 1:2:2,COM ESPESSURA DE 2CM E REBOCO DE ARGAMASSA PRONTA,COM CAL E AGREGADOS,COM ESPESSURA DE 3MM</v>
      </c>
      <c r="C11303" s="115" t="s">
        <v>43635</v>
      </c>
      <c r="D11303" s="115" t="s">
        <v>43630</v>
      </c>
      <c r="E11303" s="115" t="s">
        <v>43641</v>
      </c>
      <c r="F11303" s="115" t="s">
        <v>43640</v>
      </c>
      <c r="G11303" s="115" t="s">
        <v>38076</v>
      </c>
      <c r="I11303" s="115" t="s">
        <v>16</v>
      </c>
      <c r="J11303" s="115">
        <v>42.44</v>
      </c>
    </row>
    <row r="11304" spans="1:10" hidden="1">
      <c r="A11304" s="115" t="s">
        <v>11617</v>
      </c>
      <c r="B11304" s="115"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4" s="115" t="s">
        <v>43635</v>
      </c>
      <c r="D11304" s="115" t="s">
        <v>43630</v>
      </c>
      <c r="E11304" s="115" t="s">
        <v>43642</v>
      </c>
      <c r="F11304" s="115" t="s">
        <v>43643</v>
      </c>
      <c r="G11304" s="115" t="s">
        <v>43644</v>
      </c>
      <c r="I11304" s="115" t="s">
        <v>16</v>
      </c>
      <c r="J11304" s="115">
        <v>49.84</v>
      </c>
    </row>
    <row r="11305" spans="1:10" hidden="1">
      <c r="A11305" s="115" t="s">
        <v>11618</v>
      </c>
      <c r="B11305" s="115"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5" s="115" t="s">
        <v>43635</v>
      </c>
      <c r="D11305" s="115" t="s">
        <v>43630</v>
      </c>
      <c r="E11305" s="115" t="s">
        <v>43642</v>
      </c>
      <c r="F11305" s="115" t="s">
        <v>43643</v>
      </c>
      <c r="G11305" s="115" t="s">
        <v>43644</v>
      </c>
      <c r="I11305" s="115" t="s">
        <v>16</v>
      </c>
      <c r="J11305" s="115">
        <v>44.79</v>
      </c>
    </row>
    <row r="11306" spans="1:10" hidden="1">
      <c r="A11306" s="115" t="s">
        <v>11619</v>
      </c>
      <c r="B11306" s="115"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6" s="115" t="s">
        <v>43635</v>
      </c>
      <c r="D11306" s="115" t="s">
        <v>43630</v>
      </c>
      <c r="E11306" s="115" t="s">
        <v>43645</v>
      </c>
      <c r="F11306" s="115" t="s">
        <v>43646</v>
      </c>
      <c r="G11306" s="115" t="s">
        <v>43647</v>
      </c>
      <c r="I11306" s="115" t="s">
        <v>16</v>
      </c>
      <c r="J11306" s="115">
        <v>48.89</v>
      </c>
    </row>
    <row r="11307" spans="1:10" hidden="1">
      <c r="A11307" s="115" t="s">
        <v>11620</v>
      </c>
      <c r="B11307" s="115"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7" s="115" t="s">
        <v>43635</v>
      </c>
      <c r="D11307" s="115" t="s">
        <v>43630</v>
      </c>
      <c r="E11307" s="115" t="s">
        <v>43645</v>
      </c>
      <c r="F11307" s="115" t="s">
        <v>43646</v>
      </c>
      <c r="G11307" s="115" t="s">
        <v>43647</v>
      </c>
      <c r="I11307" s="115" t="s">
        <v>16</v>
      </c>
      <c r="J11307" s="115">
        <v>43.8</v>
      </c>
    </row>
    <row r="11308" spans="1:10" hidden="1">
      <c r="A11308" s="115" t="s">
        <v>11621</v>
      </c>
      <c r="B11308" s="115"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8" s="115" t="s">
        <v>43635</v>
      </c>
      <c r="D11308" s="115" t="s">
        <v>43630</v>
      </c>
      <c r="E11308" s="115" t="s">
        <v>43648</v>
      </c>
      <c r="F11308" s="115" t="s">
        <v>43649</v>
      </c>
      <c r="G11308" s="115" t="s">
        <v>43650</v>
      </c>
      <c r="I11308" s="115" t="s">
        <v>16</v>
      </c>
      <c r="J11308" s="115">
        <v>45.75</v>
      </c>
    </row>
    <row r="11309" spans="1:10" hidden="1">
      <c r="A11309" s="115" t="s">
        <v>11622</v>
      </c>
      <c r="B11309" s="115"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9" s="115" t="s">
        <v>43635</v>
      </c>
      <c r="D11309" s="115" t="s">
        <v>43630</v>
      </c>
      <c r="E11309" s="115" t="s">
        <v>43648</v>
      </c>
      <c r="F11309" s="115" t="s">
        <v>43649</v>
      </c>
      <c r="G11309" s="115" t="s">
        <v>43650</v>
      </c>
      <c r="I11309" s="115" t="s">
        <v>16</v>
      </c>
      <c r="J11309" s="115">
        <v>40.96</v>
      </c>
    </row>
    <row r="11310" spans="1:10" hidden="1">
      <c r="A11310" s="115" t="s">
        <v>11623</v>
      </c>
      <c r="B11310" s="115"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0" s="115" t="s">
        <v>43635</v>
      </c>
      <c r="D11310" s="115" t="s">
        <v>43630</v>
      </c>
      <c r="E11310" s="115" t="s">
        <v>43651</v>
      </c>
      <c r="F11310" s="115" t="s">
        <v>43649</v>
      </c>
      <c r="G11310" s="115" t="s">
        <v>43650</v>
      </c>
      <c r="I11310" s="115" t="s">
        <v>16</v>
      </c>
      <c r="J11310" s="115">
        <v>40.18</v>
      </c>
    </row>
    <row r="11311" spans="1:10" hidden="1">
      <c r="A11311" s="115" t="s">
        <v>11624</v>
      </c>
      <c r="B11311" s="115"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1" s="115" t="s">
        <v>43635</v>
      </c>
      <c r="D11311" s="115" t="s">
        <v>43630</v>
      </c>
      <c r="E11311" s="115" t="s">
        <v>43651</v>
      </c>
      <c r="F11311" s="115" t="s">
        <v>43649</v>
      </c>
      <c r="G11311" s="115" t="s">
        <v>43650</v>
      </c>
      <c r="I11311" s="115" t="s">
        <v>16</v>
      </c>
      <c r="J11311" s="115">
        <v>35.76</v>
      </c>
    </row>
    <row r="11312" spans="1:10" hidden="1">
      <c r="A11312" s="115" t="s">
        <v>11625</v>
      </c>
      <c r="B11312" s="115" t="str">
        <f t="shared" si="176"/>
        <v>REBOCO EXTERNO OU INTERNO COM ARGAMASSA DE CIMENTO,CAL HIDRATADA EM PO E AREIA FINA,NO TRACO 1:3:5,COM ESPESSURA DE 3MM,APLICADO SOBRE EMBOCO EXISTENTE,EXCLUSIVE EMBOCO</v>
      </c>
      <c r="C11312" s="115" t="s">
        <v>43652</v>
      </c>
      <c r="D11312" s="115" t="s">
        <v>43653</v>
      </c>
      <c r="E11312" s="115" t="s">
        <v>43654</v>
      </c>
      <c r="I11312" s="115" t="s">
        <v>16</v>
      </c>
      <c r="J11312" s="115">
        <v>18.190000000000001</v>
      </c>
    </row>
    <row r="11313" spans="1:10" hidden="1">
      <c r="A11313" s="115" t="s">
        <v>11626</v>
      </c>
      <c r="B11313" s="115" t="str">
        <f t="shared" si="176"/>
        <v>REBOCO EXTERNO OU INTERNO COM ARGAMASSA DE CIMENTO,CAL HIDRATADA EM PO E AREIA FINA,NO TRACO 1:3:5,COM ESPESSURA DE 3MM,APLICADO SOBRE EMBOCO EXISTENTE,EXCLUSIVE EMBOCO</v>
      </c>
      <c r="C11313" s="115" t="s">
        <v>43652</v>
      </c>
      <c r="D11313" s="115" t="s">
        <v>43653</v>
      </c>
      <c r="E11313" s="115" t="s">
        <v>43654</v>
      </c>
      <c r="I11313" s="115" t="s">
        <v>16</v>
      </c>
      <c r="J11313" s="115">
        <v>15.92</v>
      </c>
    </row>
    <row r="11314" spans="1:10" hidden="1">
      <c r="A11314" s="115" t="s">
        <v>11627</v>
      </c>
      <c r="B11314" s="115" t="str">
        <f t="shared" si="176"/>
        <v>REBOCO EXTERNO OU INTERNO COM ARGAMASSA DE CIMENTO,CAL HIDRATADA EM PO E AREIA FINA,NO TRACO 1:3:5,COM ESPESSURA DE 3MM,COM 0,24L/M2 DE LATEX,APLICADO SOBRE EMBOCO EXISTENTE,EXCLUSIVE EMBOCO</v>
      </c>
      <c r="C11314" s="115" t="s">
        <v>43652</v>
      </c>
      <c r="D11314" s="115" t="s">
        <v>43653</v>
      </c>
      <c r="E11314" s="115" t="s">
        <v>43655</v>
      </c>
      <c r="F11314" s="115" t="s">
        <v>43656</v>
      </c>
      <c r="I11314" s="115" t="s">
        <v>16</v>
      </c>
      <c r="J11314" s="115">
        <v>19.43</v>
      </c>
    </row>
    <row r="11315" spans="1:10" hidden="1">
      <c r="A11315" s="115" t="s">
        <v>11628</v>
      </c>
      <c r="B11315" s="115" t="str">
        <f t="shared" si="176"/>
        <v>REBOCO EXTERNO OU INTERNO COM ARGAMASSA DE CIMENTO,CAL HIDRATADA EM PO E AREIA FINA,NO TRACO 1:3:5,COM ESPESSURA DE 3MM,COM 0,24L/M2 DE LATEX,APLICADO SOBRE EMBOCO EXISTENTE,EXCLUSIVE EMBOCO</v>
      </c>
      <c r="C11315" s="115" t="s">
        <v>43652</v>
      </c>
      <c r="D11315" s="115" t="s">
        <v>43653</v>
      </c>
      <c r="E11315" s="115" t="s">
        <v>43655</v>
      </c>
      <c r="F11315" s="115" t="s">
        <v>43656</v>
      </c>
      <c r="I11315" s="115" t="s">
        <v>16</v>
      </c>
      <c r="J11315" s="115">
        <v>17.16</v>
      </c>
    </row>
    <row r="11316" spans="1:10" hidden="1">
      <c r="A11316" s="115" t="s">
        <v>11629</v>
      </c>
      <c r="B11316" s="115" t="str">
        <f t="shared" si="176"/>
        <v>REBOCO PRONTO PARA PAREDES INTERNAS COMPOSTO DE CAL E AGREGADOS,COM 5MM DE ESPESSURA,APLICADO SOBRE SUPERFICIE</v>
      </c>
      <c r="C11316" s="115" t="s">
        <v>55978</v>
      </c>
      <c r="D11316" s="115" t="s">
        <v>55979</v>
      </c>
      <c r="I11316" s="115" t="s">
        <v>16</v>
      </c>
      <c r="J11316" s="115">
        <v>22.6</v>
      </c>
    </row>
    <row r="11317" spans="1:10" hidden="1">
      <c r="A11317" s="115" t="s">
        <v>11630</v>
      </c>
      <c r="B11317" s="115" t="str">
        <f t="shared" si="176"/>
        <v>REBOCO PRONTO PARA PAREDES INTERNAS COMPOSTO DE CAL E AGREGADOS,COM 5MM DE ESPESSURA,APLICADO SOBRE SUPERFICIE</v>
      </c>
      <c r="C11317" s="115" t="s">
        <v>55978</v>
      </c>
      <c r="D11317" s="115" t="s">
        <v>55979</v>
      </c>
      <c r="I11317" s="115" t="s">
        <v>16</v>
      </c>
      <c r="J11317" s="115">
        <v>20.54</v>
      </c>
    </row>
    <row r="11318" spans="1:10" hidden="1">
      <c r="A11318" s="115" t="s">
        <v>55980</v>
      </c>
      <c r="B11318" s="115" t="str">
        <f t="shared" si="176"/>
        <v>REBOCO PRONTO PARA PAREDES INTERNAS COMPOSTO DE CAL E AGREGADOS,COM 3MM DE ESPESSURA,APLICADO SOBRE SUPERFICIE</v>
      </c>
      <c r="C11318" s="115" t="s">
        <v>55978</v>
      </c>
      <c r="D11318" s="115" t="s">
        <v>55981</v>
      </c>
      <c r="I11318" s="115" t="s">
        <v>16</v>
      </c>
      <c r="J11318" s="115">
        <v>19.71</v>
      </c>
    </row>
    <row r="11319" spans="1:10" hidden="1">
      <c r="A11319" s="115" t="s">
        <v>55982</v>
      </c>
      <c r="B11319" s="115" t="str">
        <f t="shared" si="176"/>
        <v>REBOCO PRONTO PARA PAREDES INTERNAS COMPOSTO DE CAL E AGREGADOS,COM 3MM DE ESPESSURA,APLICADO SOBRE SUPERFICIE</v>
      </c>
      <c r="C11319" s="115" t="s">
        <v>55978</v>
      </c>
      <c r="D11319" s="115" t="s">
        <v>55981</v>
      </c>
      <c r="I11319" s="115" t="s">
        <v>16</v>
      </c>
      <c r="J11319" s="115">
        <v>17.66</v>
      </c>
    </row>
    <row r="11320" spans="1:10" hidden="1">
      <c r="A11320" s="115" t="s">
        <v>55983</v>
      </c>
      <c r="B11320" s="115" t="str">
        <f t="shared" si="176"/>
        <v>REBOCO PRONTO PARA PAREDES EXTERNAS COMPOSTO DE CAL E AGREGADOS,INCLUSIVE CIMENTO ADICIONADO MANUALMENTE,COM 5MM DE ESPESSURA,APLICADO SOBRE SUPERFICIE</v>
      </c>
      <c r="C11320" s="115" t="s">
        <v>55984</v>
      </c>
      <c r="D11320" s="115" t="s">
        <v>55985</v>
      </c>
      <c r="E11320" s="115" t="s">
        <v>55986</v>
      </c>
      <c r="I11320" s="115" t="s">
        <v>16</v>
      </c>
      <c r="J11320" s="115">
        <v>24.69</v>
      </c>
    </row>
    <row r="11321" spans="1:10" hidden="1">
      <c r="A11321" s="115" t="s">
        <v>55987</v>
      </c>
      <c r="B11321" s="115" t="str">
        <f t="shared" si="176"/>
        <v>REBOCO PRONTO PARA PAREDES EXTERNAS COMPOSTO DE CAL E AGREGADOS,INCLUSIVE CIMENTO ADICIONADO MANUALMENTE,COM 5MM DE ESPESSURA,APLICADO SOBRE SUPERFICIE</v>
      </c>
      <c r="C11321" s="115" t="s">
        <v>55984</v>
      </c>
      <c r="D11321" s="115" t="s">
        <v>55985</v>
      </c>
      <c r="E11321" s="115" t="s">
        <v>55986</v>
      </c>
      <c r="I11321" s="115" t="s">
        <v>16</v>
      </c>
      <c r="J11321" s="115">
        <v>22.37</v>
      </c>
    </row>
    <row r="11322" spans="1:10" hidden="1">
      <c r="A11322" s="115" t="s">
        <v>55988</v>
      </c>
      <c r="B11322" s="115" t="str">
        <f t="shared" si="176"/>
        <v>REBOCO PRONTO PARA PAREDES EXTERNAS COMPOSTO DE CAL E AGREGADOS,INCLUSIVE CIMENTO ADICIONADO MANUALMENTE,COM 3MM DE ESPESSURA,APLICADO SOBRE SUPERFICIE</v>
      </c>
      <c r="C11322" s="115" t="s">
        <v>55984</v>
      </c>
      <c r="D11322" s="115" t="s">
        <v>55989</v>
      </c>
      <c r="E11322" s="115" t="s">
        <v>55986</v>
      </c>
      <c r="I11322" s="115" t="s">
        <v>16</v>
      </c>
      <c r="J11322" s="115">
        <v>21.74</v>
      </c>
    </row>
    <row r="11323" spans="1:10" hidden="1">
      <c r="A11323" s="115" t="s">
        <v>55990</v>
      </c>
      <c r="B11323" s="115" t="str">
        <f t="shared" si="176"/>
        <v>REBOCO PRONTO PARA PAREDES EXTERNAS COMPOSTO DE CAL E AGREGADOS,INCLUSIVE CIMENTO ADICIONADO MANUALMENTE,COM 3MM DE ESPESSURA,APLICADO SOBRE SUPERFICIE</v>
      </c>
      <c r="C11323" s="115" t="s">
        <v>55984</v>
      </c>
      <c r="D11323" s="115" t="s">
        <v>55989</v>
      </c>
      <c r="E11323" s="115" t="s">
        <v>55986</v>
      </c>
      <c r="I11323" s="115" t="s">
        <v>16</v>
      </c>
      <c r="J11323" s="115">
        <v>19.420000000000002</v>
      </c>
    </row>
    <row r="11324" spans="1:10" hidden="1">
      <c r="A11324" s="115" t="s">
        <v>11631</v>
      </c>
      <c r="B11324" s="115" t="str">
        <f t="shared" si="176"/>
        <v>REVESTIMENTO INTERNO DE PAREDES E TETOS,COM PASTA DE GESSO,COM ESPESSURA DE 1CM,INCLUSIVE LIMPEZA,FORNECIMENTO DE TODOSOS MATERIAIS E COLA,APLICACAO,REGULARIZACAO E LIXAMENTO</v>
      </c>
      <c r="C11324" s="115" t="s">
        <v>43657</v>
      </c>
      <c r="D11324" s="115" t="s">
        <v>43658</v>
      </c>
      <c r="E11324" s="115" t="s">
        <v>43659</v>
      </c>
      <c r="I11324" s="115" t="s">
        <v>16</v>
      </c>
      <c r="J11324" s="115">
        <v>39.770000000000003</v>
      </c>
    </row>
    <row r="11325" spans="1:10" hidden="1">
      <c r="A11325" s="115" t="s">
        <v>11632</v>
      </c>
      <c r="B11325" s="115" t="str">
        <f t="shared" si="176"/>
        <v>REVESTIMENTO INTERNO DE PAREDES E TETOS,COM PASTA DE GESSO,COM ESPESSURA DE 1CM,INCLUSIVE LIMPEZA,FORNECIMENTO DE TODOSOS MATERIAIS E COLA,APLICACAO,REGULARIZACAO E LIXAMENTO</v>
      </c>
      <c r="C11325" s="115" t="s">
        <v>43657</v>
      </c>
      <c r="D11325" s="115" t="s">
        <v>43658</v>
      </c>
      <c r="E11325" s="115" t="s">
        <v>43659</v>
      </c>
      <c r="I11325" s="115" t="s">
        <v>16</v>
      </c>
      <c r="J11325" s="115">
        <v>36.32</v>
      </c>
    </row>
    <row r="11326" spans="1:10" hidden="1">
      <c r="A11326" s="115" t="s">
        <v>11633</v>
      </c>
      <c r="B11326" s="115" t="str">
        <f t="shared" si="176"/>
        <v>REVESTIMENTO INTERNO DE PAREDES E TETOS,COM PASTA DE GESSO,COM ESPESSURA DE 1,5CM,INCLUSIVE LIMPEZA,FORNECIMENTO DE TODOS OS MATERIAIS E COLA,APLICACAO,REGULARIZACAO E LIXAMENTO</v>
      </c>
      <c r="C11326" s="115" t="s">
        <v>43657</v>
      </c>
      <c r="D11326" s="115" t="s">
        <v>43660</v>
      </c>
      <c r="E11326" s="115" t="s">
        <v>43661</v>
      </c>
      <c r="I11326" s="115" t="s">
        <v>16</v>
      </c>
      <c r="J11326" s="115">
        <v>46.03</v>
      </c>
    </row>
    <row r="11327" spans="1:10" hidden="1">
      <c r="A11327" s="115" t="s">
        <v>11634</v>
      </c>
      <c r="B11327" s="115" t="str">
        <f t="shared" si="176"/>
        <v>REVESTIMENTO INTERNO DE PAREDES E TETOS,COM PASTA DE GESSO,COM ESPESSURA DE 1,5CM,INCLUSIVE LIMPEZA,FORNECIMENTO DE TODOS OS MATERIAIS E COLA,APLICACAO,REGULARIZACAO E LIXAMENTO</v>
      </c>
      <c r="C11327" s="115" t="s">
        <v>43657</v>
      </c>
      <c r="D11327" s="115" t="s">
        <v>43660</v>
      </c>
      <c r="E11327" s="115" t="s">
        <v>43661</v>
      </c>
      <c r="I11327" s="115" t="s">
        <v>16</v>
      </c>
      <c r="J11327" s="115">
        <v>42.48</v>
      </c>
    </row>
    <row r="11328" spans="1:10" hidden="1">
      <c r="A11328" s="115" t="s">
        <v>11635</v>
      </c>
      <c r="B11328" s="115" t="str">
        <f t="shared" si="176"/>
        <v>PINGADEIRA DE 4X0,5CM,EXECUTADA EM MASSA UNICA CONFORME ITEM 13.003.0001</v>
      </c>
      <c r="C11328" s="115" t="s">
        <v>43662</v>
      </c>
      <c r="D11328" s="115" t="s">
        <v>43663</v>
      </c>
      <c r="I11328" s="115" t="s">
        <v>58</v>
      </c>
      <c r="J11328" s="115">
        <v>15.26</v>
      </c>
    </row>
    <row r="11329" spans="1:10" hidden="1">
      <c r="A11329" s="115" t="s">
        <v>11636</v>
      </c>
      <c r="B11329" s="115" t="str">
        <f t="shared" si="176"/>
        <v>PINGADEIRA DE 4X0,5CM,EXECUTADA EM MASSA UNICA CONFORME ITEM 13.003.0001</v>
      </c>
      <c r="C11329" s="115" t="s">
        <v>43662</v>
      </c>
      <c r="D11329" s="115" t="s">
        <v>43663</v>
      </c>
      <c r="I11329" s="115" t="s">
        <v>58</v>
      </c>
      <c r="J11329" s="115">
        <v>13.23</v>
      </c>
    </row>
    <row r="11330" spans="1:10" hidden="1">
      <c r="A11330" s="115" t="s">
        <v>11637</v>
      </c>
      <c r="B11330" s="115" t="str">
        <f t="shared" si="176"/>
        <v>PINGADEIRA DE 4X0,5CM,EXECUTADA EM 2 MASSAS CONFORME ITEM 13.006.0025</v>
      </c>
      <c r="C11330" s="115" t="s">
        <v>43664</v>
      </c>
      <c r="D11330" s="115" t="s">
        <v>43665</v>
      </c>
      <c r="I11330" s="115" t="s">
        <v>58</v>
      </c>
      <c r="J11330" s="115">
        <v>16.170000000000002</v>
      </c>
    </row>
    <row r="11331" spans="1:10" hidden="1">
      <c r="A11331" s="115" t="s">
        <v>11638</v>
      </c>
      <c r="B11331" s="115" t="str">
        <f t="shared" si="176"/>
        <v>PINGADEIRA DE 4X0,5CM,EXECUTADA EM 2 MASSAS CONFORME ITEM 13.006.0025</v>
      </c>
      <c r="C11331" s="115" t="s">
        <v>43664</v>
      </c>
      <c r="D11331" s="115" t="s">
        <v>43665</v>
      </c>
      <c r="I11331" s="115" t="s">
        <v>58</v>
      </c>
      <c r="J11331" s="115">
        <v>14.02</v>
      </c>
    </row>
    <row r="11332" spans="1:10" hidden="1">
      <c r="A11332" s="115" t="s">
        <v>11639</v>
      </c>
      <c r="B11332" s="115" t="str">
        <f t="shared" si="176"/>
        <v>PINGADEIRA DE 4X0,5CM,EXECUTADA EM ARGAMASSA DE CIMENTO,CALHIDRATADA ADITIVADA E AREIA,NO TRACO 1:1:10,ACABAMENTO CAMURCADO</v>
      </c>
      <c r="C11332" s="115" t="s">
        <v>43666</v>
      </c>
      <c r="D11332" s="115" t="s">
        <v>43667</v>
      </c>
      <c r="E11332" s="115" t="s">
        <v>43668</v>
      </c>
      <c r="I11332" s="115" t="s">
        <v>58</v>
      </c>
      <c r="J11332" s="115">
        <v>16.07</v>
      </c>
    </row>
    <row r="11333" spans="1:10" hidden="1">
      <c r="A11333" s="115" t="s">
        <v>11640</v>
      </c>
      <c r="B11333" s="115" t="str">
        <f t="shared" ref="B11333:B11396" si="177">C11333&amp;D11333&amp;E11333&amp;F11333&amp;G11333&amp;H11333</f>
        <v>PINGADEIRA DE 4X0,5CM,EXECUTADA EM ARGAMASSA DE CIMENTO,CALHIDRATADA ADITIVADA E AREIA,NO TRACO 1:1:10,ACABAMENTO CAMURCADO</v>
      </c>
      <c r="C11333" s="115" t="s">
        <v>43666</v>
      </c>
      <c r="D11333" s="115" t="s">
        <v>43667</v>
      </c>
      <c r="E11333" s="115" t="s">
        <v>43668</v>
      </c>
      <c r="I11333" s="115" t="s">
        <v>58</v>
      </c>
      <c r="J11333" s="115">
        <v>13.93</v>
      </c>
    </row>
    <row r="11334" spans="1:10" hidden="1">
      <c r="A11334" s="115" t="s">
        <v>11641</v>
      </c>
      <c r="B11334" s="115" t="str">
        <f t="shared" si="177"/>
        <v>REGULARIZACAO COM ARGAMASSA DE CIMENTO E AREIA NO TRACO 1:3</v>
      </c>
      <c r="C11334" s="115" t="s">
        <v>11642</v>
      </c>
      <c r="I11334" s="115" t="s">
        <v>31</v>
      </c>
      <c r="J11334" s="115">
        <v>874.5</v>
      </c>
    </row>
    <row r="11335" spans="1:10" hidden="1">
      <c r="A11335" s="115" t="s">
        <v>11643</v>
      </c>
      <c r="B11335" s="115" t="str">
        <f t="shared" si="177"/>
        <v>REGULARIZACAO COM ARGAMASSA DE CIMENTO E AREIA NO TRACO 1:3</v>
      </c>
      <c r="C11335" s="115" t="s">
        <v>11642</v>
      </c>
      <c r="I11335" s="115" t="s">
        <v>31</v>
      </c>
      <c r="J11335" s="115">
        <v>802.2</v>
      </c>
    </row>
    <row r="11336" spans="1:10" hidden="1">
      <c r="A11336" s="115" t="s">
        <v>11644</v>
      </c>
      <c r="B11336" s="115" t="str">
        <f t="shared" si="177"/>
        <v>MOLDURA EXTERNA EXECUTADA NO PERIMETRO DAS ESQUADRIAS COM ARGAMASSA DE CIMENTO,SAIBRO MACIO E AREIA FINA,NO TRACO 1:3:3</v>
      </c>
      <c r="C11336" s="115" t="s">
        <v>43669</v>
      </c>
      <c r="D11336" s="115" t="s">
        <v>43670</v>
      </c>
      <c r="I11336" s="115" t="s">
        <v>31</v>
      </c>
      <c r="J11336" s="115">
        <v>823.25</v>
      </c>
    </row>
    <row r="11337" spans="1:10" hidden="1">
      <c r="A11337" s="115" t="s">
        <v>11645</v>
      </c>
      <c r="B11337" s="115" t="str">
        <f t="shared" si="177"/>
        <v>MOLDURA EXTERNA EXECUTADA NO PERIMETRO DAS ESQUADRIAS COM ARGAMASSA DE CIMENTO,SAIBRO MACIO E AREIA FINA,NO TRACO 1:3:3</v>
      </c>
      <c r="C11337" s="115" t="s">
        <v>43669</v>
      </c>
      <c r="D11337" s="115" t="s">
        <v>43670</v>
      </c>
      <c r="I11337" s="115" t="s">
        <v>31</v>
      </c>
      <c r="J11337" s="115">
        <v>745.8</v>
      </c>
    </row>
    <row r="11338" spans="1:10" hidden="1">
      <c r="A11338" s="115" t="s">
        <v>11646</v>
      </c>
      <c r="B11338" s="115" t="str">
        <f t="shared" si="177"/>
        <v>TELA DE REFORCO PARA REVESTIMENTO COM ARGAMASSA(EXCLUSIVE ESTA),FIXADA NO SUBSTRATO POR MEIO DE GRAMPOS DE ACO GALVANIZADO Nº12.FORNECIMENTO E COLOCACAO</v>
      </c>
      <c r="C11338" s="115" t="s">
        <v>43671</v>
      </c>
      <c r="D11338" s="115" t="s">
        <v>43672</v>
      </c>
      <c r="E11338" s="115" t="s">
        <v>43673</v>
      </c>
      <c r="I11338" s="115" t="s">
        <v>16</v>
      </c>
      <c r="J11338" s="115">
        <v>10.72</v>
      </c>
    </row>
    <row r="11339" spans="1:10" hidden="1">
      <c r="A11339" s="115" t="s">
        <v>11647</v>
      </c>
      <c r="B11339" s="115" t="str">
        <f t="shared" si="177"/>
        <v>TELA DE REFORCO PARA REVESTIMENTO COM ARGAMASSA(EXCLUSIVE ESTA),FIXADA NO SUBSTRATO POR MEIO DE GRAMPOS DE ACO GALVANIZADO Nº12.FORNECIMENTO E COLOCACAO</v>
      </c>
      <c r="C11339" s="115" t="s">
        <v>43671</v>
      </c>
      <c r="D11339" s="115" t="s">
        <v>43672</v>
      </c>
      <c r="E11339" s="115" t="s">
        <v>43673</v>
      </c>
      <c r="I11339" s="115" t="s">
        <v>16</v>
      </c>
      <c r="J11339" s="115">
        <v>9.69</v>
      </c>
    </row>
    <row r="11340" spans="1:10" hidden="1">
      <c r="A11340" s="115" t="s">
        <v>11648</v>
      </c>
      <c r="B11340" s="115" t="str">
        <f t="shared" si="177"/>
        <v>REVESTIMENTO COM ARGAMASSA DE CIMENTO E AREIA FINA,NO TRACO1:3,INCLUSIVE TELA DE REFORCO BETUMINOSO</v>
      </c>
      <c r="C11340" s="115" t="s">
        <v>43674</v>
      </c>
      <c r="D11340" s="115" t="s">
        <v>43675</v>
      </c>
      <c r="I11340" s="115" t="s">
        <v>16</v>
      </c>
      <c r="J11340" s="115">
        <v>29.75</v>
      </c>
    </row>
    <row r="11341" spans="1:10" hidden="1">
      <c r="A11341" s="115" t="s">
        <v>11649</v>
      </c>
      <c r="B11341" s="115" t="str">
        <f t="shared" si="177"/>
        <v>REVESTIMENTO COM ARGAMASSA DE CIMENTO E AREIA FINA,NO TRACO1:3,INCLUSIVE TELA DE REFORCO BETUMINOSO</v>
      </c>
      <c r="C11341" s="115" t="s">
        <v>43674</v>
      </c>
      <c r="D11341" s="115" t="s">
        <v>43675</v>
      </c>
      <c r="I11341" s="115" t="s">
        <v>16</v>
      </c>
      <c r="J11341" s="115">
        <v>27.48</v>
      </c>
    </row>
    <row r="11342" spans="1:10" hidden="1">
      <c r="A11342" s="115" t="s">
        <v>11650</v>
      </c>
      <c r="B11342" s="115" t="str">
        <f t="shared" si="177"/>
        <v>TELA DE FIO DE ARAME GALVANIZADO,FIO 12,COM MALHA DE 1",FIXADA EM ALVENARIA PARA PROTECAO DE REVESTIMENTO,EXCLUSIVE CHAPISCO E REVESTIMENTO.FORNECIMENTO E COLOCACAO</v>
      </c>
      <c r="C11342" s="115" t="s">
        <v>43676</v>
      </c>
      <c r="D11342" s="115" t="s">
        <v>43677</v>
      </c>
      <c r="E11342" s="115" t="s">
        <v>43678</v>
      </c>
      <c r="I11342" s="115" t="s">
        <v>16</v>
      </c>
      <c r="J11342" s="115">
        <v>52.35</v>
      </c>
    </row>
    <row r="11343" spans="1:10" hidden="1">
      <c r="A11343" s="115" t="s">
        <v>11651</v>
      </c>
      <c r="B11343" s="115" t="str">
        <f t="shared" si="177"/>
        <v>TELA DE FIO DE ARAME GALVANIZADO,FIO 12,COM MALHA DE 1",FIXADA EM ALVENARIA PARA PROTECAO DE REVESTIMENTO,EXCLUSIVE CHAPISCO E REVESTIMENTO.FORNECIMENTO E COLOCACAO</v>
      </c>
      <c r="C11343" s="115" t="s">
        <v>43676</v>
      </c>
      <c r="D11343" s="115" t="s">
        <v>43677</v>
      </c>
      <c r="E11343" s="115" t="s">
        <v>43678</v>
      </c>
      <c r="I11343" s="115" t="s">
        <v>16</v>
      </c>
      <c r="J11343" s="115">
        <v>51.32</v>
      </c>
    </row>
    <row r="11344" spans="1:10" hidden="1">
      <c r="A11344" s="115" t="s">
        <v>11652</v>
      </c>
      <c r="B11344" s="115"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15" t="s">
        <v>55991</v>
      </c>
      <c r="D11344" s="115" t="s">
        <v>55992</v>
      </c>
      <c r="E11344" s="115" t="s">
        <v>55993</v>
      </c>
      <c r="F11344" s="115" t="s">
        <v>55994</v>
      </c>
      <c r="G11344" s="115" t="s">
        <v>55995</v>
      </c>
      <c r="H11344" s="115" t="s">
        <v>55996</v>
      </c>
      <c r="I11344" s="115" t="s">
        <v>16</v>
      </c>
      <c r="J11344" s="115">
        <v>171.99</v>
      </c>
    </row>
    <row r="11345" spans="1:10" hidden="1">
      <c r="A11345" s="115" t="s">
        <v>11653</v>
      </c>
      <c r="B11345" s="115"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15" t="s">
        <v>55991</v>
      </c>
      <c r="D11345" s="115" t="s">
        <v>55992</v>
      </c>
      <c r="E11345" s="115" t="s">
        <v>55993</v>
      </c>
      <c r="F11345" s="115" t="s">
        <v>55994</v>
      </c>
      <c r="G11345" s="115" t="s">
        <v>55995</v>
      </c>
      <c r="H11345" s="115" t="s">
        <v>55996</v>
      </c>
      <c r="I11345" s="115" t="s">
        <v>16</v>
      </c>
      <c r="J11345" s="115">
        <v>164.99</v>
      </c>
    </row>
    <row r="11346" spans="1:10" hidden="1">
      <c r="A11346" s="115" t="s">
        <v>11654</v>
      </c>
      <c r="B11346" s="115"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15" t="s">
        <v>55991</v>
      </c>
      <c r="D11346" s="115" t="s">
        <v>55997</v>
      </c>
      <c r="E11346" s="115" t="s">
        <v>55998</v>
      </c>
      <c r="F11346" s="115" t="s">
        <v>55999</v>
      </c>
      <c r="G11346" s="115" t="s">
        <v>56000</v>
      </c>
      <c r="I11346" s="115" t="s">
        <v>16</v>
      </c>
      <c r="J11346" s="115">
        <v>237.76</v>
      </c>
    </row>
    <row r="11347" spans="1:10" hidden="1">
      <c r="A11347" s="115" t="s">
        <v>11655</v>
      </c>
      <c r="B11347" s="115"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15" t="s">
        <v>55991</v>
      </c>
      <c r="D11347" s="115" t="s">
        <v>55997</v>
      </c>
      <c r="E11347" s="115" t="s">
        <v>55998</v>
      </c>
      <c r="F11347" s="115" t="s">
        <v>55999</v>
      </c>
      <c r="G11347" s="115" t="s">
        <v>56000</v>
      </c>
      <c r="I11347" s="115" t="s">
        <v>16</v>
      </c>
      <c r="J11347" s="115">
        <v>230.76</v>
      </c>
    </row>
    <row r="11348" spans="1:10" hidden="1">
      <c r="A11348" s="115" t="s">
        <v>11656</v>
      </c>
      <c r="B11348" s="115"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15" t="s">
        <v>56001</v>
      </c>
      <c r="D11348" s="115" t="s">
        <v>56002</v>
      </c>
      <c r="E11348" s="115" t="s">
        <v>56003</v>
      </c>
      <c r="F11348" s="115" t="s">
        <v>56004</v>
      </c>
      <c r="G11348" s="115" t="s">
        <v>43679</v>
      </c>
      <c r="H11348" s="115" t="s">
        <v>43680</v>
      </c>
      <c r="I11348" s="115" t="s">
        <v>16</v>
      </c>
      <c r="J11348" s="115">
        <v>133.57</v>
      </c>
    </row>
    <row r="11349" spans="1:10" hidden="1">
      <c r="A11349" s="115" t="s">
        <v>11657</v>
      </c>
      <c r="B11349" s="115"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15" t="s">
        <v>56001</v>
      </c>
      <c r="D11349" s="115" t="s">
        <v>56002</v>
      </c>
      <c r="E11349" s="115" t="s">
        <v>56003</v>
      </c>
      <c r="F11349" s="115" t="s">
        <v>56004</v>
      </c>
      <c r="G11349" s="115" t="s">
        <v>43679</v>
      </c>
      <c r="H11349" s="115" t="s">
        <v>43680</v>
      </c>
      <c r="I11349" s="115" t="s">
        <v>16</v>
      </c>
      <c r="J11349" s="115">
        <v>128.47999999999999</v>
      </c>
    </row>
    <row r="11350" spans="1:10" hidden="1">
      <c r="A11350" s="115" t="s">
        <v>11658</v>
      </c>
      <c r="B11350" s="115" t="str">
        <f t="shared" si="177"/>
        <v>REVESTIMENTO COM PASTILHA DE PORCELANA,COM MEDIDAS EM TORNODE (5X5)CM,PLACAS DE (30X30)CM,CORES FORTES(VERMELHO,LARANJA E AMARELO),ASSENTES COM ARGAMASSA COLANTE,REJUNTAMENTO COMARGAMASSA INDUSTRIALIZADA,INCLUSIVE CHAPISCO E EMBOCO NO TRACO 1:6</v>
      </c>
      <c r="C11350" s="115" t="s">
        <v>56001</v>
      </c>
      <c r="D11350" s="115" t="s">
        <v>56005</v>
      </c>
      <c r="E11350" s="115" t="s">
        <v>56006</v>
      </c>
      <c r="F11350" s="115" t="s">
        <v>43681</v>
      </c>
      <c r="G11350" s="115" t="s">
        <v>43682</v>
      </c>
      <c r="I11350" s="115" t="s">
        <v>16</v>
      </c>
      <c r="J11350" s="115">
        <v>210.69</v>
      </c>
    </row>
    <row r="11351" spans="1:10" hidden="1">
      <c r="A11351" s="115" t="s">
        <v>11659</v>
      </c>
      <c r="B11351" s="115" t="str">
        <f t="shared" si="177"/>
        <v>REVESTIMENTO COM PASTILHA DE PORCELANA,COM MEDIDAS EM TORNODE (5X5)CM,PLACAS DE (30X30)CM,CORES FORTES(VERMELHO,LARANJA E AMARELO),ASSENTES COM ARGAMASSA COLANTE,REJUNTAMENTO COMARGAMASSA INDUSTRIALIZADA,INCLUSIVE CHAPISCO E EMBOCO NO TRACO 1:6</v>
      </c>
      <c r="C11351" s="115" t="s">
        <v>56001</v>
      </c>
      <c r="D11351" s="115" t="s">
        <v>56005</v>
      </c>
      <c r="E11351" s="115" t="s">
        <v>56006</v>
      </c>
      <c r="F11351" s="115" t="s">
        <v>43681</v>
      </c>
      <c r="G11351" s="115" t="s">
        <v>43682</v>
      </c>
      <c r="I11351" s="115" t="s">
        <v>16</v>
      </c>
      <c r="J11351" s="115">
        <v>203.71</v>
      </c>
    </row>
    <row r="11352" spans="1:10" hidden="1">
      <c r="A11352" s="115" t="s">
        <v>11660</v>
      </c>
      <c r="B11352" s="115"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2" s="115" t="s">
        <v>56001</v>
      </c>
      <c r="D11352" s="115" t="s">
        <v>56007</v>
      </c>
      <c r="E11352" s="115" t="s">
        <v>56008</v>
      </c>
      <c r="F11352" s="115" t="s">
        <v>56009</v>
      </c>
      <c r="G11352" s="115" t="s">
        <v>56010</v>
      </c>
      <c r="I11352" s="115" t="s">
        <v>16</v>
      </c>
      <c r="J11352" s="115">
        <v>124.2</v>
      </c>
    </row>
    <row r="11353" spans="1:10" hidden="1">
      <c r="A11353" s="115" t="s">
        <v>11661</v>
      </c>
      <c r="B11353" s="115"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3" s="115" t="s">
        <v>56001</v>
      </c>
      <c r="D11353" s="115" t="s">
        <v>56007</v>
      </c>
      <c r="E11353" s="115" t="s">
        <v>56008</v>
      </c>
      <c r="F11353" s="115" t="s">
        <v>56009</v>
      </c>
      <c r="G11353" s="115" t="s">
        <v>56010</v>
      </c>
      <c r="I11353" s="115" t="s">
        <v>16</v>
      </c>
      <c r="J11353" s="115">
        <v>117.22</v>
      </c>
    </row>
    <row r="11354" spans="1:10" hidden="1">
      <c r="A11354" s="115" t="s">
        <v>56011</v>
      </c>
      <c r="B11354" s="115" t="str">
        <f t="shared" si="177"/>
        <v>REVESTIMENTO DE PAREDES COM PASTILHA CERAMICA,COM MEDIDAS EM TORNO DE (7,5X7,5)CM,ASSENTE CONFORME ITEM 13.025.0016</v>
      </c>
      <c r="C11354" s="115" t="s">
        <v>56012</v>
      </c>
      <c r="D11354" s="115" t="s">
        <v>56013</v>
      </c>
      <c r="I11354" s="115" t="s">
        <v>16</v>
      </c>
      <c r="J11354" s="115">
        <v>137.83000000000001</v>
      </c>
    </row>
    <row r="11355" spans="1:10" hidden="1">
      <c r="A11355" s="115" t="s">
        <v>56014</v>
      </c>
      <c r="B11355" s="115" t="str">
        <f t="shared" si="177"/>
        <v>REVESTIMENTO DE PAREDES COM PASTILHA CERAMICA,COM MEDIDAS EM TORNO DE (7,5X7,5)CM,ASSENTE CONFORME ITEM 13.025.0016</v>
      </c>
      <c r="C11355" s="115" t="s">
        <v>56012</v>
      </c>
      <c r="D11355" s="115" t="s">
        <v>56013</v>
      </c>
      <c r="I11355" s="115" t="s">
        <v>16</v>
      </c>
      <c r="J11355" s="115">
        <v>127.63</v>
      </c>
    </row>
    <row r="11356" spans="1:10" hidden="1">
      <c r="A11356" s="115" t="s">
        <v>56015</v>
      </c>
      <c r="B11356" s="115" t="str">
        <f t="shared" si="177"/>
        <v>REVESTIMENTO DE PAREDES COM PASTILHA CERAMICA,COM MEDIDAS EM TORNO DE (7,5X7,5)CM,ASSENTE CONFORME ITEM 13.025.0058</v>
      </c>
      <c r="C11356" s="115" t="s">
        <v>56012</v>
      </c>
      <c r="D11356" s="115" t="s">
        <v>56016</v>
      </c>
      <c r="I11356" s="115" t="s">
        <v>16</v>
      </c>
      <c r="J11356" s="115">
        <v>124.77</v>
      </c>
    </row>
    <row r="11357" spans="1:10" hidden="1">
      <c r="A11357" s="115" t="s">
        <v>56017</v>
      </c>
      <c r="B11357" s="115" t="str">
        <f t="shared" si="177"/>
        <v>REVESTIMENTO DE PAREDES COM PASTILHA CERAMICA,COM MEDIDAS EM TORNO DE (7,5X7,5)CM,ASSENTE CONFORME ITEM 13.025.0058</v>
      </c>
      <c r="C11357" s="115" t="s">
        <v>56012</v>
      </c>
      <c r="D11357" s="115" t="s">
        <v>56016</v>
      </c>
      <c r="I11357" s="115" t="s">
        <v>16</v>
      </c>
      <c r="J11357" s="115">
        <v>117.53</v>
      </c>
    </row>
    <row r="11358" spans="1:10" hidden="1">
      <c r="A11358" s="115" t="s">
        <v>56018</v>
      </c>
      <c r="B11358" s="115" t="str">
        <f t="shared" si="177"/>
        <v>REVESTIMENTO DE PAREDES COM PASTILHA CERAMICA,COM MEDIDAS EM TORNO DE (7,5X7,5)CM,EXCLUSIVE CHAPISCO,EMBOCO,NATA DE CIMENTO OU ARGAMASSA COLANTE E REJUNTAMENTO.</v>
      </c>
      <c r="C11358" s="115" t="s">
        <v>56012</v>
      </c>
      <c r="D11358" s="115" t="s">
        <v>56019</v>
      </c>
      <c r="E11358" s="115" t="s">
        <v>56020</v>
      </c>
      <c r="I11358" s="115" t="s">
        <v>16</v>
      </c>
      <c r="J11358" s="115">
        <v>95.87</v>
      </c>
    </row>
    <row r="11359" spans="1:10" hidden="1">
      <c r="A11359" s="115" t="s">
        <v>56021</v>
      </c>
      <c r="B11359" s="115" t="str">
        <f t="shared" si="177"/>
        <v>REVESTIMENTO DE PAREDES COM PASTILHA CERAMICA,COM MEDIDAS EM TORNO DE (7,5X7,5)CM,EXCLUSIVE CHAPISCO,EMBOCO,NATA DE CIMENTO OU ARGAMASSA COLANTE E REJUNTAMENTO.</v>
      </c>
      <c r="C11359" s="115" t="s">
        <v>56012</v>
      </c>
      <c r="D11359" s="115" t="s">
        <v>56019</v>
      </c>
      <c r="E11359" s="115" t="s">
        <v>56020</v>
      </c>
      <c r="I11359" s="115" t="s">
        <v>16</v>
      </c>
      <c r="J11359" s="115">
        <v>89.18</v>
      </c>
    </row>
    <row r="11360" spans="1:10" hidden="1">
      <c r="A11360" s="115" t="s">
        <v>11662</v>
      </c>
      <c r="B11360" s="115" t="str">
        <f t="shared" si="177"/>
        <v>RECOMPOSICAO DE REVESTIMENTO DE PARADE EM PASTILHAS,AZULEJOS E CERAMICAS,EXCLUSIVE ESTAS,INCLUSIVE MAO-DE-OBRA TOTAL E MATERIAIS DE ASSENTAMENTO E REJUNTAMENTO COMO EM 13.025.0010E 13.024.0010</v>
      </c>
      <c r="C11360" s="115" t="s">
        <v>43683</v>
      </c>
      <c r="D11360" s="115" t="s">
        <v>43684</v>
      </c>
      <c r="E11360" s="115" t="s">
        <v>43685</v>
      </c>
      <c r="F11360" s="115" t="s">
        <v>43686</v>
      </c>
      <c r="I11360" s="115" t="s">
        <v>16</v>
      </c>
      <c r="J11360" s="115">
        <v>76.2</v>
      </c>
    </row>
    <row r="11361" spans="1:10" hidden="1">
      <c r="A11361" s="115" t="s">
        <v>11663</v>
      </c>
      <c r="B11361" s="115" t="str">
        <f t="shared" si="177"/>
        <v>RECOMPOSICAO DE REVESTIMENTO DE PARADE EM PASTILHAS,AZULEJOS E CERAMICAS,EXCLUSIVE ESTAS,INCLUSIVE MAO-DE-OBRA TOTAL E MATERIAIS DE ASSENTAMENTO E REJUNTAMENTO COMO EM 13.025.0010E 13.024.0010</v>
      </c>
      <c r="C11361" s="115" t="s">
        <v>43683</v>
      </c>
      <c r="D11361" s="115" t="s">
        <v>43684</v>
      </c>
      <c r="E11361" s="115" t="s">
        <v>43685</v>
      </c>
      <c r="F11361" s="115" t="s">
        <v>43686</v>
      </c>
      <c r="I11361" s="115" t="s">
        <v>16</v>
      </c>
      <c r="J11361" s="115">
        <v>68.180000000000007</v>
      </c>
    </row>
    <row r="11362" spans="1:10" hidden="1">
      <c r="A11362" s="115" t="s">
        <v>11664</v>
      </c>
      <c r="B11362" s="115"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15" t="s">
        <v>43687</v>
      </c>
      <c r="D11362" s="115" t="s">
        <v>43688</v>
      </c>
      <c r="E11362" s="115" t="s">
        <v>43689</v>
      </c>
      <c r="F11362" s="115" t="s">
        <v>43690</v>
      </c>
      <c r="G11362" s="115" t="s">
        <v>43691</v>
      </c>
      <c r="H11362" s="115" t="s">
        <v>43692</v>
      </c>
      <c r="I11362" s="115" t="s">
        <v>16</v>
      </c>
      <c r="J11362" s="115">
        <v>223.07</v>
      </c>
    </row>
    <row r="11363" spans="1:10" hidden="1">
      <c r="A11363" s="115" t="s">
        <v>11665</v>
      </c>
      <c r="B11363" s="115"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15" t="s">
        <v>43687</v>
      </c>
      <c r="D11363" s="115" t="s">
        <v>43688</v>
      </c>
      <c r="E11363" s="115" t="s">
        <v>43689</v>
      </c>
      <c r="F11363" s="115" t="s">
        <v>43690</v>
      </c>
      <c r="G11363" s="115" t="s">
        <v>43691</v>
      </c>
      <c r="H11363" s="115" t="s">
        <v>43692</v>
      </c>
      <c r="I11363" s="115" t="s">
        <v>16</v>
      </c>
      <c r="J11363" s="115">
        <v>215.27</v>
      </c>
    </row>
    <row r="11364" spans="1:10" hidden="1">
      <c r="A11364" s="115" t="s">
        <v>11666</v>
      </c>
      <c r="B11364" s="115" t="str">
        <f t="shared" si="177"/>
        <v>REVESTIMENTO COM PASTILHAS DE VIDRO,DIMENSOES DE 1 X 1CM ATE3 X 3CM,NAS CORES AZUL,VERDE,MARROM ROSADO,CARAMELO,BEGE,CINZA,PRETO,PEROLA,LILAS E BRANCO,EXCLUSIVE CHAPISCO,EMBOCO E REJUNTAMENTO</v>
      </c>
      <c r="C11364" s="115" t="s">
        <v>43687</v>
      </c>
      <c r="D11364" s="115" t="s">
        <v>43693</v>
      </c>
      <c r="E11364" s="115" t="s">
        <v>43694</v>
      </c>
      <c r="F11364" s="115" t="s">
        <v>43695</v>
      </c>
      <c r="I11364" s="115" t="s">
        <v>16</v>
      </c>
      <c r="J11364" s="115">
        <v>180.63</v>
      </c>
    </row>
    <row r="11365" spans="1:10" hidden="1">
      <c r="A11365" s="115" t="s">
        <v>11667</v>
      </c>
      <c r="B11365" s="115" t="str">
        <f t="shared" si="177"/>
        <v>REVESTIMENTO COM PASTILHAS DE VIDRO,DIMENSOES DE 1 X 1CM ATE3 X 3CM,NAS CORES AZUL,VERDE,MARROM ROSADO,CARAMELO,BEGE,CINZA,PRETO,PEROLA,LILAS E BRANCO,EXCLUSIVE CHAPISCO,EMBOCO E REJUNTAMENTO</v>
      </c>
      <c r="C11365" s="115" t="s">
        <v>43687</v>
      </c>
      <c r="D11365" s="115" t="s">
        <v>43693</v>
      </c>
      <c r="E11365" s="115" t="s">
        <v>43694</v>
      </c>
      <c r="F11365" s="115" t="s">
        <v>43695</v>
      </c>
      <c r="I11365" s="115" t="s">
        <v>16</v>
      </c>
      <c r="J11365" s="115">
        <v>176.34</v>
      </c>
    </row>
    <row r="11366" spans="1:10" hidden="1">
      <c r="A11366" s="115" t="s">
        <v>11668</v>
      </c>
      <c r="B11366" s="115"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15" t="s">
        <v>43696</v>
      </c>
      <c r="D11366" s="115" t="s">
        <v>43697</v>
      </c>
      <c r="E11366" s="115" t="s">
        <v>43698</v>
      </c>
      <c r="F11366" s="115" t="s">
        <v>43699</v>
      </c>
      <c r="G11366" s="115" t="s">
        <v>43700</v>
      </c>
      <c r="I11366" s="115" t="s">
        <v>16</v>
      </c>
      <c r="J11366" s="115">
        <v>230.67</v>
      </c>
    </row>
    <row r="11367" spans="1:10" hidden="1">
      <c r="A11367" s="115" t="s">
        <v>11669</v>
      </c>
      <c r="B11367" s="115"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15" t="s">
        <v>43696</v>
      </c>
      <c r="D11367" s="115" t="s">
        <v>43697</v>
      </c>
      <c r="E11367" s="115" t="s">
        <v>43698</v>
      </c>
      <c r="F11367" s="115" t="s">
        <v>43699</v>
      </c>
      <c r="G11367" s="115" t="s">
        <v>43700</v>
      </c>
      <c r="I11367" s="115" t="s">
        <v>16</v>
      </c>
      <c r="J11367" s="115">
        <v>222.87</v>
      </c>
    </row>
    <row r="11368" spans="1:10" hidden="1">
      <c r="A11368" s="115" t="s">
        <v>11670</v>
      </c>
      <c r="B11368" s="115" t="str">
        <f t="shared" si="177"/>
        <v>REVESTIMENTO COM PASTILHAS DE VIDRO CRISTAL OU COM RESINA,DIMENSOES DE 2 X 2CM ATE 3 X 3CM, NAS CORES VERMELHA,LARANJA EAMARELA,EXCLUSIVE CHAPISCO,EMBOCO E REJUNTAMENTO</v>
      </c>
      <c r="C11368" s="115" t="s">
        <v>43696</v>
      </c>
      <c r="D11368" s="115" t="s">
        <v>43701</v>
      </c>
      <c r="E11368" s="115" t="s">
        <v>43702</v>
      </c>
      <c r="I11368" s="115" t="s">
        <v>16</v>
      </c>
      <c r="J11368" s="115">
        <v>188.23</v>
      </c>
    </row>
    <row r="11369" spans="1:10" hidden="1">
      <c r="A11369" s="115" t="s">
        <v>11671</v>
      </c>
      <c r="B11369" s="115" t="str">
        <f t="shared" si="177"/>
        <v>REVESTIMENTO COM PASTILHAS DE VIDRO CRISTAL OU COM RESINA,DIMENSOES DE 2 X 2CM ATE 3 X 3CM, NAS CORES VERMELHA,LARANJA EAMARELA,EXCLUSIVE CHAPISCO,EMBOCO E REJUNTAMENTO</v>
      </c>
      <c r="C11369" s="115" t="s">
        <v>43696</v>
      </c>
      <c r="D11369" s="115" t="s">
        <v>43701</v>
      </c>
      <c r="E11369" s="115" t="s">
        <v>43702</v>
      </c>
      <c r="I11369" s="115" t="s">
        <v>16</v>
      </c>
      <c r="J11369" s="115">
        <v>183.94</v>
      </c>
    </row>
    <row r="11370" spans="1:10" hidden="1">
      <c r="A11370" s="115" t="s">
        <v>11672</v>
      </c>
      <c r="B11370" s="115"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15" t="s">
        <v>43696</v>
      </c>
      <c r="D11370" s="115" t="s">
        <v>43703</v>
      </c>
      <c r="E11370" s="115" t="s">
        <v>43704</v>
      </c>
      <c r="F11370" s="115" t="s">
        <v>43705</v>
      </c>
      <c r="G11370" s="115" t="s">
        <v>43700</v>
      </c>
      <c r="I11370" s="115" t="s">
        <v>16</v>
      </c>
      <c r="J11370" s="115">
        <v>187.99</v>
      </c>
    </row>
    <row r="11371" spans="1:10" hidden="1">
      <c r="A11371" s="115" t="s">
        <v>11673</v>
      </c>
      <c r="B11371" s="115"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15" t="s">
        <v>43696</v>
      </c>
      <c r="D11371" s="115" t="s">
        <v>43703</v>
      </c>
      <c r="E11371" s="115" t="s">
        <v>43704</v>
      </c>
      <c r="F11371" s="115" t="s">
        <v>43705</v>
      </c>
      <c r="G11371" s="115" t="s">
        <v>43700</v>
      </c>
      <c r="I11371" s="115" t="s">
        <v>16</v>
      </c>
      <c r="J11371" s="115">
        <v>180.19</v>
      </c>
    </row>
    <row r="11372" spans="1:10" hidden="1">
      <c r="A11372" s="115" t="s">
        <v>11674</v>
      </c>
      <c r="B11372" s="115" t="str">
        <f t="shared" si="177"/>
        <v>REVESTIMENTO COM PASTILHAS DE VIDRO CRISTAL OU COM RESINA,DIMENSOES DE 2 X 2CM ATE 3 X 3CM,NAS CORES AZUL,VERDE,PRETO EBRANCO,EXCLUSIVE CHAPISCO,EMBOCO E REJUNTAMENTO</v>
      </c>
      <c r="C11372" s="115" t="s">
        <v>43696</v>
      </c>
      <c r="D11372" s="115" t="s">
        <v>43703</v>
      </c>
      <c r="E11372" s="115" t="s">
        <v>43706</v>
      </c>
      <c r="I11372" s="115" t="s">
        <v>16</v>
      </c>
      <c r="J11372" s="115">
        <v>145.55000000000001</v>
      </c>
    </row>
    <row r="11373" spans="1:10" hidden="1">
      <c r="A11373" s="115" t="s">
        <v>11675</v>
      </c>
      <c r="B11373" s="115" t="str">
        <f t="shared" si="177"/>
        <v>REVESTIMENTO COM PASTILHAS DE VIDRO CRISTAL OU COM RESINA,DIMENSOES DE 2 X 2CM ATE 3 X 3CM,NAS CORES AZUL,VERDE,PRETO EBRANCO,EXCLUSIVE CHAPISCO,EMBOCO E REJUNTAMENTO</v>
      </c>
      <c r="C11373" s="115" t="s">
        <v>43696</v>
      </c>
      <c r="D11373" s="115" t="s">
        <v>43703</v>
      </c>
      <c r="E11373" s="115" t="s">
        <v>43706</v>
      </c>
      <c r="I11373" s="115" t="s">
        <v>16</v>
      </c>
      <c r="J11373" s="115">
        <v>141.26</v>
      </c>
    </row>
    <row r="11374" spans="1:10" hidden="1">
      <c r="A11374" s="115" t="s">
        <v>11676</v>
      </c>
      <c r="B11374" s="115"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4" s="115" t="s">
        <v>43707</v>
      </c>
      <c r="D11374" s="115" t="s">
        <v>43708</v>
      </c>
      <c r="E11374" s="115" t="s">
        <v>43709</v>
      </c>
      <c r="F11374" s="115" t="s">
        <v>43710</v>
      </c>
      <c r="G11374" s="115" t="s">
        <v>43711</v>
      </c>
      <c r="I11374" s="115" t="s">
        <v>16</v>
      </c>
      <c r="J11374" s="115">
        <v>287.69</v>
      </c>
    </row>
    <row r="11375" spans="1:10" hidden="1">
      <c r="A11375" s="115" t="s">
        <v>11677</v>
      </c>
      <c r="B11375" s="115"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5" s="115" t="s">
        <v>43707</v>
      </c>
      <c r="D11375" s="115" t="s">
        <v>43708</v>
      </c>
      <c r="E11375" s="115" t="s">
        <v>43709</v>
      </c>
      <c r="F11375" s="115" t="s">
        <v>43710</v>
      </c>
      <c r="G11375" s="115" t="s">
        <v>43711</v>
      </c>
      <c r="I11375" s="115" t="s">
        <v>16</v>
      </c>
      <c r="J11375" s="115">
        <v>279.88</v>
      </c>
    </row>
    <row r="11376" spans="1:10" hidden="1">
      <c r="A11376" s="115" t="s">
        <v>11678</v>
      </c>
      <c r="B11376" s="115" t="str">
        <f t="shared" si="177"/>
        <v>REVESTIMENTO COM PASTILHAS DE VIDRO CRISTAL OU COM RESINA,MEDINDO 5 X 5CM, NAS CORES AZUL E BRANCO,EXCLUSIVE CHAPISCO,EMBOCO E REJUNTAMENTO</v>
      </c>
      <c r="C11376" s="115" t="s">
        <v>43707</v>
      </c>
      <c r="D11376" s="115" t="s">
        <v>43712</v>
      </c>
      <c r="E11376" s="115" t="s">
        <v>43713</v>
      </c>
      <c r="I11376" s="115" t="s">
        <v>16</v>
      </c>
      <c r="J11376" s="115">
        <v>245.24</v>
      </c>
    </row>
    <row r="11377" spans="1:10" hidden="1">
      <c r="A11377" s="115" t="s">
        <v>11679</v>
      </c>
      <c r="B11377" s="115" t="str">
        <f t="shared" si="177"/>
        <v>REVESTIMENTO COM PASTILHAS DE VIDRO CRISTAL OU COM RESINA,MEDINDO 5 X 5CM, NAS CORES AZUL E BRANCO,EXCLUSIVE CHAPISCO,EMBOCO E REJUNTAMENTO</v>
      </c>
      <c r="C11377" s="115" t="s">
        <v>43707</v>
      </c>
      <c r="D11377" s="115" t="s">
        <v>43712</v>
      </c>
      <c r="E11377" s="115" t="s">
        <v>43713</v>
      </c>
      <c r="I11377" s="115" t="s">
        <v>16</v>
      </c>
      <c r="J11377" s="115">
        <v>240.96</v>
      </c>
    </row>
    <row r="11378" spans="1:10" hidden="1">
      <c r="A11378" s="115" t="s">
        <v>11680</v>
      </c>
      <c r="B11378" s="115" t="str">
        <f t="shared" si="177"/>
        <v>ASSENTAMENTO DE AZULEJOS,PASTILHAS OU LADRILHOS EM PAREDES,EXCLUSIVE ESTES,COM NATA DE CIMENTO COMUM,SOBRE EMBOCO EXISTENTE,INCLUSIVE REJUNTAMENTO COM PASTA DE CIMENTO BRANCO</v>
      </c>
      <c r="C11378" s="115" t="s">
        <v>43714</v>
      </c>
      <c r="D11378" s="115" t="s">
        <v>43715</v>
      </c>
      <c r="E11378" s="115" t="s">
        <v>43716</v>
      </c>
      <c r="I11378" s="115" t="s">
        <v>16</v>
      </c>
      <c r="J11378" s="115">
        <v>42.53</v>
      </c>
    </row>
    <row r="11379" spans="1:10" hidden="1">
      <c r="A11379" s="115" t="s">
        <v>11681</v>
      </c>
      <c r="B11379" s="115" t="str">
        <f t="shared" si="177"/>
        <v>ASSENTAMENTO DE AZULEJOS,PASTILHAS OU LADRILHOS EM PAREDES,EXCLUSIVE ESTES,COM NATA DE CIMENTO COMUM,SOBRE EMBOCO EXISTENTE,INCLUSIVE REJUNTAMENTO COM PASTA DE CIMENTO BRANCO</v>
      </c>
      <c r="C11379" s="115" t="s">
        <v>43714</v>
      </c>
      <c r="D11379" s="115" t="s">
        <v>43715</v>
      </c>
      <c r="E11379" s="115" t="s">
        <v>43716</v>
      </c>
      <c r="I11379" s="115" t="s">
        <v>16</v>
      </c>
      <c r="J11379" s="115">
        <v>37.119999999999997</v>
      </c>
    </row>
    <row r="11380" spans="1:10" hidden="1">
      <c r="A11380" s="115" t="s">
        <v>11682</v>
      </c>
      <c r="B11380" s="115" t="str">
        <f t="shared" si="177"/>
        <v>ASSENTAMENTO DE AZULEJOS,PASTILHAS OU LADRILHOS,EM PAREDES,EXCLUSIVE ESTES,CONSTANDO DE CHAPISCO DE CIMENTO E AREIA,NO TRACO 1:3,EMBOCO DE ARGAMASSA DE CIMENTO,SAIBRO E AREIA,NO TRACO 1:3:3,NATA DE CIMENTO COMUM E REJUNTAMENTO COM PASTA DECIMENTO BRANCO</v>
      </c>
      <c r="C11380" s="115" t="s">
        <v>43717</v>
      </c>
      <c r="D11380" s="115" t="s">
        <v>43718</v>
      </c>
      <c r="E11380" s="115" t="s">
        <v>43719</v>
      </c>
      <c r="F11380" s="115" t="s">
        <v>43720</v>
      </c>
      <c r="G11380" s="115" t="s">
        <v>43692</v>
      </c>
      <c r="I11380" s="115" t="s">
        <v>16</v>
      </c>
      <c r="J11380" s="115">
        <v>78.34</v>
      </c>
    </row>
    <row r="11381" spans="1:10" hidden="1">
      <c r="A11381" s="115" t="s">
        <v>11683</v>
      </c>
      <c r="B11381" s="115" t="str">
        <f t="shared" si="177"/>
        <v>ASSENTAMENTO DE AZULEJOS,PASTILHAS OU LADRILHOS,EM PAREDES,EXCLUSIVE ESTES,CONSTANDO DE CHAPISCO DE CIMENTO E AREIA,NO TRACO 1:3,EMBOCO DE ARGAMASSA DE CIMENTO,SAIBRO E AREIA,NO TRACO 1:3:3,NATA DE CIMENTO COMUM E REJUNTAMENTO COM PASTA DECIMENTO BRANCO</v>
      </c>
      <c r="C11381" s="115" t="s">
        <v>43717</v>
      </c>
      <c r="D11381" s="115" t="s">
        <v>43718</v>
      </c>
      <c r="E11381" s="115" t="s">
        <v>43719</v>
      </c>
      <c r="F11381" s="115" t="s">
        <v>43720</v>
      </c>
      <c r="G11381" s="115" t="s">
        <v>43692</v>
      </c>
      <c r="I11381" s="115" t="s">
        <v>16</v>
      </c>
      <c r="J11381" s="115">
        <v>69.47</v>
      </c>
    </row>
    <row r="11382" spans="1:10" hidden="1">
      <c r="A11382" s="115" t="s">
        <v>11684</v>
      </c>
      <c r="B11382" s="115"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2" s="115" t="s">
        <v>43717</v>
      </c>
      <c r="D11382" s="115" t="s">
        <v>43718</v>
      </c>
      <c r="E11382" s="115" t="s">
        <v>43719</v>
      </c>
      <c r="F11382" s="115" t="s">
        <v>43720</v>
      </c>
      <c r="G11382" s="115" t="s">
        <v>43721</v>
      </c>
      <c r="I11382" s="115" t="s">
        <v>16</v>
      </c>
      <c r="J11382" s="115">
        <v>82.14</v>
      </c>
    </row>
    <row r="11383" spans="1:10" hidden="1">
      <c r="A11383" s="115" t="s">
        <v>11685</v>
      </c>
      <c r="B11383" s="115"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3" s="115" t="s">
        <v>43717</v>
      </c>
      <c r="D11383" s="115" t="s">
        <v>43718</v>
      </c>
      <c r="E11383" s="115" t="s">
        <v>43719</v>
      </c>
      <c r="F11383" s="115" t="s">
        <v>43720</v>
      </c>
      <c r="G11383" s="115" t="s">
        <v>43721</v>
      </c>
      <c r="I11383" s="115" t="s">
        <v>16</v>
      </c>
      <c r="J11383" s="115">
        <v>73.27</v>
      </c>
    </row>
    <row r="11384" spans="1:10" hidden="1">
      <c r="A11384" s="115" t="s">
        <v>11686</v>
      </c>
      <c r="B11384" s="115" t="str">
        <f t="shared" si="177"/>
        <v>REJUNTAMENTO DE AZULEJOS,PASTILHAS OU LADRILHOS,EM PAREDES,COM PASTA DE CIMENTO BRANCO</v>
      </c>
      <c r="C11384" s="115" t="s">
        <v>43722</v>
      </c>
      <c r="D11384" s="115" t="s">
        <v>43723</v>
      </c>
      <c r="I11384" s="115" t="s">
        <v>16</v>
      </c>
      <c r="J11384" s="115">
        <v>2.2999999999999998</v>
      </c>
    </row>
    <row r="11385" spans="1:10" hidden="1">
      <c r="A11385" s="115" t="s">
        <v>11687</v>
      </c>
      <c r="B11385" s="115" t="str">
        <f t="shared" si="177"/>
        <v>REJUNTAMENTO DE AZULEJOS,PASTILHAS OU LADRILHOS,EM PAREDES,COM PASTA DE CIMENTO BRANCO</v>
      </c>
      <c r="C11385" s="115" t="s">
        <v>43722</v>
      </c>
      <c r="D11385" s="115" t="s">
        <v>43723</v>
      </c>
      <c r="I11385" s="115" t="s">
        <v>16</v>
      </c>
      <c r="J11385" s="115">
        <v>2.0099999999999998</v>
      </c>
    </row>
    <row r="11386" spans="1:10" hidden="1">
      <c r="A11386" s="115" t="s">
        <v>11688</v>
      </c>
      <c r="B11386" s="115" t="str">
        <f t="shared" si="177"/>
        <v>ASSENTAMENTO DE AZULEJOS,PASTILHAS OU LADRILHOS,EM PAREDES,EXCLUSIVE ESTES,COM EMBOCO(PRONTO)EM MASSA UNICA DE CIMENTO EAREIA TERMOTRATADA,ARGAMASSA COLANTE E REJUNTAMENTO COM ARGAMASSA INDUSTRIALIZADA,EXCLUSIVE CHAPISCO</v>
      </c>
      <c r="C11386" s="115" t="s">
        <v>43717</v>
      </c>
      <c r="D11386" s="115" t="s">
        <v>43724</v>
      </c>
      <c r="E11386" s="115" t="s">
        <v>43725</v>
      </c>
      <c r="F11386" s="115" t="s">
        <v>43726</v>
      </c>
      <c r="I11386" s="115" t="s">
        <v>16</v>
      </c>
      <c r="J11386" s="115">
        <v>63.43</v>
      </c>
    </row>
    <row r="11387" spans="1:10" hidden="1">
      <c r="A11387" s="115" t="s">
        <v>11689</v>
      </c>
      <c r="B11387" s="115" t="str">
        <f t="shared" si="177"/>
        <v>ASSENTAMENTO DE AZULEJOS,PASTILHAS OU LADRILHOS,EM PAREDES,EXCLUSIVE ESTES,COM EMBOCO(PRONTO)EM MASSA UNICA DE CIMENTO EAREIA TERMOTRATADA,ARGAMASSA COLANTE E REJUNTAMENTO COM ARGAMASSA INDUSTRIALIZADA,EXCLUSIVE CHAPISCO</v>
      </c>
      <c r="C11387" s="115" t="s">
        <v>43717</v>
      </c>
      <c r="D11387" s="115" t="s">
        <v>43724</v>
      </c>
      <c r="E11387" s="115" t="s">
        <v>43725</v>
      </c>
      <c r="F11387" s="115" t="s">
        <v>43726</v>
      </c>
      <c r="I11387" s="115" t="s">
        <v>16</v>
      </c>
      <c r="J11387" s="115">
        <v>58.07</v>
      </c>
    </row>
    <row r="11388" spans="1:10" hidden="1">
      <c r="A11388" s="115" t="s">
        <v>11690</v>
      </c>
      <c r="B11388" s="115" t="str">
        <f t="shared" si="177"/>
        <v>ASSENTAMENTO DE AZULEJOS,PASTILHAS OU LADRILHOS,EM PAREDES,EXCLUSIVE ESTES,COM EMBOCO(PRONTO)EM MASSA UNICA DE CIMENTO EAREIA TERMOTRATADA,ARGAMASSA COLANTE E REJUNTAMENTO COM ARGAMASSA INDUSTRIALIZADA,INCLUSIVE CHAPISCO DE CIMENTO E AREIA,NO TRACO 1:3</v>
      </c>
      <c r="C11388" s="115" t="s">
        <v>43717</v>
      </c>
      <c r="D11388" s="115" t="s">
        <v>43724</v>
      </c>
      <c r="E11388" s="115" t="s">
        <v>43725</v>
      </c>
      <c r="F11388" s="115" t="s">
        <v>43727</v>
      </c>
      <c r="G11388" s="115" t="s">
        <v>43728</v>
      </c>
      <c r="I11388" s="115" t="s">
        <v>16</v>
      </c>
      <c r="J11388" s="115">
        <v>69.08</v>
      </c>
    </row>
    <row r="11389" spans="1:10" hidden="1">
      <c r="A11389" s="115" t="s">
        <v>11691</v>
      </c>
      <c r="B11389" s="115" t="str">
        <f t="shared" si="177"/>
        <v>ASSENTAMENTO DE AZULEJOS,PASTILHAS OU LADRILHOS,EM PAREDES,EXCLUSIVE ESTES,COM EMBOCO(PRONTO)EM MASSA UNICA DE CIMENTO EAREIA TERMOTRATADA,ARGAMASSA COLANTE E REJUNTAMENTO COM ARGAMASSA INDUSTRIALIZADA,INCLUSIVE CHAPISCO DE CIMENTO E AREIA,NO TRACO 1:3</v>
      </c>
      <c r="C11389" s="115" t="s">
        <v>43717</v>
      </c>
      <c r="D11389" s="115" t="s">
        <v>43724</v>
      </c>
      <c r="E11389" s="115" t="s">
        <v>43725</v>
      </c>
      <c r="F11389" s="115" t="s">
        <v>43727</v>
      </c>
      <c r="G11389" s="115" t="s">
        <v>43728</v>
      </c>
      <c r="I11389" s="115" t="s">
        <v>16</v>
      </c>
      <c r="J11389" s="115">
        <v>63.17</v>
      </c>
    </row>
    <row r="11390" spans="1:10" hidden="1">
      <c r="A11390" s="115" t="s">
        <v>11692</v>
      </c>
      <c r="B11390" s="115" t="str">
        <f t="shared" si="177"/>
        <v>ASSENTAMENTO DE AZULEJOS,PASTILHAS OU LADRILHOS,EM PAREDES,EXCLUSIVE:AZULEJOS,PASTILHAS OU LADRILHOS,EMBOCO,CHAPISCO EREJUNTAMENTO</v>
      </c>
      <c r="C11390" s="115" t="s">
        <v>43717</v>
      </c>
      <c r="D11390" s="115" t="s">
        <v>43729</v>
      </c>
      <c r="E11390" s="115" t="s">
        <v>43730</v>
      </c>
      <c r="I11390" s="115" t="s">
        <v>16</v>
      </c>
      <c r="J11390" s="115">
        <v>40.18</v>
      </c>
    </row>
    <row r="11391" spans="1:10" hidden="1">
      <c r="A11391" s="115" t="s">
        <v>11693</v>
      </c>
      <c r="B11391" s="115" t="str">
        <f t="shared" si="177"/>
        <v>ASSENTAMENTO DE AZULEJOS,PASTILHAS OU LADRILHOS,EM PAREDES,EXCLUSIVE:AZULEJOS,PASTILHAS OU LADRILHOS,EMBOCO,CHAPISCO EREJUNTAMENTO</v>
      </c>
      <c r="C11391" s="115" t="s">
        <v>43717</v>
      </c>
      <c r="D11391" s="115" t="s">
        <v>43729</v>
      </c>
      <c r="E11391" s="115" t="s">
        <v>43730</v>
      </c>
      <c r="I11391" s="115" t="s">
        <v>16</v>
      </c>
      <c r="J11391" s="115">
        <v>34.82</v>
      </c>
    </row>
    <row r="11392" spans="1:10" hidden="1">
      <c r="A11392" s="115" t="s">
        <v>11694</v>
      </c>
      <c r="B11392" s="115" t="str">
        <f t="shared" si="177"/>
        <v>ASSENTAMENTO DE PEITORIL DE MARMORE,GRANITO OU AFINS,EXCLUSIVE ESTES,ATE 20CM DE LARGURA,ASSENTE CONFORME ITEM 13.345.0015</v>
      </c>
      <c r="C11392" s="115" t="s">
        <v>43731</v>
      </c>
      <c r="D11392" s="115" t="s">
        <v>43732</v>
      </c>
      <c r="E11392" s="636" t="s">
        <v>121</v>
      </c>
      <c r="I11392" s="115" t="s">
        <v>58</v>
      </c>
      <c r="J11392" s="115">
        <v>40.32</v>
      </c>
    </row>
    <row r="11393" spans="1:10" hidden="1">
      <c r="A11393" s="115" t="s">
        <v>11695</v>
      </c>
      <c r="B11393" s="115" t="str">
        <f t="shared" si="177"/>
        <v>ASSENTAMENTO DE PEITORIL DE MARMORE,GRANITO OU AFINS,EXCLUSIVE ESTES,ATE 20CM DE LARGURA,ASSENTE CONFORME ITEM 13.345.0015</v>
      </c>
      <c r="C11393" s="115" t="s">
        <v>43731</v>
      </c>
      <c r="D11393" s="115" t="s">
        <v>43732</v>
      </c>
      <c r="E11393" s="636" t="s">
        <v>121</v>
      </c>
      <c r="I11393" s="115" t="s">
        <v>58</v>
      </c>
      <c r="J11393" s="115">
        <v>35.340000000000003</v>
      </c>
    </row>
    <row r="11394" spans="1:10" hidden="1">
      <c r="A11394" s="115" t="s">
        <v>11696</v>
      </c>
      <c r="B11394" s="115" t="str">
        <f t="shared" si="177"/>
        <v>ASSENTAMENTO DE PEITORIL DE MARMORE, GRANITO OU AFINS, EXCLUSIVE ESTES, DE 20 A 30CM DE LARGURA, ASSENTE CONFORME  ITEM13.345.0015</v>
      </c>
      <c r="C11394" s="115" t="s">
        <v>43733</v>
      </c>
      <c r="D11394" s="115" t="s">
        <v>43734</v>
      </c>
      <c r="E11394" s="115" t="s">
        <v>43735</v>
      </c>
      <c r="I11394" s="115" t="s">
        <v>58</v>
      </c>
      <c r="J11394" s="115">
        <v>41.92</v>
      </c>
    </row>
    <row r="11395" spans="1:10" hidden="1">
      <c r="A11395" s="115" t="s">
        <v>11697</v>
      </c>
      <c r="B11395" s="115" t="str">
        <f t="shared" si="177"/>
        <v>ASSENTAMENTO DE PEITORIL DE MARMORE, GRANITO OU AFINS, EXCLUSIVE ESTES, DE 20 A 30CM DE LARGURA, ASSENTE CONFORME  ITEM13.345.0015</v>
      </c>
      <c r="C11395" s="115" t="s">
        <v>43733</v>
      </c>
      <c r="D11395" s="115" t="s">
        <v>43734</v>
      </c>
      <c r="E11395" s="115" t="s">
        <v>43735</v>
      </c>
      <c r="I11395" s="115" t="s">
        <v>58</v>
      </c>
      <c r="J11395" s="115">
        <v>36.92</v>
      </c>
    </row>
    <row r="11396" spans="1:10" hidden="1">
      <c r="A11396" s="115" t="s">
        <v>11698</v>
      </c>
      <c r="B11396" s="115" t="str">
        <f t="shared" si="177"/>
        <v>REVESTIMENTO COM NATA DE CIMENTO E ADESIVO APLICADO UNIFORMEMENTE SOBRE SUPERFICIE DE AZULEJO,PASTILHA OU CERAMICA,ALISADO A COLHER E LIXADO</v>
      </c>
      <c r="C11396" s="115" t="s">
        <v>43736</v>
      </c>
      <c r="D11396" s="115" t="s">
        <v>43737</v>
      </c>
      <c r="E11396" s="115" t="s">
        <v>43738</v>
      </c>
      <c r="I11396" s="115" t="s">
        <v>16</v>
      </c>
      <c r="J11396" s="115">
        <v>22.87</v>
      </c>
    </row>
    <row r="11397" spans="1:10" hidden="1">
      <c r="A11397" s="115" t="s">
        <v>11699</v>
      </c>
      <c r="B11397" s="115" t="str">
        <f t="shared" ref="B11397:B11460" si="178">C11397&amp;D11397&amp;E11397&amp;F11397&amp;G11397&amp;H11397</f>
        <v>REVESTIMENTO COM NATA DE CIMENTO E ADESIVO APLICADO UNIFORMEMENTE SOBRE SUPERFICIE DE AZULEJO,PASTILHA OU CERAMICA,ALISADO A COLHER E LIXADO</v>
      </c>
      <c r="C11397" s="115" t="s">
        <v>43736</v>
      </c>
      <c r="D11397" s="115" t="s">
        <v>43737</v>
      </c>
      <c r="E11397" s="115" t="s">
        <v>43738</v>
      </c>
      <c r="I11397" s="115" t="s">
        <v>16</v>
      </c>
      <c r="J11397" s="115">
        <v>22.74</v>
      </c>
    </row>
    <row r="11398" spans="1:10" hidden="1">
      <c r="A11398" s="115" t="s">
        <v>11700</v>
      </c>
      <c r="B11398" s="115"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15" t="s">
        <v>43739</v>
      </c>
      <c r="D11398" s="115" t="s">
        <v>43740</v>
      </c>
      <c r="E11398" s="115" t="s">
        <v>43741</v>
      </c>
      <c r="F11398" s="115" t="s">
        <v>43742</v>
      </c>
      <c r="G11398" s="115" t="s">
        <v>43743</v>
      </c>
      <c r="H11398" s="115" t="s">
        <v>43744</v>
      </c>
      <c r="I11398" s="115" t="s">
        <v>16</v>
      </c>
      <c r="J11398" s="115">
        <v>97.04</v>
      </c>
    </row>
    <row r="11399" spans="1:10" hidden="1">
      <c r="A11399" s="115" t="s">
        <v>11701</v>
      </c>
      <c r="B11399" s="115"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15" t="s">
        <v>43739</v>
      </c>
      <c r="D11399" s="115" t="s">
        <v>43740</v>
      </c>
      <c r="E11399" s="115" t="s">
        <v>43741</v>
      </c>
      <c r="F11399" s="115" t="s">
        <v>43742</v>
      </c>
      <c r="G11399" s="115" t="s">
        <v>43743</v>
      </c>
      <c r="H11399" s="115" t="s">
        <v>43744</v>
      </c>
      <c r="I11399" s="115" t="s">
        <v>16</v>
      </c>
      <c r="J11399" s="115">
        <v>88.17</v>
      </c>
    </row>
    <row r="11400" spans="1:10" hidden="1">
      <c r="A11400" s="115" t="s">
        <v>11702</v>
      </c>
      <c r="B11400" s="115" t="str">
        <f t="shared" si="178"/>
        <v>REVESTIMENTO DE PAREDES COM AZULEJO BRANCO 15X15CM,QUALIDADE EXTRA,ASSENTES COM NATA DE CIMENTO COMUM,TENDO JUNTAS CORRIDAS COM 2MM,REJUNTADAS COM PASTA DE CIMENTO BRANCO,EXCLUSIVE CHAPISCO E EMBOCO</v>
      </c>
      <c r="C11400" s="115" t="s">
        <v>43739</v>
      </c>
      <c r="D11400" s="115" t="s">
        <v>43740</v>
      </c>
      <c r="E11400" s="115" t="s">
        <v>43745</v>
      </c>
      <c r="F11400" s="115" t="s">
        <v>43746</v>
      </c>
      <c r="I11400" s="115" t="s">
        <v>16</v>
      </c>
      <c r="J11400" s="115">
        <v>61.23</v>
      </c>
    </row>
    <row r="11401" spans="1:10" hidden="1">
      <c r="A11401" s="115" t="s">
        <v>11703</v>
      </c>
      <c r="B11401" s="115" t="str">
        <f t="shared" si="178"/>
        <v>REVESTIMENTO DE PAREDES COM AZULEJO BRANCO 15X15CM,QUALIDADE EXTRA,ASSENTES COM NATA DE CIMENTO COMUM,TENDO JUNTAS CORRIDAS COM 2MM,REJUNTADAS COM PASTA DE CIMENTO BRANCO,EXCLUSIVE CHAPISCO E EMBOCO</v>
      </c>
      <c r="C11401" s="115" t="s">
        <v>43739</v>
      </c>
      <c r="D11401" s="115" t="s">
        <v>43740</v>
      </c>
      <c r="E11401" s="115" t="s">
        <v>43745</v>
      </c>
      <c r="F11401" s="115" t="s">
        <v>43746</v>
      </c>
      <c r="I11401" s="115" t="s">
        <v>16</v>
      </c>
      <c r="J11401" s="115">
        <v>55.82</v>
      </c>
    </row>
    <row r="11402" spans="1:10" hidden="1">
      <c r="A11402" s="115" t="s">
        <v>11704</v>
      </c>
      <c r="B11402" s="115" t="str">
        <f t="shared" si="178"/>
        <v>REVESTIMENTO DE PAREDES COM AZULEJO BRANCO 15X15CM,QUALIDADE EXTRA,ASSENTE CONFORME ITEM 13.025.0058</v>
      </c>
      <c r="C11402" s="115" t="s">
        <v>43739</v>
      </c>
      <c r="D11402" s="115" t="s">
        <v>43747</v>
      </c>
      <c r="I11402" s="115" t="s">
        <v>16</v>
      </c>
      <c r="J11402" s="115">
        <v>87.78</v>
      </c>
    </row>
    <row r="11403" spans="1:10" hidden="1">
      <c r="A11403" s="115" t="s">
        <v>11705</v>
      </c>
      <c r="B11403" s="115" t="str">
        <f t="shared" si="178"/>
        <v>REVESTIMENTO DE PAREDES COM AZULEJO BRANCO 15X15CM,QUALIDADE EXTRA,ASSENTE CONFORME ITEM 13.025.0058</v>
      </c>
      <c r="C11403" s="115" t="s">
        <v>43739</v>
      </c>
      <c r="D11403" s="115" t="s">
        <v>43747</v>
      </c>
      <c r="I11403" s="115" t="s">
        <v>16</v>
      </c>
      <c r="J11403" s="115">
        <v>81.87</v>
      </c>
    </row>
    <row r="11404" spans="1:10" hidden="1">
      <c r="A11404" s="115" t="s">
        <v>11706</v>
      </c>
      <c r="B11404" s="115"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15" t="s">
        <v>43748</v>
      </c>
      <c r="D11404" s="115" t="s">
        <v>56022</v>
      </c>
      <c r="E11404" s="115" t="s">
        <v>56023</v>
      </c>
      <c r="F11404" s="115" t="s">
        <v>56024</v>
      </c>
      <c r="G11404" s="115" t="s">
        <v>56025</v>
      </c>
      <c r="H11404" s="115" t="s">
        <v>56026</v>
      </c>
      <c r="I11404" s="115" t="s">
        <v>16</v>
      </c>
      <c r="J11404" s="115">
        <v>196</v>
      </c>
    </row>
    <row r="11405" spans="1:10" hidden="1">
      <c r="A11405" s="115" t="s">
        <v>11707</v>
      </c>
      <c r="B11405" s="115"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15" t="s">
        <v>43748</v>
      </c>
      <c r="D11405" s="115" t="s">
        <v>56022</v>
      </c>
      <c r="E11405" s="115" t="s">
        <v>56023</v>
      </c>
      <c r="F11405" s="115" t="s">
        <v>56024</v>
      </c>
      <c r="G11405" s="115" t="s">
        <v>56025</v>
      </c>
      <c r="H11405" s="115" t="s">
        <v>56026</v>
      </c>
      <c r="I11405" s="115" t="s">
        <v>16</v>
      </c>
      <c r="J11405" s="115">
        <v>175.34</v>
      </c>
    </row>
    <row r="11406" spans="1:10" hidden="1">
      <c r="A11406" s="115" t="s">
        <v>11708</v>
      </c>
      <c r="B11406" s="115"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15" t="s">
        <v>43749</v>
      </c>
      <c r="D11406" s="115" t="s">
        <v>56027</v>
      </c>
      <c r="E11406" s="115" t="s">
        <v>56028</v>
      </c>
      <c r="F11406" s="115" t="s">
        <v>56029</v>
      </c>
      <c r="G11406" s="115" t="s">
        <v>56030</v>
      </c>
      <c r="H11406" s="115" t="s">
        <v>56031</v>
      </c>
      <c r="I11406" s="115" t="s">
        <v>16</v>
      </c>
      <c r="J11406" s="115">
        <v>192.66</v>
      </c>
    </row>
    <row r="11407" spans="1:10" hidden="1">
      <c r="A11407" s="115" t="s">
        <v>11709</v>
      </c>
      <c r="B11407" s="115"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15" t="s">
        <v>43749</v>
      </c>
      <c r="D11407" s="115" t="s">
        <v>56027</v>
      </c>
      <c r="E11407" s="115" t="s">
        <v>56028</v>
      </c>
      <c r="F11407" s="115" t="s">
        <v>56029</v>
      </c>
      <c r="G11407" s="115" t="s">
        <v>56030</v>
      </c>
      <c r="H11407" s="115" t="s">
        <v>56031</v>
      </c>
      <c r="I11407" s="115" t="s">
        <v>16</v>
      </c>
      <c r="J11407" s="115">
        <v>171.48</v>
      </c>
    </row>
    <row r="11408" spans="1:10" hidden="1">
      <c r="A11408" s="115" t="s">
        <v>11710</v>
      </c>
      <c r="B11408" s="115" t="str">
        <f t="shared" si="178"/>
        <v>REVESTIMENTO DE PAREDES COM LADRILHOS CERAMICOS,COM MEDIDASEM TORNO DE (20X20)CM,ASSENTE CONFORME ITEM 13.025.0016</v>
      </c>
      <c r="C11408" s="115" t="s">
        <v>56032</v>
      </c>
      <c r="D11408" s="115" t="s">
        <v>56033</v>
      </c>
      <c r="I11408" s="115" t="s">
        <v>16</v>
      </c>
      <c r="J11408" s="115">
        <v>138.47999999999999</v>
      </c>
    </row>
    <row r="11409" spans="1:10" hidden="1">
      <c r="A11409" s="115" t="s">
        <v>11711</v>
      </c>
      <c r="B11409" s="115" t="str">
        <f t="shared" si="178"/>
        <v>REVESTIMENTO DE PAREDES COM LADRILHOS CERAMICOS,COM MEDIDASEM TORNO DE (20X20)CM,ASSENTE CONFORME ITEM 13.025.0016</v>
      </c>
      <c r="C11409" s="115" t="s">
        <v>56032</v>
      </c>
      <c r="D11409" s="115" t="s">
        <v>56033</v>
      </c>
      <c r="I11409" s="115" t="s">
        <v>16</v>
      </c>
      <c r="J11409" s="115">
        <v>128.54</v>
      </c>
    </row>
    <row r="11410" spans="1:10" hidden="1">
      <c r="A11410" s="115" t="s">
        <v>11712</v>
      </c>
      <c r="B11410" s="115" t="str">
        <f t="shared" si="178"/>
        <v>REVESTIMENTO DE PAREDES COM LADRILHOS CERAMICOS,COM MEDIDASEM TORNO DE (20X20)CM,ASSENTE CONFORME ITEM 13.025.0058</v>
      </c>
      <c r="C11410" s="115" t="s">
        <v>56032</v>
      </c>
      <c r="D11410" s="115" t="s">
        <v>56034</v>
      </c>
      <c r="I11410" s="115" t="s">
        <v>16</v>
      </c>
      <c r="J11410" s="115">
        <v>129.22</v>
      </c>
    </row>
    <row r="11411" spans="1:10" hidden="1">
      <c r="A11411" s="115" t="s">
        <v>11713</v>
      </c>
      <c r="B11411" s="115" t="str">
        <f t="shared" si="178"/>
        <v>REVESTIMENTO DE PAREDES COM LADRILHOS CERAMICOS,COM MEDIDASEM TORNO DE (20X20)CM,ASSENTE CONFORME ITEM 13.025.0058</v>
      </c>
      <c r="C11411" s="115" t="s">
        <v>56032</v>
      </c>
      <c r="D11411" s="115" t="s">
        <v>56034</v>
      </c>
      <c r="I11411" s="115" t="s">
        <v>16</v>
      </c>
      <c r="J11411" s="115">
        <v>122.25</v>
      </c>
    </row>
    <row r="11412" spans="1:10" hidden="1">
      <c r="A11412" s="115" t="s">
        <v>11714</v>
      </c>
      <c r="B11412" s="115" t="str">
        <f t="shared" si="178"/>
        <v>REVESTIMENTO DE PAREDES COM LADRILHOS CERAMICOS,COM MEDIDASEM TORNO DE 20X20CM,ASSENTE COM ARGAMASSA COLANTE,REJUNTAMENTO COM ARGAMASSA INDUSTRIALIZADA,EXCLUSIVE CHAPISCO E EMBOCO</v>
      </c>
      <c r="C11412" s="115" t="s">
        <v>56032</v>
      </c>
      <c r="D11412" s="115" t="s">
        <v>56035</v>
      </c>
      <c r="E11412" s="115" t="s">
        <v>56036</v>
      </c>
      <c r="I11412" s="115" t="s">
        <v>16</v>
      </c>
      <c r="J11412" s="115">
        <v>95.52</v>
      </c>
    </row>
    <row r="11413" spans="1:10" hidden="1">
      <c r="A11413" s="115" t="s">
        <v>11715</v>
      </c>
      <c r="B11413" s="115" t="str">
        <f t="shared" si="178"/>
        <v>REVESTIMENTO DE PAREDES COM LADRILHOS CERAMICOS,COM MEDIDASEM TORNO DE 20X20CM,ASSENTE COM ARGAMASSA COLANTE,REJUNTAMENTO COM ARGAMASSA INDUSTRIALIZADA,EXCLUSIVE CHAPISCO E EMBOCO</v>
      </c>
      <c r="C11413" s="115" t="s">
        <v>56032</v>
      </c>
      <c r="D11413" s="115" t="s">
        <v>56035</v>
      </c>
      <c r="E11413" s="115" t="s">
        <v>56036</v>
      </c>
      <c r="I11413" s="115" t="s">
        <v>16</v>
      </c>
      <c r="J11413" s="115">
        <v>90.7</v>
      </c>
    </row>
    <row r="11414" spans="1:10" hidden="1">
      <c r="A11414" s="115" t="s">
        <v>11716</v>
      </c>
      <c r="B11414" s="115" t="str">
        <f t="shared" si="178"/>
        <v>REVESTIMENTO DE PAREDES COM LADRILHOS CERAMICOS,CORES ECONOMICAS (BRANCO,CINZA,BEGE,AZUL,VERDE,MARROM E PRETO),COM MEDIDAS EM TORNO DE (10X10)CM,ASSENTE COM ARGAMASSA COLANTE,REJUNTAMENTO COM ARGAMASSA INDUSTRIALIZADA,EXCLUSIVE CHAPISCO E EMBOCO</v>
      </c>
      <c r="C11414" s="115" t="s">
        <v>56037</v>
      </c>
      <c r="D11414" s="115" t="s">
        <v>56038</v>
      </c>
      <c r="E11414" s="115" t="s">
        <v>56039</v>
      </c>
      <c r="F11414" s="115" t="s">
        <v>56040</v>
      </c>
      <c r="G11414" s="115" t="s">
        <v>56041</v>
      </c>
      <c r="I11414" s="115" t="s">
        <v>16</v>
      </c>
      <c r="J11414" s="115">
        <v>77.03</v>
      </c>
    </row>
    <row r="11415" spans="1:10" hidden="1">
      <c r="A11415" s="115" t="s">
        <v>11717</v>
      </c>
      <c r="B11415" s="115" t="str">
        <f t="shared" si="178"/>
        <v>REVESTIMENTO DE PAREDES COM LADRILHOS CERAMICOS,CORES ECONOMICAS (BRANCO,CINZA,BEGE,AZUL,VERDE,MARROM E PRETO),COM MEDIDAS EM TORNO DE (10X10)CM,ASSENTE COM ARGAMASSA COLANTE,REJUNTAMENTO COM ARGAMASSA INDUSTRIALIZADA,EXCLUSIVE CHAPISCO E EMBOCO</v>
      </c>
      <c r="C11415" s="115" t="s">
        <v>56037</v>
      </c>
      <c r="D11415" s="115" t="s">
        <v>56038</v>
      </c>
      <c r="E11415" s="115" t="s">
        <v>56039</v>
      </c>
      <c r="F11415" s="115" t="s">
        <v>56040</v>
      </c>
      <c r="G11415" s="115" t="s">
        <v>56041</v>
      </c>
      <c r="I11415" s="115" t="s">
        <v>16</v>
      </c>
      <c r="J11415" s="115">
        <v>72.209999999999994</v>
      </c>
    </row>
    <row r="11416" spans="1:10" hidden="1">
      <c r="A11416" s="115" t="s">
        <v>11718</v>
      </c>
      <c r="B11416" s="115" t="str">
        <f t="shared" si="178"/>
        <v>REVESTIMENTO DE PAREDES COM LADRILHOS CERAMICOS,CORES ECONOMICAS(BRANCO,CINZA,BEGE,AZUL,VERDE,MARROM E PRETO),COM MEDIDAS EM TORNO DE (10X10)CM,ASSENTE CONFORME ITEM 13.025.0058</v>
      </c>
      <c r="C11416" s="115" t="s">
        <v>56037</v>
      </c>
      <c r="D11416" s="115" t="s">
        <v>56042</v>
      </c>
      <c r="E11416" s="115" t="s">
        <v>56043</v>
      </c>
      <c r="I11416" s="115" t="s">
        <v>16</v>
      </c>
      <c r="J11416" s="115">
        <v>98.67</v>
      </c>
    </row>
    <row r="11417" spans="1:10" hidden="1">
      <c r="A11417" s="115" t="s">
        <v>11719</v>
      </c>
      <c r="B11417" s="115" t="str">
        <f t="shared" si="178"/>
        <v>REVESTIMENTO DE PAREDES COM LADRILHOS CERAMICOS,CORES ECONOMICAS(BRANCO,CINZA,BEGE,AZUL,VERDE,MARROM E PRETO),COM MEDIDAS EM TORNO DE (10X10)CM,ASSENTE CONFORME ITEM 13.025.0058</v>
      </c>
      <c r="C11417" s="115" t="s">
        <v>56037</v>
      </c>
      <c r="D11417" s="115" t="s">
        <v>56042</v>
      </c>
      <c r="E11417" s="115" t="s">
        <v>56043</v>
      </c>
      <c r="I11417" s="115" t="s">
        <v>16</v>
      </c>
      <c r="J11417" s="115">
        <v>93.31</v>
      </c>
    </row>
    <row r="11418" spans="1:10" hidden="1">
      <c r="A11418" s="115" t="s">
        <v>11720</v>
      </c>
      <c r="B11418" s="115" t="str">
        <f t="shared" si="178"/>
        <v>REVESTIMENTO DE PAREDES COM LADRILHO CERAMICO,COM MEDIDAS EMTORNO DE (11,60X11,60X0,09)CM,ASSENTES COM ARGAMASSA DE CIMENTO,CAL E AREIA,NO TRACO 1:3:5,JUNTAS REENTRANTES DE 1CM DELARGURA</v>
      </c>
      <c r="C11418" s="115" t="s">
        <v>56044</v>
      </c>
      <c r="D11418" s="115" t="s">
        <v>56045</v>
      </c>
      <c r="E11418" s="115" t="s">
        <v>56046</v>
      </c>
      <c r="F11418" s="115" t="s">
        <v>56047</v>
      </c>
      <c r="I11418" s="115" t="s">
        <v>16</v>
      </c>
      <c r="J11418" s="115">
        <v>138.13999999999999</v>
      </c>
    </row>
    <row r="11419" spans="1:10" hidden="1">
      <c r="A11419" s="115" t="s">
        <v>11721</v>
      </c>
      <c r="B11419" s="115" t="str">
        <f t="shared" si="178"/>
        <v>REVESTIMENTO DE PAREDES COM LADRILHO CERAMICO,COM MEDIDAS EMTORNO DE (11,60X11,60X0,09)CM,ASSENTES COM ARGAMASSA DE CIMENTO,CAL E AREIA,NO TRACO 1:3:5,JUNTAS REENTRANTES DE 1CM DELARGURA</v>
      </c>
      <c r="C11419" s="115" t="s">
        <v>56044</v>
      </c>
      <c r="D11419" s="115" t="s">
        <v>56045</v>
      </c>
      <c r="E11419" s="115" t="s">
        <v>56046</v>
      </c>
      <c r="F11419" s="115" t="s">
        <v>56047</v>
      </c>
      <c r="I11419" s="115" t="s">
        <v>16</v>
      </c>
      <c r="J11419" s="115">
        <v>130.32</v>
      </c>
    </row>
    <row r="11420" spans="1:10" hidden="1">
      <c r="A11420" s="115" t="s">
        <v>11722</v>
      </c>
      <c r="B11420" s="115" t="str">
        <f t="shared" si="178"/>
        <v>REVESTIMENTO DE PAREDES COM LADRILHO CERAMICO,COM MEDIDAS EM TORNO DE (11,60X11,60X0,09)CM,EXCLUSIVE ARGAMASSA DE ASSENTAMENTO,JUNTAS REETRANTES DE 1CM DE LARGURA</v>
      </c>
      <c r="C11420" s="115" t="s">
        <v>56044</v>
      </c>
      <c r="D11420" s="115" t="s">
        <v>56048</v>
      </c>
      <c r="E11420" s="115" t="s">
        <v>56049</v>
      </c>
      <c r="I11420" s="115" t="s">
        <v>16</v>
      </c>
      <c r="J11420" s="115">
        <v>125.74</v>
      </c>
    </row>
    <row r="11421" spans="1:10" hidden="1">
      <c r="A11421" s="115" t="s">
        <v>11723</v>
      </c>
      <c r="B11421" s="115" t="str">
        <f t="shared" si="178"/>
        <v>REVESTIMENTO DE PAREDES COM LADRILHO CERAMICO,COM MEDIDAS EM TORNO DE (11,60X11,60X0,09)CM,EXCLUSIVE ARGAMASSA DE ASSENTAMENTO,JUNTAS REETRANTES DE 1CM DE LARGURA</v>
      </c>
      <c r="C11421" s="115" t="s">
        <v>56044</v>
      </c>
      <c r="D11421" s="115" t="s">
        <v>56048</v>
      </c>
      <c r="E11421" s="115" t="s">
        <v>56049</v>
      </c>
      <c r="I11421" s="115" t="s">
        <v>16</v>
      </c>
      <c r="J11421" s="115">
        <v>118.51</v>
      </c>
    </row>
    <row r="11422" spans="1:10" hidden="1">
      <c r="A11422" s="115" t="s">
        <v>11724</v>
      </c>
      <c r="B11422" s="115" t="str">
        <f t="shared" si="178"/>
        <v>REVESTIMENTO DE PAREDES COM LADRILHO CERAMICO,COM MEDIDAS EM TORNO DE (24X11,60X0,09)CM,ASSENTES COM ARGAMASSA DE CIMENTO,CAL E AREIA NO TRACO 1:3:5,JUNTAS REENTRANTES DE 1CM DE LARGURA</v>
      </c>
      <c r="C11422" s="115" t="s">
        <v>56044</v>
      </c>
      <c r="D11422" s="115" t="s">
        <v>56050</v>
      </c>
      <c r="E11422" s="115" t="s">
        <v>56051</v>
      </c>
      <c r="F11422" s="115" t="s">
        <v>56052</v>
      </c>
      <c r="I11422" s="115" t="s">
        <v>16</v>
      </c>
      <c r="J11422" s="115">
        <v>123.94</v>
      </c>
    </row>
    <row r="11423" spans="1:10" hidden="1">
      <c r="A11423" s="115" t="s">
        <v>11725</v>
      </c>
      <c r="B11423" s="115" t="str">
        <f t="shared" si="178"/>
        <v>REVESTIMENTO DE PAREDES COM LADRILHO CERAMICO,COM MEDIDAS EM TORNO DE (24X11,60X0,09)CM,ASSENTES COM ARGAMASSA DE CIMENTO,CAL E AREIA NO TRACO 1:3:5,JUNTAS REENTRANTES DE 1CM DE LARGURA</v>
      </c>
      <c r="C11423" s="115" t="s">
        <v>56044</v>
      </c>
      <c r="D11423" s="115" t="s">
        <v>56050</v>
      </c>
      <c r="E11423" s="115" t="s">
        <v>56051</v>
      </c>
      <c r="F11423" s="115" t="s">
        <v>56052</v>
      </c>
      <c r="I11423" s="115" t="s">
        <v>16</v>
      </c>
      <c r="J11423" s="115">
        <v>117.19</v>
      </c>
    </row>
    <row r="11424" spans="1:10" hidden="1">
      <c r="A11424" s="115" t="s">
        <v>11726</v>
      </c>
      <c r="B11424" s="115" t="str">
        <f t="shared" si="178"/>
        <v>REVESTIMENTO DE PAREDES COM LADRILHO CERAMICO,COM MEDIDAS EM TORNO DE (24X11,60X09)CM,EXCLUSIVE ARGAMASSA DE ASSENTAMENTO,JUNTAS REENTRANTES DE 1CM DE LARGURA</v>
      </c>
      <c r="C11424" s="115" t="s">
        <v>56044</v>
      </c>
      <c r="D11424" s="115" t="s">
        <v>56053</v>
      </c>
      <c r="E11424" s="115" t="s">
        <v>56054</v>
      </c>
      <c r="I11424" s="115" t="s">
        <v>16</v>
      </c>
      <c r="J11424" s="115">
        <v>111.54</v>
      </c>
    </row>
    <row r="11425" spans="1:10" hidden="1">
      <c r="A11425" s="115" t="s">
        <v>11727</v>
      </c>
      <c r="B11425" s="115" t="str">
        <f t="shared" si="178"/>
        <v>REVESTIMENTO DE PAREDES COM LADRILHO CERAMICO,COM MEDIDAS EM TORNO DE (24X11,60X09)CM,EXCLUSIVE ARGAMASSA DE ASSENTAMENTO,JUNTAS REENTRANTES DE 1CM DE LARGURA</v>
      </c>
      <c r="C11425" s="115" t="s">
        <v>56044</v>
      </c>
      <c r="D11425" s="115" t="s">
        <v>56053</v>
      </c>
      <c r="E11425" s="115" t="s">
        <v>56054</v>
      </c>
      <c r="I11425" s="115" t="s">
        <v>16</v>
      </c>
      <c r="J11425" s="115">
        <v>105.38</v>
      </c>
    </row>
    <row r="11426" spans="1:10" hidden="1">
      <c r="A11426" s="115" t="s">
        <v>11728</v>
      </c>
      <c r="B11426" s="115" t="str">
        <f t="shared" si="178"/>
        <v>REVESTIMENTO DE PAREDES COM LADRILHO CERAMICO,COM MEDIDAS EMTORNO DE (24X11,60X09)CM,TIPO INDUSTRIAL,ASSENTES COM ARGAMASSA DE CIMENTO,CAL E AREIA,NO TRACO 1:3:5,JUNTAS REENTRANTES DE 1CM DE LARGURA</v>
      </c>
      <c r="C11426" s="115" t="s">
        <v>56044</v>
      </c>
      <c r="D11426" s="115" t="s">
        <v>56055</v>
      </c>
      <c r="E11426" s="115" t="s">
        <v>56056</v>
      </c>
      <c r="F11426" s="115" t="s">
        <v>56057</v>
      </c>
      <c r="I11426" s="115" t="s">
        <v>16</v>
      </c>
      <c r="J11426" s="115">
        <v>127.57</v>
      </c>
    </row>
    <row r="11427" spans="1:10" hidden="1">
      <c r="A11427" s="115" t="s">
        <v>11729</v>
      </c>
      <c r="B11427" s="115" t="str">
        <f t="shared" si="178"/>
        <v>REVESTIMENTO DE PAREDES COM LADRILHO CERAMICO,COM MEDIDAS EMTORNO DE (24X11,60X09)CM,TIPO INDUSTRIAL,ASSENTES COM ARGAMASSA DE CIMENTO,CAL E AREIA,NO TRACO 1:3:5,JUNTAS REENTRANTES DE 1CM DE LARGURA</v>
      </c>
      <c r="C11427" s="115" t="s">
        <v>56044</v>
      </c>
      <c r="D11427" s="115" t="s">
        <v>56055</v>
      </c>
      <c r="E11427" s="115" t="s">
        <v>56056</v>
      </c>
      <c r="F11427" s="115" t="s">
        <v>56057</v>
      </c>
      <c r="I11427" s="115" t="s">
        <v>16</v>
      </c>
      <c r="J11427" s="115">
        <v>120.82</v>
      </c>
    </row>
    <row r="11428" spans="1:10" hidden="1">
      <c r="A11428" s="115" t="s">
        <v>11730</v>
      </c>
      <c r="B11428" s="115" t="str">
        <f t="shared" si="178"/>
        <v>REVESTIMENTO DE PAREDES COM LADRILHO CERAMICO,COM MEDIDAS EMTORNO DE (24X11,60X09)CM,TIPO INDUSTRIAL,EXCLUSIVE ARGAMASSA DE ASSENTAMENTO,JUNTAS REETRANTES DE 1CM DE LARGURA</v>
      </c>
      <c r="C11428" s="115" t="s">
        <v>56044</v>
      </c>
      <c r="D11428" s="115" t="s">
        <v>56058</v>
      </c>
      <c r="E11428" s="115" t="s">
        <v>56059</v>
      </c>
      <c r="I11428" s="115" t="s">
        <v>16</v>
      </c>
      <c r="J11428" s="115">
        <v>115.17</v>
      </c>
    </row>
    <row r="11429" spans="1:10" hidden="1">
      <c r="A11429" s="115" t="s">
        <v>11731</v>
      </c>
      <c r="B11429" s="115" t="str">
        <f t="shared" si="178"/>
        <v>REVESTIMENTO DE PAREDES COM LADRILHO CERAMICO,COM MEDIDAS EMTORNO DE (24X11,60X09)CM,TIPO INDUSTRIAL,EXCLUSIVE ARGAMASSA DE ASSENTAMENTO,JUNTAS REETRANTES DE 1CM DE LARGURA</v>
      </c>
      <c r="C11429" s="115" t="s">
        <v>56044</v>
      </c>
      <c r="D11429" s="115" t="s">
        <v>56058</v>
      </c>
      <c r="E11429" s="115" t="s">
        <v>56059</v>
      </c>
      <c r="I11429" s="115" t="s">
        <v>16</v>
      </c>
      <c r="J11429" s="115">
        <v>109.01</v>
      </c>
    </row>
    <row r="11430" spans="1:10" hidden="1">
      <c r="A11430" s="115" t="s">
        <v>11732</v>
      </c>
      <c r="B11430" s="115" t="str">
        <f t="shared" si="178"/>
        <v>REVESTIMENTO DE PAREDES COM CERAMICA,COM MEDIDAS EM TORNO DE (32X57)CM,ASSENTE CONFORME ITEM 13.025.0016</v>
      </c>
      <c r="C11430" s="115" t="s">
        <v>56060</v>
      </c>
      <c r="D11430" s="115" t="s">
        <v>56061</v>
      </c>
      <c r="I11430" s="115" t="s">
        <v>16</v>
      </c>
      <c r="J11430" s="115">
        <v>100.26</v>
      </c>
    </row>
    <row r="11431" spans="1:10" hidden="1">
      <c r="A11431" s="115" t="s">
        <v>11733</v>
      </c>
      <c r="B11431" s="115" t="str">
        <f t="shared" si="178"/>
        <v>REVESTIMENTO DE PAREDES COM CERAMICA,COM MEDIDAS EM TORNO DE (32X57)CM,ASSENTE CONFORME ITEM 13.025.0016</v>
      </c>
      <c r="C11431" s="115" t="s">
        <v>56060</v>
      </c>
      <c r="D11431" s="115" t="s">
        <v>56061</v>
      </c>
      <c r="I11431" s="115" t="s">
        <v>16</v>
      </c>
      <c r="J11431" s="115">
        <v>91.39</v>
      </c>
    </row>
    <row r="11432" spans="1:10" hidden="1">
      <c r="A11432" s="115" t="s">
        <v>11734</v>
      </c>
      <c r="B11432" s="115" t="str">
        <f t="shared" si="178"/>
        <v>REVESTIMENTO DE PAREDES COM CERAMICA,COM MEDIDAS EM TORNO DE (32X57)CM,ASSENTE CONFORME ITEM 13.025.0058</v>
      </c>
      <c r="C11432" s="115" t="s">
        <v>56060</v>
      </c>
      <c r="D11432" s="115" t="s">
        <v>56062</v>
      </c>
      <c r="I11432" s="115" t="s">
        <v>16</v>
      </c>
      <c r="J11432" s="115">
        <v>87.19</v>
      </c>
    </row>
    <row r="11433" spans="1:10" hidden="1">
      <c r="A11433" s="115" t="s">
        <v>11735</v>
      </c>
      <c r="B11433" s="115" t="str">
        <f t="shared" si="178"/>
        <v>REVESTIMENTO DE PAREDES COM CERAMICA,COM MEDIDAS EM TORNO DE (32X57)CM,ASSENTE CONFORME ITEM 13.025.0058</v>
      </c>
      <c r="C11433" s="115" t="s">
        <v>56060</v>
      </c>
      <c r="D11433" s="115" t="s">
        <v>56062</v>
      </c>
      <c r="I11433" s="115" t="s">
        <v>16</v>
      </c>
      <c r="J11433" s="115">
        <v>81.290000000000006</v>
      </c>
    </row>
    <row r="11434" spans="1:10" hidden="1">
      <c r="A11434" s="115" t="s">
        <v>11736</v>
      </c>
      <c r="B11434" s="115" t="str">
        <f t="shared" si="178"/>
        <v>REVESTIMENTO DE PAREDES COM CERAMICA,COM MEDIDAS EM TORNO DE (32X57)CM,EXCLUSIVE CHAPISCO,EMBOCO,NATA DE CIMENTO OU ARGAMASSA COLANTE E REJUNTAMENTO</v>
      </c>
      <c r="C11434" s="115" t="s">
        <v>56060</v>
      </c>
      <c r="D11434" s="115" t="s">
        <v>56063</v>
      </c>
      <c r="E11434" s="115" t="s">
        <v>56064</v>
      </c>
      <c r="I11434" s="115" t="s">
        <v>16</v>
      </c>
      <c r="J11434" s="115">
        <v>58.29</v>
      </c>
    </row>
    <row r="11435" spans="1:10" hidden="1">
      <c r="A11435" s="115" t="s">
        <v>11737</v>
      </c>
      <c r="B11435" s="115" t="str">
        <f t="shared" si="178"/>
        <v>REVESTIMENTO DE PAREDES COM CERAMICA,COM MEDIDAS EM TORNO DE (32X57)CM,EXCLUSIVE CHAPISCO,EMBOCO,NATA DE CIMENTO OU ARGAMASSA COLANTE E REJUNTAMENTO</v>
      </c>
      <c r="C11435" s="115" t="s">
        <v>56060</v>
      </c>
      <c r="D11435" s="115" t="s">
        <v>56063</v>
      </c>
      <c r="E11435" s="115" t="s">
        <v>56064</v>
      </c>
      <c r="I11435" s="115" t="s">
        <v>16</v>
      </c>
      <c r="J11435" s="115">
        <v>52.94</v>
      </c>
    </row>
    <row r="11436" spans="1:10" hidden="1">
      <c r="A11436" s="115" t="s">
        <v>11738</v>
      </c>
      <c r="B11436" s="115"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15" t="s">
        <v>43750</v>
      </c>
      <c r="D11436" s="115" t="s">
        <v>43751</v>
      </c>
      <c r="E11436" s="115" t="s">
        <v>43752</v>
      </c>
      <c r="F11436" s="115" t="s">
        <v>43753</v>
      </c>
      <c r="G11436" s="115" t="s">
        <v>43754</v>
      </c>
      <c r="H11436" s="115" t="s">
        <v>43755</v>
      </c>
      <c r="I11436" s="115" t="s">
        <v>16</v>
      </c>
      <c r="J11436" s="115">
        <v>295.56</v>
      </c>
    </row>
    <row r="11437" spans="1:10" hidden="1">
      <c r="A11437" s="115" t="s">
        <v>11739</v>
      </c>
      <c r="B11437" s="115"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15" t="s">
        <v>43750</v>
      </c>
      <c r="D11437" s="115" t="s">
        <v>43751</v>
      </c>
      <c r="E11437" s="115" t="s">
        <v>43752</v>
      </c>
      <c r="F11437" s="115" t="s">
        <v>43753</v>
      </c>
      <c r="G11437" s="115" t="s">
        <v>43754</v>
      </c>
      <c r="H11437" s="115" t="s">
        <v>43755</v>
      </c>
      <c r="I11437" s="115" t="s">
        <v>16</v>
      </c>
      <c r="J11437" s="115">
        <v>264.18</v>
      </c>
    </row>
    <row r="11438" spans="1:10" hidden="1">
      <c r="A11438" s="115" t="s">
        <v>11740</v>
      </c>
      <c r="B11438" s="115"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15" t="s">
        <v>43750</v>
      </c>
      <c r="D11438" s="115" t="s">
        <v>43756</v>
      </c>
      <c r="E11438" s="115" t="s">
        <v>43752</v>
      </c>
      <c r="F11438" s="115" t="s">
        <v>43753</v>
      </c>
      <c r="G11438" s="115" t="s">
        <v>43754</v>
      </c>
      <c r="H11438" s="115" t="s">
        <v>43755</v>
      </c>
      <c r="I11438" s="115" t="s">
        <v>16</v>
      </c>
      <c r="J11438" s="115">
        <v>374.55</v>
      </c>
    </row>
    <row r="11439" spans="1:10" hidden="1">
      <c r="A11439" s="115" t="s">
        <v>11741</v>
      </c>
      <c r="B11439" s="115"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15" t="s">
        <v>43750</v>
      </c>
      <c r="D11439" s="115" t="s">
        <v>43756</v>
      </c>
      <c r="E11439" s="115" t="s">
        <v>43752</v>
      </c>
      <c r="F11439" s="115" t="s">
        <v>43753</v>
      </c>
      <c r="G11439" s="115" t="s">
        <v>43754</v>
      </c>
      <c r="H11439" s="115" t="s">
        <v>43755</v>
      </c>
      <c r="I11439" s="115" t="s">
        <v>16</v>
      </c>
      <c r="J11439" s="115">
        <v>332.89</v>
      </c>
    </row>
    <row r="11440" spans="1:10" hidden="1">
      <c r="A11440" s="115" t="s">
        <v>11742</v>
      </c>
      <c r="B11440" s="115"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15" t="s">
        <v>43750</v>
      </c>
      <c r="D11440" s="115" t="s">
        <v>43751</v>
      </c>
      <c r="E11440" s="115" t="s">
        <v>43757</v>
      </c>
      <c r="F11440" s="115" t="s">
        <v>43753</v>
      </c>
      <c r="G11440" s="115" t="s">
        <v>43754</v>
      </c>
      <c r="H11440" s="115" t="s">
        <v>43755</v>
      </c>
      <c r="I11440" s="115" t="s">
        <v>16</v>
      </c>
      <c r="J11440" s="115">
        <v>412.8</v>
      </c>
    </row>
    <row r="11441" spans="1:10" hidden="1">
      <c r="A11441" s="115" t="s">
        <v>11743</v>
      </c>
      <c r="B11441" s="115"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15" t="s">
        <v>43750</v>
      </c>
      <c r="D11441" s="115" t="s">
        <v>43751</v>
      </c>
      <c r="E11441" s="115" t="s">
        <v>43757</v>
      </c>
      <c r="F11441" s="115" t="s">
        <v>43753</v>
      </c>
      <c r="G11441" s="115" t="s">
        <v>43754</v>
      </c>
      <c r="H11441" s="115" t="s">
        <v>43755</v>
      </c>
      <c r="I11441" s="115" t="s">
        <v>16</v>
      </c>
      <c r="J11441" s="115">
        <v>365.97</v>
      </c>
    </row>
    <row r="11442" spans="1:10" hidden="1">
      <c r="A11442" s="115" t="s">
        <v>11744</v>
      </c>
      <c r="B11442" s="115"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15" t="s">
        <v>43750</v>
      </c>
      <c r="D11442" s="115" t="s">
        <v>43756</v>
      </c>
      <c r="E11442" s="115" t="s">
        <v>43757</v>
      </c>
      <c r="F11442" s="115" t="s">
        <v>43753</v>
      </c>
      <c r="G11442" s="115" t="s">
        <v>43754</v>
      </c>
      <c r="H11442" s="115" t="s">
        <v>43755</v>
      </c>
      <c r="I11442" s="115" t="s">
        <v>16</v>
      </c>
      <c r="J11442" s="115">
        <v>530.27</v>
      </c>
    </row>
    <row r="11443" spans="1:10" hidden="1">
      <c r="A11443" s="115" t="s">
        <v>11745</v>
      </c>
      <c r="B11443" s="115"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15" t="s">
        <v>43750</v>
      </c>
      <c r="D11443" s="115" t="s">
        <v>43756</v>
      </c>
      <c r="E11443" s="115" t="s">
        <v>43757</v>
      </c>
      <c r="F11443" s="115" t="s">
        <v>43753</v>
      </c>
      <c r="G11443" s="115" t="s">
        <v>43754</v>
      </c>
      <c r="H11443" s="115" t="s">
        <v>43755</v>
      </c>
      <c r="I11443" s="115" t="s">
        <v>16</v>
      </c>
      <c r="J11443" s="115">
        <v>468.02</v>
      </c>
    </row>
    <row r="11444" spans="1:10" hidden="1">
      <c r="A11444" s="115" t="s">
        <v>11746</v>
      </c>
      <c r="B11444" s="115" t="str">
        <f t="shared" si="178"/>
        <v>REVESTIMENTO DE PAREDE COM GRANITO CINZA CORUMBA,EM PLACAS,COM ESPESSURA DE 2CM,POLIDO,ASSENTE COM GRAMPOS DE METAL E ARGAMASSA DE CIMENTO,AREIA E SAIBRO,NO TRACO 1:3:3 E REJUNTAMENTO PRONTO</v>
      </c>
      <c r="C11444" s="115" t="s">
        <v>43758</v>
      </c>
      <c r="D11444" s="115" t="s">
        <v>43759</v>
      </c>
      <c r="E11444" s="115" t="s">
        <v>43760</v>
      </c>
      <c r="F11444" s="115" t="s">
        <v>43761</v>
      </c>
      <c r="I11444" s="115" t="s">
        <v>16</v>
      </c>
      <c r="J11444" s="115">
        <v>205.45</v>
      </c>
    </row>
    <row r="11445" spans="1:10" hidden="1">
      <c r="A11445" s="115" t="s">
        <v>11747</v>
      </c>
      <c r="B11445" s="115" t="str">
        <f t="shared" si="178"/>
        <v>REVESTIMENTO DE PAREDE COM GRANITO CINZA CORUMBA,EM PLACAS,COM ESPESSURA DE 2CM,POLIDO,ASSENTE COM GRAMPOS DE METAL E ARGAMASSA DE CIMENTO,AREIA E SAIBRO,NO TRACO 1:3:3 E REJUNTAMENTO PRONTO</v>
      </c>
      <c r="C11445" s="115" t="s">
        <v>43758</v>
      </c>
      <c r="D11445" s="115" t="s">
        <v>43759</v>
      </c>
      <c r="E11445" s="115" t="s">
        <v>43760</v>
      </c>
      <c r="F11445" s="115" t="s">
        <v>43761</v>
      </c>
      <c r="I11445" s="115" t="s">
        <v>16</v>
      </c>
      <c r="J11445" s="115">
        <v>192.12</v>
      </c>
    </row>
    <row r="11446" spans="1:10" hidden="1">
      <c r="A11446" s="115" t="s">
        <v>11748</v>
      </c>
      <c r="B11446" s="115" t="str">
        <f t="shared" si="178"/>
        <v>REVESTIMENTO DE PAREDE COM GRANITO CINZA CORUMBA,EM PLACAS,COM ESPESSURA DE 2CM,POLIDO,ASSENTE COM GRAMPOS DE LATAO,EXCLUSIVE ARGAMASSA E REJUNTAMENTO</v>
      </c>
      <c r="C11446" s="115" t="s">
        <v>43758</v>
      </c>
      <c r="D11446" s="115" t="s">
        <v>43762</v>
      </c>
      <c r="E11446" s="115" t="s">
        <v>43763</v>
      </c>
      <c r="I11446" s="115" t="s">
        <v>16</v>
      </c>
      <c r="J11446" s="115">
        <v>194.14</v>
      </c>
    </row>
    <row r="11447" spans="1:10" hidden="1">
      <c r="A11447" s="115" t="s">
        <v>11749</v>
      </c>
      <c r="B11447" s="115" t="str">
        <f t="shared" si="178"/>
        <v>REVESTIMENTO DE PAREDE COM GRANITO CINZA CORUMBA,EM PLACAS,COM ESPESSURA DE 2CM,POLIDO,ASSENTE COM GRAMPOS DE LATAO,EXCLUSIVE ARGAMASSA E REJUNTAMENTO</v>
      </c>
      <c r="C11447" s="115" t="s">
        <v>43758</v>
      </c>
      <c r="D11447" s="115" t="s">
        <v>43762</v>
      </c>
      <c r="E11447" s="115" t="s">
        <v>43763</v>
      </c>
      <c r="I11447" s="115" t="s">
        <v>16</v>
      </c>
      <c r="J11447" s="115">
        <v>181.29</v>
      </c>
    </row>
    <row r="11448" spans="1:10" hidden="1">
      <c r="A11448" s="115" t="s">
        <v>11750</v>
      </c>
      <c r="B11448" s="115" t="str">
        <f t="shared" si="178"/>
        <v>RODAPE EM GRANITO CINZA CORUMBA,POLIDO,COM ALTURA DE 10CM E2CM DE ESPESSURA,ASSENTE COM ARGAMASSA DE CIMENTO, SAIBRO EAREIA,NO TRACO 1:2:2,INCLUSIVE CHAPISCO,NO TRACO 1:3 E REJUNTAMENTO PRONTO</v>
      </c>
      <c r="C11448" s="115" t="s">
        <v>43764</v>
      </c>
      <c r="D11448" s="115" t="s">
        <v>43765</v>
      </c>
      <c r="E11448" s="115" t="s">
        <v>43766</v>
      </c>
      <c r="F11448" s="115" t="s">
        <v>43767</v>
      </c>
      <c r="I11448" s="115" t="s">
        <v>58</v>
      </c>
      <c r="J11448" s="115">
        <v>38.700000000000003</v>
      </c>
    </row>
    <row r="11449" spans="1:10" hidden="1">
      <c r="A11449" s="115" t="s">
        <v>11751</v>
      </c>
      <c r="B11449" s="115" t="str">
        <f t="shared" si="178"/>
        <v>RODAPE EM GRANITO CINZA CORUMBA,POLIDO,COM ALTURA DE 10CM E2CM DE ESPESSURA,ASSENTE COM ARGAMASSA DE CIMENTO, SAIBRO EAREIA,NO TRACO 1:2:2,INCLUSIVE CHAPISCO,NO TRACO 1:3 E REJUNTAMENTO PRONTO</v>
      </c>
      <c r="C11449" s="115" t="s">
        <v>43764</v>
      </c>
      <c r="D11449" s="115" t="s">
        <v>43765</v>
      </c>
      <c r="E11449" s="115" t="s">
        <v>43766</v>
      </c>
      <c r="F11449" s="115" t="s">
        <v>43767</v>
      </c>
      <c r="I11449" s="115" t="s">
        <v>58</v>
      </c>
      <c r="J11449" s="115">
        <v>35.57</v>
      </c>
    </row>
    <row r="11450" spans="1:10" hidden="1">
      <c r="A11450" s="115" t="s">
        <v>11752</v>
      </c>
      <c r="B11450" s="115" t="str">
        <f t="shared" si="178"/>
        <v>RODAPE EM GRANITO CINZA CORUMBA,POLIDO,COM ALTURA DE 10CM E2CM DE ESPESSURA,EXCLUSIVE ARGAMASSA,CHAPISCO E REJUNTAMENTO</v>
      </c>
      <c r="C11450" s="115" t="s">
        <v>43764</v>
      </c>
      <c r="D11450" s="115" t="s">
        <v>43768</v>
      </c>
      <c r="I11450" s="115" t="s">
        <v>58</v>
      </c>
      <c r="J11450" s="115">
        <v>33.840000000000003</v>
      </c>
    </row>
    <row r="11451" spans="1:10" hidden="1">
      <c r="A11451" s="115" t="s">
        <v>11753</v>
      </c>
      <c r="B11451" s="115" t="str">
        <f t="shared" si="178"/>
        <v>RODAPE EM GRANITO CINZA CORUMBA,POLIDO,COM ALTURA DE 10CM E2CM DE ESPESSURA,EXCLUSIVE ARGAMASSA,CHAPISCO E REJUNTAMENTO</v>
      </c>
      <c r="C11451" s="115" t="s">
        <v>43764</v>
      </c>
      <c r="D11451" s="115" t="s">
        <v>43768</v>
      </c>
      <c r="I11451" s="115" t="s">
        <v>58</v>
      </c>
      <c r="J11451" s="115">
        <v>30.78</v>
      </c>
    </row>
    <row r="11452" spans="1:10" hidden="1">
      <c r="A11452" s="115" t="s">
        <v>11754</v>
      </c>
      <c r="B11452" s="115" t="str">
        <f t="shared" si="178"/>
        <v>REVESTIMENTO VERTICAL EM DIVISORIAS OU BANCADAS(ILHARGA)EM GRANITO CINZA CORUMBA,2CM DE ESPESSURA,ASSENTE COMO EM 13.0360010</v>
      </c>
      <c r="C11452" s="115" t="s">
        <v>43769</v>
      </c>
      <c r="D11452" s="115" t="s">
        <v>43770</v>
      </c>
      <c r="E11452" s="636" t="s">
        <v>43771</v>
      </c>
      <c r="I11452" s="115" t="s">
        <v>16</v>
      </c>
      <c r="J11452" s="115">
        <v>258.31</v>
      </c>
    </row>
    <row r="11453" spans="1:10" hidden="1">
      <c r="A11453" s="115" t="s">
        <v>11755</v>
      </c>
      <c r="B11453" s="115" t="str">
        <f t="shared" si="178"/>
        <v>REVESTIMENTO VERTICAL EM DIVISORIAS OU BANCADAS(ILHARGA)EM GRANITO CINZA CORUMBA,2CM DE ESPESSURA,ASSENTE COMO EM 13.0360010</v>
      </c>
      <c r="C11453" s="115" t="s">
        <v>43769</v>
      </c>
      <c r="D11453" s="115" t="s">
        <v>43770</v>
      </c>
      <c r="E11453" s="636" t="s">
        <v>43771</v>
      </c>
      <c r="I11453" s="115" t="s">
        <v>16</v>
      </c>
      <c r="J11453" s="115">
        <v>244.99</v>
      </c>
    </row>
    <row r="11454" spans="1:10" hidden="1">
      <c r="A11454" s="115" t="s">
        <v>11756</v>
      </c>
      <c r="B11454" s="115" t="str">
        <f t="shared" si="178"/>
        <v>REVESTIMENTO VERTICAL EM DIVISORIAS OU BANCADAS(ILHARGA)EM GRANITO CINZA CORUMBA,2CM DE ESPESSURA, EXCLUSIVE ARGAMASSA E REJUNTAMENTO</v>
      </c>
      <c r="C11454" s="115" t="s">
        <v>43769</v>
      </c>
      <c r="D11454" s="115" t="s">
        <v>43772</v>
      </c>
      <c r="E11454" s="115" t="s">
        <v>43773</v>
      </c>
      <c r="I11454" s="115" t="s">
        <v>16</v>
      </c>
      <c r="J11454" s="115">
        <v>247.01</v>
      </c>
    </row>
    <row r="11455" spans="1:10" hidden="1">
      <c r="A11455" s="115" t="s">
        <v>11757</v>
      </c>
      <c r="B11455" s="115" t="str">
        <f t="shared" si="178"/>
        <v>REVESTIMENTO VERTICAL EM DIVISORIAS OU BANCADAS(ILHARGA)EM GRANITO CINZA CORUMBA,2CM DE ESPESSURA, EXCLUSIVE ARGAMASSA E REJUNTAMENTO</v>
      </c>
      <c r="C11455" s="115" t="s">
        <v>43769</v>
      </c>
      <c r="D11455" s="115" t="s">
        <v>43772</v>
      </c>
      <c r="E11455" s="115" t="s">
        <v>43773</v>
      </c>
      <c r="I11455" s="115" t="s">
        <v>16</v>
      </c>
      <c r="J11455" s="115">
        <v>234.16</v>
      </c>
    </row>
    <row r="11456" spans="1:10" hidden="1">
      <c r="A11456" s="115" t="s">
        <v>11758</v>
      </c>
      <c r="B11456" s="115" t="str">
        <f t="shared" si="178"/>
        <v>MOLDURA EXTERNA EXECUTADA NO PERIMETRO DAS ESQUADRIAS COM GRANITO CINZA CORUMBA,2CM DE ESPESSURA,COM 2 POLIMENTOS,ASSENTE COMO EM 13.036.0010</v>
      </c>
      <c r="C11456" s="115" t="s">
        <v>43774</v>
      </c>
      <c r="D11456" s="115" t="s">
        <v>43775</v>
      </c>
      <c r="E11456" s="115" t="s">
        <v>43776</v>
      </c>
      <c r="I11456" s="115" t="s">
        <v>16</v>
      </c>
      <c r="J11456" s="115">
        <v>239.07</v>
      </c>
    </row>
    <row r="11457" spans="1:10" hidden="1">
      <c r="A11457" s="115" t="s">
        <v>11759</v>
      </c>
      <c r="B11457" s="115" t="str">
        <f t="shared" si="178"/>
        <v>MOLDURA EXTERNA EXECUTADA NO PERIMETRO DAS ESQUADRIAS COM GRANITO CINZA CORUMBA,2CM DE ESPESSURA,COM 2 POLIMENTOS,ASSENTE COMO EM 13.036.0010</v>
      </c>
      <c r="C11457" s="115" t="s">
        <v>43774</v>
      </c>
      <c r="D11457" s="115" t="s">
        <v>43775</v>
      </c>
      <c r="E11457" s="115" t="s">
        <v>43776</v>
      </c>
      <c r="I11457" s="115" t="s">
        <v>16</v>
      </c>
      <c r="J11457" s="115">
        <v>228.32</v>
      </c>
    </row>
    <row r="11458" spans="1:10" hidden="1">
      <c r="A11458" s="115" t="s">
        <v>11760</v>
      </c>
      <c r="B11458" s="115" t="str">
        <f t="shared" si="178"/>
        <v>MOLDURA EXTERNA EXECUTADA NO PERIMETRO DAS ESQUADRIAS COM GRANITO CINZA CORUMBA,2CM DE ESPESSURA,COM 2 POLIMENTOS,ASSENTE COMO EM 13.036.0010,EXCLUSIVE ARGAMASSA E REJUNTAMENTO</v>
      </c>
      <c r="C11458" s="115" t="s">
        <v>43774</v>
      </c>
      <c r="D11458" s="115" t="s">
        <v>43775</v>
      </c>
      <c r="E11458" s="115" t="s">
        <v>43777</v>
      </c>
      <c r="I11458" s="115" t="s">
        <v>16</v>
      </c>
      <c r="J11458" s="115">
        <v>227.77</v>
      </c>
    </row>
    <row r="11459" spans="1:10" hidden="1">
      <c r="A11459" s="115" t="s">
        <v>11761</v>
      </c>
      <c r="B11459" s="115" t="str">
        <f t="shared" si="178"/>
        <v>MOLDURA EXTERNA EXECUTADA NO PERIMETRO DAS ESQUADRIAS COM GRANITO CINZA CORUMBA,2CM DE ESPESSURA,COM 2 POLIMENTOS,ASSENTE COMO EM 13.036.0010,EXCLUSIVE ARGAMASSA E REJUNTAMENTO</v>
      </c>
      <c r="C11459" s="115" t="s">
        <v>43774</v>
      </c>
      <c r="D11459" s="115" t="s">
        <v>43775</v>
      </c>
      <c r="E11459" s="115" t="s">
        <v>43777</v>
      </c>
      <c r="I11459" s="115" t="s">
        <v>16</v>
      </c>
      <c r="J11459" s="115">
        <v>217.49</v>
      </c>
    </row>
    <row r="11460" spans="1:10" hidden="1">
      <c r="A11460" s="115" t="s">
        <v>11762</v>
      </c>
      <c r="B11460" s="115" t="str">
        <f t="shared" si="178"/>
        <v>PEITORIL DE MARMORE BRANCO CLASSICO,DE 2X18CM,COM 2 POLIMENTOS,ASSENTE COM ARGAMASSA DE CIMENTO,SAIBRO E AREIA,NO TRACO1:3:3 E NATA DE CIMENTO COMUM,REJUNTADO COM CIMENTO BRANCO</v>
      </c>
      <c r="C11460" s="115" t="s">
        <v>43778</v>
      </c>
      <c r="D11460" s="115" t="s">
        <v>43779</v>
      </c>
      <c r="E11460" s="115" t="s">
        <v>43780</v>
      </c>
      <c r="I11460" s="115" t="s">
        <v>58</v>
      </c>
      <c r="J11460" s="115">
        <v>61.85</v>
      </c>
    </row>
    <row r="11461" spans="1:10" hidden="1">
      <c r="A11461" s="115" t="s">
        <v>11763</v>
      </c>
      <c r="B11461" s="115" t="str">
        <f t="shared" ref="B11461:B11524" si="179">C11461&amp;D11461&amp;E11461&amp;F11461&amp;G11461&amp;H11461</f>
        <v>PEITORIL DE MARMORE BRANCO CLASSICO,DE 2X18CM,COM 2 POLIMENTOS,ASSENTE COM ARGAMASSA DE CIMENTO,SAIBRO E AREIA,NO TRACO1:3:3 E NATA DE CIMENTO COMUM,REJUNTADO COM CIMENTO BRANCO</v>
      </c>
      <c r="C11461" s="115" t="s">
        <v>43778</v>
      </c>
      <c r="D11461" s="115" t="s">
        <v>43779</v>
      </c>
      <c r="E11461" s="115" t="s">
        <v>43780</v>
      </c>
      <c r="I11461" s="115" t="s">
        <v>58</v>
      </c>
      <c r="J11461" s="115">
        <v>59.17</v>
      </c>
    </row>
    <row r="11462" spans="1:10" hidden="1">
      <c r="A11462" s="115" t="s">
        <v>11764</v>
      </c>
      <c r="B11462" s="115" t="str">
        <f t="shared" si="179"/>
        <v>PEITORIL DE MARMORE BRANCO CLASSICO,COM ESPESSURA DE 2CM,COM 2 POLIMENTOS,EM 2 TIRAS,NA LARGURA,SOMADA DE 20CM, SENDO APARTE INFERIOR EM SUPERPOSICAO,ASSENTE COMO EM 13.045.0040</v>
      </c>
      <c r="C11462" s="115" t="s">
        <v>43781</v>
      </c>
      <c r="D11462" s="115" t="s">
        <v>43782</v>
      </c>
      <c r="E11462" s="115" t="s">
        <v>43783</v>
      </c>
      <c r="I11462" s="115" t="s">
        <v>58</v>
      </c>
      <c r="J11462" s="115">
        <v>66.680000000000007</v>
      </c>
    </row>
    <row r="11463" spans="1:10" hidden="1">
      <c r="A11463" s="115" t="s">
        <v>11765</v>
      </c>
      <c r="B11463" s="115" t="str">
        <f t="shared" si="179"/>
        <v>PEITORIL DE MARMORE BRANCO CLASSICO,COM ESPESSURA DE 2CM,COM 2 POLIMENTOS,EM 2 TIRAS,NA LARGURA,SOMADA DE 20CM, SENDO APARTE INFERIOR EM SUPERPOSICAO,ASSENTE COMO EM 13.045.0040</v>
      </c>
      <c r="C11463" s="115" t="s">
        <v>43781</v>
      </c>
      <c r="D11463" s="115" t="s">
        <v>43782</v>
      </c>
      <c r="E11463" s="115" t="s">
        <v>43783</v>
      </c>
      <c r="I11463" s="115" t="s">
        <v>58</v>
      </c>
      <c r="J11463" s="115">
        <v>63.95</v>
      </c>
    </row>
    <row r="11464" spans="1:10" hidden="1">
      <c r="A11464" s="115" t="s">
        <v>11766</v>
      </c>
      <c r="B11464" s="115" t="str">
        <f t="shared" si="179"/>
        <v>PEITORIL DE MARMORE BRANCO CLASSICO,DE 2X28CM,COM 2 POLIMENTOS,ASSENTE COMO EM 13.045.0040</v>
      </c>
      <c r="C11464" s="115" t="s">
        <v>43784</v>
      </c>
      <c r="D11464" s="115" t="s">
        <v>43785</v>
      </c>
      <c r="I11464" s="115" t="s">
        <v>58</v>
      </c>
      <c r="J11464" s="115">
        <v>84.3</v>
      </c>
    </row>
    <row r="11465" spans="1:10" hidden="1">
      <c r="A11465" s="115" t="s">
        <v>11767</v>
      </c>
      <c r="B11465" s="115" t="str">
        <f t="shared" si="179"/>
        <v>PEITORIL DE MARMORE BRANCO CLASSICO,DE 2X28CM,COM 2 POLIMENTOS,ASSENTE COMO EM 13.045.0040</v>
      </c>
      <c r="C11465" s="115" t="s">
        <v>43784</v>
      </c>
      <c r="D11465" s="115" t="s">
        <v>43785</v>
      </c>
      <c r="I11465" s="115" t="s">
        <v>58</v>
      </c>
      <c r="J11465" s="115">
        <v>81.52</v>
      </c>
    </row>
    <row r="11466" spans="1:10" hidden="1">
      <c r="A11466" s="115" t="s">
        <v>11768</v>
      </c>
      <c r="B11466" s="115" t="str">
        <f t="shared" si="179"/>
        <v>PEITORIL DE MARMORE BRANCO CLASSICO,DE 2X7CM,COM 2 POLIMENTOS,ASSENTE COMO EM 13.045.0040</v>
      </c>
      <c r="C11466" s="115" t="s">
        <v>43786</v>
      </c>
      <c r="D11466" s="115" t="s">
        <v>43787</v>
      </c>
      <c r="I11466" s="115" t="s">
        <v>58</v>
      </c>
      <c r="J11466" s="115">
        <v>30.16</v>
      </c>
    </row>
    <row r="11467" spans="1:10" hidden="1">
      <c r="A11467" s="115" t="s">
        <v>11769</v>
      </c>
      <c r="B11467" s="115" t="str">
        <f t="shared" si="179"/>
        <v>PEITORIL DE MARMORE BRANCO CLASSICO,DE 2X7CM,COM 2 POLIMENTOS,ASSENTE COMO EM 13.045.0040</v>
      </c>
      <c r="C11467" s="115" t="s">
        <v>43786</v>
      </c>
      <c r="D11467" s="115" t="s">
        <v>43787</v>
      </c>
      <c r="I11467" s="115" t="s">
        <v>58</v>
      </c>
      <c r="J11467" s="115">
        <v>28.39</v>
      </c>
    </row>
    <row r="11468" spans="1:10" hidden="1">
      <c r="A11468" s="115" t="s">
        <v>11770</v>
      </c>
      <c r="B11468" s="115" t="str">
        <f t="shared" si="179"/>
        <v>PEITORIL DE MARMORE BRANCO CLASSICO,DE 2X16CM,COM 2 POLIMENTOS,ASSENTE COMO EM 13.045.0040</v>
      </c>
      <c r="C11468" s="115" t="s">
        <v>43788</v>
      </c>
      <c r="D11468" s="115" t="s">
        <v>43785</v>
      </c>
      <c r="I11468" s="115" t="s">
        <v>58</v>
      </c>
      <c r="J11468" s="115">
        <v>54.45</v>
      </c>
    </row>
    <row r="11469" spans="1:10" hidden="1">
      <c r="A11469" s="115" t="s">
        <v>11771</v>
      </c>
      <c r="B11469" s="115" t="str">
        <f t="shared" si="179"/>
        <v>PEITORIL DE MARMORE BRANCO CLASSICO,DE 2X16CM,COM 2 POLIMENTOS,ASSENTE COMO EM 13.045.0040</v>
      </c>
      <c r="C11469" s="115" t="s">
        <v>43788</v>
      </c>
      <c r="D11469" s="115" t="s">
        <v>43785</v>
      </c>
      <c r="I11469" s="115" t="s">
        <v>58</v>
      </c>
      <c r="J11469" s="115">
        <v>52.18</v>
      </c>
    </row>
    <row r="11470" spans="1:10" hidden="1">
      <c r="A11470" s="115" t="s">
        <v>11772</v>
      </c>
      <c r="B11470" s="115" t="str">
        <f t="shared" si="179"/>
        <v>PEDRA PARA BOX DE BANHEIRO,EM MARMORE BRANCO CLASSICO,COM ALTURA EM TORNO DE 10CM E 4CM DE ESPESSURA,ASSENTE COMO EM 13.045.0040</v>
      </c>
      <c r="C11470" s="115" t="s">
        <v>43789</v>
      </c>
      <c r="D11470" s="115" t="s">
        <v>43790</v>
      </c>
      <c r="E11470" s="115" t="s">
        <v>43791</v>
      </c>
      <c r="I11470" s="115" t="s">
        <v>58</v>
      </c>
      <c r="J11470" s="115">
        <v>82.81</v>
      </c>
    </row>
    <row r="11471" spans="1:10" hidden="1">
      <c r="A11471" s="115" t="s">
        <v>11773</v>
      </c>
      <c r="B11471" s="115" t="str">
        <f t="shared" si="179"/>
        <v>PEDRA PARA BOX DE BANHEIRO,EM MARMORE BRANCO CLASSICO,COM ALTURA EM TORNO DE 10CM E 4CM DE ESPESSURA,ASSENTE COMO EM 13.045.0040</v>
      </c>
      <c r="C11471" s="115" t="s">
        <v>43789</v>
      </c>
      <c r="D11471" s="115" t="s">
        <v>43790</v>
      </c>
      <c r="E11471" s="115" t="s">
        <v>43791</v>
      </c>
      <c r="I11471" s="115" t="s">
        <v>58</v>
      </c>
      <c r="J11471" s="115">
        <v>80.13</v>
      </c>
    </row>
    <row r="11472" spans="1:10" hidden="1">
      <c r="A11472" s="115" t="s">
        <v>11774</v>
      </c>
      <c r="B11472" s="115"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15" t="s">
        <v>43792</v>
      </c>
      <c r="D11472" s="115" t="s">
        <v>43793</v>
      </c>
      <c r="E11472" s="115" t="s">
        <v>43794</v>
      </c>
      <c r="F11472" s="115" t="s">
        <v>43795</v>
      </c>
      <c r="G11472" s="115" t="s">
        <v>43796</v>
      </c>
      <c r="I11472" s="115" t="s">
        <v>16</v>
      </c>
      <c r="J11472" s="115">
        <v>352.84</v>
      </c>
    </row>
    <row r="11473" spans="1:10" hidden="1">
      <c r="A11473" s="115" t="s">
        <v>11775</v>
      </c>
      <c r="B11473" s="115"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15" t="s">
        <v>43792</v>
      </c>
      <c r="D11473" s="115" t="s">
        <v>43793</v>
      </c>
      <c r="E11473" s="115" t="s">
        <v>43794</v>
      </c>
      <c r="F11473" s="115" t="s">
        <v>43795</v>
      </c>
      <c r="G11473" s="115" t="s">
        <v>43796</v>
      </c>
      <c r="I11473" s="115" t="s">
        <v>16</v>
      </c>
      <c r="J11473" s="115">
        <v>339.46</v>
      </c>
    </row>
    <row r="11474" spans="1:10" hidden="1">
      <c r="A11474" s="115" t="s">
        <v>11776</v>
      </c>
      <c r="B11474" s="115" t="str">
        <f t="shared" si="179"/>
        <v>REVESTIMENTO DE PAREDES COM MARMORE BRANCO CLASSICO,EM PLACAS POLIDAS,MEDIDAS IGUAIS OU MAIORES QUE 60X40CM,COM ESPESSURA DE 2CM,COM 2 POLIMENTOS,ASSENTES COM 2 GRAMPOS DE LATAO DE 1/8" POR PLACA,EXCLUSIVE ARGAMASSA,NATA DE CIMENTO E REJUNTAMENTO</v>
      </c>
      <c r="C11474" s="115" t="s">
        <v>43792</v>
      </c>
      <c r="D11474" s="115" t="s">
        <v>43793</v>
      </c>
      <c r="E11474" s="115" t="s">
        <v>43794</v>
      </c>
      <c r="F11474" s="115" t="s">
        <v>43797</v>
      </c>
      <c r="G11474" s="115" t="s">
        <v>36318</v>
      </c>
      <c r="I11474" s="115" t="s">
        <v>16</v>
      </c>
      <c r="J11474" s="115">
        <v>337.05</v>
      </c>
    </row>
    <row r="11475" spans="1:10" hidden="1">
      <c r="A11475" s="115" t="s">
        <v>11777</v>
      </c>
      <c r="B11475" s="115" t="str">
        <f t="shared" si="179"/>
        <v>REVESTIMENTO DE PAREDES COM MARMORE BRANCO CLASSICO,EM PLACAS POLIDAS,MEDIDAS IGUAIS OU MAIORES QUE 60X40CM,COM ESPESSURA DE 2CM,COM 2 POLIMENTOS,ASSENTES COM 2 GRAMPOS DE LATAO DE 1/8" POR PLACA,EXCLUSIVE ARGAMASSA,NATA DE CIMENTO E REJUNTAMENTO</v>
      </c>
      <c r="C11475" s="115" t="s">
        <v>43792</v>
      </c>
      <c r="D11475" s="115" t="s">
        <v>43793</v>
      </c>
      <c r="E11475" s="115" t="s">
        <v>43794</v>
      </c>
      <c r="F11475" s="115" t="s">
        <v>43797</v>
      </c>
      <c r="G11475" s="115" t="s">
        <v>36318</v>
      </c>
      <c r="I11475" s="115" t="s">
        <v>16</v>
      </c>
      <c r="J11475" s="115">
        <v>324.2</v>
      </c>
    </row>
    <row r="11476" spans="1:10" hidden="1">
      <c r="A11476" s="115" t="s">
        <v>11778</v>
      </c>
      <c r="B11476" s="115" t="str">
        <f t="shared" si="179"/>
        <v>REVESTIMENTO DE COLUNAS COM MARMORE BRANCO CLASSICO,EM PLACAS DE 2CM DE ESPESSURA,COM 2 POLIMENTOS,ASSENTES COMO EM 13.045.0065</v>
      </c>
      <c r="C11476" s="115" t="s">
        <v>43798</v>
      </c>
      <c r="D11476" s="115" t="s">
        <v>43799</v>
      </c>
      <c r="E11476" s="636" t="s">
        <v>43800</v>
      </c>
      <c r="I11476" s="115" t="s">
        <v>16</v>
      </c>
      <c r="J11476" s="115">
        <v>370.01</v>
      </c>
    </row>
    <row r="11477" spans="1:10" hidden="1">
      <c r="A11477" s="115" t="s">
        <v>11779</v>
      </c>
      <c r="B11477" s="115" t="str">
        <f t="shared" si="179"/>
        <v>REVESTIMENTO DE COLUNAS COM MARMORE BRANCO CLASSICO,EM PLACAS DE 2CM DE ESPESSURA,COM 2 POLIMENTOS,ASSENTES COMO EM 13.045.0065</v>
      </c>
      <c r="C11477" s="115" t="s">
        <v>43798</v>
      </c>
      <c r="D11477" s="115" t="s">
        <v>43799</v>
      </c>
      <c r="E11477" s="636" t="s">
        <v>43800</v>
      </c>
      <c r="I11477" s="115" t="s">
        <v>16</v>
      </c>
      <c r="J11477" s="115">
        <v>353.31</v>
      </c>
    </row>
    <row r="11478" spans="1:10" hidden="1">
      <c r="A11478" s="115" t="s">
        <v>11780</v>
      </c>
      <c r="B11478" s="115" t="str">
        <f t="shared" si="179"/>
        <v>REVESTIMENTO DE COLUNAS COM MARMORE BRANCO CLASSICO,EM PLACAS DE 2CM DE ESPESSURA, COM 2 POLIMENTOS, ASSENTES  COMO  EM13.45.0065, EXCLUSIVE ARGAMASSA,NATA DE CIMENTO E REJUNTAMENTO</v>
      </c>
      <c r="C11478" s="115" t="s">
        <v>43798</v>
      </c>
      <c r="D11478" s="115" t="s">
        <v>43801</v>
      </c>
      <c r="E11478" s="115" t="s">
        <v>43802</v>
      </c>
      <c r="F11478" s="115" t="s">
        <v>35843</v>
      </c>
      <c r="I11478" s="115" t="s">
        <v>16</v>
      </c>
      <c r="J11478" s="115">
        <v>350.24</v>
      </c>
    </row>
    <row r="11479" spans="1:10" hidden="1">
      <c r="A11479" s="115" t="s">
        <v>11781</v>
      </c>
      <c r="B11479" s="115" t="str">
        <f t="shared" si="179"/>
        <v>REVESTIMENTO DE COLUNAS COM MARMORE BRANCO CLASSICO,EM PLACAS DE 2CM DE ESPESSURA, COM 2 POLIMENTOS, ASSENTES  COMO  EM13.45.0065, EXCLUSIVE ARGAMASSA,NATA DE CIMENTO E REJUNTAMENTO</v>
      </c>
      <c r="C11479" s="115" t="s">
        <v>43798</v>
      </c>
      <c r="D11479" s="115" t="s">
        <v>43801</v>
      </c>
      <c r="E11479" s="115" t="s">
        <v>43802</v>
      </c>
      <c r="F11479" s="115" t="s">
        <v>35843</v>
      </c>
      <c r="I11479" s="115" t="s">
        <v>16</v>
      </c>
      <c r="J11479" s="115">
        <v>334.31</v>
      </c>
    </row>
    <row r="11480" spans="1:10" hidden="1">
      <c r="A11480" s="115" t="s">
        <v>11782</v>
      </c>
      <c r="B11480" s="115" t="str">
        <f t="shared" si="179"/>
        <v>REVESTIMENTO VERTICAL EM DIVISORIAS OU BANCADAS(ILHARGA)EM MARMORE BRANCO CLASSICO, 2CM DE ESPESSURA, COM 2 POLIMENTOS,ASSENTES COMO EM 13.045.0065</v>
      </c>
      <c r="C11480" s="115" t="s">
        <v>43803</v>
      </c>
      <c r="D11480" s="115" t="s">
        <v>43804</v>
      </c>
      <c r="E11480" s="115" t="s">
        <v>43805</v>
      </c>
      <c r="I11480" s="115" t="s">
        <v>16</v>
      </c>
      <c r="J11480" s="115">
        <v>339.44</v>
      </c>
    </row>
    <row r="11481" spans="1:10" hidden="1">
      <c r="A11481" s="115" t="s">
        <v>11783</v>
      </c>
      <c r="B11481" s="115" t="str">
        <f t="shared" si="179"/>
        <v>REVESTIMENTO VERTICAL EM DIVISORIAS OU BANCADAS(ILHARGA)EM MARMORE BRANCO CLASSICO, 2CM DE ESPESSURA, COM 2 POLIMENTOS,ASSENTES COMO EM 13.045.0065</v>
      </c>
      <c r="C11481" s="115" t="s">
        <v>43803</v>
      </c>
      <c r="D11481" s="115" t="s">
        <v>43804</v>
      </c>
      <c r="E11481" s="115" t="s">
        <v>43805</v>
      </c>
      <c r="I11481" s="115" t="s">
        <v>16</v>
      </c>
      <c r="J11481" s="115">
        <v>326.06</v>
      </c>
    </row>
    <row r="11482" spans="1:10" hidden="1">
      <c r="A11482" s="115" t="s">
        <v>11784</v>
      </c>
      <c r="B11482" s="115" t="str">
        <f t="shared" si="179"/>
        <v>REVESTIMENTO VERTICAL EM DIVISORIAS OU BANCADAS(ILHARGA)EM MARMORE BRANCO CLASSICO, 2CM DE ESPESSURA, COM 2 POLIMENTOS,ASSENTES COMO EM 13.045.0065,EXCLUSIVE ARGAMASSA, NATA DE CIMENTO E REJUNTAMENTO</v>
      </c>
      <c r="C11482" s="115" t="s">
        <v>43803</v>
      </c>
      <c r="D11482" s="115" t="s">
        <v>43804</v>
      </c>
      <c r="E11482" s="115" t="s">
        <v>43806</v>
      </c>
      <c r="F11482" s="115" t="s">
        <v>43807</v>
      </c>
      <c r="I11482" s="115" t="s">
        <v>16</v>
      </c>
      <c r="J11482" s="115">
        <v>317.52999999999997</v>
      </c>
    </row>
    <row r="11483" spans="1:10" hidden="1">
      <c r="A11483" s="115" t="s">
        <v>11785</v>
      </c>
      <c r="B11483" s="115" t="str">
        <f t="shared" si="179"/>
        <v>REVESTIMENTO VERTICAL EM DIVISORIAS OU BANCADAS(ILHARGA)EM MARMORE BRANCO CLASSICO, 2CM DE ESPESSURA, COM 2 POLIMENTOS,ASSENTES COMO EM 13.045.0065,EXCLUSIVE ARGAMASSA, NATA DE CIMENTO E REJUNTAMENTO</v>
      </c>
      <c r="C11483" s="115" t="s">
        <v>43803</v>
      </c>
      <c r="D11483" s="115" t="s">
        <v>43804</v>
      </c>
      <c r="E11483" s="115" t="s">
        <v>43806</v>
      </c>
      <c r="F11483" s="115" t="s">
        <v>43807</v>
      </c>
      <c r="I11483" s="115" t="s">
        <v>16</v>
      </c>
      <c r="J11483" s="115">
        <v>305.97000000000003</v>
      </c>
    </row>
    <row r="11484" spans="1:10" hidden="1">
      <c r="A11484" s="115" t="s">
        <v>11786</v>
      </c>
      <c r="B11484" s="115" t="str">
        <f t="shared" si="179"/>
        <v>MOLDURA EXTERNA EXECUTADA NO PERIMETRO DAS ESQUADRIAS COM MARMORE  BRANCO CLASSICO, 2CM DE ESPESSURA, COM 2 POLIMENTOS,ASSENTES COMO EM 13.045.0065</v>
      </c>
      <c r="C11484" s="115" t="s">
        <v>43808</v>
      </c>
      <c r="D11484" s="115" t="s">
        <v>43809</v>
      </c>
      <c r="E11484" s="115" t="s">
        <v>43805</v>
      </c>
      <c r="I11484" s="115" t="s">
        <v>16</v>
      </c>
      <c r="J11484" s="115">
        <v>320.48</v>
      </c>
    </row>
    <row r="11485" spans="1:10" hidden="1">
      <c r="A11485" s="115" t="s">
        <v>11787</v>
      </c>
      <c r="B11485" s="115" t="str">
        <f t="shared" si="179"/>
        <v>MOLDURA EXTERNA EXECUTADA NO PERIMETRO DAS ESQUADRIAS COM MARMORE  BRANCO CLASSICO, 2CM DE ESPESSURA, COM 2 POLIMENTOS,ASSENTES COMO EM 13.045.0065</v>
      </c>
      <c r="C11485" s="115" t="s">
        <v>43808</v>
      </c>
      <c r="D11485" s="115" t="s">
        <v>43809</v>
      </c>
      <c r="E11485" s="115" t="s">
        <v>43805</v>
      </c>
      <c r="I11485" s="115" t="s">
        <v>16</v>
      </c>
      <c r="J11485" s="115">
        <v>310.95</v>
      </c>
    </row>
    <row r="11486" spans="1:10" hidden="1">
      <c r="A11486" s="115" t="s">
        <v>11788</v>
      </c>
      <c r="B11486" s="115" t="str">
        <f t="shared" si="179"/>
        <v>MOLDURA EXTERNA EXECUTADA NO PERIMETRO DAS ESQUADRIAS COM MARMORE  BRANCO CLASSICO, 2CM DE ESPESSURA, COM 2 POLIMENTOS,ASSENTES COMO EM 13.045.0065,EXCLUSIVE ARGAMASSA, NATA DE CIMENTO E REJUNTAMENTO</v>
      </c>
      <c r="C11486" s="115" t="s">
        <v>43808</v>
      </c>
      <c r="D11486" s="115" t="s">
        <v>43809</v>
      </c>
      <c r="E11486" s="115" t="s">
        <v>43806</v>
      </c>
      <c r="F11486" s="115" t="s">
        <v>43807</v>
      </c>
      <c r="I11486" s="115" t="s">
        <v>16</v>
      </c>
      <c r="J11486" s="115">
        <v>308.19</v>
      </c>
    </row>
    <row r="11487" spans="1:10" hidden="1">
      <c r="A11487" s="115" t="s">
        <v>11789</v>
      </c>
      <c r="B11487" s="115" t="str">
        <f t="shared" si="179"/>
        <v>MOLDURA EXTERNA EXECUTADA NO PERIMETRO DAS ESQUADRIAS COM MARMORE  BRANCO CLASSICO, 2CM DE ESPESSURA, COM 2 POLIMENTOS,ASSENTES COMO EM 13.045.0065,EXCLUSIVE ARGAMASSA, NATA DE CIMENTO E REJUNTAMENTO</v>
      </c>
      <c r="C11487" s="115" t="s">
        <v>43808</v>
      </c>
      <c r="D11487" s="115" t="s">
        <v>43809</v>
      </c>
      <c r="E11487" s="115" t="s">
        <v>43806</v>
      </c>
      <c r="F11487" s="115" t="s">
        <v>43807</v>
      </c>
      <c r="I11487" s="115" t="s">
        <v>16</v>
      </c>
      <c r="J11487" s="115">
        <v>299.2</v>
      </c>
    </row>
    <row r="11488" spans="1:10" hidden="1">
      <c r="A11488" s="115" t="s">
        <v>11790</v>
      </c>
      <c r="B11488" s="115" t="str">
        <f t="shared" si="179"/>
        <v>CHAPIM OU ESPELHO DE MARMORE BRANCO CLASSICO,COM 2X17CM,COM1 POLIMENTO,ASSENTE COMO EM 13.045.0040</v>
      </c>
      <c r="C11488" s="115" t="s">
        <v>43810</v>
      </c>
      <c r="D11488" s="115" t="s">
        <v>43811</v>
      </c>
      <c r="I11488" s="115" t="s">
        <v>58</v>
      </c>
      <c r="J11488" s="115">
        <v>56.25</v>
      </c>
    </row>
    <row r="11489" spans="1:10" hidden="1">
      <c r="A11489" s="115" t="s">
        <v>11791</v>
      </c>
      <c r="B11489" s="115" t="str">
        <f t="shared" si="179"/>
        <v>CHAPIM OU ESPELHO DE MARMORE BRANCO CLASSICO,COM 2X17CM,COM1 POLIMENTO,ASSENTE COMO EM 13.045.0040</v>
      </c>
      <c r="C11489" s="115" t="s">
        <v>43810</v>
      </c>
      <c r="D11489" s="115" t="s">
        <v>43811</v>
      </c>
      <c r="I11489" s="115" t="s">
        <v>58</v>
      </c>
      <c r="J11489" s="115">
        <v>53.58</v>
      </c>
    </row>
    <row r="11490" spans="1:10" hidden="1">
      <c r="A11490" s="115" t="s">
        <v>11792</v>
      </c>
      <c r="B11490" s="115" t="str">
        <f t="shared" si="179"/>
        <v>REVESTIMENTO DE PAREDES COM MARMORE BRANCO CLASSICO, EM  PLACAS DE 2CM DE ESPESSURA, COM 2 POLIMENTOS, ASSENTE  COMO EM13.045.0065</v>
      </c>
      <c r="C11490" s="115" t="s">
        <v>43812</v>
      </c>
      <c r="D11490" s="115" t="s">
        <v>43813</v>
      </c>
      <c r="E11490" s="115" t="s">
        <v>43814</v>
      </c>
      <c r="I11490" s="115" t="s">
        <v>16</v>
      </c>
      <c r="J11490" s="115">
        <v>342.94</v>
      </c>
    </row>
    <row r="11491" spans="1:10" hidden="1">
      <c r="A11491" s="115" t="s">
        <v>11793</v>
      </c>
      <c r="B11491" s="115" t="str">
        <f t="shared" si="179"/>
        <v>REVESTIMENTO DE PAREDES COM MARMORE BRANCO CLASSICO, EM  PLACAS DE 2CM DE ESPESSURA, COM 2 POLIMENTOS, ASSENTE  COMO EM13.045.0065</v>
      </c>
      <c r="C11491" s="115" t="s">
        <v>43812</v>
      </c>
      <c r="D11491" s="115" t="s">
        <v>43813</v>
      </c>
      <c r="E11491" s="115" t="s">
        <v>43814</v>
      </c>
      <c r="I11491" s="115" t="s">
        <v>16</v>
      </c>
      <c r="J11491" s="115">
        <v>329.56</v>
      </c>
    </row>
    <row r="11492" spans="1:10" hidden="1">
      <c r="A11492" s="115" t="s">
        <v>11794</v>
      </c>
      <c r="B11492" s="115" t="str">
        <f t="shared" si="179"/>
        <v>REVESTIMENTO DE COLUNAS COM MARMORE BRANCO CLASSICO, EM  PLACAS DE 2CM DE ESPESSURA, COM 2 POLIMENTOS, ASSENTES COMO EM13.045.0065</v>
      </c>
      <c r="C11492" s="115" t="s">
        <v>43815</v>
      </c>
      <c r="D11492" s="115" t="s">
        <v>43816</v>
      </c>
      <c r="E11492" s="115" t="s">
        <v>43814</v>
      </c>
      <c r="I11492" s="115" t="s">
        <v>16</v>
      </c>
      <c r="J11492" s="115">
        <v>370.01</v>
      </c>
    </row>
    <row r="11493" spans="1:10" hidden="1">
      <c r="A11493" s="115" t="s">
        <v>11795</v>
      </c>
      <c r="B11493" s="115" t="str">
        <f t="shared" si="179"/>
        <v>REVESTIMENTO DE COLUNAS COM MARMORE BRANCO CLASSICO, EM  PLACAS DE 2CM DE ESPESSURA, COM 2 POLIMENTOS, ASSENTES COMO EM13.045.0065</v>
      </c>
      <c r="C11493" s="115" t="s">
        <v>43815</v>
      </c>
      <c r="D11493" s="115" t="s">
        <v>43816</v>
      </c>
      <c r="E11493" s="115" t="s">
        <v>43814</v>
      </c>
      <c r="I11493" s="115" t="s">
        <v>16</v>
      </c>
      <c r="J11493" s="115">
        <v>353.31</v>
      </c>
    </row>
    <row r="11494" spans="1:10" hidden="1">
      <c r="A11494" s="115" t="s">
        <v>11796</v>
      </c>
      <c r="B11494" s="115" t="str">
        <f t="shared" si="179"/>
        <v>REVESTIMENTO DE PAREDES COM GRANITO PRETO EM PLACAS,POLIDO,ESPESSURA 2CM,ASSENTES COM 2 GRAMPOS DE LATAO DE 1/8" POR PLACA E ARGAMASSA DE CIMENTO,SAIBRO E AREIA,NO TRACO 1:3:3 E NATA DE CIMENTO,REJUNTAMENTO COM CIMENTO E CORANTE</v>
      </c>
      <c r="C11494" s="115" t="s">
        <v>43817</v>
      </c>
      <c r="D11494" s="115" t="s">
        <v>43818</v>
      </c>
      <c r="E11494" s="115" t="s">
        <v>43819</v>
      </c>
      <c r="F11494" s="115" t="s">
        <v>43820</v>
      </c>
      <c r="I11494" s="115" t="s">
        <v>16</v>
      </c>
      <c r="J11494" s="115">
        <v>579.84</v>
      </c>
    </row>
    <row r="11495" spans="1:10" hidden="1">
      <c r="A11495" s="115" t="s">
        <v>11797</v>
      </c>
      <c r="B11495" s="115" t="str">
        <f t="shared" si="179"/>
        <v>REVESTIMENTO DE PAREDES COM GRANITO PRETO EM PLACAS,POLIDO,ESPESSURA 2CM,ASSENTES COM 2 GRAMPOS DE LATAO DE 1/8" POR PLACA E ARGAMASSA DE CIMENTO,SAIBRO E AREIA,NO TRACO 1:3:3 E NATA DE CIMENTO,REJUNTAMENTO COM CIMENTO E CORANTE</v>
      </c>
      <c r="C11495" s="115" t="s">
        <v>43817</v>
      </c>
      <c r="D11495" s="115" t="s">
        <v>43818</v>
      </c>
      <c r="E11495" s="115" t="s">
        <v>43819</v>
      </c>
      <c r="F11495" s="115" t="s">
        <v>43820</v>
      </c>
      <c r="I11495" s="115" t="s">
        <v>16</v>
      </c>
      <c r="J11495" s="115">
        <v>566.46</v>
      </c>
    </row>
    <row r="11496" spans="1:10" hidden="1">
      <c r="A11496" s="115" t="s">
        <v>11798</v>
      </c>
      <c r="B11496" s="115" t="str">
        <f t="shared" si="179"/>
        <v>REVESTIMENTO DE PAREDES COM GRANITO PRETO EM PLACAS,POLIDO,ESPESSURA DE 3CM,ASSENTES COM 2 GRAMPOS DE LATAO DE 1/8" PORPLACA E ARGAMASSA DE CIMENTO,SAIBRO E AREIA,NO TRACO 1:3:3 ENATA DE CIMENTO,REJUNTAMENTO COM CIMENTO E CORANTE</v>
      </c>
      <c r="C11496" s="115" t="s">
        <v>43817</v>
      </c>
      <c r="D11496" s="115" t="s">
        <v>43821</v>
      </c>
      <c r="E11496" s="115" t="s">
        <v>43822</v>
      </c>
      <c r="F11496" s="115" t="s">
        <v>43823</v>
      </c>
      <c r="I11496" s="115" t="s">
        <v>16</v>
      </c>
      <c r="J11496" s="115">
        <v>764.42</v>
      </c>
    </row>
    <row r="11497" spans="1:10" hidden="1">
      <c r="A11497" s="115" t="s">
        <v>11799</v>
      </c>
      <c r="B11497" s="115" t="str">
        <f t="shared" si="179"/>
        <v>REVESTIMENTO DE PAREDES COM GRANITO PRETO EM PLACAS,POLIDO,ESPESSURA DE 3CM,ASSENTES COM 2 GRAMPOS DE LATAO DE 1/8" PORPLACA E ARGAMASSA DE CIMENTO,SAIBRO E AREIA,NO TRACO 1:3:3 ENATA DE CIMENTO,REJUNTAMENTO COM CIMENTO E CORANTE</v>
      </c>
      <c r="C11497" s="115" t="s">
        <v>43817</v>
      </c>
      <c r="D11497" s="115" t="s">
        <v>43821</v>
      </c>
      <c r="E11497" s="115" t="s">
        <v>43822</v>
      </c>
      <c r="F11497" s="115" t="s">
        <v>43823</v>
      </c>
      <c r="I11497" s="115" t="s">
        <v>16</v>
      </c>
      <c r="J11497" s="115">
        <v>750.29</v>
      </c>
    </row>
    <row r="11498" spans="1:10" hidden="1">
      <c r="A11498" s="115" t="s">
        <v>11800</v>
      </c>
      <c r="B11498" s="115" t="str">
        <f t="shared" si="179"/>
        <v>REVESTIMENTO DE COLUNAS COM GRANITO PRETO EM PLACAS,POLIDO,ESPESSURA 3CM,ASSENTES COM 2 GRAMPOS DE LATAO DE 1/8" POR PLACA E ARGAMASSA DE CIMENTO,SAIBRO E AREIA,NO TRACO 1:3:3 E NATA DE CIMENTO,REJUNTAMENTO COM CIMENTO E CORANTE</v>
      </c>
      <c r="C11498" s="115" t="s">
        <v>43824</v>
      </c>
      <c r="D11498" s="115" t="s">
        <v>43825</v>
      </c>
      <c r="E11498" s="115" t="s">
        <v>43819</v>
      </c>
      <c r="F11498" s="115" t="s">
        <v>43820</v>
      </c>
      <c r="I11498" s="115" t="s">
        <v>16</v>
      </c>
      <c r="J11498" s="115">
        <v>783.66</v>
      </c>
    </row>
    <row r="11499" spans="1:10" hidden="1">
      <c r="A11499" s="115" t="s">
        <v>11801</v>
      </c>
      <c r="B11499" s="115" t="str">
        <f t="shared" si="179"/>
        <v>REVESTIMENTO DE COLUNAS COM GRANITO PRETO EM PLACAS,POLIDO,ESPESSURA 3CM,ASSENTES COM 2 GRAMPOS DE LATAO DE 1/8" POR PLACA E ARGAMASSA DE CIMENTO,SAIBRO E AREIA,NO TRACO 1:3:3 E NATA DE CIMENTO,REJUNTAMENTO COM CIMENTO E CORANTE</v>
      </c>
      <c r="C11499" s="115" t="s">
        <v>43824</v>
      </c>
      <c r="D11499" s="115" t="s">
        <v>43825</v>
      </c>
      <c r="E11499" s="115" t="s">
        <v>43819</v>
      </c>
      <c r="F11499" s="115" t="s">
        <v>43820</v>
      </c>
      <c r="I11499" s="115" t="s">
        <v>16</v>
      </c>
      <c r="J11499" s="115">
        <v>766.96</v>
      </c>
    </row>
    <row r="11500" spans="1:10" hidden="1">
      <c r="A11500" s="115" t="s">
        <v>11802</v>
      </c>
      <c r="B11500" s="115" t="str">
        <f t="shared" si="179"/>
        <v>REVESTIMENTO DE PAREDES OU MUROS COM FILETES DERIVADOS DE PEDRAS COM ESPESSURA DE 1,5 A 4,0CM.FORNECIMENTO E COLOCACAO</v>
      </c>
      <c r="C11500" s="115" t="s">
        <v>43826</v>
      </c>
      <c r="D11500" s="115" t="s">
        <v>43827</v>
      </c>
      <c r="I11500" s="115" t="s">
        <v>16</v>
      </c>
      <c r="J11500" s="115">
        <v>109.52</v>
      </c>
    </row>
    <row r="11501" spans="1:10" hidden="1">
      <c r="A11501" s="115" t="s">
        <v>11803</v>
      </c>
      <c r="B11501" s="115" t="str">
        <f t="shared" si="179"/>
        <v>REVESTIMENTO DE PAREDES OU MUROS COM FILETES DERIVADOS DE PEDRAS COM ESPESSURA DE 1,5 A 4,0CM.FORNECIMENTO E COLOCACAO</v>
      </c>
      <c r="C11501" s="115" t="s">
        <v>43826</v>
      </c>
      <c r="D11501" s="115" t="s">
        <v>43827</v>
      </c>
      <c r="I11501" s="115" t="s">
        <v>16</v>
      </c>
      <c r="J11501" s="115">
        <v>104.26</v>
      </c>
    </row>
    <row r="11502" spans="1:10" hidden="1">
      <c r="A11502" s="115" t="s">
        <v>43828</v>
      </c>
      <c r="B11502" s="115"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15" t="s">
        <v>43829</v>
      </c>
      <c r="D11502" s="115" t="s">
        <v>43830</v>
      </c>
      <c r="E11502" s="115" t="s">
        <v>43831</v>
      </c>
      <c r="F11502" s="115" t="s">
        <v>43832</v>
      </c>
      <c r="G11502" s="115" t="s">
        <v>43833</v>
      </c>
      <c r="H11502" s="115" t="s">
        <v>43834</v>
      </c>
      <c r="I11502" s="115" t="s">
        <v>16</v>
      </c>
      <c r="J11502" s="115">
        <v>1250</v>
      </c>
    </row>
    <row r="11503" spans="1:10" hidden="1">
      <c r="A11503" s="115" t="s">
        <v>43835</v>
      </c>
      <c r="B11503" s="115"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15" t="s">
        <v>43829</v>
      </c>
      <c r="D11503" s="115" t="s">
        <v>43830</v>
      </c>
      <c r="E11503" s="115" t="s">
        <v>43831</v>
      </c>
      <c r="F11503" s="115" t="s">
        <v>43832</v>
      </c>
      <c r="G11503" s="115" t="s">
        <v>43833</v>
      </c>
      <c r="H11503" s="115" t="s">
        <v>43834</v>
      </c>
      <c r="I11503" s="115" t="s">
        <v>16</v>
      </c>
      <c r="J11503" s="115">
        <v>1250</v>
      </c>
    </row>
    <row r="11504" spans="1:10" hidden="1">
      <c r="A11504" s="115" t="s">
        <v>43836</v>
      </c>
      <c r="B11504" s="115"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15" t="s">
        <v>43837</v>
      </c>
      <c r="D11504" s="115" t="s">
        <v>43838</v>
      </c>
      <c r="E11504" s="115" t="s">
        <v>43839</v>
      </c>
      <c r="F11504" s="115" t="s">
        <v>43840</v>
      </c>
      <c r="G11504" s="115" t="s">
        <v>43841</v>
      </c>
      <c r="H11504" s="115" t="s">
        <v>39253</v>
      </c>
      <c r="I11504" s="115" t="s">
        <v>16</v>
      </c>
      <c r="J11504" s="115">
        <v>1190.51</v>
      </c>
    </row>
    <row r="11505" spans="1:10" hidden="1">
      <c r="A11505" s="115" t="s">
        <v>43842</v>
      </c>
      <c r="B11505" s="115"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15" t="s">
        <v>43837</v>
      </c>
      <c r="D11505" s="115" t="s">
        <v>43838</v>
      </c>
      <c r="E11505" s="115" t="s">
        <v>43839</v>
      </c>
      <c r="F11505" s="115" t="s">
        <v>43840</v>
      </c>
      <c r="G11505" s="115" t="s">
        <v>43841</v>
      </c>
      <c r="H11505" s="115" t="s">
        <v>39253</v>
      </c>
      <c r="I11505" s="115" t="s">
        <v>16</v>
      </c>
      <c r="J11505" s="115">
        <v>1190.51</v>
      </c>
    </row>
    <row r="11506" spans="1:10" hidden="1">
      <c r="A11506" s="115" t="s">
        <v>11804</v>
      </c>
      <c r="B11506" s="115" t="str">
        <f t="shared" si="179"/>
        <v>REVESTIMENTO DE PAREDES OU TETOS COM TECIDO ISOLANTE ACUSTICO,EM MANTA DE LA DE VIDRO REVESTIDA COM FOLHA DE ALUMINIO</v>
      </c>
      <c r="C11506" s="115" t="s">
        <v>43843</v>
      </c>
      <c r="D11506" s="115" t="s">
        <v>56065</v>
      </c>
      <c r="I11506" s="115" t="s">
        <v>16</v>
      </c>
      <c r="J11506" s="115">
        <v>26.88</v>
      </c>
    </row>
    <row r="11507" spans="1:10" hidden="1">
      <c r="A11507" s="115" t="s">
        <v>11805</v>
      </c>
      <c r="B11507" s="115" t="str">
        <f t="shared" si="179"/>
        <v>REVESTIMENTO DE PAREDES OU TETOS COM TECIDO ISOLANTE ACUSTICO,EM MANTA DE LA DE VIDRO REVESTIDA COM FOLHA DE ALUMINIO</v>
      </c>
      <c r="C11507" s="115" t="s">
        <v>43843</v>
      </c>
      <c r="D11507" s="115" t="s">
        <v>56065</v>
      </c>
      <c r="I11507" s="115" t="s">
        <v>16</v>
      </c>
      <c r="J11507" s="115">
        <v>25.1</v>
      </c>
    </row>
    <row r="11508" spans="1:10" hidden="1">
      <c r="A11508" s="115" t="s">
        <v>11806</v>
      </c>
      <c r="B11508" s="115" t="str">
        <f t="shared" si="179"/>
        <v>REVESTIMENTO DE PAREDES COM LENCOL DE CHUMBO, 2MM DE ESPESSURA, ASSENTE SOBRE COMPENSADO DE MADEIRA DE 6MM, INCLUSIVE ENTARUGAMENTO</v>
      </c>
      <c r="C11508" s="115" t="s">
        <v>43844</v>
      </c>
      <c r="D11508" s="115" t="s">
        <v>43845</v>
      </c>
      <c r="E11508" s="115" t="s">
        <v>43846</v>
      </c>
      <c r="I11508" s="115" t="s">
        <v>16</v>
      </c>
      <c r="J11508" s="115">
        <v>1180.76</v>
      </c>
    </row>
    <row r="11509" spans="1:10" hidden="1">
      <c r="A11509" s="115" t="s">
        <v>11807</v>
      </c>
      <c r="B11509" s="115" t="str">
        <f t="shared" si="179"/>
        <v>REVESTIMENTO DE PAREDES COM LENCOL DE CHUMBO, 2MM DE ESPESSURA, ASSENTE SOBRE COMPENSADO DE MADEIRA DE 6MM, INCLUSIVE ENTARUGAMENTO</v>
      </c>
      <c r="C11509" s="115" t="s">
        <v>43844</v>
      </c>
      <c r="D11509" s="115" t="s">
        <v>43845</v>
      </c>
      <c r="E11509" s="115" t="s">
        <v>43846</v>
      </c>
      <c r="I11509" s="115" t="s">
        <v>16</v>
      </c>
      <c r="J11509" s="115">
        <v>1164.7</v>
      </c>
    </row>
    <row r="11510" spans="1:10" hidden="1">
      <c r="A11510" s="115" t="s">
        <v>11808</v>
      </c>
      <c r="B11510" s="115" t="str">
        <f t="shared" si="179"/>
        <v>REVESTIMENTO COM ARGAMASSA DE CIMENTO E BARITA(GROSSA E FINA),TRACO 1:1:1, PARA PAREDES DE SALAS RADIOLOGICAS(APARELHOSDE 125 A 150KV),COM ESPESSURA DE 2,5CM,EXCLUSIVE CHAPISCO</v>
      </c>
      <c r="C11510" s="115" t="s">
        <v>43847</v>
      </c>
      <c r="D11510" s="115" t="s">
        <v>43848</v>
      </c>
      <c r="E11510" s="115" t="s">
        <v>43849</v>
      </c>
      <c r="I11510" s="115" t="s">
        <v>16</v>
      </c>
      <c r="J11510" s="115">
        <v>185.58</v>
      </c>
    </row>
    <row r="11511" spans="1:10" hidden="1">
      <c r="A11511" s="115" t="s">
        <v>11809</v>
      </c>
      <c r="B11511" s="115" t="str">
        <f t="shared" si="179"/>
        <v>REVESTIMENTO COM ARGAMASSA DE CIMENTO E BARITA(GROSSA E FINA),TRACO 1:1:1, PARA PAREDES DE SALAS RADIOLOGICAS(APARELHOSDE 125 A 150KV),COM ESPESSURA DE 2,5CM,EXCLUSIVE CHAPISCO</v>
      </c>
      <c r="C11511" s="115" t="s">
        <v>43847</v>
      </c>
      <c r="D11511" s="115" t="s">
        <v>43848</v>
      </c>
      <c r="E11511" s="115" t="s">
        <v>43849</v>
      </c>
      <c r="I11511" s="115" t="s">
        <v>16</v>
      </c>
      <c r="J11511" s="115">
        <v>177.87</v>
      </c>
    </row>
    <row r="11512" spans="1:10" hidden="1">
      <c r="A11512" s="115" t="s">
        <v>11810</v>
      </c>
      <c r="B11512" s="115"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15" t="s">
        <v>43850</v>
      </c>
      <c r="D11512" s="115" t="s">
        <v>43851</v>
      </c>
      <c r="E11512" s="115" t="s">
        <v>43852</v>
      </c>
      <c r="F11512" s="115" t="s">
        <v>43853</v>
      </c>
      <c r="G11512" s="115" t="s">
        <v>43854</v>
      </c>
      <c r="H11512" s="115" t="s">
        <v>43855</v>
      </c>
      <c r="I11512" s="115" t="s">
        <v>16</v>
      </c>
      <c r="J11512" s="115">
        <v>420</v>
      </c>
    </row>
    <row r="11513" spans="1:10" hidden="1">
      <c r="A11513" s="115" t="s">
        <v>11811</v>
      </c>
      <c r="B11513" s="115"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15" t="s">
        <v>43850</v>
      </c>
      <c r="D11513" s="115" t="s">
        <v>43851</v>
      </c>
      <c r="E11513" s="115" t="s">
        <v>43852</v>
      </c>
      <c r="F11513" s="115" t="s">
        <v>43853</v>
      </c>
      <c r="G11513" s="115" t="s">
        <v>43854</v>
      </c>
      <c r="H11513" s="115" t="s">
        <v>43855</v>
      </c>
      <c r="I11513" s="115" t="s">
        <v>16</v>
      </c>
      <c r="J11513" s="115">
        <v>420</v>
      </c>
    </row>
    <row r="11514" spans="1:10" hidden="1">
      <c r="A11514" s="115" t="s">
        <v>11812</v>
      </c>
      <c r="B11514" s="115"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15" t="s">
        <v>43856</v>
      </c>
      <c r="D11514" s="115" t="s">
        <v>43857</v>
      </c>
      <c r="E11514" s="115" t="s">
        <v>43858</v>
      </c>
      <c r="F11514" s="115" t="s">
        <v>43853</v>
      </c>
      <c r="G11514" s="115" t="s">
        <v>43854</v>
      </c>
      <c r="H11514" s="115" t="s">
        <v>43859</v>
      </c>
      <c r="I11514" s="115" t="s">
        <v>16</v>
      </c>
      <c r="J11514" s="115">
        <v>420</v>
      </c>
    </row>
    <row r="11515" spans="1:10" hidden="1">
      <c r="A11515" s="115" t="s">
        <v>11813</v>
      </c>
      <c r="B11515" s="115"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15" t="s">
        <v>43856</v>
      </c>
      <c r="D11515" s="115" t="s">
        <v>43857</v>
      </c>
      <c r="E11515" s="115" t="s">
        <v>43858</v>
      </c>
      <c r="F11515" s="115" t="s">
        <v>43853</v>
      </c>
      <c r="G11515" s="115" t="s">
        <v>43854</v>
      </c>
      <c r="H11515" s="115" t="s">
        <v>43859</v>
      </c>
      <c r="I11515" s="115" t="s">
        <v>16</v>
      </c>
      <c r="J11515" s="115">
        <v>420</v>
      </c>
    </row>
    <row r="11516" spans="1:10" hidden="1">
      <c r="A11516" s="115" t="s">
        <v>11814</v>
      </c>
      <c r="B11516" s="115" t="str">
        <f t="shared" si="179"/>
        <v>REVESTIMENTO DE PAREDE COM LAMBRI DE MADEIRA DE LEI,FEITO COM REGUAS DE 10CM DE LARGURA,EXCLUSIVE ENTARUGAMENTO.FORNECIMENTO E COLOCACAO</v>
      </c>
      <c r="C11516" s="115" t="s">
        <v>43860</v>
      </c>
      <c r="D11516" s="115" t="s">
        <v>43861</v>
      </c>
      <c r="E11516" s="115" t="s">
        <v>36737</v>
      </c>
      <c r="I11516" s="115" t="s">
        <v>16</v>
      </c>
      <c r="J11516" s="115">
        <v>126.67</v>
      </c>
    </row>
    <row r="11517" spans="1:10" hidden="1">
      <c r="A11517" s="115" t="s">
        <v>11815</v>
      </c>
      <c r="B11517" s="115" t="str">
        <f t="shared" si="179"/>
        <v>REVESTIMENTO DE PAREDE COM LAMBRI DE MADEIRA DE LEI,FEITO COM REGUAS DE 10CM DE LARGURA,EXCLUSIVE ENTARUGAMENTO.FORNECIMENTO E COLOCACAO</v>
      </c>
      <c r="C11517" s="115" t="s">
        <v>43860</v>
      </c>
      <c r="D11517" s="115" t="s">
        <v>43861</v>
      </c>
      <c r="E11517" s="115" t="s">
        <v>36737</v>
      </c>
      <c r="I11517" s="115" t="s">
        <v>16</v>
      </c>
      <c r="J11517" s="115">
        <v>121.75</v>
      </c>
    </row>
    <row r="11518" spans="1:10" hidden="1">
      <c r="A11518" s="115" t="s">
        <v>11816</v>
      </c>
      <c r="B11518" s="115" t="str">
        <f t="shared" si="179"/>
        <v>REVESTIMENTO DE TETOS COMO FORRO OU REBAIXO, COM LAMBRI DEMADEIRA DE LEI,FEITO COM REGUAS DE 10CM DE LARGURA,EXCLUSIVEENTARUGAMENTO.FORNECIMENTO E COLOCACAO</v>
      </c>
      <c r="C11518" s="115" t="s">
        <v>43862</v>
      </c>
      <c r="D11518" s="115" t="s">
        <v>43863</v>
      </c>
      <c r="E11518" s="115" t="s">
        <v>43864</v>
      </c>
      <c r="I11518" s="115" t="s">
        <v>16</v>
      </c>
      <c r="J11518" s="115">
        <v>141.13</v>
      </c>
    </row>
    <row r="11519" spans="1:10" hidden="1">
      <c r="A11519" s="115" t="s">
        <v>11817</v>
      </c>
      <c r="B11519" s="115" t="str">
        <f t="shared" si="179"/>
        <v>REVESTIMENTO DE TETOS COMO FORRO OU REBAIXO, COM LAMBRI DEMADEIRA DE LEI,FEITO COM REGUAS DE 10CM DE LARGURA,EXCLUSIVEENTARUGAMENTO.FORNECIMENTO E COLOCACAO</v>
      </c>
      <c r="C11519" s="115" t="s">
        <v>43862</v>
      </c>
      <c r="D11519" s="115" t="s">
        <v>43863</v>
      </c>
      <c r="E11519" s="115" t="s">
        <v>43864</v>
      </c>
      <c r="I11519" s="115" t="s">
        <v>16</v>
      </c>
      <c r="J11519" s="115">
        <v>134.28</v>
      </c>
    </row>
    <row r="11520" spans="1:10" hidden="1">
      <c r="A11520" s="115" t="s">
        <v>11818</v>
      </c>
      <c r="B11520" s="115" t="str">
        <f t="shared" si="179"/>
        <v>REVESTIMENTO DE PAREDE OU TETO COM PLACAS DE CORTICA,DE 0,60X0,90M,COM 3MM DE ESPESSURA.FORNECIMENTO E COLOCACAO</v>
      </c>
      <c r="C11520" s="115" t="s">
        <v>43865</v>
      </c>
      <c r="D11520" s="115" t="s">
        <v>43866</v>
      </c>
      <c r="I11520" s="115" t="s">
        <v>16</v>
      </c>
      <c r="J11520" s="115">
        <v>69.98</v>
      </c>
    </row>
    <row r="11521" spans="1:10" hidden="1">
      <c r="A11521" s="115" t="s">
        <v>11819</v>
      </c>
      <c r="B11521" s="115" t="str">
        <f t="shared" si="179"/>
        <v>REVESTIMENTO DE PAREDE OU TETO COM PLACAS DE CORTICA,DE 0,60X0,90M,COM 3MM DE ESPESSURA.FORNECIMENTO E COLOCACAO</v>
      </c>
      <c r="C11521" s="115" t="s">
        <v>43865</v>
      </c>
      <c r="D11521" s="115" t="s">
        <v>43866</v>
      </c>
      <c r="I11521" s="115" t="s">
        <v>16</v>
      </c>
      <c r="J11521" s="115">
        <v>69.290000000000006</v>
      </c>
    </row>
    <row r="11522" spans="1:10" hidden="1">
      <c r="A11522" s="115" t="s">
        <v>11820</v>
      </c>
      <c r="B11522" s="115" t="str">
        <f t="shared" si="179"/>
        <v>ENTARUGAMENTO PARA LAMBRI EM PAREDE FEITO COM MADEIRA DE LEI,DE 1.1/2"X3",COM SECAO TRAPEZOIDAL</v>
      </c>
      <c r="C11522" s="115" t="s">
        <v>43867</v>
      </c>
      <c r="D11522" s="115" t="s">
        <v>43868</v>
      </c>
      <c r="I11522" s="115" t="s">
        <v>16</v>
      </c>
      <c r="J11522" s="115">
        <v>52.84</v>
      </c>
    </row>
    <row r="11523" spans="1:10" hidden="1">
      <c r="A11523" s="115" t="s">
        <v>11821</v>
      </c>
      <c r="B11523" s="115" t="str">
        <f t="shared" si="179"/>
        <v>ENTARUGAMENTO PARA LAMBRI EM PAREDE FEITO COM MADEIRA DE LEI,DE 1.1/2"X3",COM SECAO TRAPEZOIDAL</v>
      </c>
      <c r="C11523" s="115" t="s">
        <v>43867</v>
      </c>
      <c r="D11523" s="115" t="s">
        <v>43868</v>
      </c>
      <c r="I11523" s="115" t="s">
        <v>16</v>
      </c>
      <c r="J11523" s="115">
        <v>47.7</v>
      </c>
    </row>
    <row r="11524" spans="1:10" hidden="1">
      <c r="A11524" s="115" t="s">
        <v>11822</v>
      </c>
      <c r="B11524" s="115" t="str">
        <f t="shared" si="179"/>
        <v>BARROTEAMENTO PARA FORRO FEITO COM MADEIRA DE LEI DE 2X10CM,ESPACADO DE 50CM</v>
      </c>
      <c r="C11524" s="115" t="s">
        <v>43869</v>
      </c>
      <c r="D11524" s="115" t="s">
        <v>43870</v>
      </c>
      <c r="I11524" s="115" t="s">
        <v>16</v>
      </c>
      <c r="J11524" s="115">
        <v>59.43</v>
      </c>
    </row>
    <row r="11525" spans="1:10" hidden="1">
      <c r="A11525" s="115" t="s">
        <v>11823</v>
      </c>
      <c r="B11525" s="115" t="str">
        <f t="shared" ref="B11525:B11588" si="180">C11525&amp;D11525&amp;E11525&amp;F11525&amp;G11525&amp;H11525</f>
        <v>BARROTEAMENTO PARA FORRO FEITO COM MADEIRA DE LEI DE 2X10CM,ESPACADO DE 50CM</v>
      </c>
      <c r="C11525" s="115" t="s">
        <v>43869</v>
      </c>
      <c r="D11525" s="115" t="s">
        <v>43870</v>
      </c>
      <c r="I11525" s="115" t="s">
        <v>16</v>
      </c>
      <c r="J11525" s="115">
        <v>55.32</v>
      </c>
    </row>
    <row r="11526" spans="1:10" hidden="1">
      <c r="A11526" s="115" t="s">
        <v>11824</v>
      </c>
      <c r="B11526" s="115" t="str">
        <f t="shared" si="180"/>
        <v>FORRO DE PVC EM REGUAS DE 200MM DE LARGURA, ESPESSURA IGUALOU SUPERIOR A 8MM, ENCAIXADOS ENTRE SI, INCLUSIVE RODAFORRODE PVC PARA ACABAMENTO, ESTRUTURA EM METALON (20X20)MM E PARAFUSOS DE FIXACAO. FORNECIMENTO E COLOCACAO</v>
      </c>
      <c r="C11526" s="115" t="s">
        <v>43871</v>
      </c>
      <c r="D11526" s="115" t="s">
        <v>43872</v>
      </c>
      <c r="E11526" s="115" t="s">
        <v>43873</v>
      </c>
      <c r="F11526" s="115" t="s">
        <v>43874</v>
      </c>
      <c r="I11526" s="115" t="s">
        <v>16</v>
      </c>
      <c r="J11526" s="115">
        <v>40.07</v>
      </c>
    </row>
    <row r="11527" spans="1:10" hidden="1">
      <c r="A11527" s="115" t="s">
        <v>11825</v>
      </c>
      <c r="B11527" s="115" t="str">
        <f t="shared" si="180"/>
        <v>FORRO DE PVC EM REGUAS DE 200MM DE LARGURA, ESPESSURA IGUALOU SUPERIOR A 8MM, ENCAIXADOS ENTRE SI, INCLUSIVE RODAFORRODE PVC PARA ACABAMENTO, ESTRUTURA EM METALON (20X20)MM E PARAFUSOS DE FIXACAO. FORNECIMENTO E COLOCACAO</v>
      </c>
      <c r="C11527" s="115" t="s">
        <v>43871</v>
      </c>
      <c r="D11527" s="115" t="s">
        <v>43872</v>
      </c>
      <c r="E11527" s="115" t="s">
        <v>43873</v>
      </c>
      <c r="F11527" s="115" t="s">
        <v>43874</v>
      </c>
      <c r="I11527" s="115" t="s">
        <v>16</v>
      </c>
      <c r="J11527" s="115">
        <v>40.07</v>
      </c>
    </row>
    <row r="11528" spans="1:10" hidden="1">
      <c r="A11528" s="115" t="s">
        <v>11826</v>
      </c>
      <c r="B11528" s="115" t="str">
        <f t="shared" si="180"/>
        <v>FORRO DE GESSO ESTAFE,COM PLACAS DE 1,00X0,70M FUNDIDAS NA OBRA, PRESAS COM 6 ESBIRROS DE CANHAMO, EMBEBIDAS EM NATA DEGESSO E REJUNTADAS.FORNECIMENTO E COLOCACAO</v>
      </c>
      <c r="C11528" s="115" t="s">
        <v>43875</v>
      </c>
      <c r="D11528" s="115" t="s">
        <v>43876</v>
      </c>
      <c r="E11528" s="115" t="s">
        <v>43877</v>
      </c>
      <c r="I11528" s="115" t="s">
        <v>16</v>
      </c>
      <c r="J11528" s="115">
        <v>49.33</v>
      </c>
    </row>
    <row r="11529" spans="1:10" hidden="1">
      <c r="A11529" s="115" t="s">
        <v>11827</v>
      </c>
      <c r="B11529" s="115" t="str">
        <f t="shared" si="180"/>
        <v>FORRO DE GESSO ESTAFE,COM PLACAS DE 1,00X0,70M FUNDIDAS NA OBRA, PRESAS COM 6 ESBIRROS DE CANHAMO, EMBEBIDAS EM NATA DEGESSO E REJUNTADAS.FORNECIMENTO E COLOCACAO</v>
      </c>
      <c r="C11529" s="115" t="s">
        <v>43875</v>
      </c>
      <c r="D11529" s="115" t="s">
        <v>43876</v>
      </c>
      <c r="E11529" s="115" t="s">
        <v>43877</v>
      </c>
      <c r="I11529" s="115" t="s">
        <v>16</v>
      </c>
      <c r="J11529" s="115">
        <v>43.98</v>
      </c>
    </row>
    <row r="11530" spans="1:10" hidden="1">
      <c r="A11530" s="115" t="s">
        <v>11828</v>
      </c>
      <c r="B11530" s="115" t="str">
        <f t="shared" si="180"/>
        <v>FORRO FALSO DE GESSO, COM PLACAS PRE-MOLDADAS, DE 60X60CM,DE ENCAIXE, PRESAS COM 4 TIRANTES DE ARAME E REJUNTADAS. FORNECIMENTO E COLOCACAO</v>
      </c>
      <c r="C11530" s="115" t="s">
        <v>43878</v>
      </c>
      <c r="D11530" s="115" t="s">
        <v>43879</v>
      </c>
      <c r="E11530" s="115" t="s">
        <v>39360</v>
      </c>
      <c r="I11530" s="115" t="s">
        <v>16</v>
      </c>
      <c r="J11530" s="115">
        <v>50</v>
      </c>
    </row>
    <row r="11531" spans="1:10" hidden="1">
      <c r="A11531" s="115" t="s">
        <v>11829</v>
      </c>
      <c r="B11531" s="115" t="str">
        <f t="shared" si="180"/>
        <v>FORRO FALSO DE GESSO, COM PLACAS PRE-MOLDADAS, DE 60X60CM,DE ENCAIXE, PRESAS COM 4 TIRANTES DE ARAME E REJUNTADAS. FORNECIMENTO E COLOCACAO</v>
      </c>
      <c r="C11531" s="115" t="s">
        <v>43878</v>
      </c>
      <c r="D11531" s="115" t="s">
        <v>43879</v>
      </c>
      <c r="E11531" s="115" t="s">
        <v>39360</v>
      </c>
      <c r="I11531" s="115" t="s">
        <v>16</v>
      </c>
      <c r="J11531" s="115">
        <v>50</v>
      </c>
    </row>
    <row r="11532" spans="1:10" hidden="1">
      <c r="A11532" s="115" t="s">
        <v>11830</v>
      </c>
      <c r="B11532" s="115" t="str">
        <f t="shared" si="180"/>
        <v>REVESTIMENTO DE PAREDES OU FORROS COM CHAPA DE MADEIRA MINERALIZADA,PRENSADA COM CIMENTO,COM 25MM DE ESPESSURA,TERMOACUSTICO,RESISTENTE AO FOGO,UMIDADE,FUNGOS E INSETOS.FORNECIMENTO E COLOCACAO</v>
      </c>
      <c r="C11532" s="115" t="s">
        <v>56066</v>
      </c>
      <c r="D11532" s="115" t="s">
        <v>56067</v>
      </c>
      <c r="E11532" s="115" t="s">
        <v>56068</v>
      </c>
      <c r="F11532" s="115" t="s">
        <v>37124</v>
      </c>
      <c r="I11532" s="115" t="s">
        <v>16</v>
      </c>
      <c r="J11532" s="115">
        <v>133.55000000000001</v>
      </c>
    </row>
    <row r="11533" spans="1:10" hidden="1">
      <c r="A11533" s="115" t="s">
        <v>11831</v>
      </c>
      <c r="B11533" s="115" t="str">
        <f t="shared" si="180"/>
        <v>REVESTIMENTO DE PAREDES OU FORROS COM CHAPA DE MADEIRA MINERALIZADA,PRENSADA COM CIMENTO,COM 25MM DE ESPESSURA,TERMOACUSTICO,RESISTENTE AO FOGO,UMIDADE,FUNGOS E INSETOS.FORNECIMENTO E COLOCACAO</v>
      </c>
      <c r="C11533" s="115" t="s">
        <v>56066</v>
      </c>
      <c r="D11533" s="115" t="s">
        <v>56067</v>
      </c>
      <c r="E11533" s="115" t="s">
        <v>56068</v>
      </c>
      <c r="F11533" s="115" t="s">
        <v>37124</v>
      </c>
      <c r="I11533" s="115" t="s">
        <v>16</v>
      </c>
      <c r="J11533" s="115">
        <v>128.63</v>
      </c>
    </row>
    <row r="11534" spans="1:10" hidden="1">
      <c r="A11534" s="115" t="s">
        <v>11832</v>
      </c>
      <c r="B11534" s="115" t="str">
        <f t="shared" si="180"/>
        <v>FORRO TERMOACUSTICO COM PAINEL DE LA DE VIDRO,REVESTIDO PORPELICULAS DE PVC MICROPERFURADAS,SOBRE PERFIS METALICOS,COMTIRANTES RIGIDOS,EM PLACA DE 1250X625X15MM.FORNECIMENTO E COLOCACAO</v>
      </c>
      <c r="C11534" s="115" t="s">
        <v>43880</v>
      </c>
      <c r="D11534" s="115" t="s">
        <v>43881</v>
      </c>
      <c r="E11534" s="115" t="s">
        <v>43882</v>
      </c>
      <c r="F11534" s="115" t="s">
        <v>37216</v>
      </c>
      <c r="I11534" s="115" t="s">
        <v>16</v>
      </c>
      <c r="J11534" s="115">
        <v>87.96</v>
      </c>
    </row>
    <row r="11535" spans="1:10" hidden="1">
      <c r="A11535" s="115" t="s">
        <v>11833</v>
      </c>
      <c r="B11535" s="115" t="str">
        <f t="shared" si="180"/>
        <v>FORRO TERMOACUSTICO COM PAINEL DE LA DE VIDRO,REVESTIDO PORPELICULAS DE PVC MICROPERFURADAS,SOBRE PERFIS METALICOS,COMTIRANTES RIGIDOS,EM PLACA DE 1250X625X15MM.FORNECIMENTO E COLOCACAO</v>
      </c>
      <c r="C11535" s="115" t="s">
        <v>43880</v>
      </c>
      <c r="D11535" s="115" t="s">
        <v>43881</v>
      </c>
      <c r="E11535" s="115" t="s">
        <v>43882</v>
      </c>
      <c r="F11535" s="115" t="s">
        <v>37216</v>
      </c>
      <c r="I11535" s="115" t="s">
        <v>16</v>
      </c>
      <c r="J11535" s="115">
        <v>87.96</v>
      </c>
    </row>
    <row r="11536" spans="1:10" hidden="1">
      <c r="A11536" s="115" t="s">
        <v>11834</v>
      </c>
      <c r="B11536" s="115" t="str">
        <f t="shared" si="180"/>
        <v>FORRO EM PLACA TIPO COLMEIA,EM ALUMINIO PRE-PINTADO,MODULACAO DE (62X62)CM,MALHA MEDINDO APROXIMADAMENTE 5X5CM,FIXADO COM PERFIL "T" APARENTE.FORNECIMENTO E COLOCACAO</v>
      </c>
      <c r="C11536" s="115" t="s">
        <v>56069</v>
      </c>
      <c r="D11536" s="115" t="s">
        <v>56070</v>
      </c>
      <c r="E11536" s="115" t="s">
        <v>56071</v>
      </c>
      <c r="I11536" s="115" t="s">
        <v>16</v>
      </c>
      <c r="J11536" s="115">
        <v>244.09</v>
      </c>
    </row>
    <row r="11537" spans="1:10" hidden="1">
      <c r="A11537" s="115" t="s">
        <v>11835</v>
      </c>
      <c r="B11537" s="115" t="str">
        <f t="shared" si="180"/>
        <v>FORRO EM PLACA TIPO COLMEIA,EM ALUMINIO PRE-PINTADO,MODULACAO DE (62X62)CM,MALHA MEDINDO APROXIMADAMENTE 5X5CM,FIXADO COM PERFIL "T" APARENTE.FORNECIMENTO E COLOCACAO</v>
      </c>
      <c r="C11537" s="115" t="s">
        <v>56069</v>
      </c>
      <c r="D11537" s="115" t="s">
        <v>56070</v>
      </c>
      <c r="E11537" s="115" t="s">
        <v>56071</v>
      </c>
      <c r="I11537" s="115" t="s">
        <v>16</v>
      </c>
      <c r="J11537" s="115">
        <v>244.09</v>
      </c>
    </row>
    <row r="11538" spans="1:10" hidden="1">
      <c r="A11538" s="115" t="s">
        <v>11836</v>
      </c>
      <c r="B11538" s="115" t="str">
        <f t="shared" si="180"/>
        <v>FORRO DE TABUAS DE PINUS MACHO-FEMEA,COM 10X1CM,PREGADO EM SARRAFOS DE MADEIRA DE LEI DE 2X10CM,ESPACADOS DE 50CM. FORNECIMENTO E COLOCACAO</v>
      </c>
      <c r="C11538" s="115" t="s">
        <v>43883</v>
      </c>
      <c r="D11538" s="115" t="s">
        <v>43884</v>
      </c>
      <c r="E11538" s="115" t="s">
        <v>39360</v>
      </c>
      <c r="I11538" s="115" t="s">
        <v>16</v>
      </c>
      <c r="J11538" s="115">
        <v>83.73</v>
      </c>
    </row>
    <row r="11539" spans="1:10" hidden="1">
      <c r="A11539" s="115" t="s">
        <v>11837</v>
      </c>
      <c r="B11539" s="115" t="str">
        <f t="shared" si="180"/>
        <v>FORRO DE TABUAS DE PINUS MACHO-FEMEA,COM 10X1CM,PREGADO EM SARRAFOS DE MADEIRA DE LEI DE 2X10CM,ESPACADOS DE 50CM. FORNECIMENTO E COLOCACAO</v>
      </c>
      <c r="C11539" s="115" t="s">
        <v>43883</v>
      </c>
      <c r="D11539" s="115" t="s">
        <v>43884</v>
      </c>
      <c r="E11539" s="115" t="s">
        <v>39360</v>
      </c>
      <c r="I11539" s="115" t="s">
        <v>16</v>
      </c>
      <c r="J11539" s="115">
        <v>78.08</v>
      </c>
    </row>
    <row r="11540" spans="1:10" hidden="1">
      <c r="A11540" s="115" t="s">
        <v>11838</v>
      </c>
      <c r="B11540" s="115" t="str">
        <f t="shared" si="180"/>
        <v>FORRO DE TABUAS DE MADEIRA DE LEI MACHO-FEMEA,COM 10X1CM,PREGADO EM SARRAFOS DE MADEIRA DE LEI DE 2X10CM, ESPACADOS  DE50CM. FORNECIMENTO E COLOCACAO</v>
      </c>
      <c r="C11540" s="115" t="s">
        <v>43885</v>
      </c>
      <c r="D11540" s="115" t="s">
        <v>43886</v>
      </c>
      <c r="E11540" s="115" t="s">
        <v>43887</v>
      </c>
      <c r="I11540" s="115" t="s">
        <v>16</v>
      </c>
      <c r="J11540" s="115">
        <v>116.74</v>
      </c>
    </row>
    <row r="11541" spans="1:10" hidden="1">
      <c r="A11541" s="115" t="s">
        <v>11839</v>
      </c>
      <c r="B11541" s="115" t="str">
        <f t="shared" si="180"/>
        <v>FORRO DE TABUAS DE MADEIRA DE LEI MACHO-FEMEA,COM 10X1CM,PREGADO EM SARRAFOS DE MADEIRA DE LEI DE 2X10CM, ESPACADOS  DE50CM. FORNECIMENTO E COLOCACAO</v>
      </c>
      <c r="C11541" s="115" t="s">
        <v>43885</v>
      </c>
      <c r="D11541" s="115" t="s">
        <v>43886</v>
      </c>
      <c r="E11541" s="115" t="s">
        <v>43887</v>
      </c>
      <c r="I11541" s="115" t="s">
        <v>16</v>
      </c>
      <c r="J11541" s="115">
        <v>111.09</v>
      </c>
    </row>
    <row r="11542" spans="1:10" hidden="1">
      <c r="A11542" s="115" t="s">
        <v>11840</v>
      </c>
      <c r="B11542" s="115" t="str">
        <f t="shared" si="180"/>
        <v>REVESTIMENTO EM PAREDES,COM CHAPAS DE FIBRA DE MADEIRA,ACABAMENTO MATE,COM ESPESSURA DE 3MM,SOBRE BASE EXISTENTE.FORNECIMENTO E COLOCACAO</v>
      </c>
      <c r="C11542" s="115" t="s">
        <v>43888</v>
      </c>
      <c r="D11542" s="115" t="s">
        <v>43889</v>
      </c>
      <c r="E11542" s="115" t="s">
        <v>35511</v>
      </c>
      <c r="I11542" s="115" t="s">
        <v>16</v>
      </c>
      <c r="J11542" s="115">
        <v>71</v>
      </c>
    </row>
    <row r="11543" spans="1:10" hidden="1">
      <c r="A11543" s="115" t="s">
        <v>11841</v>
      </c>
      <c r="B11543" s="115" t="str">
        <f t="shared" si="180"/>
        <v>REVESTIMENTO EM PAREDES,COM CHAPAS DE FIBRA DE MADEIRA,ACABAMENTO MATE,COM ESPESSURA DE 3MM,SOBRE BASE EXISTENTE.FORNECIMENTO E COLOCACAO</v>
      </c>
      <c r="C11543" s="115" t="s">
        <v>43888</v>
      </c>
      <c r="D11543" s="115" t="s">
        <v>43889</v>
      </c>
      <c r="E11543" s="115" t="s">
        <v>35511</v>
      </c>
      <c r="I11543" s="115" t="s">
        <v>16</v>
      </c>
      <c r="J11543" s="115">
        <v>65.989999999999995</v>
      </c>
    </row>
    <row r="11544" spans="1:10" hidden="1">
      <c r="A11544" s="115" t="s">
        <v>11842</v>
      </c>
      <c r="B11544" s="115"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15" t="s">
        <v>43890</v>
      </c>
      <c r="D11544" s="115" t="s">
        <v>43891</v>
      </c>
      <c r="E11544" s="115" t="s">
        <v>43892</v>
      </c>
      <c r="F11544" s="115" t="s">
        <v>43893</v>
      </c>
      <c r="G11544" s="115" t="s">
        <v>43894</v>
      </c>
      <c r="H11544" s="115" t="s">
        <v>43895</v>
      </c>
      <c r="I11544" s="115" t="s">
        <v>16</v>
      </c>
      <c r="J11544" s="115">
        <v>88.88</v>
      </c>
    </row>
    <row r="11545" spans="1:10" hidden="1">
      <c r="A11545" s="115" t="s">
        <v>11843</v>
      </c>
      <c r="B11545" s="115"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15" t="s">
        <v>43890</v>
      </c>
      <c r="D11545" s="115" t="s">
        <v>43891</v>
      </c>
      <c r="E11545" s="115" t="s">
        <v>43892</v>
      </c>
      <c r="F11545" s="115" t="s">
        <v>43893</v>
      </c>
      <c r="G11545" s="115" t="s">
        <v>43894</v>
      </c>
      <c r="H11545" s="115" t="s">
        <v>43895</v>
      </c>
      <c r="I11545" s="115" t="s">
        <v>16</v>
      </c>
      <c r="J11545" s="115">
        <v>86.44</v>
      </c>
    </row>
    <row r="11546" spans="1:10" hidden="1">
      <c r="A11546" s="115" t="s">
        <v>11844</v>
      </c>
      <c r="B11546" s="115"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15" t="s">
        <v>43896</v>
      </c>
      <c r="D11546" s="115" t="s">
        <v>43897</v>
      </c>
      <c r="E11546" s="115" t="s">
        <v>43898</v>
      </c>
      <c r="F11546" s="115" t="s">
        <v>43899</v>
      </c>
      <c r="G11546" s="115" t="s">
        <v>43900</v>
      </c>
      <c r="H11546" s="115" t="s">
        <v>43901</v>
      </c>
      <c r="I11546" s="115" t="s">
        <v>16</v>
      </c>
      <c r="J11546" s="115">
        <v>99.57</v>
      </c>
    </row>
    <row r="11547" spans="1:10" hidden="1">
      <c r="A11547" s="115" t="s">
        <v>11845</v>
      </c>
      <c r="B11547" s="115"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15" t="s">
        <v>43896</v>
      </c>
      <c r="D11547" s="115" t="s">
        <v>43897</v>
      </c>
      <c r="E11547" s="115" t="s">
        <v>43898</v>
      </c>
      <c r="F11547" s="115" t="s">
        <v>43899</v>
      </c>
      <c r="G11547" s="115" t="s">
        <v>43900</v>
      </c>
      <c r="H11547" s="115" t="s">
        <v>43901</v>
      </c>
      <c r="I11547" s="115" t="s">
        <v>16</v>
      </c>
      <c r="J11547" s="115">
        <v>96.87</v>
      </c>
    </row>
    <row r="11548" spans="1:10" hidden="1">
      <c r="A11548" s="115" t="s">
        <v>11846</v>
      </c>
      <c r="B11548" s="115"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15" t="s">
        <v>43890</v>
      </c>
      <c r="D11548" s="115" t="s">
        <v>43891</v>
      </c>
      <c r="E11548" s="115" t="s">
        <v>43902</v>
      </c>
      <c r="F11548" s="115" t="s">
        <v>43903</v>
      </c>
      <c r="G11548" s="115" t="s">
        <v>43904</v>
      </c>
      <c r="H11548" s="115" t="s">
        <v>43905</v>
      </c>
      <c r="I11548" s="115" t="s">
        <v>16</v>
      </c>
      <c r="J11548" s="115">
        <v>67.400000000000006</v>
      </c>
    </row>
    <row r="11549" spans="1:10" hidden="1">
      <c r="A11549" s="115" t="s">
        <v>11847</v>
      </c>
      <c r="B11549" s="115"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15" t="s">
        <v>43890</v>
      </c>
      <c r="D11549" s="115" t="s">
        <v>43891</v>
      </c>
      <c r="E11549" s="115" t="s">
        <v>43902</v>
      </c>
      <c r="F11549" s="115" t="s">
        <v>43903</v>
      </c>
      <c r="G11549" s="115" t="s">
        <v>43904</v>
      </c>
      <c r="H11549" s="115" t="s">
        <v>43905</v>
      </c>
      <c r="I11549" s="115" t="s">
        <v>16</v>
      </c>
      <c r="J11549" s="115">
        <v>64.959999999999994</v>
      </c>
    </row>
    <row r="11550" spans="1:10" hidden="1">
      <c r="A11550" s="115" t="s">
        <v>11848</v>
      </c>
      <c r="B11550" s="115"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15" t="s">
        <v>43906</v>
      </c>
      <c r="D11550" s="115" t="s">
        <v>43907</v>
      </c>
      <c r="E11550" s="115" t="s">
        <v>43908</v>
      </c>
      <c r="F11550" s="115" t="s">
        <v>43909</v>
      </c>
      <c r="G11550" s="115" t="s">
        <v>43910</v>
      </c>
      <c r="H11550" s="115" t="s">
        <v>43911</v>
      </c>
      <c r="I11550" s="115" t="s">
        <v>16</v>
      </c>
      <c r="J11550" s="115">
        <v>78.09</v>
      </c>
    </row>
    <row r="11551" spans="1:10" hidden="1">
      <c r="A11551" s="115" t="s">
        <v>11849</v>
      </c>
      <c r="B11551" s="115"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15" t="s">
        <v>43906</v>
      </c>
      <c r="D11551" s="115" t="s">
        <v>43907</v>
      </c>
      <c r="E11551" s="115" t="s">
        <v>43908</v>
      </c>
      <c r="F11551" s="115" t="s">
        <v>43909</v>
      </c>
      <c r="G11551" s="115" t="s">
        <v>43910</v>
      </c>
      <c r="H11551" s="115" t="s">
        <v>43911</v>
      </c>
      <c r="I11551" s="115" t="s">
        <v>16</v>
      </c>
      <c r="J11551" s="115">
        <v>75.39</v>
      </c>
    </row>
    <row r="11552" spans="1:10" hidden="1">
      <c r="A11552" s="115" t="s">
        <v>11850</v>
      </c>
      <c r="B11552" s="115"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15" t="s">
        <v>43912</v>
      </c>
      <c r="D11552" s="115" t="s">
        <v>43913</v>
      </c>
      <c r="E11552" s="115" t="s">
        <v>43914</v>
      </c>
      <c r="F11552" s="115" t="s">
        <v>43915</v>
      </c>
      <c r="G11552" s="115" t="s">
        <v>43916</v>
      </c>
      <c r="H11552" s="115" t="s">
        <v>43917</v>
      </c>
      <c r="I11552" s="115" t="s">
        <v>16</v>
      </c>
      <c r="J11552" s="115">
        <v>54.67</v>
      </c>
    </row>
    <row r="11553" spans="1:10" hidden="1">
      <c r="A11553" s="115" t="s">
        <v>11851</v>
      </c>
      <c r="B11553" s="115"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15" t="s">
        <v>43912</v>
      </c>
      <c r="D11553" s="115" t="s">
        <v>43913</v>
      </c>
      <c r="E11553" s="115" t="s">
        <v>43914</v>
      </c>
      <c r="F11553" s="115" t="s">
        <v>43915</v>
      </c>
      <c r="G11553" s="115" t="s">
        <v>43916</v>
      </c>
      <c r="H11553" s="115" t="s">
        <v>43917</v>
      </c>
      <c r="I11553" s="115" t="s">
        <v>16</v>
      </c>
      <c r="J11553" s="115">
        <v>52.23</v>
      </c>
    </row>
    <row r="11554" spans="1:10" hidden="1">
      <c r="A11554" s="115" t="s">
        <v>11852</v>
      </c>
      <c r="B11554" s="115"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15" t="s">
        <v>43906</v>
      </c>
      <c r="D11554" s="115" t="s">
        <v>43918</v>
      </c>
      <c r="E11554" s="115" t="s">
        <v>43919</v>
      </c>
      <c r="F11554" s="115" t="s">
        <v>43920</v>
      </c>
      <c r="G11554" s="115" t="s">
        <v>43921</v>
      </c>
      <c r="H11554" s="115" t="s">
        <v>43922</v>
      </c>
      <c r="I11554" s="115" t="s">
        <v>16</v>
      </c>
      <c r="J11554" s="115">
        <v>65.36</v>
      </c>
    </row>
    <row r="11555" spans="1:10" hidden="1">
      <c r="A11555" s="115" t="s">
        <v>11853</v>
      </c>
      <c r="B11555" s="115"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15" t="s">
        <v>43906</v>
      </c>
      <c r="D11555" s="115" t="s">
        <v>43918</v>
      </c>
      <c r="E11555" s="115" t="s">
        <v>43919</v>
      </c>
      <c r="F11555" s="115" t="s">
        <v>43920</v>
      </c>
      <c r="G11555" s="115" t="s">
        <v>43921</v>
      </c>
      <c r="H11555" s="115" t="s">
        <v>43922</v>
      </c>
      <c r="I11555" s="115" t="s">
        <v>16</v>
      </c>
      <c r="J11555" s="115">
        <v>62.66</v>
      </c>
    </row>
    <row r="11556" spans="1:10" hidden="1">
      <c r="A11556" s="115" t="s">
        <v>11854</v>
      </c>
      <c r="B11556" s="115"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15" t="s">
        <v>43912</v>
      </c>
      <c r="D11556" s="115" t="s">
        <v>43923</v>
      </c>
      <c r="E11556" s="115" t="s">
        <v>43924</v>
      </c>
      <c r="F11556" s="115" t="s">
        <v>43925</v>
      </c>
      <c r="G11556" s="115" t="s">
        <v>43926</v>
      </c>
      <c r="H11556" s="115" t="s">
        <v>43927</v>
      </c>
      <c r="I11556" s="115" t="s">
        <v>16</v>
      </c>
      <c r="J11556" s="115">
        <v>67.430000000000007</v>
      </c>
    </row>
    <row r="11557" spans="1:10" hidden="1">
      <c r="A11557" s="115" t="s">
        <v>11855</v>
      </c>
      <c r="B11557" s="115"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15" t="s">
        <v>43912</v>
      </c>
      <c r="D11557" s="115" t="s">
        <v>43923</v>
      </c>
      <c r="E11557" s="115" t="s">
        <v>43924</v>
      </c>
      <c r="F11557" s="115" t="s">
        <v>43925</v>
      </c>
      <c r="G11557" s="115" t="s">
        <v>43926</v>
      </c>
      <c r="H11557" s="115" t="s">
        <v>43927</v>
      </c>
      <c r="I11557" s="115" t="s">
        <v>16</v>
      </c>
      <c r="J11557" s="115">
        <v>64.989999999999995</v>
      </c>
    </row>
    <row r="11558" spans="1:10" hidden="1">
      <c r="A11558" s="115" t="s">
        <v>11856</v>
      </c>
      <c r="B11558" s="115"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15" t="s">
        <v>43906</v>
      </c>
      <c r="D11558" s="115" t="s">
        <v>43928</v>
      </c>
      <c r="E11558" s="115" t="s">
        <v>43929</v>
      </c>
      <c r="F11558" s="115" t="s">
        <v>43930</v>
      </c>
      <c r="G11558" s="115" t="s">
        <v>43931</v>
      </c>
      <c r="H11558" s="115" t="s">
        <v>43932</v>
      </c>
      <c r="I11558" s="115" t="s">
        <v>16</v>
      </c>
      <c r="J11558" s="115">
        <v>78.12</v>
      </c>
    </row>
    <row r="11559" spans="1:10" hidden="1">
      <c r="A11559" s="115" t="s">
        <v>11857</v>
      </c>
      <c r="B11559" s="115"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15" t="s">
        <v>43906</v>
      </c>
      <c r="D11559" s="115" t="s">
        <v>43928</v>
      </c>
      <c r="E11559" s="115" t="s">
        <v>43929</v>
      </c>
      <c r="F11559" s="115" t="s">
        <v>43930</v>
      </c>
      <c r="G11559" s="115" t="s">
        <v>43931</v>
      </c>
      <c r="H11559" s="115" t="s">
        <v>43932</v>
      </c>
      <c r="I11559" s="115" t="s">
        <v>16</v>
      </c>
      <c r="J11559" s="115">
        <v>75.42</v>
      </c>
    </row>
    <row r="11560" spans="1:10" hidden="1">
      <c r="A11560" s="115" t="s">
        <v>11858</v>
      </c>
      <c r="B11560" s="115"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15" t="s">
        <v>43933</v>
      </c>
      <c r="D11560" s="115" t="s">
        <v>43934</v>
      </c>
      <c r="E11560" s="115" t="s">
        <v>43935</v>
      </c>
      <c r="F11560" s="115" t="s">
        <v>43936</v>
      </c>
      <c r="G11560" s="115" t="s">
        <v>43937</v>
      </c>
      <c r="H11560" s="115" t="s">
        <v>43938</v>
      </c>
      <c r="I11560" s="115" t="s">
        <v>16</v>
      </c>
      <c r="J11560" s="115">
        <v>104.34</v>
      </c>
    </row>
    <row r="11561" spans="1:10" hidden="1">
      <c r="A11561" s="115" t="s">
        <v>11859</v>
      </c>
      <c r="B11561" s="115"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15" t="s">
        <v>43933</v>
      </c>
      <c r="D11561" s="115" t="s">
        <v>43934</v>
      </c>
      <c r="E11561" s="115" t="s">
        <v>43935</v>
      </c>
      <c r="F11561" s="115" t="s">
        <v>43936</v>
      </c>
      <c r="G11561" s="115" t="s">
        <v>43937</v>
      </c>
      <c r="H11561" s="115" t="s">
        <v>43938</v>
      </c>
      <c r="I11561" s="115" t="s">
        <v>16</v>
      </c>
      <c r="J11561" s="115">
        <v>101.89</v>
      </c>
    </row>
    <row r="11562" spans="1:10" hidden="1">
      <c r="A11562" s="115" t="s">
        <v>11860</v>
      </c>
      <c r="B11562" s="115"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15" t="s">
        <v>43939</v>
      </c>
      <c r="D11562" s="115" t="s">
        <v>43940</v>
      </c>
      <c r="E11562" s="115" t="s">
        <v>43941</v>
      </c>
      <c r="F11562" s="115" t="s">
        <v>43942</v>
      </c>
      <c r="G11562" s="115" t="s">
        <v>43943</v>
      </c>
      <c r="H11562" s="115" t="s">
        <v>43944</v>
      </c>
      <c r="I11562" s="115" t="s">
        <v>16</v>
      </c>
      <c r="J11562" s="115">
        <v>38.880000000000003</v>
      </c>
    </row>
    <row r="11563" spans="1:10" hidden="1">
      <c r="A11563" s="115" t="s">
        <v>11861</v>
      </c>
      <c r="B11563" s="115"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15" t="s">
        <v>43939</v>
      </c>
      <c r="D11563" s="115" t="s">
        <v>43940</v>
      </c>
      <c r="E11563" s="115" t="s">
        <v>43941</v>
      </c>
      <c r="F11563" s="115" t="s">
        <v>43942</v>
      </c>
      <c r="G11563" s="115" t="s">
        <v>43943</v>
      </c>
      <c r="H11563" s="115" t="s">
        <v>43944</v>
      </c>
      <c r="I11563" s="115" t="s">
        <v>16</v>
      </c>
      <c r="J11563" s="115">
        <v>37.53</v>
      </c>
    </row>
    <row r="11564" spans="1:10" hidden="1">
      <c r="A11564" s="115" t="s">
        <v>11862</v>
      </c>
      <c r="B11564" s="115"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15" t="s">
        <v>43945</v>
      </c>
      <c r="D11564" s="115" t="s">
        <v>43946</v>
      </c>
      <c r="E11564" s="115" t="s">
        <v>43947</v>
      </c>
      <c r="F11564" s="115" t="s">
        <v>43948</v>
      </c>
      <c r="G11564" s="115" t="s">
        <v>43949</v>
      </c>
      <c r="H11564" s="115" t="s">
        <v>43950</v>
      </c>
      <c r="I11564" s="115" t="s">
        <v>16</v>
      </c>
      <c r="J11564" s="115">
        <v>41.97</v>
      </c>
    </row>
    <row r="11565" spans="1:10" hidden="1">
      <c r="A11565" s="115" t="s">
        <v>11863</v>
      </c>
      <c r="B11565" s="115"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15" t="s">
        <v>43945</v>
      </c>
      <c r="D11565" s="115" t="s">
        <v>43946</v>
      </c>
      <c r="E11565" s="115" t="s">
        <v>43947</v>
      </c>
      <c r="F11565" s="115" t="s">
        <v>43948</v>
      </c>
      <c r="G11565" s="115" t="s">
        <v>43949</v>
      </c>
      <c r="H11565" s="115" t="s">
        <v>43950</v>
      </c>
      <c r="I11565" s="115" t="s">
        <v>16</v>
      </c>
      <c r="J11565" s="115">
        <v>40.619999999999997</v>
      </c>
    </row>
    <row r="11566" spans="1:10" hidden="1">
      <c r="A11566" s="115" t="s">
        <v>11864</v>
      </c>
      <c r="B11566" s="115"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15" t="s">
        <v>43945</v>
      </c>
      <c r="D11566" s="115" t="s">
        <v>43951</v>
      </c>
      <c r="E11566" s="115" t="s">
        <v>43952</v>
      </c>
      <c r="F11566" s="115" t="s">
        <v>43953</v>
      </c>
      <c r="G11566" s="115" t="s">
        <v>43954</v>
      </c>
      <c r="H11566" s="115" t="s">
        <v>43955</v>
      </c>
      <c r="I11566" s="115" t="s">
        <v>16</v>
      </c>
      <c r="J11566" s="115">
        <v>44.45</v>
      </c>
    </row>
    <row r="11567" spans="1:10" hidden="1">
      <c r="A11567" s="115" t="s">
        <v>11865</v>
      </c>
      <c r="B11567" s="115"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15" t="s">
        <v>43945</v>
      </c>
      <c r="D11567" s="115" t="s">
        <v>43951</v>
      </c>
      <c r="E11567" s="115" t="s">
        <v>43952</v>
      </c>
      <c r="F11567" s="115" t="s">
        <v>43953</v>
      </c>
      <c r="G11567" s="115" t="s">
        <v>43954</v>
      </c>
      <c r="H11567" s="115" t="s">
        <v>43955</v>
      </c>
      <c r="I11567" s="115" t="s">
        <v>16</v>
      </c>
      <c r="J11567" s="115">
        <v>43.1</v>
      </c>
    </row>
    <row r="11568" spans="1:10" hidden="1">
      <c r="A11568" s="115" t="s">
        <v>11866</v>
      </c>
      <c r="B11568" s="115"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15" t="s">
        <v>43956</v>
      </c>
      <c r="D11568" s="115" t="s">
        <v>43957</v>
      </c>
      <c r="E11568" s="115" t="s">
        <v>43958</v>
      </c>
      <c r="F11568" s="115" t="s">
        <v>43959</v>
      </c>
      <c r="G11568" s="115" t="s">
        <v>43960</v>
      </c>
      <c r="H11568" s="115" t="s">
        <v>43961</v>
      </c>
      <c r="I11568" s="115" t="s">
        <v>16</v>
      </c>
      <c r="J11568" s="115">
        <v>117.78</v>
      </c>
    </row>
    <row r="11569" spans="1:10" hidden="1">
      <c r="A11569" s="115" t="s">
        <v>11867</v>
      </c>
      <c r="B11569" s="115"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15" t="s">
        <v>43956</v>
      </c>
      <c r="D11569" s="115" t="s">
        <v>43957</v>
      </c>
      <c r="E11569" s="115" t="s">
        <v>43958</v>
      </c>
      <c r="F11569" s="115" t="s">
        <v>43959</v>
      </c>
      <c r="G11569" s="115" t="s">
        <v>43960</v>
      </c>
      <c r="H11569" s="115" t="s">
        <v>43961</v>
      </c>
      <c r="I11569" s="115" t="s">
        <v>16</v>
      </c>
      <c r="J11569" s="115">
        <v>116.43</v>
      </c>
    </row>
    <row r="11570" spans="1:10" hidden="1">
      <c r="A11570" s="115" t="s">
        <v>11868</v>
      </c>
      <c r="B11570" s="115"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15" t="s">
        <v>43962</v>
      </c>
      <c r="D11570" s="115" t="s">
        <v>43963</v>
      </c>
      <c r="E11570" s="115" t="s">
        <v>43964</v>
      </c>
      <c r="F11570" s="115" t="s">
        <v>43965</v>
      </c>
      <c r="G11570" s="115" t="s">
        <v>43966</v>
      </c>
      <c r="H11570" s="115" t="s">
        <v>43967</v>
      </c>
      <c r="I11570" s="115" t="s">
        <v>16</v>
      </c>
      <c r="J11570" s="115">
        <v>127.17</v>
      </c>
    </row>
    <row r="11571" spans="1:10" hidden="1">
      <c r="A11571" s="115" t="s">
        <v>11869</v>
      </c>
      <c r="B11571" s="115"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15" t="s">
        <v>43962</v>
      </c>
      <c r="D11571" s="115" t="s">
        <v>43963</v>
      </c>
      <c r="E11571" s="115" t="s">
        <v>43964</v>
      </c>
      <c r="F11571" s="115" t="s">
        <v>43965</v>
      </c>
      <c r="G11571" s="115" t="s">
        <v>43966</v>
      </c>
      <c r="H11571" s="115" t="s">
        <v>43967</v>
      </c>
      <c r="I11571" s="115" t="s">
        <v>16</v>
      </c>
      <c r="J11571" s="115">
        <v>126.23</v>
      </c>
    </row>
    <row r="11572" spans="1:10" hidden="1">
      <c r="A11572" s="115" t="s">
        <v>11870</v>
      </c>
      <c r="B11572" s="115"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15" t="s">
        <v>43968</v>
      </c>
      <c r="D11572" s="115" t="s">
        <v>56072</v>
      </c>
      <c r="E11572" s="115" t="s">
        <v>43969</v>
      </c>
      <c r="F11572" s="115" t="s">
        <v>56073</v>
      </c>
      <c r="G11572" s="115" t="s">
        <v>56074</v>
      </c>
      <c r="H11572" s="115" t="s">
        <v>56075</v>
      </c>
      <c r="I11572" s="115" t="s">
        <v>16</v>
      </c>
      <c r="J11572" s="115">
        <v>75.83</v>
      </c>
    </row>
    <row r="11573" spans="1:10" hidden="1">
      <c r="A11573" s="115" t="s">
        <v>11871</v>
      </c>
      <c r="B11573" s="115"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15" t="s">
        <v>43968</v>
      </c>
      <c r="D11573" s="115" t="s">
        <v>56072</v>
      </c>
      <c r="E11573" s="115" t="s">
        <v>43969</v>
      </c>
      <c r="F11573" s="115" t="s">
        <v>56073</v>
      </c>
      <c r="G11573" s="115" t="s">
        <v>56074</v>
      </c>
      <c r="H11573" s="115" t="s">
        <v>56075</v>
      </c>
      <c r="I11573" s="115" t="s">
        <v>16</v>
      </c>
      <c r="J11573" s="115">
        <v>73.38</v>
      </c>
    </row>
    <row r="11574" spans="1:10" hidden="1">
      <c r="A11574" s="115" t="s">
        <v>11872</v>
      </c>
      <c r="B11574" s="115"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15" t="s">
        <v>43970</v>
      </c>
      <c r="D11574" s="115" t="s">
        <v>56076</v>
      </c>
      <c r="E11574" s="115" t="s">
        <v>43971</v>
      </c>
      <c r="F11574" s="115" t="s">
        <v>56077</v>
      </c>
      <c r="G11574" s="115" t="s">
        <v>56078</v>
      </c>
      <c r="H11574" s="115" t="s">
        <v>56079</v>
      </c>
      <c r="I11574" s="115" t="s">
        <v>16</v>
      </c>
      <c r="J11574" s="115">
        <v>62.67</v>
      </c>
    </row>
    <row r="11575" spans="1:10" hidden="1">
      <c r="A11575" s="115" t="s">
        <v>11873</v>
      </c>
      <c r="B11575" s="115"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15" t="s">
        <v>43970</v>
      </c>
      <c r="D11575" s="115" t="s">
        <v>56076</v>
      </c>
      <c r="E11575" s="115" t="s">
        <v>43971</v>
      </c>
      <c r="F11575" s="115" t="s">
        <v>56077</v>
      </c>
      <c r="G11575" s="115" t="s">
        <v>56078</v>
      </c>
      <c r="H11575" s="115" t="s">
        <v>56079</v>
      </c>
      <c r="I11575" s="115" t="s">
        <v>16</v>
      </c>
      <c r="J11575" s="115">
        <v>60.22</v>
      </c>
    </row>
    <row r="11576" spans="1:10" hidden="1">
      <c r="A11576" s="115" t="s">
        <v>11874</v>
      </c>
      <c r="B11576" s="115"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15" t="s">
        <v>43968</v>
      </c>
      <c r="D11576" s="115" t="s">
        <v>56080</v>
      </c>
      <c r="E11576" s="115" t="s">
        <v>43969</v>
      </c>
      <c r="F11576" s="115" t="s">
        <v>56081</v>
      </c>
      <c r="G11576" s="115" t="s">
        <v>56074</v>
      </c>
      <c r="H11576" s="115" t="s">
        <v>56075</v>
      </c>
      <c r="I11576" s="115" t="s">
        <v>16</v>
      </c>
      <c r="J11576" s="115">
        <v>91.41</v>
      </c>
    </row>
    <row r="11577" spans="1:10" hidden="1">
      <c r="A11577" s="115" t="s">
        <v>11875</v>
      </c>
      <c r="B11577" s="115"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15" t="s">
        <v>43968</v>
      </c>
      <c r="D11577" s="115" t="s">
        <v>56080</v>
      </c>
      <c r="E11577" s="115" t="s">
        <v>43969</v>
      </c>
      <c r="F11577" s="115" t="s">
        <v>56081</v>
      </c>
      <c r="G11577" s="115" t="s">
        <v>56074</v>
      </c>
      <c r="H11577" s="115" t="s">
        <v>56075</v>
      </c>
      <c r="I11577" s="115" t="s">
        <v>16</v>
      </c>
      <c r="J11577" s="115">
        <v>88.96</v>
      </c>
    </row>
    <row r="11578" spans="1:10" hidden="1">
      <c r="A11578" s="115" t="s">
        <v>11876</v>
      </c>
      <c r="B11578" s="115"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15" t="s">
        <v>43968</v>
      </c>
      <c r="D11578" s="115" t="s">
        <v>56082</v>
      </c>
      <c r="E11578" s="115" t="s">
        <v>43971</v>
      </c>
      <c r="F11578" s="115" t="s">
        <v>56083</v>
      </c>
      <c r="G11578" s="115" t="s">
        <v>56078</v>
      </c>
      <c r="H11578" s="115" t="s">
        <v>56084</v>
      </c>
      <c r="I11578" s="115" t="s">
        <v>16</v>
      </c>
      <c r="J11578" s="115">
        <v>75.42</v>
      </c>
    </row>
    <row r="11579" spans="1:10" hidden="1">
      <c r="A11579" s="115" t="s">
        <v>11877</v>
      </c>
      <c r="B11579" s="115"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15" t="s">
        <v>43968</v>
      </c>
      <c r="D11579" s="115" t="s">
        <v>56082</v>
      </c>
      <c r="E11579" s="115" t="s">
        <v>43971</v>
      </c>
      <c r="F11579" s="115" t="s">
        <v>56083</v>
      </c>
      <c r="G11579" s="115" t="s">
        <v>56078</v>
      </c>
      <c r="H11579" s="115" t="s">
        <v>56084</v>
      </c>
      <c r="I11579" s="115" t="s">
        <v>16</v>
      </c>
      <c r="J11579" s="115">
        <v>72.97</v>
      </c>
    </row>
    <row r="11580" spans="1:10" hidden="1">
      <c r="A11580" s="115" t="s">
        <v>11878</v>
      </c>
      <c r="B11580" s="115"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15" t="s">
        <v>43968</v>
      </c>
      <c r="D11580" s="115" t="s">
        <v>56085</v>
      </c>
      <c r="E11580" s="115" t="s">
        <v>43969</v>
      </c>
      <c r="F11580" s="115" t="s">
        <v>56081</v>
      </c>
      <c r="G11580" s="115" t="s">
        <v>56074</v>
      </c>
      <c r="H11580" s="115" t="s">
        <v>56086</v>
      </c>
      <c r="I11580" s="115" t="s">
        <v>16</v>
      </c>
      <c r="J11580" s="115">
        <v>157.21</v>
      </c>
    </row>
    <row r="11581" spans="1:10" hidden="1">
      <c r="A11581" s="115" t="s">
        <v>11879</v>
      </c>
      <c r="B11581" s="115"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15" t="s">
        <v>43968</v>
      </c>
      <c r="D11581" s="115" t="s">
        <v>56085</v>
      </c>
      <c r="E11581" s="115" t="s">
        <v>43969</v>
      </c>
      <c r="F11581" s="115" t="s">
        <v>56081</v>
      </c>
      <c r="G11581" s="115" t="s">
        <v>56074</v>
      </c>
      <c r="H11581" s="115" t="s">
        <v>56086</v>
      </c>
      <c r="I11581" s="115" t="s">
        <v>16</v>
      </c>
      <c r="J11581" s="115">
        <v>154.76</v>
      </c>
    </row>
    <row r="11582" spans="1:10" hidden="1">
      <c r="A11582" s="115" t="s">
        <v>11880</v>
      </c>
      <c r="B11582" s="115"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15" t="s">
        <v>43968</v>
      </c>
      <c r="D11582" s="115" t="s">
        <v>56087</v>
      </c>
      <c r="E11582" s="115" t="s">
        <v>56088</v>
      </c>
      <c r="F11582" s="115" t="s">
        <v>56089</v>
      </c>
      <c r="G11582" s="115" t="s">
        <v>56090</v>
      </c>
      <c r="H11582" s="115" t="s">
        <v>56079</v>
      </c>
      <c r="I11582" s="115" t="s">
        <v>16</v>
      </c>
      <c r="J11582" s="115">
        <v>86.45</v>
      </c>
    </row>
    <row r="11583" spans="1:10" hidden="1">
      <c r="A11583" s="115" t="s">
        <v>11881</v>
      </c>
      <c r="B11583" s="115"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15" t="s">
        <v>43968</v>
      </c>
      <c r="D11583" s="115" t="s">
        <v>56087</v>
      </c>
      <c r="E11583" s="115" t="s">
        <v>56088</v>
      </c>
      <c r="F11583" s="115" t="s">
        <v>56089</v>
      </c>
      <c r="G11583" s="115" t="s">
        <v>56090</v>
      </c>
      <c r="H11583" s="115" t="s">
        <v>56079</v>
      </c>
      <c r="I11583" s="115" t="s">
        <v>16</v>
      </c>
      <c r="J11583" s="115">
        <v>84</v>
      </c>
    </row>
    <row r="11584" spans="1:10" hidden="1">
      <c r="A11584" s="115" t="s">
        <v>11882</v>
      </c>
      <c r="B11584" s="115"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15" t="s">
        <v>43972</v>
      </c>
      <c r="D11584" s="115" t="s">
        <v>43973</v>
      </c>
      <c r="E11584" s="115" t="s">
        <v>43974</v>
      </c>
      <c r="F11584" s="115" t="s">
        <v>43975</v>
      </c>
      <c r="G11584" s="115" t="s">
        <v>43976</v>
      </c>
      <c r="H11584" s="115" t="s">
        <v>43977</v>
      </c>
      <c r="I11584" s="115" t="s">
        <v>16</v>
      </c>
      <c r="J11584" s="115">
        <v>28.36</v>
      </c>
    </row>
    <row r="11585" spans="1:10" hidden="1">
      <c r="A11585" s="115" t="s">
        <v>11883</v>
      </c>
      <c r="B11585" s="115"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15" t="s">
        <v>43972</v>
      </c>
      <c r="D11585" s="115" t="s">
        <v>43973</v>
      </c>
      <c r="E11585" s="115" t="s">
        <v>43974</v>
      </c>
      <c r="F11585" s="115" t="s">
        <v>43975</v>
      </c>
      <c r="G11585" s="115" t="s">
        <v>43976</v>
      </c>
      <c r="H11585" s="115" t="s">
        <v>43977</v>
      </c>
      <c r="I11585" s="115" t="s">
        <v>16</v>
      </c>
      <c r="J11585" s="115">
        <v>27.08</v>
      </c>
    </row>
    <row r="11586" spans="1:10" hidden="1">
      <c r="A11586" s="115" t="s">
        <v>11884</v>
      </c>
      <c r="B11586" s="115"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15" t="s">
        <v>43972</v>
      </c>
      <c r="D11586" s="115" t="s">
        <v>43978</v>
      </c>
      <c r="E11586" s="115" t="s">
        <v>43979</v>
      </c>
      <c r="F11586" s="115" t="s">
        <v>43980</v>
      </c>
      <c r="G11586" s="115" t="s">
        <v>43981</v>
      </c>
      <c r="H11586" s="115" t="s">
        <v>43982</v>
      </c>
      <c r="I11586" s="115" t="s">
        <v>16</v>
      </c>
      <c r="J11586" s="115">
        <v>31.45</v>
      </c>
    </row>
    <row r="11587" spans="1:10" hidden="1">
      <c r="A11587" s="115" t="s">
        <v>11885</v>
      </c>
      <c r="B11587" s="115"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15" t="s">
        <v>43972</v>
      </c>
      <c r="D11587" s="115" t="s">
        <v>43978</v>
      </c>
      <c r="E11587" s="115" t="s">
        <v>43979</v>
      </c>
      <c r="F11587" s="115" t="s">
        <v>43980</v>
      </c>
      <c r="G11587" s="115" t="s">
        <v>43981</v>
      </c>
      <c r="H11587" s="115" t="s">
        <v>43982</v>
      </c>
      <c r="I11587" s="115" t="s">
        <v>16</v>
      </c>
      <c r="J11587" s="115">
        <v>30.17</v>
      </c>
    </row>
    <row r="11588" spans="1:10" hidden="1">
      <c r="A11588" s="115" t="s">
        <v>11886</v>
      </c>
      <c r="B11588" s="115" t="str">
        <f t="shared" si="18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15" t="s">
        <v>43983</v>
      </c>
      <c r="D11588" s="115" t="s">
        <v>43984</v>
      </c>
      <c r="E11588" s="115" t="s">
        <v>43985</v>
      </c>
      <c r="F11588" s="115" t="s">
        <v>43986</v>
      </c>
      <c r="G11588" s="115" t="s">
        <v>43987</v>
      </c>
      <c r="H11588" s="115" t="s">
        <v>43988</v>
      </c>
      <c r="I11588" s="115" t="s">
        <v>16</v>
      </c>
      <c r="J11588" s="115">
        <v>31.79</v>
      </c>
    </row>
    <row r="11589" spans="1:10" hidden="1">
      <c r="A11589" s="115" t="s">
        <v>11887</v>
      </c>
      <c r="B11589" s="115" t="str">
        <f t="shared" ref="B11589:B11652" si="181">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15" t="s">
        <v>43983</v>
      </c>
      <c r="D11589" s="115" t="s">
        <v>43984</v>
      </c>
      <c r="E11589" s="115" t="s">
        <v>43985</v>
      </c>
      <c r="F11589" s="115" t="s">
        <v>43986</v>
      </c>
      <c r="G11589" s="115" t="s">
        <v>43987</v>
      </c>
      <c r="H11589" s="115" t="s">
        <v>43988</v>
      </c>
      <c r="I11589" s="115" t="s">
        <v>16</v>
      </c>
      <c r="J11589" s="115">
        <v>30.52</v>
      </c>
    </row>
    <row r="11590" spans="1:10" hidden="1">
      <c r="A11590" s="115" t="s">
        <v>11888</v>
      </c>
      <c r="B11590" s="115"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15" t="s">
        <v>43989</v>
      </c>
      <c r="D11590" s="115" t="s">
        <v>43990</v>
      </c>
      <c r="E11590" s="115" t="s">
        <v>43991</v>
      </c>
      <c r="F11590" s="115" t="s">
        <v>43992</v>
      </c>
      <c r="G11590" s="115" t="s">
        <v>43993</v>
      </c>
      <c r="H11590" s="115" t="s">
        <v>43994</v>
      </c>
      <c r="I11590" s="115" t="s">
        <v>16</v>
      </c>
      <c r="J11590" s="115">
        <v>41.75</v>
      </c>
    </row>
    <row r="11591" spans="1:10" hidden="1">
      <c r="A11591" s="115" t="s">
        <v>11889</v>
      </c>
      <c r="B11591" s="115"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15" t="s">
        <v>43989</v>
      </c>
      <c r="D11591" s="115" t="s">
        <v>43990</v>
      </c>
      <c r="E11591" s="115" t="s">
        <v>43991</v>
      </c>
      <c r="F11591" s="115" t="s">
        <v>43992</v>
      </c>
      <c r="G11591" s="115" t="s">
        <v>43993</v>
      </c>
      <c r="H11591" s="115" t="s">
        <v>43994</v>
      </c>
      <c r="I11591" s="115" t="s">
        <v>16</v>
      </c>
      <c r="J11591" s="115">
        <v>39.72</v>
      </c>
    </row>
    <row r="11592" spans="1:10" hidden="1">
      <c r="A11592" s="115" t="s">
        <v>11890</v>
      </c>
      <c r="B11592" s="115"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15" t="s">
        <v>43989</v>
      </c>
      <c r="D11592" s="115" t="s">
        <v>43995</v>
      </c>
      <c r="E11592" s="115" t="s">
        <v>43996</v>
      </c>
      <c r="F11592" s="115" t="s">
        <v>43997</v>
      </c>
      <c r="G11592" s="115" t="s">
        <v>43998</v>
      </c>
      <c r="H11592" s="115" t="s">
        <v>43999</v>
      </c>
      <c r="I11592" s="115" t="s">
        <v>16</v>
      </c>
      <c r="J11592" s="115">
        <v>52.43</v>
      </c>
    </row>
    <row r="11593" spans="1:10" hidden="1">
      <c r="A11593" s="115" t="s">
        <v>11891</v>
      </c>
      <c r="B11593" s="115"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15" t="s">
        <v>43989</v>
      </c>
      <c r="D11593" s="115" t="s">
        <v>43995</v>
      </c>
      <c r="E11593" s="115" t="s">
        <v>43996</v>
      </c>
      <c r="F11593" s="115" t="s">
        <v>43997</v>
      </c>
      <c r="G11593" s="115" t="s">
        <v>43998</v>
      </c>
      <c r="H11593" s="115" t="s">
        <v>43999</v>
      </c>
      <c r="I11593" s="115" t="s">
        <v>16</v>
      </c>
      <c r="J11593" s="115">
        <v>50.15</v>
      </c>
    </row>
    <row r="11594" spans="1:10" hidden="1">
      <c r="A11594" s="115" t="s">
        <v>11892</v>
      </c>
      <c r="B11594" s="115"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15" t="s">
        <v>43989</v>
      </c>
      <c r="D11594" s="115" t="s">
        <v>44000</v>
      </c>
      <c r="E11594" s="115" t="s">
        <v>44001</v>
      </c>
      <c r="F11594" s="115" t="s">
        <v>44002</v>
      </c>
      <c r="G11594" s="115" t="s">
        <v>44003</v>
      </c>
      <c r="H11594" s="115" t="s">
        <v>44004</v>
      </c>
      <c r="I11594" s="115" t="s">
        <v>16</v>
      </c>
      <c r="J11594" s="115">
        <v>44.84</v>
      </c>
    </row>
    <row r="11595" spans="1:10" hidden="1">
      <c r="A11595" s="115" t="s">
        <v>11893</v>
      </c>
      <c r="B11595" s="115"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15" t="s">
        <v>43989</v>
      </c>
      <c r="D11595" s="115" t="s">
        <v>44000</v>
      </c>
      <c r="E11595" s="115" t="s">
        <v>44001</v>
      </c>
      <c r="F11595" s="115" t="s">
        <v>44002</v>
      </c>
      <c r="G11595" s="115" t="s">
        <v>44003</v>
      </c>
      <c r="H11595" s="115" t="s">
        <v>44004</v>
      </c>
      <c r="I11595" s="115" t="s">
        <v>16</v>
      </c>
      <c r="J11595" s="115">
        <v>42.8</v>
      </c>
    </row>
    <row r="11596" spans="1:10" hidden="1">
      <c r="A11596" s="115" t="s">
        <v>11894</v>
      </c>
      <c r="B11596" s="115"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15" t="s">
        <v>43989</v>
      </c>
      <c r="D11596" s="115" t="s">
        <v>44000</v>
      </c>
      <c r="E11596" s="115" t="s">
        <v>44005</v>
      </c>
      <c r="F11596" s="115" t="s">
        <v>44006</v>
      </c>
      <c r="G11596" s="115" t="s">
        <v>44007</v>
      </c>
      <c r="H11596" s="115" t="s">
        <v>44008</v>
      </c>
      <c r="I11596" s="115" t="s">
        <v>16</v>
      </c>
      <c r="J11596" s="115">
        <v>55.52</v>
      </c>
    </row>
    <row r="11597" spans="1:10" hidden="1">
      <c r="A11597" s="115" t="s">
        <v>11895</v>
      </c>
      <c r="B11597" s="115"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15" t="s">
        <v>43989</v>
      </c>
      <c r="D11597" s="115" t="s">
        <v>44000</v>
      </c>
      <c r="E11597" s="115" t="s">
        <v>44005</v>
      </c>
      <c r="F11597" s="115" t="s">
        <v>44006</v>
      </c>
      <c r="G11597" s="115" t="s">
        <v>44007</v>
      </c>
      <c r="H11597" s="115" t="s">
        <v>44008</v>
      </c>
      <c r="I11597" s="115" t="s">
        <v>16</v>
      </c>
      <c r="J11597" s="115">
        <v>53.23</v>
      </c>
    </row>
    <row r="11598" spans="1:10" hidden="1">
      <c r="A11598" s="115" t="s">
        <v>11896</v>
      </c>
      <c r="B11598" s="115"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15" t="s">
        <v>43989</v>
      </c>
      <c r="D11598" s="115" t="s">
        <v>44000</v>
      </c>
      <c r="E11598" s="115" t="s">
        <v>44001</v>
      </c>
      <c r="F11598" s="115" t="s">
        <v>44002</v>
      </c>
      <c r="G11598" s="115" t="s">
        <v>44009</v>
      </c>
      <c r="H11598" s="115" t="s">
        <v>44010</v>
      </c>
      <c r="I11598" s="115" t="s">
        <v>16</v>
      </c>
      <c r="J11598" s="115">
        <v>45.18</v>
      </c>
    </row>
    <row r="11599" spans="1:10" hidden="1">
      <c r="A11599" s="115" t="s">
        <v>11897</v>
      </c>
      <c r="B11599" s="115"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15" t="s">
        <v>43989</v>
      </c>
      <c r="D11599" s="115" t="s">
        <v>44000</v>
      </c>
      <c r="E11599" s="115" t="s">
        <v>44001</v>
      </c>
      <c r="F11599" s="115" t="s">
        <v>44002</v>
      </c>
      <c r="G11599" s="115" t="s">
        <v>44009</v>
      </c>
      <c r="H11599" s="115" t="s">
        <v>44010</v>
      </c>
      <c r="I11599" s="115" t="s">
        <v>16</v>
      </c>
      <c r="J11599" s="115">
        <v>43.15</v>
      </c>
    </row>
    <row r="11600" spans="1:10" hidden="1">
      <c r="A11600" s="115" t="s">
        <v>11898</v>
      </c>
      <c r="B11600" s="115"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15" t="s">
        <v>44011</v>
      </c>
      <c r="D11600" s="115" t="s">
        <v>44012</v>
      </c>
      <c r="E11600" s="115" t="s">
        <v>44013</v>
      </c>
      <c r="F11600" s="115" t="s">
        <v>44014</v>
      </c>
      <c r="G11600" s="115" t="s">
        <v>44015</v>
      </c>
      <c r="H11600" s="115" t="s">
        <v>44016</v>
      </c>
      <c r="I11600" s="115" t="s">
        <v>16</v>
      </c>
      <c r="J11600" s="115">
        <v>55.87</v>
      </c>
    </row>
    <row r="11601" spans="1:10" hidden="1">
      <c r="A11601" s="115" t="s">
        <v>11899</v>
      </c>
      <c r="B11601" s="115"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15" t="s">
        <v>44011</v>
      </c>
      <c r="D11601" s="115" t="s">
        <v>44012</v>
      </c>
      <c r="E11601" s="115" t="s">
        <v>44013</v>
      </c>
      <c r="F11601" s="115" t="s">
        <v>44014</v>
      </c>
      <c r="G11601" s="115" t="s">
        <v>44015</v>
      </c>
      <c r="H11601" s="115" t="s">
        <v>44016</v>
      </c>
      <c r="I11601" s="115" t="s">
        <v>16</v>
      </c>
      <c r="J11601" s="115">
        <v>53.58</v>
      </c>
    </row>
    <row r="11602" spans="1:10" hidden="1">
      <c r="A11602" s="115" t="s">
        <v>11900</v>
      </c>
      <c r="B11602" s="115"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15" t="s">
        <v>44017</v>
      </c>
      <c r="D11602" s="115" t="s">
        <v>44018</v>
      </c>
      <c r="E11602" s="115" t="s">
        <v>44019</v>
      </c>
      <c r="F11602" s="115" t="s">
        <v>44020</v>
      </c>
      <c r="G11602" s="115" t="s">
        <v>44021</v>
      </c>
      <c r="H11602" s="115" t="s">
        <v>44022</v>
      </c>
      <c r="I11602" s="115" t="s">
        <v>16</v>
      </c>
      <c r="J11602" s="115">
        <v>42.91</v>
      </c>
    </row>
    <row r="11603" spans="1:10" hidden="1">
      <c r="A11603" s="115" t="s">
        <v>11901</v>
      </c>
      <c r="B11603" s="115"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15" t="s">
        <v>44017</v>
      </c>
      <c r="D11603" s="115" t="s">
        <v>44018</v>
      </c>
      <c r="E11603" s="115" t="s">
        <v>44019</v>
      </c>
      <c r="F11603" s="115" t="s">
        <v>44020</v>
      </c>
      <c r="G11603" s="115" t="s">
        <v>44021</v>
      </c>
      <c r="H11603" s="115" t="s">
        <v>44022</v>
      </c>
      <c r="I11603" s="115" t="s">
        <v>16</v>
      </c>
      <c r="J11603" s="115">
        <v>40.880000000000003</v>
      </c>
    </row>
    <row r="11604" spans="1:10" hidden="1">
      <c r="A11604" s="115" t="s">
        <v>11902</v>
      </c>
      <c r="B11604" s="115"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15" t="s">
        <v>44017</v>
      </c>
      <c r="D11604" s="115" t="s">
        <v>44018</v>
      </c>
      <c r="E11604" s="115" t="s">
        <v>44023</v>
      </c>
      <c r="F11604" s="115" t="s">
        <v>44024</v>
      </c>
      <c r="G11604" s="115" t="s">
        <v>44025</v>
      </c>
      <c r="H11604" s="115" t="s">
        <v>44026</v>
      </c>
      <c r="I11604" s="115" t="s">
        <v>16</v>
      </c>
      <c r="J11604" s="115">
        <v>53.6</v>
      </c>
    </row>
    <row r="11605" spans="1:10" hidden="1">
      <c r="A11605" s="115" t="s">
        <v>11903</v>
      </c>
      <c r="B11605" s="115"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15" t="s">
        <v>44017</v>
      </c>
      <c r="D11605" s="115" t="s">
        <v>44018</v>
      </c>
      <c r="E11605" s="115" t="s">
        <v>44023</v>
      </c>
      <c r="F11605" s="115" t="s">
        <v>44024</v>
      </c>
      <c r="G11605" s="115" t="s">
        <v>44025</v>
      </c>
      <c r="H11605" s="115" t="s">
        <v>44026</v>
      </c>
      <c r="I11605" s="115" t="s">
        <v>16</v>
      </c>
      <c r="J11605" s="115">
        <v>51.31</v>
      </c>
    </row>
    <row r="11606" spans="1:10" hidden="1">
      <c r="A11606" s="115" t="s">
        <v>11904</v>
      </c>
      <c r="B11606" s="115"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15" t="s">
        <v>44027</v>
      </c>
      <c r="D11606" s="115" t="s">
        <v>44028</v>
      </c>
      <c r="E11606" s="115" t="s">
        <v>44029</v>
      </c>
      <c r="F11606" s="115" t="s">
        <v>44030</v>
      </c>
      <c r="G11606" s="115" t="s">
        <v>44031</v>
      </c>
      <c r="H11606" s="115" t="s">
        <v>44032</v>
      </c>
      <c r="I11606" s="115" t="s">
        <v>16</v>
      </c>
      <c r="J11606" s="115">
        <v>46</v>
      </c>
    </row>
    <row r="11607" spans="1:10" hidden="1">
      <c r="A11607" s="115" t="s">
        <v>11905</v>
      </c>
      <c r="B11607" s="115"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15" t="s">
        <v>44027</v>
      </c>
      <c r="D11607" s="115" t="s">
        <v>44028</v>
      </c>
      <c r="E11607" s="115" t="s">
        <v>44029</v>
      </c>
      <c r="F11607" s="115" t="s">
        <v>44030</v>
      </c>
      <c r="G11607" s="115" t="s">
        <v>44031</v>
      </c>
      <c r="H11607" s="115" t="s">
        <v>44032</v>
      </c>
      <c r="I11607" s="115" t="s">
        <v>16</v>
      </c>
      <c r="J11607" s="115">
        <v>43.97</v>
      </c>
    </row>
    <row r="11608" spans="1:10" hidden="1">
      <c r="A11608" s="115" t="s">
        <v>11906</v>
      </c>
      <c r="B11608" s="115"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15" t="s">
        <v>44033</v>
      </c>
      <c r="D11608" s="115" t="s">
        <v>44034</v>
      </c>
      <c r="E11608" s="115" t="s">
        <v>44035</v>
      </c>
      <c r="F11608" s="115" t="s">
        <v>44036</v>
      </c>
      <c r="G11608" s="115" t="s">
        <v>44037</v>
      </c>
      <c r="H11608" s="115" t="s">
        <v>44038</v>
      </c>
      <c r="I11608" s="115" t="s">
        <v>16</v>
      </c>
      <c r="J11608" s="115">
        <v>56.69</v>
      </c>
    </row>
    <row r="11609" spans="1:10" hidden="1">
      <c r="A11609" s="115" t="s">
        <v>11907</v>
      </c>
      <c r="B11609" s="115"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15" t="s">
        <v>44033</v>
      </c>
      <c r="D11609" s="115" t="s">
        <v>44034</v>
      </c>
      <c r="E11609" s="115" t="s">
        <v>44035</v>
      </c>
      <c r="F11609" s="115" t="s">
        <v>44036</v>
      </c>
      <c r="G11609" s="115" t="s">
        <v>44037</v>
      </c>
      <c r="H11609" s="115" t="s">
        <v>44038</v>
      </c>
      <c r="I11609" s="115" t="s">
        <v>16</v>
      </c>
      <c r="J11609" s="115">
        <v>54.4</v>
      </c>
    </row>
    <row r="11610" spans="1:10" hidden="1">
      <c r="A11610" s="115" t="s">
        <v>11908</v>
      </c>
      <c r="B11610" s="115"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15" t="s">
        <v>44039</v>
      </c>
      <c r="D11610" s="115" t="s">
        <v>44040</v>
      </c>
      <c r="E11610" s="115" t="s">
        <v>44041</v>
      </c>
      <c r="F11610" s="115" t="s">
        <v>44042</v>
      </c>
      <c r="G11610" s="115" t="s">
        <v>44043</v>
      </c>
      <c r="H11610" s="115" t="s">
        <v>44044</v>
      </c>
      <c r="I11610" s="115" t="s">
        <v>16</v>
      </c>
      <c r="J11610" s="115">
        <v>46.35</v>
      </c>
    </row>
    <row r="11611" spans="1:10" hidden="1">
      <c r="A11611" s="115" t="s">
        <v>11909</v>
      </c>
      <c r="B11611" s="115"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15" t="s">
        <v>44039</v>
      </c>
      <c r="D11611" s="115" t="s">
        <v>44040</v>
      </c>
      <c r="E11611" s="115" t="s">
        <v>44041</v>
      </c>
      <c r="F11611" s="115" t="s">
        <v>44042</v>
      </c>
      <c r="G11611" s="115" t="s">
        <v>44043</v>
      </c>
      <c r="H11611" s="115" t="s">
        <v>44044</v>
      </c>
      <c r="I11611" s="115" t="s">
        <v>16</v>
      </c>
      <c r="J11611" s="115">
        <v>44.31</v>
      </c>
    </row>
    <row r="11612" spans="1:10" hidden="1">
      <c r="A11612" s="115" t="s">
        <v>11910</v>
      </c>
      <c r="B11612" s="115"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15" t="s">
        <v>44027</v>
      </c>
      <c r="D11612" s="115" t="s">
        <v>44028</v>
      </c>
      <c r="E11612" s="115" t="s">
        <v>44029</v>
      </c>
      <c r="F11612" s="115" t="s">
        <v>44045</v>
      </c>
      <c r="G11612" s="115" t="s">
        <v>44046</v>
      </c>
      <c r="H11612" s="115" t="s">
        <v>44047</v>
      </c>
      <c r="I11612" s="115" t="s">
        <v>16</v>
      </c>
      <c r="J11612" s="115">
        <v>57.03</v>
      </c>
    </row>
    <row r="11613" spans="1:10" hidden="1">
      <c r="A11613" s="115" t="s">
        <v>11911</v>
      </c>
      <c r="B11613" s="115"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15" t="s">
        <v>44027</v>
      </c>
      <c r="D11613" s="115" t="s">
        <v>44028</v>
      </c>
      <c r="E11613" s="115" t="s">
        <v>44029</v>
      </c>
      <c r="F11613" s="115" t="s">
        <v>44045</v>
      </c>
      <c r="G11613" s="115" t="s">
        <v>44046</v>
      </c>
      <c r="H11613" s="115" t="s">
        <v>44047</v>
      </c>
      <c r="I11613" s="115" t="s">
        <v>16</v>
      </c>
      <c r="J11613" s="115">
        <v>54.74</v>
      </c>
    </row>
    <row r="11614" spans="1:10" hidden="1">
      <c r="A11614" s="115" t="s">
        <v>11912</v>
      </c>
      <c r="B11614" s="115"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15" t="s">
        <v>44048</v>
      </c>
      <c r="D11614" s="115" t="s">
        <v>44049</v>
      </c>
      <c r="E11614" s="115" t="s">
        <v>44050</v>
      </c>
      <c r="F11614" s="115" t="s">
        <v>44051</v>
      </c>
      <c r="G11614" s="115" t="s">
        <v>44052</v>
      </c>
      <c r="H11614" s="115" t="s">
        <v>44053</v>
      </c>
      <c r="I11614" s="115" t="s">
        <v>16</v>
      </c>
      <c r="J11614" s="115">
        <v>44.48</v>
      </c>
    </row>
    <row r="11615" spans="1:10" hidden="1">
      <c r="A11615" s="115" t="s">
        <v>11913</v>
      </c>
      <c r="B11615" s="115"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15" t="s">
        <v>44048</v>
      </c>
      <c r="D11615" s="115" t="s">
        <v>44049</v>
      </c>
      <c r="E11615" s="115" t="s">
        <v>44050</v>
      </c>
      <c r="F11615" s="115" t="s">
        <v>44051</v>
      </c>
      <c r="G11615" s="115" t="s">
        <v>44052</v>
      </c>
      <c r="H11615" s="115" t="s">
        <v>44053</v>
      </c>
      <c r="I11615" s="115" t="s">
        <v>16</v>
      </c>
      <c r="J11615" s="115">
        <v>42.44</v>
      </c>
    </row>
    <row r="11616" spans="1:10" hidden="1">
      <c r="A11616" s="115" t="s">
        <v>11914</v>
      </c>
      <c r="B11616" s="115"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15" t="s">
        <v>44054</v>
      </c>
      <c r="D11616" s="115" t="s">
        <v>44055</v>
      </c>
      <c r="E11616" s="115" t="s">
        <v>44056</v>
      </c>
      <c r="F11616" s="115" t="s">
        <v>44057</v>
      </c>
      <c r="G11616" s="115" t="s">
        <v>44058</v>
      </c>
      <c r="H11616" s="115" t="s">
        <v>44059</v>
      </c>
      <c r="I11616" s="115" t="s">
        <v>16</v>
      </c>
      <c r="J11616" s="115">
        <v>55.16</v>
      </c>
    </row>
    <row r="11617" spans="1:10" hidden="1">
      <c r="A11617" s="115" t="s">
        <v>11915</v>
      </c>
      <c r="B11617" s="115"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15" t="s">
        <v>44054</v>
      </c>
      <c r="D11617" s="115" t="s">
        <v>44055</v>
      </c>
      <c r="E11617" s="115" t="s">
        <v>44056</v>
      </c>
      <c r="F11617" s="115" t="s">
        <v>44057</v>
      </c>
      <c r="G11617" s="115" t="s">
        <v>44058</v>
      </c>
      <c r="H11617" s="115" t="s">
        <v>44059</v>
      </c>
      <c r="I11617" s="115" t="s">
        <v>16</v>
      </c>
      <c r="J11617" s="115">
        <v>52.88</v>
      </c>
    </row>
    <row r="11618" spans="1:10" hidden="1">
      <c r="A11618" s="115" t="s">
        <v>11916</v>
      </c>
      <c r="B11618" s="115"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15" t="s">
        <v>44054</v>
      </c>
      <c r="D11618" s="115" t="s">
        <v>44055</v>
      </c>
      <c r="E11618" s="115" t="s">
        <v>44056</v>
      </c>
      <c r="F11618" s="115" t="s">
        <v>44051</v>
      </c>
      <c r="G11618" s="115" t="s">
        <v>44060</v>
      </c>
      <c r="H11618" s="115" t="s">
        <v>44061</v>
      </c>
      <c r="I11618" s="115" t="s">
        <v>16</v>
      </c>
      <c r="J11618" s="115">
        <v>47.56</v>
      </c>
    </row>
    <row r="11619" spans="1:10" hidden="1">
      <c r="A11619" s="115" t="s">
        <v>11917</v>
      </c>
      <c r="B11619" s="115"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15" t="s">
        <v>44054</v>
      </c>
      <c r="D11619" s="115" t="s">
        <v>44055</v>
      </c>
      <c r="E11619" s="115" t="s">
        <v>44056</v>
      </c>
      <c r="F11619" s="115" t="s">
        <v>44051</v>
      </c>
      <c r="G11619" s="115" t="s">
        <v>44060</v>
      </c>
      <c r="H11619" s="115" t="s">
        <v>44061</v>
      </c>
      <c r="I11619" s="115" t="s">
        <v>16</v>
      </c>
      <c r="J11619" s="115">
        <v>45.53</v>
      </c>
    </row>
    <row r="11620" spans="1:10" hidden="1">
      <c r="A11620" s="115" t="s">
        <v>11918</v>
      </c>
      <c r="B11620" s="115"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15" t="s">
        <v>44054</v>
      </c>
      <c r="D11620" s="115" t="s">
        <v>44055</v>
      </c>
      <c r="E11620" s="115" t="s">
        <v>44056</v>
      </c>
      <c r="F11620" s="115" t="s">
        <v>44062</v>
      </c>
      <c r="G11620" s="115" t="s">
        <v>44063</v>
      </c>
      <c r="H11620" s="115" t="s">
        <v>44064</v>
      </c>
      <c r="I11620" s="115" t="s">
        <v>16</v>
      </c>
      <c r="J11620" s="115">
        <v>58.25</v>
      </c>
    </row>
    <row r="11621" spans="1:10" hidden="1">
      <c r="A11621" s="115" t="s">
        <v>11919</v>
      </c>
      <c r="B11621" s="115"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15" t="s">
        <v>44054</v>
      </c>
      <c r="D11621" s="115" t="s">
        <v>44055</v>
      </c>
      <c r="E11621" s="115" t="s">
        <v>44056</v>
      </c>
      <c r="F11621" s="115" t="s">
        <v>44062</v>
      </c>
      <c r="G11621" s="115" t="s">
        <v>44063</v>
      </c>
      <c r="H11621" s="115" t="s">
        <v>44064</v>
      </c>
      <c r="I11621" s="115" t="s">
        <v>16</v>
      </c>
      <c r="J11621" s="115">
        <v>55.96</v>
      </c>
    </row>
    <row r="11622" spans="1:10" hidden="1">
      <c r="A11622" s="115" t="s">
        <v>11920</v>
      </c>
      <c r="B11622" s="115"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15" t="s">
        <v>44048</v>
      </c>
      <c r="D11622" s="115" t="s">
        <v>44049</v>
      </c>
      <c r="E11622" s="115" t="s">
        <v>44065</v>
      </c>
      <c r="F11622" s="115" t="s">
        <v>44066</v>
      </c>
      <c r="G11622" s="115" t="s">
        <v>44067</v>
      </c>
      <c r="H11622" s="115" t="s">
        <v>44068</v>
      </c>
      <c r="I11622" s="115" t="s">
        <v>16</v>
      </c>
      <c r="J11622" s="115">
        <v>47.91</v>
      </c>
    </row>
    <row r="11623" spans="1:10" hidden="1">
      <c r="A11623" s="115" t="s">
        <v>11921</v>
      </c>
      <c r="B11623" s="115"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15" t="s">
        <v>44048</v>
      </c>
      <c r="D11623" s="115" t="s">
        <v>44049</v>
      </c>
      <c r="E11623" s="115" t="s">
        <v>44065</v>
      </c>
      <c r="F11623" s="115" t="s">
        <v>44066</v>
      </c>
      <c r="G11623" s="115" t="s">
        <v>44067</v>
      </c>
      <c r="H11623" s="115" t="s">
        <v>44068</v>
      </c>
      <c r="I11623" s="115" t="s">
        <v>16</v>
      </c>
      <c r="J11623" s="115">
        <v>45.88</v>
      </c>
    </row>
    <row r="11624" spans="1:10" hidden="1">
      <c r="A11624" s="115" t="s">
        <v>11922</v>
      </c>
      <c r="B11624" s="115"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15" t="s">
        <v>44054</v>
      </c>
      <c r="D11624" s="115" t="s">
        <v>44055</v>
      </c>
      <c r="E11624" s="115" t="s">
        <v>44056</v>
      </c>
      <c r="F11624" s="115" t="s">
        <v>44062</v>
      </c>
      <c r="G11624" s="115" t="s">
        <v>44069</v>
      </c>
      <c r="H11624" s="115" t="s">
        <v>44070</v>
      </c>
      <c r="I11624" s="115" t="s">
        <v>16</v>
      </c>
      <c r="J11624" s="115">
        <v>58.6</v>
      </c>
    </row>
    <row r="11625" spans="1:10" hidden="1">
      <c r="A11625" s="115" t="s">
        <v>11923</v>
      </c>
      <c r="B11625" s="115"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15" t="s">
        <v>44054</v>
      </c>
      <c r="D11625" s="115" t="s">
        <v>44055</v>
      </c>
      <c r="E11625" s="115" t="s">
        <v>44056</v>
      </c>
      <c r="F11625" s="115" t="s">
        <v>44062</v>
      </c>
      <c r="G11625" s="115" t="s">
        <v>44069</v>
      </c>
      <c r="H11625" s="115" t="s">
        <v>44070</v>
      </c>
      <c r="I11625" s="115" t="s">
        <v>16</v>
      </c>
      <c r="J11625" s="115">
        <v>56.31</v>
      </c>
    </row>
    <row r="11626" spans="1:10" hidden="1">
      <c r="A11626" s="115" t="s">
        <v>11924</v>
      </c>
      <c r="B11626" s="115"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15" t="s">
        <v>44071</v>
      </c>
      <c r="D11626" s="115" t="s">
        <v>44072</v>
      </c>
      <c r="E11626" s="115" t="s">
        <v>44073</v>
      </c>
      <c r="F11626" s="115" t="s">
        <v>44074</v>
      </c>
      <c r="G11626" s="115" t="s">
        <v>44075</v>
      </c>
      <c r="H11626" s="115" t="s">
        <v>44076</v>
      </c>
      <c r="I11626" s="115" t="s">
        <v>16</v>
      </c>
      <c r="J11626" s="115">
        <v>46.35</v>
      </c>
    </row>
    <row r="11627" spans="1:10" hidden="1">
      <c r="A11627" s="115" t="s">
        <v>11925</v>
      </c>
      <c r="B11627" s="115"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15" t="s">
        <v>44071</v>
      </c>
      <c r="D11627" s="115" t="s">
        <v>44072</v>
      </c>
      <c r="E11627" s="115" t="s">
        <v>44073</v>
      </c>
      <c r="F11627" s="115" t="s">
        <v>44074</v>
      </c>
      <c r="G11627" s="115" t="s">
        <v>44075</v>
      </c>
      <c r="H11627" s="115" t="s">
        <v>44076</v>
      </c>
      <c r="I11627" s="115" t="s">
        <v>16</v>
      </c>
      <c r="J11627" s="115">
        <v>44.31</v>
      </c>
    </row>
    <row r="11628" spans="1:10" hidden="1">
      <c r="A11628" s="115" t="s">
        <v>11926</v>
      </c>
      <c r="B11628" s="115"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15" t="s">
        <v>44071</v>
      </c>
      <c r="D11628" s="115" t="s">
        <v>44077</v>
      </c>
      <c r="E11628" s="115" t="s">
        <v>44078</v>
      </c>
      <c r="F11628" s="115" t="s">
        <v>44079</v>
      </c>
      <c r="G11628" s="115" t="s">
        <v>44080</v>
      </c>
      <c r="H11628" s="115" t="s">
        <v>44061</v>
      </c>
      <c r="I11628" s="115" t="s">
        <v>16</v>
      </c>
      <c r="J11628" s="115">
        <v>57.03</v>
      </c>
    </row>
    <row r="11629" spans="1:10" hidden="1">
      <c r="A11629" s="115" t="s">
        <v>11927</v>
      </c>
      <c r="B11629" s="115"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15" t="s">
        <v>44071</v>
      </c>
      <c r="D11629" s="115" t="s">
        <v>44077</v>
      </c>
      <c r="E11629" s="115" t="s">
        <v>44078</v>
      </c>
      <c r="F11629" s="115" t="s">
        <v>44079</v>
      </c>
      <c r="G11629" s="115" t="s">
        <v>44080</v>
      </c>
      <c r="H11629" s="115" t="s">
        <v>44061</v>
      </c>
      <c r="I11629" s="115" t="s">
        <v>16</v>
      </c>
      <c r="J11629" s="115">
        <v>54.74</v>
      </c>
    </row>
    <row r="11630" spans="1:10" hidden="1">
      <c r="A11630" s="115" t="s">
        <v>11928</v>
      </c>
      <c r="B11630" s="115"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15" t="s">
        <v>44081</v>
      </c>
      <c r="D11630" s="115" t="s">
        <v>44082</v>
      </c>
      <c r="E11630" s="115" t="s">
        <v>44083</v>
      </c>
      <c r="F11630" s="115" t="s">
        <v>44084</v>
      </c>
      <c r="G11630" s="115" t="s">
        <v>44085</v>
      </c>
      <c r="H11630" s="115" t="s">
        <v>44086</v>
      </c>
      <c r="I11630" s="115" t="s">
        <v>16</v>
      </c>
      <c r="J11630" s="115">
        <v>49.43</v>
      </c>
    </row>
    <row r="11631" spans="1:10" hidden="1">
      <c r="A11631" s="115" t="s">
        <v>11929</v>
      </c>
      <c r="B11631" s="115"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15" t="s">
        <v>44081</v>
      </c>
      <c r="D11631" s="115" t="s">
        <v>44082</v>
      </c>
      <c r="E11631" s="115" t="s">
        <v>44083</v>
      </c>
      <c r="F11631" s="115" t="s">
        <v>44084</v>
      </c>
      <c r="G11631" s="115" t="s">
        <v>44085</v>
      </c>
      <c r="H11631" s="115" t="s">
        <v>44086</v>
      </c>
      <c r="I11631" s="115" t="s">
        <v>16</v>
      </c>
      <c r="J11631" s="115">
        <v>47.4</v>
      </c>
    </row>
    <row r="11632" spans="1:10" hidden="1">
      <c r="A11632" s="115" t="s">
        <v>11930</v>
      </c>
      <c r="B11632" s="115"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15" t="s">
        <v>44081</v>
      </c>
      <c r="D11632" s="115" t="s">
        <v>44082</v>
      </c>
      <c r="E11632" s="115" t="s">
        <v>44083</v>
      </c>
      <c r="F11632" s="115" t="s">
        <v>44087</v>
      </c>
      <c r="G11632" s="115" t="s">
        <v>44088</v>
      </c>
      <c r="H11632" s="115" t="s">
        <v>44070</v>
      </c>
      <c r="I11632" s="115" t="s">
        <v>16</v>
      </c>
      <c r="J11632" s="115">
        <v>60.12</v>
      </c>
    </row>
    <row r="11633" spans="1:10" hidden="1">
      <c r="A11633" s="115" t="s">
        <v>11931</v>
      </c>
      <c r="B11633" s="115"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15" t="s">
        <v>44081</v>
      </c>
      <c r="D11633" s="115" t="s">
        <v>44082</v>
      </c>
      <c r="E11633" s="115" t="s">
        <v>44083</v>
      </c>
      <c r="F11633" s="115" t="s">
        <v>44087</v>
      </c>
      <c r="G11633" s="115" t="s">
        <v>44088</v>
      </c>
      <c r="H11633" s="115" t="s">
        <v>44070</v>
      </c>
      <c r="I11633" s="115" t="s">
        <v>16</v>
      </c>
      <c r="J11633" s="115">
        <v>57.83</v>
      </c>
    </row>
    <row r="11634" spans="1:10" hidden="1">
      <c r="A11634" s="115" t="s">
        <v>11932</v>
      </c>
      <c r="B11634" s="115"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15" t="s">
        <v>44071</v>
      </c>
      <c r="D11634" s="115" t="s">
        <v>44077</v>
      </c>
      <c r="E11634" s="115" t="s">
        <v>44078</v>
      </c>
      <c r="F11634" s="115" t="s">
        <v>44089</v>
      </c>
      <c r="G11634" s="115" t="s">
        <v>44090</v>
      </c>
      <c r="H11634" s="115" t="s">
        <v>44059</v>
      </c>
      <c r="I11634" s="115" t="s">
        <v>16</v>
      </c>
      <c r="J11634" s="115">
        <v>49.78</v>
      </c>
    </row>
    <row r="11635" spans="1:10" hidden="1">
      <c r="A11635" s="115" t="s">
        <v>11933</v>
      </c>
      <c r="B11635" s="115"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15" t="s">
        <v>44071</v>
      </c>
      <c r="D11635" s="115" t="s">
        <v>44077</v>
      </c>
      <c r="E11635" s="115" t="s">
        <v>44078</v>
      </c>
      <c r="F11635" s="115" t="s">
        <v>44089</v>
      </c>
      <c r="G11635" s="115" t="s">
        <v>44090</v>
      </c>
      <c r="H11635" s="115" t="s">
        <v>44059</v>
      </c>
      <c r="I11635" s="115" t="s">
        <v>16</v>
      </c>
      <c r="J11635" s="115">
        <v>47.75</v>
      </c>
    </row>
    <row r="11636" spans="1:10" hidden="1">
      <c r="A11636" s="115" t="s">
        <v>11934</v>
      </c>
      <c r="B11636" s="115"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15" t="s">
        <v>44071</v>
      </c>
      <c r="D11636" s="115" t="s">
        <v>44077</v>
      </c>
      <c r="E11636" s="115" t="s">
        <v>44078</v>
      </c>
      <c r="F11636" s="115" t="s">
        <v>44091</v>
      </c>
      <c r="G11636" s="115" t="s">
        <v>44092</v>
      </c>
      <c r="H11636" s="115" t="s">
        <v>44093</v>
      </c>
      <c r="I11636" s="115" t="s">
        <v>16</v>
      </c>
      <c r="J11636" s="115">
        <v>60.47</v>
      </c>
    </row>
    <row r="11637" spans="1:10" hidden="1">
      <c r="A11637" s="115" t="s">
        <v>11935</v>
      </c>
      <c r="B11637" s="115"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15" t="s">
        <v>44071</v>
      </c>
      <c r="D11637" s="115" t="s">
        <v>44077</v>
      </c>
      <c r="E11637" s="115" t="s">
        <v>44078</v>
      </c>
      <c r="F11637" s="115" t="s">
        <v>44091</v>
      </c>
      <c r="G11637" s="115" t="s">
        <v>44092</v>
      </c>
      <c r="H11637" s="115" t="s">
        <v>44093</v>
      </c>
      <c r="I11637" s="115" t="s">
        <v>16</v>
      </c>
      <c r="J11637" s="115">
        <v>58.18</v>
      </c>
    </row>
    <row r="11638" spans="1:10" hidden="1">
      <c r="A11638" s="115" t="s">
        <v>11936</v>
      </c>
      <c r="B11638" s="115"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15" t="s">
        <v>44094</v>
      </c>
      <c r="D11638" s="115" t="s">
        <v>44095</v>
      </c>
      <c r="E11638" s="115" t="s">
        <v>44096</v>
      </c>
      <c r="F11638" s="115" t="s">
        <v>44097</v>
      </c>
      <c r="G11638" s="115" t="s">
        <v>44098</v>
      </c>
      <c r="H11638" s="115" t="s">
        <v>44099</v>
      </c>
      <c r="I11638" s="115" t="s">
        <v>16</v>
      </c>
      <c r="J11638" s="115">
        <v>36.6</v>
      </c>
    </row>
    <row r="11639" spans="1:10" hidden="1">
      <c r="A11639" s="115" t="s">
        <v>11937</v>
      </c>
      <c r="B11639" s="115"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15" t="s">
        <v>44094</v>
      </c>
      <c r="D11639" s="115" t="s">
        <v>44095</v>
      </c>
      <c r="E11639" s="115" t="s">
        <v>44096</v>
      </c>
      <c r="F11639" s="115" t="s">
        <v>44097</v>
      </c>
      <c r="G11639" s="115" t="s">
        <v>44098</v>
      </c>
      <c r="H11639" s="115" t="s">
        <v>44099</v>
      </c>
      <c r="I11639" s="115" t="s">
        <v>16</v>
      </c>
      <c r="J11639" s="115">
        <v>35.25</v>
      </c>
    </row>
    <row r="11640" spans="1:10" hidden="1">
      <c r="A11640" s="115" t="s">
        <v>11938</v>
      </c>
      <c r="B11640" s="115"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15" t="s">
        <v>44094</v>
      </c>
      <c r="D11640" s="115" t="s">
        <v>44100</v>
      </c>
      <c r="E11640" s="115" t="s">
        <v>44101</v>
      </c>
      <c r="F11640" s="115" t="s">
        <v>44102</v>
      </c>
      <c r="G11640" s="115" t="s">
        <v>44103</v>
      </c>
      <c r="H11640" s="115" t="s">
        <v>44104</v>
      </c>
      <c r="I11640" s="115" t="s">
        <v>16</v>
      </c>
      <c r="J11640" s="115">
        <v>47.29</v>
      </c>
    </row>
    <row r="11641" spans="1:10" hidden="1">
      <c r="A11641" s="115" t="s">
        <v>11939</v>
      </c>
      <c r="B11641" s="115"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15" t="s">
        <v>44094</v>
      </c>
      <c r="D11641" s="115" t="s">
        <v>44100</v>
      </c>
      <c r="E11641" s="115" t="s">
        <v>44101</v>
      </c>
      <c r="F11641" s="115" t="s">
        <v>44102</v>
      </c>
      <c r="G11641" s="115" t="s">
        <v>44103</v>
      </c>
      <c r="H11641" s="115" t="s">
        <v>44104</v>
      </c>
      <c r="I11641" s="115" t="s">
        <v>16</v>
      </c>
      <c r="J11641" s="115">
        <v>45.68</v>
      </c>
    </row>
    <row r="11642" spans="1:10" hidden="1">
      <c r="A11642" s="115" t="s">
        <v>11940</v>
      </c>
      <c r="B11642" s="115"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15" t="s">
        <v>44094</v>
      </c>
      <c r="D11642" s="115" t="s">
        <v>44095</v>
      </c>
      <c r="E11642" s="115" t="s">
        <v>44105</v>
      </c>
      <c r="F11642" s="115" t="s">
        <v>44106</v>
      </c>
      <c r="G11642" s="115" t="s">
        <v>44107</v>
      </c>
      <c r="H11642" s="115" t="s">
        <v>44108</v>
      </c>
      <c r="I11642" s="115" t="s">
        <v>16</v>
      </c>
      <c r="J11642" s="115">
        <v>39.69</v>
      </c>
    </row>
    <row r="11643" spans="1:10" hidden="1">
      <c r="A11643" s="115" t="s">
        <v>11941</v>
      </c>
      <c r="B11643" s="115"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15" t="s">
        <v>44094</v>
      </c>
      <c r="D11643" s="115" t="s">
        <v>44095</v>
      </c>
      <c r="E11643" s="115" t="s">
        <v>44105</v>
      </c>
      <c r="F11643" s="115" t="s">
        <v>44106</v>
      </c>
      <c r="G11643" s="115" t="s">
        <v>44107</v>
      </c>
      <c r="H11643" s="115" t="s">
        <v>44108</v>
      </c>
      <c r="I11643" s="115" t="s">
        <v>16</v>
      </c>
      <c r="J11643" s="115">
        <v>38.340000000000003</v>
      </c>
    </row>
    <row r="11644" spans="1:10" hidden="1">
      <c r="A11644" s="115" t="s">
        <v>11942</v>
      </c>
      <c r="B11644" s="115"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15" t="s">
        <v>44094</v>
      </c>
      <c r="D11644" s="115" t="s">
        <v>44095</v>
      </c>
      <c r="E11644" s="115" t="s">
        <v>44105</v>
      </c>
      <c r="F11644" s="115" t="s">
        <v>44109</v>
      </c>
      <c r="G11644" s="115" t="s">
        <v>44110</v>
      </c>
      <c r="H11644" s="115" t="s">
        <v>44111</v>
      </c>
      <c r="I11644" s="115" t="s">
        <v>16</v>
      </c>
      <c r="J11644" s="115">
        <v>50.38</v>
      </c>
    </row>
    <row r="11645" spans="1:10" hidden="1">
      <c r="A11645" s="115" t="s">
        <v>11943</v>
      </c>
      <c r="B11645" s="115"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15" t="s">
        <v>44094</v>
      </c>
      <c r="D11645" s="115" t="s">
        <v>44095</v>
      </c>
      <c r="E11645" s="115" t="s">
        <v>44105</v>
      </c>
      <c r="F11645" s="115" t="s">
        <v>44109</v>
      </c>
      <c r="G11645" s="115" t="s">
        <v>44110</v>
      </c>
      <c r="H11645" s="115" t="s">
        <v>44111</v>
      </c>
      <c r="I11645" s="115" t="s">
        <v>16</v>
      </c>
      <c r="J11645" s="115">
        <v>48.77</v>
      </c>
    </row>
    <row r="11646" spans="1:10" hidden="1">
      <c r="A11646" s="115" t="s">
        <v>11944</v>
      </c>
      <c r="B11646" s="115"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15" t="s">
        <v>44112</v>
      </c>
      <c r="D11646" s="115" t="s">
        <v>44113</v>
      </c>
      <c r="E11646" s="115" t="s">
        <v>44114</v>
      </c>
      <c r="F11646" s="115" t="s">
        <v>44115</v>
      </c>
      <c r="G11646" s="115" t="s">
        <v>44116</v>
      </c>
      <c r="H11646" s="115" t="s">
        <v>44117</v>
      </c>
      <c r="I11646" s="115" t="s">
        <v>16</v>
      </c>
      <c r="J11646" s="115">
        <v>40.04</v>
      </c>
    </row>
    <row r="11647" spans="1:10" hidden="1">
      <c r="A11647" s="115" t="s">
        <v>11945</v>
      </c>
      <c r="B11647" s="115"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15" t="s">
        <v>44112</v>
      </c>
      <c r="D11647" s="115" t="s">
        <v>44113</v>
      </c>
      <c r="E11647" s="115" t="s">
        <v>44114</v>
      </c>
      <c r="F11647" s="115" t="s">
        <v>44115</v>
      </c>
      <c r="G11647" s="115" t="s">
        <v>44116</v>
      </c>
      <c r="H11647" s="115" t="s">
        <v>44117</v>
      </c>
      <c r="I11647" s="115" t="s">
        <v>16</v>
      </c>
      <c r="J11647" s="115">
        <v>38.68</v>
      </c>
    </row>
    <row r="11648" spans="1:10" hidden="1">
      <c r="A11648" s="115" t="s">
        <v>11946</v>
      </c>
      <c r="B11648" s="115"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15" t="s">
        <v>44094</v>
      </c>
      <c r="D11648" s="115" t="s">
        <v>44095</v>
      </c>
      <c r="E11648" s="115" t="s">
        <v>44118</v>
      </c>
      <c r="F11648" s="115" t="s">
        <v>44119</v>
      </c>
      <c r="G11648" s="115" t="s">
        <v>44120</v>
      </c>
      <c r="H11648" s="115" t="s">
        <v>44121</v>
      </c>
      <c r="I11648" s="115" t="s">
        <v>16</v>
      </c>
      <c r="J11648" s="115">
        <v>50.72</v>
      </c>
    </row>
    <row r="11649" spans="1:10" hidden="1">
      <c r="A11649" s="115" t="s">
        <v>11947</v>
      </c>
      <c r="B11649" s="115"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15" t="s">
        <v>44094</v>
      </c>
      <c r="D11649" s="115" t="s">
        <v>44095</v>
      </c>
      <c r="E11649" s="115" t="s">
        <v>44118</v>
      </c>
      <c r="F11649" s="115" t="s">
        <v>44119</v>
      </c>
      <c r="G11649" s="115" t="s">
        <v>44120</v>
      </c>
      <c r="H11649" s="115" t="s">
        <v>44121</v>
      </c>
      <c r="I11649" s="115" t="s">
        <v>16</v>
      </c>
      <c r="J11649" s="115">
        <v>49.11</v>
      </c>
    </row>
    <row r="11650" spans="1:10" hidden="1">
      <c r="A11650" s="115" t="s">
        <v>11948</v>
      </c>
      <c r="B11650" s="115"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15" t="s">
        <v>44122</v>
      </c>
      <c r="D11650" s="115" t="s">
        <v>44123</v>
      </c>
      <c r="E11650" s="115" t="s">
        <v>44124</v>
      </c>
      <c r="F11650" s="115" t="s">
        <v>44125</v>
      </c>
      <c r="G11650" s="115" t="s">
        <v>44126</v>
      </c>
      <c r="H11650" s="115" t="s">
        <v>44127</v>
      </c>
      <c r="I11650" s="115" t="s">
        <v>16</v>
      </c>
      <c r="J11650" s="115">
        <v>38.17</v>
      </c>
    </row>
    <row r="11651" spans="1:10" hidden="1">
      <c r="A11651" s="115" t="s">
        <v>11949</v>
      </c>
      <c r="B11651" s="115"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15" t="s">
        <v>44122</v>
      </c>
      <c r="D11651" s="115" t="s">
        <v>44123</v>
      </c>
      <c r="E11651" s="115" t="s">
        <v>44124</v>
      </c>
      <c r="F11651" s="115" t="s">
        <v>44125</v>
      </c>
      <c r="G11651" s="115" t="s">
        <v>44126</v>
      </c>
      <c r="H11651" s="115" t="s">
        <v>44127</v>
      </c>
      <c r="I11651" s="115" t="s">
        <v>16</v>
      </c>
      <c r="J11651" s="115">
        <v>36.81</v>
      </c>
    </row>
    <row r="11652" spans="1:10" hidden="1">
      <c r="A11652" s="115" t="s">
        <v>11950</v>
      </c>
      <c r="B11652" s="115" t="str">
        <f t="shared" si="18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15" t="s">
        <v>44122</v>
      </c>
      <c r="D11652" s="115" t="s">
        <v>44128</v>
      </c>
      <c r="E11652" s="115" t="s">
        <v>44124</v>
      </c>
      <c r="F11652" s="115" t="s">
        <v>44129</v>
      </c>
      <c r="G11652" s="115" t="s">
        <v>44130</v>
      </c>
      <c r="H11652" s="115" t="s">
        <v>44131</v>
      </c>
      <c r="I11652" s="115" t="s">
        <v>16</v>
      </c>
      <c r="J11652" s="115">
        <v>48.85</v>
      </c>
    </row>
    <row r="11653" spans="1:10" hidden="1">
      <c r="A11653" s="115" t="s">
        <v>11951</v>
      </c>
      <c r="B11653" s="115" t="str">
        <f t="shared" ref="B11653:B11716" si="182">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15" t="s">
        <v>44122</v>
      </c>
      <c r="D11653" s="115" t="s">
        <v>44128</v>
      </c>
      <c r="E11653" s="115" t="s">
        <v>44124</v>
      </c>
      <c r="F11653" s="115" t="s">
        <v>44129</v>
      </c>
      <c r="G11653" s="115" t="s">
        <v>44130</v>
      </c>
      <c r="H11653" s="115" t="s">
        <v>44131</v>
      </c>
      <c r="I11653" s="115" t="s">
        <v>16</v>
      </c>
      <c r="J11653" s="115">
        <v>47.24</v>
      </c>
    </row>
    <row r="11654" spans="1:10" hidden="1">
      <c r="A11654" s="115" t="s">
        <v>11952</v>
      </c>
      <c r="B11654" s="115"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15" t="s">
        <v>44122</v>
      </c>
      <c r="D11654" s="115" t="s">
        <v>44128</v>
      </c>
      <c r="E11654" s="115" t="s">
        <v>44124</v>
      </c>
      <c r="F11654" s="115" t="s">
        <v>44132</v>
      </c>
      <c r="G11654" s="115" t="s">
        <v>44116</v>
      </c>
      <c r="H11654" s="115" t="s">
        <v>44133</v>
      </c>
      <c r="I11654" s="115" t="s">
        <v>16</v>
      </c>
      <c r="J11654" s="115">
        <v>41.26</v>
      </c>
    </row>
    <row r="11655" spans="1:10" hidden="1">
      <c r="A11655" s="115" t="s">
        <v>11953</v>
      </c>
      <c r="B11655" s="115"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15" t="s">
        <v>44122</v>
      </c>
      <c r="D11655" s="115" t="s">
        <v>44128</v>
      </c>
      <c r="E11655" s="115" t="s">
        <v>44124</v>
      </c>
      <c r="F11655" s="115" t="s">
        <v>44132</v>
      </c>
      <c r="G11655" s="115" t="s">
        <v>44116</v>
      </c>
      <c r="H11655" s="115" t="s">
        <v>44133</v>
      </c>
      <c r="I11655" s="115" t="s">
        <v>16</v>
      </c>
      <c r="J11655" s="115">
        <v>39.9</v>
      </c>
    </row>
    <row r="11656" spans="1:10" hidden="1">
      <c r="A11656" s="115" t="s">
        <v>11954</v>
      </c>
      <c r="B11656" s="115"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15" t="s">
        <v>44134</v>
      </c>
      <c r="D11656" s="115" t="s">
        <v>44135</v>
      </c>
      <c r="E11656" s="115" t="s">
        <v>44136</v>
      </c>
      <c r="F11656" s="115" t="s">
        <v>44137</v>
      </c>
      <c r="G11656" s="115" t="s">
        <v>44138</v>
      </c>
      <c r="H11656" s="115" t="s">
        <v>44139</v>
      </c>
      <c r="I11656" s="115" t="s">
        <v>16</v>
      </c>
      <c r="J11656" s="115">
        <v>51.94</v>
      </c>
    </row>
    <row r="11657" spans="1:10" hidden="1">
      <c r="A11657" s="115" t="s">
        <v>11955</v>
      </c>
      <c r="B11657" s="115"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15" t="s">
        <v>44134</v>
      </c>
      <c r="D11657" s="115" t="s">
        <v>44135</v>
      </c>
      <c r="E11657" s="115" t="s">
        <v>44136</v>
      </c>
      <c r="F11657" s="115" t="s">
        <v>44137</v>
      </c>
      <c r="G11657" s="115" t="s">
        <v>44138</v>
      </c>
      <c r="H11657" s="115" t="s">
        <v>44139</v>
      </c>
      <c r="I11657" s="115" t="s">
        <v>16</v>
      </c>
      <c r="J11657" s="115">
        <v>50.33</v>
      </c>
    </row>
    <row r="11658" spans="1:10" hidden="1">
      <c r="A11658" s="115" t="s">
        <v>11956</v>
      </c>
      <c r="B11658" s="115"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15" t="s">
        <v>44122</v>
      </c>
      <c r="D11658" s="115" t="s">
        <v>44128</v>
      </c>
      <c r="E11658" s="115" t="s">
        <v>44124</v>
      </c>
      <c r="F11658" s="115" t="s">
        <v>44140</v>
      </c>
      <c r="G11658" s="115" t="s">
        <v>44141</v>
      </c>
      <c r="H11658" s="115" t="s">
        <v>44142</v>
      </c>
      <c r="I11658" s="115" t="s">
        <v>16</v>
      </c>
      <c r="J11658" s="115">
        <v>41.6</v>
      </c>
    </row>
    <row r="11659" spans="1:10" hidden="1">
      <c r="A11659" s="115" t="s">
        <v>11957</v>
      </c>
      <c r="B11659" s="115"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15" t="s">
        <v>44122</v>
      </c>
      <c r="D11659" s="115" t="s">
        <v>44128</v>
      </c>
      <c r="E11659" s="115" t="s">
        <v>44124</v>
      </c>
      <c r="F11659" s="115" t="s">
        <v>44140</v>
      </c>
      <c r="G11659" s="115" t="s">
        <v>44141</v>
      </c>
      <c r="H11659" s="115" t="s">
        <v>44142</v>
      </c>
      <c r="I11659" s="115" t="s">
        <v>16</v>
      </c>
      <c r="J11659" s="115">
        <v>40.25</v>
      </c>
    </row>
    <row r="11660" spans="1:10" hidden="1">
      <c r="A11660" s="115" t="s">
        <v>11958</v>
      </c>
      <c r="B11660" s="115"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15" t="s">
        <v>44143</v>
      </c>
      <c r="D11660" s="115" t="s">
        <v>44144</v>
      </c>
      <c r="E11660" s="115" t="s">
        <v>44145</v>
      </c>
      <c r="F11660" s="115" t="s">
        <v>44146</v>
      </c>
      <c r="G11660" s="115" t="s">
        <v>44147</v>
      </c>
      <c r="H11660" s="115" t="s">
        <v>44148</v>
      </c>
      <c r="I11660" s="115" t="s">
        <v>16</v>
      </c>
      <c r="J11660" s="115">
        <v>52.29</v>
      </c>
    </row>
    <row r="11661" spans="1:10" hidden="1">
      <c r="A11661" s="115" t="s">
        <v>11959</v>
      </c>
      <c r="B11661" s="115"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15" t="s">
        <v>44143</v>
      </c>
      <c r="D11661" s="115" t="s">
        <v>44144</v>
      </c>
      <c r="E11661" s="115" t="s">
        <v>44145</v>
      </c>
      <c r="F11661" s="115" t="s">
        <v>44146</v>
      </c>
      <c r="G11661" s="115" t="s">
        <v>44147</v>
      </c>
      <c r="H11661" s="115" t="s">
        <v>44148</v>
      </c>
      <c r="I11661" s="115" t="s">
        <v>16</v>
      </c>
      <c r="J11661" s="115">
        <v>50.68</v>
      </c>
    </row>
    <row r="11662" spans="1:10" hidden="1">
      <c r="A11662" s="115" t="s">
        <v>11960</v>
      </c>
      <c r="B11662" s="115"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15" t="s">
        <v>44149</v>
      </c>
      <c r="D11662" s="115" t="s">
        <v>44150</v>
      </c>
      <c r="E11662" s="115" t="s">
        <v>44151</v>
      </c>
      <c r="F11662" s="115" t="s">
        <v>44152</v>
      </c>
      <c r="G11662" s="115" t="s">
        <v>44153</v>
      </c>
      <c r="H11662" s="115" t="s">
        <v>44154</v>
      </c>
      <c r="I11662" s="115" t="s">
        <v>16</v>
      </c>
      <c r="J11662" s="115">
        <v>40.04</v>
      </c>
    </row>
    <row r="11663" spans="1:10" hidden="1">
      <c r="A11663" s="115" t="s">
        <v>11961</v>
      </c>
      <c r="B11663" s="115"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15" t="s">
        <v>44149</v>
      </c>
      <c r="D11663" s="115" t="s">
        <v>44150</v>
      </c>
      <c r="E11663" s="115" t="s">
        <v>44151</v>
      </c>
      <c r="F11663" s="115" t="s">
        <v>44152</v>
      </c>
      <c r="G11663" s="115" t="s">
        <v>44153</v>
      </c>
      <c r="H11663" s="115" t="s">
        <v>44154</v>
      </c>
      <c r="I11663" s="115" t="s">
        <v>16</v>
      </c>
      <c r="J11663" s="115">
        <v>38.68</v>
      </c>
    </row>
    <row r="11664" spans="1:10" hidden="1">
      <c r="A11664" s="115" t="s">
        <v>11962</v>
      </c>
      <c r="B11664" s="115"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15" t="s">
        <v>44149</v>
      </c>
      <c r="D11664" s="115" t="s">
        <v>44150</v>
      </c>
      <c r="E11664" s="115" t="s">
        <v>44155</v>
      </c>
      <c r="F11664" s="115" t="s">
        <v>44156</v>
      </c>
      <c r="G11664" s="115" t="s">
        <v>44138</v>
      </c>
      <c r="H11664" s="115" t="s">
        <v>44139</v>
      </c>
      <c r="I11664" s="115" t="s">
        <v>16</v>
      </c>
      <c r="J11664" s="115">
        <v>50.72</v>
      </c>
    </row>
    <row r="11665" spans="1:10" hidden="1">
      <c r="A11665" s="115" t="s">
        <v>11963</v>
      </c>
      <c r="B11665" s="115"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15" t="s">
        <v>44149</v>
      </c>
      <c r="D11665" s="115" t="s">
        <v>44150</v>
      </c>
      <c r="E11665" s="115" t="s">
        <v>44155</v>
      </c>
      <c r="F11665" s="115" t="s">
        <v>44156</v>
      </c>
      <c r="G11665" s="115" t="s">
        <v>44138</v>
      </c>
      <c r="H11665" s="115" t="s">
        <v>44139</v>
      </c>
      <c r="I11665" s="115" t="s">
        <v>16</v>
      </c>
      <c r="J11665" s="115">
        <v>49.11</v>
      </c>
    </row>
    <row r="11666" spans="1:10" hidden="1">
      <c r="A11666" s="115" t="s">
        <v>11964</v>
      </c>
      <c r="B11666" s="115"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15" t="s">
        <v>44149</v>
      </c>
      <c r="D11666" s="115" t="s">
        <v>44150</v>
      </c>
      <c r="E11666" s="115" t="s">
        <v>44151</v>
      </c>
      <c r="F11666" s="115" t="s">
        <v>44157</v>
      </c>
      <c r="G11666" s="115" t="s">
        <v>44158</v>
      </c>
      <c r="H11666" s="115" t="s">
        <v>44159</v>
      </c>
      <c r="I11666" s="115" t="s">
        <v>16</v>
      </c>
      <c r="J11666" s="115">
        <v>43.12</v>
      </c>
    </row>
    <row r="11667" spans="1:10" hidden="1">
      <c r="A11667" s="115" t="s">
        <v>11965</v>
      </c>
      <c r="B11667" s="115"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15" t="s">
        <v>44149</v>
      </c>
      <c r="D11667" s="115" t="s">
        <v>44150</v>
      </c>
      <c r="E11667" s="115" t="s">
        <v>44151</v>
      </c>
      <c r="F11667" s="115" t="s">
        <v>44157</v>
      </c>
      <c r="G11667" s="115" t="s">
        <v>44158</v>
      </c>
      <c r="H11667" s="115" t="s">
        <v>44159</v>
      </c>
      <c r="I11667" s="115" t="s">
        <v>16</v>
      </c>
      <c r="J11667" s="115">
        <v>41.77</v>
      </c>
    </row>
    <row r="11668" spans="1:10" hidden="1">
      <c r="A11668" s="115" t="s">
        <v>11966</v>
      </c>
      <c r="B11668" s="115"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15" t="s">
        <v>44160</v>
      </c>
      <c r="D11668" s="115" t="s">
        <v>44161</v>
      </c>
      <c r="E11668" s="115" t="s">
        <v>44162</v>
      </c>
      <c r="F11668" s="115" t="s">
        <v>44163</v>
      </c>
      <c r="G11668" s="115" t="s">
        <v>44164</v>
      </c>
      <c r="H11668" s="115" t="s">
        <v>44010</v>
      </c>
      <c r="I11668" s="115" t="s">
        <v>16</v>
      </c>
      <c r="J11668" s="115">
        <v>53.81</v>
      </c>
    </row>
    <row r="11669" spans="1:10" hidden="1">
      <c r="A11669" s="115" t="s">
        <v>11967</v>
      </c>
      <c r="B11669" s="115"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15" t="s">
        <v>44160</v>
      </c>
      <c r="D11669" s="115" t="s">
        <v>44161</v>
      </c>
      <c r="E11669" s="115" t="s">
        <v>44162</v>
      </c>
      <c r="F11669" s="115" t="s">
        <v>44163</v>
      </c>
      <c r="G11669" s="115" t="s">
        <v>44164</v>
      </c>
      <c r="H11669" s="115" t="s">
        <v>44010</v>
      </c>
      <c r="I11669" s="115" t="s">
        <v>16</v>
      </c>
      <c r="J11669" s="115">
        <v>52.2</v>
      </c>
    </row>
    <row r="11670" spans="1:10" hidden="1">
      <c r="A11670" s="115" t="s">
        <v>11968</v>
      </c>
      <c r="B11670" s="115"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15" t="s">
        <v>44149</v>
      </c>
      <c r="D11670" s="115" t="s">
        <v>44150</v>
      </c>
      <c r="E11670" s="115" t="s">
        <v>44151</v>
      </c>
      <c r="F11670" s="115" t="s">
        <v>44165</v>
      </c>
      <c r="G11670" s="115" t="s">
        <v>44166</v>
      </c>
      <c r="H11670" s="115" t="s">
        <v>44167</v>
      </c>
      <c r="I11670" s="115" t="s">
        <v>16</v>
      </c>
      <c r="J11670" s="115">
        <v>43.47</v>
      </c>
    </row>
    <row r="11671" spans="1:10" hidden="1">
      <c r="A11671" s="115" t="s">
        <v>11969</v>
      </c>
      <c r="B11671" s="115"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15" t="s">
        <v>44149</v>
      </c>
      <c r="D11671" s="115" t="s">
        <v>44150</v>
      </c>
      <c r="E11671" s="115" t="s">
        <v>44151</v>
      </c>
      <c r="F11671" s="115" t="s">
        <v>44165</v>
      </c>
      <c r="G11671" s="115" t="s">
        <v>44166</v>
      </c>
      <c r="H11671" s="115" t="s">
        <v>44167</v>
      </c>
      <c r="I11671" s="115" t="s">
        <v>16</v>
      </c>
      <c r="J11671" s="115">
        <v>42.12</v>
      </c>
    </row>
    <row r="11672" spans="1:10" hidden="1">
      <c r="A11672" s="115" t="s">
        <v>11970</v>
      </c>
      <c r="B11672" s="115"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15" t="s">
        <v>44160</v>
      </c>
      <c r="D11672" s="115" t="s">
        <v>44168</v>
      </c>
      <c r="E11672" s="115" t="s">
        <v>44169</v>
      </c>
      <c r="F11672" s="115" t="s">
        <v>44170</v>
      </c>
      <c r="G11672" s="115" t="s">
        <v>44138</v>
      </c>
      <c r="H11672" s="115" t="s">
        <v>44139</v>
      </c>
      <c r="I11672" s="115" t="s">
        <v>16</v>
      </c>
      <c r="J11672" s="115">
        <v>54.16</v>
      </c>
    </row>
    <row r="11673" spans="1:10" hidden="1">
      <c r="A11673" s="115" t="s">
        <v>11971</v>
      </c>
      <c r="B11673" s="115"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15" t="s">
        <v>44160</v>
      </c>
      <c r="D11673" s="115" t="s">
        <v>44168</v>
      </c>
      <c r="E11673" s="115" t="s">
        <v>44169</v>
      </c>
      <c r="F11673" s="115" t="s">
        <v>44170</v>
      </c>
      <c r="G11673" s="115" t="s">
        <v>44138</v>
      </c>
      <c r="H11673" s="115" t="s">
        <v>44139</v>
      </c>
      <c r="I11673" s="115" t="s">
        <v>16</v>
      </c>
      <c r="J11673" s="115">
        <v>52.55</v>
      </c>
    </row>
    <row r="11674" spans="1:10" hidden="1">
      <c r="A11674" s="115" t="s">
        <v>11972</v>
      </c>
      <c r="B11674" s="115"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15" t="s">
        <v>44171</v>
      </c>
      <c r="D11674" s="115" t="s">
        <v>44113</v>
      </c>
      <c r="E11674" s="115" t="s">
        <v>44172</v>
      </c>
      <c r="F11674" s="115" t="s">
        <v>44173</v>
      </c>
      <c r="G11674" s="115" t="s">
        <v>44174</v>
      </c>
      <c r="H11674" s="115" t="s">
        <v>44175</v>
      </c>
      <c r="I11674" s="115" t="s">
        <v>16</v>
      </c>
      <c r="J11674" s="115">
        <v>50.33</v>
      </c>
    </row>
    <row r="11675" spans="1:10" hidden="1">
      <c r="A11675" s="115" t="s">
        <v>11973</v>
      </c>
      <c r="B11675" s="115"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15" t="s">
        <v>44171</v>
      </c>
      <c r="D11675" s="115" t="s">
        <v>44113</v>
      </c>
      <c r="E11675" s="115" t="s">
        <v>44172</v>
      </c>
      <c r="F11675" s="115" t="s">
        <v>44173</v>
      </c>
      <c r="G11675" s="115" t="s">
        <v>44174</v>
      </c>
      <c r="H11675" s="115" t="s">
        <v>44175</v>
      </c>
      <c r="I11675" s="115" t="s">
        <v>16</v>
      </c>
      <c r="J11675" s="115">
        <v>48.97</v>
      </c>
    </row>
    <row r="11676" spans="1:10" hidden="1">
      <c r="A11676" s="115" t="s">
        <v>11974</v>
      </c>
      <c r="B11676" s="115"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15" t="s">
        <v>44171</v>
      </c>
      <c r="D11676" s="115" t="s">
        <v>44113</v>
      </c>
      <c r="E11676" s="115" t="s">
        <v>44172</v>
      </c>
      <c r="F11676" s="115" t="s">
        <v>44176</v>
      </c>
      <c r="G11676" s="115" t="s">
        <v>44120</v>
      </c>
      <c r="H11676" s="115" t="s">
        <v>44121</v>
      </c>
      <c r="I11676" s="115" t="s">
        <v>16</v>
      </c>
      <c r="J11676" s="115">
        <v>61.01</v>
      </c>
    </row>
    <row r="11677" spans="1:10" hidden="1">
      <c r="A11677" s="115" t="s">
        <v>11975</v>
      </c>
      <c r="B11677" s="115"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15" t="s">
        <v>44171</v>
      </c>
      <c r="D11677" s="115" t="s">
        <v>44113</v>
      </c>
      <c r="E11677" s="115" t="s">
        <v>44172</v>
      </c>
      <c r="F11677" s="115" t="s">
        <v>44176</v>
      </c>
      <c r="G11677" s="115" t="s">
        <v>44120</v>
      </c>
      <c r="H11677" s="115" t="s">
        <v>44121</v>
      </c>
      <c r="I11677" s="115" t="s">
        <v>16</v>
      </c>
      <c r="J11677" s="115">
        <v>59.4</v>
      </c>
    </row>
    <row r="11678" spans="1:10" hidden="1">
      <c r="A11678" s="115" t="s">
        <v>11976</v>
      </c>
      <c r="B11678" s="115"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15" t="s">
        <v>44171</v>
      </c>
      <c r="D11678" s="115" t="s">
        <v>44113</v>
      </c>
      <c r="E11678" s="115" t="s">
        <v>44177</v>
      </c>
      <c r="F11678" s="115" t="s">
        <v>44178</v>
      </c>
      <c r="G11678" s="115" t="s">
        <v>44179</v>
      </c>
      <c r="H11678" s="115" t="s">
        <v>44180</v>
      </c>
      <c r="I11678" s="115" t="s">
        <v>16</v>
      </c>
      <c r="J11678" s="115">
        <v>56.5</v>
      </c>
    </row>
    <row r="11679" spans="1:10" hidden="1">
      <c r="A11679" s="115" t="s">
        <v>11977</v>
      </c>
      <c r="B11679" s="115"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15" t="s">
        <v>44171</v>
      </c>
      <c r="D11679" s="115" t="s">
        <v>44113</v>
      </c>
      <c r="E11679" s="115" t="s">
        <v>44177</v>
      </c>
      <c r="F11679" s="115" t="s">
        <v>44178</v>
      </c>
      <c r="G11679" s="115" t="s">
        <v>44179</v>
      </c>
      <c r="H11679" s="115" t="s">
        <v>44180</v>
      </c>
      <c r="I11679" s="115" t="s">
        <v>16</v>
      </c>
      <c r="J11679" s="115">
        <v>55.15</v>
      </c>
    </row>
    <row r="11680" spans="1:10" hidden="1">
      <c r="A11680" s="115" t="s">
        <v>11978</v>
      </c>
      <c r="B11680" s="115"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15" t="s">
        <v>44171</v>
      </c>
      <c r="D11680" s="115" t="s">
        <v>44181</v>
      </c>
      <c r="E11680" s="115" t="s">
        <v>44182</v>
      </c>
      <c r="F11680" s="115" t="s">
        <v>44183</v>
      </c>
      <c r="G11680" s="115" t="s">
        <v>44184</v>
      </c>
      <c r="H11680" s="115" t="s">
        <v>44185</v>
      </c>
      <c r="I11680" s="115" t="s">
        <v>16</v>
      </c>
      <c r="J11680" s="115">
        <v>67.19</v>
      </c>
    </row>
    <row r="11681" spans="1:10" hidden="1">
      <c r="A11681" s="115" t="s">
        <v>11979</v>
      </c>
      <c r="B11681" s="115"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15" t="s">
        <v>44171</v>
      </c>
      <c r="D11681" s="115" t="s">
        <v>44181</v>
      </c>
      <c r="E11681" s="115" t="s">
        <v>44182</v>
      </c>
      <c r="F11681" s="115" t="s">
        <v>44183</v>
      </c>
      <c r="G11681" s="115" t="s">
        <v>44184</v>
      </c>
      <c r="H11681" s="115" t="s">
        <v>44185</v>
      </c>
      <c r="I11681" s="115" t="s">
        <v>16</v>
      </c>
      <c r="J11681" s="115">
        <v>65.58</v>
      </c>
    </row>
    <row r="11682" spans="1:10" hidden="1">
      <c r="A11682" s="115" t="s">
        <v>11980</v>
      </c>
      <c r="B11682" s="115"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15" t="s">
        <v>44171</v>
      </c>
      <c r="D11682" s="115" t="s">
        <v>44113</v>
      </c>
      <c r="E11682" s="115" t="s">
        <v>44172</v>
      </c>
      <c r="F11682" s="115" t="s">
        <v>44186</v>
      </c>
      <c r="G11682" s="115" t="s">
        <v>44187</v>
      </c>
      <c r="H11682" s="115" t="s">
        <v>44188</v>
      </c>
      <c r="I11682" s="115" t="s">
        <v>16</v>
      </c>
      <c r="J11682" s="115">
        <v>57.19</v>
      </c>
    </row>
    <row r="11683" spans="1:10" hidden="1">
      <c r="A11683" s="115" t="s">
        <v>11981</v>
      </c>
      <c r="B11683" s="115"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15" t="s">
        <v>44171</v>
      </c>
      <c r="D11683" s="115" t="s">
        <v>44113</v>
      </c>
      <c r="E11683" s="115" t="s">
        <v>44172</v>
      </c>
      <c r="F11683" s="115" t="s">
        <v>44186</v>
      </c>
      <c r="G11683" s="115" t="s">
        <v>44187</v>
      </c>
      <c r="H11683" s="115" t="s">
        <v>44188</v>
      </c>
      <c r="I11683" s="115" t="s">
        <v>16</v>
      </c>
      <c r="J11683" s="115">
        <v>55.84</v>
      </c>
    </row>
    <row r="11684" spans="1:10" hidden="1">
      <c r="A11684" s="115" t="s">
        <v>11982</v>
      </c>
      <c r="B11684" s="115"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15" t="s">
        <v>44189</v>
      </c>
      <c r="D11684" s="115" t="s">
        <v>44190</v>
      </c>
      <c r="E11684" s="115" t="s">
        <v>44191</v>
      </c>
      <c r="F11684" s="115" t="s">
        <v>44192</v>
      </c>
      <c r="G11684" s="115" t="s">
        <v>44193</v>
      </c>
      <c r="H11684" s="115" t="s">
        <v>44194</v>
      </c>
      <c r="I11684" s="115" t="s">
        <v>16</v>
      </c>
      <c r="J11684" s="115">
        <v>67.88</v>
      </c>
    </row>
    <row r="11685" spans="1:10" hidden="1">
      <c r="A11685" s="115" t="s">
        <v>11983</v>
      </c>
      <c r="B11685" s="115"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15" t="s">
        <v>44189</v>
      </c>
      <c r="D11685" s="115" t="s">
        <v>44190</v>
      </c>
      <c r="E11685" s="115" t="s">
        <v>44191</v>
      </c>
      <c r="F11685" s="115" t="s">
        <v>44192</v>
      </c>
      <c r="G11685" s="115" t="s">
        <v>44193</v>
      </c>
      <c r="H11685" s="115" t="s">
        <v>44194</v>
      </c>
      <c r="I11685" s="115" t="s">
        <v>16</v>
      </c>
      <c r="J11685" s="115">
        <v>66.27</v>
      </c>
    </row>
    <row r="11686" spans="1:10" hidden="1">
      <c r="A11686" s="115" t="s">
        <v>11984</v>
      </c>
      <c r="B11686" s="115"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15" t="s">
        <v>44195</v>
      </c>
      <c r="D11686" s="115" t="s">
        <v>44135</v>
      </c>
      <c r="E11686" s="115" t="s">
        <v>44196</v>
      </c>
      <c r="F11686" s="115" t="s">
        <v>44197</v>
      </c>
      <c r="G11686" s="115" t="s">
        <v>44198</v>
      </c>
      <c r="H11686" s="115" t="s">
        <v>44175</v>
      </c>
      <c r="I11686" s="115" t="s">
        <v>16</v>
      </c>
      <c r="J11686" s="115">
        <v>51.89</v>
      </c>
    </row>
    <row r="11687" spans="1:10" hidden="1">
      <c r="A11687" s="115" t="s">
        <v>11985</v>
      </c>
      <c r="B11687" s="115"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15" t="s">
        <v>44195</v>
      </c>
      <c r="D11687" s="115" t="s">
        <v>44135</v>
      </c>
      <c r="E11687" s="115" t="s">
        <v>44196</v>
      </c>
      <c r="F11687" s="115" t="s">
        <v>44197</v>
      </c>
      <c r="G11687" s="115" t="s">
        <v>44198</v>
      </c>
      <c r="H11687" s="115" t="s">
        <v>44175</v>
      </c>
      <c r="I11687" s="115" t="s">
        <v>16</v>
      </c>
      <c r="J11687" s="115">
        <v>50.54</v>
      </c>
    </row>
    <row r="11688" spans="1:10" hidden="1">
      <c r="A11688" s="115" t="s">
        <v>11986</v>
      </c>
      <c r="B11688" s="115"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15" t="s">
        <v>44199</v>
      </c>
      <c r="D11688" s="115" t="s">
        <v>44128</v>
      </c>
      <c r="E11688" s="115" t="s">
        <v>44200</v>
      </c>
      <c r="F11688" s="115" t="s">
        <v>44176</v>
      </c>
      <c r="G11688" s="115" t="s">
        <v>44120</v>
      </c>
      <c r="H11688" s="115" t="s">
        <v>44121</v>
      </c>
      <c r="I11688" s="115" t="s">
        <v>16</v>
      </c>
      <c r="J11688" s="115">
        <v>62.58</v>
      </c>
    </row>
    <row r="11689" spans="1:10" hidden="1">
      <c r="A11689" s="115" t="s">
        <v>11987</v>
      </c>
      <c r="B11689" s="115"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15" t="s">
        <v>44199</v>
      </c>
      <c r="D11689" s="115" t="s">
        <v>44128</v>
      </c>
      <c r="E11689" s="115" t="s">
        <v>44200</v>
      </c>
      <c r="F11689" s="115" t="s">
        <v>44176</v>
      </c>
      <c r="G11689" s="115" t="s">
        <v>44120</v>
      </c>
      <c r="H11689" s="115" t="s">
        <v>44121</v>
      </c>
      <c r="I11689" s="115" t="s">
        <v>16</v>
      </c>
      <c r="J11689" s="115">
        <v>60.97</v>
      </c>
    </row>
    <row r="11690" spans="1:10" hidden="1">
      <c r="A11690" s="115" t="s">
        <v>11988</v>
      </c>
      <c r="B11690" s="115"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15" t="s">
        <v>44201</v>
      </c>
      <c r="D11690" s="115" t="s">
        <v>44202</v>
      </c>
      <c r="E11690" s="115" t="s">
        <v>44203</v>
      </c>
      <c r="F11690" s="115" t="s">
        <v>44204</v>
      </c>
      <c r="G11690" s="115" t="s">
        <v>44205</v>
      </c>
      <c r="H11690" s="115" t="s">
        <v>44206</v>
      </c>
      <c r="I11690" s="115" t="s">
        <v>16</v>
      </c>
      <c r="J11690" s="115">
        <v>58.07</v>
      </c>
    </row>
    <row r="11691" spans="1:10" hidden="1">
      <c r="A11691" s="115" t="s">
        <v>11989</v>
      </c>
      <c r="B11691" s="115"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15" t="s">
        <v>44201</v>
      </c>
      <c r="D11691" s="115" t="s">
        <v>44202</v>
      </c>
      <c r="E11691" s="115" t="s">
        <v>44203</v>
      </c>
      <c r="F11691" s="115" t="s">
        <v>44204</v>
      </c>
      <c r="G11691" s="115" t="s">
        <v>44205</v>
      </c>
      <c r="H11691" s="115" t="s">
        <v>44206</v>
      </c>
      <c r="I11691" s="115" t="s">
        <v>16</v>
      </c>
      <c r="J11691" s="115">
        <v>56.71</v>
      </c>
    </row>
    <row r="11692" spans="1:10" hidden="1">
      <c r="A11692" s="115" t="s">
        <v>11990</v>
      </c>
      <c r="B11692" s="115"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15" t="s">
        <v>44207</v>
      </c>
      <c r="D11692" s="115" t="s">
        <v>44208</v>
      </c>
      <c r="E11692" s="115" t="s">
        <v>44209</v>
      </c>
      <c r="F11692" s="115" t="s">
        <v>44210</v>
      </c>
      <c r="G11692" s="115" t="s">
        <v>44211</v>
      </c>
      <c r="H11692" s="115" t="s">
        <v>44212</v>
      </c>
      <c r="I11692" s="115" t="s">
        <v>16</v>
      </c>
      <c r="J11692" s="115">
        <v>68.75</v>
      </c>
    </row>
    <row r="11693" spans="1:10" hidden="1">
      <c r="A11693" s="115" t="s">
        <v>11991</v>
      </c>
      <c r="B11693" s="115"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15" t="s">
        <v>44207</v>
      </c>
      <c r="D11693" s="115" t="s">
        <v>44208</v>
      </c>
      <c r="E11693" s="115" t="s">
        <v>44209</v>
      </c>
      <c r="F11693" s="115" t="s">
        <v>44210</v>
      </c>
      <c r="G11693" s="115" t="s">
        <v>44211</v>
      </c>
      <c r="H11693" s="115" t="s">
        <v>44212</v>
      </c>
      <c r="I11693" s="115" t="s">
        <v>16</v>
      </c>
      <c r="J11693" s="115">
        <v>67.14</v>
      </c>
    </row>
    <row r="11694" spans="1:10" hidden="1">
      <c r="A11694" s="115" t="s">
        <v>11992</v>
      </c>
      <c r="B11694" s="115"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15" t="s">
        <v>44213</v>
      </c>
      <c r="D11694" s="115" t="s">
        <v>44214</v>
      </c>
      <c r="E11694" s="115" t="s">
        <v>44215</v>
      </c>
      <c r="F11694" s="115" t="s">
        <v>44216</v>
      </c>
      <c r="G11694" s="115" t="s">
        <v>44217</v>
      </c>
      <c r="H11694" s="115" t="s">
        <v>44218</v>
      </c>
      <c r="I11694" s="115" t="s">
        <v>16</v>
      </c>
      <c r="J11694" s="115">
        <v>58.76</v>
      </c>
    </row>
    <row r="11695" spans="1:10" hidden="1">
      <c r="A11695" s="115" t="s">
        <v>11993</v>
      </c>
      <c r="B11695" s="115"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15" t="s">
        <v>44213</v>
      </c>
      <c r="D11695" s="115" t="s">
        <v>44214</v>
      </c>
      <c r="E11695" s="115" t="s">
        <v>44215</v>
      </c>
      <c r="F11695" s="115" t="s">
        <v>44216</v>
      </c>
      <c r="G11695" s="115" t="s">
        <v>44217</v>
      </c>
      <c r="H11695" s="115" t="s">
        <v>44218</v>
      </c>
      <c r="I11695" s="115" t="s">
        <v>16</v>
      </c>
      <c r="J11695" s="115">
        <v>57.4</v>
      </c>
    </row>
    <row r="11696" spans="1:10" hidden="1">
      <c r="A11696" s="115" t="s">
        <v>11994</v>
      </c>
      <c r="B11696" s="115"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15" t="s">
        <v>44213</v>
      </c>
      <c r="D11696" s="115" t="s">
        <v>44214</v>
      </c>
      <c r="E11696" s="115" t="s">
        <v>44219</v>
      </c>
      <c r="F11696" s="115" t="s">
        <v>44220</v>
      </c>
      <c r="G11696" s="115" t="s">
        <v>44221</v>
      </c>
      <c r="H11696" s="115" t="s">
        <v>44212</v>
      </c>
      <c r="I11696" s="115" t="s">
        <v>16</v>
      </c>
      <c r="J11696" s="115">
        <v>69.45</v>
      </c>
    </row>
    <row r="11697" spans="1:10" hidden="1">
      <c r="A11697" s="115" t="s">
        <v>11995</v>
      </c>
      <c r="B11697" s="115"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15" t="s">
        <v>44213</v>
      </c>
      <c r="D11697" s="115" t="s">
        <v>44214</v>
      </c>
      <c r="E11697" s="115" t="s">
        <v>44219</v>
      </c>
      <c r="F11697" s="115" t="s">
        <v>44220</v>
      </c>
      <c r="G11697" s="115" t="s">
        <v>44221</v>
      </c>
      <c r="H11697" s="115" t="s">
        <v>44212</v>
      </c>
      <c r="I11697" s="115" t="s">
        <v>16</v>
      </c>
      <c r="J11697" s="115">
        <v>67.84</v>
      </c>
    </row>
    <row r="11698" spans="1:10" hidden="1">
      <c r="A11698" s="115" t="s">
        <v>11996</v>
      </c>
      <c r="B11698" s="115"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15" t="s">
        <v>44222</v>
      </c>
      <c r="D11698" s="115" t="s">
        <v>44150</v>
      </c>
      <c r="E11698" s="115" t="s">
        <v>44223</v>
      </c>
      <c r="F11698" s="115" t="s">
        <v>44224</v>
      </c>
      <c r="G11698" s="115" t="s">
        <v>44225</v>
      </c>
      <c r="H11698" s="115" t="s">
        <v>44226</v>
      </c>
      <c r="I11698" s="115" t="s">
        <v>16</v>
      </c>
      <c r="J11698" s="115">
        <v>53.76</v>
      </c>
    </row>
    <row r="11699" spans="1:10" hidden="1">
      <c r="A11699" s="115" t="s">
        <v>11997</v>
      </c>
      <c r="B11699" s="115"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15" t="s">
        <v>44222</v>
      </c>
      <c r="D11699" s="115" t="s">
        <v>44150</v>
      </c>
      <c r="E11699" s="115" t="s">
        <v>44223</v>
      </c>
      <c r="F11699" s="115" t="s">
        <v>44224</v>
      </c>
      <c r="G11699" s="115" t="s">
        <v>44225</v>
      </c>
      <c r="H11699" s="115" t="s">
        <v>44226</v>
      </c>
      <c r="I11699" s="115" t="s">
        <v>16</v>
      </c>
      <c r="J11699" s="115">
        <v>52.41</v>
      </c>
    </row>
    <row r="11700" spans="1:10" hidden="1">
      <c r="A11700" s="115" t="s">
        <v>11998</v>
      </c>
      <c r="B11700" s="115"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15" t="s">
        <v>44227</v>
      </c>
      <c r="D11700" s="115" t="s">
        <v>44228</v>
      </c>
      <c r="E11700" s="115" t="s">
        <v>44229</v>
      </c>
      <c r="F11700" s="115" t="s">
        <v>44230</v>
      </c>
      <c r="G11700" s="115" t="s">
        <v>44103</v>
      </c>
      <c r="H11700" s="115" t="s">
        <v>44231</v>
      </c>
      <c r="I11700" s="115" t="s">
        <v>16</v>
      </c>
      <c r="J11700" s="115">
        <v>64.45</v>
      </c>
    </row>
    <row r="11701" spans="1:10" hidden="1">
      <c r="A11701" s="115" t="s">
        <v>11999</v>
      </c>
      <c r="B11701" s="115"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15" t="s">
        <v>44227</v>
      </c>
      <c r="D11701" s="115" t="s">
        <v>44228</v>
      </c>
      <c r="E11701" s="115" t="s">
        <v>44229</v>
      </c>
      <c r="F11701" s="115" t="s">
        <v>44230</v>
      </c>
      <c r="G11701" s="115" t="s">
        <v>44103</v>
      </c>
      <c r="H11701" s="115" t="s">
        <v>44231</v>
      </c>
      <c r="I11701" s="115" t="s">
        <v>16</v>
      </c>
      <c r="J11701" s="115">
        <v>62.84</v>
      </c>
    </row>
    <row r="11702" spans="1:10" hidden="1">
      <c r="A11702" s="115" t="s">
        <v>12000</v>
      </c>
      <c r="B11702" s="115"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15" t="s">
        <v>44232</v>
      </c>
      <c r="D11702" s="115" t="s">
        <v>44233</v>
      </c>
      <c r="E11702" s="115" t="s">
        <v>44234</v>
      </c>
      <c r="F11702" s="115" t="s">
        <v>44235</v>
      </c>
      <c r="G11702" s="115" t="s">
        <v>44184</v>
      </c>
      <c r="H11702" s="115" t="s">
        <v>44185</v>
      </c>
      <c r="I11702" s="115" t="s">
        <v>16</v>
      </c>
      <c r="J11702" s="115">
        <v>59.94</v>
      </c>
    </row>
    <row r="11703" spans="1:10" hidden="1">
      <c r="A11703" s="115" t="s">
        <v>12001</v>
      </c>
      <c r="B11703" s="115"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15" t="s">
        <v>44232</v>
      </c>
      <c r="D11703" s="115" t="s">
        <v>44233</v>
      </c>
      <c r="E11703" s="115" t="s">
        <v>44234</v>
      </c>
      <c r="F11703" s="115" t="s">
        <v>44235</v>
      </c>
      <c r="G11703" s="115" t="s">
        <v>44184</v>
      </c>
      <c r="H11703" s="115" t="s">
        <v>44185</v>
      </c>
      <c r="I11703" s="115" t="s">
        <v>16</v>
      </c>
      <c r="J11703" s="115">
        <v>58.58</v>
      </c>
    </row>
    <row r="11704" spans="1:10" hidden="1">
      <c r="A11704" s="115" t="s">
        <v>12002</v>
      </c>
      <c r="B11704" s="115"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15" t="s">
        <v>44232</v>
      </c>
      <c r="D11704" s="115" t="s">
        <v>44236</v>
      </c>
      <c r="E11704" s="115" t="s">
        <v>44237</v>
      </c>
      <c r="F11704" s="115" t="s">
        <v>44238</v>
      </c>
      <c r="G11704" s="115" t="s">
        <v>44239</v>
      </c>
      <c r="H11704" s="115" t="s">
        <v>44240</v>
      </c>
      <c r="I11704" s="115" t="s">
        <v>16</v>
      </c>
      <c r="J11704" s="115">
        <v>70.62</v>
      </c>
    </row>
    <row r="11705" spans="1:10" hidden="1">
      <c r="A11705" s="115" t="s">
        <v>12003</v>
      </c>
      <c r="B11705" s="115"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15" t="s">
        <v>44232</v>
      </c>
      <c r="D11705" s="115" t="s">
        <v>44236</v>
      </c>
      <c r="E11705" s="115" t="s">
        <v>44237</v>
      </c>
      <c r="F11705" s="115" t="s">
        <v>44238</v>
      </c>
      <c r="G11705" s="115" t="s">
        <v>44239</v>
      </c>
      <c r="H11705" s="115" t="s">
        <v>44240</v>
      </c>
      <c r="I11705" s="115" t="s">
        <v>16</v>
      </c>
      <c r="J11705" s="115">
        <v>69.010000000000005</v>
      </c>
    </row>
    <row r="11706" spans="1:10" hidden="1">
      <c r="A11706" s="115" t="s">
        <v>12004</v>
      </c>
      <c r="B11706" s="115"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15" t="s">
        <v>44241</v>
      </c>
      <c r="D11706" s="115" t="s">
        <v>44242</v>
      </c>
      <c r="E11706" s="115" t="s">
        <v>44243</v>
      </c>
      <c r="F11706" s="115" t="s">
        <v>44244</v>
      </c>
      <c r="G11706" s="115" t="s">
        <v>44245</v>
      </c>
      <c r="H11706" s="115" t="s">
        <v>44246</v>
      </c>
      <c r="I11706" s="115" t="s">
        <v>16</v>
      </c>
      <c r="J11706" s="115">
        <v>60.63</v>
      </c>
    </row>
    <row r="11707" spans="1:10" hidden="1">
      <c r="A11707" s="115" t="s">
        <v>12005</v>
      </c>
      <c r="B11707" s="115"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15" t="s">
        <v>44241</v>
      </c>
      <c r="D11707" s="115" t="s">
        <v>44242</v>
      </c>
      <c r="E11707" s="115" t="s">
        <v>44243</v>
      </c>
      <c r="F11707" s="115" t="s">
        <v>44244</v>
      </c>
      <c r="G11707" s="115" t="s">
        <v>44245</v>
      </c>
      <c r="H11707" s="115" t="s">
        <v>44246</v>
      </c>
      <c r="I11707" s="115" t="s">
        <v>16</v>
      </c>
      <c r="J11707" s="115">
        <v>59.27</v>
      </c>
    </row>
    <row r="11708" spans="1:10" hidden="1">
      <c r="A11708" s="115" t="s">
        <v>12006</v>
      </c>
      <c r="B11708" s="115"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15" t="s">
        <v>44232</v>
      </c>
      <c r="D11708" s="115" t="s">
        <v>44233</v>
      </c>
      <c r="E11708" s="115" t="s">
        <v>44247</v>
      </c>
      <c r="F11708" s="115" t="s">
        <v>44248</v>
      </c>
      <c r="G11708" s="115" t="s">
        <v>44249</v>
      </c>
      <c r="H11708" s="115" t="s">
        <v>44250</v>
      </c>
      <c r="I11708" s="115" t="s">
        <v>16</v>
      </c>
      <c r="J11708" s="115">
        <v>71.31</v>
      </c>
    </row>
    <row r="11709" spans="1:10" hidden="1">
      <c r="A11709" s="115" t="s">
        <v>12007</v>
      </c>
      <c r="B11709" s="115"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15" t="s">
        <v>44232</v>
      </c>
      <c r="D11709" s="115" t="s">
        <v>44233</v>
      </c>
      <c r="E11709" s="115" t="s">
        <v>44247</v>
      </c>
      <c r="F11709" s="115" t="s">
        <v>44248</v>
      </c>
      <c r="G11709" s="115" t="s">
        <v>44249</v>
      </c>
      <c r="H11709" s="115" t="s">
        <v>44250</v>
      </c>
      <c r="I11709" s="115" t="s">
        <v>16</v>
      </c>
      <c r="J11709" s="115">
        <v>69.7</v>
      </c>
    </row>
    <row r="11710" spans="1:10" hidden="1">
      <c r="A11710" s="115" t="s">
        <v>12008</v>
      </c>
      <c r="B11710" s="115" t="str">
        <f t="shared" si="182"/>
        <v>REVESTIMENTO TEXTURIZADO FOSCO PARA USO EXTERNO SOBRE SUPERFICIE CAMURCADA OU CONCRETO LISO,COM 2MM DE ESPESSURA,EXECUTADO COM PO CREPE ATB,NA COR INDICADA,SOBRE ADITIVOS C/2 DEMAOS DE ACABAMENTO</v>
      </c>
      <c r="C11710" s="115" t="s">
        <v>44251</v>
      </c>
      <c r="D11710" s="115" t="s">
        <v>44252</v>
      </c>
      <c r="E11710" s="115" t="s">
        <v>44253</v>
      </c>
      <c r="F11710" s="115" t="s">
        <v>44254</v>
      </c>
      <c r="I11710" s="115" t="s">
        <v>16</v>
      </c>
      <c r="J11710" s="115">
        <v>49.44</v>
      </c>
    </row>
    <row r="11711" spans="1:10" hidden="1">
      <c r="A11711" s="115" t="s">
        <v>12009</v>
      </c>
      <c r="B11711" s="115" t="str">
        <f t="shared" si="182"/>
        <v>REVESTIMENTO TEXTURIZADO FOSCO PARA USO EXTERNO SOBRE SUPERFICIE CAMURCADA OU CONCRETO LISO,COM 2MM DE ESPESSURA,EXECUTADO COM PO CREPE ATB,NA COR INDICADA,SOBRE ADITIVOS C/2 DEMAOS DE ACABAMENTO</v>
      </c>
      <c r="C11711" s="115" t="s">
        <v>44251</v>
      </c>
      <c r="D11711" s="115" t="s">
        <v>44252</v>
      </c>
      <c r="E11711" s="115" t="s">
        <v>44253</v>
      </c>
      <c r="F11711" s="115" t="s">
        <v>44254</v>
      </c>
      <c r="I11711" s="115" t="s">
        <v>16</v>
      </c>
      <c r="J11711" s="115">
        <v>44.81</v>
      </c>
    </row>
    <row r="11712" spans="1:10" hidden="1">
      <c r="A11712" s="115" t="s">
        <v>12010</v>
      </c>
      <c r="B11712" s="115" t="str">
        <f t="shared" si="182"/>
        <v>VENEZIANA VERTICAL (BRISE SOLEIL) CONSTRUIDA COM PLACA CIMENTICIA (SEM UTILIZACAO DE AMIANTO),COM ESPESSURA DE 12MM,COM400MM DE LARGURA,FIXADA EM CANTONEIRAS DE ACO APARAFUSADAS,E MEDIDA PELA AREA COLOCADA.FORNECIMENTO E COLOCACAO</v>
      </c>
      <c r="C11712" s="115" t="s">
        <v>56091</v>
      </c>
      <c r="D11712" s="115" t="s">
        <v>56092</v>
      </c>
      <c r="E11712" s="115" t="s">
        <v>56093</v>
      </c>
      <c r="F11712" s="115" t="s">
        <v>56094</v>
      </c>
      <c r="I11712" s="115" t="s">
        <v>16</v>
      </c>
      <c r="J11712" s="115">
        <v>147.29</v>
      </c>
    </row>
    <row r="11713" spans="1:10" hidden="1">
      <c r="A11713" s="115" t="s">
        <v>12011</v>
      </c>
      <c r="B11713" s="115" t="str">
        <f t="shared" si="182"/>
        <v>VENEZIANA VERTICAL (BRISE SOLEIL) CONSTRUIDA COM PLACA CIMENTICIA (SEM UTILIZACAO DE AMIANTO),COM ESPESSURA DE 12MM,COM400MM DE LARGURA,FIXADA EM CANTONEIRAS DE ACO APARAFUSADAS,E MEDIDA PELA AREA COLOCADA.FORNECIMENTO E COLOCACAO</v>
      </c>
      <c r="C11713" s="115" t="s">
        <v>56091</v>
      </c>
      <c r="D11713" s="115" t="s">
        <v>56092</v>
      </c>
      <c r="E11713" s="115" t="s">
        <v>56093</v>
      </c>
      <c r="F11713" s="115" t="s">
        <v>56094</v>
      </c>
      <c r="I11713" s="115" t="s">
        <v>16</v>
      </c>
      <c r="J11713" s="115">
        <v>138.19</v>
      </c>
    </row>
    <row r="11714" spans="1:10" hidden="1">
      <c r="A11714" s="115" t="s">
        <v>12012</v>
      </c>
      <c r="B11714" s="115" t="str">
        <f t="shared" si="182"/>
        <v>VENEZIANA VERTICAL(BRISE SOLEIL)DE CHAPA DE ALUMINIO,COM 1,2MM DE ESPESSURA,FIXADO EM CANTONEIRAS DE ACO APARAFUSADAS,EMEDIDA PELA AREA COLOCADA.FORNECIMENTO E COLOCACAO</v>
      </c>
      <c r="C11714" s="115" t="s">
        <v>44255</v>
      </c>
      <c r="D11714" s="115" t="s">
        <v>44256</v>
      </c>
      <c r="E11714" s="115" t="s">
        <v>44257</v>
      </c>
      <c r="I11714" s="115" t="s">
        <v>16</v>
      </c>
      <c r="J11714" s="115">
        <v>814.66</v>
      </c>
    </row>
    <row r="11715" spans="1:10" hidden="1">
      <c r="A11715" s="115" t="s">
        <v>12013</v>
      </c>
      <c r="B11715" s="115" t="str">
        <f t="shared" si="182"/>
        <v>VENEZIANA VERTICAL(BRISE SOLEIL)DE CHAPA DE ALUMINIO,COM 1,2MM DE ESPESSURA,FIXADO EM CANTONEIRAS DE ACO APARAFUSADAS,EMEDIDA PELA AREA COLOCADA.FORNECIMENTO E COLOCACAO</v>
      </c>
      <c r="C11715" s="115" t="s">
        <v>44255</v>
      </c>
      <c r="D11715" s="115" t="s">
        <v>44256</v>
      </c>
      <c r="E11715" s="115" t="s">
        <v>44257</v>
      </c>
      <c r="I11715" s="115" t="s">
        <v>16</v>
      </c>
      <c r="J11715" s="115">
        <v>805.55</v>
      </c>
    </row>
    <row r="11716" spans="1:10" hidden="1">
      <c r="A11716" s="115" t="s">
        <v>12014</v>
      </c>
      <c r="B11716" s="115" t="str">
        <f t="shared" si="182"/>
        <v>REVESTIMENTO EM CHAPA LAMINADA COM ACABAMENTO TEXTURIZADO,DE 1,3MM DE ESPESSURA,EM PAREDES, SOBRE REVESTIMENTO LIXADO EESCOVADO</v>
      </c>
      <c r="C11716" s="115" t="s">
        <v>44258</v>
      </c>
      <c r="D11716" s="115" t="s">
        <v>44259</v>
      </c>
      <c r="E11716" s="115" t="s">
        <v>44260</v>
      </c>
      <c r="I11716" s="115" t="s">
        <v>16</v>
      </c>
      <c r="J11716" s="115">
        <v>90.12</v>
      </c>
    </row>
    <row r="11717" spans="1:10" hidden="1">
      <c r="A11717" s="115" t="s">
        <v>12015</v>
      </c>
      <c r="B11717" s="115" t="str">
        <f t="shared" ref="B11717:B11780" si="183">C11717&amp;D11717&amp;E11717&amp;F11717&amp;G11717&amp;H11717</f>
        <v>REVESTIMENTO EM CHAPA LAMINADA COM ACABAMENTO TEXTURIZADO,DE 1,3MM DE ESPESSURA,EM PAREDES, SOBRE REVESTIMENTO LIXADO EESCOVADO</v>
      </c>
      <c r="C11717" s="115" t="s">
        <v>44258</v>
      </c>
      <c r="D11717" s="115" t="s">
        <v>44259</v>
      </c>
      <c r="E11717" s="115" t="s">
        <v>44260</v>
      </c>
      <c r="I11717" s="115" t="s">
        <v>16</v>
      </c>
      <c r="J11717" s="115">
        <v>85.73</v>
      </c>
    </row>
    <row r="11718" spans="1:10" hidden="1">
      <c r="A11718" s="115" t="s">
        <v>12016</v>
      </c>
      <c r="B11718" s="115" t="str">
        <f t="shared" si="183"/>
        <v>REVESTIMENTO EM CHAPA LAMINADA COM ACABAMENTO BRILHANTE,DE 0,8MM DE ESPESSURA,SOBRE PECAS DE MADEIRA AMPLAS,COMO PORTAS,MESAS,ARMARIOS E PRATELEIRAS FUNDAS</v>
      </c>
      <c r="C11718" s="115" t="s">
        <v>44261</v>
      </c>
      <c r="D11718" s="115" t="s">
        <v>44262</v>
      </c>
      <c r="E11718" s="115" t="s">
        <v>44263</v>
      </c>
      <c r="I11718" s="115" t="s">
        <v>16</v>
      </c>
      <c r="J11718" s="115">
        <v>98.02</v>
      </c>
    </row>
    <row r="11719" spans="1:10" hidden="1">
      <c r="A11719" s="115" t="s">
        <v>12017</v>
      </c>
      <c r="B11719" s="115" t="str">
        <f t="shared" si="183"/>
        <v>REVESTIMENTO EM CHAPA LAMINADA COM ACABAMENTO BRILHANTE,DE 0,8MM DE ESPESSURA,SOBRE PECAS DE MADEIRA AMPLAS,COMO PORTAS,MESAS,ARMARIOS E PRATELEIRAS FUNDAS</v>
      </c>
      <c r="C11719" s="115" t="s">
        <v>44261</v>
      </c>
      <c r="D11719" s="115" t="s">
        <v>44262</v>
      </c>
      <c r="E11719" s="115" t="s">
        <v>44263</v>
      </c>
      <c r="I11719" s="115" t="s">
        <v>16</v>
      </c>
      <c r="J11719" s="115">
        <v>89.78</v>
      </c>
    </row>
    <row r="11720" spans="1:10" hidden="1">
      <c r="A11720" s="115" t="s">
        <v>12018</v>
      </c>
      <c r="B11720" s="115" t="str">
        <f t="shared" si="183"/>
        <v>REVESTIMENTO EM CHAPA LAMINADA COM ACABAMENTO BRILHANTE,DE 0,8MM DE ESPESSURA,SOBRE PECAS AMPLAS EM UMA SO DIMENSAO,COMOPRATELEIRAS COMUNS,CAIXOES DE ESQUADRIAS E COLUNAS PRISMATICAS</v>
      </c>
      <c r="C11720" s="115" t="s">
        <v>44261</v>
      </c>
      <c r="D11720" s="115" t="s">
        <v>44264</v>
      </c>
      <c r="E11720" s="115" t="s">
        <v>44265</v>
      </c>
      <c r="F11720" s="115" t="s">
        <v>44266</v>
      </c>
      <c r="I11720" s="115" t="s">
        <v>16</v>
      </c>
      <c r="J11720" s="115">
        <v>128.9</v>
      </c>
    </row>
    <row r="11721" spans="1:10" hidden="1">
      <c r="A11721" s="115" t="s">
        <v>12019</v>
      </c>
      <c r="B11721" s="115" t="str">
        <f t="shared" si="183"/>
        <v>REVESTIMENTO EM CHAPA LAMINADA COM ACABAMENTO BRILHANTE,DE 0,8MM DE ESPESSURA,SOBRE PECAS AMPLAS EM UMA SO DIMENSAO,COMOPRATELEIRAS COMUNS,CAIXOES DE ESQUADRIAS E COLUNAS PRISMATICAS</v>
      </c>
      <c r="C11721" s="115" t="s">
        <v>44261</v>
      </c>
      <c r="D11721" s="115" t="s">
        <v>44264</v>
      </c>
      <c r="E11721" s="115" t="s">
        <v>44265</v>
      </c>
      <c r="F11721" s="115" t="s">
        <v>44266</v>
      </c>
      <c r="I11721" s="115" t="s">
        <v>16</v>
      </c>
      <c r="J11721" s="115">
        <v>116.54</v>
      </c>
    </row>
    <row r="11722" spans="1:10" hidden="1">
      <c r="A11722" s="115" t="s">
        <v>12020</v>
      </c>
      <c r="B11722" s="115" t="str">
        <f t="shared" si="183"/>
        <v>REVESTIMENTO EM CHAPA LAMINADA COM ACABAMENTO BRILHANTE, DE0,8MM DE ESPESSURA, SOBRE GAVETAS, ARMARIOS, CONSOLOS, MESAS PEQUENAS E MOLDURAS</v>
      </c>
      <c r="C11722" s="115" t="s">
        <v>44267</v>
      </c>
      <c r="D11722" s="115" t="s">
        <v>44268</v>
      </c>
      <c r="E11722" s="115" t="s">
        <v>44269</v>
      </c>
      <c r="I11722" s="115" t="s">
        <v>16</v>
      </c>
      <c r="J11722" s="115">
        <v>159.78</v>
      </c>
    </row>
    <row r="11723" spans="1:10" hidden="1">
      <c r="A11723" s="115" t="s">
        <v>12021</v>
      </c>
      <c r="B11723" s="115" t="str">
        <f t="shared" si="183"/>
        <v>REVESTIMENTO EM CHAPA LAMINADA COM ACABAMENTO BRILHANTE, DE0,8MM DE ESPESSURA, SOBRE GAVETAS, ARMARIOS, CONSOLOS, MESAS PEQUENAS E MOLDURAS</v>
      </c>
      <c r="C11723" s="115" t="s">
        <v>44267</v>
      </c>
      <c r="D11723" s="115" t="s">
        <v>44268</v>
      </c>
      <c r="E11723" s="115" t="s">
        <v>44269</v>
      </c>
      <c r="I11723" s="115" t="s">
        <v>16</v>
      </c>
      <c r="J11723" s="115">
        <v>143.30000000000001</v>
      </c>
    </row>
    <row r="11724" spans="1:10" hidden="1">
      <c r="A11724" s="115" t="s">
        <v>12022</v>
      </c>
      <c r="B11724" s="115" t="str">
        <f t="shared" si="183"/>
        <v>PROTETOR DE PAREDE(BATE-MACA), COM 20CM DE LARGURA, VINIL DE ALTO IMPACTO,ANTICHAMA E LAVAVEL,ACABAMENTO TEXTURIZADO,REFORCOS EM NEOPRENE E FIXADO COM SUPORTES DE ALUMINIO RESISTENTES.FORNECIMENTO E COLOCACAO</v>
      </c>
      <c r="C11724" s="115" t="s">
        <v>44270</v>
      </c>
      <c r="D11724" s="115" t="s">
        <v>44271</v>
      </c>
      <c r="E11724" s="115" t="s">
        <v>44272</v>
      </c>
      <c r="F11724" s="115" t="s">
        <v>44273</v>
      </c>
      <c r="I11724" s="115" t="s">
        <v>58</v>
      </c>
      <c r="J11724" s="115">
        <v>164.11</v>
      </c>
    </row>
    <row r="11725" spans="1:10" hidden="1">
      <c r="A11725" s="115" t="s">
        <v>12023</v>
      </c>
      <c r="B11725" s="115" t="str">
        <f t="shared" si="183"/>
        <v>PROTETOR DE PAREDE(BATE-MACA), COM 20CM DE LARGURA, VINIL DE ALTO IMPACTO,ANTICHAMA E LAVAVEL,ACABAMENTO TEXTURIZADO,REFORCOS EM NEOPRENE E FIXADO COM SUPORTES DE ALUMINIO RESISTENTES.FORNECIMENTO E COLOCACAO</v>
      </c>
      <c r="C11725" s="115" t="s">
        <v>44270</v>
      </c>
      <c r="D11725" s="115" t="s">
        <v>44271</v>
      </c>
      <c r="E11725" s="115" t="s">
        <v>44272</v>
      </c>
      <c r="F11725" s="115" t="s">
        <v>44273</v>
      </c>
      <c r="I11725" s="115" t="s">
        <v>58</v>
      </c>
      <c r="J11725" s="115">
        <v>163.26</v>
      </c>
    </row>
    <row r="11726" spans="1:10" hidden="1">
      <c r="A11726" s="115" t="s">
        <v>12024</v>
      </c>
      <c r="B11726" s="115" t="str">
        <f t="shared" si="183"/>
        <v>PROTETOR DE PAREDE(BATE-MACA),TIPO CORRIMAO,COM LARGURA DE APROXIMADAMENTE 14CM,VINIL DE ALTO IMPACTO,ANTICHAMA E LAVAVEL,ACABAMENTO TEXTURIZADO,REFORCOS EM NEOPRENE E FIXADO COM SUPORTES DE ALUMINIO RESISTENTES.FORNECIMENTO E COLOCACAO</v>
      </c>
      <c r="C11726" s="115" t="s">
        <v>44274</v>
      </c>
      <c r="D11726" s="115" t="s">
        <v>44275</v>
      </c>
      <c r="E11726" s="115" t="s">
        <v>44276</v>
      </c>
      <c r="F11726" s="115" t="s">
        <v>44277</v>
      </c>
      <c r="I11726" s="115" t="s">
        <v>58</v>
      </c>
      <c r="J11726" s="115">
        <v>134.9</v>
      </c>
    </row>
    <row r="11727" spans="1:10" hidden="1">
      <c r="A11727" s="115" t="s">
        <v>12025</v>
      </c>
      <c r="B11727" s="115" t="str">
        <f t="shared" si="183"/>
        <v>PROTETOR DE PAREDE(BATE-MACA),TIPO CORRIMAO,COM LARGURA DE APROXIMADAMENTE 14CM,VINIL DE ALTO IMPACTO,ANTICHAMA E LAVAVEL,ACABAMENTO TEXTURIZADO,REFORCOS EM NEOPRENE E FIXADO COM SUPORTES DE ALUMINIO RESISTENTES.FORNECIMENTO E COLOCACAO</v>
      </c>
      <c r="C11727" s="115" t="s">
        <v>44274</v>
      </c>
      <c r="D11727" s="115" t="s">
        <v>44275</v>
      </c>
      <c r="E11727" s="115" t="s">
        <v>44276</v>
      </c>
      <c r="F11727" s="115" t="s">
        <v>44277</v>
      </c>
      <c r="I11727" s="115" t="s">
        <v>58</v>
      </c>
      <c r="J11727" s="115">
        <v>134.04</v>
      </c>
    </row>
    <row r="11728" spans="1:10" hidden="1">
      <c r="A11728" s="115" t="s">
        <v>12026</v>
      </c>
      <c r="B11728" s="115" t="str">
        <f t="shared" si="183"/>
        <v>PROTETOR DE PAREDE(BATE-MACA),COM 12,7CM DE LARGURA,VINIL DE ALTO IMPACTO,ANTICHAMA E LAVAVEL,ACABAMENTO TEXTURIZADO,REFORCOS EM NEOPRENE E FIXADO COM SUPORTES DE ALUMINIO RESISTENTES.FORNECIMENTO E COLOCACAO</v>
      </c>
      <c r="C11728" s="115" t="s">
        <v>44278</v>
      </c>
      <c r="D11728" s="115" t="s">
        <v>44271</v>
      </c>
      <c r="E11728" s="115" t="s">
        <v>44272</v>
      </c>
      <c r="F11728" s="115" t="s">
        <v>44273</v>
      </c>
      <c r="I11728" s="115" t="s">
        <v>58</v>
      </c>
      <c r="J11728" s="115">
        <v>134.9</v>
      </c>
    </row>
    <row r="11729" spans="1:10" hidden="1">
      <c r="A11729" s="115" t="s">
        <v>12027</v>
      </c>
      <c r="B11729" s="115" t="str">
        <f t="shared" si="183"/>
        <v>PROTETOR DE PAREDE(BATE-MACA),COM 12,7CM DE LARGURA,VINIL DE ALTO IMPACTO,ANTICHAMA E LAVAVEL,ACABAMENTO TEXTURIZADO,REFORCOS EM NEOPRENE E FIXADO COM SUPORTES DE ALUMINIO RESISTENTES.FORNECIMENTO E COLOCACAO</v>
      </c>
      <c r="C11729" s="115" t="s">
        <v>44278</v>
      </c>
      <c r="D11729" s="115" t="s">
        <v>44271</v>
      </c>
      <c r="E11729" s="115" t="s">
        <v>44272</v>
      </c>
      <c r="F11729" s="115" t="s">
        <v>44273</v>
      </c>
      <c r="I11729" s="115" t="s">
        <v>58</v>
      </c>
      <c r="J11729" s="115">
        <v>134.04</v>
      </c>
    </row>
    <row r="11730" spans="1:10" hidden="1">
      <c r="A11730" s="115" t="s">
        <v>44279</v>
      </c>
      <c r="B11730" s="115"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15" t="s">
        <v>44280</v>
      </c>
      <c r="D11730" s="115" t="s">
        <v>44281</v>
      </c>
      <c r="E11730" s="115" t="s">
        <v>44282</v>
      </c>
      <c r="F11730" s="115" t="s">
        <v>44283</v>
      </c>
      <c r="G11730" s="115" t="s">
        <v>44284</v>
      </c>
      <c r="I11730" s="115" t="s">
        <v>58</v>
      </c>
      <c r="J11730" s="115">
        <v>111.42</v>
      </c>
    </row>
    <row r="11731" spans="1:10" hidden="1">
      <c r="A11731" s="115" t="s">
        <v>44285</v>
      </c>
      <c r="B11731" s="115"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15" t="s">
        <v>44280</v>
      </c>
      <c r="D11731" s="115" t="s">
        <v>44281</v>
      </c>
      <c r="E11731" s="115" t="s">
        <v>44282</v>
      </c>
      <c r="F11731" s="115" t="s">
        <v>44283</v>
      </c>
      <c r="G11731" s="115" t="s">
        <v>44284</v>
      </c>
      <c r="I11731" s="115" t="s">
        <v>58</v>
      </c>
      <c r="J11731" s="115">
        <v>110.57</v>
      </c>
    </row>
    <row r="11732" spans="1:10" hidden="1">
      <c r="A11732" s="115" t="s">
        <v>12028</v>
      </c>
      <c r="B11732" s="115" t="str">
        <f t="shared" si="183"/>
        <v>PROTECAO DE PORTAS EM VINIL DE ALTO IMPACTO,COM ACABAMENTO TEXTURIZADO,VARIAS CORES.FORNECIMENTO E COLOCACAO</v>
      </c>
      <c r="C11732" s="115" t="s">
        <v>44286</v>
      </c>
      <c r="D11732" s="115" t="s">
        <v>44287</v>
      </c>
      <c r="I11732" s="115" t="s">
        <v>16</v>
      </c>
      <c r="J11732" s="115">
        <v>170.42</v>
      </c>
    </row>
    <row r="11733" spans="1:10" hidden="1">
      <c r="A11733" s="115" t="s">
        <v>12029</v>
      </c>
      <c r="B11733" s="115" t="str">
        <f t="shared" si="183"/>
        <v>PROTECAO DE PORTAS EM VINIL DE ALTO IMPACTO,COM ACABAMENTO TEXTURIZADO,VARIAS CORES.FORNECIMENTO E COLOCACAO</v>
      </c>
      <c r="C11733" s="115" t="s">
        <v>44286</v>
      </c>
      <c r="D11733" s="115" t="s">
        <v>44287</v>
      </c>
      <c r="I11733" s="115" t="s">
        <v>16</v>
      </c>
      <c r="J11733" s="115">
        <v>165.06</v>
      </c>
    </row>
    <row r="11734" spans="1:10" hidden="1">
      <c r="A11734" s="115" t="s">
        <v>12030</v>
      </c>
      <c r="B11734" s="115" t="str">
        <f t="shared" si="183"/>
        <v>PISO CIMENTADO,COM 1,5CM DE ESPESSURA,COM ARGAMASSA DE CIMENTO E AREIA,NO TRACO 1:3,ALISADO A COLHER, SOBRE BASE EXISTENTE</v>
      </c>
      <c r="C11734" s="115" t="s">
        <v>44288</v>
      </c>
      <c r="D11734" s="115" t="s">
        <v>44289</v>
      </c>
      <c r="E11734" s="115" t="s">
        <v>44290</v>
      </c>
      <c r="I11734" s="115" t="s">
        <v>16</v>
      </c>
      <c r="J11734" s="115">
        <v>35.69</v>
      </c>
    </row>
    <row r="11735" spans="1:10" hidden="1">
      <c r="A11735" s="115" t="s">
        <v>12031</v>
      </c>
      <c r="B11735" s="115" t="str">
        <f t="shared" si="183"/>
        <v>PISO CIMENTADO,COM 1,5CM DE ESPESSURA,COM ARGAMASSA DE CIMENTO E AREIA,NO TRACO 1:3,ALISADO A COLHER, SOBRE BASE EXISTENTE</v>
      </c>
      <c r="C11735" s="115" t="s">
        <v>44288</v>
      </c>
      <c r="D11735" s="115" t="s">
        <v>44289</v>
      </c>
      <c r="E11735" s="115" t="s">
        <v>44290</v>
      </c>
      <c r="I11735" s="115" t="s">
        <v>16</v>
      </c>
      <c r="J11735" s="115">
        <v>31.54</v>
      </c>
    </row>
    <row r="11736" spans="1:10" hidden="1">
      <c r="A11736" s="115" t="s">
        <v>12032</v>
      </c>
      <c r="B11736" s="115" t="str">
        <f t="shared" si="183"/>
        <v>PISO CIMENTADO,COM 1,5CM DE ESPESSURA,COM ARGAMASSA DE CIMENTO E AREIA, NO TRACO 1:3, COM ACABAMENTO ASPERO, SOBRE BASEEXISTENTE</v>
      </c>
      <c r="C11736" s="115" t="s">
        <v>44288</v>
      </c>
      <c r="D11736" s="115" t="s">
        <v>44291</v>
      </c>
      <c r="E11736" s="115" t="s">
        <v>44292</v>
      </c>
      <c r="I11736" s="115" t="s">
        <v>16</v>
      </c>
      <c r="J11736" s="115">
        <v>32.61</v>
      </c>
    </row>
    <row r="11737" spans="1:10" hidden="1">
      <c r="A11737" s="115" t="s">
        <v>12033</v>
      </c>
      <c r="B11737" s="115" t="str">
        <f t="shared" si="183"/>
        <v>PISO CIMENTADO,COM 1,5CM DE ESPESSURA,COM ARGAMASSA DE CIMENTO E AREIA, NO TRACO 1:3, COM ACABAMENTO ASPERO, SOBRE BASEEXISTENTE</v>
      </c>
      <c r="C11737" s="115" t="s">
        <v>44288</v>
      </c>
      <c r="D11737" s="115" t="s">
        <v>44291</v>
      </c>
      <c r="E11737" s="115" t="s">
        <v>44292</v>
      </c>
      <c r="I11737" s="115" t="s">
        <v>16</v>
      </c>
      <c r="J11737" s="115">
        <v>28.88</v>
      </c>
    </row>
    <row r="11738" spans="1:10" hidden="1">
      <c r="A11738" s="115" t="s">
        <v>12034</v>
      </c>
      <c r="B11738" s="115" t="str">
        <f t="shared" si="183"/>
        <v>PISO CIMENTADO,COM 1,5CM DE ESPESSURA,COM ARGAMASSA DE CIMENTO E AREIA,NO TRACO 1:3,ALISADO A COLHER,COM CORANTE, SOBREBASE EXISTENTE</v>
      </c>
      <c r="C11738" s="115" t="s">
        <v>44288</v>
      </c>
      <c r="D11738" s="115" t="s">
        <v>44293</v>
      </c>
      <c r="E11738" s="115" t="s">
        <v>44294</v>
      </c>
      <c r="I11738" s="115" t="s">
        <v>16</v>
      </c>
      <c r="J11738" s="115">
        <v>48.93</v>
      </c>
    </row>
    <row r="11739" spans="1:10" hidden="1">
      <c r="A11739" s="115" t="s">
        <v>12035</v>
      </c>
      <c r="B11739" s="115" t="str">
        <f t="shared" si="183"/>
        <v>PISO CIMENTADO,COM 1,5CM DE ESPESSURA,COM ARGAMASSA DE CIMENTO E AREIA,NO TRACO 1:3,ALISADO A COLHER,COM CORANTE, SOBREBASE EXISTENTE</v>
      </c>
      <c r="C11739" s="115" t="s">
        <v>44288</v>
      </c>
      <c r="D11739" s="115" t="s">
        <v>44293</v>
      </c>
      <c r="E11739" s="115" t="s">
        <v>44294</v>
      </c>
      <c r="I11739" s="115" t="s">
        <v>16</v>
      </c>
      <c r="J11739" s="115">
        <v>43.65</v>
      </c>
    </row>
    <row r="11740" spans="1:10" hidden="1">
      <c r="A11740" s="115" t="s">
        <v>12036</v>
      </c>
      <c r="B11740" s="115" t="str">
        <f t="shared" si="183"/>
        <v>PISO CIMENTADO,COM 1,5CM DE ESPESSURA,COM ARGAMASSA DE CIMENTO E AREIA,NO TRACO 1:3,ALISADO A COLHER,COM IMPERMEABILIZANTE DE PEGA NORMAL ADICIONADO A AGUA DA ARGAMASSA NA DOSAGEM1:2,COM CORANTE,SOBRE BASE EXISTENTE</v>
      </c>
      <c r="C11740" s="115" t="s">
        <v>44288</v>
      </c>
      <c r="D11740" s="115" t="s">
        <v>44295</v>
      </c>
      <c r="E11740" s="115" t="s">
        <v>44296</v>
      </c>
      <c r="F11740" s="115" t="s">
        <v>44297</v>
      </c>
      <c r="I11740" s="115" t="s">
        <v>16</v>
      </c>
      <c r="J11740" s="115">
        <v>52.45</v>
      </c>
    </row>
    <row r="11741" spans="1:10" hidden="1">
      <c r="A11741" s="115" t="s">
        <v>12037</v>
      </c>
      <c r="B11741" s="115" t="str">
        <f t="shared" si="183"/>
        <v>PISO CIMENTADO,COM 1,5CM DE ESPESSURA,COM ARGAMASSA DE CIMENTO E AREIA,NO TRACO 1:3,ALISADO A COLHER,COM IMPERMEABILIZANTE DE PEGA NORMAL ADICIONADO A AGUA DA ARGAMASSA NA DOSAGEM1:2,COM CORANTE,SOBRE BASE EXISTENTE</v>
      </c>
      <c r="C11741" s="115" t="s">
        <v>44288</v>
      </c>
      <c r="D11741" s="115" t="s">
        <v>44295</v>
      </c>
      <c r="E11741" s="115" t="s">
        <v>44296</v>
      </c>
      <c r="F11741" s="115" t="s">
        <v>44297</v>
      </c>
      <c r="I11741" s="115" t="s">
        <v>16</v>
      </c>
      <c r="J11741" s="115">
        <v>46.76</v>
      </c>
    </row>
    <row r="11742" spans="1:10" hidden="1">
      <c r="A11742" s="115" t="s">
        <v>12038</v>
      </c>
      <c r="B11742" s="115" t="str">
        <f t="shared" si="183"/>
        <v>PISO CIMENTADO,COM 1,5CM DE ESPESSURA,COM ARGAMASSA DE CIMENTO E AREIA,NO TRACO 1:3,ALISADO A COLHER,COM JUNTAS BATIDASFORMANDO QUADROS,SOBRE BASE EXISTENTE</v>
      </c>
      <c r="C11742" s="115" t="s">
        <v>44288</v>
      </c>
      <c r="D11742" s="115" t="s">
        <v>44298</v>
      </c>
      <c r="E11742" s="115" t="s">
        <v>44299</v>
      </c>
      <c r="I11742" s="115" t="s">
        <v>16</v>
      </c>
      <c r="J11742" s="115">
        <v>47.72</v>
      </c>
    </row>
    <row r="11743" spans="1:10" hidden="1">
      <c r="A11743" s="115" t="s">
        <v>12039</v>
      </c>
      <c r="B11743" s="115" t="str">
        <f t="shared" si="183"/>
        <v>PISO CIMENTADO,COM 1,5CM DE ESPESSURA,COM ARGAMASSA DE CIMENTO E AREIA,NO TRACO 1:3,ALISADO A COLHER,COM JUNTAS BATIDASFORMANDO QUADROS,SOBRE BASE EXISTENTE</v>
      </c>
      <c r="C11743" s="115" t="s">
        <v>44288</v>
      </c>
      <c r="D11743" s="115" t="s">
        <v>44298</v>
      </c>
      <c r="E11743" s="115" t="s">
        <v>44299</v>
      </c>
      <c r="I11743" s="115" t="s">
        <v>16</v>
      </c>
      <c r="J11743" s="115">
        <v>41.97</v>
      </c>
    </row>
    <row r="11744" spans="1:10" hidden="1">
      <c r="A11744" s="115" t="s">
        <v>12040</v>
      </c>
      <c r="B11744" s="115" t="str">
        <f t="shared" si="183"/>
        <v>PISO CIMENTADO,COM 1,5CM DE ESPESSURA,COM ARGAMASSA DE CIMENTO E AREIA,NO TRACO 1:3,ALISADO A COLHER,COM NOVO ALISAMENTO, SOBRE PO DE CIMENTO ESPARGIDO E MOLHADO,SOBRE BASE EXISTENTE</v>
      </c>
      <c r="C11744" s="115" t="s">
        <v>44288</v>
      </c>
      <c r="D11744" s="115" t="s">
        <v>44300</v>
      </c>
      <c r="E11744" s="115" t="s">
        <v>44301</v>
      </c>
      <c r="F11744" s="115" t="s">
        <v>44290</v>
      </c>
      <c r="I11744" s="115" t="s">
        <v>16</v>
      </c>
      <c r="J11744" s="115">
        <v>43.92</v>
      </c>
    </row>
    <row r="11745" spans="1:10" hidden="1">
      <c r="A11745" s="115" t="s">
        <v>12041</v>
      </c>
      <c r="B11745" s="115" t="str">
        <f t="shared" si="183"/>
        <v>PISO CIMENTADO,COM 1,5CM DE ESPESSURA,COM ARGAMASSA DE CIMENTO E AREIA,NO TRACO 1:3,ALISADO A COLHER,COM NOVO ALISAMENTO, SOBRE PO DE CIMENTO ESPARGIDO E MOLHADO,SOBRE BASE EXISTENTE</v>
      </c>
      <c r="C11745" s="115" t="s">
        <v>44288</v>
      </c>
      <c r="D11745" s="115" t="s">
        <v>44300</v>
      </c>
      <c r="E11745" s="115" t="s">
        <v>44301</v>
      </c>
      <c r="F11745" s="115" t="s">
        <v>44290</v>
      </c>
      <c r="I11745" s="115" t="s">
        <v>16</v>
      </c>
      <c r="J11745" s="115">
        <v>38.68</v>
      </c>
    </row>
    <row r="11746" spans="1:10" hidden="1">
      <c r="A11746" s="115" t="s">
        <v>12042</v>
      </c>
      <c r="B11746" s="115" t="str">
        <f t="shared" si="183"/>
        <v>RODAPE DE ARGAMASSA DE CIMENTO E AREIA,NO TRACO 1:3,COM 15CM DE ALTURA E 2CM DE ESPESSURA,SOBRE PAREDE EM OSSO</v>
      </c>
      <c r="C11746" s="115" t="s">
        <v>44302</v>
      </c>
      <c r="D11746" s="115" t="s">
        <v>44303</v>
      </c>
      <c r="I11746" s="115" t="s">
        <v>58</v>
      </c>
      <c r="J11746" s="115">
        <v>16.920000000000002</v>
      </c>
    </row>
    <row r="11747" spans="1:10" hidden="1">
      <c r="A11747" s="115" t="s">
        <v>12043</v>
      </c>
      <c r="B11747" s="115" t="str">
        <f t="shared" si="183"/>
        <v>RODAPE DE ARGAMASSA DE CIMENTO E AREIA,NO TRACO 1:3,COM 15CM DE ALTURA E 2CM DE ESPESSURA,SOBRE PAREDE EM OSSO</v>
      </c>
      <c r="C11747" s="115" t="s">
        <v>44302</v>
      </c>
      <c r="D11747" s="115" t="s">
        <v>44303</v>
      </c>
      <c r="I11747" s="115" t="s">
        <v>58</v>
      </c>
      <c r="J11747" s="115">
        <v>14.78</v>
      </c>
    </row>
    <row r="11748" spans="1:10" hidden="1">
      <c r="A11748" s="115" t="s">
        <v>12044</v>
      </c>
      <c r="B11748" s="115" t="str">
        <f t="shared" si="183"/>
        <v>RODAPE DE ARGAMASSA DE CIMENTO E AREIA,NO TRACO 1:3,COM 15CM DE ALTURA E 2CM DE ESPESSURA,SOBRE PAREDE EM OSSO,COM CORANTE</v>
      </c>
      <c r="C11748" s="115" t="s">
        <v>44302</v>
      </c>
      <c r="D11748" s="115" t="s">
        <v>44304</v>
      </c>
      <c r="E11748" s="115" t="s">
        <v>44290</v>
      </c>
      <c r="I11748" s="115" t="s">
        <v>58</v>
      </c>
      <c r="J11748" s="115">
        <v>23.95</v>
      </c>
    </row>
    <row r="11749" spans="1:10" hidden="1">
      <c r="A11749" s="115" t="s">
        <v>12045</v>
      </c>
      <c r="B11749" s="115" t="str">
        <f t="shared" si="183"/>
        <v>RODAPE DE ARGAMASSA DE CIMENTO E AREIA,NO TRACO 1:3,COM 15CM DE ALTURA E 2CM DE ESPESSURA,SOBRE PAREDE EM OSSO,COM CORANTE</v>
      </c>
      <c r="C11749" s="115" t="s">
        <v>44302</v>
      </c>
      <c r="D11749" s="115" t="s">
        <v>44304</v>
      </c>
      <c r="E11749" s="115" t="s">
        <v>44290</v>
      </c>
      <c r="I11749" s="115" t="s">
        <v>58</v>
      </c>
      <c r="J11749" s="115">
        <v>21.38</v>
      </c>
    </row>
    <row r="11750" spans="1:10" hidden="1">
      <c r="A11750" s="115" t="s">
        <v>12046</v>
      </c>
      <c r="B11750" s="115" t="str">
        <f t="shared" si="183"/>
        <v>RODAPE DE ARGAMASSA DE CIMENTO E AREIA,NO TRACO 1:3,COM 7CMDE ALTURA E 2CM DE ESPESSURA,SOBRE PAREDE DE OSSO</v>
      </c>
      <c r="C11750" s="115" t="s">
        <v>44305</v>
      </c>
      <c r="D11750" s="115" t="s">
        <v>44306</v>
      </c>
      <c r="I11750" s="115" t="s">
        <v>58</v>
      </c>
      <c r="J11750" s="115">
        <v>13.69</v>
      </c>
    </row>
    <row r="11751" spans="1:10" hidden="1">
      <c r="A11751" s="115" t="s">
        <v>12047</v>
      </c>
      <c r="B11751" s="115" t="str">
        <f t="shared" si="183"/>
        <v>RODAPE DE ARGAMASSA DE CIMENTO E AREIA,NO TRACO 1:3,COM 7CMDE ALTURA E 2CM DE ESPESSURA,SOBRE PAREDE DE OSSO</v>
      </c>
      <c r="C11751" s="115" t="s">
        <v>44305</v>
      </c>
      <c r="D11751" s="115" t="s">
        <v>44306</v>
      </c>
      <c r="I11751" s="115" t="s">
        <v>58</v>
      </c>
      <c r="J11751" s="115">
        <v>11.92</v>
      </c>
    </row>
    <row r="11752" spans="1:10" hidden="1">
      <c r="A11752" s="115" t="s">
        <v>12048</v>
      </c>
      <c r="B11752" s="115" t="str">
        <f t="shared" si="183"/>
        <v>PISO CIMENTADO IMPERMEAVEL,COM 1,5CM DE ESPESSURA,DE ARGAMASSA DE CIMENTO E AREIA,NO TRACO 1:3 E IMPERMEABILIZANTE DE PEGA NORMAL ADICIONADO A AGUA DA ARGAMASSA NA DOSAGEM DE 1:12,ALISADO A COLHER,SOBRE BASE OU CONTRAPISO EXISTENTE</v>
      </c>
      <c r="C11752" s="115" t="s">
        <v>44307</v>
      </c>
      <c r="D11752" s="115" t="s">
        <v>44308</v>
      </c>
      <c r="E11752" s="115" t="s">
        <v>44309</v>
      </c>
      <c r="F11752" s="115" t="s">
        <v>44310</v>
      </c>
      <c r="I11752" s="115" t="s">
        <v>16</v>
      </c>
      <c r="J11752" s="115">
        <v>32.47</v>
      </c>
    </row>
    <row r="11753" spans="1:10" hidden="1">
      <c r="A11753" s="115" t="s">
        <v>12049</v>
      </c>
      <c r="B11753" s="115" t="str">
        <f t="shared" si="183"/>
        <v>PISO CIMENTADO IMPERMEAVEL,COM 1,5CM DE ESPESSURA,DE ARGAMASSA DE CIMENTO E AREIA,NO TRACO 1:3 E IMPERMEABILIZANTE DE PEGA NORMAL ADICIONADO A AGUA DA ARGAMASSA NA DOSAGEM DE 1:12,ALISADO A COLHER,SOBRE BASE OU CONTRAPISO EXISTENTE</v>
      </c>
      <c r="C11753" s="115" t="s">
        <v>44307</v>
      </c>
      <c r="D11753" s="115" t="s">
        <v>44308</v>
      </c>
      <c r="E11753" s="115" t="s">
        <v>44309</v>
      </c>
      <c r="F11753" s="115" t="s">
        <v>44310</v>
      </c>
      <c r="I11753" s="115" t="s">
        <v>16</v>
      </c>
      <c r="J11753" s="115">
        <v>28.83</v>
      </c>
    </row>
    <row r="11754" spans="1:10" hidden="1">
      <c r="A11754" s="115" t="s">
        <v>12050</v>
      </c>
      <c r="B11754" s="115" t="str">
        <f t="shared" si="183"/>
        <v>PISO CIMENTADO IMPERMEAVEL,COM 3CM DE ESPESSURA EM DUAS CAMADAS DE 1,5CM,DE ARGAMASSA DE CIMENTO E AREIA,NO TRACO 1:3 EIMPERMEABILIZANTE DE PEGA NORMAL ADICIONADO A AGUA DA ARGAMASSA NA DOSAGEM DE 1:12,ALISADO A COLHER,SOBRE BASE,OU CONTRAPISO EXISTENTE</v>
      </c>
      <c r="C11754" s="115" t="s">
        <v>44311</v>
      </c>
      <c r="D11754" s="115" t="s">
        <v>44312</v>
      </c>
      <c r="E11754" s="115" t="s">
        <v>44313</v>
      </c>
      <c r="F11754" s="115" t="s">
        <v>44314</v>
      </c>
      <c r="G11754" s="115" t="s">
        <v>44315</v>
      </c>
      <c r="I11754" s="115" t="s">
        <v>16</v>
      </c>
      <c r="J11754" s="115">
        <v>56.59</v>
      </c>
    </row>
    <row r="11755" spans="1:10" hidden="1">
      <c r="A11755" s="115" t="s">
        <v>12051</v>
      </c>
      <c r="B11755" s="115" t="str">
        <f t="shared" si="183"/>
        <v>PISO CIMENTADO IMPERMEAVEL,COM 3CM DE ESPESSURA EM DUAS CAMADAS DE 1,5CM,DE ARGAMASSA DE CIMENTO E AREIA,NO TRACO 1:3 EIMPERMEABILIZANTE DE PEGA NORMAL ADICIONADO A AGUA DA ARGAMASSA NA DOSAGEM DE 1:12,ALISADO A COLHER,SOBRE BASE,OU CONTRAPISO EXISTENTE</v>
      </c>
      <c r="C11755" s="115" t="s">
        <v>44311</v>
      </c>
      <c r="D11755" s="115" t="s">
        <v>44312</v>
      </c>
      <c r="E11755" s="115" t="s">
        <v>44313</v>
      </c>
      <c r="F11755" s="115" t="s">
        <v>44314</v>
      </c>
      <c r="G11755" s="115" t="s">
        <v>44315</v>
      </c>
      <c r="I11755" s="115" t="s">
        <v>16</v>
      </c>
      <c r="J11755" s="115">
        <v>50.44</v>
      </c>
    </row>
    <row r="11756" spans="1:10" hidden="1">
      <c r="A11756" s="115" t="s">
        <v>12052</v>
      </c>
      <c r="B11756" s="115" t="str">
        <f t="shared" si="183"/>
        <v>RODAPE DE CIMENTADO IMPERMEAVEL COM 7CM DE ALTURA E 2CM DE ESPESSURA, EM ARGAMASSA DE CIMENTO E AREIA, NO TRACO 1:3 E IMPERMEABILIZANTE DE PEGA NORMAL  ADICIONADO A AGUA DA ARGAMASSA NA DOSAGEM DE 1:12,ALISADO A COLHER,SOBRE PAREDE EM OSSO</v>
      </c>
      <c r="C11756" s="115" t="s">
        <v>44316</v>
      </c>
      <c r="D11756" s="115" t="s">
        <v>44317</v>
      </c>
      <c r="E11756" s="115" t="s">
        <v>44318</v>
      </c>
      <c r="F11756" s="115" t="s">
        <v>44319</v>
      </c>
      <c r="I11756" s="115" t="s">
        <v>58</v>
      </c>
      <c r="J11756" s="115">
        <v>14.56</v>
      </c>
    </row>
    <row r="11757" spans="1:10" hidden="1">
      <c r="A11757" s="115" t="s">
        <v>12053</v>
      </c>
      <c r="B11757" s="115" t="str">
        <f t="shared" si="183"/>
        <v>RODAPE DE CIMENTADO IMPERMEAVEL COM 7CM DE ALTURA E 2CM DE ESPESSURA, EM ARGAMASSA DE CIMENTO E AREIA, NO TRACO 1:3 E IMPERMEABILIZANTE DE PEGA NORMAL  ADICIONADO A AGUA DA ARGAMASSA NA DOSAGEM DE 1:12,ALISADO A COLHER,SOBRE PAREDE EM OSSO</v>
      </c>
      <c r="C11757" s="115" t="s">
        <v>44316</v>
      </c>
      <c r="D11757" s="115" t="s">
        <v>44317</v>
      </c>
      <c r="E11757" s="115" t="s">
        <v>44318</v>
      </c>
      <c r="F11757" s="115" t="s">
        <v>44319</v>
      </c>
      <c r="I11757" s="115" t="s">
        <v>58</v>
      </c>
      <c r="J11757" s="115">
        <v>12.68</v>
      </c>
    </row>
    <row r="11758" spans="1:10" hidden="1">
      <c r="A11758" s="115" t="s">
        <v>12054</v>
      </c>
      <c r="B11758" s="115" t="str">
        <f t="shared" si="183"/>
        <v>RODAPE DE CIMENTADO IMPERMEAVEL COM 10CM DE ALTURA E 3CM DEESPESSURA, EM ARGAMASSA DE CIMENTO E AREIA, NO TRACO 1:3 EIMPERMEABILIZANTE DE PEGA NORMAL  ADICIONADO  A AGUA DA ARGAMASSA NA DOSAGEM DE 1:12,ALISADO A COLHER,SOBRE PAREDE EM OSSO</v>
      </c>
      <c r="C11758" s="115" t="s">
        <v>44320</v>
      </c>
      <c r="D11758" s="115" t="s">
        <v>44321</v>
      </c>
      <c r="E11758" s="115" t="s">
        <v>44322</v>
      </c>
      <c r="F11758" s="115" t="s">
        <v>44323</v>
      </c>
      <c r="G11758" s="115" t="s">
        <v>44324</v>
      </c>
      <c r="I11758" s="115" t="s">
        <v>58</v>
      </c>
      <c r="J11758" s="115">
        <v>16.09</v>
      </c>
    </row>
    <row r="11759" spans="1:10" hidden="1">
      <c r="A11759" s="115" t="s">
        <v>12055</v>
      </c>
      <c r="B11759" s="115" t="str">
        <f t="shared" si="183"/>
        <v>RODAPE DE CIMENTADO IMPERMEAVEL COM 10CM DE ALTURA E 3CM DEESPESSURA, EM ARGAMASSA DE CIMENTO E AREIA, NO TRACO 1:3 EIMPERMEABILIZANTE DE PEGA NORMAL  ADICIONADO  A AGUA DA ARGAMASSA NA DOSAGEM DE 1:12,ALISADO A COLHER,SOBRE PAREDE EM OSSO</v>
      </c>
      <c r="C11759" s="115" t="s">
        <v>44320</v>
      </c>
      <c r="D11759" s="115" t="s">
        <v>44321</v>
      </c>
      <c r="E11759" s="115" t="s">
        <v>44322</v>
      </c>
      <c r="F11759" s="115" t="s">
        <v>44323</v>
      </c>
      <c r="G11759" s="115" t="s">
        <v>44324</v>
      </c>
      <c r="I11759" s="115" t="s">
        <v>58</v>
      </c>
      <c r="J11759" s="115">
        <v>14.08</v>
      </c>
    </row>
    <row r="11760" spans="1:10" hidden="1">
      <c r="A11760" s="115" t="s">
        <v>12056</v>
      </c>
      <c r="B11760" s="115" t="str">
        <f t="shared" si="183"/>
        <v>RODAPE DE CIMENTADO IMPERMEAVEL COM 25CM DE ALTURA E 3CM DEESPESSURA, EM ARGAMASSA DE CIMENTO E AREIA, NO TRACO 1:3  EIMPERMEABILIZANTE DE PEGA NORMAL  ADICIONADO  A AGUA DA ARGAMASSA NA DOSAGEM DE 1:12,ALISADO A COLHER,SOBRE PAREDE EM OSSO</v>
      </c>
      <c r="C11760" s="115" t="s">
        <v>44325</v>
      </c>
      <c r="D11760" s="115" t="s">
        <v>44326</v>
      </c>
      <c r="E11760" s="115" t="s">
        <v>44322</v>
      </c>
      <c r="F11760" s="115" t="s">
        <v>44323</v>
      </c>
      <c r="G11760" s="115" t="s">
        <v>44324</v>
      </c>
      <c r="I11760" s="115" t="s">
        <v>58</v>
      </c>
      <c r="J11760" s="115">
        <v>26.71</v>
      </c>
    </row>
    <row r="11761" spans="1:10" hidden="1">
      <c r="A11761" s="115" t="s">
        <v>12057</v>
      </c>
      <c r="B11761" s="115" t="str">
        <f t="shared" si="183"/>
        <v>RODAPE DE CIMENTADO IMPERMEAVEL COM 25CM DE ALTURA E 3CM DEESPESSURA, EM ARGAMASSA DE CIMENTO E AREIA, NO TRACO 1:3  EIMPERMEABILIZANTE DE PEGA NORMAL  ADICIONADO  A AGUA DA ARGAMASSA NA DOSAGEM DE 1:12,ALISADO A COLHER,SOBRE PAREDE EM OSSO</v>
      </c>
      <c r="C11761" s="115" t="s">
        <v>44325</v>
      </c>
      <c r="D11761" s="115" t="s">
        <v>44326</v>
      </c>
      <c r="E11761" s="115" t="s">
        <v>44322</v>
      </c>
      <c r="F11761" s="115" t="s">
        <v>44323</v>
      </c>
      <c r="G11761" s="115" t="s">
        <v>44324</v>
      </c>
      <c r="I11761" s="115" t="s">
        <v>58</v>
      </c>
      <c r="J11761" s="115">
        <v>23.49</v>
      </c>
    </row>
    <row r="11762" spans="1:10" hidden="1">
      <c r="A11762" s="115" t="s">
        <v>12058</v>
      </c>
      <c r="B11762" s="115" t="str">
        <f t="shared" si="183"/>
        <v>CONTRAPISO,BASE OU CAMADA REGULARIZADORA EXECUTADA COM ARGAMASSA DE CIMENTO E AREIA,NO TRACO 1:4,NA ESPESSURA DE 1CM</v>
      </c>
      <c r="C11762" s="115" t="s">
        <v>44327</v>
      </c>
      <c r="D11762" s="115" t="s">
        <v>44328</v>
      </c>
      <c r="I11762" s="115" t="s">
        <v>16</v>
      </c>
      <c r="J11762" s="115">
        <v>16.87</v>
      </c>
    </row>
    <row r="11763" spans="1:10" hidden="1">
      <c r="A11763" s="115" t="s">
        <v>12059</v>
      </c>
      <c r="B11763" s="115" t="str">
        <f t="shared" si="183"/>
        <v>CONTRAPISO,BASE OU CAMADA REGULARIZADORA EXECUTADA COM ARGAMASSA DE CIMENTO E AREIA,NO TRACO 1:4,NA ESPESSURA DE 1CM</v>
      </c>
      <c r="C11763" s="115" t="s">
        <v>44327</v>
      </c>
      <c r="D11763" s="115" t="s">
        <v>44328</v>
      </c>
      <c r="I11763" s="115" t="s">
        <v>16</v>
      </c>
      <c r="J11763" s="115">
        <v>14.99</v>
      </c>
    </row>
    <row r="11764" spans="1:10" hidden="1">
      <c r="A11764" s="115" t="s">
        <v>12060</v>
      </c>
      <c r="B11764" s="115" t="str">
        <f t="shared" si="183"/>
        <v>CONTRAPISO,BASE OU CAMADA REGULARIZADORA EXECUTADA COM ARGAMASSA DE CIMENTO A AREIA,NO TRACO 1:4,NA ESPESSURA DE 1,5CM</v>
      </c>
      <c r="C11764" s="115" t="s">
        <v>44327</v>
      </c>
      <c r="D11764" s="115" t="s">
        <v>44329</v>
      </c>
      <c r="I11764" s="115" t="s">
        <v>16</v>
      </c>
      <c r="J11764" s="115">
        <v>20.49</v>
      </c>
    </row>
    <row r="11765" spans="1:10" hidden="1">
      <c r="A11765" s="115" t="s">
        <v>12061</v>
      </c>
      <c r="B11765" s="115" t="str">
        <f t="shared" si="183"/>
        <v>CONTRAPISO,BASE OU CAMADA REGULARIZADORA EXECUTADA COM ARGAMASSA DE CIMENTO A AREIA,NO TRACO 1:4,NA ESPESSURA DE 1,5CM</v>
      </c>
      <c r="C11765" s="115" t="s">
        <v>44327</v>
      </c>
      <c r="D11765" s="115" t="s">
        <v>44329</v>
      </c>
      <c r="I11765" s="115" t="s">
        <v>16</v>
      </c>
      <c r="J11765" s="115">
        <v>18.32</v>
      </c>
    </row>
    <row r="11766" spans="1:10" hidden="1">
      <c r="A11766" s="115" t="s">
        <v>12062</v>
      </c>
      <c r="B11766" s="115" t="str">
        <f t="shared" si="183"/>
        <v>CONTRAPISO,BASE OU CAMADA REGULARIZADORA,EXECUTADA COM ARGAMASSA DE CIMENTO A AREIA,NO TRACO 1:4,NA ESPESSURA DE 2CM</v>
      </c>
      <c r="C11766" s="115" t="s">
        <v>44330</v>
      </c>
      <c r="D11766" s="115" t="s">
        <v>44331</v>
      </c>
      <c r="I11766" s="115" t="s">
        <v>16</v>
      </c>
      <c r="J11766" s="115">
        <v>24.12</v>
      </c>
    </row>
    <row r="11767" spans="1:10" hidden="1">
      <c r="A11767" s="115" t="s">
        <v>12063</v>
      </c>
      <c r="B11767" s="115" t="str">
        <f t="shared" si="183"/>
        <v>CONTRAPISO,BASE OU CAMADA REGULARIZADORA,EXECUTADA COM ARGAMASSA DE CIMENTO A AREIA,NO TRACO 1:4,NA ESPESSURA DE 2CM</v>
      </c>
      <c r="C11767" s="115" t="s">
        <v>44330</v>
      </c>
      <c r="D11767" s="115" t="s">
        <v>44331</v>
      </c>
      <c r="I11767" s="115" t="s">
        <v>16</v>
      </c>
      <c r="J11767" s="115">
        <v>21.65</v>
      </c>
    </row>
    <row r="11768" spans="1:10" hidden="1">
      <c r="A11768" s="115" t="s">
        <v>12064</v>
      </c>
      <c r="B11768" s="115" t="str">
        <f t="shared" si="183"/>
        <v>CONTRAPISO,BASE OU CAMADA REGULARIZADORA,EXECUTADA COM ARGAMASSA DE CIMNENTO E AREIA,NO TRACO 1:4,NA ESPESSURA DE 2,5CM</v>
      </c>
      <c r="C11768" s="115" t="s">
        <v>44330</v>
      </c>
      <c r="D11768" s="115" t="s">
        <v>44332</v>
      </c>
      <c r="I11768" s="115" t="s">
        <v>16</v>
      </c>
      <c r="J11768" s="115">
        <v>27.74</v>
      </c>
    </row>
    <row r="11769" spans="1:10" hidden="1">
      <c r="A11769" s="115" t="s">
        <v>12065</v>
      </c>
      <c r="B11769" s="115" t="str">
        <f t="shared" si="183"/>
        <v>CONTRAPISO,BASE OU CAMADA REGULARIZADORA,EXECUTADA COM ARGAMASSA DE CIMNENTO E AREIA,NO TRACO 1:4,NA ESPESSURA DE 2,5CM</v>
      </c>
      <c r="C11769" s="115" t="s">
        <v>44330</v>
      </c>
      <c r="D11769" s="115" t="s">
        <v>44332</v>
      </c>
      <c r="I11769" s="115" t="s">
        <v>16</v>
      </c>
      <c r="J11769" s="115">
        <v>24.98</v>
      </c>
    </row>
    <row r="11770" spans="1:10" hidden="1">
      <c r="A11770" s="115" t="s">
        <v>12066</v>
      </c>
      <c r="B11770" s="115" t="str">
        <f t="shared" si="183"/>
        <v>CONTRAPISO,BASE OU CAMADA REGULARIZADORA,EXECUTADA COM ARGAMASSA DE CIMENTO E AREIA,NO TRACO 1:4,NA ESPESSURA DE 3CM</v>
      </c>
      <c r="C11770" s="115" t="s">
        <v>44330</v>
      </c>
      <c r="D11770" s="115" t="s">
        <v>44333</v>
      </c>
      <c r="I11770" s="115" t="s">
        <v>16</v>
      </c>
      <c r="J11770" s="115">
        <v>31.37</v>
      </c>
    </row>
    <row r="11771" spans="1:10" hidden="1">
      <c r="A11771" s="115" t="s">
        <v>12067</v>
      </c>
      <c r="B11771" s="115" t="str">
        <f t="shared" si="183"/>
        <v>CONTRAPISO,BASE OU CAMADA REGULARIZADORA,EXECUTADA COM ARGAMASSA DE CIMENTO E AREIA,NO TRACO 1:4,NA ESPESSURA DE 3CM</v>
      </c>
      <c r="C11771" s="115" t="s">
        <v>44330</v>
      </c>
      <c r="D11771" s="115" t="s">
        <v>44333</v>
      </c>
      <c r="I11771" s="115" t="s">
        <v>16</v>
      </c>
      <c r="J11771" s="115">
        <v>28.3</v>
      </c>
    </row>
    <row r="11772" spans="1:10" hidden="1">
      <c r="A11772" s="115" t="s">
        <v>12068</v>
      </c>
      <c r="B11772" s="115" t="str">
        <f t="shared" si="183"/>
        <v>CONTRAPISO,BASE OU CAMADA REGULARIZADORA,EXECUTADA COM ARGAMASSA DE CIMENTO E AREIA,NO TRACO 1:4,NA ESPESSURA DE 3,5CM</v>
      </c>
      <c r="C11772" s="115" t="s">
        <v>44330</v>
      </c>
      <c r="D11772" s="115" t="s">
        <v>44334</v>
      </c>
      <c r="I11772" s="115" t="s">
        <v>16</v>
      </c>
      <c r="J11772" s="115">
        <v>34.99</v>
      </c>
    </row>
    <row r="11773" spans="1:10" hidden="1">
      <c r="A11773" s="115" t="s">
        <v>12069</v>
      </c>
      <c r="B11773" s="115" t="str">
        <f t="shared" si="183"/>
        <v>CONTRAPISO,BASE OU CAMADA REGULARIZADORA,EXECUTADA COM ARGAMASSA DE CIMENTO E AREIA,NO TRACO 1:4,NA ESPESSURA DE 3,5CM</v>
      </c>
      <c r="C11773" s="115" t="s">
        <v>44330</v>
      </c>
      <c r="D11773" s="115" t="s">
        <v>44334</v>
      </c>
      <c r="I11773" s="115" t="s">
        <v>16</v>
      </c>
      <c r="J11773" s="115">
        <v>31.63</v>
      </c>
    </row>
    <row r="11774" spans="1:10" hidden="1">
      <c r="A11774" s="115" t="s">
        <v>12070</v>
      </c>
      <c r="B11774" s="115" t="str">
        <f t="shared" si="183"/>
        <v>CONTRAPISO,BASE OU CAMADA REGULARIZADORA,EXECUTADA COM ARGAMASSA DE CIMENTO E AREIA,NO TRACO 1:4,NA ESPESSURA DE 4CM</v>
      </c>
      <c r="C11774" s="115" t="s">
        <v>44330</v>
      </c>
      <c r="D11774" s="115" t="s">
        <v>44335</v>
      </c>
      <c r="I11774" s="115" t="s">
        <v>16</v>
      </c>
      <c r="J11774" s="115">
        <v>38.619999999999997</v>
      </c>
    </row>
    <row r="11775" spans="1:10" hidden="1">
      <c r="A11775" s="115" t="s">
        <v>12071</v>
      </c>
      <c r="B11775" s="115" t="str">
        <f t="shared" si="183"/>
        <v>CONTRAPISO,BASE OU CAMADA REGULARIZADORA,EXECUTADA COM ARGAMASSA DE CIMENTO E AREIA,NO TRACO 1:4,NA ESPESSURA DE 4CM</v>
      </c>
      <c r="C11775" s="115" t="s">
        <v>44330</v>
      </c>
      <c r="D11775" s="115" t="s">
        <v>44335</v>
      </c>
      <c r="I11775" s="115" t="s">
        <v>16</v>
      </c>
      <c r="J11775" s="115">
        <v>34.96</v>
      </c>
    </row>
    <row r="11776" spans="1:10" hidden="1">
      <c r="A11776" s="115" t="s">
        <v>12072</v>
      </c>
      <c r="B11776" s="115" t="str">
        <f t="shared" si="183"/>
        <v>CONTRAPISO,BASE OU CAMADA REGULARIZADORA,EXECUTADA COM ARGAMASSA DE CIMENTO E AREIA,NO TRACO 1:4,NA ESPESSURA DE 5CM</v>
      </c>
      <c r="C11776" s="115" t="s">
        <v>44330</v>
      </c>
      <c r="D11776" s="115" t="s">
        <v>44336</v>
      </c>
      <c r="I11776" s="115" t="s">
        <v>16</v>
      </c>
      <c r="J11776" s="115">
        <v>45.87</v>
      </c>
    </row>
    <row r="11777" spans="1:10" hidden="1">
      <c r="A11777" s="115" t="s">
        <v>12073</v>
      </c>
      <c r="B11777" s="115" t="str">
        <f t="shared" si="183"/>
        <v>CONTRAPISO,BASE OU CAMADA REGULARIZADORA,EXECUTADA COM ARGAMASSA DE CIMENTO E AREIA,NO TRACO 1:4,NA ESPESSURA DE 5CM</v>
      </c>
      <c r="C11777" s="115" t="s">
        <v>44330</v>
      </c>
      <c r="D11777" s="115" t="s">
        <v>44336</v>
      </c>
      <c r="I11777" s="115" t="s">
        <v>16</v>
      </c>
      <c r="J11777" s="115">
        <v>41.62</v>
      </c>
    </row>
    <row r="11778" spans="1:10" hidden="1">
      <c r="A11778" s="115" t="s">
        <v>12074</v>
      </c>
      <c r="B11778" s="115" t="str">
        <f t="shared" si="183"/>
        <v>CONTRAPISO,BASE OU CAMADA REGULARIZADORA,EXECUTADA COM ARGAMASSA DE CIMENTO E AREIA,NO TRACO 1:4,NA ESPESSURA DE 6CM</v>
      </c>
      <c r="C11778" s="115" t="s">
        <v>44330</v>
      </c>
      <c r="D11778" s="115" t="s">
        <v>44337</v>
      </c>
      <c r="I11778" s="115" t="s">
        <v>16</v>
      </c>
      <c r="J11778" s="115">
        <v>53.12</v>
      </c>
    </row>
    <row r="11779" spans="1:10" hidden="1">
      <c r="A11779" s="115" t="s">
        <v>12075</v>
      </c>
      <c r="B11779" s="115" t="str">
        <f t="shared" si="183"/>
        <v>CONTRAPISO,BASE OU CAMADA REGULARIZADORA,EXECUTADA COM ARGAMASSA DE CIMENTO E AREIA,NO TRACO 1:4,NA ESPESSURA DE 6CM</v>
      </c>
      <c r="C11779" s="115" t="s">
        <v>44330</v>
      </c>
      <c r="D11779" s="115" t="s">
        <v>44337</v>
      </c>
      <c r="I11779" s="115" t="s">
        <v>16</v>
      </c>
      <c r="J11779" s="115">
        <v>48.28</v>
      </c>
    </row>
    <row r="11780" spans="1:10" hidden="1">
      <c r="A11780" s="115" t="s">
        <v>12076</v>
      </c>
      <c r="B11780" s="115" t="str">
        <f t="shared" si="183"/>
        <v>CONTRAPISO,BASE OU CAMADA REGULARIZADORA EXECUTADA,COM ARGAMASSA DE CIMENTO E AREIA,NO TRACO 1:4,NA ESPESSURA DE 6,5CM</v>
      </c>
      <c r="C11780" s="115" t="s">
        <v>44338</v>
      </c>
      <c r="D11780" s="115" t="s">
        <v>44339</v>
      </c>
      <c r="I11780" s="115" t="s">
        <v>16</v>
      </c>
      <c r="J11780" s="115">
        <v>56.74</v>
      </c>
    </row>
    <row r="11781" spans="1:10" hidden="1">
      <c r="A11781" s="115" t="s">
        <v>12077</v>
      </c>
      <c r="B11781" s="115" t="str">
        <f t="shared" ref="B11781:B11844" si="184">C11781&amp;D11781&amp;E11781&amp;F11781&amp;G11781&amp;H11781</f>
        <v>CONTRAPISO,BASE OU CAMADA REGULARIZADORA EXECUTADA,COM ARGAMASSA DE CIMENTO E AREIA,NO TRACO 1:4,NA ESPESSURA DE 6,5CM</v>
      </c>
      <c r="C11781" s="115" t="s">
        <v>44338</v>
      </c>
      <c r="D11781" s="115" t="s">
        <v>44339</v>
      </c>
      <c r="I11781" s="115" t="s">
        <v>16</v>
      </c>
      <c r="J11781" s="115">
        <v>51.61</v>
      </c>
    </row>
    <row r="11782" spans="1:10" hidden="1">
      <c r="A11782" s="115" t="s">
        <v>12078</v>
      </c>
      <c r="B11782" s="115" t="str">
        <f t="shared" si="184"/>
        <v>CONTRAPISO,BASE OU CAMADA REGULARIZADORA EXECUTADA,COM ARGAMASSA DE CIMENTO E AREIA,NO TRACO 1:4,NA ESPESSURA DE 8CM</v>
      </c>
      <c r="C11782" s="115" t="s">
        <v>44338</v>
      </c>
      <c r="D11782" s="115" t="s">
        <v>44340</v>
      </c>
      <c r="I11782" s="115" t="s">
        <v>16</v>
      </c>
      <c r="J11782" s="115">
        <v>67.62</v>
      </c>
    </row>
    <row r="11783" spans="1:10" hidden="1">
      <c r="A11783" s="115" t="s">
        <v>12079</v>
      </c>
      <c r="B11783" s="115" t="str">
        <f t="shared" si="184"/>
        <v>CONTRAPISO,BASE OU CAMADA REGULARIZADORA EXECUTADA,COM ARGAMASSA DE CIMENTO E AREIA,NO TRACO 1:4,NA ESPESSURA DE 8CM</v>
      </c>
      <c r="C11783" s="115" t="s">
        <v>44338</v>
      </c>
      <c r="D11783" s="115" t="s">
        <v>44340</v>
      </c>
      <c r="I11783" s="115" t="s">
        <v>16</v>
      </c>
      <c r="J11783" s="115">
        <v>61.6</v>
      </c>
    </row>
    <row r="11784" spans="1:10" hidden="1">
      <c r="A11784" s="115" t="s">
        <v>12080</v>
      </c>
      <c r="B11784" s="115" t="str">
        <f t="shared" si="184"/>
        <v>RECOMPOSICAO DE PISO CIMENTADO,COM ARGAMASSA DE CIMENTO E AREIA, NO TRACO 1:3, COM 2CM DE ESPESSURA, EXCLUSIVE BASE  DECONCRETO</v>
      </c>
      <c r="C11784" s="115" t="s">
        <v>44341</v>
      </c>
      <c r="D11784" s="115" t="s">
        <v>44342</v>
      </c>
      <c r="E11784" s="115" t="s">
        <v>44343</v>
      </c>
      <c r="I11784" s="115" t="s">
        <v>16</v>
      </c>
      <c r="J11784" s="115">
        <v>49.62</v>
      </c>
    </row>
    <row r="11785" spans="1:10" hidden="1">
      <c r="A11785" s="115" t="s">
        <v>12081</v>
      </c>
      <c r="B11785" s="115" t="str">
        <f t="shared" si="184"/>
        <v>RECOMPOSICAO DE PISO CIMENTADO,COM ARGAMASSA DE CIMENTO E AREIA, NO TRACO 1:3, COM 2CM DE ESPESSURA, EXCLUSIVE BASE  DECONCRETO</v>
      </c>
      <c r="C11785" s="115" t="s">
        <v>44341</v>
      </c>
      <c r="D11785" s="115" t="s">
        <v>44342</v>
      </c>
      <c r="E11785" s="115" t="s">
        <v>44343</v>
      </c>
      <c r="I11785" s="115" t="s">
        <v>16</v>
      </c>
      <c r="J11785" s="115">
        <v>43.91</v>
      </c>
    </row>
    <row r="11786" spans="1:10" hidden="1">
      <c r="A11786" s="115" t="s">
        <v>12082</v>
      </c>
      <c r="B11786" s="115"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15" t="s">
        <v>44344</v>
      </c>
      <c r="D11786" s="115" t="s">
        <v>44345</v>
      </c>
      <c r="E11786" s="115" t="s">
        <v>44346</v>
      </c>
      <c r="F11786" s="115" t="s">
        <v>44347</v>
      </c>
      <c r="G11786" s="115" t="s">
        <v>44348</v>
      </c>
      <c r="I11786" s="115" t="s">
        <v>16</v>
      </c>
      <c r="J11786" s="115">
        <v>80.48</v>
      </c>
    </row>
    <row r="11787" spans="1:10" hidden="1">
      <c r="A11787" s="115" t="s">
        <v>12083</v>
      </c>
      <c r="B11787" s="115"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15" t="s">
        <v>44344</v>
      </c>
      <c r="D11787" s="115" t="s">
        <v>44345</v>
      </c>
      <c r="E11787" s="115" t="s">
        <v>44346</v>
      </c>
      <c r="F11787" s="115" t="s">
        <v>44347</v>
      </c>
      <c r="G11787" s="115" t="s">
        <v>44348</v>
      </c>
      <c r="I11787" s="115" t="s">
        <v>16</v>
      </c>
      <c r="J11787" s="115">
        <v>74.150000000000006</v>
      </c>
    </row>
    <row r="11788" spans="1:10" hidden="1">
      <c r="A11788" s="115" t="s">
        <v>12084</v>
      </c>
      <c r="B11788" s="115" t="str">
        <f t="shared" si="184"/>
        <v>RECOMPOSICAO DE PISO DE CONCRETO SIMPLES,COM RESISTENCIA DE15MPA,COM 8CM DE ESPESSURA,INCLUSIVE DEMOLICAO COM EQUIPAMENTO DE AR COMPRIMIDO DO PISO</v>
      </c>
      <c r="C11788" s="115" t="s">
        <v>44349</v>
      </c>
      <c r="D11788" s="115" t="s">
        <v>44350</v>
      </c>
      <c r="E11788" s="115" t="s">
        <v>44351</v>
      </c>
      <c r="I11788" s="115" t="s">
        <v>16</v>
      </c>
      <c r="J11788" s="115">
        <v>89.18</v>
      </c>
    </row>
    <row r="11789" spans="1:10" hidden="1">
      <c r="A11789" s="115" t="s">
        <v>12085</v>
      </c>
      <c r="B11789" s="115" t="str">
        <f t="shared" si="184"/>
        <v>RECOMPOSICAO DE PISO DE CONCRETO SIMPLES,COM RESISTENCIA DE15MPA,COM 8CM DE ESPESSURA,INCLUSIVE DEMOLICAO COM EQUIPAMENTO DE AR COMPRIMIDO DO PISO</v>
      </c>
      <c r="C11789" s="115" t="s">
        <v>44349</v>
      </c>
      <c r="D11789" s="115" t="s">
        <v>44350</v>
      </c>
      <c r="E11789" s="115" t="s">
        <v>44351</v>
      </c>
      <c r="I11789" s="115" t="s">
        <v>16</v>
      </c>
      <c r="J11789" s="115">
        <v>82.1</v>
      </c>
    </row>
    <row r="11790" spans="1:10" hidden="1">
      <c r="A11790" s="115" t="s">
        <v>12086</v>
      </c>
      <c r="B11790" s="115" t="str">
        <f t="shared" si="184"/>
        <v>CAMADA DE BRITA 1,COM ESPESSURA ESTIMADA DE 3CM,ESPALHAMENTO MANUAL</v>
      </c>
      <c r="C11790" s="115" t="s">
        <v>44352</v>
      </c>
      <c r="D11790" s="115" t="s">
        <v>40314</v>
      </c>
      <c r="I11790" s="115" t="s">
        <v>16</v>
      </c>
      <c r="J11790" s="115">
        <v>9.99</v>
      </c>
    </row>
    <row r="11791" spans="1:10" hidden="1">
      <c r="A11791" s="115" t="s">
        <v>12087</v>
      </c>
      <c r="B11791" s="115" t="str">
        <f t="shared" si="184"/>
        <v>CAMADA DE BRITA 1,COM ESPESSURA ESTIMADA DE 3CM,ESPALHAMENTO MANUAL</v>
      </c>
      <c r="C11791" s="115" t="s">
        <v>44352</v>
      </c>
      <c r="D11791" s="115" t="s">
        <v>40314</v>
      </c>
      <c r="I11791" s="115" t="s">
        <v>16</v>
      </c>
      <c r="J11791" s="115">
        <v>8.86</v>
      </c>
    </row>
    <row r="11792" spans="1:10" hidden="1">
      <c r="A11792" s="115" t="s">
        <v>12088</v>
      </c>
      <c r="B11792" s="115" t="str">
        <f t="shared" si="184"/>
        <v>ASSENTAMENTO DE LADRILHOS,EXCLUSIVE ESTES,EM PISOS DE SUPERFICIE EM OSSO,COM NATA DE CIMENTO SOBRE ARGAMASSA DE CIMENTO,SAIBRO E AREIA,NO TRACO 1:3:3,ESPESSURA MEDIA DE 3,5CM,REJUNTAMENTO COM CIMENTO BRANCO E CORANTE</v>
      </c>
      <c r="C11792" s="115" t="s">
        <v>44353</v>
      </c>
      <c r="D11792" s="115" t="s">
        <v>44354</v>
      </c>
      <c r="E11792" s="115" t="s">
        <v>44355</v>
      </c>
      <c r="F11792" s="115" t="s">
        <v>44356</v>
      </c>
      <c r="I11792" s="115" t="s">
        <v>16</v>
      </c>
      <c r="J11792" s="115">
        <v>63.56</v>
      </c>
    </row>
    <row r="11793" spans="1:10" hidden="1">
      <c r="A11793" s="115" t="s">
        <v>12089</v>
      </c>
      <c r="B11793" s="115" t="str">
        <f t="shared" si="184"/>
        <v>ASSENTAMENTO DE LADRILHOS,EXCLUSIVE ESTES,EM PISOS DE SUPERFICIE EM OSSO,COM NATA DE CIMENTO SOBRE ARGAMASSA DE CIMENTO,SAIBRO E AREIA,NO TRACO 1:3:3,ESPESSURA MEDIA DE 3,5CM,REJUNTAMENTO COM CIMENTO BRANCO E CORANTE</v>
      </c>
      <c r="C11793" s="115" t="s">
        <v>44353</v>
      </c>
      <c r="D11793" s="115" t="s">
        <v>44354</v>
      </c>
      <c r="E11793" s="115" t="s">
        <v>44355</v>
      </c>
      <c r="F11793" s="115" t="s">
        <v>44356</v>
      </c>
      <c r="I11793" s="115" t="s">
        <v>16</v>
      </c>
      <c r="J11793" s="115">
        <v>56.8</v>
      </c>
    </row>
    <row r="11794" spans="1:10" hidden="1">
      <c r="A11794" s="115" t="s">
        <v>12090</v>
      </c>
      <c r="B11794" s="115" t="str">
        <f t="shared" si="184"/>
        <v>ASSENTAMENTO DE LADRILHOS,EXCLUSIVE ESTES,EM PISO DE SUPERFICIE EM OSSO,COM NATA DE CIMENTO SOBRE ARGAMASSA DE CIMENTO,CAL HIDRATADA ADITIVADA E AREIA,NO TRACO 1:1:10, COM ESPESSURA DE 3,5CM E REJUNTAMENTO COM CIMENTO BRANCO E CORANTE</v>
      </c>
      <c r="C11794" s="115" t="s">
        <v>44357</v>
      </c>
      <c r="D11794" s="115" t="s">
        <v>44358</v>
      </c>
      <c r="E11794" s="115" t="s">
        <v>44359</v>
      </c>
      <c r="F11794" s="115" t="s">
        <v>44360</v>
      </c>
      <c r="I11794" s="115" t="s">
        <v>16</v>
      </c>
      <c r="J11794" s="115">
        <v>60.97</v>
      </c>
    </row>
    <row r="11795" spans="1:10" hidden="1">
      <c r="A11795" s="115" t="s">
        <v>12091</v>
      </c>
      <c r="B11795" s="115" t="str">
        <f t="shared" si="184"/>
        <v>ASSENTAMENTO DE LADRILHOS,EXCLUSIVE ESTES,EM PISO DE SUPERFICIE EM OSSO,COM NATA DE CIMENTO SOBRE ARGAMASSA DE CIMENTO,CAL HIDRATADA ADITIVADA E AREIA,NO TRACO 1:1:10, COM ESPESSURA DE 3,5CM E REJUNTAMENTO COM CIMENTO BRANCO E CORANTE</v>
      </c>
      <c r="C11795" s="115" t="s">
        <v>44357</v>
      </c>
      <c r="D11795" s="115" t="s">
        <v>44358</v>
      </c>
      <c r="E11795" s="115" t="s">
        <v>44359</v>
      </c>
      <c r="F11795" s="115" t="s">
        <v>44360</v>
      </c>
      <c r="I11795" s="115" t="s">
        <v>16</v>
      </c>
      <c r="J11795" s="115">
        <v>54.69</v>
      </c>
    </row>
    <row r="11796" spans="1:10" hidden="1">
      <c r="A11796" s="115" t="s">
        <v>12092</v>
      </c>
      <c r="B11796" s="115" t="str">
        <f t="shared" si="184"/>
        <v>ASSENTAMENTO DE LADRILHOS,EXCLUSIVE ESTES,EM PISO DE SUPERFICIE EM OSSO, COM ARGAMASSA(PRONTA)COLANTE E REJUNTAMENTO INDUSTRIALIZADO</v>
      </c>
      <c r="C11796" s="115" t="s">
        <v>44357</v>
      </c>
      <c r="D11796" s="115" t="s">
        <v>44361</v>
      </c>
      <c r="E11796" s="115" t="s">
        <v>44362</v>
      </c>
      <c r="I11796" s="115" t="s">
        <v>16</v>
      </c>
      <c r="J11796" s="115">
        <v>52.43</v>
      </c>
    </row>
    <row r="11797" spans="1:10" hidden="1">
      <c r="A11797" s="115" t="s">
        <v>12093</v>
      </c>
      <c r="B11797" s="115" t="str">
        <f t="shared" si="184"/>
        <v>ASSENTAMENTO DE LADRILHOS,EXCLUSIVE ESTES,EM PISO DE SUPERFICIE EM OSSO, COM ARGAMASSA(PRONTA)COLANTE E REJUNTAMENTO INDUSTRIALIZADO</v>
      </c>
      <c r="C11797" s="115" t="s">
        <v>44357</v>
      </c>
      <c r="D11797" s="115" t="s">
        <v>44361</v>
      </c>
      <c r="E11797" s="115" t="s">
        <v>44362</v>
      </c>
      <c r="I11797" s="115" t="s">
        <v>16</v>
      </c>
      <c r="J11797" s="115">
        <v>46.54</v>
      </c>
    </row>
    <row r="11798" spans="1:10" hidden="1">
      <c r="A11798" s="115" t="s">
        <v>12094</v>
      </c>
      <c r="B11798" s="115" t="str">
        <f t="shared" si="184"/>
        <v>ASSENTAMENTO DE PISO VINILICO,EXCLUSIVE ESTE,COMPREENDENDOREGULARIZACAO COM ARGAMASSA DE CIMENTO E AREIA,NO TRACO 1:4,LIXAMENTO MECANICO COM ESMERIL E LIMPEZA COM JATO D'AGUA</v>
      </c>
      <c r="C11798" s="115" t="s">
        <v>44363</v>
      </c>
      <c r="D11798" s="115" t="s">
        <v>44364</v>
      </c>
      <c r="E11798" s="115" t="s">
        <v>44365</v>
      </c>
      <c r="I11798" s="115" t="s">
        <v>16</v>
      </c>
      <c r="J11798" s="115">
        <v>35.22</v>
      </c>
    </row>
    <row r="11799" spans="1:10" hidden="1">
      <c r="A11799" s="115" t="s">
        <v>12095</v>
      </c>
      <c r="B11799" s="115" t="str">
        <f t="shared" si="184"/>
        <v>ASSENTAMENTO DE PISO VINILICO,EXCLUSIVE ESTE,COMPREENDENDOREGULARIZACAO COM ARGAMASSA DE CIMENTO E AREIA,NO TRACO 1:4,LIXAMENTO MECANICO COM ESMERIL E LIMPEZA COM JATO D'AGUA</v>
      </c>
      <c r="C11799" s="115" t="s">
        <v>44363</v>
      </c>
      <c r="D11799" s="115" t="s">
        <v>44364</v>
      </c>
      <c r="E11799" s="115" t="s">
        <v>44365</v>
      </c>
      <c r="I11799" s="115" t="s">
        <v>16</v>
      </c>
      <c r="J11799" s="115">
        <v>31.66</v>
      </c>
    </row>
    <row r="11800" spans="1:10" hidden="1">
      <c r="A11800" s="115" t="s">
        <v>12096</v>
      </c>
      <c r="B11800" s="115" t="str">
        <f t="shared" si="184"/>
        <v>ASSENTAMENTO DE PISOS DE MARMORE OU GRANITO,EXCLUSIVE ESTES,EM PLACAS,EM SUPERFICIE EM OSSO,COM NATA DE CIMENTO SOBRE ARGAMASSA DE CIMENTO,AREIA E SAIBRO,NO TRACO 1:2:2,COM ESPESSURA MEDIA DE 3,5CM E REJUNTAMENTO DE CIMENTO BRANCO E CORANTE</v>
      </c>
      <c r="C11800" s="115" t="s">
        <v>44366</v>
      </c>
      <c r="D11800" s="115" t="s">
        <v>44367</v>
      </c>
      <c r="E11800" s="115" t="s">
        <v>44368</v>
      </c>
      <c r="F11800" s="115" t="s">
        <v>44369</v>
      </c>
      <c r="I11800" s="115" t="s">
        <v>16</v>
      </c>
      <c r="J11800" s="115">
        <v>96.99</v>
      </c>
    </row>
    <row r="11801" spans="1:10" hidden="1">
      <c r="A11801" s="115" t="s">
        <v>12097</v>
      </c>
      <c r="B11801" s="115" t="str">
        <f t="shared" si="184"/>
        <v>ASSENTAMENTO DE PISOS DE MARMORE OU GRANITO,EXCLUSIVE ESTES,EM PLACAS,EM SUPERFICIE EM OSSO,COM NATA DE CIMENTO SOBRE ARGAMASSA DE CIMENTO,AREIA E SAIBRO,NO TRACO 1:2:2,COM ESPESSURA MEDIA DE 3,5CM E REJUNTAMENTO DE CIMENTO BRANCO E CORANTE</v>
      </c>
      <c r="C11801" s="115" t="s">
        <v>44366</v>
      </c>
      <c r="D11801" s="115" t="s">
        <v>44367</v>
      </c>
      <c r="E11801" s="115" t="s">
        <v>44368</v>
      </c>
      <c r="F11801" s="115" t="s">
        <v>44369</v>
      </c>
      <c r="I11801" s="115" t="s">
        <v>16</v>
      </c>
      <c r="J11801" s="115">
        <v>86.37</v>
      </c>
    </row>
    <row r="11802" spans="1:10" hidden="1">
      <c r="A11802" s="115" t="s">
        <v>12098</v>
      </c>
      <c r="B11802" s="115" t="str">
        <f t="shared" si="184"/>
        <v>ASSENTAMENTO DE PISOS DE MARMORE OU GRANITO,EXCLUSIVE ESTES,EM PLACAS,EM SUPERFICIE EM OSSO,COM NATA DE CIMENTO SOBRE ARGAMASSA DE CIMENTO,CAL HIDRATADA ADITIVADA E AREIA,NO TRACO1:1:10,COM ESPESSURA DE 3,5CM E REJUNTAMENTO PRONTO</v>
      </c>
      <c r="C11802" s="115" t="s">
        <v>44366</v>
      </c>
      <c r="D11802" s="115" t="s">
        <v>44367</v>
      </c>
      <c r="E11802" s="115" t="s">
        <v>44370</v>
      </c>
      <c r="F11802" s="115" t="s">
        <v>44371</v>
      </c>
      <c r="I11802" s="115" t="s">
        <v>16</v>
      </c>
      <c r="J11802" s="115">
        <v>93.87</v>
      </c>
    </row>
    <row r="11803" spans="1:10" hidden="1">
      <c r="A11803" s="115" t="s">
        <v>12099</v>
      </c>
      <c r="B11803" s="115" t="str">
        <f t="shared" si="184"/>
        <v>ASSENTAMENTO DE PISOS DE MARMORE OU GRANITO,EXCLUSIVE ESTES,EM PLACAS,EM SUPERFICIE EM OSSO,COM NATA DE CIMENTO SOBRE ARGAMASSA DE CIMENTO,CAL HIDRATADA ADITIVADA E AREIA,NO TRACO1:1:10,COM ESPESSURA DE 3,5CM E REJUNTAMENTO PRONTO</v>
      </c>
      <c r="C11803" s="115" t="s">
        <v>44366</v>
      </c>
      <c r="D11803" s="115" t="s">
        <v>44367</v>
      </c>
      <c r="E11803" s="115" t="s">
        <v>44370</v>
      </c>
      <c r="F11803" s="115" t="s">
        <v>44371</v>
      </c>
      <c r="I11803" s="115" t="s">
        <v>16</v>
      </c>
      <c r="J11803" s="115">
        <v>83.17</v>
      </c>
    </row>
    <row r="11804" spans="1:10" hidden="1">
      <c r="A11804" s="115" t="s">
        <v>12100</v>
      </c>
      <c r="B11804" s="115" t="str">
        <f t="shared" si="184"/>
        <v>ASSENTAMENTO DE BANCADAS OU ILHARGAS,COM PLACAS DE MARMORE OU GRANITO,EXCLUSIVE ESTAS,EM SUPERFICIE EM OSSO,COM NATA DECIMENTO SOBRE ARGAMASSA DE CIMENTO,AREIA E SAIBRO,NO TRACO 1:2:2,COM ESPESSURA MEDIA DE 3,5CM E REJUNTAMENTO DE CIMENTOBRANCO E CORANTE</v>
      </c>
      <c r="C11804" s="115" t="s">
        <v>44372</v>
      </c>
      <c r="D11804" s="115" t="s">
        <v>44373</v>
      </c>
      <c r="E11804" s="115" t="s">
        <v>44374</v>
      </c>
      <c r="F11804" s="115" t="s">
        <v>44375</v>
      </c>
      <c r="G11804" s="115" t="s">
        <v>44376</v>
      </c>
      <c r="I11804" s="115" t="s">
        <v>16</v>
      </c>
      <c r="J11804" s="115">
        <v>96.99</v>
      </c>
    </row>
    <row r="11805" spans="1:10" hidden="1">
      <c r="A11805" s="115" t="s">
        <v>12101</v>
      </c>
      <c r="B11805" s="115" t="str">
        <f t="shared" si="184"/>
        <v>ASSENTAMENTO DE BANCADAS OU ILHARGAS,COM PLACAS DE MARMORE OU GRANITO,EXCLUSIVE ESTAS,EM SUPERFICIE EM OSSO,COM NATA DECIMENTO SOBRE ARGAMASSA DE CIMENTO,AREIA E SAIBRO,NO TRACO 1:2:2,COM ESPESSURA MEDIA DE 3,5CM E REJUNTAMENTO DE CIMENTOBRANCO E CORANTE</v>
      </c>
      <c r="C11805" s="115" t="s">
        <v>44372</v>
      </c>
      <c r="D11805" s="115" t="s">
        <v>44373</v>
      </c>
      <c r="E11805" s="115" t="s">
        <v>44374</v>
      </c>
      <c r="F11805" s="115" t="s">
        <v>44375</v>
      </c>
      <c r="G11805" s="115" t="s">
        <v>44376</v>
      </c>
      <c r="I11805" s="115" t="s">
        <v>16</v>
      </c>
      <c r="J11805" s="115">
        <v>86.37</v>
      </c>
    </row>
    <row r="11806" spans="1:10" hidden="1">
      <c r="A11806" s="115" t="s">
        <v>12102</v>
      </c>
      <c r="B11806" s="115" t="str">
        <f t="shared" si="184"/>
        <v>ASSENTAMENTO DE BANCADAS OU ILHARGAS,COM PLACAS DE MARMORE OU GRANITO,EXCLUSIVE ESTAS,EM SUPERFICIE EM OSSO,COM NATA DECIMENTO SOBRE ARGAMASSA DE CIMENTO,CAL HIDRATADA ADITIVADA E AREIA,NO TRACO 1:1:10,COM ESPESSURA DE 3,5CM E REJUNTAMENTO PRONTO</v>
      </c>
      <c r="C11806" s="115" t="s">
        <v>44372</v>
      </c>
      <c r="D11806" s="115" t="s">
        <v>44373</v>
      </c>
      <c r="E11806" s="115" t="s">
        <v>44377</v>
      </c>
      <c r="F11806" s="115" t="s">
        <v>44378</v>
      </c>
      <c r="G11806" s="115" t="s">
        <v>44379</v>
      </c>
      <c r="I11806" s="115" t="s">
        <v>16</v>
      </c>
      <c r="J11806" s="115">
        <v>93.87</v>
      </c>
    </row>
    <row r="11807" spans="1:10" hidden="1">
      <c r="A11807" s="115" t="s">
        <v>12103</v>
      </c>
      <c r="B11807" s="115" t="str">
        <f t="shared" si="184"/>
        <v>ASSENTAMENTO DE BANCADAS OU ILHARGAS,COM PLACAS DE MARMORE OU GRANITO,EXCLUSIVE ESTAS,EM SUPERFICIE EM OSSO,COM NATA DECIMENTO SOBRE ARGAMASSA DE CIMENTO,CAL HIDRATADA ADITIVADA E AREIA,NO TRACO 1:1:10,COM ESPESSURA DE 3,5CM E REJUNTAMENTO PRONTO</v>
      </c>
      <c r="C11807" s="115" t="s">
        <v>44372</v>
      </c>
      <c r="D11807" s="115" t="s">
        <v>44373</v>
      </c>
      <c r="E11807" s="115" t="s">
        <v>44377</v>
      </c>
      <c r="F11807" s="115" t="s">
        <v>44378</v>
      </c>
      <c r="G11807" s="115" t="s">
        <v>44379</v>
      </c>
      <c r="I11807" s="115" t="s">
        <v>16</v>
      </c>
      <c r="J11807" s="115">
        <v>83.17</v>
      </c>
    </row>
    <row r="11808" spans="1:10" hidden="1">
      <c r="A11808" s="115" t="s">
        <v>12104</v>
      </c>
      <c r="B11808" s="115" t="str">
        <f t="shared" si="184"/>
        <v>ASSENTAMENTO DE LAJOES OU PLACAS DE GRANITO EM CALCADAS DE LOGRADOUROS OU SUPERFICIES NIVELADAS,COM REJUNTAMENTO DE ARGAMASSA DE CIMENTO E AREIA,NO TRACO 1:3,EXCLUSIVE O FORNECIMENTO DAS PEDRAS</v>
      </c>
      <c r="C11808" s="115" t="s">
        <v>44380</v>
      </c>
      <c r="D11808" s="115" t="s">
        <v>44381</v>
      </c>
      <c r="E11808" s="115" t="s">
        <v>44382</v>
      </c>
      <c r="F11808" s="115" t="s">
        <v>44383</v>
      </c>
      <c r="I11808" s="115" t="s">
        <v>16</v>
      </c>
      <c r="J11808" s="115">
        <v>49.91</v>
      </c>
    </row>
    <row r="11809" spans="1:10" hidden="1">
      <c r="A11809" s="115" t="s">
        <v>12105</v>
      </c>
      <c r="B11809" s="115" t="str">
        <f t="shared" si="184"/>
        <v>ASSENTAMENTO DE LAJOES OU PLACAS DE GRANITO EM CALCADAS DE LOGRADOUROS OU SUPERFICIES NIVELADAS,COM REJUNTAMENTO DE ARGAMASSA DE CIMENTO E AREIA,NO TRACO 1:3,EXCLUSIVE O FORNECIMENTO DAS PEDRAS</v>
      </c>
      <c r="C11809" s="115" t="s">
        <v>44380</v>
      </c>
      <c r="D11809" s="115" t="s">
        <v>44381</v>
      </c>
      <c r="E11809" s="115" t="s">
        <v>44382</v>
      </c>
      <c r="F11809" s="115" t="s">
        <v>44383</v>
      </c>
      <c r="I11809" s="115" t="s">
        <v>16</v>
      </c>
      <c r="J11809" s="115">
        <v>43.65</v>
      </c>
    </row>
    <row r="11810" spans="1:10" hidden="1">
      <c r="A11810" s="115" t="s">
        <v>12106</v>
      </c>
      <c r="B11810" s="115"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0" s="115" t="s">
        <v>44384</v>
      </c>
      <c r="D11810" s="115" t="s">
        <v>44385</v>
      </c>
      <c r="E11810" s="115" t="s">
        <v>44386</v>
      </c>
      <c r="F11810" s="115" t="s">
        <v>44387</v>
      </c>
      <c r="G11810" s="115" t="s">
        <v>44388</v>
      </c>
      <c r="I11810" s="115" t="s">
        <v>58</v>
      </c>
      <c r="J11810" s="115">
        <v>25.26</v>
      </c>
    </row>
    <row r="11811" spans="1:10" hidden="1">
      <c r="A11811" s="115" t="s">
        <v>12107</v>
      </c>
      <c r="B11811" s="115"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1" s="115" t="s">
        <v>44384</v>
      </c>
      <c r="D11811" s="115" t="s">
        <v>44385</v>
      </c>
      <c r="E11811" s="115" t="s">
        <v>44386</v>
      </c>
      <c r="F11811" s="115" t="s">
        <v>44387</v>
      </c>
      <c r="G11811" s="115" t="s">
        <v>44388</v>
      </c>
      <c r="I11811" s="115" t="s">
        <v>58</v>
      </c>
      <c r="J11811" s="115">
        <v>22.12</v>
      </c>
    </row>
    <row r="11812" spans="1:10" hidden="1">
      <c r="A11812" s="115" t="s">
        <v>12108</v>
      </c>
      <c r="B11812" s="115"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2" s="115" t="s">
        <v>44389</v>
      </c>
      <c r="D11812" s="115" t="s">
        <v>44390</v>
      </c>
      <c r="E11812" s="115" t="s">
        <v>44391</v>
      </c>
      <c r="F11812" s="115" t="s">
        <v>44392</v>
      </c>
      <c r="G11812" s="115" t="s">
        <v>44393</v>
      </c>
      <c r="I11812" s="115" t="s">
        <v>58</v>
      </c>
      <c r="J11812" s="115">
        <v>62.15</v>
      </c>
    </row>
    <row r="11813" spans="1:10" hidden="1">
      <c r="A11813" s="115" t="s">
        <v>12109</v>
      </c>
      <c r="B11813" s="115"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3" s="115" t="s">
        <v>44389</v>
      </c>
      <c r="D11813" s="115" t="s">
        <v>44390</v>
      </c>
      <c r="E11813" s="115" t="s">
        <v>44391</v>
      </c>
      <c r="F11813" s="115" t="s">
        <v>44392</v>
      </c>
      <c r="G11813" s="115" t="s">
        <v>44393</v>
      </c>
      <c r="I11813" s="115" t="s">
        <v>58</v>
      </c>
      <c r="J11813" s="115">
        <v>54.29</v>
      </c>
    </row>
    <row r="11814" spans="1:10" hidden="1">
      <c r="A11814" s="115" t="s">
        <v>12110</v>
      </c>
      <c r="B11814" s="115"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4" s="115" t="s">
        <v>44394</v>
      </c>
      <c r="D11814" s="115" t="s">
        <v>44395</v>
      </c>
      <c r="E11814" s="115" t="s">
        <v>44396</v>
      </c>
      <c r="F11814" s="115" t="s">
        <v>44397</v>
      </c>
      <c r="G11814" s="115" t="s">
        <v>44398</v>
      </c>
      <c r="I11814" s="115" t="s">
        <v>58</v>
      </c>
      <c r="J11814" s="115">
        <v>18.89</v>
      </c>
    </row>
    <row r="11815" spans="1:10" hidden="1">
      <c r="A11815" s="115" t="s">
        <v>12111</v>
      </c>
      <c r="B11815" s="115"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5" s="115" t="s">
        <v>44394</v>
      </c>
      <c r="D11815" s="115" t="s">
        <v>44395</v>
      </c>
      <c r="E11815" s="115" t="s">
        <v>44396</v>
      </c>
      <c r="F11815" s="115" t="s">
        <v>44397</v>
      </c>
      <c r="G11815" s="115" t="s">
        <v>44398</v>
      </c>
      <c r="I11815" s="115" t="s">
        <v>58</v>
      </c>
      <c r="J11815" s="115">
        <v>16.68</v>
      </c>
    </row>
    <row r="11816" spans="1:10" hidden="1">
      <c r="A11816" s="115" t="s">
        <v>12112</v>
      </c>
      <c r="B11816" s="115"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6" s="115" t="s">
        <v>44399</v>
      </c>
      <c r="D11816" s="115" t="s">
        <v>44400</v>
      </c>
      <c r="E11816" s="115" t="s">
        <v>44401</v>
      </c>
      <c r="F11816" s="115" t="s">
        <v>44402</v>
      </c>
      <c r="G11816" s="115" t="s">
        <v>44403</v>
      </c>
      <c r="I11816" s="115" t="s">
        <v>58</v>
      </c>
      <c r="J11816" s="115">
        <v>22.44</v>
      </c>
    </row>
    <row r="11817" spans="1:10" hidden="1">
      <c r="A11817" s="115" t="s">
        <v>12113</v>
      </c>
      <c r="B11817" s="115"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7" s="115" t="s">
        <v>44399</v>
      </c>
      <c r="D11817" s="115" t="s">
        <v>44400</v>
      </c>
      <c r="E11817" s="115" t="s">
        <v>44401</v>
      </c>
      <c r="F11817" s="115" t="s">
        <v>44402</v>
      </c>
      <c r="G11817" s="115" t="s">
        <v>44403</v>
      </c>
      <c r="I11817" s="115" t="s">
        <v>58</v>
      </c>
      <c r="J11817" s="115">
        <v>19.82</v>
      </c>
    </row>
    <row r="11818" spans="1:10" hidden="1">
      <c r="A11818" s="115" t="s">
        <v>12114</v>
      </c>
      <c r="B11818" s="115"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8" s="115" t="s">
        <v>44404</v>
      </c>
      <c r="D11818" s="115" t="s">
        <v>44405</v>
      </c>
      <c r="E11818" s="115" t="s">
        <v>44406</v>
      </c>
      <c r="F11818" s="115" t="s">
        <v>44407</v>
      </c>
      <c r="G11818" s="115" t="s">
        <v>44408</v>
      </c>
      <c r="I11818" s="115" t="s">
        <v>58</v>
      </c>
      <c r="J11818" s="115">
        <v>30.14</v>
      </c>
    </row>
    <row r="11819" spans="1:10" hidden="1">
      <c r="A11819" s="115" t="s">
        <v>12115</v>
      </c>
      <c r="B11819" s="115"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9" s="115" t="s">
        <v>44404</v>
      </c>
      <c r="D11819" s="115" t="s">
        <v>44405</v>
      </c>
      <c r="E11819" s="115" t="s">
        <v>44406</v>
      </c>
      <c r="F11819" s="115" t="s">
        <v>44407</v>
      </c>
      <c r="G11819" s="115" t="s">
        <v>44408</v>
      </c>
      <c r="I11819" s="115" t="s">
        <v>58</v>
      </c>
      <c r="J11819" s="115">
        <v>26.75</v>
      </c>
    </row>
    <row r="11820" spans="1:10" hidden="1">
      <c r="A11820" s="115" t="s">
        <v>12116</v>
      </c>
      <c r="B11820" s="115"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0" s="115" t="s">
        <v>44409</v>
      </c>
      <c r="D11820" s="115" t="s">
        <v>44410</v>
      </c>
      <c r="E11820" s="115" t="s">
        <v>44411</v>
      </c>
      <c r="F11820" s="115" t="s">
        <v>44412</v>
      </c>
      <c r="G11820" s="115" t="s">
        <v>44413</v>
      </c>
      <c r="I11820" s="115" t="s">
        <v>58</v>
      </c>
      <c r="J11820" s="115">
        <v>52.14</v>
      </c>
    </row>
    <row r="11821" spans="1:10" hidden="1">
      <c r="A11821" s="115" t="s">
        <v>12117</v>
      </c>
      <c r="B11821" s="115"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1" s="115" t="s">
        <v>44409</v>
      </c>
      <c r="D11821" s="115" t="s">
        <v>44410</v>
      </c>
      <c r="E11821" s="115" t="s">
        <v>44411</v>
      </c>
      <c r="F11821" s="115" t="s">
        <v>44412</v>
      </c>
      <c r="G11821" s="115" t="s">
        <v>44413</v>
      </c>
      <c r="I11821" s="115" t="s">
        <v>58</v>
      </c>
      <c r="J11821" s="115">
        <v>45.86</v>
      </c>
    </row>
    <row r="11822" spans="1:10" hidden="1">
      <c r="A11822" s="115" t="s">
        <v>12118</v>
      </c>
      <c r="B11822" s="115"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2" s="115" t="s">
        <v>44414</v>
      </c>
      <c r="D11822" s="115" t="s">
        <v>44415</v>
      </c>
      <c r="E11822" s="115" t="s">
        <v>44386</v>
      </c>
      <c r="F11822" s="115" t="s">
        <v>44387</v>
      </c>
      <c r="G11822" s="115" t="s">
        <v>44388</v>
      </c>
      <c r="I11822" s="115" t="s">
        <v>58</v>
      </c>
      <c r="J11822" s="115">
        <v>25.8</v>
      </c>
    </row>
    <row r="11823" spans="1:10" hidden="1">
      <c r="A11823" s="115" t="s">
        <v>12119</v>
      </c>
      <c r="B11823" s="115"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3" s="115" t="s">
        <v>44414</v>
      </c>
      <c r="D11823" s="115" t="s">
        <v>44415</v>
      </c>
      <c r="E11823" s="115" t="s">
        <v>44386</v>
      </c>
      <c r="F11823" s="115" t="s">
        <v>44387</v>
      </c>
      <c r="G11823" s="115" t="s">
        <v>44388</v>
      </c>
      <c r="I11823" s="115" t="s">
        <v>58</v>
      </c>
      <c r="J11823" s="115">
        <v>23.12</v>
      </c>
    </row>
    <row r="11824" spans="1:10" hidden="1">
      <c r="A11824" s="115" t="s">
        <v>12120</v>
      </c>
      <c r="B11824" s="115"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15" t="s">
        <v>44416</v>
      </c>
      <c r="D11824" s="115" t="s">
        <v>44417</v>
      </c>
      <c r="E11824" s="115" t="s">
        <v>44418</v>
      </c>
      <c r="F11824" s="115" t="s">
        <v>44419</v>
      </c>
      <c r="G11824" s="115" t="s">
        <v>44420</v>
      </c>
      <c r="H11824" s="115" t="s">
        <v>44421</v>
      </c>
      <c r="I11824" s="115" t="s">
        <v>16</v>
      </c>
      <c r="J11824" s="115">
        <v>81.05</v>
      </c>
    </row>
    <row r="11825" spans="1:10" hidden="1">
      <c r="A11825" s="115" t="s">
        <v>12121</v>
      </c>
      <c r="B11825" s="115"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15" t="s">
        <v>44416</v>
      </c>
      <c r="D11825" s="115" t="s">
        <v>44417</v>
      </c>
      <c r="E11825" s="115" t="s">
        <v>44418</v>
      </c>
      <c r="F11825" s="115" t="s">
        <v>44419</v>
      </c>
      <c r="G11825" s="115" t="s">
        <v>44420</v>
      </c>
      <c r="H11825" s="115" t="s">
        <v>44421</v>
      </c>
      <c r="I11825" s="115" t="s">
        <v>16</v>
      </c>
      <c r="J11825" s="115">
        <v>74.81</v>
      </c>
    </row>
    <row r="11826" spans="1:10" hidden="1">
      <c r="A11826" s="115" t="s">
        <v>12122</v>
      </c>
      <c r="B11826" s="115"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15" t="s">
        <v>44416</v>
      </c>
      <c r="D11826" s="115" t="s">
        <v>44417</v>
      </c>
      <c r="E11826" s="115" t="s">
        <v>44422</v>
      </c>
      <c r="F11826" s="115" t="s">
        <v>44423</v>
      </c>
      <c r="G11826" s="115" t="s">
        <v>44424</v>
      </c>
      <c r="H11826" s="115" t="s">
        <v>35853</v>
      </c>
      <c r="I11826" s="115" t="s">
        <v>16</v>
      </c>
      <c r="J11826" s="115">
        <v>85.01</v>
      </c>
    </row>
    <row r="11827" spans="1:10" hidden="1">
      <c r="A11827" s="115" t="s">
        <v>12123</v>
      </c>
      <c r="B11827" s="115"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15" t="s">
        <v>44416</v>
      </c>
      <c r="D11827" s="115" t="s">
        <v>44417</v>
      </c>
      <c r="E11827" s="115" t="s">
        <v>44422</v>
      </c>
      <c r="F11827" s="115" t="s">
        <v>44423</v>
      </c>
      <c r="G11827" s="115" t="s">
        <v>44424</v>
      </c>
      <c r="H11827" s="115" t="s">
        <v>35853</v>
      </c>
      <c r="I11827" s="115" t="s">
        <v>16</v>
      </c>
      <c r="J11827" s="115">
        <v>78.819999999999993</v>
      </c>
    </row>
    <row r="11828" spans="1:10" hidden="1">
      <c r="A11828" s="115" t="s">
        <v>12124</v>
      </c>
      <c r="B11828" s="115"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15" t="s">
        <v>44416</v>
      </c>
      <c r="D11828" s="115" t="s">
        <v>44425</v>
      </c>
      <c r="E11828" s="115" t="s">
        <v>44426</v>
      </c>
      <c r="F11828" s="115" t="s">
        <v>44427</v>
      </c>
      <c r="G11828" s="115" t="s">
        <v>44420</v>
      </c>
      <c r="H11828" s="115" t="s">
        <v>44421</v>
      </c>
      <c r="I11828" s="115" t="s">
        <v>16</v>
      </c>
      <c r="J11828" s="115">
        <v>99.37</v>
      </c>
    </row>
    <row r="11829" spans="1:10" hidden="1">
      <c r="A11829" s="115" t="s">
        <v>12125</v>
      </c>
      <c r="B11829" s="115"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15" t="s">
        <v>44416</v>
      </c>
      <c r="D11829" s="115" t="s">
        <v>44425</v>
      </c>
      <c r="E11829" s="115" t="s">
        <v>44426</v>
      </c>
      <c r="F11829" s="115" t="s">
        <v>44427</v>
      </c>
      <c r="G11829" s="115" t="s">
        <v>44420</v>
      </c>
      <c r="H11829" s="115" t="s">
        <v>44421</v>
      </c>
      <c r="I11829" s="115" t="s">
        <v>16</v>
      </c>
      <c r="J11829" s="115">
        <v>92.06</v>
      </c>
    </row>
    <row r="11830" spans="1:10" hidden="1">
      <c r="A11830" s="115" t="s">
        <v>12126</v>
      </c>
      <c r="B11830" s="115"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15" t="s">
        <v>44416</v>
      </c>
      <c r="D11830" s="115" t="s">
        <v>44428</v>
      </c>
      <c r="E11830" s="115" t="s">
        <v>44429</v>
      </c>
      <c r="F11830" s="115" t="s">
        <v>44423</v>
      </c>
      <c r="G11830" s="115" t="s">
        <v>44430</v>
      </c>
      <c r="H11830" s="115" t="s">
        <v>44431</v>
      </c>
      <c r="I11830" s="115" t="s">
        <v>16</v>
      </c>
      <c r="J11830" s="115">
        <v>103.32</v>
      </c>
    </row>
    <row r="11831" spans="1:10" hidden="1">
      <c r="A11831" s="115" t="s">
        <v>12127</v>
      </c>
      <c r="B11831" s="115"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15" t="s">
        <v>44416</v>
      </c>
      <c r="D11831" s="115" t="s">
        <v>44428</v>
      </c>
      <c r="E11831" s="115" t="s">
        <v>44429</v>
      </c>
      <c r="F11831" s="115" t="s">
        <v>44423</v>
      </c>
      <c r="G11831" s="115" t="s">
        <v>44430</v>
      </c>
      <c r="H11831" s="115" t="s">
        <v>44431</v>
      </c>
      <c r="I11831" s="115" t="s">
        <v>16</v>
      </c>
      <c r="J11831" s="115">
        <v>96.06</v>
      </c>
    </row>
    <row r="11832" spans="1:10" hidden="1">
      <c r="A11832" s="115" t="s">
        <v>12128</v>
      </c>
      <c r="B11832" s="115" t="str">
        <f t="shared" si="184"/>
        <v>REVESTIMENTO DE PISOS COM LADRILHOS CERAMICOS ANTIDERRAPANTES,COM MEDIDAS EM TORNO DE 11,6X24CM COM ESPESSURA DE 9MM,ASSENTES COMO EM 13.330.0050,CORES:PESSEGO,VERMELHO E CASTOR</v>
      </c>
      <c r="C11832" s="115" t="s">
        <v>44432</v>
      </c>
      <c r="D11832" s="115" t="s">
        <v>44433</v>
      </c>
      <c r="E11832" s="115" t="s">
        <v>44434</v>
      </c>
      <c r="I11832" s="115" t="s">
        <v>16</v>
      </c>
      <c r="J11832" s="115">
        <v>143.09</v>
      </c>
    </row>
    <row r="11833" spans="1:10" hidden="1">
      <c r="A11833" s="115" t="s">
        <v>12129</v>
      </c>
      <c r="B11833" s="115" t="str">
        <f t="shared" si="184"/>
        <v>REVESTIMENTO DE PISOS COM LADRILHOS CERAMICOS ANTIDERRAPANTES,COM MEDIDAS EM TORNO DE 11,6X24CM COM ESPESSURA DE 9MM,ASSENTES COMO EM 13.330.0050,CORES:PESSEGO,VERMELHO E CASTOR</v>
      </c>
      <c r="C11833" s="115" t="s">
        <v>44432</v>
      </c>
      <c r="D11833" s="115" t="s">
        <v>44433</v>
      </c>
      <c r="E11833" s="115" t="s">
        <v>44434</v>
      </c>
      <c r="I11833" s="115" t="s">
        <v>16</v>
      </c>
      <c r="J11833" s="115">
        <v>136.85</v>
      </c>
    </row>
    <row r="11834" spans="1:10" hidden="1">
      <c r="A11834" s="115" t="s">
        <v>12130</v>
      </c>
      <c r="B11834" s="115" t="str">
        <f t="shared" si="184"/>
        <v>REVESTIMENTO DE PISOS COM LADRILHOS CERAMICOS ANTIDERRAPANTES,COM MEDIDAS EM TORNO DE 11,6X24CM,COM ESPESSURA DE 9MM,ASSENTES EM SUPERFICIE EM OSSO,COM ARGAMASSA COLANTE E REJUNTAMENTO PRONTO,CORES:PESSEGO,VERMELHO E CASTOR.</v>
      </c>
      <c r="C11834" s="115" t="s">
        <v>44432</v>
      </c>
      <c r="D11834" s="115" t="s">
        <v>44435</v>
      </c>
      <c r="E11834" s="115" t="s">
        <v>44436</v>
      </c>
      <c r="F11834" s="115" t="s">
        <v>44437</v>
      </c>
      <c r="I11834" s="115" t="s">
        <v>16</v>
      </c>
      <c r="J11834" s="115">
        <v>147.04</v>
      </c>
    </row>
    <row r="11835" spans="1:10" hidden="1">
      <c r="A11835" s="115" t="s">
        <v>12131</v>
      </c>
      <c r="B11835" s="115" t="str">
        <f t="shared" si="184"/>
        <v>REVESTIMENTO DE PISOS COM LADRILHOS CERAMICOS ANTIDERRAPANTES,COM MEDIDAS EM TORNO DE 11,6X24CM,COM ESPESSURA DE 9MM,ASSENTES EM SUPERFICIE EM OSSO,COM ARGAMASSA COLANTE E REJUNTAMENTO PRONTO,CORES:PESSEGO,VERMELHO E CASTOR.</v>
      </c>
      <c r="C11835" s="115" t="s">
        <v>44432</v>
      </c>
      <c r="D11835" s="115" t="s">
        <v>44435</v>
      </c>
      <c r="E11835" s="115" t="s">
        <v>44436</v>
      </c>
      <c r="F11835" s="115" t="s">
        <v>44437</v>
      </c>
      <c r="I11835" s="115" t="s">
        <v>16</v>
      </c>
      <c r="J11835" s="115">
        <v>140.85</v>
      </c>
    </row>
    <row r="11836" spans="1:10" hidden="1">
      <c r="A11836" s="115" t="s">
        <v>12132</v>
      </c>
      <c r="B11836" s="115"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15" t="s">
        <v>44438</v>
      </c>
      <c r="D11836" s="115" t="s">
        <v>44439</v>
      </c>
      <c r="E11836" s="115" t="s">
        <v>44440</v>
      </c>
      <c r="F11836" s="115" t="s">
        <v>44441</v>
      </c>
      <c r="G11836" s="115" t="s">
        <v>44442</v>
      </c>
      <c r="I11836" s="115" t="s">
        <v>16</v>
      </c>
      <c r="J11836" s="115">
        <v>67.52</v>
      </c>
    </row>
    <row r="11837" spans="1:10" hidden="1">
      <c r="A11837" s="115" t="s">
        <v>12133</v>
      </c>
      <c r="B11837" s="115"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15" t="s">
        <v>44438</v>
      </c>
      <c r="D11837" s="115" t="s">
        <v>44439</v>
      </c>
      <c r="E11837" s="115" t="s">
        <v>44440</v>
      </c>
      <c r="F11837" s="115" t="s">
        <v>44441</v>
      </c>
      <c r="G11837" s="115" t="s">
        <v>44442</v>
      </c>
      <c r="I11837" s="115" t="s">
        <v>16</v>
      </c>
      <c r="J11837" s="115">
        <v>62.08</v>
      </c>
    </row>
    <row r="11838" spans="1:10" hidden="1">
      <c r="A11838" s="115" t="s">
        <v>12134</v>
      </c>
      <c r="B11838" s="115" t="str">
        <f t="shared" si="184"/>
        <v>REVESTIMENTO DE PISO COM LADRILHO CERAMICO,ANTIDERRAPANTE,MEDIDAS EM TORNO DE 45X45CM,SUJEITO A TRAFEGO INTENSO,RESISTENCIA A ABRASAO P.E.I.-IV,ASSENTES EM SUPERFICIE EM OSSO,COM ARGAMASSA COLANTE E REJUNTAMENTO PRONTO</v>
      </c>
      <c r="C11838" s="115" t="s">
        <v>44443</v>
      </c>
      <c r="D11838" s="115" t="s">
        <v>44444</v>
      </c>
      <c r="E11838" s="115" t="s">
        <v>44445</v>
      </c>
      <c r="F11838" s="115" t="s">
        <v>44446</v>
      </c>
      <c r="I11838" s="115" t="s">
        <v>16</v>
      </c>
      <c r="J11838" s="115">
        <v>71.47</v>
      </c>
    </row>
    <row r="11839" spans="1:10" hidden="1">
      <c r="A11839" s="115" t="s">
        <v>12135</v>
      </c>
      <c r="B11839" s="115" t="str">
        <f t="shared" si="184"/>
        <v>REVESTIMENTO DE PISO COM LADRILHO CERAMICO,ANTIDERRAPANTE,MEDIDAS EM TORNO DE 45X45CM,SUJEITO A TRAFEGO INTENSO,RESISTENCIA A ABRASAO P.E.I.-IV,ASSENTES EM SUPERFICIE EM OSSO,COM ARGAMASSA COLANTE E REJUNTAMENTO PRONTO</v>
      </c>
      <c r="C11839" s="115" t="s">
        <v>44443</v>
      </c>
      <c r="D11839" s="115" t="s">
        <v>44444</v>
      </c>
      <c r="E11839" s="115" t="s">
        <v>44445</v>
      </c>
      <c r="F11839" s="115" t="s">
        <v>44446</v>
      </c>
      <c r="I11839" s="115" t="s">
        <v>16</v>
      </c>
      <c r="J11839" s="115">
        <v>66.09</v>
      </c>
    </row>
    <row r="11840" spans="1:10" hidden="1">
      <c r="A11840" s="115" t="s">
        <v>12136</v>
      </c>
      <c r="B11840" s="115" t="str">
        <f t="shared" si="184"/>
        <v>REVESTIMENTO DE PISO COM MOSAICO DE AZULEJOS DE VARIAS ORIGENS,COM ARGAMASSA DE CIMENTO E AREIA,NO TRACO 1:3,SOBRE BASEJA EXISTENTE</v>
      </c>
      <c r="C11840" s="115" t="s">
        <v>44447</v>
      </c>
      <c r="D11840" s="115" t="s">
        <v>44448</v>
      </c>
      <c r="E11840" s="115" t="s">
        <v>44449</v>
      </c>
      <c r="I11840" s="115" t="s">
        <v>16</v>
      </c>
      <c r="J11840" s="115">
        <v>57.16</v>
      </c>
    </row>
    <row r="11841" spans="1:10" hidden="1">
      <c r="A11841" s="115" t="s">
        <v>12137</v>
      </c>
      <c r="B11841" s="115" t="str">
        <f t="shared" si="184"/>
        <v>REVESTIMENTO DE PISO COM MOSAICO DE AZULEJOS DE VARIAS ORIGENS,COM ARGAMASSA DE CIMENTO E AREIA,NO TRACO 1:3,SOBRE BASEJA EXISTENTE</v>
      </c>
      <c r="C11841" s="115" t="s">
        <v>44447</v>
      </c>
      <c r="D11841" s="115" t="s">
        <v>44448</v>
      </c>
      <c r="E11841" s="115" t="s">
        <v>44449</v>
      </c>
      <c r="I11841" s="115" t="s">
        <v>16</v>
      </c>
      <c r="J11841" s="115">
        <v>52.62</v>
      </c>
    </row>
    <row r="11842" spans="1:10" hidden="1">
      <c r="A11842" s="115" t="s">
        <v>12138</v>
      </c>
      <c r="B11842" s="115" t="str">
        <f t="shared" si="184"/>
        <v>REVESTIMENTO DE PISO COM MOSAICO DE AZULEJOS DE VARIAS ORIGENS,ASSENTES EM SUPERFICIE EM OSSO,COM ARGAMASSA COLANTE E REJUNTAMENTO PRONTO</v>
      </c>
      <c r="C11842" s="115" t="s">
        <v>44447</v>
      </c>
      <c r="D11842" s="115" t="s">
        <v>44450</v>
      </c>
      <c r="E11842" s="115" t="s">
        <v>44451</v>
      </c>
      <c r="I11842" s="115" t="s">
        <v>16</v>
      </c>
      <c r="J11842" s="115">
        <v>64.73</v>
      </c>
    </row>
    <row r="11843" spans="1:10" hidden="1">
      <c r="A11843" s="115" t="s">
        <v>12139</v>
      </c>
      <c r="B11843" s="115" t="str">
        <f t="shared" si="184"/>
        <v>REVESTIMENTO DE PISO COM MOSAICO DE AZULEJOS DE VARIAS ORIGENS,ASSENTES EM SUPERFICIE EM OSSO,COM ARGAMASSA COLANTE E REJUNTAMENTO PRONTO</v>
      </c>
      <c r="C11843" s="115" t="s">
        <v>44447</v>
      </c>
      <c r="D11843" s="115" t="s">
        <v>44450</v>
      </c>
      <c r="E11843" s="115" t="s">
        <v>44451</v>
      </c>
      <c r="I11843" s="115" t="s">
        <v>16</v>
      </c>
      <c r="J11843" s="115">
        <v>59.59</v>
      </c>
    </row>
    <row r="11844" spans="1:10" hidden="1">
      <c r="A11844" s="115" t="s">
        <v>12140</v>
      </c>
      <c r="B11844" s="115" t="str">
        <f t="shared" si="184"/>
        <v>RODAPE COM LADRILHO CERAMICO,COM 7,5 A 10CM DE ALTURA,ASSENTE CONFORME ITEM 13.025.0016</v>
      </c>
      <c r="C11844" s="115" t="s">
        <v>44452</v>
      </c>
      <c r="D11844" s="115" t="s">
        <v>44453</v>
      </c>
      <c r="I11844" s="115" t="s">
        <v>58</v>
      </c>
      <c r="J11844" s="115">
        <v>33.130000000000003</v>
      </c>
    </row>
    <row r="11845" spans="1:10" hidden="1">
      <c r="A11845" s="115" t="s">
        <v>12141</v>
      </c>
      <c r="B11845" s="115" t="str">
        <f t="shared" ref="B11845:B11908" si="185">C11845&amp;D11845&amp;E11845&amp;F11845&amp;G11845&amp;H11845</f>
        <v>RODAPE COM LADRILHO CERAMICO,COM 7,5 A 10CM DE ALTURA,ASSENTE CONFORME ITEM 13.025.0016</v>
      </c>
      <c r="C11845" s="115" t="s">
        <v>44452</v>
      </c>
      <c r="D11845" s="115" t="s">
        <v>44453</v>
      </c>
      <c r="I11845" s="115" t="s">
        <v>58</v>
      </c>
      <c r="J11845" s="115">
        <v>29.61</v>
      </c>
    </row>
    <row r="11846" spans="1:10" hidden="1">
      <c r="A11846" s="115" t="s">
        <v>12142</v>
      </c>
      <c r="B11846" s="115" t="str">
        <f t="shared" si="185"/>
        <v>RODAPE COM LADRILHO CERAMICO,COM 7,5 A 10CM DE ALTURA,ASSENTES CONFORME ITEM 13.025.0058</v>
      </c>
      <c r="C11846" s="115" t="s">
        <v>44452</v>
      </c>
      <c r="D11846" s="115" t="s">
        <v>44454</v>
      </c>
      <c r="I11846" s="115" t="s">
        <v>58</v>
      </c>
      <c r="J11846" s="115">
        <v>32.96</v>
      </c>
    </row>
    <row r="11847" spans="1:10" hidden="1">
      <c r="A11847" s="115" t="s">
        <v>12143</v>
      </c>
      <c r="B11847" s="115" t="str">
        <f t="shared" si="185"/>
        <v>RODAPE COM LADRILHO CERAMICO,COM 7,5 A 10CM DE ALTURA,ASSENTES CONFORME ITEM 13.025.0058</v>
      </c>
      <c r="C11847" s="115" t="s">
        <v>44452</v>
      </c>
      <c r="D11847" s="115" t="s">
        <v>44454</v>
      </c>
      <c r="I11847" s="115" t="s">
        <v>58</v>
      </c>
      <c r="J11847" s="115">
        <v>29.59</v>
      </c>
    </row>
    <row r="11848" spans="1:10" hidden="1">
      <c r="A11848" s="115" t="s">
        <v>12144</v>
      </c>
      <c r="B11848" s="115" t="str">
        <f t="shared" si="185"/>
        <v>RODAPE COM LADRILHO CERAMICO,COM 15CM DE ALTURA,ASSENTE CONFORME ITEM 13.025.0016</v>
      </c>
      <c r="C11848" s="115" t="s">
        <v>44455</v>
      </c>
      <c r="D11848" s="115" t="s">
        <v>44456</v>
      </c>
      <c r="I11848" s="115" t="s">
        <v>58</v>
      </c>
      <c r="J11848" s="115">
        <v>37.590000000000003</v>
      </c>
    </row>
    <row r="11849" spans="1:10" hidden="1">
      <c r="A11849" s="115" t="s">
        <v>12145</v>
      </c>
      <c r="B11849" s="115" t="str">
        <f t="shared" si="185"/>
        <v>RODAPE COM LADRILHO CERAMICO,COM 15CM DE ALTURA,ASSENTE CONFORME ITEM 13.025.0016</v>
      </c>
      <c r="C11849" s="115" t="s">
        <v>44455</v>
      </c>
      <c r="D11849" s="115" t="s">
        <v>44456</v>
      </c>
      <c r="I11849" s="115" t="s">
        <v>58</v>
      </c>
      <c r="J11849" s="115">
        <v>33.9</v>
      </c>
    </row>
    <row r="11850" spans="1:10" hidden="1">
      <c r="A11850" s="115" t="s">
        <v>12146</v>
      </c>
      <c r="B11850" s="115" t="str">
        <f t="shared" si="185"/>
        <v>RODAPE COM LADRILHO CERAMICO,COM 15CM DE ALTURA,ASSENTES CONFORME ITEM 13.025.0058</v>
      </c>
      <c r="C11850" s="115" t="s">
        <v>44457</v>
      </c>
      <c r="D11850" s="115" t="s">
        <v>44458</v>
      </c>
      <c r="I11850" s="115" t="s">
        <v>58</v>
      </c>
      <c r="J11850" s="115">
        <v>37.56</v>
      </c>
    </row>
    <row r="11851" spans="1:10" hidden="1">
      <c r="A11851" s="115" t="s">
        <v>12147</v>
      </c>
      <c r="B11851" s="115" t="str">
        <f t="shared" si="185"/>
        <v>RODAPE COM LADRILHO CERAMICO,COM 15CM DE ALTURA,ASSENTES CONFORME ITEM 13.025.0058</v>
      </c>
      <c r="C11851" s="115" t="s">
        <v>44457</v>
      </c>
      <c r="D11851" s="115" t="s">
        <v>44458</v>
      </c>
      <c r="I11851" s="115" t="s">
        <v>58</v>
      </c>
      <c r="J11851" s="115">
        <v>34.06</v>
      </c>
    </row>
    <row r="11852" spans="1:10" hidden="1">
      <c r="A11852" s="115" t="s">
        <v>12148</v>
      </c>
      <c r="B11852" s="115" t="str">
        <f t="shared" si="185"/>
        <v>RECOMPOSICAO DE PISO DE CERAMICAS,EXCLUSIVE ESTAS,INCLUSIVEMAO-DE-OBRA TOTAL E MATERIAIS DE ASSENTAMENTO E REJUNTAMENTO COMO EM 13.330.0010</v>
      </c>
      <c r="C11852" s="115" t="s">
        <v>44459</v>
      </c>
      <c r="D11852" s="115" t="s">
        <v>44460</v>
      </c>
      <c r="E11852" s="115" t="s">
        <v>44461</v>
      </c>
      <c r="I11852" s="115" t="s">
        <v>16</v>
      </c>
      <c r="J11852" s="115">
        <v>59.54</v>
      </c>
    </row>
    <row r="11853" spans="1:10" hidden="1">
      <c r="A11853" s="115" t="s">
        <v>12149</v>
      </c>
      <c r="B11853" s="115" t="str">
        <f t="shared" si="185"/>
        <v>RECOMPOSICAO DE PISO DE CERAMICAS,EXCLUSIVE ESTAS,INCLUSIVEMAO-DE-OBRA TOTAL E MATERIAIS DE ASSENTAMENTO E REJUNTAMENTO COMO EM 13.330.0010</v>
      </c>
      <c r="C11853" s="115" t="s">
        <v>44459</v>
      </c>
      <c r="D11853" s="115" t="s">
        <v>44460</v>
      </c>
      <c r="E11853" s="115" t="s">
        <v>44461</v>
      </c>
      <c r="I11853" s="115" t="s">
        <v>16</v>
      </c>
      <c r="J11853" s="115">
        <v>53.32</v>
      </c>
    </row>
    <row r="11854" spans="1:10" hidden="1">
      <c r="A11854" s="115" t="s">
        <v>12150</v>
      </c>
      <c r="B11854" s="115"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4" s="115" t="s">
        <v>44462</v>
      </c>
      <c r="D11854" s="115" t="s">
        <v>44463</v>
      </c>
      <c r="E11854" s="115" t="s">
        <v>44464</v>
      </c>
      <c r="F11854" s="115" t="s">
        <v>44465</v>
      </c>
      <c r="G11854" s="115" t="s">
        <v>44466</v>
      </c>
      <c r="I11854" s="115" t="s">
        <v>16</v>
      </c>
      <c r="J11854" s="115">
        <v>162.72999999999999</v>
      </c>
    </row>
    <row r="11855" spans="1:10" hidden="1">
      <c r="A11855" s="115" t="s">
        <v>12151</v>
      </c>
      <c r="B11855" s="115"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5" s="115" t="s">
        <v>44462</v>
      </c>
      <c r="D11855" s="115" t="s">
        <v>44463</v>
      </c>
      <c r="E11855" s="115" t="s">
        <v>44464</v>
      </c>
      <c r="F11855" s="115" t="s">
        <v>44465</v>
      </c>
      <c r="G11855" s="115" t="s">
        <v>44466</v>
      </c>
      <c r="I11855" s="115" t="s">
        <v>16</v>
      </c>
      <c r="J11855" s="115">
        <v>156.84</v>
      </c>
    </row>
    <row r="11856" spans="1:10" hidden="1">
      <c r="A11856" s="115" t="s">
        <v>12152</v>
      </c>
      <c r="B11856" s="115" t="str">
        <f t="shared" si="185"/>
        <v>REVESTIMENTO DE PISO CERAMICO,EM PORCELANATO TECNICO NATURAL,ACABAMENTO DA BORDA RETIFICADO,PARA USO EM AREAS COMERCIAIS COM ACESSO PARA RUA,NO FORMATO (60X60)CM,ASSENTES CONFORMEITEM 13.330.0010</v>
      </c>
      <c r="C11856" s="115" t="s">
        <v>44467</v>
      </c>
      <c r="D11856" s="115" t="s">
        <v>44463</v>
      </c>
      <c r="E11856" s="115" t="s">
        <v>44468</v>
      </c>
      <c r="F11856" s="115" t="s">
        <v>44469</v>
      </c>
      <c r="I11856" s="115" t="s">
        <v>16</v>
      </c>
      <c r="J11856" s="115">
        <v>173.86</v>
      </c>
    </row>
    <row r="11857" spans="1:10" hidden="1">
      <c r="A11857" s="115" t="s">
        <v>12153</v>
      </c>
      <c r="B11857" s="115" t="str">
        <f t="shared" si="185"/>
        <v>REVESTIMENTO DE PISO CERAMICO,EM PORCELANATO TECNICO NATURAL,ACABAMENTO DA BORDA RETIFICADO,PARA USO EM AREAS COMERCIAIS COM ACESSO PARA RUA,NO FORMATO (60X60)CM,ASSENTES CONFORMEITEM 13.330.0010</v>
      </c>
      <c r="C11857" s="115" t="s">
        <v>44467</v>
      </c>
      <c r="D11857" s="115" t="s">
        <v>44463</v>
      </c>
      <c r="E11857" s="115" t="s">
        <v>44468</v>
      </c>
      <c r="F11857" s="115" t="s">
        <v>44469</v>
      </c>
      <c r="I11857" s="115" t="s">
        <v>16</v>
      </c>
      <c r="J11857" s="115">
        <v>167.1</v>
      </c>
    </row>
    <row r="11858" spans="1:10" hidden="1">
      <c r="A11858" s="115" t="s">
        <v>12154</v>
      </c>
      <c r="B11858" s="115" t="str">
        <f t="shared" si="185"/>
        <v>REVESTIMENTO DE PISO CERAMICO EM PORCELANATO TECNICO NATURAL,ACABAMENTO DA BORDA RETIFICADO,PARA USO EM AREAS COMERCIAISCOM ACESSO PARA RUA,NO FORMATO (60X60)CM,ASSENTES EM SUPERFICIE EM OSSO,EXCLUSIVE ARGAMASSA E REJUNTAMENTO</v>
      </c>
      <c r="C11858" s="115" t="s">
        <v>44462</v>
      </c>
      <c r="D11858" s="115" t="s">
        <v>44463</v>
      </c>
      <c r="E11858" s="115" t="s">
        <v>44470</v>
      </c>
      <c r="F11858" s="115" t="s">
        <v>44471</v>
      </c>
      <c r="I11858" s="115" t="s">
        <v>16</v>
      </c>
      <c r="J11858" s="115">
        <v>154.5</v>
      </c>
    </row>
    <row r="11859" spans="1:10" hidden="1">
      <c r="A11859" s="115" t="s">
        <v>12155</v>
      </c>
      <c r="B11859" s="115" t="str">
        <f t="shared" si="185"/>
        <v>REVESTIMENTO DE PISO CERAMICO EM PORCELANATO TECNICO NATURAL,ACABAMENTO DA BORDA RETIFICADO,PARA USO EM AREAS COMERCIAISCOM ACESSO PARA RUA,NO FORMATO (60X60)CM,ASSENTES EM SUPERFICIE EM OSSO,EXCLUSIVE ARGAMASSA E REJUNTAMENTO</v>
      </c>
      <c r="C11859" s="115" t="s">
        <v>44462</v>
      </c>
      <c r="D11859" s="115" t="s">
        <v>44463</v>
      </c>
      <c r="E11859" s="115" t="s">
        <v>44470</v>
      </c>
      <c r="F11859" s="115" t="s">
        <v>44471</v>
      </c>
      <c r="I11859" s="115" t="s">
        <v>16</v>
      </c>
      <c r="J11859" s="115">
        <v>148.6</v>
      </c>
    </row>
    <row r="11860" spans="1:10" hidden="1">
      <c r="A11860" s="115" t="s">
        <v>12156</v>
      </c>
      <c r="B11860" s="115" t="str">
        <f t="shared" si="185"/>
        <v>RODAPE COM CERAMICA EM PORCELANATO TECNICO NATURAL,COM 7,5 A 10CM DE ALTURA,ASSENTES CONFORME ITEM 13.025.0016</v>
      </c>
      <c r="C11860" s="115" t="s">
        <v>44472</v>
      </c>
      <c r="D11860" s="115" t="s">
        <v>44473</v>
      </c>
      <c r="I11860" s="115" t="s">
        <v>58</v>
      </c>
      <c r="J11860" s="115">
        <v>40.520000000000003</v>
      </c>
    </row>
    <row r="11861" spans="1:10" hidden="1">
      <c r="A11861" s="115" t="s">
        <v>12157</v>
      </c>
      <c r="B11861" s="115" t="str">
        <f t="shared" si="185"/>
        <v>RODAPE COM CERAMICA EM PORCELANATO TECNICO NATURAL,COM 7,5 A 10CM DE ALTURA,ASSENTES CONFORME ITEM 13.025.0016</v>
      </c>
      <c r="C11861" s="115" t="s">
        <v>44472</v>
      </c>
      <c r="D11861" s="115" t="s">
        <v>44473</v>
      </c>
      <c r="I11861" s="115" t="s">
        <v>58</v>
      </c>
      <c r="J11861" s="115">
        <v>37.01</v>
      </c>
    </row>
    <row r="11862" spans="1:10" hidden="1">
      <c r="A11862" s="115" t="s">
        <v>12158</v>
      </c>
      <c r="B11862" s="115" t="str">
        <f t="shared" si="185"/>
        <v>RODAPE COM CERAMICA EM PORCELANATO NATURAL,COM 7,5 A 10CM DE ALTURA,ASSENTES CONFORME ITEM 13.025.0058</v>
      </c>
      <c r="C11862" s="115" t="s">
        <v>44474</v>
      </c>
      <c r="D11862" s="115" t="s">
        <v>44475</v>
      </c>
      <c r="I11862" s="115" t="s">
        <v>58</v>
      </c>
      <c r="J11862" s="115">
        <v>40.26</v>
      </c>
    </row>
    <row r="11863" spans="1:10" hidden="1">
      <c r="A11863" s="115" t="s">
        <v>12159</v>
      </c>
      <c r="B11863" s="115" t="str">
        <f t="shared" si="185"/>
        <v>RODAPE COM CERAMICA EM PORCELANATO NATURAL,COM 7,5 A 10CM DE ALTURA,ASSENTES CONFORME ITEM 13.025.0058</v>
      </c>
      <c r="C11863" s="115" t="s">
        <v>44474</v>
      </c>
      <c r="D11863" s="115" t="s">
        <v>44475</v>
      </c>
      <c r="I11863" s="115" t="s">
        <v>58</v>
      </c>
      <c r="J11863" s="115">
        <v>36.9</v>
      </c>
    </row>
    <row r="11864" spans="1:10" hidden="1">
      <c r="A11864" s="115" t="s">
        <v>12160</v>
      </c>
      <c r="B11864" s="115" t="str">
        <f t="shared" si="185"/>
        <v>REVESTIMENTO DE PISO COM LADRILHO HIDRAULICO,20X20CM,ASSENTES CONFORME ITEM 13.330.0010</v>
      </c>
      <c r="C11864" s="115" t="s">
        <v>44476</v>
      </c>
      <c r="D11864" s="115" t="s">
        <v>44477</v>
      </c>
      <c r="I11864" s="115" t="s">
        <v>16</v>
      </c>
      <c r="J11864" s="115">
        <v>117.63</v>
      </c>
    </row>
    <row r="11865" spans="1:10" hidden="1">
      <c r="A11865" s="115" t="s">
        <v>12161</v>
      </c>
      <c r="B11865" s="115" t="str">
        <f t="shared" si="185"/>
        <v>REVESTIMENTO DE PISO COM LADRILHO HIDRAULICO,20X20CM,ASSENTES CONFORME ITEM 13.330.0010</v>
      </c>
      <c r="C11865" s="115" t="s">
        <v>44476</v>
      </c>
      <c r="D11865" s="115" t="s">
        <v>44477</v>
      </c>
      <c r="I11865" s="115" t="s">
        <v>16</v>
      </c>
      <c r="J11865" s="115">
        <v>110.88</v>
      </c>
    </row>
    <row r="11866" spans="1:10" hidden="1">
      <c r="A11866" s="115" t="s">
        <v>12162</v>
      </c>
      <c r="B11866" s="115" t="str">
        <f t="shared" si="185"/>
        <v>REVESTIMENTO DE PISO COM LADRILHO HIDRAULICO,20X20CM,ASSENTES CONFORME ITEM 13.330.0015</v>
      </c>
      <c r="C11866" s="115" t="s">
        <v>44476</v>
      </c>
      <c r="D11866" s="115" t="s">
        <v>44478</v>
      </c>
      <c r="I11866" s="115" t="s">
        <v>16</v>
      </c>
      <c r="J11866" s="115">
        <v>106.5</v>
      </c>
    </row>
    <row r="11867" spans="1:10" hidden="1">
      <c r="A11867" s="115" t="s">
        <v>12163</v>
      </c>
      <c r="B11867" s="115" t="str">
        <f t="shared" si="185"/>
        <v>REVESTIMENTO DE PISO COM LADRILHO HIDRAULICO,20X20CM,ASSENTES CONFORME ITEM 13.330.0015</v>
      </c>
      <c r="C11867" s="115" t="s">
        <v>44476</v>
      </c>
      <c r="D11867" s="115" t="s">
        <v>44478</v>
      </c>
      <c r="I11867" s="115" t="s">
        <v>16</v>
      </c>
      <c r="J11867" s="115">
        <v>100.61</v>
      </c>
    </row>
    <row r="11868" spans="1:10" hidden="1">
      <c r="A11868" s="115" t="s">
        <v>12164</v>
      </c>
      <c r="B11868" s="115" t="str">
        <f t="shared" si="185"/>
        <v>REVESTIMENTO DE PISO COM LADRILHO HIDRAULICO,20X20CM,EXCLUSIVE ARGAMASSA E REJUNTAMENTO</v>
      </c>
      <c r="C11868" s="115" t="s">
        <v>44479</v>
      </c>
      <c r="D11868" s="115" t="s">
        <v>44480</v>
      </c>
      <c r="I11868" s="115" t="s">
        <v>16</v>
      </c>
      <c r="J11868" s="115">
        <v>98.27</v>
      </c>
    </row>
    <row r="11869" spans="1:10" hidden="1">
      <c r="A11869" s="115" t="s">
        <v>12165</v>
      </c>
      <c r="B11869" s="115" t="str">
        <f t="shared" si="185"/>
        <v>REVESTIMENTO DE PISO COM LADRILHO HIDRAULICO,20X20CM,EXCLUSIVE ARGAMASSA E REJUNTAMENTO</v>
      </c>
      <c r="C11869" s="115" t="s">
        <v>44479</v>
      </c>
      <c r="D11869" s="115" t="s">
        <v>44480</v>
      </c>
      <c r="I11869" s="115" t="s">
        <v>16</v>
      </c>
      <c r="J11869" s="115">
        <v>92.38</v>
      </c>
    </row>
    <row r="11870" spans="1:10" hidden="1">
      <c r="A11870" s="115" t="s">
        <v>12166</v>
      </c>
      <c r="B11870" s="115" t="str">
        <f t="shared" si="185"/>
        <v>REVESTIMENTO DE PISO COM CERAMICA TATIL DIRECIONAL,(LADRILHO HIDRAULICO),PARA PESSOAS COM NECESSIDADES ESPECIFICAS,ASSENTES SOBRE SUPERFICIE EM OSSO,CONFORME ITEM 13.330.0010</v>
      </c>
      <c r="C11870" s="115" t="s">
        <v>44481</v>
      </c>
      <c r="D11870" s="115" t="s">
        <v>44482</v>
      </c>
      <c r="E11870" s="115" t="s">
        <v>44483</v>
      </c>
      <c r="I11870" s="115" t="s">
        <v>16</v>
      </c>
      <c r="J11870" s="115">
        <v>128.44999999999999</v>
      </c>
    </row>
    <row r="11871" spans="1:10" hidden="1">
      <c r="A11871" s="115" t="s">
        <v>12167</v>
      </c>
      <c r="B11871" s="115" t="str">
        <f t="shared" si="185"/>
        <v>REVESTIMENTO DE PISO COM CERAMICA TATIL DIRECIONAL,(LADRILHO HIDRAULICO),PARA PESSOAS COM NECESSIDADES ESPECIFICAS,ASSENTES SOBRE SUPERFICIE EM OSSO,CONFORME ITEM 13.330.0010</v>
      </c>
      <c r="C11871" s="115" t="s">
        <v>44481</v>
      </c>
      <c r="D11871" s="115" t="s">
        <v>44482</v>
      </c>
      <c r="E11871" s="115" t="s">
        <v>44483</v>
      </c>
      <c r="I11871" s="115" t="s">
        <v>16</v>
      </c>
      <c r="J11871" s="115">
        <v>121.69</v>
      </c>
    </row>
    <row r="11872" spans="1:10" hidden="1">
      <c r="A11872" s="115" t="s">
        <v>12168</v>
      </c>
      <c r="B11872" s="115" t="str">
        <f t="shared" si="185"/>
        <v>REVESTIMENTO DE PISO COM CERAMICA TATIL DIRECIONAL,(LADRILHO HIDRAULICO),PARA PESSOAS C/NECESSIDADES ESPECIFICAS,ASSENTES SOBRE SUPERFICIE EM OSSO,EXCLUSIVE NATA DE CIMENTO,ARGAMASSA E REJUNTAMENTO</v>
      </c>
      <c r="C11872" s="115" t="s">
        <v>44481</v>
      </c>
      <c r="D11872" s="115" t="s">
        <v>44484</v>
      </c>
      <c r="E11872" s="115" t="s">
        <v>44485</v>
      </c>
      <c r="F11872" s="115" t="s">
        <v>44486</v>
      </c>
      <c r="I11872" s="115" t="s">
        <v>16</v>
      </c>
      <c r="J11872" s="115">
        <v>109.08</v>
      </c>
    </row>
    <row r="11873" spans="1:10" hidden="1">
      <c r="A11873" s="115" t="s">
        <v>12169</v>
      </c>
      <c r="B11873" s="115" t="str">
        <f t="shared" si="185"/>
        <v>REVESTIMENTO DE PISO COM CERAMICA TATIL DIRECIONAL,(LADRILHO HIDRAULICO),PARA PESSOAS C/NECESSIDADES ESPECIFICAS,ASSENTES SOBRE SUPERFICIE EM OSSO,EXCLUSIVE NATA DE CIMENTO,ARGAMASSA E REJUNTAMENTO</v>
      </c>
      <c r="C11873" s="115" t="s">
        <v>44481</v>
      </c>
      <c r="D11873" s="115" t="s">
        <v>44484</v>
      </c>
      <c r="E11873" s="115" t="s">
        <v>44485</v>
      </c>
      <c r="F11873" s="115" t="s">
        <v>44486</v>
      </c>
      <c r="I11873" s="115" t="s">
        <v>16</v>
      </c>
      <c r="J11873" s="115">
        <v>103.19</v>
      </c>
    </row>
    <row r="11874" spans="1:10" hidden="1">
      <c r="A11874" s="115" t="s">
        <v>12170</v>
      </c>
      <c r="B11874" s="115" t="str">
        <f t="shared" si="185"/>
        <v>REVESTIMENTO DE PISO COM CERAMICA TATIL ALERTA,(LADRILHO HIDRAULICO) PARA PESSOAS COM NECESSIDADES  ESPECIFICAS,ASSENTES SOBRE SUPERFICIE EM OSSO,CONFORME ITEM 13.330.0010</v>
      </c>
      <c r="C11874" s="115" t="s">
        <v>44487</v>
      </c>
      <c r="D11874" s="115" t="s">
        <v>44488</v>
      </c>
      <c r="E11874" s="115" t="s">
        <v>44489</v>
      </c>
      <c r="I11874" s="115" t="s">
        <v>16</v>
      </c>
      <c r="J11874" s="115">
        <v>128.44999999999999</v>
      </c>
    </row>
    <row r="11875" spans="1:10" hidden="1">
      <c r="A11875" s="115" t="s">
        <v>97</v>
      </c>
      <c r="B11875" s="115" t="str">
        <f t="shared" si="185"/>
        <v>REVESTIMENTO DE PISO COM CERAMICA TATIL ALERTA,(LADRILHO HIDRAULICO) PARA PESSOAS COM NECESSIDADES  ESPECIFICAS,ASSENTES SOBRE SUPERFICIE EM OSSO,CONFORME ITEM 13.330.0010</v>
      </c>
      <c r="C11875" s="115" t="s">
        <v>44487</v>
      </c>
      <c r="D11875" s="115" t="s">
        <v>44488</v>
      </c>
      <c r="E11875" s="115" t="s">
        <v>44489</v>
      </c>
      <c r="I11875" s="115" t="s">
        <v>16</v>
      </c>
      <c r="J11875" s="115">
        <v>121.69</v>
      </c>
    </row>
    <row r="11876" spans="1:10" hidden="1">
      <c r="A11876" s="115" t="s">
        <v>12171</v>
      </c>
      <c r="B11876" s="115" t="str">
        <f t="shared" si="185"/>
        <v>REVESTIMENTO DE PISO COM CERAMICA TATIL ALERTA,(LADRILHO HIDRAULICO) PARA PESSOAS COM NECESSIDADES ESPECIFICAS,ASSENTES SOBRE SUPERFICIE EM OSSO,EXCLUSIVE NATA DE CIMENTO,ARGAMASSA E REJUNTAMENTO</v>
      </c>
      <c r="C11876" s="115" t="s">
        <v>44487</v>
      </c>
      <c r="D11876" s="115" t="s">
        <v>44490</v>
      </c>
      <c r="E11876" s="115" t="s">
        <v>44491</v>
      </c>
      <c r="F11876" s="115" t="s">
        <v>44492</v>
      </c>
      <c r="I11876" s="115" t="s">
        <v>16</v>
      </c>
      <c r="J11876" s="115">
        <v>109.08</v>
      </c>
    </row>
    <row r="11877" spans="1:10" hidden="1">
      <c r="A11877" s="115" t="s">
        <v>12172</v>
      </c>
      <c r="B11877" s="115" t="str">
        <f t="shared" si="185"/>
        <v>REVESTIMENTO DE PISO COM CERAMICA TATIL ALERTA,(LADRILHO HIDRAULICO) PARA PESSOAS COM NECESSIDADES ESPECIFICAS,ASSENTES SOBRE SUPERFICIE EM OSSO,EXCLUSIVE NATA DE CIMENTO,ARGAMASSA E REJUNTAMENTO</v>
      </c>
      <c r="C11877" s="115" t="s">
        <v>44487</v>
      </c>
      <c r="D11877" s="115" t="s">
        <v>44490</v>
      </c>
      <c r="E11877" s="115" t="s">
        <v>44491</v>
      </c>
      <c r="F11877" s="115" t="s">
        <v>44492</v>
      </c>
      <c r="I11877" s="115" t="s">
        <v>16</v>
      </c>
      <c r="J11877" s="115">
        <v>103.19</v>
      </c>
    </row>
    <row r="11878" spans="1:10" hidden="1">
      <c r="A11878" s="115" t="s">
        <v>12173</v>
      </c>
      <c r="B11878" s="115" t="str">
        <f t="shared" si="185"/>
        <v>PISOS DE PLACAS NAO TRABALHADAS DE GRANITO,RETANGULARES,SOBRE TERRENO NIVELADO,COM AS JUNTAS TOMADAS COM ARGAMASSA DE CIMENTO E AREIA,NO TRACO 1:3</v>
      </c>
      <c r="C11878" s="115" t="s">
        <v>44493</v>
      </c>
      <c r="D11878" s="115" t="s">
        <v>44494</v>
      </c>
      <c r="E11878" s="115" t="s">
        <v>44495</v>
      </c>
      <c r="I11878" s="115" t="s">
        <v>16</v>
      </c>
      <c r="J11878" s="115">
        <v>138.79</v>
      </c>
    </row>
    <row r="11879" spans="1:10" hidden="1">
      <c r="A11879" s="115" t="s">
        <v>12174</v>
      </c>
      <c r="B11879" s="115" t="str">
        <f t="shared" si="185"/>
        <v>PISOS DE PLACAS NAO TRABALHADAS DE GRANITO,RETANGULARES,SOBRE TERRENO NIVELADO,COM AS JUNTAS TOMADAS COM ARGAMASSA DE CIMENTO E AREIA,NO TRACO 1:3</v>
      </c>
      <c r="C11879" s="115" t="s">
        <v>44493</v>
      </c>
      <c r="D11879" s="115" t="s">
        <v>44494</v>
      </c>
      <c r="E11879" s="115" t="s">
        <v>44495</v>
      </c>
      <c r="I11879" s="115" t="s">
        <v>16</v>
      </c>
      <c r="J11879" s="115">
        <v>127.48</v>
      </c>
    </row>
    <row r="11880" spans="1:10" hidden="1">
      <c r="A11880" s="115" t="s">
        <v>12175</v>
      </c>
      <c r="B11880" s="115" t="str">
        <f t="shared" si="185"/>
        <v>REVESTIMENTO DE PISOS EM MARMORE BRANCO CLASSICO,EM PLACAS,2CM DE ESPESSURA,COM 2 POLIMENTOS,ASSENTE EM SUPERFICIE EM OSSO,COM NATA DE CIMENTO SOBRE ARGAMASSA DE CIMENTO,AREIA E SAIBRO,NO TRACO 1:2:2 E REJUNTAMENTO EM CIMENTO BRANCO</v>
      </c>
      <c r="C11880" s="115" t="s">
        <v>44496</v>
      </c>
      <c r="D11880" s="115" t="s">
        <v>44497</v>
      </c>
      <c r="E11880" s="115" t="s">
        <v>44498</v>
      </c>
      <c r="F11880" s="115" t="s">
        <v>44499</v>
      </c>
      <c r="I11880" s="115" t="s">
        <v>16</v>
      </c>
      <c r="J11880" s="115">
        <v>302.33</v>
      </c>
    </row>
    <row r="11881" spans="1:10" hidden="1">
      <c r="A11881" s="115" t="s">
        <v>12176</v>
      </c>
      <c r="B11881" s="115" t="str">
        <f t="shared" si="185"/>
        <v>REVESTIMENTO DE PISOS EM MARMORE BRANCO CLASSICO,EM PLACAS,2CM DE ESPESSURA,COM 2 POLIMENTOS,ASSENTE EM SUPERFICIE EM OSSO,COM NATA DE CIMENTO SOBRE ARGAMASSA DE CIMENTO,AREIA E SAIBRO,NO TRACO 1:2:2 E REJUNTAMENTO EM CIMENTO BRANCO</v>
      </c>
      <c r="C11881" s="115" t="s">
        <v>44496</v>
      </c>
      <c r="D11881" s="115" t="s">
        <v>44497</v>
      </c>
      <c r="E11881" s="115" t="s">
        <v>44498</v>
      </c>
      <c r="F11881" s="115" t="s">
        <v>44499</v>
      </c>
      <c r="I11881" s="115" t="s">
        <v>16</v>
      </c>
      <c r="J11881" s="115">
        <v>291.75</v>
      </c>
    </row>
    <row r="11882" spans="1:10" hidden="1">
      <c r="A11882" s="115" t="s">
        <v>12177</v>
      </c>
      <c r="B11882" s="115" t="str">
        <f t="shared" si="185"/>
        <v>REVESTIMENTO DE PISOS EM MARMORE BRANCO CLASSICO,EM PLACAS,3CM DE ESPESSURA,COM 2 POLIMENTOS,ASSENTE EM SUPERFICIE EM OSSO,COM NATA DE CIMENTO SOBRE ARGAMASSA DE CIMENTO,AREIA E SAIBRO,NO TRACO 1:2:2 E REJUNTAMENTO EM CIMENTO BRANCO</v>
      </c>
      <c r="C11882" s="115" t="s">
        <v>44500</v>
      </c>
      <c r="D11882" s="115" t="s">
        <v>44497</v>
      </c>
      <c r="E11882" s="115" t="s">
        <v>44498</v>
      </c>
      <c r="F11882" s="115" t="s">
        <v>44499</v>
      </c>
      <c r="I11882" s="115" t="s">
        <v>16</v>
      </c>
      <c r="J11882" s="115">
        <v>367.43</v>
      </c>
    </row>
    <row r="11883" spans="1:10" hidden="1">
      <c r="A11883" s="115" t="s">
        <v>12178</v>
      </c>
      <c r="B11883" s="115" t="str">
        <f t="shared" si="185"/>
        <v>REVESTIMENTO DE PISOS EM MARMORE BRANCO CLASSICO,EM PLACAS,3CM DE ESPESSURA,COM 2 POLIMENTOS,ASSENTE EM SUPERFICIE EM OSSO,COM NATA DE CIMENTO SOBRE ARGAMASSA DE CIMENTO,AREIA E SAIBRO,NO TRACO 1:2:2 E REJUNTAMENTO EM CIMENTO BRANCO</v>
      </c>
      <c r="C11883" s="115" t="s">
        <v>44500</v>
      </c>
      <c r="D11883" s="115" t="s">
        <v>44497</v>
      </c>
      <c r="E11883" s="115" t="s">
        <v>44498</v>
      </c>
      <c r="F11883" s="115" t="s">
        <v>44499</v>
      </c>
      <c r="I11883" s="115" t="s">
        <v>16</v>
      </c>
      <c r="J11883" s="115">
        <v>356.85</v>
      </c>
    </row>
    <row r="11884" spans="1:10" hidden="1">
      <c r="A11884" s="115" t="s">
        <v>12179</v>
      </c>
      <c r="B11884" s="115" t="str">
        <f t="shared" si="185"/>
        <v>REVESTIMENTO DE PISOS EM MARMORE BRANCO CLASSICO,EM PLACAS,2CM DE ESPESSURA,COM 2 POLIMENTOS,ASSENTE EM SUPERFICIE EM OSSO,EXCLUSIVE NATA DE CIMENTO,ARGAMASSA E REJUNTAMENTO</v>
      </c>
      <c r="C11884" s="115" t="s">
        <v>44496</v>
      </c>
      <c r="D11884" s="115" t="s">
        <v>44497</v>
      </c>
      <c r="E11884" s="115" t="s">
        <v>44501</v>
      </c>
      <c r="I11884" s="115" t="s">
        <v>16</v>
      </c>
      <c r="J11884" s="115">
        <v>284.86</v>
      </c>
    </row>
    <row r="11885" spans="1:10" hidden="1">
      <c r="A11885" s="115" t="s">
        <v>12180</v>
      </c>
      <c r="B11885" s="115" t="str">
        <f t="shared" si="185"/>
        <v>REVESTIMENTO DE PISOS EM MARMORE BRANCO CLASSICO,EM PLACAS,2CM DE ESPESSURA,COM 2 POLIMENTOS,ASSENTE EM SUPERFICIE EM OSSO,EXCLUSIVE NATA DE CIMENTO,ARGAMASSA E REJUNTAMENTO</v>
      </c>
      <c r="C11885" s="115" t="s">
        <v>44496</v>
      </c>
      <c r="D11885" s="115" t="s">
        <v>44497</v>
      </c>
      <c r="E11885" s="115" t="s">
        <v>44501</v>
      </c>
      <c r="I11885" s="115" t="s">
        <v>16</v>
      </c>
      <c r="J11885" s="115">
        <v>274.58</v>
      </c>
    </row>
    <row r="11886" spans="1:10" hidden="1">
      <c r="A11886" s="115" t="s">
        <v>12181</v>
      </c>
      <c r="B11886" s="115" t="str">
        <f t="shared" si="185"/>
        <v>REVESTIMENTO DE PISOS EM MARMORE BRANCO CLASSICO,EM PLACAS,3CM DE ESPESSURA,COM 2 POLIMENTOS,ASSENTE EM SUPERFICIE EM OSSO,EXCLUSIVE NATA DE CIMENTO,ARGAMASSA E REJUNTAMENTO</v>
      </c>
      <c r="C11886" s="115" t="s">
        <v>44500</v>
      </c>
      <c r="D11886" s="115" t="s">
        <v>44497</v>
      </c>
      <c r="E11886" s="115" t="s">
        <v>44501</v>
      </c>
      <c r="I11886" s="115" t="s">
        <v>16</v>
      </c>
      <c r="J11886" s="115">
        <v>349.96</v>
      </c>
    </row>
    <row r="11887" spans="1:10" hidden="1">
      <c r="A11887" s="115" t="s">
        <v>12182</v>
      </c>
      <c r="B11887" s="115" t="str">
        <f t="shared" si="185"/>
        <v>REVESTIMENTO DE PISOS EM MARMORE BRANCO CLASSICO,EM PLACAS,3CM DE ESPESSURA,COM 2 POLIMENTOS,ASSENTE EM SUPERFICIE EM OSSO,EXCLUSIVE NATA DE CIMENTO,ARGAMASSA E REJUNTAMENTO</v>
      </c>
      <c r="C11887" s="115" t="s">
        <v>44500</v>
      </c>
      <c r="D11887" s="115" t="s">
        <v>44497</v>
      </c>
      <c r="E11887" s="115" t="s">
        <v>44501</v>
      </c>
      <c r="I11887" s="115" t="s">
        <v>16</v>
      </c>
      <c r="J11887" s="115">
        <v>339.68</v>
      </c>
    </row>
    <row r="11888" spans="1:10" hidden="1">
      <c r="A11888" s="115" t="s">
        <v>12183</v>
      </c>
      <c r="B11888" s="115"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15" t="s">
        <v>44502</v>
      </c>
      <c r="D11888" s="115" t="s">
        <v>44503</v>
      </c>
      <c r="E11888" s="115" t="s">
        <v>44504</v>
      </c>
      <c r="F11888" s="115" t="s">
        <v>44505</v>
      </c>
      <c r="G11888" s="115" t="s">
        <v>44506</v>
      </c>
      <c r="I11888" s="115" t="s">
        <v>58</v>
      </c>
      <c r="J11888" s="115">
        <v>47.41</v>
      </c>
    </row>
    <row r="11889" spans="1:10" hidden="1">
      <c r="A11889" s="115" t="s">
        <v>12184</v>
      </c>
      <c r="B11889" s="115"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15" t="s">
        <v>44502</v>
      </c>
      <c r="D11889" s="115" t="s">
        <v>44503</v>
      </c>
      <c r="E11889" s="115" t="s">
        <v>44504</v>
      </c>
      <c r="F11889" s="115" t="s">
        <v>44505</v>
      </c>
      <c r="G11889" s="115" t="s">
        <v>44506</v>
      </c>
      <c r="I11889" s="115" t="s">
        <v>58</v>
      </c>
      <c r="J11889" s="115">
        <v>44.26</v>
      </c>
    </row>
    <row r="11890" spans="1:10" hidden="1">
      <c r="A11890" s="115" t="s">
        <v>12185</v>
      </c>
      <c r="B11890" s="115" t="str">
        <f t="shared" si="185"/>
        <v>RODAPE DE MARMORE BRANCO CLASSICO COM 10CM DE ALTURA E 2CM DE ESPESSURA,COM 2 POLIMENTOS,ASSENTE EM PAREDE EM OSSO,EXCLUSIVE NATA DE CIMENTO,ARGAMASSA,CHAPISCO E REJUNTAMENTO</v>
      </c>
      <c r="C11890" s="115" t="s">
        <v>44502</v>
      </c>
      <c r="D11890" s="115" t="s">
        <v>44507</v>
      </c>
      <c r="E11890" s="115" t="s">
        <v>44508</v>
      </c>
      <c r="I11890" s="115" t="s">
        <v>58</v>
      </c>
      <c r="J11890" s="115">
        <v>44.63</v>
      </c>
    </row>
    <row r="11891" spans="1:10" hidden="1">
      <c r="A11891" s="115" t="s">
        <v>12186</v>
      </c>
      <c r="B11891" s="115" t="str">
        <f t="shared" si="185"/>
        <v>RODAPE DE MARMORE BRANCO CLASSICO COM 10CM DE ALTURA E 2CM DE ESPESSURA,COM 2 POLIMENTOS,ASSENTE EM PAREDE EM OSSO,EXCLUSIVE NATA DE CIMENTO,ARGAMASSA,CHAPISCO E REJUNTAMENTO</v>
      </c>
      <c r="C11891" s="115" t="s">
        <v>44502</v>
      </c>
      <c r="D11891" s="115" t="s">
        <v>44507</v>
      </c>
      <c r="E11891" s="115" t="s">
        <v>44508</v>
      </c>
      <c r="I11891" s="115" t="s">
        <v>58</v>
      </c>
      <c r="J11891" s="115">
        <v>41.58</v>
      </c>
    </row>
    <row r="11892" spans="1:10" hidden="1">
      <c r="A11892" s="115" t="s">
        <v>12187</v>
      </c>
      <c r="B11892" s="115" t="str">
        <f t="shared" si="185"/>
        <v>SOLEIRA DE MARMORE BRANCO CLASSICO,DE 3X13CM,COM 2 POLIMENTOS,ASSENTE COMO EM 13.345.0015</v>
      </c>
      <c r="C11892" s="115" t="s">
        <v>44509</v>
      </c>
      <c r="D11892" s="115" t="s">
        <v>44510</v>
      </c>
      <c r="I11892" s="115" t="s">
        <v>58</v>
      </c>
      <c r="J11892" s="115">
        <v>55.4</v>
      </c>
    </row>
    <row r="11893" spans="1:10" hidden="1">
      <c r="A11893" s="115" t="s">
        <v>12188</v>
      </c>
      <c r="B11893" s="115" t="str">
        <f t="shared" si="185"/>
        <v>SOLEIRA DE MARMORE BRANCO CLASSICO,DE 3X13CM,COM 2 POLIMENTOS,ASSENTE COMO EM 13.345.0015</v>
      </c>
      <c r="C11893" s="115" t="s">
        <v>44509</v>
      </c>
      <c r="D11893" s="115" t="s">
        <v>44510</v>
      </c>
      <c r="I11893" s="115" t="s">
        <v>58</v>
      </c>
      <c r="J11893" s="115">
        <v>53.19</v>
      </c>
    </row>
    <row r="11894" spans="1:10" hidden="1">
      <c r="A11894" s="115" t="s">
        <v>12189</v>
      </c>
      <c r="B11894" s="115" t="str">
        <f t="shared" si="185"/>
        <v>SOLEIRA DE MARMORE BRANCO CLASSICO,DE 3X13CM,COM 2 POLIMENTOS,EXCLUSIVE NATA DE CIMENTO,ARGAMASSA E REJUNTAMENTO</v>
      </c>
      <c r="C11894" s="115" t="s">
        <v>44509</v>
      </c>
      <c r="D11894" s="115" t="s">
        <v>44511</v>
      </c>
      <c r="I11894" s="115" t="s">
        <v>58</v>
      </c>
      <c r="J11894" s="115">
        <v>52.6</v>
      </c>
    </row>
    <row r="11895" spans="1:10" hidden="1">
      <c r="A11895" s="115" t="s">
        <v>12190</v>
      </c>
      <c r="B11895" s="115" t="str">
        <f t="shared" si="185"/>
        <v>SOLEIRA DE MARMORE BRANCO CLASSICO,DE 3X13CM,COM 2 POLIMENTOS,EXCLUSIVE NATA DE CIMENTO,ARGAMASSA E REJUNTAMENTO</v>
      </c>
      <c r="C11895" s="115" t="s">
        <v>44509</v>
      </c>
      <c r="D11895" s="115" t="s">
        <v>44511</v>
      </c>
      <c r="I11895" s="115" t="s">
        <v>58</v>
      </c>
      <c r="J11895" s="115">
        <v>50.43</v>
      </c>
    </row>
    <row r="11896" spans="1:10" hidden="1">
      <c r="A11896" s="115" t="s">
        <v>12191</v>
      </c>
      <c r="B11896" s="115" t="str">
        <f t="shared" si="185"/>
        <v>SOLEIRA DE MARMORE BRANCO CLASSICO,DE 3X15CM,COM 2 POLIMENTOS,ASSENTE COMO EM 13.345.0015</v>
      </c>
      <c r="C11896" s="115" t="s">
        <v>44512</v>
      </c>
      <c r="D11896" s="115" t="s">
        <v>44510</v>
      </c>
      <c r="I11896" s="115" t="s">
        <v>58</v>
      </c>
      <c r="J11896" s="115">
        <v>60.94</v>
      </c>
    </row>
    <row r="11897" spans="1:10" hidden="1">
      <c r="A11897" s="115" t="s">
        <v>12192</v>
      </c>
      <c r="B11897" s="115" t="str">
        <f t="shared" si="185"/>
        <v>SOLEIRA DE MARMORE BRANCO CLASSICO,DE 3X15CM,COM 2 POLIMENTOS,ASSENTE COMO EM 13.345.0015</v>
      </c>
      <c r="C11897" s="115" t="s">
        <v>44512</v>
      </c>
      <c r="D11897" s="115" t="s">
        <v>44510</v>
      </c>
      <c r="I11897" s="115" t="s">
        <v>58</v>
      </c>
      <c r="J11897" s="115">
        <v>58.72</v>
      </c>
    </row>
    <row r="11898" spans="1:10" hidden="1">
      <c r="A11898" s="115" t="s">
        <v>12193</v>
      </c>
      <c r="B11898" s="115" t="str">
        <f t="shared" si="185"/>
        <v>SOLEIRA DE MARMORE BRANCO CLASSICO,DE 3X15CM,COM 2 POLIMENTOS,EXCLUSIVE NATA DE CIMENTO,ARGAMASSA E REJUNTAMENTO</v>
      </c>
      <c r="C11898" s="115" t="s">
        <v>44512</v>
      </c>
      <c r="D11898" s="115" t="s">
        <v>44511</v>
      </c>
      <c r="I11898" s="115" t="s">
        <v>58</v>
      </c>
      <c r="J11898" s="115">
        <v>57.8</v>
      </c>
    </row>
    <row r="11899" spans="1:10" hidden="1">
      <c r="A11899" s="115" t="s">
        <v>12194</v>
      </c>
      <c r="B11899" s="115" t="str">
        <f t="shared" si="185"/>
        <v>SOLEIRA DE MARMORE BRANCO CLASSICO,DE 3X15CM,COM 2 POLIMENTOS,EXCLUSIVE NATA DE CIMENTO,ARGAMASSA E REJUNTAMENTO</v>
      </c>
      <c r="C11899" s="115" t="s">
        <v>44512</v>
      </c>
      <c r="D11899" s="115" t="s">
        <v>44511</v>
      </c>
      <c r="I11899" s="115" t="s">
        <v>58</v>
      </c>
      <c r="J11899" s="115">
        <v>55.63</v>
      </c>
    </row>
    <row r="11900" spans="1:10" hidden="1">
      <c r="A11900" s="115" t="s">
        <v>12195</v>
      </c>
      <c r="B11900" s="115" t="str">
        <f t="shared" si="185"/>
        <v>SOLEIRA DE MARMORE BRANCO CLASSICO,DE 3X25CM,COM 2 POLIMENTOS,ASSENTE COMO EM 13.345.0015</v>
      </c>
      <c r="C11900" s="115" t="s">
        <v>44513</v>
      </c>
      <c r="D11900" s="115" t="s">
        <v>44510</v>
      </c>
      <c r="I11900" s="115" t="s">
        <v>58</v>
      </c>
      <c r="J11900" s="115">
        <v>88.68</v>
      </c>
    </row>
    <row r="11901" spans="1:10" hidden="1">
      <c r="A11901" s="115" t="s">
        <v>12196</v>
      </c>
      <c r="B11901" s="115" t="str">
        <f t="shared" si="185"/>
        <v>SOLEIRA DE MARMORE BRANCO CLASSICO,DE 3X25CM,COM 2 POLIMENTOS,ASSENTE COMO EM 13.345.0015</v>
      </c>
      <c r="C11901" s="115" t="s">
        <v>44513</v>
      </c>
      <c r="D11901" s="115" t="s">
        <v>44510</v>
      </c>
      <c r="I11901" s="115" t="s">
        <v>58</v>
      </c>
      <c r="J11901" s="115">
        <v>86.43</v>
      </c>
    </row>
    <row r="11902" spans="1:10" hidden="1">
      <c r="A11902" s="115" t="s">
        <v>12197</v>
      </c>
      <c r="B11902" s="115" t="str">
        <f t="shared" si="185"/>
        <v>SOLEIRA DE MARMORE BRANCO CLASSICO,DE 3X25CM,COM 2 POLIMENTOS,EXCLUSIVE NATA DE CIMENTO,ARGAMASSA E REJUNTAMENTO</v>
      </c>
      <c r="C11902" s="115" t="s">
        <v>44513</v>
      </c>
      <c r="D11902" s="115" t="s">
        <v>44511</v>
      </c>
      <c r="I11902" s="115" t="s">
        <v>58</v>
      </c>
      <c r="J11902" s="115">
        <v>83.8</v>
      </c>
    </row>
    <row r="11903" spans="1:10" hidden="1">
      <c r="A11903" s="115" t="s">
        <v>12198</v>
      </c>
      <c r="B11903" s="115" t="str">
        <f t="shared" si="185"/>
        <v>SOLEIRA DE MARMORE BRANCO CLASSICO,DE 3X25CM,COM 2 POLIMENTOS,EXCLUSIVE NATA DE CIMENTO,ARGAMASSA E REJUNTAMENTO</v>
      </c>
      <c r="C11903" s="115" t="s">
        <v>44513</v>
      </c>
      <c r="D11903" s="115" t="s">
        <v>44511</v>
      </c>
      <c r="I11903" s="115" t="s">
        <v>58</v>
      </c>
      <c r="J11903" s="115">
        <v>81.63</v>
      </c>
    </row>
    <row r="11904" spans="1:10" hidden="1">
      <c r="A11904" s="115" t="s">
        <v>12199</v>
      </c>
      <c r="B11904" s="115" t="str">
        <f t="shared" si="185"/>
        <v>SOLEIRA DE MARMORE BRANCO CLASSICO,DE 3X45CM,SEM DESNIVEL,PARA PORTAS DE 2 FOLHAS,ASSENTE COMO EM 13.345.0015</v>
      </c>
      <c r="C11904" s="115" t="s">
        <v>44514</v>
      </c>
      <c r="D11904" s="115" t="s">
        <v>44515</v>
      </c>
      <c r="I11904" s="115" t="s">
        <v>58</v>
      </c>
      <c r="J11904" s="115">
        <v>145.52000000000001</v>
      </c>
    </row>
    <row r="11905" spans="1:10" hidden="1">
      <c r="A11905" s="115" t="s">
        <v>12200</v>
      </c>
      <c r="B11905" s="115" t="str">
        <f t="shared" si="185"/>
        <v>SOLEIRA DE MARMORE BRANCO CLASSICO,DE 3X45CM,SEM DESNIVEL,PARA PORTAS DE 2 FOLHAS,ASSENTE COMO EM 13.345.0015</v>
      </c>
      <c r="C11905" s="115" t="s">
        <v>44514</v>
      </c>
      <c r="D11905" s="115" t="s">
        <v>44515</v>
      </c>
      <c r="I11905" s="115" t="s">
        <v>58</v>
      </c>
      <c r="J11905" s="115">
        <v>143.19</v>
      </c>
    </row>
    <row r="11906" spans="1:10" hidden="1">
      <c r="A11906" s="115" t="s">
        <v>12201</v>
      </c>
      <c r="B11906" s="115" t="str">
        <f t="shared" si="185"/>
        <v>SOLEIRA DE MARMORE BRANCO CLASSICO,DE 3X45CM,SEM DESNIVEL,PARA PORTAS DE 2 FOLHAS,EXCLUSIVE NATA DE CIMENTO,ARGAMASSA EREJUNTAMENTO</v>
      </c>
      <c r="C11906" s="115" t="s">
        <v>44514</v>
      </c>
      <c r="D11906" s="115" t="s">
        <v>44516</v>
      </c>
      <c r="E11906" s="115" t="s">
        <v>43730</v>
      </c>
      <c r="I11906" s="115" t="s">
        <v>58</v>
      </c>
      <c r="J11906" s="115">
        <v>135.80000000000001</v>
      </c>
    </row>
    <row r="11907" spans="1:10" hidden="1">
      <c r="A11907" s="115" t="s">
        <v>12202</v>
      </c>
      <c r="B11907" s="115" t="str">
        <f t="shared" si="185"/>
        <v>SOLEIRA DE MARMORE BRANCO CLASSICO,DE 3X45CM,SEM DESNIVEL,PARA PORTAS DE 2 FOLHAS,EXCLUSIVE NATA DE CIMENTO,ARGAMASSA EREJUNTAMENTO</v>
      </c>
      <c r="C11907" s="115" t="s">
        <v>44514</v>
      </c>
      <c r="D11907" s="115" t="s">
        <v>44516</v>
      </c>
      <c r="E11907" s="115" t="s">
        <v>43730</v>
      </c>
      <c r="I11907" s="115" t="s">
        <v>58</v>
      </c>
      <c r="J11907" s="115">
        <v>133.63</v>
      </c>
    </row>
    <row r="11908" spans="1:10" hidden="1">
      <c r="A11908" s="115" t="s">
        <v>12203</v>
      </c>
      <c r="B11908" s="115" t="str">
        <f t="shared" si="185"/>
        <v>CHAPIM OU ESPELHO DE MARMORE BRANCO CLASSICO,COM 2X17CM COM1 POLIMENTO,ASSENTE COMO EM 13.345.0020</v>
      </c>
      <c r="C11908" s="115" t="s">
        <v>44517</v>
      </c>
      <c r="D11908" s="115" t="s">
        <v>44518</v>
      </c>
      <c r="I11908" s="115" t="s">
        <v>58</v>
      </c>
      <c r="J11908" s="115">
        <v>56.08</v>
      </c>
    </row>
    <row r="11909" spans="1:10" hidden="1">
      <c r="A11909" s="115" t="s">
        <v>12204</v>
      </c>
      <c r="B11909" s="115" t="str">
        <f t="shared" ref="B11909:B11972" si="186">C11909&amp;D11909&amp;E11909&amp;F11909&amp;G11909&amp;H11909</f>
        <v>CHAPIM OU ESPELHO DE MARMORE BRANCO CLASSICO,COM 2X17CM COM1 POLIMENTO,ASSENTE COMO EM 13.345.0020</v>
      </c>
      <c r="C11909" s="115" t="s">
        <v>44517</v>
      </c>
      <c r="D11909" s="115" t="s">
        <v>44518</v>
      </c>
      <c r="I11909" s="115" t="s">
        <v>58</v>
      </c>
      <c r="J11909" s="115">
        <v>53.76</v>
      </c>
    </row>
    <row r="11910" spans="1:10" hidden="1">
      <c r="A11910" s="115" t="s">
        <v>12205</v>
      </c>
      <c r="B11910" s="115" t="str">
        <f t="shared" si="186"/>
        <v>CHAPIM OU ESPELHO DE MARMORE BRANCO CLASSICO,COM 2X17CM COM1 POLIMENTO, EXCLUSIVE NATA DE CIMENTO,ARGAMASSA,CHAPISCO EREJUNTAMENTO</v>
      </c>
      <c r="C11910" s="115" t="s">
        <v>44517</v>
      </c>
      <c r="D11910" s="115" t="s">
        <v>44519</v>
      </c>
      <c r="E11910" s="115" t="s">
        <v>43730</v>
      </c>
      <c r="I11910" s="115" t="s">
        <v>58</v>
      </c>
      <c r="J11910" s="115">
        <v>51.84</v>
      </c>
    </row>
    <row r="11911" spans="1:10" hidden="1">
      <c r="A11911" s="115" t="s">
        <v>12206</v>
      </c>
      <c r="B11911" s="115" t="str">
        <f t="shared" si="186"/>
        <v>CHAPIM OU ESPELHO DE MARMORE BRANCO CLASSICO,COM 2X17CM COM1 POLIMENTO, EXCLUSIVE NATA DE CIMENTO,ARGAMASSA,CHAPISCO EREJUNTAMENTO</v>
      </c>
      <c r="C11911" s="115" t="s">
        <v>44517</v>
      </c>
      <c r="D11911" s="115" t="s">
        <v>44519</v>
      </c>
      <c r="E11911" s="115" t="s">
        <v>43730</v>
      </c>
      <c r="I11911" s="115" t="s">
        <v>58</v>
      </c>
      <c r="J11911" s="115">
        <v>49.67</v>
      </c>
    </row>
    <row r="11912" spans="1:10" hidden="1">
      <c r="A11912" s="115" t="s">
        <v>12207</v>
      </c>
      <c r="B11912" s="115" t="str">
        <f t="shared" si="186"/>
        <v>CAPA DE DEGRAU,DE MARMORE BRANCO CLASSICO,COM 3X28CM,COM 1 POLIMENTO,ASSENTE COMO EM 13.345.0015</v>
      </c>
      <c r="C11912" s="115" t="s">
        <v>44520</v>
      </c>
      <c r="D11912" s="115" t="s">
        <v>44521</v>
      </c>
      <c r="I11912" s="115" t="s">
        <v>58</v>
      </c>
      <c r="J11912" s="115">
        <v>115.75</v>
      </c>
    </row>
    <row r="11913" spans="1:10" hidden="1">
      <c r="A11913" s="115" t="s">
        <v>12208</v>
      </c>
      <c r="B11913" s="115" t="str">
        <f t="shared" si="186"/>
        <v>CAPA DE DEGRAU,DE MARMORE BRANCO CLASSICO,COM 3X28CM,COM 1 POLIMENTO,ASSENTE COMO EM 13.345.0015</v>
      </c>
      <c r="C11913" s="115" t="s">
        <v>44520</v>
      </c>
      <c r="D11913" s="115" t="s">
        <v>44521</v>
      </c>
      <c r="I11913" s="115" t="s">
        <v>58</v>
      </c>
      <c r="J11913" s="115">
        <v>111.33</v>
      </c>
    </row>
    <row r="11914" spans="1:10" hidden="1">
      <c r="A11914" s="115" t="s">
        <v>12209</v>
      </c>
      <c r="B11914" s="115" t="str">
        <f t="shared" si="186"/>
        <v>CAPA DE DEGRAU,DE MARMORE BRANCO CLASSICO, COM 3X28CM,COM 1POLIMENTO,EXCLUSIVE NATA DE CIMENTO,ARGAMASSA E REJUNTAMENTO</v>
      </c>
      <c r="C11914" s="115" t="s">
        <v>44522</v>
      </c>
      <c r="D11914" s="115" t="s">
        <v>44523</v>
      </c>
      <c r="I11914" s="115" t="s">
        <v>58</v>
      </c>
      <c r="J11914" s="115">
        <v>110.4</v>
      </c>
    </row>
    <row r="11915" spans="1:10" hidden="1">
      <c r="A11915" s="115" t="s">
        <v>12210</v>
      </c>
      <c r="B11915" s="115" t="str">
        <f t="shared" si="186"/>
        <v>CAPA DE DEGRAU,DE MARMORE BRANCO CLASSICO, COM 3X28CM,COM 1POLIMENTO,EXCLUSIVE NATA DE CIMENTO,ARGAMASSA E REJUNTAMENTO</v>
      </c>
      <c r="C11915" s="115" t="s">
        <v>44522</v>
      </c>
      <c r="D11915" s="115" t="s">
        <v>44523</v>
      </c>
      <c r="I11915" s="115" t="s">
        <v>58</v>
      </c>
      <c r="J11915" s="115">
        <v>106.07</v>
      </c>
    </row>
    <row r="11916" spans="1:10" hidden="1">
      <c r="A11916" s="115" t="s">
        <v>12211</v>
      </c>
      <c r="B11916" s="115" t="str">
        <f t="shared" si="186"/>
        <v>CAPA DE DEGRAU,DE MARMORE BRANCO CLASSICO,COM 3X30CM,COM 1 POLIMENTO,ASSENTE COMO EM 13.345.0015</v>
      </c>
      <c r="C11916" s="115" t="s">
        <v>44524</v>
      </c>
      <c r="D11916" s="115" t="s">
        <v>44521</v>
      </c>
      <c r="I11916" s="115" t="s">
        <v>58</v>
      </c>
      <c r="J11916" s="115">
        <v>119.28</v>
      </c>
    </row>
    <row r="11917" spans="1:10" hidden="1">
      <c r="A11917" s="115" t="s">
        <v>12212</v>
      </c>
      <c r="B11917" s="115" t="str">
        <f t="shared" si="186"/>
        <v>CAPA DE DEGRAU,DE MARMORE BRANCO CLASSICO,COM 3X30CM,COM 1 POLIMENTO,ASSENTE COMO EM 13.345.0015</v>
      </c>
      <c r="C11917" s="115" t="s">
        <v>44524</v>
      </c>
      <c r="D11917" s="115" t="s">
        <v>44521</v>
      </c>
      <c r="I11917" s="115" t="s">
        <v>58</v>
      </c>
      <c r="J11917" s="115">
        <v>114.84</v>
      </c>
    </row>
    <row r="11918" spans="1:10" hidden="1">
      <c r="A11918" s="115" t="s">
        <v>12213</v>
      </c>
      <c r="B11918" s="115" t="str">
        <f t="shared" si="186"/>
        <v>CAPA DE DEGRAU,DE MARMORE BRANCO CLASSICO,COM 3X30CM, COM 1POLIMENTO,EXCLUSIVE NATA DE CIMENTO,ARGAMASSA E REJUNTAMENTO</v>
      </c>
      <c r="C11918" s="115" t="s">
        <v>44525</v>
      </c>
      <c r="D11918" s="115" t="s">
        <v>44523</v>
      </c>
      <c r="I11918" s="115" t="s">
        <v>58</v>
      </c>
      <c r="J11918" s="115">
        <v>113</v>
      </c>
    </row>
    <row r="11919" spans="1:10" hidden="1">
      <c r="A11919" s="115" t="s">
        <v>12214</v>
      </c>
      <c r="B11919" s="115" t="str">
        <f t="shared" si="186"/>
        <v>CAPA DE DEGRAU,DE MARMORE BRANCO CLASSICO,COM 3X30CM, COM 1POLIMENTO,EXCLUSIVE NATA DE CIMENTO,ARGAMASSA E REJUNTAMENTO</v>
      </c>
      <c r="C11919" s="115" t="s">
        <v>44525</v>
      </c>
      <c r="D11919" s="115" t="s">
        <v>44523</v>
      </c>
      <c r="I11919" s="115" t="s">
        <v>58</v>
      </c>
      <c r="J11919" s="115">
        <v>108.67</v>
      </c>
    </row>
    <row r="11920" spans="1:10" hidden="1">
      <c r="A11920" s="115" t="s">
        <v>12215</v>
      </c>
      <c r="B11920" s="115" t="str">
        <f t="shared" si="186"/>
        <v>REVESTIMENTO DE PISOS COM GRANITO CINZA ANDORINHA,EM PLACAS,COM ESPESSURA DE 2CM,SEM ACABAMENTO,ASSENTE EM SUPERFICIE EM OSSO,COM NATA DE CIMENTO SOBRE ARGAMASSA DE CIMENTO,AREIA E SAIBRO,NO TRACO 1:2:2 E REJUNTAMENTO PRONTO</v>
      </c>
      <c r="C11920" s="115" t="s">
        <v>44526</v>
      </c>
      <c r="D11920" s="115" t="s">
        <v>44527</v>
      </c>
      <c r="E11920" s="115" t="s">
        <v>44528</v>
      </c>
      <c r="F11920" s="115" t="s">
        <v>44529</v>
      </c>
      <c r="I11920" s="115" t="s">
        <v>16</v>
      </c>
      <c r="J11920" s="115">
        <v>249.66</v>
      </c>
    </row>
    <row r="11921" spans="1:10" hidden="1">
      <c r="A11921" s="115" t="s">
        <v>12216</v>
      </c>
      <c r="B11921" s="115" t="str">
        <f t="shared" si="186"/>
        <v>REVESTIMENTO DE PISOS COM GRANITO CINZA ANDORINHA,EM PLACAS,COM ESPESSURA DE 2CM,SEM ACABAMENTO,ASSENTE EM SUPERFICIE EM OSSO,COM NATA DE CIMENTO SOBRE ARGAMASSA DE CIMENTO,AREIA E SAIBRO,NO TRACO 1:2:2 E REJUNTAMENTO PRONTO</v>
      </c>
      <c r="C11921" s="115" t="s">
        <v>44526</v>
      </c>
      <c r="D11921" s="115" t="s">
        <v>44527</v>
      </c>
      <c r="E11921" s="115" t="s">
        <v>44528</v>
      </c>
      <c r="F11921" s="115" t="s">
        <v>44529</v>
      </c>
      <c r="I11921" s="115" t="s">
        <v>16</v>
      </c>
      <c r="J11921" s="115">
        <v>239.09</v>
      </c>
    </row>
    <row r="11922" spans="1:10" hidden="1">
      <c r="A11922" s="115" t="s">
        <v>12217</v>
      </c>
      <c r="B11922" s="115" t="str">
        <f t="shared" si="186"/>
        <v>REVESTIMENTO DE PISOS COM GRANITO CINZA ANDORINHA,EM PLACAS,COM ESPESSURA DE 2CM,SEM ACABAMENTO,ASSENTE EM SUPERFICIE EM OSSO,EXCLUSIVE NATA DE CIMENTO,ARGAMASSA E REJUNTAMENTO</v>
      </c>
      <c r="C11922" s="115" t="s">
        <v>44526</v>
      </c>
      <c r="D11922" s="115" t="s">
        <v>44527</v>
      </c>
      <c r="E11922" s="115" t="s">
        <v>44530</v>
      </c>
      <c r="I11922" s="115" t="s">
        <v>16</v>
      </c>
      <c r="J11922" s="115">
        <v>234.46</v>
      </c>
    </row>
    <row r="11923" spans="1:10" hidden="1">
      <c r="A11923" s="115" t="s">
        <v>12218</v>
      </c>
      <c r="B11923" s="115" t="str">
        <f t="shared" si="186"/>
        <v>REVESTIMENTO DE PISOS COM GRANITO CINZA ANDORINHA,EM PLACAS,COM ESPESSURA DE 2CM,SEM ACABAMENTO,ASSENTE EM SUPERFICIE EM OSSO,EXCLUSIVE NATA DE CIMENTO,ARGAMASSA E REJUNTAMENTO</v>
      </c>
      <c r="C11923" s="115" t="s">
        <v>44526</v>
      </c>
      <c r="D11923" s="115" t="s">
        <v>44527</v>
      </c>
      <c r="E11923" s="115" t="s">
        <v>44530</v>
      </c>
      <c r="I11923" s="115" t="s">
        <v>16</v>
      </c>
      <c r="J11923" s="115">
        <v>224.18</v>
      </c>
    </row>
    <row r="11924" spans="1:10" hidden="1">
      <c r="A11924" s="115" t="s">
        <v>12219</v>
      </c>
      <c r="B11924" s="115" t="str">
        <f t="shared" si="186"/>
        <v>REVESTIMENTO DE PISOS COM GRANITO CINZA ANDORINHA APICOADO,EM PLACAS,COM ESPESSURA DE 3CM,ASSENTADO SOBRE TERRENO NIVELADO,COM NATA DE CIMENTO SOBRE ARGAMASSA DE CIMENTO E AREIA,NO TRACO 1:3</v>
      </c>
      <c r="C11924" s="115" t="s">
        <v>44531</v>
      </c>
      <c r="D11924" s="115" t="s">
        <v>44532</v>
      </c>
      <c r="E11924" s="115" t="s">
        <v>44533</v>
      </c>
      <c r="F11924" s="115" t="s">
        <v>44534</v>
      </c>
      <c r="I11924" s="115" t="s">
        <v>16</v>
      </c>
      <c r="J11924" s="115">
        <v>256.86</v>
      </c>
    </row>
    <row r="11925" spans="1:10" hidden="1">
      <c r="A11925" s="115" t="s">
        <v>12220</v>
      </c>
      <c r="B11925" s="115" t="str">
        <f t="shared" si="186"/>
        <v>REVESTIMENTO DE PISOS COM GRANITO CINZA ANDORINHA APICOADO,EM PLACAS,COM ESPESSURA DE 3CM,ASSENTADO SOBRE TERRENO NIVELADO,COM NATA DE CIMENTO SOBRE ARGAMASSA DE CIMENTO E AREIA,NO TRACO 1:3</v>
      </c>
      <c r="C11925" s="115" t="s">
        <v>44531</v>
      </c>
      <c r="D11925" s="115" t="s">
        <v>44532</v>
      </c>
      <c r="E11925" s="115" t="s">
        <v>44533</v>
      </c>
      <c r="F11925" s="115" t="s">
        <v>44534</v>
      </c>
      <c r="I11925" s="115" t="s">
        <v>16</v>
      </c>
      <c r="J11925" s="115">
        <v>249.15</v>
      </c>
    </row>
    <row r="11926" spans="1:10" hidden="1">
      <c r="A11926" s="115" t="s">
        <v>12221</v>
      </c>
      <c r="B11926" s="115"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15" t="s">
        <v>44535</v>
      </c>
      <c r="D11926" s="115" t="s">
        <v>44536</v>
      </c>
      <c r="E11926" s="115" t="s">
        <v>44537</v>
      </c>
      <c r="F11926" s="115" t="s">
        <v>44538</v>
      </c>
      <c r="G11926" s="115" t="s">
        <v>44539</v>
      </c>
      <c r="I11926" s="115" t="s">
        <v>58</v>
      </c>
      <c r="J11926" s="115">
        <v>43.08</v>
      </c>
    </row>
    <row r="11927" spans="1:10" hidden="1">
      <c r="A11927" s="115" t="s">
        <v>12222</v>
      </c>
      <c r="B11927" s="115"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15" t="s">
        <v>44535</v>
      </c>
      <c r="D11927" s="115" t="s">
        <v>44536</v>
      </c>
      <c r="E11927" s="115" t="s">
        <v>44537</v>
      </c>
      <c r="F11927" s="115" t="s">
        <v>44538</v>
      </c>
      <c r="G11927" s="115" t="s">
        <v>44539</v>
      </c>
      <c r="I11927" s="115" t="s">
        <v>58</v>
      </c>
      <c r="J11927" s="115">
        <v>39.97</v>
      </c>
    </row>
    <row r="11928" spans="1:10" hidden="1">
      <c r="A11928" s="115" t="s">
        <v>12223</v>
      </c>
      <c r="B11928" s="115" t="str">
        <f t="shared" si="186"/>
        <v>RODAPE DE GRANITO CINZA ANDORINHA,COM ACABAMENTO SERRADO,COM 7CM DE ALTURA E 2CM DE ESPESSURA,ASSENTE EM PAREDE EM OSSOEXCLUSIVE NATA DE CIMENTO,ARGAMASSA,CHAPISCO E REJUNTAMENTO</v>
      </c>
      <c r="C11928" s="115" t="s">
        <v>44535</v>
      </c>
      <c r="D11928" s="115" t="s">
        <v>44540</v>
      </c>
      <c r="E11928" s="115" t="s">
        <v>44541</v>
      </c>
      <c r="I11928" s="115" t="s">
        <v>58</v>
      </c>
      <c r="J11928" s="115">
        <v>41.41</v>
      </c>
    </row>
    <row r="11929" spans="1:10" hidden="1">
      <c r="A11929" s="115" t="s">
        <v>12224</v>
      </c>
      <c r="B11929" s="115" t="str">
        <f t="shared" si="186"/>
        <v>RODAPE DE GRANITO CINZA ANDORINHA,COM ACABAMENTO SERRADO,COM 7CM DE ALTURA E 2CM DE ESPESSURA,ASSENTE EM PAREDE EM OSSOEXCLUSIVE NATA DE CIMENTO,ARGAMASSA,CHAPISCO E REJUNTAMENTO</v>
      </c>
      <c r="C11929" s="115" t="s">
        <v>44535</v>
      </c>
      <c r="D11929" s="115" t="s">
        <v>44540</v>
      </c>
      <c r="E11929" s="115" t="s">
        <v>44541</v>
      </c>
      <c r="I11929" s="115" t="s">
        <v>58</v>
      </c>
      <c r="J11929" s="115">
        <v>38.35</v>
      </c>
    </row>
    <row r="11930" spans="1:10" hidden="1">
      <c r="A11930" s="115" t="s">
        <v>12225</v>
      </c>
      <c r="B11930" s="115" t="str">
        <f t="shared" si="186"/>
        <v>CAPA DE DEGRAU EM GRANITO CINZA ANDORINHA,30X3CM,SEM ACABAMENTO,ASSENTE COMO EM 13.348.0010</v>
      </c>
      <c r="C11930" s="115" t="s">
        <v>44542</v>
      </c>
      <c r="D11930" s="115" t="s">
        <v>44543</v>
      </c>
      <c r="I11930" s="115" t="s">
        <v>58</v>
      </c>
      <c r="J11930" s="115">
        <v>74.75</v>
      </c>
    </row>
    <row r="11931" spans="1:10" hidden="1">
      <c r="A11931" s="115" t="s">
        <v>12226</v>
      </c>
      <c r="B11931" s="115" t="str">
        <f t="shared" si="186"/>
        <v>CAPA DE DEGRAU EM GRANITO CINZA ANDORINHA,30X3CM,SEM ACABAMENTO,ASSENTE COMO EM 13.348.0010</v>
      </c>
      <c r="C11931" s="115" t="s">
        <v>44542</v>
      </c>
      <c r="D11931" s="115" t="s">
        <v>44543</v>
      </c>
      <c r="I11931" s="115" t="s">
        <v>58</v>
      </c>
      <c r="J11931" s="115">
        <v>70.42</v>
      </c>
    </row>
    <row r="11932" spans="1:10" hidden="1">
      <c r="A11932" s="115" t="s">
        <v>12227</v>
      </c>
      <c r="B11932" s="115" t="str">
        <f t="shared" si="186"/>
        <v>CAPA DE DEGRAU EM GRANITO CINZA ANDORINHA,30X3CM,SEM ACABAMENTO,EXCLUSIVE NATA DE CIMENTO,ARGAMASSA E REJUNTAMENTO</v>
      </c>
      <c r="C11932" s="115" t="s">
        <v>44542</v>
      </c>
      <c r="D11932" s="115" t="s">
        <v>44544</v>
      </c>
      <c r="I11932" s="115" t="s">
        <v>58</v>
      </c>
      <c r="J11932" s="115">
        <v>69.319999999999993</v>
      </c>
    </row>
    <row r="11933" spans="1:10" hidden="1">
      <c r="A11933" s="115" t="s">
        <v>12228</v>
      </c>
      <c r="B11933" s="115" t="str">
        <f t="shared" si="186"/>
        <v>CAPA DE DEGRAU EM GRANITO CINZA ANDORINHA,30X3CM,SEM ACABAMENTO,EXCLUSIVE NATA DE CIMENTO,ARGAMASSA E REJUNTAMENTO</v>
      </c>
      <c r="C11933" s="115" t="s">
        <v>44542</v>
      </c>
      <c r="D11933" s="115" t="s">
        <v>44544</v>
      </c>
      <c r="I11933" s="115" t="s">
        <v>58</v>
      </c>
      <c r="J11933" s="115">
        <v>65.11</v>
      </c>
    </row>
    <row r="11934" spans="1:10" hidden="1">
      <c r="A11934" s="115" t="s">
        <v>12229</v>
      </c>
      <c r="B11934" s="115" t="str">
        <f t="shared" si="186"/>
        <v>ESPELHO OU CHAPIM EM GRANITO CINZA ANDORINHA,20X3CM,SEM ACABAMENTO,ASSENTADO COMO NO ITEM 13.348.0030</v>
      </c>
      <c r="C11934" s="115" t="s">
        <v>44545</v>
      </c>
      <c r="D11934" s="115" t="s">
        <v>44546</v>
      </c>
      <c r="I11934" s="115" t="s">
        <v>58</v>
      </c>
      <c r="J11934" s="115">
        <v>39.64</v>
      </c>
    </row>
    <row r="11935" spans="1:10" hidden="1">
      <c r="A11935" s="115" t="s">
        <v>12230</v>
      </c>
      <c r="B11935" s="115" t="str">
        <f t="shared" si="186"/>
        <v>ESPELHO OU CHAPIM EM GRANITO CINZA ANDORINHA,20X3CM,SEM ACABAMENTO,ASSENTADO COMO NO ITEM 13.348.0030</v>
      </c>
      <c r="C11935" s="115" t="s">
        <v>44545</v>
      </c>
      <c r="D11935" s="115" t="s">
        <v>44546</v>
      </c>
      <c r="I11935" s="115" t="s">
        <v>58</v>
      </c>
      <c r="J11935" s="115">
        <v>37.299999999999997</v>
      </c>
    </row>
    <row r="11936" spans="1:10" hidden="1">
      <c r="A11936" s="115" t="s">
        <v>12231</v>
      </c>
      <c r="B11936" s="115" t="str">
        <f t="shared" si="186"/>
        <v>ESPELHO OU CHAPIM EM GRANITO CINZA ANDORINHA,20X3CM,SEM ACABAMENTO,EXCLUSIVE NATA DE CIMENTO,ARGAMASSA,CHAPISCO E REJUNTAMENTO</v>
      </c>
      <c r="C11936" s="115" t="s">
        <v>44545</v>
      </c>
      <c r="D11936" s="115" t="s">
        <v>44547</v>
      </c>
      <c r="E11936" s="115" t="s">
        <v>36318</v>
      </c>
      <c r="I11936" s="115" t="s">
        <v>58</v>
      </c>
      <c r="J11936" s="115">
        <v>34.659999999999997</v>
      </c>
    </row>
    <row r="11937" spans="1:10" hidden="1">
      <c r="A11937" s="115" t="s">
        <v>12232</v>
      </c>
      <c r="B11937" s="115" t="str">
        <f t="shared" si="186"/>
        <v>ESPELHO OU CHAPIM EM GRANITO CINZA ANDORINHA,20X3CM,SEM ACABAMENTO,EXCLUSIVE NATA DE CIMENTO,ARGAMASSA,CHAPISCO E REJUNTAMENTO</v>
      </c>
      <c r="C11937" s="115" t="s">
        <v>44545</v>
      </c>
      <c r="D11937" s="115" t="s">
        <v>44547</v>
      </c>
      <c r="E11937" s="115" t="s">
        <v>36318</v>
      </c>
      <c r="I11937" s="115" t="s">
        <v>58</v>
      </c>
      <c r="J11937" s="115">
        <v>32.5</v>
      </c>
    </row>
    <row r="11938" spans="1:10" hidden="1">
      <c r="A11938" s="115" t="s">
        <v>12233</v>
      </c>
      <c r="B11938" s="115" t="str">
        <f t="shared" si="186"/>
        <v>PEITORIL EM GRANITO CINZA ANDORINHA,ESPESSURA DE 2CM,LARGURA 15 A 18CM,ASSENTADO COM NATA DE CIMENTO SOBRE ARGAMASSA DECIMENTO,SAIBRO E AREIA,NO TRACO 1:3:3 E REJUNTAMENTO COM CIMENTO BRANCO</v>
      </c>
      <c r="C11938" s="115" t="s">
        <v>44548</v>
      </c>
      <c r="D11938" s="115" t="s">
        <v>44549</v>
      </c>
      <c r="E11938" s="115" t="s">
        <v>44550</v>
      </c>
      <c r="F11938" s="115" t="s">
        <v>44551</v>
      </c>
      <c r="I11938" s="115" t="s">
        <v>58</v>
      </c>
      <c r="J11938" s="115">
        <v>42.72</v>
      </c>
    </row>
    <row r="11939" spans="1:10" hidden="1">
      <c r="A11939" s="115" t="s">
        <v>12234</v>
      </c>
      <c r="B11939" s="115" t="str">
        <f t="shared" si="186"/>
        <v>PEITORIL EM GRANITO CINZA ANDORINHA,ESPESSURA DE 2CM,LARGURA 15 A 18CM,ASSENTADO COM NATA DE CIMENTO SOBRE ARGAMASSA DECIMENTO,SAIBRO E AREIA,NO TRACO 1:3:3 E REJUNTAMENTO COM CIMENTO BRANCO</v>
      </c>
      <c r="C11939" s="115" t="s">
        <v>44548</v>
      </c>
      <c r="D11939" s="115" t="s">
        <v>44549</v>
      </c>
      <c r="E11939" s="115" t="s">
        <v>44550</v>
      </c>
      <c r="F11939" s="115" t="s">
        <v>44551</v>
      </c>
      <c r="I11939" s="115" t="s">
        <v>58</v>
      </c>
      <c r="J11939" s="115">
        <v>40.04</v>
      </c>
    </row>
    <row r="11940" spans="1:10" hidden="1">
      <c r="A11940" s="115" t="s">
        <v>12235</v>
      </c>
      <c r="B11940" s="115" t="str">
        <f t="shared" si="186"/>
        <v>PEITORIL EM GRANITO CINZA ANDORINHA,ESPESSURA DE 2CM,LARGURA 15 A 18CM,EXCLUSIVE NATA DE CIMENTO, ARGAMASSA E REJUNTAMENTO</v>
      </c>
      <c r="C11940" s="115" t="s">
        <v>44548</v>
      </c>
      <c r="D11940" s="115" t="s">
        <v>44552</v>
      </c>
      <c r="E11940" s="115" t="s">
        <v>35843</v>
      </c>
      <c r="I11940" s="115" t="s">
        <v>58</v>
      </c>
      <c r="J11940" s="115">
        <v>39.4</v>
      </c>
    </row>
    <row r="11941" spans="1:10" hidden="1">
      <c r="A11941" s="115" t="s">
        <v>12236</v>
      </c>
      <c r="B11941" s="115" t="str">
        <f t="shared" si="186"/>
        <v>PEITORIL EM GRANITO CINZA ANDORINHA,ESPESSURA DE 2CM,LARGURA 15 A 18CM,EXCLUSIVE NATA DE CIMENTO, ARGAMASSA E REJUNTAMENTO</v>
      </c>
      <c r="C11941" s="115" t="s">
        <v>44548</v>
      </c>
      <c r="D11941" s="115" t="s">
        <v>44552</v>
      </c>
      <c r="E11941" s="115" t="s">
        <v>35843</v>
      </c>
      <c r="I11941" s="115" t="s">
        <v>58</v>
      </c>
      <c r="J11941" s="115">
        <v>36.869999999999997</v>
      </c>
    </row>
    <row r="11942" spans="1:10" hidden="1">
      <c r="A11942" s="115" t="s">
        <v>12237</v>
      </c>
      <c r="B11942" s="115" t="str">
        <f t="shared" si="186"/>
        <v>PEITORIL EM GRANITO CINZA ANDORINHA,ESPESSURA DE 2CM,LARGURA DE 28CM,ASSENTADO COM NATA DE CIMENTO SOBRE ARGAMASSA DE CIMENTO,SAIBRO E AREIA,NO TRACO 1:3:3 E REJUNTAMENTO COM CIMENTO BRANCO</v>
      </c>
      <c r="C11942" s="115" t="s">
        <v>44548</v>
      </c>
      <c r="D11942" s="115" t="s">
        <v>44553</v>
      </c>
      <c r="E11942" s="115" t="s">
        <v>44554</v>
      </c>
      <c r="F11942" s="115" t="s">
        <v>44555</v>
      </c>
      <c r="I11942" s="115" t="s">
        <v>58</v>
      </c>
      <c r="J11942" s="115">
        <v>66.989999999999995</v>
      </c>
    </row>
    <row r="11943" spans="1:10" hidden="1">
      <c r="A11943" s="115" t="s">
        <v>12238</v>
      </c>
      <c r="B11943" s="115" t="str">
        <f t="shared" si="186"/>
        <v>PEITORIL EM GRANITO CINZA ANDORINHA,ESPESSURA DE 2CM,LARGURA DE 28CM,ASSENTADO COM NATA DE CIMENTO SOBRE ARGAMASSA DE CIMENTO,SAIBRO E AREIA,NO TRACO 1:3:3 E REJUNTAMENTO COM CIMENTO BRANCO</v>
      </c>
      <c r="C11943" s="115" t="s">
        <v>44548</v>
      </c>
      <c r="D11943" s="115" t="s">
        <v>44553</v>
      </c>
      <c r="E11943" s="115" t="s">
        <v>44554</v>
      </c>
      <c r="F11943" s="115" t="s">
        <v>44555</v>
      </c>
      <c r="I11943" s="115" t="s">
        <v>58</v>
      </c>
      <c r="J11943" s="115">
        <v>64.569999999999993</v>
      </c>
    </row>
    <row r="11944" spans="1:10" hidden="1">
      <c r="A11944" s="115" t="s">
        <v>12239</v>
      </c>
      <c r="B11944" s="115" t="str">
        <f t="shared" si="186"/>
        <v>PEITORIL EM GRANITO CINZA ANDORINHA,ESPESSURA DE 2CM,LARGURA DE 28CM,EXCLUSIVE NATA DE CIMENTO,ARGAMASSA E REJUNTAMENTO</v>
      </c>
      <c r="C11944" s="115" t="s">
        <v>44548</v>
      </c>
      <c r="D11944" s="115" t="s">
        <v>44556</v>
      </c>
      <c r="I11944" s="115" t="s">
        <v>58</v>
      </c>
      <c r="J11944" s="115">
        <v>63.74</v>
      </c>
    </row>
    <row r="11945" spans="1:10" hidden="1">
      <c r="A11945" s="115" t="s">
        <v>12240</v>
      </c>
      <c r="B11945" s="115" t="str">
        <f t="shared" si="186"/>
        <v>PEITORIL EM GRANITO CINZA ANDORINHA,ESPESSURA DE 2CM,LARGURA DE 28CM,EXCLUSIVE NATA DE CIMENTO,ARGAMASSA E REJUNTAMENTO</v>
      </c>
      <c r="C11945" s="115" t="s">
        <v>44548</v>
      </c>
      <c r="D11945" s="115" t="s">
        <v>44556</v>
      </c>
      <c r="I11945" s="115" t="s">
        <v>58</v>
      </c>
      <c r="J11945" s="115">
        <v>61.21</v>
      </c>
    </row>
    <row r="11946" spans="1:10" hidden="1">
      <c r="A11946" s="115" t="s">
        <v>12241</v>
      </c>
      <c r="B11946" s="115" t="str">
        <f t="shared" si="186"/>
        <v>SOLEIRA EM GRANITO CINZA ANDORINHA,ESPESSURA DE 3CM,COM 2 POLIMENTOS,LARGURA DE 13CM,ASSENTADO COM ARGAMASSA DE CIMENTO, SAIBRO E AREIA, NO TRACO 1:2:2, E REJUNTAMENTO COM CIMENTOBRANCO E CORANTE</v>
      </c>
      <c r="C11946" s="115" t="s">
        <v>44557</v>
      </c>
      <c r="D11946" s="115" t="s">
        <v>44558</v>
      </c>
      <c r="E11946" s="115" t="s">
        <v>44559</v>
      </c>
      <c r="F11946" s="115" t="s">
        <v>44376</v>
      </c>
      <c r="I11946" s="115" t="s">
        <v>58</v>
      </c>
      <c r="J11946" s="115">
        <v>42.03</v>
      </c>
    </row>
    <row r="11947" spans="1:10" hidden="1">
      <c r="A11947" s="115" t="s">
        <v>12242</v>
      </c>
      <c r="B11947" s="115" t="str">
        <f t="shared" si="186"/>
        <v>SOLEIRA EM GRANITO CINZA ANDORINHA,ESPESSURA DE 3CM,COM 2 POLIMENTOS,LARGURA DE 13CM,ASSENTADO COM ARGAMASSA DE CIMENTO, SAIBRO E AREIA, NO TRACO 1:2:2, E REJUNTAMENTO COM CIMENTOBRANCO E CORANTE</v>
      </c>
      <c r="C11947" s="115" t="s">
        <v>44557</v>
      </c>
      <c r="D11947" s="115" t="s">
        <v>44558</v>
      </c>
      <c r="E11947" s="115" t="s">
        <v>44559</v>
      </c>
      <c r="F11947" s="115" t="s">
        <v>44376</v>
      </c>
      <c r="I11947" s="115" t="s">
        <v>58</v>
      </c>
      <c r="J11947" s="115">
        <v>39.82</v>
      </c>
    </row>
    <row r="11948" spans="1:10" hidden="1">
      <c r="A11948" s="115" t="s">
        <v>12243</v>
      </c>
      <c r="B11948" s="115" t="str">
        <f t="shared" si="186"/>
        <v>SOLEIRA EM GRANITO CINZA ANDORINHA,ESPESSURA DE 3CM COM 2 POLIMENTOS,LARGURA DE 13CM,EXCLUSIVE ARGAMASSA E REJUNTAMENTO</v>
      </c>
      <c r="C11948" s="115" t="s">
        <v>44560</v>
      </c>
      <c r="D11948" s="115" t="s">
        <v>44561</v>
      </c>
      <c r="I11948" s="115" t="s">
        <v>58</v>
      </c>
      <c r="J11948" s="115">
        <v>39.619999999999997</v>
      </c>
    </row>
    <row r="11949" spans="1:10" hidden="1">
      <c r="A11949" s="115" t="s">
        <v>12244</v>
      </c>
      <c r="B11949" s="115" t="str">
        <f t="shared" si="186"/>
        <v>SOLEIRA EM GRANITO CINZA ANDORINHA,ESPESSURA DE 3CM COM 2 POLIMENTOS,LARGURA DE 13CM,EXCLUSIVE ARGAMASSA E REJUNTAMENTO</v>
      </c>
      <c r="C11949" s="115" t="s">
        <v>44560</v>
      </c>
      <c r="D11949" s="115" t="s">
        <v>44561</v>
      </c>
      <c r="I11949" s="115" t="s">
        <v>58</v>
      </c>
      <c r="J11949" s="115">
        <v>37.46</v>
      </c>
    </row>
    <row r="11950" spans="1:10" hidden="1">
      <c r="A11950" s="115" t="s">
        <v>12245</v>
      </c>
      <c r="B11950" s="115" t="str">
        <f t="shared" si="186"/>
        <v>SOLEIRA EM GRANITO CINZA ANDORINHA,ESPESSURA DE 3CM,COM 2 PLIMENTOS,LARGURA DE 15CM,ASSENTADO COM ARGAMASSA DE CIMENTO, SAIBRO E AREIA, NO TRACO 1:2:2, E REJUNTAMENTO COM CIMENTOBRANCO E CORANTE</v>
      </c>
      <c r="C11950" s="115" t="s">
        <v>44562</v>
      </c>
      <c r="D11950" s="115" t="s">
        <v>44563</v>
      </c>
      <c r="E11950" s="115" t="s">
        <v>44559</v>
      </c>
      <c r="F11950" s="115" t="s">
        <v>44376</v>
      </c>
      <c r="I11950" s="115" t="s">
        <v>58</v>
      </c>
      <c r="J11950" s="115">
        <v>51.14</v>
      </c>
    </row>
    <row r="11951" spans="1:10" hidden="1">
      <c r="A11951" s="115" t="s">
        <v>12246</v>
      </c>
      <c r="B11951" s="115" t="str">
        <f t="shared" si="186"/>
        <v>SOLEIRA EM GRANITO CINZA ANDORINHA,ESPESSURA DE 3CM,COM 2 PLIMENTOS,LARGURA DE 15CM,ASSENTADO COM ARGAMASSA DE CIMENTO, SAIBRO E AREIA, NO TRACO 1:2:2, E REJUNTAMENTO COM CIMENTOBRANCO E CORANTE</v>
      </c>
      <c r="C11951" s="115" t="s">
        <v>44562</v>
      </c>
      <c r="D11951" s="115" t="s">
        <v>44563</v>
      </c>
      <c r="E11951" s="115" t="s">
        <v>44559</v>
      </c>
      <c r="F11951" s="115" t="s">
        <v>44376</v>
      </c>
      <c r="I11951" s="115" t="s">
        <v>58</v>
      </c>
      <c r="J11951" s="115">
        <v>48.93</v>
      </c>
    </row>
    <row r="11952" spans="1:10" hidden="1">
      <c r="A11952" s="115" t="s">
        <v>12247</v>
      </c>
      <c r="B11952" s="115" t="str">
        <f t="shared" si="186"/>
        <v>SOLEIRA EM GRANITO CINZA ANDORINHA,ESPESSURA DE 3CM,COM 2 POLIMENTOS,LARGURA DE 15CM,EXCLUSIVE ARGAMASSA E REJUNTAMENTO</v>
      </c>
      <c r="C11952" s="115" t="s">
        <v>44557</v>
      </c>
      <c r="D11952" s="115" t="s">
        <v>44564</v>
      </c>
      <c r="I11952" s="115" t="s">
        <v>58</v>
      </c>
      <c r="J11952" s="115">
        <v>48.36</v>
      </c>
    </row>
    <row r="11953" spans="1:10" hidden="1">
      <c r="A11953" s="115" t="s">
        <v>12248</v>
      </c>
      <c r="B11953" s="115" t="str">
        <f t="shared" si="186"/>
        <v>SOLEIRA EM GRANITO CINZA ANDORINHA,ESPESSURA DE 3CM,COM 2 POLIMENTOS,LARGURA DE 15CM,EXCLUSIVE ARGAMASSA E REJUNTAMENTO</v>
      </c>
      <c r="C11953" s="115" t="s">
        <v>44557</v>
      </c>
      <c r="D11953" s="115" t="s">
        <v>44564</v>
      </c>
      <c r="I11953" s="115" t="s">
        <v>58</v>
      </c>
      <c r="J11953" s="115">
        <v>46.19</v>
      </c>
    </row>
    <row r="11954" spans="1:10" hidden="1">
      <c r="A11954" s="115" t="s">
        <v>12249</v>
      </c>
      <c r="B11954" s="115" t="str">
        <f t="shared" si="186"/>
        <v>SOLEIRA EM GRANITO CINZA ANDORINHA,ESPESSURA DE 3CM,COM 2 POLIMENTOS,LARGURA DE 25CM,ASSENTADO COM ARGAMASSA DE CIMENTO, SAIBRO E AREIA, NO TRACO 1:2:2, E REJUNTAMENTO COM CIMENTOBRANCO E CORANTE</v>
      </c>
      <c r="C11954" s="115" t="s">
        <v>44557</v>
      </c>
      <c r="D11954" s="115" t="s">
        <v>44565</v>
      </c>
      <c r="E11954" s="115" t="s">
        <v>44559</v>
      </c>
      <c r="F11954" s="115" t="s">
        <v>44376</v>
      </c>
      <c r="I11954" s="115" t="s">
        <v>58</v>
      </c>
      <c r="J11954" s="115">
        <v>62.54</v>
      </c>
    </row>
    <row r="11955" spans="1:10" hidden="1">
      <c r="A11955" s="115" t="s">
        <v>12250</v>
      </c>
      <c r="B11955" s="115" t="str">
        <f t="shared" si="186"/>
        <v>SOLEIRA EM GRANITO CINZA ANDORINHA,ESPESSURA DE 3CM,COM 2 POLIMENTOS,LARGURA DE 25CM,ASSENTADO COM ARGAMASSA DE CIMENTO, SAIBRO E AREIA, NO TRACO 1:2:2, E REJUNTAMENTO COM CIMENTOBRANCO E CORANTE</v>
      </c>
      <c r="C11955" s="115" t="s">
        <v>44557</v>
      </c>
      <c r="D11955" s="115" t="s">
        <v>44565</v>
      </c>
      <c r="E11955" s="115" t="s">
        <v>44559</v>
      </c>
      <c r="F11955" s="115" t="s">
        <v>44376</v>
      </c>
      <c r="I11955" s="115" t="s">
        <v>58</v>
      </c>
      <c r="J11955" s="115">
        <v>60.3</v>
      </c>
    </row>
    <row r="11956" spans="1:10" hidden="1">
      <c r="A11956" s="115" t="s">
        <v>12251</v>
      </c>
      <c r="B11956" s="115" t="str">
        <f t="shared" si="186"/>
        <v>SOLEIRA EM GRANITO CINZA ANDORINHA,ESPESSURA DE 3CM,COM 2 POLIMENTOS,LARGURA DE 25CM,EXCLUSIVE ARGAMASSA E REJUNTAMENTO</v>
      </c>
      <c r="C11956" s="115" t="s">
        <v>44557</v>
      </c>
      <c r="D11956" s="115" t="s">
        <v>44566</v>
      </c>
      <c r="I11956" s="115" t="s">
        <v>58</v>
      </c>
      <c r="J11956" s="115">
        <v>57.92</v>
      </c>
    </row>
    <row r="11957" spans="1:10" hidden="1">
      <c r="A11957" s="115" t="s">
        <v>12252</v>
      </c>
      <c r="B11957" s="115" t="str">
        <f t="shared" si="186"/>
        <v>SOLEIRA EM GRANITO CINZA ANDORINHA,ESPESSURA DE 3CM,COM 2 POLIMENTOS,LARGURA DE 25CM,EXCLUSIVE ARGAMASSA E REJUNTAMENTO</v>
      </c>
      <c r="C11957" s="115" t="s">
        <v>44557</v>
      </c>
      <c r="D11957" s="115" t="s">
        <v>44566</v>
      </c>
      <c r="I11957" s="115" t="s">
        <v>58</v>
      </c>
      <c r="J11957" s="115">
        <v>55.76</v>
      </c>
    </row>
    <row r="11958" spans="1:10" hidden="1">
      <c r="A11958" s="115" t="s">
        <v>12253</v>
      </c>
      <c r="B11958" s="115" t="str">
        <f t="shared" si="186"/>
        <v>REVESTIMENTO DE PISOS COM GRANITO PRETO EM PLACAS,COM ESPESSURA DE 2CM,COM 2 POLIMENTOS,ASSENTES EM SUPERFICIE EM OSSO,COM NATA DE CIMENTO SOBRE ARGAMASSA DE CIMENTO,AREIA E SAIBRO,NO TRACO 1:2:2 E REJUNTAMENTO DE CIMENTO BRANCO E CORANTE</v>
      </c>
      <c r="C11958" s="115" t="s">
        <v>44567</v>
      </c>
      <c r="D11958" s="115" t="s">
        <v>44568</v>
      </c>
      <c r="E11958" s="115" t="s">
        <v>44569</v>
      </c>
      <c r="F11958" s="115" t="s">
        <v>44570</v>
      </c>
      <c r="I11958" s="115" t="s">
        <v>16</v>
      </c>
      <c r="J11958" s="115">
        <v>536.38</v>
      </c>
    </row>
    <row r="11959" spans="1:10" hidden="1">
      <c r="A11959" s="115" t="s">
        <v>12254</v>
      </c>
      <c r="B11959" s="115" t="str">
        <f t="shared" si="186"/>
        <v>REVESTIMENTO DE PISOS COM GRANITO PRETO EM PLACAS,COM ESPESSURA DE 2CM,COM 2 POLIMENTOS,ASSENTES EM SUPERFICIE EM OSSO,COM NATA DE CIMENTO SOBRE ARGAMASSA DE CIMENTO,AREIA E SAIBRO,NO TRACO 1:2:2 E REJUNTAMENTO DE CIMENTO BRANCO E CORANTE</v>
      </c>
      <c r="C11959" s="115" t="s">
        <v>44567</v>
      </c>
      <c r="D11959" s="115" t="s">
        <v>44568</v>
      </c>
      <c r="E11959" s="115" t="s">
        <v>44569</v>
      </c>
      <c r="F11959" s="115" t="s">
        <v>44570</v>
      </c>
      <c r="I11959" s="115" t="s">
        <v>16</v>
      </c>
      <c r="J11959" s="115">
        <v>525.79999999999995</v>
      </c>
    </row>
    <row r="11960" spans="1:10" hidden="1">
      <c r="A11960" s="115" t="s">
        <v>12255</v>
      </c>
      <c r="B11960" s="115" t="str">
        <f t="shared" si="186"/>
        <v>REVESTIMENTO DE PISOS COM GRANITO PRETO EM PLACAS,COM ESPESSURA DE 2CM,COM 2 POLIMENTOS,ASSENTES EM SUPERFICIE EM OSSO,EXCLUSIVE NATA DE CIMENTO,ARGAMASSA E REJUNTAMENTO</v>
      </c>
      <c r="C11960" s="115" t="s">
        <v>44567</v>
      </c>
      <c r="D11960" s="115" t="s">
        <v>44571</v>
      </c>
      <c r="E11960" s="115" t="s">
        <v>44572</v>
      </c>
      <c r="I11960" s="115" t="s">
        <v>16</v>
      </c>
      <c r="J11960" s="115">
        <v>517.96</v>
      </c>
    </row>
    <row r="11961" spans="1:10" hidden="1">
      <c r="A11961" s="115" t="s">
        <v>12256</v>
      </c>
      <c r="B11961" s="115" t="str">
        <f t="shared" si="186"/>
        <v>REVESTIMENTO DE PISOS COM GRANITO PRETO EM PLACAS,COM ESPESSURA DE 2CM,COM 2 POLIMENTOS,ASSENTES EM SUPERFICIE EM OSSO,EXCLUSIVE NATA DE CIMENTO,ARGAMASSA E REJUNTAMENTO</v>
      </c>
      <c r="C11961" s="115" t="s">
        <v>44567</v>
      </c>
      <c r="D11961" s="115" t="s">
        <v>44571</v>
      </c>
      <c r="E11961" s="115" t="s">
        <v>44572</v>
      </c>
      <c r="I11961" s="115" t="s">
        <v>16</v>
      </c>
      <c r="J11961" s="115">
        <v>507.68</v>
      </c>
    </row>
    <row r="11962" spans="1:10" hidden="1">
      <c r="A11962" s="115" t="s">
        <v>12257</v>
      </c>
      <c r="B11962" s="115"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2" s="115" t="s">
        <v>44573</v>
      </c>
      <c r="D11962" s="115" t="s">
        <v>44574</v>
      </c>
      <c r="E11962" s="115" t="s">
        <v>44575</v>
      </c>
      <c r="F11962" s="115" t="s">
        <v>44576</v>
      </c>
      <c r="G11962" s="115" t="s">
        <v>44577</v>
      </c>
      <c r="I11962" s="115" t="s">
        <v>16</v>
      </c>
      <c r="J11962" s="115">
        <v>712.78</v>
      </c>
    </row>
    <row r="11963" spans="1:10" hidden="1">
      <c r="A11963" s="115" t="s">
        <v>12258</v>
      </c>
      <c r="B11963" s="115"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3" s="115" t="s">
        <v>44573</v>
      </c>
      <c r="D11963" s="115" t="s">
        <v>44574</v>
      </c>
      <c r="E11963" s="115" t="s">
        <v>44575</v>
      </c>
      <c r="F11963" s="115" t="s">
        <v>44576</v>
      </c>
      <c r="G11963" s="115" t="s">
        <v>44577</v>
      </c>
      <c r="I11963" s="115" t="s">
        <v>16</v>
      </c>
      <c r="J11963" s="115">
        <v>702.2</v>
      </c>
    </row>
    <row r="11964" spans="1:10" hidden="1">
      <c r="A11964" s="115" t="s">
        <v>12259</v>
      </c>
      <c r="B11964" s="115" t="str">
        <f t="shared" si="186"/>
        <v>REVESTIMENTO DE PISOS COM GRANITO PRETO EM PLACAS COM MEDIDAS ACIMA DE 30X30CM,COM 3CM DE ESPESSURA,COM 2 POLIMENTOS,ASSENTES EM SUPERFICIE EM OSSO,EXCLUSIVE NATA DE CIMENTO,ARGAMASSA E REJUNTAMENTO</v>
      </c>
      <c r="C11964" s="115" t="s">
        <v>44573</v>
      </c>
      <c r="D11964" s="115" t="s">
        <v>44578</v>
      </c>
      <c r="E11964" s="115" t="s">
        <v>44579</v>
      </c>
      <c r="F11964" s="115" t="s">
        <v>44580</v>
      </c>
      <c r="I11964" s="115" t="s">
        <v>16</v>
      </c>
      <c r="J11964" s="115">
        <v>694.36</v>
      </c>
    </row>
    <row r="11965" spans="1:10" hidden="1">
      <c r="A11965" s="115" t="s">
        <v>12260</v>
      </c>
      <c r="B11965" s="115" t="str">
        <f t="shared" si="186"/>
        <v>REVESTIMENTO DE PISOS COM GRANITO PRETO EM PLACAS COM MEDIDAS ACIMA DE 30X30CM,COM 3CM DE ESPESSURA,COM 2 POLIMENTOS,ASSENTES EM SUPERFICIE EM OSSO,EXCLUSIVE NATA DE CIMENTO,ARGAMASSA E REJUNTAMENTO</v>
      </c>
      <c r="C11965" s="115" t="s">
        <v>44573</v>
      </c>
      <c r="D11965" s="115" t="s">
        <v>44578</v>
      </c>
      <c r="E11965" s="115" t="s">
        <v>44579</v>
      </c>
      <c r="F11965" s="115" t="s">
        <v>44580</v>
      </c>
      <c r="I11965" s="115" t="s">
        <v>16</v>
      </c>
      <c r="J11965" s="115">
        <v>684.08</v>
      </c>
    </row>
    <row r="11966" spans="1:10" hidden="1">
      <c r="A11966" s="115" t="s">
        <v>12261</v>
      </c>
      <c r="B11966" s="115"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15" t="s">
        <v>44581</v>
      </c>
      <c r="D11966" s="115" t="s">
        <v>44582</v>
      </c>
      <c r="E11966" s="115" t="s">
        <v>44583</v>
      </c>
      <c r="F11966" s="115" t="s">
        <v>44584</v>
      </c>
      <c r="G11966" s="115" t="s">
        <v>44585</v>
      </c>
      <c r="I11966" s="115" t="s">
        <v>58</v>
      </c>
      <c r="J11966" s="115">
        <v>71.459999999999994</v>
      </c>
    </row>
    <row r="11967" spans="1:10" hidden="1">
      <c r="A11967" s="115" t="s">
        <v>12262</v>
      </c>
      <c r="B11967" s="115"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15" t="s">
        <v>44581</v>
      </c>
      <c r="D11967" s="115" t="s">
        <v>44582</v>
      </c>
      <c r="E11967" s="115" t="s">
        <v>44583</v>
      </c>
      <c r="F11967" s="115" t="s">
        <v>44584</v>
      </c>
      <c r="G11967" s="115" t="s">
        <v>44585</v>
      </c>
      <c r="I11967" s="115" t="s">
        <v>58</v>
      </c>
      <c r="J11967" s="115">
        <v>68.319999999999993</v>
      </c>
    </row>
    <row r="11968" spans="1:10" hidden="1">
      <c r="A11968" s="115" t="s">
        <v>12263</v>
      </c>
      <c r="B11968" s="115" t="str">
        <f t="shared" si="186"/>
        <v>RODAPE DE GRANITO PRETO COM 10CM DE ALTURA E 2CM DE ESPESSURA,COM 2 POLIMENTOS, ASSENTE EM PAREDE EM OSSO, EXCLUSIVE CHAPISCO,ARGAMASSA,NATA DE CIMENTO E REJUNTAMENTO</v>
      </c>
      <c r="C11968" s="115" t="s">
        <v>44581</v>
      </c>
      <c r="D11968" s="115" t="s">
        <v>44586</v>
      </c>
      <c r="E11968" s="115" t="s">
        <v>44587</v>
      </c>
      <c r="I11968" s="115" t="s">
        <v>58</v>
      </c>
      <c r="J11968" s="115">
        <v>69.05</v>
      </c>
    </row>
    <row r="11969" spans="1:10" hidden="1">
      <c r="A11969" s="115" t="s">
        <v>12264</v>
      </c>
      <c r="B11969" s="115" t="str">
        <f t="shared" si="186"/>
        <v>RODAPE DE GRANITO PRETO COM 10CM DE ALTURA E 2CM DE ESPESSURA,COM 2 POLIMENTOS, ASSENTE EM PAREDE EM OSSO, EXCLUSIVE CHAPISCO,ARGAMASSA,NATA DE CIMENTO E REJUNTAMENTO</v>
      </c>
      <c r="C11969" s="115" t="s">
        <v>44581</v>
      </c>
      <c r="D11969" s="115" t="s">
        <v>44586</v>
      </c>
      <c r="E11969" s="115" t="s">
        <v>44587</v>
      </c>
      <c r="I11969" s="115" t="s">
        <v>58</v>
      </c>
      <c r="J11969" s="115">
        <v>66</v>
      </c>
    </row>
    <row r="11970" spans="1:10" hidden="1">
      <c r="A11970" s="115" t="s">
        <v>12265</v>
      </c>
      <c r="B11970" s="115" t="str">
        <f t="shared" si="186"/>
        <v>SOLEIRA DE GRANITO PRETO DE 3X13CM COM 2 POLIMENTOS,ASSENTECOMO EM 13.365.0010</v>
      </c>
      <c r="C11970" s="115" t="s">
        <v>44588</v>
      </c>
      <c r="D11970" s="115" t="s">
        <v>44589</v>
      </c>
      <c r="I11970" s="115" t="s">
        <v>58</v>
      </c>
      <c r="J11970" s="115">
        <v>101.21</v>
      </c>
    </row>
    <row r="11971" spans="1:10" hidden="1">
      <c r="A11971" s="115" t="s">
        <v>12266</v>
      </c>
      <c r="B11971" s="115" t="str">
        <f t="shared" si="186"/>
        <v>SOLEIRA DE GRANITO PRETO DE 3X13CM COM 2 POLIMENTOS,ASSENTECOMO EM 13.365.0010</v>
      </c>
      <c r="C11971" s="115" t="s">
        <v>44588</v>
      </c>
      <c r="D11971" s="115" t="s">
        <v>44589</v>
      </c>
      <c r="I11971" s="115" t="s">
        <v>58</v>
      </c>
      <c r="J11971" s="115">
        <v>99</v>
      </c>
    </row>
    <row r="11972" spans="1:10" hidden="1">
      <c r="A11972" s="115" t="s">
        <v>12267</v>
      </c>
      <c r="B11972" s="115" t="str">
        <f t="shared" si="186"/>
        <v>SOLEIRA DE GRANITO PRETO DE 3X13CM COM 2 POLIMENTOS, EXCLUSIVE NATA DE CIMENTO,ARGAMASSA E REJUNTAMENTO</v>
      </c>
      <c r="C11972" s="115" t="s">
        <v>44590</v>
      </c>
      <c r="D11972" s="115" t="s">
        <v>44591</v>
      </c>
      <c r="I11972" s="115" t="s">
        <v>58</v>
      </c>
      <c r="J11972" s="115">
        <v>98.52</v>
      </c>
    </row>
    <row r="11973" spans="1:10" hidden="1">
      <c r="A11973" s="115" t="s">
        <v>12268</v>
      </c>
      <c r="B11973" s="115" t="str">
        <f t="shared" ref="B11973:B12036" si="187">C11973&amp;D11973&amp;E11973&amp;F11973&amp;G11973&amp;H11973</f>
        <v>SOLEIRA DE GRANITO PRETO DE 3X13CM COM 2 POLIMENTOS, EXCLUSIVE NATA DE CIMENTO,ARGAMASSA E REJUNTAMENTO</v>
      </c>
      <c r="C11973" s="115" t="s">
        <v>44590</v>
      </c>
      <c r="D11973" s="115" t="s">
        <v>44591</v>
      </c>
      <c r="I11973" s="115" t="s">
        <v>58</v>
      </c>
      <c r="J11973" s="115">
        <v>96.35</v>
      </c>
    </row>
    <row r="11974" spans="1:10" hidden="1">
      <c r="A11974" s="115" t="s">
        <v>12269</v>
      </c>
      <c r="B11974" s="115" t="str">
        <f t="shared" si="187"/>
        <v>SOLEIRA DE GRANITO PRETO DE 3X15CM COM 2 POLIMENTOS,ASSENTECOMO EM 13.365.0010</v>
      </c>
      <c r="C11974" s="115" t="s">
        <v>44592</v>
      </c>
      <c r="D11974" s="115" t="s">
        <v>44589</v>
      </c>
      <c r="I11974" s="115" t="s">
        <v>58</v>
      </c>
      <c r="J11974" s="115">
        <v>113.48</v>
      </c>
    </row>
    <row r="11975" spans="1:10" hidden="1">
      <c r="A11975" s="115" t="s">
        <v>12270</v>
      </c>
      <c r="B11975" s="115" t="str">
        <f t="shared" si="187"/>
        <v>SOLEIRA DE GRANITO PRETO DE 3X15CM COM 2 POLIMENTOS,ASSENTECOMO EM 13.365.0010</v>
      </c>
      <c r="C11975" s="115" t="s">
        <v>44592</v>
      </c>
      <c r="D11975" s="115" t="s">
        <v>44589</v>
      </c>
      <c r="I11975" s="115" t="s">
        <v>58</v>
      </c>
      <c r="J11975" s="115">
        <v>111.26</v>
      </c>
    </row>
    <row r="11976" spans="1:10" hidden="1">
      <c r="A11976" s="115" t="s">
        <v>12271</v>
      </c>
      <c r="B11976" s="115" t="str">
        <f t="shared" si="187"/>
        <v>SOLEIRA DE GRANITO PRETO DE 3X15CM COM 2 POLIMENTOS, EXCLUSIVE NATA DE CIMENTO,ARGAMASSA E REJUNTAMENTO</v>
      </c>
      <c r="C11976" s="115" t="s">
        <v>44593</v>
      </c>
      <c r="D11976" s="115" t="s">
        <v>44591</v>
      </c>
      <c r="I11976" s="115" t="s">
        <v>58</v>
      </c>
      <c r="J11976" s="115">
        <v>110.28</v>
      </c>
    </row>
    <row r="11977" spans="1:10" hidden="1">
      <c r="A11977" s="115" t="s">
        <v>12272</v>
      </c>
      <c r="B11977" s="115" t="str">
        <f t="shared" si="187"/>
        <v>SOLEIRA DE GRANITO PRETO DE 3X15CM COM 2 POLIMENTOS, EXCLUSIVE NATA DE CIMENTO,ARGAMASSA E REJUNTAMENTO</v>
      </c>
      <c r="C11977" s="115" t="s">
        <v>44593</v>
      </c>
      <c r="D11977" s="115" t="s">
        <v>44591</v>
      </c>
      <c r="I11977" s="115" t="s">
        <v>58</v>
      </c>
      <c r="J11977" s="115">
        <v>108.11</v>
      </c>
    </row>
    <row r="11978" spans="1:10" hidden="1">
      <c r="A11978" s="115" t="s">
        <v>12273</v>
      </c>
      <c r="B11978" s="115" t="str">
        <f t="shared" si="187"/>
        <v>SOLEIRA DE GRANITO PRETO DE 3X25CM COM 2 POLIMENTOS,ASSENTECOMO EM 13.365.0010</v>
      </c>
      <c r="C11978" s="115" t="s">
        <v>44594</v>
      </c>
      <c r="D11978" s="115" t="s">
        <v>44589</v>
      </c>
      <c r="I11978" s="115" t="s">
        <v>58</v>
      </c>
      <c r="J11978" s="115">
        <v>174.2</v>
      </c>
    </row>
    <row r="11979" spans="1:10" hidden="1">
      <c r="A11979" s="115" t="s">
        <v>12274</v>
      </c>
      <c r="B11979" s="115" t="str">
        <f t="shared" si="187"/>
        <v>SOLEIRA DE GRANITO PRETO DE 3X25CM COM 2 POLIMENTOS,ASSENTECOMO EM 13.365.0010</v>
      </c>
      <c r="C11979" s="115" t="s">
        <v>44594</v>
      </c>
      <c r="D11979" s="115" t="s">
        <v>44589</v>
      </c>
      <c r="I11979" s="115" t="s">
        <v>58</v>
      </c>
      <c r="J11979" s="115">
        <v>171.95</v>
      </c>
    </row>
    <row r="11980" spans="1:10" hidden="1">
      <c r="A11980" s="115" t="s">
        <v>12275</v>
      </c>
      <c r="B11980" s="115" t="str">
        <f t="shared" si="187"/>
        <v>SOLEIRA DE GRANITO PRETO DE 3X25CM COM 2 POLIMENTOS, EXCLUSIVE NATA DE CIMENTO,ARGAMASSA E REJUNTAMENTO</v>
      </c>
      <c r="C11980" s="115" t="s">
        <v>44595</v>
      </c>
      <c r="D11980" s="115" t="s">
        <v>44591</v>
      </c>
      <c r="I11980" s="115" t="s">
        <v>58</v>
      </c>
      <c r="J11980" s="115">
        <v>169.08</v>
      </c>
    </row>
    <row r="11981" spans="1:10" hidden="1">
      <c r="A11981" s="115" t="s">
        <v>12276</v>
      </c>
      <c r="B11981" s="115" t="str">
        <f t="shared" si="187"/>
        <v>SOLEIRA DE GRANITO PRETO DE 3X25CM COM 2 POLIMENTOS, EXCLUSIVE NATA DE CIMENTO,ARGAMASSA E REJUNTAMENTO</v>
      </c>
      <c r="C11981" s="115" t="s">
        <v>44595</v>
      </c>
      <c r="D11981" s="115" t="s">
        <v>44591</v>
      </c>
      <c r="I11981" s="115" t="s">
        <v>58</v>
      </c>
      <c r="J11981" s="115">
        <v>166.91</v>
      </c>
    </row>
    <row r="11982" spans="1:10" hidden="1">
      <c r="A11982" s="115" t="s">
        <v>12277</v>
      </c>
      <c r="B11982" s="115" t="str">
        <f t="shared" si="187"/>
        <v>CHAPIM OU ESPELHO DE GRANITO PRETO COM 2X17CM,COM 1 POLIMENTO,ASSENTE COMO EM 13.365.0020</v>
      </c>
      <c r="C11982" s="115" t="s">
        <v>44596</v>
      </c>
      <c r="D11982" s="115" t="s">
        <v>44597</v>
      </c>
      <c r="I11982" s="115" t="s">
        <v>58</v>
      </c>
      <c r="J11982" s="115">
        <v>96.23</v>
      </c>
    </row>
    <row r="11983" spans="1:10" hidden="1">
      <c r="A11983" s="115" t="s">
        <v>12278</v>
      </c>
      <c r="B11983" s="115" t="str">
        <f t="shared" si="187"/>
        <v>CHAPIM OU ESPELHO DE GRANITO PRETO COM 2X17CM,COM 1 POLIMENTO,ASSENTE COMO EM 13.365.0020</v>
      </c>
      <c r="C11983" s="115" t="s">
        <v>44596</v>
      </c>
      <c r="D11983" s="115" t="s">
        <v>44597</v>
      </c>
      <c r="I11983" s="115" t="s">
        <v>58</v>
      </c>
      <c r="J11983" s="115">
        <v>93.91</v>
      </c>
    </row>
    <row r="11984" spans="1:10" hidden="1">
      <c r="A11984" s="115" t="s">
        <v>12279</v>
      </c>
      <c r="B11984" s="115" t="str">
        <f t="shared" si="187"/>
        <v>CHAPIM OU ESPELHO DE GRANITO PRETO COM 2X17CM,COM 1 POLIMENTO,EXCLUSIVE CHAPISCO,ARGAMASSA,REJUNTAMENTO E NATA DE CIMENTO</v>
      </c>
      <c r="C11984" s="115" t="s">
        <v>44596</v>
      </c>
      <c r="D11984" s="115" t="s">
        <v>44598</v>
      </c>
      <c r="E11984" s="115" t="s">
        <v>35455</v>
      </c>
      <c r="I11984" s="115" t="s">
        <v>58</v>
      </c>
      <c r="J11984" s="115">
        <v>91.8</v>
      </c>
    </row>
    <row r="11985" spans="1:10" hidden="1">
      <c r="A11985" s="115" t="s">
        <v>12280</v>
      </c>
      <c r="B11985" s="115" t="str">
        <f t="shared" si="187"/>
        <v>CHAPIM OU ESPELHO DE GRANITO PRETO COM 2X17CM,COM 1 POLIMENTO,EXCLUSIVE CHAPISCO,ARGAMASSA,REJUNTAMENTO E NATA DE CIMENTO</v>
      </c>
      <c r="C11985" s="115" t="s">
        <v>44596</v>
      </c>
      <c r="D11985" s="115" t="s">
        <v>44598</v>
      </c>
      <c r="E11985" s="115" t="s">
        <v>35455</v>
      </c>
      <c r="I11985" s="115" t="s">
        <v>58</v>
      </c>
      <c r="J11985" s="115">
        <v>89.63</v>
      </c>
    </row>
    <row r="11986" spans="1:10" hidden="1">
      <c r="A11986" s="115" t="s">
        <v>12281</v>
      </c>
      <c r="B11986" s="115" t="str">
        <f t="shared" si="187"/>
        <v>CAPA DE DEGRAU DE GRANITO PRETO,COM 3X28CM,COM 1 POLIMENTO,ASSENTE COMO EM 13.365.0010</v>
      </c>
      <c r="C11986" s="115" t="s">
        <v>44599</v>
      </c>
      <c r="D11986" s="115" t="s">
        <v>44600</v>
      </c>
      <c r="I11986" s="115" t="s">
        <v>58</v>
      </c>
      <c r="J11986" s="115">
        <v>213.95</v>
      </c>
    </row>
    <row r="11987" spans="1:10" hidden="1">
      <c r="A11987" s="115" t="s">
        <v>12282</v>
      </c>
      <c r="B11987" s="115" t="str">
        <f t="shared" si="187"/>
        <v>CAPA DE DEGRAU DE GRANITO PRETO,COM 3X28CM,COM 1 POLIMENTO,ASSENTE COMO EM 13.365.0010</v>
      </c>
      <c r="C11987" s="115" t="s">
        <v>44599</v>
      </c>
      <c r="D11987" s="115" t="s">
        <v>44600</v>
      </c>
      <c r="I11987" s="115" t="s">
        <v>58</v>
      </c>
      <c r="J11987" s="115">
        <v>209.63</v>
      </c>
    </row>
    <row r="11988" spans="1:10" hidden="1">
      <c r="A11988" s="115" t="s">
        <v>12283</v>
      </c>
      <c r="B11988" s="115" t="str">
        <f t="shared" si="187"/>
        <v>CAPA DE DEGRAU DE GRANITO PRETO,COM 3X28CM,COM 1 POLIMENTO,EXCLUSIVE NATA DE CIMENTO,ARGAMASSA E REJUNTAMENTO</v>
      </c>
      <c r="C11988" s="115" t="s">
        <v>44601</v>
      </c>
      <c r="D11988" s="115" t="s">
        <v>44602</v>
      </c>
      <c r="I11988" s="115" t="s">
        <v>58</v>
      </c>
      <c r="J11988" s="115">
        <v>207.99</v>
      </c>
    </row>
    <row r="11989" spans="1:10" hidden="1">
      <c r="A11989" s="115" t="s">
        <v>12284</v>
      </c>
      <c r="B11989" s="115" t="str">
        <f t="shared" si="187"/>
        <v>CAPA DE DEGRAU DE GRANITO PRETO,COM 3X28CM,COM 1 POLIMENTO,EXCLUSIVE NATA DE CIMENTO,ARGAMASSA E REJUNTAMENTO</v>
      </c>
      <c r="C11989" s="115" t="s">
        <v>44601</v>
      </c>
      <c r="D11989" s="115" t="s">
        <v>44602</v>
      </c>
      <c r="I11989" s="115" t="s">
        <v>58</v>
      </c>
      <c r="J11989" s="115">
        <v>203.77</v>
      </c>
    </row>
    <row r="11990" spans="1:10" hidden="1">
      <c r="A11990" s="115" t="s">
        <v>12285</v>
      </c>
      <c r="B11990" s="115" t="str">
        <f t="shared" si="187"/>
        <v>CAPA DE DEGRAU DE GRANITO PRETO,COM 3X30CM,COM 1 POLIMENTO,ASSENTE COMO EM 13.365.0010</v>
      </c>
      <c r="C11990" s="115" t="s">
        <v>44603</v>
      </c>
      <c r="D11990" s="115" t="s">
        <v>44600</v>
      </c>
      <c r="I11990" s="115" t="s">
        <v>58</v>
      </c>
      <c r="J11990" s="115">
        <v>220.43</v>
      </c>
    </row>
    <row r="11991" spans="1:10" hidden="1">
      <c r="A11991" s="115" t="s">
        <v>12286</v>
      </c>
      <c r="B11991" s="115" t="str">
        <f t="shared" si="187"/>
        <v>CAPA DE DEGRAU DE GRANITO PRETO,COM 3X30CM,COM 1 POLIMENTO,ASSENTE COMO EM 13.365.0010</v>
      </c>
      <c r="C11991" s="115" t="s">
        <v>44603</v>
      </c>
      <c r="D11991" s="115" t="s">
        <v>44600</v>
      </c>
      <c r="I11991" s="115" t="s">
        <v>58</v>
      </c>
      <c r="J11991" s="115">
        <v>216.1</v>
      </c>
    </row>
    <row r="11992" spans="1:10" hidden="1">
      <c r="A11992" s="115" t="s">
        <v>12287</v>
      </c>
      <c r="B11992" s="115" t="str">
        <f t="shared" si="187"/>
        <v>CAPA DE DEGRAU DE GRANITO PRETO,COM 3X30CM,COM 1 POLIMENTO,EXCLUSIVE NATA DE CIMENTO,ARGAMASSA E REJUNTAMENTO</v>
      </c>
      <c r="C11992" s="115" t="s">
        <v>44604</v>
      </c>
      <c r="D11992" s="115" t="s">
        <v>44602</v>
      </c>
      <c r="I11992" s="115" t="s">
        <v>58</v>
      </c>
      <c r="J11992" s="115">
        <v>213.87</v>
      </c>
    </row>
    <row r="11993" spans="1:10" hidden="1">
      <c r="A11993" s="115" t="s">
        <v>12288</v>
      </c>
      <c r="B11993" s="115" t="str">
        <f t="shared" si="187"/>
        <v>CAPA DE DEGRAU DE GRANITO PRETO,COM 3X30CM,COM 1 POLIMENTO,EXCLUSIVE NATA DE CIMENTO,ARGAMASSA E REJUNTAMENTO</v>
      </c>
      <c r="C11993" s="115" t="s">
        <v>44604</v>
      </c>
      <c r="D11993" s="115" t="s">
        <v>44602</v>
      </c>
      <c r="I11993" s="115" t="s">
        <v>58</v>
      </c>
      <c r="J11993" s="115">
        <v>209.65</v>
      </c>
    </row>
    <row r="11994" spans="1:10" hidden="1">
      <c r="A11994" s="115" t="s">
        <v>12289</v>
      </c>
      <c r="B11994" s="115" t="str">
        <f t="shared" si="187"/>
        <v>REVESTIMENTO DE PISO COM GRANITO CINZA CORUMBA,EM PLACAS,ESPESSURA DE 2CM,POLIDO E LUSTRADO, ASSENTE COM ARGAMASSA COLANTE,JUNTAS DE 2MM DE ESPESSURA E REJUNTAMENTO PRONTO</v>
      </c>
      <c r="C11994" s="115" t="s">
        <v>44605</v>
      </c>
      <c r="D11994" s="115" t="s">
        <v>44606</v>
      </c>
      <c r="E11994" s="115" t="s">
        <v>44607</v>
      </c>
      <c r="I11994" s="115" t="s">
        <v>16</v>
      </c>
      <c r="J11994" s="115">
        <v>157.66</v>
      </c>
    </row>
    <row r="11995" spans="1:10" hidden="1">
      <c r="A11995" s="115" t="s">
        <v>12290</v>
      </c>
      <c r="B11995" s="115" t="str">
        <f t="shared" si="187"/>
        <v>REVESTIMENTO DE PISO COM GRANITO CINZA CORUMBA,EM PLACAS,ESPESSURA DE 2CM,POLIDO E LUSTRADO, ASSENTE COM ARGAMASSA COLANTE,JUNTAS DE 2MM DE ESPESSURA E REJUNTAMENTO PRONTO</v>
      </c>
      <c r="C11995" s="115" t="s">
        <v>44605</v>
      </c>
      <c r="D11995" s="115" t="s">
        <v>44606</v>
      </c>
      <c r="E11995" s="115" t="s">
        <v>44607</v>
      </c>
      <c r="I11995" s="115" t="s">
        <v>16</v>
      </c>
      <c r="J11995" s="115">
        <v>147.38</v>
      </c>
    </row>
    <row r="11996" spans="1:10" hidden="1">
      <c r="A11996" s="115" t="s">
        <v>12291</v>
      </c>
      <c r="B11996" s="115" t="str">
        <f t="shared" si="187"/>
        <v>REVESTIMENTO DE PISO COM GRANITO CINZA CORUMBA,EM PLACAS,ESPESSURA DE 2CM,POLIDO E LUSTRADO,EXCLUSIVE ARGAMASSA COLANTEE REJUNTAMENTO PRONTO</v>
      </c>
      <c r="C11996" s="115" t="s">
        <v>44605</v>
      </c>
      <c r="D11996" s="115" t="s">
        <v>44608</v>
      </c>
      <c r="E11996" s="115" t="s">
        <v>44609</v>
      </c>
      <c r="I11996" s="115" t="s">
        <v>16</v>
      </c>
      <c r="J11996" s="115">
        <v>148.44</v>
      </c>
    </row>
    <row r="11997" spans="1:10" hidden="1">
      <c r="A11997" s="115" t="s">
        <v>12292</v>
      </c>
      <c r="B11997" s="115" t="str">
        <f t="shared" si="187"/>
        <v>REVESTIMENTO DE PISO COM GRANITO CINZA CORUMBA,EM PLACAS,ESPESSURA DE 2CM,POLIDO E LUSTRADO,EXCLUSIVE ARGAMASSA COLANTEE REJUNTAMENTO PRONTO</v>
      </c>
      <c r="C11997" s="115" t="s">
        <v>44605</v>
      </c>
      <c r="D11997" s="115" t="s">
        <v>44608</v>
      </c>
      <c r="E11997" s="115" t="s">
        <v>44609</v>
      </c>
      <c r="I11997" s="115" t="s">
        <v>16</v>
      </c>
      <c r="J11997" s="115">
        <v>138.16</v>
      </c>
    </row>
    <row r="11998" spans="1:10" hidden="1">
      <c r="A11998" s="115" t="s">
        <v>12293</v>
      </c>
      <c r="B11998" s="115" t="str">
        <f t="shared" si="187"/>
        <v>REVESTIMENTO DE PISO COM GRANITO CINZA CORUMBA,EM PLACAS,ESPESSURA DE 2CM, SEM POLIMENTO, ASSENTE COM ARGAMASSA COLANTE,JUNTAS DE 2MM DE ESPESSURA E REJUNTAMENTO PRONTO</v>
      </c>
      <c r="C11998" s="115" t="s">
        <v>44605</v>
      </c>
      <c r="D11998" s="115" t="s">
        <v>44610</v>
      </c>
      <c r="E11998" s="115" t="s">
        <v>44611</v>
      </c>
      <c r="I11998" s="115" t="s">
        <v>16</v>
      </c>
      <c r="J11998" s="115">
        <v>122.27</v>
      </c>
    </row>
    <row r="11999" spans="1:10" hidden="1">
      <c r="A11999" s="115" t="s">
        <v>12294</v>
      </c>
      <c r="B11999" s="115" t="str">
        <f t="shared" si="187"/>
        <v>REVESTIMENTO DE PISO COM GRANITO CINZA CORUMBA,EM PLACAS,ESPESSURA DE 2CM, SEM POLIMENTO, ASSENTE COM ARGAMASSA COLANTE,JUNTAS DE 2MM DE ESPESSURA E REJUNTAMENTO PRONTO</v>
      </c>
      <c r="C11999" s="115" t="s">
        <v>44605</v>
      </c>
      <c r="D11999" s="115" t="s">
        <v>44610</v>
      </c>
      <c r="E11999" s="115" t="s">
        <v>44611</v>
      </c>
      <c r="I11999" s="115" t="s">
        <v>16</v>
      </c>
      <c r="J11999" s="115">
        <v>111.99</v>
      </c>
    </row>
    <row r="12000" spans="1:10" hidden="1">
      <c r="A12000" s="115" t="s">
        <v>12295</v>
      </c>
      <c r="B12000" s="115" t="str">
        <f t="shared" si="187"/>
        <v>REVESTIMENTO DE PISO COM GRANITO CINZA CORUMBA,EM PLACAS,ESPESSURA DE 2CM, SEM POLIMENTO, EXCLUSIVE ARGAMASSA COLANTE EREJUNTAMENTO</v>
      </c>
      <c r="C12000" s="115" t="s">
        <v>44605</v>
      </c>
      <c r="D12000" s="115" t="s">
        <v>44612</v>
      </c>
      <c r="E12000" s="115" t="s">
        <v>43730</v>
      </c>
      <c r="I12000" s="115" t="s">
        <v>16</v>
      </c>
      <c r="J12000" s="115">
        <v>113.06</v>
      </c>
    </row>
    <row r="12001" spans="1:10" hidden="1">
      <c r="A12001" s="115" t="s">
        <v>12296</v>
      </c>
      <c r="B12001" s="115" t="str">
        <f t="shared" si="187"/>
        <v>REVESTIMENTO DE PISO COM GRANITO CINZA CORUMBA,EM PLACAS,ESPESSURA DE 2CM, SEM POLIMENTO, EXCLUSIVE ARGAMASSA COLANTE EREJUNTAMENTO</v>
      </c>
      <c r="C12001" s="115" t="s">
        <v>44605</v>
      </c>
      <c r="D12001" s="115" t="s">
        <v>44612</v>
      </c>
      <c r="E12001" s="115" t="s">
        <v>43730</v>
      </c>
      <c r="I12001" s="115" t="s">
        <v>16</v>
      </c>
      <c r="J12001" s="115">
        <v>102.78</v>
      </c>
    </row>
    <row r="12002" spans="1:10" hidden="1">
      <c r="A12002" s="115" t="s">
        <v>12297</v>
      </c>
      <c r="B12002" s="115" t="str">
        <f t="shared" si="187"/>
        <v>RODAPE DE GRANITO CINZA CORUMBA,COM 10CM DE ALTURA E 2CM DEESPESSURA,ASSENTE EM PAREDE EM OSSO,COM ARGAMASSA DE CIMENTO,AREIA E SAIBRO NO TRACO 1:2:2 E NATA DE CIMENTO,SOBRE CHAPISCO DE CIMENTO E AREIA, NO TRACO 1:3(INCLUSIVE ESTE) E REJUNTAMENTO PRONTO</v>
      </c>
      <c r="C12002" s="115" t="s">
        <v>44613</v>
      </c>
      <c r="D12002" s="115" t="s">
        <v>44614</v>
      </c>
      <c r="E12002" s="115" t="s">
        <v>44615</v>
      </c>
      <c r="F12002" s="115" t="s">
        <v>44616</v>
      </c>
      <c r="G12002" s="115" t="s">
        <v>43767</v>
      </c>
      <c r="I12002" s="115" t="s">
        <v>58</v>
      </c>
      <c r="J12002" s="115">
        <v>39.24</v>
      </c>
    </row>
    <row r="12003" spans="1:10" hidden="1">
      <c r="A12003" s="115" t="s">
        <v>12298</v>
      </c>
      <c r="B12003" s="115" t="str">
        <f t="shared" si="187"/>
        <v>RODAPE DE GRANITO CINZA CORUMBA,COM 10CM DE ALTURA E 2CM DEESPESSURA,ASSENTE EM PAREDE EM OSSO,COM ARGAMASSA DE CIMENTO,AREIA E SAIBRO NO TRACO 1:2:2 E NATA DE CIMENTO,SOBRE CHAPISCO DE CIMENTO E AREIA, NO TRACO 1:3(INCLUSIVE ESTE) E REJUNTAMENTO PRONTO</v>
      </c>
      <c r="C12003" s="115" t="s">
        <v>44613</v>
      </c>
      <c r="D12003" s="115" t="s">
        <v>44614</v>
      </c>
      <c r="E12003" s="115" t="s">
        <v>44615</v>
      </c>
      <c r="F12003" s="115" t="s">
        <v>44616</v>
      </c>
      <c r="G12003" s="115" t="s">
        <v>43767</v>
      </c>
      <c r="I12003" s="115" t="s">
        <v>58</v>
      </c>
      <c r="J12003" s="115">
        <v>36.1</v>
      </c>
    </row>
    <row r="12004" spans="1:10" hidden="1">
      <c r="A12004" s="115" t="s">
        <v>12299</v>
      </c>
      <c r="B12004" s="115" t="str">
        <f t="shared" si="187"/>
        <v>RODAPE DE GRANITO CINZA CORUMBA,COM 10CM DE ALTURA E 2CM DEESPESSURA,ASSENTE EM PAREDE EM OSSO,EXCLUSIVE NATA DE CIMENTO,CHAPISCO,ARGAMASSA E REJUNTAMENTO</v>
      </c>
      <c r="C12004" s="115" t="s">
        <v>44613</v>
      </c>
      <c r="D12004" s="115" t="s">
        <v>44617</v>
      </c>
      <c r="E12004" s="115" t="s">
        <v>44618</v>
      </c>
      <c r="I12004" s="115" t="s">
        <v>58</v>
      </c>
      <c r="J12004" s="115">
        <v>33.840000000000003</v>
      </c>
    </row>
    <row r="12005" spans="1:10" hidden="1">
      <c r="A12005" s="115" t="s">
        <v>12300</v>
      </c>
      <c r="B12005" s="115" t="str">
        <f t="shared" si="187"/>
        <v>RODAPE DE GRANITO CINZA CORUMBA,COM 10CM DE ALTURA E 2CM DEESPESSURA,ASSENTE EM PAREDE EM OSSO,EXCLUSIVE NATA DE CIMENTO,CHAPISCO,ARGAMASSA E REJUNTAMENTO</v>
      </c>
      <c r="C12005" s="115" t="s">
        <v>44613</v>
      </c>
      <c r="D12005" s="115" t="s">
        <v>44617</v>
      </c>
      <c r="E12005" s="115" t="s">
        <v>44618</v>
      </c>
      <c r="I12005" s="115" t="s">
        <v>58</v>
      </c>
      <c r="J12005" s="115">
        <v>30.78</v>
      </c>
    </row>
    <row r="12006" spans="1:10" hidden="1">
      <c r="A12006" s="115" t="s">
        <v>12301</v>
      </c>
      <c r="B12006" s="115" t="str">
        <f t="shared" si="187"/>
        <v>CAPA DE DEGRAU EM GRANITO CINZA CORUMBA,COM LARGURA DE 30CM,ESPESSURA DE 3CM,COM POLIMENTO ASSENTE EM SUPERFICIE EM OSSO,COM NATA DE CIMENTO,SOBRE ARGAMASSA DE CIMENTO,AREIA E SAIBRO NO TRACO 1:2:2 E REJUNTAMENTO PRONTO</v>
      </c>
      <c r="C12006" s="115" t="s">
        <v>44619</v>
      </c>
      <c r="D12006" s="115" t="s">
        <v>44620</v>
      </c>
      <c r="E12006" s="115" t="s">
        <v>44621</v>
      </c>
      <c r="F12006" s="115" t="s">
        <v>44622</v>
      </c>
      <c r="I12006" s="115" t="s">
        <v>58</v>
      </c>
      <c r="J12006" s="115">
        <v>47.76</v>
      </c>
    </row>
    <row r="12007" spans="1:10" hidden="1">
      <c r="A12007" s="115" t="s">
        <v>12302</v>
      </c>
      <c r="B12007" s="115" t="str">
        <f t="shared" si="187"/>
        <v>CAPA DE DEGRAU EM GRANITO CINZA CORUMBA,COM LARGURA DE 30CM,ESPESSURA DE 3CM,COM POLIMENTO ASSENTE EM SUPERFICIE EM OSSO,COM NATA DE CIMENTO,SOBRE ARGAMASSA DE CIMENTO,AREIA E SAIBRO NO TRACO 1:2:2 E REJUNTAMENTO PRONTO</v>
      </c>
      <c r="C12007" s="115" t="s">
        <v>44619</v>
      </c>
      <c r="D12007" s="115" t="s">
        <v>44620</v>
      </c>
      <c r="E12007" s="115" t="s">
        <v>44621</v>
      </c>
      <c r="F12007" s="115" t="s">
        <v>44622</v>
      </c>
      <c r="I12007" s="115" t="s">
        <v>58</v>
      </c>
      <c r="J12007" s="115">
        <v>43.43</v>
      </c>
    </row>
    <row r="12008" spans="1:10" hidden="1">
      <c r="A12008" s="115" t="s">
        <v>12303</v>
      </c>
      <c r="B12008" s="115" t="str">
        <f t="shared" si="187"/>
        <v>CAPA DE DEGRAU EM GRANITO CINZA CORUMBA,ESPESSURA DE 3CM,LARGURA DE 30CM, COM POLIMENTO, ASSENTE EM SUPERFICIE EM OSSO,EXCLUSIVE NATA DE CIMENTO,ARGAMASSA E REJUNTAMENTO</v>
      </c>
      <c r="C12008" s="115" t="s">
        <v>44623</v>
      </c>
      <c r="D12008" s="115" t="s">
        <v>44624</v>
      </c>
      <c r="E12008" s="115" t="s">
        <v>44602</v>
      </c>
      <c r="I12008" s="115" t="s">
        <v>58</v>
      </c>
      <c r="J12008" s="115">
        <v>41.08</v>
      </c>
    </row>
    <row r="12009" spans="1:10" hidden="1">
      <c r="A12009" s="115" t="s">
        <v>12304</v>
      </c>
      <c r="B12009" s="115" t="str">
        <f t="shared" si="187"/>
        <v>CAPA DE DEGRAU EM GRANITO CINZA CORUMBA,ESPESSURA DE 3CM,LARGURA DE 30CM, COM POLIMENTO, ASSENTE EM SUPERFICIE EM OSSO,EXCLUSIVE NATA DE CIMENTO,ARGAMASSA E REJUNTAMENTO</v>
      </c>
      <c r="C12009" s="115" t="s">
        <v>44623</v>
      </c>
      <c r="D12009" s="115" t="s">
        <v>44624</v>
      </c>
      <c r="E12009" s="115" t="s">
        <v>44602</v>
      </c>
      <c r="I12009" s="115" t="s">
        <v>58</v>
      </c>
      <c r="J12009" s="115">
        <v>36.86</v>
      </c>
    </row>
    <row r="12010" spans="1:10" hidden="1">
      <c r="A12010" s="115" t="s">
        <v>12305</v>
      </c>
      <c r="B12010" s="115" t="str">
        <f t="shared" si="187"/>
        <v>ESPELHO OU CHAPIM EM GRANITO CINZA CORUMBA,ESPESSURA DE 3CM,LARGURA DE 20CM,POLIDO E ASSENTE COMO EM 13.365.0083</v>
      </c>
      <c r="C12010" s="115" t="s">
        <v>44625</v>
      </c>
      <c r="D12010" s="115" t="s">
        <v>44626</v>
      </c>
      <c r="I12010" s="115" t="s">
        <v>58</v>
      </c>
      <c r="J12010" s="115">
        <v>32.869999999999997</v>
      </c>
    </row>
    <row r="12011" spans="1:10" hidden="1">
      <c r="A12011" s="115" t="s">
        <v>12306</v>
      </c>
      <c r="B12011" s="115" t="str">
        <f t="shared" si="187"/>
        <v>ESPELHO OU CHAPIM EM GRANITO CINZA CORUMBA,ESPESSURA DE 3CM,LARGURA DE 20CM,POLIDO E ASSENTE COMO EM 13.365.0083</v>
      </c>
      <c r="C12011" s="115" t="s">
        <v>44625</v>
      </c>
      <c r="D12011" s="115" t="s">
        <v>44626</v>
      </c>
      <c r="I12011" s="115" t="s">
        <v>58</v>
      </c>
      <c r="J12011" s="115">
        <v>30.53</v>
      </c>
    </row>
    <row r="12012" spans="1:10" hidden="1">
      <c r="A12012" s="115" t="s">
        <v>12307</v>
      </c>
      <c r="B12012" s="115" t="str">
        <f t="shared" si="187"/>
        <v>ESPELHO OU CHAPIM DE GRANITO CINZA CORUMBA,ESPESSURA DE 3CM,LARGURA DE 20CM,POLIDO,ASSENTE EM PAREDE EM OSSO,EXCLUSIVE NATA DE CIMENTO, ARGAMASSA,CHAPISCO E REJUNTAMENTO</v>
      </c>
      <c r="C12012" s="115" t="s">
        <v>44627</v>
      </c>
      <c r="D12012" s="115" t="s">
        <v>44628</v>
      </c>
      <c r="E12012" s="115" t="s">
        <v>44629</v>
      </c>
      <c r="I12012" s="115" t="s">
        <v>58</v>
      </c>
      <c r="J12012" s="115">
        <v>20.71</v>
      </c>
    </row>
    <row r="12013" spans="1:10" hidden="1">
      <c r="A12013" s="115" t="s">
        <v>12308</v>
      </c>
      <c r="B12013" s="115" t="str">
        <f t="shared" si="187"/>
        <v>ESPELHO OU CHAPIM DE GRANITO CINZA CORUMBA,ESPESSURA DE 3CM,LARGURA DE 20CM,POLIDO,ASSENTE EM PAREDE EM OSSO,EXCLUSIVE NATA DE CIMENTO, ARGAMASSA,CHAPISCO E REJUNTAMENTO</v>
      </c>
      <c r="C12013" s="115" t="s">
        <v>44627</v>
      </c>
      <c r="D12013" s="115" t="s">
        <v>44628</v>
      </c>
      <c r="E12013" s="115" t="s">
        <v>44629</v>
      </c>
      <c r="I12013" s="115" t="s">
        <v>58</v>
      </c>
      <c r="J12013" s="115">
        <v>18.55</v>
      </c>
    </row>
    <row r="12014" spans="1:10" hidden="1">
      <c r="A12014" s="115" t="s">
        <v>12309</v>
      </c>
      <c r="B12014" s="115"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4" s="115" t="s">
        <v>44630</v>
      </c>
      <c r="D12014" s="115" t="s">
        <v>44631</v>
      </c>
      <c r="E12014" s="115" t="s">
        <v>44632</v>
      </c>
      <c r="F12014" s="115" t="s">
        <v>44633</v>
      </c>
      <c r="G12014" s="115" t="s">
        <v>44634</v>
      </c>
      <c r="I12014" s="115" t="s">
        <v>58</v>
      </c>
      <c r="J12014" s="115">
        <v>44.34</v>
      </c>
    </row>
    <row r="12015" spans="1:10" hidden="1">
      <c r="A12015" s="115" t="s">
        <v>12310</v>
      </c>
      <c r="B12015" s="115"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5" s="115" t="s">
        <v>44630</v>
      </c>
      <c r="D12015" s="115" t="s">
        <v>44631</v>
      </c>
      <c r="E12015" s="115" t="s">
        <v>44632</v>
      </c>
      <c r="F12015" s="115" t="s">
        <v>44633</v>
      </c>
      <c r="G12015" s="115" t="s">
        <v>44634</v>
      </c>
      <c r="I12015" s="115" t="s">
        <v>58</v>
      </c>
      <c r="J12015" s="115">
        <v>42.08</v>
      </c>
    </row>
    <row r="12016" spans="1:10" hidden="1">
      <c r="A12016" s="115" t="s">
        <v>12311</v>
      </c>
      <c r="B12016" s="115" t="str">
        <f t="shared" si="187"/>
        <v>CHAPIM/TESTEIRA EM GRANITO CINZA CORUMBA,SERRADO,10CM DE LARGURA E ESPESSURA DE 2CM,ASSENTE EM PAREDE EM OSSO,EXCLUSIVENATA DE CIMENTO,CHAPISCO,ARGAMASSA E REJUNTAMENTO</v>
      </c>
      <c r="C12016" s="115" t="s">
        <v>44630</v>
      </c>
      <c r="D12016" s="115" t="s">
        <v>44635</v>
      </c>
      <c r="E12016" s="115" t="s">
        <v>44636</v>
      </c>
      <c r="I12016" s="115" t="s">
        <v>58</v>
      </c>
      <c r="J12016" s="115">
        <v>38.26</v>
      </c>
    </row>
    <row r="12017" spans="1:10" hidden="1">
      <c r="A12017" s="115" t="s">
        <v>12312</v>
      </c>
      <c r="B12017" s="115" t="str">
        <f t="shared" si="187"/>
        <v>CHAPIM/TESTEIRA EM GRANITO CINZA CORUMBA,SERRADO,10CM DE LARGURA E ESPESSURA DE 2CM,ASSENTE EM PAREDE EM OSSO,EXCLUSIVENATA DE CIMENTO,CHAPISCO,ARGAMASSA E REJUNTAMENTO</v>
      </c>
      <c r="C12017" s="115" t="s">
        <v>44630</v>
      </c>
      <c r="D12017" s="115" t="s">
        <v>44635</v>
      </c>
      <c r="E12017" s="115" t="s">
        <v>44636</v>
      </c>
      <c r="I12017" s="115" t="s">
        <v>58</v>
      </c>
      <c r="J12017" s="115">
        <v>36.090000000000003</v>
      </c>
    </row>
    <row r="12018" spans="1:10" hidden="1">
      <c r="A12018" s="115" t="s">
        <v>12313</v>
      </c>
      <c r="B12018" s="115" t="str">
        <f t="shared" si="187"/>
        <v>PEITORIL EM GRANITO CINZA CORUMBA,2CM DE ESPESSURA,LARGURA DE 15 A 18CM,ASSENTADO COM NATA DE CIMENTO SOBRE ARGAMASSA DE CIMENTO,SAIBRO E AREIA,NO TRACO 1:3:3 E REJUNTAMENTO COM CIMENTO BRANCO</v>
      </c>
      <c r="C12018" s="115" t="s">
        <v>44637</v>
      </c>
      <c r="D12018" s="115" t="s">
        <v>44638</v>
      </c>
      <c r="E12018" s="115" t="s">
        <v>44639</v>
      </c>
      <c r="F12018" s="115" t="s">
        <v>44640</v>
      </c>
      <c r="I12018" s="115" t="s">
        <v>58</v>
      </c>
      <c r="J12018" s="115">
        <v>53.17</v>
      </c>
    </row>
    <row r="12019" spans="1:10" hidden="1">
      <c r="A12019" s="115" t="s">
        <v>12314</v>
      </c>
      <c r="B12019" s="115" t="str">
        <f t="shared" si="187"/>
        <v>PEITORIL EM GRANITO CINZA CORUMBA,2CM DE ESPESSURA,LARGURA DE 15 A 18CM,ASSENTADO COM NATA DE CIMENTO SOBRE ARGAMASSA DE CIMENTO,SAIBRO E AREIA,NO TRACO 1:3:3 E REJUNTAMENTO COM CIMENTO BRANCO</v>
      </c>
      <c r="C12019" s="115" t="s">
        <v>44637</v>
      </c>
      <c r="D12019" s="115" t="s">
        <v>44638</v>
      </c>
      <c r="E12019" s="115" t="s">
        <v>44639</v>
      </c>
      <c r="F12019" s="115" t="s">
        <v>44640</v>
      </c>
      <c r="I12019" s="115" t="s">
        <v>58</v>
      </c>
      <c r="J12019" s="115">
        <v>50.49</v>
      </c>
    </row>
    <row r="12020" spans="1:10" hidden="1">
      <c r="A12020" s="115" t="s">
        <v>12315</v>
      </c>
      <c r="B12020" s="115" t="str">
        <f t="shared" si="187"/>
        <v>PEITORIL EM GRANITO CINZA CORUMBA,2CM DE ESPESSURA,LARGURA DE 15 A 18CM,EXCLUSIVE NATA DE CIMENTO,ARGAMASSA E REJUNTAMENTO</v>
      </c>
      <c r="C12020" s="115" t="s">
        <v>44637</v>
      </c>
      <c r="D12020" s="115" t="s">
        <v>44641</v>
      </c>
      <c r="E12020" s="115" t="s">
        <v>35843</v>
      </c>
      <c r="I12020" s="115" t="s">
        <v>58</v>
      </c>
      <c r="J12020" s="115">
        <v>49.85</v>
      </c>
    </row>
    <row r="12021" spans="1:10" hidden="1">
      <c r="A12021" s="115" t="s">
        <v>12316</v>
      </c>
      <c r="B12021" s="115" t="str">
        <f t="shared" si="187"/>
        <v>PEITORIL EM GRANITO CINZA CORUMBA,2CM DE ESPESSURA,LARGURA DE 15 A 18CM,EXCLUSIVE NATA DE CIMENTO,ARGAMASSA E REJUNTAMENTO</v>
      </c>
      <c r="C12021" s="115" t="s">
        <v>44637</v>
      </c>
      <c r="D12021" s="115" t="s">
        <v>44641</v>
      </c>
      <c r="E12021" s="115" t="s">
        <v>35843</v>
      </c>
      <c r="I12021" s="115" t="s">
        <v>58</v>
      </c>
      <c r="J12021" s="115">
        <v>47.32</v>
      </c>
    </row>
    <row r="12022" spans="1:10" hidden="1">
      <c r="A12022" s="115" t="s">
        <v>12317</v>
      </c>
      <c r="B12022" s="115" t="str">
        <f t="shared" si="187"/>
        <v>PEITORIL EM GRANITO CINZA CORUMBA,2CM DE ESPESSURA, LARGURADE 28CM, ASSENTADO COM NATA DE CIMENTO SOBRE ARGAMASSA DE CIMENTO,SAIBRO E AREIA, NO TRACO 1:3:3 E REJUNTAMENTO COM  CIMENTO BRANCO</v>
      </c>
      <c r="C12022" s="115" t="s">
        <v>44642</v>
      </c>
      <c r="D12022" s="115" t="s">
        <v>44643</v>
      </c>
      <c r="E12022" s="115" t="s">
        <v>44644</v>
      </c>
      <c r="F12022" s="115" t="s">
        <v>44551</v>
      </c>
      <c r="I12022" s="115" t="s">
        <v>58</v>
      </c>
      <c r="J12022" s="115">
        <v>58.92</v>
      </c>
    </row>
    <row r="12023" spans="1:10" hidden="1">
      <c r="A12023" s="115" t="s">
        <v>12318</v>
      </c>
      <c r="B12023" s="115" t="str">
        <f t="shared" si="187"/>
        <v>PEITORIL EM GRANITO CINZA CORUMBA,2CM DE ESPESSURA, LARGURADE 28CM, ASSENTADO COM NATA DE CIMENTO SOBRE ARGAMASSA DE CIMENTO,SAIBRO E AREIA, NO TRACO 1:3:3 E REJUNTAMENTO COM  CIMENTO BRANCO</v>
      </c>
      <c r="C12023" s="115" t="s">
        <v>44642</v>
      </c>
      <c r="D12023" s="115" t="s">
        <v>44643</v>
      </c>
      <c r="E12023" s="115" t="s">
        <v>44644</v>
      </c>
      <c r="F12023" s="115" t="s">
        <v>44551</v>
      </c>
      <c r="I12023" s="115" t="s">
        <v>58</v>
      </c>
      <c r="J12023" s="115">
        <v>56.14</v>
      </c>
    </row>
    <row r="12024" spans="1:10" hidden="1">
      <c r="A12024" s="115" t="s">
        <v>12319</v>
      </c>
      <c r="B12024" s="115" t="str">
        <f t="shared" si="187"/>
        <v>PEITORIL EM GRANITO CINZA CORUMBA,2CM DE ESPESSURA, LARGURADE 28CM,EXCLUSIVE NATA DE CIMENTO,ARGAMASSA E REJUNTAMENTO</v>
      </c>
      <c r="C12024" s="115" t="s">
        <v>44642</v>
      </c>
      <c r="D12024" s="115" t="s">
        <v>44645</v>
      </c>
      <c r="I12024" s="115" t="s">
        <v>58</v>
      </c>
      <c r="J12024" s="115">
        <v>50.22</v>
      </c>
    </row>
    <row r="12025" spans="1:10" hidden="1">
      <c r="A12025" s="115" t="s">
        <v>12320</v>
      </c>
      <c r="B12025" s="115" t="str">
        <f t="shared" si="187"/>
        <v>PEITORIL EM GRANITO CINZA CORUMBA,2CM DE ESPESSURA, LARGURADE 28CM,EXCLUSIVE NATA DE CIMENTO,ARGAMASSA E REJUNTAMENTO</v>
      </c>
      <c r="C12025" s="115" t="s">
        <v>44642</v>
      </c>
      <c r="D12025" s="115" t="s">
        <v>44645</v>
      </c>
      <c r="I12025" s="115" t="s">
        <v>58</v>
      </c>
      <c r="J12025" s="115">
        <v>48.05</v>
      </c>
    </row>
    <row r="12026" spans="1:10" hidden="1">
      <c r="A12026" s="115" t="s">
        <v>12321</v>
      </c>
      <c r="B12026" s="115" t="str">
        <f t="shared" si="187"/>
        <v>SOLEIRA EM GRANITO CINZA CORUMBA,2CM DE ESPESSURA,COM 2 POLIMENTOS,LARGURA DE 13CM, ASSENTE EM SUPERFICIE EM OSSO,COM NATA DE CIMENTO SOBRE ARGAMASSA DE CIMENTO,SAIBRO E AREIA,NO TRACO 1:2:2 E REJUNTAMENTO COM CIMENTO BRANCO E CORANTE</v>
      </c>
      <c r="C12026" s="115" t="s">
        <v>44646</v>
      </c>
      <c r="D12026" s="115" t="s">
        <v>44647</v>
      </c>
      <c r="E12026" s="115" t="s">
        <v>44648</v>
      </c>
      <c r="F12026" s="115" t="s">
        <v>44649</v>
      </c>
      <c r="I12026" s="115" t="s">
        <v>58</v>
      </c>
      <c r="J12026" s="115">
        <v>22.59</v>
      </c>
    </row>
    <row r="12027" spans="1:10" hidden="1">
      <c r="A12027" s="115" t="s">
        <v>12322</v>
      </c>
      <c r="B12027" s="115" t="str">
        <f t="shared" si="187"/>
        <v>SOLEIRA EM GRANITO CINZA CORUMBA,2CM DE ESPESSURA,COM 2 POLIMENTOS,LARGURA DE 13CM, ASSENTE EM SUPERFICIE EM OSSO,COM NATA DE CIMENTO SOBRE ARGAMASSA DE CIMENTO,SAIBRO E AREIA,NO TRACO 1:2:2 E REJUNTAMENTO COM CIMENTO BRANCO E CORANTE</v>
      </c>
      <c r="C12027" s="115" t="s">
        <v>44646</v>
      </c>
      <c r="D12027" s="115" t="s">
        <v>44647</v>
      </c>
      <c r="E12027" s="115" t="s">
        <v>44648</v>
      </c>
      <c r="F12027" s="115" t="s">
        <v>44649</v>
      </c>
      <c r="I12027" s="115" t="s">
        <v>58</v>
      </c>
      <c r="J12027" s="115">
        <v>20.38</v>
      </c>
    </row>
    <row r="12028" spans="1:10" hidden="1">
      <c r="A12028" s="115" t="s">
        <v>12323</v>
      </c>
      <c r="B12028" s="115" t="str">
        <f t="shared" si="187"/>
        <v>SOLEIRA EM GRANITO CINZA CORUMBA,2CM DE ESPESSURA,COM 2 POLIMENTOS,LARGURA DE 13CM, EXCLUSIVE NATA DE CIMENTO,ARGAMASSAE REJUNTAMENTO</v>
      </c>
      <c r="C12028" s="115" t="s">
        <v>44646</v>
      </c>
      <c r="D12028" s="115" t="s">
        <v>44650</v>
      </c>
      <c r="E12028" s="115" t="s">
        <v>44651</v>
      </c>
      <c r="I12028" s="115" t="s">
        <v>58</v>
      </c>
      <c r="J12028" s="115">
        <v>19.89</v>
      </c>
    </row>
    <row r="12029" spans="1:10" hidden="1">
      <c r="A12029" s="115" t="s">
        <v>12324</v>
      </c>
      <c r="B12029" s="115" t="str">
        <f t="shared" si="187"/>
        <v>SOLEIRA EM GRANITO CINZA CORUMBA,2CM DE ESPESSURA,COM 2 POLIMENTOS,LARGURA DE 13CM, EXCLUSIVE NATA DE CIMENTO,ARGAMASSAE REJUNTAMENTO</v>
      </c>
      <c r="C12029" s="115" t="s">
        <v>44646</v>
      </c>
      <c r="D12029" s="115" t="s">
        <v>44650</v>
      </c>
      <c r="E12029" s="115" t="s">
        <v>44651</v>
      </c>
      <c r="I12029" s="115" t="s">
        <v>58</v>
      </c>
      <c r="J12029" s="115">
        <v>17.73</v>
      </c>
    </row>
    <row r="12030" spans="1:10" hidden="1">
      <c r="A12030" s="115" t="s">
        <v>12325</v>
      </c>
      <c r="B12030" s="115" t="str">
        <f t="shared" si="187"/>
        <v>SOLEIRA EM GRANITO CINZA CORUMBA,2CM DE ESPESSURA,COM 2 POLIMENTOS,LARGURA DE 15CM, ASSENTE EM SUPERFICIE EM OSSO,COM NATA DE CIMENTO SOBRE ARGAMASSA DE CIMENTO,SAIBRO E AREIA,NO TRACO 1:2:2 E REJUNTAMENTO COM CIMENTO BRANCO E CORANTE</v>
      </c>
      <c r="C12030" s="115" t="s">
        <v>44646</v>
      </c>
      <c r="D12030" s="115" t="s">
        <v>44652</v>
      </c>
      <c r="E12030" s="115" t="s">
        <v>44648</v>
      </c>
      <c r="F12030" s="115" t="s">
        <v>44649</v>
      </c>
      <c r="I12030" s="115" t="s">
        <v>58</v>
      </c>
      <c r="J12030" s="115">
        <v>26.1</v>
      </c>
    </row>
    <row r="12031" spans="1:10" hidden="1">
      <c r="A12031" s="115" t="s">
        <v>12326</v>
      </c>
      <c r="B12031" s="115" t="str">
        <f t="shared" si="187"/>
        <v>SOLEIRA EM GRANITO CINZA CORUMBA,2CM DE ESPESSURA,COM 2 POLIMENTOS,LARGURA DE 15CM, ASSENTE EM SUPERFICIE EM OSSO,COM NATA DE CIMENTO SOBRE ARGAMASSA DE CIMENTO,SAIBRO E AREIA,NO TRACO 1:2:2 E REJUNTAMENTO COM CIMENTO BRANCO E CORANTE</v>
      </c>
      <c r="C12031" s="115" t="s">
        <v>44646</v>
      </c>
      <c r="D12031" s="115" t="s">
        <v>44652</v>
      </c>
      <c r="E12031" s="115" t="s">
        <v>44648</v>
      </c>
      <c r="F12031" s="115" t="s">
        <v>44649</v>
      </c>
      <c r="I12031" s="115" t="s">
        <v>58</v>
      </c>
      <c r="J12031" s="115">
        <v>23.88</v>
      </c>
    </row>
    <row r="12032" spans="1:10" hidden="1">
      <c r="A12032" s="115" t="s">
        <v>12327</v>
      </c>
      <c r="B12032" s="115" t="str">
        <f t="shared" si="187"/>
        <v>SOLEIRA EM GRANITO CINZA CORUMBA,2CM DE ESPESSURA,COM 2 POLIMENTOS,LARGURA DE 15CM, EXCLUSIVE NATA DE CIMENTO,ARGAMASSA E REJUNTAMENTO</v>
      </c>
      <c r="C12032" s="115" t="s">
        <v>44646</v>
      </c>
      <c r="D12032" s="115" t="s">
        <v>44653</v>
      </c>
      <c r="E12032" s="115" t="s">
        <v>44654</v>
      </c>
      <c r="I12032" s="115" t="s">
        <v>58</v>
      </c>
      <c r="J12032" s="115">
        <v>22.95</v>
      </c>
    </row>
    <row r="12033" spans="1:10" hidden="1">
      <c r="A12033" s="115" t="s">
        <v>12328</v>
      </c>
      <c r="B12033" s="115" t="str">
        <f t="shared" si="187"/>
        <v>SOLEIRA EM GRANITO CINZA CORUMBA,2CM DE ESPESSURA,COM 2 POLIMENTOS,LARGURA DE 15CM, EXCLUSIVE NATA DE CIMENTO,ARGAMASSA E REJUNTAMENTO</v>
      </c>
      <c r="C12033" s="115" t="s">
        <v>44646</v>
      </c>
      <c r="D12033" s="115" t="s">
        <v>44653</v>
      </c>
      <c r="E12033" s="115" t="s">
        <v>44654</v>
      </c>
      <c r="I12033" s="115" t="s">
        <v>58</v>
      </c>
      <c r="J12033" s="115">
        <v>20.78</v>
      </c>
    </row>
    <row r="12034" spans="1:10" hidden="1">
      <c r="A12034" s="115" t="s">
        <v>12329</v>
      </c>
      <c r="B12034" s="115" t="str">
        <f t="shared" si="187"/>
        <v>SOLEIRA EM GRANITO CINZA CORUMBA,3CM DE ESPESSURA,COM 2 POLIMENTOS,LARGURA DE 25CM, ASSENTE EM SUPERFICIE EM OSSO,COM NATA DE CIMENTO SOBRE ARGAMASSA DE CIMENTO,SAIBRO E AREIA,NO TRACO 1:2:2 E REJUNTAMENTO COM CIMENTO BRANCO E CORANTE</v>
      </c>
      <c r="C12034" s="115" t="s">
        <v>44655</v>
      </c>
      <c r="D12034" s="115" t="s">
        <v>44656</v>
      </c>
      <c r="E12034" s="115" t="s">
        <v>44648</v>
      </c>
      <c r="F12034" s="115" t="s">
        <v>44649</v>
      </c>
      <c r="I12034" s="115" t="s">
        <v>58</v>
      </c>
      <c r="J12034" s="115">
        <v>55.41</v>
      </c>
    </row>
    <row r="12035" spans="1:10" hidden="1">
      <c r="A12035" s="115" t="s">
        <v>12330</v>
      </c>
      <c r="B12035" s="115" t="str">
        <f t="shared" si="187"/>
        <v>SOLEIRA EM GRANITO CINZA CORUMBA,3CM DE ESPESSURA,COM 2 POLIMENTOS,LARGURA DE 25CM, ASSENTE EM SUPERFICIE EM OSSO,COM NATA DE CIMENTO SOBRE ARGAMASSA DE CIMENTO,SAIBRO E AREIA,NO TRACO 1:2:2 E REJUNTAMENTO COM CIMENTO BRANCO E CORANTE</v>
      </c>
      <c r="C12035" s="115" t="s">
        <v>44655</v>
      </c>
      <c r="D12035" s="115" t="s">
        <v>44656</v>
      </c>
      <c r="E12035" s="115" t="s">
        <v>44648</v>
      </c>
      <c r="F12035" s="115" t="s">
        <v>44649</v>
      </c>
      <c r="I12035" s="115" t="s">
        <v>58</v>
      </c>
      <c r="J12035" s="115">
        <v>53.16</v>
      </c>
    </row>
    <row r="12036" spans="1:10" hidden="1">
      <c r="A12036" s="115" t="s">
        <v>12331</v>
      </c>
      <c r="B12036" s="115" t="str">
        <f t="shared" si="187"/>
        <v>SOLEIRA EM GRANITO CINZA CORUMBA,3CM DE ESPESSURA,COM 2 POLIMENTOS,LARGURA DE 25CM,ASSENTE EM SUPERFICIE EM OSSO,EXCLUSIVE NATA DE CIMENTO,ARGAMASSA E REJUNTAMENTO</v>
      </c>
      <c r="C12036" s="115" t="s">
        <v>44655</v>
      </c>
      <c r="D12036" s="115" t="s">
        <v>44657</v>
      </c>
      <c r="E12036" s="115" t="s">
        <v>44591</v>
      </c>
      <c r="I12036" s="115" t="s">
        <v>58</v>
      </c>
      <c r="J12036" s="115">
        <v>50.22</v>
      </c>
    </row>
    <row r="12037" spans="1:10" hidden="1">
      <c r="A12037" s="115" t="s">
        <v>12332</v>
      </c>
      <c r="B12037" s="115" t="str">
        <f t="shared" ref="B12037:B12100" si="188">C12037&amp;D12037&amp;E12037&amp;F12037&amp;G12037&amp;H12037</f>
        <v>SOLEIRA EM GRANITO CINZA CORUMBA,3CM DE ESPESSURA,COM 2 POLIMENTOS,LARGURA DE 25CM,ASSENTE EM SUPERFICIE EM OSSO,EXCLUSIVE NATA DE CIMENTO,ARGAMASSA E REJUNTAMENTO</v>
      </c>
      <c r="C12037" s="115" t="s">
        <v>44655</v>
      </c>
      <c r="D12037" s="115" t="s">
        <v>44657</v>
      </c>
      <c r="E12037" s="115" t="s">
        <v>44591</v>
      </c>
      <c r="I12037" s="115" t="s">
        <v>58</v>
      </c>
      <c r="J12037" s="115">
        <v>48.05</v>
      </c>
    </row>
    <row r="12038" spans="1:10" hidden="1">
      <c r="A12038" s="115" t="s">
        <v>12333</v>
      </c>
      <c r="B12038" s="115" t="str">
        <f t="shared" si="188"/>
        <v>REVESTIMENTO DE PISO COM GRANITO RUSTICO EM PLACAS,ESPESSURA DE 3 A 4CM, COM CORTE MANUAL, ASSENTE EM SUPERFICIE EM OSSO,COM NATA DE CIMENTO SOBRE ARGAMASSA DE CIMENTO,AREIA E SAIBRO,NO TRACO 1:2:2 E REJUNTAMENTO PRONTO</v>
      </c>
      <c r="C12038" s="115" t="s">
        <v>44658</v>
      </c>
      <c r="D12038" s="115" t="s">
        <v>44659</v>
      </c>
      <c r="E12038" s="115" t="s">
        <v>44660</v>
      </c>
      <c r="F12038" s="115" t="s">
        <v>44661</v>
      </c>
      <c r="I12038" s="115" t="s">
        <v>16</v>
      </c>
      <c r="J12038" s="115">
        <v>161.69999999999999</v>
      </c>
    </row>
    <row r="12039" spans="1:10" hidden="1">
      <c r="A12039" s="115" t="s">
        <v>12334</v>
      </c>
      <c r="B12039" s="115" t="str">
        <f t="shared" si="188"/>
        <v>REVESTIMENTO DE PISO COM GRANITO RUSTICO EM PLACAS,ESPESSURA DE 3 A 4CM, COM CORTE MANUAL, ASSENTE EM SUPERFICIE EM OSSO,COM NATA DE CIMENTO SOBRE ARGAMASSA DE CIMENTO,AREIA E SAIBRO,NO TRACO 1:2:2 E REJUNTAMENTO PRONTO</v>
      </c>
      <c r="C12039" s="115" t="s">
        <v>44658</v>
      </c>
      <c r="D12039" s="115" t="s">
        <v>44659</v>
      </c>
      <c r="E12039" s="115" t="s">
        <v>44660</v>
      </c>
      <c r="F12039" s="115" t="s">
        <v>44661</v>
      </c>
      <c r="I12039" s="115" t="s">
        <v>16</v>
      </c>
      <c r="J12039" s="115">
        <v>150.63999999999999</v>
      </c>
    </row>
    <row r="12040" spans="1:10" hidden="1">
      <c r="A12040" s="115" t="s">
        <v>12335</v>
      </c>
      <c r="B12040" s="115" t="str">
        <f t="shared" si="188"/>
        <v>REVESTIMENTO DE PISO COM GRANITO RUSTICO EM PLACAS,ESPESSURA DE 3 A 4CM,COM CORTE MANUAL,ASSENTE EM SUPERFICIE EM OSSO,EXCLUSIVE NATA DE CIMENTO,ARGAMASSA E REJUNTAMENTO</v>
      </c>
      <c r="C12040" s="115" t="s">
        <v>44658</v>
      </c>
      <c r="D12040" s="115" t="s">
        <v>44662</v>
      </c>
      <c r="E12040" s="115" t="s">
        <v>44572</v>
      </c>
      <c r="I12040" s="115" t="s">
        <v>16</v>
      </c>
      <c r="J12040" s="115">
        <v>121.72</v>
      </c>
    </row>
    <row r="12041" spans="1:10" hidden="1">
      <c r="A12041" s="115" t="s">
        <v>12336</v>
      </c>
      <c r="B12041" s="115" t="str">
        <f t="shared" si="188"/>
        <v>REVESTIMENTO DE PISO COM GRANITO RUSTICO EM PLACAS,ESPESSURA DE 3 A 4CM,COM CORTE MANUAL,ASSENTE EM SUPERFICIE EM OSSO,EXCLUSIVE NATA DE CIMENTO,ARGAMASSA E REJUNTAMENTO</v>
      </c>
      <c r="C12041" s="115" t="s">
        <v>44658</v>
      </c>
      <c r="D12041" s="115" t="s">
        <v>44662</v>
      </c>
      <c r="E12041" s="115" t="s">
        <v>44572</v>
      </c>
      <c r="I12041" s="115" t="s">
        <v>16</v>
      </c>
      <c r="J12041" s="115">
        <v>111.44</v>
      </c>
    </row>
    <row r="12042" spans="1:10" hidden="1">
      <c r="A12042" s="115" t="s">
        <v>12337</v>
      </c>
      <c r="B12042" s="115" t="str">
        <f t="shared" si="188"/>
        <v>REVESTIMENTO DE PISO COM GRANITO CAPAO BONITO, EM PLACA DE 2CM DE ESPESSURA, ACABAMENTO POLIDO, ASSENTADO SOBRE TERRENONIVELADO, COM NATA DE CIMENTO SOBRE  ARGAMASSA DE CIMENTO EAREIA,NO TRACO 1:3</v>
      </c>
      <c r="C12042" s="115" t="s">
        <v>44663</v>
      </c>
      <c r="D12042" s="115" t="s">
        <v>44664</v>
      </c>
      <c r="E12042" s="115" t="s">
        <v>44665</v>
      </c>
      <c r="F12042" s="115" t="s">
        <v>44666</v>
      </c>
      <c r="I12042" s="115" t="s">
        <v>16</v>
      </c>
      <c r="J12042" s="115">
        <v>250.72</v>
      </c>
    </row>
    <row r="12043" spans="1:10" hidden="1">
      <c r="A12043" s="115" t="s">
        <v>12338</v>
      </c>
      <c r="B12043" s="115" t="str">
        <f t="shared" si="188"/>
        <v>REVESTIMENTO DE PISO COM GRANITO CAPAO BONITO, EM PLACA DE 2CM DE ESPESSURA, ACABAMENTO POLIDO, ASSENTADO SOBRE TERRENONIVELADO, COM NATA DE CIMENTO SOBRE  ARGAMASSA DE CIMENTO EAREIA,NO TRACO 1:3</v>
      </c>
      <c r="C12043" s="115" t="s">
        <v>44663</v>
      </c>
      <c r="D12043" s="115" t="s">
        <v>44664</v>
      </c>
      <c r="E12043" s="115" t="s">
        <v>44665</v>
      </c>
      <c r="F12043" s="115" t="s">
        <v>44666</v>
      </c>
      <c r="I12043" s="115" t="s">
        <v>16</v>
      </c>
      <c r="J12043" s="115">
        <v>245</v>
      </c>
    </row>
    <row r="12044" spans="1:10" hidden="1">
      <c r="A12044" s="115" t="s">
        <v>12339</v>
      </c>
      <c r="B12044" s="115" t="str">
        <f t="shared" si="188"/>
        <v>REVESTIMENTO DE PISO COM GRANITO CAPAO BONITO, EM PLACA DE 2CM DE ESPESSURA,ACABAMENTO POLIDO,ASSENTADO SOBRE TERRENO NIVELADO,EXCLUSIVE NATA DE CIMENTO E ARGAMASSA</v>
      </c>
      <c r="C12044" s="115" t="s">
        <v>44663</v>
      </c>
      <c r="D12044" s="115" t="s">
        <v>44667</v>
      </c>
      <c r="E12044" s="115" t="s">
        <v>44668</v>
      </c>
      <c r="I12044" s="115" t="s">
        <v>16</v>
      </c>
      <c r="J12044" s="115">
        <v>216.98</v>
      </c>
    </row>
    <row r="12045" spans="1:10" hidden="1">
      <c r="A12045" s="115" t="s">
        <v>12340</v>
      </c>
      <c r="B12045" s="115" t="str">
        <f t="shared" si="188"/>
        <v>REVESTIMENTO DE PISO COM GRANITO CAPAO BONITO, EM PLACA DE 2CM DE ESPESSURA,ACABAMENTO POLIDO,ASSENTADO SOBRE TERRENO NIVELADO,EXCLUSIVE NATA DE CIMENTO E ARGAMASSA</v>
      </c>
      <c r="C12045" s="115" t="s">
        <v>44663</v>
      </c>
      <c r="D12045" s="115" t="s">
        <v>44667</v>
      </c>
      <c r="E12045" s="115" t="s">
        <v>44668</v>
      </c>
      <c r="I12045" s="115" t="s">
        <v>16</v>
      </c>
      <c r="J12045" s="115">
        <v>211.84</v>
      </c>
    </row>
    <row r="12046" spans="1:10" hidden="1">
      <c r="A12046" s="115" t="s">
        <v>12341</v>
      </c>
      <c r="B12046" s="115" t="str">
        <f t="shared" si="188"/>
        <v>REVESTIMENTO DE BANCADAS OU ILHARGAS, COM GRANITO CAPAO BONITO, EM PLACA DE 2CM DE ESPESSURA, ACABAMENTO POLIDO, ASSENTE COM NATA DE CIMENTO SOBRE ARGAMASSA DE CIMENTO E AREIA, NOTRACO 1:3</v>
      </c>
      <c r="C12046" s="115" t="s">
        <v>44669</v>
      </c>
      <c r="D12046" s="115" t="s">
        <v>44670</v>
      </c>
      <c r="E12046" s="115" t="s">
        <v>44671</v>
      </c>
      <c r="F12046" s="115" t="s">
        <v>44672</v>
      </c>
      <c r="I12046" s="115" t="s">
        <v>16</v>
      </c>
      <c r="J12046" s="115">
        <v>288.39</v>
      </c>
    </row>
    <row r="12047" spans="1:10" hidden="1">
      <c r="A12047" s="115" t="s">
        <v>12342</v>
      </c>
      <c r="B12047" s="115" t="str">
        <f t="shared" si="188"/>
        <v>REVESTIMENTO DE BANCADAS OU ILHARGAS, COM GRANITO CAPAO BONITO, EM PLACA DE 2CM DE ESPESSURA, ACABAMENTO POLIDO, ASSENTE COM NATA DE CIMENTO SOBRE ARGAMASSA DE CIMENTO E AREIA, NOTRACO 1:3</v>
      </c>
      <c r="C12047" s="115" t="s">
        <v>44669</v>
      </c>
      <c r="D12047" s="115" t="s">
        <v>44670</v>
      </c>
      <c r="E12047" s="115" t="s">
        <v>44671</v>
      </c>
      <c r="F12047" s="115" t="s">
        <v>44672</v>
      </c>
      <c r="I12047" s="115" t="s">
        <v>16</v>
      </c>
      <c r="J12047" s="115">
        <v>277.33</v>
      </c>
    </row>
    <row r="12048" spans="1:10" hidden="1">
      <c r="A12048" s="115" t="s">
        <v>12343</v>
      </c>
      <c r="B12048" s="115" t="str">
        <f t="shared" si="188"/>
        <v>REVESTIMENTO DE BANCADAS OU ILHARGAS, COM GRANITO CAPAO BONITO,EM PLACA DE 2CM DE ESPESSURA,ACABAMENTO POLIDO,EXCLUSIVE NATA DE CIMENTO E ARGAMASSA</v>
      </c>
      <c r="C12048" s="115" t="s">
        <v>44669</v>
      </c>
      <c r="D12048" s="115" t="s">
        <v>44673</v>
      </c>
      <c r="E12048" s="115" t="s">
        <v>44674</v>
      </c>
      <c r="I12048" s="115" t="s">
        <v>16</v>
      </c>
      <c r="J12048" s="115">
        <v>255.46</v>
      </c>
    </row>
    <row r="12049" spans="1:10" hidden="1">
      <c r="A12049" s="115" t="s">
        <v>12344</v>
      </c>
      <c r="B12049" s="115" t="str">
        <f t="shared" si="188"/>
        <v>REVESTIMENTO DE BANCADAS OU ILHARGAS, COM GRANITO CAPAO BONITO,EM PLACA DE 2CM DE ESPESSURA,ACABAMENTO POLIDO,EXCLUSIVE NATA DE CIMENTO E ARGAMASSA</v>
      </c>
      <c r="C12049" s="115" t="s">
        <v>44669</v>
      </c>
      <c r="D12049" s="115" t="s">
        <v>44673</v>
      </c>
      <c r="E12049" s="115" t="s">
        <v>44674</v>
      </c>
      <c r="I12049" s="115" t="s">
        <v>16</v>
      </c>
      <c r="J12049" s="115">
        <v>245.18</v>
      </c>
    </row>
    <row r="12050" spans="1:10" hidden="1">
      <c r="A12050" s="115" t="s">
        <v>12345</v>
      </c>
      <c r="B12050" s="115" t="str">
        <f t="shared" si="188"/>
        <v>REVESTIMENTO DE PISO COM GRANITO CAPAO BONITO,EM PLACA DE 2CM DE ESPESSURA, ACABAMENTO APICOADO, ASSENTADO SOBRE TERRENO NIVELADO, COM NATA DE CIMENTO SOBRE ARGAMASSA DE CIMENTO EAREIA,NO TRACO 1:3</v>
      </c>
      <c r="C12050" s="115" t="s">
        <v>44675</v>
      </c>
      <c r="D12050" s="115" t="s">
        <v>44676</v>
      </c>
      <c r="E12050" s="115" t="s">
        <v>44677</v>
      </c>
      <c r="F12050" s="115" t="s">
        <v>44666</v>
      </c>
      <c r="I12050" s="115" t="s">
        <v>16</v>
      </c>
      <c r="J12050" s="115">
        <v>324.2</v>
      </c>
    </row>
    <row r="12051" spans="1:10" hidden="1">
      <c r="A12051" s="115" t="s">
        <v>12346</v>
      </c>
      <c r="B12051" s="115" t="str">
        <f t="shared" si="188"/>
        <v>REVESTIMENTO DE PISO COM GRANITO CAPAO BONITO,EM PLACA DE 2CM DE ESPESSURA, ACABAMENTO APICOADO, ASSENTADO SOBRE TERRENO NIVELADO, COM NATA DE CIMENTO SOBRE ARGAMASSA DE CIMENTO EAREIA,NO TRACO 1:3</v>
      </c>
      <c r="C12051" s="115" t="s">
        <v>44675</v>
      </c>
      <c r="D12051" s="115" t="s">
        <v>44676</v>
      </c>
      <c r="E12051" s="115" t="s">
        <v>44677</v>
      </c>
      <c r="F12051" s="115" t="s">
        <v>44666</v>
      </c>
      <c r="I12051" s="115" t="s">
        <v>16</v>
      </c>
      <c r="J12051" s="115">
        <v>318.48</v>
      </c>
    </row>
    <row r="12052" spans="1:10" hidden="1">
      <c r="A12052" s="115" t="s">
        <v>12347</v>
      </c>
      <c r="B12052" s="115" t="str">
        <f t="shared" si="188"/>
        <v>REVESTIMENTO DE PISO COM GRANITO CAPAO BONITO, EM PLACA DE 2CM DE ESPESSURA,ACABAMENTO APICOADO,ASSENTADO SOBRE TERRENONIVELADO,EXCLUSIVE NATA DE CIMENTO E ARGAMASSA</v>
      </c>
      <c r="C12052" s="115" t="s">
        <v>44663</v>
      </c>
      <c r="D12052" s="115" t="s">
        <v>44678</v>
      </c>
      <c r="E12052" s="115" t="s">
        <v>44679</v>
      </c>
      <c r="I12052" s="115" t="s">
        <v>16</v>
      </c>
      <c r="J12052" s="115">
        <v>290.45</v>
      </c>
    </row>
    <row r="12053" spans="1:10" hidden="1">
      <c r="A12053" s="115" t="s">
        <v>12348</v>
      </c>
      <c r="B12053" s="115" t="str">
        <f t="shared" si="188"/>
        <v>REVESTIMENTO DE PISO COM GRANITO CAPAO BONITO, EM PLACA DE 2CM DE ESPESSURA,ACABAMENTO APICOADO,ASSENTADO SOBRE TERRENONIVELADO,EXCLUSIVE NATA DE CIMENTO E ARGAMASSA</v>
      </c>
      <c r="C12053" s="115" t="s">
        <v>44663</v>
      </c>
      <c r="D12053" s="115" t="s">
        <v>44678</v>
      </c>
      <c r="E12053" s="115" t="s">
        <v>44679</v>
      </c>
      <c r="I12053" s="115" t="s">
        <v>16</v>
      </c>
      <c r="J12053" s="115">
        <v>285.32</v>
      </c>
    </row>
    <row r="12054" spans="1:10" hidden="1">
      <c r="A12054" s="115" t="s">
        <v>12349</v>
      </c>
      <c r="B12054" s="115" t="str">
        <f t="shared" si="188"/>
        <v>REVESTIMENTO DE PISO COM GRANITO CINZA MIRACEMA LEVIGADO,EMPLACAS, COM 3CM DE ESPESSURA, ASSENTADO SOBRE SUPERFICIE EMOSSO,COM NATA DE CIMENTO SOBRE ARGAMASSA DE CIMENTO E AREIA,NO TRACO DE 1:3</v>
      </c>
      <c r="C12054" s="115" t="s">
        <v>44680</v>
      </c>
      <c r="D12054" s="115" t="s">
        <v>44681</v>
      </c>
      <c r="E12054" s="115" t="s">
        <v>44682</v>
      </c>
      <c r="F12054" s="115" t="s">
        <v>44683</v>
      </c>
      <c r="I12054" s="115" t="s">
        <v>16</v>
      </c>
      <c r="J12054" s="115">
        <v>274.95999999999998</v>
      </c>
    </row>
    <row r="12055" spans="1:10" hidden="1">
      <c r="A12055" s="115" t="s">
        <v>12350</v>
      </c>
      <c r="B12055" s="115" t="str">
        <f t="shared" si="188"/>
        <v>REVESTIMENTO DE PISO COM GRANITO CINZA MIRACEMA LEVIGADO,EMPLACAS, COM 3CM DE ESPESSURA, ASSENTADO SOBRE SUPERFICIE EMOSSO,COM NATA DE CIMENTO SOBRE ARGAMASSA DE CIMENTO E AREIA,NO TRACO DE 1:3</v>
      </c>
      <c r="C12055" s="115" t="s">
        <v>44680</v>
      </c>
      <c r="D12055" s="115" t="s">
        <v>44681</v>
      </c>
      <c r="E12055" s="115" t="s">
        <v>44682</v>
      </c>
      <c r="F12055" s="115" t="s">
        <v>44683</v>
      </c>
      <c r="I12055" s="115" t="s">
        <v>16</v>
      </c>
      <c r="J12055" s="115">
        <v>266.67</v>
      </c>
    </row>
    <row r="12056" spans="1:10" hidden="1">
      <c r="A12056" s="115" t="s">
        <v>12351</v>
      </c>
      <c r="B12056" s="115" t="str">
        <f t="shared" si="188"/>
        <v>REVESTIMENTO DE PISO COM GRANITO CINZA MIRACEMA LEVIGADO,EMPLACAS, COM 3CM DE ESPESSURA, ASSENTADO SOBRE SUPERFICIE EMOSSO,EXCLUSIVE NATA DE CIMENTO E ARGAMASSA</v>
      </c>
      <c r="C12056" s="115" t="s">
        <v>44680</v>
      </c>
      <c r="D12056" s="115" t="s">
        <v>44681</v>
      </c>
      <c r="E12056" s="115" t="s">
        <v>44684</v>
      </c>
      <c r="I12056" s="115" t="s">
        <v>16</v>
      </c>
      <c r="J12056" s="115">
        <v>241.21</v>
      </c>
    </row>
    <row r="12057" spans="1:10" hidden="1">
      <c r="A12057" s="115" t="s">
        <v>12352</v>
      </c>
      <c r="B12057" s="115" t="str">
        <f t="shared" si="188"/>
        <v>REVESTIMENTO DE PISO COM GRANITO CINZA MIRACEMA LEVIGADO,EMPLACAS, COM 3CM DE ESPESSURA, ASSENTADO SOBRE SUPERFICIE EMOSSO,EXCLUSIVE NATA DE CIMENTO E ARGAMASSA</v>
      </c>
      <c r="C12057" s="115" t="s">
        <v>44680</v>
      </c>
      <c r="D12057" s="115" t="s">
        <v>44681</v>
      </c>
      <c r="E12057" s="115" t="s">
        <v>44684</v>
      </c>
      <c r="I12057" s="115" t="s">
        <v>16</v>
      </c>
      <c r="J12057" s="115">
        <v>233.5</v>
      </c>
    </row>
    <row r="12058" spans="1:10" hidden="1">
      <c r="A12058" s="115" t="s">
        <v>12353</v>
      </c>
      <c r="B12058" s="115" t="str">
        <f t="shared" si="188"/>
        <v>REVESTIMENTO DE PISO COM GRANITO CINZA MIRACEMA FLAMEADO,EMPLACAS, COM 3CM DE ESPESSURA, ASSENTADO SOBRE SUPERFICIE EMOSSO,COM NATA DE CIMENTO SOBRE ARGAMASSA DE CIMENTO E AREIA,NO TRACO DE 1:3</v>
      </c>
      <c r="C12058" s="115" t="s">
        <v>44685</v>
      </c>
      <c r="D12058" s="115" t="s">
        <v>44681</v>
      </c>
      <c r="E12058" s="115" t="s">
        <v>44682</v>
      </c>
      <c r="F12058" s="115" t="s">
        <v>44683</v>
      </c>
      <c r="I12058" s="115" t="s">
        <v>16</v>
      </c>
      <c r="J12058" s="115">
        <v>194.55</v>
      </c>
    </row>
    <row r="12059" spans="1:10" hidden="1">
      <c r="A12059" s="115" t="s">
        <v>12354</v>
      </c>
      <c r="B12059" s="115" t="str">
        <f t="shared" si="188"/>
        <v>REVESTIMENTO DE PISO COM GRANITO CINZA MIRACEMA FLAMEADO,EMPLACAS, COM 3CM DE ESPESSURA, ASSENTADO SOBRE SUPERFICIE EMOSSO,COM NATA DE CIMENTO SOBRE ARGAMASSA DE CIMENTO E AREIA,NO TRACO DE 1:3</v>
      </c>
      <c r="C12059" s="115" t="s">
        <v>44685</v>
      </c>
      <c r="D12059" s="115" t="s">
        <v>44681</v>
      </c>
      <c r="E12059" s="115" t="s">
        <v>44682</v>
      </c>
      <c r="F12059" s="115" t="s">
        <v>44683</v>
      </c>
      <c r="I12059" s="115" t="s">
        <v>16</v>
      </c>
      <c r="J12059" s="115">
        <v>186.26</v>
      </c>
    </row>
    <row r="12060" spans="1:10" hidden="1">
      <c r="A12060" s="115" t="s">
        <v>12355</v>
      </c>
      <c r="B12060" s="115" t="str">
        <f t="shared" si="188"/>
        <v>REVESTIMENTO DE PISO COM GRANITO CINZA MIRACEMA FLAMEADO,EMPLACAS, COM 3CM DE ESPESSURA, ASSENTADO SOBRE SUPERFICIE EMOSSO,EXCLUSIVE NATA DE CIMENTO E ARGAMASSA</v>
      </c>
      <c r="C12060" s="115" t="s">
        <v>44685</v>
      </c>
      <c r="D12060" s="115" t="s">
        <v>44681</v>
      </c>
      <c r="E12060" s="115" t="s">
        <v>44684</v>
      </c>
      <c r="I12060" s="115" t="s">
        <v>16</v>
      </c>
      <c r="J12060" s="115">
        <v>160.81</v>
      </c>
    </row>
    <row r="12061" spans="1:10" hidden="1">
      <c r="A12061" s="115" t="s">
        <v>12356</v>
      </c>
      <c r="B12061" s="115" t="str">
        <f t="shared" si="188"/>
        <v>REVESTIMENTO DE PISO COM GRANITO CINZA MIRACEMA FLAMEADO,EMPLACAS, COM 3CM DE ESPESSURA, ASSENTADO SOBRE SUPERFICIE EMOSSO,EXCLUSIVE NATA DE CIMENTO E ARGAMASSA</v>
      </c>
      <c r="C12061" s="115" t="s">
        <v>44685</v>
      </c>
      <c r="D12061" s="115" t="s">
        <v>44681</v>
      </c>
      <c r="E12061" s="115" t="s">
        <v>44684</v>
      </c>
      <c r="I12061" s="115" t="s">
        <v>16</v>
      </c>
      <c r="J12061" s="115">
        <v>153.1</v>
      </c>
    </row>
    <row r="12062" spans="1:10" hidden="1">
      <c r="A12062" s="115" t="s">
        <v>12357</v>
      </c>
      <c r="B12062" s="115" t="str">
        <f t="shared" si="188"/>
        <v>REVESTIMENTO DE PISO COM GRANITO CINZA MIRACEMA SERRADO E FACE NATURAL, EM PLACAS, COM 3CM DE ESPESSURA,ASSENTADO SOBRESUPERFICIE EM OSSO,COM NATA DE CIMENTO SOBRE ARGAMASSA DE CIMENTO E AREIA,NO TRACO DE 1:3</v>
      </c>
      <c r="C12062" s="115" t="s">
        <v>44686</v>
      </c>
      <c r="D12062" s="115" t="s">
        <v>44687</v>
      </c>
      <c r="E12062" s="115" t="s">
        <v>44688</v>
      </c>
      <c r="F12062" s="115" t="s">
        <v>44689</v>
      </c>
      <c r="I12062" s="115" t="s">
        <v>16</v>
      </c>
      <c r="J12062" s="115">
        <v>135.91</v>
      </c>
    </row>
    <row r="12063" spans="1:10" hidden="1">
      <c r="A12063" s="115" t="s">
        <v>12358</v>
      </c>
      <c r="B12063" s="115" t="str">
        <f t="shared" si="188"/>
        <v>REVESTIMENTO DE PISO COM GRANITO CINZA MIRACEMA SERRADO E FACE NATURAL, EM PLACAS, COM 3CM DE ESPESSURA,ASSENTADO SOBRESUPERFICIE EM OSSO,COM NATA DE CIMENTO SOBRE ARGAMASSA DE CIMENTO E AREIA,NO TRACO DE 1:3</v>
      </c>
      <c r="C12063" s="115" t="s">
        <v>44686</v>
      </c>
      <c r="D12063" s="115" t="s">
        <v>44687</v>
      </c>
      <c r="E12063" s="115" t="s">
        <v>44688</v>
      </c>
      <c r="F12063" s="115" t="s">
        <v>44689</v>
      </c>
      <c r="I12063" s="115" t="s">
        <v>16</v>
      </c>
      <c r="J12063" s="115">
        <v>127.62</v>
      </c>
    </row>
    <row r="12064" spans="1:10" hidden="1">
      <c r="A12064" s="115" t="s">
        <v>12359</v>
      </c>
      <c r="B12064" s="115" t="str">
        <f t="shared" si="188"/>
        <v>REVESTIMENTO DE PISO COM GRANITO CINZA MIRACEMA SERRADO E FACE NATURAL,EM PLACAS,COM 3CM DE ESPESSURA,ASSENTADO SOBRE SUPERFICIE EM OSSO,EXCLUSIVE NATA DE CIMENTO E ARGAMASSA</v>
      </c>
      <c r="C12064" s="115" t="s">
        <v>44686</v>
      </c>
      <c r="D12064" s="115" t="s">
        <v>44690</v>
      </c>
      <c r="E12064" s="115" t="s">
        <v>44691</v>
      </c>
      <c r="I12064" s="115" t="s">
        <v>16</v>
      </c>
      <c r="J12064" s="115">
        <v>102.16</v>
      </c>
    </row>
    <row r="12065" spans="1:10" hidden="1">
      <c r="A12065" s="115" t="s">
        <v>12360</v>
      </c>
      <c r="B12065" s="115" t="str">
        <f t="shared" si="188"/>
        <v>REVESTIMENTO DE PISO COM GRANITO CINZA MIRACEMA SERRADO E FACE NATURAL,EM PLACAS,COM 3CM DE ESPESSURA,ASSENTADO SOBRE SUPERFICIE EM OSSO,EXCLUSIVE NATA DE CIMENTO E ARGAMASSA</v>
      </c>
      <c r="C12065" s="115" t="s">
        <v>44686</v>
      </c>
      <c r="D12065" s="115" t="s">
        <v>44690</v>
      </c>
      <c r="E12065" s="115" t="s">
        <v>44691</v>
      </c>
      <c r="I12065" s="115" t="s">
        <v>16</v>
      </c>
      <c r="J12065" s="115">
        <v>94.45</v>
      </c>
    </row>
    <row r="12066" spans="1:10" hidden="1">
      <c r="A12066" s="115" t="s">
        <v>12361</v>
      </c>
      <c r="B12066" s="115" t="str">
        <f t="shared" si="188"/>
        <v>REVESTIMENTO DE PISO COM GRANITO JUPARANA,EM PLACAS, COM 2CM DE ESPESSURA, ACABAMENTO POLIDO,ASSENTADO SOBRE SUPERFICIEEM OSSO, COM NATA DE CIMENTO  SOBRE  ARGAMASSA DE CIMENTO,SAIBRO E AREIA,NO TRACO 1:2:2</v>
      </c>
      <c r="C12066" s="115" t="s">
        <v>44692</v>
      </c>
      <c r="D12066" s="115" t="s">
        <v>44693</v>
      </c>
      <c r="E12066" s="115" t="s">
        <v>44694</v>
      </c>
      <c r="F12066" s="115" t="s">
        <v>44695</v>
      </c>
      <c r="I12066" s="115" t="s">
        <v>16</v>
      </c>
      <c r="J12066" s="115">
        <v>187.53</v>
      </c>
    </row>
    <row r="12067" spans="1:10" hidden="1">
      <c r="A12067" s="115" t="s">
        <v>12362</v>
      </c>
      <c r="B12067" s="115" t="str">
        <f t="shared" si="188"/>
        <v>REVESTIMENTO DE PISO COM GRANITO JUPARANA,EM PLACAS, COM 2CM DE ESPESSURA, ACABAMENTO POLIDO,ASSENTADO SOBRE SUPERFICIEEM OSSO, COM NATA DE CIMENTO  SOBRE  ARGAMASSA DE CIMENTO,SAIBRO E AREIA,NO TRACO 1:2:2</v>
      </c>
      <c r="C12067" s="115" t="s">
        <v>44692</v>
      </c>
      <c r="D12067" s="115" t="s">
        <v>44693</v>
      </c>
      <c r="E12067" s="115" t="s">
        <v>44694</v>
      </c>
      <c r="F12067" s="115" t="s">
        <v>44695</v>
      </c>
      <c r="I12067" s="115" t="s">
        <v>16</v>
      </c>
      <c r="J12067" s="115">
        <v>181.73</v>
      </c>
    </row>
    <row r="12068" spans="1:10" hidden="1">
      <c r="A12068" s="115" t="s">
        <v>12363</v>
      </c>
      <c r="B12068" s="115" t="str">
        <f t="shared" si="188"/>
        <v>REVESTIMENTO DE PISO COM GRANITO JAPARANA,EM PLACAS,COM 2CMDE ESPESSURA,ACABAMENTO POLIDO, ASSENTADO SOBRE SUPERFICIEEM OSSO,EXCLUSIVE NATA DE CIMENTO E ARGAMASSA</v>
      </c>
      <c r="C12068" s="115" t="s">
        <v>44696</v>
      </c>
      <c r="D12068" s="115" t="s">
        <v>44697</v>
      </c>
      <c r="E12068" s="115" t="s">
        <v>44698</v>
      </c>
      <c r="I12068" s="115" t="s">
        <v>16</v>
      </c>
      <c r="J12068" s="115">
        <v>162.18</v>
      </c>
    </row>
    <row r="12069" spans="1:10" hidden="1">
      <c r="A12069" s="115" t="s">
        <v>12364</v>
      </c>
      <c r="B12069" s="115" t="str">
        <f t="shared" si="188"/>
        <v>REVESTIMENTO DE PISO COM GRANITO JAPARANA,EM PLACAS,COM 2CMDE ESPESSURA,ACABAMENTO POLIDO, ASSENTADO SOBRE SUPERFICIEEM OSSO,EXCLUSIVE NATA DE CIMENTO E ARGAMASSA</v>
      </c>
      <c r="C12069" s="115" t="s">
        <v>44696</v>
      </c>
      <c r="D12069" s="115" t="s">
        <v>44697</v>
      </c>
      <c r="E12069" s="115" t="s">
        <v>44698</v>
      </c>
      <c r="I12069" s="115" t="s">
        <v>16</v>
      </c>
      <c r="J12069" s="115">
        <v>157.04</v>
      </c>
    </row>
    <row r="12070" spans="1:10" hidden="1">
      <c r="A12070" s="115" t="s">
        <v>12365</v>
      </c>
      <c r="B12070" s="115" t="str">
        <f t="shared" si="188"/>
        <v>PATIO DE CONCRETO,NA ESPESSURA DE 8CM,NO TRACO 1:3:3 EM VOLUME, FORMANDO QUADROS DE 1,00X1,00M, COM SARRAFOS DE MADEIRAINCORPORADOS,EXCLUSIVE PREPARO DO TERRENO</v>
      </c>
      <c r="C12070" s="115" t="s">
        <v>44699</v>
      </c>
      <c r="D12070" s="115" t="s">
        <v>44700</v>
      </c>
      <c r="E12070" s="115" t="s">
        <v>44701</v>
      </c>
      <c r="I12070" s="115" t="s">
        <v>16</v>
      </c>
      <c r="J12070" s="115">
        <v>51.93</v>
      </c>
    </row>
    <row r="12071" spans="1:10" hidden="1">
      <c r="A12071" s="115" t="s">
        <v>12366</v>
      </c>
      <c r="B12071" s="115" t="str">
        <f t="shared" si="188"/>
        <v>PATIO DE CONCRETO,NA ESPESSURA DE 8CM,NO TRACO 1:3:3 EM VOLUME, FORMANDO QUADROS DE 1,00X1,00M, COM SARRAFOS DE MADEIRAINCORPORADOS,EXCLUSIVE PREPARO DO TERRENO</v>
      </c>
      <c r="C12071" s="115" t="s">
        <v>44699</v>
      </c>
      <c r="D12071" s="115" t="s">
        <v>44700</v>
      </c>
      <c r="E12071" s="115" t="s">
        <v>44701</v>
      </c>
      <c r="I12071" s="115" t="s">
        <v>16</v>
      </c>
      <c r="J12071" s="115">
        <v>48.16</v>
      </c>
    </row>
    <row r="12072" spans="1:10" hidden="1">
      <c r="A12072" s="115" t="s">
        <v>12367</v>
      </c>
      <c r="B12072" s="115" t="str">
        <f t="shared" si="188"/>
        <v>PATIO DE CONCRETO,NA ESPESSURA DE 10CM,NO TRACO 1:2:3 EM VOLUME, FORMANDO QUADROS DE 1,50X1,50M,COM SARRAFOS DE MADEIRAINCORPORADOS,EXCLUSIVE PREPARO DO TERRENO</v>
      </c>
      <c r="C12072" s="115" t="s">
        <v>44702</v>
      </c>
      <c r="D12072" s="115" t="s">
        <v>44703</v>
      </c>
      <c r="E12072" s="115" t="s">
        <v>44701</v>
      </c>
      <c r="I12072" s="115" t="s">
        <v>16</v>
      </c>
      <c r="J12072" s="115">
        <v>52.03</v>
      </c>
    </row>
    <row r="12073" spans="1:10" hidden="1">
      <c r="A12073" s="115" t="s">
        <v>12368</v>
      </c>
      <c r="B12073" s="115" t="str">
        <f t="shared" si="188"/>
        <v>PATIO DE CONCRETO,NA ESPESSURA DE 10CM,NO TRACO 1:2:3 EM VOLUME, FORMANDO QUADROS DE 1,50X1,50M,COM SARRAFOS DE MADEIRAINCORPORADOS,EXCLUSIVE PREPARO DO TERRENO</v>
      </c>
      <c r="C12073" s="115" t="s">
        <v>44702</v>
      </c>
      <c r="D12073" s="115" t="s">
        <v>44703</v>
      </c>
      <c r="E12073" s="115" t="s">
        <v>44701</v>
      </c>
      <c r="I12073" s="115" t="s">
        <v>16</v>
      </c>
      <c r="J12073" s="115">
        <v>48.96</v>
      </c>
    </row>
    <row r="12074" spans="1:10" hidden="1">
      <c r="A12074" s="115" t="s">
        <v>12369</v>
      </c>
      <c r="B12074" s="115" t="str">
        <f t="shared" si="188"/>
        <v>PATIO DE CONCRETO,NA ESPESSURA DE 12CM,NO TRACO 1:2:2,5 EM VOLUME,FORMANDO QUADROS DE 1,50X1,50M,COM SARRAFOS DE MADEIRA INCORPORADOS,EXCLUSIVE PREPARO DO TERRENO</v>
      </c>
      <c r="C12074" s="115" t="s">
        <v>44704</v>
      </c>
      <c r="D12074" s="115" t="s">
        <v>44705</v>
      </c>
      <c r="E12074" s="115" t="s">
        <v>44706</v>
      </c>
      <c r="I12074" s="115" t="s">
        <v>16</v>
      </c>
      <c r="J12074" s="115">
        <v>59.7</v>
      </c>
    </row>
    <row r="12075" spans="1:10" hidden="1">
      <c r="A12075" s="115" t="s">
        <v>12370</v>
      </c>
      <c r="B12075" s="115" t="str">
        <f t="shared" si="188"/>
        <v>PATIO DE CONCRETO,NA ESPESSURA DE 12CM,NO TRACO 1:2:2,5 EM VOLUME,FORMANDO QUADROS DE 1,50X1,50M,COM SARRAFOS DE MADEIRA INCORPORADOS,EXCLUSIVE PREPARO DO TERRENO</v>
      </c>
      <c r="C12075" s="115" t="s">
        <v>44704</v>
      </c>
      <c r="D12075" s="115" t="s">
        <v>44705</v>
      </c>
      <c r="E12075" s="115" t="s">
        <v>44706</v>
      </c>
      <c r="I12075" s="115" t="s">
        <v>16</v>
      </c>
      <c r="J12075" s="115">
        <v>56.35</v>
      </c>
    </row>
    <row r="12076" spans="1:10" hidden="1">
      <c r="A12076" s="115" t="s">
        <v>12371</v>
      </c>
      <c r="B12076" s="115" t="str">
        <f t="shared" si="188"/>
        <v>PATIO DE CONCRETO,NA ESPESSURA DE 15CM,NO TRACO 1:2:2 EM VOLUME, FORMANDO QUADROS DE 1,50X1,50M,COM SARRAFOS DE MADEIRAINCORPORADOS,EXCLUSIVE PREPARO DO TERRENO</v>
      </c>
      <c r="C12076" s="115" t="s">
        <v>44707</v>
      </c>
      <c r="D12076" s="115" t="s">
        <v>44703</v>
      </c>
      <c r="E12076" s="115" t="s">
        <v>44701</v>
      </c>
      <c r="I12076" s="115" t="s">
        <v>16</v>
      </c>
      <c r="J12076" s="115">
        <v>72.14</v>
      </c>
    </row>
    <row r="12077" spans="1:10" hidden="1">
      <c r="A12077" s="115" t="s">
        <v>12372</v>
      </c>
      <c r="B12077" s="115" t="str">
        <f t="shared" si="188"/>
        <v>PATIO DE CONCRETO,NA ESPESSURA DE 15CM,NO TRACO 1:2:2 EM VOLUME, FORMANDO QUADROS DE 1,50X1,50M,COM SARRAFOS DE MADEIRAINCORPORADOS,EXCLUSIVE PREPARO DO TERRENO</v>
      </c>
      <c r="C12077" s="115" t="s">
        <v>44707</v>
      </c>
      <c r="D12077" s="115" t="s">
        <v>44703</v>
      </c>
      <c r="E12077" s="115" t="s">
        <v>44701</v>
      </c>
      <c r="I12077" s="115" t="s">
        <v>16</v>
      </c>
      <c r="J12077" s="115">
        <v>68.38</v>
      </c>
    </row>
    <row r="12078" spans="1:10" hidden="1">
      <c r="A12078" s="115" t="s">
        <v>12373</v>
      </c>
      <c r="B12078" s="115" t="str">
        <f t="shared" si="188"/>
        <v>PAVIMENTACAO TIPO PLAQUEAMENTO EXECUTADO COM PLACAS DE 40X80X10CM DE CONCRETO FCK=10MPA,JUNTA DE 2CM, INCLUSIVE PREPARODO TERRENO</v>
      </c>
      <c r="C12078" s="115" t="s">
        <v>44708</v>
      </c>
      <c r="D12078" s="115" t="s">
        <v>44709</v>
      </c>
      <c r="E12078" s="115" t="s">
        <v>42763</v>
      </c>
      <c r="I12078" s="115" t="s">
        <v>16</v>
      </c>
      <c r="J12078" s="115">
        <v>63.77</v>
      </c>
    </row>
    <row r="12079" spans="1:10" hidden="1">
      <c r="A12079" s="115" t="s">
        <v>12374</v>
      </c>
      <c r="B12079" s="115" t="str">
        <f t="shared" si="188"/>
        <v>PAVIMENTACAO TIPO PLAQUEAMENTO EXECUTADO COM PLACAS DE 40X80X10CM DE CONCRETO FCK=10MPA,JUNTA DE 2CM, INCLUSIVE PREPARODO TERRENO</v>
      </c>
      <c r="C12079" s="115" t="s">
        <v>44708</v>
      </c>
      <c r="D12079" s="115" t="s">
        <v>44709</v>
      </c>
      <c r="E12079" s="115" t="s">
        <v>42763</v>
      </c>
      <c r="I12079" s="115" t="s">
        <v>16</v>
      </c>
      <c r="J12079" s="115">
        <v>58.92</v>
      </c>
    </row>
    <row r="12080" spans="1:10" hidden="1">
      <c r="A12080" s="115" t="s">
        <v>12375</v>
      </c>
      <c r="B12080" s="115" t="str">
        <f t="shared" si="188"/>
        <v>PAVIMENTACAO TIPO PLAQUEAMENTO EXECUTADO COM PLACAS DE 40X80X10CM DE CONCRETO FCK=10MPA,JUNTA DE 2CM,COM ARMACAO DE TELA ESTRUTURAL CA-60,PRE-FABRICADA,MALHA QUADRADA,SOLDADA,FIO DIAMETRO DE 3,4MM A CADA 15CM,INCLUSIVE PREPARO DO TERRENO</v>
      </c>
      <c r="C12080" s="115" t="s">
        <v>44708</v>
      </c>
      <c r="D12080" s="115" t="s">
        <v>44710</v>
      </c>
      <c r="E12080" s="115" t="s">
        <v>44711</v>
      </c>
      <c r="F12080" s="115" t="s">
        <v>44712</v>
      </c>
      <c r="I12080" s="115" t="s">
        <v>16</v>
      </c>
      <c r="J12080" s="115">
        <v>75.02</v>
      </c>
    </row>
    <row r="12081" spans="1:10" hidden="1">
      <c r="A12081" s="115" t="s">
        <v>12376</v>
      </c>
      <c r="B12081" s="115" t="str">
        <f t="shared" si="188"/>
        <v>PAVIMENTACAO TIPO PLAQUEAMENTO EXECUTADO COM PLACAS DE 40X80X10CM DE CONCRETO FCK=10MPA,JUNTA DE 2CM,COM ARMACAO DE TELA ESTRUTURAL CA-60,PRE-FABRICADA,MALHA QUADRADA,SOLDADA,FIO DIAMETRO DE 3,4MM A CADA 15CM,INCLUSIVE PREPARO DO TERRENO</v>
      </c>
      <c r="C12081" s="115" t="s">
        <v>44708</v>
      </c>
      <c r="D12081" s="115" t="s">
        <v>44710</v>
      </c>
      <c r="E12081" s="115" t="s">
        <v>44711</v>
      </c>
      <c r="F12081" s="115" t="s">
        <v>44712</v>
      </c>
      <c r="I12081" s="115" t="s">
        <v>16</v>
      </c>
      <c r="J12081" s="115">
        <v>69.58</v>
      </c>
    </row>
    <row r="12082" spans="1:10" hidden="1">
      <c r="A12082" s="115" t="s">
        <v>12377</v>
      </c>
      <c r="B12082" s="115" t="str">
        <f t="shared" si="188"/>
        <v>PAVIMENTACAO TIPO PLAQUEAMENTO EXECUTADO COM PLACAS DE 40X80X10CM DE CONCRETO FCK=10MPA,JUNTA DE 8CM,PLANTADA DE GRAMA,COM ARMACAO DE TELA ESTRUTURAL CA-60,PRE-FABRICADA,MALHA QUADRADA,SOLDADA,FIO DIAMETRO DE 3,4MM A CADA 15CM,INCLUSIVE PREPARO DO TERRENO</v>
      </c>
      <c r="C12082" s="115" t="s">
        <v>44708</v>
      </c>
      <c r="D12082" s="115" t="s">
        <v>44713</v>
      </c>
      <c r="E12082" s="115" t="s">
        <v>44714</v>
      </c>
      <c r="F12082" s="115" t="s">
        <v>44715</v>
      </c>
      <c r="G12082" s="115" t="s">
        <v>44716</v>
      </c>
      <c r="I12082" s="115" t="s">
        <v>16</v>
      </c>
      <c r="J12082" s="115">
        <v>68.709999999999994</v>
      </c>
    </row>
    <row r="12083" spans="1:10" hidden="1">
      <c r="A12083" s="115" t="s">
        <v>12378</v>
      </c>
      <c r="B12083" s="115" t="str">
        <f t="shared" si="188"/>
        <v>PAVIMENTACAO TIPO PLAQUEAMENTO EXECUTADO COM PLACAS DE 40X80X10CM DE CONCRETO FCK=10MPA,JUNTA DE 8CM,PLANTADA DE GRAMA,COM ARMACAO DE TELA ESTRUTURAL CA-60,PRE-FABRICADA,MALHA QUADRADA,SOLDADA,FIO DIAMETRO DE 3,4MM A CADA 15CM,INCLUSIVE PREPARO DO TERRENO</v>
      </c>
      <c r="C12083" s="115" t="s">
        <v>44708</v>
      </c>
      <c r="D12083" s="115" t="s">
        <v>44713</v>
      </c>
      <c r="E12083" s="115" t="s">
        <v>44714</v>
      </c>
      <c r="F12083" s="115" t="s">
        <v>44715</v>
      </c>
      <c r="G12083" s="115" t="s">
        <v>44716</v>
      </c>
      <c r="I12083" s="115" t="s">
        <v>16</v>
      </c>
      <c r="J12083" s="115">
        <v>63.45</v>
      </c>
    </row>
    <row r="12084" spans="1:10" hidden="1">
      <c r="A12084" s="115" t="s">
        <v>12379</v>
      </c>
      <c r="B12084" s="115" t="str">
        <f t="shared" si="188"/>
        <v>PAVIMENTACAO COM PLACAS DE CONCRETO PRE-MOLDADAS,40X40X6CM FCK=10MPA,COM INTERSTICIOS DE 5CM,ASSENTE COM ARGAMASSA DE CIMENTO E AREIA,NO TRACO 1:8,EXCLUSIVE TOMADA DE JUNTAS E PREPARO DO TERRENO</v>
      </c>
      <c r="C12084" s="115" t="s">
        <v>44717</v>
      </c>
      <c r="D12084" s="115" t="s">
        <v>44718</v>
      </c>
      <c r="E12084" s="115" t="s">
        <v>44719</v>
      </c>
      <c r="F12084" s="115" t="s">
        <v>44720</v>
      </c>
      <c r="I12084" s="115" t="s">
        <v>16</v>
      </c>
      <c r="J12084" s="115">
        <v>71.959999999999994</v>
      </c>
    </row>
    <row r="12085" spans="1:10" hidden="1">
      <c r="A12085" s="115" t="s">
        <v>12380</v>
      </c>
      <c r="B12085" s="115" t="str">
        <f t="shared" si="188"/>
        <v>PAVIMENTACAO COM PLACAS DE CONCRETO PRE-MOLDADAS,40X40X6CM FCK=10MPA,COM INTERSTICIOS DE 5CM,ASSENTE COM ARGAMASSA DE CIMENTO E AREIA,NO TRACO 1:8,EXCLUSIVE TOMADA DE JUNTAS E PREPARO DO TERRENO</v>
      </c>
      <c r="C12085" s="115" t="s">
        <v>44717</v>
      </c>
      <c r="D12085" s="115" t="s">
        <v>44718</v>
      </c>
      <c r="E12085" s="115" t="s">
        <v>44719</v>
      </c>
      <c r="F12085" s="115" t="s">
        <v>44720</v>
      </c>
      <c r="I12085" s="115" t="s">
        <v>16</v>
      </c>
      <c r="J12085" s="115">
        <v>65.819999999999993</v>
      </c>
    </row>
    <row r="12086" spans="1:10" hidden="1">
      <c r="A12086" s="115" t="s">
        <v>12381</v>
      </c>
      <c r="B12086" s="115"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6" s="115" t="s">
        <v>44721</v>
      </c>
      <c r="D12086" s="115" t="s">
        <v>44722</v>
      </c>
      <c r="E12086" s="115" t="s">
        <v>44723</v>
      </c>
      <c r="F12086" s="115" t="s">
        <v>56095</v>
      </c>
      <c r="G12086" s="115" t="s">
        <v>56096</v>
      </c>
      <c r="I12086" s="115" t="s">
        <v>16</v>
      </c>
      <c r="J12086" s="115">
        <v>50.52</v>
      </c>
    </row>
    <row r="12087" spans="1:10" hidden="1">
      <c r="A12087" s="115" t="s">
        <v>12382</v>
      </c>
      <c r="B12087" s="115"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7" s="115" t="s">
        <v>44721</v>
      </c>
      <c r="D12087" s="115" t="s">
        <v>44722</v>
      </c>
      <c r="E12087" s="115" t="s">
        <v>44723</v>
      </c>
      <c r="F12087" s="115" t="s">
        <v>56095</v>
      </c>
      <c r="G12087" s="115" t="s">
        <v>56096</v>
      </c>
      <c r="I12087" s="115" t="s">
        <v>16</v>
      </c>
      <c r="J12087" s="115">
        <v>45.44</v>
      </c>
    </row>
    <row r="12088" spans="1:10" hidden="1">
      <c r="A12088" s="115" t="s">
        <v>12383</v>
      </c>
      <c r="B12088" s="115" t="str">
        <f t="shared" si="188"/>
        <v>PATIO DE CONCRETO IMPORTADO DE USINA,NA ESPESSURA DE 8CM, NO TRACO 1:3:3 EM VOLUME, FORMANDO QUADROS DE 1,00X1,00M, COMSARRAFOS DE MADEIRA INCORPORADOS ,EXCLUSIVE PREPARO DO TERRENO</v>
      </c>
      <c r="C12088" s="115" t="s">
        <v>44724</v>
      </c>
      <c r="D12088" s="115" t="s">
        <v>44725</v>
      </c>
      <c r="E12088" s="115" t="s">
        <v>44726</v>
      </c>
      <c r="F12088" s="115" t="s">
        <v>44727</v>
      </c>
      <c r="I12088" s="115" t="s">
        <v>16</v>
      </c>
      <c r="J12088" s="115">
        <v>46.62</v>
      </c>
    </row>
    <row r="12089" spans="1:10" hidden="1">
      <c r="A12089" s="115" t="s">
        <v>12384</v>
      </c>
      <c r="B12089" s="115" t="str">
        <f t="shared" si="188"/>
        <v>PATIO DE CONCRETO IMPORTADO DE USINA,NA ESPESSURA DE 8CM, NO TRACO 1:3:3 EM VOLUME, FORMANDO QUADROS DE 1,00X1,00M, COMSARRAFOS DE MADEIRA INCORPORADOS ,EXCLUSIVE PREPARO DO TERRENO</v>
      </c>
      <c r="C12089" s="115" t="s">
        <v>44724</v>
      </c>
      <c r="D12089" s="115" t="s">
        <v>44725</v>
      </c>
      <c r="E12089" s="115" t="s">
        <v>44726</v>
      </c>
      <c r="F12089" s="115" t="s">
        <v>44727</v>
      </c>
      <c r="I12089" s="115" t="s">
        <v>16</v>
      </c>
      <c r="J12089" s="115">
        <v>43.33</v>
      </c>
    </row>
    <row r="12090" spans="1:10" hidden="1">
      <c r="A12090" s="115" t="s">
        <v>12385</v>
      </c>
      <c r="B12090" s="115" t="str">
        <f t="shared" si="188"/>
        <v>PATIO DE CONCRETO IMPORTADO DE USINA,NA ESPESSURA DE 10CM,NO TRACO 1:2:3 EM VOLUME, FORMANDO QUADROS DE 1,50X1,50M, COMSARRAFOS DE MADEIRA INCORPORADOS, EXCLUSIVE PREPARO DO TERRENO</v>
      </c>
      <c r="C12090" s="115" t="s">
        <v>44728</v>
      </c>
      <c r="D12090" s="115" t="s">
        <v>44729</v>
      </c>
      <c r="E12090" s="115" t="s">
        <v>44730</v>
      </c>
      <c r="F12090" s="115" t="s">
        <v>44727</v>
      </c>
      <c r="I12090" s="115" t="s">
        <v>16</v>
      </c>
      <c r="J12090" s="115">
        <v>45.55</v>
      </c>
    </row>
    <row r="12091" spans="1:10" hidden="1">
      <c r="A12091" s="115" t="s">
        <v>12386</v>
      </c>
      <c r="B12091" s="115" t="str">
        <f t="shared" si="188"/>
        <v>PATIO DE CONCRETO IMPORTADO DE USINA,NA ESPESSURA DE 10CM,NO TRACO 1:2:3 EM VOLUME, FORMANDO QUADROS DE 1,50X1,50M, COMSARRAFOS DE MADEIRA INCORPORADOS, EXCLUSIVE PREPARO DO TERRENO</v>
      </c>
      <c r="C12091" s="115" t="s">
        <v>44728</v>
      </c>
      <c r="D12091" s="115" t="s">
        <v>44729</v>
      </c>
      <c r="E12091" s="115" t="s">
        <v>44730</v>
      </c>
      <c r="F12091" s="115" t="s">
        <v>44727</v>
      </c>
      <c r="I12091" s="115" t="s">
        <v>16</v>
      </c>
      <c r="J12091" s="115">
        <v>42.9</v>
      </c>
    </row>
    <row r="12092" spans="1:10" hidden="1">
      <c r="A12092" s="115" t="s">
        <v>12387</v>
      </c>
      <c r="B12092" s="115" t="str">
        <f t="shared" si="188"/>
        <v>PATIO DE CONCRETO IMPORTADO DE USINA,NA ESPESSURA DE 12CM,NO TRACO 1:2:3 EM VOLUME, FORMANDO QUADROS DE 1,50X1,50M, COMSARRAFOS DE MADEIRA INCORPORADOS, EXCLUSIVE PREPARO DO TERRENO</v>
      </c>
      <c r="C12092" s="115" t="s">
        <v>44731</v>
      </c>
      <c r="D12092" s="115" t="s">
        <v>44729</v>
      </c>
      <c r="E12092" s="115" t="s">
        <v>44730</v>
      </c>
      <c r="F12092" s="115" t="s">
        <v>44727</v>
      </c>
      <c r="I12092" s="115" t="s">
        <v>16</v>
      </c>
      <c r="J12092" s="115">
        <v>51.49</v>
      </c>
    </row>
    <row r="12093" spans="1:10" hidden="1">
      <c r="A12093" s="115" t="s">
        <v>12388</v>
      </c>
      <c r="B12093" s="115" t="str">
        <f t="shared" si="188"/>
        <v>PATIO DE CONCRETO IMPORTADO DE USINA,NA ESPESSURA DE 12CM,NO TRACO 1:2:3 EM VOLUME, FORMANDO QUADROS DE 1,50X1,50M, COMSARRAFOS DE MADEIRA INCORPORADOS, EXCLUSIVE PREPARO DO TERRENO</v>
      </c>
      <c r="C12093" s="115" t="s">
        <v>44731</v>
      </c>
      <c r="D12093" s="115" t="s">
        <v>44729</v>
      </c>
      <c r="E12093" s="115" t="s">
        <v>44730</v>
      </c>
      <c r="F12093" s="115" t="s">
        <v>44727</v>
      </c>
      <c r="I12093" s="115" t="s">
        <v>16</v>
      </c>
      <c r="J12093" s="115">
        <v>48.66</v>
      </c>
    </row>
    <row r="12094" spans="1:10" hidden="1">
      <c r="A12094" s="115" t="s">
        <v>12389</v>
      </c>
      <c r="B12094" s="115" t="str">
        <f t="shared" si="188"/>
        <v>PATIO DE CONCRETO IMPORTADO DE USINA,NA ESPESSURA DE 15CM,NO TRACO 1:2:3 EM VOLUME, FORMANDO QUADROS DE 1,50X1,50M, COMSARRAFOS DE MADEIRA INCORPORADOS, EXCLUSIVE PREPARO DO TERRENO</v>
      </c>
      <c r="C12094" s="115" t="s">
        <v>44732</v>
      </c>
      <c r="D12094" s="115" t="s">
        <v>44729</v>
      </c>
      <c r="E12094" s="115" t="s">
        <v>44730</v>
      </c>
      <c r="F12094" s="115" t="s">
        <v>44727</v>
      </c>
      <c r="I12094" s="115" t="s">
        <v>16</v>
      </c>
      <c r="J12094" s="115">
        <v>60.41</v>
      </c>
    </row>
    <row r="12095" spans="1:10" hidden="1">
      <c r="A12095" s="115" t="s">
        <v>12390</v>
      </c>
      <c r="B12095" s="115" t="str">
        <f t="shared" si="188"/>
        <v>PATIO DE CONCRETO IMPORTADO DE USINA,NA ESPESSURA DE 15CM,NO TRACO 1:2:3 EM VOLUME, FORMANDO QUADROS DE 1,50X1,50M, COMSARRAFOS DE MADEIRA INCORPORADOS, EXCLUSIVE PREPARO DO TERRENO</v>
      </c>
      <c r="C12095" s="115" t="s">
        <v>44732</v>
      </c>
      <c r="D12095" s="115" t="s">
        <v>44729</v>
      </c>
      <c r="E12095" s="115" t="s">
        <v>44730</v>
      </c>
      <c r="F12095" s="115" t="s">
        <v>44727</v>
      </c>
      <c r="I12095" s="115" t="s">
        <v>16</v>
      </c>
      <c r="J12095" s="115">
        <v>57.29</v>
      </c>
    </row>
    <row r="12096" spans="1:10" hidden="1">
      <c r="A12096" s="115" t="s">
        <v>12391</v>
      </c>
      <c r="B12096" s="115"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15" t="s">
        <v>44733</v>
      </c>
      <c r="D12096" s="115" t="s">
        <v>44734</v>
      </c>
      <c r="E12096" s="115" t="s">
        <v>44735</v>
      </c>
      <c r="F12096" s="115" t="s">
        <v>44736</v>
      </c>
      <c r="G12096" s="115" t="s">
        <v>44737</v>
      </c>
      <c r="H12096" s="115" t="s">
        <v>44738</v>
      </c>
      <c r="I12096" s="115" t="s">
        <v>16</v>
      </c>
      <c r="J12096" s="115">
        <v>26.87</v>
      </c>
    </row>
    <row r="12097" spans="1:10" hidden="1">
      <c r="A12097" s="115" t="s">
        <v>12392</v>
      </c>
      <c r="B12097" s="115"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15" t="s">
        <v>44733</v>
      </c>
      <c r="D12097" s="115" t="s">
        <v>44734</v>
      </c>
      <c r="E12097" s="115" t="s">
        <v>44735</v>
      </c>
      <c r="F12097" s="115" t="s">
        <v>44736</v>
      </c>
      <c r="G12097" s="115" t="s">
        <v>44737</v>
      </c>
      <c r="H12097" s="115" t="s">
        <v>44738</v>
      </c>
      <c r="I12097" s="115" t="s">
        <v>16</v>
      </c>
      <c r="J12097" s="115">
        <v>24.17</v>
      </c>
    </row>
    <row r="12098" spans="1:10" hidden="1">
      <c r="A12098" s="115" t="s">
        <v>12393</v>
      </c>
      <c r="B12098" s="115"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15" t="s">
        <v>44739</v>
      </c>
      <c r="D12098" s="115" t="s">
        <v>44740</v>
      </c>
      <c r="E12098" s="115" t="s">
        <v>44741</v>
      </c>
      <c r="F12098" s="115" t="s">
        <v>44742</v>
      </c>
      <c r="G12098" s="115" t="s">
        <v>44743</v>
      </c>
      <c r="H12098" s="115" t="s">
        <v>44744</v>
      </c>
      <c r="I12098" s="115" t="s">
        <v>16</v>
      </c>
      <c r="J12098" s="115">
        <v>85.31</v>
      </c>
    </row>
    <row r="12099" spans="1:10" hidden="1">
      <c r="A12099" s="115" t="s">
        <v>12394</v>
      </c>
      <c r="B12099" s="115"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15" t="s">
        <v>44739</v>
      </c>
      <c r="D12099" s="115" t="s">
        <v>44740</v>
      </c>
      <c r="E12099" s="115" t="s">
        <v>44741</v>
      </c>
      <c r="F12099" s="115" t="s">
        <v>44742</v>
      </c>
      <c r="G12099" s="115" t="s">
        <v>44743</v>
      </c>
      <c r="H12099" s="115" t="s">
        <v>44744</v>
      </c>
      <c r="I12099" s="115" t="s">
        <v>16</v>
      </c>
      <c r="J12099" s="115">
        <v>80.2</v>
      </c>
    </row>
    <row r="12100" spans="1:10" hidden="1">
      <c r="A12100" s="115" t="s">
        <v>12395</v>
      </c>
      <c r="B12100" s="115" t="str">
        <f t="shared" si="188"/>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15" t="s">
        <v>44745</v>
      </c>
      <c r="D12100" s="115" t="s">
        <v>44746</v>
      </c>
      <c r="E12100" s="115" t="s">
        <v>44747</v>
      </c>
      <c r="F12100" s="115" t="s">
        <v>44748</v>
      </c>
      <c r="G12100" s="115" t="s">
        <v>44749</v>
      </c>
      <c r="H12100" s="115" t="s">
        <v>44750</v>
      </c>
      <c r="I12100" s="115" t="s">
        <v>16</v>
      </c>
      <c r="J12100" s="115">
        <v>65.75</v>
      </c>
    </row>
    <row r="12101" spans="1:10" hidden="1">
      <c r="A12101" s="115" t="s">
        <v>12396</v>
      </c>
      <c r="B12101" s="115" t="str">
        <f t="shared" ref="B12101:B12164" si="189">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15" t="s">
        <v>44745</v>
      </c>
      <c r="D12101" s="115" t="s">
        <v>44746</v>
      </c>
      <c r="E12101" s="115" t="s">
        <v>44747</v>
      </c>
      <c r="F12101" s="115" t="s">
        <v>44748</v>
      </c>
      <c r="G12101" s="115" t="s">
        <v>44749</v>
      </c>
      <c r="H12101" s="115" t="s">
        <v>44750</v>
      </c>
      <c r="I12101" s="115" t="s">
        <v>16</v>
      </c>
      <c r="J12101" s="115">
        <v>61.46</v>
      </c>
    </row>
    <row r="12102" spans="1:10" hidden="1">
      <c r="A12102" s="115" t="s">
        <v>12397</v>
      </c>
      <c r="B12102" s="115"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15" t="s">
        <v>44751</v>
      </c>
      <c r="D12102" s="115" t="s">
        <v>44752</v>
      </c>
      <c r="E12102" s="115" t="s">
        <v>44753</v>
      </c>
      <c r="F12102" s="115" t="s">
        <v>44754</v>
      </c>
      <c r="G12102" s="115" t="s">
        <v>44755</v>
      </c>
      <c r="H12102" s="115" t="s">
        <v>44756</v>
      </c>
      <c r="I12102" s="115" t="s">
        <v>16</v>
      </c>
      <c r="J12102" s="115">
        <v>112.89</v>
      </c>
    </row>
    <row r="12103" spans="1:10" hidden="1">
      <c r="A12103" s="115" t="s">
        <v>12398</v>
      </c>
      <c r="B12103" s="115"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15" t="s">
        <v>44751</v>
      </c>
      <c r="D12103" s="115" t="s">
        <v>44752</v>
      </c>
      <c r="E12103" s="115" t="s">
        <v>44753</v>
      </c>
      <c r="F12103" s="115" t="s">
        <v>44754</v>
      </c>
      <c r="G12103" s="115" t="s">
        <v>44755</v>
      </c>
      <c r="H12103" s="115" t="s">
        <v>44756</v>
      </c>
      <c r="I12103" s="115" t="s">
        <v>16</v>
      </c>
      <c r="J12103" s="115">
        <v>105.23</v>
      </c>
    </row>
    <row r="12104" spans="1:10" hidden="1">
      <c r="A12104" s="115" t="s">
        <v>12399</v>
      </c>
      <c r="B12104" s="115"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15" t="s">
        <v>44751</v>
      </c>
      <c r="D12104" s="115" t="s">
        <v>44752</v>
      </c>
      <c r="E12104" s="115" t="s">
        <v>44757</v>
      </c>
      <c r="F12104" s="115" t="s">
        <v>44758</v>
      </c>
      <c r="G12104" s="115" t="s">
        <v>44759</v>
      </c>
      <c r="H12104" s="115" t="s">
        <v>44760</v>
      </c>
      <c r="I12104" s="115" t="s">
        <v>16</v>
      </c>
      <c r="J12104" s="115">
        <v>94.94</v>
      </c>
    </row>
    <row r="12105" spans="1:10" hidden="1">
      <c r="A12105" s="115" t="s">
        <v>12400</v>
      </c>
      <c r="B12105" s="115"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15" t="s">
        <v>44751</v>
      </c>
      <c r="D12105" s="115" t="s">
        <v>44752</v>
      </c>
      <c r="E12105" s="115" t="s">
        <v>44757</v>
      </c>
      <c r="F12105" s="115" t="s">
        <v>44758</v>
      </c>
      <c r="G12105" s="115" t="s">
        <v>44759</v>
      </c>
      <c r="H12105" s="115" t="s">
        <v>44760</v>
      </c>
      <c r="I12105" s="115" t="s">
        <v>16</v>
      </c>
      <c r="J12105" s="115">
        <v>87.75</v>
      </c>
    </row>
    <row r="12106" spans="1:10" hidden="1">
      <c r="A12106" s="115" t="s">
        <v>12401</v>
      </c>
      <c r="B12106" s="115"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15" t="s">
        <v>44761</v>
      </c>
      <c r="D12106" s="115" t="s">
        <v>44762</v>
      </c>
      <c r="E12106" s="115" t="s">
        <v>44763</v>
      </c>
      <c r="F12106" s="115" t="s">
        <v>44764</v>
      </c>
      <c r="G12106" s="115" t="s">
        <v>44743</v>
      </c>
      <c r="H12106" s="115" t="s">
        <v>44765</v>
      </c>
      <c r="I12106" s="115" t="s">
        <v>16</v>
      </c>
      <c r="J12106" s="115">
        <v>99.93</v>
      </c>
    </row>
    <row r="12107" spans="1:10" hidden="1">
      <c r="A12107" s="115" t="s">
        <v>12402</v>
      </c>
      <c r="B12107" s="115"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15" t="s">
        <v>44761</v>
      </c>
      <c r="D12107" s="115" t="s">
        <v>44762</v>
      </c>
      <c r="E12107" s="115" t="s">
        <v>44763</v>
      </c>
      <c r="F12107" s="115" t="s">
        <v>44764</v>
      </c>
      <c r="G12107" s="115" t="s">
        <v>44743</v>
      </c>
      <c r="H12107" s="115" t="s">
        <v>44765</v>
      </c>
      <c r="I12107" s="115" t="s">
        <v>16</v>
      </c>
      <c r="J12107" s="115">
        <v>94.82</v>
      </c>
    </row>
    <row r="12108" spans="1:10" hidden="1">
      <c r="A12108" s="115" t="s">
        <v>12403</v>
      </c>
      <c r="B12108" s="115"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15" t="s">
        <v>44745</v>
      </c>
      <c r="D12108" s="115" t="s">
        <v>44766</v>
      </c>
      <c r="E12108" s="115" t="s">
        <v>44747</v>
      </c>
      <c r="F12108" s="115" t="s">
        <v>44767</v>
      </c>
      <c r="G12108" s="115" t="s">
        <v>44768</v>
      </c>
      <c r="H12108" s="115" t="s">
        <v>44744</v>
      </c>
      <c r="I12108" s="115" t="s">
        <v>16</v>
      </c>
      <c r="J12108" s="115">
        <v>85.02</v>
      </c>
    </row>
    <row r="12109" spans="1:10" hidden="1">
      <c r="A12109" s="115" t="s">
        <v>12404</v>
      </c>
      <c r="B12109" s="115"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15" t="s">
        <v>44745</v>
      </c>
      <c r="D12109" s="115" t="s">
        <v>44766</v>
      </c>
      <c r="E12109" s="115" t="s">
        <v>44747</v>
      </c>
      <c r="F12109" s="115" t="s">
        <v>44767</v>
      </c>
      <c r="G12109" s="115" t="s">
        <v>44768</v>
      </c>
      <c r="H12109" s="115" t="s">
        <v>44744</v>
      </c>
      <c r="I12109" s="115" t="s">
        <v>16</v>
      </c>
      <c r="J12109" s="115">
        <v>79.98</v>
      </c>
    </row>
    <row r="12110" spans="1:10" hidden="1">
      <c r="A12110" s="115" t="s">
        <v>12405</v>
      </c>
      <c r="B12110" s="115"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15" t="s">
        <v>44739</v>
      </c>
      <c r="D12110" s="115" t="s">
        <v>44769</v>
      </c>
      <c r="E12110" s="115" t="s">
        <v>44741</v>
      </c>
      <c r="F12110" s="115" t="s">
        <v>44742</v>
      </c>
      <c r="G12110" s="115" t="s">
        <v>44743</v>
      </c>
      <c r="H12110" s="115" t="s">
        <v>44770</v>
      </c>
      <c r="I12110" s="115" t="s">
        <v>16</v>
      </c>
      <c r="J12110" s="115">
        <v>115.31</v>
      </c>
    </row>
    <row r="12111" spans="1:10" hidden="1">
      <c r="A12111" s="115" t="s">
        <v>12406</v>
      </c>
      <c r="B12111" s="115"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15" t="s">
        <v>44739</v>
      </c>
      <c r="D12111" s="115" t="s">
        <v>44769</v>
      </c>
      <c r="E12111" s="115" t="s">
        <v>44741</v>
      </c>
      <c r="F12111" s="115" t="s">
        <v>44742</v>
      </c>
      <c r="G12111" s="115" t="s">
        <v>44743</v>
      </c>
      <c r="H12111" s="115" t="s">
        <v>44770</v>
      </c>
      <c r="I12111" s="115" t="s">
        <v>16</v>
      </c>
      <c r="J12111" s="115">
        <v>110.2</v>
      </c>
    </row>
    <row r="12112" spans="1:10" hidden="1">
      <c r="A12112" s="115" t="s">
        <v>12407</v>
      </c>
      <c r="B12112" s="115"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15" t="s">
        <v>44745</v>
      </c>
      <c r="D12112" s="115" t="s">
        <v>44771</v>
      </c>
      <c r="E12112" s="115" t="s">
        <v>44747</v>
      </c>
      <c r="F12112" s="115" t="s">
        <v>44748</v>
      </c>
      <c r="G12112" s="115" t="s">
        <v>44749</v>
      </c>
      <c r="H12112" s="115" t="s">
        <v>44750</v>
      </c>
      <c r="I12112" s="115" t="s">
        <v>16</v>
      </c>
      <c r="J12112" s="115">
        <v>100.93</v>
      </c>
    </row>
    <row r="12113" spans="1:10" hidden="1">
      <c r="A12113" s="115" t="s">
        <v>12408</v>
      </c>
      <c r="B12113" s="115"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15" t="s">
        <v>44745</v>
      </c>
      <c r="D12113" s="115" t="s">
        <v>44771</v>
      </c>
      <c r="E12113" s="115" t="s">
        <v>44747</v>
      </c>
      <c r="F12113" s="115" t="s">
        <v>44748</v>
      </c>
      <c r="G12113" s="115" t="s">
        <v>44749</v>
      </c>
      <c r="H12113" s="115" t="s">
        <v>44750</v>
      </c>
      <c r="I12113" s="115" t="s">
        <v>16</v>
      </c>
      <c r="J12113" s="115">
        <v>95.82</v>
      </c>
    </row>
    <row r="12114" spans="1:10" hidden="1">
      <c r="A12114" s="115" t="s">
        <v>12409</v>
      </c>
      <c r="B12114" s="115" t="str">
        <f t="shared" si="189"/>
        <v>CAMADA IMPERMEABILIZADORA DE PISO,DE CONCRETO SIMPLES,COM 8CM DE ESPESSURA,NO TRACO 1:3:4,COM IMPERMEABILIZANTE DE PEGANORMAL ADICIONADO A AGUA DA MISTURA DO CONCRETO NA DOSAGEM 1:12</v>
      </c>
      <c r="C12114" s="115" t="s">
        <v>44772</v>
      </c>
      <c r="D12114" s="115" t="s">
        <v>44773</v>
      </c>
      <c r="E12114" s="115" t="s">
        <v>44774</v>
      </c>
      <c r="F12114" s="115" t="s">
        <v>44775</v>
      </c>
      <c r="I12114" s="115" t="s">
        <v>16</v>
      </c>
      <c r="J12114" s="115">
        <v>28.16</v>
      </c>
    </row>
    <row r="12115" spans="1:10" hidden="1">
      <c r="A12115" s="115" t="s">
        <v>12410</v>
      </c>
      <c r="B12115" s="115" t="str">
        <f t="shared" si="189"/>
        <v>CAMADA IMPERMEABILIZADORA DE PISO,DE CONCRETO SIMPLES,COM 8CM DE ESPESSURA,NO TRACO 1:3:4,COM IMPERMEABILIZANTE DE PEGANORMAL ADICIONADO A AGUA DA MISTURA DO CONCRETO NA DOSAGEM 1:12</v>
      </c>
      <c r="C12115" s="115" t="s">
        <v>44772</v>
      </c>
      <c r="D12115" s="115" t="s">
        <v>44773</v>
      </c>
      <c r="E12115" s="115" t="s">
        <v>44774</v>
      </c>
      <c r="F12115" s="115" t="s">
        <v>44775</v>
      </c>
      <c r="I12115" s="115" t="s">
        <v>16</v>
      </c>
      <c r="J12115" s="115">
        <v>27.06</v>
      </c>
    </row>
    <row r="12116" spans="1:10" hidden="1">
      <c r="A12116" s="115" t="s">
        <v>12411</v>
      </c>
      <c r="B12116" s="115" t="str">
        <f t="shared" si="189"/>
        <v>CAMADA IMPERMEABILIZADORA DE PISO,DE CONCRETO SIMPLES,COM 10CM DE ESPESSURA,NO TRACO 1:3:4,COM IMPERMEABILIZANTE DE PEGA NORMAL ADICIONADO A AGUA DA MISTURA DO CONCRETO NA DOSAGEM1:12</v>
      </c>
      <c r="C12116" s="115" t="s">
        <v>44776</v>
      </c>
      <c r="D12116" s="115" t="s">
        <v>44777</v>
      </c>
      <c r="E12116" s="115" t="s">
        <v>44778</v>
      </c>
      <c r="F12116" s="636" t="s">
        <v>44779</v>
      </c>
      <c r="I12116" s="115" t="s">
        <v>16</v>
      </c>
      <c r="J12116" s="115">
        <v>35.11</v>
      </c>
    </row>
    <row r="12117" spans="1:10" hidden="1">
      <c r="A12117" s="115" t="s">
        <v>12412</v>
      </c>
      <c r="B12117" s="115" t="str">
        <f t="shared" si="189"/>
        <v>CAMADA IMPERMEABILIZADORA DE PISO,DE CONCRETO SIMPLES,COM 10CM DE ESPESSURA,NO TRACO 1:3:4,COM IMPERMEABILIZANTE DE PEGA NORMAL ADICIONADO A AGUA DA MISTURA DO CONCRETO NA DOSAGEM1:12</v>
      </c>
      <c r="C12117" s="115" t="s">
        <v>44776</v>
      </c>
      <c r="D12117" s="115" t="s">
        <v>44777</v>
      </c>
      <c r="E12117" s="115" t="s">
        <v>44778</v>
      </c>
      <c r="F12117" s="636" t="s">
        <v>44779</v>
      </c>
      <c r="I12117" s="115" t="s">
        <v>16</v>
      </c>
      <c r="J12117" s="115">
        <v>33.729999999999997</v>
      </c>
    </row>
    <row r="12118" spans="1:10" hidden="1">
      <c r="A12118" s="115" t="s">
        <v>12413</v>
      </c>
      <c r="B12118" s="115"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15" t="s">
        <v>44780</v>
      </c>
      <c r="D12118" s="115" t="s">
        <v>44781</v>
      </c>
      <c r="E12118" s="115" t="s">
        <v>44782</v>
      </c>
      <c r="F12118" s="115" t="s">
        <v>44783</v>
      </c>
      <c r="G12118" s="115" t="s">
        <v>44784</v>
      </c>
      <c r="I12118" s="115" t="s">
        <v>16</v>
      </c>
      <c r="J12118" s="115">
        <v>63.93</v>
      </c>
    </row>
    <row r="12119" spans="1:10" hidden="1">
      <c r="A12119" s="115" t="s">
        <v>12414</v>
      </c>
      <c r="B12119" s="115"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15" t="s">
        <v>44780</v>
      </c>
      <c r="D12119" s="115" t="s">
        <v>44781</v>
      </c>
      <c r="E12119" s="115" t="s">
        <v>44782</v>
      </c>
      <c r="F12119" s="115" t="s">
        <v>44783</v>
      </c>
      <c r="G12119" s="115" t="s">
        <v>44784</v>
      </c>
      <c r="I12119" s="115" t="s">
        <v>16</v>
      </c>
      <c r="J12119" s="115">
        <v>58.88</v>
      </c>
    </row>
    <row r="12120" spans="1:10" hidden="1">
      <c r="A12120" s="115" t="s">
        <v>12415</v>
      </c>
      <c r="B12120" s="115"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15" t="s">
        <v>44780</v>
      </c>
      <c r="D12120" s="115" t="s">
        <v>44781</v>
      </c>
      <c r="E12120" s="115" t="s">
        <v>44785</v>
      </c>
      <c r="F12120" s="115" t="s">
        <v>44786</v>
      </c>
      <c r="G12120" s="115" t="s">
        <v>44787</v>
      </c>
      <c r="I12120" s="115" t="s">
        <v>16</v>
      </c>
      <c r="J12120" s="115">
        <v>68.83</v>
      </c>
    </row>
    <row r="12121" spans="1:10" hidden="1">
      <c r="A12121" s="115" t="s">
        <v>12416</v>
      </c>
      <c r="B12121" s="115"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15" t="s">
        <v>44780</v>
      </c>
      <c r="D12121" s="115" t="s">
        <v>44781</v>
      </c>
      <c r="E12121" s="115" t="s">
        <v>44785</v>
      </c>
      <c r="F12121" s="115" t="s">
        <v>44786</v>
      </c>
      <c r="G12121" s="115" t="s">
        <v>44787</v>
      </c>
      <c r="I12121" s="115" t="s">
        <v>16</v>
      </c>
      <c r="J12121" s="115">
        <v>63.78</v>
      </c>
    </row>
    <row r="12122" spans="1:10" hidden="1">
      <c r="A12122" s="115" t="s">
        <v>12417</v>
      </c>
      <c r="B12122" s="115"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2" s="115" t="s">
        <v>44788</v>
      </c>
      <c r="D12122" s="115" t="s">
        <v>44781</v>
      </c>
      <c r="E12122" s="115" t="s">
        <v>44789</v>
      </c>
      <c r="F12122" s="115" t="s">
        <v>44790</v>
      </c>
      <c r="G12122" s="115" t="s">
        <v>44791</v>
      </c>
      <c r="I12122" s="115" t="s">
        <v>16</v>
      </c>
      <c r="J12122" s="115">
        <v>60.03</v>
      </c>
    </row>
    <row r="12123" spans="1:10" hidden="1">
      <c r="A12123" s="115" t="s">
        <v>12418</v>
      </c>
      <c r="B12123" s="115"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3" s="115" t="s">
        <v>44788</v>
      </c>
      <c r="D12123" s="115" t="s">
        <v>44781</v>
      </c>
      <c r="E12123" s="115" t="s">
        <v>44789</v>
      </c>
      <c r="F12123" s="115" t="s">
        <v>44790</v>
      </c>
      <c r="G12123" s="115" t="s">
        <v>44791</v>
      </c>
      <c r="I12123" s="115" t="s">
        <v>16</v>
      </c>
      <c r="J12123" s="115">
        <v>54.98</v>
      </c>
    </row>
    <row r="12124" spans="1:10" hidden="1">
      <c r="A12124" s="115" t="s">
        <v>12419</v>
      </c>
      <c r="B12124" s="115"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4" s="115" t="s">
        <v>44788</v>
      </c>
      <c r="D12124" s="115" t="s">
        <v>44781</v>
      </c>
      <c r="E12124" s="115" t="s">
        <v>44789</v>
      </c>
      <c r="F12124" s="115" t="s">
        <v>44792</v>
      </c>
      <c r="G12124" s="115" t="s">
        <v>44793</v>
      </c>
      <c r="I12124" s="115" t="s">
        <v>16</v>
      </c>
      <c r="J12124" s="115">
        <v>65.760000000000005</v>
      </c>
    </row>
    <row r="12125" spans="1:10" hidden="1">
      <c r="A12125" s="115" t="s">
        <v>12420</v>
      </c>
      <c r="B12125" s="115"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5" s="115" t="s">
        <v>44788</v>
      </c>
      <c r="D12125" s="115" t="s">
        <v>44781</v>
      </c>
      <c r="E12125" s="115" t="s">
        <v>44789</v>
      </c>
      <c r="F12125" s="115" t="s">
        <v>44792</v>
      </c>
      <c r="G12125" s="115" t="s">
        <v>44793</v>
      </c>
      <c r="I12125" s="115" t="s">
        <v>16</v>
      </c>
      <c r="J12125" s="115">
        <v>60.71</v>
      </c>
    </row>
    <row r="12126" spans="1:10" hidden="1">
      <c r="A12126" s="115" t="s">
        <v>12421</v>
      </c>
      <c r="B12126" s="115"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6" s="115" t="s">
        <v>44794</v>
      </c>
      <c r="D12126" s="115" t="s">
        <v>44795</v>
      </c>
      <c r="E12126" s="115" t="s">
        <v>44796</v>
      </c>
      <c r="F12126" s="115" t="s">
        <v>44797</v>
      </c>
      <c r="G12126" s="115" t="s">
        <v>44798</v>
      </c>
      <c r="I12126" s="115" t="s">
        <v>58</v>
      </c>
      <c r="J12126" s="115">
        <v>22.58</v>
      </c>
    </row>
    <row r="12127" spans="1:10" hidden="1">
      <c r="A12127" s="115" t="s">
        <v>12422</v>
      </c>
      <c r="B12127" s="115"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7" s="115" t="s">
        <v>44794</v>
      </c>
      <c r="D12127" s="115" t="s">
        <v>44795</v>
      </c>
      <c r="E12127" s="115" t="s">
        <v>44796</v>
      </c>
      <c r="F12127" s="115" t="s">
        <v>44797</v>
      </c>
      <c r="G12127" s="115" t="s">
        <v>44798</v>
      </c>
      <c r="I12127" s="115" t="s">
        <v>58</v>
      </c>
      <c r="J12127" s="115">
        <v>19.78</v>
      </c>
    </row>
    <row r="12128" spans="1:10" hidden="1">
      <c r="A12128" s="115" t="s">
        <v>12423</v>
      </c>
      <c r="B12128" s="115" t="str">
        <f t="shared" si="189"/>
        <v>RODAPE DE MARMORITE,FUNDIDO NO LOCAL,COM 10CM DE ALTURA,1CMDE ESPESSURA, TERMINANDO EM CANTO RETO JUNTO AO PISO, FEITOCOM CIMENTO E  GRANA Nº1 DE GRANITO PRETO,COM POLIMENTO MANUAL,O MARMORITE E EXECUTADO SOBRE EMBOCO PREVIO NAO INCLUIDONESTA</v>
      </c>
      <c r="C12128" s="115" t="s">
        <v>44794</v>
      </c>
      <c r="D12128" s="115" t="s">
        <v>44795</v>
      </c>
      <c r="E12128" s="115" t="s">
        <v>44799</v>
      </c>
      <c r="F12128" s="115" t="s">
        <v>44800</v>
      </c>
      <c r="G12128" s="115" t="s">
        <v>44801</v>
      </c>
      <c r="I12128" s="115" t="s">
        <v>58</v>
      </c>
      <c r="J12128" s="115">
        <v>22.91</v>
      </c>
    </row>
    <row r="12129" spans="1:10" hidden="1">
      <c r="A12129" s="115" t="s">
        <v>12424</v>
      </c>
      <c r="B12129" s="115" t="str">
        <f t="shared" si="189"/>
        <v>RODAPE DE MARMORITE,FUNDIDO NO LOCAL,COM 10CM DE ALTURA,1CMDE ESPESSURA, TERMINANDO EM CANTO RETO JUNTO AO PISO, FEITOCOM CIMENTO E  GRANA Nº1 DE GRANITO PRETO,COM POLIMENTO MANUAL,O MARMORITE E EXECUTADO SOBRE EMBOCO PREVIO NAO INCLUIDONESTA</v>
      </c>
      <c r="C12129" s="115" t="s">
        <v>44794</v>
      </c>
      <c r="D12129" s="115" t="s">
        <v>44795</v>
      </c>
      <c r="E12129" s="115" t="s">
        <v>44799</v>
      </c>
      <c r="F12129" s="115" t="s">
        <v>44800</v>
      </c>
      <c r="G12129" s="115" t="s">
        <v>44801</v>
      </c>
      <c r="I12129" s="115" t="s">
        <v>58</v>
      </c>
      <c r="J12129" s="115">
        <v>20.11</v>
      </c>
    </row>
    <row r="12130" spans="1:10" hidden="1">
      <c r="A12130" s="115" t="s">
        <v>12425</v>
      </c>
      <c r="B12130" s="115"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15" t="s">
        <v>44802</v>
      </c>
      <c r="D12130" s="115" t="s">
        <v>44803</v>
      </c>
      <c r="E12130" s="115" t="s">
        <v>44804</v>
      </c>
      <c r="F12130" s="115" t="s">
        <v>44805</v>
      </c>
      <c r="G12130" s="115" t="s">
        <v>44806</v>
      </c>
      <c r="H12130" s="115" t="s">
        <v>44807</v>
      </c>
      <c r="I12130" s="115" t="s">
        <v>58</v>
      </c>
      <c r="J12130" s="115">
        <v>56.51</v>
      </c>
    </row>
    <row r="12131" spans="1:10" hidden="1">
      <c r="A12131" s="115" t="s">
        <v>12426</v>
      </c>
      <c r="B12131" s="115"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15" t="s">
        <v>44802</v>
      </c>
      <c r="D12131" s="115" t="s">
        <v>44803</v>
      </c>
      <c r="E12131" s="115" t="s">
        <v>44804</v>
      </c>
      <c r="F12131" s="115" t="s">
        <v>44805</v>
      </c>
      <c r="G12131" s="115" t="s">
        <v>44806</v>
      </c>
      <c r="H12131" s="115" t="s">
        <v>44807</v>
      </c>
      <c r="I12131" s="115" t="s">
        <v>58</v>
      </c>
      <c r="J12131" s="115">
        <v>51.21</v>
      </c>
    </row>
    <row r="12132" spans="1:10" hidden="1">
      <c r="A12132" s="115" t="s">
        <v>12427</v>
      </c>
      <c r="B12132" s="115"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15" t="s">
        <v>44802</v>
      </c>
      <c r="D12132" s="115" t="s">
        <v>44808</v>
      </c>
      <c r="E12132" s="115" t="s">
        <v>44809</v>
      </c>
      <c r="F12132" s="115" t="s">
        <v>44810</v>
      </c>
      <c r="G12132" s="115" t="s">
        <v>44811</v>
      </c>
      <c r="H12132" s="115" t="s">
        <v>44812</v>
      </c>
      <c r="I12132" s="115" t="s">
        <v>58</v>
      </c>
      <c r="J12132" s="115">
        <v>57.23</v>
      </c>
    </row>
    <row r="12133" spans="1:10" hidden="1">
      <c r="A12133" s="115" t="s">
        <v>12428</v>
      </c>
      <c r="B12133" s="115"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15" t="s">
        <v>44802</v>
      </c>
      <c r="D12133" s="115" t="s">
        <v>44808</v>
      </c>
      <c r="E12133" s="115" t="s">
        <v>44809</v>
      </c>
      <c r="F12133" s="115" t="s">
        <v>44810</v>
      </c>
      <c r="G12133" s="115" t="s">
        <v>44811</v>
      </c>
      <c r="H12133" s="115" t="s">
        <v>44812</v>
      </c>
      <c r="I12133" s="115" t="s">
        <v>58</v>
      </c>
      <c r="J12133" s="115">
        <v>51.93</v>
      </c>
    </row>
    <row r="12134" spans="1:10" hidden="1">
      <c r="A12134" s="115" t="s">
        <v>12429</v>
      </c>
      <c r="B12134" s="115" t="str">
        <f t="shared" si="189"/>
        <v>SOLEIRA,PEITORIL OU CHAPIM DE MARMORITE,PRE-MOLDADO EM OFICINA E ASSENTADO NA OBRA, COM OU SEM REBAIXO, FEITO COM GRANANº1 DE MARMORE BRANCO NACIONAL E CIMENTO,NA ESPESSURA DE 6MM</v>
      </c>
      <c r="C12134" s="115" t="s">
        <v>44813</v>
      </c>
      <c r="D12134" s="115" t="s">
        <v>44814</v>
      </c>
      <c r="E12134" s="115" t="s">
        <v>44815</v>
      </c>
      <c r="I12134" s="115" t="s">
        <v>16</v>
      </c>
      <c r="J12134" s="115">
        <v>142.97999999999999</v>
      </c>
    </row>
    <row r="12135" spans="1:10" hidden="1">
      <c r="A12135" s="115" t="s">
        <v>12430</v>
      </c>
      <c r="B12135" s="115" t="str">
        <f t="shared" si="189"/>
        <v>SOLEIRA,PEITORIL OU CHAPIM DE MARMORITE,PRE-MOLDADO EM OFICINA E ASSENTADO NA OBRA, COM OU SEM REBAIXO, FEITO COM GRANANº1 DE MARMORE BRANCO NACIONAL E CIMENTO,NA ESPESSURA DE 6MM</v>
      </c>
      <c r="C12135" s="115" t="s">
        <v>44813</v>
      </c>
      <c r="D12135" s="115" t="s">
        <v>44814</v>
      </c>
      <c r="E12135" s="115" t="s">
        <v>44815</v>
      </c>
      <c r="I12135" s="115" t="s">
        <v>16</v>
      </c>
      <c r="J12135" s="115">
        <v>128.03</v>
      </c>
    </row>
    <row r="12136" spans="1:10" hidden="1">
      <c r="A12136" s="115" t="s">
        <v>12431</v>
      </c>
      <c r="B12136" s="115" t="str">
        <f t="shared" si="189"/>
        <v>SOLEIRA,PEITORIL OU CHAPIM DE MARMORITE,PRE-MOLDADO EM OFICINA E ASSENTADO NA OBRA,C/OU SEM REBAIXO,FEITO COM GRANA Nº1DE GRANITO PRETO E CIMENTO,NA ESPESSURA DE 6MM</v>
      </c>
      <c r="C12136" s="115" t="s">
        <v>44813</v>
      </c>
      <c r="D12136" s="115" t="s">
        <v>44816</v>
      </c>
      <c r="E12136" s="115" t="s">
        <v>44817</v>
      </c>
      <c r="I12136" s="115" t="s">
        <v>16</v>
      </c>
      <c r="J12136" s="115">
        <v>166.04</v>
      </c>
    </row>
    <row r="12137" spans="1:10" hidden="1">
      <c r="A12137" s="115" t="s">
        <v>12432</v>
      </c>
      <c r="B12137" s="115" t="str">
        <f t="shared" si="189"/>
        <v>SOLEIRA,PEITORIL OU CHAPIM DE MARMORITE,PRE-MOLDADO EM OFICINA E ASSENTADO NA OBRA,C/OU SEM REBAIXO,FEITO COM GRANA Nº1DE GRANITO PRETO E CIMENTO,NA ESPESSURA DE 6MM</v>
      </c>
      <c r="C12137" s="115" t="s">
        <v>44813</v>
      </c>
      <c r="D12137" s="115" t="s">
        <v>44816</v>
      </c>
      <c r="E12137" s="115" t="s">
        <v>44817</v>
      </c>
      <c r="I12137" s="115" t="s">
        <v>16</v>
      </c>
      <c r="J12137" s="115">
        <v>148.87</v>
      </c>
    </row>
    <row r="12138" spans="1:10" hidden="1">
      <c r="A12138" s="115" t="s">
        <v>12433</v>
      </c>
      <c r="B12138" s="115" t="str">
        <f t="shared" si="189"/>
        <v>RECOMPOSICAO DE PISO DE MARMORITE,CONSIDERANDO 1CM DE ESPESSURA DE CAMADA DE MARMORITE E LASTRO DE ARGAMASSA COM 4CM DEESPESSURA,EXCLUSIVE POLIMENTO</v>
      </c>
      <c r="C12138" s="115" t="s">
        <v>44818</v>
      </c>
      <c r="D12138" s="115" t="s">
        <v>44819</v>
      </c>
      <c r="E12138" s="115" t="s">
        <v>44820</v>
      </c>
      <c r="I12138" s="115" t="s">
        <v>16</v>
      </c>
      <c r="J12138" s="115">
        <v>99.16</v>
      </c>
    </row>
    <row r="12139" spans="1:10" hidden="1">
      <c r="A12139" s="115" t="s">
        <v>12434</v>
      </c>
      <c r="B12139" s="115" t="str">
        <f t="shared" si="189"/>
        <v>RECOMPOSICAO DE PISO DE MARMORITE,CONSIDERANDO 1CM DE ESPESSURA DE CAMADA DE MARMORITE E LASTRO DE ARGAMASSA COM 4CM DEESPESSURA,EXCLUSIVE POLIMENTO</v>
      </c>
      <c r="C12139" s="115" t="s">
        <v>44818</v>
      </c>
      <c r="D12139" s="115" t="s">
        <v>44819</v>
      </c>
      <c r="E12139" s="115" t="s">
        <v>44820</v>
      </c>
      <c r="I12139" s="115" t="s">
        <v>16</v>
      </c>
      <c r="J12139" s="115">
        <v>87.94</v>
      </c>
    </row>
    <row r="12140" spans="1:10" hidden="1">
      <c r="A12140" s="115" t="s">
        <v>12435</v>
      </c>
      <c r="B12140" s="115" t="str">
        <f t="shared" si="189"/>
        <v>RECOMPOSICAO DE PISO DE MARMORITE,CONSIDERANDO 1CM DE ESPESSURA DE CAMADA DE MARMORITE E LASTRO DE ARGAMSSA  COM 4CM DEESPESSURA,EXCLUSIVE POLIMENTO E LASTRO DE ARGAMASSA(VIDE FAMILIA 13.301)</v>
      </c>
      <c r="C12140" s="115" t="s">
        <v>44818</v>
      </c>
      <c r="D12140" s="115" t="s">
        <v>44821</v>
      </c>
      <c r="E12140" s="115" t="s">
        <v>44822</v>
      </c>
      <c r="F12140" s="115" t="s">
        <v>44823</v>
      </c>
      <c r="I12140" s="115" t="s">
        <v>16</v>
      </c>
      <c r="J12140" s="115">
        <v>83.92</v>
      </c>
    </row>
    <row r="12141" spans="1:10" hidden="1">
      <c r="A12141" s="115" t="s">
        <v>12436</v>
      </c>
      <c r="B12141" s="115" t="str">
        <f t="shared" si="189"/>
        <v>RECOMPOSICAO DE PISO DE MARMORITE,CONSIDERANDO 1CM DE ESPESSURA DE CAMADA DE MARMORITE E LASTRO DE ARGAMSSA  COM 4CM DEESPESSURA,EXCLUSIVE POLIMENTO E LASTRO DE ARGAMASSA(VIDE FAMILIA 13.301)</v>
      </c>
      <c r="C12141" s="115" t="s">
        <v>44818</v>
      </c>
      <c r="D12141" s="115" t="s">
        <v>44821</v>
      </c>
      <c r="E12141" s="115" t="s">
        <v>44822</v>
      </c>
      <c r="F12141" s="115" t="s">
        <v>44823</v>
      </c>
      <c r="I12141" s="115" t="s">
        <v>16</v>
      </c>
      <c r="J12141" s="115">
        <v>72.69</v>
      </c>
    </row>
    <row r="12142" spans="1:10" hidden="1">
      <c r="A12142" s="115" t="s">
        <v>12437</v>
      </c>
      <c r="B12142" s="115" t="str">
        <f t="shared" si="189"/>
        <v>JUNTA PLASTICA 17X3MM,PARA PISOS CONTINUOS.FORNECIMENTO E COLOCACAO</v>
      </c>
      <c r="C12142" s="115" t="s">
        <v>44824</v>
      </c>
      <c r="D12142" s="115" t="s">
        <v>37216</v>
      </c>
      <c r="I12142" s="115" t="s">
        <v>58</v>
      </c>
      <c r="J12142" s="115">
        <v>7.53</v>
      </c>
    </row>
    <row r="12143" spans="1:10" hidden="1">
      <c r="A12143" s="115" t="s">
        <v>12438</v>
      </c>
      <c r="B12143" s="115" t="str">
        <f t="shared" si="189"/>
        <v>JUNTA PLASTICA 17X3MM,PARA PISOS CONTINUOS.FORNECIMENTO E COLOCACAO</v>
      </c>
      <c r="C12143" s="115" t="s">
        <v>44824</v>
      </c>
      <c r="D12143" s="115" t="s">
        <v>37216</v>
      </c>
      <c r="I12143" s="115" t="s">
        <v>58</v>
      </c>
      <c r="J12143" s="115">
        <v>6.72</v>
      </c>
    </row>
    <row r="12144" spans="1:10" hidden="1">
      <c r="A12144" s="115" t="s">
        <v>12439</v>
      </c>
      <c r="B12144" s="115" t="str">
        <f t="shared" si="189"/>
        <v>JUNTA PLASTICA 27X3MM,PARA PISOS CONTINUOS.FORNECIMENTO E COLOCACAO</v>
      </c>
      <c r="C12144" s="115" t="s">
        <v>44825</v>
      </c>
      <c r="D12144" s="115" t="s">
        <v>37216</v>
      </c>
      <c r="I12144" s="115" t="s">
        <v>58</v>
      </c>
      <c r="J12144" s="115">
        <v>7.93</v>
      </c>
    </row>
    <row r="12145" spans="1:10" hidden="1">
      <c r="A12145" s="115" t="s">
        <v>12440</v>
      </c>
      <c r="B12145" s="115" t="str">
        <f t="shared" si="189"/>
        <v>JUNTA PLASTICA 27X3MM,PARA PISOS CONTINUOS.FORNECIMENTO E COLOCACAO</v>
      </c>
      <c r="C12145" s="115" t="s">
        <v>44825</v>
      </c>
      <c r="D12145" s="115" t="s">
        <v>37216</v>
      </c>
      <c r="I12145" s="115" t="s">
        <v>58</v>
      </c>
      <c r="J12145" s="115">
        <v>7.12</v>
      </c>
    </row>
    <row r="12146" spans="1:10" hidden="1">
      <c r="A12146" s="115" t="s">
        <v>12441</v>
      </c>
      <c r="B12146" s="115" t="str">
        <f t="shared" si="189"/>
        <v>JUNTA METALICA EM LATAO 17X0,70MM,PARA PISOS CONTINUOS.FORNECIMENTO E COLOCACAO</v>
      </c>
      <c r="C12146" s="115" t="s">
        <v>44826</v>
      </c>
      <c r="D12146" s="115" t="s">
        <v>39360</v>
      </c>
      <c r="I12146" s="115" t="s">
        <v>58</v>
      </c>
      <c r="J12146" s="115">
        <v>14.28</v>
      </c>
    </row>
    <row r="12147" spans="1:10" hidden="1">
      <c r="A12147" s="115" t="s">
        <v>12442</v>
      </c>
      <c r="B12147" s="115" t="str">
        <f t="shared" si="189"/>
        <v>JUNTA METALICA EM LATAO 17X0,70MM,PARA PISOS CONTINUOS.FORNECIMENTO E COLOCACAO</v>
      </c>
      <c r="C12147" s="115" t="s">
        <v>44826</v>
      </c>
      <c r="D12147" s="115" t="s">
        <v>39360</v>
      </c>
      <c r="I12147" s="115" t="s">
        <v>58</v>
      </c>
      <c r="J12147" s="115">
        <v>13.47</v>
      </c>
    </row>
    <row r="12148" spans="1:10" hidden="1">
      <c r="A12148" s="115" t="s">
        <v>12443</v>
      </c>
      <c r="B12148" s="115" t="str">
        <f t="shared" si="189"/>
        <v>JUNTA FORMADA DE ARGAMASSA DE CIMENTO E AREIA,NO TRACO 1:3 COM 5X5CM</v>
      </c>
      <c r="C12148" s="115" t="s">
        <v>44827</v>
      </c>
      <c r="D12148" s="115" t="s">
        <v>44828</v>
      </c>
      <c r="I12148" s="115" t="s">
        <v>58</v>
      </c>
      <c r="J12148" s="115">
        <v>12.44</v>
      </c>
    </row>
    <row r="12149" spans="1:10" hidden="1">
      <c r="A12149" s="115" t="s">
        <v>12444</v>
      </c>
      <c r="B12149" s="115" t="str">
        <f t="shared" si="189"/>
        <v>JUNTA FORMADA DE ARGAMASSA DE CIMENTO E AREIA,NO TRACO 1:3 COM 5X5CM</v>
      </c>
      <c r="C12149" s="115" t="s">
        <v>44827</v>
      </c>
      <c r="D12149" s="115" t="s">
        <v>44828</v>
      </c>
      <c r="I12149" s="115" t="s">
        <v>58</v>
      </c>
      <c r="J12149" s="115">
        <v>10.88</v>
      </c>
    </row>
    <row r="12150" spans="1:10" hidden="1">
      <c r="A12150" s="115" t="s">
        <v>12445</v>
      </c>
      <c r="B12150" s="115" t="str">
        <f t="shared" si="189"/>
        <v>JUNTA IMPERMEABILIZANTE DE HIDROASFALTO,CIMENTO E AREIA,NO TRACO 1:1:3 COM 2,5X2,5CM</v>
      </c>
      <c r="C12150" s="115" t="s">
        <v>44829</v>
      </c>
      <c r="D12150" s="115" t="s">
        <v>44830</v>
      </c>
      <c r="I12150" s="115" t="s">
        <v>58</v>
      </c>
      <c r="J12150" s="115">
        <v>28.1</v>
      </c>
    </row>
    <row r="12151" spans="1:10" hidden="1">
      <c r="A12151" s="115" t="s">
        <v>12446</v>
      </c>
      <c r="B12151" s="115" t="str">
        <f t="shared" si="189"/>
        <v>JUNTA IMPERMEABILIZANTE DE HIDROASFALTO,CIMENTO E AREIA,NO TRACO 1:1:3 COM 2,5X2,5CM</v>
      </c>
      <c r="C12151" s="115" t="s">
        <v>44829</v>
      </c>
      <c r="D12151" s="115" t="s">
        <v>44830</v>
      </c>
      <c r="I12151" s="115" t="s">
        <v>58</v>
      </c>
      <c r="J12151" s="115">
        <v>25.84</v>
      </c>
    </row>
    <row r="12152" spans="1:10" hidden="1">
      <c r="A12152" s="115" t="s">
        <v>12447</v>
      </c>
      <c r="B12152" s="115" t="str">
        <f t="shared" si="189"/>
        <v>JUNTA IMPERMEABILIZANTE DE HIDROASFALTO,CIMENTO E AREIA,NO TRACO 1:1:3 COM 2X2,5CM</v>
      </c>
      <c r="C12152" s="115" t="s">
        <v>44829</v>
      </c>
      <c r="D12152" s="115" t="s">
        <v>44831</v>
      </c>
      <c r="I12152" s="115" t="s">
        <v>58</v>
      </c>
      <c r="J12152" s="115">
        <v>20.48</v>
      </c>
    </row>
    <row r="12153" spans="1:10" hidden="1">
      <c r="A12153" s="115" t="s">
        <v>12448</v>
      </c>
      <c r="B12153" s="115" t="str">
        <f t="shared" si="189"/>
        <v>JUNTA IMPERMEABILIZANTE DE HIDROASFALTO,CIMENTO E AREIA,NO TRACO 1:1:3 COM 2X2,5CM</v>
      </c>
      <c r="C12153" s="115" t="s">
        <v>44829</v>
      </c>
      <c r="D12153" s="115" t="s">
        <v>44831</v>
      </c>
      <c r="I12153" s="115" t="s">
        <v>58</v>
      </c>
      <c r="J12153" s="115">
        <v>18.940000000000001</v>
      </c>
    </row>
    <row r="12154" spans="1:10" hidden="1">
      <c r="A12154" s="115" t="s">
        <v>12449</v>
      </c>
      <c r="B12154" s="115" t="str">
        <f t="shared" si="189"/>
        <v>JUNTA GRAMADA COM 5CM DE LARGURA</v>
      </c>
      <c r="C12154" s="115" t="s">
        <v>12450</v>
      </c>
      <c r="I12154" s="115" t="s">
        <v>58</v>
      </c>
      <c r="J12154" s="115">
        <v>15.79</v>
      </c>
    </row>
    <row r="12155" spans="1:10" hidden="1">
      <c r="A12155" s="115" t="s">
        <v>12451</v>
      </c>
      <c r="B12155" s="115" t="str">
        <f t="shared" si="189"/>
        <v>JUNTA GRAMADA COM 5CM DE LARGURA</v>
      </c>
      <c r="C12155" s="115" t="s">
        <v>12450</v>
      </c>
      <c r="I12155" s="115" t="s">
        <v>58</v>
      </c>
      <c r="J12155" s="115">
        <v>13.74</v>
      </c>
    </row>
    <row r="12156" spans="1:10" hidden="1">
      <c r="A12156" s="115" t="s">
        <v>12452</v>
      </c>
      <c r="B12156" s="115" t="str">
        <f t="shared" si="189"/>
        <v>JUNTA GRAMADA COM 8CM DE LARGURA</v>
      </c>
      <c r="C12156" s="115" t="s">
        <v>12453</v>
      </c>
      <c r="I12156" s="115" t="s">
        <v>58</v>
      </c>
      <c r="J12156" s="115">
        <v>16.04</v>
      </c>
    </row>
    <row r="12157" spans="1:10" hidden="1">
      <c r="A12157" s="115" t="s">
        <v>12454</v>
      </c>
      <c r="B12157" s="115" t="str">
        <f t="shared" si="189"/>
        <v>JUNTA GRAMADA COM 8CM DE LARGURA</v>
      </c>
      <c r="C12157" s="115" t="s">
        <v>12453</v>
      </c>
      <c r="I12157" s="115" t="s">
        <v>58</v>
      </c>
      <c r="J12157" s="115">
        <v>13.98</v>
      </c>
    </row>
    <row r="12158" spans="1:10" hidden="1">
      <c r="A12158" s="115" t="s">
        <v>12455</v>
      </c>
      <c r="B12158" s="115"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15" t="s">
        <v>44832</v>
      </c>
      <c r="D12158" s="115" t="s">
        <v>44833</v>
      </c>
      <c r="E12158" s="115" t="s">
        <v>44834</v>
      </c>
      <c r="F12158" s="115" t="s">
        <v>44835</v>
      </c>
      <c r="G12158" s="115" t="s">
        <v>44836</v>
      </c>
      <c r="H12158" s="115" t="s">
        <v>44837</v>
      </c>
      <c r="I12158" s="115" t="s">
        <v>16</v>
      </c>
      <c r="J12158" s="115">
        <v>73.88</v>
      </c>
    </row>
    <row r="12159" spans="1:10" hidden="1">
      <c r="A12159" s="115" t="s">
        <v>12456</v>
      </c>
      <c r="B12159" s="115"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15" t="s">
        <v>44832</v>
      </c>
      <c r="D12159" s="115" t="s">
        <v>44833</v>
      </c>
      <c r="E12159" s="115" t="s">
        <v>44834</v>
      </c>
      <c r="F12159" s="115" t="s">
        <v>44835</v>
      </c>
      <c r="G12159" s="115" t="s">
        <v>44836</v>
      </c>
      <c r="H12159" s="115" t="s">
        <v>44837</v>
      </c>
      <c r="I12159" s="115" t="s">
        <v>16</v>
      </c>
      <c r="J12159" s="115">
        <v>73.88</v>
      </c>
    </row>
    <row r="12160" spans="1:10" hidden="1">
      <c r="A12160" s="115" t="s">
        <v>12457</v>
      </c>
      <c r="B12160" s="115"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15" t="s">
        <v>44832</v>
      </c>
      <c r="D12160" s="115" t="s">
        <v>44833</v>
      </c>
      <c r="E12160" s="115" t="s">
        <v>44838</v>
      </c>
      <c r="F12160" s="115" t="s">
        <v>44839</v>
      </c>
      <c r="G12160" s="115" t="s">
        <v>44840</v>
      </c>
      <c r="H12160" s="115" t="s">
        <v>44841</v>
      </c>
      <c r="I12160" s="115" t="s">
        <v>16</v>
      </c>
      <c r="J12160" s="115">
        <v>73.88</v>
      </c>
    </row>
    <row r="12161" spans="1:10" hidden="1">
      <c r="A12161" s="115" t="s">
        <v>12458</v>
      </c>
      <c r="B12161" s="115"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15" t="s">
        <v>44832</v>
      </c>
      <c r="D12161" s="115" t="s">
        <v>44833</v>
      </c>
      <c r="E12161" s="115" t="s">
        <v>44838</v>
      </c>
      <c r="F12161" s="115" t="s">
        <v>44839</v>
      </c>
      <c r="G12161" s="115" t="s">
        <v>44840</v>
      </c>
      <c r="H12161" s="115" t="s">
        <v>44841</v>
      </c>
      <c r="I12161" s="115" t="s">
        <v>16</v>
      </c>
      <c r="J12161" s="115">
        <v>73.88</v>
      </c>
    </row>
    <row r="12162" spans="1:10" hidden="1">
      <c r="A12162" s="115" t="s">
        <v>12459</v>
      </c>
      <c r="B12162" s="115"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15" t="s">
        <v>44832</v>
      </c>
      <c r="D12162" s="115" t="s">
        <v>44833</v>
      </c>
      <c r="E12162" s="115" t="s">
        <v>44842</v>
      </c>
      <c r="F12162" s="115" t="s">
        <v>44843</v>
      </c>
      <c r="G12162" s="115" t="s">
        <v>44840</v>
      </c>
      <c r="H12162" s="115" t="s">
        <v>44841</v>
      </c>
      <c r="I12162" s="115" t="s">
        <v>16</v>
      </c>
      <c r="J12162" s="115">
        <v>82.06</v>
      </c>
    </row>
    <row r="12163" spans="1:10" hidden="1">
      <c r="A12163" s="115" t="s">
        <v>12460</v>
      </c>
      <c r="B12163" s="115"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15" t="s">
        <v>44832</v>
      </c>
      <c r="D12163" s="115" t="s">
        <v>44833</v>
      </c>
      <c r="E12163" s="115" t="s">
        <v>44842</v>
      </c>
      <c r="F12163" s="115" t="s">
        <v>44843</v>
      </c>
      <c r="G12163" s="115" t="s">
        <v>44840</v>
      </c>
      <c r="H12163" s="115" t="s">
        <v>44841</v>
      </c>
      <c r="I12163" s="115" t="s">
        <v>16</v>
      </c>
      <c r="J12163" s="115">
        <v>82.06</v>
      </c>
    </row>
    <row r="12164" spans="1:10" hidden="1">
      <c r="A12164" s="115" t="s">
        <v>12461</v>
      </c>
      <c r="B12164" s="115" t="str">
        <f t="shared" si="189"/>
        <v>RODAPE DE ALTA RESISTENCIA,EM ARGAMASSA DE CIMENTO E AGREGADOS MINERAIS, COM 10CM DE ALTURA, NA COR NATURAL DO CIMENTO,INCLUSIVE 3 POLIMENTOS,SENDO OS CANTOS SALIENTES BOLEADOS,EOS REENTRANTES E JUNTO AO PISO EM MEIA CANA</v>
      </c>
      <c r="C12164" s="115" t="s">
        <v>44844</v>
      </c>
      <c r="D12164" s="115" t="s">
        <v>44845</v>
      </c>
      <c r="E12164" s="115" t="s">
        <v>44846</v>
      </c>
      <c r="F12164" s="115" t="s">
        <v>44847</v>
      </c>
      <c r="I12164" s="115" t="s">
        <v>58</v>
      </c>
      <c r="J12164" s="115">
        <v>31.1</v>
      </c>
    </row>
    <row r="12165" spans="1:10" hidden="1">
      <c r="A12165" s="115" t="s">
        <v>12462</v>
      </c>
      <c r="B12165" s="115" t="str">
        <f t="shared" ref="B12165:B12228" si="190">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15" t="s">
        <v>44844</v>
      </c>
      <c r="D12165" s="115" t="s">
        <v>44845</v>
      </c>
      <c r="E12165" s="115" t="s">
        <v>44846</v>
      </c>
      <c r="F12165" s="115" t="s">
        <v>44847</v>
      </c>
      <c r="I12165" s="115" t="s">
        <v>58</v>
      </c>
      <c r="J12165" s="115">
        <v>31.1</v>
      </c>
    </row>
    <row r="12166" spans="1:10" hidden="1">
      <c r="A12166" s="115" t="s">
        <v>12463</v>
      </c>
      <c r="B12166" s="115" t="str">
        <f t="shared" si="190"/>
        <v>RODAPE DE ALTA RESISTENCIA,EM ARGAMASSA DE CIMENTO E AGREGADOS MINERAIS,COM 10CM DE ALTURA,NA COR PRETA,INCLUSIVE 3 POLIMENTOS,SENDO OS CANTOS SALIENTES BOLEADOS,E OS REENTRANTES E JUNTO AO PISO EM MEIA CANA</v>
      </c>
      <c r="C12166" s="115" t="s">
        <v>44844</v>
      </c>
      <c r="D12166" s="115" t="s">
        <v>44848</v>
      </c>
      <c r="E12166" s="115" t="s">
        <v>44849</v>
      </c>
      <c r="F12166" s="115" t="s">
        <v>44850</v>
      </c>
      <c r="I12166" s="115" t="s">
        <v>58</v>
      </c>
      <c r="J12166" s="115">
        <v>33.75</v>
      </c>
    </row>
    <row r="12167" spans="1:10" hidden="1">
      <c r="A12167" s="115" t="s">
        <v>12464</v>
      </c>
      <c r="B12167" s="115" t="str">
        <f t="shared" si="190"/>
        <v>RODAPE DE ALTA RESISTENCIA,EM ARGAMASSA DE CIMENTO E AGREGADOS MINERAIS,COM 10CM DE ALTURA,NA COR PRETA,INCLUSIVE 3 POLIMENTOS,SENDO OS CANTOS SALIENTES BOLEADOS,E OS REENTRANTES E JUNTO AO PISO EM MEIA CANA</v>
      </c>
      <c r="C12167" s="115" t="s">
        <v>44844</v>
      </c>
      <c r="D12167" s="115" t="s">
        <v>44848</v>
      </c>
      <c r="E12167" s="115" t="s">
        <v>44849</v>
      </c>
      <c r="F12167" s="115" t="s">
        <v>44850</v>
      </c>
      <c r="I12167" s="115" t="s">
        <v>58</v>
      </c>
      <c r="J12167" s="115">
        <v>33.75</v>
      </c>
    </row>
    <row r="12168" spans="1:10" hidden="1">
      <c r="A12168" s="115" t="s">
        <v>12465</v>
      </c>
      <c r="B12168" s="115" t="str">
        <f t="shared" si="190"/>
        <v>RODAPE DE ALTA RESISTENCIA,EM ARGAMASSA DE CIMENTO E AGREGADOS MINERAIS, COM 10CM DE ALTURA, NA COR VERMELHA,INCLUSIVE 3 POLIMENTOS,SENDO OS CANTOS SALIENTES BOLEADOS,E OS REENTRANTES E JUNTO AO PISO EM MEIA CANA</v>
      </c>
      <c r="C12168" s="115" t="s">
        <v>44844</v>
      </c>
      <c r="D12168" s="115" t="s">
        <v>44851</v>
      </c>
      <c r="E12168" s="115" t="s">
        <v>44852</v>
      </c>
      <c r="F12168" s="115" t="s">
        <v>44853</v>
      </c>
      <c r="I12168" s="115" t="s">
        <v>58</v>
      </c>
      <c r="J12168" s="115">
        <v>33.75</v>
      </c>
    </row>
    <row r="12169" spans="1:10" hidden="1">
      <c r="A12169" s="115" t="s">
        <v>12466</v>
      </c>
      <c r="B12169" s="115" t="str">
        <f t="shared" si="190"/>
        <v>RODAPE DE ALTA RESISTENCIA,EM ARGAMASSA DE CIMENTO E AGREGADOS MINERAIS, COM 10CM DE ALTURA, NA COR VERMELHA,INCLUSIVE 3 POLIMENTOS,SENDO OS CANTOS SALIENTES BOLEADOS,E OS REENTRANTES E JUNTO AO PISO EM MEIA CANA</v>
      </c>
      <c r="C12169" s="115" t="s">
        <v>44844</v>
      </c>
      <c r="D12169" s="115" t="s">
        <v>44851</v>
      </c>
      <c r="E12169" s="115" t="s">
        <v>44852</v>
      </c>
      <c r="F12169" s="115" t="s">
        <v>44853</v>
      </c>
      <c r="I12169" s="115" t="s">
        <v>58</v>
      </c>
      <c r="J12169" s="115">
        <v>33.75</v>
      </c>
    </row>
    <row r="12170" spans="1:10" hidden="1">
      <c r="A12170" s="115" t="s">
        <v>12467</v>
      </c>
      <c r="B12170" s="115" t="str">
        <f t="shared" si="190"/>
        <v>DEGRAU DE ESCADA DE ALTA RESISTENCIA,COMPOSTA DE CAPA E ESPELHO,EM ARGAMASSA DE CIMENTO E AGREGADOS MINERAIS,NA COR NATURAL DE CIMENTO,INCLUSIVE 3 POLIMENTOS</v>
      </c>
      <c r="C12170" s="115" t="s">
        <v>44854</v>
      </c>
      <c r="D12170" s="115" t="s">
        <v>44855</v>
      </c>
      <c r="E12170" s="115" t="s">
        <v>44856</v>
      </c>
      <c r="I12170" s="115" t="s">
        <v>58</v>
      </c>
      <c r="J12170" s="115">
        <v>73.98</v>
      </c>
    </row>
    <row r="12171" spans="1:10" hidden="1">
      <c r="A12171" s="115" t="s">
        <v>12468</v>
      </c>
      <c r="B12171" s="115" t="str">
        <f t="shared" si="190"/>
        <v>DEGRAU DE ESCADA DE ALTA RESISTENCIA,COMPOSTA DE CAPA E ESPELHO,EM ARGAMASSA DE CIMENTO E AGREGADOS MINERAIS,NA COR NATURAL DE CIMENTO,INCLUSIVE 3 POLIMENTOS</v>
      </c>
      <c r="C12171" s="115" t="s">
        <v>44854</v>
      </c>
      <c r="D12171" s="115" t="s">
        <v>44855</v>
      </c>
      <c r="E12171" s="115" t="s">
        <v>44856</v>
      </c>
      <c r="I12171" s="115" t="s">
        <v>58</v>
      </c>
      <c r="J12171" s="115">
        <v>73.98</v>
      </c>
    </row>
    <row r="12172" spans="1:10" hidden="1">
      <c r="A12172" s="115" t="s">
        <v>12469</v>
      </c>
      <c r="B12172" s="115" t="str">
        <f t="shared" si="190"/>
        <v>DEGRAU DE ESCADA DE ALTA RESISTENCIA,COMPOSTA DE CAPA E ESPELHO,EM ARGAMASSA DE CIMENTO E AGREGADOS MINERAIS, NA COR PRETA,INCLUSIVE 3 POLIMENTOS</v>
      </c>
      <c r="C12172" s="115" t="s">
        <v>44854</v>
      </c>
      <c r="D12172" s="115" t="s">
        <v>44857</v>
      </c>
      <c r="E12172" s="115" t="s">
        <v>44858</v>
      </c>
      <c r="I12172" s="115" t="s">
        <v>58</v>
      </c>
      <c r="J12172" s="115">
        <v>73.98</v>
      </c>
    </row>
    <row r="12173" spans="1:10" hidden="1">
      <c r="A12173" s="115" t="s">
        <v>12470</v>
      </c>
      <c r="B12173" s="115" t="str">
        <f t="shared" si="190"/>
        <v>DEGRAU DE ESCADA DE ALTA RESISTENCIA,COMPOSTA DE CAPA E ESPELHO,EM ARGAMASSA DE CIMENTO E AGREGADOS MINERAIS, NA COR PRETA,INCLUSIVE 3 POLIMENTOS</v>
      </c>
      <c r="C12173" s="115" t="s">
        <v>44854</v>
      </c>
      <c r="D12173" s="115" t="s">
        <v>44857</v>
      </c>
      <c r="E12173" s="115" t="s">
        <v>44858</v>
      </c>
      <c r="I12173" s="115" t="s">
        <v>58</v>
      </c>
      <c r="J12173" s="115">
        <v>73.98</v>
      </c>
    </row>
    <row r="12174" spans="1:10" hidden="1">
      <c r="A12174" s="115" t="s">
        <v>12471</v>
      </c>
      <c r="B12174" s="115" t="str">
        <f t="shared" si="190"/>
        <v>DEGRAU DE ESCADA DE ALTA RESISTENCIA,COMPOSTA DE CAPA E ESPELHO, EM ARGAMASSA DE CIMENTO E AGREGADOS MINERAIS,NA COR VERMELHA,INCLUSIVE 3 POLIMENTOS</v>
      </c>
      <c r="C12174" s="115" t="s">
        <v>44854</v>
      </c>
      <c r="D12174" s="115" t="s">
        <v>44859</v>
      </c>
      <c r="E12174" s="115" t="s">
        <v>44860</v>
      </c>
      <c r="I12174" s="115" t="s">
        <v>58</v>
      </c>
      <c r="J12174" s="115">
        <v>73.98</v>
      </c>
    </row>
    <row r="12175" spans="1:10" hidden="1">
      <c r="A12175" s="115" t="s">
        <v>12472</v>
      </c>
      <c r="B12175" s="115" t="str">
        <f t="shared" si="190"/>
        <v>DEGRAU DE ESCADA DE ALTA RESISTENCIA,COMPOSTA DE CAPA E ESPELHO, EM ARGAMASSA DE CIMENTO E AGREGADOS MINERAIS,NA COR VERMELHA,INCLUSIVE 3 POLIMENTOS</v>
      </c>
      <c r="C12175" s="115" t="s">
        <v>44854</v>
      </c>
      <c r="D12175" s="115" t="s">
        <v>44859</v>
      </c>
      <c r="E12175" s="115" t="s">
        <v>44860</v>
      </c>
      <c r="I12175" s="115" t="s">
        <v>58</v>
      </c>
      <c r="J12175" s="115">
        <v>73.98</v>
      </c>
    </row>
    <row r="12176" spans="1:10" hidden="1">
      <c r="A12176" s="115" t="s">
        <v>12473</v>
      </c>
      <c r="B12176" s="115"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15" t="s">
        <v>44861</v>
      </c>
      <c r="D12176" s="115" t="s">
        <v>44862</v>
      </c>
      <c r="E12176" s="115" t="s">
        <v>44863</v>
      </c>
      <c r="F12176" s="115" t="s">
        <v>44864</v>
      </c>
      <c r="G12176" s="115" t="s">
        <v>44865</v>
      </c>
      <c r="H12176" s="115" t="s">
        <v>44866</v>
      </c>
      <c r="I12176" s="115" t="s">
        <v>16</v>
      </c>
      <c r="J12176" s="115">
        <v>254.26</v>
      </c>
    </row>
    <row r="12177" spans="1:10" hidden="1">
      <c r="A12177" s="115" t="s">
        <v>12474</v>
      </c>
      <c r="B12177" s="115"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15" t="s">
        <v>44861</v>
      </c>
      <c r="D12177" s="115" t="s">
        <v>44862</v>
      </c>
      <c r="E12177" s="115" t="s">
        <v>44863</v>
      </c>
      <c r="F12177" s="115" t="s">
        <v>44864</v>
      </c>
      <c r="G12177" s="115" t="s">
        <v>44865</v>
      </c>
      <c r="H12177" s="115" t="s">
        <v>44866</v>
      </c>
      <c r="I12177" s="115" t="s">
        <v>16</v>
      </c>
      <c r="J12177" s="115">
        <v>240.55</v>
      </c>
    </row>
    <row r="12178" spans="1:10" hidden="1">
      <c r="A12178" s="115" t="s">
        <v>12475</v>
      </c>
      <c r="B12178" s="115"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15" t="s">
        <v>44867</v>
      </c>
      <c r="D12178" s="115" t="s">
        <v>44868</v>
      </c>
      <c r="E12178" s="115" t="s">
        <v>44869</v>
      </c>
      <c r="F12178" s="115" t="s">
        <v>44870</v>
      </c>
      <c r="G12178" s="115" t="s">
        <v>44871</v>
      </c>
      <c r="H12178" s="115" t="s">
        <v>44872</v>
      </c>
      <c r="I12178" s="115" t="s">
        <v>16</v>
      </c>
      <c r="J12178" s="115">
        <v>133.91999999999999</v>
      </c>
    </row>
    <row r="12179" spans="1:10" hidden="1">
      <c r="A12179" s="115" t="s">
        <v>12476</v>
      </c>
      <c r="B12179" s="115"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15" t="s">
        <v>44867</v>
      </c>
      <c r="D12179" s="115" t="s">
        <v>44868</v>
      </c>
      <c r="E12179" s="115" t="s">
        <v>44869</v>
      </c>
      <c r="F12179" s="115" t="s">
        <v>44870</v>
      </c>
      <c r="G12179" s="115" t="s">
        <v>44871</v>
      </c>
      <c r="H12179" s="115" t="s">
        <v>44872</v>
      </c>
      <c r="I12179" s="115" t="s">
        <v>16</v>
      </c>
      <c r="J12179" s="115">
        <v>124.72</v>
      </c>
    </row>
    <row r="12180" spans="1:10" hidden="1">
      <c r="A12180" s="115" t="s">
        <v>12477</v>
      </c>
      <c r="B12180" s="115"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15" t="s">
        <v>44873</v>
      </c>
      <c r="D12180" s="115" t="s">
        <v>44868</v>
      </c>
      <c r="E12180" s="115" t="s">
        <v>44869</v>
      </c>
      <c r="F12180" s="115" t="s">
        <v>44874</v>
      </c>
      <c r="G12180" s="115" t="s">
        <v>44875</v>
      </c>
      <c r="H12180" s="115" t="s">
        <v>37196</v>
      </c>
      <c r="I12180" s="115" t="s">
        <v>16</v>
      </c>
      <c r="J12180" s="115">
        <v>160.44999999999999</v>
      </c>
    </row>
    <row r="12181" spans="1:10" hidden="1">
      <c r="A12181" s="115" t="s">
        <v>12478</v>
      </c>
      <c r="B12181" s="115"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15" t="s">
        <v>44873</v>
      </c>
      <c r="D12181" s="115" t="s">
        <v>44868</v>
      </c>
      <c r="E12181" s="115" t="s">
        <v>44869</v>
      </c>
      <c r="F12181" s="115" t="s">
        <v>44874</v>
      </c>
      <c r="G12181" s="115" t="s">
        <v>44875</v>
      </c>
      <c r="H12181" s="115" t="s">
        <v>37196</v>
      </c>
      <c r="I12181" s="115" t="s">
        <v>16</v>
      </c>
      <c r="J12181" s="115">
        <v>149.52000000000001</v>
      </c>
    </row>
    <row r="12182" spans="1:10" hidden="1">
      <c r="A12182" s="115" t="s">
        <v>12479</v>
      </c>
      <c r="B12182" s="115"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15" t="s">
        <v>44873</v>
      </c>
      <c r="D12182" s="115" t="s">
        <v>44868</v>
      </c>
      <c r="E12182" s="115" t="s">
        <v>44869</v>
      </c>
      <c r="F12182" s="115" t="s">
        <v>44870</v>
      </c>
      <c r="G12182" s="115" t="s">
        <v>44876</v>
      </c>
      <c r="I12182" s="115" t="s">
        <v>16</v>
      </c>
      <c r="J12182" s="115">
        <v>120.91</v>
      </c>
    </row>
    <row r="12183" spans="1:10" hidden="1">
      <c r="A12183" s="115" t="s">
        <v>12480</v>
      </c>
      <c r="B12183" s="115"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15" t="s">
        <v>44873</v>
      </c>
      <c r="D12183" s="115" t="s">
        <v>44868</v>
      </c>
      <c r="E12183" s="115" t="s">
        <v>44869</v>
      </c>
      <c r="F12183" s="115" t="s">
        <v>44870</v>
      </c>
      <c r="G12183" s="115" t="s">
        <v>44876</v>
      </c>
      <c r="I12183" s="115" t="s">
        <v>16</v>
      </c>
      <c r="J12183" s="115">
        <v>113.2</v>
      </c>
    </row>
    <row r="12184" spans="1:10" hidden="1">
      <c r="A12184" s="115" t="s">
        <v>12481</v>
      </c>
      <c r="B12184" s="115"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15" t="s">
        <v>44877</v>
      </c>
      <c r="D12184" s="115" t="s">
        <v>44878</v>
      </c>
      <c r="E12184" s="115" t="s">
        <v>44879</v>
      </c>
      <c r="F12184" s="115" t="s">
        <v>44880</v>
      </c>
      <c r="G12184" s="115" t="s">
        <v>44881</v>
      </c>
      <c r="H12184" s="115" t="s">
        <v>44882</v>
      </c>
      <c r="I12184" s="115" t="s">
        <v>58</v>
      </c>
      <c r="J12184" s="115">
        <v>68.83</v>
      </c>
    </row>
    <row r="12185" spans="1:10" hidden="1">
      <c r="A12185" s="115" t="s">
        <v>12482</v>
      </c>
      <c r="B12185" s="115"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15" t="s">
        <v>44877</v>
      </c>
      <c r="D12185" s="115" t="s">
        <v>44878</v>
      </c>
      <c r="E12185" s="115" t="s">
        <v>44879</v>
      </c>
      <c r="F12185" s="115" t="s">
        <v>44880</v>
      </c>
      <c r="G12185" s="115" t="s">
        <v>44881</v>
      </c>
      <c r="H12185" s="115" t="s">
        <v>44882</v>
      </c>
      <c r="I12185" s="115" t="s">
        <v>58</v>
      </c>
      <c r="J12185" s="115">
        <v>63.94</v>
      </c>
    </row>
    <row r="12186" spans="1:10" hidden="1">
      <c r="A12186" s="115" t="s">
        <v>12483</v>
      </c>
      <c r="B12186" s="115"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15" t="s">
        <v>44877</v>
      </c>
      <c r="D12186" s="115" t="s">
        <v>44878</v>
      </c>
      <c r="E12186" s="115" t="s">
        <v>44883</v>
      </c>
      <c r="F12186" s="115" t="s">
        <v>44884</v>
      </c>
      <c r="G12186" s="115" t="s">
        <v>44885</v>
      </c>
      <c r="H12186" s="115" t="s">
        <v>37192</v>
      </c>
      <c r="I12186" s="115" t="s">
        <v>58</v>
      </c>
      <c r="J12186" s="115">
        <v>45.15</v>
      </c>
    </row>
    <row r="12187" spans="1:10" hidden="1">
      <c r="A12187" s="115" t="s">
        <v>12484</v>
      </c>
      <c r="B12187" s="115"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15" t="s">
        <v>44877</v>
      </c>
      <c r="D12187" s="115" t="s">
        <v>44878</v>
      </c>
      <c r="E12187" s="115" t="s">
        <v>44883</v>
      </c>
      <c r="F12187" s="115" t="s">
        <v>44884</v>
      </c>
      <c r="G12187" s="115" t="s">
        <v>44885</v>
      </c>
      <c r="H12187" s="115" t="s">
        <v>37192</v>
      </c>
      <c r="I12187" s="115" t="s">
        <v>58</v>
      </c>
      <c r="J12187" s="115">
        <v>42.25</v>
      </c>
    </row>
    <row r="12188" spans="1:10" hidden="1">
      <c r="A12188" s="115" t="s">
        <v>12485</v>
      </c>
      <c r="B12188" s="115" t="str">
        <f t="shared" si="190"/>
        <v>PISO VINILICO EM PLACAS,COM MEDIDAS EM TORNO DE 30X30CM,HOMOGENEO,PADRAO LISO,COM 2MM DE ESPESSURA,PARA ALTO TRAFEGO,ASSENTE SOBRE BASE EXISTENTE,CONFORME ABNT NBR 7374.FORNECIMENTO E COLOCACAO</v>
      </c>
      <c r="C12188" s="115" t="s">
        <v>56097</v>
      </c>
      <c r="D12188" s="115" t="s">
        <v>56098</v>
      </c>
      <c r="E12188" s="115" t="s">
        <v>56099</v>
      </c>
      <c r="F12188" s="115" t="s">
        <v>37124</v>
      </c>
      <c r="I12188" s="115" t="s">
        <v>16</v>
      </c>
      <c r="J12188" s="115">
        <v>95.91</v>
      </c>
    </row>
    <row r="12189" spans="1:10" hidden="1">
      <c r="A12189" s="115" t="s">
        <v>12486</v>
      </c>
      <c r="B12189" s="115" t="str">
        <f t="shared" si="190"/>
        <v>PISO VINILICO EM PLACAS,COM MEDIDAS EM TORNO DE 30X30CM,HOMOGENEO,PADRAO LISO,COM 2MM DE ESPESSURA,PARA ALTO TRAFEGO,ASSENTE SOBRE BASE EXISTENTE,CONFORME ABNT NBR 7374.FORNECIMENTO E COLOCACAO</v>
      </c>
      <c r="C12189" s="115" t="s">
        <v>56097</v>
      </c>
      <c r="D12189" s="115" t="s">
        <v>56098</v>
      </c>
      <c r="E12189" s="115" t="s">
        <v>56099</v>
      </c>
      <c r="F12189" s="115" t="s">
        <v>37124</v>
      </c>
      <c r="I12189" s="115" t="s">
        <v>16</v>
      </c>
      <c r="J12189" s="115">
        <v>95</v>
      </c>
    </row>
    <row r="12190" spans="1:10" hidden="1">
      <c r="A12190" s="115" t="s">
        <v>12487</v>
      </c>
      <c r="B12190" s="115" t="str">
        <f t="shared" si="190"/>
        <v>PISO VINILICO EM PLACAS,COM MEDIDAS EM TORNO DE 30X30CM,HOMOGENEO,PADRAO RISCADO,COM 3,2MM DE ESPESSURA,PARA ALTO TRAFEGO,ASSENTE SOBRE BASE EXISTENTE,CONFORME ABNT NBR 7374.FORNECIMENTO E COLOCACAO</v>
      </c>
      <c r="C12190" s="115" t="s">
        <v>56097</v>
      </c>
      <c r="D12190" s="115" t="s">
        <v>56100</v>
      </c>
      <c r="E12190" s="115" t="s">
        <v>56101</v>
      </c>
      <c r="F12190" s="115" t="s">
        <v>37184</v>
      </c>
      <c r="I12190" s="115" t="s">
        <v>16</v>
      </c>
      <c r="J12190" s="115">
        <v>104</v>
      </c>
    </row>
    <row r="12191" spans="1:10" hidden="1">
      <c r="A12191" s="115" t="s">
        <v>12488</v>
      </c>
      <c r="B12191" s="115" t="str">
        <f t="shared" si="190"/>
        <v>PISO VINILICO EM PLACAS,COM MEDIDAS EM TORNO DE 30X30CM,HOMOGENEO,PADRAO RISCADO,COM 3,2MM DE ESPESSURA,PARA ALTO TRAFEGO,ASSENTE SOBRE BASE EXISTENTE,CONFORME ABNT NBR 7374.FORNECIMENTO E COLOCACAO</v>
      </c>
      <c r="C12191" s="115" t="s">
        <v>56097</v>
      </c>
      <c r="D12191" s="115" t="s">
        <v>56100</v>
      </c>
      <c r="E12191" s="115" t="s">
        <v>56101</v>
      </c>
      <c r="F12191" s="115" t="s">
        <v>37184</v>
      </c>
      <c r="I12191" s="115" t="s">
        <v>16</v>
      </c>
      <c r="J12191" s="115">
        <v>103.09</v>
      </c>
    </row>
    <row r="12192" spans="1:10" hidden="1">
      <c r="A12192" s="115" t="s">
        <v>12489</v>
      </c>
      <c r="B12192" s="115" t="str">
        <f t="shared" si="190"/>
        <v>PISO VINILICO EM PLACAS,COM MEDIDAS EM TORNO DE 30X30CM,HOMOGENEO,PADRAO RISCADO,COM 2MM DE ESPESSURA,PARA ALTO TRAFEGO,ASSENTE SOBRE BASE EXISTENTE,CONFORME ABNT NBR 7374.FORNECIMENTO E COLOCACAO</v>
      </c>
      <c r="C12192" s="115" t="s">
        <v>56097</v>
      </c>
      <c r="D12192" s="115" t="s">
        <v>56102</v>
      </c>
      <c r="E12192" s="115" t="s">
        <v>56103</v>
      </c>
      <c r="F12192" s="115" t="s">
        <v>36737</v>
      </c>
      <c r="I12192" s="115" t="s">
        <v>16</v>
      </c>
      <c r="J12192" s="115">
        <v>83.74</v>
      </c>
    </row>
    <row r="12193" spans="1:10" hidden="1">
      <c r="A12193" s="115" t="s">
        <v>12490</v>
      </c>
      <c r="B12193" s="115" t="str">
        <f t="shared" si="190"/>
        <v>PISO VINILICO EM PLACAS,COM MEDIDAS EM TORNO DE 30X30CM,HOMOGENEO,PADRAO RISCADO,COM 2MM DE ESPESSURA,PARA ALTO TRAFEGO,ASSENTE SOBRE BASE EXISTENTE,CONFORME ABNT NBR 7374.FORNECIMENTO E COLOCACAO</v>
      </c>
      <c r="C12193" s="115" t="s">
        <v>56097</v>
      </c>
      <c r="D12193" s="115" t="s">
        <v>56102</v>
      </c>
      <c r="E12193" s="115" t="s">
        <v>56103</v>
      </c>
      <c r="F12193" s="115" t="s">
        <v>36737</v>
      </c>
      <c r="I12193" s="115" t="s">
        <v>16</v>
      </c>
      <c r="J12193" s="115">
        <v>82.83</v>
      </c>
    </row>
    <row r="12194" spans="1:10" hidden="1">
      <c r="A12194" s="115" t="s">
        <v>12491</v>
      </c>
      <c r="B12194" s="115" t="str">
        <f t="shared" si="190"/>
        <v>PISO VINILICO EM PLACAS,COM MEDIDAS EM TORNO DE 60X60CM,HOMOGENEO,PADRAO RISCADO,COM 2MM DE ESPESSURA,PARA ALTO TRAFEGO,ASSENTE SOBRE BASE EXISTENTE,CONFORME ABNT NBR 7374.FORNECIMENTO E COLOCACAO</v>
      </c>
      <c r="C12194" s="115" t="s">
        <v>56104</v>
      </c>
      <c r="D12194" s="115" t="s">
        <v>56102</v>
      </c>
      <c r="E12194" s="115" t="s">
        <v>56103</v>
      </c>
      <c r="F12194" s="115" t="s">
        <v>36737</v>
      </c>
      <c r="I12194" s="115" t="s">
        <v>16</v>
      </c>
      <c r="J12194" s="115">
        <v>97.17</v>
      </c>
    </row>
    <row r="12195" spans="1:10" hidden="1">
      <c r="A12195" s="115" t="s">
        <v>12492</v>
      </c>
      <c r="B12195" s="115" t="str">
        <f t="shared" si="190"/>
        <v>PISO VINILICO EM PLACAS,COM MEDIDAS EM TORNO DE 60X60CM,HOMOGENEO,PADRAO RISCADO,COM 2MM DE ESPESSURA,PARA ALTO TRAFEGO,ASSENTE SOBRE BASE EXISTENTE,CONFORME ABNT NBR 7374.FORNECIMENTO E COLOCACAO</v>
      </c>
      <c r="C12195" s="115" t="s">
        <v>56104</v>
      </c>
      <c r="D12195" s="115" t="s">
        <v>56102</v>
      </c>
      <c r="E12195" s="115" t="s">
        <v>56103</v>
      </c>
      <c r="F12195" s="115" t="s">
        <v>36737</v>
      </c>
      <c r="I12195" s="115" t="s">
        <v>16</v>
      </c>
      <c r="J12195" s="115">
        <v>96.26</v>
      </c>
    </row>
    <row r="12196" spans="1:10" hidden="1">
      <c r="A12196" s="115" t="s">
        <v>56105</v>
      </c>
      <c r="B12196" s="115" t="str">
        <f t="shared" si="190"/>
        <v>PISO VINILICO EM MANTAS,COM 2M DE LARGURA X 20M DE COMPRIMENTO,HOMOGENEO,COM 2MM DE ESPESSURA,REFORCO EM POLIURETANO ULTRA RESISTENTE (PUR),PARA ALTO TRAFEGO,FUNGICIDA,ASSENTE SOBRE BASE EXISTENTE,CONFORME ABNT NBR 14917.FORNECIMENTO E COLOCACAO</v>
      </c>
      <c r="C12196" s="115" t="s">
        <v>56106</v>
      </c>
      <c r="D12196" s="115" t="s">
        <v>56107</v>
      </c>
      <c r="E12196" s="115" t="s">
        <v>56108</v>
      </c>
      <c r="F12196" s="115" t="s">
        <v>56109</v>
      </c>
      <c r="G12196" s="115" t="s">
        <v>37196</v>
      </c>
      <c r="I12196" s="115" t="s">
        <v>16</v>
      </c>
      <c r="J12196" s="115">
        <v>145.75</v>
      </c>
    </row>
    <row r="12197" spans="1:10" hidden="1">
      <c r="A12197" s="115" t="s">
        <v>56110</v>
      </c>
      <c r="B12197" s="115" t="str">
        <f t="shared" si="190"/>
        <v>PISO VINILICO EM MANTAS,COM 2M DE LARGURA X 20M DE COMPRIMENTO,HOMOGENEO,COM 2MM DE ESPESSURA,REFORCO EM POLIURETANO ULTRA RESISTENTE (PUR),PARA ALTO TRAFEGO,FUNGICIDA,ASSENTE SOBRE BASE EXISTENTE,CONFORME ABNT NBR 14917.FORNECIMENTO E COLOCACAO</v>
      </c>
      <c r="C12197" s="115" t="s">
        <v>56106</v>
      </c>
      <c r="D12197" s="115" t="s">
        <v>56107</v>
      </c>
      <c r="E12197" s="115" t="s">
        <v>56108</v>
      </c>
      <c r="F12197" s="115" t="s">
        <v>56109</v>
      </c>
      <c r="G12197" s="115" t="s">
        <v>37196</v>
      </c>
      <c r="I12197" s="115" t="s">
        <v>16</v>
      </c>
      <c r="J12197" s="115">
        <v>144.94999999999999</v>
      </c>
    </row>
    <row r="12198" spans="1:10" hidden="1">
      <c r="A12198" s="115" t="s">
        <v>56111</v>
      </c>
      <c r="B12198" s="115"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15" t="s">
        <v>56112</v>
      </c>
      <c r="D12198" s="115" t="s">
        <v>56113</v>
      </c>
      <c r="E12198" s="115" t="s">
        <v>56114</v>
      </c>
      <c r="F12198" s="115" t="s">
        <v>56115</v>
      </c>
      <c r="G12198" s="115" t="s">
        <v>56116</v>
      </c>
      <c r="H12198" s="115" t="s">
        <v>56117</v>
      </c>
      <c r="I12198" s="115" t="s">
        <v>16</v>
      </c>
      <c r="J12198" s="115">
        <v>173.76</v>
      </c>
    </row>
    <row r="12199" spans="1:10" hidden="1">
      <c r="A12199" s="115" t="s">
        <v>56118</v>
      </c>
      <c r="B12199" s="115"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15" t="s">
        <v>56112</v>
      </c>
      <c r="D12199" s="115" t="s">
        <v>56113</v>
      </c>
      <c r="E12199" s="115" t="s">
        <v>56114</v>
      </c>
      <c r="F12199" s="115" t="s">
        <v>56115</v>
      </c>
      <c r="G12199" s="115" t="s">
        <v>56116</v>
      </c>
      <c r="H12199" s="115" t="s">
        <v>56117</v>
      </c>
      <c r="I12199" s="115" t="s">
        <v>16</v>
      </c>
      <c r="J12199" s="115">
        <v>172.96</v>
      </c>
    </row>
    <row r="12200" spans="1:10" hidden="1">
      <c r="A12200" s="115" t="s">
        <v>12493</v>
      </c>
      <c r="B12200" s="115" t="str">
        <f t="shared" si="190"/>
        <v>PISO VINILICO EM MANTAS,COM 2M DE LARGURA X 23M DE COMPRIMENTO,HETEROGENEO,COM 2MM DE ESPESSURA,REFORCO EM POLIURETANO ULTRA RESISTENTE (PUR),PARA ALTO TRAFEGO,ASSENTE SOBRE BASE EXISTENTE,CONFORME ABNT NBR 14917.FORNECIMENTO E COLOCACAO</v>
      </c>
      <c r="C12200" s="115" t="s">
        <v>56112</v>
      </c>
      <c r="D12200" s="115" t="s">
        <v>56119</v>
      </c>
      <c r="E12200" s="115" t="s">
        <v>56120</v>
      </c>
      <c r="F12200" s="115" t="s">
        <v>56121</v>
      </c>
      <c r="I12200" s="115" t="s">
        <v>16</v>
      </c>
      <c r="J12200" s="115">
        <v>135.61000000000001</v>
      </c>
    </row>
    <row r="12201" spans="1:10" hidden="1">
      <c r="A12201" s="115" t="s">
        <v>12494</v>
      </c>
      <c r="B12201" s="115" t="str">
        <f t="shared" si="190"/>
        <v>PISO VINILICO EM MANTAS,COM 2M DE LARGURA X 23M DE COMPRIMENTO,HETEROGENEO,COM 2MM DE ESPESSURA,REFORCO EM POLIURETANO ULTRA RESISTENTE (PUR),PARA ALTO TRAFEGO,ASSENTE SOBRE BASE EXISTENTE,CONFORME ABNT NBR 14917.FORNECIMENTO E COLOCACAO</v>
      </c>
      <c r="C12201" s="115" t="s">
        <v>56112</v>
      </c>
      <c r="D12201" s="115" t="s">
        <v>56119</v>
      </c>
      <c r="E12201" s="115" t="s">
        <v>56120</v>
      </c>
      <c r="F12201" s="115" t="s">
        <v>56121</v>
      </c>
      <c r="I12201" s="115" t="s">
        <v>16</v>
      </c>
      <c r="J12201" s="115">
        <v>134.80000000000001</v>
      </c>
    </row>
    <row r="12202" spans="1:10" hidden="1">
      <c r="A12202" s="115" t="s">
        <v>12495</v>
      </c>
      <c r="B12202" s="115" t="str">
        <f t="shared" si="190"/>
        <v>PISO VINILICO EM MANTAS,COM 2M DE LARGURA X 23M DE COMPRIMENTO,HETEROGENEO,COM 3MM DE ESPESSURA,REFORCO EM POLIURETANO ULTRA RESISTENTE (PUR),PARA ALTO TRAFEGO,ASSENTE SOBRE BASE EXISTENTE,CONFORME ABNT NBR 14917.FORNECIMENTO E COLOCACAO</v>
      </c>
      <c r="C12202" s="115" t="s">
        <v>56112</v>
      </c>
      <c r="D12202" s="115" t="s">
        <v>56122</v>
      </c>
      <c r="E12202" s="115" t="s">
        <v>56120</v>
      </c>
      <c r="F12202" s="115" t="s">
        <v>56121</v>
      </c>
      <c r="I12202" s="115" t="s">
        <v>16</v>
      </c>
      <c r="J12202" s="115">
        <v>177.85</v>
      </c>
    </row>
    <row r="12203" spans="1:10" hidden="1">
      <c r="A12203" s="115" t="s">
        <v>12496</v>
      </c>
      <c r="B12203" s="115" t="str">
        <f t="shared" si="190"/>
        <v>PISO VINILICO EM MANTAS,COM 2M DE LARGURA X 23M DE COMPRIMENTO,HETEROGENEO,COM 3MM DE ESPESSURA,REFORCO EM POLIURETANO ULTRA RESISTENTE (PUR),PARA ALTO TRAFEGO,ASSENTE SOBRE BASE EXISTENTE,CONFORME ABNT NBR 14917.FORNECIMENTO E COLOCACAO</v>
      </c>
      <c r="C12203" s="115" t="s">
        <v>56112</v>
      </c>
      <c r="D12203" s="115" t="s">
        <v>56122</v>
      </c>
      <c r="E12203" s="115" t="s">
        <v>56120</v>
      </c>
      <c r="F12203" s="115" t="s">
        <v>56121</v>
      </c>
      <c r="I12203" s="115" t="s">
        <v>16</v>
      </c>
      <c r="J12203" s="115">
        <v>177.04</v>
      </c>
    </row>
    <row r="12204" spans="1:10" hidden="1">
      <c r="A12204" s="115" t="s">
        <v>12497</v>
      </c>
      <c r="B12204" s="115" t="str">
        <f t="shared" si="190"/>
        <v>TESTEIRA EM MATERIAL VINILICO COM 6CM DE LARGURA.FORNECIMENTO E COLOCACAO</v>
      </c>
      <c r="C12204" s="115" t="s">
        <v>44886</v>
      </c>
      <c r="D12204" s="115" t="s">
        <v>37124</v>
      </c>
      <c r="I12204" s="115" t="s">
        <v>58</v>
      </c>
      <c r="J12204" s="115">
        <v>19.989999999999998</v>
      </c>
    </row>
    <row r="12205" spans="1:10" hidden="1">
      <c r="A12205" s="115" t="s">
        <v>12498</v>
      </c>
      <c r="B12205" s="115" t="str">
        <f t="shared" si="190"/>
        <v>TESTEIRA EM MATERIAL VINILICO COM 6CM DE LARGURA.FORNECIMENTO E COLOCACAO</v>
      </c>
      <c r="C12205" s="115" t="s">
        <v>44886</v>
      </c>
      <c r="D12205" s="115" t="s">
        <v>37124</v>
      </c>
      <c r="I12205" s="115" t="s">
        <v>58</v>
      </c>
      <c r="J12205" s="115">
        <v>19.62</v>
      </c>
    </row>
    <row r="12206" spans="1:10" hidden="1">
      <c r="A12206" s="115" t="s">
        <v>12499</v>
      </c>
      <c r="B12206" s="115" t="str">
        <f t="shared" si="190"/>
        <v>RODAPE DE PVC TIPO PLANO OU CURVO,COM 7,5CM DE ALTURA,PARA PISOS VINILICOS.FORNECIMENTO E COLOCACAO</v>
      </c>
      <c r="C12206" s="115" t="s">
        <v>44887</v>
      </c>
      <c r="D12206" s="115" t="s">
        <v>44888</v>
      </c>
      <c r="I12206" s="115" t="s">
        <v>58</v>
      </c>
      <c r="J12206" s="115">
        <v>15.45</v>
      </c>
    </row>
    <row r="12207" spans="1:10" hidden="1">
      <c r="A12207" s="115" t="s">
        <v>12500</v>
      </c>
      <c r="B12207" s="115" t="str">
        <f t="shared" si="190"/>
        <v>RODAPE DE PVC TIPO PLANO OU CURVO,COM 7,5CM DE ALTURA,PARA PISOS VINILICOS.FORNECIMENTO E COLOCACAO</v>
      </c>
      <c r="C12207" s="115" t="s">
        <v>44887</v>
      </c>
      <c r="D12207" s="115" t="s">
        <v>44888</v>
      </c>
      <c r="I12207" s="115" t="s">
        <v>58</v>
      </c>
      <c r="J12207" s="115">
        <v>14.65</v>
      </c>
    </row>
    <row r="12208" spans="1:10" hidden="1">
      <c r="A12208" s="115" t="s">
        <v>12501</v>
      </c>
      <c r="B12208" s="115" t="str">
        <f t="shared" si="190"/>
        <v>RODAPE DE PVC TIPO HOSPITALAR,PLANO OU CURVO,COM 7,5CM DE ALTURA,PARA PISOS VINILICOS.FORNECIMENTO E COLOCACAO</v>
      </c>
      <c r="C12208" s="115" t="s">
        <v>44889</v>
      </c>
      <c r="D12208" s="115" t="s">
        <v>44890</v>
      </c>
      <c r="I12208" s="115" t="s">
        <v>58</v>
      </c>
      <c r="J12208" s="115">
        <v>22.19</v>
      </c>
    </row>
    <row r="12209" spans="1:10" hidden="1">
      <c r="A12209" s="115" t="s">
        <v>12502</v>
      </c>
      <c r="B12209" s="115" t="str">
        <f t="shared" si="190"/>
        <v>RODAPE DE PVC TIPO HOSPITALAR,PLANO OU CURVO,COM 7,5CM DE ALTURA,PARA PISOS VINILICOS.FORNECIMENTO E COLOCACAO</v>
      </c>
      <c r="C12209" s="115" t="s">
        <v>44889</v>
      </c>
      <c r="D12209" s="115" t="s">
        <v>44890</v>
      </c>
      <c r="I12209" s="115" t="s">
        <v>58</v>
      </c>
      <c r="J12209" s="115">
        <v>21.39</v>
      </c>
    </row>
    <row r="12210" spans="1:10" hidden="1">
      <c r="A12210" s="115" t="s">
        <v>12503</v>
      </c>
      <c r="B12210" s="115" t="str">
        <f t="shared" si="190"/>
        <v>SUPORTE CURVO E PERFIL DE ARREMATE PARA PISO VINILICO.FORNECIMENTO E COLOCACAO</v>
      </c>
      <c r="C12210" s="115" t="s">
        <v>44891</v>
      </c>
      <c r="D12210" s="115" t="s">
        <v>37184</v>
      </c>
      <c r="I12210" s="115" t="s">
        <v>58</v>
      </c>
      <c r="J12210" s="115">
        <v>33.229999999999997</v>
      </c>
    </row>
    <row r="12211" spans="1:10" hidden="1">
      <c r="A12211" s="115" t="s">
        <v>12504</v>
      </c>
      <c r="B12211" s="115" t="str">
        <f t="shared" si="190"/>
        <v>SUPORTE CURVO E PERFIL DE ARREMATE PARA PISO VINILICO.FORNECIMENTO E COLOCACAO</v>
      </c>
      <c r="C12211" s="115" t="s">
        <v>44891</v>
      </c>
      <c r="D12211" s="115" t="s">
        <v>37184</v>
      </c>
      <c r="I12211" s="115" t="s">
        <v>58</v>
      </c>
      <c r="J12211" s="115">
        <v>30.82</v>
      </c>
    </row>
    <row r="12212" spans="1:10" hidden="1">
      <c r="A12212" s="115" t="s">
        <v>12505</v>
      </c>
      <c r="B12212" s="115" t="str">
        <f t="shared" si="190"/>
        <v>CORDAO DE SOLDA PARA FUSAO A QUENTE,EM JUNTAS DE PISOS VINILICOS FLEXIVEIS.FORNECIMENTO E ASSENTAMENTO</v>
      </c>
      <c r="C12212" s="115" t="s">
        <v>44892</v>
      </c>
      <c r="D12212" s="115" t="s">
        <v>44893</v>
      </c>
      <c r="I12212" s="115" t="s">
        <v>58</v>
      </c>
      <c r="J12212" s="115">
        <v>8.83</v>
      </c>
    </row>
    <row r="12213" spans="1:10" hidden="1">
      <c r="A12213" s="115" t="s">
        <v>12506</v>
      </c>
      <c r="B12213" s="115" t="str">
        <f t="shared" si="190"/>
        <v>CORDAO DE SOLDA PARA FUSAO A QUENTE,EM JUNTAS DE PISOS VINILICOS FLEXIVEIS.FORNECIMENTO E ASSENTAMENTO</v>
      </c>
      <c r="C12213" s="115" t="s">
        <v>44892</v>
      </c>
      <c r="D12213" s="115" t="s">
        <v>44893</v>
      </c>
      <c r="I12213" s="115" t="s">
        <v>58</v>
      </c>
      <c r="J12213" s="115">
        <v>8.35</v>
      </c>
    </row>
    <row r="12214" spans="1:10" hidden="1">
      <c r="A12214" s="115" t="s">
        <v>12507</v>
      </c>
      <c r="B12214" s="115" t="str">
        <f t="shared" si="190"/>
        <v>RECOMPOSICAO DE PLACAS DE PISO DE MATERIAL VINILICO OU PLASTICO,EXCLUSIVE O FORNECIMENTO DO PISO,INCLUSIVE COLA</v>
      </c>
      <c r="C12214" s="115" t="s">
        <v>44894</v>
      </c>
      <c r="D12214" s="115" t="s">
        <v>44895</v>
      </c>
      <c r="I12214" s="115" t="s">
        <v>16</v>
      </c>
      <c r="J12214" s="115">
        <v>33.119999999999997</v>
      </c>
    </row>
    <row r="12215" spans="1:10" hidden="1">
      <c r="A12215" s="115" t="s">
        <v>12508</v>
      </c>
      <c r="B12215" s="115" t="str">
        <f t="shared" si="190"/>
        <v>RECOMPOSICAO DE PLACAS DE PISO DE MATERIAL VINILICO OU PLASTICO,EXCLUSIVE O FORNECIMENTO DO PISO,INCLUSIVE COLA</v>
      </c>
      <c r="C12215" s="115" t="s">
        <v>44894</v>
      </c>
      <c r="D12215" s="115" t="s">
        <v>44895</v>
      </c>
      <c r="I12215" s="115" t="s">
        <v>16</v>
      </c>
      <c r="J12215" s="115">
        <v>29.53</v>
      </c>
    </row>
    <row r="12216" spans="1:10" hidden="1">
      <c r="A12216" s="115" t="s">
        <v>12509</v>
      </c>
      <c r="B12216" s="115" t="str">
        <f t="shared" si="190"/>
        <v>FORRACAO DE PISO COM CARPETE DE FIBRA DE NYLON,PARA ALTO TRAFEGO,COM ESPESSURA DE 6 A 7MM,SOBRE BASE EXISTENTE.FORNECIMENTO E COLOCACAO</v>
      </c>
      <c r="C12216" s="115" t="s">
        <v>44896</v>
      </c>
      <c r="D12216" s="115" t="s">
        <v>44897</v>
      </c>
      <c r="E12216" s="115" t="s">
        <v>44898</v>
      </c>
      <c r="I12216" s="115" t="s">
        <v>16</v>
      </c>
      <c r="J12216" s="115">
        <v>107.38</v>
      </c>
    </row>
    <row r="12217" spans="1:10" hidden="1">
      <c r="A12217" s="115" t="s">
        <v>12510</v>
      </c>
      <c r="B12217" s="115" t="str">
        <f t="shared" si="190"/>
        <v>FORRACAO DE PISO COM CARPETE DE FIBRA DE NYLON,PARA ALTO TRAFEGO,COM ESPESSURA DE 6 A 7MM,SOBRE BASE EXISTENTE.FORNECIMENTO E COLOCACAO</v>
      </c>
      <c r="C12217" s="115" t="s">
        <v>44896</v>
      </c>
      <c r="D12217" s="115" t="s">
        <v>44897</v>
      </c>
      <c r="E12217" s="115" t="s">
        <v>44898</v>
      </c>
      <c r="I12217" s="115" t="s">
        <v>16</v>
      </c>
      <c r="J12217" s="115">
        <v>106.87</v>
      </c>
    </row>
    <row r="12218" spans="1:10" hidden="1">
      <c r="A12218" s="115" t="s">
        <v>12511</v>
      </c>
      <c r="B12218" s="115" t="str">
        <f t="shared" si="190"/>
        <v>FORRACAO DE PISO COM CARPETE DE FIBRA DE NYLON,PARA ALTO TRAFEGO,COM ESPESSURA DE 10MM,SOBRE BASE EXISTENTE.FORNECIMENTO E COLOCACAO</v>
      </c>
      <c r="C12218" s="115" t="s">
        <v>44896</v>
      </c>
      <c r="D12218" s="115" t="s">
        <v>44899</v>
      </c>
      <c r="E12218" s="115" t="s">
        <v>36481</v>
      </c>
      <c r="I12218" s="115" t="s">
        <v>16</v>
      </c>
      <c r="J12218" s="115">
        <v>152.71</v>
      </c>
    </row>
    <row r="12219" spans="1:10" hidden="1">
      <c r="A12219" s="115" t="s">
        <v>12512</v>
      </c>
      <c r="B12219" s="115" t="str">
        <f t="shared" si="190"/>
        <v>FORRACAO DE PISO COM CARPETE DE FIBRA DE NYLON,PARA ALTO TRAFEGO,COM ESPESSURA DE 10MM,SOBRE BASE EXISTENTE.FORNECIMENTO E COLOCACAO</v>
      </c>
      <c r="C12219" s="115" t="s">
        <v>44896</v>
      </c>
      <c r="D12219" s="115" t="s">
        <v>44899</v>
      </c>
      <c r="E12219" s="115" t="s">
        <v>36481</v>
      </c>
      <c r="I12219" s="115" t="s">
        <v>16</v>
      </c>
      <c r="J12219" s="115">
        <v>152.19999999999999</v>
      </c>
    </row>
    <row r="12220" spans="1:10" hidden="1">
      <c r="A12220" s="115" t="s">
        <v>12513</v>
      </c>
      <c r="B12220" s="115" t="str">
        <f t="shared" si="190"/>
        <v>FORRACAO DE PISO COM CARPETE DE FIBRA DE POLIPROPILENO,PARAALTO TRAFEGO,COM ESPESSURA APROXIMADA DE 5MM,SOBRE BASE EXISTENTE.FORNECIMENTO E COLOCACAO</v>
      </c>
      <c r="C12220" s="115" t="s">
        <v>44900</v>
      </c>
      <c r="D12220" s="115" t="s">
        <v>44901</v>
      </c>
      <c r="E12220" s="115" t="s">
        <v>44902</v>
      </c>
      <c r="I12220" s="115" t="s">
        <v>16</v>
      </c>
      <c r="J12220" s="115">
        <v>76.69</v>
      </c>
    </row>
    <row r="12221" spans="1:10" hidden="1">
      <c r="A12221" s="115" t="s">
        <v>12514</v>
      </c>
      <c r="B12221" s="115" t="str">
        <f t="shared" si="190"/>
        <v>FORRACAO DE PISO COM CARPETE DE FIBRA DE POLIPROPILENO,PARAALTO TRAFEGO,COM ESPESSURA APROXIMADA DE 5MM,SOBRE BASE EXISTENTE.FORNECIMENTO E COLOCACAO</v>
      </c>
      <c r="C12221" s="115" t="s">
        <v>44900</v>
      </c>
      <c r="D12221" s="115" t="s">
        <v>44901</v>
      </c>
      <c r="E12221" s="115" t="s">
        <v>44902</v>
      </c>
      <c r="I12221" s="115" t="s">
        <v>16</v>
      </c>
      <c r="J12221" s="115">
        <v>76.180000000000007</v>
      </c>
    </row>
    <row r="12222" spans="1:10" hidden="1">
      <c r="A12222" s="115" t="s">
        <v>12515</v>
      </c>
      <c r="B12222" s="115" t="str">
        <f t="shared" si="190"/>
        <v>FORRACAO DE PISO COM CARPETE DE POLIPROPILENO,COM COBERTURAEM FIBRA DE NYLON,PARA ALTO TRAFEGO,COM ESPESSURA DE 8 A 9MM,SOBRE BASE EXISTENTE.FORNECIMENTO E COLOCACAO</v>
      </c>
      <c r="C12222" s="115" t="s">
        <v>44903</v>
      </c>
      <c r="D12222" s="115" t="s">
        <v>44904</v>
      </c>
      <c r="E12222" s="115" t="s">
        <v>44905</v>
      </c>
      <c r="I12222" s="115" t="s">
        <v>16</v>
      </c>
      <c r="J12222" s="115">
        <v>189.99</v>
      </c>
    </row>
    <row r="12223" spans="1:10" hidden="1">
      <c r="A12223" s="115" t="s">
        <v>12516</v>
      </c>
      <c r="B12223" s="115" t="str">
        <f t="shared" si="190"/>
        <v>FORRACAO DE PISO COM CARPETE DE POLIPROPILENO,COM COBERTURAEM FIBRA DE NYLON,PARA ALTO TRAFEGO,COM ESPESSURA DE 8 A 9MM,SOBRE BASE EXISTENTE.FORNECIMENTO E COLOCACAO</v>
      </c>
      <c r="C12223" s="115" t="s">
        <v>44903</v>
      </c>
      <c r="D12223" s="115" t="s">
        <v>44904</v>
      </c>
      <c r="E12223" s="115" t="s">
        <v>44905</v>
      </c>
      <c r="I12223" s="115" t="s">
        <v>16</v>
      </c>
      <c r="J12223" s="115">
        <v>189.47</v>
      </c>
    </row>
    <row r="12224" spans="1:10" hidden="1">
      <c r="A12224" s="115" t="s">
        <v>12517</v>
      </c>
      <c r="B12224" s="115" t="str">
        <f t="shared" si="190"/>
        <v>FORRACAO DE PISO COM CARPETE DE FIBRA DE POLIPROPILENO,PARATRAFEGO LEVE A MODERADO,COM ESPESSURA DE 4 A 5MM,SOBRE BASEEXISTENTE.FORNECIMENTO E COLOCACAO</v>
      </c>
      <c r="C12224" s="115" t="s">
        <v>44900</v>
      </c>
      <c r="D12224" s="115" t="s">
        <v>44906</v>
      </c>
      <c r="E12224" s="115" t="s">
        <v>44907</v>
      </c>
      <c r="I12224" s="115" t="s">
        <v>16</v>
      </c>
      <c r="J12224" s="115">
        <v>48.37</v>
      </c>
    </row>
    <row r="12225" spans="1:10" hidden="1">
      <c r="A12225" s="115" t="s">
        <v>12518</v>
      </c>
      <c r="B12225" s="115" t="str">
        <f t="shared" si="190"/>
        <v>FORRACAO DE PISO COM CARPETE DE FIBRA DE POLIPROPILENO,PARATRAFEGO LEVE A MODERADO,COM ESPESSURA DE 4 A 5MM,SOBRE BASEEXISTENTE.FORNECIMENTO E COLOCACAO</v>
      </c>
      <c r="C12225" s="115" t="s">
        <v>44900</v>
      </c>
      <c r="D12225" s="115" t="s">
        <v>44906</v>
      </c>
      <c r="E12225" s="115" t="s">
        <v>44907</v>
      </c>
      <c r="I12225" s="115" t="s">
        <v>16</v>
      </c>
      <c r="J12225" s="115">
        <v>47.86</v>
      </c>
    </row>
    <row r="12226" spans="1:10" hidden="1">
      <c r="A12226" s="115" t="s">
        <v>12519</v>
      </c>
      <c r="B12226" s="115" t="str">
        <f t="shared" si="190"/>
        <v>FORRACAO DE PISO COM CARPETE DE FIBRA DE POLIPROPILENO,COM ACABAMENTO RESINADO,PARA TRAFEGO LEVE A MODERADO,COM ESPESSURA DE 4 A 5MM,SOBRE BASE EXISTENTE.FORNECIMENTO E COLOCACAO</v>
      </c>
      <c r="C12226" s="115" t="s">
        <v>44908</v>
      </c>
      <c r="D12226" s="115" t="s">
        <v>44909</v>
      </c>
      <c r="E12226" s="115" t="s">
        <v>44910</v>
      </c>
      <c r="I12226" s="115" t="s">
        <v>16</v>
      </c>
      <c r="J12226" s="115">
        <v>64.41</v>
      </c>
    </row>
    <row r="12227" spans="1:10" hidden="1">
      <c r="A12227" s="115" t="s">
        <v>12520</v>
      </c>
      <c r="B12227" s="115" t="str">
        <f t="shared" si="190"/>
        <v>FORRACAO DE PISO COM CARPETE DE FIBRA DE POLIPROPILENO,COM ACABAMENTO RESINADO,PARA TRAFEGO LEVE A MODERADO,COM ESPESSURA DE 4 A 5MM,SOBRE BASE EXISTENTE.FORNECIMENTO E COLOCACAO</v>
      </c>
      <c r="C12227" s="115" t="s">
        <v>44908</v>
      </c>
      <c r="D12227" s="115" t="s">
        <v>44909</v>
      </c>
      <c r="E12227" s="115" t="s">
        <v>44910</v>
      </c>
      <c r="I12227" s="115" t="s">
        <v>16</v>
      </c>
      <c r="J12227" s="115">
        <v>63.89</v>
      </c>
    </row>
    <row r="12228" spans="1:10" hidden="1">
      <c r="A12228" s="115" t="s">
        <v>12521</v>
      </c>
      <c r="B12228" s="115" t="str">
        <f t="shared" si="190"/>
        <v>PISO DE TACOS DE IPE OU MADEIRA EQUIVALENTE,MEDINDO 7X21CM,PICHADOS E INCRUSTADOS COM PEDRISCOS, ASSENTES COM ARGAMASSADE CIMENTO E SAIBRO,NO TRACO 1:6,EXCLUSIVE SERVICO DE CALAFATE</v>
      </c>
      <c r="C12228" s="115" t="s">
        <v>44911</v>
      </c>
      <c r="D12228" s="115" t="s">
        <v>44912</v>
      </c>
      <c r="E12228" s="115" t="s">
        <v>44913</v>
      </c>
      <c r="F12228" s="115" t="s">
        <v>44290</v>
      </c>
      <c r="I12228" s="115" t="s">
        <v>16</v>
      </c>
      <c r="J12228" s="115">
        <v>143.52000000000001</v>
      </c>
    </row>
    <row r="12229" spans="1:10" hidden="1">
      <c r="A12229" s="115" t="s">
        <v>12522</v>
      </c>
      <c r="B12229" s="115" t="str">
        <f t="shared" ref="B12229:B12292" si="191">C12229&amp;D12229&amp;E12229&amp;F12229&amp;G12229&amp;H12229</f>
        <v>PISO DE TACOS DE IPE OU MADEIRA EQUIVALENTE,MEDINDO 7X21CM,PICHADOS E INCRUSTADOS COM PEDRISCOS, ASSENTES COM ARGAMASSADE CIMENTO E SAIBRO,NO TRACO 1:6,EXCLUSIVE SERVICO DE CALAFATE</v>
      </c>
      <c r="C12229" s="115" t="s">
        <v>44911</v>
      </c>
      <c r="D12229" s="115" t="s">
        <v>44912</v>
      </c>
      <c r="E12229" s="115" t="s">
        <v>44913</v>
      </c>
      <c r="F12229" s="115" t="s">
        <v>44290</v>
      </c>
      <c r="I12229" s="115" t="s">
        <v>16</v>
      </c>
      <c r="J12229" s="115">
        <v>139</v>
      </c>
    </row>
    <row r="12230" spans="1:10" hidden="1">
      <c r="A12230" s="115" t="s">
        <v>12523</v>
      </c>
      <c r="B12230" s="115" t="str">
        <f t="shared" si="191"/>
        <v>PISO DE FRISO DE IPE OU MADEIRA EQUIVALENTE,COM 10CM DE LARGURA,2CM DE ESPESSURA, PREGADO SOBRE REGUAS DE MADEIRA DE LEI DE 1.1/2"X3",EMBUTIDAS EM CONCRETO</v>
      </c>
      <c r="C12230" s="115" t="s">
        <v>44914</v>
      </c>
      <c r="D12230" s="115" t="s">
        <v>44915</v>
      </c>
      <c r="E12230" s="115" t="s">
        <v>44916</v>
      </c>
      <c r="I12230" s="115" t="s">
        <v>16</v>
      </c>
      <c r="J12230" s="115">
        <v>276.67</v>
      </c>
    </row>
    <row r="12231" spans="1:10" hidden="1">
      <c r="A12231" s="115" t="s">
        <v>12524</v>
      </c>
      <c r="B12231" s="115" t="str">
        <f t="shared" si="191"/>
        <v>PISO DE FRISO DE IPE OU MADEIRA EQUIVALENTE,COM 10CM DE LARGURA,2CM DE ESPESSURA, PREGADO SOBRE REGUAS DE MADEIRA DE LEI DE 1.1/2"X3",EMBUTIDAS EM CONCRETO</v>
      </c>
      <c r="C12231" s="115" t="s">
        <v>44914</v>
      </c>
      <c r="D12231" s="115" t="s">
        <v>44915</v>
      </c>
      <c r="E12231" s="115" t="s">
        <v>44916</v>
      </c>
      <c r="I12231" s="115" t="s">
        <v>16</v>
      </c>
      <c r="J12231" s="115">
        <v>268.77999999999997</v>
      </c>
    </row>
    <row r="12232" spans="1:10" hidden="1">
      <c r="A12232" s="115" t="s">
        <v>12525</v>
      </c>
      <c r="B12232" s="115" t="str">
        <f t="shared" si="191"/>
        <v>PISO DE FRISO DE IPE OU MADEIRA EQUIVALENTE COM 20X2CM,PREGADO SOBRE  BARROTEAMENTO OU REGUAS DE  MADEIRA DE LEI A CADA50CM,EXCLUSIVE BARROTES OU REGUAS</v>
      </c>
      <c r="C12232" s="115" t="s">
        <v>44917</v>
      </c>
      <c r="D12232" s="115" t="s">
        <v>44918</v>
      </c>
      <c r="E12232" s="115" t="s">
        <v>44919</v>
      </c>
      <c r="I12232" s="115" t="s">
        <v>16</v>
      </c>
      <c r="J12232" s="115">
        <v>216.99</v>
      </c>
    </row>
    <row r="12233" spans="1:10" hidden="1">
      <c r="A12233" s="115" t="s">
        <v>12526</v>
      </c>
      <c r="B12233" s="115" t="str">
        <f t="shared" si="191"/>
        <v>PISO DE FRISO DE IPE OU MADEIRA EQUIVALENTE COM 20X2CM,PREGADO SOBRE  BARROTEAMENTO OU REGUAS DE  MADEIRA DE LEI A CADA50CM,EXCLUSIVE BARROTES OU REGUAS</v>
      </c>
      <c r="C12233" s="115" t="s">
        <v>44917</v>
      </c>
      <c r="D12233" s="115" t="s">
        <v>44918</v>
      </c>
      <c r="E12233" s="115" t="s">
        <v>44919</v>
      </c>
      <c r="I12233" s="115" t="s">
        <v>16</v>
      </c>
      <c r="J12233" s="115">
        <v>212.88</v>
      </c>
    </row>
    <row r="12234" spans="1:10" hidden="1">
      <c r="A12234" s="115" t="s">
        <v>12527</v>
      </c>
      <c r="B12234" s="115" t="str">
        <f t="shared" si="191"/>
        <v>REGUA DE MADEIRA DE LEI DE FORMA TRAPEZOIDAL COM 5X3CM,FIXADA EM CONTRAPISO DE CIMENTO E AREIA,NO TRACO 1:3,EXCLUSIVE OCONTRAPISO</v>
      </c>
      <c r="C12234" s="115" t="s">
        <v>44920</v>
      </c>
      <c r="D12234" s="115" t="s">
        <v>44921</v>
      </c>
      <c r="E12234" s="115" t="s">
        <v>44922</v>
      </c>
      <c r="I12234" s="115" t="s">
        <v>58</v>
      </c>
      <c r="J12234" s="115">
        <v>21.97</v>
      </c>
    </row>
    <row r="12235" spans="1:10" hidden="1">
      <c r="A12235" s="115" t="s">
        <v>12528</v>
      </c>
      <c r="B12235" s="115" t="str">
        <f t="shared" si="191"/>
        <v>REGUA DE MADEIRA DE LEI DE FORMA TRAPEZOIDAL COM 5X3CM,FIXADA EM CONTRAPISO DE CIMENTO E AREIA,NO TRACO 1:3,EXCLUSIVE OCONTRAPISO</v>
      </c>
      <c r="C12235" s="115" t="s">
        <v>44920</v>
      </c>
      <c r="D12235" s="115" t="s">
        <v>44921</v>
      </c>
      <c r="E12235" s="115" t="s">
        <v>44922</v>
      </c>
      <c r="I12235" s="115" t="s">
        <v>58</v>
      </c>
      <c r="J12235" s="115">
        <v>20.51</v>
      </c>
    </row>
    <row r="12236" spans="1:10" hidden="1">
      <c r="A12236" s="115" t="s">
        <v>12529</v>
      </c>
      <c r="B12236" s="115" t="str">
        <f t="shared" si="191"/>
        <v>BARROTE DE MADEIRA DE LEI DE 3"X4.1/2",APOIADO EM PILARETE DE 20X20CM,DE ALVENARIA DE TIJOLOS MACICOS OU OUTRO,EXCLUSIVE OS PILARETES</v>
      </c>
      <c r="C12236" s="115" t="s">
        <v>44923</v>
      </c>
      <c r="D12236" s="115" t="s">
        <v>44924</v>
      </c>
      <c r="E12236" s="115" t="s">
        <v>44925</v>
      </c>
      <c r="I12236" s="115" t="s">
        <v>58</v>
      </c>
      <c r="J12236" s="115">
        <v>35.340000000000003</v>
      </c>
    </row>
    <row r="12237" spans="1:10" hidden="1">
      <c r="A12237" s="115" t="s">
        <v>12530</v>
      </c>
      <c r="B12237" s="115" t="str">
        <f t="shared" si="191"/>
        <v>BARROTE DE MADEIRA DE LEI DE 3"X4.1/2",APOIADO EM PILARETE DE 20X20CM,DE ALVENARIA DE TIJOLOS MACICOS OU OUTRO,EXCLUSIVE OS PILARETES</v>
      </c>
      <c r="C12237" s="115" t="s">
        <v>44923</v>
      </c>
      <c r="D12237" s="115" t="s">
        <v>44924</v>
      </c>
      <c r="E12237" s="115" t="s">
        <v>44925</v>
      </c>
      <c r="I12237" s="115" t="s">
        <v>58</v>
      </c>
      <c r="J12237" s="115">
        <v>33.880000000000003</v>
      </c>
    </row>
    <row r="12238" spans="1:10" hidden="1">
      <c r="A12238" s="115" t="s">
        <v>12531</v>
      </c>
      <c r="B12238" s="115" t="str">
        <f t="shared" si="191"/>
        <v>RODAPE EM MADEIRA DE LEI,COM SECAO DE 5X2CM,PREGADO EM TACOS EMBUTIDOS NA ALVENARIA</v>
      </c>
      <c r="C12238" s="115" t="s">
        <v>44926</v>
      </c>
      <c r="D12238" s="115" t="s">
        <v>44927</v>
      </c>
      <c r="I12238" s="115" t="s">
        <v>58</v>
      </c>
      <c r="J12238" s="115">
        <v>16.920000000000002</v>
      </c>
    </row>
    <row r="12239" spans="1:10" hidden="1">
      <c r="A12239" s="115" t="s">
        <v>12532</v>
      </c>
      <c r="B12239" s="115" t="str">
        <f t="shared" si="191"/>
        <v>RODAPE EM MADEIRA DE LEI,COM SECAO DE 5X2CM,PREGADO EM TACOS EMBUTIDOS NA ALVENARIA</v>
      </c>
      <c r="C12239" s="115" t="s">
        <v>44926</v>
      </c>
      <c r="D12239" s="115" t="s">
        <v>44927</v>
      </c>
      <c r="I12239" s="115" t="s">
        <v>58</v>
      </c>
      <c r="J12239" s="115">
        <v>15.58</v>
      </c>
    </row>
    <row r="12240" spans="1:10" hidden="1">
      <c r="A12240" s="115" t="s">
        <v>12533</v>
      </c>
      <c r="B12240" s="115" t="str">
        <f t="shared" si="191"/>
        <v>RODAPE EM MADEIRA DE LEI,COM SECAO DE 7X2CM,PREGADO EM TACOS EMBUTIDOS NA ALVENARIA</v>
      </c>
      <c r="C12240" s="115" t="s">
        <v>44928</v>
      </c>
      <c r="D12240" s="115" t="s">
        <v>44927</v>
      </c>
      <c r="I12240" s="115" t="s">
        <v>58</v>
      </c>
      <c r="J12240" s="115">
        <v>17.46</v>
      </c>
    </row>
    <row r="12241" spans="1:10" hidden="1">
      <c r="A12241" s="115" t="s">
        <v>12534</v>
      </c>
      <c r="B12241" s="115" t="str">
        <f t="shared" si="191"/>
        <v>RODAPE EM MADEIRA DE LEI,COM SECAO DE 7X2CM,PREGADO EM TACOS EMBUTIDOS NA ALVENARIA</v>
      </c>
      <c r="C12241" s="115" t="s">
        <v>44928</v>
      </c>
      <c r="D12241" s="115" t="s">
        <v>44927</v>
      </c>
      <c r="I12241" s="115" t="s">
        <v>58</v>
      </c>
      <c r="J12241" s="115">
        <v>16.12</v>
      </c>
    </row>
    <row r="12242" spans="1:10" hidden="1">
      <c r="A12242" s="115" t="s">
        <v>12535</v>
      </c>
      <c r="B12242" s="115" t="str">
        <f t="shared" si="191"/>
        <v>RODAPE DE IPE OU MADEIRA EQUIVALENTE DE 10X2CM ACABAMENTO BOLEADO,FIXADO COMO EM 13.398.0020</v>
      </c>
      <c r="C12242" s="115" t="s">
        <v>44929</v>
      </c>
      <c r="D12242" s="115" t="s">
        <v>44930</v>
      </c>
      <c r="I12242" s="115" t="s">
        <v>58</v>
      </c>
      <c r="J12242" s="115">
        <v>22.92</v>
      </c>
    </row>
    <row r="12243" spans="1:10" hidden="1">
      <c r="A12243" s="115" t="s">
        <v>12536</v>
      </c>
      <c r="B12243" s="115" t="str">
        <f t="shared" si="191"/>
        <v>RODAPE DE IPE OU MADEIRA EQUIVALENTE DE 10X2CM ACABAMENTO BOLEADO,FIXADO COMO EM 13.398.0020</v>
      </c>
      <c r="C12243" s="115" t="s">
        <v>44929</v>
      </c>
      <c r="D12243" s="115" t="s">
        <v>44930</v>
      </c>
      <c r="I12243" s="115" t="s">
        <v>58</v>
      </c>
      <c r="J12243" s="115">
        <v>21.58</v>
      </c>
    </row>
    <row r="12244" spans="1:10" hidden="1">
      <c r="A12244" s="115" t="s">
        <v>12537</v>
      </c>
      <c r="B12244" s="115" t="str">
        <f t="shared" si="191"/>
        <v>PISO DE PEDRA PORTUGUESA,ASSENTADO SOBRE MISTURA DE CIMENTOE SAIBRO,NO TRACO 1:5,INCLUSIVE ACERTO DO TERRENO.FORNECIMENTO E COLOCACAO</v>
      </c>
      <c r="C12244" s="115" t="s">
        <v>44931</v>
      </c>
      <c r="D12244" s="115" t="s">
        <v>44932</v>
      </c>
      <c r="E12244" s="115" t="s">
        <v>36906</v>
      </c>
      <c r="I12244" s="115" t="s">
        <v>16</v>
      </c>
      <c r="J12244" s="115">
        <v>98.41</v>
      </c>
    </row>
    <row r="12245" spans="1:10" hidden="1">
      <c r="A12245" s="115" t="s">
        <v>12538</v>
      </c>
      <c r="B12245" s="115" t="str">
        <f t="shared" si="191"/>
        <v>PISO DE PEDRA PORTUGUESA,ASSENTADO SOBRE MISTURA DE CIMENTOE SAIBRO,NO TRACO 1:5,INCLUSIVE ACERTO DO TERRENO.FORNECIMENTO E COLOCACAO</v>
      </c>
      <c r="C12245" s="115" t="s">
        <v>44931</v>
      </c>
      <c r="D12245" s="115" t="s">
        <v>44932</v>
      </c>
      <c r="E12245" s="115" t="s">
        <v>36906</v>
      </c>
      <c r="I12245" s="115" t="s">
        <v>16</v>
      </c>
      <c r="J12245" s="115">
        <v>93.9</v>
      </c>
    </row>
    <row r="12246" spans="1:10" hidden="1">
      <c r="A12246" s="115" t="s">
        <v>12539</v>
      </c>
      <c r="B12246" s="115" t="str">
        <f t="shared" si="191"/>
        <v>PISO DE PEDRA PORTUGUESA EM DESENHOS SIMPLES, COM APROXIMADAMENTE 40% DE PEDRA PRETA E 60% DE PEDRA BRANCA, ASSENTADO SOBRE MISTURA DE CIMENTO E SAIBRO NO TRACO 1:5, INCLUSIVE ACERTO DO TERRENO.FORNECIMENTO E COLOCACAO</v>
      </c>
      <c r="C12246" s="115" t="s">
        <v>44933</v>
      </c>
      <c r="D12246" s="115" t="s">
        <v>44934</v>
      </c>
      <c r="E12246" s="115" t="s">
        <v>44935</v>
      </c>
      <c r="F12246" s="115" t="s">
        <v>44936</v>
      </c>
      <c r="I12246" s="115" t="s">
        <v>16</v>
      </c>
      <c r="J12246" s="115">
        <v>111.57</v>
      </c>
    </row>
    <row r="12247" spans="1:10" hidden="1">
      <c r="A12247" s="115" t="s">
        <v>12540</v>
      </c>
      <c r="B12247" s="115" t="str">
        <f t="shared" si="191"/>
        <v>PISO DE PEDRA PORTUGUESA EM DESENHOS SIMPLES, COM APROXIMADAMENTE 40% DE PEDRA PRETA E 60% DE PEDRA BRANCA, ASSENTADO SOBRE MISTURA DE CIMENTO E SAIBRO NO TRACO 1:5, INCLUSIVE ACERTO DO TERRENO.FORNECIMENTO E COLOCACAO</v>
      </c>
      <c r="C12247" s="115" t="s">
        <v>44933</v>
      </c>
      <c r="D12247" s="115" t="s">
        <v>44934</v>
      </c>
      <c r="E12247" s="115" t="s">
        <v>44935</v>
      </c>
      <c r="F12247" s="115" t="s">
        <v>44936</v>
      </c>
      <c r="I12247" s="115" t="s">
        <v>16</v>
      </c>
      <c r="J12247" s="115">
        <v>105.3</v>
      </c>
    </row>
    <row r="12248" spans="1:10" hidden="1">
      <c r="A12248" s="115" t="s">
        <v>12541</v>
      </c>
      <c r="B12248" s="115" t="str">
        <f t="shared" si="191"/>
        <v>PEDRA PORTUGUESA COM 60% DE PEDRA BRANCA.FORNECIMENTO SEM COLOCACAO</v>
      </c>
      <c r="C12248" s="115" t="s">
        <v>44937</v>
      </c>
      <c r="D12248" s="115" t="s">
        <v>37216</v>
      </c>
      <c r="I12248" s="115" t="s">
        <v>16</v>
      </c>
      <c r="J12248" s="115">
        <v>51.97</v>
      </c>
    </row>
    <row r="12249" spans="1:10" hidden="1">
      <c r="A12249" s="115" t="s">
        <v>12542</v>
      </c>
      <c r="B12249" s="115" t="str">
        <f t="shared" si="191"/>
        <v>PEDRA PORTUGUESA COM 60% DE PEDRA BRANCA.FORNECIMENTO SEM COLOCACAO</v>
      </c>
      <c r="C12249" s="115" t="s">
        <v>44937</v>
      </c>
      <c r="D12249" s="115" t="s">
        <v>37216</v>
      </c>
      <c r="I12249" s="115" t="s">
        <v>16</v>
      </c>
      <c r="J12249" s="115">
        <v>51.97</v>
      </c>
    </row>
    <row r="12250" spans="1:10" hidden="1">
      <c r="A12250" s="115" t="s">
        <v>12543</v>
      </c>
      <c r="B12250" s="115" t="str">
        <f t="shared" si="191"/>
        <v>PISO DE PEDRA PORTUGUESA,ASSENTADO SOBRE MISTURA DE CIMENTOE SAIBRO,NO TRACO 1:5,EXCLUSIVE ACERTO DO TERRENO.FORNECIMENTO E COLOCACAO</v>
      </c>
      <c r="C12250" s="115" t="s">
        <v>44931</v>
      </c>
      <c r="D12250" s="115" t="s">
        <v>44938</v>
      </c>
      <c r="E12250" s="115" t="s">
        <v>36906</v>
      </c>
      <c r="I12250" s="115" t="s">
        <v>16</v>
      </c>
      <c r="J12250" s="115">
        <v>82.25</v>
      </c>
    </row>
    <row r="12251" spans="1:10" hidden="1">
      <c r="A12251" s="115" t="s">
        <v>12544</v>
      </c>
      <c r="B12251" s="115" t="str">
        <f t="shared" si="191"/>
        <v>PISO DE PEDRA PORTUGUESA,ASSENTADO SOBRE MISTURA DE CIMENTOE SAIBRO,NO TRACO 1:5,EXCLUSIVE ACERTO DO TERRENO.FORNECIMENTO E COLOCACAO</v>
      </c>
      <c r="C12251" s="115" t="s">
        <v>44931</v>
      </c>
      <c r="D12251" s="115" t="s">
        <v>44938</v>
      </c>
      <c r="E12251" s="115" t="s">
        <v>36906</v>
      </c>
      <c r="I12251" s="115" t="s">
        <v>16</v>
      </c>
      <c r="J12251" s="115">
        <v>79.89</v>
      </c>
    </row>
    <row r="12252" spans="1:10" hidden="1">
      <c r="A12252" s="115" t="s">
        <v>12545</v>
      </c>
      <c r="B12252" s="115" t="str">
        <f t="shared" si="191"/>
        <v>PISO DE PEDRA PORTUGUESA EM DESENHO SIMPLES,COM APROXIMADAMENTE 25% DE PEDRA PRETA,25% DE PEDRA VERMELHA E 50% DE PEDRABRANCA,ASSENTADO SOBRE MISTURA DE CIMENTO E SAIBRO NO TRACO1:5,INCLUSIVE ACERTO DO TERRENO.FORNECIMENTO E COLOCACAO</v>
      </c>
      <c r="C12252" s="115" t="s">
        <v>44939</v>
      </c>
      <c r="D12252" s="115" t="s">
        <v>44940</v>
      </c>
      <c r="E12252" s="115" t="s">
        <v>44941</v>
      </c>
      <c r="F12252" s="115" t="s">
        <v>44942</v>
      </c>
      <c r="I12252" s="115" t="s">
        <v>16</v>
      </c>
      <c r="J12252" s="115">
        <v>120.5</v>
      </c>
    </row>
    <row r="12253" spans="1:10" hidden="1">
      <c r="A12253" s="115" t="s">
        <v>12546</v>
      </c>
      <c r="B12253" s="115" t="str">
        <f t="shared" si="191"/>
        <v>PISO DE PEDRA PORTUGUESA EM DESENHO SIMPLES,COM APROXIMADAMENTE 25% DE PEDRA PRETA,25% DE PEDRA VERMELHA E 50% DE PEDRABRANCA,ASSENTADO SOBRE MISTURA DE CIMENTO E SAIBRO NO TRACO1:5,INCLUSIVE ACERTO DO TERRENO.FORNECIMENTO E COLOCACAO</v>
      </c>
      <c r="C12253" s="115" t="s">
        <v>44939</v>
      </c>
      <c r="D12253" s="115" t="s">
        <v>44940</v>
      </c>
      <c r="E12253" s="115" t="s">
        <v>44941</v>
      </c>
      <c r="F12253" s="115" t="s">
        <v>44942</v>
      </c>
      <c r="I12253" s="115" t="s">
        <v>16</v>
      </c>
      <c r="J12253" s="115">
        <v>113.04</v>
      </c>
    </row>
    <row r="12254" spans="1:10" hidden="1">
      <c r="A12254" s="115" t="s">
        <v>12547</v>
      </c>
      <c r="B12254" s="115" t="str">
        <f t="shared" si="191"/>
        <v>PISO DE PEDRA PORTUGUESA,ASSENTADO SOBRE MISTURA DE CIMENTOE SAIBRO,NO TRACO 1:5,INCLUSIVE ACERTO DO TERRENO,EM FAIXA.FORNECIMENTO E COLOCACAO</v>
      </c>
      <c r="C12254" s="115" t="s">
        <v>44931</v>
      </c>
      <c r="D12254" s="115" t="s">
        <v>44943</v>
      </c>
      <c r="E12254" s="115" t="s">
        <v>37143</v>
      </c>
      <c r="I12254" s="115" t="s">
        <v>16</v>
      </c>
      <c r="J12254" s="115">
        <v>116.93</v>
      </c>
    </row>
    <row r="12255" spans="1:10" hidden="1">
      <c r="A12255" s="115" t="s">
        <v>12548</v>
      </c>
      <c r="B12255" s="115" t="str">
        <f t="shared" si="191"/>
        <v>PISO DE PEDRA PORTUGUESA,ASSENTADO SOBRE MISTURA DE CIMENTOE SAIBRO,NO TRACO 1:5,INCLUSIVE ACERTO DO TERRENO,EM FAIXA.FORNECIMENTO E COLOCACAO</v>
      </c>
      <c r="C12255" s="115" t="s">
        <v>44931</v>
      </c>
      <c r="D12255" s="115" t="s">
        <v>44943</v>
      </c>
      <c r="E12255" s="115" t="s">
        <v>37143</v>
      </c>
      <c r="I12255" s="115" t="s">
        <v>16</v>
      </c>
      <c r="J12255" s="115">
        <v>109.94</v>
      </c>
    </row>
    <row r="12256" spans="1:10" hidden="1">
      <c r="A12256" s="115" t="s">
        <v>12549</v>
      </c>
      <c r="B12256" s="115" t="str">
        <f t="shared" si="191"/>
        <v>PISO COM PEDRA PORTUGUESA VERMELHA,ASSENTADO SOBRE MISTURA DE CIMENTO E SAIBRO,NO TRACO 1:5,INCLUSIVE ACERTO DO TERRENO,EM FAIXA.FORNECIMENTO E COLOCACAO</v>
      </c>
      <c r="C12256" s="115" t="s">
        <v>44944</v>
      </c>
      <c r="D12256" s="115" t="s">
        <v>44945</v>
      </c>
      <c r="E12256" s="115" t="s">
        <v>44946</v>
      </c>
      <c r="I12256" s="115" t="s">
        <v>16</v>
      </c>
      <c r="J12256" s="115">
        <v>98.41</v>
      </c>
    </row>
    <row r="12257" spans="1:10" hidden="1">
      <c r="A12257" s="115" t="s">
        <v>12550</v>
      </c>
      <c r="B12257" s="115" t="str">
        <f t="shared" si="191"/>
        <v>PISO COM PEDRA PORTUGUESA VERMELHA,ASSENTADO SOBRE MISTURA DE CIMENTO E SAIBRO,NO TRACO 1:5,INCLUSIVE ACERTO DO TERRENO,EM FAIXA.FORNECIMENTO E COLOCACAO</v>
      </c>
      <c r="C12257" s="115" t="s">
        <v>44944</v>
      </c>
      <c r="D12257" s="115" t="s">
        <v>44945</v>
      </c>
      <c r="E12257" s="115" t="s">
        <v>44946</v>
      </c>
      <c r="I12257" s="115" t="s">
        <v>16</v>
      </c>
      <c r="J12257" s="115">
        <v>93.9</v>
      </c>
    </row>
    <row r="12258" spans="1:10" hidden="1">
      <c r="A12258" s="115" t="s">
        <v>12551</v>
      </c>
      <c r="B12258" s="115" t="str">
        <f t="shared" si="191"/>
        <v>RECOMPOSICAO DE PAVIMENTACAO DE PEDRA PORTUGUESA,ASSENTADACOM FAROFA DE CIMENTO E SAIBRO,NO TRACO 1:5, INCLUSIVE FORNECIMENTO DO MATERIAL PARA REJUNTAMENTO,EXCLUSIVE A PEDRA</v>
      </c>
      <c r="C12258" s="115" t="s">
        <v>44947</v>
      </c>
      <c r="D12258" s="115" t="s">
        <v>44948</v>
      </c>
      <c r="E12258" s="115" t="s">
        <v>44949</v>
      </c>
      <c r="I12258" s="115" t="s">
        <v>16</v>
      </c>
      <c r="J12258" s="115">
        <v>85.58</v>
      </c>
    </row>
    <row r="12259" spans="1:10" hidden="1">
      <c r="A12259" s="115" t="s">
        <v>12552</v>
      </c>
      <c r="B12259" s="115" t="str">
        <f t="shared" si="191"/>
        <v>RECOMPOSICAO DE PAVIMENTACAO DE PEDRA PORTUGUESA,ASSENTADACOM FAROFA DE CIMENTO E SAIBRO,NO TRACO 1:5, INCLUSIVE FORNECIMENTO DO MATERIAL PARA REJUNTAMENTO,EXCLUSIVE A PEDRA</v>
      </c>
      <c r="C12259" s="115" t="s">
        <v>44947</v>
      </c>
      <c r="D12259" s="115" t="s">
        <v>44948</v>
      </c>
      <c r="E12259" s="115" t="s">
        <v>44949</v>
      </c>
      <c r="I12259" s="115" t="s">
        <v>16</v>
      </c>
      <c r="J12259" s="115">
        <v>75.3</v>
      </c>
    </row>
    <row r="12260" spans="1:10" hidden="1">
      <c r="A12260" s="115" t="s">
        <v>12553</v>
      </c>
      <c r="B12260" s="115" t="str">
        <f t="shared" si="191"/>
        <v>PISO DE PEDRA SAO TOME,MEDINDO 30X30CM,38X38CM,48X48CM OU 58X58CM,COM 2CM DE ESPESSURA,ASSENTE COM ARGAMASSA DE CIMENTO,AREIA E SAIBRO,NO TRACO 1:2:2,COM ESPESSURA DE 3CM.FORNECIMENTO E COLOCACAO</v>
      </c>
      <c r="C12260" s="115" t="s">
        <v>44950</v>
      </c>
      <c r="D12260" s="115" t="s">
        <v>44951</v>
      </c>
      <c r="E12260" s="115" t="s">
        <v>44952</v>
      </c>
      <c r="F12260" s="115" t="s">
        <v>44898</v>
      </c>
      <c r="I12260" s="115" t="s">
        <v>16</v>
      </c>
      <c r="J12260" s="115">
        <v>168.24</v>
      </c>
    </row>
    <row r="12261" spans="1:10" hidden="1">
      <c r="A12261" s="115" t="s">
        <v>12554</v>
      </c>
      <c r="B12261" s="115" t="str">
        <f t="shared" si="191"/>
        <v>PISO DE PEDRA SAO TOME,MEDINDO 30X30CM,38X38CM,48X48CM OU 58X58CM,COM 2CM DE ESPESSURA,ASSENTE COM ARGAMASSA DE CIMENTO,AREIA E SAIBRO,NO TRACO 1:2:2,COM ESPESSURA DE 3CM.FORNECIMENTO E COLOCACAO</v>
      </c>
      <c r="C12261" s="115" t="s">
        <v>44950</v>
      </c>
      <c r="D12261" s="115" t="s">
        <v>44951</v>
      </c>
      <c r="E12261" s="115" t="s">
        <v>44952</v>
      </c>
      <c r="F12261" s="115" t="s">
        <v>44898</v>
      </c>
      <c r="I12261" s="115" t="s">
        <v>16</v>
      </c>
      <c r="J12261" s="115">
        <v>160.71</v>
      </c>
    </row>
    <row r="12262" spans="1:10" hidden="1">
      <c r="A12262" s="115" t="s">
        <v>12555</v>
      </c>
      <c r="B12262" s="115" t="str">
        <f t="shared" si="191"/>
        <v>PISO DE PEDRA SAO TOME,MEDINDO 30X30CM,38X38CM,48X48CM OU 58X58CM,COM 2CM DE ESPESSURA,EXCLUSIVE ARGAMASSA.FORNECIMENTOE COLOCACAO</v>
      </c>
      <c r="C12262" s="115" t="s">
        <v>44950</v>
      </c>
      <c r="D12262" s="115" t="s">
        <v>44953</v>
      </c>
      <c r="E12262" s="115" t="s">
        <v>37112</v>
      </c>
      <c r="I12262" s="115" t="s">
        <v>16</v>
      </c>
      <c r="J12262" s="115">
        <v>158.59</v>
      </c>
    </row>
    <row r="12263" spans="1:10" hidden="1">
      <c r="A12263" s="115" t="s">
        <v>12556</v>
      </c>
      <c r="B12263" s="115" t="str">
        <f t="shared" si="191"/>
        <v>PISO DE PEDRA SAO TOME,MEDINDO 30X30CM,38X38CM,48X48CM OU 58X58CM,COM 2CM DE ESPESSURA,EXCLUSIVE ARGAMASSA.FORNECIMENTOE COLOCACAO</v>
      </c>
      <c r="C12263" s="115" t="s">
        <v>44950</v>
      </c>
      <c r="D12263" s="115" t="s">
        <v>44953</v>
      </c>
      <c r="E12263" s="115" t="s">
        <v>37112</v>
      </c>
      <c r="I12263" s="115" t="s">
        <v>16</v>
      </c>
      <c r="J12263" s="115">
        <v>151.29</v>
      </c>
    </row>
    <row r="12264" spans="1:10" hidden="1">
      <c r="A12264" s="115" t="s">
        <v>12557</v>
      </c>
      <c r="B12264" s="115" t="str">
        <f t="shared" si="191"/>
        <v>PISO DE PEDRA SAO TOME,MEDINDO 57X57CM,TIPO FURNAS/LIGHT,ASSENTE COM ARGAMASSA DE CIMENTO,AREIA E SAIBRO,NO TRACO 1:2:2,REJUNTAMENTO COM CIMENTO BRANCO E CORANTE</v>
      </c>
      <c r="C12264" s="115" t="s">
        <v>44954</v>
      </c>
      <c r="D12264" s="115" t="s">
        <v>44955</v>
      </c>
      <c r="E12264" s="115" t="s">
        <v>44956</v>
      </c>
      <c r="I12264" s="115" t="s">
        <v>16</v>
      </c>
      <c r="J12264" s="115">
        <v>150.43</v>
      </c>
    </row>
    <row r="12265" spans="1:10" hidden="1">
      <c r="A12265" s="115" t="s">
        <v>12558</v>
      </c>
      <c r="B12265" s="115" t="str">
        <f t="shared" si="191"/>
        <v>PISO DE PEDRA SAO TOME,MEDINDO 57X57CM,TIPO FURNAS/LIGHT,ASSENTE COM ARGAMASSA DE CIMENTO,AREIA E SAIBRO,NO TRACO 1:2:2,REJUNTAMENTO COM CIMENTO BRANCO E CORANTE</v>
      </c>
      <c r="C12265" s="115" t="s">
        <v>44954</v>
      </c>
      <c r="D12265" s="115" t="s">
        <v>44955</v>
      </c>
      <c r="E12265" s="115" t="s">
        <v>44956</v>
      </c>
      <c r="I12265" s="115" t="s">
        <v>16</v>
      </c>
      <c r="J12265" s="115">
        <v>142.9</v>
      </c>
    </row>
    <row r="12266" spans="1:10" hidden="1">
      <c r="A12266" s="115" t="s">
        <v>12559</v>
      </c>
      <c r="B12266" s="115" t="str">
        <f t="shared" si="191"/>
        <v>PISO DE PEDRA SAO TOME, MEDINDO 57X57CM, TIPO FURNAS/LIGHT,EXCLUSIVE ARGAMASSA E REJUNTAMENTO</v>
      </c>
      <c r="C12266" s="115" t="s">
        <v>44957</v>
      </c>
      <c r="D12266" s="115" t="s">
        <v>44958</v>
      </c>
      <c r="I12266" s="115" t="s">
        <v>16</v>
      </c>
      <c r="J12266" s="115">
        <v>139.69</v>
      </c>
    </row>
    <row r="12267" spans="1:10" hidden="1">
      <c r="A12267" s="115" t="s">
        <v>12560</v>
      </c>
      <c r="B12267" s="115" t="str">
        <f t="shared" si="191"/>
        <v>PISO DE PEDRA SAO TOME, MEDINDO 57X57CM, TIPO FURNAS/LIGHT,EXCLUSIVE ARGAMASSA E REJUNTAMENTO</v>
      </c>
      <c r="C12267" s="115" t="s">
        <v>44957</v>
      </c>
      <c r="D12267" s="115" t="s">
        <v>44958</v>
      </c>
      <c r="I12267" s="115" t="s">
        <v>16</v>
      </c>
      <c r="J12267" s="115">
        <v>132.38999999999999</v>
      </c>
    </row>
    <row r="12268" spans="1:10" hidden="1">
      <c r="A12268" s="115" t="s">
        <v>12561</v>
      </c>
      <c r="B12268" s="115" t="str">
        <f t="shared" si="191"/>
        <v>PISO DE PLACAS DE ARDOSIA COR CINZA MEDINDO 40X40CM,EM TORNO DE 1CM DE ESPESSURA,ASSENTE SOBRE SUPERFICIE EM OSSO COM ARGAMASSA DE CIMENTO,SAIBRO E AREIA,NO TRACO 1:2:2</v>
      </c>
      <c r="C12268" s="115" t="s">
        <v>44959</v>
      </c>
      <c r="D12268" s="115" t="s">
        <v>44960</v>
      </c>
      <c r="E12268" s="115" t="s">
        <v>44961</v>
      </c>
      <c r="I12268" s="115" t="s">
        <v>16</v>
      </c>
      <c r="J12268" s="115">
        <v>65.91</v>
      </c>
    </row>
    <row r="12269" spans="1:10" hidden="1">
      <c r="A12269" s="115" t="s">
        <v>12562</v>
      </c>
      <c r="B12269" s="115" t="str">
        <f t="shared" si="191"/>
        <v>PISO DE PLACAS DE ARDOSIA COR CINZA MEDINDO 40X40CM,EM TORNO DE 1CM DE ESPESSURA,ASSENTE SOBRE SUPERFICIE EM OSSO COM ARGAMASSA DE CIMENTO,SAIBRO E AREIA,NO TRACO 1:2:2</v>
      </c>
      <c r="C12269" s="115" t="s">
        <v>44959</v>
      </c>
      <c r="D12269" s="115" t="s">
        <v>44960</v>
      </c>
      <c r="E12269" s="115" t="s">
        <v>44961</v>
      </c>
      <c r="I12269" s="115" t="s">
        <v>16</v>
      </c>
      <c r="J12269" s="115">
        <v>61.05</v>
      </c>
    </row>
    <row r="12270" spans="1:10" hidden="1">
      <c r="A12270" s="115" t="s">
        <v>12563</v>
      </c>
      <c r="B12270" s="115" t="str">
        <f t="shared" si="191"/>
        <v>PISO DE PLACAS DE ARDOSIA COR CINZA MEDINDO 40X40CM,EM TORNO DE 1CM DE ESPESSURA,EXCLUSIVE ARGAMASSA</v>
      </c>
      <c r="C12270" s="115" t="s">
        <v>44959</v>
      </c>
      <c r="D12270" s="115" t="s">
        <v>44962</v>
      </c>
      <c r="I12270" s="115" t="s">
        <v>16</v>
      </c>
      <c r="J12270" s="115">
        <v>56.26</v>
      </c>
    </row>
    <row r="12271" spans="1:10" hidden="1">
      <c r="A12271" s="115" t="s">
        <v>12564</v>
      </c>
      <c r="B12271" s="115" t="str">
        <f t="shared" si="191"/>
        <v>PISO DE PLACAS DE ARDOSIA COR CINZA MEDINDO 40X40CM,EM TORNO DE 1CM DE ESPESSURA,EXCLUSIVE ARGAMASSA</v>
      </c>
      <c r="C12271" s="115" t="s">
        <v>44959</v>
      </c>
      <c r="D12271" s="115" t="s">
        <v>44962</v>
      </c>
      <c r="I12271" s="115" t="s">
        <v>16</v>
      </c>
      <c r="J12271" s="115">
        <v>51.63</v>
      </c>
    </row>
    <row r="12272" spans="1:10" hidden="1">
      <c r="A12272" s="115" t="s">
        <v>12565</v>
      </c>
      <c r="B12272" s="115" t="str">
        <f t="shared" si="191"/>
        <v>PISO DE PLACAS DE ARDOSIA COR CINZA MEDINDO 30X30CM,EM TORNO DE 1CM DE ESPESSURA,ASSENTE SOBRE SUPERFICIE EM OSSO COM ARGAMASSA DE CIMENTO,SAIBRO E AREIA,NO TRACO 1:2:2</v>
      </c>
      <c r="C12272" s="115" t="s">
        <v>44963</v>
      </c>
      <c r="D12272" s="115" t="s">
        <v>44960</v>
      </c>
      <c r="E12272" s="115" t="s">
        <v>44961</v>
      </c>
      <c r="I12272" s="115" t="s">
        <v>16</v>
      </c>
      <c r="J12272" s="115">
        <v>69.760000000000005</v>
      </c>
    </row>
    <row r="12273" spans="1:10" hidden="1">
      <c r="A12273" s="115" t="s">
        <v>12566</v>
      </c>
      <c r="B12273" s="115" t="str">
        <f t="shared" si="191"/>
        <v>PISO DE PLACAS DE ARDOSIA COR CINZA MEDINDO 30X30CM,EM TORNO DE 1CM DE ESPESSURA,ASSENTE SOBRE SUPERFICIE EM OSSO COM ARGAMASSA DE CIMENTO,SAIBRO E AREIA,NO TRACO 1:2:2</v>
      </c>
      <c r="C12273" s="115" t="s">
        <v>44963</v>
      </c>
      <c r="D12273" s="115" t="s">
        <v>44960</v>
      </c>
      <c r="E12273" s="115" t="s">
        <v>44961</v>
      </c>
      <c r="I12273" s="115" t="s">
        <v>16</v>
      </c>
      <c r="J12273" s="115">
        <v>64.39</v>
      </c>
    </row>
    <row r="12274" spans="1:10" hidden="1">
      <c r="A12274" s="115" t="s">
        <v>12567</v>
      </c>
      <c r="B12274" s="115" t="str">
        <f t="shared" si="191"/>
        <v>PISO DE PLACAS DE ARDOSIA COR CINZA MEDINDO 30X30CM,EM TORNO DE 1CM DE ESPESSURA,EXCLUSIVE ARGAMASSA</v>
      </c>
      <c r="C12274" s="115" t="s">
        <v>44963</v>
      </c>
      <c r="D12274" s="115" t="s">
        <v>44962</v>
      </c>
      <c r="I12274" s="115" t="s">
        <v>16</v>
      </c>
      <c r="J12274" s="115">
        <v>60.11</v>
      </c>
    </row>
    <row r="12275" spans="1:10" hidden="1">
      <c r="A12275" s="115" t="s">
        <v>12568</v>
      </c>
      <c r="B12275" s="115" t="str">
        <f t="shared" si="191"/>
        <v>PISO DE PLACAS DE ARDOSIA COR CINZA MEDINDO 30X30CM,EM TORNO DE 1CM DE ESPESSURA,EXCLUSIVE ARGAMASSA</v>
      </c>
      <c r="C12275" s="115" t="s">
        <v>44963</v>
      </c>
      <c r="D12275" s="115" t="s">
        <v>44962</v>
      </c>
      <c r="I12275" s="115" t="s">
        <v>16</v>
      </c>
      <c r="J12275" s="115">
        <v>54.97</v>
      </c>
    </row>
    <row r="12276" spans="1:10" hidden="1">
      <c r="A12276" s="115" t="s">
        <v>12569</v>
      </c>
      <c r="B12276" s="115" t="str">
        <f t="shared" si="191"/>
        <v>PISO DE PLACAS DE ARDOSIA NA COR FERRUGEM MEDINDO 25X25CM,EM TORNO DE 1CM DE ESPESSURA,ASSENTE SOBRE SUPERFICIE EM OSSOCOM ARGAMASSA DE CIMENTO,SAIBRO E AREIA,NO TRACO 1:2:2</v>
      </c>
      <c r="C12276" s="115" t="s">
        <v>44964</v>
      </c>
      <c r="D12276" s="115" t="s">
        <v>44965</v>
      </c>
      <c r="E12276" s="115" t="s">
        <v>44966</v>
      </c>
      <c r="I12276" s="115" t="s">
        <v>16</v>
      </c>
      <c r="J12276" s="115">
        <v>72.63</v>
      </c>
    </row>
    <row r="12277" spans="1:10" hidden="1">
      <c r="A12277" s="115" t="s">
        <v>12570</v>
      </c>
      <c r="B12277" s="115" t="str">
        <f t="shared" si="191"/>
        <v>PISO DE PLACAS DE ARDOSIA NA COR FERRUGEM MEDINDO 25X25CM,EM TORNO DE 1CM DE ESPESSURA,ASSENTE SOBRE SUPERFICIE EM OSSOCOM ARGAMASSA DE CIMENTO,SAIBRO E AREIA,NO TRACO 1:2:2</v>
      </c>
      <c r="C12277" s="115" t="s">
        <v>44964</v>
      </c>
      <c r="D12277" s="115" t="s">
        <v>44965</v>
      </c>
      <c r="E12277" s="115" t="s">
        <v>44966</v>
      </c>
      <c r="I12277" s="115" t="s">
        <v>16</v>
      </c>
      <c r="J12277" s="115">
        <v>67.77</v>
      </c>
    </row>
    <row r="12278" spans="1:10" hidden="1">
      <c r="A12278" s="115" t="s">
        <v>12571</v>
      </c>
      <c r="B12278" s="115" t="str">
        <f t="shared" si="191"/>
        <v>PISO DE PLACAS DE ARDOSIA COR FERRUGEM MEDINDO 25X25CM,EM TORNO DE 1CM DE ESPESSURA,EXCLUSIVE ARGAMASSA</v>
      </c>
      <c r="C12278" s="115" t="s">
        <v>44967</v>
      </c>
      <c r="D12278" s="115" t="s">
        <v>44968</v>
      </c>
      <c r="I12278" s="115" t="s">
        <v>16</v>
      </c>
      <c r="J12278" s="115">
        <v>62.98</v>
      </c>
    </row>
    <row r="12279" spans="1:10" hidden="1">
      <c r="A12279" s="115" t="s">
        <v>12572</v>
      </c>
      <c r="B12279" s="115" t="str">
        <f t="shared" si="191"/>
        <v>PISO DE PLACAS DE ARDOSIA COR FERRUGEM MEDINDO 25X25CM,EM TORNO DE 1CM DE ESPESSURA,EXCLUSIVE ARGAMASSA</v>
      </c>
      <c r="C12279" s="115" t="s">
        <v>44967</v>
      </c>
      <c r="D12279" s="115" t="s">
        <v>44968</v>
      </c>
      <c r="I12279" s="115" t="s">
        <v>16</v>
      </c>
      <c r="J12279" s="115">
        <v>58.35</v>
      </c>
    </row>
    <row r="12280" spans="1:10" hidden="1">
      <c r="A12280" s="115" t="s">
        <v>12573</v>
      </c>
      <c r="B12280" s="115" t="str">
        <f t="shared" si="191"/>
        <v>RODAPE DE ARDOSIA COM ALTURA DE 10CM,ASSENTE EM PAREDE EM OSSO COM ARGAMASSA DE CIMENTO,SAIBRO E AREIA,NO TRACO 1:2:2 ECHAPISCO DE CIMENTO E AREIA,NO TRACO 1:3</v>
      </c>
      <c r="C12280" s="115" t="s">
        <v>44969</v>
      </c>
      <c r="D12280" s="115" t="s">
        <v>44970</v>
      </c>
      <c r="E12280" s="115" t="s">
        <v>43581</v>
      </c>
      <c r="I12280" s="115" t="s">
        <v>58</v>
      </c>
      <c r="J12280" s="115">
        <v>27.25</v>
      </c>
    </row>
    <row r="12281" spans="1:10" hidden="1">
      <c r="A12281" s="115" t="s">
        <v>12574</v>
      </c>
      <c r="B12281" s="115" t="str">
        <f t="shared" si="191"/>
        <v>RODAPE DE ARDOSIA COM ALTURA DE 10CM,ASSENTE EM PAREDE EM OSSO COM ARGAMASSA DE CIMENTO,SAIBRO E AREIA,NO TRACO 1:2:2 ECHAPISCO DE CIMENTO E AREIA,NO TRACO 1:3</v>
      </c>
      <c r="C12281" s="115" t="s">
        <v>44969</v>
      </c>
      <c r="D12281" s="115" t="s">
        <v>44970</v>
      </c>
      <c r="E12281" s="115" t="s">
        <v>43581</v>
      </c>
      <c r="I12281" s="115" t="s">
        <v>58</v>
      </c>
      <c r="J12281" s="115">
        <v>24.61</v>
      </c>
    </row>
    <row r="12282" spans="1:10" hidden="1">
      <c r="A12282" s="115" t="s">
        <v>12575</v>
      </c>
      <c r="B12282" s="115" t="str">
        <f t="shared" si="191"/>
        <v>RODAPE DE ARDOSIA COM ALTURA DE 10CM,ASSENTE EM PAREDE EM OSSO COM ARGAMASSA DE CIMENTO,SAIBRO E AREIA,NO TRACO 1:2:2 ECHAPISCO DE CIMENTO E AREIA,NO TRACO 1:3,EXCLUSIVE ARGAMASSA E CHAPISCO</v>
      </c>
      <c r="C12282" s="115" t="s">
        <v>44969</v>
      </c>
      <c r="D12282" s="115" t="s">
        <v>44970</v>
      </c>
      <c r="E12282" s="115" t="s">
        <v>44971</v>
      </c>
      <c r="F12282" s="115" t="s">
        <v>44972</v>
      </c>
      <c r="I12282" s="115" t="s">
        <v>58</v>
      </c>
      <c r="J12282" s="115">
        <v>25.72</v>
      </c>
    </row>
    <row r="12283" spans="1:10" hidden="1">
      <c r="A12283" s="115" t="s">
        <v>12576</v>
      </c>
      <c r="B12283" s="115" t="str">
        <f t="shared" si="191"/>
        <v>RODAPE DE ARDOSIA COM ALTURA DE 10CM,ASSENTE EM PAREDE EM OSSO COM ARGAMASSA DE CIMENTO,SAIBRO E AREIA,NO TRACO 1:2:2 ECHAPISCO DE CIMENTO E AREIA,NO TRACO 1:3,EXCLUSIVE ARGAMASSA E CHAPISCO</v>
      </c>
      <c r="C12283" s="115" t="s">
        <v>44969</v>
      </c>
      <c r="D12283" s="115" t="s">
        <v>44970</v>
      </c>
      <c r="E12283" s="115" t="s">
        <v>44971</v>
      </c>
      <c r="F12283" s="115" t="s">
        <v>44972</v>
      </c>
      <c r="I12283" s="115" t="s">
        <v>58</v>
      </c>
      <c r="J12283" s="115">
        <v>23.15</v>
      </c>
    </row>
    <row r="12284" spans="1:10" hidden="1">
      <c r="A12284" s="115" t="s">
        <v>12577</v>
      </c>
      <c r="B12284" s="115" t="str">
        <f t="shared" si="191"/>
        <v>RODAPE DE ARDOSIA COM ALTURA DE 7CM,ASSENTE EM PAREDE EM OSSO COM ARGAMASSA DE CIMENTO,SAIBRO E AREIA,NO TRACO 1:2:2 E CHAPISCO DE CIMENTO E AREIA,NO TRACO 1:3</v>
      </c>
      <c r="C12284" s="115" t="s">
        <v>44973</v>
      </c>
      <c r="D12284" s="115" t="s">
        <v>44974</v>
      </c>
      <c r="E12284" s="115" t="s">
        <v>44975</v>
      </c>
      <c r="I12284" s="115" t="s">
        <v>58</v>
      </c>
      <c r="J12284" s="115">
        <v>29.76</v>
      </c>
    </row>
    <row r="12285" spans="1:10" hidden="1">
      <c r="A12285" s="115" t="s">
        <v>12578</v>
      </c>
      <c r="B12285" s="115" t="str">
        <f t="shared" si="191"/>
        <v>RODAPE DE ARDOSIA COM ALTURA DE 7CM,ASSENTE EM PAREDE EM OSSO COM ARGAMASSA DE CIMENTO,SAIBRO E AREIA,NO TRACO 1:2:2 E CHAPISCO DE CIMENTO E AREIA,NO TRACO 1:3</v>
      </c>
      <c r="C12285" s="115" t="s">
        <v>44973</v>
      </c>
      <c r="D12285" s="115" t="s">
        <v>44974</v>
      </c>
      <c r="E12285" s="115" t="s">
        <v>44975</v>
      </c>
      <c r="I12285" s="115" t="s">
        <v>58</v>
      </c>
      <c r="J12285" s="115">
        <v>27.13</v>
      </c>
    </row>
    <row r="12286" spans="1:10" hidden="1">
      <c r="A12286" s="115" t="s">
        <v>12579</v>
      </c>
      <c r="B12286" s="115" t="str">
        <f t="shared" si="191"/>
        <v>RODAPE DE ARDOSIA COM ALTURA DE 7CM,ASSENTE EM PAREDE EM OSSO COM ARGAMASSA DE CIMENTO,SAIBRO E AREIA,NO TRACO 1:2:2 E CHAPISCO DE CIMENTO E AREIA,NO TRACO 1:3,EXCLUSIVE ARGAMASSAE CHAPISCO</v>
      </c>
      <c r="C12286" s="115" t="s">
        <v>44973</v>
      </c>
      <c r="D12286" s="115" t="s">
        <v>44974</v>
      </c>
      <c r="E12286" s="115" t="s">
        <v>44976</v>
      </c>
      <c r="F12286" s="115" t="s">
        <v>44977</v>
      </c>
      <c r="I12286" s="115" t="s">
        <v>58</v>
      </c>
      <c r="J12286" s="115">
        <v>28.69</v>
      </c>
    </row>
    <row r="12287" spans="1:10" hidden="1">
      <c r="A12287" s="115" t="s">
        <v>12580</v>
      </c>
      <c r="B12287" s="115" t="str">
        <f t="shared" si="191"/>
        <v>RODAPE DE ARDOSIA COM ALTURA DE 7CM,ASSENTE EM PAREDE EM OSSO COM ARGAMASSA DE CIMENTO,SAIBRO E AREIA,NO TRACO 1:2:2 E CHAPISCO DE CIMENTO E AREIA,NO TRACO 1:3,EXCLUSIVE ARGAMASSAE CHAPISCO</v>
      </c>
      <c r="C12287" s="115" t="s">
        <v>44973</v>
      </c>
      <c r="D12287" s="115" t="s">
        <v>44974</v>
      </c>
      <c r="E12287" s="115" t="s">
        <v>44976</v>
      </c>
      <c r="F12287" s="115" t="s">
        <v>44977</v>
      </c>
      <c r="I12287" s="115" t="s">
        <v>58</v>
      </c>
      <c r="J12287" s="115">
        <v>26.12</v>
      </c>
    </row>
    <row r="12288" spans="1:10" hidden="1">
      <c r="A12288" s="115" t="s">
        <v>12581</v>
      </c>
      <c r="B12288" s="115" t="str">
        <f t="shared" si="191"/>
        <v>PISO DE BORRACHA SINTETICA,SBR,PRETO,EM PLACAS DE 50X50CM,COM 3,0MM DE ESPESSURA,TEXTURA DA SUPERFICIE PASTILHADA,COLOCADO COM COLA SOBRE BASE EXISTENTE.FORNECIMENTO E COLOCACAO</v>
      </c>
      <c r="C12288" s="115" t="s">
        <v>44978</v>
      </c>
      <c r="D12288" s="115" t="s">
        <v>44979</v>
      </c>
      <c r="E12288" s="115" t="s">
        <v>44980</v>
      </c>
      <c r="I12288" s="115" t="s">
        <v>16</v>
      </c>
      <c r="J12288" s="115">
        <v>54.73</v>
      </c>
    </row>
    <row r="12289" spans="1:10" hidden="1">
      <c r="A12289" s="115" t="s">
        <v>12582</v>
      </c>
      <c r="B12289" s="115" t="str">
        <f t="shared" si="191"/>
        <v>PISO DE BORRACHA SINTETICA,SBR,PRETO,EM PLACAS DE 50X50CM,COM 3,0MM DE ESPESSURA,TEXTURA DA SUPERFICIE PASTILHADA,COLOCADO COM COLA SOBRE BASE EXISTENTE.FORNECIMENTO E COLOCACAO</v>
      </c>
      <c r="C12289" s="115" t="s">
        <v>44978</v>
      </c>
      <c r="D12289" s="115" t="s">
        <v>44979</v>
      </c>
      <c r="E12289" s="115" t="s">
        <v>44980</v>
      </c>
      <c r="I12289" s="115" t="s">
        <v>16</v>
      </c>
      <c r="J12289" s="115">
        <v>52.68</v>
      </c>
    </row>
    <row r="12290" spans="1:10" hidden="1">
      <c r="A12290" s="115" t="s">
        <v>12583</v>
      </c>
      <c r="B12290" s="115" t="str">
        <f t="shared" si="191"/>
        <v>PISO DE BORRACHA SINTETICA,SBR,PRETO,EM ROLO DE 1,40M DE LARGURA,SUPERFICIE GRAO DE ARROZ,COM 3,00MM DE ESPESSURA,COLOCADO COM COLA SOBRE BASE EXISTENTE.FORNECIMENTO E COLOCACAO</v>
      </c>
      <c r="C12290" s="115" t="s">
        <v>44981</v>
      </c>
      <c r="D12290" s="115" t="s">
        <v>44982</v>
      </c>
      <c r="E12290" s="115" t="s">
        <v>44980</v>
      </c>
      <c r="I12290" s="115" t="s">
        <v>16</v>
      </c>
      <c r="J12290" s="115">
        <v>100.33</v>
      </c>
    </row>
    <row r="12291" spans="1:10" hidden="1">
      <c r="A12291" s="115" t="s">
        <v>12584</v>
      </c>
      <c r="B12291" s="115" t="str">
        <f t="shared" si="191"/>
        <v>PISO DE BORRACHA SINTETICA,SBR,PRETO,EM ROLO DE 1,40M DE LARGURA,SUPERFICIE GRAO DE ARROZ,COM 3,00MM DE ESPESSURA,COLOCADO COM COLA SOBRE BASE EXISTENTE.FORNECIMENTO E COLOCACAO</v>
      </c>
      <c r="C12291" s="115" t="s">
        <v>44981</v>
      </c>
      <c r="D12291" s="115" t="s">
        <v>44982</v>
      </c>
      <c r="E12291" s="115" t="s">
        <v>44980</v>
      </c>
      <c r="I12291" s="115" t="s">
        <v>16</v>
      </c>
      <c r="J12291" s="115">
        <v>97.65</v>
      </c>
    </row>
    <row r="12292" spans="1:10" hidden="1">
      <c r="A12292" s="115" t="s">
        <v>12585</v>
      </c>
      <c r="B12292" s="115" t="str">
        <f t="shared" si="191"/>
        <v>RODAPE DE BORRACHA SINTETICA,SBR,PRETO,COM 7X0,3CM, TEXTURADA SUPERFICIE LISA,COLOCADO COM COLA SOBRE PAREDE EMBOCADA.FORNECIMENTO E COLOCACAO</v>
      </c>
      <c r="C12292" s="115" t="s">
        <v>44983</v>
      </c>
      <c r="D12292" s="115" t="s">
        <v>44984</v>
      </c>
      <c r="E12292" s="115" t="s">
        <v>37143</v>
      </c>
      <c r="I12292" s="115" t="s">
        <v>58</v>
      </c>
      <c r="J12292" s="115">
        <v>42.36</v>
      </c>
    </row>
    <row r="12293" spans="1:10" hidden="1">
      <c r="A12293" s="115" t="s">
        <v>12586</v>
      </c>
      <c r="B12293" s="115" t="str">
        <f t="shared" ref="B12293:B12356" si="192">C12293&amp;D12293&amp;E12293&amp;F12293&amp;G12293&amp;H12293</f>
        <v>RODAPE DE BORRACHA SINTETICA,SBR,PRETO,COM 7X0,3CM, TEXTURADA SUPERFICIE LISA,COLOCADO COM COLA SOBRE PAREDE EMBOCADA.FORNECIMENTO E COLOCACAO</v>
      </c>
      <c r="C12293" s="115" t="s">
        <v>44983</v>
      </c>
      <c r="D12293" s="115" t="s">
        <v>44984</v>
      </c>
      <c r="E12293" s="115" t="s">
        <v>37143</v>
      </c>
      <c r="I12293" s="115" t="s">
        <v>58</v>
      </c>
      <c r="J12293" s="115">
        <v>40.729999999999997</v>
      </c>
    </row>
    <row r="12294" spans="1:10" hidden="1">
      <c r="A12294" s="115" t="s">
        <v>12587</v>
      </c>
      <c r="B12294" s="115" t="str">
        <f t="shared" si="192"/>
        <v>DEGRAU DE ESCADA DE BORRACHA SINTETICA,SBR,PRETO,ESPELHO COM 20CM,PISO COM 30CM,TEXTURA DA SUPERFICIE PASTILHADA,COLOCADO COM COLA SOBRE BASE EXISTENTE.FORNECIMENTO E COLOCACAO</v>
      </c>
      <c r="C12294" s="115" t="s">
        <v>56123</v>
      </c>
      <c r="D12294" s="115" t="s">
        <v>56124</v>
      </c>
      <c r="E12294" s="115" t="s">
        <v>56125</v>
      </c>
      <c r="I12294" s="115" t="s">
        <v>58</v>
      </c>
      <c r="J12294" s="115">
        <v>65.930000000000007</v>
      </c>
    </row>
    <row r="12295" spans="1:10" hidden="1">
      <c r="A12295" s="115" t="s">
        <v>12588</v>
      </c>
      <c r="B12295" s="115" t="str">
        <f t="shared" si="192"/>
        <v>DEGRAU DE ESCADA DE BORRACHA SINTETICA,SBR,PRETO,ESPELHO COM 20CM,PISO COM 30CM,TEXTURA DA SUPERFICIE PASTILHADA,COLOCADO COM COLA SOBRE BASE EXISTENTE.FORNECIMENTO E COLOCACAO</v>
      </c>
      <c r="C12295" s="115" t="s">
        <v>56123</v>
      </c>
      <c r="D12295" s="115" t="s">
        <v>56124</v>
      </c>
      <c r="E12295" s="115" t="s">
        <v>56125</v>
      </c>
      <c r="I12295" s="115" t="s">
        <v>58</v>
      </c>
      <c r="J12295" s="115">
        <v>63.3</v>
      </c>
    </row>
    <row r="12296" spans="1:10" hidden="1">
      <c r="A12296" s="115" t="s">
        <v>12589</v>
      </c>
      <c r="B12296" s="115" t="str">
        <f t="shared" si="192"/>
        <v>PISO TATIL DE BORRACHA,DIRECIONAL,PARA PESSOAS COM NECESSIDADES ESPECIFICAS,25X25CM,ESPESSURA DE 5MM,NA COR PRETA,COLADO SOBRE BASE EXISTENTE.FORNECIMENTO E COLOCACAO</v>
      </c>
      <c r="C12296" s="115" t="s">
        <v>44986</v>
      </c>
      <c r="D12296" s="115" t="s">
        <v>44987</v>
      </c>
      <c r="E12296" s="115" t="s">
        <v>44985</v>
      </c>
      <c r="I12296" s="115" t="s">
        <v>16</v>
      </c>
      <c r="J12296" s="115">
        <v>95.78</v>
      </c>
    </row>
    <row r="12297" spans="1:10" hidden="1">
      <c r="A12297" s="115" t="s">
        <v>12590</v>
      </c>
      <c r="B12297" s="115" t="str">
        <f t="shared" si="192"/>
        <v>PISO TATIL DE BORRACHA,DIRECIONAL,PARA PESSOAS COM NECESSIDADES ESPECIFICAS,25X25CM,ESPESSURA DE 5MM,NA COR PRETA,COLADO SOBRE BASE EXISTENTE.FORNECIMENTO E COLOCACAO</v>
      </c>
      <c r="C12297" s="115" t="s">
        <v>44986</v>
      </c>
      <c r="D12297" s="115" t="s">
        <v>44987</v>
      </c>
      <c r="E12297" s="115" t="s">
        <v>44985</v>
      </c>
      <c r="I12297" s="115" t="s">
        <v>16</v>
      </c>
      <c r="J12297" s="115">
        <v>93.1</v>
      </c>
    </row>
    <row r="12298" spans="1:10" hidden="1">
      <c r="A12298" s="115" t="s">
        <v>12591</v>
      </c>
      <c r="B12298" s="115" t="str">
        <f t="shared" si="192"/>
        <v>PISO TATIL DE BORRACHA,ALERTA,PARA PESSOAS COM NECESSIDADESESPECIFICAS,25X25CM, ESPESSURA DE 5MM, NA COR PRETA, COLADOSOBRE BASE EXISTENTE.FORNECIMENTO E COLOCACAO</v>
      </c>
      <c r="C12298" s="115" t="s">
        <v>44988</v>
      </c>
      <c r="D12298" s="115" t="s">
        <v>44989</v>
      </c>
      <c r="E12298" s="115" t="s">
        <v>44990</v>
      </c>
      <c r="I12298" s="115" t="s">
        <v>16</v>
      </c>
      <c r="J12298" s="115">
        <v>95.78</v>
      </c>
    </row>
    <row r="12299" spans="1:10" hidden="1">
      <c r="A12299" s="115" t="s">
        <v>12592</v>
      </c>
      <c r="B12299" s="115" t="str">
        <f t="shared" si="192"/>
        <v>PISO TATIL DE BORRACHA,ALERTA,PARA PESSOAS COM NECESSIDADESESPECIFICAS,25X25CM, ESPESSURA DE 5MM, NA COR PRETA, COLADOSOBRE BASE EXISTENTE.FORNECIMENTO E COLOCACAO</v>
      </c>
      <c r="C12299" s="115" t="s">
        <v>44988</v>
      </c>
      <c r="D12299" s="115" t="s">
        <v>44989</v>
      </c>
      <c r="E12299" s="115" t="s">
        <v>44990</v>
      </c>
      <c r="I12299" s="115" t="s">
        <v>16</v>
      </c>
      <c r="J12299" s="115">
        <v>93.1</v>
      </c>
    </row>
    <row r="12300" spans="1:10" hidden="1">
      <c r="A12300" s="115" t="s">
        <v>12593</v>
      </c>
      <c r="B12300" s="115"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15" t="s">
        <v>44991</v>
      </c>
      <c r="D12300" s="115" t="s">
        <v>44992</v>
      </c>
      <c r="E12300" s="115" t="s">
        <v>44993</v>
      </c>
      <c r="F12300" s="115" t="s">
        <v>44994</v>
      </c>
      <c r="G12300" s="115" t="s">
        <v>44995</v>
      </c>
      <c r="H12300" s="115" t="s">
        <v>44996</v>
      </c>
      <c r="I12300" s="115" t="s">
        <v>16</v>
      </c>
      <c r="J12300" s="115">
        <v>396.31</v>
      </c>
    </row>
    <row r="12301" spans="1:10" hidden="1">
      <c r="A12301" s="115" t="s">
        <v>12594</v>
      </c>
      <c r="B12301" s="115"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15" t="s">
        <v>44991</v>
      </c>
      <c r="D12301" s="115" t="s">
        <v>44992</v>
      </c>
      <c r="E12301" s="115" t="s">
        <v>44993</v>
      </c>
      <c r="F12301" s="115" t="s">
        <v>44994</v>
      </c>
      <c r="G12301" s="115" t="s">
        <v>44995</v>
      </c>
      <c r="H12301" s="115" t="s">
        <v>44996</v>
      </c>
      <c r="I12301" s="115" t="s">
        <v>16</v>
      </c>
      <c r="J12301" s="115">
        <v>380.89</v>
      </c>
    </row>
    <row r="12302" spans="1:10" hidden="1">
      <c r="A12302" s="115" t="s">
        <v>12595</v>
      </c>
      <c r="B12302" s="115"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15" t="s">
        <v>44997</v>
      </c>
      <c r="D12302" s="115" t="s">
        <v>44998</v>
      </c>
      <c r="E12302" s="115" t="s">
        <v>44999</v>
      </c>
      <c r="F12302" s="115" t="s">
        <v>45000</v>
      </c>
      <c r="G12302" s="115" t="s">
        <v>45001</v>
      </c>
      <c r="H12302" s="115" t="s">
        <v>45002</v>
      </c>
      <c r="I12302" s="115" t="s">
        <v>16</v>
      </c>
      <c r="J12302" s="115">
        <v>686.47</v>
      </c>
    </row>
    <row r="12303" spans="1:10" hidden="1">
      <c r="A12303" s="115" t="s">
        <v>12596</v>
      </c>
      <c r="B12303" s="115"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15" t="s">
        <v>44997</v>
      </c>
      <c r="D12303" s="115" t="s">
        <v>44998</v>
      </c>
      <c r="E12303" s="115" t="s">
        <v>44999</v>
      </c>
      <c r="F12303" s="115" t="s">
        <v>45000</v>
      </c>
      <c r="G12303" s="115" t="s">
        <v>45001</v>
      </c>
      <c r="H12303" s="115" t="s">
        <v>45002</v>
      </c>
      <c r="I12303" s="115" t="s">
        <v>16</v>
      </c>
      <c r="J12303" s="115">
        <v>671.05</v>
      </c>
    </row>
    <row r="12304" spans="1:10" hidden="1">
      <c r="A12304" s="115" t="s">
        <v>12597</v>
      </c>
      <c r="B12304" s="115"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4" s="115" t="s">
        <v>45003</v>
      </c>
      <c r="D12304" s="115" t="s">
        <v>45004</v>
      </c>
      <c r="E12304" s="115" t="s">
        <v>45005</v>
      </c>
      <c r="F12304" s="115" t="s">
        <v>45006</v>
      </c>
      <c r="G12304" s="115" t="s">
        <v>45007</v>
      </c>
      <c r="I12304" s="115" t="s">
        <v>16</v>
      </c>
      <c r="J12304" s="115">
        <v>315.68</v>
      </c>
    </row>
    <row r="12305" spans="1:10" hidden="1">
      <c r="A12305" s="115" t="s">
        <v>12598</v>
      </c>
      <c r="B12305" s="115"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5" s="115" t="s">
        <v>45003</v>
      </c>
      <c r="D12305" s="115" t="s">
        <v>45004</v>
      </c>
      <c r="E12305" s="115" t="s">
        <v>45005</v>
      </c>
      <c r="F12305" s="115" t="s">
        <v>45006</v>
      </c>
      <c r="G12305" s="115" t="s">
        <v>45007</v>
      </c>
      <c r="I12305" s="115" t="s">
        <v>16</v>
      </c>
      <c r="J12305" s="115">
        <v>310.54000000000002</v>
      </c>
    </row>
    <row r="12306" spans="1:10" hidden="1">
      <c r="A12306" s="115" t="s">
        <v>12599</v>
      </c>
      <c r="B12306" s="115"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15" t="s">
        <v>45008</v>
      </c>
      <c r="D12306" s="115" t="s">
        <v>45009</v>
      </c>
      <c r="E12306" s="115" t="s">
        <v>45010</v>
      </c>
      <c r="F12306" s="115" t="s">
        <v>45011</v>
      </c>
      <c r="G12306" s="115" t="s">
        <v>45012</v>
      </c>
      <c r="H12306" s="115" t="s">
        <v>45013</v>
      </c>
      <c r="I12306" s="115" t="s">
        <v>16</v>
      </c>
      <c r="J12306" s="115">
        <v>474.33</v>
      </c>
    </row>
    <row r="12307" spans="1:10" hidden="1">
      <c r="A12307" s="115" t="s">
        <v>12600</v>
      </c>
      <c r="B12307" s="115"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15" t="s">
        <v>45008</v>
      </c>
      <c r="D12307" s="115" t="s">
        <v>45009</v>
      </c>
      <c r="E12307" s="115" t="s">
        <v>45010</v>
      </c>
      <c r="F12307" s="115" t="s">
        <v>45011</v>
      </c>
      <c r="G12307" s="115" t="s">
        <v>45012</v>
      </c>
      <c r="H12307" s="115" t="s">
        <v>45013</v>
      </c>
      <c r="I12307" s="115" t="s">
        <v>16</v>
      </c>
      <c r="J12307" s="115">
        <v>471.25</v>
      </c>
    </row>
    <row r="12308" spans="1:10" hidden="1">
      <c r="A12308" s="115" t="s">
        <v>12601</v>
      </c>
      <c r="B12308" s="115"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15" t="s">
        <v>56126</v>
      </c>
      <c r="D12308" s="115" t="s">
        <v>56127</v>
      </c>
      <c r="E12308" s="115" t="s">
        <v>56128</v>
      </c>
      <c r="F12308" s="115" t="s">
        <v>56129</v>
      </c>
      <c r="G12308" s="115" t="s">
        <v>56130</v>
      </c>
      <c r="H12308" s="115" t="s">
        <v>56131</v>
      </c>
      <c r="I12308" s="115" t="s">
        <v>16</v>
      </c>
      <c r="J12308" s="115">
        <v>348.97</v>
      </c>
    </row>
    <row r="12309" spans="1:10" hidden="1">
      <c r="A12309" s="115" t="s">
        <v>12602</v>
      </c>
      <c r="B12309" s="115"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15" t="s">
        <v>56126</v>
      </c>
      <c r="D12309" s="115" t="s">
        <v>56127</v>
      </c>
      <c r="E12309" s="115" t="s">
        <v>56128</v>
      </c>
      <c r="F12309" s="115" t="s">
        <v>56129</v>
      </c>
      <c r="G12309" s="115" t="s">
        <v>56130</v>
      </c>
      <c r="H12309" s="115" t="s">
        <v>56131</v>
      </c>
      <c r="I12309" s="115" t="s">
        <v>16</v>
      </c>
      <c r="J12309" s="115">
        <v>348.97</v>
      </c>
    </row>
    <row r="12310" spans="1:10" hidden="1">
      <c r="A12310" s="115" t="s">
        <v>56132</v>
      </c>
      <c r="B12310" s="115"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15" t="s">
        <v>56133</v>
      </c>
      <c r="D12310" s="115" t="s">
        <v>56134</v>
      </c>
      <c r="E12310" s="115" t="s">
        <v>56135</v>
      </c>
      <c r="F12310" s="115" t="s">
        <v>56136</v>
      </c>
      <c r="G12310" s="115" t="s">
        <v>56137</v>
      </c>
      <c r="I12310" s="115" t="s">
        <v>16</v>
      </c>
      <c r="J12310" s="115">
        <v>130.44999999999999</v>
      </c>
    </row>
    <row r="12311" spans="1:10" hidden="1">
      <c r="A12311" s="115" t="s">
        <v>56138</v>
      </c>
      <c r="B12311" s="115"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15" t="s">
        <v>56133</v>
      </c>
      <c r="D12311" s="115" t="s">
        <v>56134</v>
      </c>
      <c r="E12311" s="115" t="s">
        <v>56135</v>
      </c>
      <c r="F12311" s="115" t="s">
        <v>56136</v>
      </c>
      <c r="G12311" s="115" t="s">
        <v>56137</v>
      </c>
      <c r="I12311" s="115" t="s">
        <v>16</v>
      </c>
      <c r="J12311" s="115">
        <v>130.44999999999999</v>
      </c>
    </row>
    <row r="12312" spans="1:10" hidden="1">
      <c r="A12312" s="115" t="s">
        <v>56139</v>
      </c>
      <c r="B12312" s="115"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15" t="s">
        <v>56140</v>
      </c>
      <c r="D12312" s="115" t="s">
        <v>56141</v>
      </c>
      <c r="E12312" s="115" t="s">
        <v>56142</v>
      </c>
      <c r="F12312" s="115" t="s">
        <v>56143</v>
      </c>
      <c r="G12312" s="115" t="s">
        <v>56144</v>
      </c>
      <c r="H12312" s="115" t="s">
        <v>56145</v>
      </c>
      <c r="I12312" s="115" t="s">
        <v>16</v>
      </c>
      <c r="J12312" s="115">
        <v>269.60000000000002</v>
      </c>
    </row>
    <row r="12313" spans="1:10" hidden="1">
      <c r="A12313" s="115" t="s">
        <v>56146</v>
      </c>
      <c r="B12313" s="115"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15" t="s">
        <v>56140</v>
      </c>
      <c r="D12313" s="115" t="s">
        <v>56141</v>
      </c>
      <c r="E12313" s="115" t="s">
        <v>56142</v>
      </c>
      <c r="F12313" s="115" t="s">
        <v>56143</v>
      </c>
      <c r="G12313" s="115" t="s">
        <v>56144</v>
      </c>
      <c r="H12313" s="115" t="s">
        <v>56145</v>
      </c>
      <c r="I12313" s="115" t="s">
        <v>16</v>
      </c>
      <c r="J12313" s="115">
        <v>269.60000000000002</v>
      </c>
    </row>
    <row r="12314" spans="1:10" hidden="1">
      <c r="A12314" s="115" t="s">
        <v>56147</v>
      </c>
      <c r="B12314" s="115"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15" t="s">
        <v>56148</v>
      </c>
      <c r="D12314" s="115" t="s">
        <v>56149</v>
      </c>
      <c r="E12314" s="115" t="s">
        <v>56150</v>
      </c>
      <c r="F12314" s="115" t="s">
        <v>56151</v>
      </c>
      <c r="G12314" s="115" t="s">
        <v>56152</v>
      </c>
      <c r="H12314" s="115" t="s">
        <v>56153</v>
      </c>
      <c r="I12314" s="115" t="s">
        <v>16</v>
      </c>
      <c r="J12314" s="115">
        <v>254.7</v>
      </c>
    </row>
    <row r="12315" spans="1:10" hidden="1">
      <c r="A12315" s="115" t="s">
        <v>56154</v>
      </c>
      <c r="B12315" s="115"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15" t="s">
        <v>56148</v>
      </c>
      <c r="D12315" s="115" t="s">
        <v>56149</v>
      </c>
      <c r="E12315" s="115" t="s">
        <v>56150</v>
      </c>
      <c r="F12315" s="115" t="s">
        <v>56151</v>
      </c>
      <c r="G12315" s="115" t="s">
        <v>56152</v>
      </c>
      <c r="H12315" s="115" t="s">
        <v>56153</v>
      </c>
      <c r="I12315" s="115" t="s">
        <v>16</v>
      </c>
      <c r="J12315" s="115">
        <v>254.7</v>
      </c>
    </row>
    <row r="12316" spans="1:10" hidden="1">
      <c r="A12316" s="115" t="s">
        <v>12603</v>
      </c>
      <c r="B12316" s="115" t="str">
        <f t="shared" si="192"/>
        <v>PISO DE ALERTA EM PLACAS MARMORIZADAS VIBROPRENSADAS,COM ACABAMENTO RUSTICO,NA COR CINZA,INCLUSIVE CONTRAPISO COM ESPESSURA DE 3CM.FORNECIMENTO E COLOCACAO</v>
      </c>
      <c r="C12316" s="115" t="s">
        <v>45014</v>
      </c>
      <c r="D12316" s="115" t="s">
        <v>45015</v>
      </c>
      <c r="E12316" s="115" t="s">
        <v>45016</v>
      </c>
      <c r="I12316" s="115" t="s">
        <v>16</v>
      </c>
      <c r="J12316" s="115">
        <v>126.66</v>
      </c>
    </row>
    <row r="12317" spans="1:10" hidden="1">
      <c r="A12317" s="115" t="s">
        <v>12604</v>
      </c>
      <c r="B12317" s="115" t="str">
        <f t="shared" si="192"/>
        <v>PISO DE ALERTA EM PLACAS MARMORIZADAS VIBROPRENSADAS,COM ACABAMENTO RUSTICO,NA COR CINZA,INCLUSIVE CONTRAPISO COM ESPESSURA DE 3CM.FORNECIMENTO E COLOCACAO</v>
      </c>
      <c r="C12317" s="115" t="s">
        <v>45014</v>
      </c>
      <c r="D12317" s="115" t="s">
        <v>45015</v>
      </c>
      <c r="E12317" s="115" t="s">
        <v>45016</v>
      </c>
      <c r="I12317" s="115" t="s">
        <v>16</v>
      </c>
      <c r="J12317" s="115">
        <v>119.86</v>
      </c>
    </row>
    <row r="12318" spans="1:10" hidden="1">
      <c r="A12318" s="115" t="s">
        <v>12605</v>
      </c>
      <c r="B12318" s="115" t="str">
        <f t="shared" si="192"/>
        <v>PISO DE ALERTA EM PLACAS MARMORIZADAS VIBROPRENSADAS,COM ACABAMENTO RUSTICO,NA COR VERMELHA,INCLUSIVE CONTRAPISO COM ESPESSURA DE 3CM.FORNECIMENTO E COLOCACAO</v>
      </c>
      <c r="C12318" s="115" t="s">
        <v>45014</v>
      </c>
      <c r="D12318" s="115" t="s">
        <v>45017</v>
      </c>
      <c r="E12318" s="115" t="s">
        <v>45018</v>
      </c>
      <c r="I12318" s="115" t="s">
        <v>16</v>
      </c>
      <c r="J12318" s="115">
        <v>126.66</v>
      </c>
    </row>
    <row r="12319" spans="1:10" hidden="1">
      <c r="A12319" s="115" t="s">
        <v>12606</v>
      </c>
      <c r="B12319" s="115" t="str">
        <f t="shared" si="192"/>
        <v>PISO DE ALERTA EM PLACAS MARMORIZADAS VIBROPRENSADAS,COM ACABAMENTO RUSTICO,NA COR VERMELHA,INCLUSIVE CONTRAPISO COM ESPESSURA DE 3CM.FORNECIMENTO E COLOCACAO</v>
      </c>
      <c r="C12319" s="115" t="s">
        <v>45014</v>
      </c>
      <c r="D12319" s="115" t="s">
        <v>45017</v>
      </c>
      <c r="E12319" s="115" t="s">
        <v>45018</v>
      </c>
      <c r="I12319" s="115" t="s">
        <v>16</v>
      </c>
      <c r="J12319" s="115">
        <v>119.86</v>
      </c>
    </row>
    <row r="12320" spans="1:10" hidden="1">
      <c r="A12320" s="115" t="s">
        <v>12607</v>
      </c>
      <c r="B12320" s="115" t="str">
        <f t="shared" si="192"/>
        <v>PISO DE ALERTA EM PLACAS MARMORIADAS VIBRO-PRENSADAS, COM  ACABAMENTO RUSTICO, NA COR CINZA, EXCLUSIVE  CONTRAPISO, COMESPESSURA DE 3CM.FORNECIMENTO E COLOCACAO</v>
      </c>
      <c r="C12320" s="115" t="s">
        <v>45019</v>
      </c>
      <c r="D12320" s="115" t="s">
        <v>45020</v>
      </c>
      <c r="E12320" s="115" t="s">
        <v>45021</v>
      </c>
      <c r="I12320" s="115" t="s">
        <v>16</v>
      </c>
      <c r="J12320" s="115">
        <v>113.85</v>
      </c>
    </row>
    <row r="12321" spans="1:10" hidden="1">
      <c r="A12321" s="115" t="s">
        <v>12608</v>
      </c>
      <c r="B12321" s="115" t="str">
        <f t="shared" si="192"/>
        <v>PISO DE ALERTA EM PLACAS MARMORIADAS VIBRO-PRENSADAS, COM  ACABAMENTO RUSTICO, NA COR CINZA, EXCLUSIVE  CONTRAPISO, COMESPESSURA DE 3CM.FORNECIMENTO E COLOCACAO</v>
      </c>
      <c r="C12321" s="115" t="s">
        <v>45019</v>
      </c>
      <c r="D12321" s="115" t="s">
        <v>45020</v>
      </c>
      <c r="E12321" s="115" t="s">
        <v>45021</v>
      </c>
      <c r="I12321" s="115" t="s">
        <v>16</v>
      </c>
      <c r="J12321" s="115">
        <v>107.75</v>
      </c>
    </row>
    <row r="12322" spans="1:10" hidden="1">
      <c r="A12322" s="115" t="s">
        <v>12609</v>
      </c>
      <c r="B12322" s="115" t="str">
        <f t="shared" si="192"/>
        <v>PISO DE ALERTA EM PLACAS MARMORIZADAS VIBRO-PRENSADAS,COM ACABAMENTO RUSTICO,NA COR VERMELHA,EXCLUSIVE CONTRAPISO COM ESPESSURA DE 3CM.FORNECIMENTO E COLOCACAO</v>
      </c>
      <c r="C12322" s="115" t="s">
        <v>45022</v>
      </c>
      <c r="D12322" s="115" t="s">
        <v>45023</v>
      </c>
      <c r="E12322" s="115" t="s">
        <v>45024</v>
      </c>
      <c r="I12322" s="115" t="s">
        <v>16</v>
      </c>
      <c r="J12322" s="115">
        <v>117.1</v>
      </c>
    </row>
    <row r="12323" spans="1:10" hidden="1">
      <c r="A12323" s="115" t="s">
        <v>12610</v>
      </c>
      <c r="B12323" s="115" t="str">
        <f t="shared" si="192"/>
        <v>PISO DE ALERTA EM PLACAS MARMORIZADAS VIBRO-PRENSADAS,COM ACABAMENTO RUSTICO,NA COR VERMELHA,EXCLUSIVE CONTRAPISO COM ESPESSURA DE 3CM.FORNECIMENTO E COLOCACAO</v>
      </c>
      <c r="C12323" s="115" t="s">
        <v>45022</v>
      </c>
      <c r="D12323" s="115" t="s">
        <v>45023</v>
      </c>
      <c r="E12323" s="115" t="s">
        <v>45024</v>
      </c>
      <c r="I12323" s="115" t="s">
        <v>16</v>
      </c>
      <c r="J12323" s="115">
        <v>111</v>
      </c>
    </row>
    <row r="12324" spans="1:10" hidden="1">
      <c r="A12324" s="115" t="s">
        <v>12611</v>
      </c>
      <c r="B12324" s="115" t="str">
        <f t="shared" si="192"/>
        <v>CAMADA DE ISOLAMENTO EXECUTADA COM BLOCOS DE CONCRETO DE 10X20X40CM, CAPEAMENTO COM ARGAMASSA DE CIMENTO E AREIA, NO TRACO 1:4,ASSENTES COM ARMAGASSA DE CIMENTO E SAIBRO NO TRACO 1:8</v>
      </c>
      <c r="C12324" s="115" t="s">
        <v>45025</v>
      </c>
      <c r="D12324" s="115" t="s">
        <v>45026</v>
      </c>
      <c r="E12324" s="115" t="s">
        <v>45027</v>
      </c>
      <c r="F12324" s="115" t="s">
        <v>45028</v>
      </c>
      <c r="I12324" s="115" t="s">
        <v>16</v>
      </c>
      <c r="J12324" s="115">
        <v>89.91</v>
      </c>
    </row>
    <row r="12325" spans="1:10" hidden="1">
      <c r="A12325" s="115" t="s">
        <v>12612</v>
      </c>
      <c r="B12325" s="115" t="str">
        <f t="shared" si="192"/>
        <v>CAMADA DE ISOLAMENTO EXECUTADA COM BLOCOS DE CONCRETO DE 10X20X40CM, CAPEAMENTO COM ARGAMASSA DE CIMENTO E AREIA, NO TRACO 1:4,ASSENTES COM ARMAGASSA DE CIMENTO E SAIBRO NO TRACO 1:8</v>
      </c>
      <c r="C12325" s="115" t="s">
        <v>45025</v>
      </c>
      <c r="D12325" s="115" t="s">
        <v>45026</v>
      </c>
      <c r="E12325" s="115" t="s">
        <v>45027</v>
      </c>
      <c r="F12325" s="115" t="s">
        <v>45028</v>
      </c>
      <c r="I12325" s="115" t="s">
        <v>16</v>
      </c>
      <c r="J12325" s="115">
        <v>81.89</v>
      </c>
    </row>
    <row r="12326" spans="1:10" hidden="1">
      <c r="A12326" s="115" t="s">
        <v>12613</v>
      </c>
      <c r="B12326" s="115" t="str">
        <f t="shared" si="192"/>
        <v>CAMADA DE ISOLAMENTO EXECUTADA COM BLOCOS DE CONCRETO CELULAR DE 10X30X60CM,CAPEAMENTO COM ARGAMASSA DE CIMENTO E AREIA,NO TRACO 1:4,ASSENTES COM ARGAMASSA DE CIMENTO E SAIBRO,NO TRACO 1:8</v>
      </c>
      <c r="C12326" s="115" t="s">
        <v>45029</v>
      </c>
      <c r="D12326" s="115" t="s">
        <v>45030</v>
      </c>
      <c r="E12326" s="115" t="s">
        <v>45031</v>
      </c>
      <c r="F12326" s="115" t="s">
        <v>45032</v>
      </c>
      <c r="I12326" s="115" t="s">
        <v>16</v>
      </c>
      <c r="J12326" s="115">
        <v>107.19</v>
      </c>
    </row>
    <row r="12327" spans="1:10" hidden="1">
      <c r="A12327" s="115" t="s">
        <v>12614</v>
      </c>
      <c r="B12327" s="115" t="str">
        <f t="shared" si="192"/>
        <v>CAMADA DE ISOLAMENTO EXECUTADA COM BLOCOS DE CONCRETO CELULAR DE 10X30X60CM,CAPEAMENTO COM ARGAMASSA DE CIMENTO E AREIA,NO TRACO 1:4,ASSENTES COM ARGAMASSA DE CIMENTO E SAIBRO,NO TRACO 1:8</v>
      </c>
      <c r="C12327" s="115" t="s">
        <v>45029</v>
      </c>
      <c r="D12327" s="115" t="s">
        <v>45030</v>
      </c>
      <c r="E12327" s="115" t="s">
        <v>45031</v>
      </c>
      <c r="F12327" s="115" t="s">
        <v>45032</v>
      </c>
      <c r="I12327" s="115" t="s">
        <v>16</v>
      </c>
      <c r="J12327" s="115">
        <v>99.68</v>
      </c>
    </row>
    <row r="12328" spans="1:10" hidden="1">
      <c r="A12328" s="115" t="s">
        <v>12615</v>
      </c>
      <c r="B12328" s="115" t="str">
        <f t="shared" si="192"/>
        <v>JANELA DE PVC,DE CORRER,DUAS FOLHAS MOVEIS,DE 1,20X1,20M,EXCLUSIVE VIDROS,INCLUSIVE FERRAGENS.FORNECIMENTO E COLOCACAO</v>
      </c>
      <c r="C12328" s="115" t="s">
        <v>45033</v>
      </c>
      <c r="D12328" s="115" t="s">
        <v>45034</v>
      </c>
      <c r="I12328" s="115" t="s">
        <v>6</v>
      </c>
      <c r="J12328" s="115">
        <v>635.91</v>
      </c>
    </row>
    <row r="12329" spans="1:10" hidden="1">
      <c r="A12329" s="115" t="s">
        <v>12616</v>
      </c>
      <c r="B12329" s="115" t="str">
        <f t="shared" si="192"/>
        <v>JANELA DE PVC,DE CORRER,DUAS FOLHAS MOVEIS,DE 1,20X1,20M,EXCLUSIVE VIDROS,INCLUSIVE FERRAGENS.FORNECIMENTO E COLOCACAO</v>
      </c>
      <c r="C12329" s="115" t="s">
        <v>45033</v>
      </c>
      <c r="D12329" s="115" t="s">
        <v>45034</v>
      </c>
      <c r="I12329" s="115" t="s">
        <v>6</v>
      </c>
      <c r="J12329" s="115">
        <v>631.36</v>
      </c>
    </row>
    <row r="12330" spans="1:10" hidden="1">
      <c r="A12330" s="115" t="s">
        <v>12617</v>
      </c>
      <c r="B12330" s="115" t="str">
        <f t="shared" si="192"/>
        <v>JANELA DE PVC,DE CORRER,DUAS FOLHAS MOVEIS EM VENEZIANAS E DUAS FOLHAS MOVEIS EM VIDRO,MEDINDO 1,60X1,00M,INCLUSIVE ACESSORIOS,EXCLUSIVE VIDRO.FORNECIMENTO E COLOCACAO</v>
      </c>
      <c r="C12330" s="115" t="s">
        <v>45035</v>
      </c>
      <c r="D12330" s="115" t="s">
        <v>45036</v>
      </c>
      <c r="E12330" s="115" t="s">
        <v>45037</v>
      </c>
      <c r="I12330" s="115" t="s">
        <v>6</v>
      </c>
      <c r="J12330" s="115">
        <v>3656.5</v>
      </c>
    </row>
    <row r="12331" spans="1:10" hidden="1">
      <c r="A12331" s="115" t="s">
        <v>12618</v>
      </c>
      <c r="B12331" s="115" t="str">
        <f t="shared" si="192"/>
        <v>JANELA DE PVC,DE CORRER,DUAS FOLHAS MOVEIS EM VENEZIANAS E DUAS FOLHAS MOVEIS EM VIDRO,MEDINDO 1,60X1,00M,INCLUSIVE ACESSORIOS,EXCLUSIVE VIDRO.FORNECIMENTO E COLOCACAO</v>
      </c>
      <c r="C12331" s="115" t="s">
        <v>45035</v>
      </c>
      <c r="D12331" s="115" t="s">
        <v>45036</v>
      </c>
      <c r="E12331" s="115" t="s">
        <v>45037</v>
      </c>
      <c r="I12331" s="115" t="s">
        <v>6</v>
      </c>
      <c r="J12331" s="115">
        <v>3651.14</v>
      </c>
    </row>
    <row r="12332" spans="1:10" hidden="1">
      <c r="A12332" s="115" t="s">
        <v>12619</v>
      </c>
      <c r="B12332" s="115" t="str">
        <f t="shared" si="192"/>
        <v>JANELA DE PVC, DE CORRER, QUATRO FOLHAS,DUAS FIXAS E DUAS MOVEIS, DE 2,00X1,20M, EXCLUSIVE VIDROS, INCLUSIVE FERRAGENS.FORNECIMENTO E COLOCACAO</v>
      </c>
      <c r="C12332" s="115" t="s">
        <v>45038</v>
      </c>
      <c r="D12332" s="115" t="s">
        <v>45039</v>
      </c>
      <c r="E12332" s="115" t="s">
        <v>37143</v>
      </c>
      <c r="I12332" s="115" t="s">
        <v>6</v>
      </c>
      <c r="J12332" s="115">
        <v>926.86</v>
      </c>
    </row>
    <row r="12333" spans="1:10" hidden="1">
      <c r="A12333" s="115" t="s">
        <v>12620</v>
      </c>
      <c r="B12333" s="115" t="str">
        <f t="shared" si="192"/>
        <v>JANELA DE PVC, DE CORRER, QUATRO FOLHAS,DUAS FIXAS E DUAS MOVEIS, DE 2,00X1,20M, EXCLUSIVE VIDROS, INCLUSIVE FERRAGENS.FORNECIMENTO E COLOCACAO</v>
      </c>
      <c r="C12333" s="115" t="s">
        <v>45038</v>
      </c>
      <c r="D12333" s="115" t="s">
        <v>45039</v>
      </c>
      <c r="E12333" s="115" t="s">
        <v>37143</v>
      </c>
      <c r="I12333" s="115" t="s">
        <v>6</v>
      </c>
      <c r="J12333" s="115">
        <v>918.82</v>
      </c>
    </row>
    <row r="12334" spans="1:10" hidden="1">
      <c r="A12334" s="115" t="s">
        <v>12621</v>
      </c>
      <c r="B12334" s="115"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15" t="s">
        <v>45040</v>
      </c>
      <c r="D12334" s="115" t="s">
        <v>45041</v>
      </c>
      <c r="E12334" s="115" t="s">
        <v>45042</v>
      </c>
      <c r="F12334" s="115" t="s">
        <v>45043</v>
      </c>
      <c r="G12334" s="115" t="s">
        <v>45044</v>
      </c>
      <c r="I12334" s="115" t="s">
        <v>6</v>
      </c>
      <c r="J12334" s="115">
        <v>2837.6</v>
      </c>
    </row>
    <row r="12335" spans="1:10" hidden="1">
      <c r="A12335" s="115" t="s">
        <v>12622</v>
      </c>
      <c r="B12335" s="115"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15" t="s">
        <v>45040</v>
      </c>
      <c r="D12335" s="115" t="s">
        <v>45041</v>
      </c>
      <c r="E12335" s="115" t="s">
        <v>45042</v>
      </c>
      <c r="F12335" s="115" t="s">
        <v>45043</v>
      </c>
      <c r="G12335" s="115" t="s">
        <v>45044</v>
      </c>
      <c r="I12335" s="115" t="s">
        <v>6</v>
      </c>
      <c r="J12335" s="115">
        <v>2825.55</v>
      </c>
    </row>
    <row r="12336" spans="1:10" hidden="1">
      <c r="A12336" s="115" t="s">
        <v>12623</v>
      </c>
      <c r="B12336" s="115" t="str">
        <f t="shared" si="192"/>
        <v>JANELA DE PVC,DE PROJETAR,TIPO MAXIM-AR,COM UMA FOLHA DE 0,80X0,80M,EXCLUSIVE VIDRO,INCLUSIVE FERRAGENS. FORNECIMENTO ECOLOCACAO</v>
      </c>
      <c r="C12336" s="115" t="s">
        <v>45045</v>
      </c>
      <c r="D12336" s="115" t="s">
        <v>45046</v>
      </c>
      <c r="E12336" s="115" t="s">
        <v>37137</v>
      </c>
      <c r="I12336" s="115" t="s">
        <v>6</v>
      </c>
      <c r="J12336" s="115">
        <v>442.52</v>
      </c>
    </row>
    <row r="12337" spans="1:10" hidden="1">
      <c r="A12337" s="115" t="s">
        <v>12624</v>
      </c>
      <c r="B12337" s="115" t="str">
        <f t="shared" si="192"/>
        <v>JANELA DE PVC,DE PROJETAR,TIPO MAXIM-AR,COM UMA FOLHA DE 0,80X0,80M,EXCLUSIVE VIDRO,INCLUSIVE FERRAGENS. FORNECIMENTO ECOLOCACAO</v>
      </c>
      <c r="C12337" s="115" t="s">
        <v>45045</v>
      </c>
      <c r="D12337" s="115" t="s">
        <v>45046</v>
      </c>
      <c r="E12337" s="115" t="s">
        <v>37137</v>
      </c>
      <c r="I12337" s="115" t="s">
        <v>6</v>
      </c>
      <c r="J12337" s="115">
        <v>438.5</v>
      </c>
    </row>
    <row r="12338" spans="1:10" hidden="1">
      <c r="A12338" s="115" t="s">
        <v>12625</v>
      </c>
      <c r="B12338" s="115" t="str">
        <f t="shared" si="192"/>
        <v>PORTA DE PVC,UMA FOLHA COM TRAVESSA INTERMEDIARIA,DE ABRIR,DE 0,80X2,10M,EXCLUSIVE VIDRO,INCLUSIVE FERRAGENS.FORNECIMENTO E COLOCACAO</v>
      </c>
      <c r="C12338" s="115" t="s">
        <v>45047</v>
      </c>
      <c r="D12338" s="115" t="s">
        <v>45048</v>
      </c>
      <c r="E12338" s="115" t="s">
        <v>36906</v>
      </c>
      <c r="I12338" s="115" t="s">
        <v>6</v>
      </c>
      <c r="J12338" s="115">
        <v>998.9</v>
      </c>
    </row>
    <row r="12339" spans="1:10" hidden="1">
      <c r="A12339" s="115" t="s">
        <v>12626</v>
      </c>
      <c r="B12339" s="115" t="str">
        <f t="shared" si="192"/>
        <v>PORTA DE PVC,UMA FOLHA COM TRAVESSA INTERMEDIARIA,DE ABRIR,DE 0,80X2,10M,EXCLUSIVE VIDRO,INCLUSIVE FERRAGENS.FORNECIMENTO E COLOCACAO</v>
      </c>
      <c r="C12339" s="115" t="s">
        <v>45047</v>
      </c>
      <c r="D12339" s="115" t="s">
        <v>45048</v>
      </c>
      <c r="E12339" s="115" t="s">
        <v>36906</v>
      </c>
      <c r="I12339" s="115" t="s">
        <v>6</v>
      </c>
      <c r="J12339" s="115">
        <v>991.94</v>
      </c>
    </row>
    <row r="12340" spans="1:10" hidden="1">
      <c r="A12340" s="115" t="s">
        <v>12627</v>
      </c>
      <c r="B12340" s="115" t="str">
        <f t="shared" si="192"/>
        <v>PORTA DE PVC,UMA FOLHA COM TRAVESSA INTERMEDIARIA,DE ABRIR,DE 0,70X2,10M,EXCLUSIVE VIDRO,INCLUSIVE FERRAGENS. FORNECIMENTO E COLOCACAO</v>
      </c>
      <c r="C12340" s="115" t="s">
        <v>45049</v>
      </c>
      <c r="D12340" s="115" t="s">
        <v>45050</v>
      </c>
      <c r="E12340" s="115" t="s">
        <v>36906</v>
      </c>
      <c r="I12340" s="115" t="s">
        <v>6</v>
      </c>
      <c r="J12340" s="115">
        <v>981.88</v>
      </c>
    </row>
    <row r="12341" spans="1:10" hidden="1">
      <c r="A12341" s="115" t="s">
        <v>12628</v>
      </c>
      <c r="B12341" s="115" t="str">
        <f t="shared" si="192"/>
        <v>PORTA DE PVC,UMA FOLHA COM TRAVESSA INTERMEDIARIA,DE ABRIR,DE 0,70X2,10M,EXCLUSIVE VIDRO,INCLUSIVE FERRAGENS. FORNECIMENTO E COLOCACAO</v>
      </c>
      <c r="C12341" s="115" t="s">
        <v>45049</v>
      </c>
      <c r="D12341" s="115" t="s">
        <v>45050</v>
      </c>
      <c r="E12341" s="115" t="s">
        <v>36906</v>
      </c>
      <c r="I12341" s="115" t="s">
        <v>6</v>
      </c>
      <c r="J12341" s="115">
        <v>974.92</v>
      </c>
    </row>
    <row r="12342" spans="1:10" hidden="1">
      <c r="A12342" s="115" t="s">
        <v>12629</v>
      </c>
      <c r="B12342" s="115" t="str">
        <f t="shared" si="192"/>
        <v>PORTA DE PVC,UMA FOLHA COM TRAVESSA INTERMEDIARIA,DE ABRIR,DE 0,60X2,10M,EXCLUSIVE VIDRO,INCLUSIVE FERRAGENS. FORNECIMENTO E COLOCACAO</v>
      </c>
      <c r="C12342" s="115" t="s">
        <v>45049</v>
      </c>
      <c r="D12342" s="115" t="s">
        <v>45051</v>
      </c>
      <c r="E12342" s="115" t="s">
        <v>36906</v>
      </c>
      <c r="I12342" s="115" t="s">
        <v>6</v>
      </c>
      <c r="J12342" s="115">
        <v>964.51</v>
      </c>
    </row>
    <row r="12343" spans="1:10" hidden="1">
      <c r="A12343" s="115" t="s">
        <v>12630</v>
      </c>
      <c r="B12343" s="115" t="str">
        <f t="shared" si="192"/>
        <v>PORTA DE PVC,UMA FOLHA COM TRAVESSA INTERMEDIARIA,DE ABRIR,DE 0,60X2,10M,EXCLUSIVE VIDRO,INCLUSIVE FERRAGENS. FORNECIMENTO E COLOCACAO</v>
      </c>
      <c r="C12343" s="115" t="s">
        <v>45049</v>
      </c>
      <c r="D12343" s="115" t="s">
        <v>45051</v>
      </c>
      <c r="E12343" s="115" t="s">
        <v>36906</v>
      </c>
      <c r="I12343" s="115" t="s">
        <v>6</v>
      </c>
      <c r="J12343" s="115">
        <v>957.55</v>
      </c>
    </row>
    <row r="12344" spans="1:10" hidden="1">
      <c r="A12344" s="115" t="s">
        <v>12631</v>
      </c>
      <c r="B12344" s="115" t="str">
        <f t="shared" si="192"/>
        <v>PORTA DE PVC,DE CORRER,DUAS FOLHAS MOVEIS COM TRAVESSA INTERMEDIARIA,DE 1,60X2,10M,EXCLUSIVE VIDROS,INCLUSIVE FERRAGENS.FORNECIMENTO E COLOCACAO</v>
      </c>
      <c r="C12344" s="115" t="s">
        <v>45052</v>
      </c>
      <c r="D12344" s="115" t="s">
        <v>45053</v>
      </c>
      <c r="E12344" s="115" t="s">
        <v>37143</v>
      </c>
      <c r="I12344" s="115" t="s">
        <v>6</v>
      </c>
      <c r="J12344" s="115">
        <v>1249.9000000000001</v>
      </c>
    </row>
    <row r="12345" spans="1:10" hidden="1">
      <c r="A12345" s="115" t="s">
        <v>12632</v>
      </c>
      <c r="B12345" s="115" t="str">
        <f t="shared" si="192"/>
        <v>PORTA DE PVC,DE CORRER,DUAS FOLHAS MOVEIS COM TRAVESSA INTERMEDIARIA,DE 1,60X2,10M,EXCLUSIVE VIDROS,INCLUSIVE FERRAGENS.FORNECIMENTO E COLOCACAO</v>
      </c>
      <c r="C12345" s="115" t="s">
        <v>45052</v>
      </c>
      <c r="D12345" s="115" t="s">
        <v>45053</v>
      </c>
      <c r="E12345" s="115" t="s">
        <v>37143</v>
      </c>
      <c r="I12345" s="115" t="s">
        <v>6</v>
      </c>
      <c r="J12345" s="115">
        <v>1239.99</v>
      </c>
    </row>
    <row r="12346" spans="1:10" hidden="1">
      <c r="A12346" s="115" t="s">
        <v>12633</v>
      </c>
      <c r="B12346" s="115" t="str">
        <f t="shared" si="192"/>
        <v>PORTA DE PVC,DE CORRER,DUAS FOLHAS MOVEIS COM TRAVESSA INTERMEDIARIA,DE 1,40X2,10M,EXCLUSIVE VIDROS,INCLUSIVE FERRAGENS.FORNECIMENTO E COLOCACAO</v>
      </c>
      <c r="C12346" s="115" t="s">
        <v>45052</v>
      </c>
      <c r="D12346" s="115" t="s">
        <v>45054</v>
      </c>
      <c r="E12346" s="115" t="s">
        <v>37143</v>
      </c>
      <c r="I12346" s="115" t="s">
        <v>6</v>
      </c>
      <c r="J12346" s="115">
        <v>1214.98</v>
      </c>
    </row>
    <row r="12347" spans="1:10" hidden="1">
      <c r="A12347" s="115" t="s">
        <v>12634</v>
      </c>
      <c r="B12347" s="115" t="str">
        <f t="shared" si="192"/>
        <v>PORTA DE PVC,DE CORRER,DUAS FOLHAS MOVEIS COM TRAVESSA INTERMEDIARIA,DE 1,40X2,10M,EXCLUSIVE VIDROS,INCLUSIVE FERRAGENS.FORNECIMENTO E COLOCACAO</v>
      </c>
      <c r="C12347" s="115" t="s">
        <v>45052</v>
      </c>
      <c r="D12347" s="115" t="s">
        <v>45054</v>
      </c>
      <c r="E12347" s="115" t="s">
        <v>37143</v>
      </c>
      <c r="I12347" s="115" t="s">
        <v>6</v>
      </c>
      <c r="J12347" s="115">
        <v>1205.07</v>
      </c>
    </row>
    <row r="12348" spans="1:10" hidden="1">
      <c r="A12348" s="115" t="s">
        <v>12635</v>
      </c>
      <c r="B12348" s="115" t="str">
        <f t="shared" si="192"/>
        <v>PORTA DE PVC,DE CORRER,QUATRO FOLHAS COM TRAVESSA INTERMEDIARIA,DUAS FIXAS E DUAS MOVEIS,DE 2,00X2,10M,EXCLUSIVE VIDROS,INCLUSIVE FERRAGENS.FORNECIMENTO E COLOCACAO</v>
      </c>
      <c r="C12348" s="115" t="s">
        <v>45055</v>
      </c>
      <c r="D12348" s="115" t="s">
        <v>45056</v>
      </c>
      <c r="E12348" s="115" t="s">
        <v>45057</v>
      </c>
      <c r="I12348" s="115" t="s">
        <v>6</v>
      </c>
      <c r="J12348" s="115">
        <v>1875.2</v>
      </c>
    </row>
    <row r="12349" spans="1:10" hidden="1">
      <c r="A12349" s="115" t="s">
        <v>12636</v>
      </c>
      <c r="B12349" s="115" t="str">
        <f t="shared" si="192"/>
        <v>PORTA DE PVC,DE CORRER,QUATRO FOLHAS COM TRAVESSA INTERMEDIARIA,DUAS FIXAS E DUAS MOVEIS,DE 2,00X2,10M,EXCLUSIVE VIDROS,INCLUSIVE FERRAGENS.FORNECIMENTO E COLOCACAO</v>
      </c>
      <c r="C12349" s="115" t="s">
        <v>45055</v>
      </c>
      <c r="D12349" s="115" t="s">
        <v>45056</v>
      </c>
      <c r="E12349" s="115" t="s">
        <v>45057</v>
      </c>
      <c r="I12349" s="115" t="s">
        <v>6</v>
      </c>
      <c r="J12349" s="115">
        <v>1863.15</v>
      </c>
    </row>
    <row r="12350" spans="1:10" hidden="1">
      <c r="A12350" s="115" t="s">
        <v>12637</v>
      </c>
      <c r="B12350" s="115" t="str">
        <f t="shared" si="192"/>
        <v>PORTA SANFONADA EM PVC,VAO DE 0,80X2,10M,INCLUSIVE ACESSORIOS(PUXADOR E TRINCOS).FORNECIMENTO E COLOCACAO</v>
      </c>
      <c r="C12350" s="115" t="s">
        <v>45058</v>
      </c>
      <c r="D12350" s="115" t="s">
        <v>45059</v>
      </c>
      <c r="I12350" s="115" t="s">
        <v>6</v>
      </c>
      <c r="J12350" s="115">
        <v>172.9</v>
      </c>
    </row>
    <row r="12351" spans="1:10" hidden="1">
      <c r="A12351" s="115" t="s">
        <v>12638</v>
      </c>
      <c r="B12351" s="115" t="str">
        <f t="shared" si="192"/>
        <v>PORTA SANFONADA EM PVC,VAO DE 0,80X2,10M,INCLUSIVE ACESSORIOS(PUXADOR E TRINCOS).FORNECIMENTO E COLOCACAO</v>
      </c>
      <c r="C12351" s="115" t="s">
        <v>45058</v>
      </c>
      <c r="D12351" s="115" t="s">
        <v>45059</v>
      </c>
      <c r="I12351" s="115" t="s">
        <v>6</v>
      </c>
      <c r="J12351" s="115">
        <v>164.94</v>
      </c>
    </row>
    <row r="12352" spans="1:10" hidden="1">
      <c r="A12352" s="115" t="s">
        <v>12639</v>
      </c>
      <c r="B12352" s="115" t="str">
        <f t="shared" si="192"/>
        <v>PORTA SANFONADA EM PVC,VAO DE 0,60X2,10M.FORNECIMENTO E COLOCACAO</v>
      </c>
      <c r="C12352" s="115" t="s">
        <v>45060</v>
      </c>
      <c r="D12352" s="115" t="s">
        <v>37196</v>
      </c>
      <c r="I12352" s="115" t="s">
        <v>6</v>
      </c>
      <c r="J12352" s="115">
        <v>131.86000000000001</v>
      </c>
    </row>
    <row r="12353" spans="1:10" hidden="1">
      <c r="A12353" s="115" t="s">
        <v>12640</v>
      </c>
      <c r="B12353" s="115" t="str">
        <f t="shared" si="192"/>
        <v>PORTA SANFONADA EM PVC,VAO DE 0,60X2,10M.FORNECIMENTO E COLOCACAO</v>
      </c>
      <c r="C12353" s="115" t="s">
        <v>45060</v>
      </c>
      <c r="D12353" s="115" t="s">
        <v>37196</v>
      </c>
      <c r="I12353" s="115" t="s">
        <v>6</v>
      </c>
      <c r="J12353" s="115">
        <v>126.5</v>
      </c>
    </row>
    <row r="12354" spans="1:10" hidden="1">
      <c r="A12354" s="115" t="s">
        <v>12641</v>
      </c>
      <c r="B12354" s="115" t="str">
        <f t="shared" si="192"/>
        <v>PORTA SANFONADA EM PVC,VAO DE 0,70X2,10M.FORNECIMENTO E COLOCACAO</v>
      </c>
      <c r="C12354" s="115" t="s">
        <v>45061</v>
      </c>
      <c r="D12354" s="115" t="s">
        <v>37196</v>
      </c>
      <c r="I12354" s="115" t="s">
        <v>6</v>
      </c>
      <c r="J12354" s="115">
        <v>149.16</v>
      </c>
    </row>
    <row r="12355" spans="1:10" hidden="1">
      <c r="A12355" s="115" t="s">
        <v>12642</v>
      </c>
      <c r="B12355" s="115" t="str">
        <f t="shared" si="192"/>
        <v>PORTA SANFONADA EM PVC,VAO DE 0,70X2,10M.FORNECIMENTO E COLOCACAO</v>
      </c>
      <c r="C12355" s="115" t="s">
        <v>45061</v>
      </c>
      <c r="D12355" s="115" t="s">
        <v>37196</v>
      </c>
      <c r="I12355" s="115" t="s">
        <v>6</v>
      </c>
      <c r="J12355" s="115">
        <v>142.72999999999999</v>
      </c>
    </row>
    <row r="12356" spans="1:10" hidden="1">
      <c r="A12356" s="115" t="s">
        <v>12643</v>
      </c>
      <c r="B12356" s="115" t="str">
        <f t="shared" si="192"/>
        <v>PORTA SANFONADA EM PVC,VAO DE 1,00X2,10M.FORNECIMENTO E COLOCACAO</v>
      </c>
      <c r="C12356" s="115" t="s">
        <v>45062</v>
      </c>
      <c r="D12356" s="115" t="s">
        <v>37196</v>
      </c>
      <c r="I12356" s="115" t="s">
        <v>6</v>
      </c>
      <c r="J12356" s="115">
        <v>218.68</v>
      </c>
    </row>
    <row r="12357" spans="1:10" hidden="1">
      <c r="A12357" s="115" t="s">
        <v>12644</v>
      </c>
      <c r="B12357" s="115" t="str">
        <f t="shared" ref="B12357:B12420" si="193">C12357&amp;D12357&amp;E12357&amp;F12357&amp;G12357&amp;H12357</f>
        <v>PORTA SANFONADA EM PVC,VAO DE 1,00X2,10M.FORNECIMENTO E COLOCACAO</v>
      </c>
      <c r="C12357" s="115" t="s">
        <v>45062</v>
      </c>
      <c r="D12357" s="115" t="s">
        <v>37196</v>
      </c>
      <c r="I12357" s="115" t="s">
        <v>6</v>
      </c>
      <c r="J12357" s="115">
        <v>210.11</v>
      </c>
    </row>
    <row r="12358" spans="1:10" hidden="1">
      <c r="A12358" s="115" t="s">
        <v>12645</v>
      </c>
      <c r="B12358" s="115"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15" t="s">
        <v>56155</v>
      </c>
      <c r="D12358" s="115" t="s">
        <v>56156</v>
      </c>
      <c r="E12358" s="115" t="s">
        <v>56157</v>
      </c>
      <c r="F12358" s="115" t="s">
        <v>56158</v>
      </c>
      <c r="G12358" s="115" t="s">
        <v>56159</v>
      </c>
      <c r="H12358" s="115" t="s">
        <v>36863</v>
      </c>
      <c r="I12358" s="115" t="s">
        <v>6</v>
      </c>
      <c r="J12358" s="115">
        <v>2686.18</v>
      </c>
    </row>
    <row r="12359" spans="1:10" hidden="1">
      <c r="A12359" s="115" t="s">
        <v>12646</v>
      </c>
      <c r="B12359" s="115"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15" t="s">
        <v>56155</v>
      </c>
      <c r="D12359" s="115" t="s">
        <v>56156</v>
      </c>
      <c r="E12359" s="115" t="s">
        <v>56157</v>
      </c>
      <c r="F12359" s="115" t="s">
        <v>56158</v>
      </c>
      <c r="G12359" s="115" t="s">
        <v>56159</v>
      </c>
      <c r="H12359" s="115" t="s">
        <v>36863</v>
      </c>
      <c r="I12359" s="115" t="s">
        <v>6</v>
      </c>
      <c r="J12359" s="115">
        <v>2680.82</v>
      </c>
    </row>
    <row r="12360" spans="1:10" hidden="1">
      <c r="A12360" s="115" t="s">
        <v>56160</v>
      </c>
      <c r="B12360" s="115" t="str">
        <f t="shared" si="193"/>
        <v>PORTA EM ABS RIGIDO DE ALTO IMPACTO,TIPO VAI E VEM,MEDINDO (1,80X2,10)M,COM FECHAMENTO POR GRAVIDADE,SEM USO DE MOLAS,VISOR EM POLICARBONATO TRANSPARENTE COM ESPESSURA DE 3MM E PARA-CHOQUE EM ABS NOS DOIS LADOS DE CADA FOLHA,NA COR DA PORTA</v>
      </c>
      <c r="C12360" s="115" t="s">
        <v>56161</v>
      </c>
      <c r="D12360" s="115" t="s">
        <v>56162</v>
      </c>
      <c r="E12360" s="115" t="s">
        <v>56163</v>
      </c>
      <c r="F12360" s="115" t="s">
        <v>56164</v>
      </c>
      <c r="I12360" s="115" t="s">
        <v>6</v>
      </c>
      <c r="J12360" s="115">
        <v>4355.88</v>
      </c>
    </row>
    <row r="12361" spans="1:10" hidden="1">
      <c r="A12361" s="115" t="s">
        <v>56165</v>
      </c>
      <c r="B12361" s="115" t="str">
        <f t="shared" si="193"/>
        <v>PORTA EM ABS RIGIDO DE ALTO IMPACTO,TIPO VAI E VEM,MEDINDO (1,80X2,10)M,COM FECHAMENTO POR GRAVIDADE,SEM USO DE MOLAS,VISOR EM POLICARBONATO TRANSPARENTE COM ESPESSURA DE 3MM E PARA-CHOQUE EM ABS NOS DOIS LADOS DE CADA FOLHA,NA COR DA PORTA</v>
      </c>
      <c r="C12361" s="115" t="s">
        <v>56161</v>
      </c>
      <c r="D12361" s="115" t="s">
        <v>56162</v>
      </c>
      <c r="E12361" s="115" t="s">
        <v>56163</v>
      </c>
      <c r="F12361" s="115" t="s">
        <v>56164</v>
      </c>
      <c r="I12361" s="115" t="s">
        <v>6</v>
      </c>
      <c r="J12361" s="115">
        <v>4350.5200000000004</v>
      </c>
    </row>
    <row r="12362" spans="1:10" hidden="1">
      <c r="A12362" s="115" t="s">
        <v>12647</v>
      </c>
      <c r="B12362" s="115" t="str">
        <f t="shared" si="193"/>
        <v>VENEZIANA COM ALETAS DE PVC TRANSLUCIDAS E MONTANTES DE ALUMINIO NATURAL.FORNECIMENTO E COLOCACAO</v>
      </c>
      <c r="C12362" s="115" t="s">
        <v>45063</v>
      </c>
      <c r="D12362" s="115" t="s">
        <v>45064</v>
      </c>
      <c r="I12362" s="115" t="s">
        <v>16</v>
      </c>
      <c r="J12362" s="115">
        <v>268.68</v>
      </c>
    </row>
    <row r="12363" spans="1:10" hidden="1">
      <c r="A12363" s="115" t="s">
        <v>12648</v>
      </c>
      <c r="B12363" s="115" t="str">
        <f t="shared" si="193"/>
        <v>VENEZIANA COM ALETAS DE PVC TRANSLUCIDAS E MONTANTES DE ALUMINIO NATURAL.FORNECIMENTO E COLOCACAO</v>
      </c>
      <c r="C12363" s="115" t="s">
        <v>45063</v>
      </c>
      <c r="D12363" s="115" t="s">
        <v>45064</v>
      </c>
      <c r="I12363" s="115" t="s">
        <v>16</v>
      </c>
      <c r="J12363" s="115">
        <v>264.13</v>
      </c>
    </row>
    <row r="12364" spans="1:10" hidden="1">
      <c r="A12364" s="115" t="s">
        <v>12649</v>
      </c>
      <c r="B12364" s="115" t="str">
        <f t="shared" si="193"/>
        <v>VENEZIANA,COM ALETAS DE FIBERGLASS E MONTANTES DE ALUMINIO NATURAL.FORNECIMENTO E COLOCACAO</v>
      </c>
      <c r="C12364" s="115" t="s">
        <v>45065</v>
      </c>
      <c r="D12364" s="115" t="s">
        <v>45066</v>
      </c>
      <c r="I12364" s="115" t="s">
        <v>16</v>
      </c>
      <c r="J12364" s="115">
        <v>294.12</v>
      </c>
    </row>
    <row r="12365" spans="1:10" hidden="1">
      <c r="A12365" s="115" t="s">
        <v>12650</v>
      </c>
      <c r="B12365" s="115" t="str">
        <f t="shared" si="193"/>
        <v>VENEZIANA,COM ALETAS DE FIBERGLASS E MONTANTES DE ALUMINIO NATURAL.FORNECIMENTO E COLOCACAO</v>
      </c>
      <c r="C12365" s="115" t="s">
        <v>45065</v>
      </c>
      <c r="D12365" s="115" t="s">
        <v>45066</v>
      </c>
      <c r="I12365" s="115" t="s">
        <v>16</v>
      </c>
      <c r="J12365" s="115">
        <v>289.57</v>
      </c>
    </row>
    <row r="12366" spans="1:10" hidden="1">
      <c r="A12366" s="115" t="s">
        <v>12651</v>
      </c>
      <c r="B12366" s="115" t="str">
        <f t="shared" si="193"/>
        <v>VENEZIANA,COM ALETAS DE PVC TRANSLUCIDAS E MONTANTES EM ACOGALVANIZADO.FORNECIMENTO E COLOCACAO</v>
      </c>
      <c r="C12366" s="115" t="s">
        <v>45067</v>
      </c>
      <c r="D12366" s="115" t="s">
        <v>45068</v>
      </c>
      <c r="I12366" s="115" t="s">
        <v>16</v>
      </c>
      <c r="J12366" s="115">
        <v>141.66999999999999</v>
      </c>
    </row>
    <row r="12367" spans="1:10" hidden="1">
      <c r="A12367" s="115" t="s">
        <v>12652</v>
      </c>
      <c r="B12367" s="115" t="str">
        <f t="shared" si="193"/>
        <v>VENEZIANA,COM ALETAS DE PVC TRANSLUCIDAS E MONTANTES EM ACOGALVANIZADO.FORNECIMENTO E COLOCACAO</v>
      </c>
      <c r="C12367" s="115" t="s">
        <v>45067</v>
      </c>
      <c r="D12367" s="115" t="s">
        <v>45068</v>
      </c>
      <c r="I12367" s="115" t="s">
        <v>16</v>
      </c>
      <c r="J12367" s="115">
        <v>137.12</v>
      </c>
    </row>
    <row r="12368" spans="1:10" hidden="1">
      <c r="A12368" s="115" t="s">
        <v>12653</v>
      </c>
      <c r="B12368" s="115" t="str">
        <f t="shared" si="193"/>
        <v>VENEZIANA,COM ALETAS DE FIBERGLASS E MONTANTES EM ACO GALVANIZADO.FORNECIMENTO E COLOCACAO</v>
      </c>
      <c r="C12368" s="115" t="s">
        <v>45069</v>
      </c>
      <c r="D12368" s="115" t="s">
        <v>45070</v>
      </c>
      <c r="I12368" s="115" t="s">
        <v>16</v>
      </c>
      <c r="J12368" s="115">
        <v>158.78</v>
      </c>
    </row>
    <row r="12369" spans="1:10" hidden="1">
      <c r="A12369" s="115" t="s">
        <v>12654</v>
      </c>
      <c r="B12369" s="115" t="str">
        <f t="shared" si="193"/>
        <v>VENEZIANA,COM ALETAS DE FIBERGLASS E MONTANTES EM ACO GALVANIZADO.FORNECIMENTO E COLOCACAO</v>
      </c>
      <c r="C12369" s="115" t="s">
        <v>45069</v>
      </c>
      <c r="D12369" s="115" t="s">
        <v>45070</v>
      </c>
      <c r="I12369" s="115" t="s">
        <v>16</v>
      </c>
      <c r="J12369" s="115">
        <v>154.22999999999999</v>
      </c>
    </row>
    <row r="12370" spans="1:10" hidden="1">
      <c r="A12370" s="115" t="s">
        <v>12655</v>
      </c>
      <c r="B12370" s="115" t="str">
        <f t="shared" si="193"/>
        <v>VENEZIANA,COM ALETAS DE PVC TRANSLUCIDAS E MONTANTES EM ACOPRE-PINTADO.FORNECIMENTO E COLOCACAO</v>
      </c>
      <c r="C12370" s="115" t="s">
        <v>45067</v>
      </c>
      <c r="D12370" s="115" t="s">
        <v>45071</v>
      </c>
      <c r="I12370" s="115" t="s">
        <v>16</v>
      </c>
      <c r="J12370" s="115">
        <v>157.04</v>
      </c>
    </row>
    <row r="12371" spans="1:10" hidden="1">
      <c r="A12371" s="115" t="s">
        <v>12656</v>
      </c>
      <c r="B12371" s="115" t="str">
        <f t="shared" si="193"/>
        <v>VENEZIANA,COM ALETAS DE PVC TRANSLUCIDAS E MONTANTES EM ACOPRE-PINTADO.FORNECIMENTO E COLOCACAO</v>
      </c>
      <c r="C12371" s="115" t="s">
        <v>45067</v>
      </c>
      <c r="D12371" s="115" t="s">
        <v>45071</v>
      </c>
      <c r="I12371" s="115" t="s">
        <v>16</v>
      </c>
      <c r="J12371" s="115">
        <v>152.49</v>
      </c>
    </row>
    <row r="12372" spans="1:10" hidden="1">
      <c r="A12372" s="115" t="s">
        <v>12657</v>
      </c>
      <c r="B12372" s="115" t="str">
        <f t="shared" si="193"/>
        <v>VENEZIANA,COM ALETAS DE FIBERGLASS E MONTANTES EM ACO PRE-PINTADO.FORNECIMENTO E COLOCACAO</v>
      </c>
      <c r="C12372" s="115" t="s">
        <v>45072</v>
      </c>
      <c r="D12372" s="115" t="s">
        <v>45073</v>
      </c>
      <c r="I12372" s="115" t="s">
        <v>16</v>
      </c>
      <c r="J12372" s="115">
        <v>213.66</v>
      </c>
    </row>
    <row r="12373" spans="1:10" hidden="1">
      <c r="A12373" s="115" t="s">
        <v>12658</v>
      </c>
      <c r="B12373" s="115" t="str">
        <f t="shared" si="193"/>
        <v>VENEZIANA,COM ALETAS DE FIBERGLASS E MONTANTES EM ACO PRE-PINTADO.FORNECIMENTO E COLOCACAO</v>
      </c>
      <c r="C12373" s="115" t="s">
        <v>45072</v>
      </c>
      <c r="D12373" s="115" t="s">
        <v>45073</v>
      </c>
      <c r="I12373" s="115" t="s">
        <v>16</v>
      </c>
      <c r="J12373" s="115">
        <v>209.11</v>
      </c>
    </row>
    <row r="12374" spans="1:10" hidden="1">
      <c r="A12374" s="115" t="s">
        <v>12659</v>
      </c>
      <c r="B12374" s="115" t="str">
        <f t="shared" si="193"/>
        <v>VENEZIANA EXTERNA DE ENROLAR,COM ESTEIRAS EM PVC RIGIDO E PERFIS EM FERRO GALVANIZADO,INCLUSIVE FERRAGENS.FORNECIMENTO E COLOCACAO</v>
      </c>
      <c r="C12374" s="115" t="s">
        <v>45074</v>
      </c>
      <c r="D12374" s="115" t="s">
        <v>45075</v>
      </c>
      <c r="E12374" s="115" t="s">
        <v>41098</v>
      </c>
      <c r="I12374" s="115" t="s">
        <v>16</v>
      </c>
      <c r="J12374" s="115">
        <v>550</v>
      </c>
    </row>
    <row r="12375" spans="1:10" hidden="1">
      <c r="A12375" s="115" t="s">
        <v>12660</v>
      </c>
      <c r="B12375" s="115" t="str">
        <f t="shared" si="193"/>
        <v>VENEZIANA EXTERNA DE ENROLAR,COM ESTEIRAS EM PVC RIGIDO E PERFIS EM FERRO GALVANIZADO,INCLUSIVE FERRAGENS.FORNECIMENTO E COLOCACAO</v>
      </c>
      <c r="C12375" s="115" t="s">
        <v>45074</v>
      </c>
      <c r="D12375" s="115" t="s">
        <v>45075</v>
      </c>
      <c r="E12375" s="115" t="s">
        <v>41098</v>
      </c>
      <c r="I12375" s="115" t="s">
        <v>16</v>
      </c>
      <c r="J12375" s="115">
        <v>550</v>
      </c>
    </row>
    <row r="12376" spans="1:10" hidden="1">
      <c r="A12376" s="115" t="s">
        <v>12661</v>
      </c>
      <c r="B12376" s="115" t="str">
        <f t="shared" si="193"/>
        <v>PERSIANA VERTICAL EM PVC,LAMINA COM LARGURA DE 89MM.FORNECIMENTO E COLOCACAO</v>
      </c>
      <c r="C12376" s="115" t="s">
        <v>45076</v>
      </c>
      <c r="D12376" s="115" t="s">
        <v>36737</v>
      </c>
      <c r="I12376" s="115" t="s">
        <v>16</v>
      </c>
      <c r="J12376" s="115">
        <v>170</v>
      </c>
    </row>
    <row r="12377" spans="1:10" hidden="1">
      <c r="A12377" s="115" t="s">
        <v>12662</v>
      </c>
      <c r="B12377" s="115" t="str">
        <f t="shared" si="193"/>
        <v>PERSIANA VERTICAL EM PVC,LAMINA COM LARGURA DE 89MM.FORNECIMENTO E COLOCACAO</v>
      </c>
      <c r="C12377" s="115" t="s">
        <v>45076</v>
      </c>
      <c r="D12377" s="115" t="s">
        <v>36737</v>
      </c>
      <c r="I12377" s="115" t="s">
        <v>16</v>
      </c>
      <c r="J12377" s="115">
        <v>170</v>
      </c>
    </row>
    <row r="12378" spans="1:10" hidden="1">
      <c r="A12378" s="115" t="s">
        <v>12663</v>
      </c>
      <c r="B12378" s="115"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15" t="s">
        <v>45077</v>
      </c>
      <c r="D12378" s="115" t="s">
        <v>45078</v>
      </c>
      <c r="E12378" s="115" t="s">
        <v>45079</v>
      </c>
      <c r="F12378" s="115" t="s">
        <v>45080</v>
      </c>
      <c r="G12378" s="115" t="s">
        <v>45081</v>
      </c>
      <c r="H12378" s="115" t="s">
        <v>45082</v>
      </c>
      <c r="I12378" s="115" t="s">
        <v>16</v>
      </c>
      <c r="J12378" s="115">
        <v>1213.8499999999999</v>
      </c>
    </row>
    <row r="12379" spans="1:10" hidden="1">
      <c r="A12379" s="115" t="s">
        <v>12664</v>
      </c>
      <c r="B12379" s="115"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15" t="s">
        <v>45077</v>
      </c>
      <c r="D12379" s="115" t="s">
        <v>45078</v>
      </c>
      <c r="E12379" s="115" t="s">
        <v>45079</v>
      </c>
      <c r="F12379" s="115" t="s">
        <v>45080</v>
      </c>
      <c r="G12379" s="115" t="s">
        <v>45081</v>
      </c>
      <c r="H12379" s="115" t="s">
        <v>45082</v>
      </c>
      <c r="I12379" s="115" t="s">
        <v>16</v>
      </c>
      <c r="J12379" s="115">
        <v>1090.6600000000001</v>
      </c>
    </row>
    <row r="12380" spans="1:10" hidden="1">
      <c r="A12380" s="115" t="s">
        <v>12665</v>
      </c>
      <c r="B12380" s="115"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15" t="s">
        <v>45083</v>
      </c>
      <c r="D12380" s="115" t="s">
        <v>45084</v>
      </c>
      <c r="E12380" s="115" t="s">
        <v>45085</v>
      </c>
      <c r="F12380" s="115" t="s">
        <v>45086</v>
      </c>
      <c r="G12380" s="115" t="s">
        <v>45087</v>
      </c>
      <c r="H12380" s="115" t="s">
        <v>45088</v>
      </c>
      <c r="I12380" s="115" t="s">
        <v>16</v>
      </c>
      <c r="J12380" s="115">
        <v>1258.1099999999999</v>
      </c>
    </row>
    <row r="12381" spans="1:10" hidden="1">
      <c r="A12381" s="115" t="s">
        <v>12666</v>
      </c>
      <c r="B12381" s="115"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15" t="s">
        <v>45083</v>
      </c>
      <c r="D12381" s="115" t="s">
        <v>45084</v>
      </c>
      <c r="E12381" s="115" t="s">
        <v>45085</v>
      </c>
      <c r="F12381" s="115" t="s">
        <v>45086</v>
      </c>
      <c r="G12381" s="115" t="s">
        <v>45087</v>
      </c>
      <c r="H12381" s="115" t="s">
        <v>45088</v>
      </c>
      <c r="I12381" s="115" t="s">
        <v>16</v>
      </c>
      <c r="J12381" s="115">
        <v>1129.57</v>
      </c>
    </row>
    <row r="12382" spans="1:10" hidden="1">
      <c r="A12382" s="115" t="s">
        <v>12667</v>
      </c>
      <c r="B12382" s="115" t="str">
        <f t="shared" si="193"/>
        <v>PORTA DE FERRO EM BARRAS HORIZONTAIS DE 1.1/4"X1/4" A CADA 10CM,CONTORNO DO MESMO MATERIAL,REVESTIDA COM CHAPA DE FERROGALVANIZADO Nº16,GUARNICAO EM CANTONEIRA DE 1.1/2"X1/8",COMFECHO PARA CADEADO DE 30MM, EXCLUSIVE ESTE. FORNECIMENTO E COLOCACAO</v>
      </c>
      <c r="C12382" s="115" t="s">
        <v>45089</v>
      </c>
      <c r="D12382" s="115" t="s">
        <v>45090</v>
      </c>
      <c r="E12382" s="115" t="s">
        <v>45091</v>
      </c>
      <c r="F12382" s="115" t="s">
        <v>45092</v>
      </c>
      <c r="G12382" s="115" t="s">
        <v>39259</v>
      </c>
      <c r="I12382" s="115" t="s">
        <v>16</v>
      </c>
      <c r="J12382" s="115">
        <v>1307.3800000000001</v>
      </c>
    </row>
    <row r="12383" spans="1:10" hidden="1">
      <c r="A12383" s="115" t="s">
        <v>12668</v>
      </c>
      <c r="B12383" s="115" t="str">
        <f t="shared" si="193"/>
        <v>PORTA DE FERRO EM BARRAS HORIZONTAIS DE 1.1/4"X1/4" A CADA 10CM,CONTORNO DO MESMO MATERIAL,REVESTIDA COM CHAPA DE FERROGALVANIZADO Nº16,GUARNICAO EM CANTONEIRA DE 1.1/2"X1/8",COMFECHO PARA CADEADO DE 30MM, EXCLUSIVE ESTE. FORNECIMENTO E COLOCACAO</v>
      </c>
      <c r="C12383" s="115" t="s">
        <v>45089</v>
      </c>
      <c r="D12383" s="115" t="s">
        <v>45090</v>
      </c>
      <c r="E12383" s="115" t="s">
        <v>45091</v>
      </c>
      <c r="F12383" s="115" t="s">
        <v>45092</v>
      </c>
      <c r="G12383" s="115" t="s">
        <v>39259</v>
      </c>
      <c r="I12383" s="115" t="s">
        <v>16</v>
      </c>
      <c r="J12383" s="115">
        <v>1173.48</v>
      </c>
    </row>
    <row r="12384" spans="1:10" hidden="1">
      <c r="A12384" s="115" t="s">
        <v>12669</v>
      </c>
      <c r="B12384" s="115"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4" s="115" t="s">
        <v>45093</v>
      </c>
      <c r="D12384" s="115" t="s">
        <v>45094</v>
      </c>
      <c r="E12384" s="115" t="s">
        <v>45095</v>
      </c>
      <c r="F12384" s="115" t="s">
        <v>45096</v>
      </c>
      <c r="G12384" s="115" t="s">
        <v>37140</v>
      </c>
      <c r="I12384" s="115" t="s">
        <v>16</v>
      </c>
      <c r="J12384" s="115">
        <v>990.93</v>
      </c>
    </row>
    <row r="12385" spans="1:10" hidden="1">
      <c r="A12385" s="115" t="s">
        <v>12670</v>
      </c>
      <c r="B12385" s="115"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5" s="115" t="s">
        <v>45093</v>
      </c>
      <c r="D12385" s="115" t="s">
        <v>45094</v>
      </c>
      <c r="E12385" s="115" t="s">
        <v>45095</v>
      </c>
      <c r="F12385" s="115" t="s">
        <v>45096</v>
      </c>
      <c r="G12385" s="115" t="s">
        <v>37140</v>
      </c>
      <c r="I12385" s="115" t="s">
        <v>16</v>
      </c>
      <c r="J12385" s="115">
        <v>888.1</v>
      </c>
    </row>
    <row r="12386" spans="1:10" hidden="1">
      <c r="A12386" s="115" t="s">
        <v>12671</v>
      </c>
      <c r="B12386" s="115" t="str">
        <f t="shared" si="193"/>
        <v>PORTA DE ENROLAR EM CHAPA RAIADA Nº24,COMPLETA,COM GUIAS,EIXOS E MOLAS,COM FECHADURA NO CENTRO E CADEADO DE PISO,INCLUSIVE ESTE.FORNECIMENTO E COLOCACAO</v>
      </c>
      <c r="C12386" s="115" t="s">
        <v>45097</v>
      </c>
      <c r="D12386" s="115" t="s">
        <v>45098</v>
      </c>
      <c r="E12386" s="115" t="s">
        <v>45099</v>
      </c>
      <c r="I12386" s="115" t="s">
        <v>16</v>
      </c>
      <c r="J12386" s="115">
        <v>549.04</v>
      </c>
    </row>
    <row r="12387" spans="1:10" hidden="1">
      <c r="A12387" s="115" t="s">
        <v>12672</v>
      </c>
      <c r="B12387" s="115" t="str">
        <f t="shared" si="193"/>
        <v>PORTA DE ENROLAR EM CHAPA RAIADA Nº24,COMPLETA,COM GUIAS,EIXOS E MOLAS,COM FECHADURA NO CENTRO E CADEADO DE PISO,INCLUSIVE ESTE.FORNECIMENTO E COLOCACAO</v>
      </c>
      <c r="C12387" s="115" t="s">
        <v>45097</v>
      </c>
      <c r="D12387" s="115" t="s">
        <v>45098</v>
      </c>
      <c r="E12387" s="115" t="s">
        <v>45099</v>
      </c>
      <c r="I12387" s="115" t="s">
        <v>16</v>
      </c>
      <c r="J12387" s="115">
        <v>549.04</v>
      </c>
    </row>
    <row r="12388" spans="1:10" hidden="1">
      <c r="A12388" s="115" t="s">
        <v>12673</v>
      </c>
      <c r="B12388" s="115" t="str">
        <f t="shared" si="193"/>
        <v>PORTA DE ENROLAR,EM PERFIS DE ACO EM "U",20X20MM,FORMANDO RETANGULOS VAZADOS, CORRENDO EM GUIAS,COM ENROLAMENTO EM EIXOHORIZONTAL SUPERIOR,COMPLETA,FECHAMENTO COM CADEADO DE PISO,INCLUSIVE ESTE.FORNECIMENTO E COLOCACAO</v>
      </c>
      <c r="C12388" s="115" t="s">
        <v>45100</v>
      </c>
      <c r="D12388" s="115" t="s">
        <v>45101</v>
      </c>
      <c r="E12388" s="115" t="s">
        <v>45102</v>
      </c>
      <c r="F12388" s="115" t="s">
        <v>45103</v>
      </c>
      <c r="I12388" s="115" t="s">
        <v>16</v>
      </c>
      <c r="J12388" s="115">
        <v>696.31</v>
      </c>
    </row>
    <row r="12389" spans="1:10" hidden="1">
      <c r="A12389" s="115" t="s">
        <v>12674</v>
      </c>
      <c r="B12389" s="115" t="str">
        <f t="shared" si="193"/>
        <v>PORTA DE ENROLAR,EM PERFIS DE ACO EM "U",20X20MM,FORMANDO RETANGULOS VAZADOS, CORRENDO EM GUIAS,COM ENROLAMENTO EM EIXOHORIZONTAL SUPERIOR,COMPLETA,FECHAMENTO COM CADEADO DE PISO,INCLUSIVE ESTE.FORNECIMENTO E COLOCACAO</v>
      </c>
      <c r="C12389" s="115" t="s">
        <v>45100</v>
      </c>
      <c r="D12389" s="115" t="s">
        <v>45101</v>
      </c>
      <c r="E12389" s="115" t="s">
        <v>45102</v>
      </c>
      <c r="F12389" s="115" t="s">
        <v>45103</v>
      </c>
      <c r="I12389" s="115" t="s">
        <v>16</v>
      </c>
      <c r="J12389" s="115">
        <v>696.31</v>
      </c>
    </row>
    <row r="12390" spans="1:10" hidden="1">
      <c r="A12390" s="115" t="s">
        <v>12675</v>
      </c>
      <c r="B12390" s="115"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15" t="s">
        <v>45104</v>
      </c>
      <c r="D12390" s="115" t="s">
        <v>45105</v>
      </c>
      <c r="E12390" s="115" t="s">
        <v>45106</v>
      </c>
      <c r="F12390" s="115" t="s">
        <v>45107</v>
      </c>
      <c r="G12390" s="115" t="s">
        <v>45108</v>
      </c>
      <c r="H12390" s="115" t="s">
        <v>45109</v>
      </c>
      <c r="I12390" s="115" t="s">
        <v>16</v>
      </c>
      <c r="J12390" s="115">
        <v>2373</v>
      </c>
    </row>
    <row r="12391" spans="1:10" hidden="1">
      <c r="A12391" s="115" t="s">
        <v>12676</v>
      </c>
      <c r="B12391" s="115"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15" t="s">
        <v>45104</v>
      </c>
      <c r="D12391" s="115" t="s">
        <v>45105</v>
      </c>
      <c r="E12391" s="115" t="s">
        <v>45106</v>
      </c>
      <c r="F12391" s="115" t="s">
        <v>45107</v>
      </c>
      <c r="G12391" s="115" t="s">
        <v>45108</v>
      </c>
      <c r="H12391" s="115" t="s">
        <v>45109</v>
      </c>
      <c r="I12391" s="115" t="s">
        <v>16</v>
      </c>
      <c r="J12391" s="115">
        <v>2135.73</v>
      </c>
    </row>
    <row r="12392" spans="1:10" hidden="1">
      <c r="A12392" s="115" t="s">
        <v>12677</v>
      </c>
      <c r="B12392" s="115"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15" t="s">
        <v>45110</v>
      </c>
      <c r="D12392" s="115" t="s">
        <v>45111</v>
      </c>
      <c r="E12392" s="115" t="s">
        <v>45112</v>
      </c>
      <c r="F12392" s="115" t="s">
        <v>45113</v>
      </c>
      <c r="G12392" s="115" t="s">
        <v>45114</v>
      </c>
      <c r="H12392" s="115" t="s">
        <v>45115</v>
      </c>
      <c r="I12392" s="115" t="s">
        <v>16</v>
      </c>
      <c r="J12392" s="115">
        <v>920.59</v>
      </c>
    </row>
    <row r="12393" spans="1:10" hidden="1">
      <c r="A12393" s="115" t="s">
        <v>12678</v>
      </c>
      <c r="B12393" s="115"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15" t="s">
        <v>45110</v>
      </c>
      <c r="D12393" s="115" t="s">
        <v>45111</v>
      </c>
      <c r="E12393" s="115" t="s">
        <v>45112</v>
      </c>
      <c r="F12393" s="115" t="s">
        <v>45113</v>
      </c>
      <c r="G12393" s="115" t="s">
        <v>45114</v>
      </c>
      <c r="H12393" s="115" t="s">
        <v>45115</v>
      </c>
      <c r="I12393" s="115" t="s">
        <v>16</v>
      </c>
      <c r="J12393" s="115">
        <v>829.53</v>
      </c>
    </row>
    <row r="12394" spans="1:10" hidden="1">
      <c r="A12394" s="115" t="s">
        <v>12679</v>
      </c>
      <c r="B12394" s="115" t="str">
        <f t="shared" si="193"/>
        <v>PORTA DE CHAPA DE FERRO GALVANIZADO Nº18 ENQUADRADA EM ESTRUTURA DE TUBOS DE FERRO GALVANIZADO DE 1.1/2",C/2,50 A 3,00MDE ALTURA E AREA DE 6,00 A 9,00M2, EM 2 FOLHAS, INCLUSIVE FECHO PARA COLOCACAO DE CADEADO,EXCLUSIVE ESTE.FORNECIMENTO ECOLOCACAO</v>
      </c>
      <c r="C12394" s="115" t="s">
        <v>45116</v>
      </c>
      <c r="D12394" s="115" t="s">
        <v>45117</v>
      </c>
      <c r="E12394" s="115" t="s">
        <v>45118</v>
      </c>
      <c r="F12394" s="115" t="s">
        <v>45119</v>
      </c>
      <c r="G12394" s="115" t="s">
        <v>37137</v>
      </c>
      <c r="I12394" s="115" t="s">
        <v>16</v>
      </c>
      <c r="J12394" s="115">
        <v>1604.25</v>
      </c>
    </row>
    <row r="12395" spans="1:10" hidden="1">
      <c r="A12395" s="115" t="s">
        <v>12680</v>
      </c>
      <c r="B12395" s="115" t="str">
        <f t="shared" si="193"/>
        <v>PORTA DE CHAPA DE FERRO GALVANIZADO Nº18 ENQUADRADA EM ESTRUTURA DE TUBOS DE FERRO GALVANIZADO DE 1.1/2",C/2,50 A 3,00MDE ALTURA E AREA DE 6,00 A 9,00M2, EM 2 FOLHAS, INCLUSIVE FECHO PARA COLOCACAO DE CADEADO,EXCLUSIVE ESTE.FORNECIMENTO ECOLOCACAO</v>
      </c>
      <c r="C12395" s="115" t="s">
        <v>45116</v>
      </c>
      <c r="D12395" s="115" t="s">
        <v>45117</v>
      </c>
      <c r="E12395" s="115" t="s">
        <v>45118</v>
      </c>
      <c r="F12395" s="115" t="s">
        <v>45119</v>
      </c>
      <c r="G12395" s="115" t="s">
        <v>37137</v>
      </c>
      <c r="I12395" s="115" t="s">
        <v>16</v>
      </c>
      <c r="J12395" s="115">
        <v>1439.28</v>
      </c>
    </row>
    <row r="12396" spans="1:10" hidden="1">
      <c r="A12396" s="115" t="s">
        <v>12681</v>
      </c>
      <c r="B12396" s="115" t="str">
        <f t="shared" si="193"/>
        <v>PORTINHOLA PARA ALCAPAO,CISTERNA OU CAIXA D'AGUA ELEVADA,EMCHAPA DE FERRO GALVANIZADO Nº16,ATE 0,80M DE ALTURA,COM GUARNICAO E ALCA PARA FECHAMENTO A CADEADO,EXCLUSIVE ESTE.FORNECIMENTO E COLOCACAO</v>
      </c>
      <c r="C12396" s="115" t="s">
        <v>45120</v>
      </c>
      <c r="D12396" s="115" t="s">
        <v>45121</v>
      </c>
      <c r="E12396" s="115" t="s">
        <v>45122</v>
      </c>
      <c r="F12396" s="115" t="s">
        <v>37184</v>
      </c>
      <c r="I12396" s="115" t="s">
        <v>16</v>
      </c>
      <c r="J12396" s="115">
        <v>541.79</v>
      </c>
    </row>
    <row r="12397" spans="1:10" hidden="1">
      <c r="A12397" s="115" t="s">
        <v>12682</v>
      </c>
      <c r="B12397" s="115" t="str">
        <f t="shared" si="193"/>
        <v>PORTINHOLA PARA ALCAPAO,CISTERNA OU CAIXA D'AGUA ELEVADA,EMCHAPA DE FERRO GALVANIZADO Nº16,ATE 0,80M DE ALTURA,COM GUARNICAO E ALCA PARA FECHAMENTO A CADEADO,EXCLUSIVE ESTE.FORNECIMENTO E COLOCACAO</v>
      </c>
      <c r="C12397" s="115" t="s">
        <v>45120</v>
      </c>
      <c r="D12397" s="115" t="s">
        <v>45121</v>
      </c>
      <c r="E12397" s="115" t="s">
        <v>45122</v>
      </c>
      <c r="F12397" s="115" t="s">
        <v>37184</v>
      </c>
      <c r="I12397" s="115" t="s">
        <v>16</v>
      </c>
      <c r="J12397" s="115">
        <v>495.47</v>
      </c>
    </row>
    <row r="12398" spans="1:10" hidden="1">
      <c r="A12398" s="115" t="s">
        <v>12683</v>
      </c>
      <c r="B12398" s="115" t="str">
        <f t="shared" si="193"/>
        <v>PORTINHOLA DE CHAPA DE FERRO GALVANIZADO Nº16,ATE 0,50M DE ALTURA,COM GUARNICAO EM CANTONEIRA DE 3/4"X1/8" E VISOR DE 20X10CM,COM ALCA PARA FECHAMENTO A CADEADO,EXCLUSIVE ESTE.FORNECIMENTO E COLOCACAO</v>
      </c>
      <c r="C12398" s="115" t="s">
        <v>45123</v>
      </c>
      <c r="D12398" s="115" t="s">
        <v>45124</v>
      </c>
      <c r="E12398" s="115" t="s">
        <v>45125</v>
      </c>
      <c r="F12398" s="115" t="s">
        <v>39253</v>
      </c>
      <c r="I12398" s="115" t="s">
        <v>16</v>
      </c>
      <c r="J12398" s="115">
        <v>562.54999999999995</v>
      </c>
    </row>
    <row r="12399" spans="1:10" hidden="1">
      <c r="A12399" s="115" t="s">
        <v>12684</v>
      </c>
      <c r="B12399" s="115" t="str">
        <f t="shared" si="193"/>
        <v>PORTINHOLA DE CHAPA DE FERRO GALVANIZADO Nº16,ATE 0,50M DE ALTURA,COM GUARNICAO EM CANTONEIRA DE 3/4"X1/8" E VISOR DE 20X10CM,COM ALCA PARA FECHAMENTO A CADEADO,EXCLUSIVE ESTE.FORNECIMENTO E COLOCACAO</v>
      </c>
      <c r="C12399" s="115" t="s">
        <v>45123</v>
      </c>
      <c r="D12399" s="115" t="s">
        <v>45124</v>
      </c>
      <c r="E12399" s="115" t="s">
        <v>45125</v>
      </c>
      <c r="F12399" s="115" t="s">
        <v>39253</v>
      </c>
      <c r="I12399" s="115" t="s">
        <v>16</v>
      </c>
      <c r="J12399" s="115">
        <v>511.67</v>
      </c>
    </row>
    <row r="12400" spans="1:10" hidden="1">
      <c r="A12400" s="115" t="s">
        <v>12685</v>
      </c>
      <c r="B12400" s="115" t="str">
        <f t="shared" si="193"/>
        <v>PORTINHOLA DE FERRO EM BARRA CHATA DE 1.1/4",MEDINDO 0,40X0,90M.FORNECIMENTO E COLOCACAO</v>
      </c>
      <c r="C12400" s="115" t="s">
        <v>45126</v>
      </c>
      <c r="D12400" s="115" t="s">
        <v>45127</v>
      </c>
      <c r="I12400" s="115" t="s">
        <v>6</v>
      </c>
      <c r="J12400" s="115">
        <v>135.58000000000001</v>
      </c>
    </row>
    <row r="12401" spans="1:10" hidden="1">
      <c r="A12401" s="115" t="s">
        <v>12686</v>
      </c>
      <c r="B12401" s="115" t="str">
        <f t="shared" si="193"/>
        <v>PORTINHOLA DE FERRO EM BARRA CHATA DE 1.1/4",MEDINDO 0,40X0,90M.FORNECIMENTO E COLOCACAO</v>
      </c>
      <c r="C12401" s="115" t="s">
        <v>45126</v>
      </c>
      <c r="D12401" s="115" t="s">
        <v>45127</v>
      </c>
      <c r="I12401" s="115" t="s">
        <v>6</v>
      </c>
      <c r="J12401" s="115">
        <v>127.55</v>
      </c>
    </row>
    <row r="12402" spans="1:10" hidden="1">
      <c r="A12402" s="115" t="s">
        <v>12687</v>
      </c>
      <c r="B12402" s="115" t="str">
        <f t="shared" si="193"/>
        <v>PORTA CORTA-FOGO PARA SAIDA DE EMERGENCIA,MEDINDO (90X210X5CM),CLASSE P-60,EM CHAPA DE ACO,TENDO BATENTE DO MESMO MATERIAL,INCLUSIVE 3 PARES DE DOBRADICAS COM MOLA E FECHADURA,CONFORME ABNT NBR 11742.FORNECIMENTO E COLOCACAO</v>
      </c>
      <c r="C12402" s="115" t="s">
        <v>56166</v>
      </c>
      <c r="D12402" s="115" t="s">
        <v>56167</v>
      </c>
      <c r="E12402" s="115" t="s">
        <v>56168</v>
      </c>
      <c r="F12402" s="115" t="s">
        <v>56169</v>
      </c>
      <c r="I12402" s="115" t="s">
        <v>6</v>
      </c>
      <c r="J12402" s="115">
        <v>754.41</v>
      </c>
    </row>
    <row r="12403" spans="1:10" hidden="1">
      <c r="A12403" s="115" t="s">
        <v>12688</v>
      </c>
      <c r="B12403" s="115" t="str">
        <f t="shared" si="193"/>
        <v>PORTA CORTA-FOGO PARA SAIDA DE EMERGENCIA,MEDINDO (90X210X5CM),CLASSE P-60,EM CHAPA DE ACO,TENDO BATENTE DO MESMO MATERIAL,INCLUSIVE 3 PARES DE DOBRADICAS COM MOLA E FECHADURA,CONFORME ABNT NBR 11742.FORNECIMENTO E COLOCACAO</v>
      </c>
      <c r="C12403" s="115" t="s">
        <v>56166</v>
      </c>
      <c r="D12403" s="115" t="s">
        <v>56167</v>
      </c>
      <c r="E12403" s="115" t="s">
        <v>56168</v>
      </c>
      <c r="F12403" s="115" t="s">
        <v>56169</v>
      </c>
      <c r="I12403" s="115" t="s">
        <v>6</v>
      </c>
      <c r="J12403" s="115">
        <v>742.61</v>
      </c>
    </row>
    <row r="12404" spans="1:10" hidden="1">
      <c r="A12404" s="115" t="s">
        <v>12689</v>
      </c>
      <c r="B12404" s="115" t="str">
        <f t="shared" si="193"/>
        <v>PORTA CORTA-FOGO PARA SAIDA DE EMERGENCIA,MEDINDO (90X210X5)CM,CLASSE P-90,EM CHAPA DE ACO,TENDO BATENTE DO MESMO MATERIAL,INCLUSIVE 3 PARES DE DOBRADICAS COM MOLA E FECHADURA,CONFORME ABNT NBR 11742.FORNECIMENTO E COLOCACAO</v>
      </c>
      <c r="C12404" s="115" t="s">
        <v>56170</v>
      </c>
      <c r="D12404" s="115" t="s">
        <v>56171</v>
      </c>
      <c r="E12404" s="115" t="s">
        <v>56168</v>
      </c>
      <c r="F12404" s="115" t="s">
        <v>56169</v>
      </c>
      <c r="I12404" s="115" t="s">
        <v>6</v>
      </c>
      <c r="J12404" s="115">
        <v>840.35</v>
      </c>
    </row>
    <row r="12405" spans="1:10" hidden="1">
      <c r="A12405" s="115" t="s">
        <v>12690</v>
      </c>
      <c r="B12405" s="115" t="str">
        <f t="shared" si="193"/>
        <v>PORTA CORTA-FOGO PARA SAIDA DE EMERGENCIA,MEDINDO (90X210X5)CM,CLASSE P-90,EM CHAPA DE ACO,TENDO BATENTE DO MESMO MATERIAL,INCLUSIVE 3 PARES DE DOBRADICAS COM MOLA E FECHADURA,CONFORME ABNT NBR 11742.FORNECIMENTO E COLOCACAO</v>
      </c>
      <c r="C12405" s="115" t="s">
        <v>56170</v>
      </c>
      <c r="D12405" s="115" t="s">
        <v>56171</v>
      </c>
      <c r="E12405" s="115" t="s">
        <v>56168</v>
      </c>
      <c r="F12405" s="115" t="s">
        <v>56169</v>
      </c>
      <c r="I12405" s="115" t="s">
        <v>6</v>
      </c>
      <c r="J12405" s="115">
        <v>828.54</v>
      </c>
    </row>
    <row r="12406" spans="1:10" hidden="1">
      <c r="A12406" s="115" t="s">
        <v>12691</v>
      </c>
      <c r="B12406" s="115" t="str">
        <f t="shared" si="193"/>
        <v>PORTA CORTA-FOGO PARA SAIDA DE EMERGENCIA,MEDINDO (90X210X5)CM,CLASSE P-120,EM CHAPA DE ACO,TENDO BATENTE DO MESMO MATERIAL,INCLUSIVE 3 PARES DE DOBRADICAS COM MOLA E FECHADURA,CONFORME ABNT NBR 11742.FORNECIMENTO E COLOCACAO</v>
      </c>
      <c r="C12406" s="115" t="s">
        <v>56170</v>
      </c>
      <c r="D12406" s="115" t="s">
        <v>56172</v>
      </c>
      <c r="E12406" s="115" t="s">
        <v>56173</v>
      </c>
      <c r="F12406" s="115" t="s">
        <v>56174</v>
      </c>
      <c r="I12406" s="115" t="s">
        <v>6</v>
      </c>
      <c r="J12406" s="115">
        <v>861.83</v>
      </c>
    </row>
    <row r="12407" spans="1:10" hidden="1">
      <c r="A12407" s="115" t="s">
        <v>12692</v>
      </c>
      <c r="B12407" s="115" t="str">
        <f t="shared" si="193"/>
        <v>PORTA CORTA-FOGO PARA SAIDA DE EMERGENCIA,MEDINDO (90X210X5)CM,CLASSE P-120,EM CHAPA DE ACO,TENDO BATENTE DO MESMO MATERIAL,INCLUSIVE 3 PARES DE DOBRADICAS COM MOLA E FECHADURA,CONFORME ABNT NBR 11742.FORNECIMENTO E COLOCACAO</v>
      </c>
      <c r="C12407" s="115" t="s">
        <v>56170</v>
      </c>
      <c r="D12407" s="115" t="s">
        <v>56172</v>
      </c>
      <c r="E12407" s="115" t="s">
        <v>56173</v>
      </c>
      <c r="F12407" s="115" t="s">
        <v>56174</v>
      </c>
      <c r="I12407" s="115" t="s">
        <v>6</v>
      </c>
      <c r="J12407" s="115">
        <v>850.02</v>
      </c>
    </row>
    <row r="12408" spans="1:10" hidden="1">
      <c r="A12408" s="115" t="s">
        <v>12693</v>
      </c>
      <c r="B12408" s="115" t="str">
        <f t="shared" si="193"/>
        <v>PORTA CORTA-FOGO, MEDINDO (60X180X5)CM,CLASSE P-60,EM CHAPADE ACO,TENDO BATENTE DO MESMO MATERIAL,INCLUSIVE 3 PARES DEDOBRADICAS COM MOLA E FECHADURA.FORNECIMENTO E COLOCACAO</v>
      </c>
      <c r="C12408" s="115" t="s">
        <v>56175</v>
      </c>
      <c r="D12408" s="115" t="s">
        <v>56176</v>
      </c>
      <c r="E12408" s="115" t="s">
        <v>56177</v>
      </c>
      <c r="I12408" s="115" t="s">
        <v>6</v>
      </c>
      <c r="J12408" s="115">
        <v>609.41</v>
      </c>
    </row>
    <row r="12409" spans="1:10" hidden="1">
      <c r="A12409" s="115" t="s">
        <v>12694</v>
      </c>
      <c r="B12409" s="115" t="str">
        <f t="shared" si="193"/>
        <v>PORTA CORTA-FOGO, MEDINDO (60X180X5)CM,CLASSE P-60,EM CHAPADE ACO,TENDO BATENTE DO MESMO MATERIAL,INCLUSIVE 3 PARES DEDOBRADICAS COM MOLA E FECHADURA.FORNECIMENTO E COLOCACAO</v>
      </c>
      <c r="C12409" s="115" t="s">
        <v>56175</v>
      </c>
      <c r="D12409" s="115" t="s">
        <v>56176</v>
      </c>
      <c r="E12409" s="115" t="s">
        <v>56177</v>
      </c>
      <c r="I12409" s="115" t="s">
        <v>6</v>
      </c>
      <c r="J12409" s="115">
        <v>597.6</v>
      </c>
    </row>
    <row r="12410" spans="1:10" hidden="1">
      <c r="A12410" s="115" t="s">
        <v>12695</v>
      </c>
      <c r="B12410" s="115" t="str">
        <f t="shared" si="193"/>
        <v>PORTA CORTA-FOGO,MEDINDO (60X180X5)CM,CLASSE P-90,EM CHAPA DE ACO,TENDO BATENTE DO MESMO MATERIAL,INCLUSIVE 3 PARES DE DOBRADICAS COM MOLA E FECHADURA.FORNECIMENTO E COLOCACAO</v>
      </c>
      <c r="C12410" s="115" t="s">
        <v>56178</v>
      </c>
      <c r="D12410" s="115" t="s">
        <v>56179</v>
      </c>
      <c r="E12410" s="115" t="s">
        <v>56180</v>
      </c>
      <c r="I12410" s="115" t="s">
        <v>6</v>
      </c>
      <c r="J12410" s="115">
        <v>625.52</v>
      </c>
    </row>
    <row r="12411" spans="1:10" hidden="1">
      <c r="A12411" s="115" t="s">
        <v>12696</v>
      </c>
      <c r="B12411" s="115" t="str">
        <f t="shared" si="193"/>
        <v>PORTA CORTA-FOGO,MEDINDO (60X180X5)CM,CLASSE P-90,EM CHAPA DE ACO,TENDO BATENTE DO MESMO MATERIAL,INCLUSIVE 3 PARES DE DOBRADICAS COM MOLA E FECHADURA.FORNECIMENTO E COLOCACAO</v>
      </c>
      <c r="C12411" s="115" t="s">
        <v>56178</v>
      </c>
      <c r="D12411" s="115" t="s">
        <v>56179</v>
      </c>
      <c r="E12411" s="115" t="s">
        <v>56180</v>
      </c>
      <c r="I12411" s="115" t="s">
        <v>6</v>
      </c>
      <c r="J12411" s="115">
        <v>613.71</v>
      </c>
    </row>
    <row r="12412" spans="1:10" hidden="1">
      <c r="A12412" s="115" t="s">
        <v>12697</v>
      </c>
      <c r="B12412" s="115" t="str">
        <f t="shared" si="193"/>
        <v>PORTA CORTA-FOGO,MEDINDO (60X180X5)CM,CLASSE P-120,EM CHAPADE ACO,TENDO BATENTE DO MESMO MATERIAL,INCLUSIVE 3 PARES DEDOBRADICAS COM MOLA E FECHADURA.FORNECIMENTO E COLOCACAO</v>
      </c>
      <c r="C12412" s="115" t="s">
        <v>56181</v>
      </c>
      <c r="D12412" s="115" t="s">
        <v>56176</v>
      </c>
      <c r="E12412" s="115" t="s">
        <v>56177</v>
      </c>
      <c r="I12412" s="115" t="s">
        <v>6</v>
      </c>
      <c r="J12412" s="115">
        <v>695.34</v>
      </c>
    </row>
    <row r="12413" spans="1:10" hidden="1">
      <c r="A12413" s="115" t="s">
        <v>12698</v>
      </c>
      <c r="B12413" s="115" t="str">
        <f t="shared" si="193"/>
        <v>PORTA CORTA-FOGO,MEDINDO (60X180X5)CM,CLASSE P-120,EM CHAPADE ACO,TENDO BATENTE DO MESMO MATERIAL,INCLUSIVE 3 PARES DEDOBRADICAS COM MOLA E FECHADURA.FORNECIMENTO E COLOCACAO</v>
      </c>
      <c r="C12413" s="115" t="s">
        <v>56181</v>
      </c>
      <c r="D12413" s="115" t="s">
        <v>56176</v>
      </c>
      <c r="E12413" s="115" t="s">
        <v>56177</v>
      </c>
      <c r="I12413" s="115" t="s">
        <v>6</v>
      </c>
      <c r="J12413" s="115">
        <v>683.53</v>
      </c>
    </row>
    <row r="12414" spans="1:10" hidden="1">
      <c r="A12414" s="115" t="s">
        <v>12699</v>
      </c>
      <c r="B12414" s="115"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15" t="s">
        <v>45128</v>
      </c>
      <c r="D12414" s="115" t="s">
        <v>45129</v>
      </c>
      <c r="E12414" s="115" t="s">
        <v>45130</v>
      </c>
      <c r="F12414" s="115" t="s">
        <v>45131</v>
      </c>
      <c r="G12414" s="115" t="s">
        <v>45132</v>
      </c>
      <c r="H12414" s="115" t="s">
        <v>45133</v>
      </c>
      <c r="I12414" s="115" t="s">
        <v>16</v>
      </c>
      <c r="J12414" s="115">
        <v>1150.23</v>
      </c>
    </row>
    <row r="12415" spans="1:10" hidden="1">
      <c r="A12415" s="115" t="s">
        <v>12700</v>
      </c>
      <c r="B12415" s="115"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15" t="s">
        <v>45128</v>
      </c>
      <c r="D12415" s="115" t="s">
        <v>45129</v>
      </c>
      <c r="E12415" s="115" t="s">
        <v>45130</v>
      </c>
      <c r="F12415" s="115" t="s">
        <v>45131</v>
      </c>
      <c r="G12415" s="115" t="s">
        <v>45132</v>
      </c>
      <c r="H12415" s="115" t="s">
        <v>45133</v>
      </c>
      <c r="I12415" s="115" t="s">
        <v>16</v>
      </c>
      <c r="J12415" s="115">
        <v>1037.76</v>
      </c>
    </row>
    <row r="12416" spans="1:10" hidden="1">
      <c r="A12416" s="115" t="s">
        <v>12701</v>
      </c>
      <c r="B12416" s="115" t="str">
        <f t="shared" si="193"/>
        <v>PORTAO DE CHAPA DE FERRO GALVANIZADO,COM ESPESSURA DE 0,5MM,COM ALTURA ENTRE 2M E 3M E AREA TOTAL DE 6M2 A 9M2,EXCLUSIVE FECHADURA.FORNECIMENTO E COLOCACAO</v>
      </c>
      <c r="C12416" s="115" t="s">
        <v>45134</v>
      </c>
      <c r="D12416" s="115" t="s">
        <v>45135</v>
      </c>
      <c r="E12416" s="115" t="s">
        <v>45136</v>
      </c>
      <c r="I12416" s="115" t="s">
        <v>16</v>
      </c>
      <c r="J12416" s="115">
        <v>1136.04</v>
      </c>
    </row>
    <row r="12417" spans="1:10" hidden="1">
      <c r="A12417" s="115" t="s">
        <v>12702</v>
      </c>
      <c r="B12417" s="115" t="str">
        <f t="shared" si="193"/>
        <v>PORTAO DE CHAPA DE FERRO GALVANIZADO,COM ESPESSURA DE 0,5MM,COM ALTURA ENTRE 2M E 3M E AREA TOTAL DE 6M2 A 9M2,EXCLUSIVE FECHADURA.FORNECIMENTO E COLOCACAO</v>
      </c>
      <c r="C12417" s="115" t="s">
        <v>45134</v>
      </c>
      <c r="D12417" s="115" t="s">
        <v>45135</v>
      </c>
      <c r="E12417" s="115" t="s">
        <v>45136</v>
      </c>
      <c r="I12417" s="115" t="s">
        <v>16</v>
      </c>
      <c r="J12417" s="115">
        <v>1023.57</v>
      </c>
    </row>
    <row r="12418" spans="1:10" hidden="1">
      <c r="A12418" s="115" t="s">
        <v>12703</v>
      </c>
      <c r="B12418" s="115" t="str">
        <f t="shared" si="193"/>
        <v>PORTAO DE CHAPA DE FERRO COM ESTRUTURA DE BARRAS DE 1.1/4"X5/16",REVESTIDA COM CANTONEIRA DE 3/4"X1/8" E CHAPA GALVANIZADA Nº16,COM GUARNICAO DE CANTONEIRAS DE 1.1/4"X3/16" COM DOBRADICAS TIPO GONZO,EXCLUSIVE FECHADURA.FORNECIMENTO E COLOCACAO</v>
      </c>
      <c r="C12418" s="115" t="s">
        <v>45137</v>
      </c>
      <c r="D12418" s="115" t="s">
        <v>45138</v>
      </c>
      <c r="E12418" s="115" t="s">
        <v>45139</v>
      </c>
      <c r="F12418" s="115" t="s">
        <v>45140</v>
      </c>
      <c r="G12418" s="115" t="s">
        <v>36834</v>
      </c>
      <c r="I12418" s="115" t="s">
        <v>16</v>
      </c>
      <c r="J12418" s="115">
        <v>1385.06</v>
      </c>
    </row>
    <row r="12419" spans="1:10" hidden="1">
      <c r="A12419" s="115" t="s">
        <v>12704</v>
      </c>
      <c r="B12419" s="115" t="str">
        <f t="shared" si="193"/>
        <v>PORTAO DE CHAPA DE FERRO COM ESTRUTURA DE BARRAS DE 1.1/4"X5/16",REVESTIDA COM CANTONEIRA DE 3/4"X1/8" E CHAPA GALVANIZADA Nº16,COM GUARNICAO DE CANTONEIRAS DE 1.1/4"X3/16" COM DOBRADICAS TIPO GONZO,EXCLUSIVE FECHADURA.FORNECIMENTO E COLOCACAO</v>
      </c>
      <c r="C12419" s="115" t="s">
        <v>45137</v>
      </c>
      <c r="D12419" s="115" t="s">
        <v>45138</v>
      </c>
      <c r="E12419" s="115" t="s">
        <v>45139</v>
      </c>
      <c r="F12419" s="115" t="s">
        <v>45140</v>
      </c>
      <c r="G12419" s="115" t="s">
        <v>36834</v>
      </c>
      <c r="I12419" s="115" t="s">
        <v>16</v>
      </c>
      <c r="J12419" s="115">
        <v>1235.0999999999999</v>
      </c>
    </row>
    <row r="12420" spans="1:10" hidden="1">
      <c r="A12420" s="115" t="s">
        <v>12705</v>
      </c>
      <c r="B12420" s="115" t="str">
        <f t="shared" si="193"/>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15" t="s">
        <v>45141</v>
      </c>
      <c r="D12420" s="115" t="s">
        <v>45142</v>
      </c>
      <c r="E12420" s="115" t="s">
        <v>45143</v>
      </c>
      <c r="F12420" s="115" t="s">
        <v>45144</v>
      </c>
      <c r="G12420" s="115" t="s">
        <v>45145</v>
      </c>
      <c r="I12420" s="115" t="s">
        <v>16</v>
      </c>
      <c r="J12420" s="115">
        <v>1807.4</v>
      </c>
    </row>
    <row r="12421" spans="1:10" hidden="1">
      <c r="A12421" s="115" t="s">
        <v>12706</v>
      </c>
      <c r="B12421" s="115" t="str">
        <f t="shared" ref="B12421:B12484" si="194">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15" t="s">
        <v>45141</v>
      </c>
      <c r="D12421" s="115" t="s">
        <v>45142</v>
      </c>
      <c r="E12421" s="115" t="s">
        <v>45143</v>
      </c>
      <c r="F12421" s="115" t="s">
        <v>45144</v>
      </c>
      <c r="G12421" s="115" t="s">
        <v>45145</v>
      </c>
      <c r="I12421" s="115" t="s">
        <v>16</v>
      </c>
      <c r="J12421" s="115">
        <v>1646.72</v>
      </c>
    </row>
    <row r="12422" spans="1:10" hidden="1">
      <c r="A12422" s="115" t="s">
        <v>12707</v>
      </c>
      <c r="B12422" s="115" t="str">
        <f t="shared" si="194"/>
        <v>PORTAO DE FERRO DE DUAS FOLHAS,SENDO UMA FIXA,MEDINDO 1,50X2,00M,EM BARRAS DE 2"X3/8",ESPACADAS DE 10CM,CORRENDO TRES FAIXAS DE CHAPA DE FERRO GALVANIZADO Nº16,DUPLAS,CONFORME PROJETO Nº6003/EMOP,EXCLUSIVE FECHADURA.FORNECIMENTO E COLOCACAO</v>
      </c>
      <c r="C12422" s="115" t="s">
        <v>45146</v>
      </c>
      <c r="D12422" s="115" t="s">
        <v>45147</v>
      </c>
      <c r="E12422" s="115" t="s">
        <v>45148</v>
      </c>
      <c r="F12422" s="115" t="s">
        <v>45149</v>
      </c>
      <c r="I12422" s="115" t="s">
        <v>16</v>
      </c>
      <c r="J12422" s="115">
        <v>1743.86</v>
      </c>
    </row>
    <row r="12423" spans="1:10" hidden="1">
      <c r="A12423" s="115" t="s">
        <v>12708</v>
      </c>
      <c r="B12423" s="115" t="str">
        <f t="shared" si="194"/>
        <v>PORTAO DE FERRO DE DUAS FOLHAS,SENDO UMA FIXA,MEDINDO 1,50X2,00M,EM BARRAS DE 2"X3/8",ESPACADAS DE 10CM,CORRENDO TRES FAIXAS DE CHAPA DE FERRO GALVANIZADO Nº16,DUPLAS,CONFORME PROJETO Nº6003/EMOP,EXCLUSIVE FECHADURA.FORNECIMENTO E COLOCACAO</v>
      </c>
      <c r="C12423" s="115" t="s">
        <v>45146</v>
      </c>
      <c r="D12423" s="115" t="s">
        <v>45147</v>
      </c>
      <c r="E12423" s="115" t="s">
        <v>45148</v>
      </c>
      <c r="F12423" s="115" t="s">
        <v>45149</v>
      </c>
      <c r="I12423" s="115" t="s">
        <v>16</v>
      </c>
      <c r="J12423" s="115">
        <v>1583.18</v>
      </c>
    </row>
    <row r="12424" spans="1:10" hidden="1">
      <c r="A12424" s="115" t="s">
        <v>12709</v>
      </c>
      <c r="B12424" s="115" t="str">
        <f t="shared" si="194"/>
        <v>PORTAO DE FERRO, ATE 1,00M DE LARGURA, EM BARRAS DE 1/2", ESPACADAS DE 10CM, ENTRE EIXOS, CONTORNO E MARCO EM BARRAS DE1.1/2"X1/2", COM UMA FAIXA HORIZONTAL EM CHAPA DE FERRO DE1/8" ESPESSURA,EXCLUSIVE FECHADURA.FORNECIMENTO E COLOCACAO</v>
      </c>
      <c r="C12424" s="115" t="s">
        <v>45150</v>
      </c>
      <c r="D12424" s="115" t="s">
        <v>45151</v>
      </c>
      <c r="E12424" s="115" t="s">
        <v>45152</v>
      </c>
      <c r="F12424" s="115" t="s">
        <v>45153</v>
      </c>
      <c r="I12424" s="115" t="s">
        <v>16</v>
      </c>
      <c r="J12424" s="115">
        <v>1111.53</v>
      </c>
    </row>
    <row r="12425" spans="1:10" hidden="1">
      <c r="A12425" s="115" t="s">
        <v>12710</v>
      </c>
      <c r="B12425" s="115" t="str">
        <f t="shared" si="194"/>
        <v>PORTAO DE FERRO, ATE 1,00M DE LARGURA, EM BARRAS DE 1/2", ESPACADAS DE 10CM, ENTRE EIXOS, CONTORNO E MARCO EM BARRAS DE1.1/2"X1/2", COM UMA FAIXA HORIZONTAL EM CHAPA DE FERRO DE1/8" ESPESSURA,EXCLUSIVE FECHADURA.FORNECIMENTO E COLOCACAO</v>
      </c>
      <c r="C12425" s="115" t="s">
        <v>45150</v>
      </c>
      <c r="D12425" s="115" t="s">
        <v>45151</v>
      </c>
      <c r="E12425" s="115" t="s">
        <v>45152</v>
      </c>
      <c r="F12425" s="115" t="s">
        <v>45153</v>
      </c>
      <c r="I12425" s="115" t="s">
        <v>16</v>
      </c>
      <c r="J12425" s="115">
        <v>1012.98</v>
      </c>
    </row>
    <row r="12426" spans="1:10" ht="63.75" hidden="1">
      <c r="A12426" s="115" t="s">
        <v>12711</v>
      </c>
      <c r="B12426" s="645"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15" t="s">
        <v>45154</v>
      </c>
      <c r="D12426" s="115" t="s">
        <v>45155</v>
      </c>
      <c r="E12426" s="115" t="s">
        <v>45156</v>
      </c>
      <c r="F12426" s="115" t="s">
        <v>45157</v>
      </c>
      <c r="G12426" s="115" t="s">
        <v>45158</v>
      </c>
      <c r="H12426" s="115" t="s">
        <v>45159</v>
      </c>
      <c r="I12426" s="115" t="s">
        <v>16</v>
      </c>
      <c r="J12426" s="115">
        <v>585.02</v>
      </c>
    </row>
    <row r="12427" spans="1:10" ht="63.75" hidden="1">
      <c r="A12427" s="115" t="s">
        <v>12712</v>
      </c>
      <c r="B12427" s="645"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15" t="s">
        <v>45154</v>
      </c>
      <c r="D12427" s="115" t="s">
        <v>45155</v>
      </c>
      <c r="E12427" s="115" t="s">
        <v>45156</v>
      </c>
      <c r="F12427" s="115" t="s">
        <v>45157</v>
      </c>
      <c r="G12427" s="115" t="s">
        <v>45158</v>
      </c>
      <c r="H12427" s="115" t="s">
        <v>45159</v>
      </c>
      <c r="I12427" s="115" t="s">
        <v>16</v>
      </c>
      <c r="J12427" s="115">
        <v>563.59</v>
      </c>
    </row>
    <row r="12428" spans="1:10" ht="38.25" hidden="1">
      <c r="A12428" s="115" t="s">
        <v>12713</v>
      </c>
      <c r="B12428" s="645" t="str">
        <f t="shared" si="194"/>
        <v>PORTAO EM ESTRUTURA DE TUBOS DE FERRO GALVANIZADO DE 1" E 1.1/2",COM DUAS FOLHAS DE ABRIR,FECHAMENTO COM TELA DE ARAME GALVANIZADO Nº12,MALHA 2",EXCLUSIVE FECHADURA.FORNECIMENTO ECOLOCACAO</v>
      </c>
      <c r="C12428" s="115" t="s">
        <v>45160</v>
      </c>
      <c r="D12428" s="115" t="s">
        <v>45161</v>
      </c>
      <c r="E12428" s="115" t="s">
        <v>45162</v>
      </c>
      <c r="F12428" s="115" t="s">
        <v>37137</v>
      </c>
      <c r="I12428" s="115" t="s">
        <v>16</v>
      </c>
      <c r="J12428" s="115">
        <v>568.28</v>
      </c>
    </row>
    <row r="12429" spans="1:10" ht="38.25" hidden="1">
      <c r="A12429" s="115" t="s">
        <v>12714</v>
      </c>
      <c r="B12429" s="645" t="str">
        <f t="shared" si="194"/>
        <v>PORTAO EM ESTRUTURA DE TUBOS DE FERRO GALVANIZADO DE 1" E 1.1/2",COM DUAS FOLHAS DE ABRIR,FECHAMENTO COM TELA DE ARAME GALVANIZADO Nº12,MALHA 2",EXCLUSIVE FECHADURA.FORNECIMENTO ECOLOCACAO</v>
      </c>
      <c r="C12429" s="115" t="s">
        <v>45160</v>
      </c>
      <c r="D12429" s="115" t="s">
        <v>45161</v>
      </c>
      <c r="E12429" s="115" t="s">
        <v>45162</v>
      </c>
      <c r="F12429" s="115" t="s">
        <v>37137</v>
      </c>
      <c r="I12429" s="115" t="s">
        <v>16</v>
      </c>
      <c r="J12429" s="115">
        <v>525.42999999999995</v>
      </c>
    </row>
    <row r="12430" spans="1:10" hidden="1">
      <c r="A12430" s="115" t="s">
        <v>12715</v>
      </c>
      <c r="B12430" s="115"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15" t="s">
        <v>45163</v>
      </c>
      <c r="D12430" s="115" t="s">
        <v>45164</v>
      </c>
      <c r="E12430" s="115" t="s">
        <v>45165</v>
      </c>
      <c r="F12430" s="115" t="s">
        <v>45166</v>
      </c>
      <c r="G12430" s="115" t="s">
        <v>45167</v>
      </c>
      <c r="H12430" s="115" t="s">
        <v>45168</v>
      </c>
      <c r="I12430" s="115" t="s">
        <v>6</v>
      </c>
      <c r="J12430" s="115">
        <v>4076.42</v>
      </c>
    </row>
    <row r="12431" spans="1:10" hidden="1">
      <c r="A12431" s="115" t="s">
        <v>12716</v>
      </c>
      <c r="B12431" s="115"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15" t="s">
        <v>45163</v>
      </c>
      <c r="D12431" s="115" t="s">
        <v>45164</v>
      </c>
      <c r="E12431" s="115" t="s">
        <v>45165</v>
      </c>
      <c r="F12431" s="115" t="s">
        <v>45166</v>
      </c>
      <c r="G12431" s="115" t="s">
        <v>45167</v>
      </c>
      <c r="H12431" s="115" t="s">
        <v>45168</v>
      </c>
      <c r="I12431" s="115" t="s">
        <v>6</v>
      </c>
      <c r="J12431" s="115">
        <v>3990.58</v>
      </c>
    </row>
    <row r="12432" spans="1:10" hidden="1">
      <c r="A12432" s="115" t="s">
        <v>12717</v>
      </c>
      <c r="B12432" s="115" t="str">
        <f t="shared" si="194"/>
        <v>PORTAO EM ESTRUTURA DE TUBOS DE FERRO GALVANIZADO DE 1" E 1.1/2",COM DUAS FOLHAS DE ABRIR, FECHAMENTO EM CHAPA DE FERROGALVANIZADO Nº16,EXCLUSIVE FECHADURA.FORNECIMENTO E COLOCACAO</v>
      </c>
      <c r="C12432" s="115" t="s">
        <v>45160</v>
      </c>
      <c r="D12432" s="115" t="s">
        <v>45169</v>
      </c>
      <c r="E12432" s="115" t="s">
        <v>45170</v>
      </c>
      <c r="F12432" s="115" t="s">
        <v>35455</v>
      </c>
      <c r="I12432" s="115" t="s">
        <v>16</v>
      </c>
      <c r="J12432" s="115">
        <v>704.66</v>
      </c>
    </row>
    <row r="12433" spans="1:10" hidden="1">
      <c r="A12433" s="115" t="s">
        <v>12718</v>
      </c>
      <c r="B12433" s="115" t="str">
        <f t="shared" si="194"/>
        <v>PORTAO EM ESTRUTURA DE TUBOS DE FERRO GALVANIZADO DE 1" E 1.1/2",COM DUAS FOLHAS DE ABRIR, FECHAMENTO EM CHAPA DE FERROGALVANIZADO Nº16,EXCLUSIVE FECHADURA.FORNECIMENTO E COLOCACAO</v>
      </c>
      <c r="C12433" s="115" t="s">
        <v>45160</v>
      </c>
      <c r="D12433" s="115" t="s">
        <v>45169</v>
      </c>
      <c r="E12433" s="115" t="s">
        <v>45170</v>
      </c>
      <c r="F12433" s="115" t="s">
        <v>35455</v>
      </c>
      <c r="I12433" s="115" t="s">
        <v>16</v>
      </c>
      <c r="J12433" s="115">
        <v>669.84</v>
      </c>
    </row>
    <row r="12434" spans="1:10" hidden="1">
      <c r="A12434" s="115" t="s">
        <v>12719</v>
      </c>
      <c r="B12434" s="115" t="str">
        <f t="shared" si="194"/>
        <v>PORTAO DE FERRO,EM DUAS FOLHAS,MEDINDO 2,10X1,60M CADA UMA,EM BARRAS VERTICAIS EM ACO REDONDO DE 1/2",ESPACADOS DE 15CM,CONTORNO EM BARRA CHATA DE 2"X5/8",INCLUSIVE FECHADURA E PINTURA.FORNECIMENTO E COLOCACAO</v>
      </c>
      <c r="C12434" s="115" t="s">
        <v>45171</v>
      </c>
      <c r="D12434" s="115" t="s">
        <v>45172</v>
      </c>
      <c r="E12434" s="115" t="s">
        <v>45173</v>
      </c>
      <c r="F12434" s="115" t="s">
        <v>45174</v>
      </c>
      <c r="I12434" s="115" t="s">
        <v>6</v>
      </c>
      <c r="J12434" s="115">
        <v>1710.75</v>
      </c>
    </row>
    <row r="12435" spans="1:10" hidden="1">
      <c r="A12435" s="115" t="s">
        <v>12720</v>
      </c>
      <c r="B12435" s="115" t="str">
        <f t="shared" si="194"/>
        <v>PORTAO DE FERRO,EM DUAS FOLHAS,MEDINDO 2,10X1,60M CADA UMA,EM BARRAS VERTICAIS EM ACO REDONDO DE 1/2",ESPACADOS DE 15CM,CONTORNO EM BARRA CHATA DE 2"X5/8",INCLUSIVE FECHADURA E PINTURA.FORNECIMENTO E COLOCACAO</v>
      </c>
      <c r="C12435" s="115" t="s">
        <v>45171</v>
      </c>
      <c r="D12435" s="115" t="s">
        <v>45172</v>
      </c>
      <c r="E12435" s="115" t="s">
        <v>45173</v>
      </c>
      <c r="F12435" s="115" t="s">
        <v>45174</v>
      </c>
      <c r="I12435" s="115" t="s">
        <v>6</v>
      </c>
      <c r="J12435" s="115">
        <v>1615.17</v>
      </c>
    </row>
    <row r="12436" spans="1:10" hidden="1">
      <c r="A12436" s="115" t="s">
        <v>12721</v>
      </c>
      <c r="B12436" s="115" t="str">
        <f t="shared" si="194"/>
        <v>PORTAO DE FERRO,EM DUAS FOLHAS,MEDINDO 2,27X2,20M,CADA UMA,EM BARRAS VERTICAIS EM ACO REDONDO DE 3/4",ESPACAMENTO ENTREEIXOS DE 0,12M,CONTORNO EM BARRA ACO DE 2"X1/2",INCLUSIVE FECHADURA E PINTURA.FORNECIMENTO E COLOCACAO</v>
      </c>
      <c r="C12436" s="115" t="s">
        <v>45175</v>
      </c>
      <c r="D12436" s="115" t="s">
        <v>45176</v>
      </c>
      <c r="E12436" s="115" t="s">
        <v>45177</v>
      </c>
      <c r="F12436" s="115" t="s">
        <v>45178</v>
      </c>
      <c r="I12436" s="115" t="s">
        <v>6</v>
      </c>
      <c r="J12436" s="115">
        <v>2221.14</v>
      </c>
    </row>
    <row r="12437" spans="1:10" hidden="1">
      <c r="A12437" s="115" t="s">
        <v>12722</v>
      </c>
      <c r="B12437" s="115" t="str">
        <f t="shared" si="194"/>
        <v>PORTAO DE FERRO,EM DUAS FOLHAS,MEDINDO 2,27X2,20M,CADA UMA,EM BARRAS VERTICAIS EM ACO REDONDO DE 3/4",ESPACAMENTO ENTREEIXOS DE 0,12M,CONTORNO EM BARRA ACO DE 2"X1/2",INCLUSIVE FECHADURA E PINTURA.FORNECIMENTO E COLOCACAO</v>
      </c>
      <c r="C12437" s="115" t="s">
        <v>45175</v>
      </c>
      <c r="D12437" s="115" t="s">
        <v>45176</v>
      </c>
      <c r="E12437" s="115" t="s">
        <v>45177</v>
      </c>
      <c r="F12437" s="115" t="s">
        <v>45178</v>
      </c>
      <c r="I12437" s="115" t="s">
        <v>6</v>
      </c>
      <c r="J12437" s="115">
        <v>2114.65</v>
      </c>
    </row>
    <row r="12438" spans="1:10" hidden="1">
      <c r="A12438" s="115" t="s">
        <v>12723</v>
      </c>
      <c r="B12438" s="115" t="str">
        <f t="shared" si="194"/>
        <v>PORTAO DE FERRO,MEDINDO 2,00X2,90M,SENDO 1M FIXO E 1M MOVEL,EM BARRAS VERTICAIS DE FERRO COM DIAMETRO DE 3/4",COM ESPACAMENTO ENTRE EIXOS DE 0,12M,CONTORNO EM BARRAS DE 2"X1/2",INCLUSIVE FECHADURA E PINTURA.FORNECIMENTO E COLOCACAO</v>
      </c>
      <c r="C12438" s="115" t="s">
        <v>45179</v>
      </c>
      <c r="D12438" s="115" t="s">
        <v>45180</v>
      </c>
      <c r="E12438" s="115" t="s">
        <v>45181</v>
      </c>
      <c r="F12438" s="115" t="s">
        <v>45182</v>
      </c>
      <c r="I12438" s="115" t="s">
        <v>6</v>
      </c>
      <c r="J12438" s="115">
        <v>2203.67</v>
      </c>
    </row>
    <row r="12439" spans="1:10" hidden="1">
      <c r="A12439" s="115" t="s">
        <v>12724</v>
      </c>
      <c r="B12439" s="115" t="str">
        <f t="shared" si="194"/>
        <v>PORTAO DE FERRO,MEDINDO 2,00X2,90M,SENDO 1M FIXO E 1M MOVEL,EM BARRAS VERTICAIS DE FERRO COM DIAMETRO DE 3/4",COM ESPACAMENTO ENTRE EIXOS DE 0,12M,CONTORNO EM BARRAS DE 2"X1/2",INCLUSIVE FECHADURA E PINTURA.FORNECIMENTO E COLOCACAO</v>
      </c>
      <c r="C12439" s="115" t="s">
        <v>45179</v>
      </c>
      <c r="D12439" s="115" t="s">
        <v>45180</v>
      </c>
      <c r="E12439" s="115" t="s">
        <v>45181</v>
      </c>
      <c r="F12439" s="115" t="s">
        <v>45182</v>
      </c>
      <c r="I12439" s="115" t="s">
        <v>6</v>
      </c>
      <c r="J12439" s="115">
        <v>2092.0300000000002</v>
      </c>
    </row>
    <row r="12440" spans="1:10" hidden="1">
      <c r="A12440" s="115" t="s">
        <v>12725</v>
      </c>
      <c r="B12440" s="115" t="str">
        <f t="shared" si="194"/>
        <v>PORTAO DE FERRO EM DUAS FOLHAS,MEDINDO 2,27X3,00M,EM BARRASVERTICAIS EM ACO COM DIAMETRO DE 3/4", ESPACAMENTO ENTRE EIXOS DE 0,12M,CONTORNO EM BARRA CHATA DE ACO DE 2"X1/2",INCLUSIVE FECHADURA E PINTURA.FORNECIMENTO E COLOCACAO</v>
      </c>
      <c r="C12440" s="115" t="s">
        <v>45183</v>
      </c>
      <c r="D12440" s="115" t="s">
        <v>45184</v>
      </c>
      <c r="E12440" s="115" t="s">
        <v>45185</v>
      </c>
      <c r="F12440" s="115" t="s">
        <v>45186</v>
      </c>
      <c r="I12440" s="115" t="s">
        <v>6</v>
      </c>
      <c r="J12440" s="115">
        <v>2880.36</v>
      </c>
    </row>
    <row r="12441" spans="1:10" hidden="1">
      <c r="A12441" s="115" t="s">
        <v>12726</v>
      </c>
      <c r="B12441" s="115" t="str">
        <f t="shared" si="194"/>
        <v>PORTAO DE FERRO EM DUAS FOLHAS,MEDINDO 2,27X3,00M,EM BARRASVERTICAIS EM ACO COM DIAMETRO DE 3/4", ESPACAMENTO ENTRE EIXOS DE 0,12M,CONTORNO EM BARRA CHATA DE ACO DE 2"X1/2",INCLUSIVE FECHADURA E PINTURA.FORNECIMENTO E COLOCACAO</v>
      </c>
      <c r="C12441" s="115" t="s">
        <v>45183</v>
      </c>
      <c r="D12441" s="115" t="s">
        <v>45184</v>
      </c>
      <c r="E12441" s="115" t="s">
        <v>45185</v>
      </c>
      <c r="F12441" s="115" t="s">
        <v>45186</v>
      </c>
      <c r="I12441" s="115" t="s">
        <v>6</v>
      </c>
      <c r="J12441" s="115">
        <v>2752.21</v>
      </c>
    </row>
    <row r="12442" spans="1:10" hidden="1">
      <c r="A12442" s="115" t="s">
        <v>12727</v>
      </c>
      <c r="B12442" s="115" t="str">
        <f t="shared" si="194"/>
        <v>PORTAO EM DUAS FOLHAS,MEDINDO 3,00X1,20M,CONSTITUINDO-SE DEDOIS QUADROS COM DOIS TRAVAMENTOS HORIZONTAIS EM TUBO DE FERRO GALVANIZADO DE 4",FIXADOS EM MONTANTES DO MESMO MATERIAL,EXCLUSIVE FECHADURA E PINTURA.FORNECIMENTO E COLOCACAO</v>
      </c>
      <c r="C12442" s="115" t="s">
        <v>45187</v>
      </c>
      <c r="D12442" s="115" t="s">
        <v>45188</v>
      </c>
      <c r="E12442" s="115" t="s">
        <v>45189</v>
      </c>
      <c r="F12442" s="115" t="s">
        <v>45190</v>
      </c>
      <c r="I12442" s="115" t="s">
        <v>6</v>
      </c>
      <c r="J12442" s="115">
        <v>3075.27</v>
      </c>
    </row>
    <row r="12443" spans="1:10" hidden="1">
      <c r="A12443" s="115" t="s">
        <v>12728</v>
      </c>
      <c r="B12443" s="115" t="str">
        <f t="shared" si="194"/>
        <v>PORTAO EM DUAS FOLHAS,MEDINDO 3,00X1,20M,CONSTITUINDO-SE DEDOIS QUADROS COM DOIS TRAVAMENTOS HORIZONTAIS EM TUBO DE FERRO GALVANIZADO DE 4",FIXADOS EM MONTANTES DO MESMO MATERIAL,EXCLUSIVE FECHADURA E PINTURA.FORNECIMENTO E COLOCACAO</v>
      </c>
      <c r="C12443" s="115" t="s">
        <v>45187</v>
      </c>
      <c r="D12443" s="115" t="s">
        <v>45188</v>
      </c>
      <c r="E12443" s="115" t="s">
        <v>45189</v>
      </c>
      <c r="F12443" s="115" t="s">
        <v>45190</v>
      </c>
      <c r="I12443" s="115" t="s">
        <v>6</v>
      </c>
      <c r="J12443" s="115">
        <v>2954.76</v>
      </c>
    </row>
    <row r="12444" spans="1:10" hidden="1">
      <c r="A12444" s="115" t="s">
        <v>12729</v>
      </c>
      <c r="B12444" s="115"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15" t="s">
        <v>45191</v>
      </c>
      <c r="D12444" s="115" t="s">
        <v>45192</v>
      </c>
      <c r="E12444" s="115" t="s">
        <v>45193</v>
      </c>
      <c r="F12444" s="115" t="s">
        <v>45194</v>
      </c>
      <c r="G12444" s="115" t="s">
        <v>45195</v>
      </c>
      <c r="H12444" s="115" t="s">
        <v>33885</v>
      </c>
      <c r="I12444" s="115" t="s">
        <v>16</v>
      </c>
      <c r="J12444" s="115">
        <v>621.19000000000005</v>
      </c>
    </row>
    <row r="12445" spans="1:10" hidden="1">
      <c r="A12445" s="115" t="s">
        <v>12730</v>
      </c>
      <c r="B12445" s="115"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15" t="s">
        <v>45191</v>
      </c>
      <c r="D12445" s="115" t="s">
        <v>45192</v>
      </c>
      <c r="E12445" s="115" t="s">
        <v>45193</v>
      </c>
      <c r="F12445" s="115" t="s">
        <v>45194</v>
      </c>
      <c r="G12445" s="115" t="s">
        <v>45195</v>
      </c>
      <c r="H12445" s="115" t="s">
        <v>33885</v>
      </c>
      <c r="I12445" s="115" t="s">
        <v>16</v>
      </c>
      <c r="J12445" s="115">
        <v>597.09</v>
      </c>
    </row>
    <row r="12446" spans="1:10" hidden="1">
      <c r="A12446" s="115" t="s">
        <v>12731</v>
      </c>
      <c r="B12446" s="115"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15" t="s">
        <v>45196</v>
      </c>
      <c r="D12446" s="115" t="s">
        <v>45197</v>
      </c>
      <c r="E12446" s="115" t="s">
        <v>45198</v>
      </c>
      <c r="F12446" s="115" t="s">
        <v>45199</v>
      </c>
      <c r="G12446" s="115" t="s">
        <v>45200</v>
      </c>
      <c r="H12446" s="115" t="s">
        <v>45201</v>
      </c>
      <c r="I12446" s="115" t="s">
        <v>6</v>
      </c>
      <c r="J12446" s="115">
        <v>7323.53</v>
      </c>
    </row>
    <row r="12447" spans="1:10" hidden="1">
      <c r="A12447" s="115" t="s">
        <v>12732</v>
      </c>
      <c r="B12447" s="115"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15" t="s">
        <v>45196</v>
      </c>
      <c r="D12447" s="115" t="s">
        <v>45197</v>
      </c>
      <c r="E12447" s="115" t="s">
        <v>45198</v>
      </c>
      <c r="F12447" s="115" t="s">
        <v>45199</v>
      </c>
      <c r="G12447" s="115" t="s">
        <v>45200</v>
      </c>
      <c r="H12447" s="115" t="s">
        <v>45201</v>
      </c>
      <c r="I12447" s="115" t="s">
        <v>6</v>
      </c>
      <c r="J12447" s="115">
        <v>7115.16</v>
      </c>
    </row>
    <row r="12448" spans="1:10" hidden="1">
      <c r="A12448" s="115" t="s">
        <v>12733</v>
      </c>
      <c r="B12448" s="115"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15" t="s">
        <v>45202</v>
      </c>
      <c r="D12448" s="115" t="s">
        <v>45203</v>
      </c>
      <c r="E12448" s="115" t="s">
        <v>45204</v>
      </c>
      <c r="F12448" s="115" t="s">
        <v>45205</v>
      </c>
      <c r="G12448" s="115" t="s">
        <v>45206</v>
      </c>
      <c r="H12448" s="115" t="s">
        <v>45207</v>
      </c>
      <c r="I12448" s="115" t="s">
        <v>6</v>
      </c>
      <c r="J12448" s="115">
        <v>5083.71</v>
      </c>
    </row>
    <row r="12449" spans="1:10" hidden="1">
      <c r="A12449" s="115" t="s">
        <v>12734</v>
      </c>
      <c r="B12449" s="115"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15" t="s">
        <v>45202</v>
      </c>
      <c r="D12449" s="115" t="s">
        <v>45203</v>
      </c>
      <c r="E12449" s="115" t="s">
        <v>45204</v>
      </c>
      <c r="F12449" s="115" t="s">
        <v>45205</v>
      </c>
      <c r="G12449" s="115" t="s">
        <v>45206</v>
      </c>
      <c r="H12449" s="115" t="s">
        <v>45207</v>
      </c>
      <c r="I12449" s="115" t="s">
        <v>6</v>
      </c>
      <c r="J12449" s="115">
        <v>5023.82</v>
      </c>
    </row>
    <row r="12450" spans="1:10" hidden="1">
      <c r="A12450" s="115" t="s">
        <v>56182</v>
      </c>
      <c r="B12450" s="115"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15" t="s">
        <v>56183</v>
      </c>
      <c r="D12450" s="115" t="s">
        <v>56184</v>
      </c>
      <c r="E12450" s="115" t="s">
        <v>56185</v>
      </c>
      <c r="F12450" s="115" t="s">
        <v>56186</v>
      </c>
      <c r="G12450" s="115" t="s">
        <v>56187</v>
      </c>
      <c r="H12450" s="115" t="s">
        <v>56188</v>
      </c>
      <c r="I12450" s="115" t="s">
        <v>16</v>
      </c>
      <c r="J12450" s="115">
        <v>757.3</v>
      </c>
    </row>
    <row r="12451" spans="1:10" hidden="1">
      <c r="A12451" s="115" t="s">
        <v>56189</v>
      </c>
      <c r="B12451" s="115"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15" t="s">
        <v>56183</v>
      </c>
      <c r="D12451" s="115" t="s">
        <v>56184</v>
      </c>
      <c r="E12451" s="115" t="s">
        <v>56185</v>
      </c>
      <c r="F12451" s="115" t="s">
        <v>56186</v>
      </c>
      <c r="G12451" s="115" t="s">
        <v>56187</v>
      </c>
      <c r="H12451" s="115" t="s">
        <v>56188</v>
      </c>
      <c r="I12451" s="115" t="s">
        <v>16</v>
      </c>
      <c r="J12451" s="115">
        <v>757.06</v>
      </c>
    </row>
    <row r="12452" spans="1:10" hidden="1">
      <c r="A12452" s="115" t="s">
        <v>56190</v>
      </c>
      <c r="B12452" s="115"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15" t="s">
        <v>56191</v>
      </c>
      <c r="D12452" s="115" t="s">
        <v>56192</v>
      </c>
      <c r="E12452" s="115" t="s">
        <v>56193</v>
      </c>
      <c r="F12452" s="115" t="s">
        <v>56194</v>
      </c>
      <c r="G12452" s="115" t="s">
        <v>56195</v>
      </c>
      <c r="H12452" s="115" t="s">
        <v>56196</v>
      </c>
      <c r="I12452" s="115" t="s">
        <v>16</v>
      </c>
      <c r="J12452" s="115">
        <v>1062.3699999999999</v>
      </c>
    </row>
    <row r="12453" spans="1:10" hidden="1">
      <c r="A12453" s="115" t="s">
        <v>56197</v>
      </c>
      <c r="B12453" s="115"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15" t="s">
        <v>56191</v>
      </c>
      <c r="D12453" s="115" t="s">
        <v>56192</v>
      </c>
      <c r="E12453" s="115" t="s">
        <v>56193</v>
      </c>
      <c r="F12453" s="115" t="s">
        <v>56194</v>
      </c>
      <c r="G12453" s="115" t="s">
        <v>56195</v>
      </c>
      <c r="H12453" s="115" t="s">
        <v>56196</v>
      </c>
      <c r="I12453" s="115" t="s">
        <v>16</v>
      </c>
      <c r="J12453" s="115">
        <v>1062.1300000000001</v>
      </c>
    </row>
    <row r="12454" spans="1:10" hidden="1">
      <c r="A12454" s="115" t="s">
        <v>56198</v>
      </c>
      <c r="B12454" s="115"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15" t="s">
        <v>56199</v>
      </c>
      <c r="D12454" s="115" t="s">
        <v>56200</v>
      </c>
      <c r="E12454" s="115" t="s">
        <v>56201</v>
      </c>
      <c r="F12454" s="115" t="s">
        <v>56202</v>
      </c>
      <c r="G12454" s="115" t="s">
        <v>56203</v>
      </c>
      <c r="H12454" s="115" t="s">
        <v>56204</v>
      </c>
      <c r="I12454" s="115" t="s">
        <v>16</v>
      </c>
      <c r="J12454" s="115">
        <v>563.15</v>
      </c>
    </row>
    <row r="12455" spans="1:10" hidden="1">
      <c r="A12455" s="115" t="s">
        <v>56205</v>
      </c>
      <c r="B12455" s="115"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15" t="s">
        <v>56199</v>
      </c>
      <c r="D12455" s="115" t="s">
        <v>56200</v>
      </c>
      <c r="E12455" s="115" t="s">
        <v>56201</v>
      </c>
      <c r="F12455" s="115" t="s">
        <v>56202</v>
      </c>
      <c r="G12455" s="115" t="s">
        <v>56203</v>
      </c>
      <c r="H12455" s="115" t="s">
        <v>56204</v>
      </c>
      <c r="I12455" s="115" t="s">
        <v>16</v>
      </c>
      <c r="J12455" s="115">
        <v>562.91</v>
      </c>
    </row>
    <row r="12456" spans="1:10" hidden="1">
      <c r="A12456" s="115" t="s">
        <v>56206</v>
      </c>
      <c r="B12456" s="115"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15" t="s">
        <v>56207</v>
      </c>
      <c r="D12456" s="115" t="s">
        <v>56208</v>
      </c>
      <c r="E12456" s="115" t="s">
        <v>56209</v>
      </c>
      <c r="F12456" s="115" t="s">
        <v>56210</v>
      </c>
      <c r="G12456" s="115" t="s">
        <v>56211</v>
      </c>
      <c r="H12456" s="115" t="s">
        <v>56212</v>
      </c>
      <c r="I12456" s="115" t="s">
        <v>16</v>
      </c>
      <c r="J12456" s="115">
        <v>980.48</v>
      </c>
    </row>
    <row r="12457" spans="1:10" hidden="1">
      <c r="A12457" s="115" t="s">
        <v>56213</v>
      </c>
      <c r="B12457" s="115"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15" t="s">
        <v>56207</v>
      </c>
      <c r="D12457" s="115" t="s">
        <v>56208</v>
      </c>
      <c r="E12457" s="115" t="s">
        <v>56209</v>
      </c>
      <c r="F12457" s="115" t="s">
        <v>56210</v>
      </c>
      <c r="G12457" s="115" t="s">
        <v>56211</v>
      </c>
      <c r="H12457" s="115" t="s">
        <v>56212</v>
      </c>
      <c r="I12457" s="115" t="s">
        <v>16</v>
      </c>
      <c r="J12457" s="115">
        <v>980.24</v>
      </c>
    </row>
    <row r="12458" spans="1:10" hidden="1">
      <c r="A12458" s="115" t="s">
        <v>12735</v>
      </c>
      <c r="B12458" s="115" t="str">
        <f t="shared" si="194"/>
        <v>BASCULANTE DE FERRO DE 0,50X0,30M EM CANTONEIRA DE 3/4"X1/8",COM UMA BASCULA EM CANTONEIRA DE 5/8"X1/8",COM ALAVANCA DECOMANDO COM PUNHO CROMADO.FORNECIMENTO E COLOCACAO</v>
      </c>
      <c r="C12458" s="115" t="s">
        <v>45208</v>
      </c>
      <c r="D12458" s="115" t="s">
        <v>45209</v>
      </c>
      <c r="E12458" s="115" t="s">
        <v>45210</v>
      </c>
      <c r="I12458" s="115" t="s">
        <v>6</v>
      </c>
      <c r="J12458" s="115">
        <v>485.08</v>
      </c>
    </row>
    <row r="12459" spans="1:10" hidden="1">
      <c r="A12459" s="115" t="s">
        <v>12736</v>
      </c>
      <c r="B12459" s="115" t="str">
        <f t="shared" si="194"/>
        <v>BASCULANTE DE FERRO DE 0,50X0,30M EM CANTONEIRA DE 3/4"X1/8",COM UMA BASCULA EM CANTONEIRA DE 5/8"X1/8",COM ALAVANCA DECOMANDO COM PUNHO CROMADO.FORNECIMENTO E COLOCACAO</v>
      </c>
      <c r="C12459" s="115" t="s">
        <v>45208</v>
      </c>
      <c r="D12459" s="115" t="s">
        <v>45209</v>
      </c>
      <c r="E12459" s="115" t="s">
        <v>45210</v>
      </c>
      <c r="I12459" s="115" t="s">
        <v>6</v>
      </c>
      <c r="J12459" s="115">
        <v>426.17</v>
      </c>
    </row>
    <row r="12460" spans="1:10" hidden="1">
      <c r="A12460" s="115" t="s">
        <v>12737</v>
      </c>
      <c r="B12460" s="115" t="str">
        <f t="shared" si="194"/>
        <v>BASCULANTE DE FERRO DE 0,50X0,50M EM CANTONEIRA DE 3/4"X1/8",COM UMA BASCULA EM CANTONEIRA DE 5/8"X1/8",COM ALAVANCA DECOMANDO COM PUNHO CROMADO.FORNECIMENTO E COLOCACAO</v>
      </c>
      <c r="C12460" s="115" t="s">
        <v>45211</v>
      </c>
      <c r="D12460" s="115" t="s">
        <v>45209</v>
      </c>
      <c r="E12460" s="115" t="s">
        <v>45210</v>
      </c>
      <c r="I12460" s="115" t="s">
        <v>6</v>
      </c>
      <c r="J12460" s="115">
        <v>542.51</v>
      </c>
    </row>
    <row r="12461" spans="1:10" hidden="1">
      <c r="A12461" s="115" t="s">
        <v>12738</v>
      </c>
      <c r="B12461" s="115" t="str">
        <f t="shared" si="194"/>
        <v>BASCULANTE DE FERRO DE 0,50X0,50M EM CANTONEIRA DE 3/4"X1/8",COM UMA BASCULA EM CANTONEIRA DE 5/8"X1/8",COM ALAVANCA DECOMANDO COM PUNHO CROMADO.FORNECIMENTO E COLOCACAO</v>
      </c>
      <c r="C12461" s="115" t="s">
        <v>45211</v>
      </c>
      <c r="D12461" s="115" t="s">
        <v>45209</v>
      </c>
      <c r="E12461" s="115" t="s">
        <v>45210</v>
      </c>
      <c r="I12461" s="115" t="s">
        <v>6</v>
      </c>
      <c r="J12461" s="115">
        <v>478.23</v>
      </c>
    </row>
    <row r="12462" spans="1:10" hidden="1">
      <c r="A12462" s="115" t="s">
        <v>12739</v>
      </c>
      <c r="B12462" s="115" t="str">
        <f t="shared" si="194"/>
        <v>BASCULANTE DE FERRO EM CAIXILHO DE CANTONEIRA DE 7/8" OU 3/4", PARA AREA MAIOR QUE 0,50M2 E MENOR QUE 3,75M2,EM UM, DOIS OU TRES MODULOS, BASCULAS DE CANTONEIRA DE 3/4" OU 5/8",ALAVANCA COM PUNHO CROMADO.FORNECIMENTO E COLOCACAO</v>
      </c>
      <c r="C12462" s="115" t="s">
        <v>45212</v>
      </c>
      <c r="D12462" s="115" t="s">
        <v>45213</v>
      </c>
      <c r="E12462" s="115" t="s">
        <v>45214</v>
      </c>
      <c r="F12462" s="115" t="s">
        <v>45215</v>
      </c>
      <c r="I12462" s="115" t="s">
        <v>16</v>
      </c>
      <c r="J12462" s="115">
        <v>516.73</v>
      </c>
    </row>
    <row r="12463" spans="1:10" hidden="1">
      <c r="A12463" s="115" t="s">
        <v>12740</v>
      </c>
      <c r="B12463" s="115" t="str">
        <f t="shared" si="194"/>
        <v>BASCULANTE DE FERRO EM CAIXILHO DE CANTONEIRA DE 7/8" OU 3/4", PARA AREA MAIOR QUE 0,50M2 E MENOR QUE 3,75M2,EM UM, DOIS OU TRES MODULOS, BASCULAS DE CANTONEIRA DE 3/4" OU 5/8",ALAVANCA COM PUNHO CROMADO.FORNECIMENTO E COLOCACAO</v>
      </c>
      <c r="C12463" s="115" t="s">
        <v>45212</v>
      </c>
      <c r="D12463" s="115" t="s">
        <v>45213</v>
      </c>
      <c r="E12463" s="115" t="s">
        <v>45214</v>
      </c>
      <c r="F12463" s="115" t="s">
        <v>45215</v>
      </c>
      <c r="I12463" s="115" t="s">
        <v>16</v>
      </c>
      <c r="J12463" s="115">
        <v>469.6</v>
      </c>
    </row>
    <row r="12464" spans="1:10" hidden="1">
      <c r="A12464" s="115" t="s">
        <v>12741</v>
      </c>
      <c r="B12464" s="115"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15" t="s">
        <v>45216</v>
      </c>
      <c r="D12464" s="115" t="s">
        <v>45217</v>
      </c>
      <c r="E12464" s="115" t="s">
        <v>45218</v>
      </c>
      <c r="F12464" s="115" t="s">
        <v>45219</v>
      </c>
      <c r="G12464" s="115" t="s">
        <v>45220</v>
      </c>
      <c r="H12464" s="115" t="s">
        <v>45221</v>
      </c>
      <c r="I12464" s="115" t="s">
        <v>16</v>
      </c>
      <c r="J12464" s="115">
        <v>962.66</v>
      </c>
    </row>
    <row r="12465" spans="1:10" hidden="1">
      <c r="A12465" s="115" t="s">
        <v>12742</v>
      </c>
      <c r="B12465" s="115"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15" t="s">
        <v>45216</v>
      </c>
      <c r="D12465" s="115" t="s">
        <v>45217</v>
      </c>
      <c r="E12465" s="115" t="s">
        <v>45218</v>
      </c>
      <c r="F12465" s="115" t="s">
        <v>45219</v>
      </c>
      <c r="G12465" s="115" t="s">
        <v>45220</v>
      </c>
      <c r="H12465" s="115" t="s">
        <v>45221</v>
      </c>
      <c r="I12465" s="115" t="s">
        <v>16</v>
      </c>
      <c r="J12465" s="115">
        <v>938.67</v>
      </c>
    </row>
    <row r="12466" spans="1:10">
      <c r="A12466" s="115" t="s">
        <v>12743</v>
      </c>
      <c r="B12466" s="115"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15" t="s">
        <v>45222</v>
      </c>
      <c r="D12466" s="115" t="s">
        <v>45223</v>
      </c>
      <c r="E12466" s="115" t="s">
        <v>45224</v>
      </c>
      <c r="F12466" s="115" t="s">
        <v>45225</v>
      </c>
      <c r="G12466" s="115" t="s">
        <v>45226</v>
      </c>
      <c r="H12466" s="115" t="s">
        <v>45227</v>
      </c>
      <c r="I12466" s="115" t="s">
        <v>16</v>
      </c>
      <c r="J12466" s="115">
        <v>634.41999999999996</v>
      </c>
    </row>
    <row r="12467" spans="1:10">
      <c r="A12467" s="115" t="s">
        <v>12744</v>
      </c>
      <c r="B12467" s="115"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15" t="s">
        <v>45222</v>
      </c>
      <c r="D12467" s="115" t="s">
        <v>45223</v>
      </c>
      <c r="E12467" s="115" t="s">
        <v>45224</v>
      </c>
      <c r="F12467" s="115" t="s">
        <v>45225</v>
      </c>
      <c r="G12467" s="115" t="s">
        <v>45226</v>
      </c>
      <c r="H12467" s="115" t="s">
        <v>45227</v>
      </c>
      <c r="I12467" s="115" t="s">
        <v>16</v>
      </c>
      <c r="J12467" s="115">
        <v>575.15</v>
      </c>
    </row>
    <row r="12468" spans="1:10" hidden="1">
      <c r="A12468" s="115" t="s">
        <v>12745</v>
      </c>
      <c r="B12468" s="115" t="str">
        <f t="shared" si="194"/>
        <v>GRADE EM TUBO DE FERRO GALVANIZADO DE 4" EM MODULOS DE(3,00X1,20)M,CONSTITUINDO-SE CADA MODULO POR 2 MONTANTES DE 1,20MDE ALTURA E 2 TRAVAMENTOS HORIZONTAIS COM 3M.FORNECIMENTO ECOLOCACAO</v>
      </c>
      <c r="C12468" s="115" t="s">
        <v>45228</v>
      </c>
      <c r="D12468" s="115" t="s">
        <v>45229</v>
      </c>
      <c r="E12468" s="115" t="s">
        <v>45230</v>
      </c>
      <c r="F12468" s="115" t="s">
        <v>37137</v>
      </c>
      <c r="I12468" s="115" t="s">
        <v>6</v>
      </c>
      <c r="J12468" s="115">
        <v>933.96</v>
      </c>
    </row>
    <row r="12469" spans="1:10" hidden="1">
      <c r="A12469" s="115" t="s">
        <v>12746</v>
      </c>
      <c r="B12469" s="115" t="str">
        <f t="shared" si="194"/>
        <v>GRADE EM TUBO DE FERRO GALVANIZADO DE 4" EM MODULOS DE(3,00X1,20)M,CONSTITUINDO-SE CADA MODULO POR 2 MONTANTES DE 1,20MDE ALTURA E 2 TRAVAMENTOS HORIZONTAIS COM 3M.FORNECIMENTO ECOLOCACAO</v>
      </c>
      <c r="C12469" s="115" t="s">
        <v>45228</v>
      </c>
      <c r="D12469" s="115" t="s">
        <v>45229</v>
      </c>
      <c r="E12469" s="115" t="s">
        <v>45230</v>
      </c>
      <c r="F12469" s="115" t="s">
        <v>37137</v>
      </c>
      <c r="I12469" s="115" t="s">
        <v>6</v>
      </c>
      <c r="J12469" s="115">
        <v>917.89</v>
      </c>
    </row>
    <row r="12470" spans="1:10" hidden="1">
      <c r="A12470" s="115" t="s">
        <v>12747</v>
      </c>
      <c r="B12470" s="115" t="str">
        <f t="shared" si="194"/>
        <v>GRADE PANTOGRAFICA DE FERRO PARA JANELAS OU PORTAS,EM PERFIS"U" DE 3/4",COM ALTURA ATE 2,20M,CORRENDO SOBRE CANALETAS EGUIAS,COM FECHO PARA COLOCACAO DE CADEADO,EXCLUSIVE ESTE.FORNECIMENTO E COLOCACAO</v>
      </c>
      <c r="C12470" s="115" t="s">
        <v>45231</v>
      </c>
      <c r="D12470" s="115" t="s">
        <v>45232</v>
      </c>
      <c r="E12470" s="115" t="s">
        <v>45233</v>
      </c>
      <c r="F12470" s="115" t="s">
        <v>36863</v>
      </c>
      <c r="I12470" s="115" t="s">
        <v>16</v>
      </c>
      <c r="J12470" s="115">
        <v>766.92</v>
      </c>
    </row>
    <row r="12471" spans="1:10" hidden="1">
      <c r="A12471" s="115" t="s">
        <v>12748</v>
      </c>
      <c r="B12471" s="115" t="str">
        <f t="shared" si="194"/>
        <v>GRADE PANTOGRAFICA DE FERRO PARA JANELAS OU PORTAS,EM PERFIS"U" DE 3/4",COM ALTURA ATE 2,20M,CORRENDO SOBRE CANALETAS EGUIAS,COM FECHO PARA COLOCACAO DE CADEADO,EXCLUSIVE ESTE.FORNECIMENTO E COLOCACAO</v>
      </c>
      <c r="C12471" s="115" t="s">
        <v>45231</v>
      </c>
      <c r="D12471" s="115" t="s">
        <v>45232</v>
      </c>
      <c r="E12471" s="115" t="s">
        <v>45233</v>
      </c>
      <c r="F12471" s="115" t="s">
        <v>36863</v>
      </c>
      <c r="I12471" s="115" t="s">
        <v>16</v>
      </c>
      <c r="J12471" s="115">
        <v>694.34</v>
      </c>
    </row>
    <row r="12472" spans="1:10" hidden="1">
      <c r="A12472" s="115" t="s">
        <v>12749</v>
      </c>
      <c r="B12472" s="115" t="str">
        <f t="shared" si="194"/>
        <v>GRADE DE FERRO COM MONTANTES DE BARRAS CHATAS DE  2"X3/8" ACADA 2,00M E BARRAS CHATAS DE 1.1/2"X3/8" A CADA 10CM, INTERCALADAS POR PEQUENAS BARRAS CHATAS DE 1.1/2"X3/8" A CADA 5CM,EXCLUSIVE BALDRAME DE CONCRETO.FORNECIMENTO E COLOCACAO</v>
      </c>
      <c r="C12472" s="115" t="s">
        <v>45234</v>
      </c>
      <c r="D12472" s="115" t="s">
        <v>45235</v>
      </c>
      <c r="E12472" s="115" t="s">
        <v>45236</v>
      </c>
      <c r="F12472" s="115" t="s">
        <v>45237</v>
      </c>
      <c r="I12472" s="115" t="s">
        <v>16</v>
      </c>
      <c r="J12472" s="115">
        <v>556.66999999999996</v>
      </c>
    </row>
    <row r="12473" spans="1:10" hidden="1">
      <c r="A12473" s="115" t="s">
        <v>12750</v>
      </c>
      <c r="B12473" s="115" t="str">
        <f t="shared" si="194"/>
        <v>GRADE DE FERRO COM MONTANTES DE BARRAS CHATAS DE  2"X3/8" ACADA 2,00M E BARRAS CHATAS DE 1.1/2"X3/8" A CADA 10CM, INTERCALADAS POR PEQUENAS BARRAS CHATAS DE 1.1/2"X3/8" A CADA 5CM,EXCLUSIVE BALDRAME DE CONCRETO.FORNECIMENTO E COLOCACAO</v>
      </c>
      <c r="C12473" s="115" t="s">
        <v>45234</v>
      </c>
      <c r="D12473" s="115" t="s">
        <v>45235</v>
      </c>
      <c r="E12473" s="115" t="s">
        <v>45236</v>
      </c>
      <c r="F12473" s="115" t="s">
        <v>45237</v>
      </c>
      <c r="I12473" s="115" t="s">
        <v>16</v>
      </c>
      <c r="J12473" s="115">
        <v>519.72</v>
      </c>
    </row>
    <row r="12474" spans="1:10" hidden="1">
      <c r="A12474" s="115" t="s">
        <v>12751</v>
      </c>
      <c r="B12474" s="115" t="str">
        <f t="shared" si="194"/>
        <v>GRADE DE FERRO FORMADA DE BARRAS VERTICAIS DE 1.1/2"X3/8",HORIZONTAIS DE 2"X3/8", COM MONTANTES DE 1.1/2"X1.1/2" A CADA2,00M,CONFORME PROJETO Nº6005/EMOP.FORNECIMENTO E COLOCACAO</v>
      </c>
      <c r="C12474" s="115" t="s">
        <v>45238</v>
      </c>
      <c r="D12474" s="115" t="s">
        <v>45239</v>
      </c>
      <c r="E12474" s="115" t="s">
        <v>45240</v>
      </c>
      <c r="I12474" s="115" t="s">
        <v>16</v>
      </c>
      <c r="J12474" s="115">
        <v>644.11</v>
      </c>
    </row>
    <row r="12475" spans="1:10" hidden="1">
      <c r="A12475" s="115" t="s">
        <v>12752</v>
      </c>
      <c r="B12475" s="115" t="str">
        <f t="shared" si="194"/>
        <v>GRADE DE FERRO FORMADA DE BARRAS VERTICAIS DE 1.1/2"X3/8",HORIZONTAIS DE 2"X3/8", COM MONTANTES DE 1.1/2"X1.1/2" A CADA2,00M,CONFORME PROJETO Nº6005/EMOP.FORNECIMENTO E COLOCACAO</v>
      </c>
      <c r="C12475" s="115" t="s">
        <v>45238</v>
      </c>
      <c r="D12475" s="115" t="s">
        <v>45239</v>
      </c>
      <c r="E12475" s="115" t="s">
        <v>45240</v>
      </c>
      <c r="I12475" s="115" t="s">
        <v>16</v>
      </c>
      <c r="J12475" s="115">
        <v>601.26</v>
      </c>
    </row>
    <row r="12476" spans="1:10" hidden="1">
      <c r="A12476" s="115" t="s">
        <v>12753</v>
      </c>
      <c r="B12476" s="115" t="str">
        <f t="shared" si="194"/>
        <v>GRADE DE FERRO ARTICULADA PARA PROTECAO DE ESCADA,EXECUTADAEM VERGALHOES DE 3/8" E CONTORNO EM CANTONEIRA DE 1".FORNECIMENTO E COLOCACAO</v>
      </c>
      <c r="C12476" s="115" t="s">
        <v>45241</v>
      </c>
      <c r="D12476" s="115" t="s">
        <v>45242</v>
      </c>
      <c r="E12476" s="115" t="s">
        <v>35511</v>
      </c>
      <c r="I12476" s="115" t="s">
        <v>16</v>
      </c>
      <c r="J12476" s="115">
        <v>510.74</v>
      </c>
    </row>
    <row r="12477" spans="1:10" hidden="1">
      <c r="A12477" s="115" t="s">
        <v>12754</v>
      </c>
      <c r="B12477" s="115" t="str">
        <f t="shared" si="194"/>
        <v>GRADE DE FERRO ARTICULADA PARA PROTECAO DE ESCADA,EXECUTADAEM VERGALHOES DE 3/8" E CONTORNO EM CANTONEIRA DE 1".FORNECIMENTO E COLOCACAO</v>
      </c>
      <c r="C12477" s="115" t="s">
        <v>45241</v>
      </c>
      <c r="D12477" s="115" t="s">
        <v>45242</v>
      </c>
      <c r="E12477" s="115" t="s">
        <v>35511</v>
      </c>
      <c r="I12477" s="115" t="s">
        <v>16</v>
      </c>
      <c r="J12477" s="115">
        <v>462.43</v>
      </c>
    </row>
    <row r="12478" spans="1:10" hidden="1">
      <c r="A12478" s="115" t="s">
        <v>12755</v>
      </c>
      <c r="B12478" s="115" t="str">
        <f t="shared" si="194"/>
        <v>GRADE DE FERRO,ALTURA DE 1,20M,EM BARRAS VERTICAIS QUADRADAS DE 5/8" E ESPACADAS DE 12,5CM,CENTRO A CENTRO, SOLDADAS EMDUAS BARRAS,SUPERIOR E INFERIOR DE 1.1/2"X1/4", MONTANTES ACADA 1,50M EM BARRAS DE 1.1/2"X3/8".FORNECIMENTO E COLOCACAO</v>
      </c>
      <c r="C12478" s="115" t="s">
        <v>45243</v>
      </c>
      <c r="D12478" s="115" t="s">
        <v>45244</v>
      </c>
      <c r="E12478" s="115" t="s">
        <v>45245</v>
      </c>
      <c r="F12478" s="115" t="s">
        <v>45246</v>
      </c>
      <c r="I12478" s="115" t="s">
        <v>58</v>
      </c>
      <c r="J12478" s="115">
        <v>766.92</v>
      </c>
    </row>
    <row r="12479" spans="1:10" hidden="1">
      <c r="A12479" s="115" t="s">
        <v>12756</v>
      </c>
      <c r="B12479" s="115" t="str">
        <f t="shared" si="194"/>
        <v>GRADE DE FERRO,ALTURA DE 1,20M,EM BARRAS VERTICAIS QUADRADAS DE 5/8" E ESPACADAS DE 12,5CM,CENTRO A CENTRO, SOLDADAS EMDUAS BARRAS,SUPERIOR E INFERIOR DE 1.1/2"X1/4", MONTANTES ACADA 1,50M EM BARRAS DE 1.1/2"X3/8".FORNECIMENTO E COLOCACAO</v>
      </c>
      <c r="C12479" s="115" t="s">
        <v>45243</v>
      </c>
      <c r="D12479" s="115" t="s">
        <v>45244</v>
      </c>
      <c r="E12479" s="115" t="s">
        <v>45245</v>
      </c>
      <c r="F12479" s="115" t="s">
        <v>45246</v>
      </c>
      <c r="I12479" s="115" t="s">
        <v>58</v>
      </c>
      <c r="J12479" s="115">
        <v>694.34</v>
      </c>
    </row>
    <row r="12480" spans="1:10" hidden="1">
      <c r="A12480" s="115" t="s">
        <v>12757</v>
      </c>
      <c r="B12480" s="115"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15" t="s">
        <v>45247</v>
      </c>
      <c r="D12480" s="115" t="s">
        <v>45248</v>
      </c>
      <c r="E12480" s="115" t="s">
        <v>45249</v>
      </c>
      <c r="F12480" s="115" t="s">
        <v>45250</v>
      </c>
      <c r="G12480" s="115" t="s">
        <v>45251</v>
      </c>
      <c r="H12480" s="115" t="s">
        <v>45252</v>
      </c>
      <c r="I12480" s="115" t="s">
        <v>58</v>
      </c>
      <c r="J12480" s="115">
        <v>276.07</v>
      </c>
    </row>
    <row r="12481" spans="1:10" hidden="1">
      <c r="A12481" s="115" t="s">
        <v>12758</v>
      </c>
      <c r="B12481" s="115"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15" t="s">
        <v>45247</v>
      </c>
      <c r="D12481" s="115" t="s">
        <v>45248</v>
      </c>
      <c r="E12481" s="115" t="s">
        <v>45249</v>
      </c>
      <c r="F12481" s="115" t="s">
        <v>45250</v>
      </c>
      <c r="G12481" s="115" t="s">
        <v>45251</v>
      </c>
      <c r="H12481" s="115" t="s">
        <v>45252</v>
      </c>
      <c r="I12481" s="115" t="s">
        <v>58</v>
      </c>
      <c r="J12481" s="115">
        <v>265.35000000000002</v>
      </c>
    </row>
    <row r="12482" spans="1:10" hidden="1">
      <c r="A12482" s="115" t="s">
        <v>12759</v>
      </c>
      <c r="B12482" s="115" t="str">
        <f t="shared" si="194"/>
        <v>GRADE PARA SOLARIO DE PRISAO,EM BARRAS DE ACO 1020 DE D=1" ACADA 0,075M,SOLDADAS EM PERFIL I DE 4"X2.5/8"(ALMA 1CM),PROTEGIDA POR TELA DE ARAME GALVANIZADO,FIO 12,MALHA DE 1",TAMBEM SOLDADA SOBRE A GRADE.FORNECIMENTO E COLOCACAO</v>
      </c>
      <c r="C12482" s="115" t="s">
        <v>45253</v>
      </c>
      <c r="D12482" s="115" t="s">
        <v>45254</v>
      </c>
      <c r="E12482" s="115" t="s">
        <v>45255</v>
      </c>
      <c r="F12482" s="115" t="s">
        <v>45256</v>
      </c>
      <c r="I12482" s="115" t="s">
        <v>16</v>
      </c>
      <c r="J12482" s="115">
        <v>1399.33</v>
      </c>
    </row>
    <row r="12483" spans="1:10" hidden="1">
      <c r="A12483" s="115" t="s">
        <v>12760</v>
      </c>
      <c r="B12483" s="115" t="str">
        <f t="shared" si="194"/>
        <v>GRADE PARA SOLARIO DE PRISAO,EM BARRAS DE ACO 1020 DE D=1" ACADA 0,075M,SOLDADAS EM PERFIL I DE 4"X2.5/8"(ALMA 1CM),PROTEGIDA POR TELA DE ARAME GALVANIZADO,FIO 12,MALHA DE 1",TAMBEM SOLDADA SOBRE A GRADE.FORNECIMENTO E COLOCACAO</v>
      </c>
      <c r="C12483" s="115" t="s">
        <v>45253</v>
      </c>
      <c r="D12483" s="115" t="s">
        <v>45254</v>
      </c>
      <c r="E12483" s="115" t="s">
        <v>45255</v>
      </c>
      <c r="F12483" s="115" t="s">
        <v>45256</v>
      </c>
      <c r="I12483" s="115" t="s">
        <v>16</v>
      </c>
      <c r="J12483" s="115">
        <v>1292.21</v>
      </c>
    </row>
    <row r="12484" spans="1:10" hidden="1">
      <c r="A12484" s="115" t="s">
        <v>12761</v>
      </c>
      <c r="B12484" s="115" t="str">
        <f t="shared" si="194"/>
        <v>GRADE PARA PRISAO EM BARRAS VERTICAIS DE 1",ESPACADAS A CADA 10CM,ENTRE EIXOS,E HORIZONTAIS DE 1.3/4"X1/2" A CADA 50CM,SENDO O CONTORNO DO MESMO MATERIAL.FORNECIMENTO E COLOCACAO</v>
      </c>
      <c r="C12484" s="115" t="s">
        <v>45257</v>
      </c>
      <c r="D12484" s="115" t="s">
        <v>45258</v>
      </c>
      <c r="E12484" s="115" t="s">
        <v>45259</v>
      </c>
      <c r="I12484" s="115" t="s">
        <v>16</v>
      </c>
      <c r="J12484" s="115">
        <v>945.4</v>
      </c>
    </row>
    <row r="12485" spans="1:10" hidden="1">
      <c r="A12485" s="115" t="s">
        <v>12762</v>
      </c>
      <c r="B12485" s="115" t="str">
        <f t="shared" ref="B12485:B12548" si="195">C12485&amp;D12485&amp;E12485&amp;F12485&amp;G12485&amp;H12485</f>
        <v>GRADE PARA PRISAO EM BARRAS VERTICAIS DE 1",ESPACADAS A CADA 10CM,ENTRE EIXOS,E HORIZONTAIS DE 1.3/4"X1/2" A CADA 50CM,SENDO O CONTORNO DO MESMO MATERIAL.FORNECIMENTO E COLOCACAO</v>
      </c>
      <c r="C12485" s="115" t="s">
        <v>45257</v>
      </c>
      <c r="D12485" s="115" t="s">
        <v>45258</v>
      </c>
      <c r="E12485" s="115" t="s">
        <v>45259</v>
      </c>
      <c r="I12485" s="115" t="s">
        <v>16</v>
      </c>
      <c r="J12485" s="115">
        <v>855.95</v>
      </c>
    </row>
    <row r="12486" spans="1:10" hidden="1">
      <c r="A12486" s="115" t="s">
        <v>12763</v>
      </c>
      <c r="B12486" s="115"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6" s="115" t="s">
        <v>45260</v>
      </c>
      <c r="D12486" s="115" t="s">
        <v>45261</v>
      </c>
      <c r="E12486" s="115" t="s">
        <v>45262</v>
      </c>
      <c r="F12486" s="115" t="s">
        <v>45263</v>
      </c>
      <c r="G12486" s="115" t="s">
        <v>36863</v>
      </c>
      <c r="I12486" s="115" t="s">
        <v>16</v>
      </c>
      <c r="J12486" s="115">
        <v>492.73</v>
      </c>
    </row>
    <row r="12487" spans="1:10" hidden="1">
      <c r="A12487" s="115" t="s">
        <v>12764</v>
      </c>
      <c r="B12487" s="115"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7" s="115" t="s">
        <v>45260</v>
      </c>
      <c r="D12487" s="115" t="s">
        <v>45261</v>
      </c>
      <c r="E12487" s="115" t="s">
        <v>45262</v>
      </c>
      <c r="F12487" s="115" t="s">
        <v>45263</v>
      </c>
      <c r="G12487" s="115" t="s">
        <v>36863</v>
      </c>
      <c r="I12487" s="115" t="s">
        <v>16</v>
      </c>
      <c r="J12487" s="115">
        <v>449.88</v>
      </c>
    </row>
    <row r="12488" spans="1:10" hidden="1">
      <c r="A12488" s="115" t="s">
        <v>12765</v>
      </c>
      <c r="B12488" s="115" t="str">
        <f t="shared" si="195"/>
        <v>GRADE DE ACO COM BARRAS REDONDAS DE 3/4" NA VERTICAL,ESPACADAS DE 10CM,FIXADAS EM BARRAS CHATAS DE 2"X3/8".FORNECIMENTOE COLOCACAO</v>
      </c>
      <c r="C12488" s="115" t="s">
        <v>45264</v>
      </c>
      <c r="D12488" s="115" t="s">
        <v>45265</v>
      </c>
      <c r="E12488" s="115" t="s">
        <v>37112</v>
      </c>
      <c r="I12488" s="115" t="s">
        <v>16</v>
      </c>
      <c r="J12488" s="115">
        <v>757.65</v>
      </c>
    </row>
    <row r="12489" spans="1:10" hidden="1">
      <c r="A12489" s="115" t="s">
        <v>12766</v>
      </c>
      <c r="B12489" s="115" t="str">
        <f t="shared" si="195"/>
        <v>GRADE DE ACO COM BARRAS REDONDAS DE 3/4" NA VERTICAL,ESPACADAS DE 10CM,FIXADAS EM BARRAS CHATAS DE 2"X3/8".FORNECIMENTOE COLOCACAO</v>
      </c>
      <c r="C12489" s="115" t="s">
        <v>45264</v>
      </c>
      <c r="D12489" s="115" t="s">
        <v>45265</v>
      </c>
      <c r="E12489" s="115" t="s">
        <v>37112</v>
      </c>
      <c r="I12489" s="115" t="s">
        <v>16</v>
      </c>
      <c r="J12489" s="115">
        <v>685.07</v>
      </c>
    </row>
    <row r="12490" spans="1:10" hidden="1">
      <c r="A12490" s="115" t="s">
        <v>12767</v>
      </c>
      <c r="B12490" s="115" t="str">
        <f t="shared" si="195"/>
        <v>GRADIL EM BARRAS DE ACO C/DIAMETRO DE 1/2", ESPACADOS 15CM,MONTANTES EM ACO REDONDO 2" E 2 BARRAS  CHATAS DE (2"X5/8")HORIZONTAIS,TENDO 2,50M DE LARGURA E 1,60M DE ALTURA,INCLUSIVE PINTURA.FORNECIMENTO E COLOCACAO</v>
      </c>
      <c r="C12490" s="115" t="s">
        <v>45266</v>
      </c>
      <c r="D12490" s="115" t="s">
        <v>45267</v>
      </c>
      <c r="E12490" s="115" t="s">
        <v>45268</v>
      </c>
      <c r="F12490" s="115" t="s">
        <v>45269</v>
      </c>
      <c r="I12490" s="115" t="s">
        <v>6</v>
      </c>
      <c r="J12490" s="115">
        <v>1481.33</v>
      </c>
    </row>
    <row r="12491" spans="1:10" hidden="1">
      <c r="A12491" s="115" t="s">
        <v>12768</v>
      </c>
      <c r="B12491" s="115" t="str">
        <f t="shared" si="195"/>
        <v>GRADIL EM BARRAS DE ACO C/DIAMETRO DE 1/2", ESPACADOS 15CM,MONTANTES EM ACO REDONDO 2" E 2 BARRAS  CHATAS DE (2"X5/8")HORIZONTAIS,TENDO 2,50M DE LARGURA E 1,60M DE ALTURA,INCLUSIVE PINTURA.FORNECIMENTO E COLOCACAO</v>
      </c>
      <c r="C12491" s="115" t="s">
        <v>45266</v>
      </c>
      <c r="D12491" s="115" t="s">
        <v>45267</v>
      </c>
      <c r="E12491" s="115" t="s">
        <v>45268</v>
      </c>
      <c r="F12491" s="115" t="s">
        <v>45269</v>
      </c>
      <c r="I12491" s="115" t="s">
        <v>6</v>
      </c>
      <c r="J12491" s="115">
        <v>1402.62</v>
      </c>
    </row>
    <row r="12492" spans="1:10" hidden="1">
      <c r="A12492" s="115" t="s">
        <v>12769</v>
      </c>
      <c r="B12492" s="115" t="str">
        <f t="shared" si="195"/>
        <v>GRADIL EM BARRAS DE ACO COM DIAMETRO DE 3/4",FORMANDO MODULOS DE 2,00M,COM 1,80M DE ALTURA.INCLUSIVE PINTURA.FORNECIMENTO E COLOCACAO</v>
      </c>
      <c r="C12492" s="115" t="s">
        <v>45270</v>
      </c>
      <c r="D12492" s="115" t="s">
        <v>45271</v>
      </c>
      <c r="E12492" s="115" t="s">
        <v>37124</v>
      </c>
      <c r="I12492" s="115" t="s">
        <v>6</v>
      </c>
      <c r="J12492" s="115">
        <v>1186.32</v>
      </c>
    </row>
    <row r="12493" spans="1:10" hidden="1">
      <c r="A12493" s="115" t="s">
        <v>12770</v>
      </c>
      <c r="B12493" s="115" t="str">
        <f t="shared" si="195"/>
        <v>GRADIL EM BARRAS DE ACO COM DIAMETRO DE 3/4",FORMANDO MODULOS DE 2,00M,COM 1,80M DE ALTURA.INCLUSIVE PINTURA.FORNECIMENTO E COLOCACAO</v>
      </c>
      <c r="C12493" s="115" t="s">
        <v>45270</v>
      </c>
      <c r="D12493" s="115" t="s">
        <v>45271</v>
      </c>
      <c r="E12493" s="115" t="s">
        <v>37124</v>
      </c>
      <c r="I12493" s="115" t="s">
        <v>6</v>
      </c>
      <c r="J12493" s="115">
        <v>1116.29</v>
      </c>
    </row>
    <row r="12494" spans="1:10" hidden="1">
      <c r="A12494" s="115" t="s">
        <v>12771</v>
      </c>
      <c r="B12494" s="115" t="str">
        <f t="shared" si="195"/>
        <v>GRADIL EM BARRAS DE ACO DE 3/4",ESPACADAS DE 12CM,MONTANTESEM BARRA QUADRADA DE 2" E 2 BARRAS CHATAS DE 2"X1/2" HORIZONTAIS,TENDO 2M DE LARGURA E 1,35M DE ALTURA,INCLUSIVE PINTURA.FORNECIMENTO E COLOCACAO</v>
      </c>
      <c r="C12494" s="115" t="s">
        <v>45272</v>
      </c>
      <c r="D12494" s="115" t="s">
        <v>45273</v>
      </c>
      <c r="E12494" s="115" t="s">
        <v>45274</v>
      </c>
      <c r="F12494" s="115" t="s">
        <v>37140</v>
      </c>
      <c r="I12494" s="115" t="s">
        <v>6</v>
      </c>
      <c r="J12494" s="115">
        <v>1730.57</v>
      </c>
    </row>
    <row r="12495" spans="1:10" hidden="1">
      <c r="A12495" s="115" t="s">
        <v>12772</v>
      </c>
      <c r="B12495" s="115" t="str">
        <f t="shared" si="195"/>
        <v>GRADIL EM BARRAS DE ACO DE 3/4",ESPACADAS DE 12CM,MONTANTESEM BARRA QUADRADA DE 2" E 2 BARRAS CHATAS DE 2"X1/2" HORIZONTAIS,TENDO 2M DE LARGURA E 1,35M DE ALTURA,INCLUSIVE PINTURA.FORNECIMENTO E COLOCACAO</v>
      </c>
      <c r="C12495" s="115" t="s">
        <v>45272</v>
      </c>
      <c r="D12495" s="115" t="s">
        <v>45273</v>
      </c>
      <c r="E12495" s="115" t="s">
        <v>45274</v>
      </c>
      <c r="F12495" s="115" t="s">
        <v>37140</v>
      </c>
      <c r="I12495" s="115" t="s">
        <v>6</v>
      </c>
      <c r="J12495" s="115">
        <v>1651.68</v>
      </c>
    </row>
    <row r="12496" spans="1:10" hidden="1">
      <c r="A12496" s="115" t="s">
        <v>12773</v>
      </c>
      <c r="B12496" s="115" t="str">
        <f t="shared" si="195"/>
        <v>GRADIL DE FERRO,ALTURA DE 0,85M,COM MONTANTES A CADA 1,30M EM BARRAS VERTICAIS QUADRADAS DE 1"X1",FIXADAS EM BLOCOS DE CONCRETO DE 0,20X0,20X0,20M,SOLDADAS EM 2 BARRAS HORIZONTAIS,SUPERIOR E INFERIOR,DE 1.1/2"X3/8",INCLUSIVE PINTURA.FORNECIMENTO E COLOCACAO</v>
      </c>
      <c r="C12496" s="115" t="s">
        <v>45275</v>
      </c>
      <c r="D12496" s="115" t="s">
        <v>45276</v>
      </c>
      <c r="E12496" s="115" t="s">
        <v>45277</v>
      </c>
      <c r="F12496" s="115" t="s">
        <v>45278</v>
      </c>
      <c r="G12496" s="115" t="s">
        <v>35511</v>
      </c>
      <c r="I12496" s="115" t="s">
        <v>58</v>
      </c>
      <c r="J12496" s="115">
        <v>519.98</v>
      </c>
    </row>
    <row r="12497" spans="1:10" hidden="1">
      <c r="A12497" s="115" t="s">
        <v>12774</v>
      </c>
      <c r="B12497" s="115" t="str">
        <f t="shared" si="195"/>
        <v>GRADIL DE FERRO,ALTURA DE 0,85M,COM MONTANTES A CADA 1,30M EM BARRAS VERTICAIS QUADRADAS DE 1"X1",FIXADAS EM BLOCOS DE CONCRETO DE 0,20X0,20X0,20M,SOLDADAS EM 2 BARRAS HORIZONTAIS,SUPERIOR E INFERIOR,DE 1.1/2"X3/8",INCLUSIVE PINTURA.FORNECIMENTO E COLOCACAO</v>
      </c>
      <c r="C12497" s="115" t="s">
        <v>45275</v>
      </c>
      <c r="D12497" s="115" t="s">
        <v>45276</v>
      </c>
      <c r="E12497" s="115" t="s">
        <v>45277</v>
      </c>
      <c r="F12497" s="115" t="s">
        <v>45278</v>
      </c>
      <c r="G12497" s="115" t="s">
        <v>35511</v>
      </c>
      <c r="I12497" s="115" t="s">
        <v>58</v>
      </c>
      <c r="J12497" s="115">
        <v>473.55</v>
      </c>
    </row>
    <row r="12498" spans="1:10" hidden="1">
      <c r="A12498" s="115" t="s">
        <v>12775</v>
      </c>
      <c r="B12498" s="115" t="str">
        <f t="shared" si="195"/>
        <v>GRADIL DE FERRO,ALTURA DE 1,20M,EM BARRAS VERTICAIS QUADRADAS DE 5/8" E ESPACADAS DE 12,50CM, SOLDADAS EM DUAS BARRAS,SUPERIOR E INFERIOR DE 1.1/2"X1/4",MONTANTES A CADA 1,50M EM BARRAS DE 1.1/2"X3/8",INCLUSIVE PINTURA.FORNECIMENTO E COLOCACAO</v>
      </c>
      <c r="C12498" s="115" t="s">
        <v>45279</v>
      </c>
      <c r="D12498" s="115" t="s">
        <v>45280</v>
      </c>
      <c r="E12498" s="115" t="s">
        <v>45281</v>
      </c>
      <c r="F12498" s="115" t="s">
        <v>45282</v>
      </c>
      <c r="G12498" s="115" t="s">
        <v>36834</v>
      </c>
      <c r="I12498" s="115" t="s">
        <v>58</v>
      </c>
      <c r="J12498" s="115">
        <v>501.62</v>
      </c>
    </row>
    <row r="12499" spans="1:10" hidden="1">
      <c r="A12499" s="115" t="s">
        <v>12776</v>
      </c>
      <c r="B12499" s="115" t="str">
        <f t="shared" si="195"/>
        <v>GRADIL DE FERRO,ALTURA DE 1,20M,EM BARRAS VERTICAIS QUADRADAS DE 5/8" E ESPACADAS DE 12,50CM, SOLDADAS EM DUAS BARRAS,SUPERIOR E INFERIOR DE 1.1/2"X1/4",MONTANTES A CADA 1,50M EM BARRAS DE 1.1/2"X3/8",INCLUSIVE PINTURA.FORNECIMENTO E COLOCACAO</v>
      </c>
      <c r="C12499" s="115" t="s">
        <v>45279</v>
      </c>
      <c r="D12499" s="115" t="s">
        <v>45280</v>
      </c>
      <c r="E12499" s="115" t="s">
        <v>45281</v>
      </c>
      <c r="F12499" s="115" t="s">
        <v>45282</v>
      </c>
      <c r="G12499" s="115" t="s">
        <v>36834</v>
      </c>
      <c r="I12499" s="115" t="s">
        <v>58</v>
      </c>
      <c r="J12499" s="115">
        <v>473.91</v>
      </c>
    </row>
    <row r="12500" spans="1:10" hidden="1">
      <c r="A12500" s="115" t="s">
        <v>12777</v>
      </c>
      <c r="B12500" s="115"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15" t="s">
        <v>45283</v>
      </c>
      <c r="D12500" s="115" t="s">
        <v>45284</v>
      </c>
      <c r="E12500" s="115" t="s">
        <v>45285</v>
      </c>
      <c r="F12500" s="115" t="s">
        <v>45286</v>
      </c>
      <c r="G12500" s="115" t="s">
        <v>45287</v>
      </c>
      <c r="H12500" s="115" t="s">
        <v>45288</v>
      </c>
      <c r="I12500" s="115" t="s">
        <v>58</v>
      </c>
      <c r="J12500" s="115">
        <v>674.26</v>
      </c>
    </row>
    <row r="12501" spans="1:10" hidden="1">
      <c r="A12501" s="115" t="s">
        <v>12778</v>
      </c>
      <c r="B12501" s="115"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15" t="s">
        <v>45283</v>
      </c>
      <c r="D12501" s="115" t="s">
        <v>45284</v>
      </c>
      <c r="E12501" s="115" t="s">
        <v>45285</v>
      </c>
      <c r="F12501" s="115" t="s">
        <v>45286</v>
      </c>
      <c r="G12501" s="115" t="s">
        <v>45287</v>
      </c>
      <c r="H12501" s="115" t="s">
        <v>45288</v>
      </c>
      <c r="I12501" s="115" t="s">
        <v>58</v>
      </c>
      <c r="J12501" s="115">
        <v>648.29999999999995</v>
      </c>
    </row>
    <row r="12502" spans="1:10" hidden="1">
      <c r="A12502" s="115" t="s">
        <v>12779</v>
      </c>
      <c r="B12502" s="115"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15" t="s">
        <v>45289</v>
      </c>
      <c r="D12502" s="115" t="s">
        <v>45290</v>
      </c>
      <c r="E12502" s="115" t="s">
        <v>45291</v>
      </c>
      <c r="F12502" s="115" t="s">
        <v>45292</v>
      </c>
      <c r="G12502" s="115" t="s">
        <v>45293</v>
      </c>
      <c r="H12502" s="115" t="s">
        <v>45294</v>
      </c>
      <c r="I12502" s="115" t="s">
        <v>58</v>
      </c>
      <c r="J12502" s="115">
        <v>571.67999999999995</v>
      </c>
    </row>
    <row r="12503" spans="1:10" hidden="1">
      <c r="A12503" s="115" t="s">
        <v>12780</v>
      </c>
      <c r="B12503" s="115"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15" t="s">
        <v>45289</v>
      </c>
      <c r="D12503" s="115" t="s">
        <v>45290</v>
      </c>
      <c r="E12503" s="115" t="s">
        <v>45291</v>
      </c>
      <c r="F12503" s="115" t="s">
        <v>45292</v>
      </c>
      <c r="G12503" s="115" t="s">
        <v>45293</v>
      </c>
      <c r="H12503" s="115" t="s">
        <v>45294</v>
      </c>
      <c r="I12503" s="115" t="s">
        <v>58</v>
      </c>
      <c r="J12503" s="115">
        <v>560.48</v>
      </c>
    </row>
    <row r="12504" spans="1:10" hidden="1">
      <c r="A12504" s="115" t="s">
        <v>12781</v>
      </c>
      <c r="B12504" s="115"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15" t="s">
        <v>45295</v>
      </c>
      <c r="D12504" s="115" t="s">
        <v>45296</v>
      </c>
      <c r="E12504" s="115" t="s">
        <v>45297</v>
      </c>
      <c r="F12504" s="115" t="s">
        <v>45298</v>
      </c>
      <c r="G12504" s="115" t="s">
        <v>45299</v>
      </c>
      <c r="H12504" s="115" t="s">
        <v>36863</v>
      </c>
      <c r="I12504" s="115" t="s">
        <v>6</v>
      </c>
      <c r="J12504" s="115">
        <v>516.89</v>
      </c>
    </row>
    <row r="12505" spans="1:10" hidden="1">
      <c r="A12505" s="115" t="s">
        <v>12782</v>
      </c>
      <c r="B12505" s="115"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15" t="s">
        <v>45295</v>
      </c>
      <c r="D12505" s="115" t="s">
        <v>45296</v>
      </c>
      <c r="E12505" s="115" t="s">
        <v>45297</v>
      </c>
      <c r="F12505" s="115" t="s">
        <v>45298</v>
      </c>
      <c r="G12505" s="115" t="s">
        <v>45299</v>
      </c>
      <c r="H12505" s="115" t="s">
        <v>36863</v>
      </c>
      <c r="I12505" s="115" t="s">
        <v>6</v>
      </c>
      <c r="J12505" s="115">
        <v>496.1</v>
      </c>
    </row>
    <row r="12506" spans="1:10" hidden="1">
      <c r="A12506" s="115" t="s">
        <v>12783</v>
      </c>
      <c r="B12506" s="115"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15" t="s">
        <v>45300</v>
      </c>
      <c r="D12506" s="115" t="s">
        <v>45301</v>
      </c>
      <c r="E12506" s="115" t="s">
        <v>45302</v>
      </c>
      <c r="F12506" s="115" t="s">
        <v>45303</v>
      </c>
      <c r="G12506" s="115" t="s">
        <v>45304</v>
      </c>
      <c r="H12506" s="115" t="s">
        <v>45305</v>
      </c>
      <c r="I12506" s="115" t="s">
        <v>6</v>
      </c>
      <c r="J12506" s="115">
        <v>940.44</v>
      </c>
    </row>
    <row r="12507" spans="1:10" hidden="1">
      <c r="A12507" s="115" t="s">
        <v>12784</v>
      </c>
      <c r="B12507" s="115"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15" t="s">
        <v>45300</v>
      </c>
      <c r="D12507" s="115" t="s">
        <v>45301</v>
      </c>
      <c r="E12507" s="115" t="s">
        <v>45302</v>
      </c>
      <c r="F12507" s="115" t="s">
        <v>45303</v>
      </c>
      <c r="G12507" s="115" t="s">
        <v>45304</v>
      </c>
      <c r="H12507" s="115" t="s">
        <v>45305</v>
      </c>
      <c r="I12507" s="115" t="s">
        <v>6</v>
      </c>
      <c r="J12507" s="115">
        <v>866.44</v>
      </c>
    </row>
    <row r="12508" spans="1:10" hidden="1">
      <c r="A12508" s="115" t="s">
        <v>12785</v>
      </c>
      <c r="B12508" s="115"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15" t="s">
        <v>45306</v>
      </c>
      <c r="D12508" s="115" t="s">
        <v>45307</v>
      </c>
      <c r="E12508" s="115" t="s">
        <v>45308</v>
      </c>
      <c r="F12508" s="115" t="s">
        <v>45309</v>
      </c>
      <c r="G12508" s="115" t="s">
        <v>45310</v>
      </c>
      <c r="H12508" s="115" t="s">
        <v>36841</v>
      </c>
      <c r="I12508" s="115" t="s">
        <v>6</v>
      </c>
      <c r="J12508" s="115">
        <v>3568.69</v>
      </c>
    </row>
    <row r="12509" spans="1:10" hidden="1">
      <c r="A12509" s="115" t="s">
        <v>12786</v>
      </c>
      <c r="B12509" s="115"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15" t="s">
        <v>45306</v>
      </c>
      <c r="D12509" s="115" t="s">
        <v>45307</v>
      </c>
      <c r="E12509" s="115" t="s">
        <v>45308</v>
      </c>
      <c r="F12509" s="115" t="s">
        <v>45309</v>
      </c>
      <c r="G12509" s="115" t="s">
        <v>45310</v>
      </c>
      <c r="H12509" s="115" t="s">
        <v>36841</v>
      </c>
      <c r="I12509" s="115" t="s">
        <v>6</v>
      </c>
      <c r="J12509" s="115">
        <v>3492.5</v>
      </c>
    </row>
    <row r="12510" spans="1:10" hidden="1">
      <c r="A12510" s="115" t="s">
        <v>12787</v>
      </c>
      <c r="B12510" s="115"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15" t="s">
        <v>45311</v>
      </c>
      <c r="D12510" s="115" t="s">
        <v>45312</v>
      </c>
      <c r="E12510" s="115" t="s">
        <v>45313</v>
      </c>
      <c r="F12510" s="115" t="s">
        <v>45314</v>
      </c>
      <c r="G12510" s="115" t="s">
        <v>45315</v>
      </c>
      <c r="H12510" s="115" t="s">
        <v>45316</v>
      </c>
      <c r="I12510" s="115" t="s">
        <v>6</v>
      </c>
      <c r="J12510" s="115">
        <v>1855.39</v>
      </c>
    </row>
    <row r="12511" spans="1:10" hidden="1">
      <c r="A12511" s="115" t="s">
        <v>12788</v>
      </c>
      <c r="B12511" s="115"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15" t="s">
        <v>45311</v>
      </c>
      <c r="D12511" s="115" t="s">
        <v>45312</v>
      </c>
      <c r="E12511" s="115" t="s">
        <v>45313</v>
      </c>
      <c r="F12511" s="115" t="s">
        <v>45314</v>
      </c>
      <c r="G12511" s="115" t="s">
        <v>45315</v>
      </c>
      <c r="H12511" s="115" t="s">
        <v>45316</v>
      </c>
      <c r="I12511" s="115" t="s">
        <v>6</v>
      </c>
      <c r="J12511" s="115">
        <v>1780.41</v>
      </c>
    </row>
    <row r="12512" spans="1:10" hidden="1">
      <c r="A12512" s="115" t="s">
        <v>12789</v>
      </c>
      <c r="B12512" s="115" t="str">
        <f t="shared" si="195"/>
        <v>GRADIL DE FERRO EM MODULO DE 2,10M DE COMPRIMENTO COM ALTURA DE 2,60M,BARRA REDONDA DE 5/8",BARRA CHATA DE 1.1/2"X1/4",TUBO DE FERRO GALVANIZADO DE 3",INCLUSIVE PINTURA.FORNECIMENTO E COLOCACAO</v>
      </c>
      <c r="C12512" s="115" t="s">
        <v>45317</v>
      </c>
      <c r="D12512" s="115" t="s">
        <v>45318</v>
      </c>
      <c r="E12512" s="115" t="s">
        <v>45319</v>
      </c>
      <c r="F12512" s="115" t="s">
        <v>37124</v>
      </c>
      <c r="I12512" s="115" t="s">
        <v>6</v>
      </c>
      <c r="J12512" s="115">
        <v>1416.95</v>
      </c>
    </row>
    <row r="12513" spans="1:10" hidden="1">
      <c r="A12513" s="115" t="s">
        <v>12790</v>
      </c>
      <c r="B12513" s="115" t="str">
        <f t="shared" si="195"/>
        <v>GRADIL DE FERRO EM MODULO DE 2,10M DE COMPRIMENTO COM ALTURA DE 2,60M,BARRA REDONDA DE 5/8",BARRA CHATA DE 1.1/2"X1/4",TUBO DE FERRO GALVANIZADO DE 3",INCLUSIVE PINTURA.FORNECIMENTO E COLOCACAO</v>
      </c>
      <c r="C12513" s="115" t="s">
        <v>45317</v>
      </c>
      <c r="D12513" s="115" t="s">
        <v>45318</v>
      </c>
      <c r="E12513" s="115" t="s">
        <v>45319</v>
      </c>
      <c r="F12513" s="115" t="s">
        <v>37124</v>
      </c>
      <c r="I12513" s="115" t="s">
        <v>6</v>
      </c>
      <c r="J12513" s="115">
        <v>1350.93</v>
      </c>
    </row>
    <row r="12514" spans="1:10" hidden="1">
      <c r="A12514" s="115" t="s">
        <v>12791</v>
      </c>
      <c r="B12514" s="115"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15" t="s">
        <v>45320</v>
      </c>
      <c r="D12514" s="115" t="s">
        <v>45321</v>
      </c>
      <c r="E12514" s="115" t="s">
        <v>45322</v>
      </c>
      <c r="F12514" s="115" t="s">
        <v>45323</v>
      </c>
      <c r="G12514" s="115" t="s">
        <v>45324</v>
      </c>
      <c r="H12514" s="115" t="s">
        <v>37140</v>
      </c>
      <c r="I12514" s="115" t="s">
        <v>6</v>
      </c>
      <c r="J12514" s="115">
        <v>2123.4</v>
      </c>
    </row>
    <row r="12515" spans="1:10" hidden="1">
      <c r="A12515" s="115" t="s">
        <v>12792</v>
      </c>
      <c r="B12515" s="115"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15" t="s">
        <v>45320</v>
      </c>
      <c r="D12515" s="115" t="s">
        <v>45321</v>
      </c>
      <c r="E12515" s="115" t="s">
        <v>45322</v>
      </c>
      <c r="F12515" s="115" t="s">
        <v>45323</v>
      </c>
      <c r="G12515" s="115" t="s">
        <v>45324</v>
      </c>
      <c r="H12515" s="115" t="s">
        <v>37140</v>
      </c>
      <c r="I12515" s="115" t="s">
        <v>6</v>
      </c>
      <c r="J12515" s="115">
        <v>2044.07</v>
      </c>
    </row>
    <row r="12516" spans="1:10" hidden="1">
      <c r="A12516" s="115" t="s">
        <v>12793</v>
      </c>
      <c r="B12516" s="115"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15" t="s">
        <v>56214</v>
      </c>
      <c r="D12516" s="115" t="s">
        <v>56215</v>
      </c>
      <c r="E12516" s="115" t="s">
        <v>56216</v>
      </c>
      <c r="F12516" s="115" t="s">
        <v>56217</v>
      </c>
      <c r="G12516" s="115" t="s">
        <v>56218</v>
      </c>
      <c r="I12516" s="115" t="s">
        <v>58</v>
      </c>
      <c r="J12516" s="115">
        <v>384.04</v>
      </c>
    </row>
    <row r="12517" spans="1:10" hidden="1">
      <c r="A12517" s="115" t="s">
        <v>12794</v>
      </c>
      <c r="B12517" s="115"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15" t="s">
        <v>56214</v>
      </c>
      <c r="D12517" s="115" t="s">
        <v>56215</v>
      </c>
      <c r="E12517" s="115" t="s">
        <v>56216</v>
      </c>
      <c r="F12517" s="115" t="s">
        <v>56217</v>
      </c>
      <c r="G12517" s="115" t="s">
        <v>56218</v>
      </c>
      <c r="I12517" s="115" t="s">
        <v>58</v>
      </c>
      <c r="J12517" s="115">
        <v>376.01</v>
      </c>
    </row>
    <row r="12518" spans="1:10" hidden="1">
      <c r="A12518" s="115" t="s">
        <v>12795</v>
      </c>
      <c r="B12518" s="115" t="str">
        <f t="shared" si="195"/>
        <v>GRADIL ELETROFUNDIDO TIPO ORSOMETAL,NA MALHA 65X132MM E BARRA PORTANTE 25X2MM,FIO 5,MONTANTES 2120X76X8MM,PARAFUSOS,PINTURA ELETROSTATICA NAS CORES VERDE OU CINZA,INCLUSIVE MONTAGEM</v>
      </c>
      <c r="C12518" s="115" t="s">
        <v>45325</v>
      </c>
      <c r="D12518" s="115" t="s">
        <v>45326</v>
      </c>
      <c r="E12518" s="115" t="s">
        <v>45327</v>
      </c>
      <c r="F12518" s="115" t="s">
        <v>58</v>
      </c>
      <c r="I12518" s="115" t="s">
        <v>16</v>
      </c>
      <c r="J12518" s="115">
        <v>366.85</v>
      </c>
    </row>
    <row r="12519" spans="1:10" hidden="1">
      <c r="A12519" s="115" t="s">
        <v>12796</v>
      </c>
      <c r="B12519" s="115" t="str">
        <f t="shared" si="195"/>
        <v>GRADIL ELETROFUNDIDO TIPO ORSOMETAL,NA MALHA 65X132MM E BARRA PORTANTE 25X2MM,FIO 5,MONTANTES 2120X76X8MM,PARAFUSOS,PINTURA ELETROSTATICA NAS CORES VERDE OU CINZA,INCLUSIVE MONTAGEM</v>
      </c>
      <c r="C12519" s="115" t="s">
        <v>45325</v>
      </c>
      <c r="D12519" s="115" t="s">
        <v>45326</v>
      </c>
      <c r="E12519" s="115" t="s">
        <v>45327</v>
      </c>
      <c r="F12519" s="115" t="s">
        <v>58</v>
      </c>
      <c r="I12519" s="115" t="s">
        <v>16</v>
      </c>
      <c r="J12519" s="115">
        <v>348.91</v>
      </c>
    </row>
    <row r="12520" spans="1:10" hidden="1">
      <c r="A12520" s="115" t="s">
        <v>12797</v>
      </c>
      <c r="B12520" s="115"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15" t="s">
        <v>45328</v>
      </c>
      <c r="D12520" s="115" t="s">
        <v>45329</v>
      </c>
      <c r="E12520" s="115" t="s">
        <v>45330</v>
      </c>
      <c r="F12520" s="115" t="s">
        <v>45331</v>
      </c>
      <c r="G12520" s="115" t="s">
        <v>45332</v>
      </c>
      <c r="H12520" s="115" t="s">
        <v>45333</v>
      </c>
      <c r="I12520" s="115" t="s">
        <v>16</v>
      </c>
      <c r="J12520" s="115">
        <v>94.51</v>
      </c>
    </row>
    <row r="12521" spans="1:10" hidden="1">
      <c r="A12521" s="115" t="s">
        <v>12798</v>
      </c>
      <c r="B12521" s="115"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15" t="s">
        <v>45328</v>
      </c>
      <c r="D12521" s="115" t="s">
        <v>45329</v>
      </c>
      <c r="E12521" s="115" t="s">
        <v>45330</v>
      </c>
      <c r="F12521" s="115" t="s">
        <v>45331</v>
      </c>
      <c r="G12521" s="115" t="s">
        <v>45332</v>
      </c>
      <c r="H12521" s="115" t="s">
        <v>45333</v>
      </c>
      <c r="I12521" s="115" t="s">
        <v>16</v>
      </c>
      <c r="J12521" s="115">
        <v>94.27</v>
      </c>
    </row>
    <row r="12522" spans="1:10" hidden="1">
      <c r="A12522" s="115" t="s">
        <v>45334</v>
      </c>
      <c r="B12522" s="115"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15" t="s">
        <v>45328</v>
      </c>
      <c r="D12522" s="115" t="s">
        <v>45329</v>
      </c>
      <c r="E12522" s="115" t="s">
        <v>45330</v>
      </c>
      <c r="F12522" s="115" t="s">
        <v>45335</v>
      </c>
      <c r="G12522" s="115" t="s">
        <v>45336</v>
      </c>
      <c r="H12522" s="115" t="s">
        <v>45337</v>
      </c>
      <c r="I12522" s="115" t="s">
        <v>16</v>
      </c>
      <c r="J12522" s="115">
        <v>100.48</v>
      </c>
    </row>
    <row r="12523" spans="1:10" hidden="1">
      <c r="A12523" s="115" t="s">
        <v>45338</v>
      </c>
      <c r="B12523" s="115"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15" t="s">
        <v>45328</v>
      </c>
      <c r="D12523" s="115" t="s">
        <v>45329</v>
      </c>
      <c r="E12523" s="115" t="s">
        <v>45330</v>
      </c>
      <c r="F12523" s="115" t="s">
        <v>45335</v>
      </c>
      <c r="G12523" s="115" t="s">
        <v>45336</v>
      </c>
      <c r="H12523" s="115" t="s">
        <v>45337</v>
      </c>
      <c r="I12523" s="115" t="s">
        <v>16</v>
      </c>
      <c r="J12523" s="115">
        <v>99.97</v>
      </c>
    </row>
    <row r="12524" spans="1:10" hidden="1">
      <c r="A12524" s="115" t="s">
        <v>45339</v>
      </c>
      <c r="B12524" s="115"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15" t="s">
        <v>45340</v>
      </c>
      <c r="D12524" s="115" t="s">
        <v>45341</v>
      </c>
      <c r="E12524" s="115" t="s">
        <v>45342</v>
      </c>
      <c r="F12524" s="115" t="s">
        <v>45343</v>
      </c>
      <c r="G12524" s="115" t="s">
        <v>56219</v>
      </c>
      <c r="H12524" s="115" t="s">
        <v>56220</v>
      </c>
      <c r="I12524" s="115" t="s">
        <v>16</v>
      </c>
      <c r="J12524" s="115">
        <v>134.85</v>
      </c>
    </row>
    <row r="12525" spans="1:10" hidden="1">
      <c r="A12525" s="115" t="s">
        <v>45344</v>
      </c>
      <c r="B12525" s="115"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15" t="s">
        <v>45340</v>
      </c>
      <c r="D12525" s="115" t="s">
        <v>45341</v>
      </c>
      <c r="E12525" s="115" t="s">
        <v>45342</v>
      </c>
      <c r="F12525" s="115" t="s">
        <v>45343</v>
      </c>
      <c r="G12525" s="115" t="s">
        <v>56219</v>
      </c>
      <c r="H12525" s="115" t="s">
        <v>56220</v>
      </c>
      <c r="I12525" s="115" t="s">
        <v>16</v>
      </c>
      <c r="J12525" s="115">
        <v>134.61000000000001</v>
      </c>
    </row>
    <row r="12526" spans="1:10" hidden="1">
      <c r="A12526" s="115" t="s">
        <v>45345</v>
      </c>
      <c r="B12526" s="115"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15" t="s">
        <v>45340</v>
      </c>
      <c r="D12526" s="115" t="s">
        <v>45346</v>
      </c>
      <c r="E12526" s="115" t="s">
        <v>45347</v>
      </c>
      <c r="F12526" s="115" t="s">
        <v>45348</v>
      </c>
      <c r="G12526" s="115" t="s">
        <v>56221</v>
      </c>
      <c r="H12526" s="115" t="s">
        <v>56222</v>
      </c>
      <c r="I12526" s="115" t="s">
        <v>16</v>
      </c>
      <c r="J12526" s="115">
        <v>145.97</v>
      </c>
    </row>
    <row r="12527" spans="1:10" hidden="1">
      <c r="A12527" s="115" t="s">
        <v>45349</v>
      </c>
      <c r="B12527" s="115"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15" t="s">
        <v>45340</v>
      </c>
      <c r="D12527" s="115" t="s">
        <v>45346</v>
      </c>
      <c r="E12527" s="115" t="s">
        <v>45347</v>
      </c>
      <c r="F12527" s="115" t="s">
        <v>45348</v>
      </c>
      <c r="G12527" s="115" t="s">
        <v>56221</v>
      </c>
      <c r="H12527" s="115" t="s">
        <v>56222</v>
      </c>
      <c r="I12527" s="115" t="s">
        <v>16</v>
      </c>
      <c r="J12527" s="115">
        <v>145.44999999999999</v>
      </c>
    </row>
    <row r="12528" spans="1:10" hidden="1">
      <c r="A12528" s="115" t="s">
        <v>12799</v>
      </c>
      <c r="B12528" s="115"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15" t="s">
        <v>45350</v>
      </c>
      <c r="D12528" s="115" t="s">
        <v>45351</v>
      </c>
      <c r="E12528" s="115" t="s">
        <v>45352</v>
      </c>
      <c r="F12528" s="115" t="s">
        <v>45353</v>
      </c>
      <c r="G12528" s="115" t="s">
        <v>45354</v>
      </c>
      <c r="H12528" s="115" t="s">
        <v>45355</v>
      </c>
      <c r="I12528" s="115" t="s">
        <v>58</v>
      </c>
      <c r="J12528" s="115">
        <v>738.31</v>
      </c>
    </row>
    <row r="12529" spans="1:10" hidden="1">
      <c r="A12529" s="115" t="s">
        <v>12800</v>
      </c>
      <c r="B12529" s="115"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15" t="s">
        <v>45350</v>
      </c>
      <c r="D12529" s="115" t="s">
        <v>45351</v>
      </c>
      <c r="E12529" s="115" t="s">
        <v>45352</v>
      </c>
      <c r="F12529" s="115" t="s">
        <v>45353</v>
      </c>
      <c r="G12529" s="115" t="s">
        <v>45354</v>
      </c>
      <c r="H12529" s="115" t="s">
        <v>45355</v>
      </c>
      <c r="I12529" s="115" t="s">
        <v>58</v>
      </c>
      <c r="J12529" s="115">
        <v>677.79</v>
      </c>
    </row>
    <row r="12530" spans="1:10" hidden="1">
      <c r="A12530" s="115" t="s">
        <v>12801</v>
      </c>
      <c r="B12530" s="115"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15" t="s">
        <v>45350</v>
      </c>
      <c r="D12530" s="115" t="s">
        <v>45351</v>
      </c>
      <c r="E12530" s="115" t="s">
        <v>45356</v>
      </c>
      <c r="F12530" s="115" t="s">
        <v>45357</v>
      </c>
      <c r="G12530" s="115" t="s">
        <v>45358</v>
      </c>
      <c r="H12530" s="115" t="s">
        <v>45359</v>
      </c>
      <c r="I12530" s="115" t="s">
        <v>58</v>
      </c>
      <c r="J12530" s="115">
        <v>927.79</v>
      </c>
    </row>
    <row r="12531" spans="1:10" hidden="1">
      <c r="A12531" s="115" t="s">
        <v>12802</v>
      </c>
      <c r="B12531" s="115"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15" t="s">
        <v>45350</v>
      </c>
      <c r="D12531" s="115" t="s">
        <v>45351</v>
      </c>
      <c r="E12531" s="115" t="s">
        <v>45356</v>
      </c>
      <c r="F12531" s="115" t="s">
        <v>45357</v>
      </c>
      <c r="G12531" s="115" t="s">
        <v>45358</v>
      </c>
      <c r="H12531" s="115" t="s">
        <v>45359</v>
      </c>
      <c r="I12531" s="115" t="s">
        <v>58</v>
      </c>
      <c r="J12531" s="115">
        <v>837.27</v>
      </c>
    </row>
    <row r="12532" spans="1:10" hidden="1">
      <c r="A12532" s="115" t="s">
        <v>12803</v>
      </c>
      <c r="B12532" s="115"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15" t="s">
        <v>45360</v>
      </c>
      <c r="D12532" s="115" t="s">
        <v>45361</v>
      </c>
      <c r="E12532" s="115" t="s">
        <v>45362</v>
      </c>
      <c r="F12532" s="115" t="s">
        <v>45363</v>
      </c>
      <c r="G12532" s="115" t="s">
        <v>45364</v>
      </c>
      <c r="H12532" s="115" t="s">
        <v>45365</v>
      </c>
      <c r="I12532" s="115" t="s">
        <v>58</v>
      </c>
      <c r="J12532" s="115">
        <v>610.92999999999995</v>
      </c>
    </row>
    <row r="12533" spans="1:10" hidden="1">
      <c r="A12533" s="115" t="s">
        <v>12804</v>
      </c>
      <c r="B12533" s="115"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15" t="s">
        <v>45360</v>
      </c>
      <c r="D12533" s="115" t="s">
        <v>45361</v>
      </c>
      <c r="E12533" s="115" t="s">
        <v>45362</v>
      </c>
      <c r="F12533" s="115" t="s">
        <v>45363</v>
      </c>
      <c r="G12533" s="115" t="s">
        <v>45364</v>
      </c>
      <c r="H12533" s="115" t="s">
        <v>45365</v>
      </c>
      <c r="I12533" s="115" t="s">
        <v>58</v>
      </c>
      <c r="J12533" s="115">
        <v>577.29999999999995</v>
      </c>
    </row>
    <row r="12534" spans="1:10" hidden="1">
      <c r="A12534" s="115" t="s">
        <v>12805</v>
      </c>
      <c r="B12534" s="115" t="str">
        <f t="shared" si="195"/>
        <v>GUARDA-CORPO DE FERRO GALVANIZADO,COM MODULO DE 2,20M DE COMPRIMENTO,COM DOIS TUBOS DE 2" NA HORIZONTAL,PILARETES DE CONCRETO COM SECAO 20X20CM E 1,00M DE ALTURA,INCLUSIVE TODOS OS MATERIAIS E PINTURA.FORNECIMENTO E COLOCACAO</v>
      </c>
      <c r="C12534" s="115" t="s">
        <v>45366</v>
      </c>
      <c r="D12534" s="115" t="s">
        <v>45367</v>
      </c>
      <c r="E12534" s="115" t="s">
        <v>45368</v>
      </c>
      <c r="F12534" s="115" t="s">
        <v>45369</v>
      </c>
      <c r="I12534" s="115" t="s">
        <v>58</v>
      </c>
      <c r="J12534" s="115">
        <v>307.26</v>
      </c>
    </row>
    <row r="12535" spans="1:10" hidden="1">
      <c r="A12535" s="115" t="s">
        <v>12806</v>
      </c>
      <c r="B12535" s="115" t="str">
        <f t="shared" si="195"/>
        <v>GUARDA-CORPO DE FERRO GALVANIZADO,COM MODULO DE 2,20M DE COMPRIMENTO,COM DOIS TUBOS DE 2" NA HORIZONTAL,PILARETES DE CONCRETO COM SECAO 20X20CM E 1,00M DE ALTURA,INCLUSIVE TODOS OS MATERIAIS E PINTURA.FORNECIMENTO E COLOCACAO</v>
      </c>
      <c r="C12535" s="115" t="s">
        <v>45366</v>
      </c>
      <c r="D12535" s="115" t="s">
        <v>45367</v>
      </c>
      <c r="E12535" s="115" t="s">
        <v>45368</v>
      </c>
      <c r="F12535" s="115" t="s">
        <v>45369</v>
      </c>
      <c r="I12535" s="115" t="s">
        <v>58</v>
      </c>
      <c r="J12535" s="115">
        <v>286.88</v>
      </c>
    </row>
    <row r="12536" spans="1:10" hidden="1">
      <c r="A12536" s="115" t="s">
        <v>12807</v>
      </c>
      <c r="B12536" s="115" t="str">
        <f t="shared" si="195"/>
        <v>GUARDA-CORPO DE FERRO GALVANIZADO,COM MODULO DE 2,00M DE COMPRIMENTO,COM UM TUBO DE 3" E DOIS DE 1.1/4" NA HORIZONTAL,PILARETES DE CONCRETO COM SECAO QUADRADA DE 20CM E 1,05M DE ALTURA,INCLUSIVE TODOS OS MATERIAIS E PINTURA.FORNECIMENTO E COLOCACAO</v>
      </c>
      <c r="C12536" s="115" t="s">
        <v>45370</v>
      </c>
      <c r="D12536" s="115" t="s">
        <v>45371</v>
      </c>
      <c r="E12536" s="115" t="s">
        <v>45372</v>
      </c>
      <c r="F12536" s="115" t="s">
        <v>45373</v>
      </c>
      <c r="G12536" s="115" t="s">
        <v>39259</v>
      </c>
      <c r="I12536" s="115" t="s">
        <v>58</v>
      </c>
      <c r="J12536" s="115">
        <v>361.32</v>
      </c>
    </row>
    <row r="12537" spans="1:10" hidden="1">
      <c r="A12537" s="115" t="s">
        <v>12808</v>
      </c>
      <c r="B12537" s="115" t="str">
        <f t="shared" si="195"/>
        <v>GUARDA-CORPO DE FERRO GALVANIZADO,COM MODULO DE 2,00M DE COMPRIMENTO,COM UM TUBO DE 3" E DOIS DE 1.1/4" NA HORIZONTAL,PILARETES DE CONCRETO COM SECAO QUADRADA DE 20CM E 1,05M DE ALTURA,INCLUSIVE TODOS OS MATERIAIS E PINTURA.FORNECIMENTO E COLOCACAO</v>
      </c>
      <c r="C12537" s="115" t="s">
        <v>45370</v>
      </c>
      <c r="D12537" s="115" t="s">
        <v>45371</v>
      </c>
      <c r="E12537" s="115" t="s">
        <v>45372</v>
      </c>
      <c r="F12537" s="115" t="s">
        <v>45373</v>
      </c>
      <c r="G12537" s="115" t="s">
        <v>39259</v>
      </c>
      <c r="I12537" s="115" t="s">
        <v>58</v>
      </c>
      <c r="J12537" s="115">
        <v>338.43</v>
      </c>
    </row>
    <row r="12538" spans="1:10" hidden="1">
      <c r="A12538" s="115" t="s">
        <v>12809</v>
      </c>
      <c r="B12538" s="115" t="str">
        <f t="shared" si="195"/>
        <v>GUARDA-CORPO DE TUBO DE FERRO GALVANIZADO COM DOIS MONTANTES EM TUBO DE 1",UMA TRAVESSA SUPERIOR EM TUBO DE 2" E DUAS TRAVESSAS INFERIORES EM TUBO DE 1",EM MODULOS DE 2,20M DE COMPRIMENTO E 1,00M DE ALTURA,INCLUSIVE PINTURA.FORNECIMENTO E COLOCACAO</v>
      </c>
      <c r="C12538" s="115" t="s">
        <v>45374</v>
      </c>
      <c r="D12538" s="115" t="s">
        <v>45375</v>
      </c>
      <c r="E12538" s="115" t="s">
        <v>45376</v>
      </c>
      <c r="F12538" s="115" t="s">
        <v>45377</v>
      </c>
      <c r="G12538" s="115" t="s">
        <v>39259</v>
      </c>
      <c r="I12538" s="115" t="s">
        <v>6</v>
      </c>
      <c r="J12538" s="115">
        <v>378.08</v>
      </c>
    </row>
    <row r="12539" spans="1:10" hidden="1">
      <c r="A12539" s="115" t="s">
        <v>12810</v>
      </c>
      <c r="B12539" s="115" t="str">
        <f t="shared" si="195"/>
        <v>GUARDA-CORPO DE TUBO DE FERRO GALVANIZADO COM DOIS MONTANTES EM TUBO DE 1",UMA TRAVESSA SUPERIOR EM TUBO DE 2" E DUAS TRAVESSAS INFERIORES EM TUBO DE 1",EM MODULOS DE 2,20M DE COMPRIMENTO E 1,00M DE ALTURA,INCLUSIVE PINTURA.FORNECIMENTO E COLOCACAO</v>
      </c>
      <c r="C12539" s="115" t="s">
        <v>45374</v>
      </c>
      <c r="D12539" s="115" t="s">
        <v>45375</v>
      </c>
      <c r="E12539" s="115" t="s">
        <v>45376</v>
      </c>
      <c r="F12539" s="115" t="s">
        <v>45377</v>
      </c>
      <c r="G12539" s="115" t="s">
        <v>39259</v>
      </c>
      <c r="I12539" s="115" t="s">
        <v>6</v>
      </c>
      <c r="J12539" s="115">
        <v>367.35</v>
      </c>
    </row>
    <row r="12540" spans="1:10" hidden="1">
      <c r="A12540" s="115" t="s">
        <v>12811</v>
      </c>
      <c r="B12540" s="115"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15" t="s">
        <v>45378</v>
      </c>
      <c r="D12540" s="115" t="s">
        <v>45379</v>
      </c>
      <c r="E12540" s="115" t="s">
        <v>45380</v>
      </c>
      <c r="F12540" s="115" t="s">
        <v>45381</v>
      </c>
      <c r="G12540" s="115" t="s">
        <v>45382</v>
      </c>
      <c r="I12540" s="115" t="s">
        <v>58</v>
      </c>
      <c r="J12540" s="115">
        <v>262.49</v>
      </c>
    </row>
    <row r="12541" spans="1:10" hidden="1">
      <c r="A12541" s="115" t="s">
        <v>12812</v>
      </c>
      <c r="B12541" s="115"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15" t="s">
        <v>45378</v>
      </c>
      <c r="D12541" s="115" t="s">
        <v>45379</v>
      </c>
      <c r="E12541" s="115" t="s">
        <v>45380</v>
      </c>
      <c r="F12541" s="115" t="s">
        <v>45381</v>
      </c>
      <c r="G12541" s="115" t="s">
        <v>45382</v>
      </c>
      <c r="I12541" s="115" t="s">
        <v>58</v>
      </c>
      <c r="J12541" s="115">
        <v>256.13</v>
      </c>
    </row>
    <row r="12542" spans="1:10" hidden="1">
      <c r="A12542" s="115" t="s">
        <v>12813</v>
      </c>
      <c r="B12542" s="115"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2" s="115" t="s">
        <v>45383</v>
      </c>
      <c r="D12542" s="115" t="s">
        <v>45384</v>
      </c>
      <c r="E12542" s="115" t="s">
        <v>45385</v>
      </c>
      <c r="F12542" s="115" t="s">
        <v>45386</v>
      </c>
      <c r="G12542" s="115" t="s">
        <v>45387</v>
      </c>
      <c r="I12542" s="115" t="s">
        <v>58</v>
      </c>
      <c r="J12542" s="115">
        <v>268.31</v>
      </c>
    </row>
    <row r="12543" spans="1:10" hidden="1">
      <c r="A12543" s="115" t="s">
        <v>12814</v>
      </c>
      <c r="B12543" s="115"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3" s="115" t="s">
        <v>45383</v>
      </c>
      <c r="D12543" s="115" t="s">
        <v>45384</v>
      </c>
      <c r="E12543" s="115" t="s">
        <v>45385</v>
      </c>
      <c r="F12543" s="115" t="s">
        <v>45386</v>
      </c>
      <c r="G12543" s="115" t="s">
        <v>45387</v>
      </c>
      <c r="I12543" s="115" t="s">
        <v>58</v>
      </c>
      <c r="J12543" s="115">
        <v>262.95999999999998</v>
      </c>
    </row>
    <row r="12544" spans="1:10" hidden="1">
      <c r="A12544" s="115" t="s">
        <v>12815</v>
      </c>
      <c r="B12544" s="115"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15" t="s">
        <v>45388</v>
      </c>
      <c r="D12544" s="115" t="s">
        <v>45389</v>
      </c>
      <c r="E12544" s="115" t="s">
        <v>45390</v>
      </c>
      <c r="F12544" s="115" t="s">
        <v>45391</v>
      </c>
      <c r="G12544" s="115" t="s">
        <v>45392</v>
      </c>
      <c r="H12544" s="115" t="s">
        <v>45393</v>
      </c>
      <c r="I12544" s="115" t="s">
        <v>6</v>
      </c>
      <c r="J12544" s="115">
        <v>1006</v>
      </c>
    </row>
    <row r="12545" spans="1:10" hidden="1">
      <c r="A12545" s="115" t="s">
        <v>12816</v>
      </c>
      <c r="B12545" s="115"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15" t="s">
        <v>45388</v>
      </c>
      <c r="D12545" s="115" t="s">
        <v>45389</v>
      </c>
      <c r="E12545" s="115" t="s">
        <v>45390</v>
      </c>
      <c r="F12545" s="115" t="s">
        <v>45391</v>
      </c>
      <c r="G12545" s="115" t="s">
        <v>45392</v>
      </c>
      <c r="H12545" s="115" t="s">
        <v>45393</v>
      </c>
      <c r="I12545" s="115" t="s">
        <v>6</v>
      </c>
      <c r="J12545" s="115">
        <v>997.97</v>
      </c>
    </row>
    <row r="12546" spans="1:10" hidden="1">
      <c r="A12546" s="115" t="s">
        <v>12817</v>
      </c>
      <c r="B12546" s="115"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15" t="s">
        <v>45394</v>
      </c>
      <c r="D12546" s="115" t="s">
        <v>45395</v>
      </c>
      <c r="E12546" s="115" t="s">
        <v>45396</v>
      </c>
      <c r="F12546" s="115" t="s">
        <v>45397</v>
      </c>
      <c r="G12546" s="115" t="s">
        <v>45398</v>
      </c>
      <c r="H12546" s="115" t="s">
        <v>45399</v>
      </c>
      <c r="I12546" s="115" t="s">
        <v>6</v>
      </c>
      <c r="J12546" s="115">
        <v>1160.07</v>
      </c>
    </row>
    <row r="12547" spans="1:10" hidden="1">
      <c r="A12547" s="115" t="s">
        <v>12818</v>
      </c>
      <c r="B12547" s="115"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15" t="s">
        <v>45394</v>
      </c>
      <c r="D12547" s="115" t="s">
        <v>45395</v>
      </c>
      <c r="E12547" s="115" t="s">
        <v>45396</v>
      </c>
      <c r="F12547" s="115" t="s">
        <v>45397</v>
      </c>
      <c r="G12547" s="115" t="s">
        <v>45398</v>
      </c>
      <c r="H12547" s="115" t="s">
        <v>45399</v>
      </c>
      <c r="I12547" s="115" t="s">
        <v>6</v>
      </c>
      <c r="J12547" s="115">
        <v>1111.3800000000001</v>
      </c>
    </row>
    <row r="12548" spans="1:10" hidden="1">
      <c r="A12548" s="115" t="s">
        <v>12819</v>
      </c>
      <c r="B12548" s="115" t="str">
        <f t="shared" si="195"/>
        <v>CORRIMAO DE TUBO DE FERRO GALVANIZADO DE 1.1/4",PRESO POR CHUMBADORES A CADA METRO.FORNECIMENTO E COLOCACAO</v>
      </c>
      <c r="C12548" s="115" t="s">
        <v>45400</v>
      </c>
      <c r="D12548" s="115" t="s">
        <v>45401</v>
      </c>
      <c r="I12548" s="115" t="s">
        <v>58</v>
      </c>
      <c r="J12548" s="115">
        <v>118.2</v>
      </c>
    </row>
    <row r="12549" spans="1:10" hidden="1">
      <c r="A12549" s="115" t="s">
        <v>12820</v>
      </c>
      <c r="B12549" s="115" t="str">
        <f t="shared" ref="B12549:B12612" si="196">C12549&amp;D12549&amp;E12549&amp;F12549&amp;G12549&amp;H12549</f>
        <v>CORRIMAO DE TUBO DE FERRO GALVANIZADO DE 1.1/4",PRESO POR CHUMBADORES A CADA METRO.FORNECIMENTO E COLOCACAO</v>
      </c>
      <c r="C12549" s="115" t="s">
        <v>45400</v>
      </c>
      <c r="D12549" s="115" t="s">
        <v>45401</v>
      </c>
      <c r="I12549" s="115" t="s">
        <v>58</v>
      </c>
      <c r="J12549" s="115">
        <v>107.49</v>
      </c>
    </row>
    <row r="12550" spans="1:10" hidden="1">
      <c r="A12550" s="115" t="s">
        <v>12821</v>
      </c>
      <c r="B12550" s="115" t="str">
        <f t="shared" si="196"/>
        <v>CORRIMAO DE TUBO DE ACO INOXIDAVEL,DIAMETRO 4",COM GUARDA-CORPO EM VIDRO,EXCLUSIVE ESTE, FIXADO EM MONTANTES DE TUBO DEACO INOXIDAVEL ESCOVADO, DIAMETRO 2.1/2",ALTURA 1,00M, ENVOLVENDO TUBO METALON DE 1.1/4".FORNECIMENTO E COLOCACAO</v>
      </c>
      <c r="C12550" s="115" t="s">
        <v>45402</v>
      </c>
      <c r="D12550" s="115" t="s">
        <v>45403</v>
      </c>
      <c r="E12550" s="115" t="s">
        <v>45404</v>
      </c>
      <c r="F12550" s="115" t="s">
        <v>45405</v>
      </c>
      <c r="I12550" s="115" t="s">
        <v>58</v>
      </c>
      <c r="J12550" s="115">
        <v>416.44</v>
      </c>
    </row>
    <row r="12551" spans="1:10" hidden="1">
      <c r="A12551" s="115" t="s">
        <v>12822</v>
      </c>
      <c r="B12551" s="115" t="str">
        <f t="shared" si="196"/>
        <v>CORRIMAO DE TUBO DE ACO INOXIDAVEL,DIAMETRO 4",COM GUARDA-CORPO EM VIDRO,EXCLUSIVE ESTE, FIXADO EM MONTANTES DE TUBO DEACO INOXIDAVEL ESCOVADO, DIAMETRO 2.1/2",ALTURA 1,00M, ENVOLVENDO TUBO METALON DE 1.1/4".FORNECIMENTO E COLOCACAO</v>
      </c>
      <c r="C12551" s="115" t="s">
        <v>45402</v>
      </c>
      <c r="D12551" s="115" t="s">
        <v>45403</v>
      </c>
      <c r="E12551" s="115" t="s">
        <v>45404</v>
      </c>
      <c r="F12551" s="115" t="s">
        <v>45405</v>
      </c>
      <c r="I12551" s="115" t="s">
        <v>58</v>
      </c>
      <c r="J12551" s="115">
        <v>405.73</v>
      </c>
    </row>
    <row r="12552" spans="1:10" hidden="1">
      <c r="A12552" s="115" t="s">
        <v>12823</v>
      </c>
      <c r="B12552" s="115" t="str">
        <f t="shared" si="196"/>
        <v>QUADRO PARA PROTECAO DE JANELA OU APARELHOS DE AR CONDICIONADO,FORMADA DE BARRAS QUADRADAS DE 3/8",CHUMBADAS NA ALVENARIA.FORNECIMENTO E COLOCACAO</v>
      </c>
      <c r="C12552" s="115" t="s">
        <v>45406</v>
      </c>
      <c r="D12552" s="115" t="s">
        <v>45407</v>
      </c>
      <c r="E12552" s="115" t="s">
        <v>45408</v>
      </c>
      <c r="I12552" s="115" t="s">
        <v>16</v>
      </c>
      <c r="J12552" s="115">
        <v>544.70000000000005</v>
      </c>
    </row>
    <row r="12553" spans="1:10" hidden="1">
      <c r="A12553" s="115" t="s">
        <v>12824</v>
      </c>
      <c r="B12553" s="115" t="str">
        <f t="shared" si="196"/>
        <v>QUADRO PARA PROTECAO DE JANELA OU APARELHOS DE AR CONDICIONADO,FORMADA DE BARRAS QUADRADAS DE 3/8",CHUMBADAS NA ALVENARIA.FORNECIMENTO E COLOCACAO</v>
      </c>
      <c r="C12553" s="115" t="s">
        <v>45406</v>
      </c>
      <c r="D12553" s="115" t="s">
        <v>45407</v>
      </c>
      <c r="E12553" s="115" t="s">
        <v>45408</v>
      </c>
      <c r="I12553" s="115" t="s">
        <v>16</v>
      </c>
      <c r="J12553" s="115">
        <v>493.82</v>
      </c>
    </row>
    <row r="12554" spans="1:10" hidden="1">
      <c r="A12554" s="115" t="s">
        <v>12825</v>
      </c>
      <c r="B12554" s="115" t="str">
        <f t="shared" si="196"/>
        <v>QUADRO PARA PROTECAO DE JANELA,COM TELA DE ARAME GALVANIZADO Nº12,MALHA DE 1", FIXADA EM GRADE DE FERRO EM CANTONEIRA EBARRA DE 3/4"X1/8" DE SECAO, ESPACADAS VERTICAL E HORIZONTALMENTE DE 50CM,CHUMBADA NA ALVENARIA.FORNECIMENTO E COLOCACAO</v>
      </c>
      <c r="C12554" s="115" t="s">
        <v>45409</v>
      </c>
      <c r="D12554" s="115" t="s">
        <v>45410</v>
      </c>
      <c r="E12554" s="115" t="s">
        <v>45411</v>
      </c>
      <c r="F12554" s="115" t="s">
        <v>45412</v>
      </c>
      <c r="I12554" s="115" t="s">
        <v>16</v>
      </c>
      <c r="J12554" s="115">
        <v>570.19000000000005</v>
      </c>
    </row>
    <row r="12555" spans="1:10" hidden="1">
      <c r="A12555" s="115" t="s">
        <v>12826</v>
      </c>
      <c r="B12555" s="115" t="str">
        <f t="shared" si="196"/>
        <v>QUADRO PARA PROTECAO DE JANELA,COM TELA DE ARAME GALVANIZADO Nº12,MALHA DE 1", FIXADA EM GRADE DE FERRO EM CANTONEIRA EBARRA DE 3/4"X1/8" DE SECAO, ESPACADAS VERTICAL E HORIZONTALMENTE DE 50CM,CHUMBADA NA ALVENARIA.FORNECIMENTO E COLOCACAO</v>
      </c>
      <c r="C12555" s="115" t="s">
        <v>45409</v>
      </c>
      <c r="D12555" s="115" t="s">
        <v>45410</v>
      </c>
      <c r="E12555" s="115" t="s">
        <v>45411</v>
      </c>
      <c r="F12555" s="115" t="s">
        <v>45412</v>
      </c>
      <c r="I12555" s="115" t="s">
        <v>16</v>
      </c>
      <c r="J12555" s="115">
        <v>505.91</v>
      </c>
    </row>
    <row r="12556" spans="1:10" hidden="1">
      <c r="A12556" s="115" t="s">
        <v>12827</v>
      </c>
      <c r="B12556" s="115" t="str">
        <f t="shared" si="196"/>
        <v>QUADRO DE PROTECAO DE VAO EM CANTONEIRA DE ACO COM ABAS IGUAIS DE 5/8"X1/8",TELA DE ACO,FIO 12,MALHA DE 2,5X2,5M E TELATIPO MOSQUETEIRO EM POLIETILENO.FORNECIMENTO E COLOCACAO</v>
      </c>
      <c r="C12556" s="115" t="s">
        <v>45413</v>
      </c>
      <c r="D12556" s="115" t="s">
        <v>45414</v>
      </c>
      <c r="E12556" s="115" t="s">
        <v>45415</v>
      </c>
      <c r="I12556" s="115" t="s">
        <v>16</v>
      </c>
      <c r="J12556" s="115">
        <v>558.55999999999995</v>
      </c>
    </row>
    <row r="12557" spans="1:10" hidden="1">
      <c r="A12557" s="115" t="s">
        <v>12828</v>
      </c>
      <c r="B12557" s="115" t="str">
        <f t="shared" si="196"/>
        <v>QUADRO DE PROTECAO DE VAO EM CANTONEIRA DE ACO COM ABAS IGUAIS DE 5/8"X1/8",TELA DE ACO,FIO 12,MALHA DE 2,5X2,5M E TELATIPO MOSQUETEIRO EM POLIETILENO.FORNECIMENTO E COLOCACAO</v>
      </c>
      <c r="C12557" s="115" t="s">
        <v>45413</v>
      </c>
      <c r="D12557" s="115" t="s">
        <v>45414</v>
      </c>
      <c r="E12557" s="115" t="s">
        <v>45415</v>
      </c>
      <c r="I12557" s="115" t="s">
        <v>16</v>
      </c>
      <c r="J12557" s="115">
        <v>494.29</v>
      </c>
    </row>
    <row r="12558" spans="1:10" hidden="1">
      <c r="A12558" s="115" t="s">
        <v>12829</v>
      </c>
      <c r="B12558" s="115" t="str">
        <f t="shared" si="196"/>
        <v>PROTECAO PARA PORTA DE ACO INOX ESCOVADO,CHAPA N°14,COM 90CM DE ALTURA.FORNECIMENTO E COLOCACAO</v>
      </c>
      <c r="C12558" s="115" t="s">
        <v>56223</v>
      </c>
      <c r="D12558" s="115" t="s">
        <v>56224</v>
      </c>
      <c r="I12558" s="115" t="s">
        <v>58</v>
      </c>
      <c r="J12558" s="115">
        <v>77.290000000000006</v>
      </c>
    </row>
    <row r="12559" spans="1:10" hidden="1">
      <c r="A12559" s="115" t="s">
        <v>12830</v>
      </c>
      <c r="B12559" s="115" t="str">
        <f t="shared" si="196"/>
        <v>PROTECAO PARA PORTA DE ACO INOX ESCOVADO,CHAPA N°14,COM 90CM DE ALTURA.FORNECIMENTO E COLOCACAO</v>
      </c>
      <c r="C12559" s="115" t="s">
        <v>56223</v>
      </c>
      <c r="D12559" s="115" t="s">
        <v>56224</v>
      </c>
      <c r="I12559" s="115" t="s">
        <v>58</v>
      </c>
      <c r="J12559" s="115">
        <v>73.760000000000005</v>
      </c>
    </row>
    <row r="12560" spans="1:10" hidden="1">
      <c r="A12560" s="115" t="s">
        <v>12831</v>
      </c>
      <c r="B12560" s="115" t="str">
        <f t="shared" si="196"/>
        <v>PROTECAO PARA PORTA EM ACO INOX ESCOVADO,CHAPA N°14,COM 30CM DE ALTURA.FORNECIMENTO E COLOCACAO</v>
      </c>
      <c r="C12560" s="115" t="s">
        <v>56225</v>
      </c>
      <c r="D12560" s="115" t="s">
        <v>56224</v>
      </c>
      <c r="I12560" s="115" t="s">
        <v>58</v>
      </c>
      <c r="J12560" s="115">
        <v>37.24</v>
      </c>
    </row>
    <row r="12561" spans="1:10" hidden="1">
      <c r="A12561" s="115" t="s">
        <v>12832</v>
      </c>
      <c r="B12561" s="115" t="str">
        <f t="shared" si="196"/>
        <v>PROTECAO PARA PORTA EM ACO INOX ESCOVADO,CHAPA N°14,COM 30CM DE ALTURA.FORNECIMENTO E COLOCACAO</v>
      </c>
      <c r="C12561" s="115" t="s">
        <v>56225</v>
      </c>
      <c r="D12561" s="115" t="s">
        <v>56224</v>
      </c>
      <c r="I12561" s="115" t="s">
        <v>58</v>
      </c>
      <c r="J12561" s="115">
        <v>34.56</v>
      </c>
    </row>
    <row r="12562" spans="1:10" hidden="1">
      <c r="A12562" s="115" t="s">
        <v>12833</v>
      </c>
      <c r="B12562" s="115" t="str">
        <f t="shared" si="196"/>
        <v>PROTECAO PARA PORTA EM ACO INOX ESCOVADO,CHAPA N°14,COM 20CM DE ALTURA.FORNECIMENTO E COLOCACAO</v>
      </c>
      <c r="C12562" s="115" t="s">
        <v>56226</v>
      </c>
      <c r="D12562" s="115" t="s">
        <v>56224</v>
      </c>
      <c r="I12562" s="115" t="s">
        <v>58</v>
      </c>
      <c r="J12562" s="115">
        <v>24.66</v>
      </c>
    </row>
    <row r="12563" spans="1:10" hidden="1">
      <c r="A12563" s="115" t="s">
        <v>12834</v>
      </c>
      <c r="B12563" s="115" t="str">
        <f t="shared" si="196"/>
        <v>PROTECAO PARA PORTA EM ACO INOX ESCOVADO,CHAPA N°14,COM 20CM DE ALTURA.FORNECIMENTO E COLOCACAO</v>
      </c>
      <c r="C12563" s="115" t="s">
        <v>56226</v>
      </c>
      <c r="D12563" s="115" t="s">
        <v>56224</v>
      </c>
      <c r="I12563" s="115" t="s">
        <v>58</v>
      </c>
      <c r="J12563" s="115">
        <v>22.89</v>
      </c>
    </row>
    <row r="12564" spans="1:10" hidden="1">
      <c r="A12564" s="115" t="s">
        <v>12835</v>
      </c>
      <c r="B12564" s="115" t="str">
        <f t="shared" si="196"/>
        <v>PROTECAO PARA PORTA EM ACO INOX ESCOVADO,CHAPA N°14,COM 15CM DE ALTURA.FORNECIMENTO E COLOCACAO</v>
      </c>
      <c r="C12564" s="115" t="s">
        <v>56227</v>
      </c>
      <c r="D12564" s="115" t="s">
        <v>56224</v>
      </c>
      <c r="I12564" s="115" t="s">
        <v>58</v>
      </c>
      <c r="J12564" s="115">
        <v>19.78</v>
      </c>
    </row>
    <row r="12565" spans="1:10" hidden="1">
      <c r="A12565" s="115" t="s">
        <v>12836</v>
      </c>
      <c r="B12565" s="115" t="str">
        <f t="shared" si="196"/>
        <v>PROTECAO PARA PORTA EM ACO INOX ESCOVADO,CHAPA N°14,COM 15CM DE ALTURA.FORNECIMENTO E COLOCACAO</v>
      </c>
      <c r="C12565" s="115" t="s">
        <v>56227</v>
      </c>
      <c r="D12565" s="115" t="s">
        <v>56224</v>
      </c>
      <c r="I12565" s="115" t="s">
        <v>58</v>
      </c>
      <c r="J12565" s="115">
        <v>18.28</v>
      </c>
    </row>
    <row r="12566" spans="1:10" hidden="1">
      <c r="A12566" s="115" t="s">
        <v>12837</v>
      </c>
      <c r="B12566" s="115" t="str">
        <f t="shared" si="196"/>
        <v>PROTECAO DE CANTO DE PAREDE (ARESTA VIVA) COM CANTONEIRA 2X2X1/4".FORNECIMENTO E COLOCACAO</v>
      </c>
      <c r="C12566" s="115" t="s">
        <v>45416</v>
      </c>
      <c r="D12566" s="115" t="s">
        <v>45417</v>
      </c>
      <c r="I12566" s="115" t="s">
        <v>58</v>
      </c>
      <c r="J12566" s="115">
        <v>76.02</v>
      </c>
    </row>
    <row r="12567" spans="1:10" hidden="1">
      <c r="A12567" s="115" t="s">
        <v>12838</v>
      </c>
      <c r="B12567" s="115" t="str">
        <f t="shared" si="196"/>
        <v>PROTECAO DE CANTO DE PAREDE (ARESTA VIVA) COM CANTONEIRA 2X2X1/4".FORNECIMENTO E COLOCACAO</v>
      </c>
      <c r="C12567" s="115" t="s">
        <v>45416</v>
      </c>
      <c r="D12567" s="115" t="s">
        <v>45417</v>
      </c>
      <c r="I12567" s="115" t="s">
        <v>58</v>
      </c>
      <c r="J12567" s="115">
        <v>73.23</v>
      </c>
    </row>
    <row r="12568" spans="1:10" hidden="1">
      <c r="A12568" s="115" t="s">
        <v>45418</v>
      </c>
      <c r="B12568" s="115" t="str">
        <f t="shared" si="196"/>
        <v>PROTECAO DE CANTO DE PAREDE (ARESTA VIVA) COM CANTONEIRA 3/4"X3/4"X1/8".FORNECIMENTO E COLOCACAO</v>
      </c>
      <c r="C12568" s="115" t="s">
        <v>45419</v>
      </c>
      <c r="D12568" s="115" t="s">
        <v>45420</v>
      </c>
      <c r="I12568" s="115" t="s">
        <v>58</v>
      </c>
      <c r="J12568" s="115">
        <v>29.22</v>
      </c>
    </row>
    <row r="12569" spans="1:10" hidden="1">
      <c r="A12569" s="115" t="s">
        <v>45421</v>
      </c>
      <c r="B12569" s="115" t="str">
        <f t="shared" si="196"/>
        <v>PROTECAO DE CANTO DE PAREDE (ARESTA VIVA) COM CANTONEIRA 3/4"X3/4"X1/8".FORNECIMENTO E COLOCACAO</v>
      </c>
      <c r="C12569" s="115" t="s">
        <v>45419</v>
      </c>
      <c r="D12569" s="115" t="s">
        <v>45420</v>
      </c>
      <c r="I12569" s="115" t="s">
        <v>58</v>
      </c>
      <c r="J12569" s="115">
        <v>26.43</v>
      </c>
    </row>
    <row r="12570" spans="1:10" hidden="1">
      <c r="A12570" s="115" t="s">
        <v>12839</v>
      </c>
      <c r="B12570" s="115" t="str">
        <f t="shared" si="196"/>
        <v>ESCADA DE MARINHEIRO,COM LARGURA DE 0,40M,EXECUTADA EM BARRAS DE FERRO DE 1.1/2"X1/4",SENDO OS DEGRAUS EM FERRO REDONDODE 5/8",ESPACADOS DE 30CM.FORNECIMENTO E COLOCACAO</v>
      </c>
      <c r="C12570" s="115" t="s">
        <v>45422</v>
      </c>
      <c r="D12570" s="115" t="s">
        <v>45423</v>
      </c>
      <c r="E12570" s="115" t="s">
        <v>45424</v>
      </c>
      <c r="I12570" s="115" t="s">
        <v>58</v>
      </c>
      <c r="J12570" s="115">
        <v>432.69</v>
      </c>
    </row>
    <row r="12571" spans="1:10" hidden="1">
      <c r="A12571" s="115" t="s">
        <v>12840</v>
      </c>
      <c r="B12571" s="115" t="str">
        <f t="shared" si="196"/>
        <v>ESCADA DE MARINHEIRO,COM LARGURA DE 0,40M,EXECUTADA EM BARRAS DE FERRO DE 1.1/2"X1/4",SENDO OS DEGRAUS EM FERRO REDONDODE 5/8",ESPACADOS DE 30CM.FORNECIMENTO E COLOCACAO</v>
      </c>
      <c r="C12571" s="115" t="s">
        <v>45422</v>
      </c>
      <c r="D12571" s="115" t="s">
        <v>45423</v>
      </c>
      <c r="E12571" s="115" t="s">
        <v>45424</v>
      </c>
      <c r="I12571" s="115" t="s">
        <v>58</v>
      </c>
      <c r="J12571" s="115">
        <v>384.48</v>
      </c>
    </row>
    <row r="12572" spans="1:10" hidden="1">
      <c r="A12572" s="115" t="s">
        <v>12841</v>
      </c>
      <c r="B12572" s="115" t="str">
        <f t="shared" si="196"/>
        <v>ESCADA DE FERRO DE 3/4",COM 3M DE ALTURA,CONSIDERANDO 10 DEGRAUS ESPACADOS DE 30CM.FORNECIMENTO E COLOCACAO</v>
      </c>
      <c r="C12572" s="115" t="s">
        <v>45425</v>
      </c>
      <c r="D12572" s="115" t="s">
        <v>45426</v>
      </c>
      <c r="I12572" s="115" t="s">
        <v>6</v>
      </c>
      <c r="J12572" s="115">
        <v>555.13</v>
      </c>
    </row>
    <row r="12573" spans="1:10" hidden="1">
      <c r="A12573" s="115" t="s">
        <v>12842</v>
      </c>
      <c r="B12573" s="115" t="str">
        <f t="shared" si="196"/>
        <v>ESCADA DE FERRO DE 3/4",COM 3M DE ALTURA,CONSIDERANDO 10 DEGRAUS ESPACADOS DE 30CM.FORNECIMENTO E COLOCACAO</v>
      </c>
      <c r="C12573" s="115" t="s">
        <v>45425</v>
      </c>
      <c r="D12573" s="115" t="s">
        <v>45426</v>
      </c>
      <c r="I12573" s="115" t="s">
        <v>6</v>
      </c>
      <c r="J12573" s="115">
        <v>506.93</v>
      </c>
    </row>
    <row r="12574" spans="1:10" hidden="1">
      <c r="A12574" s="115" t="s">
        <v>12843</v>
      </c>
      <c r="B12574" s="115" t="str">
        <f t="shared" si="196"/>
        <v>SUPORTE PARA APARELHOS DE AR CONDICIONADO DE 1 A 2HP,EM CANTONEIRA DE FERRO DE 1.1/4"X1/8".FORNECIMENTO E COLOCACAO</v>
      </c>
      <c r="C12574" s="115" t="s">
        <v>45427</v>
      </c>
      <c r="D12574" s="115" t="s">
        <v>45428</v>
      </c>
      <c r="I12574" s="115" t="s">
        <v>6</v>
      </c>
      <c r="J12574" s="115">
        <v>398.38</v>
      </c>
    </row>
    <row r="12575" spans="1:10" hidden="1">
      <c r="A12575" s="115" t="s">
        <v>12844</v>
      </c>
      <c r="B12575" s="115" t="str">
        <f t="shared" si="196"/>
        <v>SUPORTE PARA APARELHOS DE AR CONDICIONADO DE 1 A 2HP,EM CANTONEIRA DE FERRO DE 1.1/4"X1/8".FORNECIMENTO E COLOCACAO</v>
      </c>
      <c r="C12575" s="115" t="s">
        <v>45427</v>
      </c>
      <c r="D12575" s="115" t="s">
        <v>45428</v>
      </c>
      <c r="I12575" s="115" t="s">
        <v>6</v>
      </c>
      <c r="J12575" s="115">
        <v>352.86</v>
      </c>
    </row>
    <row r="12576" spans="1:10" hidden="1">
      <c r="A12576" s="115" t="s">
        <v>12845</v>
      </c>
      <c r="B12576" s="115" t="str">
        <f t="shared" si="196"/>
        <v>PRATELEIRA EM CHAPA DE ACO PRETA,LISA Nº24,60CM DE LARGURA,PINTURA ELETROSTATICA PRETA,TRATAMENTO ANTIFERRUGEM.FORNECIMENTO E COLOCACAO</v>
      </c>
      <c r="C12576" s="115" t="s">
        <v>45429</v>
      </c>
      <c r="D12576" s="115" t="s">
        <v>45430</v>
      </c>
      <c r="E12576" s="115" t="s">
        <v>36737</v>
      </c>
      <c r="I12576" s="115" t="s">
        <v>58</v>
      </c>
      <c r="J12576" s="115">
        <v>47.98</v>
      </c>
    </row>
    <row r="12577" spans="1:10" hidden="1">
      <c r="A12577" s="115" t="s">
        <v>12846</v>
      </c>
      <c r="B12577" s="115" t="str">
        <f t="shared" si="196"/>
        <v>PRATELEIRA EM CHAPA DE ACO PRETA,LISA Nº24,60CM DE LARGURA,PINTURA ELETROSTATICA PRETA,TRATAMENTO ANTIFERRUGEM.FORNECIMENTO E COLOCACAO</v>
      </c>
      <c r="C12577" s="115" t="s">
        <v>45429</v>
      </c>
      <c r="D12577" s="115" t="s">
        <v>45430</v>
      </c>
      <c r="E12577" s="115" t="s">
        <v>36737</v>
      </c>
      <c r="I12577" s="115" t="s">
        <v>58</v>
      </c>
      <c r="J12577" s="115">
        <v>45.3</v>
      </c>
    </row>
    <row r="12578" spans="1:10" hidden="1">
      <c r="A12578" s="115" t="s">
        <v>12847</v>
      </c>
      <c r="B12578" s="115" t="str">
        <f t="shared" si="196"/>
        <v>PRATELEIRA EM CHAPA DE ACO PRETA,LISA,N°24,50CM DE LARGURA,PINTURA ELETROSTATICA PRETA,TRATAMENTO ANTIFERRUGEM.FORNECIMENTO E COLOCACAO</v>
      </c>
      <c r="C12578" s="115" t="s">
        <v>45431</v>
      </c>
      <c r="D12578" s="115" t="s">
        <v>45430</v>
      </c>
      <c r="E12578" s="115" t="s">
        <v>36737</v>
      </c>
      <c r="I12578" s="115" t="s">
        <v>58</v>
      </c>
      <c r="J12578" s="115">
        <v>43.33</v>
      </c>
    </row>
    <row r="12579" spans="1:10" hidden="1">
      <c r="A12579" s="115" t="s">
        <v>12848</v>
      </c>
      <c r="B12579" s="115" t="str">
        <f t="shared" si="196"/>
        <v>PRATELEIRA EM CHAPA DE ACO PRETA,LISA,N°24,50CM DE LARGURA,PINTURA ELETROSTATICA PRETA,TRATAMENTO ANTIFERRUGEM.FORNECIMENTO E COLOCACAO</v>
      </c>
      <c r="C12579" s="115" t="s">
        <v>45431</v>
      </c>
      <c r="D12579" s="115" t="s">
        <v>45430</v>
      </c>
      <c r="E12579" s="115" t="s">
        <v>36737</v>
      </c>
      <c r="I12579" s="115" t="s">
        <v>58</v>
      </c>
      <c r="J12579" s="115">
        <v>40.65</v>
      </c>
    </row>
    <row r="12580" spans="1:10" hidden="1">
      <c r="A12580" s="115" t="s">
        <v>12849</v>
      </c>
      <c r="B12580" s="115" t="str">
        <f t="shared" si="196"/>
        <v>PRATELEIRA EM CHAPA DE ACO PRETA,LISA,N°24,40CM DE LARGURA,PINTURA ELETROSTATICA PRETA,TRATAMENTO ANTIFERRUGEM.FORNECIMENTO E COLOCACAO</v>
      </c>
      <c r="C12580" s="115" t="s">
        <v>45432</v>
      </c>
      <c r="D12580" s="115" t="s">
        <v>45430</v>
      </c>
      <c r="E12580" s="115" t="s">
        <v>36737</v>
      </c>
      <c r="I12580" s="115" t="s">
        <v>58</v>
      </c>
      <c r="J12580" s="115">
        <v>38.68</v>
      </c>
    </row>
    <row r="12581" spans="1:10" hidden="1">
      <c r="A12581" s="115" t="s">
        <v>12850</v>
      </c>
      <c r="B12581" s="115" t="str">
        <f t="shared" si="196"/>
        <v>PRATELEIRA EM CHAPA DE ACO PRETA,LISA,N°24,40CM DE LARGURA,PINTURA ELETROSTATICA PRETA,TRATAMENTO ANTIFERRUGEM.FORNECIMENTO E COLOCACAO</v>
      </c>
      <c r="C12581" s="115" t="s">
        <v>45432</v>
      </c>
      <c r="D12581" s="115" t="s">
        <v>45430</v>
      </c>
      <c r="E12581" s="115" t="s">
        <v>36737</v>
      </c>
      <c r="I12581" s="115" t="s">
        <v>58</v>
      </c>
      <c r="J12581" s="115">
        <v>36</v>
      </c>
    </row>
    <row r="12582" spans="1:10" hidden="1">
      <c r="A12582" s="115" t="s">
        <v>12851</v>
      </c>
      <c r="B12582" s="115" t="str">
        <f t="shared" si="196"/>
        <v>BARRA DE FERRO VERTICAL DE 1.1/4" COM 1,50M DE ALTURA FIXADAS EM 2 BARRAS HORIZONTAIS DE 2.1/2"X5/8",EXCLUSIVE ESTAS,INCLUSIVE 1 PONTA DE LANCA E 4 ANUETOS.FORNECIMENTO E COLOCACAO</v>
      </c>
      <c r="C12582" s="115" t="s">
        <v>45433</v>
      </c>
      <c r="D12582" s="115" t="s">
        <v>45434</v>
      </c>
      <c r="E12582" s="115" t="s">
        <v>45435</v>
      </c>
      <c r="I12582" s="115" t="s">
        <v>6</v>
      </c>
      <c r="J12582" s="115">
        <v>221.02</v>
      </c>
    </row>
    <row r="12583" spans="1:10" hidden="1">
      <c r="A12583" s="115" t="s">
        <v>12852</v>
      </c>
      <c r="B12583" s="115" t="str">
        <f t="shared" si="196"/>
        <v>BARRA DE FERRO VERTICAL DE 1.1/4" COM 1,50M DE ALTURA FIXADAS EM 2 BARRAS HORIZONTAIS DE 2.1/2"X5/8",EXCLUSIVE ESTAS,INCLUSIVE 1 PONTA DE LANCA E 4 ANUETOS.FORNECIMENTO E COLOCACAO</v>
      </c>
      <c r="C12583" s="115" t="s">
        <v>45433</v>
      </c>
      <c r="D12583" s="115" t="s">
        <v>45434</v>
      </c>
      <c r="E12583" s="115" t="s">
        <v>45435</v>
      </c>
      <c r="I12583" s="115" t="s">
        <v>6</v>
      </c>
      <c r="J12583" s="115">
        <v>214.56</v>
      </c>
    </row>
    <row r="12584" spans="1:10" hidden="1">
      <c r="A12584" s="115" t="s">
        <v>12853</v>
      </c>
      <c r="B12584" s="115" t="str">
        <f t="shared" si="196"/>
        <v>ESTRUTURA DE FIXACAO DE QUADROS CONSTITUIDO POR BARRA CHATADE FERRO DE 2"X3/8".FORNECIMENTO E COLOCACAO</v>
      </c>
      <c r="C12584" s="115" t="s">
        <v>45436</v>
      </c>
      <c r="D12584" s="115" t="s">
        <v>45437</v>
      </c>
      <c r="I12584" s="115" t="s">
        <v>58</v>
      </c>
      <c r="J12584" s="115">
        <v>38.93</v>
      </c>
    </row>
    <row r="12585" spans="1:10" hidden="1">
      <c r="A12585" s="115" t="s">
        <v>12854</v>
      </c>
      <c r="B12585" s="115" t="str">
        <f t="shared" si="196"/>
        <v>ESTRUTURA DE FIXACAO DE QUADROS CONSTITUIDO POR BARRA CHATADE FERRO DE 2"X3/8".FORNECIMENTO E COLOCACAO</v>
      </c>
      <c r="C12585" s="115" t="s">
        <v>45436</v>
      </c>
      <c r="D12585" s="115" t="s">
        <v>45437</v>
      </c>
      <c r="I12585" s="115" t="s">
        <v>58</v>
      </c>
      <c r="J12585" s="115">
        <v>36.25</v>
      </c>
    </row>
    <row r="12586" spans="1:10" hidden="1">
      <c r="A12586" s="115" t="s">
        <v>12855</v>
      </c>
      <c r="B12586" s="115" t="str">
        <f t="shared" si="196"/>
        <v>ESTRUTURA DE SUSTENTACAO PARA GAIOLAS,EM MODULO DE 1,80M COM 2 BARRAS QUADRADAS DE 1" EM PARARELO,COM 2 MONTANTES EM TUBO DE FERRO GALVANIZADO DE 3",SENDO 0,50M LIVRE E 0,20M ENTERRADO.FORNECIMENTO E COLOCACAO</v>
      </c>
      <c r="C12586" s="115" t="s">
        <v>45438</v>
      </c>
      <c r="D12586" s="115" t="s">
        <v>45439</v>
      </c>
      <c r="E12586" s="115" t="s">
        <v>45440</v>
      </c>
      <c r="F12586" s="115" t="s">
        <v>45441</v>
      </c>
      <c r="I12586" s="115" t="s">
        <v>6</v>
      </c>
      <c r="J12586" s="115">
        <v>506.69</v>
      </c>
    </row>
    <row r="12587" spans="1:10" hidden="1">
      <c r="A12587" s="115" t="s">
        <v>12856</v>
      </c>
      <c r="B12587" s="115" t="str">
        <f t="shared" si="196"/>
        <v>ESTRUTURA DE SUSTENTACAO PARA GAIOLAS,EM MODULO DE 1,80M COM 2 BARRAS QUADRADAS DE 1" EM PARARELO,COM 2 MONTANTES EM TUBO DE FERRO GALVANIZADO DE 3",SENDO 0,50M LIVRE E 0,20M ENTERRADO.FORNECIMENTO E COLOCACAO</v>
      </c>
      <c r="C12587" s="115" t="s">
        <v>45438</v>
      </c>
      <c r="D12587" s="115" t="s">
        <v>45439</v>
      </c>
      <c r="E12587" s="115" t="s">
        <v>45440</v>
      </c>
      <c r="F12587" s="115" t="s">
        <v>45441</v>
      </c>
      <c r="I12587" s="115" t="s">
        <v>6</v>
      </c>
      <c r="J12587" s="115">
        <v>495.98</v>
      </c>
    </row>
    <row r="12588" spans="1:10" hidden="1">
      <c r="A12588" s="115" t="s">
        <v>12857</v>
      </c>
      <c r="B12588" s="115" t="str">
        <f t="shared" si="196"/>
        <v>ESTRUTURA DE SUSTENTACAO PARA GAIOLAS,EM MODULO DE 1,80M COM 2 BARRAS QUADRADAS DE 1" EM PARARELO,COM 2 MONTANTES EM TUBO DE FERRO GALVANIZADO DE 3",SENDO 3,00M LIVRES E 0,50M ENTERRADO.FORNECIMENTO E COLOCACAO</v>
      </c>
      <c r="C12588" s="115" t="s">
        <v>45438</v>
      </c>
      <c r="D12588" s="115" t="s">
        <v>45439</v>
      </c>
      <c r="E12588" s="115" t="s">
        <v>45442</v>
      </c>
      <c r="F12588" s="115" t="s">
        <v>45443</v>
      </c>
      <c r="I12588" s="115" t="s">
        <v>6</v>
      </c>
      <c r="J12588" s="115">
        <v>1031.26</v>
      </c>
    </row>
    <row r="12589" spans="1:10" hidden="1">
      <c r="A12589" s="115" t="s">
        <v>12858</v>
      </c>
      <c r="B12589" s="115" t="str">
        <f t="shared" si="196"/>
        <v>ESTRUTURA DE SUSTENTACAO PARA GAIOLAS,EM MODULO DE 1,80M COM 2 BARRAS QUADRADAS DE 1" EM PARARELO,COM 2 MONTANTES EM TUBO DE FERRO GALVANIZADO DE 3",SENDO 3,00M LIVRES E 0,50M ENTERRADO.FORNECIMENTO E COLOCACAO</v>
      </c>
      <c r="C12589" s="115" t="s">
        <v>45438</v>
      </c>
      <c r="D12589" s="115" t="s">
        <v>45439</v>
      </c>
      <c r="E12589" s="115" t="s">
        <v>45442</v>
      </c>
      <c r="F12589" s="115" t="s">
        <v>45443</v>
      </c>
      <c r="I12589" s="115" t="s">
        <v>6</v>
      </c>
      <c r="J12589" s="115">
        <v>1023.22</v>
      </c>
    </row>
    <row r="12590" spans="1:10" hidden="1">
      <c r="A12590" s="115" t="s">
        <v>12859</v>
      </c>
      <c r="B12590" s="115" t="str">
        <f t="shared" si="196"/>
        <v>GAIOLA DE (1,50X1,50X2)M,MONTADA EM ESTRUTURA DE CANTONEIRADE FERRO DE 1.1/2"X1.1/2"X3/16".FORNECIMENTO E COLOCACAO</v>
      </c>
      <c r="C12590" s="115" t="s">
        <v>45444</v>
      </c>
      <c r="D12590" s="115" t="s">
        <v>45445</v>
      </c>
      <c r="I12590" s="115" t="s">
        <v>6</v>
      </c>
      <c r="J12590" s="115">
        <v>665.07</v>
      </c>
    </row>
    <row r="12591" spans="1:10" hidden="1">
      <c r="A12591" s="115" t="s">
        <v>12860</v>
      </c>
      <c r="B12591" s="115" t="str">
        <f t="shared" si="196"/>
        <v>GAIOLA DE (1,50X1,50X2)M,MONTADA EM ESTRUTURA DE CANTONEIRADE FERRO DE 1.1/2"X1.1/2"X3/16".FORNECIMENTO E COLOCACAO</v>
      </c>
      <c r="C12591" s="115" t="s">
        <v>45444</v>
      </c>
      <c r="D12591" s="115" t="s">
        <v>45445</v>
      </c>
      <c r="I12591" s="115" t="s">
        <v>6</v>
      </c>
      <c r="J12591" s="115">
        <v>649</v>
      </c>
    </row>
    <row r="12592" spans="1:10" hidden="1">
      <c r="A12592" s="115" t="s">
        <v>12861</v>
      </c>
      <c r="B12592" s="115" t="str">
        <f t="shared" si="196"/>
        <v>GAVETA EM CHAPA DE ACO DE 1/2" NAS DIMENSOES DE ALTURA DE 10CM,LARGURA DE 20CM E COMPRIMENTO DE 30CM.FORNECIMENTO E COLOCACAO</v>
      </c>
      <c r="C12592" s="115" t="s">
        <v>45446</v>
      </c>
      <c r="D12592" s="115" t="s">
        <v>45447</v>
      </c>
      <c r="E12592" s="115" t="s">
        <v>37196</v>
      </c>
      <c r="I12592" s="115" t="s">
        <v>6</v>
      </c>
      <c r="J12592" s="115">
        <v>278.88</v>
      </c>
    </row>
    <row r="12593" spans="1:10" hidden="1">
      <c r="A12593" s="115" t="s">
        <v>12862</v>
      </c>
      <c r="B12593" s="115" t="str">
        <f t="shared" si="196"/>
        <v>GAVETA EM CHAPA DE ACO DE 1/2" NAS DIMENSOES DE ALTURA DE 10CM,LARGURA DE 20CM E COMPRIMENTO DE 30CM.FORNECIMENTO E COLOCACAO</v>
      </c>
      <c r="C12593" s="115" t="s">
        <v>45446</v>
      </c>
      <c r="D12593" s="115" t="s">
        <v>45447</v>
      </c>
      <c r="E12593" s="115" t="s">
        <v>37196</v>
      </c>
      <c r="I12593" s="115" t="s">
        <v>6</v>
      </c>
      <c r="J12593" s="115">
        <v>257.45999999999998</v>
      </c>
    </row>
    <row r="12594" spans="1:10" hidden="1">
      <c r="A12594" s="115" t="s">
        <v>12863</v>
      </c>
      <c r="B12594" s="115" t="str">
        <f t="shared" si="196"/>
        <v>PINHA DE FERRO FUNDIDO COM 35CM DE ALTURA,FIXADA EM MONTANTE DE FERRO,EXCLUSIVE ESTE.FORNECIMENTO E COLOCACAO</v>
      </c>
      <c r="C12594" s="115" t="s">
        <v>45448</v>
      </c>
      <c r="D12594" s="115" t="s">
        <v>45449</v>
      </c>
      <c r="I12594" s="115" t="s">
        <v>6</v>
      </c>
      <c r="J12594" s="115">
        <v>56.3</v>
      </c>
    </row>
    <row r="12595" spans="1:10" hidden="1">
      <c r="A12595" s="115" t="s">
        <v>12864</v>
      </c>
      <c r="B12595" s="115" t="str">
        <f t="shared" si="196"/>
        <v>PINHA DE FERRO FUNDIDO COM 35CM DE ALTURA,FIXADA EM MONTANTE DE FERRO,EXCLUSIVE ESTE.FORNECIMENTO E COLOCACAO</v>
      </c>
      <c r="C12595" s="115" t="s">
        <v>45448</v>
      </c>
      <c r="D12595" s="115" t="s">
        <v>45449</v>
      </c>
      <c r="I12595" s="115" t="s">
        <v>6</v>
      </c>
      <c r="J12595" s="115">
        <v>55.66</v>
      </c>
    </row>
    <row r="12596" spans="1:10" hidden="1">
      <c r="A12596" s="115" t="s">
        <v>12865</v>
      </c>
      <c r="B12596" s="115" t="str">
        <f t="shared" si="196"/>
        <v>PONTA DE LANCA DE FERRO FUNDIDO COM 12CM DE ALTURA,FIXADA EM BARRA REDONDA DE 1.1/4", EXCLUSIVE ESTA.FORNECIMENTO E COLOCACAO</v>
      </c>
      <c r="C12596" s="115" t="s">
        <v>45450</v>
      </c>
      <c r="D12596" s="115" t="s">
        <v>45451</v>
      </c>
      <c r="E12596" s="115" t="s">
        <v>37196</v>
      </c>
      <c r="I12596" s="115" t="s">
        <v>6</v>
      </c>
      <c r="J12596" s="115">
        <v>9.34</v>
      </c>
    </row>
    <row r="12597" spans="1:10" hidden="1">
      <c r="A12597" s="115" t="s">
        <v>12866</v>
      </c>
      <c r="B12597" s="115" t="str">
        <f t="shared" si="196"/>
        <v>PONTA DE LANCA DE FERRO FUNDIDO COM 12CM DE ALTURA,FIXADA EM BARRA REDONDA DE 1.1/4", EXCLUSIVE ESTA.FORNECIMENTO E COLOCACAO</v>
      </c>
      <c r="C12597" s="115" t="s">
        <v>45450</v>
      </c>
      <c r="D12597" s="115" t="s">
        <v>45451</v>
      </c>
      <c r="E12597" s="115" t="s">
        <v>37196</v>
      </c>
      <c r="I12597" s="115" t="s">
        <v>6</v>
      </c>
      <c r="J12597" s="115">
        <v>8.7799999999999994</v>
      </c>
    </row>
    <row r="12598" spans="1:10" hidden="1">
      <c r="A12598" s="115" t="s">
        <v>12867</v>
      </c>
      <c r="B12598" s="115" t="str">
        <f t="shared" si="196"/>
        <v>TAMPA DE FERRO PARA CAIXA DE AGUA,EM CHAPA Nº18,COM DIAMETRO DE 1,10M E 10CM DE ALTURA DE VIRADA.FORNECIMENTO E COLOCACAO</v>
      </c>
      <c r="C12598" s="115" t="s">
        <v>45452</v>
      </c>
      <c r="D12598" s="115" t="s">
        <v>45453</v>
      </c>
      <c r="E12598" s="115" t="s">
        <v>35455</v>
      </c>
      <c r="I12598" s="115" t="s">
        <v>6</v>
      </c>
      <c r="J12598" s="115">
        <v>526.71</v>
      </c>
    </row>
    <row r="12599" spans="1:10" hidden="1">
      <c r="A12599" s="115" t="s">
        <v>12868</v>
      </c>
      <c r="B12599" s="115" t="str">
        <f t="shared" si="196"/>
        <v>TAMPA DE FERRO PARA CAIXA DE AGUA,EM CHAPA Nº18,COM DIAMETRO DE 1,10M E 10CM DE ALTURA DE VIRADA.FORNECIMENTO E COLOCACAO</v>
      </c>
      <c r="C12599" s="115" t="s">
        <v>45452</v>
      </c>
      <c r="D12599" s="115" t="s">
        <v>45453</v>
      </c>
      <c r="E12599" s="115" t="s">
        <v>35455</v>
      </c>
      <c r="I12599" s="115" t="s">
        <v>6</v>
      </c>
      <c r="J12599" s="115">
        <v>479.85</v>
      </c>
    </row>
    <row r="12600" spans="1:10" hidden="1">
      <c r="A12600" s="115" t="s">
        <v>12869</v>
      </c>
      <c r="B12600" s="115" t="str">
        <f t="shared" si="196"/>
        <v>TAMPA DE FERRO PINTADA,CHAPA Nº18,DE 1,20X1,20M E 0,20M DE ALTURA DE VIRADA.FORNECIMENTO E COLOCACAO</v>
      </c>
      <c r="C12600" s="115" t="s">
        <v>45454</v>
      </c>
      <c r="D12600" s="115" t="s">
        <v>45455</v>
      </c>
      <c r="I12600" s="115" t="s">
        <v>6</v>
      </c>
      <c r="J12600" s="115">
        <v>583.87</v>
      </c>
    </row>
    <row r="12601" spans="1:10" hidden="1">
      <c r="A12601" s="115" t="s">
        <v>12870</v>
      </c>
      <c r="B12601" s="115" t="str">
        <f t="shared" si="196"/>
        <v>TAMPA DE FERRO PINTADA,CHAPA Nº18,DE 1,20X1,20M E 0,20M DE ALTURA DE VIRADA.FORNECIMENTO E COLOCACAO</v>
      </c>
      <c r="C12601" s="115" t="s">
        <v>45454</v>
      </c>
      <c r="D12601" s="115" t="s">
        <v>45455</v>
      </c>
      <c r="I12601" s="115" t="s">
        <v>6</v>
      </c>
      <c r="J12601" s="115">
        <v>534.6</v>
      </c>
    </row>
    <row r="12602" spans="1:10" hidden="1">
      <c r="A12602" s="115" t="s">
        <v>12871</v>
      </c>
      <c r="B12602" s="115"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15" t="s">
        <v>45456</v>
      </c>
      <c r="D12602" s="115" t="s">
        <v>45457</v>
      </c>
      <c r="E12602" s="115" t="s">
        <v>45458</v>
      </c>
      <c r="F12602" s="115" t="s">
        <v>45459</v>
      </c>
      <c r="G12602" s="115" t="s">
        <v>45460</v>
      </c>
      <c r="H12602" s="115" t="s">
        <v>45461</v>
      </c>
      <c r="I12602" s="115" t="s">
        <v>6</v>
      </c>
      <c r="J12602" s="115">
        <v>1172.1300000000001</v>
      </c>
    </row>
    <row r="12603" spans="1:10" hidden="1">
      <c r="A12603" s="115" t="s">
        <v>12872</v>
      </c>
      <c r="B12603" s="115"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15" t="s">
        <v>45456</v>
      </c>
      <c r="D12603" s="115" t="s">
        <v>45457</v>
      </c>
      <c r="E12603" s="115" t="s">
        <v>45458</v>
      </c>
      <c r="F12603" s="115" t="s">
        <v>45459</v>
      </c>
      <c r="G12603" s="115" t="s">
        <v>45460</v>
      </c>
      <c r="H12603" s="115" t="s">
        <v>45461</v>
      </c>
      <c r="I12603" s="115" t="s">
        <v>6</v>
      </c>
      <c r="J12603" s="115">
        <v>1161.42</v>
      </c>
    </row>
    <row r="12604" spans="1:10" hidden="1">
      <c r="A12604" s="115" t="s">
        <v>12873</v>
      </c>
      <c r="B12604" s="115" t="str">
        <f t="shared" si="196"/>
        <v>PORTA DE ABRIR EM ACO LAMINADO A FRIO COM ADICAO DE COBRE,TIPO VENEZIANA,PINTADA COM TINTA PRIMER,COM LARGURA E ALTURA APROXIMADAS DE 0,80X2,10M,INCLUSIVE FECHADURA DE CILINDRO E DOBRADICAS.FORNECIMENTO E COLOCACAO</v>
      </c>
      <c r="C12604" s="115" t="s">
        <v>45462</v>
      </c>
      <c r="D12604" s="115" t="s">
        <v>45463</v>
      </c>
      <c r="E12604" s="115" t="s">
        <v>45464</v>
      </c>
      <c r="F12604" s="115" t="s">
        <v>45465</v>
      </c>
      <c r="I12604" s="115" t="s">
        <v>6</v>
      </c>
      <c r="J12604" s="115">
        <v>540.32000000000005</v>
      </c>
    </row>
    <row r="12605" spans="1:10" hidden="1">
      <c r="A12605" s="115" t="s">
        <v>12874</v>
      </c>
      <c r="B12605" s="115" t="str">
        <f t="shared" si="196"/>
        <v>PORTA DE ABRIR EM ACO LAMINADO A FRIO COM ADICAO DE COBRE,TIPO VENEZIANA,PINTADA COM TINTA PRIMER,COM LARGURA E ALTURA APROXIMADAS DE 0,80X2,10M,INCLUSIVE FECHADURA DE CILINDRO E DOBRADICAS.FORNECIMENTO E COLOCACAO</v>
      </c>
      <c r="C12605" s="115" t="s">
        <v>45462</v>
      </c>
      <c r="D12605" s="115" t="s">
        <v>45463</v>
      </c>
      <c r="E12605" s="115" t="s">
        <v>45464</v>
      </c>
      <c r="F12605" s="115" t="s">
        <v>45465</v>
      </c>
      <c r="I12605" s="115" t="s">
        <v>6</v>
      </c>
      <c r="J12605" s="115">
        <v>532.29</v>
      </c>
    </row>
    <row r="12606" spans="1:10" hidden="1">
      <c r="A12606" s="115" t="s">
        <v>12875</v>
      </c>
      <c r="B12606" s="115" t="str">
        <f t="shared" si="196"/>
        <v>PORTA DE ABRIR EM ACO LAMINADO A FRIO COM ADICAO DE COBRE,COM ALMOFADA E DIVISOES HORIZONTAIS,PINTADA COM TINTA PRIMER,COM LARGURA E ALTURA APROXIMADAS DE 0,80X2,10M,INCLUSIVE FECHADURA DE CILINDRO E DOBRADICAS,EXCLUSIVE VIDRO.FORNECIMENTOE COLOCACAO</v>
      </c>
      <c r="C12606" s="115" t="s">
        <v>45466</v>
      </c>
      <c r="D12606" s="115" t="s">
        <v>45467</v>
      </c>
      <c r="E12606" s="115" t="s">
        <v>45468</v>
      </c>
      <c r="F12606" s="115" t="s">
        <v>45469</v>
      </c>
      <c r="G12606" s="115" t="s">
        <v>37112</v>
      </c>
      <c r="I12606" s="115" t="s">
        <v>6</v>
      </c>
      <c r="J12606" s="115">
        <v>483.45</v>
      </c>
    </row>
    <row r="12607" spans="1:10" hidden="1">
      <c r="A12607" s="115" t="s">
        <v>12876</v>
      </c>
      <c r="B12607" s="115" t="str">
        <f t="shared" si="196"/>
        <v>PORTA DE ABRIR EM ACO LAMINADO A FRIO COM ADICAO DE COBRE,COM ALMOFADA E DIVISOES HORIZONTAIS,PINTADA COM TINTA PRIMER,COM LARGURA E ALTURA APROXIMADAS DE 0,80X2,10M,INCLUSIVE FECHADURA DE CILINDRO E DOBRADICAS,EXCLUSIVE VIDRO.FORNECIMENTOE COLOCACAO</v>
      </c>
      <c r="C12607" s="115" t="s">
        <v>45466</v>
      </c>
      <c r="D12607" s="115" t="s">
        <v>45467</v>
      </c>
      <c r="E12607" s="115" t="s">
        <v>45468</v>
      </c>
      <c r="F12607" s="115" t="s">
        <v>45469</v>
      </c>
      <c r="G12607" s="115" t="s">
        <v>37112</v>
      </c>
      <c r="I12607" s="115" t="s">
        <v>6</v>
      </c>
      <c r="J12607" s="115">
        <v>475.42</v>
      </c>
    </row>
    <row r="12608" spans="1:10" hidden="1">
      <c r="A12608" s="115" t="s">
        <v>12877</v>
      </c>
      <c r="B12608" s="115" t="str">
        <f t="shared" si="196"/>
        <v>PORTA DE ABRIR EM ACO LAMINADO A FRIO COM ADICAO DE COBRE,QUADRICULADA,PINTADA COM TINTA PRIMER,COM LARGURA E ALTURA APROXIMADAS DE 0,80X2,10M,INCLUSIVE FECHADURA DE CILINDRO E DOBRADICAS,EXCLUSIVE VIDRO.FORNECIMENTO E COLOCACAO</v>
      </c>
      <c r="C12608" s="115" t="s">
        <v>45470</v>
      </c>
      <c r="D12608" s="115" t="s">
        <v>45471</v>
      </c>
      <c r="E12608" s="115" t="s">
        <v>45472</v>
      </c>
      <c r="F12608" s="115" t="s">
        <v>45473</v>
      </c>
      <c r="I12608" s="115" t="s">
        <v>6</v>
      </c>
      <c r="J12608" s="115">
        <v>474.3</v>
      </c>
    </row>
    <row r="12609" spans="1:10" hidden="1">
      <c r="A12609" s="115" t="s">
        <v>12878</v>
      </c>
      <c r="B12609" s="115" t="str">
        <f t="shared" si="196"/>
        <v>PORTA DE ABRIR EM ACO LAMINADO A FRIO COM ADICAO DE COBRE,QUADRICULADA,PINTADA COM TINTA PRIMER,COM LARGURA E ALTURA APROXIMADAS DE 0,80X2,10M,INCLUSIVE FECHADURA DE CILINDRO E DOBRADICAS,EXCLUSIVE VIDRO.FORNECIMENTO E COLOCACAO</v>
      </c>
      <c r="C12609" s="115" t="s">
        <v>45470</v>
      </c>
      <c r="D12609" s="115" t="s">
        <v>45471</v>
      </c>
      <c r="E12609" s="115" t="s">
        <v>45472</v>
      </c>
      <c r="F12609" s="115" t="s">
        <v>45473</v>
      </c>
      <c r="I12609" s="115" t="s">
        <v>6</v>
      </c>
      <c r="J12609" s="115">
        <v>466.27</v>
      </c>
    </row>
    <row r="12610" spans="1:10" hidden="1">
      <c r="A12610" s="115" t="s">
        <v>12879</v>
      </c>
      <c r="B12610" s="115" t="str">
        <f t="shared" si="196"/>
        <v>PORTA DE ABRIR EM ACO LAMINADO A FRIO COM ADICAO DE COBRE,COM ALMOFADA E BASCULAS PINTADA COM TINTA PRIMER,COM LARGURA E ALTURA APROXIMADAS DE 0,80X2,10M,INCLUSIVE FECHADURA DE CILINDRO E DOBRADICAS,EXCLUSIVE VIDRO.FORNECIMENTO E COLOCACAO</v>
      </c>
      <c r="C12610" s="115" t="s">
        <v>45466</v>
      </c>
      <c r="D12610" s="115" t="s">
        <v>45474</v>
      </c>
      <c r="E12610" s="115" t="s">
        <v>45475</v>
      </c>
      <c r="F12610" s="115" t="s">
        <v>45476</v>
      </c>
      <c r="I12610" s="115" t="s">
        <v>6</v>
      </c>
      <c r="J12610" s="115">
        <v>592.63</v>
      </c>
    </row>
    <row r="12611" spans="1:10" hidden="1">
      <c r="A12611" s="115" t="s">
        <v>12880</v>
      </c>
      <c r="B12611" s="115" t="str">
        <f t="shared" si="196"/>
        <v>PORTA DE ABRIR EM ACO LAMINADO A FRIO COM ADICAO DE COBRE,COM ALMOFADA E BASCULAS PINTADA COM TINTA PRIMER,COM LARGURA E ALTURA APROXIMADAS DE 0,80X2,10M,INCLUSIVE FECHADURA DE CILINDRO E DOBRADICAS,EXCLUSIVE VIDRO.FORNECIMENTO E COLOCACAO</v>
      </c>
      <c r="C12611" s="115" t="s">
        <v>45466</v>
      </c>
      <c r="D12611" s="115" t="s">
        <v>45474</v>
      </c>
      <c r="E12611" s="115" t="s">
        <v>45475</v>
      </c>
      <c r="F12611" s="115" t="s">
        <v>45476</v>
      </c>
      <c r="I12611" s="115" t="s">
        <v>6</v>
      </c>
      <c r="J12611" s="115">
        <v>584.59</v>
      </c>
    </row>
    <row r="12612" spans="1:10" hidden="1">
      <c r="A12612" s="115" t="s">
        <v>12881</v>
      </c>
      <c r="B12612" s="115" t="str">
        <f t="shared" si="196"/>
        <v>PORTA DE ABRIR EM ACO LAMINADO A FRIO COM ADICAO DE COBRE,EM DUAS FOLHAS,QUADRICULADA, PINTADA COM TINTA PRIMER,COM LARGURA E ALTURA APROXIMADAS DE 1,40X2,10M,INCLUSIVE FECHADURA DE CILINDRO E DOBRADICAS.FORNECIMENTO E COLOCACAO</v>
      </c>
      <c r="C12612" s="115" t="s">
        <v>45477</v>
      </c>
      <c r="D12612" s="115" t="s">
        <v>45478</v>
      </c>
      <c r="E12612" s="115" t="s">
        <v>45479</v>
      </c>
      <c r="F12612" s="115" t="s">
        <v>45480</v>
      </c>
      <c r="I12612" s="115" t="s">
        <v>6</v>
      </c>
      <c r="J12612" s="115">
        <v>1234.9100000000001</v>
      </c>
    </row>
    <row r="12613" spans="1:10" hidden="1">
      <c r="A12613" s="115" t="s">
        <v>12882</v>
      </c>
      <c r="B12613" s="115" t="str">
        <f t="shared" ref="B12613:B12676" si="197">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15" t="s">
        <v>45477</v>
      </c>
      <c r="D12613" s="115" t="s">
        <v>45478</v>
      </c>
      <c r="E12613" s="115" t="s">
        <v>45479</v>
      </c>
      <c r="F12613" s="115" t="s">
        <v>45480</v>
      </c>
      <c r="I12613" s="115" t="s">
        <v>6</v>
      </c>
      <c r="J12613" s="115">
        <v>1224.2</v>
      </c>
    </row>
    <row r="12614" spans="1:10" hidden="1">
      <c r="A12614" s="115" t="s">
        <v>12883</v>
      </c>
      <c r="B12614" s="115" t="str">
        <f t="shared" si="197"/>
        <v>PORTA DE CORRER EM ACO LAMINADO A FRIO COM ADICAO DE COBRE,EM QUATRO FOLHAS,QUADRICULADA,PINTURA COM TINTA PRIMER,COM LARGURA E ALTURA APROXIMADAS DE 2,00X2,10M,INCLUSIVE FECHADURA DE CILINDRO E PUXADORES,EXCLUSIVE VIDRO.FORNECIMENTO E COLOCACAO</v>
      </c>
      <c r="C12614" s="115" t="s">
        <v>45481</v>
      </c>
      <c r="D12614" s="115" t="s">
        <v>45482</v>
      </c>
      <c r="E12614" s="115" t="s">
        <v>45483</v>
      </c>
      <c r="F12614" s="115" t="s">
        <v>45484</v>
      </c>
      <c r="G12614" s="115" t="s">
        <v>37196</v>
      </c>
      <c r="I12614" s="115" t="s">
        <v>6</v>
      </c>
      <c r="J12614" s="115">
        <v>1279.47</v>
      </c>
    </row>
    <row r="12615" spans="1:10" hidden="1">
      <c r="A12615" s="115" t="s">
        <v>12884</v>
      </c>
      <c r="B12615" s="115" t="str">
        <f t="shared" si="197"/>
        <v>PORTA DE CORRER EM ACO LAMINADO A FRIO COM ADICAO DE COBRE,EM QUATRO FOLHAS,QUADRICULADA,PINTURA COM TINTA PRIMER,COM LARGURA E ALTURA APROXIMADAS DE 2,00X2,10M,INCLUSIVE FECHADURA DE CILINDRO E PUXADORES,EXCLUSIVE VIDRO.FORNECIMENTO E COLOCACAO</v>
      </c>
      <c r="C12615" s="115" t="s">
        <v>45481</v>
      </c>
      <c r="D12615" s="115" t="s">
        <v>45482</v>
      </c>
      <c r="E12615" s="115" t="s">
        <v>45483</v>
      </c>
      <c r="F12615" s="115" t="s">
        <v>45484</v>
      </c>
      <c r="G12615" s="115" t="s">
        <v>37196</v>
      </c>
      <c r="I12615" s="115" t="s">
        <v>6</v>
      </c>
      <c r="J12615" s="115">
        <v>1268.76</v>
      </c>
    </row>
    <row r="12616" spans="1:10" hidden="1">
      <c r="A12616" s="115" t="s">
        <v>12885</v>
      </c>
      <c r="B12616" s="115" t="str">
        <f t="shared" si="197"/>
        <v>PORTA DE ABRIR EM ACO LAMINADO A FRIO COM ADICAO DE COBRE,TIPO VENEZIANA,PINTADA COM TINTA PRIMER,COM LARGURA E ALTURA APROXIMADAS DE 0,60X2,10M, INCLUSIVE FECHADURA DE CILINDRO EDOBRADICAS.FORNECIMENTO E COLOCACAO</v>
      </c>
      <c r="C12616" s="115" t="s">
        <v>45462</v>
      </c>
      <c r="D12616" s="115" t="s">
        <v>45463</v>
      </c>
      <c r="E12616" s="115" t="s">
        <v>45485</v>
      </c>
      <c r="F12616" s="115" t="s">
        <v>45486</v>
      </c>
      <c r="I12616" s="115" t="s">
        <v>6</v>
      </c>
      <c r="J12616" s="115">
        <v>483.44</v>
      </c>
    </row>
    <row r="12617" spans="1:10" hidden="1">
      <c r="A12617" s="115" t="s">
        <v>12886</v>
      </c>
      <c r="B12617" s="115" t="str">
        <f t="shared" si="197"/>
        <v>PORTA DE ABRIR EM ACO LAMINADO A FRIO COM ADICAO DE COBRE,TIPO VENEZIANA,PINTADA COM TINTA PRIMER,COM LARGURA E ALTURA APROXIMADAS DE 0,60X2,10M, INCLUSIVE FECHADURA DE CILINDRO EDOBRADICAS.FORNECIMENTO E COLOCACAO</v>
      </c>
      <c r="C12617" s="115" t="s">
        <v>45462</v>
      </c>
      <c r="D12617" s="115" t="s">
        <v>45463</v>
      </c>
      <c r="E12617" s="115" t="s">
        <v>45485</v>
      </c>
      <c r="F12617" s="115" t="s">
        <v>45486</v>
      </c>
      <c r="I12617" s="115" t="s">
        <v>6</v>
      </c>
      <c r="J12617" s="115">
        <v>475.41</v>
      </c>
    </row>
    <row r="12618" spans="1:10" hidden="1">
      <c r="A12618" s="115" t="s">
        <v>12887</v>
      </c>
      <c r="B12618" s="115" t="str">
        <f t="shared" si="197"/>
        <v>PORTA DE ABRIR EM ACO LAMINADO A FRIO COM ADICAO DE COBRE,TIPO VENEZIANA,PINTADA COM TINTA PRIMER,COM LARGURA E ALTURA APROXIMADAS DE 0,70X2,10M,INCLUSIVE FECHADURA DE CILINDRO E DOBRADICAS.FORNECIMENTO E COLOCACAO</v>
      </c>
      <c r="C12618" s="115" t="s">
        <v>45462</v>
      </c>
      <c r="D12618" s="115" t="s">
        <v>45463</v>
      </c>
      <c r="E12618" s="115" t="s">
        <v>45487</v>
      </c>
      <c r="F12618" s="115" t="s">
        <v>45465</v>
      </c>
      <c r="I12618" s="115" t="s">
        <v>6</v>
      </c>
      <c r="J12618" s="115">
        <v>502.66</v>
      </c>
    </row>
    <row r="12619" spans="1:10" hidden="1">
      <c r="A12619" s="115" t="s">
        <v>12888</v>
      </c>
      <c r="B12619" s="115" t="str">
        <f t="shared" si="197"/>
        <v>PORTA DE ABRIR EM ACO LAMINADO A FRIO COM ADICAO DE COBRE,TIPO VENEZIANA,PINTADA COM TINTA PRIMER,COM LARGURA E ALTURA APROXIMADAS DE 0,70X2,10M,INCLUSIVE FECHADURA DE CILINDRO E DOBRADICAS.FORNECIMENTO E COLOCACAO</v>
      </c>
      <c r="C12619" s="115" t="s">
        <v>45462</v>
      </c>
      <c r="D12619" s="115" t="s">
        <v>45463</v>
      </c>
      <c r="E12619" s="115" t="s">
        <v>45487</v>
      </c>
      <c r="F12619" s="115" t="s">
        <v>45465</v>
      </c>
      <c r="I12619" s="115" t="s">
        <v>6</v>
      </c>
      <c r="J12619" s="115">
        <v>494.63</v>
      </c>
    </row>
    <row r="12620" spans="1:10" hidden="1">
      <c r="A12620" s="115" t="s">
        <v>12889</v>
      </c>
      <c r="B12620" s="115" t="str">
        <f t="shared" si="197"/>
        <v>JANELA BASCULANTE EM ACO LAMINADO A FRIO COM ADICAO DE COBRE,DE 1 SECAO COM 1 BASCULA,MEDINDO 0,40X0,60M,PRE-PINTADA,COMPLETA,COM 2 QUADROS FIXOS,SENDO 1 SUPERIOR E 1 INFERIOR,EXCLUSIVE VIDRO.FORNECIMENTO E COLOCACAO</v>
      </c>
      <c r="C12620" s="115" t="s">
        <v>45488</v>
      </c>
      <c r="D12620" s="115" t="s">
        <v>45489</v>
      </c>
      <c r="E12620" s="115" t="s">
        <v>45490</v>
      </c>
      <c r="F12620" s="115" t="s">
        <v>45491</v>
      </c>
      <c r="I12620" s="115" t="s">
        <v>6</v>
      </c>
      <c r="J12620" s="115">
        <v>123.53</v>
      </c>
    </row>
    <row r="12621" spans="1:10" hidden="1">
      <c r="A12621" s="115" t="s">
        <v>12890</v>
      </c>
      <c r="B12621" s="115" t="str">
        <f t="shared" si="197"/>
        <v>JANELA BASCULANTE EM ACO LAMINADO A FRIO COM ADICAO DE COBRE,DE 1 SECAO COM 1 BASCULA,MEDINDO 0,40X0,60M,PRE-PINTADA,COMPLETA,COM 2 QUADROS FIXOS,SENDO 1 SUPERIOR E 1 INFERIOR,EXCLUSIVE VIDRO.FORNECIMENTO E COLOCACAO</v>
      </c>
      <c r="C12621" s="115" t="s">
        <v>45488</v>
      </c>
      <c r="D12621" s="115" t="s">
        <v>45489</v>
      </c>
      <c r="E12621" s="115" t="s">
        <v>45490</v>
      </c>
      <c r="F12621" s="115" t="s">
        <v>45491</v>
      </c>
      <c r="I12621" s="115" t="s">
        <v>6</v>
      </c>
      <c r="J12621" s="115">
        <v>121.47</v>
      </c>
    </row>
    <row r="12622" spans="1:10" hidden="1">
      <c r="A12622" s="115" t="s">
        <v>12891</v>
      </c>
      <c r="B12622" s="115" t="str">
        <f t="shared" si="197"/>
        <v>JANELA BASCULANTE EM ACO LAMINADO A FRIO COM ADICAO DE COBRE,DE 1 SECAO COM 2 BASCULAS,MEDINDO 0,60X0,60M,PRE-PINTADA,COMPLETA,COM 2 QUADROS FIXOS,SENDO 1 SUPERIOR E 1 INFERIOR,EXCLUSIVE VIDRO.FORNECIMENTO E COLOCACAO</v>
      </c>
      <c r="C12622" s="115" t="s">
        <v>45488</v>
      </c>
      <c r="D12622" s="115" t="s">
        <v>45492</v>
      </c>
      <c r="E12622" s="115" t="s">
        <v>45493</v>
      </c>
      <c r="F12622" s="115" t="s">
        <v>45461</v>
      </c>
      <c r="I12622" s="115" t="s">
        <v>6</v>
      </c>
      <c r="J12622" s="115">
        <v>168.3</v>
      </c>
    </row>
    <row r="12623" spans="1:10" hidden="1">
      <c r="A12623" s="115" t="s">
        <v>12892</v>
      </c>
      <c r="B12623" s="115" t="str">
        <f t="shared" si="197"/>
        <v>JANELA BASCULANTE EM ACO LAMINADO A FRIO COM ADICAO DE COBRE,DE 1 SECAO COM 2 BASCULAS,MEDINDO 0,60X0,60M,PRE-PINTADA,COMPLETA,COM 2 QUADROS FIXOS,SENDO 1 SUPERIOR E 1 INFERIOR,EXCLUSIVE VIDRO.FORNECIMENTO E COLOCACAO</v>
      </c>
      <c r="C12623" s="115" t="s">
        <v>45488</v>
      </c>
      <c r="D12623" s="115" t="s">
        <v>45492</v>
      </c>
      <c r="E12623" s="115" t="s">
        <v>45493</v>
      </c>
      <c r="F12623" s="115" t="s">
        <v>45461</v>
      </c>
      <c r="I12623" s="115" t="s">
        <v>6</v>
      </c>
      <c r="J12623" s="115">
        <v>165.49</v>
      </c>
    </row>
    <row r="12624" spans="1:10" hidden="1">
      <c r="A12624" s="115" t="s">
        <v>12893</v>
      </c>
      <c r="B12624" s="115" t="str">
        <f t="shared" si="197"/>
        <v>JANELA BASCULANTE EM ACO LAMINADO A FRIO COM ADICAO DE COBRE,DE 1 SECAO COM 2 BASCULAS,MEDINDO 0,60X0,80M,PRE-PINTADA,COMPLETA,COM 2 QUADROS FIXOS(UM SUPERIOR E UM INFERIOR) E 2 PARTES LATERAIS FIXAS SEM DIVISOES,EXCLUSIVE VIDRO.FORNECIMENTO E COLOCACAO</v>
      </c>
      <c r="C12624" s="115" t="s">
        <v>45488</v>
      </c>
      <c r="D12624" s="115" t="s">
        <v>45494</v>
      </c>
      <c r="E12624" s="115" t="s">
        <v>45495</v>
      </c>
      <c r="F12624" s="115" t="s">
        <v>45496</v>
      </c>
      <c r="G12624" s="115" t="s">
        <v>37124</v>
      </c>
      <c r="I12624" s="115" t="s">
        <v>6</v>
      </c>
      <c r="J12624" s="115">
        <v>201.1</v>
      </c>
    </row>
    <row r="12625" spans="1:10" hidden="1">
      <c r="A12625" s="115" t="s">
        <v>12894</v>
      </c>
      <c r="B12625" s="115" t="str">
        <f t="shared" si="197"/>
        <v>JANELA BASCULANTE EM ACO LAMINADO A FRIO COM ADICAO DE COBRE,DE 1 SECAO COM 2 BASCULAS,MEDINDO 0,60X0,80M,PRE-PINTADA,COMPLETA,COM 2 QUADROS FIXOS(UM SUPERIOR E UM INFERIOR) E 2 PARTES LATERAIS FIXAS SEM DIVISOES,EXCLUSIVE VIDRO.FORNECIMENTO E COLOCACAO</v>
      </c>
      <c r="C12625" s="115" t="s">
        <v>45488</v>
      </c>
      <c r="D12625" s="115" t="s">
        <v>45494</v>
      </c>
      <c r="E12625" s="115" t="s">
        <v>45495</v>
      </c>
      <c r="F12625" s="115" t="s">
        <v>45496</v>
      </c>
      <c r="G12625" s="115" t="s">
        <v>37124</v>
      </c>
      <c r="I12625" s="115" t="s">
        <v>6</v>
      </c>
      <c r="J12625" s="115">
        <v>198</v>
      </c>
    </row>
    <row r="12626" spans="1:10" hidden="1">
      <c r="A12626" s="115" t="s">
        <v>12895</v>
      </c>
      <c r="B12626" s="115" t="str">
        <f t="shared" si="197"/>
        <v>JANELA BASCULANTE EM ACO LAMINADO A FRIO COM ADICAO DE COBRE,DE 1 SECAO COM 2 BASCULAS,MEDINDO 0,60X1,00M,PRE-PINTADA,COMPLETA,COM 2 QUADROS FIXOS (1 SUPERIOR E 1 INFERIOR) E 2 PARTES LATERAIS FIXAS SEM DIVISOES,EXCLUSIVE VIDRO.FORNECIMENTO E COLOCACAO</v>
      </c>
      <c r="C12626" s="115" t="s">
        <v>45488</v>
      </c>
      <c r="D12626" s="115" t="s">
        <v>45497</v>
      </c>
      <c r="E12626" s="115" t="s">
        <v>45498</v>
      </c>
      <c r="F12626" s="115" t="s">
        <v>45499</v>
      </c>
      <c r="G12626" s="115" t="s">
        <v>36481</v>
      </c>
      <c r="I12626" s="115" t="s">
        <v>6</v>
      </c>
      <c r="J12626" s="115">
        <v>224.71</v>
      </c>
    </row>
    <row r="12627" spans="1:10" hidden="1">
      <c r="A12627" s="115" t="s">
        <v>12896</v>
      </c>
      <c r="B12627" s="115" t="str">
        <f t="shared" si="197"/>
        <v>JANELA BASCULANTE EM ACO LAMINADO A FRIO COM ADICAO DE COBRE,DE 1 SECAO COM 2 BASCULAS,MEDINDO 0,60X1,00M,PRE-PINTADA,COMPLETA,COM 2 QUADROS FIXOS (1 SUPERIOR E 1 INFERIOR) E 2 PARTES LATERAIS FIXAS SEM DIVISOES,EXCLUSIVE VIDRO.FORNECIMENTO E COLOCACAO</v>
      </c>
      <c r="C12627" s="115" t="s">
        <v>45488</v>
      </c>
      <c r="D12627" s="115" t="s">
        <v>45497</v>
      </c>
      <c r="E12627" s="115" t="s">
        <v>45498</v>
      </c>
      <c r="F12627" s="115" t="s">
        <v>45499</v>
      </c>
      <c r="G12627" s="115" t="s">
        <v>36481</v>
      </c>
      <c r="I12627" s="115" t="s">
        <v>6</v>
      </c>
      <c r="J12627" s="115">
        <v>221.23</v>
      </c>
    </row>
    <row r="12628" spans="1:10" hidden="1">
      <c r="A12628" s="115" t="s">
        <v>12897</v>
      </c>
      <c r="B12628" s="115" t="str">
        <f t="shared" si="197"/>
        <v>JANELA BASCULANTE EM ACO LAMINADO A FRIO COM ADICAO DE COBRE,DE 1 SECAO COM 2 BASCULAS,MEDINDO 0,60X1,20M,PRE-PINTADA,COMPLETA,COM 2 QUADROS FIXOS (1 SUPERIOR E 1 INFERIOR) E 2 PARTES LATERAIS FIXAS COM DIVISOES,EXCLUSIVE VIDRO.FORNECIMENTO E COLOCACAO</v>
      </c>
      <c r="C12628" s="115" t="s">
        <v>45488</v>
      </c>
      <c r="D12628" s="115" t="s">
        <v>45500</v>
      </c>
      <c r="E12628" s="115" t="s">
        <v>45498</v>
      </c>
      <c r="F12628" s="115" t="s">
        <v>45501</v>
      </c>
      <c r="G12628" s="115" t="s">
        <v>36481</v>
      </c>
      <c r="I12628" s="115" t="s">
        <v>6</v>
      </c>
      <c r="J12628" s="115">
        <v>274.94</v>
      </c>
    </row>
    <row r="12629" spans="1:10" hidden="1">
      <c r="A12629" s="115" t="s">
        <v>12898</v>
      </c>
      <c r="B12629" s="115" t="str">
        <f t="shared" si="197"/>
        <v>JANELA BASCULANTE EM ACO LAMINADO A FRIO COM ADICAO DE COBRE,DE 1 SECAO COM 2 BASCULAS,MEDINDO 0,60X1,20M,PRE-PINTADA,COMPLETA,COM 2 QUADROS FIXOS (1 SUPERIOR E 1 INFERIOR) E 2 PARTES LATERAIS FIXAS COM DIVISOES,EXCLUSIVE VIDRO.FORNECIMENTO E COLOCACAO</v>
      </c>
      <c r="C12629" s="115" t="s">
        <v>45488</v>
      </c>
      <c r="D12629" s="115" t="s">
        <v>45500</v>
      </c>
      <c r="E12629" s="115" t="s">
        <v>45498</v>
      </c>
      <c r="F12629" s="115" t="s">
        <v>45501</v>
      </c>
      <c r="G12629" s="115" t="s">
        <v>36481</v>
      </c>
      <c r="I12629" s="115" t="s">
        <v>6</v>
      </c>
      <c r="J12629" s="115">
        <v>270.94</v>
      </c>
    </row>
    <row r="12630" spans="1:10" hidden="1">
      <c r="A12630" s="115" t="s">
        <v>12899</v>
      </c>
      <c r="B12630" s="115" t="str">
        <f t="shared" si="197"/>
        <v>JANELA BASCULANTE EM ACO LAMINADO A FRIO COM ADICAO DE COBRE,DE 1 SECAO COM 2 BASCULAS,MEDINDO 0,60X1,50M,PRE-PINTADA,COMPLETA,COM 2 QUADROS FIXOS(1 SUPERIOR E 1 INFERIOR) E 2 PARTES LATERAIS FIXAS COM DIVISOES,EXCLUSIVE VIDRO.FORNECIMENTOE COLOCACAO</v>
      </c>
      <c r="C12630" s="115" t="s">
        <v>45488</v>
      </c>
      <c r="D12630" s="115" t="s">
        <v>45502</v>
      </c>
      <c r="E12630" s="115" t="s">
        <v>45503</v>
      </c>
      <c r="F12630" s="115" t="s">
        <v>45504</v>
      </c>
      <c r="G12630" s="115" t="s">
        <v>37112</v>
      </c>
      <c r="I12630" s="115" t="s">
        <v>6</v>
      </c>
      <c r="J12630" s="115">
        <v>308.07</v>
      </c>
    </row>
    <row r="12631" spans="1:10" hidden="1">
      <c r="A12631" s="115" t="s">
        <v>12900</v>
      </c>
      <c r="B12631" s="115" t="str">
        <f t="shared" si="197"/>
        <v>JANELA BASCULANTE EM ACO LAMINADO A FRIO COM ADICAO DE COBRE,DE 1 SECAO COM 2 BASCULAS,MEDINDO 0,60X1,50M,PRE-PINTADA,COMPLETA,COM 2 QUADROS FIXOS(1 SUPERIOR E 1 INFERIOR) E 2 PARTES LATERAIS FIXAS COM DIVISOES,EXCLUSIVE VIDRO.FORNECIMENTOE COLOCACAO</v>
      </c>
      <c r="C12631" s="115" t="s">
        <v>45488</v>
      </c>
      <c r="D12631" s="115" t="s">
        <v>45502</v>
      </c>
      <c r="E12631" s="115" t="s">
        <v>45503</v>
      </c>
      <c r="F12631" s="115" t="s">
        <v>45504</v>
      </c>
      <c r="G12631" s="115" t="s">
        <v>37112</v>
      </c>
      <c r="I12631" s="115" t="s">
        <v>6</v>
      </c>
      <c r="J12631" s="115">
        <v>303.17</v>
      </c>
    </row>
    <row r="12632" spans="1:10" hidden="1">
      <c r="A12632" s="115" t="s">
        <v>12901</v>
      </c>
      <c r="B12632" s="115" t="str">
        <f t="shared" si="197"/>
        <v>JANELA BASCULANTE EM ACO LAMINADO A FRIO COM ADICAO DE COBRE,DE 1 SECAO COM 3 BASCULAS,MEDINDO 0,80X0,80M,PRE-PINTADA,COMPLETA,COM 2 QUADROS FIXOS (1 SUPERIOR E 1 INFERIOR) E 2 PARTES LATERAIS FIXAS COM DIVISOES,EXCLUSIVE VIDRO.FORNECIMENTO E COLOCACAO</v>
      </c>
      <c r="C12632" s="115" t="s">
        <v>45488</v>
      </c>
      <c r="D12632" s="115" t="s">
        <v>45505</v>
      </c>
      <c r="E12632" s="115" t="s">
        <v>45498</v>
      </c>
      <c r="F12632" s="115" t="s">
        <v>45501</v>
      </c>
      <c r="G12632" s="115" t="s">
        <v>36481</v>
      </c>
      <c r="I12632" s="115" t="s">
        <v>6</v>
      </c>
      <c r="J12632" s="115">
        <v>241.13</v>
      </c>
    </row>
    <row r="12633" spans="1:10" hidden="1">
      <c r="A12633" s="115" t="s">
        <v>12902</v>
      </c>
      <c r="B12633" s="115" t="str">
        <f t="shared" si="197"/>
        <v>JANELA BASCULANTE EM ACO LAMINADO A FRIO COM ADICAO DE COBRE,DE 1 SECAO COM 3 BASCULAS,MEDINDO 0,80X0,80M,PRE-PINTADA,COMPLETA,COM 2 QUADROS FIXOS (1 SUPERIOR E 1 INFERIOR) E 2 PARTES LATERAIS FIXAS COM DIVISOES,EXCLUSIVE VIDRO.FORNECIMENTO E COLOCACAO</v>
      </c>
      <c r="C12633" s="115" t="s">
        <v>45488</v>
      </c>
      <c r="D12633" s="115" t="s">
        <v>45505</v>
      </c>
      <c r="E12633" s="115" t="s">
        <v>45498</v>
      </c>
      <c r="F12633" s="115" t="s">
        <v>45501</v>
      </c>
      <c r="G12633" s="115" t="s">
        <v>36481</v>
      </c>
      <c r="I12633" s="115" t="s">
        <v>6</v>
      </c>
      <c r="J12633" s="115">
        <v>237.33</v>
      </c>
    </row>
    <row r="12634" spans="1:10" hidden="1">
      <c r="A12634" s="115" t="s">
        <v>12903</v>
      </c>
      <c r="B12634" s="115" t="str">
        <f t="shared" si="197"/>
        <v>JANELA BASCULANTE EM ACO LAMINADO A FRIO COM ADICAO DE COBRE,DE 1 SECAO COM 4 BASCULAS,MEDINDO 1,00X1,00M,PRE-PINTADA,COMPLETA,COM 2 QUADROS FIXOS (1 SUPERIOR E 1 INFERIOR) E 2 PARTES LATERAIS FIXAS COM DIVISOES,EXCLUSIVE VIDRO.FORNECIMENTO E COLOCACAO</v>
      </c>
      <c r="C12634" s="115" t="s">
        <v>45488</v>
      </c>
      <c r="D12634" s="115" t="s">
        <v>45506</v>
      </c>
      <c r="E12634" s="115" t="s">
        <v>45498</v>
      </c>
      <c r="F12634" s="115" t="s">
        <v>45501</v>
      </c>
      <c r="G12634" s="115" t="s">
        <v>36481</v>
      </c>
      <c r="I12634" s="115" t="s">
        <v>6</v>
      </c>
      <c r="J12634" s="115">
        <v>397.07</v>
      </c>
    </row>
    <row r="12635" spans="1:10" hidden="1">
      <c r="A12635" s="115" t="s">
        <v>12904</v>
      </c>
      <c r="B12635" s="115" t="str">
        <f t="shared" si="197"/>
        <v>JANELA BASCULANTE EM ACO LAMINADO A FRIO COM ADICAO DE COBRE,DE 1 SECAO COM 4 BASCULAS,MEDINDO 1,00X1,00M,PRE-PINTADA,COMPLETA,COM 2 QUADROS FIXOS (1 SUPERIOR E 1 INFERIOR) E 2 PARTES LATERAIS FIXAS COM DIVISOES,EXCLUSIVE VIDRO.FORNECIMENTO E COLOCACAO</v>
      </c>
      <c r="C12635" s="115" t="s">
        <v>45488</v>
      </c>
      <c r="D12635" s="115" t="s">
        <v>45506</v>
      </c>
      <c r="E12635" s="115" t="s">
        <v>45498</v>
      </c>
      <c r="F12635" s="115" t="s">
        <v>45501</v>
      </c>
      <c r="G12635" s="115" t="s">
        <v>36481</v>
      </c>
      <c r="I12635" s="115" t="s">
        <v>6</v>
      </c>
      <c r="J12635" s="115">
        <v>391.93</v>
      </c>
    </row>
    <row r="12636" spans="1:10" hidden="1">
      <c r="A12636" s="115" t="s">
        <v>12905</v>
      </c>
      <c r="B12636" s="115" t="str">
        <f t="shared" si="197"/>
        <v>JANELA BASCULANTE EM ACO LAMINADO A FRIO COM ADICAO DE COBRE,DE 1 SECAO COM 4 BASCULAS,MEDINDO 1,00X1,20M,PRE-PINTADA,COMPLETA,COM 2 QUADROS FIXOS (1 SUPERIOR E 1 INFERIOR) E 2 PARTES LATERAIS FIXAS COM DIVISOES,EXCLUSIVE VIDRO.FORNECIMENTO E COLOCACAO</v>
      </c>
      <c r="C12636" s="115" t="s">
        <v>45488</v>
      </c>
      <c r="D12636" s="115" t="s">
        <v>45507</v>
      </c>
      <c r="E12636" s="115" t="s">
        <v>45498</v>
      </c>
      <c r="F12636" s="115" t="s">
        <v>45501</v>
      </c>
      <c r="G12636" s="115" t="s">
        <v>36481</v>
      </c>
      <c r="I12636" s="115" t="s">
        <v>6</v>
      </c>
      <c r="J12636" s="115">
        <v>459.18</v>
      </c>
    </row>
    <row r="12637" spans="1:10" hidden="1">
      <c r="A12637" s="115" t="s">
        <v>12906</v>
      </c>
      <c r="B12637" s="115" t="str">
        <f t="shared" si="197"/>
        <v>JANELA BASCULANTE EM ACO LAMINADO A FRIO COM ADICAO DE COBRE,DE 1 SECAO COM 4 BASCULAS,MEDINDO 1,00X1,20M,PRE-PINTADA,COMPLETA,COM 2 QUADROS FIXOS (1 SUPERIOR E 1 INFERIOR) E 2 PARTES LATERAIS FIXAS COM DIVISOES,EXCLUSIVE VIDRO.FORNECIMENTO E COLOCACAO</v>
      </c>
      <c r="C12637" s="115" t="s">
        <v>45488</v>
      </c>
      <c r="D12637" s="115" t="s">
        <v>45507</v>
      </c>
      <c r="E12637" s="115" t="s">
        <v>45498</v>
      </c>
      <c r="F12637" s="115" t="s">
        <v>45501</v>
      </c>
      <c r="G12637" s="115" t="s">
        <v>36481</v>
      </c>
      <c r="I12637" s="115" t="s">
        <v>6</v>
      </c>
      <c r="J12637" s="115">
        <v>453.05</v>
      </c>
    </row>
    <row r="12638" spans="1:10" hidden="1">
      <c r="A12638" s="115" t="s">
        <v>12907</v>
      </c>
      <c r="B12638" s="115" t="str">
        <f t="shared" si="197"/>
        <v>JANELA BASCULANTE EM ACO LAMINADO A FRIO COM ADICAO DE COBRE,DE 1 SECAO COM 4 BASCULAS,MEDINDO 1,00X1,50M,PRE-PINTADA,COMPLETA,COM 2 QUADROS FIXOS (1 SUPERIOR E 1 INFERIOR) E 2 PARTES LATERAIS FIXAS COM DIVISOES,EXCLUSIVE VIDRO.FORNECIMENTO E COLOCACAO</v>
      </c>
      <c r="C12638" s="115" t="s">
        <v>45488</v>
      </c>
      <c r="D12638" s="115" t="s">
        <v>45508</v>
      </c>
      <c r="E12638" s="115" t="s">
        <v>45498</v>
      </c>
      <c r="F12638" s="115" t="s">
        <v>45501</v>
      </c>
      <c r="G12638" s="115" t="s">
        <v>36481</v>
      </c>
      <c r="I12638" s="115" t="s">
        <v>6</v>
      </c>
      <c r="J12638" s="115">
        <v>435.63</v>
      </c>
    </row>
    <row r="12639" spans="1:10" hidden="1">
      <c r="A12639" s="115" t="s">
        <v>12908</v>
      </c>
      <c r="B12639" s="115" t="str">
        <f t="shared" si="197"/>
        <v>JANELA BASCULANTE EM ACO LAMINADO A FRIO COM ADICAO DE COBRE,DE 1 SECAO COM 4 BASCULAS,MEDINDO 1,00X1,50M,PRE-PINTADA,COMPLETA,COM 2 QUADROS FIXOS (1 SUPERIOR E 1 INFERIOR) E 2 PARTES LATERAIS FIXAS COM DIVISOES,EXCLUSIVE VIDRO.FORNECIMENTO E COLOCACAO</v>
      </c>
      <c r="C12639" s="115" t="s">
        <v>45488</v>
      </c>
      <c r="D12639" s="115" t="s">
        <v>45508</v>
      </c>
      <c r="E12639" s="115" t="s">
        <v>45498</v>
      </c>
      <c r="F12639" s="115" t="s">
        <v>45501</v>
      </c>
      <c r="G12639" s="115" t="s">
        <v>36481</v>
      </c>
      <c r="I12639" s="115" t="s">
        <v>6</v>
      </c>
      <c r="J12639" s="115">
        <v>428.7</v>
      </c>
    </row>
    <row r="12640" spans="1:10" hidden="1">
      <c r="A12640" s="115" t="s">
        <v>12909</v>
      </c>
      <c r="B12640" s="115"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0" s="115" t="s">
        <v>45509</v>
      </c>
      <c r="D12640" s="115" t="s">
        <v>45510</v>
      </c>
      <c r="E12640" s="115" t="s">
        <v>45511</v>
      </c>
      <c r="F12640" s="115" t="s">
        <v>45512</v>
      </c>
      <c r="G12640" s="115" t="s">
        <v>45513</v>
      </c>
      <c r="I12640" s="115" t="s">
        <v>6</v>
      </c>
      <c r="J12640" s="115">
        <v>397.07</v>
      </c>
    </row>
    <row r="12641" spans="1:10" hidden="1">
      <c r="A12641" s="115" t="s">
        <v>12910</v>
      </c>
      <c r="B12641" s="115"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1" s="115" t="s">
        <v>45509</v>
      </c>
      <c r="D12641" s="115" t="s">
        <v>45510</v>
      </c>
      <c r="E12641" s="115" t="s">
        <v>45511</v>
      </c>
      <c r="F12641" s="115" t="s">
        <v>45512</v>
      </c>
      <c r="G12641" s="115" t="s">
        <v>45513</v>
      </c>
      <c r="I12641" s="115" t="s">
        <v>6</v>
      </c>
      <c r="J12641" s="115">
        <v>387.68</v>
      </c>
    </row>
    <row r="12642" spans="1:10" hidden="1">
      <c r="A12642" s="115" t="s">
        <v>12911</v>
      </c>
      <c r="B12642" s="115"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2" s="115" t="s">
        <v>45509</v>
      </c>
      <c r="D12642" s="115" t="s">
        <v>45514</v>
      </c>
      <c r="E12642" s="115" t="s">
        <v>45511</v>
      </c>
      <c r="F12642" s="115" t="s">
        <v>45512</v>
      </c>
      <c r="G12642" s="115" t="s">
        <v>45513</v>
      </c>
      <c r="I12642" s="115" t="s">
        <v>6</v>
      </c>
      <c r="J12642" s="115">
        <v>464.23</v>
      </c>
    </row>
    <row r="12643" spans="1:10" hidden="1">
      <c r="A12643" s="115" t="s">
        <v>12912</v>
      </c>
      <c r="B12643" s="115"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3" s="115" t="s">
        <v>45509</v>
      </c>
      <c r="D12643" s="115" t="s">
        <v>45514</v>
      </c>
      <c r="E12643" s="115" t="s">
        <v>45511</v>
      </c>
      <c r="F12643" s="115" t="s">
        <v>45512</v>
      </c>
      <c r="G12643" s="115" t="s">
        <v>45513</v>
      </c>
      <c r="I12643" s="115" t="s">
        <v>6</v>
      </c>
      <c r="J12643" s="115">
        <v>453.52</v>
      </c>
    </row>
    <row r="12644" spans="1:10" hidden="1">
      <c r="A12644" s="115" t="s">
        <v>12913</v>
      </c>
      <c r="B12644" s="115" t="str">
        <f t="shared" si="197"/>
        <v>JANELA EM ACO LAMINADO A FRIO COM ADICAO DE COBRE,MAXIM-AR,MEDINDO 0,40X0,60X0,05 M,COM BAGUETE EXTERNO,COM GRADE ELO,PRE-PINTADA,INCLUSIVE FERRAGENS.FORNECIMENTO E COLOCACAO</v>
      </c>
      <c r="C12644" s="115" t="s">
        <v>45515</v>
      </c>
      <c r="D12644" s="115" t="s">
        <v>45516</v>
      </c>
      <c r="E12644" s="115" t="s">
        <v>45517</v>
      </c>
      <c r="I12644" s="115" t="s">
        <v>6</v>
      </c>
      <c r="J12644" s="115">
        <v>165.97</v>
      </c>
    </row>
    <row r="12645" spans="1:10" hidden="1">
      <c r="A12645" s="115" t="s">
        <v>12914</v>
      </c>
      <c r="B12645" s="115" t="str">
        <f t="shared" si="197"/>
        <v>JANELA EM ACO LAMINADO A FRIO COM ADICAO DE COBRE,MAXIM-AR,MEDINDO 0,40X0,60X0,05 M,COM BAGUETE EXTERNO,COM GRADE ELO,PRE-PINTADA,INCLUSIVE FERRAGENS.FORNECIMENTO E COLOCACAO</v>
      </c>
      <c r="C12645" s="115" t="s">
        <v>45515</v>
      </c>
      <c r="D12645" s="115" t="s">
        <v>45516</v>
      </c>
      <c r="E12645" s="115" t="s">
        <v>45517</v>
      </c>
      <c r="I12645" s="115" t="s">
        <v>6</v>
      </c>
      <c r="J12645" s="115">
        <v>159.54</v>
      </c>
    </row>
    <row r="12646" spans="1:10" hidden="1">
      <c r="A12646" s="115" t="s">
        <v>12915</v>
      </c>
      <c r="B12646" s="115" t="str">
        <f t="shared" si="197"/>
        <v>JANELA EM ACO LAMINADO A FRIO COM ADICAO DE COBRE,MAXIM-AR,MEDINDO 0,60X0,60X0,05M,COM MASSA EXTERNA QUADRICULADA,COM GRADE,PRE-PINTADA,INCLUSIVE FERRAGENS.FORNECIMENTO E COLOCACAO</v>
      </c>
      <c r="C12646" s="115" t="s">
        <v>45515</v>
      </c>
      <c r="D12646" s="115" t="s">
        <v>45518</v>
      </c>
      <c r="E12646" s="115" t="s">
        <v>45519</v>
      </c>
      <c r="I12646" s="115" t="s">
        <v>6</v>
      </c>
      <c r="J12646" s="115">
        <v>194.38</v>
      </c>
    </row>
    <row r="12647" spans="1:10" hidden="1">
      <c r="A12647" s="115" t="s">
        <v>12916</v>
      </c>
      <c r="B12647" s="115" t="str">
        <f t="shared" si="197"/>
        <v>JANELA EM ACO LAMINADO A FRIO COM ADICAO DE COBRE,MAXIM-AR,MEDINDO 0,60X0,60X0,05M,COM MASSA EXTERNA QUADRICULADA,COM GRADE,PRE-PINTADA,INCLUSIVE FERRAGENS.FORNECIMENTO E COLOCACAO</v>
      </c>
      <c r="C12647" s="115" t="s">
        <v>45515</v>
      </c>
      <c r="D12647" s="115" t="s">
        <v>45518</v>
      </c>
      <c r="E12647" s="115" t="s">
        <v>45519</v>
      </c>
      <c r="I12647" s="115" t="s">
        <v>6</v>
      </c>
      <c r="J12647" s="115">
        <v>187.94</v>
      </c>
    </row>
    <row r="12648" spans="1:10" hidden="1">
      <c r="A12648" s="115" t="s">
        <v>12917</v>
      </c>
      <c r="B12648" s="115" t="str">
        <f t="shared" si="197"/>
        <v>JANELA EM ACO LAMINADO A FRIO COM ADICAO DE COBRE,MAXIM-AR,MEDINDO 0,60X0,60M,COM MASSA EXTERNA QUADRICULADA,COM GRADE,PRE-PINTADA,INCLUSIVE FERRAGENS E JUNCAO DE UNIAO,EXCLUSIVE VIDRO.FORNECIMENTO E COLOCACAO</v>
      </c>
      <c r="C12648" s="115" t="s">
        <v>45515</v>
      </c>
      <c r="D12648" s="115" t="s">
        <v>45520</v>
      </c>
      <c r="E12648" s="115" t="s">
        <v>45521</v>
      </c>
      <c r="F12648" s="115" t="s">
        <v>45522</v>
      </c>
      <c r="I12648" s="115" t="s">
        <v>6</v>
      </c>
      <c r="J12648" s="115">
        <v>251.08</v>
      </c>
    </row>
    <row r="12649" spans="1:10" hidden="1">
      <c r="A12649" s="115" t="s">
        <v>12918</v>
      </c>
      <c r="B12649" s="115" t="str">
        <f t="shared" si="197"/>
        <v>JANELA EM ACO LAMINADO A FRIO COM ADICAO DE COBRE,MAXIM-AR,MEDINDO 0,60X0,60M,COM MASSA EXTERNA QUADRICULADA,COM GRADE,PRE-PINTADA,INCLUSIVE FERRAGENS E JUNCAO DE UNIAO,EXCLUSIVE VIDRO.FORNECIMENTO E COLOCACAO</v>
      </c>
      <c r="C12649" s="115" t="s">
        <v>45515</v>
      </c>
      <c r="D12649" s="115" t="s">
        <v>45520</v>
      </c>
      <c r="E12649" s="115" t="s">
        <v>45521</v>
      </c>
      <c r="F12649" s="115" t="s">
        <v>45522</v>
      </c>
      <c r="I12649" s="115" t="s">
        <v>6</v>
      </c>
      <c r="J12649" s="115">
        <v>243.05</v>
      </c>
    </row>
    <row r="12650" spans="1:10" hidden="1">
      <c r="A12650" s="115" t="s">
        <v>12919</v>
      </c>
      <c r="B12650" s="115" t="str">
        <f t="shared" si="197"/>
        <v>JANELA DE ACO LAMINADO A FRIO COM ADICAO DE COBRE,MAXIM-AR,MEDINDO 1,00X,60X0,05M,COM MASSA EXTERNA QUADRICULADA,COM GRADE,PRE-PINTADA,INCLUSIVE FERRANGES.FORNECIMENTO E COLOCACAO</v>
      </c>
      <c r="C12650" s="115" t="s">
        <v>45523</v>
      </c>
      <c r="D12650" s="115" t="s">
        <v>45524</v>
      </c>
      <c r="E12650" s="115" t="s">
        <v>45525</v>
      </c>
      <c r="I12650" s="115" t="s">
        <v>6</v>
      </c>
      <c r="J12650" s="115">
        <v>452.3</v>
      </c>
    </row>
    <row r="12651" spans="1:10" hidden="1">
      <c r="A12651" s="115" t="s">
        <v>12920</v>
      </c>
      <c r="B12651" s="115" t="str">
        <f t="shared" si="197"/>
        <v>JANELA DE ACO LAMINADO A FRIO COM ADICAO DE COBRE,MAXIM-AR,MEDINDO 1,00X,60X0,05M,COM MASSA EXTERNA QUADRICULADA,COM GRADE,PRE-PINTADA,INCLUSIVE FERRANGES.FORNECIMENTO E COLOCACAO</v>
      </c>
      <c r="C12651" s="115" t="s">
        <v>45523</v>
      </c>
      <c r="D12651" s="115" t="s">
        <v>45524</v>
      </c>
      <c r="E12651" s="115" t="s">
        <v>45525</v>
      </c>
      <c r="I12651" s="115" t="s">
        <v>6</v>
      </c>
      <c r="J12651" s="115">
        <v>446.94</v>
      </c>
    </row>
    <row r="12652" spans="1:10" hidden="1">
      <c r="A12652" s="115" t="s">
        <v>12921</v>
      </c>
      <c r="B12652" s="115"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2" s="115" t="s">
        <v>45509</v>
      </c>
      <c r="D12652" s="115" t="s">
        <v>45526</v>
      </c>
      <c r="E12652" s="115" t="s">
        <v>45527</v>
      </c>
      <c r="F12652" s="115" t="s">
        <v>45528</v>
      </c>
      <c r="G12652" s="115" t="s">
        <v>45529</v>
      </c>
      <c r="I12652" s="115" t="s">
        <v>6</v>
      </c>
      <c r="J12652" s="115">
        <v>348.52</v>
      </c>
    </row>
    <row r="12653" spans="1:10" hidden="1">
      <c r="A12653" s="115" t="s">
        <v>12922</v>
      </c>
      <c r="B12653" s="115"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3" s="115" t="s">
        <v>45509</v>
      </c>
      <c r="D12653" s="115" t="s">
        <v>45526</v>
      </c>
      <c r="E12653" s="115" t="s">
        <v>45527</v>
      </c>
      <c r="F12653" s="115" t="s">
        <v>45528</v>
      </c>
      <c r="G12653" s="115" t="s">
        <v>45529</v>
      </c>
      <c r="I12653" s="115" t="s">
        <v>6</v>
      </c>
      <c r="J12653" s="115">
        <v>341.56</v>
      </c>
    </row>
    <row r="12654" spans="1:10" hidden="1">
      <c r="A12654" s="115" t="s">
        <v>12923</v>
      </c>
      <c r="B12654" s="115" t="str">
        <f t="shared" si="197"/>
        <v>JANELA DE CORRER EM ACO LAMINADO A FRIO COM ADICAO DE COBRE,COM BANDEIRA BASCULANTE,MEDINDO 1,20X1,00X0,08M,COM 4 FOLHAS,MASSA EXTERNA COM DIVISAO,COM GRADE ELO,PRE-PINTADA,INCLUSIVE FERRAGENS.FORNECIMENTO E COLOCACAO</v>
      </c>
      <c r="C12654" s="115" t="s">
        <v>45509</v>
      </c>
      <c r="D12654" s="115" t="s">
        <v>45530</v>
      </c>
      <c r="E12654" s="115" t="s">
        <v>45531</v>
      </c>
      <c r="F12654" s="115" t="s">
        <v>45532</v>
      </c>
      <c r="I12654" s="115" t="s">
        <v>6</v>
      </c>
      <c r="J12654" s="115">
        <v>290.47000000000003</v>
      </c>
    </row>
    <row r="12655" spans="1:10" hidden="1">
      <c r="A12655" s="115" t="s">
        <v>12924</v>
      </c>
      <c r="B12655" s="115" t="str">
        <f t="shared" si="197"/>
        <v>JANELA DE CORRER EM ACO LAMINADO A FRIO COM ADICAO DE COBRE,COM BANDEIRA BASCULANTE,MEDINDO 1,20X1,00X0,08M,COM 4 FOLHAS,MASSA EXTERNA COM DIVISAO,COM GRADE ELO,PRE-PINTADA,INCLUSIVE FERRAGENS.FORNECIMENTO E COLOCACAO</v>
      </c>
      <c r="C12655" s="115" t="s">
        <v>45509</v>
      </c>
      <c r="D12655" s="115" t="s">
        <v>45530</v>
      </c>
      <c r="E12655" s="115" t="s">
        <v>45531</v>
      </c>
      <c r="F12655" s="115" t="s">
        <v>45532</v>
      </c>
      <c r="I12655" s="115" t="s">
        <v>6</v>
      </c>
      <c r="J12655" s="115">
        <v>285.12</v>
      </c>
    </row>
    <row r="12656" spans="1:10" hidden="1">
      <c r="A12656" s="115" t="s">
        <v>12925</v>
      </c>
      <c r="B12656" s="115" t="str">
        <f t="shared" si="197"/>
        <v>JANELA DE CORRER EM ACO LAMINADO A FRIO COM ADICAO DE COBRE,COM BANDEIRA BASCULANTE,MEDINDO 1,20X1,50M,MASSA EXTERNA QUADRICULADA.FORNECIMENTO E COLOCACAO</v>
      </c>
      <c r="C12656" s="115" t="s">
        <v>45509</v>
      </c>
      <c r="D12656" s="115" t="s">
        <v>45533</v>
      </c>
      <c r="E12656" s="115" t="s">
        <v>45534</v>
      </c>
      <c r="I12656" s="115" t="s">
        <v>6</v>
      </c>
      <c r="J12656" s="115">
        <v>343.3</v>
      </c>
    </row>
    <row r="12657" spans="1:10" hidden="1">
      <c r="A12657" s="115" t="s">
        <v>12926</v>
      </c>
      <c r="B12657" s="115" t="str">
        <f t="shared" si="197"/>
        <v>JANELA DE CORRER EM ACO LAMINADO A FRIO COM ADICAO DE COBRE,COM BANDEIRA BASCULANTE,MEDINDO 1,20X1,50M,MASSA EXTERNA QUADRICULADA.FORNECIMENTO E COLOCACAO</v>
      </c>
      <c r="C12657" s="115" t="s">
        <v>45509</v>
      </c>
      <c r="D12657" s="115" t="s">
        <v>45533</v>
      </c>
      <c r="E12657" s="115" t="s">
        <v>45534</v>
      </c>
      <c r="I12657" s="115" t="s">
        <v>6</v>
      </c>
      <c r="J12657" s="115">
        <v>338.27</v>
      </c>
    </row>
    <row r="12658" spans="1:10" hidden="1">
      <c r="A12658" s="115" t="s">
        <v>12927</v>
      </c>
      <c r="B12658" s="115" t="str">
        <f t="shared" si="197"/>
        <v>JANELA DE CORRER EM ACO LAMINADO A FRIO COM ADICAO DE COBRE,COM BANDEIRA BASCULANTE,MEDINDO 1,20X2,00M,COM 2 FOLHAS FIXAS E 2 FOLHAS CENTRAIS DE CORRER,MASSA EXTERNA,COM DIVISOES,COM GRADE ELO INTERNA NO VAO CENTRAL.FORNECIMENTO E COLOCACAO</v>
      </c>
      <c r="C12658" s="115" t="s">
        <v>45509</v>
      </c>
      <c r="D12658" s="115" t="s">
        <v>45535</v>
      </c>
      <c r="E12658" s="115" t="s">
        <v>45536</v>
      </c>
      <c r="F12658" s="115" t="s">
        <v>45537</v>
      </c>
      <c r="I12658" s="115" t="s">
        <v>6</v>
      </c>
      <c r="J12658" s="115">
        <v>572.41</v>
      </c>
    </row>
    <row r="12659" spans="1:10" hidden="1">
      <c r="A12659" s="115" t="s">
        <v>12928</v>
      </c>
      <c r="B12659" s="115" t="str">
        <f t="shared" si="197"/>
        <v>JANELA DE CORRER EM ACO LAMINADO A FRIO COM ADICAO DE COBRE,COM BANDEIRA BASCULANTE,MEDINDO 1,20X2,00M,COM 2 FOLHAS FIXAS E 2 FOLHAS CENTRAIS DE CORRER,MASSA EXTERNA,COM DIVISOES,COM GRADE ELO INTERNA NO VAO CENTRAL.FORNECIMENTO E COLOCACAO</v>
      </c>
      <c r="C12659" s="115" t="s">
        <v>45509</v>
      </c>
      <c r="D12659" s="115" t="s">
        <v>45535</v>
      </c>
      <c r="E12659" s="115" t="s">
        <v>45536</v>
      </c>
      <c r="F12659" s="115" t="s">
        <v>45537</v>
      </c>
      <c r="I12659" s="115" t="s">
        <v>6</v>
      </c>
      <c r="J12659" s="115">
        <v>556.34</v>
      </c>
    </row>
    <row r="12660" spans="1:10" hidden="1">
      <c r="A12660" s="115" t="s">
        <v>12929</v>
      </c>
      <c r="B12660" s="115" t="str">
        <f t="shared" si="197"/>
        <v>JANELA EM ACO LAMINADO A FRIO COM ADICAO DE COBRE,MAXIM-AR,MEDINDO 1,40X0,60M,2 FOLHAS,COM GRADE ELO,PRE-PINTADA,INCLUSIVE FERRAGENS.FORNECIMENTO E COLOCACAO</v>
      </c>
      <c r="C12660" s="115" t="s">
        <v>45515</v>
      </c>
      <c r="D12660" s="115" t="s">
        <v>45538</v>
      </c>
      <c r="E12660" s="115" t="s">
        <v>45532</v>
      </c>
      <c r="I12660" s="115" t="s">
        <v>6</v>
      </c>
      <c r="J12660" s="115">
        <v>619.23</v>
      </c>
    </row>
    <row r="12661" spans="1:10" hidden="1">
      <c r="A12661" s="115" t="s">
        <v>12930</v>
      </c>
      <c r="B12661" s="115" t="str">
        <f t="shared" si="197"/>
        <v>JANELA EM ACO LAMINADO A FRIO COM ADICAO DE COBRE,MAXIM-AR,MEDINDO 1,40X0,60M,2 FOLHAS,COM GRADE ELO,PRE-PINTADA,INCLUSIVE FERRAGENS.FORNECIMENTO E COLOCACAO</v>
      </c>
      <c r="C12661" s="115" t="s">
        <v>45515</v>
      </c>
      <c r="D12661" s="115" t="s">
        <v>45538</v>
      </c>
      <c r="E12661" s="115" t="s">
        <v>45532</v>
      </c>
      <c r="I12661" s="115" t="s">
        <v>6</v>
      </c>
      <c r="J12661" s="115">
        <v>614.41</v>
      </c>
    </row>
    <row r="12662" spans="1:10" hidden="1">
      <c r="A12662" s="115" t="s">
        <v>12931</v>
      </c>
      <c r="B12662" s="115" t="str">
        <f t="shared" si="197"/>
        <v>JANELA EM ACO LAMINADO A FRIO COM ADICAO DE COBRE,MAXIM-AR,MEDINDO 0,40X0,60M,COM MASSA EXTERNA QUADRICULADA,COM GRADE INTERNA,COM 1 FOLHA,EXCLUSIVE VIDRO.FORNECIMENTO E COLOCACAO</v>
      </c>
      <c r="C12662" s="115" t="s">
        <v>45515</v>
      </c>
      <c r="D12662" s="115" t="s">
        <v>45539</v>
      </c>
      <c r="E12662" s="115" t="s">
        <v>45540</v>
      </c>
      <c r="I12662" s="115" t="s">
        <v>6</v>
      </c>
      <c r="J12662" s="115">
        <v>163.59</v>
      </c>
    </row>
    <row r="12663" spans="1:10" hidden="1">
      <c r="A12663" s="115" t="s">
        <v>12932</v>
      </c>
      <c r="B12663" s="115" t="str">
        <f t="shared" si="197"/>
        <v>JANELA EM ACO LAMINADO A FRIO COM ADICAO DE COBRE,MAXIM-AR,MEDINDO 0,40X0,60M,COM MASSA EXTERNA QUADRICULADA,COM GRADE INTERNA,COM 1 FOLHA,EXCLUSIVE VIDRO.FORNECIMENTO E COLOCACAO</v>
      </c>
      <c r="C12663" s="115" t="s">
        <v>45515</v>
      </c>
      <c r="D12663" s="115" t="s">
        <v>45539</v>
      </c>
      <c r="E12663" s="115" t="s">
        <v>45540</v>
      </c>
      <c r="I12663" s="115" t="s">
        <v>6</v>
      </c>
      <c r="J12663" s="115">
        <v>158.55000000000001</v>
      </c>
    </row>
    <row r="12664" spans="1:10" hidden="1">
      <c r="A12664" s="115" t="s">
        <v>12933</v>
      </c>
      <c r="B12664" s="115" t="str">
        <f t="shared" si="197"/>
        <v>JANELA EM ACO LAMINADO A FRIO COM ADICAO DE COBRE,MAXIM-AR,MEDINDO 0,60X0,80M,COM MASSA EXTERNA QUADRICULADA,COM GRADE INTERNA,COM 1 FOLHA,EXCLUSIVE VIDRO.FORNECIMENTO E COLOCACAO</v>
      </c>
      <c r="C12664" s="115" t="s">
        <v>45515</v>
      </c>
      <c r="D12664" s="115" t="s">
        <v>45541</v>
      </c>
      <c r="E12664" s="115" t="s">
        <v>45540</v>
      </c>
      <c r="I12664" s="115" t="s">
        <v>6</v>
      </c>
      <c r="J12664" s="115">
        <v>228.54</v>
      </c>
    </row>
    <row r="12665" spans="1:10" hidden="1">
      <c r="A12665" s="115" t="s">
        <v>12934</v>
      </c>
      <c r="B12665" s="115" t="str">
        <f t="shared" si="197"/>
        <v>JANELA EM ACO LAMINADO A FRIO COM ADICAO DE COBRE,MAXIM-AR,MEDINDO 0,60X0,80M,COM MASSA EXTERNA QUADRICULADA,COM GRADE INTERNA,COM 1 FOLHA,EXCLUSIVE VIDRO.FORNECIMENTO E COLOCACAO</v>
      </c>
      <c r="C12665" s="115" t="s">
        <v>45515</v>
      </c>
      <c r="D12665" s="115" t="s">
        <v>45541</v>
      </c>
      <c r="E12665" s="115" t="s">
        <v>45540</v>
      </c>
      <c r="I12665" s="115" t="s">
        <v>6</v>
      </c>
      <c r="J12665" s="115">
        <v>223.51</v>
      </c>
    </row>
    <row r="12666" spans="1:10" hidden="1">
      <c r="A12666" s="115" t="s">
        <v>12935</v>
      </c>
      <c r="B12666" s="115" t="str">
        <f t="shared" si="197"/>
        <v>JANELA EM ACO LAMINADO A FRIO COM ADICAO DE COBRE,MAXIM-AR,MEDINDO 1,20X0,60M,COM MASSA EXTERNA QUADRICULADA,COM GRADE INTERNA,COM 1 FOLHA,EXCLUSIVE VIDRO.FORNECIMENTO E COLOCACAO</v>
      </c>
      <c r="C12666" s="115" t="s">
        <v>45515</v>
      </c>
      <c r="D12666" s="115" t="s">
        <v>45542</v>
      </c>
      <c r="E12666" s="115" t="s">
        <v>45540</v>
      </c>
      <c r="I12666" s="115" t="s">
        <v>6</v>
      </c>
      <c r="J12666" s="115">
        <v>489.31</v>
      </c>
    </row>
    <row r="12667" spans="1:10" hidden="1">
      <c r="A12667" s="115" t="s">
        <v>12936</v>
      </c>
      <c r="B12667" s="115" t="str">
        <f t="shared" si="197"/>
        <v>JANELA EM ACO LAMINADO A FRIO COM ADICAO DE COBRE,MAXIM-AR,MEDINDO 1,20X0,60M,COM MASSA EXTERNA QUADRICULADA,COM GRADE INTERNA,COM 1 FOLHA,EXCLUSIVE VIDRO.FORNECIMENTO E COLOCACAO</v>
      </c>
      <c r="C12667" s="115" t="s">
        <v>45515</v>
      </c>
      <c r="D12667" s="115" t="s">
        <v>45542</v>
      </c>
      <c r="E12667" s="115" t="s">
        <v>45540</v>
      </c>
      <c r="I12667" s="115" t="s">
        <v>6</v>
      </c>
      <c r="J12667" s="115">
        <v>475.92</v>
      </c>
    </row>
    <row r="12668" spans="1:10" hidden="1">
      <c r="A12668" s="115" t="s">
        <v>12937</v>
      </c>
      <c r="B12668" s="115" t="str">
        <f t="shared" si="197"/>
        <v>JANELA EM ACO LAMINADO A FRIO COM ADICAO DE COBRE,4 FOLHAS,COM BANDEIRA BASCULANTE,MEDINDO 1,00X2,00X0,14M,MASSA EXTERNA COM DIVISAO,PRE-PINTADA,INCLUSIVE FERRAGENS.FORNECIMENTO ECOLOCACAO</v>
      </c>
      <c r="C12668" s="115" t="s">
        <v>45543</v>
      </c>
      <c r="D12668" s="115" t="s">
        <v>45544</v>
      </c>
      <c r="E12668" s="115" t="s">
        <v>45545</v>
      </c>
      <c r="F12668" s="115" t="s">
        <v>37137</v>
      </c>
      <c r="I12668" s="115" t="s">
        <v>6</v>
      </c>
      <c r="J12668" s="115">
        <v>337.81</v>
      </c>
    </row>
    <row r="12669" spans="1:10" hidden="1">
      <c r="A12669" s="115" t="s">
        <v>12938</v>
      </c>
      <c r="B12669" s="115" t="str">
        <f t="shared" si="197"/>
        <v>JANELA EM ACO LAMINADO A FRIO COM ADICAO DE COBRE,4 FOLHAS,COM BANDEIRA BASCULANTE,MEDINDO 1,00X2,00X0,14M,MASSA EXTERNA COM DIVISAO,PRE-PINTADA,INCLUSIVE FERRAGENS.FORNECIMENTO ECOLOCACAO</v>
      </c>
      <c r="C12669" s="115" t="s">
        <v>45543</v>
      </c>
      <c r="D12669" s="115" t="s">
        <v>45544</v>
      </c>
      <c r="E12669" s="115" t="s">
        <v>45545</v>
      </c>
      <c r="F12669" s="115" t="s">
        <v>37137</v>
      </c>
      <c r="I12669" s="115" t="s">
        <v>6</v>
      </c>
      <c r="J12669" s="115">
        <v>332.46</v>
      </c>
    </row>
    <row r="12670" spans="1:10" hidden="1">
      <c r="A12670" s="115" t="s">
        <v>12939</v>
      </c>
      <c r="B12670" s="115" t="str">
        <f t="shared" si="197"/>
        <v>JANELA DE CORRER EM ACO LAMINADO A FRIO COM ADICAO DE COBRE,MEDINDO 1,20X2,00M,MASSA EXTERNA QUADRICULADA,COM GRADE INTERNA,COM 4 FOLHAS,EXCLUSIVE VIDRO.FORNECIMENTO E COLOCACAO</v>
      </c>
      <c r="C12670" s="115" t="s">
        <v>45509</v>
      </c>
      <c r="D12670" s="115" t="s">
        <v>45546</v>
      </c>
      <c r="E12670" s="115" t="s">
        <v>45547</v>
      </c>
      <c r="I12670" s="115" t="s">
        <v>6</v>
      </c>
      <c r="J12670" s="115">
        <v>504.16</v>
      </c>
    </row>
    <row r="12671" spans="1:10" hidden="1">
      <c r="A12671" s="115" t="s">
        <v>12940</v>
      </c>
      <c r="B12671" s="115" t="str">
        <f t="shared" si="197"/>
        <v>JANELA DE CORRER EM ACO LAMINADO A FRIO COM ADICAO DE COBRE,MEDINDO 1,20X2,00M,MASSA EXTERNA QUADRICULADA,COM GRADE INTERNA,COM 4 FOLHAS,EXCLUSIVE VIDRO.FORNECIMENTO E COLOCACAO</v>
      </c>
      <c r="C12671" s="115" t="s">
        <v>45509</v>
      </c>
      <c r="D12671" s="115" t="s">
        <v>45546</v>
      </c>
      <c r="E12671" s="115" t="s">
        <v>45547</v>
      </c>
      <c r="I12671" s="115" t="s">
        <v>6</v>
      </c>
      <c r="J12671" s="115">
        <v>499.12</v>
      </c>
    </row>
    <row r="12672" spans="1:10" hidden="1">
      <c r="A12672" s="115" t="s">
        <v>12941</v>
      </c>
      <c r="B12672" s="115" t="str">
        <f t="shared" si="197"/>
        <v>JANELA EM ACO LAMINADO A FRIO COM ADICAO DE COBRE,TIPO MAXIM-AR,MEDINDO 1,40X1,20M,COM GRADE ELO,COMPOSTO POR 2 MODULOSDE 1,40X0,60M,COM 2 FOLHAS CADA E JUNCAO ACO LAMINADO A FRIO COM ADICAO DE COBRE,PARA JANELA MAXIM-AR 140CM.FORNECIMENTO E COLOCACAO</v>
      </c>
      <c r="C12672" s="115" t="s">
        <v>45548</v>
      </c>
      <c r="D12672" s="115" t="s">
        <v>45549</v>
      </c>
      <c r="E12672" s="115" t="s">
        <v>45550</v>
      </c>
      <c r="F12672" s="115" t="s">
        <v>45551</v>
      </c>
      <c r="G12672" s="115" t="s">
        <v>36481</v>
      </c>
      <c r="I12672" s="115" t="s">
        <v>6</v>
      </c>
      <c r="J12672" s="115">
        <v>1279.6099999999999</v>
      </c>
    </row>
    <row r="12673" spans="1:10" hidden="1">
      <c r="A12673" s="115" t="s">
        <v>12942</v>
      </c>
      <c r="B12673" s="115" t="str">
        <f t="shared" si="197"/>
        <v>JANELA EM ACO LAMINADO A FRIO COM ADICAO DE COBRE,TIPO MAXIM-AR,MEDINDO 1,40X1,20M,COM GRADE ELO,COMPOSTO POR 2 MODULOSDE 1,40X0,60M,COM 2 FOLHAS CADA E JUNCAO ACO LAMINADO A FRIO COM ADICAO DE COBRE,PARA JANELA MAXIM-AR 140CM.FORNECIMENTO E COLOCACAO</v>
      </c>
      <c r="C12673" s="115" t="s">
        <v>45548</v>
      </c>
      <c r="D12673" s="115" t="s">
        <v>45549</v>
      </c>
      <c r="E12673" s="115" t="s">
        <v>45550</v>
      </c>
      <c r="F12673" s="115" t="s">
        <v>45551</v>
      </c>
      <c r="G12673" s="115" t="s">
        <v>36481</v>
      </c>
      <c r="I12673" s="115" t="s">
        <v>6</v>
      </c>
      <c r="J12673" s="115">
        <v>1272.19</v>
      </c>
    </row>
    <row r="12674" spans="1:10" hidden="1">
      <c r="A12674" s="115" t="s">
        <v>12943</v>
      </c>
      <c r="B12674" s="115" t="str">
        <f t="shared" si="197"/>
        <v>JANELA EM ACO LAMINADO A FRIO COM ADICAO DE COBRE,TIPO MAXIM-AR,MEDINDO 2,40X0,60M,COMPOSTO PARA 4 MODULOS DE 0,60X0,60M,COM 1 FOLHA,COM GRADE ELO E JUNCAO PARA JANELA MAXIM-AR 60CM.FORNECIMENTO E COLOCACAO</v>
      </c>
      <c r="C12674" s="115" t="s">
        <v>45548</v>
      </c>
      <c r="D12674" s="115" t="s">
        <v>45552</v>
      </c>
      <c r="E12674" s="115" t="s">
        <v>45553</v>
      </c>
      <c r="F12674" s="115" t="s">
        <v>37126</v>
      </c>
      <c r="I12674" s="115" t="s">
        <v>6</v>
      </c>
      <c r="J12674" s="115">
        <v>770.9</v>
      </c>
    </row>
    <row r="12675" spans="1:10" hidden="1">
      <c r="A12675" s="115" t="s">
        <v>12944</v>
      </c>
      <c r="B12675" s="115" t="str">
        <f t="shared" si="197"/>
        <v>JANELA EM ACO LAMINADO A FRIO COM ADICAO DE COBRE,TIPO MAXIM-AR,MEDINDO 2,40X0,60M,COMPOSTO PARA 4 MODULOS DE 0,60X0,60M,COM 1 FOLHA,COM GRADE ELO E JUNCAO PARA JANELA MAXIM-AR 60CM.FORNECIMENTO E COLOCACAO</v>
      </c>
      <c r="C12675" s="115" t="s">
        <v>45548</v>
      </c>
      <c r="D12675" s="115" t="s">
        <v>45552</v>
      </c>
      <c r="E12675" s="115" t="s">
        <v>45553</v>
      </c>
      <c r="F12675" s="115" t="s">
        <v>37126</v>
      </c>
      <c r="I12675" s="115" t="s">
        <v>6</v>
      </c>
      <c r="J12675" s="115">
        <v>760.73</v>
      </c>
    </row>
    <row r="12676" spans="1:10" hidden="1">
      <c r="A12676" s="115" t="s">
        <v>12945</v>
      </c>
      <c r="B12676" s="115" t="str">
        <f t="shared" si="197"/>
        <v>JANELA VENEZIANA EM ACO LAMINADO A FRIO COM ADICAO DE COBRE,COM 6 FOLHAS,MEDINDO 1,20X2,00M,COM POSTIGO PARA VIDRO INTERNO,EXCLUSIVE VIDRO.FORNECIMENTO E COLOCACAO</v>
      </c>
      <c r="C12676" s="115" t="s">
        <v>45554</v>
      </c>
      <c r="D12676" s="115" t="s">
        <v>45555</v>
      </c>
      <c r="E12676" s="115" t="s">
        <v>45556</v>
      </c>
      <c r="I12676" s="115" t="s">
        <v>6</v>
      </c>
      <c r="J12676" s="115">
        <v>526.63</v>
      </c>
    </row>
    <row r="12677" spans="1:10" hidden="1">
      <c r="A12677" s="115" t="s">
        <v>12946</v>
      </c>
      <c r="B12677" s="115" t="str">
        <f t="shared" ref="B12677:B12740" si="198">C12677&amp;D12677&amp;E12677&amp;F12677&amp;G12677&amp;H12677</f>
        <v>JANELA VENEZIANA EM ACO LAMINADO A FRIO COM ADICAO DE COBRE,COM 6 FOLHAS,MEDINDO 1,20X2,00M,COM POSTIGO PARA VIDRO INTERNO,EXCLUSIVE VIDRO.FORNECIMENTO E COLOCACAO</v>
      </c>
      <c r="C12677" s="115" t="s">
        <v>45554</v>
      </c>
      <c r="D12677" s="115" t="s">
        <v>45555</v>
      </c>
      <c r="E12677" s="115" t="s">
        <v>45556</v>
      </c>
      <c r="I12677" s="115" t="s">
        <v>6</v>
      </c>
      <c r="J12677" s="115">
        <v>518.47</v>
      </c>
    </row>
    <row r="12678" spans="1:10" hidden="1">
      <c r="A12678" s="115" t="s">
        <v>12947</v>
      </c>
      <c r="B12678" s="115" t="str">
        <f t="shared" si="198"/>
        <v>JANELA VENEZIANA EM ACO LAMINADO A FRIO COM ADICAO DE COBRE,COM 6 FOLHAS,MEDINDO 1,50X1,20M,EXCLUSIVE VIDRO.FORNECIMENTO E COLOCACAO</v>
      </c>
      <c r="C12678" s="115" t="s">
        <v>45554</v>
      </c>
      <c r="D12678" s="115" t="s">
        <v>45557</v>
      </c>
      <c r="E12678" s="115" t="s">
        <v>36481</v>
      </c>
      <c r="I12678" s="115" t="s">
        <v>6</v>
      </c>
      <c r="J12678" s="115">
        <v>430.1</v>
      </c>
    </row>
    <row r="12679" spans="1:10" hidden="1">
      <c r="A12679" s="115" t="s">
        <v>12948</v>
      </c>
      <c r="B12679" s="115" t="str">
        <f t="shared" si="198"/>
        <v>JANELA VENEZIANA EM ACO LAMINADO A FRIO COM ADICAO DE COBRE,COM 6 FOLHAS,MEDINDO 1,50X1,20M,EXCLUSIVE VIDRO.FORNECIMENTO E COLOCACAO</v>
      </c>
      <c r="C12679" s="115" t="s">
        <v>45554</v>
      </c>
      <c r="D12679" s="115" t="s">
        <v>45557</v>
      </c>
      <c r="E12679" s="115" t="s">
        <v>36481</v>
      </c>
      <c r="I12679" s="115" t="s">
        <v>6</v>
      </c>
      <c r="J12679" s="115">
        <v>425.07</v>
      </c>
    </row>
    <row r="12680" spans="1:10" hidden="1">
      <c r="A12680" s="115" t="s">
        <v>12949</v>
      </c>
      <c r="B12680" s="115" t="str">
        <f t="shared" si="198"/>
        <v>JANELA EM ACO LAMINADO A FRIO COM ADICAO DE COBRE,TIPO MAXIM-AR,MEDINDO 2,00X0,60M,COM GRADE ELO,COMPOSTO POR 1 MODULO DE 0,60X0,60M,COM 1 FOLHA,1 MODULO DE 1,40X0,60M,COM 2 FOLHAS E JUNCAO PARA JANELA MAXIM-AR 60CM.FORNECIMENTO E COLOCACAO</v>
      </c>
      <c r="C12680" s="115" t="s">
        <v>45548</v>
      </c>
      <c r="D12680" s="115" t="s">
        <v>45558</v>
      </c>
      <c r="E12680" s="115" t="s">
        <v>45559</v>
      </c>
      <c r="F12680" s="115" t="s">
        <v>45560</v>
      </c>
      <c r="I12680" s="115" t="s">
        <v>6</v>
      </c>
      <c r="J12680" s="115">
        <v>820.12</v>
      </c>
    </row>
    <row r="12681" spans="1:10" hidden="1">
      <c r="A12681" s="115" t="s">
        <v>12950</v>
      </c>
      <c r="B12681" s="115" t="str">
        <f t="shared" si="198"/>
        <v>JANELA EM ACO LAMINADO A FRIO COM ADICAO DE COBRE,TIPO MAXIM-AR,MEDINDO 2,00X0,60M,COM GRADE ELO,COMPOSTO POR 1 MODULO DE 0,60X0,60M,COM 1 FOLHA,1 MODULO DE 1,40X0,60M,COM 2 FOLHAS E JUNCAO PARA JANELA MAXIM-AR 60CM.FORNECIMENTO E COLOCACAO</v>
      </c>
      <c r="C12681" s="115" t="s">
        <v>45548</v>
      </c>
      <c r="D12681" s="115" t="s">
        <v>45558</v>
      </c>
      <c r="E12681" s="115" t="s">
        <v>45559</v>
      </c>
      <c r="F12681" s="115" t="s">
        <v>45560</v>
      </c>
      <c r="I12681" s="115" t="s">
        <v>6</v>
      </c>
      <c r="J12681" s="115">
        <v>813.16</v>
      </c>
    </row>
    <row r="12682" spans="1:10" hidden="1">
      <c r="A12682" s="115" t="s">
        <v>12951</v>
      </c>
      <c r="B12682" s="115" t="str">
        <f t="shared" si="198"/>
        <v>JANELA VENEZIANA EM ACO LAMINADO A FRIO COM ADICAO DE COBRE,MEDINDO 2,00X1,00X0,14M,6 FOLHAS,COM GRADE QUADRICULADA,PRE-PINTADA,INCLUSIVE FERRAGENS.FORNECIMENTO E COLOCACAO</v>
      </c>
      <c r="C12682" s="115" t="s">
        <v>45554</v>
      </c>
      <c r="D12682" s="115" t="s">
        <v>45561</v>
      </c>
      <c r="E12682" s="115" t="s">
        <v>45562</v>
      </c>
      <c r="I12682" s="115" t="s">
        <v>6</v>
      </c>
      <c r="J12682" s="115">
        <v>539.79999999999995</v>
      </c>
    </row>
    <row r="12683" spans="1:10" hidden="1">
      <c r="A12683" s="115" t="s">
        <v>12952</v>
      </c>
      <c r="B12683" s="115" t="str">
        <f t="shared" si="198"/>
        <v>JANELA VENEZIANA EM ACO LAMINADO A FRIO COM ADICAO DE COBRE,MEDINDO 2,00X1,00X0,14M,6 FOLHAS,COM GRADE QUADRICULADA,PRE-PINTADA,INCLUSIVE FERRAGENS.FORNECIMENTO E COLOCACAO</v>
      </c>
      <c r="C12683" s="115" t="s">
        <v>45554</v>
      </c>
      <c r="D12683" s="115" t="s">
        <v>45561</v>
      </c>
      <c r="E12683" s="115" t="s">
        <v>45562</v>
      </c>
      <c r="I12683" s="115" t="s">
        <v>6</v>
      </c>
      <c r="J12683" s="115">
        <v>534.45000000000005</v>
      </c>
    </row>
    <row r="12684" spans="1:10" hidden="1">
      <c r="A12684" s="115" t="s">
        <v>12953</v>
      </c>
      <c r="B12684" s="115" t="str">
        <f t="shared" si="198"/>
        <v>PORTA ACUSTICA METALICA COM INDICE DE PROTECAO SONORA APROXIMADAMENTE COM 46DB,PARA ALTA FREQUENCIA,NAS DIMENSOES DE 700X2100MM,INCLUSIVE FECHADURA ESPECIAL COM CHAVE,MOLDURA EM CANTONEIRA DE ACO.FORNECIMENTO E COLOCACAO</v>
      </c>
      <c r="C12684" s="115" t="s">
        <v>56228</v>
      </c>
      <c r="D12684" s="115" t="s">
        <v>56229</v>
      </c>
      <c r="E12684" s="115" t="s">
        <v>56230</v>
      </c>
      <c r="F12684" s="115" t="s">
        <v>56231</v>
      </c>
      <c r="I12684" s="115" t="s">
        <v>6</v>
      </c>
      <c r="J12684" s="115">
        <v>4398.54</v>
      </c>
    </row>
    <row r="12685" spans="1:10" hidden="1">
      <c r="A12685" s="115" t="s">
        <v>12954</v>
      </c>
      <c r="B12685" s="115" t="str">
        <f t="shared" si="198"/>
        <v>PORTA ACUSTICA METALICA COM INDICE DE PROTECAO SONORA APROXIMADAMENTE COM 46DB,PARA ALTA FREQUENCIA,NAS DIMENSOES DE 700X2100MM,INCLUSIVE FECHADURA ESPECIAL COM CHAVE,MOLDURA EM CANTONEIRA DE ACO.FORNECIMENTO E COLOCACAO</v>
      </c>
      <c r="C12685" s="115" t="s">
        <v>56228</v>
      </c>
      <c r="D12685" s="115" t="s">
        <v>56229</v>
      </c>
      <c r="E12685" s="115" t="s">
        <v>56230</v>
      </c>
      <c r="F12685" s="115" t="s">
        <v>56231</v>
      </c>
      <c r="I12685" s="115" t="s">
        <v>6</v>
      </c>
      <c r="J12685" s="115">
        <v>4382.47</v>
      </c>
    </row>
    <row r="12686" spans="1:10" hidden="1">
      <c r="A12686" s="115" t="s">
        <v>12955</v>
      </c>
      <c r="B12686" s="115" t="str">
        <f t="shared" si="198"/>
        <v>PORTA ACUSTICA METALICA COM INDICE DE PROTECAO SONORA APROXIMADAMENTE COM 46DB,PARA ALTA FREQUENCIA,NAS DIMENSOES DE 800X2100MM,INCLUSIVE FECHADURA ESPECIAL COM CHAVE,MOLDURA EM CANTONEIRA DE ACO.FORNECIMENTO E COLOCACAO</v>
      </c>
      <c r="C12686" s="115" t="s">
        <v>56228</v>
      </c>
      <c r="D12686" s="115" t="s">
        <v>56232</v>
      </c>
      <c r="E12686" s="115" t="s">
        <v>56230</v>
      </c>
      <c r="F12686" s="115" t="s">
        <v>56231</v>
      </c>
      <c r="I12686" s="115" t="s">
        <v>6</v>
      </c>
      <c r="J12686" s="115">
        <v>4629</v>
      </c>
    </row>
    <row r="12687" spans="1:10" hidden="1">
      <c r="A12687" s="115" t="s">
        <v>12956</v>
      </c>
      <c r="B12687" s="115" t="str">
        <f t="shared" si="198"/>
        <v>PORTA ACUSTICA METALICA COM INDICE DE PROTECAO SONORA APROXIMADAMENTE COM 46DB,PARA ALTA FREQUENCIA,NAS DIMENSOES DE 800X2100MM,INCLUSIVE FECHADURA ESPECIAL COM CHAVE,MOLDURA EM CANTONEIRA DE ACO.FORNECIMENTO E COLOCACAO</v>
      </c>
      <c r="C12687" s="115" t="s">
        <v>56228</v>
      </c>
      <c r="D12687" s="115" t="s">
        <v>56232</v>
      </c>
      <c r="E12687" s="115" t="s">
        <v>56230</v>
      </c>
      <c r="F12687" s="115" t="s">
        <v>56231</v>
      </c>
      <c r="I12687" s="115" t="s">
        <v>6</v>
      </c>
      <c r="J12687" s="115">
        <v>4612.93</v>
      </c>
    </row>
    <row r="12688" spans="1:10" hidden="1">
      <c r="A12688" s="115" t="s">
        <v>12957</v>
      </c>
      <c r="B12688" s="115" t="str">
        <f t="shared" si="198"/>
        <v>PORTA ACUSTICA METALICA COM INDICE DE PROTECAO SONORA APROXIMADAMENTE COM 46DB,PARA ALTA FREQUENCIA,NAS DIMENSOES DE 900X2100MM,INCLUSIVE FECHADURA ESPECIAL COM CHAVE,MOLDURA EM CANTONEIRA DE ACO.FORNECIMENTO E COLOCACAO</v>
      </c>
      <c r="C12688" s="115" t="s">
        <v>56228</v>
      </c>
      <c r="D12688" s="115" t="s">
        <v>56233</v>
      </c>
      <c r="E12688" s="115" t="s">
        <v>56230</v>
      </c>
      <c r="F12688" s="115" t="s">
        <v>56231</v>
      </c>
      <c r="I12688" s="115" t="s">
        <v>6</v>
      </c>
      <c r="J12688" s="115">
        <v>5440.54</v>
      </c>
    </row>
    <row r="12689" spans="1:10" hidden="1">
      <c r="A12689" s="115" t="s">
        <v>12958</v>
      </c>
      <c r="B12689" s="115" t="str">
        <f t="shared" si="198"/>
        <v>PORTA ACUSTICA METALICA COM INDICE DE PROTECAO SONORA APROXIMADAMENTE COM 46DB,PARA ALTA FREQUENCIA,NAS DIMENSOES DE 900X2100MM,INCLUSIVE FECHADURA ESPECIAL COM CHAVE,MOLDURA EM CANTONEIRA DE ACO.FORNECIMENTO E COLOCACAO</v>
      </c>
      <c r="C12689" s="115" t="s">
        <v>56228</v>
      </c>
      <c r="D12689" s="115" t="s">
        <v>56233</v>
      </c>
      <c r="E12689" s="115" t="s">
        <v>56230</v>
      </c>
      <c r="F12689" s="115" t="s">
        <v>56231</v>
      </c>
      <c r="I12689" s="115" t="s">
        <v>6</v>
      </c>
      <c r="J12689" s="115">
        <v>5424.47</v>
      </c>
    </row>
    <row r="12690" spans="1:10" hidden="1">
      <c r="A12690" s="115" t="s">
        <v>12959</v>
      </c>
      <c r="B12690" s="115" t="str">
        <f t="shared" si="198"/>
        <v>PORTA ACUSTICA METALICA COM INDICE DE PROTECAO SONORA APROXIMADAMENTE COM 46DB,PARA ALTA FREQUENCIA,NAS DIMENSOES DE 1000X2100MM,INCLUSIVE FECHADURA ESPECIAL COM CHAVE,MOLDURA EM CANTONEIRA DE ACO.FORNECIMENTO E COLOCACAO</v>
      </c>
      <c r="C12690" s="115" t="s">
        <v>56228</v>
      </c>
      <c r="D12690" s="115" t="s">
        <v>56234</v>
      </c>
      <c r="E12690" s="115" t="s">
        <v>56235</v>
      </c>
      <c r="F12690" s="115" t="s">
        <v>56236</v>
      </c>
      <c r="I12690" s="115" t="s">
        <v>6</v>
      </c>
      <c r="J12690" s="115">
        <v>5630.88</v>
      </c>
    </row>
    <row r="12691" spans="1:10" hidden="1">
      <c r="A12691" s="115" t="s">
        <v>12960</v>
      </c>
      <c r="B12691" s="115" t="str">
        <f t="shared" si="198"/>
        <v>PORTA ACUSTICA METALICA COM INDICE DE PROTECAO SONORA APROXIMADAMENTE COM 46DB,PARA ALTA FREQUENCIA,NAS DIMENSOES DE 1000X2100MM,INCLUSIVE FECHADURA ESPECIAL COM CHAVE,MOLDURA EM CANTONEIRA DE ACO.FORNECIMENTO E COLOCACAO</v>
      </c>
      <c r="C12691" s="115" t="s">
        <v>56228</v>
      </c>
      <c r="D12691" s="115" t="s">
        <v>56234</v>
      </c>
      <c r="E12691" s="115" t="s">
        <v>56235</v>
      </c>
      <c r="F12691" s="115" t="s">
        <v>56236</v>
      </c>
      <c r="I12691" s="115" t="s">
        <v>6</v>
      </c>
      <c r="J12691" s="115">
        <v>5614.81</v>
      </c>
    </row>
    <row r="12692" spans="1:10" hidden="1">
      <c r="A12692" s="115" t="s">
        <v>12961</v>
      </c>
      <c r="B12692" s="115" t="str">
        <f t="shared" si="198"/>
        <v>PORTA ACUSTICA METALICA COM INDICE DE PROTECAO SONORA APROXIMADAMENTE COM 46DB,PARA ALTA FREQUENCIA,NAS DIMENSOES DE 1400X2100MM,INCLUSIVE FECHADURA ESPECIAL COM CHAVE,MOLDURA EM CANTONEIRA DE ACO.FORNECIMENTO E COLOCACAO</v>
      </c>
      <c r="C12692" s="115" t="s">
        <v>56228</v>
      </c>
      <c r="D12692" s="115" t="s">
        <v>56237</v>
      </c>
      <c r="E12692" s="115" t="s">
        <v>56235</v>
      </c>
      <c r="F12692" s="115" t="s">
        <v>56236</v>
      </c>
      <c r="I12692" s="115" t="s">
        <v>6</v>
      </c>
      <c r="J12692" s="115">
        <v>7634.64</v>
      </c>
    </row>
    <row r="12693" spans="1:10" hidden="1">
      <c r="A12693" s="115" t="s">
        <v>12962</v>
      </c>
      <c r="B12693" s="115" t="str">
        <f t="shared" si="198"/>
        <v>PORTA ACUSTICA METALICA COM INDICE DE PROTECAO SONORA APROXIMADAMENTE COM 46DB,PARA ALTA FREQUENCIA,NAS DIMENSOES DE 1400X2100MM,INCLUSIVE FECHADURA ESPECIAL COM CHAVE,MOLDURA EM CANTONEIRA DE ACO.FORNECIMENTO E COLOCACAO</v>
      </c>
      <c r="C12693" s="115" t="s">
        <v>56228</v>
      </c>
      <c r="D12693" s="115" t="s">
        <v>56237</v>
      </c>
      <c r="E12693" s="115" t="s">
        <v>56235</v>
      </c>
      <c r="F12693" s="115" t="s">
        <v>56236</v>
      </c>
      <c r="I12693" s="115" t="s">
        <v>6</v>
      </c>
      <c r="J12693" s="115">
        <v>7618.57</v>
      </c>
    </row>
    <row r="12694" spans="1:10" hidden="1">
      <c r="A12694" s="115" t="s">
        <v>12963</v>
      </c>
      <c r="B12694" s="115" t="str">
        <f t="shared" si="198"/>
        <v>PORTA ACUSTICA METALICA COM INDICE DE PROTECAO SONORA APROXIMADAMENTE COM 46DB,PARA ALTA FREQUENCIA,NAS DIMENSOES DE 1600X2100MM,INCLUSIVE FECHADURA ESPECIAL COM CHAVE,MOLDURA EM CANTONEIRA DE ACO.FORNECIMENTO E COLOCACAO</v>
      </c>
      <c r="C12694" s="115" t="s">
        <v>56228</v>
      </c>
      <c r="D12694" s="115" t="s">
        <v>56238</v>
      </c>
      <c r="E12694" s="115" t="s">
        <v>56235</v>
      </c>
      <c r="F12694" s="115" t="s">
        <v>56236</v>
      </c>
      <c r="I12694" s="115" t="s">
        <v>6</v>
      </c>
      <c r="J12694" s="115">
        <v>8636.52</v>
      </c>
    </row>
    <row r="12695" spans="1:10" hidden="1">
      <c r="A12695" s="115" t="s">
        <v>12964</v>
      </c>
      <c r="B12695" s="115" t="str">
        <f t="shared" si="198"/>
        <v>PORTA ACUSTICA METALICA COM INDICE DE PROTECAO SONORA APROXIMADAMENTE COM 46DB,PARA ALTA FREQUENCIA,NAS DIMENSOES DE 1600X2100MM,INCLUSIVE FECHADURA ESPECIAL COM CHAVE,MOLDURA EM CANTONEIRA DE ACO.FORNECIMENTO E COLOCACAO</v>
      </c>
      <c r="C12695" s="115" t="s">
        <v>56228</v>
      </c>
      <c r="D12695" s="115" t="s">
        <v>56238</v>
      </c>
      <c r="E12695" s="115" t="s">
        <v>56235</v>
      </c>
      <c r="F12695" s="115" t="s">
        <v>56236</v>
      </c>
      <c r="I12695" s="115" t="s">
        <v>6</v>
      </c>
      <c r="J12695" s="115">
        <v>8620.4500000000007</v>
      </c>
    </row>
    <row r="12696" spans="1:10" hidden="1">
      <c r="A12696" s="115" t="s">
        <v>12965</v>
      </c>
      <c r="B12696" s="115" t="str">
        <f t="shared" si="198"/>
        <v>PORTA ACUSTICA METALICA COM INDICE DE PROTECAO SONORA APROXIMADAMENTE COM 46DB,PARA ALTA FREQUENCIA,NAS DIMENSOES DE 1800X2100MM,INCLUSIVE FECHADURA ESPECIAL COM CHAVE,MOLDURA EM CANTONEIRA DE ACO.FORNECIMENTO E COLOCACAO</v>
      </c>
      <c r="C12696" s="115" t="s">
        <v>56228</v>
      </c>
      <c r="D12696" s="115" t="s">
        <v>56239</v>
      </c>
      <c r="E12696" s="115" t="s">
        <v>56235</v>
      </c>
      <c r="F12696" s="115" t="s">
        <v>56236</v>
      </c>
      <c r="I12696" s="115" t="s">
        <v>6</v>
      </c>
      <c r="J12696" s="115">
        <v>9638.4</v>
      </c>
    </row>
    <row r="12697" spans="1:10" hidden="1">
      <c r="A12697" s="115" t="s">
        <v>12966</v>
      </c>
      <c r="B12697" s="115" t="str">
        <f t="shared" si="198"/>
        <v>PORTA ACUSTICA METALICA COM INDICE DE PROTECAO SONORA APROXIMADAMENTE COM 46DB,PARA ALTA FREQUENCIA,NAS DIMENSOES DE 1800X2100MM,INCLUSIVE FECHADURA ESPECIAL COM CHAVE,MOLDURA EM CANTONEIRA DE ACO.FORNECIMENTO E COLOCACAO</v>
      </c>
      <c r="C12697" s="115" t="s">
        <v>56228</v>
      </c>
      <c r="D12697" s="115" t="s">
        <v>56239</v>
      </c>
      <c r="E12697" s="115" t="s">
        <v>56235</v>
      </c>
      <c r="F12697" s="115" t="s">
        <v>56236</v>
      </c>
      <c r="I12697" s="115" t="s">
        <v>6</v>
      </c>
      <c r="J12697" s="115">
        <v>9622.33</v>
      </c>
    </row>
    <row r="12698" spans="1:10" hidden="1">
      <c r="A12698" s="115" t="s">
        <v>12967</v>
      </c>
      <c r="B12698" s="115" t="str">
        <f t="shared" si="198"/>
        <v>PORTA ACUSTICA METALICA COM INDICE DE PROTECAO SONORA APROXIMADAMENTE COM 46DB,PARA ALTA FREQUENCIA,NAS DIMENSOES DE 2000X2100MM,INCLUSIVE FECHADURA ESPECIAL COM CHAVE,MOLDURA EM CANTONEIRA DE ACO.FORNECIMENTO E COLOCACAO</v>
      </c>
      <c r="C12698" s="115" t="s">
        <v>56228</v>
      </c>
      <c r="D12698" s="115" t="s">
        <v>56240</v>
      </c>
      <c r="E12698" s="115" t="s">
        <v>56235</v>
      </c>
      <c r="F12698" s="115" t="s">
        <v>56236</v>
      </c>
      <c r="I12698" s="115" t="s">
        <v>6</v>
      </c>
      <c r="J12698" s="115">
        <v>10640.28</v>
      </c>
    </row>
    <row r="12699" spans="1:10" hidden="1">
      <c r="A12699" s="115" t="s">
        <v>12968</v>
      </c>
      <c r="B12699" s="115" t="str">
        <f t="shared" si="198"/>
        <v>PORTA ACUSTICA METALICA COM INDICE DE PROTECAO SONORA APROXIMADAMENTE COM 46DB,PARA ALTA FREQUENCIA,NAS DIMENSOES DE 2000X2100MM,INCLUSIVE FECHADURA ESPECIAL COM CHAVE,MOLDURA EM CANTONEIRA DE ACO.FORNECIMENTO E COLOCACAO</v>
      </c>
      <c r="C12699" s="115" t="s">
        <v>56228</v>
      </c>
      <c r="D12699" s="115" t="s">
        <v>56240</v>
      </c>
      <c r="E12699" s="115" t="s">
        <v>56235</v>
      </c>
      <c r="F12699" s="115" t="s">
        <v>56236</v>
      </c>
      <c r="I12699" s="115" t="s">
        <v>6</v>
      </c>
      <c r="J12699" s="115">
        <v>10624.21</v>
      </c>
    </row>
    <row r="12700" spans="1:10" hidden="1">
      <c r="A12700" s="115" t="s">
        <v>12969</v>
      </c>
      <c r="B12700" s="115" t="str">
        <f t="shared" si="198"/>
        <v>PORTA ACUSTICA METALICA COM INDICE DE PROTECAO SONORA APROXIMADAMENTE COM 56DB,PARA ALTA FREQUENCIA,NAS DIMENSOES DE 700X2100MM,INCLUSIVE FECHADURA ESPECIAL COM CHAVE,MOLDURA EM CANTONEIRA DE ACO.FORNECIMENTO E COLOCACAO</v>
      </c>
      <c r="C12700" s="115" t="s">
        <v>56228</v>
      </c>
      <c r="D12700" s="115" t="s">
        <v>56241</v>
      </c>
      <c r="E12700" s="115" t="s">
        <v>56230</v>
      </c>
      <c r="F12700" s="115" t="s">
        <v>56231</v>
      </c>
      <c r="I12700" s="115" t="s">
        <v>6</v>
      </c>
      <c r="J12700" s="115">
        <v>4904.54</v>
      </c>
    </row>
    <row r="12701" spans="1:10" hidden="1">
      <c r="A12701" s="115" t="s">
        <v>12970</v>
      </c>
      <c r="B12701" s="115" t="str">
        <f t="shared" si="198"/>
        <v>PORTA ACUSTICA METALICA COM INDICE DE PROTECAO SONORA APROXIMADAMENTE COM 56DB,PARA ALTA FREQUENCIA,NAS DIMENSOES DE 700X2100MM,INCLUSIVE FECHADURA ESPECIAL COM CHAVE,MOLDURA EM CANTONEIRA DE ACO.FORNECIMENTO E COLOCACAO</v>
      </c>
      <c r="C12701" s="115" t="s">
        <v>56228</v>
      </c>
      <c r="D12701" s="115" t="s">
        <v>56241</v>
      </c>
      <c r="E12701" s="115" t="s">
        <v>56230</v>
      </c>
      <c r="F12701" s="115" t="s">
        <v>56231</v>
      </c>
      <c r="I12701" s="115" t="s">
        <v>6</v>
      </c>
      <c r="J12701" s="115">
        <v>4888.47</v>
      </c>
    </row>
    <row r="12702" spans="1:10" hidden="1">
      <c r="A12702" s="115" t="s">
        <v>12971</v>
      </c>
      <c r="B12702" s="115" t="str">
        <f t="shared" si="198"/>
        <v>PORTA ACUSTICA METALICA COM INDICE DE PROTECAO SONORA APROXIMADAMENTE COM 56DB,PARA ALTA FREQUENCIA,NAS DIMENSOES DE 800X2100MM,INCLUSIVE FECHADURA ESPECIAL COM CHAVE,MOLDURA EM CANTONEIRA DE ACO.FORNECIMENTO E COLOCACAO</v>
      </c>
      <c r="C12702" s="115" t="s">
        <v>56228</v>
      </c>
      <c r="D12702" s="115" t="s">
        <v>56242</v>
      </c>
      <c r="E12702" s="115" t="s">
        <v>56230</v>
      </c>
      <c r="F12702" s="115" t="s">
        <v>56231</v>
      </c>
      <c r="I12702" s="115" t="s">
        <v>6</v>
      </c>
      <c r="J12702" s="115">
        <v>4920.54</v>
      </c>
    </row>
    <row r="12703" spans="1:10" hidden="1">
      <c r="A12703" s="115" t="s">
        <v>12972</v>
      </c>
      <c r="B12703" s="115" t="str">
        <f t="shared" si="198"/>
        <v>PORTA ACUSTICA METALICA COM INDICE DE PROTECAO SONORA APROXIMADAMENTE COM 56DB,PARA ALTA FREQUENCIA,NAS DIMENSOES DE 800X2100MM,INCLUSIVE FECHADURA ESPECIAL COM CHAVE,MOLDURA EM CANTONEIRA DE ACO.FORNECIMENTO E COLOCACAO</v>
      </c>
      <c r="C12703" s="115" t="s">
        <v>56228</v>
      </c>
      <c r="D12703" s="115" t="s">
        <v>56242</v>
      </c>
      <c r="E12703" s="115" t="s">
        <v>56230</v>
      </c>
      <c r="F12703" s="115" t="s">
        <v>56231</v>
      </c>
      <c r="I12703" s="115" t="s">
        <v>6</v>
      </c>
      <c r="J12703" s="115">
        <v>4904.47</v>
      </c>
    </row>
    <row r="12704" spans="1:10" hidden="1">
      <c r="A12704" s="115" t="s">
        <v>12973</v>
      </c>
      <c r="B12704" s="115" t="str">
        <f t="shared" si="198"/>
        <v>PORTA ACUSTICA METALICA COM INDICE DE PROTECAO SONORA APROXIMADAMENTE COM 56DB,PARA ALTA FREQUENCIA,NAS DIMENSOES DE 900X2100MM,INCLUSIVE FECHADURA ESPECIAL COM CHAVE,MOLDURA EM CANTONEIRA DE ACO.FORNECIMENTO E COLOCACAO</v>
      </c>
      <c r="C12704" s="115" t="s">
        <v>56228</v>
      </c>
      <c r="D12704" s="115" t="s">
        <v>56243</v>
      </c>
      <c r="E12704" s="115" t="s">
        <v>56230</v>
      </c>
      <c r="F12704" s="115" t="s">
        <v>56231</v>
      </c>
      <c r="I12704" s="115" t="s">
        <v>6</v>
      </c>
      <c r="J12704" s="115">
        <v>5420.54</v>
      </c>
    </row>
    <row r="12705" spans="1:10" hidden="1">
      <c r="A12705" s="115" t="s">
        <v>12974</v>
      </c>
      <c r="B12705" s="115" t="str">
        <f t="shared" si="198"/>
        <v>PORTA ACUSTICA METALICA COM INDICE DE PROTECAO SONORA APROXIMADAMENTE COM 56DB,PARA ALTA FREQUENCIA,NAS DIMENSOES DE 900X2100MM,INCLUSIVE FECHADURA ESPECIAL COM CHAVE,MOLDURA EM CANTONEIRA DE ACO.FORNECIMENTO E COLOCACAO</v>
      </c>
      <c r="C12705" s="115" t="s">
        <v>56228</v>
      </c>
      <c r="D12705" s="115" t="s">
        <v>56243</v>
      </c>
      <c r="E12705" s="115" t="s">
        <v>56230</v>
      </c>
      <c r="F12705" s="115" t="s">
        <v>56231</v>
      </c>
      <c r="I12705" s="115" t="s">
        <v>6</v>
      </c>
      <c r="J12705" s="115">
        <v>5404.47</v>
      </c>
    </row>
    <row r="12706" spans="1:10" hidden="1">
      <c r="A12706" s="115" t="s">
        <v>12975</v>
      </c>
      <c r="B12706" s="115" t="str">
        <f t="shared" si="198"/>
        <v>PORTA ACUSTICA METALICA COM INDICE DE PROTECAO SONORA APROXIMADAMENTE COM 56DB,PARA ALTA FREQUENCIA,NAS DIMENSOES DE 1000X2100MM,INCLUSIVE FECHADURA ESPECIAL COM CHAVE,MOLDURA EM CANTONEIRA DE ACO.FORNECIMENTO E COLOCACAO</v>
      </c>
      <c r="C12706" s="115" t="s">
        <v>56228</v>
      </c>
      <c r="D12706" s="115" t="s">
        <v>56244</v>
      </c>
      <c r="E12706" s="115" t="s">
        <v>56235</v>
      </c>
      <c r="F12706" s="115" t="s">
        <v>56236</v>
      </c>
      <c r="I12706" s="115" t="s">
        <v>6</v>
      </c>
      <c r="J12706" s="115">
        <v>5920.54</v>
      </c>
    </row>
    <row r="12707" spans="1:10" hidden="1">
      <c r="A12707" s="115" t="s">
        <v>12976</v>
      </c>
      <c r="B12707" s="115" t="str">
        <f t="shared" si="198"/>
        <v>PORTA ACUSTICA METALICA COM INDICE DE PROTECAO SONORA APROXIMADAMENTE COM 56DB,PARA ALTA FREQUENCIA,NAS DIMENSOES DE 1000X2100MM,INCLUSIVE FECHADURA ESPECIAL COM CHAVE,MOLDURA EM CANTONEIRA DE ACO.FORNECIMENTO E COLOCACAO</v>
      </c>
      <c r="C12707" s="115" t="s">
        <v>56228</v>
      </c>
      <c r="D12707" s="115" t="s">
        <v>56244</v>
      </c>
      <c r="E12707" s="115" t="s">
        <v>56235</v>
      </c>
      <c r="F12707" s="115" t="s">
        <v>56236</v>
      </c>
      <c r="I12707" s="115" t="s">
        <v>6</v>
      </c>
      <c r="J12707" s="115">
        <v>5904.47</v>
      </c>
    </row>
    <row r="12708" spans="1:10" hidden="1">
      <c r="A12708" s="115" t="s">
        <v>12977</v>
      </c>
      <c r="B12708" s="115" t="str">
        <f t="shared" si="198"/>
        <v>PORTA ACUSTICA METALICA COM INDICE DE PROTECAO SONORA APROXIMADAMENTE COM 56DB,PARA ALTA FREQUENCIA,NAS DIMENSOES DE 1400X2100MM,INCLUSIVE FECHADURA ESPECIAL COM CHAVE,MOLDURA EM CANTONEIRA DE ACO.FORNECIMENTO E COLOCACAO</v>
      </c>
      <c r="C12708" s="115" t="s">
        <v>56228</v>
      </c>
      <c r="D12708" s="115" t="s">
        <v>56245</v>
      </c>
      <c r="E12708" s="115" t="s">
        <v>56235</v>
      </c>
      <c r="F12708" s="115" t="s">
        <v>56236</v>
      </c>
      <c r="I12708" s="115" t="s">
        <v>6</v>
      </c>
      <c r="J12708" s="115">
        <v>8020.54</v>
      </c>
    </row>
    <row r="12709" spans="1:10" hidden="1">
      <c r="A12709" s="115" t="s">
        <v>12978</v>
      </c>
      <c r="B12709" s="115" t="str">
        <f t="shared" si="198"/>
        <v>PORTA ACUSTICA METALICA COM INDICE DE PROTECAO SONORA APROXIMADAMENTE COM 56DB,PARA ALTA FREQUENCIA,NAS DIMENSOES DE 1400X2100MM,INCLUSIVE FECHADURA ESPECIAL COM CHAVE,MOLDURA EM CANTONEIRA DE ACO.FORNECIMENTO E COLOCACAO</v>
      </c>
      <c r="C12709" s="115" t="s">
        <v>56228</v>
      </c>
      <c r="D12709" s="115" t="s">
        <v>56245</v>
      </c>
      <c r="E12709" s="115" t="s">
        <v>56235</v>
      </c>
      <c r="F12709" s="115" t="s">
        <v>56236</v>
      </c>
      <c r="I12709" s="115" t="s">
        <v>6</v>
      </c>
      <c r="J12709" s="115">
        <v>8004.47</v>
      </c>
    </row>
    <row r="12710" spans="1:10" hidden="1">
      <c r="A12710" s="115" t="s">
        <v>12979</v>
      </c>
      <c r="B12710" s="115" t="str">
        <f t="shared" si="198"/>
        <v>PORTA ACUSTICA METALICA COM INDICE DE PROTECAO SONORA APROXIMADAMENTE COM 56DB,PARA ALTA FREQUENCIA,NAS DIMENSOES DE 1600X2100MM,INCLUSIVE FECHADURA ESPECIAL COM CHAVE,MOLDURA EM CANTONEIRA DE ACO.FORNECIMENTO E COLOCACAO</v>
      </c>
      <c r="C12710" s="115" t="s">
        <v>56228</v>
      </c>
      <c r="D12710" s="115" t="s">
        <v>56246</v>
      </c>
      <c r="E12710" s="115" t="s">
        <v>56235</v>
      </c>
      <c r="F12710" s="115" t="s">
        <v>56236</v>
      </c>
      <c r="I12710" s="115" t="s">
        <v>6</v>
      </c>
      <c r="J12710" s="115">
        <v>9020.5400000000009</v>
      </c>
    </row>
    <row r="12711" spans="1:10" hidden="1">
      <c r="A12711" s="115" t="s">
        <v>12980</v>
      </c>
      <c r="B12711" s="115" t="str">
        <f t="shared" si="198"/>
        <v>PORTA ACUSTICA METALICA COM INDICE DE PROTECAO SONORA APROXIMADAMENTE COM 56DB,PARA ALTA FREQUENCIA,NAS DIMENSOES DE 1600X2100MM,INCLUSIVE FECHADURA ESPECIAL COM CHAVE,MOLDURA EM CANTONEIRA DE ACO.FORNECIMENTO E COLOCACAO</v>
      </c>
      <c r="C12711" s="115" t="s">
        <v>56228</v>
      </c>
      <c r="D12711" s="115" t="s">
        <v>56246</v>
      </c>
      <c r="E12711" s="115" t="s">
        <v>56235</v>
      </c>
      <c r="F12711" s="115" t="s">
        <v>56236</v>
      </c>
      <c r="I12711" s="115" t="s">
        <v>6</v>
      </c>
      <c r="J12711" s="115">
        <v>9004.4699999999993</v>
      </c>
    </row>
    <row r="12712" spans="1:10" hidden="1">
      <c r="A12712" s="115" t="s">
        <v>12981</v>
      </c>
      <c r="B12712" s="115" t="str">
        <f t="shared" si="198"/>
        <v>PORTA ACUSTICA METALICA COM INDICE DE PROTECAO SONORA APROXIMADAMENTE COM 56DB,PARA ALTA FREQUENCIA,NAS DIMENSOES DE 1800X2100MM,INCLUSIVE FECHADURA ESPECIAL COM CHAVE,MOLDURA EM CANTONEIRA DE ACO.FORNECIMENTO E COLOCACAO</v>
      </c>
      <c r="C12712" s="115" t="s">
        <v>56228</v>
      </c>
      <c r="D12712" s="115" t="s">
        <v>56247</v>
      </c>
      <c r="E12712" s="115" t="s">
        <v>56235</v>
      </c>
      <c r="F12712" s="115" t="s">
        <v>56236</v>
      </c>
      <c r="I12712" s="115" t="s">
        <v>6</v>
      </c>
      <c r="J12712" s="115">
        <v>10070.540000000001</v>
      </c>
    </row>
    <row r="12713" spans="1:10" hidden="1">
      <c r="A12713" s="115" t="s">
        <v>12982</v>
      </c>
      <c r="B12713" s="115" t="str">
        <f t="shared" si="198"/>
        <v>PORTA ACUSTICA METALICA COM INDICE DE PROTECAO SONORA APROXIMADAMENTE COM 56DB,PARA ALTA FREQUENCIA,NAS DIMENSOES DE 1800X2100MM,INCLUSIVE FECHADURA ESPECIAL COM CHAVE,MOLDURA EM CANTONEIRA DE ACO.FORNECIMENTO E COLOCACAO</v>
      </c>
      <c r="C12713" s="115" t="s">
        <v>56228</v>
      </c>
      <c r="D12713" s="115" t="s">
        <v>56247</v>
      </c>
      <c r="E12713" s="115" t="s">
        <v>56235</v>
      </c>
      <c r="F12713" s="115" t="s">
        <v>56236</v>
      </c>
      <c r="I12713" s="115" t="s">
        <v>6</v>
      </c>
      <c r="J12713" s="115">
        <v>10054.469999999999</v>
      </c>
    </row>
    <row r="12714" spans="1:10" hidden="1">
      <c r="A12714" s="115" t="s">
        <v>12983</v>
      </c>
      <c r="B12714" s="115" t="str">
        <f t="shared" si="198"/>
        <v>PORTA ACUSTICA METALICA COM INDICE DE PROTECAO SONORA APROXIMADAMENTE COM 56DB,PARA ALTA FREQUENCIA,NAS DIMENSOES DE 2000X2100MM,INCLUSIVE FECHADURA ESPECIAL COM CHAVE,MOLDURA EM CANTONEIRA DE ACO.FORNECIMENTO E COLOCACAO</v>
      </c>
      <c r="C12714" s="115" t="s">
        <v>56228</v>
      </c>
      <c r="D12714" s="115" t="s">
        <v>56248</v>
      </c>
      <c r="E12714" s="115" t="s">
        <v>56235</v>
      </c>
      <c r="F12714" s="115" t="s">
        <v>56236</v>
      </c>
      <c r="I12714" s="115" t="s">
        <v>6</v>
      </c>
      <c r="J12714" s="115">
        <v>11110.54</v>
      </c>
    </row>
    <row r="12715" spans="1:10" hidden="1">
      <c r="A12715" s="115" t="s">
        <v>12984</v>
      </c>
      <c r="B12715" s="115" t="str">
        <f t="shared" si="198"/>
        <v>PORTA ACUSTICA METALICA COM INDICE DE PROTECAO SONORA APROXIMADAMENTE COM 56DB,PARA ALTA FREQUENCIA,NAS DIMENSOES DE 2000X2100MM,INCLUSIVE FECHADURA ESPECIAL COM CHAVE,MOLDURA EM CANTONEIRA DE ACO.FORNECIMENTO E COLOCACAO</v>
      </c>
      <c r="C12715" s="115" t="s">
        <v>56228</v>
      </c>
      <c r="D12715" s="115" t="s">
        <v>56248</v>
      </c>
      <c r="E12715" s="115" t="s">
        <v>56235</v>
      </c>
      <c r="F12715" s="115" t="s">
        <v>56236</v>
      </c>
      <c r="I12715" s="115" t="s">
        <v>6</v>
      </c>
      <c r="J12715" s="115">
        <v>11094.47</v>
      </c>
    </row>
    <row r="12716" spans="1:10" hidden="1">
      <c r="A12716" s="115" t="s">
        <v>12985</v>
      </c>
      <c r="B12716" s="115" t="str">
        <f t="shared" si="198"/>
        <v>JANELA DE ALUMINIO ANODIZADO AO NATURAL DE CORRER,DUAS FOLHAS DE CORRER E BANDEIRA DE 0,50M DE ALTURA COM PAINEIS BASCULANTES,EM PERFIS SERIE 28.FORNECIMENTO E COLOCACAO</v>
      </c>
      <c r="C12716" s="115" t="s">
        <v>45563</v>
      </c>
      <c r="D12716" s="115" t="s">
        <v>45564</v>
      </c>
      <c r="E12716" s="115" t="s">
        <v>45565</v>
      </c>
      <c r="I12716" s="115" t="s">
        <v>16</v>
      </c>
      <c r="J12716" s="115">
        <v>479.32</v>
      </c>
    </row>
    <row r="12717" spans="1:10" hidden="1">
      <c r="A12717" s="115" t="s">
        <v>12986</v>
      </c>
      <c r="B12717" s="115" t="str">
        <f t="shared" si="198"/>
        <v>JANELA DE ALUMINIO ANODIZADO AO NATURAL DE CORRER,DUAS FOLHAS DE CORRER E BANDEIRA DE 0,50M DE ALTURA COM PAINEIS BASCULANTES,EM PERFIS SERIE 28.FORNECIMENTO E COLOCACAO</v>
      </c>
      <c r="C12717" s="115" t="s">
        <v>45563</v>
      </c>
      <c r="D12717" s="115" t="s">
        <v>45564</v>
      </c>
      <c r="E12717" s="115" t="s">
        <v>45565</v>
      </c>
      <c r="I12717" s="115" t="s">
        <v>16</v>
      </c>
      <c r="J12717" s="115">
        <v>457.89</v>
      </c>
    </row>
    <row r="12718" spans="1:10" hidden="1">
      <c r="A12718" s="115" t="s">
        <v>12987</v>
      </c>
      <c r="B12718" s="115" t="str">
        <f t="shared" si="198"/>
        <v>JANELA DE ALUMINIO ANODIZADO EM BRONZE OU PRETO,DUAS FOLHASDE CORRER E BANDEIRA DE 0,50M DE ALTURA COM PAINEIS BASCULANTES,EM PERFIS SERIE 28.FORNECIMENTO E COLOCACAO</v>
      </c>
      <c r="C12718" s="115" t="s">
        <v>45566</v>
      </c>
      <c r="D12718" s="115" t="s">
        <v>45567</v>
      </c>
      <c r="E12718" s="115" t="s">
        <v>45568</v>
      </c>
      <c r="I12718" s="115" t="s">
        <v>16</v>
      </c>
      <c r="J12718" s="115">
        <v>551.21</v>
      </c>
    </row>
    <row r="12719" spans="1:10" hidden="1">
      <c r="A12719" s="115" t="s">
        <v>12988</v>
      </c>
      <c r="B12719" s="115" t="str">
        <f t="shared" si="198"/>
        <v>JANELA DE ALUMINIO ANODIZADO EM BRONZE OU PRETO,DUAS FOLHASDE CORRER E BANDEIRA DE 0,50M DE ALTURA COM PAINEIS BASCULANTES,EM PERFIS SERIE 28.FORNECIMENTO E COLOCACAO</v>
      </c>
      <c r="C12719" s="115" t="s">
        <v>45566</v>
      </c>
      <c r="D12719" s="115" t="s">
        <v>45567</v>
      </c>
      <c r="E12719" s="115" t="s">
        <v>45568</v>
      </c>
      <c r="I12719" s="115" t="s">
        <v>16</v>
      </c>
      <c r="J12719" s="115">
        <v>526.58000000000004</v>
      </c>
    </row>
    <row r="12720" spans="1:10" hidden="1">
      <c r="A12720" s="115" t="s">
        <v>12989</v>
      </c>
      <c r="B12720" s="115" t="str">
        <f t="shared" si="198"/>
        <v>JANELA DE ALUMINIO ANODIZADO AO NATURAL DE CORRER,DUAS FOLHAS FIXAS E DUAS DE CORRER E BANDEIRA DE 0,50M DE ALTURA  COM2 PAINEIS FIXOS E 2 BASCULANTES, EM PERFIS SERIE 28. FORNECIMENTO E COLOCACAO</v>
      </c>
      <c r="C12720" s="115" t="s">
        <v>45563</v>
      </c>
      <c r="D12720" s="115" t="s">
        <v>45569</v>
      </c>
      <c r="E12720" s="115" t="s">
        <v>45570</v>
      </c>
      <c r="F12720" s="115" t="s">
        <v>35511</v>
      </c>
      <c r="I12720" s="115" t="s">
        <v>16</v>
      </c>
      <c r="J12720" s="115">
        <v>489.2</v>
      </c>
    </row>
    <row r="12721" spans="1:10" hidden="1">
      <c r="A12721" s="115" t="s">
        <v>12990</v>
      </c>
      <c r="B12721" s="115" t="str">
        <f t="shared" si="198"/>
        <v>JANELA DE ALUMINIO ANODIZADO AO NATURAL DE CORRER,DUAS FOLHAS FIXAS E DUAS DE CORRER E BANDEIRA DE 0,50M DE ALTURA  COM2 PAINEIS FIXOS E 2 BASCULANTES, EM PERFIS SERIE 28. FORNECIMENTO E COLOCACAO</v>
      </c>
      <c r="C12721" s="115" t="s">
        <v>45563</v>
      </c>
      <c r="D12721" s="115" t="s">
        <v>45569</v>
      </c>
      <c r="E12721" s="115" t="s">
        <v>45570</v>
      </c>
      <c r="F12721" s="115" t="s">
        <v>35511</v>
      </c>
      <c r="I12721" s="115" t="s">
        <v>16</v>
      </c>
      <c r="J12721" s="115">
        <v>467.77</v>
      </c>
    </row>
    <row r="12722" spans="1:10" hidden="1">
      <c r="A12722" s="115" t="s">
        <v>12991</v>
      </c>
      <c r="B12722" s="115" t="str">
        <f t="shared" si="198"/>
        <v>JANELA DE ALUMINIO ANODIZADO EM BRONZE OU PRETO, DUAS FOLHAS FIXAS E DUAS DE CORRER E BANDEIRA DE  0,50M DE ALTURA  COM2 PAINEIS FIXOS E 2 BASCULANTES, EM PERFIS SERIE 28. FORNECIMENTO E COLOCACAO</v>
      </c>
      <c r="C12722" s="115" t="s">
        <v>45571</v>
      </c>
      <c r="D12722" s="115" t="s">
        <v>45572</v>
      </c>
      <c r="E12722" s="115" t="s">
        <v>45570</v>
      </c>
      <c r="F12722" s="115" t="s">
        <v>35511</v>
      </c>
      <c r="I12722" s="115" t="s">
        <v>16</v>
      </c>
      <c r="J12722" s="115">
        <v>562.58000000000004</v>
      </c>
    </row>
    <row r="12723" spans="1:10" hidden="1">
      <c r="A12723" s="115" t="s">
        <v>12992</v>
      </c>
      <c r="B12723" s="115" t="str">
        <f t="shared" si="198"/>
        <v>JANELA DE ALUMINIO ANODIZADO EM BRONZE OU PRETO, DUAS FOLHAS FIXAS E DUAS DE CORRER E BANDEIRA DE  0,50M DE ALTURA  COM2 PAINEIS FIXOS E 2 BASCULANTES, EM PERFIS SERIE 28. FORNECIMENTO E COLOCACAO</v>
      </c>
      <c r="C12723" s="115" t="s">
        <v>45571</v>
      </c>
      <c r="D12723" s="115" t="s">
        <v>45572</v>
      </c>
      <c r="E12723" s="115" t="s">
        <v>45570</v>
      </c>
      <c r="F12723" s="115" t="s">
        <v>35511</v>
      </c>
      <c r="I12723" s="115" t="s">
        <v>16</v>
      </c>
      <c r="J12723" s="115">
        <v>537.94000000000005</v>
      </c>
    </row>
    <row r="12724" spans="1:10" hidden="1">
      <c r="A12724" s="115" t="s">
        <v>12993</v>
      </c>
      <c r="B12724" s="115" t="str">
        <f t="shared" si="198"/>
        <v>JANELA DE ALUMINIO ANODIZADO AO NATURAL DE CORRER,COM DUAS FOLHAS DE CORRER,EM PERFIS SERIE 28.FORNECIMENTO E COLOCACAO</v>
      </c>
      <c r="C12724" s="115" t="s">
        <v>45573</v>
      </c>
      <c r="D12724" s="115" t="s">
        <v>45574</v>
      </c>
      <c r="I12724" s="115" t="s">
        <v>16</v>
      </c>
      <c r="J12724" s="115">
        <v>435.36</v>
      </c>
    </row>
    <row r="12725" spans="1:10" hidden="1">
      <c r="A12725" s="115" t="s">
        <v>12994</v>
      </c>
      <c r="B12725" s="115" t="str">
        <f t="shared" si="198"/>
        <v>JANELA DE ALUMINIO ANODIZADO AO NATURAL DE CORRER,COM DUAS FOLHAS DE CORRER,EM PERFIS SERIE 28.FORNECIMENTO E COLOCACAO</v>
      </c>
      <c r="C12725" s="115" t="s">
        <v>45573</v>
      </c>
      <c r="D12725" s="115" t="s">
        <v>45574</v>
      </c>
      <c r="I12725" s="115" t="s">
        <v>16</v>
      </c>
      <c r="J12725" s="115">
        <v>413.94</v>
      </c>
    </row>
    <row r="12726" spans="1:10" hidden="1">
      <c r="A12726" s="115" t="s">
        <v>12995</v>
      </c>
      <c r="B12726" s="115" t="str">
        <f t="shared" si="198"/>
        <v>JANELA DE ALUMINIO ANODIZADO  EM BRONZE OU PRETO DE CORRER,COM DUAS FOLHAS DE CORRER,EM PERFIS SERIE 28.FORNECIMENTO ECOLOCACAO</v>
      </c>
      <c r="C12726" s="115" t="s">
        <v>45575</v>
      </c>
      <c r="D12726" s="115" t="s">
        <v>45576</v>
      </c>
      <c r="E12726" s="115" t="s">
        <v>37137</v>
      </c>
      <c r="I12726" s="115" t="s">
        <v>16</v>
      </c>
      <c r="J12726" s="115">
        <v>500.67</v>
      </c>
    </row>
    <row r="12727" spans="1:10" hidden="1">
      <c r="A12727" s="115" t="s">
        <v>12996</v>
      </c>
      <c r="B12727" s="115" t="str">
        <f t="shared" si="198"/>
        <v>JANELA DE ALUMINIO ANODIZADO  EM BRONZE OU PRETO DE CORRER,COM DUAS FOLHAS DE CORRER,EM PERFIS SERIE 28.FORNECIMENTO ECOLOCACAO</v>
      </c>
      <c r="C12727" s="115" t="s">
        <v>45575</v>
      </c>
      <c r="D12727" s="115" t="s">
        <v>45576</v>
      </c>
      <c r="E12727" s="115" t="s">
        <v>37137</v>
      </c>
      <c r="I12727" s="115" t="s">
        <v>16</v>
      </c>
      <c r="J12727" s="115">
        <v>476.03</v>
      </c>
    </row>
    <row r="12728" spans="1:10" hidden="1">
      <c r="A12728" s="115" t="s">
        <v>12997</v>
      </c>
      <c r="B12728" s="115" t="str">
        <f t="shared" si="198"/>
        <v>JANELA DE ALUMINIO ANODIZADO AO NATURAL DE CORRER,COM DUAS FOLHAS FIXAS E DUAS FOLHAS DE CORRER,EM PERFIS SERIE 28.FORNECIMENTO E COLOCACAO</v>
      </c>
      <c r="C12728" s="115" t="s">
        <v>45573</v>
      </c>
      <c r="D12728" s="115" t="s">
        <v>45577</v>
      </c>
      <c r="E12728" s="115" t="s">
        <v>39360</v>
      </c>
      <c r="I12728" s="115" t="s">
        <v>16</v>
      </c>
      <c r="J12728" s="115">
        <v>484.18</v>
      </c>
    </row>
    <row r="12729" spans="1:10" hidden="1">
      <c r="A12729" s="115" t="s">
        <v>12998</v>
      </c>
      <c r="B12729" s="115" t="str">
        <f t="shared" si="198"/>
        <v>JANELA DE ALUMINIO ANODIZADO AO NATURAL DE CORRER,COM DUAS FOLHAS FIXAS E DUAS FOLHAS DE CORRER,EM PERFIS SERIE 28.FORNECIMENTO E COLOCACAO</v>
      </c>
      <c r="C12729" s="115" t="s">
        <v>45573</v>
      </c>
      <c r="D12729" s="115" t="s">
        <v>45577</v>
      </c>
      <c r="E12729" s="115" t="s">
        <v>39360</v>
      </c>
      <c r="I12729" s="115" t="s">
        <v>16</v>
      </c>
      <c r="J12729" s="115">
        <v>462.76</v>
      </c>
    </row>
    <row r="12730" spans="1:10" hidden="1">
      <c r="A12730" s="115" t="s">
        <v>12999</v>
      </c>
      <c r="B12730" s="115" t="str">
        <f t="shared" si="198"/>
        <v>JANELA DE ALUMINIO ANODIZADO EM BRONZE OU PRETO DE CORRER,COM DUAS FOLHAS FIXAS E DUAS FOLHAS DE CORRER,EM PERFIS SERIE28.FORNECIMENTO E COLOCACAO</v>
      </c>
      <c r="C12730" s="115" t="s">
        <v>45578</v>
      </c>
      <c r="D12730" s="115" t="s">
        <v>45579</v>
      </c>
      <c r="E12730" s="115" t="s">
        <v>45580</v>
      </c>
      <c r="I12730" s="115" t="s">
        <v>16</v>
      </c>
      <c r="J12730" s="115">
        <v>556.80999999999995</v>
      </c>
    </row>
    <row r="12731" spans="1:10" hidden="1">
      <c r="A12731" s="115" t="s">
        <v>13000</v>
      </c>
      <c r="B12731" s="115" t="str">
        <f t="shared" si="198"/>
        <v>JANELA DE ALUMINIO ANODIZADO EM BRONZE OU PRETO DE CORRER,COM DUAS FOLHAS FIXAS E DUAS FOLHAS DE CORRER,EM PERFIS SERIE28.FORNECIMENTO E COLOCACAO</v>
      </c>
      <c r="C12731" s="115" t="s">
        <v>45578</v>
      </c>
      <c r="D12731" s="115" t="s">
        <v>45579</v>
      </c>
      <c r="E12731" s="115" t="s">
        <v>45580</v>
      </c>
      <c r="I12731" s="115" t="s">
        <v>16</v>
      </c>
      <c r="J12731" s="115">
        <v>532.16999999999996</v>
      </c>
    </row>
    <row r="12732" spans="1:10" hidden="1">
      <c r="A12732" s="115" t="s">
        <v>13001</v>
      </c>
      <c r="B12732" s="115" t="str">
        <f t="shared" si="198"/>
        <v>JANELA DE ALUMINIO ANODIZADO AO NATURAL,TIPO PROJETANTE, COM PAINEL PROJETANTE, PROVIDA DE HASTE  DE COMANDO, EM PERFISSERIE 28.FORNECIMENTO E COLOCACAO</v>
      </c>
      <c r="C12732" s="115" t="s">
        <v>45581</v>
      </c>
      <c r="D12732" s="115" t="s">
        <v>45582</v>
      </c>
      <c r="E12732" s="115" t="s">
        <v>45583</v>
      </c>
      <c r="I12732" s="115" t="s">
        <v>16</v>
      </c>
      <c r="J12732" s="115">
        <v>598.5</v>
      </c>
    </row>
    <row r="12733" spans="1:10" hidden="1">
      <c r="A12733" s="115" t="s">
        <v>13002</v>
      </c>
      <c r="B12733" s="115" t="str">
        <f t="shared" si="198"/>
        <v>JANELA DE ALUMINIO ANODIZADO AO NATURAL,TIPO PROJETANTE, COM PAINEL PROJETANTE, PROVIDA DE HASTE  DE COMANDO, EM PERFISSERIE 28.FORNECIMENTO E COLOCACAO</v>
      </c>
      <c r="C12733" s="115" t="s">
        <v>45581</v>
      </c>
      <c r="D12733" s="115" t="s">
        <v>45582</v>
      </c>
      <c r="E12733" s="115" t="s">
        <v>45583</v>
      </c>
      <c r="I12733" s="115" t="s">
        <v>16</v>
      </c>
      <c r="J12733" s="115">
        <v>577.07000000000005</v>
      </c>
    </row>
    <row r="12734" spans="1:10" hidden="1">
      <c r="A12734" s="115" t="s">
        <v>13003</v>
      </c>
      <c r="B12734" s="115" t="str">
        <f t="shared" si="198"/>
        <v>JANELA DE ALUMINIO ANODIZADO EM BRONZE OU PRETO,TIPO PROJETANTE, COM PAINEL PROJETANTE, PROVIDA DE HASTE DE COMANDO, EMPERFIS SERIE 28.FORNECIMENTO E COLOCACAO</v>
      </c>
      <c r="C12734" s="115" t="s">
        <v>45584</v>
      </c>
      <c r="D12734" s="115" t="s">
        <v>45585</v>
      </c>
      <c r="E12734" s="115" t="s">
        <v>45586</v>
      </c>
      <c r="I12734" s="115" t="s">
        <v>16</v>
      </c>
      <c r="J12734" s="115">
        <v>688.27</v>
      </c>
    </row>
    <row r="12735" spans="1:10" hidden="1">
      <c r="A12735" s="115" t="s">
        <v>13004</v>
      </c>
      <c r="B12735" s="115" t="str">
        <f t="shared" si="198"/>
        <v>JANELA DE ALUMINIO ANODIZADO EM BRONZE OU PRETO,TIPO PROJETANTE, COM PAINEL PROJETANTE, PROVIDA DE HASTE DE COMANDO, EMPERFIS SERIE 28.FORNECIMENTO E COLOCACAO</v>
      </c>
      <c r="C12735" s="115" t="s">
        <v>45584</v>
      </c>
      <c r="D12735" s="115" t="s">
        <v>45585</v>
      </c>
      <c r="E12735" s="115" t="s">
        <v>45586</v>
      </c>
      <c r="I12735" s="115" t="s">
        <v>16</v>
      </c>
      <c r="J12735" s="115">
        <v>663.63</v>
      </c>
    </row>
    <row r="12736" spans="1:10" hidden="1">
      <c r="A12736" s="115" t="s">
        <v>13005</v>
      </c>
      <c r="B12736" s="115" t="str">
        <f t="shared" si="198"/>
        <v>JANELA DE ALUMINIO ANODIZADO AO NATURAL,TIPO PIVOTANTE,COM PAINEL PIVOTANTE VERTICAL,EM PERFIS SERIE 28. FORNECIMENTO ECOLOCACAO</v>
      </c>
      <c r="C12736" s="115" t="s">
        <v>45587</v>
      </c>
      <c r="D12736" s="115" t="s">
        <v>45588</v>
      </c>
      <c r="E12736" s="115" t="s">
        <v>37137</v>
      </c>
      <c r="I12736" s="115" t="s">
        <v>16</v>
      </c>
      <c r="J12736" s="115">
        <v>594.37</v>
      </c>
    </row>
    <row r="12737" spans="1:10" hidden="1">
      <c r="A12737" s="115" t="s">
        <v>13006</v>
      </c>
      <c r="B12737" s="115" t="str">
        <f t="shared" si="198"/>
        <v>JANELA DE ALUMINIO ANODIZADO AO NATURAL,TIPO PIVOTANTE,COM PAINEL PIVOTANTE VERTICAL,EM PERFIS SERIE 28. FORNECIMENTO ECOLOCACAO</v>
      </c>
      <c r="C12737" s="115" t="s">
        <v>45587</v>
      </c>
      <c r="D12737" s="115" t="s">
        <v>45588</v>
      </c>
      <c r="E12737" s="115" t="s">
        <v>37137</v>
      </c>
      <c r="I12737" s="115" t="s">
        <v>16</v>
      </c>
      <c r="J12737" s="115">
        <v>572.94000000000005</v>
      </c>
    </row>
    <row r="12738" spans="1:10" hidden="1">
      <c r="A12738" s="115" t="s">
        <v>13007</v>
      </c>
      <c r="B12738" s="115" t="str">
        <f t="shared" si="198"/>
        <v>JANELA DE ALUMINIO ANODIZADO EM BRONZE OU PRETO,TIPO PIVOTANTE,C/PAINEL PIVOTANTE VERTICAL,EM PERFIS SERIE 28.FORNECIMENTO E COLOCACAO</v>
      </c>
      <c r="C12738" s="115" t="s">
        <v>45589</v>
      </c>
      <c r="D12738" s="115" t="s">
        <v>45590</v>
      </c>
      <c r="E12738" s="115" t="s">
        <v>36906</v>
      </c>
      <c r="I12738" s="115" t="s">
        <v>16</v>
      </c>
      <c r="J12738" s="115">
        <v>683.52</v>
      </c>
    </row>
    <row r="12739" spans="1:10" hidden="1">
      <c r="A12739" s="115" t="s">
        <v>13008</v>
      </c>
      <c r="B12739" s="115" t="str">
        <f t="shared" si="198"/>
        <v>JANELA DE ALUMINIO ANODIZADO EM BRONZE OU PRETO,TIPO PIVOTANTE,C/PAINEL PIVOTANTE VERTICAL,EM PERFIS SERIE 28.FORNECIMENTO E COLOCACAO</v>
      </c>
      <c r="C12739" s="115" t="s">
        <v>45589</v>
      </c>
      <c r="D12739" s="115" t="s">
        <v>45590</v>
      </c>
      <c r="E12739" s="115" t="s">
        <v>36906</v>
      </c>
      <c r="I12739" s="115" t="s">
        <v>16</v>
      </c>
      <c r="J12739" s="115">
        <v>658.88</v>
      </c>
    </row>
    <row r="12740" spans="1:10" hidden="1">
      <c r="A12740" s="115" t="s">
        <v>13009</v>
      </c>
      <c r="B12740" s="115" t="str">
        <f t="shared" si="198"/>
        <v>JANELA BASCULANTE DE ALUMINIO ANODIZADO AO NATURAL,COM 1 ORDEM E BASCULA INFERIOR FIXA,EM PERFIS SERIE 28.FORNECIMENTO E COLOCACAO</v>
      </c>
      <c r="C12740" s="115" t="s">
        <v>45591</v>
      </c>
      <c r="D12740" s="115" t="s">
        <v>45592</v>
      </c>
      <c r="E12740" s="115" t="s">
        <v>41098</v>
      </c>
      <c r="I12740" s="115" t="s">
        <v>16</v>
      </c>
      <c r="J12740" s="115">
        <v>410.82</v>
      </c>
    </row>
    <row r="12741" spans="1:10" hidden="1">
      <c r="A12741" s="115" t="s">
        <v>13010</v>
      </c>
      <c r="B12741" s="115" t="str">
        <f t="shared" ref="B12741:B12804" si="199">C12741&amp;D12741&amp;E12741&amp;F12741&amp;G12741&amp;H12741</f>
        <v>JANELA BASCULANTE DE ALUMINIO ANODIZADO AO NATURAL,COM 1 ORDEM E BASCULA INFERIOR FIXA,EM PERFIS SERIE 28.FORNECIMENTO E COLOCACAO</v>
      </c>
      <c r="C12741" s="115" t="s">
        <v>45591</v>
      </c>
      <c r="D12741" s="115" t="s">
        <v>45592</v>
      </c>
      <c r="E12741" s="115" t="s">
        <v>41098</v>
      </c>
      <c r="I12741" s="115" t="s">
        <v>16</v>
      </c>
      <c r="J12741" s="115">
        <v>394.75</v>
      </c>
    </row>
    <row r="12742" spans="1:10" hidden="1">
      <c r="A12742" s="115" t="s">
        <v>13011</v>
      </c>
      <c r="B12742" s="115" t="str">
        <f t="shared" si="199"/>
        <v>JANELA BASCULANTE DE ALUMINIO ANODIZADO EM BRONZE OU PRETO,COM 1 ORDEM E BASCULA INFERIOR FIXA, EM PERFIS SERIE 28. FORNECIMENTO E COLOCACAO</v>
      </c>
      <c r="C12742" s="115" t="s">
        <v>45593</v>
      </c>
      <c r="D12742" s="115" t="s">
        <v>45594</v>
      </c>
      <c r="E12742" s="115" t="s">
        <v>36863</v>
      </c>
      <c r="I12742" s="115" t="s">
        <v>16</v>
      </c>
      <c r="J12742" s="115">
        <v>472.44</v>
      </c>
    </row>
    <row r="12743" spans="1:10" hidden="1">
      <c r="A12743" s="115" t="s">
        <v>13012</v>
      </c>
      <c r="B12743" s="115" t="str">
        <f t="shared" si="199"/>
        <v>JANELA BASCULANTE DE ALUMINIO ANODIZADO EM BRONZE OU PRETO,COM 1 ORDEM E BASCULA INFERIOR FIXA, EM PERFIS SERIE 28. FORNECIMENTO E COLOCACAO</v>
      </c>
      <c r="C12743" s="115" t="s">
        <v>45593</v>
      </c>
      <c r="D12743" s="115" t="s">
        <v>45594</v>
      </c>
      <c r="E12743" s="115" t="s">
        <v>36863</v>
      </c>
      <c r="I12743" s="115" t="s">
        <v>16</v>
      </c>
      <c r="J12743" s="115">
        <v>453.96</v>
      </c>
    </row>
    <row r="12744" spans="1:10" hidden="1">
      <c r="A12744" s="115" t="s">
        <v>13013</v>
      </c>
      <c r="B12744" s="115" t="str">
        <f t="shared" si="199"/>
        <v>JANELA BASCULANTE DE ALUMINIO ANODIZADO AO NATURAL,COM 2 ORDENS SENDO A INFERIOR FIXA,EM PERFIS SERIE 28.FORNECIMENTO ECOLOCACAO</v>
      </c>
      <c r="C12744" s="115" t="s">
        <v>45595</v>
      </c>
      <c r="D12744" s="115" t="s">
        <v>45596</v>
      </c>
      <c r="E12744" s="115" t="s">
        <v>37137</v>
      </c>
      <c r="I12744" s="115" t="s">
        <v>16</v>
      </c>
      <c r="J12744" s="115">
        <v>479.76</v>
      </c>
    </row>
    <row r="12745" spans="1:10" hidden="1">
      <c r="A12745" s="115" t="s">
        <v>13014</v>
      </c>
      <c r="B12745" s="115" t="str">
        <f t="shared" si="199"/>
        <v>JANELA BASCULANTE DE ALUMINIO ANODIZADO AO NATURAL,COM 2 ORDENS SENDO A INFERIOR FIXA,EM PERFIS SERIE 28.FORNECIMENTO ECOLOCACAO</v>
      </c>
      <c r="C12745" s="115" t="s">
        <v>45595</v>
      </c>
      <c r="D12745" s="115" t="s">
        <v>45596</v>
      </c>
      <c r="E12745" s="115" t="s">
        <v>37137</v>
      </c>
      <c r="I12745" s="115" t="s">
        <v>16</v>
      </c>
      <c r="J12745" s="115">
        <v>463.69</v>
      </c>
    </row>
    <row r="12746" spans="1:10" hidden="1">
      <c r="A12746" s="115" t="s">
        <v>13015</v>
      </c>
      <c r="B12746" s="115" t="str">
        <f t="shared" si="199"/>
        <v>JANELA BASCULANTE DE ALUMINIO ANODIZADO EM BRONZE OU PRETO,COM 2 ORDENS SENDO A INFERIOR FIXA,EM PERFIS SERIE 28.FORNECIMENTO E COLOCACAO</v>
      </c>
      <c r="C12746" s="115" t="s">
        <v>45597</v>
      </c>
      <c r="D12746" s="115" t="s">
        <v>45598</v>
      </c>
      <c r="E12746" s="115" t="s">
        <v>35511</v>
      </c>
      <c r="I12746" s="115" t="s">
        <v>16</v>
      </c>
      <c r="J12746" s="115">
        <v>551.72</v>
      </c>
    </row>
    <row r="12747" spans="1:10" hidden="1">
      <c r="A12747" s="115" t="s">
        <v>13016</v>
      </c>
      <c r="B12747" s="115" t="str">
        <f t="shared" si="199"/>
        <v>JANELA BASCULANTE DE ALUMINIO ANODIZADO EM BRONZE OU PRETO,COM 2 ORDENS SENDO A INFERIOR FIXA,EM PERFIS SERIE 28.FORNECIMENTO E COLOCACAO</v>
      </c>
      <c r="C12747" s="115" t="s">
        <v>45597</v>
      </c>
      <c r="D12747" s="115" t="s">
        <v>45598</v>
      </c>
      <c r="E12747" s="115" t="s">
        <v>35511</v>
      </c>
      <c r="I12747" s="115" t="s">
        <v>16</v>
      </c>
      <c r="J12747" s="115">
        <v>533.24</v>
      </c>
    </row>
    <row r="12748" spans="1:10" hidden="1">
      <c r="A12748" s="115" t="s">
        <v>13017</v>
      </c>
      <c r="B12748" s="115" t="str">
        <f t="shared" si="199"/>
        <v>JANELA DE CORRER DE ALUMINIO ANODIZADO AO NATURAL FOSCO,EM PERFIS SERIE 28,COM 8 FOLHAS DE 120CM DE ALTURA, BANDEIRA DE40CM,PARTE FIXA 20CM,CONFORME PROJETO Nº6006/EMOP.FORNECIMENTO E COLOCACAO</v>
      </c>
      <c r="C12748" s="115" t="s">
        <v>45599</v>
      </c>
      <c r="D12748" s="115" t="s">
        <v>45600</v>
      </c>
      <c r="E12748" s="115" t="s">
        <v>45601</v>
      </c>
      <c r="F12748" s="115" t="s">
        <v>36906</v>
      </c>
      <c r="I12748" s="115" t="s">
        <v>16</v>
      </c>
      <c r="J12748" s="115">
        <v>649.74</v>
      </c>
    </row>
    <row r="12749" spans="1:10" hidden="1">
      <c r="A12749" s="115" t="s">
        <v>13018</v>
      </c>
      <c r="B12749" s="115" t="str">
        <f t="shared" si="199"/>
        <v>JANELA DE CORRER DE ALUMINIO ANODIZADO AO NATURAL FOSCO,EM PERFIS SERIE 28,COM 8 FOLHAS DE 120CM DE ALTURA, BANDEIRA DE40CM,PARTE FIXA 20CM,CONFORME PROJETO Nº6006/EMOP.FORNECIMENTO E COLOCACAO</v>
      </c>
      <c r="C12749" s="115" t="s">
        <v>45599</v>
      </c>
      <c r="D12749" s="115" t="s">
        <v>45600</v>
      </c>
      <c r="E12749" s="115" t="s">
        <v>45601</v>
      </c>
      <c r="F12749" s="115" t="s">
        <v>36906</v>
      </c>
      <c r="I12749" s="115" t="s">
        <v>16</v>
      </c>
      <c r="J12749" s="115">
        <v>628.30999999999995</v>
      </c>
    </row>
    <row r="12750" spans="1:10" hidden="1">
      <c r="A12750" s="115" t="s">
        <v>13019</v>
      </c>
      <c r="B12750" s="115" t="str">
        <f t="shared" si="199"/>
        <v>JANELA DE CORRER EM ALUMINIO ANODIZADO EM BRONZE OU PRETO,EM PERFIS SERIE 28, COM 8 FOLHAS DE 120CM ALTURA, BANDEIRA DE40CM,PARTE FIXA 20CM,CONFORME PROJETO N°6006/EMOP.FORNECIMENTO E COLOCACAO</v>
      </c>
      <c r="C12750" s="115" t="s">
        <v>45602</v>
      </c>
      <c r="D12750" s="115" t="s">
        <v>45603</v>
      </c>
      <c r="E12750" s="115" t="s">
        <v>45604</v>
      </c>
      <c r="F12750" s="115" t="s">
        <v>36906</v>
      </c>
      <c r="I12750" s="115" t="s">
        <v>16</v>
      </c>
      <c r="J12750" s="115">
        <v>747.2</v>
      </c>
    </row>
    <row r="12751" spans="1:10" hidden="1">
      <c r="A12751" s="115" t="s">
        <v>13020</v>
      </c>
      <c r="B12751" s="115" t="str">
        <f t="shared" si="199"/>
        <v>JANELA DE CORRER EM ALUMINIO ANODIZADO EM BRONZE OU PRETO,EM PERFIS SERIE 28, COM 8 FOLHAS DE 120CM ALTURA, BANDEIRA DE40CM,PARTE FIXA 20CM,CONFORME PROJETO N°6006/EMOP.FORNECIMENTO E COLOCACAO</v>
      </c>
      <c r="C12751" s="115" t="s">
        <v>45602</v>
      </c>
      <c r="D12751" s="115" t="s">
        <v>45603</v>
      </c>
      <c r="E12751" s="115" t="s">
        <v>45604</v>
      </c>
      <c r="F12751" s="115" t="s">
        <v>36906</v>
      </c>
      <c r="I12751" s="115" t="s">
        <v>16</v>
      </c>
      <c r="J12751" s="115">
        <v>722.56</v>
      </c>
    </row>
    <row r="12752" spans="1:10" hidden="1">
      <c r="A12752" s="115" t="s">
        <v>13021</v>
      </c>
      <c r="B12752" s="115" t="str">
        <f t="shared" si="199"/>
        <v>JANELA DE ALUMINIO ANODIZADO AO NATURAL FOSCO,TIPO MAXIM-AR,EM PERFIS SERIE 28,COM 90CM DE ALTURA,EM 4 MODULOS,COM PARTE INFERIOR FIXA,CONFORME PROJETO Nº6007/EMOP.FORNECIMENTO E COLOCACAO</v>
      </c>
      <c r="C12752" s="115" t="s">
        <v>45605</v>
      </c>
      <c r="D12752" s="115" t="s">
        <v>45606</v>
      </c>
      <c r="E12752" s="115" t="s">
        <v>45607</v>
      </c>
      <c r="F12752" s="115" t="s">
        <v>39259</v>
      </c>
      <c r="I12752" s="115" t="s">
        <v>16</v>
      </c>
      <c r="J12752" s="115">
        <v>545.69000000000005</v>
      </c>
    </row>
    <row r="12753" spans="1:10" hidden="1">
      <c r="A12753" s="115" t="s">
        <v>13022</v>
      </c>
      <c r="B12753" s="115" t="str">
        <f t="shared" si="199"/>
        <v>JANELA DE ALUMINIO ANODIZADO AO NATURAL FOSCO,TIPO MAXIM-AR,EM PERFIS SERIE 28,COM 90CM DE ALTURA,EM 4 MODULOS,COM PARTE INFERIOR FIXA,CONFORME PROJETO Nº6007/EMOP.FORNECIMENTO E COLOCACAO</v>
      </c>
      <c r="C12753" s="115" t="s">
        <v>45605</v>
      </c>
      <c r="D12753" s="115" t="s">
        <v>45606</v>
      </c>
      <c r="E12753" s="115" t="s">
        <v>45607</v>
      </c>
      <c r="F12753" s="115" t="s">
        <v>39259</v>
      </c>
      <c r="I12753" s="115" t="s">
        <v>16</v>
      </c>
      <c r="J12753" s="115">
        <v>524.27</v>
      </c>
    </row>
    <row r="12754" spans="1:10" hidden="1">
      <c r="A12754" s="115" t="s">
        <v>13023</v>
      </c>
      <c r="B12754" s="115" t="str">
        <f t="shared" si="199"/>
        <v>JANELA DE ALUMINIO ANODIZADO EM BRONZE OU PRETO,TIPO MAXIM-AR,EM PERFIS SERIE 28,COM 90CM DE ALTURA,EM 4 MODULOS,COM PARTE INFERIOR FIXA,CONFORME PROJETO N°6007/EMOP.FORNECIMENTO E COLOCACAO</v>
      </c>
      <c r="C12754" s="115" t="s">
        <v>45608</v>
      </c>
      <c r="D12754" s="115" t="s">
        <v>45609</v>
      </c>
      <c r="E12754" s="115" t="s">
        <v>45610</v>
      </c>
      <c r="F12754" s="115" t="s">
        <v>41098</v>
      </c>
      <c r="I12754" s="115" t="s">
        <v>16</v>
      </c>
      <c r="J12754" s="115">
        <v>627.54999999999995</v>
      </c>
    </row>
    <row r="12755" spans="1:10" hidden="1">
      <c r="A12755" s="115" t="s">
        <v>13024</v>
      </c>
      <c r="B12755" s="115" t="str">
        <f t="shared" si="199"/>
        <v>JANELA DE ALUMINIO ANODIZADO EM BRONZE OU PRETO,TIPO MAXIM-AR,EM PERFIS SERIE 28,COM 90CM DE ALTURA,EM 4 MODULOS,COM PARTE INFERIOR FIXA,CONFORME PROJETO N°6007/EMOP.FORNECIMENTO E COLOCACAO</v>
      </c>
      <c r="C12755" s="115" t="s">
        <v>45608</v>
      </c>
      <c r="D12755" s="115" t="s">
        <v>45609</v>
      </c>
      <c r="E12755" s="115" t="s">
        <v>45610</v>
      </c>
      <c r="F12755" s="115" t="s">
        <v>41098</v>
      </c>
      <c r="I12755" s="115" t="s">
        <v>16</v>
      </c>
      <c r="J12755" s="115">
        <v>602.91</v>
      </c>
    </row>
    <row r="12756" spans="1:10" hidden="1">
      <c r="A12756" s="115" t="s">
        <v>13025</v>
      </c>
      <c r="B12756" s="115" t="str">
        <f t="shared" si="199"/>
        <v>JANELA DE ALUMINIO ANODIZADO AO NATURAL FOSCO,TIPO MAXIM-AR,EM PERFIS SERIE 28,COM 50 CM DE ALTURA,EM 4 MODULOS,CONFORME PROJETO Nº6008/EMOP.FORNECIMENTO E COLOCACAO</v>
      </c>
      <c r="C12756" s="115" t="s">
        <v>45605</v>
      </c>
      <c r="D12756" s="115" t="s">
        <v>45611</v>
      </c>
      <c r="E12756" s="115" t="s">
        <v>45612</v>
      </c>
      <c r="I12756" s="115" t="s">
        <v>16</v>
      </c>
      <c r="J12756" s="115">
        <v>780.95</v>
      </c>
    </row>
    <row r="12757" spans="1:10" hidden="1">
      <c r="A12757" s="115" t="s">
        <v>13026</v>
      </c>
      <c r="B12757" s="115" t="str">
        <f t="shared" si="199"/>
        <v>JANELA DE ALUMINIO ANODIZADO AO NATURAL FOSCO,TIPO MAXIM-AR,EM PERFIS SERIE 28,COM 50 CM DE ALTURA,EM 4 MODULOS,CONFORME PROJETO Nº6008/EMOP.FORNECIMENTO E COLOCACAO</v>
      </c>
      <c r="C12757" s="115" t="s">
        <v>45605</v>
      </c>
      <c r="D12757" s="115" t="s">
        <v>45611</v>
      </c>
      <c r="E12757" s="115" t="s">
        <v>45612</v>
      </c>
      <c r="I12757" s="115" t="s">
        <v>16</v>
      </c>
      <c r="J12757" s="115">
        <v>759.53</v>
      </c>
    </row>
    <row r="12758" spans="1:10" hidden="1">
      <c r="A12758" s="115" t="s">
        <v>13027</v>
      </c>
      <c r="B12758" s="115" t="str">
        <f t="shared" si="199"/>
        <v>JANELA DE ALUMINIO ANODIZADO EM BRONZE OU PRETO,TIPO MAXIM-AR,PERFIS SERIE 28,COM 50CM DE ALTURA,EM 4 MODULOS, CONFORMEPROJETO N°6008/EMOP.FORNECIMENTO E COLOCACAO</v>
      </c>
      <c r="C12758" s="115" t="s">
        <v>45608</v>
      </c>
      <c r="D12758" s="115" t="s">
        <v>45613</v>
      </c>
      <c r="E12758" s="115" t="s">
        <v>45614</v>
      </c>
      <c r="I12758" s="115" t="s">
        <v>16</v>
      </c>
      <c r="J12758" s="115">
        <v>898.1</v>
      </c>
    </row>
    <row r="12759" spans="1:10" hidden="1">
      <c r="A12759" s="115" t="s">
        <v>13028</v>
      </c>
      <c r="B12759" s="115" t="str">
        <f t="shared" si="199"/>
        <v>JANELA DE ALUMINIO ANODIZADO EM BRONZE OU PRETO,TIPO MAXIM-AR,PERFIS SERIE 28,COM 50CM DE ALTURA,EM 4 MODULOS, CONFORMEPROJETO N°6008/EMOP.FORNECIMENTO E COLOCACAO</v>
      </c>
      <c r="C12759" s="115" t="s">
        <v>45608</v>
      </c>
      <c r="D12759" s="115" t="s">
        <v>45613</v>
      </c>
      <c r="E12759" s="115" t="s">
        <v>45614</v>
      </c>
      <c r="I12759" s="115" t="s">
        <v>16</v>
      </c>
      <c r="J12759" s="115">
        <v>873.46</v>
      </c>
    </row>
    <row r="12760" spans="1:10" hidden="1">
      <c r="A12760" s="115" t="s">
        <v>13029</v>
      </c>
      <c r="B12760" s="115" t="str">
        <f t="shared" si="199"/>
        <v>JANELA DE ALUMINIO ANODIZADO AO NATURAL,TIPO MAXIM-AR,COM 1PAINEL DESLIZANTE PROJETANTE,PROVIDA DE HASTE DE COMANDO,EMPERFIS SERIE 28.FORNECIMENTO E COLOCACAO</v>
      </c>
      <c r="C12760" s="115" t="s">
        <v>45615</v>
      </c>
      <c r="D12760" s="115" t="s">
        <v>45616</v>
      </c>
      <c r="E12760" s="115" t="s">
        <v>45586</v>
      </c>
      <c r="I12760" s="115" t="s">
        <v>16</v>
      </c>
      <c r="J12760" s="115">
        <v>853.67</v>
      </c>
    </row>
    <row r="12761" spans="1:10" hidden="1">
      <c r="A12761" s="115" t="s">
        <v>13030</v>
      </c>
      <c r="B12761" s="115" t="str">
        <f t="shared" si="199"/>
        <v>JANELA DE ALUMINIO ANODIZADO AO NATURAL,TIPO MAXIM-AR,COM 1PAINEL DESLIZANTE PROJETANTE,PROVIDA DE HASTE DE COMANDO,EMPERFIS SERIE 28.FORNECIMENTO E COLOCACAO</v>
      </c>
      <c r="C12761" s="115" t="s">
        <v>45615</v>
      </c>
      <c r="D12761" s="115" t="s">
        <v>45616</v>
      </c>
      <c r="E12761" s="115" t="s">
        <v>45586</v>
      </c>
      <c r="I12761" s="115" t="s">
        <v>16</v>
      </c>
      <c r="J12761" s="115">
        <v>832.25</v>
      </c>
    </row>
    <row r="12762" spans="1:10" hidden="1">
      <c r="A12762" s="115" t="s">
        <v>13031</v>
      </c>
      <c r="B12762" s="115" t="str">
        <f t="shared" si="199"/>
        <v>JANELA DE ALUMINIO ANODIZADO EM BRONZE OU PRETO, TIPO MAXIM-AR, COM 1 PAINEL DESLIZANTE PROJETANTE, PROVIDA DE HASTE DECOMANDO,EM PERFIS SERIE 28.FORNECIMENTO E COLOCACAO</v>
      </c>
      <c r="C12762" s="115" t="s">
        <v>45617</v>
      </c>
      <c r="D12762" s="115" t="s">
        <v>45618</v>
      </c>
      <c r="E12762" s="115" t="s">
        <v>45619</v>
      </c>
      <c r="I12762" s="115" t="s">
        <v>16</v>
      </c>
      <c r="J12762" s="115">
        <v>981.29</v>
      </c>
    </row>
    <row r="12763" spans="1:10" hidden="1">
      <c r="A12763" s="115" t="s">
        <v>13032</v>
      </c>
      <c r="B12763" s="115" t="str">
        <f t="shared" si="199"/>
        <v>JANELA DE ALUMINIO ANODIZADO EM BRONZE OU PRETO, TIPO MAXIM-AR, COM 1 PAINEL DESLIZANTE PROJETANTE, PROVIDA DE HASTE DECOMANDO,EM PERFIS SERIE 28.FORNECIMENTO E COLOCACAO</v>
      </c>
      <c r="C12763" s="115" t="s">
        <v>45617</v>
      </c>
      <c r="D12763" s="115" t="s">
        <v>45618</v>
      </c>
      <c r="E12763" s="115" t="s">
        <v>45619</v>
      </c>
      <c r="I12763" s="115" t="s">
        <v>16</v>
      </c>
      <c r="J12763" s="115">
        <v>956.66</v>
      </c>
    </row>
    <row r="12764" spans="1:10" hidden="1">
      <c r="A12764" s="115" t="s">
        <v>13033</v>
      </c>
      <c r="B12764" s="115" t="str">
        <f t="shared" si="199"/>
        <v>JANELA DE ALUMINIO ANODIZADO FOSCO,TIPO MAXIM-AR,EM PERFIS SERIE 25,DE 80X50CM,CONFORME PROJETO Nº6009/EMOP.FORNECIMENTO E COLOCACAO</v>
      </c>
      <c r="C12764" s="115" t="s">
        <v>45620</v>
      </c>
      <c r="D12764" s="115" t="s">
        <v>45621</v>
      </c>
      <c r="E12764" s="115" t="s">
        <v>36481</v>
      </c>
      <c r="I12764" s="115" t="s">
        <v>16</v>
      </c>
      <c r="J12764" s="115">
        <v>780.95</v>
      </c>
    </row>
    <row r="12765" spans="1:10" hidden="1">
      <c r="A12765" s="115" t="s">
        <v>13034</v>
      </c>
      <c r="B12765" s="115" t="str">
        <f t="shared" si="199"/>
        <v>JANELA DE ALUMINIO ANODIZADO FOSCO,TIPO MAXIM-AR,EM PERFIS SERIE 25,DE 80X50CM,CONFORME PROJETO Nº6009/EMOP.FORNECIMENTO E COLOCACAO</v>
      </c>
      <c r="C12765" s="115" t="s">
        <v>45620</v>
      </c>
      <c r="D12765" s="115" t="s">
        <v>45621</v>
      </c>
      <c r="E12765" s="115" t="s">
        <v>36481</v>
      </c>
      <c r="I12765" s="115" t="s">
        <v>16</v>
      </c>
      <c r="J12765" s="115">
        <v>759.53</v>
      </c>
    </row>
    <row r="12766" spans="1:10" hidden="1">
      <c r="A12766" s="115" t="s">
        <v>13035</v>
      </c>
      <c r="B12766" s="115" t="str">
        <f t="shared" si="199"/>
        <v>JANELA DE ALUMINIO ANODIZADO EM BRONZE OU PRETO,TIPO MAXIM-AR,EM PERFIS SERIE 25,DE 80X50CM,CONFORME PROJETO N°6009/EMOP.FORNECIMENTO E COLOCACAO</v>
      </c>
      <c r="C12766" s="115" t="s">
        <v>45608</v>
      </c>
      <c r="D12766" s="115" t="s">
        <v>45622</v>
      </c>
      <c r="E12766" s="115" t="s">
        <v>37140</v>
      </c>
      <c r="I12766" s="115" t="s">
        <v>16</v>
      </c>
      <c r="J12766" s="115">
        <v>898.1</v>
      </c>
    </row>
    <row r="12767" spans="1:10" hidden="1">
      <c r="A12767" s="115" t="s">
        <v>13036</v>
      </c>
      <c r="B12767" s="115" t="str">
        <f t="shared" si="199"/>
        <v>JANELA DE ALUMINIO ANODIZADO EM BRONZE OU PRETO,TIPO MAXIM-AR,EM PERFIS SERIE 25,DE 80X50CM,CONFORME PROJETO N°6009/EMOP.FORNECIMENTO E COLOCACAO</v>
      </c>
      <c r="C12767" s="115" t="s">
        <v>45608</v>
      </c>
      <c r="D12767" s="115" t="s">
        <v>45622</v>
      </c>
      <c r="E12767" s="115" t="s">
        <v>37140</v>
      </c>
      <c r="I12767" s="115" t="s">
        <v>16</v>
      </c>
      <c r="J12767" s="115">
        <v>873.46</v>
      </c>
    </row>
    <row r="12768" spans="1:10" hidden="1">
      <c r="A12768" s="115" t="s">
        <v>13037</v>
      </c>
      <c r="B12768" s="115" t="str">
        <f t="shared" si="199"/>
        <v>JANELA DE ALUMINIO ANODIZADO FOSCO,TIPO GUILHOTINA,PARA VIDRO(EXCLUSIVE ESTE), INCLUSIVE BORBOLETAS,EM PERFIS SERIE 25.FORNECIMENTO E COLOCACAO</v>
      </c>
      <c r="C12768" s="115" t="s">
        <v>45623</v>
      </c>
      <c r="D12768" s="115" t="s">
        <v>45624</v>
      </c>
      <c r="E12768" s="115" t="s">
        <v>37143</v>
      </c>
      <c r="I12768" s="115" t="s">
        <v>16</v>
      </c>
      <c r="J12768" s="115">
        <v>461.62</v>
      </c>
    </row>
    <row r="12769" spans="1:10" hidden="1">
      <c r="A12769" s="115" t="s">
        <v>13038</v>
      </c>
      <c r="B12769" s="115" t="str">
        <f t="shared" si="199"/>
        <v>JANELA DE ALUMINIO ANODIZADO FOSCO,TIPO GUILHOTINA,PARA VIDRO(EXCLUSIVE ESTE), INCLUSIVE BORBOLETAS,EM PERFIS SERIE 25.FORNECIMENTO E COLOCACAO</v>
      </c>
      <c r="C12769" s="115" t="s">
        <v>45623</v>
      </c>
      <c r="D12769" s="115" t="s">
        <v>45624</v>
      </c>
      <c r="E12769" s="115" t="s">
        <v>37143</v>
      </c>
      <c r="I12769" s="115" t="s">
        <v>16</v>
      </c>
      <c r="J12769" s="115">
        <v>440.19</v>
      </c>
    </row>
    <row r="12770" spans="1:10" hidden="1">
      <c r="A12770" s="115" t="s">
        <v>13039</v>
      </c>
      <c r="B12770" s="115" t="str">
        <f t="shared" si="199"/>
        <v>JANELA DE ALUMINIO ANODIZADO EM BRONZE OU PRETO,TIPO GUILHOTINA,PARA VIDRO(EXCLUSIVE ESTE)INCLUSIVE BORBOLETAS,EM PERFIS SERIE 25.FORNECIMENTO E COLOCACAO</v>
      </c>
      <c r="C12770" s="115" t="s">
        <v>45625</v>
      </c>
      <c r="D12770" s="115" t="s">
        <v>45626</v>
      </c>
      <c r="E12770" s="115" t="s">
        <v>45627</v>
      </c>
      <c r="I12770" s="115" t="s">
        <v>16</v>
      </c>
      <c r="J12770" s="115">
        <v>530.86</v>
      </c>
    </row>
    <row r="12771" spans="1:10" hidden="1">
      <c r="A12771" s="115" t="s">
        <v>13040</v>
      </c>
      <c r="B12771" s="115" t="str">
        <f t="shared" si="199"/>
        <v>JANELA DE ALUMINIO ANODIZADO EM BRONZE OU PRETO,TIPO GUILHOTINA,PARA VIDRO(EXCLUSIVE ESTE)INCLUSIVE BORBOLETAS,EM PERFIS SERIE 25.FORNECIMENTO E COLOCACAO</v>
      </c>
      <c r="C12771" s="115" t="s">
        <v>45625</v>
      </c>
      <c r="D12771" s="115" t="s">
        <v>45626</v>
      </c>
      <c r="E12771" s="115" t="s">
        <v>45627</v>
      </c>
      <c r="I12771" s="115" t="s">
        <v>16</v>
      </c>
      <c r="J12771" s="115">
        <v>506.22</v>
      </c>
    </row>
    <row r="12772" spans="1:10" hidden="1">
      <c r="A12772" s="115" t="s">
        <v>13041</v>
      </c>
      <c r="B12772" s="115" t="str">
        <f t="shared" si="199"/>
        <v>JANELA DE ALUMINIO ANODIZADO FOSCO,TIPO GUILHOTINA EM VENEZIANA,INCLUSIVE BORBOLETAS,EM PERFIS SERIE 25.FORNECIMENTO ECOLOCACAO</v>
      </c>
      <c r="C12772" s="115" t="s">
        <v>45628</v>
      </c>
      <c r="D12772" s="115" t="s">
        <v>45629</v>
      </c>
      <c r="E12772" s="115" t="s">
        <v>37137</v>
      </c>
      <c r="I12772" s="115" t="s">
        <v>16</v>
      </c>
      <c r="J12772" s="115">
        <v>762.52</v>
      </c>
    </row>
    <row r="12773" spans="1:10" hidden="1">
      <c r="A12773" s="115" t="s">
        <v>13042</v>
      </c>
      <c r="B12773" s="115" t="str">
        <f t="shared" si="199"/>
        <v>JANELA DE ALUMINIO ANODIZADO FOSCO,TIPO GUILHOTINA EM VENEZIANA,INCLUSIVE BORBOLETAS,EM PERFIS SERIE 25.FORNECIMENTO ECOLOCACAO</v>
      </c>
      <c r="C12773" s="115" t="s">
        <v>45628</v>
      </c>
      <c r="D12773" s="115" t="s">
        <v>45629</v>
      </c>
      <c r="E12773" s="115" t="s">
        <v>37137</v>
      </c>
      <c r="I12773" s="115" t="s">
        <v>16</v>
      </c>
      <c r="J12773" s="115">
        <v>741.09</v>
      </c>
    </row>
    <row r="12774" spans="1:10" hidden="1">
      <c r="A12774" s="115" t="s">
        <v>13043</v>
      </c>
      <c r="B12774" s="115" t="str">
        <f t="shared" si="199"/>
        <v>JANELA DE ALUMINIO ANODIZADO EM BRONZE OU PRETO,TIPO GUILHOTINA EM VENEZIANA,INCLUSIVE BORBOLETAS EM PERFIS SERIE 25.FORNECIMENTO E COLOCACAO</v>
      </c>
      <c r="C12774" s="115" t="s">
        <v>45625</v>
      </c>
      <c r="D12774" s="115" t="s">
        <v>45630</v>
      </c>
      <c r="E12774" s="115" t="s">
        <v>36863</v>
      </c>
      <c r="I12774" s="115" t="s">
        <v>16</v>
      </c>
      <c r="J12774" s="115">
        <v>876.89</v>
      </c>
    </row>
    <row r="12775" spans="1:10" hidden="1">
      <c r="A12775" s="115" t="s">
        <v>13044</v>
      </c>
      <c r="B12775" s="115" t="str">
        <f t="shared" si="199"/>
        <v>JANELA DE ALUMINIO ANODIZADO EM BRONZE OU PRETO,TIPO GUILHOTINA EM VENEZIANA,INCLUSIVE BORBOLETAS EM PERFIS SERIE 25.FORNECIMENTO E COLOCACAO</v>
      </c>
      <c r="C12775" s="115" t="s">
        <v>45625</v>
      </c>
      <c r="D12775" s="115" t="s">
        <v>45630</v>
      </c>
      <c r="E12775" s="115" t="s">
        <v>36863</v>
      </c>
      <c r="I12775" s="115" t="s">
        <v>16</v>
      </c>
      <c r="J12775" s="115">
        <v>852.26</v>
      </c>
    </row>
    <row r="12776" spans="1:10" hidden="1">
      <c r="A12776" s="115" t="s">
        <v>13045</v>
      </c>
      <c r="B12776" s="115" t="str">
        <f t="shared" si="199"/>
        <v>CAIXILHO FIXO DE ALUMINIO ANODIZADO AO NATURAL,SERIE 28, EMVENEZIANA.FORNECIMENTO E COLOCACAO</v>
      </c>
      <c r="C12776" s="115" t="s">
        <v>45631</v>
      </c>
      <c r="D12776" s="115" t="s">
        <v>45632</v>
      </c>
      <c r="I12776" s="115" t="s">
        <v>16</v>
      </c>
      <c r="J12776" s="115">
        <v>514.72</v>
      </c>
    </row>
    <row r="12777" spans="1:10" hidden="1">
      <c r="A12777" s="115" t="s">
        <v>13046</v>
      </c>
      <c r="B12777" s="115" t="str">
        <f t="shared" si="199"/>
        <v>CAIXILHO FIXO DE ALUMINIO ANODIZADO AO NATURAL,SERIE 28, EMVENEZIANA.FORNECIMENTO E COLOCACAO</v>
      </c>
      <c r="C12777" s="115" t="s">
        <v>45631</v>
      </c>
      <c r="D12777" s="115" t="s">
        <v>45632</v>
      </c>
      <c r="I12777" s="115" t="s">
        <v>16</v>
      </c>
      <c r="J12777" s="115">
        <v>493.29</v>
      </c>
    </row>
    <row r="12778" spans="1:10" hidden="1">
      <c r="A12778" s="115" t="s">
        <v>13047</v>
      </c>
      <c r="B12778" s="115" t="str">
        <f t="shared" si="199"/>
        <v>CAIXILHO FIXO DE ALUMINIO ANODIZADO EM BRONZE OU PRETO,SERIE 28,EM VENEZIANA.FORNECIMENTO E COLOCACAO</v>
      </c>
      <c r="C12778" s="115" t="s">
        <v>45633</v>
      </c>
      <c r="D12778" s="115" t="s">
        <v>45634</v>
      </c>
      <c r="I12778" s="115" t="s">
        <v>16</v>
      </c>
      <c r="J12778" s="115">
        <v>591.91999999999996</v>
      </c>
    </row>
    <row r="12779" spans="1:10" hidden="1">
      <c r="A12779" s="115" t="s">
        <v>13048</v>
      </c>
      <c r="B12779" s="115" t="str">
        <f t="shared" si="199"/>
        <v>CAIXILHO FIXO DE ALUMINIO ANODIZADO EM BRONZE OU PRETO,SERIE 28,EM VENEZIANA.FORNECIMENTO E COLOCACAO</v>
      </c>
      <c r="C12779" s="115" t="s">
        <v>45633</v>
      </c>
      <c r="D12779" s="115" t="s">
        <v>45634</v>
      </c>
      <c r="I12779" s="115" t="s">
        <v>16</v>
      </c>
      <c r="J12779" s="115">
        <v>567.29</v>
      </c>
    </row>
    <row r="12780" spans="1:10" hidden="1">
      <c r="A12780" s="115" t="s">
        <v>13049</v>
      </c>
      <c r="B12780" s="115" t="str">
        <f t="shared" si="199"/>
        <v>CAIXILHO FIXO DE ALUMINIO ANODIZADO AO NATURAL,SERIE 28,PARA VIDRO.FORNECIMENTO E COLOCACAO</v>
      </c>
      <c r="C12780" s="115" t="s">
        <v>45635</v>
      </c>
      <c r="D12780" s="115" t="s">
        <v>45636</v>
      </c>
      <c r="I12780" s="115" t="s">
        <v>16</v>
      </c>
      <c r="J12780" s="115">
        <v>350.64</v>
      </c>
    </row>
    <row r="12781" spans="1:10" hidden="1">
      <c r="A12781" s="115" t="s">
        <v>13050</v>
      </c>
      <c r="B12781" s="115" t="str">
        <f t="shared" si="199"/>
        <v>CAIXILHO FIXO DE ALUMINIO ANODIZADO AO NATURAL,SERIE 28,PARA VIDRO.FORNECIMENTO E COLOCACAO</v>
      </c>
      <c r="C12781" s="115" t="s">
        <v>45635</v>
      </c>
      <c r="D12781" s="115" t="s">
        <v>45636</v>
      </c>
      <c r="I12781" s="115" t="s">
        <v>16</v>
      </c>
      <c r="J12781" s="115">
        <v>334.57</v>
      </c>
    </row>
    <row r="12782" spans="1:10" hidden="1">
      <c r="A12782" s="115" t="s">
        <v>13051</v>
      </c>
      <c r="B12782" s="115" t="str">
        <f t="shared" si="199"/>
        <v>CAIXILHO FIXO DE ALUMINIO ANODIZADO PARA VIDRO EM BRONZE OUPRETO,SERIE 28.FORNECIMENTO E COLOCACAO</v>
      </c>
      <c r="C12782" s="115" t="s">
        <v>45637</v>
      </c>
      <c r="D12782" s="115" t="s">
        <v>45638</v>
      </c>
      <c r="I12782" s="115" t="s">
        <v>16</v>
      </c>
      <c r="J12782" s="115">
        <v>403.23</v>
      </c>
    </row>
    <row r="12783" spans="1:10" hidden="1">
      <c r="A12783" s="115" t="s">
        <v>13052</v>
      </c>
      <c r="B12783" s="115" t="str">
        <f t="shared" si="199"/>
        <v>CAIXILHO FIXO DE ALUMINIO ANODIZADO PARA VIDRO EM BRONZE OUPRETO,SERIE 28.FORNECIMENTO E COLOCACAO</v>
      </c>
      <c r="C12783" s="115" t="s">
        <v>45637</v>
      </c>
      <c r="D12783" s="115" t="s">
        <v>45638</v>
      </c>
      <c r="I12783" s="115" t="s">
        <v>16</v>
      </c>
      <c r="J12783" s="115">
        <v>384.75</v>
      </c>
    </row>
    <row r="12784" spans="1:10" hidden="1">
      <c r="A12784" s="115" t="s">
        <v>13053</v>
      </c>
      <c r="B12784" s="115" t="str">
        <f t="shared" si="199"/>
        <v>PERFIL DE ALUMINIO PARA FIXACAO DE VIDRO(BAGUETE),INCLUSIVEMANGUEIRA CRISTAL,DIAMETRO 3/8".FORNECIMENTO E COLOCACAO</v>
      </c>
      <c r="C12784" s="115" t="s">
        <v>45639</v>
      </c>
      <c r="D12784" s="115" t="s">
        <v>45640</v>
      </c>
      <c r="I12784" s="115" t="s">
        <v>58</v>
      </c>
      <c r="J12784" s="115">
        <v>25.47</v>
      </c>
    </row>
    <row r="12785" spans="1:10" hidden="1">
      <c r="A12785" s="115" t="s">
        <v>13054</v>
      </c>
      <c r="B12785" s="115" t="str">
        <f t="shared" si="199"/>
        <v>PERFIL DE ALUMINIO PARA FIXACAO DE VIDRO(BAGUETE),INCLUSIVEMANGUEIRA CRISTAL,DIAMETRO 3/8".FORNECIMENTO E COLOCACAO</v>
      </c>
      <c r="C12785" s="115" t="s">
        <v>45639</v>
      </c>
      <c r="D12785" s="115" t="s">
        <v>45640</v>
      </c>
      <c r="I12785" s="115" t="s">
        <v>58</v>
      </c>
      <c r="J12785" s="115">
        <v>22.79</v>
      </c>
    </row>
    <row r="12786" spans="1:10" hidden="1">
      <c r="A12786" s="115" t="s">
        <v>13055</v>
      </c>
      <c r="B12786" s="115" t="str">
        <f t="shared" si="199"/>
        <v>PORTA DE ALUMINIO ANODIZADO AO NATURAL,TENDO 1 CONTRAPINAZIO DIVIDINDO A ESQUADRIA EM 2 VAZIOS P/VIDRO, EM PERFIS SERIE25,EXCLUSIVE FECHADURAS.FORNECIMENTO E COLOCACAO</v>
      </c>
      <c r="C12786" s="115" t="s">
        <v>45641</v>
      </c>
      <c r="D12786" s="115" t="s">
        <v>45642</v>
      </c>
      <c r="E12786" s="115" t="s">
        <v>45643</v>
      </c>
      <c r="I12786" s="115" t="s">
        <v>16</v>
      </c>
      <c r="J12786" s="115">
        <v>1116.1600000000001</v>
      </c>
    </row>
    <row r="12787" spans="1:10" hidden="1">
      <c r="A12787" s="115" t="s">
        <v>13056</v>
      </c>
      <c r="B12787" s="115" t="str">
        <f t="shared" si="199"/>
        <v>PORTA DE ALUMINIO ANODIZADO AO NATURAL,TENDO 1 CONTRAPINAZIO DIVIDINDO A ESQUADRIA EM 2 VAZIOS P/VIDRO, EM PERFIS SERIE25,EXCLUSIVE FECHADURAS.FORNECIMENTO E COLOCACAO</v>
      </c>
      <c r="C12787" s="115" t="s">
        <v>45641</v>
      </c>
      <c r="D12787" s="115" t="s">
        <v>45642</v>
      </c>
      <c r="E12787" s="115" t="s">
        <v>45643</v>
      </c>
      <c r="I12787" s="115" t="s">
        <v>16</v>
      </c>
      <c r="J12787" s="115">
        <v>1100.0899999999999</v>
      </c>
    </row>
    <row r="12788" spans="1:10" hidden="1">
      <c r="A12788" s="115" t="s">
        <v>13057</v>
      </c>
      <c r="B12788" s="115" t="str">
        <f t="shared" si="199"/>
        <v>PORTA DE ALUMINIO ANODIZADO EM BRONZE OU PRETO,TENDO 1 CONTRAPINAZIO DIVIDINDO A ESQUADRIA EM 2 VAZIOS PARA VIDRO,EM PERFIS SERIE 25,EXCLUSIVE FECHADURAS.FORNECIMENTO E COLOCACAO</v>
      </c>
      <c r="C12788" s="115" t="s">
        <v>45644</v>
      </c>
      <c r="D12788" s="115" t="s">
        <v>45645</v>
      </c>
      <c r="E12788" s="115" t="s">
        <v>45646</v>
      </c>
      <c r="I12788" s="115" t="s">
        <v>16</v>
      </c>
      <c r="J12788" s="115">
        <v>1283.5899999999999</v>
      </c>
    </row>
    <row r="12789" spans="1:10" hidden="1">
      <c r="A12789" s="115" t="s">
        <v>13058</v>
      </c>
      <c r="B12789" s="115" t="str">
        <f t="shared" si="199"/>
        <v>PORTA DE ALUMINIO ANODIZADO EM BRONZE OU PRETO,TENDO 1 CONTRAPINAZIO DIVIDINDO A ESQUADRIA EM 2 VAZIOS PARA VIDRO,EM PERFIS SERIE 25,EXCLUSIVE FECHADURAS.FORNECIMENTO E COLOCACAO</v>
      </c>
      <c r="C12789" s="115" t="s">
        <v>45644</v>
      </c>
      <c r="D12789" s="115" t="s">
        <v>45645</v>
      </c>
      <c r="E12789" s="115" t="s">
        <v>45646</v>
      </c>
      <c r="I12789" s="115" t="s">
        <v>16</v>
      </c>
      <c r="J12789" s="115">
        <v>1265.1099999999999</v>
      </c>
    </row>
    <row r="12790" spans="1:10" hidden="1">
      <c r="A12790" s="115" t="s">
        <v>13059</v>
      </c>
      <c r="B12790" s="115" t="str">
        <f t="shared" si="199"/>
        <v>PORTA DE ALUMINIO ANODIZADO AO NATURAL,EM 2 FOLHAS DE ABRIR,TENDO 1 CONTRAPINAZIO DIVIDINDO A ESQUADRIA EM 2 VAZIOS PARA VIDRO,EM PERFIS SERIE 25,EXCLUSIVE FECHADURA.FORNECIMENTO E COLOCACAO</v>
      </c>
      <c r="C12790" s="115" t="s">
        <v>45647</v>
      </c>
      <c r="D12790" s="115" t="s">
        <v>45648</v>
      </c>
      <c r="E12790" s="115" t="s">
        <v>45649</v>
      </c>
      <c r="F12790" s="115" t="s">
        <v>41098</v>
      </c>
      <c r="I12790" s="115" t="s">
        <v>16</v>
      </c>
      <c r="J12790" s="115">
        <v>1063.6500000000001</v>
      </c>
    </row>
    <row r="12791" spans="1:10" hidden="1">
      <c r="A12791" s="115" t="s">
        <v>13060</v>
      </c>
      <c r="B12791" s="115" t="str">
        <f t="shared" si="199"/>
        <v>PORTA DE ALUMINIO ANODIZADO AO NATURAL,EM 2 FOLHAS DE ABRIR,TENDO 1 CONTRAPINAZIO DIVIDINDO A ESQUADRIA EM 2 VAZIOS PARA VIDRO,EM PERFIS SERIE 25,EXCLUSIVE FECHADURA.FORNECIMENTO E COLOCACAO</v>
      </c>
      <c r="C12791" s="115" t="s">
        <v>45647</v>
      </c>
      <c r="D12791" s="115" t="s">
        <v>45648</v>
      </c>
      <c r="E12791" s="115" t="s">
        <v>45649</v>
      </c>
      <c r="F12791" s="115" t="s">
        <v>41098</v>
      </c>
      <c r="I12791" s="115" t="s">
        <v>16</v>
      </c>
      <c r="J12791" s="115">
        <v>1047.58</v>
      </c>
    </row>
    <row r="12792" spans="1:10" hidden="1">
      <c r="A12792" s="115" t="s">
        <v>13061</v>
      </c>
      <c r="B12792" s="115" t="str">
        <f t="shared" si="199"/>
        <v>PORTA DE ALUMINIO ANODIZADO EM BRONZE OU PRETO, EM 2 FOLHASDE ABRIR, TENDO 1 CONTRAPINAZIO  DIVIDINDO A ESQUADRIA EM 2VAZIOS PARA VIDRO,PERFIS SERIE 25,EXCLUSIVE FECHADURA. FORNECIMENTO E COLOCACAO</v>
      </c>
      <c r="C12792" s="115" t="s">
        <v>45650</v>
      </c>
      <c r="D12792" s="115" t="s">
        <v>45651</v>
      </c>
      <c r="E12792" s="115" t="s">
        <v>45652</v>
      </c>
      <c r="F12792" s="115" t="s">
        <v>39360</v>
      </c>
      <c r="I12792" s="115" t="s">
        <v>16</v>
      </c>
      <c r="J12792" s="115">
        <v>1223.2</v>
      </c>
    </row>
    <row r="12793" spans="1:10" hidden="1">
      <c r="A12793" s="115" t="s">
        <v>13062</v>
      </c>
      <c r="B12793" s="115" t="str">
        <f t="shared" si="199"/>
        <v>PORTA DE ALUMINIO ANODIZADO EM BRONZE OU PRETO, EM 2 FOLHASDE ABRIR, TENDO 1 CONTRAPINAZIO  DIVIDINDO A ESQUADRIA EM 2VAZIOS PARA VIDRO,PERFIS SERIE 25,EXCLUSIVE FECHADURA. FORNECIMENTO E COLOCACAO</v>
      </c>
      <c r="C12793" s="115" t="s">
        <v>45650</v>
      </c>
      <c r="D12793" s="115" t="s">
        <v>45651</v>
      </c>
      <c r="E12793" s="115" t="s">
        <v>45652</v>
      </c>
      <c r="F12793" s="115" t="s">
        <v>39360</v>
      </c>
      <c r="I12793" s="115" t="s">
        <v>16</v>
      </c>
      <c r="J12793" s="115">
        <v>1204.72</v>
      </c>
    </row>
    <row r="12794" spans="1:10" hidden="1">
      <c r="A12794" s="115" t="s">
        <v>13063</v>
      </c>
      <c r="B12794" s="115" t="str">
        <f t="shared" si="199"/>
        <v>PORTA DE ALUMINIO ANODIZADO AO NATURAL DE CORRER,COM 2 FOLHAS, TENDO 1 CONTRAPINAZIO DIVIDINDO A ESQUADRIA  EM 2 VAZIOSPARA VIDRO,EM PERFIS SERIE 25,EXCLUSIVE FECHADURA.FORNECIMENTO E COLOCACAO</v>
      </c>
      <c r="C12794" s="115" t="s">
        <v>45653</v>
      </c>
      <c r="D12794" s="115" t="s">
        <v>45654</v>
      </c>
      <c r="E12794" s="115" t="s">
        <v>45655</v>
      </c>
      <c r="F12794" s="115" t="s">
        <v>36906</v>
      </c>
      <c r="I12794" s="115" t="s">
        <v>16</v>
      </c>
      <c r="J12794" s="115">
        <v>1171.33</v>
      </c>
    </row>
    <row r="12795" spans="1:10" hidden="1">
      <c r="A12795" s="115" t="s">
        <v>13064</v>
      </c>
      <c r="B12795" s="115" t="str">
        <f t="shared" si="199"/>
        <v>PORTA DE ALUMINIO ANODIZADO AO NATURAL DE CORRER,COM 2 FOLHAS, TENDO 1 CONTRAPINAZIO DIVIDINDO A ESQUADRIA  EM 2 VAZIOSPARA VIDRO,EM PERFIS SERIE 25,EXCLUSIVE FECHADURA.FORNECIMENTO E COLOCACAO</v>
      </c>
      <c r="C12795" s="115" t="s">
        <v>45653</v>
      </c>
      <c r="D12795" s="115" t="s">
        <v>45654</v>
      </c>
      <c r="E12795" s="115" t="s">
        <v>45655</v>
      </c>
      <c r="F12795" s="115" t="s">
        <v>36906</v>
      </c>
      <c r="I12795" s="115" t="s">
        <v>16</v>
      </c>
      <c r="J12795" s="115">
        <v>1155.26</v>
      </c>
    </row>
    <row r="12796" spans="1:10" hidden="1">
      <c r="A12796" s="115" t="s">
        <v>13065</v>
      </c>
      <c r="B12796" s="115" t="str">
        <f t="shared" si="199"/>
        <v>PORTA DE ALUMINIO ANODIZADO EM BRONZE OU PRETO,DE CORRER,COM 2 FOLHAS,TENDO 1 CONTRAPINAZIO DIVIDINDO A ESQUADRIA EM 2 VAZIOS PARA VIDRO,EM PERFIS SERIE 25,EXCLUSIVE FECHADURA.FORNECIMENTO E COLOCACAO</v>
      </c>
      <c r="C12796" s="115" t="s">
        <v>45656</v>
      </c>
      <c r="D12796" s="115" t="s">
        <v>45657</v>
      </c>
      <c r="E12796" s="115" t="s">
        <v>45658</v>
      </c>
      <c r="F12796" s="115" t="s">
        <v>39253</v>
      </c>
      <c r="I12796" s="115" t="s">
        <v>16</v>
      </c>
      <c r="J12796" s="115">
        <v>1347.03</v>
      </c>
    </row>
    <row r="12797" spans="1:10" hidden="1">
      <c r="A12797" s="115" t="s">
        <v>13066</v>
      </c>
      <c r="B12797" s="115" t="str">
        <f t="shared" si="199"/>
        <v>PORTA DE ALUMINIO ANODIZADO EM BRONZE OU PRETO,DE CORRER,COM 2 FOLHAS,TENDO 1 CONTRAPINAZIO DIVIDINDO A ESQUADRIA EM 2 VAZIOS PARA VIDRO,EM PERFIS SERIE 25,EXCLUSIVE FECHADURA.FORNECIMENTO E COLOCACAO</v>
      </c>
      <c r="C12797" s="115" t="s">
        <v>45656</v>
      </c>
      <c r="D12797" s="115" t="s">
        <v>45657</v>
      </c>
      <c r="E12797" s="115" t="s">
        <v>45658</v>
      </c>
      <c r="F12797" s="115" t="s">
        <v>39253</v>
      </c>
      <c r="I12797" s="115" t="s">
        <v>16</v>
      </c>
      <c r="J12797" s="115">
        <v>1328.55</v>
      </c>
    </row>
    <row r="12798" spans="1:10" hidden="1">
      <c r="A12798" s="115" t="s">
        <v>13067</v>
      </c>
      <c r="B12798" s="115" t="str">
        <f t="shared" si="199"/>
        <v>PORTA DE ALUMINIO ANODIZADO AO NATURAL DE CORRER,EM PERFIS SERIE 30,C/CONTRAMARCO,CONFORME PROJETO N°6010/EMOP,EXCLUSIVE FECHADURA.FORNECIMENTO E COLOCACAO</v>
      </c>
      <c r="C12798" s="115" t="s">
        <v>45659</v>
      </c>
      <c r="D12798" s="115" t="s">
        <v>45660</v>
      </c>
      <c r="E12798" s="115" t="s">
        <v>45136</v>
      </c>
      <c r="I12798" s="115" t="s">
        <v>16</v>
      </c>
      <c r="J12798" s="115">
        <v>1332.99</v>
      </c>
    </row>
    <row r="12799" spans="1:10" hidden="1">
      <c r="A12799" s="115" t="s">
        <v>13068</v>
      </c>
      <c r="B12799" s="115" t="str">
        <f t="shared" si="199"/>
        <v>PORTA DE ALUMINIO ANODIZADO AO NATURAL DE CORRER,EM PERFIS SERIE 30,C/CONTRAMARCO,CONFORME PROJETO N°6010/EMOP,EXCLUSIVE FECHADURA.FORNECIMENTO E COLOCACAO</v>
      </c>
      <c r="C12799" s="115" t="s">
        <v>45659</v>
      </c>
      <c r="D12799" s="115" t="s">
        <v>45660</v>
      </c>
      <c r="E12799" s="115" t="s">
        <v>45136</v>
      </c>
      <c r="I12799" s="115" t="s">
        <v>16</v>
      </c>
      <c r="J12799" s="115">
        <v>1316.92</v>
      </c>
    </row>
    <row r="12800" spans="1:10" hidden="1">
      <c r="A12800" s="115" t="s">
        <v>13069</v>
      </c>
      <c r="B12800" s="115" t="str">
        <f t="shared" si="199"/>
        <v>PORTA DE ALUMINIO ANODIZADO EM BRONZE OU PRETO DE CORRER,EMPERFIS SERIE 30,COM CONTRAMARCO,CONFORME PROJETO N°6010/EMOP,EXCLUSIVE FECHADURA.FORNECIMENTO E COLOCACAO</v>
      </c>
      <c r="C12800" s="115" t="s">
        <v>45661</v>
      </c>
      <c r="D12800" s="115" t="s">
        <v>45662</v>
      </c>
      <c r="E12800" s="115" t="s">
        <v>45663</v>
      </c>
      <c r="I12800" s="115" t="s">
        <v>16</v>
      </c>
      <c r="J12800" s="115">
        <v>1532.93</v>
      </c>
    </row>
    <row r="12801" spans="1:10" hidden="1">
      <c r="A12801" s="115" t="s">
        <v>13070</v>
      </c>
      <c r="B12801" s="115" t="str">
        <f t="shared" si="199"/>
        <v>PORTA DE ALUMINIO ANODIZADO EM BRONZE OU PRETO DE CORRER,EMPERFIS SERIE 30,COM CONTRAMARCO,CONFORME PROJETO N°6010/EMOP,EXCLUSIVE FECHADURA.FORNECIMENTO E COLOCACAO</v>
      </c>
      <c r="C12801" s="115" t="s">
        <v>45661</v>
      </c>
      <c r="D12801" s="115" t="s">
        <v>45662</v>
      </c>
      <c r="E12801" s="115" t="s">
        <v>45663</v>
      </c>
      <c r="I12801" s="115" t="s">
        <v>16</v>
      </c>
      <c r="J12801" s="115">
        <v>1514.46</v>
      </c>
    </row>
    <row r="12802" spans="1:10" hidden="1">
      <c r="A12802" s="115" t="s">
        <v>13071</v>
      </c>
      <c r="B12802" s="115" t="str">
        <f t="shared" si="199"/>
        <v>PORTA DE ALUMINIO ANODIZADO AO NATURAL,PERFIL SERIE 25,EM VENEZIANA,EXCLUSIVE FECHADURA.FORNECIMENTO E COLOCACAO</v>
      </c>
      <c r="C12802" s="115" t="s">
        <v>45664</v>
      </c>
      <c r="D12802" s="115" t="s">
        <v>45665</v>
      </c>
      <c r="I12802" s="115" t="s">
        <v>16</v>
      </c>
      <c r="J12802" s="115">
        <v>1145.6600000000001</v>
      </c>
    </row>
    <row r="12803" spans="1:10" hidden="1">
      <c r="A12803" s="115" t="s">
        <v>13072</v>
      </c>
      <c r="B12803" s="115" t="str">
        <f t="shared" si="199"/>
        <v>PORTA DE ALUMINIO ANODIZADO AO NATURAL,PERFIL SERIE 25,EM VENEZIANA,EXCLUSIVE FECHADURA.FORNECIMENTO E COLOCACAO</v>
      </c>
      <c r="C12803" s="115" t="s">
        <v>45664</v>
      </c>
      <c r="D12803" s="115" t="s">
        <v>45665</v>
      </c>
      <c r="I12803" s="115" t="s">
        <v>16</v>
      </c>
      <c r="J12803" s="115">
        <v>1129.5899999999999</v>
      </c>
    </row>
    <row r="12804" spans="1:10" hidden="1">
      <c r="A12804" s="115" t="s">
        <v>13073</v>
      </c>
      <c r="B12804" s="115" t="str">
        <f t="shared" si="199"/>
        <v>PORTA DE ALUMINIO ANODIZADO EM BRONZE OU PRETO,PERFIL SERIE25,EM VENEZIANA,EXCLUSIVE FECHADURA.FORNECIMENTO E COLOCACAO</v>
      </c>
      <c r="C12804" s="115" t="s">
        <v>45666</v>
      </c>
      <c r="D12804" s="115" t="s">
        <v>45667</v>
      </c>
      <c r="I12804" s="115" t="s">
        <v>16</v>
      </c>
      <c r="J12804" s="115">
        <v>1317.51</v>
      </c>
    </row>
    <row r="12805" spans="1:10" hidden="1">
      <c r="A12805" s="115" t="s">
        <v>13074</v>
      </c>
      <c r="B12805" s="115" t="str">
        <f t="shared" ref="B12805:B12868" si="200">C12805&amp;D12805&amp;E12805&amp;F12805&amp;G12805&amp;H12805</f>
        <v>PORTA DE ALUMINIO ANODIZADO EM BRONZE OU PRETO,PERFIL SERIE25,EM VENEZIANA,EXCLUSIVE FECHADURA.FORNECIMENTO E COLOCACAO</v>
      </c>
      <c r="C12805" s="115" t="s">
        <v>45666</v>
      </c>
      <c r="D12805" s="115" t="s">
        <v>45667</v>
      </c>
      <c r="I12805" s="115" t="s">
        <v>16</v>
      </c>
      <c r="J12805" s="115">
        <v>1299.03</v>
      </c>
    </row>
    <row r="12806" spans="1:10" hidden="1">
      <c r="A12806" s="115" t="s">
        <v>13075</v>
      </c>
      <c r="B12806" s="115" t="str">
        <f t="shared" si="200"/>
        <v>PORTA DE ALUMINIO ANODIZADO AO NATURAL,PERFIL SERIE 25,EM LAMBRI HORIZONTAL,EXCLUSIVE FECHADURA.FORNECIMENTO E COLOCACAO</v>
      </c>
      <c r="C12806" s="115" t="s">
        <v>45668</v>
      </c>
      <c r="D12806" s="115" t="s">
        <v>45669</v>
      </c>
      <c r="I12806" s="115" t="s">
        <v>16</v>
      </c>
      <c r="J12806" s="115">
        <v>1145.6600000000001</v>
      </c>
    </row>
    <row r="12807" spans="1:10" hidden="1">
      <c r="A12807" s="115" t="s">
        <v>13076</v>
      </c>
      <c r="B12807" s="115" t="str">
        <f t="shared" si="200"/>
        <v>PORTA DE ALUMINIO ANODIZADO AO NATURAL,PERFIL SERIE 25,EM LAMBRI HORIZONTAL,EXCLUSIVE FECHADURA.FORNECIMENTO E COLOCACAO</v>
      </c>
      <c r="C12807" s="115" t="s">
        <v>45668</v>
      </c>
      <c r="D12807" s="115" t="s">
        <v>45669</v>
      </c>
      <c r="I12807" s="115" t="s">
        <v>16</v>
      </c>
      <c r="J12807" s="115">
        <v>1129.5899999999999</v>
      </c>
    </row>
    <row r="12808" spans="1:10" hidden="1">
      <c r="A12808" s="115" t="s">
        <v>13077</v>
      </c>
      <c r="B12808" s="115" t="str">
        <f t="shared" si="200"/>
        <v>PORTA ALUMINIO ANODIZADO EM BRONZE OU PRETO,PERFIL SERIE 25, EM LAMBRI HORIZONTAL, EXCLUSIVE FECHADURA. FORNECIMENTO  ECOLOCACAO</v>
      </c>
      <c r="C12808" s="115" t="s">
        <v>45670</v>
      </c>
      <c r="D12808" s="115" t="s">
        <v>45671</v>
      </c>
      <c r="E12808" s="115" t="s">
        <v>37137</v>
      </c>
      <c r="I12808" s="115" t="s">
        <v>16</v>
      </c>
      <c r="J12808" s="115">
        <v>1317.51</v>
      </c>
    </row>
    <row r="12809" spans="1:10" hidden="1">
      <c r="A12809" s="115" t="s">
        <v>13078</v>
      </c>
      <c r="B12809" s="115" t="str">
        <f t="shared" si="200"/>
        <v>PORTA ALUMINIO ANODIZADO EM BRONZE OU PRETO,PERFIL SERIE 25, EM LAMBRI HORIZONTAL, EXCLUSIVE FECHADURA. FORNECIMENTO  ECOLOCACAO</v>
      </c>
      <c r="C12809" s="115" t="s">
        <v>45670</v>
      </c>
      <c r="D12809" s="115" t="s">
        <v>45671</v>
      </c>
      <c r="E12809" s="115" t="s">
        <v>37137</v>
      </c>
      <c r="I12809" s="115" t="s">
        <v>16</v>
      </c>
      <c r="J12809" s="115">
        <v>1299.03</v>
      </c>
    </row>
    <row r="12810" spans="1:10" hidden="1">
      <c r="A12810" s="115" t="s">
        <v>13079</v>
      </c>
      <c r="B12810" s="115" t="str">
        <f t="shared" si="200"/>
        <v>VISOR DE ALUMINIO ANODIZADO FOSCO,SERIE 25,COM VIDRO LISO TRANSPARENTE,4MM DE ESPESSURA,DIMENSOES 80X40CM.FORNECIMENTO ECOLOCACAO</v>
      </c>
      <c r="C12810" s="115" t="s">
        <v>45672</v>
      </c>
      <c r="D12810" s="115" t="s">
        <v>45673</v>
      </c>
      <c r="E12810" s="115" t="s">
        <v>37137</v>
      </c>
      <c r="I12810" s="115" t="s">
        <v>6</v>
      </c>
      <c r="J12810" s="115">
        <v>172.17</v>
      </c>
    </row>
    <row r="12811" spans="1:10" hidden="1">
      <c r="A12811" s="115" t="s">
        <v>13080</v>
      </c>
      <c r="B12811" s="115" t="str">
        <f t="shared" si="200"/>
        <v>VISOR DE ALUMINIO ANODIZADO FOSCO,SERIE 25,COM VIDRO LISO TRANSPARENTE,4MM DE ESPESSURA,DIMENSOES 80X40CM.FORNECIMENTO ECOLOCACAO</v>
      </c>
      <c r="C12811" s="115" t="s">
        <v>45672</v>
      </c>
      <c r="D12811" s="115" t="s">
        <v>45673</v>
      </c>
      <c r="E12811" s="115" t="s">
        <v>37137</v>
      </c>
      <c r="I12811" s="115" t="s">
        <v>6</v>
      </c>
      <c r="J12811" s="115">
        <v>164.14</v>
      </c>
    </row>
    <row r="12812" spans="1:10" hidden="1">
      <c r="A12812" s="115" t="s">
        <v>13081</v>
      </c>
      <c r="B12812" s="115" t="str">
        <f t="shared" si="200"/>
        <v>VISOR DE ALUMINIO ANODIZADO FOSCO,SERIE 25,EXCLUSIVE O VIDRO.FORNECIMENTO E COLOCACAO</v>
      </c>
      <c r="C12812" s="115" t="s">
        <v>45674</v>
      </c>
      <c r="D12812" s="115" t="s">
        <v>37140</v>
      </c>
      <c r="I12812" s="115" t="s">
        <v>16</v>
      </c>
      <c r="J12812" s="115">
        <v>479.18</v>
      </c>
    </row>
    <row r="12813" spans="1:10" hidden="1">
      <c r="A12813" s="115" t="s">
        <v>13082</v>
      </c>
      <c r="B12813" s="115" t="str">
        <f t="shared" si="200"/>
        <v>VISOR DE ALUMINIO ANODIZADO FOSCO,SERIE 25,EXCLUSIVE O VIDRO.FORNECIMENTO E COLOCACAO</v>
      </c>
      <c r="C12813" s="115" t="s">
        <v>45674</v>
      </c>
      <c r="D12813" s="115" t="s">
        <v>37140</v>
      </c>
      <c r="I12813" s="115" t="s">
        <v>16</v>
      </c>
      <c r="J12813" s="115">
        <v>454.01</v>
      </c>
    </row>
    <row r="12814" spans="1:10" hidden="1">
      <c r="A12814" s="115" t="s">
        <v>13083</v>
      </c>
      <c r="B12814" s="115" t="str">
        <f t="shared" si="200"/>
        <v>SUPORTE EM ALUMINIO PARA AR CONDICIONADO DE 1 A 2HP,EM CANTONEIRA DE ALUMINIO DE 1/8"X1.1/4".FORNECIMENTO E COLOCACAO</v>
      </c>
      <c r="C12814" s="115" t="s">
        <v>45675</v>
      </c>
      <c r="D12814" s="115" t="s">
        <v>45676</v>
      </c>
      <c r="I12814" s="115" t="s">
        <v>6</v>
      </c>
      <c r="J12814" s="115">
        <v>689.44</v>
      </c>
    </row>
    <row r="12815" spans="1:10" hidden="1">
      <c r="A12815" s="115" t="s">
        <v>13084</v>
      </c>
      <c r="B12815" s="115" t="str">
        <f t="shared" si="200"/>
        <v>SUPORTE EM ALUMINIO PARA AR CONDICIONADO DE 1 A 2HP,EM CANTONEIRA DE ALUMINIO DE 1/8"X1.1/4".FORNECIMENTO E COLOCACAO</v>
      </c>
      <c r="C12815" s="115" t="s">
        <v>45675</v>
      </c>
      <c r="D12815" s="115" t="s">
        <v>45676</v>
      </c>
      <c r="I12815" s="115" t="s">
        <v>6</v>
      </c>
      <c r="J12815" s="115">
        <v>628.91999999999996</v>
      </c>
    </row>
    <row r="12816" spans="1:10" hidden="1">
      <c r="A12816" s="115" t="s">
        <v>13085</v>
      </c>
      <c r="B12816" s="115" t="str">
        <f t="shared" si="200"/>
        <v>PROTECAO DE ARESTAS DE PAREDE EM CANTONEIRA DE ALUMINIO DE 1.1/2"X1/8",FIXADA COM PARAFUSOS DE FERRO CROMADO E BUCHAS DE PLASTICO.FORNECIMENTO E COLOCACAO</v>
      </c>
      <c r="C12816" s="115" t="s">
        <v>45677</v>
      </c>
      <c r="D12816" s="115" t="s">
        <v>45678</v>
      </c>
      <c r="E12816" s="115" t="s">
        <v>45679</v>
      </c>
      <c r="I12816" s="115" t="s">
        <v>58</v>
      </c>
      <c r="J12816" s="115">
        <v>42.11</v>
      </c>
    </row>
    <row r="12817" spans="1:10" hidden="1">
      <c r="A12817" s="115" t="s">
        <v>13086</v>
      </c>
      <c r="B12817" s="115" t="str">
        <f t="shared" si="200"/>
        <v>PROTECAO DE ARESTAS DE PAREDE EM CANTONEIRA DE ALUMINIO DE 1.1/2"X1/8",FIXADA COM PARAFUSOS DE FERRO CROMADO E BUCHAS DE PLASTICO.FORNECIMENTO E COLOCACAO</v>
      </c>
      <c r="C12817" s="115" t="s">
        <v>45677</v>
      </c>
      <c r="D12817" s="115" t="s">
        <v>45678</v>
      </c>
      <c r="E12817" s="115" t="s">
        <v>45679</v>
      </c>
      <c r="I12817" s="115" t="s">
        <v>58</v>
      </c>
      <c r="J12817" s="115">
        <v>39.33</v>
      </c>
    </row>
    <row r="12818" spans="1:10" hidden="1">
      <c r="A12818" s="115" t="s">
        <v>13087</v>
      </c>
      <c r="B12818" s="115" t="str">
        <f t="shared" si="200"/>
        <v>PROTECAO DE ARESTAS DE PAREDE EM CANTONEIRA DE ALUMINIO DE 1/2"X1/8", FIXADA COM PARAFUSOS DE FERRO CROMADO E BUCHAS DEPLASTICO.FORNECIMENTO E COLOCACAO</v>
      </c>
      <c r="C12818" s="115" t="s">
        <v>45677</v>
      </c>
      <c r="D12818" s="115" t="s">
        <v>45680</v>
      </c>
      <c r="E12818" s="115" t="s">
        <v>45681</v>
      </c>
      <c r="I12818" s="115" t="s">
        <v>58</v>
      </c>
      <c r="J12818" s="115">
        <v>26.69</v>
      </c>
    </row>
    <row r="12819" spans="1:10" hidden="1">
      <c r="A12819" s="115" t="s">
        <v>13088</v>
      </c>
      <c r="B12819" s="115" t="str">
        <f t="shared" si="200"/>
        <v>PROTECAO DE ARESTAS DE PAREDE EM CANTONEIRA DE ALUMINIO DE 1/2"X1/8", FIXADA COM PARAFUSOS DE FERRO CROMADO E BUCHAS DEPLASTICO.FORNECIMENTO E COLOCACAO</v>
      </c>
      <c r="C12819" s="115" t="s">
        <v>45677</v>
      </c>
      <c r="D12819" s="115" t="s">
        <v>45680</v>
      </c>
      <c r="E12819" s="115" t="s">
        <v>45681</v>
      </c>
      <c r="I12819" s="115" t="s">
        <v>58</v>
      </c>
      <c r="J12819" s="115">
        <v>23.9</v>
      </c>
    </row>
    <row r="12820" spans="1:10" hidden="1">
      <c r="A12820" s="115" t="s">
        <v>13089</v>
      </c>
      <c r="B12820" s="115" t="str">
        <f t="shared" si="200"/>
        <v>PROTECAO DE ARESTAS DE PAREDE EM CANTONEIRA DE ALUMINIO DE 3/4"X1/8", FIXADA COM PARAFUSOS DE FERRO CROMADO E BUCHAS DEPLASTICO.FORNECIMENTO E COLOCACAO</v>
      </c>
      <c r="C12820" s="115" t="s">
        <v>45682</v>
      </c>
      <c r="D12820" s="115" t="s">
        <v>45683</v>
      </c>
      <c r="E12820" s="115" t="s">
        <v>45681</v>
      </c>
      <c r="I12820" s="115" t="s">
        <v>58</v>
      </c>
      <c r="J12820" s="115">
        <v>29.99</v>
      </c>
    </row>
    <row r="12821" spans="1:10" hidden="1">
      <c r="A12821" s="115" t="s">
        <v>13090</v>
      </c>
      <c r="B12821" s="115" t="str">
        <f t="shared" si="200"/>
        <v>PROTECAO DE ARESTAS DE PAREDE EM CANTONEIRA DE ALUMINIO DE 3/4"X1/8", FIXADA COM PARAFUSOS DE FERRO CROMADO E BUCHAS DEPLASTICO.FORNECIMENTO E COLOCACAO</v>
      </c>
      <c r="C12821" s="115" t="s">
        <v>45682</v>
      </c>
      <c r="D12821" s="115" t="s">
        <v>45683</v>
      </c>
      <c r="E12821" s="115" t="s">
        <v>45681</v>
      </c>
      <c r="I12821" s="115" t="s">
        <v>58</v>
      </c>
      <c r="J12821" s="115">
        <v>27.21</v>
      </c>
    </row>
    <row r="12822" spans="1:10" hidden="1">
      <c r="A12822" s="115" t="s">
        <v>13091</v>
      </c>
      <c r="B12822" s="115" t="str">
        <f t="shared" si="200"/>
        <v>PROTECAO PARA PORTAS,EM CHAPA DE ALUMINIO FIXADA POR REBITES.FORNECIMENTO E COLOCACAO</v>
      </c>
      <c r="C12822" s="115" t="s">
        <v>45684</v>
      </c>
      <c r="D12822" s="115" t="s">
        <v>37140</v>
      </c>
      <c r="I12822" s="115" t="s">
        <v>16</v>
      </c>
      <c r="J12822" s="115">
        <v>104.51</v>
      </c>
    </row>
    <row r="12823" spans="1:10" hidden="1">
      <c r="A12823" s="115" t="s">
        <v>13092</v>
      </c>
      <c r="B12823" s="115" t="str">
        <f t="shared" si="200"/>
        <v>PROTECAO PARA PORTAS,EM CHAPA DE ALUMINIO FIXADA POR REBITES.FORNECIMENTO E COLOCACAO</v>
      </c>
      <c r="C12823" s="115" t="s">
        <v>45684</v>
      </c>
      <c r="D12823" s="115" t="s">
        <v>37140</v>
      </c>
      <c r="I12823" s="115" t="s">
        <v>16</v>
      </c>
      <c r="J12823" s="115">
        <v>102.9</v>
      </c>
    </row>
    <row r="12824" spans="1:10" hidden="1">
      <c r="A12824" s="115" t="s">
        <v>13093</v>
      </c>
      <c r="B12824" s="115"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15" t="s">
        <v>45685</v>
      </c>
      <c r="D12824" s="115" t="s">
        <v>45686</v>
      </c>
      <c r="E12824" s="115" t="s">
        <v>45687</v>
      </c>
      <c r="F12824" s="115" t="s">
        <v>45688</v>
      </c>
      <c r="G12824" s="115" t="s">
        <v>45689</v>
      </c>
      <c r="H12824" s="115" t="s">
        <v>45690</v>
      </c>
      <c r="I12824" s="115" t="s">
        <v>16</v>
      </c>
      <c r="J12824" s="115">
        <v>802.58</v>
      </c>
    </row>
    <row r="12825" spans="1:10" hidden="1">
      <c r="A12825" s="115" t="s">
        <v>13094</v>
      </c>
      <c r="B12825" s="115"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15" t="s">
        <v>45685</v>
      </c>
      <c r="D12825" s="115" t="s">
        <v>45686</v>
      </c>
      <c r="E12825" s="115" t="s">
        <v>45687</v>
      </c>
      <c r="F12825" s="115" t="s">
        <v>45688</v>
      </c>
      <c r="G12825" s="115" t="s">
        <v>45689</v>
      </c>
      <c r="H12825" s="115" t="s">
        <v>45690</v>
      </c>
      <c r="I12825" s="115" t="s">
        <v>16</v>
      </c>
      <c r="J12825" s="115">
        <v>723.74</v>
      </c>
    </row>
    <row r="12826" spans="1:10" hidden="1">
      <c r="A12826" s="115" t="s">
        <v>13095</v>
      </c>
      <c r="B12826" s="115" t="str">
        <f t="shared" si="200"/>
        <v>VIDRO PLANO TRANSPARENTE,COMUM,DE 3MM DE ESPESSURA.FORNECIMENTO E COLOCACAO</v>
      </c>
      <c r="C12826" s="115" t="s">
        <v>45691</v>
      </c>
      <c r="D12826" s="115" t="s">
        <v>44898</v>
      </c>
      <c r="I12826" s="115" t="s">
        <v>16</v>
      </c>
      <c r="J12826" s="115">
        <v>58.45</v>
      </c>
    </row>
    <row r="12827" spans="1:10" hidden="1">
      <c r="A12827" s="115" t="s">
        <v>13096</v>
      </c>
      <c r="B12827" s="115" t="str">
        <f t="shared" si="200"/>
        <v>VIDRO PLANO TRANSPARENTE,COMUM,DE 3MM DE ESPESSURA.FORNECIMENTO E COLOCACAO</v>
      </c>
      <c r="C12827" s="115" t="s">
        <v>45691</v>
      </c>
      <c r="D12827" s="115" t="s">
        <v>44898</v>
      </c>
      <c r="I12827" s="115" t="s">
        <v>16</v>
      </c>
      <c r="J12827" s="115">
        <v>56.39</v>
      </c>
    </row>
    <row r="12828" spans="1:10" hidden="1">
      <c r="A12828" s="115" t="s">
        <v>13097</v>
      </c>
      <c r="B12828" s="115" t="str">
        <f t="shared" si="200"/>
        <v>VIDRO PLANO TRANSPARENTE,COMUM,DE 4MM DE ESPESSURA.FORNECIMENTO E COLOCACAO</v>
      </c>
      <c r="C12828" s="115" t="s">
        <v>45692</v>
      </c>
      <c r="D12828" s="115" t="s">
        <v>44898</v>
      </c>
      <c r="I12828" s="115" t="s">
        <v>16</v>
      </c>
      <c r="J12828" s="115">
        <v>71.510000000000005</v>
      </c>
    </row>
    <row r="12829" spans="1:10" hidden="1">
      <c r="A12829" s="115" t="s">
        <v>13098</v>
      </c>
      <c r="B12829" s="115" t="str">
        <f t="shared" si="200"/>
        <v>VIDRO PLANO TRANSPARENTE,COMUM,DE 4MM DE ESPESSURA.FORNECIMENTO E COLOCACAO</v>
      </c>
      <c r="C12829" s="115" t="s">
        <v>45692</v>
      </c>
      <c r="D12829" s="115" t="s">
        <v>44898</v>
      </c>
      <c r="I12829" s="115" t="s">
        <v>16</v>
      </c>
      <c r="J12829" s="115">
        <v>69.2</v>
      </c>
    </row>
    <row r="12830" spans="1:10" hidden="1">
      <c r="A12830" s="115" t="s">
        <v>13099</v>
      </c>
      <c r="B12830" s="115" t="str">
        <f t="shared" si="200"/>
        <v>VIDRO PLANO TRANSPARENTE,COMUM,DE 5MM DE ESPESSURA.FORNECIMENTO E COLOCACAO</v>
      </c>
      <c r="C12830" s="115" t="s">
        <v>45693</v>
      </c>
      <c r="D12830" s="115" t="s">
        <v>44898</v>
      </c>
      <c r="I12830" s="115" t="s">
        <v>16</v>
      </c>
      <c r="J12830" s="115">
        <v>90.74</v>
      </c>
    </row>
    <row r="12831" spans="1:10" hidden="1">
      <c r="A12831" s="115" t="s">
        <v>13100</v>
      </c>
      <c r="B12831" s="115" t="str">
        <f t="shared" si="200"/>
        <v>VIDRO PLANO TRANSPARENTE,COMUM,DE 5MM DE ESPESSURA.FORNECIMENTO E COLOCACAO</v>
      </c>
      <c r="C12831" s="115" t="s">
        <v>45693</v>
      </c>
      <c r="D12831" s="115" t="s">
        <v>44898</v>
      </c>
      <c r="I12831" s="115" t="s">
        <v>16</v>
      </c>
      <c r="J12831" s="115">
        <v>88.17</v>
      </c>
    </row>
    <row r="12832" spans="1:10" hidden="1">
      <c r="A12832" s="115" t="s">
        <v>13101</v>
      </c>
      <c r="B12832" s="115" t="str">
        <f t="shared" si="200"/>
        <v>VIDRO PLANO TRANSPARENTE,COMUM,DE 6MM DE ESPESSURA.FORNECIMENTO E COLOCACAO</v>
      </c>
      <c r="C12832" s="115" t="s">
        <v>45694</v>
      </c>
      <c r="D12832" s="115" t="s">
        <v>44898</v>
      </c>
      <c r="I12832" s="115" t="s">
        <v>16</v>
      </c>
      <c r="J12832" s="115">
        <v>116.58</v>
      </c>
    </row>
    <row r="12833" spans="1:10" hidden="1">
      <c r="A12833" s="115" t="s">
        <v>13102</v>
      </c>
      <c r="B12833" s="115" t="str">
        <f t="shared" si="200"/>
        <v>VIDRO PLANO TRANSPARENTE,COMUM,DE 6MM DE ESPESSURA.FORNECIMENTO E COLOCACAO</v>
      </c>
      <c r="C12833" s="115" t="s">
        <v>45694</v>
      </c>
      <c r="D12833" s="115" t="s">
        <v>44898</v>
      </c>
      <c r="I12833" s="115" t="s">
        <v>16</v>
      </c>
      <c r="J12833" s="115">
        <v>113.5</v>
      </c>
    </row>
    <row r="12834" spans="1:10" hidden="1">
      <c r="A12834" s="115" t="s">
        <v>13103</v>
      </c>
      <c r="B12834" s="115" t="str">
        <f t="shared" si="200"/>
        <v>VIDRO PLANO TRANSPARENTE,COMUM,DE 10MM DE ESPESSURA.FORNECIMENTO E COLOCACAO</v>
      </c>
      <c r="C12834" s="115" t="s">
        <v>45695</v>
      </c>
      <c r="D12834" s="115" t="s">
        <v>36737</v>
      </c>
      <c r="I12834" s="115" t="s">
        <v>16</v>
      </c>
      <c r="J12834" s="115">
        <v>206.78</v>
      </c>
    </row>
    <row r="12835" spans="1:10" hidden="1">
      <c r="A12835" s="115" t="s">
        <v>13104</v>
      </c>
      <c r="B12835" s="115" t="str">
        <f t="shared" si="200"/>
        <v>VIDRO PLANO TRANSPARENTE,COMUM,DE 10MM DE ESPESSURA.FORNECIMENTO E COLOCACAO</v>
      </c>
      <c r="C12835" s="115" t="s">
        <v>45695</v>
      </c>
      <c r="D12835" s="115" t="s">
        <v>36737</v>
      </c>
      <c r="I12835" s="115" t="s">
        <v>16</v>
      </c>
      <c r="J12835" s="115">
        <v>202.67</v>
      </c>
    </row>
    <row r="12836" spans="1:10" hidden="1">
      <c r="A12836" s="115" t="s">
        <v>13105</v>
      </c>
      <c r="B12836" s="115" t="str">
        <f t="shared" si="200"/>
        <v>VIDRO,FANTASIA,DE 4MM DE ESPESSURA,DO TIPO MARTELADO,ARTICO,OU LIXA.FORNECIMENTO E COLOCACAO</v>
      </c>
      <c r="C12836" s="115" t="s">
        <v>45696</v>
      </c>
      <c r="D12836" s="115" t="s">
        <v>45697</v>
      </c>
      <c r="I12836" s="115" t="s">
        <v>16</v>
      </c>
      <c r="J12836" s="115">
        <v>84.25</v>
      </c>
    </row>
    <row r="12837" spans="1:10" hidden="1">
      <c r="A12837" s="115" t="s">
        <v>13106</v>
      </c>
      <c r="B12837" s="115" t="str">
        <f t="shared" si="200"/>
        <v>VIDRO,FANTASIA,DE 4MM DE ESPESSURA,DO TIPO MARTELADO,ARTICO,OU LIXA.FORNECIMENTO E COLOCACAO</v>
      </c>
      <c r="C12837" s="115" t="s">
        <v>45696</v>
      </c>
      <c r="D12837" s="115" t="s">
        <v>45697</v>
      </c>
      <c r="I12837" s="115" t="s">
        <v>16</v>
      </c>
      <c r="J12837" s="115">
        <v>81.93</v>
      </c>
    </row>
    <row r="12838" spans="1:10" hidden="1">
      <c r="A12838" s="115" t="s">
        <v>13107</v>
      </c>
      <c r="B12838" s="115" t="str">
        <f t="shared" si="200"/>
        <v>VIDRO,FANTASIA, DE 4MM DE ESPESSURA,DO TIPO CANELADO.FORNECIMENTO E COLOCACAO</v>
      </c>
      <c r="C12838" s="115" t="s">
        <v>45698</v>
      </c>
      <c r="D12838" s="115" t="s">
        <v>35511</v>
      </c>
      <c r="I12838" s="115" t="s">
        <v>16</v>
      </c>
      <c r="J12838" s="115">
        <v>77.81</v>
      </c>
    </row>
    <row r="12839" spans="1:10" hidden="1">
      <c r="A12839" s="115" t="s">
        <v>13108</v>
      </c>
      <c r="B12839" s="115" t="str">
        <f t="shared" si="200"/>
        <v>VIDRO,FANTASIA, DE 4MM DE ESPESSURA,DO TIPO CANELADO.FORNECIMENTO E COLOCACAO</v>
      </c>
      <c r="C12839" s="115" t="s">
        <v>45698</v>
      </c>
      <c r="D12839" s="115" t="s">
        <v>35511</v>
      </c>
      <c r="I12839" s="115" t="s">
        <v>16</v>
      </c>
      <c r="J12839" s="115">
        <v>75.5</v>
      </c>
    </row>
    <row r="12840" spans="1:10" hidden="1">
      <c r="A12840" s="115" t="s">
        <v>13109</v>
      </c>
      <c r="B12840" s="115" t="str">
        <f t="shared" si="200"/>
        <v>VIDRO ARAMADO,7MM DE ESPESSURA.FORNECIMENTO E COLOCACAO</v>
      </c>
      <c r="C12840" s="115" t="s">
        <v>13110</v>
      </c>
      <c r="I12840" s="115" t="s">
        <v>16</v>
      </c>
      <c r="J12840" s="115">
        <v>295.89999999999998</v>
      </c>
    </row>
    <row r="12841" spans="1:10" hidden="1">
      <c r="A12841" s="115" t="s">
        <v>13111</v>
      </c>
      <c r="B12841" s="115" t="str">
        <f t="shared" si="200"/>
        <v>VIDRO ARAMADO,7MM DE ESPESSURA.FORNECIMENTO E COLOCACAO</v>
      </c>
      <c r="C12841" s="115" t="s">
        <v>13110</v>
      </c>
      <c r="I12841" s="115" t="s">
        <v>16</v>
      </c>
      <c r="J12841" s="115">
        <v>292.56</v>
      </c>
    </row>
    <row r="12842" spans="1:10" hidden="1">
      <c r="A12842" s="115" t="s">
        <v>13112</v>
      </c>
      <c r="B12842" s="115" t="str">
        <f t="shared" si="200"/>
        <v>VIDRO ARAMADO,6MM DE ESPESSURA.FORNECIMENTO E COLOCACAO</v>
      </c>
      <c r="C12842" s="115" t="s">
        <v>13113</v>
      </c>
      <c r="I12842" s="115" t="s">
        <v>16</v>
      </c>
      <c r="J12842" s="115">
        <v>267.27999999999997</v>
      </c>
    </row>
    <row r="12843" spans="1:10" hidden="1">
      <c r="A12843" s="115" t="s">
        <v>13114</v>
      </c>
      <c r="B12843" s="115" t="str">
        <f t="shared" si="200"/>
        <v>VIDRO ARAMADO,6MM DE ESPESSURA.FORNECIMENTO E COLOCACAO</v>
      </c>
      <c r="C12843" s="115" t="s">
        <v>13113</v>
      </c>
      <c r="I12843" s="115" t="s">
        <v>16</v>
      </c>
      <c r="J12843" s="115">
        <v>264.2</v>
      </c>
    </row>
    <row r="12844" spans="1:10" hidden="1">
      <c r="A12844" s="115" t="s">
        <v>13115</v>
      </c>
      <c r="B12844" s="115" t="str">
        <f t="shared" si="200"/>
        <v>VIDRO JATEADO COM 4MM DE ESPESSURA.FORNECIMENTO E COLOCACAO</v>
      </c>
      <c r="C12844" s="115" t="s">
        <v>13116</v>
      </c>
      <c r="I12844" s="115" t="s">
        <v>16</v>
      </c>
      <c r="J12844" s="115">
        <v>186.71</v>
      </c>
    </row>
    <row r="12845" spans="1:10" hidden="1">
      <c r="A12845" s="115" t="s">
        <v>13117</v>
      </c>
      <c r="B12845" s="115" t="str">
        <f t="shared" si="200"/>
        <v>VIDRO JATEADO COM 4MM DE ESPESSURA.FORNECIMENTO E COLOCACAO</v>
      </c>
      <c r="C12845" s="115" t="s">
        <v>13116</v>
      </c>
      <c r="I12845" s="115" t="s">
        <v>16</v>
      </c>
      <c r="J12845" s="115">
        <v>184.4</v>
      </c>
    </row>
    <row r="12846" spans="1:10" hidden="1">
      <c r="A12846" s="115" t="s">
        <v>13118</v>
      </c>
      <c r="B12846" s="115" t="str">
        <f t="shared" si="200"/>
        <v>VIDRO LISO,TRANSPARENTE,TIPO FUME,6MM DE ESPESSURA.FORNECIMENTO E COLOCACAO</v>
      </c>
      <c r="C12846" s="115" t="s">
        <v>45699</v>
      </c>
      <c r="D12846" s="115" t="s">
        <v>44898</v>
      </c>
      <c r="I12846" s="115" t="s">
        <v>16</v>
      </c>
      <c r="J12846" s="115">
        <v>127.58</v>
      </c>
    </row>
    <row r="12847" spans="1:10" hidden="1">
      <c r="A12847" s="115" t="s">
        <v>13119</v>
      </c>
      <c r="B12847" s="115" t="str">
        <f t="shared" si="200"/>
        <v>VIDRO LISO,TRANSPARENTE,TIPO FUME,6MM DE ESPESSURA.FORNECIMENTO E COLOCACAO</v>
      </c>
      <c r="C12847" s="115" t="s">
        <v>45699</v>
      </c>
      <c r="D12847" s="115" t="s">
        <v>44898</v>
      </c>
      <c r="I12847" s="115" t="s">
        <v>16</v>
      </c>
      <c r="J12847" s="115">
        <v>124.5</v>
      </c>
    </row>
    <row r="12848" spans="1:10" hidden="1">
      <c r="A12848" s="115" t="s">
        <v>13120</v>
      </c>
      <c r="B12848" s="115" t="str">
        <f t="shared" si="200"/>
        <v>VIDRO COLORIDO,FUME,DE 4MM DE ESPESSURA.FORNECIMENTO E COLOCACAO</v>
      </c>
      <c r="C12848" s="115" t="s">
        <v>45700</v>
      </c>
      <c r="D12848" s="115" t="s">
        <v>36841</v>
      </c>
      <c r="I12848" s="115" t="s">
        <v>16</v>
      </c>
      <c r="J12848" s="115">
        <v>99.81</v>
      </c>
    </row>
    <row r="12849" spans="1:10" hidden="1">
      <c r="A12849" s="115" t="s">
        <v>13121</v>
      </c>
      <c r="B12849" s="115" t="str">
        <f t="shared" si="200"/>
        <v>VIDRO COLORIDO,FUME,DE 4MM DE ESPESSURA.FORNECIMENTO E COLOCACAO</v>
      </c>
      <c r="C12849" s="115" t="s">
        <v>45700</v>
      </c>
      <c r="D12849" s="115" t="s">
        <v>36841</v>
      </c>
      <c r="I12849" s="115" t="s">
        <v>16</v>
      </c>
      <c r="J12849" s="115">
        <v>97.5</v>
      </c>
    </row>
    <row r="12850" spans="1:10" hidden="1">
      <c r="A12850" s="115" t="s">
        <v>13122</v>
      </c>
      <c r="B12850" s="115" t="str">
        <f t="shared" si="200"/>
        <v>VIDRO LAMINADO SIMPLES,COM ESPESSURA DE 6MM.FORNECIMENTO E COLOCACAO</v>
      </c>
      <c r="C12850" s="115" t="s">
        <v>45701</v>
      </c>
      <c r="D12850" s="115" t="s">
        <v>39259</v>
      </c>
      <c r="I12850" s="115" t="s">
        <v>16</v>
      </c>
      <c r="J12850" s="115">
        <v>256.27999999999997</v>
      </c>
    </row>
    <row r="12851" spans="1:10" hidden="1">
      <c r="A12851" s="115" t="s">
        <v>13123</v>
      </c>
      <c r="B12851" s="115" t="str">
        <f t="shared" si="200"/>
        <v>VIDRO LAMINADO SIMPLES,COM ESPESSURA DE 6MM.FORNECIMENTO E COLOCACAO</v>
      </c>
      <c r="C12851" s="115" t="s">
        <v>45701</v>
      </c>
      <c r="D12851" s="115" t="s">
        <v>39259</v>
      </c>
      <c r="I12851" s="115" t="s">
        <v>16</v>
      </c>
      <c r="J12851" s="115">
        <v>253.2</v>
      </c>
    </row>
    <row r="12852" spans="1:10" hidden="1">
      <c r="A12852" s="115" t="s">
        <v>13124</v>
      </c>
      <c r="B12852" s="115" t="str">
        <f t="shared" si="200"/>
        <v>VIDRO LAMINADO,COM ESPESSURA DE 10MM.FORNECIMENTO E COLOCACAO</v>
      </c>
      <c r="C12852" s="115" t="s">
        <v>56249</v>
      </c>
      <c r="D12852" s="115" t="s">
        <v>35455</v>
      </c>
      <c r="I12852" s="115" t="s">
        <v>16</v>
      </c>
      <c r="J12852" s="115">
        <v>397.08</v>
      </c>
    </row>
    <row r="12853" spans="1:10" hidden="1">
      <c r="A12853" s="115" t="s">
        <v>13125</v>
      </c>
      <c r="B12853" s="115" t="str">
        <f t="shared" si="200"/>
        <v>VIDRO LAMINADO,COM ESPESSURA DE 10MM.FORNECIMENTO E COLOCACAO</v>
      </c>
      <c r="C12853" s="115" t="s">
        <v>56249</v>
      </c>
      <c r="D12853" s="115" t="s">
        <v>35455</v>
      </c>
      <c r="I12853" s="115" t="s">
        <v>16</v>
      </c>
      <c r="J12853" s="115">
        <v>392.97</v>
      </c>
    </row>
    <row r="12854" spans="1:10" hidden="1">
      <c r="A12854" s="115" t="s">
        <v>13126</v>
      </c>
      <c r="B12854" s="115" t="str">
        <f t="shared" si="200"/>
        <v>ESPELHO DE CRISTAL,4MM DE ESPESSURA.COM MOLDURA DE MADEIRA.FORNECIMENTO E COLOCACAO</v>
      </c>
      <c r="C12854" s="115" t="s">
        <v>45702</v>
      </c>
      <c r="D12854" s="115" t="s">
        <v>37145</v>
      </c>
      <c r="I12854" s="115" t="s">
        <v>16</v>
      </c>
      <c r="J12854" s="115">
        <v>256.83</v>
      </c>
    </row>
    <row r="12855" spans="1:10" hidden="1">
      <c r="A12855" s="115" t="s">
        <v>13127</v>
      </c>
      <c r="B12855" s="115" t="str">
        <f t="shared" si="200"/>
        <v>ESPELHO DE CRISTAL,4MM DE ESPESSURA.COM MOLDURA DE MADEIRA.FORNECIMENTO E COLOCACAO</v>
      </c>
      <c r="C12855" s="115" t="s">
        <v>45702</v>
      </c>
      <c r="D12855" s="115" t="s">
        <v>37145</v>
      </c>
      <c r="I12855" s="115" t="s">
        <v>16</v>
      </c>
      <c r="J12855" s="115">
        <v>246.11</v>
      </c>
    </row>
    <row r="12856" spans="1:10" hidden="1">
      <c r="A12856" s="115" t="s">
        <v>13128</v>
      </c>
      <c r="B12856" s="115" t="str">
        <f t="shared" si="200"/>
        <v>VIDRO TEMPERADO INCOLOR,10MM DE ESPESSURA,PARA PORTAS OU PAINEIS FIXOS,EXCLUSIVE FERRAGENS.FORNECIMENTO E COLOCACAO</v>
      </c>
      <c r="C12856" s="115" t="s">
        <v>45703</v>
      </c>
      <c r="D12856" s="115" t="s">
        <v>45704</v>
      </c>
      <c r="I12856" s="115" t="s">
        <v>16</v>
      </c>
      <c r="J12856" s="115">
        <v>400.06</v>
      </c>
    </row>
    <row r="12857" spans="1:10" hidden="1">
      <c r="A12857" s="115" t="s">
        <v>13129</v>
      </c>
      <c r="B12857" s="115" t="str">
        <f t="shared" si="200"/>
        <v>VIDRO TEMPERADO INCOLOR,10MM DE ESPESSURA,PARA PORTAS OU PAINEIS FIXOS,EXCLUSIVE FERRAGENS.FORNECIMENTO E COLOCACAO</v>
      </c>
      <c r="C12857" s="115" t="s">
        <v>45703</v>
      </c>
      <c r="D12857" s="115" t="s">
        <v>45704</v>
      </c>
      <c r="I12857" s="115" t="s">
        <v>16</v>
      </c>
      <c r="J12857" s="115">
        <v>400.06</v>
      </c>
    </row>
    <row r="12858" spans="1:10" hidden="1">
      <c r="A12858" s="115" t="s">
        <v>13130</v>
      </c>
      <c r="B12858" s="115" t="str">
        <f t="shared" si="200"/>
        <v>VIDRO TEMPERADO,INCOLOR,COM 6MM DE ESPESSURA,ENCAIXILHADO EM MADEIRA,ALUMINIO OU FERRO.FORNECIMENTO E COLOCACAO</v>
      </c>
      <c r="C12858" s="115" t="s">
        <v>45705</v>
      </c>
      <c r="D12858" s="115" t="s">
        <v>45706</v>
      </c>
      <c r="I12858" s="115" t="s">
        <v>16</v>
      </c>
      <c r="J12858" s="115">
        <v>260.66000000000003</v>
      </c>
    </row>
    <row r="12859" spans="1:10" hidden="1">
      <c r="A12859" s="115" t="s">
        <v>13131</v>
      </c>
      <c r="B12859" s="115" t="str">
        <f t="shared" si="200"/>
        <v>VIDRO TEMPERADO,INCOLOR,COM 6MM DE ESPESSURA,ENCAIXILHADO EM MADEIRA,ALUMINIO OU FERRO.FORNECIMENTO E COLOCACAO</v>
      </c>
      <c r="C12859" s="115" t="s">
        <v>45705</v>
      </c>
      <c r="D12859" s="115" t="s">
        <v>45706</v>
      </c>
      <c r="I12859" s="115" t="s">
        <v>16</v>
      </c>
      <c r="J12859" s="115">
        <v>260.66000000000003</v>
      </c>
    </row>
    <row r="12860" spans="1:10" hidden="1">
      <c r="A12860" s="115" t="s">
        <v>13132</v>
      </c>
      <c r="B12860" s="115" t="str">
        <f t="shared" si="200"/>
        <v>VIDRO PLUMBIFERO C/ESPESSURA MAXIMA DE 8MM PARA USO EM SALAS RADIOLOGICAS A PROVA DE RAIO-X,NAS DIMENSOES DE(0,20X0,30)M.FORNECIMENTO E COLOCACAO.</v>
      </c>
      <c r="C12860" s="115" t="s">
        <v>45707</v>
      </c>
      <c r="D12860" s="115" t="s">
        <v>45708</v>
      </c>
      <c r="E12860" s="115" t="s">
        <v>45709</v>
      </c>
      <c r="I12860" s="115" t="s">
        <v>6</v>
      </c>
      <c r="J12860" s="115">
        <v>875.53</v>
      </c>
    </row>
    <row r="12861" spans="1:10" hidden="1">
      <c r="A12861" s="115" t="s">
        <v>13133</v>
      </c>
      <c r="B12861" s="115" t="str">
        <f t="shared" si="200"/>
        <v>VIDRO PLUMBIFERO C/ESPESSURA MAXIMA DE 8MM PARA USO EM SALAS RADIOLOGICAS A PROVA DE RAIO-X,NAS DIMENSOES DE(0,20X0,30)M.FORNECIMENTO E COLOCACAO.</v>
      </c>
      <c r="C12861" s="115" t="s">
        <v>45707</v>
      </c>
      <c r="D12861" s="115" t="s">
        <v>45708</v>
      </c>
      <c r="E12861" s="115" t="s">
        <v>45709</v>
      </c>
      <c r="I12861" s="115" t="s">
        <v>6</v>
      </c>
      <c r="J12861" s="115">
        <v>870.39</v>
      </c>
    </row>
    <row r="12862" spans="1:10" hidden="1">
      <c r="A12862" s="115" t="s">
        <v>13134</v>
      </c>
      <c r="B12862" s="115" t="str">
        <f t="shared" si="200"/>
        <v>VIDRO PLUMBIFERO C/ESPESSURA MAXIMA DE 8MM,PARA USO EM SALAS RADIOLOGICAS A PROVA DE RAIO-X,NAS DIMENSOES DE(0,30X0,40)M.FORNECIMENTO E COLOCACAO.</v>
      </c>
      <c r="C12862" s="115" t="s">
        <v>45710</v>
      </c>
      <c r="D12862" s="115" t="s">
        <v>45711</v>
      </c>
      <c r="E12862" s="115" t="s">
        <v>45709</v>
      </c>
      <c r="I12862" s="115" t="s">
        <v>6</v>
      </c>
      <c r="J12862" s="115">
        <v>1929.41</v>
      </c>
    </row>
    <row r="12863" spans="1:10" hidden="1">
      <c r="A12863" s="115" t="s">
        <v>13135</v>
      </c>
      <c r="B12863" s="115" t="str">
        <f t="shared" si="200"/>
        <v>VIDRO PLUMBIFERO C/ESPESSURA MAXIMA DE 8MM,PARA USO EM SALAS RADIOLOGICAS A PROVA DE RAIO-X,NAS DIMENSOES DE(0,30X0,40)M.FORNECIMENTO E COLOCACAO.</v>
      </c>
      <c r="C12863" s="115" t="s">
        <v>45710</v>
      </c>
      <c r="D12863" s="115" t="s">
        <v>45711</v>
      </c>
      <c r="E12863" s="115" t="s">
        <v>45709</v>
      </c>
      <c r="I12863" s="115" t="s">
        <v>6</v>
      </c>
      <c r="J12863" s="115">
        <v>1921.7</v>
      </c>
    </row>
    <row r="12864" spans="1:10" hidden="1">
      <c r="A12864" s="115" t="s">
        <v>13136</v>
      </c>
      <c r="B12864" s="115" t="str">
        <f t="shared" si="200"/>
        <v>VIDRO PLUMBIFERO C/ESPESSURA MAXIMA DE 8MM,PARA USO EM SALAS RADIOLOGICAS A PROVA DE RAIO-X,NAS DIMENSOES DE(1,00X0,70)M.FORNECIMENTO E COLOCACAO.</v>
      </c>
      <c r="C12864" s="115" t="s">
        <v>45710</v>
      </c>
      <c r="D12864" s="115" t="s">
        <v>45712</v>
      </c>
      <c r="E12864" s="115" t="s">
        <v>45709</v>
      </c>
      <c r="I12864" s="115" t="s">
        <v>6</v>
      </c>
      <c r="J12864" s="115">
        <v>10106.25</v>
      </c>
    </row>
    <row r="12865" spans="1:10" hidden="1">
      <c r="A12865" s="115" t="s">
        <v>13137</v>
      </c>
      <c r="B12865" s="115" t="str">
        <f t="shared" si="200"/>
        <v>VIDRO PLUMBIFERO C/ESPESSURA MAXIMA DE 8MM,PARA USO EM SALAS RADIOLOGICAS A PROVA DE RAIO-X,NAS DIMENSOES DE(1,00X0,70)M.FORNECIMENTO E COLOCACAO.</v>
      </c>
      <c r="C12865" s="115" t="s">
        <v>45710</v>
      </c>
      <c r="D12865" s="115" t="s">
        <v>45712</v>
      </c>
      <c r="E12865" s="115" t="s">
        <v>45709</v>
      </c>
      <c r="I12865" s="115" t="s">
        <v>6</v>
      </c>
      <c r="J12865" s="115">
        <v>10093.4</v>
      </c>
    </row>
    <row r="12866" spans="1:10" hidden="1">
      <c r="A12866" s="115" t="s">
        <v>13138</v>
      </c>
      <c r="B12866" s="115" t="str">
        <f t="shared" si="200"/>
        <v>PELICULA DE SEGURANCA ANTI-IMPACTO E CONTROLE SOLAR.FORNECIMENTO E COLOCACAO</v>
      </c>
      <c r="C12866" s="115" t="s">
        <v>45713</v>
      </c>
      <c r="D12866" s="115" t="s">
        <v>36737</v>
      </c>
      <c r="I12866" s="115" t="s">
        <v>16</v>
      </c>
      <c r="J12866" s="115">
        <v>33.479999999999997</v>
      </c>
    </row>
    <row r="12867" spans="1:10" hidden="1">
      <c r="A12867" s="115" t="s">
        <v>13139</v>
      </c>
      <c r="B12867" s="115" t="str">
        <f t="shared" si="200"/>
        <v>PELICULA DE SEGURANCA ANTI-IMPACTO E CONTROLE SOLAR.FORNECIMENTO E COLOCACAO</v>
      </c>
      <c r="C12867" s="115" t="s">
        <v>45713</v>
      </c>
      <c r="D12867" s="115" t="s">
        <v>36737</v>
      </c>
      <c r="I12867" s="115" t="s">
        <v>16</v>
      </c>
      <c r="J12867" s="115">
        <v>33.03</v>
      </c>
    </row>
    <row r="12868" spans="1:10" hidden="1">
      <c r="A12868" s="115" t="s">
        <v>45714</v>
      </c>
      <c r="B12868" s="115" t="str">
        <f t="shared" si="200"/>
        <v>PELICULA REFLETIVA DE CONTROLE SOLAR.FORNECIMENTO E COLOCACAO</v>
      </c>
      <c r="C12868" s="115" t="s">
        <v>45715</v>
      </c>
      <c r="D12868" s="115" t="s">
        <v>35455</v>
      </c>
      <c r="I12868" s="115" t="s">
        <v>16</v>
      </c>
      <c r="J12868" s="115">
        <v>19</v>
      </c>
    </row>
    <row r="12869" spans="1:10" hidden="1">
      <c r="A12869" s="115" t="s">
        <v>45716</v>
      </c>
      <c r="B12869" s="115" t="str">
        <f t="shared" ref="B12869:B12932" si="201">C12869&amp;D12869&amp;E12869&amp;F12869&amp;G12869&amp;H12869</f>
        <v>PELICULA REFLETIVA DE CONTROLE SOLAR.FORNECIMENTO E COLOCACAO</v>
      </c>
      <c r="C12869" s="115" t="s">
        <v>45715</v>
      </c>
      <c r="D12869" s="115" t="s">
        <v>35455</v>
      </c>
      <c r="I12869" s="115" t="s">
        <v>16</v>
      </c>
      <c r="J12869" s="115">
        <v>18.55</v>
      </c>
    </row>
    <row r="12870" spans="1:10" hidden="1">
      <c r="A12870" s="115" t="s">
        <v>13140</v>
      </c>
      <c r="B12870" s="115" t="str">
        <f t="shared" si="201"/>
        <v>PLACA DE POLICARBONATO EM CRISTAL COMPACTO,COM ESPESSURA DE4MM.FORNECIMENTO E COLOCACAO</v>
      </c>
      <c r="C12870" s="115" t="s">
        <v>45717</v>
      </c>
      <c r="D12870" s="115" t="s">
        <v>45718</v>
      </c>
      <c r="I12870" s="115" t="s">
        <v>16</v>
      </c>
      <c r="J12870" s="115">
        <v>151.77000000000001</v>
      </c>
    </row>
    <row r="12871" spans="1:10" hidden="1">
      <c r="A12871" s="115" t="s">
        <v>13141</v>
      </c>
      <c r="B12871" s="115" t="str">
        <f t="shared" si="201"/>
        <v>PLACA DE POLICARBONATO EM CRISTAL COMPACTO,COM ESPESSURA DE4MM.FORNECIMENTO E COLOCACAO</v>
      </c>
      <c r="C12871" s="115" t="s">
        <v>45717</v>
      </c>
      <c r="D12871" s="115" t="s">
        <v>45718</v>
      </c>
      <c r="I12871" s="115" t="s">
        <v>16</v>
      </c>
      <c r="J12871" s="115">
        <v>150.16999999999999</v>
      </c>
    </row>
    <row r="12872" spans="1:10" hidden="1">
      <c r="A12872" s="115" t="s">
        <v>13142</v>
      </c>
      <c r="B12872" s="115" t="str">
        <f t="shared" si="201"/>
        <v>PLACA DE POLICARBONATO EM CRISTAL COMPACTO,COM ESPESSURA DE6MM.FORNECIMENTO E COLOCACAO</v>
      </c>
      <c r="C12872" s="115" t="s">
        <v>45717</v>
      </c>
      <c r="D12872" s="115" t="s">
        <v>45719</v>
      </c>
      <c r="I12872" s="115" t="s">
        <v>16</v>
      </c>
      <c r="J12872" s="115">
        <v>285.52</v>
      </c>
    </row>
    <row r="12873" spans="1:10" hidden="1">
      <c r="A12873" s="115" t="s">
        <v>13143</v>
      </c>
      <c r="B12873" s="115" t="str">
        <f t="shared" si="201"/>
        <v>PLACA DE POLICARBONATO EM CRISTAL COMPACTO,COM ESPESSURA DE6MM.FORNECIMENTO E COLOCACAO</v>
      </c>
      <c r="C12873" s="115" t="s">
        <v>45717</v>
      </c>
      <c r="D12873" s="115" t="s">
        <v>45719</v>
      </c>
      <c r="I12873" s="115" t="s">
        <v>16</v>
      </c>
      <c r="J12873" s="115">
        <v>283.92</v>
      </c>
    </row>
    <row r="12874" spans="1:10" hidden="1">
      <c r="A12874" s="115" t="s">
        <v>13144</v>
      </c>
      <c r="B12874" s="115" t="str">
        <f t="shared" si="201"/>
        <v>PLACA DE POLICARBONATO EM CRISTAL COMPACTO,COM ESPESSURA DE8MM.FORNECIMENTO E COLOCACAO</v>
      </c>
      <c r="C12874" s="115" t="s">
        <v>45717</v>
      </c>
      <c r="D12874" s="115" t="s">
        <v>45720</v>
      </c>
      <c r="I12874" s="115" t="s">
        <v>16</v>
      </c>
      <c r="J12874" s="115">
        <v>339.27</v>
      </c>
    </row>
    <row r="12875" spans="1:10" hidden="1">
      <c r="A12875" s="115" t="s">
        <v>13145</v>
      </c>
      <c r="B12875" s="115" t="str">
        <f t="shared" si="201"/>
        <v>PLACA DE POLICARBONATO EM CRISTAL COMPACTO,COM ESPESSURA DE8MM.FORNECIMENTO E COLOCACAO</v>
      </c>
      <c r="C12875" s="115" t="s">
        <v>45717</v>
      </c>
      <c r="D12875" s="115" t="s">
        <v>45720</v>
      </c>
      <c r="I12875" s="115" t="s">
        <v>16</v>
      </c>
      <c r="J12875" s="115">
        <v>337.67</v>
      </c>
    </row>
    <row r="12876" spans="1:10" hidden="1">
      <c r="A12876" s="115" t="s">
        <v>13146</v>
      </c>
      <c r="B12876" s="115" t="str">
        <f t="shared" si="201"/>
        <v>PLACA DE POLICARBONATO EM CRISTAL COMPACTO,COM ESPESSURA DE10MM.FORNECIMENTO E COLOCACAO</v>
      </c>
      <c r="C12876" s="115" t="s">
        <v>45717</v>
      </c>
      <c r="D12876" s="115" t="s">
        <v>45721</v>
      </c>
      <c r="I12876" s="115" t="s">
        <v>16</v>
      </c>
      <c r="J12876" s="115">
        <v>409.13</v>
      </c>
    </row>
    <row r="12877" spans="1:10" hidden="1">
      <c r="A12877" s="115" t="s">
        <v>13147</v>
      </c>
      <c r="B12877" s="115" t="str">
        <f t="shared" si="201"/>
        <v>PLACA DE POLICARBONATO EM CRISTAL COMPACTO,COM ESPESSURA DE10MM.FORNECIMENTO E COLOCACAO</v>
      </c>
      <c r="C12877" s="115" t="s">
        <v>45717</v>
      </c>
      <c r="D12877" s="115" t="s">
        <v>45721</v>
      </c>
      <c r="I12877" s="115" t="s">
        <v>16</v>
      </c>
      <c r="J12877" s="115">
        <v>407.53</v>
      </c>
    </row>
    <row r="12878" spans="1:10" hidden="1">
      <c r="A12878" s="115" t="s">
        <v>13148</v>
      </c>
      <c r="B12878" s="115" t="str">
        <f t="shared" si="201"/>
        <v>PORTA DE MADEIRA DE LEI EM COMPENSADO DE 100X210X3,5CM,FOLHEADA NAS 2 FACES,ADUELA DE 13X3CM E ALIZARES DE 5X2CM,EXCLUSIVE FERRAGENS.FORNECIMENTO E COLOCACAO</v>
      </c>
      <c r="C12878" s="115" t="s">
        <v>45722</v>
      </c>
      <c r="D12878" s="115" t="s">
        <v>45723</v>
      </c>
      <c r="E12878" s="115" t="s">
        <v>45532</v>
      </c>
      <c r="I12878" s="115" t="s">
        <v>6</v>
      </c>
      <c r="J12878" s="115">
        <v>551.79999999999995</v>
      </c>
    </row>
    <row r="12879" spans="1:10" hidden="1">
      <c r="A12879" s="115" t="s">
        <v>13149</v>
      </c>
      <c r="B12879" s="115" t="str">
        <f t="shared" si="201"/>
        <v>PORTA DE MADEIRA DE LEI EM COMPENSADO DE 100X210X3,5CM,FOLHEADA NAS 2 FACES,ADUELA DE 13X3CM E ALIZARES DE 5X2CM,EXCLUSIVE FERRAGENS.FORNECIMENTO E COLOCACAO</v>
      </c>
      <c r="C12879" s="115" t="s">
        <v>45722</v>
      </c>
      <c r="D12879" s="115" t="s">
        <v>45723</v>
      </c>
      <c r="E12879" s="115" t="s">
        <v>45532</v>
      </c>
      <c r="I12879" s="115" t="s">
        <v>6</v>
      </c>
      <c r="J12879" s="115">
        <v>519.66999999999996</v>
      </c>
    </row>
    <row r="12880" spans="1:10" hidden="1">
      <c r="A12880" s="115" t="s">
        <v>13150</v>
      </c>
      <c r="B12880" s="115" t="str">
        <f t="shared" si="201"/>
        <v>PORTA DE MADEIRA DE LEI EM COMPENSADO DE 90X210X3,5CM FOLHEADA NAS 2 FACES,ADUELA DE 13X3CM E ALIZARES DE 5X2CM,EXCLUSIVE FERRAGENS.FORNECIMENTO E COLOCACAO</v>
      </c>
      <c r="C12880" s="115" t="s">
        <v>45724</v>
      </c>
      <c r="D12880" s="115" t="s">
        <v>45725</v>
      </c>
      <c r="E12880" s="115" t="s">
        <v>45726</v>
      </c>
      <c r="I12880" s="115" t="s">
        <v>6</v>
      </c>
      <c r="J12880" s="115">
        <v>541.91999999999996</v>
      </c>
    </row>
    <row r="12881" spans="1:10" hidden="1">
      <c r="A12881" s="115" t="s">
        <v>13151</v>
      </c>
      <c r="B12881" s="115" t="str">
        <f t="shared" si="201"/>
        <v>PORTA DE MADEIRA DE LEI EM COMPENSADO DE 90X210X3,5CM FOLHEADA NAS 2 FACES,ADUELA DE 13X3CM E ALIZARES DE 5X2CM,EXCLUSIVE FERRAGENS.FORNECIMENTO E COLOCACAO</v>
      </c>
      <c r="C12881" s="115" t="s">
        <v>45724</v>
      </c>
      <c r="D12881" s="115" t="s">
        <v>45725</v>
      </c>
      <c r="E12881" s="115" t="s">
        <v>45726</v>
      </c>
      <c r="I12881" s="115" t="s">
        <v>6</v>
      </c>
      <c r="J12881" s="115">
        <v>509.79</v>
      </c>
    </row>
    <row r="12882" spans="1:10" hidden="1">
      <c r="A12882" s="115" t="s">
        <v>13152</v>
      </c>
      <c r="B12882" s="115" t="str">
        <f t="shared" si="201"/>
        <v>PORTA DE MADEIRA DE LEI EM COMPENSADO DE 80X210X3,5CM FOLHEADA NAS 2 FACES,ADUELA DE 13X3CM E ALIZARES DE 5X2CM,EXCLUSIVE FERRAGENS.FORNECIMENTO E COLOCACAO</v>
      </c>
      <c r="C12882" s="115" t="s">
        <v>45727</v>
      </c>
      <c r="D12882" s="115" t="s">
        <v>45725</v>
      </c>
      <c r="E12882" s="115" t="s">
        <v>45726</v>
      </c>
      <c r="I12882" s="115" t="s">
        <v>6</v>
      </c>
      <c r="J12882" s="115">
        <v>501.69</v>
      </c>
    </row>
    <row r="12883" spans="1:10" hidden="1">
      <c r="A12883" s="115" t="s">
        <v>13153</v>
      </c>
      <c r="B12883" s="115" t="str">
        <f t="shared" si="201"/>
        <v>PORTA DE MADEIRA DE LEI EM COMPENSADO DE 80X210X3,5CM FOLHEADA NAS 2 FACES,ADUELA DE 13X3CM E ALIZARES DE 5X2CM,EXCLUSIVE FERRAGENS.FORNECIMENTO E COLOCACAO</v>
      </c>
      <c r="C12883" s="115" t="s">
        <v>45727</v>
      </c>
      <c r="D12883" s="115" t="s">
        <v>45725</v>
      </c>
      <c r="E12883" s="115" t="s">
        <v>45726</v>
      </c>
      <c r="I12883" s="115" t="s">
        <v>6</v>
      </c>
      <c r="J12883" s="115">
        <v>469.55</v>
      </c>
    </row>
    <row r="12884" spans="1:10" hidden="1">
      <c r="A12884" s="115" t="s">
        <v>13154</v>
      </c>
      <c r="B12884" s="115" t="str">
        <f t="shared" si="201"/>
        <v>PORTA DE MADEIRA DE LEI EM COMPENSADO DE 70X210X3,5CM,FOLHEADA NAS 2 FACES,ADUELA DE 13X3CM E ALIZARES DE 5X2CM,EXCLUSIVE FERRAGENS.FORNECIMENTO E COLOCACAO</v>
      </c>
      <c r="C12884" s="115" t="s">
        <v>45728</v>
      </c>
      <c r="D12884" s="115" t="s">
        <v>45725</v>
      </c>
      <c r="E12884" s="115" t="s">
        <v>45726</v>
      </c>
      <c r="I12884" s="115" t="s">
        <v>6</v>
      </c>
      <c r="J12884" s="115">
        <v>496.86</v>
      </c>
    </row>
    <row r="12885" spans="1:10" hidden="1">
      <c r="A12885" s="115" t="s">
        <v>13155</v>
      </c>
      <c r="B12885" s="115" t="str">
        <f t="shared" si="201"/>
        <v>PORTA DE MADEIRA DE LEI EM COMPENSADO DE 70X210X3,5CM,FOLHEADA NAS 2 FACES,ADUELA DE 13X3CM E ALIZARES DE 5X2CM,EXCLUSIVE FERRAGENS.FORNECIMENTO E COLOCACAO</v>
      </c>
      <c r="C12885" s="115" t="s">
        <v>45728</v>
      </c>
      <c r="D12885" s="115" t="s">
        <v>45725</v>
      </c>
      <c r="E12885" s="115" t="s">
        <v>45726</v>
      </c>
      <c r="I12885" s="115" t="s">
        <v>6</v>
      </c>
      <c r="J12885" s="115">
        <v>464.72</v>
      </c>
    </row>
    <row r="12886" spans="1:10" hidden="1">
      <c r="A12886" s="115" t="s">
        <v>13156</v>
      </c>
      <c r="B12886" s="115" t="str">
        <f t="shared" si="201"/>
        <v>PORTA DE MADEIRA DE LEI EM COMPENSADO DE 60X210X3,5CM FOLHEADA NAS 2 FACES,ADUELA DE 13X3CM E ALIZARES DE 5X2CM,EXCLUSIVE FERRAGENS.FORNECIMENTO E COLOCACAO</v>
      </c>
      <c r="C12886" s="115" t="s">
        <v>45729</v>
      </c>
      <c r="D12886" s="115" t="s">
        <v>45725</v>
      </c>
      <c r="E12886" s="115" t="s">
        <v>45726</v>
      </c>
      <c r="I12886" s="115" t="s">
        <v>6</v>
      </c>
      <c r="J12886" s="115">
        <v>493.78</v>
      </c>
    </row>
    <row r="12887" spans="1:10" hidden="1">
      <c r="A12887" s="115" t="s">
        <v>13157</v>
      </c>
      <c r="B12887" s="115" t="str">
        <f t="shared" si="201"/>
        <v>PORTA DE MADEIRA DE LEI EM COMPENSADO DE 60X210X3,5CM FOLHEADA NAS 2 FACES,ADUELA DE 13X3CM E ALIZARES DE 5X2CM,EXCLUSIVE FERRAGENS.FORNECIMENTO E COLOCACAO</v>
      </c>
      <c r="C12887" s="115" t="s">
        <v>45729</v>
      </c>
      <c r="D12887" s="115" t="s">
        <v>45725</v>
      </c>
      <c r="E12887" s="115" t="s">
        <v>45726</v>
      </c>
      <c r="I12887" s="115" t="s">
        <v>6</v>
      </c>
      <c r="J12887" s="115">
        <v>461.64</v>
      </c>
    </row>
    <row r="12888" spans="1:10" hidden="1">
      <c r="A12888" s="115" t="s">
        <v>45730</v>
      </c>
      <c r="B12888" s="115" t="str">
        <f t="shared" si="201"/>
        <v>PORTA DE MADEIRA DE LEI EM COMPENSADO,DE 200X210X3,5CM,COM DUAS FOLHAS,FOLHEADA NAS 2 FACES,ADUELAS DE 13X3CM E ALIZARES DE 5X2CM,EXCLUSIVE FERRAGENS.FORNECIMENTO E COLOCACAO</v>
      </c>
      <c r="C12888" s="115" t="s">
        <v>45731</v>
      </c>
      <c r="D12888" s="115" t="s">
        <v>45732</v>
      </c>
      <c r="E12888" s="115" t="s">
        <v>45733</v>
      </c>
      <c r="I12888" s="115" t="s">
        <v>6</v>
      </c>
      <c r="J12888" s="115">
        <v>767.22</v>
      </c>
    </row>
    <row r="12889" spans="1:10" hidden="1">
      <c r="A12889" s="115" t="s">
        <v>45734</v>
      </c>
      <c r="B12889" s="115" t="str">
        <f t="shared" si="201"/>
        <v>PORTA DE MADEIRA DE LEI EM COMPENSADO,DE 200X210X3,5CM,COM DUAS FOLHAS,FOLHEADA NAS 2 FACES,ADUELAS DE 13X3CM E ALIZARES DE 5X2CM,EXCLUSIVE FERRAGENS.FORNECIMENTO E COLOCACAO</v>
      </c>
      <c r="C12889" s="115" t="s">
        <v>45731</v>
      </c>
      <c r="D12889" s="115" t="s">
        <v>45732</v>
      </c>
      <c r="E12889" s="115" t="s">
        <v>45733</v>
      </c>
      <c r="I12889" s="115" t="s">
        <v>6</v>
      </c>
      <c r="J12889" s="115">
        <v>728.66</v>
      </c>
    </row>
    <row r="12890" spans="1:10" hidden="1">
      <c r="A12890" s="115" t="s">
        <v>13158</v>
      </c>
      <c r="B12890" s="115" t="str">
        <f t="shared" si="201"/>
        <v>PORTA DE MADEIRA DE LEI EM COMPENSADO,DE 60X210X3,5CM,FOLHEADA NAS 2 FACES,EXCLUSIVE FERRAGENS,ADUELA E ALIZARES.FORNECIMENTO E COLOCACAO</v>
      </c>
      <c r="C12890" s="115" t="s">
        <v>45735</v>
      </c>
      <c r="D12890" s="115" t="s">
        <v>45736</v>
      </c>
      <c r="E12890" s="115" t="s">
        <v>35511</v>
      </c>
      <c r="I12890" s="115" t="s">
        <v>6</v>
      </c>
      <c r="J12890" s="115">
        <v>246.52</v>
      </c>
    </row>
    <row r="12891" spans="1:10" hidden="1">
      <c r="A12891" s="115" t="s">
        <v>13159</v>
      </c>
      <c r="B12891" s="115" t="str">
        <f t="shared" si="201"/>
        <v>PORTA DE MADEIRA DE LEI EM COMPENSADO,DE 60X210X3,5CM,FOLHEADA NAS 2 FACES,EXCLUSIVE FERRAGENS,ADUELA E ALIZARES.FORNECIMENTO E COLOCACAO</v>
      </c>
      <c r="C12891" s="115" t="s">
        <v>45735</v>
      </c>
      <c r="D12891" s="115" t="s">
        <v>45736</v>
      </c>
      <c r="E12891" s="115" t="s">
        <v>35511</v>
      </c>
      <c r="I12891" s="115" t="s">
        <v>6</v>
      </c>
      <c r="J12891" s="115">
        <v>225.09</v>
      </c>
    </row>
    <row r="12892" spans="1:10" hidden="1">
      <c r="A12892" s="115" t="s">
        <v>13160</v>
      </c>
      <c r="B12892" s="115" t="str">
        <f t="shared" si="201"/>
        <v>PORTA DE MADEIRA DE LEI EM COMPENSADO,DE 70X210X3,5CM,FOLHEADA NAS 2 FACES,EXCLUSIVE FERRAGENS,ADUELA E ALIZARES.FORNECIMENTO E COLOCACAO</v>
      </c>
      <c r="C12892" s="115" t="s">
        <v>45737</v>
      </c>
      <c r="D12892" s="115" t="s">
        <v>45736</v>
      </c>
      <c r="E12892" s="115" t="s">
        <v>35511</v>
      </c>
      <c r="I12892" s="115" t="s">
        <v>6</v>
      </c>
      <c r="J12892" s="115">
        <v>246.52</v>
      </c>
    </row>
    <row r="12893" spans="1:10" hidden="1">
      <c r="A12893" s="115" t="s">
        <v>13161</v>
      </c>
      <c r="B12893" s="115" t="str">
        <f t="shared" si="201"/>
        <v>PORTA DE MADEIRA DE LEI EM COMPENSADO,DE 70X210X3,5CM,FOLHEADA NAS 2 FACES,EXCLUSIVE FERRAGENS,ADUELA E ALIZARES.FORNECIMENTO E COLOCACAO</v>
      </c>
      <c r="C12893" s="115" t="s">
        <v>45737</v>
      </c>
      <c r="D12893" s="115" t="s">
        <v>45736</v>
      </c>
      <c r="E12893" s="115" t="s">
        <v>35511</v>
      </c>
      <c r="I12893" s="115" t="s">
        <v>6</v>
      </c>
      <c r="J12893" s="115">
        <v>225.09</v>
      </c>
    </row>
    <row r="12894" spans="1:10" hidden="1">
      <c r="A12894" s="115" t="s">
        <v>13162</v>
      </c>
      <c r="B12894" s="115" t="str">
        <f t="shared" si="201"/>
        <v>PORTA DE MADEIRA DE LEI EM COMPENSADO,DE 80X210X3,5CM,FOLHEADANAS 2 FACES,EXCLUSIVE FERRAGENS,ADUELA E ALIZARES.FORNECIMENTO E COLOCACAO</v>
      </c>
      <c r="C12894" s="115" t="s">
        <v>45738</v>
      </c>
      <c r="D12894" s="115" t="s">
        <v>45739</v>
      </c>
      <c r="E12894" s="115" t="s">
        <v>36737</v>
      </c>
      <c r="I12894" s="115" t="s">
        <v>6</v>
      </c>
      <c r="J12894" s="115">
        <v>248.27</v>
      </c>
    </row>
    <row r="12895" spans="1:10" hidden="1">
      <c r="A12895" s="115" t="s">
        <v>13163</v>
      </c>
      <c r="B12895" s="115" t="str">
        <f t="shared" si="201"/>
        <v>PORTA DE MADEIRA DE LEI EM COMPENSADO,DE 80X210X3,5CM,FOLHEADANAS 2 FACES,EXCLUSIVE FERRAGENS,ADUELA E ALIZARES.FORNECIMENTO E COLOCACAO</v>
      </c>
      <c r="C12895" s="115" t="s">
        <v>45738</v>
      </c>
      <c r="D12895" s="115" t="s">
        <v>45739</v>
      </c>
      <c r="E12895" s="115" t="s">
        <v>36737</v>
      </c>
      <c r="I12895" s="115" t="s">
        <v>6</v>
      </c>
      <c r="J12895" s="115">
        <v>226.84</v>
      </c>
    </row>
    <row r="12896" spans="1:10" hidden="1">
      <c r="A12896" s="115" t="s">
        <v>13164</v>
      </c>
      <c r="B12896" s="115" t="str">
        <f t="shared" si="201"/>
        <v>PORTA DE MADEIRA DE LEI EM COMPENSADO,DE 90X210X3,5CM,FOLHEADA NAS 2 FACES,EXCLUSIVE FERRAGENS,ADUELA E ALIZARES.FORNECIMENTO E COLOCACAO</v>
      </c>
      <c r="C12896" s="115" t="s">
        <v>45740</v>
      </c>
      <c r="D12896" s="115" t="s">
        <v>45736</v>
      </c>
      <c r="E12896" s="115" t="s">
        <v>35511</v>
      </c>
      <c r="I12896" s="115" t="s">
        <v>6</v>
      </c>
      <c r="J12896" s="115">
        <v>285.42</v>
      </c>
    </row>
    <row r="12897" spans="1:10" hidden="1">
      <c r="A12897" s="115" t="s">
        <v>13165</v>
      </c>
      <c r="B12897" s="115" t="str">
        <f t="shared" si="201"/>
        <v>PORTA DE MADEIRA DE LEI EM COMPENSADO,DE 90X210X3,5CM,FOLHEADA NAS 2 FACES,EXCLUSIVE FERRAGENS,ADUELA E ALIZARES.FORNECIMENTO E COLOCACAO</v>
      </c>
      <c r="C12897" s="115" t="s">
        <v>45740</v>
      </c>
      <c r="D12897" s="115" t="s">
        <v>45736</v>
      </c>
      <c r="E12897" s="115" t="s">
        <v>35511</v>
      </c>
      <c r="I12897" s="115" t="s">
        <v>6</v>
      </c>
      <c r="J12897" s="115">
        <v>263.99</v>
      </c>
    </row>
    <row r="12898" spans="1:10" hidden="1">
      <c r="A12898" s="115" t="s">
        <v>13166</v>
      </c>
      <c r="B12898" s="115" t="str">
        <f t="shared" si="201"/>
        <v>PORTA DE MADEIRA DE LEI EM COMPENSADO,DE 100X210X3,5CM,FOLHEADA NAS 2 FACES,EXCLUSIVE FERRAGENS,ADUELA E ALIZARES.FORNECIMENTO E COLOCACAO</v>
      </c>
      <c r="C12898" s="115" t="s">
        <v>45741</v>
      </c>
      <c r="D12898" s="115" t="s">
        <v>45742</v>
      </c>
      <c r="E12898" s="115" t="s">
        <v>37184</v>
      </c>
      <c r="I12898" s="115" t="s">
        <v>6</v>
      </c>
      <c r="J12898" s="115">
        <v>292.22000000000003</v>
      </c>
    </row>
    <row r="12899" spans="1:10" hidden="1">
      <c r="A12899" s="115" t="s">
        <v>13167</v>
      </c>
      <c r="B12899" s="115" t="str">
        <f t="shared" si="201"/>
        <v>PORTA DE MADEIRA DE LEI EM COMPENSADO,DE 100X210X3,5CM,FOLHEADA NAS 2 FACES,EXCLUSIVE FERRAGENS,ADUELA E ALIZARES.FORNECIMENTO E COLOCACAO</v>
      </c>
      <c r="C12899" s="115" t="s">
        <v>45741</v>
      </c>
      <c r="D12899" s="115" t="s">
        <v>45742</v>
      </c>
      <c r="E12899" s="115" t="s">
        <v>37184</v>
      </c>
      <c r="I12899" s="115" t="s">
        <v>6</v>
      </c>
      <c r="J12899" s="115">
        <v>270.79000000000002</v>
      </c>
    </row>
    <row r="12900" spans="1:10" hidden="1">
      <c r="A12900" s="115" t="s">
        <v>13168</v>
      </c>
      <c r="B12900" s="115" t="str">
        <f t="shared" si="201"/>
        <v>PORTA DE MADEIRA DE LEI COM UMA ALMOFADA REBAIXADA DE 80X210X3,5CM,ADUELA DE 13X3CM E ALIZARES DE 5X2CM,EXCLUSIVE FERRAGENS.FORNECIMENTO E COLOCACAO</v>
      </c>
      <c r="C12900" s="115" t="s">
        <v>45743</v>
      </c>
      <c r="D12900" s="115" t="s">
        <v>45744</v>
      </c>
      <c r="E12900" s="115" t="s">
        <v>45745</v>
      </c>
      <c r="I12900" s="115" t="s">
        <v>6</v>
      </c>
      <c r="J12900" s="115">
        <v>705.84</v>
      </c>
    </row>
    <row r="12901" spans="1:10" hidden="1">
      <c r="A12901" s="115" t="s">
        <v>13169</v>
      </c>
      <c r="B12901" s="115" t="str">
        <f t="shared" si="201"/>
        <v>PORTA DE MADEIRA DE LEI COM UMA ALMOFADA REBAIXADA DE 80X210X3,5CM,ADUELA DE 13X3CM E ALIZARES DE 5X2CM,EXCLUSIVE FERRAGENS.FORNECIMENTO E COLOCACAO</v>
      </c>
      <c r="C12901" s="115" t="s">
        <v>45743</v>
      </c>
      <c r="D12901" s="115" t="s">
        <v>45744</v>
      </c>
      <c r="E12901" s="115" t="s">
        <v>45745</v>
      </c>
      <c r="I12901" s="115" t="s">
        <v>6</v>
      </c>
      <c r="J12901" s="115">
        <v>673.7</v>
      </c>
    </row>
    <row r="12902" spans="1:10" hidden="1">
      <c r="A12902" s="115" t="s">
        <v>13170</v>
      </c>
      <c r="B12902" s="115" t="str">
        <f t="shared" si="201"/>
        <v>PORTA DE MADEIRA DE LEI COM UMA ALMOFADA REBAIXADA DE 70X210X3,5CM,ADUELA DE 13X3CM E ALIZARES DE 5X2CM,EXCLUSIVE FERRAGENS.FORNECIMENTO E COLOCACAO</v>
      </c>
      <c r="C12902" s="115" t="s">
        <v>45746</v>
      </c>
      <c r="D12902" s="115" t="s">
        <v>45744</v>
      </c>
      <c r="E12902" s="115" t="s">
        <v>45745</v>
      </c>
      <c r="I12902" s="115" t="s">
        <v>6</v>
      </c>
      <c r="J12902" s="115">
        <v>684.13</v>
      </c>
    </row>
    <row r="12903" spans="1:10" hidden="1">
      <c r="A12903" s="115" t="s">
        <v>13171</v>
      </c>
      <c r="B12903" s="115" t="str">
        <f t="shared" si="201"/>
        <v>PORTA DE MADEIRA DE LEI COM UMA ALMOFADA REBAIXADA DE 70X210X3,5CM,ADUELA DE 13X3CM E ALIZARES DE 5X2CM,EXCLUSIVE FERRAGENS.FORNECIMENTO E COLOCACAO</v>
      </c>
      <c r="C12903" s="115" t="s">
        <v>45746</v>
      </c>
      <c r="D12903" s="115" t="s">
        <v>45744</v>
      </c>
      <c r="E12903" s="115" t="s">
        <v>45745</v>
      </c>
      <c r="I12903" s="115" t="s">
        <v>6</v>
      </c>
      <c r="J12903" s="115">
        <v>652</v>
      </c>
    </row>
    <row r="12904" spans="1:10" hidden="1">
      <c r="A12904" s="115" t="s">
        <v>13172</v>
      </c>
      <c r="B12904" s="115" t="str">
        <f t="shared" si="201"/>
        <v>PORTA DE MADEIRA DE LEI COM UMA ALMOFADA REBAIXADA DE 60X210X3,5CM,ADUELA DE 13X3CM E ALIZARES DE 5X2CM,EXCLUSIVE FERRAGENS.FORNECIMENTO E COLOCACAO</v>
      </c>
      <c r="C12904" s="115" t="s">
        <v>45747</v>
      </c>
      <c r="D12904" s="115" t="s">
        <v>45744</v>
      </c>
      <c r="E12904" s="115" t="s">
        <v>45745</v>
      </c>
      <c r="I12904" s="115" t="s">
        <v>6</v>
      </c>
      <c r="J12904" s="115">
        <v>651.69000000000005</v>
      </c>
    </row>
    <row r="12905" spans="1:10" hidden="1">
      <c r="A12905" s="115" t="s">
        <v>13173</v>
      </c>
      <c r="B12905" s="115" t="str">
        <f t="shared" si="201"/>
        <v>PORTA DE MADEIRA DE LEI COM UMA ALMOFADA REBAIXADA DE 60X210X3,5CM,ADUELA DE 13X3CM E ALIZARES DE 5X2CM,EXCLUSIVE FERRAGENS.FORNECIMENTO E COLOCACAO</v>
      </c>
      <c r="C12905" s="115" t="s">
        <v>45747</v>
      </c>
      <c r="D12905" s="115" t="s">
        <v>45744</v>
      </c>
      <c r="E12905" s="115" t="s">
        <v>45745</v>
      </c>
      <c r="I12905" s="115" t="s">
        <v>6</v>
      </c>
      <c r="J12905" s="115">
        <v>619.55999999999995</v>
      </c>
    </row>
    <row r="12906" spans="1:10" hidden="1">
      <c r="A12906" s="115" t="s">
        <v>13174</v>
      </c>
      <c r="B12906" s="115" t="str">
        <f t="shared" si="201"/>
        <v>PORTA EXTERNA DE MADEIRA DE LEI,ALMOFADADA,DE 80X210CM,COM MARCO DE 7X3,5CM,EXCLUSIVE FERRAGENS.FORNECIMENTO E COLOCACAO</v>
      </c>
      <c r="C12906" s="115" t="s">
        <v>45748</v>
      </c>
      <c r="D12906" s="115" t="s">
        <v>45749</v>
      </c>
      <c r="I12906" s="115" t="s">
        <v>6</v>
      </c>
      <c r="J12906" s="115">
        <v>651.08000000000004</v>
      </c>
    </row>
    <row r="12907" spans="1:10" hidden="1">
      <c r="A12907" s="115" t="s">
        <v>13175</v>
      </c>
      <c r="B12907" s="115" t="str">
        <f t="shared" si="201"/>
        <v>PORTA EXTERNA DE MADEIRA DE LEI,ALMOFADADA,DE 80X210CM,COM MARCO DE 7X3,5CM,EXCLUSIVE FERRAGENS.FORNECIMENTO E COLOCACAO</v>
      </c>
      <c r="C12907" s="115" t="s">
        <v>45748</v>
      </c>
      <c r="D12907" s="115" t="s">
        <v>45749</v>
      </c>
      <c r="I12907" s="115" t="s">
        <v>6</v>
      </c>
      <c r="J12907" s="115">
        <v>618.95000000000005</v>
      </c>
    </row>
    <row r="12908" spans="1:10" hidden="1">
      <c r="A12908" s="115" t="s">
        <v>13176</v>
      </c>
      <c r="B12908" s="115" t="str">
        <f t="shared" si="201"/>
        <v>PORTA EXTERNA DE MADEIRA DE LEI,ALMOFADADA,DE 70X210CM,COM MARCO DE 7X3,5CM,EXCLUSIVE FERRAGENS.FORNECIMENTO E COLOCACAO</v>
      </c>
      <c r="C12908" s="115" t="s">
        <v>45750</v>
      </c>
      <c r="D12908" s="115" t="s">
        <v>45749</v>
      </c>
      <c r="I12908" s="115" t="s">
        <v>6</v>
      </c>
      <c r="J12908" s="115">
        <v>630.71</v>
      </c>
    </row>
    <row r="12909" spans="1:10" hidden="1">
      <c r="A12909" s="115" t="s">
        <v>13177</v>
      </c>
      <c r="B12909" s="115" t="str">
        <f t="shared" si="201"/>
        <v>PORTA EXTERNA DE MADEIRA DE LEI,ALMOFADADA,DE 70X210CM,COM MARCO DE 7X3,5CM,EXCLUSIVE FERRAGENS.FORNECIMENTO E COLOCACAO</v>
      </c>
      <c r="C12909" s="115" t="s">
        <v>45750</v>
      </c>
      <c r="D12909" s="115" t="s">
        <v>45749</v>
      </c>
      <c r="I12909" s="115" t="s">
        <v>6</v>
      </c>
      <c r="J12909" s="115">
        <v>598.58000000000004</v>
      </c>
    </row>
    <row r="12910" spans="1:10" hidden="1">
      <c r="A12910" s="115" t="s">
        <v>13178</v>
      </c>
      <c r="B12910" s="115" t="str">
        <f t="shared" si="201"/>
        <v>PORTA DE MADEIRA DE LEI COM UMA ALMOFADA REBAIXADA,DE 80X210X3,5CM,EXCLUSIVE FERRAGENS,ADUELA E ALIZARES.FORNECIMENTO ECOLOCACAO</v>
      </c>
      <c r="C12910" s="115" t="s">
        <v>45751</v>
      </c>
      <c r="D12910" s="115" t="s">
        <v>45752</v>
      </c>
      <c r="E12910" s="115" t="s">
        <v>37137</v>
      </c>
      <c r="I12910" s="115" t="s">
        <v>6</v>
      </c>
      <c r="J12910" s="115">
        <v>453.22</v>
      </c>
    </row>
    <row r="12911" spans="1:10" hidden="1">
      <c r="A12911" s="115" t="s">
        <v>13179</v>
      </c>
      <c r="B12911" s="115" t="str">
        <f t="shared" si="201"/>
        <v>PORTA DE MADEIRA DE LEI COM UMA ALMOFADA REBAIXADA,DE 80X210X3,5CM,EXCLUSIVE FERRAGENS,ADUELA E ALIZARES.FORNECIMENTO ECOLOCACAO</v>
      </c>
      <c r="C12911" s="115" t="s">
        <v>45751</v>
      </c>
      <c r="D12911" s="115" t="s">
        <v>45752</v>
      </c>
      <c r="E12911" s="115" t="s">
        <v>37137</v>
      </c>
      <c r="I12911" s="115" t="s">
        <v>6</v>
      </c>
      <c r="J12911" s="115">
        <v>431.79</v>
      </c>
    </row>
    <row r="12912" spans="1:10" hidden="1">
      <c r="A12912" s="115" t="s">
        <v>13180</v>
      </c>
      <c r="B12912" s="115" t="str">
        <f t="shared" si="201"/>
        <v>PORTA DE MADEIRA DE LEI,COM UMA ALMOFADA REBAIXADA,DE 70X210X3,5CM,EXCLUSIVE FERRAGENS,ADUELA E ALIZARES.FORNECIMENTO ECOLOCACAO</v>
      </c>
      <c r="C12912" s="115" t="s">
        <v>45753</v>
      </c>
      <c r="D12912" s="115" t="s">
        <v>45752</v>
      </c>
      <c r="E12912" s="115" t="s">
        <v>37137</v>
      </c>
      <c r="I12912" s="115" t="s">
        <v>6</v>
      </c>
      <c r="J12912" s="115">
        <v>434.6</v>
      </c>
    </row>
    <row r="12913" spans="1:10" hidden="1">
      <c r="A12913" s="115" t="s">
        <v>13181</v>
      </c>
      <c r="B12913" s="115" t="str">
        <f t="shared" si="201"/>
        <v>PORTA DE MADEIRA DE LEI,COM UMA ALMOFADA REBAIXADA,DE 70X210X3,5CM,EXCLUSIVE FERRAGENS,ADUELA E ALIZARES.FORNECIMENTO ECOLOCACAO</v>
      </c>
      <c r="C12913" s="115" t="s">
        <v>45753</v>
      </c>
      <c r="D12913" s="115" t="s">
        <v>45752</v>
      </c>
      <c r="E12913" s="115" t="s">
        <v>37137</v>
      </c>
      <c r="I12913" s="115" t="s">
        <v>6</v>
      </c>
      <c r="J12913" s="115">
        <v>413.17</v>
      </c>
    </row>
    <row r="12914" spans="1:10" hidden="1">
      <c r="A12914" s="115" t="s">
        <v>13182</v>
      </c>
      <c r="B12914" s="115" t="str">
        <f t="shared" si="201"/>
        <v>PORTA DE MADEIRA DE LEI,COM UMA ALMOFADA REBAIXADA,DE 60X210X3,5CM,EXCLUSIVE FERRAGENS,ADUELA E ALIZARES.FORNECIMENTO ECOLOCACAO</v>
      </c>
      <c r="C12914" s="115" t="s">
        <v>45754</v>
      </c>
      <c r="D12914" s="115" t="s">
        <v>45752</v>
      </c>
      <c r="E12914" s="115" t="s">
        <v>37137</v>
      </c>
      <c r="I12914" s="115" t="s">
        <v>6</v>
      </c>
      <c r="J12914" s="115">
        <v>405.24</v>
      </c>
    </row>
    <row r="12915" spans="1:10" hidden="1">
      <c r="A12915" s="115" t="s">
        <v>13183</v>
      </c>
      <c r="B12915" s="115" t="str">
        <f t="shared" si="201"/>
        <v>PORTA DE MADEIRA DE LEI,COM UMA ALMOFADA REBAIXADA,DE 60X210X3,5CM,EXCLUSIVE FERRAGENS,ADUELA E ALIZARES.FORNECIMENTO ECOLOCACAO</v>
      </c>
      <c r="C12915" s="115" t="s">
        <v>45754</v>
      </c>
      <c r="D12915" s="115" t="s">
        <v>45752</v>
      </c>
      <c r="E12915" s="115" t="s">
        <v>37137</v>
      </c>
      <c r="I12915" s="115" t="s">
        <v>6</v>
      </c>
      <c r="J12915" s="115">
        <v>383.81</v>
      </c>
    </row>
    <row r="12916" spans="1:10" hidden="1">
      <c r="A12916" s="115" t="s">
        <v>13184</v>
      </c>
      <c r="B12916" s="115" t="str">
        <f t="shared" si="201"/>
        <v>PORTA DE MADEIRA DE LEI,COM PAINEL DE VENEZIANA DE 80X210X3,5CM,ADUELA DE 13X3CM E ALIZARES DE 5X2CM,EXCLUSIVE FERRAGENS.FORNECIMENTO E COLOCACAO</v>
      </c>
      <c r="C12916" s="115" t="s">
        <v>45755</v>
      </c>
      <c r="D12916" s="115" t="s">
        <v>45756</v>
      </c>
      <c r="E12916" s="115" t="s">
        <v>37140</v>
      </c>
      <c r="I12916" s="115" t="s">
        <v>6</v>
      </c>
      <c r="J12916" s="115">
        <v>717.34</v>
      </c>
    </row>
    <row r="12917" spans="1:10" hidden="1">
      <c r="A12917" s="115" t="s">
        <v>13185</v>
      </c>
      <c r="B12917" s="115" t="str">
        <f t="shared" si="201"/>
        <v>PORTA DE MADEIRA DE LEI,COM PAINEL DE VENEZIANA DE 80X210X3,5CM,ADUELA DE 13X3CM E ALIZARES DE 5X2CM,EXCLUSIVE FERRAGENS.FORNECIMENTO E COLOCACAO</v>
      </c>
      <c r="C12917" s="115" t="s">
        <v>45755</v>
      </c>
      <c r="D12917" s="115" t="s">
        <v>45756</v>
      </c>
      <c r="E12917" s="115" t="s">
        <v>37140</v>
      </c>
      <c r="I12917" s="115" t="s">
        <v>6</v>
      </c>
      <c r="J12917" s="115">
        <v>685.2</v>
      </c>
    </row>
    <row r="12918" spans="1:10" hidden="1">
      <c r="A12918" s="115" t="s">
        <v>13186</v>
      </c>
      <c r="B12918" s="115" t="str">
        <f t="shared" si="201"/>
        <v>PORTA DE MADEIRA DE LEI,COM PAINEL DE VENEZIANA DE 70X210X3,5CM,ADUELA DE 13X3CM E ALIZARES DE 5X2CM,EXCLUSIVE FERRAGENS.FORNECIMENTO E COLOCACAO</v>
      </c>
      <c r="C12918" s="115" t="s">
        <v>45757</v>
      </c>
      <c r="D12918" s="115" t="s">
        <v>45756</v>
      </c>
      <c r="E12918" s="115" t="s">
        <v>37140</v>
      </c>
      <c r="I12918" s="115" t="s">
        <v>6</v>
      </c>
      <c r="J12918" s="115">
        <v>704.75</v>
      </c>
    </row>
    <row r="12919" spans="1:10" hidden="1">
      <c r="A12919" s="115" t="s">
        <v>13187</v>
      </c>
      <c r="B12919" s="115" t="str">
        <f t="shared" si="201"/>
        <v>PORTA DE MADEIRA DE LEI,COM PAINEL DE VENEZIANA DE 70X210X3,5CM,ADUELA DE 13X3CM E ALIZARES DE 5X2CM,EXCLUSIVE FERRAGENS.FORNECIMENTO E COLOCACAO</v>
      </c>
      <c r="C12919" s="115" t="s">
        <v>45757</v>
      </c>
      <c r="D12919" s="115" t="s">
        <v>45756</v>
      </c>
      <c r="E12919" s="115" t="s">
        <v>37140</v>
      </c>
      <c r="I12919" s="115" t="s">
        <v>6</v>
      </c>
      <c r="J12919" s="115">
        <v>672.62</v>
      </c>
    </row>
    <row r="12920" spans="1:10" hidden="1">
      <c r="A12920" s="115" t="s">
        <v>13188</v>
      </c>
      <c r="B12920" s="115" t="str">
        <f t="shared" si="201"/>
        <v>PORTA DE MADEIRA DE LEI,COM PAINEL DE VENEZIANA DE 60X210X3,5CM,ADUELA DE 13X3CM E ALIZARES DE 5X2CM,EXCLUSIVE FERRAGENS.FORNECIMENTO E COLOCACAO</v>
      </c>
      <c r="C12920" s="115" t="s">
        <v>45758</v>
      </c>
      <c r="D12920" s="115" t="s">
        <v>45756</v>
      </c>
      <c r="E12920" s="115" t="s">
        <v>37140</v>
      </c>
      <c r="I12920" s="115" t="s">
        <v>6</v>
      </c>
      <c r="J12920" s="115">
        <v>692.48</v>
      </c>
    </row>
    <row r="12921" spans="1:10" hidden="1">
      <c r="A12921" s="115" t="s">
        <v>13189</v>
      </c>
      <c r="B12921" s="115" t="str">
        <f t="shared" si="201"/>
        <v>PORTA DE MADEIRA DE LEI,COM PAINEL DE VENEZIANA DE 60X210X3,5CM,ADUELA DE 13X3CM E ALIZARES DE 5X2CM,EXCLUSIVE FERRAGENS.FORNECIMENTO E COLOCACAO</v>
      </c>
      <c r="C12921" s="115" t="s">
        <v>45758</v>
      </c>
      <c r="D12921" s="115" t="s">
        <v>45756</v>
      </c>
      <c r="E12921" s="115" t="s">
        <v>37140</v>
      </c>
      <c r="I12921" s="115" t="s">
        <v>6</v>
      </c>
      <c r="J12921" s="115">
        <v>660.35</v>
      </c>
    </row>
    <row r="12922" spans="1:10" hidden="1">
      <c r="A12922" s="115" t="s">
        <v>13190</v>
      </c>
      <c r="B12922" s="115" t="str">
        <f t="shared" si="201"/>
        <v>PORTA DE MADEIRA DE LEI,COM PAINEL DE VENEZIANA,DE 80X210X3,5CM,EXCLUSIVE FERRAGENS,ADUELA E ALIZARES.FORNECIMENTO E COLOCACAO</v>
      </c>
      <c r="C12922" s="115" t="s">
        <v>45759</v>
      </c>
      <c r="D12922" s="115" t="s">
        <v>45760</v>
      </c>
      <c r="E12922" s="115" t="s">
        <v>37192</v>
      </c>
      <c r="I12922" s="115" t="s">
        <v>6</v>
      </c>
      <c r="J12922" s="115">
        <v>464.72</v>
      </c>
    </row>
    <row r="12923" spans="1:10" hidden="1">
      <c r="A12923" s="115" t="s">
        <v>13191</v>
      </c>
      <c r="B12923" s="115" t="str">
        <f t="shared" si="201"/>
        <v>PORTA DE MADEIRA DE LEI,COM PAINEL DE VENEZIANA,DE 80X210X3,5CM,EXCLUSIVE FERRAGENS,ADUELA E ALIZARES.FORNECIMENTO E COLOCACAO</v>
      </c>
      <c r="C12923" s="115" t="s">
        <v>45759</v>
      </c>
      <c r="D12923" s="115" t="s">
        <v>45760</v>
      </c>
      <c r="E12923" s="115" t="s">
        <v>37192</v>
      </c>
      <c r="I12923" s="115" t="s">
        <v>6</v>
      </c>
      <c r="J12923" s="115">
        <v>443.29</v>
      </c>
    </row>
    <row r="12924" spans="1:10" hidden="1">
      <c r="A12924" s="115" t="s">
        <v>13192</v>
      </c>
      <c r="B12924" s="115" t="str">
        <f t="shared" si="201"/>
        <v>PORTA DE MADEIRA DE LEI,COM PAINEL DE VENEZIANA,DE 70X210X3,5CM,EXCLUSIVE FERRAGENS,ADUELA E ALIZARES.FORNECIMENTO E COLOCACAO</v>
      </c>
      <c r="C12924" s="115" t="s">
        <v>45761</v>
      </c>
      <c r="D12924" s="115" t="s">
        <v>45760</v>
      </c>
      <c r="E12924" s="115" t="s">
        <v>37192</v>
      </c>
      <c r="I12924" s="115" t="s">
        <v>6</v>
      </c>
      <c r="J12924" s="115">
        <v>455.22</v>
      </c>
    </row>
    <row r="12925" spans="1:10" hidden="1">
      <c r="A12925" s="115" t="s">
        <v>13193</v>
      </c>
      <c r="B12925" s="115" t="str">
        <f t="shared" si="201"/>
        <v>PORTA DE MADEIRA DE LEI,COM PAINEL DE VENEZIANA,DE 70X210X3,5CM,EXCLUSIVE FERRAGENS,ADUELA E ALIZARES.FORNECIMENTO E COLOCACAO</v>
      </c>
      <c r="C12925" s="115" t="s">
        <v>45761</v>
      </c>
      <c r="D12925" s="115" t="s">
        <v>45760</v>
      </c>
      <c r="E12925" s="115" t="s">
        <v>37192</v>
      </c>
      <c r="I12925" s="115" t="s">
        <v>6</v>
      </c>
      <c r="J12925" s="115">
        <v>433.79</v>
      </c>
    </row>
    <row r="12926" spans="1:10" hidden="1">
      <c r="A12926" s="115" t="s">
        <v>13194</v>
      </c>
      <c r="B12926" s="115" t="str">
        <f t="shared" si="201"/>
        <v>PORTA DE MADEIRA DE LEI,COM PAINEL DE VENEZIANA,DE 60X210X3,5CM,EXCLUSIVE FERRAGENS,ADUELA E ALIZARES.FORNECIMENTO E COLOCACAO</v>
      </c>
      <c r="C12926" s="115" t="s">
        <v>45762</v>
      </c>
      <c r="D12926" s="115" t="s">
        <v>45760</v>
      </c>
      <c r="E12926" s="115" t="s">
        <v>37192</v>
      </c>
      <c r="I12926" s="115" t="s">
        <v>6</v>
      </c>
      <c r="J12926" s="115">
        <v>446.03</v>
      </c>
    </row>
    <row r="12927" spans="1:10" hidden="1">
      <c r="A12927" s="115" t="s">
        <v>13195</v>
      </c>
      <c r="B12927" s="115" t="str">
        <f t="shared" si="201"/>
        <v>PORTA DE MADEIRA DE LEI,COM PAINEL DE VENEZIANA,DE 60X210X3,5CM,EXCLUSIVE FERRAGENS,ADUELA E ALIZARES.FORNECIMENTO E COLOCACAO</v>
      </c>
      <c r="C12927" s="115" t="s">
        <v>45762</v>
      </c>
      <c r="D12927" s="115" t="s">
        <v>45760</v>
      </c>
      <c r="E12927" s="115" t="s">
        <v>37192</v>
      </c>
      <c r="I12927" s="115" t="s">
        <v>6</v>
      </c>
      <c r="J12927" s="115">
        <v>424.6</v>
      </c>
    </row>
    <row r="12928" spans="1:10" hidden="1">
      <c r="A12928" s="115" t="s">
        <v>13196</v>
      </c>
      <c r="B12928" s="115" t="str">
        <f t="shared" si="201"/>
        <v>PORTA DE MADEIRA DE LEI MACICA,COM ALMOFADA,PARA ENTRADA DESANITARIO,UMA FOLHA,DE ABRIR,DE 60X210X3,5CM E MARCO 7X3CM,EXCLUSIVE FERRAGENS.FORNECIMENTO E COLOCACAO</v>
      </c>
      <c r="C12928" s="115" t="s">
        <v>45763</v>
      </c>
      <c r="D12928" s="115" t="s">
        <v>45764</v>
      </c>
      <c r="E12928" s="115" t="s">
        <v>45765</v>
      </c>
      <c r="I12928" s="115" t="s">
        <v>6</v>
      </c>
      <c r="J12928" s="115">
        <v>592.91999999999996</v>
      </c>
    </row>
    <row r="12929" spans="1:10" hidden="1">
      <c r="A12929" s="115" t="s">
        <v>13197</v>
      </c>
      <c r="B12929" s="115" t="str">
        <f t="shared" si="201"/>
        <v>PORTA DE MADEIRA DE LEI MACICA,COM ALMOFADA,PARA ENTRADA DESANITARIO,UMA FOLHA,DE ABRIR,DE 60X210X3,5CM E MARCO 7X3CM,EXCLUSIVE FERRAGENS.FORNECIMENTO E COLOCACAO</v>
      </c>
      <c r="C12929" s="115" t="s">
        <v>45763</v>
      </c>
      <c r="D12929" s="115" t="s">
        <v>45764</v>
      </c>
      <c r="E12929" s="115" t="s">
        <v>45765</v>
      </c>
      <c r="I12929" s="115" t="s">
        <v>6</v>
      </c>
      <c r="J12929" s="115">
        <v>560.78</v>
      </c>
    </row>
    <row r="12930" spans="1:10" hidden="1">
      <c r="A12930" s="115" t="s">
        <v>13198</v>
      </c>
      <c r="B12930" s="115" t="str">
        <f t="shared" si="201"/>
        <v>PORTA DE MADEIRA DE LEI MACICA COM 5 ALMOFADAS,DE 80X210X3,5CM,MARCO DE 7X3CM E ALIZARES 5X2CM EM UMA FACE,EXCLUSIVE FERRAGENS.FORNECIMENTO E COLOCACAO</v>
      </c>
      <c r="C12930" s="115" t="s">
        <v>45766</v>
      </c>
      <c r="D12930" s="115" t="s">
        <v>45767</v>
      </c>
      <c r="E12930" s="115" t="s">
        <v>45768</v>
      </c>
      <c r="I12930" s="115" t="s">
        <v>6</v>
      </c>
      <c r="J12930" s="115">
        <v>655.12</v>
      </c>
    </row>
    <row r="12931" spans="1:10" hidden="1">
      <c r="A12931" s="115" t="s">
        <v>13199</v>
      </c>
      <c r="B12931" s="115" t="str">
        <f t="shared" si="201"/>
        <v>PORTA DE MADEIRA DE LEI MACICA COM 5 ALMOFADAS,DE 80X210X3,5CM,MARCO DE 7X3CM E ALIZARES 5X2CM EM UMA FACE,EXCLUSIVE FERRAGENS.FORNECIMENTO E COLOCACAO</v>
      </c>
      <c r="C12931" s="115" t="s">
        <v>45766</v>
      </c>
      <c r="D12931" s="115" t="s">
        <v>45767</v>
      </c>
      <c r="E12931" s="115" t="s">
        <v>45768</v>
      </c>
      <c r="I12931" s="115" t="s">
        <v>6</v>
      </c>
      <c r="J12931" s="115">
        <v>622.98</v>
      </c>
    </row>
    <row r="12932" spans="1:10" hidden="1">
      <c r="A12932" s="115" t="s">
        <v>13200</v>
      </c>
      <c r="B12932" s="115" t="str">
        <f t="shared" si="201"/>
        <v>PORTA DE MADEIRA DE LEI MACICA COM 5 ALMOFADAS,DE 70X210X3,5CM,MARCO DE 7X3CM E ALIZARES 5X2CM EM UMA FACE,EXCLUSIVE FERRAGENS.FORNECIMENTO E COLOCACAO</v>
      </c>
      <c r="C12932" s="115" t="s">
        <v>45769</v>
      </c>
      <c r="D12932" s="115" t="s">
        <v>45767</v>
      </c>
      <c r="E12932" s="115" t="s">
        <v>45768</v>
      </c>
      <c r="I12932" s="115" t="s">
        <v>6</v>
      </c>
      <c r="J12932" s="115">
        <v>634.37</v>
      </c>
    </row>
    <row r="12933" spans="1:10" hidden="1">
      <c r="A12933" s="115" t="s">
        <v>13201</v>
      </c>
      <c r="B12933" s="115" t="str">
        <f t="shared" ref="B12933:B12996" si="202">C12933&amp;D12933&amp;E12933&amp;F12933&amp;G12933&amp;H12933</f>
        <v>PORTA DE MADEIRA DE LEI MACICA COM 5 ALMOFADAS,DE 70X210X3,5CM,MARCO DE 7X3CM E ALIZARES 5X2CM EM UMA FACE,EXCLUSIVE FERRAGENS.FORNECIMENTO E COLOCACAO</v>
      </c>
      <c r="C12933" s="115" t="s">
        <v>45769</v>
      </c>
      <c r="D12933" s="115" t="s">
        <v>45767</v>
      </c>
      <c r="E12933" s="115" t="s">
        <v>45768</v>
      </c>
      <c r="I12933" s="115" t="s">
        <v>6</v>
      </c>
      <c r="J12933" s="115">
        <v>602.23</v>
      </c>
    </row>
    <row r="12934" spans="1:10" hidden="1">
      <c r="A12934" s="115" t="s">
        <v>13202</v>
      </c>
      <c r="B12934" s="115" t="str">
        <f t="shared" si="202"/>
        <v>PORTA DE MADEIRA DE LEI MACICA COM 5 ALMOFADAS,DE 60X210X3,5CM,MARCO DE 7X3CM E ALIZARES 5X2CM EM UMA FACE,EXCLUSIVE FERRAGENS.FORNECIMENTO E COLOCACAO</v>
      </c>
      <c r="C12934" s="115" t="s">
        <v>45770</v>
      </c>
      <c r="D12934" s="115" t="s">
        <v>45767</v>
      </c>
      <c r="E12934" s="115" t="s">
        <v>45768</v>
      </c>
      <c r="I12934" s="115" t="s">
        <v>6</v>
      </c>
      <c r="J12934" s="115">
        <v>602.89</v>
      </c>
    </row>
    <row r="12935" spans="1:10" hidden="1">
      <c r="A12935" s="115" t="s">
        <v>13203</v>
      </c>
      <c r="B12935" s="115" t="str">
        <f t="shared" si="202"/>
        <v>PORTA DE MADEIRA DE LEI MACICA COM 5 ALMOFADAS,DE 60X210X3,5CM,MARCO DE 7X3CM E ALIZARES 5X2CM EM UMA FACE,EXCLUSIVE FERRAGENS.FORNECIMENTO E COLOCACAO</v>
      </c>
      <c r="C12935" s="115" t="s">
        <v>45770</v>
      </c>
      <c r="D12935" s="115" t="s">
        <v>45767</v>
      </c>
      <c r="E12935" s="115" t="s">
        <v>45768</v>
      </c>
      <c r="I12935" s="115" t="s">
        <v>6</v>
      </c>
      <c r="J12935" s="115">
        <v>570.75</v>
      </c>
    </row>
    <row r="12936" spans="1:10" hidden="1">
      <c r="A12936" s="115" t="s">
        <v>13204</v>
      </c>
      <c r="B12936" s="115" t="str">
        <f t="shared" si="202"/>
        <v>PORTA DE MADEIRA DE LEI MACICA COM 5 ALMOFADAS,DE 80X210X3,5CM,EXCLUSIVE FERRAGENS,ADUELA E ALIZARES.FORNECIMENTO E COLOCACAO</v>
      </c>
      <c r="C12936" s="115" t="s">
        <v>45766</v>
      </c>
      <c r="D12936" s="115" t="s">
        <v>56250</v>
      </c>
      <c r="E12936" s="115" t="s">
        <v>37196</v>
      </c>
      <c r="I12936" s="115" t="s">
        <v>6</v>
      </c>
      <c r="J12936" s="115">
        <v>453.22</v>
      </c>
    </row>
    <row r="12937" spans="1:10" hidden="1">
      <c r="A12937" s="115" t="s">
        <v>13205</v>
      </c>
      <c r="B12937" s="115" t="str">
        <f t="shared" si="202"/>
        <v>PORTA DE MADEIRA DE LEI MACICA COM 5 ALMOFADAS,DE 80X210X3,5CM,EXCLUSIVE FERRAGENS,ADUELA E ALIZARES.FORNECIMENTO E COLOCACAO</v>
      </c>
      <c r="C12937" s="115" t="s">
        <v>45766</v>
      </c>
      <c r="D12937" s="115" t="s">
        <v>56250</v>
      </c>
      <c r="E12937" s="115" t="s">
        <v>37196</v>
      </c>
      <c r="I12937" s="115" t="s">
        <v>6</v>
      </c>
      <c r="J12937" s="115">
        <v>431.79</v>
      </c>
    </row>
    <row r="12938" spans="1:10" hidden="1">
      <c r="A12938" s="115" t="s">
        <v>13206</v>
      </c>
      <c r="B12938" s="115" t="str">
        <f t="shared" si="202"/>
        <v>PORTA DE MADEIRA DE LEI MACICA COM 5 ALMOFADAS,DE 70X210X3,5CM,EXCLUSIVE FERRAGENS,ADUELA E ALIZARES.FORNECIMENTO E COLOCACAO</v>
      </c>
      <c r="C12938" s="115" t="s">
        <v>45769</v>
      </c>
      <c r="D12938" s="115" t="s">
        <v>56250</v>
      </c>
      <c r="E12938" s="115" t="s">
        <v>37196</v>
      </c>
      <c r="I12938" s="115" t="s">
        <v>6</v>
      </c>
      <c r="J12938" s="115">
        <v>434.6</v>
      </c>
    </row>
    <row r="12939" spans="1:10" hidden="1">
      <c r="A12939" s="115" t="s">
        <v>13207</v>
      </c>
      <c r="B12939" s="115" t="str">
        <f t="shared" si="202"/>
        <v>PORTA DE MADEIRA DE LEI MACICA COM 5 ALMOFADAS,DE 70X210X3,5CM,EXCLUSIVE FERRAGENS,ADUELA E ALIZARES.FORNECIMENTO E COLOCACAO</v>
      </c>
      <c r="C12939" s="115" t="s">
        <v>45769</v>
      </c>
      <c r="D12939" s="115" t="s">
        <v>56250</v>
      </c>
      <c r="E12939" s="115" t="s">
        <v>37196</v>
      </c>
      <c r="I12939" s="115" t="s">
        <v>6</v>
      </c>
      <c r="J12939" s="115">
        <v>413.17</v>
      </c>
    </row>
    <row r="12940" spans="1:10" hidden="1">
      <c r="A12940" s="115" t="s">
        <v>13208</v>
      </c>
      <c r="B12940" s="115" t="str">
        <f t="shared" si="202"/>
        <v>PORTA DE MADEIRA DE LEI MACICA COM 5 ALMOFADAS,DE 60X210X3,5CM,EXCLUSIVE FERRAGENS,ADUELA E ALIZARES.FORNECIMENTO E COLOCACAO</v>
      </c>
      <c r="C12940" s="115" t="s">
        <v>45770</v>
      </c>
      <c r="D12940" s="115" t="s">
        <v>56250</v>
      </c>
      <c r="E12940" s="115" t="s">
        <v>37196</v>
      </c>
      <c r="I12940" s="115" t="s">
        <v>6</v>
      </c>
      <c r="J12940" s="115">
        <v>405.24</v>
      </c>
    </row>
    <row r="12941" spans="1:10" hidden="1">
      <c r="A12941" s="115" t="s">
        <v>13209</v>
      </c>
      <c r="B12941" s="115" t="str">
        <f t="shared" si="202"/>
        <v>PORTA DE MADEIRA DE LEI MACICA COM 5 ALMOFADAS,DE 60X210X3,5CM,EXCLUSIVE FERRAGENS,ADUELA E ALIZARES.FORNECIMENTO E COLOCACAO</v>
      </c>
      <c r="C12941" s="115" t="s">
        <v>45770</v>
      </c>
      <c r="D12941" s="115" t="s">
        <v>56250</v>
      </c>
      <c r="E12941" s="115" t="s">
        <v>37196</v>
      </c>
      <c r="I12941" s="115" t="s">
        <v>6</v>
      </c>
      <c r="J12941" s="115">
        <v>383.81</v>
      </c>
    </row>
    <row r="12942" spans="1:10" hidden="1">
      <c r="A12942" s="115" t="s">
        <v>13210</v>
      </c>
      <c r="B12942" s="115" t="str">
        <f t="shared" si="202"/>
        <v>PORTA EM CHAPA DE FIBRA DE MADEIRA PRENSADA (MDP,MDF OU HDF),LEVE,MIOLO EM COLMEIA,PARA PINTURA,MEDINDO (80X210X3,5)CM,EXCLUSIVE FERRAGENS,ADUELA E ALIZARES.FORNECIMENTO E COLOCACAO</v>
      </c>
      <c r="C12942" s="115" t="s">
        <v>56251</v>
      </c>
      <c r="D12942" s="115" t="s">
        <v>56252</v>
      </c>
      <c r="E12942" s="115" t="s">
        <v>56253</v>
      </c>
      <c r="F12942" s="115" t="s">
        <v>35455</v>
      </c>
      <c r="I12942" s="115" t="s">
        <v>6</v>
      </c>
      <c r="J12942" s="115">
        <v>259.91000000000003</v>
      </c>
    </row>
    <row r="12943" spans="1:10" hidden="1">
      <c r="A12943" s="115" t="s">
        <v>13211</v>
      </c>
      <c r="B12943" s="115" t="str">
        <f t="shared" si="202"/>
        <v>PORTA EM CHAPA DE FIBRA DE MADEIRA PRENSADA (MDP,MDF OU HDF),LEVE,MIOLO EM COLMEIA,PARA PINTURA,MEDINDO (80X210X3,5)CM,EXCLUSIVE FERRAGENS,ADUELA E ALIZARES.FORNECIMENTO E COLOCACAO</v>
      </c>
      <c r="C12943" s="115" t="s">
        <v>56251</v>
      </c>
      <c r="D12943" s="115" t="s">
        <v>56252</v>
      </c>
      <c r="E12943" s="115" t="s">
        <v>56253</v>
      </c>
      <c r="F12943" s="115" t="s">
        <v>35455</v>
      </c>
      <c r="I12943" s="115" t="s">
        <v>6</v>
      </c>
      <c r="J12943" s="115">
        <v>238.48</v>
      </c>
    </row>
    <row r="12944" spans="1:10" hidden="1">
      <c r="A12944" s="115" t="s">
        <v>13212</v>
      </c>
      <c r="B12944" s="115" t="str">
        <f t="shared" si="202"/>
        <v>PORTA EM CHAPA DE FIBRA DE MADEIRA PRENSADA (MDP,MDF OU HDF),LEVE,MIOLO EM COLMEIA,PARA PINTURA,MEDINDO (70X210X3,5)CM,EXCLUSIVE FERRAGENS,ADUELA E ALIZARES.FORNECIMENTO E COLOCACAO</v>
      </c>
      <c r="C12944" s="115" t="s">
        <v>56251</v>
      </c>
      <c r="D12944" s="115" t="s">
        <v>56254</v>
      </c>
      <c r="E12944" s="115" t="s">
        <v>56253</v>
      </c>
      <c r="F12944" s="115" t="s">
        <v>35455</v>
      </c>
      <c r="I12944" s="115" t="s">
        <v>6</v>
      </c>
      <c r="J12944" s="115">
        <v>250.58</v>
      </c>
    </row>
    <row r="12945" spans="1:10" hidden="1">
      <c r="A12945" s="115" t="s">
        <v>13213</v>
      </c>
      <c r="B12945" s="115" t="str">
        <f t="shared" si="202"/>
        <v>PORTA EM CHAPA DE FIBRA DE MADEIRA PRENSADA (MDP,MDF OU HDF),LEVE,MIOLO EM COLMEIA,PARA PINTURA,MEDINDO (70X210X3,5)CM,EXCLUSIVE FERRAGENS,ADUELA E ALIZARES.FORNECIMENTO E COLOCACAO</v>
      </c>
      <c r="C12945" s="115" t="s">
        <v>56251</v>
      </c>
      <c r="D12945" s="115" t="s">
        <v>56254</v>
      </c>
      <c r="E12945" s="115" t="s">
        <v>56253</v>
      </c>
      <c r="F12945" s="115" t="s">
        <v>35455</v>
      </c>
      <c r="I12945" s="115" t="s">
        <v>6</v>
      </c>
      <c r="J12945" s="115">
        <v>229.15</v>
      </c>
    </row>
    <row r="12946" spans="1:10" hidden="1">
      <c r="A12946" s="115" t="s">
        <v>13214</v>
      </c>
      <c r="B12946" s="115" t="str">
        <f t="shared" si="202"/>
        <v>PORTA EM CHAPA DE FIBRA DE MADEIRA PRENSADA (MDP,MDF OU HDF),LEVE,MIOLO EM COLMEIA,PARA PINTURA,MEDINDO (60X210X3,5)CM,EXCLUSIVE FERRAGENS,ADUELA E ALIZARES.FORNECIMENTO E COLOCACAO</v>
      </c>
      <c r="C12946" s="115" t="s">
        <v>56251</v>
      </c>
      <c r="D12946" s="115" t="s">
        <v>56255</v>
      </c>
      <c r="E12946" s="115" t="s">
        <v>56253</v>
      </c>
      <c r="F12946" s="115" t="s">
        <v>35455</v>
      </c>
      <c r="I12946" s="115" t="s">
        <v>6</v>
      </c>
      <c r="J12946" s="115">
        <v>238.42</v>
      </c>
    </row>
    <row r="12947" spans="1:10" hidden="1">
      <c r="A12947" s="115" t="s">
        <v>13215</v>
      </c>
      <c r="B12947" s="115" t="str">
        <f t="shared" si="202"/>
        <v>PORTA EM CHAPA DE FIBRA DE MADEIRA PRENSADA (MDP,MDF OU HDF),LEVE,MIOLO EM COLMEIA,PARA PINTURA,MEDINDO (60X210X3,5)CM,EXCLUSIVE FERRAGENS,ADUELA E ALIZARES.FORNECIMENTO E COLOCACAO</v>
      </c>
      <c r="C12947" s="115" t="s">
        <v>56251</v>
      </c>
      <c r="D12947" s="115" t="s">
        <v>56255</v>
      </c>
      <c r="E12947" s="115" t="s">
        <v>56253</v>
      </c>
      <c r="F12947" s="115" t="s">
        <v>35455</v>
      </c>
      <c r="I12947" s="115" t="s">
        <v>6</v>
      </c>
      <c r="J12947" s="115">
        <v>216.99</v>
      </c>
    </row>
    <row r="12948" spans="1:10" hidden="1">
      <c r="A12948" s="115" t="s">
        <v>13216</v>
      </c>
      <c r="B12948" s="115" t="str">
        <f t="shared" si="202"/>
        <v>PORTA DE MADEIRA DE LEI EM COMPENSADO DE 60X180X3,5CM,FOLHEADA NAS 2 FACES E MARCO DE 7X3CM,EXCLUSIVE FERRAGENS.FORNECIMENTO E COLOCACAO</v>
      </c>
      <c r="C12948" s="115" t="s">
        <v>45771</v>
      </c>
      <c r="D12948" s="115" t="s">
        <v>45772</v>
      </c>
      <c r="E12948" s="115" t="s">
        <v>36737</v>
      </c>
      <c r="I12948" s="115" t="s">
        <v>6</v>
      </c>
      <c r="J12948" s="115">
        <v>327.7</v>
      </c>
    </row>
    <row r="12949" spans="1:10" hidden="1">
      <c r="A12949" s="115" t="s">
        <v>13217</v>
      </c>
      <c r="B12949" s="115" t="str">
        <f t="shared" si="202"/>
        <v>PORTA DE MADEIRA DE LEI EM COMPENSADO DE 60X180X3,5CM,FOLHEADA NAS 2 FACES E MARCO DE 7X3CM,EXCLUSIVE FERRAGENS.FORNECIMENTO E COLOCACAO</v>
      </c>
      <c r="C12949" s="115" t="s">
        <v>45771</v>
      </c>
      <c r="D12949" s="115" t="s">
        <v>45772</v>
      </c>
      <c r="E12949" s="115" t="s">
        <v>36737</v>
      </c>
      <c r="I12949" s="115" t="s">
        <v>6</v>
      </c>
      <c r="J12949" s="115">
        <v>306.27</v>
      </c>
    </row>
    <row r="12950" spans="1:10" hidden="1">
      <c r="A12950" s="115" t="s">
        <v>13218</v>
      </c>
      <c r="B12950" s="115" t="str">
        <f t="shared" si="202"/>
        <v>PORTA DE MADEIRA DE LEI EM COMPENSADO DE 60X150X3,5CM,FOLHEADA NAS 2 FACES E MARCO DE 7X3CM,EXCLUSIVE FERRAGENS.FORNECIMENTO E COLOCACAO</v>
      </c>
      <c r="C12950" s="115" t="s">
        <v>45773</v>
      </c>
      <c r="D12950" s="115" t="s">
        <v>45772</v>
      </c>
      <c r="E12950" s="115" t="s">
        <v>36737</v>
      </c>
      <c r="I12950" s="115" t="s">
        <v>6</v>
      </c>
      <c r="J12950" s="115">
        <v>317.10000000000002</v>
      </c>
    </row>
    <row r="12951" spans="1:10" hidden="1">
      <c r="A12951" s="115" t="s">
        <v>13219</v>
      </c>
      <c r="B12951" s="115" t="str">
        <f t="shared" si="202"/>
        <v>PORTA DE MADEIRA DE LEI EM COMPENSADO DE 60X150X3,5CM,FOLHEADA NAS 2 FACES E MARCO DE 7X3CM,EXCLUSIVE FERRAGENS.FORNECIMENTO E COLOCACAO</v>
      </c>
      <c r="C12951" s="115" t="s">
        <v>45773</v>
      </c>
      <c r="D12951" s="115" t="s">
        <v>45772</v>
      </c>
      <c r="E12951" s="115" t="s">
        <v>36737</v>
      </c>
      <c r="I12951" s="115" t="s">
        <v>6</v>
      </c>
      <c r="J12951" s="115">
        <v>295.68</v>
      </c>
    </row>
    <row r="12952" spans="1:10" hidden="1">
      <c r="A12952" s="115" t="s">
        <v>45774</v>
      </c>
      <c r="B12952" s="115" t="str">
        <f t="shared" si="202"/>
        <v>PORTA DE MADEIRA DE LEI EM COMPENSADO, DE 90X180X3,5CM,FOLHEADA NAS 2 FACES E MARCO DE 7X3CM,EXCLUSIVE FERRAGENS.FORNECIMENTO E COLOCACAO</v>
      </c>
      <c r="C12952" s="115" t="s">
        <v>45775</v>
      </c>
      <c r="D12952" s="115" t="s">
        <v>45776</v>
      </c>
      <c r="E12952" s="115" t="s">
        <v>35511</v>
      </c>
      <c r="I12952" s="115" t="s">
        <v>6</v>
      </c>
      <c r="J12952" s="115">
        <v>371.81</v>
      </c>
    </row>
    <row r="12953" spans="1:10" hidden="1">
      <c r="A12953" s="115" t="s">
        <v>45777</v>
      </c>
      <c r="B12953" s="115" t="str">
        <f t="shared" si="202"/>
        <v>PORTA DE MADEIRA DE LEI EM COMPENSADO, DE 90X180X3,5CM,FOLHEADA NAS 2 FACES E MARCO DE 7X3CM,EXCLUSIVE FERRAGENS.FORNECIMENTO E COLOCACAO</v>
      </c>
      <c r="C12953" s="115" t="s">
        <v>45775</v>
      </c>
      <c r="D12953" s="115" t="s">
        <v>45776</v>
      </c>
      <c r="E12953" s="115" t="s">
        <v>35511</v>
      </c>
      <c r="I12953" s="115" t="s">
        <v>6</v>
      </c>
      <c r="J12953" s="115">
        <v>350.39</v>
      </c>
    </row>
    <row r="12954" spans="1:10" hidden="1">
      <c r="A12954" s="115" t="s">
        <v>13220</v>
      </c>
      <c r="B12954" s="115" t="str">
        <f t="shared" si="202"/>
        <v>PORTA DE MADEIRA DE LEI MACICA DE FRISOS (MEXICANA) DE 80X210X3,5CM,ADUELA DE 13X3CM E ALIZARES DE 5X2CM,EXCLUSIVE FERRAGENS.FORNECIMENTO E COLOCACAO</v>
      </c>
      <c r="C12954" s="115" t="s">
        <v>45778</v>
      </c>
      <c r="D12954" s="115" t="s">
        <v>45779</v>
      </c>
      <c r="E12954" s="115" t="s">
        <v>45780</v>
      </c>
      <c r="I12954" s="115" t="s">
        <v>6</v>
      </c>
      <c r="J12954" s="115">
        <v>1019.14</v>
      </c>
    </row>
    <row r="12955" spans="1:10" hidden="1">
      <c r="A12955" s="115" t="s">
        <v>13221</v>
      </c>
      <c r="B12955" s="115" t="str">
        <f t="shared" si="202"/>
        <v>PORTA DE MADEIRA DE LEI MACICA DE FRISOS (MEXICANA) DE 80X210X3,5CM,ADUELA DE 13X3CM E ALIZARES DE 5X2CM,EXCLUSIVE FERRAGENS.FORNECIMENTO E COLOCACAO</v>
      </c>
      <c r="C12955" s="115" t="s">
        <v>45778</v>
      </c>
      <c r="D12955" s="115" t="s">
        <v>45779</v>
      </c>
      <c r="E12955" s="115" t="s">
        <v>45780</v>
      </c>
      <c r="I12955" s="115" t="s">
        <v>6</v>
      </c>
      <c r="J12955" s="115">
        <v>987</v>
      </c>
    </row>
    <row r="12956" spans="1:10" hidden="1">
      <c r="A12956" s="115" t="s">
        <v>13222</v>
      </c>
      <c r="B12956" s="115" t="str">
        <f t="shared" si="202"/>
        <v>PORTA DE MADEIRA DE LEI MACICA DE FRISOS (MEXICANA) DE 70X210X3,5CM,ADUELA DE 13X3CM E ALIZARES DE 5X2CM,EXCLUSIVE FERRAGENS.FORNECIMENTO E COLOCACAO</v>
      </c>
      <c r="C12956" s="115" t="s">
        <v>45781</v>
      </c>
      <c r="D12956" s="115" t="s">
        <v>45779</v>
      </c>
      <c r="E12956" s="115" t="s">
        <v>45780</v>
      </c>
      <c r="I12956" s="115" t="s">
        <v>6</v>
      </c>
      <c r="J12956" s="115">
        <v>980.04</v>
      </c>
    </row>
    <row r="12957" spans="1:10" hidden="1">
      <c r="A12957" s="115" t="s">
        <v>13223</v>
      </c>
      <c r="B12957" s="115" t="str">
        <f t="shared" si="202"/>
        <v>PORTA DE MADEIRA DE LEI MACICA DE FRISOS (MEXICANA) DE 70X210X3,5CM,ADUELA DE 13X3CM E ALIZARES DE 5X2CM,EXCLUSIVE FERRAGENS.FORNECIMENTO E COLOCACAO</v>
      </c>
      <c r="C12957" s="115" t="s">
        <v>45781</v>
      </c>
      <c r="D12957" s="115" t="s">
        <v>45779</v>
      </c>
      <c r="E12957" s="115" t="s">
        <v>45780</v>
      </c>
      <c r="I12957" s="115" t="s">
        <v>6</v>
      </c>
      <c r="J12957" s="115">
        <v>947.91</v>
      </c>
    </row>
    <row r="12958" spans="1:10" hidden="1">
      <c r="A12958" s="115" t="s">
        <v>13224</v>
      </c>
      <c r="B12958" s="115" t="str">
        <f t="shared" si="202"/>
        <v>PORTA DE MADEIRA DE LEI MACICA DE FRISOS (MEXICANA) DE 80X210X3,5CM,ADUELA DE 13X3CM E CONTRAMARCO DE 11X2CM,CONFORME PROJETO TIPO Nº6063/EMOP,EXCLUSIVE FERRAGENS.FORNECIMENTO E COLOCACAO</v>
      </c>
      <c r="C12958" s="115" t="s">
        <v>45778</v>
      </c>
      <c r="D12958" s="115" t="s">
        <v>45782</v>
      </c>
      <c r="E12958" s="115" t="s">
        <v>45783</v>
      </c>
      <c r="F12958" s="115" t="s">
        <v>37216</v>
      </c>
      <c r="I12958" s="115" t="s">
        <v>6</v>
      </c>
      <c r="J12958" s="115">
        <v>1205.8399999999999</v>
      </c>
    </row>
    <row r="12959" spans="1:10" hidden="1">
      <c r="A12959" s="115" t="s">
        <v>13225</v>
      </c>
      <c r="B12959" s="115" t="str">
        <f t="shared" si="202"/>
        <v>PORTA DE MADEIRA DE LEI MACICA DE FRISOS (MEXICANA) DE 80X210X3,5CM,ADUELA DE 13X3CM E CONTRAMARCO DE 11X2CM,CONFORME PROJETO TIPO Nº6063/EMOP,EXCLUSIVE FERRAGENS.FORNECIMENTO E COLOCACAO</v>
      </c>
      <c r="C12959" s="115" t="s">
        <v>45778</v>
      </c>
      <c r="D12959" s="115" t="s">
        <v>45782</v>
      </c>
      <c r="E12959" s="115" t="s">
        <v>45783</v>
      </c>
      <c r="F12959" s="115" t="s">
        <v>37216</v>
      </c>
      <c r="I12959" s="115" t="s">
        <v>6</v>
      </c>
      <c r="J12959" s="115">
        <v>1171.02</v>
      </c>
    </row>
    <row r="12960" spans="1:10" hidden="1">
      <c r="A12960" s="115" t="s">
        <v>13226</v>
      </c>
      <c r="B12960" s="115" t="str">
        <f t="shared" si="202"/>
        <v>PORTA DE MADEIRA DE LEI MACICA DE FRISOS (MEXICANA) DE 70X210X3,5CM,ADUELA DE 13X3CM E CONTRAMARCO DE 11X2CM,CONFORME PROJETO TIPO Nº6063/EMOP,EXCLUSIVE FERRAGENS.FORNECIMENTO E COLOCACAO</v>
      </c>
      <c r="C12960" s="115" t="s">
        <v>45781</v>
      </c>
      <c r="D12960" s="115" t="s">
        <v>45782</v>
      </c>
      <c r="E12960" s="115" t="s">
        <v>45783</v>
      </c>
      <c r="F12960" s="115" t="s">
        <v>37216</v>
      </c>
      <c r="I12960" s="115" t="s">
        <v>6</v>
      </c>
      <c r="J12960" s="115">
        <v>1163.6099999999999</v>
      </c>
    </row>
    <row r="12961" spans="1:10" hidden="1">
      <c r="A12961" s="115" t="s">
        <v>13227</v>
      </c>
      <c r="B12961" s="115" t="str">
        <f t="shared" si="202"/>
        <v>PORTA DE MADEIRA DE LEI MACICA DE FRISOS (MEXICANA) DE 70X210X3,5CM,ADUELA DE 13X3CM E CONTRAMARCO DE 11X2CM,CONFORME PROJETO TIPO Nº6063/EMOP,EXCLUSIVE FERRAGENS.FORNECIMENTO E COLOCACAO</v>
      </c>
      <c r="C12961" s="115" t="s">
        <v>45781</v>
      </c>
      <c r="D12961" s="115" t="s">
        <v>45782</v>
      </c>
      <c r="E12961" s="115" t="s">
        <v>45783</v>
      </c>
      <c r="F12961" s="115" t="s">
        <v>37216</v>
      </c>
      <c r="I12961" s="115" t="s">
        <v>6</v>
      </c>
      <c r="J12961" s="115">
        <v>1128.79</v>
      </c>
    </row>
    <row r="12962" spans="1:10" hidden="1">
      <c r="A12962" s="115" t="s">
        <v>13228</v>
      </c>
      <c r="B12962" s="115" t="str">
        <f t="shared" si="202"/>
        <v>PORTA DE MADEIRA DE LEI MACICA DE FRISOS (MEXICANA) DE 60X210X3,5CM,ADUELA DE 13X3CM E CONTRAMARCO DE 11X2CM,CONFORME PROJETO TIPO Nº6063/EMOP,EXCLUSIVE FERRAGENS.FORNECIMENTO E COLOCACAO</v>
      </c>
      <c r="C12962" s="115" t="s">
        <v>45784</v>
      </c>
      <c r="D12962" s="115" t="s">
        <v>45782</v>
      </c>
      <c r="E12962" s="115" t="s">
        <v>45783</v>
      </c>
      <c r="F12962" s="115" t="s">
        <v>37216</v>
      </c>
      <c r="I12962" s="115" t="s">
        <v>6</v>
      </c>
      <c r="J12962" s="115">
        <v>1142.77</v>
      </c>
    </row>
    <row r="12963" spans="1:10" hidden="1">
      <c r="A12963" s="115" t="s">
        <v>13229</v>
      </c>
      <c r="B12963" s="115" t="str">
        <f t="shared" si="202"/>
        <v>PORTA DE MADEIRA DE LEI MACICA DE FRISOS (MEXICANA) DE 60X210X3,5CM,ADUELA DE 13X3CM E CONTRAMARCO DE 11X2CM,CONFORME PROJETO TIPO Nº6063/EMOP,EXCLUSIVE FERRAGENS.FORNECIMENTO E COLOCACAO</v>
      </c>
      <c r="C12963" s="115" t="s">
        <v>45784</v>
      </c>
      <c r="D12963" s="115" t="s">
        <v>45782</v>
      </c>
      <c r="E12963" s="115" t="s">
        <v>45783</v>
      </c>
      <c r="F12963" s="115" t="s">
        <v>37216</v>
      </c>
      <c r="I12963" s="115" t="s">
        <v>6</v>
      </c>
      <c r="J12963" s="115">
        <v>1107.95</v>
      </c>
    </row>
    <row r="12964" spans="1:10" hidden="1">
      <c r="A12964" s="115" t="s">
        <v>13230</v>
      </c>
      <c r="B12964" s="115" t="str">
        <f t="shared" si="202"/>
        <v>PORTA DE MADEIRA DE LEI MACICA DE FRISOS (MEXICANA) DE 120X210X3,5CM,EM 2 FOLHAS,ADUELA DE 13X3CM E CONTRAMARCO DE 11X2CM,CONFORME PROJETO TIPO N°6063/EMOP,EXCLUSIVE FERRAGENS.FORNECIMENTO E COLOCACAO</v>
      </c>
      <c r="C12964" s="115" t="s">
        <v>45785</v>
      </c>
      <c r="D12964" s="115" t="s">
        <v>45786</v>
      </c>
      <c r="E12964" s="115" t="s">
        <v>45787</v>
      </c>
      <c r="F12964" s="115" t="s">
        <v>39253</v>
      </c>
      <c r="I12964" s="115" t="s">
        <v>6</v>
      </c>
      <c r="J12964" s="115">
        <v>1956.25</v>
      </c>
    </row>
    <row r="12965" spans="1:10" hidden="1">
      <c r="A12965" s="115" t="s">
        <v>13231</v>
      </c>
      <c r="B12965" s="115" t="str">
        <f t="shared" si="202"/>
        <v>PORTA DE MADEIRA DE LEI MACICA DE FRISOS (MEXICANA) DE 120X210X3,5CM,EM 2 FOLHAS,ADUELA DE 13X3CM E CONTRAMARCO DE 11X2CM,CONFORME PROJETO TIPO N°6063/EMOP,EXCLUSIVE FERRAGENS.FORNECIMENTO E COLOCACAO</v>
      </c>
      <c r="C12965" s="115" t="s">
        <v>45785</v>
      </c>
      <c r="D12965" s="115" t="s">
        <v>45786</v>
      </c>
      <c r="E12965" s="115" t="s">
        <v>45787</v>
      </c>
      <c r="F12965" s="115" t="s">
        <v>39253</v>
      </c>
      <c r="I12965" s="115" t="s">
        <v>6</v>
      </c>
      <c r="J12965" s="115">
        <v>1891.98</v>
      </c>
    </row>
    <row r="12966" spans="1:10" hidden="1">
      <c r="A12966" s="115" t="s">
        <v>13232</v>
      </c>
      <c r="B12966" s="115" t="str">
        <f t="shared" si="202"/>
        <v>PORTA DE MADEIRA DE LEI MACICA DE FRISOS (MEXICANA) DE 140X210X3,5CM,EM 2 FOLHAS,ADUELA DE 13X3CM E CONTRAMARCO DE 11X2CCM,CONFORME PROJETO TIPO Nº6063/EMOP,EXCLUSIVE FERRAGENS.FORNECIMENTO E COLOCACAO</v>
      </c>
      <c r="C12966" s="115" t="s">
        <v>45788</v>
      </c>
      <c r="D12966" s="115" t="s">
        <v>45786</v>
      </c>
      <c r="E12966" s="115" t="s">
        <v>45789</v>
      </c>
      <c r="F12966" s="115" t="s">
        <v>36863</v>
      </c>
      <c r="I12966" s="115" t="s">
        <v>6</v>
      </c>
      <c r="J12966" s="115">
        <v>1997.93</v>
      </c>
    </row>
    <row r="12967" spans="1:10" hidden="1">
      <c r="A12967" s="115" t="s">
        <v>13233</v>
      </c>
      <c r="B12967" s="115" t="str">
        <f t="shared" si="202"/>
        <v>PORTA DE MADEIRA DE LEI MACICA DE FRISOS (MEXICANA) DE 140X210X3,5CM,EM 2 FOLHAS,ADUELA DE 13X3CM E CONTRAMARCO DE 11X2CCM,CONFORME PROJETO TIPO Nº6063/EMOP,EXCLUSIVE FERRAGENS.FORNECIMENTO E COLOCACAO</v>
      </c>
      <c r="C12967" s="115" t="s">
        <v>45788</v>
      </c>
      <c r="D12967" s="115" t="s">
        <v>45786</v>
      </c>
      <c r="E12967" s="115" t="s">
        <v>45789</v>
      </c>
      <c r="F12967" s="115" t="s">
        <v>36863</v>
      </c>
      <c r="I12967" s="115" t="s">
        <v>6</v>
      </c>
      <c r="J12967" s="115">
        <v>1933.66</v>
      </c>
    </row>
    <row r="12968" spans="1:10" hidden="1">
      <c r="A12968" s="115" t="s">
        <v>13234</v>
      </c>
      <c r="B12968" s="115" t="str">
        <f t="shared" si="202"/>
        <v>PORTA DE MADEIRA DE LEI MACICA DE FRISOS (MEXICANA) DE 160X210X3,5CM,EM 2 FOLHAS E BANDEIRAS DE 60CM,ADUELA DE 13X3CM E CONTRAMARCO DE 11X2CM,CONFORME PROJETO TIPO Nº6063/EMOP,EXCLUSIVE FERRAGENS.FORNECIMENTO E COLOCACAO</v>
      </c>
      <c r="C12968" s="115" t="s">
        <v>45790</v>
      </c>
      <c r="D12968" s="115" t="s">
        <v>45791</v>
      </c>
      <c r="E12968" s="115" t="s">
        <v>45792</v>
      </c>
      <c r="F12968" s="115" t="s">
        <v>45793</v>
      </c>
      <c r="I12968" s="115" t="s">
        <v>6</v>
      </c>
      <c r="J12968" s="115">
        <v>2812.84</v>
      </c>
    </row>
    <row r="12969" spans="1:10" hidden="1">
      <c r="A12969" s="115" t="s">
        <v>13235</v>
      </c>
      <c r="B12969" s="115" t="str">
        <f t="shared" si="202"/>
        <v>PORTA DE MADEIRA DE LEI MACICA DE FRISOS (MEXICANA) DE 160X210X3,5CM,EM 2 FOLHAS E BANDEIRAS DE 60CM,ADUELA DE 13X3CM E CONTRAMARCO DE 11X2CM,CONFORME PROJETO TIPO Nº6063/EMOP,EXCLUSIVE FERRAGENS.FORNECIMENTO E COLOCACAO</v>
      </c>
      <c r="C12969" s="115" t="s">
        <v>45790</v>
      </c>
      <c r="D12969" s="115" t="s">
        <v>45791</v>
      </c>
      <c r="E12969" s="115" t="s">
        <v>45792</v>
      </c>
      <c r="F12969" s="115" t="s">
        <v>45793</v>
      </c>
      <c r="I12969" s="115" t="s">
        <v>6</v>
      </c>
      <c r="J12969" s="115">
        <v>2743.21</v>
      </c>
    </row>
    <row r="12970" spans="1:10" hidden="1">
      <c r="A12970" s="115" t="s">
        <v>13236</v>
      </c>
      <c r="B12970" s="115" t="str">
        <f t="shared" si="202"/>
        <v>PORTA DE MADEIRA DE LEI MACICA DE FRISOS (MEXICANA) DE 80X160X3,5,CONFORME PROJETO TIPO Nº6063/EMOP,EXCLUSIVE FERRAGENS,ADUELA E CONTRAMARCO.FORNECIMENTO E COLOCACAO</v>
      </c>
      <c r="C12970" s="115" t="s">
        <v>45794</v>
      </c>
      <c r="D12970" s="115" t="s">
        <v>45795</v>
      </c>
      <c r="E12970" s="115" t="s">
        <v>45796</v>
      </c>
      <c r="I12970" s="115" t="s">
        <v>6</v>
      </c>
      <c r="J12970" s="115">
        <v>766.52</v>
      </c>
    </row>
    <row r="12971" spans="1:10" hidden="1">
      <c r="A12971" s="115" t="s">
        <v>13237</v>
      </c>
      <c r="B12971" s="115" t="str">
        <f t="shared" si="202"/>
        <v>PORTA DE MADEIRA DE LEI MACICA DE FRISOS (MEXICANA) DE 80X160X3,5,CONFORME PROJETO TIPO Nº6063/EMOP,EXCLUSIVE FERRAGENS,ADUELA E CONTRAMARCO.FORNECIMENTO E COLOCACAO</v>
      </c>
      <c r="C12971" s="115" t="s">
        <v>45794</v>
      </c>
      <c r="D12971" s="115" t="s">
        <v>45795</v>
      </c>
      <c r="E12971" s="115" t="s">
        <v>45796</v>
      </c>
      <c r="I12971" s="115" t="s">
        <v>6</v>
      </c>
      <c r="J12971" s="115">
        <v>745.09</v>
      </c>
    </row>
    <row r="12972" spans="1:10" hidden="1">
      <c r="A12972" s="115" t="s">
        <v>13238</v>
      </c>
      <c r="B12972" s="115" t="str">
        <f t="shared" si="202"/>
        <v>PORTA DE MADEIRA DE LEI MACICA DE FRISOS (MEXICANA) DE 55X160X3,5CM,CONFORME PROJETO TIPO Nº6063/EMOP,EXCLUSIVE FERRAGENS,ADUELA E CONTRAMARCO.FORNECIMENTO E COLOCACAO</v>
      </c>
      <c r="C12972" s="115" t="s">
        <v>45797</v>
      </c>
      <c r="D12972" s="115" t="s">
        <v>45798</v>
      </c>
      <c r="E12972" s="115" t="s">
        <v>45799</v>
      </c>
      <c r="I12972" s="115" t="s">
        <v>6</v>
      </c>
      <c r="J12972" s="115">
        <v>715.89</v>
      </c>
    </row>
    <row r="12973" spans="1:10" hidden="1">
      <c r="A12973" s="115" t="s">
        <v>13239</v>
      </c>
      <c r="B12973" s="115" t="str">
        <f t="shared" si="202"/>
        <v>PORTA DE MADEIRA DE LEI MACICA DE FRISOS (MEXICANA) DE 55X160X3,5CM,CONFORME PROJETO TIPO Nº6063/EMOP,EXCLUSIVE FERRAGENS,ADUELA E CONTRAMARCO.FORNECIMENTO E COLOCACAO</v>
      </c>
      <c r="C12973" s="115" t="s">
        <v>45797</v>
      </c>
      <c r="D12973" s="115" t="s">
        <v>45798</v>
      </c>
      <c r="E12973" s="115" t="s">
        <v>45799</v>
      </c>
      <c r="I12973" s="115" t="s">
        <v>6</v>
      </c>
      <c r="J12973" s="115">
        <v>694.46</v>
      </c>
    </row>
    <row r="12974" spans="1:10" hidden="1">
      <c r="A12974" s="115" t="s">
        <v>13240</v>
      </c>
      <c r="B12974" s="115" t="str">
        <f t="shared" si="202"/>
        <v>PORTA DE MADEIRA DE LEI VAZADA PARA VIDRO,DE 80X210X3,5CM,COM PINAZIOS DE 3CM E CORDOES DE 1X1CM,EXCLUSIVE FERRAGENS.FORNECIMENTO E COLOCACAO</v>
      </c>
      <c r="C12974" s="115" t="s">
        <v>45800</v>
      </c>
      <c r="D12974" s="115" t="s">
        <v>45801</v>
      </c>
      <c r="E12974" s="115" t="s">
        <v>36863</v>
      </c>
      <c r="I12974" s="115" t="s">
        <v>6</v>
      </c>
      <c r="J12974" s="115">
        <v>761.79</v>
      </c>
    </row>
    <row r="12975" spans="1:10" hidden="1">
      <c r="A12975" s="115" t="s">
        <v>13241</v>
      </c>
      <c r="B12975" s="115" t="str">
        <f t="shared" si="202"/>
        <v>PORTA DE MADEIRA DE LEI VAZADA PARA VIDRO,DE 80X210X3,5CM,COM PINAZIOS DE 3CM E CORDOES DE 1X1CM,EXCLUSIVE FERRAGENS.FORNECIMENTO E COLOCACAO</v>
      </c>
      <c r="C12975" s="115" t="s">
        <v>45800</v>
      </c>
      <c r="D12975" s="115" t="s">
        <v>45801</v>
      </c>
      <c r="E12975" s="115" t="s">
        <v>36863</v>
      </c>
      <c r="I12975" s="115" t="s">
        <v>6</v>
      </c>
      <c r="J12975" s="115">
        <v>729.65</v>
      </c>
    </row>
    <row r="12976" spans="1:10" hidden="1">
      <c r="A12976" s="115" t="s">
        <v>13242</v>
      </c>
      <c r="B12976" s="115" t="str">
        <f t="shared" si="202"/>
        <v>PORTA DE MADEIRA DE LEI VAZADA PARA VIDRO,DE 70X210X3,5CM,COM PINAZIOS DE 3CM E CORDOES DE 1X1CM,EXCLUSIVE FERRAGENS.FORNECIMENTO E COLOCACAO</v>
      </c>
      <c r="C12976" s="115" t="s">
        <v>45802</v>
      </c>
      <c r="D12976" s="115" t="s">
        <v>45801</v>
      </c>
      <c r="E12976" s="115" t="s">
        <v>36863</v>
      </c>
      <c r="I12976" s="115" t="s">
        <v>6</v>
      </c>
      <c r="J12976" s="115">
        <v>758.1</v>
      </c>
    </row>
    <row r="12977" spans="1:10" hidden="1">
      <c r="A12977" s="115" t="s">
        <v>13243</v>
      </c>
      <c r="B12977" s="115" t="str">
        <f t="shared" si="202"/>
        <v>PORTA DE MADEIRA DE LEI VAZADA PARA VIDRO,DE 70X210X3,5CM,COM PINAZIOS DE 3CM E CORDOES DE 1X1CM,EXCLUSIVE FERRAGENS.FORNECIMENTO E COLOCACAO</v>
      </c>
      <c r="C12977" s="115" t="s">
        <v>45802</v>
      </c>
      <c r="D12977" s="115" t="s">
        <v>45801</v>
      </c>
      <c r="E12977" s="115" t="s">
        <v>36863</v>
      </c>
      <c r="I12977" s="115" t="s">
        <v>6</v>
      </c>
      <c r="J12977" s="115">
        <v>725.97</v>
      </c>
    </row>
    <row r="12978" spans="1:10" hidden="1">
      <c r="A12978" s="115" t="s">
        <v>13244</v>
      </c>
      <c r="B12978" s="115" t="str">
        <f t="shared" si="202"/>
        <v>PORTA DE MADEIRA DE LEI VAZADA PARA VIDRO,DE 60X210X3,5CM,COM PINAZIOS DE 3CM E CORDOES DE 1X1CM,EXCLUSIVE FERRAGENS.FORNECIMENTO E COLOCACAO</v>
      </c>
      <c r="C12978" s="115" t="s">
        <v>45803</v>
      </c>
      <c r="D12978" s="115" t="s">
        <v>45801</v>
      </c>
      <c r="E12978" s="115" t="s">
        <v>36863</v>
      </c>
      <c r="I12978" s="115" t="s">
        <v>6</v>
      </c>
      <c r="J12978" s="115">
        <v>754.42</v>
      </c>
    </row>
    <row r="12979" spans="1:10" hidden="1">
      <c r="A12979" s="115" t="s">
        <v>13245</v>
      </c>
      <c r="B12979" s="115" t="str">
        <f t="shared" si="202"/>
        <v>PORTA DE MADEIRA DE LEI VAZADA PARA VIDRO,DE 60X210X3,5CM,COM PINAZIOS DE 3CM E CORDOES DE 1X1CM,EXCLUSIVE FERRAGENS.FORNECIMENTO E COLOCACAO</v>
      </c>
      <c r="C12979" s="115" t="s">
        <v>45803</v>
      </c>
      <c r="D12979" s="115" t="s">
        <v>45801</v>
      </c>
      <c r="E12979" s="115" t="s">
        <v>36863</v>
      </c>
      <c r="I12979" s="115" t="s">
        <v>6</v>
      </c>
      <c r="J12979" s="115">
        <v>722.29</v>
      </c>
    </row>
    <row r="12980" spans="1:10" hidden="1">
      <c r="A12980" s="115" t="s">
        <v>13246</v>
      </c>
      <c r="B12980" s="115" t="str">
        <f t="shared" si="202"/>
        <v>PORTA DE MADEIRA DE LEI COM PAINEL DE VENEZIANA DE 120X210X3,5CM,EM 2 FOLHAS,MARCO DE 7X3CM E ALIZARES 5X2CM,EXCLUSIVE FERRAGENS.FORNECIMENTO E COLOCACAO</v>
      </c>
      <c r="C12980" s="115" t="s">
        <v>45804</v>
      </c>
      <c r="D12980" s="115" t="s">
        <v>45805</v>
      </c>
      <c r="E12980" s="115" t="s">
        <v>45806</v>
      </c>
      <c r="I12980" s="115" t="s">
        <v>6</v>
      </c>
      <c r="J12980" s="115">
        <v>1022.36</v>
      </c>
    </row>
    <row r="12981" spans="1:10" hidden="1">
      <c r="A12981" s="115" t="s">
        <v>13247</v>
      </c>
      <c r="B12981" s="115" t="str">
        <f t="shared" si="202"/>
        <v>PORTA DE MADEIRA DE LEI COM PAINEL DE VENEZIANA DE 120X210X3,5CM,EM 2 FOLHAS,MARCO DE 7X3CM E ALIZARES 5X2CM,EXCLUSIVE FERRAGENS.FORNECIMENTO E COLOCACAO</v>
      </c>
      <c r="C12981" s="115" t="s">
        <v>45804</v>
      </c>
      <c r="D12981" s="115" t="s">
        <v>45805</v>
      </c>
      <c r="E12981" s="115" t="s">
        <v>45806</v>
      </c>
      <c r="I12981" s="115" t="s">
        <v>6</v>
      </c>
      <c r="J12981" s="115">
        <v>979.52</v>
      </c>
    </row>
    <row r="12982" spans="1:10" hidden="1">
      <c r="A12982" s="115" t="s">
        <v>13248</v>
      </c>
      <c r="B12982" s="115" t="str">
        <f t="shared" si="202"/>
        <v>PORTA DE MADEIRA DE LEI COM PAINEL DE VENEZIANA DE 120X210X3,5CM,EM 2 FOLHAS,MARCO DE 7X3CM,EXCLUSIVE FERRAGENS.FORNECIMENTO E COLOCACAO</v>
      </c>
      <c r="C12982" s="115" t="s">
        <v>45804</v>
      </c>
      <c r="D12982" s="115" t="s">
        <v>45807</v>
      </c>
      <c r="E12982" s="115" t="s">
        <v>36737</v>
      </c>
      <c r="I12982" s="115" t="s">
        <v>6</v>
      </c>
      <c r="J12982" s="115">
        <v>1010.13</v>
      </c>
    </row>
    <row r="12983" spans="1:10" hidden="1">
      <c r="A12983" s="115" t="s">
        <v>13249</v>
      </c>
      <c r="B12983" s="115" t="str">
        <f t="shared" si="202"/>
        <v>PORTA DE MADEIRA DE LEI COM PAINEL DE VENEZIANA DE 120X210X3,5CM,EM 2 FOLHAS,MARCO DE 7X3CM,EXCLUSIVE FERRAGENS.FORNECIMENTO E COLOCACAO</v>
      </c>
      <c r="C12983" s="115" t="s">
        <v>45804</v>
      </c>
      <c r="D12983" s="115" t="s">
        <v>45807</v>
      </c>
      <c r="E12983" s="115" t="s">
        <v>36737</v>
      </c>
      <c r="I12983" s="115" t="s">
        <v>6</v>
      </c>
      <c r="J12983" s="115">
        <v>967.29</v>
      </c>
    </row>
    <row r="12984" spans="1:10" hidden="1">
      <c r="A12984" s="115" t="s">
        <v>13250</v>
      </c>
      <c r="B12984" s="115" t="str">
        <f t="shared" si="202"/>
        <v>PORTA DE MADEIRA DE LEI COM PAINEL DE VENEZIANA PARA PC DE 300X200X3,5CM,EM 4 FOLHAS,MARCO SIMPLES E DUPLO DE 7X3CM,EXCLUSIVE FERRAGENS.FORNECIMENTO E COLOCACAO</v>
      </c>
      <c r="C12984" s="115" t="s">
        <v>45808</v>
      </c>
      <c r="D12984" s="115" t="s">
        <v>45809</v>
      </c>
      <c r="E12984" s="115" t="s">
        <v>45810</v>
      </c>
      <c r="I12984" s="115" t="s">
        <v>6</v>
      </c>
      <c r="J12984" s="115">
        <v>1996.01</v>
      </c>
    </row>
    <row r="12985" spans="1:10" hidden="1">
      <c r="A12985" s="115" t="s">
        <v>13251</v>
      </c>
      <c r="B12985" s="115" t="str">
        <f t="shared" si="202"/>
        <v>PORTA DE MADEIRA DE LEI COM PAINEL DE VENEZIANA PARA PC DE 300X200X3,5CM,EM 4 FOLHAS,MARCO SIMPLES E DUPLO DE 7X3CM,EXCLUSIVE FERRAGENS.FORNECIMENTO E COLOCACAO</v>
      </c>
      <c r="C12985" s="115" t="s">
        <v>45808</v>
      </c>
      <c r="D12985" s="115" t="s">
        <v>45809</v>
      </c>
      <c r="E12985" s="115" t="s">
        <v>45810</v>
      </c>
      <c r="I12985" s="115" t="s">
        <v>6</v>
      </c>
      <c r="J12985" s="115">
        <v>1915.67</v>
      </c>
    </row>
    <row r="12986" spans="1:10" hidden="1">
      <c r="A12986" s="115" t="s">
        <v>13252</v>
      </c>
      <c r="B12986" s="115" t="str">
        <f t="shared" si="202"/>
        <v>PORTA DE MADEIRA DE LEI COM PAINEL DE VENEZIANA PARA PC DE 300X200X3,5CM,EM 4 FOLHAS,MARCOS SIMPLES E DUPLOS DE 7X3CM,EXCLUSIVE FERRAGENS.FORNECIMENTO E COLOCACAO</v>
      </c>
      <c r="C12986" s="115" t="s">
        <v>45808</v>
      </c>
      <c r="D12986" s="115" t="s">
        <v>45811</v>
      </c>
      <c r="E12986" s="115" t="s">
        <v>45812</v>
      </c>
      <c r="I12986" s="115" t="s">
        <v>6</v>
      </c>
      <c r="J12986" s="115">
        <v>5633.85</v>
      </c>
    </row>
    <row r="12987" spans="1:10" hidden="1">
      <c r="A12987" s="115" t="s">
        <v>13253</v>
      </c>
      <c r="B12987" s="115" t="str">
        <f t="shared" si="202"/>
        <v>PORTA DE MADEIRA DE LEI COM PAINEL DE VENEZIANA PARA PC DE 300X200X3,5CM,EM 4 FOLHAS,MARCOS SIMPLES E DUPLOS DE 7X3CM,EXCLUSIVE FERRAGENS.FORNECIMENTO E COLOCACAO</v>
      </c>
      <c r="C12987" s="115" t="s">
        <v>45808</v>
      </c>
      <c r="D12987" s="115" t="s">
        <v>45811</v>
      </c>
      <c r="E12987" s="115" t="s">
        <v>45812</v>
      </c>
      <c r="I12987" s="115" t="s">
        <v>6</v>
      </c>
      <c r="J12987" s="115">
        <v>5440.05</v>
      </c>
    </row>
    <row r="12988" spans="1:10" hidden="1">
      <c r="A12988" s="115" t="s">
        <v>13254</v>
      </c>
      <c r="B12988" s="115" t="str">
        <f t="shared" si="202"/>
        <v>PORTA DE MADEIRA DE LEI COM PAINEL DE VENEZIANA,PARA MEDIDORES DE GAS DE 176X140CM,EM 3 FOLHAS,MARCO DE 7X3CM,EXCLUSIVEFERRAGENS.FORNECIMENTO E COLOCACAO</v>
      </c>
      <c r="C12988" s="115" t="s">
        <v>45813</v>
      </c>
      <c r="D12988" s="115" t="s">
        <v>45814</v>
      </c>
      <c r="E12988" s="115" t="s">
        <v>45815</v>
      </c>
      <c r="I12988" s="115" t="s">
        <v>6</v>
      </c>
      <c r="J12988" s="115">
        <v>1453.79</v>
      </c>
    </row>
    <row r="12989" spans="1:10" hidden="1">
      <c r="A12989" s="115" t="s">
        <v>13255</v>
      </c>
      <c r="B12989" s="115" t="str">
        <f t="shared" si="202"/>
        <v>PORTA DE MADEIRA DE LEI COM PAINEL DE VENEZIANA,PARA MEDIDORES DE GAS DE 176X140CM,EM 3 FOLHAS,MARCO DE 7X3CM,EXCLUSIVEFERRAGENS.FORNECIMENTO E COLOCACAO</v>
      </c>
      <c r="C12989" s="115" t="s">
        <v>45813</v>
      </c>
      <c r="D12989" s="115" t="s">
        <v>45814</v>
      </c>
      <c r="E12989" s="115" t="s">
        <v>45815</v>
      </c>
      <c r="I12989" s="115" t="s">
        <v>6</v>
      </c>
      <c r="J12989" s="115">
        <v>1394.87</v>
      </c>
    </row>
    <row r="12990" spans="1:10" hidden="1">
      <c r="A12990" s="115" t="s">
        <v>13256</v>
      </c>
      <c r="B12990" s="115" t="str">
        <f t="shared" si="202"/>
        <v>PORTA DE MADEIRA DE LEI COM PAINEL DE VENEZIANA DE 70X100X3,5CM,1 FOLHA,DE ABRIR,MARCO SIMPLES DE 7X3CM,EXCLUSIVE FERRAGENS.FORNECIMENTO E COLOCACAO</v>
      </c>
      <c r="C12990" s="115" t="s">
        <v>45816</v>
      </c>
      <c r="D12990" s="115" t="s">
        <v>45817</v>
      </c>
      <c r="E12990" s="115" t="s">
        <v>45745</v>
      </c>
      <c r="I12990" s="115" t="s">
        <v>6</v>
      </c>
      <c r="J12990" s="115">
        <v>546.9</v>
      </c>
    </row>
    <row r="12991" spans="1:10" hidden="1">
      <c r="A12991" s="115" t="s">
        <v>13257</v>
      </c>
      <c r="B12991" s="115" t="str">
        <f t="shared" si="202"/>
        <v>PORTA DE MADEIRA DE LEI COM PAINEL DE VENEZIANA DE 70X100X3,5CM,1 FOLHA,DE ABRIR,MARCO SIMPLES DE 7X3CM,EXCLUSIVE FERRAGENS.FORNECIMENTO E COLOCACAO</v>
      </c>
      <c r="C12991" s="115" t="s">
        <v>45816</v>
      </c>
      <c r="D12991" s="115" t="s">
        <v>45817</v>
      </c>
      <c r="E12991" s="115" t="s">
        <v>45745</v>
      </c>
      <c r="I12991" s="115" t="s">
        <v>6</v>
      </c>
      <c r="J12991" s="115">
        <v>536.70000000000005</v>
      </c>
    </row>
    <row r="12992" spans="1:10" hidden="1">
      <c r="A12992" s="115" t="s">
        <v>13258</v>
      </c>
      <c r="B12992" s="115" t="str">
        <f t="shared" si="202"/>
        <v>PORTA DE MADEIRA DE LEI EM COMPENSADO DE 120X210X3,5CM,EM 2FOLHAS,ADUELA DE 13X3CM E ALIZARES 5X2CM,EXCLUSIVE FERRAGENS.FORNECIMENTO E COLOCACAO</v>
      </c>
      <c r="C12992" s="115" t="s">
        <v>45818</v>
      </c>
      <c r="D12992" s="115" t="s">
        <v>45819</v>
      </c>
      <c r="E12992" s="115" t="s">
        <v>37140</v>
      </c>
      <c r="I12992" s="115" t="s">
        <v>6</v>
      </c>
      <c r="J12992" s="115">
        <v>818.52</v>
      </c>
    </row>
    <row r="12993" spans="1:10" hidden="1">
      <c r="A12993" s="115" t="s">
        <v>13259</v>
      </c>
      <c r="B12993" s="115" t="str">
        <f t="shared" si="202"/>
        <v>PORTA DE MADEIRA DE LEI EM COMPENSADO DE 120X210X3,5CM,EM 2FOLHAS,ADUELA DE 13X3CM E ALIZARES 5X2CM,EXCLUSIVE FERRAGENS.FORNECIMENTO E COLOCACAO</v>
      </c>
      <c r="C12993" s="115" t="s">
        <v>45818</v>
      </c>
      <c r="D12993" s="115" t="s">
        <v>45819</v>
      </c>
      <c r="E12993" s="115" t="s">
        <v>37140</v>
      </c>
      <c r="I12993" s="115" t="s">
        <v>6</v>
      </c>
      <c r="J12993" s="115">
        <v>756.93</v>
      </c>
    </row>
    <row r="12994" spans="1:10" hidden="1">
      <c r="A12994" s="115" t="s">
        <v>13260</v>
      </c>
      <c r="B12994" s="115" t="str">
        <f t="shared" si="202"/>
        <v>PORTA DE MADEIRA DE LEI EM COMPENSADO DE 140X210X3,5CM,EM 2FOLHAS,ADUELA DE 13X3CM E ALIZARES 5X2CM,EXCLUSIVE FERRAGENS.FORNECIMENTO E COLOCACAO</v>
      </c>
      <c r="C12994" s="115" t="s">
        <v>45820</v>
      </c>
      <c r="D12994" s="115" t="s">
        <v>45819</v>
      </c>
      <c r="E12994" s="115" t="s">
        <v>37140</v>
      </c>
      <c r="I12994" s="115" t="s">
        <v>6</v>
      </c>
      <c r="J12994" s="115">
        <v>824.69</v>
      </c>
    </row>
    <row r="12995" spans="1:10" hidden="1">
      <c r="A12995" s="115" t="s">
        <v>13261</v>
      </c>
      <c r="B12995" s="115" t="str">
        <f t="shared" si="202"/>
        <v>PORTA DE MADEIRA DE LEI EM COMPENSADO DE 140X210X3,5CM,EM 2FOLHAS,ADUELA DE 13X3CM E ALIZARES 5X2CM,EXCLUSIVE FERRAGENS.FORNECIMENTO E COLOCACAO</v>
      </c>
      <c r="C12995" s="115" t="s">
        <v>45820</v>
      </c>
      <c r="D12995" s="115" t="s">
        <v>45819</v>
      </c>
      <c r="E12995" s="115" t="s">
        <v>37140</v>
      </c>
      <c r="I12995" s="115" t="s">
        <v>6</v>
      </c>
      <c r="J12995" s="115">
        <v>763.09</v>
      </c>
    </row>
    <row r="12996" spans="1:10" hidden="1">
      <c r="A12996" s="115" t="s">
        <v>13262</v>
      </c>
      <c r="B12996" s="115" t="str">
        <f t="shared" si="202"/>
        <v>PORTA DE MADEIRA DE LEI EM COMPENSADO DE 150CMX210X3,5CM,EM2 FOLHAS,ADUELA DE 13X3CM E ALIZARES 5X2CM,EXCLUSIVE FERRAGENS.FORNECIMENTO E COLOCACAO</v>
      </c>
      <c r="C12996" s="115" t="s">
        <v>45821</v>
      </c>
      <c r="D12996" s="115" t="s">
        <v>45822</v>
      </c>
      <c r="E12996" s="115" t="s">
        <v>45823</v>
      </c>
      <c r="I12996" s="115" t="s">
        <v>6</v>
      </c>
      <c r="J12996" s="115">
        <v>831.27</v>
      </c>
    </row>
    <row r="12997" spans="1:10" hidden="1">
      <c r="A12997" s="115" t="s">
        <v>13263</v>
      </c>
      <c r="B12997" s="115" t="str">
        <f t="shared" ref="B12997:B13060" si="203">C12997&amp;D12997&amp;E12997&amp;F12997&amp;G12997&amp;H12997</f>
        <v>PORTA DE MADEIRA DE LEI EM COMPENSADO DE 150CMX210X3,5CM,EM2 FOLHAS,ADUELA DE 13X3CM E ALIZARES 5X2CM,EXCLUSIVE FERRAGENS.FORNECIMENTO E COLOCACAO</v>
      </c>
      <c r="C12997" s="115" t="s">
        <v>45821</v>
      </c>
      <c r="D12997" s="115" t="s">
        <v>45822</v>
      </c>
      <c r="E12997" s="115" t="s">
        <v>45823</v>
      </c>
      <c r="I12997" s="115" t="s">
        <v>6</v>
      </c>
      <c r="J12997" s="115">
        <v>769.68</v>
      </c>
    </row>
    <row r="12998" spans="1:10" hidden="1">
      <c r="A12998" s="115" t="s">
        <v>13264</v>
      </c>
      <c r="B12998" s="115" t="str">
        <f t="shared" si="203"/>
        <v>PORTA DE MADEIRA DE LEI EM COMPENSADO DE 160CMX210X3,5CM,EM2 FOLHAS,ADUELA DE 13X3CM E ALIZARES DE 5X2CM,EXCLUSIVE FERRAGENS.FORNECIMENTO E COLOCACAO</v>
      </c>
      <c r="C12998" s="115" t="s">
        <v>45824</v>
      </c>
      <c r="D12998" s="115" t="s">
        <v>45825</v>
      </c>
      <c r="E12998" s="115" t="s">
        <v>45826</v>
      </c>
      <c r="I12998" s="115" t="s">
        <v>6</v>
      </c>
      <c r="J12998" s="115">
        <v>834.35</v>
      </c>
    </row>
    <row r="12999" spans="1:10" hidden="1">
      <c r="A12999" s="115" t="s">
        <v>13265</v>
      </c>
      <c r="B12999" s="115" t="str">
        <f t="shared" si="203"/>
        <v>PORTA DE MADEIRA DE LEI EM COMPENSADO DE 160CMX210X3,5CM,EM2 FOLHAS,ADUELA DE 13X3CM E ALIZARES DE 5X2CM,EXCLUSIVE FERRAGENS.FORNECIMENTO E COLOCACAO</v>
      </c>
      <c r="C12999" s="115" t="s">
        <v>45824</v>
      </c>
      <c r="D12999" s="115" t="s">
        <v>45825</v>
      </c>
      <c r="E12999" s="115" t="s">
        <v>45826</v>
      </c>
      <c r="I12999" s="115" t="s">
        <v>6</v>
      </c>
      <c r="J12999" s="115">
        <v>772.76</v>
      </c>
    </row>
    <row r="13000" spans="1:10" hidden="1">
      <c r="A13000" s="115" t="s">
        <v>13266</v>
      </c>
      <c r="B13000" s="115" t="str">
        <f t="shared" si="203"/>
        <v>PORTA DE MADEIRA DE LEI MACICA DE FRISOS DE 80X210X3,5CM,MARCO DE 7X3CM E ALIZARES DE 5X2CM EM UMA FACE,EXCLUSIVE FERRAGENS.FORNECIMENTO E COLOCACAO</v>
      </c>
      <c r="C13000" s="115" t="s">
        <v>45827</v>
      </c>
      <c r="D13000" s="115" t="s">
        <v>45828</v>
      </c>
      <c r="E13000" s="115" t="s">
        <v>45745</v>
      </c>
      <c r="I13000" s="115" t="s">
        <v>6</v>
      </c>
      <c r="J13000" s="115">
        <v>1093.6600000000001</v>
      </c>
    </row>
    <row r="13001" spans="1:10" hidden="1">
      <c r="A13001" s="115" t="s">
        <v>13267</v>
      </c>
      <c r="B13001" s="115" t="str">
        <f t="shared" si="203"/>
        <v>PORTA DE MADEIRA DE LEI MACICA DE FRISOS DE 80X210X3,5CM,MARCO DE 7X3CM E ALIZARES DE 5X2CM EM UMA FACE,EXCLUSIVE FERRAGENS.FORNECIMENTO E COLOCACAO</v>
      </c>
      <c r="C13001" s="115" t="s">
        <v>45827</v>
      </c>
      <c r="D13001" s="115" t="s">
        <v>45828</v>
      </c>
      <c r="E13001" s="115" t="s">
        <v>45745</v>
      </c>
      <c r="I13001" s="115" t="s">
        <v>6</v>
      </c>
      <c r="J13001" s="115">
        <v>1061.52</v>
      </c>
    </row>
    <row r="13002" spans="1:10" hidden="1">
      <c r="A13002" s="115" t="s">
        <v>13268</v>
      </c>
      <c r="B13002" s="115" t="str">
        <f t="shared" si="203"/>
        <v>PORTA DE MADEIRA DE LEI EM COMPENSADO DE 80X210X3,5CM,ADUELA DE 13X3CM E ALIZARES DE 5X2CM,COMPLEMENTADA POR BANDEIRA FIXA DE 40CM DE ALTURA,EXCLUSIVE FERRAGENS.FORNECIMENTO E COLOCACAO</v>
      </c>
      <c r="C13002" s="115" t="s">
        <v>45829</v>
      </c>
      <c r="D13002" s="115" t="s">
        <v>45830</v>
      </c>
      <c r="E13002" s="115" t="s">
        <v>45831</v>
      </c>
      <c r="F13002" s="115" t="s">
        <v>37196</v>
      </c>
      <c r="I13002" s="115" t="s">
        <v>6</v>
      </c>
      <c r="J13002" s="115">
        <v>716.61</v>
      </c>
    </row>
    <row r="13003" spans="1:10" hidden="1">
      <c r="A13003" s="115" t="s">
        <v>13269</v>
      </c>
      <c r="B13003" s="115" t="str">
        <f t="shared" si="203"/>
        <v>PORTA DE MADEIRA DE LEI EM COMPENSADO DE 80X210X3,5CM,ADUELA DE 13X3CM E ALIZARES DE 5X2CM,COMPLEMENTADA POR BANDEIRA FIXA DE 40CM DE ALTURA,EXCLUSIVE FERRAGENS.FORNECIMENTO E COLOCACAO</v>
      </c>
      <c r="C13003" s="115" t="s">
        <v>45829</v>
      </c>
      <c r="D13003" s="115" t="s">
        <v>45830</v>
      </c>
      <c r="E13003" s="115" t="s">
        <v>45831</v>
      </c>
      <c r="F13003" s="115" t="s">
        <v>37196</v>
      </c>
      <c r="I13003" s="115" t="s">
        <v>6</v>
      </c>
      <c r="J13003" s="115">
        <v>679.12</v>
      </c>
    </row>
    <row r="13004" spans="1:10" hidden="1">
      <c r="A13004" s="115" t="s">
        <v>13270</v>
      </c>
      <c r="B13004" s="115" t="str">
        <f t="shared" si="203"/>
        <v>PORTA DE MADEIRA DE LEI DE CORRER EM COMPENSADO DE 80X210X3,5CM,PENDURADA EM ROLDANAS,CORRENDO DENTRO DE TRILHO OCO,GUIADA POR CANALETA EMBUTIDA NO PISO COM MARCO DE 7X3CM,EXCLUSIVE FERRAGENS.FORNECIMENTO E COLOCACAO</v>
      </c>
      <c r="C13004" s="115" t="s">
        <v>45832</v>
      </c>
      <c r="D13004" s="115" t="s">
        <v>45833</v>
      </c>
      <c r="E13004" s="115" t="s">
        <v>45834</v>
      </c>
      <c r="F13004" s="115" t="s">
        <v>45726</v>
      </c>
      <c r="I13004" s="115" t="s">
        <v>6</v>
      </c>
      <c r="J13004" s="115">
        <v>423.93</v>
      </c>
    </row>
    <row r="13005" spans="1:10" hidden="1">
      <c r="A13005" s="115" t="s">
        <v>13271</v>
      </c>
      <c r="B13005" s="115" t="str">
        <f t="shared" si="203"/>
        <v>PORTA DE MADEIRA DE LEI DE CORRER EM COMPENSADO DE 80X210X3,5CM,PENDURADA EM ROLDANAS,CORRENDO DENTRO DE TRILHO OCO,GUIADA POR CANALETA EMBUTIDA NO PISO COM MARCO DE 7X3CM,EXCLUSIVE FERRAGENS.FORNECIMENTO E COLOCACAO</v>
      </c>
      <c r="C13005" s="115" t="s">
        <v>45832</v>
      </c>
      <c r="D13005" s="115" t="s">
        <v>45833</v>
      </c>
      <c r="E13005" s="115" t="s">
        <v>45834</v>
      </c>
      <c r="F13005" s="115" t="s">
        <v>45726</v>
      </c>
      <c r="I13005" s="115" t="s">
        <v>6</v>
      </c>
      <c r="J13005" s="115">
        <v>391.79</v>
      </c>
    </row>
    <row r="13006" spans="1:10" hidden="1">
      <c r="A13006" s="115" t="s">
        <v>13272</v>
      </c>
      <c r="B13006" s="115" t="str">
        <f t="shared" si="203"/>
        <v>PORTA DE MADEIRA DE LEI DE CORRER EM COMPENSADO DE 80X210X3,5CM,EM 2 FOLHAS,PENDURADA EM ROLDANAS,CORRENDO DENTRO DE TRILHO OCO,GUIADA POR CANALETA EMBUTIDA NO PISO SEM MARCO DE 7X3CM,EXCLUSIVE FERRAGENS E MARCO.FORNECIMENTO E COLOCACAO</v>
      </c>
      <c r="C13006" s="115" t="s">
        <v>45832</v>
      </c>
      <c r="D13006" s="115" t="s">
        <v>45835</v>
      </c>
      <c r="E13006" s="115" t="s">
        <v>45836</v>
      </c>
      <c r="F13006" s="115" t="s">
        <v>45837</v>
      </c>
      <c r="I13006" s="115" t="s">
        <v>6</v>
      </c>
      <c r="J13006" s="115">
        <v>637.16999999999996</v>
      </c>
    </row>
    <row r="13007" spans="1:10" hidden="1">
      <c r="A13007" s="115" t="s">
        <v>13273</v>
      </c>
      <c r="B13007" s="115" t="str">
        <f t="shared" si="203"/>
        <v>PORTA DE MADEIRA DE LEI DE CORRER EM COMPENSADO DE 80X210X3,5CM,EM 2 FOLHAS,PENDURADA EM ROLDANAS,CORRENDO DENTRO DE TRILHO OCO,GUIADA POR CANALETA EMBUTIDA NO PISO SEM MARCO DE 7X3CM,EXCLUSIVE FERRAGENS E MARCO.FORNECIMENTO E COLOCACAO</v>
      </c>
      <c r="C13007" s="115" t="s">
        <v>45832</v>
      </c>
      <c r="D13007" s="115" t="s">
        <v>45835</v>
      </c>
      <c r="E13007" s="115" t="s">
        <v>45836</v>
      </c>
      <c r="F13007" s="115" t="s">
        <v>45837</v>
      </c>
      <c r="I13007" s="115" t="s">
        <v>6</v>
      </c>
      <c r="J13007" s="115">
        <v>575.57000000000005</v>
      </c>
    </row>
    <row r="13008" spans="1:10" hidden="1">
      <c r="A13008" s="115" t="s">
        <v>45838</v>
      </c>
      <c r="B13008" s="115"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15" t="s">
        <v>45839</v>
      </c>
      <c r="D13008" s="115" t="s">
        <v>45840</v>
      </c>
      <c r="E13008" s="115" t="s">
        <v>45841</v>
      </c>
      <c r="F13008" s="115" t="s">
        <v>45842</v>
      </c>
      <c r="G13008" s="115" t="s">
        <v>45843</v>
      </c>
      <c r="H13008" s="115" t="s">
        <v>45844</v>
      </c>
      <c r="I13008" s="115" t="s">
        <v>6</v>
      </c>
      <c r="J13008" s="115">
        <v>1521.95</v>
      </c>
    </row>
    <row r="13009" spans="1:10" hidden="1">
      <c r="A13009" s="115" t="s">
        <v>45845</v>
      </c>
      <c r="B13009" s="115"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15" t="s">
        <v>45839</v>
      </c>
      <c r="D13009" s="115" t="s">
        <v>45840</v>
      </c>
      <c r="E13009" s="115" t="s">
        <v>45841</v>
      </c>
      <c r="F13009" s="115" t="s">
        <v>45842</v>
      </c>
      <c r="G13009" s="115" t="s">
        <v>45843</v>
      </c>
      <c r="H13009" s="115" t="s">
        <v>45844</v>
      </c>
      <c r="I13009" s="115" t="s">
        <v>6</v>
      </c>
      <c r="J13009" s="115">
        <v>1476.96</v>
      </c>
    </row>
    <row r="13010" spans="1:10" hidden="1">
      <c r="A13010" s="115" t="s">
        <v>13274</v>
      </c>
      <c r="B13010" s="115"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15" t="s">
        <v>45846</v>
      </c>
      <c r="D13010" s="115" t="s">
        <v>45847</v>
      </c>
      <c r="E13010" s="115" t="s">
        <v>45848</v>
      </c>
      <c r="F13010" s="115" t="s">
        <v>45849</v>
      </c>
      <c r="G13010" s="115" t="s">
        <v>45850</v>
      </c>
      <c r="H13010" s="115" t="s">
        <v>45851</v>
      </c>
      <c r="I13010" s="115" t="s">
        <v>6</v>
      </c>
      <c r="J13010" s="115">
        <v>919.96</v>
      </c>
    </row>
    <row r="13011" spans="1:10" hidden="1">
      <c r="A13011" s="115" t="s">
        <v>13275</v>
      </c>
      <c r="B13011" s="115"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15" t="s">
        <v>45846</v>
      </c>
      <c r="D13011" s="115" t="s">
        <v>45847</v>
      </c>
      <c r="E13011" s="115" t="s">
        <v>45848</v>
      </c>
      <c r="F13011" s="115" t="s">
        <v>45849</v>
      </c>
      <c r="G13011" s="115" t="s">
        <v>45850</v>
      </c>
      <c r="H13011" s="115" t="s">
        <v>45851</v>
      </c>
      <c r="I13011" s="115" t="s">
        <v>6</v>
      </c>
      <c r="J13011" s="115">
        <v>883.43</v>
      </c>
    </row>
    <row r="13012" spans="1:10" hidden="1">
      <c r="A13012" s="115" t="s">
        <v>13276</v>
      </c>
      <c r="B13012" s="115"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15" t="s">
        <v>45852</v>
      </c>
      <c r="D13012" s="115" t="s">
        <v>45847</v>
      </c>
      <c r="E13012" s="115" t="s">
        <v>45853</v>
      </c>
      <c r="F13012" s="115" t="s">
        <v>45854</v>
      </c>
      <c r="G13012" s="115" t="s">
        <v>45855</v>
      </c>
      <c r="H13012" s="115" t="s">
        <v>45856</v>
      </c>
      <c r="I13012" s="115" t="s">
        <v>6</v>
      </c>
      <c r="J13012" s="115">
        <v>941.83</v>
      </c>
    </row>
    <row r="13013" spans="1:10" hidden="1">
      <c r="A13013" s="115" t="s">
        <v>13277</v>
      </c>
      <c r="B13013" s="115"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15" t="s">
        <v>45852</v>
      </c>
      <c r="D13013" s="115" t="s">
        <v>45847</v>
      </c>
      <c r="E13013" s="115" t="s">
        <v>45853</v>
      </c>
      <c r="F13013" s="115" t="s">
        <v>45854</v>
      </c>
      <c r="G13013" s="115" t="s">
        <v>45855</v>
      </c>
      <c r="H13013" s="115" t="s">
        <v>45856</v>
      </c>
      <c r="I13013" s="115" t="s">
        <v>6</v>
      </c>
      <c r="J13013" s="115">
        <v>904.77</v>
      </c>
    </row>
    <row r="13014" spans="1:10" hidden="1">
      <c r="A13014" s="115" t="s">
        <v>13278</v>
      </c>
      <c r="B13014" s="115"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15" t="s">
        <v>45857</v>
      </c>
      <c r="D13014" s="115" t="s">
        <v>45847</v>
      </c>
      <c r="E13014" s="115" t="s">
        <v>45858</v>
      </c>
      <c r="F13014" s="115" t="s">
        <v>45859</v>
      </c>
      <c r="G13014" s="115" t="s">
        <v>45860</v>
      </c>
      <c r="H13014" s="115" t="s">
        <v>45861</v>
      </c>
      <c r="I13014" s="115" t="s">
        <v>6</v>
      </c>
      <c r="J13014" s="115">
        <v>999.11</v>
      </c>
    </row>
    <row r="13015" spans="1:10" hidden="1">
      <c r="A13015" s="115" t="s">
        <v>13279</v>
      </c>
      <c r="B13015" s="115"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15" t="s">
        <v>45857</v>
      </c>
      <c r="D13015" s="115" t="s">
        <v>45847</v>
      </c>
      <c r="E13015" s="115" t="s">
        <v>45858</v>
      </c>
      <c r="F13015" s="115" t="s">
        <v>45859</v>
      </c>
      <c r="G13015" s="115" t="s">
        <v>45860</v>
      </c>
      <c r="H13015" s="115" t="s">
        <v>45861</v>
      </c>
      <c r="I13015" s="115" t="s">
        <v>6</v>
      </c>
      <c r="J13015" s="115">
        <v>961.51</v>
      </c>
    </row>
    <row r="13016" spans="1:10" hidden="1">
      <c r="A13016" s="115" t="s">
        <v>13280</v>
      </c>
      <c r="B13016" s="115" t="str">
        <f t="shared" si="203"/>
        <v>PORTA EM CHAPA DE FIBRA DE MADEIRA PRENSADA (MDP,MDF OU HDF),MEDIO,MIOLO SEMI-SOLIDO E REQUADRO EM MADEIRA NATURAL,ACABAMENTO PARA PINTURA,MEDINDO (80X210X3,5)CM,EXCLUSIVE FERRAGENS.FORNECIMENTO E COLOCACAO</v>
      </c>
      <c r="C13016" s="115" t="s">
        <v>56251</v>
      </c>
      <c r="D13016" s="115" t="s">
        <v>56256</v>
      </c>
      <c r="E13016" s="115" t="s">
        <v>56257</v>
      </c>
      <c r="F13016" s="115" t="s">
        <v>46328</v>
      </c>
      <c r="I13016" s="115" t="s">
        <v>6</v>
      </c>
      <c r="J13016" s="115">
        <v>498.97</v>
      </c>
    </row>
    <row r="13017" spans="1:10" hidden="1">
      <c r="A13017" s="115" t="s">
        <v>13281</v>
      </c>
      <c r="B13017" s="115" t="str">
        <f t="shared" si="203"/>
        <v>PORTA EM CHAPA DE FIBRA DE MADEIRA PRENSADA (MDP,MDF OU HDF),MEDIO,MIOLO SEMI-SOLIDO E REQUADRO EM MADEIRA NATURAL,ACABAMENTO PARA PINTURA,MEDINDO (80X210X3,5)CM,EXCLUSIVE FERRAGENS.FORNECIMENTO E COLOCACAO</v>
      </c>
      <c r="C13017" s="115" t="s">
        <v>56251</v>
      </c>
      <c r="D13017" s="115" t="s">
        <v>56256</v>
      </c>
      <c r="E13017" s="115" t="s">
        <v>56257</v>
      </c>
      <c r="F13017" s="115" t="s">
        <v>46328</v>
      </c>
      <c r="I13017" s="115" t="s">
        <v>6</v>
      </c>
      <c r="J13017" s="115">
        <v>466.84</v>
      </c>
    </row>
    <row r="13018" spans="1:10" hidden="1">
      <c r="A13018" s="115" t="s">
        <v>13282</v>
      </c>
      <c r="B13018" s="115" t="str">
        <f t="shared" si="203"/>
        <v>PORTA EM CHAPA DE FIBRA DE MADEIRA PRENSADA (MDP,MDF OU HDF),MEDIO,MIOLO SEMI-SOLIDO E REQUADRO EM MADEIRA NATURAL,ACABAMENTO PARA PINTURA,MEDINDO (70X210X3,5)CM,EXCLUSIVE FERRAGENS.FORNECIMENTO E COLOCACAO</v>
      </c>
      <c r="C13018" s="115" t="s">
        <v>56251</v>
      </c>
      <c r="D13018" s="115" t="s">
        <v>56256</v>
      </c>
      <c r="E13018" s="115" t="s">
        <v>56258</v>
      </c>
      <c r="F13018" s="115" t="s">
        <v>46328</v>
      </c>
      <c r="I13018" s="115" t="s">
        <v>6</v>
      </c>
      <c r="J13018" s="115">
        <v>485.4</v>
      </c>
    </row>
    <row r="13019" spans="1:10" hidden="1">
      <c r="A13019" s="115" t="s">
        <v>13283</v>
      </c>
      <c r="B13019" s="115" t="str">
        <f t="shared" si="203"/>
        <v>PORTA EM CHAPA DE FIBRA DE MADEIRA PRENSADA (MDP,MDF OU HDF),MEDIO,MIOLO SEMI-SOLIDO E REQUADRO EM MADEIRA NATURAL,ACABAMENTO PARA PINTURA,MEDINDO (70X210X3,5)CM,EXCLUSIVE FERRAGENS.FORNECIMENTO E COLOCACAO</v>
      </c>
      <c r="C13019" s="115" t="s">
        <v>56251</v>
      </c>
      <c r="D13019" s="115" t="s">
        <v>56256</v>
      </c>
      <c r="E13019" s="115" t="s">
        <v>56258</v>
      </c>
      <c r="F13019" s="115" t="s">
        <v>46328</v>
      </c>
      <c r="I13019" s="115" t="s">
        <v>6</v>
      </c>
      <c r="J13019" s="115">
        <v>453.26</v>
      </c>
    </row>
    <row r="13020" spans="1:10" hidden="1">
      <c r="A13020" s="115" t="s">
        <v>13284</v>
      </c>
      <c r="B13020" s="115" t="str">
        <f t="shared" si="203"/>
        <v>PORTA EM CHAPA DE FIBRA DE MADEIRA PRENSADA (MDP,MDF OU HDF),MEDIO,MIOLO SEMI-SOLIDO E REQUADRO EM MADEIRA NATURAL,ACABAMENTO PARA PINTURA,MEDINDO (60X210X3,5)CM,EXCLUSIVE FERRAGENS.FORNECIMENTO E COLOCACAO</v>
      </c>
      <c r="C13020" s="115" t="s">
        <v>56251</v>
      </c>
      <c r="D13020" s="115" t="s">
        <v>56256</v>
      </c>
      <c r="E13020" s="115" t="s">
        <v>56259</v>
      </c>
      <c r="F13020" s="115" t="s">
        <v>46328</v>
      </c>
      <c r="I13020" s="115" t="s">
        <v>6</v>
      </c>
      <c r="J13020" s="115">
        <v>482.34</v>
      </c>
    </row>
    <row r="13021" spans="1:10" hidden="1">
      <c r="A13021" s="115" t="s">
        <v>13285</v>
      </c>
      <c r="B13021" s="115" t="str">
        <f t="shared" si="203"/>
        <v>PORTA EM CHAPA DE FIBRA DE MADEIRA PRENSADA (MDP,MDF OU HDF),MEDIO,MIOLO SEMI-SOLIDO E REQUADRO EM MADEIRA NATURAL,ACABAMENTO PARA PINTURA,MEDINDO (60X210X3,5)CM,EXCLUSIVE FERRAGENS.FORNECIMENTO E COLOCACAO</v>
      </c>
      <c r="C13021" s="115" t="s">
        <v>56251</v>
      </c>
      <c r="D13021" s="115" t="s">
        <v>56256</v>
      </c>
      <c r="E13021" s="115" t="s">
        <v>56259</v>
      </c>
      <c r="F13021" s="115" t="s">
        <v>46328</v>
      </c>
      <c r="I13021" s="115" t="s">
        <v>6</v>
      </c>
      <c r="J13021" s="115">
        <v>450.21</v>
      </c>
    </row>
    <row r="13022" spans="1:10" hidden="1">
      <c r="A13022" s="115" t="s">
        <v>56260</v>
      </c>
      <c r="B13022" s="115" t="str">
        <f t="shared" si="203"/>
        <v>PORTA EM CHAPA DE FIBRA DE MADEIRA PRENSADA (MDP,MDF OU HDF),2 FOLHAS,MEDIO,MIOLO SEMI-SOLIDO E REQUADRO EM MADEIRA NATURAL,ACABAMENTO PARA PINTURA MEDINDO (80X210X3,5)CM,EXCLUSIVE FERRAGENS.FORNECIMENTO E COLOCACAO</v>
      </c>
      <c r="C13022" s="115" t="s">
        <v>56251</v>
      </c>
      <c r="D13022" s="115" t="s">
        <v>56261</v>
      </c>
      <c r="E13022" s="115" t="s">
        <v>56262</v>
      </c>
      <c r="F13022" s="115" t="s">
        <v>56263</v>
      </c>
      <c r="I13022" s="115" t="s">
        <v>6</v>
      </c>
      <c r="J13022" s="115">
        <v>870.85</v>
      </c>
    </row>
    <row r="13023" spans="1:10" hidden="1">
      <c r="A13023" s="115" t="s">
        <v>56264</v>
      </c>
      <c r="B13023" s="115" t="str">
        <f t="shared" si="203"/>
        <v>PORTA EM CHAPA DE FIBRA DE MADEIRA PRENSADA (MDP,MDF OU HDF),2 FOLHAS,MEDIO,MIOLO SEMI-SOLIDO E REQUADRO EM MADEIRA NATURAL,ACABAMENTO PARA PINTURA MEDINDO (80X210X3,5)CM,EXCLUSIVE FERRAGENS.FORNECIMENTO E COLOCACAO</v>
      </c>
      <c r="C13023" s="115" t="s">
        <v>56251</v>
      </c>
      <c r="D13023" s="115" t="s">
        <v>56261</v>
      </c>
      <c r="E13023" s="115" t="s">
        <v>56262</v>
      </c>
      <c r="F13023" s="115" t="s">
        <v>56263</v>
      </c>
      <c r="I13023" s="115" t="s">
        <v>6</v>
      </c>
      <c r="J13023" s="115">
        <v>809.26</v>
      </c>
    </row>
    <row r="13024" spans="1:10" hidden="1">
      <c r="A13024" s="115" t="s">
        <v>56265</v>
      </c>
      <c r="B13024" s="115" t="str">
        <f t="shared" si="203"/>
        <v>PORTA EM CHAPA DE FIBRA DE MADEIRA PRENSADA (MDP,MDF OU HDF),2 FOLHAS,MEDIO,MIOLO SEMI-SOLIDO E REQUADRO EM MADEIRA NATURAL,ACABAMENTO PARA PINTURA,MEDINDO (70X210X3,5)CM,EXCLUSIVE FERRAGENS.FORNECIMENTO E COLOCACAO</v>
      </c>
      <c r="C13024" s="115" t="s">
        <v>56251</v>
      </c>
      <c r="D13024" s="115" t="s">
        <v>56261</v>
      </c>
      <c r="E13024" s="115" t="s">
        <v>56266</v>
      </c>
      <c r="F13024" s="115" t="s">
        <v>56263</v>
      </c>
      <c r="I13024" s="115" t="s">
        <v>6</v>
      </c>
      <c r="J13024" s="115">
        <v>844.05</v>
      </c>
    </row>
    <row r="13025" spans="1:10" hidden="1">
      <c r="A13025" s="115" t="s">
        <v>56267</v>
      </c>
      <c r="B13025" s="115" t="str">
        <f t="shared" si="203"/>
        <v>PORTA EM CHAPA DE FIBRA DE MADEIRA PRENSADA (MDP,MDF OU HDF),2 FOLHAS,MEDIO,MIOLO SEMI-SOLIDO E REQUADRO EM MADEIRA NATURAL,ACABAMENTO PARA PINTURA,MEDINDO (70X210X3,5)CM,EXCLUSIVE FERRAGENS.FORNECIMENTO E COLOCACAO</v>
      </c>
      <c r="C13025" s="115" t="s">
        <v>56251</v>
      </c>
      <c r="D13025" s="115" t="s">
        <v>56261</v>
      </c>
      <c r="E13025" s="115" t="s">
        <v>56266</v>
      </c>
      <c r="F13025" s="115" t="s">
        <v>56263</v>
      </c>
      <c r="I13025" s="115" t="s">
        <v>6</v>
      </c>
      <c r="J13025" s="115">
        <v>782.46</v>
      </c>
    </row>
    <row r="13026" spans="1:10" hidden="1">
      <c r="A13026" s="115" t="s">
        <v>56268</v>
      </c>
      <c r="B13026" s="115" t="str">
        <f t="shared" si="203"/>
        <v>PORTA EM CHAPA DE FIBRA DE MADEIRA PRENSADA (MDP,MDF OU HDF),2 FOLHAS,MEDIO,MIOLO SEMI-SOLIDO E REQUADRO EM MADEIRA NATURAL,ACABAMENTO PARA PINTURA,MEDINDO (60X210X3,5)CM,EXCLUSIVE FERRAGENS.FORNECIMENTO E COLOCACAO</v>
      </c>
      <c r="C13026" s="115" t="s">
        <v>56251</v>
      </c>
      <c r="D13026" s="115" t="s">
        <v>56261</v>
      </c>
      <c r="E13026" s="115" t="s">
        <v>56269</v>
      </c>
      <c r="F13026" s="115" t="s">
        <v>56263</v>
      </c>
      <c r="I13026" s="115" t="s">
        <v>6</v>
      </c>
      <c r="J13026" s="115">
        <v>838.29</v>
      </c>
    </row>
    <row r="13027" spans="1:10" hidden="1">
      <c r="A13027" s="115" t="s">
        <v>56270</v>
      </c>
      <c r="B13027" s="115" t="str">
        <f t="shared" si="203"/>
        <v>PORTA EM CHAPA DE FIBRA DE MADEIRA PRENSADA (MDP,MDF OU HDF),2 FOLHAS,MEDIO,MIOLO SEMI-SOLIDO E REQUADRO EM MADEIRA NATURAL,ACABAMENTO PARA PINTURA,MEDINDO (60X210X3,5)CM,EXCLUSIVE FERRAGENS.FORNECIMENTO E COLOCACAO</v>
      </c>
      <c r="C13027" s="115" t="s">
        <v>56251</v>
      </c>
      <c r="D13027" s="115" t="s">
        <v>56261</v>
      </c>
      <c r="E13027" s="115" t="s">
        <v>56269</v>
      </c>
      <c r="F13027" s="115" t="s">
        <v>56263</v>
      </c>
      <c r="I13027" s="115" t="s">
        <v>6</v>
      </c>
      <c r="J13027" s="115">
        <v>776.7</v>
      </c>
    </row>
    <row r="13028" spans="1:10" hidden="1">
      <c r="A13028" s="115" t="s">
        <v>56271</v>
      </c>
      <c r="B13028" s="115" t="str">
        <f t="shared" si="203"/>
        <v>PORTINHOLA DE MADEIRA DE LEI EM COMPENSADO DE 20MM,PARA FECHAMENTO DE QUADROS DE LUZ OU ARMARIOS,INCLUSIVE GUARNICAO,EXCLUSIVE FERRAGENS.FORNECIMENTO E COLOCACAO</v>
      </c>
      <c r="C13028" s="115" t="s">
        <v>56272</v>
      </c>
      <c r="D13028" s="115" t="s">
        <v>56273</v>
      </c>
      <c r="E13028" s="115" t="s">
        <v>45793</v>
      </c>
      <c r="I13028" s="115" t="s">
        <v>16</v>
      </c>
      <c r="J13028" s="115">
        <v>309.52</v>
      </c>
    </row>
    <row r="13029" spans="1:10" hidden="1">
      <c r="A13029" s="115" t="s">
        <v>56274</v>
      </c>
      <c r="B13029" s="115" t="str">
        <f t="shared" si="203"/>
        <v>PORTINHOLA DE MADEIRA DE LEI EM COMPENSADO DE 20MM,PARA FECHAMENTO DE QUADROS DE LUZ OU ARMARIOS,INCLUSIVE GUARNICAO,EXCLUSIVE FERRAGENS.FORNECIMENTO E COLOCACAO</v>
      </c>
      <c r="C13029" s="115" t="s">
        <v>56272</v>
      </c>
      <c r="D13029" s="115" t="s">
        <v>56273</v>
      </c>
      <c r="E13029" s="115" t="s">
        <v>45793</v>
      </c>
      <c r="I13029" s="115" t="s">
        <v>16</v>
      </c>
      <c r="J13029" s="115">
        <v>288.10000000000002</v>
      </c>
    </row>
    <row r="13030" spans="1:10" hidden="1">
      <c r="A13030" s="115" t="s">
        <v>56275</v>
      </c>
      <c r="B13030" s="115" t="str">
        <f t="shared" si="203"/>
        <v>PORTINHOLA DE MADEIRA DE LEI,MACICA,DE 80X20CM,EM 2 FOLHAS DE CORRER EM TRILHOS DE ALUMINIO,CONFORME PROJETO Nº 6011/EMOP.FORNECIMENTO E COLOCACAO</v>
      </c>
      <c r="C13030" s="115" t="s">
        <v>56276</v>
      </c>
      <c r="D13030" s="115" t="s">
        <v>56277</v>
      </c>
      <c r="E13030" s="115" t="s">
        <v>56278</v>
      </c>
      <c r="I13030" s="115" t="s">
        <v>6</v>
      </c>
      <c r="J13030" s="115">
        <v>198.6</v>
      </c>
    </row>
    <row r="13031" spans="1:10" hidden="1">
      <c r="A13031" s="115" t="s">
        <v>56279</v>
      </c>
      <c r="B13031" s="115" t="str">
        <f t="shared" si="203"/>
        <v>PORTINHOLA DE MADEIRA DE LEI,MACICA,DE 80X20CM,EM 2 FOLHAS DE CORRER EM TRILHOS DE ALUMINIO,CONFORME PROJETO Nº 6011/EMOP.FORNECIMENTO E COLOCACAO</v>
      </c>
      <c r="C13031" s="115" t="s">
        <v>56276</v>
      </c>
      <c r="D13031" s="115" t="s">
        <v>56277</v>
      </c>
      <c r="E13031" s="115" t="s">
        <v>56278</v>
      </c>
      <c r="I13031" s="115" t="s">
        <v>6</v>
      </c>
      <c r="J13031" s="115">
        <v>187.89</v>
      </c>
    </row>
    <row r="13032" spans="1:10" hidden="1">
      <c r="A13032" s="115" t="s">
        <v>13286</v>
      </c>
      <c r="B13032" s="115" t="str">
        <f t="shared" si="203"/>
        <v>PORTAO DE TABUAS DE MADEIRA DE LEI,SOBRE ARMACAO TRIANGULADA E MARCO,EXCLUSIVE FERRAGENS.FORNECIMENTO E COLOCACAO</v>
      </c>
      <c r="C13032" s="115" t="s">
        <v>45863</v>
      </c>
      <c r="D13032" s="115" t="s">
        <v>45864</v>
      </c>
      <c r="I13032" s="115" t="s">
        <v>16</v>
      </c>
      <c r="J13032" s="115">
        <v>1714.68</v>
      </c>
    </row>
    <row r="13033" spans="1:10" hidden="1">
      <c r="A13033" s="115" t="s">
        <v>13287</v>
      </c>
      <c r="B13033" s="115" t="str">
        <f t="shared" si="203"/>
        <v>PORTAO DE TABUAS DE MADEIRA DE LEI,SOBRE ARMACAO TRIANGULADA E MARCO,EXCLUSIVE FERRAGENS.FORNECIMENTO E COLOCACAO</v>
      </c>
      <c r="C13033" s="115" t="s">
        <v>45863</v>
      </c>
      <c r="D13033" s="115" t="s">
        <v>45864</v>
      </c>
      <c r="I13033" s="115" t="s">
        <v>16</v>
      </c>
      <c r="J13033" s="115">
        <v>1650.41</v>
      </c>
    </row>
    <row r="13034" spans="1:10" hidden="1">
      <c r="A13034" s="115" t="s">
        <v>13288</v>
      </c>
      <c r="B13034" s="115" t="str">
        <f t="shared" si="203"/>
        <v>JANELA DE MADEIRA DE LEI GUILHOTINA DE 150X150X3,5CM,EM 2 FOLHAS,COM CAIXILHO PARA VIDRO E MARCO DUPLO,COM CAIXAS PARA CONTRAPESOS,EXCLUSIVE FERRAGENS.FORNECIMENTO E COLOCACAO</v>
      </c>
      <c r="C13034" s="115" t="s">
        <v>45865</v>
      </c>
      <c r="D13034" s="115" t="s">
        <v>45866</v>
      </c>
      <c r="E13034" s="115" t="s">
        <v>45867</v>
      </c>
      <c r="I13034" s="115" t="s">
        <v>6</v>
      </c>
      <c r="J13034" s="115">
        <v>1123.68</v>
      </c>
    </row>
    <row r="13035" spans="1:10" hidden="1">
      <c r="A13035" s="115" t="s">
        <v>13289</v>
      </c>
      <c r="B13035" s="115" t="str">
        <f t="shared" si="203"/>
        <v>JANELA DE MADEIRA DE LEI GUILHOTINA DE 150X150X3,5CM,EM 2 FOLHAS,COM CAIXILHO PARA VIDRO E MARCO DUPLO,COM CAIXAS PARA CONTRAPESOS,EXCLUSIVE FERRAGENS.FORNECIMENTO E COLOCACAO</v>
      </c>
      <c r="C13035" s="115" t="s">
        <v>45865</v>
      </c>
      <c r="D13035" s="115" t="s">
        <v>45866</v>
      </c>
      <c r="E13035" s="115" t="s">
        <v>45867</v>
      </c>
      <c r="I13035" s="115" t="s">
        <v>6</v>
      </c>
      <c r="J13035" s="115">
        <v>1025.6199999999999</v>
      </c>
    </row>
    <row r="13036" spans="1:10" hidden="1">
      <c r="A13036" s="115" t="s">
        <v>13290</v>
      </c>
      <c r="B13036" s="115" t="str">
        <f t="shared" si="203"/>
        <v>JANELA DE MADEIRA DE LEI GUILHOTINA DE 100X150X3CM,EM 2 FOLHAS,MARCO DUPLO COM CAIXILHO PARA VIDRO,PRESOS EM BORBOLETAS,EXCLUSIVE FERRAGENS.FORNECIMENTO E COLOCACAO</v>
      </c>
      <c r="C13036" s="115" t="s">
        <v>45868</v>
      </c>
      <c r="D13036" s="115" t="s">
        <v>45869</v>
      </c>
      <c r="E13036" s="115" t="s">
        <v>45862</v>
      </c>
      <c r="I13036" s="115" t="s">
        <v>6</v>
      </c>
      <c r="J13036" s="115">
        <v>1078.28</v>
      </c>
    </row>
    <row r="13037" spans="1:10" hidden="1">
      <c r="A13037" s="115" t="s">
        <v>13291</v>
      </c>
      <c r="B13037" s="115" t="str">
        <f t="shared" si="203"/>
        <v>JANELA DE MADEIRA DE LEI GUILHOTINA DE 100X150X3CM,EM 2 FOLHAS,MARCO DUPLO COM CAIXILHO PARA VIDRO,PRESOS EM BORBOLETAS,EXCLUSIVE FERRAGENS.FORNECIMENTO E COLOCACAO</v>
      </c>
      <c r="C13037" s="115" t="s">
        <v>45868</v>
      </c>
      <c r="D13037" s="115" t="s">
        <v>45869</v>
      </c>
      <c r="E13037" s="115" t="s">
        <v>45862</v>
      </c>
      <c r="I13037" s="115" t="s">
        <v>6</v>
      </c>
      <c r="J13037" s="115">
        <v>1046.1400000000001</v>
      </c>
    </row>
    <row r="13038" spans="1:10" hidden="1">
      <c r="A13038" s="115" t="s">
        <v>13292</v>
      </c>
      <c r="B13038" s="115" t="str">
        <f t="shared" si="203"/>
        <v>JANELA DE MADEIRA DE LEI GUILHOTINA DE 120X150X3CM,EM 2 FOLHAS,MARCO DUPLO COM CAIXILHO PARA VIDRO,PRESOS EM BORBOLETAS,EXCLUSIVE FERRAGENS.FORNECIMENTO E COLOCACAO</v>
      </c>
      <c r="C13038" s="115" t="s">
        <v>45870</v>
      </c>
      <c r="D13038" s="115" t="s">
        <v>45869</v>
      </c>
      <c r="E13038" s="115" t="s">
        <v>45862</v>
      </c>
      <c r="I13038" s="115" t="s">
        <v>6</v>
      </c>
      <c r="J13038" s="115">
        <v>1243.3499999999999</v>
      </c>
    </row>
    <row r="13039" spans="1:10" hidden="1">
      <c r="A13039" s="115" t="s">
        <v>13293</v>
      </c>
      <c r="B13039" s="115" t="str">
        <f t="shared" si="203"/>
        <v>JANELA DE MADEIRA DE LEI GUILHOTINA DE 120X150X3CM,EM 2 FOLHAS,MARCO DUPLO COM CAIXILHO PARA VIDRO,PRESOS EM BORBOLETAS,EXCLUSIVE FERRAGENS.FORNECIMENTO E COLOCACAO</v>
      </c>
      <c r="C13039" s="115" t="s">
        <v>45870</v>
      </c>
      <c r="D13039" s="115" t="s">
        <v>45869</v>
      </c>
      <c r="E13039" s="115" t="s">
        <v>45862</v>
      </c>
      <c r="I13039" s="115" t="s">
        <v>6</v>
      </c>
      <c r="J13039" s="115">
        <v>1211.22</v>
      </c>
    </row>
    <row r="13040" spans="1:10" hidden="1">
      <c r="A13040" s="115" t="s">
        <v>13294</v>
      </c>
      <c r="B13040" s="115" t="str">
        <f t="shared" si="203"/>
        <v>JANELA DE MADEIRA DE LEI GUILHOTINA DE 150X150X3CM,EM 2 FOLHAS,MARCO DUPLO COM CAIXILHO PARA VIDRO,PRESOS EM BORBOLETAS,EXCLUSIVE FERRAGENS.FORNECIMENTO E COLOCACAO</v>
      </c>
      <c r="C13040" s="115" t="s">
        <v>45871</v>
      </c>
      <c r="D13040" s="115" t="s">
        <v>45869</v>
      </c>
      <c r="E13040" s="115" t="s">
        <v>45862</v>
      </c>
      <c r="I13040" s="115" t="s">
        <v>6</v>
      </c>
      <c r="J13040" s="115">
        <v>1540.22</v>
      </c>
    </row>
    <row r="13041" spans="1:10" hidden="1">
      <c r="A13041" s="115" t="s">
        <v>13295</v>
      </c>
      <c r="B13041" s="115" t="str">
        <f t="shared" si="203"/>
        <v>JANELA DE MADEIRA DE LEI GUILHOTINA DE 150X150X3CM,EM 2 FOLHAS,MARCO DUPLO COM CAIXILHO PARA VIDRO,PRESOS EM BORBOLETAS,EXCLUSIVE FERRAGENS.FORNECIMENTO E COLOCACAO</v>
      </c>
      <c r="C13041" s="115" t="s">
        <v>45871</v>
      </c>
      <c r="D13041" s="115" t="s">
        <v>45869</v>
      </c>
      <c r="E13041" s="115" t="s">
        <v>45862</v>
      </c>
      <c r="I13041" s="115" t="s">
        <v>6</v>
      </c>
      <c r="J13041" s="115">
        <v>1502.73</v>
      </c>
    </row>
    <row r="13042" spans="1:10" hidden="1">
      <c r="A13042" s="115" t="s">
        <v>13296</v>
      </c>
      <c r="B13042" s="115" t="str">
        <f t="shared" si="203"/>
        <v>JANELA DE MADEIRA DE LEI DE ABRIR DE 120X150X3CM,TIPO VVP (VENEZIANA,VIDRO E POSTIGO) EM 2 FOLHAS E MARCO DE 7X3CM,EXCLUSIVE FERRAGENS.FORNECIMENTO E COLOCACAO</v>
      </c>
      <c r="C13042" s="115" t="s">
        <v>45872</v>
      </c>
      <c r="D13042" s="115" t="s">
        <v>45873</v>
      </c>
      <c r="E13042" s="115" t="s">
        <v>45874</v>
      </c>
      <c r="I13042" s="115" t="s">
        <v>6</v>
      </c>
      <c r="J13042" s="115">
        <v>1072.8699999999999</v>
      </c>
    </row>
    <row r="13043" spans="1:10" hidden="1">
      <c r="A13043" s="115" t="s">
        <v>13297</v>
      </c>
      <c r="B13043" s="115" t="str">
        <f t="shared" si="203"/>
        <v>JANELA DE MADEIRA DE LEI DE ABRIR DE 120X150X3CM,TIPO VVP (VENEZIANA,VIDRO E POSTIGO) EM 2 FOLHAS E MARCO DE 7X3CM,EXCLUSIVE FERRAGENS.FORNECIMENTO E COLOCACAO</v>
      </c>
      <c r="C13043" s="115" t="s">
        <v>45872</v>
      </c>
      <c r="D13043" s="115" t="s">
        <v>45873</v>
      </c>
      <c r="E13043" s="115" t="s">
        <v>45874</v>
      </c>
      <c r="I13043" s="115" t="s">
        <v>6</v>
      </c>
      <c r="J13043" s="115">
        <v>1040.73</v>
      </c>
    </row>
    <row r="13044" spans="1:10" hidden="1">
      <c r="A13044" s="115" t="s">
        <v>13298</v>
      </c>
      <c r="B13044" s="115" t="str">
        <f t="shared" si="203"/>
        <v>JANELA DE MADEIRA DE LEI DE ABRIR DE 100X100X3CM,TIPO VVP (VENEZIANA,VIDRO E POSTIGO) EM 2 FOLHAS E MARCO DE 7X3CM,EXCLUSIVE FERRAGENS.FORNECIMENTO E COLOCACAO</v>
      </c>
      <c r="C13044" s="115" t="s">
        <v>45875</v>
      </c>
      <c r="D13044" s="115" t="s">
        <v>45873</v>
      </c>
      <c r="E13044" s="115" t="s">
        <v>45874</v>
      </c>
      <c r="I13044" s="115" t="s">
        <v>6</v>
      </c>
      <c r="J13044" s="115">
        <v>863.22</v>
      </c>
    </row>
    <row r="13045" spans="1:10" hidden="1">
      <c r="A13045" s="115" t="s">
        <v>13299</v>
      </c>
      <c r="B13045" s="115" t="str">
        <f t="shared" si="203"/>
        <v>JANELA DE MADEIRA DE LEI DE ABRIR DE 100X100X3CM,TIPO VVP (VENEZIANA,VIDRO E POSTIGO) EM 2 FOLHAS E MARCO DE 7X3CM,EXCLUSIVE FERRAGENS.FORNECIMENTO E COLOCACAO</v>
      </c>
      <c r="C13045" s="115" t="s">
        <v>45875</v>
      </c>
      <c r="D13045" s="115" t="s">
        <v>45873</v>
      </c>
      <c r="E13045" s="115" t="s">
        <v>45874</v>
      </c>
      <c r="I13045" s="115" t="s">
        <v>6</v>
      </c>
      <c r="J13045" s="115">
        <v>836.44</v>
      </c>
    </row>
    <row r="13046" spans="1:10" hidden="1">
      <c r="A13046" s="115" t="s">
        <v>13300</v>
      </c>
      <c r="B13046" s="115" t="str">
        <f t="shared" si="203"/>
        <v>JANELA DE MADEIRA DE LEI EM VENEZIANA DE 200X100X3CM,COM 2 FOLHAS DE CORRER,EXCLUSIVE FERRAGENS.FORNECIMENTO E COLOCACAO</v>
      </c>
      <c r="C13046" s="115" t="s">
        <v>45876</v>
      </c>
      <c r="D13046" s="115" t="s">
        <v>45877</v>
      </c>
      <c r="I13046" s="115" t="s">
        <v>6</v>
      </c>
      <c r="J13046" s="115">
        <v>1063.03</v>
      </c>
    </row>
    <row r="13047" spans="1:10" hidden="1">
      <c r="A13047" s="115" t="s">
        <v>13301</v>
      </c>
      <c r="B13047" s="115" t="str">
        <f t="shared" si="203"/>
        <v>JANELA DE MADEIRA DE LEI EM VENEZIANA DE 200X100X3CM,COM 2 FOLHAS DE CORRER,EXCLUSIVE FERRAGENS.FORNECIMENTO E COLOCACAO</v>
      </c>
      <c r="C13047" s="115" t="s">
        <v>45876</v>
      </c>
      <c r="D13047" s="115" t="s">
        <v>45877</v>
      </c>
      <c r="I13047" s="115" t="s">
        <v>6</v>
      </c>
      <c r="J13047" s="115">
        <v>1014.83</v>
      </c>
    </row>
    <row r="13048" spans="1:10" hidden="1">
      <c r="A13048" s="115" t="s">
        <v>13302</v>
      </c>
      <c r="B13048" s="115" t="str">
        <f t="shared" si="203"/>
        <v>JANELA DE MADEIRA DE LEI DE CORRER DE 150X150X3,5CM,EM 2 FOLHAS,PARA VIDRO,COM BANDEIRA EM CAIXILHO DE VIDRO,EXCLUSIVE FERRAGENS.FORNECIMENTO E COLOCACAO</v>
      </c>
      <c r="C13048" s="115" t="s">
        <v>45878</v>
      </c>
      <c r="D13048" s="115" t="s">
        <v>45879</v>
      </c>
      <c r="E13048" s="115" t="s">
        <v>45806</v>
      </c>
      <c r="I13048" s="115" t="s">
        <v>6</v>
      </c>
      <c r="J13048" s="115">
        <v>1602.87</v>
      </c>
    </row>
    <row r="13049" spans="1:10" hidden="1">
      <c r="A13049" s="115" t="s">
        <v>13303</v>
      </c>
      <c r="B13049" s="115" t="str">
        <f t="shared" si="203"/>
        <v>JANELA DE MADEIRA DE LEI DE CORRER DE 150X150X3,5CM,EM 2 FOLHAS,PARA VIDRO,COM BANDEIRA EM CAIXILHO DE VIDRO,EXCLUSIVE FERRAGENS.FORNECIMENTO E COLOCACAO</v>
      </c>
      <c r="C13049" s="115" t="s">
        <v>45878</v>
      </c>
      <c r="D13049" s="115" t="s">
        <v>45879</v>
      </c>
      <c r="E13049" s="115" t="s">
        <v>45806</v>
      </c>
      <c r="I13049" s="115" t="s">
        <v>6</v>
      </c>
      <c r="J13049" s="115">
        <v>1565.38</v>
      </c>
    </row>
    <row r="13050" spans="1:10" hidden="1">
      <c r="A13050" s="115" t="s">
        <v>13304</v>
      </c>
      <c r="B13050" s="115" t="str">
        <f t="shared" si="203"/>
        <v>JANELA DE MADEIRA DE LEI DE CORRER DE 200X150X3,5CM,EM 4 FOLHAS,SENDO 2 DE CORRER,PARA VIDRO,COM BANDEIRA EM CAIXILHO DEVIDRO,EXCLUSIVE FERRAGENS.FORNECIMENTO E COLOCACAO</v>
      </c>
      <c r="C13050" s="115" t="s">
        <v>45880</v>
      </c>
      <c r="D13050" s="115" t="s">
        <v>45881</v>
      </c>
      <c r="E13050" s="115" t="s">
        <v>45882</v>
      </c>
      <c r="I13050" s="115" t="s">
        <v>6</v>
      </c>
      <c r="J13050" s="115">
        <v>2065.86</v>
      </c>
    </row>
    <row r="13051" spans="1:10" hidden="1">
      <c r="A13051" s="115" t="s">
        <v>13305</v>
      </c>
      <c r="B13051" s="115" t="str">
        <f t="shared" si="203"/>
        <v>JANELA DE MADEIRA DE LEI DE CORRER DE 200X150X3,5CM,EM 4 FOLHAS,SENDO 2 DE CORRER,PARA VIDRO,COM BANDEIRA EM CAIXILHO DEVIDRO,EXCLUSIVE FERRAGENS.FORNECIMENTO E COLOCACAO</v>
      </c>
      <c r="C13051" s="115" t="s">
        <v>45880</v>
      </c>
      <c r="D13051" s="115" t="s">
        <v>45881</v>
      </c>
      <c r="E13051" s="115" t="s">
        <v>45882</v>
      </c>
      <c r="I13051" s="115" t="s">
        <v>6</v>
      </c>
      <c r="J13051" s="115">
        <v>2023.01</v>
      </c>
    </row>
    <row r="13052" spans="1:10" hidden="1">
      <c r="A13052" s="115" t="s">
        <v>13306</v>
      </c>
      <c r="B13052" s="115" t="str">
        <f t="shared" si="203"/>
        <v>JANELA DE MADEIRA DE LEI DE CORRER,DE 2 FOLHAS,DE 110X120X3CM,INCLUSIVE GUARNICAO,EXCLUSIVE FERRAGENS.FORNECIMENTO E COLOCACAO</v>
      </c>
      <c r="C13052" s="115" t="s">
        <v>45883</v>
      </c>
      <c r="D13052" s="115" t="s">
        <v>45884</v>
      </c>
      <c r="E13052" s="115" t="s">
        <v>37192</v>
      </c>
      <c r="I13052" s="115" t="s">
        <v>6</v>
      </c>
      <c r="J13052" s="115">
        <v>1404.76</v>
      </c>
    </row>
    <row r="13053" spans="1:10" hidden="1">
      <c r="A13053" s="115" t="s">
        <v>13307</v>
      </c>
      <c r="B13053" s="115" t="str">
        <f t="shared" si="203"/>
        <v>JANELA DE MADEIRA DE LEI DE CORRER,DE 2 FOLHAS,DE 110X120X3CM,INCLUSIVE GUARNICAO,EXCLUSIVE FERRAGENS.FORNECIMENTO E COLOCACAO</v>
      </c>
      <c r="C13053" s="115" t="s">
        <v>45883</v>
      </c>
      <c r="D13053" s="115" t="s">
        <v>45884</v>
      </c>
      <c r="E13053" s="115" t="s">
        <v>37192</v>
      </c>
      <c r="I13053" s="115" t="s">
        <v>6</v>
      </c>
      <c r="J13053" s="115">
        <v>1377.98</v>
      </c>
    </row>
    <row r="13054" spans="1:10" hidden="1">
      <c r="A13054" s="115" t="s">
        <v>13308</v>
      </c>
      <c r="B13054" s="115" t="str">
        <f t="shared" si="203"/>
        <v>JANELA DE MADEIRA DE LEI DE CORRER,DE 2 FOLHAS,DE 110X140X3CM,INCLUSIVE GUARNICAO,EXCLUSIVE FERRAGENS.FORNECIMENTO E COLOCACAO</v>
      </c>
      <c r="C13054" s="115" t="s">
        <v>45885</v>
      </c>
      <c r="D13054" s="115" t="s">
        <v>45884</v>
      </c>
      <c r="E13054" s="115" t="s">
        <v>37192</v>
      </c>
      <c r="I13054" s="115" t="s">
        <v>6</v>
      </c>
      <c r="J13054" s="115">
        <v>1596.76</v>
      </c>
    </row>
    <row r="13055" spans="1:10" hidden="1">
      <c r="A13055" s="115" t="s">
        <v>13309</v>
      </c>
      <c r="B13055" s="115" t="str">
        <f t="shared" si="203"/>
        <v>JANELA DE MADEIRA DE LEI DE CORRER,DE 2 FOLHAS,DE 110X140X3CM,INCLUSIVE GUARNICAO,EXCLUSIVE FERRAGENS.FORNECIMENTO E COLOCACAO</v>
      </c>
      <c r="C13055" s="115" t="s">
        <v>45885</v>
      </c>
      <c r="D13055" s="115" t="s">
        <v>45884</v>
      </c>
      <c r="E13055" s="115" t="s">
        <v>37192</v>
      </c>
      <c r="I13055" s="115" t="s">
        <v>6</v>
      </c>
      <c r="J13055" s="115">
        <v>1569.98</v>
      </c>
    </row>
    <row r="13056" spans="1:10" hidden="1">
      <c r="A13056" s="115" t="s">
        <v>13310</v>
      </c>
      <c r="B13056" s="115" t="str">
        <f t="shared" si="203"/>
        <v>JANELA DE MADEIRA DE LEI DE CORRER,DE 4 FOLHAS,DE 160X120X3CM,INCLUSIVE GUARNICAO,EXCLUSIVE FERRAGENS.FORNECIMENTO E COLOCACAO</v>
      </c>
      <c r="C13056" s="115" t="s">
        <v>45886</v>
      </c>
      <c r="D13056" s="115" t="s">
        <v>45884</v>
      </c>
      <c r="E13056" s="115" t="s">
        <v>37192</v>
      </c>
      <c r="I13056" s="115" t="s">
        <v>6</v>
      </c>
      <c r="J13056" s="115">
        <v>2013.12</v>
      </c>
    </row>
    <row r="13057" spans="1:10" hidden="1">
      <c r="A13057" s="115" t="s">
        <v>13311</v>
      </c>
      <c r="B13057" s="115" t="str">
        <f t="shared" si="203"/>
        <v>JANELA DE MADEIRA DE LEI DE CORRER,DE 4 FOLHAS,DE 160X120X3CM,INCLUSIVE GUARNICAO,EXCLUSIVE FERRAGENS.FORNECIMENTO E COLOCACAO</v>
      </c>
      <c r="C13057" s="115" t="s">
        <v>45886</v>
      </c>
      <c r="D13057" s="115" t="s">
        <v>45884</v>
      </c>
      <c r="E13057" s="115" t="s">
        <v>37192</v>
      </c>
      <c r="I13057" s="115" t="s">
        <v>6</v>
      </c>
      <c r="J13057" s="115">
        <v>1975.63</v>
      </c>
    </row>
    <row r="13058" spans="1:10" hidden="1">
      <c r="A13058" s="115" t="s">
        <v>13312</v>
      </c>
      <c r="B13058" s="115" t="str">
        <f t="shared" si="203"/>
        <v>JANELA DE MADEIRA DE LEI DE CORRER,DE 4 FOLHAS,DE 210X140X3CM,INCLUSIVE GUARNICAO,EXCLUSIVE FERRAGENS.FORNECIMENTO E COLOCACAO</v>
      </c>
      <c r="C13058" s="115" t="s">
        <v>45887</v>
      </c>
      <c r="D13058" s="115" t="s">
        <v>45884</v>
      </c>
      <c r="E13058" s="115" t="s">
        <v>37192</v>
      </c>
      <c r="I13058" s="115" t="s">
        <v>6</v>
      </c>
      <c r="J13058" s="115">
        <v>2965.3</v>
      </c>
    </row>
    <row r="13059" spans="1:10" hidden="1">
      <c r="A13059" s="115" t="s">
        <v>13313</v>
      </c>
      <c r="B13059" s="115" t="str">
        <f t="shared" si="203"/>
        <v>JANELA DE MADEIRA DE LEI DE CORRER,DE 4 FOLHAS,DE 210X140X3CM,INCLUSIVE GUARNICAO,EXCLUSIVE FERRAGENS.FORNECIMENTO E COLOCACAO</v>
      </c>
      <c r="C13059" s="115" t="s">
        <v>45887</v>
      </c>
      <c r="D13059" s="115" t="s">
        <v>45884</v>
      </c>
      <c r="E13059" s="115" t="s">
        <v>37192</v>
      </c>
      <c r="I13059" s="115" t="s">
        <v>6</v>
      </c>
      <c r="J13059" s="115">
        <v>2922.45</v>
      </c>
    </row>
    <row r="13060" spans="1:10" hidden="1">
      <c r="A13060" s="115" t="s">
        <v>13314</v>
      </c>
      <c r="B13060" s="115" t="str">
        <f t="shared" si="203"/>
        <v>JANELA DE MADEIRA DE LEI,BASCULANTE DE 100X140X3CM,COM 3 FOLHAS,EXCLUSIVE FERRAGENS.FORNECIMENTO E COLOCACAO</v>
      </c>
      <c r="C13060" s="115" t="s">
        <v>45888</v>
      </c>
      <c r="D13060" s="115" t="s">
        <v>45889</v>
      </c>
      <c r="I13060" s="115" t="s">
        <v>6</v>
      </c>
      <c r="J13060" s="115">
        <v>951.62</v>
      </c>
    </row>
    <row r="13061" spans="1:10" hidden="1">
      <c r="A13061" s="115" t="s">
        <v>13315</v>
      </c>
      <c r="B13061" s="115" t="str">
        <f t="shared" ref="B13061:B13124" si="204">C13061&amp;D13061&amp;E13061&amp;F13061&amp;G13061&amp;H13061</f>
        <v>JANELA DE MADEIRA DE LEI,BASCULANTE DE 100X140X3CM,COM 3 FOLHAS,EXCLUSIVE FERRAGENS.FORNECIMENTO E COLOCACAO</v>
      </c>
      <c r="C13061" s="115" t="s">
        <v>45888</v>
      </c>
      <c r="D13061" s="115" t="s">
        <v>45889</v>
      </c>
      <c r="I13061" s="115" t="s">
        <v>6</v>
      </c>
      <c r="J13061" s="115">
        <v>908.77</v>
      </c>
    </row>
    <row r="13062" spans="1:10" hidden="1">
      <c r="A13062" s="115" t="s">
        <v>13316</v>
      </c>
      <c r="B13062" s="115"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2" s="115" t="s">
        <v>45890</v>
      </c>
      <c r="D13062" s="115" t="s">
        <v>45891</v>
      </c>
      <c r="E13062" s="115" t="s">
        <v>45892</v>
      </c>
      <c r="F13062" s="115" t="s">
        <v>45893</v>
      </c>
      <c r="G13062" s="115" t="s">
        <v>45894</v>
      </c>
      <c r="I13062" s="115" t="s">
        <v>58</v>
      </c>
      <c r="J13062" s="115">
        <v>159.96</v>
      </c>
    </row>
    <row r="13063" spans="1:10" hidden="1">
      <c r="A13063" s="115" t="s">
        <v>13317</v>
      </c>
      <c r="B13063" s="115"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3" s="115" t="s">
        <v>45890</v>
      </c>
      <c r="D13063" s="115" t="s">
        <v>45891</v>
      </c>
      <c r="E13063" s="115" t="s">
        <v>45892</v>
      </c>
      <c r="F13063" s="115" t="s">
        <v>45893</v>
      </c>
      <c r="G13063" s="115" t="s">
        <v>45894</v>
      </c>
      <c r="I13063" s="115" t="s">
        <v>58</v>
      </c>
      <c r="J13063" s="115">
        <v>146.04</v>
      </c>
    </row>
    <row r="13064" spans="1:10" hidden="1">
      <c r="A13064" s="115" t="s">
        <v>13318</v>
      </c>
      <c r="B13064" s="115" t="str">
        <f t="shared" si="204"/>
        <v>GRADE DE RIPAS DE MADEIRA DE LEI,CRUZADAS,MONTADAS E FIXADAS SOBRE PECAS DE 5X5CM,FORMANDO QUADROS DE 60X60CM.FORNECIMENTO E COLOCACAO</v>
      </c>
      <c r="C13064" s="115" t="s">
        <v>45895</v>
      </c>
      <c r="D13064" s="115" t="s">
        <v>45896</v>
      </c>
      <c r="E13064" s="115" t="s">
        <v>36906</v>
      </c>
      <c r="I13064" s="115" t="s">
        <v>16</v>
      </c>
      <c r="J13064" s="115">
        <v>280.37</v>
      </c>
    </row>
    <row r="13065" spans="1:10" hidden="1">
      <c r="A13065" s="115" t="s">
        <v>13319</v>
      </c>
      <c r="B13065" s="115" t="str">
        <f t="shared" si="204"/>
        <v>GRADE DE RIPAS DE MADEIRA DE LEI,CRUZADAS,MONTADAS E FIXADAS SOBRE PECAS DE 5X5CM,FORMANDO QUADROS DE 60X60CM.FORNECIMENTO E COLOCACAO</v>
      </c>
      <c r="C13065" s="115" t="s">
        <v>45895</v>
      </c>
      <c r="D13065" s="115" t="s">
        <v>45896</v>
      </c>
      <c r="E13065" s="115" t="s">
        <v>36906</v>
      </c>
      <c r="I13065" s="115" t="s">
        <v>16</v>
      </c>
      <c r="J13065" s="115">
        <v>264.31</v>
      </c>
    </row>
    <row r="13066" spans="1:10" hidden="1">
      <c r="A13066" s="115" t="s">
        <v>13320</v>
      </c>
      <c r="B13066" s="115" t="str">
        <f t="shared" si="204"/>
        <v>ESTRADO DE MADEIRA DE LEI,FORMADO POR RIPAS COM INTERVALOS DE 2,5CM, E APOIADAS EM TRAVESSAS DE 4CM, ESPACADAS DE 10CM,FIXADAS COM PARAFUSOS DE LATAO DE 1.1/2".FORNECIMENTO E COLOCACAO</v>
      </c>
      <c r="C13066" s="115" t="s">
        <v>45897</v>
      </c>
      <c r="D13066" s="115" t="s">
        <v>45898</v>
      </c>
      <c r="E13066" s="115" t="s">
        <v>45899</v>
      </c>
      <c r="F13066" s="115" t="s">
        <v>37196</v>
      </c>
      <c r="I13066" s="115" t="s">
        <v>16</v>
      </c>
      <c r="J13066" s="115">
        <v>468.7</v>
      </c>
    </row>
    <row r="13067" spans="1:10" hidden="1">
      <c r="A13067" s="115" t="s">
        <v>13321</v>
      </c>
      <c r="B13067" s="115" t="str">
        <f t="shared" si="204"/>
        <v>ESTRADO DE MADEIRA DE LEI,FORMADO POR RIPAS COM INTERVALOS DE 2,5CM, E APOIADAS EM TRAVESSAS DE 4CM, ESPACADAS DE 10CM,FIXADAS COM PARAFUSOS DE LATAO DE 1.1/2".FORNECIMENTO E COLOCACAO</v>
      </c>
      <c r="C13067" s="115" t="s">
        <v>45897</v>
      </c>
      <c r="D13067" s="115" t="s">
        <v>45898</v>
      </c>
      <c r="E13067" s="115" t="s">
        <v>45899</v>
      </c>
      <c r="F13067" s="115" t="s">
        <v>37196</v>
      </c>
      <c r="I13067" s="115" t="s">
        <v>16</v>
      </c>
      <c r="J13067" s="115">
        <v>441.92</v>
      </c>
    </row>
    <row r="13068" spans="1:10" hidden="1">
      <c r="A13068" s="115" t="s">
        <v>13322</v>
      </c>
      <c r="B13068" s="115" t="str">
        <f t="shared" si="204"/>
        <v>QUADRO DE MADEIRA DE LEI,PARA COLOCACAO DE APARELHO DE AR CONDICIONADO DE 1 A 2HP,INCLUSIVE ALIZAR.FORNECIMENTO E COLOCACAO</v>
      </c>
      <c r="C13068" s="115" t="s">
        <v>45900</v>
      </c>
      <c r="D13068" s="115" t="s">
        <v>45901</v>
      </c>
      <c r="E13068" s="115" t="s">
        <v>36834</v>
      </c>
      <c r="I13068" s="115" t="s">
        <v>6</v>
      </c>
      <c r="J13068" s="115">
        <v>146.04</v>
      </c>
    </row>
    <row r="13069" spans="1:10" hidden="1">
      <c r="A13069" s="115" t="s">
        <v>13323</v>
      </c>
      <c r="B13069" s="115" t="str">
        <f t="shared" si="204"/>
        <v>QUADRO DE MADEIRA DE LEI,PARA COLOCACAO DE APARELHO DE AR CONDICIONADO DE 1 A 2HP,INCLUSIVE ALIZAR.FORNECIMENTO E COLOCACAO</v>
      </c>
      <c r="C13069" s="115" t="s">
        <v>45900</v>
      </c>
      <c r="D13069" s="115" t="s">
        <v>45901</v>
      </c>
      <c r="E13069" s="115" t="s">
        <v>36834</v>
      </c>
      <c r="I13069" s="115" t="s">
        <v>6</v>
      </c>
      <c r="J13069" s="115">
        <v>135.33000000000001</v>
      </c>
    </row>
    <row r="13070" spans="1:10" hidden="1">
      <c r="A13070" s="115" t="s">
        <v>13324</v>
      </c>
      <c r="B13070" s="115" t="str">
        <f t="shared" si="204"/>
        <v>QUADRO MURAL EM COMPENSADO DE 10MM, INCLUSIVE MOLDURA DO MESMO MATERIAL.FORNECIMENTO E COLOCACAO</v>
      </c>
      <c r="C13070" s="115" t="s">
        <v>45902</v>
      </c>
      <c r="D13070" s="115" t="s">
        <v>45903</v>
      </c>
      <c r="I13070" s="115" t="s">
        <v>16</v>
      </c>
      <c r="J13070" s="115">
        <v>257.89999999999998</v>
      </c>
    </row>
    <row r="13071" spans="1:10" hidden="1">
      <c r="A13071" s="115" t="s">
        <v>13325</v>
      </c>
      <c r="B13071" s="115" t="str">
        <f t="shared" si="204"/>
        <v>QUADRO MURAL EM COMPENSADO DE 10MM, INCLUSIVE MOLDURA DO MESMO MATERIAL.FORNECIMENTO E COLOCACAO</v>
      </c>
      <c r="C13071" s="115" t="s">
        <v>45902</v>
      </c>
      <c r="D13071" s="115" t="s">
        <v>45903</v>
      </c>
      <c r="I13071" s="115" t="s">
        <v>16</v>
      </c>
      <c r="J13071" s="115">
        <v>247.18</v>
      </c>
    </row>
    <row r="13072" spans="1:10" hidden="1">
      <c r="A13072" s="115" t="s">
        <v>13326</v>
      </c>
      <c r="B13072" s="115" t="str">
        <f t="shared" si="204"/>
        <v>QUADRO DE AULA EM ARGAMASSA,EMPREGANDO-SE CORANTE VERDE,COMMOLDURA E PORTA-GIZ DE MADEIRA.FORNECIMENTO E COLOCACAO</v>
      </c>
      <c r="C13072" s="115" t="s">
        <v>45904</v>
      </c>
      <c r="D13072" s="115" t="s">
        <v>45905</v>
      </c>
      <c r="I13072" s="115" t="s">
        <v>16</v>
      </c>
      <c r="J13072" s="115">
        <v>223.78</v>
      </c>
    </row>
    <row r="13073" spans="1:10" hidden="1">
      <c r="A13073" s="115" t="s">
        <v>13327</v>
      </c>
      <c r="B13073" s="115" t="str">
        <f t="shared" si="204"/>
        <v>QUADRO DE AULA EM ARGAMASSA,EMPREGANDO-SE CORANTE VERDE,COMMOLDURA E PORTA-GIZ DE MADEIRA.FORNECIMENTO E COLOCACAO</v>
      </c>
      <c r="C13073" s="115" t="s">
        <v>45904</v>
      </c>
      <c r="D13073" s="115" t="s">
        <v>45905</v>
      </c>
      <c r="I13073" s="115" t="s">
        <v>16</v>
      </c>
      <c r="J13073" s="115">
        <v>203.37</v>
      </c>
    </row>
    <row r="13074" spans="1:10" hidden="1">
      <c r="A13074" s="115" t="s">
        <v>13328</v>
      </c>
      <c r="B13074" s="115" t="str">
        <f t="shared" si="204"/>
        <v>QUADRO MURAL DE CELULOSE PRENSADA COM FLANELOGRAFO,MEDINDO 504X123CM, MOLDURA DE MADEIRA ENVERNIZADA,CONFORME PROJETO Nº6012/EMOP.FORNECIMENTO E COLOCACAO</v>
      </c>
      <c r="C13074" s="115" t="s">
        <v>45906</v>
      </c>
      <c r="D13074" s="115" t="s">
        <v>45907</v>
      </c>
      <c r="E13074" s="115" t="s">
        <v>45908</v>
      </c>
      <c r="I13074" s="115" t="s">
        <v>6</v>
      </c>
      <c r="J13074" s="115">
        <v>1454.88</v>
      </c>
    </row>
    <row r="13075" spans="1:10" hidden="1">
      <c r="A13075" s="115" t="s">
        <v>13329</v>
      </c>
      <c r="B13075" s="115" t="str">
        <f t="shared" si="204"/>
        <v>QUADRO MURAL DE CELULOSE PRENSADA COM FLANELOGRAFO,MEDINDO 504X123CM, MOLDURA DE MADEIRA ENVERNIZADA,CONFORME PROJETO Nº6012/EMOP.FORNECIMENTO E COLOCACAO</v>
      </c>
      <c r="C13075" s="115" t="s">
        <v>45906</v>
      </c>
      <c r="D13075" s="115" t="s">
        <v>45907</v>
      </c>
      <c r="E13075" s="115" t="s">
        <v>45908</v>
      </c>
      <c r="I13075" s="115" t="s">
        <v>6</v>
      </c>
      <c r="J13075" s="115">
        <v>1339.42</v>
      </c>
    </row>
    <row r="13076" spans="1:10" hidden="1">
      <c r="A13076" s="115" t="s">
        <v>13330</v>
      </c>
      <c r="B13076" s="115" t="str">
        <f t="shared" si="204"/>
        <v>BALCAO DE ATENDIMENTO DE MADEIRA DE LEI,VAO DE 130X105CM,COMPORTA DE FRISOS DE MADEIRA,EM 2 FOLHAS,COM UMA PRATELEIRA,CONFORME PROJETO Nº6013/EMOP,EXCLUSIVE FERRAGENS E SOCO DE CONCRETO E ALVENARIA.FORNECIMENTO E COLOCACAO</v>
      </c>
      <c r="C13076" s="115" t="s">
        <v>45909</v>
      </c>
      <c r="D13076" s="115" t="s">
        <v>45910</v>
      </c>
      <c r="E13076" s="115" t="s">
        <v>45911</v>
      </c>
      <c r="F13076" s="115" t="s">
        <v>45912</v>
      </c>
      <c r="I13076" s="115" t="s">
        <v>6</v>
      </c>
      <c r="J13076" s="115">
        <v>1630.54</v>
      </c>
    </row>
    <row r="13077" spans="1:10" hidden="1">
      <c r="A13077" s="115" t="s">
        <v>13331</v>
      </c>
      <c r="B13077" s="115" t="str">
        <f t="shared" si="204"/>
        <v>BALCAO DE ATENDIMENTO DE MADEIRA DE LEI,VAO DE 130X105CM,COMPORTA DE FRISOS DE MADEIRA,EM 2 FOLHAS,COM UMA PRATELEIRA,CONFORME PROJETO Nº6013/EMOP,EXCLUSIVE FERRAGENS E SOCO DE CONCRETO E ALVENARIA.FORNECIMENTO E COLOCACAO</v>
      </c>
      <c r="C13077" s="115" t="s">
        <v>45909</v>
      </c>
      <c r="D13077" s="115" t="s">
        <v>45910</v>
      </c>
      <c r="E13077" s="115" t="s">
        <v>45911</v>
      </c>
      <c r="F13077" s="115" t="s">
        <v>45912</v>
      </c>
      <c r="I13077" s="115" t="s">
        <v>6</v>
      </c>
      <c r="J13077" s="115">
        <v>1560.91</v>
      </c>
    </row>
    <row r="13078" spans="1:10" hidden="1">
      <c r="A13078" s="115" t="s">
        <v>13332</v>
      </c>
      <c r="B13078" s="115" t="str">
        <f t="shared" si="204"/>
        <v>BALCAO BASCULAVEL EM COMPENSADO NAVAL DE 10MM,COM ACABAMENTO EM CHAPA LAMINADA,1,50X0,30M.FORNECIMENTO E COLOCACAO</v>
      </c>
      <c r="C13078" s="115" t="s">
        <v>45913</v>
      </c>
      <c r="D13078" s="115" t="s">
        <v>45914</v>
      </c>
      <c r="I13078" s="115" t="s">
        <v>6</v>
      </c>
      <c r="J13078" s="115">
        <v>985.23</v>
      </c>
    </row>
    <row r="13079" spans="1:10" hidden="1">
      <c r="A13079" s="115" t="s">
        <v>13333</v>
      </c>
      <c r="B13079" s="115" t="str">
        <f t="shared" si="204"/>
        <v>BALCAO BASCULAVEL EM COMPENSADO NAVAL DE 10MM,COM ACABAMENTO EM CHAPA LAMINADA,1,50X0,30M.FORNECIMENTO E COLOCACAO</v>
      </c>
      <c r="C13079" s="115" t="s">
        <v>45913</v>
      </c>
      <c r="D13079" s="115" t="s">
        <v>45914</v>
      </c>
      <c r="I13079" s="115" t="s">
        <v>6</v>
      </c>
      <c r="J13079" s="115">
        <v>899.53</v>
      </c>
    </row>
    <row r="13080" spans="1:10" hidden="1">
      <c r="A13080" s="115" t="s">
        <v>13334</v>
      </c>
      <c r="B13080" s="115" t="str">
        <f t="shared" si="204"/>
        <v>PRATELEIRA DE MADEIRA DE LEI EM COMPENSADO DE 20MM E 40CM DE LARGURA,SOBRE CANTONEIRAS DE FERRO.FORNECIMENTO E COLOCACAO</v>
      </c>
      <c r="C13080" s="115" t="s">
        <v>45915</v>
      </c>
      <c r="D13080" s="115" t="s">
        <v>45916</v>
      </c>
      <c r="I13080" s="115" t="s">
        <v>58</v>
      </c>
      <c r="J13080" s="115">
        <v>76.81</v>
      </c>
    </row>
    <row r="13081" spans="1:10" hidden="1">
      <c r="A13081" s="115" t="s">
        <v>13335</v>
      </c>
      <c r="B13081" s="115" t="str">
        <f t="shared" si="204"/>
        <v>PRATELEIRA DE MADEIRA DE LEI EM COMPENSADO DE 20MM E 40CM DE LARGURA,SOBRE CANTONEIRAS DE FERRO.FORNECIMENTO E COLOCACAO</v>
      </c>
      <c r="C13081" s="115" t="s">
        <v>45915</v>
      </c>
      <c r="D13081" s="115" t="s">
        <v>45916</v>
      </c>
      <c r="I13081" s="115" t="s">
        <v>58</v>
      </c>
      <c r="J13081" s="115">
        <v>71.45</v>
      </c>
    </row>
    <row r="13082" spans="1:10" hidden="1">
      <c r="A13082" s="115" t="s">
        <v>13336</v>
      </c>
      <c r="B13082" s="115" t="str">
        <f t="shared" si="204"/>
        <v>PRATELEIRA DE MADEIRA DE LEI EM COMPENSADO DE 20MM E 50CM DE LARGURA,SOBRE CANTONEIRAS DE FERRO.FORNECIMENTO E COLOCACAO</v>
      </c>
      <c r="C13082" s="115" t="s">
        <v>45917</v>
      </c>
      <c r="D13082" s="115" t="s">
        <v>45916</v>
      </c>
      <c r="I13082" s="115" t="s">
        <v>58</v>
      </c>
      <c r="J13082" s="115">
        <v>84.2</v>
      </c>
    </row>
    <row r="13083" spans="1:10" hidden="1">
      <c r="A13083" s="115" t="s">
        <v>13337</v>
      </c>
      <c r="B13083" s="115" t="str">
        <f t="shared" si="204"/>
        <v>PRATELEIRA DE MADEIRA DE LEI EM COMPENSADO DE 20MM E 50CM DE LARGURA,SOBRE CANTONEIRAS DE FERRO.FORNECIMENTO E COLOCACAO</v>
      </c>
      <c r="C13083" s="115" t="s">
        <v>45917</v>
      </c>
      <c r="D13083" s="115" t="s">
        <v>45916</v>
      </c>
      <c r="I13083" s="115" t="s">
        <v>58</v>
      </c>
      <c r="J13083" s="115">
        <v>78.849999999999994</v>
      </c>
    </row>
    <row r="13084" spans="1:10" hidden="1">
      <c r="A13084" s="115" t="s">
        <v>13338</v>
      </c>
      <c r="B13084" s="115" t="str">
        <f t="shared" si="204"/>
        <v>PRATELEIRA DE MADEIRA DE LEI EM COMPENSADO DE 20MM E 60CM DE LARGURA,SOBRE CANTONEIRAS DE FERRO.FORNECIMENTO E COLOCACAO</v>
      </c>
      <c r="C13084" s="115" t="s">
        <v>45918</v>
      </c>
      <c r="D13084" s="115" t="s">
        <v>45916</v>
      </c>
      <c r="I13084" s="115" t="s">
        <v>58</v>
      </c>
      <c r="J13084" s="115">
        <v>91.36</v>
      </c>
    </row>
    <row r="13085" spans="1:10" hidden="1">
      <c r="A13085" s="115" t="s">
        <v>13339</v>
      </c>
      <c r="B13085" s="115" t="str">
        <f t="shared" si="204"/>
        <v>PRATELEIRA DE MADEIRA DE LEI EM COMPENSADO DE 20MM E 60CM DE LARGURA,SOBRE CANTONEIRAS DE FERRO.FORNECIMENTO E COLOCACAO</v>
      </c>
      <c r="C13085" s="115" t="s">
        <v>45918</v>
      </c>
      <c r="D13085" s="115" t="s">
        <v>45916</v>
      </c>
      <c r="I13085" s="115" t="s">
        <v>58</v>
      </c>
      <c r="J13085" s="115">
        <v>86</v>
      </c>
    </row>
    <row r="13086" spans="1:10" hidden="1">
      <c r="A13086" s="115" t="s">
        <v>13340</v>
      </c>
      <c r="B13086" s="115" t="str">
        <f t="shared" si="204"/>
        <v>PROTECAO TIPO BATE-CADEIRA DE MADEIRA DE LEI,15X2CM,APARELHADA EM UMA FACE E NOS TOPOS,EXCLUSIVE PINTURA.FORNECIMENTO ECOLOCACAO</v>
      </c>
      <c r="C13086" s="115" t="s">
        <v>45919</v>
      </c>
      <c r="D13086" s="115" t="s">
        <v>45920</v>
      </c>
      <c r="E13086" s="115" t="s">
        <v>37137</v>
      </c>
      <c r="I13086" s="115" t="s">
        <v>58</v>
      </c>
      <c r="J13086" s="115">
        <v>66.260000000000005</v>
      </c>
    </row>
    <row r="13087" spans="1:10" hidden="1">
      <c r="A13087" s="115" t="s">
        <v>13341</v>
      </c>
      <c r="B13087" s="115" t="str">
        <f t="shared" si="204"/>
        <v>PROTECAO TIPO BATE-CADEIRA DE MADEIRA DE LEI,15X2CM,APARELHADA EM UMA FACE E NOS TOPOS,EXCLUSIVE PINTURA.FORNECIMENTO ECOLOCACAO</v>
      </c>
      <c r="C13087" s="115" t="s">
        <v>45919</v>
      </c>
      <c r="D13087" s="115" t="s">
        <v>45920</v>
      </c>
      <c r="E13087" s="115" t="s">
        <v>37137</v>
      </c>
      <c r="I13087" s="115" t="s">
        <v>58</v>
      </c>
      <c r="J13087" s="115">
        <v>61.97</v>
      </c>
    </row>
    <row r="13088" spans="1:10" hidden="1">
      <c r="A13088" s="115" t="s">
        <v>13342</v>
      </c>
      <c r="B13088" s="115" t="str">
        <f t="shared" si="204"/>
        <v>PROTECAO DE PAREDES DE SALA DE AULA,COM MADEIRA DE LEI,20X2,5CM, APARELHADA EM UMA FACE E NOS TOPOS, EXCLUSIVE PINTURA.FORNECIMENTO E COLOCACAO</v>
      </c>
      <c r="C13088" s="115" t="s">
        <v>45921</v>
      </c>
      <c r="D13088" s="115" t="s">
        <v>45922</v>
      </c>
      <c r="E13088" s="115" t="s">
        <v>37143</v>
      </c>
      <c r="I13088" s="115" t="s">
        <v>58</v>
      </c>
      <c r="J13088" s="115">
        <v>66.56</v>
      </c>
    </row>
    <row r="13089" spans="1:10" hidden="1">
      <c r="A13089" s="115" t="s">
        <v>13343</v>
      </c>
      <c r="B13089" s="115" t="str">
        <f t="shared" si="204"/>
        <v>PROTECAO DE PAREDES DE SALA DE AULA,COM MADEIRA DE LEI,20X2,5CM, APARELHADA EM UMA FACE E NOS TOPOS, EXCLUSIVE PINTURA.FORNECIMENTO E COLOCACAO</v>
      </c>
      <c r="C13089" s="115" t="s">
        <v>45921</v>
      </c>
      <c r="D13089" s="115" t="s">
        <v>45922</v>
      </c>
      <c r="E13089" s="115" t="s">
        <v>37143</v>
      </c>
      <c r="I13089" s="115" t="s">
        <v>58</v>
      </c>
      <c r="J13089" s="115">
        <v>62.27</v>
      </c>
    </row>
    <row r="13090" spans="1:10" hidden="1">
      <c r="A13090" s="115" t="s">
        <v>13344</v>
      </c>
      <c r="B13090" s="115" t="str">
        <f t="shared" si="204"/>
        <v>FRISO EM MADEIRA DE LEI,MEDINDO 3X1,5CM,BOLEADO.FORNECIMENTO E COLOCACAO</v>
      </c>
      <c r="C13090" s="115" t="s">
        <v>45923</v>
      </c>
      <c r="D13090" s="115" t="s">
        <v>36481</v>
      </c>
      <c r="I13090" s="115" t="s">
        <v>58</v>
      </c>
      <c r="J13090" s="115">
        <v>19.829999999999998</v>
      </c>
    </row>
    <row r="13091" spans="1:10" hidden="1">
      <c r="A13091" s="115" t="s">
        <v>13345</v>
      </c>
      <c r="B13091" s="115" t="str">
        <f t="shared" si="204"/>
        <v>FRISO EM MADEIRA DE LEI,MEDINDO 3X1,5CM,BOLEADO.FORNECIMENTO E COLOCACAO</v>
      </c>
      <c r="C13091" s="115" t="s">
        <v>45923</v>
      </c>
      <c r="D13091" s="115" t="s">
        <v>36481</v>
      </c>
      <c r="I13091" s="115" t="s">
        <v>58</v>
      </c>
      <c r="J13091" s="115">
        <v>18.8</v>
      </c>
    </row>
    <row r="13092" spans="1:10" hidden="1">
      <c r="A13092" s="115" t="s">
        <v>13346</v>
      </c>
      <c r="B13092" s="115" t="str">
        <f t="shared" si="204"/>
        <v>ADUELA EM MADEIRA DE LEI,DE 13X3CM.FORNECIMENTO E COLOCACAO</v>
      </c>
      <c r="C13092" s="115" t="s">
        <v>13347</v>
      </c>
      <c r="I13092" s="115" t="s">
        <v>58</v>
      </c>
      <c r="J13092" s="115">
        <v>38.76</v>
      </c>
    </row>
    <row r="13093" spans="1:10" hidden="1">
      <c r="A13093" s="115" t="s">
        <v>13348</v>
      </c>
      <c r="B13093" s="115" t="str">
        <f t="shared" si="204"/>
        <v>ADUELA EM MADEIRA DE LEI,DE 13X3CM.FORNECIMENTO E COLOCACAO</v>
      </c>
      <c r="C13093" s="115" t="s">
        <v>13347</v>
      </c>
      <c r="I13093" s="115" t="s">
        <v>58</v>
      </c>
      <c r="J13093" s="115">
        <v>36.880000000000003</v>
      </c>
    </row>
    <row r="13094" spans="1:10" hidden="1">
      <c r="A13094" s="115" t="s">
        <v>13349</v>
      </c>
      <c r="B13094" s="115" t="str">
        <f t="shared" si="204"/>
        <v>ADUELA EM MADEIRA DE LEI,DE 14X3CM,COM 3,5CM DE REBAIXO.FORNECIMENTO E COLOCACAO</v>
      </c>
      <c r="C13094" s="115" t="s">
        <v>45924</v>
      </c>
      <c r="D13094" s="115" t="s">
        <v>39253</v>
      </c>
      <c r="I13094" s="115" t="s">
        <v>58</v>
      </c>
      <c r="J13094" s="115">
        <v>41.13</v>
      </c>
    </row>
    <row r="13095" spans="1:10" hidden="1">
      <c r="A13095" s="115" t="s">
        <v>13350</v>
      </c>
      <c r="B13095" s="115" t="str">
        <f t="shared" si="204"/>
        <v>ADUELA EM MADEIRA DE LEI,DE 14X3CM,COM 3,5CM DE REBAIXO.FORNECIMENTO E COLOCACAO</v>
      </c>
      <c r="C13095" s="115" t="s">
        <v>45924</v>
      </c>
      <c r="D13095" s="115" t="s">
        <v>39253</v>
      </c>
      <c r="I13095" s="115" t="s">
        <v>58</v>
      </c>
      <c r="J13095" s="115">
        <v>39.26</v>
      </c>
    </row>
    <row r="13096" spans="1:10" hidden="1">
      <c r="A13096" s="115" t="s">
        <v>13351</v>
      </c>
      <c r="B13096" s="115" t="str">
        <f t="shared" si="204"/>
        <v>MARCO EM MADEIRA DE LEI,DE 7X3CM.FORNECIMENTO E COLOCACAO</v>
      </c>
      <c r="C13096" s="115" t="s">
        <v>13352</v>
      </c>
      <c r="I13096" s="115" t="s">
        <v>58</v>
      </c>
      <c r="J13096" s="115">
        <v>33.67</v>
      </c>
    </row>
    <row r="13097" spans="1:10" hidden="1">
      <c r="A13097" s="115" t="s">
        <v>13353</v>
      </c>
      <c r="B13097" s="115" t="str">
        <f t="shared" si="204"/>
        <v>MARCO EM MADEIRA DE LEI,DE 7X3CM.FORNECIMENTO E COLOCACAO</v>
      </c>
      <c r="C13097" s="115" t="s">
        <v>13352</v>
      </c>
      <c r="I13097" s="115" t="s">
        <v>58</v>
      </c>
      <c r="J13097" s="115">
        <v>31.8</v>
      </c>
    </row>
    <row r="13098" spans="1:10" hidden="1">
      <c r="A13098" s="115" t="s">
        <v>13354</v>
      </c>
      <c r="B13098" s="115" t="str">
        <f t="shared" si="204"/>
        <v>ALIZAR EM MADEIRA DE LEI,DE 5X2CM.FORNECIMENTO E COLOCACAO</v>
      </c>
      <c r="C13098" s="115" t="s">
        <v>13355</v>
      </c>
      <c r="I13098" s="115" t="s">
        <v>58</v>
      </c>
      <c r="J13098" s="115">
        <v>8.52</v>
      </c>
    </row>
    <row r="13099" spans="1:10" hidden="1">
      <c r="A13099" s="115" t="s">
        <v>13356</v>
      </c>
      <c r="B13099" s="115" t="str">
        <f t="shared" si="204"/>
        <v>ALIZAR EM MADEIRA DE LEI,DE 5X2CM.FORNECIMENTO E COLOCACAO</v>
      </c>
      <c r="C13099" s="115" t="s">
        <v>13355</v>
      </c>
      <c r="I13099" s="115" t="s">
        <v>58</v>
      </c>
      <c r="J13099" s="115">
        <v>8.1199999999999992</v>
      </c>
    </row>
    <row r="13100" spans="1:10" hidden="1">
      <c r="A13100" s="115" t="s">
        <v>13357</v>
      </c>
      <c r="B13100" s="115" t="str">
        <f t="shared" si="204"/>
        <v>MOLDURA DE MADEIRA DE LEI,ENVERNIZADA,DE 10X2,5CM,PARA QUADRO DE AULA,CONFORME PROJETO N°6015/EMOP.FORNECIMENTO E COLOCACAO</v>
      </c>
      <c r="C13100" s="115" t="s">
        <v>45925</v>
      </c>
      <c r="D13100" s="115" t="s">
        <v>45926</v>
      </c>
      <c r="E13100" s="115" t="s">
        <v>36834</v>
      </c>
      <c r="I13100" s="115" t="s">
        <v>58</v>
      </c>
      <c r="J13100" s="115">
        <v>51.64</v>
      </c>
    </row>
    <row r="13101" spans="1:10" hidden="1">
      <c r="A13101" s="115" t="s">
        <v>13358</v>
      </c>
      <c r="B13101" s="115" t="str">
        <f t="shared" si="204"/>
        <v>MOLDURA DE MADEIRA DE LEI,ENVERNIZADA,DE 10X2,5CM,PARA QUADRO DE AULA,CONFORME PROJETO N°6015/EMOP.FORNECIMENTO E COLOCACAO</v>
      </c>
      <c r="C13101" s="115" t="s">
        <v>45925</v>
      </c>
      <c r="D13101" s="115" t="s">
        <v>45926</v>
      </c>
      <c r="E13101" s="115" t="s">
        <v>36834</v>
      </c>
      <c r="I13101" s="115" t="s">
        <v>58</v>
      </c>
      <c r="J13101" s="115">
        <v>46.28</v>
      </c>
    </row>
    <row r="13102" spans="1:10" hidden="1">
      <c r="A13102" s="115" t="s">
        <v>13359</v>
      </c>
      <c r="B13102" s="115" t="str">
        <f t="shared" si="204"/>
        <v>PORTA GIZ DE MADEIRA DE LEI,ENVERNIZADO,DE 10X2,5CM,PARA QUADRO DE AULA,CONFORME PROJETO N°6016/EMOP.FORNECIMENTO E COLOCACAO</v>
      </c>
      <c r="C13102" s="115" t="s">
        <v>45927</v>
      </c>
      <c r="D13102" s="115" t="s">
        <v>45928</v>
      </c>
      <c r="E13102" s="115" t="s">
        <v>37196</v>
      </c>
      <c r="I13102" s="115" t="s">
        <v>58</v>
      </c>
      <c r="J13102" s="115">
        <v>62.98</v>
      </c>
    </row>
    <row r="13103" spans="1:10" hidden="1">
      <c r="A13103" s="115" t="s">
        <v>13360</v>
      </c>
      <c r="B13103" s="115" t="str">
        <f t="shared" si="204"/>
        <v>PORTA GIZ DE MADEIRA DE LEI,ENVERNIZADO,DE 10X2,5CM,PARA QUADRO DE AULA,CONFORME PROJETO N°6016/EMOP.FORNECIMENTO E COLOCACAO</v>
      </c>
      <c r="C13103" s="115" t="s">
        <v>45927</v>
      </c>
      <c r="D13103" s="115" t="s">
        <v>45928</v>
      </c>
      <c r="E13103" s="115" t="s">
        <v>37196</v>
      </c>
      <c r="I13103" s="115" t="s">
        <v>58</v>
      </c>
      <c r="J13103" s="115">
        <v>57.62</v>
      </c>
    </row>
    <row r="13104" spans="1:10" hidden="1">
      <c r="A13104" s="115" t="s">
        <v>13361</v>
      </c>
      <c r="B13104" s="115" t="str">
        <f t="shared" si="204"/>
        <v>PORTA DE MADEIRA DE LEI EM COMPENSADO,FOLHEADA NAS 2 FACES COM 3CM DE ESPESSURA,EXCLUSIVE FERRAGENS,ADUELAS E ALIZARES.FORNECIMENTO E COLOCACAO</v>
      </c>
      <c r="C13104" s="115" t="s">
        <v>45929</v>
      </c>
      <c r="D13104" s="115" t="s">
        <v>45930</v>
      </c>
      <c r="E13104" s="115" t="s">
        <v>37145</v>
      </c>
      <c r="I13104" s="115" t="s">
        <v>16</v>
      </c>
      <c r="J13104" s="115">
        <v>589.29</v>
      </c>
    </row>
    <row r="13105" spans="1:10" hidden="1">
      <c r="A13105" s="115" t="s">
        <v>13362</v>
      </c>
      <c r="B13105" s="115" t="str">
        <f t="shared" si="204"/>
        <v>PORTA DE MADEIRA DE LEI EM COMPENSADO,FOLHEADA NAS 2 FACES COM 3CM DE ESPESSURA,EXCLUSIVE FERRAGENS,ADUELAS E ALIZARES.FORNECIMENTO E COLOCACAO</v>
      </c>
      <c r="C13105" s="115" t="s">
        <v>45929</v>
      </c>
      <c r="D13105" s="115" t="s">
        <v>45930</v>
      </c>
      <c r="E13105" s="115" t="s">
        <v>37145</v>
      </c>
      <c r="I13105" s="115" t="s">
        <v>16</v>
      </c>
      <c r="J13105" s="115">
        <v>574.72</v>
      </c>
    </row>
    <row r="13106" spans="1:10" hidden="1">
      <c r="A13106" s="115" t="s">
        <v>13363</v>
      </c>
      <c r="B13106" s="115" t="str">
        <f t="shared" si="204"/>
        <v>PORTA DE MADEIRA DE LEI COM PAINEL DE VENEZIANA,COM 3CM DE ESPESSURA,EXCLUSIVE FERRAGENS,ADUELAS E ALIZARES.FORNECIMENTO E COLOCACAO</v>
      </c>
      <c r="C13106" s="115" t="s">
        <v>45931</v>
      </c>
      <c r="D13106" s="115" t="s">
        <v>45932</v>
      </c>
      <c r="E13106" s="115" t="s">
        <v>36481</v>
      </c>
      <c r="I13106" s="115" t="s">
        <v>16</v>
      </c>
      <c r="J13106" s="115">
        <v>781.29</v>
      </c>
    </row>
    <row r="13107" spans="1:10" hidden="1">
      <c r="A13107" s="115" t="s">
        <v>13364</v>
      </c>
      <c r="B13107" s="115" t="str">
        <f t="shared" si="204"/>
        <v>PORTA DE MADEIRA DE LEI COM PAINEL DE VENEZIANA,COM 3CM DE ESPESSURA,EXCLUSIVE FERRAGENS,ADUELAS E ALIZARES.FORNECIMENTO E COLOCACAO</v>
      </c>
      <c r="C13107" s="115" t="s">
        <v>45931</v>
      </c>
      <c r="D13107" s="115" t="s">
        <v>45932</v>
      </c>
      <c r="E13107" s="115" t="s">
        <v>36481</v>
      </c>
      <c r="I13107" s="115" t="s">
        <v>16</v>
      </c>
      <c r="J13107" s="115">
        <v>766.72</v>
      </c>
    </row>
    <row r="13108" spans="1:10" hidden="1">
      <c r="A13108" s="115" t="s">
        <v>13365</v>
      </c>
      <c r="B13108" s="115" t="str">
        <f t="shared" si="204"/>
        <v>PORTA DE MADEIRA DE LEI MACICA COM ATE 5 ALMOFADAS,COM 3,5CM DE ESPESSURA,EXCLUSIVE FERRAGENS,MARCO E ALIZAR.FORNECIMENTO E COLOCACAO</v>
      </c>
      <c r="C13108" s="115" t="s">
        <v>45933</v>
      </c>
      <c r="D13108" s="115" t="s">
        <v>45934</v>
      </c>
      <c r="E13108" s="115" t="s">
        <v>37124</v>
      </c>
      <c r="I13108" s="115" t="s">
        <v>16</v>
      </c>
      <c r="J13108" s="115">
        <v>685.29</v>
      </c>
    </row>
    <row r="13109" spans="1:10" hidden="1">
      <c r="A13109" s="115" t="s">
        <v>13366</v>
      </c>
      <c r="B13109" s="115" t="str">
        <f t="shared" si="204"/>
        <v>PORTA DE MADEIRA DE LEI MACICA COM ATE 5 ALMOFADAS,COM 3,5CM DE ESPESSURA,EXCLUSIVE FERRAGENS,MARCO E ALIZAR.FORNECIMENTO E COLOCACAO</v>
      </c>
      <c r="C13109" s="115" t="s">
        <v>45933</v>
      </c>
      <c r="D13109" s="115" t="s">
        <v>45934</v>
      </c>
      <c r="E13109" s="115" t="s">
        <v>37124</v>
      </c>
      <c r="I13109" s="115" t="s">
        <v>16</v>
      </c>
      <c r="J13109" s="115">
        <v>670.72</v>
      </c>
    </row>
    <row r="13110" spans="1:10" hidden="1">
      <c r="A13110" s="115" t="s">
        <v>13367</v>
      </c>
      <c r="B13110" s="115" t="str">
        <f t="shared" si="204"/>
        <v>JANELA DE MADEIRA DE LEI DE VENEZIANA DE ABRIR OU CORRER,COM 3CM DE ESPESSURA,EXCLUSIVE FERRAGENS E GUARNICAO.FORNECIMENTO E COLOCACAO</v>
      </c>
      <c r="C13110" s="115" t="s">
        <v>45935</v>
      </c>
      <c r="D13110" s="115" t="s">
        <v>45936</v>
      </c>
      <c r="E13110" s="115" t="s">
        <v>36906</v>
      </c>
      <c r="I13110" s="115" t="s">
        <v>16</v>
      </c>
      <c r="J13110" s="115">
        <v>760.39</v>
      </c>
    </row>
    <row r="13111" spans="1:10" hidden="1">
      <c r="A13111" s="115" t="s">
        <v>13368</v>
      </c>
      <c r="B13111" s="115" t="str">
        <f t="shared" si="204"/>
        <v>JANELA DE MADEIRA DE LEI DE VENEZIANA DE ABRIR OU CORRER,COM 3CM DE ESPESSURA,EXCLUSIVE FERRAGENS E GUARNICAO.FORNECIMENTO E COLOCACAO</v>
      </c>
      <c r="C13111" s="115" t="s">
        <v>45935</v>
      </c>
      <c r="D13111" s="115" t="s">
        <v>45936</v>
      </c>
      <c r="E13111" s="115" t="s">
        <v>36906</v>
      </c>
      <c r="I13111" s="115" t="s">
        <v>16</v>
      </c>
      <c r="J13111" s="115">
        <v>748.61</v>
      </c>
    </row>
    <row r="13112" spans="1:10" hidden="1">
      <c r="A13112" s="115" t="s">
        <v>13369</v>
      </c>
      <c r="B13112" s="115" t="str">
        <f t="shared" si="204"/>
        <v>JANELA DE MADEIRA DE LEI DE ABRIR OU CORRER,PARA VIDRO,COM 3CM DE ESPESSURA,EXCLUSIVE FERRAGENS E GUARNICAO.FORNECIMENTO E COLOCACAO</v>
      </c>
      <c r="C13112" s="115" t="s">
        <v>45937</v>
      </c>
      <c r="D13112" s="115" t="s">
        <v>45938</v>
      </c>
      <c r="E13112" s="115" t="s">
        <v>36481</v>
      </c>
      <c r="I13112" s="115" t="s">
        <v>16</v>
      </c>
      <c r="J13112" s="115">
        <v>520.39</v>
      </c>
    </row>
    <row r="13113" spans="1:10" hidden="1">
      <c r="A13113" s="115" t="s">
        <v>13370</v>
      </c>
      <c r="B13113" s="115" t="str">
        <f t="shared" si="204"/>
        <v>JANELA DE MADEIRA DE LEI DE ABRIR OU CORRER,PARA VIDRO,COM 3CM DE ESPESSURA,EXCLUSIVE FERRAGENS E GUARNICAO.FORNECIMENTO E COLOCACAO</v>
      </c>
      <c r="C13113" s="115" t="s">
        <v>45937</v>
      </c>
      <c r="D13113" s="115" t="s">
        <v>45938</v>
      </c>
      <c r="E13113" s="115" t="s">
        <v>36481</v>
      </c>
      <c r="I13113" s="115" t="s">
        <v>16</v>
      </c>
      <c r="J13113" s="115">
        <v>508.61</v>
      </c>
    </row>
    <row r="13114" spans="1:10" hidden="1">
      <c r="A13114" s="115" t="s">
        <v>13371</v>
      </c>
      <c r="B13114" s="115" t="str">
        <f t="shared" si="204"/>
        <v>CAIXILHO FIXO DE VENEZIANA EM MADEIRA DE LEI, COM 3CM DE ES-PESSURA EXCLUSIVE GUARNICAO.FORNECIMENTO E COLOCACAO.</v>
      </c>
      <c r="C13114" s="115" t="s">
        <v>45939</v>
      </c>
      <c r="D13114" s="115" t="s">
        <v>45940</v>
      </c>
      <c r="I13114" s="115" t="s">
        <v>16</v>
      </c>
      <c r="J13114" s="115">
        <v>712.18</v>
      </c>
    </row>
    <row r="13115" spans="1:10" hidden="1">
      <c r="A13115" s="115" t="s">
        <v>13372</v>
      </c>
      <c r="B13115" s="115" t="str">
        <f t="shared" si="204"/>
        <v>CAIXILHO FIXO DE MADEIRA DE LEI,COM 3CM DE ESPESSURA,EXCLUSIVE GUARNICAO.FORNECIMENTO E COLOCACAO</v>
      </c>
      <c r="C13115" s="115" t="s">
        <v>45941</v>
      </c>
      <c r="D13115" s="115" t="s">
        <v>45942</v>
      </c>
      <c r="I13115" s="115" t="s">
        <v>16</v>
      </c>
      <c r="J13115" s="115">
        <v>706.82</v>
      </c>
    </row>
    <row r="13116" spans="1:10" hidden="1">
      <c r="A13116" s="115" t="s">
        <v>13373</v>
      </c>
      <c r="B13116" s="115" t="str">
        <f t="shared" si="204"/>
        <v>CAIXILHO FIXO DE MADEIRA DE LEI,PARA VIDRO,COM 3CM DE ESPESSURA,EXCLUSIVE GUARNICAO.FORNECIMENTO E COLOCACAO</v>
      </c>
      <c r="C13116" s="115" t="s">
        <v>45943</v>
      </c>
      <c r="D13116" s="115" t="s">
        <v>45944</v>
      </c>
      <c r="I13116" s="115" t="s">
        <v>16</v>
      </c>
      <c r="J13116" s="115">
        <v>462.13</v>
      </c>
    </row>
    <row r="13117" spans="1:10" hidden="1">
      <c r="A13117" s="115" t="s">
        <v>13374</v>
      </c>
      <c r="B13117" s="115" t="str">
        <f t="shared" si="204"/>
        <v>CAIXILHO FIXO DE MADEIRA DE LEI,PARA VIDRO,COM 3CM DE ESPESSURA,EXCLUSIVE GUARNICAO.FORNECIMENTO E COLOCACAO</v>
      </c>
      <c r="C13117" s="115" t="s">
        <v>45943</v>
      </c>
      <c r="D13117" s="115" t="s">
        <v>45944</v>
      </c>
      <c r="I13117" s="115" t="s">
        <v>16</v>
      </c>
      <c r="J13117" s="115">
        <v>458.11</v>
      </c>
    </row>
    <row r="13118" spans="1:10" hidden="1">
      <c r="A13118" s="115" t="s">
        <v>13375</v>
      </c>
      <c r="B13118" s="115"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15" t="s">
        <v>45945</v>
      </c>
      <c r="D13118" s="115" t="s">
        <v>45946</v>
      </c>
      <c r="E13118" s="115" t="s">
        <v>45947</v>
      </c>
      <c r="F13118" s="115" t="s">
        <v>45948</v>
      </c>
      <c r="G13118" s="115" t="s">
        <v>45949</v>
      </c>
      <c r="I13118" s="115" t="s">
        <v>16</v>
      </c>
      <c r="J13118" s="115">
        <v>1645.9</v>
      </c>
    </row>
    <row r="13119" spans="1:10" hidden="1">
      <c r="A13119" s="115" t="s">
        <v>13376</v>
      </c>
      <c r="B13119" s="115"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15" t="s">
        <v>45945</v>
      </c>
      <c r="D13119" s="115" t="s">
        <v>45946</v>
      </c>
      <c r="E13119" s="115" t="s">
        <v>45947</v>
      </c>
      <c r="F13119" s="115" t="s">
        <v>45948</v>
      </c>
      <c r="G13119" s="115" t="s">
        <v>45949</v>
      </c>
      <c r="I13119" s="115" t="s">
        <v>16</v>
      </c>
      <c r="J13119" s="115">
        <v>1521.25</v>
      </c>
    </row>
    <row r="13120" spans="1:10" hidden="1">
      <c r="A13120" s="115" t="s">
        <v>13377</v>
      </c>
      <c r="B13120" s="115" t="str">
        <f t="shared" si="204"/>
        <v>DECK EM MADEIRA DE LEI APARELHADA,COM ASSOALHO MEDINDO APROXIMADAMENTE 18X2CM,VIGAS LONGITUDINAIS DE 7,5X15CM,TRANSVERSAIS DE 10X15CM,GUARDA-CORPO COMPOSTO DE PECAS DE 15X15CM E 20X2,5CM.FORNECIMENTO E COLOCACAO</v>
      </c>
      <c r="C13120" s="115" t="s">
        <v>45950</v>
      </c>
      <c r="D13120" s="115" t="s">
        <v>45951</v>
      </c>
      <c r="E13120" s="115" t="s">
        <v>45952</v>
      </c>
      <c r="F13120" s="115" t="s">
        <v>45953</v>
      </c>
      <c r="I13120" s="115" t="s">
        <v>16</v>
      </c>
      <c r="J13120" s="115">
        <v>404.21</v>
      </c>
    </row>
    <row r="13121" spans="1:10" hidden="1">
      <c r="A13121" s="115" t="s">
        <v>13378</v>
      </c>
      <c r="B13121" s="115" t="str">
        <f t="shared" si="204"/>
        <v>DECK EM MADEIRA DE LEI APARELHADA,COM ASSOALHO MEDINDO APROXIMADAMENTE 18X2CM,VIGAS LONGITUDINAIS DE 7,5X15CM,TRANSVERSAIS DE 10X15CM,GUARDA-CORPO COMPOSTO DE PECAS DE 15X15CM E 20X2,5CM.FORNECIMENTO E COLOCACAO</v>
      </c>
      <c r="C13121" s="115" t="s">
        <v>45950</v>
      </c>
      <c r="D13121" s="115" t="s">
        <v>45951</v>
      </c>
      <c r="E13121" s="115" t="s">
        <v>45952</v>
      </c>
      <c r="F13121" s="115" t="s">
        <v>45953</v>
      </c>
      <c r="I13121" s="115" t="s">
        <v>16</v>
      </c>
      <c r="J13121" s="115">
        <v>389.19</v>
      </c>
    </row>
    <row r="13122" spans="1:10" hidden="1">
      <c r="A13122" s="115" t="s">
        <v>13379</v>
      </c>
      <c r="B13122" s="115" t="str">
        <f t="shared" si="204"/>
        <v>PECA DE MADEIRA DE LEI,SERRADA,DE 3"X3".FORNECIMENTO</v>
      </c>
      <c r="C13122" s="115" t="s">
        <v>13380</v>
      </c>
      <c r="I13122" s="115" t="s">
        <v>58</v>
      </c>
      <c r="J13122" s="115">
        <v>14.9</v>
      </c>
    </row>
    <row r="13123" spans="1:10" hidden="1">
      <c r="A13123" s="115" t="s">
        <v>13381</v>
      </c>
      <c r="B13123" s="115" t="str">
        <f t="shared" si="204"/>
        <v>PECA DE MADEIRA DE LEI,SERRADA,DE 3"X3".FORNECIMENTO</v>
      </c>
      <c r="C13123" s="115" t="s">
        <v>13380</v>
      </c>
      <c r="I13123" s="115" t="s">
        <v>58</v>
      </c>
      <c r="J13123" s="115">
        <v>14.9</v>
      </c>
    </row>
    <row r="13124" spans="1:10" hidden="1">
      <c r="A13124" s="115" t="s">
        <v>13382</v>
      </c>
      <c r="B13124" s="115" t="str">
        <f t="shared" si="204"/>
        <v>PECA DE MADEIRA DE LEI,SERRADA,DE 3"X4.1/2".FORNECIMENTO</v>
      </c>
      <c r="C13124" s="115" t="s">
        <v>13383</v>
      </c>
      <c r="I13124" s="115" t="s">
        <v>58</v>
      </c>
      <c r="J13124" s="115">
        <v>22.2</v>
      </c>
    </row>
    <row r="13125" spans="1:10" hidden="1">
      <c r="A13125" s="115" t="s">
        <v>13384</v>
      </c>
      <c r="B13125" s="115" t="str">
        <f t="shared" ref="B13125:B13188" si="205">C13125&amp;D13125&amp;E13125&amp;F13125&amp;G13125&amp;H13125</f>
        <v>PECA DE MADEIRA DE LEI,SERRADA,DE 3"X4.1/2".FORNECIMENTO</v>
      </c>
      <c r="C13125" s="115" t="s">
        <v>13383</v>
      </c>
      <c r="I13125" s="115" t="s">
        <v>58</v>
      </c>
      <c r="J13125" s="115">
        <v>22.2</v>
      </c>
    </row>
    <row r="13126" spans="1:10" hidden="1">
      <c r="A13126" s="115" t="s">
        <v>13385</v>
      </c>
      <c r="B13126" s="115" t="str">
        <f t="shared" si="205"/>
        <v>PECA DE MADEIRA DE LEI,SERRADA,DE 3"X6".FORNECIMENTO</v>
      </c>
      <c r="C13126" s="115" t="s">
        <v>13386</v>
      </c>
      <c r="I13126" s="115" t="s">
        <v>58</v>
      </c>
      <c r="J13126" s="115">
        <v>28.9</v>
      </c>
    </row>
    <row r="13127" spans="1:10" hidden="1">
      <c r="A13127" s="115" t="s">
        <v>13387</v>
      </c>
      <c r="B13127" s="115" t="str">
        <f t="shared" si="205"/>
        <v>PECA DE MADEIRA DE LEI,SERRADA,DE 3"X6".FORNECIMENTO</v>
      </c>
      <c r="C13127" s="115" t="s">
        <v>13386</v>
      </c>
      <c r="I13127" s="115" t="s">
        <v>58</v>
      </c>
      <c r="J13127" s="115">
        <v>28.9</v>
      </c>
    </row>
    <row r="13128" spans="1:10" hidden="1">
      <c r="A13128" s="115" t="s">
        <v>13388</v>
      </c>
      <c r="B13128" s="115" t="str">
        <f t="shared" si="205"/>
        <v>COMPENSADO DE 6MM(CHAPA DE 2,20X1,60M).FORNECIMENTO</v>
      </c>
      <c r="C13128" s="115" t="s">
        <v>13389</v>
      </c>
      <c r="I13128" s="115" t="s">
        <v>16</v>
      </c>
      <c r="J13128" s="115">
        <v>20.239999999999998</v>
      </c>
    </row>
    <row r="13129" spans="1:10" hidden="1">
      <c r="A13129" s="115" t="s">
        <v>13390</v>
      </c>
      <c r="B13129" s="115" t="str">
        <f t="shared" si="205"/>
        <v>COMPENSADO DE 6MM(CHAPA DE 2,20X1,60M).FORNECIMENTO</v>
      </c>
      <c r="C13129" s="115" t="s">
        <v>13389</v>
      </c>
      <c r="I13129" s="115" t="s">
        <v>16</v>
      </c>
      <c r="J13129" s="115">
        <v>20.239999999999998</v>
      </c>
    </row>
    <row r="13130" spans="1:10" hidden="1">
      <c r="A13130" s="115" t="s">
        <v>13391</v>
      </c>
      <c r="B13130" s="115" t="str">
        <f t="shared" si="205"/>
        <v>COMPENSADO DE 10MM (CHAPA 2,20X1,60M).FORNECIMENTO</v>
      </c>
      <c r="C13130" s="115" t="s">
        <v>13392</v>
      </c>
      <c r="I13130" s="115" t="s">
        <v>16</v>
      </c>
      <c r="J13130" s="115">
        <v>26.63</v>
      </c>
    </row>
    <row r="13131" spans="1:10" hidden="1">
      <c r="A13131" s="115" t="s">
        <v>13393</v>
      </c>
      <c r="B13131" s="115" t="str">
        <f t="shared" si="205"/>
        <v>COMPENSADO DE 10MM (CHAPA 2,20X1,60M).FORNECIMENTO</v>
      </c>
      <c r="C13131" s="115" t="s">
        <v>13392</v>
      </c>
      <c r="I13131" s="115" t="s">
        <v>16</v>
      </c>
      <c r="J13131" s="115">
        <v>26.63</v>
      </c>
    </row>
    <row r="13132" spans="1:10" hidden="1">
      <c r="A13132" s="115" t="s">
        <v>13394</v>
      </c>
      <c r="B13132" s="115" t="str">
        <f t="shared" si="205"/>
        <v>COMPENSADO DE 15MM (CHAPA 2,20X1,60M).FORNECIMENTO</v>
      </c>
      <c r="C13132" s="115" t="s">
        <v>13395</v>
      </c>
      <c r="I13132" s="115" t="s">
        <v>16</v>
      </c>
      <c r="J13132" s="115">
        <v>38.15</v>
      </c>
    </row>
    <row r="13133" spans="1:10" hidden="1">
      <c r="A13133" s="115" t="s">
        <v>13396</v>
      </c>
      <c r="B13133" s="115" t="str">
        <f t="shared" si="205"/>
        <v>COMPENSADO DE 15MM (CHAPA 2,20X1,60M).FORNECIMENTO</v>
      </c>
      <c r="C13133" s="115" t="s">
        <v>13395</v>
      </c>
      <c r="I13133" s="115" t="s">
        <v>16</v>
      </c>
      <c r="J13133" s="115">
        <v>38.15</v>
      </c>
    </row>
    <row r="13134" spans="1:10" hidden="1">
      <c r="A13134" s="115" t="s">
        <v>13397</v>
      </c>
      <c r="B13134" s="115" t="str">
        <f t="shared" si="205"/>
        <v>COMPENSADO DE 20MM (CHAPA 2,20X1,60M).FORNECIMENTO</v>
      </c>
      <c r="C13134" s="115" t="s">
        <v>13398</v>
      </c>
      <c r="I13134" s="115" t="s">
        <v>16</v>
      </c>
      <c r="J13134" s="115">
        <v>60.61</v>
      </c>
    </row>
    <row r="13135" spans="1:10" hidden="1">
      <c r="A13135" s="115" t="s">
        <v>13399</v>
      </c>
      <c r="B13135" s="115" t="str">
        <f t="shared" si="205"/>
        <v>COMPENSADO DE 20MM (CHAPA 2,20X1,60M).FORNECIMENTO</v>
      </c>
      <c r="C13135" s="115" t="s">
        <v>13398</v>
      </c>
      <c r="I13135" s="115" t="s">
        <v>16</v>
      </c>
      <c r="J13135" s="115">
        <v>60.61</v>
      </c>
    </row>
    <row r="13136" spans="1:10" hidden="1">
      <c r="A13136" s="115" t="s">
        <v>13400</v>
      </c>
      <c r="B13136" s="115" t="str">
        <f t="shared" si="205"/>
        <v>COMPENSADO DE 25MM (CHAPA 2,20X1,60M).FORNECIMENTO</v>
      </c>
      <c r="C13136" s="115" t="s">
        <v>13401</v>
      </c>
      <c r="I13136" s="115" t="s">
        <v>16</v>
      </c>
      <c r="J13136" s="115">
        <v>65.98</v>
      </c>
    </row>
    <row r="13137" spans="1:10" hidden="1">
      <c r="A13137" s="115" t="s">
        <v>13402</v>
      </c>
      <c r="B13137" s="115" t="str">
        <f t="shared" si="205"/>
        <v>COMPENSADO DE 25MM (CHAPA 2,20X1,60M).FORNECIMENTO</v>
      </c>
      <c r="C13137" s="115" t="s">
        <v>13401</v>
      </c>
      <c r="I13137" s="115" t="s">
        <v>16</v>
      </c>
      <c r="J13137" s="115">
        <v>65.98</v>
      </c>
    </row>
    <row r="13138" spans="1:10" hidden="1">
      <c r="A13138" s="115" t="s">
        <v>13403</v>
      </c>
      <c r="B13138" s="115" t="str">
        <f t="shared" si="205"/>
        <v>COMPENSADO NAVAL DE 10MM(CHAPA DE 2,20X1,10M).FORNECIMENTO</v>
      </c>
      <c r="C13138" s="115" t="s">
        <v>13404</v>
      </c>
      <c r="I13138" s="115" t="s">
        <v>16</v>
      </c>
      <c r="J13138" s="115">
        <v>36.5</v>
      </c>
    </row>
    <row r="13139" spans="1:10" hidden="1">
      <c r="A13139" s="115" t="s">
        <v>13405</v>
      </c>
      <c r="B13139" s="115" t="str">
        <f t="shared" si="205"/>
        <v>COMPENSADO NAVAL DE 10MM(CHAPA DE 2,20X1,10M).FORNECIMENTO</v>
      </c>
      <c r="C13139" s="115" t="s">
        <v>13404</v>
      </c>
      <c r="I13139" s="115" t="s">
        <v>16</v>
      </c>
      <c r="J13139" s="115">
        <v>36.5</v>
      </c>
    </row>
    <row r="13140" spans="1:10" hidden="1">
      <c r="A13140" s="115" t="s">
        <v>13406</v>
      </c>
      <c r="B13140" s="115" t="str">
        <f t="shared" si="205"/>
        <v>COMPENSADO NAVAL DE 15MM(CHAPA DE 2,20X1,10M).FORNECIMENTO</v>
      </c>
      <c r="C13140" s="115" t="s">
        <v>13407</v>
      </c>
      <c r="I13140" s="115" t="s">
        <v>16</v>
      </c>
      <c r="J13140" s="115">
        <v>42.33</v>
      </c>
    </row>
    <row r="13141" spans="1:10" hidden="1">
      <c r="A13141" s="115" t="s">
        <v>13408</v>
      </c>
      <c r="B13141" s="115" t="str">
        <f t="shared" si="205"/>
        <v>COMPENSADO NAVAL DE 15MM(CHAPA DE 2,20X1,10M).FORNECIMENTO</v>
      </c>
      <c r="C13141" s="115" t="s">
        <v>13407</v>
      </c>
      <c r="I13141" s="115" t="s">
        <v>16</v>
      </c>
      <c r="J13141" s="115">
        <v>42.33</v>
      </c>
    </row>
    <row r="13142" spans="1:10" hidden="1">
      <c r="A13142" s="115" t="s">
        <v>13409</v>
      </c>
      <c r="B13142" s="115" t="str">
        <f t="shared" si="205"/>
        <v>CHAPA DE FIBRA  DE MADEIRA  DE ALTA DENSIDADE  EM PLACAS DE1220X2440MM,COM 2,5MM DE ESPESSURA.FORNECIMENTO</v>
      </c>
      <c r="C13142" s="115" t="s">
        <v>45954</v>
      </c>
      <c r="D13142" s="115" t="s">
        <v>45955</v>
      </c>
      <c r="I13142" s="115" t="s">
        <v>6</v>
      </c>
      <c r="J13142" s="115">
        <v>28.5</v>
      </c>
    </row>
    <row r="13143" spans="1:10" hidden="1">
      <c r="A13143" s="115" t="s">
        <v>13410</v>
      </c>
      <c r="B13143" s="115" t="str">
        <f t="shared" si="205"/>
        <v>CHAPA DE FIBRA  DE MADEIRA  DE ALTA DENSIDADE  EM PLACAS DE1220X2440MM,COM 2,5MM DE ESPESSURA.FORNECIMENTO</v>
      </c>
      <c r="C13143" s="115" t="s">
        <v>45954</v>
      </c>
      <c r="D13143" s="115" t="s">
        <v>45955</v>
      </c>
      <c r="I13143" s="115" t="s">
        <v>6</v>
      </c>
      <c r="J13143" s="115">
        <v>28.5</v>
      </c>
    </row>
    <row r="13144" spans="1:10" hidden="1">
      <c r="A13144" s="115" t="s">
        <v>13411</v>
      </c>
      <c r="B13144" s="115" t="str">
        <f t="shared" si="205"/>
        <v>MADEIRA DE REFLORESTAMENTO,AUTOCLAVADA,EM TORA,ATE 6,00M DECOMPRIMENTO,DIAMETRO DE 12CM.FORNECIMENTO</v>
      </c>
      <c r="C13144" s="115" t="s">
        <v>45956</v>
      </c>
      <c r="D13144" s="115" t="s">
        <v>45957</v>
      </c>
      <c r="I13144" s="115" t="s">
        <v>58</v>
      </c>
      <c r="J13144" s="115">
        <v>11.96</v>
      </c>
    </row>
    <row r="13145" spans="1:10" hidden="1">
      <c r="A13145" s="115" t="s">
        <v>13412</v>
      </c>
      <c r="B13145" s="115" t="str">
        <f t="shared" si="205"/>
        <v>MADEIRA DE REFLORESTAMENTO,AUTOCLAVADA,EM TORA,ATE 6,00M DECOMPRIMENTO,DIAMETRO DE 12CM.FORNECIMENTO</v>
      </c>
      <c r="C13145" s="115" t="s">
        <v>45956</v>
      </c>
      <c r="D13145" s="115" t="s">
        <v>45957</v>
      </c>
      <c r="I13145" s="115" t="s">
        <v>58</v>
      </c>
      <c r="J13145" s="115">
        <v>11.96</v>
      </c>
    </row>
    <row r="13146" spans="1:10" hidden="1">
      <c r="A13146" s="115" t="s">
        <v>13413</v>
      </c>
      <c r="B13146" s="115" t="str">
        <f t="shared" si="205"/>
        <v>MADEIRA DE REFLORESTAMENTO,AUTOCLAVADA,EM TORA,ATE 6,00M DE COMPRIMENTO,DIAMETRO DE 15CM.FORNECIMENTO</v>
      </c>
      <c r="C13146" s="115" t="s">
        <v>45956</v>
      </c>
      <c r="D13146" s="115" t="s">
        <v>45958</v>
      </c>
      <c r="I13146" s="115" t="s">
        <v>58</v>
      </c>
      <c r="J13146" s="115">
        <v>14.93</v>
      </c>
    </row>
    <row r="13147" spans="1:10" hidden="1">
      <c r="A13147" s="115" t="s">
        <v>13414</v>
      </c>
      <c r="B13147" s="115" t="str">
        <f t="shared" si="205"/>
        <v>MADEIRA DE REFLORESTAMENTO,AUTOCLAVADA,EM TORA,ATE 6,00M DE COMPRIMENTO,DIAMETRO DE 15CM.FORNECIMENTO</v>
      </c>
      <c r="C13147" s="115" t="s">
        <v>45956</v>
      </c>
      <c r="D13147" s="115" t="s">
        <v>45958</v>
      </c>
      <c r="I13147" s="115" t="s">
        <v>58</v>
      </c>
      <c r="J13147" s="115">
        <v>14.93</v>
      </c>
    </row>
    <row r="13148" spans="1:10" hidden="1">
      <c r="A13148" s="115" t="s">
        <v>13415</v>
      </c>
      <c r="B13148" s="115" t="str">
        <f t="shared" si="205"/>
        <v>MADEIRA DE REFLORESTAMENTO,AUTOCLAVADA,EM TORA,ATE 6,00M DECOMPRIMENTO,DIAMETRO DE 20CM.FORNECIMENTO</v>
      </c>
      <c r="C13148" s="115" t="s">
        <v>45956</v>
      </c>
      <c r="D13148" s="115" t="s">
        <v>45959</v>
      </c>
      <c r="I13148" s="115" t="s">
        <v>58</v>
      </c>
      <c r="J13148" s="115">
        <v>41.81</v>
      </c>
    </row>
    <row r="13149" spans="1:10" hidden="1">
      <c r="A13149" s="115" t="s">
        <v>13416</v>
      </c>
      <c r="B13149" s="115" t="str">
        <f t="shared" si="205"/>
        <v>MADEIRA DE REFLORESTAMENTO,AUTOCLAVADA,EM TORA,ATE 6,00M DECOMPRIMENTO,DIAMETRO DE 20CM.FORNECIMENTO</v>
      </c>
      <c r="C13149" s="115" t="s">
        <v>45956</v>
      </c>
      <c r="D13149" s="115" t="s">
        <v>45959</v>
      </c>
      <c r="I13149" s="115" t="s">
        <v>58</v>
      </c>
      <c r="J13149" s="115">
        <v>41.81</v>
      </c>
    </row>
    <row r="13150" spans="1:10" hidden="1">
      <c r="A13150" s="115" t="s">
        <v>13417</v>
      </c>
      <c r="B13150" s="115" t="str">
        <f t="shared" si="205"/>
        <v>MADEIRA DE REFLORESTAMENTO,AUTOCLAVADA,EM TORA,ATE 6,00M DECOMPRIMENTO,DIAMETRO DE 25CM.FORNECIMENTO</v>
      </c>
      <c r="C13150" s="115" t="s">
        <v>45956</v>
      </c>
      <c r="D13150" s="115" t="s">
        <v>45960</v>
      </c>
      <c r="I13150" s="115" t="s">
        <v>58</v>
      </c>
      <c r="J13150" s="115">
        <v>52.87</v>
      </c>
    </row>
    <row r="13151" spans="1:10" hidden="1">
      <c r="A13151" s="115" t="s">
        <v>13418</v>
      </c>
      <c r="B13151" s="115" t="str">
        <f t="shared" si="205"/>
        <v>MADEIRA DE REFLORESTAMENTO,AUTOCLAVADA,EM TORA,ATE 6,00M DECOMPRIMENTO,DIAMETRO DE 25CM.FORNECIMENTO</v>
      </c>
      <c r="C13151" s="115" t="s">
        <v>45956</v>
      </c>
      <c r="D13151" s="115" t="s">
        <v>45960</v>
      </c>
      <c r="I13151" s="115" t="s">
        <v>58</v>
      </c>
      <c r="J13151" s="115">
        <v>52.87</v>
      </c>
    </row>
    <row r="13152" spans="1:10" hidden="1">
      <c r="A13152" s="115" t="s">
        <v>13419</v>
      </c>
      <c r="B13152" s="115"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15" t="s">
        <v>45961</v>
      </c>
      <c r="D13152" s="115" t="s">
        <v>45962</v>
      </c>
      <c r="E13152" s="115" t="s">
        <v>45963</v>
      </c>
      <c r="F13152" s="115" t="s">
        <v>45964</v>
      </c>
      <c r="G13152" s="115" t="s">
        <v>45965</v>
      </c>
      <c r="H13152" s="115" t="s">
        <v>45966</v>
      </c>
      <c r="I13152" s="115" t="s">
        <v>6</v>
      </c>
      <c r="J13152" s="115">
        <v>557.89</v>
      </c>
    </row>
    <row r="13153" spans="1:10" hidden="1">
      <c r="A13153" s="115" t="s">
        <v>13420</v>
      </c>
      <c r="B13153" s="115"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15" t="s">
        <v>45961</v>
      </c>
      <c r="D13153" s="115" t="s">
        <v>45962</v>
      </c>
      <c r="E13153" s="115" t="s">
        <v>45963</v>
      </c>
      <c r="F13153" s="115" t="s">
        <v>45964</v>
      </c>
      <c r="G13153" s="115" t="s">
        <v>45965</v>
      </c>
      <c r="H13153" s="115" t="s">
        <v>45966</v>
      </c>
      <c r="I13153" s="115" t="s">
        <v>6</v>
      </c>
      <c r="J13153" s="115">
        <v>557.89</v>
      </c>
    </row>
    <row r="13154" spans="1:10" hidden="1">
      <c r="A13154" s="115" t="s">
        <v>13421</v>
      </c>
      <c r="B13154" s="115"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15" t="s">
        <v>45967</v>
      </c>
      <c r="D13154" s="115" t="s">
        <v>45968</v>
      </c>
      <c r="E13154" s="115" t="s">
        <v>45969</v>
      </c>
      <c r="F13154" s="115" t="s">
        <v>45970</v>
      </c>
      <c r="G13154" s="115" t="s">
        <v>45971</v>
      </c>
      <c r="H13154" s="115" t="s">
        <v>45972</v>
      </c>
      <c r="I13154" s="115" t="s">
        <v>6</v>
      </c>
      <c r="J13154" s="115">
        <v>181.95</v>
      </c>
    </row>
    <row r="13155" spans="1:10" hidden="1">
      <c r="A13155" s="115" t="s">
        <v>13422</v>
      </c>
      <c r="B13155" s="115"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15" t="s">
        <v>45967</v>
      </c>
      <c r="D13155" s="115" t="s">
        <v>45968</v>
      </c>
      <c r="E13155" s="115" t="s">
        <v>45969</v>
      </c>
      <c r="F13155" s="115" t="s">
        <v>45970</v>
      </c>
      <c r="G13155" s="115" t="s">
        <v>45971</v>
      </c>
      <c r="H13155" s="115" t="s">
        <v>45972</v>
      </c>
      <c r="I13155" s="115" t="s">
        <v>6</v>
      </c>
      <c r="J13155" s="115">
        <v>181.95</v>
      </c>
    </row>
    <row r="13156" spans="1:10" hidden="1">
      <c r="A13156" s="115" t="s">
        <v>13423</v>
      </c>
      <c r="B13156" s="115"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15" t="s">
        <v>45967</v>
      </c>
      <c r="D13156" s="115" t="s">
        <v>45973</v>
      </c>
      <c r="E13156" s="115" t="s">
        <v>45974</v>
      </c>
      <c r="F13156" s="115" t="s">
        <v>45975</v>
      </c>
      <c r="G13156" s="115" t="s">
        <v>45976</v>
      </c>
      <c r="H13156" s="115" t="s">
        <v>45977</v>
      </c>
      <c r="I13156" s="115" t="s">
        <v>6</v>
      </c>
      <c r="J13156" s="115">
        <v>175.62</v>
      </c>
    </row>
    <row r="13157" spans="1:10" hidden="1">
      <c r="A13157" s="115" t="s">
        <v>13424</v>
      </c>
      <c r="B13157" s="115"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15" t="s">
        <v>45967</v>
      </c>
      <c r="D13157" s="115" t="s">
        <v>45973</v>
      </c>
      <c r="E13157" s="115" t="s">
        <v>45974</v>
      </c>
      <c r="F13157" s="115" t="s">
        <v>45975</v>
      </c>
      <c r="G13157" s="115" t="s">
        <v>45976</v>
      </c>
      <c r="H13157" s="115" t="s">
        <v>45977</v>
      </c>
      <c r="I13157" s="115" t="s">
        <v>6</v>
      </c>
      <c r="J13157" s="115">
        <v>175.62</v>
      </c>
    </row>
    <row r="13158" spans="1:10" hidden="1">
      <c r="A13158" s="115" t="s">
        <v>13425</v>
      </c>
      <c r="B13158" s="115"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15" t="s">
        <v>45978</v>
      </c>
      <c r="D13158" s="115" t="s">
        <v>45979</v>
      </c>
      <c r="E13158" s="115" t="s">
        <v>45980</v>
      </c>
      <c r="F13158" s="115" t="s">
        <v>45981</v>
      </c>
      <c r="G13158" s="115" t="s">
        <v>45982</v>
      </c>
      <c r="H13158" s="115" t="s">
        <v>45983</v>
      </c>
      <c r="I13158" s="115" t="s">
        <v>6</v>
      </c>
      <c r="J13158" s="115">
        <v>509.29</v>
      </c>
    </row>
    <row r="13159" spans="1:10" hidden="1">
      <c r="A13159" s="115" t="s">
        <v>13426</v>
      </c>
      <c r="B13159" s="115"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15" t="s">
        <v>45978</v>
      </c>
      <c r="D13159" s="115" t="s">
        <v>45979</v>
      </c>
      <c r="E13159" s="115" t="s">
        <v>45980</v>
      </c>
      <c r="F13159" s="115" t="s">
        <v>45981</v>
      </c>
      <c r="G13159" s="115" t="s">
        <v>45982</v>
      </c>
      <c r="H13159" s="115" t="s">
        <v>45983</v>
      </c>
      <c r="I13159" s="115" t="s">
        <v>6</v>
      </c>
      <c r="J13159" s="115">
        <v>509.29</v>
      </c>
    </row>
    <row r="13160" spans="1:10" hidden="1">
      <c r="A13160" s="115" t="s">
        <v>13427</v>
      </c>
      <c r="B13160" s="115"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15" t="s">
        <v>45984</v>
      </c>
      <c r="D13160" s="115" t="s">
        <v>45985</v>
      </c>
      <c r="E13160" s="115" t="s">
        <v>45986</v>
      </c>
      <c r="F13160" s="115" t="s">
        <v>45987</v>
      </c>
      <c r="G13160" s="115" t="s">
        <v>45988</v>
      </c>
      <c r="H13160" s="115" t="s">
        <v>45989</v>
      </c>
      <c r="I13160" s="115" t="s">
        <v>6</v>
      </c>
      <c r="J13160" s="115">
        <v>366.47</v>
      </c>
    </row>
    <row r="13161" spans="1:10" hidden="1">
      <c r="A13161" s="115" t="s">
        <v>13428</v>
      </c>
      <c r="B13161" s="115"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15" t="s">
        <v>45984</v>
      </c>
      <c r="D13161" s="115" t="s">
        <v>45985</v>
      </c>
      <c r="E13161" s="115" t="s">
        <v>45986</v>
      </c>
      <c r="F13161" s="115" t="s">
        <v>45987</v>
      </c>
      <c r="G13161" s="115" t="s">
        <v>45988</v>
      </c>
      <c r="H13161" s="115" t="s">
        <v>45989</v>
      </c>
      <c r="I13161" s="115" t="s">
        <v>6</v>
      </c>
      <c r="J13161" s="115">
        <v>366.47</v>
      </c>
    </row>
    <row r="13162" spans="1:10" hidden="1">
      <c r="A13162" s="115" t="s">
        <v>13429</v>
      </c>
      <c r="B13162" s="115" t="str">
        <f t="shared" si="205"/>
        <v>FERRAGENS PARA PORTA DE MADEIRA,DE 1 FOLHA DE ABRIR,DE ENTRADA DE SERVICO,CONSTANDO DE FORNEC.S/COLOCACAO,DE:-FECHADURADE CILINDRO OVALADO OU CIRCULAR,DE LATAO,DE ACABAMENTO CROMADO;-3 DOBRADICAS 3"X2.1/2" DE FERRO GALVANIZADO, COM PINO EBOLAS DE LATAO</v>
      </c>
      <c r="C13162" s="115" t="s">
        <v>45990</v>
      </c>
      <c r="D13162" s="115" t="s">
        <v>45991</v>
      </c>
      <c r="E13162" s="115" t="s">
        <v>45992</v>
      </c>
      <c r="F13162" s="115" t="s">
        <v>45993</v>
      </c>
      <c r="G13162" s="115" t="s">
        <v>45994</v>
      </c>
      <c r="I13162" s="115" t="s">
        <v>6</v>
      </c>
      <c r="J13162" s="115">
        <v>128.44999999999999</v>
      </c>
    </row>
    <row r="13163" spans="1:10" hidden="1">
      <c r="A13163" s="115" t="s">
        <v>13430</v>
      </c>
      <c r="B13163" s="115" t="str">
        <f t="shared" si="205"/>
        <v>FERRAGENS PARA PORTA DE MADEIRA,DE 1 FOLHA DE ABRIR,DE ENTRADA DE SERVICO,CONSTANDO DE FORNEC.S/COLOCACAO,DE:-FECHADURADE CILINDRO OVALADO OU CIRCULAR,DE LATAO,DE ACABAMENTO CROMADO;-3 DOBRADICAS 3"X2.1/2" DE FERRO GALVANIZADO, COM PINO EBOLAS DE LATAO</v>
      </c>
      <c r="C13163" s="115" t="s">
        <v>45990</v>
      </c>
      <c r="D13163" s="115" t="s">
        <v>45991</v>
      </c>
      <c r="E13163" s="115" t="s">
        <v>45992</v>
      </c>
      <c r="F13163" s="115" t="s">
        <v>45993</v>
      </c>
      <c r="G13163" s="115" t="s">
        <v>45994</v>
      </c>
      <c r="I13163" s="115" t="s">
        <v>6</v>
      </c>
      <c r="J13163" s="115">
        <v>128.44999999999999</v>
      </c>
    </row>
    <row r="13164" spans="1:10" hidden="1">
      <c r="A13164" s="115" t="s">
        <v>13431</v>
      </c>
      <c r="B13164" s="115"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15" t="s">
        <v>45995</v>
      </c>
      <c r="D13164" s="115" t="s">
        <v>45996</v>
      </c>
      <c r="E13164" s="115" t="s">
        <v>45997</v>
      </c>
      <c r="F13164" s="115" t="s">
        <v>45998</v>
      </c>
      <c r="G13164" s="115" t="s">
        <v>45999</v>
      </c>
      <c r="H13164" s="115" t="s">
        <v>46000</v>
      </c>
      <c r="I13164" s="115" t="s">
        <v>6</v>
      </c>
      <c r="J13164" s="115">
        <v>171.81</v>
      </c>
    </row>
    <row r="13165" spans="1:10" hidden="1">
      <c r="A13165" s="115" t="s">
        <v>13432</v>
      </c>
      <c r="B13165" s="115"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15" t="s">
        <v>45995</v>
      </c>
      <c r="D13165" s="115" t="s">
        <v>45996</v>
      </c>
      <c r="E13165" s="115" t="s">
        <v>45997</v>
      </c>
      <c r="F13165" s="115" t="s">
        <v>45998</v>
      </c>
      <c r="G13165" s="115" t="s">
        <v>45999</v>
      </c>
      <c r="H13165" s="115" t="s">
        <v>46000</v>
      </c>
      <c r="I13165" s="115" t="s">
        <v>6</v>
      </c>
      <c r="J13165" s="115">
        <v>171.81</v>
      </c>
    </row>
    <row r="13166" spans="1:10" hidden="1">
      <c r="A13166" s="115" t="s">
        <v>13433</v>
      </c>
      <c r="B13166" s="115"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15" t="s">
        <v>46001</v>
      </c>
      <c r="D13166" s="115" t="s">
        <v>46002</v>
      </c>
      <c r="E13166" s="115" t="s">
        <v>46003</v>
      </c>
      <c r="F13166" s="115" t="s">
        <v>46004</v>
      </c>
      <c r="G13166" s="115" t="s">
        <v>46005</v>
      </c>
      <c r="H13166" s="115" t="s">
        <v>46006</v>
      </c>
      <c r="I13166" s="115" t="s">
        <v>6</v>
      </c>
      <c r="J13166" s="115">
        <v>148.38</v>
      </c>
    </row>
    <row r="13167" spans="1:10" hidden="1">
      <c r="A13167" s="115" t="s">
        <v>13434</v>
      </c>
      <c r="B13167" s="115"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15" t="s">
        <v>46001</v>
      </c>
      <c r="D13167" s="115" t="s">
        <v>46002</v>
      </c>
      <c r="E13167" s="115" t="s">
        <v>46003</v>
      </c>
      <c r="F13167" s="115" t="s">
        <v>46004</v>
      </c>
      <c r="G13167" s="115" t="s">
        <v>46005</v>
      </c>
      <c r="H13167" s="115" t="s">
        <v>46006</v>
      </c>
      <c r="I13167" s="115" t="s">
        <v>6</v>
      </c>
      <c r="J13167" s="115">
        <v>148.38</v>
      </c>
    </row>
    <row r="13168" spans="1:10" hidden="1">
      <c r="A13168" s="115" t="s">
        <v>56280</v>
      </c>
      <c r="B13168" s="115"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15" t="s">
        <v>56281</v>
      </c>
      <c r="D13168" s="115" t="s">
        <v>56282</v>
      </c>
      <c r="E13168" s="115" t="s">
        <v>56283</v>
      </c>
      <c r="F13168" s="115" t="s">
        <v>56284</v>
      </c>
      <c r="G13168" s="115" t="s">
        <v>56285</v>
      </c>
      <c r="H13168" s="115" t="s">
        <v>56286</v>
      </c>
      <c r="I13168" s="115" t="s">
        <v>6</v>
      </c>
      <c r="J13168" s="115">
        <v>241.96</v>
      </c>
    </row>
    <row r="13169" spans="1:10" hidden="1">
      <c r="A13169" s="115" t="s">
        <v>56287</v>
      </c>
      <c r="B13169" s="115"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15" t="s">
        <v>56281</v>
      </c>
      <c r="D13169" s="115" t="s">
        <v>56282</v>
      </c>
      <c r="E13169" s="115" t="s">
        <v>56283</v>
      </c>
      <c r="F13169" s="115" t="s">
        <v>56284</v>
      </c>
      <c r="G13169" s="115" t="s">
        <v>56285</v>
      </c>
      <c r="H13169" s="115" t="s">
        <v>56286</v>
      </c>
      <c r="I13169" s="115" t="s">
        <v>6</v>
      </c>
      <c r="J13169" s="115">
        <v>241.96</v>
      </c>
    </row>
    <row r="13170" spans="1:10" hidden="1">
      <c r="A13170" s="115" t="s">
        <v>13435</v>
      </c>
      <c r="B13170" s="115"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15" t="s">
        <v>46007</v>
      </c>
      <c r="D13170" s="115" t="s">
        <v>46008</v>
      </c>
      <c r="E13170" s="115" t="s">
        <v>46009</v>
      </c>
      <c r="F13170" s="115" t="s">
        <v>46010</v>
      </c>
      <c r="G13170" s="115" t="s">
        <v>46011</v>
      </c>
      <c r="H13170" s="115" t="s">
        <v>46012</v>
      </c>
      <c r="I13170" s="115" t="s">
        <v>6</v>
      </c>
      <c r="J13170" s="115">
        <v>241.28</v>
      </c>
    </row>
    <row r="13171" spans="1:10" hidden="1">
      <c r="A13171" s="115" t="s">
        <v>13436</v>
      </c>
      <c r="B13171" s="115"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15" t="s">
        <v>46007</v>
      </c>
      <c r="D13171" s="115" t="s">
        <v>46008</v>
      </c>
      <c r="E13171" s="115" t="s">
        <v>46009</v>
      </c>
      <c r="F13171" s="115" t="s">
        <v>46010</v>
      </c>
      <c r="G13171" s="115" t="s">
        <v>46011</v>
      </c>
      <c r="H13171" s="115" t="s">
        <v>46012</v>
      </c>
      <c r="I13171" s="115" t="s">
        <v>6</v>
      </c>
      <c r="J13171" s="115">
        <v>241.28</v>
      </c>
    </row>
    <row r="13172" spans="1:10" hidden="1">
      <c r="A13172" s="115" t="s">
        <v>13437</v>
      </c>
      <c r="B13172" s="115"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15" t="s">
        <v>46013</v>
      </c>
      <c r="D13172" s="115" t="s">
        <v>46014</v>
      </c>
      <c r="E13172" s="115" t="s">
        <v>46015</v>
      </c>
      <c r="F13172" s="115" t="s">
        <v>46016</v>
      </c>
      <c r="G13172" s="115" t="s">
        <v>46017</v>
      </c>
      <c r="H13172" s="115" t="s">
        <v>46018</v>
      </c>
      <c r="I13172" s="115" t="s">
        <v>6</v>
      </c>
      <c r="J13172" s="115">
        <v>61.18</v>
      </c>
    </row>
    <row r="13173" spans="1:10" hidden="1">
      <c r="A13173" s="115" t="s">
        <v>13438</v>
      </c>
      <c r="B13173" s="115"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15" t="s">
        <v>46013</v>
      </c>
      <c r="D13173" s="115" t="s">
        <v>46014</v>
      </c>
      <c r="E13173" s="115" t="s">
        <v>46015</v>
      </c>
      <c r="F13173" s="115" t="s">
        <v>46016</v>
      </c>
      <c r="G13173" s="115" t="s">
        <v>46017</v>
      </c>
      <c r="H13173" s="115" t="s">
        <v>46018</v>
      </c>
      <c r="I13173" s="115" t="s">
        <v>6</v>
      </c>
      <c r="J13173" s="115">
        <v>61.18</v>
      </c>
    </row>
    <row r="13174" spans="1:10" hidden="1">
      <c r="A13174" s="115" t="s">
        <v>13439</v>
      </c>
      <c r="B13174" s="115"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15" t="s">
        <v>46019</v>
      </c>
      <c r="D13174" s="115" t="s">
        <v>46020</v>
      </c>
      <c r="E13174" s="115" t="s">
        <v>46021</v>
      </c>
      <c r="F13174" s="115" t="s">
        <v>46022</v>
      </c>
      <c r="G13174" s="115" t="s">
        <v>46023</v>
      </c>
      <c r="H13174" s="115" t="s">
        <v>46024</v>
      </c>
      <c r="I13174" s="115" t="s">
        <v>6</v>
      </c>
      <c r="J13174" s="115">
        <v>452.53</v>
      </c>
    </row>
    <row r="13175" spans="1:10" hidden="1">
      <c r="A13175" s="115" t="s">
        <v>13440</v>
      </c>
      <c r="B13175" s="115"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15" t="s">
        <v>46019</v>
      </c>
      <c r="D13175" s="115" t="s">
        <v>46020</v>
      </c>
      <c r="E13175" s="115" t="s">
        <v>46021</v>
      </c>
      <c r="F13175" s="115" t="s">
        <v>46022</v>
      </c>
      <c r="G13175" s="115" t="s">
        <v>46023</v>
      </c>
      <c r="H13175" s="115" t="s">
        <v>46024</v>
      </c>
      <c r="I13175" s="115" t="s">
        <v>6</v>
      </c>
      <c r="J13175" s="115">
        <v>452.53</v>
      </c>
    </row>
    <row r="13176" spans="1:10" hidden="1">
      <c r="A13176" s="115" t="s">
        <v>13441</v>
      </c>
      <c r="B13176" s="115"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15" t="s">
        <v>46025</v>
      </c>
      <c r="D13176" s="115" t="s">
        <v>46026</v>
      </c>
      <c r="E13176" s="115" t="s">
        <v>46027</v>
      </c>
      <c r="F13176" s="115" t="s">
        <v>46028</v>
      </c>
      <c r="G13176" s="115" t="s">
        <v>46029</v>
      </c>
      <c r="H13176" s="115" t="s">
        <v>46030</v>
      </c>
      <c r="I13176" s="115" t="s">
        <v>6</v>
      </c>
      <c r="J13176" s="115">
        <v>320.19</v>
      </c>
    </row>
    <row r="13177" spans="1:10" hidden="1">
      <c r="A13177" s="115" t="s">
        <v>13442</v>
      </c>
      <c r="B13177" s="115"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15" t="s">
        <v>46025</v>
      </c>
      <c r="D13177" s="115" t="s">
        <v>46026</v>
      </c>
      <c r="E13177" s="115" t="s">
        <v>46027</v>
      </c>
      <c r="F13177" s="115" t="s">
        <v>46028</v>
      </c>
      <c r="G13177" s="115" t="s">
        <v>46029</v>
      </c>
      <c r="H13177" s="115" t="s">
        <v>46030</v>
      </c>
      <c r="I13177" s="115" t="s">
        <v>6</v>
      </c>
      <c r="J13177" s="115">
        <v>320.19</v>
      </c>
    </row>
    <row r="13178" spans="1:10" hidden="1">
      <c r="A13178" s="115" t="s">
        <v>13443</v>
      </c>
      <c r="B13178" s="115"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15" t="s">
        <v>46031</v>
      </c>
      <c r="D13178" s="115" t="s">
        <v>46032</v>
      </c>
      <c r="E13178" s="115" t="s">
        <v>46033</v>
      </c>
      <c r="F13178" s="115" t="s">
        <v>46034</v>
      </c>
      <c r="G13178" s="115" t="s">
        <v>46035</v>
      </c>
      <c r="H13178" s="115" t="s">
        <v>45977</v>
      </c>
      <c r="I13178" s="115" t="s">
        <v>6</v>
      </c>
      <c r="J13178" s="115">
        <v>77.12</v>
      </c>
    </row>
    <row r="13179" spans="1:10" hidden="1">
      <c r="A13179" s="115" t="s">
        <v>13444</v>
      </c>
      <c r="B13179" s="115"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15" t="s">
        <v>46031</v>
      </c>
      <c r="D13179" s="115" t="s">
        <v>46032</v>
      </c>
      <c r="E13179" s="115" t="s">
        <v>46033</v>
      </c>
      <c r="F13179" s="115" t="s">
        <v>46034</v>
      </c>
      <c r="G13179" s="115" t="s">
        <v>46035</v>
      </c>
      <c r="H13179" s="115" t="s">
        <v>45977</v>
      </c>
      <c r="I13179" s="115" t="s">
        <v>6</v>
      </c>
      <c r="J13179" s="115">
        <v>77.12</v>
      </c>
    </row>
    <row r="13180" spans="1:10" hidden="1">
      <c r="A13180" s="115" t="s">
        <v>13445</v>
      </c>
      <c r="B13180" s="115"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15" t="s">
        <v>46036</v>
      </c>
      <c r="D13180" s="115" t="s">
        <v>46037</v>
      </c>
      <c r="E13180" s="115" t="s">
        <v>46038</v>
      </c>
      <c r="F13180" s="115" t="s">
        <v>46039</v>
      </c>
      <c r="G13180" s="115" t="s">
        <v>46040</v>
      </c>
      <c r="H13180" s="115" t="s">
        <v>46041</v>
      </c>
      <c r="I13180" s="115" t="s">
        <v>6</v>
      </c>
      <c r="J13180" s="115">
        <v>241.28</v>
      </c>
    </row>
    <row r="13181" spans="1:10" hidden="1">
      <c r="A13181" s="115" t="s">
        <v>13446</v>
      </c>
      <c r="B13181" s="115"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15" t="s">
        <v>46036</v>
      </c>
      <c r="D13181" s="115" t="s">
        <v>46037</v>
      </c>
      <c r="E13181" s="115" t="s">
        <v>46038</v>
      </c>
      <c r="F13181" s="115" t="s">
        <v>46039</v>
      </c>
      <c r="G13181" s="115" t="s">
        <v>46040</v>
      </c>
      <c r="H13181" s="115" t="s">
        <v>46041</v>
      </c>
      <c r="I13181" s="115" t="s">
        <v>6</v>
      </c>
      <c r="J13181" s="115">
        <v>241.28</v>
      </c>
    </row>
    <row r="13182" spans="1:10" hidden="1">
      <c r="A13182" s="115" t="s">
        <v>13447</v>
      </c>
      <c r="B13182" s="115"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15" t="s">
        <v>46042</v>
      </c>
      <c r="D13182" s="115" t="s">
        <v>46043</v>
      </c>
      <c r="E13182" s="115" t="s">
        <v>46044</v>
      </c>
      <c r="F13182" s="115" t="s">
        <v>46045</v>
      </c>
      <c r="G13182" s="115" t="s">
        <v>46046</v>
      </c>
      <c r="H13182" s="115" t="s">
        <v>46047</v>
      </c>
      <c r="I13182" s="115" t="s">
        <v>6</v>
      </c>
      <c r="J13182" s="115">
        <v>112.18</v>
      </c>
    </row>
    <row r="13183" spans="1:10" hidden="1">
      <c r="A13183" s="115" t="s">
        <v>13448</v>
      </c>
      <c r="B13183" s="115"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15" t="s">
        <v>46042</v>
      </c>
      <c r="D13183" s="115" t="s">
        <v>46043</v>
      </c>
      <c r="E13183" s="115" t="s">
        <v>46044</v>
      </c>
      <c r="F13183" s="115" t="s">
        <v>46045</v>
      </c>
      <c r="G13183" s="115" t="s">
        <v>46046</v>
      </c>
      <c r="H13183" s="115" t="s">
        <v>46047</v>
      </c>
      <c r="I13183" s="115" t="s">
        <v>6</v>
      </c>
      <c r="J13183" s="115">
        <v>112.18</v>
      </c>
    </row>
    <row r="13184" spans="1:10" hidden="1">
      <c r="A13184" s="115" t="s">
        <v>13449</v>
      </c>
      <c r="B13184" s="115"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15" t="s">
        <v>46048</v>
      </c>
      <c r="D13184" s="115" t="s">
        <v>46049</v>
      </c>
      <c r="E13184" s="115" t="s">
        <v>46050</v>
      </c>
      <c r="F13184" s="115" t="s">
        <v>46051</v>
      </c>
      <c r="G13184" s="115" t="s">
        <v>46052</v>
      </c>
      <c r="I13184" s="115" t="s">
        <v>6</v>
      </c>
      <c r="J13184" s="115">
        <v>46.05</v>
      </c>
    </row>
    <row r="13185" spans="1:10" hidden="1">
      <c r="A13185" s="115" t="s">
        <v>13450</v>
      </c>
      <c r="B13185" s="115"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15" t="s">
        <v>46048</v>
      </c>
      <c r="D13185" s="115" t="s">
        <v>46049</v>
      </c>
      <c r="E13185" s="115" t="s">
        <v>46050</v>
      </c>
      <c r="F13185" s="115" t="s">
        <v>46051</v>
      </c>
      <c r="G13185" s="115" t="s">
        <v>46052</v>
      </c>
      <c r="I13185" s="115" t="s">
        <v>6</v>
      </c>
      <c r="J13185" s="115">
        <v>46.05</v>
      </c>
    </row>
    <row r="13186" spans="1:10" hidden="1">
      <c r="A13186" s="115" t="s">
        <v>13451</v>
      </c>
      <c r="B13186" s="115"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6" s="115" t="s">
        <v>46053</v>
      </c>
      <c r="D13186" s="115" t="s">
        <v>46054</v>
      </c>
      <c r="E13186" s="115" t="s">
        <v>46055</v>
      </c>
      <c r="F13186" s="115" t="s">
        <v>46056</v>
      </c>
      <c r="G13186" s="115" t="s">
        <v>46057</v>
      </c>
      <c r="I13186" s="115" t="s">
        <v>6</v>
      </c>
      <c r="J13186" s="115">
        <v>49.86</v>
      </c>
    </row>
    <row r="13187" spans="1:10" hidden="1">
      <c r="A13187" s="115" t="s">
        <v>13452</v>
      </c>
      <c r="B13187" s="115"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7" s="115" t="s">
        <v>46053</v>
      </c>
      <c r="D13187" s="115" t="s">
        <v>46054</v>
      </c>
      <c r="E13187" s="115" t="s">
        <v>46055</v>
      </c>
      <c r="F13187" s="115" t="s">
        <v>46056</v>
      </c>
      <c r="G13187" s="115" t="s">
        <v>46057</v>
      </c>
      <c r="I13187" s="115" t="s">
        <v>6</v>
      </c>
      <c r="J13187" s="115">
        <v>49.86</v>
      </c>
    </row>
    <row r="13188" spans="1:10" hidden="1">
      <c r="A13188" s="115" t="s">
        <v>13453</v>
      </c>
      <c r="B13188" s="115" t="str">
        <f t="shared" si="205"/>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15" t="s">
        <v>46058</v>
      </c>
      <c r="D13188" s="115" t="s">
        <v>46059</v>
      </c>
      <c r="E13188" s="115" t="s">
        <v>46060</v>
      </c>
      <c r="F13188" s="115" t="s">
        <v>46061</v>
      </c>
      <c r="G13188" s="115" t="s">
        <v>46062</v>
      </c>
      <c r="H13188" s="115" t="s">
        <v>46063</v>
      </c>
      <c r="I13188" s="115" t="s">
        <v>6</v>
      </c>
      <c r="J13188" s="115">
        <v>66.239999999999995</v>
      </c>
    </row>
    <row r="13189" spans="1:10" hidden="1">
      <c r="A13189" s="115" t="s">
        <v>13454</v>
      </c>
      <c r="B13189" s="115" t="str">
        <f t="shared" ref="B13189:B13252" si="206">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15" t="s">
        <v>46058</v>
      </c>
      <c r="D13189" s="115" t="s">
        <v>46059</v>
      </c>
      <c r="E13189" s="115" t="s">
        <v>46060</v>
      </c>
      <c r="F13189" s="115" t="s">
        <v>46061</v>
      </c>
      <c r="G13189" s="115" t="s">
        <v>46062</v>
      </c>
      <c r="H13189" s="115" t="s">
        <v>46063</v>
      </c>
      <c r="I13189" s="115" t="s">
        <v>6</v>
      </c>
      <c r="J13189" s="115">
        <v>66.239999999999995</v>
      </c>
    </row>
    <row r="13190" spans="1:10" hidden="1">
      <c r="A13190" s="115" t="s">
        <v>13455</v>
      </c>
      <c r="B13190" s="115"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15" t="s">
        <v>46064</v>
      </c>
      <c r="D13190" s="115" t="s">
        <v>46065</v>
      </c>
      <c r="E13190" s="115" t="s">
        <v>46066</v>
      </c>
      <c r="F13190" s="115" t="s">
        <v>46067</v>
      </c>
      <c r="G13190" s="115" t="s">
        <v>46068</v>
      </c>
      <c r="H13190" s="115" t="s">
        <v>46069</v>
      </c>
      <c r="I13190" s="115" t="s">
        <v>6</v>
      </c>
      <c r="J13190" s="115">
        <v>345.52</v>
      </c>
    </row>
    <row r="13191" spans="1:10" hidden="1">
      <c r="A13191" s="115" t="s">
        <v>13456</v>
      </c>
      <c r="B13191" s="115"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15" t="s">
        <v>46064</v>
      </c>
      <c r="D13191" s="115" t="s">
        <v>46065</v>
      </c>
      <c r="E13191" s="115" t="s">
        <v>46066</v>
      </c>
      <c r="F13191" s="115" t="s">
        <v>46067</v>
      </c>
      <c r="G13191" s="115" t="s">
        <v>46068</v>
      </c>
      <c r="H13191" s="115" t="s">
        <v>46069</v>
      </c>
      <c r="I13191" s="115" t="s">
        <v>6</v>
      </c>
      <c r="J13191" s="115">
        <v>345.52</v>
      </c>
    </row>
    <row r="13192" spans="1:10" hidden="1">
      <c r="A13192" s="115" t="s">
        <v>13457</v>
      </c>
      <c r="B13192" s="115"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15" t="s">
        <v>46070</v>
      </c>
      <c r="D13192" s="115" t="s">
        <v>46071</v>
      </c>
      <c r="E13192" s="115" t="s">
        <v>46072</v>
      </c>
      <c r="F13192" s="115" t="s">
        <v>46073</v>
      </c>
      <c r="G13192" s="115" t="s">
        <v>46074</v>
      </c>
      <c r="H13192" s="115" t="s">
        <v>46075</v>
      </c>
      <c r="I13192" s="115" t="s">
        <v>6</v>
      </c>
      <c r="J13192" s="115">
        <v>373.45</v>
      </c>
    </row>
    <row r="13193" spans="1:10" hidden="1">
      <c r="A13193" s="115" t="s">
        <v>13458</v>
      </c>
      <c r="B13193" s="115"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15" t="s">
        <v>46070</v>
      </c>
      <c r="D13193" s="115" t="s">
        <v>46071</v>
      </c>
      <c r="E13193" s="115" t="s">
        <v>46072</v>
      </c>
      <c r="F13193" s="115" t="s">
        <v>46073</v>
      </c>
      <c r="G13193" s="115" t="s">
        <v>46074</v>
      </c>
      <c r="H13193" s="115" t="s">
        <v>46075</v>
      </c>
      <c r="I13193" s="115" t="s">
        <v>6</v>
      </c>
      <c r="J13193" s="115">
        <v>373.45</v>
      </c>
    </row>
    <row r="13194" spans="1:10" hidden="1">
      <c r="A13194" s="115" t="s">
        <v>13459</v>
      </c>
      <c r="B13194" s="115"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15" t="s">
        <v>46076</v>
      </c>
      <c r="D13194" s="115" t="s">
        <v>46077</v>
      </c>
      <c r="E13194" s="115" t="s">
        <v>46078</v>
      </c>
      <c r="F13194" s="115" t="s">
        <v>46079</v>
      </c>
      <c r="G13194" s="115" t="s">
        <v>46080</v>
      </c>
      <c r="H13194" s="115" t="s">
        <v>46081</v>
      </c>
      <c r="I13194" s="115" t="s">
        <v>6</v>
      </c>
      <c r="J13194" s="115">
        <v>657.39</v>
      </c>
    </row>
    <row r="13195" spans="1:10" hidden="1">
      <c r="A13195" s="115" t="s">
        <v>13460</v>
      </c>
      <c r="B13195" s="115"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15" t="s">
        <v>46076</v>
      </c>
      <c r="D13195" s="115" t="s">
        <v>46077</v>
      </c>
      <c r="E13195" s="115" t="s">
        <v>46078</v>
      </c>
      <c r="F13195" s="115" t="s">
        <v>46079</v>
      </c>
      <c r="G13195" s="115" t="s">
        <v>46080</v>
      </c>
      <c r="H13195" s="115" t="s">
        <v>46081</v>
      </c>
      <c r="I13195" s="115" t="s">
        <v>6</v>
      </c>
      <c r="J13195" s="115">
        <v>657.39</v>
      </c>
    </row>
    <row r="13196" spans="1:10" hidden="1">
      <c r="A13196" s="115" t="s">
        <v>56288</v>
      </c>
      <c r="B13196" s="115"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15" t="s">
        <v>56289</v>
      </c>
      <c r="D13196" s="115" t="s">
        <v>56282</v>
      </c>
      <c r="E13196" s="115" t="s">
        <v>56283</v>
      </c>
      <c r="F13196" s="115" t="s">
        <v>56284</v>
      </c>
      <c r="G13196" s="115" t="s">
        <v>56285</v>
      </c>
      <c r="H13196" s="115" t="s">
        <v>56286</v>
      </c>
      <c r="I13196" s="115" t="s">
        <v>6</v>
      </c>
      <c r="J13196" s="115">
        <v>229.77</v>
      </c>
    </row>
    <row r="13197" spans="1:10" hidden="1">
      <c r="A13197" s="115" t="s">
        <v>56290</v>
      </c>
      <c r="B13197" s="115"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15" t="s">
        <v>56289</v>
      </c>
      <c r="D13197" s="115" t="s">
        <v>56282</v>
      </c>
      <c r="E13197" s="115" t="s">
        <v>56283</v>
      </c>
      <c r="F13197" s="115" t="s">
        <v>56284</v>
      </c>
      <c r="G13197" s="115" t="s">
        <v>56285</v>
      </c>
      <c r="H13197" s="115" t="s">
        <v>56286</v>
      </c>
      <c r="I13197" s="115" t="s">
        <v>6</v>
      </c>
      <c r="J13197" s="115">
        <v>229.77</v>
      </c>
    </row>
    <row r="13198" spans="1:10" hidden="1">
      <c r="A13198" s="115" t="s">
        <v>13461</v>
      </c>
      <c r="B13198" s="115"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15" t="s">
        <v>46082</v>
      </c>
      <c r="D13198" s="115" t="s">
        <v>46083</v>
      </c>
      <c r="E13198" s="115" t="s">
        <v>46084</v>
      </c>
      <c r="F13198" s="115" t="s">
        <v>46085</v>
      </c>
      <c r="G13198" s="115" t="s">
        <v>46086</v>
      </c>
      <c r="H13198" s="115" t="s">
        <v>46087</v>
      </c>
      <c r="I13198" s="115" t="s">
        <v>6</v>
      </c>
      <c r="J13198" s="115">
        <v>694.91</v>
      </c>
    </row>
    <row r="13199" spans="1:10" hidden="1">
      <c r="A13199" s="115" t="s">
        <v>13462</v>
      </c>
      <c r="B13199" s="115"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15" t="s">
        <v>46082</v>
      </c>
      <c r="D13199" s="115" t="s">
        <v>46083</v>
      </c>
      <c r="E13199" s="115" t="s">
        <v>46084</v>
      </c>
      <c r="F13199" s="115" t="s">
        <v>46085</v>
      </c>
      <c r="G13199" s="115" t="s">
        <v>46086</v>
      </c>
      <c r="H13199" s="115" t="s">
        <v>46087</v>
      </c>
      <c r="I13199" s="115" t="s">
        <v>6</v>
      </c>
      <c r="J13199" s="115">
        <v>694.91</v>
      </c>
    </row>
    <row r="13200" spans="1:10" hidden="1">
      <c r="A13200" s="115" t="s">
        <v>13463</v>
      </c>
      <c r="B13200" s="115"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15" t="s">
        <v>46088</v>
      </c>
      <c r="D13200" s="115" t="s">
        <v>46089</v>
      </c>
      <c r="E13200" s="115" t="s">
        <v>46090</v>
      </c>
      <c r="F13200" s="115" t="s">
        <v>46091</v>
      </c>
      <c r="G13200" s="115" t="s">
        <v>46092</v>
      </c>
      <c r="H13200" s="115" t="s">
        <v>46093</v>
      </c>
      <c r="I13200" s="115" t="s">
        <v>6</v>
      </c>
      <c r="J13200" s="115">
        <v>851.76</v>
      </c>
    </row>
    <row r="13201" spans="1:10" hidden="1">
      <c r="A13201" s="115" t="s">
        <v>13464</v>
      </c>
      <c r="B13201" s="115"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15" t="s">
        <v>46088</v>
      </c>
      <c r="D13201" s="115" t="s">
        <v>46089</v>
      </c>
      <c r="E13201" s="115" t="s">
        <v>46090</v>
      </c>
      <c r="F13201" s="115" t="s">
        <v>46091</v>
      </c>
      <c r="G13201" s="115" t="s">
        <v>46092</v>
      </c>
      <c r="H13201" s="115" t="s">
        <v>46093</v>
      </c>
      <c r="I13201" s="115" t="s">
        <v>6</v>
      </c>
      <c r="J13201" s="115">
        <v>851.76</v>
      </c>
    </row>
    <row r="13202" spans="1:10" hidden="1">
      <c r="A13202" s="115" t="s">
        <v>13465</v>
      </c>
      <c r="B13202" s="115" t="str">
        <f t="shared" si="206"/>
        <v>FERRAGENS PARA PORTAS DE MADEIRA DE BARRACAO DE OBRA OU CASA TIPO POPULAR, CONST.DE FORNEC.S/COLOC.DE:-FECHADURA CAIXAODE SOBREPOR,FORMA RETANGULAR,DE 100X86X38MM,ACABAMENTO FERRO RESINADO PRETO:-3 DOBRADICAS DE FERRO,DE 2.1/2"X2.1/2",COMPINO E BOLAS DE LATAO</v>
      </c>
      <c r="C13202" s="115" t="s">
        <v>46094</v>
      </c>
      <c r="D13202" s="115" t="s">
        <v>46095</v>
      </c>
      <c r="E13202" s="115" t="s">
        <v>46096</v>
      </c>
      <c r="F13202" s="115" t="s">
        <v>46097</v>
      </c>
      <c r="G13202" s="115" t="s">
        <v>46098</v>
      </c>
      <c r="I13202" s="115" t="s">
        <v>6</v>
      </c>
      <c r="J13202" s="115">
        <v>27.3</v>
      </c>
    </row>
    <row r="13203" spans="1:10" hidden="1">
      <c r="A13203" s="115" t="s">
        <v>13466</v>
      </c>
      <c r="B13203" s="115" t="str">
        <f t="shared" si="206"/>
        <v>FERRAGENS PARA PORTAS DE MADEIRA DE BARRACAO DE OBRA OU CASA TIPO POPULAR, CONST.DE FORNEC.S/COLOC.DE:-FECHADURA CAIXAODE SOBREPOR,FORMA RETANGULAR,DE 100X86X38MM,ACABAMENTO FERRO RESINADO PRETO:-3 DOBRADICAS DE FERRO,DE 2.1/2"X2.1/2",COMPINO E BOLAS DE LATAO</v>
      </c>
      <c r="C13203" s="115" t="s">
        <v>46094</v>
      </c>
      <c r="D13203" s="115" t="s">
        <v>46095</v>
      </c>
      <c r="E13203" s="115" t="s">
        <v>46096</v>
      </c>
      <c r="F13203" s="115" t="s">
        <v>46097</v>
      </c>
      <c r="G13203" s="115" t="s">
        <v>46098</v>
      </c>
      <c r="I13203" s="115" t="s">
        <v>6</v>
      </c>
      <c r="J13203" s="115">
        <v>27.3</v>
      </c>
    </row>
    <row r="13204" spans="1:10" hidden="1">
      <c r="A13204" s="115" t="s">
        <v>13467</v>
      </c>
      <c r="B13204" s="115" t="str">
        <f t="shared" si="206"/>
        <v>FERRAGENS PARA PORTAS DE MADEIRA DE ARMARIO,CONSTANDO DE FORNECIMENTO S/COLOC.,DE:-FECHADURA PARA ARMARIO EM LATAO,ACABAMENTO CROMADO,COM CHAVES TIPO GORGE;-3 DOBRADICAS DE 2.1/2"X1.3/8",EM LATAO,ACABAMENTO CROMADO,COM PINO E BOLAS DE LATAO</v>
      </c>
      <c r="C13204" s="115" t="s">
        <v>46099</v>
      </c>
      <c r="D13204" s="115" t="s">
        <v>46100</v>
      </c>
      <c r="E13204" s="115" t="s">
        <v>46101</v>
      </c>
      <c r="F13204" s="115" t="s">
        <v>46102</v>
      </c>
      <c r="I13204" s="115" t="s">
        <v>6</v>
      </c>
      <c r="J13204" s="115">
        <v>79.97</v>
      </c>
    </row>
    <row r="13205" spans="1:10" hidden="1">
      <c r="A13205" s="115" t="s">
        <v>13468</v>
      </c>
      <c r="B13205" s="115" t="str">
        <f t="shared" si="206"/>
        <v>FERRAGENS PARA PORTAS DE MADEIRA DE ARMARIO,CONSTANDO DE FORNECIMENTO S/COLOC.,DE:-FECHADURA PARA ARMARIO EM LATAO,ACABAMENTO CROMADO,COM CHAVES TIPO GORGE;-3 DOBRADICAS DE 2.1/2"X1.3/8",EM LATAO,ACABAMENTO CROMADO,COM PINO E BOLAS DE LATAO</v>
      </c>
      <c r="C13205" s="115" t="s">
        <v>46099</v>
      </c>
      <c r="D13205" s="115" t="s">
        <v>46100</v>
      </c>
      <c r="E13205" s="115" t="s">
        <v>46101</v>
      </c>
      <c r="F13205" s="115" t="s">
        <v>46102</v>
      </c>
      <c r="I13205" s="115" t="s">
        <v>6</v>
      </c>
      <c r="J13205" s="115">
        <v>79.97</v>
      </c>
    </row>
    <row r="13206" spans="1:10" hidden="1">
      <c r="A13206" s="115" t="s">
        <v>13469</v>
      </c>
      <c r="B13206" s="115"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15" t="s">
        <v>46103</v>
      </c>
      <c r="D13206" s="115" t="s">
        <v>46104</v>
      </c>
      <c r="E13206" s="115" t="s">
        <v>46105</v>
      </c>
      <c r="F13206" s="115" t="s">
        <v>46106</v>
      </c>
      <c r="G13206" s="115" t="s">
        <v>46107</v>
      </c>
      <c r="I13206" s="115" t="s">
        <v>6</v>
      </c>
      <c r="J13206" s="115">
        <v>93.3</v>
      </c>
    </row>
    <row r="13207" spans="1:10" hidden="1">
      <c r="A13207" s="115" t="s">
        <v>13470</v>
      </c>
      <c r="B13207" s="115"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15" t="s">
        <v>46103</v>
      </c>
      <c r="D13207" s="115" t="s">
        <v>46104</v>
      </c>
      <c r="E13207" s="115" t="s">
        <v>46105</v>
      </c>
      <c r="F13207" s="115" t="s">
        <v>46106</v>
      </c>
      <c r="G13207" s="115" t="s">
        <v>46107</v>
      </c>
      <c r="I13207" s="115" t="s">
        <v>6</v>
      </c>
      <c r="J13207" s="115">
        <v>93.3</v>
      </c>
    </row>
    <row r="13208" spans="1:10" hidden="1">
      <c r="A13208" s="115" t="s">
        <v>13471</v>
      </c>
      <c r="B13208" s="115"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8" s="115" t="s">
        <v>46108</v>
      </c>
      <c r="D13208" s="115" t="s">
        <v>46109</v>
      </c>
      <c r="E13208" s="115" t="s">
        <v>46110</v>
      </c>
      <c r="F13208" s="115" t="s">
        <v>46111</v>
      </c>
      <c r="G13208" s="115" t="s">
        <v>46112</v>
      </c>
      <c r="I13208" s="115" t="s">
        <v>6</v>
      </c>
      <c r="J13208" s="115">
        <v>32.96</v>
      </c>
    </row>
    <row r="13209" spans="1:10" hidden="1">
      <c r="A13209" s="115" t="s">
        <v>13472</v>
      </c>
      <c r="B13209" s="115"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9" s="115" t="s">
        <v>46108</v>
      </c>
      <c r="D13209" s="115" t="s">
        <v>46109</v>
      </c>
      <c r="E13209" s="115" t="s">
        <v>46110</v>
      </c>
      <c r="F13209" s="115" t="s">
        <v>46111</v>
      </c>
      <c r="G13209" s="115" t="s">
        <v>46112</v>
      </c>
      <c r="I13209" s="115" t="s">
        <v>6</v>
      </c>
      <c r="J13209" s="115">
        <v>32.96</v>
      </c>
    </row>
    <row r="13210" spans="1:10" hidden="1">
      <c r="A13210" s="115" t="s">
        <v>13473</v>
      </c>
      <c r="B13210" s="115"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15" t="s">
        <v>46113</v>
      </c>
      <c r="D13210" s="115" t="s">
        <v>46114</v>
      </c>
      <c r="E13210" s="115" t="s">
        <v>46115</v>
      </c>
      <c r="F13210" s="115" t="s">
        <v>46116</v>
      </c>
      <c r="G13210" s="115" t="s">
        <v>46117</v>
      </c>
      <c r="H13210" s="115" t="s">
        <v>46118</v>
      </c>
      <c r="I13210" s="115" t="s">
        <v>6</v>
      </c>
      <c r="J13210" s="115">
        <v>229.34</v>
      </c>
    </row>
    <row r="13211" spans="1:10" hidden="1">
      <c r="A13211" s="115" t="s">
        <v>13474</v>
      </c>
      <c r="B13211" s="115"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15" t="s">
        <v>46113</v>
      </c>
      <c r="D13211" s="115" t="s">
        <v>46114</v>
      </c>
      <c r="E13211" s="115" t="s">
        <v>46115</v>
      </c>
      <c r="F13211" s="115" t="s">
        <v>46116</v>
      </c>
      <c r="G13211" s="115" t="s">
        <v>46117</v>
      </c>
      <c r="H13211" s="115" t="s">
        <v>46118</v>
      </c>
      <c r="I13211" s="115" t="s">
        <v>6</v>
      </c>
      <c r="J13211" s="115">
        <v>229.34</v>
      </c>
    </row>
    <row r="13212" spans="1:10" hidden="1">
      <c r="A13212" s="115" t="s">
        <v>13475</v>
      </c>
      <c r="B13212" s="115" t="str">
        <f t="shared" si="206"/>
        <v>FERRAGENS PARA JANELA DE MADEIRA,BASCULANTE,CONSTANDO DE FORNECIMENTO SEM COLOCACAO,DE:-2 PARES DE GONZOS DE SOBREPOR,DE LATAO,TIPO MACHO-FEMEA;-1 COMANDO PARA BASCULANTE COM PUNHO DE LATAO NIQUELADO E HASTE DE FERRO PARA PINTAR</v>
      </c>
      <c r="C13212" s="115" t="s">
        <v>46119</v>
      </c>
      <c r="D13212" s="115" t="s">
        <v>46120</v>
      </c>
      <c r="E13212" s="115" t="s">
        <v>46121</v>
      </c>
      <c r="F13212" s="115" t="s">
        <v>46122</v>
      </c>
      <c r="I13212" s="115" t="s">
        <v>6</v>
      </c>
      <c r="J13212" s="115">
        <v>31.87</v>
      </c>
    </row>
    <row r="13213" spans="1:10" hidden="1">
      <c r="A13213" s="115" t="s">
        <v>13476</v>
      </c>
      <c r="B13213" s="115" t="str">
        <f t="shared" si="206"/>
        <v>FERRAGENS PARA JANELA DE MADEIRA,BASCULANTE,CONSTANDO DE FORNECIMENTO SEM COLOCACAO,DE:-2 PARES DE GONZOS DE SOBREPOR,DE LATAO,TIPO MACHO-FEMEA;-1 COMANDO PARA BASCULANTE COM PUNHO DE LATAO NIQUELADO E HASTE DE FERRO PARA PINTAR</v>
      </c>
      <c r="C13213" s="115" t="s">
        <v>46119</v>
      </c>
      <c r="D13213" s="115" t="s">
        <v>46120</v>
      </c>
      <c r="E13213" s="115" t="s">
        <v>46121</v>
      </c>
      <c r="F13213" s="115" t="s">
        <v>46122</v>
      </c>
      <c r="I13213" s="115" t="s">
        <v>6</v>
      </c>
      <c r="J13213" s="115">
        <v>31.87</v>
      </c>
    </row>
    <row r="13214" spans="1:10" hidden="1">
      <c r="A13214" s="115" t="s">
        <v>13477</v>
      </c>
      <c r="B13214" s="115"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15" t="s">
        <v>46123</v>
      </c>
      <c r="D13214" s="115" t="s">
        <v>46124</v>
      </c>
      <c r="E13214" s="115" t="s">
        <v>46125</v>
      </c>
      <c r="F13214" s="115" t="s">
        <v>46126</v>
      </c>
      <c r="G13214" s="115" t="s">
        <v>46127</v>
      </c>
      <c r="I13214" s="115" t="s">
        <v>6</v>
      </c>
      <c r="J13214" s="115">
        <v>116.47</v>
      </c>
    </row>
    <row r="13215" spans="1:10" hidden="1">
      <c r="A13215" s="115" t="s">
        <v>13478</v>
      </c>
      <c r="B13215" s="115"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15" t="s">
        <v>46123</v>
      </c>
      <c r="D13215" s="115" t="s">
        <v>46124</v>
      </c>
      <c r="E13215" s="115" t="s">
        <v>46125</v>
      </c>
      <c r="F13215" s="115" t="s">
        <v>46126</v>
      </c>
      <c r="G13215" s="115" t="s">
        <v>46127</v>
      </c>
      <c r="I13215" s="115" t="s">
        <v>6</v>
      </c>
      <c r="J13215" s="115">
        <v>116.47</v>
      </c>
    </row>
    <row r="13216" spans="1:10" hidden="1">
      <c r="A13216" s="115" t="s">
        <v>13479</v>
      </c>
      <c r="B13216" s="115"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15" t="s">
        <v>46128</v>
      </c>
      <c r="D13216" s="115" t="s">
        <v>46129</v>
      </c>
      <c r="E13216" s="115" t="s">
        <v>46130</v>
      </c>
      <c r="F13216" s="115" t="s">
        <v>46131</v>
      </c>
      <c r="G13216" s="115" t="s">
        <v>46132</v>
      </c>
      <c r="I13216" s="115" t="s">
        <v>6</v>
      </c>
      <c r="J13216" s="115">
        <v>206.6</v>
      </c>
    </row>
    <row r="13217" spans="1:10" hidden="1">
      <c r="A13217" s="115" t="s">
        <v>13480</v>
      </c>
      <c r="B13217" s="115"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15" t="s">
        <v>46128</v>
      </c>
      <c r="D13217" s="115" t="s">
        <v>46129</v>
      </c>
      <c r="E13217" s="115" t="s">
        <v>46130</v>
      </c>
      <c r="F13217" s="115" t="s">
        <v>46131</v>
      </c>
      <c r="G13217" s="115" t="s">
        <v>46132</v>
      </c>
      <c r="I13217" s="115" t="s">
        <v>6</v>
      </c>
      <c r="J13217" s="115">
        <v>206.6</v>
      </c>
    </row>
    <row r="13218" spans="1:10" hidden="1">
      <c r="A13218" s="115" t="s">
        <v>13481</v>
      </c>
      <c r="B13218" s="115" t="str">
        <f t="shared" si="206"/>
        <v>FERRAGENS PARA JANELA DE MADEIRA,DE CORRER,DE 4 FOLHAS,CORRENDO 2, CONSTANDO DE FORNEC.S/COLOC.,DE:-4 RODIZIOS DE LATAOCOM ROLAMENTO(6MM), PARA TRILHOS;-6,00M DE TRILHO ALUMINIO,TAMANHO 3,00MX1/4"X1/4";-1 PUXADOR DE PUNHO,TUBULAR,EM LATAO CROMADO</v>
      </c>
      <c r="C13218" s="115" t="s">
        <v>46133</v>
      </c>
      <c r="D13218" s="115" t="s">
        <v>46134</v>
      </c>
      <c r="E13218" s="115" t="s">
        <v>46135</v>
      </c>
      <c r="F13218" s="115" t="s">
        <v>46136</v>
      </c>
      <c r="G13218" s="115" t="s">
        <v>46137</v>
      </c>
      <c r="I13218" s="115" t="s">
        <v>6</v>
      </c>
      <c r="J13218" s="115">
        <v>328.93</v>
      </c>
    </row>
    <row r="13219" spans="1:10" hidden="1">
      <c r="A13219" s="115" t="s">
        <v>13482</v>
      </c>
      <c r="B13219" s="115" t="str">
        <f t="shared" si="206"/>
        <v>FERRAGENS PARA JANELA DE MADEIRA,DE CORRER,DE 4 FOLHAS,CORRENDO 2, CONSTANDO DE FORNEC.S/COLOC.,DE:-4 RODIZIOS DE LATAOCOM ROLAMENTO(6MM), PARA TRILHOS;-6,00M DE TRILHO ALUMINIO,TAMANHO 3,00MX1/4"X1/4";-1 PUXADOR DE PUNHO,TUBULAR,EM LATAO CROMADO</v>
      </c>
      <c r="C13219" s="115" t="s">
        <v>46133</v>
      </c>
      <c r="D13219" s="115" t="s">
        <v>46134</v>
      </c>
      <c r="E13219" s="115" t="s">
        <v>46135</v>
      </c>
      <c r="F13219" s="115" t="s">
        <v>46136</v>
      </c>
      <c r="G13219" s="115" t="s">
        <v>46137</v>
      </c>
      <c r="I13219" s="115" t="s">
        <v>6</v>
      </c>
      <c r="J13219" s="115">
        <v>328.93</v>
      </c>
    </row>
    <row r="13220" spans="1:10" hidden="1">
      <c r="A13220" s="115" t="s">
        <v>13483</v>
      </c>
      <c r="B13220" s="115"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15" t="s">
        <v>46138</v>
      </c>
      <c r="D13220" s="115" t="s">
        <v>46139</v>
      </c>
      <c r="E13220" s="115" t="s">
        <v>46140</v>
      </c>
      <c r="F13220" s="115" t="s">
        <v>46141</v>
      </c>
      <c r="G13220" s="115" t="s">
        <v>46142</v>
      </c>
      <c r="H13220" s="115" t="s">
        <v>46143</v>
      </c>
      <c r="I13220" s="115" t="s">
        <v>6</v>
      </c>
      <c r="J13220" s="115">
        <v>146.04</v>
      </c>
    </row>
    <row r="13221" spans="1:10" hidden="1">
      <c r="A13221" s="115" t="s">
        <v>13484</v>
      </c>
      <c r="B13221" s="115"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15" t="s">
        <v>46138</v>
      </c>
      <c r="D13221" s="115" t="s">
        <v>46139</v>
      </c>
      <c r="E13221" s="115" t="s">
        <v>46140</v>
      </c>
      <c r="F13221" s="115" t="s">
        <v>46141</v>
      </c>
      <c r="G13221" s="115" t="s">
        <v>46142</v>
      </c>
      <c r="H13221" s="115" t="s">
        <v>46143</v>
      </c>
      <c r="I13221" s="115" t="s">
        <v>6</v>
      </c>
      <c r="J13221" s="115">
        <v>146.04</v>
      </c>
    </row>
    <row r="13222" spans="1:10" hidden="1">
      <c r="A13222" s="115" t="s">
        <v>13485</v>
      </c>
      <c r="B13222" s="115" t="str">
        <f t="shared" si="206"/>
        <v>FERRAGENS PARA PORTAS (CONJUNTO COMPLETO) DE 1 FOLHA DE VIDRO TEMPERADO DE 10MM,CONSTANDO DE FORNECIMENTO SEM COLOCACAO(ESTA INCLUIDA NO FORNECIMENTO E COLOCACAO DO VIDRO),EXCLUSIVE MOLA HIDRAULICA DE PISO (VIDE ITEM 14.007.0190)</v>
      </c>
      <c r="C13222" s="115" t="s">
        <v>46144</v>
      </c>
      <c r="D13222" s="115" t="s">
        <v>46145</v>
      </c>
      <c r="E13222" s="115" t="s">
        <v>46146</v>
      </c>
      <c r="F13222" s="115" t="s">
        <v>46147</v>
      </c>
      <c r="I13222" s="115" t="s">
        <v>6</v>
      </c>
      <c r="J13222" s="115">
        <v>182.83</v>
      </c>
    </row>
    <row r="13223" spans="1:10" hidden="1">
      <c r="A13223" s="115" t="s">
        <v>13486</v>
      </c>
      <c r="B13223" s="115" t="str">
        <f t="shared" si="206"/>
        <v>FERRAGENS PARA PORTAS (CONJUNTO COMPLETO) DE 1 FOLHA DE VIDRO TEMPERADO DE 10MM,CONSTANDO DE FORNECIMENTO SEM COLOCACAO(ESTA INCLUIDA NO FORNECIMENTO E COLOCACAO DO VIDRO),EXCLUSIVE MOLA HIDRAULICA DE PISO (VIDE ITEM 14.007.0190)</v>
      </c>
      <c r="C13223" s="115" t="s">
        <v>46144</v>
      </c>
      <c r="D13223" s="115" t="s">
        <v>46145</v>
      </c>
      <c r="E13223" s="115" t="s">
        <v>46146</v>
      </c>
      <c r="F13223" s="115" t="s">
        <v>46147</v>
      </c>
      <c r="I13223" s="115" t="s">
        <v>6</v>
      </c>
      <c r="J13223" s="115">
        <v>182.83</v>
      </c>
    </row>
    <row r="13224" spans="1:10" hidden="1">
      <c r="A13224" s="115" t="s">
        <v>13487</v>
      </c>
      <c r="B13224" s="115" t="str">
        <f t="shared" si="206"/>
        <v>FERRAGENS PARA PORTAS (CONJUNTO COMPLETO) DE 1 FOLHA COM BANDEIRA DE VIDRO TEMPERADO DE 10MM,CONSTANDO DE FORNECIMENTO SEM COLOCACAO (ESTA INCLUIDA NO FORNECIMENTO E COLOCACAO DO VIDRO),EXCLUSIVE MOLA HIDRAULICA DE PISO (VIDE ITEM 14.007.0190)</v>
      </c>
      <c r="C13224" s="115" t="s">
        <v>46148</v>
      </c>
      <c r="D13224" s="115" t="s">
        <v>46149</v>
      </c>
      <c r="E13224" s="115" t="s">
        <v>46150</v>
      </c>
      <c r="F13224" s="115" t="s">
        <v>46151</v>
      </c>
      <c r="G13224" s="115" t="s">
        <v>46152</v>
      </c>
      <c r="I13224" s="115" t="s">
        <v>6</v>
      </c>
      <c r="J13224" s="115">
        <v>244.73</v>
      </c>
    </row>
    <row r="13225" spans="1:10" hidden="1">
      <c r="A13225" s="115" t="s">
        <v>13488</v>
      </c>
      <c r="B13225" s="115" t="str">
        <f t="shared" si="206"/>
        <v>FERRAGENS PARA PORTAS (CONJUNTO COMPLETO) DE 1 FOLHA COM BANDEIRA DE VIDRO TEMPERADO DE 10MM,CONSTANDO DE FORNECIMENTO SEM COLOCACAO (ESTA INCLUIDA NO FORNECIMENTO E COLOCACAO DO VIDRO),EXCLUSIVE MOLA HIDRAULICA DE PISO (VIDE ITEM 14.007.0190)</v>
      </c>
      <c r="C13225" s="115" t="s">
        <v>46148</v>
      </c>
      <c r="D13225" s="115" t="s">
        <v>46149</v>
      </c>
      <c r="E13225" s="115" t="s">
        <v>46150</v>
      </c>
      <c r="F13225" s="115" t="s">
        <v>46151</v>
      </c>
      <c r="G13225" s="115" t="s">
        <v>46152</v>
      </c>
      <c r="I13225" s="115" t="s">
        <v>6</v>
      </c>
      <c r="J13225" s="115">
        <v>244.73</v>
      </c>
    </row>
    <row r="13226" spans="1:10" hidden="1">
      <c r="A13226" s="115" t="s">
        <v>13489</v>
      </c>
      <c r="B13226" s="115" t="str">
        <f t="shared" si="206"/>
        <v>FERRAGENS PARA PORTAS(CONJUNTO COMPLETO) DE 2 FOLHAS DE VIDRO TEMPERADO DE 10MM,CONSTANDO DE FORNECIMENTO SEM COLOCACAO(ESTA INCLUIDA NO FORNECIMENTO E COLOCACAO DO VIDRO),EXCLUSIVE MOLA HIDRAULICA DE PISO(VIDE ITEM 14.007.0190)</v>
      </c>
      <c r="C13226" s="115" t="s">
        <v>46153</v>
      </c>
      <c r="D13226" s="115" t="s">
        <v>46145</v>
      </c>
      <c r="E13226" s="115" t="s">
        <v>46146</v>
      </c>
      <c r="F13226" s="115" t="s">
        <v>46154</v>
      </c>
      <c r="I13226" s="115" t="s">
        <v>6</v>
      </c>
      <c r="J13226" s="115">
        <v>404.6</v>
      </c>
    </row>
    <row r="13227" spans="1:10" hidden="1">
      <c r="A13227" s="115" t="s">
        <v>13490</v>
      </c>
      <c r="B13227" s="115" t="str">
        <f t="shared" si="206"/>
        <v>FERRAGENS PARA PORTAS(CONJUNTO COMPLETO) DE 2 FOLHAS DE VIDRO TEMPERADO DE 10MM,CONSTANDO DE FORNECIMENTO SEM COLOCACAO(ESTA INCLUIDA NO FORNECIMENTO E COLOCACAO DO VIDRO),EXCLUSIVE MOLA HIDRAULICA DE PISO(VIDE ITEM 14.007.0190)</v>
      </c>
      <c r="C13227" s="115" t="s">
        <v>46153</v>
      </c>
      <c r="D13227" s="115" t="s">
        <v>46145</v>
      </c>
      <c r="E13227" s="115" t="s">
        <v>46146</v>
      </c>
      <c r="F13227" s="115" t="s">
        <v>46154</v>
      </c>
      <c r="I13227" s="115" t="s">
        <v>6</v>
      </c>
      <c r="J13227" s="115">
        <v>404.6</v>
      </c>
    </row>
    <row r="13228" spans="1:10" hidden="1">
      <c r="A13228" s="115" t="s">
        <v>13491</v>
      </c>
      <c r="B13228" s="115" t="str">
        <f t="shared" si="206"/>
        <v>FERRAGENS PARA PORTAS (CONJUNTO COMPLETO) DE 2 FOLHAS COM BANDEIRA DE VIDRO TEMPERADO DE 10MM, CONSTANDO DE FORNECIMENTO SEM COLOCACAO (ESTA INCLUIDA NO FORNECIMENTO E COLOCACAO DOVIDRO),EXCLUSIVE MOLA HIDRAULICA DE PISO(VIDE ITEM 14.007.0190)</v>
      </c>
      <c r="C13228" s="115" t="s">
        <v>46155</v>
      </c>
      <c r="D13228" s="115" t="s">
        <v>46156</v>
      </c>
      <c r="E13228" s="115" t="s">
        <v>46157</v>
      </c>
      <c r="F13228" s="115" t="s">
        <v>46158</v>
      </c>
      <c r="G13228" s="115" t="s">
        <v>46152</v>
      </c>
      <c r="I13228" s="115" t="s">
        <v>6</v>
      </c>
      <c r="J13228" s="115">
        <v>534.23</v>
      </c>
    </row>
    <row r="13229" spans="1:10" hidden="1">
      <c r="A13229" s="115" t="s">
        <v>13492</v>
      </c>
      <c r="B13229" s="115" t="str">
        <f t="shared" si="206"/>
        <v>FERRAGENS PARA PORTAS (CONJUNTO COMPLETO) DE 2 FOLHAS COM BANDEIRA DE VIDRO TEMPERADO DE 10MM, CONSTANDO DE FORNECIMENTO SEM COLOCACAO (ESTA INCLUIDA NO FORNECIMENTO E COLOCACAO DOVIDRO),EXCLUSIVE MOLA HIDRAULICA DE PISO(VIDE ITEM 14.007.0190)</v>
      </c>
      <c r="C13229" s="115" t="s">
        <v>46155</v>
      </c>
      <c r="D13229" s="115" t="s">
        <v>46156</v>
      </c>
      <c r="E13229" s="115" t="s">
        <v>46157</v>
      </c>
      <c r="F13229" s="115" t="s">
        <v>46158</v>
      </c>
      <c r="G13229" s="115" t="s">
        <v>46152</v>
      </c>
      <c r="I13229" s="115" t="s">
        <v>6</v>
      </c>
      <c r="J13229" s="115">
        <v>534.23</v>
      </c>
    </row>
    <row r="13230" spans="1:10" hidden="1">
      <c r="A13230" s="115" t="s">
        <v>13493</v>
      </c>
      <c r="B13230" s="115"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0" s="115" t="s">
        <v>46159</v>
      </c>
      <c r="D13230" s="115" t="s">
        <v>46160</v>
      </c>
      <c r="E13230" s="115" t="s">
        <v>46161</v>
      </c>
      <c r="F13230" s="115" t="s">
        <v>46162</v>
      </c>
      <c r="G13230" s="115" t="s">
        <v>46163</v>
      </c>
      <c r="I13230" s="115" t="s">
        <v>6</v>
      </c>
      <c r="J13230" s="115">
        <v>861.27</v>
      </c>
    </row>
    <row r="13231" spans="1:10" hidden="1">
      <c r="A13231" s="115" t="s">
        <v>13494</v>
      </c>
      <c r="B13231" s="115"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1" s="115" t="s">
        <v>46159</v>
      </c>
      <c r="D13231" s="115" t="s">
        <v>46160</v>
      </c>
      <c r="E13231" s="115" t="s">
        <v>46161</v>
      </c>
      <c r="F13231" s="115" t="s">
        <v>46162</v>
      </c>
      <c r="G13231" s="115" t="s">
        <v>46163</v>
      </c>
      <c r="I13231" s="115" t="s">
        <v>6</v>
      </c>
      <c r="J13231" s="115">
        <v>861.27</v>
      </c>
    </row>
    <row r="13232" spans="1:10" hidden="1">
      <c r="A13232" s="115" t="s">
        <v>13495</v>
      </c>
      <c r="B13232" s="115" t="str">
        <f t="shared" si="206"/>
        <v>MOLA HIDRAULICA DE PISO PARA PORTAS DE VIDRO TEMPERADO DE 10MM.FORNECIMENTO</v>
      </c>
      <c r="C13232" s="115" t="s">
        <v>46164</v>
      </c>
      <c r="D13232" s="115" t="s">
        <v>46165</v>
      </c>
      <c r="I13232" s="115" t="s">
        <v>6</v>
      </c>
      <c r="J13232" s="115">
        <v>195.69</v>
      </c>
    </row>
    <row r="13233" spans="1:10" hidden="1">
      <c r="A13233" s="115" t="s">
        <v>13496</v>
      </c>
      <c r="B13233" s="115" t="str">
        <f t="shared" si="206"/>
        <v>MOLA HIDRAULICA DE PISO PARA PORTAS DE VIDRO TEMPERADO DE 10MM.FORNECIMENTO</v>
      </c>
      <c r="C13233" s="115" t="s">
        <v>46164</v>
      </c>
      <c r="D13233" s="115" t="s">
        <v>46165</v>
      </c>
      <c r="I13233" s="115" t="s">
        <v>6</v>
      </c>
      <c r="J13233" s="115">
        <v>195.69</v>
      </c>
    </row>
    <row r="13234" spans="1:10" hidden="1">
      <c r="A13234" s="115" t="s">
        <v>13497</v>
      </c>
      <c r="B13234" s="115" t="str">
        <f t="shared" si="206"/>
        <v>FERRAGENS PARA PAINEIS FIXOS DE VIDRO TEMPERADO DE 10MM(CONJUNTO COMPLETO),CONSTANDO DE FORNECIMENTO SEM COLOCACAO(ESTAINCLUIDA NO FORNECIMENTO E COLOCACAO DO VIDRO)</v>
      </c>
      <c r="C13234" s="115" t="s">
        <v>46166</v>
      </c>
      <c r="D13234" s="115" t="s">
        <v>46167</v>
      </c>
      <c r="E13234" s="115" t="s">
        <v>46168</v>
      </c>
      <c r="I13234" s="115" t="s">
        <v>6</v>
      </c>
      <c r="J13234" s="115">
        <v>117.64</v>
      </c>
    </row>
    <row r="13235" spans="1:10" hidden="1">
      <c r="A13235" s="115" t="s">
        <v>13498</v>
      </c>
      <c r="B13235" s="115" t="str">
        <f t="shared" si="206"/>
        <v>FERRAGENS PARA PAINEIS FIXOS DE VIDRO TEMPERADO DE 10MM(CONJUNTO COMPLETO),CONSTANDO DE FORNECIMENTO SEM COLOCACAO(ESTAINCLUIDA NO FORNECIMENTO E COLOCACAO DO VIDRO)</v>
      </c>
      <c r="C13235" s="115" t="s">
        <v>46166</v>
      </c>
      <c r="D13235" s="115" t="s">
        <v>46167</v>
      </c>
      <c r="E13235" s="115" t="s">
        <v>46168</v>
      </c>
      <c r="I13235" s="115" t="s">
        <v>6</v>
      </c>
      <c r="J13235" s="115">
        <v>117.64</v>
      </c>
    </row>
    <row r="13236" spans="1:10" hidden="1">
      <c r="A13236" s="115" t="s">
        <v>13499</v>
      </c>
      <c r="B13236" s="115"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6" s="115" t="s">
        <v>46169</v>
      </c>
      <c r="D13236" s="115" t="s">
        <v>46170</v>
      </c>
      <c r="E13236" s="115" t="s">
        <v>46171</v>
      </c>
      <c r="F13236" s="115" t="s">
        <v>46172</v>
      </c>
      <c r="G13236" s="115" t="s">
        <v>46173</v>
      </c>
      <c r="I13236" s="115" t="s">
        <v>6</v>
      </c>
      <c r="J13236" s="115">
        <v>170.36</v>
      </c>
    </row>
    <row r="13237" spans="1:10" hidden="1">
      <c r="A13237" s="115" t="s">
        <v>13500</v>
      </c>
      <c r="B13237" s="115"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7" s="115" t="s">
        <v>46169</v>
      </c>
      <c r="D13237" s="115" t="s">
        <v>46170</v>
      </c>
      <c r="E13237" s="115" t="s">
        <v>46171</v>
      </c>
      <c r="F13237" s="115" t="s">
        <v>46172</v>
      </c>
      <c r="G13237" s="115" t="s">
        <v>46173</v>
      </c>
      <c r="I13237" s="115" t="s">
        <v>6</v>
      </c>
      <c r="J13237" s="115">
        <v>170.36</v>
      </c>
    </row>
    <row r="13238" spans="1:10" hidden="1">
      <c r="A13238" s="115" t="s">
        <v>13501</v>
      </c>
      <c r="B13238" s="115"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8" s="115" t="s">
        <v>46174</v>
      </c>
      <c r="D13238" s="115" t="s">
        <v>46175</v>
      </c>
      <c r="E13238" s="115" t="s">
        <v>46176</v>
      </c>
      <c r="F13238" s="115" t="s">
        <v>46177</v>
      </c>
      <c r="G13238" s="115" t="s">
        <v>46178</v>
      </c>
      <c r="I13238" s="115" t="s">
        <v>6</v>
      </c>
      <c r="J13238" s="115">
        <v>308.79000000000002</v>
      </c>
    </row>
    <row r="13239" spans="1:10" hidden="1">
      <c r="A13239" s="115" t="s">
        <v>13502</v>
      </c>
      <c r="B13239" s="115"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9" s="115" t="s">
        <v>46174</v>
      </c>
      <c r="D13239" s="115" t="s">
        <v>46175</v>
      </c>
      <c r="E13239" s="115" t="s">
        <v>46176</v>
      </c>
      <c r="F13239" s="115" t="s">
        <v>46177</v>
      </c>
      <c r="G13239" s="115" t="s">
        <v>46178</v>
      </c>
      <c r="I13239" s="115" t="s">
        <v>6</v>
      </c>
      <c r="J13239" s="115">
        <v>308.79000000000002</v>
      </c>
    </row>
    <row r="13240" spans="1:10" hidden="1">
      <c r="A13240" s="115" t="s">
        <v>13503</v>
      </c>
      <c r="B13240" s="115" t="str">
        <f t="shared" si="206"/>
        <v>FERRAGENS,PARA PORTAS DE MADEIRA DE ENTRADA PRINCIPAL,CONSTANDO DE FORNECIMENTO DAS PECAS:-FECHADURA DE CILINDRO EM FERRO,ACABAMENTO CROMADO;-ESPELHO RETANGULAR EM FERRO POLIDO E CROMADO,MACANETA TIPO BOLA EM ZAMAK POLIDO E CROMADO,EXCLUSIVE DOBRADICAS</v>
      </c>
      <c r="C13240" s="115" t="s">
        <v>46179</v>
      </c>
      <c r="D13240" s="115" t="s">
        <v>46175</v>
      </c>
      <c r="E13240" s="115" t="s">
        <v>46180</v>
      </c>
      <c r="F13240" s="115" t="s">
        <v>46181</v>
      </c>
      <c r="G13240" s="115" t="s">
        <v>46182</v>
      </c>
      <c r="I13240" s="115" t="s">
        <v>6</v>
      </c>
      <c r="J13240" s="115">
        <v>162.12</v>
      </c>
    </row>
    <row r="13241" spans="1:10" hidden="1">
      <c r="A13241" s="115" t="s">
        <v>13504</v>
      </c>
      <c r="B13241" s="115" t="str">
        <f t="shared" si="206"/>
        <v>FERRAGENS,PARA PORTAS DE MADEIRA DE ENTRADA PRINCIPAL,CONSTANDO DE FORNECIMENTO DAS PECAS:-FECHADURA DE CILINDRO EM FERRO,ACABAMENTO CROMADO;-ESPELHO RETANGULAR EM FERRO POLIDO E CROMADO,MACANETA TIPO BOLA EM ZAMAK POLIDO E CROMADO,EXCLUSIVE DOBRADICAS</v>
      </c>
      <c r="C13241" s="115" t="s">
        <v>46179</v>
      </c>
      <c r="D13241" s="115" t="s">
        <v>46175</v>
      </c>
      <c r="E13241" s="115" t="s">
        <v>46180</v>
      </c>
      <c r="F13241" s="115" t="s">
        <v>46181</v>
      </c>
      <c r="G13241" s="115" t="s">
        <v>46182</v>
      </c>
      <c r="I13241" s="115" t="s">
        <v>6</v>
      </c>
      <c r="J13241" s="115">
        <v>162.12</v>
      </c>
    </row>
    <row r="13242" spans="1:10" hidden="1">
      <c r="A13242" s="115" t="s">
        <v>13505</v>
      </c>
      <c r="B13242" s="115" t="str">
        <f t="shared" si="206"/>
        <v>FECHADURA DE CILINDRO,EM LATAO,ACABAMENTO CROMADO,PARA PORTAS DE MADEIRA,DE ENTRADA PRINCIPAL.FORNECIMENTO</v>
      </c>
      <c r="C13242" s="115" t="s">
        <v>46183</v>
      </c>
      <c r="D13242" s="115" t="s">
        <v>46184</v>
      </c>
      <c r="I13242" s="115" t="s">
        <v>6</v>
      </c>
      <c r="J13242" s="115">
        <v>162.12</v>
      </c>
    </row>
    <row r="13243" spans="1:10" hidden="1">
      <c r="A13243" s="115" t="s">
        <v>13506</v>
      </c>
      <c r="B13243" s="115" t="str">
        <f t="shared" si="206"/>
        <v>FECHADURA DE CILINDRO,EM LATAO,ACABAMENTO CROMADO,PARA PORTAS DE MADEIRA,DE ENTRADA PRINCIPAL.FORNECIMENTO</v>
      </c>
      <c r="C13243" s="115" t="s">
        <v>46183</v>
      </c>
      <c r="D13243" s="115" t="s">
        <v>46184</v>
      </c>
      <c r="I13243" s="115" t="s">
        <v>6</v>
      </c>
      <c r="J13243" s="115">
        <v>162.12</v>
      </c>
    </row>
    <row r="13244" spans="1:10" hidden="1">
      <c r="A13244" s="115" t="s">
        <v>13507</v>
      </c>
      <c r="B13244" s="115"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15" t="s">
        <v>46185</v>
      </c>
      <c r="D13244" s="115" t="s">
        <v>46186</v>
      </c>
      <c r="E13244" s="115" t="s">
        <v>46187</v>
      </c>
      <c r="F13244" s="115" t="s">
        <v>46188</v>
      </c>
      <c r="G13244" s="115" t="s">
        <v>46189</v>
      </c>
      <c r="I13244" s="115" t="s">
        <v>6</v>
      </c>
      <c r="J13244" s="115">
        <v>25.46</v>
      </c>
    </row>
    <row r="13245" spans="1:10" hidden="1">
      <c r="A13245" s="115" t="s">
        <v>13508</v>
      </c>
      <c r="B13245" s="115"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15" t="s">
        <v>46185</v>
      </c>
      <c r="D13245" s="115" t="s">
        <v>46186</v>
      </c>
      <c r="E13245" s="115" t="s">
        <v>46187</v>
      </c>
      <c r="F13245" s="115" t="s">
        <v>46188</v>
      </c>
      <c r="G13245" s="115" t="s">
        <v>46189</v>
      </c>
      <c r="I13245" s="115" t="s">
        <v>6</v>
      </c>
      <c r="J13245" s="115">
        <v>25.46</v>
      </c>
    </row>
    <row r="13246" spans="1:10" hidden="1">
      <c r="A13246" s="115" t="s">
        <v>13509</v>
      </c>
      <c r="B13246" s="115" t="str">
        <f t="shared" si="206"/>
        <v>FECHADURA PARA PORTAS INTERNAS DE MADEIRA,TIPO GORGE,TRINCOREVERSIVEL EM LATAO,ACABAMENTO CROMADO,COM MACANETA TIPO ALAVANCA EM ZAMAK,ACABAMENTO CROMADO,ENTRADA E ROSETA CIRCULARES,EM LATAO LAMINADO COM ACABAMENTO CROMADO.FORNECIMENTO</v>
      </c>
      <c r="C13246" s="115" t="s">
        <v>46190</v>
      </c>
      <c r="D13246" s="115" t="s">
        <v>46191</v>
      </c>
      <c r="E13246" s="115" t="s">
        <v>46192</v>
      </c>
      <c r="F13246" s="115" t="s">
        <v>46193</v>
      </c>
      <c r="I13246" s="115" t="s">
        <v>6</v>
      </c>
      <c r="J13246" s="115">
        <v>231.59</v>
      </c>
    </row>
    <row r="13247" spans="1:10" hidden="1">
      <c r="A13247" s="115" t="s">
        <v>13510</v>
      </c>
      <c r="B13247" s="115" t="str">
        <f t="shared" si="206"/>
        <v>FECHADURA PARA PORTAS INTERNAS DE MADEIRA,TIPO GORGE,TRINCOREVERSIVEL EM LATAO,ACABAMENTO CROMADO,COM MACANETA TIPO ALAVANCA EM ZAMAK,ACABAMENTO CROMADO,ENTRADA E ROSETA CIRCULARES,EM LATAO LAMINADO COM ACABAMENTO CROMADO.FORNECIMENTO</v>
      </c>
      <c r="C13247" s="115" t="s">
        <v>46190</v>
      </c>
      <c r="D13247" s="115" t="s">
        <v>46191</v>
      </c>
      <c r="E13247" s="115" t="s">
        <v>46192</v>
      </c>
      <c r="F13247" s="115" t="s">
        <v>46193</v>
      </c>
      <c r="I13247" s="115" t="s">
        <v>6</v>
      </c>
      <c r="J13247" s="115">
        <v>231.59</v>
      </c>
    </row>
    <row r="13248" spans="1:10" hidden="1">
      <c r="A13248" s="115" t="s">
        <v>13511</v>
      </c>
      <c r="B13248" s="115" t="str">
        <f t="shared" si="206"/>
        <v>FERRAGENS PARA PORTAS DE MADEIRA DE BANHEIRO,CONSTANDO DE FORNECIMENTO DAS PECAS:-FECHADURA SIMPLES RETANGULAR EM FERRO,ACABAMENTO CROMADO;-ESPELHO RETANGULAR COM ACABAMENTO CROMADO;-MACANETA TIPO ALAVANCA COM ACABAMENTO CROMADO,EXCLUSIVE DOBRADICAS</v>
      </c>
      <c r="C13248" s="115" t="s">
        <v>46194</v>
      </c>
      <c r="D13248" s="115" t="s">
        <v>46195</v>
      </c>
      <c r="E13248" s="115" t="s">
        <v>46196</v>
      </c>
      <c r="F13248" s="115" t="s">
        <v>46197</v>
      </c>
      <c r="G13248" s="115" t="s">
        <v>46198</v>
      </c>
      <c r="I13248" s="115" t="s">
        <v>6</v>
      </c>
      <c r="J13248" s="115">
        <v>25.46</v>
      </c>
    </row>
    <row r="13249" spans="1:10" hidden="1">
      <c r="A13249" s="115" t="s">
        <v>13512</v>
      </c>
      <c r="B13249" s="115" t="str">
        <f t="shared" si="206"/>
        <v>FERRAGENS PARA PORTAS DE MADEIRA DE BANHEIRO,CONSTANDO DE FORNECIMENTO DAS PECAS:-FECHADURA SIMPLES RETANGULAR EM FERRO,ACABAMENTO CROMADO;-ESPELHO RETANGULAR COM ACABAMENTO CROMADO;-MACANETA TIPO ALAVANCA COM ACABAMENTO CROMADO,EXCLUSIVE DOBRADICAS</v>
      </c>
      <c r="C13249" s="115" t="s">
        <v>46194</v>
      </c>
      <c r="D13249" s="115" t="s">
        <v>46195</v>
      </c>
      <c r="E13249" s="115" t="s">
        <v>46196</v>
      </c>
      <c r="F13249" s="115" t="s">
        <v>46197</v>
      </c>
      <c r="G13249" s="115" t="s">
        <v>46198</v>
      </c>
      <c r="I13249" s="115" t="s">
        <v>6</v>
      </c>
      <c r="J13249" s="115">
        <v>25.46</v>
      </c>
    </row>
    <row r="13250" spans="1:10" hidden="1">
      <c r="A13250" s="115" t="s">
        <v>13513</v>
      </c>
      <c r="B13250" s="115"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0" s="115" t="s">
        <v>46199</v>
      </c>
      <c r="D13250" s="115" t="s">
        <v>46200</v>
      </c>
      <c r="E13250" s="115" t="s">
        <v>46201</v>
      </c>
      <c r="F13250" s="115" t="s">
        <v>46202</v>
      </c>
      <c r="G13250" s="115" t="s">
        <v>46203</v>
      </c>
      <c r="I13250" s="115" t="s">
        <v>6</v>
      </c>
      <c r="J13250" s="115">
        <v>231.59</v>
      </c>
    </row>
    <row r="13251" spans="1:10" hidden="1">
      <c r="A13251" s="115" t="s">
        <v>13514</v>
      </c>
      <c r="B13251" s="115"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1" s="115" t="s">
        <v>46199</v>
      </c>
      <c r="D13251" s="115" t="s">
        <v>46200</v>
      </c>
      <c r="E13251" s="115" t="s">
        <v>46201</v>
      </c>
      <c r="F13251" s="115" t="s">
        <v>46202</v>
      </c>
      <c r="G13251" s="115" t="s">
        <v>46203</v>
      </c>
      <c r="I13251" s="115" t="s">
        <v>6</v>
      </c>
      <c r="J13251" s="115">
        <v>231.59</v>
      </c>
    </row>
    <row r="13252" spans="1:10" hidden="1">
      <c r="A13252" s="115" t="s">
        <v>13515</v>
      </c>
      <c r="B13252" s="115" t="str">
        <f t="shared" si="206"/>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15" t="s">
        <v>46204</v>
      </c>
      <c r="D13252" s="115" t="s">
        <v>46205</v>
      </c>
      <c r="E13252" s="115" t="s">
        <v>46206</v>
      </c>
      <c r="F13252" s="115" t="s">
        <v>46207</v>
      </c>
      <c r="G13252" s="115" t="s">
        <v>46208</v>
      </c>
      <c r="H13252" s="115" t="s">
        <v>46209</v>
      </c>
      <c r="I13252" s="115" t="s">
        <v>6</v>
      </c>
      <c r="J13252" s="115">
        <v>101.2</v>
      </c>
    </row>
    <row r="13253" spans="1:10" hidden="1">
      <c r="A13253" s="115" t="s">
        <v>13516</v>
      </c>
      <c r="B13253" s="115" t="str">
        <f t="shared" ref="B13253:B13316" si="207">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15" t="s">
        <v>46204</v>
      </c>
      <c r="D13253" s="115" t="s">
        <v>46205</v>
      </c>
      <c r="E13253" s="115" t="s">
        <v>46206</v>
      </c>
      <c r="F13253" s="115" t="s">
        <v>46207</v>
      </c>
      <c r="G13253" s="115" t="s">
        <v>46208</v>
      </c>
      <c r="H13253" s="115" t="s">
        <v>46209</v>
      </c>
      <c r="I13253" s="115" t="s">
        <v>6</v>
      </c>
      <c r="J13253" s="115">
        <v>101.2</v>
      </c>
    </row>
    <row r="13254" spans="1:10" hidden="1">
      <c r="A13254" s="115" t="s">
        <v>13517</v>
      </c>
      <c r="B13254" s="115" t="str">
        <f t="shared" si="207"/>
        <v>FECHADURA DE CILINDRO PARA MOVEIS DE MADEIRA,DE ENTALHAR,REVERSIVEL,EM FERRO ZINCADO.FORNECIMENTO</v>
      </c>
      <c r="C13254" s="115" t="s">
        <v>46210</v>
      </c>
      <c r="D13254" s="115" t="s">
        <v>46211</v>
      </c>
      <c r="I13254" s="115" t="s">
        <v>6</v>
      </c>
      <c r="J13254" s="115">
        <v>22.4</v>
      </c>
    </row>
    <row r="13255" spans="1:10" hidden="1">
      <c r="A13255" s="115" t="s">
        <v>13518</v>
      </c>
      <c r="B13255" s="115" t="str">
        <f t="shared" si="207"/>
        <v>FECHADURA DE CILINDRO PARA MOVEIS DE MADEIRA,DE ENTALHAR,REVERSIVEL,EM FERRO ZINCADO.FORNECIMENTO</v>
      </c>
      <c r="C13255" s="115" t="s">
        <v>46210</v>
      </c>
      <c r="D13255" s="115" t="s">
        <v>46211</v>
      </c>
      <c r="I13255" s="115" t="s">
        <v>6</v>
      </c>
      <c r="J13255" s="115">
        <v>22.4</v>
      </c>
    </row>
    <row r="13256" spans="1:10" hidden="1">
      <c r="A13256" s="115" t="s">
        <v>13519</v>
      </c>
      <c r="B13256" s="115" t="str">
        <f t="shared" si="207"/>
        <v>FECHADURA DE CILINDRO PARA MOVEIS DE MADEIRA,DE SOBREPOR,REVERSIVEL,EM ACO NIQUELADO.FORNECIMENTO</v>
      </c>
      <c r="C13256" s="115" t="s">
        <v>46212</v>
      </c>
      <c r="D13256" s="115" t="s">
        <v>46213</v>
      </c>
      <c r="I13256" s="115" t="s">
        <v>6</v>
      </c>
      <c r="J13256" s="115">
        <v>6.58</v>
      </c>
    </row>
    <row r="13257" spans="1:10" hidden="1">
      <c r="A13257" s="115" t="s">
        <v>13520</v>
      </c>
      <c r="B13257" s="115" t="str">
        <f t="shared" si="207"/>
        <v>FECHADURA DE CILINDRO PARA MOVEIS DE MADEIRA,DE SOBREPOR,REVERSIVEL,EM ACO NIQUELADO.FORNECIMENTO</v>
      </c>
      <c r="C13257" s="115" t="s">
        <v>46212</v>
      </c>
      <c r="D13257" s="115" t="s">
        <v>46213</v>
      </c>
      <c r="I13257" s="115" t="s">
        <v>6</v>
      </c>
      <c r="J13257" s="115">
        <v>6.58</v>
      </c>
    </row>
    <row r="13258" spans="1:10" hidden="1">
      <c r="A13258" s="115" t="s">
        <v>13521</v>
      </c>
      <c r="B13258" s="115" t="str">
        <f t="shared" si="207"/>
        <v>FECHADURA DE CILINDRO PARA GAVETAS,4 PINOS COM ROTACAO DE 360° E DUAS CHAVES.FORNECIMENTO</v>
      </c>
      <c r="C13258" s="115" t="s">
        <v>46214</v>
      </c>
      <c r="D13258" s="115" t="s">
        <v>46215</v>
      </c>
      <c r="I13258" s="115" t="s">
        <v>6</v>
      </c>
      <c r="J13258" s="115">
        <v>8.2899999999999991</v>
      </c>
    </row>
    <row r="13259" spans="1:10" hidden="1">
      <c r="A13259" s="115" t="s">
        <v>13522</v>
      </c>
      <c r="B13259" s="115" t="str">
        <f t="shared" si="207"/>
        <v>FECHADURA DE CILINDRO PARA GAVETAS,4 PINOS COM ROTACAO DE 360° E DUAS CHAVES.FORNECIMENTO</v>
      </c>
      <c r="C13259" s="115" t="s">
        <v>46214</v>
      </c>
      <c r="D13259" s="115" t="s">
        <v>46215</v>
      </c>
      <c r="I13259" s="115" t="s">
        <v>6</v>
      </c>
      <c r="J13259" s="115">
        <v>8.2899999999999991</v>
      </c>
    </row>
    <row r="13260" spans="1:10" hidden="1">
      <c r="A13260" s="115" t="s">
        <v>13523</v>
      </c>
      <c r="B13260" s="115" t="str">
        <f t="shared" si="207"/>
        <v>FECHADURA DE CILINDRO OVALADO,DE LATAO,ACABAMENTO CROMADO PARA PORTAS DE CORRER,DE FERRO OU ALUMINIO.FORNECIMENTO</v>
      </c>
      <c r="C13260" s="115" t="s">
        <v>46216</v>
      </c>
      <c r="D13260" s="115" t="s">
        <v>46217</v>
      </c>
      <c r="I13260" s="115" t="s">
        <v>6</v>
      </c>
      <c r="J13260" s="115">
        <v>151</v>
      </c>
    </row>
    <row r="13261" spans="1:10" hidden="1">
      <c r="A13261" s="115" t="s">
        <v>13524</v>
      </c>
      <c r="B13261" s="115" t="str">
        <f t="shared" si="207"/>
        <v>FECHADURA DE CILINDRO OVALADO,DE LATAO,ACABAMENTO CROMADO PARA PORTAS DE CORRER,DE FERRO OU ALUMINIO.FORNECIMENTO</v>
      </c>
      <c r="C13261" s="115" t="s">
        <v>46216</v>
      </c>
      <c r="D13261" s="115" t="s">
        <v>46217</v>
      </c>
      <c r="I13261" s="115" t="s">
        <v>6</v>
      </c>
      <c r="J13261" s="115">
        <v>151</v>
      </c>
    </row>
    <row r="13262" spans="1:10" hidden="1">
      <c r="A13262" s="115" t="s">
        <v>13525</v>
      </c>
      <c r="B13262" s="115" t="str">
        <f t="shared" si="207"/>
        <v>FECHADURA DE SOBREPOR,COM CILINDRO,DUAS VOLTAS,EM FERRO RESINADO PRETO,PARA PORTAO.FORNECIMENTO</v>
      </c>
      <c r="C13262" s="115" t="s">
        <v>46218</v>
      </c>
      <c r="D13262" s="115" t="s">
        <v>46219</v>
      </c>
      <c r="I13262" s="115" t="s">
        <v>6</v>
      </c>
      <c r="J13262" s="115">
        <v>31.21</v>
      </c>
    </row>
    <row r="13263" spans="1:10" hidden="1">
      <c r="A13263" s="115" t="s">
        <v>13526</v>
      </c>
      <c r="B13263" s="115" t="str">
        <f t="shared" si="207"/>
        <v>FECHADURA DE SOBREPOR,COM CILINDRO,DUAS VOLTAS,EM FERRO RESINADO PRETO,PARA PORTAO.FORNECIMENTO</v>
      </c>
      <c r="C13263" s="115" t="s">
        <v>46218</v>
      </c>
      <c r="D13263" s="115" t="s">
        <v>46219</v>
      </c>
      <c r="I13263" s="115" t="s">
        <v>6</v>
      </c>
      <c r="J13263" s="115">
        <v>31.21</v>
      </c>
    </row>
    <row r="13264" spans="1:10" hidden="1">
      <c r="A13264" s="115" t="s">
        <v>13527</v>
      </c>
      <c r="B13264" s="115" t="str">
        <f t="shared" si="207"/>
        <v>FECHADURA DE SOBREPOR,COM CILINDRO,EM LATAO,ACABAMENTO CROMADO,PARA PORTAO.FORNECIMENTO</v>
      </c>
      <c r="C13264" s="115" t="s">
        <v>46220</v>
      </c>
      <c r="D13264" s="115" t="s">
        <v>46221</v>
      </c>
      <c r="I13264" s="115" t="s">
        <v>6</v>
      </c>
      <c r="J13264" s="115">
        <v>58.53</v>
      </c>
    </row>
    <row r="13265" spans="1:10" hidden="1">
      <c r="A13265" s="115" t="s">
        <v>13528</v>
      </c>
      <c r="B13265" s="115" t="str">
        <f t="shared" si="207"/>
        <v>FECHADURA DE SOBREPOR,COM CILINDRO,EM LATAO,ACABAMENTO CROMADO,PARA PORTAO.FORNECIMENTO</v>
      </c>
      <c r="C13265" s="115" t="s">
        <v>46220</v>
      </c>
      <c r="D13265" s="115" t="s">
        <v>46221</v>
      </c>
      <c r="I13265" s="115" t="s">
        <v>6</v>
      </c>
      <c r="J13265" s="115">
        <v>58.53</v>
      </c>
    </row>
    <row r="13266" spans="1:10" hidden="1">
      <c r="A13266" s="115" t="s">
        <v>13529</v>
      </c>
      <c r="B13266" s="115" t="str">
        <f t="shared" si="207"/>
        <v>FECHADURA DE CILINDRO PARA ARMARIOS,4 PINOS COM ROTACAO DE 360° E DUAS CHAVES.FORNECIMENTO</v>
      </c>
      <c r="C13266" s="115" t="s">
        <v>46222</v>
      </c>
      <c r="D13266" s="115" t="s">
        <v>46223</v>
      </c>
      <c r="I13266" s="115" t="s">
        <v>6</v>
      </c>
      <c r="J13266" s="115">
        <v>10.15</v>
      </c>
    </row>
    <row r="13267" spans="1:10" hidden="1">
      <c r="A13267" s="115" t="s">
        <v>13530</v>
      </c>
      <c r="B13267" s="115" t="str">
        <f t="shared" si="207"/>
        <v>FECHADURA DE CILINDRO PARA ARMARIOS,4 PINOS COM ROTACAO DE 360° E DUAS CHAVES.FORNECIMENTO</v>
      </c>
      <c r="C13267" s="115" t="s">
        <v>46222</v>
      </c>
      <c r="D13267" s="115" t="s">
        <v>46223</v>
      </c>
      <c r="I13267" s="115" t="s">
        <v>6</v>
      </c>
      <c r="J13267" s="115">
        <v>10.15</v>
      </c>
    </row>
    <row r="13268" spans="1:10" hidden="1">
      <c r="A13268" s="115" t="s">
        <v>13531</v>
      </c>
      <c r="B13268" s="115" t="str">
        <f t="shared" si="207"/>
        <v>DOBRADICA 3"X3.1/2",DE LATAO CROMADO,COM PINO,BOLAS E ANEISDE LATAO.FORNECIMENTO</v>
      </c>
      <c r="C13268" s="115" t="s">
        <v>46224</v>
      </c>
      <c r="D13268" s="115" t="s">
        <v>46225</v>
      </c>
      <c r="I13268" s="115" t="s">
        <v>6</v>
      </c>
      <c r="J13268" s="115">
        <v>14.17</v>
      </c>
    </row>
    <row r="13269" spans="1:10" hidden="1">
      <c r="A13269" s="115" t="s">
        <v>13532</v>
      </c>
      <c r="B13269" s="115" t="str">
        <f t="shared" si="207"/>
        <v>DOBRADICA 3"X3.1/2",DE LATAO CROMADO,COM PINO,BOLAS E ANEISDE LATAO.FORNECIMENTO</v>
      </c>
      <c r="C13269" s="115" t="s">
        <v>46224</v>
      </c>
      <c r="D13269" s="115" t="s">
        <v>46225</v>
      </c>
      <c r="I13269" s="115" t="s">
        <v>6</v>
      </c>
      <c r="J13269" s="115">
        <v>14.17</v>
      </c>
    </row>
    <row r="13270" spans="1:10" hidden="1">
      <c r="A13270" s="115" t="s">
        <v>13533</v>
      </c>
      <c r="B13270" s="115" t="str">
        <f t="shared" si="207"/>
        <v>DOBRADICA TIPO PIANO,EM FERRO LATONADO,DE 1"X3,00M.FORNECIMENTO</v>
      </c>
      <c r="C13270" s="115" t="s">
        <v>46226</v>
      </c>
      <c r="D13270" s="115" t="s">
        <v>35853</v>
      </c>
      <c r="I13270" s="115" t="s">
        <v>58</v>
      </c>
      <c r="J13270" s="115">
        <v>9.84</v>
      </c>
    </row>
    <row r="13271" spans="1:10" hidden="1">
      <c r="A13271" s="115" t="s">
        <v>13534</v>
      </c>
      <c r="B13271" s="115" t="str">
        <f t="shared" si="207"/>
        <v>DOBRADICA TIPO PIANO,EM FERRO LATONADO,DE 1"X3,00M.FORNECIMENTO</v>
      </c>
      <c r="C13271" s="115" t="s">
        <v>46226</v>
      </c>
      <c r="D13271" s="115" t="s">
        <v>35853</v>
      </c>
      <c r="I13271" s="115" t="s">
        <v>58</v>
      </c>
      <c r="J13271" s="115">
        <v>9.84</v>
      </c>
    </row>
    <row r="13272" spans="1:10" hidden="1">
      <c r="A13272" s="115" t="s">
        <v>13535</v>
      </c>
      <c r="B13272" s="115" t="str">
        <f t="shared" si="207"/>
        <v>DOBRADICA 3"X3",DE LATAO CROMADO,COM PINO,BOLAS E ANEIS DE LATAO.FORNECIMENTO</v>
      </c>
      <c r="C13272" s="115" t="s">
        <v>46227</v>
      </c>
      <c r="D13272" s="115" t="s">
        <v>46228</v>
      </c>
      <c r="I13272" s="115" t="s">
        <v>6</v>
      </c>
      <c r="J13272" s="115">
        <v>38.01</v>
      </c>
    </row>
    <row r="13273" spans="1:10" hidden="1">
      <c r="A13273" s="115" t="s">
        <v>13536</v>
      </c>
      <c r="B13273" s="115" t="str">
        <f t="shared" si="207"/>
        <v>DOBRADICA 3"X3",DE LATAO CROMADO,COM PINO,BOLAS E ANEIS DE LATAO.FORNECIMENTO</v>
      </c>
      <c r="C13273" s="115" t="s">
        <v>46227</v>
      </c>
      <c r="D13273" s="115" t="s">
        <v>46228</v>
      </c>
      <c r="I13273" s="115" t="s">
        <v>6</v>
      </c>
      <c r="J13273" s="115">
        <v>38.01</v>
      </c>
    </row>
    <row r="13274" spans="1:10" hidden="1">
      <c r="A13274" s="115" t="s">
        <v>13537</v>
      </c>
      <c r="B13274" s="115" t="str">
        <f t="shared" si="207"/>
        <v>DOBRADICA TIPO PIANO,EM LATAO POLIDO,DE 1"X3,00M.FORNECIMENTO</v>
      </c>
      <c r="C13274" s="115" t="s">
        <v>46229</v>
      </c>
      <c r="D13274" s="115" t="s">
        <v>35455</v>
      </c>
      <c r="I13274" s="115" t="s">
        <v>58</v>
      </c>
      <c r="J13274" s="115">
        <v>11.52</v>
      </c>
    </row>
    <row r="13275" spans="1:10" hidden="1">
      <c r="A13275" s="115" t="s">
        <v>13538</v>
      </c>
      <c r="B13275" s="115" t="str">
        <f t="shared" si="207"/>
        <v>DOBRADICA TIPO PIANO,EM LATAO POLIDO,DE 1"X3,00M.FORNECIMENTO</v>
      </c>
      <c r="C13275" s="115" t="s">
        <v>46229</v>
      </c>
      <c r="D13275" s="115" t="s">
        <v>35455</v>
      </c>
      <c r="I13275" s="115" t="s">
        <v>58</v>
      </c>
      <c r="J13275" s="115">
        <v>11.52</v>
      </c>
    </row>
    <row r="13276" spans="1:10" hidden="1">
      <c r="A13276" s="115" t="s">
        <v>13539</v>
      </c>
      <c r="B13276" s="115" t="str">
        <f t="shared" si="207"/>
        <v>DOBRADICA 3"X2.1/2",DE LATAO CROMADO,COM PINO,BOLAS E ANEISDE LATAO.FORNECIMENTO</v>
      </c>
      <c r="C13276" s="115" t="s">
        <v>46230</v>
      </c>
      <c r="D13276" s="115" t="s">
        <v>46225</v>
      </c>
      <c r="I13276" s="115" t="s">
        <v>6</v>
      </c>
      <c r="J13276" s="115">
        <v>18.16</v>
      </c>
    </row>
    <row r="13277" spans="1:10" hidden="1">
      <c r="A13277" s="115" t="s">
        <v>13540</v>
      </c>
      <c r="B13277" s="115" t="str">
        <f t="shared" si="207"/>
        <v>DOBRADICA 3"X2.1/2",DE LATAO CROMADO,COM PINO,BOLAS E ANEISDE LATAO.FORNECIMENTO</v>
      </c>
      <c r="C13277" s="115" t="s">
        <v>46230</v>
      </c>
      <c r="D13277" s="115" t="s">
        <v>46225</v>
      </c>
      <c r="I13277" s="115" t="s">
        <v>6</v>
      </c>
      <c r="J13277" s="115">
        <v>18.16</v>
      </c>
    </row>
    <row r="13278" spans="1:10" hidden="1">
      <c r="A13278" s="115" t="s">
        <v>13541</v>
      </c>
      <c r="B13278" s="115" t="str">
        <f t="shared" si="207"/>
        <v>DOBRADICA COPO,TIPO ALTA OU BAIXA,CURVA OU RETA,FURACAO DE 35 OU 26MM,COM FECHO DE METAL CROMADO.FORNECIMENTO</v>
      </c>
      <c r="C13278" s="115" t="s">
        <v>46231</v>
      </c>
      <c r="D13278" s="115" t="s">
        <v>46232</v>
      </c>
      <c r="I13278" s="115" t="s">
        <v>6</v>
      </c>
      <c r="J13278" s="115">
        <v>2.54</v>
      </c>
    </row>
    <row r="13279" spans="1:10" hidden="1">
      <c r="A13279" s="115" t="s">
        <v>13542</v>
      </c>
      <c r="B13279" s="115" t="str">
        <f t="shared" si="207"/>
        <v>DOBRADICA COPO,TIPO ALTA OU BAIXA,CURVA OU RETA,FURACAO DE 35 OU 26MM,COM FECHO DE METAL CROMADO.FORNECIMENTO</v>
      </c>
      <c r="C13279" s="115" t="s">
        <v>46231</v>
      </c>
      <c r="D13279" s="115" t="s">
        <v>46232</v>
      </c>
      <c r="I13279" s="115" t="s">
        <v>6</v>
      </c>
      <c r="J13279" s="115">
        <v>2.54</v>
      </c>
    </row>
    <row r="13280" spans="1:10" hidden="1">
      <c r="A13280" s="115" t="s">
        <v>13543</v>
      </c>
      <c r="B13280" s="115" t="str">
        <f t="shared" si="207"/>
        <v>DOBRADICA 2.1/2"X1.3/8",DE LATAO CROMADO,COM PINO E BOLAS DE LATAO.FORNECIMENTO</v>
      </c>
      <c r="C13280" s="115" t="s">
        <v>46233</v>
      </c>
      <c r="D13280" s="115" t="s">
        <v>46234</v>
      </c>
      <c r="I13280" s="115" t="s">
        <v>6</v>
      </c>
      <c r="J13280" s="115">
        <v>2.97</v>
      </c>
    </row>
    <row r="13281" spans="1:10" hidden="1">
      <c r="A13281" s="115" t="s">
        <v>13544</v>
      </c>
      <c r="B13281" s="115" t="str">
        <f t="shared" si="207"/>
        <v>DOBRADICA 2.1/2"X1.3/8",DE LATAO CROMADO,COM PINO E BOLAS DE LATAO.FORNECIMENTO</v>
      </c>
      <c r="C13281" s="115" t="s">
        <v>46233</v>
      </c>
      <c r="D13281" s="115" t="s">
        <v>46234</v>
      </c>
      <c r="I13281" s="115" t="s">
        <v>6</v>
      </c>
      <c r="J13281" s="115">
        <v>2.97</v>
      </c>
    </row>
    <row r="13282" spans="1:10" hidden="1">
      <c r="A13282" s="115" t="s">
        <v>13545</v>
      </c>
      <c r="B13282" s="115" t="str">
        <f t="shared" si="207"/>
        <v>DOBRADICA 4"X3",DE FERRO GALVANIZADO,COM PINO,BOLAS E ANEISDE LATAO.FORNECIMENTO</v>
      </c>
      <c r="C13282" s="115" t="s">
        <v>46235</v>
      </c>
      <c r="D13282" s="115" t="s">
        <v>46225</v>
      </c>
      <c r="I13282" s="115" t="s">
        <v>6</v>
      </c>
      <c r="J13282" s="115">
        <v>7.07</v>
      </c>
    </row>
    <row r="13283" spans="1:10" hidden="1">
      <c r="A13283" s="115" t="s">
        <v>13546</v>
      </c>
      <c r="B13283" s="115" t="str">
        <f t="shared" si="207"/>
        <v>DOBRADICA 4"X3",DE FERRO GALVANIZADO,COM PINO,BOLAS E ANEISDE LATAO.FORNECIMENTO</v>
      </c>
      <c r="C13283" s="115" t="s">
        <v>46235</v>
      </c>
      <c r="D13283" s="115" t="s">
        <v>46225</v>
      </c>
      <c r="I13283" s="115" t="s">
        <v>6</v>
      </c>
      <c r="J13283" s="115">
        <v>7.07</v>
      </c>
    </row>
    <row r="13284" spans="1:10" hidden="1">
      <c r="A13284" s="115" t="s">
        <v>13547</v>
      </c>
      <c r="B13284" s="115" t="str">
        <f t="shared" si="207"/>
        <v>DOBRADICA INFERIOR PARA PORTA DE VIDRO TEMPERADO DE 10MM.FORNECIMENTO</v>
      </c>
      <c r="C13284" s="115" t="s">
        <v>46236</v>
      </c>
      <c r="D13284" s="115" t="s">
        <v>41943</v>
      </c>
      <c r="I13284" s="115" t="s">
        <v>6</v>
      </c>
      <c r="J13284" s="115">
        <v>35.5</v>
      </c>
    </row>
    <row r="13285" spans="1:10" hidden="1">
      <c r="A13285" s="115" t="s">
        <v>13548</v>
      </c>
      <c r="B13285" s="115" t="str">
        <f t="shared" si="207"/>
        <v>DOBRADICA INFERIOR PARA PORTA DE VIDRO TEMPERADO DE 10MM.FORNECIMENTO</v>
      </c>
      <c r="C13285" s="115" t="s">
        <v>46236</v>
      </c>
      <c r="D13285" s="115" t="s">
        <v>41943</v>
      </c>
      <c r="I13285" s="115" t="s">
        <v>6</v>
      </c>
      <c r="J13285" s="115">
        <v>35.5</v>
      </c>
    </row>
    <row r="13286" spans="1:10" hidden="1">
      <c r="A13286" s="115" t="s">
        <v>13549</v>
      </c>
      <c r="B13286" s="115" t="str">
        <f t="shared" si="207"/>
        <v>DOBRADICA 3"X3",DE FERRO GALVANIZADO,COM PINO DE FERRO E BOLAS DE LATAO.FORNECIMENTO</v>
      </c>
      <c r="C13286" s="115" t="s">
        <v>46237</v>
      </c>
      <c r="D13286" s="115" t="s">
        <v>46238</v>
      </c>
      <c r="I13286" s="115" t="s">
        <v>6</v>
      </c>
      <c r="J13286" s="115">
        <v>4.5</v>
      </c>
    </row>
    <row r="13287" spans="1:10" hidden="1">
      <c r="A13287" s="115" t="s">
        <v>13550</v>
      </c>
      <c r="B13287" s="115" t="str">
        <f t="shared" si="207"/>
        <v>DOBRADICA 3"X3",DE FERRO GALVANIZADO,COM PINO DE FERRO E BOLAS DE LATAO.FORNECIMENTO</v>
      </c>
      <c r="C13287" s="115" t="s">
        <v>46237</v>
      </c>
      <c r="D13287" s="115" t="s">
        <v>46238</v>
      </c>
      <c r="I13287" s="115" t="s">
        <v>6</v>
      </c>
      <c r="J13287" s="115">
        <v>4.5</v>
      </c>
    </row>
    <row r="13288" spans="1:10" hidden="1">
      <c r="A13288" s="115" t="s">
        <v>13551</v>
      </c>
      <c r="B13288" s="115" t="str">
        <f t="shared" si="207"/>
        <v>DOBRADICA SUPERIOR PARA PORTA DE VIDRO TEMPERADO DE 10MM.FORNECIMENTO</v>
      </c>
      <c r="C13288" s="115" t="s">
        <v>46239</v>
      </c>
      <c r="D13288" s="115" t="s">
        <v>41943</v>
      </c>
      <c r="I13288" s="115" t="s">
        <v>6</v>
      </c>
      <c r="J13288" s="115">
        <v>44.7</v>
      </c>
    </row>
    <row r="13289" spans="1:10" hidden="1">
      <c r="A13289" s="115" t="s">
        <v>13552</v>
      </c>
      <c r="B13289" s="115" t="str">
        <f t="shared" si="207"/>
        <v>DOBRADICA SUPERIOR PARA PORTA DE VIDRO TEMPERADO DE 10MM.FORNECIMENTO</v>
      </c>
      <c r="C13289" s="115" t="s">
        <v>46239</v>
      </c>
      <c r="D13289" s="115" t="s">
        <v>41943</v>
      </c>
      <c r="I13289" s="115" t="s">
        <v>6</v>
      </c>
      <c r="J13289" s="115">
        <v>44.7</v>
      </c>
    </row>
    <row r="13290" spans="1:10" hidden="1">
      <c r="A13290" s="115" t="s">
        <v>13553</v>
      </c>
      <c r="B13290" s="115" t="str">
        <f t="shared" si="207"/>
        <v>DOBRADICA 3"X2.1/2",DE FERRO GALVANIZADO,COM PINO DE FERRO E BOLAS DE LATAO.FORNECIMENTO</v>
      </c>
      <c r="C13290" s="115" t="s">
        <v>46240</v>
      </c>
      <c r="D13290" s="115" t="s">
        <v>46241</v>
      </c>
      <c r="I13290" s="115" t="s">
        <v>6</v>
      </c>
      <c r="J13290" s="115">
        <v>2.7</v>
      </c>
    </row>
    <row r="13291" spans="1:10" hidden="1">
      <c r="A13291" s="115" t="s">
        <v>13554</v>
      </c>
      <c r="B13291" s="115" t="str">
        <f t="shared" si="207"/>
        <v>DOBRADICA 3"X2.1/2",DE FERRO GALVANIZADO,COM PINO DE FERRO E BOLAS DE LATAO.FORNECIMENTO</v>
      </c>
      <c r="C13291" s="115" t="s">
        <v>46240</v>
      </c>
      <c r="D13291" s="115" t="s">
        <v>46241</v>
      </c>
      <c r="I13291" s="115" t="s">
        <v>6</v>
      </c>
      <c r="J13291" s="115">
        <v>2.7</v>
      </c>
    </row>
    <row r="13292" spans="1:10" hidden="1">
      <c r="A13292" s="115" t="s">
        <v>13555</v>
      </c>
      <c r="B13292" s="115" t="str">
        <f t="shared" si="207"/>
        <v>DOBRADICA DE 1.3/4"X2",DE FERRO GALVANIZADO,COM PINO DE FERRO E BOLAS DE LATAO.FORNECIMENTO</v>
      </c>
      <c r="C13292" s="115" t="s">
        <v>46242</v>
      </c>
      <c r="D13292" s="115" t="s">
        <v>46243</v>
      </c>
      <c r="I13292" s="115" t="s">
        <v>6</v>
      </c>
      <c r="J13292" s="115">
        <v>6.38</v>
      </c>
    </row>
    <row r="13293" spans="1:10" hidden="1">
      <c r="A13293" s="115" t="s">
        <v>13556</v>
      </c>
      <c r="B13293" s="115" t="str">
        <f t="shared" si="207"/>
        <v>DOBRADICA DE 1.3/4"X2",DE FERRO GALVANIZADO,COM PINO DE FERRO E BOLAS DE LATAO.FORNECIMENTO</v>
      </c>
      <c r="C13293" s="115" t="s">
        <v>46242</v>
      </c>
      <c r="D13293" s="115" t="s">
        <v>46243</v>
      </c>
      <c r="I13293" s="115" t="s">
        <v>6</v>
      </c>
      <c r="J13293" s="115">
        <v>6.38</v>
      </c>
    </row>
    <row r="13294" spans="1:10" hidden="1">
      <c r="A13294" s="115" t="s">
        <v>13557</v>
      </c>
      <c r="B13294" s="115" t="str">
        <f t="shared" si="207"/>
        <v>DOBRADICA PARA PORTA "VAI-E-VEM",DE 3",EM LATAO NIQUELADO EPOLIDO.FORNECIMENTO</v>
      </c>
      <c r="C13294" s="115" t="s">
        <v>46244</v>
      </c>
      <c r="D13294" s="115" t="s">
        <v>46245</v>
      </c>
      <c r="I13294" s="115" t="s">
        <v>6</v>
      </c>
      <c r="J13294" s="115">
        <v>49.13</v>
      </c>
    </row>
    <row r="13295" spans="1:10" hidden="1">
      <c r="A13295" s="115" t="s">
        <v>13558</v>
      </c>
      <c r="B13295" s="115" t="str">
        <f t="shared" si="207"/>
        <v>DOBRADICA PARA PORTA "VAI-E-VEM",DE 3",EM LATAO NIQUELADO EPOLIDO.FORNECIMENTO</v>
      </c>
      <c r="C13295" s="115" t="s">
        <v>46244</v>
      </c>
      <c r="D13295" s="115" t="s">
        <v>46245</v>
      </c>
      <c r="I13295" s="115" t="s">
        <v>6</v>
      </c>
      <c r="J13295" s="115">
        <v>49.13</v>
      </c>
    </row>
    <row r="13296" spans="1:10" hidden="1">
      <c r="A13296" s="115" t="s">
        <v>13559</v>
      </c>
      <c r="B13296" s="115" t="str">
        <f t="shared" si="207"/>
        <v>FECHO DE SOBREPOR "LIVRE-OCUPADO",INCLUSIVE TARGETA COM TRANCA FIXA.FORNECIMENTO</v>
      </c>
      <c r="C13296" s="115" t="s">
        <v>46246</v>
      </c>
      <c r="D13296" s="115" t="s">
        <v>46247</v>
      </c>
      <c r="I13296" s="115" t="s">
        <v>6</v>
      </c>
      <c r="J13296" s="115">
        <v>36.36</v>
      </c>
    </row>
    <row r="13297" spans="1:10" hidden="1">
      <c r="A13297" s="115" t="s">
        <v>13560</v>
      </c>
      <c r="B13297" s="115" t="str">
        <f t="shared" si="207"/>
        <v>FECHO DE SOBREPOR "LIVRE-OCUPADO",INCLUSIVE TARGETA COM TRANCA FIXA.FORNECIMENTO</v>
      </c>
      <c r="C13297" s="115" t="s">
        <v>46246</v>
      </c>
      <c r="D13297" s="115" t="s">
        <v>46247</v>
      </c>
      <c r="I13297" s="115" t="s">
        <v>6</v>
      </c>
      <c r="J13297" s="115">
        <v>36.36</v>
      </c>
    </row>
    <row r="13298" spans="1:10" hidden="1">
      <c r="A13298" s="115" t="s">
        <v>13561</v>
      </c>
      <c r="B13298" s="115" t="str">
        <f t="shared" si="207"/>
        <v>FECHO DE EMBUTIR DE ALAVANCA,EM LATAO CROMADO,DE 40CM DE ALTURA.FORNECIMENTO</v>
      </c>
      <c r="C13298" s="115" t="s">
        <v>46248</v>
      </c>
      <c r="D13298" s="115" t="s">
        <v>46249</v>
      </c>
      <c r="I13298" s="115" t="s">
        <v>6</v>
      </c>
      <c r="J13298" s="115">
        <v>102.37</v>
      </c>
    </row>
    <row r="13299" spans="1:10" hidden="1">
      <c r="A13299" s="115" t="s">
        <v>13562</v>
      </c>
      <c r="B13299" s="115" t="str">
        <f t="shared" si="207"/>
        <v>FECHO DE EMBUTIR DE ALAVANCA,EM LATAO CROMADO,DE 40CM DE ALTURA.FORNECIMENTO</v>
      </c>
      <c r="C13299" s="115" t="s">
        <v>46248</v>
      </c>
      <c r="D13299" s="115" t="s">
        <v>46249</v>
      </c>
      <c r="I13299" s="115" t="s">
        <v>6</v>
      </c>
      <c r="J13299" s="115">
        <v>102.37</v>
      </c>
    </row>
    <row r="13300" spans="1:10" hidden="1">
      <c r="A13300" s="115" t="s">
        <v>13563</v>
      </c>
      <c r="B13300" s="115" t="str">
        <f t="shared" si="207"/>
        <v>FECHO DE EMBUTIR DE SEGURANCA,EM LATAO CROMADO,PISTAO CILINDRICO,BOTAO C/CREMALHEIRA,ESPELHO ELIPTICO CROMADO.FORNECIMENTO</v>
      </c>
      <c r="C13300" s="115" t="s">
        <v>46250</v>
      </c>
      <c r="D13300" s="115" t="s">
        <v>46251</v>
      </c>
      <c r="E13300" s="115" t="s">
        <v>35843</v>
      </c>
      <c r="I13300" s="115" t="s">
        <v>6</v>
      </c>
      <c r="J13300" s="115">
        <v>10.48</v>
      </c>
    </row>
    <row r="13301" spans="1:10" hidden="1">
      <c r="A13301" s="115" t="s">
        <v>13564</v>
      </c>
      <c r="B13301" s="115" t="str">
        <f t="shared" si="207"/>
        <v>FECHO DE EMBUTIR DE SEGURANCA,EM LATAO CROMADO,PISTAO CILINDRICO,BOTAO C/CREMALHEIRA,ESPELHO ELIPTICO CROMADO.FORNECIMENTO</v>
      </c>
      <c r="C13301" s="115" t="s">
        <v>46250</v>
      </c>
      <c r="D13301" s="115" t="s">
        <v>46251</v>
      </c>
      <c r="E13301" s="115" t="s">
        <v>35843</v>
      </c>
      <c r="I13301" s="115" t="s">
        <v>6</v>
      </c>
      <c r="J13301" s="115">
        <v>10.48</v>
      </c>
    </row>
    <row r="13302" spans="1:10" hidden="1">
      <c r="A13302" s="115" t="s">
        <v>13565</v>
      </c>
      <c r="B13302" s="115" t="str">
        <f t="shared" si="207"/>
        <v>FECHO DE HASTE REDONDA,EM FERRO,PARA PINTAR,COM 20CM.FORNECIMENTO</v>
      </c>
      <c r="C13302" s="115" t="s">
        <v>46252</v>
      </c>
      <c r="D13302" s="115" t="s">
        <v>38048</v>
      </c>
      <c r="I13302" s="115" t="s">
        <v>6</v>
      </c>
      <c r="J13302" s="115">
        <v>36.9</v>
      </c>
    </row>
    <row r="13303" spans="1:10" hidden="1">
      <c r="A13303" s="115" t="s">
        <v>13566</v>
      </c>
      <c r="B13303" s="115" t="str">
        <f t="shared" si="207"/>
        <v>FECHO DE HASTE REDONDA,EM FERRO,PARA PINTAR,COM 20CM.FORNECIMENTO</v>
      </c>
      <c r="C13303" s="115" t="s">
        <v>46252</v>
      </c>
      <c r="D13303" s="115" t="s">
        <v>38048</v>
      </c>
      <c r="I13303" s="115" t="s">
        <v>6</v>
      </c>
      <c r="J13303" s="115">
        <v>36.9</v>
      </c>
    </row>
    <row r="13304" spans="1:10" hidden="1">
      <c r="A13304" s="115" t="s">
        <v>13567</v>
      </c>
      <c r="B13304" s="115" t="str">
        <f t="shared" si="207"/>
        <v>FECHO DE HASTE REDONDA,EM FERRO,PARA PINTAR,COM 30CM.FORNECIMENTO</v>
      </c>
      <c r="C13304" s="115" t="s">
        <v>46253</v>
      </c>
      <c r="D13304" s="115" t="s">
        <v>38048</v>
      </c>
      <c r="I13304" s="115" t="s">
        <v>6</v>
      </c>
      <c r="J13304" s="115">
        <v>63.92</v>
      </c>
    </row>
    <row r="13305" spans="1:10" hidden="1">
      <c r="A13305" s="115" t="s">
        <v>13568</v>
      </c>
      <c r="B13305" s="115" t="str">
        <f t="shared" si="207"/>
        <v>FECHO DE HASTE REDONDA,EM FERRO,PARA PINTAR,COM 30CM.FORNECIMENTO</v>
      </c>
      <c r="C13305" s="115" t="s">
        <v>46253</v>
      </c>
      <c r="D13305" s="115" t="s">
        <v>38048</v>
      </c>
      <c r="I13305" s="115" t="s">
        <v>6</v>
      </c>
      <c r="J13305" s="115">
        <v>63.92</v>
      </c>
    </row>
    <row r="13306" spans="1:10" hidden="1">
      <c r="A13306" s="115" t="s">
        <v>13569</v>
      </c>
      <c r="B13306" s="115" t="str">
        <f t="shared" si="207"/>
        <v>FECHO DE 80MM EM FERRO NIQUELADO,LINGUETA CENTRAL MOVEL.FORNECIMENTO</v>
      </c>
      <c r="C13306" s="115" t="s">
        <v>46254</v>
      </c>
      <c r="D13306" s="115" t="s">
        <v>46255</v>
      </c>
      <c r="I13306" s="115" t="s">
        <v>6</v>
      </c>
      <c r="J13306" s="115">
        <v>4.0599999999999996</v>
      </c>
    </row>
    <row r="13307" spans="1:10" hidden="1">
      <c r="A13307" s="115" t="s">
        <v>13570</v>
      </c>
      <c r="B13307" s="115" t="str">
        <f t="shared" si="207"/>
        <v>FECHO DE 80MM EM FERRO NIQUELADO,LINGUETA CENTRAL MOVEL.FORNECIMENTO</v>
      </c>
      <c r="C13307" s="115" t="s">
        <v>46254</v>
      </c>
      <c r="D13307" s="115" t="s">
        <v>46255</v>
      </c>
      <c r="I13307" s="115" t="s">
        <v>6</v>
      </c>
      <c r="J13307" s="115">
        <v>4.0599999999999996</v>
      </c>
    </row>
    <row r="13308" spans="1:10" hidden="1">
      <c r="A13308" s="115" t="s">
        <v>13571</v>
      </c>
      <c r="B13308" s="115" t="str">
        <f t="shared" si="207"/>
        <v>VISOR OPTICO COM LENTES,TIPO LINGUETA,ACABAMENTO CROMADO.FORNECIMENTO</v>
      </c>
      <c r="C13308" s="115" t="s">
        <v>46256</v>
      </c>
      <c r="D13308" s="115" t="s">
        <v>41943</v>
      </c>
      <c r="I13308" s="115" t="s">
        <v>6</v>
      </c>
      <c r="J13308" s="115">
        <v>6.08</v>
      </c>
    </row>
    <row r="13309" spans="1:10" hidden="1">
      <c r="A13309" s="115" t="s">
        <v>13572</v>
      </c>
      <c r="B13309" s="115" t="str">
        <f t="shared" si="207"/>
        <v>VISOR OPTICO COM LENTES,TIPO LINGUETA,ACABAMENTO CROMADO.FORNECIMENTO</v>
      </c>
      <c r="C13309" s="115" t="s">
        <v>46256</v>
      </c>
      <c r="D13309" s="115" t="s">
        <v>41943</v>
      </c>
      <c r="I13309" s="115" t="s">
        <v>6</v>
      </c>
      <c r="J13309" s="115">
        <v>6.08</v>
      </c>
    </row>
    <row r="13310" spans="1:10" hidden="1">
      <c r="A13310" s="115" t="s">
        <v>13573</v>
      </c>
      <c r="B13310" s="115" t="str">
        <f t="shared" si="207"/>
        <v>CREMONA EM LATAO CROMADO,COM VARA DE FERRO DE 1,50M,ACABAMENTO CROMADO,POLIDO OU PINTADO.FORNECIMENTO</v>
      </c>
      <c r="C13310" s="115" t="s">
        <v>46257</v>
      </c>
      <c r="D13310" s="115" t="s">
        <v>46258</v>
      </c>
      <c r="I13310" s="115" t="s">
        <v>6</v>
      </c>
      <c r="J13310" s="115">
        <v>62.65</v>
      </c>
    </row>
    <row r="13311" spans="1:10" hidden="1">
      <c r="A13311" s="115" t="s">
        <v>13574</v>
      </c>
      <c r="B13311" s="115" t="str">
        <f t="shared" si="207"/>
        <v>CREMONA EM LATAO CROMADO,COM VARA DE FERRO DE 1,50M,ACABAMENTO CROMADO,POLIDO OU PINTADO.FORNECIMENTO</v>
      </c>
      <c r="C13311" s="115" t="s">
        <v>46257</v>
      </c>
      <c r="D13311" s="115" t="s">
        <v>46258</v>
      </c>
      <c r="I13311" s="115" t="s">
        <v>6</v>
      </c>
      <c r="J13311" s="115">
        <v>62.65</v>
      </c>
    </row>
    <row r="13312" spans="1:10" hidden="1">
      <c r="A13312" s="115" t="s">
        <v>13575</v>
      </c>
      <c r="B13312" s="115" t="str">
        <f t="shared" si="207"/>
        <v>CARRANCA PARA FIXACAO EXTERNA DE JANELA DE ABRIR EM LATAO,CABECOTE ARTICULADO.FORNECIMENTO</v>
      </c>
      <c r="C13312" s="115" t="s">
        <v>46259</v>
      </c>
      <c r="D13312" s="115" t="s">
        <v>46260</v>
      </c>
      <c r="I13312" s="115" t="s">
        <v>6</v>
      </c>
      <c r="J13312" s="115">
        <v>18.809999999999999</v>
      </c>
    </row>
    <row r="13313" spans="1:10" hidden="1">
      <c r="A13313" s="115" t="s">
        <v>13576</v>
      </c>
      <c r="B13313" s="115" t="str">
        <f t="shared" si="207"/>
        <v>CARRANCA PARA FIXACAO EXTERNA DE JANELA DE ABRIR EM LATAO,CABECOTE ARTICULADO.FORNECIMENTO</v>
      </c>
      <c r="C13313" s="115" t="s">
        <v>46259</v>
      </c>
      <c r="D13313" s="115" t="s">
        <v>46260</v>
      </c>
      <c r="I13313" s="115" t="s">
        <v>6</v>
      </c>
      <c r="J13313" s="115">
        <v>18.809999999999999</v>
      </c>
    </row>
    <row r="13314" spans="1:10" hidden="1">
      <c r="A13314" s="115" t="s">
        <v>13577</v>
      </c>
      <c r="B13314" s="115" t="str">
        <f t="shared" si="207"/>
        <v>MOLA FECHA-PORTA,AEREA,COM PINHAO E CREMALHEIRA,EM ALUMINIO, COM PINTURA ELETROSTATICA, COM POTENCIA Nº3 PARA PORTAS DEFERRO DE 0,90 A 1,00M.FORNECIMENTO</v>
      </c>
      <c r="C13314" s="115" t="s">
        <v>46261</v>
      </c>
      <c r="D13314" s="115" t="s">
        <v>46262</v>
      </c>
      <c r="E13314" s="115" t="s">
        <v>46263</v>
      </c>
      <c r="I13314" s="115" t="s">
        <v>6</v>
      </c>
      <c r="J13314" s="115">
        <v>190.14</v>
      </c>
    </row>
    <row r="13315" spans="1:10" hidden="1">
      <c r="A13315" s="115" t="s">
        <v>13578</v>
      </c>
      <c r="B13315" s="115" t="str">
        <f t="shared" si="207"/>
        <v>MOLA FECHA-PORTA,AEREA,COM PINHAO E CREMALHEIRA,EM ALUMINIO, COM PINTURA ELETROSTATICA, COM POTENCIA Nº3 PARA PORTAS DEFERRO DE 0,90 A 1,00M.FORNECIMENTO</v>
      </c>
      <c r="C13315" s="115" t="s">
        <v>46261</v>
      </c>
      <c r="D13315" s="115" t="s">
        <v>46262</v>
      </c>
      <c r="E13315" s="115" t="s">
        <v>46263</v>
      </c>
      <c r="I13315" s="115" t="s">
        <v>6</v>
      </c>
      <c r="J13315" s="115">
        <v>190.14</v>
      </c>
    </row>
    <row r="13316" spans="1:10" hidden="1">
      <c r="A13316" s="115" t="s">
        <v>13579</v>
      </c>
      <c r="B13316" s="115" t="str">
        <f t="shared" si="207"/>
        <v>MOLA FECHA-PORTA,AEREA,COM PINHAO E CREMALHEIRA,EM ALUMINIO, COM PINTURA ELETROSTATICA, COM POTENCIA Nº2 PARA PORTAS DEMADEIRA OU ALUMINIO ATE 0,90M.FORNECIMENTO</v>
      </c>
      <c r="C13316" s="115" t="s">
        <v>46261</v>
      </c>
      <c r="D13316" s="115" t="s">
        <v>46264</v>
      </c>
      <c r="E13316" s="115" t="s">
        <v>46265</v>
      </c>
      <c r="I13316" s="115" t="s">
        <v>6</v>
      </c>
      <c r="J13316" s="115">
        <v>151.94</v>
      </c>
    </row>
    <row r="13317" spans="1:10" hidden="1">
      <c r="A13317" s="115" t="s">
        <v>13580</v>
      </c>
      <c r="B13317" s="115" t="str">
        <f t="shared" ref="B13317:B13380" si="208">C13317&amp;D13317&amp;E13317&amp;F13317&amp;G13317&amp;H13317</f>
        <v>MOLA FECHA-PORTA,AEREA,COM PINHAO E CREMALHEIRA,EM ALUMINIO, COM PINTURA ELETROSTATICA, COM POTENCIA Nº2 PARA PORTAS DEMADEIRA OU ALUMINIO ATE 0,90M.FORNECIMENTO</v>
      </c>
      <c r="C13317" s="115" t="s">
        <v>46261</v>
      </c>
      <c r="D13317" s="115" t="s">
        <v>46264</v>
      </c>
      <c r="E13317" s="115" t="s">
        <v>46265</v>
      </c>
      <c r="I13317" s="115" t="s">
        <v>6</v>
      </c>
      <c r="J13317" s="115">
        <v>151.94</v>
      </c>
    </row>
    <row r="13318" spans="1:10" hidden="1">
      <c r="A13318" s="115" t="s">
        <v>13581</v>
      </c>
      <c r="B13318" s="115" t="str">
        <f t="shared" si="208"/>
        <v>MOLA FECHA-PORTA,AEREA,COM PINHAO E CREMALHEIRA,EM ALUMINIO,COM PINTURA ELETROSTATICA,COM POTENCIA Nº4 PARA PORTAS CORTA-FOGO ACIMA DE 1,00M.FORNECIMENTO</v>
      </c>
      <c r="C13318" s="115" t="s">
        <v>46261</v>
      </c>
      <c r="D13318" s="115" t="s">
        <v>46266</v>
      </c>
      <c r="E13318" s="115" t="s">
        <v>46267</v>
      </c>
      <c r="I13318" s="115" t="s">
        <v>6</v>
      </c>
      <c r="J13318" s="115">
        <v>216.49</v>
      </c>
    </row>
    <row r="13319" spans="1:10" hidden="1">
      <c r="A13319" s="115" t="s">
        <v>13582</v>
      </c>
      <c r="B13319" s="115" t="str">
        <f t="shared" si="208"/>
        <v>MOLA FECHA-PORTA,AEREA,COM PINHAO E CREMALHEIRA,EM ALUMINIO,COM PINTURA ELETROSTATICA,COM POTENCIA Nº4 PARA PORTAS CORTA-FOGO ACIMA DE 1,00M.FORNECIMENTO</v>
      </c>
      <c r="C13319" s="115" t="s">
        <v>46261</v>
      </c>
      <c r="D13319" s="115" t="s">
        <v>46266</v>
      </c>
      <c r="E13319" s="115" t="s">
        <v>46267</v>
      </c>
      <c r="I13319" s="115" t="s">
        <v>6</v>
      </c>
      <c r="J13319" s="115">
        <v>216.49</v>
      </c>
    </row>
    <row r="13320" spans="1:10" hidden="1">
      <c r="A13320" s="115" t="s">
        <v>13583</v>
      </c>
      <c r="B13320" s="115" t="str">
        <f t="shared" si="208"/>
        <v>PUXADOR DE 12CM,EM ZAMAK CROMADO.FORNECIMENTO</v>
      </c>
      <c r="C13320" s="115" t="s">
        <v>13584</v>
      </c>
      <c r="I13320" s="115" t="s">
        <v>6</v>
      </c>
      <c r="J13320" s="115">
        <v>6.49</v>
      </c>
    </row>
    <row r="13321" spans="1:10" hidden="1">
      <c r="A13321" s="115" t="s">
        <v>13585</v>
      </c>
      <c r="B13321" s="115" t="str">
        <f t="shared" si="208"/>
        <v>PUXADOR DE 12CM,EM ZAMAK CROMADO.FORNECIMENTO</v>
      </c>
      <c r="C13321" s="115" t="s">
        <v>13584</v>
      </c>
      <c r="I13321" s="115" t="s">
        <v>6</v>
      </c>
      <c r="J13321" s="115">
        <v>6.49</v>
      </c>
    </row>
    <row r="13322" spans="1:10" hidden="1">
      <c r="A13322" s="115" t="s">
        <v>13586</v>
      </c>
      <c r="B13322" s="115" t="str">
        <f t="shared" si="208"/>
        <v>PUXADOR TUBULAR,DE PUNHO,EM LATAO CROMADO.FORNECIMENTO</v>
      </c>
      <c r="C13322" s="115" t="s">
        <v>13587</v>
      </c>
      <c r="I13322" s="115" t="s">
        <v>6</v>
      </c>
      <c r="J13322" s="115">
        <v>28.69</v>
      </c>
    </row>
    <row r="13323" spans="1:10" hidden="1">
      <c r="A13323" s="115" t="s">
        <v>13588</v>
      </c>
      <c r="B13323" s="115" t="str">
        <f t="shared" si="208"/>
        <v>PUXADOR TUBULAR,DE PUNHO,EM LATAO CROMADO.FORNECIMENTO</v>
      </c>
      <c r="C13323" s="115" t="s">
        <v>13587</v>
      </c>
      <c r="I13323" s="115" t="s">
        <v>6</v>
      </c>
      <c r="J13323" s="115">
        <v>28.69</v>
      </c>
    </row>
    <row r="13324" spans="1:10" hidden="1">
      <c r="A13324" s="115" t="s">
        <v>13589</v>
      </c>
      <c r="B13324" s="115" t="str">
        <f t="shared" si="208"/>
        <v>PUXADOR TUBULAR,EM ZAMAK CROMADO.FORNECIMENTO</v>
      </c>
      <c r="C13324" s="115" t="s">
        <v>13590</v>
      </c>
      <c r="I13324" s="115" t="s">
        <v>6</v>
      </c>
      <c r="J13324" s="115">
        <v>28</v>
      </c>
    </row>
    <row r="13325" spans="1:10" hidden="1">
      <c r="A13325" s="115" t="s">
        <v>13591</v>
      </c>
      <c r="B13325" s="115" t="str">
        <f t="shared" si="208"/>
        <v>PUXADOR TUBULAR,EM ZAMAK CROMADO.FORNECIMENTO</v>
      </c>
      <c r="C13325" s="115" t="s">
        <v>13590</v>
      </c>
      <c r="I13325" s="115" t="s">
        <v>6</v>
      </c>
      <c r="J13325" s="115">
        <v>28</v>
      </c>
    </row>
    <row r="13326" spans="1:10" hidden="1">
      <c r="A13326" s="115" t="s">
        <v>13592</v>
      </c>
      <c r="B13326" s="115" t="str">
        <f t="shared" si="208"/>
        <v>CADEADO DE 30MM,C/DUPLA TRAVA,DISCO DE SEGURANCA ANTI-GAZUA,CORPO DE LATAO MACICO,CILINDRO DE LATAO TREFILADO.FORNECIMENTO</v>
      </c>
      <c r="C13326" s="115" t="s">
        <v>46268</v>
      </c>
      <c r="D13326" s="115" t="s">
        <v>46269</v>
      </c>
      <c r="E13326" s="115" t="s">
        <v>35843</v>
      </c>
      <c r="I13326" s="115" t="s">
        <v>6</v>
      </c>
      <c r="J13326" s="115">
        <v>16.37</v>
      </c>
    </row>
    <row r="13327" spans="1:10" hidden="1">
      <c r="A13327" s="115" t="s">
        <v>13593</v>
      </c>
      <c r="B13327" s="115" t="str">
        <f t="shared" si="208"/>
        <v>CADEADO DE 30MM,C/DUPLA TRAVA,DISCO DE SEGURANCA ANTI-GAZUA,CORPO DE LATAO MACICO,CILINDRO DE LATAO TREFILADO.FORNECIMENTO</v>
      </c>
      <c r="C13327" s="115" t="s">
        <v>46268</v>
      </c>
      <c r="D13327" s="115" t="s">
        <v>46269</v>
      </c>
      <c r="E13327" s="115" t="s">
        <v>35843</v>
      </c>
      <c r="I13327" s="115" t="s">
        <v>6</v>
      </c>
      <c r="J13327" s="115">
        <v>16.37</v>
      </c>
    </row>
    <row r="13328" spans="1:10" hidden="1">
      <c r="A13328" s="115" t="s">
        <v>13594</v>
      </c>
      <c r="B13328" s="115" t="str">
        <f t="shared" si="208"/>
        <v>CADEADO DE 50MM,C/DUPLA TRAVA,DISCO DE SEGURANCA ANTI-GAZUA,CORPO DE LATAO MACICO,CILINDRO DE LATAO TREFILADO.FORNECIMENTO</v>
      </c>
      <c r="C13328" s="115" t="s">
        <v>46270</v>
      </c>
      <c r="D13328" s="115" t="s">
        <v>46269</v>
      </c>
      <c r="E13328" s="115" t="s">
        <v>35843</v>
      </c>
      <c r="I13328" s="115" t="s">
        <v>6</v>
      </c>
      <c r="J13328" s="115">
        <v>38.11</v>
      </c>
    </row>
    <row r="13329" spans="1:10" hidden="1">
      <c r="A13329" s="115" t="s">
        <v>13595</v>
      </c>
      <c r="B13329" s="115" t="str">
        <f t="shared" si="208"/>
        <v>CADEADO DE 50MM,C/DUPLA TRAVA,DISCO DE SEGURANCA ANTI-GAZUA,CORPO DE LATAO MACICO,CILINDRO DE LATAO TREFILADO.FORNECIMENTO</v>
      </c>
      <c r="C13329" s="115" t="s">
        <v>46270</v>
      </c>
      <c r="D13329" s="115" t="s">
        <v>46269</v>
      </c>
      <c r="E13329" s="115" t="s">
        <v>35843</v>
      </c>
      <c r="I13329" s="115" t="s">
        <v>6</v>
      </c>
      <c r="J13329" s="115">
        <v>38.11</v>
      </c>
    </row>
    <row r="13330" spans="1:10" hidden="1">
      <c r="A13330" s="115" t="s">
        <v>13596</v>
      </c>
      <c r="B13330" s="115" t="str">
        <f t="shared" si="208"/>
        <v>CADEADO DE 30MM ADAPTADO PARA USO DE UMA SO CHAVE.FORNECIMENTO</v>
      </c>
      <c r="C13330" s="115" t="s">
        <v>46271</v>
      </c>
      <c r="D13330" s="115" t="s">
        <v>35843</v>
      </c>
      <c r="I13330" s="115" t="s">
        <v>6</v>
      </c>
      <c r="J13330" s="115">
        <v>27.01</v>
      </c>
    </row>
    <row r="13331" spans="1:10" hidden="1">
      <c r="A13331" s="115" t="s">
        <v>13597</v>
      </c>
      <c r="B13331" s="115" t="str">
        <f t="shared" si="208"/>
        <v>CADEADO DE 30MM ADAPTADO PARA USO DE UMA SO CHAVE.FORNECIMENTO</v>
      </c>
      <c r="C13331" s="115" t="s">
        <v>46271</v>
      </c>
      <c r="D13331" s="115" t="s">
        <v>35843</v>
      </c>
      <c r="I13331" s="115" t="s">
        <v>6</v>
      </c>
      <c r="J13331" s="115">
        <v>27.01</v>
      </c>
    </row>
    <row r="13332" spans="1:10" hidden="1">
      <c r="A13332" s="115" t="s">
        <v>13598</v>
      </c>
      <c r="B13332" s="115" t="str">
        <f t="shared" si="208"/>
        <v>PORTA CADEADO DE 4.1/2",DE FERRO ZINCADO.FORNECIMENTO</v>
      </c>
      <c r="C13332" s="115" t="s">
        <v>13599</v>
      </c>
      <c r="I13332" s="115" t="s">
        <v>6</v>
      </c>
      <c r="J13332" s="115">
        <v>5.69</v>
      </c>
    </row>
    <row r="13333" spans="1:10" hidden="1">
      <c r="A13333" s="115" t="s">
        <v>13600</v>
      </c>
      <c r="B13333" s="115" t="str">
        <f t="shared" si="208"/>
        <v>PORTA CADEADO DE 4.1/2",DE FERRO ZINCADO.FORNECIMENTO</v>
      </c>
      <c r="C13333" s="115" t="s">
        <v>13599</v>
      </c>
      <c r="I13333" s="115" t="s">
        <v>6</v>
      </c>
      <c r="J13333" s="115">
        <v>5.69</v>
      </c>
    </row>
    <row r="13334" spans="1:10" hidden="1">
      <c r="A13334" s="115" t="s">
        <v>13601</v>
      </c>
      <c r="B13334" s="115" t="str">
        <f t="shared" si="208"/>
        <v>TARGETAO DE FERRO GALVANIZADO,DE 36CM,COM ADAPTACAO DE HASTE PARA DUPLO FUNCIONAMENTO,FECHAMENTO COM CADEADO, EXCLUSIVEESTE,CONFORME PROJETO Nº6017/EMOP.FORNECIMENTO E COLOCACAO</v>
      </c>
      <c r="C13334" s="115" t="s">
        <v>46272</v>
      </c>
      <c r="D13334" s="115" t="s">
        <v>46273</v>
      </c>
      <c r="E13334" s="115" t="s">
        <v>46274</v>
      </c>
      <c r="I13334" s="115" t="s">
        <v>6</v>
      </c>
      <c r="J13334" s="115">
        <v>174.4</v>
      </c>
    </row>
    <row r="13335" spans="1:10" hidden="1">
      <c r="A13335" s="115" t="s">
        <v>13602</v>
      </c>
      <c r="B13335" s="115" t="str">
        <f t="shared" si="208"/>
        <v>TARGETAO DE FERRO GALVANIZADO,DE 36CM,COM ADAPTACAO DE HASTE PARA DUPLO FUNCIONAMENTO,FECHAMENTO COM CADEADO, EXCLUSIVEESTE,CONFORME PROJETO Nº6017/EMOP.FORNECIMENTO E COLOCACAO</v>
      </c>
      <c r="C13335" s="115" t="s">
        <v>46272</v>
      </c>
      <c r="D13335" s="115" t="s">
        <v>46273</v>
      </c>
      <c r="E13335" s="115" t="s">
        <v>46274</v>
      </c>
      <c r="I13335" s="115" t="s">
        <v>6</v>
      </c>
      <c r="J13335" s="115">
        <v>174.4</v>
      </c>
    </row>
    <row r="13336" spans="1:10" hidden="1">
      <c r="A13336" s="115" t="s">
        <v>13603</v>
      </c>
      <c r="B13336" s="115" t="str">
        <f t="shared" si="208"/>
        <v>TARGETA DE FIO REDONDO,DE 2",EM FERRO CROMADO.FORNECIMENTO</v>
      </c>
      <c r="C13336" s="115" t="s">
        <v>13604</v>
      </c>
      <c r="I13336" s="115" t="s">
        <v>6</v>
      </c>
      <c r="J13336" s="115">
        <v>1.75</v>
      </c>
    </row>
    <row r="13337" spans="1:10" hidden="1">
      <c r="A13337" s="115" t="s">
        <v>13605</v>
      </c>
      <c r="B13337" s="115" t="str">
        <f t="shared" si="208"/>
        <v>TARGETA DE FIO REDONDO,DE 2",EM FERRO CROMADO.FORNECIMENTO</v>
      </c>
      <c r="C13337" s="115" t="s">
        <v>13604</v>
      </c>
      <c r="I13337" s="115" t="s">
        <v>6</v>
      </c>
      <c r="J13337" s="115">
        <v>1.75</v>
      </c>
    </row>
    <row r="13338" spans="1:10" hidden="1">
      <c r="A13338" s="115" t="s">
        <v>13606</v>
      </c>
      <c r="B13338" s="115" t="str">
        <f t="shared" si="208"/>
        <v>PRENDEDOR DE PORTA DE LATAO CROMADO,FIXADO NO PISO,HASTE ACIONADA POR PRESSAO DA PORTA OU DO PE.FORNECIMENTO</v>
      </c>
      <c r="C13338" s="115" t="s">
        <v>46275</v>
      </c>
      <c r="D13338" s="115" t="s">
        <v>46276</v>
      </c>
      <c r="I13338" s="115" t="s">
        <v>6</v>
      </c>
      <c r="J13338" s="115">
        <v>17.61</v>
      </c>
    </row>
    <row r="13339" spans="1:10" hidden="1">
      <c r="A13339" s="115" t="s">
        <v>13607</v>
      </c>
      <c r="B13339" s="115" t="str">
        <f t="shared" si="208"/>
        <v>PRENDEDOR DE PORTA DE LATAO CROMADO,FIXADO NO PISO,HASTE ACIONADA POR PRESSAO DA PORTA OU DO PE.FORNECIMENTO</v>
      </c>
      <c r="C13339" s="115" t="s">
        <v>46275</v>
      </c>
      <c r="D13339" s="115" t="s">
        <v>46276</v>
      </c>
      <c r="I13339" s="115" t="s">
        <v>6</v>
      </c>
      <c r="J13339" s="115">
        <v>17.61</v>
      </c>
    </row>
    <row r="13340" spans="1:10" hidden="1">
      <c r="A13340" s="115" t="s">
        <v>13608</v>
      </c>
      <c r="B13340" s="115" t="str">
        <f t="shared" si="208"/>
        <v>MANCAL SUPERIOR PARA PORTA DE VIDRO TEMPERADO DE 10MM.FORNECIMENTO</v>
      </c>
      <c r="C13340" s="115" t="s">
        <v>46277</v>
      </c>
      <c r="D13340" s="115" t="s">
        <v>41171</v>
      </c>
      <c r="I13340" s="115" t="s">
        <v>6</v>
      </c>
      <c r="J13340" s="115">
        <v>5.22</v>
      </c>
    </row>
    <row r="13341" spans="1:10" hidden="1">
      <c r="A13341" s="115" t="s">
        <v>13609</v>
      </c>
      <c r="B13341" s="115" t="str">
        <f t="shared" si="208"/>
        <v>MANCAL SUPERIOR PARA PORTA DE VIDRO TEMPERADO DE 10MM.FORNECIMENTO</v>
      </c>
      <c r="C13341" s="115" t="s">
        <v>46277</v>
      </c>
      <c r="D13341" s="115" t="s">
        <v>41171</v>
      </c>
      <c r="I13341" s="115" t="s">
        <v>6</v>
      </c>
      <c r="J13341" s="115">
        <v>5.22</v>
      </c>
    </row>
    <row r="13342" spans="1:10" hidden="1">
      <c r="A13342" s="115" t="s">
        <v>13610</v>
      </c>
      <c r="B13342" s="115" t="str">
        <f t="shared" si="208"/>
        <v>SUPORTE SIMPLES DE CENTRO PARA VIDRO TEMPERADO DE 10MM.FORNECIMENTO</v>
      </c>
      <c r="C13342" s="115" t="s">
        <v>46278</v>
      </c>
      <c r="D13342" s="115" t="s">
        <v>41935</v>
      </c>
      <c r="I13342" s="115" t="s">
        <v>6</v>
      </c>
      <c r="J13342" s="115">
        <v>19.899999999999999</v>
      </c>
    </row>
    <row r="13343" spans="1:10" hidden="1">
      <c r="A13343" s="115" t="s">
        <v>13611</v>
      </c>
      <c r="B13343" s="115" t="str">
        <f t="shared" si="208"/>
        <v>SUPORTE SIMPLES DE CENTRO PARA VIDRO TEMPERADO DE 10MM.FORNECIMENTO</v>
      </c>
      <c r="C13343" s="115" t="s">
        <v>46278</v>
      </c>
      <c r="D13343" s="115" t="s">
        <v>41935</v>
      </c>
      <c r="I13343" s="115" t="s">
        <v>6</v>
      </c>
      <c r="J13343" s="115">
        <v>19.899999999999999</v>
      </c>
    </row>
    <row r="13344" spans="1:10" hidden="1">
      <c r="A13344" s="115" t="s">
        <v>13612</v>
      </c>
      <c r="B13344" s="115" t="str">
        <f t="shared" si="208"/>
        <v>SUPORTE DUPLO HORIZONTAL PARA VIDROS TEMPERADOS DE 10MM.FORNECIMENTO</v>
      </c>
      <c r="C13344" s="115" t="s">
        <v>46279</v>
      </c>
      <c r="D13344" s="115" t="s">
        <v>46255</v>
      </c>
      <c r="I13344" s="115" t="s">
        <v>6</v>
      </c>
      <c r="J13344" s="115">
        <v>34.43</v>
      </c>
    </row>
    <row r="13345" spans="1:10" hidden="1">
      <c r="A13345" s="115" t="s">
        <v>13613</v>
      </c>
      <c r="B13345" s="115" t="str">
        <f t="shared" si="208"/>
        <v>SUPORTE DUPLO HORIZONTAL PARA VIDROS TEMPERADOS DE 10MM.FORNECIMENTO</v>
      </c>
      <c r="C13345" s="115" t="s">
        <v>46279</v>
      </c>
      <c r="D13345" s="115" t="s">
        <v>46255</v>
      </c>
      <c r="I13345" s="115" t="s">
        <v>6</v>
      </c>
      <c r="J13345" s="115">
        <v>34.43</v>
      </c>
    </row>
    <row r="13346" spans="1:10" hidden="1">
      <c r="A13346" s="115" t="s">
        <v>13614</v>
      </c>
      <c r="B13346" s="115" t="str">
        <f t="shared" si="208"/>
        <v>FECHADURA DE CENTRO PARA PORTA DE VIDRO TEMPERADO DE 10MM.FORNECIMENTO</v>
      </c>
      <c r="C13346" s="115" t="s">
        <v>46280</v>
      </c>
      <c r="D13346" s="115" t="s">
        <v>41216</v>
      </c>
      <c r="I13346" s="115" t="s">
        <v>6</v>
      </c>
      <c r="J13346" s="115">
        <v>46.25</v>
      </c>
    </row>
    <row r="13347" spans="1:10" hidden="1">
      <c r="A13347" s="115" t="s">
        <v>13615</v>
      </c>
      <c r="B13347" s="115" t="str">
        <f t="shared" si="208"/>
        <v>FECHADURA DE CENTRO PARA PORTA DE VIDRO TEMPERADO DE 10MM.FORNECIMENTO</v>
      </c>
      <c r="C13347" s="115" t="s">
        <v>46280</v>
      </c>
      <c r="D13347" s="115" t="s">
        <v>41216</v>
      </c>
      <c r="I13347" s="115" t="s">
        <v>6</v>
      </c>
      <c r="J13347" s="115">
        <v>46.25</v>
      </c>
    </row>
    <row r="13348" spans="1:10" hidden="1">
      <c r="A13348" s="115" t="s">
        <v>13616</v>
      </c>
      <c r="B13348" s="115" t="str">
        <f t="shared" si="208"/>
        <v>CONTRA FECHADURA DE CENTRO PARA PORTA DE VIDRO TEMPERADO DE10MM.FORNECIMENTO</v>
      </c>
      <c r="C13348" s="115" t="s">
        <v>46281</v>
      </c>
      <c r="D13348" s="115" t="s">
        <v>46282</v>
      </c>
      <c r="I13348" s="115" t="s">
        <v>6</v>
      </c>
      <c r="J13348" s="115">
        <v>44.04</v>
      </c>
    </row>
    <row r="13349" spans="1:10" hidden="1">
      <c r="A13349" s="115" t="s">
        <v>13617</v>
      </c>
      <c r="B13349" s="115" t="str">
        <f t="shared" si="208"/>
        <v>CONTRA FECHADURA DE CENTRO PARA PORTA DE VIDRO TEMPERADO DE10MM.FORNECIMENTO</v>
      </c>
      <c r="C13349" s="115" t="s">
        <v>46281</v>
      </c>
      <c r="D13349" s="115" t="s">
        <v>46282</v>
      </c>
      <c r="I13349" s="115" t="s">
        <v>6</v>
      </c>
      <c r="J13349" s="115">
        <v>44.04</v>
      </c>
    </row>
    <row r="13350" spans="1:10" hidden="1">
      <c r="A13350" s="115" t="s">
        <v>13618</v>
      </c>
      <c r="B13350" s="115" t="str">
        <f t="shared" si="208"/>
        <v>ESPELHO DE FECHADURA PARA PORTA DE VIDRO TEMPERADO DE 10MM.FORNECIMENTO</v>
      </c>
      <c r="C13350" s="115" t="s">
        <v>46283</v>
      </c>
      <c r="D13350" s="115" t="s">
        <v>39651</v>
      </c>
      <c r="I13350" s="115" t="s">
        <v>6</v>
      </c>
      <c r="J13350" s="115">
        <v>12.45</v>
      </c>
    </row>
    <row r="13351" spans="1:10" hidden="1">
      <c r="A13351" s="115" t="s">
        <v>13619</v>
      </c>
      <c r="B13351" s="115" t="str">
        <f t="shared" si="208"/>
        <v>ESPELHO DE FECHADURA PARA PORTA DE VIDRO TEMPERADO DE 10MM.FORNECIMENTO</v>
      </c>
      <c r="C13351" s="115" t="s">
        <v>46283</v>
      </c>
      <c r="D13351" s="115" t="s">
        <v>39651</v>
      </c>
      <c r="I13351" s="115" t="s">
        <v>6</v>
      </c>
      <c r="J13351" s="115">
        <v>12.45</v>
      </c>
    </row>
    <row r="13352" spans="1:10" hidden="1">
      <c r="A13352" s="115" t="s">
        <v>13620</v>
      </c>
      <c r="B13352" s="115" t="str">
        <f t="shared" si="208"/>
        <v>SUPORTE TIPO "L" PARA PORTA DE VIDRO TEMPERADO DE 10MM.FORNECIMENTO</v>
      </c>
      <c r="C13352" s="115" t="s">
        <v>46284</v>
      </c>
      <c r="D13352" s="115" t="s">
        <v>41935</v>
      </c>
      <c r="I13352" s="115" t="s">
        <v>6</v>
      </c>
      <c r="J13352" s="115">
        <v>79.010000000000005</v>
      </c>
    </row>
    <row r="13353" spans="1:10" hidden="1">
      <c r="A13353" s="115" t="s">
        <v>13621</v>
      </c>
      <c r="B13353" s="115" t="str">
        <f t="shared" si="208"/>
        <v>SUPORTE TIPO "L" PARA PORTA DE VIDRO TEMPERADO DE 10MM.FORNECIMENTO</v>
      </c>
      <c r="C13353" s="115" t="s">
        <v>46284</v>
      </c>
      <c r="D13353" s="115" t="s">
        <v>41935</v>
      </c>
      <c r="I13353" s="115" t="s">
        <v>6</v>
      </c>
      <c r="J13353" s="115">
        <v>79.010000000000005</v>
      </c>
    </row>
    <row r="13354" spans="1:10" hidden="1">
      <c r="A13354" s="115" t="s">
        <v>13622</v>
      </c>
      <c r="B13354" s="115" t="str">
        <f t="shared" si="208"/>
        <v>ESPELHO DO TRINCO DE PISO PARA PORTA DE VIDRO TEMPERADO.FORNECIMENTO</v>
      </c>
      <c r="C13354" s="115" t="s">
        <v>46285</v>
      </c>
      <c r="D13354" s="115" t="s">
        <v>46255</v>
      </c>
      <c r="I13354" s="115" t="s">
        <v>6</v>
      </c>
      <c r="J13354" s="115">
        <v>11.94</v>
      </c>
    </row>
    <row r="13355" spans="1:10" hidden="1">
      <c r="A13355" s="115" t="s">
        <v>13623</v>
      </c>
      <c r="B13355" s="115" t="str">
        <f t="shared" si="208"/>
        <v>ESPELHO DO TRINCO DE PISO PARA PORTA DE VIDRO TEMPERADO.FORNECIMENTO</v>
      </c>
      <c r="C13355" s="115" t="s">
        <v>46285</v>
      </c>
      <c r="D13355" s="115" t="s">
        <v>46255</v>
      </c>
      <c r="I13355" s="115" t="s">
        <v>6</v>
      </c>
      <c r="J13355" s="115">
        <v>11.94</v>
      </c>
    </row>
    <row r="13356" spans="1:10" hidden="1">
      <c r="A13356" s="115" t="s">
        <v>13624</v>
      </c>
      <c r="B13356" s="115" t="str">
        <f t="shared" si="208"/>
        <v>SUPORTE SIMPLES DE CANTO PARA VIDRO TEMPERADO DE 10MM.FORNECIMENTO</v>
      </c>
      <c r="C13356" s="115" t="s">
        <v>46286</v>
      </c>
      <c r="D13356" s="115" t="s">
        <v>41171</v>
      </c>
      <c r="I13356" s="115" t="s">
        <v>6</v>
      </c>
      <c r="J13356" s="115">
        <v>19.46</v>
      </c>
    </row>
    <row r="13357" spans="1:10" hidden="1">
      <c r="A13357" s="115" t="s">
        <v>13625</v>
      </c>
      <c r="B13357" s="115" t="str">
        <f t="shared" si="208"/>
        <v>SUPORTE SIMPLES DE CANTO PARA VIDRO TEMPERADO DE 10MM.FORNECIMENTO</v>
      </c>
      <c r="C13357" s="115" t="s">
        <v>46286</v>
      </c>
      <c r="D13357" s="115" t="s">
        <v>41171</v>
      </c>
      <c r="I13357" s="115" t="s">
        <v>6</v>
      </c>
      <c r="J13357" s="115">
        <v>19.46</v>
      </c>
    </row>
    <row r="13358" spans="1:10" hidden="1">
      <c r="A13358" s="115" t="s">
        <v>13626</v>
      </c>
      <c r="B13358" s="115" t="str">
        <f t="shared" si="208"/>
        <v>PUXADOR DE MADEIRA PARA PORTA DE VIDRO TEMPERADO.FORNECIMENTO</v>
      </c>
      <c r="C13358" s="115" t="s">
        <v>46287</v>
      </c>
      <c r="D13358" s="115" t="s">
        <v>35455</v>
      </c>
      <c r="I13358" s="115" t="s">
        <v>6</v>
      </c>
      <c r="J13358" s="115">
        <v>25.65</v>
      </c>
    </row>
    <row r="13359" spans="1:10" hidden="1">
      <c r="A13359" s="115" t="s">
        <v>13627</v>
      </c>
      <c r="B13359" s="115" t="str">
        <f t="shared" si="208"/>
        <v>PUXADOR DE MADEIRA PARA PORTA DE VIDRO TEMPERADO.FORNECIMENTO</v>
      </c>
      <c r="C13359" s="115" t="s">
        <v>46287</v>
      </c>
      <c r="D13359" s="115" t="s">
        <v>35455</v>
      </c>
      <c r="I13359" s="115" t="s">
        <v>6</v>
      </c>
      <c r="J13359" s="115">
        <v>25.65</v>
      </c>
    </row>
    <row r="13360" spans="1:10" hidden="1">
      <c r="A13360" s="115" t="s">
        <v>13628</v>
      </c>
      <c r="B13360" s="115" t="str">
        <f t="shared" si="208"/>
        <v>PIVO PARA PORTA DE VIDRO TEMPERADO.FORNECIMENTO</v>
      </c>
      <c r="C13360" s="115" t="s">
        <v>13629</v>
      </c>
      <c r="I13360" s="115" t="s">
        <v>6</v>
      </c>
      <c r="J13360" s="115">
        <v>13.06</v>
      </c>
    </row>
    <row r="13361" spans="1:10" hidden="1">
      <c r="A13361" s="115" t="s">
        <v>13630</v>
      </c>
      <c r="B13361" s="115" t="str">
        <f t="shared" si="208"/>
        <v>PIVO PARA PORTA DE VIDRO TEMPERADO.FORNECIMENTO</v>
      </c>
      <c r="C13361" s="115" t="s">
        <v>13629</v>
      </c>
      <c r="I13361" s="115" t="s">
        <v>6</v>
      </c>
      <c r="J13361" s="115">
        <v>13.06</v>
      </c>
    </row>
    <row r="13362" spans="1:10" hidden="1">
      <c r="A13362" s="115" t="s">
        <v>13631</v>
      </c>
      <c r="B13362" s="115" t="str">
        <f t="shared" si="208"/>
        <v>PUXADOR PLASTICO PARA PORTA DE ARMARIO DE MADEIRA,FORMA SEMICIRCULAR,COM 96MM DE COMPRIMENTO,ACABAMENTO CROMADO.FORNECIMENTO E COLOCACAO</v>
      </c>
      <c r="C13362" s="115" t="s">
        <v>46288</v>
      </c>
      <c r="D13362" s="115" t="s">
        <v>46289</v>
      </c>
      <c r="E13362" s="115" t="s">
        <v>35511</v>
      </c>
      <c r="I13362" s="115" t="s">
        <v>6</v>
      </c>
      <c r="J13362" s="115">
        <v>7.18</v>
      </c>
    </row>
    <row r="13363" spans="1:10" hidden="1">
      <c r="A13363" s="115" t="s">
        <v>13632</v>
      </c>
      <c r="B13363" s="115" t="str">
        <f t="shared" si="208"/>
        <v>PUXADOR PLASTICO PARA PORTA DE ARMARIO DE MADEIRA,FORMA SEMICIRCULAR,COM 96MM DE COMPRIMENTO,ACABAMENTO CROMADO.FORNECIMENTO E COLOCACAO</v>
      </c>
      <c r="C13363" s="115" t="s">
        <v>46288</v>
      </c>
      <c r="D13363" s="115" t="s">
        <v>46289</v>
      </c>
      <c r="E13363" s="115" t="s">
        <v>35511</v>
      </c>
      <c r="I13363" s="115" t="s">
        <v>6</v>
      </c>
      <c r="J13363" s="115">
        <v>6.92</v>
      </c>
    </row>
    <row r="13364" spans="1:10" hidden="1">
      <c r="A13364" s="115" t="s">
        <v>13633</v>
      </c>
      <c r="B13364" s="115" t="str">
        <f t="shared" si="208"/>
        <v>PUXADOR PLASTICO PARA PORTA DE ARMARIO DE MADEIRA,FORMA SEMI-CIRCULAR,COM 64MM DE COMPRIMENTO,ACABAMENTO CROMADO.FORNECIMENTO E COLOCACAO</v>
      </c>
      <c r="C13364" s="115" t="s">
        <v>46288</v>
      </c>
      <c r="D13364" s="115" t="s">
        <v>46290</v>
      </c>
      <c r="E13364" s="115" t="s">
        <v>35511</v>
      </c>
      <c r="I13364" s="115" t="s">
        <v>6</v>
      </c>
      <c r="J13364" s="115">
        <v>4.3099999999999996</v>
      </c>
    </row>
    <row r="13365" spans="1:10" hidden="1">
      <c r="A13365" s="115" t="s">
        <v>13634</v>
      </c>
      <c r="B13365" s="115" t="str">
        <f t="shared" si="208"/>
        <v>PUXADOR PLASTICO PARA PORTA DE ARMARIO DE MADEIRA,FORMA SEMI-CIRCULAR,COM 64MM DE COMPRIMENTO,ACABAMENTO CROMADO.FORNECIMENTO E COLOCACAO</v>
      </c>
      <c r="C13365" s="115" t="s">
        <v>46288</v>
      </c>
      <c r="D13365" s="115" t="s">
        <v>46290</v>
      </c>
      <c r="E13365" s="115" t="s">
        <v>35511</v>
      </c>
      <c r="I13365" s="115" t="s">
        <v>6</v>
      </c>
      <c r="J13365" s="115">
        <v>4.05</v>
      </c>
    </row>
    <row r="13366" spans="1:10" hidden="1">
      <c r="A13366" s="115" t="s">
        <v>13635</v>
      </c>
      <c r="B13366" s="115" t="str">
        <f t="shared" si="208"/>
        <v>MOLA DE BILHA DE ACO,TAMANHO 12MM.FORNECIMENTO</v>
      </c>
      <c r="C13366" s="115" t="s">
        <v>13636</v>
      </c>
      <c r="I13366" s="115" t="s">
        <v>6</v>
      </c>
      <c r="J13366" s="115">
        <v>0.77</v>
      </c>
    </row>
    <row r="13367" spans="1:10" hidden="1">
      <c r="A13367" s="115" t="s">
        <v>13637</v>
      </c>
      <c r="B13367" s="115" t="str">
        <f t="shared" si="208"/>
        <v>MOLA DE BILHA DE ACO,TAMANHO 12MM.FORNECIMENTO</v>
      </c>
      <c r="C13367" s="115" t="s">
        <v>13636</v>
      </c>
      <c r="I13367" s="115" t="s">
        <v>6</v>
      </c>
      <c r="J13367" s="115">
        <v>0.77</v>
      </c>
    </row>
    <row r="13368" spans="1:10" hidden="1">
      <c r="A13368" s="115" t="s">
        <v>13638</v>
      </c>
      <c r="B13368" s="115" t="str">
        <f t="shared" si="208"/>
        <v>TRILHO DE ALUMINIO PARA ROLDANAS,EM ESQUADRIAS DE CORRER,OCO,COM 3,00M POR APROXIMADAMENTE 30X29MM.FORNECIMENTO</v>
      </c>
      <c r="C13368" s="115" t="s">
        <v>46291</v>
      </c>
      <c r="D13368" s="115" t="s">
        <v>46292</v>
      </c>
      <c r="I13368" s="115" t="s">
        <v>6</v>
      </c>
      <c r="J13368" s="115">
        <v>20.67</v>
      </c>
    </row>
    <row r="13369" spans="1:10" hidden="1">
      <c r="A13369" s="115" t="s">
        <v>13639</v>
      </c>
      <c r="B13369" s="115" t="str">
        <f t="shared" si="208"/>
        <v>TRILHO DE ALUMINIO PARA ROLDANAS,EM ESQUADRIAS DE CORRER,OCO,COM 3,00M POR APROXIMADAMENTE 30X29MM.FORNECIMENTO</v>
      </c>
      <c r="C13369" s="115" t="s">
        <v>46291</v>
      </c>
      <c r="D13369" s="115" t="s">
        <v>46292</v>
      </c>
      <c r="I13369" s="115" t="s">
        <v>6</v>
      </c>
      <c r="J13369" s="115">
        <v>20.67</v>
      </c>
    </row>
    <row r="13370" spans="1:10" hidden="1">
      <c r="A13370" s="115" t="s">
        <v>13640</v>
      </c>
      <c r="B13370" s="115" t="str">
        <f t="shared" si="208"/>
        <v>MOLA "VAI E VEM" COM ESFERA DE ACO E CORPO EM LATAO POLIDO.FORNECIMENTO</v>
      </c>
      <c r="C13370" s="115" t="s">
        <v>46293</v>
      </c>
      <c r="D13370" s="115" t="s">
        <v>39651</v>
      </c>
      <c r="I13370" s="115" t="s">
        <v>6</v>
      </c>
      <c r="J13370" s="115">
        <v>79.209999999999994</v>
      </c>
    </row>
    <row r="13371" spans="1:10" hidden="1">
      <c r="A13371" s="115" t="s">
        <v>13641</v>
      </c>
      <c r="B13371" s="115" t="str">
        <f t="shared" si="208"/>
        <v>MOLA "VAI E VEM" COM ESFERA DE ACO E CORPO EM LATAO POLIDO.FORNECIMENTO</v>
      </c>
      <c r="C13371" s="115" t="s">
        <v>46293</v>
      </c>
      <c r="D13371" s="115" t="s">
        <v>39651</v>
      </c>
      <c r="I13371" s="115" t="s">
        <v>6</v>
      </c>
      <c r="J13371" s="115">
        <v>79.209999999999994</v>
      </c>
    </row>
    <row r="13372" spans="1:10" hidden="1">
      <c r="A13372" s="115" t="s">
        <v>46294</v>
      </c>
      <c r="B13372" s="115"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15" t="s">
        <v>46295</v>
      </c>
      <c r="D13372" s="115" t="s">
        <v>46296</v>
      </c>
      <c r="E13372" s="115" t="s">
        <v>46297</v>
      </c>
      <c r="F13372" s="115" t="s">
        <v>46298</v>
      </c>
      <c r="G13372" s="115" t="s">
        <v>46299</v>
      </c>
      <c r="H13372" s="115" t="s">
        <v>46300</v>
      </c>
      <c r="I13372" s="115" t="s">
        <v>6</v>
      </c>
      <c r="J13372" s="115">
        <v>358.9</v>
      </c>
    </row>
    <row r="13373" spans="1:10" hidden="1">
      <c r="A13373" s="115" t="s">
        <v>46301</v>
      </c>
      <c r="B13373" s="115"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15" t="s">
        <v>46295</v>
      </c>
      <c r="D13373" s="115" t="s">
        <v>46296</v>
      </c>
      <c r="E13373" s="115" t="s">
        <v>46297</v>
      </c>
      <c r="F13373" s="115" t="s">
        <v>46298</v>
      </c>
      <c r="G13373" s="115" t="s">
        <v>46299</v>
      </c>
      <c r="H13373" s="115" t="s">
        <v>46300</v>
      </c>
      <c r="I13373" s="115" t="s">
        <v>6</v>
      </c>
      <c r="J13373" s="115">
        <v>355.96</v>
      </c>
    </row>
    <row r="13374" spans="1:10" hidden="1">
      <c r="A13374" s="115" t="s">
        <v>46302</v>
      </c>
      <c r="B13374" s="115"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15" t="s">
        <v>46295</v>
      </c>
      <c r="D13374" s="115" t="s">
        <v>46303</v>
      </c>
      <c r="E13374" s="115" t="s">
        <v>46304</v>
      </c>
      <c r="F13374" s="115" t="s">
        <v>46305</v>
      </c>
      <c r="G13374" s="115" t="s">
        <v>46306</v>
      </c>
      <c r="H13374" s="115" t="s">
        <v>46307</v>
      </c>
      <c r="I13374" s="115" t="s">
        <v>6</v>
      </c>
      <c r="J13374" s="115">
        <v>874.22</v>
      </c>
    </row>
    <row r="13375" spans="1:10" hidden="1">
      <c r="A13375" s="115" t="s">
        <v>46308</v>
      </c>
      <c r="B13375" s="115"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15" t="s">
        <v>46295</v>
      </c>
      <c r="D13375" s="115" t="s">
        <v>46303</v>
      </c>
      <c r="E13375" s="115" t="s">
        <v>46304</v>
      </c>
      <c r="F13375" s="115" t="s">
        <v>46305</v>
      </c>
      <c r="G13375" s="115" t="s">
        <v>46306</v>
      </c>
      <c r="H13375" s="115" t="s">
        <v>46307</v>
      </c>
      <c r="I13375" s="115" t="s">
        <v>6</v>
      </c>
      <c r="J13375" s="115">
        <v>867.53</v>
      </c>
    </row>
    <row r="13376" spans="1:10" hidden="1">
      <c r="A13376" s="115" t="s">
        <v>13642</v>
      </c>
      <c r="B13376" s="115"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6" s="115" t="s">
        <v>46309</v>
      </c>
      <c r="D13376" s="115" t="s">
        <v>46310</v>
      </c>
      <c r="E13376" s="115" t="s">
        <v>46311</v>
      </c>
      <c r="F13376" s="115" t="s">
        <v>46312</v>
      </c>
      <c r="G13376" s="115" t="s">
        <v>36481</v>
      </c>
      <c r="I13376" s="115" t="s">
        <v>6</v>
      </c>
      <c r="J13376" s="115">
        <v>776.24</v>
      </c>
    </row>
    <row r="13377" spans="1:10" hidden="1">
      <c r="A13377" s="115" t="s">
        <v>13643</v>
      </c>
      <c r="B13377" s="115"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7" s="115" t="s">
        <v>46309</v>
      </c>
      <c r="D13377" s="115" t="s">
        <v>46310</v>
      </c>
      <c r="E13377" s="115" t="s">
        <v>46311</v>
      </c>
      <c r="F13377" s="115" t="s">
        <v>46312</v>
      </c>
      <c r="G13377" s="115" t="s">
        <v>36481</v>
      </c>
      <c r="I13377" s="115" t="s">
        <v>6</v>
      </c>
      <c r="J13377" s="115">
        <v>715.06</v>
      </c>
    </row>
    <row r="13378" spans="1:10" hidden="1">
      <c r="A13378" s="115" t="s">
        <v>13644</v>
      </c>
      <c r="B13378" s="115"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8" s="115" t="s">
        <v>46313</v>
      </c>
      <c r="D13378" s="115" t="s">
        <v>46310</v>
      </c>
      <c r="E13378" s="115" t="s">
        <v>46311</v>
      </c>
      <c r="F13378" s="115" t="s">
        <v>46312</v>
      </c>
      <c r="G13378" s="115" t="s">
        <v>36481</v>
      </c>
      <c r="I13378" s="115" t="s">
        <v>6</v>
      </c>
      <c r="J13378" s="115">
        <v>1155.29</v>
      </c>
    </row>
    <row r="13379" spans="1:10" hidden="1">
      <c r="A13379" s="115" t="s">
        <v>13645</v>
      </c>
      <c r="B13379" s="115"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9" s="115" t="s">
        <v>46313</v>
      </c>
      <c r="D13379" s="115" t="s">
        <v>46310</v>
      </c>
      <c r="E13379" s="115" t="s">
        <v>46311</v>
      </c>
      <c r="F13379" s="115" t="s">
        <v>46312</v>
      </c>
      <c r="G13379" s="115" t="s">
        <v>36481</v>
      </c>
      <c r="I13379" s="115" t="s">
        <v>6</v>
      </c>
      <c r="J13379" s="115">
        <v>1062.3800000000001</v>
      </c>
    </row>
    <row r="13380" spans="1:10" hidden="1">
      <c r="A13380" s="115" t="s">
        <v>13646</v>
      </c>
      <c r="B13380" s="115" t="str">
        <f t="shared" si="208"/>
        <v>PORTA DE MADEIRA DE LEI EM COMPENSADO DE 80X210X3CM,MARCO DE 7X3CM,DE SECAO RETANGULAR,A PORTA COMO O MARCO SERAO REVESTIDOS DE CHAPA LAMINADA (COMPOSTA DE CELULOSE PRENSADA EM AUTOCLAVE) DE 1MM DE ESPESSURA,EXCLUSIVE FERRAGENS.FORNECIMENTO E COLOCACAO</v>
      </c>
      <c r="C13380" s="115" t="s">
        <v>46314</v>
      </c>
      <c r="D13380" s="115" t="s">
        <v>46310</v>
      </c>
      <c r="E13380" s="115" t="s">
        <v>46311</v>
      </c>
      <c r="F13380" s="115" t="s">
        <v>46312</v>
      </c>
      <c r="G13380" s="115" t="s">
        <v>36481</v>
      </c>
      <c r="I13380" s="115" t="s">
        <v>6</v>
      </c>
      <c r="J13380" s="115">
        <v>1158.67</v>
      </c>
    </row>
    <row r="13381" spans="1:10" hidden="1">
      <c r="A13381" s="115" t="s">
        <v>13647</v>
      </c>
      <c r="B13381" s="115" t="str">
        <f t="shared" ref="B13381:B13444" si="209">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15" t="s">
        <v>46314</v>
      </c>
      <c r="D13381" s="115" t="s">
        <v>46310</v>
      </c>
      <c r="E13381" s="115" t="s">
        <v>46311</v>
      </c>
      <c r="F13381" s="115" t="s">
        <v>46312</v>
      </c>
      <c r="G13381" s="115" t="s">
        <v>36481</v>
      </c>
      <c r="I13381" s="115" t="s">
        <v>6</v>
      </c>
      <c r="J13381" s="115">
        <v>1065.76</v>
      </c>
    </row>
    <row r="13382" spans="1:10" hidden="1">
      <c r="A13382" s="115" t="s">
        <v>13648</v>
      </c>
      <c r="B13382" s="115"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2" s="115" t="s">
        <v>46315</v>
      </c>
      <c r="D13382" s="115" t="s">
        <v>46316</v>
      </c>
      <c r="E13382" s="115" t="s">
        <v>46317</v>
      </c>
      <c r="F13382" s="115" t="s">
        <v>46318</v>
      </c>
      <c r="G13382" s="115" t="s">
        <v>37140</v>
      </c>
      <c r="I13382" s="115" t="s">
        <v>6</v>
      </c>
      <c r="J13382" s="115">
        <v>1470.5</v>
      </c>
    </row>
    <row r="13383" spans="1:10" hidden="1">
      <c r="A13383" s="115" t="s">
        <v>13649</v>
      </c>
      <c r="B13383" s="115"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3" s="115" t="s">
        <v>46315</v>
      </c>
      <c r="D13383" s="115" t="s">
        <v>46316</v>
      </c>
      <c r="E13383" s="115" t="s">
        <v>46317</v>
      </c>
      <c r="F13383" s="115" t="s">
        <v>46318</v>
      </c>
      <c r="G13383" s="115" t="s">
        <v>37140</v>
      </c>
      <c r="I13383" s="115" t="s">
        <v>6</v>
      </c>
      <c r="J13383" s="115">
        <v>1348.13</v>
      </c>
    </row>
    <row r="13384" spans="1:10" hidden="1">
      <c r="A13384" s="115" t="s">
        <v>13650</v>
      </c>
      <c r="B13384" s="115"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4" s="115" t="s">
        <v>46319</v>
      </c>
      <c r="D13384" s="115" t="s">
        <v>46316</v>
      </c>
      <c r="E13384" s="115" t="s">
        <v>46317</v>
      </c>
      <c r="F13384" s="115" t="s">
        <v>46318</v>
      </c>
      <c r="G13384" s="115" t="s">
        <v>37140</v>
      </c>
      <c r="I13384" s="115" t="s">
        <v>6</v>
      </c>
      <c r="J13384" s="115">
        <v>2228.58</v>
      </c>
    </row>
    <row r="13385" spans="1:10" hidden="1">
      <c r="A13385" s="115" t="s">
        <v>13651</v>
      </c>
      <c r="B13385" s="115"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5" s="115" t="s">
        <v>46319</v>
      </c>
      <c r="D13385" s="115" t="s">
        <v>46316</v>
      </c>
      <c r="E13385" s="115" t="s">
        <v>46317</v>
      </c>
      <c r="F13385" s="115" t="s">
        <v>46318</v>
      </c>
      <c r="G13385" s="115" t="s">
        <v>37140</v>
      </c>
      <c r="I13385" s="115" t="s">
        <v>6</v>
      </c>
      <c r="J13385" s="115">
        <v>2042.77</v>
      </c>
    </row>
    <row r="13386" spans="1:10" hidden="1">
      <c r="A13386" s="115" t="s">
        <v>13652</v>
      </c>
      <c r="B13386" s="115"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6" s="115" t="s">
        <v>46320</v>
      </c>
      <c r="D13386" s="115" t="s">
        <v>46316</v>
      </c>
      <c r="E13386" s="115" t="s">
        <v>46317</v>
      </c>
      <c r="F13386" s="115" t="s">
        <v>46318</v>
      </c>
      <c r="G13386" s="115" t="s">
        <v>37140</v>
      </c>
      <c r="I13386" s="115" t="s">
        <v>6</v>
      </c>
      <c r="J13386" s="115">
        <v>2235.34</v>
      </c>
    </row>
    <row r="13387" spans="1:10" hidden="1">
      <c r="A13387" s="115" t="s">
        <v>13653</v>
      </c>
      <c r="B13387" s="115"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7" s="115" t="s">
        <v>46320</v>
      </c>
      <c r="D13387" s="115" t="s">
        <v>46316</v>
      </c>
      <c r="E13387" s="115" t="s">
        <v>46317</v>
      </c>
      <c r="F13387" s="115" t="s">
        <v>46318</v>
      </c>
      <c r="G13387" s="115" t="s">
        <v>37140</v>
      </c>
      <c r="I13387" s="115" t="s">
        <v>6</v>
      </c>
      <c r="J13387" s="115">
        <v>2049.5300000000002</v>
      </c>
    </row>
    <row r="13388" spans="1:10" hidden="1">
      <c r="A13388" s="115" t="s">
        <v>13654</v>
      </c>
      <c r="B13388" s="115" t="str">
        <f t="shared" si="209"/>
        <v>PORTA DE MADEIRA DE LEI EM COMPENSADO DE 60X180X3CM,GUARNICAO LATERAL DE MARCO 7X3CM,SENDO A FOLHA REVESTIDA DE CHAPA LAMINADA (COMPOSTA DE CELULOSE COM RESINA PRENSADA EM AUTOCLAVE) DE 1MM DE ESPESSURA,EXCLUSIVE FERRAGENS.FORNECIMENTO E COLOCACAO</v>
      </c>
      <c r="C13388" s="115" t="s">
        <v>46321</v>
      </c>
      <c r="D13388" s="115" t="s">
        <v>46322</v>
      </c>
      <c r="E13388" s="115" t="s">
        <v>46323</v>
      </c>
      <c r="F13388" s="115" t="s">
        <v>46324</v>
      </c>
      <c r="G13388" s="115" t="s">
        <v>37216</v>
      </c>
      <c r="I13388" s="115" t="s">
        <v>6</v>
      </c>
      <c r="J13388" s="115">
        <v>690.99</v>
      </c>
    </row>
    <row r="13389" spans="1:10" hidden="1">
      <c r="A13389" s="115" t="s">
        <v>13655</v>
      </c>
      <c r="B13389" s="115" t="str">
        <f t="shared" si="209"/>
        <v>PORTA DE MADEIRA DE LEI EM COMPENSADO DE 60X180X3CM,GUARNICAO LATERAL DE MARCO 7X3CM,SENDO A FOLHA REVESTIDA DE CHAPA LAMINADA (COMPOSTA DE CELULOSE COM RESINA PRENSADA EM AUTOCLAVE) DE 1MM DE ESPESSURA,EXCLUSIVE FERRAGENS.FORNECIMENTO E COLOCACAO</v>
      </c>
      <c r="C13389" s="115" t="s">
        <v>46321</v>
      </c>
      <c r="D13389" s="115" t="s">
        <v>46322</v>
      </c>
      <c r="E13389" s="115" t="s">
        <v>46323</v>
      </c>
      <c r="F13389" s="115" t="s">
        <v>46324</v>
      </c>
      <c r="G13389" s="115" t="s">
        <v>37216</v>
      </c>
      <c r="I13389" s="115" t="s">
        <v>6</v>
      </c>
      <c r="J13389" s="115">
        <v>637.84</v>
      </c>
    </row>
    <row r="13390" spans="1:10" hidden="1">
      <c r="A13390" s="115" t="s">
        <v>13656</v>
      </c>
      <c r="B13390" s="115" t="str">
        <f t="shared" si="209"/>
        <v>PORTA PARA CENTRO RADIOLOGICO,REVESTIDA DE LENCOL DE CHUMBODE 2MM,COM ACABAMENTO EM PLACA DE FIBRA DE MADEIRA PRENSADA,REVESTIDA DE CHAPA DE LAMINADO MELAMINICO,INCLUSIVE FERRAGENS.FORNECIMENTO E COLOCACAO</v>
      </c>
      <c r="C13390" s="115" t="s">
        <v>46325</v>
      </c>
      <c r="D13390" s="115" t="s">
        <v>46326</v>
      </c>
      <c r="E13390" s="115" t="s">
        <v>46327</v>
      </c>
      <c r="F13390" s="115" t="s">
        <v>46328</v>
      </c>
      <c r="I13390" s="115" t="s">
        <v>16</v>
      </c>
      <c r="J13390" s="115">
        <v>2386.0100000000002</v>
      </c>
    </row>
    <row r="13391" spans="1:10" hidden="1">
      <c r="A13391" s="115" t="s">
        <v>13657</v>
      </c>
      <c r="B13391" s="115" t="str">
        <f t="shared" si="209"/>
        <v>PORTA PARA CENTRO RADIOLOGICO,REVESTIDA DE LENCOL DE CHUMBODE 2MM,COM ACABAMENTO EM PLACA DE FIBRA DE MADEIRA PRENSADA,REVESTIDA DE CHAPA DE LAMINADO MELAMINICO,INCLUSIVE FERRAGENS.FORNECIMENTO E COLOCACAO</v>
      </c>
      <c r="C13391" s="115" t="s">
        <v>46325</v>
      </c>
      <c r="D13391" s="115" t="s">
        <v>46326</v>
      </c>
      <c r="E13391" s="115" t="s">
        <v>46327</v>
      </c>
      <c r="F13391" s="115" t="s">
        <v>46328</v>
      </c>
      <c r="I13391" s="115" t="s">
        <v>16</v>
      </c>
      <c r="J13391" s="115">
        <v>2364.58</v>
      </c>
    </row>
    <row r="13392" spans="1:10" hidden="1">
      <c r="A13392" s="115" t="s">
        <v>13658</v>
      </c>
      <c r="B13392" s="115" t="str">
        <f t="shared" si="209"/>
        <v>PORTA PARA CENTRO RADIOLOGICO,REVESTIDA DE LENCOL DE CHUMBODE 1MM,COM ACABAMENTO EM PLACA DE FIBRA DE MADEIRA PRENSADA,REVESTIDA DE CHAPA DE LAMINADO MELAMINICO,INCLUSIVE FERRAGENS.FORNECIMENTO E COLOCACAO</v>
      </c>
      <c r="C13392" s="115" t="s">
        <v>46325</v>
      </c>
      <c r="D13392" s="115" t="s">
        <v>46329</v>
      </c>
      <c r="E13392" s="115" t="s">
        <v>46327</v>
      </c>
      <c r="F13392" s="115" t="s">
        <v>46328</v>
      </c>
      <c r="I13392" s="115" t="s">
        <v>16</v>
      </c>
      <c r="J13392" s="115">
        <v>1913.63</v>
      </c>
    </row>
    <row r="13393" spans="1:10" hidden="1">
      <c r="A13393" s="115" t="s">
        <v>13659</v>
      </c>
      <c r="B13393" s="115" t="str">
        <f t="shared" si="209"/>
        <v>PORTA PARA CENTRO RADIOLOGICO,REVESTIDA DE LENCOL DE CHUMBODE 1MM,COM ACABAMENTO EM PLACA DE FIBRA DE MADEIRA PRENSADA,REVESTIDA DE CHAPA DE LAMINADO MELAMINICO,INCLUSIVE FERRAGENS.FORNECIMENTO E COLOCACAO</v>
      </c>
      <c r="C13393" s="115" t="s">
        <v>46325</v>
      </c>
      <c r="D13393" s="115" t="s">
        <v>46329</v>
      </c>
      <c r="E13393" s="115" t="s">
        <v>46327</v>
      </c>
      <c r="F13393" s="115" t="s">
        <v>46328</v>
      </c>
      <c r="I13393" s="115" t="s">
        <v>16</v>
      </c>
      <c r="J13393" s="115">
        <v>1892.2</v>
      </c>
    </row>
    <row r="13394" spans="1:10" hidden="1">
      <c r="A13394" s="115" t="s">
        <v>13660</v>
      </c>
      <c r="B13394" s="115" t="str">
        <f t="shared" si="209"/>
        <v>PORTA PARA CENTRO RADIOLOGICO,REVESTIDA DE LENCOL DE CHUMBODE 0,50MM,COM ACABAMENTO EM PLACA DE FIBRA DE MADEIRA PRENSADA,REVESTIDA DE CHAPA DE LAMINADO MELAMINICO,INCLUSIVE FERRAGENS.FORNECIMENTO E COLOCACAO</v>
      </c>
      <c r="C13394" s="115" t="s">
        <v>46325</v>
      </c>
      <c r="D13394" s="115" t="s">
        <v>46330</v>
      </c>
      <c r="E13394" s="115" t="s">
        <v>46331</v>
      </c>
      <c r="F13394" s="115" t="s">
        <v>45780</v>
      </c>
      <c r="I13394" s="115" t="s">
        <v>16</v>
      </c>
      <c r="J13394" s="115">
        <v>1835.47</v>
      </c>
    </row>
    <row r="13395" spans="1:10" hidden="1">
      <c r="A13395" s="115" t="s">
        <v>13661</v>
      </c>
      <c r="B13395" s="115" t="str">
        <f t="shared" si="209"/>
        <v>PORTA PARA CENTRO RADIOLOGICO,REVESTIDA DE LENCOL DE CHUMBODE 0,50MM,COM ACABAMENTO EM PLACA DE FIBRA DE MADEIRA PRENSADA,REVESTIDA DE CHAPA DE LAMINADO MELAMINICO,INCLUSIVE FERRAGENS.FORNECIMENTO E COLOCACAO</v>
      </c>
      <c r="C13395" s="115" t="s">
        <v>46325</v>
      </c>
      <c r="D13395" s="115" t="s">
        <v>46330</v>
      </c>
      <c r="E13395" s="115" t="s">
        <v>46331</v>
      </c>
      <c r="F13395" s="115" t="s">
        <v>45780</v>
      </c>
      <c r="I13395" s="115" t="s">
        <v>16</v>
      </c>
      <c r="J13395" s="115">
        <v>1814.05</v>
      </c>
    </row>
    <row r="13396" spans="1:10" hidden="1">
      <c r="A13396" s="115" t="s">
        <v>13662</v>
      </c>
      <c r="B13396" s="115"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15" t="s">
        <v>46332</v>
      </c>
      <c r="D13396" s="115" t="s">
        <v>46333</v>
      </c>
      <c r="E13396" s="115" t="s">
        <v>46334</v>
      </c>
      <c r="F13396" s="115" t="s">
        <v>46335</v>
      </c>
      <c r="G13396" s="115" t="s">
        <v>46336</v>
      </c>
      <c r="H13396" s="115" t="s">
        <v>46337</v>
      </c>
      <c r="I13396" s="115" t="s">
        <v>6</v>
      </c>
      <c r="J13396" s="115">
        <v>645.41</v>
      </c>
    </row>
    <row r="13397" spans="1:10" hidden="1">
      <c r="A13397" s="115" t="s">
        <v>13663</v>
      </c>
      <c r="B13397" s="115"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15" t="s">
        <v>46332</v>
      </c>
      <c r="D13397" s="115" t="s">
        <v>46333</v>
      </c>
      <c r="E13397" s="115" t="s">
        <v>46334</v>
      </c>
      <c r="F13397" s="115" t="s">
        <v>46335</v>
      </c>
      <c r="G13397" s="115" t="s">
        <v>46336</v>
      </c>
      <c r="H13397" s="115" t="s">
        <v>46337</v>
      </c>
      <c r="I13397" s="115" t="s">
        <v>6</v>
      </c>
      <c r="J13397" s="115">
        <v>592.26</v>
      </c>
    </row>
    <row r="13398" spans="1:10" hidden="1">
      <c r="A13398" s="115" t="s">
        <v>13664</v>
      </c>
      <c r="B13398" s="115"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8" s="115" t="s">
        <v>46338</v>
      </c>
      <c r="D13398" s="115" t="s">
        <v>46339</v>
      </c>
      <c r="E13398" s="115" t="s">
        <v>46340</v>
      </c>
      <c r="F13398" s="115" t="s">
        <v>46341</v>
      </c>
      <c r="G13398" s="115" t="s">
        <v>37124</v>
      </c>
      <c r="I13398" s="115" t="s">
        <v>58</v>
      </c>
      <c r="J13398" s="115">
        <v>165.04</v>
      </c>
    </row>
    <row r="13399" spans="1:10" hidden="1">
      <c r="A13399" s="115" t="s">
        <v>13665</v>
      </c>
      <c r="B13399" s="115"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9" s="115" t="s">
        <v>46338</v>
      </c>
      <c r="D13399" s="115" t="s">
        <v>46339</v>
      </c>
      <c r="E13399" s="115" t="s">
        <v>46340</v>
      </c>
      <c r="F13399" s="115" t="s">
        <v>46341</v>
      </c>
      <c r="G13399" s="115" t="s">
        <v>37124</v>
      </c>
      <c r="I13399" s="115" t="s">
        <v>58</v>
      </c>
      <c r="J13399" s="115">
        <v>152.26</v>
      </c>
    </row>
    <row r="13400" spans="1:10" hidden="1">
      <c r="A13400" s="115" t="s">
        <v>13666</v>
      </c>
      <c r="B13400" s="115"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0" s="115" t="s">
        <v>46338</v>
      </c>
      <c r="D13400" s="115" t="s">
        <v>46342</v>
      </c>
      <c r="E13400" s="115" t="s">
        <v>46340</v>
      </c>
      <c r="F13400" s="115" t="s">
        <v>46341</v>
      </c>
      <c r="G13400" s="115" t="s">
        <v>37124</v>
      </c>
      <c r="I13400" s="115" t="s">
        <v>58</v>
      </c>
      <c r="J13400" s="115">
        <v>192.04</v>
      </c>
    </row>
    <row r="13401" spans="1:10" hidden="1">
      <c r="A13401" s="115" t="s">
        <v>13667</v>
      </c>
      <c r="B13401" s="115"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1" s="115" t="s">
        <v>46338</v>
      </c>
      <c r="D13401" s="115" t="s">
        <v>46342</v>
      </c>
      <c r="E13401" s="115" t="s">
        <v>46340</v>
      </c>
      <c r="F13401" s="115" t="s">
        <v>46341</v>
      </c>
      <c r="G13401" s="115" t="s">
        <v>37124</v>
      </c>
      <c r="I13401" s="115" t="s">
        <v>58</v>
      </c>
      <c r="J13401" s="115">
        <v>177.62</v>
      </c>
    </row>
    <row r="13402" spans="1:10" hidden="1">
      <c r="A13402" s="115" t="s">
        <v>13668</v>
      </c>
      <c r="B13402" s="115"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2" s="115" t="s">
        <v>46338</v>
      </c>
      <c r="D13402" s="115" t="s">
        <v>46343</v>
      </c>
      <c r="E13402" s="115" t="s">
        <v>46340</v>
      </c>
      <c r="F13402" s="115" t="s">
        <v>46341</v>
      </c>
      <c r="G13402" s="115" t="s">
        <v>37124</v>
      </c>
      <c r="I13402" s="115" t="s">
        <v>58</v>
      </c>
      <c r="J13402" s="115">
        <v>218.79</v>
      </c>
    </row>
    <row r="13403" spans="1:10" hidden="1">
      <c r="A13403" s="115" t="s">
        <v>13669</v>
      </c>
      <c r="B13403" s="115"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3" s="115" t="s">
        <v>46338</v>
      </c>
      <c r="D13403" s="115" t="s">
        <v>46343</v>
      </c>
      <c r="E13403" s="115" t="s">
        <v>46340</v>
      </c>
      <c r="F13403" s="115" t="s">
        <v>46341</v>
      </c>
      <c r="G13403" s="115" t="s">
        <v>37124</v>
      </c>
      <c r="I13403" s="115" t="s">
        <v>58</v>
      </c>
      <c r="J13403" s="115">
        <v>202.73</v>
      </c>
    </row>
    <row r="13404" spans="1:10" hidden="1">
      <c r="A13404" s="115" t="s">
        <v>13670</v>
      </c>
      <c r="B13404" s="115"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4" s="115" t="s">
        <v>46344</v>
      </c>
      <c r="D13404" s="115" t="s">
        <v>46345</v>
      </c>
      <c r="E13404" s="115" t="s">
        <v>46346</v>
      </c>
      <c r="F13404" s="115" t="s">
        <v>46347</v>
      </c>
      <c r="G13404" s="115" t="s">
        <v>39360</v>
      </c>
      <c r="I13404" s="115" t="s">
        <v>6</v>
      </c>
      <c r="J13404" s="115">
        <v>1549.79</v>
      </c>
    </row>
    <row r="13405" spans="1:10" hidden="1">
      <c r="A13405" s="115" t="s">
        <v>13671</v>
      </c>
      <c r="B13405" s="115"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5" s="115" t="s">
        <v>46344</v>
      </c>
      <c r="D13405" s="115" t="s">
        <v>46345</v>
      </c>
      <c r="E13405" s="115" t="s">
        <v>46346</v>
      </c>
      <c r="F13405" s="115" t="s">
        <v>46347</v>
      </c>
      <c r="G13405" s="115" t="s">
        <v>39360</v>
      </c>
      <c r="I13405" s="115" t="s">
        <v>6</v>
      </c>
      <c r="J13405" s="115">
        <v>1481.21</v>
      </c>
    </row>
    <row r="13406" spans="1:10" hidden="1">
      <c r="A13406" s="115" t="s">
        <v>13672</v>
      </c>
      <c r="B13406" s="115"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6" s="115" t="s">
        <v>46348</v>
      </c>
      <c r="D13406" s="115" t="s">
        <v>46349</v>
      </c>
      <c r="E13406" s="115" t="s">
        <v>46350</v>
      </c>
      <c r="F13406" s="115" t="s">
        <v>46351</v>
      </c>
      <c r="G13406" s="115" t="s">
        <v>36863</v>
      </c>
      <c r="I13406" s="115" t="s">
        <v>6</v>
      </c>
      <c r="J13406" s="115">
        <v>1677.39</v>
      </c>
    </row>
    <row r="13407" spans="1:10" hidden="1">
      <c r="A13407" s="115" t="s">
        <v>13673</v>
      </c>
      <c r="B13407" s="115"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7" s="115" t="s">
        <v>46348</v>
      </c>
      <c r="D13407" s="115" t="s">
        <v>46349</v>
      </c>
      <c r="E13407" s="115" t="s">
        <v>46350</v>
      </c>
      <c r="F13407" s="115" t="s">
        <v>46351</v>
      </c>
      <c r="G13407" s="115" t="s">
        <v>36863</v>
      </c>
      <c r="I13407" s="115" t="s">
        <v>6</v>
      </c>
      <c r="J13407" s="115">
        <v>1603.46</v>
      </c>
    </row>
    <row r="13408" spans="1:10" hidden="1">
      <c r="A13408" s="115" t="s">
        <v>13674</v>
      </c>
      <c r="B13408" s="115" t="str">
        <f t="shared" si="209"/>
        <v>QUADRO DE AULA,MEDINDO 2,00X1,20M, EM COMPENSADO DE 10MM DEESPESSURA, REVESTIMENTO COM CHAPA DE LAMINADO MELAMINICO NACOR BRANCA BRILHANTE, COM MOLDURA DE MADEIRA ENVERNIZADA DE10X2,5CM.FORNECIMENTO E COLOCACAO</v>
      </c>
      <c r="C13408" s="115" t="s">
        <v>46352</v>
      </c>
      <c r="D13408" s="115" t="s">
        <v>46353</v>
      </c>
      <c r="E13408" s="115" t="s">
        <v>46354</v>
      </c>
      <c r="F13408" s="115" t="s">
        <v>46355</v>
      </c>
      <c r="I13408" s="115" t="s">
        <v>6</v>
      </c>
      <c r="J13408" s="115">
        <v>519.79999999999995</v>
      </c>
    </row>
    <row r="13409" spans="1:10" hidden="1">
      <c r="A13409" s="115" t="s">
        <v>13675</v>
      </c>
      <c r="B13409" s="115" t="str">
        <f t="shared" si="209"/>
        <v>QUADRO DE AULA,MEDINDO 2,00X1,20M, EM COMPENSADO DE 10MM DEESPESSURA, REVESTIMENTO COM CHAPA DE LAMINADO MELAMINICO NACOR BRANCA BRILHANTE, COM MOLDURA DE MADEIRA ENVERNIZADA DE10X2,5CM.FORNECIMENTO E COLOCACAO</v>
      </c>
      <c r="C13409" s="115" t="s">
        <v>46352</v>
      </c>
      <c r="D13409" s="115" t="s">
        <v>46353</v>
      </c>
      <c r="E13409" s="115" t="s">
        <v>46354</v>
      </c>
      <c r="F13409" s="115" t="s">
        <v>46355</v>
      </c>
      <c r="I13409" s="115" t="s">
        <v>6</v>
      </c>
      <c r="J13409" s="115">
        <v>488.71</v>
      </c>
    </row>
    <row r="13410" spans="1:10" hidden="1">
      <c r="A13410" s="115" t="s">
        <v>13676</v>
      </c>
      <c r="B13410" s="115" t="str">
        <f t="shared" si="209"/>
        <v>PORTA DE MADEIRA, LISA, COMPENSADO,DE 60X210X3CM, REVESTIDADE CHAPA DE LAMINADO MELAMINICO, 1MM DE ESPESSURA, EXCLUSIVE ADUELA,ALIZAR E FERRAGENS.FORNECIMENTO E COLOCACAO</v>
      </c>
      <c r="C13410" s="115" t="s">
        <v>46356</v>
      </c>
      <c r="D13410" s="115" t="s">
        <v>46357</v>
      </c>
      <c r="E13410" s="115" t="s">
        <v>46358</v>
      </c>
      <c r="I13410" s="115" t="s">
        <v>6</v>
      </c>
      <c r="J13410" s="115">
        <v>685.54</v>
      </c>
    </row>
    <row r="13411" spans="1:10" hidden="1">
      <c r="A13411" s="115" t="s">
        <v>13677</v>
      </c>
      <c r="B13411" s="115" t="str">
        <f t="shared" si="209"/>
        <v>PORTA DE MADEIRA, LISA, COMPENSADO,DE 60X210X3CM, REVESTIDADE CHAPA DE LAMINADO MELAMINICO, 1MM DE ESPESSURA, EXCLUSIVE ADUELA,ALIZAR E FERRAGENS.FORNECIMENTO E COLOCACAO</v>
      </c>
      <c r="C13411" s="115" t="s">
        <v>46356</v>
      </c>
      <c r="D13411" s="115" t="s">
        <v>46357</v>
      </c>
      <c r="E13411" s="115" t="s">
        <v>46358</v>
      </c>
      <c r="I13411" s="115" t="s">
        <v>6</v>
      </c>
      <c r="J13411" s="115">
        <v>624.36</v>
      </c>
    </row>
    <row r="13412" spans="1:10" hidden="1">
      <c r="A13412" s="115" t="s">
        <v>13678</v>
      </c>
      <c r="B13412" s="115" t="str">
        <f t="shared" si="209"/>
        <v>PORTA DE MADEIRA, LISA, COMPENSADO,DE 70X210X3CM, REVESTIDADE CHAPA DE LAMINADO MELAMINICO, 1MM DE ESPESSURA,EXCLUSIVEADUELA,ALIZAR E FERRAGENS.FORNECIMENTO E COLOCACAO</v>
      </c>
      <c r="C13412" s="115" t="s">
        <v>46359</v>
      </c>
      <c r="D13412" s="115" t="s">
        <v>46360</v>
      </c>
      <c r="E13412" s="115" t="s">
        <v>46361</v>
      </c>
      <c r="I13412" s="115" t="s">
        <v>6</v>
      </c>
      <c r="J13412" s="115">
        <v>1062.95</v>
      </c>
    </row>
    <row r="13413" spans="1:10" hidden="1">
      <c r="A13413" s="115" t="s">
        <v>13679</v>
      </c>
      <c r="B13413" s="115" t="str">
        <f t="shared" si="209"/>
        <v>PORTA DE MADEIRA, LISA, COMPENSADO,DE 70X210X3CM, REVESTIDADE CHAPA DE LAMINADO MELAMINICO, 1MM DE ESPESSURA,EXCLUSIVEADUELA,ALIZAR E FERRAGENS.FORNECIMENTO E COLOCACAO</v>
      </c>
      <c r="C13413" s="115" t="s">
        <v>46359</v>
      </c>
      <c r="D13413" s="115" t="s">
        <v>46360</v>
      </c>
      <c r="E13413" s="115" t="s">
        <v>46361</v>
      </c>
      <c r="I13413" s="115" t="s">
        <v>6</v>
      </c>
      <c r="J13413" s="115">
        <v>970.05</v>
      </c>
    </row>
    <row r="13414" spans="1:10" hidden="1">
      <c r="A13414" s="115" t="s">
        <v>13680</v>
      </c>
      <c r="B13414" s="115" t="str">
        <f t="shared" si="209"/>
        <v>PORTA DE MADEIRA, LISA, COMPENSADO,DE 80X210X3CM, REVESTIDADE CHAPA DE LAMINADO MELAMINICO, 1MM DE ESPESSURA,EXCLUSIVEADUELA,ALIZAR E FERRAGENS.FORNECIMENTO E COLOCACAO</v>
      </c>
      <c r="C13414" s="115" t="s">
        <v>46362</v>
      </c>
      <c r="D13414" s="115" t="s">
        <v>46360</v>
      </c>
      <c r="E13414" s="115" t="s">
        <v>46361</v>
      </c>
      <c r="I13414" s="115" t="s">
        <v>6</v>
      </c>
      <c r="J13414" s="115">
        <v>1064.7</v>
      </c>
    </row>
    <row r="13415" spans="1:10" hidden="1">
      <c r="A13415" s="115" t="s">
        <v>13681</v>
      </c>
      <c r="B13415" s="115" t="str">
        <f t="shared" si="209"/>
        <v>PORTA DE MADEIRA, LISA, COMPENSADO,DE 80X210X3CM, REVESTIDADE CHAPA DE LAMINADO MELAMINICO, 1MM DE ESPESSURA,EXCLUSIVEADUELA,ALIZAR E FERRAGENS.FORNECIMENTO E COLOCACAO</v>
      </c>
      <c r="C13415" s="115" t="s">
        <v>46362</v>
      </c>
      <c r="D13415" s="115" t="s">
        <v>46360</v>
      </c>
      <c r="E13415" s="115" t="s">
        <v>46361</v>
      </c>
      <c r="I13415" s="115" t="s">
        <v>6</v>
      </c>
      <c r="J13415" s="115">
        <v>971.8</v>
      </c>
    </row>
    <row r="13416" spans="1:10" hidden="1">
      <c r="A13416" s="115" t="s">
        <v>13682</v>
      </c>
      <c r="B13416" s="115" t="str">
        <f t="shared" si="209"/>
        <v>COLOCACAO DE FECHADURA DE EMBUTIR,COM ALTURA APROXIMADA DE 20CM,EM MADEIRA,EXCLUSIVE O FORNECIMENTO</v>
      </c>
      <c r="C13416" s="115" t="s">
        <v>46363</v>
      </c>
      <c r="D13416" s="115" t="s">
        <v>46364</v>
      </c>
      <c r="I13416" s="115" t="s">
        <v>6</v>
      </c>
      <c r="J13416" s="115">
        <v>54.04</v>
      </c>
    </row>
    <row r="13417" spans="1:10" hidden="1">
      <c r="A13417" s="115" t="s">
        <v>13683</v>
      </c>
      <c r="B13417" s="115" t="str">
        <f t="shared" si="209"/>
        <v>COLOCACAO DE FECHADURA DE EMBUTIR,COM ALTURA APROXIMADA DE 20CM,EM MADEIRA,EXCLUSIVE O FORNECIMENTO</v>
      </c>
      <c r="C13417" s="115" t="s">
        <v>46363</v>
      </c>
      <c r="D13417" s="115" t="s">
        <v>46364</v>
      </c>
      <c r="I13417" s="115" t="s">
        <v>6</v>
      </c>
      <c r="J13417" s="115">
        <v>46.83</v>
      </c>
    </row>
    <row r="13418" spans="1:10" hidden="1">
      <c r="A13418" s="115" t="s">
        <v>13684</v>
      </c>
      <c r="B13418" s="115" t="str">
        <f t="shared" si="209"/>
        <v>COLOCACAO DE FECHADURA DE EMBUTIR,COM ALTURA APROXIMADA DE 15CM,EM MADEIRA,EXCLUSIVE O FORNECIMENTO</v>
      </c>
      <c r="C13418" s="115" t="s">
        <v>46365</v>
      </c>
      <c r="D13418" s="115" t="s">
        <v>46366</v>
      </c>
      <c r="I13418" s="115" t="s">
        <v>6</v>
      </c>
      <c r="J13418" s="115">
        <v>49.24</v>
      </c>
    </row>
    <row r="13419" spans="1:10" hidden="1">
      <c r="A13419" s="115" t="s">
        <v>13685</v>
      </c>
      <c r="B13419" s="115" t="str">
        <f t="shared" si="209"/>
        <v>COLOCACAO DE FECHADURA DE EMBUTIR,COM ALTURA APROXIMADA DE 15CM,EM MADEIRA,EXCLUSIVE O FORNECIMENTO</v>
      </c>
      <c r="C13419" s="115" t="s">
        <v>46365</v>
      </c>
      <c r="D13419" s="115" t="s">
        <v>46366</v>
      </c>
      <c r="I13419" s="115" t="s">
        <v>6</v>
      </c>
      <c r="J13419" s="115">
        <v>42.67</v>
      </c>
    </row>
    <row r="13420" spans="1:10" hidden="1">
      <c r="A13420" s="115" t="s">
        <v>13686</v>
      </c>
      <c r="B13420" s="115" t="str">
        <f t="shared" si="209"/>
        <v>COLOCACAO DE FECHADURA DE EMBUTIR,COM ALTURA APROXIMADA DE 10CM,EM MADEIRA,EXCLUSIVE O FORNECIMENTO</v>
      </c>
      <c r="C13420" s="115" t="s">
        <v>46365</v>
      </c>
      <c r="D13420" s="115" t="s">
        <v>46364</v>
      </c>
      <c r="I13420" s="115" t="s">
        <v>6</v>
      </c>
      <c r="J13420" s="115">
        <v>44.67</v>
      </c>
    </row>
    <row r="13421" spans="1:10" hidden="1">
      <c r="A13421" s="115" t="s">
        <v>13687</v>
      </c>
      <c r="B13421" s="115" t="str">
        <f t="shared" si="209"/>
        <v>COLOCACAO DE FECHADURA DE EMBUTIR,COM ALTURA APROXIMADA DE 10CM,EM MADEIRA,EXCLUSIVE O FORNECIMENTO</v>
      </c>
      <c r="C13421" s="115" t="s">
        <v>46365</v>
      </c>
      <c r="D13421" s="115" t="s">
        <v>46364</v>
      </c>
      <c r="I13421" s="115" t="s">
        <v>6</v>
      </c>
      <c r="J13421" s="115">
        <v>38.71</v>
      </c>
    </row>
    <row r="13422" spans="1:10" hidden="1">
      <c r="A13422" s="115" t="s">
        <v>13688</v>
      </c>
      <c r="B13422" s="115" t="str">
        <f t="shared" si="209"/>
        <v>SUBSTITUICAO DE FECHADURA DE EMBUTIR,COM ALTURA APROXIMADA DE 20CM,EM MADEIRA,EXCLUSIVE O FORNECIMENTO</v>
      </c>
      <c r="C13422" s="115" t="s">
        <v>46367</v>
      </c>
      <c r="D13422" s="115" t="s">
        <v>46368</v>
      </c>
      <c r="I13422" s="115" t="s">
        <v>6</v>
      </c>
      <c r="J13422" s="115">
        <v>21.61</v>
      </c>
    </row>
    <row r="13423" spans="1:10" hidden="1">
      <c r="A13423" s="115" t="s">
        <v>13689</v>
      </c>
      <c r="B13423" s="115" t="str">
        <f t="shared" si="209"/>
        <v>SUBSTITUICAO DE FECHADURA DE EMBUTIR,COM ALTURA APROXIMADA DE 20CM,EM MADEIRA,EXCLUSIVE O FORNECIMENTO</v>
      </c>
      <c r="C13423" s="115" t="s">
        <v>46367</v>
      </c>
      <c r="D13423" s="115" t="s">
        <v>46368</v>
      </c>
      <c r="I13423" s="115" t="s">
        <v>6</v>
      </c>
      <c r="J13423" s="115">
        <v>18.73</v>
      </c>
    </row>
    <row r="13424" spans="1:10" hidden="1">
      <c r="A13424" s="115" t="s">
        <v>13690</v>
      </c>
      <c r="B13424" s="115" t="str">
        <f t="shared" si="209"/>
        <v>SUBSTITUICAO DE FECHADURA DE EMBUTIR,COM ALTURA APROXIMADA DE 15CM,EM MADEIRA,EXCLUSIVE O FORNECIMENTO</v>
      </c>
      <c r="C13424" s="115" t="s">
        <v>46367</v>
      </c>
      <c r="D13424" s="115" t="s">
        <v>46369</v>
      </c>
      <c r="I13424" s="115" t="s">
        <v>6</v>
      </c>
      <c r="J13424" s="115">
        <v>19.690000000000001</v>
      </c>
    </row>
    <row r="13425" spans="1:10" hidden="1">
      <c r="A13425" s="115" t="s">
        <v>13691</v>
      </c>
      <c r="B13425" s="115" t="str">
        <f t="shared" si="209"/>
        <v>SUBSTITUICAO DE FECHADURA DE EMBUTIR,COM ALTURA APROXIMADA DE 15CM,EM MADEIRA,EXCLUSIVE O FORNECIMENTO</v>
      </c>
      <c r="C13425" s="115" t="s">
        <v>46367</v>
      </c>
      <c r="D13425" s="115" t="s">
        <v>46369</v>
      </c>
      <c r="I13425" s="115" t="s">
        <v>6</v>
      </c>
      <c r="J13425" s="115">
        <v>17.059999999999999</v>
      </c>
    </row>
    <row r="13426" spans="1:10" hidden="1">
      <c r="A13426" s="115" t="s">
        <v>13692</v>
      </c>
      <c r="B13426" s="115" t="str">
        <f t="shared" si="209"/>
        <v>SUBSTITUICAO DE FECHADURA DE EMBUTIR,COM ALTURA APROXIMADA DE 10CM,EM MADEIRA,EXCLUSIVE O FORNECIMENTO</v>
      </c>
      <c r="C13426" s="115" t="s">
        <v>46367</v>
      </c>
      <c r="D13426" s="115" t="s">
        <v>46370</v>
      </c>
      <c r="I13426" s="115" t="s">
        <v>6</v>
      </c>
      <c r="J13426" s="115">
        <v>17.77</v>
      </c>
    </row>
    <row r="13427" spans="1:10" hidden="1">
      <c r="A13427" s="115" t="s">
        <v>13693</v>
      </c>
      <c r="B13427" s="115" t="str">
        <f t="shared" si="209"/>
        <v>SUBSTITUICAO DE FECHADURA DE EMBUTIR,COM ALTURA APROXIMADA DE 10CM,EM MADEIRA,EXCLUSIVE O FORNECIMENTO</v>
      </c>
      <c r="C13427" s="115" t="s">
        <v>46367</v>
      </c>
      <c r="D13427" s="115" t="s">
        <v>46370</v>
      </c>
      <c r="I13427" s="115" t="s">
        <v>6</v>
      </c>
      <c r="J13427" s="115">
        <v>15.4</v>
      </c>
    </row>
    <row r="13428" spans="1:10" hidden="1">
      <c r="A13428" s="115" t="s">
        <v>13694</v>
      </c>
      <c r="B13428" s="115" t="str">
        <f t="shared" si="209"/>
        <v>COLOCACAO DE UMA DOBRADICA COM AS DIMENSOES DE 3"X4" OU 3"X3.1/2",EM MADEIRA,EXCLUSIVE O FORNECIMENTO</v>
      </c>
      <c r="C13428" s="115" t="s">
        <v>46371</v>
      </c>
      <c r="D13428" s="115" t="s">
        <v>46372</v>
      </c>
      <c r="I13428" s="115" t="s">
        <v>6</v>
      </c>
      <c r="J13428" s="115">
        <v>18.010000000000002</v>
      </c>
    </row>
    <row r="13429" spans="1:10" hidden="1">
      <c r="A13429" s="115" t="s">
        <v>13695</v>
      </c>
      <c r="B13429" s="115" t="str">
        <f t="shared" si="209"/>
        <v>COLOCACAO DE UMA DOBRADICA COM AS DIMENSOES DE 3"X4" OU 3"X3.1/2",EM MADEIRA,EXCLUSIVE O FORNECIMENTO</v>
      </c>
      <c r="C13429" s="115" t="s">
        <v>46371</v>
      </c>
      <c r="D13429" s="115" t="s">
        <v>46372</v>
      </c>
      <c r="I13429" s="115" t="s">
        <v>6</v>
      </c>
      <c r="J13429" s="115">
        <v>15.61</v>
      </c>
    </row>
    <row r="13430" spans="1:10" hidden="1">
      <c r="A13430" s="115" t="s">
        <v>13696</v>
      </c>
      <c r="B13430" s="115" t="str">
        <f t="shared" si="209"/>
        <v>COLOCACAO DE UMA DOBRADICA COM AS DIMENSOES DE 3"X3" OU 3"X2.1/2",EM MADEIRA,EXCLUSIVE O FORNECIMENTO</v>
      </c>
      <c r="C13430" s="115" t="s">
        <v>46373</v>
      </c>
      <c r="D13430" s="115" t="s">
        <v>46372</v>
      </c>
      <c r="I13430" s="115" t="s">
        <v>6</v>
      </c>
      <c r="J13430" s="115">
        <v>14.41</v>
      </c>
    </row>
    <row r="13431" spans="1:10" hidden="1">
      <c r="A13431" s="115" t="s">
        <v>13697</v>
      </c>
      <c r="B13431" s="115" t="str">
        <f t="shared" si="209"/>
        <v>COLOCACAO DE UMA DOBRADICA COM AS DIMENSOES DE 3"X3" OU 3"X2.1/2",EM MADEIRA,EXCLUSIVE O FORNECIMENTO</v>
      </c>
      <c r="C13431" s="115" t="s">
        <v>46373</v>
      </c>
      <c r="D13431" s="115" t="s">
        <v>46372</v>
      </c>
      <c r="I13431" s="115" t="s">
        <v>6</v>
      </c>
      <c r="J13431" s="115">
        <v>12.48</v>
      </c>
    </row>
    <row r="13432" spans="1:10" hidden="1">
      <c r="A13432" s="115" t="s">
        <v>13698</v>
      </c>
      <c r="B13432" s="115" t="str">
        <f t="shared" si="209"/>
        <v>COLOCACAO DE UMA DOBRADICA COM AS DIMENSOES DE 2"X2.1/2" A 1.1/2"X2",EM MADEIRA,EXCLUSIVE O FORNECIMENTO</v>
      </c>
      <c r="C13432" s="115" t="s">
        <v>46374</v>
      </c>
      <c r="D13432" s="115" t="s">
        <v>46375</v>
      </c>
      <c r="I13432" s="115" t="s">
        <v>6</v>
      </c>
      <c r="J13432" s="115">
        <v>10.8</v>
      </c>
    </row>
    <row r="13433" spans="1:10" hidden="1">
      <c r="A13433" s="115" t="s">
        <v>13699</v>
      </c>
      <c r="B13433" s="115" t="str">
        <f t="shared" si="209"/>
        <v>COLOCACAO DE UMA DOBRADICA COM AS DIMENSOES DE 2"X2.1/2" A 1.1/2"X2",EM MADEIRA,EXCLUSIVE O FORNECIMENTO</v>
      </c>
      <c r="C13433" s="115" t="s">
        <v>46374</v>
      </c>
      <c r="D13433" s="115" t="s">
        <v>46375</v>
      </c>
      <c r="I13433" s="115" t="s">
        <v>6</v>
      </c>
      <c r="J13433" s="115">
        <v>9.36</v>
      </c>
    </row>
    <row r="13434" spans="1:10" hidden="1">
      <c r="A13434" s="115" t="s">
        <v>13700</v>
      </c>
      <c r="B13434" s="115" t="str">
        <f t="shared" si="209"/>
        <v>SUBSTITUICAO DE UMA DOBRADICA COM AS DIMENSOES DE 3"X4" OU 3"X3.1/2",EM MADEIRA,EXCLUSIVE O FORNECIMENTO</v>
      </c>
      <c r="C13434" s="115" t="s">
        <v>46376</v>
      </c>
      <c r="D13434" s="115" t="s">
        <v>46377</v>
      </c>
      <c r="I13434" s="115" t="s">
        <v>6</v>
      </c>
      <c r="J13434" s="115">
        <v>8.4</v>
      </c>
    </row>
    <row r="13435" spans="1:10" hidden="1">
      <c r="A13435" s="115" t="s">
        <v>13701</v>
      </c>
      <c r="B13435" s="115" t="str">
        <f t="shared" si="209"/>
        <v>SUBSTITUICAO DE UMA DOBRADICA COM AS DIMENSOES DE 3"X4" OU 3"X3.1/2",EM MADEIRA,EXCLUSIVE O FORNECIMENTO</v>
      </c>
      <c r="C13435" s="115" t="s">
        <v>46376</v>
      </c>
      <c r="D13435" s="115" t="s">
        <v>46377</v>
      </c>
      <c r="I13435" s="115" t="s">
        <v>6</v>
      </c>
      <c r="J13435" s="115">
        <v>7.28</v>
      </c>
    </row>
    <row r="13436" spans="1:10" hidden="1">
      <c r="A13436" s="115" t="s">
        <v>13702</v>
      </c>
      <c r="B13436" s="115" t="str">
        <f t="shared" si="209"/>
        <v>SUBSTITUICAO DE UMA DOBRADICA COM AS DIMENSOES DE 3"X3" OU 3"X2.1/2",EM MADEIRA,EXCLUSIVE O FORNECIMENTO</v>
      </c>
      <c r="C13436" s="115" t="s">
        <v>46378</v>
      </c>
      <c r="D13436" s="115" t="s">
        <v>46379</v>
      </c>
      <c r="I13436" s="115" t="s">
        <v>6</v>
      </c>
      <c r="J13436" s="115">
        <v>7.2</v>
      </c>
    </row>
    <row r="13437" spans="1:10" hidden="1">
      <c r="A13437" s="115" t="s">
        <v>13703</v>
      </c>
      <c r="B13437" s="115" t="str">
        <f t="shared" si="209"/>
        <v>SUBSTITUICAO DE UMA DOBRADICA COM AS DIMENSOES DE 3"X3" OU 3"X2.1/2",EM MADEIRA,EXCLUSIVE O FORNECIMENTO</v>
      </c>
      <c r="C13437" s="115" t="s">
        <v>46378</v>
      </c>
      <c r="D13437" s="115" t="s">
        <v>46379</v>
      </c>
      <c r="I13437" s="115" t="s">
        <v>6</v>
      </c>
      <c r="J13437" s="115">
        <v>6.24</v>
      </c>
    </row>
    <row r="13438" spans="1:10" hidden="1">
      <c r="A13438" s="115" t="s">
        <v>13704</v>
      </c>
      <c r="B13438" s="115" t="str">
        <f t="shared" si="209"/>
        <v>SUBSTITUICAO DE UMA DOBRADICA COM AS DIMENSOES DE 2"X2.1/2"A 1.1/2"X2",EM MADEIRA,EXCLUSIVE O FORNECIMENTO</v>
      </c>
      <c r="C13438" s="115" t="s">
        <v>46380</v>
      </c>
      <c r="D13438" s="115" t="s">
        <v>46381</v>
      </c>
      <c r="I13438" s="115" t="s">
        <v>6</v>
      </c>
      <c r="J13438" s="115">
        <v>6</v>
      </c>
    </row>
    <row r="13439" spans="1:10" hidden="1">
      <c r="A13439" s="115" t="s">
        <v>13705</v>
      </c>
      <c r="B13439" s="115" t="str">
        <f t="shared" si="209"/>
        <v>SUBSTITUICAO DE UMA DOBRADICA COM AS DIMENSOES DE 2"X2.1/2"A 1.1/2"X2",EM MADEIRA,EXCLUSIVE O FORNECIMENTO</v>
      </c>
      <c r="C13439" s="115" t="s">
        <v>46380</v>
      </c>
      <c r="D13439" s="115" t="s">
        <v>46381</v>
      </c>
      <c r="I13439" s="115" t="s">
        <v>6</v>
      </c>
      <c r="J13439" s="115">
        <v>5.2</v>
      </c>
    </row>
    <row r="13440" spans="1:10" hidden="1">
      <c r="A13440" s="115" t="s">
        <v>13706</v>
      </c>
      <c r="B13440" s="115" t="str">
        <f t="shared" si="209"/>
        <v>COLOCACAO DE VISOR OPTICO,EM MADEIRA,EXCLUSIVE O FORNECIMENTO</v>
      </c>
      <c r="C13440" s="115" t="s">
        <v>46382</v>
      </c>
      <c r="D13440" s="115" t="s">
        <v>35455</v>
      </c>
      <c r="I13440" s="115" t="s">
        <v>6</v>
      </c>
      <c r="J13440" s="115">
        <v>12</v>
      </c>
    </row>
    <row r="13441" spans="1:10" hidden="1">
      <c r="A13441" s="115" t="s">
        <v>13707</v>
      </c>
      <c r="B13441" s="115" t="str">
        <f t="shared" si="209"/>
        <v>COLOCACAO DE VISOR OPTICO,EM MADEIRA,EXCLUSIVE O FORNECIMENTO</v>
      </c>
      <c r="C13441" s="115" t="s">
        <v>46382</v>
      </c>
      <c r="D13441" s="115" t="s">
        <v>35455</v>
      </c>
      <c r="I13441" s="115" t="s">
        <v>6</v>
      </c>
      <c r="J13441" s="115">
        <v>10.4</v>
      </c>
    </row>
    <row r="13442" spans="1:10" hidden="1">
      <c r="A13442" s="115" t="s">
        <v>13708</v>
      </c>
      <c r="B13442" s="115" t="str">
        <f t="shared" si="209"/>
        <v>COLOCACAO DE FECHO DE EMBUTIR,DE 40CM,EM MADEIRA,EXCLUSIVE O FORNECIMENTO</v>
      </c>
      <c r="C13442" s="115" t="s">
        <v>46383</v>
      </c>
      <c r="D13442" s="115" t="s">
        <v>39657</v>
      </c>
      <c r="I13442" s="115" t="s">
        <v>6</v>
      </c>
      <c r="J13442" s="115">
        <v>54.04</v>
      </c>
    </row>
    <row r="13443" spans="1:10" hidden="1">
      <c r="A13443" s="115" t="s">
        <v>13709</v>
      </c>
      <c r="B13443" s="115" t="str">
        <f t="shared" si="209"/>
        <v>COLOCACAO DE FECHO DE EMBUTIR,DE 40CM,EM MADEIRA,EXCLUSIVE O FORNECIMENTO</v>
      </c>
      <c r="C13443" s="115" t="s">
        <v>46383</v>
      </c>
      <c r="D13443" s="115" t="s">
        <v>39657</v>
      </c>
      <c r="I13443" s="115" t="s">
        <v>6</v>
      </c>
      <c r="J13443" s="115">
        <v>46.83</v>
      </c>
    </row>
    <row r="13444" spans="1:10" hidden="1">
      <c r="A13444" s="115" t="s">
        <v>13710</v>
      </c>
      <c r="B13444" s="115" t="str">
        <f t="shared" si="209"/>
        <v>COLOCACAO DE FECHO DE EMBUTIR,DE 20CM,EM MADEIRA,EXCLUSIVE O FORNECIMENTO</v>
      </c>
      <c r="C13444" s="115" t="s">
        <v>46384</v>
      </c>
      <c r="D13444" s="115" t="s">
        <v>39657</v>
      </c>
      <c r="I13444" s="115" t="s">
        <v>6</v>
      </c>
      <c r="J13444" s="115">
        <v>40.83</v>
      </c>
    </row>
    <row r="13445" spans="1:10" hidden="1">
      <c r="A13445" s="115" t="s">
        <v>13711</v>
      </c>
      <c r="B13445" s="115" t="str">
        <f t="shared" ref="B13445:B13508" si="210">C13445&amp;D13445&amp;E13445&amp;F13445&amp;G13445&amp;H13445</f>
        <v>COLOCACAO DE FECHO DE EMBUTIR,DE 20CM,EM MADEIRA,EXCLUSIVE O FORNECIMENTO</v>
      </c>
      <c r="C13445" s="115" t="s">
        <v>46384</v>
      </c>
      <c r="D13445" s="115" t="s">
        <v>39657</v>
      </c>
      <c r="I13445" s="115" t="s">
        <v>6</v>
      </c>
      <c r="J13445" s="115">
        <v>35.380000000000003</v>
      </c>
    </row>
    <row r="13446" spans="1:10" hidden="1">
      <c r="A13446" s="115" t="s">
        <v>13712</v>
      </c>
      <c r="B13446" s="115" t="str">
        <f t="shared" si="210"/>
        <v>COLOCACAO DE SISTEMA DE ROLDANAS,CABOS E CONTRAPESOS,EM JANELA GUILHOTINA,EXCLUSIVE O FORNECIMENTO</v>
      </c>
      <c r="C13446" s="115" t="s">
        <v>46385</v>
      </c>
      <c r="D13446" s="115" t="s">
        <v>46386</v>
      </c>
      <c r="I13446" s="115" t="s">
        <v>6</v>
      </c>
      <c r="J13446" s="115">
        <v>84.06</v>
      </c>
    </row>
    <row r="13447" spans="1:10" hidden="1">
      <c r="A13447" s="115" t="s">
        <v>13713</v>
      </c>
      <c r="B13447" s="115" t="str">
        <f t="shared" si="210"/>
        <v>COLOCACAO DE SISTEMA DE ROLDANAS,CABOS E CONTRAPESOS,EM JANELA GUILHOTINA,EXCLUSIVE O FORNECIMENTO</v>
      </c>
      <c r="C13447" s="115" t="s">
        <v>46385</v>
      </c>
      <c r="D13447" s="115" t="s">
        <v>46386</v>
      </c>
      <c r="I13447" s="115" t="s">
        <v>6</v>
      </c>
      <c r="J13447" s="115">
        <v>72.849999999999994</v>
      </c>
    </row>
    <row r="13448" spans="1:10" hidden="1">
      <c r="A13448" s="115" t="s">
        <v>13714</v>
      </c>
      <c r="B13448" s="115" t="str">
        <f t="shared" si="210"/>
        <v>COLOCACAO DE PRENDEDOR DE PORTA,EM PISOS DE MADEIRA,EXCLUSIVE O FORNECIMENTO</v>
      </c>
      <c r="C13448" s="115" t="s">
        <v>46387</v>
      </c>
      <c r="D13448" s="115" t="s">
        <v>46388</v>
      </c>
      <c r="I13448" s="115" t="s">
        <v>6</v>
      </c>
      <c r="J13448" s="115">
        <v>6</v>
      </c>
    </row>
    <row r="13449" spans="1:10" hidden="1">
      <c r="A13449" s="115" t="s">
        <v>13715</v>
      </c>
      <c r="B13449" s="115" t="str">
        <f t="shared" si="210"/>
        <v>COLOCACAO DE PRENDEDOR DE PORTA,EM PISOS DE MADEIRA,EXCLUSIVE O FORNECIMENTO</v>
      </c>
      <c r="C13449" s="115" t="s">
        <v>46387</v>
      </c>
      <c r="D13449" s="115" t="s">
        <v>46388</v>
      </c>
      <c r="I13449" s="115" t="s">
        <v>6</v>
      </c>
      <c r="J13449" s="115">
        <v>5.2</v>
      </c>
    </row>
    <row r="13450" spans="1:10" hidden="1">
      <c r="A13450" s="115" t="s">
        <v>13716</v>
      </c>
      <c r="B13450" s="115" t="str">
        <f t="shared" si="210"/>
        <v>COLOCACAO DE FECHO DE SOBREPOR,DE FIO REDONDO,DE 20 OU 30CM,EM MADEIRA,EXCLUSIVE O FORNECIMENTO</v>
      </c>
      <c r="C13450" s="115" t="s">
        <v>46389</v>
      </c>
      <c r="D13450" s="115" t="s">
        <v>46390</v>
      </c>
      <c r="I13450" s="115" t="s">
        <v>6</v>
      </c>
      <c r="J13450" s="115">
        <v>7.2</v>
      </c>
    </row>
    <row r="13451" spans="1:10" hidden="1">
      <c r="A13451" s="115" t="s">
        <v>13717</v>
      </c>
      <c r="B13451" s="115" t="str">
        <f t="shared" si="210"/>
        <v>COLOCACAO DE FECHO DE SOBREPOR,DE FIO REDONDO,DE 20 OU 30CM,EM MADEIRA,EXCLUSIVE O FORNECIMENTO</v>
      </c>
      <c r="C13451" s="115" t="s">
        <v>46389</v>
      </c>
      <c r="D13451" s="115" t="s">
        <v>46390</v>
      </c>
      <c r="I13451" s="115" t="s">
        <v>6</v>
      </c>
      <c r="J13451" s="115">
        <v>6.24</v>
      </c>
    </row>
    <row r="13452" spans="1:10" hidden="1">
      <c r="A13452" s="115" t="s">
        <v>13718</v>
      </c>
      <c r="B13452" s="115" t="str">
        <f t="shared" si="210"/>
        <v>COLOCACAO DE FECHO DE SOBREPOR,DE FIO REDONDO,DE 5 OU 10CM,EM MADEIRA,EXCLUSIVE O FORNECIMENTO</v>
      </c>
      <c r="C13452" s="115" t="s">
        <v>46391</v>
      </c>
      <c r="D13452" s="115" t="s">
        <v>46392</v>
      </c>
      <c r="I13452" s="115" t="s">
        <v>6</v>
      </c>
      <c r="J13452" s="115">
        <v>4.8</v>
      </c>
    </row>
    <row r="13453" spans="1:10" hidden="1">
      <c r="A13453" s="115" t="s">
        <v>13719</v>
      </c>
      <c r="B13453" s="115" t="str">
        <f t="shared" si="210"/>
        <v>COLOCACAO DE FECHO DE SOBREPOR,DE FIO REDONDO,DE 5 OU 10CM,EM MADEIRA,EXCLUSIVE O FORNECIMENTO</v>
      </c>
      <c r="C13453" s="115" t="s">
        <v>46391</v>
      </c>
      <c r="D13453" s="115" t="s">
        <v>46392</v>
      </c>
      <c r="I13453" s="115" t="s">
        <v>6</v>
      </c>
      <c r="J13453" s="115">
        <v>4.16</v>
      </c>
    </row>
    <row r="13454" spans="1:10" hidden="1">
      <c r="A13454" s="115" t="s">
        <v>13720</v>
      </c>
      <c r="B13454" s="115" t="str">
        <f t="shared" si="210"/>
        <v>COLOCACAO DE MOLA "FECHA PORTA",EM MADEIRA,EXCLUSIVE O FORNECIMENTO</v>
      </c>
      <c r="C13454" s="115" t="s">
        <v>46393</v>
      </c>
      <c r="D13454" s="115" t="s">
        <v>41935</v>
      </c>
      <c r="I13454" s="115" t="s">
        <v>6</v>
      </c>
      <c r="J13454" s="115">
        <v>24.01</v>
      </c>
    </row>
    <row r="13455" spans="1:10" hidden="1">
      <c r="A13455" s="115" t="s">
        <v>13721</v>
      </c>
      <c r="B13455" s="115" t="str">
        <f t="shared" si="210"/>
        <v>COLOCACAO DE MOLA "FECHA PORTA",EM MADEIRA,EXCLUSIVE O FORNECIMENTO</v>
      </c>
      <c r="C13455" s="115" t="s">
        <v>46393</v>
      </c>
      <c r="D13455" s="115" t="s">
        <v>41935</v>
      </c>
      <c r="I13455" s="115" t="s">
        <v>6</v>
      </c>
      <c r="J13455" s="115">
        <v>20.81</v>
      </c>
    </row>
    <row r="13456" spans="1:10" hidden="1">
      <c r="A13456" s="115" t="s">
        <v>13722</v>
      </c>
      <c r="B13456" s="115" t="str">
        <f t="shared" si="210"/>
        <v>COLOCACAO DE CREMONA,EM MADEIRA,COM VARA DE FERRO DE 1,50M,EXCLUSIVE O FORNECIMENTO</v>
      </c>
      <c r="C13456" s="115" t="s">
        <v>46394</v>
      </c>
      <c r="D13456" s="115" t="s">
        <v>46395</v>
      </c>
      <c r="I13456" s="115" t="s">
        <v>6</v>
      </c>
      <c r="J13456" s="115">
        <v>48.03</v>
      </c>
    </row>
    <row r="13457" spans="1:10" hidden="1">
      <c r="A13457" s="115" t="s">
        <v>13723</v>
      </c>
      <c r="B13457" s="115" t="str">
        <f t="shared" si="210"/>
        <v>COLOCACAO DE CREMONA,EM MADEIRA,COM VARA DE FERRO DE 1,50M,EXCLUSIVE O FORNECIMENTO</v>
      </c>
      <c r="C13457" s="115" t="s">
        <v>46394</v>
      </c>
      <c r="D13457" s="115" t="s">
        <v>46395</v>
      </c>
      <c r="I13457" s="115" t="s">
        <v>6</v>
      </c>
      <c r="J13457" s="115">
        <v>41.63</v>
      </c>
    </row>
    <row r="13458" spans="1:10" hidden="1">
      <c r="A13458" s="115" t="s">
        <v>13724</v>
      </c>
      <c r="B13458" s="115" t="str">
        <f t="shared" si="210"/>
        <v>COLOCACAO DE CARRANCA,FIXADA NA PARTE EXTERNA DE JANELAS DEABRIR,EXCLUSIVE O FORNECIMENTO</v>
      </c>
      <c r="C13458" s="115" t="s">
        <v>46396</v>
      </c>
      <c r="D13458" s="115" t="s">
        <v>46397</v>
      </c>
      <c r="I13458" s="115" t="s">
        <v>6</v>
      </c>
      <c r="J13458" s="115">
        <v>24.01</v>
      </c>
    </row>
    <row r="13459" spans="1:10" hidden="1">
      <c r="A13459" s="115" t="s">
        <v>13725</v>
      </c>
      <c r="B13459" s="115" t="str">
        <f t="shared" si="210"/>
        <v>COLOCACAO DE CARRANCA,FIXADA NA PARTE EXTERNA DE JANELAS DEABRIR,EXCLUSIVE O FORNECIMENTO</v>
      </c>
      <c r="C13459" s="115" t="s">
        <v>46396</v>
      </c>
      <c r="D13459" s="115" t="s">
        <v>46397</v>
      </c>
      <c r="I13459" s="115" t="s">
        <v>6</v>
      </c>
      <c r="J13459" s="115">
        <v>20.81</v>
      </c>
    </row>
    <row r="13460" spans="1:10" hidden="1">
      <c r="A13460" s="115" t="s">
        <v>13726</v>
      </c>
      <c r="B13460" s="115" t="str">
        <f t="shared" si="210"/>
        <v>COLOCACAO DE DOBRADICAS,TIPO "VAI E VEM",EM MADEIRA,EXCLUSIVE O FORNECIMENTO</v>
      </c>
      <c r="C13460" s="115" t="s">
        <v>46398</v>
      </c>
      <c r="D13460" s="115" t="s">
        <v>46388</v>
      </c>
      <c r="I13460" s="115" t="s">
        <v>6</v>
      </c>
      <c r="J13460" s="115">
        <v>24.01</v>
      </c>
    </row>
    <row r="13461" spans="1:10" hidden="1">
      <c r="A13461" s="115" t="s">
        <v>13727</v>
      </c>
      <c r="B13461" s="115" t="str">
        <f t="shared" si="210"/>
        <v>COLOCACAO DE DOBRADICAS,TIPO "VAI E VEM",EM MADEIRA,EXCLUSIVE O FORNECIMENTO</v>
      </c>
      <c r="C13461" s="115" t="s">
        <v>46398</v>
      </c>
      <c r="D13461" s="115" t="s">
        <v>46388</v>
      </c>
      <c r="I13461" s="115" t="s">
        <v>6</v>
      </c>
      <c r="J13461" s="115">
        <v>20.81</v>
      </c>
    </row>
    <row r="13462" spans="1:10" hidden="1">
      <c r="A13462" s="115" t="s">
        <v>13728</v>
      </c>
      <c r="B13462" s="115" t="str">
        <f t="shared" si="210"/>
        <v>MASTRO METALICO EM TUBO DE FERRO GALVANIZADO DE 3" COM ALTURA DE 6,00M,EQUIPADO COM ROLDANA COM FIXACAO EM PRISMA DE CONCRETO DE 30X30X50CM.FORNECIMENTO E COLOCACAO</v>
      </c>
      <c r="C13462" s="115" t="s">
        <v>46399</v>
      </c>
      <c r="D13462" s="115" t="s">
        <v>46400</v>
      </c>
      <c r="E13462" s="115" t="s">
        <v>46401</v>
      </c>
      <c r="I13462" s="115" t="s">
        <v>6</v>
      </c>
      <c r="J13462" s="115">
        <v>1129.56</v>
      </c>
    </row>
    <row r="13463" spans="1:10" hidden="1">
      <c r="A13463" s="115" t="s">
        <v>13729</v>
      </c>
      <c r="B13463" s="115" t="str">
        <f t="shared" si="210"/>
        <v>MASTRO METALICO EM TUBO DE FERRO GALVANIZADO DE 3" COM ALTURA DE 6,00M,EQUIPADO COM ROLDANA COM FIXACAO EM PRISMA DE CONCRETO DE 30X30X50CM.FORNECIMENTO E COLOCACAO</v>
      </c>
      <c r="C13463" s="115" t="s">
        <v>46399</v>
      </c>
      <c r="D13463" s="115" t="s">
        <v>46400</v>
      </c>
      <c r="E13463" s="115" t="s">
        <v>46401</v>
      </c>
      <c r="I13463" s="115" t="s">
        <v>6</v>
      </c>
      <c r="J13463" s="115">
        <v>1088.44</v>
      </c>
    </row>
    <row r="13464" spans="1:10" hidden="1">
      <c r="A13464" s="115" t="s">
        <v>13730</v>
      </c>
      <c r="B13464" s="115" t="str">
        <f t="shared" si="210"/>
        <v>MASTRO METALICO EM TUBO DE FERRO GALVANIZADO DE 3" COM ALTURA DE 5,50M,EQUIPADO COM ROLDANA COM FIXACAO EM PRISMA DE CONCRETO DE 30X30X50CM.FORNECIMENTO E COLOCACAO</v>
      </c>
      <c r="C13464" s="115" t="s">
        <v>46399</v>
      </c>
      <c r="D13464" s="115" t="s">
        <v>46402</v>
      </c>
      <c r="E13464" s="115" t="s">
        <v>46401</v>
      </c>
      <c r="I13464" s="115" t="s">
        <v>6</v>
      </c>
      <c r="J13464" s="115">
        <v>1062.3900000000001</v>
      </c>
    </row>
    <row r="13465" spans="1:10" hidden="1">
      <c r="A13465" s="115" t="s">
        <v>13731</v>
      </c>
      <c r="B13465" s="115" t="str">
        <f t="shared" si="210"/>
        <v>MASTRO METALICO EM TUBO DE FERRO GALVANIZADO DE 3" COM ALTURA DE 5,50M,EQUIPADO COM ROLDANA COM FIXACAO EM PRISMA DE CONCRETO DE 30X30X50CM.FORNECIMENTO E COLOCACAO</v>
      </c>
      <c r="C13465" s="115" t="s">
        <v>46399</v>
      </c>
      <c r="D13465" s="115" t="s">
        <v>46402</v>
      </c>
      <c r="E13465" s="115" t="s">
        <v>46401</v>
      </c>
      <c r="I13465" s="115" t="s">
        <v>6</v>
      </c>
      <c r="J13465" s="115">
        <v>1021.27</v>
      </c>
    </row>
    <row r="13466" spans="1:10" hidden="1">
      <c r="A13466" s="115" t="s">
        <v>13732</v>
      </c>
      <c r="B13466" s="115" t="str">
        <f t="shared" si="210"/>
        <v>CAIXA DE ALVENARIA EM TIJOLOS MACICOS(7X10X20CM),EM PAREDESDE MEIA VEZ,COM DIMENSOES DE 0,20X0,20X0,30M,ASSENTADA COM ARGAMASSA DE CIMENTO E AREIA,NO TRACO 1:4,REVESTIDA INTERNAMENTE COM A MESMA ARGAMASSA,COM FUNDO DE CONCRETO E TAMPA DE CONCRETO ARMADO</v>
      </c>
      <c r="C13466" s="115" t="s">
        <v>46403</v>
      </c>
      <c r="D13466" s="115" t="s">
        <v>46404</v>
      </c>
      <c r="E13466" s="115" t="s">
        <v>46405</v>
      </c>
      <c r="F13466" s="115" t="s">
        <v>46406</v>
      </c>
      <c r="G13466" s="115" t="s">
        <v>46407</v>
      </c>
      <c r="I13466" s="115" t="s">
        <v>6</v>
      </c>
      <c r="J13466" s="115">
        <v>202.5</v>
      </c>
    </row>
    <row r="13467" spans="1:10" hidden="1">
      <c r="A13467" s="115" t="s">
        <v>13733</v>
      </c>
      <c r="B13467" s="115" t="str">
        <f t="shared" si="210"/>
        <v>CAIXA DE ALVENARIA EM TIJOLOS MACICOS(7X10X20CM),EM PAREDESDE MEIA VEZ,COM DIMENSOES DE 0,20X0,20X0,30M,ASSENTADA COM ARGAMASSA DE CIMENTO E AREIA,NO TRACO 1:4,REVESTIDA INTERNAMENTE COM A MESMA ARGAMASSA,COM FUNDO DE CONCRETO E TAMPA DE CONCRETO ARMADO</v>
      </c>
      <c r="C13467" s="115" t="s">
        <v>46403</v>
      </c>
      <c r="D13467" s="115" t="s">
        <v>46404</v>
      </c>
      <c r="E13467" s="115" t="s">
        <v>46405</v>
      </c>
      <c r="F13467" s="115" t="s">
        <v>46406</v>
      </c>
      <c r="G13467" s="115" t="s">
        <v>46407</v>
      </c>
      <c r="I13467" s="115" t="s">
        <v>6</v>
      </c>
      <c r="J13467" s="115">
        <v>180.52</v>
      </c>
    </row>
    <row r="13468" spans="1:10" hidden="1">
      <c r="A13468" s="115" t="s">
        <v>13734</v>
      </c>
      <c r="B13468" s="115" t="str">
        <f t="shared" si="210"/>
        <v>CAIXA DE ALVENARIA EM TIJOLOS MACICOS(7X10X20CM),EM PAREDESDE MEIA VEZ,COM DIMENSOES DE 0,30X0,30X0,30M,ASSENTADA COM ARGAMASSA DE CIMENTO E AREIA,NO TRACO 1:4,REVESTIDA INTERNAMENTE COM A MESMA ARGAMASSA,COM FUNDO DE CONCRETO E TAMPA DE CONCRETO ARMADO</v>
      </c>
      <c r="C13468" s="115" t="s">
        <v>46403</v>
      </c>
      <c r="D13468" s="115" t="s">
        <v>46408</v>
      </c>
      <c r="E13468" s="115" t="s">
        <v>46405</v>
      </c>
      <c r="F13468" s="115" t="s">
        <v>46406</v>
      </c>
      <c r="G13468" s="115" t="s">
        <v>46407</v>
      </c>
      <c r="I13468" s="115" t="s">
        <v>6</v>
      </c>
      <c r="J13468" s="115">
        <v>235.74</v>
      </c>
    </row>
    <row r="13469" spans="1:10" hidden="1">
      <c r="A13469" s="115" t="s">
        <v>13735</v>
      </c>
      <c r="B13469" s="115" t="str">
        <f t="shared" si="210"/>
        <v>CAIXA DE ALVENARIA EM TIJOLOS MACICOS(7X10X20CM),EM PAREDESDE MEIA VEZ,COM DIMENSOES DE 0,30X0,30X0,30M,ASSENTADA COM ARGAMASSA DE CIMENTO E AREIA,NO TRACO 1:4,REVESTIDA INTERNAMENTE COM A MESMA ARGAMASSA,COM FUNDO DE CONCRETO E TAMPA DE CONCRETO ARMADO</v>
      </c>
      <c r="C13469" s="115" t="s">
        <v>46403</v>
      </c>
      <c r="D13469" s="115" t="s">
        <v>46408</v>
      </c>
      <c r="E13469" s="115" t="s">
        <v>46405</v>
      </c>
      <c r="F13469" s="115" t="s">
        <v>46406</v>
      </c>
      <c r="G13469" s="115" t="s">
        <v>46407</v>
      </c>
      <c r="I13469" s="115" t="s">
        <v>6</v>
      </c>
      <c r="J13469" s="115">
        <v>212.6</v>
      </c>
    </row>
    <row r="13470" spans="1:10" hidden="1">
      <c r="A13470" s="115" t="s">
        <v>13736</v>
      </c>
      <c r="B13470" s="115" t="str">
        <f t="shared" si="210"/>
        <v>CAIXA DE ALVENARIA EM TIJOLOS MACICOS(7X10X20CM),EM PAREDESDE MEIA VEZ,COM DIMENSOES DE 0,40X0,40X0,40M,ASSENTADA COM ARGAMASSA DE CIMENTO E AREIA,NO TRACO 1:4,REVESTIDA INTERNAMENTE COM A MESMA ARGAMASSA,COM FUNDO DE CONCRETO E TAMPA DE CONCRETO ARMADO</v>
      </c>
      <c r="C13470" s="115" t="s">
        <v>46403</v>
      </c>
      <c r="D13470" s="115" t="s">
        <v>46409</v>
      </c>
      <c r="E13470" s="115" t="s">
        <v>46405</v>
      </c>
      <c r="F13470" s="115" t="s">
        <v>46406</v>
      </c>
      <c r="G13470" s="115" t="s">
        <v>46407</v>
      </c>
      <c r="I13470" s="115" t="s">
        <v>6</v>
      </c>
      <c r="J13470" s="115">
        <v>295.23</v>
      </c>
    </row>
    <row r="13471" spans="1:10" hidden="1">
      <c r="A13471" s="115" t="s">
        <v>13737</v>
      </c>
      <c r="B13471" s="115" t="str">
        <f t="shared" si="210"/>
        <v>CAIXA DE ALVENARIA EM TIJOLOS MACICOS(7X10X20CM),EM PAREDESDE MEIA VEZ,COM DIMENSOES DE 0,40X0,40X0,40M,ASSENTADA COM ARGAMASSA DE CIMENTO E AREIA,NO TRACO 1:4,REVESTIDA INTERNAMENTE COM A MESMA ARGAMASSA,COM FUNDO DE CONCRETO E TAMPA DE CONCRETO ARMADO</v>
      </c>
      <c r="C13471" s="115" t="s">
        <v>46403</v>
      </c>
      <c r="D13471" s="115" t="s">
        <v>46409</v>
      </c>
      <c r="E13471" s="115" t="s">
        <v>46405</v>
      </c>
      <c r="F13471" s="115" t="s">
        <v>46406</v>
      </c>
      <c r="G13471" s="115" t="s">
        <v>46407</v>
      </c>
      <c r="I13471" s="115" t="s">
        <v>6</v>
      </c>
      <c r="J13471" s="115">
        <v>268.49</v>
      </c>
    </row>
    <row r="13472" spans="1:10" hidden="1">
      <c r="A13472" s="115" t="s">
        <v>13738</v>
      </c>
      <c r="B13472" s="115" t="str">
        <f t="shared" si="210"/>
        <v>CAIXA DE ALVENARIA EM TIJOLOS MACICOS(7X10X20CM),EM PAREDESDE MEIA VEZ,COM DIMENSOES DE 0,60X0,60X0,60M,ASSENTADA COM ARGAMASSA DE CIMENTO E AREIA,NO TRACO 1:4,REVESTIDA INTERNAMENTE COM A MESMA ARGAMASSA,COM FUNDO DE CONCRETO E TAMPA DE CONCRETO ARMADO</v>
      </c>
      <c r="C13472" s="115" t="s">
        <v>46403</v>
      </c>
      <c r="D13472" s="115" t="s">
        <v>46410</v>
      </c>
      <c r="E13472" s="115" t="s">
        <v>46405</v>
      </c>
      <c r="F13472" s="115" t="s">
        <v>46406</v>
      </c>
      <c r="G13472" s="115" t="s">
        <v>46407</v>
      </c>
      <c r="I13472" s="115" t="s">
        <v>6</v>
      </c>
      <c r="J13472" s="115">
        <v>479.45</v>
      </c>
    </row>
    <row r="13473" spans="1:10" hidden="1">
      <c r="A13473" s="115" t="s">
        <v>13739</v>
      </c>
      <c r="B13473" s="115" t="str">
        <f t="shared" si="210"/>
        <v>CAIXA DE ALVENARIA EM TIJOLOS MACICOS(7X10X20CM),EM PAREDESDE MEIA VEZ,COM DIMENSOES DE 0,60X0,60X0,60M,ASSENTADA COM ARGAMASSA DE CIMENTO E AREIA,NO TRACO 1:4,REVESTIDA INTERNAMENTE COM A MESMA ARGAMASSA,COM FUNDO DE CONCRETO E TAMPA DE CONCRETO ARMADO</v>
      </c>
      <c r="C13473" s="115" t="s">
        <v>46403</v>
      </c>
      <c r="D13473" s="115" t="s">
        <v>46410</v>
      </c>
      <c r="E13473" s="115" t="s">
        <v>46405</v>
      </c>
      <c r="F13473" s="115" t="s">
        <v>46406</v>
      </c>
      <c r="G13473" s="115" t="s">
        <v>46407</v>
      </c>
      <c r="I13473" s="115" t="s">
        <v>6</v>
      </c>
      <c r="J13473" s="115">
        <v>439.42</v>
      </c>
    </row>
    <row r="13474" spans="1:10" hidden="1">
      <c r="A13474" s="115" t="s">
        <v>13740</v>
      </c>
      <c r="B13474" s="115" t="str">
        <f t="shared" si="210"/>
        <v>CAIXA DE ALVENARIA EM TIJOLOS MACICOS(7X10X20CM),EM PAREDESDE MEIA VEZ,COM DIMENSOES DE 0,60X0,60X0,40M,ASSENTADA COM ARGAMASSA DE CIMENTO E AREIA,NO TRACO 1:4,REVESTIDA INTERNAMENTE COM A MESMA ARGAMASSA,COM FUNDO DE CONCRETO E TAMPA DE CONCRETO ARMADO</v>
      </c>
      <c r="C13474" s="115" t="s">
        <v>46403</v>
      </c>
      <c r="D13474" s="115" t="s">
        <v>46411</v>
      </c>
      <c r="E13474" s="115" t="s">
        <v>46405</v>
      </c>
      <c r="F13474" s="115" t="s">
        <v>46406</v>
      </c>
      <c r="G13474" s="115" t="s">
        <v>46407</v>
      </c>
      <c r="I13474" s="115" t="s">
        <v>6</v>
      </c>
      <c r="J13474" s="115">
        <v>404.7</v>
      </c>
    </row>
    <row r="13475" spans="1:10" hidden="1">
      <c r="A13475" s="115" t="s">
        <v>13741</v>
      </c>
      <c r="B13475" s="115" t="str">
        <f t="shared" si="210"/>
        <v>CAIXA DE ALVENARIA EM TIJOLOS MACICOS(7X10X20CM),EM PAREDESDE MEIA VEZ,COM DIMENSOES DE 0,60X0,60X0,40M,ASSENTADA COM ARGAMASSA DE CIMENTO E AREIA,NO TRACO 1:4,REVESTIDA INTERNAMENTE COM A MESMA ARGAMASSA,COM FUNDO DE CONCRETO E TAMPA DE CONCRETO ARMADO</v>
      </c>
      <c r="C13475" s="115" t="s">
        <v>46403</v>
      </c>
      <c r="D13475" s="115" t="s">
        <v>46411</v>
      </c>
      <c r="E13475" s="115" t="s">
        <v>46405</v>
      </c>
      <c r="F13475" s="115" t="s">
        <v>46406</v>
      </c>
      <c r="G13475" s="115" t="s">
        <v>46407</v>
      </c>
      <c r="I13475" s="115" t="s">
        <v>6</v>
      </c>
      <c r="J13475" s="115">
        <v>369.13</v>
      </c>
    </row>
    <row r="13476" spans="1:10" hidden="1">
      <c r="A13476" s="115" t="s">
        <v>13742</v>
      </c>
      <c r="B13476" s="115" t="str">
        <f t="shared" si="210"/>
        <v>CAIXA DE ALVENARIA EM TIJOLOS MACICOS(7X10X20CM),EM PAREDESDE MEIA VEZ,COM DIMENSOES DE 0,60X0,60X1,20M,ASSENTADA COM ARGAMASSA DE CIMENTO E AREIA,NO TRACO 1:4,REVESTIDA INTERNAMENTE COM A MESMA ARGAMASSA,COM FUNDO DE CONCRETO E TAMPA DE CONCRETO ARMADO</v>
      </c>
      <c r="C13476" s="115" t="s">
        <v>46403</v>
      </c>
      <c r="D13476" s="115" t="s">
        <v>46412</v>
      </c>
      <c r="E13476" s="115" t="s">
        <v>46405</v>
      </c>
      <c r="F13476" s="115" t="s">
        <v>46406</v>
      </c>
      <c r="G13476" s="115" t="s">
        <v>46407</v>
      </c>
      <c r="I13476" s="115" t="s">
        <v>6</v>
      </c>
      <c r="J13476" s="115">
        <v>1248.8399999999999</v>
      </c>
    </row>
    <row r="13477" spans="1:10" hidden="1">
      <c r="A13477" s="115" t="s">
        <v>13743</v>
      </c>
      <c r="B13477" s="115" t="str">
        <f t="shared" si="210"/>
        <v>CAIXA DE ALVENARIA EM TIJOLOS MACICOS(7X10X20CM),EM PAREDESDE MEIA VEZ,COM DIMENSOES DE 0,60X0,60X1,20M,ASSENTADA COM ARGAMASSA DE CIMENTO E AREIA,NO TRACO 1:4,REVESTIDA INTERNAMENTE COM A MESMA ARGAMASSA,COM FUNDO DE CONCRETO E TAMPA DE CONCRETO ARMADO</v>
      </c>
      <c r="C13477" s="115" t="s">
        <v>46403</v>
      </c>
      <c r="D13477" s="115" t="s">
        <v>46412</v>
      </c>
      <c r="E13477" s="115" t="s">
        <v>46405</v>
      </c>
      <c r="F13477" s="115" t="s">
        <v>46406</v>
      </c>
      <c r="G13477" s="115" t="s">
        <v>46407</v>
      </c>
      <c r="I13477" s="115" t="s">
        <v>6</v>
      </c>
      <c r="J13477" s="115">
        <v>1160.5899999999999</v>
      </c>
    </row>
    <row r="13478" spans="1:10" hidden="1">
      <c r="A13478" s="115" t="s">
        <v>13744</v>
      </c>
      <c r="B13478" s="115" t="str">
        <f t="shared" si="210"/>
        <v>CAIXA DE ALVENARIA EM TIJOLOS MACICOS(7X10X20CM),EM PAREDESDE MEIA VEZ,COM DIMENSOES DE 0,80X0,80X1,00M,ASSENTADA COM ARGAMASSA DE CIMENTO E AREIA,NO TRACO 1:4,REVESTIDA INTERNAMENTE COM A MESMA ARGAMASSA,COM FUNDO DE CONCRETO E TAMPA DE CONCRETO ARMADO</v>
      </c>
      <c r="C13478" s="115" t="s">
        <v>46403</v>
      </c>
      <c r="D13478" s="115" t="s">
        <v>46413</v>
      </c>
      <c r="E13478" s="115" t="s">
        <v>46405</v>
      </c>
      <c r="F13478" s="115" t="s">
        <v>46406</v>
      </c>
      <c r="G13478" s="115" t="s">
        <v>46407</v>
      </c>
      <c r="I13478" s="115" t="s">
        <v>6</v>
      </c>
      <c r="J13478" s="115">
        <v>1430.77</v>
      </c>
    </row>
    <row r="13479" spans="1:10" hidden="1">
      <c r="A13479" s="115" t="s">
        <v>13745</v>
      </c>
      <c r="B13479" s="115" t="str">
        <f t="shared" si="210"/>
        <v>CAIXA DE ALVENARIA EM TIJOLOS MACICOS(7X10X20CM),EM PAREDESDE MEIA VEZ,COM DIMENSOES DE 0,80X0,80X1,00M,ASSENTADA COM ARGAMASSA DE CIMENTO E AREIA,NO TRACO 1:4,REVESTIDA INTERNAMENTE COM A MESMA ARGAMASSA,COM FUNDO DE CONCRETO E TAMPA DE CONCRETO ARMADO</v>
      </c>
      <c r="C13479" s="115" t="s">
        <v>46403</v>
      </c>
      <c r="D13479" s="115" t="s">
        <v>46413</v>
      </c>
      <c r="E13479" s="115" t="s">
        <v>46405</v>
      </c>
      <c r="F13479" s="115" t="s">
        <v>46406</v>
      </c>
      <c r="G13479" s="115" t="s">
        <v>46407</v>
      </c>
      <c r="I13479" s="115" t="s">
        <v>6</v>
      </c>
      <c r="J13479" s="115">
        <v>1329.23</v>
      </c>
    </row>
    <row r="13480" spans="1:10" hidden="1">
      <c r="A13480" s="115" t="s">
        <v>13746</v>
      </c>
      <c r="B13480" s="115" t="str">
        <f t="shared" si="210"/>
        <v>CAIXA DE ALVENARIA EM TIJOLOS MACICOS(7X10X20CM),EM PAREDESDE MEIA VEZ,COM DIMENSOES DE 0,30X0,90X1,00M,ASSENTADA COM ARGAMASSA DE CIMENTO E AREIA,NO TRACO 1:4,REVESTIDA INTERNAMENTE COM A MESMA ARGAMASSA,COM FUNDO DE CONCRETO,SEM TAMPA</v>
      </c>
      <c r="C13480" s="115" t="s">
        <v>46403</v>
      </c>
      <c r="D13480" s="115" t="s">
        <v>46414</v>
      </c>
      <c r="E13480" s="115" t="s">
        <v>46405</v>
      </c>
      <c r="F13480" s="115" t="s">
        <v>46415</v>
      </c>
      <c r="I13480" s="115" t="s">
        <v>6</v>
      </c>
      <c r="J13480" s="115">
        <v>966.56</v>
      </c>
    </row>
    <row r="13481" spans="1:10" hidden="1">
      <c r="A13481" s="115" t="s">
        <v>13747</v>
      </c>
      <c r="B13481" s="115" t="str">
        <f t="shared" si="210"/>
        <v>CAIXA DE ALVENARIA EM TIJOLOS MACICOS(7X10X20CM),EM PAREDESDE MEIA VEZ,COM DIMENSOES DE 0,30X0,90X1,00M,ASSENTADA COM ARGAMASSA DE CIMENTO E AREIA,NO TRACO 1:4,REVESTIDA INTERNAMENTE COM A MESMA ARGAMASSA,COM FUNDO DE CONCRETO,SEM TAMPA</v>
      </c>
      <c r="C13481" s="115" t="s">
        <v>46403</v>
      </c>
      <c r="D13481" s="115" t="s">
        <v>46414</v>
      </c>
      <c r="E13481" s="115" t="s">
        <v>46405</v>
      </c>
      <c r="F13481" s="115" t="s">
        <v>46415</v>
      </c>
      <c r="I13481" s="115" t="s">
        <v>6</v>
      </c>
      <c r="J13481" s="115">
        <v>896.23</v>
      </c>
    </row>
    <row r="13482" spans="1:10" hidden="1">
      <c r="A13482" s="115" t="s">
        <v>13748</v>
      </c>
      <c r="B13482" s="115" t="str">
        <f t="shared" si="210"/>
        <v>CAIXA DE ALVENARIA EM TIJOLOS MACICOS(7X10X20CM),EM PAREDESDE MEIA VEZ,COM DIMENSOES DE 0,60X0,60X0,60M,ASSENTADA COM ARGAMASSA DE CIMENTO E AREIA,NO TRACO 1:4,REVESTIDA INTERNAMENTE COM A MESMA ARGAMASSA,COM FUNDO DE CONCRETO,SEM TAMPA</v>
      </c>
      <c r="C13482" s="115" t="s">
        <v>46403</v>
      </c>
      <c r="D13482" s="115" t="s">
        <v>46410</v>
      </c>
      <c r="E13482" s="115" t="s">
        <v>46405</v>
      </c>
      <c r="F13482" s="115" t="s">
        <v>46415</v>
      </c>
      <c r="I13482" s="115" t="s">
        <v>6</v>
      </c>
      <c r="J13482" s="115">
        <v>391.29</v>
      </c>
    </row>
    <row r="13483" spans="1:10" hidden="1">
      <c r="A13483" s="115" t="s">
        <v>13749</v>
      </c>
      <c r="B13483" s="115" t="str">
        <f t="shared" si="210"/>
        <v>CAIXA DE ALVENARIA EM TIJOLOS MACICOS(7X10X20CM),EM PAREDESDE MEIA VEZ,COM DIMENSOES DE 0,60X0,60X0,60M,ASSENTADA COM ARGAMASSA DE CIMENTO E AREIA,NO TRACO 1:4,REVESTIDA INTERNAMENTE COM A MESMA ARGAMASSA,COM FUNDO DE CONCRETO,SEM TAMPA</v>
      </c>
      <c r="C13483" s="115" t="s">
        <v>46403</v>
      </c>
      <c r="D13483" s="115" t="s">
        <v>46410</v>
      </c>
      <c r="E13483" s="115" t="s">
        <v>46405</v>
      </c>
      <c r="F13483" s="115" t="s">
        <v>46415</v>
      </c>
      <c r="I13483" s="115" t="s">
        <v>6</v>
      </c>
      <c r="J13483" s="115">
        <v>356.24</v>
      </c>
    </row>
    <row r="13484" spans="1:10" hidden="1">
      <c r="A13484" s="115" t="s">
        <v>13750</v>
      </c>
      <c r="B13484" s="115" t="str">
        <f t="shared" si="210"/>
        <v>CAIXA DE ALVENARIA EM TIJOLOS MACICOS(7X10X20CM),EM PAREDESDE MEIA VEZ,COM DIMENSOES DE 0,60X0,60X0,40M,ASSENTADA COM ARGAMASSA DE CIMENTO E AREIA,NO TRACO 1:4,REVESTIDA INTERNAMENTE COM A MESMA ARGAMASSA,COM FUNDO DE CONCRETO,SEM TAMPA</v>
      </c>
      <c r="C13484" s="115" t="s">
        <v>46403</v>
      </c>
      <c r="D13484" s="115" t="s">
        <v>46411</v>
      </c>
      <c r="E13484" s="115" t="s">
        <v>46405</v>
      </c>
      <c r="F13484" s="115" t="s">
        <v>46415</v>
      </c>
      <c r="I13484" s="115" t="s">
        <v>6</v>
      </c>
      <c r="J13484" s="115">
        <v>315.20999999999998</v>
      </c>
    </row>
    <row r="13485" spans="1:10" hidden="1">
      <c r="A13485" s="115" t="s">
        <v>13751</v>
      </c>
      <c r="B13485" s="115" t="str">
        <f t="shared" si="210"/>
        <v>CAIXA DE ALVENARIA EM TIJOLOS MACICOS(7X10X20CM),EM PAREDESDE MEIA VEZ,COM DIMENSOES DE 0,60X0,60X0,40M,ASSENTADA COM ARGAMASSA DE CIMENTO E AREIA,NO TRACO 1:4,REVESTIDA INTERNAMENTE COM A MESMA ARGAMASSA,COM FUNDO DE CONCRETO,SEM TAMPA</v>
      </c>
      <c r="C13485" s="115" t="s">
        <v>46403</v>
      </c>
      <c r="D13485" s="115" t="s">
        <v>46411</v>
      </c>
      <c r="E13485" s="115" t="s">
        <v>46405</v>
      </c>
      <c r="F13485" s="115" t="s">
        <v>46415</v>
      </c>
      <c r="I13485" s="115" t="s">
        <v>6</v>
      </c>
      <c r="J13485" s="115">
        <v>284.79000000000002</v>
      </c>
    </row>
    <row r="13486" spans="1:10" hidden="1">
      <c r="A13486" s="115" t="s">
        <v>13752</v>
      </c>
      <c r="B13486" s="115" t="str">
        <f t="shared" si="210"/>
        <v>CAIXA DE ALVENARIA EM TIJOLOS MACICOS(7X10X20CM),EM PAREDESDE MEIA VEZ,COM DIMENSOES DE 0,60X0,60X1,20M,ASSENTADA COM ARGAMASSA DE CIMENTO E AREIA,NO TRACO 1:4,REVESTIDA INTERNAMENTE COM A MESMA ARGAMASSA,COM FUNDO DE CONCRETO,SEM TAMPA</v>
      </c>
      <c r="C13486" s="115" t="s">
        <v>46403</v>
      </c>
      <c r="D13486" s="115" t="s">
        <v>46412</v>
      </c>
      <c r="E13486" s="115" t="s">
        <v>46405</v>
      </c>
      <c r="F13486" s="115" t="s">
        <v>46415</v>
      </c>
      <c r="I13486" s="115" t="s">
        <v>6</v>
      </c>
      <c r="J13486" s="115">
        <v>1095.06</v>
      </c>
    </row>
    <row r="13487" spans="1:10" hidden="1">
      <c r="A13487" s="115" t="s">
        <v>13753</v>
      </c>
      <c r="B13487" s="115" t="str">
        <f t="shared" si="210"/>
        <v>CAIXA DE ALVENARIA EM TIJOLOS MACICOS(7X10X20CM),EM PAREDESDE MEIA VEZ,COM DIMENSOES DE 0,60X0,60X1,20M,ASSENTADA COM ARGAMASSA DE CIMENTO E AREIA,NO TRACO 1:4,REVESTIDA INTERNAMENTE COM A MESMA ARGAMASSA,COM FUNDO DE CONCRETO,SEM TAMPA</v>
      </c>
      <c r="C13487" s="115" t="s">
        <v>46403</v>
      </c>
      <c r="D13487" s="115" t="s">
        <v>46412</v>
      </c>
      <c r="E13487" s="115" t="s">
        <v>46405</v>
      </c>
      <c r="F13487" s="115" t="s">
        <v>46415</v>
      </c>
      <c r="I13487" s="115" t="s">
        <v>6</v>
      </c>
      <c r="J13487" s="115">
        <v>1019.39</v>
      </c>
    </row>
    <row r="13488" spans="1:10" hidden="1">
      <c r="A13488" s="115" t="s">
        <v>13754</v>
      </c>
      <c r="B13488" s="115" t="str">
        <f t="shared" si="210"/>
        <v>CAIXA DE ALVENARIA EM TIJOLOS MACICOS(7X10X20CM),EM PAREDESDE MEIA VEZ,COM DIMENSOES DE 0,80X0,80X1,00M,ASSENTADA COM ARGAMASSA DE CIMENTO E AREIA,NO TRACO 1:4,REVESTIDA INTERNAMENTE COM A MESMA ARGAMASSA,COM FUNDO DE CONCRETO,SEM TAMPA</v>
      </c>
      <c r="C13488" s="115" t="s">
        <v>46403</v>
      </c>
      <c r="D13488" s="115" t="s">
        <v>46413</v>
      </c>
      <c r="E13488" s="115" t="s">
        <v>46405</v>
      </c>
      <c r="F13488" s="115" t="s">
        <v>46415</v>
      </c>
      <c r="I13488" s="115" t="s">
        <v>6</v>
      </c>
      <c r="J13488" s="115">
        <v>1236.95</v>
      </c>
    </row>
    <row r="13489" spans="1:10" hidden="1">
      <c r="A13489" s="115" t="s">
        <v>13755</v>
      </c>
      <c r="B13489" s="115" t="str">
        <f t="shared" si="210"/>
        <v>CAIXA DE ALVENARIA EM TIJOLOS MACICOS(7X10X20CM),EM PAREDESDE MEIA VEZ,COM DIMENSOES DE 0,80X0,80X1,00M,ASSENTADA COM ARGAMASSA DE CIMENTO E AREIA,NO TRACO 1:4,REVESTIDA INTERNAMENTE COM A MESMA ARGAMASSA,COM FUNDO DE CONCRETO,SEM TAMPA</v>
      </c>
      <c r="C13489" s="115" t="s">
        <v>46403</v>
      </c>
      <c r="D13489" s="115" t="s">
        <v>46413</v>
      </c>
      <c r="E13489" s="115" t="s">
        <v>46405</v>
      </c>
      <c r="F13489" s="115" t="s">
        <v>46415</v>
      </c>
      <c r="I13489" s="115" t="s">
        <v>6</v>
      </c>
      <c r="J13489" s="115">
        <v>1150.5899999999999</v>
      </c>
    </row>
    <row r="13490" spans="1:10" hidden="1">
      <c r="A13490" s="115" t="s">
        <v>13756</v>
      </c>
      <c r="B13490" s="115"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15" t="s">
        <v>46416</v>
      </c>
      <c r="D13490" s="115" t="s">
        <v>46417</v>
      </c>
      <c r="E13490" s="115" t="s">
        <v>46418</v>
      </c>
      <c r="F13490" s="115" t="s">
        <v>46419</v>
      </c>
      <c r="G13490" s="115" t="s">
        <v>46420</v>
      </c>
      <c r="H13490" s="115" t="s">
        <v>46421</v>
      </c>
      <c r="I13490" s="115" t="s">
        <v>6</v>
      </c>
      <c r="J13490" s="115">
        <v>3408.45</v>
      </c>
    </row>
    <row r="13491" spans="1:10" hidden="1">
      <c r="A13491" s="115" t="s">
        <v>13757</v>
      </c>
      <c r="B13491" s="115"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15" t="s">
        <v>46416</v>
      </c>
      <c r="D13491" s="115" t="s">
        <v>46417</v>
      </c>
      <c r="E13491" s="115" t="s">
        <v>46418</v>
      </c>
      <c r="F13491" s="115" t="s">
        <v>46419</v>
      </c>
      <c r="G13491" s="115" t="s">
        <v>46420</v>
      </c>
      <c r="H13491" s="115" t="s">
        <v>46421</v>
      </c>
      <c r="I13491" s="115" t="s">
        <v>6</v>
      </c>
      <c r="J13491" s="115">
        <v>3298.5</v>
      </c>
    </row>
    <row r="13492" spans="1:10" hidden="1">
      <c r="A13492" s="115" t="s">
        <v>13758</v>
      </c>
      <c r="B13492" s="115"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15" t="s">
        <v>46422</v>
      </c>
      <c r="D13492" s="115" t="s">
        <v>46423</v>
      </c>
      <c r="E13492" s="115" t="s">
        <v>46424</v>
      </c>
      <c r="F13492" s="115" t="s">
        <v>46425</v>
      </c>
      <c r="G13492" s="115" t="s">
        <v>46426</v>
      </c>
      <c r="H13492" s="115" t="s">
        <v>46427</v>
      </c>
      <c r="I13492" s="115" t="s">
        <v>6</v>
      </c>
      <c r="J13492" s="115">
        <v>1977.89</v>
      </c>
    </row>
    <row r="13493" spans="1:10" hidden="1">
      <c r="A13493" s="115" t="s">
        <v>13759</v>
      </c>
      <c r="B13493" s="115"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15" t="s">
        <v>46422</v>
      </c>
      <c r="D13493" s="115" t="s">
        <v>46423</v>
      </c>
      <c r="E13493" s="115" t="s">
        <v>46424</v>
      </c>
      <c r="F13493" s="115" t="s">
        <v>46425</v>
      </c>
      <c r="G13493" s="115" t="s">
        <v>46426</v>
      </c>
      <c r="H13493" s="115" t="s">
        <v>46427</v>
      </c>
      <c r="I13493" s="115" t="s">
        <v>6</v>
      </c>
      <c r="J13493" s="115">
        <v>1901.15</v>
      </c>
    </row>
    <row r="13494" spans="1:10" hidden="1">
      <c r="A13494" s="115" t="s">
        <v>13760</v>
      </c>
      <c r="B13494" s="115"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15" t="s">
        <v>46428</v>
      </c>
      <c r="D13494" s="115" t="s">
        <v>46429</v>
      </c>
      <c r="E13494" s="115" t="s">
        <v>46430</v>
      </c>
      <c r="F13494" s="115" t="s">
        <v>46431</v>
      </c>
      <c r="G13494" s="115" t="s">
        <v>46432</v>
      </c>
      <c r="H13494" s="115" t="s">
        <v>46433</v>
      </c>
      <c r="I13494" s="115" t="s">
        <v>6</v>
      </c>
      <c r="J13494" s="115">
        <v>2117.85</v>
      </c>
    </row>
    <row r="13495" spans="1:10" hidden="1">
      <c r="A13495" s="115" t="s">
        <v>13761</v>
      </c>
      <c r="B13495" s="115"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15" t="s">
        <v>46428</v>
      </c>
      <c r="D13495" s="115" t="s">
        <v>46429</v>
      </c>
      <c r="E13495" s="115" t="s">
        <v>46430</v>
      </c>
      <c r="F13495" s="115" t="s">
        <v>46431</v>
      </c>
      <c r="G13495" s="115" t="s">
        <v>46432</v>
      </c>
      <c r="H13495" s="115" t="s">
        <v>46433</v>
      </c>
      <c r="I13495" s="115" t="s">
        <v>6</v>
      </c>
      <c r="J13495" s="115">
        <v>2031.66</v>
      </c>
    </row>
    <row r="13496" spans="1:10" hidden="1">
      <c r="A13496" s="115" t="s">
        <v>13762</v>
      </c>
      <c r="B13496" s="115"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15" t="s">
        <v>46434</v>
      </c>
      <c r="D13496" s="115" t="s">
        <v>46435</v>
      </c>
      <c r="E13496" s="115" t="s">
        <v>46424</v>
      </c>
      <c r="F13496" s="115" t="s">
        <v>46425</v>
      </c>
      <c r="G13496" s="115" t="s">
        <v>46426</v>
      </c>
      <c r="H13496" s="115" t="s">
        <v>46427</v>
      </c>
      <c r="I13496" s="115" t="s">
        <v>6</v>
      </c>
      <c r="J13496" s="115">
        <v>1283.7</v>
      </c>
    </row>
    <row r="13497" spans="1:10" hidden="1">
      <c r="A13497" s="115" t="s">
        <v>13763</v>
      </c>
      <c r="B13497" s="115"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15" t="s">
        <v>46434</v>
      </c>
      <c r="D13497" s="115" t="s">
        <v>46435</v>
      </c>
      <c r="E13497" s="115" t="s">
        <v>46424</v>
      </c>
      <c r="F13497" s="115" t="s">
        <v>46425</v>
      </c>
      <c r="G13497" s="115" t="s">
        <v>46426</v>
      </c>
      <c r="H13497" s="115" t="s">
        <v>46427</v>
      </c>
      <c r="I13497" s="115" t="s">
        <v>6</v>
      </c>
      <c r="J13497" s="115">
        <v>1220.3699999999999</v>
      </c>
    </row>
    <row r="13498" spans="1:10" hidden="1">
      <c r="A13498" s="115" t="s">
        <v>13764</v>
      </c>
      <c r="B13498" s="115"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15" t="s">
        <v>46436</v>
      </c>
      <c r="D13498" s="115" t="s">
        <v>46437</v>
      </c>
      <c r="E13498" s="115" t="s">
        <v>46424</v>
      </c>
      <c r="F13498" s="115" t="s">
        <v>46425</v>
      </c>
      <c r="G13498" s="115" t="s">
        <v>46426</v>
      </c>
      <c r="H13498" s="115" t="s">
        <v>46438</v>
      </c>
      <c r="I13498" s="115" t="s">
        <v>6</v>
      </c>
      <c r="J13498" s="115">
        <v>4185.9799999999996</v>
      </c>
    </row>
    <row r="13499" spans="1:10" hidden="1">
      <c r="A13499" s="115" t="s">
        <v>13765</v>
      </c>
      <c r="B13499" s="115"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15" t="s">
        <v>46436</v>
      </c>
      <c r="D13499" s="115" t="s">
        <v>46437</v>
      </c>
      <c r="E13499" s="115" t="s">
        <v>46424</v>
      </c>
      <c r="F13499" s="115" t="s">
        <v>46425</v>
      </c>
      <c r="G13499" s="115" t="s">
        <v>46426</v>
      </c>
      <c r="H13499" s="115" t="s">
        <v>46438</v>
      </c>
      <c r="I13499" s="115" t="s">
        <v>6</v>
      </c>
      <c r="J13499" s="115">
        <v>4040.69</v>
      </c>
    </row>
    <row r="13500" spans="1:10" hidden="1">
      <c r="A13500" s="115" t="s">
        <v>13766</v>
      </c>
      <c r="B13500" s="115"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15" t="s">
        <v>46439</v>
      </c>
      <c r="D13500" s="115" t="s">
        <v>46440</v>
      </c>
      <c r="E13500" s="115" t="s">
        <v>46441</v>
      </c>
      <c r="F13500" s="115" t="s">
        <v>46442</v>
      </c>
      <c r="G13500" s="115" t="s">
        <v>46443</v>
      </c>
      <c r="H13500" s="115" t="s">
        <v>46444</v>
      </c>
      <c r="I13500" s="115" t="s">
        <v>6</v>
      </c>
      <c r="J13500" s="115">
        <v>566.77</v>
      </c>
    </row>
    <row r="13501" spans="1:10" hidden="1">
      <c r="A13501" s="115" t="s">
        <v>13767</v>
      </c>
      <c r="B13501" s="115"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15" t="s">
        <v>46439</v>
      </c>
      <c r="D13501" s="115" t="s">
        <v>46440</v>
      </c>
      <c r="E13501" s="115" t="s">
        <v>46441</v>
      </c>
      <c r="F13501" s="115" t="s">
        <v>46442</v>
      </c>
      <c r="G13501" s="115" t="s">
        <v>46443</v>
      </c>
      <c r="H13501" s="115" t="s">
        <v>46444</v>
      </c>
      <c r="I13501" s="115" t="s">
        <v>6</v>
      </c>
      <c r="J13501" s="115">
        <v>522.22</v>
      </c>
    </row>
    <row r="13502" spans="1:10" hidden="1">
      <c r="A13502" s="115" t="s">
        <v>13768</v>
      </c>
      <c r="B13502" s="115"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2" s="115" t="s">
        <v>46445</v>
      </c>
      <c r="D13502" s="115" t="s">
        <v>46446</v>
      </c>
      <c r="E13502" s="115" t="s">
        <v>46447</v>
      </c>
      <c r="F13502" s="115" t="s">
        <v>46448</v>
      </c>
      <c r="G13502" s="115" t="s">
        <v>46449</v>
      </c>
      <c r="I13502" s="115" t="s">
        <v>6</v>
      </c>
      <c r="J13502" s="115">
        <v>985.54</v>
      </c>
    </row>
    <row r="13503" spans="1:10" hidden="1">
      <c r="A13503" s="115" t="s">
        <v>13769</v>
      </c>
      <c r="B13503" s="115"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3" s="115" t="s">
        <v>46445</v>
      </c>
      <c r="D13503" s="115" t="s">
        <v>46446</v>
      </c>
      <c r="E13503" s="115" t="s">
        <v>46447</v>
      </c>
      <c r="F13503" s="115" t="s">
        <v>46448</v>
      </c>
      <c r="G13503" s="115" t="s">
        <v>46449</v>
      </c>
      <c r="I13503" s="115" t="s">
        <v>6</v>
      </c>
      <c r="J13503" s="115">
        <v>908.34</v>
      </c>
    </row>
    <row r="13504" spans="1:10" hidden="1">
      <c r="A13504" s="115" t="s">
        <v>13770</v>
      </c>
      <c r="B13504" s="115"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15" t="s">
        <v>46450</v>
      </c>
      <c r="D13504" s="115" t="s">
        <v>46451</v>
      </c>
      <c r="E13504" s="115" t="s">
        <v>46452</v>
      </c>
      <c r="F13504" s="115" t="s">
        <v>46453</v>
      </c>
      <c r="G13504" s="115" t="s">
        <v>46454</v>
      </c>
      <c r="H13504" s="115" t="s">
        <v>46455</v>
      </c>
      <c r="I13504" s="115" t="s">
        <v>6</v>
      </c>
      <c r="J13504" s="115">
        <v>607.02</v>
      </c>
    </row>
    <row r="13505" spans="1:10" hidden="1">
      <c r="A13505" s="115" t="s">
        <v>13771</v>
      </c>
      <c r="B13505" s="115"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15" t="s">
        <v>46450</v>
      </c>
      <c r="D13505" s="115" t="s">
        <v>46451</v>
      </c>
      <c r="E13505" s="115" t="s">
        <v>46452</v>
      </c>
      <c r="F13505" s="115" t="s">
        <v>46453</v>
      </c>
      <c r="G13505" s="115" t="s">
        <v>46454</v>
      </c>
      <c r="H13505" s="115" t="s">
        <v>46455</v>
      </c>
      <c r="I13505" s="115" t="s">
        <v>6</v>
      </c>
      <c r="J13505" s="115">
        <v>544.41</v>
      </c>
    </row>
    <row r="13506" spans="1:10" hidden="1">
      <c r="A13506" s="115" t="s">
        <v>13772</v>
      </c>
      <c r="B13506" s="115"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15" t="s">
        <v>46456</v>
      </c>
      <c r="D13506" s="115" t="s">
        <v>46457</v>
      </c>
      <c r="E13506" s="115" t="s">
        <v>46458</v>
      </c>
      <c r="F13506" s="115" t="s">
        <v>46459</v>
      </c>
      <c r="G13506" s="115" t="s">
        <v>46460</v>
      </c>
      <c r="H13506" s="115" t="s">
        <v>46461</v>
      </c>
      <c r="I13506" s="115" t="s">
        <v>6</v>
      </c>
      <c r="J13506" s="115">
        <v>700.85</v>
      </c>
    </row>
    <row r="13507" spans="1:10" hidden="1">
      <c r="A13507" s="115" t="s">
        <v>13773</v>
      </c>
      <c r="B13507" s="115"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15" t="s">
        <v>46456</v>
      </c>
      <c r="D13507" s="115" t="s">
        <v>46457</v>
      </c>
      <c r="E13507" s="115" t="s">
        <v>46458</v>
      </c>
      <c r="F13507" s="115" t="s">
        <v>46459</v>
      </c>
      <c r="G13507" s="115" t="s">
        <v>46460</v>
      </c>
      <c r="H13507" s="115" t="s">
        <v>46461</v>
      </c>
      <c r="I13507" s="115" t="s">
        <v>6</v>
      </c>
      <c r="J13507" s="115">
        <v>630.52</v>
      </c>
    </row>
    <row r="13508" spans="1:10" hidden="1">
      <c r="A13508" s="115" t="s">
        <v>13774</v>
      </c>
      <c r="B13508" s="115" t="str">
        <f t="shared" si="210"/>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15" t="s">
        <v>46462</v>
      </c>
      <c r="D13508" s="115" t="s">
        <v>46463</v>
      </c>
      <c r="E13508" s="115" t="s">
        <v>46464</v>
      </c>
      <c r="F13508" s="115" t="s">
        <v>46465</v>
      </c>
      <c r="G13508" s="115" t="s">
        <v>46466</v>
      </c>
      <c r="H13508" s="115" t="s">
        <v>46467</v>
      </c>
      <c r="I13508" s="115" t="s">
        <v>6</v>
      </c>
      <c r="J13508" s="115">
        <v>792.78</v>
      </c>
    </row>
    <row r="13509" spans="1:10" hidden="1">
      <c r="A13509" s="115" t="s">
        <v>13775</v>
      </c>
      <c r="B13509" s="115" t="str">
        <f t="shared" ref="B13509:B13572" si="211">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15" t="s">
        <v>46462</v>
      </c>
      <c r="D13509" s="115" t="s">
        <v>46463</v>
      </c>
      <c r="E13509" s="115" t="s">
        <v>46464</v>
      </c>
      <c r="F13509" s="115" t="s">
        <v>46465</v>
      </c>
      <c r="G13509" s="115" t="s">
        <v>46466</v>
      </c>
      <c r="H13509" s="115" t="s">
        <v>46467</v>
      </c>
      <c r="I13509" s="115" t="s">
        <v>6</v>
      </c>
      <c r="J13509" s="115">
        <v>716.92</v>
      </c>
    </row>
    <row r="13510" spans="1:10" hidden="1">
      <c r="A13510" s="115" t="s">
        <v>13776</v>
      </c>
      <c r="B13510" s="115"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15" t="s">
        <v>46468</v>
      </c>
      <c r="D13510" s="115" t="s">
        <v>46469</v>
      </c>
      <c r="E13510" s="115" t="s">
        <v>46470</v>
      </c>
      <c r="F13510" s="115" t="s">
        <v>46471</v>
      </c>
      <c r="G13510" s="115" t="s">
        <v>46472</v>
      </c>
      <c r="H13510" s="115" t="s">
        <v>46473</v>
      </c>
      <c r="I13510" s="115" t="s">
        <v>6</v>
      </c>
      <c r="J13510" s="115">
        <v>932.31</v>
      </c>
    </row>
    <row r="13511" spans="1:10" hidden="1">
      <c r="A13511" s="115" t="s">
        <v>13777</v>
      </c>
      <c r="B13511" s="115"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15" t="s">
        <v>46468</v>
      </c>
      <c r="D13511" s="115" t="s">
        <v>46469</v>
      </c>
      <c r="E13511" s="115" t="s">
        <v>46470</v>
      </c>
      <c r="F13511" s="115" t="s">
        <v>46471</v>
      </c>
      <c r="G13511" s="115" t="s">
        <v>46472</v>
      </c>
      <c r="H13511" s="115" t="s">
        <v>46473</v>
      </c>
      <c r="I13511" s="115" t="s">
        <v>6</v>
      </c>
      <c r="J13511" s="115">
        <v>853.32</v>
      </c>
    </row>
    <row r="13512" spans="1:10" hidden="1">
      <c r="A13512" s="115" t="s">
        <v>13778</v>
      </c>
      <c r="B13512" s="115"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15" t="s">
        <v>46474</v>
      </c>
      <c r="D13512" s="115" t="s">
        <v>46475</v>
      </c>
      <c r="E13512" s="115" t="s">
        <v>46476</v>
      </c>
      <c r="F13512" s="115" t="s">
        <v>46477</v>
      </c>
      <c r="G13512" s="115" t="s">
        <v>46478</v>
      </c>
      <c r="H13512" s="115" t="s">
        <v>46479</v>
      </c>
      <c r="I13512" s="115" t="s">
        <v>6</v>
      </c>
      <c r="J13512" s="115">
        <v>657.44</v>
      </c>
    </row>
    <row r="13513" spans="1:10" hidden="1">
      <c r="A13513" s="115" t="s">
        <v>13779</v>
      </c>
      <c r="B13513" s="115"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15" t="s">
        <v>46474</v>
      </c>
      <c r="D13513" s="115" t="s">
        <v>46475</v>
      </c>
      <c r="E13513" s="115" t="s">
        <v>46476</v>
      </c>
      <c r="F13513" s="115" t="s">
        <v>46477</v>
      </c>
      <c r="G13513" s="115" t="s">
        <v>46478</v>
      </c>
      <c r="H13513" s="115" t="s">
        <v>46479</v>
      </c>
      <c r="I13513" s="115" t="s">
        <v>6</v>
      </c>
      <c r="J13513" s="115">
        <v>588.91</v>
      </c>
    </row>
    <row r="13514" spans="1:10" hidden="1">
      <c r="A13514" s="115" t="s">
        <v>13780</v>
      </c>
      <c r="B13514" s="115"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15" t="s">
        <v>46480</v>
      </c>
      <c r="D13514" s="115" t="s">
        <v>46481</v>
      </c>
      <c r="E13514" s="115" t="s">
        <v>46482</v>
      </c>
      <c r="F13514" s="115" t="s">
        <v>46483</v>
      </c>
      <c r="G13514" s="115" t="s">
        <v>46484</v>
      </c>
      <c r="H13514" s="115" t="s">
        <v>46485</v>
      </c>
      <c r="I13514" s="115" t="s">
        <v>6</v>
      </c>
      <c r="J13514" s="115">
        <v>785.1</v>
      </c>
    </row>
    <row r="13515" spans="1:10" hidden="1">
      <c r="A13515" s="115" t="s">
        <v>13781</v>
      </c>
      <c r="B13515" s="115"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15" t="s">
        <v>46480</v>
      </c>
      <c r="D13515" s="115" t="s">
        <v>46481</v>
      </c>
      <c r="E13515" s="115" t="s">
        <v>46482</v>
      </c>
      <c r="F13515" s="115" t="s">
        <v>46483</v>
      </c>
      <c r="G13515" s="115" t="s">
        <v>46484</v>
      </c>
      <c r="H13515" s="115" t="s">
        <v>46485</v>
      </c>
      <c r="I13515" s="115" t="s">
        <v>6</v>
      </c>
      <c r="J13515" s="115">
        <v>713.35</v>
      </c>
    </row>
    <row r="13516" spans="1:10" hidden="1">
      <c r="A13516" s="115" t="s">
        <v>13782</v>
      </c>
      <c r="B13516" s="115" t="str">
        <f t="shared" si="211"/>
        <v>HIDROMETRO COM DIAMETRO DE 1/2".FORNECIMENTO</v>
      </c>
      <c r="C13516" s="115" t="s">
        <v>13783</v>
      </c>
      <c r="I13516" s="115" t="s">
        <v>6</v>
      </c>
      <c r="J13516" s="115">
        <v>93.57</v>
      </c>
    </row>
    <row r="13517" spans="1:10" hidden="1">
      <c r="A13517" s="115" t="s">
        <v>13784</v>
      </c>
      <c r="B13517" s="115" t="str">
        <f t="shared" si="211"/>
        <v>HIDROMETRO COM DIAMETRO DE 1/2".FORNECIMENTO</v>
      </c>
      <c r="C13517" s="115" t="s">
        <v>13783</v>
      </c>
      <c r="I13517" s="115" t="s">
        <v>6</v>
      </c>
      <c r="J13517" s="115">
        <v>93.57</v>
      </c>
    </row>
    <row r="13518" spans="1:10" hidden="1">
      <c r="A13518" s="115" t="s">
        <v>13785</v>
      </c>
      <c r="B13518" s="115" t="str">
        <f t="shared" si="211"/>
        <v>HIDROMETRO COM DIAMETRO DE 3/4".FORNECIMENTO</v>
      </c>
      <c r="C13518" s="115" t="s">
        <v>13786</v>
      </c>
      <c r="I13518" s="115" t="s">
        <v>6</v>
      </c>
      <c r="J13518" s="115">
        <v>108.1</v>
      </c>
    </row>
    <row r="13519" spans="1:10" hidden="1">
      <c r="A13519" s="115" t="s">
        <v>13787</v>
      </c>
      <c r="B13519" s="115" t="str">
        <f t="shared" si="211"/>
        <v>HIDROMETRO COM DIAMETRO DE 3/4".FORNECIMENTO</v>
      </c>
      <c r="C13519" s="115" t="s">
        <v>13786</v>
      </c>
      <c r="I13519" s="115" t="s">
        <v>6</v>
      </c>
      <c r="J13519" s="115">
        <v>108.1</v>
      </c>
    </row>
    <row r="13520" spans="1:10" hidden="1">
      <c r="A13520" s="115" t="s">
        <v>13788</v>
      </c>
      <c r="B13520" s="115" t="str">
        <f t="shared" si="211"/>
        <v>HIDROMETRO COM DIAMETRO DE 1".FORNECIMENTO</v>
      </c>
      <c r="C13520" s="115" t="s">
        <v>13789</v>
      </c>
      <c r="I13520" s="115" t="s">
        <v>6</v>
      </c>
      <c r="J13520" s="115">
        <v>361.9</v>
      </c>
    </row>
    <row r="13521" spans="1:10" hidden="1">
      <c r="A13521" s="115" t="s">
        <v>13790</v>
      </c>
      <c r="B13521" s="115" t="str">
        <f t="shared" si="211"/>
        <v>HIDROMETRO COM DIAMETRO DE 1".FORNECIMENTO</v>
      </c>
      <c r="C13521" s="115" t="s">
        <v>13789</v>
      </c>
      <c r="I13521" s="115" t="s">
        <v>6</v>
      </c>
      <c r="J13521" s="115">
        <v>361.9</v>
      </c>
    </row>
    <row r="13522" spans="1:10" hidden="1">
      <c r="A13522" s="115" t="s">
        <v>13791</v>
      </c>
      <c r="B13522" s="115" t="str">
        <f t="shared" si="211"/>
        <v>TAMPA DE CONCRETO ARMADO 10MPA,ESPESSURA DE 6CM,PARA CAIXA DE INSPECAO COM 60CM DE DIAMETRO.FORNECIMENTO E COLOCACAO</v>
      </c>
      <c r="C13522" s="115" t="s">
        <v>46486</v>
      </c>
      <c r="D13522" s="115" t="s">
        <v>46487</v>
      </c>
      <c r="I13522" s="115" t="s">
        <v>6</v>
      </c>
      <c r="J13522" s="115">
        <v>44.35</v>
      </c>
    </row>
    <row r="13523" spans="1:10" hidden="1">
      <c r="A13523" s="115" t="s">
        <v>13792</v>
      </c>
      <c r="B13523" s="115" t="str">
        <f t="shared" si="211"/>
        <v>TAMPA DE CONCRETO ARMADO 10MPA,ESPESSURA DE 6CM,PARA CAIXA DE INSPECAO COM 60CM DE DIAMETRO.FORNECIMENTO E COLOCACAO</v>
      </c>
      <c r="C13523" s="115" t="s">
        <v>46486</v>
      </c>
      <c r="D13523" s="115" t="s">
        <v>46487</v>
      </c>
      <c r="I13523" s="115" t="s">
        <v>6</v>
      </c>
      <c r="J13523" s="115">
        <v>41.3</v>
      </c>
    </row>
    <row r="13524" spans="1:10" ht="25.5" hidden="1">
      <c r="A13524" s="115" t="s">
        <v>13793</v>
      </c>
      <c r="B13524" s="645" t="str">
        <f t="shared" si="211"/>
        <v>REPARO EM CAIXA DE PASSAGEM DE ENERGIA ELETRICA,DE ALVENARIA DE 30X30CM,COM TROCA DE TAMPA DE CONCRETO COM ESPESSURA DE6CM</v>
      </c>
      <c r="C13524" s="115" t="s">
        <v>46488</v>
      </c>
      <c r="D13524" s="115" t="s">
        <v>46489</v>
      </c>
      <c r="E13524" s="115" t="s">
        <v>46490</v>
      </c>
      <c r="I13524" s="115" t="s">
        <v>6</v>
      </c>
      <c r="J13524" s="115">
        <v>61.09</v>
      </c>
    </row>
    <row r="13525" spans="1:10" ht="25.5" hidden="1">
      <c r="A13525" s="115" t="s">
        <v>13794</v>
      </c>
      <c r="B13525" s="645" t="str">
        <f t="shared" si="211"/>
        <v>REPARO EM CAIXA DE PASSAGEM DE ENERGIA ELETRICA,DE ALVENARIA DE 30X30CM,COM TROCA DE TAMPA DE CONCRETO COM ESPESSURA DE6CM</v>
      </c>
      <c r="C13525" s="115" t="s">
        <v>46488</v>
      </c>
      <c r="D13525" s="115" t="s">
        <v>46489</v>
      </c>
      <c r="E13525" s="115" t="s">
        <v>46490</v>
      </c>
      <c r="I13525" s="115" t="s">
        <v>6</v>
      </c>
      <c r="J13525" s="115">
        <v>57.16</v>
      </c>
    </row>
    <row r="13526" spans="1:10" ht="25.5" hidden="1">
      <c r="A13526" s="115" t="s">
        <v>13795</v>
      </c>
      <c r="B13526" s="645" t="str">
        <f t="shared" si="211"/>
        <v>REPARO EM CAIXA DE PASSAGEM DE ENERGIA ELETRICA,DE ALVENARIA DE 40X40CM,COM TROCA DE TAMPA DE CONCRETO COM ESPESSURA DE6CM</v>
      </c>
      <c r="C13526" s="115" t="s">
        <v>46488</v>
      </c>
      <c r="D13526" s="115" t="s">
        <v>46491</v>
      </c>
      <c r="E13526" s="115" t="s">
        <v>46490</v>
      </c>
      <c r="I13526" s="115" t="s">
        <v>6</v>
      </c>
      <c r="J13526" s="115">
        <v>83.88</v>
      </c>
    </row>
    <row r="13527" spans="1:10" ht="25.5" hidden="1">
      <c r="A13527" s="115" t="s">
        <v>13796</v>
      </c>
      <c r="B13527" s="645" t="str">
        <f t="shared" si="211"/>
        <v>REPARO EM CAIXA DE PASSAGEM DE ENERGIA ELETRICA,DE ALVENARIA DE 40X40CM,COM TROCA DE TAMPA DE CONCRETO COM ESPESSURA DE6CM</v>
      </c>
      <c r="C13527" s="115" t="s">
        <v>46488</v>
      </c>
      <c r="D13527" s="115" t="s">
        <v>46491</v>
      </c>
      <c r="E13527" s="115" t="s">
        <v>46490</v>
      </c>
      <c r="I13527" s="115" t="s">
        <v>6</v>
      </c>
      <c r="J13527" s="115">
        <v>78.64</v>
      </c>
    </row>
    <row r="13528" spans="1:10" ht="25.5" hidden="1">
      <c r="A13528" s="115" t="s">
        <v>13797</v>
      </c>
      <c r="B13528" s="645" t="str">
        <f t="shared" si="211"/>
        <v>REPARO EM CAIXA DE PASSAGEM DE ENERGIA ELETRICA,DE ALVENARIA DE 60X60CM,COM TROCA DE TAMPA DE CONCRETO COM ESPESSURA DE6CM</v>
      </c>
      <c r="C13528" s="115" t="s">
        <v>46488</v>
      </c>
      <c r="D13528" s="115" t="s">
        <v>46492</v>
      </c>
      <c r="E13528" s="115" t="s">
        <v>46490</v>
      </c>
      <c r="I13528" s="115" t="s">
        <v>6</v>
      </c>
      <c r="J13528" s="115">
        <v>117.26</v>
      </c>
    </row>
    <row r="13529" spans="1:10" ht="25.5" hidden="1">
      <c r="A13529" s="115" t="s">
        <v>13798</v>
      </c>
      <c r="B13529" s="645" t="str">
        <f t="shared" si="211"/>
        <v>REPARO EM CAIXA DE PASSAGEM DE ENERGIA ELETRICA,DE ALVENARIA DE 60X60CM,COM TROCA DE TAMPA DE CONCRETO COM ESPESSURA DE6CM</v>
      </c>
      <c r="C13529" s="115" t="s">
        <v>46488</v>
      </c>
      <c r="D13529" s="115" t="s">
        <v>46492</v>
      </c>
      <c r="E13529" s="115" t="s">
        <v>46490</v>
      </c>
      <c r="I13529" s="115" t="s">
        <v>6</v>
      </c>
      <c r="J13529" s="115">
        <v>110.09</v>
      </c>
    </row>
    <row r="13530" spans="1:10" hidden="1">
      <c r="A13530" s="115" t="s">
        <v>13799</v>
      </c>
      <c r="B13530" s="115" t="str">
        <f t="shared" si="211"/>
        <v>CAIXA DE GORDURA SIMPLES CILINDRICA,PRE-FABRICADA EM ANEIS DE CONCRETO,COM DIAMETRO DE 40CM E PROFUNDIDADE TOTAL DE 60CM,INCLUSIVE TAMPA DE CONCRETO.FORNECIMENTO E COLOCACAO</v>
      </c>
      <c r="C13530" s="115" t="s">
        <v>46493</v>
      </c>
      <c r="D13530" s="115" t="s">
        <v>46494</v>
      </c>
      <c r="E13530" s="115" t="s">
        <v>46495</v>
      </c>
      <c r="I13530" s="115" t="s">
        <v>6</v>
      </c>
      <c r="J13530" s="115">
        <v>179.88</v>
      </c>
    </row>
    <row r="13531" spans="1:10" hidden="1">
      <c r="A13531" s="115" t="s">
        <v>13800</v>
      </c>
      <c r="B13531" s="115" t="str">
        <f t="shared" si="211"/>
        <v>CAIXA DE GORDURA SIMPLES CILINDRICA,PRE-FABRICADA EM ANEIS DE CONCRETO,COM DIAMETRO DE 40CM E PROFUNDIDADE TOTAL DE 60CM,INCLUSIVE TAMPA DE CONCRETO.FORNECIMENTO E COLOCACAO</v>
      </c>
      <c r="C13531" s="115" t="s">
        <v>46493</v>
      </c>
      <c r="D13531" s="115" t="s">
        <v>46494</v>
      </c>
      <c r="E13531" s="115" t="s">
        <v>46495</v>
      </c>
      <c r="I13531" s="115" t="s">
        <v>6</v>
      </c>
      <c r="J13531" s="115">
        <v>169.6</v>
      </c>
    </row>
    <row r="13532" spans="1:10" hidden="1">
      <c r="A13532" s="115" t="s">
        <v>13801</v>
      </c>
      <c r="B13532" s="115" t="str">
        <f t="shared" si="211"/>
        <v>CAIXA DE GORDURA DUPLA,CILINDRICA,PRE-FABRICADA EM ANEIS DECONCRETO,COM DIAMETRO DE 60CM E PROFUNDIDADE TOTAL DE 90CM,INCLUSIVE TAMPA EM CONCRETO.FORNECIMENTO E COLOCACAO</v>
      </c>
      <c r="C13532" s="115" t="s">
        <v>46496</v>
      </c>
      <c r="D13532" s="115" t="s">
        <v>46497</v>
      </c>
      <c r="E13532" s="115" t="s">
        <v>46498</v>
      </c>
      <c r="I13532" s="115" t="s">
        <v>6</v>
      </c>
      <c r="J13532" s="115">
        <v>285.05</v>
      </c>
    </row>
    <row r="13533" spans="1:10" hidden="1">
      <c r="A13533" s="115" t="s">
        <v>13802</v>
      </c>
      <c r="B13533" s="115" t="str">
        <f t="shared" si="211"/>
        <v>CAIXA DE GORDURA DUPLA,CILINDRICA,PRE-FABRICADA EM ANEIS DECONCRETO,COM DIAMETRO DE 60CM E PROFUNDIDADE TOTAL DE 90CM,INCLUSIVE TAMPA EM CONCRETO.FORNECIMENTO E COLOCACAO</v>
      </c>
      <c r="C13533" s="115" t="s">
        <v>46496</v>
      </c>
      <c r="D13533" s="115" t="s">
        <v>46497</v>
      </c>
      <c r="E13533" s="115" t="s">
        <v>46498</v>
      </c>
      <c r="I13533" s="115" t="s">
        <v>6</v>
      </c>
      <c r="J13533" s="115">
        <v>274.77</v>
      </c>
    </row>
    <row r="13534" spans="1:10" hidden="1">
      <c r="A13534" s="115" t="s">
        <v>13803</v>
      </c>
      <c r="B13534" s="115" t="str">
        <f t="shared" si="211"/>
        <v>CAIXA DE GORDURA ESPECIAL EM ALVENARIA DE TIJOLOS MACICOS(7X10X20CM),EM PAREDES DE UMA VEZ(0,20M),MEDINDO 0,80X0,80X0,90M,INCLUSIVE REVESTIMENTO INTERNO EM ARGAMASSA DE CIMENTO E AREIA NO TRACO 1:3,COM ESPESSURA DE 1,5CM,EXCLUSIVE TAMPAO DE FERRO FUNDIDO</v>
      </c>
      <c r="C13534" s="115" t="s">
        <v>46499</v>
      </c>
      <c r="D13534" s="115" t="s">
        <v>46500</v>
      </c>
      <c r="E13534" s="115" t="s">
        <v>46501</v>
      </c>
      <c r="F13534" s="115" t="s">
        <v>46502</v>
      </c>
      <c r="G13534" s="115" t="s">
        <v>46503</v>
      </c>
      <c r="I13534" s="115" t="s">
        <v>6</v>
      </c>
      <c r="J13534" s="115">
        <v>1380.93</v>
      </c>
    </row>
    <row r="13535" spans="1:10" hidden="1">
      <c r="A13535" s="115" t="s">
        <v>13804</v>
      </c>
      <c r="B13535" s="115" t="str">
        <f t="shared" si="211"/>
        <v>CAIXA DE GORDURA ESPECIAL EM ALVENARIA DE TIJOLOS MACICOS(7X10X20CM),EM PAREDES DE UMA VEZ(0,20M),MEDINDO 0,80X0,80X0,90M,INCLUSIVE REVESTIMENTO INTERNO EM ARGAMASSA DE CIMENTO E AREIA NO TRACO 1:3,COM ESPESSURA DE 1,5CM,EXCLUSIVE TAMPAO DE FERRO FUNDIDO</v>
      </c>
      <c r="C13535" s="115" t="s">
        <v>46499</v>
      </c>
      <c r="D13535" s="115" t="s">
        <v>46500</v>
      </c>
      <c r="E13535" s="115" t="s">
        <v>46501</v>
      </c>
      <c r="F13535" s="115" t="s">
        <v>46502</v>
      </c>
      <c r="G13535" s="115" t="s">
        <v>46503</v>
      </c>
      <c r="I13535" s="115" t="s">
        <v>6</v>
      </c>
      <c r="J13535" s="115">
        <v>1317.95</v>
      </c>
    </row>
    <row r="13536" spans="1:10" hidden="1">
      <c r="A13536" s="115" t="s">
        <v>13805</v>
      </c>
      <c r="B13536" s="115" t="str">
        <f t="shared" si="211"/>
        <v>CAIXA DE GORDURA ESPECIAL DE ALVENARIA DE TIJOLOS MACICOS(7X10X20CM),EM PAREDES DE UMA VEZ(0,20M),MEDINDO 1,00X1,00X0,90M,INCLUSIVE REVESTIMENTO INTERNO EM ARGAMASSA DE CIMENTO E AREIA,NO TRACO 1:3,COM ESPESSURA DE 1,5CM,EXCLUSIVE TAMPAO DE FERRO FUNDIDO</v>
      </c>
      <c r="C13536" s="115" t="s">
        <v>46504</v>
      </c>
      <c r="D13536" s="115" t="s">
        <v>46505</v>
      </c>
      <c r="E13536" s="115" t="s">
        <v>46501</v>
      </c>
      <c r="F13536" s="115" t="s">
        <v>46506</v>
      </c>
      <c r="G13536" s="115" t="s">
        <v>46503</v>
      </c>
      <c r="I13536" s="115" t="s">
        <v>6</v>
      </c>
      <c r="J13536" s="115">
        <v>1705.08</v>
      </c>
    </row>
    <row r="13537" spans="1:10" hidden="1">
      <c r="A13537" s="115" t="s">
        <v>13806</v>
      </c>
      <c r="B13537" s="115" t="str">
        <f t="shared" si="211"/>
        <v>CAIXA DE GORDURA ESPECIAL DE ALVENARIA DE TIJOLOS MACICOS(7X10X20CM),EM PAREDES DE UMA VEZ(0,20M),MEDINDO 1,00X1,00X0,90M,INCLUSIVE REVESTIMENTO INTERNO EM ARGAMASSA DE CIMENTO E AREIA,NO TRACO 1:3,COM ESPESSURA DE 1,5CM,EXCLUSIVE TAMPAO DE FERRO FUNDIDO</v>
      </c>
      <c r="C13537" s="115" t="s">
        <v>46504</v>
      </c>
      <c r="D13537" s="115" t="s">
        <v>46505</v>
      </c>
      <c r="E13537" s="115" t="s">
        <v>46501</v>
      </c>
      <c r="F13537" s="115" t="s">
        <v>46506</v>
      </c>
      <c r="G13537" s="115" t="s">
        <v>46503</v>
      </c>
      <c r="I13537" s="115" t="s">
        <v>6</v>
      </c>
      <c r="J13537" s="115">
        <v>1629.48</v>
      </c>
    </row>
    <row r="13538" spans="1:10" hidden="1">
      <c r="A13538" s="115" t="s">
        <v>13807</v>
      </c>
      <c r="B13538" s="115" t="str">
        <f t="shared" si="211"/>
        <v>CAIXA DE GORDURA ESPECIAL EM ALVENARIA DE TIJOLOS MACICOS(7X10X20CM),EM PAREDES DE UMA VEZ(0,20M),MEDINDO 1,20X1,00X0,90M,INCLUSIVE REVESTIMENTO INTERNO EM ARGAMASSA DE CIMENTO E AREIA,NO TRACO 1:3,COM ESPESSURA DE 1,5CM,EXCLUSIVE TAMPAO DE FERRO FUNDIDO</v>
      </c>
      <c r="C13538" s="115" t="s">
        <v>46499</v>
      </c>
      <c r="D13538" s="115" t="s">
        <v>46507</v>
      </c>
      <c r="E13538" s="115" t="s">
        <v>46501</v>
      </c>
      <c r="F13538" s="115" t="s">
        <v>46506</v>
      </c>
      <c r="G13538" s="115" t="s">
        <v>46503</v>
      </c>
      <c r="I13538" s="115" t="s">
        <v>6</v>
      </c>
      <c r="J13538" s="115">
        <v>1884.46</v>
      </c>
    </row>
    <row r="13539" spans="1:10" hidden="1">
      <c r="A13539" s="115" t="s">
        <v>13808</v>
      </c>
      <c r="B13539" s="115" t="str">
        <f t="shared" si="211"/>
        <v>CAIXA DE GORDURA ESPECIAL EM ALVENARIA DE TIJOLOS MACICOS(7X10X20CM),EM PAREDES DE UMA VEZ(0,20M),MEDINDO 1,20X1,00X0,90M,INCLUSIVE REVESTIMENTO INTERNO EM ARGAMASSA DE CIMENTO E AREIA,NO TRACO 1:3,COM ESPESSURA DE 1,5CM,EXCLUSIVE TAMPAO DE FERRO FUNDIDO</v>
      </c>
      <c r="C13539" s="115" t="s">
        <v>46499</v>
      </c>
      <c r="D13539" s="115" t="s">
        <v>46507</v>
      </c>
      <c r="E13539" s="115" t="s">
        <v>46501</v>
      </c>
      <c r="F13539" s="115" t="s">
        <v>46506</v>
      </c>
      <c r="G13539" s="115" t="s">
        <v>46503</v>
      </c>
      <c r="I13539" s="115" t="s">
        <v>6</v>
      </c>
      <c r="J13539" s="115">
        <v>1801.62</v>
      </c>
    </row>
    <row r="13540" spans="1:10" hidden="1">
      <c r="A13540" s="115" t="s">
        <v>13809</v>
      </c>
      <c r="B13540" s="115" t="str">
        <f t="shared" si="211"/>
        <v>CAIXA DE GORDURA ESPECIAL EM ALVENARIA DE TIJOLOS MACICOS(7X10X20CM),EM PAREDES DE UMA VEZ(0,20M),MEDINDO 1,20X1,20X0,90M,INCLUSIVE REVESTIMENTO INTERNO EM ARGAMASSA DE CIMENTO E AREIA,NO TRACO 1:3,COM ESPESSURA DE 1,5CM,EXCLUSIVE TAMPAO DE FERRO FUNDIDO</v>
      </c>
      <c r="C13540" s="115" t="s">
        <v>46499</v>
      </c>
      <c r="D13540" s="115" t="s">
        <v>46508</v>
      </c>
      <c r="E13540" s="115" t="s">
        <v>46501</v>
      </c>
      <c r="F13540" s="115" t="s">
        <v>46506</v>
      </c>
      <c r="G13540" s="115" t="s">
        <v>46503</v>
      </c>
      <c r="I13540" s="115" t="s">
        <v>6</v>
      </c>
      <c r="J13540" s="115">
        <v>2001.97</v>
      </c>
    </row>
    <row r="13541" spans="1:10" hidden="1">
      <c r="A13541" s="115" t="s">
        <v>13810</v>
      </c>
      <c r="B13541" s="115" t="str">
        <f t="shared" si="211"/>
        <v>CAIXA DE GORDURA ESPECIAL EM ALVENARIA DE TIJOLOS MACICOS(7X10X20CM),EM PAREDES DE UMA VEZ(0,20M),MEDINDO 1,20X1,20X0,90M,INCLUSIVE REVESTIMENTO INTERNO EM ARGAMASSA DE CIMENTO E AREIA,NO TRACO 1:3,COM ESPESSURA DE 1,5CM,EXCLUSIVE TAMPAO DE FERRO FUNDIDO</v>
      </c>
      <c r="C13541" s="115" t="s">
        <v>46499</v>
      </c>
      <c r="D13541" s="115" t="s">
        <v>46508</v>
      </c>
      <c r="E13541" s="115" t="s">
        <v>46501</v>
      </c>
      <c r="F13541" s="115" t="s">
        <v>46506</v>
      </c>
      <c r="G13541" s="115" t="s">
        <v>46503</v>
      </c>
      <c r="I13541" s="115" t="s">
        <v>6</v>
      </c>
      <c r="J13541" s="115">
        <v>1913.15</v>
      </c>
    </row>
    <row r="13542" spans="1:10" hidden="1">
      <c r="A13542" s="115" t="s">
        <v>13811</v>
      </c>
      <c r="B13542" s="115" t="str">
        <f t="shared" si="211"/>
        <v>CAIXA DE GORDURA ESPECIAL EM ALVENARIA DE TIJOLOS MACICOS(7X10X20CM),EM PAREDES DE UMA VEZ(0,20M),MEDINDO 1,00X1,50X0,90M,INCLUSIVE REVESTIMENTO INTERNO EM ARGAMASSA DE CIMENTO E AREIA,NO TRACO 1:3,COM ESPESSURA DE 1,5CM,EXCLUSIVE TAMPAO DE FERRO FUNDIDO</v>
      </c>
      <c r="C13542" s="115" t="s">
        <v>46499</v>
      </c>
      <c r="D13542" s="115" t="s">
        <v>46509</v>
      </c>
      <c r="E13542" s="115" t="s">
        <v>46501</v>
      </c>
      <c r="F13542" s="115" t="s">
        <v>46506</v>
      </c>
      <c r="G13542" s="115" t="s">
        <v>46503</v>
      </c>
      <c r="I13542" s="115" t="s">
        <v>6</v>
      </c>
      <c r="J13542" s="115">
        <v>2070.94</v>
      </c>
    </row>
    <row r="13543" spans="1:10" hidden="1">
      <c r="A13543" s="115" t="s">
        <v>13812</v>
      </c>
      <c r="B13543" s="115" t="str">
        <f t="shared" si="211"/>
        <v>CAIXA DE GORDURA ESPECIAL EM ALVENARIA DE TIJOLOS MACICOS(7X10X20CM),EM PAREDES DE UMA VEZ(0,20M),MEDINDO 1,00X1,50X0,90M,INCLUSIVE REVESTIMENTO INTERNO EM ARGAMASSA DE CIMENTO E AREIA,NO TRACO 1:3,COM ESPESSURA DE 1,5CM,EXCLUSIVE TAMPAO DE FERRO FUNDIDO</v>
      </c>
      <c r="C13543" s="115" t="s">
        <v>46499</v>
      </c>
      <c r="D13543" s="115" t="s">
        <v>46509</v>
      </c>
      <c r="E13543" s="115" t="s">
        <v>46501</v>
      </c>
      <c r="F13543" s="115" t="s">
        <v>46506</v>
      </c>
      <c r="G13543" s="115" t="s">
        <v>46503</v>
      </c>
      <c r="I13543" s="115" t="s">
        <v>6</v>
      </c>
      <c r="J13543" s="115">
        <v>1980.26</v>
      </c>
    </row>
    <row r="13544" spans="1:10" hidden="1">
      <c r="A13544" s="115" t="s">
        <v>13813</v>
      </c>
      <c r="B13544" s="115" t="str">
        <f t="shared" si="211"/>
        <v>CAIXA DE GORDURA ESPECIAL EM ALVENARIA DE TIJOLOS MACICOS(7X10X20CM),EM PAREDES DE UMA VEZ(0,20M),MEDINDO 1,20X1,50X0,90M,INCLUSIVE REVESTIMENTO INTERNO EM ARGAMASSA DE CIMENTO E AREIA,NO TRACO 1:3,COM ESPESSURA DE 1,5CM,EXCLUSIVE TAMPAO DE FERRO FUNDIDO</v>
      </c>
      <c r="C13544" s="115" t="s">
        <v>46499</v>
      </c>
      <c r="D13544" s="115" t="s">
        <v>46510</v>
      </c>
      <c r="E13544" s="115" t="s">
        <v>46501</v>
      </c>
      <c r="F13544" s="115" t="s">
        <v>46506</v>
      </c>
      <c r="G13544" s="115" t="s">
        <v>46503</v>
      </c>
      <c r="I13544" s="115" t="s">
        <v>6</v>
      </c>
      <c r="J13544" s="115">
        <v>2227.23</v>
      </c>
    </row>
    <row r="13545" spans="1:10" hidden="1">
      <c r="A13545" s="115" t="s">
        <v>13814</v>
      </c>
      <c r="B13545" s="115" t="str">
        <f t="shared" si="211"/>
        <v>CAIXA DE GORDURA ESPECIAL EM ALVENARIA DE TIJOLOS MACICOS(7X10X20CM),EM PAREDES DE UMA VEZ(0,20M),MEDINDO 1,20X1,50X0,90M,INCLUSIVE REVESTIMENTO INTERNO EM ARGAMASSA DE CIMENTO E AREIA,NO TRACO 1:3,COM ESPESSURA DE 1,5CM,EXCLUSIVE TAMPAO DE FERRO FUNDIDO</v>
      </c>
      <c r="C13545" s="115" t="s">
        <v>46499</v>
      </c>
      <c r="D13545" s="115" t="s">
        <v>46510</v>
      </c>
      <c r="E13545" s="115" t="s">
        <v>46501</v>
      </c>
      <c r="F13545" s="115" t="s">
        <v>46506</v>
      </c>
      <c r="G13545" s="115" t="s">
        <v>46503</v>
      </c>
      <c r="I13545" s="115" t="s">
        <v>6</v>
      </c>
      <c r="J13545" s="115">
        <v>2130.0300000000002</v>
      </c>
    </row>
    <row r="13546" spans="1:10" hidden="1">
      <c r="A13546" s="115" t="s">
        <v>13815</v>
      </c>
      <c r="B13546" s="115" t="str">
        <f t="shared" si="211"/>
        <v>CAIXA DE GORDURA ESPECIAL EM ALVENARIA DE TIJOLOS MACICOS(7X10X20CM),EM PAREDES DE UMA VEZ(0,20M),MEDINDO 1,50X1,50X0,90M,INCLUSIVE REVESTIMENTO INTERNO EM ARGAMASSA DE CIMENTO E AREIA,NO TRACO 1:3,COM ESPESSURA DE 1,5CM,EXCLUSIVE TAMPAO DE FERRO FUNDIDO</v>
      </c>
      <c r="C13546" s="115" t="s">
        <v>46499</v>
      </c>
      <c r="D13546" s="115" t="s">
        <v>46511</v>
      </c>
      <c r="E13546" s="115" t="s">
        <v>46501</v>
      </c>
      <c r="F13546" s="115" t="s">
        <v>46506</v>
      </c>
      <c r="G13546" s="115" t="s">
        <v>46503</v>
      </c>
      <c r="I13546" s="115" t="s">
        <v>6</v>
      </c>
      <c r="J13546" s="115">
        <v>2457.86</v>
      </c>
    </row>
    <row r="13547" spans="1:10" hidden="1">
      <c r="A13547" s="115" t="s">
        <v>13816</v>
      </c>
      <c r="B13547" s="115" t="str">
        <f t="shared" si="211"/>
        <v>CAIXA DE GORDURA ESPECIAL EM ALVENARIA DE TIJOLOS MACICOS(7X10X20CM),EM PAREDES DE UMA VEZ(0,20M),MEDINDO 1,50X1,50X0,90M,INCLUSIVE REVESTIMENTO INTERNO EM ARGAMASSA DE CIMENTO E AREIA,NO TRACO 1:3,COM ESPESSURA DE 1,5CM,EXCLUSIVE TAMPAO DE FERRO FUNDIDO</v>
      </c>
      <c r="C13547" s="115" t="s">
        <v>46499</v>
      </c>
      <c r="D13547" s="115" t="s">
        <v>46511</v>
      </c>
      <c r="E13547" s="115" t="s">
        <v>46501</v>
      </c>
      <c r="F13547" s="115" t="s">
        <v>46506</v>
      </c>
      <c r="G13547" s="115" t="s">
        <v>46503</v>
      </c>
      <c r="I13547" s="115" t="s">
        <v>6</v>
      </c>
      <c r="J13547" s="115">
        <v>2352.0300000000002</v>
      </c>
    </row>
    <row r="13548" spans="1:10" hidden="1">
      <c r="A13548" s="115" t="s">
        <v>13817</v>
      </c>
      <c r="B13548" s="115" t="str">
        <f t="shared" si="211"/>
        <v>CAIXA DE GORDURA ESPECIAL EM ALVENARIA DE TIJOLOS MACICOS(7X10X20CM),EM PAREDES DE UMA VEZ(0,20CM),MEDINDO 1,50X2,00X0,90M,INCLUSIVE REVESTIMENTO INTERNO EM ARGAMASSA DE CIMENTO EAREIA,NO TRACO 1:3,COM ESPESSURA DE 1,5CM,EXCLUSIVE TAMPAODE FERRO FUNDIDO</v>
      </c>
      <c r="C13548" s="115" t="s">
        <v>46499</v>
      </c>
      <c r="D13548" s="115" t="s">
        <v>46512</v>
      </c>
      <c r="E13548" s="115" t="s">
        <v>46513</v>
      </c>
      <c r="F13548" s="115" t="s">
        <v>46514</v>
      </c>
      <c r="G13548" s="115" t="s">
        <v>46515</v>
      </c>
      <c r="I13548" s="115" t="s">
        <v>6</v>
      </c>
      <c r="J13548" s="115">
        <v>2843.03</v>
      </c>
    </row>
    <row r="13549" spans="1:10" hidden="1">
      <c r="A13549" s="115" t="s">
        <v>13818</v>
      </c>
      <c r="B13549" s="115" t="str">
        <f t="shared" si="211"/>
        <v>CAIXA DE GORDURA ESPECIAL EM ALVENARIA DE TIJOLOS MACICOS(7X10X20CM),EM PAREDES DE UMA VEZ(0,20CM),MEDINDO 1,50X2,00X0,90M,INCLUSIVE REVESTIMENTO INTERNO EM ARGAMASSA DE CIMENTO EAREIA,NO TRACO 1:3,COM ESPESSURA DE 1,5CM,EXCLUSIVE TAMPAODE FERRO FUNDIDO</v>
      </c>
      <c r="C13549" s="115" t="s">
        <v>46499</v>
      </c>
      <c r="D13549" s="115" t="s">
        <v>46512</v>
      </c>
      <c r="E13549" s="115" t="s">
        <v>46513</v>
      </c>
      <c r="F13549" s="115" t="s">
        <v>46514</v>
      </c>
      <c r="G13549" s="115" t="s">
        <v>46515</v>
      </c>
      <c r="I13549" s="115" t="s">
        <v>6</v>
      </c>
      <c r="J13549" s="115">
        <v>2721.27</v>
      </c>
    </row>
    <row r="13550" spans="1:10" hidden="1">
      <c r="A13550" s="115" t="s">
        <v>13819</v>
      </c>
      <c r="B13550" s="115" t="str">
        <f t="shared" si="211"/>
        <v>CAIXA DE GORDURA ESPECIAL EM ALVENARIA DE TIJOLOS MACICOS(7X10X20CM),EM PAREDES DE UMA VEZ(0,20M),MEDINDO 1,50X2,20X0,90M,INCLUSIVE REVESTIMENTO INTERNO EM ARGAMASSA DE CIMENTO E AREIA,NO TRACO 1:3,COM ESPESSURA DE 1,5CM,EXCLUSIVE TAMPAO DE FERRO FUNDIDO</v>
      </c>
      <c r="C13550" s="115" t="s">
        <v>46499</v>
      </c>
      <c r="D13550" s="115" t="s">
        <v>46516</v>
      </c>
      <c r="E13550" s="115" t="s">
        <v>46501</v>
      </c>
      <c r="F13550" s="115" t="s">
        <v>46506</v>
      </c>
      <c r="G13550" s="115" t="s">
        <v>46503</v>
      </c>
      <c r="I13550" s="115" t="s">
        <v>6</v>
      </c>
      <c r="J13550" s="115">
        <v>3043.2</v>
      </c>
    </row>
    <row r="13551" spans="1:10" hidden="1">
      <c r="A13551" s="115" t="s">
        <v>13820</v>
      </c>
      <c r="B13551" s="115" t="str">
        <f t="shared" si="211"/>
        <v>CAIXA DE GORDURA ESPECIAL EM ALVENARIA DE TIJOLOS MACICOS(7X10X20CM),EM PAREDES DE UMA VEZ(0,20M),MEDINDO 1,50X2,20X0,90M,INCLUSIVE REVESTIMENTO INTERNO EM ARGAMASSA DE CIMENTO E AREIA,NO TRACO 1:3,COM ESPESSURA DE 1,5CM,EXCLUSIVE TAMPAO DE FERRO FUNDIDO</v>
      </c>
      <c r="C13551" s="115" t="s">
        <v>46499</v>
      </c>
      <c r="D13551" s="115" t="s">
        <v>46516</v>
      </c>
      <c r="E13551" s="115" t="s">
        <v>46501</v>
      </c>
      <c r="F13551" s="115" t="s">
        <v>46506</v>
      </c>
      <c r="G13551" s="115" t="s">
        <v>46503</v>
      </c>
      <c r="I13551" s="115" t="s">
        <v>6</v>
      </c>
      <c r="J13551" s="115">
        <v>2913.24</v>
      </c>
    </row>
    <row r="13552" spans="1:10" hidden="1">
      <c r="A13552" s="115" t="s">
        <v>13821</v>
      </c>
      <c r="B13552" s="115"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15" t="s">
        <v>46517</v>
      </c>
      <c r="D13552" s="115" t="s">
        <v>46518</v>
      </c>
      <c r="E13552" s="115" t="s">
        <v>46519</v>
      </c>
      <c r="F13552" s="115" t="s">
        <v>46520</v>
      </c>
      <c r="G13552" s="115" t="s">
        <v>46521</v>
      </c>
      <c r="H13552" s="115" t="s">
        <v>46522</v>
      </c>
      <c r="I13552" s="115" t="s">
        <v>6</v>
      </c>
      <c r="J13552" s="115">
        <v>198.63</v>
      </c>
    </row>
    <row r="13553" spans="1:10" hidden="1">
      <c r="A13553" s="115" t="s">
        <v>13822</v>
      </c>
      <c r="B13553" s="115"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15" t="s">
        <v>46517</v>
      </c>
      <c r="D13553" s="115" t="s">
        <v>46518</v>
      </c>
      <c r="E13553" s="115" t="s">
        <v>46519</v>
      </c>
      <c r="F13553" s="115" t="s">
        <v>46520</v>
      </c>
      <c r="G13553" s="115" t="s">
        <v>46521</v>
      </c>
      <c r="H13553" s="115" t="s">
        <v>46522</v>
      </c>
      <c r="I13553" s="115" t="s">
        <v>6</v>
      </c>
      <c r="J13553" s="115">
        <v>184.5</v>
      </c>
    </row>
    <row r="13554" spans="1:10" hidden="1">
      <c r="A13554" s="115" t="s">
        <v>13823</v>
      </c>
      <c r="B13554" s="115"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15" t="s">
        <v>46523</v>
      </c>
      <c r="D13554" s="115" t="s">
        <v>46524</v>
      </c>
      <c r="E13554" s="115" t="s">
        <v>46519</v>
      </c>
      <c r="F13554" s="115" t="s">
        <v>46520</v>
      </c>
      <c r="G13554" s="115" t="s">
        <v>46521</v>
      </c>
      <c r="H13554" s="115" t="s">
        <v>46522</v>
      </c>
      <c r="I13554" s="115" t="s">
        <v>6</v>
      </c>
      <c r="J13554" s="115">
        <v>357.39</v>
      </c>
    </row>
    <row r="13555" spans="1:10" hidden="1">
      <c r="A13555" s="115" t="s">
        <v>13824</v>
      </c>
      <c r="B13555" s="115"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15" t="s">
        <v>46523</v>
      </c>
      <c r="D13555" s="115" t="s">
        <v>46524</v>
      </c>
      <c r="E13555" s="115" t="s">
        <v>46519</v>
      </c>
      <c r="F13555" s="115" t="s">
        <v>46520</v>
      </c>
      <c r="G13555" s="115" t="s">
        <v>46521</v>
      </c>
      <c r="H13555" s="115" t="s">
        <v>46522</v>
      </c>
      <c r="I13555" s="115" t="s">
        <v>6</v>
      </c>
      <c r="J13555" s="115">
        <v>334.24</v>
      </c>
    </row>
    <row r="13556" spans="1:10" hidden="1">
      <c r="A13556" s="115" t="s">
        <v>13825</v>
      </c>
      <c r="B13556" s="115"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15" t="s">
        <v>46525</v>
      </c>
      <c r="D13556" s="115" t="s">
        <v>46526</v>
      </c>
      <c r="E13556" s="115" t="s">
        <v>46519</v>
      </c>
      <c r="F13556" s="115" t="s">
        <v>46520</v>
      </c>
      <c r="G13556" s="115" t="s">
        <v>46521</v>
      </c>
      <c r="H13556" s="115" t="s">
        <v>46522</v>
      </c>
      <c r="I13556" s="115" t="s">
        <v>6</v>
      </c>
      <c r="J13556" s="115">
        <v>1205.03</v>
      </c>
    </row>
    <row r="13557" spans="1:10" hidden="1">
      <c r="A13557" s="115" t="s">
        <v>13826</v>
      </c>
      <c r="B13557" s="115"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15" t="s">
        <v>46525</v>
      </c>
      <c r="D13557" s="115" t="s">
        <v>46526</v>
      </c>
      <c r="E13557" s="115" t="s">
        <v>46519</v>
      </c>
      <c r="F13557" s="115" t="s">
        <v>46520</v>
      </c>
      <c r="G13557" s="115" t="s">
        <v>46521</v>
      </c>
      <c r="H13557" s="115" t="s">
        <v>46522</v>
      </c>
      <c r="I13557" s="115" t="s">
        <v>6</v>
      </c>
      <c r="J13557" s="115">
        <v>1119.96</v>
      </c>
    </row>
    <row r="13558" spans="1:10" hidden="1">
      <c r="A13558" s="115" t="s">
        <v>13827</v>
      </c>
      <c r="B13558" s="115"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15" t="s">
        <v>46527</v>
      </c>
      <c r="D13558" s="115" t="s">
        <v>46528</v>
      </c>
      <c r="E13558" s="115" t="s">
        <v>46529</v>
      </c>
      <c r="F13558" s="115" t="s">
        <v>46530</v>
      </c>
      <c r="G13558" s="115" t="s">
        <v>46531</v>
      </c>
      <c r="H13558" s="115" t="s">
        <v>46532</v>
      </c>
      <c r="I13558" s="115" t="s">
        <v>6</v>
      </c>
      <c r="J13558" s="115">
        <v>2256.6799999999998</v>
      </c>
    </row>
    <row r="13559" spans="1:10" hidden="1">
      <c r="A13559" s="115" t="s">
        <v>13828</v>
      </c>
      <c r="B13559" s="115"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15" t="s">
        <v>46527</v>
      </c>
      <c r="D13559" s="115" t="s">
        <v>46528</v>
      </c>
      <c r="E13559" s="115" t="s">
        <v>46529</v>
      </c>
      <c r="F13559" s="115" t="s">
        <v>46530</v>
      </c>
      <c r="G13559" s="115" t="s">
        <v>46531</v>
      </c>
      <c r="H13559" s="115" t="s">
        <v>46532</v>
      </c>
      <c r="I13559" s="115" t="s">
        <v>6</v>
      </c>
      <c r="J13559" s="115">
        <v>2097.91</v>
      </c>
    </row>
    <row r="13560" spans="1:10" hidden="1">
      <c r="A13560" s="115" t="s">
        <v>13829</v>
      </c>
      <c r="B13560" s="115"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15" t="s">
        <v>46533</v>
      </c>
      <c r="D13560" s="115" t="s">
        <v>46534</v>
      </c>
      <c r="E13560" s="115" t="s">
        <v>46535</v>
      </c>
      <c r="F13560" s="115" t="s">
        <v>46536</v>
      </c>
      <c r="G13560" s="115" t="s">
        <v>46537</v>
      </c>
      <c r="H13560" s="115" t="s">
        <v>46538</v>
      </c>
      <c r="I13560" s="115" t="s">
        <v>6</v>
      </c>
      <c r="J13560" s="115">
        <v>259.02999999999997</v>
      </c>
    </row>
    <row r="13561" spans="1:10" hidden="1">
      <c r="A13561" s="115" t="s">
        <v>13830</v>
      </c>
      <c r="B13561" s="115"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15" t="s">
        <v>46533</v>
      </c>
      <c r="D13561" s="115" t="s">
        <v>46534</v>
      </c>
      <c r="E13561" s="115" t="s">
        <v>46535</v>
      </c>
      <c r="F13561" s="115" t="s">
        <v>46536</v>
      </c>
      <c r="G13561" s="115" t="s">
        <v>46537</v>
      </c>
      <c r="H13561" s="115" t="s">
        <v>46538</v>
      </c>
      <c r="I13561" s="115" t="s">
        <v>6</v>
      </c>
      <c r="J13561" s="115">
        <v>250.83</v>
      </c>
    </row>
    <row r="13562" spans="1:10" hidden="1">
      <c r="A13562" s="115" t="s">
        <v>13831</v>
      </c>
      <c r="B13562" s="115"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15" t="s">
        <v>46533</v>
      </c>
      <c r="D13562" s="115" t="s">
        <v>46539</v>
      </c>
      <c r="E13562" s="115" t="s">
        <v>46540</v>
      </c>
      <c r="F13562" s="115" t="s">
        <v>46541</v>
      </c>
      <c r="G13562" s="115" t="s">
        <v>46542</v>
      </c>
      <c r="H13562" s="115" t="s">
        <v>46543</v>
      </c>
      <c r="I13562" s="115" t="s">
        <v>6</v>
      </c>
      <c r="J13562" s="115">
        <v>196.1</v>
      </c>
    </row>
    <row r="13563" spans="1:10" hidden="1">
      <c r="A13563" s="115" t="s">
        <v>13832</v>
      </c>
      <c r="B13563" s="115"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15" t="s">
        <v>46533</v>
      </c>
      <c r="D13563" s="115" t="s">
        <v>46539</v>
      </c>
      <c r="E13563" s="115" t="s">
        <v>46540</v>
      </c>
      <c r="F13563" s="115" t="s">
        <v>46541</v>
      </c>
      <c r="G13563" s="115" t="s">
        <v>46542</v>
      </c>
      <c r="H13563" s="115" t="s">
        <v>46543</v>
      </c>
      <c r="I13563" s="115" t="s">
        <v>6</v>
      </c>
      <c r="J13563" s="115">
        <v>189.84</v>
      </c>
    </row>
    <row r="13564" spans="1:10" hidden="1">
      <c r="A13564" s="115" t="s">
        <v>13833</v>
      </c>
      <c r="B13564" s="115"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15" t="s">
        <v>46533</v>
      </c>
      <c r="D13564" s="115" t="s">
        <v>46544</v>
      </c>
      <c r="E13564" s="115" t="s">
        <v>46540</v>
      </c>
      <c r="F13564" s="115" t="s">
        <v>46545</v>
      </c>
      <c r="G13564" s="115" t="s">
        <v>46546</v>
      </c>
      <c r="H13564" s="115" t="s">
        <v>46547</v>
      </c>
      <c r="I13564" s="115" t="s">
        <v>6</v>
      </c>
      <c r="J13564" s="115">
        <v>149.33000000000001</v>
      </c>
    </row>
    <row r="13565" spans="1:10" hidden="1">
      <c r="A13565" s="115" t="s">
        <v>13834</v>
      </c>
      <c r="B13565" s="115"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15" t="s">
        <v>46533</v>
      </c>
      <c r="D13565" s="115" t="s">
        <v>46544</v>
      </c>
      <c r="E13565" s="115" t="s">
        <v>46540</v>
      </c>
      <c r="F13565" s="115" t="s">
        <v>46545</v>
      </c>
      <c r="G13565" s="115" t="s">
        <v>46546</v>
      </c>
      <c r="H13565" s="115" t="s">
        <v>46547</v>
      </c>
      <c r="I13565" s="115" t="s">
        <v>6</v>
      </c>
      <c r="J13565" s="115">
        <v>145.22</v>
      </c>
    </row>
    <row r="13566" spans="1:10" hidden="1">
      <c r="A13566" s="115" t="s">
        <v>13835</v>
      </c>
      <c r="B13566" s="115"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15" t="s">
        <v>46548</v>
      </c>
      <c r="D13566" s="115" t="s">
        <v>46549</v>
      </c>
      <c r="E13566" s="115" t="s">
        <v>46550</v>
      </c>
      <c r="F13566" s="115" t="s">
        <v>46551</v>
      </c>
      <c r="G13566" s="115" t="s">
        <v>46552</v>
      </c>
      <c r="H13566" s="115" t="s">
        <v>46553</v>
      </c>
      <c r="I13566" s="115" t="s">
        <v>6</v>
      </c>
      <c r="J13566" s="115">
        <v>1293.45</v>
      </c>
    </row>
    <row r="13567" spans="1:10" hidden="1">
      <c r="A13567" s="115" t="s">
        <v>13836</v>
      </c>
      <c r="B13567" s="115"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15" t="s">
        <v>46548</v>
      </c>
      <c r="D13567" s="115" t="s">
        <v>46549</v>
      </c>
      <c r="E13567" s="115" t="s">
        <v>46550</v>
      </c>
      <c r="F13567" s="115" t="s">
        <v>46551</v>
      </c>
      <c r="G13567" s="115" t="s">
        <v>46552</v>
      </c>
      <c r="H13567" s="115" t="s">
        <v>46553</v>
      </c>
      <c r="I13567" s="115" t="s">
        <v>6</v>
      </c>
      <c r="J13567" s="115">
        <v>1216.0999999999999</v>
      </c>
    </row>
    <row r="13568" spans="1:10" hidden="1">
      <c r="A13568" s="115" t="s">
        <v>13837</v>
      </c>
      <c r="B13568" s="115" t="str">
        <f t="shared" si="211"/>
        <v>CAIXA SIFONADA DE ANEL DE CONCRETO DE 42CM DE DIAMETRO E 60CM DE PROFUNDIDADE,EXCLUSIVE ESCAVACAO E REATERRO.FORNECIMENTO E COLOCACAO</v>
      </c>
      <c r="C13568" s="115" t="s">
        <v>46554</v>
      </c>
      <c r="D13568" s="115" t="s">
        <v>46555</v>
      </c>
      <c r="E13568" s="115" t="s">
        <v>37124</v>
      </c>
      <c r="I13568" s="115" t="s">
        <v>6</v>
      </c>
      <c r="J13568" s="115">
        <v>179.88</v>
      </c>
    </row>
    <row r="13569" spans="1:10" hidden="1">
      <c r="A13569" s="115" t="s">
        <v>13838</v>
      </c>
      <c r="B13569" s="115" t="str">
        <f t="shared" si="211"/>
        <v>CAIXA SIFONADA DE ANEL DE CONCRETO DE 42CM DE DIAMETRO E 60CM DE PROFUNDIDADE,EXCLUSIVE ESCAVACAO E REATERRO.FORNECIMENTO E COLOCACAO</v>
      </c>
      <c r="C13569" s="115" t="s">
        <v>46554</v>
      </c>
      <c r="D13569" s="115" t="s">
        <v>46555</v>
      </c>
      <c r="E13569" s="115" t="s">
        <v>37124</v>
      </c>
      <c r="I13569" s="115" t="s">
        <v>6</v>
      </c>
      <c r="J13569" s="115">
        <v>169.6</v>
      </c>
    </row>
    <row r="13570" spans="1:10" hidden="1">
      <c r="A13570" s="115" t="s">
        <v>13839</v>
      </c>
      <c r="B13570" s="115" t="str">
        <f t="shared" si="211"/>
        <v>CAIXA SIFONADA DE ANEL DE CONCRETO DE 60CM DE DIAMETRO E 60CM DE PROFUNDIDADE,EXCLUSIVE ESCAVACAO E REATERRO.FORNECIMENTO E COLOCACAO</v>
      </c>
      <c r="C13570" s="115" t="s">
        <v>46556</v>
      </c>
      <c r="D13570" s="115" t="s">
        <v>46555</v>
      </c>
      <c r="E13570" s="115" t="s">
        <v>37124</v>
      </c>
      <c r="I13570" s="115" t="s">
        <v>6</v>
      </c>
      <c r="J13570" s="115">
        <v>285.24</v>
      </c>
    </row>
    <row r="13571" spans="1:10" hidden="1">
      <c r="A13571" s="115" t="s">
        <v>13840</v>
      </c>
      <c r="B13571" s="115" t="str">
        <f t="shared" si="211"/>
        <v>CAIXA SIFONADA DE ANEL DE CONCRETO DE 60CM DE DIAMETRO E 60CM DE PROFUNDIDADE,EXCLUSIVE ESCAVACAO E REATERRO.FORNECIMENTO E COLOCACAO</v>
      </c>
      <c r="C13571" s="115" t="s">
        <v>46556</v>
      </c>
      <c r="D13571" s="115" t="s">
        <v>46555</v>
      </c>
      <c r="E13571" s="115" t="s">
        <v>37124</v>
      </c>
      <c r="I13571" s="115" t="s">
        <v>6</v>
      </c>
      <c r="J13571" s="115">
        <v>274.95999999999998</v>
      </c>
    </row>
    <row r="13572" spans="1:10" hidden="1">
      <c r="A13572" s="115" t="s">
        <v>13841</v>
      </c>
      <c r="B13572" s="115" t="str">
        <f t="shared" si="211"/>
        <v>FOSSA SEPTICA CILINDRICA,TIPO CAMARA IMHOFF,DE CONCRETO PRE-MOLDADO,MEDINDO 2000X2000MM.FORNECIMENTO E COLOCACAO</v>
      </c>
      <c r="C13572" s="115" t="s">
        <v>46557</v>
      </c>
      <c r="D13572" s="115" t="s">
        <v>46558</v>
      </c>
      <c r="I13572" s="115" t="s">
        <v>6</v>
      </c>
      <c r="J13572" s="115">
        <v>3445.41</v>
      </c>
    </row>
    <row r="13573" spans="1:10" hidden="1">
      <c r="A13573" s="115" t="s">
        <v>13842</v>
      </c>
      <c r="B13573" s="115" t="str">
        <f t="shared" ref="B13573:B13636" si="212">C13573&amp;D13573&amp;E13573&amp;F13573&amp;G13573&amp;H13573</f>
        <v>FOSSA SEPTICA CILINDRICA,TIPO CAMARA IMHOFF,DE CONCRETO PRE-MOLDADO,MEDINDO 2000X2000MM.FORNECIMENTO E COLOCACAO</v>
      </c>
      <c r="C13573" s="115" t="s">
        <v>46557</v>
      </c>
      <c r="D13573" s="115" t="s">
        <v>46558</v>
      </c>
      <c r="I13573" s="115" t="s">
        <v>6</v>
      </c>
      <c r="J13573" s="115">
        <v>3372.97</v>
      </c>
    </row>
    <row r="13574" spans="1:10" hidden="1">
      <c r="A13574" s="115" t="s">
        <v>13843</v>
      </c>
      <c r="B13574" s="115" t="str">
        <f t="shared" si="212"/>
        <v>FOSSA SEPTICA CILINDRICA,TIPO CAMARA IMHOFF,DE CONCRETO PRE-MOLDADO,MEDINDO 2000X3200MM.FORNECIMENTO E COLOCACAO</v>
      </c>
      <c r="C13574" s="115" t="s">
        <v>46557</v>
      </c>
      <c r="D13574" s="115" t="s">
        <v>46559</v>
      </c>
      <c r="I13574" s="115" t="s">
        <v>6</v>
      </c>
      <c r="J13574" s="115">
        <v>3989.51</v>
      </c>
    </row>
    <row r="13575" spans="1:10" hidden="1">
      <c r="A13575" s="115" t="s">
        <v>13844</v>
      </c>
      <c r="B13575" s="115" t="str">
        <f t="shared" si="212"/>
        <v>FOSSA SEPTICA CILINDRICA,TIPO CAMARA IMHOFF,DE CONCRETO PRE-MOLDADO,MEDINDO 2000X3200MM.FORNECIMENTO E COLOCACAO</v>
      </c>
      <c r="C13575" s="115" t="s">
        <v>46557</v>
      </c>
      <c r="D13575" s="115" t="s">
        <v>46559</v>
      </c>
      <c r="I13575" s="115" t="s">
        <v>6</v>
      </c>
      <c r="J13575" s="115">
        <v>3880.59</v>
      </c>
    </row>
    <row r="13576" spans="1:10" hidden="1">
      <c r="A13576" s="115" t="s">
        <v>13845</v>
      </c>
      <c r="B13576" s="115" t="str">
        <f t="shared" si="212"/>
        <v>FOSSA SEPTICA CILINDRICA,TIPO CAMARA IMHOFF,DE CONCRETO PRE-MOLDADO,MEDINDO 2500X2400MM.FORNECIMENTO E COLOCACAO.</v>
      </c>
      <c r="C13576" s="115" t="s">
        <v>46557</v>
      </c>
      <c r="D13576" s="115" t="s">
        <v>46560</v>
      </c>
      <c r="I13576" s="115" t="s">
        <v>6</v>
      </c>
      <c r="J13576" s="115">
        <v>5343.52</v>
      </c>
    </row>
    <row r="13577" spans="1:10" hidden="1">
      <c r="A13577" s="115" t="s">
        <v>13846</v>
      </c>
      <c r="B13577" s="115" t="str">
        <f t="shared" si="212"/>
        <v>FOSSA SEPTICA CILINDRICA,TIPO CAMARA IMHOFF,DE CONCRETO PRE-MOLDADO,MEDINDO 2500X2400MM.FORNECIMENTO E COLOCACAO.</v>
      </c>
      <c r="C13577" s="115" t="s">
        <v>46557</v>
      </c>
      <c r="D13577" s="115" t="s">
        <v>46560</v>
      </c>
      <c r="I13577" s="115" t="s">
        <v>6</v>
      </c>
      <c r="J13577" s="115">
        <v>5231.99</v>
      </c>
    </row>
    <row r="13578" spans="1:10" hidden="1">
      <c r="A13578" s="115" t="s">
        <v>13847</v>
      </c>
      <c r="B13578" s="115" t="str">
        <f t="shared" si="212"/>
        <v>FOSSA SEPTICA CILINDRICA,TIPO CAMARA IMHOFF DE CONCRETO PRE-MOLDADO,MEDINDO 2000X4000MM.FORNECIMENTO E COLOCACAO</v>
      </c>
      <c r="C13578" s="115" t="s">
        <v>46561</v>
      </c>
      <c r="D13578" s="115" t="s">
        <v>46562</v>
      </c>
      <c r="I13578" s="115" t="s">
        <v>6</v>
      </c>
      <c r="J13578" s="115">
        <v>5923.25</v>
      </c>
    </row>
    <row r="13579" spans="1:10" hidden="1">
      <c r="A13579" s="115" t="s">
        <v>13848</v>
      </c>
      <c r="B13579" s="115" t="str">
        <f t="shared" si="212"/>
        <v>FOSSA SEPTICA CILINDRICA,TIPO CAMARA IMHOFF DE CONCRETO PRE-MOLDADO,MEDINDO 2000X4000MM.FORNECIMENTO E COLOCACAO</v>
      </c>
      <c r="C13579" s="115" t="s">
        <v>46561</v>
      </c>
      <c r="D13579" s="115" t="s">
        <v>46562</v>
      </c>
      <c r="I13579" s="115" t="s">
        <v>6</v>
      </c>
      <c r="J13579" s="115">
        <v>5790.02</v>
      </c>
    </row>
    <row r="13580" spans="1:10" hidden="1">
      <c r="A13580" s="115" t="s">
        <v>13849</v>
      </c>
      <c r="B13580" s="115" t="str">
        <f t="shared" si="212"/>
        <v>FOSSA SEPTICA CILINDRICA,TIPO CAMARA IMHOFF,DE CONCRETO PRE-MOLDADO,MEDINDO 2500X2800MM.FORNECIMENTO E COLOCACAO</v>
      </c>
      <c r="C13580" s="115" t="s">
        <v>46557</v>
      </c>
      <c r="D13580" s="115" t="s">
        <v>46563</v>
      </c>
      <c r="I13580" s="115" t="s">
        <v>6</v>
      </c>
      <c r="J13580" s="115">
        <v>5942.28</v>
      </c>
    </row>
    <row r="13581" spans="1:10" hidden="1">
      <c r="A13581" s="115" t="s">
        <v>13850</v>
      </c>
      <c r="B13581" s="115" t="str">
        <f t="shared" si="212"/>
        <v>FOSSA SEPTICA CILINDRICA,TIPO CAMARA IMHOFF,DE CONCRETO PRE-MOLDADO,MEDINDO 2500X2800MM.FORNECIMENTO E COLOCACAO</v>
      </c>
      <c r="C13581" s="115" t="s">
        <v>46557</v>
      </c>
      <c r="D13581" s="115" t="s">
        <v>46563</v>
      </c>
      <c r="I13581" s="115" t="s">
        <v>6</v>
      </c>
      <c r="J13581" s="115">
        <v>5814.88</v>
      </c>
    </row>
    <row r="13582" spans="1:10" hidden="1">
      <c r="A13582" s="115" t="s">
        <v>13851</v>
      </c>
      <c r="B13582" s="115" t="str">
        <f t="shared" si="212"/>
        <v>FOSSA SEPTICA CILINDRICA,TIPO CAMARA IMHOFF,DE CONCRETO PRE-MOLDADO,MEDINDO 3000X2000MM.FORNECIMENTO E COLOCACAO</v>
      </c>
      <c r="C13582" s="115" t="s">
        <v>46557</v>
      </c>
      <c r="D13582" s="115" t="s">
        <v>46564</v>
      </c>
      <c r="I13582" s="115" t="s">
        <v>6</v>
      </c>
      <c r="J13582" s="115">
        <v>9026.2999999999993</v>
      </c>
    </row>
    <row r="13583" spans="1:10" hidden="1">
      <c r="A13583" s="115" t="s">
        <v>13852</v>
      </c>
      <c r="B13583" s="115" t="str">
        <f t="shared" si="212"/>
        <v>FOSSA SEPTICA CILINDRICA,TIPO CAMARA IMHOFF,DE CONCRETO PRE-MOLDADO,MEDINDO 3000X2000MM.FORNECIMENTO E COLOCACAO</v>
      </c>
      <c r="C13583" s="115" t="s">
        <v>46557</v>
      </c>
      <c r="D13583" s="115" t="s">
        <v>46564</v>
      </c>
      <c r="I13583" s="115" t="s">
        <v>6</v>
      </c>
      <c r="J13583" s="115">
        <v>8900.59</v>
      </c>
    </row>
    <row r="13584" spans="1:10" hidden="1">
      <c r="A13584" s="115" t="s">
        <v>13853</v>
      </c>
      <c r="B13584" s="115" t="str">
        <f t="shared" si="212"/>
        <v>FOSSA SEPTICA CILINDRICA,TIPO CAMARA IMHOFF,DE CONCRETO PRE-MOLDADO,MEDINDO 2000X5600MM.FORNECIMENTO E COLOCACAO</v>
      </c>
      <c r="C13584" s="115" t="s">
        <v>46557</v>
      </c>
      <c r="D13584" s="115" t="s">
        <v>46565</v>
      </c>
      <c r="I13584" s="115" t="s">
        <v>6</v>
      </c>
      <c r="J13584" s="115">
        <v>7771.73</v>
      </c>
    </row>
    <row r="13585" spans="1:10" hidden="1">
      <c r="A13585" s="115" t="s">
        <v>13854</v>
      </c>
      <c r="B13585" s="115" t="str">
        <f t="shared" si="212"/>
        <v>FOSSA SEPTICA CILINDRICA,TIPO CAMARA IMHOFF,DE CONCRETO PRE-MOLDADO,MEDINDO 2000X5600MM.FORNECIMENTO E COLOCACAO</v>
      </c>
      <c r="C13585" s="115" t="s">
        <v>46557</v>
      </c>
      <c r="D13585" s="115" t="s">
        <v>46565</v>
      </c>
      <c r="I13585" s="115" t="s">
        <v>6</v>
      </c>
      <c r="J13585" s="115">
        <v>7589.87</v>
      </c>
    </row>
    <row r="13586" spans="1:10" hidden="1">
      <c r="A13586" s="115" t="s">
        <v>13855</v>
      </c>
      <c r="B13586" s="115" t="str">
        <f t="shared" si="212"/>
        <v>FOSSA SEPTICA CILINDRICA,TIPO CAMARA IMHOFF,DE CONCRETO PRE-MOLDADO,MEDINDO 2500X3600MM.FORNECIMENTO E COLOCACAO</v>
      </c>
      <c r="C13586" s="115" t="s">
        <v>46557</v>
      </c>
      <c r="D13586" s="115" t="s">
        <v>46566</v>
      </c>
      <c r="I13586" s="115" t="s">
        <v>6</v>
      </c>
      <c r="J13586" s="115">
        <v>6547.71</v>
      </c>
    </row>
    <row r="13587" spans="1:10" hidden="1">
      <c r="A13587" s="115" t="s">
        <v>13856</v>
      </c>
      <c r="B13587" s="115" t="str">
        <f t="shared" si="212"/>
        <v>FOSSA SEPTICA CILINDRICA,TIPO CAMARA IMHOFF,DE CONCRETO PRE-MOLDADO,MEDINDO 2500X3600MM.FORNECIMENTO E COLOCACAO</v>
      </c>
      <c r="C13587" s="115" t="s">
        <v>46557</v>
      </c>
      <c r="D13587" s="115" t="s">
        <v>46566</v>
      </c>
      <c r="I13587" s="115" t="s">
        <v>6</v>
      </c>
      <c r="J13587" s="115">
        <v>6387.91</v>
      </c>
    </row>
    <row r="13588" spans="1:10" hidden="1">
      <c r="A13588" s="115" t="s">
        <v>13857</v>
      </c>
      <c r="B13588" s="115" t="str">
        <f t="shared" si="212"/>
        <v>FOSSA SEPTICA CILINDRICA,TIPO CAMARA IMHOFF,DE CONCRETO PRE-MOLDADO,MEDINDO 3000X2800MM.FORNECIMENTO E COLOCACAO</v>
      </c>
      <c r="C13588" s="115" t="s">
        <v>46557</v>
      </c>
      <c r="D13588" s="115" t="s">
        <v>46567</v>
      </c>
      <c r="I13588" s="115" t="s">
        <v>6</v>
      </c>
      <c r="J13588" s="115">
        <v>10450.15</v>
      </c>
    </row>
    <row r="13589" spans="1:10" hidden="1">
      <c r="A13589" s="115" t="s">
        <v>13858</v>
      </c>
      <c r="B13589" s="115" t="str">
        <f t="shared" si="212"/>
        <v>FOSSA SEPTICA CILINDRICA,TIPO CAMARA IMHOFF,DE CONCRETO PRE-MOLDADO,MEDINDO 3000X2800MM.FORNECIMENTO E COLOCACAO</v>
      </c>
      <c r="C13589" s="115" t="s">
        <v>46557</v>
      </c>
      <c r="D13589" s="115" t="s">
        <v>46567</v>
      </c>
      <c r="I13589" s="115" t="s">
        <v>6</v>
      </c>
      <c r="J13589" s="115">
        <v>10281.86</v>
      </c>
    </row>
    <row r="13590" spans="1:10" hidden="1">
      <c r="A13590" s="115" t="s">
        <v>13859</v>
      </c>
      <c r="B13590" s="115" t="str">
        <f t="shared" si="212"/>
        <v>FOSSA SEPTICA CILINDRICA,TIPO CAMARA IMHOFF,DE CONCRETO PRE-MOLDADO,MEDINDO 2000X7600MM.FORNECIMENTO E COLOCACAO</v>
      </c>
      <c r="C13590" s="115" t="s">
        <v>46557</v>
      </c>
      <c r="D13590" s="115" t="s">
        <v>46568</v>
      </c>
      <c r="I13590" s="115" t="s">
        <v>6</v>
      </c>
      <c r="J13590" s="115">
        <v>9064.59</v>
      </c>
    </row>
    <row r="13591" spans="1:10" hidden="1">
      <c r="A13591" s="115" t="s">
        <v>13860</v>
      </c>
      <c r="B13591" s="115" t="str">
        <f t="shared" si="212"/>
        <v>FOSSA SEPTICA CILINDRICA,TIPO CAMARA IMHOFF,DE CONCRETO PRE-MOLDADO,MEDINDO 2000X7600MM.FORNECIMENTO E COLOCACAO</v>
      </c>
      <c r="C13591" s="115" t="s">
        <v>46557</v>
      </c>
      <c r="D13591" s="115" t="s">
        <v>46568</v>
      </c>
      <c r="I13591" s="115" t="s">
        <v>6</v>
      </c>
      <c r="J13591" s="115">
        <v>8821.9500000000007</v>
      </c>
    </row>
    <row r="13592" spans="1:10" hidden="1">
      <c r="A13592" s="115" t="s">
        <v>13861</v>
      </c>
      <c r="B13592" s="115" t="str">
        <f t="shared" si="212"/>
        <v>FOSSA SEPTICA CILINDRICA,TIPO CAMARA IMHOFF,DE CONCRETO PRE-MOLDADO,MEDINDO 2500X4800MM.FORNECIMENTO E COLOCACAO</v>
      </c>
      <c r="C13592" s="115" t="s">
        <v>46557</v>
      </c>
      <c r="D13592" s="115" t="s">
        <v>46569</v>
      </c>
      <c r="I13592" s="115" t="s">
        <v>6</v>
      </c>
      <c r="J13592" s="115">
        <v>9195.9599999999991</v>
      </c>
    </row>
    <row r="13593" spans="1:10" hidden="1">
      <c r="A13593" s="115" t="s">
        <v>13862</v>
      </c>
      <c r="B13593" s="115" t="str">
        <f t="shared" si="212"/>
        <v>FOSSA SEPTICA CILINDRICA,TIPO CAMARA IMHOFF,DE CONCRETO PRE-MOLDADO,MEDINDO 2500X4800MM.FORNECIMENTO E COLOCACAO</v>
      </c>
      <c r="C13593" s="115" t="s">
        <v>46557</v>
      </c>
      <c r="D13593" s="115" t="s">
        <v>46569</v>
      </c>
      <c r="I13593" s="115" t="s">
        <v>6</v>
      </c>
      <c r="J13593" s="115">
        <v>8987.89</v>
      </c>
    </row>
    <row r="13594" spans="1:10" hidden="1">
      <c r="A13594" s="115" t="s">
        <v>13863</v>
      </c>
      <c r="B13594" s="115" t="str">
        <f t="shared" si="212"/>
        <v>FOSSA SEPTICA CILINDRICA,TIPO CAMARA IMHOFF,DE CONCRETO PRE-MOLDADO,MEDINDO 3000X3200MM.FORNECIMENTO E COLOCACAO</v>
      </c>
      <c r="C13594" s="115" t="s">
        <v>46557</v>
      </c>
      <c r="D13594" s="115" t="s">
        <v>46570</v>
      </c>
      <c r="I13594" s="115" t="s">
        <v>6</v>
      </c>
      <c r="J13594" s="115">
        <v>11330.15</v>
      </c>
    </row>
    <row r="13595" spans="1:10" hidden="1">
      <c r="A13595" s="115" t="s">
        <v>13864</v>
      </c>
      <c r="B13595" s="115" t="str">
        <f t="shared" si="212"/>
        <v>FOSSA SEPTICA CILINDRICA,TIPO CAMARA IMHOFF,DE CONCRETO PRE-MOLDADO,MEDINDO 3000X3200MM.FORNECIMENTO E COLOCACAO</v>
      </c>
      <c r="C13595" s="115" t="s">
        <v>46557</v>
      </c>
      <c r="D13595" s="115" t="s">
        <v>46570</v>
      </c>
      <c r="I13595" s="115" t="s">
        <v>6</v>
      </c>
      <c r="J13595" s="115">
        <v>11140.57</v>
      </c>
    </row>
    <row r="13596" spans="1:10" hidden="1">
      <c r="A13596" s="115" t="s">
        <v>13865</v>
      </c>
      <c r="B13596" s="115" t="str">
        <f t="shared" si="212"/>
        <v>FOSSA SEPTICA CILINDRICA,TIPO CAMARA IMHOFF,DE CONCRETO PRE-MOLDADO,MEDINDO 2500X6000MM.FORNECIMENTO E COLOCACAO</v>
      </c>
      <c r="C13596" s="115" t="s">
        <v>46557</v>
      </c>
      <c r="D13596" s="115" t="s">
        <v>46571</v>
      </c>
      <c r="I13596" s="115" t="s">
        <v>6</v>
      </c>
      <c r="J13596" s="115">
        <v>10773.15</v>
      </c>
    </row>
    <row r="13597" spans="1:10" hidden="1">
      <c r="A13597" s="115" t="s">
        <v>13866</v>
      </c>
      <c r="B13597" s="115" t="str">
        <f t="shared" si="212"/>
        <v>FOSSA SEPTICA CILINDRICA,TIPO CAMARA IMHOFF,DE CONCRETO PRE-MOLDADO,MEDINDO 2500X6000MM.FORNECIMENTO E COLOCACAO</v>
      </c>
      <c r="C13597" s="115" t="s">
        <v>46557</v>
      </c>
      <c r="D13597" s="115" t="s">
        <v>46571</v>
      </c>
      <c r="I13597" s="115" t="s">
        <v>6</v>
      </c>
      <c r="J13597" s="115">
        <v>10516.81</v>
      </c>
    </row>
    <row r="13598" spans="1:10" hidden="1">
      <c r="A13598" s="115" t="s">
        <v>13867</v>
      </c>
      <c r="B13598" s="115" t="str">
        <f t="shared" si="212"/>
        <v>FOSSA SEPTICA CILINDRICA,TIPO CAMARA IMHOFF,DE CONCRETO PRE-MOLDADO,MEDINDO 3000X4000MM.FORNECIMENTO E COLOCACAO</v>
      </c>
      <c r="C13598" s="115" t="s">
        <v>46557</v>
      </c>
      <c r="D13598" s="115" t="s">
        <v>46572</v>
      </c>
      <c r="I13598" s="115" t="s">
        <v>6</v>
      </c>
      <c r="J13598" s="115">
        <v>12708.84</v>
      </c>
    </row>
    <row r="13599" spans="1:10" hidden="1">
      <c r="A13599" s="115" t="s">
        <v>13868</v>
      </c>
      <c r="B13599" s="115" t="str">
        <f t="shared" si="212"/>
        <v>FOSSA SEPTICA CILINDRICA,TIPO CAMARA IMHOFF,DE CONCRETO PRE-MOLDADO,MEDINDO 3000X4000MM.FORNECIMENTO E COLOCACAO</v>
      </c>
      <c r="C13599" s="115" t="s">
        <v>46557</v>
      </c>
      <c r="D13599" s="115" t="s">
        <v>46572</v>
      </c>
      <c r="I13599" s="115" t="s">
        <v>6</v>
      </c>
      <c r="J13599" s="115">
        <v>12476.7</v>
      </c>
    </row>
    <row r="13600" spans="1:10" hidden="1">
      <c r="A13600" s="115" t="s">
        <v>13869</v>
      </c>
      <c r="B13600" s="115" t="str">
        <f t="shared" si="212"/>
        <v>FOSSA SEPTICA CILINDRICA,TIPO CAMARA IMHOFF,DE CONCRETO PRE-MOLDADO,MEDINDO 2500X7200MM.FORNECIMENTO E COLOCACAO</v>
      </c>
      <c r="C13600" s="115" t="s">
        <v>46557</v>
      </c>
      <c r="D13600" s="115" t="s">
        <v>46573</v>
      </c>
      <c r="I13600" s="115" t="s">
        <v>6</v>
      </c>
      <c r="J13600" s="115">
        <v>11235.53</v>
      </c>
    </row>
    <row r="13601" spans="1:10" hidden="1">
      <c r="A13601" s="115" t="s">
        <v>13870</v>
      </c>
      <c r="B13601" s="115" t="str">
        <f t="shared" si="212"/>
        <v>FOSSA SEPTICA CILINDRICA,TIPO CAMARA IMHOFF,DE CONCRETO PRE-MOLDADO,MEDINDO 2500X7200MM.FORNECIMENTO E COLOCACAO</v>
      </c>
      <c r="C13601" s="115" t="s">
        <v>46557</v>
      </c>
      <c r="D13601" s="115" t="s">
        <v>46573</v>
      </c>
      <c r="I13601" s="115" t="s">
        <v>6</v>
      </c>
      <c r="J13601" s="115">
        <v>10930.9</v>
      </c>
    </row>
    <row r="13602" spans="1:10" hidden="1">
      <c r="A13602" s="115" t="s">
        <v>13871</v>
      </c>
      <c r="B13602" s="115" t="str">
        <f t="shared" si="212"/>
        <v>FOSSA SEPTICA CILINDRICA,TIPO CAMARA IMHOFF,DE CONCRETO PRE-MOLDADO,MEDINDO 3000X4800MM.FORNECIMENTO E COLOCACAO</v>
      </c>
      <c r="C13602" s="115" t="s">
        <v>46557</v>
      </c>
      <c r="D13602" s="115" t="s">
        <v>46574</v>
      </c>
      <c r="I13602" s="115" t="s">
        <v>6</v>
      </c>
      <c r="J13602" s="115">
        <v>14948.88</v>
      </c>
    </row>
    <row r="13603" spans="1:10" hidden="1">
      <c r="A13603" s="115" t="s">
        <v>13872</v>
      </c>
      <c r="B13603" s="115" t="str">
        <f t="shared" si="212"/>
        <v>FOSSA SEPTICA CILINDRICA,TIPO CAMARA IMHOFF,DE CONCRETO PRE-MOLDADO,MEDINDO 3000X4800MM.FORNECIMENTO E COLOCACAO</v>
      </c>
      <c r="C13603" s="115" t="s">
        <v>46557</v>
      </c>
      <c r="D13603" s="115" t="s">
        <v>46574</v>
      </c>
      <c r="I13603" s="115" t="s">
        <v>6</v>
      </c>
      <c r="J13603" s="115">
        <v>14674.13</v>
      </c>
    </row>
    <row r="13604" spans="1:10" hidden="1">
      <c r="A13604" s="115" t="s">
        <v>13873</v>
      </c>
      <c r="B13604" s="115" t="str">
        <f t="shared" si="212"/>
        <v>FOSSA SEPTICA CILINDRICA,TIPO CAMARA IMHOFF,DE CONCRETO PRE-MOLDADO,MEDINDO 2500X8400MM.FORNECIMENTO E COLOCACAO</v>
      </c>
      <c r="C13604" s="115" t="s">
        <v>46557</v>
      </c>
      <c r="D13604" s="115" t="s">
        <v>46575</v>
      </c>
      <c r="I13604" s="115" t="s">
        <v>6</v>
      </c>
      <c r="J13604" s="115">
        <v>13885.72</v>
      </c>
    </row>
    <row r="13605" spans="1:10" hidden="1">
      <c r="A13605" s="115" t="s">
        <v>13874</v>
      </c>
      <c r="B13605" s="115" t="str">
        <f t="shared" si="212"/>
        <v>FOSSA SEPTICA CILINDRICA,TIPO CAMARA IMHOFF,DE CONCRETO PRE-MOLDADO,MEDINDO 2500X8400MM.FORNECIMENTO E COLOCACAO</v>
      </c>
      <c r="C13605" s="115" t="s">
        <v>46557</v>
      </c>
      <c r="D13605" s="115" t="s">
        <v>46575</v>
      </c>
      <c r="I13605" s="115" t="s">
        <v>6</v>
      </c>
      <c r="J13605" s="115">
        <v>13532.82</v>
      </c>
    </row>
    <row r="13606" spans="1:10" hidden="1">
      <c r="A13606" s="115" t="s">
        <v>13875</v>
      </c>
      <c r="B13606" s="115" t="str">
        <f t="shared" si="212"/>
        <v>FOSSA SEPTICA CILINDRICA,TIPO CAMARA IMHOFF,DE CONCRETO PRE-MOLDADO,MEDINDO 3000X5600MM.FORNECIMENTO E COLOCACAO</v>
      </c>
      <c r="C13606" s="115" t="s">
        <v>46557</v>
      </c>
      <c r="D13606" s="115" t="s">
        <v>46576</v>
      </c>
      <c r="I13606" s="115" t="s">
        <v>6</v>
      </c>
      <c r="J13606" s="115">
        <v>16412.73</v>
      </c>
    </row>
    <row r="13607" spans="1:10" hidden="1">
      <c r="A13607" s="115" t="s">
        <v>13876</v>
      </c>
      <c r="B13607" s="115" t="str">
        <f t="shared" si="212"/>
        <v>FOSSA SEPTICA CILINDRICA,TIPO CAMARA IMHOFF,DE CONCRETO PRE-MOLDADO,MEDINDO 3000X5600MM.FORNECIMENTO E COLOCACAO</v>
      </c>
      <c r="C13607" s="115" t="s">
        <v>46557</v>
      </c>
      <c r="D13607" s="115" t="s">
        <v>46576</v>
      </c>
      <c r="I13607" s="115" t="s">
        <v>6</v>
      </c>
      <c r="J13607" s="115">
        <v>16095.41</v>
      </c>
    </row>
    <row r="13608" spans="1:10" hidden="1">
      <c r="A13608" s="115" t="s">
        <v>13877</v>
      </c>
      <c r="B13608" s="115" t="str">
        <f t="shared" si="212"/>
        <v>FOSSA SEPTICA CILINDRICA,TIPO CAMARA IMHOFF,DE CONCRETO PRE-MOLDADO,MEDINDO 3000X6400MM.FORNECIMENTO E COLOCACAO</v>
      </c>
      <c r="C13608" s="115" t="s">
        <v>46557</v>
      </c>
      <c r="D13608" s="115" t="s">
        <v>46577</v>
      </c>
      <c r="I13608" s="115" t="s">
        <v>6</v>
      </c>
      <c r="J13608" s="115">
        <v>17973.77</v>
      </c>
    </row>
    <row r="13609" spans="1:10" hidden="1">
      <c r="A13609" s="115" t="s">
        <v>13878</v>
      </c>
      <c r="B13609" s="115" t="str">
        <f t="shared" si="212"/>
        <v>FOSSA SEPTICA CILINDRICA,TIPO CAMARA IMHOFF,DE CONCRETO PRE-MOLDADO,MEDINDO 3000X6400MM.FORNECIMENTO E COLOCACAO</v>
      </c>
      <c r="C13609" s="115" t="s">
        <v>46557</v>
      </c>
      <c r="D13609" s="115" t="s">
        <v>46577</v>
      </c>
      <c r="I13609" s="115" t="s">
        <v>6</v>
      </c>
      <c r="J13609" s="115">
        <v>17613.84</v>
      </c>
    </row>
    <row r="13610" spans="1:10" hidden="1">
      <c r="A13610" s="115" t="s">
        <v>13879</v>
      </c>
      <c r="B13610" s="115" t="str">
        <f t="shared" si="212"/>
        <v>FOSSA SEPTICA CILINDRICA,TIPO CAMARA IMHOFF,DE CONCRETO PRE-MOLDADO,MEDINDO 3000X7600MM.FORNECIMENTO E COLOCACAO</v>
      </c>
      <c r="C13610" s="115" t="s">
        <v>46557</v>
      </c>
      <c r="D13610" s="115" t="s">
        <v>46578</v>
      </c>
      <c r="I13610" s="115" t="s">
        <v>6</v>
      </c>
      <c r="J13610" s="115">
        <v>19672.62</v>
      </c>
    </row>
    <row r="13611" spans="1:10" hidden="1">
      <c r="A13611" s="115" t="s">
        <v>13880</v>
      </c>
      <c r="B13611" s="115" t="str">
        <f t="shared" si="212"/>
        <v>FOSSA SEPTICA CILINDRICA,TIPO CAMARA IMHOFF,DE CONCRETO PRE-MOLDADO,MEDINDO 3000X7600MM.FORNECIMENTO E COLOCACAO</v>
      </c>
      <c r="C13611" s="115" t="s">
        <v>46557</v>
      </c>
      <c r="D13611" s="115" t="s">
        <v>46578</v>
      </c>
      <c r="I13611" s="115" t="s">
        <v>6</v>
      </c>
      <c r="J13611" s="115">
        <v>19248.82</v>
      </c>
    </row>
    <row r="13612" spans="1:10" hidden="1">
      <c r="A13612" s="115" t="s">
        <v>13881</v>
      </c>
      <c r="B13612" s="115" t="str">
        <f t="shared" si="212"/>
        <v>FOSSA SEPTICA CILINDRICA,TIPO CAMARA IMHOFF,DE CONCRETO PRE-MOLDADO,MEDINDO 3000X8400MM.FORNECIMENTO E COLOCACAO</v>
      </c>
      <c r="C13612" s="115" t="s">
        <v>46557</v>
      </c>
      <c r="D13612" s="115" t="s">
        <v>46579</v>
      </c>
      <c r="I13612" s="115" t="s">
        <v>6</v>
      </c>
      <c r="J13612" s="115">
        <v>21136.47</v>
      </c>
    </row>
    <row r="13613" spans="1:10" hidden="1">
      <c r="A13613" s="115" t="s">
        <v>13882</v>
      </c>
      <c r="B13613" s="115" t="str">
        <f t="shared" si="212"/>
        <v>FOSSA SEPTICA CILINDRICA,TIPO CAMARA IMHOFF,DE CONCRETO PRE-MOLDADO,MEDINDO 3000X8400MM.FORNECIMENTO E COLOCACAO</v>
      </c>
      <c r="C13613" s="115" t="s">
        <v>46557</v>
      </c>
      <c r="D13613" s="115" t="s">
        <v>46579</v>
      </c>
      <c r="I13613" s="115" t="s">
        <v>6</v>
      </c>
      <c r="J13613" s="115">
        <v>20670.09</v>
      </c>
    </row>
    <row r="13614" spans="1:10" hidden="1">
      <c r="A13614" s="115" t="s">
        <v>13883</v>
      </c>
      <c r="B13614" s="115" t="str">
        <f t="shared" si="212"/>
        <v>FOSSA SEPTICA CILINDRICA,TIPO CAMARA UNICA,DE CONCRETO PRE-MOLDADO,MEDINDO 1200X1500MM.FORNECIMENTO E COLOCACAO</v>
      </c>
      <c r="C13614" s="115" t="s">
        <v>46580</v>
      </c>
      <c r="D13614" s="115" t="s">
        <v>46581</v>
      </c>
      <c r="I13614" s="115" t="s">
        <v>6</v>
      </c>
      <c r="J13614" s="115">
        <v>861.69</v>
      </c>
    </row>
    <row r="13615" spans="1:10" hidden="1">
      <c r="A13615" s="115" t="s">
        <v>13884</v>
      </c>
      <c r="B13615" s="115" t="str">
        <f t="shared" si="212"/>
        <v>FOSSA SEPTICA CILINDRICA,TIPO CAMARA UNICA,DE CONCRETO PRE-MOLDADO,MEDINDO 1200X1500MM.FORNECIMENTO E COLOCACAO</v>
      </c>
      <c r="C13615" s="115" t="s">
        <v>46580</v>
      </c>
      <c r="D13615" s="115" t="s">
        <v>46581</v>
      </c>
      <c r="I13615" s="115" t="s">
        <v>6</v>
      </c>
      <c r="J13615" s="115">
        <v>831.76</v>
      </c>
    </row>
    <row r="13616" spans="1:10" hidden="1">
      <c r="A13616" s="115" t="s">
        <v>13885</v>
      </c>
      <c r="B13616" s="115" t="str">
        <f t="shared" si="212"/>
        <v>FOSSA SEPTICA,DE CAMARA UNICA,TIPO CILINDRICA,DE CONCRETO PRE-MOLDADO,MEDINDO 1200X2000MM.FORNECIMENTO E COLOCACAO</v>
      </c>
      <c r="C13616" s="115" t="s">
        <v>46582</v>
      </c>
      <c r="D13616" s="115" t="s">
        <v>46583</v>
      </c>
      <c r="I13616" s="115" t="s">
        <v>6</v>
      </c>
      <c r="J13616" s="115">
        <v>1003.25</v>
      </c>
    </row>
    <row r="13617" spans="1:10" hidden="1">
      <c r="A13617" s="115" t="s">
        <v>13886</v>
      </c>
      <c r="B13617" s="115" t="str">
        <f t="shared" si="212"/>
        <v>FOSSA SEPTICA,DE CAMARA UNICA,TIPO CILINDRICA,DE CONCRETO PRE-MOLDADO,MEDINDO 1200X2000MM.FORNECIMENTO E COLOCACAO</v>
      </c>
      <c r="C13617" s="115" t="s">
        <v>46582</v>
      </c>
      <c r="D13617" s="115" t="s">
        <v>46583</v>
      </c>
      <c r="I13617" s="115" t="s">
        <v>6</v>
      </c>
      <c r="J13617" s="115">
        <v>964.94</v>
      </c>
    </row>
    <row r="13618" spans="1:10" hidden="1">
      <c r="A13618" s="115" t="s">
        <v>13887</v>
      </c>
      <c r="B13618" s="115" t="str">
        <f t="shared" si="212"/>
        <v>FOSSA SEPTICA,DE CAMARA UNICA,TIPO CILINDRICA,DE CONCRETO PRE-MOLDADO,MEDINDO 1200X2500MM.FORNECIMENTO E COLOCACAO</v>
      </c>
      <c r="C13618" s="115" t="s">
        <v>46582</v>
      </c>
      <c r="D13618" s="115" t="s">
        <v>46584</v>
      </c>
      <c r="I13618" s="115" t="s">
        <v>6</v>
      </c>
      <c r="J13618" s="115">
        <v>1165.05</v>
      </c>
    </row>
    <row r="13619" spans="1:10" hidden="1">
      <c r="A13619" s="115" t="s">
        <v>13888</v>
      </c>
      <c r="B13619" s="115" t="str">
        <f t="shared" si="212"/>
        <v>FOSSA SEPTICA,DE CAMARA UNICA,TIPO CILINDRICA,DE CONCRETO PRE-MOLDADO,MEDINDO 1200X2500MM.FORNECIMENTO E COLOCACAO</v>
      </c>
      <c r="C13619" s="115" t="s">
        <v>46582</v>
      </c>
      <c r="D13619" s="115" t="s">
        <v>46584</v>
      </c>
      <c r="I13619" s="115" t="s">
        <v>6</v>
      </c>
      <c r="J13619" s="115">
        <v>1118.3499999999999</v>
      </c>
    </row>
    <row r="13620" spans="1:10" hidden="1">
      <c r="A13620" s="115" t="s">
        <v>13889</v>
      </c>
      <c r="B13620" s="115" t="str">
        <f t="shared" si="212"/>
        <v>FOSSA SEPTICA,DE CAMARA UNICA,TIPO CILINDRICA,DE CONCRETO PRE-MOLDADO,MEDINDO 1500X2000MM.FORNECIMENTO E COLOCACAO</v>
      </c>
      <c r="C13620" s="115" t="s">
        <v>46582</v>
      </c>
      <c r="D13620" s="115" t="s">
        <v>46585</v>
      </c>
      <c r="I13620" s="115" t="s">
        <v>6</v>
      </c>
      <c r="J13620" s="115">
        <v>1628.04</v>
      </c>
    </row>
    <row r="13621" spans="1:10" hidden="1">
      <c r="A13621" s="115" t="s">
        <v>13890</v>
      </c>
      <c r="B13621" s="115" t="str">
        <f t="shared" si="212"/>
        <v>FOSSA SEPTICA,DE CAMARA UNICA,TIPO CILINDRICA,DE CONCRETO PRE-MOLDADO,MEDINDO 1500X2000MM.FORNECIMENTO E COLOCACAO</v>
      </c>
      <c r="C13621" s="115" t="s">
        <v>46582</v>
      </c>
      <c r="D13621" s="115" t="s">
        <v>46585</v>
      </c>
      <c r="I13621" s="115" t="s">
        <v>6</v>
      </c>
      <c r="J13621" s="115">
        <v>1573.23</v>
      </c>
    </row>
    <row r="13622" spans="1:10" hidden="1">
      <c r="A13622" s="115" t="s">
        <v>13891</v>
      </c>
      <c r="B13622" s="115" t="str">
        <f t="shared" si="212"/>
        <v>FOSSA SEPTICA,DE CAMARA UNICA,TIPO CILINDRICA,DE CONCRETO PRE-MOLDADO,MEDINDO 1200X3500MM.FORNECIMENTO E COLOCACAO</v>
      </c>
      <c r="C13622" s="115" t="s">
        <v>46582</v>
      </c>
      <c r="D13622" s="115" t="s">
        <v>46586</v>
      </c>
      <c r="I13622" s="115" t="s">
        <v>6</v>
      </c>
      <c r="J13622" s="115">
        <v>1542.41</v>
      </c>
    </row>
    <row r="13623" spans="1:10" hidden="1">
      <c r="A13623" s="115" t="s">
        <v>13892</v>
      </c>
      <c r="B13623" s="115" t="str">
        <f t="shared" si="212"/>
        <v>FOSSA SEPTICA,DE CAMARA UNICA,TIPO CILINDRICA,DE CONCRETO PRE-MOLDADO,MEDINDO 1200X3500MM.FORNECIMENTO E COLOCACAO</v>
      </c>
      <c r="C13623" s="115" t="s">
        <v>46582</v>
      </c>
      <c r="D13623" s="115" t="s">
        <v>46586</v>
      </c>
      <c r="I13623" s="115" t="s">
        <v>6</v>
      </c>
      <c r="J13623" s="115">
        <v>1478.93</v>
      </c>
    </row>
    <row r="13624" spans="1:10" hidden="1">
      <c r="A13624" s="115" t="s">
        <v>13893</v>
      </c>
      <c r="B13624" s="115" t="str">
        <f t="shared" si="212"/>
        <v>FOSSA SEPTICA,DE CAMARA UNICA,TIPO CILINDRICA,DE CONCRETO PRE-MOLDADO,MEDINDO 1500X2400MM.FORNECIMENTO E COLOCACAO</v>
      </c>
      <c r="C13624" s="115" t="s">
        <v>46582</v>
      </c>
      <c r="D13624" s="115" t="s">
        <v>46587</v>
      </c>
      <c r="I13624" s="115" t="s">
        <v>6</v>
      </c>
      <c r="J13624" s="115">
        <v>1930.74</v>
      </c>
    </row>
    <row r="13625" spans="1:10" hidden="1">
      <c r="A13625" s="115" t="s">
        <v>13894</v>
      </c>
      <c r="B13625" s="115" t="str">
        <f t="shared" si="212"/>
        <v>FOSSA SEPTICA,DE CAMARA UNICA,TIPO CILINDRICA,DE CONCRETO PRE-MOLDADO,MEDINDO 1500X2400MM.FORNECIMENTO E COLOCACAO</v>
      </c>
      <c r="C13625" s="115" t="s">
        <v>46582</v>
      </c>
      <c r="D13625" s="115" t="s">
        <v>46587</v>
      </c>
      <c r="I13625" s="115" t="s">
        <v>6</v>
      </c>
      <c r="J13625" s="115">
        <v>1866.77</v>
      </c>
    </row>
    <row r="13626" spans="1:10" hidden="1">
      <c r="A13626" s="115" t="s">
        <v>13895</v>
      </c>
      <c r="B13626" s="115" t="str">
        <f t="shared" si="212"/>
        <v>FOSSA SEPTICA,DE CAMARA UNICA,TIPO CILINDRICA,DE CONCRETO PRE-MOLDADO,MEDINDO 1200X5000MM.FORNECIMENTO E COLOCACAO</v>
      </c>
      <c r="C13626" s="115" t="s">
        <v>46582</v>
      </c>
      <c r="D13626" s="115" t="s">
        <v>46588</v>
      </c>
      <c r="I13626" s="115" t="s">
        <v>6</v>
      </c>
      <c r="J13626" s="115">
        <v>2108.35</v>
      </c>
    </row>
    <row r="13627" spans="1:10" hidden="1">
      <c r="A13627" s="115" t="s">
        <v>13896</v>
      </c>
      <c r="B13627" s="115" t="str">
        <f t="shared" si="212"/>
        <v>FOSSA SEPTICA,DE CAMARA UNICA,TIPO CILINDRICA,DE CONCRETO PRE-MOLDADO,MEDINDO 1200X5000MM.FORNECIMENTO E COLOCACAO</v>
      </c>
      <c r="C13627" s="115" t="s">
        <v>46582</v>
      </c>
      <c r="D13627" s="115" t="s">
        <v>46588</v>
      </c>
      <c r="I13627" s="115" t="s">
        <v>6</v>
      </c>
      <c r="J13627" s="115">
        <v>2019.73</v>
      </c>
    </row>
    <row r="13628" spans="1:10" hidden="1">
      <c r="A13628" s="115" t="s">
        <v>13897</v>
      </c>
      <c r="B13628" s="115" t="str">
        <f t="shared" si="212"/>
        <v>FOSSA SEPTICA,DE CAMARA UNICA,TIPO CILINDRICA,DE CONCRETO PRE-MOLDADO,MEDINDO 1500X3200MM.FORNECIMENTO E COLOCACAO</v>
      </c>
      <c r="C13628" s="115" t="s">
        <v>46582</v>
      </c>
      <c r="D13628" s="115" t="s">
        <v>46589</v>
      </c>
      <c r="I13628" s="115" t="s">
        <v>6</v>
      </c>
      <c r="J13628" s="115">
        <v>2635.91</v>
      </c>
    </row>
    <row r="13629" spans="1:10" hidden="1">
      <c r="A13629" s="115" t="s">
        <v>13898</v>
      </c>
      <c r="B13629" s="115" t="str">
        <f t="shared" si="212"/>
        <v>FOSSA SEPTICA,DE CAMARA UNICA,TIPO CILINDRICA,DE CONCRETO PRE-MOLDADO,MEDINDO 1500X3200MM.FORNECIMENTO E COLOCACAO</v>
      </c>
      <c r="C13629" s="115" t="s">
        <v>46582</v>
      </c>
      <c r="D13629" s="115" t="s">
        <v>46589</v>
      </c>
      <c r="I13629" s="115" t="s">
        <v>6</v>
      </c>
      <c r="J13629" s="115">
        <v>2553.65</v>
      </c>
    </row>
    <row r="13630" spans="1:10" hidden="1">
      <c r="A13630" s="115" t="s">
        <v>13899</v>
      </c>
      <c r="B13630" s="115" t="str">
        <f t="shared" si="212"/>
        <v>FOSSA SEPTICA,DE CAMARA UNICA,TIPO CILINDRICA,DE CONCRETO PRE-MOLDADO,MEDINDO 2000X2000MM.FORNECIMENTO E COLOCACAO</v>
      </c>
      <c r="C13630" s="115" t="s">
        <v>46582</v>
      </c>
      <c r="D13630" s="115" t="s">
        <v>46590</v>
      </c>
      <c r="I13630" s="115" t="s">
        <v>6</v>
      </c>
      <c r="J13630" s="115">
        <v>2482.69</v>
      </c>
    </row>
    <row r="13631" spans="1:10" hidden="1">
      <c r="A13631" s="115" t="s">
        <v>13900</v>
      </c>
      <c r="B13631" s="115" t="str">
        <f t="shared" si="212"/>
        <v>FOSSA SEPTICA,DE CAMARA UNICA,TIPO CILINDRICA,DE CONCRETO PRE-MOLDADO,MEDINDO 2000X2000MM.FORNECIMENTO E COLOCACAO</v>
      </c>
      <c r="C13631" s="115" t="s">
        <v>46582</v>
      </c>
      <c r="D13631" s="115" t="s">
        <v>46590</v>
      </c>
      <c r="I13631" s="115" t="s">
        <v>6</v>
      </c>
      <c r="J13631" s="115">
        <v>2410.46</v>
      </c>
    </row>
    <row r="13632" spans="1:10" hidden="1">
      <c r="A13632" s="115" t="s">
        <v>13901</v>
      </c>
      <c r="B13632" s="115" t="str">
        <f t="shared" si="212"/>
        <v>FOSSA SEPTICA,DE CAMARA UNICA,TIPO CILINDRICA,DE CONCRETO PRE-MOLDADO,MEDINDO 1200X6000MM.FORNECIMENTO E COLOCACAO</v>
      </c>
      <c r="C13632" s="115" t="s">
        <v>46582</v>
      </c>
      <c r="D13632" s="115" t="s">
        <v>46591</v>
      </c>
      <c r="I13632" s="115" t="s">
        <v>6</v>
      </c>
      <c r="J13632" s="115">
        <v>2479.0700000000002</v>
      </c>
    </row>
    <row r="13633" spans="1:10" hidden="1">
      <c r="A13633" s="115" t="s">
        <v>13902</v>
      </c>
      <c r="B13633" s="115" t="str">
        <f t="shared" si="212"/>
        <v>FOSSA SEPTICA,DE CAMARA UNICA,TIPO CILINDRICA,DE CONCRETO PRE-MOLDADO,MEDINDO 1200X6000MM.FORNECIMENTO E COLOCACAO</v>
      </c>
      <c r="C13633" s="115" t="s">
        <v>46582</v>
      </c>
      <c r="D13633" s="115" t="s">
        <v>46591</v>
      </c>
      <c r="I13633" s="115" t="s">
        <v>6</v>
      </c>
      <c r="J13633" s="115">
        <v>2373.7600000000002</v>
      </c>
    </row>
    <row r="13634" spans="1:10" hidden="1">
      <c r="A13634" s="115" t="s">
        <v>13903</v>
      </c>
      <c r="B13634" s="115" t="str">
        <f t="shared" si="212"/>
        <v>FOSSA SEPTICA,DE CAMARA UNICA,TIPO CILINDRICA,DE CONCRETO PRE-MOLDADO,MEDINDO 1500X4000MM.FORNECIMENTO E COLOCACAO</v>
      </c>
      <c r="C13634" s="115" t="s">
        <v>46582</v>
      </c>
      <c r="D13634" s="115" t="s">
        <v>46592</v>
      </c>
      <c r="I13634" s="115" t="s">
        <v>6</v>
      </c>
      <c r="J13634" s="115">
        <v>2909.31</v>
      </c>
    </row>
    <row r="13635" spans="1:10" hidden="1">
      <c r="A13635" s="115" t="s">
        <v>13904</v>
      </c>
      <c r="B13635" s="115" t="str">
        <f t="shared" si="212"/>
        <v>FOSSA SEPTICA,DE CAMARA UNICA,TIPO CILINDRICA,DE CONCRETO PRE-MOLDADO,MEDINDO 1500X4000MM.FORNECIMENTO E COLOCACAO</v>
      </c>
      <c r="C13635" s="115" t="s">
        <v>46582</v>
      </c>
      <c r="D13635" s="115" t="s">
        <v>46592</v>
      </c>
      <c r="I13635" s="115" t="s">
        <v>6</v>
      </c>
      <c r="J13635" s="115">
        <v>2808.73</v>
      </c>
    </row>
    <row r="13636" spans="1:10" hidden="1">
      <c r="A13636" s="115" t="s">
        <v>13905</v>
      </c>
      <c r="B13636" s="115" t="str">
        <f t="shared" si="212"/>
        <v>FOSSA SEPTICA,DE CAMARA UNICA,TIPO CILINDRICA,DE CONCRETO PRE-MOLDADO,MEDINDO 2000X2400MM.FORNECIMENTO E COLOCACAO</v>
      </c>
      <c r="C13636" s="115" t="s">
        <v>46582</v>
      </c>
      <c r="D13636" s="115" t="s">
        <v>46593</v>
      </c>
      <c r="I13636" s="115" t="s">
        <v>6</v>
      </c>
      <c r="J13636" s="115">
        <v>2874.77</v>
      </c>
    </row>
    <row r="13637" spans="1:10" hidden="1">
      <c r="A13637" s="115" t="s">
        <v>13906</v>
      </c>
      <c r="B13637" s="115" t="str">
        <f t="shared" ref="B13637:B13700" si="213">C13637&amp;D13637&amp;E13637&amp;F13637&amp;G13637&amp;H13637</f>
        <v>FOSSA SEPTICA,DE CAMARA UNICA,TIPO CILINDRICA,DE CONCRETO PRE-MOLDADO,MEDINDO 2000X2400MM.FORNECIMENTO E COLOCACAO</v>
      </c>
      <c r="C13637" s="115" t="s">
        <v>46582</v>
      </c>
      <c r="D13637" s="115" t="s">
        <v>46593</v>
      </c>
      <c r="I13637" s="115" t="s">
        <v>6</v>
      </c>
      <c r="J13637" s="115">
        <v>2790.17</v>
      </c>
    </row>
    <row r="13638" spans="1:10" hidden="1">
      <c r="A13638" s="115" t="s">
        <v>13907</v>
      </c>
      <c r="B13638" s="115" t="str">
        <f t="shared" si="213"/>
        <v>FOSSA SEPTICA,DE CAMARA UNICA,TIPO CILINDRICA,DE CONCRETO PRE-MOLDADO,MEDINDO 1200X7000MM.FORNECIMENTO E COLOCACAO</v>
      </c>
      <c r="C13638" s="115" t="s">
        <v>46582</v>
      </c>
      <c r="D13638" s="115" t="s">
        <v>46594</v>
      </c>
      <c r="I13638" s="115" t="s">
        <v>6</v>
      </c>
      <c r="J13638" s="115">
        <v>2855.1</v>
      </c>
    </row>
    <row r="13639" spans="1:10" hidden="1">
      <c r="A13639" s="115" t="s">
        <v>13908</v>
      </c>
      <c r="B13639" s="115" t="str">
        <f t="shared" si="213"/>
        <v>FOSSA SEPTICA,DE CAMARA UNICA,TIPO CILINDRICA,DE CONCRETO PRE-MOLDADO,MEDINDO 1200X7000MM.FORNECIMENTO E COLOCACAO</v>
      </c>
      <c r="C13639" s="115" t="s">
        <v>46582</v>
      </c>
      <c r="D13639" s="115" t="s">
        <v>46594</v>
      </c>
      <c r="I13639" s="115" t="s">
        <v>6</v>
      </c>
      <c r="J13639" s="115">
        <v>2732.94</v>
      </c>
    </row>
    <row r="13640" spans="1:10" hidden="1">
      <c r="A13640" s="115" t="s">
        <v>13909</v>
      </c>
      <c r="B13640" s="115" t="str">
        <f t="shared" si="213"/>
        <v>FOSSA SEPTICA,DE CAMARA UNICA,TIPO CILINDRICA,DE CONCRETO PRE-MOLDADO,MEDINDO 1500X4400MM.FORNECIMENTO E COLOCACAO</v>
      </c>
      <c r="C13640" s="115" t="s">
        <v>46582</v>
      </c>
      <c r="D13640" s="115" t="s">
        <v>46595</v>
      </c>
      <c r="I13640" s="115" t="s">
        <v>6</v>
      </c>
      <c r="J13640" s="115">
        <v>3212.01</v>
      </c>
    </row>
    <row r="13641" spans="1:10" hidden="1">
      <c r="A13641" s="115" t="s">
        <v>13910</v>
      </c>
      <c r="B13641" s="115" t="str">
        <f t="shared" si="213"/>
        <v>FOSSA SEPTICA,DE CAMARA UNICA,TIPO CILINDRICA,DE CONCRETO PRE-MOLDADO,MEDINDO 1500X4400MM.FORNECIMENTO E COLOCACAO</v>
      </c>
      <c r="C13641" s="115" t="s">
        <v>46582</v>
      </c>
      <c r="D13641" s="115" t="s">
        <v>46595</v>
      </c>
      <c r="I13641" s="115" t="s">
        <v>6</v>
      </c>
      <c r="J13641" s="115">
        <v>3102.27</v>
      </c>
    </row>
    <row r="13642" spans="1:10" hidden="1">
      <c r="A13642" s="115" t="s">
        <v>13911</v>
      </c>
      <c r="B13642" s="115" t="str">
        <f t="shared" si="213"/>
        <v>FOSSA SEPTICA,DE CAMARA UNICA,TIPO CILINDRICA,DE CONCRETO PRE-MOLDADO,MEDINDO 2000X3200MM.FORNECIMENTO E COLOCACAO</v>
      </c>
      <c r="C13642" s="115" t="s">
        <v>46582</v>
      </c>
      <c r="D13642" s="115" t="s">
        <v>46596</v>
      </c>
      <c r="I13642" s="115" t="s">
        <v>6</v>
      </c>
      <c r="J13642" s="115">
        <v>3645.51</v>
      </c>
    </row>
    <row r="13643" spans="1:10" hidden="1">
      <c r="A13643" s="115" t="s">
        <v>13912</v>
      </c>
      <c r="B13643" s="115" t="str">
        <f t="shared" si="213"/>
        <v>FOSSA SEPTICA,DE CAMARA UNICA,TIPO CILINDRICA,DE CONCRETO PRE-MOLDADO,MEDINDO 2000X3200MM.FORNECIMENTO E COLOCACAO</v>
      </c>
      <c r="C13643" s="115" t="s">
        <v>46582</v>
      </c>
      <c r="D13643" s="115" t="s">
        <v>46596</v>
      </c>
      <c r="I13643" s="115" t="s">
        <v>6</v>
      </c>
      <c r="J13643" s="115">
        <v>3536.59</v>
      </c>
    </row>
    <row r="13644" spans="1:10" hidden="1">
      <c r="A13644" s="115" t="s">
        <v>13913</v>
      </c>
      <c r="B13644" s="115" t="str">
        <f t="shared" si="213"/>
        <v>FOSSA SEPTICA,DE CAMARA UNICA,TIPO CILINDRICA,DE CONCRETO PRE-MOLDADO,MEDINDO 2500X2000MM.FORNECIMENTO E COLOCACAO</v>
      </c>
      <c r="C13644" s="115" t="s">
        <v>46582</v>
      </c>
      <c r="D13644" s="115" t="s">
        <v>46597</v>
      </c>
      <c r="I13644" s="115" t="s">
        <v>6</v>
      </c>
      <c r="J13644" s="115">
        <v>3264.02</v>
      </c>
    </row>
    <row r="13645" spans="1:10" hidden="1">
      <c r="A13645" s="115" t="s">
        <v>13914</v>
      </c>
      <c r="B13645" s="115" t="str">
        <f t="shared" si="213"/>
        <v>FOSSA SEPTICA,DE CAMARA UNICA,TIPO CILINDRICA,DE CONCRETO PRE-MOLDADO,MEDINDO 2500X2000MM.FORNECIMENTO E COLOCACAO</v>
      </c>
      <c r="C13645" s="115" t="s">
        <v>46582</v>
      </c>
      <c r="D13645" s="115" t="s">
        <v>46597</v>
      </c>
      <c r="I13645" s="115" t="s">
        <v>6</v>
      </c>
      <c r="J13645" s="115">
        <v>3168.59</v>
      </c>
    </row>
    <row r="13646" spans="1:10" hidden="1">
      <c r="A13646" s="115" t="s">
        <v>13915</v>
      </c>
      <c r="B13646" s="115" t="str">
        <f t="shared" si="213"/>
        <v>FOSSA SEPTICA,DE CAMARA UNICA,TIPO CILINDRICA,DE CONCRETO PRE-MOLDADO,MEDINDO 1200X9500MM.FORNECIMENTO E COLOCACAO</v>
      </c>
      <c r="C13646" s="115" t="s">
        <v>46582</v>
      </c>
      <c r="D13646" s="115" t="s">
        <v>46598</v>
      </c>
      <c r="I13646" s="115" t="s">
        <v>6</v>
      </c>
      <c r="J13646" s="115">
        <v>3788.65</v>
      </c>
    </row>
    <row r="13647" spans="1:10" hidden="1">
      <c r="A13647" s="115" t="s">
        <v>13916</v>
      </c>
      <c r="B13647" s="115" t="str">
        <f t="shared" si="213"/>
        <v>FOSSA SEPTICA,DE CAMARA UNICA,TIPO CILINDRICA,DE CONCRETO PRE-MOLDADO,MEDINDO 1200X9500MM.FORNECIMENTO E COLOCACAO</v>
      </c>
      <c r="C13647" s="115" t="s">
        <v>46582</v>
      </c>
      <c r="D13647" s="115" t="s">
        <v>46598</v>
      </c>
      <c r="I13647" s="115" t="s">
        <v>6</v>
      </c>
      <c r="J13647" s="115">
        <v>3624.55</v>
      </c>
    </row>
    <row r="13648" spans="1:10" hidden="1">
      <c r="A13648" s="115" t="s">
        <v>13917</v>
      </c>
      <c r="B13648" s="115" t="str">
        <f t="shared" si="213"/>
        <v>FOSSA SEPTICA,DE CAMARA UNICA,TIPO CILINDRICA,DE CONCRETO PRE-MOLDADO,MEDINDO 1500X6000MM.FORNECIMENTO E COLOCACAO</v>
      </c>
      <c r="C13648" s="115" t="s">
        <v>46582</v>
      </c>
      <c r="D13648" s="115" t="s">
        <v>46599</v>
      </c>
      <c r="I13648" s="115" t="s">
        <v>6</v>
      </c>
      <c r="J13648" s="115">
        <v>4164.6099999999997</v>
      </c>
    </row>
    <row r="13649" spans="1:10" hidden="1">
      <c r="A13649" s="115" t="s">
        <v>13918</v>
      </c>
      <c r="B13649" s="115" t="str">
        <f t="shared" si="213"/>
        <v>FOSSA SEPTICA,DE CAMARA UNICA,TIPO CILINDRICA,DE CONCRETO PRE-MOLDADO,MEDINDO 1500X6000MM.FORNECIMENTO E COLOCACAO</v>
      </c>
      <c r="C13649" s="115" t="s">
        <v>46582</v>
      </c>
      <c r="D13649" s="115" t="s">
        <v>46599</v>
      </c>
      <c r="I13649" s="115" t="s">
        <v>6</v>
      </c>
      <c r="J13649" s="115">
        <v>4018.27</v>
      </c>
    </row>
    <row r="13650" spans="1:10" hidden="1">
      <c r="A13650" s="115" t="s">
        <v>13919</v>
      </c>
      <c r="B13650" s="115" t="str">
        <f t="shared" si="213"/>
        <v>FOSSA SEPTICA,DE CAMARA UNICA,TIPO CILINDRICA,DE CONCRETO PRE-MOLDADO,MEDINDO 2000X3600MM.FORNECIMENTO E COLOCACAO</v>
      </c>
      <c r="C13650" s="115" t="s">
        <v>46582</v>
      </c>
      <c r="D13650" s="115" t="s">
        <v>46600</v>
      </c>
      <c r="I13650" s="115" t="s">
        <v>6</v>
      </c>
      <c r="J13650" s="115">
        <v>4030.89</v>
      </c>
    </row>
    <row r="13651" spans="1:10" hidden="1">
      <c r="A13651" s="115" t="s">
        <v>13920</v>
      </c>
      <c r="B13651" s="115" t="str">
        <f t="shared" si="213"/>
        <v>FOSSA SEPTICA,DE CAMARA UNICA,TIPO CILINDRICA,DE CONCRETO PRE-MOLDADO,MEDINDO 2000X3600MM.FORNECIMENTO E COLOCACAO</v>
      </c>
      <c r="C13651" s="115" t="s">
        <v>46582</v>
      </c>
      <c r="D13651" s="115" t="s">
        <v>46600</v>
      </c>
      <c r="I13651" s="115" t="s">
        <v>6</v>
      </c>
      <c r="J13651" s="115">
        <v>3909.82</v>
      </c>
    </row>
    <row r="13652" spans="1:10" hidden="1">
      <c r="A13652" s="115" t="s">
        <v>13921</v>
      </c>
      <c r="B13652" s="115" t="str">
        <f t="shared" si="213"/>
        <v>FOSSA SEPTICA,DE CAMARA UNICA,TIPO CILINDRICA,DE CONCRETO PRE-MOLDADO,MEDINDO 2500X2400MM.FORNECIMENTO E COLOCACAO</v>
      </c>
      <c r="C13652" s="115" t="s">
        <v>46582</v>
      </c>
      <c r="D13652" s="115" t="s">
        <v>46601</v>
      </c>
      <c r="I13652" s="115" t="s">
        <v>6</v>
      </c>
      <c r="J13652" s="115">
        <v>3847.52</v>
      </c>
    </row>
    <row r="13653" spans="1:10" hidden="1">
      <c r="A13653" s="115" t="s">
        <v>13922</v>
      </c>
      <c r="B13653" s="115" t="str">
        <f t="shared" si="213"/>
        <v>FOSSA SEPTICA,DE CAMARA UNICA,TIPO CILINDRICA,DE CONCRETO PRE-MOLDADO,MEDINDO 2500X2400MM.FORNECIMENTO E COLOCACAO</v>
      </c>
      <c r="C13653" s="115" t="s">
        <v>46582</v>
      </c>
      <c r="D13653" s="115" t="s">
        <v>46601</v>
      </c>
      <c r="I13653" s="115" t="s">
        <v>6</v>
      </c>
      <c r="J13653" s="115">
        <v>3735.99</v>
      </c>
    </row>
    <row r="13654" spans="1:10" hidden="1">
      <c r="A13654" s="115" t="s">
        <v>13923</v>
      </c>
      <c r="B13654" s="115" t="str">
        <f t="shared" si="213"/>
        <v>FOSSA SEPTICA,DE CAMARA UNICA,TIPO CILINDRICA,DE CONCRETO PRE-MOLDADO,MEDINDO 2000X4000MM.FORNECIMENTO E COLOCACAO</v>
      </c>
      <c r="C13654" s="115" t="s">
        <v>46582</v>
      </c>
      <c r="D13654" s="115" t="s">
        <v>46602</v>
      </c>
      <c r="I13654" s="115" t="s">
        <v>6</v>
      </c>
      <c r="J13654" s="115">
        <v>4416.25</v>
      </c>
    </row>
    <row r="13655" spans="1:10" hidden="1">
      <c r="A13655" s="115" t="s">
        <v>13924</v>
      </c>
      <c r="B13655" s="115" t="str">
        <f t="shared" si="213"/>
        <v>FOSSA SEPTICA,DE CAMARA UNICA,TIPO CILINDRICA,DE CONCRETO PRE-MOLDADO,MEDINDO 2000X4000MM.FORNECIMENTO E COLOCACAO</v>
      </c>
      <c r="C13655" s="115" t="s">
        <v>46582</v>
      </c>
      <c r="D13655" s="115" t="s">
        <v>46602</v>
      </c>
      <c r="I13655" s="115" t="s">
        <v>6</v>
      </c>
      <c r="J13655" s="115">
        <v>4283.0200000000004</v>
      </c>
    </row>
    <row r="13656" spans="1:10" hidden="1">
      <c r="A13656" s="115" t="s">
        <v>13925</v>
      </c>
      <c r="B13656" s="115" t="str">
        <f t="shared" si="213"/>
        <v>FOSSA SEPTICA,DE CAMARA UNICA,TIPO CILINDRICA,DE CONCRETO PRE-MOLDADO,MEDINDO 2500X2800MM.FORNECIMENTO E COLOCACAO</v>
      </c>
      <c r="C13656" s="115" t="s">
        <v>46582</v>
      </c>
      <c r="D13656" s="115" t="s">
        <v>46603</v>
      </c>
      <c r="I13656" s="115" t="s">
        <v>6</v>
      </c>
      <c r="J13656" s="115">
        <v>4030.9</v>
      </c>
    </row>
    <row r="13657" spans="1:10" hidden="1">
      <c r="A13657" s="115" t="s">
        <v>13926</v>
      </c>
      <c r="B13657" s="115" t="str">
        <f t="shared" si="213"/>
        <v>FOSSA SEPTICA,DE CAMARA UNICA,TIPO CILINDRICA,DE CONCRETO PRE-MOLDADO,MEDINDO 2500X2800MM.FORNECIMENTO E COLOCACAO</v>
      </c>
      <c r="C13657" s="115" t="s">
        <v>46582</v>
      </c>
      <c r="D13657" s="115" t="s">
        <v>46603</v>
      </c>
      <c r="I13657" s="115" t="s">
        <v>6</v>
      </c>
      <c r="J13657" s="115">
        <v>3903.28</v>
      </c>
    </row>
    <row r="13658" spans="1:10" hidden="1">
      <c r="A13658" s="115" t="s">
        <v>13927</v>
      </c>
      <c r="B13658" s="115" t="str">
        <f t="shared" si="213"/>
        <v>FOSSA SEPTICA,DE CAMARA UNICA,TIPO CILINDRICA,DE CONCRETO PRE-MOLDADO,MEDINDO 1500X8400MM.FORNECIMENTO E COLOCACAO</v>
      </c>
      <c r="C13658" s="115" t="s">
        <v>46582</v>
      </c>
      <c r="D13658" s="115" t="s">
        <v>46604</v>
      </c>
      <c r="I13658" s="115" t="s">
        <v>6</v>
      </c>
      <c r="J13658" s="115">
        <v>5852.59</v>
      </c>
    </row>
    <row r="13659" spans="1:10" hidden="1">
      <c r="A13659" s="115" t="s">
        <v>13928</v>
      </c>
      <c r="B13659" s="115" t="str">
        <f t="shared" si="213"/>
        <v>FOSSA SEPTICA,DE CAMARA UNICA,TIPO CILINDRICA,DE CONCRETO PRE-MOLDADO,MEDINDO 1500X8400MM.FORNECIMENTO E COLOCACAO</v>
      </c>
      <c r="C13659" s="115" t="s">
        <v>46582</v>
      </c>
      <c r="D13659" s="115" t="s">
        <v>46604</v>
      </c>
      <c r="I13659" s="115" t="s">
        <v>6</v>
      </c>
      <c r="J13659" s="115">
        <v>5651.31</v>
      </c>
    </row>
    <row r="13660" spans="1:10" hidden="1">
      <c r="A13660" s="115" t="s">
        <v>13929</v>
      </c>
      <c r="B13660" s="115" t="str">
        <f t="shared" si="213"/>
        <v>FOSSA SEPTICA,DE CAMARA UNICA,TIPO CILINDRICA,DE CONCRETO PRE-MOLDADO,MEDINDO 2000X5200MM.FORNECIMENTO E COLOCACAO</v>
      </c>
      <c r="C13660" s="115" t="s">
        <v>46582</v>
      </c>
      <c r="D13660" s="115" t="s">
        <v>46605</v>
      </c>
      <c r="I13660" s="115" t="s">
        <v>6</v>
      </c>
      <c r="J13660" s="115">
        <v>5554.37</v>
      </c>
    </row>
    <row r="13661" spans="1:10" hidden="1">
      <c r="A13661" s="115" t="s">
        <v>13930</v>
      </c>
      <c r="B13661" s="115" t="str">
        <f t="shared" si="213"/>
        <v>FOSSA SEPTICA,DE CAMARA UNICA,TIPO CILINDRICA,DE CONCRETO PRE-MOLDADO,MEDINDO 2000X5200MM.FORNECIMENTO E COLOCACAO</v>
      </c>
      <c r="C13661" s="115" t="s">
        <v>46582</v>
      </c>
      <c r="D13661" s="115" t="s">
        <v>46605</v>
      </c>
      <c r="I13661" s="115" t="s">
        <v>6</v>
      </c>
      <c r="J13661" s="115">
        <v>5384.67</v>
      </c>
    </row>
    <row r="13662" spans="1:10" hidden="1">
      <c r="A13662" s="115" t="s">
        <v>13931</v>
      </c>
      <c r="B13662" s="115" t="str">
        <f t="shared" si="213"/>
        <v>FOSSA SEPTICA,DE CAMARA UNICA,TIPO CILINDRICA,DE CONCRETO PRE-MOLDADO,MEDINDO 2500X3200MM.FORNECIMENTO E COLOCACAO</v>
      </c>
      <c r="C13662" s="115" t="s">
        <v>46582</v>
      </c>
      <c r="D13662" s="115" t="s">
        <v>46606</v>
      </c>
      <c r="I13662" s="115" t="s">
        <v>6</v>
      </c>
      <c r="J13662" s="115">
        <v>5013.3999999999996</v>
      </c>
    </row>
    <row r="13663" spans="1:10" hidden="1">
      <c r="A13663" s="115" t="s">
        <v>13932</v>
      </c>
      <c r="B13663" s="115" t="str">
        <f t="shared" si="213"/>
        <v>FOSSA SEPTICA,DE CAMARA UNICA,TIPO CILINDRICA,DE CONCRETO PRE-MOLDADO,MEDINDO 2500X3200MM.FORNECIMENTO E COLOCACAO</v>
      </c>
      <c r="C13663" s="115" t="s">
        <v>46582</v>
      </c>
      <c r="D13663" s="115" t="s">
        <v>46606</v>
      </c>
      <c r="I13663" s="115" t="s">
        <v>6</v>
      </c>
      <c r="J13663" s="115">
        <v>4869.68</v>
      </c>
    </row>
    <row r="13664" spans="1:10" hidden="1">
      <c r="A13664" s="115" t="s">
        <v>13933</v>
      </c>
      <c r="B13664" s="115" t="str">
        <f t="shared" si="213"/>
        <v>FOSSA SEPTICA,DE CAMARA UNICA,TIPO CILINDRICA,DE CONCRETO PRE-MOLDADO,MEDINDO 2000X6000MM.FORNECIMENTO E COLOCACAO</v>
      </c>
      <c r="C13664" s="115" t="s">
        <v>46582</v>
      </c>
      <c r="D13664" s="115" t="s">
        <v>46607</v>
      </c>
      <c r="I13664" s="115" t="s">
        <v>6</v>
      </c>
      <c r="J13664" s="115">
        <v>6291.11</v>
      </c>
    </row>
    <row r="13665" spans="1:10" hidden="1">
      <c r="A13665" s="115" t="s">
        <v>13934</v>
      </c>
      <c r="B13665" s="115" t="str">
        <f t="shared" si="213"/>
        <v>FOSSA SEPTICA,DE CAMARA UNICA,TIPO CILINDRICA,DE CONCRETO PRE-MOLDADO,MEDINDO 2000X6000MM.FORNECIMENTO E COLOCACAO</v>
      </c>
      <c r="C13665" s="115" t="s">
        <v>46582</v>
      </c>
      <c r="D13665" s="115" t="s">
        <v>46607</v>
      </c>
      <c r="I13665" s="115" t="s">
        <v>6</v>
      </c>
      <c r="J13665" s="115">
        <v>6097.1</v>
      </c>
    </row>
    <row r="13666" spans="1:10" hidden="1">
      <c r="A13666" s="115" t="s">
        <v>13935</v>
      </c>
      <c r="B13666" s="115" t="str">
        <f t="shared" si="213"/>
        <v>FOSSA SEPTICA,DE CAMARA UNICA,TIPO CILINDRICA,DE CONCRETO PRE-MOLDADO,MEDINDO 2500X4000MM.FORNECIMENTO E COLOCACAO</v>
      </c>
      <c r="C13666" s="115" t="s">
        <v>46582</v>
      </c>
      <c r="D13666" s="115" t="s">
        <v>46608</v>
      </c>
      <c r="I13666" s="115" t="s">
        <v>6</v>
      </c>
      <c r="J13666" s="115">
        <v>5720.09</v>
      </c>
    </row>
    <row r="13667" spans="1:10" hidden="1">
      <c r="A13667" s="115" t="s">
        <v>13936</v>
      </c>
      <c r="B13667" s="115" t="str">
        <f t="shared" si="213"/>
        <v>FOSSA SEPTICA,DE CAMARA UNICA,TIPO CILINDRICA,DE CONCRETO PRE-MOLDADO,MEDINDO 2500X4000MM.FORNECIMENTO E COLOCACAO</v>
      </c>
      <c r="C13667" s="115" t="s">
        <v>46582</v>
      </c>
      <c r="D13667" s="115" t="s">
        <v>46608</v>
      </c>
      <c r="I13667" s="115" t="s">
        <v>6</v>
      </c>
      <c r="J13667" s="115">
        <v>5544.2</v>
      </c>
    </row>
    <row r="13668" spans="1:10" hidden="1">
      <c r="A13668" s="115" t="s">
        <v>13937</v>
      </c>
      <c r="B13668" s="115" t="str">
        <f t="shared" si="213"/>
        <v>FOSSA SEPTICA,DE CAMARA UNICA,TIPO CILINDRICA,DE CONCRETO PRE-MOLDADO,MEDINDO 3000X2800MM.FORNECIMENTO E COLOCACAO</v>
      </c>
      <c r="C13668" s="115" t="s">
        <v>46582</v>
      </c>
      <c r="D13668" s="115" t="s">
        <v>46609</v>
      </c>
      <c r="I13668" s="115" t="s">
        <v>6</v>
      </c>
      <c r="J13668" s="115">
        <v>6664.15</v>
      </c>
    </row>
    <row r="13669" spans="1:10" hidden="1">
      <c r="A13669" s="115" t="s">
        <v>13938</v>
      </c>
      <c r="B13669" s="115" t="str">
        <f t="shared" si="213"/>
        <v>FOSSA SEPTICA,DE CAMARA UNICA,TIPO CILINDRICA,DE CONCRETO PRE-MOLDADO,MEDINDO 3000X2800MM.FORNECIMENTO E COLOCACAO</v>
      </c>
      <c r="C13669" s="115" t="s">
        <v>46582</v>
      </c>
      <c r="D13669" s="115" t="s">
        <v>46609</v>
      </c>
      <c r="I13669" s="115" t="s">
        <v>6</v>
      </c>
      <c r="J13669" s="115">
        <v>6495.86</v>
      </c>
    </row>
    <row r="13670" spans="1:10" hidden="1">
      <c r="A13670" s="115" t="s">
        <v>13939</v>
      </c>
      <c r="B13670" s="115" t="str">
        <f t="shared" si="213"/>
        <v>FOSSA SEPTICA,DE CAMARA UNICA,TIPO CILINDRICA,DE CONCRETO PRE-MOLDADO,MEDINDO 2000X8400MM.FORNECIMENTO E COLOCACAO</v>
      </c>
      <c r="C13670" s="115" t="s">
        <v>46582</v>
      </c>
      <c r="D13670" s="115" t="s">
        <v>46610</v>
      </c>
      <c r="I13670" s="115" t="s">
        <v>6</v>
      </c>
      <c r="J13670" s="115">
        <v>8468.33</v>
      </c>
    </row>
    <row r="13671" spans="1:10" hidden="1">
      <c r="A13671" s="115" t="s">
        <v>13940</v>
      </c>
      <c r="B13671" s="115" t="str">
        <f t="shared" si="213"/>
        <v>FOSSA SEPTICA,DE CAMARA UNICA,TIPO CILINDRICA,DE CONCRETO PRE-MOLDADO,MEDINDO 2000X8400MM.FORNECIMENTO E COLOCACAO</v>
      </c>
      <c r="C13671" s="115" t="s">
        <v>46582</v>
      </c>
      <c r="D13671" s="115" t="s">
        <v>46610</v>
      </c>
      <c r="I13671" s="115" t="s">
        <v>6</v>
      </c>
      <c r="J13671" s="115">
        <v>8201.3700000000008</v>
      </c>
    </row>
    <row r="13672" spans="1:10" hidden="1">
      <c r="A13672" s="115" t="s">
        <v>13941</v>
      </c>
      <c r="B13672" s="115" t="str">
        <f t="shared" si="213"/>
        <v>FOSSA SEPTICA,DE CAMARA UNICA,TIPO CILINDRICA,DE CONCRETO PRE-MOLDADO,MEDINDO 2500X5600MM.FORNECIMENTO E COLOCACAO</v>
      </c>
      <c r="C13672" s="115" t="s">
        <v>46582</v>
      </c>
      <c r="D13672" s="115" t="s">
        <v>46611</v>
      </c>
      <c r="I13672" s="115" t="s">
        <v>6</v>
      </c>
      <c r="J13672" s="115">
        <v>7569.78</v>
      </c>
    </row>
    <row r="13673" spans="1:10" hidden="1">
      <c r="A13673" s="115" t="s">
        <v>13942</v>
      </c>
      <c r="B13673" s="115" t="str">
        <f t="shared" si="213"/>
        <v>FOSSA SEPTICA,DE CAMARA UNICA,TIPO CILINDRICA,DE CONCRETO PRE-MOLDADO,MEDINDO 2500X5600MM.FORNECIMENTO E COLOCACAO</v>
      </c>
      <c r="C13673" s="115" t="s">
        <v>46582</v>
      </c>
      <c r="D13673" s="115" t="s">
        <v>46611</v>
      </c>
      <c r="I13673" s="115" t="s">
        <v>6</v>
      </c>
      <c r="J13673" s="115">
        <v>7329.52</v>
      </c>
    </row>
    <row r="13674" spans="1:10" hidden="1">
      <c r="A13674" s="115" t="s">
        <v>13943</v>
      </c>
      <c r="B13674" s="115" t="str">
        <f t="shared" si="213"/>
        <v>FOSSA SEPTICA,DE CAMARA UNICA,TIPO CILINDRICA,DE CONCRETO PRE-MOLDADO,MEDINDO 3000X4000MM.FORNECIMENTO E COLOCACAO</v>
      </c>
      <c r="C13674" s="115" t="s">
        <v>46582</v>
      </c>
      <c r="D13674" s="115" t="s">
        <v>46612</v>
      </c>
      <c r="I13674" s="115" t="s">
        <v>6</v>
      </c>
      <c r="J13674" s="115">
        <v>8976.84</v>
      </c>
    </row>
    <row r="13675" spans="1:10" hidden="1">
      <c r="A13675" s="115" t="s">
        <v>13944</v>
      </c>
      <c r="B13675" s="115" t="str">
        <f t="shared" si="213"/>
        <v>FOSSA SEPTICA,DE CAMARA UNICA,TIPO CILINDRICA,DE CONCRETO PRE-MOLDADO,MEDINDO 3000X4000MM.FORNECIMENTO E COLOCACAO</v>
      </c>
      <c r="C13675" s="115" t="s">
        <v>46582</v>
      </c>
      <c r="D13675" s="115" t="s">
        <v>46612</v>
      </c>
      <c r="I13675" s="115" t="s">
        <v>6</v>
      </c>
      <c r="J13675" s="115">
        <v>8744.7000000000007</v>
      </c>
    </row>
    <row r="13676" spans="1:10" hidden="1">
      <c r="A13676" s="115" t="s">
        <v>13945</v>
      </c>
      <c r="B13676" s="115" t="str">
        <f t="shared" si="213"/>
        <v>FOSSA SEPTICA,DE CAMARA UNICA,TIPO CILINDRICA,DE CONCRETO PRE-MOLDADO,MEDINDO 2500X7600MM.FORNECIMENTO E COLOCACAO</v>
      </c>
      <c r="C13676" s="115" t="s">
        <v>46582</v>
      </c>
      <c r="D13676" s="115" t="s">
        <v>46613</v>
      </c>
      <c r="I13676" s="115" t="s">
        <v>6</v>
      </c>
      <c r="J13676" s="115">
        <v>9912.85</v>
      </c>
    </row>
    <row r="13677" spans="1:10" hidden="1">
      <c r="A13677" s="115" t="s">
        <v>13946</v>
      </c>
      <c r="B13677" s="115" t="str">
        <f t="shared" si="213"/>
        <v>FOSSA SEPTICA,DE CAMARA UNICA,TIPO CILINDRICA,DE CONCRETO PRE-MOLDADO,MEDINDO 2500X7600MM.FORNECIMENTO E COLOCACAO</v>
      </c>
      <c r="C13677" s="115" t="s">
        <v>46582</v>
      </c>
      <c r="D13677" s="115" t="s">
        <v>46613</v>
      </c>
      <c r="I13677" s="115" t="s">
        <v>6</v>
      </c>
      <c r="J13677" s="115">
        <v>9592.14</v>
      </c>
    </row>
    <row r="13678" spans="1:10" hidden="1">
      <c r="A13678" s="115" t="s">
        <v>13947</v>
      </c>
      <c r="B13678" s="115" t="str">
        <f t="shared" si="213"/>
        <v>FOSSA SEPTICA,DE CAMARA UNICA,TIPO CILINDRICA,DE CONCRETO PRE-MOLDADO,MEDINDO 3000X5200MM.FORNECIMENTO E COLOCACAO</v>
      </c>
      <c r="C13678" s="115" t="s">
        <v>46582</v>
      </c>
      <c r="D13678" s="115" t="s">
        <v>46614</v>
      </c>
      <c r="I13678" s="115" t="s">
        <v>6</v>
      </c>
      <c r="J13678" s="115">
        <v>11261.69</v>
      </c>
    </row>
    <row r="13679" spans="1:10" hidden="1">
      <c r="A13679" s="115" t="s">
        <v>13948</v>
      </c>
      <c r="B13679" s="115" t="str">
        <f t="shared" si="213"/>
        <v>FOSSA SEPTICA,DE CAMARA UNICA,TIPO CILINDRICA,DE CONCRETO PRE-MOLDADO,MEDINDO 3000X5200MM.FORNECIMENTO E COLOCACAO</v>
      </c>
      <c r="C13679" s="115" t="s">
        <v>46582</v>
      </c>
      <c r="D13679" s="115" t="s">
        <v>46614</v>
      </c>
      <c r="I13679" s="115" t="s">
        <v>6</v>
      </c>
      <c r="J13679" s="115">
        <v>10965.67</v>
      </c>
    </row>
    <row r="13680" spans="1:10" hidden="1">
      <c r="A13680" s="115" t="s">
        <v>13949</v>
      </c>
      <c r="B13680" s="115" t="str">
        <f t="shared" si="213"/>
        <v>FOSSA SEPTICA,DE CAMARA UNICA,TIPO CILINDRICA,DE CONCRETO PRE-MOLDADO,MEDINDO 2500X9200MM.FORNECIMENTO E COLOCACAO</v>
      </c>
      <c r="C13680" s="115" t="s">
        <v>46582</v>
      </c>
      <c r="D13680" s="115" t="s">
        <v>46615</v>
      </c>
      <c r="I13680" s="115" t="s">
        <v>6</v>
      </c>
      <c r="J13680" s="115">
        <v>11739.6</v>
      </c>
    </row>
    <row r="13681" spans="1:10" hidden="1">
      <c r="A13681" s="115" t="s">
        <v>13950</v>
      </c>
      <c r="B13681" s="115" t="str">
        <f t="shared" si="213"/>
        <v>FOSSA SEPTICA,DE CAMARA UNICA,TIPO CILINDRICA,DE CONCRETO PRE-MOLDADO,MEDINDO 2500X9200MM.FORNECIMENTO E COLOCACAO</v>
      </c>
      <c r="C13681" s="115" t="s">
        <v>46582</v>
      </c>
      <c r="D13681" s="115" t="s">
        <v>46615</v>
      </c>
      <c r="I13681" s="115" t="s">
        <v>6</v>
      </c>
      <c r="J13681" s="115">
        <v>11354.51</v>
      </c>
    </row>
    <row r="13682" spans="1:10" hidden="1">
      <c r="A13682" s="115" t="s">
        <v>13951</v>
      </c>
      <c r="B13682" s="115" t="str">
        <f t="shared" si="213"/>
        <v>FOSSA SEPTICA,DE CAMARA UNICA,TIPO CILINDRICA,DE CONCRETO PRE-MOLDADO,MEDINDO 3000X6400MM.FORNECIMENTO E COLOCACAO</v>
      </c>
      <c r="C13682" s="115" t="s">
        <v>46582</v>
      </c>
      <c r="D13682" s="115" t="s">
        <v>46616</v>
      </c>
      <c r="I13682" s="115" t="s">
        <v>6</v>
      </c>
      <c r="J13682" s="115">
        <v>13457.77</v>
      </c>
    </row>
    <row r="13683" spans="1:10" hidden="1">
      <c r="A13683" s="115" t="s">
        <v>13952</v>
      </c>
      <c r="B13683" s="115" t="str">
        <f t="shared" si="213"/>
        <v>FOSSA SEPTICA,DE CAMARA UNICA,TIPO CILINDRICA,DE CONCRETO PRE-MOLDADO,MEDINDO 3000X6400MM.FORNECIMENTO E COLOCACAO</v>
      </c>
      <c r="C13683" s="115" t="s">
        <v>46582</v>
      </c>
      <c r="D13683" s="115" t="s">
        <v>46616</v>
      </c>
      <c r="I13683" s="115" t="s">
        <v>6</v>
      </c>
      <c r="J13683" s="115">
        <v>13097.84</v>
      </c>
    </row>
    <row r="13684" spans="1:10" hidden="1">
      <c r="A13684" s="115" t="s">
        <v>13953</v>
      </c>
      <c r="B13684" s="115" t="str">
        <f t="shared" si="213"/>
        <v>FOSSA SEPTICA,DE CAMARA UNICA,TIPO CILINDRICA,DE CONCRETO PRE-MOLDADO,MEDINDO 3000X7600MM.FORNECIMENTO E COLOCACAO</v>
      </c>
      <c r="C13684" s="115" t="s">
        <v>46582</v>
      </c>
      <c r="D13684" s="115" t="s">
        <v>46617</v>
      </c>
      <c r="I13684" s="115" t="s">
        <v>6</v>
      </c>
      <c r="J13684" s="115">
        <v>15653.62</v>
      </c>
    </row>
    <row r="13685" spans="1:10" hidden="1">
      <c r="A13685" s="115" t="s">
        <v>13954</v>
      </c>
      <c r="B13685" s="115" t="str">
        <f t="shared" si="213"/>
        <v>FOSSA SEPTICA,DE CAMARA UNICA,TIPO CILINDRICA,DE CONCRETO PRE-MOLDADO,MEDINDO 3000X7600MM.FORNECIMENTO E COLOCACAO</v>
      </c>
      <c r="C13685" s="115" t="s">
        <v>46582</v>
      </c>
      <c r="D13685" s="115" t="s">
        <v>46617</v>
      </c>
      <c r="I13685" s="115" t="s">
        <v>6</v>
      </c>
      <c r="J13685" s="115">
        <v>15229.82</v>
      </c>
    </row>
    <row r="13686" spans="1:10" hidden="1">
      <c r="A13686" s="115" t="s">
        <v>13955</v>
      </c>
      <c r="B13686" s="115" t="str">
        <f t="shared" si="213"/>
        <v>FOSSA SEPTICA,DE CAMARA UNICA,TIPO CILINDRICA,DE CONCRETO PRE-MOLDADO,MEDINDO 3000X8800MM.FORNECIMENTO E COLOCACAO</v>
      </c>
      <c r="C13686" s="115" t="s">
        <v>46582</v>
      </c>
      <c r="D13686" s="115" t="s">
        <v>46618</v>
      </c>
      <c r="I13686" s="115" t="s">
        <v>6</v>
      </c>
      <c r="J13686" s="115">
        <v>17849.5</v>
      </c>
    </row>
    <row r="13687" spans="1:10" hidden="1">
      <c r="A13687" s="115" t="s">
        <v>13956</v>
      </c>
      <c r="B13687" s="115" t="str">
        <f t="shared" si="213"/>
        <v>FOSSA SEPTICA,DE CAMARA UNICA,TIPO CILINDRICA,DE CONCRETO PRE-MOLDADO,MEDINDO 3000X8800MM.FORNECIMENTO E COLOCACAO</v>
      </c>
      <c r="C13687" s="115" t="s">
        <v>46582</v>
      </c>
      <c r="D13687" s="115" t="s">
        <v>46618</v>
      </c>
      <c r="I13687" s="115" t="s">
        <v>6</v>
      </c>
      <c r="J13687" s="115">
        <v>17361.82</v>
      </c>
    </row>
    <row r="13688" spans="1:10" hidden="1">
      <c r="A13688" s="115" t="s">
        <v>13957</v>
      </c>
      <c r="B13688" s="115" t="str">
        <f t="shared" si="213"/>
        <v>FOSSA SEPTICA,DE CAMARA UNICA,TIPO CILINDRICA,DE CONCRETO PRE-MOLDADO,MEDINDO 3000X10000MM.FORNECIMENTO E COLOCACAO</v>
      </c>
      <c r="C13688" s="115" t="s">
        <v>46582</v>
      </c>
      <c r="D13688" s="115" t="s">
        <v>46619</v>
      </c>
      <c r="I13688" s="115" t="s">
        <v>6</v>
      </c>
      <c r="J13688" s="115">
        <v>20045.349999999999</v>
      </c>
    </row>
    <row r="13689" spans="1:10" hidden="1">
      <c r="A13689" s="115" t="s">
        <v>13958</v>
      </c>
      <c r="B13689" s="115" t="str">
        <f t="shared" si="213"/>
        <v>FOSSA SEPTICA,DE CAMARA UNICA,TIPO CILINDRICA,DE CONCRETO PRE-MOLDADO,MEDINDO 3000X10000MM.FORNECIMENTO E COLOCACAO</v>
      </c>
      <c r="C13689" s="115" t="s">
        <v>46582</v>
      </c>
      <c r="D13689" s="115" t="s">
        <v>46619</v>
      </c>
      <c r="I13689" s="115" t="s">
        <v>6</v>
      </c>
      <c r="J13689" s="115">
        <v>19493.8</v>
      </c>
    </row>
    <row r="13690" spans="1:10" hidden="1">
      <c r="A13690" s="115" t="s">
        <v>13959</v>
      </c>
      <c r="B13690" s="115" t="str">
        <f t="shared" si="213"/>
        <v>FOSSA SEPTICA,DE CAMARA UNICA,TIPO CILINDRICA,DE CONCRETO PRE-MOLDADO,MEDINDO 3000X11200MM.FORNECIMENTO E COLOCACAO</v>
      </c>
      <c r="C13690" s="115" t="s">
        <v>46582</v>
      </c>
      <c r="D13690" s="115" t="s">
        <v>46620</v>
      </c>
      <c r="I13690" s="115" t="s">
        <v>6</v>
      </c>
      <c r="J13690" s="115">
        <v>22241.21</v>
      </c>
    </row>
    <row r="13691" spans="1:10" hidden="1">
      <c r="A13691" s="115" t="s">
        <v>13960</v>
      </c>
      <c r="B13691" s="115" t="str">
        <f t="shared" si="213"/>
        <v>FOSSA SEPTICA,DE CAMARA UNICA,TIPO CILINDRICA,DE CONCRETO PRE-MOLDADO,MEDINDO 3000X11200MM.FORNECIMENTO E COLOCACAO</v>
      </c>
      <c r="C13691" s="115" t="s">
        <v>46582</v>
      </c>
      <c r="D13691" s="115" t="s">
        <v>46620</v>
      </c>
      <c r="I13691" s="115" t="s">
        <v>6</v>
      </c>
      <c r="J13691" s="115">
        <v>21625.77</v>
      </c>
    </row>
    <row r="13692" spans="1:10" hidden="1">
      <c r="A13692" s="115" t="s">
        <v>13961</v>
      </c>
      <c r="B13692" s="115" t="str">
        <f t="shared" si="213"/>
        <v>FOSSA SEPTICA,DE CAMARA UNICA,TIPO CILINDRICA,DE CONCRETO PRE-MOLDADO,MEDINDO 3000X12400MM.FORNECIMENTO E COLOCACAO</v>
      </c>
      <c r="C13692" s="115" t="s">
        <v>46582</v>
      </c>
      <c r="D13692" s="115" t="s">
        <v>46621</v>
      </c>
      <c r="I13692" s="115" t="s">
        <v>6</v>
      </c>
      <c r="J13692" s="115">
        <v>24437.06</v>
      </c>
    </row>
    <row r="13693" spans="1:10" hidden="1">
      <c r="A13693" s="115" t="s">
        <v>13962</v>
      </c>
      <c r="B13693" s="115" t="str">
        <f t="shared" si="213"/>
        <v>FOSSA SEPTICA,DE CAMARA UNICA,TIPO CILINDRICA,DE CONCRETO PRE-MOLDADO,MEDINDO 3000X12400MM.FORNECIMENTO E COLOCACAO</v>
      </c>
      <c r="C13693" s="115" t="s">
        <v>46582</v>
      </c>
      <c r="D13693" s="115" t="s">
        <v>46621</v>
      </c>
      <c r="I13693" s="115" t="s">
        <v>6</v>
      </c>
      <c r="J13693" s="115">
        <v>23757.75</v>
      </c>
    </row>
    <row r="13694" spans="1:10" hidden="1">
      <c r="A13694" s="115" t="s">
        <v>13963</v>
      </c>
      <c r="B13694" s="115" t="str">
        <f t="shared" si="213"/>
        <v>FILTRO ANAEROBIO,DE ANEIS DE CONCRETO PRE-MOLDADO,MEDINDO 1200X2000MM.FORNECIMENTO E COLOCACAO</v>
      </c>
      <c r="C13694" s="115" t="s">
        <v>46622</v>
      </c>
      <c r="D13694" s="115" t="s">
        <v>46623</v>
      </c>
      <c r="I13694" s="115" t="s">
        <v>6</v>
      </c>
      <c r="J13694" s="115">
        <v>1067.25</v>
      </c>
    </row>
    <row r="13695" spans="1:10" hidden="1">
      <c r="A13695" s="115" t="s">
        <v>13964</v>
      </c>
      <c r="B13695" s="115" t="str">
        <f t="shared" si="213"/>
        <v>FILTRO ANAEROBIO,DE ANEIS DE CONCRETO PRE-MOLDADO,MEDINDO 1200X2000MM.FORNECIMENTO E COLOCACAO</v>
      </c>
      <c r="C13695" s="115" t="s">
        <v>46622</v>
      </c>
      <c r="D13695" s="115" t="s">
        <v>46623</v>
      </c>
      <c r="I13695" s="115" t="s">
        <v>6</v>
      </c>
      <c r="J13695" s="115">
        <v>1028.94</v>
      </c>
    </row>
    <row r="13696" spans="1:10" hidden="1">
      <c r="A13696" s="115" t="s">
        <v>13965</v>
      </c>
      <c r="B13696" s="115" t="str">
        <f t="shared" si="213"/>
        <v>FILTRO ANAEROBIO,DE ANEIS DE CONCRETO PRE-MOLDADO,MEDINDO 1500X2000MM.FORNECIMENTO E COLOCACAO</v>
      </c>
      <c r="C13696" s="115" t="s">
        <v>46624</v>
      </c>
      <c r="D13696" s="115" t="s">
        <v>46623</v>
      </c>
      <c r="I13696" s="115" t="s">
        <v>6</v>
      </c>
      <c r="J13696" s="115">
        <v>1796.04</v>
      </c>
    </row>
    <row r="13697" spans="1:10" hidden="1">
      <c r="A13697" s="115" t="s">
        <v>13966</v>
      </c>
      <c r="B13697" s="115" t="str">
        <f t="shared" si="213"/>
        <v>FILTRO ANAEROBIO,DE ANEIS DE CONCRETO PRE-MOLDADO,MEDINDO 1500X2000MM.FORNECIMENTO E COLOCACAO</v>
      </c>
      <c r="C13697" s="115" t="s">
        <v>46624</v>
      </c>
      <c r="D13697" s="115" t="s">
        <v>46623</v>
      </c>
      <c r="I13697" s="115" t="s">
        <v>6</v>
      </c>
      <c r="J13697" s="115">
        <v>1741.23</v>
      </c>
    </row>
    <row r="13698" spans="1:10" hidden="1">
      <c r="A13698" s="115" t="s">
        <v>13967</v>
      </c>
      <c r="B13698" s="115" t="str">
        <f t="shared" si="213"/>
        <v>FILTRO ANAEROBIO,DE ANEIS DE CONCRETO PRE-MOLDADO,MEDINDO 2000X2000MM.FORNECIMENTO E COLOCACAO</v>
      </c>
      <c r="C13698" s="115" t="s">
        <v>46625</v>
      </c>
      <c r="D13698" s="115" t="s">
        <v>46623</v>
      </c>
      <c r="I13698" s="115" t="s">
        <v>6</v>
      </c>
      <c r="J13698" s="115">
        <v>2755.41</v>
      </c>
    </row>
    <row r="13699" spans="1:10" hidden="1">
      <c r="A13699" s="115" t="s">
        <v>13968</v>
      </c>
      <c r="B13699" s="115" t="str">
        <f t="shared" si="213"/>
        <v>FILTRO ANAEROBIO,DE ANEIS DE CONCRETO PRE-MOLDADO,MEDINDO 2000X2000MM.FORNECIMENTO E COLOCACAO</v>
      </c>
      <c r="C13699" s="115" t="s">
        <v>46625</v>
      </c>
      <c r="D13699" s="115" t="s">
        <v>46623</v>
      </c>
      <c r="I13699" s="115" t="s">
        <v>6</v>
      </c>
      <c r="J13699" s="115">
        <v>2682.97</v>
      </c>
    </row>
    <row r="13700" spans="1:10" hidden="1">
      <c r="A13700" s="115" t="s">
        <v>13969</v>
      </c>
      <c r="B13700" s="115" t="str">
        <f t="shared" si="213"/>
        <v>FILTRO ANAEROBIO,DE ANEIS DE CONCRETO PRE-MOLDADO,MEDINDO 2500X2000MM.FORNECIMENTO E COLOCACAO</v>
      </c>
      <c r="C13700" s="115" t="s">
        <v>46626</v>
      </c>
      <c r="D13700" s="115" t="s">
        <v>46623</v>
      </c>
      <c r="I13700" s="115" t="s">
        <v>6</v>
      </c>
      <c r="J13700" s="115">
        <v>3452.02</v>
      </c>
    </row>
    <row r="13701" spans="1:10" hidden="1">
      <c r="A13701" s="115" t="s">
        <v>13970</v>
      </c>
      <c r="B13701" s="115" t="str">
        <f t="shared" ref="B13701:B13764" si="214">C13701&amp;D13701&amp;E13701&amp;F13701&amp;G13701&amp;H13701</f>
        <v>FILTRO ANAEROBIO,DE ANEIS DE CONCRETO PRE-MOLDADO,MEDINDO 2500X2000MM.FORNECIMENTO E COLOCACAO</v>
      </c>
      <c r="C13701" s="115" t="s">
        <v>46626</v>
      </c>
      <c r="D13701" s="115" t="s">
        <v>46623</v>
      </c>
      <c r="I13701" s="115" t="s">
        <v>6</v>
      </c>
      <c r="J13701" s="115">
        <v>3356.59</v>
      </c>
    </row>
    <row r="13702" spans="1:10" hidden="1">
      <c r="A13702" s="115" t="s">
        <v>13971</v>
      </c>
      <c r="B13702" s="115" t="str">
        <f t="shared" si="214"/>
        <v>FILTRO ANAEROBIO,DE ANEIS DE CONCRETO PRE-MOLDADO,MEDINDO 3000X2000MM.FORNECIMENTO E COLOCACAO</v>
      </c>
      <c r="C13702" s="115" t="s">
        <v>46627</v>
      </c>
      <c r="D13702" s="115" t="s">
        <v>46623</v>
      </c>
      <c r="I13702" s="115" t="s">
        <v>6</v>
      </c>
      <c r="J13702" s="115">
        <v>6544.49</v>
      </c>
    </row>
    <row r="13703" spans="1:10" hidden="1">
      <c r="A13703" s="115" t="s">
        <v>13972</v>
      </c>
      <c r="B13703" s="115" t="str">
        <f t="shared" si="214"/>
        <v>FILTRO ANAEROBIO,DE ANEIS DE CONCRETO PRE-MOLDADO,MEDINDO 3000X2000MM.FORNECIMENTO E COLOCACAO</v>
      </c>
      <c r="C13703" s="115" t="s">
        <v>46627</v>
      </c>
      <c r="D13703" s="115" t="s">
        <v>46623</v>
      </c>
      <c r="I13703" s="115" t="s">
        <v>6</v>
      </c>
      <c r="J13703" s="115">
        <v>6418.78</v>
      </c>
    </row>
    <row r="13704" spans="1:10" hidden="1">
      <c r="A13704" s="115" t="s">
        <v>13973</v>
      </c>
      <c r="B13704" s="115" t="str">
        <f t="shared" si="214"/>
        <v>SUMIDOURO CILINDRICO,LIGADO A FOSSA,MEDINDO 1200X1500MM,EM ANEIS DE CONCRETO PRE-MOLDADO,EXCLUSIVE FOSSA E MANILHAS.FORNECIMENTO E COLOCACAO</v>
      </c>
      <c r="C13704" s="115" t="s">
        <v>46628</v>
      </c>
      <c r="D13704" s="115" t="s">
        <v>46629</v>
      </c>
      <c r="E13704" s="115" t="s">
        <v>39253</v>
      </c>
      <c r="I13704" s="115" t="s">
        <v>6</v>
      </c>
      <c r="J13704" s="115">
        <v>714.69</v>
      </c>
    </row>
    <row r="13705" spans="1:10" hidden="1">
      <c r="A13705" s="115" t="s">
        <v>13974</v>
      </c>
      <c r="B13705" s="115" t="str">
        <f t="shared" si="214"/>
        <v>SUMIDOURO CILINDRICO,LIGADO A FOSSA,MEDINDO 1200X1500MM,EM ANEIS DE CONCRETO PRE-MOLDADO,EXCLUSIVE FOSSA E MANILHAS.FORNECIMENTO E COLOCACAO</v>
      </c>
      <c r="C13705" s="115" t="s">
        <v>46628</v>
      </c>
      <c r="D13705" s="115" t="s">
        <v>46629</v>
      </c>
      <c r="E13705" s="115" t="s">
        <v>39253</v>
      </c>
      <c r="I13705" s="115" t="s">
        <v>6</v>
      </c>
      <c r="J13705" s="115">
        <v>684.76</v>
      </c>
    </row>
    <row r="13706" spans="1:10" hidden="1">
      <c r="A13706" s="115" t="s">
        <v>13975</v>
      </c>
      <c r="B13706" s="115" t="str">
        <f t="shared" si="214"/>
        <v>SUMIDOURO CILINDRICO,LIGADO A FOSSA,MEDINDO 1200X2000MM,EM ANEIS DE CONCRETO PRE-MOLDADO,EXCLUSIVE FOSSA E MANILHAS.FORNECIMENTO E COLOCACAO</v>
      </c>
      <c r="C13706" s="115" t="s">
        <v>46630</v>
      </c>
      <c r="D13706" s="115" t="s">
        <v>46629</v>
      </c>
      <c r="E13706" s="115" t="s">
        <v>39253</v>
      </c>
      <c r="I13706" s="115" t="s">
        <v>6</v>
      </c>
      <c r="J13706" s="115">
        <v>906.25</v>
      </c>
    </row>
    <row r="13707" spans="1:10" hidden="1">
      <c r="A13707" s="115" t="s">
        <v>13976</v>
      </c>
      <c r="B13707" s="115" t="str">
        <f t="shared" si="214"/>
        <v>SUMIDOURO CILINDRICO,LIGADO A FOSSA,MEDINDO 1200X2000MM,EM ANEIS DE CONCRETO PRE-MOLDADO,EXCLUSIVE FOSSA E MANILHAS.FORNECIMENTO E COLOCACAO</v>
      </c>
      <c r="C13707" s="115" t="s">
        <v>46630</v>
      </c>
      <c r="D13707" s="115" t="s">
        <v>46629</v>
      </c>
      <c r="E13707" s="115" t="s">
        <v>39253</v>
      </c>
      <c r="I13707" s="115" t="s">
        <v>6</v>
      </c>
      <c r="J13707" s="115">
        <v>867.94</v>
      </c>
    </row>
    <row r="13708" spans="1:10" hidden="1">
      <c r="A13708" s="115" t="s">
        <v>13977</v>
      </c>
      <c r="B13708" s="115" t="str">
        <f t="shared" si="214"/>
        <v>SUMIDOURO CILINDRICO,LIGADO A FOSSA,MEDINDO 1200X2500MM,EM ANEIS DE CONCRETO PRE-MOLDADO,EXCLUSIVE FOSSA E MANILHAS.FORNECIMENTO E COLOCACAO</v>
      </c>
      <c r="C13708" s="115" t="s">
        <v>46631</v>
      </c>
      <c r="D13708" s="115" t="s">
        <v>46629</v>
      </c>
      <c r="E13708" s="115" t="s">
        <v>39253</v>
      </c>
      <c r="I13708" s="115" t="s">
        <v>6</v>
      </c>
      <c r="J13708" s="115">
        <v>1099.05</v>
      </c>
    </row>
    <row r="13709" spans="1:10" hidden="1">
      <c r="A13709" s="115" t="s">
        <v>13978</v>
      </c>
      <c r="B13709" s="115" t="str">
        <f t="shared" si="214"/>
        <v>SUMIDOURO CILINDRICO,LIGADO A FOSSA,MEDINDO 1200X2500MM,EM ANEIS DE CONCRETO PRE-MOLDADO,EXCLUSIVE FOSSA E MANILHAS.FORNECIMENTO E COLOCACAO</v>
      </c>
      <c r="C13709" s="115" t="s">
        <v>46631</v>
      </c>
      <c r="D13709" s="115" t="s">
        <v>46629</v>
      </c>
      <c r="E13709" s="115" t="s">
        <v>39253</v>
      </c>
      <c r="I13709" s="115" t="s">
        <v>6</v>
      </c>
      <c r="J13709" s="115">
        <v>1052.3499999999999</v>
      </c>
    </row>
    <row r="13710" spans="1:10" hidden="1">
      <c r="A13710" s="115" t="s">
        <v>13979</v>
      </c>
      <c r="B13710" s="115" t="str">
        <f t="shared" si="214"/>
        <v>SUMIDOURO CILINDRICO,LIGADO A FOSSA,MEDINDO 1500X2000MM,EM ANEIS DE CONCRETO PRE-MOLDADO,EXCLUSIVE FOSSA E MANILHAS.FORNECIMENTO E COLOCACAO</v>
      </c>
      <c r="C13710" s="115" t="s">
        <v>46632</v>
      </c>
      <c r="D13710" s="115" t="s">
        <v>46629</v>
      </c>
      <c r="E13710" s="115" t="s">
        <v>39253</v>
      </c>
      <c r="I13710" s="115" t="s">
        <v>6</v>
      </c>
      <c r="J13710" s="115">
        <v>1524.04</v>
      </c>
    </row>
    <row r="13711" spans="1:10" hidden="1">
      <c r="A13711" s="115" t="s">
        <v>13980</v>
      </c>
      <c r="B13711" s="115" t="str">
        <f t="shared" si="214"/>
        <v>SUMIDOURO CILINDRICO,LIGADO A FOSSA,MEDINDO 1500X2000MM,EM ANEIS DE CONCRETO PRE-MOLDADO,EXCLUSIVE FOSSA E MANILHAS.FORNECIMENTO E COLOCACAO</v>
      </c>
      <c r="C13711" s="115" t="s">
        <v>46632</v>
      </c>
      <c r="D13711" s="115" t="s">
        <v>46629</v>
      </c>
      <c r="E13711" s="115" t="s">
        <v>39253</v>
      </c>
      <c r="I13711" s="115" t="s">
        <v>6</v>
      </c>
      <c r="J13711" s="115">
        <v>1469.23</v>
      </c>
    </row>
    <row r="13712" spans="1:10" hidden="1">
      <c r="A13712" s="115" t="s">
        <v>13981</v>
      </c>
      <c r="B13712" s="115" t="str">
        <f t="shared" si="214"/>
        <v>SUMIDOURO CILINDRICO,LIGADO A FOSSA,MEDINDO 1200X3500MM,EM ANEIS DE CONCRETO PRE-MOLDADO,EXCLUSIVE FOSSA E MANILHAS.FORNECIMENTO E COLOCACAO</v>
      </c>
      <c r="C13712" s="115" t="s">
        <v>46633</v>
      </c>
      <c r="D13712" s="115" t="s">
        <v>46629</v>
      </c>
      <c r="E13712" s="115" t="s">
        <v>39253</v>
      </c>
      <c r="I13712" s="115" t="s">
        <v>6</v>
      </c>
      <c r="J13712" s="115">
        <v>1485.41</v>
      </c>
    </row>
    <row r="13713" spans="1:10" hidden="1">
      <c r="A13713" s="115" t="s">
        <v>13982</v>
      </c>
      <c r="B13713" s="115" t="str">
        <f t="shared" si="214"/>
        <v>SUMIDOURO CILINDRICO,LIGADO A FOSSA,MEDINDO 1200X3500MM,EM ANEIS DE CONCRETO PRE-MOLDADO,EXCLUSIVE FOSSA E MANILHAS.FORNECIMENTO E COLOCACAO</v>
      </c>
      <c r="C13713" s="115" t="s">
        <v>46633</v>
      </c>
      <c r="D13713" s="115" t="s">
        <v>46629</v>
      </c>
      <c r="E13713" s="115" t="s">
        <v>39253</v>
      </c>
      <c r="I13713" s="115" t="s">
        <v>6</v>
      </c>
      <c r="J13713" s="115">
        <v>1421.93</v>
      </c>
    </row>
    <row r="13714" spans="1:10" hidden="1">
      <c r="A13714" s="115" t="s">
        <v>13983</v>
      </c>
      <c r="B13714" s="115" t="str">
        <f t="shared" si="214"/>
        <v>SUMIDOURO CILINDRICO,LIGADO A FOSSA,MEDINDO 1500X2400MM,EM ANEIS DE CONCRETO PRE-MOLDADO,EXCLUSIVE FOSSA E MANILHAS.FORNECIMENTO E COLOCACAO</v>
      </c>
      <c r="C13714" s="115" t="s">
        <v>46634</v>
      </c>
      <c r="D13714" s="115" t="s">
        <v>46629</v>
      </c>
      <c r="E13714" s="115" t="s">
        <v>39253</v>
      </c>
      <c r="I13714" s="115" t="s">
        <v>6</v>
      </c>
      <c r="J13714" s="115">
        <v>1826.74</v>
      </c>
    </row>
    <row r="13715" spans="1:10" hidden="1">
      <c r="A13715" s="115" t="s">
        <v>13984</v>
      </c>
      <c r="B13715" s="115" t="str">
        <f t="shared" si="214"/>
        <v>SUMIDOURO CILINDRICO,LIGADO A FOSSA,MEDINDO 1500X2400MM,EM ANEIS DE CONCRETO PRE-MOLDADO,EXCLUSIVE FOSSA E MANILHAS.FORNECIMENTO E COLOCACAO</v>
      </c>
      <c r="C13715" s="115" t="s">
        <v>46634</v>
      </c>
      <c r="D13715" s="115" t="s">
        <v>46629</v>
      </c>
      <c r="E13715" s="115" t="s">
        <v>39253</v>
      </c>
      <c r="I13715" s="115" t="s">
        <v>6</v>
      </c>
      <c r="J13715" s="115">
        <v>1762.77</v>
      </c>
    </row>
    <row r="13716" spans="1:10" hidden="1">
      <c r="A13716" s="115" t="s">
        <v>13985</v>
      </c>
      <c r="B13716" s="115" t="str">
        <f t="shared" si="214"/>
        <v>SUMIDOURO CILINDRICO,LIGADO A FOSSA,MEDINDO 1200X5000MM,EM ANEIS DE CONCRETO PRE-MOLDADO,EXCLUSIVE FOSSA E MANILHAS.FORNECIMENTO E COLOCACAO</v>
      </c>
      <c r="C13716" s="115" t="s">
        <v>46635</v>
      </c>
      <c r="D13716" s="115" t="s">
        <v>46629</v>
      </c>
      <c r="E13716" s="115" t="s">
        <v>39253</v>
      </c>
      <c r="I13716" s="115" t="s">
        <v>6</v>
      </c>
      <c r="J13716" s="115">
        <v>2051.35</v>
      </c>
    </row>
    <row r="13717" spans="1:10" hidden="1">
      <c r="A13717" s="115" t="s">
        <v>13986</v>
      </c>
      <c r="B13717" s="115" t="str">
        <f t="shared" si="214"/>
        <v>SUMIDOURO CILINDRICO,LIGADO A FOSSA,MEDINDO 1200X5000MM,EM ANEIS DE CONCRETO PRE-MOLDADO,EXCLUSIVE FOSSA E MANILHAS.FORNECIMENTO E COLOCACAO</v>
      </c>
      <c r="C13717" s="115" t="s">
        <v>46635</v>
      </c>
      <c r="D13717" s="115" t="s">
        <v>46629</v>
      </c>
      <c r="E13717" s="115" t="s">
        <v>39253</v>
      </c>
      <c r="I13717" s="115" t="s">
        <v>6</v>
      </c>
      <c r="J13717" s="115">
        <v>1962.73</v>
      </c>
    </row>
    <row r="13718" spans="1:10" hidden="1">
      <c r="A13718" s="115" t="s">
        <v>13987</v>
      </c>
      <c r="B13718" s="115" t="str">
        <f t="shared" si="214"/>
        <v>SUMIDOURO CILINDRICO,LIGADO A FOSSA,MEDINDO 1500X3200MM,EM ANEIS DE CONCRETO PRE-MOLDADO,EXCLUSIVE FOSSA E MANILHAS.FORNECIMENTO E COLOCACAO</v>
      </c>
      <c r="C13718" s="115" t="s">
        <v>46636</v>
      </c>
      <c r="D13718" s="115" t="s">
        <v>46629</v>
      </c>
      <c r="E13718" s="115" t="s">
        <v>39253</v>
      </c>
      <c r="I13718" s="115" t="s">
        <v>6</v>
      </c>
      <c r="J13718" s="115">
        <v>2432.91</v>
      </c>
    </row>
    <row r="13719" spans="1:10" hidden="1">
      <c r="A13719" s="115" t="s">
        <v>13988</v>
      </c>
      <c r="B13719" s="115" t="str">
        <f t="shared" si="214"/>
        <v>SUMIDOURO CILINDRICO,LIGADO A FOSSA,MEDINDO 1500X3200MM,EM ANEIS DE CONCRETO PRE-MOLDADO,EXCLUSIVE FOSSA E MANILHAS.FORNECIMENTO E COLOCACAO</v>
      </c>
      <c r="C13719" s="115" t="s">
        <v>46636</v>
      </c>
      <c r="D13719" s="115" t="s">
        <v>46629</v>
      </c>
      <c r="E13719" s="115" t="s">
        <v>39253</v>
      </c>
      <c r="I13719" s="115" t="s">
        <v>6</v>
      </c>
      <c r="J13719" s="115">
        <v>2350.65</v>
      </c>
    </row>
    <row r="13720" spans="1:10" hidden="1">
      <c r="A13720" s="115" t="s">
        <v>13989</v>
      </c>
      <c r="B13720" s="115" t="str">
        <f t="shared" si="214"/>
        <v>SUMIDOURO CILINDRICO,LIGADO A FOSSA,MEDINDO 2000X2000MM,EM ANEIS DE CONCRETO PRE-MOLDADO,EXCLUSIVE FOSSA E MANILHAS.FORNECIMENTO E COLOCACAO</v>
      </c>
      <c r="C13720" s="115" t="s">
        <v>46637</v>
      </c>
      <c r="D13720" s="115" t="s">
        <v>46629</v>
      </c>
      <c r="E13720" s="115" t="s">
        <v>39253</v>
      </c>
      <c r="I13720" s="115" t="s">
        <v>6</v>
      </c>
      <c r="J13720" s="115">
        <v>2332.69</v>
      </c>
    </row>
    <row r="13721" spans="1:10" hidden="1">
      <c r="A13721" s="115" t="s">
        <v>13990</v>
      </c>
      <c r="B13721" s="115" t="str">
        <f t="shared" si="214"/>
        <v>SUMIDOURO CILINDRICO,LIGADO A FOSSA,MEDINDO 2000X2000MM,EM ANEIS DE CONCRETO PRE-MOLDADO,EXCLUSIVE FOSSA E MANILHAS.FORNECIMENTO E COLOCACAO</v>
      </c>
      <c r="C13721" s="115" t="s">
        <v>46637</v>
      </c>
      <c r="D13721" s="115" t="s">
        <v>46629</v>
      </c>
      <c r="E13721" s="115" t="s">
        <v>39253</v>
      </c>
      <c r="I13721" s="115" t="s">
        <v>6</v>
      </c>
      <c r="J13721" s="115">
        <v>2260.46</v>
      </c>
    </row>
    <row r="13722" spans="1:10" hidden="1">
      <c r="A13722" s="115" t="s">
        <v>13991</v>
      </c>
      <c r="B13722" s="115" t="str">
        <f t="shared" si="214"/>
        <v>SUMIDOURO CILINDRICO,LIGADO A FOSSA,MEDINDO 1200X6000MM,EM ANEIS DE CONCRETO PRE-MOLDADO,EXCLUSIVE FOSSA E MANILHAS.FORNECIMENTO E COLOCACAO</v>
      </c>
      <c r="C13722" s="115" t="s">
        <v>46638</v>
      </c>
      <c r="D13722" s="115" t="s">
        <v>46629</v>
      </c>
      <c r="E13722" s="115" t="s">
        <v>39253</v>
      </c>
      <c r="I13722" s="115" t="s">
        <v>6</v>
      </c>
      <c r="J13722" s="115">
        <v>2481.7399999999998</v>
      </c>
    </row>
    <row r="13723" spans="1:10" hidden="1">
      <c r="A13723" s="115" t="s">
        <v>13992</v>
      </c>
      <c r="B13723" s="115" t="str">
        <f t="shared" si="214"/>
        <v>SUMIDOURO CILINDRICO,LIGADO A FOSSA,MEDINDO 1200X6000MM,EM ANEIS DE CONCRETO PRE-MOLDADO,EXCLUSIVE FOSSA E MANILHAS.FORNECIMENTO E COLOCACAO</v>
      </c>
      <c r="C13723" s="115" t="s">
        <v>46638</v>
      </c>
      <c r="D13723" s="115" t="s">
        <v>46629</v>
      </c>
      <c r="E13723" s="115" t="s">
        <v>39253</v>
      </c>
      <c r="I13723" s="115" t="s">
        <v>6</v>
      </c>
      <c r="J13723" s="115">
        <v>2376.35</v>
      </c>
    </row>
    <row r="13724" spans="1:10" hidden="1">
      <c r="A13724" s="115" t="s">
        <v>13993</v>
      </c>
      <c r="B13724" s="115" t="str">
        <f t="shared" si="214"/>
        <v>SUMIDOURO CILINDRICO,LIGADO A FOSSA,MEDINDO 1500X4000MM,EM ANEIS DE CONCRETO PRE-MOLDADO,EXCLUSIVE FOSSA E MANILHAS.FORNECIMENTO E COLOCACAO</v>
      </c>
      <c r="C13724" s="115" t="s">
        <v>46639</v>
      </c>
      <c r="D13724" s="115" t="s">
        <v>46629</v>
      </c>
      <c r="E13724" s="115" t="s">
        <v>39253</v>
      </c>
      <c r="I13724" s="115" t="s">
        <v>6</v>
      </c>
      <c r="J13724" s="115">
        <v>2805.31</v>
      </c>
    </row>
    <row r="13725" spans="1:10" hidden="1">
      <c r="A13725" s="115" t="s">
        <v>13994</v>
      </c>
      <c r="B13725" s="115" t="str">
        <f t="shared" si="214"/>
        <v>SUMIDOURO CILINDRICO,LIGADO A FOSSA,MEDINDO 1500X4000MM,EM ANEIS DE CONCRETO PRE-MOLDADO,EXCLUSIVE FOSSA E MANILHAS.FORNECIMENTO E COLOCACAO</v>
      </c>
      <c r="C13725" s="115" t="s">
        <v>46639</v>
      </c>
      <c r="D13725" s="115" t="s">
        <v>46629</v>
      </c>
      <c r="E13725" s="115" t="s">
        <v>39253</v>
      </c>
      <c r="I13725" s="115" t="s">
        <v>6</v>
      </c>
      <c r="J13725" s="115">
        <v>2704.73</v>
      </c>
    </row>
    <row r="13726" spans="1:10" hidden="1">
      <c r="A13726" s="115" t="s">
        <v>13995</v>
      </c>
      <c r="B13726" s="115" t="str">
        <f t="shared" si="214"/>
        <v>SUMIDOURO CILINDRICO,LIGADO A FOSSA,MEDINDO 2000X2400MM,EM ANEIS DE CONCRETO PRE-MOLDADO,EXCLUSIVE FOSSA E MANILHAS.FORNECIMENTO E COLOCACAO</v>
      </c>
      <c r="C13726" s="115" t="s">
        <v>46640</v>
      </c>
      <c r="D13726" s="115" t="s">
        <v>46629</v>
      </c>
      <c r="E13726" s="115" t="s">
        <v>39253</v>
      </c>
      <c r="I13726" s="115" t="s">
        <v>6</v>
      </c>
      <c r="J13726" s="115">
        <v>2724.77</v>
      </c>
    </row>
    <row r="13727" spans="1:10" hidden="1">
      <c r="A13727" s="115" t="s">
        <v>13996</v>
      </c>
      <c r="B13727" s="115" t="str">
        <f t="shared" si="214"/>
        <v>SUMIDOURO CILINDRICO,LIGADO A FOSSA,MEDINDO 2000X2400MM,EM ANEIS DE CONCRETO PRE-MOLDADO,EXCLUSIVE FOSSA E MANILHAS.FORNECIMENTO E COLOCACAO</v>
      </c>
      <c r="C13727" s="115" t="s">
        <v>46640</v>
      </c>
      <c r="D13727" s="115" t="s">
        <v>46629</v>
      </c>
      <c r="E13727" s="115" t="s">
        <v>39253</v>
      </c>
      <c r="I13727" s="115" t="s">
        <v>6</v>
      </c>
      <c r="J13727" s="115">
        <v>2640.17</v>
      </c>
    </row>
    <row r="13728" spans="1:10" hidden="1">
      <c r="A13728" s="115" t="s">
        <v>13997</v>
      </c>
      <c r="B13728" s="115" t="str">
        <f t="shared" si="214"/>
        <v>SUMIDOURO CILINDRICO,LIGADO A FOSSA,MEDINDO 1200X7000MM,EM ANEIS DE CONCRETO PRE-MOLDADO,EXCLUSIVE FOSSA E MANILHAS.FORNECIMENTO E COLOCACAO</v>
      </c>
      <c r="C13728" s="115" t="s">
        <v>46641</v>
      </c>
      <c r="D13728" s="115" t="s">
        <v>46629</v>
      </c>
      <c r="E13728" s="115" t="s">
        <v>39253</v>
      </c>
      <c r="I13728" s="115" t="s">
        <v>6</v>
      </c>
      <c r="J13728" s="115">
        <v>2855.1</v>
      </c>
    </row>
    <row r="13729" spans="1:10" hidden="1">
      <c r="A13729" s="115" t="s">
        <v>13998</v>
      </c>
      <c r="B13729" s="115" t="str">
        <f t="shared" si="214"/>
        <v>SUMIDOURO CILINDRICO,LIGADO A FOSSA,MEDINDO 1200X7000MM,EM ANEIS DE CONCRETO PRE-MOLDADO,EXCLUSIVE FOSSA E MANILHAS.FORNECIMENTO E COLOCACAO</v>
      </c>
      <c r="C13729" s="115" t="s">
        <v>46641</v>
      </c>
      <c r="D13729" s="115" t="s">
        <v>46629</v>
      </c>
      <c r="E13729" s="115" t="s">
        <v>39253</v>
      </c>
      <c r="I13729" s="115" t="s">
        <v>6</v>
      </c>
      <c r="J13729" s="115">
        <v>2732.94</v>
      </c>
    </row>
    <row r="13730" spans="1:10" hidden="1">
      <c r="A13730" s="115" t="s">
        <v>13999</v>
      </c>
      <c r="B13730" s="115" t="str">
        <f t="shared" si="214"/>
        <v>SUMIDOURO CILINDRICO,LIGADO A FOSSA,MEDINDO 1500X4400MM,EM ANEIS DE CONCRETO PRE-MOLDADO,EXCLUSIVE FOSSA E MANILHAS.FORNECIMENTO E COLOCACAO</v>
      </c>
      <c r="C13730" s="115" t="s">
        <v>46642</v>
      </c>
      <c r="D13730" s="115" t="s">
        <v>46629</v>
      </c>
      <c r="E13730" s="115" t="s">
        <v>39253</v>
      </c>
      <c r="I13730" s="115" t="s">
        <v>6</v>
      </c>
      <c r="J13730" s="115">
        <v>3109.01</v>
      </c>
    </row>
    <row r="13731" spans="1:10" hidden="1">
      <c r="A13731" s="115" t="s">
        <v>14000</v>
      </c>
      <c r="B13731" s="115" t="str">
        <f t="shared" si="214"/>
        <v>SUMIDOURO CILINDRICO,LIGADO A FOSSA,MEDINDO 1500X4400MM,EM ANEIS DE CONCRETO PRE-MOLDADO,EXCLUSIVE FOSSA E MANILHAS.FORNECIMENTO E COLOCACAO</v>
      </c>
      <c r="C13731" s="115" t="s">
        <v>46642</v>
      </c>
      <c r="D13731" s="115" t="s">
        <v>46629</v>
      </c>
      <c r="E13731" s="115" t="s">
        <v>39253</v>
      </c>
      <c r="I13731" s="115" t="s">
        <v>6</v>
      </c>
      <c r="J13731" s="115">
        <v>2999.27</v>
      </c>
    </row>
    <row r="13732" spans="1:10" hidden="1">
      <c r="A13732" s="115" t="s">
        <v>14001</v>
      </c>
      <c r="B13732" s="115" t="str">
        <f t="shared" si="214"/>
        <v>SUMIDOURO CILINDRICO,LIGADO A FOSSA,MEDINDO 2000X3200MM,EM ANEIS DE CONCRETO PRE-MOLDADO,EXCLUSIVE FOSSA E MANILHAS.FORNECIMENTO E COLOCACAO</v>
      </c>
      <c r="C13732" s="115" t="s">
        <v>46643</v>
      </c>
      <c r="D13732" s="115" t="s">
        <v>46629</v>
      </c>
      <c r="E13732" s="115" t="s">
        <v>39253</v>
      </c>
      <c r="I13732" s="115" t="s">
        <v>6</v>
      </c>
      <c r="J13732" s="115">
        <v>3495.51</v>
      </c>
    </row>
    <row r="13733" spans="1:10" hidden="1">
      <c r="A13733" s="115" t="s">
        <v>14002</v>
      </c>
      <c r="B13733" s="115" t="str">
        <f t="shared" si="214"/>
        <v>SUMIDOURO CILINDRICO,LIGADO A FOSSA,MEDINDO 2000X3200MM,EM ANEIS DE CONCRETO PRE-MOLDADO,EXCLUSIVE FOSSA E MANILHAS.FORNECIMENTO E COLOCACAO</v>
      </c>
      <c r="C13733" s="115" t="s">
        <v>46643</v>
      </c>
      <c r="D13733" s="115" t="s">
        <v>46629</v>
      </c>
      <c r="E13733" s="115" t="s">
        <v>39253</v>
      </c>
      <c r="I13733" s="115" t="s">
        <v>6</v>
      </c>
      <c r="J13733" s="115">
        <v>3386.59</v>
      </c>
    </row>
    <row r="13734" spans="1:10" hidden="1">
      <c r="A13734" s="115" t="s">
        <v>14003</v>
      </c>
      <c r="B13734" s="115" t="str">
        <f t="shared" si="214"/>
        <v>SUMIDOURO CILINDRICO,LIGADO A FOSSA,MEDINDO 2500X2000MM,EM ANEIS DE CONCRETO PRE-MOLDADO,EXCLUSIVE FOSSA E MANILHAS.FORNECIMENTO E COLOCACAO</v>
      </c>
      <c r="C13734" s="115" t="s">
        <v>46644</v>
      </c>
      <c r="D13734" s="115" t="s">
        <v>46629</v>
      </c>
      <c r="E13734" s="115" t="s">
        <v>39253</v>
      </c>
      <c r="I13734" s="115" t="s">
        <v>6</v>
      </c>
      <c r="J13734" s="115">
        <v>3033.02</v>
      </c>
    </row>
    <row r="13735" spans="1:10" hidden="1">
      <c r="A13735" s="115" t="s">
        <v>14004</v>
      </c>
      <c r="B13735" s="115" t="str">
        <f t="shared" si="214"/>
        <v>SUMIDOURO CILINDRICO,LIGADO A FOSSA,MEDINDO 2500X2000MM,EM ANEIS DE CONCRETO PRE-MOLDADO,EXCLUSIVE FOSSA E MANILHAS.FORNECIMENTO E COLOCACAO</v>
      </c>
      <c r="C13735" s="115" t="s">
        <v>46644</v>
      </c>
      <c r="D13735" s="115" t="s">
        <v>46629</v>
      </c>
      <c r="E13735" s="115" t="s">
        <v>39253</v>
      </c>
      <c r="I13735" s="115" t="s">
        <v>6</v>
      </c>
      <c r="J13735" s="115">
        <v>2937.59</v>
      </c>
    </row>
    <row r="13736" spans="1:10" hidden="1">
      <c r="A13736" s="115" t="s">
        <v>14005</v>
      </c>
      <c r="B13736" s="115" t="str">
        <f t="shared" si="214"/>
        <v>SUMIDOURO CILINDRICO,LIGADO A FOSSA,MEDINDO 1200X9500MM,EM ANEIS DE CONCRETO PRE-MOLDADO,EXCLUSIVE FOSSA E MANILHAS.FORNECIMENTO E COLOCACAO</v>
      </c>
      <c r="C13736" s="115" t="s">
        <v>46645</v>
      </c>
      <c r="D13736" s="115" t="s">
        <v>46629</v>
      </c>
      <c r="E13736" s="115" t="s">
        <v>39253</v>
      </c>
      <c r="I13736" s="115" t="s">
        <v>6</v>
      </c>
      <c r="J13736" s="115">
        <v>3788.65</v>
      </c>
    </row>
    <row r="13737" spans="1:10" hidden="1">
      <c r="A13737" s="115" t="s">
        <v>14006</v>
      </c>
      <c r="B13737" s="115" t="str">
        <f t="shared" si="214"/>
        <v>SUMIDOURO CILINDRICO,LIGADO A FOSSA,MEDINDO 1200X9500MM,EM ANEIS DE CONCRETO PRE-MOLDADO,EXCLUSIVE FOSSA E MANILHAS.FORNECIMENTO E COLOCACAO</v>
      </c>
      <c r="C13737" s="115" t="s">
        <v>46645</v>
      </c>
      <c r="D13737" s="115" t="s">
        <v>46629</v>
      </c>
      <c r="E13737" s="115" t="s">
        <v>39253</v>
      </c>
      <c r="I13737" s="115" t="s">
        <v>6</v>
      </c>
      <c r="J13737" s="115">
        <v>3624.55</v>
      </c>
    </row>
    <row r="13738" spans="1:10" hidden="1">
      <c r="A13738" s="115" t="s">
        <v>14007</v>
      </c>
      <c r="B13738" s="115" t="str">
        <f t="shared" si="214"/>
        <v>SUMIDOURO CILINDRICO,LIGADO A FOSSA,MEDINDO 1500X6000MM,EM ANEIS DE CONCRETO PRE-MOLDADO,EXCLUSIVE FOSSA E MANILHAS.FORNECIMENTO E COLOCACAO</v>
      </c>
      <c r="C13738" s="115" t="s">
        <v>46646</v>
      </c>
      <c r="D13738" s="115" t="s">
        <v>46629</v>
      </c>
      <c r="E13738" s="115" t="s">
        <v>39253</v>
      </c>
      <c r="I13738" s="115" t="s">
        <v>6</v>
      </c>
      <c r="J13738" s="115">
        <v>4060.61</v>
      </c>
    </row>
    <row r="13739" spans="1:10" hidden="1">
      <c r="A13739" s="115" t="s">
        <v>14008</v>
      </c>
      <c r="B13739" s="115" t="str">
        <f t="shared" si="214"/>
        <v>SUMIDOURO CILINDRICO,LIGADO A FOSSA,MEDINDO 1500X6000MM,EM ANEIS DE CONCRETO PRE-MOLDADO,EXCLUSIVE FOSSA E MANILHAS.FORNECIMENTO E COLOCACAO</v>
      </c>
      <c r="C13739" s="115" t="s">
        <v>46646</v>
      </c>
      <c r="D13739" s="115" t="s">
        <v>46629</v>
      </c>
      <c r="E13739" s="115" t="s">
        <v>39253</v>
      </c>
      <c r="I13739" s="115" t="s">
        <v>6</v>
      </c>
      <c r="J13739" s="115">
        <v>3914.27</v>
      </c>
    </row>
    <row r="13740" spans="1:10" hidden="1">
      <c r="A13740" s="115" t="s">
        <v>14009</v>
      </c>
      <c r="B13740" s="115" t="str">
        <f t="shared" si="214"/>
        <v>SUMIDOURO CILINDRICO,LIGADO A FOSSA,MEDINDO 2000X3600MM,EM ANEIS DE CONCRETO PRE-MOLDADO,EXCLUSIVE FOSSA E MANILHAS.FORNECIMENTO E COLOCACAO</v>
      </c>
      <c r="C13740" s="115" t="s">
        <v>46647</v>
      </c>
      <c r="D13740" s="115" t="s">
        <v>46629</v>
      </c>
      <c r="E13740" s="115" t="s">
        <v>39253</v>
      </c>
      <c r="I13740" s="115" t="s">
        <v>6</v>
      </c>
      <c r="J13740" s="115">
        <v>3879.89</v>
      </c>
    </row>
    <row r="13741" spans="1:10" hidden="1">
      <c r="A13741" s="115" t="s">
        <v>14010</v>
      </c>
      <c r="B13741" s="115" t="str">
        <f t="shared" si="214"/>
        <v>SUMIDOURO CILINDRICO,LIGADO A FOSSA,MEDINDO 2000X3600MM,EM ANEIS DE CONCRETO PRE-MOLDADO,EXCLUSIVE FOSSA E MANILHAS.FORNECIMENTO E COLOCACAO</v>
      </c>
      <c r="C13741" s="115" t="s">
        <v>46647</v>
      </c>
      <c r="D13741" s="115" t="s">
        <v>46629</v>
      </c>
      <c r="E13741" s="115" t="s">
        <v>39253</v>
      </c>
      <c r="I13741" s="115" t="s">
        <v>6</v>
      </c>
      <c r="J13741" s="115">
        <v>3758.82</v>
      </c>
    </row>
    <row r="13742" spans="1:10" hidden="1">
      <c r="A13742" s="115" t="s">
        <v>14011</v>
      </c>
      <c r="B13742" s="115" t="str">
        <f t="shared" si="214"/>
        <v>SUMIDOURO CILINDRICO,LIGADO A FOSSA,MEDINDO 2500X2400MM,EM ANEIS DE CONCRETO PRE-MOLDADO,EXCLUSIVE FOSSA E MANILHAS.FORNECIMENTO E COLOCACAO</v>
      </c>
      <c r="C13742" s="115" t="s">
        <v>46648</v>
      </c>
      <c r="D13742" s="115" t="s">
        <v>46629</v>
      </c>
      <c r="E13742" s="115" t="s">
        <v>39253</v>
      </c>
      <c r="I13742" s="115" t="s">
        <v>6</v>
      </c>
      <c r="J13742" s="115">
        <v>3616.52</v>
      </c>
    </row>
    <row r="13743" spans="1:10" hidden="1">
      <c r="A13743" s="115" t="s">
        <v>14012</v>
      </c>
      <c r="B13743" s="115" t="str">
        <f t="shared" si="214"/>
        <v>SUMIDOURO CILINDRICO,LIGADO A FOSSA,MEDINDO 2500X2400MM,EM ANEIS DE CONCRETO PRE-MOLDADO,EXCLUSIVE FOSSA E MANILHAS.FORNECIMENTO E COLOCACAO</v>
      </c>
      <c r="C13743" s="115" t="s">
        <v>46648</v>
      </c>
      <c r="D13743" s="115" t="s">
        <v>46629</v>
      </c>
      <c r="E13743" s="115" t="s">
        <v>39253</v>
      </c>
      <c r="I13743" s="115" t="s">
        <v>6</v>
      </c>
      <c r="J13743" s="115">
        <v>3504.99</v>
      </c>
    </row>
    <row r="13744" spans="1:10" hidden="1">
      <c r="A13744" s="115" t="s">
        <v>14013</v>
      </c>
      <c r="B13744" s="115" t="str">
        <f t="shared" si="214"/>
        <v>SUMIDOURO CILINDRICO,LIGADO A FOSSA,MEDINDO 2000X4000MM,EM ANEIS DE CONCRETO PRE-MOLDADO,EXCLUSIVE FOSSA E MANILHAS.FORNECIMENTO E COLOCACAO</v>
      </c>
      <c r="C13744" s="115" t="s">
        <v>46649</v>
      </c>
      <c r="D13744" s="115" t="s">
        <v>46629</v>
      </c>
      <c r="E13744" s="115" t="s">
        <v>39253</v>
      </c>
      <c r="I13744" s="115" t="s">
        <v>6</v>
      </c>
      <c r="J13744" s="115">
        <v>4266.25</v>
      </c>
    </row>
    <row r="13745" spans="1:10" hidden="1">
      <c r="A13745" s="115" t="s">
        <v>14014</v>
      </c>
      <c r="B13745" s="115" t="str">
        <f t="shared" si="214"/>
        <v>SUMIDOURO CILINDRICO,LIGADO A FOSSA,MEDINDO 2000X4000MM,EM ANEIS DE CONCRETO PRE-MOLDADO,EXCLUSIVE FOSSA E MANILHAS.FORNECIMENTO E COLOCACAO</v>
      </c>
      <c r="C13745" s="115" t="s">
        <v>46649</v>
      </c>
      <c r="D13745" s="115" t="s">
        <v>46629</v>
      </c>
      <c r="E13745" s="115" t="s">
        <v>39253</v>
      </c>
      <c r="I13745" s="115" t="s">
        <v>6</v>
      </c>
      <c r="J13745" s="115">
        <v>4133.0200000000004</v>
      </c>
    </row>
    <row r="13746" spans="1:10" hidden="1">
      <c r="A13746" s="115" t="s">
        <v>14015</v>
      </c>
      <c r="B13746" s="115" t="str">
        <f t="shared" si="214"/>
        <v>SUMIDOURO CILINDRICO,LIGADO A FOSSA,MEDINDO 2500X2800MM,EM ANEIS DE CONCRETO PRE-MOLDADO,EXCLUSIVE FOSSA E MANILHAS.FORNECIMENTO E COLOCACAO</v>
      </c>
      <c r="C13746" s="115" t="s">
        <v>46650</v>
      </c>
      <c r="D13746" s="115" t="s">
        <v>46629</v>
      </c>
      <c r="E13746" s="115" t="s">
        <v>39253</v>
      </c>
      <c r="I13746" s="115" t="s">
        <v>6</v>
      </c>
      <c r="J13746" s="115">
        <v>4199.8999999999996</v>
      </c>
    </row>
    <row r="13747" spans="1:10" hidden="1">
      <c r="A13747" s="115" t="s">
        <v>14016</v>
      </c>
      <c r="B13747" s="115" t="str">
        <f t="shared" si="214"/>
        <v>SUMIDOURO CILINDRICO,LIGADO A FOSSA,MEDINDO 2500X2800MM,EM ANEIS DE CONCRETO PRE-MOLDADO,EXCLUSIVE FOSSA E MANILHAS.FORNECIMENTO E COLOCACAO</v>
      </c>
      <c r="C13747" s="115" t="s">
        <v>46650</v>
      </c>
      <c r="D13747" s="115" t="s">
        <v>46629</v>
      </c>
      <c r="E13747" s="115" t="s">
        <v>39253</v>
      </c>
      <c r="I13747" s="115" t="s">
        <v>6</v>
      </c>
      <c r="J13747" s="115">
        <v>4072.28</v>
      </c>
    </row>
    <row r="13748" spans="1:10" hidden="1">
      <c r="A13748" s="115" t="s">
        <v>14017</v>
      </c>
      <c r="B13748" s="115" t="str">
        <f t="shared" si="214"/>
        <v>SUMIDOURO CILINDRICO,LIGADO A FOSSA,MEDINDO 1500X8400MM,EM ANEIS DE CONCRETO PRE-MOLDADO,EXCLUSIVE FOSSA E MANILHAS.FORNECIMENTO E COLOCACAO</v>
      </c>
      <c r="C13748" s="115" t="s">
        <v>46651</v>
      </c>
      <c r="D13748" s="115" t="s">
        <v>46629</v>
      </c>
      <c r="E13748" s="115" t="s">
        <v>39253</v>
      </c>
      <c r="I13748" s="115" t="s">
        <v>6</v>
      </c>
      <c r="J13748" s="115">
        <v>5549.59</v>
      </c>
    </row>
    <row r="13749" spans="1:10" hidden="1">
      <c r="A13749" s="115" t="s">
        <v>14018</v>
      </c>
      <c r="B13749" s="115" t="str">
        <f t="shared" si="214"/>
        <v>SUMIDOURO CILINDRICO,LIGADO A FOSSA,MEDINDO 1500X8400MM,EM ANEIS DE CONCRETO PRE-MOLDADO,EXCLUSIVE FOSSA E MANILHAS.FORNECIMENTO E COLOCACAO</v>
      </c>
      <c r="C13749" s="115" t="s">
        <v>46651</v>
      </c>
      <c r="D13749" s="115" t="s">
        <v>46629</v>
      </c>
      <c r="E13749" s="115" t="s">
        <v>39253</v>
      </c>
      <c r="I13749" s="115" t="s">
        <v>6</v>
      </c>
      <c r="J13749" s="115">
        <v>5348.31</v>
      </c>
    </row>
    <row r="13750" spans="1:10" hidden="1">
      <c r="A13750" s="115" t="s">
        <v>14019</v>
      </c>
      <c r="B13750" s="115" t="str">
        <f t="shared" si="214"/>
        <v>SUMIDOURO CILINDRICO,LIGADO A FOSSA,MEDINDO 2000X5200MM,EM ANEIS DE CONCRETO PRE-MOLDADO,EXCLUSIVE FOSSA E MANILHAS.FORNECIMENTO E COLOCACAO</v>
      </c>
      <c r="C13750" s="115" t="s">
        <v>46652</v>
      </c>
      <c r="D13750" s="115" t="s">
        <v>46629</v>
      </c>
      <c r="E13750" s="115" t="s">
        <v>39253</v>
      </c>
      <c r="I13750" s="115" t="s">
        <v>6</v>
      </c>
      <c r="J13750" s="115">
        <v>5371.37</v>
      </c>
    </row>
    <row r="13751" spans="1:10" hidden="1">
      <c r="A13751" s="115" t="s">
        <v>14020</v>
      </c>
      <c r="B13751" s="115" t="str">
        <f t="shared" si="214"/>
        <v>SUMIDOURO CILINDRICO,LIGADO A FOSSA,MEDINDO 2000X5200MM,EM ANEIS DE CONCRETO PRE-MOLDADO,EXCLUSIVE FOSSA E MANILHAS.FORNECIMENTO E COLOCACAO</v>
      </c>
      <c r="C13751" s="115" t="s">
        <v>46652</v>
      </c>
      <c r="D13751" s="115" t="s">
        <v>46629</v>
      </c>
      <c r="E13751" s="115" t="s">
        <v>39253</v>
      </c>
      <c r="I13751" s="115" t="s">
        <v>6</v>
      </c>
      <c r="J13751" s="115">
        <v>5201.67</v>
      </c>
    </row>
    <row r="13752" spans="1:10" hidden="1">
      <c r="A13752" s="115" t="s">
        <v>14021</v>
      </c>
      <c r="B13752" s="115" t="str">
        <f t="shared" si="214"/>
        <v>SUMIDOURO CILINDRICO,LIGADO A FOSSA,MEDINDO 2500X3200MM,EM ANEIS DE CONCRETO PRE-MOLDADO,EXCLUSIVE FOSSA E MANILHAS.FORNECIMENTO E COLOCACAO</v>
      </c>
      <c r="C13752" s="115" t="s">
        <v>46653</v>
      </c>
      <c r="D13752" s="115" t="s">
        <v>46629</v>
      </c>
      <c r="E13752" s="115" t="s">
        <v>39253</v>
      </c>
      <c r="I13752" s="115" t="s">
        <v>6</v>
      </c>
      <c r="J13752" s="115">
        <v>4782.3999999999996</v>
      </c>
    </row>
    <row r="13753" spans="1:10" hidden="1">
      <c r="A13753" s="115" t="s">
        <v>14022</v>
      </c>
      <c r="B13753" s="115" t="str">
        <f t="shared" si="214"/>
        <v>SUMIDOURO CILINDRICO,LIGADO A FOSSA,MEDINDO 2500X3200MM,EM ANEIS DE CONCRETO PRE-MOLDADO,EXCLUSIVE FOSSA E MANILHAS.FORNECIMENTO E COLOCACAO</v>
      </c>
      <c r="C13753" s="115" t="s">
        <v>46653</v>
      </c>
      <c r="D13753" s="115" t="s">
        <v>46629</v>
      </c>
      <c r="E13753" s="115" t="s">
        <v>39253</v>
      </c>
      <c r="I13753" s="115" t="s">
        <v>6</v>
      </c>
      <c r="J13753" s="115">
        <v>4638.68</v>
      </c>
    </row>
    <row r="13754" spans="1:10" hidden="1">
      <c r="A13754" s="115" t="s">
        <v>14023</v>
      </c>
      <c r="B13754" s="115" t="str">
        <f t="shared" si="214"/>
        <v>SUMIDOURO CILINDRICO,LIGADO A FOSSA,MEDINDO 2000X6000MM,EM ANEIS DE CONCRETO PRE-MOLDADO,EXCLUSIVE FOSSA E MANILHAS.FORNECIMENTO E COLOCACAO</v>
      </c>
      <c r="C13754" s="115" t="s">
        <v>46654</v>
      </c>
      <c r="D13754" s="115" t="s">
        <v>46629</v>
      </c>
      <c r="E13754" s="115" t="s">
        <v>39253</v>
      </c>
      <c r="I13754" s="115" t="s">
        <v>6</v>
      </c>
      <c r="J13754" s="115">
        <v>6108.11</v>
      </c>
    </row>
    <row r="13755" spans="1:10" hidden="1">
      <c r="A13755" s="115" t="s">
        <v>14024</v>
      </c>
      <c r="B13755" s="115" t="str">
        <f t="shared" si="214"/>
        <v>SUMIDOURO CILINDRICO,LIGADO A FOSSA,MEDINDO 2000X6000MM,EM ANEIS DE CONCRETO PRE-MOLDADO,EXCLUSIVE FOSSA E MANILHAS.FORNECIMENTO E COLOCACAO</v>
      </c>
      <c r="C13755" s="115" t="s">
        <v>46654</v>
      </c>
      <c r="D13755" s="115" t="s">
        <v>46629</v>
      </c>
      <c r="E13755" s="115" t="s">
        <v>39253</v>
      </c>
      <c r="I13755" s="115" t="s">
        <v>6</v>
      </c>
      <c r="J13755" s="115">
        <v>5914.1</v>
      </c>
    </row>
    <row r="13756" spans="1:10" hidden="1">
      <c r="A13756" s="115" t="s">
        <v>14025</v>
      </c>
      <c r="B13756" s="115" t="str">
        <f t="shared" si="214"/>
        <v>SUMIDOURO CILINDRICO,LIGADO A FOSSA,MEDINDO 2500X4000MM,EM ANEIS DE CONCRETO PRE-MOLDADO,EXCLUSIVE FOSSA E MANILHAS.FORNECIMENTO E COLOCACAO</v>
      </c>
      <c r="C13756" s="115" t="s">
        <v>46655</v>
      </c>
      <c r="D13756" s="115" t="s">
        <v>46629</v>
      </c>
      <c r="E13756" s="115" t="s">
        <v>39253</v>
      </c>
      <c r="I13756" s="115" t="s">
        <v>6</v>
      </c>
      <c r="J13756" s="115">
        <v>5489.09</v>
      </c>
    </row>
    <row r="13757" spans="1:10" hidden="1">
      <c r="A13757" s="115" t="s">
        <v>14026</v>
      </c>
      <c r="B13757" s="115" t="str">
        <f t="shared" si="214"/>
        <v>SUMIDOURO CILINDRICO,LIGADO A FOSSA,MEDINDO 2500X4000MM,EM ANEIS DE CONCRETO PRE-MOLDADO,EXCLUSIVE FOSSA E MANILHAS.FORNECIMENTO E COLOCACAO</v>
      </c>
      <c r="C13757" s="115" t="s">
        <v>46655</v>
      </c>
      <c r="D13757" s="115" t="s">
        <v>46629</v>
      </c>
      <c r="E13757" s="115" t="s">
        <v>39253</v>
      </c>
      <c r="I13757" s="115" t="s">
        <v>6</v>
      </c>
      <c r="J13757" s="115">
        <v>5313.2</v>
      </c>
    </row>
    <row r="13758" spans="1:10" hidden="1">
      <c r="A13758" s="115" t="s">
        <v>14027</v>
      </c>
      <c r="B13758" s="115" t="str">
        <f t="shared" si="214"/>
        <v>SUMIDOURO CILINDRICO,LIGADO A FOSSA,MEDINDO 3000X2800MM,EM ANEIS DE CONCRETO PRE-MOLDADO,EXCLUSIVE FOSSA E MANILHAS.FORNECIMENTO E COLOCACAO</v>
      </c>
      <c r="C13758" s="115" t="s">
        <v>46656</v>
      </c>
      <c r="D13758" s="115" t="s">
        <v>46629</v>
      </c>
      <c r="E13758" s="115" t="s">
        <v>39253</v>
      </c>
      <c r="I13758" s="115" t="s">
        <v>6</v>
      </c>
      <c r="J13758" s="115">
        <v>6433.15</v>
      </c>
    </row>
    <row r="13759" spans="1:10" hidden="1">
      <c r="A13759" s="115" t="s">
        <v>14028</v>
      </c>
      <c r="B13759" s="115" t="str">
        <f t="shared" si="214"/>
        <v>SUMIDOURO CILINDRICO,LIGADO A FOSSA,MEDINDO 3000X2800MM,EM ANEIS DE CONCRETO PRE-MOLDADO,EXCLUSIVE FOSSA E MANILHAS.FORNECIMENTO E COLOCACAO</v>
      </c>
      <c r="C13759" s="115" t="s">
        <v>46656</v>
      </c>
      <c r="D13759" s="115" t="s">
        <v>46629</v>
      </c>
      <c r="E13759" s="115" t="s">
        <v>39253</v>
      </c>
      <c r="I13759" s="115" t="s">
        <v>6</v>
      </c>
      <c r="J13759" s="115">
        <v>6264.86</v>
      </c>
    </row>
    <row r="13760" spans="1:10" hidden="1">
      <c r="A13760" s="115" t="s">
        <v>14029</v>
      </c>
      <c r="B13760" s="115" t="str">
        <f t="shared" si="214"/>
        <v>SUMIDOURO CILINDRICO,LIGADO A FOSSA,MEDINDO 2000X8400MM,EM ANEIS DE CONCRETO PRE-MOLDADO,EXCLUSIVE FOSSA E MANILHAS.FORNECIMENTO E COLOCACAO</v>
      </c>
      <c r="C13760" s="115" t="s">
        <v>46657</v>
      </c>
      <c r="D13760" s="115" t="s">
        <v>46629</v>
      </c>
      <c r="E13760" s="115" t="s">
        <v>39253</v>
      </c>
      <c r="I13760" s="115" t="s">
        <v>6</v>
      </c>
      <c r="J13760" s="115">
        <v>8318.33</v>
      </c>
    </row>
    <row r="13761" spans="1:10" hidden="1">
      <c r="A13761" s="115" t="s">
        <v>14030</v>
      </c>
      <c r="B13761" s="115" t="str">
        <f t="shared" si="214"/>
        <v>SUMIDOURO CILINDRICO,LIGADO A FOSSA,MEDINDO 2000X8400MM,EM ANEIS DE CONCRETO PRE-MOLDADO,EXCLUSIVE FOSSA E MANILHAS.FORNECIMENTO E COLOCACAO</v>
      </c>
      <c r="C13761" s="115" t="s">
        <v>46657</v>
      </c>
      <c r="D13761" s="115" t="s">
        <v>46629</v>
      </c>
      <c r="E13761" s="115" t="s">
        <v>39253</v>
      </c>
      <c r="I13761" s="115" t="s">
        <v>6</v>
      </c>
      <c r="J13761" s="115">
        <v>8051.37</v>
      </c>
    </row>
    <row r="13762" spans="1:10" hidden="1">
      <c r="A13762" s="115" t="s">
        <v>14031</v>
      </c>
      <c r="B13762" s="115" t="str">
        <f t="shared" si="214"/>
        <v>SUMIDOURO CILINDRICO,LIGADO A FOSSA,MEDINDO 2500X5600MM,EM ANEIS DE CONCRETO PRE-MOLDADO,EXCLUSIVE FOSSA E MANILHAS.FORNECIMENTO E COLOCACAO</v>
      </c>
      <c r="C13762" s="115" t="s">
        <v>46658</v>
      </c>
      <c r="D13762" s="115" t="s">
        <v>46629</v>
      </c>
      <c r="E13762" s="115" t="s">
        <v>39253</v>
      </c>
      <c r="I13762" s="115" t="s">
        <v>6</v>
      </c>
      <c r="J13762" s="115">
        <v>7338.78</v>
      </c>
    </row>
    <row r="13763" spans="1:10" hidden="1">
      <c r="A13763" s="115" t="s">
        <v>14032</v>
      </c>
      <c r="B13763" s="115" t="str">
        <f t="shared" si="214"/>
        <v>SUMIDOURO CILINDRICO,LIGADO A FOSSA,MEDINDO 2500X5600MM,EM ANEIS DE CONCRETO PRE-MOLDADO,EXCLUSIVE FOSSA E MANILHAS.FORNECIMENTO E COLOCACAO</v>
      </c>
      <c r="C13763" s="115" t="s">
        <v>46658</v>
      </c>
      <c r="D13763" s="115" t="s">
        <v>46629</v>
      </c>
      <c r="E13763" s="115" t="s">
        <v>39253</v>
      </c>
      <c r="I13763" s="115" t="s">
        <v>6</v>
      </c>
      <c r="J13763" s="115">
        <v>7098.52</v>
      </c>
    </row>
    <row r="13764" spans="1:10" hidden="1">
      <c r="A13764" s="115" t="s">
        <v>14033</v>
      </c>
      <c r="B13764" s="115" t="str">
        <f t="shared" si="214"/>
        <v>SUMIDOURO CILINDRICO,LIGADO A FOSSA,MEDINDO 3000X4000MM,EM ANEIS DE CONCRETO PRE-MOLDADO,EXCLUSIVE FOSSA E MANILHAS.FORNECIMENTO E COLOCACAO</v>
      </c>
      <c r="C13764" s="115" t="s">
        <v>46659</v>
      </c>
      <c r="D13764" s="115" t="s">
        <v>46629</v>
      </c>
      <c r="E13764" s="115" t="s">
        <v>39253</v>
      </c>
      <c r="I13764" s="115" t="s">
        <v>6</v>
      </c>
      <c r="J13764" s="115">
        <v>8481.84</v>
      </c>
    </row>
    <row r="13765" spans="1:10" hidden="1">
      <c r="A13765" s="115" t="s">
        <v>14034</v>
      </c>
      <c r="B13765" s="115" t="str">
        <f t="shared" ref="B13765:B13828" si="215">C13765&amp;D13765&amp;E13765&amp;F13765&amp;G13765&amp;H13765</f>
        <v>SUMIDOURO CILINDRICO,LIGADO A FOSSA,MEDINDO 3000X4000MM,EM ANEIS DE CONCRETO PRE-MOLDADO,EXCLUSIVE FOSSA E MANILHAS.FORNECIMENTO E COLOCACAO</v>
      </c>
      <c r="C13765" s="115" t="s">
        <v>46659</v>
      </c>
      <c r="D13765" s="115" t="s">
        <v>46629</v>
      </c>
      <c r="E13765" s="115" t="s">
        <v>39253</v>
      </c>
      <c r="I13765" s="115" t="s">
        <v>6</v>
      </c>
      <c r="J13765" s="115">
        <v>8249.7000000000007</v>
      </c>
    </row>
    <row r="13766" spans="1:10" hidden="1">
      <c r="A13766" s="115" t="s">
        <v>14035</v>
      </c>
      <c r="B13766" s="115" t="str">
        <f t="shared" si="215"/>
        <v>SUMIDOURO CILINDRICO,LIGADO A FOSSA,MEDINDO 2500X7600MM,EM ANEIS DE CONCRETO PRE-MOLDADO,EXCLUSIVE FOSSA E MANILHAS.FORNECIMENTO E COLOCACAO</v>
      </c>
      <c r="C13766" s="115" t="s">
        <v>46660</v>
      </c>
      <c r="D13766" s="115" t="s">
        <v>46629</v>
      </c>
      <c r="E13766" s="115" t="s">
        <v>39253</v>
      </c>
      <c r="I13766" s="115" t="s">
        <v>6</v>
      </c>
      <c r="J13766" s="115">
        <v>9703.85</v>
      </c>
    </row>
    <row r="13767" spans="1:10" hidden="1">
      <c r="A13767" s="115" t="s">
        <v>14036</v>
      </c>
      <c r="B13767" s="115" t="str">
        <f t="shared" si="215"/>
        <v>SUMIDOURO CILINDRICO,LIGADO A FOSSA,MEDINDO 2500X7600MM,EM ANEIS DE CONCRETO PRE-MOLDADO,EXCLUSIVE FOSSA E MANILHAS.FORNECIMENTO E COLOCACAO</v>
      </c>
      <c r="C13767" s="115" t="s">
        <v>46660</v>
      </c>
      <c r="D13767" s="115" t="s">
        <v>46629</v>
      </c>
      <c r="E13767" s="115" t="s">
        <v>39253</v>
      </c>
      <c r="I13767" s="115" t="s">
        <v>6</v>
      </c>
      <c r="J13767" s="115">
        <v>9383.14</v>
      </c>
    </row>
    <row r="13768" spans="1:10" hidden="1">
      <c r="A13768" s="115" t="s">
        <v>14037</v>
      </c>
      <c r="B13768" s="115" t="str">
        <f t="shared" si="215"/>
        <v>SUMIDOURO CILINDRICO,LIGADO A FOSSA,MEDINDO 3000X5200MM,EM ANEIS DE CONCRETO PRE-MOLDADO,EXCLUSIVE FOSSA E MANILHAS.FORNECIMENTO E COLOCACAO</v>
      </c>
      <c r="C13768" s="115" t="s">
        <v>46661</v>
      </c>
      <c r="D13768" s="115" t="s">
        <v>46629</v>
      </c>
      <c r="E13768" s="115" t="s">
        <v>39253</v>
      </c>
      <c r="I13768" s="115" t="s">
        <v>6</v>
      </c>
      <c r="J13768" s="115">
        <v>10941.69</v>
      </c>
    </row>
    <row r="13769" spans="1:10" hidden="1">
      <c r="A13769" s="115" t="s">
        <v>14038</v>
      </c>
      <c r="B13769" s="115" t="str">
        <f t="shared" si="215"/>
        <v>SUMIDOURO CILINDRICO,LIGADO A FOSSA,MEDINDO 3000X5200MM,EM ANEIS DE CONCRETO PRE-MOLDADO,EXCLUSIVE FOSSA E MANILHAS.FORNECIMENTO E COLOCACAO</v>
      </c>
      <c r="C13769" s="115" t="s">
        <v>46661</v>
      </c>
      <c r="D13769" s="115" t="s">
        <v>46629</v>
      </c>
      <c r="E13769" s="115" t="s">
        <v>39253</v>
      </c>
      <c r="I13769" s="115" t="s">
        <v>6</v>
      </c>
      <c r="J13769" s="115">
        <v>10645.67</v>
      </c>
    </row>
    <row r="13770" spans="1:10" hidden="1">
      <c r="A13770" s="115" t="s">
        <v>14039</v>
      </c>
      <c r="B13770" s="115" t="str">
        <f t="shared" si="215"/>
        <v>SUMIDOURO CILINDRICO,LIGADO A FOSSA,MEDINDO 2500X9200MM,EM ANEIS DE CONCRETO PRE-MOLDADO,EXCLUSIVE FOSSA E MANILHAS.FORNECIMENTO E COLOCACAO</v>
      </c>
      <c r="C13770" s="115" t="s">
        <v>46662</v>
      </c>
      <c r="D13770" s="115" t="s">
        <v>46629</v>
      </c>
      <c r="E13770" s="115" t="s">
        <v>39253</v>
      </c>
      <c r="I13770" s="115" t="s">
        <v>6</v>
      </c>
      <c r="J13770" s="115">
        <v>11945.6</v>
      </c>
    </row>
    <row r="13771" spans="1:10" hidden="1">
      <c r="A13771" s="115" t="s">
        <v>14040</v>
      </c>
      <c r="B13771" s="115" t="str">
        <f t="shared" si="215"/>
        <v>SUMIDOURO CILINDRICO,LIGADO A FOSSA,MEDINDO 2500X9200MM,EM ANEIS DE CONCRETO PRE-MOLDADO,EXCLUSIVE FOSSA E MANILHAS.FORNECIMENTO E COLOCACAO</v>
      </c>
      <c r="C13771" s="115" t="s">
        <v>46662</v>
      </c>
      <c r="D13771" s="115" t="s">
        <v>46629</v>
      </c>
      <c r="E13771" s="115" t="s">
        <v>39253</v>
      </c>
      <c r="I13771" s="115" t="s">
        <v>6</v>
      </c>
      <c r="J13771" s="115">
        <v>11560.51</v>
      </c>
    </row>
    <row r="13772" spans="1:10" hidden="1">
      <c r="A13772" s="115" t="s">
        <v>14041</v>
      </c>
      <c r="B13772" s="115" t="str">
        <f t="shared" si="215"/>
        <v>SUMIDOURO CILINDRICO,LIGADO A FOSSA,MEDINDO 3000X6400MM,EM ANEIS DE CONCRETO PRE-MOLDADO,EXCLUSIVE FOSSA E MANILHAS.FORNECIMENTO E COLOCACAO</v>
      </c>
      <c r="C13772" s="115" t="s">
        <v>46663</v>
      </c>
      <c r="D13772" s="115" t="s">
        <v>46629</v>
      </c>
      <c r="E13772" s="115" t="s">
        <v>39253</v>
      </c>
      <c r="I13772" s="115" t="s">
        <v>6</v>
      </c>
      <c r="J13772" s="115">
        <v>12861.77</v>
      </c>
    </row>
    <row r="13773" spans="1:10" hidden="1">
      <c r="A13773" s="115" t="s">
        <v>14042</v>
      </c>
      <c r="B13773" s="115" t="str">
        <f t="shared" si="215"/>
        <v>SUMIDOURO CILINDRICO,LIGADO A FOSSA,MEDINDO 3000X6400MM,EM ANEIS DE CONCRETO PRE-MOLDADO,EXCLUSIVE FOSSA E MANILHAS.FORNECIMENTO E COLOCACAO</v>
      </c>
      <c r="C13773" s="115" t="s">
        <v>46663</v>
      </c>
      <c r="D13773" s="115" t="s">
        <v>46629</v>
      </c>
      <c r="E13773" s="115" t="s">
        <v>39253</v>
      </c>
      <c r="I13773" s="115" t="s">
        <v>6</v>
      </c>
      <c r="J13773" s="115">
        <v>12501.84</v>
      </c>
    </row>
    <row r="13774" spans="1:10" hidden="1">
      <c r="A13774" s="115" t="s">
        <v>14043</v>
      </c>
      <c r="B13774" s="115" t="str">
        <f t="shared" si="215"/>
        <v>SUMIDOURO CILINDRICO,LIGADO A FOSSA,MEDINDO 3000X7600MM,EM ANEIS DE CONCRETO PRE-MOLDADO,EXCLUSIVE FOSSA E MANILHAS.FORNECIMENTO E COLOCACAO</v>
      </c>
      <c r="C13774" s="115" t="s">
        <v>46664</v>
      </c>
      <c r="D13774" s="115" t="s">
        <v>46629</v>
      </c>
      <c r="E13774" s="115" t="s">
        <v>39253</v>
      </c>
      <c r="I13774" s="115" t="s">
        <v>6</v>
      </c>
      <c r="J13774" s="115">
        <v>15051.62</v>
      </c>
    </row>
    <row r="13775" spans="1:10" hidden="1">
      <c r="A13775" s="115" t="s">
        <v>14044</v>
      </c>
      <c r="B13775" s="115" t="str">
        <f t="shared" si="215"/>
        <v>SUMIDOURO CILINDRICO,LIGADO A FOSSA,MEDINDO 3000X7600MM,EM ANEIS DE CONCRETO PRE-MOLDADO,EXCLUSIVE FOSSA E MANILHAS.FORNECIMENTO E COLOCACAO</v>
      </c>
      <c r="C13775" s="115" t="s">
        <v>46664</v>
      </c>
      <c r="D13775" s="115" t="s">
        <v>46629</v>
      </c>
      <c r="E13775" s="115" t="s">
        <v>39253</v>
      </c>
      <c r="I13775" s="115" t="s">
        <v>6</v>
      </c>
      <c r="J13775" s="115">
        <v>14627.82</v>
      </c>
    </row>
    <row r="13776" spans="1:10" hidden="1">
      <c r="A13776" s="115" t="s">
        <v>14045</v>
      </c>
      <c r="B13776" s="115" t="str">
        <f t="shared" si="215"/>
        <v>SUMIDOURO CILINDRICO,LIGADO A FOSSA,MEDINDO 3000X8800MM,EM ANEIS DE CONCRETO PRE-MOLDADO,EXCLUSIVE FOSSA E MANILHAS.FORNECIMENTO E COLOCACAO</v>
      </c>
      <c r="C13776" s="115" t="s">
        <v>46665</v>
      </c>
      <c r="D13776" s="115" t="s">
        <v>46629</v>
      </c>
      <c r="E13776" s="115" t="s">
        <v>39253</v>
      </c>
      <c r="I13776" s="115" t="s">
        <v>6</v>
      </c>
      <c r="J13776" s="115">
        <v>17241.5</v>
      </c>
    </row>
    <row r="13777" spans="1:10" hidden="1">
      <c r="A13777" s="115" t="s">
        <v>14046</v>
      </c>
      <c r="B13777" s="115" t="str">
        <f t="shared" si="215"/>
        <v>SUMIDOURO CILINDRICO,LIGADO A FOSSA,MEDINDO 3000X8800MM,EM ANEIS DE CONCRETO PRE-MOLDADO,EXCLUSIVE FOSSA E MANILHAS.FORNECIMENTO E COLOCACAO</v>
      </c>
      <c r="C13777" s="115" t="s">
        <v>46665</v>
      </c>
      <c r="D13777" s="115" t="s">
        <v>46629</v>
      </c>
      <c r="E13777" s="115" t="s">
        <v>39253</v>
      </c>
      <c r="I13777" s="115" t="s">
        <v>6</v>
      </c>
      <c r="J13777" s="115">
        <v>16753.82</v>
      </c>
    </row>
    <row r="13778" spans="1:10" hidden="1">
      <c r="A13778" s="115" t="s">
        <v>14047</v>
      </c>
      <c r="B13778" s="115" t="str">
        <f t="shared" si="215"/>
        <v>SUMIDOURO CILINDRICO,LIGADO A FOSSA,MEDINDO 3000X10000MM,EMANEIS DE CONCRETO PRE-MOLDADO,EXCLUSIVE FOSSA E MANILHAS.FORNECIMENTO E COLOCACAO</v>
      </c>
      <c r="C13778" s="115" t="s">
        <v>46666</v>
      </c>
      <c r="D13778" s="115" t="s">
        <v>46667</v>
      </c>
      <c r="E13778" s="115" t="s">
        <v>36863</v>
      </c>
      <c r="I13778" s="115" t="s">
        <v>6</v>
      </c>
      <c r="J13778" s="115">
        <v>19431.349999999999</v>
      </c>
    </row>
    <row r="13779" spans="1:10" hidden="1">
      <c r="A13779" s="115" t="s">
        <v>14048</v>
      </c>
      <c r="B13779" s="115" t="str">
        <f t="shared" si="215"/>
        <v>SUMIDOURO CILINDRICO,LIGADO A FOSSA,MEDINDO 3000X10000MM,EMANEIS DE CONCRETO PRE-MOLDADO,EXCLUSIVE FOSSA E MANILHAS.FORNECIMENTO E COLOCACAO</v>
      </c>
      <c r="C13779" s="115" t="s">
        <v>46666</v>
      </c>
      <c r="D13779" s="115" t="s">
        <v>46667</v>
      </c>
      <c r="E13779" s="115" t="s">
        <v>36863</v>
      </c>
      <c r="I13779" s="115" t="s">
        <v>6</v>
      </c>
      <c r="J13779" s="115">
        <v>18879.8</v>
      </c>
    </row>
    <row r="13780" spans="1:10" hidden="1">
      <c r="A13780" s="115" t="s">
        <v>14049</v>
      </c>
      <c r="B13780" s="115" t="str">
        <f t="shared" si="215"/>
        <v>SUMIDOURO CILINDRICO,LIGADO A FOSSA,MEDINDO 3000X11200MM,EMANEIS DE CONCRETO PRE-MOLDADO,EXCLUSIVE FOSSA E MANILHAS.FORNECIMENTO E COLOCACAO</v>
      </c>
      <c r="C13780" s="115" t="s">
        <v>46668</v>
      </c>
      <c r="D13780" s="115" t="s">
        <v>46667</v>
      </c>
      <c r="E13780" s="115" t="s">
        <v>36863</v>
      </c>
      <c r="I13780" s="115" t="s">
        <v>6</v>
      </c>
      <c r="J13780" s="115">
        <v>21621.21</v>
      </c>
    </row>
    <row r="13781" spans="1:10" hidden="1">
      <c r="A13781" s="115" t="s">
        <v>14050</v>
      </c>
      <c r="B13781" s="115" t="str">
        <f t="shared" si="215"/>
        <v>SUMIDOURO CILINDRICO,LIGADO A FOSSA,MEDINDO 3000X11200MM,EMANEIS DE CONCRETO PRE-MOLDADO,EXCLUSIVE FOSSA E MANILHAS.FORNECIMENTO E COLOCACAO</v>
      </c>
      <c r="C13781" s="115" t="s">
        <v>46668</v>
      </c>
      <c r="D13781" s="115" t="s">
        <v>46667</v>
      </c>
      <c r="E13781" s="115" t="s">
        <v>36863</v>
      </c>
      <c r="I13781" s="115" t="s">
        <v>6</v>
      </c>
      <c r="J13781" s="115">
        <v>21005.77</v>
      </c>
    </row>
    <row r="13782" spans="1:10" hidden="1">
      <c r="A13782" s="115" t="s">
        <v>14051</v>
      </c>
      <c r="B13782" s="115" t="str">
        <f t="shared" si="215"/>
        <v>SUMIDOURO CILINDRICO,LIGADO A FOSSA,MEDINDO 3000X12400MM,EMANEIS DE CONCRETO PRE-MOLDADO,EXCLUSIVE FOSSA E MANILHAS.FORNECIMENTO E COLOCACAO</v>
      </c>
      <c r="C13782" s="115" t="s">
        <v>46669</v>
      </c>
      <c r="D13782" s="115" t="s">
        <v>46667</v>
      </c>
      <c r="E13782" s="115" t="s">
        <v>36863</v>
      </c>
      <c r="I13782" s="115" t="s">
        <v>6</v>
      </c>
      <c r="J13782" s="115">
        <v>23811.06</v>
      </c>
    </row>
    <row r="13783" spans="1:10" hidden="1">
      <c r="A13783" s="115" t="s">
        <v>14052</v>
      </c>
      <c r="B13783" s="115" t="str">
        <f t="shared" si="215"/>
        <v>SUMIDOURO CILINDRICO,LIGADO A FOSSA,MEDINDO 3000X12400MM,EMANEIS DE CONCRETO PRE-MOLDADO,EXCLUSIVE FOSSA E MANILHAS.FORNECIMENTO E COLOCACAO</v>
      </c>
      <c r="C13783" s="115" t="s">
        <v>46669</v>
      </c>
      <c r="D13783" s="115" t="s">
        <v>46667</v>
      </c>
      <c r="E13783" s="115" t="s">
        <v>36863</v>
      </c>
      <c r="I13783" s="115" t="s">
        <v>6</v>
      </c>
      <c r="J13783" s="115">
        <v>23131.75</v>
      </c>
    </row>
    <row r="13784" spans="1:10" hidden="1">
      <c r="A13784" s="115" t="s">
        <v>14053</v>
      </c>
      <c r="B13784" s="115" t="str">
        <f t="shared" si="215"/>
        <v>COLUNA DE FERRO GALVANIZADO NO DIAMETRO DE 3/4",EXCLUSIVE PECAS DE DERIVACAO.FORNECIMENTO E COLOCACAO</v>
      </c>
      <c r="C13784" s="115" t="s">
        <v>46670</v>
      </c>
      <c r="D13784" s="115" t="s">
        <v>46671</v>
      </c>
      <c r="I13784" s="115" t="s">
        <v>58</v>
      </c>
      <c r="J13784" s="115">
        <v>38.03</v>
      </c>
    </row>
    <row r="13785" spans="1:10" hidden="1">
      <c r="A13785" s="115" t="s">
        <v>14054</v>
      </c>
      <c r="B13785" s="115" t="str">
        <f t="shared" si="215"/>
        <v>COLUNA DE FERRO GALVANIZADO NO DIAMETRO DE 3/4",EXCLUSIVE PECAS DE DERIVACAO.FORNECIMENTO E COLOCACAO</v>
      </c>
      <c r="C13785" s="115" t="s">
        <v>46670</v>
      </c>
      <c r="D13785" s="115" t="s">
        <v>46671</v>
      </c>
      <c r="I13785" s="115" t="s">
        <v>58</v>
      </c>
      <c r="J13785" s="115">
        <v>35.56</v>
      </c>
    </row>
    <row r="13786" spans="1:10" hidden="1">
      <c r="A13786" s="115" t="s">
        <v>14055</v>
      </c>
      <c r="B13786" s="115" t="str">
        <f t="shared" si="215"/>
        <v>COLUNA DE FERRO GALVANIZADO NO DIAMETRO DE 1",EXCLUSIVE PECAS DE DERIVACAO.FORNECIMENTO E COLOCACAO</v>
      </c>
      <c r="C13786" s="115" t="s">
        <v>46672</v>
      </c>
      <c r="D13786" s="115" t="s">
        <v>46673</v>
      </c>
      <c r="I13786" s="115" t="s">
        <v>58</v>
      </c>
      <c r="J13786" s="115">
        <v>50.77</v>
      </c>
    </row>
    <row r="13787" spans="1:10" hidden="1">
      <c r="A13787" s="115" t="s">
        <v>14056</v>
      </c>
      <c r="B13787" s="115" t="str">
        <f t="shared" si="215"/>
        <v>COLUNA DE FERRO GALVANIZADO NO DIAMETRO DE 1",EXCLUSIVE PECAS DE DERIVACAO.FORNECIMENTO E COLOCACAO</v>
      </c>
      <c r="C13787" s="115" t="s">
        <v>46672</v>
      </c>
      <c r="D13787" s="115" t="s">
        <v>46673</v>
      </c>
      <c r="I13787" s="115" t="s">
        <v>58</v>
      </c>
      <c r="J13787" s="115">
        <v>47.19</v>
      </c>
    </row>
    <row r="13788" spans="1:10" hidden="1">
      <c r="A13788" s="115" t="s">
        <v>14057</v>
      </c>
      <c r="B13788" s="115" t="str">
        <f t="shared" si="215"/>
        <v>COLUNA DE FERRO GALVANIZADO NO DIAMETRO DE 1.1/4",EXCLUSIVEPECAS DE DERIVACAO.FORNECIMENTO E COLOCACAO</v>
      </c>
      <c r="C13788" s="115" t="s">
        <v>46674</v>
      </c>
      <c r="D13788" s="115" t="s">
        <v>46675</v>
      </c>
      <c r="I13788" s="115" t="s">
        <v>58</v>
      </c>
      <c r="J13788" s="115">
        <v>69.11</v>
      </c>
    </row>
    <row r="13789" spans="1:10" hidden="1">
      <c r="A13789" s="115" t="s">
        <v>14058</v>
      </c>
      <c r="B13789" s="115" t="str">
        <f t="shared" si="215"/>
        <v>COLUNA DE FERRO GALVANIZADO NO DIAMETRO DE 1.1/4",EXCLUSIVEPECAS DE DERIVACAO.FORNECIMENTO E COLOCACAO</v>
      </c>
      <c r="C13789" s="115" t="s">
        <v>46674</v>
      </c>
      <c r="D13789" s="115" t="s">
        <v>46675</v>
      </c>
      <c r="I13789" s="115" t="s">
        <v>58</v>
      </c>
      <c r="J13789" s="115">
        <v>64.52</v>
      </c>
    </row>
    <row r="13790" spans="1:10" hidden="1">
      <c r="A13790" s="115" t="s">
        <v>14059</v>
      </c>
      <c r="B13790" s="115" t="str">
        <f t="shared" si="215"/>
        <v>COLUNA DE FERRO GALVANIZADO NO DIAMETRO DE 1.1/2",EXCLUSIVEPECAS DE DERIVACAO.FORNECIMENTO E COLOCACAO</v>
      </c>
      <c r="C13790" s="115" t="s">
        <v>46676</v>
      </c>
      <c r="D13790" s="115" t="s">
        <v>46675</v>
      </c>
      <c r="I13790" s="115" t="s">
        <v>58</v>
      </c>
      <c r="J13790" s="115">
        <v>79.31</v>
      </c>
    </row>
    <row r="13791" spans="1:10" hidden="1">
      <c r="A13791" s="115" t="s">
        <v>14060</v>
      </c>
      <c r="B13791" s="115" t="str">
        <f t="shared" si="215"/>
        <v>COLUNA DE FERRO GALVANIZADO NO DIAMETRO DE 1.1/2",EXCLUSIVEPECAS DE DERIVACAO.FORNECIMENTO E COLOCACAO</v>
      </c>
      <c r="C13791" s="115" t="s">
        <v>46676</v>
      </c>
      <c r="D13791" s="115" t="s">
        <v>46675</v>
      </c>
      <c r="I13791" s="115" t="s">
        <v>58</v>
      </c>
      <c r="J13791" s="115">
        <v>73.69</v>
      </c>
    </row>
    <row r="13792" spans="1:10" hidden="1">
      <c r="A13792" s="115" t="s">
        <v>14061</v>
      </c>
      <c r="B13792" s="115" t="str">
        <f t="shared" si="215"/>
        <v>COLUNA DE FERRO GALVANIZADO NO DIAMETRO DE 2",EXCLUSIVE PECAS DE DERIVACAO.FORNECIMENTO E COLOCACAO</v>
      </c>
      <c r="C13792" s="115" t="s">
        <v>46677</v>
      </c>
      <c r="D13792" s="115" t="s">
        <v>46673</v>
      </c>
      <c r="I13792" s="115" t="s">
        <v>58</v>
      </c>
      <c r="J13792" s="115">
        <v>104.1</v>
      </c>
    </row>
    <row r="13793" spans="1:10" hidden="1">
      <c r="A13793" s="115" t="s">
        <v>14062</v>
      </c>
      <c r="B13793" s="115" t="str">
        <f t="shared" si="215"/>
        <v>COLUNA DE FERRO GALVANIZADO NO DIAMETRO DE 2",EXCLUSIVE PECAS DE DERIVACAO.FORNECIMENTO E COLOCACAO</v>
      </c>
      <c r="C13793" s="115" t="s">
        <v>46677</v>
      </c>
      <c r="D13793" s="115" t="s">
        <v>46673</v>
      </c>
      <c r="I13793" s="115" t="s">
        <v>58</v>
      </c>
      <c r="J13793" s="115">
        <v>97.65</v>
      </c>
    </row>
    <row r="13794" spans="1:10" hidden="1">
      <c r="A13794" s="115" t="s">
        <v>14063</v>
      </c>
      <c r="B13794" s="115" t="str">
        <f t="shared" si="215"/>
        <v>COLUNA DE FERRO GALVANIZADO NO DIAMETRO DE 2.1/2",EXCLUSIVEPECAS DE DERIVACAO.FORNECIMENTO E COLOCACAO</v>
      </c>
      <c r="C13794" s="115" t="s">
        <v>46678</v>
      </c>
      <c r="D13794" s="115" t="s">
        <v>46675</v>
      </c>
      <c r="I13794" s="115" t="s">
        <v>58</v>
      </c>
      <c r="J13794" s="115">
        <v>129.35</v>
      </c>
    </row>
    <row r="13795" spans="1:10" hidden="1">
      <c r="A13795" s="115" t="s">
        <v>14064</v>
      </c>
      <c r="B13795" s="115" t="str">
        <f t="shared" si="215"/>
        <v>COLUNA DE FERRO GALVANIZADO NO DIAMETRO DE 2.1/2",EXCLUSIVEPECAS DE DERIVACAO.FORNECIMENTO E COLOCACAO</v>
      </c>
      <c r="C13795" s="115" t="s">
        <v>46678</v>
      </c>
      <c r="D13795" s="115" t="s">
        <v>46675</v>
      </c>
      <c r="I13795" s="115" t="s">
        <v>58</v>
      </c>
      <c r="J13795" s="115">
        <v>122.49</v>
      </c>
    </row>
    <row r="13796" spans="1:10" hidden="1">
      <c r="A13796" s="115" t="s">
        <v>14065</v>
      </c>
      <c r="B13796" s="115" t="str">
        <f t="shared" si="215"/>
        <v>INSTALACAO E ASSENTAMENTO DE AQUECEDOR A GAS ENCANADO,(EXCLUSIVE FORNECIMENTO DO APARELHO),COMPREENDENDO:8M DE TUBO DE COBRE,CLASSE I DE 22MM,CONEXOES E CHAMINE DE ALUMINIO E VENEZIANA</v>
      </c>
      <c r="C13796" s="115" t="s">
        <v>46679</v>
      </c>
      <c r="D13796" s="115" t="s">
        <v>46680</v>
      </c>
      <c r="E13796" s="115" t="s">
        <v>46681</v>
      </c>
      <c r="F13796" s="115" t="s">
        <v>46682</v>
      </c>
      <c r="I13796" s="115" t="s">
        <v>6</v>
      </c>
      <c r="J13796" s="115">
        <v>872.16</v>
      </c>
    </row>
    <row r="13797" spans="1:10" hidden="1">
      <c r="A13797" s="115" t="s">
        <v>14066</v>
      </c>
      <c r="B13797" s="115" t="str">
        <f t="shared" si="215"/>
        <v>INSTALACAO E ASSENTAMENTO DE AQUECEDOR A GAS ENCANADO,(EXCLUSIVE FORNECIMENTO DO APARELHO),COMPREENDENDO:8M DE TUBO DE COBRE,CLASSE I DE 22MM,CONEXOES E CHAMINE DE ALUMINIO E VENEZIANA</v>
      </c>
      <c r="C13797" s="115" t="s">
        <v>46679</v>
      </c>
      <c r="D13797" s="115" t="s">
        <v>46680</v>
      </c>
      <c r="E13797" s="115" t="s">
        <v>46681</v>
      </c>
      <c r="F13797" s="115" t="s">
        <v>46682</v>
      </c>
      <c r="I13797" s="115" t="s">
        <v>6</v>
      </c>
      <c r="J13797" s="115">
        <v>825.9</v>
      </c>
    </row>
    <row r="13798" spans="1:10" hidden="1">
      <c r="A13798" s="115" t="s">
        <v>14067</v>
      </c>
      <c r="B13798" s="115" t="str">
        <f t="shared" si="215"/>
        <v>INSTALACAO E ASSENTAMENTO DE FOGAO A GAS ENCANADO,EXCLUSIVEFORNECIMENTO DO APARELHO,COMPREENDENDO:25,00M DE TUBO DE FERRO GALVANIZADO DE 1",CONEXOES E REGISTRO</v>
      </c>
      <c r="C13798" s="115" t="s">
        <v>46683</v>
      </c>
      <c r="D13798" s="115" t="s">
        <v>46684</v>
      </c>
      <c r="E13798" s="115" t="s">
        <v>46685</v>
      </c>
      <c r="I13798" s="115" t="s">
        <v>6</v>
      </c>
      <c r="J13798" s="115">
        <v>1128.68</v>
      </c>
    </row>
    <row r="13799" spans="1:10" hidden="1">
      <c r="A13799" s="115" t="s">
        <v>14068</v>
      </c>
      <c r="B13799" s="115" t="str">
        <f t="shared" si="215"/>
        <v>INSTALACAO E ASSENTAMENTO DE FOGAO A GAS ENCANADO,EXCLUSIVEFORNECIMENTO DO APARELHO,COMPREENDENDO:25,00M DE TUBO DE FERRO GALVANIZADO DE 1",CONEXOES E REGISTRO</v>
      </c>
      <c r="C13799" s="115" t="s">
        <v>46683</v>
      </c>
      <c r="D13799" s="115" t="s">
        <v>46684</v>
      </c>
      <c r="E13799" s="115" t="s">
        <v>46685</v>
      </c>
      <c r="I13799" s="115" t="s">
        <v>6</v>
      </c>
      <c r="J13799" s="115">
        <v>1061.2</v>
      </c>
    </row>
    <row r="13800" spans="1:10" hidden="1">
      <c r="A13800" s="115" t="s">
        <v>14069</v>
      </c>
      <c r="B13800" s="115" t="str">
        <f t="shared" si="215"/>
        <v>INSTALACAO E ASSENTAMENTO DE FOGAO A GAS LIQUEFEITO DE PETROLEO(EXCLUSIVE FORNECIMENTO DO APARELHO),COMPREENDENDO:5,00MDE TUBO DE FERRO GALVANIZADO DE 1/2",CONEXOES,REGULADORES EDEMAIS PECAS NECESSARIAS</v>
      </c>
      <c r="C13800" s="115" t="s">
        <v>46686</v>
      </c>
      <c r="D13800" s="115" t="s">
        <v>46687</v>
      </c>
      <c r="E13800" s="115" t="s">
        <v>46688</v>
      </c>
      <c r="F13800" s="115" t="s">
        <v>46689</v>
      </c>
      <c r="I13800" s="115" t="s">
        <v>6</v>
      </c>
      <c r="J13800" s="115">
        <v>457.08</v>
      </c>
    </row>
    <row r="13801" spans="1:10" hidden="1">
      <c r="A13801" s="115" t="s">
        <v>14070</v>
      </c>
      <c r="B13801" s="115" t="str">
        <f t="shared" si="215"/>
        <v>INSTALACAO E ASSENTAMENTO DE FOGAO A GAS LIQUEFEITO DE PETROLEO(EXCLUSIVE FORNECIMENTO DO APARELHO),COMPREENDENDO:5,00MDE TUBO DE FERRO GALVANIZADO DE 1/2",CONEXOES,REGULADORES EDEMAIS PECAS NECESSARIAS</v>
      </c>
      <c r="C13801" s="115" t="s">
        <v>46686</v>
      </c>
      <c r="D13801" s="115" t="s">
        <v>46687</v>
      </c>
      <c r="E13801" s="115" t="s">
        <v>46688</v>
      </c>
      <c r="F13801" s="115" t="s">
        <v>46689</v>
      </c>
      <c r="I13801" s="115" t="s">
        <v>6</v>
      </c>
      <c r="J13801" s="115">
        <v>441.66</v>
      </c>
    </row>
    <row r="13802" spans="1:10" hidden="1">
      <c r="A13802" s="115" t="s">
        <v>14071</v>
      </c>
      <c r="B13802" s="115" t="str">
        <f t="shared" si="215"/>
        <v>INSTALACAO COMPLETA DE AQUECEDOR A GAS ENCANADO OU LIQUEFEITO DE PETROLEO(EXCLUSIVE FORNECIMENTO DO APARELHO),COMPREENDENDO:8,00M DE TUBO DE FERRO GALVANIZADO DE 3/4",CONEXOES E CHAMINE DE ALUMINIO</v>
      </c>
      <c r="C13802" s="115" t="s">
        <v>46690</v>
      </c>
      <c r="D13802" s="115" t="s">
        <v>46691</v>
      </c>
      <c r="E13802" s="115" t="s">
        <v>46692</v>
      </c>
      <c r="F13802" s="115" t="s">
        <v>46693</v>
      </c>
      <c r="I13802" s="115" t="s">
        <v>6</v>
      </c>
      <c r="J13802" s="115">
        <v>766</v>
      </c>
    </row>
    <row r="13803" spans="1:10" hidden="1">
      <c r="A13803" s="115" t="s">
        <v>14072</v>
      </c>
      <c r="B13803" s="115" t="str">
        <f t="shared" si="215"/>
        <v>INSTALACAO COMPLETA DE AQUECEDOR A GAS ENCANADO OU LIQUEFEITO DE PETROLEO(EXCLUSIVE FORNECIMENTO DO APARELHO),COMPREENDENDO:8,00M DE TUBO DE FERRO GALVANIZADO DE 3/4",CONEXOES E CHAMINE DE ALUMINIO</v>
      </c>
      <c r="C13803" s="115" t="s">
        <v>46690</v>
      </c>
      <c r="D13803" s="115" t="s">
        <v>46691</v>
      </c>
      <c r="E13803" s="115" t="s">
        <v>46692</v>
      </c>
      <c r="F13803" s="115" t="s">
        <v>46693</v>
      </c>
      <c r="I13803" s="115" t="s">
        <v>6</v>
      </c>
      <c r="J13803" s="115">
        <v>714.36</v>
      </c>
    </row>
    <row r="13804" spans="1:10" hidden="1">
      <c r="A13804" s="115" t="s">
        <v>14073</v>
      </c>
      <c r="B13804" s="115" t="str">
        <f t="shared" si="215"/>
        <v>TAMPA CEGA E CAIXILHO,15 X 15CM,EM ACO INOX,PARA RALO SIFONADO.FORNECIMENTO E COLOCACAO</v>
      </c>
      <c r="C13804" s="115" t="s">
        <v>46694</v>
      </c>
      <c r="D13804" s="115" t="s">
        <v>46695</v>
      </c>
      <c r="I13804" s="115" t="s">
        <v>6</v>
      </c>
      <c r="J13804" s="115">
        <v>18.11</v>
      </c>
    </row>
    <row r="13805" spans="1:10" hidden="1">
      <c r="A13805" s="115" t="s">
        <v>14074</v>
      </c>
      <c r="B13805" s="115" t="str">
        <f t="shared" si="215"/>
        <v>TAMPA CEGA E CAIXILHO,15 X 15CM,EM ACO INOX,PARA RALO SIFONADO.FORNECIMENTO E COLOCACAO</v>
      </c>
      <c r="C13805" s="115" t="s">
        <v>46694</v>
      </c>
      <c r="D13805" s="115" t="s">
        <v>46695</v>
      </c>
      <c r="I13805" s="115" t="s">
        <v>6</v>
      </c>
      <c r="J13805" s="115">
        <v>17.850000000000001</v>
      </c>
    </row>
    <row r="13806" spans="1:10" hidden="1">
      <c r="A13806" s="115" t="s">
        <v>46696</v>
      </c>
      <c r="B13806" s="115" t="str">
        <f t="shared" si="215"/>
        <v>GRELHA DE ACO INOX,10X10CM,SISTEMA ROTATIVO,COM CAIXILHO.FORNECIMENTO E COLOCACAO</v>
      </c>
      <c r="C13806" s="115" t="s">
        <v>46697</v>
      </c>
      <c r="D13806" s="115" t="s">
        <v>36863</v>
      </c>
      <c r="I13806" s="115" t="s">
        <v>6</v>
      </c>
      <c r="J13806" s="115">
        <v>15.02</v>
      </c>
    </row>
    <row r="13807" spans="1:10" hidden="1">
      <c r="A13807" s="115" t="s">
        <v>46698</v>
      </c>
      <c r="B13807" s="115" t="str">
        <f t="shared" si="215"/>
        <v>GRELHA DE ACO INOX,10X10CM,SISTEMA ROTATIVO,COM CAIXILHO.FORNECIMENTO E COLOCACAO</v>
      </c>
      <c r="C13807" s="115" t="s">
        <v>46697</v>
      </c>
      <c r="D13807" s="115" t="s">
        <v>36863</v>
      </c>
      <c r="I13807" s="115" t="s">
        <v>6</v>
      </c>
      <c r="J13807" s="115">
        <v>14.76</v>
      </c>
    </row>
    <row r="13808" spans="1:10" hidden="1">
      <c r="A13808" s="115" t="s">
        <v>14075</v>
      </c>
      <c r="B13808" s="115" t="str">
        <f t="shared" si="215"/>
        <v>RALO DE COBERTURA SEMI-ESFERICO(TIPO ABACAXI),COM 3".FORNECIMENTO E COLOCACAO</v>
      </c>
      <c r="C13808" s="115" t="s">
        <v>46699</v>
      </c>
      <c r="D13808" s="115" t="s">
        <v>35511</v>
      </c>
      <c r="I13808" s="115" t="s">
        <v>6</v>
      </c>
      <c r="J13808" s="115">
        <v>22.37</v>
      </c>
    </row>
    <row r="13809" spans="1:10" hidden="1">
      <c r="A13809" s="115" t="s">
        <v>14076</v>
      </c>
      <c r="B13809" s="115" t="str">
        <f t="shared" si="215"/>
        <v>RALO DE COBERTURA SEMI-ESFERICO(TIPO ABACAXI),COM 3".FORNECIMENTO E COLOCACAO</v>
      </c>
      <c r="C13809" s="115" t="s">
        <v>46699</v>
      </c>
      <c r="D13809" s="115" t="s">
        <v>35511</v>
      </c>
      <c r="I13809" s="115" t="s">
        <v>6</v>
      </c>
      <c r="J13809" s="115">
        <v>20.399999999999999</v>
      </c>
    </row>
    <row r="13810" spans="1:10" hidden="1">
      <c r="A13810" s="115" t="s">
        <v>14077</v>
      </c>
      <c r="B13810" s="115" t="str">
        <f t="shared" si="215"/>
        <v>RALO DE COBERTURA SEMI-ESFERICO(TIPO ABACAXI),COM 4".FORNECIMENTO E COLOCACAO</v>
      </c>
      <c r="C13810" s="115" t="s">
        <v>46700</v>
      </c>
      <c r="D13810" s="115" t="s">
        <v>35511</v>
      </c>
      <c r="I13810" s="115" t="s">
        <v>6</v>
      </c>
      <c r="J13810" s="115">
        <v>32.39</v>
      </c>
    </row>
    <row r="13811" spans="1:10" hidden="1">
      <c r="A13811" s="115" t="s">
        <v>14078</v>
      </c>
      <c r="B13811" s="115" t="str">
        <f t="shared" si="215"/>
        <v>RALO DE COBERTURA SEMI-ESFERICO(TIPO ABACAXI),COM 4".FORNECIMENTO E COLOCACAO</v>
      </c>
      <c r="C13811" s="115" t="s">
        <v>46700</v>
      </c>
      <c r="D13811" s="115" t="s">
        <v>35511</v>
      </c>
      <c r="I13811" s="115" t="s">
        <v>6</v>
      </c>
      <c r="J13811" s="115">
        <v>29.39</v>
      </c>
    </row>
    <row r="13812" spans="1:10" hidden="1">
      <c r="A13812" s="115" t="s">
        <v>46701</v>
      </c>
      <c r="B13812" s="115" t="str">
        <f t="shared" si="215"/>
        <v>GRELHA DE ACO INOX,15X15CM,SISTEMA ROTATIVO,COM CAIXILHO.FORNECIMENTO E COLOCACAO</v>
      </c>
      <c r="C13812" s="115" t="s">
        <v>46702</v>
      </c>
      <c r="D13812" s="115" t="s">
        <v>36863</v>
      </c>
      <c r="I13812" s="115" t="s">
        <v>6</v>
      </c>
      <c r="J13812" s="115">
        <v>23.56</v>
      </c>
    </row>
    <row r="13813" spans="1:10" hidden="1">
      <c r="A13813" s="115" t="s">
        <v>46703</v>
      </c>
      <c r="B13813" s="115" t="str">
        <f t="shared" si="215"/>
        <v>GRELHA DE ACO INOX,15X15CM,SISTEMA ROTATIVO,COM CAIXILHO.FORNECIMENTO E COLOCACAO</v>
      </c>
      <c r="C13813" s="115" t="s">
        <v>46702</v>
      </c>
      <c r="D13813" s="115" t="s">
        <v>36863</v>
      </c>
      <c r="I13813" s="115" t="s">
        <v>6</v>
      </c>
      <c r="J13813" s="115">
        <v>23.3</v>
      </c>
    </row>
    <row r="13814" spans="1:10" hidden="1">
      <c r="A13814" s="115" t="s">
        <v>14079</v>
      </c>
      <c r="B13814" s="115" t="str">
        <f t="shared" si="215"/>
        <v>RALO DE COBERTURA SEMI-ESFERICO(TIPO ABACAXI),COM 6".FORNECIMENTO E COLOCACAO</v>
      </c>
      <c r="C13814" s="115" t="s">
        <v>46704</v>
      </c>
      <c r="D13814" s="115" t="s">
        <v>35511</v>
      </c>
      <c r="I13814" s="115" t="s">
        <v>6</v>
      </c>
      <c r="J13814" s="115">
        <v>42.98</v>
      </c>
    </row>
    <row r="13815" spans="1:10" hidden="1">
      <c r="A13815" s="115" t="s">
        <v>14080</v>
      </c>
      <c r="B13815" s="115" t="str">
        <f t="shared" si="215"/>
        <v>RALO DE COBERTURA SEMI-ESFERICO(TIPO ABACAXI),COM 6".FORNECIMENTO E COLOCACAO</v>
      </c>
      <c r="C13815" s="115" t="s">
        <v>46704</v>
      </c>
      <c r="D13815" s="115" t="s">
        <v>35511</v>
      </c>
      <c r="I13815" s="115" t="s">
        <v>6</v>
      </c>
      <c r="J13815" s="115">
        <v>39.770000000000003</v>
      </c>
    </row>
    <row r="13816" spans="1:10" hidden="1">
      <c r="A13816" s="115" t="s">
        <v>14081</v>
      </c>
      <c r="B13816" s="115" t="str">
        <f t="shared" si="215"/>
        <v>GRELHA DE FERRO FUNDIDO PARA RALO,COM 20X20CM,CARGA MINIMA PARA TESTE 176KG,RESISTENCIA MAXIMA DE ROMPIMENTO DE 228KG EFLECHA RESIDUAL MAXIMA DE 8MM</v>
      </c>
      <c r="C13816" s="115" t="s">
        <v>46705</v>
      </c>
      <c r="D13816" s="115" t="s">
        <v>46706</v>
      </c>
      <c r="E13816" s="115" t="s">
        <v>46707</v>
      </c>
      <c r="I13816" s="115" t="s">
        <v>6</v>
      </c>
      <c r="J13816" s="115">
        <v>17</v>
      </c>
    </row>
    <row r="13817" spans="1:10" hidden="1">
      <c r="A13817" s="115" t="s">
        <v>14082</v>
      </c>
      <c r="B13817" s="115" t="str">
        <f t="shared" si="215"/>
        <v>GRELHA DE FERRO FUNDIDO PARA RALO,COM 20X20CM,CARGA MINIMA PARA TESTE 176KG,RESISTENCIA MAXIMA DE ROMPIMENTO DE 228KG EFLECHA RESIDUAL MAXIMA DE 8MM</v>
      </c>
      <c r="C13817" s="115" t="s">
        <v>46705</v>
      </c>
      <c r="D13817" s="115" t="s">
        <v>46706</v>
      </c>
      <c r="E13817" s="115" t="s">
        <v>46707</v>
      </c>
      <c r="I13817" s="115" t="s">
        <v>6</v>
      </c>
      <c r="J13817" s="115">
        <v>17</v>
      </c>
    </row>
    <row r="13818" spans="1:10" hidden="1">
      <c r="A13818" s="115" t="s">
        <v>14083</v>
      </c>
      <c r="B13818" s="115" t="str">
        <f t="shared" si="215"/>
        <v>GRELHA PARA AGUAS PLUVIAIS,COM CAIXILHO NAS DIMENSOES DE 15X15CM.FORNECIMENTO E COLOCACAO.</v>
      </c>
      <c r="C13818" s="115" t="s">
        <v>46708</v>
      </c>
      <c r="D13818" s="115" t="s">
        <v>46709</v>
      </c>
      <c r="I13818" s="115" t="s">
        <v>6</v>
      </c>
      <c r="J13818" s="115">
        <v>17.920000000000002</v>
      </c>
    </row>
    <row r="13819" spans="1:10" hidden="1">
      <c r="A13819" s="115" t="s">
        <v>14084</v>
      </c>
      <c r="B13819" s="115" t="str">
        <f t="shared" si="215"/>
        <v>GRELHA PARA AGUAS PLUVIAIS,COM CAIXILHO NAS DIMENSOES DE 15X15CM.FORNECIMENTO E COLOCACAO.</v>
      </c>
      <c r="C13819" s="115" t="s">
        <v>46708</v>
      </c>
      <c r="D13819" s="115" t="s">
        <v>46709</v>
      </c>
      <c r="I13819" s="115" t="s">
        <v>6</v>
      </c>
      <c r="J13819" s="115">
        <v>17.66</v>
      </c>
    </row>
    <row r="13820" spans="1:10" hidden="1">
      <c r="A13820" s="115" t="s">
        <v>14085</v>
      </c>
      <c r="B13820" s="115" t="str">
        <f t="shared" si="215"/>
        <v>GRELHA PARA AGUAS PLUVIAIS,COM CAIXILHO NAS DIMENSOES DE 50X50CM.FORNECIMENTO E COLOCACAO.</v>
      </c>
      <c r="C13820" s="115" t="s">
        <v>46710</v>
      </c>
      <c r="D13820" s="115" t="s">
        <v>46711</v>
      </c>
      <c r="I13820" s="115" t="s">
        <v>6</v>
      </c>
      <c r="J13820" s="115">
        <v>197.72</v>
      </c>
    </row>
    <row r="13821" spans="1:10" hidden="1">
      <c r="A13821" s="115" t="s">
        <v>14086</v>
      </c>
      <c r="B13821" s="115" t="str">
        <f t="shared" si="215"/>
        <v>GRELHA PARA AGUAS PLUVIAIS,COM CAIXILHO NAS DIMENSOES DE 50X50CM.FORNECIMENTO E COLOCACAO.</v>
      </c>
      <c r="C13821" s="115" t="s">
        <v>46710</v>
      </c>
      <c r="D13821" s="115" t="s">
        <v>46711</v>
      </c>
      <c r="I13821" s="115" t="s">
        <v>6</v>
      </c>
      <c r="J13821" s="115">
        <v>190.01</v>
      </c>
    </row>
    <row r="13822" spans="1:10" hidden="1">
      <c r="A13822" s="115" t="s">
        <v>14087</v>
      </c>
      <c r="B13822" s="115"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15" t="s">
        <v>46712</v>
      </c>
      <c r="D13822" s="115" t="s">
        <v>46713</v>
      </c>
      <c r="E13822" s="115" t="s">
        <v>46714</v>
      </c>
      <c r="F13822" s="115" t="s">
        <v>46715</v>
      </c>
      <c r="G13822" s="115" t="s">
        <v>46716</v>
      </c>
      <c r="I13822" s="115" t="s">
        <v>6</v>
      </c>
      <c r="J13822" s="115">
        <v>252.82</v>
      </c>
    </row>
    <row r="13823" spans="1:10" hidden="1">
      <c r="A13823" s="115" t="s">
        <v>14088</v>
      </c>
      <c r="B13823" s="115"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15" t="s">
        <v>46712</v>
      </c>
      <c r="D13823" s="115" t="s">
        <v>46713</v>
      </c>
      <c r="E13823" s="115" t="s">
        <v>46714</v>
      </c>
      <c r="F13823" s="115" t="s">
        <v>46715</v>
      </c>
      <c r="G13823" s="115" t="s">
        <v>46716</v>
      </c>
      <c r="I13823" s="115" t="s">
        <v>6</v>
      </c>
      <c r="J13823" s="115">
        <v>245.11</v>
      </c>
    </row>
    <row r="13824" spans="1:10" hidden="1">
      <c r="A13824" s="115" t="s">
        <v>14089</v>
      </c>
      <c r="B13824" s="115"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15" t="s">
        <v>46717</v>
      </c>
      <c r="D13824" s="115" t="s">
        <v>46718</v>
      </c>
      <c r="E13824" s="115" t="s">
        <v>46719</v>
      </c>
      <c r="F13824" s="115" t="s">
        <v>46720</v>
      </c>
      <c r="G13824" s="115" t="s">
        <v>46721</v>
      </c>
      <c r="H13824" s="115" t="s">
        <v>46722</v>
      </c>
      <c r="I13824" s="115" t="s">
        <v>6</v>
      </c>
      <c r="J13824" s="115">
        <v>139.61000000000001</v>
      </c>
    </row>
    <row r="13825" spans="1:10" hidden="1">
      <c r="A13825" s="115" t="s">
        <v>14090</v>
      </c>
      <c r="B13825" s="115"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15" t="s">
        <v>46717</v>
      </c>
      <c r="D13825" s="115" t="s">
        <v>46718</v>
      </c>
      <c r="E13825" s="115" t="s">
        <v>46719</v>
      </c>
      <c r="F13825" s="115" t="s">
        <v>46720</v>
      </c>
      <c r="G13825" s="115" t="s">
        <v>46721</v>
      </c>
      <c r="H13825" s="115" t="s">
        <v>46722</v>
      </c>
      <c r="I13825" s="115" t="s">
        <v>6</v>
      </c>
      <c r="J13825" s="115">
        <v>131.9</v>
      </c>
    </row>
    <row r="13826" spans="1:10" hidden="1">
      <c r="A13826" s="115" t="s">
        <v>14091</v>
      </c>
      <c r="B13826" s="115"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15" t="s">
        <v>46723</v>
      </c>
      <c r="D13826" s="115" t="s">
        <v>46724</v>
      </c>
      <c r="E13826" s="115" t="s">
        <v>46725</v>
      </c>
      <c r="F13826" s="115" t="s">
        <v>46726</v>
      </c>
      <c r="G13826" s="115" t="s">
        <v>46727</v>
      </c>
      <c r="I13826" s="115" t="s">
        <v>6</v>
      </c>
      <c r="J13826" s="115">
        <v>125.91</v>
      </c>
    </row>
    <row r="13827" spans="1:10" hidden="1">
      <c r="A13827" s="115" t="s">
        <v>14092</v>
      </c>
      <c r="B13827" s="115"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15" t="s">
        <v>46723</v>
      </c>
      <c r="D13827" s="115" t="s">
        <v>46724</v>
      </c>
      <c r="E13827" s="115" t="s">
        <v>46725</v>
      </c>
      <c r="F13827" s="115" t="s">
        <v>46726</v>
      </c>
      <c r="G13827" s="115" t="s">
        <v>46727</v>
      </c>
      <c r="I13827" s="115" t="s">
        <v>6</v>
      </c>
      <c r="J13827" s="115">
        <v>118.46</v>
      </c>
    </row>
    <row r="13828" spans="1:10" hidden="1">
      <c r="A13828" s="115" t="s">
        <v>14093</v>
      </c>
      <c r="B13828" s="115" t="str">
        <f t="shared" si="215"/>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15" t="s">
        <v>46728</v>
      </c>
      <c r="D13828" s="115" t="s">
        <v>46729</v>
      </c>
      <c r="E13828" s="115" t="s">
        <v>46730</v>
      </c>
      <c r="F13828" s="115" t="s">
        <v>46731</v>
      </c>
      <c r="G13828" s="115" t="s">
        <v>46732</v>
      </c>
      <c r="I13828" s="115" t="s">
        <v>6</v>
      </c>
      <c r="J13828" s="115">
        <v>109.88</v>
      </c>
    </row>
    <row r="13829" spans="1:10" hidden="1">
      <c r="A13829" s="115" t="s">
        <v>14094</v>
      </c>
      <c r="B13829" s="115" t="str">
        <f t="shared" ref="B13829:B13892" si="216">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15" t="s">
        <v>46728</v>
      </c>
      <c r="D13829" s="115" t="s">
        <v>46729</v>
      </c>
      <c r="E13829" s="115" t="s">
        <v>46730</v>
      </c>
      <c r="F13829" s="115" t="s">
        <v>46731</v>
      </c>
      <c r="G13829" s="115" t="s">
        <v>46732</v>
      </c>
      <c r="I13829" s="115" t="s">
        <v>6</v>
      </c>
      <c r="J13829" s="115">
        <v>102.43</v>
      </c>
    </row>
    <row r="13830" spans="1:10" hidden="1">
      <c r="A13830" s="115" t="s">
        <v>14095</v>
      </c>
      <c r="B13830" s="115" t="str">
        <f t="shared" si="216"/>
        <v>MANGUEIRA "SEAL TUBE" COM CAPA ALMA,DIAMETRO DE 1/2".FORNECIMENTO E COLOCACAO</v>
      </c>
      <c r="C13830" s="115" t="s">
        <v>46733</v>
      </c>
      <c r="D13830" s="115" t="s">
        <v>35511</v>
      </c>
      <c r="I13830" s="115" t="s">
        <v>58</v>
      </c>
      <c r="J13830" s="115">
        <v>8.17</v>
      </c>
    </row>
    <row r="13831" spans="1:10" hidden="1">
      <c r="A13831" s="115" t="s">
        <v>14096</v>
      </c>
      <c r="B13831" s="115" t="str">
        <f t="shared" si="216"/>
        <v>MANGUEIRA "SEAL TUBE" COM CAPA ALMA,DIAMETRO DE 1/2".FORNECIMENTO E COLOCACAO</v>
      </c>
      <c r="C13831" s="115" t="s">
        <v>46733</v>
      </c>
      <c r="D13831" s="115" t="s">
        <v>35511</v>
      </c>
      <c r="I13831" s="115" t="s">
        <v>58</v>
      </c>
      <c r="J13831" s="115">
        <v>7.6</v>
      </c>
    </row>
    <row r="13832" spans="1:10" hidden="1">
      <c r="A13832" s="115" t="s">
        <v>14097</v>
      </c>
      <c r="B13832" s="115" t="str">
        <f t="shared" si="216"/>
        <v>MANGUEIRA "SEAL TUBE" COM CAPA ALMA,DIAMETRO DE 3/4".FORNECIMENTO E COLOCACAO</v>
      </c>
      <c r="C13832" s="115" t="s">
        <v>46734</v>
      </c>
      <c r="D13832" s="115" t="s">
        <v>35511</v>
      </c>
      <c r="I13832" s="115" t="s">
        <v>58</v>
      </c>
      <c r="J13832" s="115">
        <v>10.11</v>
      </c>
    </row>
    <row r="13833" spans="1:10" hidden="1">
      <c r="A13833" s="115" t="s">
        <v>14098</v>
      </c>
      <c r="B13833" s="115" t="str">
        <f t="shared" si="216"/>
        <v>MANGUEIRA "SEAL TUBE" COM CAPA ALMA,DIAMETRO DE 3/4".FORNECIMENTO E COLOCACAO</v>
      </c>
      <c r="C13833" s="115" t="s">
        <v>46734</v>
      </c>
      <c r="D13833" s="115" t="s">
        <v>35511</v>
      </c>
      <c r="I13833" s="115" t="s">
        <v>58</v>
      </c>
      <c r="J13833" s="115">
        <v>9.44</v>
      </c>
    </row>
    <row r="13834" spans="1:10" hidden="1">
      <c r="A13834" s="115" t="s">
        <v>14099</v>
      </c>
      <c r="B13834" s="115" t="str">
        <f t="shared" si="216"/>
        <v>MANGUEIRA "SEAL TUBE" COM CAPA ALMA,DIAMETRO DE 1".FORNECIMENTO E COLOCACAO</v>
      </c>
      <c r="C13834" s="115" t="s">
        <v>46735</v>
      </c>
      <c r="D13834" s="115" t="s">
        <v>44898</v>
      </c>
      <c r="I13834" s="115" t="s">
        <v>58</v>
      </c>
      <c r="J13834" s="115">
        <v>13.5</v>
      </c>
    </row>
    <row r="13835" spans="1:10" hidden="1">
      <c r="A13835" s="115" t="s">
        <v>14100</v>
      </c>
      <c r="B13835" s="115" t="str">
        <f t="shared" si="216"/>
        <v>MANGUEIRA "SEAL TUBE" COM CAPA ALMA,DIAMETRO DE 1".FORNECIMENTO E COLOCACAO</v>
      </c>
      <c r="C13835" s="115" t="s">
        <v>46735</v>
      </c>
      <c r="D13835" s="115" t="s">
        <v>44898</v>
      </c>
      <c r="I13835" s="115" t="s">
        <v>58</v>
      </c>
      <c r="J13835" s="115">
        <v>12.68</v>
      </c>
    </row>
    <row r="13836" spans="1:10" hidden="1">
      <c r="A13836" s="115" t="s">
        <v>14101</v>
      </c>
      <c r="B13836" s="115" t="str">
        <f t="shared" si="216"/>
        <v>MANGUEIRA "SEAL TUBE" COM CAPA ALMA,DIAMETRO DE 1.1/4".FORNECIMENTO E COLOCACAO</v>
      </c>
      <c r="C13836" s="115" t="s">
        <v>46736</v>
      </c>
      <c r="D13836" s="115" t="s">
        <v>39360</v>
      </c>
      <c r="I13836" s="115" t="s">
        <v>58</v>
      </c>
      <c r="J13836" s="115">
        <v>16.16</v>
      </c>
    </row>
    <row r="13837" spans="1:10" hidden="1">
      <c r="A13837" s="115" t="s">
        <v>14102</v>
      </c>
      <c r="B13837" s="115" t="str">
        <f t="shared" si="216"/>
        <v>MANGUEIRA "SEAL TUBE" COM CAPA ALMA,DIAMETRO DE 1.1/4".FORNECIMENTO E COLOCACAO</v>
      </c>
      <c r="C13837" s="115" t="s">
        <v>46736</v>
      </c>
      <c r="D13837" s="115" t="s">
        <v>39360</v>
      </c>
      <c r="I13837" s="115" t="s">
        <v>58</v>
      </c>
      <c r="J13837" s="115">
        <v>15.24</v>
      </c>
    </row>
    <row r="13838" spans="1:10" hidden="1">
      <c r="A13838" s="115" t="s">
        <v>14103</v>
      </c>
      <c r="B13838" s="115" t="str">
        <f t="shared" si="216"/>
        <v>MANGUEIRA "SEAL TUBE" COM CAPA ALMA,DIAMETRO DE 1.1/2".FORNECIMENTO E COLOCACAO</v>
      </c>
      <c r="C13838" s="115" t="s">
        <v>46737</v>
      </c>
      <c r="D13838" s="115" t="s">
        <v>39360</v>
      </c>
      <c r="I13838" s="115" t="s">
        <v>58</v>
      </c>
      <c r="J13838" s="115">
        <v>20.82</v>
      </c>
    </row>
    <row r="13839" spans="1:10" hidden="1">
      <c r="A13839" s="115" t="s">
        <v>14104</v>
      </c>
      <c r="B13839" s="115" t="str">
        <f t="shared" si="216"/>
        <v>MANGUEIRA "SEAL TUBE" COM CAPA ALMA,DIAMETRO DE 1.1/2".FORNECIMENTO E COLOCACAO</v>
      </c>
      <c r="C13839" s="115" t="s">
        <v>46737</v>
      </c>
      <c r="D13839" s="115" t="s">
        <v>39360</v>
      </c>
      <c r="I13839" s="115" t="s">
        <v>58</v>
      </c>
      <c r="J13839" s="115">
        <v>19.79</v>
      </c>
    </row>
    <row r="13840" spans="1:10" hidden="1">
      <c r="A13840" s="115" t="s">
        <v>14105</v>
      </c>
      <c r="B13840" s="115" t="str">
        <f t="shared" si="216"/>
        <v>MANGUEIRA "SEAL TUBE" COM CAPA ALMA,DIAMETRO DE 2".FORNECIMENTO E COLOCACAO</v>
      </c>
      <c r="C13840" s="115" t="s">
        <v>46738</v>
      </c>
      <c r="D13840" s="115" t="s">
        <v>44898</v>
      </c>
      <c r="I13840" s="115" t="s">
        <v>58</v>
      </c>
      <c r="J13840" s="115">
        <v>25.51</v>
      </c>
    </row>
    <row r="13841" spans="1:10" hidden="1">
      <c r="A13841" s="115" t="s">
        <v>14106</v>
      </c>
      <c r="B13841" s="115" t="str">
        <f t="shared" si="216"/>
        <v>MANGUEIRA "SEAL TUBE" COM CAPA ALMA,DIAMETRO DE 2".FORNECIMENTO E COLOCACAO</v>
      </c>
      <c r="C13841" s="115" t="s">
        <v>46738</v>
      </c>
      <c r="D13841" s="115" t="s">
        <v>44898</v>
      </c>
      <c r="I13841" s="115" t="s">
        <v>58</v>
      </c>
      <c r="J13841" s="115">
        <v>24.28</v>
      </c>
    </row>
    <row r="13842" spans="1:10" hidden="1">
      <c r="A13842" s="115" t="s">
        <v>14107</v>
      </c>
      <c r="B13842" s="115" t="str">
        <f t="shared" si="216"/>
        <v>MANGUEIRA "SEAL TUBE" COM CAPA ALMA,DIAMETRO DE 2.1/2".FORNECIMENTO E COLOCACAO</v>
      </c>
      <c r="C13842" s="115" t="s">
        <v>46739</v>
      </c>
      <c r="D13842" s="115" t="s">
        <v>39360</v>
      </c>
      <c r="I13842" s="115" t="s">
        <v>58</v>
      </c>
      <c r="J13842" s="115">
        <v>31.99</v>
      </c>
    </row>
    <row r="13843" spans="1:10" hidden="1">
      <c r="A13843" s="115" t="s">
        <v>14108</v>
      </c>
      <c r="B13843" s="115" t="str">
        <f t="shared" si="216"/>
        <v>MANGUEIRA "SEAL TUBE" COM CAPA ALMA,DIAMETRO DE 2.1/2".FORNECIMENTO E COLOCACAO</v>
      </c>
      <c r="C13843" s="115" t="s">
        <v>46739</v>
      </c>
      <c r="D13843" s="115" t="s">
        <v>39360</v>
      </c>
      <c r="I13843" s="115" t="s">
        <v>58</v>
      </c>
      <c r="J13843" s="115">
        <v>30.45</v>
      </c>
    </row>
    <row r="13844" spans="1:10" hidden="1">
      <c r="A13844" s="115" t="s">
        <v>14109</v>
      </c>
      <c r="B13844" s="115" t="str">
        <f t="shared" si="216"/>
        <v>MANGUEIRA "SEAL TUBE" COM CAPA ALMA,DIAMETRO DE 3".FORNECIMENTO E COLOCACAO</v>
      </c>
      <c r="C13844" s="115" t="s">
        <v>46740</v>
      </c>
      <c r="D13844" s="115" t="s">
        <v>44898</v>
      </c>
      <c r="I13844" s="115" t="s">
        <v>58</v>
      </c>
      <c r="J13844" s="115">
        <v>48.39</v>
      </c>
    </row>
    <row r="13845" spans="1:10" hidden="1">
      <c r="A13845" s="115" t="s">
        <v>14110</v>
      </c>
      <c r="B13845" s="115" t="str">
        <f t="shared" si="216"/>
        <v>MANGUEIRA "SEAL TUBE" COM CAPA ALMA,DIAMETRO DE 3".FORNECIMENTO E COLOCACAO</v>
      </c>
      <c r="C13845" s="115" t="s">
        <v>46740</v>
      </c>
      <c r="D13845" s="115" t="s">
        <v>44898</v>
      </c>
      <c r="I13845" s="115" t="s">
        <v>58</v>
      </c>
      <c r="J13845" s="115">
        <v>46.7</v>
      </c>
    </row>
    <row r="13846" spans="1:10" hidden="1">
      <c r="A13846" s="115" t="s">
        <v>14111</v>
      </c>
      <c r="B13846" s="115" t="str">
        <f t="shared" si="216"/>
        <v>MANGUEIRA "SEAL TUBE" COM CAPA ALMA,DIAMETRO DE 4".FORNECIMENTO E COLOCACAO</v>
      </c>
      <c r="C13846" s="115" t="s">
        <v>46741</v>
      </c>
      <c r="D13846" s="115" t="s">
        <v>44898</v>
      </c>
      <c r="I13846" s="115" t="s">
        <v>58</v>
      </c>
      <c r="J13846" s="115">
        <v>57.54</v>
      </c>
    </row>
    <row r="13847" spans="1:10" hidden="1">
      <c r="A13847" s="115" t="s">
        <v>14112</v>
      </c>
      <c r="B13847" s="115" t="str">
        <f t="shared" si="216"/>
        <v>MANGUEIRA "SEAL TUBE" COM CAPA ALMA,DIAMETRO DE 4".FORNECIMENTO E COLOCACAO</v>
      </c>
      <c r="C13847" s="115" t="s">
        <v>46741</v>
      </c>
      <c r="D13847" s="115" t="s">
        <v>44898</v>
      </c>
      <c r="I13847" s="115" t="s">
        <v>58</v>
      </c>
      <c r="J13847" s="115">
        <v>55.48</v>
      </c>
    </row>
    <row r="13848" spans="1:10" hidden="1">
      <c r="A13848" s="115" t="s">
        <v>14113</v>
      </c>
      <c r="B13848" s="115" t="str">
        <f t="shared" si="216"/>
        <v>SUPORTE COM 2 CHUMBADORES,PARA FIXACAO DE TUBULACOES NO DIAMETRO INTERNO DE 1/2" ATE 1".FORNECIMENTO E COLOCACAO</v>
      </c>
      <c r="C13848" s="115" t="s">
        <v>46742</v>
      </c>
      <c r="D13848" s="115" t="s">
        <v>46743</v>
      </c>
      <c r="I13848" s="115" t="s">
        <v>6</v>
      </c>
      <c r="J13848" s="115">
        <v>12.6</v>
      </c>
    </row>
    <row r="13849" spans="1:10" hidden="1">
      <c r="A13849" s="115" t="s">
        <v>14114</v>
      </c>
      <c r="B13849" s="115" t="str">
        <f t="shared" si="216"/>
        <v>SUPORTE COM 2 CHUMBADORES,PARA FIXACAO DE TUBULACOES NO DIAMETRO INTERNO DE 1/2" ATE 1".FORNECIMENTO E COLOCACAO</v>
      </c>
      <c r="C13849" s="115" t="s">
        <v>46742</v>
      </c>
      <c r="D13849" s="115" t="s">
        <v>46743</v>
      </c>
      <c r="I13849" s="115" t="s">
        <v>6</v>
      </c>
      <c r="J13849" s="115">
        <v>11.34</v>
      </c>
    </row>
    <row r="13850" spans="1:10" hidden="1">
      <c r="A13850" s="115" t="s">
        <v>14115</v>
      </c>
      <c r="B13850" s="115" t="str">
        <f t="shared" si="216"/>
        <v>SUPORTE DUPLO COM 2 CHUMBADORES,PARA FIXACAO DE 2 TUBULACOES NO DIAMETRO INTERNO DE 1/2" ATE 1".FORNECIMENTO E COLOCACAO</v>
      </c>
      <c r="C13850" s="115" t="s">
        <v>46744</v>
      </c>
      <c r="D13850" s="115" t="s">
        <v>46745</v>
      </c>
      <c r="I13850" s="115" t="s">
        <v>6</v>
      </c>
      <c r="J13850" s="115">
        <v>19.8</v>
      </c>
    </row>
    <row r="13851" spans="1:10" hidden="1">
      <c r="A13851" s="115" t="s">
        <v>14116</v>
      </c>
      <c r="B13851" s="115" t="str">
        <f t="shared" si="216"/>
        <v>SUPORTE DUPLO COM 2 CHUMBADORES,PARA FIXACAO DE 2 TUBULACOES NO DIAMETRO INTERNO DE 1/2" ATE 1".FORNECIMENTO E COLOCACAO</v>
      </c>
      <c r="C13851" s="115" t="s">
        <v>46744</v>
      </c>
      <c r="D13851" s="115" t="s">
        <v>46745</v>
      </c>
      <c r="I13851" s="115" t="s">
        <v>6</v>
      </c>
      <c r="J13851" s="115">
        <v>17.82</v>
      </c>
    </row>
    <row r="13852" spans="1:10" hidden="1">
      <c r="A13852" s="115" t="s">
        <v>14117</v>
      </c>
      <c r="B13852" s="115" t="str">
        <f t="shared" si="216"/>
        <v>SUPORTE COM 2 CHUMBADORES,PARA FIXACAO DE TUBULACOES NO DIAMETRO INTERNO DE 1.1/4" E 1.1/2".FORNECIMENTO E COLOCACAO</v>
      </c>
      <c r="C13852" s="115" t="s">
        <v>46742</v>
      </c>
      <c r="D13852" s="115" t="s">
        <v>46746</v>
      </c>
      <c r="I13852" s="115" t="s">
        <v>6</v>
      </c>
      <c r="J13852" s="115">
        <v>21.6</v>
      </c>
    </row>
    <row r="13853" spans="1:10" hidden="1">
      <c r="A13853" s="115" t="s">
        <v>14118</v>
      </c>
      <c r="B13853" s="115" t="str">
        <f t="shared" si="216"/>
        <v>SUPORTE COM 2 CHUMBADORES,PARA FIXACAO DE TUBULACOES NO DIAMETRO INTERNO DE 1.1/4" E 1.1/2".FORNECIMENTO E COLOCACAO</v>
      </c>
      <c r="C13853" s="115" t="s">
        <v>46742</v>
      </c>
      <c r="D13853" s="115" t="s">
        <v>46746</v>
      </c>
      <c r="I13853" s="115" t="s">
        <v>6</v>
      </c>
      <c r="J13853" s="115">
        <v>19.440000000000001</v>
      </c>
    </row>
    <row r="13854" spans="1:10" hidden="1">
      <c r="A13854" s="115" t="s">
        <v>14119</v>
      </c>
      <c r="B13854" s="115" t="str">
        <f t="shared" si="216"/>
        <v>SUPORTE DUPLO COM 2 CHUMBADORES,PARA FIXACAO DE 2 TUBULACOES NO DIAMETRO INTERNO DE 1.1/4" ATE 1.1/2".FORNECIMENTO ECOLOCACAO</v>
      </c>
      <c r="C13854" s="115" t="s">
        <v>46744</v>
      </c>
      <c r="D13854" s="115" t="s">
        <v>46747</v>
      </c>
      <c r="E13854" s="115" t="s">
        <v>37137</v>
      </c>
      <c r="I13854" s="115" t="s">
        <v>6</v>
      </c>
      <c r="J13854" s="115">
        <v>32.4</v>
      </c>
    </row>
    <row r="13855" spans="1:10" hidden="1">
      <c r="A13855" s="115" t="s">
        <v>14120</v>
      </c>
      <c r="B13855" s="115" t="str">
        <f t="shared" si="216"/>
        <v>SUPORTE DUPLO COM 2 CHUMBADORES,PARA FIXACAO DE 2 TUBULACOES NO DIAMETRO INTERNO DE 1.1/4" ATE 1.1/2".FORNECIMENTO ECOLOCACAO</v>
      </c>
      <c r="C13855" s="115" t="s">
        <v>46744</v>
      </c>
      <c r="D13855" s="115" t="s">
        <v>46747</v>
      </c>
      <c r="E13855" s="115" t="s">
        <v>37137</v>
      </c>
      <c r="I13855" s="115" t="s">
        <v>6</v>
      </c>
      <c r="J13855" s="115">
        <v>29.16</v>
      </c>
    </row>
    <row r="13856" spans="1:10" hidden="1">
      <c r="A13856" s="115" t="s">
        <v>14121</v>
      </c>
      <c r="B13856" s="115" t="str">
        <f t="shared" si="216"/>
        <v>SUPORTE COM 2 CHUMBADORES,PARA FIXACAO DE TUBULACOES NO DIAMETRO INTERNO DE 2".FORNECIMENTO E COLOCACAO</v>
      </c>
      <c r="C13856" s="115" t="s">
        <v>46742</v>
      </c>
      <c r="D13856" s="115" t="s">
        <v>46748</v>
      </c>
      <c r="I13856" s="115" t="s">
        <v>6</v>
      </c>
      <c r="J13856" s="115">
        <v>36</v>
      </c>
    </row>
    <row r="13857" spans="1:10" hidden="1">
      <c r="A13857" s="115" t="s">
        <v>14122</v>
      </c>
      <c r="B13857" s="115" t="str">
        <f t="shared" si="216"/>
        <v>SUPORTE COM 2 CHUMBADORES,PARA FIXACAO DE TUBULACOES NO DIAMETRO INTERNO DE 2".FORNECIMENTO E COLOCACAO</v>
      </c>
      <c r="C13857" s="115" t="s">
        <v>46742</v>
      </c>
      <c r="D13857" s="115" t="s">
        <v>46748</v>
      </c>
      <c r="I13857" s="115" t="s">
        <v>6</v>
      </c>
      <c r="J13857" s="115">
        <v>32.409999999999997</v>
      </c>
    </row>
    <row r="13858" spans="1:10" hidden="1">
      <c r="A13858" s="115" t="s">
        <v>14123</v>
      </c>
      <c r="B13858" s="115" t="str">
        <f t="shared" si="216"/>
        <v>SUPORTE DUPLO COM 2 CHUMBADORES,PARA FIXACAO DE 2 TUBULACOES NO DIAMETRO INTERNO DE 2".FORNECIMENTO E COLOCACAO</v>
      </c>
      <c r="C13858" s="115" t="s">
        <v>46744</v>
      </c>
      <c r="D13858" s="115" t="s">
        <v>46749</v>
      </c>
      <c r="I13858" s="115" t="s">
        <v>6</v>
      </c>
      <c r="J13858" s="115">
        <v>54.01</v>
      </c>
    </row>
    <row r="13859" spans="1:10" hidden="1">
      <c r="A13859" s="115" t="s">
        <v>14124</v>
      </c>
      <c r="B13859" s="115" t="str">
        <f t="shared" si="216"/>
        <v>SUPORTE DUPLO COM 2 CHUMBADORES,PARA FIXACAO DE 2 TUBULACOES NO DIAMETRO INTERNO DE 2".FORNECIMENTO E COLOCACAO</v>
      </c>
      <c r="C13859" s="115" t="s">
        <v>46744</v>
      </c>
      <c r="D13859" s="115" t="s">
        <v>46749</v>
      </c>
      <c r="I13859" s="115" t="s">
        <v>6</v>
      </c>
      <c r="J13859" s="115">
        <v>48.61</v>
      </c>
    </row>
    <row r="13860" spans="1:10" hidden="1">
      <c r="A13860" s="115" t="s">
        <v>14125</v>
      </c>
      <c r="B13860" s="115" t="str">
        <f t="shared" si="216"/>
        <v>SUPORTE COM 2 CHUMBADORES,PARA FIXACAO DE TUBULACOES NO DIAMETRO INTERNO DE 2.1/2" E 3".FORNECIMENTO E COLOCACAO</v>
      </c>
      <c r="C13860" s="115" t="s">
        <v>46742</v>
      </c>
      <c r="D13860" s="115" t="s">
        <v>46750</v>
      </c>
      <c r="I13860" s="115" t="s">
        <v>6</v>
      </c>
      <c r="J13860" s="115">
        <v>43.61</v>
      </c>
    </row>
    <row r="13861" spans="1:10" hidden="1">
      <c r="A13861" s="115" t="s">
        <v>14126</v>
      </c>
      <c r="B13861" s="115" t="str">
        <f t="shared" si="216"/>
        <v>SUPORTE COM 2 CHUMBADORES,PARA FIXACAO DE TUBULACOES NO DIAMETRO INTERNO DE 2.1/2" E 3".FORNECIMENTO E COLOCACAO</v>
      </c>
      <c r="C13861" s="115" t="s">
        <v>46742</v>
      </c>
      <c r="D13861" s="115" t="s">
        <v>46750</v>
      </c>
      <c r="I13861" s="115" t="s">
        <v>6</v>
      </c>
      <c r="J13861" s="115">
        <v>39.24</v>
      </c>
    </row>
    <row r="13862" spans="1:10" hidden="1">
      <c r="A13862" s="115" t="s">
        <v>14127</v>
      </c>
      <c r="B13862" s="115" t="str">
        <f t="shared" si="216"/>
        <v>SUPORTE DUPLO COM 2 CHUMBADORES,PARA FIXACAO DE 2 TUBULACOES NO DIAMETRO INTERNO DE 2.1/2" E 3".FORNECIMENTO E COLOCACAO</v>
      </c>
      <c r="C13862" s="115" t="s">
        <v>46744</v>
      </c>
      <c r="D13862" s="115" t="s">
        <v>46751</v>
      </c>
      <c r="I13862" s="115" t="s">
        <v>6</v>
      </c>
      <c r="J13862" s="115">
        <v>65.42</v>
      </c>
    </row>
    <row r="13863" spans="1:10" hidden="1">
      <c r="A13863" s="115" t="s">
        <v>14128</v>
      </c>
      <c r="B13863" s="115" t="str">
        <f t="shared" si="216"/>
        <v>SUPORTE DUPLO COM 2 CHUMBADORES,PARA FIXACAO DE 2 TUBULACOES NO DIAMETRO INTERNO DE 2.1/2" E 3".FORNECIMENTO E COLOCACAO</v>
      </c>
      <c r="C13863" s="115" t="s">
        <v>46744</v>
      </c>
      <c r="D13863" s="115" t="s">
        <v>46751</v>
      </c>
      <c r="I13863" s="115" t="s">
        <v>6</v>
      </c>
      <c r="J13863" s="115">
        <v>58.87</v>
      </c>
    </row>
    <row r="13864" spans="1:10" hidden="1">
      <c r="A13864" s="115" t="s">
        <v>14129</v>
      </c>
      <c r="B13864" s="115" t="str">
        <f t="shared" si="216"/>
        <v>SUPORTE COM 2 CHUMBADORES,PARA FIXACAO DE TUBULACOES NO DIAMETRO INTERNO DE 4" E 6".FORNECIMENTO E COLOCACAO</v>
      </c>
      <c r="C13864" s="115" t="s">
        <v>46742</v>
      </c>
      <c r="D13864" s="115" t="s">
        <v>46752</v>
      </c>
      <c r="I13864" s="115" t="s">
        <v>6</v>
      </c>
      <c r="J13864" s="115">
        <v>58.99</v>
      </c>
    </row>
    <row r="13865" spans="1:10" hidden="1">
      <c r="A13865" s="115" t="s">
        <v>14130</v>
      </c>
      <c r="B13865" s="115" t="str">
        <f t="shared" si="216"/>
        <v>SUPORTE COM 2 CHUMBADORES,PARA FIXACAO DE TUBULACOES NO DIAMETRO INTERNO DE 4" E 6".FORNECIMENTO E COLOCACAO</v>
      </c>
      <c r="C13865" s="115" t="s">
        <v>46742</v>
      </c>
      <c r="D13865" s="115" t="s">
        <v>46752</v>
      </c>
      <c r="I13865" s="115" t="s">
        <v>6</v>
      </c>
      <c r="J13865" s="115">
        <v>53.85</v>
      </c>
    </row>
    <row r="13866" spans="1:10" hidden="1">
      <c r="A13866" s="115" t="s">
        <v>14131</v>
      </c>
      <c r="B13866" s="115" t="str">
        <f t="shared" si="216"/>
        <v>SUPORTE DUPLO COM 2 CHUMBADORES,PARA FIXACAO DE 2 TUBULACOES NO DIAMETRO INTERNO DE 4" E 6".FORNECIMENTO E COLOCACAO</v>
      </c>
      <c r="C13866" s="115" t="s">
        <v>46744</v>
      </c>
      <c r="D13866" s="115" t="s">
        <v>46753</v>
      </c>
      <c r="I13866" s="115" t="s">
        <v>6</v>
      </c>
      <c r="J13866" s="115">
        <v>97.34</v>
      </c>
    </row>
    <row r="13867" spans="1:10" hidden="1">
      <c r="A13867" s="115" t="s">
        <v>14132</v>
      </c>
      <c r="B13867" s="115" t="str">
        <f t="shared" si="216"/>
        <v>SUPORTE DUPLO COM 2 CHUMBADORES,PARA FIXACAO DE 2 TUBULACOES NO DIAMETRO INTERNO DE 4" E 6".FORNECIMENTO E COLOCACAO</v>
      </c>
      <c r="C13867" s="115" t="s">
        <v>46744</v>
      </c>
      <c r="D13867" s="115" t="s">
        <v>46753</v>
      </c>
      <c r="I13867" s="115" t="s">
        <v>6</v>
      </c>
      <c r="J13867" s="115">
        <v>88.86</v>
      </c>
    </row>
    <row r="13868" spans="1:10" hidden="1">
      <c r="A13868" s="115" t="s">
        <v>14133</v>
      </c>
      <c r="B13868" s="115" t="str">
        <f t="shared" si="216"/>
        <v>ASSENTAMENTO DE LAVATORIO(EXCLUSIVE FORNECIMENTO DO APARELHO),INCLUSIVE MATERIAIS NECESSARIOS</v>
      </c>
      <c r="C13868" s="115" t="s">
        <v>46754</v>
      </c>
      <c r="D13868" s="115" t="s">
        <v>46755</v>
      </c>
      <c r="I13868" s="115" t="s">
        <v>6</v>
      </c>
      <c r="J13868" s="115">
        <v>73.959999999999994</v>
      </c>
    </row>
    <row r="13869" spans="1:10" hidden="1">
      <c r="A13869" s="115" t="s">
        <v>14134</v>
      </c>
      <c r="B13869" s="115" t="str">
        <f t="shared" si="216"/>
        <v>ASSENTAMENTO DE LAVATORIO(EXCLUSIVE FORNECIMENTO DO APARELHO),INCLUSIVE MATERIAIS NECESSARIOS</v>
      </c>
      <c r="C13869" s="115" t="s">
        <v>46754</v>
      </c>
      <c r="D13869" s="115" t="s">
        <v>46755</v>
      </c>
      <c r="I13869" s="115" t="s">
        <v>6</v>
      </c>
      <c r="J13869" s="115">
        <v>65</v>
      </c>
    </row>
    <row r="13870" spans="1:10" hidden="1">
      <c r="A13870" s="115" t="s">
        <v>14135</v>
      </c>
      <c r="B13870" s="115" t="str">
        <f t="shared" si="216"/>
        <v>RETIRADA E REASSENTAMENTO DE LAVATORIO,INCLUSIVE MATERIAIS NECESSARIOS</v>
      </c>
      <c r="C13870" s="115" t="s">
        <v>46756</v>
      </c>
      <c r="D13870" s="115" t="s">
        <v>46757</v>
      </c>
      <c r="I13870" s="115" t="s">
        <v>6</v>
      </c>
      <c r="J13870" s="115">
        <v>107.44</v>
      </c>
    </row>
    <row r="13871" spans="1:10" hidden="1">
      <c r="A13871" s="115" t="s">
        <v>14136</v>
      </c>
      <c r="B13871" s="115" t="str">
        <f t="shared" si="216"/>
        <v>RETIRADA E REASSENTAMENTO DE LAVATORIO,INCLUSIVE MATERIAIS NECESSARIOS</v>
      </c>
      <c r="C13871" s="115" t="s">
        <v>46756</v>
      </c>
      <c r="D13871" s="115" t="s">
        <v>46757</v>
      </c>
      <c r="I13871" s="115" t="s">
        <v>6</v>
      </c>
      <c r="J13871" s="115">
        <v>94</v>
      </c>
    </row>
    <row r="13872" spans="1:10" hidden="1">
      <c r="A13872" s="115" t="s">
        <v>14137</v>
      </c>
      <c r="B13872" s="115" t="str">
        <f t="shared" si="216"/>
        <v>ASSENTAMENTO DE CAIXA DE DESCARGA ELEVADA,EXTERNA(EXCLUSIVEFORNECIMENTO DO APARELHO),INCLUSIVE MATERIAIS NECESSARIOS</v>
      </c>
      <c r="C13872" s="115" t="s">
        <v>46758</v>
      </c>
      <c r="D13872" s="115" t="s">
        <v>46759</v>
      </c>
      <c r="I13872" s="115" t="s">
        <v>6</v>
      </c>
      <c r="J13872" s="115">
        <v>29.05</v>
      </c>
    </row>
    <row r="13873" spans="1:10" hidden="1">
      <c r="A13873" s="115" t="s">
        <v>14138</v>
      </c>
      <c r="B13873" s="115" t="str">
        <f t="shared" si="216"/>
        <v>ASSENTAMENTO DE CAIXA DE DESCARGA ELEVADA,EXTERNA(EXCLUSIVEFORNECIMENTO DO APARELHO),INCLUSIVE MATERIAIS NECESSARIOS</v>
      </c>
      <c r="C13873" s="115" t="s">
        <v>46758</v>
      </c>
      <c r="D13873" s="115" t="s">
        <v>46759</v>
      </c>
      <c r="I13873" s="115" t="s">
        <v>6</v>
      </c>
      <c r="J13873" s="115">
        <v>26.06</v>
      </c>
    </row>
    <row r="13874" spans="1:10" hidden="1">
      <c r="A13874" s="115" t="s">
        <v>14139</v>
      </c>
      <c r="B13874" s="115"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15" t="s">
        <v>46760</v>
      </c>
      <c r="D13874" s="115" t="s">
        <v>46761</v>
      </c>
      <c r="E13874" s="115" t="s">
        <v>46762</v>
      </c>
      <c r="F13874" s="115" t="s">
        <v>46763</v>
      </c>
      <c r="G13874" s="115" t="s">
        <v>46764</v>
      </c>
      <c r="H13874" s="115" t="s">
        <v>46765</v>
      </c>
      <c r="I13874" s="115" t="s">
        <v>6</v>
      </c>
      <c r="J13874" s="115">
        <v>11.02</v>
      </c>
    </row>
    <row r="13875" spans="1:10" hidden="1">
      <c r="A13875" s="115" t="s">
        <v>14140</v>
      </c>
      <c r="B13875" s="115"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15" t="s">
        <v>46760</v>
      </c>
      <c r="D13875" s="115" t="s">
        <v>46761</v>
      </c>
      <c r="E13875" s="115" t="s">
        <v>46762</v>
      </c>
      <c r="F13875" s="115" t="s">
        <v>46763</v>
      </c>
      <c r="G13875" s="115" t="s">
        <v>46764</v>
      </c>
      <c r="H13875" s="115" t="s">
        <v>46765</v>
      </c>
      <c r="I13875" s="115" t="s">
        <v>6</v>
      </c>
      <c r="J13875" s="115">
        <v>9.99</v>
      </c>
    </row>
    <row r="13876" spans="1:10" hidden="1">
      <c r="A13876" s="115" t="s">
        <v>14141</v>
      </c>
      <c r="B13876" s="115"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15" t="s">
        <v>46766</v>
      </c>
      <c r="D13876" s="115" t="s">
        <v>46767</v>
      </c>
      <c r="E13876" s="115" t="s">
        <v>46768</v>
      </c>
      <c r="F13876" s="115" t="s">
        <v>46769</v>
      </c>
      <c r="G13876" s="115" t="s">
        <v>46770</v>
      </c>
      <c r="H13876" s="115" t="s">
        <v>46771</v>
      </c>
      <c r="I13876" s="115" t="s">
        <v>6</v>
      </c>
      <c r="J13876" s="115">
        <v>11.7</v>
      </c>
    </row>
    <row r="13877" spans="1:10" hidden="1">
      <c r="A13877" s="115" t="s">
        <v>14142</v>
      </c>
      <c r="B13877" s="115"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15" t="s">
        <v>46766</v>
      </c>
      <c r="D13877" s="115" t="s">
        <v>46767</v>
      </c>
      <c r="E13877" s="115" t="s">
        <v>46768</v>
      </c>
      <c r="F13877" s="115" t="s">
        <v>46769</v>
      </c>
      <c r="G13877" s="115" t="s">
        <v>46770</v>
      </c>
      <c r="H13877" s="115" t="s">
        <v>46771</v>
      </c>
      <c r="I13877" s="115" t="s">
        <v>6</v>
      </c>
      <c r="J13877" s="115">
        <v>10.67</v>
      </c>
    </row>
    <row r="13878" spans="1:10" hidden="1">
      <c r="A13878" s="115" t="s">
        <v>14143</v>
      </c>
      <c r="B13878" s="115"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15" t="s">
        <v>46760</v>
      </c>
      <c r="D13878" s="115" t="s">
        <v>46772</v>
      </c>
      <c r="E13878" s="115" t="s">
        <v>46773</v>
      </c>
      <c r="F13878" s="115" t="s">
        <v>46774</v>
      </c>
      <c r="G13878" s="115" t="s">
        <v>46775</v>
      </c>
      <c r="I13878" s="115" t="s">
        <v>6</v>
      </c>
      <c r="J13878" s="115">
        <v>11.86</v>
      </c>
    </row>
    <row r="13879" spans="1:10" hidden="1">
      <c r="A13879" s="115" t="s">
        <v>14144</v>
      </c>
      <c r="B13879" s="115"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15" t="s">
        <v>46760</v>
      </c>
      <c r="D13879" s="115" t="s">
        <v>46772</v>
      </c>
      <c r="E13879" s="115" t="s">
        <v>46773</v>
      </c>
      <c r="F13879" s="115" t="s">
        <v>46774</v>
      </c>
      <c r="G13879" s="115" t="s">
        <v>46775</v>
      </c>
      <c r="I13879" s="115" t="s">
        <v>6</v>
      </c>
      <c r="J13879" s="115">
        <v>10.83</v>
      </c>
    </row>
    <row r="13880" spans="1:10" hidden="1">
      <c r="A13880" s="115" t="s">
        <v>14145</v>
      </c>
      <c r="B13880" s="115"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15" t="s">
        <v>46760</v>
      </c>
      <c r="D13880" s="115" t="s">
        <v>46776</v>
      </c>
      <c r="E13880" s="115" t="s">
        <v>46777</v>
      </c>
      <c r="F13880" s="115" t="s">
        <v>46778</v>
      </c>
      <c r="G13880" s="115" t="s">
        <v>46779</v>
      </c>
      <c r="I13880" s="115" t="s">
        <v>6</v>
      </c>
      <c r="J13880" s="115">
        <v>12.98</v>
      </c>
    </row>
    <row r="13881" spans="1:10" hidden="1">
      <c r="A13881" s="115" t="s">
        <v>14146</v>
      </c>
      <c r="B13881" s="115"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15" t="s">
        <v>46760</v>
      </c>
      <c r="D13881" s="115" t="s">
        <v>46776</v>
      </c>
      <c r="E13881" s="115" t="s">
        <v>46777</v>
      </c>
      <c r="F13881" s="115" t="s">
        <v>46778</v>
      </c>
      <c r="G13881" s="115" t="s">
        <v>46779</v>
      </c>
      <c r="I13881" s="115" t="s">
        <v>6</v>
      </c>
      <c r="J13881" s="115">
        <v>11.95</v>
      </c>
    </row>
    <row r="13882" spans="1:10" hidden="1">
      <c r="A13882" s="115" t="s">
        <v>14147</v>
      </c>
      <c r="B13882" s="115" t="str">
        <f t="shared" si="216"/>
        <v>RETIRADA E REASSENTAMENTO DE CHUVEIRO,INCLUSIVE MATERIAIS NECESSARIOS</v>
      </c>
      <c r="C13882" s="115" t="s">
        <v>46780</v>
      </c>
      <c r="D13882" s="115" t="s">
        <v>46781</v>
      </c>
      <c r="I13882" s="115" t="s">
        <v>6</v>
      </c>
      <c r="J13882" s="115">
        <v>53.78</v>
      </c>
    </row>
    <row r="13883" spans="1:10" hidden="1">
      <c r="A13883" s="115" t="s">
        <v>14148</v>
      </c>
      <c r="B13883" s="115" t="str">
        <f t="shared" si="216"/>
        <v>RETIRADA E REASSENTAMENTO DE CHUVEIRO,INCLUSIVE MATERIAIS NECESSARIOS</v>
      </c>
      <c r="C13883" s="115" t="s">
        <v>46780</v>
      </c>
      <c r="D13883" s="115" t="s">
        <v>46781</v>
      </c>
      <c r="I13883" s="115" t="s">
        <v>6</v>
      </c>
      <c r="J13883" s="115">
        <v>47.81</v>
      </c>
    </row>
    <row r="13884" spans="1:10" hidden="1">
      <c r="A13884" s="115" t="s">
        <v>14149</v>
      </c>
      <c r="B13884" s="115" t="str">
        <f t="shared" si="216"/>
        <v>RETIRADA E REASSENTAMENTO DE TORNEIRA,INCLUSIVE MATERIAIS NECESSARIOS</v>
      </c>
      <c r="C13884" s="115" t="s">
        <v>46782</v>
      </c>
      <c r="D13884" s="115" t="s">
        <v>46781</v>
      </c>
      <c r="I13884" s="115" t="s">
        <v>6</v>
      </c>
      <c r="J13884" s="115">
        <v>44.74</v>
      </c>
    </row>
    <row r="13885" spans="1:10" hidden="1">
      <c r="A13885" s="115" t="s">
        <v>14150</v>
      </c>
      <c r="B13885" s="115" t="str">
        <f t="shared" si="216"/>
        <v>RETIRADA E REASSENTAMENTO DE TORNEIRA,INCLUSIVE MATERIAIS NECESSARIOS</v>
      </c>
      <c r="C13885" s="115" t="s">
        <v>46782</v>
      </c>
      <c r="D13885" s="115" t="s">
        <v>46781</v>
      </c>
      <c r="I13885" s="115" t="s">
        <v>6</v>
      </c>
      <c r="J13885" s="115">
        <v>38.770000000000003</v>
      </c>
    </row>
    <row r="13886" spans="1:10" hidden="1">
      <c r="A13886" s="115" t="s">
        <v>14151</v>
      </c>
      <c r="B13886" s="115" t="str">
        <f t="shared" si="216"/>
        <v>ASSENTAMENTO DE TORNEIRA(EXCLUSIVE FORNECIMENTO DO APARELHO),INCLUSIVE MATERIAIS NECESSARIOS</v>
      </c>
      <c r="C13886" s="115" t="s">
        <v>46783</v>
      </c>
      <c r="D13886" s="115" t="s">
        <v>46784</v>
      </c>
      <c r="I13886" s="115" t="s">
        <v>6</v>
      </c>
      <c r="J13886" s="115">
        <v>22.42</v>
      </c>
    </row>
    <row r="13887" spans="1:10" hidden="1">
      <c r="A13887" s="115" t="s">
        <v>14152</v>
      </c>
      <c r="B13887" s="115" t="str">
        <f t="shared" si="216"/>
        <v>ASSENTAMENTO DE TORNEIRA(EXCLUSIVE FORNECIMENTO DO APARELHO),INCLUSIVE MATERIAIS NECESSARIOS</v>
      </c>
      <c r="C13887" s="115" t="s">
        <v>46783</v>
      </c>
      <c r="D13887" s="115" t="s">
        <v>46784</v>
      </c>
      <c r="I13887" s="115" t="s">
        <v>6</v>
      </c>
      <c r="J13887" s="115">
        <v>19.440000000000001</v>
      </c>
    </row>
    <row r="13888" spans="1:10" hidden="1">
      <c r="A13888" s="115" t="s">
        <v>14153</v>
      </c>
      <c r="B13888" s="115" t="str">
        <f t="shared" si="216"/>
        <v>ASSENTAMENTO DE CHUVEIRO(EXCLUSIVE FORNECIMENTO DO APARELHO),INCLUSIVE MATERIAIS NECESSARIOS E BRACO CROMADO</v>
      </c>
      <c r="C13888" s="115" t="s">
        <v>46785</v>
      </c>
      <c r="D13888" s="115" t="s">
        <v>46786</v>
      </c>
      <c r="I13888" s="115" t="s">
        <v>6</v>
      </c>
      <c r="J13888" s="115">
        <v>31.32</v>
      </c>
    </row>
    <row r="13889" spans="1:10" hidden="1">
      <c r="A13889" s="115" t="s">
        <v>14154</v>
      </c>
      <c r="B13889" s="115" t="str">
        <f t="shared" si="216"/>
        <v>ASSENTAMENTO DE CHUVEIRO(EXCLUSIVE FORNECIMENTO DO APARELHO),INCLUSIVE MATERIAIS NECESSARIOS E BRACO CROMADO</v>
      </c>
      <c r="C13889" s="115" t="s">
        <v>46785</v>
      </c>
      <c r="D13889" s="115" t="s">
        <v>46786</v>
      </c>
      <c r="I13889" s="115" t="s">
        <v>6</v>
      </c>
      <c r="J13889" s="115">
        <v>28.33</v>
      </c>
    </row>
    <row r="13890" spans="1:10" hidden="1">
      <c r="A13890" s="115" t="s">
        <v>14155</v>
      </c>
      <c r="B13890" s="115" t="str">
        <f t="shared" si="216"/>
        <v>ASSENTAMENTO DE CHUVEIRO(EXCLUSIVE FORNECIMENTO DO APARELHOE BRACO),INCLUSIVE MATERIAIS NECESSARIOS</v>
      </c>
      <c r="C13890" s="115" t="s">
        <v>46787</v>
      </c>
      <c r="D13890" s="115" t="s">
        <v>46788</v>
      </c>
      <c r="I13890" s="115" t="s">
        <v>6</v>
      </c>
      <c r="J13890" s="115">
        <v>26.02</v>
      </c>
    </row>
    <row r="13891" spans="1:10" hidden="1">
      <c r="A13891" s="115" t="s">
        <v>14156</v>
      </c>
      <c r="B13891" s="115" t="str">
        <f t="shared" si="216"/>
        <v>ASSENTAMENTO DE CHUVEIRO(EXCLUSIVE FORNECIMENTO DO APARELHOE BRACO),INCLUSIVE MATERIAIS NECESSARIOS</v>
      </c>
      <c r="C13891" s="115" t="s">
        <v>46787</v>
      </c>
      <c r="D13891" s="115" t="s">
        <v>46788</v>
      </c>
      <c r="I13891" s="115" t="s">
        <v>6</v>
      </c>
      <c r="J13891" s="115">
        <v>23.04</v>
      </c>
    </row>
    <row r="13892" spans="1:10" hidden="1">
      <c r="A13892" s="115" t="s">
        <v>14157</v>
      </c>
      <c r="B13892" s="115" t="str">
        <f t="shared" si="216"/>
        <v>ABRACADEIRA DE FIXACAO,TIPO COPO,ESTAMPADA EM CHAPA DE FERRO ZINCADA,COMPOSTA DE CANOPLA,PARAFUSOS E ABRACADEIRAS PROPRIAMENTE DITA,NO DIAMETRO 1/2".FORNECIMENTO E COLOCACAO</v>
      </c>
      <c r="C13892" s="115" t="s">
        <v>46789</v>
      </c>
      <c r="D13892" s="115" t="s">
        <v>46790</v>
      </c>
      <c r="E13892" s="115" t="s">
        <v>46791</v>
      </c>
      <c r="I13892" s="115" t="s">
        <v>6</v>
      </c>
      <c r="J13892" s="115">
        <v>6.61</v>
      </c>
    </row>
    <row r="13893" spans="1:10" hidden="1">
      <c r="A13893" s="115" t="s">
        <v>14158</v>
      </c>
      <c r="B13893" s="115" t="str">
        <f t="shared" ref="B13893:B13956" si="217">C13893&amp;D13893&amp;E13893&amp;F13893&amp;G13893&amp;H13893</f>
        <v>ABRACADEIRA DE FIXACAO,TIPO COPO,ESTAMPADA EM CHAPA DE FERRO ZINCADA,COMPOSTA DE CANOPLA,PARAFUSOS E ABRACADEIRAS PROPRIAMENTE DITA,NO DIAMETRO 1/2".FORNECIMENTO E COLOCACAO</v>
      </c>
      <c r="C13893" s="115" t="s">
        <v>46789</v>
      </c>
      <c r="D13893" s="115" t="s">
        <v>46790</v>
      </c>
      <c r="E13893" s="115" t="s">
        <v>46791</v>
      </c>
      <c r="I13893" s="115" t="s">
        <v>6</v>
      </c>
      <c r="J13893" s="115">
        <v>5.89</v>
      </c>
    </row>
    <row r="13894" spans="1:10" hidden="1">
      <c r="A13894" s="115" t="s">
        <v>14159</v>
      </c>
      <c r="B13894" s="115" t="str">
        <f t="shared" si="217"/>
        <v>ABRACADEIRA DE FIXACAO,TIPO COPO,ESTAMPADA EM CHAPA DE FERRO ZINCADA,COMPOSTA DE CANOPLA,PARAFUSOS E ABRACADEIRAS PROPRIAMENTE DITA,NO DIAMETRO 3/4".FORNECIMENTO E COLOCACAO</v>
      </c>
      <c r="C13894" s="115" t="s">
        <v>46789</v>
      </c>
      <c r="D13894" s="115" t="s">
        <v>46790</v>
      </c>
      <c r="E13894" s="115" t="s">
        <v>46792</v>
      </c>
      <c r="I13894" s="115" t="s">
        <v>6</v>
      </c>
      <c r="J13894" s="115">
        <v>6.66</v>
      </c>
    </row>
    <row r="13895" spans="1:10" hidden="1">
      <c r="A13895" s="115" t="s">
        <v>14160</v>
      </c>
      <c r="B13895" s="115" t="str">
        <f t="shared" si="217"/>
        <v>ABRACADEIRA DE FIXACAO,TIPO COPO,ESTAMPADA EM CHAPA DE FERRO ZINCADA,COMPOSTA DE CANOPLA,PARAFUSOS E ABRACADEIRAS PROPRIAMENTE DITA,NO DIAMETRO 3/4".FORNECIMENTO E COLOCACAO</v>
      </c>
      <c r="C13895" s="115" t="s">
        <v>46789</v>
      </c>
      <c r="D13895" s="115" t="s">
        <v>46790</v>
      </c>
      <c r="E13895" s="115" t="s">
        <v>46792</v>
      </c>
      <c r="I13895" s="115" t="s">
        <v>6</v>
      </c>
      <c r="J13895" s="115">
        <v>5.94</v>
      </c>
    </row>
    <row r="13896" spans="1:10" hidden="1">
      <c r="A13896" s="115" t="s">
        <v>14161</v>
      </c>
      <c r="B13896" s="115" t="str">
        <f t="shared" si="217"/>
        <v>ABRACADEIRA DE FIXACAO,TIPO COPO,ESTAMPADA EM CHAPA DE FERRO ZINCADA,COMPOSTA DE CANOPLA,PARAFUSOS E ABRACADEIRAS PROPRIAMENTE DITA,NO DIAMETRO 1".FORNECIMENTO E COLOCACAO</v>
      </c>
      <c r="C13896" s="115" t="s">
        <v>46789</v>
      </c>
      <c r="D13896" s="115" t="s">
        <v>46790</v>
      </c>
      <c r="E13896" s="115" t="s">
        <v>46793</v>
      </c>
      <c r="I13896" s="115" t="s">
        <v>6</v>
      </c>
      <c r="J13896" s="115">
        <v>6.94</v>
      </c>
    </row>
    <row r="13897" spans="1:10" hidden="1">
      <c r="A13897" s="115" t="s">
        <v>14162</v>
      </c>
      <c r="B13897" s="115" t="str">
        <f t="shared" si="217"/>
        <v>ABRACADEIRA DE FIXACAO,TIPO COPO,ESTAMPADA EM CHAPA DE FERRO ZINCADA,COMPOSTA DE CANOPLA,PARAFUSOS E ABRACADEIRAS PROPRIAMENTE DITA,NO DIAMETRO 1".FORNECIMENTO E COLOCACAO</v>
      </c>
      <c r="C13897" s="115" t="s">
        <v>46789</v>
      </c>
      <c r="D13897" s="115" t="s">
        <v>46790</v>
      </c>
      <c r="E13897" s="115" t="s">
        <v>46793</v>
      </c>
      <c r="I13897" s="115" t="s">
        <v>6</v>
      </c>
      <c r="J13897" s="115">
        <v>6.22</v>
      </c>
    </row>
    <row r="13898" spans="1:10" hidden="1">
      <c r="A13898" s="115" t="s">
        <v>14163</v>
      </c>
      <c r="B13898" s="115" t="str">
        <f t="shared" si="217"/>
        <v>ABRACADEIRA DE FIXACAO,TIPO COPO,ESTAMPADA EM CHAPA DE FERRO ZINCADA,COMPOSTA DE CANOPLA,PARAFUSOS E ABRACADEIRAS PROPRIAMENTE DITA,NO DIAMETRO 1.1/4".FORNECIMENTO E COLOCACAO</v>
      </c>
      <c r="C13898" s="115" t="s">
        <v>46789</v>
      </c>
      <c r="D13898" s="115" t="s">
        <v>46790</v>
      </c>
      <c r="E13898" s="115" t="s">
        <v>46794</v>
      </c>
      <c r="I13898" s="115" t="s">
        <v>6</v>
      </c>
      <c r="J13898" s="115">
        <v>7.29</v>
      </c>
    </row>
    <row r="13899" spans="1:10" hidden="1">
      <c r="A13899" s="115" t="s">
        <v>14164</v>
      </c>
      <c r="B13899" s="115" t="str">
        <f t="shared" si="217"/>
        <v>ABRACADEIRA DE FIXACAO,TIPO COPO,ESTAMPADA EM CHAPA DE FERRO ZINCADA,COMPOSTA DE CANOPLA,PARAFUSOS E ABRACADEIRAS PROPRIAMENTE DITA,NO DIAMETRO 1.1/4".FORNECIMENTO E COLOCACAO</v>
      </c>
      <c r="C13899" s="115" t="s">
        <v>46789</v>
      </c>
      <c r="D13899" s="115" t="s">
        <v>46790</v>
      </c>
      <c r="E13899" s="115" t="s">
        <v>46794</v>
      </c>
      <c r="I13899" s="115" t="s">
        <v>6</v>
      </c>
      <c r="J13899" s="115">
        <v>6.51</v>
      </c>
    </row>
    <row r="13900" spans="1:10" hidden="1">
      <c r="A13900" s="115" t="s">
        <v>14165</v>
      </c>
      <c r="B13900" s="115" t="str">
        <f t="shared" si="217"/>
        <v>ABRACADEIRA DE FIXACAO,TIPO COPO,ESTAMPADA EM CHAPA DE FERRO ZINCADA,COMPOSTA DE CANOPLA,PARAFUSOS E ABRACADEIRAS PROPRIAMENTE DITA,NO DIAMETRO 1.1/2".FORNECIMENTO E COLOCACAO</v>
      </c>
      <c r="C13900" s="115" t="s">
        <v>46789</v>
      </c>
      <c r="D13900" s="115" t="s">
        <v>46790</v>
      </c>
      <c r="E13900" s="115" t="s">
        <v>46795</v>
      </c>
      <c r="I13900" s="115" t="s">
        <v>6</v>
      </c>
      <c r="J13900" s="115">
        <v>7.39</v>
      </c>
    </row>
    <row r="13901" spans="1:10" hidden="1">
      <c r="A13901" s="115" t="s">
        <v>14166</v>
      </c>
      <c r="B13901" s="115" t="str">
        <f t="shared" si="217"/>
        <v>ABRACADEIRA DE FIXACAO,TIPO COPO,ESTAMPADA EM CHAPA DE FERRO ZINCADA,COMPOSTA DE CANOPLA,PARAFUSOS E ABRACADEIRAS PROPRIAMENTE DITA,NO DIAMETRO 1.1/2".FORNECIMENTO E COLOCACAO</v>
      </c>
      <c r="C13901" s="115" t="s">
        <v>46789</v>
      </c>
      <c r="D13901" s="115" t="s">
        <v>46790</v>
      </c>
      <c r="E13901" s="115" t="s">
        <v>46795</v>
      </c>
      <c r="I13901" s="115" t="s">
        <v>6</v>
      </c>
      <c r="J13901" s="115">
        <v>6.61</v>
      </c>
    </row>
    <row r="13902" spans="1:10" hidden="1">
      <c r="A13902" s="115" t="s">
        <v>14167</v>
      </c>
      <c r="B13902" s="115" t="str">
        <f t="shared" si="217"/>
        <v>ABRACADEIRA DE FIXACAO,TIPO COPO,ESTAMPADA EM CHAPA DE FERRO ZINCADA,COMPOSTA DE CANOPLA,PARAFUSOS E ABRACADEIRAS PROPRIAMENTE DITA,NO DIAMETRO 2".FORNECIMENTO E COLOCACAO</v>
      </c>
      <c r="C13902" s="115" t="s">
        <v>46789</v>
      </c>
      <c r="D13902" s="115" t="s">
        <v>46790</v>
      </c>
      <c r="E13902" s="115" t="s">
        <v>46796</v>
      </c>
      <c r="I13902" s="115" t="s">
        <v>6</v>
      </c>
      <c r="J13902" s="115">
        <v>7.88</v>
      </c>
    </row>
    <row r="13903" spans="1:10" hidden="1">
      <c r="A13903" s="115" t="s">
        <v>14168</v>
      </c>
      <c r="B13903" s="115" t="str">
        <f t="shared" si="217"/>
        <v>ABRACADEIRA DE FIXACAO,TIPO COPO,ESTAMPADA EM CHAPA DE FERRO ZINCADA,COMPOSTA DE CANOPLA,PARAFUSOS E ABRACADEIRAS PROPRIAMENTE DITA,NO DIAMETRO 2".FORNECIMENTO E COLOCACAO</v>
      </c>
      <c r="C13903" s="115" t="s">
        <v>46789</v>
      </c>
      <c r="D13903" s="115" t="s">
        <v>46790</v>
      </c>
      <c r="E13903" s="115" t="s">
        <v>46796</v>
      </c>
      <c r="I13903" s="115" t="s">
        <v>6</v>
      </c>
      <c r="J13903" s="115">
        <v>7.05</v>
      </c>
    </row>
    <row r="13904" spans="1:10" hidden="1">
      <c r="A13904" s="115" t="s">
        <v>14169</v>
      </c>
      <c r="B13904" s="115" t="str">
        <f t="shared" si="217"/>
        <v>ABRACADEIRA DE FIXACAO,TIPO COPO,ESTAMPADA EM CHAPA DE FERRO ZINCADA,COMPOSTA DE CANOPLA,PARAFUSOS E ABRACADEIRAS PROPRIAMENTE DITA,NO DIAMETRO 2.1/2".FORNECIMENTO E COLOCACAO</v>
      </c>
      <c r="C13904" s="115" t="s">
        <v>46789</v>
      </c>
      <c r="D13904" s="115" t="s">
        <v>46790</v>
      </c>
      <c r="E13904" s="115" t="s">
        <v>46797</v>
      </c>
      <c r="I13904" s="115" t="s">
        <v>6</v>
      </c>
      <c r="J13904" s="115">
        <v>8.3800000000000008</v>
      </c>
    </row>
    <row r="13905" spans="1:10" hidden="1">
      <c r="A13905" s="115" t="s">
        <v>14170</v>
      </c>
      <c r="B13905" s="115" t="str">
        <f t="shared" si="217"/>
        <v>ABRACADEIRA DE FIXACAO,TIPO COPO,ESTAMPADA EM CHAPA DE FERRO ZINCADA,COMPOSTA DE CANOPLA,PARAFUSOS E ABRACADEIRAS PROPRIAMENTE DITA,NO DIAMETRO 2.1/2".FORNECIMENTO E COLOCACAO</v>
      </c>
      <c r="C13905" s="115" t="s">
        <v>46789</v>
      </c>
      <c r="D13905" s="115" t="s">
        <v>46790</v>
      </c>
      <c r="E13905" s="115" t="s">
        <v>46797</v>
      </c>
      <c r="I13905" s="115" t="s">
        <v>6</v>
      </c>
      <c r="J13905" s="115">
        <v>7.55</v>
      </c>
    </row>
    <row r="13906" spans="1:10" hidden="1">
      <c r="A13906" s="115" t="s">
        <v>14171</v>
      </c>
      <c r="B13906" s="115" t="str">
        <f t="shared" si="217"/>
        <v>ABRACADEIRA DE FIXACAO,TIPO COPO,ESTAMPADA EM CHAPA DE FERRO ZINCADA,COMPOSTA DE CANOPLA,PARAFUSOS E ABRACADEIRAS PROPRIAMENTE DITA,NO DIAMETRO 3".FORNECIMENTO E COLOCACAO</v>
      </c>
      <c r="C13906" s="115" t="s">
        <v>46789</v>
      </c>
      <c r="D13906" s="115" t="s">
        <v>46790</v>
      </c>
      <c r="E13906" s="115" t="s">
        <v>46798</v>
      </c>
      <c r="I13906" s="115" t="s">
        <v>6</v>
      </c>
      <c r="J13906" s="115">
        <v>8.81</v>
      </c>
    </row>
    <row r="13907" spans="1:10" hidden="1">
      <c r="A13907" s="115" t="s">
        <v>14172</v>
      </c>
      <c r="B13907" s="115" t="str">
        <f t="shared" si="217"/>
        <v>ABRACADEIRA DE FIXACAO,TIPO COPO,ESTAMPADA EM CHAPA DE FERRO ZINCADA,COMPOSTA DE CANOPLA,PARAFUSOS E ABRACADEIRAS PROPRIAMENTE DITA,NO DIAMETRO 3".FORNECIMENTO E COLOCACAO</v>
      </c>
      <c r="C13907" s="115" t="s">
        <v>46789</v>
      </c>
      <c r="D13907" s="115" t="s">
        <v>46790</v>
      </c>
      <c r="E13907" s="115" t="s">
        <v>46798</v>
      </c>
      <c r="I13907" s="115" t="s">
        <v>6</v>
      </c>
      <c r="J13907" s="115">
        <v>7.91</v>
      </c>
    </row>
    <row r="13908" spans="1:10" hidden="1">
      <c r="A13908" s="115" t="s">
        <v>14173</v>
      </c>
      <c r="B13908" s="115" t="str">
        <f t="shared" si="217"/>
        <v>ABRACADEIRA DE FIXACAO,TIPO COPO,ESTAMPADA EM CHAPA DE FERRO ZINCADA,COMPOSTA DE CANOPLA,PARAFUSOS E ABRACADEIRAS PROPRIAMENTE DITA,NO DIAMETRO 4".FORNECIMENTO E COLOCACAO</v>
      </c>
      <c r="C13908" s="115" t="s">
        <v>46789</v>
      </c>
      <c r="D13908" s="115" t="s">
        <v>46790</v>
      </c>
      <c r="E13908" s="115" t="s">
        <v>46799</v>
      </c>
      <c r="I13908" s="115" t="s">
        <v>6</v>
      </c>
      <c r="J13908" s="115">
        <v>9.7100000000000009</v>
      </c>
    </row>
    <row r="13909" spans="1:10" hidden="1">
      <c r="A13909" s="115" t="s">
        <v>14174</v>
      </c>
      <c r="B13909" s="115" t="str">
        <f t="shared" si="217"/>
        <v>ABRACADEIRA DE FIXACAO,TIPO COPO,ESTAMPADA EM CHAPA DE FERRO ZINCADA,COMPOSTA DE CANOPLA,PARAFUSOS E ABRACADEIRAS PROPRIAMENTE DITA,NO DIAMETRO 4".FORNECIMENTO E COLOCACAO</v>
      </c>
      <c r="C13909" s="115" t="s">
        <v>46789</v>
      </c>
      <c r="D13909" s="115" t="s">
        <v>46790</v>
      </c>
      <c r="E13909" s="115" t="s">
        <v>46799</v>
      </c>
      <c r="I13909" s="115" t="s">
        <v>6</v>
      </c>
      <c r="J13909" s="115">
        <v>8.81</v>
      </c>
    </row>
    <row r="13910" spans="1:10" hidden="1">
      <c r="A13910" s="115" t="s">
        <v>14175</v>
      </c>
      <c r="B13910" s="115" t="str">
        <f t="shared" si="217"/>
        <v>RETIRADA E REASSENTAMENTO DE BIDE COM 2 REGISTROS,INCLUSIVEMATERIAIS NECESSARIOS</v>
      </c>
      <c r="C13910" s="115" t="s">
        <v>46800</v>
      </c>
      <c r="D13910" s="115" t="s">
        <v>46801</v>
      </c>
      <c r="I13910" s="115" t="s">
        <v>6</v>
      </c>
      <c r="J13910" s="115">
        <v>188.46</v>
      </c>
    </row>
    <row r="13911" spans="1:10" hidden="1">
      <c r="A13911" s="115" t="s">
        <v>14176</v>
      </c>
      <c r="B13911" s="115" t="str">
        <f t="shared" si="217"/>
        <v>RETIRADA E REASSENTAMENTO DE BIDE COM 2 REGISTROS,INCLUSIVEMATERIAIS NECESSARIOS</v>
      </c>
      <c r="C13911" s="115" t="s">
        <v>46800</v>
      </c>
      <c r="D13911" s="115" t="s">
        <v>46801</v>
      </c>
      <c r="I13911" s="115" t="s">
        <v>6</v>
      </c>
      <c r="J13911" s="115">
        <v>167.9</v>
      </c>
    </row>
    <row r="13912" spans="1:10" hidden="1">
      <c r="A13912" s="115" t="s">
        <v>14177</v>
      </c>
      <c r="B13912" s="115" t="str">
        <f t="shared" si="217"/>
        <v>ASSENTAMENTO DE VASO SANITARIO SIFONADO(EXCLUSIVE FORNECIMENTO DO APARELHO),INCLUSIVE MATERIAIS NECESSARIOS</v>
      </c>
      <c r="C13912" s="115" t="s">
        <v>46802</v>
      </c>
      <c r="D13912" s="115" t="s">
        <v>46803</v>
      </c>
      <c r="I13912" s="115" t="s">
        <v>6</v>
      </c>
      <c r="J13912" s="115">
        <v>45.58</v>
      </c>
    </row>
    <row r="13913" spans="1:10" hidden="1">
      <c r="A13913" s="115" t="s">
        <v>14178</v>
      </c>
      <c r="B13913" s="115" t="str">
        <f t="shared" si="217"/>
        <v>ASSENTAMENTO DE VASO SANITARIO SIFONADO(EXCLUSIVE FORNECIMENTO DO APARELHO),INCLUSIVE MATERIAIS NECESSARIOS</v>
      </c>
      <c r="C13913" s="115" t="s">
        <v>46802</v>
      </c>
      <c r="D13913" s="115" t="s">
        <v>46803</v>
      </c>
      <c r="I13913" s="115" t="s">
        <v>6</v>
      </c>
      <c r="J13913" s="115">
        <v>40.44</v>
      </c>
    </row>
    <row r="13914" spans="1:10" hidden="1">
      <c r="A13914" s="115" t="s">
        <v>14179</v>
      </c>
      <c r="B13914" s="115" t="str">
        <f t="shared" si="217"/>
        <v>RETIRADA E REASSENTAMENTO DE VASO SANITARIO SIFONADO,INCLUSIVE MATERIAIS NECESSARIOS</v>
      </c>
      <c r="C13914" s="115" t="s">
        <v>46804</v>
      </c>
      <c r="D13914" s="115" t="s">
        <v>46805</v>
      </c>
      <c r="I13914" s="115" t="s">
        <v>6</v>
      </c>
      <c r="J13914" s="115">
        <v>123.49</v>
      </c>
    </row>
    <row r="13915" spans="1:10" hidden="1">
      <c r="A13915" s="115" t="s">
        <v>14180</v>
      </c>
      <c r="B13915" s="115" t="str">
        <f t="shared" si="217"/>
        <v>RETIRADA E REASSENTAMENTO DE VASO SANITARIO SIFONADO,INCLUSIVE MATERIAIS NECESSARIOS</v>
      </c>
      <c r="C13915" s="115" t="s">
        <v>46804</v>
      </c>
      <c r="D13915" s="115" t="s">
        <v>46805</v>
      </c>
      <c r="I13915" s="115" t="s">
        <v>6</v>
      </c>
      <c r="J13915" s="115">
        <v>113.21</v>
      </c>
    </row>
    <row r="13916" spans="1:10" hidden="1">
      <c r="A13916" s="115" t="s">
        <v>14181</v>
      </c>
      <c r="B13916" s="115" t="str">
        <f t="shared" si="217"/>
        <v>RETIRADA E REASSENTAMENTO DE VALVULA DE DESCARGA</v>
      </c>
      <c r="C13916" s="115" t="s">
        <v>14182</v>
      </c>
      <c r="I13916" s="115" t="s">
        <v>6</v>
      </c>
      <c r="J13916" s="115">
        <v>148.91999999999999</v>
      </c>
    </row>
    <row r="13917" spans="1:10" hidden="1">
      <c r="A13917" s="115" t="s">
        <v>14183</v>
      </c>
      <c r="B13917" s="115" t="str">
        <f t="shared" si="217"/>
        <v>RETIRADA E REASSENTAMENTO DE VALVULA DE DESCARGA</v>
      </c>
      <c r="C13917" s="115" t="s">
        <v>14182</v>
      </c>
      <c r="I13917" s="115" t="s">
        <v>6</v>
      </c>
      <c r="J13917" s="115">
        <v>129.02000000000001</v>
      </c>
    </row>
    <row r="13918" spans="1:10" hidden="1">
      <c r="A13918" s="115" t="s">
        <v>14184</v>
      </c>
      <c r="B13918" s="115" t="str">
        <f t="shared" si="217"/>
        <v>RETIRADA E REASSENTAMENTO DE TUBO VENTILADOR,DE CIMENTO SEMAMIANTO,COM DIAMETRO DE 3"</v>
      </c>
      <c r="C13918" s="115" t="s">
        <v>46806</v>
      </c>
      <c r="D13918" s="115" t="s">
        <v>46807</v>
      </c>
      <c r="I13918" s="115" t="s">
        <v>58</v>
      </c>
      <c r="J13918" s="115">
        <v>24.1</v>
      </c>
    </row>
    <row r="13919" spans="1:10" hidden="1">
      <c r="A13919" s="115" t="s">
        <v>14185</v>
      </c>
      <c r="B13919" s="115" t="str">
        <f t="shared" si="217"/>
        <v>RETIRADA E REASSENTAMENTO DE TUBO VENTILADOR,DE CIMENTO SEMAMIANTO,COM DIAMETRO DE 3"</v>
      </c>
      <c r="C13919" s="115" t="s">
        <v>46806</v>
      </c>
      <c r="D13919" s="115" t="s">
        <v>46807</v>
      </c>
      <c r="I13919" s="115" t="s">
        <v>58</v>
      </c>
      <c r="J13919" s="115">
        <v>21</v>
      </c>
    </row>
    <row r="13920" spans="1:10" hidden="1">
      <c r="A13920" s="115" t="s">
        <v>14186</v>
      </c>
      <c r="B13920" s="115" t="str">
        <f t="shared" si="217"/>
        <v>RETIRADA E REASSENTAMENTO DE TUBO VENTILADOR,DE CIMENTO SEMAMIANTO,COM DIAMETRO DE 4"</v>
      </c>
      <c r="C13920" s="115" t="s">
        <v>46806</v>
      </c>
      <c r="D13920" s="115" t="s">
        <v>46808</v>
      </c>
      <c r="I13920" s="115" t="s">
        <v>58</v>
      </c>
      <c r="J13920" s="115">
        <v>32.14</v>
      </c>
    </row>
    <row r="13921" spans="1:10" hidden="1">
      <c r="A13921" s="115" t="s">
        <v>14187</v>
      </c>
      <c r="B13921" s="115" t="str">
        <f t="shared" si="217"/>
        <v>RETIRADA E REASSENTAMENTO DE TUBO VENTILADOR,DE CIMENTO SEMAMIANTO,COM DIAMETRO DE 4"</v>
      </c>
      <c r="C13921" s="115" t="s">
        <v>46806</v>
      </c>
      <c r="D13921" s="115" t="s">
        <v>46808</v>
      </c>
      <c r="I13921" s="115" t="s">
        <v>58</v>
      </c>
      <c r="J13921" s="115">
        <v>28</v>
      </c>
    </row>
    <row r="13922" spans="1:10" hidden="1">
      <c r="A13922" s="115" t="s">
        <v>14188</v>
      </c>
      <c r="B13922" s="115" t="str">
        <f t="shared" si="217"/>
        <v>CHUVEIRO AUTOMATICO SPRINKLER DE RESPOSTA PADRAO,TIPO LATERAL (SIDEWALL) DN 15MM (1/2"),TEMPERATURA 68ºC (BULBO VERMELHO) E COEFICIENTE DE DESCARGA K80.FORNECIMENTO E COLOCACAO</v>
      </c>
      <c r="C13922" s="115" t="s">
        <v>56291</v>
      </c>
      <c r="D13922" s="115" t="s">
        <v>56292</v>
      </c>
      <c r="E13922" s="115" t="s">
        <v>56293</v>
      </c>
      <c r="I13922" s="115" t="s">
        <v>6</v>
      </c>
      <c r="J13922" s="115">
        <v>33.729999999999997</v>
      </c>
    </row>
    <row r="13923" spans="1:10" hidden="1">
      <c r="A13923" s="115" t="s">
        <v>14189</v>
      </c>
      <c r="B13923" s="115" t="str">
        <f t="shared" si="217"/>
        <v>CHUVEIRO AUTOMATICO SPRINKLER DE RESPOSTA PADRAO,TIPO LATERAL (SIDEWALL) DN 15MM (1/2"),TEMPERATURA 68ºC (BULBO VERMELHO) E COEFICIENTE DE DESCARGA K80.FORNECIMENTO E COLOCACAO</v>
      </c>
      <c r="C13923" s="115" t="s">
        <v>56291</v>
      </c>
      <c r="D13923" s="115" t="s">
        <v>56292</v>
      </c>
      <c r="E13923" s="115" t="s">
        <v>56293</v>
      </c>
      <c r="I13923" s="115" t="s">
        <v>6</v>
      </c>
      <c r="J13923" s="115">
        <v>32.83</v>
      </c>
    </row>
    <row r="13924" spans="1:10" hidden="1">
      <c r="A13924" s="115" t="s">
        <v>14190</v>
      </c>
      <c r="B13924" s="115" t="str">
        <f t="shared" si="217"/>
        <v>CHUVEIRO AUTOMATICO SPRINKLER DE RESPOSTA PADRAO,TIPO LATERAL (SIDEWALL) DN 15MM (1/2"),TEMPERATURA 79ºC (BULBO AMARELO) E COEFICIENTE DE DESCARGA K80.FORNECIMENTO E COLOCACAO</v>
      </c>
      <c r="C13924" s="115" t="s">
        <v>56291</v>
      </c>
      <c r="D13924" s="115" t="s">
        <v>56294</v>
      </c>
      <c r="E13924" s="115" t="s">
        <v>56295</v>
      </c>
      <c r="I13924" s="115" t="s">
        <v>6</v>
      </c>
      <c r="J13924" s="115">
        <v>38.11</v>
      </c>
    </row>
    <row r="13925" spans="1:10" hidden="1">
      <c r="A13925" s="115" t="s">
        <v>14191</v>
      </c>
      <c r="B13925" s="115" t="str">
        <f t="shared" si="217"/>
        <v>CHUVEIRO AUTOMATICO SPRINKLER DE RESPOSTA PADRAO,TIPO LATERAL (SIDEWALL) DN 15MM (1/2"),TEMPERATURA 79ºC (BULBO AMARELO) E COEFICIENTE DE DESCARGA K80.FORNECIMENTO E COLOCACAO</v>
      </c>
      <c r="C13925" s="115" t="s">
        <v>56291</v>
      </c>
      <c r="D13925" s="115" t="s">
        <v>56294</v>
      </c>
      <c r="E13925" s="115" t="s">
        <v>56295</v>
      </c>
      <c r="I13925" s="115" t="s">
        <v>6</v>
      </c>
      <c r="J13925" s="115">
        <v>37.21</v>
      </c>
    </row>
    <row r="13926" spans="1:10" hidden="1">
      <c r="A13926" s="115" t="s">
        <v>14192</v>
      </c>
      <c r="B13926" s="115" t="str">
        <f t="shared" si="217"/>
        <v>CHUVEIRO AUTOMATICO SPRINKLER DE RESPOSTA PADRAO,TIPO PENDENTE,DN 15MM(1/2"),TEMPERATURA 68ºC (BULBO VERMELHO) E COEFICIENTE DE DESCARGA K80.FORNECIMENTO E COLOCACAO</v>
      </c>
      <c r="C13926" s="115" t="s">
        <v>56296</v>
      </c>
      <c r="D13926" s="115" t="s">
        <v>56297</v>
      </c>
      <c r="E13926" s="115" t="s">
        <v>56298</v>
      </c>
      <c r="I13926" s="115" t="s">
        <v>6</v>
      </c>
      <c r="J13926" s="115">
        <v>23.42</v>
      </c>
    </row>
    <row r="13927" spans="1:10" hidden="1">
      <c r="A13927" s="115" t="s">
        <v>14193</v>
      </c>
      <c r="B13927" s="115" t="str">
        <f t="shared" si="217"/>
        <v>CHUVEIRO AUTOMATICO SPRINKLER DE RESPOSTA PADRAO,TIPO PENDENTE,DN 15MM(1/2"),TEMPERATURA 68ºC (BULBO VERMELHO) E COEFICIENTE DE DESCARGA K80.FORNECIMENTO E COLOCACAO</v>
      </c>
      <c r="C13927" s="115" t="s">
        <v>56296</v>
      </c>
      <c r="D13927" s="115" t="s">
        <v>56297</v>
      </c>
      <c r="E13927" s="115" t="s">
        <v>56298</v>
      </c>
      <c r="I13927" s="115" t="s">
        <v>6</v>
      </c>
      <c r="J13927" s="115">
        <v>22.52</v>
      </c>
    </row>
    <row r="13928" spans="1:10" hidden="1">
      <c r="A13928" s="115" t="s">
        <v>14194</v>
      </c>
      <c r="B13928" s="115" t="str">
        <f t="shared" si="217"/>
        <v>CHUVEIRO AUTOMATICO SPRINKLER DE RESPOSTA PADRAO,TIPO PENDENTE,DN 15MM(1/2"),TEMPERATURA 79ºC (BULBO AMARELO) E COEFICIENTE DE DESCARGA K80.FORNECIMENTO E COLOCACAO</v>
      </c>
      <c r="C13928" s="115" t="s">
        <v>56296</v>
      </c>
      <c r="D13928" s="115" t="s">
        <v>56299</v>
      </c>
      <c r="E13928" s="115" t="s">
        <v>56300</v>
      </c>
      <c r="I13928" s="115" t="s">
        <v>6</v>
      </c>
      <c r="J13928" s="115">
        <v>29.75</v>
      </c>
    </row>
    <row r="13929" spans="1:10" hidden="1">
      <c r="A13929" s="115" t="s">
        <v>14195</v>
      </c>
      <c r="B13929" s="115" t="str">
        <f t="shared" si="217"/>
        <v>CHUVEIRO AUTOMATICO SPRINKLER DE RESPOSTA PADRAO,TIPO PENDENTE,DN 15MM(1/2"),TEMPERATURA 79ºC (BULBO AMARELO) E COEFICIENTE DE DESCARGA K80.FORNECIMENTO E COLOCACAO</v>
      </c>
      <c r="C13929" s="115" t="s">
        <v>56296</v>
      </c>
      <c r="D13929" s="115" t="s">
        <v>56299</v>
      </c>
      <c r="E13929" s="115" t="s">
        <v>56300</v>
      </c>
      <c r="I13929" s="115" t="s">
        <v>6</v>
      </c>
      <c r="J13929" s="115">
        <v>28.85</v>
      </c>
    </row>
    <row r="13930" spans="1:10" hidden="1">
      <c r="A13930" s="115" t="s">
        <v>56301</v>
      </c>
      <c r="B13930" s="115" t="str">
        <f t="shared" si="217"/>
        <v>TUBO DE FERRO GALVANIZADO COM DIAMETRO DE 1/2",COM COSTURA,PARA INSTALACOES DIVERSAS ENTERRRADAS,INCLUSIVE CONEXOES,EMENDAS E PROTECAO ANTICORROSIVA.FORNECIMENTO E COLOCACAO</v>
      </c>
      <c r="C13930" s="115" t="s">
        <v>56302</v>
      </c>
      <c r="D13930" s="115" t="s">
        <v>56303</v>
      </c>
      <c r="E13930" s="115" t="s">
        <v>56304</v>
      </c>
      <c r="I13930" s="115" t="s">
        <v>58</v>
      </c>
      <c r="J13930" s="115">
        <v>29.91</v>
      </c>
    </row>
    <row r="13931" spans="1:10" hidden="1">
      <c r="A13931" s="115" t="s">
        <v>56305</v>
      </c>
      <c r="B13931" s="115" t="str">
        <f t="shared" si="217"/>
        <v>TUBO DE FERRO GALVANIZADO COM DIAMETRO DE 1/2",COM COSTURA,PARA INSTALACOES DIVERSAS ENTERRRADAS,INCLUSIVE CONEXOES,EMENDAS E PROTECAO ANTICORROSIVA.FORNECIMENTO E COLOCACAO</v>
      </c>
      <c r="C13931" s="115" t="s">
        <v>56302</v>
      </c>
      <c r="D13931" s="115" t="s">
        <v>56303</v>
      </c>
      <c r="E13931" s="115" t="s">
        <v>56304</v>
      </c>
      <c r="I13931" s="115" t="s">
        <v>58</v>
      </c>
      <c r="J13931" s="115">
        <v>29</v>
      </c>
    </row>
    <row r="13932" spans="1:10" hidden="1">
      <c r="A13932" s="115" t="s">
        <v>56306</v>
      </c>
      <c r="B13932" s="115" t="str">
        <f t="shared" si="217"/>
        <v>TUBO DE FERRO GALVANIZADO COM DIAMETRO DE 3/4",COM COSTURA,PARA INSTALACOES DIVERSAS ENTERRADAS,INCLUSIVE CONEXOES,EMENDAS E PROTECAO ANTICORROSIVA.FORNECIMENTO E COLOCACAO</v>
      </c>
      <c r="C13932" s="115" t="s">
        <v>56307</v>
      </c>
      <c r="D13932" s="115" t="s">
        <v>56308</v>
      </c>
      <c r="E13932" s="115" t="s">
        <v>56309</v>
      </c>
      <c r="I13932" s="115" t="s">
        <v>58</v>
      </c>
      <c r="J13932" s="115">
        <v>38.06</v>
      </c>
    </row>
    <row r="13933" spans="1:10" hidden="1">
      <c r="A13933" s="115" t="s">
        <v>56310</v>
      </c>
      <c r="B13933" s="115" t="str">
        <f t="shared" si="217"/>
        <v>TUBO DE FERRO GALVANIZADO COM DIAMETRO DE 3/4",COM COSTURA,PARA INSTALACOES DIVERSAS ENTERRADAS,INCLUSIVE CONEXOES,EMENDAS E PROTECAO ANTICORROSIVA.FORNECIMENTO E COLOCACAO</v>
      </c>
      <c r="C13933" s="115" t="s">
        <v>56307</v>
      </c>
      <c r="D13933" s="115" t="s">
        <v>56308</v>
      </c>
      <c r="E13933" s="115" t="s">
        <v>56309</v>
      </c>
      <c r="I13933" s="115" t="s">
        <v>58</v>
      </c>
      <c r="J13933" s="115">
        <v>36.979999999999997</v>
      </c>
    </row>
    <row r="13934" spans="1:10" hidden="1">
      <c r="A13934" s="115" t="s">
        <v>56311</v>
      </c>
      <c r="B13934" s="115" t="str">
        <f t="shared" si="217"/>
        <v>TUBO DE FERRO GALVANIZADO COM DIAMETRO DE 1",COM COSTURA,PARA INSTALACOES DIVERSAS ENTERRADAS,INCLUSIVE CONEXOES,EMENDAS E PROTECAO ANTICORROSIVA.FORNECIMENTO E COLOCACAO</v>
      </c>
      <c r="C13934" s="115" t="s">
        <v>56312</v>
      </c>
      <c r="D13934" s="115" t="s">
        <v>56313</v>
      </c>
      <c r="E13934" s="115" t="s">
        <v>56314</v>
      </c>
      <c r="I13934" s="115" t="s">
        <v>56315</v>
      </c>
      <c r="J13934" s="115">
        <v>47.35</v>
      </c>
    </row>
    <row r="13935" spans="1:10" hidden="1">
      <c r="A13935" s="115" t="s">
        <v>56316</v>
      </c>
      <c r="B13935" s="115" t="str">
        <f t="shared" si="217"/>
        <v>TUBO DE FERRO GALVANIZADO COM DIAMETRO DE 1",COM COSTURA,PARA INSTALACOES DIVERSAS ENTERRADAS,INCLUSIVE CONEXOES,EMENDAS E PROTECAO ANTICORROSIVA.FORNECIMENTO E COLOCACAO</v>
      </c>
      <c r="C13935" s="115" t="s">
        <v>56312</v>
      </c>
      <c r="D13935" s="115" t="s">
        <v>56313</v>
      </c>
      <c r="E13935" s="115" t="s">
        <v>56314</v>
      </c>
      <c r="I13935" s="115" t="s">
        <v>56315</v>
      </c>
      <c r="J13935" s="115">
        <v>46.11</v>
      </c>
    </row>
    <row r="13936" spans="1:10" hidden="1">
      <c r="A13936" s="115" t="s">
        <v>56317</v>
      </c>
      <c r="B13936" s="115" t="str">
        <f t="shared" si="217"/>
        <v>TUBO DE FERRO GALVANIZADO COM DIAMETRO DE 1.1/4",COM COSTURA,PARA INSTALACOES DIVERSAS ENTERRADAS,INCLUSIVE CONEXOES,EMENDAS E PROTECAO ANTICORROSIVA.FORNECIMENTO E COLOCACAO</v>
      </c>
      <c r="C13936" s="115" t="s">
        <v>56318</v>
      </c>
      <c r="D13936" s="115" t="s">
        <v>56319</v>
      </c>
      <c r="E13936" s="115" t="s">
        <v>56320</v>
      </c>
      <c r="I13936" s="115" t="s">
        <v>58</v>
      </c>
      <c r="J13936" s="115">
        <v>60.47</v>
      </c>
    </row>
    <row r="13937" spans="1:10" hidden="1">
      <c r="A13937" s="115" t="s">
        <v>56321</v>
      </c>
      <c r="B13937" s="115" t="str">
        <f t="shared" si="217"/>
        <v>TUBO DE FERRO GALVANIZADO COM DIAMETRO DE 1.1/4",COM COSTURA,PARA INSTALACOES DIVERSAS ENTERRADAS,INCLUSIVE CONEXOES,EMENDAS E PROTECAO ANTICORROSIVA.FORNECIMENTO E COLOCACAO</v>
      </c>
      <c r="C13937" s="115" t="s">
        <v>56318</v>
      </c>
      <c r="D13937" s="115" t="s">
        <v>56319</v>
      </c>
      <c r="E13937" s="115" t="s">
        <v>56320</v>
      </c>
      <c r="I13937" s="115" t="s">
        <v>58</v>
      </c>
      <c r="J13937" s="115">
        <v>59.07</v>
      </c>
    </row>
    <row r="13938" spans="1:10" hidden="1">
      <c r="A13938" s="115" t="s">
        <v>56322</v>
      </c>
      <c r="B13938" s="115" t="str">
        <f t="shared" si="217"/>
        <v>TUBO DE FERRO GALVANIZADO COM DIAMETRO DE 1.1/2",COM COSTURA,PARA INSTALACOES DIVERSAS ENTERRADAS,INCLUSIVE CONEXOES,EMENDAS E PROTECAO ANTICORROSIVA.FORNECIMENTO E COLOCACAO</v>
      </c>
      <c r="C13938" s="115" t="s">
        <v>56323</v>
      </c>
      <c r="D13938" s="115" t="s">
        <v>56319</v>
      </c>
      <c r="E13938" s="115" t="s">
        <v>56320</v>
      </c>
      <c r="I13938" s="115" t="s">
        <v>58</v>
      </c>
      <c r="J13938" s="115">
        <v>68.86</v>
      </c>
    </row>
    <row r="13939" spans="1:10" hidden="1">
      <c r="A13939" s="115" t="s">
        <v>56324</v>
      </c>
      <c r="B13939" s="115" t="str">
        <f t="shared" si="217"/>
        <v>TUBO DE FERRO GALVANIZADO COM DIAMETRO DE 1.1/2",COM COSTURA,PARA INSTALACOES DIVERSAS ENTERRADAS,INCLUSIVE CONEXOES,EMENDAS E PROTECAO ANTICORROSIVA.FORNECIMENTO E COLOCACAO</v>
      </c>
      <c r="C13939" s="115" t="s">
        <v>56323</v>
      </c>
      <c r="D13939" s="115" t="s">
        <v>56319</v>
      </c>
      <c r="E13939" s="115" t="s">
        <v>56320</v>
      </c>
      <c r="I13939" s="115" t="s">
        <v>58</v>
      </c>
      <c r="J13939" s="115">
        <v>67.27</v>
      </c>
    </row>
    <row r="13940" spans="1:10" hidden="1">
      <c r="A13940" s="115" t="s">
        <v>56325</v>
      </c>
      <c r="B13940" s="115" t="str">
        <f t="shared" si="217"/>
        <v>TUBO DE FERRO GALVANIZADO COM DIAMETRO DE 2",COM COSTURA,PARA INSTALACOES DIVERSAS ENTERRADAS,INCLUSIVE CONEXOES,EMENDAS E PROTECAO ANTICORROSIVA.FORNECIMENTO E COLOCACAO</v>
      </c>
      <c r="C13940" s="115" t="s">
        <v>56326</v>
      </c>
      <c r="D13940" s="115" t="s">
        <v>56313</v>
      </c>
      <c r="E13940" s="115" t="s">
        <v>56314</v>
      </c>
      <c r="I13940" s="115" t="s">
        <v>58</v>
      </c>
      <c r="J13940" s="115">
        <v>102.31</v>
      </c>
    </row>
    <row r="13941" spans="1:10" hidden="1">
      <c r="A13941" s="115" t="s">
        <v>56327</v>
      </c>
      <c r="B13941" s="115" t="str">
        <f t="shared" si="217"/>
        <v>TUBO DE FERRO GALVANIZADO COM DIAMETRO DE 2",COM COSTURA,PARA INSTALACOES DIVERSAS ENTERRADAS,INCLUSIVE CONEXOES,EMENDAS E PROTECAO ANTICORROSIVA.FORNECIMENTO E COLOCACAO</v>
      </c>
      <c r="C13941" s="115" t="s">
        <v>56326</v>
      </c>
      <c r="D13941" s="115" t="s">
        <v>56313</v>
      </c>
      <c r="E13941" s="115" t="s">
        <v>56314</v>
      </c>
      <c r="I13941" s="115" t="s">
        <v>58</v>
      </c>
      <c r="J13941" s="115">
        <v>100.42</v>
      </c>
    </row>
    <row r="13942" spans="1:10" hidden="1">
      <c r="A13942" s="115" t="s">
        <v>14196</v>
      </c>
      <c r="B13942" s="115" t="str">
        <f t="shared" si="217"/>
        <v>TUBO DE FERRO GALVANIZADO COM DIAMETRO DE 2.1/2",COM COSTURA,PARA INSTALACOES DIVERSAS ENTERRADAS,INCLUSIVE CONEXOES,EMENDAS E PROTECAO ANTICORROSIVA.FORNECIMENTO E COLOCACAO</v>
      </c>
      <c r="C13942" s="115" t="s">
        <v>46809</v>
      </c>
      <c r="D13942" s="115" t="s">
        <v>56319</v>
      </c>
      <c r="E13942" s="115" t="s">
        <v>56320</v>
      </c>
      <c r="I13942" s="115" t="s">
        <v>58</v>
      </c>
      <c r="J13942" s="115">
        <v>125.41</v>
      </c>
    </row>
    <row r="13943" spans="1:10" hidden="1">
      <c r="A13943" s="115" t="s">
        <v>14197</v>
      </c>
      <c r="B13943" s="115" t="str">
        <f t="shared" si="217"/>
        <v>TUBO DE FERRO GALVANIZADO COM DIAMETRO DE 2.1/2",COM COSTURA,PARA INSTALACOES DIVERSAS ENTERRADAS,INCLUSIVE CONEXOES,EMENDAS E PROTECAO ANTICORROSIVA.FORNECIMENTO E COLOCACAO</v>
      </c>
      <c r="C13943" s="115" t="s">
        <v>46809</v>
      </c>
      <c r="D13943" s="115" t="s">
        <v>56319</v>
      </c>
      <c r="E13943" s="115" t="s">
        <v>56320</v>
      </c>
      <c r="I13943" s="115" t="s">
        <v>58</v>
      </c>
      <c r="J13943" s="115">
        <v>123.28</v>
      </c>
    </row>
    <row r="13944" spans="1:10" hidden="1">
      <c r="A13944" s="115" t="s">
        <v>14198</v>
      </c>
      <c r="B13944" s="115" t="str">
        <f t="shared" si="217"/>
        <v>TUBO DE FERRO GALVANIZADO COM DIAMETRO DE 3",COM COSTURA,PARA INSTALACOES DIVERSAS ENTERRADAS,INCLUSIVE CONEXOES,EMENDAS E PROTECAO ANTICORROSIVA.FORNECIMENTO E COLOCACAO</v>
      </c>
      <c r="C13944" s="115" t="s">
        <v>46810</v>
      </c>
      <c r="D13944" s="115" t="s">
        <v>56313</v>
      </c>
      <c r="E13944" s="115" t="s">
        <v>56314</v>
      </c>
      <c r="I13944" s="115" t="s">
        <v>58</v>
      </c>
      <c r="J13944" s="115">
        <v>145.83000000000001</v>
      </c>
    </row>
    <row r="13945" spans="1:10" hidden="1">
      <c r="A13945" s="115" t="s">
        <v>14199</v>
      </c>
      <c r="B13945" s="115" t="str">
        <f t="shared" si="217"/>
        <v>TUBO DE FERRO GALVANIZADO COM DIAMETRO DE 3",COM COSTURA,PARA INSTALACOES DIVERSAS ENTERRADAS,INCLUSIVE CONEXOES,EMENDAS E PROTECAO ANTICORROSIVA.FORNECIMENTO E COLOCACAO</v>
      </c>
      <c r="C13945" s="115" t="s">
        <v>46810</v>
      </c>
      <c r="D13945" s="115" t="s">
        <v>56313</v>
      </c>
      <c r="E13945" s="115" t="s">
        <v>56314</v>
      </c>
      <c r="I13945" s="115" t="s">
        <v>58</v>
      </c>
      <c r="J13945" s="115">
        <v>143.56</v>
      </c>
    </row>
    <row r="13946" spans="1:10" hidden="1">
      <c r="A13946" s="115" t="s">
        <v>56328</v>
      </c>
      <c r="B13946" s="115" t="str">
        <f t="shared" si="217"/>
        <v>TUBO DE FERRO GALVANIZADO COM DIAMETRO DE 4",COM COSTURA,PARA INSTALACOES DIVERSAS ENTERRADAS,INCLUSIVE CONEXOES,EMENDAS E PROTECAO ANTICORROSIVA.FORNECIMENTO E COLOCACAO</v>
      </c>
      <c r="C13946" s="115" t="s">
        <v>56329</v>
      </c>
      <c r="D13946" s="115" t="s">
        <v>56313</v>
      </c>
      <c r="E13946" s="115" t="s">
        <v>56314</v>
      </c>
      <c r="I13946" s="115" t="s">
        <v>58</v>
      </c>
      <c r="J13946" s="115">
        <v>200.09</v>
      </c>
    </row>
    <row r="13947" spans="1:10" hidden="1">
      <c r="A13947" s="115" t="s">
        <v>56330</v>
      </c>
      <c r="B13947" s="115" t="str">
        <f t="shared" si="217"/>
        <v>TUBO DE FERRO GALVANIZADO COM DIAMETRO DE 4",COM COSTURA,PARA INSTALACOES DIVERSAS ENTERRADAS,INCLUSIVE CONEXOES,EMENDAS E PROTECAO ANTICORROSIVA.FORNECIMENTO E COLOCACAO</v>
      </c>
      <c r="C13947" s="115" t="s">
        <v>56329</v>
      </c>
      <c r="D13947" s="115" t="s">
        <v>56313</v>
      </c>
      <c r="E13947" s="115" t="s">
        <v>56314</v>
      </c>
      <c r="I13947" s="115" t="s">
        <v>58</v>
      </c>
      <c r="J13947" s="115">
        <v>197.41</v>
      </c>
    </row>
    <row r="13948" spans="1:10" hidden="1">
      <c r="A13948" s="115" t="s">
        <v>56331</v>
      </c>
      <c r="B13948" s="115" t="str">
        <f t="shared" si="217"/>
        <v>TUBO DE FERRO GALVANIZADO COM DIAMETRO DE 5",COM COSTURA,PARA INSTALACOES DIVERSAS ENTERRADAS,INCLUSIVE CONEXOES,EMENDAS E PROTECAO ANTICORROSIVA.FORNECIMENTO E COLOCACAO</v>
      </c>
      <c r="C13948" s="115" t="s">
        <v>56332</v>
      </c>
      <c r="D13948" s="115" t="s">
        <v>56313</v>
      </c>
      <c r="E13948" s="115" t="s">
        <v>56314</v>
      </c>
      <c r="I13948" s="115" t="s">
        <v>58</v>
      </c>
      <c r="J13948" s="115">
        <v>291.95999999999998</v>
      </c>
    </row>
    <row r="13949" spans="1:10" hidden="1">
      <c r="A13949" s="115" t="s">
        <v>56333</v>
      </c>
      <c r="B13949" s="115" t="str">
        <f t="shared" si="217"/>
        <v>TUBO DE FERRO GALVANIZADO COM DIAMETRO DE 5",COM COSTURA,PARA INSTALACOES DIVERSAS ENTERRADAS,INCLUSIVE CONEXOES,EMENDAS E PROTECAO ANTICORROSIVA.FORNECIMENTO E COLOCACAO</v>
      </c>
      <c r="C13949" s="115" t="s">
        <v>56332</v>
      </c>
      <c r="D13949" s="115" t="s">
        <v>56313</v>
      </c>
      <c r="E13949" s="115" t="s">
        <v>56314</v>
      </c>
      <c r="I13949" s="115" t="s">
        <v>58</v>
      </c>
      <c r="J13949" s="115">
        <v>289.04000000000002</v>
      </c>
    </row>
    <row r="13950" spans="1:10" hidden="1">
      <c r="A13950" s="115" t="s">
        <v>56334</v>
      </c>
      <c r="B13950" s="115" t="str">
        <f t="shared" si="217"/>
        <v>TUBO DE FERRO GALVANIZADO COM DIAMETRO DE 6",COM COSTURA,PARA INSTALACOES DIVERSAS ENTERRADAS,INCLUSIVE CONEXOES,EMENDAS E PROTECAO ANTICORROSIVA.FORNECIMENTO E COLOCACAO</v>
      </c>
      <c r="C13950" s="115" t="s">
        <v>56335</v>
      </c>
      <c r="D13950" s="115" t="s">
        <v>56313</v>
      </c>
      <c r="E13950" s="115" t="s">
        <v>56314</v>
      </c>
      <c r="I13950" s="115" t="s">
        <v>58</v>
      </c>
      <c r="J13950" s="115">
        <v>334.78</v>
      </c>
    </row>
    <row r="13951" spans="1:10" hidden="1">
      <c r="A13951" s="115" t="s">
        <v>56336</v>
      </c>
      <c r="B13951" s="115" t="str">
        <f t="shared" si="217"/>
        <v>TUBO DE FERRO GALVANIZADO COM DIAMETRO DE 6",COM COSTURA,PARA INSTALACOES DIVERSAS ENTERRADAS,INCLUSIVE CONEXOES,EMENDAS E PROTECAO ANTICORROSIVA.FORNECIMENTO E COLOCACAO</v>
      </c>
      <c r="C13951" s="115" t="s">
        <v>56335</v>
      </c>
      <c r="D13951" s="115" t="s">
        <v>56313</v>
      </c>
      <c r="E13951" s="115" t="s">
        <v>56314</v>
      </c>
      <c r="I13951" s="115" t="s">
        <v>58</v>
      </c>
      <c r="J13951" s="115">
        <v>331.6</v>
      </c>
    </row>
    <row r="13952" spans="1:10" hidden="1">
      <c r="A13952" s="115" t="s">
        <v>14200</v>
      </c>
      <c r="B13952" s="115" t="str">
        <f t="shared" si="217"/>
        <v>RODAPES METALICOS,CALHA TRIPLA,PARA INSTALACOES ELETRICAS,TELEFONICA E DADOS,CONSTRUIDOS EM CHAPA DE ACO PRE GALVANIZADO,INCLUSIVE TODOS OS ACESSORIOS,MONTAGEM,CAIXA PARA 4 TOMADAS DE ELETRICIDADE E LOGICA.FORNECIMENTO E COLOCACAO</v>
      </c>
      <c r="C13952" s="115" t="s">
        <v>46811</v>
      </c>
      <c r="D13952" s="115" t="s">
        <v>46812</v>
      </c>
      <c r="E13952" s="115" t="s">
        <v>46813</v>
      </c>
      <c r="F13952" s="115" t="s">
        <v>46814</v>
      </c>
      <c r="I13952" s="115" t="s">
        <v>58</v>
      </c>
      <c r="J13952" s="115">
        <v>151.06</v>
      </c>
    </row>
    <row r="13953" spans="1:10" hidden="1">
      <c r="A13953" s="115" t="s">
        <v>14201</v>
      </c>
      <c r="B13953" s="115" t="str">
        <f t="shared" si="217"/>
        <v>RODAPES METALICOS,CALHA TRIPLA,PARA INSTALACOES ELETRICAS,TELEFONICA E DADOS,CONSTRUIDOS EM CHAPA DE ACO PRE GALVANIZADO,INCLUSIVE TODOS OS ACESSORIOS,MONTAGEM,CAIXA PARA 4 TOMADAS DE ELETRICIDADE E LOGICA.FORNECIMENTO E COLOCACAO</v>
      </c>
      <c r="C13953" s="115" t="s">
        <v>46811</v>
      </c>
      <c r="D13953" s="115" t="s">
        <v>46812</v>
      </c>
      <c r="E13953" s="115" t="s">
        <v>46813</v>
      </c>
      <c r="F13953" s="115" t="s">
        <v>46814</v>
      </c>
      <c r="I13953" s="115" t="s">
        <v>58</v>
      </c>
      <c r="J13953" s="115">
        <v>140.78</v>
      </c>
    </row>
    <row r="13954" spans="1:10" hidden="1">
      <c r="A13954" s="115" t="s">
        <v>14202</v>
      </c>
      <c r="B13954" s="115" t="str">
        <f t="shared" si="217"/>
        <v>RODAPES METALICOS,CALHA DUPLA,PARA INSTALACOES ELETRICAS,TELEFONICA E DADOS,CONSTRUIDOS EM CHAPA DE ACO PRE GALVANIZADO,INCLUSIVE TODOS OS ACESSORIOS,MONTAGEM,CAIXA PARA 4 TOMADASDE ELETRICIDADE E LOGICA.FORNECIMENTO E COLOCACAO</v>
      </c>
      <c r="C13954" s="115" t="s">
        <v>46815</v>
      </c>
      <c r="D13954" s="115" t="s">
        <v>46816</v>
      </c>
      <c r="E13954" s="115" t="s">
        <v>46817</v>
      </c>
      <c r="F13954" s="115" t="s">
        <v>46818</v>
      </c>
      <c r="I13954" s="115" t="s">
        <v>58</v>
      </c>
      <c r="J13954" s="115">
        <v>142.79</v>
      </c>
    </row>
    <row r="13955" spans="1:10" hidden="1">
      <c r="A13955" s="115" t="s">
        <v>14203</v>
      </c>
      <c r="B13955" s="115" t="str">
        <f t="shared" si="217"/>
        <v>RODAPES METALICOS,CALHA DUPLA,PARA INSTALACOES ELETRICAS,TELEFONICA E DADOS,CONSTRUIDOS EM CHAPA DE ACO PRE GALVANIZADO,INCLUSIVE TODOS OS ACESSORIOS,MONTAGEM,CAIXA PARA 4 TOMADASDE ELETRICIDADE E LOGICA.FORNECIMENTO E COLOCACAO</v>
      </c>
      <c r="C13955" s="115" t="s">
        <v>46815</v>
      </c>
      <c r="D13955" s="115" t="s">
        <v>46816</v>
      </c>
      <c r="E13955" s="115" t="s">
        <v>46817</v>
      </c>
      <c r="F13955" s="115" t="s">
        <v>46818</v>
      </c>
      <c r="I13955" s="115" t="s">
        <v>58</v>
      </c>
      <c r="J13955" s="115">
        <v>132.51</v>
      </c>
    </row>
    <row r="13956" spans="1:10" hidden="1">
      <c r="A13956" s="115" t="s">
        <v>14204</v>
      </c>
      <c r="B13956" s="115" t="str">
        <f t="shared" si="217"/>
        <v>ALCA PARA BARRILETE DE DISTRIBUICAO,DO TIPO CONCENTRADO,SOBRESERVATORIO DUPLO,INCLUSIVE RAMAIS PARA EXTRAVASOR E LIMPEZA COMPREENDENDO:5,50M DE TUBO DE PVC 50MM,REGISTROS E CONEXOES.FORNECIMENTO E INSTALACAO</v>
      </c>
      <c r="C13956" s="115" t="s">
        <v>46819</v>
      </c>
      <c r="D13956" s="115" t="s">
        <v>46820</v>
      </c>
      <c r="E13956" s="115" t="s">
        <v>46821</v>
      </c>
      <c r="F13956" s="115" t="s">
        <v>46822</v>
      </c>
      <c r="I13956" s="115" t="s">
        <v>6</v>
      </c>
      <c r="J13956" s="115">
        <v>569.41999999999996</v>
      </c>
    </row>
    <row r="13957" spans="1:10" hidden="1">
      <c r="A13957" s="115" t="s">
        <v>14205</v>
      </c>
      <c r="B13957" s="115" t="str">
        <f t="shared" ref="B13957:B14020" si="218">C13957&amp;D13957&amp;E13957&amp;F13957&amp;G13957&amp;H13957</f>
        <v>ALCA PARA BARRILETE DE DISTRIBUICAO,DO TIPO CONCENTRADO,SOBRESERVATORIO DUPLO,INCLUSIVE RAMAIS PARA EXTRAVASOR E LIMPEZA COMPREENDENDO:5,50M DE TUBO DE PVC 50MM,REGISTROS E CONEXOES.FORNECIMENTO E INSTALACAO</v>
      </c>
      <c r="C13957" s="115" t="s">
        <v>46819</v>
      </c>
      <c r="D13957" s="115" t="s">
        <v>46820</v>
      </c>
      <c r="E13957" s="115" t="s">
        <v>46821</v>
      </c>
      <c r="F13957" s="115" t="s">
        <v>46822</v>
      </c>
      <c r="I13957" s="115" t="s">
        <v>6</v>
      </c>
      <c r="J13957" s="115">
        <v>537.86</v>
      </c>
    </row>
    <row r="13958" spans="1:10" hidden="1">
      <c r="A13958" s="115" t="s">
        <v>14206</v>
      </c>
      <c r="B13958" s="115" t="str">
        <f t="shared" si="218"/>
        <v>ALCA PARA BARRILETE DE DISTRIBUICAO,DO TIPO CONCENTRADO,SOBRESERVATORIO DUPLO,INCLUSIVE RAMAIS PARA EXTRAVASOR E LIMPEZA COMPREENDENDO:5,50M DE TUBO DE PVC 60MM,REGISTROS E CONEXOES.FORNECIMENTO E INSTALACAO</v>
      </c>
      <c r="C13958" s="115" t="s">
        <v>46819</v>
      </c>
      <c r="D13958" s="115" t="s">
        <v>46820</v>
      </c>
      <c r="E13958" s="115" t="s">
        <v>46823</v>
      </c>
      <c r="F13958" s="115" t="s">
        <v>46822</v>
      </c>
      <c r="I13958" s="115" t="s">
        <v>6</v>
      </c>
      <c r="J13958" s="115">
        <v>784.21</v>
      </c>
    </row>
    <row r="13959" spans="1:10" hidden="1">
      <c r="A13959" s="115" t="s">
        <v>14207</v>
      </c>
      <c r="B13959" s="115" t="str">
        <f t="shared" si="218"/>
        <v>ALCA PARA BARRILETE DE DISTRIBUICAO,DO TIPO CONCENTRADO,SOBRESERVATORIO DUPLO,INCLUSIVE RAMAIS PARA EXTRAVASOR E LIMPEZA COMPREENDENDO:5,50M DE TUBO DE PVC 60MM,REGISTROS E CONEXOES.FORNECIMENTO E INSTALACAO</v>
      </c>
      <c r="C13959" s="115" t="s">
        <v>46819</v>
      </c>
      <c r="D13959" s="115" t="s">
        <v>46820</v>
      </c>
      <c r="E13959" s="115" t="s">
        <v>46823</v>
      </c>
      <c r="F13959" s="115" t="s">
        <v>46822</v>
      </c>
      <c r="I13959" s="115" t="s">
        <v>6</v>
      </c>
      <c r="J13959" s="115">
        <v>745.09</v>
      </c>
    </row>
    <row r="13960" spans="1:10" hidden="1">
      <c r="A13960" s="115" t="s">
        <v>14208</v>
      </c>
      <c r="B13960" s="115" t="str">
        <f t="shared" si="218"/>
        <v>ALCA PARA BARRILETE DE DISTRIBUICAO,DO TIPO CONCENTRADO,SOBRESERVATORIO DUPLO,INCLUSIVE RAMAIS PARA EXTRAVASOR E LIMPEZA COMPREENDENDO:5,50M DE TUBO DE PVC 75MM,REGISTROS E CONEXOES.FORNECIMENTO E INSTALACAO</v>
      </c>
      <c r="C13960" s="115" t="s">
        <v>46819</v>
      </c>
      <c r="D13960" s="115" t="s">
        <v>46820</v>
      </c>
      <c r="E13960" s="115" t="s">
        <v>46824</v>
      </c>
      <c r="F13960" s="115" t="s">
        <v>46822</v>
      </c>
      <c r="I13960" s="115" t="s">
        <v>6</v>
      </c>
      <c r="J13960" s="115">
        <v>1567.8</v>
      </c>
    </row>
    <row r="13961" spans="1:10" hidden="1">
      <c r="A13961" s="115" t="s">
        <v>14209</v>
      </c>
      <c r="B13961" s="115" t="str">
        <f t="shared" si="218"/>
        <v>ALCA PARA BARRILETE DE DISTRIBUICAO,DO TIPO CONCENTRADO,SOBRESERVATORIO DUPLO,INCLUSIVE RAMAIS PARA EXTRAVASOR E LIMPEZA COMPREENDENDO:5,50M DE TUBO DE PVC 75MM,REGISTROS E CONEXOES.FORNECIMENTO E INSTALACAO</v>
      </c>
      <c r="C13961" s="115" t="s">
        <v>46819</v>
      </c>
      <c r="D13961" s="115" t="s">
        <v>46820</v>
      </c>
      <c r="E13961" s="115" t="s">
        <v>46824</v>
      </c>
      <c r="F13961" s="115" t="s">
        <v>46822</v>
      </c>
      <c r="I13961" s="115" t="s">
        <v>6</v>
      </c>
      <c r="J13961" s="115">
        <v>1498.18</v>
      </c>
    </row>
    <row r="13962" spans="1:10" hidden="1">
      <c r="A13962" s="115" t="s">
        <v>14210</v>
      </c>
      <c r="B13962" s="115" t="str">
        <f t="shared" si="218"/>
        <v>ALCA PARA BARRILETE DE DISTRIBUICAO,DO TIPO CONCENTRADO,SOBRESERVATORIO DUPLO,INCLUSIVE RAMAIS PARA EXTRAVASOR E LIMPEZA COMPREENDENDO:5,50M DE TUBO DE PVC 85MM,REGISTROS E CONEXOES.FORNECIMENTO E INSTALACAO</v>
      </c>
      <c r="C13962" s="115" t="s">
        <v>46819</v>
      </c>
      <c r="D13962" s="115" t="s">
        <v>46820</v>
      </c>
      <c r="E13962" s="115" t="s">
        <v>46825</v>
      </c>
      <c r="F13962" s="115" t="s">
        <v>46822</v>
      </c>
      <c r="I13962" s="115" t="s">
        <v>6</v>
      </c>
      <c r="J13962" s="115">
        <v>2235.1799999999998</v>
      </c>
    </row>
    <row r="13963" spans="1:10" hidden="1">
      <c r="A13963" s="115" t="s">
        <v>14211</v>
      </c>
      <c r="B13963" s="115" t="str">
        <f t="shared" si="218"/>
        <v>ALCA PARA BARRILETE DE DISTRIBUICAO,DO TIPO CONCENTRADO,SOBRESERVATORIO DUPLO,INCLUSIVE RAMAIS PARA EXTRAVASOR E LIMPEZA COMPREENDENDO:5,50M DE TUBO DE PVC 85MM,REGISTROS E CONEXOES.FORNECIMENTO E INSTALACAO</v>
      </c>
      <c r="C13963" s="115" t="s">
        <v>46819</v>
      </c>
      <c r="D13963" s="115" t="s">
        <v>46820</v>
      </c>
      <c r="E13963" s="115" t="s">
        <v>46825</v>
      </c>
      <c r="F13963" s="115" t="s">
        <v>46822</v>
      </c>
      <c r="I13963" s="115" t="s">
        <v>6</v>
      </c>
      <c r="J13963" s="115">
        <v>2155.61</v>
      </c>
    </row>
    <row r="13964" spans="1:10" hidden="1">
      <c r="A13964" s="115" t="s">
        <v>14212</v>
      </c>
      <c r="B13964" s="115" t="str">
        <f t="shared" si="218"/>
        <v>ALCA PARA BARRILETE DE DISTRIBUICAO,DO TIPO CONCENTRADO,SOBRESERVATORIO DUPLO,INCLUSIVE RAMAIS PARA EXTRAVASOR E LIMPEZA COMPREENDENDO:5,50M DE TUBO DE PVC 110MM,REGISTROS E CONEXOES.FORNECIMENTO E INSTALACAO</v>
      </c>
      <c r="C13964" s="115" t="s">
        <v>46819</v>
      </c>
      <c r="D13964" s="115" t="s">
        <v>46820</v>
      </c>
      <c r="E13964" s="115" t="s">
        <v>46826</v>
      </c>
      <c r="F13964" s="115" t="s">
        <v>46827</v>
      </c>
      <c r="I13964" s="115" t="s">
        <v>6</v>
      </c>
      <c r="J13964" s="115">
        <v>3285.14</v>
      </c>
    </row>
    <row r="13965" spans="1:10" hidden="1">
      <c r="A13965" s="115" t="s">
        <v>14213</v>
      </c>
      <c r="B13965" s="115" t="str">
        <f t="shared" si="218"/>
        <v>ALCA PARA BARRILETE DE DISTRIBUICAO,DO TIPO CONCENTRADO,SOBRESERVATORIO DUPLO,INCLUSIVE RAMAIS PARA EXTRAVASOR E LIMPEZA COMPREENDENDO:5,50M DE TUBO DE PVC 110MM,REGISTROS E CONEXOES.FORNECIMENTO E INSTALACAO</v>
      </c>
      <c r="C13965" s="115" t="s">
        <v>46819</v>
      </c>
      <c r="D13965" s="115" t="s">
        <v>46820</v>
      </c>
      <c r="E13965" s="115" t="s">
        <v>46826</v>
      </c>
      <c r="F13965" s="115" t="s">
        <v>46827</v>
      </c>
      <c r="I13965" s="115" t="s">
        <v>6</v>
      </c>
      <c r="J13965" s="115">
        <v>3189.8</v>
      </c>
    </row>
    <row r="13966" spans="1:10" hidden="1">
      <c r="A13966" s="115" t="s">
        <v>14214</v>
      </c>
      <c r="B13966" s="115" t="str">
        <f t="shared" si="218"/>
        <v>COLUNA DE PVC,DE DIAMETRO 25MM,EXCLUSIVE PECAS DE DERIVACAOE RASGO EM ALVENARIA.FORNECIMENTO E ASSENTAMENTO</v>
      </c>
      <c r="C13966" s="115" t="s">
        <v>46828</v>
      </c>
      <c r="D13966" s="115" t="s">
        <v>46829</v>
      </c>
      <c r="I13966" s="115" t="s">
        <v>58</v>
      </c>
      <c r="J13966" s="115">
        <v>19.23</v>
      </c>
    </row>
    <row r="13967" spans="1:10" hidden="1">
      <c r="A13967" s="115" t="s">
        <v>14215</v>
      </c>
      <c r="B13967" s="115" t="str">
        <f t="shared" si="218"/>
        <v>COLUNA DE PVC,DE DIAMETRO 25MM,EXCLUSIVE PECAS DE DERIVACAOE RASGO EM ALVENARIA.FORNECIMENTO E ASSENTAMENTO</v>
      </c>
      <c r="C13967" s="115" t="s">
        <v>46828</v>
      </c>
      <c r="D13967" s="115" t="s">
        <v>46829</v>
      </c>
      <c r="I13967" s="115" t="s">
        <v>58</v>
      </c>
      <c r="J13967" s="115">
        <v>17.260000000000002</v>
      </c>
    </row>
    <row r="13968" spans="1:10" hidden="1">
      <c r="A13968" s="115" t="s">
        <v>14216</v>
      </c>
      <c r="B13968" s="115" t="str">
        <f t="shared" si="218"/>
        <v>COLUNA DE PVC,DE DIAMETRO 32MM,EXCLUSIVE PECAS DE DERIVACAOE RASGO EM ALVENARIA.FORNECIMENTO E ASSENTAMENTO</v>
      </c>
      <c r="C13968" s="115" t="s">
        <v>46830</v>
      </c>
      <c r="D13968" s="115" t="s">
        <v>46829</v>
      </c>
      <c r="I13968" s="115" t="s">
        <v>58</v>
      </c>
      <c r="J13968" s="115">
        <v>23.83</v>
      </c>
    </row>
    <row r="13969" spans="1:10" hidden="1">
      <c r="A13969" s="115" t="s">
        <v>14217</v>
      </c>
      <c r="B13969" s="115" t="str">
        <f t="shared" si="218"/>
        <v>COLUNA DE PVC,DE DIAMETRO 32MM,EXCLUSIVE PECAS DE DERIVACAOE RASGO EM ALVENARIA.FORNECIMENTO E ASSENTAMENTO</v>
      </c>
      <c r="C13969" s="115" t="s">
        <v>46830</v>
      </c>
      <c r="D13969" s="115" t="s">
        <v>46829</v>
      </c>
      <c r="I13969" s="115" t="s">
        <v>58</v>
      </c>
      <c r="J13969" s="115">
        <v>21.6</v>
      </c>
    </row>
    <row r="13970" spans="1:10" hidden="1">
      <c r="A13970" s="115" t="s">
        <v>14218</v>
      </c>
      <c r="B13970" s="115" t="str">
        <f t="shared" si="218"/>
        <v>COLUNA DE PVC,DE DIAMETRO DE 40MM,EXCLUSIVE PECAS DE DERIVACAO E RASGO EM ALVENARIA.FORNECIMENTO E ASSENTAMENTO</v>
      </c>
      <c r="C13970" s="115" t="s">
        <v>46831</v>
      </c>
      <c r="D13970" s="115" t="s">
        <v>46832</v>
      </c>
      <c r="I13970" s="115" t="s">
        <v>58</v>
      </c>
      <c r="J13970" s="115">
        <v>30.37</v>
      </c>
    </row>
    <row r="13971" spans="1:10" hidden="1">
      <c r="A13971" s="115" t="s">
        <v>14219</v>
      </c>
      <c r="B13971" s="115" t="str">
        <f t="shared" si="218"/>
        <v>COLUNA DE PVC,DE DIAMETRO DE 40MM,EXCLUSIVE PECAS DE DERIVACAO E RASGO EM ALVENARIA.FORNECIMENTO E ASSENTAMENTO</v>
      </c>
      <c r="C13971" s="115" t="s">
        <v>46831</v>
      </c>
      <c r="D13971" s="115" t="s">
        <v>46832</v>
      </c>
      <c r="I13971" s="115" t="s">
        <v>58</v>
      </c>
      <c r="J13971" s="115">
        <v>27.88</v>
      </c>
    </row>
    <row r="13972" spans="1:10" hidden="1">
      <c r="A13972" s="115" t="s">
        <v>14220</v>
      </c>
      <c r="B13972" s="115" t="str">
        <f t="shared" si="218"/>
        <v>COLUNA DE PVC,DE DIAMETRO DE 50MM,EXCLUSIVE PECAS DE DERIVACAO E RASGO EM ALVENARIA.FORNECIMENTO E ASSENTAMENTO</v>
      </c>
      <c r="C13972" s="115" t="s">
        <v>46833</v>
      </c>
      <c r="D13972" s="115" t="s">
        <v>46832</v>
      </c>
      <c r="I13972" s="115" t="s">
        <v>58</v>
      </c>
      <c r="J13972" s="115">
        <v>32.67</v>
      </c>
    </row>
    <row r="13973" spans="1:10" hidden="1">
      <c r="A13973" s="115" t="s">
        <v>14221</v>
      </c>
      <c r="B13973" s="115" t="str">
        <f t="shared" si="218"/>
        <v>COLUNA DE PVC,DE DIAMETRO DE 50MM,EXCLUSIVE PECAS DE DERIVACAO E RASGO EM ALVENARIA.FORNECIMENTO E ASSENTAMENTO</v>
      </c>
      <c r="C13973" s="115" t="s">
        <v>46833</v>
      </c>
      <c r="D13973" s="115" t="s">
        <v>46832</v>
      </c>
      <c r="I13973" s="115" t="s">
        <v>58</v>
      </c>
      <c r="J13973" s="115">
        <v>29.93</v>
      </c>
    </row>
    <row r="13974" spans="1:10" hidden="1">
      <c r="A13974" s="115" t="s">
        <v>14222</v>
      </c>
      <c r="B13974" s="115" t="str">
        <f t="shared" si="218"/>
        <v>COLUNA DE PVC,DE DIAMETRO DE 60MM,EXCLUSIVE PECAS DE DERIVACAO E RASGO EM ALVENARIA.FORNECIMENTO E ASSENTAMENTO</v>
      </c>
      <c r="C13974" s="115" t="s">
        <v>46834</v>
      </c>
      <c r="D13974" s="115" t="s">
        <v>46832</v>
      </c>
      <c r="I13974" s="115" t="s">
        <v>58</v>
      </c>
      <c r="J13974" s="115">
        <v>42.77</v>
      </c>
    </row>
    <row r="13975" spans="1:10" hidden="1">
      <c r="A13975" s="115" t="s">
        <v>14223</v>
      </c>
      <c r="B13975" s="115" t="str">
        <f t="shared" si="218"/>
        <v>COLUNA DE PVC,DE DIAMETRO DE 60MM,EXCLUSIVE PECAS DE DERIVACAO E RASGO EM ALVENARIA.FORNECIMENTO E ASSENTAMENTO</v>
      </c>
      <c r="C13975" s="115" t="s">
        <v>46834</v>
      </c>
      <c r="D13975" s="115" t="s">
        <v>46832</v>
      </c>
      <c r="I13975" s="115" t="s">
        <v>58</v>
      </c>
      <c r="J13975" s="115">
        <v>39.659999999999997</v>
      </c>
    </row>
    <row r="13976" spans="1:10" hidden="1">
      <c r="A13976" s="115" t="s">
        <v>14224</v>
      </c>
      <c r="B13976" s="115" t="str">
        <f t="shared" si="218"/>
        <v>COLUNA DE PVC,DE DIAMETRO DE 75MM,EXCLUSIVE PECAS DE DERIVACAO E RASGO EM ALVENARIA.FORNECIMENTO E ASSENTAMENTO</v>
      </c>
      <c r="C13976" s="115" t="s">
        <v>46835</v>
      </c>
      <c r="D13976" s="115" t="s">
        <v>46832</v>
      </c>
      <c r="I13976" s="115" t="s">
        <v>58</v>
      </c>
      <c r="J13976" s="115">
        <v>67.28</v>
      </c>
    </row>
    <row r="13977" spans="1:10" hidden="1">
      <c r="A13977" s="115" t="s">
        <v>14225</v>
      </c>
      <c r="B13977" s="115" t="str">
        <f t="shared" si="218"/>
        <v>COLUNA DE PVC,DE DIAMETRO DE 75MM,EXCLUSIVE PECAS DE DERIVACAO E RASGO EM ALVENARIA.FORNECIMENTO E ASSENTAMENTO</v>
      </c>
      <c r="C13977" s="115" t="s">
        <v>46835</v>
      </c>
      <c r="D13977" s="115" t="s">
        <v>46832</v>
      </c>
      <c r="I13977" s="115" t="s">
        <v>58</v>
      </c>
      <c r="J13977" s="115">
        <v>63.8</v>
      </c>
    </row>
    <row r="13978" spans="1:10" hidden="1">
      <c r="A13978" s="115" t="s">
        <v>14226</v>
      </c>
      <c r="B13978" s="115" t="str">
        <f t="shared" si="218"/>
        <v>INSTALACAO E ASSENTAMENTO DE CHUVEIRO(EXCLUSIVE FORNECIMENTO DO APARELHO E REGISTRO),COMPREENDENDO:5,00M DE TUBO DE PVCDE 25MM,RALO SECO DE PVC 100MM COM GRELHA,2,00M DE TUBO DE PVC DE 40MM E CONEXOES</v>
      </c>
      <c r="C13978" s="115" t="s">
        <v>46836</v>
      </c>
      <c r="D13978" s="115" t="s">
        <v>46837</v>
      </c>
      <c r="E13978" s="115" t="s">
        <v>46838</v>
      </c>
      <c r="F13978" s="115" t="s">
        <v>46839</v>
      </c>
      <c r="I13978" s="115" t="s">
        <v>6</v>
      </c>
      <c r="J13978" s="115">
        <v>221.89</v>
      </c>
    </row>
    <row r="13979" spans="1:10" hidden="1">
      <c r="A13979" s="115" t="s">
        <v>14227</v>
      </c>
      <c r="B13979" s="115" t="str">
        <f t="shared" si="218"/>
        <v>INSTALACAO E ASSENTAMENTO DE CHUVEIRO(EXCLUSIVE FORNECIMENTO DO APARELHO E REGISTRO),COMPREENDENDO:5,00M DE TUBO DE PVCDE 25MM,RALO SECO DE PVC 100MM COM GRELHA,2,00M DE TUBO DE PVC DE 40MM E CONEXOES</v>
      </c>
      <c r="C13979" s="115" t="s">
        <v>46836</v>
      </c>
      <c r="D13979" s="115" t="s">
        <v>46837</v>
      </c>
      <c r="E13979" s="115" t="s">
        <v>46838</v>
      </c>
      <c r="F13979" s="115" t="s">
        <v>46839</v>
      </c>
      <c r="I13979" s="115" t="s">
        <v>6</v>
      </c>
      <c r="J13979" s="115">
        <v>198.76</v>
      </c>
    </row>
    <row r="13980" spans="1:10" hidden="1">
      <c r="A13980" s="115" t="s">
        <v>14228</v>
      </c>
      <c r="B13980" s="115"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15" t="s">
        <v>46840</v>
      </c>
      <c r="D13980" s="115" t="s">
        <v>46841</v>
      </c>
      <c r="E13980" s="115" t="s">
        <v>46842</v>
      </c>
      <c r="F13980" s="115" t="s">
        <v>46843</v>
      </c>
      <c r="G13980" s="115" t="s">
        <v>46844</v>
      </c>
      <c r="I13980" s="115" t="s">
        <v>6</v>
      </c>
      <c r="J13980" s="115">
        <v>403.02</v>
      </c>
    </row>
    <row r="13981" spans="1:10" hidden="1">
      <c r="A13981" s="115" t="s">
        <v>14229</v>
      </c>
      <c r="B13981" s="115"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15" t="s">
        <v>46840</v>
      </c>
      <c r="D13981" s="115" t="s">
        <v>46841</v>
      </c>
      <c r="E13981" s="115" t="s">
        <v>46842</v>
      </c>
      <c r="F13981" s="115" t="s">
        <v>46843</v>
      </c>
      <c r="G13981" s="115" t="s">
        <v>46844</v>
      </c>
      <c r="I13981" s="115" t="s">
        <v>6</v>
      </c>
      <c r="J13981" s="115">
        <v>367.94</v>
      </c>
    </row>
    <row r="13982" spans="1:10" hidden="1">
      <c r="A13982" s="115" t="s">
        <v>14230</v>
      </c>
      <c r="B13982" s="115" t="str">
        <f t="shared" si="218"/>
        <v>INSTALACAO E ASSENTAMENTO DE MICTORIO(EXCLUSIVE FORNECIMENTO DO APARELHO),COMPREENDENDO:3,00M DE TUBO DE PVC DE 25MM,1,50M DE TUBOS DE PVC DE 40MM E 50MM,CADA,CONEXOES E RALO SIFONADO DE PVC COM 100X100X50MM COM TAMPA CEGA</v>
      </c>
      <c r="C13982" s="115" t="s">
        <v>46845</v>
      </c>
      <c r="D13982" s="115" t="s">
        <v>46846</v>
      </c>
      <c r="E13982" s="115" t="s">
        <v>46847</v>
      </c>
      <c r="F13982" s="115" t="s">
        <v>46848</v>
      </c>
      <c r="I13982" s="115" t="s">
        <v>6</v>
      </c>
      <c r="J13982" s="115">
        <v>173.01</v>
      </c>
    </row>
    <row r="13983" spans="1:10" hidden="1">
      <c r="A13983" s="115" t="s">
        <v>14231</v>
      </c>
      <c r="B13983" s="115" t="str">
        <f t="shared" si="218"/>
        <v>INSTALACAO E ASSENTAMENTO DE MICTORIO(EXCLUSIVE FORNECIMENTO DO APARELHO),COMPREENDENDO:3,00M DE TUBO DE PVC DE 25MM,1,50M DE TUBOS DE PVC DE 40MM E 50MM,CADA,CONEXOES E RALO SIFONADO DE PVC COM 100X100X50MM COM TAMPA CEGA</v>
      </c>
      <c r="C13983" s="115" t="s">
        <v>46845</v>
      </c>
      <c r="D13983" s="115" t="s">
        <v>46846</v>
      </c>
      <c r="E13983" s="115" t="s">
        <v>46847</v>
      </c>
      <c r="F13983" s="115" t="s">
        <v>46848</v>
      </c>
      <c r="I13983" s="115" t="s">
        <v>6</v>
      </c>
      <c r="J13983" s="115">
        <v>156.57</v>
      </c>
    </row>
    <row r="13984" spans="1:10" hidden="1">
      <c r="A13984" s="115" t="s">
        <v>14232</v>
      </c>
      <c r="B13984" s="115" t="str">
        <f t="shared" si="218"/>
        <v>INSTALACAO E ASSENTAMENTO DE MICTORIO(EXCLUSIVE FORNECIMENTO DO APARELHO E RALO SIFONADO),COMPREENDENDO:3,00M DE TUBO DE PVC DE 25MM,1,50M DE TUBOS DE PVC DE 40MM E 50MM,CADA,E CONEXOES,EXCLUSIVE RALO SINFONADO</v>
      </c>
      <c r="C13984" s="115" t="s">
        <v>46845</v>
      </c>
      <c r="D13984" s="115" t="s">
        <v>46849</v>
      </c>
      <c r="E13984" s="115" t="s">
        <v>46850</v>
      </c>
      <c r="F13984" s="115" t="s">
        <v>46851</v>
      </c>
      <c r="I13984" s="115" t="s">
        <v>6</v>
      </c>
      <c r="J13984" s="115">
        <v>162.96</v>
      </c>
    </row>
    <row r="13985" spans="1:10" hidden="1">
      <c r="A13985" s="115" t="s">
        <v>14233</v>
      </c>
      <c r="B13985" s="115" t="str">
        <f t="shared" si="218"/>
        <v>INSTALACAO E ASSENTAMENTO DE MICTORIO(EXCLUSIVE FORNECIMENTO DO APARELHO E RALO SIFONADO),COMPREENDENDO:3,00M DE TUBO DE PVC DE 25MM,1,50M DE TUBOS DE PVC DE 40MM E 50MM,CADA,E CONEXOES,EXCLUSIVE RALO SINFONADO</v>
      </c>
      <c r="C13985" s="115" t="s">
        <v>46845</v>
      </c>
      <c r="D13985" s="115" t="s">
        <v>46849</v>
      </c>
      <c r="E13985" s="115" t="s">
        <v>46850</v>
      </c>
      <c r="F13985" s="115" t="s">
        <v>46851</v>
      </c>
      <c r="I13985" s="115" t="s">
        <v>6</v>
      </c>
      <c r="J13985" s="115">
        <v>146.52000000000001</v>
      </c>
    </row>
    <row r="13986" spans="1:10" hidden="1">
      <c r="A13986" s="115" t="s">
        <v>14234</v>
      </c>
      <c r="B13986" s="115" t="str">
        <f t="shared" si="218"/>
        <v>INSTALACAO E ASSENTAMENTO DE MICTORIO TIPO CALHA(EXCLUSIVE FORNECIMENTO DO APARELHO),COMPREENDENDO:3,00M DE TUBO DE PVCDE 25MM,REGISTRO DE GAVETA,2,00M DE TUBO DE PVC DE 40MM E 50MM,CADA,CONEXOES E CAIXA SINFONADA DE PVC COM 100X100X50MM,COM TAMPA CEGA</v>
      </c>
      <c r="C13986" s="115" t="s">
        <v>46852</v>
      </c>
      <c r="D13986" s="115" t="s">
        <v>46853</v>
      </c>
      <c r="E13986" s="115" t="s">
        <v>46854</v>
      </c>
      <c r="F13986" s="115" t="s">
        <v>46855</v>
      </c>
      <c r="G13986" s="115" t="s">
        <v>46856</v>
      </c>
      <c r="I13986" s="115" t="s">
        <v>6</v>
      </c>
      <c r="J13986" s="115">
        <v>329.15</v>
      </c>
    </row>
    <row r="13987" spans="1:10" hidden="1">
      <c r="A13987" s="115" t="s">
        <v>14235</v>
      </c>
      <c r="B13987" s="115" t="str">
        <f t="shared" si="218"/>
        <v>INSTALACAO E ASSENTAMENTO DE MICTORIO TIPO CALHA(EXCLUSIVE FORNECIMENTO DO APARELHO),COMPREENDENDO:3,00M DE TUBO DE PVCDE 25MM,REGISTRO DE GAVETA,2,00M DE TUBO DE PVC DE 40MM E 50MM,CADA,CONEXOES E CAIXA SINFONADA DE PVC COM 100X100X50MM,COM TAMPA CEGA</v>
      </c>
      <c r="C13987" s="115" t="s">
        <v>46852</v>
      </c>
      <c r="D13987" s="115" t="s">
        <v>46853</v>
      </c>
      <c r="E13987" s="115" t="s">
        <v>46854</v>
      </c>
      <c r="F13987" s="115" t="s">
        <v>46855</v>
      </c>
      <c r="G13987" s="115" t="s">
        <v>46856</v>
      </c>
      <c r="I13987" s="115" t="s">
        <v>6</v>
      </c>
      <c r="J13987" s="115">
        <v>296.25</v>
      </c>
    </row>
    <row r="13988" spans="1:10" hidden="1">
      <c r="A13988" s="115" t="s">
        <v>14236</v>
      </c>
      <c r="B13988" s="115" t="str">
        <f t="shared" si="218"/>
        <v>INSTALACAO E ASSENTAMENTO DE BANHEIRA(EXCLUSIVE FORNECIMENTO DO APARELHO),COMPREENDENDO:3,00M DE TUBO PVC DE 25MM,3,00MDE TUBO DE PVC DE 40MM E CONEXOES</v>
      </c>
      <c r="C13988" s="115" t="s">
        <v>46857</v>
      </c>
      <c r="D13988" s="115" t="s">
        <v>46858</v>
      </c>
      <c r="E13988" s="115" t="s">
        <v>46859</v>
      </c>
      <c r="I13988" s="115" t="s">
        <v>6</v>
      </c>
      <c r="J13988" s="115">
        <v>285.02999999999997</v>
      </c>
    </row>
    <row r="13989" spans="1:10" hidden="1">
      <c r="A13989" s="115" t="s">
        <v>14237</v>
      </c>
      <c r="B13989" s="115" t="str">
        <f t="shared" si="218"/>
        <v>INSTALACAO E ASSENTAMENTO DE BANHEIRA(EXCLUSIVE FORNECIMENTO DO APARELHO),COMPREENDENDO:3,00M DE TUBO PVC DE 25MM,3,00MDE TUBO DE PVC DE 40MM E CONEXOES</v>
      </c>
      <c r="C13989" s="115" t="s">
        <v>46857</v>
      </c>
      <c r="D13989" s="115" t="s">
        <v>46858</v>
      </c>
      <c r="E13989" s="115" t="s">
        <v>46859</v>
      </c>
      <c r="I13989" s="115" t="s">
        <v>6</v>
      </c>
      <c r="J13989" s="115">
        <v>251.69</v>
      </c>
    </row>
    <row r="13990" spans="1:10" hidden="1">
      <c r="A13990" s="115" t="s">
        <v>14238</v>
      </c>
      <c r="B13990" s="115" t="str">
        <f t="shared" si="218"/>
        <v>INSTALACAO E ASSENTAMENTO DE BIDE(EXCLUSIVE FORNECIMENTO DOAPARELHO),COMPREENDENDO:3,00M DE TUBO PVC DE 25MM,2,00M DE TUBO DE PVC DE 40MM E CONEXOES</v>
      </c>
      <c r="C13990" s="115" t="s">
        <v>46860</v>
      </c>
      <c r="D13990" s="115" t="s">
        <v>46861</v>
      </c>
      <c r="E13990" s="115" t="s">
        <v>46862</v>
      </c>
      <c r="I13990" s="115" t="s">
        <v>6</v>
      </c>
      <c r="J13990" s="115">
        <v>283.77</v>
      </c>
    </row>
    <row r="13991" spans="1:10" hidden="1">
      <c r="A13991" s="115" t="s">
        <v>14239</v>
      </c>
      <c r="B13991" s="115" t="str">
        <f t="shared" si="218"/>
        <v>INSTALACAO E ASSENTAMENTO DE BIDE(EXCLUSIVE FORNECIMENTO DOAPARELHO),COMPREENDENDO:3,00M DE TUBO PVC DE 25MM,2,00M DE TUBO DE PVC DE 40MM E CONEXOES</v>
      </c>
      <c r="C13991" s="115" t="s">
        <v>46860</v>
      </c>
      <c r="D13991" s="115" t="s">
        <v>46861</v>
      </c>
      <c r="E13991" s="115" t="s">
        <v>46862</v>
      </c>
      <c r="I13991" s="115" t="s">
        <v>6</v>
      </c>
      <c r="J13991" s="115">
        <v>250.43</v>
      </c>
    </row>
    <row r="13992" spans="1:10" hidden="1">
      <c r="A13992" s="115" t="s">
        <v>14240</v>
      </c>
      <c r="B13992" s="115" t="str">
        <f t="shared" si="218"/>
        <v>INSTALACAO E ASSENTAMENTO DE DUCHINHA MANUAL PARA BANHEIRO(EXCLUSIVE FORNECIMENTO DO APARELHO),COMPREENDENDO:3,00M DE TUBO DE PVC DE 25MM E CONEXOES</v>
      </c>
      <c r="C13992" s="115" t="s">
        <v>46863</v>
      </c>
      <c r="D13992" s="115" t="s">
        <v>46864</v>
      </c>
      <c r="E13992" s="115" t="s">
        <v>46865</v>
      </c>
      <c r="I13992" s="115" t="s">
        <v>6</v>
      </c>
      <c r="J13992" s="115">
        <v>149.43</v>
      </c>
    </row>
    <row r="13993" spans="1:10" hidden="1">
      <c r="A13993" s="115" t="s">
        <v>14241</v>
      </c>
      <c r="B13993" s="115" t="str">
        <f t="shared" si="218"/>
        <v>INSTALACAO E ASSENTAMENTO DE DUCHINHA MANUAL PARA BANHEIRO(EXCLUSIVE FORNECIMENTO DO APARELHO),COMPREENDENDO:3,00M DE TUBO DE PVC DE 25MM E CONEXOES</v>
      </c>
      <c r="C13993" s="115" t="s">
        <v>46863</v>
      </c>
      <c r="D13993" s="115" t="s">
        <v>46864</v>
      </c>
      <c r="E13993" s="115" t="s">
        <v>46865</v>
      </c>
      <c r="I13993" s="115" t="s">
        <v>6</v>
      </c>
      <c r="J13993" s="115">
        <v>131.44</v>
      </c>
    </row>
    <row r="13994" spans="1:10" hidden="1">
      <c r="A13994" s="115" t="s">
        <v>14242</v>
      </c>
      <c r="B13994" s="115" t="str">
        <f t="shared" si="218"/>
        <v>INSTALACAO E ASSENTAMENTO DE PIA COM 1 CUBA(EXCLUSIVE FORNECIMENTO DO APARELHO),COMPREENDENDO:3,00M DE TUBO DE PVC DE 25MM,3,00M DE TUBO DE PVC DE 50MM,RABICHO E CONEXOES</v>
      </c>
      <c r="C13994" s="115" t="s">
        <v>46866</v>
      </c>
      <c r="D13994" s="115" t="s">
        <v>46867</v>
      </c>
      <c r="E13994" s="115" t="s">
        <v>46868</v>
      </c>
      <c r="I13994" s="115" t="s">
        <v>6</v>
      </c>
      <c r="J13994" s="115">
        <v>253.31</v>
      </c>
    </row>
    <row r="13995" spans="1:10" hidden="1">
      <c r="A13995" s="115" t="s">
        <v>14243</v>
      </c>
      <c r="B13995" s="115" t="str">
        <f t="shared" si="218"/>
        <v>INSTALACAO E ASSENTAMENTO DE PIA COM 1 CUBA(EXCLUSIVE FORNECIMENTO DO APARELHO),COMPREENDENDO:3,00M DE TUBO DE PVC DE 25MM,3,00M DE TUBO DE PVC DE 50MM,RABICHO E CONEXOES</v>
      </c>
      <c r="C13995" s="115" t="s">
        <v>46866</v>
      </c>
      <c r="D13995" s="115" t="s">
        <v>46867</v>
      </c>
      <c r="E13995" s="115" t="s">
        <v>46868</v>
      </c>
      <c r="I13995" s="115" t="s">
        <v>6</v>
      </c>
      <c r="J13995" s="115">
        <v>230.18</v>
      </c>
    </row>
    <row r="13996" spans="1:10" hidden="1">
      <c r="A13996" s="115" t="s">
        <v>14244</v>
      </c>
      <c r="B13996" s="115" t="str">
        <f t="shared" si="218"/>
        <v>INSTALACAO E ASSENTAMENTO DE PIA COM 2 CUBAS(EXCLUSIVE FORNECIMENTO DO APARELHO),COMPREENDENDO:3,00M DE TUBO DE PVC DE 25MM,3,00M DE TUBO DE PVC DE 50MM, RABICHO E CONEXOES</v>
      </c>
      <c r="C13996" s="115" t="s">
        <v>46869</v>
      </c>
      <c r="D13996" s="115" t="s">
        <v>46870</v>
      </c>
      <c r="E13996" s="115" t="s">
        <v>46871</v>
      </c>
      <c r="I13996" s="115" t="s">
        <v>6</v>
      </c>
      <c r="J13996" s="115">
        <v>332.52</v>
      </c>
    </row>
    <row r="13997" spans="1:10" hidden="1">
      <c r="A13997" s="115" t="s">
        <v>14245</v>
      </c>
      <c r="B13997" s="115" t="str">
        <f t="shared" si="218"/>
        <v>INSTALACAO E ASSENTAMENTO DE PIA COM 2 CUBAS(EXCLUSIVE FORNECIMENTO DO APARELHO),COMPREENDENDO:3,00M DE TUBO DE PVC DE 25MM,3,00M DE TUBO DE PVC DE 50MM, RABICHO E CONEXOES</v>
      </c>
      <c r="C13997" s="115" t="s">
        <v>46869</v>
      </c>
      <c r="D13997" s="115" t="s">
        <v>46870</v>
      </c>
      <c r="E13997" s="115" t="s">
        <v>46871</v>
      </c>
      <c r="I13997" s="115" t="s">
        <v>6</v>
      </c>
      <c r="J13997" s="115">
        <v>304.25</v>
      </c>
    </row>
    <row r="13998" spans="1:10" hidden="1">
      <c r="A13998" s="115" t="s">
        <v>14246</v>
      </c>
      <c r="B13998" s="115" t="str">
        <f t="shared" si="218"/>
        <v>INSTALACAO E ASSENTAMENTO DE PIA COM CUBA DUPLA(EXCLUSIVE FORNECIMENTO DO APARELHO),COMPREENDENDO:3,00M DE TUBO DE PVC 25MM,3,00M DE TUBO DE PVC DE 50MM,RABICHO E CONEXOES</v>
      </c>
      <c r="C13998" s="115" t="s">
        <v>46872</v>
      </c>
      <c r="D13998" s="115" t="s">
        <v>46873</v>
      </c>
      <c r="E13998" s="115" t="s">
        <v>46874</v>
      </c>
      <c r="I13998" s="115" t="s">
        <v>6</v>
      </c>
      <c r="J13998" s="115">
        <v>324.97000000000003</v>
      </c>
    </row>
    <row r="13999" spans="1:10" hidden="1">
      <c r="A13999" s="115" t="s">
        <v>14247</v>
      </c>
      <c r="B13999" s="115" t="str">
        <f t="shared" si="218"/>
        <v>INSTALACAO E ASSENTAMENTO DE PIA COM CUBA DUPLA(EXCLUSIVE FORNECIMENTO DO APARELHO),COMPREENDENDO:3,00M DE TUBO DE PVC 25MM,3,00M DE TUBO DE PVC DE 50MM,RABICHO E CONEXOES</v>
      </c>
      <c r="C13999" s="115" t="s">
        <v>46872</v>
      </c>
      <c r="D13999" s="115" t="s">
        <v>46873</v>
      </c>
      <c r="E13999" s="115" t="s">
        <v>46874</v>
      </c>
      <c r="I13999" s="115" t="s">
        <v>6</v>
      </c>
      <c r="J13999" s="115">
        <v>296.7</v>
      </c>
    </row>
    <row r="14000" spans="1:10" hidden="1">
      <c r="A14000" s="115" t="s">
        <v>14248</v>
      </c>
      <c r="B14000" s="115" t="str">
        <f t="shared" si="218"/>
        <v>INSTALACAO E ASSENTAMENTO DE LAVATORIO DE UMA TORNEIRA(EXCLUSIVE FORNECIMENTO DO APARELHO),COMPREENDENDO:3,00M DE TUBO DE PVC DE 25MM,2,00M DE TUBO DE PVC DE 40MM E CONEXOES</v>
      </c>
      <c r="C14000" s="115" t="s">
        <v>46875</v>
      </c>
      <c r="D14000" s="115" t="s">
        <v>46876</v>
      </c>
      <c r="E14000" s="115" t="s">
        <v>46877</v>
      </c>
      <c r="I14000" s="115" t="s">
        <v>6</v>
      </c>
      <c r="J14000" s="115">
        <v>173.12</v>
      </c>
    </row>
    <row r="14001" spans="1:10" hidden="1">
      <c r="A14001" s="115" t="s">
        <v>14249</v>
      </c>
      <c r="B14001" s="115" t="str">
        <f t="shared" si="218"/>
        <v>INSTALACAO E ASSENTAMENTO DE LAVATORIO DE UMA TORNEIRA(EXCLUSIVE FORNECIMENTO DO APARELHO),COMPREENDENDO:3,00M DE TUBO DE PVC DE 25MM,2,00M DE TUBO DE PVC DE 40MM E CONEXOES</v>
      </c>
      <c r="C14001" s="115" t="s">
        <v>46875</v>
      </c>
      <c r="D14001" s="115" t="s">
        <v>46876</v>
      </c>
      <c r="E14001" s="115" t="s">
        <v>46877</v>
      </c>
      <c r="I14001" s="115" t="s">
        <v>6</v>
      </c>
      <c r="J14001" s="115">
        <v>153.76</v>
      </c>
    </row>
    <row r="14002" spans="1:10" hidden="1">
      <c r="A14002" s="115" t="s">
        <v>14250</v>
      </c>
      <c r="B14002" s="115" t="str">
        <f t="shared" si="218"/>
        <v>INSTALACAO E ASSENTAMENTO DE LAVATORIO DE 2 TORNEIRAS(EXCLUSIVE FORNECIMENTO DO APARELHO),COMPREENDENDO:3,00M DE TUBO DE PVC DE 25MM,2,00M DE TUBO DE PVC DE 40MM E CONEXOES</v>
      </c>
      <c r="C14002" s="115" t="s">
        <v>46878</v>
      </c>
      <c r="D14002" s="115" t="s">
        <v>46879</v>
      </c>
      <c r="E14002" s="115" t="s">
        <v>46880</v>
      </c>
      <c r="I14002" s="115" t="s">
        <v>6</v>
      </c>
      <c r="J14002" s="115">
        <v>219.38</v>
      </c>
    </row>
    <row r="14003" spans="1:10" hidden="1">
      <c r="A14003" s="115" t="s">
        <v>14251</v>
      </c>
      <c r="B14003" s="115" t="str">
        <f t="shared" si="218"/>
        <v>INSTALACAO E ASSENTAMENTO DE LAVATORIO DE 2 TORNEIRAS(EXCLUSIVE FORNECIMENTO DO APARELHO),COMPREENDENDO:3,00M DE TUBO DE PVC DE 25MM,2,00M DE TUBO DE PVC DE 40MM E CONEXOES</v>
      </c>
      <c r="C14003" s="115" t="s">
        <v>46878</v>
      </c>
      <c r="D14003" s="115" t="s">
        <v>46879</v>
      </c>
      <c r="E14003" s="115" t="s">
        <v>46880</v>
      </c>
      <c r="I14003" s="115" t="s">
        <v>6</v>
      </c>
      <c r="J14003" s="115">
        <v>195.17</v>
      </c>
    </row>
    <row r="14004" spans="1:10" hidden="1">
      <c r="A14004" s="115" t="s">
        <v>14252</v>
      </c>
      <c r="B14004" s="115" t="str">
        <f t="shared" si="218"/>
        <v>INSTALACAO E ASSENTAMENTO DE FILTRO RESIDENCIAL(EXCLUSIVE FORNECIMENTO DO APARELHO),COMPREENDENDO:2,00M DE TUBO DE PVC DE 25MM E CONEXOES</v>
      </c>
      <c r="C14004" s="115" t="s">
        <v>46881</v>
      </c>
      <c r="D14004" s="115" t="s">
        <v>46882</v>
      </c>
      <c r="E14004" s="115" t="s">
        <v>46883</v>
      </c>
      <c r="I14004" s="115" t="s">
        <v>6</v>
      </c>
      <c r="J14004" s="115">
        <v>148.37</v>
      </c>
    </row>
    <row r="14005" spans="1:10" hidden="1">
      <c r="A14005" s="115" t="s">
        <v>14253</v>
      </c>
      <c r="B14005" s="115" t="str">
        <f t="shared" si="218"/>
        <v>INSTALACAO E ASSENTAMENTO DE FILTRO RESIDENCIAL(EXCLUSIVE FORNECIMENTO DO APARELHO),COMPREENDENDO:2,00M DE TUBO DE PVC DE 25MM E CONEXOES</v>
      </c>
      <c r="C14005" s="115" t="s">
        <v>46881</v>
      </c>
      <c r="D14005" s="115" t="s">
        <v>46882</v>
      </c>
      <c r="E14005" s="115" t="s">
        <v>46883</v>
      </c>
      <c r="I14005" s="115" t="s">
        <v>6</v>
      </c>
      <c r="J14005" s="115">
        <v>130.38</v>
      </c>
    </row>
    <row r="14006" spans="1:10" hidden="1">
      <c r="A14006" s="115" t="s">
        <v>14254</v>
      </c>
      <c r="B14006" s="115" t="str">
        <f t="shared" si="218"/>
        <v>INSTALACAO E ASSENTAMENTO DE FILTRO INDUSTRIAL(EXCLUSIVE FORNECIMENTO DO APARELHO),COMPREENDENDO:3,00M DE TUBO DE PVC SOLDAVEL DE 32MM E CONEXOES</v>
      </c>
      <c r="C14006" s="115" t="s">
        <v>46884</v>
      </c>
      <c r="D14006" s="115" t="s">
        <v>46885</v>
      </c>
      <c r="E14006" s="115" t="s">
        <v>46886</v>
      </c>
      <c r="I14006" s="115" t="s">
        <v>6</v>
      </c>
      <c r="J14006" s="115">
        <v>167.47</v>
      </c>
    </row>
    <row r="14007" spans="1:10" hidden="1">
      <c r="A14007" s="115" t="s">
        <v>14255</v>
      </c>
      <c r="B14007" s="115" t="str">
        <f t="shared" si="218"/>
        <v>INSTALACAO E ASSENTAMENTO DE FILTRO INDUSTRIAL(EXCLUSIVE FORNECIMENTO DO APARELHO),COMPREENDENDO:3,00M DE TUBO DE PVC SOLDAVEL DE 32MM E CONEXOES</v>
      </c>
      <c r="C14007" s="115" t="s">
        <v>46884</v>
      </c>
      <c r="D14007" s="115" t="s">
        <v>46885</v>
      </c>
      <c r="E14007" s="115" t="s">
        <v>46886</v>
      </c>
      <c r="I14007" s="115" t="s">
        <v>6</v>
      </c>
      <c r="J14007" s="115">
        <v>148.22999999999999</v>
      </c>
    </row>
    <row r="14008" spans="1:10" hidden="1">
      <c r="A14008" s="115" t="s">
        <v>14256</v>
      </c>
      <c r="B14008" s="115" t="str">
        <f t="shared" si="218"/>
        <v>INSTALACAO E ASSENTAMENTO DE TANQUE DE SERVICO (EXCLUSIVE FORNECIMENTO DO APARELHO),COMPREENDENDO:3,00M DE TUBO DE PVC DE 25MM,3,00M DE TUBO DE PVC DE 50MM E CONEXOES</v>
      </c>
      <c r="C14008" s="115" t="s">
        <v>46887</v>
      </c>
      <c r="D14008" s="115" t="s">
        <v>46888</v>
      </c>
      <c r="E14008" s="115" t="s">
        <v>46889</v>
      </c>
      <c r="I14008" s="115" t="s">
        <v>6</v>
      </c>
      <c r="J14008" s="115">
        <v>241.79</v>
      </c>
    </row>
    <row r="14009" spans="1:10" hidden="1">
      <c r="A14009" s="115" t="s">
        <v>14257</v>
      </c>
      <c r="B14009" s="115" t="str">
        <f t="shared" si="218"/>
        <v>INSTALACAO E ASSENTAMENTO DE TANQUE DE SERVICO (EXCLUSIVE FORNECIMENTO DO APARELHO),COMPREENDENDO:3,00M DE TUBO DE PVC DE 25MM,3,00M DE TUBO DE PVC DE 50MM E CONEXOES</v>
      </c>
      <c r="C14009" s="115" t="s">
        <v>46887</v>
      </c>
      <c r="D14009" s="115" t="s">
        <v>46888</v>
      </c>
      <c r="E14009" s="115" t="s">
        <v>46889</v>
      </c>
      <c r="I14009" s="115" t="s">
        <v>6</v>
      </c>
      <c r="J14009" s="115">
        <v>216.51</v>
      </c>
    </row>
    <row r="14010" spans="1:10" hidden="1">
      <c r="A14010" s="115" t="s">
        <v>14258</v>
      </c>
      <c r="B14010" s="115" t="str">
        <f t="shared" si="218"/>
        <v>INSTALACAO E ASSENTAMENTO DE BACIA TURCA(EXCLUSIVE FORNECIMENTO DO APARELHO E DA VALVULA DE DESCARGA),COMPREENDENDO:3,00M DE TUBO DE PVC DE 50MM,2,00M DE TUBO DE PVC DE 100MM,CONEXOES E MONTAGEM</v>
      </c>
      <c r="C14010" s="115" t="s">
        <v>46890</v>
      </c>
      <c r="D14010" s="115" t="s">
        <v>46891</v>
      </c>
      <c r="E14010" s="115" t="s">
        <v>46892</v>
      </c>
      <c r="F14010" s="115" t="s">
        <v>46893</v>
      </c>
      <c r="I14010" s="115" t="s">
        <v>6</v>
      </c>
      <c r="J14010" s="115">
        <v>345.98</v>
      </c>
    </row>
    <row r="14011" spans="1:10" hidden="1">
      <c r="A14011" s="115" t="s">
        <v>14259</v>
      </c>
      <c r="B14011" s="115" t="str">
        <f t="shared" si="218"/>
        <v>INSTALACAO E ASSENTAMENTO DE BACIA TURCA(EXCLUSIVE FORNECIMENTO DO APARELHO E DA VALVULA DE DESCARGA),COMPREENDENDO:3,00M DE TUBO DE PVC DE 50MM,2,00M DE TUBO DE PVC DE 100MM,CONEXOES E MONTAGEM</v>
      </c>
      <c r="C14011" s="115" t="s">
        <v>46890</v>
      </c>
      <c r="D14011" s="115" t="s">
        <v>46891</v>
      </c>
      <c r="E14011" s="115" t="s">
        <v>46892</v>
      </c>
      <c r="F14011" s="115" t="s">
        <v>46893</v>
      </c>
      <c r="I14011" s="115" t="s">
        <v>6</v>
      </c>
      <c r="J14011" s="115">
        <v>312.56</v>
      </c>
    </row>
    <row r="14012" spans="1:10" hidden="1">
      <c r="A14012" s="115" t="s">
        <v>14260</v>
      </c>
      <c r="B14012" s="115" t="str">
        <f t="shared" si="218"/>
        <v>INSTALACAO E ASSENTAMENTO DE CAIXA DE DESCARGA ELEVADA (EXCLUSIVE FORNECIMENTO DA CAIXA),COMPREENDENDO:2,00M DE TUBO DEPVC DE 25MM,CONEXOES E MONTAGEM</v>
      </c>
      <c r="C14012" s="115" t="s">
        <v>46894</v>
      </c>
      <c r="D14012" s="115" t="s">
        <v>46895</v>
      </c>
      <c r="E14012" s="115" t="s">
        <v>46896</v>
      </c>
      <c r="I14012" s="115" t="s">
        <v>6</v>
      </c>
      <c r="J14012" s="115">
        <v>169.97</v>
      </c>
    </row>
    <row r="14013" spans="1:10" hidden="1">
      <c r="A14013" s="115" t="s">
        <v>14261</v>
      </c>
      <c r="B14013" s="115" t="str">
        <f t="shared" si="218"/>
        <v>INSTALACAO E ASSENTAMENTO DE CAIXA DE DESCARGA ELEVADA (EXCLUSIVE FORNECIMENTO DA CAIXA),COMPREENDENDO:2,00M DE TUBO DEPVC DE 25MM,CONEXOES E MONTAGEM</v>
      </c>
      <c r="C14013" s="115" t="s">
        <v>46894</v>
      </c>
      <c r="D14013" s="115" t="s">
        <v>46895</v>
      </c>
      <c r="E14013" s="115" t="s">
        <v>46896</v>
      </c>
      <c r="I14013" s="115" t="s">
        <v>6</v>
      </c>
      <c r="J14013" s="115">
        <v>150.72999999999999</v>
      </c>
    </row>
    <row r="14014" spans="1:10" hidden="1">
      <c r="A14014" s="115" t="s">
        <v>14262</v>
      </c>
      <c r="B14014" s="115" t="str">
        <f t="shared" si="218"/>
        <v>REPARO DE VALVULA DE DESCARGA.FORNECIMENTO E SUBSTITUICAO</v>
      </c>
      <c r="C14014" s="115" t="s">
        <v>14263</v>
      </c>
      <c r="I14014" s="115" t="s">
        <v>6</v>
      </c>
      <c r="J14014" s="115">
        <v>39.11</v>
      </c>
    </row>
    <row r="14015" spans="1:10" hidden="1">
      <c r="A14015" s="115" t="s">
        <v>14264</v>
      </c>
      <c r="B14015" s="115" t="str">
        <f t="shared" si="218"/>
        <v>REPARO DE VALVULA DE DESCARGA.FORNECIMENTO E SUBSTITUICAO</v>
      </c>
      <c r="C14015" s="115" t="s">
        <v>14263</v>
      </c>
      <c r="I14015" s="115" t="s">
        <v>6</v>
      </c>
      <c r="J14015" s="115">
        <v>37.31</v>
      </c>
    </row>
    <row r="14016" spans="1:10" hidden="1">
      <c r="A14016" s="115" t="s">
        <v>14265</v>
      </c>
      <c r="B14016" s="115" t="str">
        <f t="shared" si="218"/>
        <v>INSTALACAO E ASSENTAMENTO DE CAIXA DE DESCARGA DE EMBUTIR(EXCLUSIVE FORNECIMENTO DA CAIXA),COMPREENDENDO:2,00M DE TUBO DE PVC DE 25MM,0,80M DE TUBO DE PVC DE 40MM,CONEXOES E MONTAGEM</v>
      </c>
      <c r="C14016" s="115" t="s">
        <v>46897</v>
      </c>
      <c r="D14016" s="115" t="s">
        <v>46898</v>
      </c>
      <c r="E14016" s="115" t="s">
        <v>46899</v>
      </c>
      <c r="F14016" s="115" t="s">
        <v>46900</v>
      </c>
      <c r="I14016" s="115" t="s">
        <v>6</v>
      </c>
      <c r="J14016" s="115">
        <v>200.42</v>
      </c>
    </row>
    <row r="14017" spans="1:10" hidden="1">
      <c r="A14017" s="115" t="s">
        <v>14266</v>
      </c>
      <c r="B14017" s="115" t="str">
        <f t="shared" si="218"/>
        <v>INSTALACAO E ASSENTAMENTO DE CAIXA DE DESCARGA DE EMBUTIR(EXCLUSIVE FORNECIMENTO DA CAIXA),COMPREENDENDO:2,00M DE TUBO DE PVC DE 25MM,0,80M DE TUBO DE PVC DE 40MM,CONEXOES E MONTAGEM</v>
      </c>
      <c r="C14017" s="115" t="s">
        <v>46897</v>
      </c>
      <c r="D14017" s="115" t="s">
        <v>46898</v>
      </c>
      <c r="E14017" s="115" t="s">
        <v>46899</v>
      </c>
      <c r="F14017" s="115" t="s">
        <v>46900</v>
      </c>
      <c r="I14017" s="115" t="s">
        <v>6</v>
      </c>
      <c r="J14017" s="115">
        <v>176.04</v>
      </c>
    </row>
    <row r="14018" spans="1:10" hidden="1">
      <c r="A14018" s="115" t="s">
        <v>14267</v>
      </c>
      <c r="B14018" s="115" t="str">
        <f t="shared" si="218"/>
        <v>INSTALACAO E ASSENTAMENTO DE VALVULA DE DESCARGA(EXCLUSIVE FORNECIMENTO DA VALVULA),COMPREENDENDO:3,00M DE TUBO DE PVC DE 50MM,CONEXOES E MONTAGEM</v>
      </c>
      <c r="C14018" s="115" t="s">
        <v>46901</v>
      </c>
      <c r="D14018" s="115" t="s">
        <v>46902</v>
      </c>
      <c r="E14018" s="115" t="s">
        <v>46903</v>
      </c>
      <c r="I14018" s="115" t="s">
        <v>6</v>
      </c>
      <c r="J14018" s="115">
        <v>205.61</v>
      </c>
    </row>
    <row r="14019" spans="1:10" hidden="1">
      <c r="A14019" s="115" t="s">
        <v>14268</v>
      </c>
      <c r="B14019" s="115" t="str">
        <f t="shared" si="218"/>
        <v>INSTALACAO E ASSENTAMENTO DE VALVULA DE DESCARGA(EXCLUSIVE FORNECIMENTO DA VALVULA),COMPREENDENDO:3,00M DE TUBO DE PVC DE 50MM,CONEXOES E MONTAGEM</v>
      </c>
      <c r="C14019" s="115" t="s">
        <v>46901</v>
      </c>
      <c r="D14019" s="115" t="s">
        <v>46902</v>
      </c>
      <c r="E14019" s="115" t="s">
        <v>46903</v>
      </c>
      <c r="I14019" s="115" t="s">
        <v>6</v>
      </c>
      <c r="J14019" s="115">
        <v>186.37</v>
      </c>
    </row>
    <row r="14020" spans="1:10" hidden="1">
      <c r="A14020" s="115" t="s">
        <v>14269</v>
      </c>
      <c r="B14020" s="115" t="str">
        <f t="shared" si="218"/>
        <v>REPARO EM CAIXA DE DESCARGA ELEVADA.FORNECIMENTO E SUBSTITUICAO</v>
      </c>
      <c r="C14020" s="115" t="s">
        <v>46904</v>
      </c>
      <c r="D14020" s="115" t="s">
        <v>36834</v>
      </c>
      <c r="I14020" s="115" t="s">
        <v>6</v>
      </c>
      <c r="J14020" s="115">
        <v>18.23</v>
      </c>
    </row>
    <row r="14021" spans="1:10" hidden="1">
      <c r="A14021" s="115" t="s">
        <v>14270</v>
      </c>
      <c r="B14021" s="115" t="str">
        <f t="shared" ref="B14021:B14084" si="219">C14021&amp;D14021&amp;E14021&amp;F14021&amp;G14021&amp;H14021</f>
        <v>REPARO EM CAIXA DE DESCARGA ELEVADA.FORNECIMENTO E SUBSTITUICAO</v>
      </c>
      <c r="C14021" s="115" t="s">
        <v>46904</v>
      </c>
      <c r="D14021" s="115" t="s">
        <v>36834</v>
      </c>
      <c r="I14021" s="115" t="s">
        <v>6</v>
      </c>
      <c r="J14021" s="115">
        <v>16.73</v>
      </c>
    </row>
    <row r="14022" spans="1:10" hidden="1">
      <c r="A14022" s="115" t="s">
        <v>14271</v>
      </c>
      <c r="B14022" s="115" t="str">
        <f t="shared" si="219"/>
        <v>INSTALACAO E COLOCACAO DE TORNEIRA PARA JARDIM OU DE LAVAGEM(EXCLUSIVE FORNECIMENTO DA TORNEIRA),COMPREENDENDO: 2,00M DE TUBO DE PVC DE 20MM E CONEXOES</v>
      </c>
      <c r="C14022" s="115" t="s">
        <v>46905</v>
      </c>
      <c r="D14022" s="115" t="s">
        <v>46906</v>
      </c>
      <c r="E14022" s="115" t="s">
        <v>46907</v>
      </c>
      <c r="I14022" s="115" t="s">
        <v>6</v>
      </c>
      <c r="J14022" s="115">
        <v>150.47999999999999</v>
      </c>
    </row>
    <row r="14023" spans="1:10" hidden="1">
      <c r="A14023" s="115" t="s">
        <v>14272</v>
      </c>
      <c r="B14023" s="115" t="str">
        <f t="shared" si="219"/>
        <v>INSTALACAO E COLOCACAO DE TORNEIRA PARA JARDIM OU DE LAVAGEM(EXCLUSIVE FORNECIMENTO DA TORNEIRA),COMPREENDENDO: 2,00M DE TUBO DE PVC DE 20MM E CONEXOES</v>
      </c>
      <c r="C14023" s="115" t="s">
        <v>46905</v>
      </c>
      <c r="D14023" s="115" t="s">
        <v>46906</v>
      </c>
      <c r="E14023" s="115" t="s">
        <v>46907</v>
      </c>
      <c r="I14023" s="115" t="s">
        <v>6</v>
      </c>
      <c r="J14023" s="115">
        <v>132.49</v>
      </c>
    </row>
    <row r="14024" spans="1:10" hidden="1">
      <c r="A14024" s="115" t="s">
        <v>14273</v>
      </c>
      <c r="B14024" s="115"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15" t="s">
        <v>46908</v>
      </c>
      <c r="D14024" s="115" t="s">
        <v>46909</v>
      </c>
      <c r="E14024" s="115" t="s">
        <v>46910</v>
      </c>
      <c r="F14024" s="115" t="s">
        <v>46911</v>
      </c>
      <c r="G14024" s="115" t="s">
        <v>46912</v>
      </c>
      <c r="H14024" s="115" t="s">
        <v>46913</v>
      </c>
      <c r="I14024" s="115" t="s">
        <v>6</v>
      </c>
      <c r="J14024" s="115">
        <v>359.53</v>
      </c>
    </row>
    <row r="14025" spans="1:10" hidden="1">
      <c r="A14025" s="115" t="s">
        <v>14274</v>
      </c>
      <c r="B14025" s="115"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15" t="s">
        <v>46908</v>
      </c>
      <c r="D14025" s="115" t="s">
        <v>46909</v>
      </c>
      <c r="E14025" s="115" t="s">
        <v>46910</v>
      </c>
      <c r="F14025" s="115" t="s">
        <v>46911</v>
      </c>
      <c r="G14025" s="115" t="s">
        <v>46912</v>
      </c>
      <c r="H14025" s="115" t="s">
        <v>46913</v>
      </c>
      <c r="I14025" s="115" t="s">
        <v>6</v>
      </c>
      <c r="J14025" s="115">
        <v>323.62</v>
      </c>
    </row>
    <row r="14026" spans="1:10" hidden="1">
      <c r="A14026" s="115" t="s">
        <v>14275</v>
      </c>
      <c r="B14026" s="115"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15" t="s">
        <v>46914</v>
      </c>
      <c r="D14026" s="115" t="s">
        <v>46915</v>
      </c>
      <c r="E14026" s="115" t="s">
        <v>46916</v>
      </c>
      <c r="F14026" s="115" t="s">
        <v>46917</v>
      </c>
      <c r="G14026" s="115" t="s">
        <v>46918</v>
      </c>
      <c r="H14026" s="115" t="s">
        <v>46919</v>
      </c>
      <c r="I14026" s="115" t="s">
        <v>6</v>
      </c>
      <c r="J14026" s="115">
        <v>309.35000000000002</v>
      </c>
    </row>
    <row r="14027" spans="1:10" hidden="1">
      <c r="A14027" s="115" t="s">
        <v>14276</v>
      </c>
      <c r="B14027" s="115"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15" t="s">
        <v>46914</v>
      </c>
      <c r="D14027" s="115" t="s">
        <v>46915</v>
      </c>
      <c r="E14027" s="115" t="s">
        <v>46916</v>
      </c>
      <c r="F14027" s="115" t="s">
        <v>46917</v>
      </c>
      <c r="G14027" s="115" t="s">
        <v>46918</v>
      </c>
      <c r="H14027" s="115" t="s">
        <v>46919</v>
      </c>
      <c r="I14027" s="115" t="s">
        <v>6</v>
      </c>
      <c r="J14027" s="115">
        <v>276.01</v>
      </c>
    </row>
    <row r="14028" spans="1:10" hidden="1">
      <c r="A14028" s="115" t="s">
        <v>14277</v>
      </c>
      <c r="B14028" s="115"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15" t="s">
        <v>46920</v>
      </c>
      <c r="D14028" s="115" t="s">
        <v>46921</v>
      </c>
      <c r="E14028" s="115" t="s">
        <v>46922</v>
      </c>
      <c r="F14028" s="115" t="s">
        <v>46923</v>
      </c>
      <c r="G14028" s="115" t="s">
        <v>46924</v>
      </c>
      <c r="H14028" s="115" t="s">
        <v>46925</v>
      </c>
      <c r="I14028" s="115" t="s">
        <v>6</v>
      </c>
      <c r="J14028" s="115">
        <v>320.72000000000003</v>
      </c>
    </row>
    <row r="14029" spans="1:10" hidden="1">
      <c r="A14029" s="115" t="s">
        <v>14278</v>
      </c>
      <c r="B14029" s="115"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15" t="s">
        <v>46920</v>
      </c>
      <c r="D14029" s="115" t="s">
        <v>46921</v>
      </c>
      <c r="E14029" s="115" t="s">
        <v>46922</v>
      </c>
      <c r="F14029" s="115" t="s">
        <v>46923</v>
      </c>
      <c r="G14029" s="115" t="s">
        <v>46924</v>
      </c>
      <c r="H14029" s="115" t="s">
        <v>46925</v>
      </c>
      <c r="I14029" s="115" t="s">
        <v>6</v>
      </c>
      <c r="J14029" s="115">
        <v>287.38</v>
      </c>
    </row>
    <row r="14030" spans="1:10" hidden="1">
      <c r="A14030" s="115" t="s">
        <v>14279</v>
      </c>
      <c r="B14030" s="115"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15" t="s">
        <v>46908</v>
      </c>
      <c r="D14030" s="115" t="s">
        <v>46926</v>
      </c>
      <c r="E14030" s="115" t="s">
        <v>46927</v>
      </c>
      <c r="F14030" s="115" t="s">
        <v>46928</v>
      </c>
      <c r="G14030" s="115" t="s">
        <v>46929</v>
      </c>
      <c r="H14030" s="115" t="s">
        <v>46930</v>
      </c>
      <c r="I14030" s="115" t="s">
        <v>6</v>
      </c>
      <c r="J14030" s="115">
        <v>340.29</v>
      </c>
    </row>
    <row r="14031" spans="1:10" hidden="1">
      <c r="A14031" s="115" t="s">
        <v>14280</v>
      </c>
      <c r="B14031" s="115"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15" t="s">
        <v>46908</v>
      </c>
      <c r="D14031" s="115" t="s">
        <v>46926</v>
      </c>
      <c r="E14031" s="115" t="s">
        <v>46927</v>
      </c>
      <c r="F14031" s="115" t="s">
        <v>46928</v>
      </c>
      <c r="G14031" s="115" t="s">
        <v>46929</v>
      </c>
      <c r="H14031" s="115" t="s">
        <v>46930</v>
      </c>
      <c r="I14031" s="115" t="s">
        <v>6</v>
      </c>
      <c r="J14031" s="115">
        <v>306.95</v>
      </c>
    </row>
    <row r="14032" spans="1:10" hidden="1">
      <c r="A14032" s="115" t="s">
        <v>14281</v>
      </c>
      <c r="B14032" s="115"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15" t="s">
        <v>46920</v>
      </c>
      <c r="D14032" s="115" t="s">
        <v>46931</v>
      </c>
      <c r="E14032" s="115" t="s">
        <v>46932</v>
      </c>
      <c r="F14032" s="115" t="s">
        <v>46933</v>
      </c>
      <c r="G14032" s="115" t="s">
        <v>46934</v>
      </c>
      <c r="H14032" s="115" t="s">
        <v>46935</v>
      </c>
      <c r="I14032" s="115" t="s">
        <v>6</v>
      </c>
      <c r="J14032" s="115">
        <v>301.48</v>
      </c>
    </row>
    <row r="14033" spans="1:10" hidden="1">
      <c r="A14033" s="115" t="s">
        <v>14282</v>
      </c>
      <c r="B14033" s="115"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15" t="s">
        <v>46920</v>
      </c>
      <c r="D14033" s="115" t="s">
        <v>46931</v>
      </c>
      <c r="E14033" s="115" t="s">
        <v>46932</v>
      </c>
      <c r="F14033" s="115" t="s">
        <v>46933</v>
      </c>
      <c r="G14033" s="115" t="s">
        <v>46934</v>
      </c>
      <c r="H14033" s="115" t="s">
        <v>46935</v>
      </c>
      <c r="I14033" s="115" t="s">
        <v>6</v>
      </c>
      <c r="J14033" s="115">
        <v>270.70999999999998</v>
      </c>
    </row>
    <row r="14034" spans="1:10" hidden="1">
      <c r="A14034" s="115" t="s">
        <v>14283</v>
      </c>
      <c r="B14034" s="115"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15" t="s">
        <v>46936</v>
      </c>
      <c r="D14034" s="115" t="s">
        <v>46937</v>
      </c>
      <c r="E14034" s="115" t="s">
        <v>46938</v>
      </c>
      <c r="F14034" s="115" t="s">
        <v>46939</v>
      </c>
      <c r="G14034" s="115" t="s">
        <v>46940</v>
      </c>
      <c r="H14034" s="115" t="s">
        <v>46941</v>
      </c>
      <c r="I14034" s="115" t="s">
        <v>6</v>
      </c>
      <c r="J14034" s="115">
        <v>292.12</v>
      </c>
    </row>
    <row r="14035" spans="1:10" hidden="1">
      <c r="A14035" s="115" t="s">
        <v>14284</v>
      </c>
      <c r="B14035" s="115"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15" t="s">
        <v>46936</v>
      </c>
      <c r="D14035" s="115" t="s">
        <v>46937</v>
      </c>
      <c r="E14035" s="115" t="s">
        <v>46938</v>
      </c>
      <c r="F14035" s="115" t="s">
        <v>46939</v>
      </c>
      <c r="G14035" s="115" t="s">
        <v>46940</v>
      </c>
      <c r="H14035" s="115" t="s">
        <v>46941</v>
      </c>
      <c r="I14035" s="115" t="s">
        <v>6</v>
      </c>
      <c r="J14035" s="115">
        <v>261.35000000000002</v>
      </c>
    </row>
    <row r="14036" spans="1:10" hidden="1">
      <c r="A14036" s="115" t="s">
        <v>14285</v>
      </c>
      <c r="B14036" s="115"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15" t="s">
        <v>46942</v>
      </c>
      <c r="D14036" s="115" t="s">
        <v>46943</v>
      </c>
      <c r="E14036" s="115" t="s">
        <v>46944</v>
      </c>
      <c r="F14036" s="115" t="s">
        <v>46945</v>
      </c>
      <c r="G14036" s="115" t="s">
        <v>46946</v>
      </c>
      <c r="H14036" s="115" t="s">
        <v>46947</v>
      </c>
      <c r="I14036" s="115" t="s">
        <v>6</v>
      </c>
      <c r="J14036" s="115">
        <v>315.83999999999997</v>
      </c>
    </row>
    <row r="14037" spans="1:10" hidden="1">
      <c r="A14037" s="115" t="s">
        <v>14286</v>
      </c>
      <c r="B14037" s="115"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15" t="s">
        <v>46942</v>
      </c>
      <c r="D14037" s="115" t="s">
        <v>46943</v>
      </c>
      <c r="E14037" s="115" t="s">
        <v>46944</v>
      </c>
      <c r="F14037" s="115" t="s">
        <v>46945</v>
      </c>
      <c r="G14037" s="115" t="s">
        <v>46946</v>
      </c>
      <c r="H14037" s="115" t="s">
        <v>46947</v>
      </c>
      <c r="I14037" s="115" t="s">
        <v>6</v>
      </c>
      <c r="J14037" s="115">
        <v>283.52999999999997</v>
      </c>
    </row>
    <row r="14038" spans="1:10" hidden="1">
      <c r="A14038" s="115" t="s">
        <v>14287</v>
      </c>
      <c r="B14038" s="115"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15" t="s">
        <v>46948</v>
      </c>
      <c r="D14038" s="115" t="s">
        <v>46949</v>
      </c>
      <c r="E14038" s="115" t="s">
        <v>46950</v>
      </c>
      <c r="F14038" s="115" t="s">
        <v>46951</v>
      </c>
      <c r="G14038" s="115" t="s">
        <v>46952</v>
      </c>
      <c r="H14038" s="115" t="s">
        <v>46953</v>
      </c>
      <c r="I14038" s="115" t="s">
        <v>6</v>
      </c>
      <c r="J14038" s="115">
        <v>288.86</v>
      </c>
    </row>
    <row r="14039" spans="1:10" hidden="1">
      <c r="A14039" s="115" t="s">
        <v>14288</v>
      </c>
      <c r="B14039" s="115"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15" t="s">
        <v>46948</v>
      </c>
      <c r="D14039" s="115" t="s">
        <v>46949</v>
      </c>
      <c r="E14039" s="115" t="s">
        <v>46950</v>
      </c>
      <c r="F14039" s="115" t="s">
        <v>46951</v>
      </c>
      <c r="G14039" s="115" t="s">
        <v>46952</v>
      </c>
      <c r="H14039" s="115" t="s">
        <v>46953</v>
      </c>
      <c r="I14039" s="115" t="s">
        <v>6</v>
      </c>
      <c r="J14039" s="115">
        <v>258.08999999999997</v>
      </c>
    </row>
    <row r="14040" spans="1:10" hidden="1">
      <c r="A14040" s="115" t="s">
        <v>14289</v>
      </c>
      <c r="B14040" s="115"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15" t="s">
        <v>46954</v>
      </c>
      <c r="D14040" s="115" t="s">
        <v>46955</v>
      </c>
      <c r="E14040" s="115" t="s">
        <v>46956</v>
      </c>
      <c r="F14040" s="115" t="s">
        <v>46957</v>
      </c>
      <c r="G14040" s="115" t="s">
        <v>46958</v>
      </c>
      <c r="H14040" s="115" t="s">
        <v>46959</v>
      </c>
      <c r="I14040" s="115" t="s">
        <v>6</v>
      </c>
      <c r="J14040" s="115">
        <v>279.5</v>
      </c>
    </row>
    <row r="14041" spans="1:10" hidden="1">
      <c r="A14041" s="115" t="s">
        <v>14290</v>
      </c>
      <c r="B14041" s="115"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15" t="s">
        <v>46954</v>
      </c>
      <c r="D14041" s="115" t="s">
        <v>46955</v>
      </c>
      <c r="E14041" s="115" t="s">
        <v>46956</v>
      </c>
      <c r="F14041" s="115" t="s">
        <v>46957</v>
      </c>
      <c r="G14041" s="115" t="s">
        <v>46958</v>
      </c>
      <c r="H14041" s="115" t="s">
        <v>46959</v>
      </c>
      <c r="I14041" s="115" t="s">
        <v>6</v>
      </c>
      <c r="J14041" s="115">
        <v>248.73</v>
      </c>
    </row>
    <row r="14042" spans="1:10" hidden="1">
      <c r="A14042" s="115" t="s">
        <v>14291</v>
      </c>
      <c r="B14042" s="115"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15" t="s">
        <v>46960</v>
      </c>
      <c r="D14042" s="115" t="s">
        <v>46961</v>
      </c>
      <c r="E14042" s="115" t="s">
        <v>46962</v>
      </c>
      <c r="F14042" s="115" t="s">
        <v>46963</v>
      </c>
      <c r="G14042" s="115" t="s">
        <v>46964</v>
      </c>
      <c r="H14042" s="115" t="s">
        <v>46965</v>
      </c>
      <c r="I14042" s="115" t="s">
        <v>6</v>
      </c>
      <c r="J14042" s="115">
        <v>304.3</v>
      </c>
    </row>
    <row r="14043" spans="1:10" hidden="1">
      <c r="A14043" s="115" t="s">
        <v>14292</v>
      </c>
      <c r="B14043" s="115"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15" t="s">
        <v>46960</v>
      </c>
      <c r="D14043" s="115" t="s">
        <v>46961</v>
      </c>
      <c r="E14043" s="115" t="s">
        <v>46962</v>
      </c>
      <c r="F14043" s="115" t="s">
        <v>46963</v>
      </c>
      <c r="G14043" s="115" t="s">
        <v>46964</v>
      </c>
      <c r="H14043" s="115" t="s">
        <v>46965</v>
      </c>
      <c r="I14043" s="115" t="s">
        <v>6</v>
      </c>
      <c r="J14043" s="115">
        <v>273.52999999999997</v>
      </c>
    </row>
    <row r="14044" spans="1:10" hidden="1">
      <c r="A14044" s="115" t="s">
        <v>14293</v>
      </c>
      <c r="B14044" s="115"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15" t="s">
        <v>46966</v>
      </c>
      <c r="D14044" s="115" t="s">
        <v>46967</v>
      </c>
      <c r="E14044" s="115" t="s">
        <v>46968</v>
      </c>
      <c r="F14044" s="115" t="s">
        <v>46969</v>
      </c>
      <c r="G14044" s="115" t="s">
        <v>46970</v>
      </c>
      <c r="H14044" s="115" t="s">
        <v>46971</v>
      </c>
      <c r="I14044" s="115" t="s">
        <v>6</v>
      </c>
      <c r="J14044" s="115">
        <v>269.62</v>
      </c>
    </row>
    <row r="14045" spans="1:10" hidden="1">
      <c r="A14045" s="115" t="s">
        <v>14294</v>
      </c>
      <c r="B14045" s="115"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15" t="s">
        <v>46966</v>
      </c>
      <c r="D14045" s="115" t="s">
        <v>46967</v>
      </c>
      <c r="E14045" s="115" t="s">
        <v>46968</v>
      </c>
      <c r="F14045" s="115" t="s">
        <v>46969</v>
      </c>
      <c r="G14045" s="115" t="s">
        <v>46970</v>
      </c>
      <c r="H14045" s="115" t="s">
        <v>46971</v>
      </c>
      <c r="I14045" s="115" t="s">
        <v>6</v>
      </c>
      <c r="J14045" s="115">
        <v>241.42</v>
      </c>
    </row>
    <row r="14046" spans="1:10" hidden="1">
      <c r="A14046" s="115" t="s">
        <v>14295</v>
      </c>
      <c r="B14046" s="115"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15" t="s">
        <v>46972</v>
      </c>
      <c r="D14046" s="115" t="s">
        <v>46973</v>
      </c>
      <c r="E14046" s="115" t="s">
        <v>46974</v>
      </c>
      <c r="F14046" s="115" t="s">
        <v>46975</v>
      </c>
      <c r="G14046" s="115" t="s">
        <v>46976</v>
      </c>
      <c r="H14046" s="115" t="s">
        <v>46977</v>
      </c>
      <c r="I14046" s="115" t="s">
        <v>6</v>
      </c>
      <c r="J14046" s="115">
        <v>260.26</v>
      </c>
    </row>
    <row r="14047" spans="1:10" hidden="1">
      <c r="A14047" s="115" t="s">
        <v>14296</v>
      </c>
      <c r="B14047" s="115"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15" t="s">
        <v>46972</v>
      </c>
      <c r="D14047" s="115" t="s">
        <v>46973</v>
      </c>
      <c r="E14047" s="115" t="s">
        <v>46974</v>
      </c>
      <c r="F14047" s="115" t="s">
        <v>46975</v>
      </c>
      <c r="G14047" s="115" t="s">
        <v>46976</v>
      </c>
      <c r="H14047" s="115" t="s">
        <v>46977</v>
      </c>
      <c r="I14047" s="115" t="s">
        <v>6</v>
      </c>
      <c r="J14047" s="115">
        <v>232.06</v>
      </c>
    </row>
    <row r="14048" spans="1:10" hidden="1">
      <c r="A14048" s="115" t="s">
        <v>14297</v>
      </c>
      <c r="B14048" s="115"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8" s="115" t="s">
        <v>46978</v>
      </c>
      <c r="D14048" s="115" t="s">
        <v>46979</v>
      </c>
      <c r="E14048" s="115" t="s">
        <v>46980</v>
      </c>
      <c r="F14048" s="115" t="s">
        <v>46981</v>
      </c>
      <c r="G14048" s="115" t="s">
        <v>46982</v>
      </c>
      <c r="I14048" s="115" t="s">
        <v>6</v>
      </c>
      <c r="J14048" s="115">
        <v>236.88</v>
      </c>
    </row>
    <row r="14049" spans="1:10" hidden="1">
      <c r="A14049" s="115" t="s">
        <v>14298</v>
      </c>
      <c r="B14049" s="115"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9" s="115" t="s">
        <v>46978</v>
      </c>
      <c r="D14049" s="115" t="s">
        <v>46979</v>
      </c>
      <c r="E14049" s="115" t="s">
        <v>46980</v>
      </c>
      <c r="F14049" s="115" t="s">
        <v>46981</v>
      </c>
      <c r="G14049" s="115" t="s">
        <v>46982</v>
      </c>
      <c r="I14049" s="115" t="s">
        <v>6</v>
      </c>
      <c r="J14049" s="115">
        <v>211.6</v>
      </c>
    </row>
    <row r="14050" spans="1:10" hidden="1">
      <c r="A14050" s="115" t="s">
        <v>14299</v>
      </c>
      <c r="B14050" s="115"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0" s="115" t="s">
        <v>46983</v>
      </c>
      <c r="D14050" s="115" t="s">
        <v>46984</v>
      </c>
      <c r="E14050" s="115" t="s">
        <v>46985</v>
      </c>
      <c r="F14050" s="115" t="s">
        <v>46986</v>
      </c>
      <c r="G14050" s="115" t="s">
        <v>46987</v>
      </c>
      <c r="I14050" s="115" t="s">
        <v>6</v>
      </c>
      <c r="J14050" s="115">
        <v>201.99</v>
      </c>
    </row>
    <row r="14051" spans="1:10" hidden="1">
      <c r="A14051" s="115" t="s">
        <v>14300</v>
      </c>
      <c r="B14051" s="115"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1" s="115" t="s">
        <v>46983</v>
      </c>
      <c r="D14051" s="115" t="s">
        <v>46984</v>
      </c>
      <c r="E14051" s="115" t="s">
        <v>46985</v>
      </c>
      <c r="F14051" s="115" t="s">
        <v>46986</v>
      </c>
      <c r="G14051" s="115" t="s">
        <v>46987</v>
      </c>
      <c r="I14051" s="115" t="s">
        <v>6</v>
      </c>
      <c r="J14051" s="115">
        <v>181.43</v>
      </c>
    </row>
    <row r="14052" spans="1:10" hidden="1">
      <c r="A14052" s="115" t="s">
        <v>14301</v>
      </c>
      <c r="B14052" s="115" t="str">
        <f t="shared" si="219"/>
        <v>INSTALACAO HIDRAULICA E ASSENTAMENTO DE UM CHUVEIRO EM BATERIA(EXCLUSIVE FORNECIMENTO DO APARELHO E REGISTRO),ATE 4 CHUVEIROS,COMPREENDENDO:1,50M DE TUBO DE PVC DE 32MM E 1,00M DETUBO DE PVC DE 25MM</v>
      </c>
      <c r="C14052" s="115" t="s">
        <v>46988</v>
      </c>
      <c r="D14052" s="115" t="s">
        <v>46989</v>
      </c>
      <c r="E14052" s="115" t="s">
        <v>46990</v>
      </c>
      <c r="F14052" s="115" t="s">
        <v>46991</v>
      </c>
      <c r="I14052" s="115" t="s">
        <v>6</v>
      </c>
      <c r="J14052" s="115">
        <v>142.69999999999999</v>
      </c>
    </row>
    <row r="14053" spans="1:10" hidden="1">
      <c r="A14053" s="115" t="s">
        <v>14302</v>
      </c>
      <c r="B14053" s="115" t="str">
        <f t="shared" si="219"/>
        <v>INSTALACAO HIDRAULICA E ASSENTAMENTO DE UM CHUVEIRO EM BATERIA(EXCLUSIVE FORNECIMENTO DO APARELHO E REGISTRO),ATE 4 CHUVEIROS,COMPREENDENDO:1,50M DE TUBO DE PVC DE 32MM E 1,00M DETUBO DE PVC DE 25MM</v>
      </c>
      <c r="C14053" s="115" t="s">
        <v>46988</v>
      </c>
      <c r="D14053" s="115" t="s">
        <v>46989</v>
      </c>
      <c r="E14053" s="115" t="s">
        <v>46990</v>
      </c>
      <c r="F14053" s="115" t="s">
        <v>46991</v>
      </c>
      <c r="I14053" s="115" t="s">
        <v>6</v>
      </c>
      <c r="J14053" s="115">
        <v>126.63</v>
      </c>
    </row>
    <row r="14054" spans="1:10" hidden="1">
      <c r="A14054" s="115" t="s">
        <v>14303</v>
      </c>
      <c r="B14054" s="115" t="str">
        <f t="shared" si="219"/>
        <v>INSTALACAO HIDRAULICA E ASSENTAMENTO DE UM CHUVEIRO EM BATERIA(EXCLUSIVE FORNECIMENTO DO APARELHO E REGISTRO),ATE 8 CHUVEIROS,COMPREENDENDO:1,50M DE TUBO DE PVC SOLDAVEL DE 50MM E1,00M DE TUBO DE PVC DE 25MM</v>
      </c>
      <c r="C14054" s="115" t="s">
        <v>46988</v>
      </c>
      <c r="D14054" s="115" t="s">
        <v>46992</v>
      </c>
      <c r="E14054" s="115" t="s">
        <v>46993</v>
      </c>
      <c r="F14054" s="115" t="s">
        <v>46994</v>
      </c>
      <c r="I14054" s="115" t="s">
        <v>6</v>
      </c>
      <c r="J14054" s="115">
        <v>187.51</v>
      </c>
    </row>
    <row r="14055" spans="1:10" hidden="1">
      <c r="A14055" s="115" t="s">
        <v>14304</v>
      </c>
      <c r="B14055" s="115" t="str">
        <f t="shared" si="219"/>
        <v>INSTALACAO HIDRAULICA E ASSENTAMENTO DE UM CHUVEIRO EM BATERIA(EXCLUSIVE FORNECIMENTO DO APARELHO E REGISTRO),ATE 8 CHUVEIROS,COMPREENDENDO:1,50M DE TUBO DE PVC SOLDAVEL DE 50MM E1,00M DE TUBO DE PVC DE 25MM</v>
      </c>
      <c r="C14055" s="115" t="s">
        <v>46988</v>
      </c>
      <c r="D14055" s="115" t="s">
        <v>46992</v>
      </c>
      <c r="E14055" s="115" t="s">
        <v>46993</v>
      </c>
      <c r="F14055" s="115" t="s">
        <v>46994</v>
      </c>
      <c r="I14055" s="115" t="s">
        <v>6</v>
      </c>
      <c r="J14055" s="115">
        <v>166.97</v>
      </c>
    </row>
    <row r="14056" spans="1:10" hidden="1">
      <c r="A14056" s="115" t="s">
        <v>14305</v>
      </c>
      <c r="B14056" s="115" t="str">
        <f t="shared" si="219"/>
        <v>RALO SECO(SIMPLES)DE PVC(100X53)X40MM,COM GRELHA,COMPREENDENDO:EFLUENTE DE 40MM SOLDAVEL EM PVC,COM 2,00M DE EXTENSAO ELIGACAO AO RALO SIFONADO.FORNECIMENTO E INSTALACAO</v>
      </c>
      <c r="C14056" s="115" t="s">
        <v>46995</v>
      </c>
      <c r="D14056" s="115" t="s">
        <v>46996</v>
      </c>
      <c r="E14056" s="115" t="s">
        <v>46997</v>
      </c>
      <c r="I14056" s="115" t="s">
        <v>6</v>
      </c>
      <c r="J14056" s="115">
        <v>52.71</v>
      </c>
    </row>
    <row r="14057" spans="1:10" hidden="1">
      <c r="A14057" s="115" t="s">
        <v>14306</v>
      </c>
      <c r="B14057" s="115" t="str">
        <f t="shared" si="219"/>
        <v>RALO SECO(SIMPLES)DE PVC(100X53)X40MM,COM GRELHA,COMPREENDENDO:EFLUENTE DE 40MM SOLDAVEL EM PVC,COM 2,00M DE EXTENSAO ELIGACAO AO RALO SIFONADO.FORNECIMENTO E INSTALACAO</v>
      </c>
      <c r="C14057" s="115" t="s">
        <v>46995</v>
      </c>
      <c r="D14057" s="115" t="s">
        <v>46996</v>
      </c>
      <c r="E14057" s="115" t="s">
        <v>46997</v>
      </c>
      <c r="I14057" s="115" t="s">
        <v>6</v>
      </c>
      <c r="J14057" s="115">
        <v>47.77</v>
      </c>
    </row>
    <row r="14058" spans="1:10" hidden="1">
      <c r="A14058" s="115" t="s">
        <v>14307</v>
      </c>
      <c r="B14058" s="115" t="str">
        <f t="shared" si="219"/>
        <v>RALO SIFONADO DE PVC(150X185)X75MM RIGIDO EM PAVIMENTO ELEVADO,COM SAIDA DE 75MM SOLDAVEL,GRELHA REDONDA E PORTA-GRELHA,COMPREENDENDO:3,00M DE TUBO DE PVC DE 75MM E SUA LIGACAO AORAMAL DE QUEDA E VENTILACAO.FORNECIMENTO E INSTALACAO</v>
      </c>
      <c r="C14058" s="115" t="s">
        <v>46998</v>
      </c>
      <c r="D14058" s="115" t="s">
        <v>46999</v>
      </c>
      <c r="E14058" s="115" t="s">
        <v>47000</v>
      </c>
      <c r="F14058" s="115" t="s">
        <v>47001</v>
      </c>
      <c r="I14058" s="115" t="s">
        <v>6</v>
      </c>
      <c r="J14058" s="115">
        <v>195.98</v>
      </c>
    </row>
    <row r="14059" spans="1:10" hidden="1">
      <c r="A14059" s="115" t="s">
        <v>14308</v>
      </c>
      <c r="B14059" s="115" t="str">
        <f t="shared" si="219"/>
        <v>RALO SIFONADO DE PVC(150X185)X75MM RIGIDO EM PAVIMENTO ELEVADO,COM SAIDA DE 75MM SOLDAVEL,GRELHA REDONDA E PORTA-GRELHA,COMPREENDENDO:3,00M DE TUBO DE PVC DE 75MM E SUA LIGACAO AORAMAL DE QUEDA E VENTILACAO.FORNECIMENTO E INSTALACAO</v>
      </c>
      <c r="C14059" s="115" t="s">
        <v>46998</v>
      </c>
      <c r="D14059" s="115" t="s">
        <v>46999</v>
      </c>
      <c r="E14059" s="115" t="s">
        <v>47000</v>
      </c>
      <c r="F14059" s="115" t="s">
        <v>47001</v>
      </c>
      <c r="I14059" s="115" t="s">
        <v>6</v>
      </c>
      <c r="J14059" s="115">
        <v>185.7</v>
      </c>
    </row>
    <row r="14060" spans="1:10" hidden="1">
      <c r="A14060" s="115" t="s">
        <v>14309</v>
      </c>
      <c r="B14060" s="115"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0" s="115" t="s">
        <v>47002</v>
      </c>
      <c r="D14060" s="115" t="s">
        <v>47003</v>
      </c>
      <c r="E14060" s="115" t="s">
        <v>47004</v>
      </c>
      <c r="F14060" s="115" t="s">
        <v>47005</v>
      </c>
      <c r="G14060" s="115" t="s">
        <v>47006</v>
      </c>
      <c r="I14060" s="115" t="s">
        <v>6</v>
      </c>
      <c r="J14060" s="115">
        <v>117.35</v>
      </c>
    </row>
    <row r="14061" spans="1:10" hidden="1">
      <c r="A14061" s="115" t="s">
        <v>14310</v>
      </c>
      <c r="B14061" s="115"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1" s="115" t="s">
        <v>47002</v>
      </c>
      <c r="D14061" s="115" t="s">
        <v>47003</v>
      </c>
      <c r="E14061" s="115" t="s">
        <v>47004</v>
      </c>
      <c r="F14061" s="115" t="s">
        <v>47005</v>
      </c>
      <c r="G14061" s="115" t="s">
        <v>47006</v>
      </c>
      <c r="I14061" s="115" t="s">
        <v>6</v>
      </c>
      <c r="J14061" s="115">
        <v>107.07</v>
      </c>
    </row>
    <row r="14062" spans="1:10" hidden="1">
      <c r="A14062" s="115" t="s">
        <v>14311</v>
      </c>
      <c r="B14062" s="115" t="str">
        <f t="shared" si="219"/>
        <v>RALO SIFONADO PVC RIGIDO (150X185)X75MM,EM PAVIMENTO TERREO,COM SAIDA DE 75MM,GRELHA REDONDA E PORTA-GRELHA,COMPREENDENDO:3,00M DE TUBO DE PVC DE 75MM E SUA LIGACAO AO RAMAL DE VENTILACAO.FORNECIMENTO E INSTALACAO</v>
      </c>
      <c r="C14062" s="115" t="s">
        <v>47007</v>
      </c>
      <c r="D14062" s="115" t="s">
        <v>47008</v>
      </c>
      <c r="E14062" s="115" t="s">
        <v>47009</v>
      </c>
      <c r="F14062" s="115" t="s">
        <v>47010</v>
      </c>
      <c r="I14062" s="115" t="s">
        <v>6</v>
      </c>
      <c r="J14062" s="115">
        <v>115.82</v>
      </c>
    </row>
    <row r="14063" spans="1:10" hidden="1">
      <c r="A14063" s="115" t="s">
        <v>14312</v>
      </c>
      <c r="B14063" s="115" t="str">
        <f t="shared" si="219"/>
        <v>RALO SIFONADO PVC RIGIDO (150X185)X75MM,EM PAVIMENTO TERREO,COM SAIDA DE 75MM,GRELHA REDONDA E PORTA-GRELHA,COMPREENDENDO:3,00M DE TUBO DE PVC DE 75MM E SUA LIGACAO AO RAMAL DE VENTILACAO.FORNECIMENTO E INSTALACAO</v>
      </c>
      <c r="C14063" s="115" t="s">
        <v>47007</v>
      </c>
      <c r="D14063" s="115" t="s">
        <v>47008</v>
      </c>
      <c r="E14063" s="115" t="s">
        <v>47009</v>
      </c>
      <c r="F14063" s="115" t="s">
        <v>47010</v>
      </c>
      <c r="I14063" s="115" t="s">
        <v>6</v>
      </c>
      <c r="J14063" s="115">
        <v>110.68</v>
      </c>
    </row>
    <row r="14064" spans="1:10" hidden="1">
      <c r="A14064" s="115" t="s">
        <v>14313</v>
      </c>
      <c r="B14064" s="115" t="str">
        <f t="shared" si="219"/>
        <v>RALO SIFONADO DE PVC(100X100)X50MM,EM PAVIMENTO TERREO,COM TAMPA CEGA,COM 1 ENTRADA DE 40MM E SAIDA DE 50MM,INCLUSIVE LIGACAO DE 50MM DE PVC ATE A CAIXA DE INSPECAO,CONSIDERANDO ADISTANCIA DO CENTRO DO RALO ATE 2,00M.FORNECIMENTO E INSTALACAO</v>
      </c>
      <c r="C14064" s="115" t="s">
        <v>47011</v>
      </c>
      <c r="D14064" s="115" t="s">
        <v>47012</v>
      </c>
      <c r="E14064" s="115" t="s">
        <v>47013</v>
      </c>
      <c r="F14064" s="115" t="s">
        <v>47014</v>
      </c>
      <c r="G14064" s="115" t="s">
        <v>36834</v>
      </c>
      <c r="I14064" s="115" t="s">
        <v>6</v>
      </c>
      <c r="J14064" s="115">
        <v>71.25</v>
      </c>
    </row>
    <row r="14065" spans="1:10" hidden="1">
      <c r="A14065" s="115" t="s">
        <v>14314</v>
      </c>
      <c r="B14065" s="115" t="str">
        <f t="shared" si="219"/>
        <v>RALO SIFONADO DE PVC(100X100)X50MM,EM PAVIMENTO TERREO,COM TAMPA CEGA,COM 1 ENTRADA DE 40MM E SAIDA DE 50MM,INCLUSIVE LIGACAO DE 50MM DE PVC ATE A CAIXA DE INSPECAO,CONSIDERANDO ADISTANCIA DO CENTRO DO RALO ATE 2,00M.FORNECIMENTO E INSTALACAO</v>
      </c>
      <c r="C14065" s="115" t="s">
        <v>47011</v>
      </c>
      <c r="D14065" s="115" t="s">
        <v>47012</v>
      </c>
      <c r="E14065" s="115" t="s">
        <v>47013</v>
      </c>
      <c r="F14065" s="115" t="s">
        <v>47014</v>
      </c>
      <c r="G14065" s="115" t="s">
        <v>36834</v>
      </c>
      <c r="I14065" s="115" t="s">
        <v>6</v>
      </c>
      <c r="J14065" s="115">
        <v>66.11</v>
      </c>
    </row>
    <row r="14066" spans="1:10" hidden="1">
      <c r="A14066" s="115" t="s">
        <v>14315</v>
      </c>
      <c r="B14066" s="115" t="str">
        <f t="shared" si="219"/>
        <v>LIGACAO A COLUNA DE GORDURA DO ESGOTO DE PIAS EM TUBO DE PVC DE 50MM SOLDAVEL,COM CONEXOES</v>
      </c>
      <c r="C14066" s="115" t="s">
        <v>47015</v>
      </c>
      <c r="D14066" s="115" t="s">
        <v>47016</v>
      </c>
      <c r="I14066" s="115" t="s">
        <v>6</v>
      </c>
      <c r="J14066" s="115">
        <v>45.39</v>
      </c>
    </row>
    <row r="14067" spans="1:10" hidden="1">
      <c r="A14067" s="115" t="s">
        <v>14316</v>
      </c>
      <c r="B14067" s="115" t="str">
        <f t="shared" si="219"/>
        <v>LIGACAO A COLUNA DE GORDURA DO ESGOTO DE PIAS EM TUBO DE PVC DE 50MM SOLDAVEL,COM CONEXOES</v>
      </c>
      <c r="C14067" s="115" t="s">
        <v>47015</v>
      </c>
      <c r="D14067" s="115" t="s">
        <v>47016</v>
      </c>
      <c r="I14067" s="115" t="s">
        <v>6</v>
      </c>
      <c r="J14067" s="115">
        <v>41.27</v>
      </c>
    </row>
    <row r="14068" spans="1:10" hidden="1">
      <c r="A14068" s="115" t="s">
        <v>14317</v>
      </c>
      <c r="B14068" s="115" t="str">
        <f t="shared" si="219"/>
        <v>TUBO DE QUEDA EM PVC DE 150MM,INCLUSIVE "T" SANITARIO.FORNECIMENTO E ASSENTAMENTO</v>
      </c>
      <c r="C14068" s="115" t="s">
        <v>47017</v>
      </c>
      <c r="D14068" s="115" t="s">
        <v>47018</v>
      </c>
      <c r="I14068" s="115" t="s">
        <v>58</v>
      </c>
      <c r="J14068" s="115">
        <v>158.63999999999999</v>
      </c>
    </row>
    <row r="14069" spans="1:10" hidden="1">
      <c r="A14069" s="115" t="s">
        <v>14318</v>
      </c>
      <c r="B14069" s="115" t="str">
        <f t="shared" si="219"/>
        <v>TUBO DE QUEDA EM PVC DE 150MM,INCLUSIVE "T" SANITARIO.FORNECIMENTO E ASSENTAMENTO</v>
      </c>
      <c r="C14069" s="115" t="s">
        <v>47017</v>
      </c>
      <c r="D14069" s="115" t="s">
        <v>47018</v>
      </c>
      <c r="I14069" s="115" t="s">
        <v>58</v>
      </c>
      <c r="J14069" s="115">
        <v>148.35</v>
      </c>
    </row>
    <row r="14070" spans="1:10" hidden="1">
      <c r="A14070" s="115" t="s">
        <v>14319</v>
      </c>
      <c r="B14070" s="115" t="str">
        <f t="shared" si="219"/>
        <v>TUBO DE QUEDA EM PVC DE 100MM,INCLUSIVE "T" SANITARIO.FORNECIMENTO E ASSENTAMENTO</v>
      </c>
      <c r="C14070" s="115" t="s">
        <v>47019</v>
      </c>
      <c r="D14070" s="115" t="s">
        <v>47018</v>
      </c>
      <c r="I14070" s="115" t="s">
        <v>58</v>
      </c>
      <c r="J14070" s="115">
        <v>91.93</v>
      </c>
    </row>
    <row r="14071" spans="1:10" hidden="1">
      <c r="A14071" s="115" t="s">
        <v>14320</v>
      </c>
      <c r="B14071" s="115" t="str">
        <f t="shared" si="219"/>
        <v>TUBO DE QUEDA EM PVC DE 100MM,INCLUSIVE "T" SANITARIO.FORNECIMENTO E ASSENTAMENTO</v>
      </c>
      <c r="C14071" s="115" t="s">
        <v>47019</v>
      </c>
      <c r="D14071" s="115" t="s">
        <v>47018</v>
      </c>
      <c r="I14071" s="115" t="s">
        <v>58</v>
      </c>
      <c r="J14071" s="115">
        <v>83.82</v>
      </c>
    </row>
    <row r="14072" spans="1:10" hidden="1">
      <c r="A14072" s="115" t="s">
        <v>14321</v>
      </c>
      <c r="B14072" s="115" t="str">
        <f t="shared" si="219"/>
        <v>TUBO DE QUEDA EM PVC DE 75MM,INCLUSIVE "T" SANITARIO.FORNECIMENTO E ASSENTAMENTO</v>
      </c>
      <c r="C14072" s="115" t="s">
        <v>47020</v>
      </c>
      <c r="D14072" s="115" t="s">
        <v>38699</v>
      </c>
      <c r="I14072" s="115" t="s">
        <v>58</v>
      </c>
      <c r="J14072" s="115">
        <v>56.5</v>
      </c>
    </row>
    <row r="14073" spans="1:10" hidden="1">
      <c r="A14073" s="115" t="s">
        <v>14322</v>
      </c>
      <c r="B14073" s="115" t="str">
        <f t="shared" si="219"/>
        <v>TUBO DE QUEDA EM PVC DE 75MM,INCLUSIVE "T" SANITARIO.FORNECIMENTO E ASSENTAMENTO</v>
      </c>
      <c r="C14073" s="115" t="s">
        <v>47020</v>
      </c>
      <c r="D14073" s="115" t="s">
        <v>38699</v>
      </c>
      <c r="I14073" s="115" t="s">
        <v>58</v>
      </c>
      <c r="J14073" s="115">
        <v>51.97</v>
      </c>
    </row>
    <row r="14074" spans="1:10" hidden="1">
      <c r="A14074" s="115" t="s">
        <v>14323</v>
      </c>
      <c r="B14074" s="115" t="str">
        <f t="shared" si="219"/>
        <v>TUBO PARA VENTILACAO EM PVC DE 100MM.INCLUSIVE CONEXOES.FORNECIMENTO E ASSENTAMENTO</v>
      </c>
      <c r="C14074" s="115" t="s">
        <v>47021</v>
      </c>
      <c r="D14074" s="115" t="s">
        <v>47022</v>
      </c>
      <c r="I14074" s="115" t="s">
        <v>58</v>
      </c>
      <c r="J14074" s="115">
        <v>28.3</v>
      </c>
    </row>
    <row r="14075" spans="1:10" hidden="1">
      <c r="A14075" s="115" t="s">
        <v>14324</v>
      </c>
      <c r="B14075" s="115" t="str">
        <f t="shared" si="219"/>
        <v>TUBO PARA VENTILACAO EM PVC DE 100MM.INCLUSIVE CONEXOES.FORNECIMENTO E ASSENTAMENTO</v>
      </c>
      <c r="C14075" s="115" t="s">
        <v>47021</v>
      </c>
      <c r="D14075" s="115" t="s">
        <v>47022</v>
      </c>
      <c r="I14075" s="115" t="s">
        <v>58</v>
      </c>
      <c r="J14075" s="115">
        <v>26.24</v>
      </c>
    </row>
    <row r="14076" spans="1:10" hidden="1">
      <c r="A14076" s="115" t="s">
        <v>14325</v>
      </c>
      <c r="B14076" s="115" t="str">
        <f t="shared" si="219"/>
        <v>TUBO PARA VENTILACAO EM PVC DE 75MM,INCLUSIVE CONEXOES.FORNECIMENTO E ASSENTAMENTO</v>
      </c>
      <c r="C14076" s="115" t="s">
        <v>47023</v>
      </c>
      <c r="D14076" s="115" t="s">
        <v>47024</v>
      </c>
      <c r="I14076" s="115" t="s">
        <v>58</v>
      </c>
      <c r="J14076" s="115">
        <v>22.7</v>
      </c>
    </row>
    <row r="14077" spans="1:10" hidden="1">
      <c r="A14077" s="115" t="s">
        <v>14326</v>
      </c>
      <c r="B14077" s="115" t="str">
        <f t="shared" si="219"/>
        <v>TUBO PARA VENTILACAO EM PVC DE 75MM,INCLUSIVE CONEXOES.FORNECIMENTO E ASSENTAMENTO</v>
      </c>
      <c r="C14077" s="115" t="s">
        <v>47023</v>
      </c>
      <c r="D14077" s="115" t="s">
        <v>47024</v>
      </c>
      <c r="I14077" s="115" t="s">
        <v>58</v>
      </c>
      <c r="J14077" s="115">
        <v>21.16</v>
      </c>
    </row>
    <row r="14078" spans="1:10" hidden="1">
      <c r="A14078" s="115" t="s">
        <v>14327</v>
      </c>
      <c r="B14078" s="115" t="str">
        <f t="shared" si="219"/>
        <v>TUBO DE QUEDA EM PVC REFORCADO DE 150MM,INCLUSIVE "T" SANITARIO.FORNECIMENTO E ASSENTAMENTO</v>
      </c>
      <c r="C14078" s="115" t="s">
        <v>47025</v>
      </c>
      <c r="D14078" s="115" t="s">
        <v>47026</v>
      </c>
      <c r="I14078" s="115" t="s">
        <v>58</v>
      </c>
      <c r="J14078" s="115">
        <v>175.15</v>
      </c>
    </row>
    <row r="14079" spans="1:10" hidden="1">
      <c r="A14079" s="115" t="s">
        <v>14328</v>
      </c>
      <c r="B14079" s="115" t="str">
        <f t="shared" si="219"/>
        <v>TUBO DE QUEDA EM PVC REFORCADO DE 150MM,INCLUSIVE "T" SANITARIO.FORNECIMENTO E ASSENTAMENTO</v>
      </c>
      <c r="C14079" s="115" t="s">
        <v>47025</v>
      </c>
      <c r="D14079" s="115" t="s">
        <v>47026</v>
      </c>
      <c r="I14079" s="115" t="s">
        <v>58</v>
      </c>
      <c r="J14079" s="115">
        <v>164.85</v>
      </c>
    </row>
    <row r="14080" spans="1:10" hidden="1">
      <c r="A14080" s="115" t="s">
        <v>14329</v>
      </c>
      <c r="B14080" s="115" t="str">
        <f t="shared" si="219"/>
        <v>TUBO DE QUEDA EM PVC REFORCADO DE 100MM,INCLUSIVE "T" SANITARIO.FORNECIMENTO E ASSENTAMENTO</v>
      </c>
      <c r="C14080" s="115" t="s">
        <v>47027</v>
      </c>
      <c r="D14080" s="115" t="s">
        <v>47026</v>
      </c>
      <c r="I14080" s="115" t="s">
        <v>58</v>
      </c>
      <c r="J14080" s="115">
        <v>108.52</v>
      </c>
    </row>
    <row r="14081" spans="1:10" hidden="1">
      <c r="A14081" s="115" t="s">
        <v>14330</v>
      </c>
      <c r="B14081" s="115" t="str">
        <f t="shared" si="219"/>
        <v>TUBO DE QUEDA EM PVC REFORCADO DE 100MM,INCLUSIVE "T" SANITARIO.FORNECIMENTO E ASSENTAMENTO</v>
      </c>
      <c r="C14081" s="115" t="s">
        <v>47027</v>
      </c>
      <c r="D14081" s="115" t="s">
        <v>47026</v>
      </c>
      <c r="I14081" s="115" t="s">
        <v>58</v>
      </c>
      <c r="J14081" s="115">
        <v>99.25</v>
      </c>
    </row>
    <row r="14082" spans="1:10" hidden="1">
      <c r="A14082" s="115" t="s">
        <v>14331</v>
      </c>
      <c r="B14082" s="115" t="str">
        <f t="shared" si="219"/>
        <v>TUBO DE QUEDA EM PVC REFORCADO DE 75MM,INCLUSIVE "T" SANITARIO.FORNECIMENTO E ASSENTAMENTO</v>
      </c>
      <c r="C14082" s="115" t="s">
        <v>47028</v>
      </c>
      <c r="D14082" s="115" t="s">
        <v>47029</v>
      </c>
      <c r="I14082" s="115" t="s">
        <v>58</v>
      </c>
      <c r="J14082" s="115">
        <v>57.62</v>
      </c>
    </row>
    <row r="14083" spans="1:10" hidden="1">
      <c r="A14083" s="115" t="s">
        <v>14332</v>
      </c>
      <c r="B14083" s="115" t="str">
        <f t="shared" si="219"/>
        <v>TUBO DE QUEDA EM PVC REFORCADO DE 75MM,INCLUSIVE "T" SANITARIO.FORNECIMENTO E ASSENTAMENTO</v>
      </c>
      <c r="C14083" s="115" t="s">
        <v>47028</v>
      </c>
      <c r="D14083" s="115" t="s">
        <v>47029</v>
      </c>
      <c r="I14083" s="115" t="s">
        <v>58</v>
      </c>
      <c r="J14083" s="115">
        <v>53.08</v>
      </c>
    </row>
    <row r="14084" spans="1:10" hidden="1">
      <c r="A14084" s="115" t="s">
        <v>14333</v>
      </c>
      <c r="B14084" s="115" t="str">
        <f t="shared" si="219"/>
        <v>APARELHO DE AR CONDICIONADO,TIPO PAREDE(EXCLUSIVE O FORNECIMENTO DO APARELHO),COMPREENDENDO:5 VARAS DE ELETRODUTO PVC DE 3/4",COM LUVAS,40,00M DE FIO 2,5MM2,TOMADA DE EMBUTIR E CAIXA DE EMBUTIR.INSTALACAO E ASSENTAMENTO</v>
      </c>
      <c r="C14084" s="115" t="s">
        <v>47030</v>
      </c>
      <c r="D14084" s="115" t="s">
        <v>47031</v>
      </c>
      <c r="E14084" s="115" t="s">
        <v>47032</v>
      </c>
      <c r="F14084" s="115" t="s">
        <v>47033</v>
      </c>
      <c r="I14084" s="115" t="s">
        <v>6</v>
      </c>
      <c r="J14084" s="115">
        <v>273.3</v>
      </c>
    </row>
    <row r="14085" spans="1:10" hidden="1">
      <c r="A14085" s="115" t="s">
        <v>14334</v>
      </c>
      <c r="B14085" s="115" t="str">
        <f t="shared" ref="B14085:B14148" si="220">C14085&amp;D14085&amp;E14085&amp;F14085&amp;G14085&amp;H14085</f>
        <v>APARELHO DE AR CONDICIONADO,TIPO PAREDE(EXCLUSIVE O FORNECIMENTO DO APARELHO),COMPREENDENDO:5 VARAS DE ELETRODUTO PVC DE 3/4",COM LUVAS,40,00M DE FIO 2,5MM2,TOMADA DE EMBUTIR E CAIXA DE EMBUTIR.INSTALACAO E ASSENTAMENTO</v>
      </c>
      <c r="C14085" s="115" t="s">
        <v>47030</v>
      </c>
      <c r="D14085" s="115" t="s">
        <v>47031</v>
      </c>
      <c r="E14085" s="115" t="s">
        <v>47032</v>
      </c>
      <c r="F14085" s="115" t="s">
        <v>47033</v>
      </c>
      <c r="I14085" s="115" t="s">
        <v>6</v>
      </c>
      <c r="J14085" s="115">
        <v>250.59</v>
      </c>
    </row>
    <row r="14086" spans="1:10" hidden="1">
      <c r="A14086" s="115" t="s">
        <v>14335</v>
      </c>
      <c r="B14086" s="115"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6" s="115" t="s">
        <v>47030</v>
      </c>
      <c r="D14086" s="115" t="s">
        <v>47034</v>
      </c>
      <c r="E14086" s="115" t="s">
        <v>47035</v>
      </c>
      <c r="F14086" s="115" t="s">
        <v>47036</v>
      </c>
      <c r="G14086" s="115" t="s">
        <v>47037</v>
      </c>
      <c r="I14086" s="115" t="s">
        <v>6</v>
      </c>
      <c r="J14086" s="115">
        <v>357.9</v>
      </c>
    </row>
    <row r="14087" spans="1:10" hidden="1">
      <c r="A14087" s="115" t="s">
        <v>14336</v>
      </c>
      <c r="B14087" s="115"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7" s="115" t="s">
        <v>47030</v>
      </c>
      <c r="D14087" s="115" t="s">
        <v>47034</v>
      </c>
      <c r="E14087" s="115" t="s">
        <v>47035</v>
      </c>
      <c r="F14087" s="115" t="s">
        <v>47036</v>
      </c>
      <c r="G14087" s="115" t="s">
        <v>47037</v>
      </c>
      <c r="I14087" s="115" t="s">
        <v>6</v>
      </c>
      <c r="J14087" s="115">
        <v>324.91000000000003</v>
      </c>
    </row>
    <row r="14088" spans="1:10" hidden="1">
      <c r="A14088" s="115" t="s">
        <v>14337</v>
      </c>
      <c r="B14088" s="115"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15" t="s">
        <v>47038</v>
      </c>
      <c r="D14088" s="115" t="s">
        <v>47039</v>
      </c>
      <c r="E14088" s="115" t="s">
        <v>47040</v>
      </c>
      <c r="F14088" s="115" t="s">
        <v>47041</v>
      </c>
      <c r="G14088" s="115" t="s">
        <v>47042</v>
      </c>
      <c r="H14088" s="115" t="s">
        <v>47043</v>
      </c>
      <c r="I14088" s="115" t="s">
        <v>6</v>
      </c>
      <c r="J14088" s="115">
        <v>307.04000000000002</v>
      </c>
    </row>
    <row r="14089" spans="1:10" hidden="1">
      <c r="A14089" s="115" t="s">
        <v>14338</v>
      </c>
      <c r="B14089" s="115"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15" t="s">
        <v>47038</v>
      </c>
      <c r="D14089" s="115" t="s">
        <v>47039</v>
      </c>
      <c r="E14089" s="115" t="s">
        <v>47040</v>
      </c>
      <c r="F14089" s="115" t="s">
        <v>47041</v>
      </c>
      <c r="G14089" s="115" t="s">
        <v>47042</v>
      </c>
      <c r="H14089" s="115" t="s">
        <v>47043</v>
      </c>
      <c r="I14089" s="115" t="s">
        <v>6</v>
      </c>
      <c r="J14089" s="115">
        <v>281.33999999999997</v>
      </c>
    </row>
    <row r="14090" spans="1:10" hidden="1">
      <c r="A14090" s="115" t="s">
        <v>14339</v>
      </c>
      <c r="B14090" s="115" t="str">
        <f t="shared" si="220"/>
        <v>TUBO DE PVC RIGIDO,COM DIAMETRO DE 50MM,PBL,PN 80.FORNECIMENTO</v>
      </c>
      <c r="C14090" s="115" t="s">
        <v>47044</v>
      </c>
      <c r="D14090" s="115" t="s">
        <v>35843</v>
      </c>
      <c r="I14090" s="115" t="s">
        <v>58</v>
      </c>
      <c r="J14090" s="115">
        <v>5.46</v>
      </c>
    </row>
    <row r="14091" spans="1:10" hidden="1">
      <c r="A14091" s="115" t="s">
        <v>14340</v>
      </c>
      <c r="B14091" s="115" t="str">
        <f t="shared" si="220"/>
        <v>TUBO DE PVC RIGIDO,COM DIAMETRO DE 50MM,PBL,PN 80.FORNECIMENTO</v>
      </c>
      <c r="C14091" s="115" t="s">
        <v>47044</v>
      </c>
      <c r="D14091" s="115" t="s">
        <v>35843</v>
      </c>
      <c r="I14091" s="115" t="s">
        <v>58</v>
      </c>
      <c r="J14091" s="115">
        <v>5.46</v>
      </c>
    </row>
    <row r="14092" spans="1:10" hidden="1">
      <c r="A14092" s="115" t="s">
        <v>14341</v>
      </c>
      <c r="B14092" s="115" t="str">
        <f t="shared" si="220"/>
        <v>ADAPTADOR DE PVC RIGIDO SOLDAVEL,COM BOLSA SOLDAVEL E ROSCAMACHO,DIAMETRO NOMINAL DE 50MM.FORNECIMENTO</v>
      </c>
      <c r="C14092" s="115" t="s">
        <v>47045</v>
      </c>
      <c r="D14092" s="115" t="s">
        <v>47046</v>
      </c>
      <c r="I14092" s="115" t="s">
        <v>6</v>
      </c>
      <c r="J14092" s="115">
        <v>2.61</v>
      </c>
    </row>
    <row r="14093" spans="1:10" hidden="1">
      <c r="A14093" s="115" t="s">
        <v>14342</v>
      </c>
      <c r="B14093" s="115" t="str">
        <f t="shared" si="220"/>
        <v>ADAPTADOR DE PVC RIGIDO SOLDAVEL,COM BOLSA SOLDAVEL E ROSCAMACHO,DIAMETRO NOMINAL DE 50MM.FORNECIMENTO</v>
      </c>
      <c r="C14093" s="115" t="s">
        <v>47045</v>
      </c>
      <c r="D14093" s="115" t="s">
        <v>47046</v>
      </c>
      <c r="I14093" s="115" t="s">
        <v>6</v>
      </c>
      <c r="J14093" s="115">
        <v>2.61</v>
      </c>
    </row>
    <row r="14094" spans="1:10" hidden="1">
      <c r="A14094" s="115" t="s">
        <v>14343</v>
      </c>
      <c r="B14094" s="115" t="str">
        <f t="shared" si="220"/>
        <v>CURVA DE 90° DE PVC RIGIDO,SOLDAVEL,DIAMETRO NOMINAL DE 50MM E PRESSAO NOMINAL DE 80.FORNECIMENTO</v>
      </c>
      <c r="C14094" s="115" t="s">
        <v>47047</v>
      </c>
      <c r="D14094" s="115" t="s">
        <v>47048</v>
      </c>
      <c r="I14094" s="115" t="s">
        <v>6</v>
      </c>
      <c r="J14094" s="115">
        <v>9.9</v>
      </c>
    </row>
    <row r="14095" spans="1:10" hidden="1">
      <c r="A14095" s="115" t="s">
        <v>14344</v>
      </c>
      <c r="B14095" s="115" t="str">
        <f t="shared" si="220"/>
        <v>CURVA DE 90° DE PVC RIGIDO,SOLDAVEL,DIAMETRO NOMINAL DE 50MM E PRESSAO NOMINAL DE 80.FORNECIMENTO</v>
      </c>
      <c r="C14095" s="115" t="s">
        <v>47047</v>
      </c>
      <c r="D14095" s="115" t="s">
        <v>47048</v>
      </c>
      <c r="I14095" s="115" t="s">
        <v>6</v>
      </c>
      <c r="J14095" s="115">
        <v>9.9</v>
      </c>
    </row>
    <row r="14096" spans="1:10" hidden="1">
      <c r="A14096" s="115" t="s">
        <v>14345</v>
      </c>
      <c r="B14096" s="115" t="str">
        <f t="shared" si="220"/>
        <v>LUVA EM PVC RIGIDO SOLDAVEL,AZUL,DE 50MM.FORNECIMENTO</v>
      </c>
      <c r="C14096" s="115" t="s">
        <v>14346</v>
      </c>
      <c r="I14096" s="115" t="s">
        <v>6</v>
      </c>
      <c r="J14096" s="115">
        <v>3.59</v>
      </c>
    </row>
    <row r="14097" spans="1:10" hidden="1">
      <c r="A14097" s="115" t="s">
        <v>14347</v>
      </c>
      <c r="B14097" s="115" t="str">
        <f t="shared" si="220"/>
        <v>LUVA EM PVC RIGIDO SOLDAVEL,AZUL,DE 50MM.FORNECIMENTO</v>
      </c>
      <c r="C14097" s="115" t="s">
        <v>14346</v>
      </c>
      <c r="I14097" s="115" t="s">
        <v>6</v>
      </c>
      <c r="J14097" s="115">
        <v>3.59</v>
      </c>
    </row>
    <row r="14098" spans="1:10" hidden="1">
      <c r="A14098" s="115" t="s">
        <v>14348</v>
      </c>
      <c r="B14098" s="115" t="str">
        <f t="shared" si="220"/>
        <v>TE DE PVC RIGIDO SOLDAVEL,90°,AZUL,COM BOLSAS SOLDAVEIS,DE 50MM.FORNECIMENTO</v>
      </c>
      <c r="C14098" s="115" t="s">
        <v>47049</v>
      </c>
      <c r="D14098" s="115" t="s">
        <v>47050</v>
      </c>
      <c r="I14098" s="115" t="s">
        <v>6</v>
      </c>
      <c r="J14098" s="115">
        <v>5.63</v>
      </c>
    </row>
    <row r="14099" spans="1:10" hidden="1">
      <c r="A14099" s="115" t="s">
        <v>14349</v>
      </c>
      <c r="B14099" s="115" t="str">
        <f t="shared" si="220"/>
        <v>TE DE PVC RIGIDO SOLDAVEL,90°,AZUL,COM BOLSAS SOLDAVEIS,DE 50MM.FORNECIMENTO</v>
      </c>
      <c r="C14099" s="115" t="s">
        <v>47049</v>
      </c>
      <c r="D14099" s="115" t="s">
        <v>47050</v>
      </c>
      <c r="I14099" s="115" t="s">
        <v>6</v>
      </c>
      <c r="J14099" s="115">
        <v>5.63</v>
      </c>
    </row>
    <row r="14100" spans="1:10" hidden="1">
      <c r="A14100" s="115" t="s">
        <v>14350</v>
      </c>
      <c r="B14100" s="115" t="str">
        <f t="shared" si="220"/>
        <v>ASPERSOR DE IMPACTO,PARA IRRIGACAO TIPO ECO,PARA REGA DE JARDIM.FORNECIMENTO</v>
      </c>
      <c r="C14100" s="115" t="s">
        <v>47051</v>
      </c>
      <c r="D14100" s="115" t="s">
        <v>47052</v>
      </c>
      <c r="I14100" s="115" t="s">
        <v>6</v>
      </c>
      <c r="J14100" s="115">
        <v>21.72</v>
      </c>
    </row>
    <row r="14101" spans="1:10" hidden="1">
      <c r="A14101" s="115" t="s">
        <v>14351</v>
      </c>
      <c r="B14101" s="115" t="str">
        <f t="shared" si="220"/>
        <v>ASPERSOR DE IMPACTO,PARA IRRIGACAO TIPO ECO,PARA REGA DE JARDIM.FORNECIMENTO</v>
      </c>
      <c r="C14101" s="115" t="s">
        <v>47051</v>
      </c>
      <c r="D14101" s="115" t="s">
        <v>47052</v>
      </c>
      <c r="I14101" s="115" t="s">
        <v>6</v>
      </c>
      <c r="J14101" s="115">
        <v>21.72</v>
      </c>
    </row>
    <row r="14102" spans="1:10" hidden="1">
      <c r="A14102" s="115" t="s">
        <v>14352</v>
      </c>
      <c r="B14102" s="115" t="str">
        <f t="shared" si="220"/>
        <v>ASPERSOR DE IMPACTO,PARA IRRIGACAO,TIPO MAXIREGA.FORNECIMENTO</v>
      </c>
      <c r="C14102" s="115" t="s">
        <v>47053</v>
      </c>
      <c r="D14102" s="115" t="s">
        <v>35455</v>
      </c>
      <c r="I14102" s="115" t="s">
        <v>6</v>
      </c>
      <c r="J14102" s="115">
        <v>17.760000000000002</v>
      </c>
    </row>
    <row r="14103" spans="1:10" hidden="1">
      <c r="A14103" s="115" t="s">
        <v>14353</v>
      </c>
      <c r="B14103" s="115" t="str">
        <f t="shared" si="220"/>
        <v>ASPERSOR DE IMPACTO,PARA IRRIGACAO,TIPO MAXIREGA.FORNECIMENTO</v>
      </c>
      <c r="C14103" s="115" t="s">
        <v>47053</v>
      </c>
      <c r="D14103" s="115" t="s">
        <v>35455</v>
      </c>
      <c r="I14103" s="115" t="s">
        <v>6</v>
      </c>
      <c r="J14103" s="115">
        <v>17.760000000000002</v>
      </c>
    </row>
    <row r="14104" spans="1:10" hidden="1">
      <c r="A14104" s="115" t="s">
        <v>14354</v>
      </c>
      <c r="B14104" s="115" t="str">
        <f t="shared" si="220"/>
        <v>ASPERSOR DE IMPACTO,PARA IRRIGACAO,TIPO MINIREGA.FORNECIMENTO</v>
      </c>
      <c r="C14104" s="115" t="s">
        <v>47054</v>
      </c>
      <c r="D14104" s="115" t="s">
        <v>35455</v>
      </c>
      <c r="I14104" s="115" t="s">
        <v>6</v>
      </c>
      <c r="J14104" s="115">
        <v>14.69</v>
      </c>
    </row>
    <row r="14105" spans="1:10" hidden="1">
      <c r="A14105" s="115" t="s">
        <v>14355</v>
      </c>
      <c r="B14105" s="115" t="str">
        <f t="shared" si="220"/>
        <v>ASPERSOR DE IMPACTO,PARA IRRIGACAO,TIPO MINIREGA.FORNECIMENTO</v>
      </c>
      <c r="C14105" s="115" t="s">
        <v>47054</v>
      </c>
      <c r="D14105" s="115" t="s">
        <v>35455</v>
      </c>
      <c r="I14105" s="115" t="s">
        <v>6</v>
      </c>
      <c r="J14105" s="115">
        <v>14.69</v>
      </c>
    </row>
    <row r="14106" spans="1:10" hidden="1">
      <c r="A14106" s="115" t="s">
        <v>47055</v>
      </c>
      <c r="B14106" s="115" t="str">
        <f t="shared" si="220"/>
        <v>CALHA DE PISO NORMAL,EM PVC,DN 130,INCLUSIVE ESCAVACAO MANUAL E CAMADA DE CONCRETO PARA ASSENTAMENTO.FORNECIMENTO E COLOCACAO</v>
      </c>
      <c r="C14106" s="115" t="s">
        <v>47056</v>
      </c>
      <c r="D14106" s="115" t="s">
        <v>47057</v>
      </c>
      <c r="E14106" s="115" t="s">
        <v>37196</v>
      </c>
      <c r="I14106" s="115" t="s">
        <v>58</v>
      </c>
      <c r="J14106" s="115">
        <v>107.22</v>
      </c>
    </row>
    <row r="14107" spans="1:10" hidden="1">
      <c r="A14107" s="115" t="s">
        <v>47058</v>
      </c>
      <c r="B14107" s="115" t="str">
        <f t="shared" si="220"/>
        <v>CALHA DE PISO NORMAL,EM PVC,DN 130,INCLUSIVE ESCAVACAO MANUAL E CAMADA DE CONCRETO PARA ASSENTAMENTO.FORNECIMENTO E COLOCACAO</v>
      </c>
      <c r="C14107" s="115" t="s">
        <v>47056</v>
      </c>
      <c r="D14107" s="115" t="s">
        <v>47057</v>
      </c>
      <c r="E14107" s="115" t="s">
        <v>37196</v>
      </c>
      <c r="I14107" s="115" t="s">
        <v>58</v>
      </c>
      <c r="J14107" s="115">
        <v>103.39</v>
      </c>
    </row>
    <row r="14108" spans="1:10" hidden="1">
      <c r="A14108" s="115" t="s">
        <v>47059</v>
      </c>
      <c r="B14108" s="115" t="str">
        <f t="shared" si="220"/>
        <v>CALHA DE PISO NORMAL,EM PVC,DN 200,INCLUSIVE ESCAVACAO MANUAL E CAMADA DE CONCRETO PARA ASSENTAMENTO.FORNECIMENTO E COLOCACAO</v>
      </c>
      <c r="C14108" s="115" t="s">
        <v>47060</v>
      </c>
      <c r="D14108" s="115" t="s">
        <v>47057</v>
      </c>
      <c r="E14108" s="115" t="s">
        <v>37196</v>
      </c>
      <c r="I14108" s="115" t="s">
        <v>58</v>
      </c>
      <c r="J14108" s="115">
        <v>148.03</v>
      </c>
    </row>
    <row r="14109" spans="1:10" hidden="1">
      <c r="A14109" s="115" t="s">
        <v>47061</v>
      </c>
      <c r="B14109" s="115" t="str">
        <f t="shared" si="220"/>
        <v>CALHA DE PISO NORMAL,EM PVC,DN 200,INCLUSIVE ESCAVACAO MANUAL E CAMADA DE CONCRETO PARA ASSENTAMENTO.FORNECIMENTO E COLOCACAO</v>
      </c>
      <c r="C14109" s="115" t="s">
        <v>47060</v>
      </c>
      <c r="D14109" s="115" t="s">
        <v>47057</v>
      </c>
      <c r="E14109" s="115" t="s">
        <v>37196</v>
      </c>
      <c r="I14109" s="115" t="s">
        <v>58</v>
      </c>
      <c r="J14109" s="115">
        <v>143.59</v>
      </c>
    </row>
    <row r="14110" spans="1:10" hidden="1">
      <c r="A14110" s="115" t="s">
        <v>14356</v>
      </c>
      <c r="B14110" s="115" t="str">
        <f t="shared" si="220"/>
        <v>GRELHA PARA CALHA DE PISO,EM PVC,MEDINDO 130X500MM.FORNECIMENTO E COLOCACAO</v>
      </c>
      <c r="C14110" s="115" t="s">
        <v>47062</v>
      </c>
      <c r="D14110" s="115" t="s">
        <v>44898</v>
      </c>
      <c r="I14110" s="115" t="s">
        <v>6</v>
      </c>
      <c r="J14110" s="115">
        <v>64.55</v>
      </c>
    </row>
    <row r="14111" spans="1:10" hidden="1">
      <c r="A14111" s="115" t="s">
        <v>14357</v>
      </c>
      <c r="B14111" s="115" t="str">
        <f t="shared" si="220"/>
        <v>GRELHA PARA CALHA DE PISO,EM PVC,MEDINDO 130X500MM.FORNECIMENTO E COLOCACAO</v>
      </c>
      <c r="C14111" s="115" t="s">
        <v>47062</v>
      </c>
      <c r="D14111" s="115" t="s">
        <v>44898</v>
      </c>
      <c r="I14111" s="115" t="s">
        <v>6</v>
      </c>
      <c r="J14111" s="115">
        <v>64.290000000000006</v>
      </c>
    </row>
    <row r="14112" spans="1:10" hidden="1">
      <c r="A14112" s="115" t="s">
        <v>14358</v>
      </c>
      <c r="B14112" s="115" t="str">
        <f t="shared" si="220"/>
        <v>GRELHA PARA CALHA DE PISO,EM PVC,MEDINDO 200X500MM.FORNECIMENTO E COLOCACAO</v>
      </c>
      <c r="C14112" s="115" t="s">
        <v>47063</v>
      </c>
      <c r="D14112" s="115" t="s">
        <v>44898</v>
      </c>
      <c r="I14112" s="115" t="s">
        <v>6</v>
      </c>
      <c r="J14112" s="115">
        <v>102.12</v>
      </c>
    </row>
    <row r="14113" spans="1:10" hidden="1">
      <c r="A14113" s="115" t="s">
        <v>14359</v>
      </c>
      <c r="B14113" s="115" t="str">
        <f t="shared" si="220"/>
        <v>GRELHA PARA CALHA DE PISO,EM PVC,MEDINDO 200X500MM.FORNECIMENTO E COLOCACAO</v>
      </c>
      <c r="C14113" s="115" t="s">
        <v>47063</v>
      </c>
      <c r="D14113" s="115" t="s">
        <v>44898</v>
      </c>
      <c r="I14113" s="115" t="s">
        <v>6</v>
      </c>
      <c r="J14113" s="115">
        <v>101.86</v>
      </c>
    </row>
    <row r="14114" spans="1:10" hidden="1">
      <c r="A14114" s="115" t="s">
        <v>47064</v>
      </c>
      <c r="B14114" s="115" t="str">
        <f t="shared" si="220"/>
        <v>GRELHA PARA CALHA DE PISO,EM PVC,SUPER-REFORCADA,PARA TRAFEGO DE VEICULOS ATE 3T,MEDINDO 200X500MM.FORNECIMENTO E COLOCACAO</v>
      </c>
      <c r="C14114" s="115" t="s">
        <v>47065</v>
      </c>
      <c r="D14114" s="115" t="s">
        <v>47066</v>
      </c>
      <c r="E14114" s="115" t="s">
        <v>36834</v>
      </c>
      <c r="I14114" s="115" t="s">
        <v>6</v>
      </c>
      <c r="J14114" s="115">
        <v>29.92</v>
      </c>
    </row>
    <row r="14115" spans="1:10" hidden="1">
      <c r="A14115" s="115" t="s">
        <v>47067</v>
      </c>
      <c r="B14115" s="115" t="str">
        <f t="shared" si="220"/>
        <v>GRELHA PARA CALHA DE PISO,EM PVC,SUPER-REFORCADA,PARA TRAFEGO DE VEICULOS ATE 3T,MEDINDO 200X500MM.FORNECIMENTO E COLOCACAO</v>
      </c>
      <c r="C14115" s="115" t="s">
        <v>47065</v>
      </c>
      <c r="D14115" s="115" t="s">
        <v>47066</v>
      </c>
      <c r="E14115" s="115" t="s">
        <v>36834</v>
      </c>
      <c r="I14115" s="115" t="s">
        <v>6</v>
      </c>
      <c r="J14115" s="115">
        <v>29.66</v>
      </c>
    </row>
    <row r="14116" spans="1:10" hidden="1">
      <c r="A14116" s="115" t="s">
        <v>14360</v>
      </c>
      <c r="B14116" s="115" t="str">
        <f t="shared" si="220"/>
        <v>ABRACADEIRA DE PVC OU NYLON,PARA AMARRACAO DE CABOS TELEFONICOS,COM UTILIZACAO DE PREGOS OU PARAFUSOS PARA FIXACAO,DIAMETRO DE 16MM.FORNECIMENTO E COLOCACAO</v>
      </c>
      <c r="C14116" s="115" t="s">
        <v>47068</v>
      </c>
      <c r="D14116" s="115" t="s">
        <v>47069</v>
      </c>
      <c r="E14116" s="115" t="s">
        <v>47070</v>
      </c>
      <c r="I14116" s="115" t="s">
        <v>6</v>
      </c>
      <c r="J14116" s="115">
        <v>3.52</v>
      </c>
    </row>
    <row r="14117" spans="1:10" hidden="1">
      <c r="A14117" s="115" t="s">
        <v>14361</v>
      </c>
      <c r="B14117" s="115" t="str">
        <f t="shared" si="220"/>
        <v>ABRACADEIRA DE PVC OU NYLON,PARA AMARRACAO DE CABOS TELEFONICOS,COM UTILIZACAO DE PREGOS OU PARAFUSOS PARA FIXACAO,DIAMETRO DE 16MM.FORNECIMENTO E COLOCACAO</v>
      </c>
      <c r="C14117" s="115" t="s">
        <v>47068</v>
      </c>
      <c r="D14117" s="115" t="s">
        <v>47069</v>
      </c>
      <c r="E14117" s="115" t="s">
        <v>47070</v>
      </c>
      <c r="I14117" s="115" t="s">
        <v>6</v>
      </c>
      <c r="J14117" s="115">
        <v>3.07</v>
      </c>
    </row>
    <row r="14118" spans="1:10" hidden="1">
      <c r="A14118" s="115" t="s">
        <v>14362</v>
      </c>
      <c r="B14118" s="115" t="str">
        <f t="shared" si="220"/>
        <v>ABRACADEIRA DE PVC OU NYLON,PARA AMARRACAO DE CABOS TELEFONICOS,COM UTILIZACAO DE PREGOS OU PARAFUSOS PARA FIXACAO,DIAMETRO DE 17,5MM.FORNECIMENTO E COLOCACAO</v>
      </c>
      <c r="C14118" s="115" t="s">
        <v>47068</v>
      </c>
      <c r="D14118" s="115" t="s">
        <v>47069</v>
      </c>
      <c r="E14118" s="115" t="s">
        <v>47071</v>
      </c>
      <c r="I14118" s="115" t="s">
        <v>6</v>
      </c>
      <c r="J14118" s="115">
        <v>4.6500000000000004</v>
      </c>
    </row>
    <row r="14119" spans="1:10" hidden="1">
      <c r="A14119" s="115" t="s">
        <v>14363</v>
      </c>
      <c r="B14119" s="115" t="str">
        <f t="shared" si="220"/>
        <v>ABRACADEIRA DE PVC OU NYLON,PARA AMARRACAO DE CABOS TELEFONICOS,COM UTILIZACAO DE PREGOS OU PARAFUSOS PARA FIXACAO,DIAMETRO DE 17,5MM.FORNECIMENTO E COLOCACAO</v>
      </c>
      <c r="C14119" s="115" t="s">
        <v>47068</v>
      </c>
      <c r="D14119" s="115" t="s">
        <v>47069</v>
      </c>
      <c r="E14119" s="115" t="s">
        <v>47071</v>
      </c>
      <c r="I14119" s="115" t="s">
        <v>6</v>
      </c>
      <c r="J14119" s="115">
        <v>4.05</v>
      </c>
    </row>
    <row r="14120" spans="1:10" hidden="1">
      <c r="A14120" s="115" t="s">
        <v>14364</v>
      </c>
      <c r="B14120" s="115" t="str">
        <f t="shared" si="220"/>
        <v>ABRACADEIRA DE PVC OU NYLON,PARA AMARRACAO DE CABOS TELEFONICOS,COM UTILIZACAO DE PREGOS OU PARAFUSOS PARA FIXACAO,DIAMETRO DE 20,5MM.FORNECIMENTO E COLOCACAO</v>
      </c>
      <c r="C14120" s="115" t="s">
        <v>47068</v>
      </c>
      <c r="D14120" s="115" t="s">
        <v>47069</v>
      </c>
      <c r="E14120" s="115" t="s">
        <v>47072</v>
      </c>
      <c r="I14120" s="115" t="s">
        <v>6</v>
      </c>
      <c r="J14120" s="115">
        <v>6.98</v>
      </c>
    </row>
    <row r="14121" spans="1:10" hidden="1">
      <c r="A14121" s="115" t="s">
        <v>14365</v>
      </c>
      <c r="B14121" s="115" t="str">
        <f t="shared" si="220"/>
        <v>ABRACADEIRA DE PVC OU NYLON,PARA AMARRACAO DE CABOS TELEFONICOS,COM UTILIZACAO DE PREGOS OU PARAFUSOS PARA FIXACAO,DIAMETRO DE 20,5MM.FORNECIMENTO E COLOCACAO</v>
      </c>
      <c r="C14121" s="115" t="s">
        <v>47068</v>
      </c>
      <c r="D14121" s="115" t="s">
        <v>47069</v>
      </c>
      <c r="E14121" s="115" t="s">
        <v>47072</v>
      </c>
      <c r="I14121" s="115" t="s">
        <v>6</v>
      </c>
      <c r="J14121" s="115">
        <v>6.08</v>
      </c>
    </row>
    <row r="14122" spans="1:10" hidden="1">
      <c r="A14122" s="115" t="s">
        <v>14366</v>
      </c>
      <c r="B14122" s="115" t="str">
        <f t="shared" si="220"/>
        <v>ABRACADEIRA DE PVC OU NYLON,PARA AMARRACAO DE CABOS TELEFONICOS,COM UTILIZACAO DE PREGOS OU PARAFUSOS PARA FIXACAO,DIAMETRO DE 28,5MM.FORNECIMENTO E COLOCACAO</v>
      </c>
      <c r="C14122" s="115" t="s">
        <v>47068</v>
      </c>
      <c r="D14122" s="115" t="s">
        <v>47069</v>
      </c>
      <c r="E14122" s="115" t="s">
        <v>47073</v>
      </c>
      <c r="I14122" s="115" t="s">
        <v>6</v>
      </c>
      <c r="J14122" s="115">
        <v>9.24</v>
      </c>
    </row>
    <row r="14123" spans="1:10" hidden="1">
      <c r="A14123" s="115" t="s">
        <v>14367</v>
      </c>
      <c r="B14123" s="115" t="str">
        <f t="shared" si="220"/>
        <v>ABRACADEIRA DE PVC OU NYLON,PARA AMARRACAO DE CABOS TELEFONICOS,COM UTILIZACAO DE PREGOS OU PARAFUSOS PARA FIXACAO,DIAMETRO DE 28,5MM.FORNECIMENTO E COLOCACAO</v>
      </c>
      <c r="C14123" s="115" t="s">
        <v>47068</v>
      </c>
      <c r="D14123" s="115" t="s">
        <v>47069</v>
      </c>
      <c r="E14123" s="115" t="s">
        <v>47073</v>
      </c>
      <c r="I14123" s="115" t="s">
        <v>6</v>
      </c>
      <c r="J14123" s="115">
        <v>8.0500000000000007</v>
      </c>
    </row>
    <row r="14124" spans="1:10" hidden="1">
      <c r="A14124" s="115" t="s">
        <v>14368</v>
      </c>
      <c r="B14124" s="115" t="str">
        <f t="shared" si="220"/>
        <v>ABRACADEIRA DE PVC OU NYLON,PARA AMARRACAO DE CABOS TELEFONICOS,COM UTILIZACAO DE PREGOS OU PARAFUSOS PARA FIXACAO,DIAMETRO DE 35MM.FORNECIMENTO E COLOCACAO</v>
      </c>
      <c r="C14124" s="115" t="s">
        <v>47068</v>
      </c>
      <c r="D14124" s="115" t="s">
        <v>47069</v>
      </c>
      <c r="E14124" s="115" t="s">
        <v>47074</v>
      </c>
      <c r="I14124" s="115" t="s">
        <v>6</v>
      </c>
      <c r="J14124" s="115">
        <v>18.18</v>
      </c>
    </row>
    <row r="14125" spans="1:10" hidden="1">
      <c r="A14125" s="115" t="s">
        <v>14369</v>
      </c>
      <c r="B14125" s="115" t="str">
        <f t="shared" si="220"/>
        <v>ABRACADEIRA DE PVC OU NYLON,PARA AMARRACAO DE CABOS TELEFONICOS,COM UTILIZACAO DE PREGOS OU PARAFUSOS PARA FIXACAO,DIAMETRO DE 35MM.FORNECIMENTO E COLOCACAO</v>
      </c>
      <c r="C14125" s="115" t="s">
        <v>47068</v>
      </c>
      <c r="D14125" s="115" t="s">
        <v>47069</v>
      </c>
      <c r="E14125" s="115" t="s">
        <v>47074</v>
      </c>
      <c r="I14125" s="115" t="s">
        <v>6</v>
      </c>
      <c r="J14125" s="115">
        <v>15.79</v>
      </c>
    </row>
    <row r="14126" spans="1:10" hidden="1">
      <c r="A14126" s="115" t="s">
        <v>14370</v>
      </c>
      <c r="B14126" s="115" t="str">
        <f t="shared" si="220"/>
        <v>INSTALACAO E ASSENTAMENTO DE CHUVEIRO(EXCLUSIVE O FORNECIMENTO DO APARELHO,REGISTRO E ISOLAMENTO),COMPREENDENDO:5,00M DE TUBO DE COBRE DE 22MM,SOLDAS E CONEXOES</v>
      </c>
      <c r="C14126" s="115" t="s">
        <v>47075</v>
      </c>
      <c r="D14126" s="115" t="s">
        <v>47076</v>
      </c>
      <c r="E14126" s="115" t="s">
        <v>47077</v>
      </c>
      <c r="I14126" s="115" t="s">
        <v>6</v>
      </c>
      <c r="J14126" s="115">
        <v>306.82</v>
      </c>
    </row>
    <row r="14127" spans="1:10" hidden="1">
      <c r="A14127" s="115" t="s">
        <v>14371</v>
      </c>
      <c r="B14127" s="115" t="str">
        <f t="shared" si="220"/>
        <v>INSTALACAO E ASSENTAMENTO DE CHUVEIRO(EXCLUSIVE O FORNECIMENTO DO APARELHO,REGISTRO E ISOLAMENTO),COMPREENDENDO:5,00M DE TUBO DE COBRE DE 22MM,SOLDAS E CONEXOES</v>
      </c>
      <c r="C14127" s="115" t="s">
        <v>47075</v>
      </c>
      <c r="D14127" s="115" t="s">
        <v>47076</v>
      </c>
      <c r="E14127" s="115" t="s">
        <v>47077</v>
      </c>
      <c r="I14127" s="115" t="s">
        <v>6</v>
      </c>
      <c r="J14127" s="115">
        <v>291.39999999999998</v>
      </c>
    </row>
    <row r="14128" spans="1:10" hidden="1">
      <c r="A14128" s="115" t="s">
        <v>14372</v>
      </c>
      <c r="B14128" s="115" t="str">
        <f t="shared" si="220"/>
        <v>INSTALACAO E ASSENTAMENTO DE BANHEIRA(EXCLUSIVE O FORNECIMENTO DO APARELHO E ISOLAMENTO),COMPREENDENDO:8,00M DE TUBO DECOBRE DE 22MM,SOLDAS E CONEXOES</v>
      </c>
      <c r="C14128" s="115" t="s">
        <v>47078</v>
      </c>
      <c r="D14128" s="115" t="s">
        <v>47079</v>
      </c>
      <c r="E14128" s="115" t="s">
        <v>47080</v>
      </c>
      <c r="I14128" s="115" t="s">
        <v>6</v>
      </c>
      <c r="J14128" s="115">
        <v>480.57</v>
      </c>
    </row>
    <row r="14129" spans="1:10" hidden="1">
      <c r="A14129" s="115" t="s">
        <v>14373</v>
      </c>
      <c r="B14129" s="115" t="str">
        <f t="shared" si="220"/>
        <v>INSTALACAO E ASSENTAMENTO DE BANHEIRA(EXCLUSIVE O FORNECIMENTO DO APARELHO E ISOLAMENTO),COMPREENDENDO:8,00M DE TUBO DECOBRE DE 22MM,SOLDAS E CONEXOES</v>
      </c>
      <c r="C14129" s="115" t="s">
        <v>47078</v>
      </c>
      <c r="D14129" s="115" t="s">
        <v>47079</v>
      </c>
      <c r="E14129" s="115" t="s">
        <v>47080</v>
      </c>
      <c r="I14129" s="115" t="s">
        <v>6</v>
      </c>
      <c r="J14129" s="115">
        <v>454.87</v>
      </c>
    </row>
    <row r="14130" spans="1:10" hidden="1">
      <c r="A14130" s="115" t="s">
        <v>14374</v>
      </c>
      <c r="B14130" s="115" t="str">
        <f t="shared" si="220"/>
        <v>INSTALACAO E ASSENTAMENTO DE DUCHINHA MANUAL PARA BANHEIRO(EXCLUSIVE O FORNECIMENTO DO APARELHO E ISOLAMENTO),COMPREENDENDO:3,00M DE TUBO DE COBRE DE 22MM,SOLDAS E CONEXOES</v>
      </c>
      <c r="C14130" s="115" t="s">
        <v>46863</v>
      </c>
      <c r="D14130" s="115" t="s">
        <v>47081</v>
      </c>
      <c r="E14130" s="115" t="s">
        <v>47082</v>
      </c>
      <c r="I14130" s="115" t="s">
        <v>6</v>
      </c>
      <c r="J14130" s="115">
        <v>268.18</v>
      </c>
    </row>
    <row r="14131" spans="1:10" hidden="1">
      <c r="A14131" s="115" t="s">
        <v>14375</v>
      </c>
      <c r="B14131" s="115" t="str">
        <f t="shared" si="220"/>
        <v>INSTALACAO E ASSENTAMENTO DE DUCHINHA MANUAL PARA BANHEIRO(EXCLUSIVE O FORNECIMENTO DO APARELHO E ISOLAMENTO),COMPREENDENDO:3,00M DE TUBO DE COBRE DE 22MM,SOLDAS E CONEXOES</v>
      </c>
      <c r="C14131" s="115" t="s">
        <v>46863</v>
      </c>
      <c r="D14131" s="115" t="s">
        <v>47081</v>
      </c>
      <c r="E14131" s="115" t="s">
        <v>47082</v>
      </c>
      <c r="I14131" s="115" t="s">
        <v>6</v>
      </c>
      <c r="J14131" s="115">
        <v>247.62</v>
      </c>
    </row>
    <row r="14132" spans="1:10" hidden="1">
      <c r="A14132" s="115" t="s">
        <v>14376</v>
      </c>
      <c r="B14132" s="115" t="str">
        <f t="shared" si="220"/>
        <v>INSTALACAO E ASSENTAMENTO DE PIA COM 1 CUBA(EXCLUSIVE O FORNECIMENTO DO APARELHO E ISOLAMENTO),COMPREENDENDO:6,00M DE TUBO DE COBRE DE 22MM,SOLDAS E CONEXOES</v>
      </c>
      <c r="C14132" s="115" t="s">
        <v>47083</v>
      </c>
      <c r="D14132" s="115" t="s">
        <v>47084</v>
      </c>
      <c r="E14132" s="115" t="s">
        <v>47085</v>
      </c>
      <c r="I14132" s="115" t="s">
        <v>6</v>
      </c>
      <c r="J14132" s="115">
        <v>301.12</v>
      </c>
    </row>
    <row r="14133" spans="1:10" hidden="1">
      <c r="A14133" s="115" t="s">
        <v>14377</v>
      </c>
      <c r="B14133" s="115" t="str">
        <f t="shared" si="220"/>
        <v>INSTALACAO E ASSENTAMENTO DE PIA COM 1 CUBA(EXCLUSIVE O FORNECIMENTO DO APARELHO E ISOLAMENTO),COMPREENDENDO:6,00M DE TUBO DE COBRE DE 22MM,SOLDAS E CONEXOES</v>
      </c>
      <c r="C14133" s="115" t="s">
        <v>47083</v>
      </c>
      <c r="D14133" s="115" t="s">
        <v>47084</v>
      </c>
      <c r="E14133" s="115" t="s">
        <v>47085</v>
      </c>
      <c r="I14133" s="115" t="s">
        <v>6</v>
      </c>
      <c r="J14133" s="115">
        <v>288.27</v>
      </c>
    </row>
    <row r="14134" spans="1:10" hidden="1">
      <c r="A14134" s="115" t="s">
        <v>14378</v>
      </c>
      <c r="B14134" s="115" t="str">
        <f t="shared" si="220"/>
        <v>INSTALACAO E ASSENTAMENTO DE PIA COM 2 CUBAS(EXCLUSIVE O FORNECIMENTO DO APARELHO E ISOLAMENTO),COMPREENDENDO:6,00M DE TUBO DE COBRE DE 22MM,SOLDAS E CONEXOES</v>
      </c>
      <c r="C14134" s="115" t="s">
        <v>47086</v>
      </c>
      <c r="D14134" s="115" t="s">
        <v>47087</v>
      </c>
      <c r="E14134" s="115" t="s">
        <v>47088</v>
      </c>
      <c r="I14134" s="115" t="s">
        <v>6</v>
      </c>
      <c r="J14134" s="115">
        <v>339.21</v>
      </c>
    </row>
    <row r="14135" spans="1:10" hidden="1">
      <c r="A14135" s="115" t="s">
        <v>14379</v>
      </c>
      <c r="B14135" s="115" t="str">
        <f t="shared" si="220"/>
        <v>INSTALACAO E ASSENTAMENTO DE PIA COM 2 CUBAS(EXCLUSIVE O FORNECIMENTO DO APARELHO E ISOLAMENTO),COMPREENDENDO:6,00M DE TUBO DE COBRE DE 22MM,SOLDAS E CONEXOES</v>
      </c>
      <c r="C14135" s="115" t="s">
        <v>47086</v>
      </c>
      <c r="D14135" s="115" t="s">
        <v>47087</v>
      </c>
      <c r="E14135" s="115" t="s">
        <v>47088</v>
      </c>
      <c r="I14135" s="115" t="s">
        <v>6</v>
      </c>
      <c r="J14135" s="115">
        <v>325.08</v>
      </c>
    </row>
    <row r="14136" spans="1:10" hidden="1">
      <c r="A14136" s="115" t="s">
        <v>14380</v>
      </c>
      <c r="B14136" s="115" t="str">
        <f t="shared" si="220"/>
        <v>INSTALACAO E ASSENTAMENTO DE LAVATORIO DE 1 TORNEIRA (EXCLUSIVE O FORNECIMENTO DO APARELHO E ISOLAMENTO),COMPREENDENDO:4,00M DE TUBO DE COBRE DE 22MM,SOLDAS E CONEXOES</v>
      </c>
      <c r="C14136" s="115" t="s">
        <v>47089</v>
      </c>
      <c r="D14136" s="115" t="s">
        <v>47090</v>
      </c>
      <c r="E14136" s="115" t="s">
        <v>47091</v>
      </c>
      <c r="I14136" s="115" t="s">
        <v>6</v>
      </c>
      <c r="J14136" s="115">
        <v>319.45999999999998</v>
      </c>
    </row>
    <row r="14137" spans="1:10" hidden="1">
      <c r="A14137" s="115" t="s">
        <v>14381</v>
      </c>
      <c r="B14137" s="115" t="str">
        <f t="shared" si="220"/>
        <v>INSTALACAO E ASSENTAMENTO DE LAVATORIO DE 1 TORNEIRA (EXCLUSIVE O FORNECIMENTO DO APARELHO E ISOLAMENTO),COMPREENDENDO:4,00M DE TUBO DE COBRE DE 22MM,SOLDAS E CONEXOES</v>
      </c>
      <c r="C14137" s="115" t="s">
        <v>47089</v>
      </c>
      <c r="D14137" s="115" t="s">
        <v>47090</v>
      </c>
      <c r="E14137" s="115" t="s">
        <v>47091</v>
      </c>
      <c r="I14137" s="115" t="s">
        <v>6</v>
      </c>
      <c r="J14137" s="115">
        <v>297.08</v>
      </c>
    </row>
    <row r="14138" spans="1:10" hidden="1">
      <c r="A14138" s="115" t="s">
        <v>14382</v>
      </c>
      <c r="B14138" s="115" t="str">
        <f t="shared" si="220"/>
        <v>INSTALACAO E ASSENTAMENTO DE TANQUE DE SERVICO(EXCLUSIVE O FORNECIMENTO DO APARELHO E ISOLAMENTO),COMPREENDENDO:6,00M DE TUBO DE COBRE DE 22MM,SOLDAS E CONEXOES</v>
      </c>
      <c r="C14138" s="115" t="s">
        <v>47092</v>
      </c>
      <c r="D14138" s="115" t="s">
        <v>47093</v>
      </c>
      <c r="E14138" s="115" t="s">
        <v>47077</v>
      </c>
      <c r="I14138" s="115" t="s">
        <v>6</v>
      </c>
      <c r="J14138" s="115">
        <v>309.2</v>
      </c>
    </row>
    <row r="14139" spans="1:10" hidden="1">
      <c r="A14139" s="115" t="s">
        <v>14383</v>
      </c>
      <c r="B14139" s="115" t="str">
        <f t="shared" si="220"/>
        <v>INSTALACAO E ASSENTAMENTO DE TANQUE DE SERVICO(EXCLUSIVE O FORNECIMENTO DO APARELHO E ISOLAMENTO),COMPREENDENDO:6,00M DE TUBO DE COBRE DE 22MM,SOLDAS E CONEXOES</v>
      </c>
      <c r="C14139" s="115" t="s">
        <v>47092</v>
      </c>
      <c r="D14139" s="115" t="s">
        <v>47093</v>
      </c>
      <c r="E14139" s="115" t="s">
        <v>47077</v>
      </c>
      <c r="I14139" s="115" t="s">
        <v>6</v>
      </c>
      <c r="J14139" s="115">
        <v>295.27</v>
      </c>
    </row>
    <row r="14140" spans="1:10" hidden="1">
      <c r="A14140" s="115" t="s">
        <v>14384</v>
      </c>
      <c r="B14140" s="115" t="str">
        <f t="shared" si="220"/>
        <v>COLUNA DE COBRE DE 28MM,EXCLUSIVE PECAS DE DERIVACAO E ISOLAMENTO</v>
      </c>
      <c r="C14140" s="115" t="s">
        <v>47094</v>
      </c>
      <c r="D14140" s="115" t="s">
        <v>38048</v>
      </c>
      <c r="I14140" s="115" t="s">
        <v>58</v>
      </c>
      <c r="J14140" s="115">
        <v>80.33</v>
      </c>
    </row>
    <row r="14141" spans="1:10" hidden="1">
      <c r="A14141" s="115" t="s">
        <v>14385</v>
      </c>
      <c r="B14141" s="115" t="str">
        <f t="shared" si="220"/>
        <v>COLUNA DE COBRE DE 28MM,EXCLUSIVE PECAS DE DERIVACAO E ISOLAMENTO</v>
      </c>
      <c r="C14141" s="115" t="s">
        <v>47094</v>
      </c>
      <c r="D14141" s="115" t="s">
        <v>38048</v>
      </c>
      <c r="I14141" s="115" t="s">
        <v>58</v>
      </c>
      <c r="J14141" s="115">
        <v>75.44</v>
      </c>
    </row>
    <row r="14142" spans="1:10" hidden="1">
      <c r="A14142" s="115" t="s">
        <v>14386</v>
      </c>
      <c r="B14142" s="115" t="str">
        <f t="shared" si="220"/>
        <v>COLUNA DE COBRE DE 35MM,EXCLUSIVE PECAS DE DERIVACAO E ISOLAMENTO</v>
      </c>
      <c r="C14142" s="115" t="s">
        <v>47095</v>
      </c>
      <c r="D14142" s="115" t="s">
        <v>38048</v>
      </c>
      <c r="I14142" s="115" t="s">
        <v>58</v>
      </c>
      <c r="J14142" s="115">
        <v>114.32</v>
      </c>
    </row>
    <row r="14143" spans="1:10" hidden="1">
      <c r="A14143" s="115" t="s">
        <v>14387</v>
      </c>
      <c r="B14143" s="115" t="str">
        <f t="shared" si="220"/>
        <v>COLUNA DE COBRE DE 35MM,EXCLUSIVE PECAS DE DERIVACAO E ISOLAMENTO</v>
      </c>
      <c r="C14143" s="115" t="s">
        <v>47095</v>
      </c>
      <c r="D14143" s="115" t="s">
        <v>38048</v>
      </c>
      <c r="I14143" s="115" t="s">
        <v>58</v>
      </c>
      <c r="J14143" s="115">
        <v>109.06</v>
      </c>
    </row>
    <row r="14144" spans="1:10" hidden="1">
      <c r="A14144" s="115" t="s">
        <v>14388</v>
      </c>
      <c r="B14144" s="115" t="str">
        <f t="shared" si="220"/>
        <v>COLUNA DE COBRE DE 42MM,EXCLUSIVE PECAS DE DERIVACAO E ISOLAMENTO</v>
      </c>
      <c r="C14144" s="115" t="s">
        <v>47096</v>
      </c>
      <c r="D14144" s="115" t="s">
        <v>38048</v>
      </c>
      <c r="I14144" s="115" t="s">
        <v>58</v>
      </c>
      <c r="J14144" s="115">
        <v>143.51</v>
      </c>
    </row>
    <row r="14145" spans="1:10" hidden="1">
      <c r="A14145" s="115" t="s">
        <v>14389</v>
      </c>
      <c r="B14145" s="115" t="str">
        <f t="shared" si="220"/>
        <v>COLUNA DE COBRE DE 42MM,EXCLUSIVE PECAS DE DERIVACAO E ISOLAMENTO</v>
      </c>
      <c r="C14145" s="115" t="s">
        <v>47096</v>
      </c>
      <c r="D14145" s="115" t="s">
        <v>38048</v>
      </c>
      <c r="I14145" s="115" t="s">
        <v>58</v>
      </c>
      <c r="J14145" s="115">
        <v>137.88999999999999</v>
      </c>
    </row>
    <row r="14146" spans="1:10" hidden="1">
      <c r="A14146" s="115" t="s">
        <v>14390</v>
      </c>
      <c r="B14146" s="115" t="str">
        <f t="shared" si="220"/>
        <v>COLUNA DE COBRE DE 54MM,EXCLUSIVE PECAS DE DERIVACAO E ISOLAMENTO</v>
      </c>
      <c r="C14146" s="115" t="s">
        <v>47097</v>
      </c>
      <c r="D14146" s="115" t="s">
        <v>38048</v>
      </c>
      <c r="I14146" s="115" t="s">
        <v>58</v>
      </c>
      <c r="J14146" s="115">
        <v>187.26</v>
      </c>
    </row>
    <row r="14147" spans="1:10" hidden="1">
      <c r="A14147" s="115" t="s">
        <v>14391</v>
      </c>
      <c r="B14147" s="115" t="str">
        <f t="shared" si="220"/>
        <v>COLUNA DE COBRE DE 54MM,EXCLUSIVE PECAS DE DERIVACAO E ISOLAMENTO</v>
      </c>
      <c r="C14147" s="115" t="s">
        <v>47097</v>
      </c>
      <c r="D14147" s="115" t="s">
        <v>38048</v>
      </c>
      <c r="I14147" s="115" t="s">
        <v>58</v>
      </c>
      <c r="J14147" s="115">
        <v>180.8</v>
      </c>
    </row>
    <row r="14148" spans="1:10" hidden="1">
      <c r="A14148" s="115" t="s">
        <v>14392</v>
      </c>
      <c r="B14148" s="115" t="str">
        <f t="shared" si="220"/>
        <v>COLUNA DE COBRE DE 66MM,EXCLUSIVE PECAS DE DERIVACAO E ISOLAMENTO</v>
      </c>
      <c r="C14148" s="115" t="s">
        <v>47098</v>
      </c>
      <c r="D14148" s="115" t="s">
        <v>38048</v>
      </c>
      <c r="I14148" s="115" t="s">
        <v>58</v>
      </c>
      <c r="J14148" s="115">
        <v>269.88</v>
      </c>
    </row>
    <row r="14149" spans="1:10" hidden="1">
      <c r="A14149" s="115" t="s">
        <v>14393</v>
      </c>
      <c r="B14149" s="115" t="str">
        <f t="shared" ref="B14149:B14212" si="221">C14149&amp;D14149&amp;E14149&amp;F14149&amp;G14149&amp;H14149</f>
        <v>COLUNA DE COBRE DE 66MM,EXCLUSIVE PECAS DE DERIVACAO E ISOLAMENTO</v>
      </c>
      <c r="C14149" s="115" t="s">
        <v>47098</v>
      </c>
      <c r="D14149" s="115" t="s">
        <v>38048</v>
      </c>
      <c r="I14149" s="115" t="s">
        <v>58</v>
      </c>
      <c r="J14149" s="115">
        <v>263.02</v>
      </c>
    </row>
    <row r="14150" spans="1:10" hidden="1">
      <c r="A14150" s="115" t="s">
        <v>14394</v>
      </c>
      <c r="B14150" s="115"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15" t="s">
        <v>47099</v>
      </c>
      <c r="D14150" s="115" t="s">
        <v>47100</v>
      </c>
      <c r="E14150" s="115" t="s">
        <v>47101</v>
      </c>
      <c r="F14150" s="115" t="s">
        <v>47102</v>
      </c>
      <c r="G14150" s="115" t="s">
        <v>47103</v>
      </c>
      <c r="I14150" s="115" t="s">
        <v>6</v>
      </c>
      <c r="J14150" s="115">
        <v>441.04</v>
      </c>
    </row>
    <row r="14151" spans="1:10" hidden="1">
      <c r="A14151" s="115" t="s">
        <v>14395</v>
      </c>
      <c r="B14151" s="115"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15" t="s">
        <v>47099</v>
      </c>
      <c r="D14151" s="115" t="s">
        <v>47100</v>
      </c>
      <c r="E14151" s="115" t="s">
        <v>47101</v>
      </c>
      <c r="F14151" s="115" t="s">
        <v>47102</v>
      </c>
      <c r="G14151" s="115" t="s">
        <v>47103</v>
      </c>
      <c r="I14151" s="115" t="s">
        <v>6</v>
      </c>
      <c r="J14151" s="115">
        <v>413.52</v>
      </c>
    </row>
    <row r="14152" spans="1:10" hidden="1">
      <c r="A14152" s="115" t="s">
        <v>14396</v>
      </c>
      <c r="B14152" s="115"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15" t="s">
        <v>47104</v>
      </c>
      <c r="D14152" s="115" t="s">
        <v>47105</v>
      </c>
      <c r="E14152" s="115" t="s">
        <v>47106</v>
      </c>
      <c r="F14152" s="115" t="s">
        <v>47107</v>
      </c>
      <c r="G14152" s="115" t="s">
        <v>47108</v>
      </c>
      <c r="I14152" s="115" t="s">
        <v>6</v>
      </c>
      <c r="J14152" s="115">
        <v>483.92</v>
      </c>
    </row>
    <row r="14153" spans="1:10" hidden="1">
      <c r="A14153" s="115" t="s">
        <v>14397</v>
      </c>
      <c r="B14153" s="115"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15" t="s">
        <v>47104</v>
      </c>
      <c r="D14153" s="115" t="s">
        <v>47105</v>
      </c>
      <c r="E14153" s="115" t="s">
        <v>47106</v>
      </c>
      <c r="F14153" s="115" t="s">
        <v>47107</v>
      </c>
      <c r="G14153" s="115" t="s">
        <v>47108</v>
      </c>
      <c r="I14153" s="115" t="s">
        <v>6</v>
      </c>
      <c r="J14153" s="115">
        <v>456.4</v>
      </c>
    </row>
    <row r="14154" spans="1:10" hidden="1">
      <c r="A14154" s="115" t="s">
        <v>14398</v>
      </c>
      <c r="B14154" s="115"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15" t="s">
        <v>47104</v>
      </c>
      <c r="D14154" s="115" t="s">
        <v>47109</v>
      </c>
      <c r="E14154" s="115" t="s">
        <v>47106</v>
      </c>
      <c r="F14154" s="115" t="s">
        <v>47107</v>
      </c>
      <c r="G14154" s="115" t="s">
        <v>47110</v>
      </c>
      <c r="I14154" s="115" t="s">
        <v>6</v>
      </c>
      <c r="J14154" s="115">
        <v>920.34</v>
      </c>
    </row>
    <row r="14155" spans="1:10" hidden="1">
      <c r="A14155" s="115" t="s">
        <v>14399</v>
      </c>
      <c r="B14155" s="115"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15" t="s">
        <v>47104</v>
      </c>
      <c r="D14155" s="115" t="s">
        <v>47109</v>
      </c>
      <c r="E14155" s="115" t="s">
        <v>47106</v>
      </c>
      <c r="F14155" s="115" t="s">
        <v>47107</v>
      </c>
      <c r="G14155" s="115" t="s">
        <v>47110</v>
      </c>
      <c r="I14155" s="115" t="s">
        <v>6</v>
      </c>
      <c r="J14155" s="115">
        <v>870.81</v>
      </c>
    </row>
    <row r="14156" spans="1:10" hidden="1">
      <c r="A14156" s="115" t="s">
        <v>14400</v>
      </c>
      <c r="B14156" s="115"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15" t="s">
        <v>47104</v>
      </c>
      <c r="D14156" s="115" t="s">
        <v>47111</v>
      </c>
      <c r="E14156" s="115" t="s">
        <v>47112</v>
      </c>
      <c r="F14156" s="115" t="s">
        <v>47113</v>
      </c>
      <c r="G14156" s="115" t="s">
        <v>47114</v>
      </c>
      <c r="I14156" s="115" t="s">
        <v>6</v>
      </c>
      <c r="J14156" s="115">
        <v>1516.13</v>
      </c>
    </row>
    <row r="14157" spans="1:10" hidden="1">
      <c r="A14157" s="115" t="s">
        <v>14401</v>
      </c>
      <c r="B14157" s="115"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15" t="s">
        <v>47104</v>
      </c>
      <c r="D14157" s="115" t="s">
        <v>47111</v>
      </c>
      <c r="E14157" s="115" t="s">
        <v>47112</v>
      </c>
      <c r="F14157" s="115" t="s">
        <v>47113</v>
      </c>
      <c r="G14157" s="115" t="s">
        <v>47114</v>
      </c>
      <c r="I14157" s="115" t="s">
        <v>6</v>
      </c>
      <c r="J14157" s="115">
        <v>1458.9</v>
      </c>
    </row>
    <row r="14158" spans="1:10" hidden="1">
      <c r="A14158" s="115" t="s">
        <v>14402</v>
      </c>
      <c r="B14158" s="115"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15" t="s">
        <v>47115</v>
      </c>
      <c r="D14158" s="115" t="s">
        <v>47116</v>
      </c>
      <c r="E14158" s="115" t="s">
        <v>47106</v>
      </c>
      <c r="F14158" s="115" t="s">
        <v>47107</v>
      </c>
      <c r="G14158" s="115" t="s">
        <v>47108</v>
      </c>
      <c r="I14158" s="115" t="s">
        <v>6</v>
      </c>
      <c r="J14158" s="115">
        <v>993.96</v>
      </c>
    </row>
    <row r="14159" spans="1:10" hidden="1">
      <c r="A14159" s="115" t="s">
        <v>14403</v>
      </c>
      <c r="B14159" s="115"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15" t="s">
        <v>47115</v>
      </c>
      <c r="D14159" s="115" t="s">
        <v>47116</v>
      </c>
      <c r="E14159" s="115" t="s">
        <v>47106</v>
      </c>
      <c r="F14159" s="115" t="s">
        <v>47107</v>
      </c>
      <c r="G14159" s="115" t="s">
        <v>47108</v>
      </c>
      <c r="I14159" s="115" t="s">
        <v>6</v>
      </c>
      <c r="J14159" s="115">
        <v>944.44</v>
      </c>
    </row>
    <row r="14160" spans="1:10" hidden="1">
      <c r="A14160" s="115" t="s">
        <v>14404</v>
      </c>
      <c r="B14160" s="115"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15" t="s">
        <v>47115</v>
      </c>
      <c r="D14160" s="115" t="s">
        <v>47117</v>
      </c>
      <c r="E14160" s="115" t="s">
        <v>47112</v>
      </c>
      <c r="F14160" s="115" t="s">
        <v>47113</v>
      </c>
      <c r="G14160" s="115" t="s">
        <v>47114</v>
      </c>
      <c r="I14160" s="115" t="s">
        <v>6</v>
      </c>
      <c r="J14160" s="115">
        <v>1657.89</v>
      </c>
    </row>
    <row r="14161" spans="1:10" hidden="1">
      <c r="A14161" s="115" t="s">
        <v>14405</v>
      </c>
      <c r="B14161" s="115"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15" t="s">
        <v>47115</v>
      </c>
      <c r="D14161" s="115" t="s">
        <v>47117</v>
      </c>
      <c r="E14161" s="115" t="s">
        <v>47112</v>
      </c>
      <c r="F14161" s="115" t="s">
        <v>47113</v>
      </c>
      <c r="G14161" s="115" t="s">
        <v>47114</v>
      </c>
      <c r="I14161" s="115" t="s">
        <v>6</v>
      </c>
      <c r="J14161" s="115">
        <v>1600.66</v>
      </c>
    </row>
    <row r="14162" spans="1:10" hidden="1">
      <c r="A14162" s="115" t="s">
        <v>14406</v>
      </c>
      <c r="B14162" s="115"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15" t="s">
        <v>47118</v>
      </c>
      <c r="D14162" s="115" t="s">
        <v>47119</v>
      </c>
      <c r="E14162" s="115" t="s">
        <v>47106</v>
      </c>
      <c r="F14162" s="115" t="s">
        <v>47107</v>
      </c>
      <c r="G14162" s="115" t="s">
        <v>47108</v>
      </c>
      <c r="I14162" s="115" t="s">
        <v>6</v>
      </c>
      <c r="J14162" s="115">
        <v>1746.9</v>
      </c>
    </row>
    <row r="14163" spans="1:10" hidden="1">
      <c r="A14163" s="115" t="s">
        <v>14407</v>
      </c>
      <c r="B14163" s="115"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15" t="s">
        <v>47118</v>
      </c>
      <c r="D14163" s="115" t="s">
        <v>47119</v>
      </c>
      <c r="E14163" s="115" t="s">
        <v>47106</v>
      </c>
      <c r="F14163" s="115" t="s">
        <v>47107</v>
      </c>
      <c r="G14163" s="115" t="s">
        <v>47108</v>
      </c>
      <c r="I14163" s="115" t="s">
        <v>6</v>
      </c>
      <c r="J14163" s="115">
        <v>1665.95</v>
      </c>
    </row>
    <row r="14164" spans="1:10" hidden="1">
      <c r="A14164" s="115" t="s">
        <v>14408</v>
      </c>
      <c r="B14164" s="115"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15" t="s">
        <v>47118</v>
      </c>
      <c r="D14164" s="115" t="s">
        <v>47120</v>
      </c>
      <c r="E14164" s="115" t="s">
        <v>47106</v>
      </c>
      <c r="F14164" s="115" t="s">
        <v>47107</v>
      </c>
      <c r="G14164" s="115" t="s">
        <v>47108</v>
      </c>
      <c r="I14164" s="115" t="s">
        <v>6</v>
      </c>
      <c r="J14164" s="115">
        <v>2118.38</v>
      </c>
    </row>
    <row r="14165" spans="1:10" hidden="1">
      <c r="A14165" s="115" t="s">
        <v>14409</v>
      </c>
      <c r="B14165" s="115"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15" t="s">
        <v>47118</v>
      </c>
      <c r="D14165" s="115" t="s">
        <v>47120</v>
      </c>
      <c r="E14165" s="115" t="s">
        <v>47106</v>
      </c>
      <c r="F14165" s="115" t="s">
        <v>47107</v>
      </c>
      <c r="G14165" s="115" t="s">
        <v>47108</v>
      </c>
      <c r="I14165" s="115" t="s">
        <v>6</v>
      </c>
      <c r="J14165" s="115">
        <v>2037.44</v>
      </c>
    </row>
    <row r="14166" spans="1:10" hidden="1">
      <c r="A14166" s="115" t="s">
        <v>14410</v>
      </c>
      <c r="B14166" s="115"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15" t="s">
        <v>47121</v>
      </c>
      <c r="D14166" s="115" t="s">
        <v>47109</v>
      </c>
      <c r="E14166" s="115" t="s">
        <v>47106</v>
      </c>
      <c r="F14166" s="115" t="s">
        <v>47107</v>
      </c>
      <c r="G14166" s="115" t="s">
        <v>47108</v>
      </c>
      <c r="I14166" s="115" t="s">
        <v>6</v>
      </c>
      <c r="J14166" s="115">
        <v>2797.62</v>
      </c>
    </row>
    <row r="14167" spans="1:10" hidden="1">
      <c r="A14167" s="115" t="s">
        <v>14411</v>
      </c>
      <c r="B14167" s="115"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15" t="s">
        <v>47121</v>
      </c>
      <c r="D14167" s="115" t="s">
        <v>47109</v>
      </c>
      <c r="E14167" s="115" t="s">
        <v>47106</v>
      </c>
      <c r="F14167" s="115" t="s">
        <v>47107</v>
      </c>
      <c r="G14167" s="115" t="s">
        <v>47108</v>
      </c>
      <c r="I14167" s="115" t="s">
        <v>6</v>
      </c>
      <c r="J14167" s="115">
        <v>2706.59</v>
      </c>
    </row>
    <row r="14168" spans="1:10" hidden="1">
      <c r="A14168" s="115" t="s">
        <v>14412</v>
      </c>
      <c r="B14168" s="115"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15" t="s">
        <v>47122</v>
      </c>
      <c r="D14168" s="115" t="s">
        <v>47119</v>
      </c>
      <c r="E14168" s="115" t="s">
        <v>47106</v>
      </c>
      <c r="F14168" s="115" t="s">
        <v>47107</v>
      </c>
      <c r="G14168" s="115" t="s">
        <v>47108</v>
      </c>
      <c r="I14168" s="115" t="s">
        <v>6</v>
      </c>
      <c r="J14168" s="115">
        <v>2892.27</v>
      </c>
    </row>
    <row r="14169" spans="1:10" hidden="1">
      <c r="A14169" s="115" t="s">
        <v>14413</v>
      </c>
      <c r="B14169" s="115"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15" t="s">
        <v>47122</v>
      </c>
      <c r="D14169" s="115" t="s">
        <v>47119</v>
      </c>
      <c r="E14169" s="115" t="s">
        <v>47106</v>
      </c>
      <c r="F14169" s="115" t="s">
        <v>47107</v>
      </c>
      <c r="G14169" s="115" t="s">
        <v>47108</v>
      </c>
      <c r="I14169" s="115" t="s">
        <v>6</v>
      </c>
      <c r="J14169" s="115">
        <v>2801.24</v>
      </c>
    </row>
    <row r="14170" spans="1:10" hidden="1">
      <c r="A14170" s="115" t="s">
        <v>14414</v>
      </c>
      <c r="B14170" s="115"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15" t="s">
        <v>47123</v>
      </c>
      <c r="D14170" s="115" t="s">
        <v>47124</v>
      </c>
      <c r="E14170" s="115" t="s">
        <v>47125</v>
      </c>
      <c r="F14170" s="115" t="s">
        <v>47126</v>
      </c>
      <c r="G14170" s="115" t="s">
        <v>47127</v>
      </c>
      <c r="H14170" s="115" t="s">
        <v>37112</v>
      </c>
      <c r="I14170" s="115" t="s">
        <v>92</v>
      </c>
      <c r="J14170" s="115">
        <v>37.479999999999997</v>
      </c>
    </row>
    <row r="14171" spans="1:10" hidden="1">
      <c r="A14171" s="115" t="s">
        <v>14415</v>
      </c>
      <c r="B14171" s="115"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15" t="s">
        <v>47123</v>
      </c>
      <c r="D14171" s="115" t="s">
        <v>47124</v>
      </c>
      <c r="E14171" s="115" t="s">
        <v>47125</v>
      </c>
      <c r="F14171" s="115" t="s">
        <v>47126</v>
      </c>
      <c r="G14171" s="115" t="s">
        <v>47127</v>
      </c>
      <c r="H14171" s="115" t="s">
        <v>37112</v>
      </c>
      <c r="I14171" s="115" t="s">
        <v>92</v>
      </c>
      <c r="J14171" s="115">
        <v>34.5</v>
      </c>
    </row>
    <row r="14172" spans="1:10" hidden="1">
      <c r="A14172" s="115" t="s">
        <v>14416</v>
      </c>
      <c r="B14172" s="115" t="str">
        <f t="shared" si="221"/>
        <v>TUBULACAO EM COBRE PARA INTERLIGACAO DE SPLIT SYSTEM AO CONDENSADOR/EVAPORADOR,INCLUSIVE ISOLAMENTO TERMICO,ALIMENTACAOELETRICA,CONEXOES E FIXACAO,PARA APARELHOS ATE 48000 BTU'S.FORNECIMENTO E INSTALACAO</v>
      </c>
      <c r="C14172" s="115" t="s">
        <v>47128</v>
      </c>
      <c r="D14172" s="115" t="s">
        <v>47129</v>
      </c>
      <c r="E14172" s="115" t="s">
        <v>47130</v>
      </c>
      <c r="F14172" s="115" t="s">
        <v>47131</v>
      </c>
      <c r="I14172" s="115" t="s">
        <v>58</v>
      </c>
      <c r="J14172" s="115">
        <v>163.87</v>
      </c>
    </row>
    <row r="14173" spans="1:10" hidden="1">
      <c r="A14173" s="115" t="s">
        <v>14417</v>
      </c>
      <c r="B14173" s="115" t="str">
        <f t="shared" si="221"/>
        <v>TUBULACAO EM COBRE PARA INTERLIGACAO DE SPLIT SYSTEM AO CONDENSADOR/EVAPORADOR,INCLUSIVE ISOLAMENTO TERMICO,ALIMENTACAOELETRICA,CONEXOES E FIXACAO,PARA APARELHOS ATE 48000 BTU'S.FORNECIMENTO E INSTALACAO</v>
      </c>
      <c r="C14173" s="115" t="s">
        <v>47128</v>
      </c>
      <c r="D14173" s="115" t="s">
        <v>47129</v>
      </c>
      <c r="E14173" s="115" t="s">
        <v>47130</v>
      </c>
      <c r="F14173" s="115" t="s">
        <v>47131</v>
      </c>
      <c r="I14173" s="115" t="s">
        <v>58</v>
      </c>
      <c r="J14173" s="115">
        <v>153.57</v>
      </c>
    </row>
    <row r="14174" spans="1:10" hidden="1">
      <c r="A14174" s="115" t="s">
        <v>14418</v>
      </c>
      <c r="B14174" s="115" t="str">
        <f t="shared" si="221"/>
        <v>TUBULACAO EM COBRE PARA INTERLIGACAO DE SPLIT SYSTEM AO CONDENSADOR/EVAPORADOR,INCLUSIVE ISOLAMENTO TERMICO,ALIMENTACAOELETRICA,CONEXOES E FIXACAO,PARA APARELHOS DE 60000 BTU'S.FORNECIMENTO E INSTALACAO</v>
      </c>
      <c r="C14174" s="115" t="s">
        <v>47128</v>
      </c>
      <c r="D14174" s="115" t="s">
        <v>47129</v>
      </c>
      <c r="E14174" s="115" t="s">
        <v>47132</v>
      </c>
      <c r="F14174" s="115" t="s">
        <v>47133</v>
      </c>
      <c r="I14174" s="115" t="s">
        <v>58</v>
      </c>
      <c r="J14174" s="115">
        <v>228.67</v>
      </c>
    </row>
    <row r="14175" spans="1:10" hidden="1">
      <c r="A14175" s="115" t="s">
        <v>14419</v>
      </c>
      <c r="B14175" s="115" t="str">
        <f t="shared" si="221"/>
        <v>TUBULACAO EM COBRE PARA INTERLIGACAO DE SPLIT SYSTEM AO CONDENSADOR/EVAPORADOR,INCLUSIVE ISOLAMENTO TERMICO,ALIMENTACAOELETRICA,CONEXOES E FIXACAO,PARA APARELHOS DE 60000 BTU'S.FORNECIMENTO E INSTALACAO</v>
      </c>
      <c r="C14175" s="115" t="s">
        <v>47128</v>
      </c>
      <c r="D14175" s="115" t="s">
        <v>47129</v>
      </c>
      <c r="E14175" s="115" t="s">
        <v>47132</v>
      </c>
      <c r="F14175" s="115" t="s">
        <v>47133</v>
      </c>
      <c r="I14175" s="115" t="s">
        <v>58</v>
      </c>
      <c r="J14175" s="115">
        <v>218.37</v>
      </c>
    </row>
    <row r="14176" spans="1:10" hidden="1">
      <c r="A14176" s="115" t="s">
        <v>14420</v>
      </c>
      <c r="B14176" s="115" t="str">
        <f t="shared" si="221"/>
        <v>DUTO PARA EXAUSTAO DE COCCAO DE FOGOES,SOLDADO EM CHAPA PRETA,CONFORME ABNT,PINTADOS COM TINTA RESISTENTE AO CALOR,INCLUSIVE SUPORTES PINTADOS,LONAS E DEMAIS ITENS NECESSARIOS.FORNECIMENTO E COLOCACAO</v>
      </c>
      <c r="C14176" s="115" t="s">
        <v>47134</v>
      </c>
      <c r="D14176" s="115" t="s">
        <v>47135</v>
      </c>
      <c r="E14176" s="115" t="s">
        <v>47136</v>
      </c>
      <c r="F14176" s="115" t="s">
        <v>39253</v>
      </c>
      <c r="I14176" s="115" t="s">
        <v>92</v>
      </c>
      <c r="J14176" s="115">
        <v>37.840000000000003</v>
      </c>
    </row>
    <row r="14177" spans="1:10" hidden="1">
      <c r="A14177" s="115" t="s">
        <v>14421</v>
      </c>
      <c r="B14177" s="115" t="str">
        <f t="shared" si="221"/>
        <v>DUTO PARA EXAUSTAO DE COCCAO DE FOGOES,SOLDADO EM CHAPA PRETA,CONFORME ABNT,PINTADOS COM TINTA RESISTENTE AO CALOR,INCLUSIVE SUPORTES PINTADOS,LONAS E DEMAIS ITENS NECESSARIOS.FORNECIMENTO E COLOCACAO</v>
      </c>
      <c r="C14177" s="115" t="s">
        <v>47134</v>
      </c>
      <c r="D14177" s="115" t="s">
        <v>47135</v>
      </c>
      <c r="E14177" s="115" t="s">
        <v>47136</v>
      </c>
      <c r="F14177" s="115" t="s">
        <v>39253</v>
      </c>
      <c r="I14177" s="115" t="s">
        <v>92</v>
      </c>
      <c r="J14177" s="115">
        <v>34.869999999999997</v>
      </c>
    </row>
    <row r="14178" spans="1:10" hidden="1">
      <c r="A14178" s="115" t="s">
        <v>14422</v>
      </c>
      <c r="B14178" s="115" t="str">
        <f t="shared" si="221"/>
        <v>DUTO PARA EXAUSTAO DE AR DE CALDEIROES/FORNOS,CHAVETADO EM CHAPA DE ACO GALVANIZADO,NAS DIVERSAS BITOLAS,CONFORME SMACNA/ABNT,INCLUSIVE SUPORTES PINTADOS,LONAS E DEMAIS ITENS NECESSARIOS.FORNECIMENTO E COLOCACAO</v>
      </c>
      <c r="C14178" s="115" t="s">
        <v>47137</v>
      </c>
      <c r="D14178" s="115" t="s">
        <v>47138</v>
      </c>
      <c r="E14178" s="115" t="s">
        <v>47139</v>
      </c>
      <c r="F14178" s="115" t="s">
        <v>47140</v>
      </c>
      <c r="I14178" s="115" t="s">
        <v>92</v>
      </c>
      <c r="J14178" s="115">
        <v>25.08</v>
      </c>
    </row>
    <row r="14179" spans="1:10" hidden="1">
      <c r="A14179" s="115" t="s">
        <v>14423</v>
      </c>
      <c r="B14179" s="115" t="str">
        <f t="shared" si="221"/>
        <v>DUTO PARA EXAUSTAO DE AR DE CALDEIROES/FORNOS,CHAVETADO EM CHAPA DE ACO GALVANIZADO,NAS DIVERSAS BITOLAS,CONFORME SMACNA/ABNT,INCLUSIVE SUPORTES PINTADOS,LONAS E DEMAIS ITENS NECESSARIOS.FORNECIMENTO E COLOCACAO</v>
      </c>
      <c r="C14179" s="115" t="s">
        <v>47137</v>
      </c>
      <c r="D14179" s="115" t="s">
        <v>47138</v>
      </c>
      <c r="E14179" s="115" t="s">
        <v>47139</v>
      </c>
      <c r="F14179" s="115" t="s">
        <v>47140</v>
      </c>
      <c r="I14179" s="115" t="s">
        <v>92</v>
      </c>
      <c r="J14179" s="115">
        <v>22.7</v>
      </c>
    </row>
    <row r="14180" spans="1:10" hidden="1">
      <c r="A14180" s="115" t="s">
        <v>14424</v>
      </c>
      <c r="B14180" s="115" t="str">
        <f t="shared" si="221"/>
        <v>DUTO PARA EXAUSTAO DE AR/VENTILACAO,CHAVETADO EM CHAPA DE ACO GALVANIZADO,NAS DIVERSAS BITOLAS,CONFORME SMACNA/ABNT,INCLUSIVE SUPORTES PINTADOS,GRELHAS,DIFUSORES EM ALUMINIO EXTRUDADO E DEMAIS ITENS NECESSARIOS.FORNECIMENTO E COLOCACAO</v>
      </c>
      <c r="C14180" s="115" t="s">
        <v>47141</v>
      </c>
      <c r="D14180" s="115" t="s">
        <v>47142</v>
      </c>
      <c r="E14180" s="115" t="s">
        <v>47143</v>
      </c>
      <c r="F14180" s="115" t="s">
        <v>47144</v>
      </c>
      <c r="I14180" s="115" t="s">
        <v>92</v>
      </c>
      <c r="J14180" s="115">
        <v>38.340000000000003</v>
      </c>
    </row>
    <row r="14181" spans="1:10" hidden="1">
      <c r="A14181" s="115" t="s">
        <v>14425</v>
      </c>
      <c r="B14181" s="115" t="str">
        <f t="shared" si="221"/>
        <v>DUTO PARA EXAUSTAO DE AR/VENTILACAO,CHAVETADO EM CHAPA DE ACO GALVANIZADO,NAS DIVERSAS BITOLAS,CONFORME SMACNA/ABNT,INCLUSIVE SUPORTES PINTADOS,GRELHAS,DIFUSORES EM ALUMINIO EXTRUDADO E DEMAIS ITENS NECESSARIOS.FORNECIMENTO E COLOCACAO</v>
      </c>
      <c r="C14181" s="115" t="s">
        <v>47141</v>
      </c>
      <c r="D14181" s="115" t="s">
        <v>47142</v>
      </c>
      <c r="E14181" s="115" t="s">
        <v>47143</v>
      </c>
      <c r="F14181" s="115" t="s">
        <v>47144</v>
      </c>
      <c r="I14181" s="115" t="s">
        <v>92</v>
      </c>
      <c r="J14181" s="115">
        <v>35.36</v>
      </c>
    </row>
    <row r="14182" spans="1:10" hidden="1">
      <c r="A14182" s="115" t="s">
        <v>14426</v>
      </c>
      <c r="B14182" s="115"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15" t="s">
        <v>47145</v>
      </c>
      <c r="D14182" s="115" t="s">
        <v>47146</v>
      </c>
      <c r="E14182" s="115" t="s">
        <v>47147</v>
      </c>
      <c r="F14182" s="115" t="s">
        <v>47148</v>
      </c>
      <c r="G14182" s="115" t="s">
        <v>47149</v>
      </c>
      <c r="I14182" s="115" t="s">
        <v>6</v>
      </c>
      <c r="J14182" s="115">
        <v>1018.67</v>
      </c>
    </row>
    <row r="14183" spans="1:10" hidden="1">
      <c r="A14183" s="115" t="s">
        <v>14427</v>
      </c>
      <c r="B14183" s="115"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15" t="s">
        <v>47145</v>
      </c>
      <c r="D14183" s="115" t="s">
        <v>47146</v>
      </c>
      <c r="E14183" s="115" t="s">
        <v>47147</v>
      </c>
      <c r="F14183" s="115" t="s">
        <v>47148</v>
      </c>
      <c r="G14183" s="115" t="s">
        <v>47149</v>
      </c>
      <c r="I14183" s="115" t="s">
        <v>6</v>
      </c>
      <c r="J14183" s="115">
        <v>1012.5</v>
      </c>
    </row>
    <row r="14184" spans="1:10" hidden="1">
      <c r="A14184" s="115" t="s">
        <v>14428</v>
      </c>
      <c r="B14184" s="115"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15" t="s">
        <v>47150</v>
      </c>
      <c r="D14184" s="115" t="s">
        <v>47146</v>
      </c>
      <c r="E14184" s="115" t="s">
        <v>47147</v>
      </c>
      <c r="F14184" s="115" t="s">
        <v>47148</v>
      </c>
      <c r="G14184" s="115" t="s">
        <v>47149</v>
      </c>
      <c r="I14184" s="115" t="s">
        <v>6</v>
      </c>
      <c r="J14184" s="115">
        <v>1010.98</v>
      </c>
    </row>
    <row r="14185" spans="1:10" hidden="1">
      <c r="A14185" s="115" t="s">
        <v>14429</v>
      </c>
      <c r="B14185" s="115"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15" t="s">
        <v>47150</v>
      </c>
      <c r="D14185" s="115" t="s">
        <v>47146</v>
      </c>
      <c r="E14185" s="115" t="s">
        <v>47147</v>
      </c>
      <c r="F14185" s="115" t="s">
        <v>47148</v>
      </c>
      <c r="G14185" s="115" t="s">
        <v>47149</v>
      </c>
      <c r="I14185" s="115" t="s">
        <v>6</v>
      </c>
      <c r="J14185" s="115">
        <v>1005.84</v>
      </c>
    </row>
    <row r="14186" spans="1:10" hidden="1">
      <c r="A14186" s="115" t="s">
        <v>14430</v>
      </c>
      <c r="B14186" s="115" t="str">
        <f t="shared" si="221"/>
        <v>UM LANCE DE 15,00M DE MANGUEIRA DE FIBRA DE POLIESTER PURA,TIPO 2,REVESTIDA INTERNAMENTE COM BORRACHA VULCANIZADA NO DIAMETRO DE 1.1/2".FORNECIMENTO E COLOCACAO</v>
      </c>
      <c r="C14186" s="115" t="s">
        <v>47151</v>
      </c>
      <c r="D14186" s="115" t="s">
        <v>47152</v>
      </c>
      <c r="E14186" s="115" t="s">
        <v>47153</v>
      </c>
      <c r="I14186" s="115" t="s">
        <v>6</v>
      </c>
      <c r="J14186" s="115">
        <v>192.46</v>
      </c>
    </row>
    <row r="14187" spans="1:10" hidden="1">
      <c r="A14187" s="115" t="s">
        <v>14431</v>
      </c>
      <c r="B14187" s="115" t="str">
        <f t="shared" si="221"/>
        <v>UM LANCE DE 15,00M DE MANGUEIRA DE FIBRA DE POLIESTER PURA,TIPO 2,REVESTIDA INTERNAMENTE COM BORRACHA VULCANIZADA NO DIAMETRO DE 1.1/2".FORNECIMENTO E COLOCACAO</v>
      </c>
      <c r="C14187" s="115" t="s">
        <v>47151</v>
      </c>
      <c r="D14187" s="115" t="s">
        <v>47152</v>
      </c>
      <c r="E14187" s="115" t="s">
        <v>47153</v>
      </c>
      <c r="I14187" s="115" t="s">
        <v>6</v>
      </c>
      <c r="J14187" s="115">
        <v>191.86</v>
      </c>
    </row>
    <row r="14188" spans="1:10" hidden="1">
      <c r="A14188" s="115" t="s">
        <v>14432</v>
      </c>
      <c r="B14188" s="115" t="str">
        <f t="shared" si="221"/>
        <v>DOIS LANCES DE 15,00M DE MANGUEIRA DE FIBRA DE POLIESTER PURA,TIPO 2,REVESTIDA INTERNAMENTE COM BORRACHA VULCANIZADA NODIAMETRO DE 1.1/2".FORNECIMENTO E COLOCACAO</v>
      </c>
      <c r="C14188" s="115" t="s">
        <v>47154</v>
      </c>
      <c r="D14188" s="115" t="s">
        <v>47155</v>
      </c>
      <c r="E14188" s="115" t="s">
        <v>47156</v>
      </c>
      <c r="I14188" s="115" t="s">
        <v>6</v>
      </c>
      <c r="J14188" s="115">
        <v>383.81</v>
      </c>
    </row>
    <row r="14189" spans="1:10" hidden="1">
      <c r="A14189" s="115" t="s">
        <v>14433</v>
      </c>
      <c r="B14189" s="115" t="str">
        <f t="shared" si="221"/>
        <v>DOIS LANCES DE 15,00M DE MANGUEIRA DE FIBRA DE POLIESTER PURA,TIPO 2,REVESTIDA INTERNAMENTE COM BORRACHA VULCANIZADA NODIAMETRO DE 1.1/2".FORNECIMENTO E COLOCACAO</v>
      </c>
      <c r="C14189" s="115" t="s">
        <v>47154</v>
      </c>
      <c r="D14189" s="115" t="s">
        <v>47155</v>
      </c>
      <c r="E14189" s="115" t="s">
        <v>47156</v>
      </c>
      <c r="I14189" s="115" t="s">
        <v>6</v>
      </c>
      <c r="J14189" s="115">
        <v>382.76</v>
      </c>
    </row>
    <row r="14190" spans="1:10" hidden="1">
      <c r="A14190" s="115" t="s">
        <v>14434</v>
      </c>
      <c r="B14190" s="115" t="str">
        <f t="shared" si="221"/>
        <v>HIDRANTE DE COLUNA COMPLETO,PARA LINHA DE 100MM,INCLUSIVE PECAS COMPLEMENTARES ATE O INICIO DA TUBULACAO HORIZONTAL E FORNECIMENTO DO MATERIAL PARA REJUNTAMENTO.FORNECIMENTO E ASSENTAMENTO</v>
      </c>
      <c r="C14190" s="115" t="s">
        <v>47157</v>
      </c>
      <c r="D14190" s="115" t="s">
        <v>47158</v>
      </c>
      <c r="E14190" s="115" t="s">
        <v>47159</v>
      </c>
      <c r="F14190" s="115" t="s">
        <v>38731</v>
      </c>
      <c r="I14190" s="115" t="s">
        <v>6</v>
      </c>
      <c r="J14190" s="115">
        <v>5856.55</v>
      </c>
    </row>
    <row r="14191" spans="1:10" hidden="1">
      <c r="A14191" s="115" t="s">
        <v>14435</v>
      </c>
      <c r="B14191" s="115" t="str">
        <f t="shared" si="221"/>
        <v>HIDRANTE DE COLUNA COMPLETO,PARA LINHA DE 100MM,INCLUSIVE PECAS COMPLEMENTARES ATE O INICIO DA TUBULACAO HORIZONTAL E FORNECIMENTO DO MATERIAL PARA REJUNTAMENTO.FORNECIMENTO E ASSENTAMENTO</v>
      </c>
      <c r="C14191" s="115" t="s">
        <v>47157</v>
      </c>
      <c r="D14191" s="115" t="s">
        <v>47158</v>
      </c>
      <c r="E14191" s="115" t="s">
        <v>47159</v>
      </c>
      <c r="F14191" s="115" t="s">
        <v>38731</v>
      </c>
      <c r="I14191" s="115" t="s">
        <v>6</v>
      </c>
      <c r="J14191" s="115">
        <v>5811.13</v>
      </c>
    </row>
    <row r="14192" spans="1:10" hidden="1">
      <c r="A14192" s="115" t="s">
        <v>14436</v>
      </c>
      <c r="B14192" s="115" t="str">
        <f t="shared" si="221"/>
        <v>HIDRANTE SUBTERRANEO COMPLETO,EXCLUSIVE ESTE,CONSIDERANDO PECAS COMPLEMENTARES ATE O INICIO DA TUBULACAO HORIZONTAL E FORNECIMENTO DO MATERIAL DE REJUNTAMENTO.ASSENTAMENTO</v>
      </c>
      <c r="C14192" s="115" t="s">
        <v>47160</v>
      </c>
      <c r="D14192" s="115" t="s">
        <v>47158</v>
      </c>
      <c r="E14192" s="115" t="s">
        <v>47161</v>
      </c>
      <c r="I14192" s="115" t="s">
        <v>6</v>
      </c>
      <c r="J14192" s="115">
        <v>848.55</v>
      </c>
    </row>
    <row r="14193" spans="1:10" hidden="1">
      <c r="A14193" s="115" t="s">
        <v>14437</v>
      </c>
      <c r="B14193" s="115" t="str">
        <f t="shared" si="221"/>
        <v>HIDRANTE SUBTERRANEO COMPLETO,EXCLUSIVE ESTE,CONSIDERANDO PECAS COMPLEMENTARES ATE O INICIO DA TUBULACAO HORIZONTAL E FORNECIMENTO DO MATERIAL DE REJUNTAMENTO.ASSENTAMENTO</v>
      </c>
      <c r="C14193" s="115" t="s">
        <v>47160</v>
      </c>
      <c r="D14193" s="115" t="s">
        <v>47158</v>
      </c>
      <c r="E14193" s="115" t="s">
        <v>47161</v>
      </c>
      <c r="I14193" s="115" t="s">
        <v>6</v>
      </c>
      <c r="J14193" s="115">
        <v>803.13</v>
      </c>
    </row>
    <row r="14194" spans="1:10" hidden="1">
      <c r="A14194" s="115" t="s">
        <v>14438</v>
      </c>
      <c r="B14194" s="115"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15" t="s">
        <v>47162</v>
      </c>
      <c r="D14194" s="115" t="s">
        <v>47163</v>
      </c>
      <c r="E14194" s="115" t="s">
        <v>47164</v>
      </c>
      <c r="F14194" s="115" t="s">
        <v>47165</v>
      </c>
      <c r="G14194" s="115" t="s">
        <v>47166</v>
      </c>
      <c r="H14194" s="115" t="s">
        <v>41866</v>
      </c>
      <c r="I14194" s="115" t="s">
        <v>6</v>
      </c>
      <c r="J14194" s="115">
        <v>1185.53</v>
      </c>
    </row>
    <row r="14195" spans="1:10" hidden="1">
      <c r="A14195" s="115" t="s">
        <v>14439</v>
      </c>
      <c r="B14195" s="115"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15" t="s">
        <v>47162</v>
      </c>
      <c r="D14195" s="115" t="s">
        <v>47163</v>
      </c>
      <c r="E14195" s="115" t="s">
        <v>47164</v>
      </c>
      <c r="F14195" s="115" t="s">
        <v>47165</v>
      </c>
      <c r="G14195" s="115" t="s">
        <v>47166</v>
      </c>
      <c r="H14195" s="115" t="s">
        <v>41866</v>
      </c>
      <c r="I14195" s="115" t="s">
        <v>6</v>
      </c>
      <c r="J14195" s="115">
        <v>1118.6300000000001</v>
      </c>
    </row>
    <row r="14196" spans="1:10" hidden="1">
      <c r="A14196" s="115" t="s">
        <v>47167</v>
      </c>
      <c r="B14196" s="115" t="str">
        <f t="shared" si="221"/>
        <v>HASTE PARA ATERRAMENTO,DE COBRE DE 3/4" (19MM),COM 3,00M DECOMPRIMENTO.FORNECIMENTO E COLOCACAO</v>
      </c>
      <c r="C14196" s="115" t="s">
        <v>47168</v>
      </c>
      <c r="D14196" s="115" t="s">
        <v>47169</v>
      </c>
      <c r="I14196" s="115" t="s">
        <v>6</v>
      </c>
      <c r="J14196" s="115">
        <v>80.239999999999995</v>
      </c>
    </row>
    <row r="14197" spans="1:10" hidden="1">
      <c r="A14197" s="115" t="s">
        <v>47170</v>
      </c>
      <c r="B14197" s="115" t="str">
        <f t="shared" si="221"/>
        <v>HASTE PARA ATERRAMENTO,DE COBRE DE 3/4" (19MM),COM 3,00M DECOMPRIMENTO.FORNECIMENTO E COLOCACAO</v>
      </c>
      <c r="C14197" s="115" t="s">
        <v>47168</v>
      </c>
      <c r="D14197" s="115" t="s">
        <v>47169</v>
      </c>
      <c r="I14197" s="115" t="s">
        <v>6</v>
      </c>
      <c r="J14197" s="115">
        <v>78.8</v>
      </c>
    </row>
    <row r="14198" spans="1:10" hidden="1">
      <c r="A14198" s="115" t="s">
        <v>47171</v>
      </c>
      <c r="B14198" s="115" t="str">
        <f t="shared" si="221"/>
        <v>HASTE PARA ATERRAMENTO,DE COBRE DE 3/4" (19MM),COM 2,40M DECOMPRIMENTO.FORNECIMENTO E COLOCACAO</v>
      </c>
      <c r="C14198" s="115" t="s">
        <v>47172</v>
      </c>
      <c r="D14198" s="115" t="s">
        <v>47169</v>
      </c>
      <c r="I14198" s="115" t="s">
        <v>6</v>
      </c>
      <c r="J14198" s="115">
        <v>58.15</v>
      </c>
    </row>
    <row r="14199" spans="1:10" hidden="1">
      <c r="A14199" s="115" t="s">
        <v>47173</v>
      </c>
      <c r="B14199" s="115" t="str">
        <f t="shared" si="221"/>
        <v>HASTE PARA ATERRAMENTO,DE COBRE DE 3/4" (19MM),COM 2,40M DECOMPRIMENTO.FORNECIMENTO E COLOCACAO</v>
      </c>
      <c r="C14199" s="115" t="s">
        <v>47172</v>
      </c>
      <c r="D14199" s="115" t="s">
        <v>47169</v>
      </c>
      <c r="I14199" s="115" t="s">
        <v>6</v>
      </c>
      <c r="J14199" s="115">
        <v>56.86</v>
      </c>
    </row>
    <row r="14200" spans="1:10" hidden="1">
      <c r="A14200" s="115" t="s">
        <v>14440</v>
      </c>
      <c r="B14200" s="115" t="str">
        <f t="shared" si="221"/>
        <v>HASTE PARA ATERRAMENTO,DE COBRE DE 5/8"(16MM),COM 3,00M DE COMPRIMENTO.FORNECIMENTO E COLOCACAO</v>
      </c>
      <c r="C14200" s="115" t="s">
        <v>47174</v>
      </c>
      <c r="D14200" s="115" t="s">
        <v>47175</v>
      </c>
      <c r="I14200" s="115" t="s">
        <v>6</v>
      </c>
      <c r="J14200" s="115">
        <v>53.15</v>
      </c>
    </row>
    <row r="14201" spans="1:10" hidden="1">
      <c r="A14201" s="115" t="s">
        <v>14441</v>
      </c>
      <c r="B14201" s="115" t="str">
        <f t="shared" si="221"/>
        <v>HASTE PARA ATERRAMENTO,DE COBRE DE 5/8"(16MM),COM 3,00M DE COMPRIMENTO.FORNECIMENTO E COLOCACAO</v>
      </c>
      <c r="C14201" s="115" t="s">
        <v>47174</v>
      </c>
      <c r="D14201" s="115" t="s">
        <v>47175</v>
      </c>
      <c r="I14201" s="115" t="s">
        <v>6</v>
      </c>
      <c r="J14201" s="115">
        <v>51.71</v>
      </c>
    </row>
    <row r="14202" spans="1:10" hidden="1">
      <c r="A14202" s="115" t="s">
        <v>14442</v>
      </c>
      <c r="B14202" s="115" t="str">
        <f t="shared" si="221"/>
        <v>HASTE PARA ATERRAMENTO,DE COBRE DE 5/8"(16MM),COM 2,40M DE COMPRIMENTO.FORNECIMENTO E COLOCACAO</v>
      </c>
      <c r="C14202" s="115" t="s">
        <v>47176</v>
      </c>
      <c r="D14202" s="115" t="s">
        <v>47175</v>
      </c>
      <c r="I14202" s="115" t="s">
        <v>6</v>
      </c>
      <c r="J14202" s="115">
        <v>44.54</v>
      </c>
    </row>
    <row r="14203" spans="1:10" hidden="1">
      <c r="A14203" s="115" t="s">
        <v>14443</v>
      </c>
      <c r="B14203" s="115" t="str">
        <f t="shared" si="221"/>
        <v>HASTE PARA ATERRAMENTO,DE COBRE DE 5/8"(16MM),COM 2,40M DE COMPRIMENTO.FORNECIMENTO E COLOCACAO</v>
      </c>
      <c r="C14203" s="115" t="s">
        <v>47176</v>
      </c>
      <c r="D14203" s="115" t="s">
        <v>47175</v>
      </c>
      <c r="I14203" s="115" t="s">
        <v>6</v>
      </c>
      <c r="J14203" s="115">
        <v>43.25</v>
      </c>
    </row>
    <row r="14204" spans="1:10" hidden="1">
      <c r="A14204" s="115" t="s">
        <v>14444</v>
      </c>
      <c r="B14204" s="115" t="str">
        <f t="shared" si="221"/>
        <v>PARA-RAIO DE TELHADO,TIPO FRANKLIN,EM LATAO CROMADO,H=37,5CM,COMPREENDENDO:30,00M DE CORDOALHA DE COBRE 16MM2,HASTE DE TERRA E DEMAIS MATERIAIS NECESSARIOS.FORNECIMENTO E COLOCACAO</v>
      </c>
      <c r="C14204" s="115" t="s">
        <v>47177</v>
      </c>
      <c r="D14204" s="115" t="s">
        <v>47178</v>
      </c>
      <c r="E14204" s="115" t="s">
        <v>47179</v>
      </c>
      <c r="I14204" s="115" t="s">
        <v>6</v>
      </c>
      <c r="J14204" s="115">
        <v>1198.1300000000001</v>
      </c>
    </row>
    <row r="14205" spans="1:10" hidden="1">
      <c r="A14205" s="115" t="s">
        <v>14445</v>
      </c>
      <c r="B14205" s="115" t="str">
        <f t="shared" si="221"/>
        <v>PARA-RAIO DE TELHADO,TIPO FRANKLIN,EM LATAO CROMADO,H=37,5CM,COMPREENDENDO:30,00M DE CORDOALHA DE COBRE 16MM2,HASTE DE TERRA E DEMAIS MATERIAIS NECESSARIOS.FORNECIMENTO E COLOCACAO</v>
      </c>
      <c r="C14205" s="115" t="s">
        <v>47177</v>
      </c>
      <c r="D14205" s="115" t="s">
        <v>47178</v>
      </c>
      <c r="E14205" s="115" t="s">
        <v>47179</v>
      </c>
      <c r="I14205" s="115" t="s">
        <v>6</v>
      </c>
      <c r="J14205" s="115">
        <v>1145.07</v>
      </c>
    </row>
    <row r="14206" spans="1:10" hidden="1">
      <c r="A14206" s="115" t="s">
        <v>14446</v>
      </c>
      <c r="B14206" s="115" t="str">
        <f t="shared" si="221"/>
        <v>SUPORTE PARA FIXACAO DE CABO PARA PARA-RAIO,COM 20CM DE COMPRIMENTO,COM ISOLADOR.FORNECIMENTO E COLOCACAO</v>
      </c>
      <c r="C14206" s="115" t="s">
        <v>47180</v>
      </c>
      <c r="D14206" s="115" t="s">
        <v>47181</v>
      </c>
      <c r="I14206" s="115" t="s">
        <v>6</v>
      </c>
      <c r="J14206" s="115">
        <v>24.25</v>
      </c>
    </row>
    <row r="14207" spans="1:10" hidden="1">
      <c r="A14207" s="115" t="s">
        <v>14447</v>
      </c>
      <c r="B14207" s="115" t="str">
        <f t="shared" si="221"/>
        <v>SUPORTE PARA FIXACAO DE CABO PARA PARA-RAIO,COM 20CM DE COMPRIMENTO,COM ISOLADOR.FORNECIMENTO E COLOCACAO</v>
      </c>
      <c r="C14207" s="115" t="s">
        <v>47180</v>
      </c>
      <c r="D14207" s="115" t="s">
        <v>47181</v>
      </c>
      <c r="I14207" s="115" t="s">
        <v>6</v>
      </c>
      <c r="J14207" s="115">
        <v>22.19</v>
      </c>
    </row>
    <row r="14208" spans="1:10" hidden="1">
      <c r="A14208" s="115" t="s">
        <v>14448</v>
      </c>
      <c r="B14208" s="115" t="str">
        <f t="shared" si="221"/>
        <v>TERMINAL AEREO PARA PARA-RAIO(CAPTOR 1 PONTA)EM LATAO MACICO,3/8"X600MM,FIXACAO COM ROSCA MECANICA E ABRACADEIRA,INCLUSIVE CAPTOR.FORNECIMENTO E COLOCACAO</v>
      </c>
      <c r="C14208" s="115" t="s">
        <v>47182</v>
      </c>
      <c r="D14208" s="115" t="s">
        <v>47183</v>
      </c>
      <c r="E14208" s="115" t="s">
        <v>47184</v>
      </c>
      <c r="I14208" s="115" t="s">
        <v>6</v>
      </c>
      <c r="J14208" s="115">
        <v>31.5</v>
      </c>
    </row>
    <row r="14209" spans="1:10" hidden="1">
      <c r="A14209" s="115" t="s">
        <v>14449</v>
      </c>
      <c r="B14209" s="115" t="str">
        <f t="shared" si="221"/>
        <v>TERMINAL AEREO PARA PARA-RAIO(CAPTOR 1 PONTA)EM LATAO MACICO,3/8"X600MM,FIXACAO COM ROSCA MECANICA E ABRACADEIRA,INCLUSIVE CAPTOR.FORNECIMENTO E COLOCACAO</v>
      </c>
      <c r="C14209" s="115" t="s">
        <v>47182</v>
      </c>
      <c r="D14209" s="115" t="s">
        <v>47183</v>
      </c>
      <c r="E14209" s="115" t="s">
        <v>47184</v>
      </c>
      <c r="I14209" s="115" t="s">
        <v>6</v>
      </c>
      <c r="J14209" s="115">
        <v>28.93</v>
      </c>
    </row>
    <row r="14210" spans="1:10" hidden="1">
      <c r="A14210" s="115" t="s">
        <v>14450</v>
      </c>
      <c r="B14210" s="115" t="str">
        <f t="shared" si="221"/>
        <v>PRESILHA EM LATAO COM FURO DE 7MM.FORNECIMENTO E COLOCACAO</v>
      </c>
      <c r="C14210" s="115" t="s">
        <v>14451</v>
      </c>
      <c r="I14210" s="115" t="s">
        <v>6</v>
      </c>
      <c r="J14210" s="115">
        <v>13.28</v>
      </c>
    </row>
    <row r="14211" spans="1:10" hidden="1">
      <c r="A14211" s="115" t="s">
        <v>14452</v>
      </c>
      <c r="B14211" s="115" t="str">
        <f t="shared" si="221"/>
        <v>PRESILHA EM LATAO COM FURO DE 7MM.FORNECIMENTO E COLOCACAO</v>
      </c>
      <c r="C14211" s="115" t="s">
        <v>14451</v>
      </c>
      <c r="I14211" s="115" t="s">
        <v>6</v>
      </c>
      <c r="J14211" s="115">
        <v>11.74</v>
      </c>
    </row>
    <row r="14212" spans="1:10" hidden="1">
      <c r="A14212" s="115" t="s">
        <v>14453</v>
      </c>
      <c r="B14212" s="115" t="str">
        <f t="shared" si="221"/>
        <v>DISJUNTOR TRIFASICO A PEQUENO VOLUME DE OLEO,ACIONAMENTO MANUAL,17,5KV-350MVA,COM RELES PRIMARIOS.FORNECIMENTO E COLOCACAO</v>
      </c>
      <c r="C14212" s="115" t="s">
        <v>47185</v>
      </c>
      <c r="D14212" s="115" t="s">
        <v>47186</v>
      </c>
      <c r="E14212" s="115" t="s">
        <v>33885</v>
      </c>
      <c r="I14212" s="115" t="s">
        <v>6</v>
      </c>
      <c r="J14212" s="115">
        <v>45988.92</v>
      </c>
    </row>
    <row r="14213" spans="1:10" hidden="1">
      <c r="A14213" s="115" t="s">
        <v>14454</v>
      </c>
      <c r="B14213" s="115" t="str">
        <f t="shared" ref="B14213:B14276" si="222">C14213&amp;D14213&amp;E14213&amp;F14213&amp;G14213&amp;H14213</f>
        <v>DISJUNTOR TRIFASICO A PEQUENO VOLUME DE OLEO,ACIONAMENTO MANUAL,17,5KV-350MVA,COM RELES PRIMARIOS.FORNECIMENTO E COLOCACAO</v>
      </c>
      <c r="C14213" s="115" t="s">
        <v>47185</v>
      </c>
      <c r="D14213" s="115" t="s">
        <v>47186</v>
      </c>
      <c r="E14213" s="115" t="s">
        <v>33885</v>
      </c>
      <c r="I14213" s="115" t="s">
        <v>6</v>
      </c>
      <c r="J14213" s="115">
        <v>45968.36</v>
      </c>
    </row>
    <row r="14214" spans="1:10" hidden="1">
      <c r="A14214" s="115" t="s">
        <v>14455</v>
      </c>
      <c r="B14214" s="115" t="str">
        <f t="shared" si="222"/>
        <v>SECCIONADOR TRIPOLAR,ACIONAMENTO SIMULTANEO,COMANDO POR VARA DE MANOBRA,15KV-400A.FORNECIMENTO E COLOCACAO</v>
      </c>
      <c r="C14214" s="115" t="s">
        <v>47187</v>
      </c>
      <c r="D14214" s="115" t="s">
        <v>47188</v>
      </c>
      <c r="I14214" s="115" t="s">
        <v>6</v>
      </c>
      <c r="J14214" s="115">
        <v>1500.7</v>
      </c>
    </row>
    <row r="14215" spans="1:10" hidden="1">
      <c r="A14215" s="115" t="s">
        <v>14456</v>
      </c>
      <c r="B14215" s="115" t="str">
        <f t="shared" si="222"/>
        <v>SECCIONADOR TRIPOLAR,ACIONAMENTO SIMULTANEO,COMANDO POR VARA DE MANOBRA,15KV-400A.FORNECIMENTO E COLOCACAO</v>
      </c>
      <c r="C14215" s="115" t="s">
        <v>47187</v>
      </c>
      <c r="D14215" s="115" t="s">
        <v>47188</v>
      </c>
      <c r="I14215" s="115" t="s">
        <v>6</v>
      </c>
      <c r="J14215" s="115">
        <v>1495.56</v>
      </c>
    </row>
    <row r="14216" spans="1:10" hidden="1">
      <c r="A14216" s="115" t="s">
        <v>14457</v>
      </c>
      <c r="B14216" s="115" t="str">
        <f t="shared" si="222"/>
        <v>SECCIONADOR TRIPOLAR,ACIONAMENTO SIMULTANEO,COMANDO POR PUNHO DE MANOBRA,15KV-400A.FORNECIMENTO E COLOCACAO</v>
      </c>
      <c r="C14216" s="115" t="s">
        <v>47189</v>
      </c>
      <c r="D14216" s="115" t="s">
        <v>47190</v>
      </c>
      <c r="I14216" s="115" t="s">
        <v>6</v>
      </c>
      <c r="J14216" s="115">
        <v>934.85</v>
      </c>
    </row>
    <row r="14217" spans="1:10" hidden="1">
      <c r="A14217" s="115" t="s">
        <v>14458</v>
      </c>
      <c r="B14217" s="115" t="str">
        <f t="shared" si="222"/>
        <v>SECCIONADOR TRIPOLAR,ACIONAMENTO SIMULTANEO,COMANDO POR PUNHO DE MANOBRA,15KV-400A.FORNECIMENTO E COLOCACAO</v>
      </c>
      <c r="C14217" s="115" t="s">
        <v>47189</v>
      </c>
      <c r="D14217" s="115" t="s">
        <v>47190</v>
      </c>
      <c r="I14217" s="115" t="s">
        <v>6</v>
      </c>
      <c r="J14217" s="115">
        <v>929.71</v>
      </c>
    </row>
    <row r="14218" spans="1:10" hidden="1">
      <c r="A14218" s="115" t="s">
        <v>14459</v>
      </c>
      <c r="B14218" s="115" t="str">
        <f t="shared" si="222"/>
        <v>SECCIONADOR TRIPOLAR COM FUSIVEIS,ACIONAMENTO SIMULTANEO,COMANDO POR VARA DE MANOBRA,15KV-400A.FORNECIMENTO E COLOCACAO</v>
      </c>
      <c r="C14218" s="115" t="s">
        <v>47191</v>
      </c>
      <c r="D14218" s="115" t="s">
        <v>47192</v>
      </c>
      <c r="I14218" s="115" t="s">
        <v>6</v>
      </c>
      <c r="J14218" s="115">
        <v>2726.48</v>
      </c>
    </row>
    <row r="14219" spans="1:10" hidden="1">
      <c r="A14219" s="115" t="s">
        <v>14460</v>
      </c>
      <c r="B14219" s="115" t="str">
        <f t="shared" si="222"/>
        <v>SECCIONADOR TRIPOLAR COM FUSIVEIS,ACIONAMENTO SIMULTANEO,COMANDO POR VARA DE MANOBRA,15KV-400A.FORNECIMENTO E COLOCACAO</v>
      </c>
      <c r="C14219" s="115" t="s">
        <v>47191</v>
      </c>
      <c r="D14219" s="115" t="s">
        <v>47192</v>
      </c>
      <c r="I14219" s="115" t="s">
        <v>6</v>
      </c>
      <c r="J14219" s="115">
        <v>2721.34</v>
      </c>
    </row>
    <row r="14220" spans="1:10" hidden="1">
      <c r="A14220" s="115" t="s">
        <v>14461</v>
      </c>
      <c r="B14220" s="115" t="str">
        <f t="shared" si="222"/>
        <v>SECCIONADOR TRIPOLAR COM FUSIVEIS,ACIONAMENTO SIMULTANEO,COMANDO POR PUNHO DE MANOBRA,15KV-400A.FORNECIMENTO E COLOCACAO</v>
      </c>
      <c r="C14220" s="115" t="s">
        <v>47191</v>
      </c>
      <c r="D14220" s="115" t="s">
        <v>47193</v>
      </c>
      <c r="I14220" s="115" t="s">
        <v>6</v>
      </c>
      <c r="J14220" s="115">
        <v>1864.52</v>
      </c>
    </row>
    <row r="14221" spans="1:10" hidden="1">
      <c r="A14221" s="115" t="s">
        <v>14462</v>
      </c>
      <c r="B14221" s="115" t="str">
        <f t="shared" si="222"/>
        <v>SECCIONADOR TRIPOLAR COM FUSIVEIS,ACIONAMENTO SIMULTANEO,COMANDO POR PUNHO DE MANOBRA,15KV-400A.FORNECIMENTO E COLOCACAO</v>
      </c>
      <c r="C14221" s="115" t="s">
        <v>47191</v>
      </c>
      <c r="D14221" s="115" t="s">
        <v>47193</v>
      </c>
      <c r="I14221" s="115" t="s">
        <v>6</v>
      </c>
      <c r="J14221" s="115">
        <v>1859.38</v>
      </c>
    </row>
    <row r="14222" spans="1:10" hidden="1">
      <c r="A14222" s="115" t="s">
        <v>14463</v>
      </c>
      <c r="B14222" s="115" t="str">
        <f t="shared" si="222"/>
        <v>VARA DE MANOBRA EM FENOLITE,COM PONTEIRA DE DURALUMINIO TESTADA EM 15KV,COM 3,00M DE COMPRIMENTO.FORNECIMENTO</v>
      </c>
      <c r="C14222" s="115" t="s">
        <v>47194</v>
      </c>
      <c r="D14222" s="115" t="s">
        <v>47195</v>
      </c>
      <c r="I14222" s="115" t="s">
        <v>6</v>
      </c>
      <c r="J14222" s="115">
        <v>203.94</v>
      </c>
    </row>
    <row r="14223" spans="1:10" hidden="1">
      <c r="A14223" s="115" t="s">
        <v>14464</v>
      </c>
      <c r="B14223" s="115" t="str">
        <f t="shared" si="222"/>
        <v>VARA DE MANOBRA EM FENOLITE,COM PONTEIRA DE DURALUMINIO TESTADA EM 15KV,COM 3,00M DE COMPRIMENTO.FORNECIMENTO</v>
      </c>
      <c r="C14223" s="115" t="s">
        <v>47194</v>
      </c>
      <c r="D14223" s="115" t="s">
        <v>47195</v>
      </c>
      <c r="I14223" s="115" t="s">
        <v>6</v>
      </c>
      <c r="J14223" s="115">
        <v>203.94</v>
      </c>
    </row>
    <row r="14224" spans="1:10" hidden="1">
      <c r="A14224" s="115" t="s">
        <v>14465</v>
      </c>
      <c r="B14224" s="115" t="str">
        <f t="shared" si="222"/>
        <v>MUFLA TERMINAL,INTERNA OU EXTERNA,PARA CABO SINGELO DE 15KV.FORNECIMENTO E COLOCACAO</v>
      </c>
      <c r="C14224" s="115" t="s">
        <v>47196</v>
      </c>
      <c r="D14224" s="115" t="s">
        <v>37143</v>
      </c>
      <c r="I14224" s="115" t="s">
        <v>6</v>
      </c>
      <c r="J14224" s="115">
        <v>261.20999999999998</v>
      </c>
    </row>
    <row r="14225" spans="1:10" hidden="1">
      <c r="A14225" s="115" t="s">
        <v>14466</v>
      </c>
      <c r="B14225" s="115" t="str">
        <f t="shared" si="222"/>
        <v>MUFLA TERMINAL,INTERNA OU EXTERNA,PARA CABO SINGELO DE 15KV.FORNECIMENTO E COLOCACAO</v>
      </c>
      <c r="C14225" s="115" t="s">
        <v>47196</v>
      </c>
      <c r="D14225" s="115" t="s">
        <v>37143</v>
      </c>
      <c r="I14225" s="115" t="s">
        <v>6</v>
      </c>
      <c r="J14225" s="115">
        <v>250.93</v>
      </c>
    </row>
    <row r="14226" spans="1:10" hidden="1">
      <c r="A14226" s="115" t="s">
        <v>14467</v>
      </c>
      <c r="B14226" s="115" t="str">
        <f t="shared" si="222"/>
        <v>VERGALHAO DE COBRE DE 3/8".FORNECIMENTO E COLOCACAO</v>
      </c>
      <c r="C14226" s="115" t="s">
        <v>14468</v>
      </c>
      <c r="I14226" s="115" t="s">
        <v>58</v>
      </c>
      <c r="J14226" s="115">
        <v>75.63</v>
      </c>
    </row>
    <row r="14227" spans="1:10" hidden="1">
      <c r="A14227" s="115" t="s">
        <v>14469</v>
      </c>
      <c r="B14227" s="115" t="str">
        <f t="shared" si="222"/>
        <v>VERGALHAO DE COBRE DE 3/8".FORNECIMENTO E COLOCACAO</v>
      </c>
      <c r="C14227" s="115" t="s">
        <v>14468</v>
      </c>
      <c r="I14227" s="115" t="s">
        <v>58</v>
      </c>
      <c r="J14227" s="115">
        <v>73.83</v>
      </c>
    </row>
    <row r="14228" spans="1:10" hidden="1">
      <c r="A14228" s="115" t="s">
        <v>14470</v>
      </c>
      <c r="B14228" s="115" t="str">
        <f t="shared" si="222"/>
        <v>ISOLADOR DE PINO,TIPO HI-TOP,CILINDRICO CLASSE 15KV.FORNECIMENTO E COLOCACAO</v>
      </c>
      <c r="C14228" s="115" t="s">
        <v>47197</v>
      </c>
      <c r="D14228" s="115" t="s">
        <v>36737</v>
      </c>
      <c r="I14228" s="115" t="s">
        <v>6</v>
      </c>
      <c r="J14228" s="115">
        <v>29.69</v>
      </c>
    </row>
    <row r="14229" spans="1:10" hidden="1">
      <c r="A14229" s="115" t="s">
        <v>14471</v>
      </c>
      <c r="B14229" s="115" t="str">
        <f t="shared" si="222"/>
        <v>ISOLADOR DE PINO,TIPO HI-TOP,CILINDRICO CLASSE 15KV.FORNECIMENTO E COLOCACAO</v>
      </c>
      <c r="C14229" s="115" t="s">
        <v>47197</v>
      </c>
      <c r="D14229" s="115" t="s">
        <v>36737</v>
      </c>
      <c r="I14229" s="115" t="s">
        <v>6</v>
      </c>
      <c r="J14229" s="115">
        <v>28.66</v>
      </c>
    </row>
    <row r="14230" spans="1:10" hidden="1">
      <c r="A14230" s="115" t="s">
        <v>14472</v>
      </c>
      <c r="B14230" s="115" t="str">
        <f t="shared" si="222"/>
        <v>ISOLADOR DE SUSPENSAO(DISCO),TIPO CAVILHA CLASSE 15KV.FORNECIMENTO E COLOCACAO</v>
      </c>
      <c r="C14230" s="115" t="s">
        <v>47198</v>
      </c>
      <c r="D14230" s="115" t="s">
        <v>37184</v>
      </c>
      <c r="I14230" s="115" t="s">
        <v>6</v>
      </c>
      <c r="J14230" s="115">
        <v>95.99</v>
      </c>
    </row>
    <row r="14231" spans="1:10" hidden="1">
      <c r="A14231" s="115" t="s">
        <v>14473</v>
      </c>
      <c r="B14231" s="115" t="str">
        <f t="shared" si="222"/>
        <v>ISOLADOR DE SUSPENSAO(DISCO),TIPO CAVILHA CLASSE 15KV.FORNECIMENTO E COLOCACAO</v>
      </c>
      <c r="C14231" s="115" t="s">
        <v>47198</v>
      </c>
      <c r="D14231" s="115" t="s">
        <v>37184</v>
      </c>
      <c r="I14231" s="115" t="s">
        <v>6</v>
      </c>
      <c r="J14231" s="115">
        <v>93.42</v>
      </c>
    </row>
    <row r="14232" spans="1:10" hidden="1">
      <c r="A14232" s="115" t="s">
        <v>14474</v>
      </c>
      <c r="B14232" s="115" t="str">
        <f t="shared" si="222"/>
        <v>INTERTRAVAMENTO MECANICO (DISJUNTOR X CHAVES FACA),COM FECHADURAS.FORNECIMENTO E COLOCACAO</v>
      </c>
      <c r="C14232" s="115" t="s">
        <v>47199</v>
      </c>
      <c r="D14232" s="115" t="s">
        <v>47200</v>
      </c>
      <c r="I14232" s="115" t="s">
        <v>6</v>
      </c>
      <c r="J14232" s="115">
        <v>1075.8399999999999</v>
      </c>
    </row>
    <row r="14233" spans="1:10" hidden="1">
      <c r="A14233" s="115" t="s">
        <v>14475</v>
      </c>
      <c r="B14233" s="115" t="str">
        <f t="shared" si="222"/>
        <v>INTERTRAVAMENTO MECANICO (DISJUNTOR X CHAVES FACA),COM FECHADURAS.FORNECIMENTO E COLOCACAO</v>
      </c>
      <c r="C14233" s="115" t="s">
        <v>47199</v>
      </c>
      <c r="D14233" s="115" t="s">
        <v>47200</v>
      </c>
      <c r="I14233" s="115" t="s">
        <v>6</v>
      </c>
      <c r="J14233" s="115">
        <v>1034.72</v>
      </c>
    </row>
    <row r="14234" spans="1:10" hidden="1">
      <c r="A14234" s="115" t="s">
        <v>14476</v>
      </c>
      <c r="B14234" s="115" t="str">
        <f t="shared" si="222"/>
        <v>PARA-RAIO,TIPO VALVULA,PARA 15KV/5KA.FORNECIMENTO E INSTALACAO</v>
      </c>
      <c r="C14234" s="115" t="s">
        <v>47201</v>
      </c>
      <c r="D14234" s="115" t="s">
        <v>33885</v>
      </c>
      <c r="I14234" s="115" t="s">
        <v>6</v>
      </c>
      <c r="J14234" s="115">
        <v>429.22</v>
      </c>
    </row>
    <row r="14235" spans="1:10" hidden="1">
      <c r="A14235" s="115" t="s">
        <v>14477</v>
      </c>
      <c r="B14235" s="115" t="str">
        <f t="shared" si="222"/>
        <v>PARA-RAIO,TIPO VALVULA,PARA 15KV/5KA.FORNECIMENTO E INSTALACAO</v>
      </c>
      <c r="C14235" s="115" t="s">
        <v>47201</v>
      </c>
      <c r="D14235" s="115" t="s">
        <v>33885</v>
      </c>
      <c r="I14235" s="115" t="s">
        <v>6</v>
      </c>
      <c r="J14235" s="115">
        <v>398.38</v>
      </c>
    </row>
    <row r="14236" spans="1:10" hidden="1">
      <c r="A14236" s="115" t="s">
        <v>14478</v>
      </c>
      <c r="B14236" s="115" t="str">
        <f t="shared" si="222"/>
        <v>CHAVE FUSIVEL,UNIPOLAR,COMANDO POR VARA DE MANOBRA,15KV-100A.FORNECIMENTO E COLOCACAO</v>
      </c>
      <c r="C14236" s="115" t="s">
        <v>47202</v>
      </c>
      <c r="D14236" s="115" t="s">
        <v>37140</v>
      </c>
      <c r="I14236" s="115" t="s">
        <v>6</v>
      </c>
      <c r="J14236" s="115">
        <v>254.78</v>
      </c>
    </row>
    <row r="14237" spans="1:10" hidden="1">
      <c r="A14237" s="115" t="s">
        <v>14479</v>
      </c>
      <c r="B14237" s="115" t="str">
        <f t="shared" si="222"/>
        <v>CHAVE FUSIVEL,UNIPOLAR,COMANDO POR VARA DE MANOBRA,15KV-100A.FORNECIMENTO E COLOCACAO</v>
      </c>
      <c r="C14237" s="115" t="s">
        <v>47202</v>
      </c>
      <c r="D14237" s="115" t="s">
        <v>37140</v>
      </c>
      <c r="I14237" s="115" t="s">
        <v>6</v>
      </c>
      <c r="J14237" s="115">
        <v>249.64</v>
      </c>
    </row>
    <row r="14238" spans="1:10" hidden="1">
      <c r="A14238" s="115" t="s">
        <v>14480</v>
      </c>
      <c r="B14238" s="115"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15" t="s">
        <v>47203</v>
      </c>
      <c r="D14238" s="115" t="s">
        <v>47204</v>
      </c>
      <c r="E14238" s="115" t="s">
        <v>47205</v>
      </c>
      <c r="F14238" s="115" t="s">
        <v>47206</v>
      </c>
      <c r="G14238" s="115" t="s">
        <v>47207</v>
      </c>
      <c r="H14238" s="115" t="s">
        <v>36841</v>
      </c>
      <c r="I14238" s="115" t="s">
        <v>6</v>
      </c>
      <c r="J14238" s="115">
        <v>575.83000000000004</v>
      </c>
    </row>
    <row r="14239" spans="1:10" hidden="1">
      <c r="A14239" s="115" t="s">
        <v>14481</v>
      </c>
      <c r="B14239" s="115"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15" t="s">
        <v>47203</v>
      </c>
      <c r="D14239" s="115" t="s">
        <v>47204</v>
      </c>
      <c r="E14239" s="115" t="s">
        <v>47205</v>
      </c>
      <c r="F14239" s="115" t="s">
        <v>47206</v>
      </c>
      <c r="G14239" s="115" t="s">
        <v>47207</v>
      </c>
      <c r="H14239" s="115" t="s">
        <v>36841</v>
      </c>
      <c r="I14239" s="115" t="s">
        <v>6</v>
      </c>
      <c r="J14239" s="115">
        <v>534.71</v>
      </c>
    </row>
    <row r="14240" spans="1:10" hidden="1">
      <c r="A14240" s="115" t="s">
        <v>14482</v>
      </c>
      <c r="B14240" s="115" t="str">
        <f t="shared" si="222"/>
        <v>QUADRO DE DISTRIBUICAO DE ENERGIA PARA DISJUNTORES TERMO-MAGNETICOS UNIPOLARES,DE SOBREPOR,COM PORTA E BARRAMENTOS DE FASE,NEUTRO E TERRA,PARA INSTALACAO DE ATE 4 DISJUNTORES SEMDISPOSITIVO PARA CHAVE GERAL.FORNECIMENTO E COLOCACAO</v>
      </c>
      <c r="C14240" s="115" t="s">
        <v>47208</v>
      </c>
      <c r="D14240" s="115" t="s">
        <v>47209</v>
      </c>
      <c r="E14240" s="115" t="s">
        <v>56337</v>
      </c>
      <c r="F14240" s="115" t="s">
        <v>47210</v>
      </c>
      <c r="I14240" s="115" t="s">
        <v>6</v>
      </c>
      <c r="J14240" s="115">
        <v>94.76</v>
      </c>
    </row>
    <row r="14241" spans="1:10" hidden="1">
      <c r="A14241" s="115" t="s">
        <v>14483</v>
      </c>
      <c r="B14241" s="115" t="str">
        <f t="shared" si="222"/>
        <v>QUADRO DE DISTRIBUICAO DE ENERGIA PARA DISJUNTORES TERMO-MAGNETICOS UNIPOLARES,DE SOBREPOR,COM PORTA E BARRAMENTOS DE FASE,NEUTRO E TERRA,PARA INSTALACAO DE ATE 4 DISJUNTORES SEMDISPOSITIVO PARA CHAVE GERAL.FORNECIMENTO E COLOCACAO</v>
      </c>
      <c r="C14241" s="115" t="s">
        <v>47208</v>
      </c>
      <c r="D14241" s="115" t="s">
        <v>47209</v>
      </c>
      <c r="E14241" s="115" t="s">
        <v>56337</v>
      </c>
      <c r="F14241" s="115" t="s">
        <v>47210</v>
      </c>
      <c r="I14241" s="115" t="s">
        <v>6</v>
      </c>
      <c r="J14241" s="115">
        <v>85.51</v>
      </c>
    </row>
    <row r="14242" spans="1:10" hidden="1">
      <c r="A14242" s="115" t="s">
        <v>14484</v>
      </c>
      <c r="B14242" s="115" t="str">
        <f t="shared" si="222"/>
        <v>QUADRO DE DISTRIBUICAO DE ENERGIA PARA DISJUNTORES TERMO-MAGNETICOS UNIPOLARES,DE SOBREPOR,COM PORTA E BARRAMENTOS DE FASE,NEUTRO E TERRA,PARA INSTALACAO DE ATE 8 DISJUNTORES SEM DISPOSITIVO PARA CHAVE GERAL.FORNECIMENTO E COLOCACAO</v>
      </c>
      <c r="C14242" s="115" t="s">
        <v>47208</v>
      </c>
      <c r="D14242" s="115" t="s">
        <v>47209</v>
      </c>
      <c r="E14242" s="115" t="s">
        <v>56338</v>
      </c>
      <c r="F14242" s="115" t="s">
        <v>47211</v>
      </c>
      <c r="I14242" s="115" t="s">
        <v>6</v>
      </c>
      <c r="J14242" s="115">
        <v>106.06</v>
      </c>
    </row>
    <row r="14243" spans="1:10" hidden="1">
      <c r="A14243" s="115" t="s">
        <v>14485</v>
      </c>
      <c r="B14243" s="115" t="str">
        <f t="shared" si="222"/>
        <v>QUADRO DE DISTRIBUICAO DE ENERGIA PARA DISJUNTORES TERMO-MAGNETICOS UNIPOLARES,DE SOBREPOR,COM PORTA E BARRAMENTOS DE FASE,NEUTRO E TERRA,PARA INSTALACAO DE ATE 8 DISJUNTORES SEM DISPOSITIVO PARA CHAVE GERAL.FORNECIMENTO E COLOCACAO</v>
      </c>
      <c r="C14243" s="115" t="s">
        <v>47208</v>
      </c>
      <c r="D14243" s="115" t="s">
        <v>47209</v>
      </c>
      <c r="E14243" s="115" t="s">
        <v>56338</v>
      </c>
      <c r="F14243" s="115" t="s">
        <v>47211</v>
      </c>
      <c r="I14243" s="115" t="s">
        <v>6</v>
      </c>
      <c r="J14243" s="115">
        <v>96.81</v>
      </c>
    </row>
    <row r="14244" spans="1:10" hidden="1">
      <c r="A14244" s="115" t="s">
        <v>14486</v>
      </c>
      <c r="B14244" s="115" t="str">
        <f t="shared" si="222"/>
        <v>QUADRO DE DISTRIBUICAO DE ENERGIA PARA DISJUNTORES TERMO-MAGNETICOS UNIPOLARES,DE SOBREPOR,COM PORTA E BARRAMENTOS DE FASE,NEUTRO E TERRA,PARA INSTALACAO DE ATE 12 DISJUNTORES SEMDISPOSITIVO PARA CHAVE GERAL.FORNECIMENTO E COLOCACAO</v>
      </c>
      <c r="C14244" s="115" t="s">
        <v>47208</v>
      </c>
      <c r="D14244" s="115" t="s">
        <v>47209</v>
      </c>
      <c r="E14244" s="115" t="s">
        <v>47212</v>
      </c>
      <c r="F14244" s="115" t="s">
        <v>47210</v>
      </c>
      <c r="I14244" s="115" t="s">
        <v>6</v>
      </c>
      <c r="J14244" s="115">
        <v>142.93</v>
      </c>
    </row>
    <row r="14245" spans="1:10" hidden="1">
      <c r="A14245" s="115" t="s">
        <v>14487</v>
      </c>
      <c r="B14245" s="115" t="str">
        <f t="shared" si="222"/>
        <v>QUADRO DE DISTRIBUICAO DE ENERGIA PARA DISJUNTORES TERMO-MAGNETICOS UNIPOLARES,DE SOBREPOR,COM PORTA E BARRAMENTOS DE FASE,NEUTRO E TERRA,PARA INSTALACAO DE ATE 12 DISJUNTORES SEMDISPOSITIVO PARA CHAVE GERAL.FORNECIMENTO E COLOCACAO</v>
      </c>
      <c r="C14245" s="115" t="s">
        <v>47208</v>
      </c>
      <c r="D14245" s="115" t="s">
        <v>47209</v>
      </c>
      <c r="E14245" s="115" t="s">
        <v>47212</v>
      </c>
      <c r="F14245" s="115" t="s">
        <v>47210</v>
      </c>
      <c r="I14245" s="115" t="s">
        <v>6</v>
      </c>
      <c r="J14245" s="115">
        <v>131.36000000000001</v>
      </c>
    </row>
    <row r="14246" spans="1:10" hidden="1">
      <c r="A14246" s="115" t="s">
        <v>14488</v>
      </c>
      <c r="B14246" s="115" t="str">
        <f t="shared" si="222"/>
        <v>QUADRO DE DISTRIBUICAO DE ENERGIA,100A,PARA DISJUNTORES TERMO-MAGNETICOS UNIPOLARES,DE SOBREPOR,COM PORTA E BARRAMENTOSDE FASE,NEUTRO E TERRA,TRIFASICO,PARA INSTALACAO DE ATE 18 DISJUNTORES COM DISPOSITIVO PARA CHAVE GERAL.FORNECIMENTO E COLOCACAO</v>
      </c>
      <c r="C14246" s="115" t="s">
        <v>56339</v>
      </c>
      <c r="D14246" s="115" t="s">
        <v>56340</v>
      </c>
      <c r="E14246" s="115" t="s">
        <v>56341</v>
      </c>
      <c r="F14246" s="115" t="s">
        <v>56342</v>
      </c>
      <c r="G14246" s="115" t="s">
        <v>39259</v>
      </c>
      <c r="I14246" s="115" t="s">
        <v>6</v>
      </c>
      <c r="J14246" s="115">
        <v>294.04000000000002</v>
      </c>
    </row>
    <row r="14247" spans="1:10" hidden="1">
      <c r="A14247" s="115" t="s">
        <v>14489</v>
      </c>
      <c r="B14247" s="115" t="str">
        <f t="shared" si="222"/>
        <v>QUADRO DE DISTRIBUICAO DE ENERGIA,100A,PARA DISJUNTORES TERMO-MAGNETICOS UNIPOLARES,DE SOBREPOR,COM PORTA E BARRAMENTOSDE FASE,NEUTRO E TERRA,TRIFASICO,PARA INSTALACAO DE ATE 18 DISJUNTORES COM DISPOSITIVO PARA CHAVE GERAL.FORNECIMENTO E COLOCACAO</v>
      </c>
      <c r="C14247" s="115" t="s">
        <v>56339</v>
      </c>
      <c r="D14247" s="115" t="s">
        <v>56340</v>
      </c>
      <c r="E14247" s="115" t="s">
        <v>56341</v>
      </c>
      <c r="F14247" s="115" t="s">
        <v>56342</v>
      </c>
      <c r="G14247" s="115" t="s">
        <v>39259</v>
      </c>
      <c r="I14247" s="115" t="s">
        <v>6</v>
      </c>
      <c r="J14247" s="115">
        <v>280.17</v>
      </c>
    </row>
    <row r="14248" spans="1:10" hidden="1">
      <c r="A14248" s="115" t="s">
        <v>14490</v>
      </c>
      <c r="B14248" s="115" t="str">
        <f t="shared" si="222"/>
        <v>QUADRO DE DISTRIBUICAO DE ENERGIA,100A,PARA DISJUNTORES TERMO-MAGNETICOS UNIPOLARES,DE SOBREPOR,COM PORTA E BARRAMENTOSDE FASE,NEUTRO E TERRA,TRIFASICO,PARA INSTALACAO DE ATE 24 DISJUNTORES COM DISPOSITIVO PARA CHAVE GERAL.FORNECIMENTO E COLOCACAO</v>
      </c>
      <c r="C14248" s="115" t="s">
        <v>56339</v>
      </c>
      <c r="D14248" s="115" t="s">
        <v>56340</v>
      </c>
      <c r="E14248" s="115" t="s">
        <v>56343</v>
      </c>
      <c r="F14248" s="115" t="s">
        <v>56342</v>
      </c>
      <c r="G14248" s="115" t="s">
        <v>39259</v>
      </c>
      <c r="I14248" s="115" t="s">
        <v>6</v>
      </c>
      <c r="J14248" s="115">
        <v>308.58999999999997</v>
      </c>
    </row>
    <row r="14249" spans="1:10" hidden="1">
      <c r="A14249" s="115" t="s">
        <v>14491</v>
      </c>
      <c r="B14249" s="115" t="str">
        <f t="shared" si="222"/>
        <v>QUADRO DE DISTRIBUICAO DE ENERGIA,100A,PARA DISJUNTORES TERMO-MAGNETICOS UNIPOLARES,DE SOBREPOR,COM PORTA E BARRAMENTOSDE FASE,NEUTRO E TERRA,TRIFASICO,PARA INSTALACAO DE ATE 24 DISJUNTORES COM DISPOSITIVO PARA CHAVE GERAL.FORNECIMENTO E COLOCACAO</v>
      </c>
      <c r="C14249" s="115" t="s">
        <v>56339</v>
      </c>
      <c r="D14249" s="115" t="s">
        <v>56340</v>
      </c>
      <c r="E14249" s="115" t="s">
        <v>56343</v>
      </c>
      <c r="F14249" s="115" t="s">
        <v>56342</v>
      </c>
      <c r="G14249" s="115" t="s">
        <v>39259</v>
      </c>
      <c r="I14249" s="115" t="s">
        <v>6</v>
      </c>
      <c r="J14249" s="115">
        <v>296.48</v>
      </c>
    </row>
    <row r="14250" spans="1:10" hidden="1">
      <c r="A14250" s="115" t="s">
        <v>14492</v>
      </c>
      <c r="B14250" s="115" t="str">
        <f t="shared" si="222"/>
        <v>QUADRO DE DISTRIBUICAO DE ENERGIA,100A,PARA DISJUNTORES TERMO-MAGNETICOS UNIPOLARES,DE SOBREPOR,COM PORTA E BARRAMENTOSDE FASE,NEUTRO E TERRA,TRIFASICO,PARA INSTALACAO DE ATE 32 DISJUNTORES COM DISPOSITIVO PARA CHAVE GERAL.FORNECIMENTO E COLOCACAO</v>
      </c>
      <c r="C14250" s="115" t="s">
        <v>56339</v>
      </c>
      <c r="D14250" s="115" t="s">
        <v>56340</v>
      </c>
      <c r="E14250" s="115" t="s">
        <v>56344</v>
      </c>
      <c r="F14250" s="115" t="s">
        <v>56342</v>
      </c>
      <c r="G14250" s="115" t="s">
        <v>39259</v>
      </c>
      <c r="I14250" s="115" t="s">
        <v>6</v>
      </c>
      <c r="J14250" s="115">
        <v>449.44</v>
      </c>
    </row>
    <row r="14251" spans="1:10" hidden="1">
      <c r="A14251" s="115" t="s">
        <v>14493</v>
      </c>
      <c r="B14251" s="115" t="str">
        <f t="shared" si="222"/>
        <v>QUADRO DE DISTRIBUICAO DE ENERGIA,100A,PARA DISJUNTORES TERMO-MAGNETICOS UNIPOLARES,DE SOBREPOR,COM PORTA E BARRAMENTOSDE FASE,NEUTRO E TERRA,TRIFASICO,PARA INSTALACAO DE ATE 32 DISJUNTORES COM DISPOSITIVO PARA CHAVE GERAL.FORNECIMENTO E COLOCACAO</v>
      </c>
      <c r="C14251" s="115" t="s">
        <v>56339</v>
      </c>
      <c r="D14251" s="115" t="s">
        <v>56340</v>
      </c>
      <c r="E14251" s="115" t="s">
        <v>56344</v>
      </c>
      <c r="F14251" s="115" t="s">
        <v>56342</v>
      </c>
      <c r="G14251" s="115" t="s">
        <v>39259</v>
      </c>
      <c r="I14251" s="115" t="s">
        <v>6</v>
      </c>
      <c r="J14251" s="115">
        <v>426.31</v>
      </c>
    </row>
    <row r="14252" spans="1:10" hidden="1">
      <c r="A14252" s="115" t="s">
        <v>14494</v>
      </c>
      <c r="B14252" s="115" t="str">
        <f t="shared" si="222"/>
        <v>QUADRO DE DISTRIBUICAO DE ENERGIA,100A,PARA DISJUNTORES TERMO-MAGNETICOS UNIPOLARES,DE SOBREPOR,COM PORTA E BARRAMENTOSDE FASE,NEUTRO E TERRA,TRIFASICO,PARA INSTALACAO DE ATE 40 DISJUNTORES COM DISPOSITIVO PARA CHAVE GERAL.FORNECIMENTO E COLOCACAO</v>
      </c>
      <c r="C14252" s="115" t="s">
        <v>56339</v>
      </c>
      <c r="D14252" s="115" t="s">
        <v>56340</v>
      </c>
      <c r="E14252" s="115" t="s">
        <v>56345</v>
      </c>
      <c r="F14252" s="115" t="s">
        <v>56342</v>
      </c>
      <c r="G14252" s="115" t="s">
        <v>39259</v>
      </c>
      <c r="I14252" s="115" t="s">
        <v>6</v>
      </c>
      <c r="J14252" s="115">
        <v>478.08</v>
      </c>
    </row>
    <row r="14253" spans="1:10" hidden="1">
      <c r="A14253" s="115" t="s">
        <v>14495</v>
      </c>
      <c r="B14253" s="115" t="str">
        <f t="shared" si="222"/>
        <v>QUADRO DE DISTRIBUICAO DE ENERGIA,100A,PARA DISJUNTORES TERMO-MAGNETICOS UNIPOLARES,DE SOBREPOR,COM PORTA E BARRAMENTOSDE FASE,NEUTRO E TERRA,TRIFASICO,PARA INSTALACAO DE ATE 40 DISJUNTORES COM DISPOSITIVO PARA CHAVE GERAL.FORNECIMENTO E COLOCACAO</v>
      </c>
      <c r="C14253" s="115" t="s">
        <v>56339</v>
      </c>
      <c r="D14253" s="115" t="s">
        <v>56340</v>
      </c>
      <c r="E14253" s="115" t="s">
        <v>56345</v>
      </c>
      <c r="F14253" s="115" t="s">
        <v>56342</v>
      </c>
      <c r="G14253" s="115" t="s">
        <v>39259</v>
      </c>
      <c r="I14253" s="115" t="s">
        <v>6</v>
      </c>
      <c r="J14253" s="115">
        <v>454.95</v>
      </c>
    </row>
    <row r="14254" spans="1:10" hidden="1">
      <c r="A14254" s="115" t="s">
        <v>14496</v>
      </c>
      <c r="B14254" s="115" t="str">
        <f t="shared" si="222"/>
        <v>QUADRO DE DISTRIBUICAO DE ENERGIA,150A,PARA DISJUNTORES TERMO-MAGNETICOS UNIPOLARES,DE SOBREPOR,COM PORTA E BARRAMENTOSDE FASE,NEUTRO E TERRA,TRIFASICO,PARA INSTALACAO DE ATE 50 DISJUNTORES COM DISPOSITIVO PARA CHAVE GERAL.FORNECIMENTO E COLOCACAO</v>
      </c>
      <c r="C14254" s="115" t="s">
        <v>56346</v>
      </c>
      <c r="D14254" s="115" t="s">
        <v>56340</v>
      </c>
      <c r="E14254" s="115" t="s">
        <v>56347</v>
      </c>
      <c r="F14254" s="115" t="s">
        <v>56342</v>
      </c>
      <c r="G14254" s="115" t="s">
        <v>39259</v>
      </c>
      <c r="I14254" s="115" t="s">
        <v>6</v>
      </c>
      <c r="J14254" s="115">
        <v>610.51</v>
      </c>
    </row>
    <row r="14255" spans="1:10" hidden="1">
      <c r="A14255" s="115" t="s">
        <v>14497</v>
      </c>
      <c r="B14255" s="115" t="str">
        <f t="shared" si="222"/>
        <v>QUADRO DE DISTRIBUICAO DE ENERGIA,150A,PARA DISJUNTORES TERMO-MAGNETICOS UNIPOLARES,DE SOBREPOR,COM PORTA E BARRAMENTOSDE FASE,NEUTRO E TERRA,TRIFASICO,PARA INSTALACAO DE ATE 50 DISJUNTORES COM DISPOSITIVO PARA CHAVE GERAL.FORNECIMENTO E COLOCACAO</v>
      </c>
      <c r="C14255" s="115" t="s">
        <v>56346</v>
      </c>
      <c r="D14255" s="115" t="s">
        <v>56340</v>
      </c>
      <c r="E14255" s="115" t="s">
        <v>56347</v>
      </c>
      <c r="F14255" s="115" t="s">
        <v>56342</v>
      </c>
      <c r="G14255" s="115" t="s">
        <v>39259</v>
      </c>
      <c r="I14255" s="115" t="s">
        <v>6</v>
      </c>
      <c r="J14255" s="115">
        <v>587.38</v>
      </c>
    </row>
    <row r="14256" spans="1:10" hidden="1">
      <c r="A14256" s="115" t="s">
        <v>47213</v>
      </c>
      <c r="B14256" s="115" t="str">
        <f t="shared" si="222"/>
        <v>QUADRO DE DISTRIBUICAO DE ENERGIA,150A,PARA DISJUNTORES TERMO-MAGNETICOS UNIPOLARES,DE SOBREPOR,COM PORTA E BARRAMENTOSDE FASE,NEUTRO E TERRA,TRIFASICO,PARA INSTALACAO DE ATE 72 DISJUNTORES COM DISPOSITIVO PARA CHAVE GERAL.FORNECIMENTO E COLOCACAO</v>
      </c>
      <c r="C14256" s="115" t="s">
        <v>56346</v>
      </c>
      <c r="D14256" s="115" t="s">
        <v>56340</v>
      </c>
      <c r="E14256" s="115" t="s">
        <v>56348</v>
      </c>
      <c r="F14256" s="115" t="s">
        <v>56342</v>
      </c>
      <c r="G14256" s="115" t="s">
        <v>39259</v>
      </c>
      <c r="I14256" s="115" t="s">
        <v>6</v>
      </c>
      <c r="J14256" s="115">
        <v>760.64</v>
      </c>
    </row>
    <row r="14257" spans="1:10" hidden="1">
      <c r="A14257" s="115" t="s">
        <v>47214</v>
      </c>
      <c r="B14257" s="115" t="str">
        <f t="shared" si="222"/>
        <v>QUADRO DE DISTRIBUICAO DE ENERGIA,150A,PARA DISJUNTORES TERMO-MAGNETICOS UNIPOLARES,DE SOBREPOR,COM PORTA E BARRAMENTOSDE FASE,NEUTRO E TERRA,TRIFASICO,PARA INSTALACAO DE ATE 72 DISJUNTORES COM DISPOSITIVO PARA CHAVE GERAL.FORNECIMENTO E COLOCACAO</v>
      </c>
      <c r="C14257" s="115" t="s">
        <v>56346</v>
      </c>
      <c r="D14257" s="115" t="s">
        <v>56340</v>
      </c>
      <c r="E14257" s="115" t="s">
        <v>56348</v>
      </c>
      <c r="F14257" s="115" t="s">
        <v>56342</v>
      </c>
      <c r="G14257" s="115" t="s">
        <v>39259</v>
      </c>
      <c r="I14257" s="115" t="s">
        <v>6</v>
      </c>
      <c r="J14257" s="115">
        <v>737.51</v>
      </c>
    </row>
    <row r="14258" spans="1:10" hidden="1">
      <c r="A14258" s="115" t="s">
        <v>14498</v>
      </c>
      <c r="B14258" s="115" t="str">
        <f t="shared" si="222"/>
        <v>QUADRO DE DISTRIBUICAO DE ENERGIA PARA DISJUNTORES TERMO-MAGNETICOS UNIPOLARES,DE EMBUTIR,COM PORTA E BARRAMENTOS DE FASE,NEUTRO E TERRA,PARA INSTALACAO DE ATE 4 DISJUNTORES SEM DISPOSITIVO PARA CHAVE GERAL.FORNECIMENTO E COLOCACAO</v>
      </c>
      <c r="C14258" s="115" t="s">
        <v>47208</v>
      </c>
      <c r="D14258" s="115" t="s">
        <v>47215</v>
      </c>
      <c r="E14258" s="115" t="s">
        <v>56349</v>
      </c>
      <c r="F14258" s="115" t="s">
        <v>47216</v>
      </c>
      <c r="I14258" s="115" t="s">
        <v>6</v>
      </c>
      <c r="J14258" s="115">
        <v>102.46</v>
      </c>
    </row>
    <row r="14259" spans="1:10" hidden="1">
      <c r="A14259" s="115" t="s">
        <v>14499</v>
      </c>
      <c r="B14259" s="115" t="str">
        <f t="shared" si="222"/>
        <v>QUADRO DE DISTRIBUICAO DE ENERGIA PARA DISJUNTORES TERMO-MAGNETICOS UNIPOLARES,DE EMBUTIR,COM PORTA E BARRAMENTOS DE FASE,NEUTRO E TERRA,PARA INSTALACAO DE ATE 4 DISJUNTORES SEM DISPOSITIVO PARA CHAVE GERAL.FORNECIMENTO E COLOCACAO</v>
      </c>
      <c r="C14259" s="115" t="s">
        <v>47208</v>
      </c>
      <c r="D14259" s="115" t="s">
        <v>47215</v>
      </c>
      <c r="E14259" s="115" t="s">
        <v>56349</v>
      </c>
      <c r="F14259" s="115" t="s">
        <v>47216</v>
      </c>
      <c r="I14259" s="115" t="s">
        <v>6</v>
      </c>
      <c r="J14259" s="115">
        <v>92.18</v>
      </c>
    </row>
    <row r="14260" spans="1:10" hidden="1">
      <c r="A14260" s="115" t="s">
        <v>14500</v>
      </c>
      <c r="B14260" s="115" t="str">
        <f t="shared" si="222"/>
        <v>QUADRO DE DISTRIBUICAO DE ENERGIA PARA DISJUNTORES TERMO-MAGNETICOS UNIPOLARES,DE EMBUTIR,COM PORTA E BARRAMENTOS DE FASE,NEUTRO E TERRA,PARA INSTALACAO DE ATE 8 DISJUNTORES SEM DISPOSITIVO PARA CHAVE GERAL.FORNECIMENTO E COLOCACAO</v>
      </c>
      <c r="C14260" s="115" t="s">
        <v>47208</v>
      </c>
      <c r="D14260" s="115" t="s">
        <v>47215</v>
      </c>
      <c r="E14260" s="115" t="s">
        <v>56350</v>
      </c>
      <c r="F14260" s="115" t="s">
        <v>47216</v>
      </c>
      <c r="I14260" s="115" t="s">
        <v>6</v>
      </c>
      <c r="J14260" s="115">
        <v>113.76</v>
      </c>
    </row>
    <row r="14261" spans="1:10" hidden="1">
      <c r="A14261" s="115" t="s">
        <v>14501</v>
      </c>
      <c r="B14261" s="115" t="str">
        <f t="shared" si="222"/>
        <v>QUADRO DE DISTRIBUICAO DE ENERGIA PARA DISJUNTORES TERMO-MAGNETICOS UNIPOLARES,DE EMBUTIR,COM PORTA E BARRAMENTOS DE FASE,NEUTRO E TERRA,PARA INSTALACAO DE ATE 8 DISJUNTORES SEM DISPOSITIVO PARA CHAVE GERAL.FORNECIMENTO E COLOCACAO</v>
      </c>
      <c r="C14261" s="115" t="s">
        <v>47208</v>
      </c>
      <c r="D14261" s="115" t="s">
        <v>47215</v>
      </c>
      <c r="E14261" s="115" t="s">
        <v>56350</v>
      </c>
      <c r="F14261" s="115" t="s">
        <v>47216</v>
      </c>
      <c r="I14261" s="115" t="s">
        <v>6</v>
      </c>
      <c r="J14261" s="115">
        <v>103.48</v>
      </c>
    </row>
    <row r="14262" spans="1:10" hidden="1">
      <c r="A14262" s="115" t="s">
        <v>14502</v>
      </c>
      <c r="B14262" s="115" t="str">
        <f t="shared" si="222"/>
        <v>QUADRO DE DISTRIBUICAO DE ENERGIA PARA DISJUNTORES TERMO-MAGNETICOS UNIPOLARES,DE EMBUTIR,COM PORTA E BARRAMENTOS DE FASE,NEUTRO E TERRA,PARA INSTALACAO DE ATE 12 DISJUNTORES SEM DISPOSITIVO PARA CHAVE GERAL.FORNECIMENTO E COLOCACAO</v>
      </c>
      <c r="C14262" s="115" t="s">
        <v>47208</v>
      </c>
      <c r="D14262" s="115" t="s">
        <v>47215</v>
      </c>
      <c r="E14262" s="115" t="s">
        <v>47217</v>
      </c>
      <c r="F14262" s="115" t="s">
        <v>47211</v>
      </c>
      <c r="I14262" s="115" t="s">
        <v>6</v>
      </c>
      <c r="J14262" s="115">
        <v>152.55000000000001</v>
      </c>
    </row>
    <row r="14263" spans="1:10" hidden="1">
      <c r="A14263" s="115" t="s">
        <v>14503</v>
      </c>
      <c r="B14263" s="115" t="str">
        <f t="shared" si="222"/>
        <v>QUADRO DE DISTRIBUICAO DE ENERGIA PARA DISJUNTORES TERMO-MAGNETICOS UNIPOLARES,DE EMBUTIR,COM PORTA E BARRAMENTOS DE FASE,NEUTRO E TERRA,PARA INSTALACAO DE ATE 12 DISJUNTORES SEM DISPOSITIVO PARA CHAVE GERAL.FORNECIMENTO E COLOCACAO</v>
      </c>
      <c r="C14263" s="115" t="s">
        <v>47208</v>
      </c>
      <c r="D14263" s="115" t="s">
        <v>47215</v>
      </c>
      <c r="E14263" s="115" t="s">
        <v>47217</v>
      </c>
      <c r="F14263" s="115" t="s">
        <v>47211</v>
      </c>
      <c r="I14263" s="115" t="s">
        <v>6</v>
      </c>
      <c r="J14263" s="115">
        <v>139.69999999999999</v>
      </c>
    </row>
    <row r="14264" spans="1:10" hidden="1">
      <c r="A14264" s="115" t="s">
        <v>14504</v>
      </c>
      <c r="B14264" s="115" t="str">
        <f t="shared" si="222"/>
        <v>QUADRO DE DISTRIBUICAO DE ENERGIA,100A,PARA DISJUNTORES TERMO-MAGNETICOS UNIPOLARES,DE EMBUTIR,COM PORTA E BARRAMENTOS DE FASE,NEUTRO E TERRA,TRIFASICO,PARA INSTALACAO DE ATE 18 DISJUNTORES COM DISPOSITIVO PARA CHAVE GERAL.FORNECIMENTO E COLOCACAO</v>
      </c>
      <c r="C14264" s="115" t="s">
        <v>56339</v>
      </c>
      <c r="D14264" s="115" t="s">
        <v>56351</v>
      </c>
      <c r="E14264" s="115" t="s">
        <v>56352</v>
      </c>
      <c r="F14264" s="115" t="s">
        <v>56353</v>
      </c>
      <c r="G14264" s="115" t="s">
        <v>37216</v>
      </c>
      <c r="I14264" s="115" t="s">
        <v>6</v>
      </c>
      <c r="J14264" s="115">
        <v>291.48</v>
      </c>
    </row>
    <row r="14265" spans="1:10" hidden="1">
      <c r="A14265" s="115" t="s">
        <v>14505</v>
      </c>
      <c r="B14265" s="115" t="str">
        <f t="shared" si="222"/>
        <v>QUADRO DE DISTRIBUICAO DE ENERGIA,100A,PARA DISJUNTORES TERMO-MAGNETICOS UNIPOLARES,DE EMBUTIR,COM PORTA E BARRAMENTOS DE FASE,NEUTRO E TERRA,TRIFASICO,PARA INSTALACAO DE ATE 18 DISJUNTORES COM DISPOSITIVO PARA CHAVE GERAL.FORNECIMENTO E COLOCACAO</v>
      </c>
      <c r="C14265" s="115" t="s">
        <v>56339</v>
      </c>
      <c r="D14265" s="115" t="s">
        <v>56351</v>
      </c>
      <c r="E14265" s="115" t="s">
        <v>56352</v>
      </c>
      <c r="F14265" s="115" t="s">
        <v>56353</v>
      </c>
      <c r="G14265" s="115" t="s">
        <v>37216</v>
      </c>
      <c r="I14265" s="115" t="s">
        <v>6</v>
      </c>
      <c r="J14265" s="115">
        <v>276.06</v>
      </c>
    </row>
    <row r="14266" spans="1:10" hidden="1">
      <c r="A14266" s="115" t="s">
        <v>14506</v>
      </c>
      <c r="B14266" s="115" t="str">
        <f t="shared" si="222"/>
        <v>QUADRO DE DISTRIBUICAO DE ENERGIA,100A,PARA DISJUNTORES TERMO-MAGNETICOS UNIPOLARES,DE EMBUTIR,COM PORTA E BARRAMENTOS DE FASE,NEUTRO E TERRA,TRIFASICO,PARA INSTALACAO DE ATE 24 DISJUNTORES COM DISPOSITIVO PARA CHAVE GERAL.FORNECIMENTO E COLOCACAO</v>
      </c>
      <c r="C14266" s="115" t="s">
        <v>56339</v>
      </c>
      <c r="D14266" s="115" t="s">
        <v>56351</v>
      </c>
      <c r="E14266" s="115" t="s">
        <v>56354</v>
      </c>
      <c r="F14266" s="115" t="s">
        <v>56353</v>
      </c>
      <c r="G14266" s="115" t="s">
        <v>37216</v>
      </c>
      <c r="I14266" s="115" t="s">
        <v>6</v>
      </c>
      <c r="J14266" s="115">
        <v>336.46</v>
      </c>
    </row>
    <row r="14267" spans="1:10" hidden="1">
      <c r="A14267" s="115" t="s">
        <v>14507</v>
      </c>
      <c r="B14267" s="115" t="str">
        <f t="shared" si="222"/>
        <v>QUADRO DE DISTRIBUICAO DE ENERGIA,100A,PARA DISJUNTORES TERMO-MAGNETICOS UNIPOLARES,DE EMBUTIR,COM PORTA E BARRAMENTOS DE FASE,NEUTRO E TERRA,TRIFASICO,PARA INSTALACAO DE ATE 24 DISJUNTORES COM DISPOSITIVO PARA CHAVE GERAL.FORNECIMENTO E COLOCACAO</v>
      </c>
      <c r="C14267" s="115" t="s">
        <v>56339</v>
      </c>
      <c r="D14267" s="115" t="s">
        <v>56351</v>
      </c>
      <c r="E14267" s="115" t="s">
        <v>56354</v>
      </c>
      <c r="F14267" s="115" t="s">
        <v>56353</v>
      </c>
      <c r="G14267" s="115" t="s">
        <v>37216</v>
      </c>
      <c r="I14267" s="115" t="s">
        <v>6</v>
      </c>
      <c r="J14267" s="115">
        <v>318.47000000000003</v>
      </c>
    </row>
    <row r="14268" spans="1:10" hidden="1">
      <c r="A14268" s="115" t="s">
        <v>14508</v>
      </c>
      <c r="B14268" s="115" t="str">
        <f t="shared" si="222"/>
        <v>QUADRO DE DISTRIBUICAO DE ENERGIA,100A,PARA DISJUNTORES TERMO-MAGNETICOS UNIPOLARES,DE EMBUTIR,COM PORTA E BARRAMENTOS DE FASE,NEUTRO E TERRA,TRIFASICO,PARA INSTALACAO DE ATE 32 DISJUNTORES COM DISPOSITIVO PARA CHAVE GERAL.FORNECIMENTO E COLOCACAO</v>
      </c>
      <c r="C14268" s="115" t="s">
        <v>56339</v>
      </c>
      <c r="D14268" s="115" t="s">
        <v>56351</v>
      </c>
      <c r="E14268" s="115" t="s">
        <v>56355</v>
      </c>
      <c r="F14268" s="115" t="s">
        <v>56353</v>
      </c>
      <c r="G14268" s="115" t="s">
        <v>37216</v>
      </c>
      <c r="I14268" s="115" t="s">
        <v>6</v>
      </c>
      <c r="J14268" s="115">
        <v>448.05</v>
      </c>
    </row>
    <row r="14269" spans="1:10" hidden="1">
      <c r="A14269" s="115" t="s">
        <v>14509</v>
      </c>
      <c r="B14269" s="115" t="str">
        <f t="shared" si="222"/>
        <v>QUADRO DE DISTRIBUICAO DE ENERGIA,100A,PARA DISJUNTORES TERMO-MAGNETICOS UNIPOLARES,DE EMBUTIR,COM PORTA E BARRAMENTOS DE FASE,NEUTRO E TERRA,TRIFASICO,PARA INSTALACAO DE ATE 32 DISJUNTORES COM DISPOSITIVO PARA CHAVE GERAL.FORNECIMENTO E COLOCACAO</v>
      </c>
      <c r="C14269" s="115" t="s">
        <v>56339</v>
      </c>
      <c r="D14269" s="115" t="s">
        <v>56351</v>
      </c>
      <c r="E14269" s="115" t="s">
        <v>56355</v>
      </c>
      <c r="F14269" s="115" t="s">
        <v>56353</v>
      </c>
      <c r="G14269" s="115" t="s">
        <v>37216</v>
      </c>
      <c r="I14269" s="115" t="s">
        <v>6</v>
      </c>
      <c r="J14269" s="115">
        <v>422.35</v>
      </c>
    </row>
    <row r="14270" spans="1:10" hidden="1">
      <c r="A14270" s="115" t="s">
        <v>14510</v>
      </c>
      <c r="B14270" s="115" t="str">
        <f t="shared" si="222"/>
        <v>QUADRO DE DISTRIBUICAO DE ENERGIA,100A,PARA DISJUNTORES TERMO-MAGNETICOS UNIPOLARES,DE EMBUTIR,COM PORTA E BARRAMENTOS DE FASE,NEUTRO E TERRA,TRIFASICO,PARA INSTALACAO DE ATE 40 DISJUNTORES COM DISPOSITIVO PARA CHAVE GERAL.FORNECIMENTO E COLOCACAO</v>
      </c>
      <c r="C14270" s="115" t="s">
        <v>56339</v>
      </c>
      <c r="D14270" s="115" t="s">
        <v>56351</v>
      </c>
      <c r="E14270" s="115" t="s">
        <v>56356</v>
      </c>
      <c r="F14270" s="115" t="s">
        <v>56353</v>
      </c>
      <c r="G14270" s="115" t="s">
        <v>37216</v>
      </c>
      <c r="I14270" s="115" t="s">
        <v>6</v>
      </c>
      <c r="J14270" s="115">
        <v>513.09</v>
      </c>
    </row>
    <row r="14271" spans="1:10" hidden="1">
      <c r="A14271" s="115" t="s">
        <v>14511</v>
      </c>
      <c r="B14271" s="115" t="str">
        <f t="shared" si="222"/>
        <v>QUADRO DE DISTRIBUICAO DE ENERGIA,100A,PARA DISJUNTORES TERMO-MAGNETICOS UNIPOLARES,DE EMBUTIR,COM PORTA E BARRAMENTOS DE FASE,NEUTRO E TERRA,TRIFASICO,PARA INSTALACAO DE ATE 40 DISJUNTORES COM DISPOSITIVO PARA CHAVE GERAL.FORNECIMENTO E COLOCACAO</v>
      </c>
      <c r="C14271" s="115" t="s">
        <v>56339</v>
      </c>
      <c r="D14271" s="115" t="s">
        <v>56351</v>
      </c>
      <c r="E14271" s="115" t="s">
        <v>56356</v>
      </c>
      <c r="F14271" s="115" t="s">
        <v>56353</v>
      </c>
      <c r="G14271" s="115" t="s">
        <v>37216</v>
      </c>
      <c r="I14271" s="115" t="s">
        <v>6</v>
      </c>
      <c r="J14271" s="115">
        <v>482.25</v>
      </c>
    </row>
    <row r="14272" spans="1:10" hidden="1">
      <c r="A14272" s="115" t="s">
        <v>14512</v>
      </c>
      <c r="B14272" s="115" t="str">
        <f t="shared" si="222"/>
        <v>QUADRO DE DISTRIBUICAO DE ENERGIA,150A,PARA DISJUNTORES TERMO-MAGNETICOS UNIPOLARES,DE EMBUTIR,COM PORTA E BARRAMENTOS DE FASE,NEUTRO E TERRA,TRIFASICO,PARA INSTALACAO DE ATE 50 DISJUNTORES COM DISPOSITIVO PARA CHAVE GERAL.FORNECIMENTO E COLOCACAO</v>
      </c>
      <c r="C14272" s="115" t="s">
        <v>56346</v>
      </c>
      <c r="D14272" s="115" t="s">
        <v>56351</v>
      </c>
      <c r="E14272" s="115" t="s">
        <v>56357</v>
      </c>
      <c r="F14272" s="115" t="s">
        <v>56353</v>
      </c>
      <c r="G14272" s="115" t="s">
        <v>37216</v>
      </c>
      <c r="I14272" s="115" t="s">
        <v>6</v>
      </c>
      <c r="J14272" s="115">
        <v>706.89</v>
      </c>
    </row>
    <row r="14273" spans="1:10" hidden="1">
      <c r="A14273" s="115" t="s">
        <v>14513</v>
      </c>
      <c r="B14273" s="115" t="str">
        <f t="shared" si="222"/>
        <v>QUADRO DE DISTRIBUICAO DE ENERGIA,150A,PARA DISJUNTORES TERMO-MAGNETICOS UNIPOLARES,DE EMBUTIR,COM PORTA E BARRAMENTOS DE FASE,NEUTRO E TERRA,TRIFASICO,PARA INSTALACAO DE ATE 50 DISJUNTORES COM DISPOSITIVO PARA CHAVE GERAL.FORNECIMENTO E COLOCACAO</v>
      </c>
      <c r="C14273" s="115" t="s">
        <v>56346</v>
      </c>
      <c r="D14273" s="115" t="s">
        <v>56351</v>
      </c>
      <c r="E14273" s="115" t="s">
        <v>56357</v>
      </c>
      <c r="F14273" s="115" t="s">
        <v>56353</v>
      </c>
      <c r="G14273" s="115" t="s">
        <v>37216</v>
      </c>
      <c r="I14273" s="115" t="s">
        <v>6</v>
      </c>
      <c r="J14273" s="115">
        <v>673.48</v>
      </c>
    </row>
    <row r="14274" spans="1:10" hidden="1">
      <c r="A14274" s="115" t="s">
        <v>47219</v>
      </c>
      <c r="B14274" s="115" t="str">
        <f t="shared" si="222"/>
        <v>QUADRO DE DISTRIBUICAO DE ENERGIA,150A,PARA DISJUNTORES TERMO-MAGNETICOS UNIPOLARES,DE EMBUTIR,COM PORTA E BARRAMENTOS DE FASE,NEUTRO E TERRA,TRIFASICO,PARA INSTALACAO DE ATE 72 DISJUNTORES COM DISPOSITIVO PARA CHAVE GERAL.FORNECIMENTO E COLOCACAO</v>
      </c>
      <c r="C14274" s="115" t="s">
        <v>56346</v>
      </c>
      <c r="D14274" s="115" t="s">
        <v>56351</v>
      </c>
      <c r="E14274" s="115" t="s">
        <v>56358</v>
      </c>
      <c r="F14274" s="115" t="s">
        <v>56353</v>
      </c>
      <c r="G14274" s="115" t="s">
        <v>37216</v>
      </c>
      <c r="I14274" s="115" t="s">
        <v>6</v>
      </c>
      <c r="J14274" s="115">
        <v>827.65</v>
      </c>
    </row>
    <row r="14275" spans="1:10" hidden="1">
      <c r="A14275" s="115" t="s">
        <v>47220</v>
      </c>
      <c r="B14275" s="115" t="str">
        <f t="shared" si="222"/>
        <v>QUADRO DE DISTRIBUICAO DE ENERGIA,150A,PARA DISJUNTORES TERMO-MAGNETICOS UNIPOLARES,DE EMBUTIR,COM PORTA E BARRAMENTOS DE FASE,NEUTRO E TERRA,TRIFASICO,PARA INSTALACAO DE ATE 72 DISJUNTORES COM DISPOSITIVO PARA CHAVE GERAL.FORNECIMENTO E COLOCACAO</v>
      </c>
      <c r="C14275" s="115" t="s">
        <v>56346</v>
      </c>
      <c r="D14275" s="115" t="s">
        <v>56351</v>
      </c>
      <c r="E14275" s="115" t="s">
        <v>56358</v>
      </c>
      <c r="F14275" s="115" t="s">
        <v>56353</v>
      </c>
      <c r="G14275" s="115" t="s">
        <v>37216</v>
      </c>
      <c r="I14275" s="115" t="s">
        <v>6</v>
      </c>
      <c r="J14275" s="115">
        <v>794.24</v>
      </c>
    </row>
    <row r="14276" spans="1:10" hidden="1">
      <c r="A14276" s="115" t="s">
        <v>14514</v>
      </c>
      <c r="B14276" s="115" t="str">
        <f t="shared" si="222"/>
        <v>DISJUNTOR/INTERRUPTOR DIFERENCIAL RESIDUAL(DDR),CLASSE AC,2POLOS,INSTANTANEO,CORRENTE NOMINAL(IN)25AX240V,SENSIBILIDADE 30MA/300MA.FORNECIMENTO E COLOCACAO</v>
      </c>
      <c r="C14276" s="115" t="s">
        <v>47221</v>
      </c>
      <c r="D14276" s="115" t="s">
        <v>47222</v>
      </c>
      <c r="E14276" s="115" t="s">
        <v>47223</v>
      </c>
      <c r="I14276" s="115" t="s">
        <v>6</v>
      </c>
      <c r="J14276" s="115">
        <v>97.17</v>
      </c>
    </row>
    <row r="14277" spans="1:10" hidden="1">
      <c r="A14277" s="115" t="s">
        <v>14515</v>
      </c>
      <c r="B14277" s="115" t="str">
        <f t="shared" ref="B14277:B14340" si="223">C14277&amp;D14277&amp;E14277&amp;F14277&amp;G14277&amp;H14277</f>
        <v>DISJUNTOR/INTERRUPTOR DIFERENCIAL RESIDUAL(DDR),CLASSE AC,2POLOS,INSTANTANEO,CORRENTE NOMINAL(IN)25AX240V,SENSIBILIDADE 30MA/300MA.FORNECIMENTO E COLOCACAO</v>
      </c>
      <c r="C14277" s="115" t="s">
        <v>47221</v>
      </c>
      <c r="D14277" s="115" t="s">
        <v>47222</v>
      </c>
      <c r="E14277" s="115" t="s">
        <v>47223</v>
      </c>
      <c r="I14277" s="115" t="s">
        <v>6</v>
      </c>
      <c r="J14277" s="115">
        <v>96.46</v>
      </c>
    </row>
    <row r="14278" spans="1:10" hidden="1">
      <c r="A14278" s="115" t="s">
        <v>14516</v>
      </c>
      <c r="B14278" s="115" t="str">
        <f t="shared" si="223"/>
        <v>DISJUNTOR/INTERRUPTOR DIFERENCIAL RESIDUAL(DDR),CLASSE AC,2POLOS,INSTANTANEO,CORRENTE NOMINAL(IN) 40AX240V,SENSIBILIDADE 30MA/300MA.FORNECIMENTO E COLOCACAO</v>
      </c>
      <c r="C14278" s="115" t="s">
        <v>47221</v>
      </c>
      <c r="D14278" s="115" t="s">
        <v>47224</v>
      </c>
      <c r="E14278" s="115" t="s">
        <v>47225</v>
      </c>
      <c r="I14278" s="115" t="s">
        <v>6</v>
      </c>
      <c r="J14278" s="115">
        <v>97.23</v>
      </c>
    </row>
    <row r="14279" spans="1:10" hidden="1">
      <c r="A14279" s="115" t="s">
        <v>14517</v>
      </c>
      <c r="B14279" s="115" t="str">
        <f t="shared" si="223"/>
        <v>DISJUNTOR/INTERRUPTOR DIFERENCIAL RESIDUAL(DDR),CLASSE AC,2POLOS,INSTANTANEO,CORRENTE NOMINAL(IN) 40AX240V,SENSIBILIDADE 30MA/300MA.FORNECIMENTO E COLOCACAO</v>
      </c>
      <c r="C14279" s="115" t="s">
        <v>47221</v>
      </c>
      <c r="D14279" s="115" t="s">
        <v>47224</v>
      </c>
      <c r="E14279" s="115" t="s">
        <v>47225</v>
      </c>
      <c r="I14279" s="115" t="s">
        <v>6</v>
      </c>
      <c r="J14279" s="115">
        <v>96.52</v>
      </c>
    </row>
    <row r="14280" spans="1:10" hidden="1">
      <c r="A14280" s="115" t="s">
        <v>14518</v>
      </c>
      <c r="B14280" s="115" t="str">
        <f t="shared" si="223"/>
        <v>DISJUNTOR/INTERRUPTOR DIFERENCIAL RESIDUAL(DDR),CLASSE AC,2POLOS,INSTANTANEO,CORRENTE NOMINAL(IN)63AX240V,SENSIBILIDADE 30MA/300MA.FORNECIMENTO E COLOCACAO</v>
      </c>
      <c r="C14280" s="115" t="s">
        <v>47221</v>
      </c>
      <c r="D14280" s="115" t="s">
        <v>47226</v>
      </c>
      <c r="E14280" s="115" t="s">
        <v>47223</v>
      </c>
      <c r="I14280" s="115" t="s">
        <v>6</v>
      </c>
      <c r="J14280" s="115">
        <v>98.25</v>
      </c>
    </row>
    <row r="14281" spans="1:10" hidden="1">
      <c r="A14281" s="115" t="s">
        <v>14519</v>
      </c>
      <c r="B14281" s="115" t="str">
        <f t="shared" si="223"/>
        <v>DISJUNTOR/INTERRUPTOR DIFERENCIAL RESIDUAL(DDR),CLASSE AC,2POLOS,INSTANTANEO,CORRENTE NOMINAL(IN)63AX240V,SENSIBILIDADE 30MA/300MA.FORNECIMENTO E COLOCACAO</v>
      </c>
      <c r="C14281" s="115" t="s">
        <v>47221</v>
      </c>
      <c r="D14281" s="115" t="s">
        <v>47226</v>
      </c>
      <c r="E14281" s="115" t="s">
        <v>47223</v>
      </c>
      <c r="I14281" s="115" t="s">
        <v>6</v>
      </c>
      <c r="J14281" s="115">
        <v>97.54</v>
      </c>
    </row>
    <row r="14282" spans="1:10" hidden="1">
      <c r="A14282" s="115" t="s">
        <v>14520</v>
      </c>
      <c r="B14282" s="115" t="str">
        <f t="shared" si="223"/>
        <v>DISJUNTOR/INTERRUPTOR DIFERENCIAL RESIDUAL(DDR),CLASSE AC,2POLOS,INSTANTANEO,CORRENTE NOMINAL(IN)80AX240V,SENSIBILIDADE 30MA/300MA.FORNECIMENTO E COLOCACAO</v>
      </c>
      <c r="C14282" s="115" t="s">
        <v>47221</v>
      </c>
      <c r="D14282" s="115" t="s">
        <v>47227</v>
      </c>
      <c r="E14282" s="115" t="s">
        <v>47223</v>
      </c>
      <c r="I14282" s="115" t="s">
        <v>6</v>
      </c>
      <c r="J14282" s="115">
        <v>90.83</v>
      </c>
    </row>
    <row r="14283" spans="1:10" hidden="1">
      <c r="A14283" s="115" t="s">
        <v>14521</v>
      </c>
      <c r="B14283" s="115" t="str">
        <f t="shared" si="223"/>
        <v>DISJUNTOR/INTERRUPTOR DIFERENCIAL RESIDUAL(DDR),CLASSE AC,2POLOS,INSTANTANEO,CORRENTE NOMINAL(IN)80AX240V,SENSIBILIDADE 30MA/300MA.FORNECIMENTO E COLOCACAO</v>
      </c>
      <c r="C14283" s="115" t="s">
        <v>47221</v>
      </c>
      <c r="D14283" s="115" t="s">
        <v>47227</v>
      </c>
      <c r="E14283" s="115" t="s">
        <v>47223</v>
      </c>
      <c r="I14283" s="115" t="s">
        <v>6</v>
      </c>
      <c r="J14283" s="115">
        <v>90.12</v>
      </c>
    </row>
    <row r="14284" spans="1:10" hidden="1">
      <c r="A14284" s="115" t="s">
        <v>14522</v>
      </c>
      <c r="B14284" s="115" t="str">
        <f t="shared" si="223"/>
        <v>DISJUNTOR/INTERRUPTOR DIFERENCIAL RESIDUAL(DDR),CLASSE AC,4POLOS,INSTANTANEO,CORRENTE NOMINAL(IN)25AX415V,SENSIBILIDADE 30MA/300MA.FORNECIMENTO E COLOCACAO</v>
      </c>
      <c r="C14284" s="115" t="s">
        <v>47228</v>
      </c>
      <c r="D14284" s="115" t="s">
        <v>47229</v>
      </c>
      <c r="E14284" s="115" t="s">
        <v>47223</v>
      </c>
      <c r="I14284" s="115" t="s">
        <v>6</v>
      </c>
      <c r="J14284" s="115">
        <v>104.1</v>
      </c>
    </row>
    <row r="14285" spans="1:10" hidden="1">
      <c r="A14285" s="115" t="s">
        <v>14523</v>
      </c>
      <c r="B14285" s="115" t="str">
        <f t="shared" si="223"/>
        <v>DISJUNTOR/INTERRUPTOR DIFERENCIAL RESIDUAL(DDR),CLASSE AC,4POLOS,INSTANTANEO,CORRENTE NOMINAL(IN)25AX415V,SENSIBILIDADE 30MA/300MA.FORNECIMENTO E COLOCACAO</v>
      </c>
      <c r="C14285" s="115" t="s">
        <v>47228</v>
      </c>
      <c r="D14285" s="115" t="s">
        <v>47229</v>
      </c>
      <c r="E14285" s="115" t="s">
        <v>47223</v>
      </c>
      <c r="I14285" s="115" t="s">
        <v>6</v>
      </c>
      <c r="J14285" s="115">
        <v>103.26</v>
      </c>
    </row>
    <row r="14286" spans="1:10" hidden="1">
      <c r="A14286" s="115" t="s">
        <v>14524</v>
      </c>
      <c r="B14286" s="115" t="str">
        <f t="shared" si="223"/>
        <v>DISJUNTOR/INTERRUPTOR DIFERENCIAL RESIDUAL(DDR),CLASSE AC,4POLOS,INSTANTANEO,CORRENTE NOMINAL(IN)40AX415V,SENSIBILIDADE 30MA/300MA.FORNECIMENTO E COLOCACAO</v>
      </c>
      <c r="C14286" s="115" t="s">
        <v>47228</v>
      </c>
      <c r="D14286" s="115" t="s">
        <v>47230</v>
      </c>
      <c r="E14286" s="115" t="s">
        <v>47223</v>
      </c>
      <c r="I14286" s="115" t="s">
        <v>6</v>
      </c>
      <c r="J14286" s="115">
        <v>129.75</v>
      </c>
    </row>
    <row r="14287" spans="1:10" hidden="1">
      <c r="A14287" s="115" t="s">
        <v>14525</v>
      </c>
      <c r="B14287" s="115" t="str">
        <f t="shared" si="223"/>
        <v>DISJUNTOR/INTERRUPTOR DIFERENCIAL RESIDUAL(DDR),CLASSE AC,4POLOS,INSTANTANEO,CORRENTE NOMINAL(IN)40AX415V,SENSIBILIDADE 30MA/300MA.FORNECIMENTO E COLOCACAO</v>
      </c>
      <c r="C14287" s="115" t="s">
        <v>47228</v>
      </c>
      <c r="D14287" s="115" t="s">
        <v>47230</v>
      </c>
      <c r="E14287" s="115" t="s">
        <v>47223</v>
      </c>
      <c r="I14287" s="115" t="s">
        <v>6</v>
      </c>
      <c r="J14287" s="115">
        <v>128.91</v>
      </c>
    </row>
    <row r="14288" spans="1:10" hidden="1">
      <c r="A14288" s="115" t="s">
        <v>14526</v>
      </c>
      <c r="B14288" s="115" t="str">
        <f t="shared" si="223"/>
        <v>DISJUNTOR,INTERRUPTOR DIFERENCIAL RESIDUAL(DDR),CLASSE AC,4POLOS,INSTANTANEO,CORRENTE NOMINAL(IN)63AX415V,SENSIBILIDADE 30MA/300MA.FORNECIMENTO E COLOCACAO</v>
      </c>
      <c r="C14288" s="115" t="s">
        <v>47231</v>
      </c>
      <c r="D14288" s="115" t="s">
        <v>47232</v>
      </c>
      <c r="E14288" s="115" t="s">
        <v>47223</v>
      </c>
      <c r="I14288" s="115" t="s">
        <v>6</v>
      </c>
      <c r="J14288" s="115">
        <v>135.1</v>
      </c>
    </row>
    <row r="14289" spans="1:10" hidden="1">
      <c r="A14289" s="115" t="s">
        <v>14527</v>
      </c>
      <c r="B14289" s="115" t="str">
        <f t="shared" si="223"/>
        <v>DISJUNTOR,INTERRUPTOR DIFERENCIAL RESIDUAL(DDR),CLASSE AC,4POLOS,INSTANTANEO,CORRENTE NOMINAL(IN)63AX415V,SENSIBILIDADE 30MA/300MA.FORNECIMENTO E COLOCACAO</v>
      </c>
      <c r="C14289" s="115" t="s">
        <v>47231</v>
      </c>
      <c r="D14289" s="115" t="s">
        <v>47232</v>
      </c>
      <c r="E14289" s="115" t="s">
        <v>47223</v>
      </c>
      <c r="I14289" s="115" t="s">
        <v>6</v>
      </c>
      <c r="J14289" s="115">
        <v>134.26</v>
      </c>
    </row>
    <row r="14290" spans="1:10" hidden="1">
      <c r="A14290" s="115" t="s">
        <v>14528</v>
      </c>
      <c r="B14290" s="115" t="str">
        <f t="shared" si="223"/>
        <v>DISJUNTOR/INTERRUPTOR DIFERENCIAL RESIDUAL(DDR),CLASSE AC,4POLOS,INSTANTANEO,CORRENTE NOMINAL(IN)80AX415V,SENSIBILIDADE 30MA/300MA.FORNECIMENTO E COLOCACAO</v>
      </c>
      <c r="C14290" s="115" t="s">
        <v>47228</v>
      </c>
      <c r="D14290" s="115" t="s">
        <v>47233</v>
      </c>
      <c r="E14290" s="115" t="s">
        <v>47223</v>
      </c>
      <c r="I14290" s="115" t="s">
        <v>6</v>
      </c>
      <c r="J14290" s="115">
        <v>176.1</v>
      </c>
    </row>
    <row r="14291" spans="1:10" hidden="1">
      <c r="A14291" s="115" t="s">
        <v>14529</v>
      </c>
      <c r="B14291" s="115" t="str">
        <f t="shared" si="223"/>
        <v>DISJUNTOR/INTERRUPTOR DIFERENCIAL RESIDUAL(DDR),CLASSE AC,4POLOS,INSTANTANEO,CORRENTE NOMINAL(IN)80AX415V,SENSIBILIDADE 30MA/300MA.FORNECIMENTO E COLOCACAO</v>
      </c>
      <c r="C14291" s="115" t="s">
        <v>47228</v>
      </c>
      <c r="D14291" s="115" t="s">
        <v>47233</v>
      </c>
      <c r="E14291" s="115" t="s">
        <v>47223</v>
      </c>
      <c r="I14291" s="115" t="s">
        <v>6</v>
      </c>
      <c r="J14291" s="115">
        <v>175.26</v>
      </c>
    </row>
    <row r="14292" spans="1:10" hidden="1">
      <c r="A14292" s="115" t="s">
        <v>14530</v>
      </c>
      <c r="B14292" s="115" t="str">
        <f t="shared" si="223"/>
        <v>DISJUNTOR/INTERRUPTOR DIFERENCIAL RESIDUAL(DDR),CLASSE AC,4POLOS,INSTANTANEO,CORRENTE NOMINAL(IN)100AX415V,SENSIBILIDADE 30MA/300MA.FORNECIMENTO E COLOCACAO</v>
      </c>
      <c r="C14292" s="115" t="s">
        <v>47228</v>
      </c>
      <c r="D14292" s="115" t="s">
        <v>47234</v>
      </c>
      <c r="E14292" s="115" t="s">
        <v>47225</v>
      </c>
      <c r="I14292" s="115" t="s">
        <v>6</v>
      </c>
      <c r="J14292" s="115">
        <v>268.64999999999998</v>
      </c>
    </row>
    <row r="14293" spans="1:10" hidden="1">
      <c r="A14293" s="115" t="s">
        <v>14531</v>
      </c>
      <c r="B14293" s="115" t="str">
        <f t="shared" si="223"/>
        <v>DISJUNTOR/INTERRUPTOR DIFERENCIAL RESIDUAL(DDR),CLASSE AC,4POLOS,INSTANTANEO,CORRENTE NOMINAL(IN)100AX415V,SENSIBILIDADE 30MA/300MA.FORNECIMENTO E COLOCACAO</v>
      </c>
      <c r="C14293" s="115" t="s">
        <v>47228</v>
      </c>
      <c r="D14293" s="115" t="s">
        <v>47234</v>
      </c>
      <c r="E14293" s="115" t="s">
        <v>47225</v>
      </c>
      <c r="I14293" s="115" t="s">
        <v>6</v>
      </c>
      <c r="J14293" s="115">
        <v>267.81</v>
      </c>
    </row>
    <row r="14294" spans="1:10" hidden="1">
      <c r="A14294" s="115" t="s">
        <v>14532</v>
      </c>
      <c r="B14294" s="115" t="str">
        <f t="shared" si="223"/>
        <v>DISJUNTOR/INTERRUPTOR DIFERENCIAL RESIDUAL(DDR),CLASSE AC,4POLOS,INSTANTANEO,CORRENTE NOMINAL(IN)125AX415V,SENSIBILIDADE 30MA/300MA.FORNECIMENTO E COLOCACAO</v>
      </c>
      <c r="C14294" s="115" t="s">
        <v>47228</v>
      </c>
      <c r="D14294" s="115" t="s">
        <v>47235</v>
      </c>
      <c r="E14294" s="115" t="s">
        <v>47225</v>
      </c>
      <c r="I14294" s="115" t="s">
        <v>6</v>
      </c>
      <c r="J14294" s="115">
        <v>1151.0999999999999</v>
      </c>
    </row>
    <row r="14295" spans="1:10" hidden="1">
      <c r="A14295" s="115" t="s">
        <v>14533</v>
      </c>
      <c r="B14295" s="115" t="str">
        <f t="shared" si="223"/>
        <v>DISJUNTOR/INTERRUPTOR DIFERENCIAL RESIDUAL(DDR),CLASSE AC,4POLOS,INSTANTANEO,CORRENTE NOMINAL(IN)125AX415V,SENSIBILIDADE 30MA/300MA.FORNECIMENTO E COLOCACAO</v>
      </c>
      <c r="C14295" s="115" t="s">
        <v>47228</v>
      </c>
      <c r="D14295" s="115" t="s">
        <v>47235</v>
      </c>
      <c r="E14295" s="115" t="s">
        <v>47225</v>
      </c>
      <c r="I14295" s="115" t="s">
        <v>6</v>
      </c>
      <c r="J14295" s="115">
        <v>1150.26</v>
      </c>
    </row>
    <row r="14296" spans="1:10" hidden="1">
      <c r="A14296" s="115" t="s">
        <v>14534</v>
      </c>
      <c r="B14296" s="115" t="str">
        <f t="shared" si="223"/>
        <v>FUSIVEL DIAZED,DE 2A,COM BASE,TAMPA,ANEL E PARAFUSO DE AJUSTE.FORNECIMENTO E INSTALACAO</v>
      </c>
      <c r="C14296" s="115" t="s">
        <v>47236</v>
      </c>
      <c r="D14296" s="115" t="s">
        <v>47237</v>
      </c>
      <c r="I14296" s="115" t="s">
        <v>6</v>
      </c>
      <c r="J14296" s="115">
        <v>23.68</v>
      </c>
    </row>
    <row r="14297" spans="1:10" hidden="1">
      <c r="A14297" s="115" t="s">
        <v>14535</v>
      </c>
      <c r="B14297" s="115" t="str">
        <f t="shared" si="223"/>
        <v>FUSIVEL DIAZED,DE 2A,COM BASE,TAMPA,ANEL E PARAFUSO DE AJUSTE.FORNECIMENTO E INSTALACAO</v>
      </c>
      <c r="C14297" s="115" t="s">
        <v>47236</v>
      </c>
      <c r="D14297" s="115" t="s">
        <v>47237</v>
      </c>
      <c r="I14297" s="115" t="s">
        <v>6</v>
      </c>
      <c r="J14297" s="115">
        <v>22.65</v>
      </c>
    </row>
    <row r="14298" spans="1:10" hidden="1">
      <c r="A14298" s="115" t="s">
        <v>14536</v>
      </c>
      <c r="B14298" s="115" t="str">
        <f t="shared" si="223"/>
        <v>FUSIVEL DIAZED,DE 10A,COM BASE,TAMPA,ANEL E PARAFUSO DE AJUSTE.FORNECIMENTO E INSTALACAO</v>
      </c>
      <c r="C14298" s="115" t="s">
        <v>47238</v>
      </c>
      <c r="D14298" s="115" t="s">
        <v>47239</v>
      </c>
      <c r="I14298" s="115" t="s">
        <v>6</v>
      </c>
      <c r="J14298" s="115">
        <v>23.68</v>
      </c>
    </row>
    <row r="14299" spans="1:10" hidden="1">
      <c r="A14299" s="115" t="s">
        <v>14537</v>
      </c>
      <c r="B14299" s="115" t="str">
        <f t="shared" si="223"/>
        <v>FUSIVEL DIAZED,DE 10A,COM BASE,TAMPA,ANEL E PARAFUSO DE AJUSTE.FORNECIMENTO E INSTALACAO</v>
      </c>
      <c r="C14299" s="115" t="s">
        <v>47238</v>
      </c>
      <c r="D14299" s="115" t="s">
        <v>47239</v>
      </c>
      <c r="I14299" s="115" t="s">
        <v>6</v>
      </c>
      <c r="J14299" s="115">
        <v>22.65</v>
      </c>
    </row>
    <row r="14300" spans="1:10" hidden="1">
      <c r="A14300" s="115" t="s">
        <v>14538</v>
      </c>
      <c r="B14300" s="115" t="str">
        <f t="shared" si="223"/>
        <v>FUSIVEL DIAZED,DE 16A,COM BASE,TAMPA,ANEL E PARAFUSO DE AJUSTE.FORNECIMENTO E INSTALACAO</v>
      </c>
      <c r="C14300" s="115" t="s">
        <v>47240</v>
      </c>
      <c r="D14300" s="115" t="s">
        <v>47239</v>
      </c>
      <c r="I14300" s="115" t="s">
        <v>6</v>
      </c>
      <c r="J14300" s="115">
        <v>23.68</v>
      </c>
    </row>
    <row r="14301" spans="1:10" hidden="1">
      <c r="A14301" s="115" t="s">
        <v>14539</v>
      </c>
      <c r="B14301" s="115" t="str">
        <f t="shared" si="223"/>
        <v>FUSIVEL DIAZED,DE 16A,COM BASE,TAMPA,ANEL E PARAFUSO DE AJUSTE.FORNECIMENTO E INSTALACAO</v>
      </c>
      <c r="C14301" s="115" t="s">
        <v>47240</v>
      </c>
      <c r="D14301" s="115" t="s">
        <v>47239</v>
      </c>
      <c r="I14301" s="115" t="s">
        <v>6</v>
      </c>
      <c r="J14301" s="115">
        <v>22.65</v>
      </c>
    </row>
    <row r="14302" spans="1:10" hidden="1">
      <c r="A14302" s="115" t="s">
        <v>14540</v>
      </c>
      <c r="B14302" s="115" t="str">
        <f t="shared" si="223"/>
        <v>FUSIVEL DIAZED,DE 35A,COM BASE,TAMPA,ANEL E PARAFUSO DE AJUSTE.FORNECIMENTO E INSTALACAO</v>
      </c>
      <c r="C14302" s="115" t="s">
        <v>47241</v>
      </c>
      <c r="D14302" s="115" t="s">
        <v>47239</v>
      </c>
      <c r="I14302" s="115" t="s">
        <v>6</v>
      </c>
      <c r="J14302" s="115">
        <v>25.69</v>
      </c>
    </row>
    <row r="14303" spans="1:10" hidden="1">
      <c r="A14303" s="115" t="s">
        <v>14541</v>
      </c>
      <c r="B14303" s="115" t="str">
        <f t="shared" si="223"/>
        <v>FUSIVEL DIAZED,DE 35A,COM BASE,TAMPA,ANEL E PARAFUSO DE AJUSTE.FORNECIMENTO E INSTALACAO</v>
      </c>
      <c r="C14303" s="115" t="s">
        <v>47241</v>
      </c>
      <c r="D14303" s="115" t="s">
        <v>47239</v>
      </c>
      <c r="I14303" s="115" t="s">
        <v>6</v>
      </c>
      <c r="J14303" s="115">
        <v>24.66</v>
      </c>
    </row>
    <row r="14304" spans="1:10" hidden="1">
      <c r="A14304" s="115" t="s">
        <v>14542</v>
      </c>
      <c r="B14304" s="115" t="str">
        <f t="shared" si="223"/>
        <v>FUSIVEL DIAZED,DE 63A,COM BASE,TAMPA,ANEL E PARAFUSO DE AJUSTE.FORNECIMENTO E INSTALACAO</v>
      </c>
      <c r="C14304" s="115" t="s">
        <v>47242</v>
      </c>
      <c r="D14304" s="115" t="s">
        <v>47239</v>
      </c>
      <c r="I14304" s="115" t="s">
        <v>6</v>
      </c>
      <c r="J14304" s="115">
        <v>27.57</v>
      </c>
    </row>
    <row r="14305" spans="1:10" hidden="1">
      <c r="A14305" s="115" t="s">
        <v>14543</v>
      </c>
      <c r="B14305" s="115" t="str">
        <f t="shared" si="223"/>
        <v>FUSIVEL DIAZED,DE 63A,COM BASE,TAMPA,ANEL E PARAFUSO DE AJUSTE.FORNECIMENTO E INSTALACAO</v>
      </c>
      <c r="C14305" s="115" t="s">
        <v>47242</v>
      </c>
      <c r="D14305" s="115" t="s">
        <v>47239</v>
      </c>
      <c r="I14305" s="115" t="s">
        <v>6</v>
      </c>
      <c r="J14305" s="115">
        <v>26.54</v>
      </c>
    </row>
    <row r="14306" spans="1:10" hidden="1">
      <c r="A14306" s="115" t="s">
        <v>47243</v>
      </c>
      <c r="B14306" s="115" t="str">
        <f t="shared" si="223"/>
        <v>BASE SECCIONADORA (PORTA FUSIVEL) UNIPOLAR PARA FUSIVEL CARTUCHO 10X38 ATE 32A. FORNECIMENTO E COLOCACAO</v>
      </c>
      <c r="C14306" s="115" t="s">
        <v>47244</v>
      </c>
      <c r="D14306" s="115" t="s">
        <v>47245</v>
      </c>
      <c r="I14306" s="115" t="s">
        <v>6</v>
      </c>
      <c r="J14306" s="115">
        <v>20.88</v>
      </c>
    </row>
    <row r="14307" spans="1:10" hidden="1">
      <c r="A14307" s="115" t="s">
        <v>47246</v>
      </c>
      <c r="B14307" s="115" t="str">
        <f t="shared" si="223"/>
        <v>BASE SECCIONADORA (PORTA FUSIVEL) UNIPOLAR PARA FUSIVEL CARTUCHO 10X38 ATE 32A. FORNECIMENTO E COLOCACAO</v>
      </c>
      <c r="C14307" s="115" t="s">
        <v>47244</v>
      </c>
      <c r="D14307" s="115" t="s">
        <v>47245</v>
      </c>
      <c r="I14307" s="115" t="s">
        <v>6</v>
      </c>
      <c r="J14307" s="115">
        <v>20.23</v>
      </c>
    </row>
    <row r="14308" spans="1:10" hidden="1">
      <c r="A14308" s="115" t="s">
        <v>47247</v>
      </c>
      <c r="B14308" s="115" t="str">
        <f t="shared" si="223"/>
        <v>BASE SECCIONADORA (PORTA FUSIVEL) UNIPOLAR PARA FUSIVEL CARTUCHO 14X51 ATE 63A. FORNECIMENTO E COLOCACAO</v>
      </c>
      <c r="C14308" s="115" t="s">
        <v>47244</v>
      </c>
      <c r="D14308" s="115" t="s">
        <v>47248</v>
      </c>
      <c r="I14308" s="115" t="s">
        <v>6</v>
      </c>
      <c r="J14308" s="115">
        <v>50.13</v>
      </c>
    </row>
    <row r="14309" spans="1:10" hidden="1">
      <c r="A14309" s="115" t="s">
        <v>47249</v>
      </c>
      <c r="B14309" s="115" t="str">
        <f t="shared" si="223"/>
        <v>BASE SECCIONADORA (PORTA FUSIVEL) UNIPOLAR PARA FUSIVEL CARTUCHO 14X51 ATE 63A. FORNECIMENTO E COLOCACAO</v>
      </c>
      <c r="C14309" s="115" t="s">
        <v>47244</v>
      </c>
      <c r="D14309" s="115" t="s">
        <v>47248</v>
      </c>
      <c r="I14309" s="115" t="s">
        <v>6</v>
      </c>
      <c r="J14309" s="115">
        <v>49.48</v>
      </c>
    </row>
    <row r="14310" spans="1:10" hidden="1">
      <c r="A14310" s="115" t="s">
        <v>14544</v>
      </c>
      <c r="B14310" s="115" t="str">
        <f t="shared" si="223"/>
        <v>FUSIVEL CARTUCHO,DE 15 A 30A,250V,FIXO.FORNECIMENTO E COLOCACAO</v>
      </c>
      <c r="C14310" s="115" t="s">
        <v>47250</v>
      </c>
      <c r="D14310" s="115" t="s">
        <v>36834</v>
      </c>
      <c r="I14310" s="115" t="s">
        <v>6</v>
      </c>
      <c r="J14310" s="115">
        <v>6.54</v>
      </c>
    </row>
    <row r="14311" spans="1:10" hidden="1">
      <c r="A14311" s="115" t="s">
        <v>14545</v>
      </c>
      <c r="B14311" s="115" t="str">
        <f t="shared" si="223"/>
        <v>FUSIVEL CARTUCHO,DE 15 A 30A,250V,FIXO.FORNECIMENTO E COLOCACAO</v>
      </c>
      <c r="C14311" s="115" t="s">
        <v>47250</v>
      </c>
      <c r="D14311" s="115" t="s">
        <v>36834</v>
      </c>
      <c r="I14311" s="115" t="s">
        <v>6</v>
      </c>
      <c r="J14311" s="115">
        <v>6.09</v>
      </c>
    </row>
    <row r="14312" spans="1:10" hidden="1">
      <c r="A14312" s="115" t="s">
        <v>14546</v>
      </c>
      <c r="B14312" s="115" t="str">
        <f t="shared" si="223"/>
        <v>FUSIVEL CARTUCHO,DE 35 A 60A,250V,FIXO.FORNECIMENTO E COLOCACAO</v>
      </c>
      <c r="C14312" s="115" t="s">
        <v>47251</v>
      </c>
      <c r="D14312" s="115" t="s">
        <v>36834</v>
      </c>
      <c r="I14312" s="115" t="s">
        <v>6</v>
      </c>
      <c r="J14312" s="115">
        <v>7.64</v>
      </c>
    </row>
    <row r="14313" spans="1:10" hidden="1">
      <c r="A14313" s="115" t="s">
        <v>14547</v>
      </c>
      <c r="B14313" s="115" t="str">
        <f t="shared" si="223"/>
        <v>FUSIVEL CARTUCHO,DE 35 A 60A,250V,FIXO.FORNECIMENTO E COLOCACAO</v>
      </c>
      <c r="C14313" s="115" t="s">
        <v>47251</v>
      </c>
      <c r="D14313" s="115" t="s">
        <v>36834</v>
      </c>
      <c r="I14313" s="115" t="s">
        <v>6</v>
      </c>
      <c r="J14313" s="115">
        <v>7.19</v>
      </c>
    </row>
    <row r="14314" spans="1:10" hidden="1">
      <c r="A14314" s="115" t="s">
        <v>14548</v>
      </c>
      <c r="B14314" s="115" t="str">
        <f t="shared" si="223"/>
        <v>FUSIVEL FACA,DE 100A,250V,FIXO.FORNECIMENTO E COLOCACAO</v>
      </c>
      <c r="C14314" s="115" t="s">
        <v>14549</v>
      </c>
      <c r="I14314" s="115" t="s">
        <v>6</v>
      </c>
      <c r="J14314" s="115">
        <v>52.26</v>
      </c>
    </row>
    <row r="14315" spans="1:10" hidden="1">
      <c r="A14315" s="115" t="s">
        <v>14550</v>
      </c>
      <c r="B14315" s="115" t="str">
        <f t="shared" si="223"/>
        <v>FUSIVEL FACA,DE 100A,250V,FIXO.FORNECIMENTO E COLOCACAO</v>
      </c>
      <c r="C14315" s="115" t="s">
        <v>14549</v>
      </c>
      <c r="I14315" s="115" t="s">
        <v>6</v>
      </c>
      <c r="J14315" s="115">
        <v>50.76</v>
      </c>
    </row>
    <row r="14316" spans="1:10" hidden="1">
      <c r="A14316" s="115" t="s">
        <v>14551</v>
      </c>
      <c r="B14316" s="115" t="str">
        <f t="shared" si="223"/>
        <v>FUSIVEL FACA,DE 125 A 200A,250V,FIXO.FORNECIMENTO E COLOCACAO</v>
      </c>
      <c r="C14316" s="115" t="s">
        <v>47252</v>
      </c>
      <c r="D14316" s="115" t="s">
        <v>35455</v>
      </c>
      <c r="I14316" s="115" t="s">
        <v>6</v>
      </c>
      <c r="J14316" s="115">
        <v>92.35</v>
      </c>
    </row>
    <row r="14317" spans="1:10" hidden="1">
      <c r="A14317" s="115" t="s">
        <v>14552</v>
      </c>
      <c r="B14317" s="115" t="str">
        <f t="shared" si="223"/>
        <v>FUSIVEL FACA,DE 125 A 200A,250V,FIXO.FORNECIMENTO E COLOCACAO</v>
      </c>
      <c r="C14317" s="115" t="s">
        <v>47252</v>
      </c>
      <c r="D14317" s="115" t="s">
        <v>35455</v>
      </c>
      <c r="I14317" s="115" t="s">
        <v>6</v>
      </c>
      <c r="J14317" s="115">
        <v>90.86</v>
      </c>
    </row>
    <row r="14318" spans="1:10" hidden="1">
      <c r="A14318" s="115" t="s">
        <v>14553</v>
      </c>
      <c r="B14318" s="115" t="str">
        <f t="shared" si="223"/>
        <v>FUSIVEL FACA,DE 250 A 400A,250V,FIXO.FORNECIMENTO E COLOCACAO</v>
      </c>
      <c r="C14318" s="115" t="s">
        <v>47253</v>
      </c>
      <c r="D14318" s="115" t="s">
        <v>35455</v>
      </c>
      <c r="I14318" s="115" t="s">
        <v>6</v>
      </c>
      <c r="J14318" s="115">
        <v>247.9</v>
      </c>
    </row>
    <row r="14319" spans="1:10" hidden="1">
      <c r="A14319" s="115" t="s">
        <v>14554</v>
      </c>
      <c r="B14319" s="115" t="str">
        <f t="shared" si="223"/>
        <v>FUSIVEL FACA,DE 250 A 400A,250V,FIXO.FORNECIMENTO E COLOCACAO</v>
      </c>
      <c r="C14319" s="115" t="s">
        <v>47253</v>
      </c>
      <c r="D14319" s="115" t="s">
        <v>35455</v>
      </c>
      <c r="I14319" s="115" t="s">
        <v>6</v>
      </c>
      <c r="J14319" s="115">
        <v>246.41</v>
      </c>
    </row>
    <row r="14320" spans="1:10" hidden="1">
      <c r="A14320" s="115" t="s">
        <v>14555</v>
      </c>
      <c r="B14320" s="115" t="str">
        <f t="shared" si="223"/>
        <v>FUSIVEL FACA DE 500 A 600A,250V,FIXO.FORNECIMENTO E COLOCACAO</v>
      </c>
      <c r="C14320" s="115" t="s">
        <v>47254</v>
      </c>
      <c r="D14320" s="115" t="s">
        <v>35455</v>
      </c>
      <c r="I14320" s="115" t="s">
        <v>6</v>
      </c>
      <c r="J14320" s="115">
        <v>247.9</v>
      </c>
    </row>
    <row r="14321" spans="1:10" hidden="1">
      <c r="A14321" s="115" t="s">
        <v>14556</v>
      </c>
      <c r="B14321" s="115" t="str">
        <f t="shared" si="223"/>
        <v>FUSIVEL FACA DE 500 A 600A,250V,FIXO.FORNECIMENTO E COLOCACAO</v>
      </c>
      <c r="C14321" s="115" t="s">
        <v>47254</v>
      </c>
      <c r="D14321" s="115" t="s">
        <v>35455</v>
      </c>
      <c r="I14321" s="115" t="s">
        <v>6</v>
      </c>
      <c r="J14321" s="115">
        <v>246.41</v>
      </c>
    </row>
    <row r="14322" spans="1:10" hidden="1">
      <c r="A14322" s="115" t="s">
        <v>14557</v>
      </c>
      <c r="B14322" s="115" t="str">
        <f t="shared" si="223"/>
        <v>FUSIVEL NH,TAMANHO 00,CORRENTE NOMINAL DE 6 A 100A,500V.FORNECIMENTO E COLOCACAO</v>
      </c>
      <c r="C14322" s="115" t="s">
        <v>47255</v>
      </c>
      <c r="D14322" s="115" t="s">
        <v>39253</v>
      </c>
      <c r="I14322" s="115" t="s">
        <v>6</v>
      </c>
      <c r="J14322" s="115">
        <v>25.76</v>
      </c>
    </row>
    <row r="14323" spans="1:10" hidden="1">
      <c r="A14323" s="115" t="s">
        <v>14558</v>
      </c>
      <c r="B14323" s="115" t="str">
        <f t="shared" si="223"/>
        <v>FUSIVEL NH,TAMANHO 00,CORRENTE NOMINAL DE 6 A 100A,500V.FORNECIMENTO E COLOCACAO</v>
      </c>
      <c r="C14323" s="115" t="s">
        <v>47255</v>
      </c>
      <c r="D14323" s="115" t="s">
        <v>39253</v>
      </c>
      <c r="I14323" s="115" t="s">
        <v>6</v>
      </c>
      <c r="J14323" s="115">
        <v>24.26</v>
      </c>
    </row>
    <row r="14324" spans="1:10" hidden="1">
      <c r="A14324" s="115" t="s">
        <v>14559</v>
      </c>
      <c r="B14324" s="115" t="str">
        <f t="shared" si="223"/>
        <v>FUSIVEL NH,TAMANHO 01,CORRENTE NOMINAL DE 40 A 200A,500V.FORNECIMENTO E COLOCACAO</v>
      </c>
      <c r="C14324" s="115" t="s">
        <v>47256</v>
      </c>
      <c r="D14324" s="115" t="s">
        <v>36863</v>
      </c>
      <c r="I14324" s="115" t="s">
        <v>6</v>
      </c>
      <c r="J14324" s="115">
        <v>47.34</v>
      </c>
    </row>
    <row r="14325" spans="1:10" hidden="1">
      <c r="A14325" s="115" t="s">
        <v>14560</v>
      </c>
      <c r="B14325" s="115" t="str">
        <f t="shared" si="223"/>
        <v>FUSIVEL NH,TAMANHO 01,CORRENTE NOMINAL DE 40 A 200A,500V.FORNECIMENTO E COLOCACAO</v>
      </c>
      <c r="C14325" s="115" t="s">
        <v>47256</v>
      </c>
      <c r="D14325" s="115" t="s">
        <v>36863</v>
      </c>
      <c r="I14325" s="115" t="s">
        <v>6</v>
      </c>
      <c r="J14325" s="115">
        <v>45.85</v>
      </c>
    </row>
    <row r="14326" spans="1:10" hidden="1">
      <c r="A14326" s="115" t="s">
        <v>14561</v>
      </c>
      <c r="B14326" s="115" t="str">
        <f t="shared" si="223"/>
        <v>FUSIVEL NH,TAMANHO 01,CORRENTE NOMINAL DE 224 A 250A,500V.FORNECIMENTO E COLOCACAO</v>
      </c>
      <c r="C14326" s="115" t="s">
        <v>47257</v>
      </c>
      <c r="D14326" s="115" t="s">
        <v>36898</v>
      </c>
      <c r="I14326" s="115" t="s">
        <v>6</v>
      </c>
      <c r="J14326" s="115">
        <v>47.34</v>
      </c>
    </row>
    <row r="14327" spans="1:10" hidden="1">
      <c r="A14327" s="115" t="s">
        <v>14562</v>
      </c>
      <c r="B14327" s="115" t="str">
        <f t="shared" si="223"/>
        <v>FUSIVEL NH,TAMANHO 01,CORRENTE NOMINAL DE 224 A 250A,500V.FORNECIMENTO E COLOCACAO</v>
      </c>
      <c r="C14327" s="115" t="s">
        <v>47257</v>
      </c>
      <c r="D14327" s="115" t="s">
        <v>36898</v>
      </c>
      <c r="I14327" s="115" t="s">
        <v>6</v>
      </c>
      <c r="J14327" s="115">
        <v>45.85</v>
      </c>
    </row>
    <row r="14328" spans="1:10" hidden="1">
      <c r="A14328" s="115" t="s">
        <v>14563</v>
      </c>
      <c r="B14328" s="115" t="str">
        <f t="shared" si="223"/>
        <v>FUSIVEL NH,TAMANHO 02,CORRENTE NOMINAL DE 224 A 400A,500V.FORNECIMENTO E COLOCACAO</v>
      </c>
      <c r="C14328" s="115" t="s">
        <v>47258</v>
      </c>
      <c r="D14328" s="115" t="s">
        <v>36898</v>
      </c>
      <c r="I14328" s="115" t="s">
        <v>6</v>
      </c>
      <c r="J14328" s="115">
        <v>72.53</v>
      </c>
    </row>
    <row r="14329" spans="1:10" hidden="1">
      <c r="A14329" s="115" t="s">
        <v>14564</v>
      </c>
      <c r="B14329" s="115" t="str">
        <f t="shared" si="223"/>
        <v>FUSIVEL NH,TAMANHO 02,CORRENTE NOMINAL DE 224 A 400A,500V.FORNECIMENTO E COLOCACAO</v>
      </c>
      <c r="C14329" s="115" t="s">
        <v>47258</v>
      </c>
      <c r="D14329" s="115" t="s">
        <v>36898</v>
      </c>
      <c r="I14329" s="115" t="s">
        <v>6</v>
      </c>
      <c r="J14329" s="115">
        <v>71.03</v>
      </c>
    </row>
    <row r="14330" spans="1:10" hidden="1">
      <c r="A14330" s="115" t="s">
        <v>14565</v>
      </c>
      <c r="B14330" s="115" t="str">
        <f t="shared" si="223"/>
        <v>DISJUNTOR TERMOMAGNETICO,MONOPOLAR,DE 10 A 32A,3KA,MODELO DIN,TIPO C.FORNECIMENTO E COLOCACAO</v>
      </c>
      <c r="C14330" s="115" t="s">
        <v>56359</v>
      </c>
      <c r="D14330" s="115" t="s">
        <v>56360</v>
      </c>
      <c r="I14330" s="115" t="s">
        <v>6</v>
      </c>
      <c r="J14330" s="115">
        <v>12.01</v>
      </c>
    </row>
    <row r="14331" spans="1:10" hidden="1">
      <c r="A14331" s="115" t="s">
        <v>14566</v>
      </c>
      <c r="B14331" s="115" t="str">
        <f t="shared" si="223"/>
        <v>DISJUNTOR TERMOMAGNETICO,MONOPOLAR,DE 10 A 32A,3KA,MODELO DIN,TIPO C.FORNECIMENTO E COLOCACAO</v>
      </c>
      <c r="C14331" s="115" t="s">
        <v>56359</v>
      </c>
      <c r="D14331" s="115" t="s">
        <v>56360</v>
      </c>
      <c r="I14331" s="115" t="s">
        <v>6</v>
      </c>
      <c r="J14331" s="115">
        <v>11.36</v>
      </c>
    </row>
    <row r="14332" spans="1:10" hidden="1">
      <c r="A14332" s="115" t="s">
        <v>14567</v>
      </c>
      <c r="B14332" s="115" t="str">
        <f t="shared" si="223"/>
        <v>DISJUNTOR TERMOMAGNETICO,MONOPOLAR,DE 40 A 63A,3KA,MODELO DIN,TIPO C.FORNECIMENTO E COLOCACAO</v>
      </c>
      <c r="C14332" s="115" t="s">
        <v>56361</v>
      </c>
      <c r="D14332" s="115" t="s">
        <v>56360</v>
      </c>
      <c r="I14332" s="115" t="s">
        <v>6</v>
      </c>
      <c r="J14332" s="115">
        <v>12.87</v>
      </c>
    </row>
    <row r="14333" spans="1:10" hidden="1">
      <c r="A14333" s="115" t="s">
        <v>14568</v>
      </c>
      <c r="B14333" s="115" t="str">
        <f t="shared" si="223"/>
        <v>DISJUNTOR TERMOMAGNETICO,MONOPOLAR,DE 40 A 63A,3KA,MODELO DIN,TIPO C.FORNECIMENTO E COLOCACAO</v>
      </c>
      <c r="C14333" s="115" t="s">
        <v>56361</v>
      </c>
      <c r="D14333" s="115" t="s">
        <v>56360</v>
      </c>
      <c r="I14333" s="115" t="s">
        <v>6</v>
      </c>
      <c r="J14333" s="115">
        <v>12.22</v>
      </c>
    </row>
    <row r="14334" spans="1:10" hidden="1">
      <c r="A14334" s="115" t="s">
        <v>56362</v>
      </c>
      <c r="B14334" s="115" t="str">
        <f t="shared" si="223"/>
        <v>DISJUNTOR TERMOMAGNETICO,MONOPOLAR,DE 70A,3KA,MODELO DIN,TIPO C.FORNECIMENTO E COLOCACAO</v>
      </c>
      <c r="C14334" s="115" t="s">
        <v>56363</v>
      </c>
      <c r="D14334" s="115" t="s">
        <v>56364</v>
      </c>
      <c r="I14334" s="115" t="s">
        <v>6</v>
      </c>
      <c r="J14334" s="115">
        <v>13</v>
      </c>
    </row>
    <row r="14335" spans="1:10" hidden="1">
      <c r="A14335" s="115" t="s">
        <v>56365</v>
      </c>
      <c r="B14335" s="115" t="str">
        <f t="shared" si="223"/>
        <v>DISJUNTOR TERMOMAGNETICO,MONOPOLAR,DE 70A,3KA,MODELO DIN,TIPO C.FORNECIMENTO E COLOCACAO</v>
      </c>
      <c r="C14335" s="115" t="s">
        <v>56363</v>
      </c>
      <c r="D14335" s="115" t="s">
        <v>56364</v>
      </c>
      <c r="I14335" s="115" t="s">
        <v>6</v>
      </c>
      <c r="J14335" s="115">
        <v>12.35</v>
      </c>
    </row>
    <row r="14336" spans="1:10" hidden="1">
      <c r="A14336" s="115" t="s">
        <v>56366</v>
      </c>
      <c r="B14336" s="115" t="str">
        <f t="shared" si="223"/>
        <v>DISJUNTOR TERMOMAGNETICO,MONOPOLAR,DE 80 A 100A,3KA,MODELO DIN,TIPO C.FORNECIMENTO E COLOCACAO</v>
      </c>
      <c r="C14336" s="115" t="s">
        <v>56367</v>
      </c>
      <c r="D14336" s="115" t="s">
        <v>56368</v>
      </c>
      <c r="I14336" s="115" t="s">
        <v>6</v>
      </c>
      <c r="J14336" s="115">
        <v>34.68</v>
      </c>
    </row>
    <row r="14337" spans="1:10" hidden="1">
      <c r="A14337" s="115" t="s">
        <v>56369</v>
      </c>
      <c r="B14337" s="115" t="str">
        <f t="shared" si="223"/>
        <v>DISJUNTOR TERMOMAGNETICO,MONOPOLAR,DE 80 A 100A,3KA,MODELO DIN,TIPO C.FORNECIMENTO E COLOCACAO</v>
      </c>
      <c r="C14337" s="115" t="s">
        <v>56367</v>
      </c>
      <c r="D14337" s="115" t="s">
        <v>56368</v>
      </c>
      <c r="I14337" s="115" t="s">
        <v>6</v>
      </c>
      <c r="J14337" s="115">
        <v>34.03</v>
      </c>
    </row>
    <row r="14338" spans="1:10" hidden="1">
      <c r="A14338" s="115" t="s">
        <v>14569</v>
      </c>
      <c r="B14338" s="115" t="str">
        <f t="shared" si="223"/>
        <v>DISJUNTOR TERMOMAGNETICO,BIPOLAR,DE 10 A 32A,3KA,MODELO DIN,TIPO C.FORNECIMENTO E COLOCACAO</v>
      </c>
      <c r="C14338" s="115" t="s">
        <v>56370</v>
      </c>
      <c r="D14338" s="115" t="s">
        <v>56371</v>
      </c>
      <c r="I14338" s="115" t="s">
        <v>6</v>
      </c>
      <c r="J14338" s="115">
        <v>30.84</v>
      </c>
    </row>
    <row r="14339" spans="1:10" hidden="1">
      <c r="A14339" s="115" t="s">
        <v>14570</v>
      </c>
      <c r="B14339" s="115" t="str">
        <f t="shared" si="223"/>
        <v>DISJUNTOR TERMOMAGNETICO,BIPOLAR,DE 10 A 32A,3KA,MODELO DIN,TIPO C.FORNECIMENTO E COLOCACAO</v>
      </c>
      <c r="C14339" s="115" t="s">
        <v>56370</v>
      </c>
      <c r="D14339" s="115" t="s">
        <v>56371</v>
      </c>
      <c r="I14339" s="115" t="s">
        <v>6</v>
      </c>
      <c r="J14339" s="115">
        <v>30.13</v>
      </c>
    </row>
    <row r="14340" spans="1:10" hidden="1">
      <c r="A14340" s="115" t="s">
        <v>56372</v>
      </c>
      <c r="B14340" s="115" t="str">
        <f t="shared" si="223"/>
        <v>DISJUNTOR TERMOMAGNETICO,BIPOLAR,DE 40 A 63A,3KA,MODELO DIN,TIPO C.FORNECIMENTO E COLOCACAO</v>
      </c>
      <c r="C14340" s="115" t="s">
        <v>56373</v>
      </c>
      <c r="D14340" s="115" t="s">
        <v>56371</v>
      </c>
      <c r="I14340" s="115" t="s">
        <v>6</v>
      </c>
      <c r="J14340" s="115">
        <v>33.46</v>
      </c>
    </row>
    <row r="14341" spans="1:10" hidden="1">
      <c r="A14341" s="115" t="s">
        <v>56374</v>
      </c>
      <c r="B14341" s="115" t="str">
        <f t="shared" ref="B14341:B14404" si="224">C14341&amp;D14341&amp;E14341&amp;F14341&amp;G14341&amp;H14341</f>
        <v>DISJUNTOR TERMOMAGNETICO,BIPOLAR,DE 40 A 63A,3KA,MODELO DIN,TIPO C.FORNECIMENTO E COLOCACAO</v>
      </c>
      <c r="C14341" s="115" t="s">
        <v>56373</v>
      </c>
      <c r="D14341" s="115" t="s">
        <v>56371</v>
      </c>
      <c r="I14341" s="115" t="s">
        <v>6</v>
      </c>
      <c r="J14341" s="115">
        <v>32.75</v>
      </c>
    </row>
    <row r="14342" spans="1:10" hidden="1">
      <c r="A14342" s="115" t="s">
        <v>56375</v>
      </c>
      <c r="B14342" s="115" t="str">
        <f t="shared" si="224"/>
        <v>DISJUNTOR TERMOMAGNETICO,BIPOLAR,DE 70A,3KA,MODELO DIN,TIPOC.FORNECIMENTO E COLOCACAO</v>
      </c>
      <c r="C14342" s="115" t="s">
        <v>56376</v>
      </c>
      <c r="D14342" s="115" t="s">
        <v>56377</v>
      </c>
      <c r="I14342" s="115" t="s">
        <v>6</v>
      </c>
      <c r="J14342" s="115">
        <v>45.46</v>
      </c>
    </row>
    <row r="14343" spans="1:10" hidden="1">
      <c r="A14343" s="115" t="s">
        <v>56378</v>
      </c>
      <c r="B14343" s="115" t="str">
        <f t="shared" si="224"/>
        <v>DISJUNTOR TERMOMAGNETICO,BIPOLAR,DE 70A,3KA,MODELO DIN,TIPOC.FORNECIMENTO E COLOCACAO</v>
      </c>
      <c r="C14343" s="115" t="s">
        <v>56376</v>
      </c>
      <c r="D14343" s="115" t="s">
        <v>56377</v>
      </c>
      <c r="I14343" s="115" t="s">
        <v>6</v>
      </c>
      <c r="J14343" s="115">
        <v>44.75</v>
      </c>
    </row>
    <row r="14344" spans="1:10" hidden="1">
      <c r="A14344" s="115" t="s">
        <v>56379</v>
      </c>
      <c r="B14344" s="115" t="str">
        <f t="shared" si="224"/>
        <v>DISJUNTOR TERMOMAGNETICO,BIPOLAR,DE 80 A 100A,3KA,MODELO DIN,TIPO C.FORNECIMENTO E COLOCACAO</v>
      </c>
      <c r="C14344" s="115" t="s">
        <v>56380</v>
      </c>
      <c r="D14344" s="115" t="s">
        <v>56381</v>
      </c>
      <c r="I14344" s="115" t="s">
        <v>6</v>
      </c>
      <c r="J14344" s="115">
        <v>84.6</v>
      </c>
    </row>
    <row r="14345" spans="1:10" hidden="1">
      <c r="A14345" s="115" t="s">
        <v>56382</v>
      </c>
      <c r="B14345" s="115" t="str">
        <f t="shared" si="224"/>
        <v>DISJUNTOR TERMOMAGNETICO,BIPOLAR,DE 80 A 100A,3KA,MODELO DIN,TIPO C.FORNECIMENTO E COLOCACAO</v>
      </c>
      <c r="C14345" s="115" t="s">
        <v>56380</v>
      </c>
      <c r="D14345" s="115" t="s">
        <v>56381</v>
      </c>
      <c r="I14345" s="115" t="s">
        <v>6</v>
      </c>
      <c r="J14345" s="115">
        <v>83.89</v>
      </c>
    </row>
    <row r="14346" spans="1:10" hidden="1">
      <c r="A14346" s="115" t="s">
        <v>14571</v>
      </c>
      <c r="B14346" s="115" t="str">
        <f t="shared" si="224"/>
        <v>DISJUNTOR TERMOMAGNETICO,TRIPOLAR,DE 10 A 32A,3KA,MODELO DIN,TIPO C.FORNECIMENTO E COLOCACAO</v>
      </c>
      <c r="C14346" s="115" t="s">
        <v>56383</v>
      </c>
      <c r="D14346" s="115" t="s">
        <v>56381</v>
      </c>
      <c r="I14346" s="115" t="s">
        <v>6</v>
      </c>
      <c r="J14346" s="115">
        <v>42.44</v>
      </c>
    </row>
    <row r="14347" spans="1:10" hidden="1">
      <c r="A14347" s="115" t="s">
        <v>14572</v>
      </c>
      <c r="B14347" s="115" t="str">
        <f t="shared" si="224"/>
        <v>DISJUNTOR TERMOMAGNETICO,TRIPOLAR,DE 10 A 32A,3KA,MODELO DIN,TIPO C.FORNECIMENTO E COLOCACAO</v>
      </c>
      <c r="C14347" s="115" t="s">
        <v>56383</v>
      </c>
      <c r="D14347" s="115" t="s">
        <v>56381</v>
      </c>
      <c r="I14347" s="115" t="s">
        <v>6</v>
      </c>
      <c r="J14347" s="115">
        <v>41.67</v>
      </c>
    </row>
    <row r="14348" spans="1:10" hidden="1">
      <c r="A14348" s="115" t="s">
        <v>56384</v>
      </c>
      <c r="B14348" s="115" t="str">
        <f t="shared" si="224"/>
        <v>DISJUNTOR TERMOMAGNETICO TRIPOLAR,DE 40 A 63A,3KA,MODELO DIN,TIPO C.FORNECIMENTO E COLOCACAO</v>
      </c>
      <c r="C14348" s="115" t="s">
        <v>56385</v>
      </c>
      <c r="D14348" s="115" t="s">
        <v>56381</v>
      </c>
      <c r="I14348" s="115" t="s">
        <v>6</v>
      </c>
      <c r="J14348" s="115">
        <v>51.1</v>
      </c>
    </row>
    <row r="14349" spans="1:10" hidden="1">
      <c r="A14349" s="115" t="s">
        <v>56386</v>
      </c>
      <c r="B14349" s="115" t="str">
        <f t="shared" si="224"/>
        <v>DISJUNTOR TERMOMAGNETICO TRIPOLAR,DE 40 A 63A,3KA,MODELO DIN,TIPO C.FORNECIMENTO E COLOCACAO</v>
      </c>
      <c r="C14349" s="115" t="s">
        <v>56385</v>
      </c>
      <c r="D14349" s="115" t="s">
        <v>56381</v>
      </c>
      <c r="I14349" s="115" t="s">
        <v>6</v>
      </c>
      <c r="J14349" s="115">
        <v>50.33</v>
      </c>
    </row>
    <row r="14350" spans="1:10" hidden="1">
      <c r="A14350" s="115" t="s">
        <v>56387</v>
      </c>
      <c r="B14350" s="115" t="str">
        <f t="shared" si="224"/>
        <v>DISJUNTOR TERMOMAGNETICO,TRIPOLAR,DE 70A,3KA,MODELO DIN,TIPO C.FORNECIMENTO E COLOCACAO</v>
      </c>
      <c r="C14350" s="115" t="s">
        <v>56388</v>
      </c>
      <c r="D14350" s="115" t="s">
        <v>56389</v>
      </c>
      <c r="I14350" s="115" t="s">
        <v>6</v>
      </c>
      <c r="J14350" s="115">
        <v>54.18</v>
      </c>
    </row>
    <row r="14351" spans="1:10" hidden="1">
      <c r="A14351" s="115" t="s">
        <v>56390</v>
      </c>
      <c r="B14351" s="115" t="str">
        <f t="shared" si="224"/>
        <v>DISJUNTOR TERMOMAGNETICO,TRIPOLAR,DE 70A,3KA,MODELO DIN,TIPO C.FORNECIMENTO E COLOCACAO</v>
      </c>
      <c r="C14351" s="115" t="s">
        <v>56388</v>
      </c>
      <c r="D14351" s="115" t="s">
        <v>56389</v>
      </c>
      <c r="I14351" s="115" t="s">
        <v>6</v>
      </c>
      <c r="J14351" s="115">
        <v>53.41</v>
      </c>
    </row>
    <row r="14352" spans="1:10" hidden="1">
      <c r="A14352" s="115" t="s">
        <v>14573</v>
      </c>
      <c r="B14352" s="115" t="str">
        <f t="shared" si="224"/>
        <v>DISJUNTOR TERMOMAGNETICO,TRIPOLAR,DE 80 A 100A,3KA,MODELO DIN,TIPO C.FORNECIMENTO E COLOCACAO</v>
      </c>
      <c r="C14352" s="115" t="s">
        <v>56391</v>
      </c>
      <c r="D14352" s="115" t="s">
        <v>56360</v>
      </c>
      <c r="I14352" s="115" t="s">
        <v>6</v>
      </c>
      <c r="J14352" s="115">
        <v>116.61</v>
      </c>
    </row>
    <row r="14353" spans="1:10" hidden="1">
      <c r="A14353" s="115" t="s">
        <v>14574</v>
      </c>
      <c r="B14353" s="115" t="str">
        <f t="shared" si="224"/>
        <v>DISJUNTOR TERMOMAGNETICO,TRIPOLAR,DE 80 A 100A,3KA,MODELO DIN,TIPO C.FORNECIMENTO E COLOCACAO</v>
      </c>
      <c r="C14353" s="115" t="s">
        <v>56391</v>
      </c>
      <c r="D14353" s="115" t="s">
        <v>56360</v>
      </c>
      <c r="I14353" s="115" t="s">
        <v>6</v>
      </c>
      <c r="J14353" s="115">
        <v>115.84</v>
      </c>
    </row>
    <row r="14354" spans="1:10" hidden="1">
      <c r="A14354" s="115" t="s">
        <v>14575</v>
      </c>
      <c r="B14354" s="115" t="str">
        <f t="shared" si="224"/>
        <v>DISJUNTOR TERMOMAGNETICO,TRIPOLAR,DE 125 A 160A,50KA,MODELOCAIXA MOLDADA,TIPO C.FORNECIMENTO E COLOCACAO</v>
      </c>
      <c r="C14354" s="115" t="s">
        <v>56392</v>
      </c>
      <c r="D14354" s="115" t="s">
        <v>56393</v>
      </c>
      <c r="I14354" s="115" t="s">
        <v>6</v>
      </c>
      <c r="J14354" s="115">
        <v>307.88</v>
      </c>
    </row>
    <row r="14355" spans="1:10" hidden="1">
      <c r="A14355" s="115" t="s">
        <v>14576</v>
      </c>
      <c r="B14355" s="115" t="str">
        <f t="shared" si="224"/>
        <v>DISJUNTOR TERMOMAGNETICO,TRIPOLAR,DE 125 A 160A,50KA,MODELOCAIXA MOLDADA,TIPO C.FORNECIMENTO E COLOCACAO</v>
      </c>
      <c r="C14355" s="115" t="s">
        <v>56392</v>
      </c>
      <c r="D14355" s="115" t="s">
        <v>56393</v>
      </c>
      <c r="I14355" s="115" t="s">
        <v>6</v>
      </c>
      <c r="J14355" s="115">
        <v>307.11</v>
      </c>
    </row>
    <row r="14356" spans="1:10" hidden="1">
      <c r="A14356" s="115" t="s">
        <v>14577</v>
      </c>
      <c r="B14356" s="115" t="str">
        <f t="shared" si="224"/>
        <v>DISJUNTOR TERMOMAGNETICO,TRIPOLAR,DE 180 A 225A,50KA,MODELOCAIXA MOLDADA,TIPO C.FORNECIMENTO E COLOCACAO</v>
      </c>
      <c r="C14356" s="115" t="s">
        <v>56394</v>
      </c>
      <c r="D14356" s="115" t="s">
        <v>56393</v>
      </c>
      <c r="I14356" s="115" t="s">
        <v>6</v>
      </c>
      <c r="J14356" s="115">
        <v>314.67</v>
      </c>
    </row>
    <row r="14357" spans="1:10" hidden="1">
      <c r="A14357" s="115" t="s">
        <v>14578</v>
      </c>
      <c r="B14357" s="115" t="str">
        <f t="shared" si="224"/>
        <v>DISJUNTOR TERMOMAGNETICO,TRIPOLAR,DE 180 A 225A,50KA,MODELOCAIXA MOLDADA,TIPO C.FORNECIMENTO E COLOCACAO</v>
      </c>
      <c r="C14357" s="115" t="s">
        <v>56394</v>
      </c>
      <c r="D14357" s="115" t="s">
        <v>56393</v>
      </c>
      <c r="I14357" s="115" t="s">
        <v>6</v>
      </c>
      <c r="J14357" s="115">
        <v>313.89999999999998</v>
      </c>
    </row>
    <row r="14358" spans="1:10" hidden="1">
      <c r="A14358" s="115" t="s">
        <v>14579</v>
      </c>
      <c r="B14358" s="115" t="str">
        <f t="shared" si="224"/>
        <v>DISJUNTOR TERMOMAGNETICO,TRIPOLAR,DE 250A,50KA,MODELO CAIXAMOLDADA,TIPO C.FORNECIMENTO E COLOCACAO</v>
      </c>
      <c r="C14358" s="115" t="s">
        <v>56395</v>
      </c>
      <c r="D14358" s="115" t="s">
        <v>56396</v>
      </c>
      <c r="I14358" s="115" t="s">
        <v>6</v>
      </c>
      <c r="J14358" s="115">
        <v>336.62</v>
      </c>
    </row>
    <row r="14359" spans="1:10" hidden="1">
      <c r="A14359" s="115" t="s">
        <v>14580</v>
      </c>
      <c r="B14359" s="115" t="str">
        <f t="shared" si="224"/>
        <v>DISJUNTOR TERMOMAGNETICO,TRIPOLAR,DE 250A,50KA,MODELO CAIXAMOLDADA,TIPO C.FORNECIMENTO E COLOCACAO</v>
      </c>
      <c r="C14359" s="115" t="s">
        <v>56395</v>
      </c>
      <c r="D14359" s="115" t="s">
        <v>56396</v>
      </c>
      <c r="I14359" s="115" t="s">
        <v>6</v>
      </c>
      <c r="J14359" s="115">
        <v>335.85</v>
      </c>
    </row>
    <row r="14360" spans="1:10" hidden="1">
      <c r="A14360" s="115" t="s">
        <v>14581</v>
      </c>
      <c r="B14360" s="115" t="str">
        <f t="shared" si="224"/>
        <v>DISJUNTOR TERMOMAGNETICO,TRIPOLAR,DE 300 A 400A,65KA,MODELOCAIXA MOLDADA,TIPO C.FORNECIMENTO E COLOCACAO</v>
      </c>
      <c r="C14360" s="115" t="s">
        <v>56397</v>
      </c>
      <c r="D14360" s="115" t="s">
        <v>56393</v>
      </c>
      <c r="I14360" s="115" t="s">
        <v>6</v>
      </c>
      <c r="J14360" s="115">
        <v>800.12</v>
      </c>
    </row>
    <row r="14361" spans="1:10" hidden="1">
      <c r="A14361" s="115" t="s">
        <v>14582</v>
      </c>
      <c r="B14361" s="115" t="str">
        <f t="shared" si="224"/>
        <v>DISJUNTOR TERMOMAGNETICO,TRIPOLAR,DE 300 A 400A,65KA,MODELOCAIXA MOLDADA,TIPO C.FORNECIMENTO E COLOCACAO</v>
      </c>
      <c r="C14361" s="115" t="s">
        <v>56397</v>
      </c>
      <c r="D14361" s="115" t="s">
        <v>56393</v>
      </c>
      <c r="I14361" s="115" t="s">
        <v>6</v>
      </c>
      <c r="J14361" s="115">
        <v>799.35</v>
      </c>
    </row>
    <row r="14362" spans="1:10" hidden="1">
      <c r="A14362" s="115" t="s">
        <v>14583</v>
      </c>
      <c r="B14362" s="115" t="str">
        <f t="shared" si="224"/>
        <v>DISJUNTOR TERMOMAGNETICO,TRIPOLAR,DE 500A,65KA,MODELO CAIXAMOLDADA,TIPO C.FORNECIMENTO E COLOCACAO</v>
      </c>
      <c r="C14362" s="115" t="s">
        <v>56398</v>
      </c>
      <c r="D14362" s="115" t="s">
        <v>56396</v>
      </c>
      <c r="I14362" s="115" t="s">
        <v>6</v>
      </c>
      <c r="J14362" s="115">
        <v>1414.72</v>
      </c>
    </row>
    <row r="14363" spans="1:10" hidden="1">
      <c r="A14363" s="115" t="s">
        <v>14584</v>
      </c>
      <c r="B14363" s="115" t="str">
        <f t="shared" si="224"/>
        <v>DISJUNTOR TERMOMAGNETICO,TRIPOLAR,DE 500A,65KA,MODELO CAIXAMOLDADA,TIPO C.FORNECIMENTO E COLOCACAO</v>
      </c>
      <c r="C14363" s="115" t="s">
        <v>56398</v>
      </c>
      <c r="D14363" s="115" t="s">
        <v>56396</v>
      </c>
      <c r="I14363" s="115" t="s">
        <v>6</v>
      </c>
      <c r="J14363" s="115">
        <v>1413.95</v>
      </c>
    </row>
    <row r="14364" spans="1:10" hidden="1">
      <c r="A14364" s="115" t="s">
        <v>56399</v>
      </c>
      <c r="B14364" s="115" t="str">
        <f t="shared" si="224"/>
        <v>DISJUNTOR TERMOMAGNETICO,TRIPOLAR,DE 630A,65KA,MODELO CAIXAMOLDADA,TIPO C.FORNECIMENTO E COLOCACAO</v>
      </c>
      <c r="C14364" s="115" t="s">
        <v>56400</v>
      </c>
      <c r="D14364" s="115" t="s">
        <v>56396</v>
      </c>
      <c r="I14364" s="115" t="s">
        <v>6</v>
      </c>
      <c r="J14364" s="115">
        <v>1628.27</v>
      </c>
    </row>
    <row r="14365" spans="1:10" hidden="1">
      <c r="A14365" s="115" t="s">
        <v>56401</v>
      </c>
      <c r="B14365" s="115" t="str">
        <f t="shared" si="224"/>
        <v>DISJUNTOR TERMOMAGNETICO,TRIPOLAR,DE 630A,65KA,MODELO CAIXAMOLDADA,TIPO C.FORNECIMENTO E COLOCACAO</v>
      </c>
      <c r="C14365" s="115" t="s">
        <v>56400</v>
      </c>
      <c r="D14365" s="115" t="s">
        <v>56396</v>
      </c>
      <c r="I14365" s="115" t="s">
        <v>6</v>
      </c>
      <c r="J14365" s="115">
        <v>1627.5</v>
      </c>
    </row>
    <row r="14366" spans="1:10" hidden="1">
      <c r="A14366" s="115" t="s">
        <v>47259</v>
      </c>
      <c r="B14366" s="115" t="str">
        <f t="shared" si="224"/>
        <v>DISJUNTOR TERMOMAGNETICO,TRIPOLAR,DE 800A,85KA,MODELO CAIXAMOLDADA,TIPO C.FORNECIMENTO E COLOCACAO</v>
      </c>
      <c r="C14366" s="115" t="s">
        <v>56402</v>
      </c>
      <c r="D14366" s="115" t="s">
        <v>56396</v>
      </c>
      <c r="I14366" s="115" t="s">
        <v>6</v>
      </c>
      <c r="J14366" s="115">
        <v>1973.1</v>
      </c>
    </row>
    <row r="14367" spans="1:10" hidden="1">
      <c r="A14367" s="115" t="s">
        <v>47260</v>
      </c>
      <c r="B14367" s="115" t="str">
        <f t="shared" si="224"/>
        <v>DISJUNTOR TERMOMAGNETICO,TRIPOLAR,DE 800A,85KA,MODELO CAIXAMOLDADA,TIPO C.FORNECIMENTO E COLOCACAO</v>
      </c>
      <c r="C14367" s="115" t="s">
        <v>56402</v>
      </c>
      <c r="D14367" s="115" t="s">
        <v>56396</v>
      </c>
      <c r="I14367" s="115" t="s">
        <v>6</v>
      </c>
      <c r="J14367" s="115">
        <v>1972.33</v>
      </c>
    </row>
    <row r="14368" spans="1:10" hidden="1">
      <c r="A14368" s="115" t="s">
        <v>47261</v>
      </c>
      <c r="B14368" s="115" t="str">
        <f t="shared" si="224"/>
        <v>DISPOSITIVO DE PROTECAO CONTRA SURTO (DPS),CLASSE II,1 POLO,TENSAO 175V,CORRENTES APROXIMADAS DE DESCARGA NOMINAL E MAXIMA DE 8KA E 20KA.FORNECIMENTO E COLOCACAO</v>
      </c>
      <c r="C14368" s="115" t="s">
        <v>47262</v>
      </c>
      <c r="D14368" s="115" t="s">
        <v>47263</v>
      </c>
      <c r="E14368" s="115" t="s">
        <v>47264</v>
      </c>
      <c r="I14368" s="115" t="s">
        <v>6</v>
      </c>
      <c r="J14368" s="115">
        <v>53.36</v>
      </c>
    </row>
    <row r="14369" spans="1:10" hidden="1">
      <c r="A14369" s="115" t="s">
        <v>47265</v>
      </c>
      <c r="B14369" s="115" t="str">
        <f t="shared" si="224"/>
        <v>DISPOSITIVO DE PROTECAO CONTRA SURTO (DPS),CLASSE II,1 POLO,TENSAO 175V,CORRENTES APROXIMADAS DE DESCARGA NOMINAL E MAXIMA DE 8KA E 20KA.FORNECIMENTO E COLOCACAO</v>
      </c>
      <c r="C14369" s="115" t="s">
        <v>47262</v>
      </c>
      <c r="D14369" s="115" t="s">
        <v>47263</v>
      </c>
      <c r="E14369" s="115" t="s">
        <v>47264</v>
      </c>
      <c r="I14369" s="115" t="s">
        <v>6</v>
      </c>
      <c r="J14369" s="115">
        <v>52.72</v>
      </c>
    </row>
    <row r="14370" spans="1:10" hidden="1">
      <c r="A14370" s="115" t="s">
        <v>47266</v>
      </c>
      <c r="B14370" s="115" t="str">
        <f t="shared" si="224"/>
        <v>DISPOSITIVO DE PROTECAO CONTRA SURTO (DPS),CLASSE II,1 POLO,TENSAO 175V,CORRENTES APROXIMADAS DE DESCARGA NOMINAL E MAXIMA DE 20KA E 45KA.FORNECIMENTO E COLOCACAO</v>
      </c>
      <c r="C14370" s="115" t="s">
        <v>47262</v>
      </c>
      <c r="D14370" s="115" t="s">
        <v>47263</v>
      </c>
      <c r="E14370" s="115" t="s">
        <v>47267</v>
      </c>
      <c r="I14370" s="115" t="s">
        <v>6</v>
      </c>
      <c r="J14370" s="115">
        <v>64.16</v>
      </c>
    </row>
    <row r="14371" spans="1:10" hidden="1">
      <c r="A14371" s="115" t="s">
        <v>47268</v>
      </c>
      <c r="B14371" s="115" t="str">
        <f t="shared" si="224"/>
        <v>DISPOSITIVO DE PROTECAO CONTRA SURTO (DPS),CLASSE II,1 POLO,TENSAO 175V,CORRENTES APROXIMADAS DE DESCARGA NOMINAL E MAXIMA DE 20KA E 45KA.FORNECIMENTO E COLOCACAO</v>
      </c>
      <c r="C14371" s="115" t="s">
        <v>47262</v>
      </c>
      <c r="D14371" s="115" t="s">
        <v>47263</v>
      </c>
      <c r="E14371" s="115" t="s">
        <v>47267</v>
      </c>
      <c r="I14371" s="115" t="s">
        <v>6</v>
      </c>
      <c r="J14371" s="115">
        <v>63.52</v>
      </c>
    </row>
    <row r="14372" spans="1:10" hidden="1">
      <c r="A14372" s="115" t="s">
        <v>47269</v>
      </c>
      <c r="B14372" s="115" t="str">
        <f t="shared" si="224"/>
        <v>DISPOSITIVO DE PROTECAO CONTRA SURTO (DPS),CLASSE II,1 POLO,TENSAO 175V,CORRENTES APROXIMADAS DE DESCARGA NOMINAL E MAXIMA DE 30KA E 90KA.FORNECIMENTO E COLOCACAO</v>
      </c>
      <c r="C14372" s="115" t="s">
        <v>47262</v>
      </c>
      <c r="D14372" s="115" t="s">
        <v>47263</v>
      </c>
      <c r="E14372" s="115" t="s">
        <v>47270</v>
      </c>
      <c r="I14372" s="115" t="s">
        <v>6</v>
      </c>
      <c r="J14372" s="115">
        <v>160.38</v>
      </c>
    </row>
    <row r="14373" spans="1:10" hidden="1">
      <c r="A14373" s="115" t="s">
        <v>47271</v>
      </c>
      <c r="B14373" s="115" t="str">
        <f t="shared" si="224"/>
        <v>DISPOSITIVO DE PROTECAO CONTRA SURTO (DPS),CLASSE II,1 POLO,TENSAO 175V,CORRENTES APROXIMADAS DE DESCARGA NOMINAL E MAXIMA DE 30KA E 90KA.FORNECIMENTO E COLOCACAO</v>
      </c>
      <c r="C14373" s="115" t="s">
        <v>47262</v>
      </c>
      <c r="D14373" s="115" t="s">
        <v>47263</v>
      </c>
      <c r="E14373" s="115" t="s">
        <v>47270</v>
      </c>
      <c r="I14373" s="115" t="s">
        <v>6</v>
      </c>
      <c r="J14373" s="115">
        <v>159.74</v>
      </c>
    </row>
    <row r="14374" spans="1:10" hidden="1">
      <c r="A14374" s="115" t="s">
        <v>47272</v>
      </c>
      <c r="B14374" s="115" t="str">
        <f t="shared" si="224"/>
        <v>DISPOSITIVO DE PROTECAO CONTRA SURTO (DPS),CLASSE II,1 POLO,TENSAO 275V,CORRENTES APROXIMADAS DE DESCARGA NOMINAL E MAXIMA DE 8KA E 20KA.FORNECIMENTO E COLOCACAO</v>
      </c>
      <c r="C14374" s="115" t="s">
        <v>47262</v>
      </c>
      <c r="D14374" s="115" t="s">
        <v>47273</v>
      </c>
      <c r="E14374" s="115" t="s">
        <v>47264</v>
      </c>
      <c r="I14374" s="115" t="s">
        <v>6</v>
      </c>
      <c r="J14374" s="115">
        <v>45.65</v>
      </c>
    </row>
    <row r="14375" spans="1:10" hidden="1">
      <c r="A14375" s="115" t="s">
        <v>47274</v>
      </c>
      <c r="B14375" s="115" t="str">
        <f t="shared" si="224"/>
        <v>DISPOSITIVO DE PROTECAO CONTRA SURTO (DPS),CLASSE II,1 POLO,TENSAO 275V,CORRENTES APROXIMADAS DE DESCARGA NOMINAL E MAXIMA DE 8KA E 20KA.FORNECIMENTO E COLOCACAO</v>
      </c>
      <c r="C14375" s="115" t="s">
        <v>47262</v>
      </c>
      <c r="D14375" s="115" t="s">
        <v>47273</v>
      </c>
      <c r="E14375" s="115" t="s">
        <v>47264</v>
      </c>
      <c r="I14375" s="115" t="s">
        <v>6</v>
      </c>
      <c r="J14375" s="115">
        <v>45</v>
      </c>
    </row>
    <row r="14376" spans="1:10" hidden="1">
      <c r="A14376" s="115" t="s">
        <v>47275</v>
      </c>
      <c r="B14376" s="115" t="str">
        <f t="shared" si="224"/>
        <v>DISPOSITIVO DE PROTECAO CONTRA SURTO (DPS),CLASSE II,1 POLO,TENSAO 275V,CORRENTES APROXIMADAS DE DESCARGA NOMINAL E MAXIMA DE 20KA E 45KA.FORNECIMENTO E COLOCACAO</v>
      </c>
      <c r="C14376" s="115" t="s">
        <v>47262</v>
      </c>
      <c r="D14376" s="115" t="s">
        <v>47273</v>
      </c>
      <c r="E14376" s="115" t="s">
        <v>47267</v>
      </c>
      <c r="I14376" s="115" t="s">
        <v>6</v>
      </c>
      <c r="J14376" s="115">
        <v>59.09</v>
      </c>
    </row>
    <row r="14377" spans="1:10" hidden="1">
      <c r="A14377" s="115" t="s">
        <v>47276</v>
      </c>
      <c r="B14377" s="115" t="str">
        <f t="shared" si="224"/>
        <v>DISPOSITIVO DE PROTECAO CONTRA SURTO (DPS),CLASSE II,1 POLO,TENSAO 275V,CORRENTES APROXIMADAS DE DESCARGA NOMINAL E MAXIMA DE 20KA E 45KA.FORNECIMENTO E COLOCACAO</v>
      </c>
      <c r="C14377" s="115" t="s">
        <v>47262</v>
      </c>
      <c r="D14377" s="115" t="s">
        <v>47273</v>
      </c>
      <c r="E14377" s="115" t="s">
        <v>47267</v>
      </c>
      <c r="I14377" s="115" t="s">
        <v>6</v>
      </c>
      <c r="J14377" s="115">
        <v>58.44</v>
      </c>
    </row>
    <row r="14378" spans="1:10" hidden="1">
      <c r="A14378" s="115" t="s">
        <v>47277</v>
      </c>
      <c r="B14378" s="115" t="str">
        <f t="shared" si="224"/>
        <v>DISPOSITIVO DE PROTECAO CONTRA SURTO (DPS),CLASSE II,1 POLO,TENSAO 275V,CORRENTES APROXIMADAS DE DESCARGA NOMINAL E MAXIMA DE 30KA E 90KA.FORNECIMENTO E COLOCACAO</v>
      </c>
      <c r="C14378" s="115" t="s">
        <v>47262</v>
      </c>
      <c r="D14378" s="115" t="s">
        <v>47273</v>
      </c>
      <c r="E14378" s="115" t="s">
        <v>47270</v>
      </c>
      <c r="I14378" s="115" t="s">
        <v>6</v>
      </c>
      <c r="J14378" s="115">
        <v>176.86</v>
      </c>
    </row>
    <row r="14379" spans="1:10" hidden="1">
      <c r="A14379" s="115" t="s">
        <v>47278</v>
      </c>
      <c r="B14379" s="115" t="str">
        <f t="shared" si="224"/>
        <v>DISPOSITIVO DE PROTECAO CONTRA SURTO (DPS),CLASSE II,1 POLO,TENSAO 275V,CORRENTES APROXIMADAS DE DESCARGA NOMINAL E MAXIMA DE 30KA E 90KA.FORNECIMENTO E COLOCACAO</v>
      </c>
      <c r="C14379" s="115" t="s">
        <v>47262</v>
      </c>
      <c r="D14379" s="115" t="s">
        <v>47273</v>
      </c>
      <c r="E14379" s="115" t="s">
        <v>47270</v>
      </c>
      <c r="I14379" s="115" t="s">
        <v>6</v>
      </c>
      <c r="J14379" s="115">
        <v>176.21</v>
      </c>
    </row>
    <row r="14380" spans="1:10" hidden="1">
      <c r="A14380" s="115" t="s">
        <v>14585</v>
      </c>
      <c r="B14380" s="115" t="str">
        <f t="shared" si="224"/>
        <v>CHAVE BLINDADA,TRIPOLAR,DE 250V,DE 30A.FORNECIMENTO E COLOCACAO</v>
      </c>
      <c r="C14380" s="115" t="s">
        <v>47279</v>
      </c>
      <c r="D14380" s="115" t="s">
        <v>36834</v>
      </c>
      <c r="I14380" s="115" t="s">
        <v>6</v>
      </c>
      <c r="J14380" s="115">
        <v>250.39</v>
      </c>
    </row>
    <row r="14381" spans="1:10" hidden="1">
      <c r="A14381" s="115" t="s">
        <v>14586</v>
      </c>
      <c r="B14381" s="115" t="str">
        <f t="shared" si="224"/>
        <v>CHAVE BLINDADA,TRIPOLAR,DE 250V,DE 30A.FORNECIMENTO E COLOCACAO</v>
      </c>
      <c r="C14381" s="115" t="s">
        <v>47279</v>
      </c>
      <c r="D14381" s="115" t="s">
        <v>36834</v>
      </c>
      <c r="I14381" s="115" t="s">
        <v>6</v>
      </c>
      <c r="J14381" s="115">
        <v>248.33</v>
      </c>
    </row>
    <row r="14382" spans="1:10" hidden="1">
      <c r="A14382" s="115" t="s">
        <v>14587</v>
      </c>
      <c r="B14382" s="115" t="str">
        <f t="shared" si="224"/>
        <v>CHAVE BLINDADA,TRIPOLAR,DE 250V,DE 60A.FORNECIMENTO E COLOCACAO</v>
      </c>
      <c r="C14382" s="115" t="s">
        <v>47280</v>
      </c>
      <c r="D14382" s="115" t="s">
        <v>36834</v>
      </c>
      <c r="I14382" s="115" t="s">
        <v>6</v>
      </c>
      <c r="J14382" s="115">
        <v>384.72</v>
      </c>
    </row>
    <row r="14383" spans="1:10" hidden="1">
      <c r="A14383" s="115" t="s">
        <v>14588</v>
      </c>
      <c r="B14383" s="115" t="str">
        <f t="shared" si="224"/>
        <v>CHAVE BLINDADA,TRIPOLAR,DE 250V,DE 60A.FORNECIMENTO E COLOCACAO</v>
      </c>
      <c r="C14383" s="115" t="s">
        <v>47280</v>
      </c>
      <c r="D14383" s="115" t="s">
        <v>36834</v>
      </c>
      <c r="I14383" s="115" t="s">
        <v>6</v>
      </c>
      <c r="J14383" s="115">
        <v>382.66</v>
      </c>
    </row>
    <row r="14384" spans="1:10" hidden="1">
      <c r="A14384" s="115" t="s">
        <v>14589</v>
      </c>
      <c r="B14384" s="115" t="str">
        <f t="shared" si="224"/>
        <v>CHAVE BLINDADA,TRIPOLAR,DE 250V,DE 100A.FORNECIMENTO E COLOCACAO</v>
      </c>
      <c r="C14384" s="115" t="s">
        <v>47281</v>
      </c>
      <c r="D14384" s="115" t="s">
        <v>36841</v>
      </c>
      <c r="I14384" s="115" t="s">
        <v>6</v>
      </c>
      <c r="J14384" s="115">
        <v>521.39</v>
      </c>
    </row>
    <row r="14385" spans="1:10" hidden="1">
      <c r="A14385" s="115" t="s">
        <v>14590</v>
      </c>
      <c r="B14385" s="115" t="str">
        <f t="shared" si="224"/>
        <v>CHAVE BLINDADA,TRIPOLAR,DE 250V,DE 100A.FORNECIMENTO E COLOCACAO</v>
      </c>
      <c r="C14385" s="115" t="s">
        <v>47281</v>
      </c>
      <c r="D14385" s="115" t="s">
        <v>36841</v>
      </c>
      <c r="I14385" s="115" t="s">
        <v>6</v>
      </c>
      <c r="J14385" s="115">
        <v>519.33000000000004</v>
      </c>
    </row>
    <row r="14386" spans="1:10" hidden="1">
      <c r="A14386" s="115" t="s">
        <v>14591</v>
      </c>
      <c r="B14386" s="115" t="str">
        <f t="shared" si="224"/>
        <v>CHAVE BLINDADA,TRIPOLAR,DE 250V,DE 200A.FORNECIMENTO E COLOCACAO</v>
      </c>
      <c r="C14386" s="115" t="s">
        <v>47282</v>
      </c>
      <c r="D14386" s="115" t="s">
        <v>36841</v>
      </c>
      <c r="I14386" s="115" t="s">
        <v>6</v>
      </c>
      <c r="J14386" s="115">
        <v>1568.39</v>
      </c>
    </row>
    <row r="14387" spans="1:10" hidden="1">
      <c r="A14387" s="115" t="s">
        <v>14592</v>
      </c>
      <c r="B14387" s="115" t="str">
        <f t="shared" si="224"/>
        <v>CHAVE BLINDADA,TRIPOLAR,DE 250V,DE 200A.FORNECIMENTO E COLOCACAO</v>
      </c>
      <c r="C14387" s="115" t="s">
        <v>47282</v>
      </c>
      <c r="D14387" s="115" t="s">
        <v>36841</v>
      </c>
      <c r="I14387" s="115" t="s">
        <v>6</v>
      </c>
      <c r="J14387" s="115">
        <v>1566.33</v>
      </c>
    </row>
    <row r="14388" spans="1:10" hidden="1">
      <c r="A14388" s="115" t="s">
        <v>14593</v>
      </c>
      <c r="B14388" s="115" t="str">
        <f t="shared" si="224"/>
        <v>CHAVE BLINDADA,TRIPOLAR,DE 250V,DE 400A.FORNECIMENTO E COLOCACAO</v>
      </c>
      <c r="C14388" s="115" t="s">
        <v>47283</v>
      </c>
      <c r="D14388" s="115" t="s">
        <v>36841</v>
      </c>
      <c r="I14388" s="115" t="s">
        <v>6</v>
      </c>
      <c r="J14388" s="115">
        <v>2085.39</v>
      </c>
    </row>
    <row r="14389" spans="1:10" hidden="1">
      <c r="A14389" s="115" t="s">
        <v>14594</v>
      </c>
      <c r="B14389" s="115" t="str">
        <f t="shared" si="224"/>
        <v>CHAVE BLINDADA,TRIPOLAR,DE 250V,DE 400A.FORNECIMENTO E COLOCACAO</v>
      </c>
      <c r="C14389" s="115" t="s">
        <v>47283</v>
      </c>
      <c r="D14389" s="115" t="s">
        <v>36841</v>
      </c>
      <c r="I14389" s="115" t="s">
        <v>6</v>
      </c>
      <c r="J14389" s="115">
        <v>2083.33</v>
      </c>
    </row>
    <row r="14390" spans="1:10" hidden="1">
      <c r="A14390" s="115" t="s">
        <v>14595</v>
      </c>
      <c r="B14390" s="115" t="str">
        <f t="shared" si="224"/>
        <v>CHAVE BLINDADA,TRIPOLAR,DE 250V,DE 600A.FORNECIMENTO E COLOCACAO</v>
      </c>
      <c r="C14390" s="115" t="s">
        <v>47284</v>
      </c>
      <c r="D14390" s="115" t="s">
        <v>36841</v>
      </c>
      <c r="I14390" s="115" t="s">
        <v>6</v>
      </c>
      <c r="J14390" s="115">
        <v>2890.39</v>
      </c>
    </row>
    <row r="14391" spans="1:10" hidden="1">
      <c r="A14391" s="115" t="s">
        <v>14596</v>
      </c>
      <c r="B14391" s="115" t="str">
        <f t="shared" si="224"/>
        <v>CHAVE BLINDADA,TRIPOLAR,DE 250V,DE 600A.FORNECIMENTO E COLOCACAO</v>
      </c>
      <c r="C14391" s="115" t="s">
        <v>47284</v>
      </c>
      <c r="D14391" s="115" t="s">
        <v>36841</v>
      </c>
      <c r="I14391" s="115" t="s">
        <v>6</v>
      </c>
      <c r="J14391" s="115">
        <v>2888.33</v>
      </c>
    </row>
    <row r="14392" spans="1:10" hidden="1">
      <c r="A14392" s="115" t="s">
        <v>14597</v>
      </c>
      <c r="B14392" s="115" t="str">
        <f t="shared" si="224"/>
        <v>CHAVE GUARDA MOTOR,TRIFASICA,ATE 3CV,220V,EM CAIXA METALICA,COMPREENDENDO:CHAVE MAGNETICA COM RELE TERMICO,SINALEIRA(VERDE E VERMELHO)E BOTOEIRA LIGA/DESLIGA.FORNECIMENTO E COLOCACAO</v>
      </c>
      <c r="C14392" s="115" t="s">
        <v>47285</v>
      </c>
      <c r="D14392" s="115" t="s">
        <v>47286</v>
      </c>
      <c r="E14392" s="115" t="s">
        <v>47287</v>
      </c>
      <c r="F14392" s="115" t="s">
        <v>33885</v>
      </c>
      <c r="I14392" s="115" t="s">
        <v>6</v>
      </c>
      <c r="J14392" s="115">
        <v>210.8</v>
      </c>
    </row>
    <row r="14393" spans="1:10" hidden="1">
      <c r="A14393" s="115" t="s">
        <v>14598</v>
      </c>
      <c r="B14393" s="115" t="str">
        <f t="shared" si="224"/>
        <v>CHAVE GUARDA MOTOR,TRIFASICA,ATE 3CV,220V,EM CAIXA METALICA,COMPREENDENDO:CHAVE MAGNETICA COM RELE TERMICO,SINALEIRA(VERDE E VERMELHO)E BOTOEIRA LIGA/DESLIGA.FORNECIMENTO E COLOCACAO</v>
      </c>
      <c r="C14393" s="115" t="s">
        <v>47285</v>
      </c>
      <c r="D14393" s="115" t="s">
        <v>47286</v>
      </c>
      <c r="E14393" s="115" t="s">
        <v>47287</v>
      </c>
      <c r="F14393" s="115" t="s">
        <v>33885</v>
      </c>
      <c r="I14393" s="115" t="s">
        <v>6</v>
      </c>
      <c r="J14393" s="115">
        <v>205.66</v>
      </c>
    </row>
    <row r="14394" spans="1:10" hidden="1">
      <c r="A14394" s="115" t="s">
        <v>14599</v>
      </c>
      <c r="B14394" s="115" t="str">
        <f t="shared" si="224"/>
        <v>CHAVE GUARDA MOTOR,TRIFASICA,5CV,220V,EM CAIXA METALICA,COMPREENDENDO:CHAVE MAGNETICA COM RELE TERMICO,SINALEIRA(VERDE E VERMELHO)E BOTOEIRA LIGA/DESLIGA.FORNECIMENTO E COLOCACAO</v>
      </c>
      <c r="C14394" s="115" t="s">
        <v>47288</v>
      </c>
      <c r="D14394" s="115" t="s">
        <v>47289</v>
      </c>
      <c r="E14394" s="115" t="s">
        <v>47290</v>
      </c>
      <c r="I14394" s="115" t="s">
        <v>6</v>
      </c>
      <c r="J14394" s="115">
        <v>290.45</v>
      </c>
    </row>
    <row r="14395" spans="1:10" hidden="1">
      <c r="A14395" s="115" t="s">
        <v>14600</v>
      </c>
      <c r="B14395" s="115" t="str">
        <f t="shared" si="224"/>
        <v>CHAVE GUARDA MOTOR,TRIFASICA,5CV,220V,EM CAIXA METALICA,COMPREENDENDO:CHAVE MAGNETICA COM RELE TERMICO,SINALEIRA(VERDE E VERMELHO)E BOTOEIRA LIGA/DESLIGA.FORNECIMENTO E COLOCACAO</v>
      </c>
      <c r="C14395" s="115" t="s">
        <v>47288</v>
      </c>
      <c r="D14395" s="115" t="s">
        <v>47289</v>
      </c>
      <c r="E14395" s="115" t="s">
        <v>47290</v>
      </c>
      <c r="I14395" s="115" t="s">
        <v>6</v>
      </c>
      <c r="J14395" s="115">
        <v>285.31</v>
      </c>
    </row>
    <row r="14396" spans="1:10" hidden="1">
      <c r="A14396" s="115" t="s">
        <v>14601</v>
      </c>
      <c r="B14396" s="115" t="str">
        <f t="shared" si="224"/>
        <v>CHAVE GUARDA MOTOR,TRIFASICA,7,5/10CV,220V,EM CAIXA METALICA,COMPREENDENDO:CHAVE MAGNETICA COM RELE TERMICO,SINALEIRA(VERDE E VERMELHO)E BOTOEIRA LIGA/DESLIGA.FORNECIMENTO E COLOCACAO</v>
      </c>
      <c r="C14396" s="115" t="s">
        <v>47291</v>
      </c>
      <c r="D14396" s="115" t="s">
        <v>47292</v>
      </c>
      <c r="E14396" s="115" t="s">
        <v>47293</v>
      </c>
      <c r="F14396" s="115" t="s">
        <v>36834</v>
      </c>
      <c r="I14396" s="115" t="s">
        <v>6</v>
      </c>
      <c r="J14396" s="115">
        <v>304.63</v>
      </c>
    </row>
    <row r="14397" spans="1:10" hidden="1">
      <c r="A14397" s="115" t="s">
        <v>14602</v>
      </c>
      <c r="B14397" s="115" t="str">
        <f t="shared" si="224"/>
        <v>CHAVE GUARDA MOTOR,TRIFASICA,7,5/10CV,220V,EM CAIXA METALICA,COMPREENDENDO:CHAVE MAGNETICA COM RELE TERMICO,SINALEIRA(VERDE E VERMELHO)E BOTOEIRA LIGA/DESLIGA.FORNECIMENTO E COLOCACAO</v>
      </c>
      <c r="C14397" s="115" t="s">
        <v>47291</v>
      </c>
      <c r="D14397" s="115" t="s">
        <v>47292</v>
      </c>
      <c r="E14397" s="115" t="s">
        <v>47293</v>
      </c>
      <c r="F14397" s="115" t="s">
        <v>36834</v>
      </c>
      <c r="I14397" s="115" t="s">
        <v>6</v>
      </c>
      <c r="J14397" s="115">
        <v>299.49</v>
      </c>
    </row>
    <row r="14398" spans="1:10" hidden="1">
      <c r="A14398" s="115" t="s">
        <v>14603</v>
      </c>
      <c r="B14398" s="115" t="str">
        <f t="shared" si="224"/>
        <v>CHAVE BOIA,AUTOMATICA,DE MERCURIO,UNIPOLAR.FORNECIMENTO E COLOCACAO</v>
      </c>
      <c r="C14398" s="115" t="s">
        <v>47294</v>
      </c>
      <c r="D14398" s="115" t="s">
        <v>37216</v>
      </c>
      <c r="I14398" s="115" t="s">
        <v>6</v>
      </c>
      <c r="J14398" s="115">
        <v>105.23</v>
      </c>
    </row>
    <row r="14399" spans="1:10" hidden="1">
      <c r="A14399" s="115" t="s">
        <v>14604</v>
      </c>
      <c r="B14399" s="115" t="str">
        <f t="shared" si="224"/>
        <v>CHAVE BOIA,AUTOMATICA,DE MERCURIO,UNIPOLAR.FORNECIMENTO E COLOCACAO</v>
      </c>
      <c r="C14399" s="115" t="s">
        <v>47294</v>
      </c>
      <c r="D14399" s="115" t="s">
        <v>37216</v>
      </c>
      <c r="I14399" s="115" t="s">
        <v>6</v>
      </c>
      <c r="J14399" s="115">
        <v>94.95</v>
      </c>
    </row>
    <row r="14400" spans="1:10" hidden="1">
      <c r="A14400" s="115" t="s">
        <v>14605</v>
      </c>
      <c r="B14400" s="115" t="str">
        <f t="shared" si="224"/>
        <v>ARMACAO SECUNDARIA OU REX PARA 2 LINHAS,COMPLETA.FORNECIMENTO E COLOCACAO</v>
      </c>
      <c r="C14400" s="115" t="s">
        <v>47295</v>
      </c>
      <c r="D14400" s="115" t="s">
        <v>37124</v>
      </c>
      <c r="I14400" s="115" t="s">
        <v>6</v>
      </c>
      <c r="J14400" s="115">
        <v>110.21</v>
      </c>
    </row>
    <row r="14401" spans="1:10" hidden="1">
      <c r="A14401" s="115" t="s">
        <v>14606</v>
      </c>
      <c r="B14401" s="115" t="str">
        <f t="shared" si="224"/>
        <v>ARMACAO SECUNDARIA OU REX PARA 2 LINHAS,COMPLETA.FORNECIMENTO E COLOCACAO</v>
      </c>
      <c r="C14401" s="115" t="s">
        <v>47295</v>
      </c>
      <c r="D14401" s="115" t="s">
        <v>37124</v>
      </c>
      <c r="I14401" s="115" t="s">
        <v>6</v>
      </c>
      <c r="J14401" s="115">
        <v>102.5</v>
      </c>
    </row>
    <row r="14402" spans="1:10" hidden="1">
      <c r="A14402" s="115" t="s">
        <v>14607</v>
      </c>
      <c r="B14402" s="115" t="str">
        <f t="shared" si="224"/>
        <v>ARMACAO SECUNDARIA OU REX PARA 3 LINHAS,COMPLETA.FORNECIMENTO E COLOCACAO</v>
      </c>
      <c r="C14402" s="115" t="s">
        <v>47296</v>
      </c>
      <c r="D14402" s="115" t="s">
        <v>37124</v>
      </c>
      <c r="I14402" s="115" t="s">
        <v>6</v>
      </c>
      <c r="J14402" s="115">
        <v>158.30000000000001</v>
      </c>
    </row>
    <row r="14403" spans="1:10" hidden="1">
      <c r="A14403" s="115" t="s">
        <v>14608</v>
      </c>
      <c r="B14403" s="115" t="str">
        <f t="shared" si="224"/>
        <v>ARMACAO SECUNDARIA OU REX PARA 3 LINHAS,COMPLETA.FORNECIMENTO E COLOCACAO</v>
      </c>
      <c r="C14403" s="115" t="s">
        <v>47296</v>
      </c>
      <c r="D14403" s="115" t="s">
        <v>37124</v>
      </c>
      <c r="I14403" s="115" t="s">
        <v>6</v>
      </c>
      <c r="J14403" s="115">
        <v>149.05000000000001</v>
      </c>
    </row>
    <row r="14404" spans="1:10" hidden="1">
      <c r="A14404" s="115" t="s">
        <v>14609</v>
      </c>
      <c r="B14404" s="115" t="str">
        <f t="shared" si="224"/>
        <v>ARMACAO SECUNDARIA OU REX PARA 4 LINHAS,COMPLETA.FORNECIMENTO E COLOCACAO</v>
      </c>
      <c r="C14404" s="115" t="s">
        <v>47297</v>
      </c>
      <c r="D14404" s="115" t="s">
        <v>37124</v>
      </c>
      <c r="I14404" s="115" t="s">
        <v>6</v>
      </c>
      <c r="J14404" s="115">
        <v>178.43</v>
      </c>
    </row>
    <row r="14405" spans="1:10" hidden="1">
      <c r="A14405" s="115" t="s">
        <v>14610</v>
      </c>
      <c r="B14405" s="115" t="str">
        <f t="shared" ref="B14405:B14468" si="225">C14405&amp;D14405&amp;E14405&amp;F14405&amp;G14405&amp;H14405</f>
        <v>ARMACAO SECUNDARIA OU REX PARA 4 LINHAS,COMPLETA.FORNECIMENTO E COLOCACAO</v>
      </c>
      <c r="C14405" s="115" t="s">
        <v>47297</v>
      </c>
      <c r="D14405" s="115" t="s">
        <v>37124</v>
      </c>
      <c r="I14405" s="115" t="s">
        <v>6</v>
      </c>
      <c r="J14405" s="115">
        <v>168.15</v>
      </c>
    </row>
    <row r="14406" spans="1:10" hidden="1">
      <c r="A14406" s="115" t="s">
        <v>14611</v>
      </c>
      <c r="B14406" s="115" t="str">
        <f t="shared" si="225"/>
        <v>FIO DE COBRE COM ISOLAMENTO TERMOPLASTICO,ANTICHAMA,COMPREENDENDO:PREPARO,CORTE E ENFIACAO EM ELETRODUTOS,NA BITOLA DE 1MM2,450/750V.FORNECIMENTO E COLOCACAO</v>
      </c>
      <c r="C14406" s="115" t="s">
        <v>47298</v>
      </c>
      <c r="D14406" s="115" t="s">
        <v>47299</v>
      </c>
      <c r="E14406" s="115" t="s">
        <v>47300</v>
      </c>
      <c r="I14406" s="115" t="s">
        <v>58</v>
      </c>
      <c r="J14406" s="115">
        <v>1.96</v>
      </c>
    </row>
    <row r="14407" spans="1:10" hidden="1">
      <c r="A14407" s="115" t="s">
        <v>14612</v>
      </c>
      <c r="B14407" s="115" t="str">
        <f t="shared" si="225"/>
        <v>FIO DE COBRE COM ISOLAMENTO TERMOPLASTICO,ANTICHAMA,COMPREENDENDO:PREPARO,CORTE E ENFIACAO EM ELETRODUTOS,NA BITOLA DE 1MM2,450/750V.FORNECIMENTO E COLOCACAO</v>
      </c>
      <c r="C14407" s="115" t="s">
        <v>47298</v>
      </c>
      <c r="D14407" s="115" t="s">
        <v>47299</v>
      </c>
      <c r="E14407" s="115" t="s">
        <v>47300</v>
      </c>
      <c r="I14407" s="115" t="s">
        <v>58</v>
      </c>
      <c r="J14407" s="115">
        <v>1.81</v>
      </c>
    </row>
    <row r="14408" spans="1:10" hidden="1">
      <c r="A14408" s="115" t="s">
        <v>14613</v>
      </c>
      <c r="B14408" s="115" t="str">
        <f t="shared" si="225"/>
        <v>FIO DE COBRE COM ISOLAMENTO TERMOPLASTICO,ANTICHAMA,COMPREENDENDO:PREPARO,CORTE E ENFIACAO EM ELETRODUTOS,NA BITOLA DE 1,5MM2,450/750V.FORNECIMENTO E COLOCACAO</v>
      </c>
      <c r="C14408" s="115" t="s">
        <v>47298</v>
      </c>
      <c r="D14408" s="115" t="s">
        <v>47299</v>
      </c>
      <c r="E14408" s="115" t="s">
        <v>47301</v>
      </c>
      <c r="I14408" s="115" t="s">
        <v>58</v>
      </c>
      <c r="J14408" s="115">
        <v>2.66</v>
      </c>
    </row>
    <row r="14409" spans="1:10" hidden="1">
      <c r="A14409" s="115" t="s">
        <v>14614</v>
      </c>
      <c r="B14409" s="115" t="str">
        <f t="shared" si="225"/>
        <v>FIO DE COBRE COM ISOLAMENTO TERMOPLASTICO,ANTICHAMA,COMPREENDENDO:PREPARO,CORTE E ENFIACAO EM ELETRODUTOS,NA BITOLA DE 1,5MM2,450/750V.FORNECIMENTO E COLOCACAO</v>
      </c>
      <c r="C14409" s="115" t="s">
        <v>47298</v>
      </c>
      <c r="D14409" s="115" t="s">
        <v>47299</v>
      </c>
      <c r="E14409" s="115" t="s">
        <v>47301</v>
      </c>
      <c r="I14409" s="115" t="s">
        <v>58</v>
      </c>
      <c r="J14409" s="115">
        <v>2.4500000000000002</v>
      </c>
    </row>
    <row r="14410" spans="1:10" hidden="1">
      <c r="A14410" s="115" t="s">
        <v>14615</v>
      </c>
      <c r="B14410" s="115" t="str">
        <f t="shared" si="225"/>
        <v>FIO DE COBRE COM ISOLAMENTO TERMOPLASTICO,ANTICHAMA,COMPREENDENDO:PREPARO,CORTE E ENFIACAO EM ELETRODUTOS,NA BITOLA DE 2,5MM2,450/750V.FORNECIMENTO E COLOCACAO</v>
      </c>
      <c r="C14410" s="115" t="s">
        <v>47298</v>
      </c>
      <c r="D14410" s="115" t="s">
        <v>47302</v>
      </c>
      <c r="E14410" s="115" t="s">
        <v>47301</v>
      </c>
      <c r="I14410" s="115" t="s">
        <v>58</v>
      </c>
      <c r="J14410" s="115">
        <v>3.6</v>
      </c>
    </row>
    <row r="14411" spans="1:10" hidden="1">
      <c r="A14411" s="115" t="s">
        <v>14616</v>
      </c>
      <c r="B14411" s="115" t="str">
        <f t="shared" si="225"/>
        <v>FIO DE COBRE COM ISOLAMENTO TERMOPLASTICO,ANTICHAMA,COMPREENDENDO:PREPARO,CORTE E ENFIACAO EM ELETRODUTOS,NA BITOLA DE 2,5MM2,450/750V.FORNECIMENTO E COLOCACAO</v>
      </c>
      <c r="C14411" s="115" t="s">
        <v>47298</v>
      </c>
      <c r="D14411" s="115" t="s">
        <v>47302</v>
      </c>
      <c r="E14411" s="115" t="s">
        <v>47301</v>
      </c>
      <c r="I14411" s="115" t="s">
        <v>58</v>
      </c>
      <c r="J14411" s="115">
        <v>3.34</v>
      </c>
    </row>
    <row r="14412" spans="1:10" hidden="1">
      <c r="A14412" s="115" t="s">
        <v>14617</v>
      </c>
      <c r="B14412" s="115" t="str">
        <f t="shared" si="225"/>
        <v>FIO DE COBRE COM ISOLAMENTO TERMOPLASTICO,ANTICHAMA,COMPREENDENDO:PREPARO,CORTE E ENFIACAO EM ELETRODUTOS,NA BITOLA DE 4MM2,450/750V.FORNECIMENTO E COLOCACAO</v>
      </c>
      <c r="C14412" s="115" t="s">
        <v>47298</v>
      </c>
      <c r="D14412" s="115" t="s">
        <v>47303</v>
      </c>
      <c r="E14412" s="115" t="s">
        <v>47300</v>
      </c>
      <c r="I14412" s="115" t="s">
        <v>58</v>
      </c>
      <c r="J14412" s="115">
        <v>5.0199999999999996</v>
      </c>
    </row>
    <row r="14413" spans="1:10" hidden="1">
      <c r="A14413" s="115" t="s">
        <v>14618</v>
      </c>
      <c r="B14413" s="115" t="str">
        <f t="shared" si="225"/>
        <v>FIO DE COBRE COM ISOLAMENTO TERMOPLASTICO,ANTICHAMA,COMPREENDENDO:PREPARO,CORTE E ENFIACAO EM ELETRODUTOS,NA BITOLA DE 4MM2,450/750V.FORNECIMENTO E COLOCACAO</v>
      </c>
      <c r="C14413" s="115" t="s">
        <v>47298</v>
      </c>
      <c r="D14413" s="115" t="s">
        <v>47303</v>
      </c>
      <c r="E14413" s="115" t="s">
        <v>47300</v>
      </c>
      <c r="I14413" s="115" t="s">
        <v>58</v>
      </c>
      <c r="J14413" s="115">
        <v>4.71</v>
      </c>
    </row>
    <row r="14414" spans="1:10" hidden="1">
      <c r="A14414" s="115" t="s">
        <v>14619</v>
      </c>
      <c r="B14414" s="115" t="str">
        <f t="shared" si="225"/>
        <v>FIO DE COBRE COM ISOLAMENTO TERMOPLASTICO,ANTICHAMA,COMPREENDENDO:PREPARO,CORTE E ENFIACAO EM ELETRODUTOS,NA BITOLA DE 6MM2,450/750V.FORNECIMENTO E COLOCACAO</v>
      </c>
      <c r="C14414" s="115" t="s">
        <v>47298</v>
      </c>
      <c r="D14414" s="115" t="s">
        <v>47304</v>
      </c>
      <c r="E14414" s="115" t="s">
        <v>47300</v>
      </c>
      <c r="I14414" s="115" t="s">
        <v>58</v>
      </c>
      <c r="J14414" s="115">
        <v>6.89</v>
      </c>
    </row>
    <row r="14415" spans="1:10" hidden="1">
      <c r="A14415" s="115" t="s">
        <v>14620</v>
      </c>
      <c r="B14415" s="115" t="str">
        <f t="shared" si="225"/>
        <v>FIO DE COBRE COM ISOLAMENTO TERMOPLASTICO,ANTICHAMA,COMPREENDENDO:PREPARO,CORTE E ENFIACAO EM ELETRODUTOS,NA BITOLA DE 6MM2,450/750V.FORNECIMENTO E COLOCACAO</v>
      </c>
      <c r="C14415" s="115" t="s">
        <v>47298</v>
      </c>
      <c r="D14415" s="115" t="s">
        <v>47304</v>
      </c>
      <c r="E14415" s="115" t="s">
        <v>47300</v>
      </c>
      <c r="I14415" s="115" t="s">
        <v>58</v>
      </c>
      <c r="J14415" s="115">
        <v>6.53</v>
      </c>
    </row>
    <row r="14416" spans="1:10" hidden="1">
      <c r="A14416" s="115" t="s">
        <v>14621</v>
      </c>
      <c r="B14416" s="115" t="str">
        <f t="shared" si="225"/>
        <v>FIO DE COBRE COM ISOLAMENTO TERMOPLASTICO,ANTICHAMA,COMPREENDENDO:PREPARO,CORTE E ENFIACAO EM ELETRODUTOS,NA BITOLA DE 10MM2,450/750V.FORNECIMENTO E COLOCACAO</v>
      </c>
      <c r="C14416" s="115" t="s">
        <v>47298</v>
      </c>
      <c r="D14416" s="115" t="s">
        <v>47299</v>
      </c>
      <c r="E14416" s="115" t="s">
        <v>47305</v>
      </c>
      <c r="I14416" s="115" t="s">
        <v>58</v>
      </c>
      <c r="J14416" s="115">
        <v>10.130000000000001</v>
      </c>
    </row>
    <row r="14417" spans="1:10" hidden="1">
      <c r="A14417" s="115" t="s">
        <v>14622</v>
      </c>
      <c r="B14417" s="115" t="str">
        <f t="shared" si="225"/>
        <v>FIO DE COBRE COM ISOLAMENTO TERMOPLASTICO,ANTICHAMA,COMPREENDENDO:PREPARO,CORTE E ENFIACAO EM ELETRODUTOS,NA BITOLA DE 10MM2,450/750V.FORNECIMENTO E COLOCACAO</v>
      </c>
      <c r="C14417" s="115" t="s">
        <v>47298</v>
      </c>
      <c r="D14417" s="115" t="s">
        <v>47299</v>
      </c>
      <c r="E14417" s="115" t="s">
        <v>47305</v>
      </c>
      <c r="I14417" s="115" t="s">
        <v>58</v>
      </c>
      <c r="J14417" s="115">
        <v>9.7200000000000006</v>
      </c>
    </row>
    <row r="14418" spans="1:10" hidden="1">
      <c r="A14418" s="115" t="s">
        <v>14623</v>
      </c>
      <c r="B14418" s="115" t="str">
        <f t="shared" si="225"/>
        <v>CABO DE COBRE FLEXIVEL COM ISOLAMENTO TERMOPLASTICO,COMPREENDENDO:PREPARO,CORTE E ENFIACAO EM ELETRODUTOS,NA BITOLA DE 1,5MM2, 450/750V.FORNECIMENTO E COLOCACAO</v>
      </c>
      <c r="C14418" s="115" t="s">
        <v>56403</v>
      </c>
      <c r="D14418" s="115" t="s">
        <v>47299</v>
      </c>
      <c r="E14418" s="115" t="s">
        <v>56404</v>
      </c>
      <c r="I14418" s="115" t="s">
        <v>58</v>
      </c>
      <c r="J14418" s="115">
        <v>2.5099999999999998</v>
      </c>
    </row>
    <row r="14419" spans="1:10" hidden="1">
      <c r="A14419" s="115" t="s">
        <v>14624</v>
      </c>
      <c r="B14419" s="115" t="str">
        <f t="shared" si="225"/>
        <v>CABO DE COBRE FLEXIVEL COM ISOLAMENTO TERMOPLASTICO,COMPREENDENDO:PREPARO,CORTE E ENFIACAO EM ELETRODUTOS,NA BITOLA DE 1,5MM2, 450/750V.FORNECIMENTO E COLOCACAO</v>
      </c>
      <c r="C14419" s="115" t="s">
        <v>56403</v>
      </c>
      <c r="D14419" s="115" t="s">
        <v>47299</v>
      </c>
      <c r="E14419" s="115" t="s">
        <v>56404</v>
      </c>
      <c r="I14419" s="115" t="s">
        <v>58</v>
      </c>
      <c r="J14419" s="115">
        <v>2.2999999999999998</v>
      </c>
    </row>
    <row r="14420" spans="1:10" hidden="1">
      <c r="A14420" s="115" t="s">
        <v>14625</v>
      </c>
      <c r="B14420" s="115" t="str">
        <f t="shared" si="225"/>
        <v>CABO DE COBRE FLEXIVEL COM ISOLAMENTO TERMOPLASTICO,COMPREENDENDO:PREPARO,CORTE E ENFIACAO EM ELETRODUTOS,NA BITOLA DE 2,5MM2, 450/750V.FORNECIMENTO E COLOCACAO</v>
      </c>
      <c r="C14420" s="115" t="s">
        <v>56403</v>
      </c>
      <c r="D14420" s="115" t="s">
        <v>47302</v>
      </c>
      <c r="E14420" s="115" t="s">
        <v>56404</v>
      </c>
      <c r="I14420" s="115" t="s">
        <v>58</v>
      </c>
      <c r="J14420" s="115">
        <v>3.46</v>
      </c>
    </row>
    <row r="14421" spans="1:10" hidden="1">
      <c r="A14421" s="115" t="s">
        <v>14626</v>
      </c>
      <c r="B14421" s="115" t="str">
        <f t="shared" si="225"/>
        <v>CABO DE COBRE FLEXIVEL COM ISOLAMENTO TERMOPLASTICO,COMPREENDENDO:PREPARO,CORTE E ENFIACAO EM ELETRODUTOS,NA BITOLA DE 2,5MM2, 450/750V.FORNECIMENTO E COLOCACAO</v>
      </c>
      <c r="C14421" s="115" t="s">
        <v>56403</v>
      </c>
      <c r="D14421" s="115" t="s">
        <v>47302</v>
      </c>
      <c r="E14421" s="115" t="s">
        <v>56404</v>
      </c>
      <c r="I14421" s="115" t="s">
        <v>58</v>
      </c>
      <c r="J14421" s="115">
        <v>3.2</v>
      </c>
    </row>
    <row r="14422" spans="1:10" hidden="1">
      <c r="A14422" s="115" t="s">
        <v>14627</v>
      </c>
      <c r="B14422" s="115" t="str">
        <f t="shared" si="225"/>
        <v>CABO DE COBRE FLEXIVEL COM ISOLAMENTO TERMOPLASTICO,COMPREENDENDO:PREPARO,CORTE E ENFIACAO EM ELETRODUTOS NA BITOLA DE 4MM2, 450/750V.FORNECIMENTO E COLOCACAO</v>
      </c>
      <c r="C14422" s="115" t="s">
        <v>56403</v>
      </c>
      <c r="D14422" s="115" t="s">
        <v>56405</v>
      </c>
      <c r="E14422" s="115" t="s">
        <v>56406</v>
      </c>
      <c r="I14422" s="115" t="s">
        <v>58</v>
      </c>
      <c r="J14422" s="115">
        <v>4.9000000000000004</v>
      </c>
    </row>
    <row r="14423" spans="1:10" hidden="1">
      <c r="A14423" s="115" t="s">
        <v>14628</v>
      </c>
      <c r="B14423" s="115" t="str">
        <f t="shared" si="225"/>
        <v>CABO DE COBRE FLEXIVEL COM ISOLAMENTO TERMOPLASTICO,COMPREENDENDO:PREPARO,CORTE E ENFIACAO EM ELETRODUTOS NA BITOLA DE 4MM2, 450/750V.FORNECIMENTO E COLOCACAO</v>
      </c>
      <c r="C14423" s="115" t="s">
        <v>56403</v>
      </c>
      <c r="D14423" s="115" t="s">
        <v>56405</v>
      </c>
      <c r="E14423" s="115" t="s">
        <v>56406</v>
      </c>
      <c r="I14423" s="115" t="s">
        <v>58</v>
      </c>
      <c r="J14423" s="115">
        <v>4.59</v>
      </c>
    </row>
    <row r="14424" spans="1:10" hidden="1">
      <c r="A14424" s="115" t="s">
        <v>14629</v>
      </c>
      <c r="B14424" s="115" t="str">
        <f t="shared" si="225"/>
        <v>CABO DE COBRE FLEXIVEL COM ISOLAMENTO TERMOPLASTICO,COMPREENDENDO:PREPARO,CORTE E ENFIACAO EM ELETRODUTOS,NA BITOLA DE 6MM2, 450/750V.FORNECIMENTO E COLOCACAO</v>
      </c>
      <c r="C14424" s="115" t="s">
        <v>56403</v>
      </c>
      <c r="D14424" s="115" t="s">
        <v>47304</v>
      </c>
      <c r="E14424" s="115" t="s">
        <v>56406</v>
      </c>
      <c r="I14424" s="115" t="s">
        <v>58</v>
      </c>
      <c r="J14424" s="115">
        <v>6.47</v>
      </c>
    </row>
    <row r="14425" spans="1:10" hidden="1">
      <c r="A14425" s="115" t="s">
        <v>14630</v>
      </c>
      <c r="B14425" s="115" t="str">
        <f t="shared" si="225"/>
        <v>CABO DE COBRE FLEXIVEL COM ISOLAMENTO TERMOPLASTICO,COMPREENDENDO:PREPARO,CORTE E ENFIACAO EM ELETRODUTOS,NA BITOLA DE 6MM2, 450/750V.FORNECIMENTO E COLOCACAO</v>
      </c>
      <c r="C14425" s="115" t="s">
        <v>56403</v>
      </c>
      <c r="D14425" s="115" t="s">
        <v>47304</v>
      </c>
      <c r="E14425" s="115" t="s">
        <v>56406</v>
      </c>
      <c r="I14425" s="115" t="s">
        <v>58</v>
      </c>
      <c r="J14425" s="115">
        <v>6.11</v>
      </c>
    </row>
    <row r="14426" spans="1:10" hidden="1">
      <c r="A14426" s="115" t="s">
        <v>14631</v>
      </c>
      <c r="B14426" s="115" t="str">
        <f t="shared" si="225"/>
        <v>CABO DE COBRE FLEXIVEL COM ISOLAMENTO TERMOPLASTICO,COMPREENDENDO:PREPARO,CORTE E ENFIACAO EM ELETRODUTOS NA BITOLA DE 10MM2, 450/750V.FORNECIMENTO E COLOCACAO</v>
      </c>
      <c r="C14426" s="115" t="s">
        <v>56403</v>
      </c>
      <c r="D14426" s="115" t="s">
        <v>56407</v>
      </c>
      <c r="E14426" s="115" t="s">
        <v>56408</v>
      </c>
      <c r="I14426" s="115" t="s">
        <v>58</v>
      </c>
      <c r="J14426" s="115">
        <v>9.4600000000000009</v>
      </c>
    </row>
    <row r="14427" spans="1:10" hidden="1">
      <c r="A14427" s="115" t="s">
        <v>14632</v>
      </c>
      <c r="B14427" s="115" t="str">
        <f t="shared" si="225"/>
        <v>CABO DE COBRE FLEXIVEL COM ISOLAMENTO TERMOPLASTICO,COMPREENDENDO:PREPARO,CORTE E ENFIACAO EM ELETRODUTOS NA BITOLA DE 10MM2, 450/750V.FORNECIMENTO E COLOCACAO</v>
      </c>
      <c r="C14427" s="115" t="s">
        <v>56403</v>
      </c>
      <c r="D14427" s="115" t="s">
        <v>56407</v>
      </c>
      <c r="E14427" s="115" t="s">
        <v>56408</v>
      </c>
      <c r="I14427" s="115" t="s">
        <v>58</v>
      </c>
      <c r="J14427" s="115">
        <v>9.0500000000000007</v>
      </c>
    </row>
    <row r="14428" spans="1:10" hidden="1">
      <c r="A14428" s="115" t="s">
        <v>14633</v>
      </c>
      <c r="B14428" s="115" t="str">
        <f t="shared" si="225"/>
        <v>CABO DE COBRE FLEXIVEL COM ISOLAMENTO TERMOPLASTICO,COMPREENDENDO:PREPARO,CORTE E ENFIACAO EM ELETRODUTOS,NA BITOLA DE 16MM2, 450/750V.FORNECIMENTO E COLOCACAO</v>
      </c>
      <c r="C14428" s="115" t="s">
        <v>56403</v>
      </c>
      <c r="D14428" s="115" t="s">
        <v>47299</v>
      </c>
      <c r="E14428" s="115" t="s">
        <v>56409</v>
      </c>
      <c r="I14428" s="115" t="s">
        <v>58</v>
      </c>
      <c r="J14428" s="115">
        <v>13.45</v>
      </c>
    </row>
    <row r="14429" spans="1:10" hidden="1">
      <c r="A14429" s="115" t="s">
        <v>14634</v>
      </c>
      <c r="B14429" s="115" t="str">
        <f t="shared" si="225"/>
        <v>CABO DE COBRE FLEXIVEL COM ISOLAMENTO TERMOPLASTICO,COMPREENDENDO:PREPARO,CORTE E ENFIACAO EM ELETRODUTOS,NA BITOLA DE 16MM2, 450/750V.FORNECIMENTO E COLOCACAO</v>
      </c>
      <c r="C14429" s="115" t="s">
        <v>56403</v>
      </c>
      <c r="D14429" s="115" t="s">
        <v>47299</v>
      </c>
      <c r="E14429" s="115" t="s">
        <v>56409</v>
      </c>
      <c r="I14429" s="115" t="s">
        <v>58</v>
      </c>
      <c r="J14429" s="115">
        <v>12.98</v>
      </c>
    </row>
    <row r="14430" spans="1:10" hidden="1">
      <c r="A14430" s="115" t="s">
        <v>14635</v>
      </c>
      <c r="B14430" s="115" t="str">
        <f t="shared" si="225"/>
        <v>CABO DE COBRE FLEXIVEL COM ISOLAMENTO TERMOPLASTICO,COMPREENDENDO:PREPARO,CORTE E ENFIACAO EM ELETRODUTOS,NA BITOLA DE 25MM2, 450/750V.FORNECIMENTO E COLOCACAO</v>
      </c>
      <c r="C14430" s="115" t="s">
        <v>56403</v>
      </c>
      <c r="D14430" s="115" t="s">
        <v>47302</v>
      </c>
      <c r="E14430" s="115" t="s">
        <v>56410</v>
      </c>
      <c r="I14430" s="115" t="s">
        <v>58</v>
      </c>
      <c r="J14430" s="115">
        <v>19.579999999999998</v>
      </c>
    </row>
    <row r="14431" spans="1:10" hidden="1">
      <c r="A14431" s="115" t="s">
        <v>14636</v>
      </c>
      <c r="B14431" s="115" t="str">
        <f t="shared" si="225"/>
        <v>CABO DE COBRE FLEXIVEL COM ISOLAMENTO TERMOPLASTICO,COMPREENDENDO:PREPARO,CORTE E ENFIACAO EM ELETRODUTOS,NA BITOLA DE 25MM2, 450/750V.FORNECIMENTO E COLOCACAO</v>
      </c>
      <c r="C14431" s="115" t="s">
        <v>56403</v>
      </c>
      <c r="D14431" s="115" t="s">
        <v>47302</v>
      </c>
      <c r="E14431" s="115" t="s">
        <v>56410</v>
      </c>
      <c r="I14431" s="115" t="s">
        <v>58</v>
      </c>
      <c r="J14431" s="115">
        <v>19.059999999999999</v>
      </c>
    </row>
    <row r="14432" spans="1:10" hidden="1">
      <c r="A14432" s="115" t="s">
        <v>14637</v>
      </c>
      <c r="B14432" s="115" t="str">
        <f t="shared" si="225"/>
        <v>CABO DE COBRE FLEXIVEL COM ISOLAMENTO TERMOPLASTICO,COMPREENDENDO:PREPARO,CORTE E ENFIACAO EM ELETRODUTOS,NA BITOLA DE 35MM2, 450/750V.FORNECIMENTO E COLOCACAO</v>
      </c>
      <c r="C14432" s="115" t="s">
        <v>56403</v>
      </c>
      <c r="D14432" s="115" t="s">
        <v>56411</v>
      </c>
      <c r="E14432" s="115" t="s">
        <v>56410</v>
      </c>
      <c r="I14432" s="115" t="s">
        <v>58</v>
      </c>
      <c r="J14432" s="115">
        <v>27.36</v>
      </c>
    </row>
    <row r="14433" spans="1:10" hidden="1">
      <c r="A14433" s="115" t="s">
        <v>14638</v>
      </c>
      <c r="B14433" s="115" t="str">
        <f t="shared" si="225"/>
        <v>CABO DE COBRE FLEXIVEL COM ISOLAMENTO TERMOPLASTICO,COMPREENDENDO:PREPARO,CORTE E ENFIACAO EM ELETRODUTOS,NA BITOLA DE 35MM2, 450/750V.FORNECIMENTO E COLOCACAO</v>
      </c>
      <c r="C14433" s="115" t="s">
        <v>56403</v>
      </c>
      <c r="D14433" s="115" t="s">
        <v>56411</v>
      </c>
      <c r="E14433" s="115" t="s">
        <v>56410</v>
      </c>
      <c r="I14433" s="115" t="s">
        <v>58</v>
      </c>
      <c r="J14433" s="115">
        <v>26.59</v>
      </c>
    </row>
    <row r="14434" spans="1:10" hidden="1">
      <c r="A14434" s="115" t="s">
        <v>14639</v>
      </c>
      <c r="B14434" s="115" t="str">
        <f t="shared" si="225"/>
        <v>CABO DE COBRE FLEXIVEL COM ISOLAMENTO TERMOPLASTICO,COMPREENDENDO:PREPARO,CORTE E ENFIACAO EM ELETRODUTOS,NA BITOLA DE 50MM2, 450/750V.FORNECIMENTO E COLOCACAO</v>
      </c>
      <c r="C14434" s="115" t="s">
        <v>56403</v>
      </c>
      <c r="D14434" s="115" t="s">
        <v>56412</v>
      </c>
      <c r="E14434" s="115" t="s">
        <v>56408</v>
      </c>
      <c r="I14434" s="115" t="s">
        <v>58</v>
      </c>
      <c r="J14434" s="115">
        <v>41.89</v>
      </c>
    </row>
    <row r="14435" spans="1:10" hidden="1">
      <c r="A14435" s="115" t="s">
        <v>14640</v>
      </c>
      <c r="B14435" s="115" t="str">
        <f t="shared" si="225"/>
        <v>CABO DE COBRE FLEXIVEL COM ISOLAMENTO TERMOPLASTICO,COMPREENDENDO:PREPARO,CORTE E ENFIACAO EM ELETRODUTOS,NA BITOLA DE 50MM2, 450/750V.FORNECIMENTO E COLOCACAO</v>
      </c>
      <c r="C14435" s="115" t="s">
        <v>56403</v>
      </c>
      <c r="D14435" s="115" t="s">
        <v>56412</v>
      </c>
      <c r="E14435" s="115" t="s">
        <v>56408</v>
      </c>
      <c r="I14435" s="115" t="s">
        <v>58</v>
      </c>
      <c r="J14435" s="115">
        <v>40.86</v>
      </c>
    </row>
    <row r="14436" spans="1:10" hidden="1">
      <c r="A14436" s="115" t="s">
        <v>14641</v>
      </c>
      <c r="B14436" s="115" t="str">
        <f t="shared" si="225"/>
        <v>CABO DE COBRE FLEXIVEL COM ISOLAMENTO TERMOPLASTICO,COMPREENDENDO:PREPARO,CORTE E ENFIACAO EM ELETRODUTOS,NA BITOLA DE 70MM2, 450/750V.FORNECIMENTO E COLOCACAO</v>
      </c>
      <c r="C14436" s="115" t="s">
        <v>56403</v>
      </c>
      <c r="D14436" s="115" t="s">
        <v>56413</v>
      </c>
      <c r="E14436" s="115" t="s">
        <v>56408</v>
      </c>
      <c r="I14436" s="115" t="s">
        <v>58</v>
      </c>
      <c r="J14436" s="115">
        <v>58.72</v>
      </c>
    </row>
    <row r="14437" spans="1:10" hidden="1">
      <c r="A14437" s="115" t="s">
        <v>14642</v>
      </c>
      <c r="B14437" s="115" t="str">
        <f t="shared" si="225"/>
        <v>CABO DE COBRE FLEXIVEL COM ISOLAMENTO TERMOPLASTICO,COMPREENDENDO:PREPARO,CORTE E ENFIACAO EM ELETRODUTOS,NA BITOLA DE 70MM2, 450/750V.FORNECIMENTO E COLOCACAO</v>
      </c>
      <c r="C14437" s="115" t="s">
        <v>56403</v>
      </c>
      <c r="D14437" s="115" t="s">
        <v>56413</v>
      </c>
      <c r="E14437" s="115" t="s">
        <v>56408</v>
      </c>
      <c r="I14437" s="115" t="s">
        <v>58</v>
      </c>
      <c r="J14437" s="115">
        <v>57.44</v>
      </c>
    </row>
    <row r="14438" spans="1:10" hidden="1">
      <c r="A14438" s="115" t="s">
        <v>14643</v>
      </c>
      <c r="B14438" s="115" t="str">
        <f t="shared" si="225"/>
        <v>CABO DE COBRE FLEXIVEL COM ISOLAMENTO TERMOPLASTICO,COMPREENDENDO:PREPARO,CORTE E ENFIACAO EM ELETRODUTOS,NA BITOLA DE 95MM2, 450/750V.FORNECIMENTO E COLOCACAO</v>
      </c>
      <c r="C14438" s="115" t="s">
        <v>56403</v>
      </c>
      <c r="D14438" s="115" t="s">
        <v>56414</v>
      </c>
      <c r="E14438" s="115" t="s">
        <v>56410</v>
      </c>
      <c r="I14438" s="115" t="s">
        <v>58</v>
      </c>
      <c r="J14438" s="115">
        <v>75.099999999999994</v>
      </c>
    </row>
    <row r="14439" spans="1:10" hidden="1">
      <c r="A14439" s="115" t="s">
        <v>14644</v>
      </c>
      <c r="B14439" s="115" t="str">
        <f t="shared" si="225"/>
        <v>CABO DE COBRE FLEXIVEL COM ISOLAMENTO TERMOPLASTICO,COMPREENDENDO:PREPARO,CORTE E ENFIACAO EM ELETRODUTOS,NA BITOLA DE 95MM2, 450/750V.FORNECIMENTO E COLOCACAO</v>
      </c>
      <c r="C14439" s="115" t="s">
        <v>56403</v>
      </c>
      <c r="D14439" s="115" t="s">
        <v>56414</v>
      </c>
      <c r="E14439" s="115" t="s">
        <v>56410</v>
      </c>
      <c r="I14439" s="115" t="s">
        <v>58</v>
      </c>
      <c r="J14439" s="115">
        <v>73.55</v>
      </c>
    </row>
    <row r="14440" spans="1:10" hidden="1">
      <c r="A14440" s="115" t="s">
        <v>14645</v>
      </c>
      <c r="B14440" s="115" t="str">
        <f t="shared" si="225"/>
        <v>CABO DE COBRE FLEXIVEL COM ISOLAMENTO TERMOPLASTICO,COMPREENDENDO:PREPARO,CORTE E ENFIACAO EM ELETRODUTOS,NA BITOLA DE 120MM2, 450/750V.FORNECIMENTO E COLOCACAO</v>
      </c>
      <c r="C14440" s="115" t="s">
        <v>56403</v>
      </c>
      <c r="D14440" s="115" t="s">
        <v>47299</v>
      </c>
      <c r="E14440" s="115" t="s">
        <v>56415</v>
      </c>
      <c r="I14440" s="115" t="s">
        <v>58</v>
      </c>
      <c r="J14440" s="115">
        <v>94.84</v>
      </c>
    </row>
    <row r="14441" spans="1:10" hidden="1">
      <c r="A14441" s="115" t="s">
        <v>14646</v>
      </c>
      <c r="B14441" s="115" t="str">
        <f t="shared" si="225"/>
        <v>CABO DE COBRE FLEXIVEL COM ISOLAMENTO TERMOPLASTICO,COMPREENDENDO:PREPARO,CORTE E ENFIACAO EM ELETRODUTOS,NA BITOLA DE 120MM2, 450/750V.FORNECIMENTO E COLOCACAO</v>
      </c>
      <c r="C14441" s="115" t="s">
        <v>56403</v>
      </c>
      <c r="D14441" s="115" t="s">
        <v>47299</v>
      </c>
      <c r="E14441" s="115" t="s">
        <v>56415</v>
      </c>
      <c r="I14441" s="115" t="s">
        <v>58</v>
      </c>
      <c r="J14441" s="115">
        <v>93.04</v>
      </c>
    </row>
    <row r="14442" spans="1:10" hidden="1">
      <c r="A14442" s="115" t="s">
        <v>14647</v>
      </c>
      <c r="B14442" s="115" t="str">
        <f t="shared" si="225"/>
        <v>CABO DE COBRE FLEXIVEL COM ISOLAMENTO TERMOPLASTICO,COMPREENDENDO:PREPARO,CORTE E ENFIACAO EM ELETRODUTOS,NA BITOLA DE 150MM2, 450/750V.FORNECIMENTO E COLOCACAO</v>
      </c>
      <c r="C14442" s="115" t="s">
        <v>56403</v>
      </c>
      <c r="D14442" s="115" t="s">
        <v>47299</v>
      </c>
      <c r="E14442" s="115" t="s">
        <v>56416</v>
      </c>
      <c r="I14442" s="115" t="s">
        <v>58</v>
      </c>
      <c r="J14442" s="115">
        <v>114.77</v>
      </c>
    </row>
    <row r="14443" spans="1:10" hidden="1">
      <c r="A14443" s="115" t="s">
        <v>14648</v>
      </c>
      <c r="B14443" s="115" t="str">
        <f t="shared" si="225"/>
        <v>CABO DE COBRE FLEXIVEL COM ISOLAMENTO TERMOPLASTICO,COMPREENDENDO:PREPARO,CORTE E ENFIACAO EM ELETRODUTOS,NA BITOLA DE 150MM2, 450/750V.FORNECIMENTO E COLOCACAO</v>
      </c>
      <c r="C14443" s="115" t="s">
        <v>56403</v>
      </c>
      <c r="D14443" s="115" t="s">
        <v>47299</v>
      </c>
      <c r="E14443" s="115" t="s">
        <v>56416</v>
      </c>
      <c r="I14443" s="115" t="s">
        <v>58</v>
      </c>
      <c r="J14443" s="115">
        <v>112.72</v>
      </c>
    </row>
    <row r="14444" spans="1:10" hidden="1">
      <c r="A14444" s="115" t="s">
        <v>14649</v>
      </c>
      <c r="B14444" s="115" t="str">
        <f t="shared" si="225"/>
        <v>CABO DE COBRE FLEXIVEL COM ISOLAMENTO TERMOPLASTICO,COMPREENDENDO:PREPARO,CORTE E ENFIACAO EM ELETRODUTOS,NA BITOLA DE 185MM2, 450/750V.FORNECIMENTO E COLOCACAO</v>
      </c>
      <c r="C14444" s="115" t="s">
        <v>56403</v>
      </c>
      <c r="D14444" s="115" t="s">
        <v>47299</v>
      </c>
      <c r="E14444" s="115" t="s">
        <v>56417</v>
      </c>
      <c r="I14444" s="115" t="s">
        <v>58</v>
      </c>
      <c r="J14444" s="115">
        <v>138.97999999999999</v>
      </c>
    </row>
    <row r="14445" spans="1:10" hidden="1">
      <c r="A14445" s="115" t="s">
        <v>14650</v>
      </c>
      <c r="B14445" s="115" t="str">
        <f t="shared" si="225"/>
        <v>CABO DE COBRE FLEXIVEL COM ISOLAMENTO TERMOPLASTICO,COMPREENDENDO:PREPARO,CORTE E ENFIACAO EM ELETRODUTOS,NA BITOLA DE 185MM2, 450/750V.FORNECIMENTO E COLOCACAO</v>
      </c>
      <c r="C14445" s="115" t="s">
        <v>56403</v>
      </c>
      <c r="D14445" s="115" t="s">
        <v>47299</v>
      </c>
      <c r="E14445" s="115" t="s">
        <v>56417</v>
      </c>
      <c r="I14445" s="115" t="s">
        <v>58</v>
      </c>
      <c r="J14445" s="115">
        <v>136.66</v>
      </c>
    </row>
    <row r="14446" spans="1:10" hidden="1">
      <c r="A14446" s="115" t="s">
        <v>14651</v>
      </c>
      <c r="B14446" s="115" t="str">
        <f t="shared" si="225"/>
        <v>CABO DE COBRE FLEXIVEL COM ISOLAMENTO TERMOPLASTICO,COMPREENDENDO:PREPARO,CORTE E ENFIACAO EM ELETRODUTOS,NA BITOLA DE 240MM2, 450/750V.FORNECIMENTO E COLOCACAO</v>
      </c>
      <c r="C14446" s="115" t="s">
        <v>56403</v>
      </c>
      <c r="D14446" s="115" t="s">
        <v>47302</v>
      </c>
      <c r="E14446" s="115" t="s">
        <v>56418</v>
      </c>
      <c r="I14446" s="115" t="s">
        <v>58</v>
      </c>
      <c r="J14446" s="115">
        <v>179.74</v>
      </c>
    </row>
    <row r="14447" spans="1:10" hidden="1">
      <c r="A14447" s="115" t="s">
        <v>14652</v>
      </c>
      <c r="B14447" s="115" t="str">
        <f t="shared" si="225"/>
        <v>CABO DE COBRE FLEXIVEL COM ISOLAMENTO TERMOPLASTICO,COMPREENDENDO:PREPARO,CORTE E ENFIACAO EM ELETRODUTOS,NA BITOLA DE 240MM2, 450/750V.FORNECIMENTO E COLOCACAO</v>
      </c>
      <c r="C14447" s="115" t="s">
        <v>56403</v>
      </c>
      <c r="D14447" s="115" t="s">
        <v>47302</v>
      </c>
      <c r="E14447" s="115" t="s">
        <v>56418</v>
      </c>
      <c r="I14447" s="115" t="s">
        <v>58</v>
      </c>
      <c r="J14447" s="115">
        <v>177.17</v>
      </c>
    </row>
    <row r="14448" spans="1:10" hidden="1">
      <c r="A14448" s="115" t="s">
        <v>14653</v>
      </c>
      <c r="B14448" s="115" t="str">
        <f t="shared" si="225"/>
        <v>CABO DE COBRE FLEXIVEL COM ISOLAMENTO TERMOPLASTICO,COMPREENDENDO:PREPARO,CORTE E ENFIACAO EM ELETRODUTOS,NA BITOLA DE 300M2, 450/750V.FORNECIMENTO E COLOCACAO</v>
      </c>
      <c r="C14448" s="115" t="s">
        <v>56403</v>
      </c>
      <c r="D14448" s="115" t="s">
        <v>56411</v>
      </c>
      <c r="E14448" s="115" t="s">
        <v>56419</v>
      </c>
      <c r="I14448" s="115" t="s">
        <v>58</v>
      </c>
      <c r="J14448" s="115">
        <v>186.79</v>
      </c>
    </row>
    <row r="14449" spans="1:10" hidden="1">
      <c r="A14449" s="115" t="s">
        <v>14654</v>
      </c>
      <c r="B14449" s="115" t="str">
        <f t="shared" si="225"/>
        <v>CABO DE COBRE FLEXIVEL COM ISOLAMENTO TERMOPLASTICO,COMPREENDENDO:PREPARO,CORTE E ENFIACAO EM ELETRODUTOS,NA BITOLA DE 300M2, 450/750V.FORNECIMENTO E COLOCACAO</v>
      </c>
      <c r="C14449" s="115" t="s">
        <v>56403</v>
      </c>
      <c r="D14449" s="115" t="s">
        <v>56411</v>
      </c>
      <c r="E14449" s="115" t="s">
        <v>56419</v>
      </c>
      <c r="I14449" s="115" t="s">
        <v>58</v>
      </c>
      <c r="J14449" s="115">
        <v>183.97</v>
      </c>
    </row>
    <row r="14450" spans="1:10" hidden="1">
      <c r="A14450" s="115" t="s">
        <v>14655</v>
      </c>
      <c r="B14450" s="115" t="str">
        <f t="shared" si="225"/>
        <v>CABO DE COBRE COM ISOLACAO SOLIDA EXTRUDADA,COM BAIXA EMISSAO DE FUMACA,BIPOLAR,2X1,5MM2,ISOLAMENTO 0,6/1KV,COMPREENDENDO:PREPARO,CORTE E ENFIACAO EM ELETRODUTOS.FORNECIMENTO E COLOCACAO</v>
      </c>
      <c r="C14450" s="115" t="s">
        <v>47306</v>
      </c>
      <c r="D14450" s="115" t="s">
        <v>47307</v>
      </c>
      <c r="E14450" s="115" t="s">
        <v>47308</v>
      </c>
      <c r="F14450" s="115" t="s">
        <v>37192</v>
      </c>
      <c r="I14450" s="115" t="s">
        <v>58</v>
      </c>
      <c r="J14450" s="115">
        <v>5.65</v>
      </c>
    </row>
    <row r="14451" spans="1:10" hidden="1">
      <c r="A14451" s="115" t="s">
        <v>14656</v>
      </c>
      <c r="B14451" s="115" t="str">
        <f t="shared" si="225"/>
        <v>CABO DE COBRE COM ISOLACAO SOLIDA EXTRUDADA,COM BAIXA EMISSAO DE FUMACA,BIPOLAR,2X1,5MM2,ISOLAMENTO 0,6/1KV,COMPREENDENDO:PREPARO,CORTE E ENFIACAO EM ELETRODUTOS.FORNECIMENTO E COLOCACAO</v>
      </c>
      <c r="C14451" s="115" t="s">
        <v>47306</v>
      </c>
      <c r="D14451" s="115" t="s">
        <v>47307</v>
      </c>
      <c r="E14451" s="115" t="s">
        <v>47308</v>
      </c>
      <c r="F14451" s="115" t="s">
        <v>37192</v>
      </c>
      <c r="I14451" s="115" t="s">
        <v>58</v>
      </c>
      <c r="J14451" s="115">
        <v>5.39</v>
      </c>
    </row>
    <row r="14452" spans="1:10" hidden="1">
      <c r="A14452" s="115" t="s">
        <v>14657</v>
      </c>
      <c r="B14452" s="115" t="str">
        <f t="shared" si="225"/>
        <v>CABO DE COBRE COM ISOLACAO SOLIDA EXTRUDADA,COM BAIXA EMISSAO DE FUMACA,BIPOLAR,2X2,5MM2,ISOLAMENTO 0,6/1KV,COMPREENDENDO:PREPARO,CORTE E ENFIACAO EM ELETRODUTOS.FORNECIMENTO E COLOCACAO</v>
      </c>
      <c r="C14452" s="115" t="s">
        <v>47306</v>
      </c>
      <c r="D14452" s="115" t="s">
        <v>47309</v>
      </c>
      <c r="E14452" s="115" t="s">
        <v>47308</v>
      </c>
      <c r="F14452" s="115" t="s">
        <v>37192</v>
      </c>
      <c r="I14452" s="115" t="s">
        <v>58</v>
      </c>
      <c r="J14452" s="115">
        <v>7.35</v>
      </c>
    </row>
    <row r="14453" spans="1:10" hidden="1">
      <c r="A14453" s="115" t="s">
        <v>14658</v>
      </c>
      <c r="B14453" s="115" t="str">
        <f t="shared" si="225"/>
        <v>CABO DE COBRE COM ISOLACAO SOLIDA EXTRUDADA,COM BAIXA EMISSAO DE FUMACA,BIPOLAR,2X2,5MM2,ISOLAMENTO 0,6/1KV,COMPREENDENDO:PREPARO,CORTE E ENFIACAO EM ELETRODUTOS.FORNECIMENTO E COLOCACAO</v>
      </c>
      <c r="C14453" s="115" t="s">
        <v>47306</v>
      </c>
      <c r="D14453" s="115" t="s">
        <v>47309</v>
      </c>
      <c r="E14453" s="115" t="s">
        <v>47308</v>
      </c>
      <c r="F14453" s="115" t="s">
        <v>37192</v>
      </c>
      <c r="I14453" s="115" t="s">
        <v>58</v>
      </c>
      <c r="J14453" s="115">
        <v>7.09</v>
      </c>
    </row>
    <row r="14454" spans="1:10" hidden="1">
      <c r="A14454" s="115" t="s">
        <v>14659</v>
      </c>
      <c r="B14454" s="115" t="str">
        <f t="shared" si="225"/>
        <v>CABO DE COBRE COM ISOLACAO SOLIDA EXTRUDADA,COM BAIXA EMISSAO DE FUMACA,BIPOLAR,2X4MM2,ISOLAMENTO 0,6/1KV,COMPREENDENDO:PREPARO,CORTE E ENFIACAO EM ELETRODUTOS.FORNECIMENTO E COLOCACAO</v>
      </c>
      <c r="C14454" s="115" t="s">
        <v>47306</v>
      </c>
      <c r="D14454" s="115" t="s">
        <v>47310</v>
      </c>
      <c r="E14454" s="115" t="s">
        <v>47311</v>
      </c>
      <c r="F14454" s="115" t="s">
        <v>36841</v>
      </c>
      <c r="I14454" s="115" t="s">
        <v>58</v>
      </c>
      <c r="J14454" s="115">
        <v>9.23</v>
      </c>
    </row>
    <row r="14455" spans="1:10" hidden="1">
      <c r="A14455" s="115" t="s">
        <v>14660</v>
      </c>
      <c r="B14455" s="115" t="str">
        <f t="shared" si="225"/>
        <v>CABO DE COBRE COM ISOLACAO SOLIDA EXTRUDADA,COM BAIXA EMISSAO DE FUMACA,BIPOLAR,2X4MM2,ISOLAMENTO 0,6/1KV,COMPREENDENDO:PREPARO,CORTE E ENFIACAO EM ELETRODUTOS.FORNECIMENTO E COLOCACAO</v>
      </c>
      <c r="C14455" s="115" t="s">
        <v>47306</v>
      </c>
      <c r="D14455" s="115" t="s">
        <v>47310</v>
      </c>
      <c r="E14455" s="115" t="s">
        <v>47311</v>
      </c>
      <c r="F14455" s="115" t="s">
        <v>36841</v>
      </c>
      <c r="I14455" s="115" t="s">
        <v>58</v>
      </c>
      <c r="J14455" s="115">
        <v>8.92</v>
      </c>
    </row>
    <row r="14456" spans="1:10" hidden="1">
      <c r="A14456" s="115" t="s">
        <v>14661</v>
      </c>
      <c r="B14456" s="115" t="str">
        <f t="shared" si="225"/>
        <v>CABO DE COBRE COM ISOLACAO SOLIDA EXTRUDADA,COM BAIXA EMISSAO DE FUMACA,BIPOLAR,2X6MM2,ISOLAMENTO 0,6/1KV,COMPREENDENDO:PREPARO,CORTE E ENFIACAO EM ELETRODUTOS.FORNECIMENTO E COLOCACAO</v>
      </c>
      <c r="C14456" s="115" t="s">
        <v>47306</v>
      </c>
      <c r="D14456" s="115" t="s">
        <v>47312</v>
      </c>
      <c r="E14456" s="115" t="s">
        <v>47311</v>
      </c>
      <c r="F14456" s="115" t="s">
        <v>36841</v>
      </c>
      <c r="I14456" s="115" t="s">
        <v>58</v>
      </c>
      <c r="J14456" s="115">
        <v>12.17</v>
      </c>
    </row>
    <row r="14457" spans="1:10" hidden="1">
      <c r="A14457" s="115" t="s">
        <v>14662</v>
      </c>
      <c r="B14457" s="115" t="str">
        <f t="shared" si="225"/>
        <v>CABO DE COBRE COM ISOLACAO SOLIDA EXTRUDADA,COM BAIXA EMISSAO DE FUMACA,BIPOLAR,2X6MM2,ISOLAMENTO 0,6/1KV,COMPREENDENDO:PREPARO,CORTE E ENFIACAO EM ELETRODUTOS.FORNECIMENTO E COLOCACAO</v>
      </c>
      <c r="C14457" s="115" t="s">
        <v>47306</v>
      </c>
      <c r="D14457" s="115" t="s">
        <v>47312</v>
      </c>
      <c r="E14457" s="115" t="s">
        <v>47311</v>
      </c>
      <c r="F14457" s="115" t="s">
        <v>36841</v>
      </c>
      <c r="I14457" s="115" t="s">
        <v>58</v>
      </c>
      <c r="J14457" s="115">
        <v>11.86</v>
      </c>
    </row>
    <row r="14458" spans="1:10" hidden="1">
      <c r="A14458" s="115" t="s">
        <v>14663</v>
      </c>
      <c r="B14458" s="115" t="str">
        <f t="shared" si="225"/>
        <v>CABO DE COBRE COM ISOLACAO SOLIDA EXTRUDADA,COM BAIXA EMISSAO DE FUMACA,BIPOLAR,2X10MM2,ISOLAMENTO 0,6/1KV,COMPREENDENDO:PREPARO,CORTE E ENFIACAO EM ELETRODUTOS.FORNECIMENTO E COLOCACAO</v>
      </c>
      <c r="C14458" s="115" t="s">
        <v>47306</v>
      </c>
      <c r="D14458" s="115" t="s">
        <v>47313</v>
      </c>
      <c r="E14458" s="115" t="s">
        <v>47314</v>
      </c>
      <c r="F14458" s="115" t="s">
        <v>37196</v>
      </c>
      <c r="I14458" s="115" t="s">
        <v>58</v>
      </c>
      <c r="J14458" s="115">
        <v>19.3</v>
      </c>
    </row>
    <row r="14459" spans="1:10" hidden="1">
      <c r="A14459" s="115" t="s">
        <v>14664</v>
      </c>
      <c r="B14459" s="115" t="str">
        <f t="shared" si="225"/>
        <v>CABO DE COBRE COM ISOLACAO SOLIDA EXTRUDADA,COM BAIXA EMISSAO DE FUMACA,BIPOLAR,2X10MM2,ISOLAMENTO 0,6/1KV,COMPREENDENDO:PREPARO,CORTE E ENFIACAO EM ELETRODUTOS.FORNECIMENTO E COLOCACAO</v>
      </c>
      <c r="C14459" s="115" t="s">
        <v>47306</v>
      </c>
      <c r="D14459" s="115" t="s">
        <v>47313</v>
      </c>
      <c r="E14459" s="115" t="s">
        <v>47314</v>
      </c>
      <c r="F14459" s="115" t="s">
        <v>37196</v>
      </c>
      <c r="I14459" s="115" t="s">
        <v>58</v>
      </c>
      <c r="J14459" s="115">
        <v>18.940000000000001</v>
      </c>
    </row>
    <row r="14460" spans="1:10" hidden="1">
      <c r="A14460" s="115" t="s">
        <v>14665</v>
      </c>
      <c r="B14460" s="115" t="str">
        <f t="shared" si="225"/>
        <v>CABO DE COBRE COM ISOLACAO SOLIDA EXTRUDADA,COM BAIXA EMISSAO DE FUMACA,BIPOLAR,2X16MM2,ISOLAMENTO 0,6/1KV,COMPREENDENDO:PREPARO,CORTE E ENFIACAO EM ELETRODUTOS.FORNECIMENTO E COLOCACAO</v>
      </c>
      <c r="C14460" s="115" t="s">
        <v>47306</v>
      </c>
      <c r="D14460" s="115" t="s">
        <v>47315</v>
      </c>
      <c r="E14460" s="115" t="s">
        <v>47314</v>
      </c>
      <c r="F14460" s="115" t="s">
        <v>37196</v>
      </c>
      <c r="I14460" s="115" t="s">
        <v>58</v>
      </c>
      <c r="J14460" s="115">
        <v>28.12</v>
      </c>
    </row>
    <row r="14461" spans="1:10" hidden="1">
      <c r="A14461" s="115" t="s">
        <v>14666</v>
      </c>
      <c r="B14461" s="115" t="str">
        <f t="shared" si="225"/>
        <v>CABO DE COBRE COM ISOLACAO SOLIDA EXTRUDADA,COM BAIXA EMISSAO DE FUMACA,BIPOLAR,2X16MM2,ISOLAMENTO 0,6/1KV,COMPREENDENDO:PREPARO,CORTE E ENFIACAO EM ELETRODUTOS.FORNECIMENTO E COLOCACAO</v>
      </c>
      <c r="C14461" s="115" t="s">
        <v>47306</v>
      </c>
      <c r="D14461" s="115" t="s">
        <v>47315</v>
      </c>
      <c r="E14461" s="115" t="s">
        <v>47314</v>
      </c>
      <c r="F14461" s="115" t="s">
        <v>37196</v>
      </c>
      <c r="I14461" s="115" t="s">
        <v>58</v>
      </c>
      <c r="J14461" s="115">
        <v>27.76</v>
      </c>
    </row>
    <row r="14462" spans="1:10" hidden="1">
      <c r="A14462" s="115" t="s">
        <v>14667</v>
      </c>
      <c r="B14462" s="115" t="str">
        <f t="shared" si="225"/>
        <v>CABO DE COBRE COM ISOLACAO SOLIDA EXTRUDADA,COM BAIXA EMISSAO DE FUMACA,BIPOLAR,2X25MM2,ISOLAMENTO 0,6/1KV,COMPREENDENDO:PREPARO,CORTE E ENFIACAO EM ELETRODUTOS.FORNECIMENTO E COLOCACAO</v>
      </c>
      <c r="C14462" s="115" t="s">
        <v>47306</v>
      </c>
      <c r="D14462" s="115" t="s">
        <v>47316</v>
      </c>
      <c r="E14462" s="115" t="s">
        <v>47314</v>
      </c>
      <c r="F14462" s="115" t="s">
        <v>37196</v>
      </c>
      <c r="I14462" s="115" t="s">
        <v>58</v>
      </c>
      <c r="J14462" s="115">
        <v>44.89</v>
      </c>
    </row>
    <row r="14463" spans="1:10" hidden="1">
      <c r="A14463" s="115" t="s">
        <v>14668</v>
      </c>
      <c r="B14463" s="115" t="str">
        <f t="shared" si="225"/>
        <v>CABO DE COBRE COM ISOLACAO SOLIDA EXTRUDADA,COM BAIXA EMISSAO DE FUMACA,BIPOLAR,2X25MM2,ISOLAMENTO 0,6/1KV,COMPREENDENDO:PREPARO,CORTE E ENFIACAO EM ELETRODUTOS.FORNECIMENTO E COLOCACAO</v>
      </c>
      <c r="C14463" s="115" t="s">
        <v>47306</v>
      </c>
      <c r="D14463" s="115" t="s">
        <v>47316</v>
      </c>
      <c r="E14463" s="115" t="s">
        <v>47314</v>
      </c>
      <c r="F14463" s="115" t="s">
        <v>37196</v>
      </c>
      <c r="I14463" s="115" t="s">
        <v>58</v>
      </c>
      <c r="J14463" s="115">
        <v>44.48</v>
      </c>
    </row>
    <row r="14464" spans="1:10" hidden="1">
      <c r="A14464" s="115" t="s">
        <v>14669</v>
      </c>
      <c r="B14464" s="115" t="str">
        <f t="shared" si="225"/>
        <v>CABO DE COBRE COM ISOLACAO SOLIDA EXTRUDADA,COM BAIXA EMISSAO DE FUMACA,BIPOLAR,2X35MM2,ISOLAMENTO 0,6/1KV,COMPREENDENDO:PREPARO,CORTE E ENFIACAO EM ELETRODUTOS.FORNECIMENTO E COLOCACAO</v>
      </c>
      <c r="C14464" s="115" t="s">
        <v>47306</v>
      </c>
      <c r="D14464" s="115" t="s">
        <v>47317</v>
      </c>
      <c r="E14464" s="115" t="s">
        <v>47314</v>
      </c>
      <c r="F14464" s="115" t="s">
        <v>37196</v>
      </c>
      <c r="I14464" s="115" t="s">
        <v>58</v>
      </c>
      <c r="J14464" s="115">
        <v>65.489999999999995</v>
      </c>
    </row>
    <row r="14465" spans="1:10" hidden="1">
      <c r="A14465" s="115" t="s">
        <v>14670</v>
      </c>
      <c r="B14465" s="115" t="str">
        <f t="shared" si="225"/>
        <v>CABO DE COBRE COM ISOLACAO SOLIDA EXTRUDADA,COM BAIXA EMISSAO DE FUMACA,BIPOLAR,2X35MM2,ISOLAMENTO 0,6/1KV,COMPREENDENDO:PREPARO,CORTE E ENFIACAO EM ELETRODUTOS.FORNECIMENTO E COLOCACAO</v>
      </c>
      <c r="C14465" s="115" t="s">
        <v>47306</v>
      </c>
      <c r="D14465" s="115" t="s">
        <v>47317</v>
      </c>
      <c r="E14465" s="115" t="s">
        <v>47314</v>
      </c>
      <c r="F14465" s="115" t="s">
        <v>37196</v>
      </c>
      <c r="I14465" s="115" t="s">
        <v>58</v>
      </c>
      <c r="J14465" s="115">
        <v>65.08</v>
      </c>
    </row>
    <row r="14466" spans="1:10" hidden="1">
      <c r="A14466" s="115" t="s">
        <v>14671</v>
      </c>
      <c r="B14466" s="115" t="str">
        <f t="shared" si="225"/>
        <v>CABO DE COBRE COM ISOLACAO SOLIDA EXTRUDADA,COM BAIXA EMISSAO DE FUMACA,UNIPOLAR,1X1,5MM2,ISOLAMENTO 0,6/1KV,COMPREENDENDO:PREPARO,CORTE E ENFIACAO EM ELETRODUTOS.FORNECIMENTO E COLOCACAO</v>
      </c>
      <c r="C14466" s="115" t="s">
        <v>47306</v>
      </c>
      <c r="D14466" s="115" t="s">
        <v>47318</v>
      </c>
      <c r="E14466" s="115" t="s">
        <v>47319</v>
      </c>
      <c r="F14466" s="115" t="s">
        <v>37216</v>
      </c>
      <c r="I14466" s="115" t="s">
        <v>58</v>
      </c>
      <c r="J14466" s="115">
        <v>2.98</v>
      </c>
    </row>
    <row r="14467" spans="1:10" hidden="1">
      <c r="A14467" s="115" t="s">
        <v>14672</v>
      </c>
      <c r="B14467" s="115" t="str">
        <f t="shared" si="225"/>
        <v>CABO DE COBRE COM ISOLACAO SOLIDA EXTRUDADA,COM BAIXA EMISSAO DE FUMACA,UNIPOLAR,1X1,5MM2,ISOLAMENTO 0,6/1KV,COMPREENDENDO:PREPARO,CORTE E ENFIACAO EM ELETRODUTOS.FORNECIMENTO E COLOCACAO</v>
      </c>
      <c r="C14467" s="115" t="s">
        <v>47306</v>
      </c>
      <c r="D14467" s="115" t="s">
        <v>47318</v>
      </c>
      <c r="E14467" s="115" t="s">
        <v>47319</v>
      </c>
      <c r="F14467" s="115" t="s">
        <v>37216</v>
      </c>
      <c r="I14467" s="115" t="s">
        <v>58</v>
      </c>
      <c r="J14467" s="115">
        <v>2.78</v>
      </c>
    </row>
    <row r="14468" spans="1:10" hidden="1">
      <c r="A14468" s="115" t="s">
        <v>14673</v>
      </c>
      <c r="B14468" s="115" t="str">
        <f t="shared" si="225"/>
        <v>CABO DE COBRE COM ISOLACAO SOLIDA EXTRUDADA,COM BAIXA EMISSAO DE FUMACA,UNIPOLAR,1X2,5MM2,ISOLAMENTO 0,6/1KV,COMPREENDENDO:PREPARO,CORTE E ENFIACAO EM ELETRODUTOS.FORNECIMENTO E COLOCACAO</v>
      </c>
      <c r="C14468" s="115" t="s">
        <v>47306</v>
      </c>
      <c r="D14468" s="115" t="s">
        <v>47320</v>
      </c>
      <c r="E14468" s="115" t="s">
        <v>47319</v>
      </c>
      <c r="F14468" s="115" t="s">
        <v>37216</v>
      </c>
      <c r="I14468" s="115" t="s">
        <v>58</v>
      </c>
      <c r="J14468" s="115">
        <v>4.12</v>
      </c>
    </row>
    <row r="14469" spans="1:10" hidden="1">
      <c r="A14469" s="115" t="s">
        <v>14674</v>
      </c>
      <c r="B14469" s="115" t="str">
        <f t="shared" ref="B14469:B14532" si="226">C14469&amp;D14469&amp;E14469&amp;F14469&amp;G14469&amp;H14469</f>
        <v>CABO DE COBRE COM ISOLACAO SOLIDA EXTRUDADA,COM BAIXA EMISSAO DE FUMACA,UNIPOLAR,1X2,5MM2,ISOLAMENTO 0,6/1KV,COMPREENDENDO:PREPARO,CORTE E ENFIACAO EM ELETRODUTOS.FORNECIMENTO E COLOCACAO</v>
      </c>
      <c r="C14469" s="115" t="s">
        <v>47306</v>
      </c>
      <c r="D14469" s="115" t="s">
        <v>47320</v>
      </c>
      <c r="E14469" s="115" t="s">
        <v>47319</v>
      </c>
      <c r="F14469" s="115" t="s">
        <v>37216</v>
      </c>
      <c r="I14469" s="115" t="s">
        <v>58</v>
      </c>
      <c r="J14469" s="115">
        <v>3.86</v>
      </c>
    </row>
    <row r="14470" spans="1:10" hidden="1">
      <c r="A14470" s="115" t="s">
        <v>14675</v>
      </c>
      <c r="B14470" s="115" t="str">
        <f t="shared" si="226"/>
        <v>CABO DE COBRE COM ISOLACAO SOLIDA EXTRUDADA,COM BAIXA EMISSAO DE FUMACA,UNIPOLAR,1X4MM2,ISOLAMENTO 0,6/1KV,COMPREENDENDO:PREPARO,CORTE E ENFIACAO EM ELETRODUTOS.FORNECIMENTO E COLOCACAO</v>
      </c>
      <c r="C14470" s="115" t="s">
        <v>47306</v>
      </c>
      <c r="D14470" s="115" t="s">
        <v>47321</v>
      </c>
      <c r="E14470" s="115" t="s">
        <v>47314</v>
      </c>
      <c r="F14470" s="115" t="s">
        <v>37196</v>
      </c>
      <c r="I14470" s="115" t="s">
        <v>58</v>
      </c>
      <c r="J14470" s="115">
        <v>5.46</v>
      </c>
    </row>
    <row r="14471" spans="1:10" hidden="1">
      <c r="A14471" s="115" t="s">
        <v>14676</v>
      </c>
      <c r="B14471" s="115" t="str">
        <f t="shared" si="226"/>
        <v>CABO DE COBRE COM ISOLACAO SOLIDA EXTRUDADA,COM BAIXA EMISSAO DE FUMACA,UNIPOLAR,1X4MM2,ISOLAMENTO 0,6/1KV,COMPREENDENDO:PREPARO,CORTE E ENFIACAO EM ELETRODUTOS.FORNECIMENTO E COLOCACAO</v>
      </c>
      <c r="C14471" s="115" t="s">
        <v>47306</v>
      </c>
      <c r="D14471" s="115" t="s">
        <v>47321</v>
      </c>
      <c r="E14471" s="115" t="s">
        <v>47314</v>
      </c>
      <c r="F14471" s="115" t="s">
        <v>37196</v>
      </c>
      <c r="I14471" s="115" t="s">
        <v>58</v>
      </c>
      <c r="J14471" s="115">
        <v>5.15</v>
      </c>
    </row>
    <row r="14472" spans="1:10" hidden="1">
      <c r="A14472" s="115" t="s">
        <v>14677</v>
      </c>
      <c r="B14472" s="115" t="str">
        <f t="shared" si="226"/>
        <v>CABO DE COBRE COM ISOLACAO SOLIDA EXTRUDADA,COM BAIXA EMISSAO DE FUMACA,UNIPOLAR,1X6MM2,ISOLAMENTO 0,6/1KV,COMPREENDENDO:PREPARO,CORTE E ENFIACAO EM ELETRODUTOS.FORNECIMENTO E COLOCACAO</v>
      </c>
      <c r="C14472" s="115" t="s">
        <v>47306</v>
      </c>
      <c r="D14472" s="115" t="s">
        <v>47322</v>
      </c>
      <c r="E14472" s="115" t="s">
        <v>47314</v>
      </c>
      <c r="F14472" s="115" t="s">
        <v>37196</v>
      </c>
      <c r="I14472" s="115" t="s">
        <v>58</v>
      </c>
      <c r="J14472" s="115">
        <v>7.4</v>
      </c>
    </row>
    <row r="14473" spans="1:10" hidden="1">
      <c r="A14473" s="115" t="s">
        <v>14678</v>
      </c>
      <c r="B14473" s="115" t="str">
        <f t="shared" si="226"/>
        <v>CABO DE COBRE COM ISOLACAO SOLIDA EXTRUDADA,COM BAIXA EMISSAO DE FUMACA,UNIPOLAR,1X6MM2,ISOLAMENTO 0,6/1KV,COMPREENDENDO:PREPARO,CORTE E ENFIACAO EM ELETRODUTOS.FORNECIMENTO E COLOCACAO</v>
      </c>
      <c r="C14473" s="115" t="s">
        <v>47306</v>
      </c>
      <c r="D14473" s="115" t="s">
        <v>47322</v>
      </c>
      <c r="E14473" s="115" t="s">
        <v>47314</v>
      </c>
      <c r="F14473" s="115" t="s">
        <v>37196</v>
      </c>
      <c r="I14473" s="115" t="s">
        <v>58</v>
      </c>
      <c r="J14473" s="115">
        <v>7.04</v>
      </c>
    </row>
    <row r="14474" spans="1:10" hidden="1">
      <c r="A14474" s="115" t="s">
        <v>14679</v>
      </c>
      <c r="B14474" s="115" t="str">
        <f t="shared" si="226"/>
        <v>CABO DE COBRE COM ISOLACAO SOLIDA EXTRUDADA,COM BAIXA EMISSAO DE FUMACA,UNIPOLAR,1X10MM2,ISOLAMENTO 0,6/1KV,COMPREENDENDO:PREPARO,CORTE E ENFIACAO EM ELETRODUTOS.FORNECIMENTO E COLOCACAO</v>
      </c>
      <c r="C14474" s="115" t="s">
        <v>47306</v>
      </c>
      <c r="D14474" s="115" t="s">
        <v>47323</v>
      </c>
      <c r="E14474" s="115" t="s">
        <v>47308</v>
      </c>
      <c r="F14474" s="115" t="s">
        <v>37192</v>
      </c>
      <c r="I14474" s="115" t="s">
        <v>58</v>
      </c>
      <c r="J14474" s="115">
        <v>9.61</v>
      </c>
    </row>
    <row r="14475" spans="1:10" hidden="1">
      <c r="A14475" s="115" t="s">
        <v>14680</v>
      </c>
      <c r="B14475" s="115" t="str">
        <f t="shared" si="226"/>
        <v>CABO DE COBRE COM ISOLACAO SOLIDA EXTRUDADA,COM BAIXA EMISSAO DE FUMACA,UNIPOLAR,1X10MM2,ISOLAMENTO 0,6/1KV,COMPREENDENDO:PREPARO,CORTE E ENFIACAO EM ELETRODUTOS.FORNECIMENTO E COLOCACAO</v>
      </c>
      <c r="C14475" s="115" t="s">
        <v>47306</v>
      </c>
      <c r="D14475" s="115" t="s">
        <v>47323</v>
      </c>
      <c r="E14475" s="115" t="s">
        <v>47308</v>
      </c>
      <c r="F14475" s="115" t="s">
        <v>37192</v>
      </c>
      <c r="I14475" s="115" t="s">
        <v>58</v>
      </c>
      <c r="J14475" s="115">
        <v>9.1999999999999993</v>
      </c>
    </row>
    <row r="14476" spans="1:10" hidden="1">
      <c r="A14476" s="115" t="s">
        <v>14681</v>
      </c>
      <c r="B14476" s="115" t="str">
        <f t="shared" si="226"/>
        <v>CABO DE COBRE COM ISOLACAO SOLIDA EXTRUDADA,COM BAIXA EMISSAO DE FUMACA,UNIPOLAR,1X16MM2,ISOLAMENTO 0,6/1KV,COMPREENDENDO:PREPARO,CORTE E ENFIACAO EM ELETRODUTOS.FORNECIMENTO E COLOCACAO</v>
      </c>
      <c r="C14476" s="115" t="s">
        <v>47306</v>
      </c>
      <c r="D14476" s="115" t="s">
        <v>47324</v>
      </c>
      <c r="E14476" s="115" t="s">
        <v>47308</v>
      </c>
      <c r="F14476" s="115" t="s">
        <v>37192</v>
      </c>
      <c r="I14476" s="115" t="s">
        <v>58</v>
      </c>
      <c r="J14476" s="115">
        <v>14.11</v>
      </c>
    </row>
    <row r="14477" spans="1:10" hidden="1">
      <c r="A14477" s="115" t="s">
        <v>14682</v>
      </c>
      <c r="B14477" s="115" t="str">
        <f t="shared" si="226"/>
        <v>CABO DE COBRE COM ISOLACAO SOLIDA EXTRUDADA,COM BAIXA EMISSAO DE FUMACA,UNIPOLAR,1X16MM2,ISOLAMENTO 0,6/1KV,COMPREENDENDO:PREPARO,CORTE E ENFIACAO EM ELETRODUTOS.FORNECIMENTO E COLOCACAO</v>
      </c>
      <c r="C14477" s="115" t="s">
        <v>47306</v>
      </c>
      <c r="D14477" s="115" t="s">
        <v>47324</v>
      </c>
      <c r="E14477" s="115" t="s">
        <v>47308</v>
      </c>
      <c r="F14477" s="115" t="s">
        <v>37192</v>
      </c>
      <c r="I14477" s="115" t="s">
        <v>58</v>
      </c>
      <c r="J14477" s="115">
        <v>13.65</v>
      </c>
    </row>
    <row r="14478" spans="1:10" hidden="1">
      <c r="A14478" s="115" t="s">
        <v>14683</v>
      </c>
      <c r="B14478" s="115" t="str">
        <f t="shared" si="226"/>
        <v>CABO DE COBRE COM ISOLACAO SOLIDA EXTRUDADA,COM BAIXA EMISSAO DE FUMACA,UNIPOLAR,1X25MM2,ISOLAMENTO 0,6/1KV,COMPREENDENDO:PREPARO,CORTE E ENFIACAO EM ELETRODUTOS.FORNECIMENTO E COLOCACAO</v>
      </c>
      <c r="C14478" s="115" t="s">
        <v>47306</v>
      </c>
      <c r="D14478" s="115" t="s">
        <v>47325</v>
      </c>
      <c r="E14478" s="115" t="s">
        <v>47308</v>
      </c>
      <c r="F14478" s="115" t="s">
        <v>37192</v>
      </c>
      <c r="I14478" s="115" t="s">
        <v>58</v>
      </c>
      <c r="J14478" s="115">
        <v>20.52</v>
      </c>
    </row>
    <row r="14479" spans="1:10" hidden="1">
      <c r="A14479" s="115" t="s">
        <v>14684</v>
      </c>
      <c r="B14479" s="115" t="str">
        <f t="shared" si="226"/>
        <v>CABO DE COBRE COM ISOLACAO SOLIDA EXTRUDADA,COM BAIXA EMISSAO DE FUMACA,UNIPOLAR,1X25MM2,ISOLAMENTO 0,6/1KV,COMPREENDENDO:PREPARO,CORTE E ENFIACAO EM ELETRODUTOS.FORNECIMENTO E COLOCACAO</v>
      </c>
      <c r="C14479" s="115" t="s">
        <v>47306</v>
      </c>
      <c r="D14479" s="115" t="s">
        <v>47325</v>
      </c>
      <c r="E14479" s="115" t="s">
        <v>47308</v>
      </c>
      <c r="F14479" s="115" t="s">
        <v>37192</v>
      </c>
      <c r="I14479" s="115" t="s">
        <v>58</v>
      </c>
      <c r="J14479" s="115">
        <v>20.010000000000002</v>
      </c>
    </row>
    <row r="14480" spans="1:10" hidden="1">
      <c r="A14480" s="115" t="s">
        <v>14685</v>
      </c>
      <c r="B14480" s="115" t="str">
        <f t="shared" si="226"/>
        <v>CABO DE COBRE COM ISOLACAO SOLIDA EXTRUDADA,COM BAIXA EMISSAO DE FUMACA,UNIPOLAR,1X35MM2,ISOLAMENTO 0,6/1KV,COMPREENDENDO:PREPARO,CORTE E ENFIACAO EM ELETRODUTOS.FORNECIMENTO E COLOCACAO</v>
      </c>
      <c r="C14480" s="115" t="s">
        <v>47306</v>
      </c>
      <c r="D14480" s="115" t="s">
        <v>47326</v>
      </c>
      <c r="E14480" s="115" t="s">
        <v>47308</v>
      </c>
      <c r="F14480" s="115" t="s">
        <v>37192</v>
      </c>
      <c r="I14480" s="115" t="s">
        <v>58</v>
      </c>
      <c r="J14480" s="115">
        <v>28.81</v>
      </c>
    </row>
    <row r="14481" spans="1:10" hidden="1">
      <c r="A14481" s="115" t="s">
        <v>14686</v>
      </c>
      <c r="B14481" s="115" t="str">
        <f t="shared" si="226"/>
        <v>CABO DE COBRE COM ISOLACAO SOLIDA EXTRUDADA,COM BAIXA EMISSAO DE FUMACA,UNIPOLAR,1X35MM2,ISOLAMENTO 0,6/1KV,COMPREENDENDO:PREPARO,CORTE E ENFIACAO EM ELETRODUTOS.FORNECIMENTO E COLOCACAO</v>
      </c>
      <c r="C14481" s="115" t="s">
        <v>47306</v>
      </c>
      <c r="D14481" s="115" t="s">
        <v>47326</v>
      </c>
      <c r="E14481" s="115" t="s">
        <v>47308</v>
      </c>
      <c r="F14481" s="115" t="s">
        <v>37192</v>
      </c>
      <c r="I14481" s="115" t="s">
        <v>58</v>
      </c>
      <c r="J14481" s="115">
        <v>28.04</v>
      </c>
    </row>
    <row r="14482" spans="1:10" hidden="1">
      <c r="A14482" s="115" t="s">
        <v>14687</v>
      </c>
      <c r="B14482" s="115" t="str">
        <f t="shared" si="226"/>
        <v>CABO DE COBRE COM ISOLACAO SOLIDA EXTRUDADA,COM BAIXA EMISSAO DE FUMACA,UNIPOLAR,1X50MM2,ISOLAMENTO 0,6/1KV,COMPREENDENDO:PREPARO,CORTE E ENFIACAO EM ELETRODUTOS.FORNECIMENTO E COLOCACAO</v>
      </c>
      <c r="C14482" s="115" t="s">
        <v>47306</v>
      </c>
      <c r="D14482" s="115" t="s">
        <v>47327</v>
      </c>
      <c r="E14482" s="115" t="s">
        <v>47308</v>
      </c>
      <c r="F14482" s="115" t="s">
        <v>37192</v>
      </c>
      <c r="I14482" s="115" t="s">
        <v>58</v>
      </c>
      <c r="J14482" s="115">
        <v>40.4</v>
      </c>
    </row>
    <row r="14483" spans="1:10" hidden="1">
      <c r="A14483" s="115" t="s">
        <v>14688</v>
      </c>
      <c r="B14483" s="115" t="str">
        <f t="shared" si="226"/>
        <v>CABO DE COBRE COM ISOLACAO SOLIDA EXTRUDADA,COM BAIXA EMISSAO DE FUMACA,UNIPOLAR,1X50MM2,ISOLAMENTO 0,6/1KV,COMPREENDENDO:PREPARO,CORTE E ENFIACAO EM ELETRODUTOS.FORNECIMENTO E COLOCACAO</v>
      </c>
      <c r="C14483" s="115" t="s">
        <v>47306</v>
      </c>
      <c r="D14483" s="115" t="s">
        <v>47327</v>
      </c>
      <c r="E14483" s="115" t="s">
        <v>47308</v>
      </c>
      <c r="F14483" s="115" t="s">
        <v>37192</v>
      </c>
      <c r="I14483" s="115" t="s">
        <v>58</v>
      </c>
      <c r="J14483" s="115">
        <v>39.369999999999997</v>
      </c>
    </row>
    <row r="14484" spans="1:10" hidden="1">
      <c r="A14484" s="115" t="s">
        <v>14689</v>
      </c>
      <c r="B14484" s="115" t="str">
        <f t="shared" si="226"/>
        <v>CABO DE COBRE COM ISOLACAO SOLIDA EXTRUDADA,COM BAIXA EMISSAO DE FUMACA,UNIPOLAR,1X70MM2,ISOLAMENTO 0,6/1KV,COMPREENDENDO:PREPARO,CORTE E ENFIACAO EM ELETRODUTOS.FORNECIMENTO E COLOCACAO</v>
      </c>
      <c r="C14484" s="115" t="s">
        <v>47306</v>
      </c>
      <c r="D14484" s="115" t="s">
        <v>47328</v>
      </c>
      <c r="E14484" s="115" t="s">
        <v>47308</v>
      </c>
      <c r="F14484" s="115" t="s">
        <v>37192</v>
      </c>
      <c r="I14484" s="115" t="s">
        <v>58</v>
      </c>
      <c r="J14484" s="115">
        <v>55.29</v>
      </c>
    </row>
    <row r="14485" spans="1:10" hidden="1">
      <c r="A14485" s="115" t="s">
        <v>14690</v>
      </c>
      <c r="B14485" s="115" t="str">
        <f t="shared" si="226"/>
        <v>CABO DE COBRE COM ISOLACAO SOLIDA EXTRUDADA,COM BAIXA EMISSAO DE FUMACA,UNIPOLAR,1X70MM2,ISOLAMENTO 0,6/1KV,COMPREENDENDO:PREPARO,CORTE E ENFIACAO EM ELETRODUTOS.FORNECIMENTO E COLOCACAO</v>
      </c>
      <c r="C14485" s="115" t="s">
        <v>47306</v>
      </c>
      <c r="D14485" s="115" t="s">
        <v>47328</v>
      </c>
      <c r="E14485" s="115" t="s">
        <v>47308</v>
      </c>
      <c r="F14485" s="115" t="s">
        <v>37192</v>
      </c>
      <c r="I14485" s="115" t="s">
        <v>58</v>
      </c>
      <c r="J14485" s="115">
        <v>54.01</v>
      </c>
    </row>
    <row r="14486" spans="1:10" hidden="1">
      <c r="A14486" s="115" t="s">
        <v>14691</v>
      </c>
      <c r="B14486" s="115" t="str">
        <f t="shared" si="226"/>
        <v>CABO DE COBRE COM ISOLACAO SOLIDA EXTRUDADA,COM BAIXA EMISSAO DE FUMACA,UNIPOLAR,1X95MM2,ISOLAMENTO 0,6/1KV,COMPREENDENDO:PREPARO,CORTE E ENFIACAO EM ELETRODUTOS.FORNECIMENTO E COLOCACAO</v>
      </c>
      <c r="C14486" s="115" t="s">
        <v>47306</v>
      </c>
      <c r="D14486" s="115" t="s">
        <v>47329</v>
      </c>
      <c r="E14486" s="115" t="s">
        <v>47308</v>
      </c>
      <c r="F14486" s="115" t="s">
        <v>37192</v>
      </c>
      <c r="I14486" s="115" t="s">
        <v>58</v>
      </c>
      <c r="J14486" s="115">
        <v>72.25</v>
      </c>
    </row>
    <row r="14487" spans="1:10" hidden="1">
      <c r="A14487" s="115" t="s">
        <v>14692</v>
      </c>
      <c r="B14487" s="115" t="str">
        <f t="shared" si="226"/>
        <v>CABO DE COBRE COM ISOLACAO SOLIDA EXTRUDADA,COM BAIXA EMISSAO DE FUMACA,UNIPOLAR,1X95MM2,ISOLAMENTO 0,6/1KV,COMPREENDENDO:PREPARO,CORTE E ENFIACAO EM ELETRODUTOS.FORNECIMENTO E COLOCACAO</v>
      </c>
      <c r="C14487" s="115" t="s">
        <v>47306</v>
      </c>
      <c r="D14487" s="115" t="s">
        <v>47329</v>
      </c>
      <c r="E14487" s="115" t="s">
        <v>47308</v>
      </c>
      <c r="F14487" s="115" t="s">
        <v>37192</v>
      </c>
      <c r="I14487" s="115" t="s">
        <v>58</v>
      </c>
      <c r="J14487" s="115">
        <v>70.709999999999994</v>
      </c>
    </row>
    <row r="14488" spans="1:10" hidden="1">
      <c r="A14488" s="115" t="s">
        <v>14693</v>
      </c>
      <c r="B14488" s="115" t="str">
        <f t="shared" si="226"/>
        <v>CABO DE COBRE COM ISOLACAO SOLIDA EXTRUDADA,COM BAIXA EMISSAO DE FUMACA,UNIPOLAR,1X120MM2,ISOLAMENTO 0,6/1KV,COMPREENDENDO:PREPARO,CORTE E ENFIACAO EM ELETRODUTOS.FORNECIMENTO E COLOCACAO</v>
      </c>
      <c r="C14488" s="115" t="s">
        <v>47306</v>
      </c>
      <c r="D14488" s="115" t="s">
        <v>47330</v>
      </c>
      <c r="E14488" s="115" t="s">
        <v>47319</v>
      </c>
      <c r="F14488" s="115" t="s">
        <v>37216</v>
      </c>
      <c r="I14488" s="115" t="s">
        <v>58</v>
      </c>
      <c r="J14488" s="115">
        <v>93.82</v>
      </c>
    </row>
    <row r="14489" spans="1:10" hidden="1">
      <c r="A14489" s="115" t="s">
        <v>14694</v>
      </c>
      <c r="B14489" s="115" t="str">
        <f t="shared" si="226"/>
        <v>CABO DE COBRE COM ISOLACAO SOLIDA EXTRUDADA,COM BAIXA EMISSAO DE FUMACA,UNIPOLAR,1X120MM2,ISOLAMENTO 0,6/1KV,COMPREENDENDO:PREPARO,CORTE E ENFIACAO EM ELETRODUTOS.FORNECIMENTO E COLOCACAO</v>
      </c>
      <c r="C14489" s="115" t="s">
        <v>47306</v>
      </c>
      <c r="D14489" s="115" t="s">
        <v>47330</v>
      </c>
      <c r="E14489" s="115" t="s">
        <v>47319</v>
      </c>
      <c r="F14489" s="115" t="s">
        <v>37216</v>
      </c>
      <c r="I14489" s="115" t="s">
        <v>58</v>
      </c>
      <c r="J14489" s="115">
        <v>92.02</v>
      </c>
    </row>
    <row r="14490" spans="1:10" hidden="1">
      <c r="A14490" s="115" t="s">
        <v>14695</v>
      </c>
      <c r="B14490" s="115" t="str">
        <f t="shared" si="226"/>
        <v>CABO DE COBRE COM ISOLACAO SOLIDA EXTRUDADA,COM BAIXA EMISSAO DE FUMACA,UNIPOLAR,1X150MM2,ISOLAMENTO 0,6/1KV,COMPREENDENDO:PREPARO,CORTE E ENFIACAO EM ELETRODUTOS.FORNECIMENTO E COLOCACAO</v>
      </c>
      <c r="C14490" s="115" t="s">
        <v>47306</v>
      </c>
      <c r="D14490" s="115" t="s">
        <v>47331</v>
      </c>
      <c r="E14490" s="115" t="s">
        <v>47319</v>
      </c>
      <c r="F14490" s="115" t="s">
        <v>37216</v>
      </c>
      <c r="I14490" s="115" t="s">
        <v>58</v>
      </c>
      <c r="J14490" s="115">
        <v>114.23</v>
      </c>
    </row>
    <row r="14491" spans="1:10" hidden="1">
      <c r="A14491" s="115" t="s">
        <v>14696</v>
      </c>
      <c r="B14491" s="115" t="str">
        <f t="shared" si="226"/>
        <v>CABO DE COBRE COM ISOLACAO SOLIDA EXTRUDADA,COM BAIXA EMISSAO DE FUMACA,UNIPOLAR,1X150MM2,ISOLAMENTO 0,6/1KV,COMPREENDENDO:PREPARO,CORTE E ENFIACAO EM ELETRODUTOS.FORNECIMENTO E COLOCACAO</v>
      </c>
      <c r="C14491" s="115" t="s">
        <v>47306</v>
      </c>
      <c r="D14491" s="115" t="s">
        <v>47331</v>
      </c>
      <c r="E14491" s="115" t="s">
        <v>47319</v>
      </c>
      <c r="F14491" s="115" t="s">
        <v>37216</v>
      </c>
      <c r="I14491" s="115" t="s">
        <v>58</v>
      </c>
      <c r="J14491" s="115">
        <v>112.18</v>
      </c>
    </row>
    <row r="14492" spans="1:10" hidden="1">
      <c r="A14492" s="115" t="s">
        <v>14697</v>
      </c>
      <c r="B14492" s="115" t="str">
        <f t="shared" si="226"/>
        <v>CABO DE COBRE COM ISOLACAO SOLIDA EXTRUDADA,COM BAIXA EMISSAO DE FUMACA,UNIPOLAR,1X185MM2,ISOLAMENTO 0,6/1KV,COMPREENDENDO:PREPARO,CORTE E ENFIACAO EM ELETRODUTOS.FORNECIMENTO E COLOCACAO</v>
      </c>
      <c r="C14492" s="115" t="s">
        <v>47306</v>
      </c>
      <c r="D14492" s="115" t="s">
        <v>47332</v>
      </c>
      <c r="E14492" s="115" t="s">
        <v>47319</v>
      </c>
      <c r="F14492" s="115" t="s">
        <v>37216</v>
      </c>
      <c r="I14492" s="115" t="s">
        <v>58</v>
      </c>
      <c r="J14492" s="115">
        <v>136.75</v>
      </c>
    </row>
    <row r="14493" spans="1:10" hidden="1">
      <c r="A14493" s="115" t="s">
        <v>14698</v>
      </c>
      <c r="B14493" s="115" t="str">
        <f t="shared" si="226"/>
        <v>CABO DE COBRE COM ISOLACAO SOLIDA EXTRUDADA,COM BAIXA EMISSAO DE FUMACA,UNIPOLAR,1X185MM2,ISOLAMENTO 0,6/1KV,COMPREENDENDO:PREPARO,CORTE E ENFIACAO EM ELETRODUTOS.FORNECIMENTO E COLOCACAO</v>
      </c>
      <c r="C14493" s="115" t="s">
        <v>47306</v>
      </c>
      <c r="D14493" s="115" t="s">
        <v>47332</v>
      </c>
      <c r="E14493" s="115" t="s">
        <v>47319</v>
      </c>
      <c r="F14493" s="115" t="s">
        <v>37216</v>
      </c>
      <c r="I14493" s="115" t="s">
        <v>58</v>
      </c>
      <c r="J14493" s="115">
        <v>134.44</v>
      </c>
    </row>
    <row r="14494" spans="1:10" hidden="1">
      <c r="A14494" s="115" t="s">
        <v>14699</v>
      </c>
      <c r="B14494" s="115" t="str">
        <f t="shared" si="226"/>
        <v>CABO DE COBRE COM ISOLACAO SOLIDA EXTRUDADA,COM BAIXA EMISSAO DE FUMACA,UNIPOLAR,1X240MM2,ISOLAMENTO 0,6/1KV,COMPREENDENDO:PREPARO,CORTE E ENFIACAO EM ELETRODUTOS.FORNECIMENTO E COLOCACAO</v>
      </c>
      <c r="C14494" s="115" t="s">
        <v>47306</v>
      </c>
      <c r="D14494" s="115" t="s">
        <v>47333</v>
      </c>
      <c r="E14494" s="115" t="s">
        <v>47319</v>
      </c>
      <c r="F14494" s="115" t="s">
        <v>37216</v>
      </c>
      <c r="I14494" s="115" t="s">
        <v>58</v>
      </c>
      <c r="J14494" s="115">
        <v>180.49</v>
      </c>
    </row>
    <row r="14495" spans="1:10" hidden="1">
      <c r="A14495" s="115" t="s">
        <v>14700</v>
      </c>
      <c r="B14495" s="115" t="str">
        <f t="shared" si="226"/>
        <v>CABO DE COBRE COM ISOLACAO SOLIDA EXTRUDADA,COM BAIXA EMISSAO DE FUMACA,UNIPOLAR,1X240MM2,ISOLAMENTO 0,6/1KV,COMPREENDENDO:PREPARO,CORTE E ENFIACAO EM ELETRODUTOS.FORNECIMENTO E COLOCACAO</v>
      </c>
      <c r="C14495" s="115" t="s">
        <v>47306</v>
      </c>
      <c r="D14495" s="115" t="s">
        <v>47333</v>
      </c>
      <c r="E14495" s="115" t="s">
        <v>47319</v>
      </c>
      <c r="F14495" s="115" t="s">
        <v>37216</v>
      </c>
      <c r="I14495" s="115" t="s">
        <v>58</v>
      </c>
      <c r="J14495" s="115">
        <v>177.92</v>
      </c>
    </row>
    <row r="14496" spans="1:10" hidden="1">
      <c r="A14496" s="115" t="s">
        <v>14701</v>
      </c>
      <c r="B14496" s="115" t="str">
        <f t="shared" si="226"/>
        <v>CABO DE COBRE FLEXIVEL COM ISOLAMENTO TERMOPLASTICO,COMPREENDENDO:PREPARO,CORTE E ENFIACAO EM ELETRODUTOS,NA BITOLA DE 1,5MM2, 0,6/1KV.FORNECIMENTO E COLOCACAO</v>
      </c>
      <c r="C14496" s="115" t="s">
        <v>56403</v>
      </c>
      <c r="D14496" s="115" t="s">
        <v>47299</v>
      </c>
      <c r="E14496" s="115" t="s">
        <v>56420</v>
      </c>
      <c r="I14496" s="115" t="s">
        <v>58</v>
      </c>
      <c r="J14496" s="115">
        <v>2.93</v>
      </c>
    </row>
    <row r="14497" spans="1:10" hidden="1">
      <c r="A14497" s="115" t="s">
        <v>14702</v>
      </c>
      <c r="B14497" s="115" t="str">
        <f t="shared" si="226"/>
        <v>CABO DE COBRE FLEXIVEL COM ISOLAMENTO TERMOPLASTICO,COMPREENDENDO:PREPARO,CORTE E ENFIACAO EM ELETRODUTOS,NA BITOLA DE 1,5MM2, 0,6/1KV.FORNECIMENTO E COLOCACAO</v>
      </c>
      <c r="C14497" s="115" t="s">
        <v>56403</v>
      </c>
      <c r="D14497" s="115" t="s">
        <v>47299</v>
      </c>
      <c r="E14497" s="115" t="s">
        <v>56420</v>
      </c>
      <c r="I14497" s="115" t="s">
        <v>58</v>
      </c>
      <c r="J14497" s="115">
        <v>2.73</v>
      </c>
    </row>
    <row r="14498" spans="1:10" hidden="1">
      <c r="A14498" s="115" t="s">
        <v>14703</v>
      </c>
      <c r="B14498" s="115" t="str">
        <f t="shared" si="226"/>
        <v>CABO DE COBRE FLEXIVEL COM ISOLAMENTO TERMOPLASTICO,COMPREENDENDO:PREPARO,CORTE E ENFIACAO EM ELETRODUTOS,NA BITOLA DE 2,5MM2, 0,6/1KV.FORNECIMENTO E COLOCACAO</v>
      </c>
      <c r="C14498" s="115" t="s">
        <v>56403</v>
      </c>
      <c r="D14498" s="115" t="s">
        <v>47302</v>
      </c>
      <c r="E14498" s="115" t="s">
        <v>56420</v>
      </c>
      <c r="I14498" s="115" t="s">
        <v>58</v>
      </c>
      <c r="J14498" s="115">
        <v>4.01</v>
      </c>
    </row>
    <row r="14499" spans="1:10" hidden="1">
      <c r="A14499" s="115" t="s">
        <v>14704</v>
      </c>
      <c r="B14499" s="115" t="str">
        <f t="shared" si="226"/>
        <v>CABO DE COBRE FLEXIVEL COM ISOLAMENTO TERMOPLASTICO,COMPREENDENDO:PREPARO,CORTE E ENFIACAO EM ELETRODUTOS,NA BITOLA DE 2,5MM2, 0,6/1KV.FORNECIMENTO E COLOCACAO</v>
      </c>
      <c r="C14499" s="115" t="s">
        <v>56403</v>
      </c>
      <c r="D14499" s="115" t="s">
        <v>47302</v>
      </c>
      <c r="E14499" s="115" t="s">
        <v>56420</v>
      </c>
      <c r="I14499" s="115" t="s">
        <v>58</v>
      </c>
      <c r="J14499" s="115">
        <v>3.76</v>
      </c>
    </row>
    <row r="14500" spans="1:10" hidden="1">
      <c r="A14500" s="115" t="s">
        <v>14705</v>
      </c>
      <c r="B14500" s="115" t="str">
        <f t="shared" si="226"/>
        <v>CABO DE COBRE FLEXIVEL COM ISOLAMENTO TERMOPLASTICO,COMPREENDENDO:PREPARO,CORTE E ENFIACAO EM ELETRODUTOS,NA BITOLA DE 4MM2, 0,6/1KV.FORNECIMENTO E COLOCACAO</v>
      </c>
      <c r="C14500" s="115" t="s">
        <v>56403</v>
      </c>
      <c r="D14500" s="115" t="s">
        <v>47303</v>
      </c>
      <c r="E14500" s="115" t="s">
        <v>56421</v>
      </c>
      <c r="I14500" s="115" t="s">
        <v>58</v>
      </c>
      <c r="J14500" s="115">
        <v>5.36</v>
      </c>
    </row>
    <row r="14501" spans="1:10" hidden="1">
      <c r="A14501" s="115" t="s">
        <v>14706</v>
      </c>
      <c r="B14501" s="115" t="str">
        <f t="shared" si="226"/>
        <v>CABO DE COBRE FLEXIVEL COM ISOLAMENTO TERMOPLASTICO,COMPREENDENDO:PREPARO,CORTE E ENFIACAO EM ELETRODUTOS,NA BITOLA DE 4MM2, 0,6/1KV.FORNECIMENTO E COLOCACAO</v>
      </c>
      <c r="C14501" s="115" t="s">
        <v>56403</v>
      </c>
      <c r="D14501" s="115" t="s">
        <v>47303</v>
      </c>
      <c r="E14501" s="115" t="s">
        <v>56421</v>
      </c>
      <c r="I14501" s="115" t="s">
        <v>58</v>
      </c>
      <c r="J14501" s="115">
        <v>5.05</v>
      </c>
    </row>
    <row r="14502" spans="1:10" hidden="1">
      <c r="A14502" s="115" t="s">
        <v>14707</v>
      </c>
      <c r="B14502" s="115" t="str">
        <f t="shared" si="226"/>
        <v>CABO DE COBRE FLEXIVEL COM ISOLAMENTO TERMOPLASTICO,COMPREENDENDO:PREPARO,CORTE E ENFIACAO EM ELETRODUTOS,NA BITOLA DE 6MM2, 0,6/1KV.FORNECIMENTO E COLOCACAO</v>
      </c>
      <c r="C14502" s="115" t="s">
        <v>56403</v>
      </c>
      <c r="D14502" s="115" t="s">
        <v>47304</v>
      </c>
      <c r="E14502" s="115" t="s">
        <v>56421</v>
      </c>
      <c r="I14502" s="115" t="s">
        <v>58</v>
      </c>
      <c r="J14502" s="115">
        <v>6.96</v>
      </c>
    </row>
    <row r="14503" spans="1:10" hidden="1">
      <c r="A14503" s="115" t="s">
        <v>14708</v>
      </c>
      <c r="B14503" s="115" t="str">
        <f t="shared" si="226"/>
        <v>CABO DE COBRE FLEXIVEL COM ISOLAMENTO TERMOPLASTICO,COMPREENDENDO:PREPARO,CORTE E ENFIACAO EM ELETRODUTOS,NA BITOLA DE 6MM2, 0,6/1KV.FORNECIMENTO E COLOCACAO</v>
      </c>
      <c r="C14503" s="115" t="s">
        <v>56403</v>
      </c>
      <c r="D14503" s="115" t="s">
        <v>47304</v>
      </c>
      <c r="E14503" s="115" t="s">
        <v>56421</v>
      </c>
      <c r="I14503" s="115" t="s">
        <v>58</v>
      </c>
      <c r="J14503" s="115">
        <v>6.6</v>
      </c>
    </row>
    <row r="14504" spans="1:10" hidden="1">
      <c r="A14504" s="115" t="s">
        <v>14709</v>
      </c>
      <c r="B14504" s="115" t="str">
        <f t="shared" si="226"/>
        <v>CABO DE COBRE FLEXIVEL COM ISOLAMENTO TERMOPLASTICO,COMPREENDENDO:PREPARO,CORTE E ENFIACAO EM ELETRODUTOS,NA BITOLA DE 10MM2, 0,6/1KV.FORNECIMENTO E COLOCACAO</v>
      </c>
      <c r="C14504" s="115" t="s">
        <v>56403</v>
      </c>
      <c r="D14504" s="115" t="s">
        <v>47299</v>
      </c>
      <c r="E14504" s="115" t="s">
        <v>56422</v>
      </c>
      <c r="I14504" s="115" t="s">
        <v>58</v>
      </c>
      <c r="J14504" s="115">
        <v>9.8000000000000007</v>
      </c>
    </row>
    <row r="14505" spans="1:10" hidden="1">
      <c r="A14505" s="115" t="s">
        <v>14710</v>
      </c>
      <c r="B14505" s="115" t="str">
        <f t="shared" si="226"/>
        <v>CABO DE COBRE FLEXIVEL COM ISOLAMENTO TERMOPLASTICO,COMPREENDENDO:PREPARO,CORTE E ENFIACAO EM ELETRODUTOS,NA BITOLA DE 10MM2, 0,6/1KV.FORNECIMENTO E COLOCACAO</v>
      </c>
      <c r="C14505" s="115" t="s">
        <v>56403</v>
      </c>
      <c r="D14505" s="115" t="s">
        <v>47299</v>
      </c>
      <c r="E14505" s="115" t="s">
        <v>56422</v>
      </c>
      <c r="I14505" s="115" t="s">
        <v>58</v>
      </c>
      <c r="J14505" s="115">
        <v>9.39</v>
      </c>
    </row>
    <row r="14506" spans="1:10" hidden="1">
      <c r="A14506" s="115" t="s">
        <v>14711</v>
      </c>
      <c r="B14506" s="115" t="str">
        <f t="shared" si="226"/>
        <v>CABO DE COBRE FLEXIVEL COM ISOLAMENTO TERMOPLASTICO,COMPREENDENDO:PREPARO,CORTE E ENFIACAO EM ELETRODUTOS,NA BITOLA DE 16MM2, 0,6/1KV.FORNECIMENTO E COLOCACAO</v>
      </c>
      <c r="C14506" s="115" t="s">
        <v>56403</v>
      </c>
      <c r="D14506" s="115" t="s">
        <v>47299</v>
      </c>
      <c r="E14506" s="115" t="s">
        <v>56423</v>
      </c>
      <c r="I14506" s="115" t="s">
        <v>58</v>
      </c>
      <c r="J14506" s="115">
        <v>13.81</v>
      </c>
    </row>
    <row r="14507" spans="1:10" hidden="1">
      <c r="A14507" s="115" t="s">
        <v>14712</v>
      </c>
      <c r="B14507" s="115" t="str">
        <f t="shared" si="226"/>
        <v>CABO DE COBRE FLEXIVEL COM ISOLAMENTO TERMOPLASTICO,COMPREENDENDO:PREPARO,CORTE E ENFIACAO EM ELETRODUTOS,NA BITOLA DE 16MM2, 0,6/1KV.FORNECIMENTO E COLOCACAO</v>
      </c>
      <c r="C14507" s="115" t="s">
        <v>56403</v>
      </c>
      <c r="D14507" s="115" t="s">
        <v>47299</v>
      </c>
      <c r="E14507" s="115" t="s">
        <v>56423</v>
      </c>
      <c r="I14507" s="115" t="s">
        <v>58</v>
      </c>
      <c r="J14507" s="115">
        <v>13.34</v>
      </c>
    </row>
    <row r="14508" spans="1:10" hidden="1">
      <c r="A14508" s="115" t="s">
        <v>14713</v>
      </c>
      <c r="B14508" s="115" t="str">
        <f t="shared" si="226"/>
        <v>CABO DE COBRE FLEXIVEL COM ISOLAMENTO TERMOPLASTICO,COMPREENDENDO:PREPARO,CORTE E ENFIACAO EM ELETRODUTOS,NA BITOLA DE 25MM2, 0,6/1KV.FORNECIMENTO E COLOCACAO</v>
      </c>
      <c r="C14508" s="115" t="s">
        <v>56403</v>
      </c>
      <c r="D14508" s="115" t="s">
        <v>47302</v>
      </c>
      <c r="E14508" s="115" t="s">
        <v>56424</v>
      </c>
      <c r="I14508" s="115" t="s">
        <v>58</v>
      </c>
      <c r="J14508" s="115">
        <v>20.079999999999998</v>
      </c>
    </row>
    <row r="14509" spans="1:10" hidden="1">
      <c r="A14509" s="115" t="s">
        <v>14714</v>
      </c>
      <c r="B14509" s="115" t="str">
        <f t="shared" si="226"/>
        <v>CABO DE COBRE FLEXIVEL COM ISOLAMENTO TERMOPLASTICO,COMPREENDENDO:PREPARO,CORTE E ENFIACAO EM ELETRODUTOS,NA BITOLA DE 25MM2, 0,6/1KV.FORNECIMENTO E COLOCACAO</v>
      </c>
      <c r="C14509" s="115" t="s">
        <v>56403</v>
      </c>
      <c r="D14509" s="115" t="s">
        <v>47302</v>
      </c>
      <c r="E14509" s="115" t="s">
        <v>56424</v>
      </c>
      <c r="I14509" s="115" t="s">
        <v>58</v>
      </c>
      <c r="J14509" s="115">
        <v>19.559999999999999</v>
      </c>
    </row>
    <row r="14510" spans="1:10" hidden="1">
      <c r="A14510" s="115" t="s">
        <v>14715</v>
      </c>
      <c r="B14510" s="115" t="str">
        <f t="shared" si="226"/>
        <v>CABO DE COBRE FLEXIVEL COM ISOLAMENTO TERMOPLASTICO,COMPREENDENDO:PREPARO,CORTE E ENFIACAO EM ELETRODUTOS,NA BITOLA DE 35MM2, 0,6/1KV.FORNECIMENTO E COLOCACAO</v>
      </c>
      <c r="C14510" s="115" t="s">
        <v>56403</v>
      </c>
      <c r="D14510" s="115" t="s">
        <v>56411</v>
      </c>
      <c r="E14510" s="115" t="s">
        <v>56424</v>
      </c>
      <c r="I14510" s="115" t="s">
        <v>58</v>
      </c>
      <c r="J14510" s="115">
        <v>28.23</v>
      </c>
    </row>
    <row r="14511" spans="1:10" hidden="1">
      <c r="A14511" s="115" t="s">
        <v>14716</v>
      </c>
      <c r="B14511" s="115" t="str">
        <f t="shared" si="226"/>
        <v>CABO DE COBRE FLEXIVEL COM ISOLAMENTO TERMOPLASTICO,COMPREENDENDO:PREPARO,CORTE E ENFIACAO EM ELETRODUTOS,NA BITOLA DE 35MM2, 0,6/1KV.FORNECIMENTO E COLOCACAO</v>
      </c>
      <c r="C14511" s="115" t="s">
        <v>56403</v>
      </c>
      <c r="D14511" s="115" t="s">
        <v>56411</v>
      </c>
      <c r="E14511" s="115" t="s">
        <v>56424</v>
      </c>
      <c r="I14511" s="115" t="s">
        <v>58</v>
      </c>
      <c r="J14511" s="115">
        <v>27.46</v>
      </c>
    </row>
    <row r="14512" spans="1:10" hidden="1">
      <c r="A14512" s="115" t="s">
        <v>14717</v>
      </c>
      <c r="B14512" s="115" t="str">
        <f t="shared" si="226"/>
        <v>CABO DE COBRE FLEXIVEL COM ISOLAMENTO TERMOPLASTICO,COMPREENDENDO:PREPARO,CORTE E ENFIACAO EM ELETRODUTOS,NA BITOLA DE 50MM2, 0,6/1KV.FORNECIMENTO E COLOCACAO</v>
      </c>
      <c r="C14512" s="115" t="s">
        <v>56403</v>
      </c>
      <c r="D14512" s="115" t="s">
        <v>56412</v>
      </c>
      <c r="E14512" s="115" t="s">
        <v>56422</v>
      </c>
      <c r="I14512" s="115" t="s">
        <v>58</v>
      </c>
      <c r="J14512" s="115">
        <v>39.6</v>
      </c>
    </row>
    <row r="14513" spans="1:10" hidden="1">
      <c r="A14513" s="115" t="s">
        <v>14718</v>
      </c>
      <c r="B14513" s="115" t="str">
        <f t="shared" si="226"/>
        <v>CABO DE COBRE FLEXIVEL COM ISOLAMENTO TERMOPLASTICO,COMPREENDENDO:PREPARO,CORTE E ENFIACAO EM ELETRODUTOS,NA BITOLA DE 50MM2, 0,6/1KV.FORNECIMENTO E COLOCACAO</v>
      </c>
      <c r="C14513" s="115" t="s">
        <v>56403</v>
      </c>
      <c r="D14513" s="115" t="s">
        <v>56412</v>
      </c>
      <c r="E14513" s="115" t="s">
        <v>56422</v>
      </c>
      <c r="I14513" s="115" t="s">
        <v>58</v>
      </c>
      <c r="J14513" s="115">
        <v>38.57</v>
      </c>
    </row>
    <row r="14514" spans="1:10" hidden="1">
      <c r="A14514" s="115" t="s">
        <v>14719</v>
      </c>
      <c r="B14514" s="115" t="str">
        <f t="shared" si="226"/>
        <v>CABO DE COBRE FLEXIVEL COM ISOLAMENTO TERMOPLASTICO,COMPREENDENDO:PREPARO,CORTE E ENFIACAO EM ELETRODUTOS,NA BITOLA DE 70MM2, 0,6/1KV.FORNECIMENTO E COLOCACAO</v>
      </c>
      <c r="C14514" s="115" t="s">
        <v>56403</v>
      </c>
      <c r="D14514" s="115" t="s">
        <v>56413</v>
      </c>
      <c r="E14514" s="115" t="s">
        <v>56422</v>
      </c>
      <c r="I14514" s="115" t="s">
        <v>58</v>
      </c>
      <c r="J14514" s="115">
        <v>55.36</v>
      </c>
    </row>
    <row r="14515" spans="1:10" hidden="1">
      <c r="A14515" s="115" t="s">
        <v>14720</v>
      </c>
      <c r="B14515" s="115" t="str">
        <f t="shared" si="226"/>
        <v>CABO DE COBRE FLEXIVEL COM ISOLAMENTO TERMOPLASTICO,COMPREENDENDO:PREPARO,CORTE E ENFIACAO EM ELETRODUTOS,NA BITOLA DE 70MM2, 0,6/1KV.FORNECIMENTO E COLOCACAO</v>
      </c>
      <c r="C14515" s="115" t="s">
        <v>56403</v>
      </c>
      <c r="D14515" s="115" t="s">
        <v>56413</v>
      </c>
      <c r="E14515" s="115" t="s">
        <v>56422</v>
      </c>
      <c r="I14515" s="115" t="s">
        <v>58</v>
      </c>
      <c r="J14515" s="115">
        <v>54.07</v>
      </c>
    </row>
    <row r="14516" spans="1:10" hidden="1">
      <c r="A14516" s="115" t="s">
        <v>14721</v>
      </c>
      <c r="B14516" s="115" t="str">
        <f t="shared" si="226"/>
        <v>CABO DE COBRE FLEXIVEL COM ISOLAMENTO TERMOPLASTICO,COMPREENDENDO:PREPARO,CORTE E ENFIACAO EM ELETRODUTOS,NA BITOLA DE 95MM2, 0,6/1KV.FORNECIMENTO E COLOCACAO</v>
      </c>
      <c r="C14516" s="115" t="s">
        <v>56403</v>
      </c>
      <c r="D14516" s="115" t="s">
        <v>56414</v>
      </c>
      <c r="E14516" s="115" t="s">
        <v>56424</v>
      </c>
      <c r="I14516" s="115" t="s">
        <v>58</v>
      </c>
      <c r="J14516" s="115">
        <v>71.77</v>
      </c>
    </row>
    <row r="14517" spans="1:10" hidden="1">
      <c r="A14517" s="115" t="s">
        <v>14722</v>
      </c>
      <c r="B14517" s="115" t="str">
        <f t="shared" si="226"/>
        <v>CABO DE COBRE FLEXIVEL COM ISOLAMENTO TERMOPLASTICO,COMPREENDENDO:PREPARO,CORTE E ENFIACAO EM ELETRODUTOS,NA BITOLA DE 95MM2, 0,6/1KV.FORNECIMENTO E COLOCACAO</v>
      </c>
      <c r="C14517" s="115" t="s">
        <v>56403</v>
      </c>
      <c r="D14517" s="115" t="s">
        <v>56414</v>
      </c>
      <c r="E14517" s="115" t="s">
        <v>56424</v>
      </c>
      <c r="I14517" s="115" t="s">
        <v>58</v>
      </c>
      <c r="J14517" s="115">
        <v>70.22</v>
      </c>
    </row>
    <row r="14518" spans="1:10" hidden="1">
      <c r="A14518" s="115" t="s">
        <v>14723</v>
      </c>
      <c r="B14518" s="115" t="str">
        <f t="shared" si="226"/>
        <v>CABO DE COBRE FLEXIVEL COM ISOLAMENTO TERMOPLASTICO,COMPREENDENDO:PREPARO,CORTE E ENFIACAO EM ELETRODUTOS,NA BITOLA DE 120MM2, 0,6/1KV.FORNECIMENTO E COLOCACAO</v>
      </c>
      <c r="C14518" s="115" t="s">
        <v>56403</v>
      </c>
      <c r="D14518" s="115" t="s">
        <v>47299</v>
      </c>
      <c r="E14518" s="115" t="s">
        <v>56425</v>
      </c>
      <c r="I14518" s="115" t="s">
        <v>58</v>
      </c>
      <c r="J14518" s="115">
        <v>89.06</v>
      </c>
    </row>
    <row r="14519" spans="1:10" hidden="1">
      <c r="A14519" s="115" t="s">
        <v>14724</v>
      </c>
      <c r="B14519" s="115" t="str">
        <f t="shared" si="226"/>
        <v>CABO DE COBRE FLEXIVEL COM ISOLAMENTO TERMOPLASTICO,COMPREENDENDO:PREPARO,CORTE E ENFIACAO EM ELETRODUTOS,NA BITOLA DE 120MM2, 0,6/1KV.FORNECIMENTO E COLOCACAO</v>
      </c>
      <c r="C14519" s="115" t="s">
        <v>56403</v>
      </c>
      <c r="D14519" s="115" t="s">
        <v>47299</v>
      </c>
      <c r="E14519" s="115" t="s">
        <v>56425</v>
      </c>
      <c r="I14519" s="115" t="s">
        <v>58</v>
      </c>
      <c r="J14519" s="115">
        <v>87.26</v>
      </c>
    </row>
    <row r="14520" spans="1:10" hidden="1">
      <c r="A14520" s="115" t="s">
        <v>14725</v>
      </c>
      <c r="B14520" s="115" t="str">
        <f t="shared" si="226"/>
        <v>CABO DE COBRE FLEXIVEL COM ISOLAMENTO TERMOPLASTICO,COMPREENDENDO:PREPARO,CORTE E ENFIACAO EM ELETRODUTOS,NA BITOLA DE 150MM2, 0,6/1KV.FORNECIMENTO E COLOCACAO</v>
      </c>
      <c r="C14520" s="115" t="s">
        <v>56403</v>
      </c>
      <c r="D14520" s="115" t="s">
        <v>47299</v>
      </c>
      <c r="E14520" s="115" t="s">
        <v>56426</v>
      </c>
      <c r="I14520" s="115" t="s">
        <v>58</v>
      </c>
      <c r="J14520" s="115">
        <v>110.42</v>
      </c>
    </row>
    <row r="14521" spans="1:10" hidden="1">
      <c r="A14521" s="115" t="s">
        <v>14726</v>
      </c>
      <c r="B14521" s="115" t="str">
        <f t="shared" si="226"/>
        <v>CABO DE COBRE FLEXIVEL COM ISOLAMENTO TERMOPLASTICO,COMPREENDENDO:PREPARO,CORTE E ENFIACAO EM ELETRODUTOS,NA BITOLA DE 150MM2, 0,6/1KV.FORNECIMENTO E COLOCACAO</v>
      </c>
      <c r="C14521" s="115" t="s">
        <v>56403</v>
      </c>
      <c r="D14521" s="115" t="s">
        <v>47299</v>
      </c>
      <c r="E14521" s="115" t="s">
        <v>56426</v>
      </c>
      <c r="I14521" s="115" t="s">
        <v>58</v>
      </c>
      <c r="J14521" s="115">
        <v>108.36</v>
      </c>
    </row>
    <row r="14522" spans="1:10" hidden="1">
      <c r="A14522" s="115" t="s">
        <v>14727</v>
      </c>
      <c r="B14522" s="115" t="str">
        <f t="shared" si="226"/>
        <v>CABO DE COBRE FLEXIVEL COM ISOLAMENTO TERMOPLASTICO,COMPREENDENDO:PREPARO,CORTE E ENFIACAO EM ELETRODUTOS,NA BITOLA DE 185MM2, 0,6/1KV.FORNECIMENTO E COLOCACAO</v>
      </c>
      <c r="C14522" s="115" t="s">
        <v>56403</v>
      </c>
      <c r="D14522" s="115" t="s">
        <v>47299</v>
      </c>
      <c r="E14522" s="115" t="s">
        <v>56427</v>
      </c>
      <c r="I14522" s="115" t="s">
        <v>58</v>
      </c>
      <c r="J14522" s="115">
        <v>129.04</v>
      </c>
    </row>
    <row r="14523" spans="1:10" hidden="1">
      <c r="A14523" s="115" t="s">
        <v>14728</v>
      </c>
      <c r="B14523" s="115" t="str">
        <f t="shared" si="226"/>
        <v>CABO DE COBRE FLEXIVEL COM ISOLAMENTO TERMOPLASTICO,COMPREENDENDO:PREPARO,CORTE E ENFIACAO EM ELETRODUTOS,NA BITOLA DE 185MM2, 0,6/1KV.FORNECIMENTO E COLOCACAO</v>
      </c>
      <c r="C14523" s="115" t="s">
        <v>56403</v>
      </c>
      <c r="D14523" s="115" t="s">
        <v>47299</v>
      </c>
      <c r="E14523" s="115" t="s">
        <v>56427</v>
      </c>
      <c r="I14523" s="115" t="s">
        <v>58</v>
      </c>
      <c r="J14523" s="115">
        <v>126.73</v>
      </c>
    </row>
    <row r="14524" spans="1:10" hidden="1">
      <c r="A14524" s="115" t="s">
        <v>14729</v>
      </c>
      <c r="B14524" s="115" t="str">
        <f t="shared" si="226"/>
        <v>CABO DE COBRE FLEXIVEL COM ISOLAMENTO TERMOPLASTICO,COMPREENDENDO:PREPARO,CORTE E ENFIACAO EM ELETRODUTOS,NA BITOLA DE 240MM2, 0,6/1KV.FORNECIMENTO E COLOCACAO</v>
      </c>
      <c r="C14524" s="115" t="s">
        <v>56403</v>
      </c>
      <c r="D14524" s="115" t="s">
        <v>47302</v>
      </c>
      <c r="E14524" s="115" t="s">
        <v>56428</v>
      </c>
      <c r="I14524" s="115" t="s">
        <v>58</v>
      </c>
      <c r="J14524" s="115">
        <v>170.68</v>
      </c>
    </row>
    <row r="14525" spans="1:10" hidden="1">
      <c r="A14525" s="115" t="s">
        <v>14730</v>
      </c>
      <c r="B14525" s="115" t="str">
        <f t="shared" si="226"/>
        <v>CABO DE COBRE FLEXIVEL COM ISOLAMENTO TERMOPLASTICO,COMPREENDENDO:PREPARO,CORTE E ENFIACAO EM ELETRODUTOS,NA BITOLA DE 240MM2, 0,6/1KV.FORNECIMENTO E COLOCACAO</v>
      </c>
      <c r="C14525" s="115" t="s">
        <v>56403</v>
      </c>
      <c r="D14525" s="115" t="s">
        <v>47302</v>
      </c>
      <c r="E14525" s="115" t="s">
        <v>56428</v>
      </c>
      <c r="I14525" s="115" t="s">
        <v>58</v>
      </c>
      <c r="J14525" s="115">
        <v>168.11</v>
      </c>
    </row>
    <row r="14526" spans="1:10" hidden="1">
      <c r="A14526" s="115" t="s">
        <v>14731</v>
      </c>
      <c r="B14526" s="115" t="str">
        <f t="shared" si="226"/>
        <v>CABO DE COBRE FLEXIVEL COM ISOLAMENTO TERMOPLASTICO,COMPREENDENDO:PREPARO,CORTE E ENFIACAO EM ELETRODUTOS,NA BITOLA DE 300MM2, 0,6/1KV.FORNECIMENTO E COLOCACAO</v>
      </c>
      <c r="C14526" s="115" t="s">
        <v>56403</v>
      </c>
      <c r="D14526" s="115" t="s">
        <v>56411</v>
      </c>
      <c r="E14526" s="115" t="s">
        <v>56429</v>
      </c>
      <c r="I14526" s="115" t="s">
        <v>58</v>
      </c>
      <c r="J14526" s="115">
        <v>214.77</v>
      </c>
    </row>
    <row r="14527" spans="1:10" hidden="1">
      <c r="A14527" s="115" t="s">
        <v>14732</v>
      </c>
      <c r="B14527" s="115" t="str">
        <f t="shared" si="226"/>
        <v>CABO DE COBRE FLEXIVEL COM ISOLAMENTO TERMOPLASTICO,COMPREENDENDO:PREPARO,CORTE E ENFIACAO EM ELETRODUTOS,NA BITOLA DE 300MM2, 0,6/1KV.FORNECIMENTO E COLOCACAO</v>
      </c>
      <c r="C14527" s="115" t="s">
        <v>56403</v>
      </c>
      <c r="D14527" s="115" t="s">
        <v>56411</v>
      </c>
      <c r="E14527" s="115" t="s">
        <v>56429</v>
      </c>
      <c r="I14527" s="115" t="s">
        <v>58</v>
      </c>
      <c r="J14527" s="115">
        <v>211.94</v>
      </c>
    </row>
    <row r="14528" spans="1:10" hidden="1">
      <c r="A14528" s="115" t="s">
        <v>14733</v>
      </c>
      <c r="B14528" s="115" t="str">
        <f t="shared" si="226"/>
        <v>FIO PARALELO DE COBRE,COM ISOLAMENTO TERMOPLASTICO,NA BITOLA 2X1,5MM2.FORNECIMENTO E COLOCACAO</v>
      </c>
      <c r="C14528" s="115" t="s">
        <v>47334</v>
      </c>
      <c r="D14528" s="115" t="s">
        <v>47335</v>
      </c>
      <c r="I14528" s="115" t="s">
        <v>58</v>
      </c>
      <c r="J14528" s="115">
        <v>4.17</v>
      </c>
    </row>
    <row r="14529" spans="1:10" hidden="1">
      <c r="A14529" s="115" t="s">
        <v>14734</v>
      </c>
      <c r="B14529" s="115" t="str">
        <f t="shared" si="226"/>
        <v>FIO PARALELO DE COBRE,COM ISOLAMENTO TERMOPLASTICO,NA BITOLA 2X1,5MM2.FORNECIMENTO E COLOCACAO</v>
      </c>
      <c r="C14529" s="115" t="s">
        <v>47334</v>
      </c>
      <c r="D14529" s="115" t="s">
        <v>47335</v>
      </c>
      <c r="I14529" s="115" t="s">
        <v>58</v>
      </c>
      <c r="J14529" s="115">
        <v>3.92</v>
      </c>
    </row>
    <row r="14530" spans="1:10" hidden="1">
      <c r="A14530" s="115" t="s">
        <v>14735</v>
      </c>
      <c r="B14530" s="115" t="str">
        <f t="shared" si="226"/>
        <v>FIO PARALELO DE COBRE,COM ISOLAMENTO TERMOPLASTICO,NA BITOLA 2X2,5MM2.FORNECIMENTO E COLOCACAO</v>
      </c>
      <c r="C14530" s="115" t="s">
        <v>47334</v>
      </c>
      <c r="D14530" s="115" t="s">
        <v>47336</v>
      </c>
      <c r="I14530" s="115" t="s">
        <v>58</v>
      </c>
      <c r="J14530" s="115">
        <v>5.91</v>
      </c>
    </row>
    <row r="14531" spans="1:10" hidden="1">
      <c r="A14531" s="115" t="s">
        <v>14736</v>
      </c>
      <c r="B14531" s="115" t="str">
        <f t="shared" si="226"/>
        <v>FIO PARALELO DE COBRE,COM ISOLAMENTO TERMOPLASTICO,NA BITOLA 2X2,5MM2.FORNECIMENTO E COLOCACAO</v>
      </c>
      <c r="C14531" s="115" t="s">
        <v>47334</v>
      </c>
      <c r="D14531" s="115" t="s">
        <v>47336</v>
      </c>
      <c r="I14531" s="115" t="s">
        <v>58</v>
      </c>
      <c r="J14531" s="115">
        <v>5.6</v>
      </c>
    </row>
    <row r="14532" spans="1:10" hidden="1">
      <c r="A14532" s="115" t="s">
        <v>14737</v>
      </c>
      <c r="B14532" s="115" t="str">
        <f t="shared" si="226"/>
        <v>FIO PARALELO DE COBRE,COM ISOLAMENTO TERMOPLASTICO,NA BITOLA 2X4MM2.FORNECIMENTO E COLOCACAO</v>
      </c>
      <c r="C14532" s="115" t="s">
        <v>47334</v>
      </c>
      <c r="D14532" s="115" t="s">
        <v>47337</v>
      </c>
      <c r="I14532" s="115" t="s">
        <v>58</v>
      </c>
      <c r="J14532" s="115">
        <v>9.06</v>
      </c>
    </row>
    <row r="14533" spans="1:10" hidden="1">
      <c r="A14533" s="115" t="s">
        <v>14738</v>
      </c>
      <c r="B14533" s="115" t="str">
        <f t="shared" ref="B14533:B14596" si="227">C14533&amp;D14533&amp;E14533&amp;F14533&amp;G14533&amp;H14533</f>
        <v>FIO PARALELO DE COBRE,COM ISOLAMENTO TERMOPLASTICO,NA BITOLA 2X4MM2.FORNECIMENTO E COLOCACAO</v>
      </c>
      <c r="C14533" s="115" t="s">
        <v>47334</v>
      </c>
      <c r="D14533" s="115" t="s">
        <v>47337</v>
      </c>
      <c r="I14533" s="115" t="s">
        <v>58</v>
      </c>
      <c r="J14533" s="115">
        <v>8.6</v>
      </c>
    </row>
    <row r="14534" spans="1:10" hidden="1">
      <c r="A14534" s="115" t="s">
        <v>14739</v>
      </c>
      <c r="B14534" s="115" t="str">
        <f t="shared" si="227"/>
        <v>FIO PARALELO DE COBRE,COM ISOLAMENTO TERMOPLASTICO,NA BITOLA 2X1,0MM2,POLARIZADO,BICOLOR.FORNECIMENTO E COLOCACAO</v>
      </c>
      <c r="C14534" s="115" t="s">
        <v>47334</v>
      </c>
      <c r="D14534" s="115" t="s">
        <v>47338</v>
      </c>
      <c r="I14534" s="115" t="s">
        <v>58</v>
      </c>
      <c r="J14534" s="115">
        <v>3.37</v>
      </c>
    </row>
    <row r="14535" spans="1:10" hidden="1">
      <c r="A14535" s="115" t="s">
        <v>14740</v>
      </c>
      <c r="B14535" s="115" t="str">
        <f t="shared" si="227"/>
        <v>FIO PARALELO DE COBRE,COM ISOLAMENTO TERMOPLASTICO,NA BITOLA 2X1,0MM2,POLARIZADO,BICOLOR.FORNECIMENTO E COLOCACAO</v>
      </c>
      <c r="C14535" s="115" t="s">
        <v>47334</v>
      </c>
      <c r="D14535" s="115" t="s">
        <v>47338</v>
      </c>
      <c r="I14535" s="115" t="s">
        <v>58</v>
      </c>
      <c r="J14535" s="115">
        <v>3.11</v>
      </c>
    </row>
    <row r="14536" spans="1:10" hidden="1">
      <c r="A14536" s="115" t="s">
        <v>14741</v>
      </c>
      <c r="B14536" s="115" t="str">
        <f t="shared" si="227"/>
        <v>FIO PARALELO DE COBRE,COM ISOLAMENTO TERMOPLASTICO,NA BITOLA 2X1,5MM2,POLARIZADO,BICOLOR.FORNECIMENTO E COLOCACAO</v>
      </c>
      <c r="C14536" s="115" t="s">
        <v>47334</v>
      </c>
      <c r="D14536" s="115" t="s">
        <v>47339</v>
      </c>
      <c r="I14536" s="115" t="s">
        <v>58</v>
      </c>
      <c r="J14536" s="115">
        <v>3.89</v>
      </c>
    </row>
    <row r="14537" spans="1:10" hidden="1">
      <c r="A14537" s="115" t="s">
        <v>14742</v>
      </c>
      <c r="B14537" s="115" t="str">
        <f t="shared" si="227"/>
        <v>FIO PARALELO DE COBRE,COM ISOLAMENTO TERMOPLASTICO,NA BITOLA 2X1,5MM2,POLARIZADO,BICOLOR.FORNECIMENTO E COLOCACAO</v>
      </c>
      <c r="C14537" s="115" t="s">
        <v>47334</v>
      </c>
      <c r="D14537" s="115" t="s">
        <v>47339</v>
      </c>
      <c r="I14537" s="115" t="s">
        <v>58</v>
      </c>
      <c r="J14537" s="115">
        <v>3.63</v>
      </c>
    </row>
    <row r="14538" spans="1:10" hidden="1">
      <c r="A14538" s="115" t="s">
        <v>14743</v>
      </c>
      <c r="B14538" s="115" t="str">
        <f t="shared" si="227"/>
        <v>CABO DE COBRE COM ISOLAMENTO TERMOPLASTICO PARA TENSAO DE SERVICO DE 8,7/15KV,COMPREENDENDO:PREPARO,CORTE E ENFIACAO EMELETRODUTO,NA BITOLA DE 25MM2.FORNECIMENTO E COLOCACAO</v>
      </c>
      <c r="C14538" s="115" t="s">
        <v>47340</v>
      </c>
      <c r="D14538" s="115" t="s">
        <v>47341</v>
      </c>
      <c r="E14538" s="115" t="s">
        <v>47342</v>
      </c>
      <c r="I14538" s="115" t="s">
        <v>58</v>
      </c>
      <c r="J14538" s="115">
        <v>39.090000000000003</v>
      </c>
    </row>
    <row r="14539" spans="1:10" hidden="1">
      <c r="A14539" s="115" t="s">
        <v>14744</v>
      </c>
      <c r="B14539" s="115" t="str">
        <f t="shared" si="227"/>
        <v>CABO DE COBRE COM ISOLAMENTO TERMOPLASTICO PARA TENSAO DE SERVICO DE 8,7/15KV,COMPREENDENDO:PREPARO,CORTE E ENFIACAO EMELETRODUTO,NA BITOLA DE 25MM2.FORNECIMENTO E COLOCACAO</v>
      </c>
      <c r="C14539" s="115" t="s">
        <v>47340</v>
      </c>
      <c r="D14539" s="115" t="s">
        <v>47341</v>
      </c>
      <c r="E14539" s="115" t="s">
        <v>47342</v>
      </c>
      <c r="I14539" s="115" t="s">
        <v>58</v>
      </c>
      <c r="J14539" s="115">
        <v>38.58</v>
      </c>
    </row>
    <row r="14540" spans="1:10" hidden="1">
      <c r="A14540" s="115" t="s">
        <v>14745</v>
      </c>
      <c r="B14540" s="115" t="str">
        <f t="shared" si="227"/>
        <v>CABO DE COBRE COM ISOLAMENTO TERMOPLASTICO PARA TENSAO DE SERVICO DE 8,7/15KV,COMPREENDENDO:PREPARO,CORTE E ENFIACAO EMELETRODUTO,NA BITOLA DE 35MM2.FORNECIMENTO E COLOCACAO</v>
      </c>
      <c r="C14540" s="115" t="s">
        <v>47340</v>
      </c>
      <c r="D14540" s="115" t="s">
        <v>47341</v>
      </c>
      <c r="E14540" s="115" t="s">
        <v>47343</v>
      </c>
      <c r="I14540" s="115" t="s">
        <v>58</v>
      </c>
      <c r="J14540" s="115">
        <v>49.32</v>
      </c>
    </row>
    <row r="14541" spans="1:10" hidden="1">
      <c r="A14541" s="115" t="s">
        <v>14746</v>
      </c>
      <c r="B14541" s="115" t="str">
        <f t="shared" si="227"/>
        <v>CABO DE COBRE COM ISOLAMENTO TERMOPLASTICO PARA TENSAO DE SERVICO DE 8,7/15KV,COMPREENDENDO:PREPARO,CORTE E ENFIACAO EMELETRODUTO,NA BITOLA DE 35MM2.FORNECIMENTO E COLOCACAO</v>
      </c>
      <c r="C14541" s="115" t="s">
        <v>47340</v>
      </c>
      <c r="D14541" s="115" t="s">
        <v>47341</v>
      </c>
      <c r="E14541" s="115" t="s">
        <v>47343</v>
      </c>
      <c r="I14541" s="115" t="s">
        <v>58</v>
      </c>
      <c r="J14541" s="115">
        <v>48.55</v>
      </c>
    </row>
    <row r="14542" spans="1:10" hidden="1">
      <c r="A14542" s="115" t="s">
        <v>14747</v>
      </c>
      <c r="B14542" s="115" t="str">
        <f t="shared" si="227"/>
        <v>CABO DE COBRE COM ISOLAMENTO TERMOPLASTICO PARA TENSAO DE SERVICO DE 8,7/15KV,COMPREENDENDO:PREPARO,CORTE E ENFIACAO EMELETRODUTO,NA BITOLA DE 50MM2.FORNECIMENTO E COLOCACAO</v>
      </c>
      <c r="C14542" s="115" t="s">
        <v>47340</v>
      </c>
      <c r="D14542" s="115" t="s">
        <v>47341</v>
      </c>
      <c r="E14542" s="115" t="s">
        <v>47344</v>
      </c>
      <c r="I14542" s="115" t="s">
        <v>58</v>
      </c>
      <c r="J14542" s="115">
        <v>63.83</v>
      </c>
    </row>
    <row r="14543" spans="1:10" hidden="1">
      <c r="A14543" s="115" t="s">
        <v>14748</v>
      </c>
      <c r="B14543" s="115" t="str">
        <f t="shared" si="227"/>
        <v>CABO DE COBRE COM ISOLAMENTO TERMOPLASTICO PARA TENSAO DE SERVICO DE 8,7/15KV,COMPREENDENDO:PREPARO,CORTE E ENFIACAO EMELETRODUTO,NA BITOLA DE 50MM2.FORNECIMENTO E COLOCACAO</v>
      </c>
      <c r="C14543" s="115" t="s">
        <v>47340</v>
      </c>
      <c r="D14543" s="115" t="s">
        <v>47341</v>
      </c>
      <c r="E14543" s="115" t="s">
        <v>47344</v>
      </c>
      <c r="I14543" s="115" t="s">
        <v>58</v>
      </c>
      <c r="J14543" s="115">
        <v>62.8</v>
      </c>
    </row>
    <row r="14544" spans="1:10" hidden="1">
      <c r="A14544" s="115" t="s">
        <v>56430</v>
      </c>
      <c r="B14544" s="115" t="str">
        <f t="shared" si="227"/>
        <v>CABO DE COBRE COM ISOLAMENTO TERMOPLASTICO PARA TENSAO DE SERVICO DE 8,7/15KV,COMPREENDENDO:PREPARO,CORTE E ENFIACAO EMELETRODUTO,NA BITOLA DE 70MM2.FORNECIMENTO E COLOCACAO</v>
      </c>
      <c r="C14544" s="115" t="s">
        <v>47340</v>
      </c>
      <c r="D14544" s="115" t="s">
        <v>47341</v>
      </c>
      <c r="E14544" s="115" t="s">
        <v>56431</v>
      </c>
      <c r="I14544" s="115" t="s">
        <v>58</v>
      </c>
      <c r="J14544" s="115">
        <v>84.52</v>
      </c>
    </row>
    <row r="14545" spans="1:10" hidden="1">
      <c r="A14545" s="115" t="s">
        <v>56432</v>
      </c>
      <c r="B14545" s="115" t="str">
        <f t="shared" si="227"/>
        <v>CABO DE COBRE COM ISOLAMENTO TERMOPLASTICO PARA TENSAO DE SERVICO DE 8,7/15KV,COMPREENDENDO:PREPARO,CORTE E ENFIACAO EMELETRODUTO,NA BITOLA DE 70MM2.FORNECIMENTO E COLOCACAO</v>
      </c>
      <c r="C14545" s="115" t="s">
        <v>47340</v>
      </c>
      <c r="D14545" s="115" t="s">
        <v>47341</v>
      </c>
      <c r="E14545" s="115" t="s">
        <v>56431</v>
      </c>
      <c r="I14545" s="115" t="s">
        <v>58</v>
      </c>
      <c r="J14545" s="115">
        <v>83.24</v>
      </c>
    </row>
    <row r="14546" spans="1:10" hidden="1">
      <c r="A14546" s="115" t="s">
        <v>14749</v>
      </c>
      <c r="B14546" s="115" t="str">
        <f t="shared" si="227"/>
        <v>EXTENSAO DE REDE ELETRICA DE BAIXA TENSAO,AEREA,COM CABO DECOBRE NU 10MM2,EM TERRENO PLANO,EXCLUSIVE POSTES E TODOS OSSEUS COMPONENTES</v>
      </c>
      <c r="C14546" s="115" t="s">
        <v>47345</v>
      </c>
      <c r="D14546" s="115" t="s">
        <v>47346</v>
      </c>
      <c r="E14546" s="115" t="s">
        <v>47347</v>
      </c>
      <c r="I14546" s="115" t="s">
        <v>58</v>
      </c>
      <c r="J14546" s="115">
        <v>23.7</v>
      </c>
    </row>
    <row r="14547" spans="1:10" hidden="1">
      <c r="A14547" s="115" t="s">
        <v>14750</v>
      </c>
      <c r="B14547" s="115" t="str">
        <f t="shared" si="227"/>
        <v>EXTENSAO DE REDE ELETRICA DE BAIXA TENSAO,AEREA,COM CABO DECOBRE NU 10MM2,EM TERRENO PLANO,EXCLUSIVE POSTES E TODOS OSSEUS COMPONENTES</v>
      </c>
      <c r="C14547" s="115" t="s">
        <v>47345</v>
      </c>
      <c r="D14547" s="115" t="s">
        <v>47346</v>
      </c>
      <c r="E14547" s="115" t="s">
        <v>47347</v>
      </c>
      <c r="I14547" s="115" t="s">
        <v>58</v>
      </c>
      <c r="J14547" s="115">
        <v>22.4</v>
      </c>
    </row>
    <row r="14548" spans="1:10" hidden="1">
      <c r="A14548" s="115" t="s">
        <v>14751</v>
      </c>
      <c r="B14548" s="115" t="str">
        <f t="shared" si="227"/>
        <v>EXTENSAO DE REDE ELETRICA DE BAIXA TENSAO,AEREA,COM CABO DECOBRE NU 16MM2,EM TERRENO PLANO,EXCLUSIVE POSTES E TODOS OSSEUS COMPONENTES</v>
      </c>
      <c r="C14548" s="115" t="s">
        <v>47345</v>
      </c>
      <c r="D14548" s="115" t="s">
        <v>47348</v>
      </c>
      <c r="E14548" s="115" t="s">
        <v>47347</v>
      </c>
      <c r="I14548" s="115" t="s">
        <v>58</v>
      </c>
      <c r="J14548" s="115">
        <v>29.78</v>
      </c>
    </row>
    <row r="14549" spans="1:10" hidden="1">
      <c r="A14549" s="115" t="s">
        <v>14752</v>
      </c>
      <c r="B14549" s="115" t="str">
        <f t="shared" si="227"/>
        <v>EXTENSAO DE REDE ELETRICA DE BAIXA TENSAO,AEREA,COM CABO DECOBRE NU 16MM2,EM TERRENO PLANO,EXCLUSIVE POSTES E TODOS OSSEUS COMPONENTES</v>
      </c>
      <c r="C14549" s="115" t="s">
        <v>47345</v>
      </c>
      <c r="D14549" s="115" t="s">
        <v>47348</v>
      </c>
      <c r="E14549" s="115" t="s">
        <v>47347</v>
      </c>
      <c r="I14549" s="115" t="s">
        <v>58</v>
      </c>
      <c r="J14549" s="115">
        <v>28.22</v>
      </c>
    </row>
    <row r="14550" spans="1:10" hidden="1">
      <c r="A14550" s="115" t="s">
        <v>14753</v>
      </c>
      <c r="B14550" s="115" t="str">
        <f t="shared" si="227"/>
        <v>EXTENSAO DE REDE ELETRICA DE BAIXA TENSAO,AEREA,COM CABO DECOBRE NU 25MM2,EM TERRENO PLANO,EXCLUSIVE POSTES E TODOS OSSEUS COMPONENTES</v>
      </c>
      <c r="C14550" s="115" t="s">
        <v>47345</v>
      </c>
      <c r="D14550" s="115" t="s">
        <v>47349</v>
      </c>
      <c r="E14550" s="115" t="s">
        <v>47347</v>
      </c>
      <c r="I14550" s="115" t="s">
        <v>58</v>
      </c>
      <c r="J14550" s="115">
        <v>35.93</v>
      </c>
    </row>
    <row r="14551" spans="1:10" hidden="1">
      <c r="A14551" s="115" t="s">
        <v>14754</v>
      </c>
      <c r="B14551" s="115" t="str">
        <f t="shared" si="227"/>
        <v>EXTENSAO DE REDE ELETRICA DE BAIXA TENSAO,AEREA,COM CABO DECOBRE NU 25MM2,EM TERRENO PLANO,EXCLUSIVE POSTES E TODOS OSSEUS COMPONENTES</v>
      </c>
      <c r="C14551" s="115" t="s">
        <v>47345</v>
      </c>
      <c r="D14551" s="115" t="s">
        <v>47349</v>
      </c>
      <c r="E14551" s="115" t="s">
        <v>47347</v>
      </c>
      <c r="I14551" s="115" t="s">
        <v>58</v>
      </c>
      <c r="J14551" s="115">
        <v>34.380000000000003</v>
      </c>
    </row>
    <row r="14552" spans="1:10" hidden="1">
      <c r="A14552" s="115" t="s">
        <v>14755</v>
      </c>
      <c r="B14552" s="115" t="str">
        <f t="shared" si="227"/>
        <v>EXTENSAO DE REDE ELETRICA DE BAIXA TENSAO,AEREA,COM CABO DECOBRE NU 35MM2,EM TERRENO PLANO,EXCLUSIVE POSTES E TODOS OSSEUS COMPONENTES</v>
      </c>
      <c r="C14552" s="115" t="s">
        <v>47345</v>
      </c>
      <c r="D14552" s="115" t="s">
        <v>47350</v>
      </c>
      <c r="E14552" s="115" t="s">
        <v>47347</v>
      </c>
      <c r="I14552" s="115" t="s">
        <v>58</v>
      </c>
      <c r="J14552" s="115">
        <v>42.77</v>
      </c>
    </row>
    <row r="14553" spans="1:10" hidden="1">
      <c r="A14553" s="115" t="s">
        <v>14756</v>
      </c>
      <c r="B14553" s="115" t="str">
        <f t="shared" si="227"/>
        <v>EXTENSAO DE REDE ELETRICA DE BAIXA TENSAO,AEREA,COM CABO DECOBRE NU 35MM2,EM TERRENO PLANO,EXCLUSIVE POSTES E TODOS OSSEUS COMPONENTES</v>
      </c>
      <c r="C14553" s="115" t="s">
        <v>47345</v>
      </c>
      <c r="D14553" s="115" t="s">
        <v>47350</v>
      </c>
      <c r="E14553" s="115" t="s">
        <v>47347</v>
      </c>
      <c r="I14553" s="115" t="s">
        <v>58</v>
      </c>
      <c r="J14553" s="115">
        <v>41.21</v>
      </c>
    </row>
    <row r="14554" spans="1:10" hidden="1">
      <c r="A14554" s="115" t="s">
        <v>14757</v>
      </c>
      <c r="B14554" s="115" t="str">
        <f t="shared" si="227"/>
        <v>FIO SOLIDO DE COBRE ELETROLITICO NU,TEMPERA MEIO-DURA,CLASSE 1,SECAO CIRCULAR 1MM2,NBR 5111.FORNECIMENTO E COLOCACAO</v>
      </c>
      <c r="C14554" s="115" t="s">
        <v>47351</v>
      </c>
      <c r="D14554" s="115" t="s">
        <v>47352</v>
      </c>
      <c r="I14554" s="115" t="s">
        <v>58</v>
      </c>
      <c r="J14554" s="115">
        <v>0.99</v>
      </c>
    </row>
    <row r="14555" spans="1:10" hidden="1">
      <c r="A14555" s="115" t="s">
        <v>14758</v>
      </c>
      <c r="B14555" s="115" t="str">
        <f t="shared" si="227"/>
        <v>FIO SOLIDO DE COBRE ELETROLITICO NU,TEMPERA MEIO-DURA,CLASSE 1,SECAO CIRCULAR 1MM2,NBR 5111.FORNECIMENTO E COLOCACAO</v>
      </c>
      <c r="C14555" s="115" t="s">
        <v>47351</v>
      </c>
      <c r="D14555" s="115" t="s">
        <v>47352</v>
      </c>
      <c r="I14555" s="115" t="s">
        <v>58</v>
      </c>
      <c r="J14555" s="115">
        <v>0.95</v>
      </c>
    </row>
    <row r="14556" spans="1:10" hidden="1">
      <c r="A14556" s="115" t="s">
        <v>14759</v>
      </c>
      <c r="B14556" s="115" t="str">
        <f t="shared" si="227"/>
        <v>FIO SOLIDO DE COBRE ELETROLITICO NU,TEMPERA MEIO-DURA,CLASSE 1,SECAO CIRCULAR 1,5MM2,NBR 5111.FORNECIMENTO E COLOCACAO</v>
      </c>
      <c r="C14556" s="115" t="s">
        <v>47351</v>
      </c>
      <c r="D14556" s="115" t="s">
        <v>47353</v>
      </c>
      <c r="I14556" s="115" t="s">
        <v>58</v>
      </c>
      <c r="J14556" s="115">
        <v>1.42</v>
      </c>
    </row>
    <row r="14557" spans="1:10" hidden="1">
      <c r="A14557" s="115" t="s">
        <v>14760</v>
      </c>
      <c r="B14557" s="115" t="str">
        <f t="shared" si="227"/>
        <v>FIO SOLIDO DE COBRE ELETROLITICO NU,TEMPERA MEIO-DURA,CLASSE 1,SECAO CIRCULAR 1,5MM2,NBR 5111.FORNECIMENTO E COLOCACAO</v>
      </c>
      <c r="C14557" s="115" t="s">
        <v>47351</v>
      </c>
      <c r="D14557" s="115" t="s">
        <v>47353</v>
      </c>
      <c r="I14557" s="115" t="s">
        <v>58</v>
      </c>
      <c r="J14557" s="115">
        <v>1.37</v>
      </c>
    </row>
    <row r="14558" spans="1:10" hidden="1">
      <c r="A14558" s="115" t="s">
        <v>14761</v>
      </c>
      <c r="B14558" s="115" t="str">
        <f t="shared" si="227"/>
        <v>FIO SOLIDO DE COBRE ELETROLITICO NU,TEMPERA MEIO-DURA,CLASSE 1,SECAO CIRCULAR 2,5MM2,NBR 5111.FORNECIMENTO E COLOCACAO</v>
      </c>
      <c r="C14558" s="115" t="s">
        <v>47351</v>
      </c>
      <c r="D14558" s="115" t="s">
        <v>47354</v>
      </c>
      <c r="I14558" s="115" t="s">
        <v>58</v>
      </c>
      <c r="J14558" s="115">
        <v>2.15</v>
      </c>
    </row>
    <row r="14559" spans="1:10" hidden="1">
      <c r="A14559" s="115" t="s">
        <v>14762</v>
      </c>
      <c r="B14559" s="115" t="str">
        <f t="shared" si="227"/>
        <v>FIO SOLIDO DE COBRE ELETROLITICO NU,TEMPERA MEIO-DURA,CLASSE 1,SECAO CIRCULAR 2,5MM2,NBR 5111.FORNECIMENTO E COLOCACAO</v>
      </c>
      <c r="C14559" s="115" t="s">
        <v>47351</v>
      </c>
      <c r="D14559" s="115" t="s">
        <v>47354</v>
      </c>
      <c r="I14559" s="115" t="s">
        <v>58</v>
      </c>
      <c r="J14559" s="115">
        <v>2.1</v>
      </c>
    </row>
    <row r="14560" spans="1:10" hidden="1">
      <c r="A14560" s="115" t="s">
        <v>14763</v>
      </c>
      <c r="B14560" s="115" t="str">
        <f t="shared" si="227"/>
        <v>FIO SOLIDO DE COBRE ELETROLITICO NU,TEMPERA MEIO-DURA,CLASSE 1,SECAO CIRCULAR 4MM2,NBR 5111.FORNECIMENTO E COLOCACAO</v>
      </c>
      <c r="C14560" s="115" t="s">
        <v>47351</v>
      </c>
      <c r="D14560" s="115" t="s">
        <v>47355</v>
      </c>
      <c r="I14560" s="115" t="s">
        <v>58</v>
      </c>
      <c r="J14560" s="115">
        <v>3.26</v>
      </c>
    </row>
    <row r="14561" spans="1:10" hidden="1">
      <c r="A14561" s="115" t="s">
        <v>14764</v>
      </c>
      <c r="B14561" s="115" t="str">
        <f t="shared" si="227"/>
        <v>FIO SOLIDO DE COBRE ELETROLITICO NU,TEMPERA MEIO-DURA,CLASSE 1,SECAO CIRCULAR 4MM2,NBR 5111.FORNECIMENTO E COLOCACAO</v>
      </c>
      <c r="C14561" s="115" t="s">
        <v>47351</v>
      </c>
      <c r="D14561" s="115" t="s">
        <v>47355</v>
      </c>
      <c r="I14561" s="115" t="s">
        <v>58</v>
      </c>
      <c r="J14561" s="115">
        <v>3.19</v>
      </c>
    </row>
    <row r="14562" spans="1:10" hidden="1">
      <c r="A14562" s="115" t="s">
        <v>14765</v>
      </c>
      <c r="B14562" s="115" t="str">
        <f t="shared" si="227"/>
        <v>FIO SOLIDO DE COBRE ELETROLITICO NU,TEMPERA MEIO-DURA,CLASSE 1,SECAO CIRCULAR 6MM2,NBR 5111.FORNECIMENTO E COLOCACAO</v>
      </c>
      <c r="C14562" s="115" t="s">
        <v>47351</v>
      </c>
      <c r="D14562" s="115" t="s">
        <v>47356</v>
      </c>
      <c r="I14562" s="115" t="s">
        <v>58</v>
      </c>
      <c r="J14562" s="115">
        <v>4.99</v>
      </c>
    </row>
    <row r="14563" spans="1:10" hidden="1">
      <c r="A14563" s="115" t="s">
        <v>14766</v>
      </c>
      <c r="B14563" s="115" t="str">
        <f t="shared" si="227"/>
        <v>FIO SOLIDO DE COBRE ELETROLITICO NU,TEMPERA MEIO-DURA,CLASSE 1,SECAO CIRCULAR 6MM2,NBR 5111.FORNECIMENTO E COLOCACAO</v>
      </c>
      <c r="C14563" s="115" t="s">
        <v>47351</v>
      </c>
      <c r="D14563" s="115" t="s">
        <v>47356</v>
      </c>
      <c r="I14563" s="115" t="s">
        <v>58</v>
      </c>
      <c r="J14563" s="115">
        <v>4.8899999999999997</v>
      </c>
    </row>
    <row r="14564" spans="1:10" hidden="1">
      <c r="A14564" s="115" t="s">
        <v>14767</v>
      </c>
      <c r="B14564" s="115" t="str">
        <f t="shared" si="227"/>
        <v>CABO SOLIDO DE COBRE ELETROLITICO NU,TEMPERA MOLE,CLASSE 2,SECAO CIRCULAR DE 10MM2.FORNECIMENTO E COLOCACAO</v>
      </c>
      <c r="C14564" s="115" t="s">
        <v>47357</v>
      </c>
      <c r="D14564" s="115" t="s">
        <v>47358</v>
      </c>
      <c r="I14564" s="115" t="s">
        <v>58</v>
      </c>
      <c r="J14564" s="115">
        <v>7.76</v>
      </c>
    </row>
    <row r="14565" spans="1:10" hidden="1">
      <c r="A14565" s="115" t="s">
        <v>14768</v>
      </c>
      <c r="B14565" s="115" t="str">
        <f t="shared" si="227"/>
        <v>CABO SOLIDO DE COBRE ELETROLITICO NU,TEMPERA MOLE,CLASSE 2,SECAO CIRCULAR DE 10MM2.FORNECIMENTO E COLOCACAO</v>
      </c>
      <c r="C14565" s="115" t="s">
        <v>47357</v>
      </c>
      <c r="D14565" s="115" t="s">
        <v>47358</v>
      </c>
      <c r="I14565" s="115" t="s">
        <v>58</v>
      </c>
      <c r="J14565" s="115">
        <v>7.62</v>
      </c>
    </row>
    <row r="14566" spans="1:10" hidden="1">
      <c r="A14566" s="115" t="s">
        <v>14769</v>
      </c>
      <c r="B14566" s="115" t="str">
        <f t="shared" si="227"/>
        <v>CABO SOLIDO DE COBRE ELETROLITICO NU,TEMPERA MOLE,CLASSE 2,SECAO CIRCULAR DE 16MM2.FORNECIMENTO E COLOCACAO</v>
      </c>
      <c r="C14566" s="115" t="s">
        <v>47357</v>
      </c>
      <c r="D14566" s="115" t="s">
        <v>47359</v>
      </c>
      <c r="I14566" s="115" t="s">
        <v>58</v>
      </c>
      <c r="J14566" s="115">
        <v>12.45</v>
      </c>
    </row>
    <row r="14567" spans="1:10" hidden="1">
      <c r="A14567" s="115" t="s">
        <v>14770</v>
      </c>
      <c r="B14567" s="115" t="str">
        <f t="shared" si="227"/>
        <v>CABO SOLIDO DE COBRE ELETROLITICO NU,TEMPERA MOLE,CLASSE 2,SECAO CIRCULAR DE 16MM2.FORNECIMENTO E COLOCACAO</v>
      </c>
      <c r="C14567" s="115" t="s">
        <v>47357</v>
      </c>
      <c r="D14567" s="115" t="s">
        <v>47359</v>
      </c>
      <c r="I14567" s="115" t="s">
        <v>58</v>
      </c>
      <c r="J14567" s="115">
        <v>12.24</v>
      </c>
    </row>
    <row r="14568" spans="1:10" hidden="1">
      <c r="A14568" s="115" t="s">
        <v>14771</v>
      </c>
      <c r="B14568" s="115" t="str">
        <f t="shared" si="227"/>
        <v>CABO SOLIDO DE COBRE ELETROLITICO NU,TEMPERA MOLE,CLASSE 2,SECAO CIRCULAR DE 25MM2.FORNECIMENTO E COLOCACAO</v>
      </c>
      <c r="C14568" s="115" t="s">
        <v>47357</v>
      </c>
      <c r="D14568" s="115" t="s">
        <v>47360</v>
      </c>
      <c r="I14568" s="115" t="s">
        <v>58</v>
      </c>
      <c r="J14568" s="115">
        <v>20.16</v>
      </c>
    </row>
    <row r="14569" spans="1:10" hidden="1">
      <c r="A14569" s="115" t="s">
        <v>14772</v>
      </c>
      <c r="B14569" s="115" t="str">
        <f t="shared" si="227"/>
        <v>CABO SOLIDO DE COBRE ELETROLITICO NU,TEMPERA MOLE,CLASSE 2,SECAO CIRCULAR DE 25MM2.FORNECIMENTO E COLOCACAO</v>
      </c>
      <c r="C14569" s="115" t="s">
        <v>47357</v>
      </c>
      <c r="D14569" s="115" t="s">
        <v>47360</v>
      </c>
      <c r="I14569" s="115" t="s">
        <v>58</v>
      </c>
      <c r="J14569" s="115">
        <v>19.75</v>
      </c>
    </row>
    <row r="14570" spans="1:10" hidden="1">
      <c r="A14570" s="115" t="s">
        <v>14773</v>
      </c>
      <c r="B14570" s="115" t="str">
        <f t="shared" si="227"/>
        <v>CABO SOLIDO DE COBRE ELETROLITICO NU,TEMPERA MOLE,CLASSE 2,SECAO CIRCULAR DE 35MM2.FORNECIMENTO E COLOCACAO</v>
      </c>
      <c r="C14570" s="115" t="s">
        <v>47357</v>
      </c>
      <c r="D14570" s="115" t="s">
        <v>47361</v>
      </c>
      <c r="I14570" s="115" t="s">
        <v>58</v>
      </c>
      <c r="J14570" s="115">
        <v>26.99</v>
      </c>
    </row>
    <row r="14571" spans="1:10" hidden="1">
      <c r="A14571" s="115" t="s">
        <v>14774</v>
      </c>
      <c r="B14571" s="115" t="str">
        <f t="shared" si="227"/>
        <v>CABO SOLIDO DE COBRE ELETROLITICO NU,TEMPERA MOLE,CLASSE 2,SECAO CIRCULAR DE 35MM2.FORNECIMENTO E COLOCACAO</v>
      </c>
      <c r="C14571" s="115" t="s">
        <v>47357</v>
      </c>
      <c r="D14571" s="115" t="s">
        <v>47361</v>
      </c>
      <c r="I14571" s="115" t="s">
        <v>58</v>
      </c>
      <c r="J14571" s="115">
        <v>26.58</v>
      </c>
    </row>
    <row r="14572" spans="1:10" hidden="1">
      <c r="A14572" s="115" t="s">
        <v>14775</v>
      </c>
      <c r="B14572" s="115" t="str">
        <f t="shared" si="227"/>
        <v>CABO SOLIDO DE COBRE ELETROLITICO NU,TEMPERA MOLE,CLASSE 2,SECAO CIRCULAR DE 50MM2.FORNECIMENTO E COLOCACAO</v>
      </c>
      <c r="C14572" s="115" t="s">
        <v>47362</v>
      </c>
      <c r="D14572" s="115" t="s">
        <v>47363</v>
      </c>
      <c r="I14572" s="115" t="s">
        <v>58</v>
      </c>
      <c r="J14572" s="115">
        <v>38.119999999999997</v>
      </c>
    </row>
    <row r="14573" spans="1:10" hidden="1">
      <c r="A14573" s="115" t="s">
        <v>14776</v>
      </c>
      <c r="B14573" s="115" t="str">
        <f t="shared" si="227"/>
        <v>CABO SOLIDO DE COBRE ELETROLITICO NU,TEMPERA MOLE,CLASSE 2,SECAO CIRCULAR DE 50MM2.FORNECIMENTO E COLOCACAO</v>
      </c>
      <c r="C14573" s="115" t="s">
        <v>47362</v>
      </c>
      <c r="D14573" s="115" t="s">
        <v>47363</v>
      </c>
      <c r="I14573" s="115" t="s">
        <v>58</v>
      </c>
      <c r="J14573" s="115">
        <v>37.6</v>
      </c>
    </row>
    <row r="14574" spans="1:10" hidden="1">
      <c r="A14574" s="115" t="s">
        <v>14777</v>
      </c>
      <c r="B14574" s="115" t="str">
        <f t="shared" si="227"/>
        <v>CABO SOLIDO DE COBRE ELETROLITICO NU,TEMPERA MOLE,CLASSE 2,SECAO CIRCULAR DE 70MM2.FORNECIMENTO E COLOCACAO</v>
      </c>
      <c r="C14574" s="115" t="s">
        <v>47357</v>
      </c>
      <c r="D14574" s="115" t="s">
        <v>47364</v>
      </c>
      <c r="I14574" s="115" t="s">
        <v>58</v>
      </c>
      <c r="J14574" s="115">
        <v>50.34</v>
      </c>
    </row>
    <row r="14575" spans="1:10" hidden="1">
      <c r="A14575" s="115" t="s">
        <v>14778</v>
      </c>
      <c r="B14575" s="115" t="str">
        <f t="shared" si="227"/>
        <v>CABO SOLIDO DE COBRE ELETROLITICO NU,TEMPERA MOLE,CLASSE 2,SECAO CIRCULAR DE 70MM2.FORNECIMENTO E COLOCACAO</v>
      </c>
      <c r="C14575" s="115" t="s">
        <v>47357</v>
      </c>
      <c r="D14575" s="115" t="s">
        <v>47364</v>
      </c>
      <c r="I14575" s="115" t="s">
        <v>58</v>
      </c>
      <c r="J14575" s="115">
        <v>49.77</v>
      </c>
    </row>
    <row r="14576" spans="1:10" hidden="1">
      <c r="A14576" s="115" t="s">
        <v>14779</v>
      </c>
      <c r="B14576" s="115" t="str">
        <f t="shared" si="227"/>
        <v>CABO SOLIDO DE COBRE ELETROLITICO NU,TEMPERA MOLE,CLASSE 2,SECAO CIRCULAR DE 95MM2.FORNECIMENTO E COLOCACAO</v>
      </c>
      <c r="C14576" s="115" t="s">
        <v>47357</v>
      </c>
      <c r="D14576" s="115" t="s">
        <v>47365</v>
      </c>
      <c r="I14576" s="115" t="s">
        <v>58</v>
      </c>
      <c r="J14576" s="115">
        <v>68.7</v>
      </c>
    </row>
    <row r="14577" spans="1:10" hidden="1">
      <c r="A14577" s="115" t="s">
        <v>14780</v>
      </c>
      <c r="B14577" s="115" t="str">
        <f t="shared" si="227"/>
        <v>CABO SOLIDO DE COBRE ELETROLITICO NU,TEMPERA MOLE,CLASSE 2,SECAO CIRCULAR DE 95MM2.FORNECIMENTO E COLOCACAO</v>
      </c>
      <c r="C14577" s="115" t="s">
        <v>47357</v>
      </c>
      <c r="D14577" s="115" t="s">
        <v>47365</v>
      </c>
      <c r="I14577" s="115" t="s">
        <v>58</v>
      </c>
      <c r="J14577" s="115">
        <v>68.09</v>
      </c>
    </row>
    <row r="14578" spans="1:10" hidden="1">
      <c r="A14578" s="115" t="s">
        <v>14781</v>
      </c>
      <c r="B14578" s="115" t="str">
        <f t="shared" si="227"/>
        <v>FIO TELEFONICO TIPO FI,BITOLA DE 0,6MM2(PARA INSTALACOES EMTUBULACOES OU PRESO EM RODAPES).FORNECIMENTO E COLOCACAO</v>
      </c>
      <c r="C14578" s="115" t="s">
        <v>47366</v>
      </c>
      <c r="D14578" s="115" t="s">
        <v>47367</v>
      </c>
      <c r="I14578" s="115" t="s">
        <v>58</v>
      </c>
      <c r="J14578" s="115">
        <v>1.24</v>
      </c>
    </row>
    <row r="14579" spans="1:10" hidden="1">
      <c r="A14579" s="115" t="s">
        <v>14782</v>
      </c>
      <c r="B14579" s="115" t="str">
        <f t="shared" si="227"/>
        <v>FIO TELEFONICO TIPO FI,BITOLA DE 0,6MM2(PARA INSTALACOES EMTUBULACOES OU PRESO EM RODAPES).FORNECIMENTO E COLOCACAO</v>
      </c>
      <c r="C14579" s="115" t="s">
        <v>47366</v>
      </c>
      <c r="D14579" s="115" t="s">
        <v>47367</v>
      </c>
      <c r="I14579" s="115" t="s">
        <v>58</v>
      </c>
      <c r="J14579" s="115">
        <v>1.1100000000000001</v>
      </c>
    </row>
    <row r="14580" spans="1:10" hidden="1">
      <c r="A14580" s="115" t="s">
        <v>14783</v>
      </c>
      <c r="B14580" s="115" t="str">
        <f t="shared" si="227"/>
        <v>FIO TELEFONICO TIPO FE,BITOLA DE 1MM2(PARA INSTALACOES AEREAS).FORNECIMENTO E COLOCACAO</v>
      </c>
      <c r="C14580" s="115" t="s">
        <v>47368</v>
      </c>
      <c r="D14580" s="115" t="s">
        <v>47369</v>
      </c>
      <c r="I14580" s="115" t="s">
        <v>58</v>
      </c>
      <c r="J14580" s="115">
        <v>2.3199999999999998</v>
      </c>
    </row>
    <row r="14581" spans="1:10" hidden="1">
      <c r="A14581" s="115" t="s">
        <v>14784</v>
      </c>
      <c r="B14581" s="115" t="str">
        <f t="shared" si="227"/>
        <v>FIO TELEFONICO TIPO FE,BITOLA DE 1MM2(PARA INSTALACOES AEREAS).FORNECIMENTO E COLOCACAO</v>
      </c>
      <c r="C14581" s="115" t="s">
        <v>47368</v>
      </c>
      <c r="D14581" s="115" t="s">
        <v>47369</v>
      </c>
      <c r="I14581" s="115" t="s">
        <v>58</v>
      </c>
      <c r="J14581" s="115">
        <v>2.12</v>
      </c>
    </row>
    <row r="14582" spans="1:10" hidden="1">
      <c r="A14582" s="115" t="s">
        <v>14785</v>
      </c>
      <c r="B14582" s="115" t="str">
        <f t="shared" si="227"/>
        <v>CABO TELEFONICO TIPO CTP-APL 50(PARA INSTALACOES SUBTERRANEAS ESPECIAIS)PARA 10 PARES.FORNECIMENTO E COLOCACAO</v>
      </c>
      <c r="C14582" s="115" t="s">
        <v>47370</v>
      </c>
      <c r="D14582" s="115" t="s">
        <v>47371</v>
      </c>
      <c r="I14582" s="115" t="s">
        <v>58</v>
      </c>
      <c r="J14582" s="115">
        <v>9.33</v>
      </c>
    </row>
    <row r="14583" spans="1:10" hidden="1">
      <c r="A14583" s="115" t="s">
        <v>14786</v>
      </c>
      <c r="B14583" s="115" t="str">
        <f t="shared" si="227"/>
        <v>CABO TELEFONICO TIPO CTP-APL 50(PARA INSTALACOES SUBTERRANEAS ESPECIAIS)PARA 10 PARES.FORNECIMENTO E COLOCACAO</v>
      </c>
      <c r="C14583" s="115" t="s">
        <v>47370</v>
      </c>
      <c r="D14583" s="115" t="s">
        <v>47371</v>
      </c>
      <c r="I14583" s="115" t="s">
        <v>58</v>
      </c>
      <c r="J14583" s="115">
        <v>9.0299999999999994</v>
      </c>
    </row>
    <row r="14584" spans="1:10" hidden="1">
      <c r="A14584" s="115" t="s">
        <v>14787</v>
      </c>
      <c r="B14584" s="115" t="str">
        <f t="shared" si="227"/>
        <v>CABO TELEFONICO TIPO CTP-APL 50(PARA INSTALACOES SUBTERRANEAS ESPECIAIS)PARA 20 PARES.FORNECIMENTO E COLOCACAO</v>
      </c>
      <c r="C14584" s="115" t="s">
        <v>47370</v>
      </c>
      <c r="D14584" s="115" t="s">
        <v>47372</v>
      </c>
      <c r="I14584" s="115" t="s">
        <v>58</v>
      </c>
      <c r="J14584" s="115">
        <v>14.23</v>
      </c>
    </row>
    <row r="14585" spans="1:10" hidden="1">
      <c r="A14585" s="115" t="s">
        <v>14788</v>
      </c>
      <c r="B14585" s="115" t="str">
        <f t="shared" si="227"/>
        <v>CABO TELEFONICO TIPO CTP-APL 50(PARA INSTALACOES SUBTERRANEAS ESPECIAIS)PARA 20 PARES.FORNECIMENTO E COLOCACAO</v>
      </c>
      <c r="C14585" s="115" t="s">
        <v>47370</v>
      </c>
      <c r="D14585" s="115" t="s">
        <v>47372</v>
      </c>
      <c r="I14585" s="115" t="s">
        <v>58</v>
      </c>
      <c r="J14585" s="115">
        <v>13.87</v>
      </c>
    </row>
    <row r="14586" spans="1:10" hidden="1">
      <c r="A14586" s="115" t="s">
        <v>14789</v>
      </c>
      <c r="B14586" s="115" t="str">
        <f t="shared" si="227"/>
        <v>CABO TELEFONICO TIPO CTP-APL 50(PARA INSTALACOES SUBTERRANEAS ESPECIAIS)PARA 30 PARES.FORNECIMENTO E COLOCACAO</v>
      </c>
      <c r="C14586" s="115" t="s">
        <v>47370</v>
      </c>
      <c r="D14586" s="115" t="s">
        <v>47373</v>
      </c>
      <c r="I14586" s="115" t="s">
        <v>58</v>
      </c>
      <c r="J14586" s="115">
        <v>19.670000000000002</v>
      </c>
    </row>
    <row r="14587" spans="1:10" hidden="1">
      <c r="A14587" s="115" t="s">
        <v>14790</v>
      </c>
      <c r="B14587" s="115" t="str">
        <f t="shared" si="227"/>
        <v>CABO TELEFONICO TIPO CTP-APL 50(PARA INSTALACOES SUBTERRANEAS ESPECIAIS)PARA 30 PARES.FORNECIMENTO E COLOCACAO</v>
      </c>
      <c r="C14587" s="115" t="s">
        <v>47370</v>
      </c>
      <c r="D14587" s="115" t="s">
        <v>47373</v>
      </c>
      <c r="I14587" s="115" t="s">
        <v>58</v>
      </c>
      <c r="J14587" s="115">
        <v>19.260000000000002</v>
      </c>
    </row>
    <row r="14588" spans="1:10" hidden="1">
      <c r="A14588" s="115" t="s">
        <v>14791</v>
      </c>
      <c r="B14588" s="115" t="str">
        <f t="shared" si="227"/>
        <v>CABO TELEFONICO TIPO CTP-APL 50(PARA INSTALACOES SUBTERRANEAS ESPECIAIS)PARA 50 PARES.FORNECIMENTO E COLOCACAO</v>
      </c>
      <c r="C14588" s="115" t="s">
        <v>47370</v>
      </c>
      <c r="D14588" s="115" t="s">
        <v>47374</v>
      </c>
      <c r="I14588" s="115" t="s">
        <v>58</v>
      </c>
      <c r="J14588" s="115">
        <v>35.69</v>
      </c>
    </row>
    <row r="14589" spans="1:10" hidden="1">
      <c r="A14589" s="115" t="s">
        <v>14792</v>
      </c>
      <c r="B14589" s="115" t="str">
        <f t="shared" si="227"/>
        <v>CABO TELEFONICO TIPO CTP-APL 50(PARA INSTALACOES SUBTERRANEAS ESPECIAIS)PARA 50 PARES.FORNECIMENTO E COLOCACAO</v>
      </c>
      <c r="C14589" s="115" t="s">
        <v>47370</v>
      </c>
      <c r="D14589" s="115" t="s">
        <v>47374</v>
      </c>
      <c r="I14589" s="115" t="s">
        <v>58</v>
      </c>
      <c r="J14589" s="115">
        <v>34.15</v>
      </c>
    </row>
    <row r="14590" spans="1:10" hidden="1">
      <c r="A14590" s="115" t="s">
        <v>14793</v>
      </c>
      <c r="B14590" s="115" t="str">
        <f t="shared" si="227"/>
        <v>CABO TELEFONICO TIPO CTP-APL 50(PARA INSTALACOES SUBTERRANEAS ESPECIAIS)PARA 100 PARES.FORNECIMENTO E COLOCACAO</v>
      </c>
      <c r="C14590" s="115" t="s">
        <v>47370</v>
      </c>
      <c r="D14590" s="115" t="s">
        <v>47375</v>
      </c>
      <c r="I14590" s="115" t="s">
        <v>58</v>
      </c>
      <c r="J14590" s="115">
        <v>58</v>
      </c>
    </row>
    <row r="14591" spans="1:10" hidden="1">
      <c r="A14591" s="115" t="s">
        <v>14794</v>
      </c>
      <c r="B14591" s="115" t="str">
        <f t="shared" si="227"/>
        <v>CABO TELEFONICO TIPO CTP-APL 50(PARA INSTALACOES SUBTERRANEAS ESPECIAIS)PARA 100 PARES.FORNECIMENTO E COLOCACAO</v>
      </c>
      <c r="C14591" s="115" t="s">
        <v>47370</v>
      </c>
      <c r="D14591" s="115" t="s">
        <v>47375</v>
      </c>
      <c r="I14591" s="115" t="s">
        <v>58</v>
      </c>
      <c r="J14591" s="115">
        <v>54.92</v>
      </c>
    </row>
    <row r="14592" spans="1:10" hidden="1">
      <c r="A14592" s="115" t="s">
        <v>14795</v>
      </c>
      <c r="B14592" s="115" t="str">
        <f t="shared" si="227"/>
        <v>CABO TELEFONICO TIPO CI(PARA INSTALACOES INTERNAS PRIMARIAS)PARA 10 PARES.FORNECIMENTO E COLOCACAO</v>
      </c>
      <c r="C14592" s="115" t="s">
        <v>47376</v>
      </c>
      <c r="D14592" s="115" t="s">
        <v>47377</v>
      </c>
      <c r="I14592" s="115" t="s">
        <v>58</v>
      </c>
      <c r="J14592" s="115">
        <v>6.37</v>
      </c>
    </row>
    <row r="14593" spans="1:10" hidden="1">
      <c r="A14593" s="115" t="s">
        <v>14796</v>
      </c>
      <c r="B14593" s="115" t="str">
        <f t="shared" si="227"/>
        <v>CABO TELEFONICO TIPO CI(PARA INSTALACOES INTERNAS PRIMARIAS)PARA 10 PARES.FORNECIMENTO E COLOCACAO</v>
      </c>
      <c r="C14593" s="115" t="s">
        <v>47376</v>
      </c>
      <c r="D14593" s="115" t="s">
        <v>47377</v>
      </c>
      <c r="I14593" s="115" t="s">
        <v>58</v>
      </c>
      <c r="J14593" s="115">
        <v>6.06</v>
      </c>
    </row>
    <row r="14594" spans="1:10" hidden="1">
      <c r="A14594" s="115" t="s">
        <v>14797</v>
      </c>
      <c r="B14594" s="115" t="str">
        <f t="shared" si="227"/>
        <v>CABO TELEFONICO TIPO CI(PARA INSTALACOES INTERNAS PRIMARIAS)PARA 20 PARES.FORNECIMENTO E COLOCACAO</v>
      </c>
      <c r="C14594" s="115" t="s">
        <v>47376</v>
      </c>
      <c r="D14594" s="115" t="s">
        <v>47378</v>
      </c>
      <c r="I14594" s="115" t="s">
        <v>58</v>
      </c>
      <c r="J14594" s="115">
        <v>10.24</v>
      </c>
    </row>
    <row r="14595" spans="1:10" hidden="1">
      <c r="A14595" s="115" t="s">
        <v>14798</v>
      </c>
      <c r="B14595" s="115" t="str">
        <f t="shared" si="227"/>
        <v>CABO TELEFONICO TIPO CI(PARA INSTALACOES INTERNAS PRIMARIAS)PARA 20 PARES.FORNECIMENTO E COLOCACAO</v>
      </c>
      <c r="C14595" s="115" t="s">
        <v>47376</v>
      </c>
      <c r="D14595" s="115" t="s">
        <v>47378</v>
      </c>
      <c r="I14595" s="115" t="s">
        <v>58</v>
      </c>
      <c r="J14595" s="115">
        <v>9.8800000000000008</v>
      </c>
    </row>
    <row r="14596" spans="1:10" hidden="1">
      <c r="A14596" s="115" t="s">
        <v>14799</v>
      </c>
      <c r="B14596" s="115" t="str">
        <f t="shared" si="227"/>
        <v>CABO TELEFONICO TIPO CI(PARA INSTALACOES INTERNAS PRIMARIAS)PARA 30 PARES.FORNECIMENTO E COLOCACAO</v>
      </c>
      <c r="C14596" s="115" t="s">
        <v>47376</v>
      </c>
      <c r="D14596" s="115" t="s">
        <v>47379</v>
      </c>
      <c r="I14596" s="115" t="s">
        <v>58</v>
      </c>
      <c r="J14596" s="115">
        <v>17.350000000000001</v>
      </c>
    </row>
    <row r="14597" spans="1:10" hidden="1">
      <c r="A14597" s="115" t="s">
        <v>14800</v>
      </c>
      <c r="B14597" s="115" t="str">
        <f t="shared" ref="B14597:B14660" si="228">C14597&amp;D14597&amp;E14597&amp;F14597&amp;G14597&amp;H14597</f>
        <v>CABO TELEFONICO TIPO CI(PARA INSTALACOES INTERNAS PRIMARIAS)PARA 30 PARES.FORNECIMENTO E COLOCACAO</v>
      </c>
      <c r="C14597" s="115" t="s">
        <v>47376</v>
      </c>
      <c r="D14597" s="115" t="s">
        <v>47379</v>
      </c>
      <c r="I14597" s="115" t="s">
        <v>58</v>
      </c>
      <c r="J14597" s="115">
        <v>16.940000000000001</v>
      </c>
    </row>
    <row r="14598" spans="1:10" hidden="1">
      <c r="A14598" s="115" t="s">
        <v>14801</v>
      </c>
      <c r="B14598" s="115" t="str">
        <f t="shared" si="228"/>
        <v>CABO TELEFONICO TIPO CI(PARA INSTALACOES INTERNAS PRIMARIAS)PARA 50 PARES.FORNECIMENTO E COLOCACAO</v>
      </c>
      <c r="C14598" s="115" t="s">
        <v>47376</v>
      </c>
      <c r="D14598" s="115" t="s">
        <v>47380</v>
      </c>
      <c r="I14598" s="115" t="s">
        <v>58</v>
      </c>
      <c r="J14598" s="115">
        <v>29.2</v>
      </c>
    </row>
    <row r="14599" spans="1:10" hidden="1">
      <c r="A14599" s="115" t="s">
        <v>14802</v>
      </c>
      <c r="B14599" s="115" t="str">
        <f t="shared" si="228"/>
        <v>CABO TELEFONICO TIPO CI(PARA INSTALACOES INTERNAS PRIMARIAS)PARA 50 PARES.FORNECIMENTO E COLOCACAO</v>
      </c>
      <c r="C14599" s="115" t="s">
        <v>47376</v>
      </c>
      <c r="D14599" s="115" t="s">
        <v>47380</v>
      </c>
      <c r="I14599" s="115" t="s">
        <v>58</v>
      </c>
      <c r="J14599" s="115">
        <v>28.69</v>
      </c>
    </row>
    <row r="14600" spans="1:10" hidden="1">
      <c r="A14600" s="115" t="s">
        <v>14803</v>
      </c>
      <c r="B14600" s="115" t="str">
        <f t="shared" si="228"/>
        <v>CABO TELEFONICO TIPO CI(PARA INSTALACOES INTERNAS PRIMARIAS)PARA 100 PARES.FORNECIMENTO E COLOCACAO</v>
      </c>
      <c r="C14600" s="115" t="s">
        <v>47376</v>
      </c>
      <c r="D14600" s="115" t="s">
        <v>47381</v>
      </c>
      <c r="I14600" s="115" t="s">
        <v>58</v>
      </c>
      <c r="J14600" s="115">
        <v>52.27</v>
      </c>
    </row>
    <row r="14601" spans="1:10" hidden="1">
      <c r="A14601" s="115" t="s">
        <v>14804</v>
      </c>
      <c r="B14601" s="115" t="str">
        <f t="shared" si="228"/>
        <v>CABO TELEFONICO TIPO CI(PARA INSTALACOES INTERNAS PRIMARIAS)PARA 100 PARES.FORNECIMENTO E COLOCACAO</v>
      </c>
      <c r="C14601" s="115" t="s">
        <v>47376</v>
      </c>
      <c r="D14601" s="115" t="s">
        <v>47381</v>
      </c>
      <c r="I14601" s="115" t="s">
        <v>58</v>
      </c>
      <c r="J14601" s="115">
        <v>51.55</v>
      </c>
    </row>
    <row r="14602" spans="1:10" hidden="1">
      <c r="A14602" s="115" t="s">
        <v>14805</v>
      </c>
      <c r="B14602" s="115" t="str">
        <f t="shared" si="228"/>
        <v>CABO TELEFONICO TIPO CI(PARA INSTALACOES INTERNAS PRIMARIAS)PARA 200 PARES.FORNECIMENTO E COLOCACAO</v>
      </c>
      <c r="C14602" s="115" t="s">
        <v>47376</v>
      </c>
      <c r="D14602" s="115" t="s">
        <v>47382</v>
      </c>
      <c r="I14602" s="115" t="s">
        <v>58</v>
      </c>
      <c r="J14602" s="115">
        <v>62.13</v>
      </c>
    </row>
    <row r="14603" spans="1:10" hidden="1">
      <c r="A14603" s="115" t="s">
        <v>14806</v>
      </c>
      <c r="B14603" s="115" t="str">
        <f t="shared" si="228"/>
        <v>CABO TELEFONICO TIPO CI(PARA INSTALACOES INTERNAS PRIMARIAS)PARA 200 PARES.FORNECIMENTO E COLOCACAO</v>
      </c>
      <c r="C14603" s="115" t="s">
        <v>47376</v>
      </c>
      <c r="D14603" s="115" t="s">
        <v>47382</v>
      </c>
      <c r="I14603" s="115" t="s">
        <v>58</v>
      </c>
      <c r="J14603" s="115">
        <v>61.1</v>
      </c>
    </row>
    <row r="14604" spans="1:10" hidden="1">
      <c r="A14604" s="115" t="s">
        <v>14807</v>
      </c>
      <c r="B14604" s="115" t="str">
        <f t="shared" si="228"/>
        <v>CABO TELEFONICO TIPO CI(PARA INSTALACOES INTERNAS PRIMARIAS)PARA 300 PARES.FORNECIMENTO E COLOCACAO</v>
      </c>
      <c r="C14604" s="115" t="s">
        <v>47376</v>
      </c>
      <c r="D14604" s="115" t="s">
        <v>47383</v>
      </c>
      <c r="I14604" s="115" t="s">
        <v>58</v>
      </c>
      <c r="J14604" s="115">
        <v>141.31</v>
      </c>
    </row>
    <row r="14605" spans="1:10" hidden="1">
      <c r="A14605" s="115" t="s">
        <v>14808</v>
      </c>
      <c r="B14605" s="115" t="str">
        <f t="shared" si="228"/>
        <v>CABO TELEFONICO TIPO CI(PARA INSTALACOES INTERNAS PRIMARIAS)PARA 300 PARES.FORNECIMENTO E COLOCACAO</v>
      </c>
      <c r="C14605" s="115" t="s">
        <v>47376</v>
      </c>
      <c r="D14605" s="115" t="s">
        <v>47383</v>
      </c>
      <c r="I14605" s="115" t="s">
        <v>58</v>
      </c>
      <c r="J14605" s="115">
        <v>132.06</v>
      </c>
    </row>
    <row r="14606" spans="1:10" hidden="1">
      <c r="A14606" s="115" t="s">
        <v>14809</v>
      </c>
      <c r="B14606" s="115" t="str">
        <f t="shared" si="228"/>
        <v>CABO TELEFONICO TIPO CI(PARA INSTALACOES INTERNAS PRIMARIAS)PARA 400 PARES.FORNECIMENTO E COLOCACAO</v>
      </c>
      <c r="C14606" s="115" t="s">
        <v>47376</v>
      </c>
      <c r="D14606" s="115" t="s">
        <v>47384</v>
      </c>
      <c r="I14606" s="115" t="s">
        <v>58</v>
      </c>
      <c r="J14606" s="115">
        <v>187.72</v>
      </c>
    </row>
    <row r="14607" spans="1:10" hidden="1">
      <c r="A14607" s="115" t="s">
        <v>14810</v>
      </c>
      <c r="B14607" s="115" t="str">
        <f t="shared" si="228"/>
        <v>CABO TELEFONICO TIPO CI(PARA INSTALACOES INTERNAS PRIMARIAS)PARA 400 PARES.FORNECIMENTO E COLOCACAO</v>
      </c>
      <c r="C14607" s="115" t="s">
        <v>47376</v>
      </c>
      <c r="D14607" s="115" t="s">
        <v>47384</v>
      </c>
      <c r="I14607" s="115" t="s">
        <v>58</v>
      </c>
      <c r="J14607" s="115">
        <v>175.38</v>
      </c>
    </row>
    <row r="14608" spans="1:10" hidden="1">
      <c r="A14608" s="115" t="s">
        <v>14811</v>
      </c>
      <c r="B14608" s="115" t="str">
        <f t="shared" si="228"/>
        <v>CABO TELEFONICO CCE,DIAMETRO DO CONDUTOR 0,50MM,PARA 2 PARES.FORNECIMENTO E COLOCACAO</v>
      </c>
      <c r="C14608" s="115" t="s">
        <v>47385</v>
      </c>
      <c r="D14608" s="115" t="s">
        <v>37140</v>
      </c>
      <c r="I14608" s="115" t="s">
        <v>58</v>
      </c>
      <c r="J14608" s="115">
        <v>2.76</v>
      </c>
    </row>
    <row r="14609" spans="1:10" hidden="1">
      <c r="A14609" s="115" t="s">
        <v>14812</v>
      </c>
      <c r="B14609" s="115" t="str">
        <f t="shared" si="228"/>
        <v>CABO TELEFONICO CCE,DIAMETRO DO CONDUTOR 0,50MM,PARA 2 PARES.FORNECIMENTO E COLOCACAO</v>
      </c>
      <c r="C14609" s="115" t="s">
        <v>47385</v>
      </c>
      <c r="D14609" s="115" t="s">
        <v>37140</v>
      </c>
      <c r="I14609" s="115" t="s">
        <v>58</v>
      </c>
      <c r="J14609" s="115">
        <v>2.66</v>
      </c>
    </row>
    <row r="14610" spans="1:10" hidden="1">
      <c r="A14610" s="115" t="s">
        <v>14813</v>
      </c>
      <c r="B14610" s="115" t="str">
        <f t="shared" si="228"/>
        <v>CABO TELEFONICO CCE,DIAMETRO DO CONDUTOR 0,50MM,PARA 4 PARES.FORNECIMENTO E COLOCACAO</v>
      </c>
      <c r="C14610" s="115" t="s">
        <v>47386</v>
      </c>
      <c r="D14610" s="115" t="s">
        <v>37140</v>
      </c>
      <c r="I14610" s="115" t="s">
        <v>58</v>
      </c>
      <c r="J14610" s="115">
        <v>3.84</v>
      </c>
    </row>
    <row r="14611" spans="1:10" hidden="1">
      <c r="A14611" s="115" t="s">
        <v>14814</v>
      </c>
      <c r="B14611" s="115" t="str">
        <f t="shared" si="228"/>
        <v>CABO TELEFONICO CCE,DIAMETRO DO CONDUTOR 0,50MM,PARA 4 PARES.FORNECIMENTO E COLOCACAO</v>
      </c>
      <c r="C14611" s="115" t="s">
        <v>47386</v>
      </c>
      <c r="D14611" s="115" t="s">
        <v>37140</v>
      </c>
      <c r="I14611" s="115" t="s">
        <v>58</v>
      </c>
      <c r="J14611" s="115">
        <v>3.69</v>
      </c>
    </row>
    <row r="14612" spans="1:10" hidden="1">
      <c r="A14612" s="115" t="s">
        <v>14815</v>
      </c>
      <c r="B14612" s="115" t="str">
        <f t="shared" si="228"/>
        <v>CABO TELEFONICO CCE,DIAMETRO DO CONDUTOR 0,50MM,PARA 5 PARES.FORNECIMENTO E COLOCACAO</v>
      </c>
      <c r="C14612" s="115" t="s">
        <v>47387</v>
      </c>
      <c r="D14612" s="115" t="s">
        <v>37140</v>
      </c>
      <c r="I14612" s="115" t="s">
        <v>58</v>
      </c>
      <c r="J14612" s="115">
        <v>5.12</v>
      </c>
    </row>
    <row r="14613" spans="1:10" hidden="1">
      <c r="A14613" s="115" t="s">
        <v>14816</v>
      </c>
      <c r="B14613" s="115" t="str">
        <f t="shared" si="228"/>
        <v>CABO TELEFONICO CCE,DIAMETRO DO CONDUTOR 0,50MM,PARA 5 PARES.FORNECIMENTO E COLOCACAO</v>
      </c>
      <c r="C14613" s="115" t="s">
        <v>47387</v>
      </c>
      <c r="D14613" s="115" t="s">
        <v>37140</v>
      </c>
      <c r="I14613" s="115" t="s">
        <v>58</v>
      </c>
      <c r="J14613" s="115">
        <v>4.8600000000000003</v>
      </c>
    </row>
    <row r="14614" spans="1:10" hidden="1">
      <c r="A14614" s="115" t="s">
        <v>14817</v>
      </c>
      <c r="B14614" s="115" t="str">
        <f t="shared" si="228"/>
        <v>CABO TELEFONICO CCE,DIAMETRO DO CONDUTOR 0,50MM,PARA 6 PARES.FORNECIMENTO E COLOCACAO</v>
      </c>
      <c r="C14614" s="115" t="s">
        <v>47388</v>
      </c>
      <c r="D14614" s="115" t="s">
        <v>37140</v>
      </c>
      <c r="I14614" s="115" t="s">
        <v>58</v>
      </c>
      <c r="J14614" s="115">
        <v>5.45</v>
      </c>
    </row>
    <row r="14615" spans="1:10" hidden="1">
      <c r="A14615" s="115" t="s">
        <v>14818</v>
      </c>
      <c r="B14615" s="115" t="str">
        <f t="shared" si="228"/>
        <v>CABO TELEFONICO CCE,DIAMETRO DO CONDUTOR 0,50MM,PARA 6 PARES.FORNECIMENTO E COLOCACAO</v>
      </c>
      <c r="C14615" s="115" t="s">
        <v>47388</v>
      </c>
      <c r="D14615" s="115" t="s">
        <v>37140</v>
      </c>
      <c r="I14615" s="115" t="s">
        <v>58</v>
      </c>
      <c r="J14615" s="115">
        <v>5.19</v>
      </c>
    </row>
    <row r="14616" spans="1:10" hidden="1">
      <c r="A14616" s="115" t="s">
        <v>14819</v>
      </c>
      <c r="B14616" s="115" t="str">
        <f t="shared" si="228"/>
        <v>CABO TELEFONICO CCE,DIAMETRO DO CONDUTOR 0,65MM,PARA 2 PARES.FORNECIMENTO E COLOCACAO</v>
      </c>
      <c r="C14616" s="115" t="s">
        <v>47389</v>
      </c>
      <c r="D14616" s="115" t="s">
        <v>37140</v>
      </c>
      <c r="I14616" s="115" t="s">
        <v>58</v>
      </c>
      <c r="J14616" s="115">
        <v>3.53</v>
      </c>
    </row>
    <row r="14617" spans="1:10" hidden="1">
      <c r="A14617" s="115" t="s">
        <v>14820</v>
      </c>
      <c r="B14617" s="115" t="str">
        <f t="shared" si="228"/>
        <v>CABO TELEFONICO CCE,DIAMETRO DO CONDUTOR 0,65MM,PARA 2 PARES.FORNECIMENTO E COLOCACAO</v>
      </c>
      <c r="C14617" s="115" t="s">
        <v>47389</v>
      </c>
      <c r="D14617" s="115" t="s">
        <v>37140</v>
      </c>
      <c r="I14617" s="115" t="s">
        <v>58</v>
      </c>
      <c r="J14617" s="115">
        <v>3.43</v>
      </c>
    </row>
    <row r="14618" spans="1:10" hidden="1">
      <c r="A14618" s="115" t="s">
        <v>14821</v>
      </c>
      <c r="B14618" s="115" t="str">
        <f t="shared" si="228"/>
        <v>CABO TELEFONICO CCE,DIAMETRO DO CONDUTOR 0,65MM,PARA 4 PARES.FORNECIMENTO E COLOCACAO</v>
      </c>
      <c r="C14618" s="115" t="s">
        <v>47390</v>
      </c>
      <c r="D14618" s="115" t="s">
        <v>37140</v>
      </c>
      <c r="I14618" s="115" t="s">
        <v>58</v>
      </c>
      <c r="J14618" s="115">
        <v>5.23</v>
      </c>
    </row>
    <row r="14619" spans="1:10" hidden="1">
      <c r="A14619" s="115" t="s">
        <v>14822</v>
      </c>
      <c r="B14619" s="115" t="str">
        <f t="shared" si="228"/>
        <v>CABO TELEFONICO CCE,DIAMETRO DO CONDUTOR 0,65MM,PARA 4 PARES.FORNECIMENTO E COLOCACAO</v>
      </c>
      <c r="C14619" s="115" t="s">
        <v>47390</v>
      </c>
      <c r="D14619" s="115" t="s">
        <v>37140</v>
      </c>
      <c r="I14619" s="115" t="s">
        <v>58</v>
      </c>
      <c r="J14619" s="115">
        <v>5.08</v>
      </c>
    </row>
    <row r="14620" spans="1:10" hidden="1">
      <c r="A14620" s="115" t="s">
        <v>14823</v>
      </c>
      <c r="B14620" s="115" t="str">
        <f t="shared" si="228"/>
        <v>CABO TELEFONICO CCE,DIAMETRO DO CONDUTOR 0,65MM,PARA 5 PARES.FORNECIMENTO E COLOCACAO</v>
      </c>
      <c r="C14620" s="115" t="s">
        <v>47391</v>
      </c>
      <c r="D14620" s="115" t="s">
        <v>37140</v>
      </c>
      <c r="I14620" s="115" t="s">
        <v>58</v>
      </c>
      <c r="J14620" s="115">
        <v>6.83</v>
      </c>
    </row>
    <row r="14621" spans="1:10" hidden="1">
      <c r="A14621" s="115" t="s">
        <v>14824</v>
      </c>
      <c r="B14621" s="115" t="str">
        <f t="shared" si="228"/>
        <v>CABO TELEFONICO CCE,DIAMETRO DO CONDUTOR 0,65MM,PARA 5 PARES.FORNECIMENTO E COLOCACAO</v>
      </c>
      <c r="C14621" s="115" t="s">
        <v>47391</v>
      </c>
      <c r="D14621" s="115" t="s">
        <v>37140</v>
      </c>
      <c r="I14621" s="115" t="s">
        <v>58</v>
      </c>
      <c r="J14621" s="115">
        <v>6.57</v>
      </c>
    </row>
    <row r="14622" spans="1:10" hidden="1">
      <c r="A14622" s="115" t="s">
        <v>14825</v>
      </c>
      <c r="B14622" s="115" t="str">
        <f t="shared" si="228"/>
        <v>CABO TELEFONICO CCE,DIAMETRO DO CONDUTOR 0,65MM,PARA 6 PARES.FORNECIMENTO E COLOCACAO</v>
      </c>
      <c r="C14622" s="115" t="s">
        <v>47392</v>
      </c>
      <c r="D14622" s="115" t="s">
        <v>37140</v>
      </c>
      <c r="I14622" s="115" t="s">
        <v>58</v>
      </c>
      <c r="J14622" s="115">
        <v>7.4</v>
      </c>
    </row>
    <row r="14623" spans="1:10" hidden="1">
      <c r="A14623" s="115" t="s">
        <v>14826</v>
      </c>
      <c r="B14623" s="115" t="str">
        <f t="shared" si="228"/>
        <v>CABO TELEFONICO CCE,DIAMETRO DO CONDUTOR 0,65MM,PARA 6 PARES.FORNECIMENTO E COLOCACAO</v>
      </c>
      <c r="C14623" s="115" t="s">
        <v>47392</v>
      </c>
      <c r="D14623" s="115" t="s">
        <v>37140</v>
      </c>
      <c r="I14623" s="115" t="s">
        <v>58</v>
      </c>
      <c r="J14623" s="115">
        <v>7.14</v>
      </c>
    </row>
    <row r="14624" spans="1:10" hidden="1">
      <c r="A14624" s="115" t="s">
        <v>14827</v>
      </c>
      <c r="B14624" s="115" t="str">
        <f t="shared" si="228"/>
        <v>CABO TELEFONICO CCI,DIAMETRO DO CONDUTOR 0,50MM,PARA 2 PARES.FORNECIMENTO E COLOCACAO</v>
      </c>
      <c r="C14624" s="115" t="s">
        <v>47393</v>
      </c>
      <c r="D14624" s="115" t="s">
        <v>37140</v>
      </c>
      <c r="I14624" s="115" t="s">
        <v>58</v>
      </c>
      <c r="J14624" s="115">
        <v>1.17</v>
      </c>
    </row>
    <row r="14625" spans="1:10" hidden="1">
      <c r="A14625" s="115" t="s">
        <v>14828</v>
      </c>
      <c r="B14625" s="115" t="str">
        <f t="shared" si="228"/>
        <v>CABO TELEFONICO CCI,DIAMETRO DO CONDUTOR 0,50MM,PARA 2 PARES.FORNECIMENTO E COLOCACAO</v>
      </c>
      <c r="C14625" s="115" t="s">
        <v>47393</v>
      </c>
      <c r="D14625" s="115" t="s">
        <v>37140</v>
      </c>
      <c r="I14625" s="115" t="s">
        <v>58</v>
      </c>
      <c r="J14625" s="115">
        <v>1.07</v>
      </c>
    </row>
    <row r="14626" spans="1:10" hidden="1">
      <c r="A14626" s="115" t="s">
        <v>14829</v>
      </c>
      <c r="B14626" s="115" t="str">
        <f t="shared" si="228"/>
        <v>CABO TELEFONICO CCI,DIAMETRO DO CONDUTOR 0,50MM,PARA 4 PARES.FORNECIMENTO E COLOCACAO</v>
      </c>
      <c r="C14626" s="115" t="s">
        <v>47394</v>
      </c>
      <c r="D14626" s="115" t="s">
        <v>37140</v>
      </c>
      <c r="I14626" s="115" t="s">
        <v>58</v>
      </c>
      <c r="J14626" s="115">
        <v>2.12</v>
      </c>
    </row>
    <row r="14627" spans="1:10" hidden="1">
      <c r="A14627" s="115" t="s">
        <v>14830</v>
      </c>
      <c r="B14627" s="115" t="str">
        <f t="shared" si="228"/>
        <v>CABO TELEFONICO CCI,DIAMETRO DO CONDUTOR 0,50MM,PARA 4 PARES.FORNECIMENTO E COLOCACAO</v>
      </c>
      <c r="C14627" s="115" t="s">
        <v>47394</v>
      </c>
      <c r="D14627" s="115" t="s">
        <v>37140</v>
      </c>
      <c r="I14627" s="115" t="s">
        <v>58</v>
      </c>
      <c r="J14627" s="115">
        <v>1.97</v>
      </c>
    </row>
    <row r="14628" spans="1:10" hidden="1">
      <c r="A14628" s="115" t="s">
        <v>14831</v>
      </c>
      <c r="B14628" s="115" t="str">
        <f t="shared" si="228"/>
        <v>CABO TELEFONICO CCI,DIAMETRO DO CONDUTOR 0,50MM,PARA 5 PARES.FORNECIMENTO E COLOCACAO</v>
      </c>
      <c r="C14628" s="115" t="s">
        <v>47395</v>
      </c>
      <c r="D14628" s="115" t="s">
        <v>37140</v>
      </c>
      <c r="I14628" s="115" t="s">
        <v>58</v>
      </c>
      <c r="J14628" s="115">
        <v>3.28</v>
      </c>
    </row>
    <row r="14629" spans="1:10" hidden="1">
      <c r="A14629" s="115" t="s">
        <v>14832</v>
      </c>
      <c r="B14629" s="115" t="str">
        <f t="shared" si="228"/>
        <v>CABO TELEFONICO CCI,DIAMETRO DO CONDUTOR 0,50MM,PARA 5 PARES.FORNECIMENTO E COLOCACAO</v>
      </c>
      <c r="C14629" s="115" t="s">
        <v>47395</v>
      </c>
      <c r="D14629" s="115" t="s">
        <v>37140</v>
      </c>
      <c r="I14629" s="115" t="s">
        <v>58</v>
      </c>
      <c r="J14629" s="115">
        <v>3.02</v>
      </c>
    </row>
    <row r="14630" spans="1:10" hidden="1">
      <c r="A14630" s="115" t="s">
        <v>14833</v>
      </c>
      <c r="B14630" s="115" t="str">
        <f t="shared" si="228"/>
        <v>CABO TELEFONICO CCI,DIAMETRO DO CONDUTOR 0,50MM,PARA 6 PARES.FORNECIMENTO E COLOCACAO</v>
      </c>
      <c r="C14630" s="115" t="s">
        <v>47396</v>
      </c>
      <c r="D14630" s="115" t="s">
        <v>37140</v>
      </c>
      <c r="I14630" s="115" t="s">
        <v>58</v>
      </c>
      <c r="J14630" s="115">
        <v>3.6</v>
      </c>
    </row>
    <row r="14631" spans="1:10" hidden="1">
      <c r="A14631" s="115" t="s">
        <v>14834</v>
      </c>
      <c r="B14631" s="115" t="str">
        <f t="shared" si="228"/>
        <v>CABO TELEFONICO CCI,DIAMETRO DO CONDUTOR 0,50MM,PARA 6 PARES.FORNECIMENTO E COLOCACAO</v>
      </c>
      <c r="C14631" s="115" t="s">
        <v>47396</v>
      </c>
      <c r="D14631" s="115" t="s">
        <v>37140</v>
      </c>
      <c r="I14631" s="115" t="s">
        <v>58</v>
      </c>
      <c r="J14631" s="115">
        <v>3.34</v>
      </c>
    </row>
    <row r="14632" spans="1:10" hidden="1">
      <c r="A14632" s="115" t="s">
        <v>14835</v>
      </c>
      <c r="B14632" s="115" t="str">
        <f t="shared" si="228"/>
        <v>CABO COAXIAL RG-59,ALCANCE MAXIMO 300M,PARA INSTALACAO CFTV.FORNECIMENTO E COLOCACAO</v>
      </c>
      <c r="C14632" s="115" t="s">
        <v>47397</v>
      </c>
      <c r="D14632" s="115" t="s">
        <v>37143</v>
      </c>
      <c r="I14632" s="115" t="s">
        <v>58</v>
      </c>
      <c r="J14632" s="115">
        <v>69.91</v>
      </c>
    </row>
    <row r="14633" spans="1:10" hidden="1">
      <c r="A14633" s="115" t="s">
        <v>14836</v>
      </c>
      <c r="B14633" s="115" t="str">
        <f t="shared" si="228"/>
        <v>CABO COAXIAL RG-59,ALCANCE MAXIMO 300M,PARA INSTALACAO CFTV.FORNECIMENTO E COLOCACAO</v>
      </c>
      <c r="C14633" s="115" t="s">
        <v>47397</v>
      </c>
      <c r="D14633" s="115" t="s">
        <v>37143</v>
      </c>
      <c r="I14633" s="115" t="s">
        <v>58</v>
      </c>
      <c r="J14633" s="115">
        <v>60.66</v>
      </c>
    </row>
    <row r="14634" spans="1:10" hidden="1">
      <c r="A14634" s="115" t="s">
        <v>14837</v>
      </c>
      <c r="B14634" s="115" t="str">
        <f t="shared" si="228"/>
        <v>CABO COAXIAL RG-06,ALCANCE MAXIMO 450M,PARA INSTALACAO CFTV.FORNECIMENTO E COLOCACAO</v>
      </c>
      <c r="C14634" s="115" t="s">
        <v>47398</v>
      </c>
      <c r="D14634" s="115" t="s">
        <v>37143</v>
      </c>
      <c r="I14634" s="115" t="s">
        <v>58</v>
      </c>
      <c r="J14634" s="115">
        <v>116.36</v>
      </c>
    </row>
    <row r="14635" spans="1:10" hidden="1">
      <c r="A14635" s="115" t="s">
        <v>14838</v>
      </c>
      <c r="B14635" s="115" t="str">
        <f t="shared" si="228"/>
        <v>CABO COAXIAL RG-06,ALCANCE MAXIMO 450M,PARA INSTALACAO CFTV.FORNECIMENTO E COLOCACAO</v>
      </c>
      <c r="C14635" s="115" t="s">
        <v>47398</v>
      </c>
      <c r="D14635" s="115" t="s">
        <v>37143</v>
      </c>
      <c r="I14635" s="115" t="s">
        <v>58</v>
      </c>
      <c r="J14635" s="115">
        <v>100.94</v>
      </c>
    </row>
    <row r="14636" spans="1:10" hidden="1">
      <c r="A14636" s="115" t="s">
        <v>14839</v>
      </c>
      <c r="B14636" s="115"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15" t="s">
        <v>47399</v>
      </c>
      <c r="D14636" s="115" t="s">
        <v>47400</v>
      </c>
      <c r="E14636" s="115" t="s">
        <v>47401</v>
      </c>
      <c r="F14636" s="115" t="s">
        <v>47402</v>
      </c>
      <c r="G14636" s="115" t="s">
        <v>47403</v>
      </c>
      <c r="H14636" s="115" t="s">
        <v>47404</v>
      </c>
      <c r="I14636" s="115" t="s">
        <v>6</v>
      </c>
      <c r="J14636" s="115">
        <v>1669.26</v>
      </c>
    </row>
    <row r="14637" spans="1:10" hidden="1">
      <c r="A14637" s="115" t="s">
        <v>14840</v>
      </c>
      <c r="B14637" s="115"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15" t="s">
        <v>47399</v>
      </c>
      <c r="D14637" s="115" t="s">
        <v>47400</v>
      </c>
      <c r="E14637" s="115" t="s">
        <v>47401</v>
      </c>
      <c r="F14637" s="115" t="s">
        <v>47402</v>
      </c>
      <c r="G14637" s="115" t="s">
        <v>47403</v>
      </c>
      <c r="H14637" s="115" t="s">
        <v>47404</v>
      </c>
      <c r="I14637" s="115" t="s">
        <v>6</v>
      </c>
      <c r="J14637" s="115">
        <v>1558.75</v>
      </c>
    </row>
    <row r="14638" spans="1:10" hidden="1">
      <c r="A14638" s="115" t="s">
        <v>14841</v>
      </c>
      <c r="B14638" s="115"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15" t="s">
        <v>47405</v>
      </c>
      <c r="D14638" s="115" t="s">
        <v>47406</v>
      </c>
      <c r="E14638" s="115" t="s">
        <v>47407</v>
      </c>
      <c r="F14638" s="115" t="s">
        <v>47408</v>
      </c>
      <c r="G14638" s="115" t="s">
        <v>47409</v>
      </c>
      <c r="H14638" s="115" t="s">
        <v>47410</v>
      </c>
      <c r="I14638" s="115" t="s">
        <v>6</v>
      </c>
      <c r="J14638" s="115">
        <v>1826.65</v>
      </c>
    </row>
    <row r="14639" spans="1:10" hidden="1">
      <c r="A14639" s="115" t="s">
        <v>14842</v>
      </c>
      <c r="B14639" s="115"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15" t="s">
        <v>47405</v>
      </c>
      <c r="D14639" s="115" t="s">
        <v>47406</v>
      </c>
      <c r="E14639" s="115" t="s">
        <v>47407</v>
      </c>
      <c r="F14639" s="115" t="s">
        <v>47408</v>
      </c>
      <c r="G14639" s="115" t="s">
        <v>47409</v>
      </c>
      <c r="H14639" s="115" t="s">
        <v>47410</v>
      </c>
      <c r="I14639" s="115" t="s">
        <v>6</v>
      </c>
      <c r="J14639" s="115">
        <v>1703.56</v>
      </c>
    </row>
    <row r="14640" spans="1:10" hidden="1">
      <c r="A14640" s="115" t="s">
        <v>14843</v>
      </c>
      <c r="B14640" s="115"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15" t="s">
        <v>47411</v>
      </c>
      <c r="D14640" s="115" t="s">
        <v>47412</v>
      </c>
      <c r="E14640" s="115" t="s">
        <v>47413</v>
      </c>
      <c r="F14640" s="115" t="s">
        <v>47414</v>
      </c>
      <c r="G14640" s="115" t="s">
        <v>47415</v>
      </c>
      <c r="H14640" s="115" t="s">
        <v>47416</v>
      </c>
      <c r="I14640" s="115" t="s">
        <v>6</v>
      </c>
      <c r="J14640" s="115">
        <v>2623.58</v>
      </c>
    </row>
    <row r="14641" spans="1:10" hidden="1">
      <c r="A14641" s="115" t="s">
        <v>14844</v>
      </c>
      <c r="B14641" s="115"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15" t="s">
        <v>47411</v>
      </c>
      <c r="D14641" s="115" t="s">
        <v>47412</v>
      </c>
      <c r="E14641" s="115" t="s">
        <v>47413</v>
      </c>
      <c r="F14641" s="115" t="s">
        <v>47414</v>
      </c>
      <c r="G14641" s="115" t="s">
        <v>47415</v>
      </c>
      <c r="H14641" s="115" t="s">
        <v>47416</v>
      </c>
      <c r="I14641" s="115" t="s">
        <v>6</v>
      </c>
      <c r="J14641" s="115">
        <v>2453.1999999999998</v>
      </c>
    </row>
    <row r="14642" spans="1:10" hidden="1">
      <c r="A14642" s="115" t="s">
        <v>14845</v>
      </c>
      <c r="B14642" s="115"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15" t="s">
        <v>47417</v>
      </c>
      <c r="D14642" s="115" t="s">
        <v>47418</v>
      </c>
      <c r="E14642" s="115" t="s">
        <v>47419</v>
      </c>
      <c r="F14642" s="115" t="s">
        <v>47420</v>
      </c>
      <c r="G14642" s="115" t="s">
        <v>47421</v>
      </c>
      <c r="H14642" s="115" t="s">
        <v>47422</v>
      </c>
      <c r="I14642" s="115" t="s">
        <v>6</v>
      </c>
      <c r="J14642" s="115">
        <v>4910.45</v>
      </c>
    </row>
    <row r="14643" spans="1:10" hidden="1">
      <c r="A14643" s="115" t="s">
        <v>14846</v>
      </c>
      <c r="B14643" s="115"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15" t="s">
        <v>47417</v>
      </c>
      <c r="D14643" s="115" t="s">
        <v>47418</v>
      </c>
      <c r="E14643" s="115" t="s">
        <v>47419</v>
      </c>
      <c r="F14643" s="115" t="s">
        <v>47420</v>
      </c>
      <c r="G14643" s="115" t="s">
        <v>47421</v>
      </c>
      <c r="H14643" s="115" t="s">
        <v>47422</v>
      </c>
      <c r="I14643" s="115" t="s">
        <v>6</v>
      </c>
      <c r="J14643" s="115">
        <v>4703.28</v>
      </c>
    </row>
    <row r="14644" spans="1:10" hidden="1">
      <c r="A14644" s="115" t="s">
        <v>14847</v>
      </c>
      <c r="B14644" s="115"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4" s="115" t="s">
        <v>47423</v>
      </c>
      <c r="D14644" s="115" t="s">
        <v>47424</v>
      </c>
      <c r="E14644" s="115" t="s">
        <v>47425</v>
      </c>
      <c r="F14644" s="115" t="s">
        <v>47426</v>
      </c>
      <c r="G14644" s="115" t="s">
        <v>47404</v>
      </c>
      <c r="I14644" s="115" t="s">
        <v>6</v>
      </c>
      <c r="J14644" s="115">
        <v>1027.78</v>
      </c>
    </row>
    <row r="14645" spans="1:10" hidden="1">
      <c r="A14645" s="115" t="s">
        <v>14848</v>
      </c>
      <c r="B14645" s="115"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5" s="115" t="s">
        <v>47423</v>
      </c>
      <c r="D14645" s="115" t="s">
        <v>47424</v>
      </c>
      <c r="E14645" s="115" t="s">
        <v>47425</v>
      </c>
      <c r="F14645" s="115" t="s">
        <v>47426</v>
      </c>
      <c r="G14645" s="115" t="s">
        <v>47404</v>
      </c>
      <c r="I14645" s="115" t="s">
        <v>6</v>
      </c>
      <c r="J14645" s="115">
        <v>931.45</v>
      </c>
    </row>
    <row r="14646" spans="1:10" hidden="1">
      <c r="A14646" s="115" t="s">
        <v>14849</v>
      </c>
      <c r="B14646" s="115"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6" s="115" t="s">
        <v>47423</v>
      </c>
      <c r="D14646" s="115" t="s">
        <v>47427</v>
      </c>
      <c r="E14646" s="115" t="s">
        <v>47428</v>
      </c>
      <c r="F14646" s="115" t="s">
        <v>47429</v>
      </c>
      <c r="G14646" s="115" t="s">
        <v>47430</v>
      </c>
      <c r="I14646" s="115" t="s">
        <v>6</v>
      </c>
      <c r="J14646" s="115">
        <v>1290.43</v>
      </c>
    </row>
    <row r="14647" spans="1:10" hidden="1">
      <c r="A14647" s="115" t="s">
        <v>14850</v>
      </c>
      <c r="B14647" s="115"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7" s="115" t="s">
        <v>47423</v>
      </c>
      <c r="D14647" s="115" t="s">
        <v>47427</v>
      </c>
      <c r="E14647" s="115" t="s">
        <v>47428</v>
      </c>
      <c r="F14647" s="115" t="s">
        <v>47429</v>
      </c>
      <c r="G14647" s="115" t="s">
        <v>47430</v>
      </c>
      <c r="I14647" s="115" t="s">
        <v>6</v>
      </c>
      <c r="J14647" s="115">
        <v>1168.4000000000001</v>
      </c>
    </row>
    <row r="14648" spans="1:10" hidden="1">
      <c r="A14648" s="115" t="s">
        <v>14851</v>
      </c>
      <c r="B14648" s="115"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8" s="115" t="s">
        <v>47423</v>
      </c>
      <c r="D14648" s="115" t="s">
        <v>47431</v>
      </c>
      <c r="E14648" s="115" t="s">
        <v>47432</v>
      </c>
      <c r="F14648" s="115" t="s">
        <v>47433</v>
      </c>
      <c r="G14648" s="115" t="s">
        <v>47434</v>
      </c>
      <c r="I14648" s="115" t="s">
        <v>6</v>
      </c>
      <c r="J14648" s="115">
        <v>1372.6</v>
      </c>
    </row>
    <row r="14649" spans="1:10" hidden="1">
      <c r="A14649" s="115" t="s">
        <v>14852</v>
      </c>
      <c r="B14649" s="115"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9" s="115" t="s">
        <v>47423</v>
      </c>
      <c r="D14649" s="115" t="s">
        <v>47431</v>
      </c>
      <c r="E14649" s="115" t="s">
        <v>47432</v>
      </c>
      <c r="F14649" s="115" t="s">
        <v>47433</v>
      </c>
      <c r="G14649" s="115" t="s">
        <v>47434</v>
      </c>
      <c r="I14649" s="115" t="s">
        <v>6</v>
      </c>
      <c r="J14649" s="115">
        <v>1240.29</v>
      </c>
    </row>
    <row r="14650" spans="1:10" hidden="1">
      <c r="A14650" s="115" t="s">
        <v>14853</v>
      </c>
      <c r="B14650" s="115"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0" s="115" t="s">
        <v>47423</v>
      </c>
      <c r="D14650" s="115" t="s">
        <v>47435</v>
      </c>
      <c r="E14650" s="115" t="s">
        <v>47436</v>
      </c>
      <c r="F14650" s="115" t="s">
        <v>47437</v>
      </c>
      <c r="G14650" s="115" t="s">
        <v>47438</v>
      </c>
      <c r="I14650" s="115" t="s">
        <v>6</v>
      </c>
      <c r="J14650" s="115">
        <v>3045.57</v>
      </c>
    </row>
    <row r="14651" spans="1:10" hidden="1">
      <c r="A14651" s="115" t="s">
        <v>14854</v>
      </c>
      <c r="B14651" s="115"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1" s="115" t="s">
        <v>47423</v>
      </c>
      <c r="D14651" s="115" t="s">
        <v>47435</v>
      </c>
      <c r="E14651" s="115" t="s">
        <v>47436</v>
      </c>
      <c r="F14651" s="115" t="s">
        <v>47437</v>
      </c>
      <c r="G14651" s="115" t="s">
        <v>47438</v>
      </c>
      <c r="I14651" s="115" t="s">
        <v>6</v>
      </c>
      <c r="J14651" s="115">
        <v>2837.07</v>
      </c>
    </row>
    <row r="14652" spans="1:10" hidden="1">
      <c r="A14652" s="115" t="s">
        <v>14855</v>
      </c>
      <c r="B14652" s="115" t="str">
        <f t="shared" si="228"/>
        <v>SUBESTACAO SIMPLIFICADA,PADRAO LIGHT,COM TRANSFORMADOR TRIFASICO DE 75KVA,13,8KV-220/127V,EXCLUSIVE CABINE DE MEDICAO</v>
      </c>
      <c r="C14652" s="115" t="s">
        <v>47439</v>
      </c>
      <c r="D14652" s="115" t="s">
        <v>47440</v>
      </c>
      <c r="I14652" s="115" t="s">
        <v>6</v>
      </c>
      <c r="J14652" s="115">
        <v>14589.23</v>
      </c>
    </row>
    <row r="14653" spans="1:10" hidden="1">
      <c r="A14653" s="115" t="s">
        <v>14856</v>
      </c>
      <c r="B14653" s="115" t="str">
        <f t="shared" si="228"/>
        <v>SUBESTACAO SIMPLIFICADA,PADRAO LIGHT,COM TRANSFORMADOR TRIFASICO DE 75KVA,13,8KV-220/127V,EXCLUSIVE CABINE DE MEDICAO</v>
      </c>
      <c r="C14653" s="115" t="s">
        <v>47439</v>
      </c>
      <c r="D14653" s="115" t="s">
        <v>47440</v>
      </c>
      <c r="I14653" s="115" t="s">
        <v>6</v>
      </c>
      <c r="J14653" s="115">
        <v>14280.02</v>
      </c>
    </row>
    <row r="14654" spans="1:10" hidden="1">
      <c r="A14654" s="115" t="s">
        <v>14857</v>
      </c>
      <c r="B14654" s="115" t="str">
        <f t="shared" si="228"/>
        <v>SUBESTACAO SIMPLIFICADA PADRAO LIGHT,COM TRANSFORMADOR TRIFASICO 112,5KVA,13,8KV-220/127V,EXCLUSIVE CABINE DE MEDICAO</v>
      </c>
      <c r="C14654" s="115" t="s">
        <v>47441</v>
      </c>
      <c r="D14654" s="115" t="s">
        <v>47442</v>
      </c>
      <c r="I14654" s="115" t="s">
        <v>6</v>
      </c>
      <c r="J14654" s="115">
        <v>16500.240000000002</v>
      </c>
    </row>
    <row r="14655" spans="1:10" hidden="1">
      <c r="A14655" s="115" t="s">
        <v>14858</v>
      </c>
      <c r="B14655" s="115" t="str">
        <f t="shared" si="228"/>
        <v>SUBESTACAO SIMPLIFICADA PADRAO LIGHT,COM TRANSFORMADOR TRIFASICO 112,5KVA,13,8KV-220/127V,EXCLUSIVE CABINE DE MEDICAO</v>
      </c>
      <c r="C14655" s="115" t="s">
        <v>47441</v>
      </c>
      <c r="D14655" s="115" t="s">
        <v>47442</v>
      </c>
      <c r="I14655" s="115" t="s">
        <v>6</v>
      </c>
      <c r="J14655" s="115">
        <v>16191.03</v>
      </c>
    </row>
    <row r="14656" spans="1:10" hidden="1">
      <c r="A14656" s="115" t="s">
        <v>14859</v>
      </c>
      <c r="B14656" s="115" t="str">
        <f t="shared" si="228"/>
        <v>SUBESTACAO SIMPLIFICADA PADRAO LIGHT,COM TRANSFORMADOR TRIFASICO DE 150KVA,13,8KV-220/127V,EXCLUSIVE CABINE DE MEDICAO</v>
      </c>
      <c r="C14656" s="115" t="s">
        <v>47441</v>
      </c>
      <c r="D14656" s="115" t="s">
        <v>47443</v>
      </c>
      <c r="I14656" s="115" t="s">
        <v>6</v>
      </c>
      <c r="J14656" s="115">
        <v>19006.21</v>
      </c>
    </row>
    <row r="14657" spans="1:10" hidden="1">
      <c r="A14657" s="115" t="s">
        <v>14860</v>
      </c>
      <c r="B14657" s="115" t="str">
        <f t="shared" si="228"/>
        <v>SUBESTACAO SIMPLIFICADA PADRAO LIGHT,COM TRANSFORMADOR TRIFASICO DE 150KVA,13,8KV-220/127V,EXCLUSIVE CABINE DE MEDICAO</v>
      </c>
      <c r="C14657" s="115" t="s">
        <v>47441</v>
      </c>
      <c r="D14657" s="115" t="s">
        <v>47443</v>
      </c>
      <c r="I14657" s="115" t="s">
        <v>6</v>
      </c>
      <c r="J14657" s="115">
        <v>18697.009999999998</v>
      </c>
    </row>
    <row r="14658" spans="1:10" hidden="1">
      <c r="A14658" s="115" t="s">
        <v>14861</v>
      </c>
      <c r="B14658" s="115" t="str">
        <f t="shared" si="228"/>
        <v>SUBESTACAO SIMPLIFICADA,PADRAO LIGHT,COM TRANSFORMADOR TRIFASICO DE 225KVA,13,8KV-220/127V,EXCLUSIVE CABINE DE MEDICAO</v>
      </c>
      <c r="C14658" s="115" t="s">
        <v>47439</v>
      </c>
      <c r="D14658" s="115" t="s">
        <v>47444</v>
      </c>
      <c r="I14658" s="115" t="s">
        <v>6</v>
      </c>
      <c r="J14658" s="115">
        <v>23684.33</v>
      </c>
    </row>
    <row r="14659" spans="1:10" hidden="1">
      <c r="A14659" s="115" t="s">
        <v>14862</v>
      </c>
      <c r="B14659" s="115" t="str">
        <f t="shared" si="228"/>
        <v>SUBESTACAO SIMPLIFICADA,PADRAO LIGHT,COM TRANSFORMADOR TRIFASICO DE 225KVA,13,8KV-220/127V,EXCLUSIVE CABINE DE MEDICAO</v>
      </c>
      <c r="C14659" s="115" t="s">
        <v>47439</v>
      </c>
      <c r="D14659" s="115" t="s">
        <v>47444</v>
      </c>
      <c r="I14659" s="115" t="s">
        <v>6</v>
      </c>
      <c r="J14659" s="115">
        <v>23375.13</v>
      </c>
    </row>
    <row r="14660" spans="1:10" hidden="1">
      <c r="A14660" s="115" t="s">
        <v>14863</v>
      </c>
      <c r="B14660" s="115" t="str">
        <f t="shared" si="228"/>
        <v>SUBESTACAO SIMPLIFICADA,PADRAO LIGHT,COM TRANSFORMADOR TRIFASICO DE 300KVA,13,8V-220/127V,EXCLUSIVE CABINE DE MEDICAO</v>
      </c>
      <c r="C14660" s="115" t="s">
        <v>47439</v>
      </c>
      <c r="D14660" s="115" t="s">
        <v>47445</v>
      </c>
      <c r="I14660" s="115" t="s">
        <v>6</v>
      </c>
      <c r="J14660" s="115">
        <v>25618.03</v>
      </c>
    </row>
    <row r="14661" spans="1:10" hidden="1">
      <c r="A14661" s="115" t="s">
        <v>14864</v>
      </c>
      <c r="B14661" s="115" t="str">
        <f t="shared" ref="B14661:B14724" si="229">C14661&amp;D14661&amp;E14661&amp;F14661&amp;G14661&amp;H14661</f>
        <v>SUBESTACAO SIMPLIFICADA,PADRAO LIGHT,COM TRANSFORMADOR TRIFASICO DE 300KVA,13,8V-220/127V,EXCLUSIVE CABINE DE MEDICAO</v>
      </c>
      <c r="C14661" s="115" t="s">
        <v>47439</v>
      </c>
      <c r="D14661" s="115" t="s">
        <v>47445</v>
      </c>
      <c r="I14661" s="115" t="s">
        <v>6</v>
      </c>
      <c r="J14661" s="115">
        <v>25308.82</v>
      </c>
    </row>
    <row r="14662" spans="1:10" hidden="1">
      <c r="A14662" s="115" t="s">
        <v>14865</v>
      </c>
      <c r="B14662" s="115" t="str">
        <f t="shared" si="229"/>
        <v>SUBESTACAO SIMPLIFICADA,PADRAO LIGHT,COM TRANSFORMADOR TRIFASICO DE 75KVA,13,8KV-220/127V,INCLUSIVE CABINE DE MEDICAO</v>
      </c>
      <c r="C14662" s="115" t="s">
        <v>47439</v>
      </c>
      <c r="D14662" s="115" t="s">
        <v>47446</v>
      </c>
      <c r="I14662" s="115" t="s">
        <v>6</v>
      </c>
      <c r="J14662" s="115">
        <v>24732.65</v>
      </c>
    </row>
    <row r="14663" spans="1:10" hidden="1">
      <c r="A14663" s="115" t="s">
        <v>14866</v>
      </c>
      <c r="B14663" s="115" t="str">
        <f t="shared" si="229"/>
        <v>SUBESTACAO SIMPLIFICADA,PADRAO LIGHT,COM TRANSFORMADOR TRIFASICO DE 75KVA,13,8KV-220/127V,INCLUSIVE CABINE DE MEDICAO</v>
      </c>
      <c r="C14663" s="115" t="s">
        <v>47439</v>
      </c>
      <c r="D14663" s="115" t="s">
        <v>47446</v>
      </c>
      <c r="I14663" s="115" t="s">
        <v>6</v>
      </c>
      <c r="J14663" s="115">
        <v>24220.39</v>
      </c>
    </row>
    <row r="14664" spans="1:10" hidden="1">
      <c r="A14664" s="115" t="s">
        <v>14867</v>
      </c>
      <c r="B14664" s="115" t="str">
        <f t="shared" si="229"/>
        <v>SUBESTACAO SIMPLIFICADA,PADRAO LIGHT,COM TRANSFORMADOR TRIFASICO DE 112,5KVA,13,8V-220/127V,INCLUSIVE CABINE DE MEDICAO</v>
      </c>
      <c r="C14664" s="115" t="s">
        <v>47439</v>
      </c>
      <c r="D14664" s="115" t="s">
        <v>47447</v>
      </c>
      <c r="I14664" s="115" t="s">
        <v>6</v>
      </c>
      <c r="J14664" s="115">
        <v>29018.14</v>
      </c>
    </row>
    <row r="14665" spans="1:10" hidden="1">
      <c r="A14665" s="115" t="s">
        <v>14868</v>
      </c>
      <c r="B14665" s="115" t="str">
        <f t="shared" si="229"/>
        <v>SUBESTACAO SIMPLIFICADA,PADRAO LIGHT,COM TRANSFORMADOR TRIFASICO DE 112,5KVA,13,8V-220/127V,INCLUSIVE CABINE DE MEDICAO</v>
      </c>
      <c r="C14665" s="115" t="s">
        <v>47439</v>
      </c>
      <c r="D14665" s="115" t="s">
        <v>47447</v>
      </c>
      <c r="I14665" s="115" t="s">
        <v>6</v>
      </c>
      <c r="J14665" s="115">
        <v>28505.88</v>
      </c>
    </row>
    <row r="14666" spans="1:10" hidden="1">
      <c r="A14666" s="115" t="s">
        <v>14869</v>
      </c>
      <c r="B14666" s="115" t="str">
        <f t="shared" si="229"/>
        <v>SUBESTACAO SIMPLIFICADA,PADRAO LIGHT,COM TRANSFORMADOR TRIFASICO DE 150KVA,13,8KV-220/127V,INCLUSIVE CABINE DE MEDICAO</v>
      </c>
      <c r="C14666" s="115" t="s">
        <v>47439</v>
      </c>
      <c r="D14666" s="115" t="s">
        <v>47448</v>
      </c>
      <c r="I14666" s="115" t="s">
        <v>6</v>
      </c>
      <c r="J14666" s="115">
        <v>31132.63</v>
      </c>
    </row>
    <row r="14667" spans="1:10" hidden="1">
      <c r="A14667" s="115" t="s">
        <v>14870</v>
      </c>
      <c r="B14667" s="115" t="str">
        <f t="shared" si="229"/>
        <v>SUBESTACAO SIMPLIFICADA,PADRAO LIGHT,COM TRANSFORMADOR TRIFASICO DE 150KVA,13,8KV-220/127V,INCLUSIVE CABINE DE MEDICAO</v>
      </c>
      <c r="C14667" s="115" t="s">
        <v>47439</v>
      </c>
      <c r="D14667" s="115" t="s">
        <v>47448</v>
      </c>
      <c r="I14667" s="115" t="s">
        <v>6</v>
      </c>
      <c r="J14667" s="115">
        <v>30620.37</v>
      </c>
    </row>
    <row r="14668" spans="1:10" hidden="1">
      <c r="A14668" s="115" t="s">
        <v>14871</v>
      </c>
      <c r="B14668" s="115" t="str">
        <f t="shared" si="229"/>
        <v>SUBESTACAO SIMPLIFICADA,PADRAO LIGHT,COM TRANSFORMADOR TRIFASICO DE 225KVA,13,8KV-220/127V,INCLUSIVE CABINE DE MEDICAO</v>
      </c>
      <c r="C14668" s="115" t="s">
        <v>47439</v>
      </c>
      <c r="D14668" s="115" t="s">
        <v>47449</v>
      </c>
      <c r="I14668" s="115" t="s">
        <v>6</v>
      </c>
      <c r="J14668" s="115">
        <v>39765.53</v>
      </c>
    </row>
    <row r="14669" spans="1:10" hidden="1">
      <c r="A14669" s="115" t="s">
        <v>14872</v>
      </c>
      <c r="B14669" s="115" t="str">
        <f t="shared" si="229"/>
        <v>SUBESTACAO SIMPLIFICADA,PADRAO LIGHT,COM TRANSFORMADOR TRIFASICO DE 225KVA,13,8KV-220/127V,INCLUSIVE CABINE DE MEDICAO</v>
      </c>
      <c r="C14669" s="115" t="s">
        <v>47439</v>
      </c>
      <c r="D14669" s="115" t="s">
        <v>47449</v>
      </c>
      <c r="I14669" s="115" t="s">
        <v>6</v>
      </c>
      <c r="J14669" s="115">
        <v>39253.269999999997</v>
      </c>
    </row>
    <row r="14670" spans="1:10" hidden="1">
      <c r="A14670" s="115" t="s">
        <v>14873</v>
      </c>
      <c r="B14670" s="115" t="str">
        <f t="shared" si="229"/>
        <v>SUBESTACAO SIMPLIFICADA,PADRAO LIGHT,COM TRANSFORMADOR TRIFASICO DE 300KVA,13,8KV-220V/127V,INCLUSIVE CABINE DE MEDICAO</v>
      </c>
      <c r="C14670" s="115" t="s">
        <v>47439</v>
      </c>
      <c r="D14670" s="115" t="s">
        <v>47450</v>
      </c>
      <c r="I14670" s="115" t="s">
        <v>6</v>
      </c>
      <c r="J14670" s="115">
        <v>43604.23</v>
      </c>
    </row>
    <row r="14671" spans="1:10" hidden="1">
      <c r="A14671" s="115" t="s">
        <v>14874</v>
      </c>
      <c r="B14671" s="115" t="str">
        <f t="shared" si="229"/>
        <v>SUBESTACAO SIMPLIFICADA,PADRAO LIGHT,COM TRANSFORMADOR TRIFASICO DE 300KVA,13,8KV-220V/127V,INCLUSIVE CABINE DE MEDICAO</v>
      </c>
      <c r="C14671" s="115" t="s">
        <v>47439</v>
      </c>
      <c r="D14671" s="115" t="s">
        <v>47450</v>
      </c>
      <c r="I14671" s="115" t="s">
        <v>6</v>
      </c>
      <c r="J14671" s="115">
        <v>43095.9</v>
      </c>
    </row>
    <row r="14672" spans="1:10" hidden="1">
      <c r="A14672" s="115" t="s">
        <v>14875</v>
      </c>
      <c r="B14672" s="115"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15" t="s">
        <v>47451</v>
      </c>
      <c r="D14672" s="115" t="s">
        <v>47452</v>
      </c>
      <c r="E14672" s="115" t="s">
        <v>47453</v>
      </c>
      <c r="F14672" s="115" t="s">
        <v>47454</v>
      </c>
      <c r="G14672" s="115" t="s">
        <v>47455</v>
      </c>
      <c r="I14672" s="115" t="s">
        <v>6</v>
      </c>
      <c r="J14672" s="115">
        <v>2475.31</v>
      </c>
    </row>
    <row r="14673" spans="1:10" hidden="1">
      <c r="A14673" s="115" t="s">
        <v>14876</v>
      </c>
      <c r="B14673" s="115"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15" t="s">
        <v>47451</v>
      </c>
      <c r="D14673" s="115" t="s">
        <v>47452</v>
      </c>
      <c r="E14673" s="115" t="s">
        <v>47453</v>
      </c>
      <c r="F14673" s="115" t="s">
        <v>47454</v>
      </c>
      <c r="G14673" s="115" t="s">
        <v>47455</v>
      </c>
      <c r="I14673" s="115" t="s">
        <v>6</v>
      </c>
      <c r="J14673" s="115">
        <v>2350.27</v>
      </c>
    </row>
    <row r="14674" spans="1:10" hidden="1">
      <c r="A14674" s="115" t="s">
        <v>14877</v>
      </c>
      <c r="B14674" s="115"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15" t="s">
        <v>47451</v>
      </c>
      <c r="D14674" s="115" t="s">
        <v>47456</v>
      </c>
      <c r="E14674" s="115" t="s">
        <v>47457</v>
      </c>
      <c r="F14674" s="115" t="s">
        <v>47458</v>
      </c>
      <c r="G14674" s="115" t="s">
        <v>47459</v>
      </c>
      <c r="H14674" s="115" t="s">
        <v>47460</v>
      </c>
      <c r="I14674" s="115" t="s">
        <v>6</v>
      </c>
      <c r="J14674" s="115">
        <v>2694.47</v>
      </c>
    </row>
    <row r="14675" spans="1:10" hidden="1">
      <c r="A14675" s="115" t="s">
        <v>14878</v>
      </c>
      <c r="B14675" s="115"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15" t="s">
        <v>47451</v>
      </c>
      <c r="D14675" s="115" t="s">
        <v>47456</v>
      </c>
      <c r="E14675" s="115" t="s">
        <v>47457</v>
      </c>
      <c r="F14675" s="115" t="s">
        <v>47458</v>
      </c>
      <c r="G14675" s="115" t="s">
        <v>47459</v>
      </c>
      <c r="H14675" s="115" t="s">
        <v>47460</v>
      </c>
      <c r="I14675" s="115" t="s">
        <v>6</v>
      </c>
      <c r="J14675" s="115">
        <v>2552.77</v>
      </c>
    </row>
    <row r="14676" spans="1:10" hidden="1">
      <c r="A14676" s="115" t="s">
        <v>14879</v>
      </c>
      <c r="B14676" s="115"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15" t="s">
        <v>47451</v>
      </c>
      <c r="D14676" s="115" t="s">
        <v>47461</v>
      </c>
      <c r="E14676" s="115" t="s">
        <v>47462</v>
      </c>
      <c r="F14676" s="115" t="s">
        <v>47463</v>
      </c>
      <c r="G14676" s="115" t="s">
        <v>47464</v>
      </c>
      <c r="H14676" s="115" t="s">
        <v>47434</v>
      </c>
      <c r="I14676" s="115" t="s">
        <v>6</v>
      </c>
      <c r="J14676" s="115">
        <v>2774.5</v>
      </c>
    </row>
    <row r="14677" spans="1:10" hidden="1">
      <c r="A14677" s="115" t="s">
        <v>14880</v>
      </c>
      <c r="B14677" s="115"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15" t="s">
        <v>47451</v>
      </c>
      <c r="D14677" s="115" t="s">
        <v>47461</v>
      </c>
      <c r="E14677" s="115" t="s">
        <v>47462</v>
      </c>
      <c r="F14677" s="115" t="s">
        <v>47463</v>
      </c>
      <c r="G14677" s="115" t="s">
        <v>47464</v>
      </c>
      <c r="H14677" s="115" t="s">
        <v>47434</v>
      </c>
      <c r="I14677" s="115" t="s">
        <v>6</v>
      </c>
      <c r="J14677" s="115">
        <v>2622.53</v>
      </c>
    </row>
    <row r="14678" spans="1:10" hidden="1">
      <c r="A14678" s="115" t="s">
        <v>14881</v>
      </c>
      <c r="B14678" s="115" t="str">
        <f t="shared" si="229"/>
        <v>ENTRADA DE ENERGIA INDIVIDUAL PADRAO LIGHT,MEDICAO DIRETA,REDE SUBTERRANEA,DEMANDA ENTRE 33,1 E 66,3KVA,INCLUSIVE CAIXASECCIONADORA(CSM200)E CAIXA DE PROTECAO(CPG225)INTERNA,E DEMAIS MATERIAIS NECESSARIOS,EXCLUSIVE DISJUNTOR E FIOS DE ENTRADA E SAIDA</v>
      </c>
      <c r="C14678" s="115" t="s">
        <v>47451</v>
      </c>
      <c r="D14678" s="115" t="s">
        <v>47465</v>
      </c>
      <c r="E14678" s="115" t="s">
        <v>47466</v>
      </c>
      <c r="F14678" s="115" t="s">
        <v>47467</v>
      </c>
      <c r="G14678" s="115" t="s">
        <v>47468</v>
      </c>
      <c r="I14678" s="115" t="s">
        <v>6</v>
      </c>
      <c r="J14678" s="115">
        <v>4269.5</v>
      </c>
    </row>
    <row r="14679" spans="1:10" hidden="1">
      <c r="A14679" s="115" t="s">
        <v>14882</v>
      </c>
      <c r="B14679" s="115" t="str">
        <f t="shared" si="229"/>
        <v>ENTRADA DE ENERGIA INDIVIDUAL PADRAO LIGHT,MEDICAO DIRETA,REDE SUBTERRANEA,DEMANDA ENTRE 33,1 E 66,3KVA,INCLUSIVE CAIXASECCIONADORA(CSM200)E CAIXA DE PROTECAO(CPG225)INTERNA,E DEMAIS MATERIAIS NECESSARIOS,EXCLUSIVE DISJUNTOR E FIOS DE ENTRADA E SAIDA</v>
      </c>
      <c r="C14679" s="115" t="s">
        <v>47451</v>
      </c>
      <c r="D14679" s="115" t="s">
        <v>47465</v>
      </c>
      <c r="E14679" s="115" t="s">
        <v>47466</v>
      </c>
      <c r="F14679" s="115" t="s">
        <v>47467</v>
      </c>
      <c r="G14679" s="115" t="s">
        <v>47468</v>
      </c>
      <c r="I14679" s="115" t="s">
        <v>6</v>
      </c>
      <c r="J14679" s="115">
        <v>4044.21</v>
      </c>
    </row>
    <row r="14680" spans="1:10" hidden="1">
      <c r="A14680" s="115" t="s">
        <v>14883</v>
      </c>
      <c r="B14680" s="115" t="str">
        <f t="shared" si="229"/>
        <v>SUBESTACAO SIMPLIFICADA PADRAO AMPLA,COM TRANSFORMADOR TRIFASICO DE 30KVA,INCLUSIVE CABINE DE MEDICAO,EM ALVENARIA,POSTE E TODOS OS MATERIAIS ELETRICOS NECESSARIOS</v>
      </c>
      <c r="C14680" s="115" t="s">
        <v>47469</v>
      </c>
      <c r="D14680" s="115" t="s">
        <v>47470</v>
      </c>
      <c r="E14680" s="115" t="s">
        <v>47471</v>
      </c>
      <c r="I14680" s="115" t="s">
        <v>6</v>
      </c>
      <c r="J14680" s="115">
        <v>15990.77</v>
      </c>
    </row>
    <row r="14681" spans="1:10" hidden="1">
      <c r="A14681" s="115" t="s">
        <v>14884</v>
      </c>
      <c r="B14681" s="115" t="str">
        <f t="shared" si="229"/>
        <v>SUBESTACAO SIMPLIFICADA PADRAO AMPLA,COM TRANSFORMADOR TRIFASICO DE 30KVA,INCLUSIVE CABINE DE MEDICAO,EM ALVENARIA,POSTE E TODOS OS MATERIAIS ELETRICOS NECESSARIOS</v>
      </c>
      <c r="C14681" s="115" t="s">
        <v>47469</v>
      </c>
      <c r="D14681" s="115" t="s">
        <v>47470</v>
      </c>
      <c r="E14681" s="115" t="s">
        <v>47471</v>
      </c>
      <c r="I14681" s="115" t="s">
        <v>6</v>
      </c>
      <c r="J14681" s="115">
        <v>15428.95</v>
      </c>
    </row>
    <row r="14682" spans="1:10" hidden="1">
      <c r="A14682" s="115" t="s">
        <v>14885</v>
      </c>
      <c r="B14682" s="115" t="str">
        <f t="shared" si="229"/>
        <v>SUBESTACAO SIMPLIFICADA PADRAO AMPLA,COM TRANSFORMADOR TRIFASICO DE 45KVA,INCLUSIVE MEDICAO,POSTE E TODOS OS MATERIAIS ELETRICOS NECESSARIOS</v>
      </c>
      <c r="C14682" s="115" t="s">
        <v>47469</v>
      </c>
      <c r="D14682" s="115" t="s">
        <v>47472</v>
      </c>
      <c r="E14682" s="115" t="s">
        <v>47473</v>
      </c>
      <c r="I14682" s="115" t="s">
        <v>6</v>
      </c>
      <c r="J14682" s="115">
        <v>18243.73</v>
      </c>
    </row>
    <row r="14683" spans="1:10" hidden="1">
      <c r="A14683" s="115" t="s">
        <v>14886</v>
      </c>
      <c r="B14683" s="115" t="str">
        <f t="shared" si="229"/>
        <v>SUBESTACAO SIMPLIFICADA PADRAO AMPLA,COM TRANSFORMADOR TRIFASICO DE 45KVA,INCLUSIVE MEDICAO,POSTE E TODOS OS MATERIAIS ELETRICOS NECESSARIOS</v>
      </c>
      <c r="C14683" s="115" t="s">
        <v>47469</v>
      </c>
      <c r="D14683" s="115" t="s">
        <v>47472</v>
      </c>
      <c r="E14683" s="115" t="s">
        <v>47473</v>
      </c>
      <c r="I14683" s="115" t="s">
        <v>6</v>
      </c>
      <c r="J14683" s="115">
        <v>17681.91</v>
      </c>
    </row>
    <row r="14684" spans="1:10" hidden="1">
      <c r="A14684" s="115" t="s">
        <v>14887</v>
      </c>
      <c r="B14684" s="115" t="str">
        <f t="shared" si="229"/>
        <v>SUBESTACAO SIMPLIFICADA PADRAO AMPLA,COM TRANSFORMADOR TRIFASICO DE 75KVA,INCLUSIVE MEDICAO,POSTE E TODOS OS MATERIAIS ELETRICOS NECESSARIOS</v>
      </c>
      <c r="C14684" s="115" t="s">
        <v>47469</v>
      </c>
      <c r="D14684" s="115" t="s">
        <v>47474</v>
      </c>
      <c r="E14684" s="115" t="s">
        <v>47473</v>
      </c>
      <c r="I14684" s="115" t="s">
        <v>6</v>
      </c>
      <c r="J14684" s="115">
        <v>22877.65</v>
      </c>
    </row>
    <row r="14685" spans="1:10" hidden="1">
      <c r="A14685" s="115" t="s">
        <v>14888</v>
      </c>
      <c r="B14685" s="115" t="str">
        <f t="shared" si="229"/>
        <v>SUBESTACAO SIMPLIFICADA PADRAO AMPLA,COM TRANSFORMADOR TRIFASICO DE 75KVA,INCLUSIVE MEDICAO,POSTE E TODOS OS MATERIAIS ELETRICOS NECESSARIOS</v>
      </c>
      <c r="C14685" s="115" t="s">
        <v>47469</v>
      </c>
      <c r="D14685" s="115" t="s">
        <v>47474</v>
      </c>
      <c r="E14685" s="115" t="s">
        <v>47473</v>
      </c>
      <c r="I14685" s="115" t="s">
        <v>6</v>
      </c>
      <c r="J14685" s="115">
        <v>22315.83</v>
      </c>
    </row>
    <row r="14686" spans="1:10" hidden="1">
      <c r="A14686" s="115" t="s">
        <v>14889</v>
      </c>
      <c r="B14686" s="115" t="str">
        <f t="shared" si="229"/>
        <v>SUBESTACAO SIMPLIFICADA PADRAO AMPLA,COM TRANSFORMADOR TRIFASICO DE 112,5KVA,INCLUSIVE MEDICAO,POSTE E TODOS OS MATERIAIS ELETRICOS NECESSARIOS</v>
      </c>
      <c r="C14686" s="115" t="s">
        <v>47469</v>
      </c>
      <c r="D14686" s="115" t="s">
        <v>47475</v>
      </c>
      <c r="E14686" s="115" t="s">
        <v>47476</v>
      </c>
      <c r="I14686" s="115" t="s">
        <v>6</v>
      </c>
      <c r="J14686" s="115">
        <v>24330.11</v>
      </c>
    </row>
    <row r="14687" spans="1:10" hidden="1">
      <c r="A14687" s="115" t="s">
        <v>14890</v>
      </c>
      <c r="B14687" s="115" t="str">
        <f t="shared" si="229"/>
        <v>SUBESTACAO SIMPLIFICADA PADRAO AMPLA,COM TRANSFORMADOR TRIFASICO DE 112,5KVA,INCLUSIVE MEDICAO,POSTE E TODOS OS MATERIAIS ELETRICOS NECESSARIOS</v>
      </c>
      <c r="C14687" s="115" t="s">
        <v>47469</v>
      </c>
      <c r="D14687" s="115" t="s">
        <v>47475</v>
      </c>
      <c r="E14687" s="115" t="s">
        <v>47476</v>
      </c>
      <c r="I14687" s="115" t="s">
        <v>6</v>
      </c>
      <c r="J14687" s="115">
        <v>23762.87</v>
      </c>
    </row>
    <row r="14688" spans="1:10" hidden="1">
      <c r="A14688" s="115" t="s">
        <v>14891</v>
      </c>
      <c r="B14688" s="115" t="str">
        <f t="shared" si="229"/>
        <v>SUBESTACAO SIMPLIFICADA PADRAO AMPLA,COM TRANSFORMADOR TRIFASICO DE 150KVA,INCLUSIVE MEDICAO,POSTE E TODOS OS MATERIAISELETRICOS NECESSARIOS</v>
      </c>
      <c r="C14688" s="115" t="s">
        <v>47469</v>
      </c>
      <c r="D14688" s="115" t="s">
        <v>47477</v>
      </c>
      <c r="E14688" s="115" t="s">
        <v>47478</v>
      </c>
      <c r="I14688" s="115" t="s">
        <v>6</v>
      </c>
      <c r="J14688" s="115">
        <v>27707.31</v>
      </c>
    </row>
    <row r="14689" spans="1:10" hidden="1">
      <c r="A14689" s="115" t="s">
        <v>14892</v>
      </c>
      <c r="B14689" s="115" t="str">
        <f t="shared" si="229"/>
        <v>SUBESTACAO SIMPLIFICADA PADRAO AMPLA,COM TRANSFORMADOR TRIFASICO DE 150KVA,INCLUSIVE MEDICAO,POSTE E TODOS OS MATERIAISELETRICOS NECESSARIOS</v>
      </c>
      <c r="C14689" s="115" t="s">
        <v>47469</v>
      </c>
      <c r="D14689" s="115" t="s">
        <v>47477</v>
      </c>
      <c r="E14689" s="115" t="s">
        <v>47478</v>
      </c>
      <c r="I14689" s="115" t="s">
        <v>6</v>
      </c>
      <c r="J14689" s="115">
        <v>27140.07</v>
      </c>
    </row>
    <row r="14690" spans="1:10" hidden="1">
      <c r="A14690" s="115" t="s">
        <v>14893</v>
      </c>
      <c r="B14690" s="115" t="str">
        <f t="shared" si="229"/>
        <v>SUBESTACAO SIMPLIFICADA PADRAO AMPLA,COM TRANSFORMADOR TRIFASICO DE 30KVA,EXCLUSIVE CABINE DE MEDICAO</v>
      </c>
      <c r="C14690" s="115" t="s">
        <v>47469</v>
      </c>
      <c r="D14690" s="115" t="s">
        <v>47479</v>
      </c>
      <c r="I14690" s="115" t="s">
        <v>6</v>
      </c>
      <c r="J14690" s="115">
        <v>12396.13</v>
      </c>
    </row>
    <row r="14691" spans="1:10" hidden="1">
      <c r="A14691" s="115" t="s">
        <v>14894</v>
      </c>
      <c r="B14691" s="115" t="str">
        <f t="shared" si="229"/>
        <v>SUBESTACAO SIMPLIFICADA PADRAO AMPLA,COM TRANSFORMADOR TRIFASICO DE 30KVA,EXCLUSIVE CABINE DE MEDICAO</v>
      </c>
      <c r="C14691" s="115" t="s">
        <v>47469</v>
      </c>
      <c r="D14691" s="115" t="s">
        <v>47479</v>
      </c>
      <c r="I14691" s="115" t="s">
        <v>6</v>
      </c>
      <c r="J14691" s="115">
        <v>12031.97</v>
      </c>
    </row>
    <row r="14692" spans="1:10" hidden="1">
      <c r="A14692" s="115" t="s">
        <v>14895</v>
      </c>
      <c r="B14692" s="115" t="str">
        <f t="shared" si="229"/>
        <v>SUBESTACAO SIMPLIFICADA PADRAO AMPLA,COM TRANSFORMADOR TRIFASICO DE 45KVA,EXCLUSIVE CABINE DE MEDICAO</v>
      </c>
      <c r="C14692" s="115" t="s">
        <v>47469</v>
      </c>
      <c r="D14692" s="115" t="s">
        <v>47480</v>
      </c>
      <c r="I14692" s="115" t="s">
        <v>6</v>
      </c>
      <c r="J14692" s="115">
        <v>13288.42</v>
      </c>
    </row>
    <row r="14693" spans="1:10" hidden="1">
      <c r="A14693" s="115" t="s">
        <v>14896</v>
      </c>
      <c r="B14693" s="115" t="str">
        <f t="shared" si="229"/>
        <v>SUBESTACAO SIMPLIFICADA PADRAO AMPLA,COM TRANSFORMADOR TRIFASICO DE 45KVA,EXCLUSIVE CABINE DE MEDICAO</v>
      </c>
      <c r="C14693" s="115" t="s">
        <v>47469</v>
      </c>
      <c r="D14693" s="115" t="s">
        <v>47480</v>
      </c>
      <c r="I14693" s="115" t="s">
        <v>6</v>
      </c>
      <c r="J14693" s="115">
        <v>12924.26</v>
      </c>
    </row>
    <row r="14694" spans="1:10" hidden="1">
      <c r="A14694" s="115" t="s">
        <v>14897</v>
      </c>
      <c r="B14694" s="115" t="str">
        <f t="shared" si="229"/>
        <v>SUBESTACAO SIMPLIFICADA PADRAO AMPLA,COM TRANSFORMADOR TRIFASICO DE 75KVA,EXCLUSIVE CABINE DE MEDICAO</v>
      </c>
      <c r="C14694" s="115" t="s">
        <v>47469</v>
      </c>
      <c r="D14694" s="115" t="s">
        <v>47481</v>
      </c>
      <c r="I14694" s="115" t="s">
        <v>6</v>
      </c>
      <c r="J14694" s="115">
        <v>14905.35</v>
      </c>
    </row>
    <row r="14695" spans="1:10" hidden="1">
      <c r="A14695" s="115" t="s">
        <v>14898</v>
      </c>
      <c r="B14695" s="115" t="str">
        <f t="shared" si="229"/>
        <v>SUBESTACAO SIMPLIFICADA PADRAO AMPLA,COM TRANSFORMADOR TRIFASICO DE 75KVA,EXCLUSIVE CABINE DE MEDICAO</v>
      </c>
      <c r="C14695" s="115" t="s">
        <v>47469</v>
      </c>
      <c r="D14695" s="115" t="s">
        <v>47481</v>
      </c>
      <c r="I14695" s="115" t="s">
        <v>6</v>
      </c>
      <c r="J14695" s="115">
        <v>14541.19</v>
      </c>
    </row>
    <row r="14696" spans="1:10" hidden="1">
      <c r="A14696" s="115" t="s">
        <v>14899</v>
      </c>
      <c r="B14696" s="115" t="str">
        <f t="shared" si="229"/>
        <v>SUBESTACAO SIMPLIFICADA PADRAO AMPLA,COM TRANSFORMADOR TRIFASICO DE 112,5KVA,EXCLUSIVE CABINE DE MEDICAO</v>
      </c>
      <c r="C14696" s="115" t="s">
        <v>47469</v>
      </c>
      <c r="D14696" s="115" t="s">
        <v>47482</v>
      </c>
      <c r="I14696" s="115" t="s">
        <v>6</v>
      </c>
      <c r="J14696" s="115">
        <v>16901.27</v>
      </c>
    </row>
    <row r="14697" spans="1:10" hidden="1">
      <c r="A14697" s="115" t="s">
        <v>14900</v>
      </c>
      <c r="B14697" s="115" t="str">
        <f t="shared" si="229"/>
        <v>SUBESTACAO SIMPLIFICADA PADRAO AMPLA,COM TRANSFORMADOR TRIFASICO DE 112,5KVA,EXCLUSIVE CABINE DE MEDICAO</v>
      </c>
      <c r="C14697" s="115" t="s">
        <v>47469</v>
      </c>
      <c r="D14697" s="115" t="s">
        <v>47482</v>
      </c>
      <c r="I14697" s="115" t="s">
        <v>6</v>
      </c>
      <c r="J14697" s="115">
        <v>16533.93</v>
      </c>
    </row>
    <row r="14698" spans="1:10" hidden="1">
      <c r="A14698" s="115" t="s">
        <v>14901</v>
      </c>
      <c r="B14698" s="115" t="str">
        <f t="shared" si="229"/>
        <v>SUBESTACAO SIMPLIFICADA PADRAO AMPLA,COM TRANSFORMADOR TRIFASICO DE 150KVA,EXCLUSIVE CABINE DE MEDICAO</v>
      </c>
      <c r="C14698" s="115" t="s">
        <v>47469</v>
      </c>
      <c r="D14698" s="115" t="s">
        <v>47483</v>
      </c>
      <c r="I14698" s="115" t="s">
        <v>6</v>
      </c>
      <c r="J14698" s="115">
        <v>19304.68</v>
      </c>
    </row>
    <row r="14699" spans="1:10" hidden="1">
      <c r="A14699" s="115" t="s">
        <v>14902</v>
      </c>
      <c r="B14699" s="115" t="str">
        <f t="shared" si="229"/>
        <v>SUBESTACAO SIMPLIFICADA PADRAO AMPLA,COM TRANSFORMADOR TRIFASICO DE 150KVA,EXCLUSIVE CABINE DE MEDICAO</v>
      </c>
      <c r="C14699" s="115" t="s">
        <v>47469</v>
      </c>
      <c r="D14699" s="115" t="s">
        <v>47483</v>
      </c>
      <c r="I14699" s="115" t="s">
        <v>6</v>
      </c>
      <c r="J14699" s="115">
        <v>18937.34</v>
      </c>
    </row>
    <row r="14700" spans="1:10" hidden="1">
      <c r="A14700" s="115" t="s">
        <v>14903</v>
      </c>
      <c r="B14700" s="115" t="str">
        <f t="shared" si="229"/>
        <v>SUBESTACAO DE 225KVA,13,8KV-220/127V,INSTALADA EM PLATAFORMA AO TEMPO,PADRAO AMPLA,INCLUSIVE CABINE DE MEDICAO</v>
      </c>
      <c r="C14700" s="115" t="s">
        <v>47484</v>
      </c>
      <c r="D14700" s="115" t="s">
        <v>47485</v>
      </c>
      <c r="I14700" s="115" t="s">
        <v>6</v>
      </c>
      <c r="J14700" s="115">
        <v>38420.449999999997</v>
      </c>
    </row>
    <row r="14701" spans="1:10" hidden="1">
      <c r="A14701" s="115" t="s">
        <v>14904</v>
      </c>
      <c r="B14701" s="115" t="str">
        <f t="shared" si="229"/>
        <v>SUBESTACAO DE 225KVA,13,8KV-220/127V,INSTALADA EM PLATAFORMA AO TEMPO,PADRAO AMPLA,INCLUSIVE CABINE DE MEDICAO</v>
      </c>
      <c r="C14701" s="115" t="s">
        <v>47484</v>
      </c>
      <c r="D14701" s="115" t="s">
        <v>47485</v>
      </c>
      <c r="I14701" s="115" t="s">
        <v>6</v>
      </c>
      <c r="J14701" s="115">
        <v>37846.57</v>
      </c>
    </row>
    <row r="14702" spans="1:10" hidden="1">
      <c r="A14702" s="115" t="s">
        <v>14905</v>
      </c>
      <c r="B14702" s="115" t="str">
        <f t="shared" si="229"/>
        <v>SUBESTACAO DE 225KVA,13,8KV-220/127V,INSTALADA EM PLATAFORMA AO TEMPO,PADRAO AMPLA,EXCLUSIVE CABINE DE MEDICAO</v>
      </c>
      <c r="C14702" s="115" t="s">
        <v>47484</v>
      </c>
      <c r="D14702" s="115" t="s">
        <v>47486</v>
      </c>
      <c r="I14702" s="115" t="s">
        <v>6</v>
      </c>
      <c r="J14702" s="115">
        <v>26096.52</v>
      </c>
    </row>
    <row r="14703" spans="1:10" hidden="1">
      <c r="A14703" s="115" t="s">
        <v>14906</v>
      </c>
      <c r="B14703" s="115" t="str">
        <f t="shared" si="229"/>
        <v>SUBESTACAO DE 225KVA,13,8KV-220/127V,INSTALADA EM PLATAFORMA AO TEMPO,PADRAO AMPLA,EXCLUSIVE CABINE DE MEDICAO</v>
      </c>
      <c r="C14703" s="115" t="s">
        <v>47484</v>
      </c>
      <c r="D14703" s="115" t="s">
        <v>47486</v>
      </c>
      <c r="I14703" s="115" t="s">
        <v>6</v>
      </c>
      <c r="J14703" s="115">
        <v>25722.54</v>
      </c>
    </row>
    <row r="14704" spans="1:10" hidden="1">
      <c r="A14704" s="115" t="s">
        <v>14907</v>
      </c>
      <c r="B14704" s="115"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15" t="s">
        <v>47487</v>
      </c>
      <c r="D14704" s="115" t="s">
        <v>47488</v>
      </c>
      <c r="E14704" s="115" t="s">
        <v>47489</v>
      </c>
      <c r="F14704" s="115" t="s">
        <v>47490</v>
      </c>
      <c r="G14704" s="115" t="s">
        <v>47491</v>
      </c>
      <c r="I14704" s="115" t="s">
        <v>1018</v>
      </c>
      <c r="J14704" s="115">
        <v>22.74</v>
      </c>
    </row>
    <row r="14705" spans="1:10" hidden="1">
      <c r="A14705" s="115" t="s">
        <v>14908</v>
      </c>
      <c r="B14705" s="115"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15" t="s">
        <v>47487</v>
      </c>
      <c r="D14705" s="115" t="s">
        <v>47488</v>
      </c>
      <c r="E14705" s="115" t="s">
        <v>47489</v>
      </c>
      <c r="F14705" s="115" t="s">
        <v>47490</v>
      </c>
      <c r="G14705" s="115" t="s">
        <v>47491</v>
      </c>
      <c r="I14705" s="115" t="s">
        <v>1018</v>
      </c>
      <c r="J14705" s="115">
        <v>21.75</v>
      </c>
    </row>
    <row r="14706" spans="1:10" hidden="1">
      <c r="A14706" s="115" t="s">
        <v>14909</v>
      </c>
      <c r="B14706" s="115" t="str">
        <f t="shared" si="229"/>
        <v>INSTALACAO COM TUBULACAO DE COBRE DE 15MM,PARA USO MEDICINAL,INCLUSIVE ACESSORIOS DE FIXACAO,CONEXOES E LIMPEZA,EXCLUSIVE POSTO DE CONSUMO,PAINEL DE ALARME,VALVULA E CENTRAL DE DISTRIBUICAO (VIDE FAMILIA 18.050)</v>
      </c>
      <c r="C14706" s="115" t="s">
        <v>47492</v>
      </c>
      <c r="D14706" s="115" t="s">
        <v>47493</v>
      </c>
      <c r="E14706" s="115" t="s">
        <v>47494</v>
      </c>
      <c r="F14706" s="115" t="s">
        <v>47495</v>
      </c>
      <c r="I14706" s="115" t="s">
        <v>58</v>
      </c>
      <c r="J14706" s="115">
        <v>96.44</v>
      </c>
    </row>
    <row r="14707" spans="1:10" hidden="1">
      <c r="A14707" s="115" t="s">
        <v>14910</v>
      </c>
      <c r="B14707" s="115" t="str">
        <f t="shared" si="229"/>
        <v>INSTALACAO COM TUBULACAO DE COBRE DE 15MM,PARA USO MEDICINAL,INCLUSIVE ACESSORIOS DE FIXACAO,CONEXOES E LIMPEZA,EXCLUSIVE POSTO DE CONSUMO,PAINEL DE ALARME,VALVULA E CENTRAL DE DISTRIBUICAO (VIDE FAMILIA 18.050)</v>
      </c>
      <c r="C14707" s="115" t="s">
        <v>47492</v>
      </c>
      <c r="D14707" s="115" t="s">
        <v>47493</v>
      </c>
      <c r="E14707" s="115" t="s">
        <v>47494</v>
      </c>
      <c r="F14707" s="115" t="s">
        <v>47495</v>
      </c>
      <c r="I14707" s="115" t="s">
        <v>58</v>
      </c>
      <c r="J14707" s="115">
        <v>88.66</v>
      </c>
    </row>
    <row r="14708" spans="1:10" hidden="1">
      <c r="A14708" s="115" t="s">
        <v>14911</v>
      </c>
      <c r="B14708" s="115" t="str">
        <f t="shared" si="229"/>
        <v>INSTALACAO COM TUBULACAO DE COBRE DE 22MM,PARA USO MEDICINAL,INCLUSIVE ACESSORIOS DE FIXACAO,CONEXOES E LIMPEZA,EXCLUSIVE POSTO DE CONSUMO,PAINEL DE ALARME,VALVULA E CENTRAL DE DISTRIBUICAO(VIDE FAMILIA 18.050)</v>
      </c>
      <c r="C14708" s="115" t="s">
        <v>47496</v>
      </c>
      <c r="D14708" s="115" t="s">
        <v>47493</v>
      </c>
      <c r="E14708" s="115" t="s">
        <v>47494</v>
      </c>
      <c r="F14708" s="115" t="s">
        <v>47497</v>
      </c>
      <c r="I14708" s="115" t="s">
        <v>58</v>
      </c>
      <c r="J14708" s="115">
        <v>109.5</v>
      </c>
    </row>
    <row r="14709" spans="1:10" hidden="1">
      <c r="A14709" s="115" t="s">
        <v>14912</v>
      </c>
      <c r="B14709" s="115" t="str">
        <f t="shared" si="229"/>
        <v>INSTALACAO COM TUBULACAO DE COBRE DE 22MM,PARA USO MEDICINAL,INCLUSIVE ACESSORIOS DE FIXACAO,CONEXOES E LIMPEZA,EXCLUSIVE POSTO DE CONSUMO,PAINEL DE ALARME,VALVULA E CENTRAL DE DISTRIBUICAO(VIDE FAMILIA 18.050)</v>
      </c>
      <c r="C14709" s="115" t="s">
        <v>47496</v>
      </c>
      <c r="D14709" s="115" t="s">
        <v>47493</v>
      </c>
      <c r="E14709" s="115" t="s">
        <v>47494</v>
      </c>
      <c r="F14709" s="115" t="s">
        <v>47497</v>
      </c>
      <c r="I14709" s="115" t="s">
        <v>58</v>
      </c>
      <c r="J14709" s="115">
        <v>101.52</v>
      </c>
    </row>
    <row r="14710" spans="1:10" hidden="1">
      <c r="A14710" s="115" t="s">
        <v>14913</v>
      </c>
      <c r="B14710" s="115" t="str">
        <f t="shared" si="229"/>
        <v>INSTALACAO COM TUBULACAO DE COBRE DE 28MM,PARA USO MEDICINAL,INCLUSIVE ACESSORIOS DE FIXACAO,CONEXOES E LIMPEZA,EXCLUSIVE POSTO DE CONSUMO,PAINEL DE ALARME,VALVULA E CENTRAL DE DISTRIBUICAO (VIDE FAMILIA 18.050)</v>
      </c>
      <c r="C14710" s="115" t="s">
        <v>47498</v>
      </c>
      <c r="D14710" s="115" t="s">
        <v>47493</v>
      </c>
      <c r="E14710" s="115" t="s">
        <v>47494</v>
      </c>
      <c r="F14710" s="115" t="s">
        <v>47495</v>
      </c>
      <c r="I14710" s="115" t="s">
        <v>58</v>
      </c>
      <c r="J14710" s="115">
        <v>132.94</v>
      </c>
    </row>
    <row r="14711" spans="1:10" hidden="1">
      <c r="A14711" s="115" t="s">
        <v>14914</v>
      </c>
      <c r="B14711" s="115" t="str">
        <f t="shared" si="229"/>
        <v>INSTALACAO COM TUBULACAO DE COBRE DE 28MM,PARA USO MEDICINAL,INCLUSIVE ACESSORIOS DE FIXACAO,CONEXOES E LIMPEZA,EXCLUSIVE POSTO DE CONSUMO,PAINEL DE ALARME,VALVULA E CENTRAL DE DISTRIBUICAO (VIDE FAMILIA 18.050)</v>
      </c>
      <c r="C14711" s="115" t="s">
        <v>47498</v>
      </c>
      <c r="D14711" s="115" t="s">
        <v>47493</v>
      </c>
      <c r="E14711" s="115" t="s">
        <v>47494</v>
      </c>
      <c r="F14711" s="115" t="s">
        <v>47495</v>
      </c>
      <c r="I14711" s="115" t="s">
        <v>58</v>
      </c>
      <c r="J14711" s="115">
        <v>124.76</v>
      </c>
    </row>
    <row r="14712" spans="1:10" hidden="1">
      <c r="A14712" s="115" t="s">
        <v>14915</v>
      </c>
      <c r="B14712" s="115" t="str">
        <f t="shared" si="229"/>
        <v>INSTALACAO COM TUBULACAO DE COBRE DE 35MM,PARA USO MEDICINAL,INCLUSIVE ACESSORIOS DE FIXACAO,CONEXOES E LIMPEZA,EXCLUSIVE POSTO DE CONSUMO,PAINEL DE ALARME,VALVULA E CENTRAL DE DISTRIBUICAO (VIDE FAMILIA 18.050)</v>
      </c>
      <c r="C14712" s="115" t="s">
        <v>47499</v>
      </c>
      <c r="D14712" s="115" t="s">
        <v>47493</v>
      </c>
      <c r="E14712" s="115" t="s">
        <v>47494</v>
      </c>
      <c r="F14712" s="115" t="s">
        <v>47495</v>
      </c>
      <c r="I14712" s="115" t="s">
        <v>58</v>
      </c>
      <c r="J14712" s="115">
        <v>180.85</v>
      </c>
    </row>
    <row r="14713" spans="1:10" hidden="1">
      <c r="A14713" s="115" t="s">
        <v>14916</v>
      </c>
      <c r="B14713" s="115" t="str">
        <f t="shared" si="229"/>
        <v>INSTALACAO COM TUBULACAO DE COBRE DE 35MM,PARA USO MEDICINAL,INCLUSIVE ACESSORIOS DE FIXACAO,CONEXOES E LIMPEZA,EXCLUSIVE POSTO DE CONSUMO,PAINEL DE ALARME,VALVULA E CENTRAL DE DISTRIBUICAO (VIDE FAMILIA 18.050)</v>
      </c>
      <c r="C14713" s="115" t="s">
        <v>47499</v>
      </c>
      <c r="D14713" s="115" t="s">
        <v>47493</v>
      </c>
      <c r="E14713" s="115" t="s">
        <v>47494</v>
      </c>
      <c r="F14713" s="115" t="s">
        <v>47495</v>
      </c>
      <c r="I14713" s="115" t="s">
        <v>58</v>
      </c>
      <c r="J14713" s="115">
        <v>172.46</v>
      </c>
    </row>
    <row r="14714" spans="1:10" hidden="1">
      <c r="A14714" s="115" t="s">
        <v>14917</v>
      </c>
      <c r="B14714" s="115" t="str">
        <f t="shared" si="229"/>
        <v>INSTALACAO COM TUBULACAO DE COBRE DE 42MM,PARA USO MEDICINAL,INCLUSIVE ACESSORIOS DE FIXACAO,CONEXOES E LIMPEZA,EXCLUSIVE POSTO DE CONSUMO,PAINEL DE ALARME,VALVULA E CENTRAL DE DISTRIBUICAO (VIDE FAMILIA 18.050)</v>
      </c>
      <c r="C14714" s="115" t="s">
        <v>47500</v>
      </c>
      <c r="D14714" s="115" t="s">
        <v>47493</v>
      </c>
      <c r="E14714" s="115" t="s">
        <v>47494</v>
      </c>
      <c r="F14714" s="115" t="s">
        <v>47495</v>
      </c>
      <c r="I14714" s="115" t="s">
        <v>58</v>
      </c>
      <c r="J14714" s="115">
        <v>207.34</v>
      </c>
    </row>
    <row r="14715" spans="1:10" hidden="1">
      <c r="A14715" s="115" t="s">
        <v>14918</v>
      </c>
      <c r="B14715" s="115" t="str">
        <f t="shared" si="229"/>
        <v>INSTALACAO COM TUBULACAO DE COBRE DE 42MM,PARA USO MEDICINAL,INCLUSIVE ACESSORIOS DE FIXACAO,CONEXOES E LIMPEZA,EXCLUSIVE POSTO DE CONSUMO,PAINEL DE ALARME,VALVULA E CENTRAL DE DISTRIBUICAO (VIDE FAMILIA 18.050)</v>
      </c>
      <c r="C14715" s="115" t="s">
        <v>47500</v>
      </c>
      <c r="D14715" s="115" t="s">
        <v>47493</v>
      </c>
      <c r="E14715" s="115" t="s">
        <v>47494</v>
      </c>
      <c r="F14715" s="115" t="s">
        <v>47495</v>
      </c>
      <c r="I14715" s="115" t="s">
        <v>58</v>
      </c>
      <c r="J14715" s="115">
        <v>198.74</v>
      </c>
    </row>
    <row r="14716" spans="1:10" hidden="1">
      <c r="A14716" s="115" t="s">
        <v>14919</v>
      </c>
      <c r="B14716" s="115" t="str">
        <f t="shared" si="229"/>
        <v>INSTALACAO COM TUBULACAO DE COBRE DE 54MM,PARA USO MEDICINAL,INCLUSIVE ACESSORIOS DE FIXACAO,CONEXOES E LIMPEZA,EXCLUSIVE POSTO DE CONSUMO,PAINEL DE ALARME,VALVULA E CENTRAL DE DISTRIBUICAO (VIDE FAMILIA 18.050)</v>
      </c>
      <c r="C14716" s="115" t="s">
        <v>47501</v>
      </c>
      <c r="D14716" s="115" t="s">
        <v>47493</v>
      </c>
      <c r="E14716" s="115" t="s">
        <v>47494</v>
      </c>
      <c r="F14716" s="115" t="s">
        <v>47495</v>
      </c>
      <c r="I14716" s="115" t="s">
        <v>58</v>
      </c>
      <c r="J14716" s="115">
        <v>265.37</v>
      </c>
    </row>
    <row r="14717" spans="1:10" hidden="1">
      <c r="A14717" s="115" t="s">
        <v>14920</v>
      </c>
      <c r="B14717" s="115" t="str">
        <f t="shared" si="229"/>
        <v>INSTALACAO COM TUBULACAO DE COBRE DE 54MM,PARA USO MEDICINAL,INCLUSIVE ACESSORIOS DE FIXACAO,CONEXOES E LIMPEZA,EXCLUSIVE POSTO DE CONSUMO,PAINEL DE ALARME,VALVULA E CENTRAL DE DISTRIBUICAO (VIDE FAMILIA 18.050)</v>
      </c>
      <c r="C14717" s="115" t="s">
        <v>47501</v>
      </c>
      <c r="D14717" s="115" t="s">
        <v>47493</v>
      </c>
      <c r="E14717" s="115" t="s">
        <v>47494</v>
      </c>
      <c r="F14717" s="115" t="s">
        <v>47495</v>
      </c>
      <c r="I14717" s="115" t="s">
        <v>58</v>
      </c>
      <c r="J14717" s="115">
        <v>256.55</v>
      </c>
    </row>
    <row r="14718" spans="1:10" hidden="1">
      <c r="A14718" s="115" t="s">
        <v>14921</v>
      </c>
      <c r="B14718" s="115" t="str">
        <f t="shared" si="229"/>
        <v>INSTALACAO COM TUBULACAO DE COBRE DE 66MM,PARA USO MEDICINAL,INCLUSIVE ACESSORIOS DE FIXACAO,CONEXOES E LIMPEZA,EXCLUSIVE POSTO DE CONSUMO,PAINEL DE ALARME,VALVULA E CENTRAL DE DISTRIBUICAO (VIDE FAMILIA 18.050)</v>
      </c>
      <c r="C14718" s="115" t="s">
        <v>47502</v>
      </c>
      <c r="D14718" s="115" t="s">
        <v>47493</v>
      </c>
      <c r="E14718" s="115" t="s">
        <v>47494</v>
      </c>
      <c r="F14718" s="115" t="s">
        <v>47495</v>
      </c>
      <c r="I14718" s="115" t="s">
        <v>58</v>
      </c>
      <c r="J14718" s="115">
        <v>318.31</v>
      </c>
    </row>
    <row r="14719" spans="1:10" hidden="1">
      <c r="A14719" s="115" t="s">
        <v>14922</v>
      </c>
      <c r="B14719" s="115" t="str">
        <f t="shared" si="229"/>
        <v>INSTALACAO COM TUBULACAO DE COBRE DE 66MM,PARA USO MEDICINAL,INCLUSIVE ACESSORIOS DE FIXACAO,CONEXOES E LIMPEZA,EXCLUSIVE POSTO DE CONSUMO,PAINEL DE ALARME,VALVULA E CENTRAL DE DISTRIBUICAO (VIDE FAMILIA 18.050)</v>
      </c>
      <c r="C14719" s="115" t="s">
        <v>47502</v>
      </c>
      <c r="D14719" s="115" t="s">
        <v>47493</v>
      </c>
      <c r="E14719" s="115" t="s">
        <v>47494</v>
      </c>
      <c r="F14719" s="115" t="s">
        <v>47495</v>
      </c>
      <c r="I14719" s="115" t="s">
        <v>58</v>
      </c>
      <c r="J14719" s="115">
        <v>309.26</v>
      </c>
    </row>
    <row r="14720" spans="1:10" hidden="1">
      <c r="A14720" s="115" t="s">
        <v>14923</v>
      </c>
      <c r="B14720" s="115" t="str">
        <f t="shared" si="229"/>
        <v>INSTALACAO DE SISTEMA DE AQUECIMENTO SOLAR DE BAIXA PRESSAO,PARA 100 E 200L E 1 PLACA COLETORA VERTICAL OU HORIZONTAL,INCLUSIVE PLACAS COLETORAS,EXCLUSIVE RESERVATORIOS (VER FAMILIA 18.210)</v>
      </c>
      <c r="C14720" s="115" t="s">
        <v>47503</v>
      </c>
      <c r="D14720" s="115" t="s">
        <v>47504</v>
      </c>
      <c r="E14720" s="115" t="s">
        <v>47505</v>
      </c>
      <c r="F14720" s="115" t="s">
        <v>47506</v>
      </c>
      <c r="I14720" s="115" t="s">
        <v>6</v>
      </c>
      <c r="J14720" s="115">
        <v>2303.2800000000002</v>
      </c>
    </row>
    <row r="14721" spans="1:10" hidden="1">
      <c r="A14721" s="115" t="s">
        <v>14924</v>
      </c>
      <c r="B14721" s="115" t="str">
        <f t="shared" si="229"/>
        <v>INSTALACAO DE SISTEMA DE AQUECIMENTO SOLAR DE BAIXA PRESSAO,PARA 100 E 200L E 1 PLACA COLETORA VERTICAL OU HORIZONTAL,INCLUSIVE PLACAS COLETORAS,EXCLUSIVE RESERVATORIOS (VER FAMILIA 18.210)</v>
      </c>
      <c r="C14721" s="115" t="s">
        <v>47503</v>
      </c>
      <c r="D14721" s="115" t="s">
        <v>47504</v>
      </c>
      <c r="E14721" s="115" t="s">
        <v>47505</v>
      </c>
      <c r="F14721" s="115" t="s">
        <v>47506</v>
      </c>
      <c r="I14721" s="115" t="s">
        <v>6</v>
      </c>
      <c r="J14721" s="115">
        <v>2196.0100000000002</v>
      </c>
    </row>
    <row r="14722" spans="1:10" hidden="1">
      <c r="A14722" s="115" t="s">
        <v>14925</v>
      </c>
      <c r="B14722" s="115" t="str">
        <f t="shared" si="229"/>
        <v>INSTALACAO DE SISTEMA DE AQUECIMENTO SOLAR DE BAIXA PRESSAO,PARA 300L E 2 PLACAS COLETORAS VERTICAIS OU HORIZONTAIS,INCLUSIVE PLACAS COLETORAS,EXCLUSIVE RESERVATORIOS (VER FAMILIA18.210)</v>
      </c>
      <c r="C14722" s="115" t="s">
        <v>47503</v>
      </c>
      <c r="D14722" s="115" t="s">
        <v>47507</v>
      </c>
      <c r="E14722" s="115" t="s">
        <v>47508</v>
      </c>
      <c r="F14722" s="115" t="s">
        <v>47509</v>
      </c>
      <c r="I14722" s="115" t="s">
        <v>6</v>
      </c>
      <c r="J14722" s="115">
        <v>2670.99</v>
      </c>
    </row>
    <row r="14723" spans="1:10" hidden="1">
      <c r="A14723" s="115" t="s">
        <v>14926</v>
      </c>
      <c r="B14723" s="115" t="str">
        <f t="shared" si="229"/>
        <v>INSTALACAO DE SISTEMA DE AQUECIMENTO SOLAR DE BAIXA PRESSAO,PARA 300L E 2 PLACAS COLETORAS VERTICAIS OU HORIZONTAIS,INCLUSIVE PLACAS COLETORAS,EXCLUSIVE RESERVATORIOS (VER FAMILIA18.210)</v>
      </c>
      <c r="C14723" s="115" t="s">
        <v>47503</v>
      </c>
      <c r="D14723" s="115" t="s">
        <v>47507</v>
      </c>
      <c r="E14723" s="115" t="s">
        <v>47508</v>
      </c>
      <c r="F14723" s="115" t="s">
        <v>47509</v>
      </c>
      <c r="I14723" s="115" t="s">
        <v>6</v>
      </c>
      <c r="J14723" s="115">
        <v>2527.9699999999998</v>
      </c>
    </row>
    <row r="14724" spans="1:10" hidden="1">
      <c r="A14724" s="115" t="s">
        <v>14927</v>
      </c>
      <c r="B14724" s="115" t="str">
        <f t="shared" si="229"/>
        <v>INSTALACAO DE SISTEMA DE AQUECIMENTO SOLAR DE BAIXA PRESSAO,PARA 400L E 2 PLACAS COLETORAS VERTICAIS OU HORIZONTAIS,INCLUSIVE PLACAS COLETORAS,EXCLUSIVE RESERVATORIOS (VER FAMILIA18.210)</v>
      </c>
      <c r="C14724" s="115" t="s">
        <v>47503</v>
      </c>
      <c r="D14724" s="115" t="s">
        <v>47510</v>
      </c>
      <c r="E14724" s="115" t="s">
        <v>47508</v>
      </c>
      <c r="F14724" s="115" t="s">
        <v>47509</v>
      </c>
      <c r="I14724" s="115" t="s">
        <v>6</v>
      </c>
      <c r="J14724" s="115">
        <v>2770.99</v>
      </c>
    </row>
    <row r="14725" spans="1:10" hidden="1">
      <c r="A14725" s="115" t="s">
        <v>14928</v>
      </c>
      <c r="B14725" s="115" t="str">
        <f t="shared" ref="B14725:B14788" si="230">C14725&amp;D14725&amp;E14725&amp;F14725&amp;G14725&amp;H14725</f>
        <v>INSTALACAO DE SISTEMA DE AQUECIMENTO SOLAR DE BAIXA PRESSAO,PARA 400L E 2 PLACAS COLETORAS VERTICAIS OU HORIZONTAIS,INCLUSIVE PLACAS COLETORAS,EXCLUSIVE RESERVATORIOS (VER FAMILIA18.210)</v>
      </c>
      <c r="C14725" s="115" t="s">
        <v>47503</v>
      </c>
      <c r="D14725" s="115" t="s">
        <v>47510</v>
      </c>
      <c r="E14725" s="115" t="s">
        <v>47508</v>
      </c>
      <c r="F14725" s="115" t="s">
        <v>47509</v>
      </c>
      <c r="I14725" s="115" t="s">
        <v>6</v>
      </c>
      <c r="J14725" s="115">
        <v>2627.97</v>
      </c>
    </row>
    <row r="14726" spans="1:10" hidden="1">
      <c r="A14726" s="115" t="s">
        <v>14929</v>
      </c>
      <c r="B14726" s="115" t="str">
        <f t="shared" si="230"/>
        <v>INSTALACAO DE SISTEMA DE AQUECIMENTO SOLAR DE BAIXA PRESSAO,PARA 500L E 3 PLACAS COLETORAS VERTICAIS OU HORIZONTAIS,INCLUSIVE PLACAS COLETORAS,EXCLUSIVE RESERVATORIOS (VER FAMILIA18.21O)</v>
      </c>
      <c r="C14726" s="115" t="s">
        <v>47503</v>
      </c>
      <c r="D14726" s="115" t="s">
        <v>47511</v>
      </c>
      <c r="E14726" s="115" t="s">
        <v>47508</v>
      </c>
      <c r="F14726" s="115" t="s">
        <v>47512</v>
      </c>
      <c r="I14726" s="115" t="s">
        <v>6</v>
      </c>
      <c r="J14726" s="115">
        <v>3138.63</v>
      </c>
    </row>
    <row r="14727" spans="1:10" hidden="1">
      <c r="A14727" s="115" t="s">
        <v>14930</v>
      </c>
      <c r="B14727" s="115" t="str">
        <f t="shared" si="230"/>
        <v>INSTALACAO DE SISTEMA DE AQUECIMENTO SOLAR DE BAIXA PRESSAO,PARA 500L E 3 PLACAS COLETORAS VERTICAIS OU HORIZONTAIS,INCLUSIVE PLACAS COLETORAS,EXCLUSIVE RESERVATORIOS (VER FAMILIA18.21O)</v>
      </c>
      <c r="C14727" s="115" t="s">
        <v>47503</v>
      </c>
      <c r="D14727" s="115" t="s">
        <v>47511</v>
      </c>
      <c r="E14727" s="115" t="s">
        <v>47508</v>
      </c>
      <c r="F14727" s="115" t="s">
        <v>47512</v>
      </c>
      <c r="I14727" s="115" t="s">
        <v>6</v>
      </c>
      <c r="J14727" s="115">
        <v>2959.87</v>
      </c>
    </row>
    <row r="14728" spans="1:10" hidden="1">
      <c r="A14728" s="115" t="s">
        <v>14931</v>
      </c>
      <c r="B14728" s="115" t="str">
        <f t="shared" si="230"/>
        <v>INSTALACAO DE SISTEMA DE AQUECIMENTO SOLAR DE BAIXA PRESSAO,PARA 600L E 3 PLACAS COLETORAS VERTICAIS OU HORIZONTAIS,INCLUSIVE PLACAS COLETORAS,EXCLUSIVE RESERVATORIOS (VER FAMILIA18.210)</v>
      </c>
      <c r="C14728" s="115" t="s">
        <v>47503</v>
      </c>
      <c r="D14728" s="115" t="s">
        <v>47513</v>
      </c>
      <c r="E14728" s="115" t="s">
        <v>47508</v>
      </c>
      <c r="F14728" s="115" t="s">
        <v>47509</v>
      </c>
      <c r="I14728" s="115" t="s">
        <v>6</v>
      </c>
      <c r="J14728" s="115">
        <v>3238.63</v>
      </c>
    </row>
    <row r="14729" spans="1:10" hidden="1">
      <c r="A14729" s="115" t="s">
        <v>14932</v>
      </c>
      <c r="B14729" s="115" t="str">
        <f t="shared" si="230"/>
        <v>INSTALACAO DE SISTEMA DE AQUECIMENTO SOLAR DE BAIXA PRESSAO,PARA 600L E 3 PLACAS COLETORAS VERTICAIS OU HORIZONTAIS,INCLUSIVE PLACAS COLETORAS,EXCLUSIVE RESERVATORIOS (VER FAMILIA18.210)</v>
      </c>
      <c r="C14729" s="115" t="s">
        <v>47503</v>
      </c>
      <c r="D14729" s="115" t="s">
        <v>47513</v>
      </c>
      <c r="E14729" s="115" t="s">
        <v>47508</v>
      </c>
      <c r="F14729" s="115" t="s">
        <v>47509</v>
      </c>
      <c r="I14729" s="115" t="s">
        <v>6</v>
      </c>
      <c r="J14729" s="115">
        <v>3059.87</v>
      </c>
    </row>
    <row r="14730" spans="1:10" hidden="1">
      <c r="A14730" s="115" t="s">
        <v>14933</v>
      </c>
      <c r="B14730" s="115" t="str">
        <f t="shared" si="230"/>
        <v>INSTALACAO DE SISTEMA DE AQUECIMENTO SOLAR DE BAIXA PRESSAO,PARA 800L E 4 PLACAS COLETORAS VERTICAIS OU HORIZONTAIS,INCLUSIVE PLACAS COLETORAS,EXCLUSIVE RESERVATORIOS (VER FAMILIA18.210)</v>
      </c>
      <c r="C14730" s="115" t="s">
        <v>47503</v>
      </c>
      <c r="D14730" s="115" t="s">
        <v>47514</v>
      </c>
      <c r="E14730" s="115" t="s">
        <v>47508</v>
      </c>
      <c r="F14730" s="115" t="s">
        <v>47509</v>
      </c>
      <c r="I14730" s="115" t="s">
        <v>6</v>
      </c>
      <c r="J14730" s="115">
        <v>3706.41</v>
      </c>
    </row>
    <row r="14731" spans="1:10" hidden="1">
      <c r="A14731" s="115" t="s">
        <v>14934</v>
      </c>
      <c r="B14731" s="115" t="str">
        <f t="shared" si="230"/>
        <v>INSTALACAO DE SISTEMA DE AQUECIMENTO SOLAR DE BAIXA PRESSAO,PARA 800L E 4 PLACAS COLETORAS VERTICAIS OU HORIZONTAIS,INCLUSIVE PLACAS COLETORAS,EXCLUSIVE RESERVATORIOS (VER FAMILIA18.210)</v>
      </c>
      <c r="C14731" s="115" t="s">
        <v>47503</v>
      </c>
      <c r="D14731" s="115" t="s">
        <v>47514</v>
      </c>
      <c r="E14731" s="115" t="s">
        <v>47508</v>
      </c>
      <c r="F14731" s="115" t="s">
        <v>47509</v>
      </c>
      <c r="I14731" s="115" t="s">
        <v>6</v>
      </c>
      <c r="J14731" s="115">
        <v>3491.9</v>
      </c>
    </row>
    <row r="14732" spans="1:10" hidden="1">
      <c r="A14732" s="115" t="s">
        <v>14935</v>
      </c>
      <c r="B14732" s="115" t="str">
        <f t="shared" si="230"/>
        <v>INSTALACAO DE SISTEMA DE AQUECIMENTO SOLAR DE BAIXA PRESSAO,PARA 1000L E 5 PLACAS COLETORAS VERTICAIS OU HORIZONTAIS,INCLUSIVE PLACAS COLETORAS,EXCLUSIVE RESERVATORIOS (VER FAMILIA18.210)</v>
      </c>
      <c r="C14732" s="115" t="s">
        <v>47503</v>
      </c>
      <c r="D14732" s="115" t="s">
        <v>47515</v>
      </c>
      <c r="E14732" s="115" t="s">
        <v>47516</v>
      </c>
      <c r="F14732" s="115" t="s">
        <v>47509</v>
      </c>
      <c r="I14732" s="115" t="s">
        <v>6</v>
      </c>
      <c r="J14732" s="115">
        <v>3906.74</v>
      </c>
    </row>
    <row r="14733" spans="1:10" hidden="1">
      <c r="A14733" s="115" t="s">
        <v>14936</v>
      </c>
      <c r="B14733" s="115" t="str">
        <f t="shared" si="230"/>
        <v>INSTALACAO DE SISTEMA DE AQUECIMENTO SOLAR DE BAIXA PRESSAO,PARA 1000L E 5 PLACAS COLETORAS VERTICAIS OU HORIZONTAIS,INCLUSIVE PLACAS COLETORAS,EXCLUSIVE RESERVATORIOS (VER FAMILIA18.210)</v>
      </c>
      <c r="C14733" s="115" t="s">
        <v>47503</v>
      </c>
      <c r="D14733" s="115" t="s">
        <v>47515</v>
      </c>
      <c r="E14733" s="115" t="s">
        <v>47516</v>
      </c>
      <c r="F14733" s="115" t="s">
        <v>47509</v>
      </c>
      <c r="I14733" s="115" t="s">
        <v>6</v>
      </c>
      <c r="J14733" s="115">
        <v>3692.18</v>
      </c>
    </row>
    <row r="14734" spans="1:10" hidden="1">
      <c r="A14734" s="115" t="s">
        <v>14937</v>
      </c>
      <c r="B14734" s="115" t="str">
        <f t="shared" si="230"/>
        <v>INSTALACAO DE PONTO DE LUZ,EMBUTIDO NA LAJE,EQUIVALENTE A 2VARAS DE ELETRODUTO DE PVC RIGIDO DE 3/4",12,00M DE FIO 2,5MM2,CAIXAS,CONEXOES,LUVAS,CURVA E INTERRUPTOR DE EMBUTIR COMPLACA FOSFORESCENTE,INCLUSIVE ABERTURA E FECHAMENTO DE RASGOEM ALVENARIA</v>
      </c>
      <c r="C14734" s="115" t="s">
        <v>47517</v>
      </c>
      <c r="D14734" s="115" t="s">
        <v>47518</v>
      </c>
      <c r="E14734" s="115" t="s">
        <v>47519</v>
      </c>
      <c r="F14734" s="115" t="s">
        <v>47520</v>
      </c>
      <c r="G14734" s="115" t="s">
        <v>47521</v>
      </c>
      <c r="I14734" s="115" t="s">
        <v>6</v>
      </c>
      <c r="J14734" s="115">
        <v>301.75</v>
      </c>
    </row>
    <row r="14735" spans="1:10" hidden="1">
      <c r="A14735" s="115" t="s">
        <v>14938</v>
      </c>
      <c r="B14735" s="115" t="str">
        <f t="shared" si="230"/>
        <v>INSTALACAO DE PONTO DE LUZ,EMBUTIDO NA LAJE,EQUIVALENTE A 2VARAS DE ELETRODUTO DE PVC RIGIDO DE 3/4",12,00M DE FIO 2,5MM2,CAIXAS,CONEXOES,LUVAS,CURVA E INTERRUPTOR DE EMBUTIR COMPLACA FOSFORESCENTE,INCLUSIVE ABERTURA E FECHAMENTO DE RASGOEM ALVENARIA</v>
      </c>
      <c r="C14735" s="115" t="s">
        <v>47517</v>
      </c>
      <c r="D14735" s="115" t="s">
        <v>47518</v>
      </c>
      <c r="E14735" s="115" t="s">
        <v>47519</v>
      </c>
      <c r="F14735" s="115" t="s">
        <v>47520</v>
      </c>
      <c r="G14735" s="115" t="s">
        <v>47521</v>
      </c>
      <c r="I14735" s="115" t="s">
        <v>6</v>
      </c>
      <c r="J14735" s="115">
        <v>267.55</v>
      </c>
    </row>
    <row r="14736" spans="1:10" hidden="1">
      <c r="A14736" s="115" t="s">
        <v>14939</v>
      </c>
      <c r="B14736" s="115" t="str">
        <f t="shared" si="230"/>
        <v>INSTALACAO DE PONTO DE LUZ,APARENTE,EQUIVALENTE A 2 VARAS DE ELETRODUTO DE PVC RIGIDO DE 3/4",12,00M DE FIO 2,5MM2,CAIXAS,CONEXOES,LUVAS,CURVA E INTERRUPTOR DE SOBREPOR</v>
      </c>
      <c r="C14736" s="115" t="s">
        <v>47522</v>
      </c>
      <c r="D14736" s="115" t="s">
        <v>47523</v>
      </c>
      <c r="E14736" s="115" t="s">
        <v>47524</v>
      </c>
      <c r="I14736" s="115" t="s">
        <v>6</v>
      </c>
      <c r="J14736" s="115">
        <v>233.98</v>
      </c>
    </row>
    <row r="14737" spans="1:10" hidden="1">
      <c r="A14737" s="115" t="s">
        <v>14940</v>
      </c>
      <c r="B14737" s="115" t="str">
        <f t="shared" si="230"/>
        <v>INSTALACAO DE PONTO DE LUZ,APARENTE,EQUIVALENTE A 2 VARAS DE ELETRODUTO DE PVC RIGIDO DE 3/4",12,00M DE FIO 2,5MM2,CAIXAS,CONEXOES,LUVAS,CURVA E INTERRUPTOR DE SOBREPOR</v>
      </c>
      <c r="C14737" s="115" t="s">
        <v>47522</v>
      </c>
      <c r="D14737" s="115" t="s">
        <v>47523</v>
      </c>
      <c r="E14737" s="115" t="s">
        <v>47524</v>
      </c>
      <c r="I14737" s="115" t="s">
        <v>6</v>
      </c>
      <c r="J14737" s="115">
        <v>209.12</v>
      </c>
    </row>
    <row r="14738" spans="1:10" hidden="1">
      <c r="A14738" s="115" t="s">
        <v>14941</v>
      </c>
      <c r="B14738" s="115"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15" t="s">
        <v>47525</v>
      </c>
      <c r="D14738" s="115" t="s">
        <v>47526</v>
      </c>
      <c r="E14738" s="115" t="s">
        <v>47527</v>
      </c>
      <c r="F14738" s="115" t="s">
        <v>47528</v>
      </c>
      <c r="G14738" s="115" t="s">
        <v>47529</v>
      </c>
      <c r="I14738" s="115" t="s">
        <v>6</v>
      </c>
      <c r="J14738" s="115">
        <v>358.31</v>
      </c>
    </row>
    <row r="14739" spans="1:10" hidden="1">
      <c r="A14739" s="115" t="s">
        <v>14942</v>
      </c>
      <c r="B14739" s="115"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15" t="s">
        <v>47525</v>
      </c>
      <c r="D14739" s="115" t="s">
        <v>47526</v>
      </c>
      <c r="E14739" s="115" t="s">
        <v>47527</v>
      </c>
      <c r="F14739" s="115" t="s">
        <v>47528</v>
      </c>
      <c r="G14739" s="115" t="s">
        <v>47529</v>
      </c>
      <c r="I14739" s="115" t="s">
        <v>6</v>
      </c>
      <c r="J14739" s="115">
        <v>330.88</v>
      </c>
    </row>
    <row r="14740" spans="1:10" hidden="1">
      <c r="A14740" s="115" t="s">
        <v>14943</v>
      </c>
      <c r="B14740" s="115" t="str">
        <f t="shared" si="230"/>
        <v>INSTALACAO DE PONTO DE LUZ,EMBUTIDO NA LAJE,EQUIVALENTE A 2VARAS DE ELETRODUTO DE PVC RIGIDO DE 1/2",12,00M DE FIO 2,5MM2,CAIXAS,CONEXOES,LUVAS,CURVA E INTERRUPTOR DE EMBUTIR COMPLACA FOSFORESCENTE,INCLUSIVE ABERTURA E FECHAMENTO DE RASGOEM ALVENARIA</v>
      </c>
      <c r="C14740" s="115" t="s">
        <v>47517</v>
      </c>
      <c r="D14740" s="115" t="s">
        <v>47530</v>
      </c>
      <c r="E14740" s="115" t="s">
        <v>47519</v>
      </c>
      <c r="F14740" s="115" t="s">
        <v>47520</v>
      </c>
      <c r="G14740" s="115" t="s">
        <v>47521</v>
      </c>
      <c r="I14740" s="115" t="s">
        <v>6</v>
      </c>
      <c r="J14740" s="115">
        <v>232.71</v>
      </c>
    </row>
    <row r="14741" spans="1:10" hidden="1">
      <c r="A14741" s="115" t="s">
        <v>14944</v>
      </c>
      <c r="B14741" s="115" t="str">
        <f t="shared" si="230"/>
        <v>INSTALACAO DE PONTO DE LUZ,EMBUTIDO NA LAJE,EQUIVALENTE A 2VARAS DE ELETRODUTO DE PVC RIGIDO DE 1/2",12,00M DE FIO 2,5MM2,CAIXAS,CONEXOES,LUVAS,CURVA E INTERRUPTOR DE EMBUTIR COMPLACA FOSFORESCENTE,INCLUSIVE ABERTURA E FECHAMENTO DE RASGOEM ALVENARIA</v>
      </c>
      <c r="C14741" s="115" t="s">
        <v>47517</v>
      </c>
      <c r="D14741" s="115" t="s">
        <v>47530</v>
      </c>
      <c r="E14741" s="115" t="s">
        <v>47519</v>
      </c>
      <c r="F14741" s="115" t="s">
        <v>47520</v>
      </c>
      <c r="G14741" s="115" t="s">
        <v>47521</v>
      </c>
      <c r="I14741" s="115" t="s">
        <v>6</v>
      </c>
      <c r="J14741" s="115">
        <v>206.94</v>
      </c>
    </row>
    <row r="14742" spans="1:10" hidden="1">
      <c r="A14742" s="115" t="s">
        <v>14945</v>
      </c>
      <c r="B14742" s="115" t="str">
        <f t="shared" si="230"/>
        <v>INSTALACAO DE PONTO DE LUZ,APARENTE,EQUIVALENTE A 2 VARAS DE ELETRODUTO DE PVC RIGIDO DE 1/2",12,00M DE FIO 2,5MM2,CAIXAS,CONEXOES,LUVAS,CURVA E INTERRUPTOR DE SOBREPOR</v>
      </c>
      <c r="C14742" s="115" t="s">
        <v>47522</v>
      </c>
      <c r="D14742" s="115" t="s">
        <v>47531</v>
      </c>
      <c r="E14742" s="115" t="s">
        <v>47524</v>
      </c>
      <c r="I14742" s="115" t="s">
        <v>6</v>
      </c>
      <c r="J14742" s="115">
        <v>204.42</v>
      </c>
    </row>
    <row r="14743" spans="1:10" hidden="1">
      <c r="A14743" s="115" t="s">
        <v>14946</v>
      </c>
      <c r="B14743" s="115" t="str">
        <f t="shared" si="230"/>
        <v>INSTALACAO DE PONTO DE LUZ,APARENTE,EQUIVALENTE A 2 VARAS DE ELETRODUTO DE PVC RIGIDO DE 1/2",12,00M DE FIO 2,5MM2,CAIXAS,CONEXOES,LUVAS,CURVA E INTERRUPTOR DE SOBREPOR</v>
      </c>
      <c r="C14743" s="115" t="s">
        <v>47522</v>
      </c>
      <c r="D14743" s="115" t="s">
        <v>47531</v>
      </c>
      <c r="E14743" s="115" t="s">
        <v>47524</v>
      </c>
      <c r="I14743" s="115" t="s">
        <v>6</v>
      </c>
      <c r="J14743" s="115">
        <v>183.2</v>
      </c>
    </row>
    <row r="14744" spans="1:10" hidden="1">
      <c r="A14744" s="115" t="s">
        <v>14947</v>
      </c>
      <c r="B14744" s="115"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4" s="115" t="s">
        <v>47532</v>
      </c>
      <c r="D14744" s="115" t="s">
        <v>47533</v>
      </c>
      <c r="E14744" s="115" t="s">
        <v>47534</v>
      </c>
      <c r="F14744" s="115" t="s">
        <v>47535</v>
      </c>
      <c r="G14744" s="115" t="s">
        <v>47536</v>
      </c>
      <c r="I14744" s="115" t="s">
        <v>6</v>
      </c>
      <c r="J14744" s="115">
        <v>311.73</v>
      </c>
    </row>
    <row r="14745" spans="1:10" hidden="1">
      <c r="A14745" s="115" t="s">
        <v>14948</v>
      </c>
      <c r="B14745" s="115"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5" s="115" t="s">
        <v>47532</v>
      </c>
      <c r="D14745" s="115" t="s">
        <v>47533</v>
      </c>
      <c r="E14745" s="115" t="s">
        <v>47534</v>
      </c>
      <c r="F14745" s="115" t="s">
        <v>47535</v>
      </c>
      <c r="G14745" s="115" t="s">
        <v>47536</v>
      </c>
      <c r="I14745" s="115" t="s">
        <v>6</v>
      </c>
      <c r="J14745" s="115">
        <v>290.51</v>
      </c>
    </row>
    <row r="14746" spans="1:10" hidden="1">
      <c r="A14746" s="115" t="s">
        <v>14949</v>
      </c>
      <c r="B14746" s="115"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6" s="115" t="s">
        <v>47537</v>
      </c>
      <c r="D14746" s="115" t="s">
        <v>47538</v>
      </c>
      <c r="E14746" s="115" t="s">
        <v>47539</v>
      </c>
      <c r="F14746" s="115" t="s">
        <v>47540</v>
      </c>
      <c r="G14746" s="115" t="s">
        <v>47541</v>
      </c>
      <c r="I14746" s="115" t="s">
        <v>6</v>
      </c>
      <c r="J14746" s="115">
        <v>572.05999999999995</v>
      </c>
    </row>
    <row r="14747" spans="1:10" hidden="1">
      <c r="A14747" s="115" t="s">
        <v>14950</v>
      </c>
      <c r="B14747" s="115"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7" s="115" t="s">
        <v>47537</v>
      </c>
      <c r="D14747" s="115" t="s">
        <v>47538</v>
      </c>
      <c r="E14747" s="115" t="s">
        <v>47539</v>
      </c>
      <c r="F14747" s="115" t="s">
        <v>47540</v>
      </c>
      <c r="G14747" s="115" t="s">
        <v>47541</v>
      </c>
      <c r="I14747" s="115" t="s">
        <v>6</v>
      </c>
      <c r="J14747" s="115">
        <v>510.49</v>
      </c>
    </row>
    <row r="14748" spans="1:10" hidden="1">
      <c r="A14748" s="115" t="s">
        <v>14951</v>
      </c>
      <c r="B14748" s="115" t="str">
        <f t="shared" si="230"/>
        <v>INSTALACAO DE UM CONJUNTO DE 2 PONTOS DE LUZ,APARENTE,EQUIVALENTE A 5 VARAS DE ELETRODUTO DE PVC RIGIDO DE 3/4",33,00M DE FIO 2,5MM2,CAIXAS,CONEXOES,LUVAS,CURVA E INTERRUPTOR DE SOBREPOR</v>
      </c>
      <c r="C14748" s="115" t="s">
        <v>47542</v>
      </c>
      <c r="D14748" s="115" t="s">
        <v>47543</v>
      </c>
      <c r="E14748" s="115" t="s">
        <v>47544</v>
      </c>
      <c r="F14748" s="115" t="s">
        <v>47545</v>
      </c>
      <c r="I14748" s="115" t="s">
        <v>6</v>
      </c>
      <c r="J14748" s="115">
        <v>403.29</v>
      </c>
    </row>
    <row r="14749" spans="1:10" hidden="1">
      <c r="A14749" s="115" t="s">
        <v>14952</v>
      </c>
      <c r="B14749" s="115" t="str">
        <f t="shared" si="230"/>
        <v>INSTALACAO DE UM CONJUNTO DE 2 PONTOS DE LUZ,APARENTE,EQUIVALENTE A 5 VARAS DE ELETRODUTO DE PVC RIGIDO DE 3/4",33,00M DE FIO 2,5MM2,CAIXAS,CONEXOES,LUVAS,CURVA E INTERRUPTOR DE SOBREPOR</v>
      </c>
      <c r="C14749" s="115" t="s">
        <v>47542</v>
      </c>
      <c r="D14749" s="115" t="s">
        <v>47543</v>
      </c>
      <c r="E14749" s="115" t="s">
        <v>47544</v>
      </c>
      <c r="F14749" s="115" t="s">
        <v>47545</v>
      </c>
      <c r="I14749" s="115" t="s">
        <v>6</v>
      </c>
      <c r="J14749" s="115">
        <v>365.06</v>
      </c>
    </row>
    <row r="14750" spans="1:10" hidden="1">
      <c r="A14750" s="115" t="s">
        <v>14953</v>
      </c>
      <c r="B14750" s="115"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15" t="s">
        <v>47546</v>
      </c>
      <c r="D14750" s="115" t="s">
        <v>47547</v>
      </c>
      <c r="E14750" s="115" t="s">
        <v>47548</v>
      </c>
      <c r="F14750" s="115" t="s">
        <v>47549</v>
      </c>
      <c r="G14750" s="115" t="s">
        <v>47550</v>
      </c>
      <c r="I14750" s="115" t="s">
        <v>6</v>
      </c>
      <c r="J14750" s="115">
        <v>539.98</v>
      </c>
    </row>
    <row r="14751" spans="1:10" hidden="1">
      <c r="A14751" s="115" t="s">
        <v>14954</v>
      </c>
      <c r="B14751" s="115"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15" t="s">
        <v>47546</v>
      </c>
      <c r="D14751" s="115" t="s">
        <v>47547</v>
      </c>
      <c r="E14751" s="115" t="s">
        <v>47548</v>
      </c>
      <c r="F14751" s="115" t="s">
        <v>47549</v>
      </c>
      <c r="G14751" s="115" t="s">
        <v>47550</v>
      </c>
      <c r="I14751" s="115" t="s">
        <v>6</v>
      </c>
      <c r="J14751" s="115">
        <v>499.69</v>
      </c>
    </row>
    <row r="14752" spans="1:10" hidden="1">
      <c r="A14752" s="115" t="s">
        <v>14955</v>
      </c>
      <c r="B14752" s="115"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2" s="115" t="s">
        <v>47537</v>
      </c>
      <c r="D14752" s="115" t="s">
        <v>47551</v>
      </c>
      <c r="E14752" s="115" t="s">
        <v>47539</v>
      </c>
      <c r="F14752" s="115" t="s">
        <v>47540</v>
      </c>
      <c r="G14752" s="115" t="s">
        <v>47541</v>
      </c>
      <c r="I14752" s="115" t="s">
        <v>6</v>
      </c>
      <c r="J14752" s="115">
        <v>439.88</v>
      </c>
    </row>
    <row r="14753" spans="1:10" hidden="1">
      <c r="A14753" s="115" t="s">
        <v>14956</v>
      </c>
      <c r="B14753" s="115"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3" s="115" t="s">
        <v>47537</v>
      </c>
      <c r="D14753" s="115" t="s">
        <v>47551</v>
      </c>
      <c r="E14753" s="115" t="s">
        <v>47539</v>
      </c>
      <c r="F14753" s="115" t="s">
        <v>47540</v>
      </c>
      <c r="G14753" s="115" t="s">
        <v>47541</v>
      </c>
      <c r="I14753" s="115" t="s">
        <v>6</v>
      </c>
      <c r="J14753" s="115">
        <v>393.99</v>
      </c>
    </row>
    <row r="14754" spans="1:10" hidden="1">
      <c r="A14754" s="115" t="s">
        <v>14957</v>
      </c>
      <c r="B14754" s="115" t="str">
        <f t="shared" si="230"/>
        <v>INSTALACAO DE UM CONJUNTO DE 2 PONTOS DE LUZ,APARENTE,EQUIVALENTE A 5 VARAS DE ELETRODUTO DE PVC RIGIDO DE 1/2",33,00M DE FIO 2,5MM2,CAIXAS,CONEXOES,LUVAS,CURVA E INTERRUPTOR DE SOBREPOR</v>
      </c>
      <c r="C14754" s="115" t="s">
        <v>47542</v>
      </c>
      <c r="D14754" s="115" t="s">
        <v>47552</v>
      </c>
      <c r="E14754" s="115" t="s">
        <v>47544</v>
      </c>
      <c r="F14754" s="115" t="s">
        <v>47545</v>
      </c>
      <c r="I14754" s="115" t="s">
        <v>6</v>
      </c>
      <c r="J14754" s="115">
        <v>369.8</v>
      </c>
    </row>
    <row r="14755" spans="1:10" hidden="1">
      <c r="A14755" s="115" t="s">
        <v>14958</v>
      </c>
      <c r="B14755" s="115" t="str">
        <f t="shared" si="230"/>
        <v>INSTALACAO DE UM CONJUNTO DE 2 PONTOS DE LUZ,APARENTE,EQUIVALENTE A 5 VARAS DE ELETRODUTO DE PVC RIGIDO DE 1/2",33,00M DE FIO 2,5MM2,CAIXAS,CONEXOES,LUVAS,CURVA E INTERRUPTOR DE SOBREPOR</v>
      </c>
      <c r="C14755" s="115" t="s">
        <v>47542</v>
      </c>
      <c r="D14755" s="115" t="s">
        <v>47552</v>
      </c>
      <c r="E14755" s="115" t="s">
        <v>47544</v>
      </c>
      <c r="F14755" s="115" t="s">
        <v>47545</v>
      </c>
      <c r="I14755" s="115" t="s">
        <v>6</v>
      </c>
      <c r="J14755" s="115">
        <v>335.3</v>
      </c>
    </row>
    <row r="14756" spans="1:10" hidden="1">
      <c r="A14756" s="115" t="s">
        <v>14959</v>
      </c>
      <c r="B14756" s="115"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15" t="s">
        <v>47546</v>
      </c>
      <c r="D14756" s="115" t="s">
        <v>47547</v>
      </c>
      <c r="E14756" s="115" t="s">
        <v>47548</v>
      </c>
      <c r="F14756" s="115" t="s">
        <v>47553</v>
      </c>
      <c r="G14756" s="115" t="s">
        <v>47550</v>
      </c>
      <c r="I14756" s="115" t="s">
        <v>6</v>
      </c>
      <c r="J14756" s="115">
        <v>521.41999999999996</v>
      </c>
    </row>
    <row r="14757" spans="1:10" hidden="1">
      <c r="A14757" s="115" t="s">
        <v>14960</v>
      </c>
      <c r="B14757" s="115"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15" t="s">
        <v>47546</v>
      </c>
      <c r="D14757" s="115" t="s">
        <v>47547</v>
      </c>
      <c r="E14757" s="115" t="s">
        <v>47548</v>
      </c>
      <c r="F14757" s="115" t="s">
        <v>47553</v>
      </c>
      <c r="G14757" s="115" t="s">
        <v>47550</v>
      </c>
      <c r="I14757" s="115" t="s">
        <v>6</v>
      </c>
      <c r="J14757" s="115">
        <v>484.79</v>
      </c>
    </row>
    <row r="14758" spans="1:10" hidden="1">
      <c r="A14758" s="115" t="s">
        <v>14961</v>
      </c>
      <c r="B14758" s="115"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8" s="115" t="s">
        <v>47554</v>
      </c>
      <c r="D14758" s="115" t="s">
        <v>47555</v>
      </c>
      <c r="E14758" s="115" t="s">
        <v>47556</v>
      </c>
      <c r="F14758" s="115" t="s">
        <v>47540</v>
      </c>
      <c r="G14758" s="115" t="s">
        <v>47541</v>
      </c>
      <c r="I14758" s="115" t="s">
        <v>6</v>
      </c>
      <c r="J14758" s="115">
        <v>732.01</v>
      </c>
    </row>
    <row r="14759" spans="1:10" hidden="1">
      <c r="A14759" s="115" t="s">
        <v>14962</v>
      </c>
      <c r="B14759" s="115"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9" s="115" t="s">
        <v>47554</v>
      </c>
      <c r="D14759" s="115" t="s">
        <v>47555</v>
      </c>
      <c r="E14759" s="115" t="s">
        <v>47556</v>
      </c>
      <c r="F14759" s="115" t="s">
        <v>47540</v>
      </c>
      <c r="G14759" s="115" t="s">
        <v>47541</v>
      </c>
      <c r="I14759" s="115" t="s">
        <v>6</v>
      </c>
      <c r="J14759" s="115">
        <v>654.51</v>
      </c>
    </row>
    <row r="14760" spans="1:10" hidden="1">
      <c r="A14760" s="115" t="s">
        <v>14963</v>
      </c>
      <c r="B14760" s="115" t="str">
        <f t="shared" si="230"/>
        <v>INSTALACAO DE UM CONJUNTO DE 3 PONTOS DE LUZ,APARENTE,EQUIVALENTE A 6 VARAS DE ELETRODUTO DE PVC RIGIDO DE 3/4",50,00M DE FIO 2,5MM2,CAIXAS,CONEXOES,LUVAS,CURVA E INTERRUPTOR DE SOBREPOR</v>
      </c>
      <c r="C14760" s="115" t="s">
        <v>47557</v>
      </c>
      <c r="D14760" s="115" t="s">
        <v>47558</v>
      </c>
      <c r="E14760" s="115" t="s">
        <v>47544</v>
      </c>
      <c r="F14760" s="115" t="s">
        <v>47545</v>
      </c>
      <c r="I14760" s="115" t="s">
        <v>6</v>
      </c>
      <c r="J14760" s="115">
        <v>529.57000000000005</v>
      </c>
    </row>
    <row r="14761" spans="1:10" hidden="1">
      <c r="A14761" s="115" t="s">
        <v>14964</v>
      </c>
      <c r="B14761" s="115" t="str">
        <f t="shared" si="230"/>
        <v>INSTALACAO DE UM CONJUNTO DE 3 PONTOS DE LUZ,APARENTE,EQUIVALENTE A 6 VARAS DE ELETRODUTO DE PVC RIGIDO DE 3/4",50,00M DE FIO 2,5MM2,CAIXAS,CONEXOES,LUVAS,CURVA E INTERRUPTOR DE SOBREPOR</v>
      </c>
      <c r="C14761" s="115" t="s">
        <v>47557</v>
      </c>
      <c r="D14761" s="115" t="s">
        <v>47558</v>
      </c>
      <c r="E14761" s="115" t="s">
        <v>47544</v>
      </c>
      <c r="F14761" s="115" t="s">
        <v>47545</v>
      </c>
      <c r="I14761" s="115" t="s">
        <v>6</v>
      </c>
      <c r="J14761" s="115">
        <v>480.08</v>
      </c>
    </row>
    <row r="14762" spans="1:10" hidden="1">
      <c r="A14762" s="115" t="s">
        <v>14965</v>
      </c>
      <c r="B14762" s="115"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15" t="s">
        <v>47559</v>
      </c>
      <c r="D14762" s="115" t="s">
        <v>47547</v>
      </c>
      <c r="E14762" s="115" t="s">
        <v>47560</v>
      </c>
      <c r="F14762" s="115" t="s">
        <v>47561</v>
      </c>
      <c r="G14762" s="115" t="s">
        <v>47550</v>
      </c>
      <c r="I14762" s="115" t="s">
        <v>6</v>
      </c>
      <c r="J14762" s="115">
        <v>746.82</v>
      </c>
    </row>
    <row r="14763" spans="1:10" hidden="1">
      <c r="A14763" s="115" t="s">
        <v>14966</v>
      </c>
      <c r="B14763" s="115"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15" t="s">
        <v>47559</v>
      </c>
      <c r="D14763" s="115" t="s">
        <v>47547</v>
      </c>
      <c r="E14763" s="115" t="s">
        <v>47560</v>
      </c>
      <c r="F14763" s="115" t="s">
        <v>47561</v>
      </c>
      <c r="G14763" s="115" t="s">
        <v>47550</v>
      </c>
      <c r="I14763" s="115" t="s">
        <v>6</v>
      </c>
      <c r="J14763" s="115">
        <v>694.76</v>
      </c>
    </row>
    <row r="14764" spans="1:10" hidden="1">
      <c r="A14764" s="115" t="s">
        <v>14967</v>
      </c>
      <c r="B14764" s="115"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4" s="115" t="s">
        <v>47554</v>
      </c>
      <c r="D14764" s="115" t="s">
        <v>47562</v>
      </c>
      <c r="E14764" s="115" t="s">
        <v>47556</v>
      </c>
      <c r="F14764" s="115" t="s">
        <v>47540</v>
      </c>
      <c r="G14764" s="115" t="s">
        <v>47541</v>
      </c>
      <c r="I14764" s="115" t="s">
        <v>6</v>
      </c>
      <c r="J14764" s="115">
        <v>570.03</v>
      </c>
    </row>
    <row r="14765" spans="1:10" hidden="1">
      <c r="A14765" s="115" t="s">
        <v>14968</v>
      </c>
      <c r="B14765" s="115"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5" s="115" t="s">
        <v>47554</v>
      </c>
      <c r="D14765" s="115" t="s">
        <v>47562</v>
      </c>
      <c r="E14765" s="115" t="s">
        <v>47556</v>
      </c>
      <c r="F14765" s="115" t="s">
        <v>47540</v>
      </c>
      <c r="G14765" s="115" t="s">
        <v>47541</v>
      </c>
      <c r="I14765" s="115" t="s">
        <v>6</v>
      </c>
      <c r="J14765" s="115">
        <v>511.8</v>
      </c>
    </row>
    <row r="14766" spans="1:10" hidden="1">
      <c r="A14766" s="115" t="s">
        <v>14969</v>
      </c>
      <c r="B14766" s="115" t="str">
        <f t="shared" si="230"/>
        <v>INSTALACAO DE UM CONJUNTO DE 3 PONTOS DE LUZ,APARENTE,EQUIVALENTE A 6 VARAS DE ELETRODUTO DE PVC RIGIDO DE 1/2",50,00M DE FIO 2,5MM2,CAIXAS,CONEXOES,LUVAS,CURVA E INTERRUPTOR DE SOBREPOR</v>
      </c>
      <c r="C14766" s="115" t="s">
        <v>47557</v>
      </c>
      <c r="D14766" s="115" t="s">
        <v>47563</v>
      </c>
      <c r="E14766" s="115" t="s">
        <v>47544</v>
      </c>
      <c r="F14766" s="115" t="s">
        <v>47545</v>
      </c>
      <c r="I14766" s="115" t="s">
        <v>6</v>
      </c>
      <c r="J14766" s="115">
        <v>486.02</v>
      </c>
    </row>
    <row r="14767" spans="1:10" hidden="1">
      <c r="A14767" s="115" t="s">
        <v>14970</v>
      </c>
      <c r="B14767" s="115" t="str">
        <f t="shared" si="230"/>
        <v>INSTALACAO DE UM CONJUNTO DE 3 PONTOS DE LUZ,APARENTE,EQUIVALENTE A 6 VARAS DE ELETRODUTO DE PVC RIGIDO DE 1/2",50,00M DE FIO 2,5MM2,CAIXAS,CONEXOES,LUVAS,CURVA E INTERRUPTOR DE SOBREPOR</v>
      </c>
      <c r="C14767" s="115" t="s">
        <v>47557</v>
      </c>
      <c r="D14767" s="115" t="s">
        <v>47563</v>
      </c>
      <c r="E14767" s="115" t="s">
        <v>47544</v>
      </c>
      <c r="F14767" s="115" t="s">
        <v>47545</v>
      </c>
      <c r="I14767" s="115" t="s">
        <v>6</v>
      </c>
      <c r="J14767" s="115">
        <v>441.46</v>
      </c>
    </row>
    <row r="14768" spans="1:10" hidden="1">
      <c r="A14768" s="115" t="s">
        <v>14971</v>
      </c>
      <c r="B14768" s="115"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15" t="s">
        <v>47559</v>
      </c>
      <c r="D14768" s="115" t="s">
        <v>47547</v>
      </c>
      <c r="E14768" s="115" t="s">
        <v>47560</v>
      </c>
      <c r="F14768" s="115" t="s">
        <v>47564</v>
      </c>
      <c r="G14768" s="115" t="s">
        <v>47550</v>
      </c>
      <c r="I14768" s="115" t="s">
        <v>6</v>
      </c>
      <c r="J14768" s="115">
        <v>719.17</v>
      </c>
    </row>
    <row r="14769" spans="1:10" hidden="1">
      <c r="A14769" s="115" t="s">
        <v>14972</v>
      </c>
      <c r="B14769" s="115"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15" t="s">
        <v>47559</v>
      </c>
      <c r="D14769" s="115" t="s">
        <v>47547</v>
      </c>
      <c r="E14769" s="115" t="s">
        <v>47560</v>
      </c>
      <c r="F14769" s="115" t="s">
        <v>47564</v>
      </c>
      <c r="G14769" s="115" t="s">
        <v>47550</v>
      </c>
      <c r="I14769" s="115" t="s">
        <v>6</v>
      </c>
      <c r="J14769" s="115">
        <v>672.26</v>
      </c>
    </row>
    <row r="14770" spans="1:10" hidden="1">
      <c r="A14770" s="115" t="s">
        <v>14973</v>
      </c>
      <c r="B14770" s="115"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0" s="115" t="s">
        <v>47565</v>
      </c>
      <c r="D14770" s="115" t="s">
        <v>47566</v>
      </c>
      <c r="E14770" s="115" t="s">
        <v>47556</v>
      </c>
      <c r="F14770" s="115" t="s">
        <v>47540</v>
      </c>
      <c r="G14770" s="115" t="s">
        <v>47541</v>
      </c>
      <c r="I14770" s="115" t="s">
        <v>6</v>
      </c>
      <c r="J14770" s="115">
        <v>792.92</v>
      </c>
    </row>
    <row r="14771" spans="1:10" hidden="1">
      <c r="A14771" s="115" t="s">
        <v>14974</v>
      </c>
      <c r="B14771" s="115"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1" s="115" t="s">
        <v>47565</v>
      </c>
      <c r="D14771" s="115" t="s">
        <v>47566</v>
      </c>
      <c r="E14771" s="115" t="s">
        <v>47556</v>
      </c>
      <c r="F14771" s="115" t="s">
        <v>47540</v>
      </c>
      <c r="G14771" s="115" t="s">
        <v>47541</v>
      </c>
      <c r="I14771" s="115" t="s">
        <v>6</v>
      </c>
      <c r="J14771" s="115">
        <v>709.68</v>
      </c>
    </row>
    <row r="14772" spans="1:10" hidden="1">
      <c r="A14772" s="115" t="s">
        <v>14975</v>
      </c>
      <c r="B14772" s="115" t="str">
        <f t="shared" si="230"/>
        <v>INSTALACAO DE UM CONJUNTO DE 4 PONTOS DE LUZ,APARENTE,EQUIVALENTE 7 VARAS DE ELETRODUTO DE PVC RIGIDO DE 3/4",50,00M DEFIO 2,5MM2,CAIXAS,CONEXOES,LUVAS,CURVA E INTERRUPTOR DE SOBREPOR</v>
      </c>
      <c r="C14772" s="115" t="s">
        <v>47567</v>
      </c>
      <c r="D14772" s="115" t="s">
        <v>47568</v>
      </c>
      <c r="E14772" s="115" t="s">
        <v>47569</v>
      </c>
      <c r="F14772" s="115" t="s">
        <v>47570</v>
      </c>
      <c r="I14772" s="115" t="s">
        <v>6</v>
      </c>
      <c r="J14772" s="115">
        <v>558.66999999999996</v>
      </c>
    </row>
    <row r="14773" spans="1:10" hidden="1">
      <c r="A14773" s="115" t="s">
        <v>14976</v>
      </c>
      <c r="B14773" s="115" t="str">
        <f t="shared" si="230"/>
        <v>INSTALACAO DE UM CONJUNTO DE 4 PONTOS DE LUZ,APARENTE,EQUIVALENTE 7 VARAS DE ELETRODUTO DE PVC RIGIDO DE 3/4",50,00M DEFIO 2,5MM2,CAIXAS,CONEXOES,LUVAS,CURVA E INTERRUPTOR DE SOBREPOR</v>
      </c>
      <c r="C14773" s="115" t="s">
        <v>47567</v>
      </c>
      <c r="D14773" s="115" t="s">
        <v>47568</v>
      </c>
      <c r="E14773" s="115" t="s">
        <v>47569</v>
      </c>
      <c r="F14773" s="115" t="s">
        <v>47570</v>
      </c>
      <c r="I14773" s="115" t="s">
        <v>6</v>
      </c>
      <c r="J14773" s="115">
        <v>508.11</v>
      </c>
    </row>
    <row r="14774" spans="1:10" hidden="1">
      <c r="A14774" s="115" t="s">
        <v>14977</v>
      </c>
      <c r="B14774" s="115"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15" t="s">
        <v>47571</v>
      </c>
      <c r="D14774" s="115" t="s">
        <v>47547</v>
      </c>
      <c r="E14774" s="115" t="s">
        <v>47572</v>
      </c>
      <c r="F14774" s="115" t="s">
        <v>47561</v>
      </c>
      <c r="G14774" s="115" t="s">
        <v>47550</v>
      </c>
      <c r="I14774" s="115" t="s">
        <v>6</v>
      </c>
      <c r="J14774" s="115">
        <v>852.63</v>
      </c>
    </row>
    <row r="14775" spans="1:10" hidden="1">
      <c r="A14775" s="115" t="s">
        <v>14978</v>
      </c>
      <c r="B14775" s="115"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15" t="s">
        <v>47571</v>
      </c>
      <c r="D14775" s="115" t="s">
        <v>47547</v>
      </c>
      <c r="E14775" s="115" t="s">
        <v>47572</v>
      </c>
      <c r="F14775" s="115" t="s">
        <v>47561</v>
      </c>
      <c r="G14775" s="115" t="s">
        <v>47550</v>
      </c>
      <c r="I14775" s="115" t="s">
        <v>6</v>
      </c>
      <c r="J14775" s="115">
        <v>799.49</v>
      </c>
    </row>
    <row r="14776" spans="1:10" hidden="1">
      <c r="A14776" s="115" t="s">
        <v>14979</v>
      </c>
      <c r="B14776" s="115"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6" s="115" t="s">
        <v>47565</v>
      </c>
      <c r="D14776" s="115" t="s">
        <v>47573</v>
      </c>
      <c r="E14776" s="115" t="s">
        <v>47556</v>
      </c>
      <c r="F14776" s="115" t="s">
        <v>47540</v>
      </c>
      <c r="G14776" s="115" t="s">
        <v>47541</v>
      </c>
      <c r="I14776" s="115" t="s">
        <v>6</v>
      </c>
      <c r="J14776" s="115">
        <v>624.47</v>
      </c>
    </row>
    <row r="14777" spans="1:10" hidden="1">
      <c r="A14777" s="115" t="s">
        <v>14980</v>
      </c>
      <c r="B14777" s="115"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7" s="115" t="s">
        <v>47565</v>
      </c>
      <c r="D14777" s="115" t="s">
        <v>47573</v>
      </c>
      <c r="E14777" s="115" t="s">
        <v>47556</v>
      </c>
      <c r="F14777" s="115" t="s">
        <v>47540</v>
      </c>
      <c r="G14777" s="115" t="s">
        <v>47541</v>
      </c>
      <c r="I14777" s="115" t="s">
        <v>6</v>
      </c>
      <c r="J14777" s="115">
        <v>560.96</v>
      </c>
    </row>
    <row r="14778" spans="1:10" hidden="1">
      <c r="A14778" s="115" t="s">
        <v>14981</v>
      </c>
      <c r="B14778" s="115" t="str">
        <f t="shared" si="230"/>
        <v>INSTALACAO DE UM CONJUNTO DE 4 PONTOS DE LUZ,APARENTE,EQUIVALENTE A 7 VARAS DE ELETRODUTO DE PVC RIGIDO DE 1/2",50,00M DE FIO 2,5MM2,CAIXAS,CONEXOES,LUVAS,CURVA E INTERRUPTOR DE SOBREPOR</v>
      </c>
      <c r="C14778" s="115" t="s">
        <v>47567</v>
      </c>
      <c r="D14778" s="115" t="s">
        <v>47574</v>
      </c>
      <c r="E14778" s="115" t="s">
        <v>47544</v>
      </c>
      <c r="F14778" s="115" t="s">
        <v>47545</v>
      </c>
      <c r="I14778" s="115" t="s">
        <v>6</v>
      </c>
      <c r="J14778" s="115">
        <v>528.39</v>
      </c>
    </row>
    <row r="14779" spans="1:10" hidden="1">
      <c r="A14779" s="115" t="s">
        <v>14982</v>
      </c>
      <c r="B14779" s="115" t="str">
        <f t="shared" si="230"/>
        <v>INSTALACAO DE UM CONJUNTO DE 4 PONTOS DE LUZ,APARENTE,EQUIVALENTE A 7 VARAS DE ELETRODUTO DE PVC RIGIDO DE 1/2",50,00M DE FIO 2,5MM2,CAIXAS,CONEXOES,LUVAS,CURVA E INTERRUPTOR DE SOBREPOR</v>
      </c>
      <c r="C14779" s="115" t="s">
        <v>47567</v>
      </c>
      <c r="D14779" s="115" t="s">
        <v>47574</v>
      </c>
      <c r="E14779" s="115" t="s">
        <v>47544</v>
      </c>
      <c r="F14779" s="115" t="s">
        <v>47545</v>
      </c>
      <c r="I14779" s="115" t="s">
        <v>6</v>
      </c>
      <c r="J14779" s="115">
        <v>480.82</v>
      </c>
    </row>
    <row r="14780" spans="1:10" hidden="1">
      <c r="A14780" s="115" t="s">
        <v>14983</v>
      </c>
      <c r="B14780" s="115"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15" t="s">
        <v>47571</v>
      </c>
      <c r="D14780" s="115" t="s">
        <v>47547</v>
      </c>
      <c r="E14780" s="115" t="s">
        <v>47575</v>
      </c>
      <c r="F14780" s="115" t="s">
        <v>47564</v>
      </c>
      <c r="G14780" s="115" t="s">
        <v>47550</v>
      </c>
      <c r="I14780" s="115" t="s">
        <v>6</v>
      </c>
      <c r="J14780" s="115">
        <v>826.26</v>
      </c>
    </row>
    <row r="14781" spans="1:10" hidden="1">
      <c r="A14781" s="115" t="s">
        <v>14984</v>
      </c>
      <c r="B14781" s="115"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15" t="s">
        <v>47571</v>
      </c>
      <c r="D14781" s="115" t="s">
        <v>47547</v>
      </c>
      <c r="E14781" s="115" t="s">
        <v>47575</v>
      </c>
      <c r="F14781" s="115" t="s">
        <v>47564</v>
      </c>
      <c r="G14781" s="115" t="s">
        <v>47550</v>
      </c>
      <c r="I14781" s="115" t="s">
        <v>6</v>
      </c>
      <c r="J14781" s="115">
        <v>776.13</v>
      </c>
    </row>
    <row r="14782" spans="1:10" hidden="1">
      <c r="A14782" s="115" t="s">
        <v>14985</v>
      </c>
      <c r="B14782" s="115"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2" s="115" t="s">
        <v>47576</v>
      </c>
      <c r="D14782" s="115" t="s">
        <v>47577</v>
      </c>
      <c r="E14782" s="115" t="s">
        <v>47578</v>
      </c>
      <c r="F14782" s="115" t="s">
        <v>47540</v>
      </c>
      <c r="G14782" s="115" t="s">
        <v>47541</v>
      </c>
      <c r="I14782" s="115" t="s">
        <v>6</v>
      </c>
      <c r="J14782" s="115">
        <v>898.41</v>
      </c>
    </row>
    <row r="14783" spans="1:10" hidden="1">
      <c r="A14783" s="115" t="s">
        <v>14986</v>
      </c>
      <c r="B14783" s="115"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3" s="115" t="s">
        <v>47576</v>
      </c>
      <c r="D14783" s="115" t="s">
        <v>47577</v>
      </c>
      <c r="E14783" s="115" t="s">
        <v>47578</v>
      </c>
      <c r="F14783" s="115" t="s">
        <v>47540</v>
      </c>
      <c r="G14783" s="115" t="s">
        <v>47541</v>
      </c>
      <c r="I14783" s="115" t="s">
        <v>6</v>
      </c>
      <c r="J14783" s="115">
        <v>804.29</v>
      </c>
    </row>
    <row r="14784" spans="1:10" hidden="1">
      <c r="A14784" s="115" t="s">
        <v>14987</v>
      </c>
      <c r="B14784" s="115" t="str">
        <f t="shared" si="230"/>
        <v>INSTALACAO DE UM CONJUNTO DE 5 PONTOS DE LUZ,APARENTE,EQUIVALENTE A 8 VARAS DE ELETRODUTO DE PVC RIGIDO DE 3/4",57,00M DE FIO 2,5MM2,CAIXAS,CONEXOES,LUVAS,CURVA E INTERRUPTOR DE SOBREPOR</v>
      </c>
      <c r="C14784" s="115" t="s">
        <v>47579</v>
      </c>
      <c r="D14784" s="115" t="s">
        <v>47580</v>
      </c>
      <c r="E14784" s="115" t="s">
        <v>47544</v>
      </c>
      <c r="F14784" s="115" t="s">
        <v>47545</v>
      </c>
      <c r="I14784" s="115" t="s">
        <v>6</v>
      </c>
      <c r="J14784" s="115">
        <v>634.41</v>
      </c>
    </row>
    <row r="14785" spans="1:10" hidden="1">
      <c r="A14785" s="115" t="s">
        <v>14988</v>
      </c>
      <c r="B14785" s="115" t="str">
        <f t="shared" si="230"/>
        <v>INSTALACAO DE UM CONJUNTO DE 5 PONTOS DE LUZ,APARENTE,EQUIVALENTE A 8 VARAS DE ELETRODUTO DE PVC RIGIDO DE 3/4",57,00M DE FIO 2,5MM2,CAIXAS,CONEXOES,LUVAS,CURVA E INTERRUPTOR DE SOBREPOR</v>
      </c>
      <c r="C14785" s="115" t="s">
        <v>47579</v>
      </c>
      <c r="D14785" s="115" t="s">
        <v>47580</v>
      </c>
      <c r="E14785" s="115" t="s">
        <v>47544</v>
      </c>
      <c r="F14785" s="115" t="s">
        <v>47545</v>
      </c>
      <c r="I14785" s="115" t="s">
        <v>6</v>
      </c>
      <c r="J14785" s="115">
        <v>577.63</v>
      </c>
    </row>
    <row r="14786" spans="1:10" hidden="1">
      <c r="A14786" s="115" t="s">
        <v>14989</v>
      </c>
      <c r="B14786" s="115"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15" t="s">
        <v>47581</v>
      </c>
      <c r="D14786" s="115" t="s">
        <v>47547</v>
      </c>
      <c r="E14786" s="115" t="s">
        <v>47582</v>
      </c>
      <c r="F14786" s="115" t="s">
        <v>47583</v>
      </c>
      <c r="G14786" s="115" t="s">
        <v>47584</v>
      </c>
      <c r="I14786" s="115" t="s">
        <v>6</v>
      </c>
      <c r="J14786" s="115">
        <v>983.94</v>
      </c>
    </row>
    <row r="14787" spans="1:10" hidden="1">
      <c r="A14787" s="115" t="s">
        <v>14990</v>
      </c>
      <c r="B14787" s="115"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15" t="s">
        <v>47581</v>
      </c>
      <c r="D14787" s="115" t="s">
        <v>47547</v>
      </c>
      <c r="E14787" s="115" t="s">
        <v>47582</v>
      </c>
      <c r="F14787" s="115" t="s">
        <v>47583</v>
      </c>
      <c r="G14787" s="115" t="s">
        <v>47584</v>
      </c>
      <c r="I14787" s="115" t="s">
        <v>6</v>
      </c>
      <c r="J14787" s="115">
        <v>924.59</v>
      </c>
    </row>
    <row r="14788" spans="1:10" hidden="1">
      <c r="A14788" s="115" t="s">
        <v>14991</v>
      </c>
      <c r="B14788" s="115" t="str">
        <f t="shared" si="230"/>
        <v>INSTALACAO DE UM CONJUNTO DE 5 PONTOS DE LUZ,EMBUTIDO NA LAJE,EQUIVALENTE A 8 VARAS DE ELETRODUTO DE PVC RIGIDO DE 1/2",57,00M DE FIO 2,5MM2,CAIXAS,CONEXOES,LUVAS,CURVA E INTERRUPTOR DE EMBUTIR COM PLACA FOSFORESCENTE,INCLUSIVE ABERTURA E FECHAMENTO DE RASGO EM ALVENARIA</v>
      </c>
      <c r="C14788" s="115" t="s">
        <v>47576</v>
      </c>
      <c r="D14788" s="115" t="s">
        <v>47585</v>
      </c>
      <c r="E14788" s="115" t="s">
        <v>47578</v>
      </c>
      <c r="F14788" s="115" t="s">
        <v>47540</v>
      </c>
      <c r="G14788" s="115" t="s">
        <v>47541</v>
      </c>
      <c r="I14788" s="115" t="s">
        <v>6</v>
      </c>
      <c r="J14788" s="115">
        <v>700.76</v>
      </c>
    </row>
    <row r="14789" spans="1:10" hidden="1">
      <c r="A14789" s="115" t="s">
        <v>14992</v>
      </c>
      <c r="B14789" s="115" t="str">
        <f t="shared" ref="B14789:B14852" si="231">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15" t="s">
        <v>47576</v>
      </c>
      <c r="D14789" s="115" t="s">
        <v>47585</v>
      </c>
      <c r="E14789" s="115" t="s">
        <v>47578</v>
      </c>
      <c r="F14789" s="115" t="s">
        <v>47540</v>
      </c>
      <c r="G14789" s="115" t="s">
        <v>47541</v>
      </c>
      <c r="I14789" s="115" t="s">
        <v>6</v>
      </c>
      <c r="J14789" s="115">
        <v>629.89</v>
      </c>
    </row>
    <row r="14790" spans="1:10" hidden="1">
      <c r="A14790" s="115" t="s">
        <v>14993</v>
      </c>
      <c r="B14790" s="115" t="str">
        <f t="shared" si="231"/>
        <v>INSTALACAO DE UM CONJUNTO DE 5 PONTOS DE LUZ,APARENTE,EQUIVALENTE A 8 VARAS DE ELETRODUTO DE PVC RIGIDO DE 1/2",57,00M DE FIO 2,5MM2,CAIXAS,CONEXOES,LUVAS,CURVA E INTERRUPTOR DE SOBREPOR</v>
      </c>
      <c r="C14790" s="115" t="s">
        <v>47579</v>
      </c>
      <c r="D14790" s="115" t="s">
        <v>47586</v>
      </c>
      <c r="E14790" s="115" t="s">
        <v>47544</v>
      </c>
      <c r="F14790" s="115" t="s">
        <v>47545</v>
      </c>
      <c r="I14790" s="115" t="s">
        <v>6</v>
      </c>
      <c r="J14790" s="115">
        <v>594.67999999999995</v>
      </c>
    </row>
    <row r="14791" spans="1:10" hidden="1">
      <c r="A14791" s="115" t="s">
        <v>14994</v>
      </c>
      <c r="B14791" s="115" t="str">
        <f t="shared" si="231"/>
        <v>INSTALACAO DE UM CONJUNTO DE 5 PONTOS DE LUZ,APARENTE,EQUIVALENTE A 8 VARAS DE ELETRODUTO DE PVC RIGIDO DE 1/2",57,00M DE FIO 2,5MM2,CAIXAS,CONEXOES,LUVAS,CURVA E INTERRUPTOR DE SOBREPOR</v>
      </c>
      <c r="C14791" s="115" t="s">
        <v>47579</v>
      </c>
      <c r="D14791" s="115" t="s">
        <v>47586</v>
      </c>
      <c r="E14791" s="115" t="s">
        <v>47544</v>
      </c>
      <c r="F14791" s="115" t="s">
        <v>47545</v>
      </c>
      <c r="I14791" s="115" t="s">
        <v>6</v>
      </c>
      <c r="J14791" s="115">
        <v>542.02</v>
      </c>
    </row>
    <row r="14792" spans="1:10" hidden="1">
      <c r="A14792" s="115" t="s">
        <v>14995</v>
      </c>
      <c r="B14792" s="115"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15" t="s">
        <v>47581</v>
      </c>
      <c r="D14792" s="115" t="s">
        <v>47547</v>
      </c>
      <c r="E14792" s="115" t="s">
        <v>47582</v>
      </c>
      <c r="F14792" s="115" t="s">
        <v>47587</v>
      </c>
      <c r="G14792" s="115" t="s">
        <v>47588</v>
      </c>
      <c r="I14792" s="115" t="s">
        <v>6</v>
      </c>
      <c r="J14792" s="115">
        <v>948.92</v>
      </c>
    </row>
    <row r="14793" spans="1:10" hidden="1">
      <c r="A14793" s="115" t="s">
        <v>14996</v>
      </c>
      <c r="B14793" s="115"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15" t="s">
        <v>47581</v>
      </c>
      <c r="D14793" s="115" t="s">
        <v>47547</v>
      </c>
      <c r="E14793" s="115" t="s">
        <v>47582</v>
      </c>
      <c r="F14793" s="115" t="s">
        <v>47587</v>
      </c>
      <c r="G14793" s="115" t="s">
        <v>47588</v>
      </c>
      <c r="I14793" s="115" t="s">
        <v>6</v>
      </c>
      <c r="J14793" s="115">
        <v>893.7</v>
      </c>
    </row>
    <row r="14794" spans="1:10" hidden="1">
      <c r="A14794" s="115" t="s">
        <v>14997</v>
      </c>
      <c r="B14794" s="115"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4" s="115" t="s">
        <v>47589</v>
      </c>
      <c r="D14794" s="115" t="s">
        <v>47590</v>
      </c>
      <c r="E14794" s="115" t="s">
        <v>47591</v>
      </c>
      <c r="F14794" s="115" t="s">
        <v>47540</v>
      </c>
      <c r="G14794" s="115" t="s">
        <v>47541</v>
      </c>
      <c r="I14794" s="115" t="s">
        <v>6</v>
      </c>
      <c r="J14794" s="115">
        <v>1032.81</v>
      </c>
    </row>
    <row r="14795" spans="1:10" hidden="1">
      <c r="A14795" s="115" t="s">
        <v>14998</v>
      </c>
      <c r="B14795" s="115"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5" s="115" t="s">
        <v>47589</v>
      </c>
      <c r="D14795" s="115" t="s">
        <v>47590</v>
      </c>
      <c r="E14795" s="115" t="s">
        <v>47591</v>
      </c>
      <c r="F14795" s="115" t="s">
        <v>47540</v>
      </c>
      <c r="G14795" s="115" t="s">
        <v>47541</v>
      </c>
      <c r="I14795" s="115" t="s">
        <v>6</v>
      </c>
      <c r="J14795" s="115">
        <v>924.18</v>
      </c>
    </row>
    <row r="14796" spans="1:10" hidden="1">
      <c r="A14796" s="115" t="s">
        <v>14999</v>
      </c>
      <c r="B14796" s="115" t="str">
        <f t="shared" si="231"/>
        <v>INSTALACAO DE UM CONJUNTO DE 6 PONTOS DE LUZ,APARENTE,EQUIVALENTE A 9 VARAS DE ELETRODUTO DE PVC RIGIDO DE 3/4",66,00M DE FIO 2,5MM2,CAIXAS,CONEXOES,LUVAS,CURVA E INTERRUPTOR DE SOBREPOR</v>
      </c>
      <c r="C14796" s="115" t="s">
        <v>47592</v>
      </c>
      <c r="D14796" s="115" t="s">
        <v>47593</v>
      </c>
      <c r="E14796" s="115" t="s">
        <v>47544</v>
      </c>
      <c r="F14796" s="115" t="s">
        <v>47545</v>
      </c>
      <c r="I14796" s="115" t="s">
        <v>6</v>
      </c>
      <c r="J14796" s="115">
        <v>735.15</v>
      </c>
    </row>
    <row r="14797" spans="1:10" hidden="1">
      <c r="A14797" s="115" t="s">
        <v>15000</v>
      </c>
      <c r="B14797" s="115" t="str">
        <f t="shared" si="231"/>
        <v>INSTALACAO DE UM CONJUNTO DE 6 PONTOS DE LUZ,APARENTE,EQUIVALENTE A 9 VARAS DE ELETRODUTO DE PVC RIGIDO DE 3/4",66,00M DE FIO 2,5MM2,CAIXAS,CONEXOES,LUVAS,CURVA E INTERRUPTOR DE SOBREPOR</v>
      </c>
      <c r="C14797" s="115" t="s">
        <v>47592</v>
      </c>
      <c r="D14797" s="115" t="s">
        <v>47593</v>
      </c>
      <c r="E14797" s="115" t="s">
        <v>47544</v>
      </c>
      <c r="F14797" s="115" t="s">
        <v>47545</v>
      </c>
      <c r="I14797" s="115" t="s">
        <v>6</v>
      </c>
      <c r="J14797" s="115">
        <v>668.53</v>
      </c>
    </row>
    <row r="14798" spans="1:10" hidden="1">
      <c r="A14798" s="115" t="s">
        <v>15001</v>
      </c>
      <c r="B14798" s="115"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15" t="s">
        <v>47594</v>
      </c>
      <c r="D14798" s="115" t="s">
        <v>47547</v>
      </c>
      <c r="E14798" s="115" t="s">
        <v>47595</v>
      </c>
      <c r="F14798" s="115" t="s">
        <v>47596</v>
      </c>
      <c r="G14798" s="115" t="s">
        <v>47597</v>
      </c>
      <c r="I14798" s="115" t="s">
        <v>6</v>
      </c>
      <c r="J14798" s="115">
        <v>1140.24</v>
      </c>
    </row>
    <row r="14799" spans="1:10" hidden="1">
      <c r="A14799" s="115" t="s">
        <v>15002</v>
      </c>
      <c r="B14799" s="115"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15" t="s">
        <v>47594</v>
      </c>
      <c r="D14799" s="115" t="s">
        <v>47547</v>
      </c>
      <c r="E14799" s="115" t="s">
        <v>47595</v>
      </c>
      <c r="F14799" s="115" t="s">
        <v>47596</v>
      </c>
      <c r="G14799" s="115" t="s">
        <v>47597</v>
      </c>
      <c r="I14799" s="115" t="s">
        <v>6</v>
      </c>
      <c r="J14799" s="115">
        <v>1071.05</v>
      </c>
    </row>
    <row r="14800" spans="1:10" hidden="1">
      <c r="A14800" s="115" t="s">
        <v>15003</v>
      </c>
      <c r="B14800" s="115"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0" s="115" t="s">
        <v>47589</v>
      </c>
      <c r="D14800" s="115" t="s">
        <v>47598</v>
      </c>
      <c r="E14800" s="115" t="s">
        <v>47591</v>
      </c>
      <c r="F14800" s="115" t="s">
        <v>47540</v>
      </c>
      <c r="G14800" s="115" t="s">
        <v>47541</v>
      </c>
      <c r="I14800" s="115" t="s">
        <v>6</v>
      </c>
      <c r="J14800" s="115">
        <v>810.12</v>
      </c>
    </row>
    <row r="14801" spans="1:10" hidden="1">
      <c r="A14801" s="115" t="s">
        <v>15004</v>
      </c>
      <c r="B14801" s="115"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1" s="115" t="s">
        <v>47589</v>
      </c>
      <c r="D14801" s="115" t="s">
        <v>47598</v>
      </c>
      <c r="E14801" s="115" t="s">
        <v>47591</v>
      </c>
      <c r="F14801" s="115" t="s">
        <v>47540</v>
      </c>
      <c r="G14801" s="115" t="s">
        <v>47541</v>
      </c>
      <c r="I14801" s="115" t="s">
        <v>6</v>
      </c>
      <c r="J14801" s="115">
        <v>727.72</v>
      </c>
    </row>
    <row r="14802" spans="1:10" hidden="1">
      <c r="A14802" s="115" t="s">
        <v>15005</v>
      </c>
      <c r="B14802" s="115" t="str">
        <f t="shared" si="231"/>
        <v>INSTALACAO DE UM CONJUNTO DE 6 PONTOS DE LUZ,APARENTE,EQUIVALENTE A 9 VARAS DE ELETRODUTO DE PVC RIGIDO DE 1/2",66,00M DE FIO 2,5MM2,CAIXAS,CONEXOES,LUVAS,CURVA E INTERRUPTOR DE SOBREPOR</v>
      </c>
      <c r="C14802" s="115" t="s">
        <v>47592</v>
      </c>
      <c r="D14802" s="115" t="s">
        <v>47599</v>
      </c>
      <c r="E14802" s="115" t="s">
        <v>47544</v>
      </c>
      <c r="F14802" s="115" t="s">
        <v>47545</v>
      </c>
      <c r="I14802" s="115" t="s">
        <v>6</v>
      </c>
      <c r="J14802" s="115">
        <v>690.11</v>
      </c>
    </row>
    <row r="14803" spans="1:10" hidden="1">
      <c r="A14803" s="115" t="s">
        <v>15006</v>
      </c>
      <c r="B14803" s="115" t="str">
        <f t="shared" si="231"/>
        <v>INSTALACAO DE UM CONJUNTO DE 6 PONTOS DE LUZ,APARENTE,EQUIVALENTE A 9 VARAS DE ELETRODUTO DE PVC RIGIDO DE 1/2",66,00M DE FIO 2,5MM2,CAIXAS,CONEXOES,LUVAS,CURVA E INTERRUPTOR DE SOBREPOR</v>
      </c>
      <c r="C14803" s="115" t="s">
        <v>47592</v>
      </c>
      <c r="D14803" s="115" t="s">
        <v>47599</v>
      </c>
      <c r="E14803" s="115" t="s">
        <v>47544</v>
      </c>
      <c r="F14803" s="115" t="s">
        <v>47545</v>
      </c>
      <c r="I14803" s="115" t="s">
        <v>6</v>
      </c>
      <c r="J14803" s="115">
        <v>628.20000000000005</v>
      </c>
    </row>
    <row r="14804" spans="1:10" hidden="1">
      <c r="A14804" s="115" t="s">
        <v>15007</v>
      </c>
      <c r="B14804" s="115"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15" t="s">
        <v>47594</v>
      </c>
      <c r="D14804" s="115" t="s">
        <v>47547</v>
      </c>
      <c r="E14804" s="115" t="s">
        <v>47595</v>
      </c>
      <c r="F14804" s="115" t="s">
        <v>47600</v>
      </c>
      <c r="G14804" s="115" t="s">
        <v>47597</v>
      </c>
      <c r="I14804" s="115" t="s">
        <v>6</v>
      </c>
      <c r="J14804" s="115">
        <v>1099.52</v>
      </c>
    </row>
    <row r="14805" spans="1:10" hidden="1">
      <c r="A14805" s="115" t="s">
        <v>15008</v>
      </c>
      <c r="B14805" s="115"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15" t="s">
        <v>47594</v>
      </c>
      <c r="D14805" s="115" t="s">
        <v>47547</v>
      </c>
      <c r="E14805" s="115" t="s">
        <v>47595</v>
      </c>
      <c r="F14805" s="115" t="s">
        <v>47600</v>
      </c>
      <c r="G14805" s="115" t="s">
        <v>47597</v>
      </c>
      <c r="I14805" s="115" t="s">
        <v>6</v>
      </c>
      <c r="J14805" s="115">
        <v>1035.04</v>
      </c>
    </row>
    <row r="14806" spans="1:10" hidden="1">
      <c r="A14806" s="115" t="s">
        <v>15009</v>
      </c>
      <c r="B14806" s="115"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6" s="115" t="s">
        <v>47601</v>
      </c>
      <c r="D14806" s="115" t="s">
        <v>47602</v>
      </c>
      <c r="E14806" s="115" t="s">
        <v>47603</v>
      </c>
      <c r="F14806" s="115" t="s">
        <v>47604</v>
      </c>
      <c r="G14806" s="115" t="s">
        <v>47605</v>
      </c>
      <c r="I14806" s="115" t="s">
        <v>6</v>
      </c>
      <c r="J14806" s="115">
        <v>1179.94</v>
      </c>
    </row>
    <row r="14807" spans="1:10" hidden="1">
      <c r="A14807" s="115" t="s">
        <v>15010</v>
      </c>
      <c r="B14807" s="115"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7" s="115" t="s">
        <v>47601</v>
      </c>
      <c r="D14807" s="115" t="s">
        <v>47602</v>
      </c>
      <c r="E14807" s="115" t="s">
        <v>47603</v>
      </c>
      <c r="F14807" s="115" t="s">
        <v>47604</v>
      </c>
      <c r="G14807" s="115" t="s">
        <v>47605</v>
      </c>
      <c r="I14807" s="115" t="s">
        <v>6</v>
      </c>
      <c r="J14807" s="115">
        <v>1058.31</v>
      </c>
    </row>
    <row r="14808" spans="1:10" hidden="1">
      <c r="A14808" s="115" t="s">
        <v>15011</v>
      </c>
      <c r="B14808" s="115" t="str">
        <f t="shared" si="231"/>
        <v>INSTALACAO DE UM CONJUNTO DE 8 PONTOS DE LUZ,APARENTE,EQUIVALENTE A 10 VARAS DE ELETRODUTO DE PVC RIGIDO DE 3/4",80,00MDE FIO 2,5MM2,CAIXAS,CONEXOES,LUVAS,CURVA E INTERRUPTOR DE SOBREPOR</v>
      </c>
      <c r="C14808" s="115" t="s">
        <v>47606</v>
      </c>
      <c r="D14808" s="115" t="s">
        <v>47607</v>
      </c>
      <c r="E14808" s="115" t="s">
        <v>47608</v>
      </c>
      <c r="F14808" s="115" t="s">
        <v>47609</v>
      </c>
      <c r="I14808" s="115" t="s">
        <v>6</v>
      </c>
      <c r="J14808" s="115">
        <v>855.86</v>
      </c>
    </row>
    <row r="14809" spans="1:10" hidden="1">
      <c r="A14809" s="115" t="s">
        <v>15012</v>
      </c>
      <c r="B14809" s="115" t="str">
        <f t="shared" si="231"/>
        <v>INSTALACAO DE UM CONJUNTO DE 8 PONTOS DE LUZ,APARENTE,EQUIVALENTE A 10 VARAS DE ELETRODUTO DE PVC RIGIDO DE 3/4",80,00MDE FIO 2,5MM2,CAIXAS,CONEXOES,LUVAS,CURVA E INTERRUPTOR DE SOBREPOR</v>
      </c>
      <c r="C14809" s="115" t="s">
        <v>47606</v>
      </c>
      <c r="D14809" s="115" t="s">
        <v>47607</v>
      </c>
      <c r="E14809" s="115" t="s">
        <v>47608</v>
      </c>
      <c r="F14809" s="115" t="s">
        <v>47609</v>
      </c>
      <c r="I14809" s="115" t="s">
        <v>6</v>
      </c>
      <c r="J14809" s="115">
        <v>779.59</v>
      </c>
    </row>
    <row r="14810" spans="1:10" hidden="1">
      <c r="A14810" s="115" t="s">
        <v>15013</v>
      </c>
      <c r="B14810" s="115"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15" t="s">
        <v>47610</v>
      </c>
      <c r="D14810" s="115" t="s">
        <v>47547</v>
      </c>
      <c r="E14810" s="115" t="s">
        <v>47611</v>
      </c>
      <c r="F14810" s="115" t="s">
        <v>47612</v>
      </c>
      <c r="G14810" s="115" t="s">
        <v>47584</v>
      </c>
      <c r="I14810" s="115" t="s">
        <v>6</v>
      </c>
      <c r="J14810" s="115">
        <v>1402.33</v>
      </c>
    </row>
    <row r="14811" spans="1:10" hidden="1">
      <c r="A14811" s="115" t="s">
        <v>15014</v>
      </c>
      <c r="B14811" s="115"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15" t="s">
        <v>47610</v>
      </c>
      <c r="D14811" s="115" t="s">
        <v>47547</v>
      </c>
      <c r="E14811" s="115" t="s">
        <v>47611</v>
      </c>
      <c r="F14811" s="115" t="s">
        <v>47612</v>
      </c>
      <c r="G14811" s="115" t="s">
        <v>47584</v>
      </c>
      <c r="I14811" s="115" t="s">
        <v>6</v>
      </c>
      <c r="J14811" s="115">
        <v>1323.5</v>
      </c>
    </row>
    <row r="14812" spans="1:10" hidden="1">
      <c r="A14812" s="115" t="s">
        <v>15015</v>
      </c>
      <c r="B14812" s="115"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2" s="115" t="s">
        <v>47537</v>
      </c>
      <c r="D14812" s="115" t="s">
        <v>47613</v>
      </c>
      <c r="E14812" s="115" t="s">
        <v>47614</v>
      </c>
      <c r="F14812" s="115" t="s">
        <v>47615</v>
      </c>
      <c r="G14812" s="115" t="s">
        <v>47616</v>
      </c>
      <c r="I14812" s="115" t="s">
        <v>6</v>
      </c>
      <c r="J14812" s="115">
        <v>470.3</v>
      </c>
    </row>
    <row r="14813" spans="1:10" hidden="1">
      <c r="A14813" s="115" t="s">
        <v>15016</v>
      </c>
      <c r="B14813" s="115"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3" s="115" t="s">
        <v>47537</v>
      </c>
      <c r="D14813" s="115" t="s">
        <v>47613</v>
      </c>
      <c r="E14813" s="115" t="s">
        <v>47614</v>
      </c>
      <c r="F14813" s="115" t="s">
        <v>47615</v>
      </c>
      <c r="G14813" s="115" t="s">
        <v>47616</v>
      </c>
      <c r="I14813" s="115" t="s">
        <v>6</v>
      </c>
      <c r="J14813" s="115">
        <v>416.02</v>
      </c>
    </row>
    <row r="14814" spans="1:10" hidden="1">
      <c r="A14814" s="115" t="s">
        <v>15017</v>
      </c>
      <c r="B14814" s="115" t="str">
        <f t="shared" si="231"/>
        <v>INSTALACAO DE UM CONJUNTO DE 2 PONTOS DE LUZ,APARENTE,EQUIVALENTE A 3 VARAS DE ELETRODUTO DE PVC RIGIDO DE 3/4",20,00M DE FIO 2,5MM2,CAIXAS,CONEXOES,LUVAS E CONSIDERANDO O CONTROLE DOS PONTOS DIRETO NO Q.D.L</v>
      </c>
      <c r="C14814" s="115" t="s">
        <v>47542</v>
      </c>
      <c r="D14814" s="115" t="s">
        <v>47617</v>
      </c>
      <c r="E14814" s="115" t="s">
        <v>47618</v>
      </c>
      <c r="F14814" s="115" t="s">
        <v>47619</v>
      </c>
      <c r="I14814" s="115" t="s">
        <v>6</v>
      </c>
      <c r="J14814" s="115">
        <v>369.31</v>
      </c>
    </row>
    <row r="14815" spans="1:10" hidden="1">
      <c r="A14815" s="115" t="s">
        <v>15018</v>
      </c>
      <c r="B14815" s="115" t="str">
        <f t="shared" si="231"/>
        <v>INSTALACAO DE UM CONJUNTO DE 2 PONTOS DE LUZ,APARENTE,EQUIVALENTE A 3 VARAS DE ELETRODUTO DE PVC RIGIDO DE 3/4",20,00M DE FIO 2,5MM2,CAIXAS,CONEXOES,LUVAS E CONSIDERANDO O CONTROLE DOS PONTOS DIRETO NO Q.D.L</v>
      </c>
      <c r="C14815" s="115" t="s">
        <v>47542</v>
      </c>
      <c r="D14815" s="115" t="s">
        <v>47617</v>
      </c>
      <c r="E14815" s="115" t="s">
        <v>47618</v>
      </c>
      <c r="F14815" s="115" t="s">
        <v>47619</v>
      </c>
      <c r="I14815" s="115" t="s">
        <v>6</v>
      </c>
      <c r="J14815" s="115">
        <v>329.02</v>
      </c>
    </row>
    <row r="14816" spans="1:10" hidden="1">
      <c r="A14816" s="115" t="s">
        <v>15019</v>
      </c>
      <c r="B14816" s="115"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15" t="s">
        <v>47546</v>
      </c>
      <c r="D14816" s="115" t="s">
        <v>47547</v>
      </c>
      <c r="E14816" s="115" t="s">
        <v>47560</v>
      </c>
      <c r="F14816" s="115" t="s">
        <v>47620</v>
      </c>
      <c r="G14816" s="115" t="s">
        <v>47621</v>
      </c>
      <c r="H14816" s="115" t="s">
        <v>47622</v>
      </c>
      <c r="I14816" s="115" t="s">
        <v>6</v>
      </c>
      <c r="J14816" s="115">
        <v>612.63</v>
      </c>
    </row>
    <row r="14817" spans="1:10" hidden="1">
      <c r="A14817" s="115" t="s">
        <v>15020</v>
      </c>
      <c r="B14817" s="115"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15" t="s">
        <v>47546</v>
      </c>
      <c r="D14817" s="115" t="s">
        <v>47547</v>
      </c>
      <c r="E14817" s="115" t="s">
        <v>47560</v>
      </c>
      <c r="F14817" s="115" t="s">
        <v>47620</v>
      </c>
      <c r="G14817" s="115" t="s">
        <v>47621</v>
      </c>
      <c r="H14817" s="115" t="s">
        <v>47622</v>
      </c>
      <c r="I14817" s="115" t="s">
        <v>6</v>
      </c>
      <c r="J14817" s="115">
        <v>569.78</v>
      </c>
    </row>
    <row r="14818" spans="1:10" hidden="1">
      <c r="A14818" s="115" t="s">
        <v>15021</v>
      </c>
      <c r="B14818" s="115"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8" s="115" t="s">
        <v>47537</v>
      </c>
      <c r="D14818" s="115" t="s">
        <v>47623</v>
      </c>
      <c r="E14818" s="115" t="s">
        <v>47614</v>
      </c>
      <c r="F14818" s="115" t="s">
        <v>47615</v>
      </c>
      <c r="G14818" s="115" t="s">
        <v>47616</v>
      </c>
      <c r="I14818" s="115" t="s">
        <v>6</v>
      </c>
      <c r="J14818" s="115">
        <v>407.92</v>
      </c>
    </row>
    <row r="14819" spans="1:10" hidden="1">
      <c r="A14819" s="115" t="s">
        <v>15022</v>
      </c>
      <c r="B14819" s="115"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9" s="115" t="s">
        <v>47537</v>
      </c>
      <c r="D14819" s="115" t="s">
        <v>47623</v>
      </c>
      <c r="E14819" s="115" t="s">
        <v>47614</v>
      </c>
      <c r="F14819" s="115" t="s">
        <v>47615</v>
      </c>
      <c r="G14819" s="115" t="s">
        <v>47616</v>
      </c>
      <c r="I14819" s="115" t="s">
        <v>6</v>
      </c>
      <c r="J14819" s="115">
        <v>360.8</v>
      </c>
    </row>
    <row r="14820" spans="1:10" hidden="1">
      <c r="A14820" s="115" t="s">
        <v>15023</v>
      </c>
      <c r="B14820" s="115" t="str">
        <f t="shared" si="231"/>
        <v>INSTALACAO DE UM CONJUNTO DE 2 PONTOS DE LUZ,APARENTE,EQUIVALENTE A 3 VARAS DE ELETRODUTO DE PVC RIGIDO DE 1/2",20,00M DE FIO 2,5MM2,CAIXAS,CONEXOES,LUVAS E CONSIDERANDO O CONTROLE DOS PONTOS DIRETO NO Q.D.L</v>
      </c>
      <c r="C14820" s="115" t="s">
        <v>47542</v>
      </c>
      <c r="D14820" s="115" t="s">
        <v>47624</v>
      </c>
      <c r="E14820" s="115" t="s">
        <v>47618</v>
      </c>
      <c r="F14820" s="115" t="s">
        <v>47619</v>
      </c>
      <c r="I14820" s="115" t="s">
        <v>6</v>
      </c>
      <c r="J14820" s="115">
        <v>366.14</v>
      </c>
    </row>
    <row r="14821" spans="1:10" hidden="1">
      <c r="A14821" s="115" t="s">
        <v>15024</v>
      </c>
      <c r="B14821" s="115" t="str">
        <f t="shared" si="231"/>
        <v>INSTALACAO DE UM CONJUNTO DE 2 PONTOS DE LUZ,APARENTE,EQUIVALENTE A 3 VARAS DE ELETRODUTO DE PVC RIGIDO DE 1/2",20,00M DE FIO 2,5MM2,CAIXAS,CONEXOES,LUVAS E CONSIDERANDO O CONTROLE DOS PONTOS DIRETO NO Q.D.L</v>
      </c>
      <c r="C14821" s="115" t="s">
        <v>47542</v>
      </c>
      <c r="D14821" s="115" t="s">
        <v>47624</v>
      </c>
      <c r="E14821" s="115" t="s">
        <v>47618</v>
      </c>
      <c r="F14821" s="115" t="s">
        <v>47619</v>
      </c>
      <c r="I14821" s="115" t="s">
        <v>6</v>
      </c>
      <c r="J14821" s="115">
        <v>325.85000000000002</v>
      </c>
    </row>
    <row r="14822" spans="1:10" hidden="1">
      <c r="A14822" s="115" t="s">
        <v>15025</v>
      </c>
      <c r="B14822" s="115"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15" t="s">
        <v>47546</v>
      </c>
      <c r="D14822" s="115" t="s">
        <v>47547</v>
      </c>
      <c r="E14822" s="115" t="s">
        <v>47560</v>
      </c>
      <c r="F14822" s="115" t="s">
        <v>47625</v>
      </c>
      <c r="G14822" s="115" t="s">
        <v>47621</v>
      </c>
      <c r="H14822" s="115" t="s">
        <v>47626</v>
      </c>
      <c r="I14822" s="115" t="s">
        <v>6</v>
      </c>
      <c r="J14822" s="115">
        <v>611.41999999999996</v>
      </c>
    </row>
    <row r="14823" spans="1:10" hidden="1">
      <c r="A14823" s="115" t="s">
        <v>15026</v>
      </c>
      <c r="B14823" s="115"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15" t="s">
        <v>47546</v>
      </c>
      <c r="D14823" s="115" t="s">
        <v>47547</v>
      </c>
      <c r="E14823" s="115" t="s">
        <v>47560</v>
      </c>
      <c r="F14823" s="115" t="s">
        <v>47625</v>
      </c>
      <c r="G14823" s="115" t="s">
        <v>47621</v>
      </c>
      <c r="H14823" s="115" t="s">
        <v>47626</v>
      </c>
      <c r="I14823" s="115" t="s">
        <v>6</v>
      </c>
      <c r="J14823" s="115">
        <v>568.57000000000005</v>
      </c>
    </row>
    <row r="14824" spans="1:10" hidden="1">
      <c r="A14824" s="115" t="s">
        <v>15027</v>
      </c>
      <c r="B14824" s="115"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4" s="115" t="s">
        <v>47554</v>
      </c>
      <c r="D14824" s="115" t="s">
        <v>47538</v>
      </c>
      <c r="E14824" s="115" t="s">
        <v>47627</v>
      </c>
      <c r="F14824" s="115" t="s">
        <v>47615</v>
      </c>
      <c r="G14824" s="115" t="s">
        <v>47616</v>
      </c>
      <c r="I14824" s="115" t="s">
        <v>6</v>
      </c>
      <c r="J14824" s="115">
        <v>614.48</v>
      </c>
    </row>
    <row r="14825" spans="1:10" hidden="1">
      <c r="A14825" s="115" t="s">
        <v>15028</v>
      </c>
      <c r="B14825" s="115"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5" s="115" t="s">
        <v>47554</v>
      </c>
      <c r="D14825" s="115" t="s">
        <v>47538</v>
      </c>
      <c r="E14825" s="115" t="s">
        <v>47627</v>
      </c>
      <c r="F14825" s="115" t="s">
        <v>47615</v>
      </c>
      <c r="G14825" s="115" t="s">
        <v>47616</v>
      </c>
      <c r="I14825" s="115" t="s">
        <v>6</v>
      </c>
      <c r="J14825" s="115">
        <v>545.72</v>
      </c>
    </row>
    <row r="14826" spans="1:10" hidden="1">
      <c r="A14826" s="115" t="s">
        <v>15029</v>
      </c>
      <c r="B14826" s="115" t="str">
        <f t="shared" si="231"/>
        <v>INSTALACAO DE UM CONJUNTO DE 3 PONTOS DE LUZ,APARENTE,EQUIVALENTE A 5 VARAS DE ELETRODUTO DE PVC RIGIDO DE 3/4",30,00M DE FIO 2,5MM2,CAIXAS,CONEXOES,LUVAS E CONSIDERANDO O CONTROLE DOS PONTOS DIRETO NO Q.D.L</v>
      </c>
      <c r="C14826" s="115" t="s">
        <v>47557</v>
      </c>
      <c r="D14826" s="115" t="s">
        <v>47628</v>
      </c>
      <c r="E14826" s="115" t="s">
        <v>47618</v>
      </c>
      <c r="F14826" s="115" t="s">
        <v>47619</v>
      </c>
      <c r="I14826" s="115" t="s">
        <v>6</v>
      </c>
      <c r="J14826" s="115">
        <v>446.15</v>
      </c>
    </row>
    <row r="14827" spans="1:10" hidden="1">
      <c r="A14827" s="115" t="s">
        <v>15030</v>
      </c>
      <c r="B14827" s="115" t="str">
        <f t="shared" si="231"/>
        <v>INSTALACAO DE UM CONJUNTO DE 3 PONTOS DE LUZ,APARENTE,EQUIVALENTE A 5 VARAS DE ELETRODUTO DE PVC RIGIDO DE 3/4",30,00M DE FIO 2,5MM2,CAIXAS,CONEXOES,LUVAS E CONSIDERANDO O CONTROLE DOS PONTOS DIRETO NO Q.D.L</v>
      </c>
      <c r="C14827" s="115" t="s">
        <v>47557</v>
      </c>
      <c r="D14827" s="115" t="s">
        <v>47628</v>
      </c>
      <c r="E14827" s="115" t="s">
        <v>47618</v>
      </c>
      <c r="F14827" s="115" t="s">
        <v>47619</v>
      </c>
      <c r="I14827" s="115" t="s">
        <v>6</v>
      </c>
      <c r="J14827" s="115">
        <v>400.73</v>
      </c>
    </row>
    <row r="14828" spans="1:10" hidden="1">
      <c r="A14828" s="115" t="s">
        <v>15031</v>
      </c>
      <c r="B14828" s="115"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15" t="s">
        <v>47559</v>
      </c>
      <c r="D14828" s="115" t="s">
        <v>47547</v>
      </c>
      <c r="E14828" s="115" t="s">
        <v>47575</v>
      </c>
      <c r="F14828" s="115" t="s">
        <v>47629</v>
      </c>
      <c r="G14828" s="115" t="s">
        <v>47621</v>
      </c>
      <c r="H14828" s="115" t="s">
        <v>47626</v>
      </c>
      <c r="I14828" s="115" t="s">
        <v>6</v>
      </c>
      <c r="J14828" s="115">
        <v>754.58</v>
      </c>
    </row>
    <row r="14829" spans="1:10" hidden="1">
      <c r="A14829" s="115" t="s">
        <v>15032</v>
      </c>
      <c r="B14829" s="115"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15" t="s">
        <v>47559</v>
      </c>
      <c r="D14829" s="115" t="s">
        <v>47547</v>
      </c>
      <c r="E14829" s="115" t="s">
        <v>47575</v>
      </c>
      <c r="F14829" s="115" t="s">
        <v>47629</v>
      </c>
      <c r="G14829" s="115" t="s">
        <v>47621</v>
      </c>
      <c r="H14829" s="115" t="s">
        <v>47626</v>
      </c>
      <c r="I14829" s="115" t="s">
        <v>6</v>
      </c>
      <c r="J14829" s="115">
        <v>706.59</v>
      </c>
    </row>
    <row r="14830" spans="1:10" hidden="1">
      <c r="A14830" s="115" t="s">
        <v>15033</v>
      </c>
      <c r="B14830" s="115"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0" s="115" t="s">
        <v>47554</v>
      </c>
      <c r="D14830" s="115" t="s">
        <v>47551</v>
      </c>
      <c r="E14830" s="115" t="s">
        <v>47627</v>
      </c>
      <c r="F14830" s="115" t="s">
        <v>47615</v>
      </c>
      <c r="G14830" s="115" t="s">
        <v>47616</v>
      </c>
      <c r="I14830" s="115" t="s">
        <v>6</v>
      </c>
      <c r="J14830" s="115">
        <v>510.61</v>
      </c>
    </row>
    <row r="14831" spans="1:10" hidden="1">
      <c r="A14831" s="115" t="s">
        <v>15034</v>
      </c>
      <c r="B14831" s="115"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1" s="115" t="s">
        <v>47554</v>
      </c>
      <c r="D14831" s="115" t="s">
        <v>47551</v>
      </c>
      <c r="E14831" s="115" t="s">
        <v>47627</v>
      </c>
      <c r="F14831" s="115" t="s">
        <v>47615</v>
      </c>
      <c r="G14831" s="115" t="s">
        <v>47616</v>
      </c>
      <c r="I14831" s="115" t="s">
        <v>6</v>
      </c>
      <c r="J14831" s="115">
        <v>453.8</v>
      </c>
    </row>
    <row r="14832" spans="1:10" hidden="1">
      <c r="A14832" s="115" t="s">
        <v>15035</v>
      </c>
      <c r="B14832" s="115" t="str">
        <f t="shared" si="231"/>
        <v>INSTALACAO DE UM CONJUNTO DE 3 PONTOS DE LUZ,APARENTE,EQUIVALENTE A 5 VARAS DE ELETRODUTO DE PVC RIGIDO DE 1/2",30,00M DE FIO 2,5MM2,CAIXAS,CONEXOES,LUVAS E CONSIDERANDO O CONTROLE DOS PONTOS DIRETO NO Q.D.L</v>
      </c>
      <c r="C14832" s="115" t="s">
        <v>47557</v>
      </c>
      <c r="D14832" s="115" t="s">
        <v>47630</v>
      </c>
      <c r="E14832" s="115" t="s">
        <v>47618</v>
      </c>
      <c r="F14832" s="115" t="s">
        <v>47619</v>
      </c>
      <c r="I14832" s="115" t="s">
        <v>6</v>
      </c>
      <c r="J14832" s="115">
        <v>440.97</v>
      </c>
    </row>
    <row r="14833" spans="1:10" hidden="1">
      <c r="A14833" s="115" t="s">
        <v>15036</v>
      </c>
      <c r="B14833" s="115" t="str">
        <f t="shared" si="231"/>
        <v>INSTALACAO DE UM CONJUNTO DE 3 PONTOS DE LUZ,APARENTE,EQUIVALENTE A 5 VARAS DE ELETRODUTO DE PVC RIGIDO DE 1/2",30,00M DE FIO 2,5MM2,CAIXAS,CONEXOES,LUVAS E CONSIDERANDO O CONTROLE DOS PONTOS DIRETO NO Q.D.L</v>
      </c>
      <c r="C14833" s="115" t="s">
        <v>47557</v>
      </c>
      <c r="D14833" s="115" t="s">
        <v>47630</v>
      </c>
      <c r="E14833" s="115" t="s">
        <v>47618</v>
      </c>
      <c r="F14833" s="115" t="s">
        <v>47619</v>
      </c>
      <c r="I14833" s="115" t="s">
        <v>6</v>
      </c>
      <c r="J14833" s="115">
        <v>395.55</v>
      </c>
    </row>
    <row r="14834" spans="1:10" hidden="1">
      <c r="A14834" s="115" t="s">
        <v>15037</v>
      </c>
      <c r="B14834" s="115"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15" t="s">
        <v>47559</v>
      </c>
      <c r="D14834" s="115" t="s">
        <v>47547</v>
      </c>
      <c r="E14834" s="115" t="s">
        <v>47575</v>
      </c>
      <c r="F14834" s="115" t="s">
        <v>47631</v>
      </c>
      <c r="G14834" s="115" t="s">
        <v>47621</v>
      </c>
      <c r="H14834" s="115" t="s">
        <v>47626</v>
      </c>
      <c r="I14834" s="115" t="s">
        <v>6</v>
      </c>
      <c r="J14834" s="115">
        <v>756.85</v>
      </c>
    </row>
    <row r="14835" spans="1:10" hidden="1">
      <c r="A14835" s="115" t="s">
        <v>15038</v>
      </c>
      <c r="B14835" s="115"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15" t="s">
        <v>47559</v>
      </c>
      <c r="D14835" s="115" t="s">
        <v>47547</v>
      </c>
      <c r="E14835" s="115" t="s">
        <v>47575</v>
      </c>
      <c r="F14835" s="115" t="s">
        <v>47631</v>
      </c>
      <c r="G14835" s="115" t="s">
        <v>47621</v>
      </c>
      <c r="H14835" s="115" t="s">
        <v>47626</v>
      </c>
      <c r="I14835" s="115" t="s">
        <v>6</v>
      </c>
      <c r="J14835" s="115">
        <v>708.86</v>
      </c>
    </row>
    <row r="14836" spans="1:10" hidden="1">
      <c r="A14836" s="115" t="s">
        <v>15039</v>
      </c>
      <c r="B14836" s="115"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6" s="115" t="s">
        <v>47565</v>
      </c>
      <c r="D14836" s="115" t="s">
        <v>47555</v>
      </c>
      <c r="E14836" s="115" t="s">
        <v>47632</v>
      </c>
      <c r="F14836" s="115" t="s">
        <v>47615</v>
      </c>
      <c r="G14836" s="115" t="s">
        <v>47616</v>
      </c>
      <c r="I14836" s="115" t="s">
        <v>6</v>
      </c>
      <c r="J14836" s="115">
        <v>628.25</v>
      </c>
    </row>
    <row r="14837" spans="1:10" hidden="1">
      <c r="A14837" s="115" t="s">
        <v>15040</v>
      </c>
      <c r="B14837" s="115"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7" s="115" t="s">
        <v>47565</v>
      </c>
      <c r="D14837" s="115" t="s">
        <v>47555</v>
      </c>
      <c r="E14837" s="115" t="s">
        <v>47632</v>
      </c>
      <c r="F14837" s="115" t="s">
        <v>47615</v>
      </c>
      <c r="G14837" s="115" t="s">
        <v>47616</v>
      </c>
      <c r="I14837" s="115" t="s">
        <v>6</v>
      </c>
      <c r="J14837" s="115">
        <v>562.12</v>
      </c>
    </row>
    <row r="14838" spans="1:10" hidden="1">
      <c r="A14838" s="115" t="s">
        <v>15041</v>
      </c>
      <c r="B14838" s="115" t="str">
        <f t="shared" si="231"/>
        <v>INSTALACAO DE UM CONJUNTO DE 4 PONTOS DE LUZ,APARENTE,EQUIVALENTE A 6 VARAS DE ELETRODUTO DE PVC RIGIDO DE 3/4",40,00M DE FIO 2,5MM2,CAIXAS,CONEXOES,LUVAS E CONSIDERANDO O CONTROLE DOS PONTOS DIRETO NO Q.D.L</v>
      </c>
      <c r="C14838" s="115" t="s">
        <v>47567</v>
      </c>
      <c r="D14838" s="115" t="s">
        <v>47633</v>
      </c>
      <c r="E14838" s="115" t="s">
        <v>47618</v>
      </c>
      <c r="F14838" s="115" t="s">
        <v>47619</v>
      </c>
      <c r="I14838" s="115" t="s">
        <v>6</v>
      </c>
      <c r="J14838" s="115">
        <v>426.26</v>
      </c>
    </row>
    <row r="14839" spans="1:10" hidden="1">
      <c r="A14839" s="115" t="s">
        <v>15042</v>
      </c>
      <c r="B14839" s="115" t="str">
        <f t="shared" si="231"/>
        <v>INSTALACAO DE UM CONJUNTO DE 4 PONTOS DE LUZ,APARENTE,EQUIVALENTE A 6 VARAS DE ELETRODUTO DE PVC RIGIDO DE 3/4",40,00M DE FIO 2,5MM2,CAIXAS,CONEXOES,LUVAS E CONSIDERANDO O CONTROLE DOS PONTOS DIRETO NO Q.D.L</v>
      </c>
      <c r="C14839" s="115" t="s">
        <v>47567</v>
      </c>
      <c r="D14839" s="115" t="s">
        <v>47633</v>
      </c>
      <c r="E14839" s="115" t="s">
        <v>47618</v>
      </c>
      <c r="F14839" s="115" t="s">
        <v>47619</v>
      </c>
      <c r="I14839" s="115" t="s">
        <v>6</v>
      </c>
      <c r="J14839" s="115">
        <v>388.13</v>
      </c>
    </row>
    <row r="14840" spans="1:10" hidden="1">
      <c r="A14840" s="115" t="s">
        <v>15043</v>
      </c>
      <c r="B14840" s="115"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15" t="s">
        <v>47571</v>
      </c>
      <c r="D14840" s="115" t="s">
        <v>47547</v>
      </c>
      <c r="E14840" s="115" t="s">
        <v>47634</v>
      </c>
      <c r="F14840" s="115" t="s">
        <v>47635</v>
      </c>
      <c r="G14840" s="115" t="s">
        <v>47636</v>
      </c>
      <c r="H14840" s="115" t="s">
        <v>47637</v>
      </c>
      <c r="I14840" s="115" t="s">
        <v>6</v>
      </c>
      <c r="J14840" s="115">
        <v>802.5</v>
      </c>
    </row>
    <row r="14841" spans="1:10" hidden="1">
      <c r="A14841" s="115" t="s">
        <v>15044</v>
      </c>
      <c r="B14841" s="115"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15" t="s">
        <v>47571</v>
      </c>
      <c r="D14841" s="115" t="s">
        <v>47547</v>
      </c>
      <c r="E14841" s="115" t="s">
        <v>47634</v>
      </c>
      <c r="F14841" s="115" t="s">
        <v>47635</v>
      </c>
      <c r="G14841" s="115" t="s">
        <v>47636</v>
      </c>
      <c r="H14841" s="115" t="s">
        <v>47637</v>
      </c>
      <c r="I14841" s="115" t="s">
        <v>6</v>
      </c>
      <c r="J14841" s="115">
        <v>761.63</v>
      </c>
    </row>
    <row r="14842" spans="1:10" hidden="1">
      <c r="A14842" s="115" t="s">
        <v>15045</v>
      </c>
      <c r="B14842" s="115"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2" s="115" t="s">
        <v>47565</v>
      </c>
      <c r="D14842" s="115" t="s">
        <v>47562</v>
      </c>
      <c r="E14842" s="115" t="s">
        <v>47632</v>
      </c>
      <c r="F14842" s="115" t="s">
        <v>47615</v>
      </c>
      <c r="G14842" s="115" t="s">
        <v>47616</v>
      </c>
      <c r="I14842" s="115" t="s">
        <v>6</v>
      </c>
      <c r="J14842" s="115">
        <v>474.23</v>
      </c>
    </row>
    <row r="14843" spans="1:10" hidden="1">
      <c r="A14843" s="115" t="s">
        <v>15046</v>
      </c>
      <c r="B14843" s="115"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3" s="115" t="s">
        <v>47565</v>
      </c>
      <c r="D14843" s="115" t="s">
        <v>47562</v>
      </c>
      <c r="E14843" s="115" t="s">
        <v>47632</v>
      </c>
      <c r="F14843" s="115" t="s">
        <v>47615</v>
      </c>
      <c r="G14843" s="115" t="s">
        <v>47616</v>
      </c>
      <c r="I14843" s="115" t="s">
        <v>6</v>
      </c>
      <c r="J14843" s="115">
        <v>426.29</v>
      </c>
    </row>
    <row r="14844" spans="1:10" hidden="1">
      <c r="A14844" s="115" t="s">
        <v>15047</v>
      </c>
      <c r="B14844" s="115" t="str">
        <f t="shared" si="231"/>
        <v>INSTALACAO DE UM CONJUNTO DE 4 PONTOS DE LUZ,APARENTE,EQUIVALENTE A 6 VARAS DE ELETRODUTO DE PVC RIGIDO DE 1/2",40,00M DE FIO 2,5MM2,CAIXAS,CONEXOES,LUVAS E CONSIDERANDO O CONTROLE DOS PONTOS DIRETO NO Q.D.L</v>
      </c>
      <c r="C14844" s="115" t="s">
        <v>47567</v>
      </c>
      <c r="D14844" s="115" t="s">
        <v>47638</v>
      </c>
      <c r="E14844" s="115" t="s">
        <v>47618</v>
      </c>
      <c r="F14844" s="115" t="s">
        <v>47619</v>
      </c>
      <c r="I14844" s="115" t="s">
        <v>6</v>
      </c>
      <c r="J14844" s="115">
        <v>390.67</v>
      </c>
    </row>
    <row r="14845" spans="1:10" hidden="1">
      <c r="A14845" s="115" t="s">
        <v>15048</v>
      </c>
      <c r="B14845" s="115" t="str">
        <f t="shared" si="231"/>
        <v>INSTALACAO DE UM CONJUNTO DE 4 PONTOS DE LUZ,APARENTE,EQUIVALENTE A 6 VARAS DE ELETRODUTO DE PVC RIGIDO DE 1/2",40,00M DE FIO 2,5MM2,CAIXAS,CONEXOES,LUVAS E CONSIDERANDO O CONTROLE DOS PONTOS DIRETO NO Q.D.L</v>
      </c>
      <c r="C14845" s="115" t="s">
        <v>47567</v>
      </c>
      <c r="D14845" s="115" t="s">
        <v>47638</v>
      </c>
      <c r="E14845" s="115" t="s">
        <v>47618</v>
      </c>
      <c r="F14845" s="115" t="s">
        <v>47619</v>
      </c>
      <c r="I14845" s="115" t="s">
        <v>6</v>
      </c>
      <c r="J14845" s="115">
        <v>356.39</v>
      </c>
    </row>
    <row r="14846" spans="1:10" hidden="1">
      <c r="A14846" s="115" t="s">
        <v>15049</v>
      </c>
      <c r="B14846" s="115"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15" t="s">
        <v>47571</v>
      </c>
      <c r="D14846" s="115" t="s">
        <v>47547</v>
      </c>
      <c r="E14846" s="115" t="s">
        <v>47639</v>
      </c>
      <c r="F14846" s="115" t="s">
        <v>47640</v>
      </c>
      <c r="G14846" s="115" t="s">
        <v>47636</v>
      </c>
      <c r="H14846" s="115" t="s">
        <v>47637</v>
      </c>
      <c r="I14846" s="115" t="s">
        <v>6</v>
      </c>
      <c r="J14846" s="115">
        <v>760.23</v>
      </c>
    </row>
    <row r="14847" spans="1:10" hidden="1">
      <c r="A14847" s="115" t="s">
        <v>15050</v>
      </c>
      <c r="B14847" s="115"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15" t="s">
        <v>47571</v>
      </c>
      <c r="D14847" s="115" t="s">
        <v>47547</v>
      </c>
      <c r="E14847" s="115" t="s">
        <v>47639</v>
      </c>
      <c r="F14847" s="115" t="s">
        <v>47640</v>
      </c>
      <c r="G14847" s="115" t="s">
        <v>47636</v>
      </c>
      <c r="H14847" s="115" t="s">
        <v>47637</v>
      </c>
      <c r="I14847" s="115" t="s">
        <v>6</v>
      </c>
      <c r="J14847" s="115">
        <v>723.39</v>
      </c>
    </row>
    <row r="14848" spans="1:10" hidden="1">
      <c r="A14848" s="115" t="s">
        <v>15051</v>
      </c>
      <c r="B14848" s="115"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8" s="115" t="s">
        <v>47576</v>
      </c>
      <c r="D14848" s="115" t="s">
        <v>47566</v>
      </c>
      <c r="E14848" s="115" t="s">
        <v>47641</v>
      </c>
      <c r="F14848" s="115" t="s">
        <v>47615</v>
      </c>
      <c r="G14848" s="115" t="s">
        <v>47616</v>
      </c>
      <c r="I14848" s="115" t="s">
        <v>6</v>
      </c>
      <c r="J14848" s="115">
        <v>722.35</v>
      </c>
    </row>
    <row r="14849" spans="1:10" hidden="1">
      <c r="A14849" s="115" t="s">
        <v>15052</v>
      </c>
      <c r="B14849" s="115"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9" s="115" t="s">
        <v>47576</v>
      </c>
      <c r="D14849" s="115" t="s">
        <v>47566</v>
      </c>
      <c r="E14849" s="115" t="s">
        <v>47641</v>
      </c>
      <c r="F14849" s="115" t="s">
        <v>47615</v>
      </c>
      <c r="G14849" s="115" t="s">
        <v>47616</v>
      </c>
      <c r="I14849" s="115" t="s">
        <v>6</v>
      </c>
      <c r="J14849" s="115">
        <v>646.4</v>
      </c>
    </row>
    <row r="14850" spans="1:10" hidden="1">
      <c r="A14850" s="115" t="s">
        <v>15053</v>
      </c>
      <c r="B14850" s="115" t="str">
        <f t="shared" si="231"/>
        <v>INSTALACAO DE UM CONJUNTO DE 5 PONTOS DE LUZ,APARENTE,EQUIVALENTE A 7 VARAS DE ELETRODUTO DE PVC RIGIDO DE 3/4",45,00M DE FIO 2,5MM2,CAIXAS,CONEXOES,LUVAS E CONSIDERANDO O CONTROLE DOS PONTOS DIRETO NO Q.D.L</v>
      </c>
      <c r="C14850" s="115" t="s">
        <v>47579</v>
      </c>
      <c r="D14850" s="115" t="s">
        <v>47642</v>
      </c>
      <c r="E14850" s="115" t="s">
        <v>47618</v>
      </c>
      <c r="F14850" s="115" t="s">
        <v>47619</v>
      </c>
      <c r="I14850" s="115" t="s">
        <v>6</v>
      </c>
      <c r="J14850" s="115">
        <v>486.69</v>
      </c>
    </row>
    <row r="14851" spans="1:10" hidden="1">
      <c r="A14851" s="115" t="s">
        <v>15054</v>
      </c>
      <c r="B14851" s="115" t="str">
        <f t="shared" si="231"/>
        <v>INSTALACAO DE UM CONJUNTO DE 5 PONTOS DE LUZ,APARENTE,EQUIVALENTE A 7 VARAS DE ELETRODUTO DE PVC RIGIDO DE 3/4",45,00M DE FIO 2,5MM2,CAIXAS,CONEXOES,LUVAS E CONSIDERANDO O CONTROLE DOS PONTOS DIRETO NO Q.D.L</v>
      </c>
      <c r="C14851" s="115" t="s">
        <v>47579</v>
      </c>
      <c r="D14851" s="115" t="s">
        <v>47642</v>
      </c>
      <c r="E14851" s="115" t="s">
        <v>47618</v>
      </c>
      <c r="F14851" s="115" t="s">
        <v>47619</v>
      </c>
      <c r="I14851" s="115" t="s">
        <v>6</v>
      </c>
      <c r="J14851" s="115">
        <v>443.42</v>
      </c>
    </row>
    <row r="14852" spans="1:10" hidden="1">
      <c r="A14852" s="115" t="s">
        <v>15055</v>
      </c>
      <c r="B14852" s="115" t="str">
        <f t="shared" si="231"/>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15" t="s">
        <v>47581</v>
      </c>
      <c r="D14852" s="115" t="s">
        <v>47547</v>
      </c>
      <c r="E14852" s="115" t="s">
        <v>47643</v>
      </c>
      <c r="F14852" s="115" t="s">
        <v>47644</v>
      </c>
      <c r="G14852" s="115" t="s">
        <v>47645</v>
      </c>
      <c r="H14852" s="115" t="s">
        <v>47646</v>
      </c>
      <c r="I14852" s="115" t="s">
        <v>6</v>
      </c>
      <c r="J14852" s="115">
        <v>993.32</v>
      </c>
    </row>
    <row r="14853" spans="1:10" hidden="1">
      <c r="A14853" s="115" t="s">
        <v>15056</v>
      </c>
      <c r="B14853" s="115" t="str">
        <f t="shared" ref="B14853:B14916" si="232">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15" t="s">
        <v>47581</v>
      </c>
      <c r="D14853" s="115" t="s">
        <v>47547</v>
      </c>
      <c r="E14853" s="115" t="s">
        <v>47643</v>
      </c>
      <c r="F14853" s="115" t="s">
        <v>47644</v>
      </c>
      <c r="G14853" s="115" t="s">
        <v>47645</v>
      </c>
      <c r="H14853" s="115" t="s">
        <v>47646</v>
      </c>
      <c r="I14853" s="115" t="s">
        <v>6</v>
      </c>
      <c r="J14853" s="115">
        <v>947.48</v>
      </c>
    </row>
    <row r="14854" spans="1:10" hidden="1">
      <c r="A14854" s="115" t="s">
        <v>15057</v>
      </c>
      <c r="B14854" s="115"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4" s="115" t="s">
        <v>47576</v>
      </c>
      <c r="D14854" s="115" t="s">
        <v>47573</v>
      </c>
      <c r="E14854" s="115" t="s">
        <v>47641</v>
      </c>
      <c r="F14854" s="115" t="s">
        <v>47615</v>
      </c>
      <c r="G14854" s="115" t="s">
        <v>47616</v>
      </c>
      <c r="I14854" s="115" t="s">
        <v>6</v>
      </c>
      <c r="J14854" s="115">
        <v>549.38</v>
      </c>
    </row>
    <row r="14855" spans="1:10" hidden="1">
      <c r="A14855" s="115" t="s">
        <v>15058</v>
      </c>
      <c r="B14855" s="115"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5" s="115" t="s">
        <v>47576</v>
      </c>
      <c r="D14855" s="115" t="s">
        <v>47573</v>
      </c>
      <c r="E14855" s="115" t="s">
        <v>47641</v>
      </c>
      <c r="F14855" s="115" t="s">
        <v>47615</v>
      </c>
      <c r="G14855" s="115" t="s">
        <v>47616</v>
      </c>
      <c r="I14855" s="115" t="s">
        <v>6</v>
      </c>
      <c r="J14855" s="115">
        <v>493.77</v>
      </c>
    </row>
    <row r="14856" spans="1:10" hidden="1">
      <c r="A14856" s="115" t="s">
        <v>15059</v>
      </c>
      <c r="B14856" s="115" t="str">
        <f t="shared" si="232"/>
        <v>INSTALACAO DE UM CONJUNTO DE 5 PONTOS DE LUZ,APARENTE,EQUIVALENTE A 7 VARAS DE ELETRODUTO DE PVC RIGIDO DE 1/2",45,00M DE FIO 2,5MM2,CAIXAS,CONEXOES,LUVAS E CONSIDERANDO O CONTROLE DOS PONTOS DIRETO NO Q.D.L</v>
      </c>
      <c r="C14856" s="115" t="s">
        <v>47579</v>
      </c>
      <c r="D14856" s="115" t="s">
        <v>47647</v>
      </c>
      <c r="E14856" s="115" t="s">
        <v>47618</v>
      </c>
      <c r="F14856" s="115" t="s">
        <v>47619</v>
      </c>
      <c r="I14856" s="115" t="s">
        <v>6</v>
      </c>
      <c r="J14856" s="115">
        <v>451.89</v>
      </c>
    </row>
    <row r="14857" spans="1:10" hidden="1">
      <c r="A14857" s="115" t="s">
        <v>15060</v>
      </c>
      <c r="B14857" s="115" t="str">
        <f t="shared" si="232"/>
        <v>INSTALACAO DE UM CONJUNTO DE 5 PONTOS DE LUZ,APARENTE,EQUIVALENTE A 7 VARAS DE ELETRODUTO DE PVC RIGIDO DE 1/2",45,00M DE FIO 2,5MM2,CAIXAS,CONEXOES,LUVAS E CONSIDERANDO O CONTROLE DOS PONTOS DIRETO NO Q.D.L</v>
      </c>
      <c r="C14857" s="115" t="s">
        <v>47579</v>
      </c>
      <c r="D14857" s="115" t="s">
        <v>47647</v>
      </c>
      <c r="E14857" s="115" t="s">
        <v>47618</v>
      </c>
      <c r="F14857" s="115" t="s">
        <v>47619</v>
      </c>
      <c r="I14857" s="115" t="s">
        <v>6</v>
      </c>
      <c r="J14857" s="115">
        <v>412.22</v>
      </c>
    </row>
    <row r="14858" spans="1:10" hidden="1">
      <c r="A14858" s="115" t="s">
        <v>15061</v>
      </c>
      <c r="B14858" s="115"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15" t="s">
        <v>47581</v>
      </c>
      <c r="D14858" s="115" t="s">
        <v>47547</v>
      </c>
      <c r="E14858" s="115" t="s">
        <v>47595</v>
      </c>
      <c r="F14858" s="115" t="s">
        <v>47648</v>
      </c>
      <c r="G14858" s="115" t="s">
        <v>47645</v>
      </c>
      <c r="H14858" s="115" t="s">
        <v>47646</v>
      </c>
      <c r="I14858" s="115" t="s">
        <v>6</v>
      </c>
      <c r="J14858" s="115">
        <v>877.82</v>
      </c>
    </row>
    <row r="14859" spans="1:10" hidden="1">
      <c r="A14859" s="115" t="s">
        <v>15062</v>
      </c>
      <c r="B14859" s="115"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15" t="s">
        <v>47581</v>
      </c>
      <c r="D14859" s="115" t="s">
        <v>47547</v>
      </c>
      <c r="E14859" s="115" t="s">
        <v>47595</v>
      </c>
      <c r="F14859" s="115" t="s">
        <v>47648</v>
      </c>
      <c r="G14859" s="115" t="s">
        <v>47645</v>
      </c>
      <c r="H14859" s="115" t="s">
        <v>47646</v>
      </c>
      <c r="I14859" s="115" t="s">
        <v>6</v>
      </c>
      <c r="J14859" s="115">
        <v>835.58</v>
      </c>
    </row>
    <row r="14860" spans="1:10" hidden="1">
      <c r="A14860" s="115" t="s">
        <v>15063</v>
      </c>
      <c r="B14860" s="115"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0" s="115" t="s">
        <v>47589</v>
      </c>
      <c r="D14860" s="115" t="s">
        <v>47577</v>
      </c>
      <c r="E14860" s="115" t="s">
        <v>47649</v>
      </c>
      <c r="F14860" s="115" t="s">
        <v>47615</v>
      </c>
      <c r="G14860" s="115" t="s">
        <v>47616</v>
      </c>
      <c r="I14860" s="115" t="s">
        <v>6</v>
      </c>
      <c r="J14860" s="115">
        <v>839.22</v>
      </c>
    </row>
    <row r="14861" spans="1:10" hidden="1">
      <c r="A14861" s="115" t="s">
        <v>15064</v>
      </c>
      <c r="B14861" s="115"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1" s="115" t="s">
        <v>47589</v>
      </c>
      <c r="D14861" s="115" t="s">
        <v>47577</v>
      </c>
      <c r="E14861" s="115" t="s">
        <v>47649</v>
      </c>
      <c r="F14861" s="115" t="s">
        <v>47615</v>
      </c>
      <c r="G14861" s="115" t="s">
        <v>47616</v>
      </c>
      <c r="I14861" s="115" t="s">
        <v>6</v>
      </c>
      <c r="J14861" s="115">
        <v>750.9</v>
      </c>
    </row>
    <row r="14862" spans="1:10" hidden="1">
      <c r="A14862" s="115" t="s">
        <v>15065</v>
      </c>
      <c r="B14862" s="115" t="str">
        <f t="shared" si="232"/>
        <v>INSTALACAO DE UM CONJUNTO DE 6 PONTOS DE LUZ,APARENTE,EQUIVALENTE A 8 VARAS DE ELETRODUTO DE PVC RIGIDO DE 3/4",53,00M DE FIO 2,5MM2,CAIXAS,CONEXOES,LUVAS E CONSIDERANDO O CONTROLE DOS PONTOS DIRETO NO Q.D.L</v>
      </c>
      <c r="C14862" s="115" t="s">
        <v>47592</v>
      </c>
      <c r="D14862" s="115" t="s">
        <v>47650</v>
      </c>
      <c r="E14862" s="115" t="s">
        <v>47618</v>
      </c>
      <c r="F14862" s="115" t="s">
        <v>47619</v>
      </c>
      <c r="I14862" s="115" t="s">
        <v>6</v>
      </c>
      <c r="J14862" s="115">
        <v>569.89</v>
      </c>
    </row>
    <row r="14863" spans="1:10" hidden="1">
      <c r="A14863" s="115" t="s">
        <v>15066</v>
      </c>
      <c r="B14863" s="115" t="str">
        <f t="shared" si="232"/>
        <v>INSTALACAO DE UM CONJUNTO DE 6 PONTOS DE LUZ,APARENTE,EQUIVALENTE A 8 VARAS DE ELETRODUTO DE PVC RIGIDO DE 3/4",53,00M DE FIO 2,5MM2,CAIXAS,CONEXOES,LUVAS E CONSIDERANDO O CONTROLE DOS PONTOS DIRETO NO Q.D.L</v>
      </c>
      <c r="C14863" s="115" t="s">
        <v>47592</v>
      </c>
      <c r="D14863" s="115" t="s">
        <v>47650</v>
      </c>
      <c r="E14863" s="115" t="s">
        <v>47618</v>
      </c>
      <c r="F14863" s="115" t="s">
        <v>47619</v>
      </c>
      <c r="I14863" s="115" t="s">
        <v>6</v>
      </c>
      <c r="J14863" s="115">
        <v>518.91</v>
      </c>
    </row>
    <row r="14864" spans="1:10" hidden="1">
      <c r="A14864" s="115" t="s">
        <v>15067</v>
      </c>
      <c r="B14864" s="115"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15" t="s">
        <v>47594</v>
      </c>
      <c r="D14864" s="115" t="s">
        <v>47547</v>
      </c>
      <c r="E14864" s="115" t="s">
        <v>47595</v>
      </c>
      <c r="F14864" s="115" t="s">
        <v>47651</v>
      </c>
      <c r="G14864" s="115" t="s">
        <v>47652</v>
      </c>
      <c r="I14864" s="115" t="s">
        <v>6</v>
      </c>
      <c r="J14864" s="115">
        <v>984.09</v>
      </c>
    </row>
    <row r="14865" spans="1:10" hidden="1">
      <c r="A14865" s="115" t="s">
        <v>15068</v>
      </c>
      <c r="B14865" s="115"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15" t="s">
        <v>47594</v>
      </c>
      <c r="D14865" s="115" t="s">
        <v>47547</v>
      </c>
      <c r="E14865" s="115" t="s">
        <v>47595</v>
      </c>
      <c r="F14865" s="115" t="s">
        <v>47651</v>
      </c>
      <c r="G14865" s="115" t="s">
        <v>47652</v>
      </c>
      <c r="I14865" s="115" t="s">
        <v>6</v>
      </c>
      <c r="J14865" s="115">
        <v>930.54</v>
      </c>
    </row>
    <row r="14866" spans="1:10" hidden="1">
      <c r="A14866" s="115" t="s">
        <v>15069</v>
      </c>
      <c r="B14866" s="115"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6" s="115" t="s">
        <v>47589</v>
      </c>
      <c r="D14866" s="115" t="s">
        <v>47585</v>
      </c>
      <c r="E14866" s="115" t="s">
        <v>47649</v>
      </c>
      <c r="F14866" s="115" t="s">
        <v>47615</v>
      </c>
      <c r="G14866" s="115" t="s">
        <v>47616</v>
      </c>
      <c r="I14866" s="115" t="s">
        <v>6</v>
      </c>
      <c r="J14866" s="115">
        <v>633.98</v>
      </c>
    </row>
    <row r="14867" spans="1:10" hidden="1">
      <c r="A14867" s="115" t="s">
        <v>15070</v>
      </c>
      <c r="B14867" s="115"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7" s="115" t="s">
        <v>47589</v>
      </c>
      <c r="D14867" s="115" t="s">
        <v>47585</v>
      </c>
      <c r="E14867" s="115" t="s">
        <v>47649</v>
      </c>
      <c r="F14867" s="115" t="s">
        <v>47615</v>
      </c>
      <c r="G14867" s="115" t="s">
        <v>47616</v>
      </c>
      <c r="I14867" s="115" t="s">
        <v>6</v>
      </c>
      <c r="J14867" s="115">
        <v>569.91999999999996</v>
      </c>
    </row>
    <row r="14868" spans="1:10" hidden="1">
      <c r="A14868" s="115" t="s">
        <v>15071</v>
      </c>
      <c r="B14868" s="115" t="str">
        <f t="shared" si="232"/>
        <v>INSTALACAO DE UM CONJUNTO DE 6 PONTOS DE LUZ,APARENTE,EQUIVALENTE A 8 VARAS DE ELETRODUTO DE PVC RIGIDO DE 1/2",53,00M DE FIO 2,5MM2,CAIXAS,CONEXOES,LUVAS E CONSIDERANDO O CONTROLE DOS PONTOS DIRETO NO Q.D.L</v>
      </c>
      <c r="C14868" s="115" t="s">
        <v>47592</v>
      </c>
      <c r="D14868" s="115" t="s">
        <v>47653</v>
      </c>
      <c r="E14868" s="115" t="s">
        <v>47618</v>
      </c>
      <c r="F14868" s="115" t="s">
        <v>47619</v>
      </c>
      <c r="I14868" s="115" t="s">
        <v>6</v>
      </c>
      <c r="J14868" s="115">
        <v>522.55999999999995</v>
      </c>
    </row>
    <row r="14869" spans="1:10" hidden="1">
      <c r="A14869" s="115" t="s">
        <v>15072</v>
      </c>
      <c r="B14869" s="115" t="str">
        <f t="shared" si="232"/>
        <v>INSTALACAO DE UM CONJUNTO DE 6 PONTOS DE LUZ,APARENTE,EQUIVALENTE A 8 VARAS DE ELETRODUTO DE PVC RIGIDO DE 1/2",53,00M DE FIO 2,5MM2,CAIXAS,CONEXOES,LUVAS E CONSIDERANDO O CONTROLE DOS PONTOS DIRETO NO Q.D.L</v>
      </c>
      <c r="C14869" s="115" t="s">
        <v>47592</v>
      </c>
      <c r="D14869" s="115" t="s">
        <v>47653</v>
      </c>
      <c r="E14869" s="115" t="s">
        <v>47618</v>
      </c>
      <c r="F14869" s="115" t="s">
        <v>47619</v>
      </c>
      <c r="I14869" s="115" t="s">
        <v>6</v>
      </c>
      <c r="J14869" s="115">
        <v>476.72</v>
      </c>
    </row>
    <row r="14870" spans="1:10" hidden="1">
      <c r="A14870" s="115" t="s">
        <v>15073</v>
      </c>
      <c r="B14870" s="115"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15" t="s">
        <v>47594</v>
      </c>
      <c r="D14870" s="115" t="s">
        <v>47547</v>
      </c>
      <c r="E14870" s="115" t="s">
        <v>47611</v>
      </c>
      <c r="F14870" s="115" t="s">
        <v>47654</v>
      </c>
      <c r="G14870" s="115" t="s">
        <v>47636</v>
      </c>
      <c r="H14870" s="115" t="s">
        <v>47637</v>
      </c>
      <c r="I14870" s="115" t="s">
        <v>6</v>
      </c>
      <c r="J14870" s="115">
        <v>1089.43</v>
      </c>
    </row>
    <row r="14871" spans="1:10" hidden="1">
      <c r="A14871" s="115" t="s">
        <v>15074</v>
      </c>
      <c r="B14871" s="115"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15" t="s">
        <v>47594</v>
      </c>
      <c r="D14871" s="115" t="s">
        <v>47547</v>
      </c>
      <c r="E14871" s="115" t="s">
        <v>47611</v>
      </c>
      <c r="F14871" s="115" t="s">
        <v>47654</v>
      </c>
      <c r="G14871" s="115" t="s">
        <v>47636</v>
      </c>
      <c r="H14871" s="115" t="s">
        <v>47637</v>
      </c>
      <c r="I14871" s="115" t="s">
        <v>6</v>
      </c>
      <c r="J14871" s="115">
        <v>1041.02</v>
      </c>
    </row>
    <row r="14872" spans="1:10" hidden="1">
      <c r="A14872" s="115" t="s">
        <v>15075</v>
      </c>
      <c r="B14872" s="115"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2" s="115" t="s">
        <v>47601</v>
      </c>
      <c r="D14872" s="115" t="s">
        <v>47590</v>
      </c>
      <c r="E14872" s="115" t="s">
        <v>47655</v>
      </c>
      <c r="F14872" s="115" t="s">
        <v>47615</v>
      </c>
      <c r="G14872" s="115" t="s">
        <v>47616</v>
      </c>
      <c r="I14872" s="115" t="s">
        <v>6</v>
      </c>
      <c r="J14872" s="115">
        <v>937.17</v>
      </c>
    </row>
    <row r="14873" spans="1:10" hidden="1">
      <c r="A14873" s="115" t="s">
        <v>15076</v>
      </c>
      <c r="B14873" s="115"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3" s="115" t="s">
        <v>47601</v>
      </c>
      <c r="D14873" s="115" t="s">
        <v>47590</v>
      </c>
      <c r="E14873" s="115" t="s">
        <v>47655</v>
      </c>
      <c r="F14873" s="115" t="s">
        <v>47615</v>
      </c>
      <c r="G14873" s="115" t="s">
        <v>47616</v>
      </c>
      <c r="I14873" s="115" t="s">
        <v>6</v>
      </c>
      <c r="J14873" s="115">
        <v>839.04</v>
      </c>
    </row>
    <row r="14874" spans="1:10" hidden="1">
      <c r="A14874" s="115" t="s">
        <v>15077</v>
      </c>
      <c r="B14874" s="115" t="str">
        <f t="shared" si="232"/>
        <v>INSTALACAO DE UM CONJUNTO DE 8 PONTOS DE LUZ,APARENTE,EQUIVALENTE A 9 VARAS DE ELETRODUTO DE PVC RIGIDO DE 3/4",57,00M DE FIO 2,5MM2,CAIXAS,CONEXOES,LUVAS E CONSIDERANDO O CONTROLE DOS PONTOS DIRETO NO Q.D.L</v>
      </c>
      <c r="C14874" s="115" t="s">
        <v>47606</v>
      </c>
      <c r="D14874" s="115" t="s">
        <v>47656</v>
      </c>
      <c r="E14874" s="115" t="s">
        <v>47618</v>
      </c>
      <c r="F14874" s="115" t="s">
        <v>47619</v>
      </c>
      <c r="I14874" s="115" t="s">
        <v>6</v>
      </c>
      <c r="J14874" s="115">
        <v>634.17999999999995</v>
      </c>
    </row>
    <row r="14875" spans="1:10" hidden="1">
      <c r="A14875" s="115" t="s">
        <v>15078</v>
      </c>
      <c r="B14875" s="115" t="str">
        <f t="shared" si="232"/>
        <v>INSTALACAO DE UM CONJUNTO DE 8 PONTOS DE LUZ,APARENTE,EQUIVALENTE A 9 VARAS DE ELETRODUTO DE PVC RIGIDO DE 3/4",57,00M DE FIO 2,5MM2,CAIXAS,CONEXOES,LUVAS E CONSIDERANDO O CONTROLE DOS PONTOS DIRETO NO Q.D.L</v>
      </c>
      <c r="C14875" s="115" t="s">
        <v>47606</v>
      </c>
      <c r="D14875" s="115" t="s">
        <v>47656</v>
      </c>
      <c r="E14875" s="115" t="s">
        <v>47618</v>
      </c>
      <c r="F14875" s="115" t="s">
        <v>47619</v>
      </c>
      <c r="I14875" s="115" t="s">
        <v>6</v>
      </c>
      <c r="J14875" s="115">
        <v>578.05999999999995</v>
      </c>
    </row>
    <row r="14876" spans="1:10" hidden="1">
      <c r="A14876" s="115" t="s">
        <v>15079</v>
      </c>
      <c r="B14876" s="115"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15" t="s">
        <v>47610</v>
      </c>
      <c r="D14876" s="115" t="s">
        <v>47547</v>
      </c>
      <c r="E14876" s="115" t="s">
        <v>47657</v>
      </c>
      <c r="F14876" s="115" t="s">
        <v>47658</v>
      </c>
      <c r="G14876" s="115" t="s">
        <v>47621</v>
      </c>
      <c r="H14876" s="115" t="s">
        <v>47626</v>
      </c>
      <c r="I14876" s="115" t="s">
        <v>6</v>
      </c>
      <c r="J14876" s="115">
        <v>1337.77</v>
      </c>
    </row>
    <row r="14877" spans="1:10" hidden="1">
      <c r="A14877" s="115" t="s">
        <v>15080</v>
      </c>
      <c r="B14877" s="115"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15" t="s">
        <v>47610</v>
      </c>
      <c r="D14877" s="115" t="s">
        <v>47547</v>
      </c>
      <c r="E14877" s="115" t="s">
        <v>47657</v>
      </c>
      <c r="F14877" s="115" t="s">
        <v>47658</v>
      </c>
      <c r="G14877" s="115" t="s">
        <v>47621</v>
      </c>
      <c r="H14877" s="115" t="s">
        <v>47626</v>
      </c>
      <c r="I14877" s="115" t="s">
        <v>6</v>
      </c>
      <c r="J14877" s="115">
        <v>1279.08</v>
      </c>
    </row>
    <row r="14878" spans="1:10" hidden="1">
      <c r="A14878" s="115" t="s">
        <v>15081</v>
      </c>
      <c r="B14878" s="115" t="str">
        <f t="shared" si="232"/>
        <v>INSTALACAO DE PONTO DE FORCA ATE 2CV,EQUIVALENTE A 2 VARAS DE ELETRODUTO DE PVC RIGIDO DE 1/2",20,00M DE FIO 2,5MM2,CAIXAS E CONEXOES</v>
      </c>
      <c r="C14878" s="115" t="s">
        <v>47659</v>
      </c>
      <c r="D14878" s="115" t="s">
        <v>47660</v>
      </c>
      <c r="E14878" s="115" t="s">
        <v>47661</v>
      </c>
      <c r="I14878" s="115" t="s">
        <v>6</v>
      </c>
      <c r="J14878" s="115">
        <v>392.84</v>
      </c>
    </row>
    <row r="14879" spans="1:10" hidden="1">
      <c r="A14879" s="115" t="s">
        <v>15082</v>
      </c>
      <c r="B14879" s="115" t="str">
        <f t="shared" si="232"/>
        <v>INSTALACAO DE PONTO DE FORCA ATE 2CV,EQUIVALENTE A 2 VARAS DE ELETRODUTO DE PVC RIGIDO DE 1/2",20,00M DE FIO 2,5MM2,CAIXAS E CONEXOES</v>
      </c>
      <c r="C14879" s="115" t="s">
        <v>47659</v>
      </c>
      <c r="D14879" s="115" t="s">
        <v>47660</v>
      </c>
      <c r="E14879" s="115" t="s">
        <v>47661</v>
      </c>
      <c r="I14879" s="115" t="s">
        <v>6</v>
      </c>
      <c r="J14879" s="115">
        <v>346.58</v>
      </c>
    </row>
    <row r="14880" spans="1:10" hidden="1">
      <c r="A14880" s="115" t="s">
        <v>15083</v>
      </c>
      <c r="B14880" s="115" t="str">
        <f t="shared" si="232"/>
        <v>INSTALACAO DE PONTO DE FORCA ATE 4CV,EQUIVALENTE A 2 VARAS DE ELETRODUTO DE PVC RIGIDO DE 3/4",20,00M DE FIO 4MM2,CAIXAS E CONEXOES</v>
      </c>
      <c r="C14880" s="115" t="s">
        <v>47662</v>
      </c>
      <c r="D14880" s="115" t="s">
        <v>47663</v>
      </c>
      <c r="E14880" s="115" t="s">
        <v>47664</v>
      </c>
      <c r="I14880" s="115" t="s">
        <v>6</v>
      </c>
      <c r="J14880" s="115">
        <v>453.22</v>
      </c>
    </row>
    <row r="14881" spans="1:10" hidden="1">
      <c r="A14881" s="115" t="s">
        <v>15084</v>
      </c>
      <c r="B14881" s="115" t="str">
        <f t="shared" si="232"/>
        <v>INSTALACAO DE PONTO DE FORCA ATE 4CV,EQUIVALENTE A 2 VARAS DE ELETRODUTO DE PVC RIGIDO DE 3/4",20,00M DE FIO 4MM2,CAIXAS E CONEXOES</v>
      </c>
      <c r="C14881" s="115" t="s">
        <v>47662</v>
      </c>
      <c r="D14881" s="115" t="s">
        <v>47663</v>
      </c>
      <c r="E14881" s="115" t="s">
        <v>47664</v>
      </c>
      <c r="I14881" s="115" t="s">
        <v>6</v>
      </c>
      <c r="J14881" s="115">
        <v>401.82</v>
      </c>
    </row>
    <row r="14882" spans="1:10" hidden="1">
      <c r="A14882" s="115" t="s">
        <v>15085</v>
      </c>
      <c r="B14882" s="115" t="str">
        <f t="shared" si="232"/>
        <v>INSTALACAO DE PONTO DE FORCA PARA 5CV,EQUIVALENTE A 2 VARASDE ELETRODUTO DE PVC RIGIDO DE 3/4",20,00M DE FIO 4MM2,CAIXAS E CONEXOES</v>
      </c>
      <c r="C14882" s="115" t="s">
        <v>47665</v>
      </c>
      <c r="D14882" s="115" t="s">
        <v>47666</v>
      </c>
      <c r="E14882" s="115" t="s">
        <v>47667</v>
      </c>
      <c r="I14882" s="115" t="s">
        <v>6</v>
      </c>
      <c r="J14882" s="115">
        <v>530.17999999999995</v>
      </c>
    </row>
    <row r="14883" spans="1:10" hidden="1">
      <c r="A14883" s="115" t="s">
        <v>15086</v>
      </c>
      <c r="B14883" s="115" t="str">
        <f t="shared" si="232"/>
        <v>INSTALACAO DE PONTO DE FORCA PARA 5CV,EQUIVALENTE A 2 VARASDE ELETRODUTO DE PVC RIGIDO DE 3/4",20,00M DE FIO 4MM2,CAIXAS E CONEXOES</v>
      </c>
      <c r="C14883" s="115" t="s">
        <v>47665</v>
      </c>
      <c r="D14883" s="115" t="s">
        <v>47666</v>
      </c>
      <c r="E14883" s="115" t="s">
        <v>47667</v>
      </c>
      <c r="I14883" s="115" t="s">
        <v>6</v>
      </c>
      <c r="J14883" s="115">
        <v>468.5</v>
      </c>
    </row>
    <row r="14884" spans="1:10" hidden="1">
      <c r="A14884" s="115" t="s">
        <v>15087</v>
      </c>
      <c r="B14884" s="115" t="str">
        <f t="shared" si="232"/>
        <v>INSTALACAO DE PONTO DE FORCA PARA 10CV,EQUIVALENTE A 2 VARAS DE ELETRODUTO DE PVC RIGIDO DE 1",20,00M DE FIO 6MM2,CAIXAS E CONEXOES</v>
      </c>
      <c r="C14884" s="115" t="s">
        <v>47668</v>
      </c>
      <c r="D14884" s="115" t="s">
        <v>47669</v>
      </c>
      <c r="E14884" s="115" t="s">
        <v>47664</v>
      </c>
      <c r="I14884" s="115" t="s">
        <v>6</v>
      </c>
      <c r="J14884" s="115">
        <v>684.64</v>
      </c>
    </row>
    <row r="14885" spans="1:10" hidden="1">
      <c r="A14885" s="115" t="s">
        <v>15088</v>
      </c>
      <c r="B14885" s="115" t="str">
        <f t="shared" si="232"/>
        <v>INSTALACAO DE PONTO DE FORCA PARA 10CV,EQUIVALENTE A 2 VARAS DE ELETRODUTO DE PVC RIGIDO DE 1",20,00M DE FIO 6MM2,CAIXAS E CONEXOES</v>
      </c>
      <c r="C14885" s="115" t="s">
        <v>47668</v>
      </c>
      <c r="D14885" s="115" t="s">
        <v>47669</v>
      </c>
      <c r="E14885" s="115" t="s">
        <v>47664</v>
      </c>
      <c r="I14885" s="115" t="s">
        <v>6</v>
      </c>
      <c r="J14885" s="115">
        <v>607.54999999999995</v>
      </c>
    </row>
    <row r="14886" spans="1:10" hidden="1">
      <c r="A14886" s="115" t="s">
        <v>15089</v>
      </c>
      <c r="B14886" s="115" t="str">
        <f t="shared" si="232"/>
        <v>INSTALACAO DE PONTO DE FORCA PARA 15CV,EQUIVALENTE A 2 VARAS DE ELETRODUTO DE PVC RIGIDO DE 1.1/2",20,00M DE FIO 10MM2,CAIXAS E CONEXOES</v>
      </c>
      <c r="C14886" s="115" t="s">
        <v>47670</v>
      </c>
      <c r="D14886" s="115" t="s">
        <v>47671</v>
      </c>
      <c r="E14886" s="115" t="s">
        <v>47672</v>
      </c>
      <c r="I14886" s="115" t="s">
        <v>6</v>
      </c>
      <c r="J14886" s="115">
        <v>827.89</v>
      </c>
    </row>
    <row r="14887" spans="1:10" hidden="1">
      <c r="A14887" s="115" t="s">
        <v>15090</v>
      </c>
      <c r="B14887" s="115" t="str">
        <f t="shared" si="232"/>
        <v>INSTALACAO DE PONTO DE FORCA PARA 15CV,EQUIVALENTE A 2 VARAS DE ELETRODUTO DE PVC RIGIDO DE 1.1/2",20,00M DE FIO 10MM2,CAIXAS E CONEXOES</v>
      </c>
      <c r="C14887" s="115" t="s">
        <v>47670</v>
      </c>
      <c r="D14887" s="115" t="s">
        <v>47671</v>
      </c>
      <c r="E14887" s="115" t="s">
        <v>47672</v>
      </c>
      <c r="I14887" s="115" t="s">
        <v>6</v>
      </c>
      <c r="J14887" s="115">
        <v>740.51</v>
      </c>
    </row>
    <row r="14888" spans="1:10" hidden="1">
      <c r="A14888" s="115" t="s">
        <v>56433</v>
      </c>
      <c r="B14888" s="115" t="str">
        <f t="shared" si="232"/>
        <v>INSTALACAO DE PONTO DE WI-FI,COMPREENDENDO: 1 VARA DE ELETRODUTO DE 3/4",CONEXOES E CAIXAS,EXCLUSIVE CABOS OU FIOS</v>
      </c>
      <c r="C14888" s="115" t="s">
        <v>56434</v>
      </c>
      <c r="D14888" s="115" t="s">
        <v>56435</v>
      </c>
      <c r="I14888" s="115" t="s">
        <v>6</v>
      </c>
      <c r="J14888" s="115">
        <v>128.43</v>
      </c>
    </row>
    <row r="14889" spans="1:10" hidden="1">
      <c r="A14889" s="115" t="s">
        <v>56436</v>
      </c>
      <c r="B14889" s="115" t="str">
        <f t="shared" si="232"/>
        <v>INSTALACAO DE PONTO DE WI-FI,COMPREENDENDO: 1 VARA DE ELETRODUTO DE 3/4",CONEXOES E CAIXAS,EXCLUSIVE CABOS OU FIOS</v>
      </c>
      <c r="C14889" s="115" t="s">
        <v>56434</v>
      </c>
      <c r="D14889" s="115" t="s">
        <v>56435</v>
      </c>
      <c r="I14889" s="115" t="s">
        <v>6</v>
      </c>
      <c r="J14889" s="115">
        <v>113.01</v>
      </c>
    </row>
    <row r="14890" spans="1:10" hidden="1">
      <c r="A14890" s="115" t="s">
        <v>56437</v>
      </c>
      <c r="B14890" s="115" t="str">
        <f t="shared" si="232"/>
        <v>INSTALACAO DE PONTO PARA ANTENA DE TV OU SISTEMA DE CFTV,COMPREENDENDO: 1 VARA DE ELETRODUTO DE 3/4",CONEXOES E CAIXAS,EXCLUSIVE CABOS OU FIOS</v>
      </c>
      <c r="C14890" s="115" t="s">
        <v>47673</v>
      </c>
      <c r="D14890" s="115" t="s">
        <v>56438</v>
      </c>
      <c r="E14890" s="115" t="s">
        <v>56439</v>
      </c>
      <c r="I14890" s="115" t="s">
        <v>6</v>
      </c>
      <c r="J14890" s="115">
        <v>147.66999999999999</v>
      </c>
    </row>
    <row r="14891" spans="1:10" hidden="1">
      <c r="A14891" s="115" t="s">
        <v>56440</v>
      </c>
      <c r="B14891" s="115" t="str">
        <f t="shared" si="232"/>
        <v>INSTALACAO DE PONTO PARA ANTENA DE TV OU SISTEMA DE CFTV,COMPREENDENDO: 1 VARA DE ELETRODUTO DE 3/4",CONEXOES E CAIXAS,EXCLUSIVE CABOS OU FIOS</v>
      </c>
      <c r="C14891" s="115" t="s">
        <v>47673</v>
      </c>
      <c r="D14891" s="115" t="s">
        <v>56438</v>
      </c>
      <c r="E14891" s="115" t="s">
        <v>56439</v>
      </c>
      <c r="I14891" s="115" t="s">
        <v>6</v>
      </c>
      <c r="J14891" s="115">
        <v>129.68</v>
      </c>
    </row>
    <row r="14892" spans="1:10" hidden="1">
      <c r="A14892" s="115" t="s">
        <v>56441</v>
      </c>
      <c r="B14892" s="115" t="str">
        <f t="shared" si="232"/>
        <v>INSTALACAO DE PONTO PARA ANTENA DE TV OU SISTEMA DE CFTV,COMPREENDENDO: 2 VARAS DE ELETRODUTO DE 3/4",CONEXOES E CAIXAS,EXCLUSIVE CABOS OU FIOS</v>
      </c>
      <c r="C14892" s="115" t="s">
        <v>47673</v>
      </c>
      <c r="D14892" s="115" t="s">
        <v>56442</v>
      </c>
      <c r="E14892" s="115" t="s">
        <v>56443</v>
      </c>
      <c r="I14892" s="115" t="s">
        <v>6</v>
      </c>
      <c r="J14892" s="115">
        <v>172.7</v>
      </c>
    </row>
    <row r="14893" spans="1:10" hidden="1">
      <c r="A14893" s="115" t="s">
        <v>56444</v>
      </c>
      <c r="B14893" s="115" t="str">
        <f t="shared" si="232"/>
        <v>INSTALACAO DE PONTO PARA ANTENA DE TV OU SISTEMA DE CFTV,COMPREENDENDO: 2 VARAS DE ELETRODUTO DE 3/4",CONEXOES E CAIXAS,EXCLUSIVE CABOS OU FIOS</v>
      </c>
      <c r="C14893" s="115" t="s">
        <v>47673</v>
      </c>
      <c r="D14893" s="115" t="s">
        <v>56442</v>
      </c>
      <c r="E14893" s="115" t="s">
        <v>56443</v>
      </c>
      <c r="I14893" s="115" t="s">
        <v>6</v>
      </c>
      <c r="J14893" s="115">
        <v>152.13999999999999</v>
      </c>
    </row>
    <row r="14894" spans="1:10" hidden="1">
      <c r="A14894" s="115" t="s">
        <v>56445</v>
      </c>
      <c r="B14894" s="115" t="str">
        <f t="shared" si="232"/>
        <v>INSTALACAO DE PONTO PARA ANTENA DE TV OU SISTEMA DE CFTV,COMPREENDENDO: 3 VARAS DE ELETRODUTO DE 3/4",CONEXOES E CAIXAS,EXCLUSIVE CABOS OU FIOS</v>
      </c>
      <c r="C14894" s="115" t="s">
        <v>47673</v>
      </c>
      <c r="D14894" s="115" t="s">
        <v>56446</v>
      </c>
      <c r="E14894" s="115" t="s">
        <v>56443</v>
      </c>
      <c r="I14894" s="115" t="s">
        <v>6</v>
      </c>
      <c r="J14894" s="115">
        <v>216.97</v>
      </c>
    </row>
    <row r="14895" spans="1:10" hidden="1">
      <c r="A14895" s="115" t="s">
        <v>56447</v>
      </c>
      <c r="B14895" s="115" t="str">
        <f t="shared" si="232"/>
        <v>INSTALACAO DE PONTO PARA ANTENA DE TV OU SISTEMA DE CFTV,COMPREENDENDO: 3 VARAS DE ELETRODUTO DE 3/4",CONEXOES E CAIXAS,EXCLUSIVE CABOS OU FIOS</v>
      </c>
      <c r="C14895" s="115" t="s">
        <v>47673</v>
      </c>
      <c r="D14895" s="115" t="s">
        <v>56446</v>
      </c>
      <c r="E14895" s="115" t="s">
        <v>56443</v>
      </c>
      <c r="I14895" s="115" t="s">
        <v>6</v>
      </c>
      <c r="J14895" s="115">
        <v>191.27</v>
      </c>
    </row>
    <row r="14896" spans="1:10" hidden="1">
      <c r="A14896" s="115" t="s">
        <v>56448</v>
      </c>
      <c r="B14896" s="115" t="str">
        <f t="shared" si="232"/>
        <v>INSTALACAO DE PONTO PARA ANTENA DE TV OU SISTEMA DE CFTV,COMPREENDENDO: 4 VARAS DE ELETRODUTO DE 3/4",CONEXOES E CAIXAS,EXCLUSIVE CABOS OU FIOS</v>
      </c>
      <c r="C14896" s="115" t="s">
        <v>47673</v>
      </c>
      <c r="D14896" s="115" t="s">
        <v>56449</v>
      </c>
      <c r="E14896" s="115" t="s">
        <v>56443</v>
      </c>
      <c r="I14896" s="115" t="s">
        <v>6</v>
      </c>
      <c r="J14896" s="115">
        <v>261.24</v>
      </c>
    </row>
    <row r="14897" spans="1:10" hidden="1">
      <c r="A14897" s="115" t="s">
        <v>56450</v>
      </c>
      <c r="B14897" s="115" t="str">
        <f t="shared" si="232"/>
        <v>INSTALACAO DE PONTO PARA ANTENA DE TV OU SISTEMA DE CFTV,COMPREENDENDO: 4 VARAS DE ELETRODUTO DE 3/4",CONEXOES E CAIXAS,EXCLUSIVE CABOS OU FIOS</v>
      </c>
      <c r="C14897" s="115" t="s">
        <v>47673</v>
      </c>
      <c r="D14897" s="115" t="s">
        <v>56449</v>
      </c>
      <c r="E14897" s="115" t="s">
        <v>56443</v>
      </c>
      <c r="I14897" s="115" t="s">
        <v>6</v>
      </c>
      <c r="J14897" s="115">
        <v>230.4</v>
      </c>
    </row>
    <row r="14898" spans="1:10" hidden="1">
      <c r="A14898" s="115" t="s">
        <v>15091</v>
      </c>
      <c r="B14898" s="115" t="str">
        <f t="shared" si="232"/>
        <v>INSTALACAO DE CONJUNTO DE 4 PONTOS DE TELEFONE E LOGICA,COMPREENDENDO: 5 VARAS DE ELETRODUTO DE 3/4",CONEXOES E CAIXAS,EXCLUSIVE CABOS OU FIOS</v>
      </c>
      <c r="C14898" s="115" t="s">
        <v>56451</v>
      </c>
      <c r="D14898" s="115" t="s">
        <v>56452</v>
      </c>
      <c r="E14898" s="115" t="s">
        <v>56439</v>
      </c>
      <c r="I14898" s="115" t="s">
        <v>6</v>
      </c>
      <c r="J14898" s="115">
        <v>305.51</v>
      </c>
    </row>
    <row r="14899" spans="1:10" hidden="1">
      <c r="A14899" s="115" t="s">
        <v>15092</v>
      </c>
      <c r="B14899" s="115" t="str">
        <f t="shared" si="232"/>
        <v>INSTALACAO DE CONJUNTO DE 4 PONTOS DE TELEFONE E LOGICA,COMPREENDENDO: 5 VARAS DE ELETRODUTO DE 3/4",CONEXOES E CAIXAS,EXCLUSIVE CABOS OU FIOS</v>
      </c>
      <c r="C14899" s="115" t="s">
        <v>56451</v>
      </c>
      <c r="D14899" s="115" t="s">
        <v>56452</v>
      </c>
      <c r="E14899" s="115" t="s">
        <v>56439</v>
      </c>
      <c r="I14899" s="115" t="s">
        <v>6</v>
      </c>
      <c r="J14899" s="115">
        <v>269.54000000000002</v>
      </c>
    </row>
    <row r="14900" spans="1:10" hidden="1">
      <c r="A14900" s="115" t="s">
        <v>56453</v>
      </c>
      <c r="B14900" s="115" t="str">
        <f t="shared" si="232"/>
        <v>INSTALACAO DE CONJUNTO DE 3 PONTOS DE TELEFONE E LOGICA,COMPREENDENDO: 4 VARAS DE ELETRODUTO DE 3/4",CONEXOES E CAIXAS,EXCLUSIVE CABOS OU FIOS</v>
      </c>
      <c r="C14900" s="115" t="s">
        <v>56454</v>
      </c>
      <c r="D14900" s="115" t="s">
        <v>56455</v>
      </c>
      <c r="E14900" s="115" t="s">
        <v>56439</v>
      </c>
      <c r="I14900" s="115" t="s">
        <v>6</v>
      </c>
      <c r="J14900" s="115">
        <v>261.24</v>
      </c>
    </row>
    <row r="14901" spans="1:10" hidden="1">
      <c r="A14901" s="115" t="s">
        <v>56456</v>
      </c>
      <c r="B14901" s="115" t="str">
        <f t="shared" si="232"/>
        <v>INSTALACAO DE CONJUNTO DE 3 PONTOS DE TELEFONE E LOGICA,COMPREENDENDO: 4 VARAS DE ELETRODUTO DE 3/4",CONEXOES E CAIXAS,EXCLUSIVE CABOS OU FIOS</v>
      </c>
      <c r="C14901" s="115" t="s">
        <v>56454</v>
      </c>
      <c r="D14901" s="115" t="s">
        <v>56455</v>
      </c>
      <c r="E14901" s="115" t="s">
        <v>56439</v>
      </c>
      <c r="I14901" s="115" t="s">
        <v>6</v>
      </c>
      <c r="J14901" s="115">
        <v>230.4</v>
      </c>
    </row>
    <row r="14902" spans="1:10" hidden="1">
      <c r="A14902" s="115" t="s">
        <v>56457</v>
      </c>
      <c r="B14902" s="115" t="str">
        <f t="shared" si="232"/>
        <v>INSTALACAO DE CONJUNTO DE 2 PONTOS DE TELEFONE E LOGICA,COMPREENDENDO: 3 VARAS DE ELETRODUTO DE 3/4",CONEXOES E CAIXAS,EXCLUSIVE CABOS OU FIOS</v>
      </c>
      <c r="C14902" s="115" t="s">
        <v>56458</v>
      </c>
      <c r="D14902" s="115" t="s">
        <v>56459</v>
      </c>
      <c r="E14902" s="115" t="s">
        <v>56439</v>
      </c>
      <c r="I14902" s="115" t="s">
        <v>6</v>
      </c>
      <c r="J14902" s="115">
        <v>216.97</v>
      </c>
    </row>
    <row r="14903" spans="1:10" hidden="1">
      <c r="A14903" s="115" t="s">
        <v>56460</v>
      </c>
      <c r="B14903" s="115" t="str">
        <f t="shared" si="232"/>
        <v>INSTALACAO DE CONJUNTO DE 2 PONTOS DE TELEFONE E LOGICA,COMPREENDENDO: 3 VARAS DE ELETRODUTO DE 3/4",CONEXOES E CAIXAS,EXCLUSIVE CABOS OU FIOS</v>
      </c>
      <c r="C14903" s="115" t="s">
        <v>56458</v>
      </c>
      <c r="D14903" s="115" t="s">
        <v>56459</v>
      </c>
      <c r="E14903" s="115" t="s">
        <v>56439</v>
      </c>
      <c r="I14903" s="115" t="s">
        <v>6</v>
      </c>
      <c r="J14903" s="115">
        <v>191.27</v>
      </c>
    </row>
    <row r="14904" spans="1:10" hidden="1">
      <c r="A14904" s="115" t="s">
        <v>15093</v>
      </c>
      <c r="B14904" s="115" t="str">
        <f t="shared" si="232"/>
        <v>INSTALACAO DE PONTO DE TELEFONE E LOGICA,COMPREENDENDO:2 VARAS DE ELETRODUTO DE 3/4",CONEXOES E CAIXAS,EXCLUSIVE CABOS OU FIOS</v>
      </c>
      <c r="C14904" s="115" t="s">
        <v>56461</v>
      </c>
      <c r="D14904" s="115" t="s">
        <v>56462</v>
      </c>
      <c r="E14904" s="115" t="s">
        <v>56463</v>
      </c>
      <c r="I14904" s="115" t="s">
        <v>6</v>
      </c>
      <c r="J14904" s="115">
        <v>172.7</v>
      </c>
    </row>
    <row r="14905" spans="1:10" hidden="1">
      <c r="A14905" s="115" t="s">
        <v>15094</v>
      </c>
      <c r="B14905" s="115" t="str">
        <f t="shared" si="232"/>
        <v>INSTALACAO DE PONTO DE TELEFONE E LOGICA,COMPREENDENDO:2 VARAS DE ELETRODUTO DE 3/4",CONEXOES E CAIXAS,EXCLUSIVE CABOS OU FIOS</v>
      </c>
      <c r="C14905" s="115" t="s">
        <v>56461</v>
      </c>
      <c r="D14905" s="115" t="s">
        <v>56462</v>
      </c>
      <c r="E14905" s="115" t="s">
        <v>56463</v>
      </c>
      <c r="I14905" s="115" t="s">
        <v>6</v>
      </c>
      <c r="J14905" s="115">
        <v>152.13999999999999</v>
      </c>
    </row>
    <row r="14906" spans="1:10" hidden="1">
      <c r="A14906" s="115" t="s">
        <v>15095</v>
      </c>
      <c r="B14906" s="115" t="str">
        <f t="shared" si="232"/>
        <v>INSTALACAO DE PONTO DE CAMPAINHA,COMPREENDENDO:2 VARAS DE ELETRODUTO DE 1/2",18,00M DE FIO 0,75MM2,BOTAO E CIGARRA</v>
      </c>
      <c r="C14906" s="115" t="s">
        <v>47674</v>
      </c>
      <c r="D14906" s="115" t="s">
        <v>47675</v>
      </c>
      <c r="I14906" s="115" t="s">
        <v>6</v>
      </c>
      <c r="J14906" s="115">
        <v>193.11</v>
      </c>
    </row>
    <row r="14907" spans="1:10" hidden="1">
      <c r="A14907" s="115" t="s">
        <v>15096</v>
      </c>
      <c r="B14907" s="115" t="str">
        <f t="shared" si="232"/>
        <v>INSTALACAO DE PONTO DE CAMPAINHA,COMPREENDENDO:2 VARAS DE ELETRODUTO DE 1/2",18,00M DE FIO 0,75MM2,BOTAO E CIGARRA</v>
      </c>
      <c r="C14907" s="115" t="s">
        <v>47674</v>
      </c>
      <c r="D14907" s="115" t="s">
        <v>47675</v>
      </c>
      <c r="I14907" s="115" t="s">
        <v>6</v>
      </c>
      <c r="J14907" s="115">
        <v>172.55</v>
      </c>
    </row>
    <row r="14908" spans="1:10" hidden="1">
      <c r="A14908" s="115" t="s">
        <v>15097</v>
      </c>
      <c r="B14908" s="115" t="str">
        <f t="shared" si="232"/>
        <v>INSTALACAO DE PONTO DE CAMPAINHA DE ALTA POTENCIA,COMPREENDENDO:5 VARAS DE ELETRODUTO DE 3/4",50,00M DE FIO 1,5MM2,BOTOEIRA E CAMPAINHA PROPRIAMENTE DITA</v>
      </c>
      <c r="C14908" s="115" t="s">
        <v>47676</v>
      </c>
      <c r="D14908" s="115" t="s">
        <v>47677</v>
      </c>
      <c r="E14908" s="115" t="s">
        <v>47678</v>
      </c>
      <c r="I14908" s="115" t="s">
        <v>6</v>
      </c>
      <c r="J14908" s="115">
        <v>347.58</v>
      </c>
    </row>
    <row r="14909" spans="1:10" hidden="1">
      <c r="A14909" s="115" t="s">
        <v>15098</v>
      </c>
      <c r="B14909" s="115" t="str">
        <f t="shared" si="232"/>
        <v>INSTALACAO DE PONTO DE CAMPAINHA DE ALTA POTENCIA,COMPREENDENDO:5 VARAS DE ELETRODUTO DE 3/4",50,00M DE FIO 1,5MM2,BOTOEIRA E CAMPAINHA PROPRIAMENTE DITA</v>
      </c>
      <c r="C14909" s="115" t="s">
        <v>47676</v>
      </c>
      <c r="D14909" s="115" t="s">
        <v>47677</v>
      </c>
      <c r="E14909" s="115" t="s">
        <v>47678</v>
      </c>
      <c r="I14909" s="115" t="s">
        <v>6</v>
      </c>
      <c r="J14909" s="115">
        <v>321.88</v>
      </c>
    </row>
    <row r="14910" spans="1:10" hidden="1">
      <c r="A14910" s="115" t="s">
        <v>15099</v>
      </c>
      <c r="B14910" s="115" t="str">
        <f t="shared" si="232"/>
        <v>GONGO CAMPAINHA DE 6 POLEGADAS,PARA SISTEMA DE INSTALACAO DE COMBATE A INCENDIO.FORNECIMENTO E COLOCACAO</v>
      </c>
      <c r="C14910" s="115" t="s">
        <v>47679</v>
      </c>
      <c r="D14910" s="115" t="s">
        <v>47680</v>
      </c>
      <c r="I14910" s="115" t="s">
        <v>6</v>
      </c>
      <c r="J14910" s="115">
        <v>163.72999999999999</v>
      </c>
    </row>
    <row r="14911" spans="1:10" hidden="1">
      <c r="A14911" s="115" t="s">
        <v>15100</v>
      </c>
      <c r="B14911" s="115" t="str">
        <f t="shared" si="232"/>
        <v>GONGO CAMPAINHA DE 6 POLEGADAS,PARA SISTEMA DE INSTALACAO DE COMBATE A INCENDIO.FORNECIMENTO E COLOCACAO</v>
      </c>
      <c r="C14911" s="115" t="s">
        <v>47679</v>
      </c>
      <c r="D14911" s="115" t="s">
        <v>47680</v>
      </c>
      <c r="I14911" s="115" t="s">
        <v>6</v>
      </c>
      <c r="J14911" s="115">
        <v>158.59</v>
      </c>
    </row>
    <row r="14912" spans="1:10" hidden="1">
      <c r="A14912" s="115" t="s">
        <v>15101</v>
      </c>
      <c r="B14912" s="115" t="str">
        <f t="shared" si="232"/>
        <v>INSTALACAO DE PONTO DE VENTILADOR DE TETO,EQUIVALENTE A 2 VARAS DE ELETRODUTO DE PVC RIGIDO DE 3/4",EMBUTIDO NA LAJE,12,00M DE FIO 2,5MM2,CONEXOES,LUVAS E CURVA,EXCLUSIVE INTERRUPTOR E ESPELHO,INCLUSIVE ABERTURA E FECHAMENTO DE RASGO EM ALVENARIA</v>
      </c>
      <c r="C14912" s="115" t="s">
        <v>47681</v>
      </c>
      <c r="D14912" s="115" t="s">
        <v>47682</v>
      </c>
      <c r="E14912" s="115" t="s">
        <v>47683</v>
      </c>
      <c r="F14912" s="115" t="s">
        <v>47684</v>
      </c>
      <c r="G14912" s="115" t="s">
        <v>47685</v>
      </c>
      <c r="I14912" s="115" t="s">
        <v>6</v>
      </c>
      <c r="J14912" s="115">
        <v>267.04000000000002</v>
      </c>
    </row>
    <row r="14913" spans="1:10" hidden="1">
      <c r="A14913" s="115" t="s">
        <v>15102</v>
      </c>
      <c r="B14913" s="115" t="str">
        <f t="shared" si="232"/>
        <v>INSTALACAO DE PONTO DE VENTILADOR DE TETO,EQUIVALENTE A 2 VARAS DE ELETRODUTO DE PVC RIGIDO DE 3/4",EMBUTIDO NA LAJE,12,00M DE FIO 2,5MM2,CONEXOES,LUVAS E CURVA,EXCLUSIVE INTERRUPTOR E ESPELHO,INCLUSIVE ABERTURA E FECHAMENTO DE RASGO EM ALVENARIA</v>
      </c>
      <c r="C14913" s="115" t="s">
        <v>47681</v>
      </c>
      <c r="D14913" s="115" t="s">
        <v>47682</v>
      </c>
      <c r="E14913" s="115" t="s">
        <v>47683</v>
      </c>
      <c r="F14913" s="115" t="s">
        <v>47684</v>
      </c>
      <c r="G14913" s="115" t="s">
        <v>47685</v>
      </c>
      <c r="I14913" s="115" t="s">
        <v>6</v>
      </c>
      <c r="J14913" s="115">
        <v>236.82</v>
      </c>
    </row>
    <row r="14914" spans="1:10" hidden="1">
      <c r="A14914" s="115" t="s">
        <v>15103</v>
      </c>
      <c r="B14914" s="115" t="str">
        <f t="shared" si="232"/>
        <v>INSTALACAO APARENTE DE PONTO DE VENTILADOR DE TETO,EQUIVALENTE A 2 VARAS DE ELETRODUTO DE PVC RIGIDO DE 3/4",12,00M DE FIO 2,5MM2,CONEXOES,LUVAS E CURVA,EXCLUSIVE INTERRUPTOR E ESPELHO</v>
      </c>
      <c r="C14914" s="115" t="s">
        <v>47686</v>
      </c>
      <c r="D14914" s="115" t="s">
        <v>47687</v>
      </c>
      <c r="E14914" s="115" t="s">
        <v>47688</v>
      </c>
      <c r="F14914" s="115" t="s">
        <v>47689</v>
      </c>
      <c r="I14914" s="115" t="s">
        <v>6</v>
      </c>
      <c r="J14914" s="115">
        <v>199.71</v>
      </c>
    </row>
    <row r="14915" spans="1:10" hidden="1">
      <c r="A14915" s="115" t="s">
        <v>15104</v>
      </c>
      <c r="B14915" s="115" t="str">
        <f t="shared" si="232"/>
        <v>INSTALACAO APARENTE DE PONTO DE VENTILADOR DE TETO,EQUIVALENTE A 2 VARAS DE ELETRODUTO DE PVC RIGIDO DE 3/4",12,00M DE FIO 2,5MM2,CONEXOES,LUVAS E CURVA,EXCLUSIVE INTERRUPTOR E ESPELHO</v>
      </c>
      <c r="C14915" s="115" t="s">
        <v>47686</v>
      </c>
      <c r="D14915" s="115" t="s">
        <v>47687</v>
      </c>
      <c r="E14915" s="115" t="s">
        <v>47688</v>
      </c>
      <c r="F14915" s="115" t="s">
        <v>47689</v>
      </c>
      <c r="I14915" s="115" t="s">
        <v>6</v>
      </c>
      <c r="J14915" s="115">
        <v>178.82</v>
      </c>
    </row>
    <row r="14916" spans="1:10" hidden="1">
      <c r="A14916" s="115" t="s">
        <v>15105</v>
      </c>
      <c r="B14916" s="115" t="str">
        <f t="shared" si="232"/>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15" t="s">
        <v>47690</v>
      </c>
      <c r="D14916" s="115" t="s">
        <v>47691</v>
      </c>
      <c r="E14916" s="115" t="s">
        <v>47692</v>
      </c>
      <c r="F14916" s="115" t="s">
        <v>47693</v>
      </c>
      <c r="G14916" s="115" t="s">
        <v>47694</v>
      </c>
      <c r="I14916" s="115" t="s">
        <v>6</v>
      </c>
      <c r="J14916" s="115">
        <v>344.76</v>
      </c>
    </row>
    <row r="14917" spans="1:10" hidden="1">
      <c r="A14917" s="115" t="s">
        <v>15106</v>
      </c>
      <c r="B14917" s="115" t="str">
        <f t="shared" ref="B14917:B14980" si="233">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15" t="s">
        <v>47690</v>
      </c>
      <c r="D14917" s="115" t="s">
        <v>47691</v>
      </c>
      <c r="E14917" s="115" t="s">
        <v>47692</v>
      </c>
      <c r="F14917" s="115" t="s">
        <v>47693</v>
      </c>
      <c r="G14917" s="115" t="s">
        <v>47694</v>
      </c>
      <c r="I14917" s="115" t="s">
        <v>6</v>
      </c>
      <c r="J14917" s="115">
        <v>321.3</v>
      </c>
    </row>
    <row r="14918" spans="1:10" hidden="1">
      <c r="A14918" s="115" t="s">
        <v>15107</v>
      </c>
      <c r="B14918" s="115" t="str">
        <f t="shared" si="233"/>
        <v>INSTALACAO DE PONTO PARA 2(DOIS) VENTILADORES DE TETO,EQUIVALENTE A 2,67 VARAS DE ELETRODUTOS DE PVC DE 3/4",EMBUTIDO NA LAJE, 25,00M DE FIO 2,5MM2,CONEXOES,LUVAS E CURVA,EXCLUSIVE INTERRUPTOR E ESPELHO,INCLUSIVE ABERTURA E FECHAMENTO DE RASGO EM ALVENARIA</v>
      </c>
      <c r="C14918" s="115" t="s">
        <v>47695</v>
      </c>
      <c r="D14918" s="115" t="s">
        <v>47696</v>
      </c>
      <c r="E14918" s="115" t="s">
        <v>47697</v>
      </c>
      <c r="F14918" s="115" t="s">
        <v>47698</v>
      </c>
      <c r="G14918" s="115" t="s">
        <v>47699</v>
      </c>
      <c r="I14918" s="115" t="s">
        <v>6</v>
      </c>
      <c r="J14918" s="115">
        <v>359.66</v>
      </c>
    </row>
    <row r="14919" spans="1:10" hidden="1">
      <c r="A14919" s="115" t="s">
        <v>15108</v>
      </c>
      <c r="B14919" s="115" t="str">
        <f t="shared" si="233"/>
        <v>INSTALACAO DE PONTO PARA 2(DOIS) VENTILADORES DE TETO,EQUIVALENTE A 2,67 VARAS DE ELETRODUTOS DE PVC DE 3/4",EMBUTIDO NA LAJE, 25,00M DE FIO 2,5MM2,CONEXOES,LUVAS E CURVA,EXCLUSIVE INTERRUPTOR E ESPELHO,INCLUSIVE ABERTURA E FECHAMENTO DE RASGO EM ALVENARIA</v>
      </c>
      <c r="C14919" s="115" t="s">
        <v>47695</v>
      </c>
      <c r="D14919" s="115" t="s">
        <v>47696</v>
      </c>
      <c r="E14919" s="115" t="s">
        <v>47697</v>
      </c>
      <c r="F14919" s="115" t="s">
        <v>47698</v>
      </c>
      <c r="G14919" s="115" t="s">
        <v>47699</v>
      </c>
      <c r="I14919" s="115" t="s">
        <v>6</v>
      </c>
      <c r="J14919" s="115">
        <v>321.19</v>
      </c>
    </row>
    <row r="14920" spans="1:10" hidden="1">
      <c r="A14920" s="115" t="s">
        <v>15109</v>
      </c>
      <c r="B14920" s="115" t="str">
        <f t="shared" si="233"/>
        <v>INSTALACAO APARENTE DE PONTO PARA 2(DOIS) VENTILADORES DE TETO,EQUIVALENTE A 2,67 VARAS DE ELETRODUTO DE PVC DE 3/4",25,00M DE FIO 2,5MM2,CONEXOES,LUVAS E CURVA,EXCLUSIVE INTERRUPTOR E ESPELHO</v>
      </c>
      <c r="C14920" s="115" t="s">
        <v>47700</v>
      </c>
      <c r="D14920" s="115" t="s">
        <v>47701</v>
      </c>
      <c r="E14920" s="115" t="s">
        <v>47683</v>
      </c>
      <c r="F14920" s="115" t="s">
        <v>47702</v>
      </c>
      <c r="I14920" s="115" t="s">
        <v>6</v>
      </c>
      <c r="J14920" s="115">
        <v>269.88</v>
      </c>
    </row>
    <row r="14921" spans="1:10" hidden="1">
      <c r="A14921" s="115" t="s">
        <v>15110</v>
      </c>
      <c r="B14921" s="115" t="str">
        <f t="shared" si="233"/>
        <v>INSTALACAO APARENTE DE PONTO PARA 2(DOIS) VENTILADORES DE TETO,EQUIVALENTE A 2,67 VARAS DE ELETRODUTO DE PVC DE 3/4",25,00M DE FIO 2,5MM2,CONEXOES,LUVAS E CURVA,EXCLUSIVE INTERRUPTOR E ESPELHO</v>
      </c>
      <c r="C14921" s="115" t="s">
        <v>47700</v>
      </c>
      <c r="D14921" s="115" t="s">
        <v>47701</v>
      </c>
      <c r="E14921" s="115" t="s">
        <v>47683</v>
      </c>
      <c r="F14921" s="115" t="s">
        <v>47702</v>
      </c>
      <c r="I14921" s="115" t="s">
        <v>6</v>
      </c>
      <c r="J14921" s="115">
        <v>243.86</v>
      </c>
    </row>
    <row r="14922" spans="1:10" hidden="1">
      <c r="A14922" s="115" t="s">
        <v>15111</v>
      </c>
      <c r="B14922" s="115"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15" t="s">
        <v>47703</v>
      </c>
      <c r="D14922" s="115" t="s">
        <v>47704</v>
      </c>
      <c r="E14922" s="115" t="s">
        <v>47705</v>
      </c>
      <c r="F14922" s="115" t="s">
        <v>47706</v>
      </c>
      <c r="G14922" s="115" t="s">
        <v>47707</v>
      </c>
      <c r="H14922" s="115" t="s">
        <v>47708</v>
      </c>
      <c r="I14922" s="115" t="s">
        <v>6</v>
      </c>
      <c r="J14922" s="115">
        <v>457.22</v>
      </c>
    </row>
    <row r="14923" spans="1:10" hidden="1">
      <c r="A14923" s="115" t="s">
        <v>15112</v>
      </c>
      <c r="B14923" s="115"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15" t="s">
        <v>47703</v>
      </c>
      <c r="D14923" s="115" t="s">
        <v>47704</v>
      </c>
      <c r="E14923" s="115" t="s">
        <v>47705</v>
      </c>
      <c r="F14923" s="115" t="s">
        <v>47706</v>
      </c>
      <c r="G14923" s="115" t="s">
        <v>47707</v>
      </c>
      <c r="H14923" s="115" t="s">
        <v>47708</v>
      </c>
      <c r="I14923" s="115" t="s">
        <v>6</v>
      </c>
      <c r="J14923" s="115">
        <v>428.63</v>
      </c>
    </row>
    <row r="14924" spans="1:10" hidden="1">
      <c r="A14924" s="115" t="s">
        <v>15113</v>
      </c>
      <c r="B14924" s="115" t="str">
        <f t="shared" si="233"/>
        <v>INSTALACAO DE PONTO PARA 3(TRES)VENTILADORES DE TETO,EQUIVALENTE A 3,30 VARAS DE ELETRODUTOS DE PVC DE 3/4",EMBUTIDO NALAJE,30,00M DE FIO 2,5MM2,CONEXOES,LUVAS E CURVA,EXCLUSIVE INTERRUPTOR E ESPELHO,INCLUSIVE ABERTURA E FECHAMENTO DE RASGO EM ALVENARIA</v>
      </c>
      <c r="C14924" s="115" t="s">
        <v>47709</v>
      </c>
      <c r="D14924" s="115" t="s">
        <v>47710</v>
      </c>
      <c r="E14924" s="115" t="s">
        <v>47711</v>
      </c>
      <c r="F14924" s="115" t="s">
        <v>47712</v>
      </c>
      <c r="G14924" s="115" t="s">
        <v>47713</v>
      </c>
      <c r="I14924" s="115" t="s">
        <v>6</v>
      </c>
      <c r="J14924" s="115">
        <v>416.49</v>
      </c>
    </row>
    <row r="14925" spans="1:10" hidden="1">
      <c r="A14925" s="115" t="s">
        <v>15114</v>
      </c>
      <c r="B14925" s="115" t="str">
        <f t="shared" si="233"/>
        <v>INSTALACAO DE PONTO PARA 3(TRES)VENTILADORES DE TETO,EQUIVALENTE A 3,30 VARAS DE ELETRODUTOS DE PVC DE 3/4",EMBUTIDO NALAJE,30,00M DE FIO 2,5MM2,CONEXOES,LUVAS E CURVA,EXCLUSIVE INTERRUPTOR E ESPELHO,INCLUSIVE ABERTURA E FECHAMENTO DE RASGO EM ALVENARIA</v>
      </c>
      <c r="C14925" s="115" t="s">
        <v>47709</v>
      </c>
      <c r="D14925" s="115" t="s">
        <v>47710</v>
      </c>
      <c r="E14925" s="115" t="s">
        <v>47711</v>
      </c>
      <c r="F14925" s="115" t="s">
        <v>47712</v>
      </c>
      <c r="G14925" s="115" t="s">
        <v>47713</v>
      </c>
      <c r="I14925" s="115" t="s">
        <v>6</v>
      </c>
      <c r="J14925" s="115">
        <v>372.34</v>
      </c>
    </row>
    <row r="14926" spans="1:10" hidden="1">
      <c r="A14926" s="115" t="s">
        <v>15115</v>
      </c>
      <c r="B14926" s="115" t="str">
        <f t="shared" si="233"/>
        <v>INSTALACAO DE PONTO PARA 3(TRES)VENTILADORES DE TETO,EQUIVALENTE A 3,30 VARAS DE ELETRODUTOS DE PVC DE 3/4",APARENTE,30,00M DE FIO 2,5MM2,CONEXOES,LUVAS E CURVA,EXCLUSIVE INTERRUPTOR E ESPELHO</v>
      </c>
      <c r="C14926" s="115" t="s">
        <v>47709</v>
      </c>
      <c r="D14926" s="115" t="s">
        <v>47714</v>
      </c>
      <c r="E14926" s="115" t="s">
        <v>47683</v>
      </c>
      <c r="F14926" s="115" t="s">
        <v>47702</v>
      </c>
      <c r="I14926" s="115" t="s">
        <v>6</v>
      </c>
      <c r="J14926" s="115">
        <v>304.27</v>
      </c>
    </row>
    <row r="14927" spans="1:10" hidden="1">
      <c r="A14927" s="115" t="s">
        <v>15116</v>
      </c>
      <c r="B14927" s="115" t="str">
        <f t="shared" si="233"/>
        <v>INSTALACAO DE PONTO PARA 3(TRES)VENTILADORES DE TETO,EQUIVALENTE A 3,30 VARAS DE ELETRODUTOS DE PVC DE 3/4",APARENTE,30,00M DE FIO 2,5MM2,CONEXOES,LUVAS E CURVA,EXCLUSIVE INTERRUPTOR E ESPELHO</v>
      </c>
      <c r="C14927" s="115" t="s">
        <v>47709</v>
      </c>
      <c r="D14927" s="115" t="s">
        <v>47714</v>
      </c>
      <c r="E14927" s="115" t="s">
        <v>47683</v>
      </c>
      <c r="F14927" s="115" t="s">
        <v>47702</v>
      </c>
      <c r="I14927" s="115" t="s">
        <v>6</v>
      </c>
      <c r="J14927" s="115">
        <v>275.68</v>
      </c>
    </row>
    <row r="14928" spans="1:10" hidden="1">
      <c r="A14928" s="115" t="s">
        <v>15117</v>
      </c>
      <c r="B14928" s="115"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15" t="s">
        <v>47715</v>
      </c>
      <c r="D14928" s="115" t="s">
        <v>47704</v>
      </c>
      <c r="E14928" s="115" t="s">
        <v>47716</v>
      </c>
      <c r="F14928" s="115" t="s">
        <v>47717</v>
      </c>
      <c r="G14928" s="115" t="s">
        <v>47688</v>
      </c>
      <c r="H14928" s="115" t="s">
        <v>47689</v>
      </c>
      <c r="I14928" s="115" t="s">
        <v>6</v>
      </c>
      <c r="J14928" s="115">
        <v>576.17999999999995</v>
      </c>
    </row>
    <row r="14929" spans="1:10" hidden="1">
      <c r="A14929" s="115" t="s">
        <v>15118</v>
      </c>
      <c r="B14929" s="115"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15" t="s">
        <v>47715</v>
      </c>
      <c r="D14929" s="115" t="s">
        <v>47704</v>
      </c>
      <c r="E14929" s="115" t="s">
        <v>47716</v>
      </c>
      <c r="F14929" s="115" t="s">
        <v>47717</v>
      </c>
      <c r="G14929" s="115" t="s">
        <v>47688</v>
      </c>
      <c r="H14929" s="115" t="s">
        <v>47689</v>
      </c>
      <c r="I14929" s="115" t="s">
        <v>6</v>
      </c>
      <c r="J14929" s="115">
        <v>545.01</v>
      </c>
    </row>
    <row r="14930" spans="1:10" hidden="1">
      <c r="A14930" s="115" t="s">
        <v>15119</v>
      </c>
      <c r="B14930" s="115"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0" s="115" t="s">
        <v>47718</v>
      </c>
      <c r="D14930" s="115" t="s">
        <v>47719</v>
      </c>
      <c r="E14930" s="115" t="s">
        <v>47720</v>
      </c>
      <c r="F14930" s="115" t="s">
        <v>47721</v>
      </c>
      <c r="G14930" s="115" t="s">
        <v>47541</v>
      </c>
      <c r="I14930" s="115" t="s">
        <v>6</v>
      </c>
      <c r="J14930" s="115">
        <v>294.44</v>
      </c>
    </row>
    <row r="14931" spans="1:10" hidden="1">
      <c r="A14931" s="115" t="s">
        <v>15120</v>
      </c>
      <c r="B14931" s="115"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1" s="115" t="s">
        <v>47718</v>
      </c>
      <c r="D14931" s="115" t="s">
        <v>47719</v>
      </c>
      <c r="E14931" s="115" t="s">
        <v>47720</v>
      </c>
      <c r="F14931" s="115" t="s">
        <v>47721</v>
      </c>
      <c r="G14931" s="115" t="s">
        <v>47541</v>
      </c>
      <c r="I14931" s="115" t="s">
        <v>6</v>
      </c>
      <c r="J14931" s="115">
        <v>262.81</v>
      </c>
    </row>
    <row r="14932" spans="1:10" hidden="1">
      <c r="A14932" s="115" t="s">
        <v>15121</v>
      </c>
      <c r="B14932" s="115" t="str">
        <f t="shared" si="233"/>
        <v>INSTALACAO DE PONTO DE TOMADA,APARENTE,EQUIVALENTE A 2 VARAS DE ELETRODUTO DE PVC RIGIDO DE 3/4",18,00M DE FIO 2,5MM2,CAIXAS,CONEXOES E TOMADA DE SOBREPOR 2P+T,10A,PADRAO BRASILEIRO</v>
      </c>
      <c r="C14932" s="115" t="s">
        <v>47722</v>
      </c>
      <c r="D14932" s="115" t="s">
        <v>47723</v>
      </c>
      <c r="E14932" s="115" t="s">
        <v>47724</v>
      </c>
      <c r="F14932" s="115" t="s">
        <v>35455</v>
      </c>
      <c r="I14932" s="115" t="s">
        <v>6</v>
      </c>
      <c r="J14932" s="115">
        <v>224</v>
      </c>
    </row>
    <row r="14933" spans="1:10" hidden="1">
      <c r="A14933" s="115" t="s">
        <v>15122</v>
      </c>
      <c r="B14933" s="115" t="str">
        <f t="shared" si="233"/>
        <v>INSTALACAO DE PONTO DE TOMADA,APARENTE,EQUIVALENTE A 2 VARAS DE ELETRODUTO DE PVC RIGIDO DE 3/4",18,00M DE FIO 2,5MM2,CAIXAS,CONEXOES E TOMADA DE SOBREPOR 2P+T,10A,PADRAO BRASILEIRO</v>
      </c>
      <c r="C14933" s="115" t="s">
        <v>47722</v>
      </c>
      <c r="D14933" s="115" t="s">
        <v>47723</v>
      </c>
      <c r="E14933" s="115" t="s">
        <v>47724</v>
      </c>
      <c r="F14933" s="115" t="s">
        <v>35455</v>
      </c>
      <c r="I14933" s="115" t="s">
        <v>6</v>
      </c>
      <c r="J14933" s="115">
        <v>201.71</v>
      </c>
    </row>
    <row r="14934" spans="1:10" hidden="1">
      <c r="A14934" s="115" t="s">
        <v>15123</v>
      </c>
      <c r="B14934" s="115"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4" s="115" t="s">
        <v>47718</v>
      </c>
      <c r="D14934" s="115" t="s">
        <v>47719</v>
      </c>
      <c r="E14934" s="115" t="s">
        <v>47725</v>
      </c>
      <c r="F14934" s="115" t="s">
        <v>47721</v>
      </c>
      <c r="G14934" s="115" t="s">
        <v>47541</v>
      </c>
      <c r="I14934" s="115" t="s">
        <v>6</v>
      </c>
      <c r="J14934" s="115">
        <v>295.41000000000003</v>
      </c>
    </row>
    <row r="14935" spans="1:10" hidden="1">
      <c r="A14935" s="115" t="s">
        <v>15124</v>
      </c>
      <c r="B14935" s="115"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5" s="115" t="s">
        <v>47718</v>
      </c>
      <c r="D14935" s="115" t="s">
        <v>47719</v>
      </c>
      <c r="E14935" s="115" t="s">
        <v>47725</v>
      </c>
      <c r="F14935" s="115" t="s">
        <v>47721</v>
      </c>
      <c r="G14935" s="115" t="s">
        <v>47541</v>
      </c>
      <c r="I14935" s="115" t="s">
        <v>6</v>
      </c>
      <c r="J14935" s="115">
        <v>263.77999999999997</v>
      </c>
    </row>
    <row r="14936" spans="1:10" hidden="1">
      <c r="A14936" s="115" t="s">
        <v>15125</v>
      </c>
      <c r="B14936" s="115" t="str">
        <f t="shared" si="233"/>
        <v>INSTALACAO DE PONTO DE TOMADA,APARENTE,EQUIVALENTE A 2 VARAS DE ELETRODUTO DE PVC RIGIDO DE 3/4",18,00M DE FIO 2,5MM2,CAIXAS,CONEXOES E TOMADA DE SOBREPOR 2P+T,20A,PADRAO BRASILEIRO,COM PLACA FOSFORESCENTE</v>
      </c>
      <c r="C14936" s="115" t="s">
        <v>47722</v>
      </c>
      <c r="D14936" s="115" t="s">
        <v>47723</v>
      </c>
      <c r="E14936" s="115" t="s">
        <v>47726</v>
      </c>
      <c r="F14936" s="115" t="s">
        <v>47727</v>
      </c>
      <c r="I14936" s="115" t="s">
        <v>6</v>
      </c>
      <c r="J14936" s="115">
        <v>225.85</v>
      </c>
    </row>
    <row r="14937" spans="1:10" hidden="1">
      <c r="A14937" s="115" t="s">
        <v>15126</v>
      </c>
      <c r="B14937" s="115" t="str">
        <f t="shared" si="233"/>
        <v>INSTALACAO DE PONTO DE TOMADA,APARENTE,EQUIVALENTE A 2 VARAS DE ELETRODUTO DE PVC RIGIDO DE 3/4",18,00M DE FIO 2,5MM2,CAIXAS,CONEXOES E TOMADA DE SOBREPOR 2P+T,20A,PADRAO BRASILEIRO,COM PLACA FOSFORESCENTE</v>
      </c>
      <c r="C14937" s="115" t="s">
        <v>47722</v>
      </c>
      <c r="D14937" s="115" t="s">
        <v>47723</v>
      </c>
      <c r="E14937" s="115" t="s">
        <v>47726</v>
      </c>
      <c r="F14937" s="115" t="s">
        <v>47727</v>
      </c>
      <c r="I14937" s="115" t="s">
        <v>6</v>
      </c>
      <c r="J14937" s="115">
        <v>203.56</v>
      </c>
    </row>
    <row r="14938" spans="1:10" hidden="1">
      <c r="A14938" s="115" t="s">
        <v>15127</v>
      </c>
      <c r="B14938" s="115"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15" t="s">
        <v>47728</v>
      </c>
      <c r="D14938" s="115" t="s">
        <v>47729</v>
      </c>
      <c r="E14938" s="115" t="s">
        <v>47730</v>
      </c>
      <c r="F14938" s="115" t="s">
        <v>47731</v>
      </c>
      <c r="G14938" s="115" t="s">
        <v>47732</v>
      </c>
      <c r="I14938" s="115" t="s">
        <v>6</v>
      </c>
      <c r="J14938" s="115">
        <v>379.08</v>
      </c>
    </row>
    <row r="14939" spans="1:10" hidden="1">
      <c r="A14939" s="115" t="s">
        <v>15128</v>
      </c>
      <c r="B14939" s="115"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15" t="s">
        <v>47728</v>
      </c>
      <c r="D14939" s="115" t="s">
        <v>47729</v>
      </c>
      <c r="E14939" s="115" t="s">
        <v>47730</v>
      </c>
      <c r="F14939" s="115" t="s">
        <v>47731</v>
      </c>
      <c r="G14939" s="115" t="s">
        <v>47732</v>
      </c>
      <c r="I14939" s="115" t="s">
        <v>6</v>
      </c>
      <c r="J14939" s="115">
        <v>354.22</v>
      </c>
    </row>
    <row r="14940" spans="1:10" hidden="1">
      <c r="A14940" s="115" t="s">
        <v>15129</v>
      </c>
      <c r="B14940" s="115"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15" t="s">
        <v>47728</v>
      </c>
      <c r="D14940" s="115" t="s">
        <v>47733</v>
      </c>
      <c r="E14940" s="115" t="s">
        <v>47734</v>
      </c>
      <c r="F14940" s="115" t="s">
        <v>47735</v>
      </c>
      <c r="G14940" s="115" t="s">
        <v>47736</v>
      </c>
      <c r="I14940" s="115" t="s">
        <v>6</v>
      </c>
      <c r="J14940" s="115">
        <v>380.93</v>
      </c>
    </row>
    <row r="14941" spans="1:10" hidden="1">
      <c r="A14941" s="115" t="s">
        <v>15130</v>
      </c>
      <c r="B14941" s="115"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15" t="s">
        <v>47728</v>
      </c>
      <c r="D14941" s="115" t="s">
        <v>47733</v>
      </c>
      <c r="E14941" s="115" t="s">
        <v>47734</v>
      </c>
      <c r="F14941" s="115" t="s">
        <v>47735</v>
      </c>
      <c r="G14941" s="115" t="s">
        <v>47736</v>
      </c>
      <c r="I14941" s="115" t="s">
        <v>6</v>
      </c>
      <c r="J14941" s="115">
        <v>356.07</v>
      </c>
    </row>
    <row r="14942" spans="1:10" hidden="1">
      <c r="A14942" s="115" t="s">
        <v>15131</v>
      </c>
      <c r="B14942" s="115" t="str">
        <f t="shared" si="233"/>
        <v>INSTALACAO DE PONTO DE TOMADA,EMBUTIDO NA ALVENARIA,EQUIVALENTE A 2 VARAS DE ELETRODUTO DE PVC RIGIDO DE 1/2",18,00M DEFIO 2,5MM2,CAIXAS,CONEXOES E TOMADA DE EMBUTIR 2P+T,10A,COMPLACA FOSFORESCENTE,INCLUSIVE ABERTURA E FECHAMENTO DE RASGO EM ALVENARIA</v>
      </c>
      <c r="C14942" s="115" t="s">
        <v>47718</v>
      </c>
      <c r="D14942" s="115" t="s">
        <v>47737</v>
      </c>
      <c r="E14942" s="115" t="s">
        <v>47738</v>
      </c>
      <c r="F14942" s="115" t="s">
        <v>47520</v>
      </c>
      <c r="G14942" s="115" t="s">
        <v>47739</v>
      </c>
      <c r="I14942" s="115" t="s">
        <v>6</v>
      </c>
      <c r="J14942" s="115">
        <v>233.48</v>
      </c>
    </row>
    <row r="14943" spans="1:10" hidden="1">
      <c r="A14943" s="115" t="s">
        <v>15132</v>
      </c>
      <c r="B14943" s="115" t="str">
        <f t="shared" si="233"/>
        <v>INSTALACAO DE PONTO DE TOMADA,EMBUTIDO NA ALVENARIA,EQUIVALENTE A 2 VARAS DE ELETRODUTO DE PVC RIGIDO DE 1/2",18,00M DEFIO 2,5MM2,CAIXAS,CONEXOES E TOMADA DE EMBUTIR 2P+T,10A,COMPLACA FOSFORESCENTE,INCLUSIVE ABERTURA E FECHAMENTO DE RASGO EM ALVENARIA</v>
      </c>
      <c r="C14943" s="115" t="s">
        <v>47718</v>
      </c>
      <c r="D14943" s="115" t="s">
        <v>47737</v>
      </c>
      <c r="E14943" s="115" t="s">
        <v>47738</v>
      </c>
      <c r="F14943" s="115" t="s">
        <v>47520</v>
      </c>
      <c r="G14943" s="115" t="s">
        <v>47739</v>
      </c>
      <c r="I14943" s="115" t="s">
        <v>6</v>
      </c>
      <c r="J14943" s="115">
        <v>209.2</v>
      </c>
    </row>
    <row r="14944" spans="1:10" hidden="1">
      <c r="A14944" s="115" t="s">
        <v>15133</v>
      </c>
      <c r="B14944" s="115" t="str">
        <f t="shared" si="233"/>
        <v>INSTALACAO DE PONTO DE TOMADA,APARENTE,EQUIVALENTE A 2 VARAS DE ELETRODUTO DE PVC RIGIDO DE 1/2",18,00M DE FIO 2,5MM2,CAIXAS,CONEXOES E TOMADA DE SOBREPOR 2P+T,10A</v>
      </c>
      <c r="C14944" s="115" t="s">
        <v>47722</v>
      </c>
      <c r="D14944" s="115" t="s">
        <v>47740</v>
      </c>
      <c r="E14944" s="115" t="s">
        <v>47741</v>
      </c>
      <c r="I14944" s="115" t="s">
        <v>6</v>
      </c>
      <c r="J14944" s="115">
        <v>202.52</v>
      </c>
    </row>
    <row r="14945" spans="1:10" hidden="1">
      <c r="A14945" s="115" t="s">
        <v>15134</v>
      </c>
      <c r="B14945" s="115" t="str">
        <f t="shared" si="233"/>
        <v>INSTALACAO DE PONTO DE TOMADA,APARENTE,EQUIVALENTE A 2 VARAS DE ELETRODUTO DE PVC RIGIDO DE 1/2",18,00M DE FIO 2,5MM2,CAIXAS,CONEXOES E TOMADA DE SOBREPOR 2P+T,10A</v>
      </c>
      <c r="C14945" s="115" t="s">
        <v>47722</v>
      </c>
      <c r="D14945" s="115" t="s">
        <v>47740</v>
      </c>
      <c r="E14945" s="115" t="s">
        <v>47741</v>
      </c>
      <c r="I14945" s="115" t="s">
        <v>6</v>
      </c>
      <c r="J14945" s="115">
        <v>182.8</v>
      </c>
    </row>
    <row r="14946" spans="1:10" hidden="1">
      <c r="A14946" s="115" t="s">
        <v>15135</v>
      </c>
      <c r="B14946" s="115" t="str">
        <f t="shared" si="233"/>
        <v>INSTALACAO DE PONTO DE TOMADA,EMBUTIDO NA ALVENARIA,EQUIVALENTE A 2 VARAS DE ELETRODUTO DE PVC RIGIDO DE 1/2",18,00M DEFIO 2,5MM2,CAIXAS,CONEXOES E TOMADA,DE EMBUTIR 2P+T,20A,COMPLACA FOSFORESCENTE,INCLUSIVE ABERTURA E FECHAMENTO DE RASGO EM ALVENARIA</v>
      </c>
      <c r="C14946" s="115" t="s">
        <v>47718</v>
      </c>
      <c r="D14946" s="115" t="s">
        <v>47737</v>
      </c>
      <c r="E14946" s="115" t="s">
        <v>47742</v>
      </c>
      <c r="F14946" s="115" t="s">
        <v>47520</v>
      </c>
      <c r="G14946" s="115" t="s">
        <v>47739</v>
      </c>
      <c r="I14946" s="115" t="s">
        <v>6</v>
      </c>
      <c r="J14946" s="115">
        <v>234.45</v>
      </c>
    </row>
    <row r="14947" spans="1:10" hidden="1">
      <c r="A14947" s="115" t="s">
        <v>15136</v>
      </c>
      <c r="B14947" s="115" t="str">
        <f t="shared" si="233"/>
        <v>INSTALACAO DE PONTO DE TOMADA,EMBUTIDO NA ALVENARIA,EQUIVALENTE A 2 VARAS DE ELETRODUTO DE PVC RIGIDO DE 1/2",18,00M DEFIO 2,5MM2,CAIXAS,CONEXOES E TOMADA,DE EMBUTIR 2P+T,20A,COMPLACA FOSFORESCENTE,INCLUSIVE ABERTURA E FECHAMENTO DE RASGO EM ALVENARIA</v>
      </c>
      <c r="C14947" s="115" t="s">
        <v>47718</v>
      </c>
      <c r="D14947" s="115" t="s">
        <v>47737</v>
      </c>
      <c r="E14947" s="115" t="s">
        <v>47742</v>
      </c>
      <c r="F14947" s="115" t="s">
        <v>47520</v>
      </c>
      <c r="G14947" s="115" t="s">
        <v>47739</v>
      </c>
      <c r="I14947" s="115" t="s">
        <v>6</v>
      </c>
      <c r="J14947" s="115">
        <v>210.17</v>
      </c>
    </row>
    <row r="14948" spans="1:10" hidden="1">
      <c r="A14948" s="115" t="s">
        <v>15137</v>
      </c>
      <c r="B14948" s="115" t="str">
        <f t="shared" si="233"/>
        <v>INSTALACAO DE PONTO DE TOMADA,APARENTE,EQUIVALENTE A 2 VARAS DE ELETRODUTO DE PVC RIGIDO DE 1/2",18,00M DE FIO 2,5MM2,CAIXAS,CONEXOES E TOMADA DE SOBREPOR 2P+T,20A</v>
      </c>
      <c r="C14948" s="115" t="s">
        <v>47722</v>
      </c>
      <c r="D14948" s="115" t="s">
        <v>47740</v>
      </c>
      <c r="E14948" s="115" t="s">
        <v>47743</v>
      </c>
      <c r="I14948" s="115" t="s">
        <v>6</v>
      </c>
      <c r="J14948" s="115">
        <v>204.37</v>
      </c>
    </row>
    <row r="14949" spans="1:10" hidden="1">
      <c r="A14949" s="115" t="s">
        <v>15138</v>
      </c>
      <c r="B14949" s="115" t="str">
        <f t="shared" si="233"/>
        <v>INSTALACAO DE PONTO DE TOMADA,APARENTE,EQUIVALENTE A 2 VARAS DE ELETRODUTO DE PVC RIGIDO DE 1/2",18,00M DE FIO 2,5MM2,CAIXAS,CONEXOES E TOMADA DE SOBREPOR 2P+T,20A</v>
      </c>
      <c r="C14949" s="115" t="s">
        <v>47722</v>
      </c>
      <c r="D14949" s="115" t="s">
        <v>47740</v>
      </c>
      <c r="E14949" s="115" t="s">
        <v>47743</v>
      </c>
      <c r="I14949" s="115" t="s">
        <v>6</v>
      </c>
      <c r="J14949" s="115">
        <v>184.65</v>
      </c>
    </row>
    <row r="14950" spans="1:10" hidden="1">
      <c r="A14950" s="115" t="s">
        <v>15139</v>
      </c>
      <c r="B14950" s="115"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0" s="115" t="s">
        <v>47728</v>
      </c>
      <c r="D14950" s="115" t="s">
        <v>47729</v>
      </c>
      <c r="E14950" s="115" t="s">
        <v>47744</v>
      </c>
      <c r="F14950" s="115" t="s">
        <v>47745</v>
      </c>
      <c r="G14950" s="115" t="s">
        <v>47746</v>
      </c>
      <c r="I14950" s="115" t="s">
        <v>6</v>
      </c>
      <c r="J14950" s="115">
        <v>339.1</v>
      </c>
    </row>
    <row r="14951" spans="1:10" hidden="1">
      <c r="A14951" s="115" t="s">
        <v>15140</v>
      </c>
      <c r="B14951" s="115"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1" s="115" t="s">
        <v>47728</v>
      </c>
      <c r="D14951" s="115" t="s">
        <v>47729</v>
      </c>
      <c r="E14951" s="115" t="s">
        <v>47744</v>
      </c>
      <c r="F14951" s="115" t="s">
        <v>47745</v>
      </c>
      <c r="G14951" s="115" t="s">
        <v>47746</v>
      </c>
      <c r="I14951" s="115" t="s">
        <v>6</v>
      </c>
      <c r="J14951" s="115">
        <v>316.81</v>
      </c>
    </row>
    <row r="14952" spans="1:10" hidden="1">
      <c r="A14952" s="115" t="s">
        <v>15141</v>
      </c>
      <c r="B14952" s="115"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2" s="115" t="s">
        <v>47728</v>
      </c>
      <c r="D14952" s="115" t="s">
        <v>47729</v>
      </c>
      <c r="E14952" s="115" t="s">
        <v>47747</v>
      </c>
      <c r="F14952" s="115" t="s">
        <v>47748</v>
      </c>
      <c r="G14952" s="115" t="s">
        <v>47749</v>
      </c>
      <c r="I14952" s="115" t="s">
        <v>6</v>
      </c>
      <c r="J14952" s="115">
        <v>340.95</v>
      </c>
    </row>
    <row r="14953" spans="1:10" hidden="1">
      <c r="A14953" s="115" t="s">
        <v>15142</v>
      </c>
      <c r="B14953" s="115"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3" s="115" t="s">
        <v>47728</v>
      </c>
      <c r="D14953" s="115" t="s">
        <v>47729</v>
      </c>
      <c r="E14953" s="115" t="s">
        <v>47747</v>
      </c>
      <c r="F14953" s="115" t="s">
        <v>47748</v>
      </c>
      <c r="G14953" s="115" t="s">
        <v>47749</v>
      </c>
      <c r="I14953" s="115" t="s">
        <v>6</v>
      </c>
      <c r="J14953" s="115">
        <v>318.66000000000003</v>
      </c>
    </row>
    <row r="14954" spans="1:10" hidden="1">
      <c r="A14954" s="115" t="s">
        <v>15143</v>
      </c>
      <c r="B14954" s="115"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4" s="115" t="s">
        <v>47750</v>
      </c>
      <c r="D14954" s="115" t="s">
        <v>47751</v>
      </c>
      <c r="E14954" s="115" t="s">
        <v>47752</v>
      </c>
      <c r="F14954" s="115" t="s">
        <v>47753</v>
      </c>
      <c r="G14954" s="115" t="s">
        <v>47754</v>
      </c>
      <c r="I14954" s="115" t="s">
        <v>6</v>
      </c>
      <c r="J14954" s="115">
        <v>394.72</v>
      </c>
    </row>
    <row r="14955" spans="1:10" hidden="1">
      <c r="A14955" s="115" t="s">
        <v>15144</v>
      </c>
      <c r="B14955" s="115"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5" s="115" t="s">
        <v>47750</v>
      </c>
      <c r="D14955" s="115" t="s">
        <v>47751</v>
      </c>
      <c r="E14955" s="115" t="s">
        <v>47752</v>
      </c>
      <c r="F14955" s="115" t="s">
        <v>47753</v>
      </c>
      <c r="G14955" s="115" t="s">
        <v>47754</v>
      </c>
      <c r="I14955" s="115" t="s">
        <v>6</v>
      </c>
      <c r="J14955" s="115">
        <v>353.67</v>
      </c>
    </row>
    <row r="14956" spans="1:10" hidden="1">
      <c r="A14956" s="115" t="s">
        <v>15145</v>
      </c>
      <c r="B14956" s="115" t="str">
        <f t="shared" si="233"/>
        <v>INSTALACAO DE UM CONJUNTO DE 2 TOMADAS,APARENTE,EQUIVALENTEA 3 VARAS DE ELETRODUTO DE PVC RIGIDO DE 3/4",27,00M DE FIO2,5MM2,CAIXAS,CONEXOES E TOMADAS DE SOBREPOR 2P+T,10A</v>
      </c>
      <c r="C14956" s="115" t="s">
        <v>47755</v>
      </c>
      <c r="D14956" s="115" t="s">
        <v>47756</v>
      </c>
      <c r="E14956" s="115" t="s">
        <v>47757</v>
      </c>
      <c r="I14956" s="115" t="s">
        <v>6</v>
      </c>
      <c r="J14956" s="115">
        <v>290.43</v>
      </c>
    </row>
    <row r="14957" spans="1:10" hidden="1">
      <c r="A14957" s="115" t="s">
        <v>15146</v>
      </c>
      <c r="B14957" s="115" t="str">
        <f t="shared" si="233"/>
        <v>INSTALACAO DE UM CONJUNTO DE 2 TOMADAS,APARENTE,EQUIVALENTEA 3 VARAS DE ELETRODUTO DE PVC RIGIDO DE 3/4",27,00M DE FIO2,5MM2,CAIXAS,CONEXOES E TOMADAS DE SOBREPOR 2P+T,10A</v>
      </c>
      <c r="C14957" s="115" t="s">
        <v>47755</v>
      </c>
      <c r="D14957" s="115" t="s">
        <v>47756</v>
      </c>
      <c r="E14957" s="115" t="s">
        <v>47757</v>
      </c>
      <c r="I14957" s="115" t="s">
        <v>6</v>
      </c>
      <c r="J14957" s="115">
        <v>262.99</v>
      </c>
    </row>
    <row r="14958" spans="1:10" hidden="1">
      <c r="A14958" s="115" t="s">
        <v>15147</v>
      </c>
      <c r="B14958" s="115"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8" s="115" t="s">
        <v>47750</v>
      </c>
      <c r="D14958" s="115" t="s">
        <v>47751</v>
      </c>
      <c r="E14958" s="115" t="s">
        <v>47752</v>
      </c>
      <c r="F14958" s="115" t="s">
        <v>47758</v>
      </c>
      <c r="G14958" s="115" t="s">
        <v>47754</v>
      </c>
      <c r="I14958" s="115" t="s">
        <v>6</v>
      </c>
      <c r="J14958" s="115">
        <v>399.59</v>
      </c>
    </row>
    <row r="14959" spans="1:10" hidden="1">
      <c r="A14959" s="115" t="s">
        <v>15148</v>
      </c>
      <c r="B14959" s="115"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9" s="115" t="s">
        <v>47750</v>
      </c>
      <c r="D14959" s="115" t="s">
        <v>47751</v>
      </c>
      <c r="E14959" s="115" t="s">
        <v>47752</v>
      </c>
      <c r="F14959" s="115" t="s">
        <v>47758</v>
      </c>
      <c r="G14959" s="115" t="s">
        <v>47754</v>
      </c>
      <c r="I14959" s="115" t="s">
        <v>6</v>
      </c>
      <c r="J14959" s="115">
        <v>358.15</v>
      </c>
    </row>
    <row r="14960" spans="1:10" hidden="1">
      <c r="A14960" s="115" t="s">
        <v>15149</v>
      </c>
      <c r="B14960" s="115" t="str">
        <f t="shared" si="233"/>
        <v>INSTALACAO DE UM CONJUNTO DE 2 TOMADAS,APARENTE,EQUIVALENTEA 3 VARAS DE ELETRODUTO DE PVC RIGIDO DE 3/4",27,00M DE FIO2,5MM2,CAIXAS,CONEXOES E TOMADAS DE SOBREPOR 2P+T,20A</v>
      </c>
      <c r="C14960" s="115" t="s">
        <v>47755</v>
      </c>
      <c r="D14960" s="115" t="s">
        <v>47756</v>
      </c>
      <c r="E14960" s="115" t="s">
        <v>47759</v>
      </c>
      <c r="I14960" s="115" t="s">
        <v>6</v>
      </c>
      <c r="J14960" s="115">
        <v>294.13</v>
      </c>
    </row>
    <row r="14961" spans="1:10" hidden="1">
      <c r="A14961" s="115" t="s">
        <v>15150</v>
      </c>
      <c r="B14961" s="115" t="str">
        <f t="shared" si="233"/>
        <v>INSTALACAO DE UM CONJUNTO DE 2 TOMADAS,APARENTE,EQUIVALENTEA 3 VARAS DE ELETRODUTO DE PVC RIGIDO DE 3/4",27,00M DE FIO2,5MM2,CAIXAS,CONEXOES E TOMADAS DE SOBREPOR 2P+T,20A</v>
      </c>
      <c r="C14961" s="115" t="s">
        <v>47755</v>
      </c>
      <c r="D14961" s="115" t="s">
        <v>47756</v>
      </c>
      <c r="E14961" s="115" t="s">
        <v>47759</v>
      </c>
      <c r="I14961" s="115" t="s">
        <v>6</v>
      </c>
      <c r="J14961" s="115">
        <v>266.69</v>
      </c>
    </row>
    <row r="14962" spans="1:10" hidden="1">
      <c r="A14962" s="115" t="s">
        <v>15151</v>
      </c>
      <c r="B14962" s="115"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15" t="s">
        <v>47760</v>
      </c>
      <c r="D14962" s="115" t="s">
        <v>47761</v>
      </c>
      <c r="E14962" s="115" t="s">
        <v>47762</v>
      </c>
      <c r="F14962" s="115" t="s">
        <v>47763</v>
      </c>
      <c r="G14962" s="115" t="s">
        <v>47764</v>
      </c>
      <c r="I14962" s="115" t="s">
        <v>6</v>
      </c>
      <c r="J14962" s="115">
        <v>487.79</v>
      </c>
    </row>
    <row r="14963" spans="1:10" hidden="1">
      <c r="A14963" s="115" t="s">
        <v>15152</v>
      </c>
      <c r="B14963" s="115"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15" t="s">
        <v>47760</v>
      </c>
      <c r="D14963" s="115" t="s">
        <v>47761</v>
      </c>
      <c r="E14963" s="115" t="s">
        <v>47762</v>
      </c>
      <c r="F14963" s="115" t="s">
        <v>47763</v>
      </c>
      <c r="G14963" s="115" t="s">
        <v>47764</v>
      </c>
      <c r="I14963" s="115" t="s">
        <v>6</v>
      </c>
      <c r="J14963" s="115">
        <v>457.79</v>
      </c>
    </row>
    <row r="14964" spans="1:10" hidden="1">
      <c r="A14964" s="115" t="s">
        <v>15153</v>
      </c>
      <c r="B14964" s="115"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15" t="s">
        <v>47760</v>
      </c>
      <c r="D14964" s="115" t="s">
        <v>47761</v>
      </c>
      <c r="E14964" s="115" t="s">
        <v>47765</v>
      </c>
      <c r="F14964" s="115" t="s">
        <v>47763</v>
      </c>
      <c r="G14964" s="115" t="s">
        <v>47766</v>
      </c>
      <c r="I14964" s="115" t="s">
        <v>6</v>
      </c>
      <c r="J14964" s="115">
        <v>491.49</v>
      </c>
    </row>
    <row r="14965" spans="1:10" hidden="1">
      <c r="A14965" s="115" t="s">
        <v>15154</v>
      </c>
      <c r="B14965" s="115"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15" t="s">
        <v>47760</v>
      </c>
      <c r="D14965" s="115" t="s">
        <v>47761</v>
      </c>
      <c r="E14965" s="115" t="s">
        <v>47765</v>
      </c>
      <c r="F14965" s="115" t="s">
        <v>47763</v>
      </c>
      <c r="G14965" s="115" t="s">
        <v>47766</v>
      </c>
      <c r="I14965" s="115" t="s">
        <v>6</v>
      </c>
      <c r="J14965" s="115">
        <v>461.49</v>
      </c>
    </row>
    <row r="14966" spans="1:10" hidden="1">
      <c r="A14966" s="115" t="s">
        <v>15155</v>
      </c>
      <c r="B14966" s="115"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6" s="115" t="s">
        <v>47750</v>
      </c>
      <c r="D14966" s="115" t="s">
        <v>47767</v>
      </c>
      <c r="E14966" s="115" t="s">
        <v>47752</v>
      </c>
      <c r="F14966" s="115" t="s">
        <v>47753</v>
      </c>
      <c r="G14966" s="115" t="s">
        <v>47754</v>
      </c>
      <c r="I14966" s="115" t="s">
        <v>6</v>
      </c>
      <c r="J14966" s="115">
        <v>319.60000000000002</v>
      </c>
    </row>
    <row r="14967" spans="1:10" hidden="1">
      <c r="A14967" s="115" t="s">
        <v>15156</v>
      </c>
      <c r="B14967" s="115"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7" s="115" t="s">
        <v>47750</v>
      </c>
      <c r="D14967" s="115" t="s">
        <v>47767</v>
      </c>
      <c r="E14967" s="115" t="s">
        <v>47752</v>
      </c>
      <c r="F14967" s="115" t="s">
        <v>47753</v>
      </c>
      <c r="G14967" s="115" t="s">
        <v>47754</v>
      </c>
      <c r="I14967" s="115" t="s">
        <v>6</v>
      </c>
      <c r="J14967" s="115">
        <v>287.89999999999998</v>
      </c>
    </row>
    <row r="14968" spans="1:10" hidden="1">
      <c r="A14968" s="115" t="s">
        <v>15157</v>
      </c>
      <c r="B14968" s="115" t="str">
        <f t="shared" si="233"/>
        <v>INSTALACAO DE UM CONJUNTO DE 2 TOMADAS,APARENTE,EQUIVALENTEA 3 VARAS DE ELETRODUTO DE PVC RIGIDO DE 1/2",27,00M DE FIO2,5MM2,CAIXAS,CONEXOES E TOMADAS DE SOBREPOR 2P+T,10A</v>
      </c>
      <c r="C14968" s="115" t="s">
        <v>47755</v>
      </c>
      <c r="D14968" s="115" t="s">
        <v>47768</v>
      </c>
      <c r="E14968" s="115" t="s">
        <v>47757</v>
      </c>
      <c r="I14968" s="115" t="s">
        <v>6</v>
      </c>
      <c r="J14968" s="115">
        <v>271.60000000000002</v>
      </c>
    </row>
    <row r="14969" spans="1:10" hidden="1">
      <c r="A14969" s="115" t="s">
        <v>15158</v>
      </c>
      <c r="B14969" s="115" t="str">
        <f t="shared" si="233"/>
        <v>INSTALACAO DE UM CONJUNTO DE 2 TOMADAS,APARENTE,EQUIVALENTEA 3 VARAS DE ELETRODUTO DE PVC RIGIDO DE 1/2",27,00M DE FIO2,5MM2,CAIXAS,CONEXOES E TOMADAS DE SOBREPOR 2P+T,10A</v>
      </c>
      <c r="C14969" s="115" t="s">
        <v>47755</v>
      </c>
      <c r="D14969" s="115" t="s">
        <v>47768</v>
      </c>
      <c r="E14969" s="115" t="s">
        <v>47757</v>
      </c>
      <c r="I14969" s="115" t="s">
        <v>6</v>
      </c>
      <c r="J14969" s="115">
        <v>246.73</v>
      </c>
    </row>
    <row r="14970" spans="1:10" hidden="1">
      <c r="A14970" s="115" t="s">
        <v>15159</v>
      </c>
      <c r="B14970" s="115"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0" s="115" t="s">
        <v>47750</v>
      </c>
      <c r="D14970" s="115" t="s">
        <v>47767</v>
      </c>
      <c r="E14970" s="115" t="s">
        <v>47752</v>
      </c>
      <c r="F14970" s="115" t="s">
        <v>47758</v>
      </c>
      <c r="G14970" s="115" t="s">
        <v>47754</v>
      </c>
      <c r="I14970" s="115" t="s">
        <v>6</v>
      </c>
      <c r="J14970" s="115">
        <v>321.54000000000002</v>
      </c>
    </row>
    <row r="14971" spans="1:10" hidden="1">
      <c r="A14971" s="115" t="s">
        <v>15160</v>
      </c>
      <c r="B14971" s="115"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1" s="115" t="s">
        <v>47750</v>
      </c>
      <c r="D14971" s="115" t="s">
        <v>47767</v>
      </c>
      <c r="E14971" s="115" t="s">
        <v>47752</v>
      </c>
      <c r="F14971" s="115" t="s">
        <v>47758</v>
      </c>
      <c r="G14971" s="115" t="s">
        <v>47754</v>
      </c>
      <c r="I14971" s="115" t="s">
        <v>6</v>
      </c>
      <c r="J14971" s="115">
        <v>289.83999999999997</v>
      </c>
    </row>
    <row r="14972" spans="1:10" hidden="1">
      <c r="A14972" s="115" t="s">
        <v>15161</v>
      </c>
      <c r="B14972" s="115" t="str">
        <f t="shared" si="233"/>
        <v>INSTALACAO DE UM CONJUNTO DE 2 TOMADAS,APARENTE,EQUIVALENTEA 3 VARAS DE ELETRODUTO DE PVC RIGIDO DE 1/2",27,00M DE FIO2,5MM2,CAIXAS,CONEXOES E TOMADAS DE SOBREPOR 2P+T,20A</v>
      </c>
      <c r="C14972" s="115" t="s">
        <v>47755</v>
      </c>
      <c r="D14972" s="115" t="s">
        <v>47768</v>
      </c>
      <c r="E14972" s="115" t="s">
        <v>47759</v>
      </c>
      <c r="I14972" s="115" t="s">
        <v>6</v>
      </c>
      <c r="J14972" s="115">
        <v>275.3</v>
      </c>
    </row>
    <row r="14973" spans="1:10" hidden="1">
      <c r="A14973" s="115" t="s">
        <v>15162</v>
      </c>
      <c r="B14973" s="115" t="str">
        <f t="shared" si="233"/>
        <v>INSTALACAO DE UM CONJUNTO DE 2 TOMADAS,APARENTE,EQUIVALENTEA 3 VARAS DE ELETRODUTO DE PVC RIGIDO DE 1/2",27,00M DE FIO2,5MM2,CAIXAS,CONEXOES E TOMADAS DE SOBREPOR 2P+T,20A</v>
      </c>
      <c r="C14973" s="115" t="s">
        <v>47755</v>
      </c>
      <c r="D14973" s="115" t="s">
        <v>47768</v>
      </c>
      <c r="E14973" s="115" t="s">
        <v>47759</v>
      </c>
      <c r="I14973" s="115" t="s">
        <v>6</v>
      </c>
      <c r="J14973" s="115">
        <v>250.43</v>
      </c>
    </row>
    <row r="14974" spans="1:10" hidden="1">
      <c r="A14974" s="115" t="s">
        <v>15163</v>
      </c>
      <c r="B14974" s="115"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15" t="s">
        <v>47760</v>
      </c>
      <c r="D14974" s="115" t="s">
        <v>47761</v>
      </c>
      <c r="E14974" s="115" t="s">
        <v>47769</v>
      </c>
      <c r="F14974" s="115" t="s">
        <v>47770</v>
      </c>
      <c r="G14974" s="115" t="s">
        <v>47764</v>
      </c>
      <c r="I14974" s="115" t="s">
        <v>6</v>
      </c>
      <c r="J14974" s="115">
        <v>450.46</v>
      </c>
    </row>
    <row r="14975" spans="1:10" hidden="1">
      <c r="A14975" s="115" t="s">
        <v>15164</v>
      </c>
      <c r="B14975" s="115"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15" t="s">
        <v>47760</v>
      </c>
      <c r="D14975" s="115" t="s">
        <v>47761</v>
      </c>
      <c r="E14975" s="115" t="s">
        <v>47769</v>
      </c>
      <c r="F14975" s="115" t="s">
        <v>47770</v>
      </c>
      <c r="G14975" s="115" t="s">
        <v>47764</v>
      </c>
      <c r="I14975" s="115" t="s">
        <v>6</v>
      </c>
      <c r="J14975" s="115">
        <v>423.03</v>
      </c>
    </row>
    <row r="14976" spans="1:10" hidden="1">
      <c r="A14976" s="115" t="s">
        <v>15165</v>
      </c>
      <c r="B14976" s="115"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15" t="s">
        <v>47760</v>
      </c>
      <c r="D14976" s="115" t="s">
        <v>47761</v>
      </c>
      <c r="E14976" s="115" t="s">
        <v>47769</v>
      </c>
      <c r="F14976" s="115" t="s">
        <v>47770</v>
      </c>
      <c r="G14976" s="115" t="s">
        <v>47766</v>
      </c>
      <c r="I14976" s="115" t="s">
        <v>6</v>
      </c>
      <c r="J14976" s="115">
        <v>454.16</v>
      </c>
    </row>
    <row r="14977" spans="1:10" hidden="1">
      <c r="A14977" s="115" t="s">
        <v>15166</v>
      </c>
      <c r="B14977" s="115"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15" t="s">
        <v>47760</v>
      </c>
      <c r="D14977" s="115" t="s">
        <v>47761</v>
      </c>
      <c r="E14977" s="115" t="s">
        <v>47769</v>
      </c>
      <c r="F14977" s="115" t="s">
        <v>47770</v>
      </c>
      <c r="G14977" s="115" t="s">
        <v>47766</v>
      </c>
      <c r="I14977" s="115" t="s">
        <v>6</v>
      </c>
      <c r="J14977" s="115">
        <v>426.73</v>
      </c>
    </row>
    <row r="14978" spans="1:10" hidden="1">
      <c r="A14978" s="115" t="s">
        <v>15167</v>
      </c>
      <c r="B14978" s="115"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8" s="115" t="s">
        <v>47771</v>
      </c>
      <c r="D14978" s="115" t="s">
        <v>47772</v>
      </c>
      <c r="E14978" s="115" t="s">
        <v>47752</v>
      </c>
      <c r="F14978" s="115" t="s">
        <v>47753</v>
      </c>
      <c r="G14978" s="115" t="s">
        <v>47754</v>
      </c>
      <c r="I14978" s="115" t="s">
        <v>6</v>
      </c>
      <c r="J14978" s="115">
        <v>510.08</v>
      </c>
    </row>
    <row r="14979" spans="1:10" hidden="1">
      <c r="A14979" s="115" t="s">
        <v>15168</v>
      </c>
      <c r="B14979" s="115"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9" s="115" t="s">
        <v>47771</v>
      </c>
      <c r="D14979" s="115" t="s">
        <v>47772</v>
      </c>
      <c r="E14979" s="115" t="s">
        <v>47752</v>
      </c>
      <c r="F14979" s="115" t="s">
        <v>47753</v>
      </c>
      <c r="G14979" s="115" t="s">
        <v>47754</v>
      </c>
      <c r="I14979" s="115" t="s">
        <v>6</v>
      </c>
      <c r="J14979" s="115">
        <v>458.83</v>
      </c>
    </row>
    <row r="14980" spans="1:10" hidden="1">
      <c r="A14980" s="115" t="s">
        <v>15169</v>
      </c>
      <c r="B14980" s="115" t="str">
        <f t="shared" si="233"/>
        <v>INSTALACAO DE UM CONJUNTO DE 3 TOMADAS,APARENTE,EQUIVALENTEA 4 VARAS DE ELETRODUTO DE PVC RIGIDO DE 3/4",37,00M DE FIO2,5MM2,CAIXAS,CONEXOES E TOMADAS DE SOBREPOR 2P+T,10A</v>
      </c>
      <c r="C14980" s="115" t="s">
        <v>47773</v>
      </c>
      <c r="D14980" s="115" t="s">
        <v>47774</v>
      </c>
      <c r="E14980" s="115" t="s">
        <v>47757</v>
      </c>
      <c r="I14980" s="115" t="s">
        <v>6</v>
      </c>
      <c r="J14980" s="115">
        <v>366.09</v>
      </c>
    </row>
    <row r="14981" spans="1:10" hidden="1">
      <c r="A14981" s="115" t="s">
        <v>15170</v>
      </c>
      <c r="B14981" s="115" t="str">
        <f t="shared" ref="B14981:B15044" si="234">C14981&amp;D14981&amp;E14981&amp;F14981&amp;G14981&amp;H14981</f>
        <v>INSTALACAO DE UM CONJUNTO DE 3 TOMADAS,APARENTE,EQUIVALENTEA 4 VARAS DE ELETRODUTO DE PVC RIGIDO DE 3/4",37,00M DE FIO2,5MM2,CAIXAS,CONEXOES E TOMADAS DE SOBREPOR 2P+T,10A</v>
      </c>
      <c r="C14981" s="115" t="s">
        <v>47773</v>
      </c>
      <c r="D14981" s="115" t="s">
        <v>47774</v>
      </c>
      <c r="E14981" s="115" t="s">
        <v>47757</v>
      </c>
      <c r="I14981" s="115" t="s">
        <v>6</v>
      </c>
      <c r="J14981" s="115">
        <v>333.51</v>
      </c>
    </row>
    <row r="14982" spans="1:10" hidden="1">
      <c r="A14982" s="115" t="s">
        <v>15171</v>
      </c>
      <c r="B14982" s="115"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2" s="115" t="s">
        <v>47771</v>
      </c>
      <c r="D14982" s="115" t="s">
        <v>47772</v>
      </c>
      <c r="E14982" s="115" t="s">
        <v>47752</v>
      </c>
      <c r="F14982" s="115" t="s">
        <v>47758</v>
      </c>
      <c r="G14982" s="115" t="s">
        <v>47754</v>
      </c>
      <c r="I14982" s="115" t="s">
        <v>6</v>
      </c>
      <c r="J14982" s="115">
        <v>512.99</v>
      </c>
    </row>
    <row r="14983" spans="1:10" hidden="1">
      <c r="A14983" s="115" t="s">
        <v>15172</v>
      </c>
      <c r="B14983" s="115"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3" s="115" t="s">
        <v>47771</v>
      </c>
      <c r="D14983" s="115" t="s">
        <v>47772</v>
      </c>
      <c r="E14983" s="115" t="s">
        <v>47752</v>
      </c>
      <c r="F14983" s="115" t="s">
        <v>47758</v>
      </c>
      <c r="G14983" s="115" t="s">
        <v>47754</v>
      </c>
      <c r="I14983" s="115" t="s">
        <v>6</v>
      </c>
      <c r="J14983" s="115">
        <v>461.74</v>
      </c>
    </row>
    <row r="14984" spans="1:10" hidden="1">
      <c r="A14984" s="115" t="s">
        <v>15173</v>
      </c>
      <c r="B14984" s="115" t="str">
        <f t="shared" si="234"/>
        <v>INSTALACAO DE UM CONJUNTO DE 3 TOMADAS,APARENTE,EQUIVALENTEA 4 VARAS DE ELETRODUTO DE PVC RIGIDO DE 3/4",37,00M DE FIO2,5MM2,CAIXAS,CONEXOES E TOMADAS DE SOBREPOR 2P+T,20A</v>
      </c>
      <c r="C14984" s="115" t="s">
        <v>47773</v>
      </c>
      <c r="D14984" s="115" t="s">
        <v>47774</v>
      </c>
      <c r="E14984" s="115" t="s">
        <v>47759</v>
      </c>
      <c r="I14984" s="115" t="s">
        <v>6</v>
      </c>
      <c r="J14984" s="115">
        <v>371.64</v>
      </c>
    </row>
    <row r="14985" spans="1:10" hidden="1">
      <c r="A14985" s="115" t="s">
        <v>15174</v>
      </c>
      <c r="B14985" s="115" t="str">
        <f t="shared" si="234"/>
        <v>INSTALACAO DE UM CONJUNTO DE 3 TOMADAS,APARENTE,EQUIVALENTEA 4 VARAS DE ELETRODUTO DE PVC RIGIDO DE 3/4",37,00M DE FIO2,5MM2,CAIXAS,CONEXOES E TOMADAS DE SOBREPOR 2P+T,20A</v>
      </c>
      <c r="C14985" s="115" t="s">
        <v>47773</v>
      </c>
      <c r="D14985" s="115" t="s">
        <v>47774</v>
      </c>
      <c r="E14985" s="115" t="s">
        <v>47759</v>
      </c>
      <c r="I14985" s="115" t="s">
        <v>6</v>
      </c>
      <c r="J14985" s="115">
        <v>339.06</v>
      </c>
    </row>
    <row r="14986" spans="1:10" hidden="1">
      <c r="A14986" s="115" t="s">
        <v>15175</v>
      </c>
      <c r="B14986" s="115"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15" t="s">
        <v>47775</v>
      </c>
      <c r="D14986" s="115" t="s">
        <v>47761</v>
      </c>
      <c r="E14986" s="115" t="s">
        <v>47776</v>
      </c>
      <c r="F14986" s="115" t="s">
        <v>47777</v>
      </c>
      <c r="G14986" s="115" t="s">
        <v>47778</v>
      </c>
      <c r="I14986" s="115" t="s">
        <v>6</v>
      </c>
      <c r="J14986" s="115">
        <v>648.02</v>
      </c>
    </row>
    <row r="14987" spans="1:10" hidden="1">
      <c r="A14987" s="115" t="s">
        <v>15176</v>
      </c>
      <c r="B14987" s="115"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15" t="s">
        <v>47775</v>
      </c>
      <c r="D14987" s="115" t="s">
        <v>47761</v>
      </c>
      <c r="E14987" s="115" t="s">
        <v>47776</v>
      </c>
      <c r="F14987" s="115" t="s">
        <v>47777</v>
      </c>
      <c r="G14987" s="115" t="s">
        <v>47778</v>
      </c>
      <c r="I14987" s="115" t="s">
        <v>6</v>
      </c>
      <c r="J14987" s="115">
        <v>612.88</v>
      </c>
    </row>
    <row r="14988" spans="1:10" hidden="1">
      <c r="A14988" s="115" t="s">
        <v>15177</v>
      </c>
      <c r="B14988" s="115"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15" t="s">
        <v>47775</v>
      </c>
      <c r="D14988" s="115" t="s">
        <v>47761</v>
      </c>
      <c r="E14988" s="115" t="s">
        <v>47776</v>
      </c>
      <c r="F14988" s="115" t="s">
        <v>47777</v>
      </c>
      <c r="G14988" s="115" t="s">
        <v>47779</v>
      </c>
      <c r="I14988" s="115" t="s">
        <v>6</v>
      </c>
      <c r="J14988" s="115">
        <v>653.57000000000005</v>
      </c>
    </row>
    <row r="14989" spans="1:10" hidden="1">
      <c r="A14989" s="115" t="s">
        <v>15178</v>
      </c>
      <c r="B14989" s="115"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15" t="s">
        <v>47775</v>
      </c>
      <c r="D14989" s="115" t="s">
        <v>47761</v>
      </c>
      <c r="E14989" s="115" t="s">
        <v>47776</v>
      </c>
      <c r="F14989" s="115" t="s">
        <v>47777</v>
      </c>
      <c r="G14989" s="115" t="s">
        <v>47779</v>
      </c>
      <c r="I14989" s="115" t="s">
        <v>6</v>
      </c>
      <c r="J14989" s="115">
        <v>618.42999999999995</v>
      </c>
    </row>
    <row r="14990" spans="1:10" hidden="1">
      <c r="A14990" s="115" t="s">
        <v>15179</v>
      </c>
      <c r="B14990" s="115"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0" s="115" t="s">
        <v>47771</v>
      </c>
      <c r="D14990" s="115" t="s">
        <v>47780</v>
      </c>
      <c r="E14990" s="115" t="s">
        <v>47752</v>
      </c>
      <c r="F14990" s="115" t="s">
        <v>47753</v>
      </c>
      <c r="G14990" s="115" t="s">
        <v>47754</v>
      </c>
      <c r="I14990" s="115" t="s">
        <v>6</v>
      </c>
      <c r="J14990" s="115">
        <v>407.38</v>
      </c>
    </row>
    <row r="14991" spans="1:10" hidden="1">
      <c r="A14991" s="115" t="s">
        <v>15180</v>
      </c>
      <c r="B14991" s="115"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1" s="115" t="s">
        <v>47771</v>
      </c>
      <c r="D14991" s="115" t="s">
        <v>47780</v>
      </c>
      <c r="E14991" s="115" t="s">
        <v>47752</v>
      </c>
      <c r="F14991" s="115" t="s">
        <v>47753</v>
      </c>
      <c r="G14991" s="115" t="s">
        <v>47754</v>
      </c>
      <c r="I14991" s="115" t="s">
        <v>6</v>
      </c>
      <c r="J14991" s="115">
        <v>368.27</v>
      </c>
    </row>
    <row r="14992" spans="1:10" hidden="1">
      <c r="A14992" s="115" t="s">
        <v>15181</v>
      </c>
      <c r="B14992" s="115" t="str">
        <f t="shared" si="234"/>
        <v>INSTALACAO DE UM CONJUNTO DE 3 TOMADAS,APARENTE,EQUIVALENTEA 4 VARAS DE ELETRODUTO DE PVC RIGIDO DE 1/2",37,00M DE FIO2,5MM2,CAIXAS,CONEXOES E TOMADAS DE SOBREPOR 2P+T,10A</v>
      </c>
      <c r="C14992" s="115" t="s">
        <v>47773</v>
      </c>
      <c r="D14992" s="115" t="s">
        <v>47781</v>
      </c>
      <c r="E14992" s="115" t="s">
        <v>47757</v>
      </c>
      <c r="I14992" s="115" t="s">
        <v>6</v>
      </c>
      <c r="J14992" s="115">
        <v>342.34</v>
      </c>
    </row>
    <row r="14993" spans="1:10" hidden="1">
      <c r="A14993" s="115" t="s">
        <v>15182</v>
      </c>
      <c r="B14993" s="115" t="str">
        <f t="shared" si="234"/>
        <v>INSTALACAO DE UM CONJUNTO DE 3 TOMADAS,APARENTE,EQUIVALENTEA 4 VARAS DE ELETRODUTO DE PVC RIGIDO DE 1/2",37,00M DE FIO2,5MM2,CAIXAS,CONEXOES E TOMADAS DE SOBREPOR 2P+T,10A</v>
      </c>
      <c r="C14993" s="115" t="s">
        <v>47773</v>
      </c>
      <c r="D14993" s="115" t="s">
        <v>47781</v>
      </c>
      <c r="E14993" s="115" t="s">
        <v>47757</v>
      </c>
      <c r="I14993" s="115" t="s">
        <v>6</v>
      </c>
      <c r="J14993" s="115">
        <v>312.33999999999997</v>
      </c>
    </row>
    <row r="14994" spans="1:10" hidden="1">
      <c r="A14994" s="115" t="s">
        <v>15183</v>
      </c>
      <c r="B14994" s="115"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4" s="115" t="s">
        <v>47771</v>
      </c>
      <c r="D14994" s="115" t="s">
        <v>47780</v>
      </c>
      <c r="E14994" s="115" t="s">
        <v>47782</v>
      </c>
      <c r="F14994" s="115" t="s">
        <v>47783</v>
      </c>
      <c r="G14994" s="115" t="s">
        <v>47784</v>
      </c>
      <c r="I14994" s="115" t="s">
        <v>6</v>
      </c>
      <c r="J14994" s="115">
        <v>410.29</v>
      </c>
    </row>
    <row r="14995" spans="1:10" hidden="1">
      <c r="A14995" s="115" t="s">
        <v>15184</v>
      </c>
      <c r="B14995" s="115"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5" s="115" t="s">
        <v>47771</v>
      </c>
      <c r="D14995" s="115" t="s">
        <v>47780</v>
      </c>
      <c r="E14995" s="115" t="s">
        <v>47782</v>
      </c>
      <c r="F14995" s="115" t="s">
        <v>47783</v>
      </c>
      <c r="G14995" s="115" t="s">
        <v>47784</v>
      </c>
      <c r="I14995" s="115" t="s">
        <v>6</v>
      </c>
      <c r="J14995" s="115">
        <v>371.18</v>
      </c>
    </row>
    <row r="14996" spans="1:10" hidden="1">
      <c r="A14996" s="115" t="s">
        <v>15185</v>
      </c>
      <c r="B14996" s="115" t="str">
        <f t="shared" si="234"/>
        <v>INSTALACAO DE UM CONJUNTO DE 3 TOMADAS,APARENTE,EQUIVALENTEA 4 VARAS DE ELETRODUTO DE PVC RIGIDO DE 1/2",37,00M DE FIO2,5MM2,CAIXAS,CONEXOES E TOMADAS DE SOBREPOR 2P+T,20A</v>
      </c>
      <c r="C14996" s="115" t="s">
        <v>47773</v>
      </c>
      <c r="D14996" s="115" t="s">
        <v>47781</v>
      </c>
      <c r="E14996" s="115" t="s">
        <v>47759</v>
      </c>
      <c r="I14996" s="115" t="s">
        <v>6</v>
      </c>
      <c r="J14996" s="115">
        <v>347.89</v>
      </c>
    </row>
    <row r="14997" spans="1:10" hidden="1">
      <c r="A14997" s="115" t="s">
        <v>15186</v>
      </c>
      <c r="B14997" s="115" t="str">
        <f t="shared" si="234"/>
        <v>INSTALACAO DE UM CONJUNTO DE 3 TOMADAS,APARENTE,EQUIVALENTEA 4 VARAS DE ELETRODUTO DE PVC RIGIDO DE 1/2",37,00M DE FIO2,5MM2,CAIXAS,CONEXOES E TOMADAS DE SOBREPOR 2P+T,20A</v>
      </c>
      <c r="C14997" s="115" t="s">
        <v>47773</v>
      </c>
      <c r="D14997" s="115" t="s">
        <v>47781</v>
      </c>
      <c r="E14997" s="115" t="s">
        <v>47759</v>
      </c>
      <c r="I14997" s="115" t="s">
        <v>6</v>
      </c>
      <c r="J14997" s="115">
        <v>317.89</v>
      </c>
    </row>
    <row r="14998" spans="1:10" hidden="1">
      <c r="A14998" s="115" t="s">
        <v>15187</v>
      </c>
      <c r="B14998" s="115"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15" t="s">
        <v>47775</v>
      </c>
      <c r="D14998" s="115" t="s">
        <v>47761</v>
      </c>
      <c r="E14998" s="115" t="s">
        <v>47785</v>
      </c>
      <c r="F14998" s="115" t="s">
        <v>47786</v>
      </c>
      <c r="G14998" s="115" t="s">
        <v>47764</v>
      </c>
      <c r="I14998" s="115" t="s">
        <v>6</v>
      </c>
      <c r="J14998" s="115">
        <v>605.78</v>
      </c>
    </row>
    <row r="14999" spans="1:10" hidden="1">
      <c r="A14999" s="115" t="s">
        <v>15188</v>
      </c>
      <c r="B14999" s="115"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15" t="s">
        <v>47775</v>
      </c>
      <c r="D14999" s="115" t="s">
        <v>47761</v>
      </c>
      <c r="E14999" s="115" t="s">
        <v>47785</v>
      </c>
      <c r="F14999" s="115" t="s">
        <v>47786</v>
      </c>
      <c r="G14999" s="115" t="s">
        <v>47764</v>
      </c>
      <c r="I14999" s="115" t="s">
        <v>6</v>
      </c>
      <c r="J14999" s="115">
        <v>573.21</v>
      </c>
    </row>
    <row r="15000" spans="1:10" hidden="1">
      <c r="A15000" s="115" t="s">
        <v>15189</v>
      </c>
      <c r="B15000" s="115"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15" t="s">
        <v>47775</v>
      </c>
      <c r="D15000" s="115" t="s">
        <v>47761</v>
      </c>
      <c r="E15000" s="115" t="s">
        <v>47785</v>
      </c>
      <c r="F15000" s="115" t="s">
        <v>47786</v>
      </c>
      <c r="G15000" s="115" t="s">
        <v>47766</v>
      </c>
      <c r="I15000" s="115" t="s">
        <v>6</v>
      </c>
      <c r="J15000" s="115">
        <v>611.33000000000004</v>
      </c>
    </row>
    <row r="15001" spans="1:10" hidden="1">
      <c r="A15001" s="115" t="s">
        <v>15190</v>
      </c>
      <c r="B15001" s="115"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15" t="s">
        <v>47775</v>
      </c>
      <c r="D15001" s="115" t="s">
        <v>47761</v>
      </c>
      <c r="E15001" s="115" t="s">
        <v>47785</v>
      </c>
      <c r="F15001" s="115" t="s">
        <v>47786</v>
      </c>
      <c r="G15001" s="115" t="s">
        <v>47766</v>
      </c>
      <c r="I15001" s="115" t="s">
        <v>6</v>
      </c>
      <c r="J15001" s="115">
        <v>578.76</v>
      </c>
    </row>
    <row r="15002" spans="1:10" hidden="1">
      <c r="A15002" s="115" t="s">
        <v>15191</v>
      </c>
      <c r="B15002" s="115"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2" s="115" t="s">
        <v>47787</v>
      </c>
      <c r="D15002" s="115" t="s">
        <v>47788</v>
      </c>
      <c r="E15002" s="115" t="s">
        <v>47789</v>
      </c>
      <c r="F15002" s="115" t="s">
        <v>47753</v>
      </c>
      <c r="G15002" s="115" t="s">
        <v>47754</v>
      </c>
      <c r="I15002" s="115" t="s">
        <v>6</v>
      </c>
      <c r="J15002" s="115">
        <v>615.39</v>
      </c>
    </row>
    <row r="15003" spans="1:10" hidden="1">
      <c r="A15003" s="115" t="s">
        <v>15192</v>
      </c>
      <c r="B15003" s="115"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3" s="115" t="s">
        <v>47787</v>
      </c>
      <c r="D15003" s="115" t="s">
        <v>47788</v>
      </c>
      <c r="E15003" s="115" t="s">
        <v>47789</v>
      </c>
      <c r="F15003" s="115" t="s">
        <v>47753</v>
      </c>
      <c r="G15003" s="115" t="s">
        <v>47754</v>
      </c>
      <c r="I15003" s="115" t="s">
        <v>6</v>
      </c>
      <c r="J15003" s="115">
        <v>554.34</v>
      </c>
    </row>
    <row r="15004" spans="1:10" hidden="1">
      <c r="A15004" s="115" t="s">
        <v>15193</v>
      </c>
      <c r="B15004" s="115" t="str">
        <f t="shared" si="234"/>
        <v>INSTALACAO DE UM CONJUNTO DE 4 TOMADAS,APARENTE,EQUIVALENTEA 5 VARAS DE ELETRODUTO DE PVC RIGIDO DE 3/4",45,00M DE FIO2,5MM2,CAIXAS,CONEXOES E TOMADAS DE SOBREPOR 2P+T,10A</v>
      </c>
      <c r="C15004" s="115" t="s">
        <v>47790</v>
      </c>
      <c r="D15004" s="115" t="s">
        <v>47791</v>
      </c>
      <c r="E15004" s="115" t="s">
        <v>47757</v>
      </c>
      <c r="I15004" s="115" t="s">
        <v>6</v>
      </c>
      <c r="J15004" s="115">
        <v>434.62</v>
      </c>
    </row>
    <row r="15005" spans="1:10" hidden="1">
      <c r="A15005" s="115" t="s">
        <v>15194</v>
      </c>
      <c r="B15005" s="115" t="str">
        <f t="shared" si="234"/>
        <v>INSTALACAO DE UM CONJUNTO DE 4 TOMADAS,APARENTE,EQUIVALENTEA 5 VARAS DE ELETRODUTO DE PVC RIGIDO DE 3/4",45,00M DE FIO2,5MM2,CAIXAS,CONEXOES E TOMADAS DE SOBREPOR 2P+T,10A</v>
      </c>
      <c r="C15005" s="115" t="s">
        <v>47790</v>
      </c>
      <c r="D15005" s="115" t="s">
        <v>47791</v>
      </c>
      <c r="E15005" s="115" t="s">
        <v>47757</v>
      </c>
      <c r="I15005" s="115" t="s">
        <v>6</v>
      </c>
      <c r="J15005" s="115">
        <v>396.91</v>
      </c>
    </row>
    <row r="15006" spans="1:10" hidden="1">
      <c r="A15006" s="115" t="s">
        <v>15195</v>
      </c>
      <c r="B15006" s="115"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6" s="115" t="s">
        <v>47787</v>
      </c>
      <c r="D15006" s="115" t="s">
        <v>47788</v>
      </c>
      <c r="E15006" s="115" t="s">
        <v>47789</v>
      </c>
      <c r="F15006" s="115" t="s">
        <v>47758</v>
      </c>
      <c r="G15006" s="115" t="s">
        <v>47754</v>
      </c>
      <c r="I15006" s="115" t="s">
        <v>6</v>
      </c>
      <c r="J15006" s="115">
        <v>603.11</v>
      </c>
    </row>
    <row r="15007" spans="1:10" hidden="1">
      <c r="A15007" s="115" t="s">
        <v>15196</v>
      </c>
      <c r="B15007" s="115"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7" s="115" t="s">
        <v>47787</v>
      </c>
      <c r="D15007" s="115" t="s">
        <v>47788</v>
      </c>
      <c r="E15007" s="115" t="s">
        <v>47789</v>
      </c>
      <c r="F15007" s="115" t="s">
        <v>47758</v>
      </c>
      <c r="G15007" s="115" t="s">
        <v>47754</v>
      </c>
      <c r="I15007" s="115" t="s">
        <v>6</v>
      </c>
      <c r="J15007" s="115">
        <v>544.21</v>
      </c>
    </row>
    <row r="15008" spans="1:10" hidden="1">
      <c r="A15008" s="115" t="s">
        <v>15197</v>
      </c>
      <c r="B15008" s="115" t="str">
        <f t="shared" si="234"/>
        <v>INSTALACAO DE UM CONJUNTO DE 4 TOMADAS,APARENTE,EQUIVALENTEA 5 VARAS DE ELETRODUTO DE PVC RIGIDO DE 3/4",45,00M DE FIO2,5MM2,CAIXAS,CONEXOES E TOMADAS DE SOBREPOR 2P+T,20A</v>
      </c>
      <c r="C15008" s="115" t="s">
        <v>47790</v>
      </c>
      <c r="D15008" s="115" t="s">
        <v>47791</v>
      </c>
      <c r="E15008" s="115" t="s">
        <v>47759</v>
      </c>
      <c r="I15008" s="115" t="s">
        <v>6</v>
      </c>
      <c r="J15008" s="115">
        <v>442.02</v>
      </c>
    </row>
    <row r="15009" spans="1:10" hidden="1">
      <c r="A15009" s="115" t="s">
        <v>15198</v>
      </c>
      <c r="B15009" s="115" t="str">
        <f t="shared" si="234"/>
        <v>INSTALACAO DE UM CONJUNTO DE 4 TOMADAS,APARENTE,EQUIVALENTEA 5 VARAS DE ELETRODUTO DE PVC RIGIDO DE 3/4",45,00M DE FIO2,5MM2,CAIXAS,CONEXOES E TOMADAS DE SOBREPOR 2P+T,20A</v>
      </c>
      <c r="C15009" s="115" t="s">
        <v>47790</v>
      </c>
      <c r="D15009" s="115" t="s">
        <v>47791</v>
      </c>
      <c r="E15009" s="115" t="s">
        <v>47759</v>
      </c>
      <c r="I15009" s="115" t="s">
        <v>6</v>
      </c>
      <c r="J15009" s="115">
        <v>404.31</v>
      </c>
    </row>
    <row r="15010" spans="1:10" hidden="1">
      <c r="A15010" s="115" t="s">
        <v>15199</v>
      </c>
      <c r="B15010" s="115"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15" t="s">
        <v>47792</v>
      </c>
      <c r="D15010" s="115" t="s">
        <v>47761</v>
      </c>
      <c r="E15010" s="115" t="s">
        <v>47793</v>
      </c>
      <c r="F15010" s="115" t="s">
        <v>47794</v>
      </c>
      <c r="G15010" s="115" t="s">
        <v>47764</v>
      </c>
      <c r="I15010" s="115" t="s">
        <v>6</v>
      </c>
      <c r="J15010" s="115">
        <v>801.13</v>
      </c>
    </row>
    <row r="15011" spans="1:10" hidden="1">
      <c r="A15011" s="115" t="s">
        <v>15200</v>
      </c>
      <c r="B15011" s="115"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15" t="s">
        <v>47792</v>
      </c>
      <c r="D15011" s="115" t="s">
        <v>47761</v>
      </c>
      <c r="E15011" s="115" t="s">
        <v>47793</v>
      </c>
      <c r="F15011" s="115" t="s">
        <v>47794</v>
      </c>
      <c r="G15011" s="115" t="s">
        <v>47764</v>
      </c>
      <c r="I15011" s="115" t="s">
        <v>6</v>
      </c>
      <c r="J15011" s="115">
        <v>760.84</v>
      </c>
    </row>
    <row r="15012" spans="1:10" hidden="1">
      <c r="A15012" s="115" t="s">
        <v>15201</v>
      </c>
      <c r="B15012" s="115"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15" t="s">
        <v>47792</v>
      </c>
      <c r="D15012" s="115" t="s">
        <v>47761</v>
      </c>
      <c r="E15012" s="115" t="s">
        <v>47793</v>
      </c>
      <c r="F15012" s="115" t="s">
        <v>47794</v>
      </c>
      <c r="G15012" s="115" t="s">
        <v>47766</v>
      </c>
      <c r="I15012" s="115" t="s">
        <v>6</v>
      </c>
      <c r="J15012" s="115">
        <v>808.53</v>
      </c>
    </row>
    <row r="15013" spans="1:10" hidden="1">
      <c r="A15013" s="115" t="s">
        <v>15202</v>
      </c>
      <c r="B15013" s="115"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15" t="s">
        <v>47792</v>
      </c>
      <c r="D15013" s="115" t="s">
        <v>47761</v>
      </c>
      <c r="E15013" s="115" t="s">
        <v>47793</v>
      </c>
      <c r="F15013" s="115" t="s">
        <v>47794</v>
      </c>
      <c r="G15013" s="115" t="s">
        <v>47766</v>
      </c>
      <c r="I15013" s="115" t="s">
        <v>6</v>
      </c>
      <c r="J15013" s="115">
        <v>768.24</v>
      </c>
    </row>
    <row r="15014" spans="1:10" hidden="1">
      <c r="A15014" s="115" t="s">
        <v>15203</v>
      </c>
      <c r="B15014" s="115"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4" s="115" t="s">
        <v>47787</v>
      </c>
      <c r="D15014" s="115" t="s">
        <v>47795</v>
      </c>
      <c r="E15014" s="115" t="s">
        <v>47789</v>
      </c>
      <c r="F15014" s="115" t="s">
        <v>47753</v>
      </c>
      <c r="G15014" s="115" t="s">
        <v>47754</v>
      </c>
      <c r="I15014" s="115" t="s">
        <v>6</v>
      </c>
      <c r="J15014" s="115">
        <v>491.82</v>
      </c>
    </row>
    <row r="15015" spans="1:10" hidden="1">
      <c r="A15015" s="115" t="s">
        <v>15204</v>
      </c>
      <c r="B15015" s="115"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5" s="115" t="s">
        <v>47787</v>
      </c>
      <c r="D15015" s="115" t="s">
        <v>47795</v>
      </c>
      <c r="E15015" s="115" t="s">
        <v>47789</v>
      </c>
      <c r="F15015" s="115" t="s">
        <v>47753</v>
      </c>
      <c r="G15015" s="115" t="s">
        <v>47754</v>
      </c>
      <c r="I15015" s="115" t="s">
        <v>6</v>
      </c>
      <c r="J15015" s="115">
        <v>445.29</v>
      </c>
    </row>
    <row r="15016" spans="1:10" hidden="1">
      <c r="A15016" s="115" t="s">
        <v>15205</v>
      </c>
      <c r="B15016" s="115" t="str">
        <f t="shared" si="234"/>
        <v>INSTALACAO DE UM CONJUNTO DE 4 TOMADAS,APARENTE,EQUIVALENTEA 5 VARAS DE ELETRODUTO DE PVC RIGIDO DE 1/2",45,00M DE FIO2,5MM2,CAIXAS,CONEXOES E TOMADAS DE SOBREPOR 2P+T,10A</v>
      </c>
      <c r="C15016" s="115" t="s">
        <v>47790</v>
      </c>
      <c r="D15016" s="115" t="s">
        <v>47796</v>
      </c>
      <c r="E15016" s="115" t="s">
        <v>47757</v>
      </c>
      <c r="I15016" s="115" t="s">
        <v>6</v>
      </c>
      <c r="J15016" s="115">
        <v>409.75</v>
      </c>
    </row>
    <row r="15017" spans="1:10" hidden="1">
      <c r="A15017" s="115" t="s">
        <v>15206</v>
      </c>
      <c r="B15017" s="115" t="str">
        <f t="shared" si="234"/>
        <v>INSTALACAO DE UM CONJUNTO DE 4 TOMADAS,APARENTE,EQUIVALENTEA 5 VARAS DE ELETRODUTO DE PVC RIGIDO DE 1/2",45,00M DE FIO2,5MM2,CAIXAS,CONEXOES E TOMADAS DE SOBREPOR 2P+T,10A</v>
      </c>
      <c r="C15017" s="115" t="s">
        <v>47790</v>
      </c>
      <c r="D15017" s="115" t="s">
        <v>47796</v>
      </c>
      <c r="E15017" s="115" t="s">
        <v>47757</v>
      </c>
      <c r="I15017" s="115" t="s">
        <v>6</v>
      </c>
      <c r="J15017" s="115">
        <v>374.61</v>
      </c>
    </row>
    <row r="15018" spans="1:10" hidden="1">
      <c r="A15018" s="115" t="s">
        <v>15207</v>
      </c>
      <c r="B15018" s="115"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8" s="115" t="s">
        <v>47787</v>
      </c>
      <c r="D15018" s="115" t="s">
        <v>47795</v>
      </c>
      <c r="E15018" s="115" t="s">
        <v>47789</v>
      </c>
      <c r="F15018" s="115" t="s">
        <v>47758</v>
      </c>
      <c r="G15018" s="115" t="s">
        <v>47754</v>
      </c>
      <c r="I15018" s="115" t="s">
        <v>6</v>
      </c>
      <c r="J15018" s="115">
        <v>495.7</v>
      </c>
    </row>
    <row r="15019" spans="1:10" hidden="1">
      <c r="A15019" s="115" t="s">
        <v>15208</v>
      </c>
      <c r="B15019" s="115"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9" s="115" t="s">
        <v>47787</v>
      </c>
      <c r="D15019" s="115" t="s">
        <v>47795</v>
      </c>
      <c r="E15019" s="115" t="s">
        <v>47789</v>
      </c>
      <c r="F15019" s="115" t="s">
        <v>47758</v>
      </c>
      <c r="G15019" s="115" t="s">
        <v>47754</v>
      </c>
      <c r="I15019" s="115" t="s">
        <v>6</v>
      </c>
      <c r="J15019" s="115">
        <v>449.17</v>
      </c>
    </row>
    <row r="15020" spans="1:10" hidden="1">
      <c r="A15020" s="115" t="s">
        <v>15209</v>
      </c>
      <c r="B15020" s="115" t="str">
        <f t="shared" si="234"/>
        <v>INSTALACAO DE UM CONJUNTO DE 4 TOMADAS,APARENTE,EQUIVALENTEA 5 VARAS DE ELETRODUTO DE PVC RIGIDO DE 1/2",45,00M DE FIO2,5MM2,CAIXAS,CONEXOES E TOMADAS DE SOBREPOR 2P+T,20A</v>
      </c>
      <c r="C15020" s="115" t="s">
        <v>47790</v>
      </c>
      <c r="D15020" s="115" t="s">
        <v>47796</v>
      </c>
      <c r="E15020" s="115" t="s">
        <v>47759</v>
      </c>
      <c r="I15020" s="115" t="s">
        <v>6</v>
      </c>
      <c r="J15020" s="115">
        <v>417.15</v>
      </c>
    </row>
    <row r="15021" spans="1:10" hidden="1">
      <c r="A15021" s="115" t="s">
        <v>15210</v>
      </c>
      <c r="B15021" s="115" t="str">
        <f t="shared" si="234"/>
        <v>INSTALACAO DE UM CONJUNTO DE 4 TOMADAS,APARENTE,EQUIVALENTEA 5 VARAS DE ELETRODUTO DE PVC RIGIDO DE 1/2",45,00M DE FIO2,5MM2,CAIXAS,CONEXOES E TOMADAS DE SOBREPOR 2P+T,20A</v>
      </c>
      <c r="C15021" s="115" t="s">
        <v>47790</v>
      </c>
      <c r="D15021" s="115" t="s">
        <v>47796</v>
      </c>
      <c r="E15021" s="115" t="s">
        <v>47759</v>
      </c>
      <c r="I15021" s="115" t="s">
        <v>6</v>
      </c>
      <c r="J15021" s="115">
        <v>382.01</v>
      </c>
    </row>
    <row r="15022" spans="1:10" hidden="1">
      <c r="A15022" s="115" t="s">
        <v>15211</v>
      </c>
      <c r="B15022" s="115"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15" t="s">
        <v>47792</v>
      </c>
      <c r="D15022" s="115" t="s">
        <v>47761</v>
      </c>
      <c r="E15022" s="115" t="s">
        <v>47797</v>
      </c>
      <c r="F15022" s="115" t="s">
        <v>47798</v>
      </c>
      <c r="G15022" s="115" t="s">
        <v>47764</v>
      </c>
      <c r="I15022" s="115" t="s">
        <v>6</v>
      </c>
      <c r="J15022" s="115">
        <v>757.75</v>
      </c>
    </row>
    <row r="15023" spans="1:10" hidden="1">
      <c r="A15023" s="115" t="s">
        <v>15212</v>
      </c>
      <c r="B15023" s="115"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15" t="s">
        <v>47792</v>
      </c>
      <c r="D15023" s="115" t="s">
        <v>47761</v>
      </c>
      <c r="E15023" s="115" t="s">
        <v>47797</v>
      </c>
      <c r="F15023" s="115" t="s">
        <v>47798</v>
      </c>
      <c r="G15023" s="115" t="s">
        <v>47764</v>
      </c>
      <c r="I15023" s="115" t="s">
        <v>6</v>
      </c>
      <c r="J15023" s="115">
        <v>720.04</v>
      </c>
    </row>
    <row r="15024" spans="1:10" hidden="1">
      <c r="A15024" s="115" t="s">
        <v>15213</v>
      </c>
      <c r="B15024" s="115"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15" t="s">
        <v>47792</v>
      </c>
      <c r="D15024" s="115" t="s">
        <v>47761</v>
      </c>
      <c r="E15024" s="115" t="s">
        <v>47797</v>
      </c>
      <c r="F15024" s="115" t="s">
        <v>47798</v>
      </c>
      <c r="G15024" s="115" t="s">
        <v>47766</v>
      </c>
      <c r="I15024" s="115" t="s">
        <v>6</v>
      </c>
      <c r="J15024" s="115">
        <v>765.15</v>
      </c>
    </row>
    <row r="15025" spans="1:10" hidden="1">
      <c r="A15025" s="115" t="s">
        <v>15214</v>
      </c>
      <c r="B15025" s="115"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15" t="s">
        <v>47792</v>
      </c>
      <c r="D15025" s="115" t="s">
        <v>47761</v>
      </c>
      <c r="E15025" s="115" t="s">
        <v>47797</v>
      </c>
      <c r="F15025" s="115" t="s">
        <v>47798</v>
      </c>
      <c r="G15025" s="115" t="s">
        <v>47766</v>
      </c>
      <c r="I15025" s="115" t="s">
        <v>6</v>
      </c>
      <c r="J15025" s="115">
        <v>727.44</v>
      </c>
    </row>
    <row r="15026" spans="1:10" hidden="1">
      <c r="A15026" s="115" t="s">
        <v>15215</v>
      </c>
      <c r="B15026" s="115" t="str">
        <f t="shared" si="234"/>
        <v>INSTALACAO DE PONTO PARA SONOFLETOR DE TETO SOBRE REBAIXO APARTIR DA ELETROCALHA/PERFILADO,EXCLUSIVE SONOFLETOR (VIDE ITEM 18.037.0200) E FIOS,INCLUSIVE ACESSORIOS DE FIXACAO</v>
      </c>
      <c r="C15026" s="115" t="s">
        <v>47799</v>
      </c>
      <c r="D15026" s="115" t="s">
        <v>47800</v>
      </c>
      <c r="E15026" s="115" t="s">
        <v>47801</v>
      </c>
      <c r="I15026" s="115" t="s">
        <v>6</v>
      </c>
      <c r="J15026" s="115">
        <v>191.52</v>
      </c>
    </row>
    <row r="15027" spans="1:10" hidden="1">
      <c r="A15027" s="115" t="s">
        <v>15216</v>
      </c>
      <c r="B15027" s="115" t="str">
        <f t="shared" si="234"/>
        <v>INSTALACAO DE PONTO PARA SONOFLETOR DE TETO SOBRE REBAIXO APARTIR DA ELETROCALHA/PERFILADO,EXCLUSIVE SONOFLETOR (VIDE ITEM 18.037.0200) E FIOS,INCLUSIVE ACESSORIOS DE FIXACAO</v>
      </c>
      <c r="C15027" s="115" t="s">
        <v>47799</v>
      </c>
      <c r="D15027" s="115" t="s">
        <v>47800</v>
      </c>
      <c r="E15027" s="115" t="s">
        <v>47801</v>
      </c>
      <c r="I15027" s="115" t="s">
        <v>6</v>
      </c>
      <c r="J15027" s="115">
        <v>169.25</v>
      </c>
    </row>
    <row r="15028" spans="1:10" hidden="1">
      <c r="A15028" s="115" t="s">
        <v>15217</v>
      </c>
      <c r="B15028" s="115" t="str">
        <f t="shared" si="234"/>
        <v>INSTALACAO DE PONTO DE LUZ,APARENTE,EQUIVALENTE A 2 VARAS DE ELETRODUTO RIGIDO,DE ACO CARBONO ESMALTADO,DE 3/4",12,00M DE FIO 2,5MM2,CAIXAS,CONEXOES,LUVAS,CURVA E INTERRUPTOR DE SOBREPOR COM PLACA FOSFORESCENTE</v>
      </c>
      <c r="C15028" s="115" t="s">
        <v>47522</v>
      </c>
      <c r="D15028" s="115" t="s">
        <v>47802</v>
      </c>
      <c r="E15028" s="115" t="s">
        <v>47544</v>
      </c>
      <c r="F15028" s="115" t="s">
        <v>47803</v>
      </c>
      <c r="I15028" s="115" t="s">
        <v>6</v>
      </c>
      <c r="J15028" s="115">
        <v>292.31</v>
      </c>
    </row>
    <row r="15029" spans="1:10" hidden="1">
      <c r="A15029" s="115" t="s">
        <v>15218</v>
      </c>
      <c r="B15029" s="115" t="str">
        <f t="shared" si="234"/>
        <v>INSTALACAO DE PONTO DE LUZ,APARENTE,EQUIVALENTE A 2 VARAS DE ELETRODUTO RIGIDO,DE ACO CARBONO ESMALTADO,DE 3/4",12,00M DE FIO 2,5MM2,CAIXAS,CONEXOES,LUVAS,CURVA E INTERRUPTOR DE SOBREPOR COM PLACA FOSFORESCENTE</v>
      </c>
      <c r="C15029" s="115" t="s">
        <v>47522</v>
      </c>
      <c r="D15029" s="115" t="s">
        <v>47802</v>
      </c>
      <c r="E15029" s="115" t="s">
        <v>47544</v>
      </c>
      <c r="F15029" s="115" t="s">
        <v>47803</v>
      </c>
      <c r="I15029" s="115" t="s">
        <v>6</v>
      </c>
      <c r="J15029" s="115">
        <v>264.45999999999998</v>
      </c>
    </row>
    <row r="15030" spans="1:10" hidden="1">
      <c r="A15030" s="115" t="s">
        <v>15219</v>
      </c>
      <c r="B15030" s="115" t="str">
        <f t="shared" si="234"/>
        <v>INSTALACAO DE PONTO DE LUZ,APARENTE,EQUIVALENTE A 2 VARAS DE ELETRODUTO RIGIDO,DE ACO CARBONO ESMALTADO,DE 1/2",12,00M DE FIO 1,5MM2,CAIXAS,CONEXOES,LUVAS,CURVA E INTERRUPTOR DE SOBREPOR COM PLACA FOSFORESCENTE</v>
      </c>
      <c r="C15030" s="115" t="s">
        <v>47522</v>
      </c>
      <c r="D15030" s="115" t="s">
        <v>47804</v>
      </c>
      <c r="E15030" s="115" t="s">
        <v>47805</v>
      </c>
      <c r="F15030" s="115" t="s">
        <v>47803</v>
      </c>
      <c r="I15030" s="115" t="s">
        <v>6</v>
      </c>
      <c r="J15030" s="115">
        <v>273.01</v>
      </c>
    </row>
    <row r="15031" spans="1:10" hidden="1">
      <c r="A15031" s="115" t="s">
        <v>15220</v>
      </c>
      <c r="B15031" s="115" t="str">
        <f t="shared" si="234"/>
        <v>INSTALACAO DE PONTO DE LUZ,APARENTE,EQUIVALENTE A 2 VARAS DE ELETRODUTO RIGIDO,DE ACO CARBONO ESMALTADO,DE 1/2",12,00M DE FIO 1,5MM2,CAIXAS,CONEXOES,LUVAS,CURVA E INTERRUPTOR DE SOBREPOR COM PLACA FOSFORESCENTE</v>
      </c>
      <c r="C15031" s="115" t="s">
        <v>47522</v>
      </c>
      <c r="D15031" s="115" t="s">
        <v>47804</v>
      </c>
      <c r="E15031" s="115" t="s">
        <v>47805</v>
      </c>
      <c r="F15031" s="115" t="s">
        <v>47803</v>
      </c>
      <c r="I15031" s="115" t="s">
        <v>6</v>
      </c>
      <c r="J15031" s="115">
        <v>246.65</v>
      </c>
    </row>
    <row r="15032" spans="1:10" hidden="1">
      <c r="A15032" s="115" t="s">
        <v>15221</v>
      </c>
      <c r="B15032" s="115" t="str">
        <f t="shared" si="234"/>
        <v>INSTALACAO DE UM CONJUNTO DE 2 PONTOS DE LUZ,APARENTE,EQUIVALENTE A 5 VARAS DE ELETRODUTO RIGIDO,DE ACO CARBONO ESMALTADO,DE 3/4",33,00M DE FIO 2,5MM2,CAIXAS,CONEXOES,LUVAS,CURVA E INTERRUPTOR DE SOBREPOR COM PLACA FOSFORESCENTE</v>
      </c>
      <c r="C15032" s="115" t="s">
        <v>47542</v>
      </c>
      <c r="D15032" s="115" t="s">
        <v>47806</v>
      </c>
      <c r="E15032" s="115" t="s">
        <v>47807</v>
      </c>
      <c r="F15032" s="115" t="s">
        <v>47808</v>
      </c>
      <c r="I15032" s="115" t="s">
        <v>6</v>
      </c>
      <c r="J15032" s="115">
        <v>547.98</v>
      </c>
    </row>
    <row r="15033" spans="1:10" hidden="1">
      <c r="A15033" s="115" t="s">
        <v>15222</v>
      </c>
      <c r="B15033" s="115" t="str">
        <f t="shared" si="234"/>
        <v>INSTALACAO DE UM CONJUNTO DE 2 PONTOS DE LUZ,APARENTE,EQUIVALENTE A 5 VARAS DE ELETRODUTO RIGIDO,DE ACO CARBONO ESMALTADO,DE 3/4",33,00M DE FIO 2,5MM2,CAIXAS,CONEXOES,LUVAS,CURVA E INTERRUPTOR DE SOBREPOR COM PLACA FOSFORESCENTE</v>
      </c>
      <c r="C15033" s="115" t="s">
        <v>47542</v>
      </c>
      <c r="D15033" s="115" t="s">
        <v>47806</v>
      </c>
      <c r="E15033" s="115" t="s">
        <v>47807</v>
      </c>
      <c r="F15033" s="115" t="s">
        <v>47808</v>
      </c>
      <c r="I15033" s="115" t="s">
        <v>6</v>
      </c>
      <c r="J15033" s="115">
        <v>501.07</v>
      </c>
    </row>
    <row r="15034" spans="1:10" hidden="1">
      <c r="A15034" s="115" t="s">
        <v>15223</v>
      </c>
      <c r="B15034" s="115" t="str">
        <f t="shared" si="234"/>
        <v>INSTALACAO DE UM CONJUNTO DE 3 PONTOS DE LUZ,APARENTE,EQUIVALENTE A 6 VARAS DE ELETRODUTO RIGIDO,DE ACO CARBONO ESMALTADO,DE 3/4",50,00 DE FIO 2,5MM2,CAIXAS,CONEXOES,LUVAS,CURVA EINTERRUPTOR DE SOBREPOR COM PLACA FOSFORESCENTE</v>
      </c>
      <c r="C15034" s="115" t="s">
        <v>47557</v>
      </c>
      <c r="D15034" s="115" t="s">
        <v>47809</v>
      </c>
      <c r="E15034" s="115" t="s">
        <v>47810</v>
      </c>
      <c r="F15034" s="115" t="s">
        <v>47811</v>
      </c>
      <c r="I15034" s="115" t="s">
        <v>6</v>
      </c>
      <c r="J15034" s="115">
        <v>703.58</v>
      </c>
    </row>
    <row r="15035" spans="1:10" hidden="1">
      <c r="A15035" s="115" t="s">
        <v>15224</v>
      </c>
      <c r="B15035" s="115" t="str">
        <f t="shared" si="234"/>
        <v>INSTALACAO DE UM CONJUNTO DE 3 PONTOS DE LUZ,APARENTE,EQUIVALENTE A 6 VARAS DE ELETRODUTO RIGIDO,DE ACO CARBONO ESMALTADO,DE 3/4",50,00 DE FIO 2,5MM2,CAIXAS,CONEXOES,LUVAS,CURVA EINTERRUPTOR DE SOBREPOR COM PLACA FOSFORESCENTE</v>
      </c>
      <c r="C15035" s="115" t="s">
        <v>47557</v>
      </c>
      <c r="D15035" s="115" t="s">
        <v>47809</v>
      </c>
      <c r="E15035" s="115" t="s">
        <v>47810</v>
      </c>
      <c r="F15035" s="115" t="s">
        <v>47811</v>
      </c>
      <c r="I15035" s="115" t="s">
        <v>6</v>
      </c>
      <c r="J15035" s="115">
        <v>644.89</v>
      </c>
    </row>
    <row r="15036" spans="1:10" hidden="1">
      <c r="A15036" s="115" t="s">
        <v>15225</v>
      </c>
      <c r="B15036" s="115" t="str">
        <f t="shared" si="234"/>
        <v>INSTALACAO DE UM CONJUNTO DE 4 PONTOS DE LUZ,APARENTE,EQUIVALENTE A 7 VARAS DE ELETRODUTO RIGIDO,DE ACO CARBONO ESMALTADO,DE 3/4",50,00M DE FIO 2,5MM2,CAIXAS,CONEXOES,LUVAS,CURVA E INTERRUPTOR DE SOBREPOR COM PLACA FOSFORESCENTE</v>
      </c>
      <c r="C15036" s="115" t="s">
        <v>47567</v>
      </c>
      <c r="D15036" s="115" t="s">
        <v>47812</v>
      </c>
      <c r="E15036" s="115" t="s">
        <v>47813</v>
      </c>
      <c r="F15036" s="115" t="s">
        <v>47808</v>
      </c>
      <c r="I15036" s="115" t="s">
        <v>6</v>
      </c>
      <c r="J15036" s="115">
        <v>755.21</v>
      </c>
    </row>
    <row r="15037" spans="1:10" hidden="1">
      <c r="A15037" s="115" t="s">
        <v>15226</v>
      </c>
      <c r="B15037" s="115" t="str">
        <f t="shared" si="234"/>
        <v>INSTALACAO DE UM CONJUNTO DE 4 PONTOS DE LUZ,APARENTE,EQUIVALENTE A 7 VARAS DE ELETRODUTO RIGIDO,DE ACO CARBONO ESMALTADO,DE 3/4",50,00M DE FIO 2,5MM2,CAIXAS,CONEXOES,LUVAS,CURVA E INTERRUPTOR DE SOBREPOR COM PLACA FOSFORESCENTE</v>
      </c>
      <c r="C15037" s="115" t="s">
        <v>47567</v>
      </c>
      <c r="D15037" s="115" t="s">
        <v>47812</v>
      </c>
      <c r="E15037" s="115" t="s">
        <v>47813</v>
      </c>
      <c r="F15037" s="115" t="s">
        <v>47808</v>
      </c>
      <c r="I15037" s="115" t="s">
        <v>6</v>
      </c>
      <c r="J15037" s="115">
        <v>692.57</v>
      </c>
    </row>
    <row r="15038" spans="1:10" hidden="1">
      <c r="A15038" s="115" t="s">
        <v>15227</v>
      </c>
      <c r="B15038" s="115" t="str">
        <f t="shared" si="234"/>
        <v>INSTALACAO DE UM CONJUNTO DE 5 PONTOS DE LUZ,APARENTE,EQUIVALENTE A 8 VARAS DE ELETRODUTO RIGIDO,DE ACO CARBONO ESMALTADO,DE 3/4",57,00MM DE FIO 2,5MM2,CAIXAS,CONEXOES,LUVAS,CURVAE INTERRUPTOR DE SOBREPOR COM PLACA FOSFORESCENTE</v>
      </c>
      <c r="C15038" s="115" t="s">
        <v>47579</v>
      </c>
      <c r="D15038" s="115" t="s">
        <v>47814</v>
      </c>
      <c r="E15038" s="115" t="s">
        <v>47815</v>
      </c>
      <c r="F15038" s="115" t="s">
        <v>47816</v>
      </c>
      <c r="I15038" s="115" t="s">
        <v>6</v>
      </c>
      <c r="J15038" s="115">
        <v>886.87</v>
      </c>
    </row>
    <row r="15039" spans="1:10" hidden="1">
      <c r="A15039" s="115" t="s">
        <v>15228</v>
      </c>
      <c r="B15039" s="115" t="str">
        <f t="shared" si="234"/>
        <v>INSTALACAO DE UM CONJUNTO DE 5 PONTOS DE LUZ,APARENTE,EQUIVALENTE A 8 VARAS DE ELETRODUTO RIGIDO,DE ACO CARBONO ESMALTADO,DE 3/4",57,00MM DE FIO 2,5MM2,CAIXAS,CONEXOES,LUVAS,CURVAE INTERRUPTOR DE SOBREPOR COM PLACA FOSFORESCENTE</v>
      </c>
      <c r="C15039" s="115" t="s">
        <v>47579</v>
      </c>
      <c r="D15039" s="115" t="s">
        <v>47814</v>
      </c>
      <c r="E15039" s="115" t="s">
        <v>47815</v>
      </c>
      <c r="F15039" s="115" t="s">
        <v>47816</v>
      </c>
      <c r="I15039" s="115" t="s">
        <v>6</v>
      </c>
      <c r="J15039" s="115">
        <v>812.5</v>
      </c>
    </row>
    <row r="15040" spans="1:10" hidden="1">
      <c r="A15040" s="115" t="s">
        <v>15229</v>
      </c>
      <c r="B15040" s="115" t="str">
        <f t="shared" si="234"/>
        <v>INSTALACAO DE UM CONJUNTO DE 6 PONTOS DE LUZ,APARENTE,EQUIVALENTE A 9 VARAS DE ELETRODUTO RIGIDO,DE ACO CARBONO ESMALTADO,DE 3/4",66,00M DE FIO 2,5MM2,CAIXAS,CONEXOES,LUVAS,CURVA E INTERRUPTOR DE SOBREPOR COM PLACA FOSFORESCENTE</v>
      </c>
      <c r="C15040" s="115" t="s">
        <v>47592</v>
      </c>
      <c r="D15040" s="115" t="s">
        <v>47817</v>
      </c>
      <c r="E15040" s="115" t="s">
        <v>47818</v>
      </c>
      <c r="F15040" s="115" t="s">
        <v>47808</v>
      </c>
      <c r="I15040" s="115" t="s">
        <v>6</v>
      </c>
      <c r="J15040" s="115">
        <v>1003.58</v>
      </c>
    </row>
    <row r="15041" spans="1:10" hidden="1">
      <c r="A15041" s="115" t="s">
        <v>15230</v>
      </c>
      <c r="B15041" s="115" t="str">
        <f t="shared" si="234"/>
        <v>INSTALACAO DE UM CONJUNTO DE 6 PONTOS DE LUZ,APARENTE,EQUIVALENTE A 9 VARAS DE ELETRODUTO RIGIDO,DE ACO CARBONO ESMALTADO,DE 3/4",66,00M DE FIO 2,5MM2,CAIXAS,CONEXOES,LUVAS,CURVA E INTERRUPTOR DE SOBREPOR COM PLACA FOSFORESCENTE</v>
      </c>
      <c r="C15041" s="115" t="s">
        <v>47592</v>
      </c>
      <c r="D15041" s="115" t="s">
        <v>47817</v>
      </c>
      <c r="E15041" s="115" t="s">
        <v>47818</v>
      </c>
      <c r="F15041" s="115" t="s">
        <v>47808</v>
      </c>
      <c r="I15041" s="115" t="s">
        <v>6</v>
      </c>
      <c r="J15041" s="115">
        <v>919.19</v>
      </c>
    </row>
    <row r="15042" spans="1:10" hidden="1">
      <c r="A15042" s="115" t="s">
        <v>15231</v>
      </c>
      <c r="B15042" s="115" t="str">
        <f t="shared" si="234"/>
        <v>INSTALACAO DE UM CONJUNTO DE 8 PONTOS DE LUZ,APARENTE,EQUIVALENTE A 10 VARAS DE ELETRODUTO RIGIDO,DE ACO CARBONO ESMALTADO,DE 3/4",80,00M DE FIO 2,5MM2,CAIXAS,CONEXOES,LUVAS,CURVAE INTERRUPTOR DE SOBREPOR COM PLACA FOSFORESCENTE</v>
      </c>
      <c r="C15042" s="115" t="s">
        <v>47606</v>
      </c>
      <c r="D15042" s="115" t="s">
        <v>47819</v>
      </c>
      <c r="E15042" s="115" t="s">
        <v>47820</v>
      </c>
      <c r="F15042" s="115" t="s">
        <v>47816</v>
      </c>
      <c r="I15042" s="115" t="s">
        <v>6</v>
      </c>
      <c r="J15042" s="115">
        <v>1156.0899999999999</v>
      </c>
    </row>
    <row r="15043" spans="1:10" hidden="1">
      <c r="A15043" s="115" t="s">
        <v>15232</v>
      </c>
      <c r="B15043" s="115" t="str">
        <f t="shared" si="234"/>
        <v>INSTALACAO DE UM CONJUNTO DE 8 PONTOS DE LUZ,APARENTE,EQUIVALENTE A 10 VARAS DE ELETRODUTO RIGIDO,DE ACO CARBONO ESMALTADO,DE 3/4",80,00M DE FIO 2,5MM2,CAIXAS,CONEXOES,LUVAS,CURVAE INTERRUPTOR DE SOBREPOR COM PLACA FOSFORESCENTE</v>
      </c>
      <c r="C15043" s="115" t="s">
        <v>47606</v>
      </c>
      <c r="D15043" s="115" t="s">
        <v>47819</v>
      </c>
      <c r="E15043" s="115" t="s">
        <v>47820</v>
      </c>
      <c r="F15043" s="115" t="s">
        <v>47816</v>
      </c>
      <c r="I15043" s="115" t="s">
        <v>6</v>
      </c>
      <c r="J15043" s="115">
        <v>1059.27</v>
      </c>
    </row>
    <row r="15044" spans="1:10" hidden="1">
      <c r="A15044" s="115" t="s">
        <v>15233</v>
      </c>
      <c r="B15044" s="115" t="str">
        <f t="shared" si="234"/>
        <v>INSTALACAO DE UM CONJUNTO DE 2 PONTOS DE LUZ,APARENTE,EQUIVALENTE A 3 VARAS DE ELETRODUTO RIGIDO,DE ACO CARBONO ESMALTADO,DE 3/4",20,00M DE FIO 2,5MM2,CAIXAS,CONEXOES,LUVAS E CONSIDERANDO O CONTROLE DOS PONTOS DIRETO NO Q.D.L</v>
      </c>
      <c r="C15044" s="115" t="s">
        <v>47542</v>
      </c>
      <c r="D15044" s="115" t="s">
        <v>47821</v>
      </c>
      <c r="E15044" s="115" t="s">
        <v>47822</v>
      </c>
      <c r="F15044" s="115" t="s">
        <v>47823</v>
      </c>
      <c r="I15044" s="115" t="s">
        <v>6</v>
      </c>
      <c r="J15044" s="115">
        <v>400.5</v>
      </c>
    </row>
    <row r="15045" spans="1:10" hidden="1">
      <c r="A15045" s="115" t="s">
        <v>15234</v>
      </c>
      <c r="B15045" s="115" t="str">
        <f t="shared" ref="B15045:B15108" si="235">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15" t="s">
        <v>47542</v>
      </c>
      <c r="D15045" s="115" t="s">
        <v>47821</v>
      </c>
      <c r="E15045" s="115" t="s">
        <v>47822</v>
      </c>
      <c r="F15045" s="115" t="s">
        <v>47823</v>
      </c>
      <c r="I15045" s="115" t="s">
        <v>6</v>
      </c>
      <c r="J15045" s="115">
        <v>362.36</v>
      </c>
    </row>
    <row r="15046" spans="1:10" hidden="1">
      <c r="A15046" s="115" t="s">
        <v>15235</v>
      </c>
      <c r="B15046" s="115" t="str">
        <f t="shared" si="235"/>
        <v>INSTALACAO DE UM CONJUNTO DE 3 PONTOS DE LUZ,APARENTE,EQUIVALENTE A 5 VARAS DE ELETRODUTO RIGIDO,DE ACO CARBONO ESMALTADO,DE 3/4",30,00M DE FIO 2,5MM2,CAIXAS,CONEXOES,LUVAS E CONSIDERANDO O CONTROLE DOS PONTOS DIRETO NO Q.D.L.</v>
      </c>
      <c r="C15046" s="115" t="s">
        <v>47557</v>
      </c>
      <c r="D15046" s="115" t="s">
        <v>47806</v>
      </c>
      <c r="E15046" s="115" t="s">
        <v>47824</v>
      </c>
      <c r="F15046" s="115" t="s">
        <v>47825</v>
      </c>
      <c r="I15046" s="115" t="s">
        <v>6</v>
      </c>
      <c r="J15046" s="115">
        <v>508.68</v>
      </c>
    </row>
    <row r="15047" spans="1:10" hidden="1">
      <c r="A15047" s="115" t="s">
        <v>15236</v>
      </c>
      <c r="B15047" s="115" t="str">
        <f t="shared" si="235"/>
        <v>INSTALACAO DE UM CONJUNTO DE 3 PONTOS DE LUZ,APARENTE,EQUIVALENTE A 5 VARAS DE ELETRODUTO RIGIDO,DE ACO CARBONO ESMALTADO,DE 3/4",30,00M DE FIO 2,5MM2,CAIXAS,CONEXOES,LUVAS E CONSIDERANDO O CONTROLE DOS PONTOS DIRETO NO Q.D.L.</v>
      </c>
      <c r="C15047" s="115" t="s">
        <v>47557</v>
      </c>
      <c r="D15047" s="115" t="s">
        <v>47806</v>
      </c>
      <c r="E15047" s="115" t="s">
        <v>47824</v>
      </c>
      <c r="F15047" s="115" t="s">
        <v>47825</v>
      </c>
      <c r="I15047" s="115" t="s">
        <v>6</v>
      </c>
      <c r="J15047" s="115">
        <v>465.41</v>
      </c>
    </row>
    <row r="15048" spans="1:10" hidden="1">
      <c r="A15048" s="115" t="s">
        <v>15237</v>
      </c>
      <c r="B15048" s="115" t="str">
        <f t="shared" si="235"/>
        <v>INSTALACAO DE UM CONJUNTO DE 4 PONTOS DE LUZ,APARENTE,EQUIVALENTE A 6 VARAS DE ELETRODUTO RIGIDO,DE ACO CARBONO ESMALTADO,DE 3/4",40,00M DE FIO 2,5MM2,CAIXAS,CONEXOES,LUVAS E CONSIDERANDO O CONTROLE DOS PONTOS DIRETO NO Q.D.L.</v>
      </c>
      <c r="C15048" s="115" t="s">
        <v>47567</v>
      </c>
      <c r="D15048" s="115" t="s">
        <v>47809</v>
      </c>
      <c r="E15048" s="115" t="s">
        <v>47826</v>
      </c>
      <c r="F15048" s="115" t="s">
        <v>47825</v>
      </c>
      <c r="I15048" s="115" t="s">
        <v>6</v>
      </c>
      <c r="J15048" s="115">
        <v>592.54999999999995</v>
      </c>
    </row>
    <row r="15049" spans="1:10" hidden="1">
      <c r="A15049" s="115" t="s">
        <v>15238</v>
      </c>
      <c r="B15049" s="115" t="str">
        <f t="shared" si="235"/>
        <v>INSTALACAO DE UM CONJUNTO DE 4 PONTOS DE LUZ,APARENTE,EQUIVALENTE A 6 VARAS DE ELETRODUTO RIGIDO,DE ACO CARBONO ESMALTADO,DE 3/4",40,00M DE FIO 2,5MM2,CAIXAS,CONEXOES,LUVAS E CONSIDERANDO O CONTROLE DOS PONTOS DIRETO NO Q.D.L.</v>
      </c>
      <c r="C15049" s="115" t="s">
        <v>47567</v>
      </c>
      <c r="D15049" s="115" t="s">
        <v>47809</v>
      </c>
      <c r="E15049" s="115" t="s">
        <v>47826</v>
      </c>
      <c r="F15049" s="115" t="s">
        <v>47825</v>
      </c>
      <c r="I15049" s="115" t="s">
        <v>6</v>
      </c>
      <c r="J15049" s="115">
        <v>543.98</v>
      </c>
    </row>
    <row r="15050" spans="1:10" hidden="1">
      <c r="A15050" s="115" t="s">
        <v>15239</v>
      </c>
      <c r="B15050" s="115" t="str">
        <f t="shared" si="235"/>
        <v>INSTALACAO DE UM CONJUNTO DE 5 PONTOS DE LUZ,APARENTE,EQUIVALENTE A 7 VARAS DE ELETRODUTO RIGIDO,DE ACO CARBONO ESMALTADO,DE 3/4",45,00M DE FIO 2,5MM2,CAIXAS,CONEXOES,LUVAS E CONSIDERANDO O CONTROLE DOS PONTOS DIRETO NO Q.D.L.</v>
      </c>
      <c r="C15050" s="115" t="s">
        <v>47579</v>
      </c>
      <c r="D15050" s="115" t="s">
        <v>47812</v>
      </c>
      <c r="E15050" s="115" t="s">
        <v>47827</v>
      </c>
      <c r="F15050" s="115" t="s">
        <v>47825</v>
      </c>
      <c r="I15050" s="115" t="s">
        <v>6</v>
      </c>
      <c r="J15050" s="115">
        <v>691.54</v>
      </c>
    </row>
    <row r="15051" spans="1:10" hidden="1">
      <c r="A15051" s="115" t="s">
        <v>15240</v>
      </c>
      <c r="B15051" s="115" t="str">
        <f t="shared" si="235"/>
        <v>INSTALACAO DE UM CONJUNTO DE 5 PONTOS DE LUZ,APARENTE,EQUIVALENTE A 7 VARAS DE ELETRODUTO RIGIDO,DE ACO CARBONO ESMALTADO,DE 3/4",45,00M DE FIO 2,5MM2,CAIXAS,CONEXOES,LUVAS E CONSIDERANDO O CONTROLE DOS PONTOS DIRETO NO Q.D.L.</v>
      </c>
      <c r="C15051" s="115" t="s">
        <v>47579</v>
      </c>
      <c r="D15051" s="115" t="s">
        <v>47812</v>
      </c>
      <c r="E15051" s="115" t="s">
        <v>47827</v>
      </c>
      <c r="F15051" s="115" t="s">
        <v>47825</v>
      </c>
      <c r="I15051" s="115" t="s">
        <v>6</v>
      </c>
      <c r="J15051" s="115">
        <v>634.52</v>
      </c>
    </row>
    <row r="15052" spans="1:10" hidden="1">
      <c r="A15052" s="115" t="s">
        <v>15241</v>
      </c>
      <c r="B15052" s="115" t="str">
        <f t="shared" si="235"/>
        <v>INSTALACAO DE UM CONJUNTO DE 6 PONTOS DE LUZ,APARENTE,EQUIVALENTE A 8 VARAS DE ELETRODUTO RIGIDO,DE ACO CARBONO ESMALTADO,DE 3/4",53,00M DE FIO 2,5MM2,CAIXAS,CONEXOES,LUVAS E CONSIDERANDO O CONTROLE DOS PONTOS DIRETO NO Q.D.L.</v>
      </c>
      <c r="C15052" s="115" t="s">
        <v>47592</v>
      </c>
      <c r="D15052" s="115" t="s">
        <v>47814</v>
      </c>
      <c r="E15052" s="115" t="s">
        <v>47828</v>
      </c>
      <c r="F15052" s="115" t="s">
        <v>47825</v>
      </c>
      <c r="I15052" s="115" t="s">
        <v>6</v>
      </c>
      <c r="J15052" s="115">
        <v>956.96</v>
      </c>
    </row>
    <row r="15053" spans="1:10" hidden="1">
      <c r="A15053" s="115" t="s">
        <v>15242</v>
      </c>
      <c r="B15053" s="115" t="str">
        <f t="shared" si="235"/>
        <v>INSTALACAO DE UM CONJUNTO DE 6 PONTOS DE LUZ,APARENTE,EQUIVALENTE A 8 VARAS DE ELETRODUTO RIGIDO,DE ACO CARBONO ESMALTADO,DE 3/4",53,00M DE FIO 2,5MM2,CAIXAS,CONEXOES,LUVAS E CONSIDERANDO O CONTROLE DOS PONTOS DIRETO NO Q.D.L.</v>
      </c>
      <c r="C15053" s="115" t="s">
        <v>47592</v>
      </c>
      <c r="D15053" s="115" t="s">
        <v>47814</v>
      </c>
      <c r="E15053" s="115" t="s">
        <v>47828</v>
      </c>
      <c r="F15053" s="115" t="s">
        <v>47825</v>
      </c>
      <c r="I15053" s="115" t="s">
        <v>6</v>
      </c>
      <c r="J15053" s="115">
        <v>891</v>
      </c>
    </row>
    <row r="15054" spans="1:10" hidden="1">
      <c r="A15054" s="115" t="s">
        <v>15243</v>
      </c>
      <c r="B15054" s="115" t="str">
        <f t="shared" si="235"/>
        <v>INSTALACAO DE UM CONJUNTO DE 8 PONTOS DE LUZ,APARENTE,EQUIVALENTE A 9 VARAS DE ELETRODUTO RIGIDO,DE ACO CARBONO ESMALTADO,DE 3/4",57,00M DE FIO 2,5MM2,CAIXAS,CONEXOES,LUVAS E CONSIDERANDO O CONTROLE DOS PONTOS DIRETO NO Q.D.L.</v>
      </c>
      <c r="C15054" s="115" t="s">
        <v>47606</v>
      </c>
      <c r="D15054" s="115" t="s">
        <v>47817</v>
      </c>
      <c r="E15054" s="115" t="s">
        <v>47829</v>
      </c>
      <c r="F15054" s="115" t="s">
        <v>47825</v>
      </c>
      <c r="I15054" s="115" t="s">
        <v>6</v>
      </c>
      <c r="J15054" s="115">
        <v>1088.01</v>
      </c>
    </row>
    <row r="15055" spans="1:10" hidden="1">
      <c r="A15055" s="115" t="s">
        <v>15244</v>
      </c>
      <c r="B15055" s="115" t="str">
        <f t="shared" si="235"/>
        <v>INSTALACAO DE UM CONJUNTO DE 8 PONTOS DE LUZ,APARENTE,EQUIVALENTE A 9 VARAS DE ELETRODUTO RIGIDO,DE ACO CARBONO ESMALTADO,DE 3/4",57,00M DE FIO 2,5MM2,CAIXAS,CONEXOES,LUVAS E CONSIDERANDO O CONTROLE DOS PONTOS DIRETO NO Q.D.L.</v>
      </c>
      <c r="C15055" s="115" t="s">
        <v>47606</v>
      </c>
      <c r="D15055" s="115" t="s">
        <v>47817</v>
      </c>
      <c r="E15055" s="115" t="s">
        <v>47829</v>
      </c>
      <c r="F15055" s="115" t="s">
        <v>47825</v>
      </c>
      <c r="I15055" s="115" t="s">
        <v>6</v>
      </c>
      <c r="J15055" s="115">
        <v>1012.08</v>
      </c>
    </row>
    <row r="15056" spans="1:10" hidden="1">
      <c r="A15056" s="115" t="s">
        <v>15245</v>
      </c>
      <c r="B15056" s="115" t="str">
        <f t="shared" si="235"/>
        <v>INSTALACAO DE PONTO DE FORCA ATE 2CV EQUIVALENTE A 2 VARAS DE ELETRODUTO RIGIDO,DE ACO CARBONO ESMALTADO,DE 1/2",20,00MDE FIO 2,5MM2,CAIXAS,ABRACADEIRAS E CONEXOES</v>
      </c>
      <c r="C15056" s="115" t="s">
        <v>47830</v>
      </c>
      <c r="D15056" s="115" t="s">
        <v>47831</v>
      </c>
      <c r="E15056" s="115" t="s">
        <v>47832</v>
      </c>
      <c r="I15056" s="115" t="s">
        <v>6</v>
      </c>
      <c r="J15056" s="115">
        <v>476.17</v>
      </c>
    </row>
    <row r="15057" spans="1:10" hidden="1">
      <c r="A15057" s="115" t="s">
        <v>15246</v>
      </c>
      <c r="B15057" s="115" t="str">
        <f t="shared" si="235"/>
        <v>INSTALACAO DE PONTO DE FORCA ATE 2CV EQUIVALENTE A 2 VARAS DE ELETRODUTO RIGIDO,DE ACO CARBONO ESMALTADO,DE 1/2",20,00MDE FIO 2,5MM2,CAIXAS,ABRACADEIRAS E CONEXOES</v>
      </c>
      <c r="C15057" s="115" t="s">
        <v>47830</v>
      </c>
      <c r="D15057" s="115" t="s">
        <v>47831</v>
      </c>
      <c r="E15057" s="115" t="s">
        <v>47832</v>
      </c>
      <c r="I15057" s="115" t="s">
        <v>6</v>
      </c>
      <c r="J15057" s="115">
        <v>424.77</v>
      </c>
    </row>
    <row r="15058" spans="1:10" hidden="1">
      <c r="A15058" s="115" t="s">
        <v>15247</v>
      </c>
      <c r="B15058" s="115" t="str">
        <f t="shared" si="235"/>
        <v>INSTALACAO DE PONTO DE FORCA ATE 4CV EQUIVALENTE A 2 VARAS DE ELETRODUTO RIGIDO,DE ACO CARBONO ESMALTADO,DE 3/4",20,00MDE FIO 4MM2,CAIXAS,ABRACADEIRAS E CONEXOES</v>
      </c>
      <c r="C15058" s="115" t="s">
        <v>47833</v>
      </c>
      <c r="D15058" s="115" t="s">
        <v>47834</v>
      </c>
      <c r="E15058" s="115" t="s">
        <v>47835</v>
      </c>
      <c r="I15058" s="115" t="s">
        <v>6</v>
      </c>
      <c r="J15058" s="115">
        <v>538.04</v>
      </c>
    </row>
    <row r="15059" spans="1:10" hidden="1">
      <c r="A15059" s="115" t="s">
        <v>15248</v>
      </c>
      <c r="B15059" s="115" t="str">
        <f t="shared" si="235"/>
        <v>INSTALACAO DE PONTO DE FORCA ATE 4CV EQUIVALENTE A 2 VARAS DE ELETRODUTO RIGIDO,DE ACO CARBONO ESMALTADO,DE 3/4",20,00MDE FIO 4MM2,CAIXAS,ABRACADEIRAS E CONEXOES</v>
      </c>
      <c r="C15059" s="115" t="s">
        <v>47833</v>
      </c>
      <c r="D15059" s="115" t="s">
        <v>47834</v>
      </c>
      <c r="E15059" s="115" t="s">
        <v>47835</v>
      </c>
      <c r="I15059" s="115" t="s">
        <v>6</v>
      </c>
      <c r="J15059" s="115">
        <v>481.5</v>
      </c>
    </row>
    <row r="15060" spans="1:10" hidden="1">
      <c r="A15060" s="115" t="s">
        <v>15249</v>
      </c>
      <c r="B15060" s="115" t="str">
        <f t="shared" si="235"/>
        <v>INSTALACAO DE PONTO DE FORCA PARA 5CV EQUIVALENTE A 2 VARASDE ELETRODUTO RIGIDO,DE ACO CARBONO ESMALTADO,DE 3/4",20,00M DE FIO 4MM2,CAIXAS,ABRACADEIRAS E CONEXOES</v>
      </c>
      <c r="C15060" s="115" t="s">
        <v>47836</v>
      </c>
      <c r="D15060" s="115" t="s">
        <v>47837</v>
      </c>
      <c r="E15060" s="115" t="s">
        <v>47838</v>
      </c>
      <c r="I15060" s="115" t="s">
        <v>6</v>
      </c>
      <c r="J15060" s="115">
        <v>615</v>
      </c>
    </row>
    <row r="15061" spans="1:10" hidden="1">
      <c r="A15061" s="115" t="s">
        <v>15250</v>
      </c>
      <c r="B15061" s="115" t="str">
        <f t="shared" si="235"/>
        <v>INSTALACAO DE PONTO DE FORCA PARA 5CV EQUIVALENTE A 2 VARASDE ELETRODUTO RIGIDO,DE ACO CARBONO ESMALTADO,DE 3/4",20,00M DE FIO 4MM2,CAIXAS,ABRACADEIRAS E CONEXOES</v>
      </c>
      <c r="C15061" s="115" t="s">
        <v>47836</v>
      </c>
      <c r="D15061" s="115" t="s">
        <v>47837</v>
      </c>
      <c r="E15061" s="115" t="s">
        <v>47838</v>
      </c>
      <c r="I15061" s="115" t="s">
        <v>6</v>
      </c>
      <c r="J15061" s="115">
        <v>548.17999999999995</v>
      </c>
    </row>
    <row r="15062" spans="1:10" hidden="1">
      <c r="A15062" s="115" t="s">
        <v>15251</v>
      </c>
      <c r="B15062" s="115" t="str">
        <f t="shared" si="235"/>
        <v>INSTALACAO DE PONTO DE FORCA PARA 10CV EQUIVALENTE A 2 VARAS DE ELETRODUTO RIGIDO,DE ACO CARBONO ESMALTADO,DE 1",20,00MDE FIO 6MM2,CAIXAS,ABRACADEIRAS E CONEXOES</v>
      </c>
      <c r="C15062" s="115" t="s">
        <v>47839</v>
      </c>
      <c r="D15062" s="115" t="s">
        <v>47840</v>
      </c>
      <c r="E15062" s="115" t="s">
        <v>47841</v>
      </c>
      <c r="I15062" s="115" t="s">
        <v>6</v>
      </c>
      <c r="J15062" s="115">
        <v>770</v>
      </c>
    </row>
    <row r="15063" spans="1:10" hidden="1">
      <c r="A15063" s="115" t="s">
        <v>15252</v>
      </c>
      <c r="B15063" s="115" t="str">
        <f t="shared" si="235"/>
        <v>INSTALACAO DE PONTO DE FORCA PARA 10CV EQUIVALENTE A 2 VARAS DE ELETRODUTO RIGIDO,DE ACO CARBONO ESMALTADO,DE 1",20,00MDE FIO 6MM2,CAIXAS,ABRACADEIRAS E CONEXOES</v>
      </c>
      <c r="C15063" s="115" t="s">
        <v>47839</v>
      </c>
      <c r="D15063" s="115" t="s">
        <v>47840</v>
      </c>
      <c r="E15063" s="115" t="s">
        <v>47841</v>
      </c>
      <c r="I15063" s="115" t="s">
        <v>6</v>
      </c>
      <c r="J15063" s="115">
        <v>687.77</v>
      </c>
    </row>
    <row r="15064" spans="1:10" hidden="1">
      <c r="A15064" s="115" t="s">
        <v>15253</v>
      </c>
      <c r="B15064" s="115" t="str">
        <f t="shared" si="235"/>
        <v>INSTALACAO DE PONTO DE FORCA PARA 15CV EQUIVALENTE A 2 VARAS DE ELETRODUTO RIGIDO,DE ACO CARBONO ESMALTADO,DE 1.1/2",20,00M DE FIO 10MM2,CAIXAS,ABRACADEIRAS E CONEXOES</v>
      </c>
      <c r="C15064" s="115" t="s">
        <v>47842</v>
      </c>
      <c r="D15064" s="115" t="s">
        <v>47843</v>
      </c>
      <c r="E15064" s="115" t="s">
        <v>47844</v>
      </c>
      <c r="I15064" s="115" t="s">
        <v>6</v>
      </c>
      <c r="J15064" s="115">
        <v>933.64</v>
      </c>
    </row>
    <row r="15065" spans="1:10" hidden="1">
      <c r="A15065" s="115" t="s">
        <v>15254</v>
      </c>
      <c r="B15065" s="115" t="str">
        <f t="shared" si="235"/>
        <v>INSTALACAO DE PONTO DE FORCA PARA 15CV EQUIVALENTE A 2 VARAS DE ELETRODUTO RIGIDO,DE ACO CARBONO ESMALTADO,DE 1.1/2",20,00M DE FIO 10MM2,CAIXAS,ABRACADEIRAS E CONEXOES</v>
      </c>
      <c r="C15065" s="115" t="s">
        <v>47842</v>
      </c>
      <c r="D15065" s="115" t="s">
        <v>47843</v>
      </c>
      <c r="E15065" s="115" t="s">
        <v>47844</v>
      </c>
      <c r="I15065" s="115" t="s">
        <v>6</v>
      </c>
      <c r="J15065" s="115">
        <v>841.13</v>
      </c>
    </row>
    <row r="15066" spans="1:10" hidden="1">
      <c r="A15066" s="115" t="s">
        <v>15255</v>
      </c>
      <c r="B15066" s="115" t="str">
        <f t="shared" si="235"/>
        <v>INSTALACAO DE PONTO DE TOMADA,EQUIVALENTE A 2 VARAS DE ELETRODUTO RIGIDO,DE ACO CARBONO ESMALTADO,DE 3/4",12,00M DE FIO2,5MM2,CAIXAS,ABRACADEIRAS,CONEXOES E TOMADA DE SOBREPOR COM PLACA FOSFORESCENTE</v>
      </c>
      <c r="C15066" s="115" t="s">
        <v>47845</v>
      </c>
      <c r="D15066" s="115" t="s">
        <v>47846</v>
      </c>
      <c r="E15066" s="115" t="s">
        <v>47847</v>
      </c>
      <c r="F15066" s="115" t="s">
        <v>47848</v>
      </c>
      <c r="I15066" s="115" t="s">
        <v>6</v>
      </c>
      <c r="J15066" s="115">
        <v>278.62</v>
      </c>
    </row>
    <row r="15067" spans="1:10" hidden="1">
      <c r="A15067" s="115" t="s">
        <v>15256</v>
      </c>
      <c r="B15067" s="115" t="str">
        <f t="shared" si="235"/>
        <v>INSTALACAO DE PONTO DE TOMADA,EQUIVALENTE A 2 VARAS DE ELETRODUTO RIGIDO,DE ACO CARBONO ESMALTADO,DE 3/4",12,00M DE FIO2,5MM2,CAIXAS,ABRACADEIRAS,CONEXOES E TOMADA DE SOBREPOR COM PLACA FOSFORESCENTE</v>
      </c>
      <c r="C15067" s="115" t="s">
        <v>47845</v>
      </c>
      <c r="D15067" s="115" t="s">
        <v>47846</v>
      </c>
      <c r="E15067" s="115" t="s">
        <v>47847</v>
      </c>
      <c r="F15067" s="115" t="s">
        <v>47848</v>
      </c>
      <c r="I15067" s="115" t="s">
        <v>6</v>
      </c>
      <c r="J15067" s="115">
        <v>253.34</v>
      </c>
    </row>
    <row r="15068" spans="1:10" hidden="1">
      <c r="A15068" s="115" t="s">
        <v>15257</v>
      </c>
      <c r="B15068" s="115" t="str">
        <f t="shared" si="235"/>
        <v>INSTALACAO DE UM CONJUNTO DE 2 TOMADAS,EQUIVALENTE A 3 VARAS DE ELETRODUTO RIGIDO,DE ACO CARBONO ESMALTADO,DE 3/4",18,00M DE FIO 2,5MM2,CAIXAS,ABRACADEIRAS,CONEXOES E TOMADA DE SOBREPOR COM PLACA FOSFORESCENTE</v>
      </c>
      <c r="C15068" s="115" t="s">
        <v>47849</v>
      </c>
      <c r="D15068" s="115" t="s">
        <v>47850</v>
      </c>
      <c r="E15068" s="115" t="s">
        <v>47851</v>
      </c>
      <c r="F15068" s="115" t="s">
        <v>47852</v>
      </c>
      <c r="I15068" s="115" t="s">
        <v>6</v>
      </c>
      <c r="J15068" s="115">
        <v>362.9</v>
      </c>
    </row>
    <row r="15069" spans="1:10" hidden="1">
      <c r="A15069" s="115" t="s">
        <v>15258</v>
      </c>
      <c r="B15069" s="115" t="str">
        <f t="shared" si="235"/>
        <v>INSTALACAO DE UM CONJUNTO DE 2 TOMADAS,EQUIVALENTE A 3 VARAS DE ELETRODUTO RIGIDO,DE ACO CARBONO ESMALTADO,DE 3/4",18,00M DE FIO 2,5MM2,CAIXAS,ABRACADEIRAS,CONEXOES E TOMADA DE SOBREPOR COM PLACA FOSFORESCENTE</v>
      </c>
      <c r="C15069" s="115" t="s">
        <v>47849</v>
      </c>
      <c r="D15069" s="115" t="s">
        <v>47850</v>
      </c>
      <c r="E15069" s="115" t="s">
        <v>47851</v>
      </c>
      <c r="F15069" s="115" t="s">
        <v>47852</v>
      </c>
      <c r="I15069" s="115" t="s">
        <v>6</v>
      </c>
      <c r="J15069" s="115">
        <v>332.47</v>
      </c>
    </row>
    <row r="15070" spans="1:10" hidden="1">
      <c r="A15070" s="115" t="s">
        <v>15259</v>
      </c>
      <c r="B15070" s="115" t="str">
        <f t="shared" si="235"/>
        <v>INSTALACAO DE UM CONJUNTO DE 3 TOMADAS,EQUIVALENTE A 4 VARAS DE ELETRODUTO RIGIDO,DE ACO CARBONO ESMALTADO,DE 3/4",25,00M DE FIO 2,5MM2,CAIXAS,ABRACADEIRAS,CONEXOES E TOMADA DE SOBREPOR COM PLACA FOSFORESCENTE</v>
      </c>
      <c r="C15070" s="115" t="s">
        <v>47853</v>
      </c>
      <c r="D15070" s="115" t="s">
        <v>47854</v>
      </c>
      <c r="E15070" s="115" t="s">
        <v>47851</v>
      </c>
      <c r="F15070" s="115" t="s">
        <v>47852</v>
      </c>
      <c r="I15070" s="115" t="s">
        <v>6</v>
      </c>
      <c r="J15070" s="115">
        <v>448.84</v>
      </c>
    </row>
    <row r="15071" spans="1:10" hidden="1">
      <c r="A15071" s="115" t="s">
        <v>15260</v>
      </c>
      <c r="B15071" s="115" t="str">
        <f t="shared" si="235"/>
        <v>INSTALACAO DE UM CONJUNTO DE 3 TOMADAS,EQUIVALENTE A 4 VARAS DE ELETRODUTO RIGIDO,DE ACO CARBONO ESMALTADO,DE 3/4",25,00M DE FIO 2,5MM2,CAIXAS,ABRACADEIRAS,CONEXOES E TOMADA DE SOBREPOR COM PLACA FOSFORESCENTE</v>
      </c>
      <c r="C15071" s="115" t="s">
        <v>47853</v>
      </c>
      <c r="D15071" s="115" t="s">
        <v>47854</v>
      </c>
      <c r="E15071" s="115" t="s">
        <v>47851</v>
      </c>
      <c r="F15071" s="115" t="s">
        <v>47852</v>
      </c>
      <c r="I15071" s="115" t="s">
        <v>6</v>
      </c>
      <c r="J15071" s="115">
        <v>413.28</v>
      </c>
    </row>
    <row r="15072" spans="1:10" hidden="1">
      <c r="A15072" s="115" t="s">
        <v>15261</v>
      </c>
      <c r="B15072" s="115" t="str">
        <f t="shared" si="235"/>
        <v>INSTALACAO DE UM CONJUNTO DE 4 TOMADAS,EQUIVALENTE A 5 VARAS DE ELETRODUTO RIGIDO,DE ACO CARBONO ESMALTADO,DE 3/4",30,00M DE FIO 2,5MM2,CAIXAS,ABRACADEIRAS,CONEXOES E TOMADA DE SOBREPOR COM PLACA FOSFORESCENTE</v>
      </c>
      <c r="C15072" s="115" t="s">
        <v>47855</v>
      </c>
      <c r="D15072" s="115" t="s">
        <v>47856</v>
      </c>
      <c r="E15072" s="115" t="s">
        <v>47851</v>
      </c>
      <c r="F15072" s="115" t="s">
        <v>47852</v>
      </c>
      <c r="I15072" s="115" t="s">
        <v>6</v>
      </c>
      <c r="J15072" s="115">
        <v>531.44000000000005</v>
      </c>
    </row>
    <row r="15073" spans="1:10" hidden="1">
      <c r="A15073" s="115" t="s">
        <v>15262</v>
      </c>
      <c r="B15073" s="115" t="str">
        <f t="shared" si="235"/>
        <v>INSTALACAO DE UM CONJUNTO DE 4 TOMADAS,EQUIVALENTE A 5 VARAS DE ELETRODUTO RIGIDO,DE ACO CARBONO ESMALTADO,DE 3/4",30,00M DE FIO 2,5MM2,CAIXAS,ABRACADEIRAS,CONEXOES E TOMADA DE SOBREPOR COM PLACA FOSFORESCENTE</v>
      </c>
      <c r="C15073" s="115" t="s">
        <v>47855</v>
      </c>
      <c r="D15073" s="115" t="s">
        <v>47856</v>
      </c>
      <c r="E15073" s="115" t="s">
        <v>47851</v>
      </c>
      <c r="F15073" s="115" t="s">
        <v>47852</v>
      </c>
      <c r="I15073" s="115" t="s">
        <v>6</v>
      </c>
      <c r="J15073" s="115">
        <v>490.74</v>
      </c>
    </row>
    <row r="15074" spans="1:10" hidden="1">
      <c r="A15074" s="115" t="s">
        <v>15263</v>
      </c>
      <c r="B15074" s="115" t="str">
        <f t="shared" si="235"/>
        <v>TERMINAL MECANICO DE PRESSAO PARA LIGACAO DE UM CABO A BARRAMENTO,FABRICADO EM BRONZE,COM BITOLAS DE 1,5 A 10MM2.FORNECIMENTO E COLOCACAO</v>
      </c>
      <c r="C15074" s="115" t="s">
        <v>47857</v>
      </c>
      <c r="D15074" s="115" t="s">
        <v>47858</v>
      </c>
      <c r="E15074" s="115" t="s">
        <v>35511</v>
      </c>
      <c r="I15074" s="115" t="s">
        <v>6</v>
      </c>
      <c r="J15074" s="115">
        <v>13.4</v>
      </c>
    </row>
    <row r="15075" spans="1:10" hidden="1">
      <c r="A15075" s="115" t="s">
        <v>15264</v>
      </c>
      <c r="B15075" s="115" t="str">
        <f t="shared" si="235"/>
        <v>TERMINAL MECANICO DE PRESSAO PARA LIGACAO DE UM CABO A BARRAMENTO,FABRICADO EM BRONZE,COM BITOLAS DE 1,5 A 10MM2.FORNECIMENTO E COLOCACAO</v>
      </c>
      <c r="C15075" s="115" t="s">
        <v>47857</v>
      </c>
      <c r="D15075" s="115" t="s">
        <v>47858</v>
      </c>
      <c r="E15075" s="115" t="s">
        <v>35511</v>
      </c>
      <c r="I15075" s="115" t="s">
        <v>6</v>
      </c>
      <c r="J15075" s="115">
        <v>12.11</v>
      </c>
    </row>
    <row r="15076" spans="1:10" hidden="1">
      <c r="A15076" s="115" t="s">
        <v>15265</v>
      </c>
      <c r="B15076" s="115" t="str">
        <f t="shared" si="235"/>
        <v>TERMINAL MECANICO DE PRESSAO PARA LIGACAO DE UM CABO A BARRAMENTO,FABRICADO EM BRONZE,COM BITOLAS DE 10 A 25MM2.FORNECIMENTO E COLOCACAO</v>
      </c>
      <c r="C15076" s="115" t="s">
        <v>47857</v>
      </c>
      <c r="D15076" s="115" t="s">
        <v>47859</v>
      </c>
      <c r="E15076" s="115" t="s">
        <v>36737</v>
      </c>
      <c r="I15076" s="115" t="s">
        <v>6</v>
      </c>
      <c r="J15076" s="115">
        <v>14.24</v>
      </c>
    </row>
    <row r="15077" spans="1:10" hidden="1">
      <c r="A15077" s="115" t="s">
        <v>15266</v>
      </c>
      <c r="B15077" s="115" t="str">
        <f t="shared" si="235"/>
        <v>TERMINAL MECANICO DE PRESSAO PARA LIGACAO DE UM CABO A BARRAMENTO,FABRICADO EM BRONZE,COM BITOLAS DE 10 A 25MM2.FORNECIMENTO E COLOCACAO</v>
      </c>
      <c r="C15077" s="115" t="s">
        <v>47857</v>
      </c>
      <c r="D15077" s="115" t="s">
        <v>47859</v>
      </c>
      <c r="E15077" s="115" t="s">
        <v>36737</v>
      </c>
      <c r="I15077" s="115" t="s">
        <v>6</v>
      </c>
      <c r="J15077" s="115">
        <v>12.8</v>
      </c>
    </row>
    <row r="15078" spans="1:10" hidden="1">
      <c r="A15078" s="115" t="s">
        <v>15267</v>
      </c>
      <c r="B15078" s="115" t="str">
        <f t="shared" si="235"/>
        <v>TERMINAL MECANICO DE PRESSAO PARA LIGACAO DE UM CABO A BARRAMENTO,FABRICADO EM BRONZE,COM BITOLAS DE 25 A 35MM2.FORNECIMENTO E COLOCACAO</v>
      </c>
      <c r="C15078" s="115" t="s">
        <v>47857</v>
      </c>
      <c r="D15078" s="115" t="s">
        <v>47860</v>
      </c>
      <c r="E15078" s="115" t="s">
        <v>36737</v>
      </c>
      <c r="I15078" s="115" t="s">
        <v>6</v>
      </c>
      <c r="J15078" s="115">
        <v>16.86</v>
      </c>
    </row>
    <row r="15079" spans="1:10" hidden="1">
      <c r="A15079" s="115" t="s">
        <v>15268</v>
      </c>
      <c r="B15079" s="115" t="str">
        <f t="shared" si="235"/>
        <v>TERMINAL MECANICO DE PRESSAO PARA LIGACAO DE UM CABO A BARRAMENTO,FABRICADO EM BRONZE,COM BITOLAS DE 25 A 35MM2.FORNECIMENTO E COLOCACAO</v>
      </c>
      <c r="C15079" s="115" t="s">
        <v>47857</v>
      </c>
      <c r="D15079" s="115" t="s">
        <v>47860</v>
      </c>
      <c r="E15079" s="115" t="s">
        <v>36737</v>
      </c>
      <c r="I15079" s="115" t="s">
        <v>6</v>
      </c>
      <c r="J15079" s="115">
        <v>15.27</v>
      </c>
    </row>
    <row r="15080" spans="1:10" hidden="1">
      <c r="A15080" s="115" t="s">
        <v>15269</v>
      </c>
      <c r="B15080" s="115" t="str">
        <f t="shared" si="235"/>
        <v>TERMINAL MECANICO DE PRESSAO PARA LIGACAO DE UM CABO A BARRAMENTO,FABRICADO EM BRONZE,COM BITOLAS DE 50 A 70MM2.FORNECIMENTO E COLOCACAO</v>
      </c>
      <c r="C15080" s="115" t="s">
        <v>47857</v>
      </c>
      <c r="D15080" s="115" t="s">
        <v>47861</v>
      </c>
      <c r="E15080" s="115" t="s">
        <v>36737</v>
      </c>
      <c r="I15080" s="115" t="s">
        <v>6</v>
      </c>
      <c r="J15080" s="115">
        <v>20.54</v>
      </c>
    </row>
    <row r="15081" spans="1:10" hidden="1">
      <c r="A15081" s="115" t="s">
        <v>15270</v>
      </c>
      <c r="B15081" s="115" t="str">
        <f t="shared" si="235"/>
        <v>TERMINAL MECANICO DE PRESSAO PARA LIGACAO DE UM CABO A BARRAMENTO,FABRICADO EM BRONZE,COM BITOLAS DE 50 A 70MM2.FORNECIMENTO E COLOCACAO</v>
      </c>
      <c r="C15081" s="115" t="s">
        <v>47857</v>
      </c>
      <c r="D15081" s="115" t="s">
        <v>47861</v>
      </c>
      <c r="E15081" s="115" t="s">
        <v>36737</v>
      </c>
      <c r="I15081" s="115" t="s">
        <v>6</v>
      </c>
      <c r="J15081" s="115">
        <v>18.79</v>
      </c>
    </row>
    <row r="15082" spans="1:10" hidden="1">
      <c r="A15082" s="115" t="s">
        <v>15271</v>
      </c>
      <c r="B15082" s="115" t="str">
        <f t="shared" si="235"/>
        <v>TERMINAL MECANICO DE PRESSAO PARA LIGACAO DE UM CABO A BARRAMENTO,FABRICADO EM BRONZE,COM BITOLA DE 95MM2.FORNECIMENTO E COLOCACAO</v>
      </c>
      <c r="C15082" s="115" t="s">
        <v>47857</v>
      </c>
      <c r="D15082" s="115" t="s">
        <v>47862</v>
      </c>
      <c r="E15082" s="115" t="s">
        <v>41098</v>
      </c>
      <c r="I15082" s="115" t="s">
        <v>6</v>
      </c>
      <c r="J15082" s="115">
        <v>27.36</v>
      </c>
    </row>
    <row r="15083" spans="1:10" hidden="1">
      <c r="A15083" s="115" t="s">
        <v>15272</v>
      </c>
      <c r="B15083" s="115" t="str">
        <f t="shared" si="235"/>
        <v>TERMINAL MECANICO DE PRESSAO PARA LIGACAO DE UM CABO A BARRAMENTO,FABRICADO EM BRONZE,COM BITOLA DE 95MM2.FORNECIMENTO E COLOCACAO</v>
      </c>
      <c r="C15083" s="115" t="s">
        <v>47857</v>
      </c>
      <c r="D15083" s="115" t="s">
        <v>47862</v>
      </c>
      <c r="E15083" s="115" t="s">
        <v>41098</v>
      </c>
      <c r="I15083" s="115" t="s">
        <v>6</v>
      </c>
      <c r="J15083" s="115">
        <v>25.46</v>
      </c>
    </row>
    <row r="15084" spans="1:10" hidden="1">
      <c r="A15084" s="115" t="s">
        <v>15273</v>
      </c>
      <c r="B15084" s="115" t="str">
        <f t="shared" si="235"/>
        <v>TERMINAL MECANICO DE PRESSAO PARA LIGACAO DE UM CABO A BARRAMENTO,FABRICADO EM BRONZE,COM BITOLAS DE 120 A 185MM2.FORNECIMENTO E COLOCACAO</v>
      </c>
      <c r="C15084" s="115" t="s">
        <v>47857</v>
      </c>
      <c r="D15084" s="115" t="s">
        <v>47863</v>
      </c>
      <c r="E15084" s="115" t="s">
        <v>37184</v>
      </c>
      <c r="I15084" s="115" t="s">
        <v>6</v>
      </c>
      <c r="J15084" s="115">
        <v>32.299999999999997</v>
      </c>
    </row>
    <row r="15085" spans="1:10" hidden="1">
      <c r="A15085" s="115" t="s">
        <v>15274</v>
      </c>
      <c r="B15085" s="115" t="str">
        <f t="shared" si="235"/>
        <v>TERMINAL MECANICO DE PRESSAO PARA LIGACAO DE UM CABO A BARRAMENTO,FABRICADO EM BRONZE,COM BITOLAS DE 120 A 185MM2.FORNECIMENTO E COLOCACAO</v>
      </c>
      <c r="C15085" s="115" t="s">
        <v>47857</v>
      </c>
      <c r="D15085" s="115" t="s">
        <v>47863</v>
      </c>
      <c r="E15085" s="115" t="s">
        <v>37184</v>
      </c>
      <c r="I15085" s="115" t="s">
        <v>6</v>
      </c>
      <c r="J15085" s="115">
        <v>30.24</v>
      </c>
    </row>
    <row r="15086" spans="1:10" hidden="1">
      <c r="A15086" s="115" t="s">
        <v>15275</v>
      </c>
      <c r="B15086" s="115" t="str">
        <f t="shared" si="235"/>
        <v>TERMINAL MECANICO DE PRESSAO PARA LIGACAO DE UM CABO A BARRAMENTO,FABRICADO EM BRONZE,COM BITOLAS DE 185 A 240MM2.FORNECIMENTO E COLOCACAO</v>
      </c>
      <c r="C15086" s="115" t="s">
        <v>47857</v>
      </c>
      <c r="D15086" s="115" t="s">
        <v>47864</v>
      </c>
      <c r="E15086" s="115" t="s">
        <v>37184</v>
      </c>
      <c r="I15086" s="115" t="s">
        <v>6</v>
      </c>
      <c r="J15086" s="115">
        <v>42.58</v>
      </c>
    </row>
    <row r="15087" spans="1:10" hidden="1">
      <c r="A15087" s="115" t="s">
        <v>15276</v>
      </c>
      <c r="B15087" s="115" t="str">
        <f t="shared" si="235"/>
        <v>TERMINAL MECANICO DE PRESSAO PARA LIGACAO DE UM CABO A BARRAMENTO,FABRICADO EM BRONZE,COM BITOLAS DE 185 A 240MM2.FORNECIMENTO E COLOCACAO</v>
      </c>
      <c r="C15087" s="115" t="s">
        <v>47857</v>
      </c>
      <c r="D15087" s="115" t="s">
        <v>47864</v>
      </c>
      <c r="E15087" s="115" t="s">
        <v>37184</v>
      </c>
      <c r="I15087" s="115" t="s">
        <v>6</v>
      </c>
      <c r="J15087" s="115">
        <v>40.369999999999997</v>
      </c>
    </row>
    <row r="15088" spans="1:10" hidden="1">
      <c r="A15088" s="115" t="s">
        <v>15277</v>
      </c>
      <c r="B15088" s="115" t="str">
        <f t="shared" si="235"/>
        <v>TERMINAL MECANICO DE PRESSAO PARA LIGACAO DE UM CABO A BARRAMENTO,FABRICADO EM BRONZE,COM BITOLAS DE 300 A 400MM2.FORNECIMENTO E COLOCACAO</v>
      </c>
      <c r="C15088" s="115" t="s">
        <v>47857</v>
      </c>
      <c r="D15088" s="115" t="s">
        <v>47865</v>
      </c>
      <c r="E15088" s="115" t="s">
        <v>37184</v>
      </c>
      <c r="I15088" s="115" t="s">
        <v>6</v>
      </c>
      <c r="J15088" s="115">
        <v>49.27</v>
      </c>
    </row>
    <row r="15089" spans="1:10" hidden="1">
      <c r="A15089" s="115" t="s">
        <v>15278</v>
      </c>
      <c r="B15089" s="115" t="str">
        <f t="shared" si="235"/>
        <v>TERMINAL MECANICO DE PRESSAO PARA LIGACAO DE UM CABO A BARRAMENTO,FABRICADO EM BRONZE,COM BITOLAS DE 300 A 400MM2.FORNECIMENTO E COLOCACAO</v>
      </c>
      <c r="C15089" s="115" t="s">
        <v>47857</v>
      </c>
      <c r="D15089" s="115" t="s">
        <v>47865</v>
      </c>
      <c r="E15089" s="115" t="s">
        <v>37184</v>
      </c>
      <c r="I15089" s="115" t="s">
        <v>6</v>
      </c>
      <c r="J15089" s="115">
        <v>46.86</v>
      </c>
    </row>
    <row r="15090" spans="1:10" hidden="1">
      <c r="A15090" s="115" t="s">
        <v>15279</v>
      </c>
      <c r="B15090" s="115" t="str">
        <f t="shared" si="235"/>
        <v>TERMINAL MECANICO DE PRESSAO PARA LIGACAO DE DOIS CABOS A BARRAMENTO,FABRICADO EM BRONZE,COM BITOLAS DE 25 A 35MM2.FORNECIMENTO E COLOCACAO</v>
      </c>
      <c r="C15090" s="115" t="s">
        <v>47866</v>
      </c>
      <c r="D15090" s="115" t="s">
        <v>47867</v>
      </c>
      <c r="E15090" s="115" t="s">
        <v>39360</v>
      </c>
      <c r="I15090" s="115" t="s">
        <v>6</v>
      </c>
      <c r="J15090" s="115">
        <v>60.76</v>
      </c>
    </row>
    <row r="15091" spans="1:10" hidden="1">
      <c r="A15091" s="115" t="s">
        <v>15280</v>
      </c>
      <c r="B15091" s="115" t="str">
        <f t="shared" si="235"/>
        <v>TERMINAL MECANICO DE PRESSAO PARA LIGACAO DE DOIS CABOS A BARRAMENTO,FABRICADO EM BRONZE,COM BITOLAS DE 25 A 35MM2.FORNECIMENTO E COLOCACAO</v>
      </c>
      <c r="C15091" s="115" t="s">
        <v>47866</v>
      </c>
      <c r="D15091" s="115" t="s">
        <v>47867</v>
      </c>
      <c r="E15091" s="115" t="s">
        <v>39360</v>
      </c>
      <c r="I15091" s="115" t="s">
        <v>6</v>
      </c>
      <c r="J15091" s="115">
        <v>57.58</v>
      </c>
    </row>
    <row r="15092" spans="1:10" hidden="1">
      <c r="A15092" s="115" t="s">
        <v>15281</v>
      </c>
      <c r="B15092" s="115" t="str">
        <f t="shared" si="235"/>
        <v>TERMINAL MECANICO DE PRESSAO PARA LIGACAO DE DOIS CABOS A BARRAMENTO,FABRICADO EM BRONZE,COM BITOLAS DE 50 A 70MM2.FORNECIMENTO E COLOCACAO</v>
      </c>
      <c r="C15092" s="115" t="s">
        <v>47866</v>
      </c>
      <c r="D15092" s="115" t="s">
        <v>47868</v>
      </c>
      <c r="E15092" s="115" t="s">
        <v>39360</v>
      </c>
      <c r="I15092" s="115" t="s">
        <v>6</v>
      </c>
      <c r="J15092" s="115">
        <v>63.24</v>
      </c>
    </row>
    <row r="15093" spans="1:10" hidden="1">
      <c r="A15093" s="115" t="s">
        <v>15282</v>
      </c>
      <c r="B15093" s="115" t="str">
        <f t="shared" si="235"/>
        <v>TERMINAL MECANICO DE PRESSAO PARA LIGACAO DE DOIS CABOS A BARRAMENTO,FABRICADO EM BRONZE,COM BITOLAS DE 50 A 70MM2.FORNECIMENTO E COLOCACAO</v>
      </c>
      <c r="C15093" s="115" t="s">
        <v>47866</v>
      </c>
      <c r="D15093" s="115" t="s">
        <v>47868</v>
      </c>
      <c r="E15093" s="115" t="s">
        <v>39360</v>
      </c>
      <c r="I15093" s="115" t="s">
        <v>6</v>
      </c>
      <c r="J15093" s="115">
        <v>59.75</v>
      </c>
    </row>
    <row r="15094" spans="1:10" hidden="1">
      <c r="A15094" s="115" t="s">
        <v>15283</v>
      </c>
      <c r="B15094" s="115" t="str">
        <f t="shared" si="235"/>
        <v>TERMINAL MECANICO DE PRESSAO PARA LIGACAO DE DOIS CABOS A BARRAMENTO,FABRICADO EM BRONZE,COM BITOLAS DE 95MM2.FORNECIMENTO E COLOCACAO</v>
      </c>
      <c r="C15094" s="115" t="s">
        <v>47866</v>
      </c>
      <c r="D15094" s="115" t="s">
        <v>47869</v>
      </c>
      <c r="E15094" s="115" t="s">
        <v>36906</v>
      </c>
      <c r="I15094" s="115" t="s">
        <v>6</v>
      </c>
      <c r="J15094" s="115">
        <v>78.34</v>
      </c>
    </row>
    <row r="15095" spans="1:10" hidden="1">
      <c r="A15095" s="115" t="s">
        <v>15284</v>
      </c>
      <c r="B15095" s="115" t="str">
        <f t="shared" si="235"/>
        <v>TERMINAL MECANICO DE PRESSAO PARA LIGACAO DE DOIS CABOS A BARRAMENTO,FABRICADO EM BRONZE,COM BITOLAS DE 95MM2.FORNECIMENTO E COLOCACAO</v>
      </c>
      <c r="C15095" s="115" t="s">
        <v>47866</v>
      </c>
      <c r="D15095" s="115" t="s">
        <v>47869</v>
      </c>
      <c r="E15095" s="115" t="s">
        <v>36906</v>
      </c>
      <c r="I15095" s="115" t="s">
        <v>6</v>
      </c>
      <c r="J15095" s="115">
        <v>74.540000000000006</v>
      </c>
    </row>
    <row r="15096" spans="1:10" hidden="1">
      <c r="A15096" s="115" t="s">
        <v>15285</v>
      </c>
      <c r="B15096" s="115" t="str">
        <f t="shared" si="235"/>
        <v>TERMINAL MECANICO DE PRESSAO PARA LIGACAO DE DOIS CABOS A BARRAMENTO,FABRICADO EM BRONZE,COM BITOLAS DE 120 A 185MM2.FORNECIMENTO E COLOCACAO</v>
      </c>
      <c r="C15096" s="115" t="s">
        <v>47866</v>
      </c>
      <c r="D15096" s="115" t="s">
        <v>47870</v>
      </c>
      <c r="E15096" s="115" t="s">
        <v>36863</v>
      </c>
      <c r="I15096" s="115" t="s">
        <v>6</v>
      </c>
      <c r="J15096" s="115">
        <v>99.79</v>
      </c>
    </row>
    <row r="15097" spans="1:10" hidden="1">
      <c r="A15097" s="115" t="s">
        <v>15286</v>
      </c>
      <c r="B15097" s="115" t="str">
        <f t="shared" si="235"/>
        <v>TERMINAL MECANICO DE PRESSAO PARA LIGACAO DE DOIS CABOS A BARRAMENTO,FABRICADO EM BRONZE,COM BITOLAS DE 120 A 185MM2.FORNECIMENTO E COLOCACAO</v>
      </c>
      <c r="C15097" s="115" t="s">
        <v>47866</v>
      </c>
      <c r="D15097" s="115" t="s">
        <v>47870</v>
      </c>
      <c r="E15097" s="115" t="s">
        <v>36863</v>
      </c>
      <c r="I15097" s="115" t="s">
        <v>6</v>
      </c>
      <c r="J15097" s="115">
        <v>95.68</v>
      </c>
    </row>
    <row r="15098" spans="1:10" hidden="1">
      <c r="A15098" s="115" t="s">
        <v>15287</v>
      </c>
      <c r="B15098" s="115" t="str">
        <f t="shared" si="235"/>
        <v>TERMINAL MECANICO DE PRESSAO PARA LIGACAO DE DOIS CABOS A BARRAMENTO,FABRICADO EM BRONZE,COM BITOLAS DE 185 A 240MM2.FORNECIMENTO E COLOCACAO</v>
      </c>
      <c r="C15098" s="115" t="s">
        <v>47866</v>
      </c>
      <c r="D15098" s="115" t="s">
        <v>47871</v>
      </c>
      <c r="E15098" s="115" t="s">
        <v>36863</v>
      </c>
      <c r="I15098" s="115" t="s">
        <v>6</v>
      </c>
      <c r="J15098" s="115">
        <v>125.79</v>
      </c>
    </row>
    <row r="15099" spans="1:10" hidden="1">
      <c r="A15099" s="115" t="s">
        <v>15288</v>
      </c>
      <c r="B15099" s="115" t="str">
        <f t="shared" si="235"/>
        <v>TERMINAL MECANICO DE PRESSAO PARA LIGACAO DE DOIS CABOS A BARRAMENTO,FABRICADO EM BRONZE,COM BITOLAS DE 185 A 240MM2.FORNECIMENTO E COLOCACAO</v>
      </c>
      <c r="C15099" s="115" t="s">
        <v>47866</v>
      </c>
      <c r="D15099" s="115" t="s">
        <v>47871</v>
      </c>
      <c r="E15099" s="115" t="s">
        <v>36863</v>
      </c>
      <c r="I15099" s="115" t="s">
        <v>6</v>
      </c>
      <c r="J15099" s="115">
        <v>121.37</v>
      </c>
    </row>
    <row r="15100" spans="1:10" hidden="1">
      <c r="A15100" s="115" t="s">
        <v>15289</v>
      </c>
      <c r="B15100" s="115" t="str">
        <f t="shared" si="235"/>
        <v>TERMINAL MECANICO DE PRESSAO PARA LIGACAO DE DOIS CABOS A BARRAMENTO,FABRICADO EM BRONZE,COM BITOLAS DE 300 A 400MM2.FORNECIMENTO E COLOCACAO</v>
      </c>
      <c r="C15100" s="115" t="s">
        <v>47866</v>
      </c>
      <c r="D15100" s="115" t="s">
        <v>47872</v>
      </c>
      <c r="E15100" s="115" t="s">
        <v>36863</v>
      </c>
      <c r="I15100" s="115" t="s">
        <v>6</v>
      </c>
      <c r="J15100" s="115">
        <v>184.84</v>
      </c>
    </row>
    <row r="15101" spans="1:10" hidden="1">
      <c r="A15101" s="115" t="s">
        <v>15290</v>
      </c>
      <c r="B15101" s="115" t="str">
        <f t="shared" si="235"/>
        <v>TERMINAL MECANICO DE PRESSAO PARA LIGACAO DE DOIS CABOS A BARRAMENTO,FABRICADO EM BRONZE,COM BITOLAS DE 300 A 400MM2.FORNECIMENTO E COLOCACAO</v>
      </c>
      <c r="C15101" s="115" t="s">
        <v>47866</v>
      </c>
      <c r="D15101" s="115" t="s">
        <v>47872</v>
      </c>
      <c r="E15101" s="115" t="s">
        <v>36863</v>
      </c>
      <c r="I15101" s="115" t="s">
        <v>6</v>
      </c>
      <c r="J15101" s="115">
        <v>180.01</v>
      </c>
    </row>
    <row r="15102" spans="1:10" hidden="1">
      <c r="A15102" s="115" t="s">
        <v>15291</v>
      </c>
      <c r="B15102" s="115" t="str">
        <f t="shared" si="235"/>
        <v>CONECTOR FABRICADO EM BRONZE PARA ATERRAMENTO,PARA FIXACAO DE UM OU DOIS CONDUTORES A SUPERFICIE PLANA,PARA CABOS COM BITOLAS DE 2,5 A 6MM2.FORNECIMENTO E COLOCACAO</v>
      </c>
      <c r="C15102" s="115" t="s">
        <v>47873</v>
      </c>
      <c r="D15102" s="115" t="s">
        <v>47874</v>
      </c>
      <c r="E15102" s="115" t="s">
        <v>47875</v>
      </c>
      <c r="I15102" s="115" t="s">
        <v>6</v>
      </c>
      <c r="J15102" s="115">
        <v>31.3</v>
      </c>
    </row>
    <row r="15103" spans="1:10" hidden="1">
      <c r="A15103" s="115" t="s">
        <v>15292</v>
      </c>
      <c r="B15103" s="115" t="str">
        <f t="shared" si="235"/>
        <v>CONECTOR FABRICADO EM BRONZE PARA ATERRAMENTO,PARA FIXACAO DE UM OU DOIS CONDUTORES A SUPERFICIE PLANA,PARA CABOS COM BITOLAS DE 2,5 A 6MM2.FORNECIMENTO E COLOCACAO</v>
      </c>
      <c r="C15103" s="115" t="s">
        <v>47873</v>
      </c>
      <c r="D15103" s="115" t="s">
        <v>47874</v>
      </c>
      <c r="E15103" s="115" t="s">
        <v>47875</v>
      </c>
      <c r="I15103" s="115" t="s">
        <v>6</v>
      </c>
      <c r="J15103" s="115">
        <v>30.01</v>
      </c>
    </row>
    <row r="15104" spans="1:10" hidden="1">
      <c r="A15104" s="115" t="s">
        <v>15293</v>
      </c>
      <c r="B15104" s="115" t="str">
        <f t="shared" si="235"/>
        <v>CONECTOR FABRICADO EM BRONZE PARA ATERRAMENTO,PARA FIXACAO DE UM OU DOIS CONDUTORES A SUPERFICIE PLANA,PARA CABOS COM BITOLAS DE 6 A 35MM2.FORNECIMENTO E COLOCACAO</v>
      </c>
      <c r="C15104" s="115" t="s">
        <v>47873</v>
      </c>
      <c r="D15104" s="115" t="s">
        <v>47874</v>
      </c>
      <c r="E15104" s="115" t="s">
        <v>47876</v>
      </c>
      <c r="I15104" s="115" t="s">
        <v>6</v>
      </c>
      <c r="J15104" s="115">
        <v>53.26</v>
      </c>
    </row>
    <row r="15105" spans="1:10" hidden="1">
      <c r="A15105" s="115" t="s">
        <v>15294</v>
      </c>
      <c r="B15105" s="115" t="str">
        <f t="shared" si="235"/>
        <v>CONECTOR FABRICADO EM BRONZE PARA ATERRAMENTO,PARA FIXACAO DE UM OU DOIS CONDUTORES A SUPERFICIE PLANA,PARA CABOS COM BITOLAS DE 6 A 35MM2.FORNECIMENTO E COLOCACAO</v>
      </c>
      <c r="C15105" s="115" t="s">
        <v>47873</v>
      </c>
      <c r="D15105" s="115" t="s">
        <v>47874</v>
      </c>
      <c r="E15105" s="115" t="s">
        <v>47876</v>
      </c>
      <c r="I15105" s="115" t="s">
        <v>6</v>
      </c>
      <c r="J15105" s="115">
        <v>51.82</v>
      </c>
    </row>
    <row r="15106" spans="1:10" hidden="1">
      <c r="A15106" s="115" t="s">
        <v>15295</v>
      </c>
      <c r="B15106" s="115" t="str">
        <f t="shared" si="235"/>
        <v>CONECTOR FABRICADO EM BRONZE PARA ATERRAMENTO,PARA FIXACAO DE UM OU DOIS CONDUTORES A SUPERFICIE PLANA,PARA CABOS COM BITOLAS DE 35 A 185MM2.FORNECIMENTO E COLOCACAO</v>
      </c>
      <c r="C15106" s="115" t="s">
        <v>47873</v>
      </c>
      <c r="D15106" s="115" t="s">
        <v>47874</v>
      </c>
      <c r="E15106" s="115" t="s">
        <v>47877</v>
      </c>
      <c r="I15106" s="115" t="s">
        <v>6</v>
      </c>
      <c r="J15106" s="115">
        <v>135.55000000000001</v>
      </c>
    </row>
    <row r="15107" spans="1:10" hidden="1">
      <c r="A15107" s="115" t="s">
        <v>15296</v>
      </c>
      <c r="B15107" s="115" t="str">
        <f t="shared" si="235"/>
        <v>CONECTOR FABRICADO EM BRONZE PARA ATERRAMENTO,PARA FIXACAO DE UM OU DOIS CONDUTORES A SUPERFICIE PLANA,PARA CABOS COM BITOLAS DE 35 A 185MM2.FORNECIMENTO E COLOCACAO</v>
      </c>
      <c r="C15107" s="115" t="s">
        <v>47873</v>
      </c>
      <c r="D15107" s="115" t="s">
        <v>47874</v>
      </c>
      <c r="E15107" s="115" t="s">
        <v>47877</v>
      </c>
      <c r="I15107" s="115" t="s">
        <v>6</v>
      </c>
      <c r="J15107" s="115">
        <v>133.80000000000001</v>
      </c>
    </row>
    <row r="15108" spans="1:10" hidden="1">
      <c r="A15108" s="115" t="s">
        <v>15297</v>
      </c>
      <c r="B15108" s="115" t="str">
        <f t="shared" si="235"/>
        <v>TERMINAL MECANICO A COMPRESSAO,FABRICADO EM BRONZE,PARA CABO DE 1,5MM2.FORNECIMENTO E COLOCACAO</v>
      </c>
      <c r="C15108" s="115" t="s">
        <v>47878</v>
      </c>
      <c r="D15108" s="115" t="s">
        <v>47879</v>
      </c>
      <c r="I15108" s="115" t="s">
        <v>6</v>
      </c>
      <c r="J15108" s="115">
        <v>10.130000000000001</v>
      </c>
    </row>
    <row r="15109" spans="1:10" hidden="1">
      <c r="A15109" s="115" t="s">
        <v>15298</v>
      </c>
      <c r="B15109" s="115" t="str">
        <f t="shared" ref="B15109:B15172" si="236">C15109&amp;D15109&amp;E15109&amp;F15109&amp;G15109&amp;H15109</f>
        <v>TERMINAL MECANICO A COMPRESSAO,FABRICADO EM BRONZE,PARA CABO DE 1,5MM2.FORNECIMENTO E COLOCACAO</v>
      </c>
      <c r="C15109" s="115" t="s">
        <v>47878</v>
      </c>
      <c r="D15109" s="115" t="s">
        <v>47879</v>
      </c>
      <c r="I15109" s="115" t="s">
        <v>6</v>
      </c>
      <c r="J15109" s="115">
        <v>8.84</v>
      </c>
    </row>
    <row r="15110" spans="1:10" hidden="1">
      <c r="A15110" s="115" t="s">
        <v>15299</v>
      </c>
      <c r="B15110" s="115" t="str">
        <f t="shared" si="236"/>
        <v>TERMINAL MECANICO A COMPRESSAO,FABRICADO EM BRONZE,PARA CABO DE 2,5MM2.FORNECIMENTO E COLOCACAO</v>
      </c>
      <c r="C15110" s="115" t="s">
        <v>47878</v>
      </c>
      <c r="D15110" s="115" t="s">
        <v>47880</v>
      </c>
      <c r="I15110" s="115" t="s">
        <v>6</v>
      </c>
      <c r="J15110" s="115">
        <v>10.14</v>
      </c>
    </row>
    <row r="15111" spans="1:10" hidden="1">
      <c r="A15111" s="115" t="s">
        <v>15300</v>
      </c>
      <c r="B15111" s="115" t="str">
        <f t="shared" si="236"/>
        <v>TERMINAL MECANICO A COMPRESSAO,FABRICADO EM BRONZE,PARA CABO DE 2,5MM2.FORNECIMENTO E COLOCACAO</v>
      </c>
      <c r="C15111" s="115" t="s">
        <v>47878</v>
      </c>
      <c r="D15111" s="115" t="s">
        <v>47880</v>
      </c>
      <c r="I15111" s="115" t="s">
        <v>6</v>
      </c>
      <c r="J15111" s="115">
        <v>8.85</v>
      </c>
    </row>
    <row r="15112" spans="1:10" hidden="1">
      <c r="A15112" s="115" t="s">
        <v>15301</v>
      </c>
      <c r="B15112" s="115" t="str">
        <f t="shared" si="236"/>
        <v>TERMINAL MECANICO A COMPRESSAO,FABRICADO EM BRONZE,PARA CABO DE 4MM2.FORNECIMENTO E COLOCACAO</v>
      </c>
      <c r="C15112" s="115" t="s">
        <v>47878</v>
      </c>
      <c r="D15112" s="115" t="s">
        <v>47881</v>
      </c>
      <c r="I15112" s="115" t="s">
        <v>6</v>
      </c>
      <c r="J15112" s="115">
        <v>10.66</v>
      </c>
    </row>
    <row r="15113" spans="1:10" hidden="1">
      <c r="A15113" s="115" t="s">
        <v>15302</v>
      </c>
      <c r="B15113" s="115" t="str">
        <f t="shared" si="236"/>
        <v>TERMINAL MECANICO A COMPRESSAO,FABRICADO EM BRONZE,PARA CABO DE 4MM2.FORNECIMENTO E COLOCACAO</v>
      </c>
      <c r="C15113" s="115" t="s">
        <v>47878</v>
      </c>
      <c r="D15113" s="115" t="s">
        <v>47881</v>
      </c>
      <c r="I15113" s="115" t="s">
        <v>6</v>
      </c>
      <c r="J15113" s="115">
        <v>9.3699999999999992</v>
      </c>
    </row>
    <row r="15114" spans="1:10" hidden="1">
      <c r="A15114" s="115" t="s">
        <v>15303</v>
      </c>
      <c r="B15114" s="115" t="str">
        <f t="shared" si="236"/>
        <v>TERMINAL MECANICO A COMPRESSAO,FABRICADO EM BRONZE,PARA CABO DE 6MM2.FORNECIMENTO E COLOCACAO</v>
      </c>
      <c r="C15114" s="115" t="s">
        <v>47878</v>
      </c>
      <c r="D15114" s="115" t="s">
        <v>47882</v>
      </c>
      <c r="I15114" s="115" t="s">
        <v>6</v>
      </c>
      <c r="J15114" s="115">
        <v>10.49</v>
      </c>
    </row>
    <row r="15115" spans="1:10" hidden="1">
      <c r="A15115" s="115" t="s">
        <v>15304</v>
      </c>
      <c r="B15115" s="115" t="str">
        <f t="shared" si="236"/>
        <v>TERMINAL MECANICO A COMPRESSAO,FABRICADO EM BRONZE,PARA CABO DE 6MM2.FORNECIMENTO E COLOCACAO</v>
      </c>
      <c r="C15115" s="115" t="s">
        <v>47878</v>
      </c>
      <c r="D15115" s="115" t="s">
        <v>47882</v>
      </c>
      <c r="I15115" s="115" t="s">
        <v>6</v>
      </c>
      <c r="J15115" s="115">
        <v>9.1999999999999993</v>
      </c>
    </row>
    <row r="15116" spans="1:10" hidden="1">
      <c r="A15116" s="115" t="s">
        <v>15305</v>
      </c>
      <c r="B15116" s="115" t="str">
        <f t="shared" si="236"/>
        <v>TERMINAL MECANICO A COMPRESSAO,FABRICADO EM BRONZE,PARA CABO DE 10MM2.FORNECIMENTO E COLOCACAO</v>
      </c>
      <c r="C15116" s="115" t="s">
        <v>47878</v>
      </c>
      <c r="D15116" s="115" t="s">
        <v>47883</v>
      </c>
      <c r="I15116" s="115" t="s">
        <v>6</v>
      </c>
      <c r="J15116" s="115">
        <v>10.199999999999999</v>
      </c>
    </row>
    <row r="15117" spans="1:10" hidden="1">
      <c r="A15117" s="115" t="s">
        <v>15306</v>
      </c>
      <c r="B15117" s="115" t="str">
        <f t="shared" si="236"/>
        <v>TERMINAL MECANICO A COMPRESSAO,FABRICADO EM BRONZE,PARA CABO DE 10MM2.FORNECIMENTO E COLOCACAO</v>
      </c>
      <c r="C15117" s="115" t="s">
        <v>47878</v>
      </c>
      <c r="D15117" s="115" t="s">
        <v>47883</v>
      </c>
      <c r="I15117" s="115" t="s">
        <v>6</v>
      </c>
      <c r="J15117" s="115">
        <v>8.91</v>
      </c>
    </row>
    <row r="15118" spans="1:10" hidden="1">
      <c r="A15118" s="115" t="s">
        <v>15307</v>
      </c>
      <c r="B15118" s="115" t="str">
        <f t="shared" si="236"/>
        <v>TERMINAL MECANICO A COMPRESSAO,FABRICADO EM BRONZE,PARA CABO DE 16MM2.FORNECIMENTO E COLOCACAO</v>
      </c>
      <c r="C15118" s="115" t="s">
        <v>47878</v>
      </c>
      <c r="D15118" s="115" t="s">
        <v>47884</v>
      </c>
      <c r="I15118" s="115" t="s">
        <v>6</v>
      </c>
      <c r="J15118" s="115">
        <v>12.12</v>
      </c>
    </row>
    <row r="15119" spans="1:10" hidden="1">
      <c r="A15119" s="115" t="s">
        <v>15308</v>
      </c>
      <c r="B15119" s="115" t="str">
        <f t="shared" si="236"/>
        <v>TERMINAL MECANICO A COMPRESSAO,FABRICADO EM BRONZE,PARA CABO DE 16MM2.FORNECIMENTO E COLOCACAO</v>
      </c>
      <c r="C15119" s="115" t="s">
        <v>47878</v>
      </c>
      <c r="D15119" s="115" t="s">
        <v>47884</v>
      </c>
      <c r="I15119" s="115" t="s">
        <v>6</v>
      </c>
      <c r="J15119" s="115">
        <v>10.68</v>
      </c>
    </row>
    <row r="15120" spans="1:10" hidden="1">
      <c r="A15120" s="115" t="s">
        <v>15309</v>
      </c>
      <c r="B15120" s="115" t="str">
        <f t="shared" si="236"/>
        <v>TERMINAL MECANICO A COMPRESSAO,FABRICADO EM BRONZE,PARA CABO DE 25MM2.FORNECIMENTO E COLOCACAO</v>
      </c>
      <c r="C15120" s="115" t="s">
        <v>47878</v>
      </c>
      <c r="D15120" s="115" t="s">
        <v>47885</v>
      </c>
      <c r="I15120" s="115" t="s">
        <v>6</v>
      </c>
      <c r="J15120" s="115">
        <v>11.95</v>
      </c>
    </row>
    <row r="15121" spans="1:10" hidden="1">
      <c r="A15121" s="115" t="s">
        <v>15310</v>
      </c>
      <c r="B15121" s="115" t="str">
        <f t="shared" si="236"/>
        <v>TERMINAL MECANICO A COMPRESSAO,FABRICADO EM BRONZE,PARA CABO DE 25MM2.FORNECIMENTO E COLOCACAO</v>
      </c>
      <c r="C15121" s="115" t="s">
        <v>47878</v>
      </c>
      <c r="D15121" s="115" t="s">
        <v>47885</v>
      </c>
      <c r="I15121" s="115" t="s">
        <v>6</v>
      </c>
      <c r="J15121" s="115">
        <v>10.51</v>
      </c>
    </row>
    <row r="15122" spans="1:10" hidden="1">
      <c r="A15122" s="115" t="s">
        <v>15311</v>
      </c>
      <c r="B15122" s="115" t="str">
        <f t="shared" si="236"/>
        <v>TERMINAL MECANICO A COMPRESSAO,FABRICADO EM BRONZE,PARA CABO DE 35MM2.FORNECIMENTO E COLOCACAO</v>
      </c>
      <c r="C15122" s="115" t="s">
        <v>47878</v>
      </c>
      <c r="D15122" s="115" t="s">
        <v>47886</v>
      </c>
      <c r="I15122" s="115" t="s">
        <v>6</v>
      </c>
      <c r="J15122" s="115">
        <v>13.21</v>
      </c>
    </row>
    <row r="15123" spans="1:10" hidden="1">
      <c r="A15123" s="115" t="s">
        <v>15312</v>
      </c>
      <c r="B15123" s="115" t="str">
        <f t="shared" si="236"/>
        <v>TERMINAL MECANICO A COMPRESSAO,FABRICADO EM BRONZE,PARA CABO DE 35MM2.FORNECIMENTO E COLOCACAO</v>
      </c>
      <c r="C15123" s="115" t="s">
        <v>47878</v>
      </c>
      <c r="D15123" s="115" t="s">
        <v>47886</v>
      </c>
      <c r="I15123" s="115" t="s">
        <v>6</v>
      </c>
      <c r="J15123" s="115">
        <v>11.62</v>
      </c>
    </row>
    <row r="15124" spans="1:10" hidden="1">
      <c r="A15124" s="115" t="s">
        <v>15313</v>
      </c>
      <c r="B15124" s="115" t="str">
        <f t="shared" si="236"/>
        <v>TERMINAL MECANICO A COMPRESSAO,FABRICADO EM BRONZE,PARA CABO DE 50MM2.FORNECIMENTO E COLOCACAO</v>
      </c>
      <c r="C15124" s="115" t="s">
        <v>47878</v>
      </c>
      <c r="D15124" s="115" t="s">
        <v>47887</v>
      </c>
      <c r="I15124" s="115" t="s">
        <v>6</v>
      </c>
      <c r="J15124" s="115">
        <v>16.670000000000002</v>
      </c>
    </row>
    <row r="15125" spans="1:10" hidden="1">
      <c r="A15125" s="115" t="s">
        <v>15314</v>
      </c>
      <c r="B15125" s="115" t="str">
        <f t="shared" si="236"/>
        <v>TERMINAL MECANICO A COMPRESSAO,FABRICADO EM BRONZE,PARA CABO DE 50MM2.FORNECIMENTO E COLOCACAO</v>
      </c>
      <c r="C15125" s="115" t="s">
        <v>47878</v>
      </c>
      <c r="D15125" s="115" t="s">
        <v>47887</v>
      </c>
      <c r="I15125" s="115" t="s">
        <v>6</v>
      </c>
      <c r="J15125" s="115">
        <v>14.92</v>
      </c>
    </row>
    <row r="15126" spans="1:10" hidden="1">
      <c r="A15126" s="115" t="s">
        <v>15315</v>
      </c>
      <c r="B15126" s="115" t="str">
        <f t="shared" si="236"/>
        <v>TERMINAL MECANICO A COMPRESSAO,FABRICADO EM BRONZE,PARA CABO DE 70MM2.FORNECIMENTO E COLOCACAO</v>
      </c>
      <c r="C15126" s="115" t="s">
        <v>47878</v>
      </c>
      <c r="D15126" s="115" t="s">
        <v>47888</v>
      </c>
      <c r="I15126" s="115" t="s">
        <v>6</v>
      </c>
      <c r="J15126" s="115">
        <v>17.420000000000002</v>
      </c>
    </row>
    <row r="15127" spans="1:10" hidden="1">
      <c r="A15127" s="115" t="s">
        <v>15316</v>
      </c>
      <c r="B15127" s="115" t="str">
        <f t="shared" si="236"/>
        <v>TERMINAL MECANICO A COMPRESSAO,FABRICADO EM BRONZE,PARA CABO DE 70MM2.FORNECIMENTO E COLOCACAO</v>
      </c>
      <c r="C15127" s="115" t="s">
        <v>47878</v>
      </c>
      <c r="D15127" s="115" t="s">
        <v>47888</v>
      </c>
      <c r="I15127" s="115" t="s">
        <v>6</v>
      </c>
      <c r="J15127" s="115">
        <v>15.67</v>
      </c>
    </row>
    <row r="15128" spans="1:10" hidden="1">
      <c r="A15128" s="115" t="s">
        <v>15317</v>
      </c>
      <c r="B15128" s="115" t="str">
        <f t="shared" si="236"/>
        <v>TERMINAL MECANICO A COMPRESSAO,FABRICADO EM BRONZE,PARA CABO DE 95MM2.FORNECIMENTO E COLOCACAO</v>
      </c>
      <c r="C15128" s="115" t="s">
        <v>47878</v>
      </c>
      <c r="D15128" s="115" t="s">
        <v>47889</v>
      </c>
      <c r="I15128" s="115" t="s">
        <v>6</v>
      </c>
      <c r="J15128" s="115">
        <v>18.04</v>
      </c>
    </row>
    <row r="15129" spans="1:10" hidden="1">
      <c r="A15129" s="115" t="s">
        <v>15318</v>
      </c>
      <c r="B15129" s="115" t="str">
        <f t="shared" si="236"/>
        <v>TERMINAL MECANICO A COMPRESSAO,FABRICADO EM BRONZE,PARA CABO DE 95MM2.FORNECIMENTO E COLOCACAO</v>
      </c>
      <c r="C15129" s="115" t="s">
        <v>47878</v>
      </c>
      <c r="D15129" s="115" t="s">
        <v>47889</v>
      </c>
      <c r="I15129" s="115" t="s">
        <v>6</v>
      </c>
      <c r="J15129" s="115">
        <v>16.14</v>
      </c>
    </row>
    <row r="15130" spans="1:10" hidden="1">
      <c r="A15130" s="115" t="s">
        <v>15319</v>
      </c>
      <c r="B15130" s="115" t="str">
        <f t="shared" si="236"/>
        <v>TERMINAL MECANICO A COMPRESSAO,FABRICADO EM BRONZE,PARA CABO DE 120MM2.FORNECIMENTO E COLOCACAO</v>
      </c>
      <c r="C15130" s="115" t="s">
        <v>47878</v>
      </c>
      <c r="D15130" s="115" t="s">
        <v>47890</v>
      </c>
      <c r="I15130" s="115" t="s">
        <v>6</v>
      </c>
      <c r="J15130" s="115">
        <v>23</v>
      </c>
    </row>
    <row r="15131" spans="1:10" hidden="1">
      <c r="A15131" s="115" t="s">
        <v>15320</v>
      </c>
      <c r="B15131" s="115" t="str">
        <f t="shared" si="236"/>
        <v>TERMINAL MECANICO A COMPRESSAO,FABRICADO EM BRONZE,PARA CABO DE 120MM2.FORNECIMENTO E COLOCACAO</v>
      </c>
      <c r="C15131" s="115" t="s">
        <v>47878</v>
      </c>
      <c r="D15131" s="115" t="s">
        <v>47890</v>
      </c>
      <c r="I15131" s="115" t="s">
        <v>6</v>
      </c>
      <c r="J15131" s="115">
        <v>20.94</v>
      </c>
    </row>
    <row r="15132" spans="1:10" hidden="1">
      <c r="A15132" s="115" t="s">
        <v>15321</v>
      </c>
      <c r="B15132" s="115" t="str">
        <f t="shared" si="236"/>
        <v>TERMINAL MECANICO A COMPRESSAO,FABRICADO EM BRONZE,PARA CABO DE 150MM2.FORNECIMENTO E COLOCACAO</v>
      </c>
      <c r="C15132" s="115" t="s">
        <v>47878</v>
      </c>
      <c r="D15132" s="115" t="s">
        <v>47891</v>
      </c>
      <c r="I15132" s="115" t="s">
        <v>6</v>
      </c>
      <c r="J15132" s="115">
        <v>25.93</v>
      </c>
    </row>
    <row r="15133" spans="1:10" hidden="1">
      <c r="A15133" s="115" t="s">
        <v>15322</v>
      </c>
      <c r="B15133" s="115" t="str">
        <f t="shared" si="236"/>
        <v>TERMINAL MECANICO A COMPRESSAO,FABRICADO EM BRONZE,PARA CABO DE 150MM2.FORNECIMENTO E COLOCACAO</v>
      </c>
      <c r="C15133" s="115" t="s">
        <v>47878</v>
      </c>
      <c r="D15133" s="115" t="s">
        <v>47891</v>
      </c>
      <c r="I15133" s="115" t="s">
        <v>6</v>
      </c>
      <c r="J15133" s="115">
        <v>23.87</v>
      </c>
    </row>
    <row r="15134" spans="1:10" hidden="1">
      <c r="A15134" s="115" t="s">
        <v>15323</v>
      </c>
      <c r="B15134" s="115" t="str">
        <f t="shared" si="236"/>
        <v>TERMINAL MECANICO A COMPRESSAO,FABRICADO EM BRONZE,PARA CABO DE 185MM2.FORNECIMENTO E COLOCACAO</v>
      </c>
      <c r="C15134" s="115" t="s">
        <v>47878</v>
      </c>
      <c r="D15134" s="115" t="s">
        <v>47892</v>
      </c>
      <c r="I15134" s="115" t="s">
        <v>6</v>
      </c>
      <c r="J15134" s="115">
        <v>28.75</v>
      </c>
    </row>
    <row r="15135" spans="1:10" hidden="1">
      <c r="A15135" s="115" t="s">
        <v>15324</v>
      </c>
      <c r="B15135" s="115" t="str">
        <f t="shared" si="236"/>
        <v>TERMINAL MECANICO A COMPRESSAO,FABRICADO EM BRONZE,PARA CABO DE 185MM2.FORNECIMENTO E COLOCACAO</v>
      </c>
      <c r="C15135" s="115" t="s">
        <v>47878</v>
      </c>
      <c r="D15135" s="115" t="s">
        <v>47892</v>
      </c>
      <c r="I15135" s="115" t="s">
        <v>6</v>
      </c>
      <c r="J15135" s="115">
        <v>26.69</v>
      </c>
    </row>
    <row r="15136" spans="1:10" hidden="1">
      <c r="A15136" s="115" t="s">
        <v>15325</v>
      </c>
      <c r="B15136" s="115" t="str">
        <f t="shared" si="236"/>
        <v>TERMINAL MECANICO A COMPRESSAO,FABRICADO EM BRONZE,PARA CABO DE 240MM2.FORNECIMENTO E COLOCACAO</v>
      </c>
      <c r="C15136" s="115" t="s">
        <v>47878</v>
      </c>
      <c r="D15136" s="115" t="s">
        <v>47893</v>
      </c>
      <c r="I15136" s="115" t="s">
        <v>6</v>
      </c>
      <c r="J15136" s="115">
        <v>37.130000000000003</v>
      </c>
    </row>
    <row r="15137" spans="1:10" hidden="1">
      <c r="A15137" s="115" t="s">
        <v>15326</v>
      </c>
      <c r="B15137" s="115" t="str">
        <f t="shared" si="236"/>
        <v>TERMINAL MECANICO A COMPRESSAO,FABRICADO EM BRONZE,PARA CABO DE 240MM2.FORNECIMENTO E COLOCACAO</v>
      </c>
      <c r="C15137" s="115" t="s">
        <v>47878</v>
      </c>
      <c r="D15137" s="115" t="s">
        <v>47893</v>
      </c>
      <c r="I15137" s="115" t="s">
        <v>6</v>
      </c>
      <c r="J15137" s="115">
        <v>34.92</v>
      </c>
    </row>
    <row r="15138" spans="1:10" hidden="1">
      <c r="A15138" s="115" t="s">
        <v>15327</v>
      </c>
      <c r="B15138" s="115" t="str">
        <f t="shared" si="236"/>
        <v>TERMINAL MECANICO A COMPRESSAO,FABRICADO EM BRONZE,PARA CABO DE 300MM2.FORNECIMENTO E COLOCACAO</v>
      </c>
      <c r="C15138" s="115" t="s">
        <v>47878</v>
      </c>
      <c r="D15138" s="115" t="s">
        <v>47894</v>
      </c>
      <c r="I15138" s="115" t="s">
        <v>6</v>
      </c>
      <c r="J15138" s="115">
        <v>56.17</v>
      </c>
    </row>
    <row r="15139" spans="1:10" hidden="1">
      <c r="A15139" s="115" t="s">
        <v>15328</v>
      </c>
      <c r="B15139" s="115" t="str">
        <f t="shared" si="236"/>
        <v>TERMINAL MECANICO A COMPRESSAO,FABRICADO EM BRONZE,PARA CABO DE 300MM2.FORNECIMENTO E COLOCACAO</v>
      </c>
      <c r="C15139" s="115" t="s">
        <v>47878</v>
      </c>
      <c r="D15139" s="115" t="s">
        <v>47894</v>
      </c>
      <c r="I15139" s="115" t="s">
        <v>6</v>
      </c>
      <c r="J15139" s="115">
        <v>53.76</v>
      </c>
    </row>
    <row r="15140" spans="1:10" hidden="1">
      <c r="A15140" s="115" t="s">
        <v>15329</v>
      </c>
      <c r="B15140" s="115" t="str">
        <f t="shared" si="236"/>
        <v>CONECTOR MECANICO PARAFUSO FENDIDO(SPLIT-BOLT),CORPO E PORCA FABRICADO EM COBRE,PARA CABO DE 10MM2.FORNECIMENTO E COLOCACAO</v>
      </c>
      <c r="C15140" s="115" t="s">
        <v>47895</v>
      </c>
      <c r="D15140" s="115" t="s">
        <v>47896</v>
      </c>
      <c r="E15140" s="115" t="s">
        <v>36834</v>
      </c>
      <c r="I15140" s="115" t="s">
        <v>6</v>
      </c>
      <c r="J15140" s="115">
        <v>12.67</v>
      </c>
    </row>
    <row r="15141" spans="1:10" hidden="1">
      <c r="A15141" s="115" t="s">
        <v>15330</v>
      </c>
      <c r="B15141" s="115" t="str">
        <f t="shared" si="236"/>
        <v>CONECTOR MECANICO PARAFUSO FENDIDO(SPLIT-BOLT),CORPO E PORCA FABRICADO EM COBRE,PARA CABO DE 10MM2.FORNECIMENTO E COLOCACAO</v>
      </c>
      <c r="C15141" s="115" t="s">
        <v>47895</v>
      </c>
      <c r="D15141" s="115" t="s">
        <v>47896</v>
      </c>
      <c r="E15141" s="115" t="s">
        <v>36834</v>
      </c>
      <c r="I15141" s="115" t="s">
        <v>6</v>
      </c>
      <c r="J15141" s="115">
        <v>11.38</v>
      </c>
    </row>
    <row r="15142" spans="1:10" hidden="1">
      <c r="A15142" s="115" t="s">
        <v>15331</v>
      </c>
      <c r="B15142" s="115" t="str">
        <f t="shared" si="236"/>
        <v>CONECTOR MECANICO PARAFUSO FENDIDO(SPLIT-BOLT),CORPO E PORCA FABRICADO EM COBRE,PARA CABO DE 16MM2.FORNECIMENTO E COLOCACAO</v>
      </c>
      <c r="C15142" s="115" t="s">
        <v>47895</v>
      </c>
      <c r="D15142" s="115" t="s">
        <v>47897</v>
      </c>
      <c r="E15142" s="115" t="s">
        <v>36834</v>
      </c>
      <c r="I15142" s="115" t="s">
        <v>6</v>
      </c>
      <c r="J15142" s="115">
        <v>14.63</v>
      </c>
    </row>
    <row r="15143" spans="1:10" hidden="1">
      <c r="A15143" s="115" t="s">
        <v>15332</v>
      </c>
      <c r="B15143" s="115" t="str">
        <f t="shared" si="236"/>
        <v>CONECTOR MECANICO PARAFUSO FENDIDO(SPLIT-BOLT),CORPO E PORCA FABRICADO EM COBRE,PARA CABO DE 16MM2.FORNECIMENTO E COLOCACAO</v>
      </c>
      <c r="C15143" s="115" t="s">
        <v>47895</v>
      </c>
      <c r="D15143" s="115" t="s">
        <v>47897</v>
      </c>
      <c r="E15143" s="115" t="s">
        <v>36834</v>
      </c>
      <c r="I15143" s="115" t="s">
        <v>6</v>
      </c>
      <c r="J15143" s="115">
        <v>13.19</v>
      </c>
    </row>
    <row r="15144" spans="1:10" hidden="1">
      <c r="A15144" s="115" t="s">
        <v>15333</v>
      </c>
      <c r="B15144" s="115" t="str">
        <f t="shared" si="236"/>
        <v>CONECTOR MECANICO PARAFUSO FENDIDO(SPLIT-BOLT),CORPO E PORCA FABRICADO EM COBRE,PARA CABO DE 25MM2.FORNECIMENTO E COLOCACAO</v>
      </c>
      <c r="C15144" s="115" t="s">
        <v>47895</v>
      </c>
      <c r="D15144" s="115" t="s">
        <v>47898</v>
      </c>
      <c r="E15144" s="115" t="s">
        <v>36834</v>
      </c>
      <c r="I15144" s="115" t="s">
        <v>6</v>
      </c>
      <c r="J15144" s="115">
        <v>16.02</v>
      </c>
    </row>
    <row r="15145" spans="1:10" hidden="1">
      <c r="A15145" s="115" t="s">
        <v>15334</v>
      </c>
      <c r="B15145" s="115" t="str">
        <f t="shared" si="236"/>
        <v>CONECTOR MECANICO PARAFUSO FENDIDO(SPLIT-BOLT),CORPO E PORCA FABRICADO EM COBRE,PARA CABO DE 25MM2.FORNECIMENTO E COLOCACAO</v>
      </c>
      <c r="C15145" s="115" t="s">
        <v>47895</v>
      </c>
      <c r="D15145" s="115" t="s">
        <v>47898</v>
      </c>
      <c r="E15145" s="115" t="s">
        <v>36834</v>
      </c>
      <c r="I15145" s="115" t="s">
        <v>6</v>
      </c>
      <c r="J15145" s="115">
        <v>14.53</v>
      </c>
    </row>
    <row r="15146" spans="1:10" hidden="1">
      <c r="A15146" s="115" t="s">
        <v>15335</v>
      </c>
      <c r="B15146" s="115" t="str">
        <f t="shared" si="236"/>
        <v>CONECTOR MECANICO PARAFUSO FENDIDO(SPLIT-BOLT),CORPO E PORCA FABRICADO EM COBRE,PARA CABO DE 35MM2.FORNECIMENTO E COLOCACAO</v>
      </c>
      <c r="C15146" s="115" t="s">
        <v>47895</v>
      </c>
      <c r="D15146" s="115" t="s">
        <v>47899</v>
      </c>
      <c r="E15146" s="115" t="s">
        <v>36834</v>
      </c>
      <c r="I15146" s="115" t="s">
        <v>6</v>
      </c>
      <c r="J15146" s="115">
        <v>17.52</v>
      </c>
    </row>
    <row r="15147" spans="1:10" hidden="1">
      <c r="A15147" s="115" t="s">
        <v>15336</v>
      </c>
      <c r="B15147" s="115" t="str">
        <f t="shared" si="236"/>
        <v>CONECTOR MECANICO PARAFUSO FENDIDO(SPLIT-BOLT),CORPO E PORCA FABRICADO EM COBRE,PARA CABO DE 35MM2.FORNECIMENTO E COLOCACAO</v>
      </c>
      <c r="C15147" s="115" t="s">
        <v>47895</v>
      </c>
      <c r="D15147" s="115" t="s">
        <v>47899</v>
      </c>
      <c r="E15147" s="115" t="s">
        <v>36834</v>
      </c>
      <c r="I15147" s="115" t="s">
        <v>6</v>
      </c>
      <c r="J15147" s="115">
        <v>15.98</v>
      </c>
    </row>
    <row r="15148" spans="1:10" hidden="1">
      <c r="A15148" s="115" t="s">
        <v>15337</v>
      </c>
      <c r="B15148" s="115" t="str">
        <f t="shared" si="236"/>
        <v>CONECTOR MECANICO PARAFUSO FENDIDO(SPLIT-BOLT),CORPO E PORCA FABRICADO EM COBRE,PARA CABO DE 50MM2.FORNECIMENTO E COLOCACAO</v>
      </c>
      <c r="C15148" s="115" t="s">
        <v>47895</v>
      </c>
      <c r="D15148" s="115" t="s">
        <v>47900</v>
      </c>
      <c r="E15148" s="115" t="s">
        <v>36834</v>
      </c>
      <c r="I15148" s="115" t="s">
        <v>6</v>
      </c>
      <c r="J15148" s="115">
        <v>19.71</v>
      </c>
    </row>
    <row r="15149" spans="1:10" hidden="1">
      <c r="A15149" s="115" t="s">
        <v>15338</v>
      </c>
      <c r="B15149" s="115" t="str">
        <f t="shared" si="236"/>
        <v>CONECTOR MECANICO PARAFUSO FENDIDO(SPLIT-BOLT),CORPO E PORCA FABRICADO EM COBRE,PARA CABO DE 50MM2.FORNECIMENTO E COLOCACAO</v>
      </c>
      <c r="C15149" s="115" t="s">
        <v>47895</v>
      </c>
      <c r="D15149" s="115" t="s">
        <v>47900</v>
      </c>
      <c r="E15149" s="115" t="s">
        <v>36834</v>
      </c>
      <c r="I15149" s="115" t="s">
        <v>6</v>
      </c>
      <c r="J15149" s="115">
        <v>18.12</v>
      </c>
    </row>
    <row r="15150" spans="1:10" hidden="1">
      <c r="A15150" s="115" t="s">
        <v>15339</v>
      </c>
      <c r="B15150" s="115" t="str">
        <f t="shared" si="236"/>
        <v>CONECTOR MECANICO PARAFUSO FENDIDO(SPLIT-BOLT),CORPO E PORCA FABRICADO EM COBRE,PARA CABO DE 70MM2.FORNECIMENTO E COLOCACAO</v>
      </c>
      <c r="C15150" s="115" t="s">
        <v>47895</v>
      </c>
      <c r="D15150" s="115" t="s">
        <v>47901</v>
      </c>
      <c r="E15150" s="115" t="s">
        <v>36834</v>
      </c>
      <c r="I15150" s="115" t="s">
        <v>6</v>
      </c>
      <c r="J15150" s="115">
        <v>28.17</v>
      </c>
    </row>
    <row r="15151" spans="1:10" hidden="1">
      <c r="A15151" s="115" t="s">
        <v>15340</v>
      </c>
      <c r="B15151" s="115" t="str">
        <f t="shared" si="236"/>
        <v>CONECTOR MECANICO PARAFUSO FENDIDO(SPLIT-BOLT),CORPO E PORCA FABRICADO EM COBRE,PARA CABO DE 70MM2.FORNECIMENTO E COLOCACAO</v>
      </c>
      <c r="C15151" s="115" t="s">
        <v>47895</v>
      </c>
      <c r="D15151" s="115" t="s">
        <v>47901</v>
      </c>
      <c r="E15151" s="115" t="s">
        <v>36834</v>
      </c>
      <c r="I15151" s="115" t="s">
        <v>6</v>
      </c>
      <c r="J15151" s="115">
        <v>26.52</v>
      </c>
    </row>
    <row r="15152" spans="1:10" hidden="1">
      <c r="A15152" s="115" t="s">
        <v>15341</v>
      </c>
      <c r="B15152" s="115" t="str">
        <f t="shared" si="236"/>
        <v>CONECTOR MECANICO PARAFUSO FENDIDO(SPLIT-BOLT),CORPO E PORCA FABRICADO EM COBRE,PARA CABO DE 95MM2.FORNECIMENTO E COLOCACAO</v>
      </c>
      <c r="C15152" s="115" t="s">
        <v>47895</v>
      </c>
      <c r="D15152" s="115" t="s">
        <v>47902</v>
      </c>
      <c r="E15152" s="115" t="s">
        <v>36834</v>
      </c>
      <c r="I15152" s="115" t="s">
        <v>6</v>
      </c>
      <c r="J15152" s="115">
        <v>33.29</v>
      </c>
    </row>
    <row r="15153" spans="1:10" hidden="1">
      <c r="A15153" s="115" t="s">
        <v>15342</v>
      </c>
      <c r="B15153" s="115" t="str">
        <f t="shared" si="236"/>
        <v>CONECTOR MECANICO PARAFUSO FENDIDO(SPLIT-BOLT),CORPO E PORCA FABRICADO EM COBRE,PARA CABO DE 95MM2.FORNECIMENTO E COLOCACAO</v>
      </c>
      <c r="C15153" s="115" t="s">
        <v>47895</v>
      </c>
      <c r="D15153" s="115" t="s">
        <v>47902</v>
      </c>
      <c r="E15153" s="115" t="s">
        <v>36834</v>
      </c>
      <c r="I15153" s="115" t="s">
        <v>6</v>
      </c>
      <c r="J15153" s="115">
        <v>31.6</v>
      </c>
    </row>
    <row r="15154" spans="1:10" hidden="1">
      <c r="A15154" s="115" t="s">
        <v>15343</v>
      </c>
      <c r="B15154" s="115" t="str">
        <f t="shared" si="236"/>
        <v>CONECTOR MECANICO PARAFUSO FENDIDO(SPLIT-BOLT),CORPO E PORCA FABRICADO EM COBRE,PARA CABO DE 120MM2.FORNECIMENTO E COLOCACAO</v>
      </c>
      <c r="C15154" s="115" t="s">
        <v>47895</v>
      </c>
      <c r="D15154" s="115" t="s">
        <v>47903</v>
      </c>
      <c r="E15154" s="115" t="s">
        <v>36841</v>
      </c>
      <c r="I15154" s="115" t="s">
        <v>6</v>
      </c>
      <c r="J15154" s="115">
        <v>37.57</v>
      </c>
    </row>
    <row r="15155" spans="1:10" hidden="1">
      <c r="A15155" s="115" t="s">
        <v>15344</v>
      </c>
      <c r="B15155" s="115" t="str">
        <f t="shared" si="236"/>
        <v>CONECTOR MECANICO PARAFUSO FENDIDO(SPLIT-BOLT),CORPO E PORCA FABRICADO EM COBRE,PARA CABO DE 120MM2.FORNECIMENTO E COLOCACAO</v>
      </c>
      <c r="C15155" s="115" t="s">
        <v>47895</v>
      </c>
      <c r="D15155" s="115" t="s">
        <v>47903</v>
      </c>
      <c r="E15155" s="115" t="s">
        <v>36841</v>
      </c>
      <c r="I15155" s="115" t="s">
        <v>6</v>
      </c>
      <c r="J15155" s="115">
        <v>35.82</v>
      </c>
    </row>
    <row r="15156" spans="1:10" hidden="1">
      <c r="A15156" s="115" t="s">
        <v>15345</v>
      </c>
      <c r="B15156" s="115" t="str">
        <f t="shared" si="236"/>
        <v>CONECTOR MECANICO PARAFUSO FENDIDO(SPLIT-BOLT),CORPO E PORCA FABRICADO EM COBRE,PARA CABO DE 150MM2.FORNECIMENTO E COLOCACAO</v>
      </c>
      <c r="C15156" s="115" t="s">
        <v>47895</v>
      </c>
      <c r="D15156" s="115" t="s">
        <v>47904</v>
      </c>
      <c r="E15156" s="115" t="s">
        <v>36841</v>
      </c>
      <c r="I15156" s="115" t="s">
        <v>6</v>
      </c>
      <c r="J15156" s="115">
        <v>46.93</v>
      </c>
    </row>
    <row r="15157" spans="1:10" hidden="1">
      <c r="A15157" s="115" t="s">
        <v>15346</v>
      </c>
      <c r="B15157" s="115" t="str">
        <f t="shared" si="236"/>
        <v>CONECTOR MECANICO PARAFUSO FENDIDO(SPLIT-BOLT),CORPO E PORCA FABRICADO EM COBRE,PARA CABO DE 150MM2.FORNECIMENTO E COLOCACAO</v>
      </c>
      <c r="C15157" s="115" t="s">
        <v>47895</v>
      </c>
      <c r="D15157" s="115" t="s">
        <v>47904</v>
      </c>
      <c r="E15157" s="115" t="s">
        <v>36841</v>
      </c>
      <c r="I15157" s="115" t="s">
        <v>6</v>
      </c>
      <c r="J15157" s="115">
        <v>45.08</v>
      </c>
    </row>
    <row r="15158" spans="1:10" hidden="1">
      <c r="A15158" s="115" t="s">
        <v>15347</v>
      </c>
      <c r="B15158" s="115" t="str">
        <f t="shared" si="236"/>
        <v>CONECTOR MECANICO PARAFUSO FENDIDO(SPLIT-BOLT),CORPO E PORCA FABRICADO EM COBRE,PARA CABO DE 185MM2.FORNECIMENTO E COLOCACAO</v>
      </c>
      <c r="C15158" s="115" t="s">
        <v>47895</v>
      </c>
      <c r="D15158" s="115" t="s">
        <v>47905</v>
      </c>
      <c r="E15158" s="115" t="s">
        <v>36841</v>
      </c>
      <c r="I15158" s="115" t="s">
        <v>6</v>
      </c>
      <c r="J15158" s="115">
        <v>56.26</v>
      </c>
    </row>
    <row r="15159" spans="1:10" hidden="1">
      <c r="A15159" s="115" t="s">
        <v>15348</v>
      </c>
      <c r="B15159" s="115" t="str">
        <f t="shared" si="236"/>
        <v>CONECTOR MECANICO PARAFUSO FENDIDO(SPLIT-BOLT),CORPO E PORCA FABRICADO EM COBRE,PARA CABO DE 185MM2.FORNECIMENTO E COLOCACAO</v>
      </c>
      <c r="C15159" s="115" t="s">
        <v>47895</v>
      </c>
      <c r="D15159" s="115" t="s">
        <v>47905</v>
      </c>
      <c r="E15159" s="115" t="s">
        <v>36841</v>
      </c>
      <c r="I15159" s="115" t="s">
        <v>6</v>
      </c>
      <c r="J15159" s="115">
        <v>54.36</v>
      </c>
    </row>
    <row r="15160" spans="1:10" hidden="1">
      <c r="A15160" s="115" t="s">
        <v>15349</v>
      </c>
      <c r="B15160" s="115" t="str">
        <f t="shared" si="236"/>
        <v>CONECTOR MECANICO PARAFUSO FENDIDO(SPLIT-BOLT),CORPO E PORCA FABRICADO EM COBRE,PARA CABO DE 240MM2.FORNECIMENTO E COLOCACAO</v>
      </c>
      <c r="C15160" s="115" t="s">
        <v>47895</v>
      </c>
      <c r="D15160" s="115" t="s">
        <v>47906</v>
      </c>
      <c r="E15160" s="115" t="s">
        <v>36841</v>
      </c>
      <c r="I15160" s="115" t="s">
        <v>6</v>
      </c>
      <c r="J15160" s="115">
        <v>68.95</v>
      </c>
    </row>
    <row r="15161" spans="1:10" hidden="1">
      <c r="A15161" s="115" t="s">
        <v>15350</v>
      </c>
      <c r="B15161" s="115" t="str">
        <f t="shared" si="236"/>
        <v>CONECTOR MECANICO PARAFUSO FENDIDO(SPLIT-BOLT),CORPO E PORCA FABRICADO EM COBRE,PARA CABO DE 240MM2.FORNECIMENTO E COLOCACAO</v>
      </c>
      <c r="C15161" s="115" t="s">
        <v>47895</v>
      </c>
      <c r="D15161" s="115" t="s">
        <v>47906</v>
      </c>
      <c r="E15161" s="115" t="s">
        <v>36841</v>
      </c>
      <c r="I15161" s="115" t="s">
        <v>6</v>
      </c>
      <c r="J15161" s="115">
        <v>66.89</v>
      </c>
    </row>
    <row r="15162" spans="1:10" hidden="1">
      <c r="A15162" s="115" t="s">
        <v>15351</v>
      </c>
      <c r="B15162" s="115" t="str">
        <f t="shared" si="236"/>
        <v>CAIXA DE LIGACAO DE ALUMINIO SILICIO,TIPO CONDULETES,NO FORMATO B,DIAMETRO DE 1/2".FORNECIMENTO E COLOCACAO</v>
      </c>
      <c r="C15162" s="115" t="s">
        <v>47907</v>
      </c>
      <c r="D15162" s="115" t="s">
        <v>47908</v>
      </c>
      <c r="I15162" s="115" t="s">
        <v>6</v>
      </c>
      <c r="J15162" s="115">
        <v>14.29</v>
      </c>
    </row>
    <row r="15163" spans="1:10" hidden="1">
      <c r="A15163" s="115" t="s">
        <v>15352</v>
      </c>
      <c r="B15163" s="115" t="str">
        <f t="shared" si="236"/>
        <v>CAIXA DE LIGACAO DE ALUMINIO SILICIO,TIPO CONDULETES,NO FORMATO B,DIAMETRO DE 1/2".FORNECIMENTO E COLOCACAO</v>
      </c>
      <c r="C15163" s="115" t="s">
        <v>47907</v>
      </c>
      <c r="D15163" s="115" t="s">
        <v>47908</v>
      </c>
      <c r="I15163" s="115" t="s">
        <v>6</v>
      </c>
      <c r="J15163" s="115">
        <v>13.69</v>
      </c>
    </row>
    <row r="15164" spans="1:10" hidden="1">
      <c r="A15164" s="115" t="s">
        <v>15353</v>
      </c>
      <c r="B15164" s="115" t="str">
        <f t="shared" si="236"/>
        <v>CAIXA DE LIGACAO DE ALUMINIO SILICIO,TIPO CONDULETES,NO FORMATO B,DIAMETRO DE 3/4".FORNECIMENTO E COLOCACAO</v>
      </c>
      <c r="C15164" s="115" t="s">
        <v>47907</v>
      </c>
      <c r="D15164" s="115" t="s">
        <v>47909</v>
      </c>
      <c r="I15164" s="115" t="s">
        <v>6</v>
      </c>
      <c r="J15164" s="115">
        <v>15.56</v>
      </c>
    </row>
    <row r="15165" spans="1:10" hidden="1">
      <c r="A15165" s="115" t="s">
        <v>15354</v>
      </c>
      <c r="B15165" s="115" t="str">
        <f t="shared" si="236"/>
        <v>CAIXA DE LIGACAO DE ALUMINIO SILICIO,TIPO CONDULETES,NO FORMATO B,DIAMETRO DE 3/4".FORNECIMENTO E COLOCACAO</v>
      </c>
      <c r="C15165" s="115" t="s">
        <v>47907</v>
      </c>
      <c r="D15165" s="115" t="s">
        <v>47909</v>
      </c>
      <c r="I15165" s="115" t="s">
        <v>6</v>
      </c>
      <c r="J15165" s="115">
        <v>14.81</v>
      </c>
    </row>
    <row r="15166" spans="1:10" hidden="1">
      <c r="A15166" s="115" t="s">
        <v>15355</v>
      </c>
      <c r="B15166" s="115" t="str">
        <f t="shared" si="236"/>
        <v>CAIXA DE LIGACAO DE ALUMINIO SILICIO,TIPO CONDULETES,NO FORMATO B,DIAMETRO DE 1".FORNECIMENTO E COLOCACAO</v>
      </c>
      <c r="C15166" s="115" t="s">
        <v>47907</v>
      </c>
      <c r="D15166" s="115" t="s">
        <v>47910</v>
      </c>
      <c r="I15166" s="115" t="s">
        <v>6</v>
      </c>
      <c r="J15166" s="115">
        <v>19.47</v>
      </c>
    </row>
    <row r="15167" spans="1:10" hidden="1">
      <c r="A15167" s="115" t="s">
        <v>15356</v>
      </c>
      <c r="B15167" s="115" t="str">
        <f t="shared" si="236"/>
        <v>CAIXA DE LIGACAO DE ALUMINIO SILICIO,TIPO CONDULETES,NO FORMATO B,DIAMETRO DE 1".FORNECIMENTO E COLOCACAO</v>
      </c>
      <c r="C15167" s="115" t="s">
        <v>47907</v>
      </c>
      <c r="D15167" s="115" t="s">
        <v>47910</v>
      </c>
      <c r="I15167" s="115" t="s">
        <v>6</v>
      </c>
      <c r="J15167" s="115">
        <v>18.57</v>
      </c>
    </row>
    <row r="15168" spans="1:10" hidden="1">
      <c r="A15168" s="115" t="s">
        <v>15357</v>
      </c>
      <c r="B15168" s="115" t="str">
        <f t="shared" si="236"/>
        <v>CAIXA DE LIGACAO DE ALUMINIO SILICIO,TIPO CONDULETES,NO FORMATO C,DIAMETRO DE 1/2".FORNECIMENTO E COLOCACAO</v>
      </c>
      <c r="C15168" s="115" t="s">
        <v>47907</v>
      </c>
      <c r="D15168" s="115" t="s">
        <v>47911</v>
      </c>
      <c r="I15168" s="115" t="s">
        <v>6</v>
      </c>
      <c r="J15168" s="115">
        <v>13.45</v>
      </c>
    </row>
    <row r="15169" spans="1:10" hidden="1">
      <c r="A15169" s="115" t="s">
        <v>15358</v>
      </c>
      <c r="B15169" s="115" t="str">
        <f t="shared" si="236"/>
        <v>CAIXA DE LIGACAO DE ALUMINIO SILICIO,TIPO CONDULETES,NO FORMATO C,DIAMETRO DE 1/2".FORNECIMENTO E COLOCACAO</v>
      </c>
      <c r="C15169" s="115" t="s">
        <v>47907</v>
      </c>
      <c r="D15169" s="115" t="s">
        <v>47911</v>
      </c>
      <c r="I15169" s="115" t="s">
        <v>6</v>
      </c>
      <c r="J15169" s="115">
        <v>12.85</v>
      </c>
    </row>
    <row r="15170" spans="1:10" hidden="1">
      <c r="A15170" s="115" t="s">
        <v>15359</v>
      </c>
      <c r="B15170" s="115" t="str">
        <f t="shared" si="236"/>
        <v>CAIXA DE LIGACAO DE ALUMINIO SILICIO,TIPO CONDULETES,NO FORMATO C,DIAMETRO DE 3/4".FORNECIMENTO E COLOCACAO</v>
      </c>
      <c r="C15170" s="115" t="s">
        <v>47907</v>
      </c>
      <c r="D15170" s="115" t="s">
        <v>47912</v>
      </c>
      <c r="I15170" s="115" t="s">
        <v>6</v>
      </c>
      <c r="J15170" s="115">
        <v>15.16</v>
      </c>
    </row>
    <row r="15171" spans="1:10" hidden="1">
      <c r="A15171" s="115" t="s">
        <v>15360</v>
      </c>
      <c r="B15171" s="115" t="str">
        <f t="shared" si="236"/>
        <v>CAIXA DE LIGACAO DE ALUMINIO SILICIO,TIPO CONDULETES,NO FORMATO C,DIAMETRO DE 3/4".FORNECIMENTO E COLOCACAO</v>
      </c>
      <c r="C15171" s="115" t="s">
        <v>47907</v>
      </c>
      <c r="D15171" s="115" t="s">
        <v>47912</v>
      </c>
      <c r="I15171" s="115" t="s">
        <v>6</v>
      </c>
      <c r="J15171" s="115">
        <v>14.41</v>
      </c>
    </row>
    <row r="15172" spans="1:10" hidden="1">
      <c r="A15172" s="115" t="s">
        <v>15361</v>
      </c>
      <c r="B15172" s="115" t="str">
        <f t="shared" si="236"/>
        <v>CAIXA DE LIGACAO DE ALUMINIO SILICIO,TIPO CONDULETES,NO FORMATO C,DIAMETRO DE 1".FORNECIMENTO E COLOCACAO</v>
      </c>
      <c r="C15172" s="115" t="s">
        <v>47907</v>
      </c>
      <c r="D15172" s="115" t="s">
        <v>47913</v>
      </c>
      <c r="I15172" s="115" t="s">
        <v>6</v>
      </c>
      <c r="J15172" s="115">
        <v>18.57</v>
      </c>
    </row>
    <row r="15173" spans="1:10" hidden="1">
      <c r="A15173" s="115" t="s">
        <v>15362</v>
      </c>
      <c r="B15173" s="115" t="str">
        <f t="shared" ref="B15173:B15236" si="237">C15173&amp;D15173&amp;E15173&amp;F15173&amp;G15173&amp;H15173</f>
        <v>CAIXA DE LIGACAO DE ALUMINIO SILICIO,TIPO CONDULETES,NO FORMATO C,DIAMETRO DE 1".FORNECIMENTO E COLOCACAO</v>
      </c>
      <c r="C15173" s="115" t="s">
        <v>47907</v>
      </c>
      <c r="D15173" s="115" t="s">
        <v>47913</v>
      </c>
      <c r="I15173" s="115" t="s">
        <v>6</v>
      </c>
      <c r="J15173" s="115">
        <v>17.670000000000002</v>
      </c>
    </row>
    <row r="15174" spans="1:10" hidden="1">
      <c r="A15174" s="115" t="s">
        <v>15363</v>
      </c>
      <c r="B15174" s="115" t="str">
        <f t="shared" si="237"/>
        <v>CAIXA DE LIGACAO DE ALUMINIO SILICIO,TIPO CONDULETES,NO FORMATO E,DIAMETRO DE 1/2".FORNECIMENTO E COLOCACAO</v>
      </c>
      <c r="C15174" s="115" t="s">
        <v>47907</v>
      </c>
      <c r="D15174" s="115" t="s">
        <v>47914</v>
      </c>
      <c r="I15174" s="115" t="s">
        <v>6</v>
      </c>
      <c r="J15174" s="115">
        <v>13.01</v>
      </c>
    </row>
    <row r="15175" spans="1:10" hidden="1">
      <c r="A15175" s="115" t="s">
        <v>15364</v>
      </c>
      <c r="B15175" s="115" t="str">
        <f t="shared" si="237"/>
        <v>CAIXA DE LIGACAO DE ALUMINIO SILICIO,TIPO CONDULETES,NO FORMATO E,DIAMETRO DE 1/2".FORNECIMENTO E COLOCACAO</v>
      </c>
      <c r="C15175" s="115" t="s">
        <v>47907</v>
      </c>
      <c r="D15175" s="115" t="s">
        <v>47914</v>
      </c>
      <c r="I15175" s="115" t="s">
        <v>6</v>
      </c>
      <c r="J15175" s="115">
        <v>12.41</v>
      </c>
    </row>
    <row r="15176" spans="1:10" hidden="1">
      <c r="A15176" s="115" t="s">
        <v>15365</v>
      </c>
      <c r="B15176" s="115" t="str">
        <f t="shared" si="237"/>
        <v>CAIXA DE LIGACAO DE ALUMINIO SILICIO,TIPO CONDULETES,NO FORMATO E,DIAMETRO DE 3/4".FORNECIMENTO E COLOCACAO</v>
      </c>
      <c r="C15176" s="115" t="s">
        <v>47907</v>
      </c>
      <c r="D15176" s="115" t="s">
        <v>47915</v>
      </c>
      <c r="I15176" s="115" t="s">
        <v>6</v>
      </c>
      <c r="J15176" s="115">
        <v>14.15</v>
      </c>
    </row>
    <row r="15177" spans="1:10" hidden="1">
      <c r="A15177" s="115" t="s">
        <v>15366</v>
      </c>
      <c r="B15177" s="115" t="str">
        <f t="shared" si="237"/>
        <v>CAIXA DE LIGACAO DE ALUMINIO SILICIO,TIPO CONDULETES,NO FORMATO E,DIAMETRO DE 3/4".FORNECIMENTO E COLOCACAO</v>
      </c>
      <c r="C15177" s="115" t="s">
        <v>47907</v>
      </c>
      <c r="D15177" s="115" t="s">
        <v>47915</v>
      </c>
      <c r="I15177" s="115" t="s">
        <v>6</v>
      </c>
      <c r="J15177" s="115">
        <v>13.4</v>
      </c>
    </row>
    <row r="15178" spans="1:10" hidden="1">
      <c r="A15178" s="115" t="s">
        <v>15367</v>
      </c>
      <c r="B15178" s="115" t="str">
        <f t="shared" si="237"/>
        <v>CAIXA DE LIGACAO DE ALUMINIO SILICIO,TIPO CONDULETES,NO FORMATO E,DIAMETRO DE 1".FORNECIMENTO E COLOCACAO</v>
      </c>
      <c r="C15178" s="115" t="s">
        <v>47907</v>
      </c>
      <c r="D15178" s="115" t="s">
        <v>47916</v>
      </c>
      <c r="I15178" s="115" t="s">
        <v>6</v>
      </c>
      <c r="J15178" s="115">
        <v>18.239999999999998</v>
      </c>
    </row>
    <row r="15179" spans="1:10" hidden="1">
      <c r="A15179" s="115" t="s">
        <v>15368</v>
      </c>
      <c r="B15179" s="115" t="str">
        <f t="shared" si="237"/>
        <v>CAIXA DE LIGACAO DE ALUMINIO SILICIO,TIPO CONDULETES,NO FORMATO E,DIAMETRO DE 1".FORNECIMENTO E COLOCACAO</v>
      </c>
      <c r="C15179" s="115" t="s">
        <v>47907</v>
      </c>
      <c r="D15179" s="115" t="s">
        <v>47916</v>
      </c>
      <c r="I15179" s="115" t="s">
        <v>6</v>
      </c>
      <c r="J15179" s="115">
        <v>17.34</v>
      </c>
    </row>
    <row r="15180" spans="1:10" hidden="1">
      <c r="A15180" s="115" t="s">
        <v>15369</v>
      </c>
      <c r="B15180" s="115" t="str">
        <f t="shared" si="237"/>
        <v>CAIXA DE LIGACAO DE ALUMINIO SILICIO,TIPO CONDULETES,NO FORMATO LB,DIAMETRO DE 1/2".FORNECIMENTO E COLOCACAO</v>
      </c>
      <c r="C15180" s="115" t="s">
        <v>47907</v>
      </c>
      <c r="D15180" s="115" t="s">
        <v>47917</v>
      </c>
      <c r="I15180" s="115" t="s">
        <v>6</v>
      </c>
      <c r="J15180" s="115">
        <v>13.45</v>
      </c>
    </row>
    <row r="15181" spans="1:10" hidden="1">
      <c r="A15181" s="115" t="s">
        <v>15370</v>
      </c>
      <c r="B15181" s="115" t="str">
        <f t="shared" si="237"/>
        <v>CAIXA DE LIGACAO DE ALUMINIO SILICIO,TIPO CONDULETES,NO FORMATO LB,DIAMETRO DE 1/2".FORNECIMENTO E COLOCACAO</v>
      </c>
      <c r="C15181" s="115" t="s">
        <v>47907</v>
      </c>
      <c r="D15181" s="115" t="s">
        <v>47917</v>
      </c>
      <c r="I15181" s="115" t="s">
        <v>6</v>
      </c>
      <c r="J15181" s="115">
        <v>12.85</v>
      </c>
    </row>
    <row r="15182" spans="1:10" hidden="1">
      <c r="A15182" s="115" t="s">
        <v>15371</v>
      </c>
      <c r="B15182" s="115" t="str">
        <f t="shared" si="237"/>
        <v>CAIXA DE LIGACAO DE ALUMINIO SILICIO,TIPO CONDULETES,NO FORMATO LB,DIAMETRO DE 3/4".FORNECIMENTO E COLOCACAO</v>
      </c>
      <c r="C15182" s="115" t="s">
        <v>47907</v>
      </c>
      <c r="D15182" s="115" t="s">
        <v>47918</v>
      </c>
      <c r="I15182" s="115" t="s">
        <v>6</v>
      </c>
      <c r="J15182" s="115">
        <v>15.16</v>
      </c>
    </row>
    <row r="15183" spans="1:10" hidden="1">
      <c r="A15183" s="115" t="s">
        <v>15372</v>
      </c>
      <c r="B15183" s="115" t="str">
        <f t="shared" si="237"/>
        <v>CAIXA DE LIGACAO DE ALUMINIO SILICIO,TIPO CONDULETES,NO FORMATO LB,DIAMETRO DE 3/4".FORNECIMENTO E COLOCACAO</v>
      </c>
      <c r="C15183" s="115" t="s">
        <v>47907</v>
      </c>
      <c r="D15183" s="115" t="s">
        <v>47918</v>
      </c>
      <c r="I15183" s="115" t="s">
        <v>6</v>
      </c>
      <c r="J15183" s="115">
        <v>14.41</v>
      </c>
    </row>
    <row r="15184" spans="1:10" hidden="1">
      <c r="A15184" s="115" t="s">
        <v>15373</v>
      </c>
      <c r="B15184" s="115" t="str">
        <f t="shared" si="237"/>
        <v>CAIXA DE LIGACAO DE ALUMINIO SILICIO,TIPO CONDULETES,NO FORMATO LB,DIAMETRO DE 1".FORNECIMENTO E COLOCACAO</v>
      </c>
      <c r="C15184" s="115" t="s">
        <v>47907</v>
      </c>
      <c r="D15184" s="115" t="s">
        <v>47919</v>
      </c>
      <c r="I15184" s="115" t="s">
        <v>6</v>
      </c>
      <c r="J15184" s="115">
        <v>16.350000000000001</v>
      </c>
    </row>
    <row r="15185" spans="1:10" hidden="1">
      <c r="A15185" s="115" t="s">
        <v>15374</v>
      </c>
      <c r="B15185" s="115" t="str">
        <f t="shared" si="237"/>
        <v>CAIXA DE LIGACAO DE ALUMINIO SILICIO,TIPO CONDULETES,NO FORMATO LB,DIAMETRO DE 1".FORNECIMENTO E COLOCACAO</v>
      </c>
      <c r="C15185" s="115" t="s">
        <v>47907</v>
      </c>
      <c r="D15185" s="115" t="s">
        <v>47919</v>
      </c>
      <c r="I15185" s="115" t="s">
        <v>6</v>
      </c>
      <c r="J15185" s="115">
        <v>15.45</v>
      </c>
    </row>
    <row r="15186" spans="1:10" hidden="1">
      <c r="A15186" s="115" t="s">
        <v>56464</v>
      </c>
      <c r="B15186" s="115" t="str">
        <f t="shared" si="237"/>
        <v>CAIXA DE LIGACAO DE ALUMINIO SILICIO,TIPO CONDULETES,NO FORMATO LB,DIAMETRO DE 1.1/2".FORNECIMENTO E COLOCACAO</v>
      </c>
      <c r="C15186" s="115" t="s">
        <v>47907</v>
      </c>
      <c r="D15186" s="115" t="s">
        <v>56465</v>
      </c>
      <c r="I15186" s="115" t="s">
        <v>6</v>
      </c>
      <c r="J15186" s="115">
        <v>48.6</v>
      </c>
    </row>
    <row r="15187" spans="1:10" hidden="1">
      <c r="A15187" s="115" t="s">
        <v>56466</v>
      </c>
      <c r="B15187" s="115" t="str">
        <f t="shared" si="237"/>
        <v>CAIXA DE LIGACAO DE ALUMINIO SILICIO,TIPO CONDULETES,NO FORMATO LB,DIAMETRO DE 1.1/2".FORNECIMENTO E COLOCACAO</v>
      </c>
      <c r="C15187" s="115" t="s">
        <v>47907</v>
      </c>
      <c r="D15187" s="115" t="s">
        <v>56465</v>
      </c>
      <c r="I15187" s="115" t="s">
        <v>6</v>
      </c>
      <c r="J15187" s="115">
        <v>47.55</v>
      </c>
    </row>
    <row r="15188" spans="1:10" hidden="1">
      <c r="A15188" s="115" t="s">
        <v>15375</v>
      </c>
      <c r="B15188" s="115" t="str">
        <f t="shared" si="237"/>
        <v>CAIXA DE LIGACAO DE ALUMINIO SILICIO,TIPO CONDULETES,NO FORMATO LL,DIAMETRO DE 1/2".FORNECIMENTO E COLOCACAO</v>
      </c>
      <c r="C15188" s="115" t="s">
        <v>47907</v>
      </c>
      <c r="D15188" s="115" t="s">
        <v>47920</v>
      </c>
      <c r="I15188" s="115" t="s">
        <v>6</v>
      </c>
      <c r="J15188" s="115">
        <v>13.45</v>
      </c>
    </row>
    <row r="15189" spans="1:10" hidden="1">
      <c r="A15189" s="115" t="s">
        <v>15376</v>
      </c>
      <c r="B15189" s="115" t="str">
        <f t="shared" si="237"/>
        <v>CAIXA DE LIGACAO DE ALUMINIO SILICIO,TIPO CONDULETES,NO FORMATO LL,DIAMETRO DE 1/2".FORNECIMENTO E COLOCACAO</v>
      </c>
      <c r="C15189" s="115" t="s">
        <v>47907</v>
      </c>
      <c r="D15189" s="115" t="s">
        <v>47920</v>
      </c>
      <c r="I15189" s="115" t="s">
        <v>6</v>
      </c>
      <c r="J15189" s="115">
        <v>12.85</v>
      </c>
    </row>
    <row r="15190" spans="1:10" hidden="1">
      <c r="A15190" s="115" t="s">
        <v>15377</v>
      </c>
      <c r="B15190" s="115" t="str">
        <f t="shared" si="237"/>
        <v>CAIXA DE LIGACAO DE ALUMINIO SILICIO,TIPO CONDULETES,NO FORMATO LL,DIAMETRO DE 3/4".FORNECIMENTO E COLOCACAO</v>
      </c>
      <c r="C15190" s="115" t="s">
        <v>47907</v>
      </c>
      <c r="D15190" s="115" t="s">
        <v>47921</v>
      </c>
      <c r="I15190" s="115" t="s">
        <v>6</v>
      </c>
      <c r="J15190" s="115">
        <v>13.13</v>
      </c>
    </row>
    <row r="15191" spans="1:10" hidden="1">
      <c r="A15191" s="115" t="s">
        <v>15378</v>
      </c>
      <c r="B15191" s="115" t="str">
        <f t="shared" si="237"/>
        <v>CAIXA DE LIGACAO DE ALUMINIO SILICIO,TIPO CONDULETES,NO FORMATO LL,DIAMETRO DE 3/4".FORNECIMENTO E COLOCACAO</v>
      </c>
      <c r="C15191" s="115" t="s">
        <v>47907</v>
      </c>
      <c r="D15191" s="115" t="s">
        <v>47921</v>
      </c>
      <c r="I15191" s="115" t="s">
        <v>6</v>
      </c>
      <c r="J15191" s="115">
        <v>12.38</v>
      </c>
    </row>
    <row r="15192" spans="1:10" hidden="1">
      <c r="A15192" s="115" t="s">
        <v>15379</v>
      </c>
      <c r="B15192" s="115" t="str">
        <f t="shared" si="237"/>
        <v>CAIXA DE LIGACAO DE ALUMINIO SILICIO,TIPO CONDULETES,NO FORMATO LL,DIAMETRO DE 1".FORNECIMENTO E COLOCACAO</v>
      </c>
      <c r="C15192" s="115" t="s">
        <v>47907</v>
      </c>
      <c r="D15192" s="115" t="s">
        <v>47922</v>
      </c>
      <c r="I15192" s="115" t="s">
        <v>6</v>
      </c>
      <c r="J15192" s="115">
        <v>16.350000000000001</v>
      </c>
    </row>
    <row r="15193" spans="1:10" hidden="1">
      <c r="A15193" s="115" t="s">
        <v>15380</v>
      </c>
      <c r="B15193" s="115" t="str">
        <f t="shared" si="237"/>
        <v>CAIXA DE LIGACAO DE ALUMINIO SILICIO,TIPO CONDULETES,NO FORMATO LL,DIAMETRO DE 1".FORNECIMENTO E COLOCACAO</v>
      </c>
      <c r="C15193" s="115" t="s">
        <v>47907</v>
      </c>
      <c r="D15193" s="115" t="s">
        <v>47922</v>
      </c>
      <c r="I15193" s="115" t="s">
        <v>6</v>
      </c>
      <c r="J15193" s="115">
        <v>15.45</v>
      </c>
    </row>
    <row r="15194" spans="1:10" hidden="1">
      <c r="A15194" s="115" t="s">
        <v>15381</v>
      </c>
      <c r="B15194" s="115" t="str">
        <f t="shared" si="237"/>
        <v>CAIXA DE LIGACAO DE ALUMINIO SILICIO,TIPO CONDULETES,NO FORMATO X,DIAMETRO DE 1/2".FORNECIMENTO E COLOCACAO</v>
      </c>
      <c r="C15194" s="115" t="s">
        <v>47907</v>
      </c>
      <c r="D15194" s="115" t="s">
        <v>47923</v>
      </c>
      <c r="I15194" s="115" t="s">
        <v>6</v>
      </c>
      <c r="J15194" s="115">
        <v>15.25</v>
      </c>
    </row>
    <row r="15195" spans="1:10" hidden="1">
      <c r="A15195" s="115" t="s">
        <v>15382</v>
      </c>
      <c r="B15195" s="115" t="str">
        <f t="shared" si="237"/>
        <v>CAIXA DE LIGACAO DE ALUMINIO SILICIO,TIPO CONDULETES,NO FORMATO X,DIAMETRO DE 1/2".FORNECIMENTO E COLOCACAO</v>
      </c>
      <c r="C15195" s="115" t="s">
        <v>47907</v>
      </c>
      <c r="D15195" s="115" t="s">
        <v>47923</v>
      </c>
      <c r="I15195" s="115" t="s">
        <v>6</v>
      </c>
      <c r="J15195" s="115">
        <v>14.65</v>
      </c>
    </row>
    <row r="15196" spans="1:10" hidden="1">
      <c r="A15196" s="115" t="s">
        <v>15383</v>
      </c>
      <c r="B15196" s="115" t="str">
        <f t="shared" si="237"/>
        <v>CAIXA DE LIGACAO DE ALUMINIO SILICIO,TIPO CONDULETES,NO FORMATO X,DIAMETRO DE 3/4".FORNECIMENTO E COLOCACAO</v>
      </c>
      <c r="C15196" s="115" t="s">
        <v>47907</v>
      </c>
      <c r="D15196" s="115" t="s">
        <v>47924</v>
      </c>
      <c r="I15196" s="115" t="s">
        <v>6</v>
      </c>
      <c r="J15196" s="115">
        <v>16.649999999999999</v>
      </c>
    </row>
    <row r="15197" spans="1:10" hidden="1">
      <c r="A15197" s="115" t="s">
        <v>15384</v>
      </c>
      <c r="B15197" s="115" t="str">
        <f t="shared" si="237"/>
        <v>CAIXA DE LIGACAO DE ALUMINIO SILICIO,TIPO CONDULETES,NO FORMATO X,DIAMETRO DE 3/4".FORNECIMENTO E COLOCACAO</v>
      </c>
      <c r="C15197" s="115" t="s">
        <v>47907</v>
      </c>
      <c r="D15197" s="115" t="s">
        <v>47924</v>
      </c>
      <c r="I15197" s="115" t="s">
        <v>6</v>
      </c>
      <c r="J15197" s="115">
        <v>15.9</v>
      </c>
    </row>
    <row r="15198" spans="1:10" hidden="1">
      <c r="A15198" s="115" t="s">
        <v>15385</v>
      </c>
      <c r="B15198" s="115" t="str">
        <f t="shared" si="237"/>
        <v>CAIXA DE LIGACAO DE ALUMINIO SILICIO,TIPO CONDULETES,NO FORMATO X,DIAMETRO DE 1".FORNECIMENTO E COLOCACAO</v>
      </c>
      <c r="C15198" s="115" t="s">
        <v>47907</v>
      </c>
      <c r="D15198" s="115" t="s">
        <v>47925</v>
      </c>
      <c r="I15198" s="115" t="s">
        <v>6</v>
      </c>
      <c r="J15198" s="115">
        <v>22.43</v>
      </c>
    </row>
    <row r="15199" spans="1:10" hidden="1">
      <c r="A15199" s="115" t="s">
        <v>15386</v>
      </c>
      <c r="B15199" s="115" t="str">
        <f t="shared" si="237"/>
        <v>CAIXA DE LIGACAO DE ALUMINIO SILICIO,TIPO CONDULETES,NO FORMATO X,DIAMETRO DE 1".FORNECIMENTO E COLOCACAO</v>
      </c>
      <c r="C15199" s="115" t="s">
        <v>47907</v>
      </c>
      <c r="D15199" s="115" t="s">
        <v>47925</v>
      </c>
      <c r="I15199" s="115" t="s">
        <v>6</v>
      </c>
      <c r="J15199" s="115">
        <v>21.53</v>
      </c>
    </row>
    <row r="15200" spans="1:10" hidden="1">
      <c r="A15200" s="115" t="s">
        <v>56467</v>
      </c>
      <c r="B15200" s="115" t="str">
        <f t="shared" si="237"/>
        <v>CAIXA DE LIGACAO DE ALUMINIO SILICIO,TIPO CONDULETES,NO FORMATO TB,DIAMETRO DE 1".FORNECIMENTO E COLOCACAO</v>
      </c>
      <c r="C15200" s="115" t="s">
        <v>47907</v>
      </c>
      <c r="D15200" s="115" t="s">
        <v>56468</v>
      </c>
      <c r="I15200" s="115" t="s">
        <v>6</v>
      </c>
      <c r="J15200" s="115">
        <v>20.9</v>
      </c>
    </row>
    <row r="15201" spans="1:10" hidden="1">
      <c r="A15201" s="115" t="s">
        <v>56469</v>
      </c>
      <c r="B15201" s="115" t="str">
        <f t="shared" si="237"/>
        <v>CAIXA DE LIGACAO DE ALUMINIO SILICIO,TIPO CONDULETES,NO FORMATO TB,DIAMETRO DE 1".FORNECIMENTO E COLOCACAO</v>
      </c>
      <c r="C15201" s="115" t="s">
        <v>47907</v>
      </c>
      <c r="D15201" s="115" t="s">
        <v>56468</v>
      </c>
      <c r="I15201" s="115" t="s">
        <v>6</v>
      </c>
      <c r="J15201" s="115">
        <v>20</v>
      </c>
    </row>
    <row r="15202" spans="1:10" hidden="1">
      <c r="A15202" s="115" t="s">
        <v>56470</v>
      </c>
      <c r="B15202" s="115" t="str">
        <f t="shared" si="237"/>
        <v>CAIXA DE LIGACAO DE ALUMINIO SILICIO,TIPO CONDULETES,NO FORMATO TB,DIAMETRO DE 2".FORNECIMENTO E COLOCACAO</v>
      </c>
      <c r="C15202" s="115" t="s">
        <v>47907</v>
      </c>
      <c r="D15202" s="115" t="s">
        <v>56471</v>
      </c>
      <c r="I15202" s="115" t="s">
        <v>6</v>
      </c>
      <c r="J15202" s="115">
        <v>43.02</v>
      </c>
    </row>
    <row r="15203" spans="1:10" hidden="1">
      <c r="A15203" s="115" t="s">
        <v>56472</v>
      </c>
      <c r="B15203" s="115" t="str">
        <f t="shared" si="237"/>
        <v>CAIXA DE LIGACAO DE ALUMINIO SILICIO,TIPO CONDULETES,NO FORMATO TB,DIAMETRO DE 2".FORNECIMENTO E COLOCACAO</v>
      </c>
      <c r="C15203" s="115" t="s">
        <v>47907</v>
      </c>
      <c r="D15203" s="115" t="s">
        <v>56471</v>
      </c>
      <c r="I15203" s="115" t="s">
        <v>6</v>
      </c>
      <c r="J15203" s="115">
        <v>41.83</v>
      </c>
    </row>
    <row r="15204" spans="1:10" hidden="1">
      <c r="A15204" s="115" t="s">
        <v>15387</v>
      </c>
      <c r="B15204" s="115" t="str">
        <f t="shared" si="237"/>
        <v>CAIXA DE LIGACAO DE ALUMINIO SILICIO,TIPO CONDULETES,NO FORMATO T,DIAMETRO DE 1/2".FORNECIMENTO E COLOCACAO</v>
      </c>
      <c r="C15204" s="115" t="s">
        <v>47907</v>
      </c>
      <c r="D15204" s="115" t="s">
        <v>47926</v>
      </c>
      <c r="I15204" s="115" t="s">
        <v>6</v>
      </c>
      <c r="J15204" s="115">
        <v>14.3</v>
      </c>
    </row>
    <row r="15205" spans="1:10" hidden="1">
      <c r="A15205" s="115" t="s">
        <v>15388</v>
      </c>
      <c r="B15205" s="115" t="str">
        <f t="shared" si="237"/>
        <v>CAIXA DE LIGACAO DE ALUMINIO SILICIO,TIPO CONDULETES,NO FORMATO T,DIAMETRO DE 1/2".FORNECIMENTO E COLOCACAO</v>
      </c>
      <c r="C15205" s="115" t="s">
        <v>47907</v>
      </c>
      <c r="D15205" s="115" t="s">
        <v>47926</v>
      </c>
      <c r="I15205" s="115" t="s">
        <v>6</v>
      </c>
      <c r="J15205" s="115">
        <v>13.7</v>
      </c>
    </row>
    <row r="15206" spans="1:10" hidden="1">
      <c r="A15206" s="115" t="s">
        <v>15389</v>
      </c>
      <c r="B15206" s="115" t="str">
        <f t="shared" si="237"/>
        <v>CAIXA DE LIGACAO DE ALUMINIO SILICIO,TIPO CONDULETES,NO FORMATO T,DIAMETRO DE 3/4".FORNECIMENTO E COLOCACAO</v>
      </c>
      <c r="C15206" s="115" t="s">
        <v>47907</v>
      </c>
      <c r="D15206" s="115" t="s">
        <v>47927</v>
      </c>
      <c r="I15206" s="115" t="s">
        <v>6</v>
      </c>
      <c r="J15206" s="115">
        <v>13.7</v>
      </c>
    </row>
    <row r="15207" spans="1:10" hidden="1">
      <c r="A15207" s="115" t="s">
        <v>15390</v>
      </c>
      <c r="B15207" s="115" t="str">
        <f t="shared" si="237"/>
        <v>CAIXA DE LIGACAO DE ALUMINIO SILICIO,TIPO CONDULETES,NO FORMATO T,DIAMETRO DE 3/4".FORNECIMENTO E COLOCACAO</v>
      </c>
      <c r="C15207" s="115" t="s">
        <v>47907</v>
      </c>
      <c r="D15207" s="115" t="s">
        <v>47927</v>
      </c>
      <c r="I15207" s="115" t="s">
        <v>6</v>
      </c>
      <c r="J15207" s="115">
        <v>12.95</v>
      </c>
    </row>
    <row r="15208" spans="1:10" hidden="1">
      <c r="A15208" s="115" t="s">
        <v>15391</v>
      </c>
      <c r="B15208" s="115" t="str">
        <f t="shared" si="237"/>
        <v>CAIXA DE LIGACAO DE ALUMINIO SILICIO,TIPO CONDULETES,NO FORMATO T,DIAMETRO DE 1".FORNECIMENTO E COLOCACAO</v>
      </c>
      <c r="C15208" s="115" t="s">
        <v>47907</v>
      </c>
      <c r="D15208" s="115" t="s">
        <v>47928</v>
      </c>
      <c r="I15208" s="115" t="s">
        <v>6</v>
      </c>
      <c r="J15208" s="115">
        <v>20.02</v>
      </c>
    </row>
    <row r="15209" spans="1:10" hidden="1">
      <c r="A15209" s="115" t="s">
        <v>15392</v>
      </c>
      <c r="B15209" s="115" t="str">
        <f t="shared" si="237"/>
        <v>CAIXA DE LIGACAO DE ALUMINIO SILICIO,TIPO CONDULETES,NO FORMATO T,DIAMETRO DE 1".FORNECIMENTO E COLOCACAO</v>
      </c>
      <c r="C15209" s="115" t="s">
        <v>47907</v>
      </c>
      <c r="D15209" s="115" t="s">
        <v>47928</v>
      </c>
      <c r="I15209" s="115" t="s">
        <v>6</v>
      </c>
      <c r="J15209" s="115">
        <v>19.12</v>
      </c>
    </row>
    <row r="15210" spans="1:10" hidden="1">
      <c r="A15210" s="115" t="s">
        <v>15393</v>
      </c>
      <c r="B15210" s="115" t="str">
        <f t="shared" si="237"/>
        <v>CAIXA DE LIGACAO DE PVC,TIPO CONDULETES,PARA 5 OU 6 ENTRADAS,COM DIAMETRO DE 1/2".FORNECIMENTO E COLOCACAO.</v>
      </c>
      <c r="C15210" s="115" t="s">
        <v>47929</v>
      </c>
      <c r="D15210" s="115" t="s">
        <v>47930</v>
      </c>
      <c r="I15210" s="115" t="s">
        <v>6</v>
      </c>
      <c r="J15210" s="115">
        <v>9.67</v>
      </c>
    </row>
    <row r="15211" spans="1:10" hidden="1">
      <c r="A15211" s="115" t="s">
        <v>15394</v>
      </c>
      <c r="B15211" s="115" t="str">
        <f t="shared" si="237"/>
        <v>CAIXA DE LIGACAO DE PVC,TIPO CONDULETES,PARA 5 OU 6 ENTRADAS,COM DIAMETRO DE 1/2".FORNECIMENTO E COLOCACAO.</v>
      </c>
      <c r="C15211" s="115" t="s">
        <v>47929</v>
      </c>
      <c r="D15211" s="115" t="s">
        <v>47930</v>
      </c>
      <c r="I15211" s="115" t="s">
        <v>6</v>
      </c>
      <c r="J15211" s="115">
        <v>9.07</v>
      </c>
    </row>
    <row r="15212" spans="1:10" hidden="1">
      <c r="A15212" s="115" t="s">
        <v>15395</v>
      </c>
      <c r="B15212" s="115" t="str">
        <f t="shared" si="237"/>
        <v>CAIXA DE LIGACAO DE PVC,TIPO CONDULETES,PARA 5 OU 6 ENTRADAS,COM DIAMETRO DE 3/4".FORNECIMENTO E COLOCACAO.</v>
      </c>
      <c r="C15212" s="115" t="s">
        <v>47929</v>
      </c>
      <c r="D15212" s="115" t="s">
        <v>47931</v>
      </c>
      <c r="I15212" s="115" t="s">
        <v>6</v>
      </c>
      <c r="J15212" s="115">
        <v>10.78</v>
      </c>
    </row>
    <row r="15213" spans="1:10" hidden="1">
      <c r="A15213" s="115" t="s">
        <v>15396</v>
      </c>
      <c r="B15213" s="115" t="str">
        <f t="shared" si="237"/>
        <v>CAIXA DE LIGACAO DE PVC,TIPO CONDULETES,PARA 5 OU 6 ENTRADAS,COM DIAMETRO DE 3/4".FORNECIMENTO E COLOCACAO.</v>
      </c>
      <c r="C15213" s="115" t="s">
        <v>47929</v>
      </c>
      <c r="D15213" s="115" t="s">
        <v>47931</v>
      </c>
      <c r="I15213" s="115" t="s">
        <v>6</v>
      </c>
      <c r="J15213" s="115">
        <v>10.029999999999999</v>
      </c>
    </row>
    <row r="15214" spans="1:10" hidden="1">
      <c r="A15214" s="115" t="s">
        <v>15397</v>
      </c>
      <c r="B15214" s="115" t="str">
        <f t="shared" si="237"/>
        <v>CAIXA DE LIGACAO DE PVC,TIPO CONDULETES,PARA 5 OU 6 ENTRADAS,COM DIAMETRO DE 1".FORNECIMENTO E COLOCACAO.</v>
      </c>
      <c r="C15214" s="115" t="s">
        <v>47929</v>
      </c>
      <c r="D15214" s="115" t="s">
        <v>47932</v>
      </c>
      <c r="I15214" s="115" t="s">
        <v>6</v>
      </c>
      <c r="J15214" s="115">
        <v>11.9</v>
      </c>
    </row>
    <row r="15215" spans="1:10" hidden="1">
      <c r="A15215" s="115" t="s">
        <v>15398</v>
      </c>
      <c r="B15215" s="115" t="str">
        <f t="shared" si="237"/>
        <v>CAIXA DE LIGACAO DE PVC,TIPO CONDULETES,PARA 5 OU 6 ENTRADAS,COM DIAMETRO DE 1".FORNECIMENTO E COLOCACAO.</v>
      </c>
      <c r="C15215" s="115" t="s">
        <v>47929</v>
      </c>
      <c r="D15215" s="115" t="s">
        <v>47932</v>
      </c>
      <c r="I15215" s="115" t="s">
        <v>6</v>
      </c>
      <c r="J15215" s="115">
        <v>11</v>
      </c>
    </row>
    <row r="15216" spans="1:10" hidden="1">
      <c r="A15216" s="115" t="s">
        <v>15399</v>
      </c>
      <c r="B15216" s="115" t="str">
        <f t="shared" si="237"/>
        <v>CAIXA DE EMBUTIR,EM PVC,2"X4",INCLUSIVE BUCHAS E ARRUELAS.FORNECIMENTO E COLOCACAO</v>
      </c>
      <c r="C15216" s="115" t="s">
        <v>47933</v>
      </c>
      <c r="D15216" s="115" t="s">
        <v>36898</v>
      </c>
      <c r="I15216" s="115" t="s">
        <v>6</v>
      </c>
      <c r="J15216" s="115">
        <v>6.91</v>
      </c>
    </row>
    <row r="15217" spans="1:10" hidden="1">
      <c r="A15217" s="115" t="s">
        <v>15400</v>
      </c>
      <c r="B15217" s="115" t="str">
        <f t="shared" si="237"/>
        <v>CAIXA DE EMBUTIR,EM PVC,2"X4",INCLUSIVE BUCHAS E ARRUELAS.FORNECIMENTO E COLOCACAO</v>
      </c>
      <c r="C15217" s="115" t="s">
        <v>47933</v>
      </c>
      <c r="D15217" s="115" t="s">
        <v>36898</v>
      </c>
      <c r="I15217" s="115" t="s">
        <v>6</v>
      </c>
      <c r="J15217" s="115">
        <v>6.3</v>
      </c>
    </row>
    <row r="15218" spans="1:10" hidden="1">
      <c r="A15218" s="115" t="s">
        <v>15401</v>
      </c>
      <c r="B15218" s="115" t="str">
        <f t="shared" si="237"/>
        <v>CAIXA DE EMBUTIR,EM PVC,3" X 3",INCLUSIVE BUCHAS E ARRUELAS.FORNECIMENTO E COLOCACAO</v>
      </c>
      <c r="C15218" s="115" t="s">
        <v>47934</v>
      </c>
      <c r="D15218" s="115" t="s">
        <v>37143</v>
      </c>
      <c r="I15218" s="115" t="s">
        <v>6</v>
      </c>
      <c r="J15218" s="115">
        <v>7</v>
      </c>
    </row>
    <row r="15219" spans="1:10" hidden="1">
      <c r="A15219" s="115" t="s">
        <v>15402</v>
      </c>
      <c r="B15219" s="115" t="str">
        <f t="shared" si="237"/>
        <v>CAIXA DE EMBUTIR,EM PVC,3" X 3",INCLUSIVE BUCHAS E ARRUELAS.FORNECIMENTO E COLOCACAO</v>
      </c>
      <c r="C15219" s="115" t="s">
        <v>47934</v>
      </c>
      <c r="D15219" s="115" t="s">
        <v>37143</v>
      </c>
      <c r="I15219" s="115" t="s">
        <v>6</v>
      </c>
      <c r="J15219" s="115">
        <v>6.39</v>
      </c>
    </row>
    <row r="15220" spans="1:10" hidden="1">
      <c r="A15220" s="115" t="s">
        <v>15403</v>
      </c>
      <c r="B15220" s="115" t="str">
        <f t="shared" si="237"/>
        <v>CAIXA DE EMBUTIR,EM PVC,4"X4",INCLUSIVE BUCHAS E ARRUELAS.FORNECIMENTO E COLOCACAO</v>
      </c>
      <c r="C15220" s="115" t="s">
        <v>47935</v>
      </c>
      <c r="D15220" s="115" t="s">
        <v>36898</v>
      </c>
      <c r="I15220" s="115" t="s">
        <v>6</v>
      </c>
      <c r="J15220" s="115">
        <v>7.61</v>
      </c>
    </row>
    <row r="15221" spans="1:10" hidden="1">
      <c r="A15221" s="115" t="s">
        <v>15404</v>
      </c>
      <c r="B15221" s="115" t="str">
        <f t="shared" si="237"/>
        <v>CAIXA DE EMBUTIR,EM PVC,4"X4",INCLUSIVE BUCHAS E ARRUELAS.FORNECIMENTO E COLOCACAO</v>
      </c>
      <c r="C15221" s="115" t="s">
        <v>47935</v>
      </c>
      <c r="D15221" s="115" t="s">
        <v>36898</v>
      </c>
      <c r="I15221" s="115" t="s">
        <v>6</v>
      </c>
      <c r="J15221" s="115">
        <v>7</v>
      </c>
    </row>
    <row r="15222" spans="1:10" hidden="1">
      <c r="A15222" s="115" t="s">
        <v>15405</v>
      </c>
      <c r="B15222" s="115" t="str">
        <f t="shared" si="237"/>
        <v>CAIXA DE ATERRAMENTO,EM PVC,MEDINDO APROXIMADAMENTE 25X25CM.FORNECIMENTO E COLOCACAO</v>
      </c>
      <c r="C15222" s="115" t="s">
        <v>47936</v>
      </c>
      <c r="D15222" s="115" t="s">
        <v>37143</v>
      </c>
      <c r="I15222" s="115" t="s">
        <v>6</v>
      </c>
      <c r="J15222" s="115">
        <v>33.090000000000003</v>
      </c>
    </row>
    <row r="15223" spans="1:10" hidden="1">
      <c r="A15223" s="115" t="s">
        <v>15406</v>
      </c>
      <c r="B15223" s="115" t="str">
        <f t="shared" si="237"/>
        <v>CAIXA DE ATERRAMENTO,EM PVC,MEDINDO APROXIMADAMENTE 25X25CM.FORNECIMENTO E COLOCACAO</v>
      </c>
      <c r="C15223" s="115" t="s">
        <v>47936</v>
      </c>
      <c r="D15223" s="115" t="s">
        <v>37143</v>
      </c>
      <c r="I15223" s="115" t="s">
        <v>6</v>
      </c>
      <c r="J15223" s="115">
        <v>29.49</v>
      </c>
    </row>
    <row r="15224" spans="1:10" ht="25.5" hidden="1">
      <c r="A15224" s="115" t="s">
        <v>15407</v>
      </c>
      <c r="B15224" s="645" t="str">
        <f t="shared" si="237"/>
        <v>CAIXA DE PASSAGEM Nº1 PARA TELEFONE,CONFORME ESPECIFICACAO DA TELEBRAS,NAS DIMENSOES DE 10X10X5CM.FORNECIMENTO E COLOCACAO</v>
      </c>
      <c r="C15224" s="115" t="s">
        <v>47937</v>
      </c>
      <c r="D15224" s="115" t="s">
        <v>47938</v>
      </c>
      <c r="E15224" s="115" t="s">
        <v>33885</v>
      </c>
      <c r="I15224" s="115" t="s">
        <v>6</v>
      </c>
      <c r="J15224" s="115">
        <v>17.14</v>
      </c>
    </row>
    <row r="15225" spans="1:10" ht="25.5" hidden="1">
      <c r="A15225" s="115" t="s">
        <v>15408</v>
      </c>
      <c r="B15225" s="645" t="str">
        <f t="shared" si="237"/>
        <v>CAIXA DE PASSAGEM Nº1 PARA TELEFONE,CONFORME ESPECIFICACAO DA TELEBRAS,NAS DIMENSOES DE 10X10X5CM.FORNECIMENTO E COLOCACAO</v>
      </c>
      <c r="C15225" s="115" t="s">
        <v>47937</v>
      </c>
      <c r="D15225" s="115" t="s">
        <v>47938</v>
      </c>
      <c r="E15225" s="115" t="s">
        <v>33885</v>
      </c>
      <c r="I15225" s="115" t="s">
        <v>6</v>
      </c>
      <c r="J15225" s="115">
        <v>15.05</v>
      </c>
    </row>
    <row r="15226" spans="1:10" ht="25.5" hidden="1">
      <c r="A15226" s="115" t="s">
        <v>15409</v>
      </c>
      <c r="B15226" s="645" t="str">
        <f t="shared" si="237"/>
        <v>CAIXA DE PASSAGEM Nº2 PARA TELEFONE,CONFORME ESPECIFICACAO DA TELEBRAS,NAS DIMENSOES DE 20X20X13,5CM.FORNECIMENTO E COLOCACAO</v>
      </c>
      <c r="C15226" s="115" t="s">
        <v>47939</v>
      </c>
      <c r="D15226" s="115" t="s">
        <v>47940</v>
      </c>
      <c r="E15226" s="115" t="s">
        <v>37196</v>
      </c>
      <c r="I15226" s="115" t="s">
        <v>6</v>
      </c>
      <c r="J15226" s="115">
        <v>53.06</v>
      </c>
    </row>
    <row r="15227" spans="1:10" ht="25.5" hidden="1">
      <c r="A15227" s="115" t="s">
        <v>15410</v>
      </c>
      <c r="B15227" s="645" t="str">
        <f t="shared" si="237"/>
        <v>CAIXA DE PASSAGEM Nº2 PARA TELEFONE,CONFORME ESPECIFICACAO DA TELEBRAS,NAS DIMENSOES DE 20X20X13,5CM.FORNECIMENTO E COLOCACAO</v>
      </c>
      <c r="C15227" s="115" t="s">
        <v>47939</v>
      </c>
      <c r="D15227" s="115" t="s">
        <v>47940</v>
      </c>
      <c r="E15227" s="115" t="s">
        <v>37196</v>
      </c>
      <c r="I15227" s="115" t="s">
        <v>6</v>
      </c>
      <c r="J15227" s="115">
        <v>50.97</v>
      </c>
    </row>
    <row r="15228" spans="1:10" ht="25.5" hidden="1">
      <c r="A15228" s="115" t="s">
        <v>15411</v>
      </c>
      <c r="B15228" s="645" t="str">
        <f t="shared" si="237"/>
        <v>CAIXA DE PASSAGEM Nº3,PARA TELEFONE,CONFORME ESPECIFICACAO DA TELEBRAS,NAS DIMENSOES DE 40X40X13,5CM.FORNECIMENTO E COLOCACAO</v>
      </c>
      <c r="C15228" s="115" t="s">
        <v>47941</v>
      </c>
      <c r="D15228" s="115" t="s">
        <v>47942</v>
      </c>
      <c r="E15228" s="115" t="s">
        <v>37196</v>
      </c>
      <c r="I15228" s="115" t="s">
        <v>6</v>
      </c>
      <c r="J15228" s="115">
        <v>103.47</v>
      </c>
    </row>
    <row r="15229" spans="1:10" ht="25.5" hidden="1">
      <c r="A15229" s="115" t="s">
        <v>15412</v>
      </c>
      <c r="B15229" s="645" t="str">
        <f t="shared" si="237"/>
        <v>CAIXA DE PASSAGEM Nº3,PARA TELEFONE,CONFORME ESPECIFICACAO DA TELEBRAS,NAS DIMENSOES DE 40X40X13,5CM.FORNECIMENTO E COLOCACAO</v>
      </c>
      <c r="C15229" s="115" t="s">
        <v>47941</v>
      </c>
      <c r="D15229" s="115" t="s">
        <v>47942</v>
      </c>
      <c r="E15229" s="115" t="s">
        <v>37196</v>
      </c>
      <c r="I15229" s="115" t="s">
        <v>6</v>
      </c>
      <c r="J15229" s="115">
        <v>101.22</v>
      </c>
    </row>
    <row r="15230" spans="1:10" ht="25.5" hidden="1">
      <c r="A15230" s="115" t="s">
        <v>15413</v>
      </c>
      <c r="B15230" s="645" t="str">
        <f t="shared" si="237"/>
        <v>CAIXA DE PASSAGEM Nº4,PARA TELEFONE,CONFORME ESPECIFICACAO DA TELEBRAS,NAS DIMENSOES DE 60X60X13,5CM.FORNECIMENTO E COLOCACAO</v>
      </c>
      <c r="C15230" s="115" t="s">
        <v>47943</v>
      </c>
      <c r="D15230" s="115" t="s">
        <v>47944</v>
      </c>
      <c r="E15230" s="115" t="s">
        <v>37196</v>
      </c>
      <c r="I15230" s="115" t="s">
        <v>6</v>
      </c>
      <c r="J15230" s="115">
        <v>162.63999999999999</v>
      </c>
    </row>
    <row r="15231" spans="1:10" ht="25.5" hidden="1">
      <c r="A15231" s="115" t="s">
        <v>15414</v>
      </c>
      <c r="B15231" s="645" t="str">
        <f t="shared" si="237"/>
        <v>CAIXA DE PASSAGEM Nº4,PARA TELEFONE,CONFORME ESPECIFICACAO DA TELEBRAS,NAS DIMENSOES DE 60X60X13,5CM.FORNECIMENTO E COLOCACAO</v>
      </c>
      <c r="C15231" s="115" t="s">
        <v>47943</v>
      </c>
      <c r="D15231" s="115" t="s">
        <v>47944</v>
      </c>
      <c r="E15231" s="115" t="s">
        <v>37196</v>
      </c>
      <c r="I15231" s="115" t="s">
        <v>6</v>
      </c>
      <c r="J15231" s="115">
        <v>160.25</v>
      </c>
    </row>
    <row r="15232" spans="1:10" ht="25.5" hidden="1">
      <c r="A15232" s="115" t="s">
        <v>15415</v>
      </c>
      <c r="B15232" s="645" t="str">
        <f t="shared" si="237"/>
        <v>CAIXA DE PASSAGEM Nº5,PARA TELEFONE,CONFORME ESPECIFICACAO DA TELEBRAS,NAS DIMENSOE DE 80X80X13,5CM.FORNECIMENTO E COLOCACAO</v>
      </c>
      <c r="C15232" s="115" t="s">
        <v>47945</v>
      </c>
      <c r="D15232" s="115" t="s">
        <v>47946</v>
      </c>
      <c r="E15232" s="115" t="s">
        <v>36841</v>
      </c>
      <c r="I15232" s="115" t="s">
        <v>6</v>
      </c>
      <c r="J15232" s="115">
        <v>284.68</v>
      </c>
    </row>
    <row r="15233" spans="1:10" ht="25.5" hidden="1">
      <c r="A15233" s="115" t="s">
        <v>15416</v>
      </c>
      <c r="B15233" s="645" t="str">
        <f t="shared" si="237"/>
        <v>CAIXA DE PASSAGEM Nº5,PARA TELEFONE,CONFORME ESPECIFICACAO DA TELEBRAS,NAS DIMENSOE DE 80X80X13,5CM.FORNECIMENTO E COLOCACAO</v>
      </c>
      <c r="C15233" s="115" t="s">
        <v>47945</v>
      </c>
      <c r="D15233" s="115" t="s">
        <v>47946</v>
      </c>
      <c r="E15233" s="115" t="s">
        <v>36841</v>
      </c>
      <c r="I15233" s="115" t="s">
        <v>6</v>
      </c>
      <c r="J15233" s="115">
        <v>282.14</v>
      </c>
    </row>
    <row r="15234" spans="1:10" ht="25.5" hidden="1">
      <c r="A15234" s="115" t="s">
        <v>15417</v>
      </c>
      <c r="B15234" s="645" t="str">
        <f t="shared" si="237"/>
        <v>CAIXA DE PASSAGEM Nº6,PARA TELEFONE,CONFORME ESPECIFICACAO DA TELEBRAS,NAS DIMENSOES DE 120X120X13,5CM.FORNECIMENTO E COLOCACAO</v>
      </c>
      <c r="C15234" s="115" t="s">
        <v>47947</v>
      </c>
      <c r="D15234" s="115" t="s">
        <v>47948</v>
      </c>
      <c r="E15234" s="115" t="s">
        <v>37216</v>
      </c>
      <c r="I15234" s="115" t="s">
        <v>6</v>
      </c>
      <c r="J15234" s="115">
        <v>536.55999999999995</v>
      </c>
    </row>
    <row r="15235" spans="1:10" ht="25.5" hidden="1">
      <c r="A15235" s="115" t="s">
        <v>15418</v>
      </c>
      <c r="B15235" s="645" t="str">
        <f t="shared" si="237"/>
        <v>CAIXA DE PASSAGEM Nº6,PARA TELEFONE,CONFORME ESPECIFICACAO DA TELEBRAS,NAS DIMENSOES DE 120X120X13,5CM.FORNECIMENTO E COLOCACAO</v>
      </c>
      <c r="C15235" s="115" t="s">
        <v>47947</v>
      </c>
      <c r="D15235" s="115" t="s">
        <v>47948</v>
      </c>
      <c r="E15235" s="115" t="s">
        <v>37216</v>
      </c>
      <c r="I15235" s="115" t="s">
        <v>6</v>
      </c>
      <c r="J15235" s="115">
        <v>533.87</v>
      </c>
    </row>
    <row r="15236" spans="1:10" ht="25.5" hidden="1">
      <c r="A15236" s="115" t="s">
        <v>15419</v>
      </c>
      <c r="B15236" s="645" t="str">
        <f t="shared" si="237"/>
        <v>CAIXA DE PASSAGEM Nº7,PARA TELEFONE,CONFORME ESPECIFICACAO DA TELEBRAS,NAS DIMENSOES DE 150X150X17CM.FORNECIMENTO E COLOCACAO</v>
      </c>
      <c r="C15236" s="115" t="s">
        <v>47949</v>
      </c>
      <c r="D15236" s="115" t="s">
        <v>47950</v>
      </c>
      <c r="E15236" s="115" t="s">
        <v>37196</v>
      </c>
      <c r="I15236" s="115" t="s">
        <v>6</v>
      </c>
      <c r="J15236" s="115">
        <v>734.67</v>
      </c>
    </row>
    <row r="15237" spans="1:10" ht="25.5" hidden="1">
      <c r="A15237" s="115" t="s">
        <v>15420</v>
      </c>
      <c r="B15237" s="645" t="str">
        <f t="shared" ref="B15237:B15300" si="238">C15237&amp;D15237&amp;E15237&amp;F15237&amp;G15237&amp;H15237</f>
        <v>CAIXA DE PASSAGEM Nº7,PARA TELEFONE,CONFORME ESPECIFICACAO DA TELEBRAS,NAS DIMENSOES DE 150X150X17CM.FORNECIMENTO E COLOCACAO</v>
      </c>
      <c r="C15237" s="115" t="s">
        <v>47949</v>
      </c>
      <c r="D15237" s="115" t="s">
        <v>47950</v>
      </c>
      <c r="E15237" s="115" t="s">
        <v>37196</v>
      </c>
      <c r="I15237" s="115" t="s">
        <v>6</v>
      </c>
      <c r="J15237" s="115">
        <v>731.68</v>
      </c>
    </row>
    <row r="15238" spans="1:10" ht="25.5" hidden="1">
      <c r="A15238" s="115" t="s">
        <v>15421</v>
      </c>
      <c r="B15238" s="645" t="str">
        <f t="shared" si="238"/>
        <v>CAIXA DE PASSAGEM Nº8,PARA TELEFONE,CONFORME PADRAO TELEBRAS NAS DIMENSOES DE 200X200X22CM.FORNECIMENTO E COLOCACAO</v>
      </c>
      <c r="C15238" s="115" t="s">
        <v>47951</v>
      </c>
      <c r="D15238" s="115" t="s">
        <v>47952</v>
      </c>
      <c r="I15238" s="115" t="s">
        <v>6</v>
      </c>
      <c r="J15238" s="115">
        <v>2268.4699999999998</v>
      </c>
    </row>
    <row r="15239" spans="1:10" ht="25.5" hidden="1">
      <c r="A15239" s="115" t="s">
        <v>15422</v>
      </c>
      <c r="B15239" s="645" t="str">
        <f t="shared" si="238"/>
        <v>CAIXA DE PASSAGEM Nº8,PARA TELEFONE,CONFORME PADRAO TELEBRAS NAS DIMENSOES DE 200X200X22CM.FORNECIMENTO E COLOCACAO</v>
      </c>
      <c r="C15239" s="115" t="s">
        <v>47951</v>
      </c>
      <c r="D15239" s="115" t="s">
        <v>47952</v>
      </c>
      <c r="I15239" s="115" t="s">
        <v>6</v>
      </c>
      <c r="J15239" s="115">
        <v>2265.1799999999998</v>
      </c>
    </row>
    <row r="15240" spans="1:10" hidden="1">
      <c r="A15240" s="115" t="s">
        <v>15423</v>
      </c>
      <c r="B15240" s="115" t="str">
        <f t="shared" si="238"/>
        <v>CANALETA PERFURADA ALTA(PERFILADOS),MEDINDO(38X38X6000)MM PRE-GALVANIZADA,INCLUSIVE SUPORTE E CONEXOES.FORNECIMENTO E COLOCACAO</v>
      </c>
      <c r="C15240" s="115" t="s">
        <v>47953</v>
      </c>
      <c r="D15240" s="115" t="s">
        <v>47954</v>
      </c>
      <c r="E15240" s="115" t="s">
        <v>37216</v>
      </c>
      <c r="I15240" s="115" t="s">
        <v>58</v>
      </c>
      <c r="J15240" s="115">
        <v>62.73</v>
      </c>
    </row>
    <row r="15241" spans="1:10" hidden="1">
      <c r="A15241" s="115" t="s">
        <v>15424</v>
      </c>
      <c r="B15241" s="115" t="str">
        <f t="shared" si="238"/>
        <v>CANALETA PERFURADA ALTA(PERFILADOS),MEDINDO(38X38X6000)MM PRE-GALVANIZADA,INCLUSIVE SUPORTE E CONEXOES.FORNECIMENTO E COLOCACAO</v>
      </c>
      <c r="C15241" s="115" t="s">
        <v>47953</v>
      </c>
      <c r="D15241" s="115" t="s">
        <v>47954</v>
      </c>
      <c r="E15241" s="115" t="s">
        <v>37216</v>
      </c>
      <c r="I15241" s="115" t="s">
        <v>58</v>
      </c>
      <c r="J15241" s="115">
        <v>57.59</v>
      </c>
    </row>
    <row r="15242" spans="1:10" hidden="1">
      <c r="A15242" s="115" t="s">
        <v>15425</v>
      </c>
      <c r="B15242" s="115" t="str">
        <f t="shared" si="238"/>
        <v>INSTALACAO DE PONTO PARA LUMINARIA FLUORESCENTE PENDENTE EMCANALETA(38X38X6000)MM(EXCLUSIVE LUMINARIA)INCLUSIVE TOMADAE 1,00M DE CABO PP 1,50MM2</v>
      </c>
      <c r="C15242" s="115" t="s">
        <v>47955</v>
      </c>
      <c r="D15242" s="115" t="s">
        <v>47956</v>
      </c>
      <c r="E15242" s="115" t="s">
        <v>47957</v>
      </c>
      <c r="I15242" s="115" t="s">
        <v>6</v>
      </c>
      <c r="J15242" s="115">
        <v>38.229999999999997</v>
      </c>
    </row>
    <row r="15243" spans="1:10" hidden="1">
      <c r="A15243" s="115" t="s">
        <v>15426</v>
      </c>
      <c r="B15243" s="115" t="str">
        <f t="shared" si="238"/>
        <v>INSTALACAO DE PONTO PARA LUMINARIA FLUORESCENTE PENDENTE EMCANALETA(38X38X6000)MM(EXCLUSIVE LUMINARIA)INCLUSIVE TOMADAE 1,00M DE CABO PP 1,50MM2</v>
      </c>
      <c r="C15243" s="115" t="s">
        <v>47955</v>
      </c>
      <c r="D15243" s="115" t="s">
        <v>47956</v>
      </c>
      <c r="E15243" s="115" t="s">
        <v>47957</v>
      </c>
      <c r="I15243" s="115" t="s">
        <v>6</v>
      </c>
      <c r="J15243" s="115">
        <v>35.92</v>
      </c>
    </row>
    <row r="15244" spans="1:10" ht="25.5" hidden="1">
      <c r="A15244" s="115" t="s">
        <v>15427</v>
      </c>
      <c r="B15244" s="645" t="str">
        <f t="shared" si="238"/>
        <v>CAIXA DE PASSAGEM DE SOBREPOR,EM ACO,COM TAMPA PARAFUSADA,DE 12X12CM.FORNECIMENTO E COLOCACAO</v>
      </c>
      <c r="C15244" s="115" t="s">
        <v>47958</v>
      </c>
      <c r="D15244" s="115" t="s">
        <v>47959</v>
      </c>
      <c r="I15244" s="115" t="s">
        <v>6</v>
      </c>
      <c r="J15244" s="115">
        <v>24.99</v>
      </c>
    </row>
    <row r="15245" spans="1:10" ht="25.5" hidden="1">
      <c r="A15245" s="115" t="s">
        <v>15428</v>
      </c>
      <c r="B15245" s="645" t="str">
        <f t="shared" si="238"/>
        <v>CAIXA DE PASSAGEM DE SOBREPOR,EM ACO,COM TAMPA PARAFUSADA,DE 12X12CM.FORNECIMENTO E COLOCACAO</v>
      </c>
      <c r="C15245" s="115" t="s">
        <v>47958</v>
      </c>
      <c r="D15245" s="115" t="s">
        <v>47959</v>
      </c>
      <c r="I15245" s="115" t="s">
        <v>6</v>
      </c>
      <c r="J15245" s="115">
        <v>22.42</v>
      </c>
    </row>
    <row r="15246" spans="1:10" ht="25.5" hidden="1">
      <c r="A15246" s="115" t="s">
        <v>15429</v>
      </c>
      <c r="B15246" s="645" t="str">
        <f t="shared" si="238"/>
        <v>CAIXA DE PASSAGEM DE SOBREPOR EM ACO,COM TAMPA PARAFUSADA,DE 15X15CM.FORNECIMENTO E COLOCACAO</v>
      </c>
      <c r="C15246" s="115" t="s">
        <v>47960</v>
      </c>
      <c r="D15246" s="115" t="s">
        <v>47961</v>
      </c>
      <c r="I15246" s="115" t="s">
        <v>6</v>
      </c>
      <c r="J15246" s="115">
        <v>27.08</v>
      </c>
    </row>
    <row r="15247" spans="1:10" ht="25.5" hidden="1">
      <c r="A15247" s="115" t="s">
        <v>15430</v>
      </c>
      <c r="B15247" s="645" t="str">
        <f t="shared" si="238"/>
        <v>CAIXA DE PASSAGEM DE SOBREPOR EM ACO,COM TAMPA PARAFUSADA,DE 15X15CM.FORNECIMENTO E COLOCACAO</v>
      </c>
      <c r="C15247" s="115" t="s">
        <v>47960</v>
      </c>
      <c r="D15247" s="115" t="s">
        <v>47961</v>
      </c>
      <c r="I15247" s="115" t="s">
        <v>6</v>
      </c>
      <c r="J15247" s="115">
        <v>24.51</v>
      </c>
    </row>
    <row r="15248" spans="1:10" ht="25.5" hidden="1">
      <c r="A15248" s="115" t="s">
        <v>15431</v>
      </c>
      <c r="B15248" s="645" t="str">
        <f t="shared" si="238"/>
        <v>CAIXA DE PASSAGEM DE SOBREPOR,EM ACO,COM TAMPA PARAFUSADA,DE 20X20CM.FORNECIMENTO E COLOCACAO</v>
      </c>
      <c r="C15248" s="115" t="s">
        <v>47958</v>
      </c>
      <c r="D15248" s="115" t="s">
        <v>47962</v>
      </c>
      <c r="I15248" s="115" t="s">
        <v>6</v>
      </c>
      <c r="J15248" s="115">
        <v>33.92</v>
      </c>
    </row>
    <row r="15249" spans="1:10" ht="25.5" hidden="1">
      <c r="A15249" s="115" t="s">
        <v>15432</v>
      </c>
      <c r="B15249" s="645" t="str">
        <f t="shared" si="238"/>
        <v>CAIXA DE PASSAGEM DE SOBREPOR,EM ACO,COM TAMPA PARAFUSADA,DE 20X20CM.FORNECIMENTO E COLOCACAO</v>
      </c>
      <c r="C15249" s="115" t="s">
        <v>47958</v>
      </c>
      <c r="D15249" s="115" t="s">
        <v>47962</v>
      </c>
      <c r="I15249" s="115" t="s">
        <v>6</v>
      </c>
      <c r="J15249" s="115">
        <v>31.2</v>
      </c>
    </row>
    <row r="15250" spans="1:10" ht="25.5" hidden="1">
      <c r="A15250" s="115" t="s">
        <v>15433</v>
      </c>
      <c r="B15250" s="645" t="str">
        <f t="shared" si="238"/>
        <v>CAIXA DE PASSAGEM DE SOBREPOR,EM ACO,COM TAMPA PARAFUSADA,DE 25X25CM.FORNECIMENTO E COLOCACAO</v>
      </c>
      <c r="C15250" s="115" t="s">
        <v>47958</v>
      </c>
      <c r="D15250" s="115" t="s">
        <v>47963</v>
      </c>
      <c r="I15250" s="115" t="s">
        <v>6</v>
      </c>
      <c r="J15250" s="115">
        <v>34.99</v>
      </c>
    </row>
    <row r="15251" spans="1:10" ht="25.5" hidden="1">
      <c r="A15251" s="115" t="s">
        <v>15434</v>
      </c>
      <c r="B15251" s="645" t="str">
        <f t="shared" si="238"/>
        <v>CAIXA DE PASSAGEM DE SOBREPOR,EM ACO,COM TAMPA PARAFUSADA,DE 25X25CM.FORNECIMENTO E COLOCACAO</v>
      </c>
      <c r="C15251" s="115" t="s">
        <v>47958</v>
      </c>
      <c r="D15251" s="115" t="s">
        <v>47963</v>
      </c>
      <c r="I15251" s="115" t="s">
        <v>6</v>
      </c>
      <c r="J15251" s="115">
        <v>32.270000000000003</v>
      </c>
    </row>
    <row r="15252" spans="1:10" ht="25.5" hidden="1">
      <c r="A15252" s="115" t="s">
        <v>15435</v>
      </c>
      <c r="B15252" s="645" t="str">
        <f t="shared" si="238"/>
        <v>CAIXA DE PASSAGEM DE SOBREPOR,EM ACO,COM TAMPA PARAFUSADA,DE 30X30CM.FORNECIMENTO E COLOCACAO</v>
      </c>
      <c r="C15252" s="115" t="s">
        <v>47958</v>
      </c>
      <c r="D15252" s="115" t="s">
        <v>47964</v>
      </c>
      <c r="I15252" s="115" t="s">
        <v>6</v>
      </c>
      <c r="J15252" s="115">
        <v>51.96</v>
      </c>
    </row>
    <row r="15253" spans="1:10" ht="25.5" hidden="1">
      <c r="A15253" s="115" t="s">
        <v>15436</v>
      </c>
      <c r="B15253" s="645" t="str">
        <f t="shared" si="238"/>
        <v>CAIXA DE PASSAGEM DE SOBREPOR,EM ACO,COM TAMPA PARAFUSADA,DE 30X30CM.FORNECIMENTO E COLOCACAO</v>
      </c>
      <c r="C15253" s="115" t="s">
        <v>47958</v>
      </c>
      <c r="D15253" s="115" t="s">
        <v>47964</v>
      </c>
      <c r="I15253" s="115" t="s">
        <v>6</v>
      </c>
      <c r="J15253" s="115">
        <v>49.24</v>
      </c>
    </row>
    <row r="15254" spans="1:10" ht="25.5" hidden="1">
      <c r="A15254" s="115" t="s">
        <v>15437</v>
      </c>
      <c r="B15254" s="645" t="str">
        <f t="shared" si="238"/>
        <v>CAIXA DE PASSAGEM DE SOBREPOR,EM ACO,COM TAMPA PARAFUSADA,DE 40X40CM.FORNECIMENTO E COLOCACAO</v>
      </c>
      <c r="C15254" s="115" t="s">
        <v>47958</v>
      </c>
      <c r="D15254" s="115" t="s">
        <v>47965</v>
      </c>
      <c r="I15254" s="115" t="s">
        <v>6</v>
      </c>
      <c r="J15254" s="115">
        <v>70.760000000000005</v>
      </c>
    </row>
    <row r="15255" spans="1:10" ht="25.5" hidden="1">
      <c r="A15255" s="115" t="s">
        <v>15438</v>
      </c>
      <c r="B15255" s="645" t="str">
        <f t="shared" si="238"/>
        <v>CAIXA DE PASSAGEM DE SOBREPOR,EM ACO,COM TAMPA PARAFUSADA,DE 40X40CM.FORNECIMENTO E COLOCACAO</v>
      </c>
      <c r="C15255" s="115" t="s">
        <v>47958</v>
      </c>
      <c r="D15255" s="115" t="s">
        <v>47965</v>
      </c>
      <c r="I15255" s="115" t="s">
        <v>6</v>
      </c>
      <c r="J15255" s="115">
        <v>67.930000000000007</v>
      </c>
    </row>
    <row r="15256" spans="1:10" ht="25.5" hidden="1">
      <c r="A15256" s="115" t="s">
        <v>15439</v>
      </c>
      <c r="B15256" s="645" t="str">
        <f t="shared" si="238"/>
        <v>CAIXA DE PASSAGEM DE SOBREPOR,EM ACO,COM TAMPA PARAFUSADA,DE 50X50CM.FORNECIMENTO E COLOCACAO</v>
      </c>
      <c r="C15256" s="115" t="s">
        <v>47958</v>
      </c>
      <c r="D15256" s="115" t="s">
        <v>47966</v>
      </c>
      <c r="I15256" s="115" t="s">
        <v>6</v>
      </c>
      <c r="J15256" s="115">
        <v>107.66</v>
      </c>
    </row>
    <row r="15257" spans="1:10" ht="25.5" hidden="1">
      <c r="A15257" s="115" t="s">
        <v>15440</v>
      </c>
      <c r="B15257" s="645" t="str">
        <f t="shared" si="238"/>
        <v>CAIXA DE PASSAGEM DE SOBREPOR,EM ACO,COM TAMPA PARAFUSADA,DE 50X50CM.FORNECIMENTO E COLOCACAO</v>
      </c>
      <c r="C15257" s="115" t="s">
        <v>47958</v>
      </c>
      <c r="D15257" s="115" t="s">
        <v>47966</v>
      </c>
      <c r="I15257" s="115" t="s">
        <v>6</v>
      </c>
      <c r="J15257" s="115">
        <v>104.83</v>
      </c>
    </row>
    <row r="15258" spans="1:10" ht="25.5" hidden="1">
      <c r="A15258" s="115" t="s">
        <v>56473</v>
      </c>
      <c r="B15258" s="645" t="str">
        <f t="shared" si="238"/>
        <v>CAIXA DE PASSAGEM DE EMBUTIR,EM ACO,COM TAMPA PARAFUSADA,DE12X12CM.FORNECIMENTO E COLOCACAO</v>
      </c>
      <c r="C15258" s="115" t="s">
        <v>56474</v>
      </c>
      <c r="D15258" s="115" t="s">
        <v>56475</v>
      </c>
      <c r="I15258" s="115" t="s">
        <v>6</v>
      </c>
      <c r="J15258" s="115">
        <v>36.049999999999997</v>
      </c>
    </row>
    <row r="15259" spans="1:10" ht="25.5" hidden="1">
      <c r="A15259" s="115" t="s">
        <v>56476</v>
      </c>
      <c r="B15259" s="645" t="str">
        <f t="shared" si="238"/>
        <v>CAIXA DE PASSAGEM DE EMBUTIR,EM ACO,COM TAMPA PARAFUSADA,DE12X12CM.FORNECIMENTO E COLOCACAO</v>
      </c>
      <c r="C15259" s="115" t="s">
        <v>56474</v>
      </c>
      <c r="D15259" s="115" t="s">
        <v>56475</v>
      </c>
      <c r="I15259" s="115" t="s">
        <v>6</v>
      </c>
      <c r="J15259" s="115">
        <v>31.9</v>
      </c>
    </row>
    <row r="15260" spans="1:10" ht="25.5" hidden="1">
      <c r="A15260" s="115" t="s">
        <v>56477</v>
      </c>
      <c r="B15260" s="645" t="str">
        <f t="shared" si="238"/>
        <v>CAIXA DE PASSAGEM DE EMBUTIR,EM ACO,COM TAMPA PARAFUSADA,DE15X15CM.FORNECIMENTO E COLOCACAO</v>
      </c>
      <c r="C15260" s="115" t="s">
        <v>56474</v>
      </c>
      <c r="D15260" s="115" t="s">
        <v>56478</v>
      </c>
      <c r="I15260" s="115" t="s">
        <v>6</v>
      </c>
      <c r="J15260" s="115">
        <v>38.92</v>
      </c>
    </row>
    <row r="15261" spans="1:10" ht="25.5" hidden="1">
      <c r="A15261" s="115" t="s">
        <v>56479</v>
      </c>
      <c r="B15261" s="645" t="str">
        <f t="shared" si="238"/>
        <v>CAIXA DE PASSAGEM DE EMBUTIR,EM ACO,COM TAMPA PARAFUSADA,DE15X15CM.FORNECIMENTO E COLOCACAO</v>
      </c>
      <c r="C15261" s="115" t="s">
        <v>56474</v>
      </c>
      <c r="D15261" s="115" t="s">
        <v>56478</v>
      </c>
      <c r="I15261" s="115" t="s">
        <v>6</v>
      </c>
      <c r="J15261" s="115">
        <v>34.76</v>
      </c>
    </row>
    <row r="15262" spans="1:10" ht="25.5" hidden="1">
      <c r="A15262" s="115" t="s">
        <v>56480</v>
      </c>
      <c r="B15262" s="645" t="str">
        <f t="shared" si="238"/>
        <v>CAIXA DE PASSAGEM DE EMBUTIR,EM ACO,COM TAMPA PARAFUSADA,DE20X20CM.FORNECIMENTO E COLOCACAO</v>
      </c>
      <c r="C15262" s="115" t="s">
        <v>56474</v>
      </c>
      <c r="D15262" s="115" t="s">
        <v>56481</v>
      </c>
      <c r="I15262" s="115" t="s">
        <v>6</v>
      </c>
      <c r="J15262" s="115">
        <v>45.66</v>
      </c>
    </row>
    <row r="15263" spans="1:10" ht="25.5" hidden="1">
      <c r="A15263" s="115" t="s">
        <v>56482</v>
      </c>
      <c r="B15263" s="645" t="str">
        <f t="shared" si="238"/>
        <v>CAIXA DE PASSAGEM DE EMBUTIR,EM ACO,COM TAMPA PARAFUSADA,DE20X20CM.FORNECIMENTO E COLOCACAO</v>
      </c>
      <c r="C15263" s="115" t="s">
        <v>56474</v>
      </c>
      <c r="D15263" s="115" t="s">
        <v>56481</v>
      </c>
      <c r="I15263" s="115" t="s">
        <v>6</v>
      </c>
      <c r="J15263" s="115">
        <v>41.05</v>
      </c>
    </row>
    <row r="15264" spans="1:10" ht="25.5" hidden="1">
      <c r="A15264" s="115" t="s">
        <v>56483</v>
      </c>
      <c r="B15264" s="645" t="str">
        <f t="shared" si="238"/>
        <v>CAIXA DE PASSAGEM DE EMBUTIR,EM ACO,COM TAMPA PARAFUSADA,DE25X25CM.FORNECIMENTO E COLOCACAO</v>
      </c>
      <c r="C15264" s="115" t="s">
        <v>56474</v>
      </c>
      <c r="D15264" s="115" t="s">
        <v>56484</v>
      </c>
      <c r="I15264" s="115" t="s">
        <v>6</v>
      </c>
      <c r="J15264" s="115">
        <v>50.36</v>
      </c>
    </row>
    <row r="15265" spans="1:10" ht="25.5" hidden="1">
      <c r="A15265" s="115" t="s">
        <v>56485</v>
      </c>
      <c r="B15265" s="645" t="str">
        <f t="shared" si="238"/>
        <v>CAIXA DE PASSAGEM DE EMBUTIR,EM ACO,COM TAMPA PARAFUSADA,DE25X25CM.FORNECIMENTO E COLOCACAO</v>
      </c>
      <c r="C15265" s="115" t="s">
        <v>56474</v>
      </c>
      <c r="D15265" s="115" t="s">
        <v>56484</v>
      </c>
      <c r="I15265" s="115" t="s">
        <v>6</v>
      </c>
      <c r="J15265" s="115">
        <v>45.72</v>
      </c>
    </row>
    <row r="15266" spans="1:10" ht="25.5" hidden="1">
      <c r="A15266" s="115" t="s">
        <v>56486</v>
      </c>
      <c r="B15266" s="645" t="str">
        <f t="shared" si="238"/>
        <v>CAIXA DE PASSAGEM DE EMBUTIR,EM ACO,COM TAMPA PARAFUSADA,DE30X30CM.FORNECIMENTO E COLOCACAO</v>
      </c>
      <c r="C15266" s="115" t="s">
        <v>56474</v>
      </c>
      <c r="D15266" s="115" t="s">
        <v>56487</v>
      </c>
      <c r="I15266" s="115" t="s">
        <v>6</v>
      </c>
      <c r="J15266" s="115">
        <v>59.35</v>
      </c>
    </row>
    <row r="15267" spans="1:10" ht="25.5" hidden="1">
      <c r="A15267" s="115" t="s">
        <v>56488</v>
      </c>
      <c r="B15267" s="645" t="str">
        <f t="shared" si="238"/>
        <v>CAIXA DE PASSAGEM DE EMBUTIR,EM ACO,COM TAMPA PARAFUSADA,DE30X30CM.FORNECIMENTO E COLOCACAO</v>
      </c>
      <c r="C15267" s="115" t="s">
        <v>56474</v>
      </c>
      <c r="D15267" s="115" t="s">
        <v>56487</v>
      </c>
      <c r="I15267" s="115" t="s">
        <v>6</v>
      </c>
      <c r="J15267" s="115">
        <v>54.68</v>
      </c>
    </row>
    <row r="15268" spans="1:10" ht="25.5" hidden="1">
      <c r="A15268" s="115" t="s">
        <v>56489</v>
      </c>
      <c r="B15268" s="645" t="str">
        <f t="shared" si="238"/>
        <v>CAIXA DE PASSAGEM DE EMBUTIR,EM ACO,COM TAMPA PARAFUSADA,DE40X40CM.FORNECIMENTO E COLOCACAO</v>
      </c>
      <c r="C15268" s="115" t="s">
        <v>56474</v>
      </c>
      <c r="D15268" s="115" t="s">
        <v>56490</v>
      </c>
      <c r="I15268" s="115" t="s">
        <v>6</v>
      </c>
      <c r="J15268" s="115">
        <v>83.49</v>
      </c>
    </row>
    <row r="15269" spans="1:10" ht="25.5" hidden="1">
      <c r="A15269" s="115" t="s">
        <v>56491</v>
      </c>
      <c r="B15269" s="645" t="str">
        <f t="shared" si="238"/>
        <v>CAIXA DE PASSAGEM DE EMBUTIR,EM ACO,COM TAMPA PARAFUSADA,DE40X40CM.FORNECIMENTO E COLOCACAO</v>
      </c>
      <c r="C15269" s="115" t="s">
        <v>56474</v>
      </c>
      <c r="D15269" s="115" t="s">
        <v>56490</v>
      </c>
      <c r="I15269" s="115" t="s">
        <v>6</v>
      </c>
      <c r="J15269" s="115">
        <v>78.28</v>
      </c>
    </row>
    <row r="15270" spans="1:10" ht="25.5" hidden="1">
      <c r="A15270" s="115" t="s">
        <v>56492</v>
      </c>
      <c r="B15270" s="645" t="str">
        <f t="shared" si="238"/>
        <v>CAIXA DE PASSAGEM DE EMBUTIR,EM ACO,COM TAMPA PARAFUSADA,DE50X50CM.FORNECIMENTO E COLOCACAO</v>
      </c>
      <c r="C15270" s="115" t="s">
        <v>56474</v>
      </c>
      <c r="D15270" s="115" t="s">
        <v>56493</v>
      </c>
      <c r="I15270" s="115" t="s">
        <v>6</v>
      </c>
      <c r="J15270" s="115">
        <v>96.97</v>
      </c>
    </row>
    <row r="15271" spans="1:10" ht="25.5" hidden="1">
      <c r="A15271" s="115" t="s">
        <v>56494</v>
      </c>
      <c r="B15271" s="645" t="str">
        <f t="shared" si="238"/>
        <v>CAIXA DE PASSAGEM DE EMBUTIR,EM ACO,COM TAMPA PARAFUSADA,DE50X50CM.FORNECIMENTO E COLOCACAO</v>
      </c>
      <c r="C15271" s="115" t="s">
        <v>56474</v>
      </c>
      <c r="D15271" s="115" t="s">
        <v>56493</v>
      </c>
      <c r="I15271" s="115" t="s">
        <v>6</v>
      </c>
      <c r="J15271" s="115">
        <v>91.67</v>
      </c>
    </row>
    <row r="15272" spans="1:10" hidden="1">
      <c r="A15272" s="115" t="s">
        <v>15441</v>
      </c>
      <c r="B15272" s="115" t="str">
        <f t="shared" si="238"/>
        <v>INTERLIGACAO DE ELETROCALHA PERFURADA DE LARGURA 100MM,ABA 75MM COM PAINEL OU QUADRO DE DISTRIBUICAO DE ENERGIA ELETRICA,EXCLUSIVE PAINEL OU QUADRO E ELETROCALHA.FORNECIMENTO E COLOCACAO</v>
      </c>
      <c r="C15272" s="115" t="s">
        <v>47967</v>
      </c>
      <c r="D15272" s="115" t="s">
        <v>47968</v>
      </c>
      <c r="E15272" s="115" t="s">
        <v>47969</v>
      </c>
      <c r="F15272" s="115" t="s">
        <v>37192</v>
      </c>
      <c r="I15272" s="115" t="s">
        <v>6</v>
      </c>
      <c r="J15272" s="115">
        <v>85.18</v>
      </c>
    </row>
    <row r="15273" spans="1:10" hidden="1">
      <c r="A15273" s="115" t="s">
        <v>15442</v>
      </c>
      <c r="B15273" s="115" t="str">
        <f t="shared" si="238"/>
        <v>INTERLIGACAO DE ELETROCALHA PERFURADA DE LARGURA 100MM,ABA 75MM COM PAINEL OU QUADRO DE DISTRIBUICAO DE ENERGIA ELETRICA,EXCLUSIVE PAINEL OU QUADRO E ELETROCALHA.FORNECIMENTO E COLOCACAO</v>
      </c>
      <c r="C15273" s="115" t="s">
        <v>47967</v>
      </c>
      <c r="D15273" s="115" t="s">
        <v>47968</v>
      </c>
      <c r="E15273" s="115" t="s">
        <v>47969</v>
      </c>
      <c r="F15273" s="115" t="s">
        <v>37192</v>
      </c>
      <c r="I15273" s="115" t="s">
        <v>6</v>
      </c>
      <c r="J15273" s="115">
        <v>80.040000000000006</v>
      </c>
    </row>
    <row r="15274" spans="1:10" hidden="1">
      <c r="A15274" s="115" t="s">
        <v>15443</v>
      </c>
      <c r="B15274" s="115" t="str">
        <f t="shared" si="238"/>
        <v>INTERLIGACAO DE ELETROCALHA PERFURADA DE LARGURA 100MM,ABA 100MM COM PAINEL OU QUADRO DE DISTRIBUICAO DE ENERGIA ELETRICA,EXCLUSIVE PAINEL OU QUADRO E ELETROCALHA.FORNECIMENTO E COLOCACAO</v>
      </c>
      <c r="C15274" s="115" t="s">
        <v>47970</v>
      </c>
      <c r="D15274" s="115" t="s">
        <v>47971</v>
      </c>
      <c r="E15274" s="115" t="s">
        <v>47972</v>
      </c>
      <c r="F15274" s="115" t="s">
        <v>37216</v>
      </c>
      <c r="I15274" s="115" t="s">
        <v>6</v>
      </c>
      <c r="J15274" s="115">
        <v>87.81</v>
      </c>
    </row>
    <row r="15275" spans="1:10" hidden="1">
      <c r="A15275" s="115" t="s">
        <v>15444</v>
      </c>
      <c r="B15275" s="115" t="str">
        <f t="shared" si="238"/>
        <v>INTERLIGACAO DE ELETROCALHA PERFURADA DE LARGURA 100MM,ABA 100MM COM PAINEL OU QUADRO DE DISTRIBUICAO DE ENERGIA ELETRICA,EXCLUSIVE PAINEL OU QUADRO E ELETROCALHA.FORNECIMENTO E COLOCACAO</v>
      </c>
      <c r="C15275" s="115" t="s">
        <v>47970</v>
      </c>
      <c r="D15275" s="115" t="s">
        <v>47971</v>
      </c>
      <c r="E15275" s="115" t="s">
        <v>47972</v>
      </c>
      <c r="F15275" s="115" t="s">
        <v>37216</v>
      </c>
      <c r="I15275" s="115" t="s">
        <v>6</v>
      </c>
      <c r="J15275" s="115">
        <v>82.67</v>
      </c>
    </row>
    <row r="15276" spans="1:10" hidden="1">
      <c r="A15276" s="115" t="s">
        <v>15445</v>
      </c>
      <c r="B15276" s="115" t="str">
        <f t="shared" si="238"/>
        <v>INTERLIGACAO DE ELETROCALHA PERFURADA DE LARGURA 200MM,ABA 100MM COM PAINEL OU QUADRO DE DISTRIBUICAO DE ENERGIA ELETRICA,EXCLUSIVE PAINEL OU QUADRO E ELETROCALHA.FORNECIMENTO E COLOCACAO</v>
      </c>
      <c r="C15276" s="115" t="s">
        <v>47973</v>
      </c>
      <c r="D15276" s="115" t="s">
        <v>47971</v>
      </c>
      <c r="E15276" s="115" t="s">
        <v>47972</v>
      </c>
      <c r="F15276" s="115" t="s">
        <v>37216</v>
      </c>
      <c r="I15276" s="115" t="s">
        <v>6</v>
      </c>
      <c r="J15276" s="115">
        <v>116.25</v>
      </c>
    </row>
    <row r="15277" spans="1:10" hidden="1">
      <c r="A15277" s="115" t="s">
        <v>15446</v>
      </c>
      <c r="B15277" s="115" t="str">
        <f t="shared" si="238"/>
        <v>INTERLIGACAO DE ELETROCALHA PERFURADA DE LARGURA 200MM,ABA 100MM COM PAINEL OU QUADRO DE DISTRIBUICAO DE ENERGIA ELETRICA,EXCLUSIVE PAINEL OU QUADRO E ELETROCALHA.FORNECIMENTO E COLOCACAO</v>
      </c>
      <c r="C15277" s="115" t="s">
        <v>47973</v>
      </c>
      <c r="D15277" s="115" t="s">
        <v>47971</v>
      </c>
      <c r="E15277" s="115" t="s">
        <v>47972</v>
      </c>
      <c r="F15277" s="115" t="s">
        <v>37216</v>
      </c>
      <c r="I15277" s="115" t="s">
        <v>6</v>
      </c>
      <c r="J15277" s="115">
        <v>111.11</v>
      </c>
    </row>
    <row r="15278" spans="1:10" hidden="1">
      <c r="A15278" s="115" t="s">
        <v>15447</v>
      </c>
      <c r="B15278" s="115" t="str">
        <f t="shared" si="238"/>
        <v>INTERLIGACAO DE ELETROCALHA PERFURADA DE LARGURA 300MM,ABA 100MM COM PAINEL OU QUADRO DE DISTRIBUICAO DE ENERGIA ELETRICA,EXCLUSIVE PAINEL OU QUADRO E ELETROCALHA.FORNECIMENTO E COLOCACAO</v>
      </c>
      <c r="C15278" s="115" t="s">
        <v>47974</v>
      </c>
      <c r="D15278" s="115" t="s">
        <v>47971</v>
      </c>
      <c r="E15278" s="115" t="s">
        <v>47972</v>
      </c>
      <c r="F15278" s="115" t="s">
        <v>37216</v>
      </c>
      <c r="I15278" s="115" t="s">
        <v>6</v>
      </c>
      <c r="J15278" s="115">
        <v>104.66</v>
      </c>
    </row>
    <row r="15279" spans="1:10" hidden="1">
      <c r="A15279" s="115" t="s">
        <v>15448</v>
      </c>
      <c r="B15279" s="115" t="str">
        <f t="shared" si="238"/>
        <v>INTERLIGACAO DE ELETROCALHA PERFURADA DE LARGURA 300MM,ABA 100MM COM PAINEL OU QUADRO DE DISTRIBUICAO DE ENERGIA ELETRICA,EXCLUSIVE PAINEL OU QUADRO E ELETROCALHA.FORNECIMENTO E COLOCACAO</v>
      </c>
      <c r="C15279" s="115" t="s">
        <v>47974</v>
      </c>
      <c r="D15279" s="115" t="s">
        <v>47971</v>
      </c>
      <c r="E15279" s="115" t="s">
        <v>47972</v>
      </c>
      <c r="F15279" s="115" t="s">
        <v>37216</v>
      </c>
      <c r="I15279" s="115" t="s">
        <v>6</v>
      </c>
      <c r="J15279" s="115">
        <v>99.52</v>
      </c>
    </row>
    <row r="15280" spans="1:10" hidden="1">
      <c r="A15280" s="115" t="s">
        <v>15449</v>
      </c>
      <c r="B15280" s="115" t="str">
        <f t="shared" si="238"/>
        <v>ELETROCALHA PERFURADA,SEM TAMPA,TIPO "U",50X50MM,TRATAMENTOSUPERFICIAL PRE-ZINCADO A QUENTE,INCLUSIVE CONEXOES,ACESSORIOS E FIXACAO SUPERIOR.FORNECIMENTO E COLOCACAO</v>
      </c>
      <c r="C15280" s="115" t="s">
        <v>47975</v>
      </c>
      <c r="D15280" s="115" t="s">
        <v>47976</v>
      </c>
      <c r="E15280" s="115" t="s">
        <v>47977</v>
      </c>
      <c r="I15280" s="115" t="s">
        <v>58</v>
      </c>
      <c r="J15280" s="115">
        <v>62.1</v>
      </c>
    </row>
    <row r="15281" spans="1:10" hidden="1">
      <c r="A15281" s="115" t="s">
        <v>15450</v>
      </c>
      <c r="B15281" s="115" t="str">
        <f t="shared" si="238"/>
        <v>ELETROCALHA PERFURADA,SEM TAMPA,TIPO "U",50X50MM,TRATAMENTOSUPERFICIAL PRE-ZINCADO A QUENTE,INCLUSIVE CONEXOES,ACESSORIOS E FIXACAO SUPERIOR.FORNECIMENTO E COLOCACAO</v>
      </c>
      <c r="C15281" s="115" t="s">
        <v>47975</v>
      </c>
      <c r="D15281" s="115" t="s">
        <v>47976</v>
      </c>
      <c r="E15281" s="115" t="s">
        <v>47977</v>
      </c>
      <c r="I15281" s="115" t="s">
        <v>58</v>
      </c>
      <c r="J15281" s="115">
        <v>56.96</v>
      </c>
    </row>
    <row r="15282" spans="1:10" hidden="1">
      <c r="A15282" s="115" t="s">
        <v>15451</v>
      </c>
      <c r="B15282" s="115" t="str">
        <f t="shared" si="238"/>
        <v>ELETROCALHA PERFURADA,SEM TAMPA,TIPO "U",100X50MM,TRATAMENTO SUPERFICIAL PRE-ZINCADO A QUENTE,INCLUSIVE CONEXOES,ACESSORIOS E FIXACAO SUPERIOR.FORNECIMENTO E COLOCACAO</v>
      </c>
      <c r="C15282" s="115" t="s">
        <v>47978</v>
      </c>
      <c r="D15282" s="115" t="s">
        <v>47979</v>
      </c>
      <c r="E15282" s="115" t="s">
        <v>47980</v>
      </c>
      <c r="I15282" s="115" t="s">
        <v>58</v>
      </c>
      <c r="J15282" s="115">
        <v>67.03</v>
      </c>
    </row>
    <row r="15283" spans="1:10" hidden="1">
      <c r="A15283" s="115" t="s">
        <v>15452</v>
      </c>
      <c r="B15283" s="115" t="str">
        <f t="shared" si="238"/>
        <v>ELETROCALHA PERFURADA,SEM TAMPA,TIPO "U",100X50MM,TRATAMENTO SUPERFICIAL PRE-ZINCADO A QUENTE,INCLUSIVE CONEXOES,ACESSORIOS E FIXACAO SUPERIOR.FORNECIMENTO E COLOCACAO</v>
      </c>
      <c r="C15283" s="115" t="s">
        <v>47978</v>
      </c>
      <c r="D15283" s="115" t="s">
        <v>47979</v>
      </c>
      <c r="E15283" s="115" t="s">
        <v>47980</v>
      </c>
      <c r="I15283" s="115" t="s">
        <v>58</v>
      </c>
      <c r="J15283" s="115">
        <v>61.89</v>
      </c>
    </row>
    <row r="15284" spans="1:10" hidden="1">
      <c r="A15284" s="115" t="s">
        <v>15453</v>
      </c>
      <c r="B15284" s="115" t="str">
        <f t="shared" si="238"/>
        <v>ELETROCALHA PERFURADA,SEM TAMPA,TIPO "U",150X50MM,TRATAMENTO SUPERFICIAL PRE-ZINCADO A QUENTE,INCLUSIVE CONEXOES,ACESSORIOS E FIXACAO SUPERIOR.FORNECIMENTO E COLOCACAO</v>
      </c>
      <c r="C15284" s="115" t="s">
        <v>47981</v>
      </c>
      <c r="D15284" s="115" t="s">
        <v>47979</v>
      </c>
      <c r="E15284" s="115" t="s">
        <v>47980</v>
      </c>
      <c r="I15284" s="115" t="s">
        <v>58</v>
      </c>
      <c r="J15284" s="115">
        <v>68.39</v>
      </c>
    </row>
    <row r="15285" spans="1:10" hidden="1">
      <c r="A15285" s="115" t="s">
        <v>15454</v>
      </c>
      <c r="B15285" s="115" t="str">
        <f t="shared" si="238"/>
        <v>ELETROCALHA PERFURADA,SEM TAMPA,TIPO "U",150X50MM,TRATAMENTO SUPERFICIAL PRE-ZINCADO A QUENTE,INCLUSIVE CONEXOES,ACESSORIOS E FIXACAO SUPERIOR.FORNECIMENTO E COLOCACAO</v>
      </c>
      <c r="C15285" s="115" t="s">
        <v>47981</v>
      </c>
      <c r="D15285" s="115" t="s">
        <v>47979</v>
      </c>
      <c r="E15285" s="115" t="s">
        <v>47980</v>
      </c>
      <c r="I15285" s="115" t="s">
        <v>58</v>
      </c>
      <c r="J15285" s="115">
        <v>63.25</v>
      </c>
    </row>
    <row r="15286" spans="1:10" hidden="1">
      <c r="A15286" s="115" t="s">
        <v>15455</v>
      </c>
      <c r="B15286" s="115" t="str">
        <f t="shared" si="238"/>
        <v>ELETROCALHA PERFURADA,SEM TAMPA,TIPO "U",200X50MM,TRATAMENTO SUPERFICIAL PRE-ZINCADO A QUENTE,INCLUSIVE CONEXOES,ACESSORIOS E FIXACAO SUPERIOR.FORNECIMENTO E COLOCACAO</v>
      </c>
      <c r="C15286" s="115" t="s">
        <v>47982</v>
      </c>
      <c r="D15286" s="115" t="s">
        <v>47979</v>
      </c>
      <c r="E15286" s="115" t="s">
        <v>47980</v>
      </c>
      <c r="I15286" s="115" t="s">
        <v>58</v>
      </c>
      <c r="J15286" s="115">
        <v>76.09</v>
      </c>
    </row>
    <row r="15287" spans="1:10" hidden="1">
      <c r="A15287" s="115" t="s">
        <v>15456</v>
      </c>
      <c r="B15287" s="115" t="str">
        <f t="shared" si="238"/>
        <v>ELETROCALHA PERFURADA,SEM TAMPA,TIPO "U",200X50MM,TRATAMENTO SUPERFICIAL PRE-ZINCADO A QUENTE,INCLUSIVE CONEXOES,ACESSORIOS E FIXACAO SUPERIOR.FORNECIMENTO E COLOCACAO</v>
      </c>
      <c r="C15287" s="115" t="s">
        <v>47982</v>
      </c>
      <c r="D15287" s="115" t="s">
        <v>47979</v>
      </c>
      <c r="E15287" s="115" t="s">
        <v>47980</v>
      </c>
      <c r="I15287" s="115" t="s">
        <v>58</v>
      </c>
      <c r="J15287" s="115">
        <v>70.95</v>
      </c>
    </row>
    <row r="15288" spans="1:10" hidden="1">
      <c r="A15288" s="115" t="s">
        <v>15457</v>
      </c>
      <c r="B15288" s="115" t="str">
        <f t="shared" si="238"/>
        <v>ELETROCALHA PERFURADA,SEM TAMPA,TIPO "U",300X50MM,TRATAMENTO SUPERFICIAL PRE-ZINCADO A QUENTE,INCLUSIVE CONEXOES,ACESSORIOS E FIXACAO SUPERIOR.FORNECIMENTO E COLOCACAO</v>
      </c>
      <c r="C15288" s="115" t="s">
        <v>47983</v>
      </c>
      <c r="D15288" s="115" t="s">
        <v>47979</v>
      </c>
      <c r="E15288" s="115" t="s">
        <v>47980</v>
      </c>
      <c r="I15288" s="115" t="s">
        <v>58</v>
      </c>
      <c r="J15288" s="115">
        <v>84.84</v>
      </c>
    </row>
    <row r="15289" spans="1:10" hidden="1">
      <c r="A15289" s="115" t="s">
        <v>15458</v>
      </c>
      <c r="B15289" s="115" t="str">
        <f t="shared" si="238"/>
        <v>ELETROCALHA PERFURADA,SEM TAMPA,TIPO "U",300X50MM,TRATAMENTO SUPERFICIAL PRE-ZINCADO A QUENTE,INCLUSIVE CONEXOES,ACESSORIOS E FIXACAO SUPERIOR.FORNECIMENTO E COLOCACAO</v>
      </c>
      <c r="C15289" s="115" t="s">
        <v>47983</v>
      </c>
      <c r="D15289" s="115" t="s">
        <v>47979</v>
      </c>
      <c r="E15289" s="115" t="s">
        <v>47980</v>
      </c>
      <c r="I15289" s="115" t="s">
        <v>58</v>
      </c>
      <c r="J15289" s="115">
        <v>79.7</v>
      </c>
    </row>
    <row r="15290" spans="1:10" hidden="1">
      <c r="A15290" s="115" t="s">
        <v>15459</v>
      </c>
      <c r="B15290" s="115" t="str">
        <f t="shared" si="238"/>
        <v>ELETROCALHA PERFURADA,SEM TAMPA,TIPO "U",400X50MM,TRATAMENTO SUPERFICIAL PRE-ZINCADO A QUENTE,INCLUSIVE CONEXOES,ACESSORIOS E FIXACAO SUPERIOR.FORNECIMENTO E COLOCACAO</v>
      </c>
      <c r="C15290" s="115" t="s">
        <v>47984</v>
      </c>
      <c r="D15290" s="115" t="s">
        <v>47979</v>
      </c>
      <c r="E15290" s="115" t="s">
        <v>47980</v>
      </c>
      <c r="I15290" s="115" t="s">
        <v>58</v>
      </c>
      <c r="J15290" s="115">
        <v>108.27</v>
      </c>
    </row>
    <row r="15291" spans="1:10" hidden="1">
      <c r="A15291" s="115" t="s">
        <v>15460</v>
      </c>
      <c r="B15291" s="115" t="str">
        <f t="shared" si="238"/>
        <v>ELETROCALHA PERFURADA,SEM TAMPA,TIPO "U",400X50MM,TRATAMENTO SUPERFICIAL PRE-ZINCADO A QUENTE,INCLUSIVE CONEXOES,ACESSORIOS E FIXACAO SUPERIOR.FORNECIMENTO E COLOCACAO</v>
      </c>
      <c r="C15291" s="115" t="s">
        <v>47984</v>
      </c>
      <c r="D15291" s="115" t="s">
        <v>47979</v>
      </c>
      <c r="E15291" s="115" t="s">
        <v>47980</v>
      </c>
      <c r="I15291" s="115" t="s">
        <v>58</v>
      </c>
      <c r="J15291" s="115">
        <v>103.13</v>
      </c>
    </row>
    <row r="15292" spans="1:10" hidden="1">
      <c r="A15292" s="115" t="s">
        <v>15461</v>
      </c>
      <c r="B15292" s="115" t="str">
        <f t="shared" si="238"/>
        <v>ELETROCALHA PERFURADA,SEM TAMPA,TIPO "U",100X75MM,TRATAMENTO SUPERFICIAL PRE-ZINCADO A QUENTE,INCLUSIVE CONEXOES,ACESSORIOS E FIXACAO SUPERIOR.FORNECIMENTO E COLOCACAO</v>
      </c>
      <c r="C15292" s="115" t="s">
        <v>47985</v>
      </c>
      <c r="D15292" s="115" t="s">
        <v>47979</v>
      </c>
      <c r="E15292" s="115" t="s">
        <v>47980</v>
      </c>
      <c r="I15292" s="115" t="s">
        <v>58</v>
      </c>
      <c r="J15292" s="115">
        <v>70.53</v>
      </c>
    </row>
    <row r="15293" spans="1:10" hidden="1">
      <c r="A15293" s="115" t="s">
        <v>15462</v>
      </c>
      <c r="B15293" s="115" t="str">
        <f t="shared" si="238"/>
        <v>ELETROCALHA PERFURADA,SEM TAMPA,TIPO "U",100X75MM,TRATAMENTO SUPERFICIAL PRE-ZINCADO A QUENTE,INCLUSIVE CONEXOES,ACESSORIOS E FIXACAO SUPERIOR.FORNECIMENTO E COLOCACAO</v>
      </c>
      <c r="C15293" s="115" t="s">
        <v>47985</v>
      </c>
      <c r="D15293" s="115" t="s">
        <v>47979</v>
      </c>
      <c r="E15293" s="115" t="s">
        <v>47980</v>
      </c>
      <c r="I15293" s="115" t="s">
        <v>58</v>
      </c>
      <c r="J15293" s="115">
        <v>65.39</v>
      </c>
    </row>
    <row r="15294" spans="1:10" hidden="1">
      <c r="A15294" s="115" t="s">
        <v>15463</v>
      </c>
      <c r="B15294" s="115" t="str">
        <f t="shared" si="238"/>
        <v>ELETROCALHA PERFURADA,SEM TAMPA,TIPO "U",150X75MM,TRATAMENTO SUPERFICIAL PRE-ZINCADO A QUENTE,INCLUSIVE CONEXOES,ACESSORIOS E FIXACAO SUPERIOR.FORNECIMENTO E COLOCACAO</v>
      </c>
      <c r="C15294" s="115" t="s">
        <v>47986</v>
      </c>
      <c r="D15294" s="115" t="s">
        <v>47979</v>
      </c>
      <c r="E15294" s="115" t="s">
        <v>47980</v>
      </c>
      <c r="I15294" s="115" t="s">
        <v>58</v>
      </c>
      <c r="J15294" s="115">
        <v>78.489999999999995</v>
      </c>
    </row>
    <row r="15295" spans="1:10" hidden="1">
      <c r="A15295" s="115" t="s">
        <v>15464</v>
      </c>
      <c r="B15295" s="115" t="str">
        <f t="shared" si="238"/>
        <v>ELETROCALHA PERFURADA,SEM TAMPA,TIPO "U",150X75MM,TRATAMENTO SUPERFICIAL PRE-ZINCADO A QUENTE,INCLUSIVE CONEXOES,ACESSORIOS E FIXACAO SUPERIOR.FORNECIMENTO E COLOCACAO</v>
      </c>
      <c r="C15295" s="115" t="s">
        <v>47986</v>
      </c>
      <c r="D15295" s="115" t="s">
        <v>47979</v>
      </c>
      <c r="E15295" s="115" t="s">
        <v>47980</v>
      </c>
      <c r="I15295" s="115" t="s">
        <v>58</v>
      </c>
      <c r="J15295" s="115">
        <v>73.349999999999994</v>
      </c>
    </row>
    <row r="15296" spans="1:10" hidden="1">
      <c r="A15296" s="115" t="s">
        <v>15465</v>
      </c>
      <c r="B15296" s="115" t="str">
        <f t="shared" si="238"/>
        <v>ELETROCALHA PERFURADA,SEM TAMPA,TIPO "U",200X75MM,TRATAMENTO SUPERFICIAL PRE-ZINCADO A QUENTE,INCLUSIVE CONEXOES,ACESSORIOS E FIXACAO SUPERIOR.FORNECIMENTO E COLOCACAO</v>
      </c>
      <c r="C15296" s="115" t="s">
        <v>47987</v>
      </c>
      <c r="D15296" s="115" t="s">
        <v>47979</v>
      </c>
      <c r="E15296" s="115" t="s">
        <v>47980</v>
      </c>
      <c r="I15296" s="115" t="s">
        <v>58</v>
      </c>
      <c r="J15296" s="115">
        <v>83.33</v>
      </c>
    </row>
    <row r="15297" spans="1:10" hidden="1">
      <c r="A15297" s="115" t="s">
        <v>15466</v>
      </c>
      <c r="B15297" s="115" t="str">
        <f t="shared" si="238"/>
        <v>ELETROCALHA PERFURADA,SEM TAMPA,TIPO "U",200X75MM,TRATAMENTO SUPERFICIAL PRE-ZINCADO A QUENTE,INCLUSIVE CONEXOES,ACESSORIOS E FIXACAO SUPERIOR.FORNECIMENTO E COLOCACAO</v>
      </c>
      <c r="C15297" s="115" t="s">
        <v>47987</v>
      </c>
      <c r="D15297" s="115" t="s">
        <v>47979</v>
      </c>
      <c r="E15297" s="115" t="s">
        <v>47980</v>
      </c>
      <c r="I15297" s="115" t="s">
        <v>58</v>
      </c>
      <c r="J15297" s="115">
        <v>78.19</v>
      </c>
    </row>
    <row r="15298" spans="1:10" hidden="1">
      <c r="A15298" s="115" t="s">
        <v>15467</v>
      </c>
      <c r="B15298" s="115" t="str">
        <f t="shared" si="238"/>
        <v>ELETROCALHA PERFURADA,SEM TAMPA,TIPO "U",300X75MM,TRATAMENTO SUPERFICIAL PRE-ZINCADO A QUENTE,INCLUSIVE CONEXOES,ACESSORIOS E FIXACAO SUPERIOR.FORNECIMENTO E COLOCACAO</v>
      </c>
      <c r="C15298" s="115" t="s">
        <v>47988</v>
      </c>
      <c r="D15298" s="115" t="s">
        <v>47979</v>
      </c>
      <c r="E15298" s="115" t="s">
        <v>47980</v>
      </c>
      <c r="I15298" s="115" t="s">
        <v>58</v>
      </c>
      <c r="J15298" s="115">
        <v>101.97</v>
      </c>
    </row>
    <row r="15299" spans="1:10" hidden="1">
      <c r="A15299" s="115" t="s">
        <v>15468</v>
      </c>
      <c r="B15299" s="115" t="str">
        <f t="shared" si="238"/>
        <v>ELETROCALHA PERFURADA,SEM TAMPA,TIPO "U",300X75MM,TRATAMENTO SUPERFICIAL PRE-ZINCADO A QUENTE,INCLUSIVE CONEXOES,ACESSORIOS E FIXACAO SUPERIOR.FORNECIMENTO E COLOCACAO</v>
      </c>
      <c r="C15299" s="115" t="s">
        <v>47988</v>
      </c>
      <c r="D15299" s="115" t="s">
        <v>47979</v>
      </c>
      <c r="E15299" s="115" t="s">
        <v>47980</v>
      </c>
      <c r="I15299" s="115" t="s">
        <v>58</v>
      </c>
      <c r="J15299" s="115">
        <v>96.83</v>
      </c>
    </row>
    <row r="15300" spans="1:10" hidden="1">
      <c r="A15300" s="115" t="s">
        <v>15469</v>
      </c>
      <c r="B15300" s="115" t="str">
        <f t="shared" si="238"/>
        <v>ELETROCALHA PERFURADA,SEM TAMPA,TIPO "U",400X75MM,TRATAMENTO SUPERFICIAL PRE-ZINCADO A QUENTE,INCLUSIVE CONEXOES,ACESSORIOS E FIXACAO SUPERIOR.FORNECIMENTO E COLOCACAO</v>
      </c>
      <c r="C15300" s="115" t="s">
        <v>47989</v>
      </c>
      <c r="D15300" s="115" t="s">
        <v>47979</v>
      </c>
      <c r="E15300" s="115" t="s">
        <v>47980</v>
      </c>
      <c r="I15300" s="115" t="s">
        <v>58</v>
      </c>
      <c r="J15300" s="115">
        <v>133.22</v>
      </c>
    </row>
    <row r="15301" spans="1:10" hidden="1">
      <c r="A15301" s="115" t="s">
        <v>15470</v>
      </c>
      <c r="B15301" s="115" t="str">
        <f t="shared" ref="B15301:B15364" si="239">C15301&amp;D15301&amp;E15301&amp;F15301&amp;G15301&amp;H15301</f>
        <v>ELETROCALHA PERFURADA,SEM TAMPA,TIPO "U",400X75MM,TRATAMENTO SUPERFICIAL PRE-ZINCADO A QUENTE,INCLUSIVE CONEXOES,ACESSORIOS E FIXACAO SUPERIOR.FORNECIMENTO E COLOCACAO</v>
      </c>
      <c r="C15301" s="115" t="s">
        <v>47989</v>
      </c>
      <c r="D15301" s="115" t="s">
        <v>47979</v>
      </c>
      <c r="E15301" s="115" t="s">
        <v>47980</v>
      </c>
      <c r="I15301" s="115" t="s">
        <v>58</v>
      </c>
      <c r="J15301" s="115">
        <v>128.08000000000001</v>
      </c>
    </row>
    <row r="15302" spans="1:10" hidden="1">
      <c r="A15302" s="115" t="s">
        <v>15471</v>
      </c>
      <c r="B15302" s="115" t="str">
        <f t="shared" si="239"/>
        <v>ELETROCALHA PERFURADA,SEM TAMPA,TIPO "U",100X100MM,TRATAMENTO SUPERFICIAL PRE-ZINCADO A QUENTE,INCLUSIVE CONEXOES,ACESSORIOS E FIXACAO SUPERIOR.FORNECIMENTO E COLOCACAO</v>
      </c>
      <c r="C15302" s="115" t="s">
        <v>47990</v>
      </c>
      <c r="D15302" s="115" t="s">
        <v>47991</v>
      </c>
      <c r="E15302" s="115" t="s">
        <v>47992</v>
      </c>
      <c r="I15302" s="115" t="s">
        <v>58</v>
      </c>
      <c r="J15302" s="115">
        <v>69.98</v>
      </c>
    </row>
    <row r="15303" spans="1:10" hidden="1">
      <c r="A15303" s="115" t="s">
        <v>15472</v>
      </c>
      <c r="B15303" s="115" t="str">
        <f t="shared" si="239"/>
        <v>ELETROCALHA PERFURADA,SEM TAMPA,TIPO "U",100X100MM,TRATAMENTO SUPERFICIAL PRE-ZINCADO A QUENTE,INCLUSIVE CONEXOES,ACESSORIOS E FIXACAO SUPERIOR.FORNECIMENTO E COLOCACAO</v>
      </c>
      <c r="C15303" s="115" t="s">
        <v>47990</v>
      </c>
      <c r="D15303" s="115" t="s">
        <v>47991</v>
      </c>
      <c r="E15303" s="115" t="s">
        <v>47992</v>
      </c>
      <c r="I15303" s="115" t="s">
        <v>58</v>
      </c>
      <c r="J15303" s="115">
        <v>64.84</v>
      </c>
    </row>
    <row r="15304" spans="1:10" hidden="1">
      <c r="A15304" s="115" t="s">
        <v>15473</v>
      </c>
      <c r="B15304" s="115" t="str">
        <f t="shared" si="239"/>
        <v>ELETROCALHA PERFURADA,SEM TAMPA,TIPO "U",150X100MM,TRATAMENTO SUPERFICIAL PRE-ZINCADO A QUENTE,INCLUSIVE CONEXOES,ACESSORIOS E FIXACAO SUPERIOR.FORNECIMENTO E COLOCACAO</v>
      </c>
      <c r="C15304" s="115" t="s">
        <v>47993</v>
      </c>
      <c r="D15304" s="115" t="s">
        <v>47991</v>
      </c>
      <c r="E15304" s="115" t="s">
        <v>47992</v>
      </c>
      <c r="I15304" s="115" t="s">
        <v>58</v>
      </c>
      <c r="J15304" s="115">
        <v>80.97</v>
      </c>
    </row>
    <row r="15305" spans="1:10" hidden="1">
      <c r="A15305" s="115" t="s">
        <v>15474</v>
      </c>
      <c r="B15305" s="115" t="str">
        <f t="shared" si="239"/>
        <v>ELETROCALHA PERFURADA,SEM TAMPA,TIPO "U",150X100MM,TRATAMENTO SUPERFICIAL PRE-ZINCADO A QUENTE,INCLUSIVE CONEXOES,ACESSORIOS E FIXACAO SUPERIOR.FORNECIMENTO E COLOCACAO</v>
      </c>
      <c r="C15305" s="115" t="s">
        <v>47993</v>
      </c>
      <c r="D15305" s="115" t="s">
        <v>47991</v>
      </c>
      <c r="E15305" s="115" t="s">
        <v>47992</v>
      </c>
      <c r="I15305" s="115" t="s">
        <v>58</v>
      </c>
      <c r="J15305" s="115">
        <v>75.83</v>
      </c>
    </row>
    <row r="15306" spans="1:10" hidden="1">
      <c r="A15306" s="115" t="s">
        <v>15475</v>
      </c>
      <c r="B15306" s="115" t="str">
        <f t="shared" si="239"/>
        <v>ELETROCALHA PERFURADA,SEM TAMPA,TIPO "U",200X100MM,TRATAMENTO SUPERFICIAL PRE-ZINCADO A QUENTE,INCLUSIVE CONEXOES,ACESSORIOS E FIXACAO SUPERIOR.FORNECIMENTO E COLOCACAO</v>
      </c>
      <c r="C15306" s="115" t="s">
        <v>47994</v>
      </c>
      <c r="D15306" s="115" t="s">
        <v>47991</v>
      </c>
      <c r="E15306" s="115" t="s">
        <v>47992</v>
      </c>
      <c r="I15306" s="115" t="s">
        <v>58</v>
      </c>
      <c r="J15306" s="115">
        <v>86.53</v>
      </c>
    </row>
    <row r="15307" spans="1:10" hidden="1">
      <c r="A15307" s="115" t="s">
        <v>15476</v>
      </c>
      <c r="B15307" s="115" t="str">
        <f t="shared" si="239"/>
        <v>ELETROCALHA PERFURADA,SEM TAMPA,TIPO "U",200X100MM,TRATAMENTO SUPERFICIAL PRE-ZINCADO A QUENTE,INCLUSIVE CONEXOES,ACESSORIOS E FIXACAO SUPERIOR.FORNECIMENTO E COLOCACAO</v>
      </c>
      <c r="C15307" s="115" t="s">
        <v>47994</v>
      </c>
      <c r="D15307" s="115" t="s">
        <v>47991</v>
      </c>
      <c r="E15307" s="115" t="s">
        <v>47992</v>
      </c>
      <c r="I15307" s="115" t="s">
        <v>58</v>
      </c>
      <c r="J15307" s="115">
        <v>81.39</v>
      </c>
    </row>
    <row r="15308" spans="1:10" hidden="1">
      <c r="A15308" s="115" t="s">
        <v>15477</v>
      </c>
      <c r="B15308" s="115" t="str">
        <f t="shared" si="239"/>
        <v>ELETROCALHA PERFURADA,SEM TAMPA,TIPO "U",300X100MM,TRATAMENTO SUPERFICIAL PRE-ZINCADO A QUENTE,INCLUSIVE CONEXOES,ACESSORIOS E FIXACAO SUPERIOR.FORNECIMENTO E COLOCACAO</v>
      </c>
      <c r="C15308" s="115" t="s">
        <v>47995</v>
      </c>
      <c r="D15308" s="115" t="s">
        <v>47991</v>
      </c>
      <c r="E15308" s="115" t="s">
        <v>47992</v>
      </c>
      <c r="I15308" s="115" t="s">
        <v>58</v>
      </c>
      <c r="J15308" s="115">
        <v>94.06</v>
      </c>
    </row>
    <row r="15309" spans="1:10" hidden="1">
      <c r="A15309" s="115" t="s">
        <v>15478</v>
      </c>
      <c r="B15309" s="115" t="str">
        <f t="shared" si="239"/>
        <v>ELETROCALHA PERFURADA,SEM TAMPA,TIPO "U",300X100MM,TRATAMENTO SUPERFICIAL PRE-ZINCADO A QUENTE,INCLUSIVE CONEXOES,ACESSORIOS E FIXACAO SUPERIOR.FORNECIMENTO E COLOCACAO</v>
      </c>
      <c r="C15309" s="115" t="s">
        <v>47995</v>
      </c>
      <c r="D15309" s="115" t="s">
        <v>47991</v>
      </c>
      <c r="E15309" s="115" t="s">
        <v>47992</v>
      </c>
      <c r="I15309" s="115" t="s">
        <v>58</v>
      </c>
      <c r="J15309" s="115">
        <v>88.92</v>
      </c>
    </row>
    <row r="15310" spans="1:10" hidden="1">
      <c r="A15310" s="115" t="s">
        <v>15479</v>
      </c>
      <c r="B15310" s="115" t="str">
        <f t="shared" si="239"/>
        <v>ELETROCALHA PERFURADA,SEM TAMPA,TIPO "U",400X100MM,TRATAMENTO SUPERFICIAL PRE-ZINCADO A QUENTE,INCLUSIVE CONEXOES,ACESSORIOS E FIXACAO SUPERIOR.FORNECIMENTO E COLOCACAO</v>
      </c>
      <c r="C15310" s="115" t="s">
        <v>47996</v>
      </c>
      <c r="D15310" s="115" t="s">
        <v>47991</v>
      </c>
      <c r="E15310" s="115" t="s">
        <v>47992</v>
      </c>
      <c r="I15310" s="115" t="s">
        <v>58</v>
      </c>
      <c r="J15310" s="115">
        <v>122.48</v>
      </c>
    </row>
    <row r="15311" spans="1:10" hidden="1">
      <c r="A15311" s="115" t="s">
        <v>15480</v>
      </c>
      <c r="B15311" s="115" t="str">
        <f t="shared" si="239"/>
        <v>ELETROCALHA PERFURADA,SEM TAMPA,TIPO "U",400X100MM,TRATAMENTO SUPERFICIAL PRE-ZINCADO A QUENTE,INCLUSIVE CONEXOES,ACESSORIOS E FIXACAO SUPERIOR.FORNECIMENTO E COLOCACAO</v>
      </c>
      <c r="C15311" s="115" t="s">
        <v>47996</v>
      </c>
      <c r="D15311" s="115" t="s">
        <v>47991</v>
      </c>
      <c r="E15311" s="115" t="s">
        <v>47992</v>
      </c>
      <c r="I15311" s="115" t="s">
        <v>58</v>
      </c>
      <c r="J15311" s="115">
        <v>117.34</v>
      </c>
    </row>
    <row r="15312" spans="1:10" hidden="1">
      <c r="A15312" s="115" t="s">
        <v>15481</v>
      </c>
      <c r="B15312" s="115" t="str">
        <f t="shared" si="239"/>
        <v>ELETROCALHA PERFURADA,SEM TAMPA,TIPO "U",50X50MM,TRATAMENTOSUPERFICIAL PRE-ZINCADO A QUENTE,EXCLUSIVE CONEXOES,ACESSORIOS E FIXACAO SUPERIOR.FORNECIMENTO E COLOCACAO</v>
      </c>
      <c r="C15312" s="115" t="s">
        <v>47975</v>
      </c>
      <c r="D15312" s="115" t="s">
        <v>47997</v>
      </c>
      <c r="E15312" s="115" t="s">
        <v>47977</v>
      </c>
      <c r="I15312" s="115" t="s">
        <v>58</v>
      </c>
      <c r="J15312" s="115">
        <v>48.06</v>
      </c>
    </row>
    <row r="15313" spans="1:10" hidden="1">
      <c r="A15313" s="115" t="s">
        <v>15482</v>
      </c>
      <c r="B15313" s="115" t="str">
        <f t="shared" si="239"/>
        <v>ELETROCALHA PERFURADA,SEM TAMPA,TIPO "U",50X50MM,TRATAMENTOSUPERFICIAL PRE-ZINCADO A QUENTE,EXCLUSIVE CONEXOES,ACESSORIOS E FIXACAO SUPERIOR.FORNECIMENTO E COLOCACAO</v>
      </c>
      <c r="C15313" s="115" t="s">
        <v>47975</v>
      </c>
      <c r="D15313" s="115" t="s">
        <v>47997</v>
      </c>
      <c r="E15313" s="115" t="s">
        <v>47977</v>
      </c>
      <c r="I15313" s="115" t="s">
        <v>58</v>
      </c>
      <c r="J15313" s="115">
        <v>42.92</v>
      </c>
    </row>
    <row r="15314" spans="1:10" hidden="1">
      <c r="A15314" s="115" t="s">
        <v>15483</v>
      </c>
      <c r="B15314" s="115" t="str">
        <f t="shared" si="239"/>
        <v>ELETROCALHA PERFURADA,SEM TAMPA,TIPO "U",100X50MM,TRATAMENTO SUPERFICIAL PRE-ZINCADO A QUENTE,EXCLUSIVE CONEXOES,ACESSORIOS E FIXACAO SUPERIOR.FORNECIMENTO E COLOCACAO</v>
      </c>
      <c r="C15314" s="115" t="s">
        <v>47978</v>
      </c>
      <c r="D15314" s="115" t="s">
        <v>47998</v>
      </c>
      <c r="E15314" s="115" t="s">
        <v>47980</v>
      </c>
      <c r="I15314" s="115" t="s">
        <v>58</v>
      </c>
      <c r="J15314" s="115">
        <v>51.9</v>
      </c>
    </row>
    <row r="15315" spans="1:10" hidden="1">
      <c r="A15315" s="115" t="s">
        <v>15484</v>
      </c>
      <c r="B15315" s="115" t="str">
        <f t="shared" si="239"/>
        <v>ELETROCALHA PERFURADA,SEM TAMPA,TIPO "U",100X50MM,TRATAMENTO SUPERFICIAL PRE-ZINCADO A QUENTE,EXCLUSIVE CONEXOES,ACESSORIOS E FIXACAO SUPERIOR.FORNECIMENTO E COLOCACAO</v>
      </c>
      <c r="C15315" s="115" t="s">
        <v>47978</v>
      </c>
      <c r="D15315" s="115" t="s">
        <v>47998</v>
      </c>
      <c r="E15315" s="115" t="s">
        <v>47980</v>
      </c>
      <c r="I15315" s="115" t="s">
        <v>58</v>
      </c>
      <c r="J15315" s="115">
        <v>46.76</v>
      </c>
    </row>
    <row r="15316" spans="1:10" hidden="1">
      <c r="A15316" s="115" t="s">
        <v>15485</v>
      </c>
      <c r="B15316" s="115" t="str">
        <f t="shared" si="239"/>
        <v>ELETROCALHA PERFURADA,SEM TAMPA,TIPO "U",150X50MM,TRATAMENTO SUPERFICIAL PRE-ZINCADO A QUENTE,EXCLUSIVE CONEXOES,ACESSORIOS E FIXACAO SUPERIOR.FORNECIMENTO E COLOCACAO</v>
      </c>
      <c r="C15316" s="115" t="s">
        <v>47981</v>
      </c>
      <c r="D15316" s="115" t="s">
        <v>47998</v>
      </c>
      <c r="E15316" s="115" t="s">
        <v>47980</v>
      </c>
      <c r="I15316" s="115" t="s">
        <v>58</v>
      </c>
      <c r="J15316" s="115">
        <v>52.8</v>
      </c>
    </row>
    <row r="15317" spans="1:10" hidden="1">
      <c r="A15317" s="115" t="s">
        <v>15486</v>
      </c>
      <c r="B15317" s="115" t="str">
        <f t="shared" si="239"/>
        <v>ELETROCALHA PERFURADA,SEM TAMPA,TIPO "U",150X50MM,TRATAMENTO SUPERFICIAL PRE-ZINCADO A QUENTE,EXCLUSIVE CONEXOES,ACESSORIOS E FIXACAO SUPERIOR.FORNECIMENTO E COLOCACAO</v>
      </c>
      <c r="C15317" s="115" t="s">
        <v>47981</v>
      </c>
      <c r="D15317" s="115" t="s">
        <v>47998</v>
      </c>
      <c r="E15317" s="115" t="s">
        <v>47980</v>
      </c>
      <c r="I15317" s="115" t="s">
        <v>58</v>
      </c>
      <c r="J15317" s="115">
        <v>47.66</v>
      </c>
    </row>
    <row r="15318" spans="1:10" hidden="1">
      <c r="A15318" s="115" t="s">
        <v>15487</v>
      </c>
      <c r="B15318" s="115" t="str">
        <f t="shared" si="239"/>
        <v>ELETROCALHA PERFURADA,SEM TAMPA,TIPO "U",200X50MM,TRATAMENTO SUPERFICIAL PRE-ZINCADO A QUENTE,EXCLUSIVE CONEXOES,ACESSORIOS E FIXACAO SUPERIOR.FORNECIMENTO E COLOCACAO</v>
      </c>
      <c r="C15318" s="115" t="s">
        <v>47982</v>
      </c>
      <c r="D15318" s="115" t="s">
        <v>47998</v>
      </c>
      <c r="E15318" s="115" t="s">
        <v>47980</v>
      </c>
      <c r="I15318" s="115" t="s">
        <v>58</v>
      </c>
      <c r="J15318" s="115">
        <v>58.85</v>
      </c>
    </row>
    <row r="15319" spans="1:10" hidden="1">
      <c r="A15319" s="115" t="s">
        <v>15488</v>
      </c>
      <c r="B15319" s="115" t="str">
        <f t="shared" si="239"/>
        <v>ELETROCALHA PERFURADA,SEM TAMPA,TIPO "U",200X50MM,TRATAMENTO SUPERFICIAL PRE-ZINCADO A QUENTE,EXCLUSIVE CONEXOES,ACESSORIOS E FIXACAO SUPERIOR.FORNECIMENTO E COLOCACAO</v>
      </c>
      <c r="C15319" s="115" t="s">
        <v>47982</v>
      </c>
      <c r="D15319" s="115" t="s">
        <v>47998</v>
      </c>
      <c r="E15319" s="115" t="s">
        <v>47980</v>
      </c>
      <c r="I15319" s="115" t="s">
        <v>58</v>
      </c>
      <c r="J15319" s="115">
        <v>53.71</v>
      </c>
    </row>
    <row r="15320" spans="1:10" hidden="1">
      <c r="A15320" s="115" t="s">
        <v>15489</v>
      </c>
      <c r="B15320" s="115" t="str">
        <f t="shared" si="239"/>
        <v>ELETROCALHA PERFURADA,SEM TAMPA,TIPO "U",300X50MM,TRATAMENTO SUPERFICIAL PRE-ZINCADO A QUENTE,EXCLUSIVE CONEXOES,ACESSORIOS E FIXACAO SUPERIOR.FORNECIMENTO E COLOCACAO</v>
      </c>
      <c r="C15320" s="115" t="s">
        <v>47983</v>
      </c>
      <c r="D15320" s="115" t="s">
        <v>47998</v>
      </c>
      <c r="E15320" s="115" t="s">
        <v>47980</v>
      </c>
      <c r="I15320" s="115" t="s">
        <v>58</v>
      </c>
      <c r="J15320" s="115">
        <v>65.650000000000006</v>
      </c>
    </row>
    <row r="15321" spans="1:10" hidden="1">
      <c r="A15321" s="115" t="s">
        <v>15490</v>
      </c>
      <c r="B15321" s="115" t="str">
        <f t="shared" si="239"/>
        <v>ELETROCALHA PERFURADA,SEM TAMPA,TIPO "U",300X50MM,TRATAMENTO SUPERFICIAL PRE-ZINCADO A QUENTE,EXCLUSIVE CONEXOES,ACESSORIOS E FIXACAO SUPERIOR.FORNECIMENTO E COLOCACAO</v>
      </c>
      <c r="C15321" s="115" t="s">
        <v>47983</v>
      </c>
      <c r="D15321" s="115" t="s">
        <v>47998</v>
      </c>
      <c r="E15321" s="115" t="s">
        <v>47980</v>
      </c>
      <c r="I15321" s="115" t="s">
        <v>58</v>
      </c>
      <c r="J15321" s="115">
        <v>60.51</v>
      </c>
    </row>
    <row r="15322" spans="1:10" hidden="1">
      <c r="A15322" s="115" t="s">
        <v>15491</v>
      </c>
      <c r="B15322" s="115" t="str">
        <f t="shared" si="239"/>
        <v>ELETROCALHA PERFURADA,SEM TAMPA,TIPO "U",400X50MM,TRATAMENTO SUPERFICIAL PRE-ZINCADO A QUENTE,EXCLUSIVE CONEXOES,ACESSORIOS E FIXACAO SUPERIOR.FORNECIMENTO E COLOCACAO</v>
      </c>
      <c r="C15322" s="115" t="s">
        <v>47984</v>
      </c>
      <c r="D15322" s="115" t="s">
        <v>47998</v>
      </c>
      <c r="E15322" s="115" t="s">
        <v>47980</v>
      </c>
      <c r="I15322" s="115" t="s">
        <v>58</v>
      </c>
      <c r="J15322" s="115">
        <v>84.69</v>
      </c>
    </row>
    <row r="15323" spans="1:10" hidden="1">
      <c r="A15323" s="115" t="s">
        <v>15492</v>
      </c>
      <c r="B15323" s="115" t="str">
        <f t="shared" si="239"/>
        <v>ELETROCALHA PERFURADA,SEM TAMPA,TIPO "U",400X50MM,TRATAMENTO SUPERFICIAL PRE-ZINCADO A QUENTE,EXCLUSIVE CONEXOES,ACESSORIOS E FIXACAO SUPERIOR.FORNECIMENTO E COLOCACAO</v>
      </c>
      <c r="C15323" s="115" t="s">
        <v>47984</v>
      </c>
      <c r="D15323" s="115" t="s">
        <v>47998</v>
      </c>
      <c r="E15323" s="115" t="s">
        <v>47980</v>
      </c>
      <c r="I15323" s="115" t="s">
        <v>58</v>
      </c>
      <c r="J15323" s="115">
        <v>79.55</v>
      </c>
    </row>
    <row r="15324" spans="1:10" hidden="1">
      <c r="A15324" s="115" t="s">
        <v>15493</v>
      </c>
      <c r="B15324" s="115" t="str">
        <f t="shared" si="239"/>
        <v>ELETROCALHA PERFURADA,SEM TAMPA,TIPO "U",100X75MM,TRATAMENTO SUPERFICIAL PRE-ZINCADO A QUENTE,EXCLUSIVE CONEXOES,ACESSORIOS E FIXACAO SUPERIOR.FORNECIMENTO E COLOCACAO</v>
      </c>
      <c r="C15324" s="115" t="s">
        <v>47985</v>
      </c>
      <c r="D15324" s="115" t="s">
        <v>47998</v>
      </c>
      <c r="E15324" s="115" t="s">
        <v>47980</v>
      </c>
      <c r="I15324" s="115" t="s">
        <v>58</v>
      </c>
      <c r="J15324" s="115">
        <v>54.59</v>
      </c>
    </row>
    <row r="15325" spans="1:10" hidden="1">
      <c r="A15325" s="115" t="s">
        <v>15494</v>
      </c>
      <c r="B15325" s="115" t="str">
        <f t="shared" si="239"/>
        <v>ELETROCALHA PERFURADA,SEM TAMPA,TIPO "U",100X75MM,TRATAMENTO SUPERFICIAL PRE-ZINCADO A QUENTE,EXCLUSIVE CONEXOES,ACESSORIOS E FIXACAO SUPERIOR.FORNECIMENTO E COLOCACAO</v>
      </c>
      <c r="C15325" s="115" t="s">
        <v>47985</v>
      </c>
      <c r="D15325" s="115" t="s">
        <v>47998</v>
      </c>
      <c r="E15325" s="115" t="s">
        <v>47980</v>
      </c>
      <c r="I15325" s="115" t="s">
        <v>58</v>
      </c>
      <c r="J15325" s="115">
        <v>49.45</v>
      </c>
    </row>
    <row r="15326" spans="1:10" hidden="1">
      <c r="A15326" s="115" t="s">
        <v>15495</v>
      </c>
      <c r="B15326" s="115" t="str">
        <f t="shared" si="239"/>
        <v>ELETROCALHA PERFURADA,SEM TAMPA,TIPO "U",150X75MM,TRATAMENTO SUPERFICIAL PRE-ZINCADO A QUENTE,EXCLUSIVE CONEXOES,ACESSORIOS E FIXACAO SUPERIOR.FORNECIMENTO E COLOCACAO</v>
      </c>
      <c r="C15326" s="115" t="s">
        <v>47986</v>
      </c>
      <c r="D15326" s="115" t="s">
        <v>47998</v>
      </c>
      <c r="E15326" s="115" t="s">
        <v>47980</v>
      </c>
      <c r="I15326" s="115" t="s">
        <v>58</v>
      </c>
      <c r="J15326" s="115">
        <v>60.81</v>
      </c>
    </row>
    <row r="15327" spans="1:10" hidden="1">
      <c r="A15327" s="115" t="s">
        <v>15496</v>
      </c>
      <c r="B15327" s="115" t="str">
        <f t="shared" si="239"/>
        <v>ELETROCALHA PERFURADA,SEM TAMPA,TIPO "U",150X75MM,TRATAMENTO SUPERFICIAL PRE-ZINCADO A QUENTE,EXCLUSIVE CONEXOES,ACESSORIOS E FIXACAO SUPERIOR.FORNECIMENTO E COLOCACAO</v>
      </c>
      <c r="C15327" s="115" t="s">
        <v>47986</v>
      </c>
      <c r="D15327" s="115" t="s">
        <v>47998</v>
      </c>
      <c r="E15327" s="115" t="s">
        <v>47980</v>
      </c>
      <c r="I15327" s="115" t="s">
        <v>58</v>
      </c>
      <c r="J15327" s="115">
        <v>55.67</v>
      </c>
    </row>
    <row r="15328" spans="1:10" hidden="1">
      <c r="A15328" s="115" t="s">
        <v>15497</v>
      </c>
      <c r="B15328" s="115" t="str">
        <f t="shared" si="239"/>
        <v>ELETROCALHA PERFURADA,SEM TAMPA,TIPO "U",200X75MM,TRATAMENTO SUPERFICIAL PRE-ZINCADO A QUENTE,EXCLUSIVE CONEXOES,ACESSORIOS E FIXACAO SUPERIOR.FORNECIMENTO E COLOCACAO</v>
      </c>
      <c r="C15328" s="115" t="s">
        <v>47987</v>
      </c>
      <c r="D15328" s="115" t="s">
        <v>47998</v>
      </c>
      <c r="E15328" s="115" t="s">
        <v>47980</v>
      </c>
      <c r="I15328" s="115" t="s">
        <v>58</v>
      </c>
      <c r="J15328" s="115">
        <v>64.53</v>
      </c>
    </row>
    <row r="15329" spans="1:10" hidden="1">
      <c r="A15329" s="115" t="s">
        <v>15498</v>
      </c>
      <c r="B15329" s="115" t="str">
        <f t="shared" si="239"/>
        <v>ELETROCALHA PERFURADA,SEM TAMPA,TIPO "U",200X75MM,TRATAMENTO SUPERFICIAL PRE-ZINCADO A QUENTE,EXCLUSIVE CONEXOES,ACESSORIOS E FIXACAO SUPERIOR.FORNECIMENTO E COLOCACAO</v>
      </c>
      <c r="C15329" s="115" t="s">
        <v>47987</v>
      </c>
      <c r="D15329" s="115" t="s">
        <v>47998</v>
      </c>
      <c r="E15329" s="115" t="s">
        <v>47980</v>
      </c>
      <c r="I15329" s="115" t="s">
        <v>58</v>
      </c>
      <c r="J15329" s="115">
        <v>59.39</v>
      </c>
    </row>
    <row r="15330" spans="1:10" hidden="1">
      <c r="A15330" s="115" t="s">
        <v>15499</v>
      </c>
      <c r="B15330" s="115" t="str">
        <f t="shared" si="239"/>
        <v>ELETROCALHA PERFURADA,SEM TAMPA,TIPO "U",300X75MM,TRATAMENTO SUPERFICIAL PRE-ZINCADO A QUENTE,EXCLUSIVE CONEXOES,ACESSORIOS E FIXACAO SUPERIOR.FORNECIMENTO E COLOCACAO</v>
      </c>
      <c r="C15330" s="115" t="s">
        <v>47988</v>
      </c>
      <c r="D15330" s="115" t="s">
        <v>47998</v>
      </c>
      <c r="E15330" s="115" t="s">
        <v>47980</v>
      </c>
      <c r="I15330" s="115" t="s">
        <v>58</v>
      </c>
      <c r="J15330" s="115">
        <v>79.69</v>
      </c>
    </row>
    <row r="15331" spans="1:10" hidden="1">
      <c r="A15331" s="115" t="s">
        <v>15500</v>
      </c>
      <c r="B15331" s="115" t="str">
        <f t="shared" si="239"/>
        <v>ELETROCALHA PERFURADA,SEM TAMPA,TIPO "U",300X75MM,TRATAMENTO SUPERFICIAL PRE-ZINCADO A QUENTE,EXCLUSIVE CONEXOES,ACESSORIOS E FIXACAO SUPERIOR.FORNECIMENTO E COLOCACAO</v>
      </c>
      <c r="C15331" s="115" t="s">
        <v>47988</v>
      </c>
      <c r="D15331" s="115" t="s">
        <v>47998</v>
      </c>
      <c r="E15331" s="115" t="s">
        <v>47980</v>
      </c>
      <c r="I15331" s="115" t="s">
        <v>58</v>
      </c>
      <c r="J15331" s="115">
        <v>74.55</v>
      </c>
    </row>
    <row r="15332" spans="1:10" hidden="1">
      <c r="A15332" s="115" t="s">
        <v>15501</v>
      </c>
      <c r="B15332" s="115" t="str">
        <f t="shared" si="239"/>
        <v>ELETROCALHA PERFURADA,SEM TAMPA,TIPO "U",400X75MM,TRATAMENTO SUPERFICIAL PRE-ZINCADO A QUENTE,EXCLUSIVE CONEXOES,ACESSORIOS E FIXACAO SUPERIOR.FORNECIMENTO E COLOCACAO</v>
      </c>
      <c r="C15332" s="115" t="s">
        <v>47989</v>
      </c>
      <c r="D15332" s="115" t="s">
        <v>47998</v>
      </c>
      <c r="E15332" s="115" t="s">
        <v>47980</v>
      </c>
      <c r="I15332" s="115" t="s">
        <v>58</v>
      </c>
      <c r="J15332" s="115">
        <v>105.15</v>
      </c>
    </row>
    <row r="15333" spans="1:10" hidden="1">
      <c r="A15333" s="115" t="s">
        <v>15502</v>
      </c>
      <c r="B15333" s="115" t="str">
        <f t="shared" si="239"/>
        <v>ELETROCALHA PERFURADA,SEM TAMPA,TIPO "U",400X75MM,TRATAMENTO SUPERFICIAL PRE-ZINCADO A QUENTE,EXCLUSIVE CONEXOES,ACESSORIOS E FIXACAO SUPERIOR.FORNECIMENTO E COLOCACAO</v>
      </c>
      <c r="C15333" s="115" t="s">
        <v>47989</v>
      </c>
      <c r="D15333" s="115" t="s">
        <v>47998</v>
      </c>
      <c r="E15333" s="115" t="s">
        <v>47980</v>
      </c>
      <c r="I15333" s="115" t="s">
        <v>58</v>
      </c>
      <c r="J15333" s="115">
        <v>100.02</v>
      </c>
    </row>
    <row r="15334" spans="1:10" hidden="1">
      <c r="A15334" s="115" t="s">
        <v>15503</v>
      </c>
      <c r="B15334" s="115" t="str">
        <f t="shared" si="239"/>
        <v>ELETROCALHA PERFURADA,SEM TAMPA,TIPO "U",100X100MM,TRATAMENTO SUPERFICIAL PRE-ZINCADO A QUENTE,EXCLUSIVE CONEXOES,ACESSORIOS E FIXACAO SUPERIOR.FORNECIMENTO E COLOCACAO</v>
      </c>
      <c r="C15334" s="115" t="s">
        <v>47990</v>
      </c>
      <c r="D15334" s="115" t="s">
        <v>47999</v>
      </c>
      <c r="E15334" s="115" t="s">
        <v>47992</v>
      </c>
      <c r="I15334" s="115" t="s">
        <v>58</v>
      </c>
      <c r="J15334" s="115">
        <v>54.31</v>
      </c>
    </row>
    <row r="15335" spans="1:10" hidden="1">
      <c r="A15335" s="115" t="s">
        <v>15504</v>
      </c>
      <c r="B15335" s="115" t="str">
        <f t="shared" si="239"/>
        <v>ELETROCALHA PERFURADA,SEM TAMPA,TIPO "U",100X100MM,TRATAMENTO SUPERFICIAL PRE-ZINCADO A QUENTE,EXCLUSIVE CONEXOES,ACESSORIOS E FIXACAO SUPERIOR.FORNECIMENTO E COLOCACAO</v>
      </c>
      <c r="C15335" s="115" t="s">
        <v>47990</v>
      </c>
      <c r="D15335" s="115" t="s">
        <v>47999</v>
      </c>
      <c r="E15335" s="115" t="s">
        <v>47992</v>
      </c>
      <c r="I15335" s="115" t="s">
        <v>58</v>
      </c>
      <c r="J15335" s="115">
        <v>49.17</v>
      </c>
    </row>
    <row r="15336" spans="1:10" hidden="1">
      <c r="A15336" s="115" t="s">
        <v>15505</v>
      </c>
      <c r="B15336" s="115" t="str">
        <f t="shared" si="239"/>
        <v>ELETROCALHA PERFURADA,SEM TAMPA,TIPO "U",150X100MM,TRATAMENTO SUPERFICIAL PRE-ZINCADO A QUENTE,EXCLUSIVE CONEXOES,ACESSORIOS E FIXACAO SUPERIOR.FORNECIMENTO E COLOCACAO</v>
      </c>
      <c r="C15336" s="115" t="s">
        <v>47993</v>
      </c>
      <c r="D15336" s="115" t="s">
        <v>47999</v>
      </c>
      <c r="E15336" s="115" t="s">
        <v>47992</v>
      </c>
      <c r="I15336" s="115" t="s">
        <v>58</v>
      </c>
      <c r="J15336" s="115">
        <v>63.46</v>
      </c>
    </row>
    <row r="15337" spans="1:10" hidden="1">
      <c r="A15337" s="115" t="s">
        <v>15506</v>
      </c>
      <c r="B15337" s="115" t="str">
        <f t="shared" si="239"/>
        <v>ELETROCALHA PERFURADA,SEM TAMPA,TIPO "U",150X100MM,TRATAMENTO SUPERFICIAL PRE-ZINCADO A QUENTE,EXCLUSIVE CONEXOES,ACESSORIOS E FIXACAO SUPERIOR.FORNECIMENTO E COLOCACAO</v>
      </c>
      <c r="C15337" s="115" t="s">
        <v>47993</v>
      </c>
      <c r="D15337" s="115" t="s">
        <v>47999</v>
      </c>
      <c r="E15337" s="115" t="s">
        <v>47992</v>
      </c>
      <c r="I15337" s="115" t="s">
        <v>58</v>
      </c>
      <c r="J15337" s="115">
        <v>58.32</v>
      </c>
    </row>
    <row r="15338" spans="1:10" hidden="1">
      <c r="A15338" s="115" t="s">
        <v>15507</v>
      </c>
      <c r="B15338" s="115" t="str">
        <f t="shared" si="239"/>
        <v>ELETROCALHA PERFURADA,SEM TAMPA,TIPO "U",200X100MM,TRATAMENTO SUPERFICIAL PRE-ZINCADO A QUENTE,EXCLUSIVE CONEXOES,ACESSORIOS E FIXACAO SUPERIOR.FORNECIMENTO E COLOCACAO</v>
      </c>
      <c r="C15338" s="115" t="s">
        <v>47994</v>
      </c>
      <c r="D15338" s="115" t="s">
        <v>47999</v>
      </c>
      <c r="E15338" s="115" t="s">
        <v>47992</v>
      </c>
      <c r="I15338" s="115" t="s">
        <v>58</v>
      </c>
      <c r="J15338" s="115">
        <v>67.040000000000006</v>
      </c>
    </row>
    <row r="15339" spans="1:10" hidden="1">
      <c r="A15339" s="115" t="s">
        <v>15508</v>
      </c>
      <c r="B15339" s="115" t="str">
        <f t="shared" si="239"/>
        <v>ELETROCALHA PERFURADA,SEM TAMPA,TIPO "U",200X100MM,TRATAMENTO SUPERFICIAL PRE-ZINCADO A QUENTE,EXCLUSIVE CONEXOES,ACESSORIOS E FIXACAO SUPERIOR.FORNECIMENTO E COLOCACAO</v>
      </c>
      <c r="C15339" s="115" t="s">
        <v>47994</v>
      </c>
      <c r="D15339" s="115" t="s">
        <v>47999</v>
      </c>
      <c r="E15339" s="115" t="s">
        <v>47992</v>
      </c>
      <c r="I15339" s="115" t="s">
        <v>58</v>
      </c>
      <c r="J15339" s="115">
        <v>61.9</v>
      </c>
    </row>
    <row r="15340" spans="1:10" hidden="1">
      <c r="A15340" s="115" t="s">
        <v>15509</v>
      </c>
      <c r="B15340" s="115" t="str">
        <f t="shared" si="239"/>
        <v>ELETROCALHA PERFURADA,SEM TAMPA,TIPO "U",300X100MM,TRATAMENTO SUPERFICIAL PRE-ZINCADO A QUENTE,EXCLUSIVE CONEXOES,ACESSORIOS E FIXACAO SUPERIOR.FORNECIMENTO E COLOCACAO</v>
      </c>
      <c r="C15340" s="115" t="s">
        <v>47995</v>
      </c>
      <c r="D15340" s="115" t="s">
        <v>47999</v>
      </c>
      <c r="E15340" s="115" t="s">
        <v>47992</v>
      </c>
      <c r="I15340" s="115" t="s">
        <v>58</v>
      </c>
      <c r="J15340" s="115">
        <v>72.84</v>
      </c>
    </row>
    <row r="15341" spans="1:10" hidden="1">
      <c r="A15341" s="115" t="s">
        <v>15510</v>
      </c>
      <c r="B15341" s="115" t="str">
        <f t="shared" si="239"/>
        <v>ELETROCALHA PERFURADA,SEM TAMPA,TIPO "U",300X100MM,TRATAMENTO SUPERFICIAL PRE-ZINCADO A QUENTE,EXCLUSIVE CONEXOES,ACESSORIOS E FIXACAO SUPERIOR.FORNECIMENTO E COLOCACAO</v>
      </c>
      <c r="C15341" s="115" t="s">
        <v>47995</v>
      </c>
      <c r="D15341" s="115" t="s">
        <v>47999</v>
      </c>
      <c r="E15341" s="115" t="s">
        <v>47992</v>
      </c>
      <c r="I15341" s="115" t="s">
        <v>58</v>
      </c>
      <c r="J15341" s="115">
        <v>67.7</v>
      </c>
    </row>
    <row r="15342" spans="1:10" hidden="1">
      <c r="A15342" s="115" t="s">
        <v>15511</v>
      </c>
      <c r="B15342" s="115" t="str">
        <f t="shared" si="239"/>
        <v>ELETROCALHA PERFURADA,SEM TAMPA,TIPO "U",400X100MM,TRATAMENTO SUPERFICIAL PRE-ZINCADO A QUENTE,EXCLUSIVE CONEXOES,ACESSORIOS E FIXACAO SUPERIOR.FORNECIMENTO E COLOCACAO</v>
      </c>
      <c r="C15342" s="115" t="s">
        <v>47996</v>
      </c>
      <c r="D15342" s="115" t="s">
        <v>47999</v>
      </c>
      <c r="E15342" s="115" t="s">
        <v>47992</v>
      </c>
      <c r="I15342" s="115" t="s">
        <v>58</v>
      </c>
      <c r="J15342" s="115">
        <v>96.24</v>
      </c>
    </row>
    <row r="15343" spans="1:10" hidden="1">
      <c r="A15343" s="115" t="s">
        <v>15512</v>
      </c>
      <c r="B15343" s="115" t="str">
        <f t="shared" si="239"/>
        <v>ELETROCALHA PERFURADA,SEM TAMPA,TIPO "U",400X100MM,TRATAMENTO SUPERFICIAL PRE-ZINCADO A QUENTE,EXCLUSIVE CONEXOES,ACESSORIOS E FIXACAO SUPERIOR.FORNECIMENTO E COLOCACAO</v>
      </c>
      <c r="C15343" s="115" t="s">
        <v>47996</v>
      </c>
      <c r="D15343" s="115" t="s">
        <v>47999</v>
      </c>
      <c r="E15343" s="115" t="s">
        <v>47992</v>
      </c>
      <c r="I15343" s="115" t="s">
        <v>58</v>
      </c>
      <c r="J15343" s="115">
        <v>91.1</v>
      </c>
    </row>
    <row r="15344" spans="1:10" hidden="1">
      <c r="A15344" s="115" t="s">
        <v>15513</v>
      </c>
      <c r="B15344" s="115" t="str">
        <f t="shared" si="239"/>
        <v>ELETROCALHA PERFURADA,COM TAMPA,TIPO "U",50X50MM,TRATAMENTOSUPERFICIAL PRE-ZINCADO A QUENTE,INCLUSIVE CONEXOES,ACESSORIOS E FIXACAO SUPERIOR.FORNECIMENTO E COLOCACAO</v>
      </c>
      <c r="C15344" s="115" t="s">
        <v>48000</v>
      </c>
      <c r="D15344" s="115" t="s">
        <v>47976</v>
      </c>
      <c r="E15344" s="115" t="s">
        <v>47977</v>
      </c>
      <c r="I15344" s="115" t="s">
        <v>58</v>
      </c>
      <c r="J15344" s="115">
        <v>68.05</v>
      </c>
    </row>
    <row r="15345" spans="1:10" hidden="1">
      <c r="A15345" s="115" t="s">
        <v>15514</v>
      </c>
      <c r="B15345" s="115" t="str">
        <f t="shared" si="239"/>
        <v>ELETROCALHA PERFURADA,COM TAMPA,TIPO "U",50X50MM,TRATAMENTOSUPERFICIAL PRE-ZINCADO A QUENTE,INCLUSIVE CONEXOES,ACESSORIOS E FIXACAO SUPERIOR.FORNECIMENTO E COLOCACAO</v>
      </c>
      <c r="C15345" s="115" t="s">
        <v>48000</v>
      </c>
      <c r="D15345" s="115" t="s">
        <v>47976</v>
      </c>
      <c r="E15345" s="115" t="s">
        <v>47977</v>
      </c>
      <c r="I15345" s="115" t="s">
        <v>58</v>
      </c>
      <c r="J15345" s="115">
        <v>62.91</v>
      </c>
    </row>
    <row r="15346" spans="1:10" hidden="1">
      <c r="A15346" s="115" t="s">
        <v>15515</v>
      </c>
      <c r="B15346" s="115" t="str">
        <f t="shared" si="239"/>
        <v>ELETROCALHA PERFURADA,COM TAMPA,TIPO "U",100X50MM,TRATAMENTO SUPERFICIAL PRE-ZINCADO A QUENTE,INCLUSIVE CONEXOES,ACESSORIOS E FIXACAO SUPERIOR.FORNECIMENTO E COLOCACAO</v>
      </c>
      <c r="C15346" s="115" t="s">
        <v>48001</v>
      </c>
      <c r="D15346" s="115" t="s">
        <v>47979</v>
      </c>
      <c r="E15346" s="115" t="s">
        <v>47980</v>
      </c>
      <c r="I15346" s="115" t="s">
        <v>58</v>
      </c>
      <c r="J15346" s="115">
        <v>76.94</v>
      </c>
    </row>
    <row r="15347" spans="1:10" hidden="1">
      <c r="A15347" s="115" t="s">
        <v>15516</v>
      </c>
      <c r="B15347" s="115" t="str">
        <f t="shared" si="239"/>
        <v>ELETROCALHA PERFURADA,COM TAMPA,TIPO "U",100X50MM,TRATAMENTO SUPERFICIAL PRE-ZINCADO A QUENTE,INCLUSIVE CONEXOES,ACESSORIOS E FIXACAO SUPERIOR.FORNECIMENTO E COLOCACAO</v>
      </c>
      <c r="C15347" s="115" t="s">
        <v>48001</v>
      </c>
      <c r="D15347" s="115" t="s">
        <v>47979</v>
      </c>
      <c r="E15347" s="115" t="s">
        <v>47980</v>
      </c>
      <c r="I15347" s="115" t="s">
        <v>58</v>
      </c>
      <c r="J15347" s="115">
        <v>71.8</v>
      </c>
    </row>
    <row r="15348" spans="1:10" hidden="1">
      <c r="A15348" s="115" t="s">
        <v>15517</v>
      </c>
      <c r="B15348" s="115" t="str">
        <f t="shared" si="239"/>
        <v>ELETROCALHA PERFURADA,COM TAMPA,TIPO "U",150X50MM,TRATAMENTO SUPERFICIAL  PRE-ZINCADO A QUENTE,INCLUSIVE CONEXOES,ACESSORIOS E FIXACAO SUPERIOR.FORNECIMENTO E COLOCACAO</v>
      </c>
      <c r="C15348" s="115" t="s">
        <v>48002</v>
      </c>
      <c r="D15348" s="115" t="s">
        <v>48003</v>
      </c>
      <c r="E15348" s="115" t="s">
        <v>47992</v>
      </c>
      <c r="I15348" s="115" t="s">
        <v>58</v>
      </c>
      <c r="J15348" s="115">
        <v>82.25</v>
      </c>
    </row>
    <row r="15349" spans="1:10" hidden="1">
      <c r="A15349" s="115" t="s">
        <v>15518</v>
      </c>
      <c r="B15349" s="115" t="str">
        <f t="shared" si="239"/>
        <v>ELETROCALHA PERFURADA,COM TAMPA,TIPO "U",150X50MM,TRATAMENTO SUPERFICIAL  PRE-ZINCADO A QUENTE,INCLUSIVE CONEXOES,ACESSORIOS E FIXACAO SUPERIOR.FORNECIMENTO E COLOCACAO</v>
      </c>
      <c r="C15349" s="115" t="s">
        <v>48002</v>
      </c>
      <c r="D15349" s="115" t="s">
        <v>48003</v>
      </c>
      <c r="E15349" s="115" t="s">
        <v>47992</v>
      </c>
      <c r="I15349" s="115" t="s">
        <v>58</v>
      </c>
      <c r="J15349" s="115">
        <v>77.11</v>
      </c>
    </row>
    <row r="15350" spans="1:10" hidden="1">
      <c r="A15350" s="115" t="s">
        <v>15519</v>
      </c>
      <c r="B15350" s="115" t="str">
        <f t="shared" si="239"/>
        <v>ELETROCALHA PERFURADA,COM TAMPA,TIPO "U",200X50MM,TRATAMENTO SUPERFICIAL PRE-ZINCADO A QUENTE,INCLUSIVE CONEXOES,ACESSORIOS E FIXACAO SUPERIOR.FORNECIMENTO E COLOCACAO</v>
      </c>
      <c r="C15350" s="115" t="s">
        <v>48004</v>
      </c>
      <c r="D15350" s="115" t="s">
        <v>47979</v>
      </c>
      <c r="E15350" s="115" t="s">
        <v>47980</v>
      </c>
      <c r="I15350" s="115" t="s">
        <v>58</v>
      </c>
      <c r="J15350" s="115">
        <v>93.92</v>
      </c>
    </row>
    <row r="15351" spans="1:10" hidden="1">
      <c r="A15351" s="115" t="s">
        <v>15520</v>
      </c>
      <c r="B15351" s="115" t="str">
        <f t="shared" si="239"/>
        <v>ELETROCALHA PERFURADA,COM TAMPA,TIPO "U",200X50MM,TRATAMENTO SUPERFICIAL PRE-ZINCADO A QUENTE,INCLUSIVE CONEXOES,ACESSORIOS E FIXACAO SUPERIOR.FORNECIMENTO E COLOCACAO</v>
      </c>
      <c r="C15351" s="115" t="s">
        <v>48004</v>
      </c>
      <c r="D15351" s="115" t="s">
        <v>47979</v>
      </c>
      <c r="E15351" s="115" t="s">
        <v>47980</v>
      </c>
      <c r="I15351" s="115" t="s">
        <v>58</v>
      </c>
      <c r="J15351" s="115">
        <v>88.78</v>
      </c>
    </row>
    <row r="15352" spans="1:10" hidden="1">
      <c r="A15352" s="115" t="s">
        <v>15521</v>
      </c>
      <c r="B15352" s="115" t="str">
        <f t="shared" si="239"/>
        <v>ELETROCALHA PERFURADA,COM TAMPA,TIPO "U",300X50MM,TRATAMENTO SUPERFICIAL PRE-ZINCADO A QUENTE,INCLUSIVE CONEXOES,ACESSORIOS E FIXACAO SUPERIOR.FORNECIMENTO E COLOCACAO</v>
      </c>
      <c r="C15352" s="115" t="s">
        <v>48005</v>
      </c>
      <c r="D15352" s="115" t="s">
        <v>47979</v>
      </c>
      <c r="E15352" s="115" t="s">
        <v>47980</v>
      </c>
      <c r="I15352" s="115" t="s">
        <v>58</v>
      </c>
      <c r="J15352" s="115">
        <v>112.66</v>
      </c>
    </row>
    <row r="15353" spans="1:10" hidden="1">
      <c r="A15353" s="115" t="s">
        <v>15522</v>
      </c>
      <c r="B15353" s="115" t="str">
        <f t="shared" si="239"/>
        <v>ELETROCALHA PERFURADA,COM TAMPA,TIPO "U",300X50MM,TRATAMENTO SUPERFICIAL PRE-ZINCADO A QUENTE,INCLUSIVE CONEXOES,ACESSORIOS E FIXACAO SUPERIOR.FORNECIMENTO E COLOCACAO</v>
      </c>
      <c r="C15353" s="115" t="s">
        <v>48005</v>
      </c>
      <c r="D15353" s="115" t="s">
        <v>47979</v>
      </c>
      <c r="E15353" s="115" t="s">
        <v>47980</v>
      </c>
      <c r="I15353" s="115" t="s">
        <v>58</v>
      </c>
      <c r="J15353" s="115">
        <v>107.52</v>
      </c>
    </row>
    <row r="15354" spans="1:10" hidden="1">
      <c r="A15354" s="115" t="s">
        <v>15523</v>
      </c>
      <c r="B15354" s="115" t="str">
        <f t="shared" si="239"/>
        <v>ELETROCALHA PERFURADA,COM TAMPA,TIPO "U",400X50MM,TRATAMENTO SUPERFICIAL PRE-ZINCADO A QUENTE,INCLUSIVE CONEXOES,ACESSORIOS E FIXACAO SUPERIOR.FORNECIMENTO E COLOCACAO</v>
      </c>
      <c r="C15354" s="115" t="s">
        <v>48006</v>
      </c>
      <c r="D15354" s="115" t="s">
        <v>47979</v>
      </c>
      <c r="E15354" s="115" t="s">
        <v>47980</v>
      </c>
      <c r="I15354" s="115" t="s">
        <v>58</v>
      </c>
      <c r="J15354" s="115">
        <v>144.66</v>
      </c>
    </row>
    <row r="15355" spans="1:10" hidden="1">
      <c r="A15355" s="115" t="s">
        <v>15524</v>
      </c>
      <c r="B15355" s="115" t="str">
        <f t="shared" si="239"/>
        <v>ELETROCALHA PERFURADA,COM TAMPA,TIPO "U",400X50MM,TRATAMENTO SUPERFICIAL PRE-ZINCADO A QUENTE,INCLUSIVE CONEXOES,ACESSORIOS E FIXACAO SUPERIOR.FORNECIMENTO E COLOCACAO</v>
      </c>
      <c r="C15355" s="115" t="s">
        <v>48006</v>
      </c>
      <c r="D15355" s="115" t="s">
        <v>47979</v>
      </c>
      <c r="E15355" s="115" t="s">
        <v>47980</v>
      </c>
      <c r="I15355" s="115" t="s">
        <v>58</v>
      </c>
      <c r="J15355" s="115">
        <v>139.52000000000001</v>
      </c>
    </row>
    <row r="15356" spans="1:10" hidden="1">
      <c r="A15356" s="115" t="s">
        <v>15525</v>
      </c>
      <c r="B15356" s="115" t="str">
        <f t="shared" si="239"/>
        <v>ELETROCALHA PERFURADA,COM TAMPA,TIPO "U",100X75MM,TRATAMENTO SUPERFICIAL PRE-ZINCADO A QUENTE,INCLUSIVE CONEXOES,ACESSORIOS E FIXACAO SUPERIOR.FORNECIMENTO E COLOCACAO.</v>
      </c>
      <c r="C15356" s="115" t="s">
        <v>48007</v>
      </c>
      <c r="D15356" s="115" t="s">
        <v>47979</v>
      </c>
      <c r="E15356" s="115" t="s">
        <v>48008</v>
      </c>
      <c r="I15356" s="115" t="s">
        <v>58</v>
      </c>
      <c r="J15356" s="115">
        <v>80.45</v>
      </c>
    </row>
    <row r="15357" spans="1:10" hidden="1">
      <c r="A15357" s="115" t="s">
        <v>15526</v>
      </c>
      <c r="B15357" s="115" t="str">
        <f t="shared" si="239"/>
        <v>ELETROCALHA PERFURADA,COM TAMPA,TIPO "U",100X75MM,TRATAMENTO SUPERFICIAL PRE-ZINCADO A QUENTE,INCLUSIVE CONEXOES,ACESSORIOS E FIXACAO SUPERIOR.FORNECIMENTO E COLOCACAO.</v>
      </c>
      <c r="C15357" s="115" t="s">
        <v>48007</v>
      </c>
      <c r="D15357" s="115" t="s">
        <v>47979</v>
      </c>
      <c r="E15357" s="115" t="s">
        <v>48008</v>
      </c>
      <c r="I15357" s="115" t="s">
        <v>58</v>
      </c>
      <c r="J15357" s="115">
        <v>75.31</v>
      </c>
    </row>
    <row r="15358" spans="1:10" hidden="1">
      <c r="A15358" s="115" t="s">
        <v>15527</v>
      </c>
      <c r="B15358" s="115" t="str">
        <f t="shared" si="239"/>
        <v>ELETROCALHA PERFURADA,COM TAMPA,TIPO "U",150X75MM,TRATAMENTO SUPERFICIAL PRE-ZINCADO A QUENTE,INCLUSIVE CONEXOES,ACESSORIOS E FIXACAO SUPERIOR.FORNECIMENTO E COLOCACAO</v>
      </c>
      <c r="C15358" s="115" t="s">
        <v>48009</v>
      </c>
      <c r="D15358" s="115" t="s">
        <v>47979</v>
      </c>
      <c r="E15358" s="115" t="s">
        <v>47980</v>
      </c>
      <c r="I15358" s="115" t="s">
        <v>58</v>
      </c>
      <c r="J15358" s="115">
        <v>92.41</v>
      </c>
    </row>
    <row r="15359" spans="1:10" hidden="1">
      <c r="A15359" s="115" t="s">
        <v>15528</v>
      </c>
      <c r="B15359" s="115" t="str">
        <f t="shared" si="239"/>
        <v>ELETROCALHA PERFURADA,COM TAMPA,TIPO "U",150X75MM,TRATAMENTO SUPERFICIAL PRE-ZINCADO A QUENTE,INCLUSIVE CONEXOES,ACESSORIOS E FIXACAO SUPERIOR.FORNECIMENTO E COLOCACAO</v>
      </c>
      <c r="C15359" s="115" t="s">
        <v>48009</v>
      </c>
      <c r="D15359" s="115" t="s">
        <v>47979</v>
      </c>
      <c r="E15359" s="115" t="s">
        <v>47980</v>
      </c>
      <c r="I15359" s="115" t="s">
        <v>58</v>
      </c>
      <c r="J15359" s="115">
        <v>87.27</v>
      </c>
    </row>
    <row r="15360" spans="1:10" hidden="1">
      <c r="A15360" s="115" t="s">
        <v>15529</v>
      </c>
      <c r="B15360" s="115" t="str">
        <f t="shared" si="239"/>
        <v>ELETROCALHA PERFURADA,COM TAMPA,TIPO "U",200X75MM,TRATAMENTO SUPERFICIAL PRE-ZINCADO A QUENTE,INCLUSIVE CONEXOES,ACESSORIOS E FIXACAO SUPERIOR.FORNECIMENTO E COLOCACAO</v>
      </c>
      <c r="C15360" s="115" t="s">
        <v>48010</v>
      </c>
      <c r="D15360" s="115" t="s">
        <v>47979</v>
      </c>
      <c r="E15360" s="115" t="s">
        <v>47980</v>
      </c>
      <c r="I15360" s="115" t="s">
        <v>58</v>
      </c>
      <c r="J15360" s="115">
        <v>101.16</v>
      </c>
    </row>
    <row r="15361" spans="1:10" hidden="1">
      <c r="A15361" s="115" t="s">
        <v>15530</v>
      </c>
      <c r="B15361" s="115" t="str">
        <f t="shared" si="239"/>
        <v>ELETROCALHA PERFURADA,COM TAMPA,TIPO "U",200X75MM,TRATAMENTO SUPERFICIAL PRE-ZINCADO A QUENTE,INCLUSIVE CONEXOES,ACESSORIOS E FIXACAO SUPERIOR.FORNECIMENTO E COLOCACAO</v>
      </c>
      <c r="C15361" s="115" t="s">
        <v>48010</v>
      </c>
      <c r="D15361" s="115" t="s">
        <v>47979</v>
      </c>
      <c r="E15361" s="115" t="s">
        <v>47980</v>
      </c>
      <c r="I15361" s="115" t="s">
        <v>58</v>
      </c>
      <c r="J15361" s="115">
        <v>96.02</v>
      </c>
    </row>
    <row r="15362" spans="1:10" hidden="1">
      <c r="A15362" s="115" t="s">
        <v>15531</v>
      </c>
      <c r="B15362" s="115" t="str">
        <f t="shared" si="239"/>
        <v>ELETROCALHA PERFURADA,COM TAMPA,TIPO "U",300X75MM,TRATAMENTO SUPERFICIAL PRE-ZINCADO A QUENTE,INCLUSIVE CONEXOES,ACESSORIOS E FIXACAO SUPERIOR.FORNECIMENTO E COLOCACAO</v>
      </c>
      <c r="C15362" s="115" t="s">
        <v>48011</v>
      </c>
      <c r="D15362" s="115" t="s">
        <v>47979</v>
      </c>
      <c r="E15362" s="115" t="s">
        <v>47980</v>
      </c>
      <c r="I15362" s="115" t="s">
        <v>58</v>
      </c>
      <c r="J15362" s="115">
        <v>129.80000000000001</v>
      </c>
    </row>
    <row r="15363" spans="1:10" hidden="1">
      <c r="A15363" s="115" t="s">
        <v>15532</v>
      </c>
      <c r="B15363" s="115" t="str">
        <f t="shared" si="239"/>
        <v>ELETROCALHA PERFURADA,COM TAMPA,TIPO "U",300X75MM,TRATAMENTO SUPERFICIAL PRE-ZINCADO A QUENTE,INCLUSIVE CONEXOES,ACESSORIOS E FIXACAO SUPERIOR.FORNECIMENTO E COLOCACAO</v>
      </c>
      <c r="C15363" s="115" t="s">
        <v>48011</v>
      </c>
      <c r="D15363" s="115" t="s">
        <v>47979</v>
      </c>
      <c r="E15363" s="115" t="s">
        <v>47980</v>
      </c>
      <c r="I15363" s="115" t="s">
        <v>58</v>
      </c>
      <c r="J15363" s="115">
        <v>124.66</v>
      </c>
    </row>
    <row r="15364" spans="1:10" hidden="1">
      <c r="A15364" s="115" t="s">
        <v>15533</v>
      </c>
      <c r="B15364" s="115" t="str">
        <f t="shared" si="239"/>
        <v>ELETROCALHA PERFURADA,COM TAMPA,TIPO "U",400X75MM,TRATAMENTO SUPERFICIAL PRE-ZINCADO A QUENTE,INCLUSIVE CONEXOES,ACESSORIOS E FIXACAO SUPERIOR.FORNECIMENTO E COLOCACAO</v>
      </c>
      <c r="C15364" s="115" t="s">
        <v>48012</v>
      </c>
      <c r="D15364" s="115" t="s">
        <v>47979</v>
      </c>
      <c r="E15364" s="115" t="s">
        <v>47980</v>
      </c>
      <c r="I15364" s="115" t="s">
        <v>58</v>
      </c>
      <c r="J15364" s="115">
        <v>169.61</v>
      </c>
    </row>
    <row r="15365" spans="1:10" hidden="1">
      <c r="A15365" s="115" t="s">
        <v>15534</v>
      </c>
      <c r="B15365" s="115" t="str">
        <f t="shared" ref="B15365:B15428" si="240">C15365&amp;D15365&amp;E15365&amp;F15365&amp;G15365&amp;H15365</f>
        <v>ELETROCALHA PERFURADA,COM TAMPA,TIPO "U",400X75MM,TRATAMENTO SUPERFICIAL PRE-ZINCADO A QUENTE,INCLUSIVE CONEXOES,ACESSORIOS E FIXACAO SUPERIOR.FORNECIMENTO E COLOCACAO</v>
      </c>
      <c r="C15365" s="115" t="s">
        <v>48012</v>
      </c>
      <c r="D15365" s="115" t="s">
        <v>47979</v>
      </c>
      <c r="E15365" s="115" t="s">
        <v>47980</v>
      </c>
      <c r="I15365" s="115" t="s">
        <v>58</v>
      </c>
      <c r="J15365" s="115">
        <v>164.47</v>
      </c>
    </row>
    <row r="15366" spans="1:10" hidden="1">
      <c r="A15366" s="115" t="s">
        <v>15535</v>
      </c>
      <c r="B15366" s="115" t="str">
        <f t="shared" si="240"/>
        <v>ELETROCALHA PERFURADA,COM TAMPA,TIPO "U",100X100MM,TRATAMENTO SUPERFICIAL PRE-ZINCADO A QUENTE,INCLUSIVE CONEXOES,ACESSORIOS E FIXACAO SUPERIOR.FORNECIMENTO E COLOCACAO</v>
      </c>
      <c r="C15366" s="115" t="s">
        <v>48013</v>
      </c>
      <c r="D15366" s="115" t="s">
        <v>47991</v>
      </c>
      <c r="E15366" s="115" t="s">
        <v>47992</v>
      </c>
      <c r="I15366" s="115" t="s">
        <v>58</v>
      </c>
      <c r="J15366" s="115">
        <v>79.900000000000006</v>
      </c>
    </row>
    <row r="15367" spans="1:10" hidden="1">
      <c r="A15367" s="115" t="s">
        <v>15536</v>
      </c>
      <c r="B15367" s="115" t="str">
        <f t="shared" si="240"/>
        <v>ELETROCALHA PERFURADA,COM TAMPA,TIPO "U",100X100MM,TRATAMENTO SUPERFICIAL PRE-ZINCADO A QUENTE,INCLUSIVE CONEXOES,ACESSORIOS E FIXACAO SUPERIOR.FORNECIMENTO E COLOCACAO</v>
      </c>
      <c r="C15367" s="115" t="s">
        <v>48013</v>
      </c>
      <c r="D15367" s="115" t="s">
        <v>47991</v>
      </c>
      <c r="E15367" s="115" t="s">
        <v>47992</v>
      </c>
      <c r="I15367" s="115" t="s">
        <v>58</v>
      </c>
      <c r="J15367" s="115">
        <v>74.760000000000005</v>
      </c>
    </row>
    <row r="15368" spans="1:10" hidden="1">
      <c r="A15368" s="115" t="s">
        <v>15537</v>
      </c>
      <c r="B15368" s="115" t="str">
        <f t="shared" si="240"/>
        <v>ELETROCALHA PERFURADA,COM TAMPA,TIPO "U",150X100MM,TRATAMENTO SUPERFICIAL PRE-ZINCADO A QUENTE,INCLUSIVE CONEXOES,ACESSORIOS E FIXACAO SUPERIOR.FORNECIMENTO E COLOCACAO</v>
      </c>
      <c r="C15368" s="115" t="s">
        <v>48014</v>
      </c>
      <c r="D15368" s="115" t="s">
        <v>47991</v>
      </c>
      <c r="E15368" s="115" t="s">
        <v>47992</v>
      </c>
      <c r="I15368" s="115" t="s">
        <v>58</v>
      </c>
      <c r="J15368" s="115">
        <v>94.83</v>
      </c>
    </row>
    <row r="15369" spans="1:10" hidden="1">
      <c r="A15369" s="115" t="s">
        <v>15538</v>
      </c>
      <c r="B15369" s="115" t="str">
        <f t="shared" si="240"/>
        <v>ELETROCALHA PERFURADA,COM TAMPA,TIPO "U",150X100MM,TRATAMENTO SUPERFICIAL PRE-ZINCADO A QUENTE,INCLUSIVE CONEXOES,ACESSORIOS E FIXACAO SUPERIOR.FORNECIMENTO E COLOCACAO</v>
      </c>
      <c r="C15369" s="115" t="s">
        <v>48014</v>
      </c>
      <c r="D15369" s="115" t="s">
        <v>47991</v>
      </c>
      <c r="E15369" s="115" t="s">
        <v>47992</v>
      </c>
      <c r="I15369" s="115" t="s">
        <v>58</v>
      </c>
      <c r="J15369" s="115">
        <v>89.69</v>
      </c>
    </row>
    <row r="15370" spans="1:10" hidden="1">
      <c r="A15370" s="115" t="s">
        <v>15539</v>
      </c>
      <c r="B15370" s="115" t="str">
        <f t="shared" si="240"/>
        <v>ELETROCALHA PERFURADA,COM TAMPA,TIPO "U",200X100MM,TRATAMENTO SUPERFICIAL PRE-ZINCADO A QUENTE,INCLUSIVE CONEXOES,ACESSORIOS E FIXACAO SUPERIOR.FORNECIMENTO E COLOCACAO</v>
      </c>
      <c r="C15370" s="115" t="s">
        <v>48015</v>
      </c>
      <c r="D15370" s="115" t="s">
        <v>47991</v>
      </c>
      <c r="E15370" s="115" t="s">
        <v>47992</v>
      </c>
      <c r="I15370" s="115" t="s">
        <v>58</v>
      </c>
      <c r="J15370" s="115">
        <v>104.36</v>
      </c>
    </row>
    <row r="15371" spans="1:10" hidden="1">
      <c r="A15371" s="115" t="s">
        <v>15540</v>
      </c>
      <c r="B15371" s="115" t="str">
        <f t="shared" si="240"/>
        <v>ELETROCALHA PERFURADA,COM TAMPA,TIPO "U",200X100MM,TRATAMENTO SUPERFICIAL PRE-ZINCADO A QUENTE,INCLUSIVE CONEXOES,ACESSORIOS E FIXACAO SUPERIOR.FORNECIMENTO E COLOCACAO</v>
      </c>
      <c r="C15371" s="115" t="s">
        <v>48015</v>
      </c>
      <c r="D15371" s="115" t="s">
        <v>47991</v>
      </c>
      <c r="E15371" s="115" t="s">
        <v>47992</v>
      </c>
      <c r="I15371" s="115" t="s">
        <v>58</v>
      </c>
      <c r="J15371" s="115">
        <v>99.22</v>
      </c>
    </row>
    <row r="15372" spans="1:10" hidden="1">
      <c r="A15372" s="115" t="s">
        <v>15541</v>
      </c>
      <c r="B15372" s="115" t="str">
        <f t="shared" si="240"/>
        <v>ELETROCALHA PERFURADA,COM TAMPA TIPO "U",300X100MM,TRATAMENTO SUPERFICIAL PRE-ZINCADO A QUENTE,INCLUSIVE CONEXOES,ACESSORIOS E FIXACAO SUPERIOR.FORNECIMENTO E COLOCACAO</v>
      </c>
      <c r="C15372" s="115" t="s">
        <v>48016</v>
      </c>
      <c r="D15372" s="115" t="s">
        <v>47991</v>
      </c>
      <c r="E15372" s="115" t="s">
        <v>47992</v>
      </c>
      <c r="I15372" s="115" t="s">
        <v>58</v>
      </c>
      <c r="J15372" s="115">
        <v>121.88</v>
      </c>
    </row>
    <row r="15373" spans="1:10" hidden="1">
      <c r="A15373" s="115" t="s">
        <v>15542</v>
      </c>
      <c r="B15373" s="115" t="str">
        <f t="shared" si="240"/>
        <v>ELETROCALHA PERFURADA,COM TAMPA TIPO "U",300X100MM,TRATAMENTO SUPERFICIAL PRE-ZINCADO A QUENTE,INCLUSIVE CONEXOES,ACESSORIOS E FIXACAO SUPERIOR.FORNECIMENTO E COLOCACAO</v>
      </c>
      <c r="C15373" s="115" t="s">
        <v>48016</v>
      </c>
      <c r="D15373" s="115" t="s">
        <v>47991</v>
      </c>
      <c r="E15373" s="115" t="s">
        <v>47992</v>
      </c>
      <c r="I15373" s="115" t="s">
        <v>58</v>
      </c>
      <c r="J15373" s="115">
        <v>116.74</v>
      </c>
    </row>
    <row r="15374" spans="1:10" hidden="1">
      <c r="A15374" s="115" t="s">
        <v>15543</v>
      </c>
      <c r="B15374" s="115" t="str">
        <f t="shared" si="240"/>
        <v>ELETROCALHA PERFURADA,COM TAMPA,TIPO "U",400X100MM,TRATAMENTO SUPERFICIAL PRE-ZINCADO A QUENTE,INCLUSIVE CONEXOES,ACESSORIOS E FIXACAO SUPERIOR.FORNECIMENTO E COLOCACAO</v>
      </c>
      <c r="C15374" s="115" t="s">
        <v>48017</v>
      </c>
      <c r="D15374" s="115" t="s">
        <v>47991</v>
      </c>
      <c r="E15374" s="115" t="s">
        <v>47992</v>
      </c>
      <c r="I15374" s="115" t="s">
        <v>58</v>
      </c>
      <c r="J15374" s="115">
        <v>158.87</v>
      </c>
    </row>
    <row r="15375" spans="1:10" hidden="1">
      <c r="A15375" s="115" t="s">
        <v>15544</v>
      </c>
      <c r="B15375" s="115" t="str">
        <f t="shared" si="240"/>
        <v>ELETROCALHA PERFURADA,COM TAMPA,TIPO "U",400X100MM,TRATAMENTO SUPERFICIAL PRE-ZINCADO A QUENTE,INCLUSIVE CONEXOES,ACESSORIOS E FIXACAO SUPERIOR.FORNECIMENTO E COLOCACAO</v>
      </c>
      <c r="C15375" s="115" t="s">
        <v>48017</v>
      </c>
      <c r="D15375" s="115" t="s">
        <v>47991</v>
      </c>
      <c r="E15375" s="115" t="s">
        <v>47992</v>
      </c>
      <c r="I15375" s="115" t="s">
        <v>58</v>
      </c>
      <c r="J15375" s="115">
        <v>153.72999999999999</v>
      </c>
    </row>
    <row r="15376" spans="1:10" hidden="1">
      <c r="A15376" s="115" t="s">
        <v>15545</v>
      </c>
      <c r="B15376" s="115" t="str">
        <f t="shared" si="240"/>
        <v>ELETROCALHA PERFURADA,COM TAMPA,TIPO "U",50X50MM,TRATAMENTOSUPERFICIAL PRE-ZINCADO A QUENTE,EXCLUSIVE CONEXOES,ACESSORIOS E FIXACAO SUPERIOR.FORNECIMENTO E COLOCACAO</v>
      </c>
      <c r="C15376" s="115" t="s">
        <v>48000</v>
      </c>
      <c r="D15376" s="115" t="s">
        <v>47997</v>
      </c>
      <c r="E15376" s="115" t="s">
        <v>47977</v>
      </c>
      <c r="I15376" s="115" t="s">
        <v>58</v>
      </c>
      <c r="J15376" s="115">
        <v>53.02</v>
      </c>
    </row>
    <row r="15377" spans="1:10" hidden="1">
      <c r="A15377" s="115" t="s">
        <v>15546</v>
      </c>
      <c r="B15377" s="115" t="str">
        <f t="shared" si="240"/>
        <v>ELETROCALHA PERFURADA,COM TAMPA,TIPO "U",50X50MM,TRATAMENTOSUPERFICIAL PRE-ZINCADO A QUENTE,EXCLUSIVE CONEXOES,ACESSORIOS E FIXACAO SUPERIOR.FORNECIMENTO E COLOCACAO</v>
      </c>
      <c r="C15377" s="115" t="s">
        <v>48000</v>
      </c>
      <c r="D15377" s="115" t="s">
        <v>47997</v>
      </c>
      <c r="E15377" s="115" t="s">
        <v>47977</v>
      </c>
      <c r="I15377" s="115" t="s">
        <v>58</v>
      </c>
      <c r="J15377" s="115">
        <v>47.88</v>
      </c>
    </row>
    <row r="15378" spans="1:10" hidden="1">
      <c r="A15378" s="115" t="s">
        <v>15547</v>
      </c>
      <c r="B15378" s="115" t="str">
        <f t="shared" si="240"/>
        <v>ELETROCALHA PERFURADA,COM TAMPA,TIPO "U",100X50MM,TRATAMENTO SUPERFICIAL PRE-ZINCADO A QUENTE,EXCLUSIVE CONEXOES,ACESSORIOS E FIXACAO SUPERIOR.FORNECIMENTO E COLOCACAO</v>
      </c>
      <c r="C15378" s="115" t="s">
        <v>48001</v>
      </c>
      <c r="D15378" s="115" t="s">
        <v>47998</v>
      </c>
      <c r="E15378" s="115" t="s">
        <v>47980</v>
      </c>
      <c r="I15378" s="115" t="s">
        <v>58</v>
      </c>
      <c r="J15378" s="115">
        <v>60.17</v>
      </c>
    </row>
    <row r="15379" spans="1:10" hidden="1">
      <c r="A15379" s="115" t="s">
        <v>15548</v>
      </c>
      <c r="B15379" s="115" t="str">
        <f t="shared" si="240"/>
        <v>ELETROCALHA PERFURADA,COM TAMPA,TIPO "U",100X50MM,TRATAMENTO SUPERFICIAL PRE-ZINCADO A QUENTE,EXCLUSIVE CONEXOES,ACESSORIOS E FIXACAO SUPERIOR.FORNECIMENTO E COLOCACAO</v>
      </c>
      <c r="C15379" s="115" t="s">
        <v>48001</v>
      </c>
      <c r="D15379" s="115" t="s">
        <v>47998</v>
      </c>
      <c r="E15379" s="115" t="s">
        <v>47980</v>
      </c>
      <c r="I15379" s="115" t="s">
        <v>58</v>
      </c>
      <c r="J15379" s="115">
        <v>55.03</v>
      </c>
    </row>
    <row r="15380" spans="1:10" hidden="1">
      <c r="A15380" s="115" t="s">
        <v>15549</v>
      </c>
      <c r="B15380" s="115" t="str">
        <f t="shared" si="240"/>
        <v>ELETROCALHA PERFURADA,COM TAMPA,TIPO "U",150X50MM,TRATAMENTO SUPERFICIAL PRE-ZINCADO A QUENTE,EXCLUSIVE CONEXOES,ACESSORIOS E FIXACAO SUPERIOR.FORNECIMENTO E COLOCACAO</v>
      </c>
      <c r="C15380" s="115" t="s">
        <v>48002</v>
      </c>
      <c r="D15380" s="115" t="s">
        <v>47998</v>
      </c>
      <c r="E15380" s="115" t="s">
        <v>47980</v>
      </c>
      <c r="I15380" s="115" t="s">
        <v>58</v>
      </c>
      <c r="J15380" s="115">
        <v>64.349999999999994</v>
      </c>
    </row>
    <row r="15381" spans="1:10" hidden="1">
      <c r="A15381" s="115" t="s">
        <v>15550</v>
      </c>
      <c r="B15381" s="115" t="str">
        <f t="shared" si="240"/>
        <v>ELETROCALHA PERFURADA,COM TAMPA,TIPO "U",150X50MM,TRATAMENTO SUPERFICIAL PRE-ZINCADO A QUENTE,EXCLUSIVE CONEXOES,ACESSORIOS E FIXACAO SUPERIOR.FORNECIMENTO E COLOCACAO</v>
      </c>
      <c r="C15381" s="115" t="s">
        <v>48002</v>
      </c>
      <c r="D15381" s="115" t="s">
        <v>47998</v>
      </c>
      <c r="E15381" s="115" t="s">
        <v>47980</v>
      </c>
      <c r="I15381" s="115" t="s">
        <v>58</v>
      </c>
      <c r="J15381" s="115">
        <v>59.21</v>
      </c>
    </row>
    <row r="15382" spans="1:10" hidden="1">
      <c r="A15382" s="115" t="s">
        <v>15551</v>
      </c>
      <c r="B15382" s="115" t="str">
        <f t="shared" si="240"/>
        <v>ELETROCALHA PERFURADA,COM TAMPA,TIPO "U",200X50MM,TRATAMENTO SUPERFICIAL PRE-ZINCADO A QUENTE,EXCLUSIVE CONEXOES,ACESSORIOS E FIXACAO SUPERIOR.FORNECIMENTO E COLOCACAO</v>
      </c>
      <c r="C15382" s="115" t="s">
        <v>48004</v>
      </c>
      <c r="D15382" s="115" t="s">
        <v>47998</v>
      </c>
      <c r="E15382" s="115" t="s">
        <v>47980</v>
      </c>
      <c r="I15382" s="115" t="s">
        <v>58</v>
      </c>
      <c r="J15382" s="115">
        <v>73.709999999999994</v>
      </c>
    </row>
    <row r="15383" spans="1:10" hidden="1">
      <c r="A15383" s="115" t="s">
        <v>15552</v>
      </c>
      <c r="B15383" s="115" t="str">
        <f t="shared" si="240"/>
        <v>ELETROCALHA PERFURADA,COM TAMPA,TIPO "U",200X50MM,TRATAMENTO SUPERFICIAL PRE-ZINCADO A QUENTE,EXCLUSIVE CONEXOES,ACESSORIOS E FIXACAO SUPERIOR.FORNECIMENTO E COLOCACAO</v>
      </c>
      <c r="C15383" s="115" t="s">
        <v>48004</v>
      </c>
      <c r="D15383" s="115" t="s">
        <v>47998</v>
      </c>
      <c r="E15383" s="115" t="s">
        <v>47980</v>
      </c>
      <c r="I15383" s="115" t="s">
        <v>58</v>
      </c>
      <c r="J15383" s="115">
        <v>68.569999999999993</v>
      </c>
    </row>
    <row r="15384" spans="1:10" hidden="1">
      <c r="A15384" s="115" t="s">
        <v>15553</v>
      </c>
      <c r="B15384" s="115" t="str">
        <f t="shared" si="240"/>
        <v>ELETROCALHA PERFURADA,COM TAMPA,TIPO "U",300X50MM,TRATAMENTO SUPERFICIAL PRE-ZINCADO A QUENTE,EXCLUSIVE CONEXOES,ACESSORIOS E FIXACAO SUPERIOR.FORNECIMENTO E COLOCACAO</v>
      </c>
      <c r="C15384" s="115" t="s">
        <v>48005</v>
      </c>
      <c r="D15384" s="115" t="s">
        <v>47998</v>
      </c>
      <c r="E15384" s="115" t="s">
        <v>47980</v>
      </c>
      <c r="I15384" s="115" t="s">
        <v>58</v>
      </c>
      <c r="J15384" s="115">
        <v>88.84</v>
      </c>
    </row>
    <row r="15385" spans="1:10" hidden="1">
      <c r="A15385" s="115" t="s">
        <v>15554</v>
      </c>
      <c r="B15385" s="115" t="str">
        <f t="shared" si="240"/>
        <v>ELETROCALHA PERFURADA,COM TAMPA,TIPO "U",300X50MM,TRATAMENTO SUPERFICIAL PRE-ZINCADO A QUENTE,EXCLUSIVE CONEXOES,ACESSORIOS E FIXACAO SUPERIOR.FORNECIMENTO E COLOCACAO</v>
      </c>
      <c r="C15385" s="115" t="s">
        <v>48005</v>
      </c>
      <c r="D15385" s="115" t="s">
        <v>47998</v>
      </c>
      <c r="E15385" s="115" t="s">
        <v>47980</v>
      </c>
      <c r="I15385" s="115" t="s">
        <v>58</v>
      </c>
      <c r="J15385" s="115">
        <v>83.7</v>
      </c>
    </row>
    <row r="15386" spans="1:10" hidden="1">
      <c r="A15386" s="115" t="s">
        <v>15555</v>
      </c>
      <c r="B15386" s="115" t="str">
        <f t="shared" si="240"/>
        <v>ELETROCALHA PERFURADA,COM TAMPA,TIPO "U",400X50MM,TRATAMENTO SUPERFICIAL PRE-ZINCADO A QUENTE,EXCLUSIVE CONEXOES,ACESSORIOS E FIXACAO SUPERIOR.FORNECIMENTO E COLOCACAO</v>
      </c>
      <c r="C15386" s="115" t="s">
        <v>48006</v>
      </c>
      <c r="D15386" s="115" t="s">
        <v>47998</v>
      </c>
      <c r="E15386" s="115" t="s">
        <v>47980</v>
      </c>
      <c r="I15386" s="115" t="s">
        <v>58</v>
      </c>
      <c r="J15386" s="115">
        <v>115.01</v>
      </c>
    </row>
    <row r="15387" spans="1:10" hidden="1">
      <c r="A15387" s="115" t="s">
        <v>15556</v>
      </c>
      <c r="B15387" s="115" t="str">
        <f t="shared" si="240"/>
        <v>ELETROCALHA PERFURADA,COM TAMPA,TIPO "U",400X50MM,TRATAMENTO SUPERFICIAL PRE-ZINCADO A QUENTE,EXCLUSIVE CONEXOES,ACESSORIOS E FIXACAO SUPERIOR.FORNECIMENTO E COLOCACAO</v>
      </c>
      <c r="C15387" s="115" t="s">
        <v>48006</v>
      </c>
      <c r="D15387" s="115" t="s">
        <v>47998</v>
      </c>
      <c r="E15387" s="115" t="s">
        <v>47980</v>
      </c>
      <c r="I15387" s="115" t="s">
        <v>58</v>
      </c>
      <c r="J15387" s="115">
        <v>109.87</v>
      </c>
    </row>
    <row r="15388" spans="1:10" hidden="1">
      <c r="A15388" s="115" t="s">
        <v>15557</v>
      </c>
      <c r="B15388" s="115" t="str">
        <f t="shared" si="240"/>
        <v>ELETROCALHA PERFURADA,COM TAMPA,TIPO "U",100X75MM,TRATAMENTO SUPERFICIAL PRE-ZINCADO A QUENTE,EXCLUSIVE CONEXOES,ACESSORIOS E FIXACAO SUPERIOR.FORNECIMENTO E COLOCACAO</v>
      </c>
      <c r="C15388" s="115" t="s">
        <v>48007</v>
      </c>
      <c r="D15388" s="115" t="s">
        <v>47998</v>
      </c>
      <c r="E15388" s="115" t="s">
        <v>47980</v>
      </c>
      <c r="I15388" s="115" t="s">
        <v>58</v>
      </c>
      <c r="J15388" s="115">
        <v>62.85</v>
      </c>
    </row>
    <row r="15389" spans="1:10" hidden="1">
      <c r="A15389" s="115" t="s">
        <v>15558</v>
      </c>
      <c r="B15389" s="115" t="str">
        <f t="shared" si="240"/>
        <v>ELETROCALHA PERFURADA,COM TAMPA,TIPO "U",100X75MM,TRATAMENTO SUPERFICIAL PRE-ZINCADO A QUENTE,EXCLUSIVE CONEXOES,ACESSORIOS E FIXACAO SUPERIOR.FORNECIMENTO E COLOCACAO</v>
      </c>
      <c r="C15389" s="115" t="s">
        <v>48007</v>
      </c>
      <c r="D15389" s="115" t="s">
        <v>47998</v>
      </c>
      <c r="E15389" s="115" t="s">
        <v>47980</v>
      </c>
      <c r="I15389" s="115" t="s">
        <v>58</v>
      </c>
      <c r="J15389" s="115">
        <v>57.71</v>
      </c>
    </row>
    <row r="15390" spans="1:10" hidden="1">
      <c r="A15390" s="115" t="s">
        <v>15559</v>
      </c>
      <c r="B15390" s="115" t="str">
        <f t="shared" si="240"/>
        <v>ELETROCALHA PERFURADA,COM TAMPA,TIPO "U",150X75MM,TRATAMENTO SUPERFICIAL PRE-ZINCADO A QUENTE,EXCLUSIVE CONEXOES,ACESSORIOS E FIXACAO SUPERIOR.FORNECIMENTO E COLOCACAO</v>
      </c>
      <c r="C15390" s="115" t="s">
        <v>48009</v>
      </c>
      <c r="D15390" s="115" t="s">
        <v>47998</v>
      </c>
      <c r="E15390" s="115" t="s">
        <v>47980</v>
      </c>
      <c r="I15390" s="115" t="s">
        <v>58</v>
      </c>
      <c r="J15390" s="115">
        <v>72.36</v>
      </c>
    </row>
    <row r="15391" spans="1:10" hidden="1">
      <c r="A15391" s="115" t="s">
        <v>15560</v>
      </c>
      <c r="B15391" s="115" t="str">
        <f t="shared" si="240"/>
        <v>ELETROCALHA PERFURADA,COM TAMPA,TIPO "U",150X75MM,TRATAMENTO SUPERFICIAL PRE-ZINCADO A QUENTE,EXCLUSIVE CONEXOES,ACESSORIOS E FIXACAO SUPERIOR.FORNECIMENTO E COLOCACAO</v>
      </c>
      <c r="C15391" s="115" t="s">
        <v>48009</v>
      </c>
      <c r="D15391" s="115" t="s">
        <v>47998</v>
      </c>
      <c r="E15391" s="115" t="s">
        <v>47980</v>
      </c>
      <c r="I15391" s="115" t="s">
        <v>58</v>
      </c>
      <c r="J15391" s="115">
        <v>67.22</v>
      </c>
    </row>
    <row r="15392" spans="1:10" hidden="1">
      <c r="A15392" s="115" t="s">
        <v>15561</v>
      </c>
      <c r="B15392" s="115" t="str">
        <f t="shared" si="240"/>
        <v>ELETROCALHA PERFURADA,COM TAMPA,TIPO "U",200X75MM,TRATAMENTO SUPERFICIAL PRE-ZINCADO A QUENTE,EXCLUSIVE CONEXOES,ACESSORIOS E FIXACAO SUPERIOR.FORNECIMENTO E COLOCACAO</v>
      </c>
      <c r="C15392" s="115" t="s">
        <v>48010</v>
      </c>
      <c r="D15392" s="115" t="s">
        <v>47998</v>
      </c>
      <c r="E15392" s="115" t="s">
        <v>47980</v>
      </c>
      <c r="I15392" s="115" t="s">
        <v>58</v>
      </c>
      <c r="J15392" s="115">
        <v>79.39</v>
      </c>
    </row>
    <row r="15393" spans="1:10" hidden="1">
      <c r="A15393" s="115" t="s">
        <v>15562</v>
      </c>
      <c r="B15393" s="115" t="str">
        <f t="shared" si="240"/>
        <v>ELETROCALHA PERFURADA,COM TAMPA,TIPO "U",200X75MM,TRATAMENTO SUPERFICIAL PRE-ZINCADO A QUENTE,EXCLUSIVE CONEXOES,ACESSORIOS E FIXACAO SUPERIOR.FORNECIMENTO E COLOCACAO</v>
      </c>
      <c r="C15393" s="115" t="s">
        <v>48010</v>
      </c>
      <c r="D15393" s="115" t="s">
        <v>47998</v>
      </c>
      <c r="E15393" s="115" t="s">
        <v>47980</v>
      </c>
      <c r="I15393" s="115" t="s">
        <v>58</v>
      </c>
      <c r="J15393" s="115">
        <v>74.25</v>
      </c>
    </row>
    <row r="15394" spans="1:10" hidden="1">
      <c r="A15394" s="115" t="s">
        <v>15563</v>
      </c>
      <c r="B15394" s="115" t="str">
        <f t="shared" si="240"/>
        <v>ELETROCALHA PERFURADA,COM TAMPA,TIPO "U",300X75MM,TRATAMENTO SUPERFICIAL PRE-ZINCADO A QUENTE,EXCLUSIVE CONEXOES,ACESSORIOS E FIXACAO SUPERIOR.FORNECIMENTO E COLOCACAO</v>
      </c>
      <c r="C15394" s="115" t="s">
        <v>48011</v>
      </c>
      <c r="D15394" s="115" t="s">
        <v>47998</v>
      </c>
      <c r="E15394" s="115" t="s">
        <v>47980</v>
      </c>
      <c r="I15394" s="115" t="s">
        <v>58</v>
      </c>
      <c r="J15394" s="115">
        <v>102.87</v>
      </c>
    </row>
    <row r="15395" spans="1:10" hidden="1">
      <c r="A15395" s="115" t="s">
        <v>15564</v>
      </c>
      <c r="B15395" s="115" t="str">
        <f t="shared" si="240"/>
        <v>ELETROCALHA PERFURADA,COM TAMPA,TIPO "U",300X75MM,TRATAMENTO SUPERFICIAL PRE-ZINCADO A QUENTE,EXCLUSIVE CONEXOES,ACESSORIOS E FIXACAO SUPERIOR.FORNECIMENTO E COLOCACAO</v>
      </c>
      <c r="C15395" s="115" t="s">
        <v>48011</v>
      </c>
      <c r="D15395" s="115" t="s">
        <v>47998</v>
      </c>
      <c r="E15395" s="115" t="s">
        <v>47980</v>
      </c>
      <c r="I15395" s="115" t="s">
        <v>58</v>
      </c>
      <c r="J15395" s="115">
        <v>97.74</v>
      </c>
    </row>
    <row r="15396" spans="1:10" hidden="1">
      <c r="A15396" s="115" t="s">
        <v>15565</v>
      </c>
      <c r="B15396" s="115" t="str">
        <f t="shared" si="240"/>
        <v>ELETROCALHA PERFURADA,COM TAMPA,TIPO "U",400X75MM,TRATAMENTO SUPEFICIAL PRE-ZINCADO A QUENTE,EXCLUSIVE CONEXOES,ACESSORIOS E FIXACAO SUPERIOR.FORNECIMENTO E COLOCACAO</v>
      </c>
      <c r="C15396" s="115" t="s">
        <v>48012</v>
      </c>
      <c r="D15396" s="115" t="s">
        <v>48018</v>
      </c>
      <c r="E15396" s="115" t="s">
        <v>47977</v>
      </c>
      <c r="I15396" s="115" t="s">
        <v>58</v>
      </c>
      <c r="J15396" s="115">
        <v>135.47999999999999</v>
      </c>
    </row>
    <row r="15397" spans="1:10" hidden="1">
      <c r="A15397" s="115" t="s">
        <v>15566</v>
      </c>
      <c r="B15397" s="115" t="str">
        <f t="shared" si="240"/>
        <v>ELETROCALHA PERFURADA,COM TAMPA,TIPO "U",400X75MM,TRATAMENTO SUPEFICIAL PRE-ZINCADO A QUENTE,EXCLUSIVE CONEXOES,ACESSORIOS E FIXACAO SUPERIOR.FORNECIMENTO E COLOCACAO</v>
      </c>
      <c r="C15397" s="115" t="s">
        <v>48012</v>
      </c>
      <c r="D15397" s="115" t="s">
        <v>48018</v>
      </c>
      <c r="E15397" s="115" t="s">
        <v>47977</v>
      </c>
      <c r="I15397" s="115" t="s">
        <v>58</v>
      </c>
      <c r="J15397" s="115">
        <v>130.34</v>
      </c>
    </row>
    <row r="15398" spans="1:10" hidden="1">
      <c r="A15398" s="115" t="s">
        <v>15567</v>
      </c>
      <c r="B15398" s="115" t="str">
        <f t="shared" si="240"/>
        <v>ELETROCALHA PERFURADA,COM TAMPA,TIPO "U",100X100MM,TRATAMENTO SUPERFICIAL PRE-ZINCADO A QUENTE,EXCLUSIVE CONEXOES,ACESSORIOS E FIXACAO SUPERIOR.FORNECIMENTO E COLOCACAO</v>
      </c>
      <c r="C15398" s="115" t="s">
        <v>48013</v>
      </c>
      <c r="D15398" s="115" t="s">
        <v>47999</v>
      </c>
      <c r="E15398" s="115" t="s">
        <v>47992</v>
      </c>
      <c r="I15398" s="115" t="s">
        <v>58</v>
      </c>
      <c r="J15398" s="115">
        <v>62.57</v>
      </c>
    </row>
    <row r="15399" spans="1:10" hidden="1">
      <c r="A15399" s="115" t="s">
        <v>15568</v>
      </c>
      <c r="B15399" s="115" t="str">
        <f t="shared" si="240"/>
        <v>ELETROCALHA PERFURADA,COM TAMPA,TIPO "U",100X100MM,TRATAMENTO SUPERFICIAL PRE-ZINCADO A QUENTE,EXCLUSIVE CONEXOES,ACESSORIOS E FIXACAO SUPERIOR.FORNECIMENTO E COLOCACAO</v>
      </c>
      <c r="C15399" s="115" t="s">
        <v>48013</v>
      </c>
      <c r="D15399" s="115" t="s">
        <v>47999</v>
      </c>
      <c r="E15399" s="115" t="s">
        <v>47992</v>
      </c>
      <c r="I15399" s="115" t="s">
        <v>58</v>
      </c>
      <c r="J15399" s="115">
        <v>57.43</v>
      </c>
    </row>
    <row r="15400" spans="1:10" hidden="1">
      <c r="A15400" s="115" t="s">
        <v>15569</v>
      </c>
      <c r="B15400" s="115" t="str">
        <f t="shared" si="240"/>
        <v>ELETROCALHA PERFURADA,COM TAMPA,TIPO "U",150X100MM,TRATAMENTO SUPERFICIAL PRE-ZINCADO A QUENTE,EXCLUSIVE CONEXOES,ACESSORIOS E FIXACAO SUPERIOR.FORNECIMENTO E COLOCACAO</v>
      </c>
      <c r="C15400" s="115" t="s">
        <v>48014</v>
      </c>
      <c r="D15400" s="115" t="s">
        <v>47999</v>
      </c>
      <c r="E15400" s="115" t="s">
        <v>47992</v>
      </c>
      <c r="I15400" s="115" t="s">
        <v>58</v>
      </c>
      <c r="J15400" s="115">
        <v>75.010000000000005</v>
      </c>
    </row>
    <row r="15401" spans="1:10" hidden="1">
      <c r="A15401" s="115" t="s">
        <v>15570</v>
      </c>
      <c r="B15401" s="115" t="str">
        <f t="shared" si="240"/>
        <v>ELETROCALHA PERFURADA,COM TAMPA,TIPO "U",150X100MM,TRATAMENTO SUPERFICIAL PRE-ZINCADO A QUENTE,EXCLUSIVE CONEXOES,ACESSORIOS E FIXACAO SUPERIOR.FORNECIMENTO E COLOCACAO</v>
      </c>
      <c r="C15401" s="115" t="s">
        <v>48014</v>
      </c>
      <c r="D15401" s="115" t="s">
        <v>47999</v>
      </c>
      <c r="E15401" s="115" t="s">
        <v>47992</v>
      </c>
      <c r="I15401" s="115" t="s">
        <v>58</v>
      </c>
      <c r="J15401" s="115">
        <v>69.87</v>
      </c>
    </row>
    <row r="15402" spans="1:10" hidden="1">
      <c r="A15402" s="115" t="s">
        <v>15571</v>
      </c>
      <c r="B15402" s="115" t="str">
        <f t="shared" si="240"/>
        <v>ELETROCALHA PERFURADA,COM TAMPA,TIPO "U",200X100MM,TRATAMENTO SUPERFICIAL PRE-ZINCADO A QUENTE,EXCLUSIVE CONEXOES,ACESSORIOS E FIXACAO SUPERIOR.FORNECIMENTO E COLOCACAO</v>
      </c>
      <c r="C15402" s="115" t="s">
        <v>48015</v>
      </c>
      <c r="D15402" s="115" t="s">
        <v>47999</v>
      </c>
      <c r="E15402" s="115" t="s">
        <v>47992</v>
      </c>
      <c r="I15402" s="115" t="s">
        <v>58</v>
      </c>
      <c r="J15402" s="115">
        <v>81.900000000000006</v>
      </c>
    </row>
    <row r="15403" spans="1:10" hidden="1">
      <c r="A15403" s="115" t="s">
        <v>15572</v>
      </c>
      <c r="B15403" s="115" t="str">
        <f t="shared" si="240"/>
        <v>ELETROCALHA PERFURADA,COM TAMPA,TIPO "U",200X100MM,TRATAMENTO SUPERFICIAL PRE-ZINCADO A QUENTE,EXCLUSIVE CONEXOES,ACESSORIOS E FIXACAO SUPERIOR.FORNECIMENTO E COLOCACAO</v>
      </c>
      <c r="C15403" s="115" t="s">
        <v>48015</v>
      </c>
      <c r="D15403" s="115" t="s">
        <v>47999</v>
      </c>
      <c r="E15403" s="115" t="s">
        <v>47992</v>
      </c>
      <c r="I15403" s="115" t="s">
        <v>58</v>
      </c>
      <c r="J15403" s="115">
        <v>76.760000000000005</v>
      </c>
    </row>
    <row r="15404" spans="1:10" hidden="1">
      <c r="A15404" s="115" t="s">
        <v>15573</v>
      </c>
      <c r="B15404" s="115" t="str">
        <f t="shared" si="240"/>
        <v>ELETROCALHA PERFURADA,COM TAMPA,TIPO "U",300X100MM,TRATAMENTO SUPERFICIAL PRE-ZINCADO A QUENTE,EXCLUSIVE CONEXOES,ACESSORIOS E FIXACAO SUPERIOR.FORNECIMENTO E COLOCACAO</v>
      </c>
      <c r="C15404" s="115" t="s">
        <v>48019</v>
      </c>
      <c r="D15404" s="115" t="s">
        <v>47999</v>
      </c>
      <c r="E15404" s="115" t="s">
        <v>47992</v>
      </c>
      <c r="I15404" s="115" t="s">
        <v>58</v>
      </c>
      <c r="J15404" s="115">
        <v>96.03</v>
      </c>
    </row>
    <row r="15405" spans="1:10" hidden="1">
      <c r="A15405" s="115" t="s">
        <v>15574</v>
      </c>
      <c r="B15405" s="115" t="str">
        <f t="shared" si="240"/>
        <v>ELETROCALHA PERFURADA,COM TAMPA,TIPO "U",300X100MM,TRATAMENTO SUPERFICIAL PRE-ZINCADO A QUENTE,EXCLUSIVE CONEXOES,ACESSORIOS E FIXACAO SUPERIOR.FORNECIMENTO E COLOCACAO</v>
      </c>
      <c r="C15405" s="115" t="s">
        <v>48019</v>
      </c>
      <c r="D15405" s="115" t="s">
        <v>47999</v>
      </c>
      <c r="E15405" s="115" t="s">
        <v>47992</v>
      </c>
      <c r="I15405" s="115" t="s">
        <v>58</v>
      </c>
      <c r="J15405" s="115">
        <v>90.89</v>
      </c>
    </row>
    <row r="15406" spans="1:10" hidden="1">
      <c r="A15406" s="115" t="s">
        <v>15575</v>
      </c>
      <c r="B15406" s="115" t="str">
        <f t="shared" si="240"/>
        <v>ELETROCALHA PERFURADA,COM TAMPA,TIPO "U",400X100MM,TRATAMENTO SUPERFICIAL PRE-ZINCADO A QUENTE,EXCLUSIVE CONEXOES,ACESSORIOS E FIXACAO SUPERIOR.FORNECIMENTO E COLOCACAO</v>
      </c>
      <c r="C15406" s="115" t="s">
        <v>48017</v>
      </c>
      <c r="D15406" s="115" t="s">
        <v>47999</v>
      </c>
      <c r="E15406" s="115" t="s">
        <v>47992</v>
      </c>
      <c r="I15406" s="115" t="s">
        <v>58</v>
      </c>
      <c r="J15406" s="115">
        <v>126.57</v>
      </c>
    </row>
    <row r="15407" spans="1:10" hidden="1">
      <c r="A15407" s="115" t="s">
        <v>15576</v>
      </c>
      <c r="B15407" s="115" t="str">
        <f t="shared" si="240"/>
        <v>ELETROCALHA PERFURADA,COM TAMPA,TIPO "U",400X100MM,TRATAMENTO SUPERFICIAL PRE-ZINCADO A QUENTE,EXCLUSIVE CONEXOES,ACESSORIOS E FIXACAO SUPERIOR.FORNECIMENTO E COLOCACAO</v>
      </c>
      <c r="C15407" s="115" t="s">
        <v>48017</v>
      </c>
      <c r="D15407" s="115" t="s">
        <v>47999</v>
      </c>
      <c r="E15407" s="115" t="s">
        <v>47992</v>
      </c>
      <c r="I15407" s="115" t="s">
        <v>58</v>
      </c>
      <c r="J15407" s="115">
        <v>121.43</v>
      </c>
    </row>
    <row r="15408" spans="1:10" hidden="1">
      <c r="A15408" s="115" t="s">
        <v>15577</v>
      </c>
      <c r="B15408" s="115" t="str">
        <f t="shared" si="240"/>
        <v>ELETROCALHA LISA,COM TAMPA,TIPO "U",50X50MM,TRATAMENTO SUPERFICIAL PRE-ZINCADO A QUENTE,INCLUSIVE CONEXOES,ACESSORIOS EFIXACAO SUPERIOR.FORNECIMENTO E COLOCACAO</v>
      </c>
      <c r="C15408" s="115" t="s">
        <v>48020</v>
      </c>
      <c r="D15408" s="115" t="s">
        <v>48021</v>
      </c>
      <c r="E15408" s="115" t="s">
        <v>48022</v>
      </c>
      <c r="I15408" s="115" t="s">
        <v>58</v>
      </c>
      <c r="J15408" s="115">
        <v>68.05</v>
      </c>
    </row>
    <row r="15409" spans="1:10" hidden="1">
      <c r="A15409" s="115" t="s">
        <v>15578</v>
      </c>
      <c r="B15409" s="115" t="str">
        <f t="shared" si="240"/>
        <v>ELETROCALHA LISA,COM TAMPA,TIPO "U",50X50MM,TRATAMENTO SUPERFICIAL PRE-ZINCADO A QUENTE,INCLUSIVE CONEXOES,ACESSORIOS EFIXACAO SUPERIOR.FORNECIMENTO E COLOCACAO</v>
      </c>
      <c r="C15409" s="115" t="s">
        <v>48020</v>
      </c>
      <c r="D15409" s="115" t="s">
        <v>48021</v>
      </c>
      <c r="E15409" s="115" t="s">
        <v>48022</v>
      </c>
      <c r="I15409" s="115" t="s">
        <v>58</v>
      </c>
      <c r="J15409" s="115">
        <v>62.91</v>
      </c>
    </row>
    <row r="15410" spans="1:10" hidden="1">
      <c r="A15410" s="115" t="s">
        <v>15579</v>
      </c>
      <c r="B15410" s="115" t="str">
        <f t="shared" si="240"/>
        <v>ELETROCALHA LISA,COM TAMPA,TIPO "U",100X50MM,TRATAMENTO SUPERFICIAL PRE-ZINCADO A QUENTE,INCLUSIVE CONEXOES,ACESSORIOS EFIXACAO SUPERIOR.FORNECIMENTO E COLOCACAO</v>
      </c>
      <c r="C15410" s="115" t="s">
        <v>48023</v>
      </c>
      <c r="D15410" s="115" t="s">
        <v>48024</v>
      </c>
      <c r="E15410" s="115" t="s">
        <v>48022</v>
      </c>
      <c r="I15410" s="115" t="s">
        <v>58</v>
      </c>
      <c r="J15410" s="115">
        <v>76.150000000000006</v>
      </c>
    </row>
    <row r="15411" spans="1:10" hidden="1">
      <c r="A15411" s="115" t="s">
        <v>15580</v>
      </c>
      <c r="B15411" s="115" t="str">
        <f t="shared" si="240"/>
        <v>ELETROCALHA LISA,COM TAMPA,TIPO "U",100X50MM,TRATAMENTO SUPERFICIAL PRE-ZINCADO A QUENTE,INCLUSIVE CONEXOES,ACESSORIOS EFIXACAO SUPERIOR.FORNECIMENTO E COLOCACAO</v>
      </c>
      <c r="C15411" s="115" t="s">
        <v>48023</v>
      </c>
      <c r="D15411" s="115" t="s">
        <v>48024</v>
      </c>
      <c r="E15411" s="115" t="s">
        <v>48022</v>
      </c>
      <c r="I15411" s="115" t="s">
        <v>58</v>
      </c>
      <c r="J15411" s="115">
        <v>71.02</v>
      </c>
    </row>
    <row r="15412" spans="1:10" hidden="1">
      <c r="A15412" s="115" t="s">
        <v>15581</v>
      </c>
      <c r="B15412" s="115" t="str">
        <f t="shared" si="240"/>
        <v>ELETROCALHA LISA,COM TAMPA,TIPO "U",150X50MM,TRATAMENTO SUPERFICIAL PRE-ZINCADO A QUENTE,INCLUSIVE CONEXOES,ACESSORIOS EFIXACAO SUPERIOR.FORNECIMENTO E COLOCACAO</v>
      </c>
      <c r="C15412" s="115" t="s">
        <v>48025</v>
      </c>
      <c r="D15412" s="115" t="s">
        <v>48024</v>
      </c>
      <c r="E15412" s="115" t="s">
        <v>48022</v>
      </c>
      <c r="I15412" s="115" t="s">
        <v>58</v>
      </c>
      <c r="J15412" s="115">
        <v>87.39</v>
      </c>
    </row>
    <row r="15413" spans="1:10" hidden="1">
      <c r="A15413" s="115" t="s">
        <v>15582</v>
      </c>
      <c r="B15413" s="115" t="str">
        <f t="shared" si="240"/>
        <v>ELETROCALHA LISA,COM TAMPA,TIPO "U",150X50MM,TRATAMENTO SUPERFICIAL PRE-ZINCADO A QUENTE,INCLUSIVE CONEXOES,ACESSORIOS EFIXACAO SUPERIOR.FORNECIMENTO E COLOCACAO</v>
      </c>
      <c r="C15413" s="115" t="s">
        <v>48025</v>
      </c>
      <c r="D15413" s="115" t="s">
        <v>48024</v>
      </c>
      <c r="E15413" s="115" t="s">
        <v>48022</v>
      </c>
      <c r="I15413" s="115" t="s">
        <v>58</v>
      </c>
      <c r="J15413" s="115">
        <v>82.25</v>
      </c>
    </row>
    <row r="15414" spans="1:10" hidden="1">
      <c r="A15414" s="115" t="s">
        <v>15583</v>
      </c>
      <c r="B15414" s="115" t="str">
        <f t="shared" si="240"/>
        <v>ELETROCALHA LISA,COM TAMPA,TIPO "U",200X50MM,TRATAMENTO SUPERFICIAL PRE-ZINCADO A QUENTE,INCLUSIVE CONEXOES,ACESSORIOS EFIXACAO SUPERIOR.FORNECIMENTO E COLOCACAO</v>
      </c>
      <c r="C15414" s="115" t="s">
        <v>48026</v>
      </c>
      <c r="D15414" s="115" t="s">
        <v>48024</v>
      </c>
      <c r="E15414" s="115" t="s">
        <v>48022</v>
      </c>
      <c r="I15414" s="115" t="s">
        <v>58</v>
      </c>
      <c r="J15414" s="115">
        <v>93.92</v>
      </c>
    </row>
    <row r="15415" spans="1:10" hidden="1">
      <c r="A15415" s="115" t="s">
        <v>15584</v>
      </c>
      <c r="B15415" s="115" t="str">
        <f t="shared" si="240"/>
        <v>ELETROCALHA LISA,COM TAMPA,TIPO "U",200X50MM,TRATAMENTO SUPERFICIAL PRE-ZINCADO A QUENTE,INCLUSIVE CONEXOES,ACESSORIOS EFIXACAO SUPERIOR.FORNECIMENTO E COLOCACAO</v>
      </c>
      <c r="C15415" s="115" t="s">
        <v>48026</v>
      </c>
      <c r="D15415" s="115" t="s">
        <v>48024</v>
      </c>
      <c r="E15415" s="115" t="s">
        <v>48022</v>
      </c>
      <c r="I15415" s="115" t="s">
        <v>58</v>
      </c>
      <c r="J15415" s="115">
        <v>88.78</v>
      </c>
    </row>
    <row r="15416" spans="1:10" hidden="1">
      <c r="A15416" s="115" t="s">
        <v>15585</v>
      </c>
      <c r="B15416" s="115" t="str">
        <f t="shared" si="240"/>
        <v>ELETROCALHA LISA,COM TAMPA,TIPO "U",300X50MM,TRATAMENTO SUPERFICIAL PRE-ZINCADO A QUENTE,INCLUSIVE CONEXOES,ACESSORIOS EFIXACAO SUPERIOR.FORNECIMENTO E COLOCACAO</v>
      </c>
      <c r="C15416" s="115" t="s">
        <v>48027</v>
      </c>
      <c r="D15416" s="115" t="s">
        <v>48024</v>
      </c>
      <c r="E15416" s="115" t="s">
        <v>48022</v>
      </c>
      <c r="I15416" s="115" t="s">
        <v>58</v>
      </c>
      <c r="J15416" s="115">
        <v>112.66</v>
      </c>
    </row>
    <row r="15417" spans="1:10" hidden="1">
      <c r="A15417" s="115" t="s">
        <v>15586</v>
      </c>
      <c r="B15417" s="115" t="str">
        <f t="shared" si="240"/>
        <v>ELETROCALHA LISA,COM TAMPA,TIPO "U",300X50MM,TRATAMENTO SUPERFICIAL PRE-ZINCADO A QUENTE,INCLUSIVE CONEXOES,ACESSORIOS EFIXACAO SUPERIOR.FORNECIMENTO E COLOCACAO</v>
      </c>
      <c r="C15417" s="115" t="s">
        <v>48027</v>
      </c>
      <c r="D15417" s="115" t="s">
        <v>48024</v>
      </c>
      <c r="E15417" s="115" t="s">
        <v>48022</v>
      </c>
      <c r="I15417" s="115" t="s">
        <v>58</v>
      </c>
      <c r="J15417" s="115">
        <v>107.52</v>
      </c>
    </row>
    <row r="15418" spans="1:10" hidden="1">
      <c r="A15418" s="115" t="s">
        <v>15587</v>
      </c>
      <c r="B15418" s="115" t="str">
        <f t="shared" si="240"/>
        <v>ELETROCALHA LISA,COM TAMPA,TIPO "U",400X50MM,TRATAMENTO SUPERFICIAL PRE-ZINCADO A QUENTE,INCLUSIVE CONEXOES,ACESSORIOS EFIXACAO SUPERIOR.FORNECIMENTO E COLOCACAO</v>
      </c>
      <c r="C15418" s="115" t="s">
        <v>48028</v>
      </c>
      <c r="D15418" s="115" t="s">
        <v>48024</v>
      </c>
      <c r="E15418" s="115" t="s">
        <v>48022</v>
      </c>
      <c r="I15418" s="115" t="s">
        <v>58</v>
      </c>
      <c r="J15418" s="115">
        <v>144.66</v>
      </c>
    </row>
    <row r="15419" spans="1:10" hidden="1">
      <c r="A15419" s="115" t="s">
        <v>15588</v>
      </c>
      <c r="B15419" s="115" t="str">
        <f t="shared" si="240"/>
        <v>ELETROCALHA LISA,COM TAMPA,TIPO "U",400X50MM,TRATAMENTO SUPERFICIAL PRE-ZINCADO A QUENTE,INCLUSIVE CONEXOES,ACESSORIOS EFIXACAO SUPERIOR.FORNECIMENTO E COLOCACAO</v>
      </c>
      <c r="C15419" s="115" t="s">
        <v>48028</v>
      </c>
      <c r="D15419" s="115" t="s">
        <v>48024</v>
      </c>
      <c r="E15419" s="115" t="s">
        <v>48022</v>
      </c>
      <c r="I15419" s="115" t="s">
        <v>58</v>
      </c>
      <c r="J15419" s="115">
        <v>139.52000000000001</v>
      </c>
    </row>
    <row r="15420" spans="1:10" hidden="1">
      <c r="A15420" s="115" t="s">
        <v>15589</v>
      </c>
      <c r="B15420" s="115" t="str">
        <f t="shared" si="240"/>
        <v>ELETROCALHA LISA,COM TAMPA,TIPO "U",100X75MM,TRATAMENTO SUPERFICIAL PRE-ZINCADO A QUENTE,INCLUSIVE CONEXOES,ACESSORIOS EFIXACAO SUPERIOR.FORNECIMENTO E COLOCACAO</v>
      </c>
      <c r="C15420" s="115" t="s">
        <v>48029</v>
      </c>
      <c r="D15420" s="115" t="s">
        <v>48024</v>
      </c>
      <c r="E15420" s="115" t="s">
        <v>48022</v>
      </c>
      <c r="I15420" s="115" t="s">
        <v>58</v>
      </c>
      <c r="J15420" s="115">
        <v>83.45</v>
      </c>
    </row>
    <row r="15421" spans="1:10" hidden="1">
      <c r="A15421" s="115" t="s">
        <v>15590</v>
      </c>
      <c r="B15421" s="115" t="str">
        <f t="shared" si="240"/>
        <v>ELETROCALHA LISA,COM TAMPA,TIPO "U",100X75MM,TRATAMENTO SUPERFICIAL PRE-ZINCADO A QUENTE,INCLUSIVE CONEXOES,ACESSORIOS EFIXACAO SUPERIOR.FORNECIMENTO E COLOCACAO</v>
      </c>
      <c r="C15421" s="115" t="s">
        <v>48029</v>
      </c>
      <c r="D15421" s="115" t="s">
        <v>48024</v>
      </c>
      <c r="E15421" s="115" t="s">
        <v>48022</v>
      </c>
      <c r="I15421" s="115" t="s">
        <v>58</v>
      </c>
      <c r="J15421" s="115">
        <v>78.31</v>
      </c>
    </row>
    <row r="15422" spans="1:10" hidden="1">
      <c r="A15422" s="115" t="s">
        <v>15591</v>
      </c>
      <c r="B15422" s="115" t="str">
        <f t="shared" si="240"/>
        <v>ELETROCALHA LISA,COM TAMPA,TIPO "U",150X75MM,TRATAMENTO SUPERFICIAL PRE-ZINCADO A QUENTE,INCLUSIVE CONEXOES,ACESSORIOS EFIXACAO SUPERIOR.FORNECIMENTO E COLOCACAO</v>
      </c>
      <c r="C15422" s="115" t="s">
        <v>48030</v>
      </c>
      <c r="D15422" s="115" t="s">
        <v>48024</v>
      </c>
      <c r="E15422" s="115" t="s">
        <v>48022</v>
      </c>
      <c r="I15422" s="115" t="s">
        <v>58</v>
      </c>
      <c r="J15422" s="115">
        <v>92.41</v>
      </c>
    </row>
    <row r="15423" spans="1:10" hidden="1">
      <c r="A15423" s="115" t="s">
        <v>15592</v>
      </c>
      <c r="B15423" s="115" t="str">
        <f t="shared" si="240"/>
        <v>ELETROCALHA LISA,COM TAMPA,TIPO "U",150X75MM,TRATAMENTO SUPERFICIAL PRE-ZINCADO A QUENTE,INCLUSIVE CONEXOES,ACESSORIOS EFIXACAO SUPERIOR.FORNECIMENTO E COLOCACAO</v>
      </c>
      <c r="C15423" s="115" t="s">
        <v>48030</v>
      </c>
      <c r="D15423" s="115" t="s">
        <v>48024</v>
      </c>
      <c r="E15423" s="115" t="s">
        <v>48022</v>
      </c>
      <c r="I15423" s="115" t="s">
        <v>58</v>
      </c>
      <c r="J15423" s="115">
        <v>87.27</v>
      </c>
    </row>
    <row r="15424" spans="1:10" hidden="1">
      <c r="A15424" s="115" t="s">
        <v>15593</v>
      </c>
      <c r="B15424" s="115" t="str">
        <f t="shared" si="240"/>
        <v>ELETROCALHA LISA,COM TAMPA,TIPO "U",200X75MM,TRATAMENTO SUPERFICIAL PRE-ZINCADO A QUENTE,INCLUSIVE CONEXOES,ACESSORIOS EFIXACAO SUPERIOR.FORNECIMENTO E COLOCACAO</v>
      </c>
      <c r="C15424" s="115" t="s">
        <v>48031</v>
      </c>
      <c r="D15424" s="115" t="s">
        <v>48024</v>
      </c>
      <c r="E15424" s="115" t="s">
        <v>48022</v>
      </c>
      <c r="I15424" s="115" t="s">
        <v>58</v>
      </c>
      <c r="J15424" s="115">
        <v>101.17</v>
      </c>
    </row>
    <row r="15425" spans="1:10" hidden="1">
      <c r="A15425" s="115" t="s">
        <v>15594</v>
      </c>
      <c r="B15425" s="115" t="str">
        <f t="shared" si="240"/>
        <v>ELETROCALHA LISA,COM TAMPA,TIPO "U",200X75MM,TRATAMENTO SUPERFICIAL PRE-ZINCADO A QUENTE,INCLUSIVE CONEXOES,ACESSORIOS EFIXACAO SUPERIOR.FORNECIMENTO E COLOCACAO</v>
      </c>
      <c r="C15425" s="115" t="s">
        <v>48031</v>
      </c>
      <c r="D15425" s="115" t="s">
        <v>48024</v>
      </c>
      <c r="E15425" s="115" t="s">
        <v>48022</v>
      </c>
      <c r="I15425" s="115" t="s">
        <v>58</v>
      </c>
      <c r="J15425" s="115">
        <v>96.03</v>
      </c>
    </row>
    <row r="15426" spans="1:10" hidden="1">
      <c r="A15426" s="115" t="s">
        <v>15595</v>
      </c>
      <c r="B15426" s="115" t="str">
        <f t="shared" si="240"/>
        <v>ELETROCALHA LISA,COM TAMPA,TIPO "U",300X75MM,TRATAMENTO SUPERFICIAL PRE-ZINCADO A QUENTE,INCLUSIVE CONEXOES,ACESSORIOS EFIXACAO SUPERIOR.FORNECIMENTO E COLOCACAO</v>
      </c>
      <c r="C15426" s="115" t="s">
        <v>48032</v>
      </c>
      <c r="D15426" s="115" t="s">
        <v>48024</v>
      </c>
      <c r="E15426" s="115" t="s">
        <v>48022</v>
      </c>
      <c r="I15426" s="115" t="s">
        <v>58</v>
      </c>
      <c r="J15426" s="115">
        <v>129.80000000000001</v>
      </c>
    </row>
    <row r="15427" spans="1:10" hidden="1">
      <c r="A15427" s="115" t="s">
        <v>15596</v>
      </c>
      <c r="B15427" s="115" t="str">
        <f t="shared" si="240"/>
        <v>ELETROCALHA LISA,COM TAMPA,TIPO "U",300X75MM,TRATAMENTO SUPERFICIAL PRE-ZINCADO A QUENTE,INCLUSIVE CONEXOES,ACESSORIOS EFIXACAO SUPERIOR.FORNECIMENTO E COLOCACAO</v>
      </c>
      <c r="C15427" s="115" t="s">
        <v>48032</v>
      </c>
      <c r="D15427" s="115" t="s">
        <v>48024</v>
      </c>
      <c r="E15427" s="115" t="s">
        <v>48022</v>
      </c>
      <c r="I15427" s="115" t="s">
        <v>58</v>
      </c>
      <c r="J15427" s="115">
        <v>124.66</v>
      </c>
    </row>
    <row r="15428" spans="1:10" hidden="1">
      <c r="A15428" s="115" t="s">
        <v>15597</v>
      </c>
      <c r="B15428" s="115" t="str">
        <f t="shared" si="240"/>
        <v>ELETROCALHA LISA,COM TAMPA,TIPO "U",400X75MM,TRATAMENTO SUPERFICIAL PRE-ZINCADO A QUENTE,INCLUSIVE CONEXOES,ACESSORIOS EFIXACAO SUPERIOR.FORNECIMENTO E COLOCACAO</v>
      </c>
      <c r="C15428" s="115" t="s">
        <v>48033</v>
      </c>
      <c r="D15428" s="115" t="s">
        <v>48024</v>
      </c>
      <c r="E15428" s="115" t="s">
        <v>48022</v>
      </c>
      <c r="I15428" s="115" t="s">
        <v>58</v>
      </c>
      <c r="J15428" s="115">
        <v>169.57</v>
      </c>
    </row>
    <row r="15429" spans="1:10" hidden="1">
      <c r="A15429" s="115" t="s">
        <v>15598</v>
      </c>
      <c r="B15429" s="115" t="str">
        <f t="shared" ref="B15429:B15492" si="241">C15429&amp;D15429&amp;E15429&amp;F15429&amp;G15429&amp;H15429</f>
        <v>ELETROCALHA LISA,COM TAMPA,TIPO "U",400X75MM,TRATAMENTO SUPERFICIAL PRE-ZINCADO A QUENTE,INCLUSIVE CONEXOES,ACESSORIOS EFIXACAO SUPERIOR.FORNECIMENTO E COLOCACAO</v>
      </c>
      <c r="C15429" s="115" t="s">
        <v>48033</v>
      </c>
      <c r="D15429" s="115" t="s">
        <v>48024</v>
      </c>
      <c r="E15429" s="115" t="s">
        <v>48022</v>
      </c>
      <c r="I15429" s="115" t="s">
        <v>58</v>
      </c>
      <c r="J15429" s="115">
        <v>164.43</v>
      </c>
    </row>
    <row r="15430" spans="1:10" hidden="1">
      <c r="A15430" s="115" t="s">
        <v>15599</v>
      </c>
      <c r="B15430" s="115" t="str">
        <f t="shared" si="241"/>
        <v>ELETROCALHA LISA,COM TAMPA,TIPO "U",100X100MM,TRATAMENTO SUPERFICIAL PRE-ZINCADO A QUENTE,INCLUSIVE CONEXOES,ACESSORIOSE FIXACAO SUPERIOR.FORNECIMENTO E COLOCACAO</v>
      </c>
      <c r="C15430" s="115" t="s">
        <v>48034</v>
      </c>
      <c r="D15430" s="115" t="s">
        <v>48035</v>
      </c>
      <c r="E15430" s="115" t="s">
        <v>48036</v>
      </c>
      <c r="I15430" s="115" t="s">
        <v>58</v>
      </c>
      <c r="J15430" s="115">
        <v>83.89</v>
      </c>
    </row>
    <row r="15431" spans="1:10" hidden="1">
      <c r="A15431" s="115" t="s">
        <v>15600</v>
      </c>
      <c r="B15431" s="115" t="str">
        <f t="shared" si="241"/>
        <v>ELETROCALHA LISA,COM TAMPA,TIPO "U",100X100MM,TRATAMENTO SUPERFICIAL PRE-ZINCADO A QUENTE,INCLUSIVE CONEXOES,ACESSORIOSE FIXACAO SUPERIOR.FORNECIMENTO E COLOCACAO</v>
      </c>
      <c r="C15431" s="115" t="s">
        <v>48034</v>
      </c>
      <c r="D15431" s="115" t="s">
        <v>48035</v>
      </c>
      <c r="E15431" s="115" t="s">
        <v>48036</v>
      </c>
      <c r="I15431" s="115" t="s">
        <v>58</v>
      </c>
      <c r="J15431" s="115">
        <v>78.75</v>
      </c>
    </row>
    <row r="15432" spans="1:10" hidden="1">
      <c r="A15432" s="115" t="s">
        <v>15601</v>
      </c>
      <c r="B15432" s="115" t="str">
        <f t="shared" si="241"/>
        <v>ELETROCALHA LISA,COM TAMPA,TIPO "U",150X100MM,TRATAMENTO SUPERFICIAL PRE-ZINCADO A QUENTE,INCLUSIVE CONEXOES,ACESSORIOSE FIXACAO SUPERIOR.FORNECIMENTO E COLOCACAO</v>
      </c>
      <c r="C15432" s="115" t="s">
        <v>48037</v>
      </c>
      <c r="D15432" s="115" t="s">
        <v>48035</v>
      </c>
      <c r="E15432" s="115" t="s">
        <v>48036</v>
      </c>
      <c r="I15432" s="115" t="s">
        <v>58</v>
      </c>
      <c r="J15432" s="115">
        <v>96.08</v>
      </c>
    </row>
    <row r="15433" spans="1:10" hidden="1">
      <c r="A15433" s="115" t="s">
        <v>15602</v>
      </c>
      <c r="B15433" s="115" t="str">
        <f t="shared" si="241"/>
        <v>ELETROCALHA LISA,COM TAMPA,TIPO "U",150X100MM,TRATAMENTO SUPERFICIAL PRE-ZINCADO A QUENTE,INCLUSIVE CONEXOES,ACESSORIOSE FIXACAO SUPERIOR.FORNECIMENTO E COLOCACAO</v>
      </c>
      <c r="C15433" s="115" t="s">
        <v>48037</v>
      </c>
      <c r="D15433" s="115" t="s">
        <v>48035</v>
      </c>
      <c r="E15433" s="115" t="s">
        <v>48036</v>
      </c>
      <c r="I15433" s="115" t="s">
        <v>58</v>
      </c>
      <c r="J15433" s="115">
        <v>90.94</v>
      </c>
    </row>
    <row r="15434" spans="1:10" hidden="1">
      <c r="A15434" s="115" t="s">
        <v>15603</v>
      </c>
      <c r="B15434" s="115" t="str">
        <f t="shared" si="241"/>
        <v>ELETROCALHA LISA,COM TAMPA,TIPO "U",200X100MM,TRATAMENTO SUPERFICIAL PRE-ZINCADO A QUENTE,INCLUSIVE CONEXOES,ACESSORIOSE FIXACAO SUPERIOR.FORNECIMENTO E COLOCACAO</v>
      </c>
      <c r="C15434" s="115" t="s">
        <v>48038</v>
      </c>
      <c r="D15434" s="115" t="s">
        <v>48035</v>
      </c>
      <c r="E15434" s="115" t="s">
        <v>48036</v>
      </c>
      <c r="I15434" s="115" t="s">
        <v>58</v>
      </c>
      <c r="J15434" s="115">
        <v>102.69</v>
      </c>
    </row>
    <row r="15435" spans="1:10" hidden="1">
      <c r="A15435" s="115" t="s">
        <v>15604</v>
      </c>
      <c r="B15435" s="115" t="str">
        <f t="shared" si="241"/>
        <v>ELETROCALHA LISA,COM TAMPA,TIPO "U",200X100MM,TRATAMENTO SUPERFICIAL PRE-ZINCADO A QUENTE,INCLUSIVE CONEXOES,ACESSORIOSE FIXACAO SUPERIOR.FORNECIMENTO E COLOCACAO</v>
      </c>
      <c r="C15435" s="115" t="s">
        <v>48038</v>
      </c>
      <c r="D15435" s="115" t="s">
        <v>48035</v>
      </c>
      <c r="E15435" s="115" t="s">
        <v>48036</v>
      </c>
      <c r="I15435" s="115" t="s">
        <v>58</v>
      </c>
      <c r="J15435" s="115">
        <v>97.55</v>
      </c>
    </row>
    <row r="15436" spans="1:10" hidden="1">
      <c r="A15436" s="115" t="s">
        <v>15605</v>
      </c>
      <c r="B15436" s="115" t="str">
        <f t="shared" si="241"/>
        <v>ELETROCALHA LISA,COM TAMPA,TIPO "U",300X100MM,TRATAMENTO SUPERFICIAL PRE-ZINCADO A QUENTE,INCLUSIVE CONEXOES,ACESSORIOSE FIXACAO SUPERIOR.FORNECIMENTO E COLOCACAO</v>
      </c>
      <c r="C15436" s="115" t="s">
        <v>48039</v>
      </c>
      <c r="D15436" s="115" t="s">
        <v>48035</v>
      </c>
      <c r="E15436" s="115" t="s">
        <v>48036</v>
      </c>
      <c r="I15436" s="115" t="s">
        <v>58</v>
      </c>
      <c r="J15436" s="115">
        <v>129.06</v>
      </c>
    </row>
    <row r="15437" spans="1:10" hidden="1">
      <c r="A15437" s="115" t="s">
        <v>15606</v>
      </c>
      <c r="B15437" s="115" t="str">
        <f t="shared" si="241"/>
        <v>ELETROCALHA LISA,COM TAMPA,TIPO "U",300X100MM,TRATAMENTO SUPERFICIAL PRE-ZINCADO A QUENTE,INCLUSIVE CONEXOES,ACESSORIOSE FIXACAO SUPERIOR.FORNECIMENTO E COLOCACAO</v>
      </c>
      <c r="C15437" s="115" t="s">
        <v>48039</v>
      </c>
      <c r="D15437" s="115" t="s">
        <v>48035</v>
      </c>
      <c r="E15437" s="115" t="s">
        <v>48036</v>
      </c>
      <c r="I15437" s="115" t="s">
        <v>58</v>
      </c>
      <c r="J15437" s="115">
        <v>123.92</v>
      </c>
    </row>
    <row r="15438" spans="1:10" hidden="1">
      <c r="A15438" s="115" t="s">
        <v>15607</v>
      </c>
      <c r="B15438" s="115" t="str">
        <f t="shared" si="241"/>
        <v>ELETROCALHA LISA,COM TAMPA,TIPO "U",400X100MM,TRATAMENTO SUPERFICIAL PRE-ZINCADO A QUENTE,INCLUSIVE CONEXOES,ACESSORIOSE FIXACAO SUPERIOR.FORNECIMENTO E COLOCACAO</v>
      </c>
      <c r="C15438" s="115" t="s">
        <v>48040</v>
      </c>
      <c r="D15438" s="115" t="s">
        <v>48035</v>
      </c>
      <c r="E15438" s="115" t="s">
        <v>48036</v>
      </c>
      <c r="I15438" s="115" t="s">
        <v>58</v>
      </c>
      <c r="J15438" s="115">
        <v>158.87</v>
      </c>
    </row>
    <row r="15439" spans="1:10" hidden="1">
      <c r="A15439" s="115" t="s">
        <v>15608</v>
      </c>
      <c r="B15439" s="115" t="str">
        <f t="shared" si="241"/>
        <v>ELETROCALHA LISA,COM TAMPA,TIPO "U",400X100MM,TRATAMENTO SUPERFICIAL PRE-ZINCADO A QUENTE,INCLUSIVE CONEXOES,ACESSORIOSE FIXACAO SUPERIOR.FORNECIMENTO E COLOCACAO</v>
      </c>
      <c r="C15439" s="115" t="s">
        <v>48040</v>
      </c>
      <c r="D15439" s="115" t="s">
        <v>48035</v>
      </c>
      <c r="E15439" s="115" t="s">
        <v>48036</v>
      </c>
      <c r="I15439" s="115" t="s">
        <v>58</v>
      </c>
      <c r="J15439" s="115">
        <v>153.72999999999999</v>
      </c>
    </row>
    <row r="15440" spans="1:10" hidden="1">
      <c r="A15440" s="115" t="s">
        <v>15609</v>
      </c>
      <c r="B15440" s="115" t="str">
        <f t="shared" si="241"/>
        <v>ELETROCALHA LISA,COM TAMPA,TIPO "U",50X50MM,TRATAMENTO SUPERFICIAL PRE-ZINCADO A QUENTE,EXCLUSIVE CONEXOES,ACESSORIOS EFIXACAO SUPERIOR.FORNECIMENTO E COLOCACAO</v>
      </c>
      <c r="C15440" s="115" t="s">
        <v>48020</v>
      </c>
      <c r="D15440" s="115" t="s">
        <v>48041</v>
      </c>
      <c r="E15440" s="115" t="s">
        <v>48022</v>
      </c>
      <c r="I15440" s="115" t="s">
        <v>58</v>
      </c>
      <c r="J15440" s="115">
        <v>53.02</v>
      </c>
    </row>
    <row r="15441" spans="1:10" hidden="1">
      <c r="A15441" s="115" t="s">
        <v>15610</v>
      </c>
      <c r="B15441" s="115" t="str">
        <f t="shared" si="241"/>
        <v>ELETROCALHA LISA,COM TAMPA,TIPO "U",50X50MM,TRATAMENTO SUPERFICIAL PRE-ZINCADO A QUENTE,EXCLUSIVE CONEXOES,ACESSORIOS EFIXACAO SUPERIOR.FORNECIMENTO E COLOCACAO</v>
      </c>
      <c r="C15441" s="115" t="s">
        <v>48020</v>
      </c>
      <c r="D15441" s="115" t="s">
        <v>48041</v>
      </c>
      <c r="E15441" s="115" t="s">
        <v>48022</v>
      </c>
      <c r="I15441" s="115" t="s">
        <v>58</v>
      </c>
      <c r="J15441" s="115">
        <v>47.88</v>
      </c>
    </row>
    <row r="15442" spans="1:10" hidden="1">
      <c r="A15442" s="115" t="s">
        <v>15611</v>
      </c>
      <c r="B15442" s="115" t="str">
        <f t="shared" si="241"/>
        <v>ELETROCALHA LISA,COM TAMPA,TIPO "U",100X50MM,TRATAMENTO SUPERFICIAL PRE-ZINCADO A QUENTE,EXCLUSIVE CONEXOES,ACESSORIOS EFIXACAO SUPERIOR.FORNECIMENTO E COLOCACAO</v>
      </c>
      <c r="C15442" s="115" t="s">
        <v>48023</v>
      </c>
      <c r="D15442" s="115" t="s">
        <v>48042</v>
      </c>
      <c r="E15442" s="115" t="s">
        <v>48022</v>
      </c>
      <c r="I15442" s="115" t="s">
        <v>58</v>
      </c>
      <c r="J15442" s="115">
        <v>59.51</v>
      </c>
    </row>
    <row r="15443" spans="1:10" hidden="1">
      <c r="A15443" s="115" t="s">
        <v>15612</v>
      </c>
      <c r="B15443" s="115" t="str">
        <f t="shared" si="241"/>
        <v>ELETROCALHA LISA,COM TAMPA,TIPO "U",100X50MM,TRATAMENTO SUPERFICIAL PRE-ZINCADO A QUENTE,EXCLUSIVE CONEXOES,ACESSORIOS EFIXACAO SUPERIOR.FORNECIMENTO E COLOCACAO</v>
      </c>
      <c r="C15443" s="115" t="s">
        <v>48023</v>
      </c>
      <c r="D15443" s="115" t="s">
        <v>48042</v>
      </c>
      <c r="E15443" s="115" t="s">
        <v>48022</v>
      </c>
      <c r="I15443" s="115" t="s">
        <v>58</v>
      </c>
      <c r="J15443" s="115">
        <v>54.37</v>
      </c>
    </row>
    <row r="15444" spans="1:10" hidden="1">
      <c r="A15444" s="115" t="s">
        <v>15613</v>
      </c>
      <c r="B15444" s="115" t="str">
        <f t="shared" si="241"/>
        <v>ELETROCALHA LISA,COM TAMPA,TIPO "U",150X50MM,TRATAMENTO SUPERFICIAL PRE-ZINCADO A QUENTE,EXCLUSIVE CONEXOES,ACESSORIOS EFIXACAO SUPERIOR.FORNECIMENTO E COLOCACAO</v>
      </c>
      <c r="C15444" s="115" t="s">
        <v>48025</v>
      </c>
      <c r="D15444" s="115" t="s">
        <v>48042</v>
      </c>
      <c r="E15444" s="115" t="s">
        <v>48022</v>
      </c>
      <c r="I15444" s="115" t="s">
        <v>58</v>
      </c>
      <c r="J15444" s="115">
        <v>68.64</v>
      </c>
    </row>
    <row r="15445" spans="1:10" hidden="1">
      <c r="A15445" s="115" t="s">
        <v>15614</v>
      </c>
      <c r="B15445" s="115" t="str">
        <f t="shared" si="241"/>
        <v>ELETROCALHA LISA,COM TAMPA,TIPO "U",150X50MM,TRATAMENTO SUPERFICIAL PRE-ZINCADO A QUENTE,EXCLUSIVE CONEXOES,ACESSORIOS EFIXACAO SUPERIOR.FORNECIMENTO E COLOCACAO</v>
      </c>
      <c r="C15445" s="115" t="s">
        <v>48025</v>
      </c>
      <c r="D15445" s="115" t="s">
        <v>48042</v>
      </c>
      <c r="E15445" s="115" t="s">
        <v>48022</v>
      </c>
      <c r="I15445" s="115" t="s">
        <v>58</v>
      </c>
      <c r="J15445" s="115">
        <v>63.5</v>
      </c>
    </row>
    <row r="15446" spans="1:10" hidden="1">
      <c r="A15446" s="115" t="s">
        <v>15615</v>
      </c>
      <c r="B15446" s="115" t="str">
        <f t="shared" si="241"/>
        <v>ELETROCALHA LISA,COM TAMPA,TIPO "U",200X50MM,TRATAMENTO SUPERFICIAL PRE-ZINCADO A QUENTE,EXCLUSIVE CONEXOES,ACESSORIOS EFIXACAO SUPERIOR.FORNECIMENTO E COLOCACAO</v>
      </c>
      <c r="C15446" s="115" t="s">
        <v>48026</v>
      </c>
      <c r="D15446" s="115" t="s">
        <v>48042</v>
      </c>
      <c r="E15446" s="115" t="s">
        <v>48022</v>
      </c>
      <c r="I15446" s="115" t="s">
        <v>58</v>
      </c>
      <c r="J15446" s="115">
        <v>73.709999999999994</v>
      </c>
    </row>
    <row r="15447" spans="1:10" hidden="1">
      <c r="A15447" s="115" t="s">
        <v>15616</v>
      </c>
      <c r="B15447" s="115" t="str">
        <f t="shared" si="241"/>
        <v>ELETROCALHA LISA,COM TAMPA,TIPO "U",200X50MM,TRATAMENTO SUPERFICIAL PRE-ZINCADO A QUENTE,EXCLUSIVE CONEXOES,ACESSORIOS EFIXACAO SUPERIOR.FORNECIMENTO E COLOCACAO</v>
      </c>
      <c r="C15447" s="115" t="s">
        <v>48026</v>
      </c>
      <c r="D15447" s="115" t="s">
        <v>48042</v>
      </c>
      <c r="E15447" s="115" t="s">
        <v>48022</v>
      </c>
      <c r="I15447" s="115" t="s">
        <v>58</v>
      </c>
      <c r="J15447" s="115">
        <v>68.569999999999993</v>
      </c>
    </row>
    <row r="15448" spans="1:10" hidden="1">
      <c r="A15448" s="115" t="s">
        <v>15617</v>
      </c>
      <c r="B15448" s="115" t="str">
        <f t="shared" si="241"/>
        <v>ELETROCALHA LISA,COM TAMPA,TIPO "U",300X50MM,TRATAMENTO SUPERFICIAL PRE-ZINCADO A QUENTE,EXCLUSIVE CONEXOES,ACESSORIOS EFIXACAO SUPERIOR.FORNECIMENTO E COLOCACAO</v>
      </c>
      <c r="C15448" s="115" t="s">
        <v>48027</v>
      </c>
      <c r="D15448" s="115" t="s">
        <v>48042</v>
      </c>
      <c r="E15448" s="115" t="s">
        <v>48022</v>
      </c>
      <c r="I15448" s="115" t="s">
        <v>58</v>
      </c>
      <c r="J15448" s="115">
        <v>88.84</v>
      </c>
    </row>
    <row r="15449" spans="1:10" hidden="1">
      <c r="A15449" s="115" t="s">
        <v>15618</v>
      </c>
      <c r="B15449" s="115" t="str">
        <f t="shared" si="241"/>
        <v>ELETROCALHA LISA,COM TAMPA,TIPO "U",300X50MM,TRATAMENTO SUPERFICIAL PRE-ZINCADO A QUENTE,EXCLUSIVE CONEXOES,ACESSORIOS EFIXACAO SUPERIOR.FORNECIMENTO E COLOCACAO</v>
      </c>
      <c r="C15449" s="115" t="s">
        <v>48027</v>
      </c>
      <c r="D15449" s="115" t="s">
        <v>48042</v>
      </c>
      <c r="E15449" s="115" t="s">
        <v>48022</v>
      </c>
      <c r="I15449" s="115" t="s">
        <v>58</v>
      </c>
      <c r="J15449" s="115">
        <v>83.7</v>
      </c>
    </row>
    <row r="15450" spans="1:10" hidden="1">
      <c r="A15450" s="115" t="s">
        <v>15619</v>
      </c>
      <c r="B15450" s="115" t="str">
        <f t="shared" si="241"/>
        <v>ELETROCALHA LISA,COM TAMPA,TIPO "U",400X50MM,TRATAMENTO SUPERFICIAL PRE-ZINCADO A QUENTE,EXCLUSIVE CONEXOES,ACESSORIOS EFIXACAO SUPERIOR.FORNECIMENTO E COLOCACAO</v>
      </c>
      <c r="C15450" s="115" t="s">
        <v>48028</v>
      </c>
      <c r="D15450" s="115" t="s">
        <v>48042</v>
      </c>
      <c r="E15450" s="115" t="s">
        <v>48022</v>
      </c>
      <c r="I15450" s="115" t="s">
        <v>58</v>
      </c>
      <c r="J15450" s="115">
        <v>115.01</v>
      </c>
    </row>
    <row r="15451" spans="1:10" hidden="1">
      <c r="A15451" s="115" t="s">
        <v>15620</v>
      </c>
      <c r="B15451" s="115" t="str">
        <f t="shared" si="241"/>
        <v>ELETROCALHA LISA,COM TAMPA,TIPO "U",400X50MM,TRATAMENTO SUPERFICIAL PRE-ZINCADO A QUENTE,EXCLUSIVE CONEXOES,ACESSORIOS EFIXACAO SUPERIOR.FORNECIMENTO E COLOCACAO</v>
      </c>
      <c r="C15451" s="115" t="s">
        <v>48028</v>
      </c>
      <c r="D15451" s="115" t="s">
        <v>48042</v>
      </c>
      <c r="E15451" s="115" t="s">
        <v>48022</v>
      </c>
      <c r="I15451" s="115" t="s">
        <v>58</v>
      </c>
      <c r="J15451" s="115">
        <v>109.87</v>
      </c>
    </row>
    <row r="15452" spans="1:10" hidden="1">
      <c r="A15452" s="115" t="s">
        <v>15621</v>
      </c>
      <c r="B15452" s="115" t="str">
        <f t="shared" si="241"/>
        <v>ELETROCALHA LISA,COM TAMPA,TIPO "U",100X75MM,TRATAMENTO SUPERFICIAL PRE-ZINCADO A QUENTE,EXCLUSIVE CONEXOES,ACESSORIOS EFIXACAO SUPERIOR.FORNECIMENTO E COLOCACAO</v>
      </c>
      <c r="C15452" s="115" t="s">
        <v>48029</v>
      </c>
      <c r="D15452" s="115" t="s">
        <v>48042</v>
      </c>
      <c r="E15452" s="115" t="s">
        <v>48022</v>
      </c>
      <c r="I15452" s="115" t="s">
        <v>58</v>
      </c>
      <c r="J15452" s="115">
        <v>65.349999999999994</v>
      </c>
    </row>
    <row r="15453" spans="1:10" hidden="1">
      <c r="A15453" s="115" t="s">
        <v>15622</v>
      </c>
      <c r="B15453" s="115" t="str">
        <f t="shared" si="241"/>
        <v>ELETROCALHA LISA,COM TAMPA,TIPO "U",100X75MM,TRATAMENTO SUPERFICIAL PRE-ZINCADO A QUENTE,EXCLUSIVE CONEXOES,ACESSORIOS EFIXACAO SUPERIOR.FORNECIMENTO E COLOCACAO</v>
      </c>
      <c r="C15453" s="115" t="s">
        <v>48029</v>
      </c>
      <c r="D15453" s="115" t="s">
        <v>48042</v>
      </c>
      <c r="E15453" s="115" t="s">
        <v>48022</v>
      </c>
      <c r="I15453" s="115" t="s">
        <v>58</v>
      </c>
      <c r="J15453" s="115">
        <v>60.21</v>
      </c>
    </row>
    <row r="15454" spans="1:10" hidden="1">
      <c r="A15454" s="115" t="s">
        <v>15623</v>
      </c>
      <c r="B15454" s="115" t="str">
        <f t="shared" si="241"/>
        <v>ELETROCALHA LISA,COM TAMPA,TIPO "U",150X75MM,TRATAMENTO SUPERFICIAL PRE-ZINCADO A QUENTE,EXCLUSIVE CONEXOES,ACESSORIOS EFIXACAO SUPERIOR.FORNECIMENTO E COLOCACAO</v>
      </c>
      <c r="C15454" s="115" t="s">
        <v>48030</v>
      </c>
      <c r="D15454" s="115" t="s">
        <v>48042</v>
      </c>
      <c r="E15454" s="115" t="s">
        <v>48022</v>
      </c>
      <c r="I15454" s="115" t="s">
        <v>58</v>
      </c>
      <c r="J15454" s="115">
        <v>72.36</v>
      </c>
    </row>
    <row r="15455" spans="1:10" hidden="1">
      <c r="A15455" s="115" t="s">
        <v>15624</v>
      </c>
      <c r="B15455" s="115" t="str">
        <f t="shared" si="241"/>
        <v>ELETROCALHA LISA,COM TAMPA,TIPO "U",150X75MM,TRATAMENTO SUPERFICIAL PRE-ZINCADO A QUENTE,EXCLUSIVE CONEXOES,ACESSORIOS EFIXACAO SUPERIOR.FORNECIMENTO E COLOCACAO</v>
      </c>
      <c r="C15455" s="115" t="s">
        <v>48030</v>
      </c>
      <c r="D15455" s="115" t="s">
        <v>48042</v>
      </c>
      <c r="E15455" s="115" t="s">
        <v>48022</v>
      </c>
      <c r="I15455" s="115" t="s">
        <v>58</v>
      </c>
      <c r="J15455" s="115">
        <v>67.22</v>
      </c>
    </row>
    <row r="15456" spans="1:10" hidden="1">
      <c r="A15456" s="115" t="s">
        <v>15625</v>
      </c>
      <c r="B15456" s="115" t="str">
        <f t="shared" si="241"/>
        <v>ELETROCALHA LISA,COM TAMPA,TIPO "U",200X75MM,TRATAMENTO SUPERFICIAL PRE-ZINCADO A QUENTE,EXCLUSIVE CONEXOES,ACESSORIOS EFIXACAO SUPERIOR.FORNECIMENTO E COLOCACAO</v>
      </c>
      <c r="C15456" s="115" t="s">
        <v>48031</v>
      </c>
      <c r="D15456" s="115" t="s">
        <v>48042</v>
      </c>
      <c r="E15456" s="115" t="s">
        <v>48022</v>
      </c>
      <c r="I15456" s="115" t="s">
        <v>58</v>
      </c>
      <c r="J15456" s="115">
        <v>79.400000000000006</v>
      </c>
    </row>
    <row r="15457" spans="1:10" hidden="1">
      <c r="A15457" s="115" t="s">
        <v>15626</v>
      </c>
      <c r="B15457" s="115" t="str">
        <f t="shared" si="241"/>
        <v>ELETROCALHA LISA,COM TAMPA,TIPO "U",200X75MM,TRATAMENTO SUPERFICIAL PRE-ZINCADO A QUENTE,EXCLUSIVE CONEXOES,ACESSORIOS EFIXACAO SUPERIOR.FORNECIMENTO E COLOCACAO</v>
      </c>
      <c r="C15457" s="115" t="s">
        <v>48031</v>
      </c>
      <c r="D15457" s="115" t="s">
        <v>48042</v>
      </c>
      <c r="E15457" s="115" t="s">
        <v>48022</v>
      </c>
      <c r="I15457" s="115" t="s">
        <v>58</v>
      </c>
      <c r="J15457" s="115">
        <v>74.260000000000005</v>
      </c>
    </row>
    <row r="15458" spans="1:10" hidden="1">
      <c r="A15458" s="115" t="s">
        <v>15627</v>
      </c>
      <c r="B15458" s="115" t="str">
        <f t="shared" si="241"/>
        <v>ELETROCALHA LISA,COM TAMPA,TIPO "U",300X75MM,TRATAMENTO SUPERFICIAL PRE-ZINCADO A QUENTE,EXCLUSIVE CONEXOES,ACESSORIOS EFIXACAO SUPERIOR.FORNECIMENTO E COLOCACAO</v>
      </c>
      <c r="C15458" s="115" t="s">
        <v>48032</v>
      </c>
      <c r="D15458" s="115" t="s">
        <v>48042</v>
      </c>
      <c r="E15458" s="115" t="s">
        <v>48022</v>
      </c>
      <c r="I15458" s="115" t="s">
        <v>58</v>
      </c>
      <c r="J15458" s="115">
        <v>102.87</v>
      </c>
    </row>
    <row r="15459" spans="1:10" hidden="1">
      <c r="A15459" s="115" t="s">
        <v>15628</v>
      </c>
      <c r="B15459" s="115" t="str">
        <f t="shared" si="241"/>
        <v>ELETROCALHA LISA,COM TAMPA,TIPO "U",300X75MM,TRATAMENTO SUPERFICIAL PRE-ZINCADO A QUENTE,EXCLUSIVE CONEXOES,ACESSORIOS EFIXACAO SUPERIOR.FORNECIMENTO E COLOCACAO</v>
      </c>
      <c r="C15459" s="115" t="s">
        <v>48032</v>
      </c>
      <c r="D15459" s="115" t="s">
        <v>48042</v>
      </c>
      <c r="E15459" s="115" t="s">
        <v>48022</v>
      </c>
      <c r="I15459" s="115" t="s">
        <v>58</v>
      </c>
      <c r="J15459" s="115">
        <v>97.74</v>
      </c>
    </row>
    <row r="15460" spans="1:10" hidden="1">
      <c r="A15460" s="115" t="s">
        <v>15629</v>
      </c>
      <c r="B15460" s="115" t="str">
        <f t="shared" si="241"/>
        <v>ELETROCALHA LISA,COM TAMPA,TIPO "U",400X75MM,TRATAMENTO SUPERFICIAL PRE-ZINCADO A QUENTE,EXCLUSIVE CONEXOES,ACESSORIOS EFIXACAO SUPERIOR.FORNECIMENTO E COLOCACAO</v>
      </c>
      <c r="C15460" s="115" t="s">
        <v>48033</v>
      </c>
      <c r="D15460" s="115" t="s">
        <v>48042</v>
      </c>
      <c r="E15460" s="115" t="s">
        <v>48022</v>
      </c>
      <c r="I15460" s="115" t="s">
        <v>58</v>
      </c>
      <c r="J15460" s="115">
        <v>135.44999999999999</v>
      </c>
    </row>
    <row r="15461" spans="1:10" hidden="1">
      <c r="A15461" s="115" t="s">
        <v>15630</v>
      </c>
      <c r="B15461" s="115" t="str">
        <f t="shared" si="241"/>
        <v>ELETROCALHA LISA,COM TAMPA,TIPO "U",400X75MM,TRATAMENTO SUPERFICIAL PRE-ZINCADO A QUENTE,EXCLUSIVE CONEXOES,ACESSORIOS EFIXACAO SUPERIOR.FORNECIMENTO E COLOCACAO</v>
      </c>
      <c r="C15461" s="115" t="s">
        <v>48033</v>
      </c>
      <c r="D15461" s="115" t="s">
        <v>48042</v>
      </c>
      <c r="E15461" s="115" t="s">
        <v>48022</v>
      </c>
      <c r="I15461" s="115" t="s">
        <v>58</v>
      </c>
      <c r="J15461" s="115">
        <v>130.31</v>
      </c>
    </row>
    <row r="15462" spans="1:10" hidden="1">
      <c r="A15462" s="115" t="s">
        <v>15631</v>
      </c>
      <c r="B15462" s="115" t="str">
        <f t="shared" si="241"/>
        <v>ELETROCALHA LISA,COM TAMPA,TIPO "U",100X100MM,TRATAMENTO SUPERFICIAL PRE-ZINCADO A QUENTE,EXCLUSIVE CONEXOES,ACESSORIOSE FIXACAO SUPERIOR.FORNECIMENTO E COLOCACAO</v>
      </c>
      <c r="C15462" s="115" t="s">
        <v>48034</v>
      </c>
      <c r="D15462" s="115" t="s">
        <v>48043</v>
      </c>
      <c r="E15462" s="115" t="s">
        <v>48036</v>
      </c>
      <c r="I15462" s="115" t="s">
        <v>58</v>
      </c>
      <c r="J15462" s="115">
        <v>65.89</v>
      </c>
    </row>
    <row r="15463" spans="1:10" hidden="1">
      <c r="A15463" s="115" t="s">
        <v>15632</v>
      </c>
      <c r="B15463" s="115" t="str">
        <f t="shared" si="241"/>
        <v>ELETROCALHA LISA,COM TAMPA,TIPO "U",100X100MM,TRATAMENTO SUPERFICIAL PRE-ZINCADO A QUENTE,EXCLUSIVE CONEXOES,ACESSORIOSE FIXACAO SUPERIOR.FORNECIMENTO E COLOCACAO</v>
      </c>
      <c r="C15463" s="115" t="s">
        <v>48034</v>
      </c>
      <c r="D15463" s="115" t="s">
        <v>48043</v>
      </c>
      <c r="E15463" s="115" t="s">
        <v>48036</v>
      </c>
      <c r="I15463" s="115" t="s">
        <v>58</v>
      </c>
      <c r="J15463" s="115">
        <v>60.75</v>
      </c>
    </row>
    <row r="15464" spans="1:10" hidden="1">
      <c r="A15464" s="115" t="s">
        <v>15633</v>
      </c>
      <c r="B15464" s="115" t="str">
        <f t="shared" si="241"/>
        <v>ELETROCALHA LISA,COM TAMPA,TIPO "U",150X100MM,TRATAMENTO SUPERFICIAL PRE-ZINCADO A QUENTE,EXCLUSIVE CONEXOES,ACESSORIOSE FIXACAO SUPERIOR.FORNECIMENTO E COLOCACAO</v>
      </c>
      <c r="C15464" s="115" t="s">
        <v>48037</v>
      </c>
      <c r="D15464" s="115" t="s">
        <v>48043</v>
      </c>
      <c r="E15464" s="115" t="s">
        <v>48036</v>
      </c>
      <c r="I15464" s="115" t="s">
        <v>58</v>
      </c>
      <c r="J15464" s="115">
        <v>76.09</v>
      </c>
    </row>
    <row r="15465" spans="1:10" hidden="1">
      <c r="A15465" s="115" t="s">
        <v>15634</v>
      </c>
      <c r="B15465" s="115" t="str">
        <f t="shared" si="241"/>
        <v>ELETROCALHA LISA,COM TAMPA,TIPO "U",150X100MM,TRATAMENTO SUPERFICIAL PRE-ZINCADO A QUENTE,EXCLUSIVE CONEXOES,ACESSORIOSE FIXACAO SUPERIOR.FORNECIMENTO E COLOCACAO</v>
      </c>
      <c r="C15465" s="115" t="s">
        <v>48037</v>
      </c>
      <c r="D15465" s="115" t="s">
        <v>48043</v>
      </c>
      <c r="E15465" s="115" t="s">
        <v>48036</v>
      </c>
      <c r="I15465" s="115" t="s">
        <v>58</v>
      </c>
      <c r="J15465" s="115">
        <v>70.95</v>
      </c>
    </row>
    <row r="15466" spans="1:10" hidden="1">
      <c r="A15466" s="115" t="s">
        <v>15635</v>
      </c>
      <c r="B15466" s="115" t="str">
        <f t="shared" si="241"/>
        <v>ELETROCALHA LISA,COM TAMPA,TIPO "U",200X100MM,TRATAMENTO SUPERFICIAL PRE-ZINCADO A QUENTE,EXCLUSIVE CONEXOES,ACESSORIOSE FIXACAO SUPERIOR.FORNECIMENTO E COLOCACAO</v>
      </c>
      <c r="C15466" s="115" t="s">
        <v>48038</v>
      </c>
      <c r="D15466" s="115" t="s">
        <v>48043</v>
      </c>
      <c r="E15466" s="115" t="s">
        <v>48036</v>
      </c>
      <c r="I15466" s="115" t="s">
        <v>58</v>
      </c>
      <c r="J15466" s="115">
        <v>80.510000000000005</v>
      </c>
    </row>
    <row r="15467" spans="1:10" hidden="1">
      <c r="A15467" s="115" t="s">
        <v>15636</v>
      </c>
      <c r="B15467" s="115" t="str">
        <f t="shared" si="241"/>
        <v>ELETROCALHA LISA,COM TAMPA,TIPO "U",200X100MM,TRATAMENTO SUPERFICIAL PRE-ZINCADO A QUENTE,EXCLUSIVE CONEXOES,ACESSORIOSE FIXACAO SUPERIOR.FORNECIMENTO E COLOCACAO</v>
      </c>
      <c r="C15467" s="115" t="s">
        <v>48038</v>
      </c>
      <c r="D15467" s="115" t="s">
        <v>48043</v>
      </c>
      <c r="E15467" s="115" t="s">
        <v>48036</v>
      </c>
      <c r="I15467" s="115" t="s">
        <v>58</v>
      </c>
      <c r="J15467" s="115">
        <v>75.37</v>
      </c>
    </row>
    <row r="15468" spans="1:10" hidden="1">
      <c r="A15468" s="115" t="s">
        <v>15637</v>
      </c>
      <c r="B15468" s="115" t="str">
        <f t="shared" si="241"/>
        <v>ELETROCALHA LISA,COM TAMPA,TIPO "U",300X100MM,TRATAMENTO SUPERFICIAL PRE-ZINCADO A QUENTE,EXCLUSIVE CONEXOES,ACESSORIOSE FIXACAO SUPERIOR.FORNECIMENTO E COLOCACAO</v>
      </c>
      <c r="C15468" s="115" t="s">
        <v>48039</v>
      </c>
      <c r="D15468" s="115" t="s">
        <v>48043</v>
      </c>
      <c r="E15468" s="115" t="s">
        <v>48036</v>
      </c>
      <c r="I15468" s="115" t="s">
        <v>58</v>
      </c>
      <c r="J15468" s="115">
        <v>102.01</v>
      </c>
    </row>
    <row r="15469" spans="1:10" hidden="1">
      <c r="A15469" s="115" t="s">
        <v>15638</v>
      </c>
      <c r="B15469" s="115" t="str">
        <f t="shared" si="241"/>
        <v>ELETROCALHA LISA,COM TAMPA,TIPO "U",300X100MM,TRATAMENTO SUPERFICIAL PRE-ZINCADO A QUENTE,EXCLUSIVE CONEXOES,ACESSORIOSE FIXACAO SUPERIOR.FORNECIMENTO E COLOCACAO</v>
      </c>
      <c r="C15469" s="115" t="s">
        <v>48039</v>
      </c>
      <c r="D15469" s="115" t="s">
        <v>48043</v>
      </c>
      <c r="E15469" s="115" t="s">
        <v>48036</v>
      </c>
      <c r="I15469" s="115" t="s">
        <v>58</v>
      </c>
      <c r="J15469" s="115">
        <v>96.87</v>
      </c>
    </row>
    <row r="15470" spans="1:10" hidden="1">
      <c r="A15470" s="115" t="s">
        <v>15639</v>
      </c>
      <c r="B15470" s="115" t="str">
        <f t="shared" si="241"/>
        <v>ELETROCALHA LISA,COM TAMPA,TIPO "U",400X100MM,TRATAMENTO SUPERFICIAL PRE-ZINCADO A QUENTE,EXCLUSIVE CONEXOES,ACESSORIOSE FIXACAO SUPERIOR.FORNECIMENTO E COLOCACAO</v>
      </c>
      <c r="C15470" s="115" t="s">
        <v>48040</v>
      </c>
      <c r="D15470" s="115" t="s">
        <v>48043</v>
      </c>
      <c r="E15470" s="115" t="s">
        <v>48036</v>
      </c>
      <c r="I15470" s="115" t="s">
        <v>58</v>
      </c>
      <c r="J15470" s="115">
        <v>126.57</v>
      </c>
    </row>
    <row r="15471" spans="1:10" hidden="1">
      <c r="A15471" s="115" t="s">
        <v>15640</v>
      </c>
      <c r="B15471" s="115" t="str">
        <f t="shared" si="241"/>
        <v>ELETROCALHA LISA,COM TAMPA,TIPO "U",400X100MM,TRATAMENTO SUPERFICIAL PRE-ZINCADO A QUENTE,EXCLUSIVE CONEXOES,ACESSORIOSE FIXACAO SUPERIOR.FORNECIMENTO E COLOCACAO</v>
      </c>
      <c r="C15471" s="115" t="s">
        <v>48040</v>
      </c>
      <c r="D15471" s="115" t="s">
        <v>48043</v>
      </c>
      <c r="E15471" s="115" t="s">
        <v>48036</v>
      </c>
      <c r="I15471" s="115" t="s">
        <v>58</v>
      </c>
      <c r="J15471" s="115">
        <v>121.43</v>
      </c>
    </row>
    <row r="15472" spans="1:10" hidden="1">
      <c r="A15472" s="115" t="s">
        <v>15641</v>
      </c>
      <c r="B15472" s="115" t="str">
        <f t="shared" si="241"/>
        <v>CURVA HORIZONTAL,45º,PARA ELETROCALHA PERFURADA OU LISA,50X50MM.FORNECIMENTO E COLOCACAO</v>
      </c>
      <c r="C15472" s="115" t="s">
        <v>48044</v>
      </c>
      <c r="D15472" s="115" t="s">
        <v>48045</v>
      </c>
      <c r="I15472" s="115" t="s">
        <v>6</v>
      </c>
      <c r="J15472" s="115">
        <v>23.3</v>
      </c>
    </row>
    <row r="15473" spans="1:10" hidden="1">
      <c r="A15473" s="115" t="s">
        <v>15642</v>
      </c>
      <c r="B15473" s="115" t="str">
        <f t="shared" si="241"/>
        <v>CURVA HORIZONTAL,45º,PARA ELETROCALHA PERFURADA OU LISA,50X50MM.FORNECIMENTO E COLOCACAO</v>
      </c>
      <c r="C15473" s="115" t="s">
        <v>48044</v>
      </c>
      <c r="D15473" s="115" t="s">
        <v>48045</v>
      </c>
      <c r="I15473" s="115" t="s">
        <v>6</v>
      </c>
      <c r="J15473" s="115">
        <v>20.73</v>
      </c>
    </row>
    <row r="15474" spans="1:10" hidden="1">
      <c r="A15474" s="115" t="s">
        <v>15643</v>
      </c>
      <c r="B15474" s="115" t="str">
        <f t="shared" si="241"/>
        <v>CURVA HORIZONTAL,45º,PARA ELETROCALHA PERFURADA OU LISA,100X50MM.FORNECIMENTO E COLOCACAO</v>
      </c>
      <c r="C15474" s="115" t="s">
        <v>48046</v>
      </c>
      <c r="D15474" s="115" t="s">
        <v>48047</v>
      </c>
      <c r="I15474" s="115" t="s">
        <v>6</v>
      </c>
      <c r="J15474" s="115">
        <v>25.05</v>
      </c>
    </row>
    <row r="15475" spans="1:10" hidden="1">
      <c r="A15475" s="115" t="s">
        <v>15644</v>
      </c>
      <c r="B15475" s="115" t="str">
        <f t="shared" si="241"/>
        <v>CURVA HORIZONTAL,45º,PARA ELETROCALHA PERFURADA OU LISA,100X50MM.FORNECIMENTO E COLOCACAO</v>
      </c>
      <c r="C15475" s="115" t="s">
        <v>48046</v>
      </c>
      <c r="D15475" s="115" t="s">
        <v>48047</v>
      </c>
      <c r="I15475" s="115" t="s">
        <v>6</v>
      </c>
      <c r="J15475" s="115">
        <v>22.48</v>
      </c>
    </row>
    <row r="15476" spans="1:10" hidden="1">
      <c r="A15476" s="115" t="s">
        <v>15645</v>
      </c>
      <c r="B15476" s="115" t="str">
        <f t="shared" si="241"/>
        <v>CURVA HORIZONTAL,45º,PARA ELETROCALHA PERFURADA OU LISA,150X50MM.FORNECIMENTO E COLOCACAO</v>
      </c>
      <c r="C15476" s="115" t="s">
        <v>48048</v>
      </c>
      <c r="D15476" s="115" t="s">
        <v>48047</v>
      </c>
      <c r="I15476" s="115" t="s">
        <v>6</v>
      </c>
      <c r="J15476" s="115">
        <v>28.72</v>
      </c>
    </row>
    <row r="15477" spans="1:10" hidden="1">
      <c r="A15477" s="115" t="s">
        <v>15646</v>
      </c>
      <c r="B15477" s="115" t="str">
        <f t="shared" si="241"/>
        <v>CURVA HORIZONTAL,45º,PARA ELETROCALHA PERFURADA OU LISA,150X50MM.FORNECIMENTO E COLOCACAO</v>
      </c>
      <c r="C15477" s="115" t="s">
        <v>48048</v>
      </c>
      <c r="D15477" s="115" t="s">
        <v>48047</v>
      </c>
      <c r="I15477" s="115" t="s">
        <v>6</v>
      </c>
      <c r="J15477" s="115">
        <v>26.15</v>
      </c>
    </row>
    <row r="15478" spans="1:10" hidden="1">
      <c r="A15478" s="115" t="s">
        <v>15647</v>
      </c>
      <c r="B15478" s="115" t="str">
        <f t="shared" si="241"/>
        <v>CURVA HORIZONTAL,45º,PARA ELETROCALHA PERFURADA OU LISA,200X50MM.FORNECIMENTO E COLOCACAO</v>
      </c>
      <c r="C15478" s="115" t="s">
        <v>48049</v>
      </c>
      <c r="D15478" s="115" t="s">
        <v>48047</v>
      </c>
      <c r="I15478" s="115" t="s">
        <v>6</v>
      </c>
      <c r="J15478" s="115">
        <v>31.81</v>
      </c>
    </row>
    <row r="15479" spans="1:10" hidden="1">
      <c r="A15479" s="115" t="s">
        <v>15648</v>
      </c>
      <c r="B15479" s="115" t="str">
        <f t="shared" si="241"/>
        <v>CURVA HORIZONTAL,45º,PARA ELETROCALHA PERFURADA OU LISA,200X50MM.FORNECIMENTO E COLOCACAO</v>
      </c>
      <c r="C15479" s="115" t="s">
        <v>48049</v>
      </c>
      <c r="D15479" s="115" t="s">
        <v>48047</v>
      </c>
      <c r="I15479" s="115" t="s">
        <v>6</v>
      </c>
      <c r="J15479" s="115">
        <v>29.24</v>
      </c>
    </row>
    <row r="15480" spans="1:10" hidden="1">
      <c r="A15480" s="115" t="s">
        <v>15649</v>
      </c>
      <c r="B15480" s="115" t="str">
        <f t="shared" si="241"/>
        <v>CURVA HORIZONTAL,45º,PARA ELETROCALHA PERFURADA OU LISA,300X50MM.FORNECIMENTO E COLOCACAO</v>
      </c>
      <c r="C15480" s="115" t="s">
        <v>48050</v>
      </c>
      <c r="D15480" s="115" t="s">
        <v>48047</v>
      </c>
      <c r="I15480" s="115" t="s">
        <v>6</v>
      </c>
      <c r="J15480" s="115">
        <v>41.3</v>
      </c>
    </row>
    <row r="15481" spans="1:10" hidden="1">
      <c r="A15481" s="115" t="s">
        <v>15650</v>
      </c>
      <c r="B15481" s="115" t="str">
        <f t="shared" si="241"/>
        <v>CURVA HORIZONTAL,45º,PARA ELETROCALHA PERFURADA OU LISA,300X50MM.FORNECIMENTO E COLOCACAO</v>
      </c>
      <c r="C15481" s="115" t="s">
        <v>48050</v>
      </c>
      <c r="D15481" s="115" t="s">
        <v>48047</v>
      </c>
      <c r="I15481" s="115" t="s">
        <v>6</v>
      </c>
      <c r="J15481" s="115">
        <v>38.729999999999997</v>
      </c>
    </row>
    <row r="15482" spans="1:10" hidden="1">
      <c r="A15482" s="115" t="s">
        <v>15651</v>
      </c>
      <c r="B15482" s="115" t="str">
        <f t="shared" si="241"/>
        <v>CURVA HORIZONTAL,45º,PARA ELETROCALHA PERFURADA OU LISA,400X50MM.FORNECIMENTO E COLOCACAO</v>
      </c>
      <c r="C15482" s="115" t="s">
        <v>48051</v>
      </c>
      <c r="D15482" s="115" t="s">
        <v>48047</v>
      </c>
      <c r="I15482" s="115" t="s">
        <v>6</v>
      </c>
      <c r="J15482" s="115">
        <v>48.29</v>
      </c>
    </row>
    <row r="15483" spans="1:10" hidden="1">
      <c r="A15483" s="115" t="s">
        <v>15652</v>
      </c>
      <c r="B15483" s="115" t="str">
        <f t="shared" si="241"/>
        <v>CURVA HORIZONTAL,45º,PARA ELETROCALHA PERFURADA OU LISA,400X50MM.FORNECIMENTO E COLOCACAO</v>
      </c>
      <c r="C15483" s="115" t="s">
        <v>48051</v>
      </c>
      <c r="D15483" s="115" t="s">
        <v>48047</v>
      </c>
      <c r="I15483" s="115" t="s">
        <v>6</v>
      </c>
      <c r="J15483" s="115">
        <v>45.72</v>
      </c>
    </row>
    <row r="15484" spans="1:10" hidden="1">
      <c r="A15484" s="115" t="s">
        <v>15653</v>
      </c>
      <c r="B15484" s="115" t="str">
        <f t="shared" si="241"/>
        <v>CURVA HORIZONTAL,45º,PARA ELETROCALHA PERFURADA OU LISA,100X75MM.FORNECIMENTO E COLOCACAO</v>
      </c>
      <c r="C15484" s="115" t="s">
        <v>48046</v>
      </c>
      <c r="D15484" s="115" t="s">
        <v>48052</v>
      </c>
      <c r="I15484" s="115" t="s">
        <v>6</v>
      </c>
      <c r="J15484" s="115">
        <v>26.9</v>
      </c>
    </row>
    <row r="15485" spans="1:10" hidden="1">
      <c r="A15485" s="115" t="s">
        <v>15654</v>
      </c>
      <c r="B15485" s="115" t="str">
        <f t="shared" si="241"/>
        <v>CURVA HORIZONTAL,45º,PARA ELETROCALHA PERFURADA OU LISA,100X75MM.FORNECIMENTO E COLOCACAO</v>
      </c>
      <c r="C15485" s="115" t="s">
        <v>48046</v>
      </c>
      <c r="D15485" s="115" t="s">
        <v>48052</v>
      </c>
      <c r="I15485" s="115" t="s">
        <v>6</v>
      </c>
      <c r="J15485" s="115">
        <v>24.33</v>
      </c>
    </row>
    <row r="15486" spans="1:10" hidden="1">
      <c r="A15486" s="115" t="s">
        <v>15655</v>
      </c>
      <c r="B15486" s="115" t="str">
        <f t="shared" si="241"/>
        <v>CURVA HORIZONTAL,45º,PARA ELETROCALHA PERFURADA OU LISA,150X75MM.FORNECIMENTO E COLOCACAO</v>
      </c>
      <c r="C15486" s="115" t="s">
        <v>48048</v>
      </c>
      <c r="D15486" s="115" t="s">
        <v>48052</v>
      </c>
      <c r="I15486" s="115" t="s">
        <v>6</v>
      </c>
      <c r="J15486" s="115">
        <v>31.14</v>
      </c>
    </row>
    <row r="15487" spans="1:10" hidden="1">
      <c r="A15487" s="115" t="s">
        <v>15656</v>
      </c>
      <c r="B15487" s="115" t="str">
        <f t="shared" si="241"/>
        <v>CURVA HORIZONTAL,45º,PARA ELETROCALHA PERFURADA OU LISA,150X75MM.FORNECIMENTO E COLOCACAO</v>
      </c>
      <c r="C15487" s="115" t="s">
        <v>48048</v>
      </c>
      <c r="D15487" s="115" t="s">
        <v>48052</v>
      </c>
      <c r="I15487" s="115" t="s">
        <v>6</v>
      </c>
      <c r="J15487" s="115">
        <v>28.57</v>
      </c>
    </row>
    <row r="15488" spans="1:10" hidden="1">
      <c r="A15488" s="115" t="s">
        <v>15657</v>
      </c>
      <c r="B15488" s="115" t="str">
        <f t="shared" si="241"/>
        <v>CURVA HORIZONTAL,45º,PARA ELETROCALHA PERFURADA OU LISA,200X75MM.FORNECIMENTO E COLOCACAO</v>
      </c>
      <c r="C15488" s="115" t="s">
        <v>48049</v>
      </c>
      <c r="D15488" s="115" t="s">
        <v>48052</v>
      </c>
      <c r="I15488" s="115" t="s">
        <v>6</v>
      </c>
      <c r="J15488" s="115">
        <v>32.97</v>
      </c>
    </row>
    <row r="15489" spans="1:10" hidden="1">
      <c r="A15489" s="115" t="s">
        <v>15658</v>
      </c>
      <c r="B15489" s="115" t="str">
        <f t="shared" si="241"/>
        <v>CURVA HORIZONTAL,45º,PARA ELETROCALHA PERFURADA OU LISA,200X75MM.FORNECIMENTO E COLOCACAO</v>
      </c>
      <c r="C15489" s="115" t="s">
        <v>48049</v>
      </c>
      <c r="D15489" s="115" t="s">
        <v>48052</v>
      </c>
      <c r="I15489" s="115" t="s">
        <v>6</v>
      </c>
      <c r="J15489" s="115">
        <v>30.4</v>
      </c>
    </row>
    <row r="15490" spans="1:10" hidden="1">
      <c r="A15490" s="115" t="s">
        <v>15659</v>
      </c>
      <c r="B15490" s="115" t="str">
        <f t="shared" si="241"/>
        <v>CURVA HORIZONTAL,45º,PARA ELETROCALHA PERFURADA OU LISA,300X75MM.FORNECIMENTO E COLOCACAO</v>
      </c>
      <c r="C15490" s="115" t="s">
        <v>48050</v>
      </c>
      <c r="D15490" s="115" t="s">
        <v>48052</v>
      </c>
      <c r="I15490" s="115" t="s">
        <v>6</v>
      </c>
      <c r="J15490" s="115">
        <v>45.12</v>
      </c>
    </row>
    <row r="15491" spans="1:10" hidden="1">
      <c r="A15491" s="115" t="s">
        <v>15660</v>
      </c>
      <c r="B15491" s="115" t="str">
        <f t="shared" si="241"/>
        <v>CURVA HORIZONTAL,45º,PARA ELETROCALHA PERFURADA OU LISA,300X75MM.FORNECIMENTO E COLOCACAO</v>
      </c>
      <c r="C15491" s="115" t="s">
        <v>48050</v>
      </c>
      <c r="D15491" s="115" t="s">
        <v>48052</v>
      </c>
      <c r="I15491" s="115" t="s">
        <v>6</v>
      </c>
      <c r="J15491" s="115">
        <v>42.55</v>
      </c>
    </row>
    <row r="15492" spans="1:10" hidden="1">
      <c r="A15492" s="115" t="s">
        <v>15661</v>
      </c>
      <c r="B15492" s="115" t="str">
        <f t="shared" si="241"/>
        <v>CURVA HORIZONTAL,45º,PARA ELETROCALHA PERFURADA OU LISA,400X75MM.FORNECIMENTO E COLOCACAO</v>
      </c>
      <c r="C15492" s="115" t="s">
        <v>48051</v>
      </c>
      <c r="D15492" s="115" t="s">
        <v>48052</v>
      </c>
      <c r="I15492" s="115" t="s">
        <v>6</v>
      </c>
      <c r="J15492" s="115">
        <v>51.2</v>
      </c>
    </row>
    <row r="15493" spans="1:10" hidden="1">
      <c r="A15493" s="115" t="s">
        <v>15662</v>
      </c>
      <c r="B15493" s="115" t="str">
        <f t="shared" ref="B15493:B15556" si="242">C15493&amp;D15493&amp;E15493&amp;F15493&amp;G15493&amp;H15493</f>
        <v>CURVA HORIZONTAL,45º,PARA ELETROCALHA PERFURADA OU LISA,400X75MM.FORNECIMENTO E COLOCACAO</v>
      </c>
      <c r="C15493" s="115" t="s">
        <v>48051</v>
      </c>
      <c r="D15493" s="115" t="s">
        <v>48052</v>
      </c>
      <c r="I15493" s="115" t="s">
        <v>6</v>
      </c>
      <c r="J15493" s="115">
        <v>48.63</v>
      </c>
    </row>
    <row r="15494" spans="1:10" hidden="1">
      <c r="A15494" s="115" t="s">
        <v>15663</v>
      </c>
      <c r="B15494" s="115" t="str">
        <f t="shared" si="242"/>
        <v>CURVA HORIZONTAL,45º,PARA ELETROCALHA PERFURADA OU LISA,100X100MM.FORNECIMENTO E COLOCACAO</v>
      </c>
      <c r="C15494" s="115" t="s">
        <v>48046</v>
      </c>
      <c r="D15494" s="115" t="s">
        <v>48053</v>
      </c>
      <c r="I15494" s="115" t="s">
        <v>6</v>
      </c>
      <c r="J15494" s="115">
        <v>27.94</v>
      </c>
    </row>
    <row r="15495" spans="1:10" hidden="1">
      <c r="A15495" s="115" t="s">
        <v>15664</v>
      </c>
      <c r="B15495" s="115" t="str">
        <f t="shared" si="242"/>
        <v>CURVA HORIZONTAL,45º,PARA ELETROCALHA PERFURADA OU LISA,100X100MM.FORNECIMENTO E COLOCACAO</v>
      </c>
      <c r="C15495" s="115" t="s">
        <v>48046</v>
      </c>
      <c r="D15495" s="115" t="s">
        <v>48053</v>
      </c>
      <c r="I15495" s="115" t="s">
        <v>6</v>
      </c>
      <c r="J15495" s="115">
        <v>25.37</v>
      </c>
    </row>
    <row r="15496" spans="1:10" hidden="1">
      <c r="A15496" s="115" t="s">
        <v>15665</v>
      </c>
      <c r="B15496" s="115" t="str">
        <f t="shared" si="242"/>
        <v>CURVA HORIZONTAL,45º,PARA ELETROCALHA PERFURADA OU LISA,150X100MM.FORNECIMENTO E COLOCACAO</v>
      </c>
      <c r="C15496" s="115" t="s">
        <v>48048</v>
      </c>
      <c r="D15496" s="115" t="s">
        <v>48053</v>
      </c>
      <c r="I15496" s="115" t="s">
        <v>6</v>
      </c>
      <c r="J15496" s="115">
        <v>32.58</v>
      </c>
    </row>
    <row r="15497" spans="1:10" hidden="1">
      <c r="A15497" s="115" t="s">
        <v>15666</v>
      </c>
      <c r="B15497" s="115" t="str">
        <f t="shared" si="242"/>
        <v>CURVA HORIZONTAL,45º,PARA ELETROCALHA PERFURADA OU LISA,150X100MM.FORNECIMENTO E COLOCACAO</v>
      </c>
      <c r="C15497" s="115" t="s">
        <v>48048</v>
      </c>
      <c r="D15497" s="115" t="s">
        <v>48053</v>
      </c>
      <c r="I15497" s="115" t="s">
        <v>6</v>
      </c>
      <c r="J15497" s="115">
        <v>30.01</v>
      </c>
    </row>
    <row r="15498" spans="1:10" hidden="1">
      <c r="A15498" s="115" t="s">
        <v>15667</v>
      </c>
      <c r="B15498" s="115" t="str">
        <f t="shared" si="242"/>
        <v>CURVA HORIZONTAL,45º,PARA ELETROCALHA PERFURADA OU LISA,200X100MM.FORNECIMENTO E COLOCACAO</v>
      </c>
      <c r="C15498" s="115" t="s">
        <v>48049</v>
      </c>
      <c r="D15498" s="115" t="s">
        <v>48053</v>
      </c>
      <c r="I15498" s="115" t="s">
        <v>6</v>
      </c>
      <c r="J15498" s="115">
        <v>35.880000000000003</v>
      </c>
    </row>
    <row r="15499" spans="1:10" hidden="1">
      <c r="A15499" s="115" t="s">
        <v>15668</v>
      </c>
      <c r="B15499" s="115" t="str">
        <f t="shared" si="242"/>
        <v>CURVA HORIZONTAL,45º,PARA ELETROCALHA PERFURADA OU LISA,200X100MM.FORNECIMENTO E COLOCACAO</v>
      </c>
      <c r="C15499" s="115" t="s">
        <v>48049</v>
      </c>
      <c r="D15499" s="115" t="s">
        <v>48053</v>
      </c>
      <c r="I15499" s="115" t="s">
        <v>6</v>
      </c>
      <c r="J15499" s="115">
        <v>33.31</v>
      </c>
    </row>
    <row r="15500" spans="1:10" hidden="1">
      <c r="A15500" s="115" t="s">
        <v>15669</v>
      </c>
      <c r="B15500" s="115" t="str">
        <f t="shared" si="242"/>
        <v>CURVA HORIZONTAL,45º,PARA ELETROCALHA PERFURADA OU LISA,300X100MM.FORNECIMENTO E COLOCACAO</v>
      </c>
      <c r="C15500" s="115" t="s">
        <v>48050</v>
      </c>
      <c r="D15500" s="115" t="s">
        <v>48053</v>
      </c>
      <c r="I15500" s="115" t="s">
        <v>6</v>
      </c>
      <c r="J15500" s="115">
        <v>44.94</v>
      </c>
    </row>
    <row r="15501" spans="1:10" hidden="1">
      <c r="A15501" s="115" t="s">
        <v>15670</v>
      </c>
      <c r="B15501" s="115" t="str">
        <f t="shared" si="242"/>
        <v>CURVA HORIZONTAL,45º,PARA ELETROCALHA PERFURADA OU LISA,300X100MM.FORNECIMENTO E COLOCACAO</v>
      </c>
      <c r="C15501" s="115" t="s">
        <v>48050</v>
      </c>
      <c r="D15501" s="115" t="s">
        <v>48053</v>
      </c>
      <c r="I15501" s="115" t="s">
        <v>6</v>
      </c>
      <c r="J15501" s="115">
        <v>42.37</v>
      </c>
    </row>
    <row r="15502" spans="1:10" hidden="1">
      <c r="A15502" s="115" t="s">
        <v>15671</v>
      </c>
      <c r="B15502" s="115" t="str">
        <f t="shared" si="242"/>
        <v>CURVA HORIZONTAL,45º,PARA ELETROCALHA PERFURADA OU LISA,400X100MM.FORNECIMENTO E COLOCACAO</v>
      </c>
      <c r="C15502" s="115" t="s">
        <v>48051</v>
      </c>
      <c r="D15502" s="115" t="s">
        <v>48053</v>
      </c>
      <c r="I15502" s="115" t="s">
        <v>6</v>
      </c>
      <c r="J15502" s="115">
        <v>56.27</v>
      </c>
    </row>
    <row r="15503" spans="1:10" hidden="1">
      <c r="A15503" s="115" t="s">
        <v>15672</v>
      </c>
      <c r="B15503" s="115" t="str">
        <f t="shared" si="242"/>
        <v>CURVA HORIZONTAL,45º,PARA ELETROCALHA PERFURADA OU LISA,400X100MM.FORNECIMENTO E COLOCACAO</v>
      </c>
      <c r="C15503" s="115" t="s">
        <v>48051</v>
      </c>
      <c r="D15503" s="115" t="s">
        <v>48053</v>
      </c>
      <c r="I15503" s="115" t="s">
        <v>6</v>
      </c>
      <c r="J15503" s="115">
        <v>53.7</v>
      </c>
    </row>
    <row r="15504" spans="1:10" hidden="1">
      <c r="A15504" s="115" t="s">
        <v>15673</v>
      </c>
      <c r="B15504" s="115" t="str">
        <f t="shared" si="242"/>
        <v>CURVA HORIZONTAL,90º,PARA ELETROCALHA PERFURADA OU LISA,50X50MM.FORNECIMENTO E COLOCACAO</v>
      </c>
      <c r="C15504" s="115" t="s">
        <v>48054</v>
      </c>
      <c r="D15504" s="115" t="s">
        <v>48045</v>
      </c>
      <c r="I15504" s="115" t="s">
        <v>6</v>
      </c>
      <c r="J15504" s="115">
        <v>26.4</v>
      </c>
    </row>
    <row r="15505" spans="1:10" hidden="1">
      <c r="A15505" s="115" t="s">
        <v>15674</v>
      </c>
      <c r="B15505" s="115" t="str">
        <f t="shared" si="242"/>
        <v>CURVA HORIZONTAL,90º,PARA ELETROCALHA PERFURADA OU LISA,50X50MM.FORNECIMENTO E COLOCACAO</v>
      </c>
      <c r="C15505" s="115" t="s">
        <v>48054</v>
      </c>
      <c r="D15505" s="115" t="s">
        <v>48045</v>
      </c>
      <c r="I15505" s="115" t="s">
        <v>6</v>
      </c>
      <c r="J15505" s="115">
        <v>23.83</v>
      </c>
    </row>
    <row r="15506" spans="1:10" hidden="1">
      <c r="A15506" s="115" t="s">
        <v>15675</v>
      </c>
      <c r="B15506" s="115" t="str">
        <f t="shared" si="242"/>
        <v>CURVA HORIZONTAL,90º,PARA ELETROCALHA PERFURADA OU LISA,100X50MM.FORNECIMENTO E COLOCACAO</v>
      </c>
      <c r="C15506" s="115" t="s">
        <v>48055</v>
      </c>
      <c r="D15506" s="115" t="s">
        <v>48047</v>
      </c>
      <c r="I15506" s="115" t="s">
        <v>6</v>
      </c>
      <c r="J15506" s="115">
        <v>29.68</v>
      </c>
    </row>
    <row r="15507" spans="1:10" hidden="1">
      <c r="A15507" s="115" t="s">
        <v>15676</v>
      </c>
      <c r="B15507" s="115" t="str">
        <f t="shared" si="242"/>
        <v>CURVA HORIZONTAL,90º,PARA ELETROCALHA PERFURADA OU LISA,100X50MM.FORNECIMENTO E COLOCACAO</v>
      </c>
      <c r="C15507" s="115" t="s">
        <v>48055</v>
      </c>
      <c r="D15507" s="115" t="s">
        <v>48047</v>
      </c>
      <c r="I15507" s="115" t="s">
        <v>6</v>
      </c>
      <c r="J15507" s="115">
        <v>27.11</v>
      </c>
    </row>
    <row r="15508" spans="1:10" hidden="1">
      <c r="A15508" s="115" t="s">
        <v>15677</v>
      </c>
      <c r="B15508" s="115" t="str">
        <f t="shared" si="242"/>
        <v>CURVA HORIZONTAL,90º,PARA ELETROCALHA PERFURADA OU LISA,150X50MM.FORNECIMENTO E COLOCACAO</v>
      </c>
      <c r="C15508" s="115" t="s">
        <v>48056</v>
      </c>
      <c r="D15508" s="115" t="s">
        <v>48047</v>
      </c>
      <c r="I15508" s="115" t="s">
        <v>6</v>
      </c>
      <c r="J15508" s="115">
        <v>36.25</v>
      </c>
    </row>
    <row r="15509" spans="1:10" hidden="1">
      <c r="A15509" s="115" t="s">
        <v>15678</v>
      </c>
      <c r="B15509" s="115" t="str">
        <f t="shared" si="242"/>
        <v>CURVA HORIZONTAL,90º,PARA ELETROCALHA PERFURADA OU LISA,150X50MM.FORNECIMENTO E COLOCACAO</v>
      </c>
      <c r="C15509" s="115" t="s">
        <v>48056</v>
      </c>
      <c r="D15509" s="115" t="s">
        <v>48047</v>
      </c>
      <c r="I15509" s="115" t="s">
        <v>6</v>
      </c>
      <c r="J15509" s="115">
        <v>33.68</v>
      </c>
    </row>
    <row r="15510" spans="1:10" hidden="1">
      <c r="A15510" s="115" t="s">
        <v>15679</v>
      </c>
      <c r="B15510" s="115" t="str">
        <f t="shared" si="242"/>
        <v>CURVA HORIZONTAL,90º,PARA ELETROCALHA PERFURADA OU LISA,200X50MM.FORNECIMENTO E COLOCACAO</v>
      </c>
      <c r="C15510" s="115" t="s">
        <v>48057</v>
      </c>
      <c r="D15510" s="115" t="s">
        <v>48047</v>
      </c>
      <c r="I15510" s="115" t="s">
        <v>6</v>
      </c>
      <c r="J15510" s="115">
        <v>41.47</v>
      </c>
    </row>
    <row r="15511" spans="1:10" hidden="1">
      <c r="A15511" s="115" t="s">
        <v>15680</v>
      </c>
      <c r="B15511" s="115" t="str">
        <f t="shared" si="242"/>
        <v>CURVA HORIZONTAL,90º,PARA ELETROCALHA PERFURADA OU LISA,200X50MM.FORNECIMENTO E COLOCACAO</v>
      </c>
      <c r="C15511" s="115" t="s">
        <v>48057</v>
      </c>
      <c r="D15511" s="115" t="s">
        <v>48047</v>
      </c>
      <c r="I15511" s="115" t="s">
        <v>6</v>
      </c>
      <c r="J15511" s="115">
        <v>38.9</v>
      </c>
    </row>
    <row r="15512" spans="1:10" hidden="1">
      <c r="A15512" s="115" t="s">
        <v>15681</v>
      </c>
      <c r="B15512" s="115" t="str">
        <f t="shared" si="242"/>
        <v>CURVA HORIZONTAL,90º,PARA ELETROCALHA PERFURADA OU LISA,300X50MM.FORNECIMENTO E COLOCACAO</v>
      </c>
      <c r="C15512" s="115" t="s">
        <v>48058</v>
      </c>
      <c r="D15512" s="115" t="s">
        <v>48047</v>
      </c>
      <c r="I15512" s="115" t="s">
        <v>6</v>
      </c>
      <c r="J15512" s="115">
        <v>53.64</v>
      </c>
    </row>
    <row r="15513" spans="1:10" hidden="1">
      <c r="A15513" s="115" t="s">
        <v>15682</v>
      </c>
      <c r="B15513" s="115" t="str">
        <f t="shared" si="242"/>
        <v>CURVA HORIZONTAL,90º,PARA ELETROCALHA PERFURADA OU LISA,300X50MM.FORNECIMENTO E COLOCACAO</v>
      </c>
      <c r="C15513" s="115" t="s">
        <v>48058</v>
      </c>
      <c r="D15513" s="115" t="s">
        <v>48047</v>
      </c>
      <c r="I15513" s="115" t="s">
        <v>6</v>
      </c>
      <c r="J15513" s="115">
        <v>51.07</v>
      </c>
    </row>
    <row r="15514" spans="1:10" hidden="1">
      <c r="A15514" s="115" t="s">
        <v>15683</v>
      </c>
      <c r="B15514" s="115" t="str">
        <f t="shared" si="242"/>
        <v>CURVA HORIZONTAL,90º,PARA ELETROCALHA PERFURADA OU LISA,400X50MM.FORNECIMENTO E COLOCACAO</v>
      </c>
      <c r="C15514" s="115" t="s">
        <v>48059</v>
      </c>
      <c r="D15514" s="115" t="s">
        <v>48047</v>
      </c>
      <c r="I15514" s="115" t="s">
        <v>6</v>
      </c>
      <c r="J15514" s="115">
        <v>65.59</v>
      </c>
    </row>
    <row r="15515" spans="1:10" hidden="1">
      <c r="A15515" s="115" t="s">
        <v>15684</v>
      </c>
      <c r="B15515" s="115" t="str">
        <f t="shared" si="242"/>
        <v>CURVA HORIZONTAL,90º,PARA ELETROCALHA PERFURADA OU LISA,400X50MM.FORNECIMENTO E COLOCACAO</v>
      </c>
      <c r="C15515" s="115" t="s">
        <v>48059</v>
      </c>
      <c r="D15515" s="115" t="s">
        <v>48047</v>
      </c>
      <c r="I15515" s="115" t="s">
        <v>6</v>
      </c>
      <c r="J15515" s="115">
        <v>63.02</v>
      </c>
    </row>
    <row r="15516" spans="1:10" hidden="1">
      <c r="A15516" s="115" t="s">
        <v>15685</v>
      </c>
      <c r="B15516" s="115" t="str">
        <f t="shared" si="242"/>
        <v>CURVA HORIZONTAL,90º,PARA ELETROCALHA PERFURADA OU LISA,100X75MM.FORNECIMENTO E COLOCACAO</v>
      </c>
      <c r="C15516" s="115" t="s">
        <v>48055</v>
      </c>
      <c r="D15516" s="115" t="s">
        <v>48052</v>
      </c>
      <c r="I15516" s="115" t="s">
        <v>6</v>
      </c>
      <c r="J15516" s="115">
        <v>32.54</v>
      </c>
    </row>
    <row r="15517" spans="1:10" hidden="1">
      <c r="A15517" s="115" t="s">
        <v>15686</v>
      </c>
      <c r="B15517" s="115" t="str">
        <f t="shared" si="242"/>
        <v>CURVA HORIZONTAL,90º,PARA ELETROCALHA PERFURADA OU LISA,100X75MM.FORNECIMENTO E COLOCACAO</v>
      </c>
      <c r="C15517" s="115" t="s">
        <v>48055</v>
      </c>
      <c r="D15517" s="115" t="s">
        <v>48052</v>
      </c>
      <c r="I15517" s="115" t="s">
        <v>6</v>
      </c>
      <c r="J15517" s="115">
        <v>29.97</v>
      </c>
    </row>
    <row r="15518" spans="1:10" hidden="1">
      <c r="A15518" s="115" t="s">
        <v>15687</v>
      </c>
      <c r="B15518" s="115" t="str">
        <f t="shared" si="242"/>
        <v>CURVA HORIZONTAL,90º,PARA ELETROCALHA PERFURADA OU LISA,150X75MM.FORNECIMENTO E COLOCACAO</v>
      </c>
      <c r="C15518" s="115" t="s">
        <v>48056</v>
      </c>
      <c r="D15518" s="115" t="s">
        <v>48052</v>
      </c>
      <c r="I15518" s="115" t="s">
        <v>6</v>
      </c>
      <c r="J15518" s="115">
        <v>40.4</v>
      </c>
    </row>
    <row r="15519" spans="1:10" hidden="1">
      <c r="A15519" s="115" t="s">
        <v>15688</v>
      </c>
      <c r="B15519" s="115" t="str">
        <f t="shared" si="242"/>
        <v>CURVA HORIZONTAL,90º,PARA ELETROCALHA PERFURADA OU LISA,150X75MM.FORNECIMENTO E COLOCACAO</v>
      </c>
      <c r="C15519" s="115" t="s">
        <v>48056</v>
      </c>
      <c r="D15519" s="115" t="s">
        <v>48052</v>
      </c>
      <c r="I15519" s="115" t="s">
        <v>6</v>
      </c>
      <c r="J15519" s="115">
        <v>37.83</v>
      </c>
    </row>
    <row r="15520" spans="1:10" hidden="1">
      <c r="A15520" s="115" t="s">
        <v>15689</v>
      </c>
      <c r="B15520" s="115" t="str">
        <f t="shared" si="242"/>
        <v>CURVA HORIZONTAL,90º,PARA ELETROCALHA PERFURADA OU LISA,200X75MM.FORNECIMENTO E COLOCACAO</v>
      </c>
      <c r="C15520" s="115" t="s">
        <v>48057</v>
      </c>
      <c r="D15520" s="115" t="s">
        <v>48052</v>
      </c>
      <c r="I15520" s="115" t="s">
        <v>6</v>
      </c>
      <c r="J15520" s="115">
        <v>46.25</v>
      </c>
    </row>
    <row r="15521" spans="1:10" hidden="1">
      <c r="A15521" s="115" t="s">
        <v>15690</v>
      </c>
      <c r="B15521" s="115" t="str">
        <f t="shared" si="242"/>
        <v>CURVA HORIZONTAL,90º,PARA ELETROCALHA PERFURADA OU LISA,200X75MM.FORNECIMENTO E COLOCACAO</v>
      </c>
      <c r="C15521" s="115" t="s">
        <v>48057</v>
      </c>
      <c r="D15521" s="115" t="s">
        <v>48052</v>
      </c>
      <c r="I15521" s="115" t="s">
        <v>6</v>
      </c>
      <c r="J15521" s="115">
        <v>43.69</v>
      </c>
    </row>
    <row r="15522" spans="1:10" hidden="1">
      <c r="A15522" s="115" t="s">
        <v>15691</v>
      </c>
      <c r="B15522" s="115" t="str">
        <f t="shared" si="242"/>
        <v>CURVA HORIZONTAL,90º,PARA ELETROCALHA PERFURADA OU LISA,300X75MM.FORNECIMENTO E COLOCACAO</v>
      </c>
      <c r="C15522" s="115" t="s">
        <v>48058</v>
      </c>
      <c r="D15522" s="115" t="s">
        <v>48052</v>
      </c>
      <c r="I15522" s="115" t="s">
        <v>6</v>
      </c>
      <c r="J15522" s="115">
        <v>60.31</v>
      </c>
    </row>
    <row r="15523" spans="1:10" hidden="1">
      <c r="A15523" s="115" t="s">
        <v>15692</v>
      </c>
      <c r="B15523" s="115" t="str">
        <f t="shared" si="242"/>
        <v>CURVA HORIZONTAL,90º,PARA ELETROCALHA PERFURADA OU LISA,300X75MM.FORNECIMENTO E COLOCACAO</v>
      </c>
      <c r="C15523" s="115" t="s">
        <v>48058</v>
      </c>
      <c r="D15523" s="115" t="s">
        <v>48052</v>
      </c>
      <c r="I15523" s="115" t="s">
        <v>6</v>
      </c>
      <c r="J15523" s="115">
        <v>57.74</v>
      </c>
    </row>
    <row r="15524" spans="1:10" hidden="1">
      <c r="A15524" s="115" t="s">
        <v>15693</v>
      </c>
      <c r="B15524" s="115" t="str">
        <f t="shared" si="242"/>
        <v>CURVA HORIZONTAL,90º,PARA ELETROCALHA PERFURADA OU LISA,400X75MM.FORNECIMENTO E COLOCACAO</v>
      </c>
      <c r="C15524" s="115" t="s">
        <v>48059</v>
      </c>
      <c r="D15524" s="115" t="s">
        <v>48052</v>
      </c>
      <c r="I15524" s="115" t="s">
        <v>6</v>
      </c>
      <c r="J15524" s="115">
        <v>86.52</v>
      </c>
    </row>
    <row r="15525" spans="1:10" hidden="1">
      <c r="A15525" s="115" t="s">
        <v>15694</v>
      </c>
      <c r="B15525" s="115" t="str">
        <f t="shared" si="242"/>
        <v>CURVA HORIZONTAL,90º,PARA ELETROCALHA PERFURADA OU LISA,400X75MM.FORNECIMENTO E COLOCACAO</v>
      </c>
      <c r="C15525" s="115" t="s">
        <v>48059</v>
      </c>
      <c r="D15525" s="115" t="s">
        <v>48052</v>
      </c>
      <c r="I15525" s="115" t="s">
        <v>6</v>
      </c>
      <c r="J15525" s="115">
        <v>83.95</v>
      </c>
    </row>
    <row r="15526" spans="1:10" hidden="1">
      <c r="A15526" s="115" t="s">
        <v>15695</v>
      </c>
      <c r="B15526" s="115" t="str">
        <f t="shared" si="242"/>
        <v>CURVA HORIZONTAL,90º,PARA ELETROCALHA PERFURADA OU LISA,100X100MM.FORNECIMENTO E COLOCACAO</v>
      </c>
      <c r="C15526" s="115" t="s">
        <v>48055</v>
      </c>
      <c r="D15526" s="115" t="s">
        <v>48053</v>
      </c>
      <c r="I15526" s="115" t="s">
        <v>6</v>
      </c>
      <c r="J15526" s="115">
        <v>34.340000000000003</v>
      </c>
    </row>
    <row r="15527" spans="1:10" hidden="1">
      <c r="A15527" s="115" t="s">
        <v>15696</v>
      </c>
      <c r="B15527" s="115" t="str">
        <f t="shared" si="242"/>
        <v>CURVA HORIZONTAL,90º,PARA ELETROCALHA PERFURADA OU LISA,100X100MM.FORNECIMENTO E COLOCACAO</v>
      </c>
      <c r="C15527" s="115" t="s">
        <v>48055</v>
      </c>
      <c r="D15527" s="115" t="s">
        <v>48053</v>
      </c>
      <c r="I15527" s="115" t="s">
        <v>6</v>
      </c>
      <c r="J15527" s="115">
        <v>31.77</v>
      </c>
    </row>
    <row r="15528" spans="1:10" hidden="1">
      <c r="A15528" s="115" t="s">
        <v>15697</v>
      </c>
      <c r="B15528" s="115" t="str">
        <f t="shared" si="242"/>
        <v>CURVA HORIZONTAL,90º,PARA ELETROCALHA PERFURADA OU LISA,150X100MM.FORNECIMENTO E COLOCACAO</v>
      </c>
      <c r="C15528" s="115" t="s">
        <v>48056</v>
      </c>
      <c r="D15528" s="115" t="s">
        <v>48053</v>
      </c>
      <c r="I15528" s="115" t="s">
        <v>6</v>
      </c>
      <c r="J15528" s="115">
        <v>43.03</v>
      </c>
    </row>
    <row r="15529" spans="1:10" hidden="1">
      <c r="A15529" s="115" t="s">
        <v>15698</v>
      </c>
      <c r="B15529" s="115" t="str">
        <f t="shared" si="242"/>
        <v>CURVA HORIZONTAL,90º,PARA ELETROCALHA PERFURADA OU LISA,150X100MM.FORNECIMENTO E COLOCACAO</v>
      </c>
      <c r="C15529" s="115" t="s">
        <v>48056</v>
      </c>
      <c r="D15529" s="115" t="s">
        <v>48053</v>
      </c>
      <c r="I15529" s="115" t="s">
        <v>6</v>
      </c>
      <c r="J15529" s="115">
        <v>40.46</v>
      </c>
    </row>
    <row r="15530" spans="1:10" hidden="1">
      <c r="A15530" s="115" t="s">
        <v>15699</v>
      </c>
      <c r="B15530" s="115" t="str">
        <f t="shared" si="242"/>
        <v>CURVA HORIZONTAL,90º,PARA ELETROCALHA PERFURADA OU LISA,200X100MM.FORNECIMENTO E COLOCACAO</v>
      </c>
      <c r="C15530" s="115" t="s">
        <v>48057</v>
      </c>
      <c r="D15530" s="115" t="s">
        <v>48053</v>
      </c>
      <c r="I15530" s="115" t="s">
        <v>6</v>
      </c>
      <c r="J15530" s="115">
        <v>48.82</v>
      </c>
    </row>
    <row r="15531" spans="1:10" hidden="1">
      <c r="A15531" s="115" t="s">
        <v>15700</v>
      </c>
      <c r="B15531" s="115" t="str">
        <f t="shared" si="242"/>
        <v>CURVA HORIZONTAL,90º,PARA ELETROCALHA PERFURADA OU LISA,200X100MM.FORNECIMENTO E COLOCACAO</v>
      </c>
      <c r="C15531" s="115" t="s">
        <v>48057</v>
      </c>
      <c r="D15531" s="115" t="s">
        <v>48053</v>
      </c>
      <c r="I15531" s="115" t="s">
        <v>6</v>
      </c>
      <c r="J15531" s="115">
        <v>46.25</v>
      </c>
    </row>
    <row r="15532" spans="1:10" hidden="1">
      <c r="A15532" s="115" t="s">
        <v>15701</v>
      </c>
      <c r="B15532" s="115" t="str">
        <f t="shared" si="242"/>
        <v>CURVA HORIZONTAL,90º,PARA ELETROCALHA PERFURADA OU LISA,300X100MM.FORNECIMENTO E COLOCACAO</v>
      </c>
      <c r="C15532" s="115" t="s">
        <v>48058</v>
      </c>
      <c r="D15532" s="115" t="s">
        <v>48053</v>
      </c>
      <c r="I15532" s="115" t="s">
        <v>6</v>
      </c>
      <c r="J15532" s="115">
        <v>63.14</v>
      </c>
    </row>
    <row r="15533" spans="1:10" hidden="1">
      <c r="A15533" s="115" t="s">
        <v>15702</v>
      </c>
      <c r="B15533" s="115" t="str">
        <f t="shared" si="242"/>
        <v>CURVA HORIZONTAL,90º,PARA ELETROCALHA PERFURADA OU LISA,300X100MM.FORNECIMENTO E COLOCACAO</v>
      </c>
      <c r="C15533" s="115" t="s">
        <v>48058</v>
      </c>
      <c r="D15533" s="115" t="s">
        <v>48053</v>
      </c>
      <c r="I15533" s="115" t="s">
        <v>6</v>
      </c>
      <c r="J15533" s="115">
        <v>60.57</v>
      </c>
    </row>
    <row r="15534" spans="1:10" hidden="1">
      <c r="A15534" s="115" t="s">
        <v>15703</v>
      </c>
      <c r="B15534" s="115" t="str">
        <f t="shared" si="242"/>
        <v>CURVA HORIZONTAL,90º,PARA ELETROCALHA PERFURADA OU LISA,400X100MM.FORNECIMENTO E COLOCACAO</v>
      </c>
      <c r="C15534" s="115" t="s">
        <v>48059</v>
      </c>
      <c r="D15534" s="115" t="s">
        <v>48053</v>
      </c>
      <c r="I15534" s="115" t="s">
        <v>6</v>
      </c>
      <c r="J15534" s="115">
        <v>80.989999999999995</v>
      </c>
    </row>
    <row r="15535" spans="1:10" hidden="1">
      <c r="A15535" s="115" t="s">
        <v>15704</v>
      </c>
      <c r="B15535" s="115" t="str">
        <f t="shared" si="242"/>
        <v>CURVA HORIZONTAL,90º,PARA ELETROCALHA PERFURADA OU LISA,400X100MM.FORNECIMENTO E COLOCACAO</v>
      </c>
      <c r="C15535" s="115" t="s">
        <v>48059</v>
      </c>
      <c r="D15535" s="115" t="s">
        <v>48053</v>
      </c>
      <c r="I15535" s="115" t="s">
        <v>6</v>
      </c>
      <c r="J15535" s="115">
        <v>78.42</v>
      </c>
    </row>
    <row r="15536" spans="1:10" hidden="1">
      <c r="A15536" s="115" t="s">
        <v>15705</v>
      </c>
      <c r="B15536" s="115" t="str">
        <f t="shared" si="242"/>
        <v>CURVA VERTICAL,EXTERNA,30º,PARA ELETROCALHA PERFURADA OU LISA,50X50MM.FORNECIMENTO E COLOCACAO</v>
      </c>
      <c r="C15536" s="115" t="s">
        <v>48060</v>
      </c>
      <c r="D15536" s="115" t="s">
        <v>48061</v>
      </c>
      <c r="I15536" s="115" t="s">
        <v>6</v>
      </c>
      <c r="J15536" s="115">
        <v>23.27</v>
      </c>
    </row>
    <row r="15537" spans="1:10" hidden="1">
      <c r="A15537" s="115" t="s">
        <v>15706</v>
      </c>
      <c r="B15537" s="115" t="str">
        <f t="shared" si="242"/>
        <v>CURVA VERTICAL,EXTERNA,30º,PARA ELETROCALHA PERFURADA OU LISA,50X50MM.FORNECIMENTO E COLOCACAO</v>
      </c>
      <c r="C15537" s="115" t="s">
        <v>48060</v>
      </c>
      <c r="D15537" s="115" t="s">
        <v>48061</v>
      </c>
      <c r="I15537" s="115" t="s">
        <v>6</v>
      </c>
      <c r="J15537" s="115">
        <v>20.7</v>
      </c>
    </row>
    <row r="15538" spans="1:10" hidden="1">
      <c r="A15538" s="115" t="s">
        <v>15707</v>
      </c>
      <c r="B15538" s="115" t="str">
        <f t="shared" si="242"/>
        <v>CURVA VERTICAL,EXTERNA,30º,PARA ELETROCALHA PERFURADA OU LISA,100X50MM.FORNECIMENTO E COLOCACAO</v>
      </c>
      <c r="C15538" s="115" t="s">
        <v>48060</v>
      </c>
      <c r="D15538" s="115" t="s">
        <v>48062</v>
      </c>
      <c r="I15538" s="115" t="s">
        <v>6</v>
      </c>
      <c r="J15538" s="115">
        <v>24.69</v>
      </c>
    </row>
    <row r="15539" spans="1:10" hidden="1">
      <c r="A15539" s="115" t="s">
        <v>15708</v>
      </c>
      <c r="B15539" s="115" t="str">
        <f t="shared" si="242"/>
        <v>CURVA VERTICAL,EXTERNA,30º,PARA ELETROCALHA PERFURADA OU LISA,100X50MM.FORNECIMENTO E COLOCACAO</v>
      </c>
      <c r="C15539" s="115" t="s">
        <v>48060</v>
      </c>
      <c r="D15539" s="115" t="s">
        <v>48062</v>
      </c>
      <c r="I15539" s="115" t="s">
        <v>6</v>
      </c>
      <c r="J15539" s="115">
        <v>22.12</v>
      </c>
    </row>
    <row r="15540" spans="1:10" hidden="1">
      <c r="A15540" s="115" t="s">
        <v>15709</v>
      </c>
      <c r="B15540" s="115" t="str">
        <f t="shared" si="242"/>
        <v>CURVA VERTICAL,EXTERNA,30º,PARA ELETROCALHA PERFURADA OU LISA,150X50MM.FORNECIMENTO E COLOCACAO</v>
      </c>
      <c r="C15540" s="115" t="s">
        <v>48060</v>
      </c>
      <c r="D15540" s="115" t="s">
        <v>48063</v>
      </c>
      <c r="I15540" s="115" t="s">
        <v>6</v>
      </c>
      <c r="J15540" s="115">
        <v>27.32</v>
      </c>
    </row>
    <row r="15541" spans="1:10" hidden="1">
      <c r="A15541" s="115" t="s">
        <v>15710</v>
      </c>
      <c r="B15541" s="115" t="str">
        <f t="shared" si="242"/>
        <v>CURVA VERTICAL,EXTERNA,30º,PARA ELETROCALHA PERFURADA OU LISA,150X50MM.FORNECIMENTO E COLOCACAO</v>
      </c>
      <c r="C15541" s="115" t="s">
        <v>48060</v>
      </c>
      <c r="D15541" s="115" t="s">
        <v>48063</v>
      </c>
      <c r="I15541" s="115" t="s">
        <v>6</v>
      </c>
      <c r="J15541" s="115">
        <v>24.75</v>
      </c>
    </row>
    <row r="15542" spans="1:10" hidden="1">
      <c r="A15542" s="115" t="s">
        <v>15711</v>
      </c>
      <c r="B15542" s="115" t="str">
        <f t="shared" si="242"/>
        <v>CURVA VERTICAL,EXTERNA,30º,PARA ELETROCALHA PERFURADA OU LISA,200X50MM.FORNECIMENTO E COLOCACAO</v>
      </c>
      <c r="C15542" s="115" t="s">
        <v>48060</v>
      </c>
      <c r="D15542" s="115" t="s">
        <v>48064</v>
      </c>
      <c r="I15542" s="115" t="s">
        <v>6</v>
      </c>
      <c r="J15542" s="115">
        <v>28.91</v>
      </c>
    </row>
    <row r="15543" spans="1:10" hidden="1">
      <c r="A15543" s="115" t="s">
        <v>15712</v>
      </c>
      <c r="B15543" s="115" t="str">
        <f t="shared" si="242"/>
        <v>CURVA VERTICAL,EXTERNA,30º,PARA ELETROCALHA PERFURADA OU LISA,200X50MM.FORNECIMENTO E COLOCACAO</v>
      </c>
      <c r="C15543" s="115" t="s">
        <v>48060</v>
      </c>
      <c r="D15543" s="115" t="s">
        <v>48064</v>
      </c>
      <c r="I15543" s="115" t="s">
        <v>6</v>
      </c>
      <c r="J15543" s="115">
        <v>26.34</v>
      </c>
    </row>
    <row r="15544" spans="1:10" hidden="1">
      <c r="A15544" s="115" t="s">
        <v>15713</v>
      </c>
      <c r="B15544" s="115" t="str">
        <f t="shared" si="242"/>
        <v>CURVA VERTICAL,EXTERNA,30º,PARA ELETROCALHA PERFURADA OU LISA,300X50MM.FORNECIMENTO E COLOCACAO</v>
      </c>
      <c r="C15544" s="115" t="s">
        <v>48060</v>
      </c>
      <c r="D15544" s="115" t="s">
        <v>48065</v>
      </c>
      <c r="I15544" s="115" t="s">
        <v>6</v>
      </c>
      <c r="J15544" s="115">
        <v>31.98</v>
      </c>
    </row>
    <row r="15545" spans="1:10" hidden="1">
      <c r="A15545" s="115" t="s">
        <v>15714</v>
      </c>
      <c r="B15545" s="115" t="str">
        <f t="shared" si="242"/>
        <v>CURVA VERTICAL,EXTERNA,30º,PARA ELETROCALHA PERFURADA OU LISA,300X50MM.FORNECIMENTO E COLOCACAO</v>
      </c>
      <c r="C15545" s="115" t="s">
        <v>48060</v>
      </c>
      <c r="D15545" s="115" t="s">
        <v>48065</v>
      </c>
      <c r="I15545" s="115" t="s">
        <v>6</v>
      </c>
      <c r="J15545" s="115">
        <v>29.41</v>
      </c>
    </row>
    <row r="15546" spans="1:10" hidden="1">
      <c r="A15546" s="115" t="s">
        <v>15715</v>
      </c>
      <c r="B15546" s="115" t="str">
        <f t="shared" si="242"/>
        <v>CURVA VERTICAL,EXTERNA,30º,PARA ELETROCALHA PERFURADA OU LISA,400X50MM.FORNECIMENTO E COLOCACAO</v>
      </c>
      <c r="C15546" s="115" t="s">
        <v>48060</v>
      </c>
      <c r="D15546" s="115" t="s">
        <v>48066</v>
      </c>
      <c r="I15546" s="115" t="s">
        <v>6</v>
      </c>
      <c r="J15546" s="115">
        <v>35.06</v>
      </c>
    </row>
    <row r="15547" spans="1:10" hidden="1">
      <c r="A15547" s="115" t="s">
        <v>15716</v>
      </c>
      <c r="B15547" s="115" t="str">
        <f t="shared" si="242"/>
        <v>CURVA VERTICAL,EXTERNA,30º,PARA ELETROCALHA PERFURADA OU LISA,400X50MM.FORNECIMENTO E COLOCACAO</v>
      </c>
      <c r="C15547" s="115" t="s">
        <v>48060</v>
      </c>
      <c r="D15547" s="115" t="s">
        <v>48066</v>
      </c>
      <c r="I15547" s="115" t="s">
        <v>6</v>
      </c>
      <c r="J15547" s="115">
        <v>32.49</v>
      </c>
    </row>
    <row r="15548" spans="1:10" hidden="1">
      <c r="A15548" s="115" t="s">
        <v>15717</v>
      </c>
      <c r="B15548" s="115" t="str">
        <f t="shared" si="242"/>
        <v>CURVA VERTICAL,EXTERNA,30º,PARA ELETROCALHA PERFURADA OU LISA,100X75MM.FORNECIMENTO E COLOCACAO</v>
      </c>
      <c r="C15548" s="115" t="s">
        <v>48060</v>
      </c>
      <c r="D15548" s="115" t="s">
        <v>48067</v>
      </c>
      <c r="I15548" s="115" t="s">
        <v>6</v>
      </c>
      <c r="J15548" s="115">
        <v>27.46</v>
      </c>
    </row>
    <row r="15549" spans="1:10" hidden="1">
      <c r="A15549" s="115" t="s">
        <v>15718</v>
      </c>
      <c r="B15549" s="115" t="str">
        <f t="shared" si="242"/>
        <v>CURVA VERTICAL,EXTERNA,30º,PARA ELETROCALHA PERFURADA OU LISA,100X75MM.FORNECIMENTO E COLOCACAO</v>
      </c>
      <c r="C15549" s="115" t="s">
        <v>48060</v>
      </c>
      <c r="D15549" s="115" t="s">
        <v>48067</v>
      </c>
      <c r="I15549" s="115" t="s">
        <v>6</v>
      </c>
      <c r="J15549" s="115">
        <v>24.89</v>
      </c>
    </row>
    <row r="15550" spans="1:10" hidden="1">
      <c r="A15550" s="115" t="s">
        <v>15719</v>
      </c>
      <c r="B15550" s="115" t="str">
        <f t="shared" si="242"/>
        <v>CURVA VERTICAL,EXTERNA,30º,PARA ELETROCALHA PERFURADA OU LISA,150X75MM.FORNECIMENTO E COLOCACAO</v>
      </c>
      <c r="C15550" s="115" t="s">
        <v>48060</v>
      </c>
      <c r="D15550" s="115" t="s">
        <v>48068</v>
      </c>
      <c r="I15550" s="115" t="s">
        <v>6</v>
      </c>
      <c r="J15550" s="115">
        <v>29.31</v>
      </c>
    </row>
    <row r="15551" spans="1:10" hidden="1">
      <c r="A15551" s="115" t="s">
        <v>15720</v>
      </c>
      <c r="B15551" s="115" t="str">
        <f t="shared" si="242"/>
        <v>CURVA VERTICAL,EXTERNA,30º,PARA ELETROCALHA PERFURADA OU LISA,150X75MM.FORNECIMENTO E COLOCACAO</v>
      </c>
      <c r="C15551" s="115" t="s">
        <v>48060</v>
      </c>
      <c r="D15551" s="115" t="s">
        <v>48068</v>
      </c>
      <c r="I15551" s="115" t="s">
        <v>6</v>
      </c>
      <c r="J15551" s="115">
        <v>26.74</v>
      </c>
    </row>
    <row r="15552" spans="1:10" hidden="1">
      <c r="A15552" s="115" t="s">
        <v>15721</v>
      </c>
      <c r="B15552" s="115" t="str">
        <f t="shared" si="242"/>
        <v>CURVA VERTICAL,EXTERNA,30º,PARA ELETROCALHA PERFURADA OU LISA,200X75MM.FORNECIMENTO E COLOCACAO</v>
      </c>
      <c r="C15552" s="115" t="s">
        <v>48060</v>
      </c>
      <c r="D15552" s="115" t="s">
        <v>48069</v>
      </c>
      <c r="I15552" s="115" t="s">
        <v>6</v>
      </c>
      <c r="J15552" s="115">
        <v>31.12</v>
      </c>
    </row>
    <row r="15553" spans="1:10" hidden="1">
      <c r="A15553" s="115" t="s">
        <v>15722</v>
      </c>
      <c r="B15553" s="115" t="str">
        <f t="shared" si="242"/>
        <v>CURVA VERTICAL,EXTERNA,30º,PARA ELETROCALHA PERFURADA OU LISA,200X75MM.FORNECIMENTO E COLOCACAO</v>
      </c>
      <c r="C15553" s="115" t="s">
        <v>48060</v>
      </c>
      <c r="D15553" s="115" t="s">
        <v>48069</v>
      </c>
      <c r="I15553" s="115" t="s">
        <v>6</v>
      </c>
      <c r="J15553" s="115">
        <v>28.55</v>
      </c>
    </row>
    <row r="15554" spans="1:10" hidden="1">
      <c r="A15554" s="115" t="s">
        <v>15723</v>
      </c>
      <c r="B15554" s="115" t="str">
        <f t="shared" si="242"/>
        <v>CURVA VERTICAL,EXTERNA,30º,PARA ELETROCALHA PERFURADA OU LISA,300X75MM.FORNECIMENTO E COLOCACAO</v>
      </c>
      <c r="C15554" s="115" t="s">
        <v>48060</v>
      </c>
      <c r="D15554" s="115" t="s">
        <v>48070</v>
      </c>
      <c r="I15554" s="115" t="s">
        <v>6</v>
      </c>
      <c r="J15554" s="115">
        <v>33.97</v>
      </c>
    </row>
    <row r="15555" spans="1:10" hidden="1">
      <c r="A15555" s="115" t="s">
        <v>15724</v>
      </c>
      <c r="B15555" s="115" t="str">
        <f t="shared" si="242"/>
        <v>CURVA VERTICAL,EXTERNA,30º,PARA ELETROCALHA PERFURADA OU LISA,300X75MM.FORNECIMENTO E COLOCACAO</v>
      </c>
      <c r="C15555" s="115" t="s">
        <v>48060</v>
      </c>
      <c r="D15555" s="115" t="s">
        <v>48070</v>
      </c>
      <c r="I15555" s="115" t="s">
        <v>6</v>
      </c>
      <c r="J15555" s="115">
        <v>31.4</v>
      </c>
    </row>
    <row r="15556" spans="1:10" hidden="1">
      <c r="A15556" s="115" t="s">
        <v>15725</v>
      </c>
      <c r="B15556" s="115" t="str">
        <f t="shared" si="242"/>
        <v>CURVA VERTICAL,EXTERNA,30º,PARA ELETROCALHA PERFURADA OU LISA,400X75MM.FORNECIMENTO E COLOCACAO</v>
      </c>
      <c r="C15556" s="115" t="s">
        <v>48060</v>
      </c>
      <c r="D15556" s="115" t="s">
        <v>48071</v>
      </c>
      <c r="I15556" s="115" t="s">
        <v>6</v>
      </c>
      <c r="J15556" s="115">
        <v>37.04</v>
      </c>
    </row>
    <row r="15557" spans="1:10" hidden="1">
      <c r="A15557" s="115" t="s">
        <v>15726</v>
      </c>
      <c r="B15557" s="115" t="str">
        <f t="shared" ref="B15557:B15620" si="243">C15557&amp;D15557&amp;E15557&amp;F15557&amp;G15557&amp;H15557</f>
        <v>CURVA VERTICAL,EXTERNA,30º,PARA ELETROCALHA PERFURADA OU LISA,400X75MM.FORNECIMENTO E COLOCACAO</v>
      </c>
      <c r="C15557" s="115" t="s">
        <v>48060</v>
      </c>
      <c r="D15557" s="115" t="s">
        <v>48071</v>
      </c>
      <c r="I15557" s="115" t="s">
        <v>6</v>
      </c>
      <c r="J15557" s="115">
        <v>34.47</v>
      </c>
    </row>
    <row r="15558" spans="1:10" hidden="1">
      <c r="A15558" s="115" t="s">
        <v>15727</v>
      </c>
      <c r="B15558" s="115" t="str">
        <f t="shared" si="243"/>
        <v>CURVA VERTICAL,EXTERNA,30º,PARA ELETROCALHA PERFURADA OU LISA,100X100MM.FORNECIMENTO E COLOCACAO</v>
      </c>
      <c r="C15558" s="115" t="s">
        <v>48060</v>
      </c>
      <c r="D15558" s="115" t="s">
        <v>48072</v>
      </c>
      <c r="I15558" s="115" t="s">
        <v>6</v>
      </c>
      <c r="J15558" s="115">
        <v>28.31</v>
      </c>
    </row>
    <row r="15559" spans="1:10" hidden="1">
      <c r="A15559" s="115" t="s">
        <v>15728</v>
      </c>
      <c r="B15559" s="115" t="str">
        <f t="shared" si="243"/>
        <v>CURVA VERTICAL,EXTERNA,30º,PARA ELETROCALHA PERFURADA OU LISA,100X100MM.FORNECIMENTO E COLOCACAO</v>
      </c>
      <c r="C15559" s="115" t="s">
        <v>48060</v>
      </c>
      <c r="D15559" s="115" t="s">
        <v>48072</v>
      </c>
      <c r="I15559" s="115" t="s">
        <v>6</v>
      </c>
      <c r="J15559" s="115">
        <v>25.74</v>
      </c>
    </row>
    <row r="15560" spans="1:10" hidden="1">
      <c r="A15560" s="115" t="s">
        <v>15729</v>
      </c>
      <c r="B15560" s="115" t="str">
        <f t="shared" si="243"/>
        <v>CURVA VERTICAL,EXTERNA,30º,PARA ELETROCALHA PERFURADA OU LISA,150X100MM.FORNECIMENTO E COLOCACAO</v>
      </c>
      <c r="C15560" s="115" t="s">
        <v>48060</v>
      </c>
      <c r="D15560" s="115" t="s">
        <v>48073</v>
      </c>
      <c r="I15560" s="115" t="s">
        <v>6</v>
      </c>
      <c r="J15560" s="115">
        <v>31.74</v>
      </c>
    </row>
    <row r="15561" spans="1:10" hidden="1">
      <c r="A15561" s="115" t="s">
        <v>15730</v>
      </c>
      <c r="B15561" s="115" t="str">
        <f t="shared" si="243"/>
        <v>CURVA VERTICAL,EXTERNA,30º,PARA ELETROCALHA PERFURADA OU LISA,150X100MM.FORNECIMENTO E COLOCACAO</v>
      </c>
      <c r="C15561" s="115" t="s">
        <v>48060</v>
      </c>
      <c r="D15561" s="115" t="s">
        <v>48073</v>
      </c>
      <c r="I15561" s="115" t="s">
        <v>6</v>
      </c>
      <c r="J15561" s="115">
        <v>29.17</v>
      </c>
    </row>
    <row r="15562" spans="1:10" hidden="1">
      <c r="A15562" s="115" t="s">
        <v>15731</v>
      </c>
      <c r="B15562" s="115" t="str">
        <f t="shared" si="243"/>
        <v>CURVA VERTICAL,EXTERNA,30º,PARA ELETROCALHA PERFURADA OU LISA,200X100MM.FORNECIMENTO E COLOCACAO</v>
      </c>
      <c r="C15562" s="115" t="s">
        <v>48060</v>
      </c>
      <c r="D15562" s="115" t="s">
        <v>48074</v>
      </c>
      <c r="I15562" s="115" t="s">
        <v>6</v>
      </c>
      <c r="J15562" s="115">
        <v>33.549999999999997</v>
      </c>
    </row>
    <row r="15563" spans="1:10" hidden="1">
      <c r="A15563" s="115" t="s">
        <v>15732</v>
      </c>
      <c r="B15563" s="115" t="str">
        <f t="shared" si="243"/>
        <v>CURVA VERTICAL,EXTERNA,30º,PARA ELETROCALHA PERFURADA OU LISA,200X100MM.FORNECIMENTO E COLOCACAO</v>
      </c>
      <c r="C15563" s="115" t="s">
        <v>48060</v>
      </c>
      <c r="D15563" s="115" t="s">
        <v>48074</v>
      </c>
      <c r="I15563" s="115" t="s">
        <v>6</v>
      </c>
      <c r="J15563" s="115">
        <v>30.98</v>
      </c>
    </row>
    <row r="15564" spans="1:10" hidden="1">
      <c r="A15564" s="115" t="s">
        <v>15733</v>
      </c>
      <c r="B15564" s="115" t="str">
        <f t="shared" si="243"/>
        <v>CURVA VERTICAL,EXTERNA,30º,PARA ELETROCALHA PERFURADA OU LISA,300X100MM.FORNECIMENTO E COLOCACAO</v>
      </c>
      <c r="C15564" s="115" t="s">
        <v>48060</v>
      </c>
      <c r="D15564" s="115" t="s">
        <v>48075</v>
      </c>
      <c r="I15564" s="115" t="s">
        <v>6</v>
      </c>
      <c r="J15564" s="115">
        <v>37.56</v>
      </c>
    </row>
    <row r="15565" spans="1:10" hidden="1">
      <c r="A15565" s="115" t="s">
        <v>15734</v>
      </c>
      <c r="B15565" s="115" t="str">
        <f t="shared" si="243"/>
        <v>CURVA VERTICAL,EXTERNA,30º,PARA ELETROCALHA PERFURADA OU LISA,300X100MM.FORNECIMENTO E COLOCACAO</v>
      </c>
      <c r="C15565" s="115" t="s">
        <v>48060</v>
      </c>
      <c r="D15565" s="115" t="s">
        <v>48075</v>
      </c>
      <c r="I15565" s="115" t="s">
        <v>6</v>
      </c>
      <c r="J15565" s="115">
        <v>34.99</v>
      </c>
    </row>
    <row r="15566" spans="1:10" hidden="1">
      <c r="A15566" s="115" t="s">
        <v>15735</v>
      </c>
      <c r="B15566" s="115" t="str">
        <f t="shared" si="243"/>
        <v>CURVA VERTICAL,EXTERNA,30º,PARA ELETROCALHA PERFURADA OU LISA,400X100MM.FORNECIMENTO E COLOCACAO</v>
      </c>
      <c r="C15566" s="115" t="s">
        <v>48060</v>
      </c>
      <c r="D15566" s="115" t="s">
        <v>48076</v>
      </c>
      <c r="I15566" s="115" t="s">
        <v>6</v>
      </c>
      <c r="J15566" s="115">
        <v>39.24</v>
      </c>
    </row>
    <row r="15567" spans="1:10" hidden="1">
      <c r="A15567" s="115" t="s">
        <v>15736</v>
      </c>
      <c r="B15567" s="115" t="str">
        <f t="shared" si="243"/>
        <v>CURVA VERTICAL,EXTERNA,30º,PARA ELETROCALHA PERFURADA OU LISA,400X100MM.FORNECIMENTO E COLOCACAO</v>
      </c>
      <c r="C15567" s="115" t="s">
        <v>48060</v>
      </c>
      <c r="D15567" s="115" t="s">
        <v>48076</v>
      </c>
      <c r="I15567" s="115" t="s">
        <v>6</v>
      </c>
      <c r="J15567" s="115">
        <v>36.67</v>
      </c>
    </row>
    <row r="15568" spans="1:10" hidden="1">
      <c r="A15568" s="115" t="s">
        <v>15737</v>
      </c>
      <c r="B15568" s="115" t="str">
        <f t="shared" si="243"/>
        <v>CURVA VERTICAL,EXTERNA,45º,PARA ELETROCALHA PERFURADA OU LISA,50X50MM.FORNECIMENTO E COLOCACAO</v>
      </c>
      <c r="C15568" s="115" t="s">
        <v>48077</v>
      </c>
      <c r="D15568" s="115" t="s">
        <v>48061</v>
      </c>
      <c r="I15568" s="115" t="s">
        <v>6</v>
      </c>
      <c r="J15568" s="115">
        <v>23.11</v>
      </c>
    </row>
    <row r="15569" spans="1:10" hidden="1">
      <c r="A15569" s="115" t="s">
        <v>15738</v>
      </c>
      <c r="B15569" s="115" t="str">
        <f t="shared" si="243"/>
        <v>CURVA VERTICAL,EXTERNA,45º,PARA ELETROCALHA PERFURADA OU LISA,50X50MM.FORNECIMENTO E COLOCACAO</v>
      </c>
      <c r="C15569" s="115" t="s">
        <v>48077</v>
      </c>
      <c r="D15569" s="115" t="s">
        <v>48061</v>
      </c>
      <c r="I15569" s="115" t="s">
        <v>6</v>
      </c>
      <c r="J15569" s="115">
        <v>20.54</v>
      </c>
    </row>
    <row r="15570" spans="1:10" hidden="1">
      <c r="A15570" s="115" t="s">
        <v>15739</v>
      </c>
      <c r="B15570" s="115" t="str">
        <f t="shared" si="243"/>
        <v>CURVA VERTICAL,EXTERNA,45º,PARA ELETROCALHA PERFURADA OU LISA,100X50MM.FORNECIMENTO E COLOCACAO</v>
      </c>
      <c r="C15570" s="115" t="s">
        <v>48077</v>
      </c>
      <c r="D15570" s="115" t="s">
        <v>48062</v>
      </c>
      <c r="I15570" s="115" t="s">
        <v>6</v>
      </c>
      <c r="J15570" s="115">
        <v>24.47</v>
      </c>
    </row>
    <row r="15571" spans="1:10" hidden="1">
      <c r="A15571" s="115" t="s">
        <v>15740</v>
      </c>
      <c r="B15571" s="115" t="str">
        <f t="shared" si="243"/>
        <v>CURVA VERTICAL,EXTERNA,45º,PARA ELETROCALHA PERFURADA OU LISA,100X50MM.FORNECIMENTO E COLOCACAO</v>
      </c>
      <c r="C15571" s="115" t="s">
        <v>48077</v>
      </c>
      <c r="D15571" s="115" t="s">
        <v>48062</v>
      </c>
      <c r="I15571" s="115" t="s">
        <v>6</v>
      </c>
      <c r="J15571" s="115">
        <v>21.9</v>
      </c>
    </row>
    <row r="15572" spans="1:10" hidden="1">
      <c r="A15572" s="115" t="s">
        <v>15741</v>
      </c>
      <c r="B15572" s="115" t="str">
        <f t="shared" si="243"/>
        <v>CURVA VERTICAL,EXTERNA,45º,PARA ELETROCALHA PERFURADA OU LISA,150X50MM.FORNECIMENTO E COLOCACAO</v>
      </c>
      <c r="C15572" s="115" t="s">
        <v>48077</v>
      </c>
      <c r="D15572" s="115" t="s">
        <v>48063</v>
      </c>
      <c r="I15572" s="115" t="s">
        <v>6</v>
      </c>
      <c r="J15572" s="115">
        <v>26.99</v>
      </c>
    </row>
    <row r="15573" spans="1:10" hidden="1">
      <c r="A15573" s="115" t="s">
        <v>15742</v>
      </c>
      <c r="B15573" s="115" t="str">
        <f t="shared" si="243"/>
        <v>CURVA VERTICAL,EXTERNA,45º,PARA ELETROCALHA PERFURADA OU LISA,150X50MM.FORNECIMENTO E COLOCACAO</v>
      </c>
      <c r="C15573" s="115" t="s">
        <v>48077</v>
      </c>
      <c r="D15573" s="115" t="s">
        <v>48063</v>
      </c>
      <c r="I15573" s="115" t="s">
        <v>6</v>
      </c>
      <c r="J15573" s="115">
        <v>24.42</v>
      </c>
    </row>
    <row r="15574" spans="1:10" hidden="1">
      <c r="A15574" s="115" t="s">
        <v>15743</v>
      </c>
      <c r="B15574" s="115" t="str">
        <f t="shared" si="243"/>
        <v>CURVA VERTICAL,EXTERNA,45º,PARA ELETROCALHA PERFURADA OU LISA,200X50MM.FORNECIMENTO E COLOCACAO</v>
      </c>
      <c r="C15574" s="115" t="s">
        <v>48077</v>
      </c>
      <c r="D15574" s="115" t="s">
        <v>48064</v>
      </c>
      <c r="I15574" s="115" t="s">
        <v>6</v>
      </c>
      <c r="J15574" s="115">
        <v>28.52</v>
      </c>
    </row>
    <row r="15575" spans="1:10" hidden="1">
      <c r="A15575" s="115" t="s">
        <v>15744</v>
      </c>
      <c r="B15575" s="115" t="str">
        <f t="shared" si="243"/>
        <v>CURVA VERTICAL,EXTERNA,45º,PARA ELETROCALHA PERFURADA OU LISA,200X50MM.FORNECIMENTO E COLOCACAO</v>
      </c>
      <c r="C15575" s="115" t="s">
        <v>48077</v>
      </c>
      <c r="D15575" s="115" t="s">
        <v>48064</v>
      </c>
      <c r="I15575" s="115" t="s">
        <v>6</v>
      </c>
      <c r="J15575" s="115">
        <v>25.95</v>
      </c>
    </row>
    <row r="15576" spans="1:10" hidden="1">
      <c r="A15576" s="115" t="s">
        <v>15745</v>
      </c>
      <c r="B15576" s="115" t="str">
        <f t="shared" si="243"/>
        <v>CURVA VERTICAL,EXTERNA,45º,PARA ELETROCALHA PERFURADA OU LISA,300X50MM.FORNECIMENTO E COLOCACAO</v>
      </c>
      <c r="C15576" s="115" t="s">
        <v>48077</v>
      </c>
      <c r="D15576" s="115" t="s">
        <v>48065</v>
      </c>
      <c r="I15576" s="115" t="s">
        <v>6</v>
      </c>
      <c r="J15576" s="115">
        <v>31.46</v>
      </c>
    </row>
    <row r="15577" spans="1:10" hidden="1">
      <c r="A15577" s="115" t="s">
        <v>15746</v>
      </c>
      <c r="B15577" s="115" t="str">
        <f t="shared" si="243"/>
        <v>CURVA VERTICAL,EXTERNA,45º,PARA ELETROCALHA PERFURADA OU LISA,300X50MM.FORNECIMENTO E COLOCACAO</v>
      </c>
      <c r="C15577" s="115" t="s">
        <v>48077</v>
      </c>
      <c r="D15577" s="115" t="s">
        <v>48065</v>
      </c>
      <c r="I15577" s="115" t="s">
        <v>6</v>
      </c>
      <c r="J15577" s="115">
        <v>28.89</v>
      </c>
    </row>
    <row r="15578" spans="1:10" hidden="1">
      <c r="A15578" s="115" t="s">
        <v>15747</v>
      </c>
      <c r="B15578" s="115" t="str">
        <f t="shared" si="243"/>
        <v>CURVA VERTICAL,EXTERNA,45º,PARA ELETROCALHA PERFURADA OU LISA,400X50MM.FORNECIMENTO E COLOCACAO</v>
      </c>
      <c r="C15578" s="115" t="s">
        <v>48077</v>
      </c>
      <c r="D15578" s="115" t="s">
        <v>48066</v>
      </c>
      <c r="I15578" s="115" t="s">
        <v>6</v>
      </c>
      <c r="J15578" s="115">
        <v>34.409999999999997</v>
      </c>
    </row>
    <row r="15579" spans="1:10" hidden="1">
      <c r="A15579" s="115" t="s">
        <v>15748</v>
      </c>
      <c r="B15579" s="115" t="str">
        <f t="shared" si="243"/>
        <v>CURVA VERTICAL,EXTERNA,45º,PARA ELETROCALHA PERFURADA OU LISA,400X50MM.FORNECIMENTO E COLOCACAO</v>
      </c>
      <c r="C15579" s="115" t="s">
        <v>48077</v>
      </c>
      <c r="D15579" s="115" t="s">
        <v>48066</v>
      </c>
      <c r="I15579" s="115" t="s">
        <v>6</v>
      </c>
      <c r="J15579" s="115">
        <v>31.84</v>
      </c>
    </row>
    <row r="15580" spans="1:10" hidden="1">
      <c r="A15580" s="115" t="s">
        <v>15749</v>
      </c>
      <c r="B15580" s="115" t="str">
        <f t="shared" si="243"/>
        <v>CURVA VERTICAL,EXTERNA,45º,PARA ELETROCALHA PERFURADA OU LISA,100X75MM.FORNECIMENTO E COLOCACAO</v>
      </c>
      <c r="C15580" s="115" t="s">
        <v>48077</v>
      </c>
      <c r="D15580" s="115" t="s">
        <v>48067</v>
      </c>
      <c r="I15580" s="115" t="s">
        <v>6</v>
      </c>
      <c r="J15580" s="115">
        <v>27.46</v>
      </c>
    </row>
    <row r="15581" spans="1:10" hidden="1">
      <c r="A15581" s="115" t="s">
        <v>15750</v>
      </c>
      <c r="B15581" s="115" t="str">
        <f t="shared" si="243"/>
        <v>CURVA VERTICAL,EXTERNA,45º,PARA ELETROCALHA PERFURADA OU LISA,100X75MM.FORNECIMENTO E COLOCACAO</v>
      </c>
      <c r="C15581" s="115" t="s">
        <v>48077</v>
      </c>
      <c r="D15581" s="115" t="s">
        <v>48067</v>
      </c>
      <c r="I15581" s="115" t="s">
        <v>6</v>
      </c>
      <c r="J15581" s="115">
        <v>24.89</v>
      </c>
    </row>
    <row r="15582" spans="1:10" hidden="1">
      <c r="A15582" s="115" t="s">
        <v>15751</v>
      </c>
      <c r="B15582" s="115" t="str">
        <f t="shared" si="243"/>
        <v>CURVA VERTICAL,EXTERNA,45º,PARA ELETROCALHA PERFURADA OU LISA,150X75MM.FORNECIMENTO E COLOCACAO</v>
      </c>
      <c r="C15582" s="115" t="s">
        <v>48077</v>
      </c>
      <c r="D15582" s="115" t="s">
        <v>48068</v>
      </c>
      <c r="I15582" s="115" t="s">
        <v>6</v>
      </c>
      <c r="J15582" s="115">
        <v>29.31</v>
      </c>
    </row>
    <row r="15583" spans="1:10" hidden="1">
      <c r="A15583" s="115" t="s">
        <v>15752</v>
      </c>
      <c r="B15583" s="115" t="str">
        <f t="shared" si="243"/>
        <v>CURVA VERTICAL,EXTERNA,45º,PARA ELETROCALHA PERFURADA OU LISA,150X75MM.FORNECIMENTO E COLOCACAO</v>
      </c>
      <c r="C15583" s="115" t="s">
        <v>48077</v>
      </c>
      <c r="D15583" s="115" t="s">
        <v>48068</v>
      </c>
      <c r="I15583" s="115" t="s">
        <v>6</v>
      </c>
      <c r="J15583" s="115">
        <v>26.74</v>
      </c>
    </row>
    <row r="15584" spans="1:10" hidden="1">
      <c r="A15584" s="115" t="s">
        <v>15753</v>
      </c>
      <c r="B15584" s="115" t="str">
        <f t="shared" si="243"/>
        <v>CURVA VERTICAL,EXTERNA,45º,PARA ELETROCALHA PERFURADA OU LISA,200X75MM.FORNECIMENTO E COLOCACAO</v>
      </c>
      <c r="C15584" s="115" t="s">
        <v>48077</v>
      </c>
      <c r="D15584" s="115" t="s">
        <v>48069</v>
      </c>
      <c r="I15584" s="115" t="s">
        <v>6</v>
      </c>
      <c r="J15584" s="115">
        <v>31.12</v>
      </c>
    </row>
    <row r="15585" spans="1:10" hidden="1">
      <c r="A15585" s="115" t="s">
        <v>15754</v>
      </c>
      <c r="B15585" s="115" t="str">
        <f t="shared" si="243"/>
        <v>CURVA VERTICAL,EXTERNA,45º,PARA ELETROCALHA PERFURADA OU LISA,200X75MM.FORNECIMENTO E COLOCACAO</v>
      </c>
      <c r="C15585" s="115" t="s">
        <v>48077</v>
      </c>
      <c r="D15585" s="115" t="s">
        <v>48069</v>
      </c>
      <c r="I15585" s="115" t="s">
        <v>6</v>
      </c>
      <c r="J15585" s="115">
        <v>28.55</v>
      </c>
    </row>
    <row r="15586" spans="1:10" hidden="1">
      <c r="A15586" s="115" t="s">
        <v>15755</v>
      </c>
      <c r="B15586" s="115" t="str">
        <f t="shared" si="243"/>
        <v>CURVA VERTICAL,EXTERNA,45º,PARA ELETROCALHA PERFURADA OU LISA,300X75MM.FORNECIMENTO E COLOCACAO</v>
      </c>
      <c r="C15586" s="115" t="s">
        <v>48077</v>
      </c>
      <c r="D15586" s="115" t="s">
        <v>48070</v>
      </c>
      <c r="I15586" s="115" t="s">
        <v>6</v>
      </c>
      <c r="J15586" s="115">
        <v>33.97</v>
      </c>
    </row>
    <row r="15587" spans="1:10" hidden="1">
      <c r="A15587" s="115" t="s">
        <v>15756</v>
      </c>
      <c r="B15587" s="115" t="str">
        <f t="shared" si="243"/>
        <v>CURVA VERTICAL,EXTERNA,45º,PARA ELETROCALHA PERFURADA OU LISA,300X75MM.FORNECIMENTO E COLOCACAO</v>
      </c>
      <c r="C15587" s="115" t="s">
        <v>48077</v>
      </c>
      <c r="D15587" s="115" t="s">
        <v>48070</v>
      </c>
      <c r="I15587" s="115" t="s">
        <v>6</v>
      </c>
      <c r="J15587" s="115">
        <v>31.4</v>
      </c>
    </row>
    <row r="15588" spans="1:10" hidden="1">
      <c r="A15588" s="115" t="s">
        <v>15757</v>
      </c>
      <c r="B15588" s="115" t="str">
        <f t="shared" si="243"/>
        <v>CURVA VERTICAL,EXTERNA,45º,PARA ELETROCALHA PERFURADA OU LISA,400X75MM.FORNECIMENTO E COLOCACAO</v>
      </c>
      <c r="C15588" s="115" t="s">
        <v>48077</v>
      </c>
      <c r="D15588" s="115" t="s">
        <v>48071</v>
      </c>
      <c r="I15588" s="115" t="s">
        <v>6</v>
      </c>
      <c r="J15588" s="115">
        <v>37.04</v>
      </c>
    </row>
    <row r="15589" spans="1:10" hidden="1">
      <c r="A15589" s="115" t="s">
        <v>15758</v>
      </c>
      <c r="B15589" s="115" t="str">
        <f t="shared" si="243"/>
        <v>CURVA VERTICAL,EXTERNA,45º,PARA ELETROCALHA PERFURADA OU LISA,400X75MM.FORNECIMENTO E COLOCACAO</v>
      </c>
      <c r="C15589" s="115" t="s">
        <v>48077</v>
      </c>
      <c r="D15589" s="115" t="s">
        <v>48071</v>
      </c>
      <c r="I15589" s="115" t="s">
        <v>6</v>
      </c>
      <c r="J15589" s="115">
        <v>34.47</v>
      </c>
    </row>
    <row r="15590" spans="1:10" hidden="1">
      <c r="A15590" s="115" t="s">
        <v>15759</v>
      </c>
      <c r="B15590" s="115" t="str">
        <f t="shared" si="243"/>
        <v>CURVA VERTICAL,EXTERNA,45º,PARA ELETROCALHA PERFURADA OU LISA,100X100MM.FORNECIMENTO E COLOCACAO</v>
      </c>
      <c r="C15590" s="115" t="s">
        <v>48077</v>
      </c>
      <c r="D15590" s="115" t="s">
        <v>48072</v>
      </c>
      <c r="I15590" s="115" t="s">
        <v>6</v>
      </c>
      <c r="J15590" s="115">
        <v>27.94</v>
      </c>
    </row>
    <row r="15591" spans="1:10" hidden="1">
      <c r="A15591" s="115" t="s">
        <v>15760</v>
      </c>
      <c r="B15591" s="115" t="str">
        <f t="shared" si="243"/>
        <v>CURVA VERTICAL,EXTERNA,45º,PARA ELETROCALHA PERFURADA OU LISA,100X100MM.FORNECIMENTO E COLOCACAO</v>
      </c>
      <c r="C15591" s="115" t="s">
        <v>48077</v>
      </c>
      <c r="D15591" s="115" t="s">
        <v>48072</v>
      </c>
      <c r="I15591" s="115" t="s">
        <v>6</v>
      </c>
      <c r="J15591" s="115">
        <v>25.37</v>
      </c>
    </row>
    <row r="15592" spans="1:10" hidden="1">
      <c r="A15592" s="115" t="s">
        <v>15761</v>
      </c>
      <c r="B15592" s="115" t="str">
        <f t="shared" si="243"/>
        <v>CURVA VERTICAL,EXTERNA,45º,PARA ELETROCALHA PERFURADA OU LISA,150X100MM.FORNECIMENTO E COLOCACAO</v>
      </c>
      <c r="C15592" s="115" t="s">
        <v>48077</v>
      </c>
      <c r="D15592" s="115" t="s">
        <v>48073</v>
      </c>
      <c r="I15592" s="115" t="s">
        <v>6</v>
      </c>
      <c r="J15592" s="115">
        <v>31.23</v>
      </c>
    </row>
    <row r="15593" spans="1:10" hidden="1">
      <c r="A15593" s="115" t="s">
        <v>15762</v>
      </c>
      <c r="B15593" s="115" t="str">
        <f t="shared" si="243"/>
        <v>CURVA VERTICAL,EXTERNA,45º,PARA ELETROCALHA PERFURADA OU LISA,150X100MM.FORNECIMENTO E COLOCACAO</v>
      </c>
      <c r="C15593" s="115" t="s">
        <v>48077</v>
      </c>
      <c r="D15593" s="115" t="s">
        <v>48073</v>
      </c>
      <c r="I15593" s="115" t="s">
        <v>6</v>
      </c>
      <c r="J15593" s="115">
        <v>28.66</v>
      </c>
    </row>
    <row r="15594" spans="1:10" hidden="1">
      <c r="A15594" s="115" t="s">
        <v>15763</v>
      </c>
      <c r="B15594" s="115" t="str">
        <f t="shared" si="243"/>
        <v>CURVA VERTICAL,EXTERNA,45º,PARA ELETROCALHA PERFURADA OU LISA,200X100MM.FORNECIMENTO E COLOCACAO</v>
      </c>
      <c r="C15594" s="115" t="s">
        <v>48077</v>
      </c>
      <c r="D15594" s="115" t="s">
        <v>48074</v>
      </c>
      <c r="I15594" s="115" t="s">
        <v>6</v>
      </c>
      <c r="J15594" s="115">
        <v>32.97</v>
      </c>
    </row>
    <row r="15595" spans="1:10" hidden="1">
      <c r="A15595" s="115" t="s">
        <v>15764</v>
      </c>
      <c r="B15595" s="115" t="str">
        <f t="shared" si="243"/>
        <v>CURVA VERTICAL,EXTERNA,45º,PARA ELETROCALHA PERFURADA OU LISA,200X100MM.FORNECIMENTO E COLOCACAO</v>
      </c>
      <c r="C15595" s="115" t="s">
        <v>48077</v>
      </c>
      <c r="D15595" s="115" t="s">
        <v>48074</v>
      </c>
      <c r="I15595" s="115" t="s">
        <v>6</v>
      </c>
      <c r="J15595" s="115">
        <v>30.4</v>
      </c>
    </row>
    <row r="15596" spans="1:10" hidden="1">
      <c r="A15596" s="115" t="s">
        <v>15765</v>
      </c>
      <c r="B15596" s="115" t="str">
        <f t="shared" si="243"/>
        <v>CURVA VERTICAL,EXTERNA,45º,PARA ELETROCALHA PERFURADA OU LISA,300X100MM.FORNECIMENTO E COLOCACAO</v>
      </c>
      <c r="C15596" s="115" t="s">
        <v>48077</v>
      </c>
      <c r="D15596" s="115" t="s">
        <v>48075</v>
      </c>
      <c r="I15596" s="115" t="s">
        <v>6</v>
      </c>
      <c r="J15596" s="115">
        <v>36.81</v>
      </c>
    </row>
    <row r="15597" spans="1:10" hidden="1">
      <c r="A15597" s="115" t="s">
        <v>15766</v>
      </c>
      <c r="B15597" s="115" t="str">
        <f t="shared" si="243"/>
        <v>CURVA VERTICAL,EXTERNA,45º,PARA ELETROCALHA PERFURADA OU LISA,300X100MM.FORNECIMENTO E COLOCACAO</v>
      </c>
      <c r="C15597" s="115" t="s">
        <v>48077</v>
      </c>
      <c r="D15597" s="115" t="s">
        <v>48075</v>
      </c>
      <c r="I15597" s="115" t="s">
        <v>6</v>
      </c>
      <c r="J15597" s="115">
        <v>34.24</v>
      </c>
    </row>
    <row r="15598" spans="1:10" hidden="1">
      <c r="A15598" s="115" t="s">
        <v>15767</v>
      </c>
      <c r="B15598" s="115" t="str">
        <f t="shared" si="243"/>
        <v>CURVA VERTICAL,EXTERNA,45º,PARA ELETROCALHA PERFURADA OU LISA,400X100MM.FORNECIMENTO E COLOCACAO</v>
      </c>
      <c r="C15598" s="115" t="s">
        <v>48077</v>
      </c>
      <c r="D15598" s="115" t="s">
        <v>48076</v>
      </c>
      <c r="I15598" s="115" t="s">
        <v>6</v>
      </c>
      <c r="J15598" s="115">
        <v>38.42</v>
      </c>
    </row>
    <row r="15599" spans="1:10" hidden="1">
      <c r="A15599" s="115" t="s">
        <v>15768</v>
      </c>
      <c r="B15599" s="115" t="str">
        <f t="shared" si="243"/>
        <v>CURVA VERTICAL,EXTERNA,45º,PARA ELETROCALHA PERFURADA OU LISA,400X100MM.FORNECIMENTO E COLOCACAO</v>
      </c>
      <c r="C15599" s="115" t="s">
        <v>48077</v>
      </c>
      <c r="D15599" s="115" t="s">
        <v>48076</v>
      </c>
      <c r="I15599" s="115" t="s">
        <v>6</v>
      </c>
      <c r="J15599" s="115">
        <v>35.85</v>
      </c>
    </row>
    <row r="15600" spans="1:10" hidden="1">
      <c r="A15600" s="115" t="s">
        <v>15769</v>
      </c>
      <c r="B15600" s="115" t="str">
        <f t="shared" si="243"/>
        <v>CURVA VERTICAL,EXTERNA,90º,PARA ELETROCALHA PERFURADA OU LISA,50X50MM.FORNECIMENTO E COLOCACAO</v>
      </c>
      <c r="C15600" s="115" t="s">
        <v>48078</v>
      </c>
      <c r="D15600" s="115" t="s">
        <v>48061</v>
      </c>
      <c r="I15600" s="115" t="s">
        <v>6</v>
      </c>
      <c r="J15600" s="115">
        <v>28.23</v>
      </c>
    </row>
    <row r="15601" spans="1:10" hidden="1">
      <c r="A15601" s="115" t="s">
        <v>15770</v>
      </c>
      <c r="B15601" s="115" t="str">
        <f t="shared" si="243"/>
        <v>CURVA VERTICAL,EXTERNA,90º,PARA ELETROCALHA PERFURADA OU LISA,50X50MM.FORNECIMENTO E COLOCACAO</v>
      </c>
      <c r="C15601" s="115" t="s">
        <v>48078</v>
      </c>
      <c r="D15601" s="115" t="s">
        <v>48061</v>
      </c>
      <c r="I15601" s="115" t="s">
        <v>6</v>
      </c>
      <c r="J15601" s="115">
        <v>25.66</v>
      </c>
    </row>
    <row r="15602" spans="1:10" hidden="1">
      <c r="A15602" s="115" t="s">
        <v>15771</v>
      </c>
      <c r="B15602" s="115" t="str">
        <f t="shared" si="243"/>
        <v>CURVA VERTICAL,EXTERNA,90º,PARA ELETROCALHA PERFURADA OU LISA,100X50MM.FORNECIMENTO E COLOCACAO</v>
      </c>
      <c r="C15602" s="115" t="s">
        <v>48078</v>
      </c>
      <c r="D15602" s="115" t="s">
        <v>48062</v>
      </c>
      <c r="I15602" s="115" t="s">
        <v>6</v>
      </c>
      <c r="J15602" s="115">
        <v>31.02</v>
      </c>
    </row>
    <row r="15603" spans="1:10" hidden="1">
      <c r="A15603" s="115" t="s">
        <v>15772</v>
      </c>
      <c r="B15603" s="115" t="str">
        <f t="shared" si="243"/>
        <v>CURVA VERTICAL,EXTERNA,90º,PARA ELETROCALHA PERFURADA OU LISA,100X50MM.FORNECIMENTO E COLOCACAO</v>
      </c>
      <c r="C15603" s="115" t="s">
        <v>48078</v>
      </c>
      <c r="D15603" s="115" t="s">
        <v>48062</v>
      </c>
      <c r="I15603" s="115" t="s">
        <v>6</v>
      </c>
      <c r="J15603" s="115">
        <v>28.45</v>
      </c>
    </row>
    <row r="15604" spans="1:10" hidden="1">
      <c r="A15604" s="115" t="s">
        <v>15773</v>
      </c>
      <c r="B15604" s="115" t="str">
        <f t="shared" si="243"/>
        <v>CURVA VERTICAL,EXTERNA,90º,PARA ELETROCALHA PERFURADA OU LISA,150X50MM.FORNECIMENTO E COLOCACAO</v>
      </c>
      <c r="C15604" s="115" t="s">
        <v>48078</v>
      </c>
      <c r="D15604" s="115" t="s">
        <v>48063</v>
      </c>
      <c r="I15604" s="115" t="s">
        <v>6</v>
      </c>
      <c r="J15604" s="115">
        <v>32.770000000000003</v>
      </c>
    </row>
    <row r="15605" spans="1:10" hidden="1">
      <c r="A15605" s="115" t="s">
        <v>15774</v>
      </c>
      <c r="B15605" s="115" t="str">
        <f t="shared" si="243"/>
        <v>CURVA VERTICAL,EXTERNA,90º,PARA ELETROCALHA PERFURADA OU LISA,150X50MM.FORNECIMENTO E COLOCACAO</v>
      </c>
      <c r="C15605" s="115" t="s">
        <v>48078</v>
      </c>
      <c r="D15605" s="115" t="s">
        <v>48063</v>
      </c>
      <c r="I15605" s="115" t="s">
        <v>6</v>
      </c>
      <c r="J15605" s="115">
        <v>30.2</v>
      </c>
    </row>
    <row r="15606" spans="1:10" hidden="1">
      <c r="A15606" s="115" t="s">
        <v>15775</v>
      </c>
      <c r="B15606" s="115" t="str">
        <f t="shared" si="243"/>
        <v>CURVA VERTICAL,EXTERNA,90º,PARA ELETROCALHA PERFURADA OU LISA,200X50MM.FORNECIMENTO E COLOCACAO</v>
      </c>
      <c r="C15606" s="115" t="s">
        <v>48078</v>
      </c>
      <c r="D15606" s="115" t="s">
        <v>48064</v>
      </c>
      <c r="I15606" s="115" t="s">
        <v>6</v>
      </c>
      <c r="J15606" s="115">
        <v>35.1</v>
      </c>
    </row>
    <row r="15607" spans="1:10" hidden="1">
      <c r="A15607" s="115" t="s">
        <v>15776</v>
      </c>
      <c r="B15607" s="115" t="str">
        <f t="shared" si="243"/>
        <v>CURVA VERTICAL,EXTERNA,90º,PARA ELETROCALHA PERFURADA OU LISA,200X50MM.FORNECIMENTO E COLOCACAO</v>
      </c>
      <c r="C15607" s="115" t="s">
        <v>48078</v>
      </c>
      <c r="D15607" s="115" t="s">
        <v>48064</v>
      </c>
      <c r="I15607" s="115" t="s">
        <v>6</v>
      </c>
      <c r="J15607" s="115">
        <v>32.53</v>
      </c>
    </row>
    <row r="15608" spans="1:10" hidden="1">
      <c r="A15608" s="115" t="s">
        <v>15777</v>
      </c>
      <c r="B15608" s="115" t="str">
        <f t="shared" si="243"/>
        <v>CURVA VERTICAL,EXTERNA,90º,PARA ELETROCALHA PERFURADA OU LISA,300X50MM.FORNECIMENTO E COLOCACAO</v>
      </c>
      <c r="C15608" s="115" t="s">
        <v>48078</v>
      </c>
      <c r="D15608" s="115" t="s">
        <v>48065</v>
      </c>
      <c r="I15608" s="115" t="s">
        <v>6</v>
      </c>
      <c r="J15608" s="115">
        <v>48.65</v>
      </c>
    </row>
    <row r="15609" spans="1:10" hidden="1">
      <c r="A15609" s="115" t="s">
        <v>15778</v>
      </c>
      <c r="B15609" s="115" t="str">
        <f t="shared" si="243"/>
        <v>CURVA VERTICAL,EXTERNA,90º,PARA ELETROCALHA PERFURADA OU LISA,300X50MM.FORNECIMENTO E COLOCACAO</v>
      </c>
      <c r="C15609" s="115" t="s">
        <v>48078</v>
      </c>
      <c r="D15609" s="115" t="s">
        <v>48065</v>
      </c>
      <c r="I15609" s="115" t="s">
        <v>6</v>
      </c>
      <c r="J15609" s="115">
        <v>46.08</v>
      </c>
    </row>
    <row r="15610" spans="1:10" hidden="1">
      <c r="A15610" s="115" t="s">
        <v>15779</v>
      </c>
      <c r="B15610" s="115" t="str">
        <f t="shared" si="243"/>
        <v>CURVA VERTICAL,EXTERNA,90º,PARA ELETROCALHA PERFURADA OU LISA,400X50MM.FORNECIMENTO E COLOCACAO</v>
      </c>
      <c r="C15610" s="115" t="s">
        <v>48078</v>
      </c>
      <c r="D15610" s="115" t="s">
        <v>48066</v>
      </c>
      <c r="I15610" s="115" t="s">
        <v>6</v>
      </c>
      <c r="J15610" s="115">
        <v>51.58</v>
      </c>
    </row>
    <row r="15611" spans="1:10" hidden="1">
      <c r="A15611" s="115" t="s">
        <v>15780</v>
      </c>
      <c r="B15611" s="115" t="str">
        <f t="shared" si="243"/>
        <v>CURVA VERTICAL,EXTERNA,90º,PARA ELETROCALHA PERFURADA OU LISA,400X50MM.FORNECIMENTO E COLOCACAO</v>
      </c>
      <c r="C15611" s="115" t="s">
        <v>48078</v>
      </c>
      <c r="D15611" s="115" t="s">
        <v>48066</v>
      </c>
      <c r="I15611" s="115" t="s">
        <v>6</v>
      </c>
      <c r="J15611" s="115">
        <v>49.01</v>
      </c>
    </row>
    <row r="15612" spans="1:10" hidden="1">
      <c r="A15612" s="115" t="s">
        <v>15781</v>
      </c>
      <c r="B15612" s="115" t="str">
        <f t="shared" si="243"/>
        <v>CURVA VERTICAL,EXTERNA,90º,PARA ELETROCALHA PERFURADA OU LISA,100X75MM.FORNECIMENTO E COLOCACAO</v>
      </c>
      <c r="C15612" s="115" t="s">
        <v>48078</v>
      </c>
      <c r="D15612" s="115" t="s">
        <v>48067</v>
      </c>
      <c r="I15612" s="115" t="s">
        <v>6</v>
      </c>
      <c r="J15612" s="115">
        <v>33.21</v>
      </c>
    </row>
    <row r="15613" spans="1:10" hidden="1">
      <c r="A15613" s="115" t="s">
        <v>15782</v>
      </c>
      <c r="B15613" s="115" t="str">
        <f t="shared" si="243"/>
        <v>CURVA VERTICAL,EXTERNA,90º,PARA ELETROCALHA PERFURADA OU LISA,100X75MM.FORNECIMENTO E COLOCACAO</v>
      </c>
      <c r="C15613" s="115" t="s">
        <v>48078</v>
      </c>
      <c r="D15613" s="115" t="s">
        <v>48067</v>
      </c>
      <c r="I15613" s="115" t="s">
        <v>6</v>
      </c>
      <c r="J15613" s="115">
        <v>30.64</v>
      </c>
    </row>
    <row r="15614" spans="1:10" hidden="1">
      <c r="A15614" s="115" t="s">
        <v>15783</v>
      </c>
      <c r="B15614" s="115" t="str">
        <f t="shared" si="243"/>
        <v>CURVA VERTICAL,EXTERNA,90º,PARA ELETROCALHA PERFURADA OU LISA,150X75MM.FORNECIMENTO E COLOCACAO</v>
      </c>
      <c r="C15614" s="115" t="s">
        <v>48078</v>
      </c>
      <c r="D15614" s="115" t="s">
        <v>48068</v>
      </c>
      <c r="I15614" s="115" t="s">
        <v>6</v>
      </c>
      <c r="J15614" s="115">
        <v>37.58</v>
      </c>
    </row>
    <row r="15615" spans="1:10" hidden="1">
      <c r="A15615" s="115" t="s">
        <v>15784</v>
      </c>
      <c r="B15615" s="115" t="str">
        <f t="shared" si="243"/>
        <v>CURVA VERTICAL,EXTERNA,90º,PARA ELETROCALHA PERFURADA OU LISA,150X75MM.FORNECIMENTO E COLOCACAO</v>
      </c>
      <c r="C15615" s="115" t="s">
        <v>48078</v>
      </c>
      <c r="D15615" s="115" t="s">
        <v>48068</v>
      </c>
      <c r="I15615" s="115" t="s">
        <v>6</v>
      </c>
      <c r="J15615" s="115">
        <v>35.01</v>
      </c>
    </row>
    <row r="15616" spans="1:10" hidden="1">
      <c r="A15616" s="115" t="s">
        <v>15785</v>
      </c>
      <c r="B15616" s="115" t="str">
        <f t="shared" si="243"/>
        <v>CURVA VERTICAL,EXTERNA,90º,PARA ELETROCALHA PERFURADA OU LISA,200X75MM.FORNECIMENTO E COLOCACAO</v>
      </c>
      <c r="C15616" s="115" t="s">
        <v>48078</v>
      </c>
      <c r="D15616" s="115" t="s">
        <v>48069</v>
      </c>
      <c r="I15616" s="115" t="s">
        <v>6</v>
      </c>
      <c r="J15616" s="115">
        <v>40.01</v>
      </c>
    </row>
    <row r="15617" spans="1:10" hidden="1">
      <c r="A15617" s="115" t="s">
        <v>15786</v>
      </c>
      <c r="B15617" s="115" t="str">
        <f t="shared" si="243"/>
        <v>CURVA VERTICAL,EXTERNA,90º,PARA ELETROCALHA PERFURADA OU LISA,200X75MM.FORNECIMENTO E COLOCACAO</v>
      </c>
      <c r="C15617" s="115" t="s">
        <v>48078</v>
      </c>
      <c r="D15617" s="115" t="s">
        <v>48069</v>
      </c>
      <c r="I15617" s="115" t="s">
        <v>6</v>
      </c>
      <c r="J15617" s="115">
        <v>37.44</v>
      </c>
    </row>
    <row r="15618" spans="1:10" hidden="1">
      <c r="A15618" s="115" t="s">
        <v>15787</v>
      </c>
      <c r="B15618" s="115" t="str">
        <f t="shared" si="243"/>
        <v>CURVA VERTICAL,EXTERNA,90º,PARA ELETROCALHA PERFURADA OU LISA,300X75MM.FORNECIMENTO E COLOCACAO</v>
      </c>
      <c r="C15618" s="115" t="s">
        <v>48078</v>
      </c>
      <c r="D15618" s="115" t="s">
        <v>48070</v>
      </c>
      <c r="I15618" s="115" t="s">
        <v>6</v>
      </c>
      <c r="J15618" s="115">
        <v>54.4</v>
      </c>
    </row>
    <row r="15619" spans="1:10" hidden="1">
      <c r="A15619" s="115" t="s">
        <v>15788</v>
      </c>
      <c r="B15619" s="115" t="str">
        <f t="shared" si="243"/>
        <v>CURVA VERTICAL,EXTERNA,90º,PARA ELETROCALHA PERFURADA OU LISA,300X75MM.FORNECIMENTO E COLOCACAO</v>
      </c>
      <c r="C15619" s="115" t="s">
        <v>48078</v>
      </c>
      <c r="D15619" s="115" t="s">
        <v>48070</v>
      </c>
      <c r="I15619" s="115" t="s">
        <v>6</v>
      </c>
      <c r="J15619" s="115">
        <v>51.83</v>
      </c>
    </row>
    <row r="15620" spans="1:10" hidden="1">
      <c r="A15620" s="115" t="s">
        <v>15789</v>
      </c>
      <c r="B15620" s="115" t="str">
        <f t="shared" si="243"/>
        <v>CURVA VERTICAL,EXTERNA,90º,PARA ELETROCALHA PERFURADA OU LISA,400X75MM.FORNECIMENTO E COLOCACAO</v>
      </c>
      <c r="C15620" s="115" t="s">
        <v>48078</v>
      </c>
      <c r="D15620" s="115" t="s">
        <v>48071</v>
      </c>
      <c r="I15620" s="115" t="s">
        <v>6</v>
      </c>
      <c r="J15620" s="115">
        <v>57.26</v>
      </c>
    </row>
    <row r="15621" spans="1:10" hidden="1">
      <c r="A15621" s="115" t="s">
        <v>15790</v>
      </c>
      <c r="B15621" s="115" t="str">
        <f t="shared" ref="B15621:B15684" si="244">C15621&amp;D15621&amp;E15621&amp;F15621&amp;G15621&amp;H15621</f>
        <v>CURVA VERTICAL,EXTERNA,90º,PARA ELETROCALHA PERFURADA OU LISA,400X75MM.FORNECIMENTO E COLOCACAO</v>
      </c>
      <c r="C15621" s="115" t="s">
        <v>48078</v>
      </c>
      <c r="D15621" s="115" t="s">
        <v>48071</v>
      </c>
      <c r="I15621" s="115" t="s">
        <v>6</v>
      </c>
      <c r="J15621" s="115">
        <v>54.69</v>
      </c>
    </row>
    <row r="15622" spans="1:10" hidden="1">
      <c r="A15622" s="115" t="s">
        <v>15791</v>
      </c>
      <c r="B15622" s="115" t="str">
        <f t="shared" si="244"/>
        <v>CURVA VERTICAL,EXTERNA,90º,PARA ELETROCALHA PERFURADA OU LISA,100X100MM.FORNECIMENTO E COLOCACAO</v>
      </c>
      <c r="C15622" s="115" t="s">
        <v>48078</v>
      </c>
      <c r="D15622" s="115" t="s">
        <v>48072</v>
      </c>
      <c r="I15622" s="115" t="s">
        <v>6</v>
      </c>
      <c r="J15622" s="115">
        <v>37.020000000000003</v>
      </c>
    </row>
    <row r="15623" spans="1:10" hidden="1">
      <c r="A15623" s="115" t="s">
        <v>15792</v>
      </c>
      <c r="B15623" s="115" t="str">
        <f t="shared" si="244"/>
        <v>CURVA VERTICAL,EXTERNA,90º,PARA ELETROCALHA PERFURADA OU LISA,100X100MM.FORNECIMENTO E COLOCACAO</v>
      </c>
      <c r="C15623" s="115" t="s">
        <v>48078</v>
      </c>
      <c r="D15623" s="115" t="s">
        <v>48072</v>
      </c>
      <c r="I15623" s="115" t="s">
        <v>6</v>
      </c>
      <c r="J15623" s="115">
        <v>34.450000000000003</v>
      </c>
    </row>
    <row r="15624" spans="1:10" hidden="1">
      <c r="A15624" s="115" t="s">
        <v>15793</v>
      </c>
      <c r="B15624" s="115" t="str">
        <f t="shared" si="244"/>
        <v>CURVA VERTICAL,EXTERNA,90º,PARA ELETROCALHA PERFURADA OU LISA,150X100MM.FORNECIMENTO E COLOCACAO</v>
      </c>
      <c r="C15624" s="115" t="s">
        <v>48078</v>
      </c>
      <c r="D15624" s="115" t="s">
        <v>48073</v>
      </c>
      <c r="I15624" s="115" t="s">
        <v>6</v>
      </c>
      <c r="J15624" s="115">
        <v>41.47</v>
      </c>
    </row>
    <row r="15625" spans="1:10" hidden="1">
      <c r="A15625" s="115" t="s">
        <v>15794</v>
      </c>
      <c r="B15625" s="115" t="str">
        <f t="shared" si="244"/>
        <v>CURVA VERTICAL,EXTERNA,90º,PARA ELETROCALHA PERFURADA OU LISA,150X100MM.FORNECIMENTO E COLOCACAO</v>
      </c>
      <c r="C15625" s="115" t="s">
        <v>48078</v>
      </c>
      <c r="D15625" s="115" t="s">
        <v>48073</v>
      </c>
      <c r="I15625" s="115" t="s">
        <v>6</v>
      </c>
      <c r="J15625" s="115">
        <v>38.9</v>
      </c>
    </row>
    <row r="15626" spans="1:10" hidden="1">
      <c r="A15626" s="115" t="s">
        <v>15795</v>
      </c>
      <c r="B15626" s="115" t="str">
        <f t="shared" si="244"/>
        <v>CURVA VERTICAL,EXTERNA,90º,PARA ELETROCALHA PERFURADA OU LISA,200X100MM.FORNECIMENTO E COLOCACAO</v>
      </c>
      <c r="C15626" s="115" t="s">
        <v>48078</v>
      </c>
      <c r="D15626" s="115" t="s">
        <v>48074</v>
      </c>
      <c r="I15626" s="115" t="s">
        <v>6</v>
      </c>
      <c r="J15626" s="115">
        <v>43.79</v>
      </c>
    </row>
    <row r="15627" spans="1:10" hidden="1">
      <c r="A15627" s="115" t="s">
        <v>15796</v>
      </c>
      <c r="B15627" s="115" t="str">
        <f t="shared" si="244"/>
        <v>CURVA VERTICAL,EXTERNA,90º,PARA ELETROCALHA PERFURADA OU LISA,200X100MM.FORNECIMENTO E COLOCACAO</v>
      </c>
      <c r="C15627" s="115" t="s">
        <v>48078</v>
      </c>
      <c r="D15627" s="115" t="s">
        <v>48074</v>
      </c>
      <c r="I15627" s="115" t="s">
        <v>6</v>
      </c>
      <c r="J15627" s="115">
        <v>41.22</v>
      </c>
    </row>
    <row r="15628" spans="1:10" hidden="1">
      <c r="A15628" s="115" t="s">
        <v>15797</v>
      </c>
      <c r="B15628" s="115" t="str">
        <f t="shared" si="244"/>
        <v>CURVA VERTICAL,EXTERNA,90º,PARA ELETROCALHA PERFURADA OU LISA,300X100MM.FORNECIMENTO E COLOCACAO</v>
      </c>
      <c r="C15628" s="115" t="s">
        <v>48078</v>
      </c>
      <c r="D15628" s="115" t="s">
        <v>48075</v>
      </c>
      <c r="I15628" s="115" t="s">
        <v>6</v>
      </c>
      <c r="J15628" s="115">
        <v>49.67</v>
      </c>
    </row>
    <row r="15629" spans="1:10" hidden="1">
      <c r="A15629" s="115" t="s">
        <v>15798</v>
      </c>
      <c r="B15629" s="115" t="str">
        <f t="shared" si="244"/>
        <v>CURVA VERTICAL,EXTERNA,90º,PARA ELETROCALHA PERFURADA OU LISA,300X100MM.FORNECIMENTO E COLOCACAO</v>
      </c>
      <c r="C15629" s="115" t="s">
        <v>48078</v>
      </c>
      <c r="D15629" s="115" t="s">
        <v>48075</v>
      </c>
      <c r="I15629" s="115" t="s">
        <v>6</v>
      </c>
      <c r="J15629" s="115">
        <v>47.1</v>
      </c>
    </row>
    <row r="15630" spans="1:10" hidden="1">
      <c r="A15630" s="115" t="s">
        <v>15799</v>
      </c>
      <c r="B15630" s="115" t="str">
        <f t="shared" si="244"/>
        <v>CURVA VERTICAL,EXTERNA,90º,PARA ELETROCALHA PERFURADA OU LISA,400X100MM.FORNECIMENTO E COLOCACAO</v>
      </c>
      <c r="C15630" s="115" t="s">
        <v>48078</v>
      </c>
      <c r="D15630" s="115" t="s">
        <v>48076</v>
      </c>
      <c r="I15630" s="115" t="s">
        <v>6</v>
      </c>
      <c r="J15630" s="115">
        <v>60.19</v>
      </c>
    </row>
    <row r="15631" spans="1:10" hidden="1">
      <c r="A15631" s="115" t="s">
        <v>15800</v>
      </c>
      <c r="B15631" s="115" t="str">
        <f t="shared" si="244"/>
        <v>CURVA VERTICAL,EXTERNA,90º,PARA ELETROCALHA PERFURADA OU LISA,400X100MM.FORNECIMENTO E COLOCACAO</v>
      </c>
      <c r="C15631" s="115" t="s">
        <v>48078</v>
      </c>
      <c r="D15631" s="115" t="s">
        <v>48076</v>
      </c>
      <c r="I15631" s="115" t="s">
        <v>6</v>
      </c>
      <c r="J15631" s="115">
        <v>57.62</v>
      </c>
    </row>
    <row r="15632" spans="1:10" hidden="1">
      <c r="A15632" s="115" t="s">
        <v>15801</v>
      </c>
      <c r="B15632" s="115" t="str">
        <f t="shared" si="244"/>
        <v>CURVA VERTICAL,INTERNA,45º,PARA ELETROCALHA PERFURADA OU LISA,50X50MM.FORNECIMENTO E COLOCACAO</v>
      </c>
      <c r="C15632" s="115" t="s">
        <v>48079</v>
      </c>
      <c r="D15632" s="115" t="s">
        <v>48061</v>
      </c>
      <c r="I15632" s="115" t="s">
        <v>6</v>
      </c>
      <c r="J15632" s="115">
        <v>26.11</v>
      </c>
    </row>
    <row r="15633" spans="1:10" hidden="1">
      <c r="A15633" s="115" t="s">
        <v>15802</v>
      </c>
      <c r="B15633" s="115" t="str">
        <f t="shared" si="244"/>
        <v>CURVA VERTICAL,INTERNA,45º,PARA ELETROCALHA PERFURADA OU LISA,50X50MM.FORNECIMENTO E COLOCACAO</v>
      </c>
      <c r="C15633" s="115" t="s">
        <v>48079</v>
      </c>
      <c r="D15633" s="115" t="s">
        <v>48061</v>
      </c>
      <c r="I15633" s="115" t="s">
        <v>6</v>
      </c>
      <c r="J15633" s="115">
        <v>23.54</v>
      </c>
    </row>
    <row r="15634" spans="1:10" hidden="1">
      <c r="A15634" s="115" t="s">
        <v>15803</v>
      </c>
      <c r="B15634" s="115" t="str">
        <f t="shared" si="244"/>
        <v>CURVA VERTICAL,INTERNA,45º,PARA ELETROCALHA PERFURADA OU LISA,100X50MM.FORNECIMENTO E COLOCACAO</v>
      </c>
      <c r="C15634" s="115" t="s">
        <v>48079</v>
      </c>
      <c r="D15634" s="115" t="s">
        <v>48062</v>
      </c>
      <c r="I15634" s="115" t="s">
        <v>6</v>
      </c>
      <c r="J15634" s="115">
        <v>27.47</v>
      </c>
    </row>
    <row r="15635" spans="1:10" hidden="1">
      <c r="A15635" s="115" t="s">
        <v>15804</v>
      </c>
      <c r="B15635" s="115" t="str">
        <f t="shared" si="244"/>
        <v>CURVA VERTICAL,INTERNA,45º,PARA ELETROCALHA PERFURADA OU LISA,100X50MM.FORNECIMENTO E COLOCACAO</v>
      </c>
      <c r="C15635" s="115" t="s">
        <v>48079</v>
      </c>
      <c r="D15635" s="115" t="s">
        <v>48062</v>
      </c>
      <c r="I15635" s="115" t="s">
        <v>6</v>
      </c>
      <c r="J15635" s="115">
        <v>24.9</v>
      </c>
    </row>
    <row r="15636" spans="1:10" hidden="1">
      <c r="A15636" s="115" t="s">
        <v>15805</v>
      </c>
      <c r="B15636" s="115" t="str">
        <f t="shared" si="244"/>
        <v>CURVA VERTICAL,INTERNA,45º,PARA ELETROCALHA PERFURADA OU LISA,150X50MM.FORNECIMENTO E COLOCACAO</v>
      </c>
      <c r="C15636" s="115" t="s">
        <v>48079</v>
      </c>
      <c r="D15636" s="115" t="s">
        <v>48063</v>
      </c>
      <c r="I15636" s="115" t="s">
        <v>6</v>
      </c>
      <c r="J15636" s="115">
        <v>35.21</v>
      </c>
    </row>
    <row r="15637" spans="1:10" hidden="1">
      <c r="A15637" s="115" t="s">
        <v>15806</v>
      </c>
      <c r="B15637" s="115" t="str">
        <f t="shared" si="244"/>
        <v>CURVA VERTICAL,INTERNA,45º,PARA ELETROCALHA PERFURADA OU LISA,150X50MM.FORNECIMENTO E COLOCACAO</v>
      </c>
      <c r="C15637" s="115" t="s">
        <v>48079</v>
      </c>
      <c r="D15637" s="115" t="s">
        <v>48063</v>
      </c>
      <c r="I15637" s="115" t="s">
        <v>6</v>
      </c>
      <c r="J15637" s="115">
        <v>32.64</v>
      </c>
    </row>
    <row r="15638" spans="1:10" hidden="1">
      <c r="A15638" s="115" t="s">
        <v>15807</v>
      </c>
      <c r="B15638" s="115" t="str">
        <f t="shared" si="244"/>
        <v>CURVA VERTICAL,INTERNA,45º,PARA ELETROCALHA PERFURADA OU LISA,200X50MM.FORNECIMENTO E COLOCACAO</v>
      </c>
      <c r="C15638" s="115" t="s">
        <v>48079</v>
      </c>
      <c r="D15638" s="115" t="s">
        <v>48064</v>
      </c>
      <c r="I15638" s="115" t="s">
        <v>6</v>
      </c>
      <c r="J15638" s="115">
        <v>38.81</v>
      </c>
    </row>
    <row r="15639" spans="1:10" hidden="1">
      <c r="A15639" s="115" t="s">
        <v>15808</v>
      </c>
      <c r="B15639" s="115" t="str">
        <f t="shared" si="244"/>
        <v>CURVA VERTICAL,INTERNA,45º,PARA ELETROCALHA PERFURADA OU LISA,200X50MM.FORNECIMENTO E COLOCACAO</v>
      </c>
      <c r="C15639" s="115" t="s">
        <v>48079</v>
      </c>
      <c r="D15639" s="115" t="s">
        <v>48064</v>
      </c>
      <c r="I15639" s="115" t="s">
        <v>6</v>
      </c>
      <c r="J15639" s="115">
        <v>36.24</v>
      </c>
    </row>
    <row r="15640" spans="1:10" hidden="1">
      <c r="A15640" s="115" t="s">
        <v>15809</v>
      </c>
      <c r="B15640" s="115" t="str">
        <f t="shared" si="244"/>
        <v>CURVA VERTICAL,INTERNA,45º,PARA ELETROCALHA PERFURADA OU LISA,300X50MM.FORNECIMENTO E COLOCACAO</v>
      </c>
      <c r="C15640" s="115" t="s">
        <v>48079</v>
      </c>
      <c r="D15640" s="115" t="s">
        <v>48065</v>
      </c>
      <c r="I15640" s="115" t="s">
        <v>6</v>
      </c>
      <c r="J15640" s="115">
        <v>43.45</v>
      </c>
    </row>
    <row r="15641" spans="1:10" hidden="1">
      <c r="A15641" s="115" t="s">
        <v>15810</v>
      </c>
      <c r="B15641" s="115" t="str">
        <f t="shared" si="244"/>
        <v>CURVA VERTICAL,INTERNA,45º,PARA ELETROCALHA PERFURADA OU LISA,300X50MM.FORNECIMENTO E COLOCACAO</v>
      </c>
      <c r="C15641" s="115" t="s">
        <v>48079</v>
      </c>
      <c r="D15641" s="115" t="s">
        <v>48065</v>
      </c>
      <c r="I15641" s="115" t="s">
        <v>6</v>
      </c>
      <c r="J15641" s="115">
        <v>40.880000000000003</v>
      </c>
    </row>
    <row r="15642" spans="1:10" hidden="1">
      <c r="A15642" s="115" t="s">
        <v>15811</v>
      </c>
      <c r="B15642" s="115" t="str">
        <f t="shared" si="244"/>
        <v>CURVA VERTICAL,INTERNA,45º,PARA ELETROCALHA PERFURADA OU LISA,400X50MM.FORNECIMENTO E COLOCACAO</v>
      </c>
      <c r="C15642" s="115" t="s">
        <v>48079</v>
      </c>
      <c r="D15642" s="115" t="s">
        <v>48066</v>
      </c>
      <c r="I15642" s="115" t="s">
        <v>6</v>
      </c>
      <c r="J15642" s="115">
        <v>50.09</v>
      </c>
    </row>
    <row r="15643" spans="1:10" hidden="1">
      <c r="A15643" s="115" t="s">
        <v>15812</v>
      </c>
      <c r="B15643" s="115" t="str">
        <f t="shared" si="244"/>
        <v>CURVA VERTICAL,INTERNA,45º,PARA ELETROCALHA PERFURADA OU LISA,400X50MM.FORNECIMENTO E COLOCACAO</v>
      </c>
      <c r="C15643" s="115" t="s">
        <v>48079</v>
      </c>
      <c r="D15643" s="115" t="s">
        <v>48066</v>
      </c>
      <c r="I15643" s="115" t="s">
        <v>6</v>
      </c>
      <c r="J15643" s="115">
        <v>47.52</v>
      </c>
    </row>
    <row r="15644" spans="1:10" hidden="1">
      <c r="A15644" s="115" t="s">
        <v>15813</v>
      </c>
      <c r="B15644" s="115" t="str">
        <f t="shared" si="244"/>
        <v>CURVA VERTICAL,INTERNA,45º,PARA ELETROCALHA PERFURADA OU LISA,100X75MM.FORNECIMENTO E COLOCACAO</v>
      </c>
      <c r="C15644" s="115" t="s">
        <v>48079</v>
      </c>
      <c r="D15644" s="115" t="s">
        <v>48067</v>
      </c>
      <c r="I15644" s="115" t="s">
        <v>6</v>
      </c>
      <c r="J15644" s="115">
        <v>34.1</v>
      </c>
    </row>
    <row r="15645" spans="1:10" hidden="1">
      <c r="A15645" s="115" t="s">
        <v>15814</v>
      </c>
      <c r="B15645" s="115" t="str">
        <f t="shared" si="244"/>
        <v>CURVA VERTICAL,INTERNA,45º,PARA ELETROCALHA PERFURADA OU LISA,100X75MM.FORNECIMENTO E COLOCACAO</v>
      </c>
      <c r="C15645" s="115" t="s">
        <v>48079</v>
      </c>
      <c r="D15645" s="115" t="s">
        <v>48067</v>
      </c>
      <c r="I15645" s="115" t="s">
        <v>6</v>
      </c>
      <c r="J15645" s="115">
        <v>31.53</v>
      </c>
    </row>
    <row r="15646" spans="1:10" hidden="1">
      <c r="A15646" s="115" t="s">
        <v>15815</v>
      </c>
      <c r="B15646" s="115" t="str">
        <f t="shared" si="244"/>
        <v>CURVA VERTICAL,INTERNA,45º,PARA ELETROCALHA PERFURADA OU LISA,150X75MM.FORNECIMENTO E COLOCACAO</v>
      </c>
      <c r="C15646" s="115" t="s">
        <v>48079</v>
      </c>
      <c r="D15646" s="115" t="s">
        <v>48068</v>
      </c>
      <c r="I15646" s="115" t="s">
        <v>6</v>
      </c>
      <c r="J15646" s="115">
        <v>32.68</v>
      </c>
    </row>
    <row r="15647" spans="1:10" hidden="1">
      <c r="A15647" s="115" t="s">
        <v>15816</v>
      </c>
      <c r="B15647" s="115" t="str">
        <f t="shared" si="244"/>
        <v>CURVA VERTICAL,INTERNA,45º,PARA ELETROCALHA PERFURADA OU LISA,150X75MM.FORNECIMENTO E COLOCACAO</v>
      </c>
      <c r="C15647" s="115" t="s">
        <v>48079</v>
      </c>
      <c r="D15647" s="115" t="s">
        <v>48068</v>
      </c>
      <c r="I15647" s="115" t="s">
        <v>6</v>
      </c>
      <c r="J15647" s="115">
        <v>30.11</v>
      </c>
    </row>
    <row r="15648" spans="1:10" hidden="1">
      <c r="A15648" s="115" t="s">
        <v>15817</v>
      </c>
      <c r="B15648" s="115" t="str">
        <f t="shared" si="244"/>
        <v>CURVA VERTICAL,INTERNA,45º,PARA ELETROCALHA PERFURADA OU LISA,200X75MM.FORNECIMENTO E COLOCACAO</v>
      </c>
      <c r="C15648" s="115" t="s">
        <v>48079</v>
      </c>
      <c r="D15648" s="115" t="s">
        <v>48069</v>
      </c>
      <c r="I15648" s="115" t="s">
        <v>6</v>
      </c>
      <c r="J15648" s="115">
        <v>45.05</v>
      </c>
    </row>
    <row r="15649" spans="1:10" hidden="1">
      <c r="A15649" s="115" t="s">
        <v>15818</v>
      </c>
      <c r="B15649" s="115" t="str">
        <f t="shared" si="244"/>
        <v>CURVA VERTICAL,INTERNA,45º,PARA ELETROCALHA PERFURADA OU LISA,200X75MM.FORNECIMENTO E COLOCACAO</v>
      </c>
      <c r="C15649" s="115" t="s">
        <v>48079</v>
      </c>
      <c r="D15649" s="115" t="s">
        <v>48069</v>
      </c>
      <c r="I15649" s="115" t="s">
        <v>6</v>
      </c>
      <c r="J15649" s="115">
        <v>42.48</v>
      </c>
    </row>
    <row r="15650" spans="1:10" hidden="1">
      <c r="A15650" s="115" t="s">
        <v>15819</v>
      </c>
      <c r="B15650" s="115" t="str">
        <f t="shared" si="244"/>
        <v>CURVA VERTICAL,INTERNA,45º,PARA ELETROCALHA PERFURADA OU LISA,300X75MM.FORNECIMENTO E COLOCACAO</v>
      </c>
      <c r="C15650" s="115" t="s">
        <v>48079</v>
      </c>
      <c r="D15650" s="115" t="s">
        <v>48070</v>
      </c>
      <c r="I15650" s="115" t="s">
        <v>6</v>
      </c>
      <c r="J15650" s="115">
        <v>40.67</v>
      </c>
    </row>
    <row r="15651" spans="1:10" hidden="1">
      <c r="A15651" s="115" t="s">
        <v>15820</v>
      </c>
      <c r="B15651" s="115" t="str">
        <f t="shared" si="244"/>
        <v>CURVA VERTICAL,INTERNA,45º,PARA ELETROCALHA PERFURADA OU LISA,300X75MM.FORNECIMENTO E COLOCACAO</v>
      </c>
      <c r="C15651" s="115" t="s">
        <v>48079</v>
      </c>
      <c r="D15651" s="115" t="s">
        <v>48070</v>
      </c>
      <c r="I15651" s="115" t="s">
        <v>6</v>
      </c>
      <c r="J15651" s="115">
        <v>38.1</v>
      </c>
    </row>
    <row r="15652" spans="1:10" hidden="1">
      <c r="A15652" s="115" t="s">
        <v>15821</v>
      </c>
      <c r="B15652" s="115" t="str">
        <f t="shared" si="244"/>
        <v>CURVA VERTICAL,INTERNA,45º,PARA ELETROCALHA PERFURADA OU LISA,400X75MM.FORNECIMENTO E COLOCACAO</v>
      </c>
      <c r="C15652" s="115" t="s">
        <v>48079</v>
      </c>
      <c r="D15652" s="115" t="s">
        <v>48071</v>
      </c>
      <c r="I15652" s="115" t="s">
        <v>6</v>
      </c>
      <c r="J15652" s="115">
        <v>45.96</v>
      </c>
    </row>
    <row r="15653" spans="1:10" hidden="1">
      <c r="A15653" s="115" t="s">
        <v>15822</v>
      </c>
      <c r="B15653" s="115" t="str">
        <f t="shared" si="244"/>
        <v>CURVA VERTICAL,INTERNA,45º,PARA ELETROCALHA PERFURADA OU LISA,400X75MM.FORNECIMENTO E COLOCACAO</v>
      </c>
      <c r="C15653" s="115" t="s">
        <v>48079</v>
      </c>
      <c r="D15653" s="115" t="s">
        <v>48071</v>
      </c>
      <c r="I15653" s="115" t="s">
        <v>6</v>
      </c>
      <c r="J15653" s="115">
        <v>43.39</v>
      </c>
    </row>
    <row r="15654" spans="1:10" hidden="1">
      <c r="A15654" s="115" t="s">
        <v>15823</v>
      </c>
      <c r="B15654" s="115" t="str">
        <f t="shared" si="244"/>
        <v>CURVA VERTICAL,INTERNA,45º,PARA ELETROCALHA PERFURADA OU LISA,100X100MM.FORNECIMENTO E COLOCACAO</v>
      </c>
      <c r="C15654" s="115" t="s">
        <v>48079</v>
      </c>
      <c r="D15654" s="115" t="s">
        <v>48072</v>
      </c>
      <c r="I15654" s="115" t="s">
        <v>6</v>
      </c>
      <c r="J15654" s="115">
        <v>33.61</v>
      </c>
    </row>
    <row r="15655" spans="1:10" hidden="1">
      <c r="A15655" s="115" t="s">
        <v>15824</v>
      </c>
      <c r="B15655" s="115" t="str">
        <f t="shared" si="244"/>
        <v>CURVA VERTICAL,INTERNA,45º,PARA ELETROCALHA PERFURADA OU LISA,100X100MM.FORNECIMENTO E COLOCACAO</v>
      </c>
      <c r="C15655" s="115" t="s">
        <v>48079</v>
      </c>
      <c r="D15655" s="115" t="s">
        <v>48072</v>
      </c>
      <c r="I15655" s="115" t="s">
        <v>6</v>
      </c>
      <c r="J15655" s="115">
        <v>31.04</v>
      </c>
    </row>
    <row r="15656" spans="1:10" hidden="1">
      <c r="A15656" s="115" t="s">
        <v>15825</v>
      </c>
      <c r="B15656" s="115" t="str">
        <f t="shared" si="244"/>
        <v>CURVA VERTICAL,INTERNA,45º,PARA ELETROCALHA PERFURADA OU LISA,150X100MM.FORNECIMENTO E COLOCACAO</v>
      </c>
      <c r="C15656" s="115" t="s">
        <v>48079</v>
      </c>
      <c r="D15656" s="115" t="s">
        <v>48073</v>
      </c>
      <c r="I15656" s="115" t="s">
        <v>6</v>
      </c>
      <c r="J15656" s="115">
        <v>39.79</v>
      </c>
    </row>
    <row r="15657" spans="1:10" hidden="1">
      <c r="A15657" s="115" t="s">
        <v>15826</v>
      </c>
      <c r="B15657" s="115" t="str">
        <f t="shared" si="244"/>
        <v>CURVA VERTICAL,INTERNA,45º,PARA ELETROCALHA PERFURADA OU LISA,150X100MM.FORNECIMENTO E COLOCACAO</v>
      </c>
      <c r="C15657" s="115" t="s">
        <v>48079</v>
      </c>
      <c r="D15657" s="115" t="s">
        <v>48073</v>
      </c>
      <c r="I15657" s="115" t="s">
        <v>6</v>
      </c>
      <c r="J15657" s="115">
        <v>37.22</v>
      </c>
    </row>
    <row r="15658" spans="1:10" hidden="1">
      <c r="A15658" s="115" t="s">
        <v>15827</v>
      </c>
      <c r="B15658" s="115" t="str">
        <f t="shared" si="244"/>
        <v>CURVA VERTICAL,INTERNA,45º,PARA ELETROCALHA PERFURADA OU LISA,200X100MM.FORNECIMENTO E COLOCACAO</v>
      </c>
      <c r="C15658" s="115" t="s">
        <v>48079</v>
      </c>
      <c r="D15658" s="115" t="s">
        <v>48074</v>
      </c>
      <c r="I15658" s="115" t="s">
        <v>6</v>
      </c>
      <c r="J15658" s="115">
        <v>43.45</v>
      </c>
    </row>
    <row r="15659" spans="1:10" hidden="1">
      <c r="A15659" s="115" t="s">
        <v>15828</v>
      </c>
      <c r="B15659" s="115" t="str">
        <f t="shared" si="244"/>
        <v>CURVA VERTICAL,INTERNA,45º,PARA ELETROCALHA PERFURADA OU LISA,200X100MM.FORNECIMENTO E COLOCACAO</v>
      </c>
      <c r="C15659" s="115" t="s">
        <v>48079</v>
      </c>
      <c r="D15659" s="115" t="s">
        <v>48074</v>
      </c>
      <c r="I15659" s="115" t="s">
        <v>6</v>
      </c>
      <c r="J15659" s="115">
        <v>40.880000000000003</v>
      </c>
    </row>
    <row r="15660" spans="1:10" hidden="1">
      <c r="A15660" s="115" t="s">
        <v>15829</v>
      </c>
      <c r="B15660" s="115" t="str">
        <f t="shared" si="244"/>
        <v>CURVA VERTICAL,INTERNA,45º,PARA ELETROCALHA PERFURADA OU LISA,300X100MM.FORNECIMENTO E COLOCACAO</v>
      </c>
      <c r="C15660" s="115" t="s">
        <v>48079</v>
      </c>
      <c r="D15660" s="115" t="s">
        <v>48075</v>
      </c>
      <c r="I15660" s="115" t="s">
        <v>6</v>
      </c>
      <c r="J15660" s="115">
        <v>40.08</v>
      </c>
    </row>
    <row r="15661" spans="1:10" hidden="1">
      <c r="A15661" s="115" t="s">
        <v>15830</v>
      </c>
      <c r="B15661" s="115" t="str">
        <f t="shared" si="244"/>
        <v>CURVA VERTICAL,INTERNA,45º,PARA ELETROCALHA PERFURADA OU LISA,300X100MM.FORNECIMENTO E COLOCACAO</v>
      </c>
      <c r="C15661" s="115" t="s">
        <v>48079</v>
      </c>
      <c r="D15661" s="115" t="s">
        <v>48075</v>
      </c>
      <c r="I15661" s="115" t="s">
        <v>6</v>
      </c>
      <c r="J15661" s="115">
        <v>37.51</v>
      </c>
    </row>
    <row r="15662" spans="1:10" hidden="1">
      <c r="A15662" s="115" t="s">
        <v>15831</v>
      </c>
      <c r="B15662" s="115" t="str">
        <f t="shared" si="244"/>
        <v>CURVA VERTICAL,INTERNA,45º,PARA ELETROCALHA PERFURADA OU LISA,400X100MM.FORNECIMENTO E COLOCACAO</v>
      </c>
      <c r="C15662" s="115" t="s">
        <v>48079</v>
      </c>
      <c r="D15662" s="115" t="s">
        <v>48076</v>
      </c>
      <c r="I15662" s="115" t="s">
        <v>6</v>
      </c>
      <c r="J15662" s="115">
        <v>49.82</v>
      </c>
    </row>
    <row r="15663" spans="1:10" hidden="1">
      <c r="A15663" s="115" t="s">
        <v>15832</v>
      </c>
      <c r="B15663" s="115" t="str">
        <f t="shared" si="244"/>
        <v>CURVA VERTICAL,INTERNA,45º,PARA ELETROCALHA PERFURADA OU LISA,400X100MM.FORNECIMENTO E COLOCACAO</v>
      </c>
      <c r="C15663" s="115" t="s">
        <v>48079</v>
      </c>
      <c r="D15663" s="115" t="s">
        <v>48076</v>
      </c>
      <c r="I15663" s="115" t="s">
        <v>6</v>
      </c>
      <c r="J15663" s="115">
        <v>47.25</v>
      </c>
    </row>
    <row r="15664" spans="1:10" hidden="1">
      <c r="A15664" s="115" t="s">
        <v>15833</v>
      </c>
      <c r="B15664" s="115" t="str">
        <f t="shared" si="244"/>
        <v>CURVA VERTICAL,INTERNA,90º,PARA ELETROCALHA PERFURADA OU LISA,50X50MM.FORNECIMENTO E COLOCACAO</v>
      </c>
      <c r="C15664" s="115" t="s">
        <v>48080</v>
      </c>
      <c r="D15664" s="115" t="s">
        <v>48061</v>
      </c>
      <c r="I15664" s="115" t="s">
        <v>6</v>
      </c>
      <c r="J15664" s="115">
        <v>29.68</v>
      </c>
    </row>
    <row r="15665" spans="1:10" hidden="1">
      <c r="A15665" s="115" t="s">
        <v>15834</v>
      </c>
      <c r="B15665" s="115" t="str">
        <f t="shared" si="244"/>
        <v>CURVA VERTICAL,INTERNA,90º,PARA ELETROCALHA PERFURADA OU LISA,50X50MM.FORNECIMENTO E COLOCACAO</v>
      </c>
      <c r="C15665" s="115" t="s">
        <v>48080</v>
      </c>
      <c r="D15665" s="115" t="s">
        <v>48061</v>
      </c>
      <c r="I15665" s="115" t="s">
        <v>6</v>
      </c>
      <c r="J15665" s="115">
        <v>27.11</v>
      </c>
    </row>
    <row r="15666" spans="1:10" hidden="1">
      <c r="A15666" s="115" t="s">
        <v>15835</v>
      </c>
      <c r="B15666" s="115" t="str">
        <f t="shared" si="244"/>
        <v>CURVA VERTICAL,INTERNA,90º,PARA ELETROCALHA PERFURADA OU LISA,100X50MM.FORNECIMENTO E COLOCACAO</v>
      </c>
      <c r="C15666" s="115" t="s">
        <v>48080</v>
      </c>
      <c r="D15666" s="115" t="s">
        <v>48062</v>
      </c>
      <c r="I15666" s="115" t="s">
        <v>6</v>
      </c>
      <c r="J15666" s="115">
        <v>32.93</v>
      </c>
    </row>
    <row r="15667" spans="1:10" hidden="1">
      <c r="A15667" s="115" t="s">
        <v>15836</v>
      </c>
      <c r="B15667" s="115" t="str">
        <f t="shared" si="244"/>
        <v>CURVA VERTICAL,INTERNA,90º,PARA ELETROCALHA PERFURADA OU LISA,100X50MM.FORNECIMENTO E COLOCACAO</v>
      </c>
      <c r="C15667" s="115" t="s">
        <v>48080</v>
      </c>
      <c r="D15667" s="115" t="s">
        <v>48062</v>
      </c>
      <c r="I15667" s="115" t="s">
        <v>6</v>
      </c>
      <c r="J15667" s="115">
        <v>30.36</v>
      </c>
    </row>
    <row r="15668" spans="1:10" hidden="1">
      <c r="A15668" s="115" t="s">
        <v>15837</v>
      </c>
      <c r="B15668" s="115" t="str">
        <f t="shared" si="244"/>
        <v>CURVA VERTICAL,INTERNA,90º,PARA ELETROCALHA PERFURADA OU LISA,150X50MM.FORNECIMENTO E COLOCACAO</v>
      </c>
      <c r="C15668" s="115" t="s">
        <v>48080</v>
      </c>
      <c r="D15668" s="115" t="s">
        <v>48063</v>
      </c>
      <c r="I15668" s="115" t="s">
        <v>6</v>
      </c>
      <c r="J15668" s="115">
        <v>39.74</v>
      </c>
    </row>
    <row r="15669" spans="1:10" hidden="1">
      <c r="A15669" s="115" t="s">
        <v>15838</v>
      </c>
      <c r="B15669" s="115" t="str">
        <f t="shared" si="244"/>
        <v>CURVA VERTICAL,INTERNA,90º,PARA ELETROCALHA PERFURADA OU LISA,150X50MM.FORNECIMENTO E COLOCACAO</v>
      </c>
      <c r="C15669" s="115" t="s">
        <v>48080</v>
      </c>
      <c r="D15669" s="115" t="s">
        <v>48063</v>
      </c>
      <c r="I15669" s="115" t="s">
        <v>6</v>
      </c>
      <c r="J15669" s="115">
        <v>37.17</v>
      </c>
    </row>
    <row r="15670" spans="1:10" hidden="1">
      <c r="A15670" s="115" t="s">
        <v>15839</v>
      </c>
      <c r="B15670" s="115" t="str">
        <f t="shared" si="244"/>
        <v>CURVA VERTICAL,INTERNA,90º,PARA ELETROCALHA PERFURADA OU LISA,200X50MM.FORNECIMENTO E COLOCACAO</v>
      </c>
      <c r="C15670" s="115" t="s">
        <v>48080</v>
      </c>
      <c r="D15670" s="115" t="s">
        <v>48064</v>
      </c>
      <c r="I15670" s="115" t="s">
        <v>6</v>
      </c>
      <c r="J15670" s="115">
        <v>43.99</v>
      </c>
    </row>
    <row r="15671" spans="1:10" hidden="1">
      <c r="A15671" s="115" t="s">
        <v>15840</v>
      </c>
      <c r="B15671" s="115" t="str">
        <f t="shared" si="244"/>
        <v>CURVA VERTICAL,INTERNA,90º,PARA ELETROCALHA PERFURADA OU LISA,200X50MM.FORNECIMENTO E COLOCACAO</v>
      </c>
      <c r="C15671" s="115" t="s">
        <v>48080</v>
      </c>
      <c r="D15671" s="115" t="s">
        <v>48064</v>
      </c>
      <c r="I15671" s="115" t="s">
        <v>6</v>
      </c>
      <c r="J15671" s="115">
        <v>41.42</v>
      </c>
    </row>
    <row r="15672" spans="1:10" hidden="1">
      <c r="A15672" s="115" t="s">
        <v>15841</v>
      </c>
      <c r="B15672" s="115" t="str">
        <f t="shared" si="244"/>
        <v>CURVA VERTICAL,INTERNA,90º,PARA ELETROCALHA PERFURADA OU LISA,300X50MM.FORNECIMENTO E COLOCACAO</v>
      </c>
      <c r="C15672" s="115" t="s">
        <v>48080</v>
      </c>
      <c r="D15672" s="115" t="s">
        <v>48065</v>
      </c>
      <c r="I15672" s="115" t="s">
        <v>6</v>
      </c>
      <c r="J15672" s="115">
        <v>45.72</v>
      </c>
    </row>
    <row r="15673" spans="1:10" hidden="1">
      <c r="A15673" s="115" t="s">
        <v>15842</v>
      </c>
      <c r="B15673" s="115" t="str">
        <f t="shared" si="244"/>
        <v>CURVA VERTICAL,INTERNA,90º,PARA ELETROCALHA PERFURADA OU LISA,300X50MM.FORNECIMENTO E COLOCACAO</v>
      </c>
      <c r="C15673" s="115" t="s">
        <v>48080</v>
      </c>
      <c r="D15673" s="115" t="s">
        <v>48065</v>
      </c>
      <c r="I15673" s="115" t="s">
        <v>6</v>
      </c>
      <c r="J15673" s="115">
        <v>43.15</v>
      </c>
    </row>
    <row r="15674" spans="1:10" hidden="1">
      <c r="A15674" s="115" t="s">
        <v>15843</v>
      </c>
      <c r="B15674" s="115" t="str">
        <f t="shared" si="244"/>
        <v>CURVA VERTICAL,INTERNA,90º,PARA ELETROCALHA PERFURADA OU LISA,400X50MM.FORNECIMENTO E COLOCACAO</v>
      </c>
      <c r="C15674" s="115" t="s">
        <v>48080</v>
      </c>
      <c r="D15674" s="115" t="s">
        <v>48066</v>
      </c>
      <c r="I15674" s="115" t="s">
        <v>6</v>
      </c>
      <c r="J15674" s="115">
        <v>57.1</v>
      </c>
    </row>
    <row r="15675" spans="1:10" hidden="1">
      <c r="A15675" s="115" t="s">
        <v>15844</v>
      </c>
      <c r="B15675" s="115" t="str">
        <f t="shared" si="244"/>
        <v>CURVA VERTICAL,INTERNA,90º,PARA ELETROCALHA PERFURADA OU LISA,400X50MM.FORNECIMENTO E COLOCACAO</v>
      </c>
      <c r="C15675" s="115" t="s">
        <v>48080</v>
      </c>
      <c r="D15675" s="115" t="s">
        <v>48066</v>
      </c>
      <c r="I15675" s="115" t="s">
        <v>6</v>
      </c>
      <c r="J15675" s="115">
        <v>54.53</v>
      </c>
    </row>
    <row r="15676" spans="1:10" hidden="1">
      <c r="A15676" s="115" t="s">
        <v>15845</v>
      </c>
      <c r="B15676" s="115" t="str">
        <f t="shared" si="244"/>
        <v>CURVA VERTICAL,INTERNA,90º,PARA ELETROCALHA PERFURADA OU LISA,100X75MM.FORNECIMENTO E COLOCACAO</v>
      </c>
      <c r="C15676" s="115" t="s">
        <v>48080</v>
      </c>
      <c r="D15676" s="115" t="s">
        <v>48067</v>
      </c>
      <c r="I15676" s="115" t="s">
        <v>6</v>
      </c>
      <c r="J15676" s="115">
        <v>39.83</v>
      </c>
    </row>
    <row r="15677" spans="1:10" hidden="1">
      <c r="A15677" s="115" t="s">
        <v>15846</v>
      </c>
      <c r="B15677" s="115" t="str">
        <f t="shared" si="244"/>
        <v>CURVA VERTICAL,INTERNA,90º,PARA ELETROCALHA PERFURADA OU LISA,100X75MM.FORNECIMENTO E COLOCACAO</v>
      </c>
      <c r="C15677" s="115" t="s">
        <v>48080</v>
      </c>
      <c r="D15677" s="115" t="s">
        <v>48067</v>
      </c>
      <c r="I15677" s="115" t="s">
        <v>6</v>
      </c>
      <c r="J15677" s="115">
        <v>37.26</v>
      </c>
    </row>
    <row r="15678" spans="1:10" hidden="1">
      <c r="A15678" s="115" t="s">
        <v>15847</v>
      </c>
      <c r="B15678" s="115" t="str">
        <f t="shared" si="244"/>
        <v>CURVA VERTICAL,INTERNA,90º,PARA ELETROCALHA PERFURADA OU LISA,150X75MM.FORNECIMENTO E COLOCACAO</v>
      </c>
      <c r="C15678" s="115" t="s">
        <v>48080</v>
      </c>
      <c r="D15678" s="115" t="s">
        <v>48068</v>
      </c>
      <c r="I15678" s="115" t="s">
        <v>6</v>
      </c>
      <c r="J15678" s="115">
        <v>40.61</v>
      </c>
    </row>
    <row r="15679" spans="1:10" hidden="1">
      <c r="A15679" s="115" t="s">
        <v>15848</v>
      </c>
      <c r="B15679" s="115" t="str">
        <f t="shared" si="244"/>
        <v>CURVA VERTICAL,INTERNA,90º,PARA ELETROCALHA PERFURADA OU LISA,150X75MM.FORNECIMENTO E COLOCACAO</v>
      </c>
      <c r="C15679" s="115" t="s">
        <v>48080</v>
      </c>
      <c r="D15679" s="115" t="s">
        <v>48068</v>
      </c>
      <c r="I15679" s="115" t="s">
        <v>6</v>
      </c>
      <c r="J15679" s="115">
        <v>38.04</v>
      </c>
    </row>
    <row r="15680" spans="1:10" hidden="1">
      <c r="A15680" s="115" t="s">
        <v>15849</v>
      </c>
      <c r="B15680" s="115" t="str">
        <f t="shared" si="244"/>
        <v>CURVA VERTICAL,INTERNA,90º,PARA ELETROCALHA PERFURADA OU LISA,200X75MM.FORNECIMENTO E COLOCACAO</v>
      </c>
      <c r="C15680" s="115" t="s">
        <v>48080</v>
      </c>
      <c r="D15680" s="115" t="s">
        <v>48069</v>
      </c>
      <c r="I15680" s="115" t="s">
        <v>6</v>
      </c>
      <c r="J15680" s="115">
        <v>51.48</v>
      </c>
    </row>
    <row r="15681" spans="1:10" hidden="1">
      <c r="A15681" s="115" t="s">
        <v>15850</v>
      </c>
      <c r="B15681" s="115" t="str">
        <f t="shared" si="244"/>
        <v>CURVA VERTICAL,INTERNA,90º,PARA ELETROCALHA PERFURADA OU LISA,200X75MM.FORNECIMENTO E COLOCACAO</v>
      </c>
      <c r="C15681" s="115" t="s">
        <v>48080</v>
      </c>
      <c r="D15681" s="115" t="s">
        <v>48069</v>
      </c>
      <c r="I15681" s="115" t="s">
        <v>6</v>
      </c>
      <c r="J15681" s="115">
        <v>48.91</v>
      </c>
    </row>
    <row r="15682" spans="1:10" hidden="1">
      <c r="A15682" s="115" t="s">
        <v>15851</v>
      </c>
      <c r="B15682" s="115" t="str">
        <f t="shared" si="244"/>
        <v>CURVA VERTICAL,INTERNA,90º,PARA ELETROCALHA PERFURADA OU LISA,300X75MM.FORNECIMENTO E COLOCACAO</v>
      </c>
      <c r="C15682" s="115" t="s">
        <v>48080</v>
      </c>
      <c r="D15682" s="115" t="s">
        <v>48070</v>
      </c>
      <c r="I15682" s="115" t="s">
        <v>6</v>
      </c>
      <c r="J15682" s="115">
        <v>61.37</v>
      </c>
    </row>
    <row r="15683" spans="1:10" hidden="1">
      <c r="A15683" s="115" t="s">
        <v>15852</v>
      </c>
      <c r="B15683" s="115" t="str">
        <f t="shared" si="244"/>
        <v>CURVA VERTICAL,INTERNA,90º,PARA ELETROCALHA PERFURADA OU LISA,300X75MM.FORNECIMENTO E COLOCACAO</v>
      </c>
      <c r="C15683" s="115" t="s">
        <v>48080</v>
      </c>
      <c r="D15683" s="115" t="s">
        <v>48070</v>
      </c>
      <c r="I15683" s="115" t="s">
        <v>6</v>
      </c>
      <c r="J15683" s="115">
        <v>58.8</v>
      </c>
    </row>
    <row r="15684" spans="1:10" hidden="1">
      <c r="A15684" s="115" t="s">
        <v>15853</v>
      </c>
      <c r="B15684" s="115" t="str">
        <f t="shared" si="244"/>
        <v>CURVA VERTICAL,INTERNA,90º,PARA ELETROCALHA PERFURADA OU LISA,400X75MM.FORNECIMENTO E COLOCACAO</v>
      </c>
      <c r="C15684" s="115" t="s">
        <v>48080</v>
      </c>
      <c r="D15684" s="115" t="s">
        <v>48071</v>
      </c>
      <c r="I15684" s="115" t="s">
        <v>6</v>
      </c>
      <c r="J15684" s="115">
        <v>65.69</v>
      </c>
    </row>
    <row r="15685" spans="1:10" hidden="1">
      <c r="A15685" s="115" t="s">
        <v>15854</v>
      </c>
      <c r="B15685" s="115" t="str">
        <f t="shared" ref="B15685:B15748" si="245">C15685&amp;D15685&amp;E15685&amp;F15685&amp;G15685&amp;H15685</f>
        <v>CURVA VERTICAL,INTERNA,90º,PARA ELETROCALHA PERFURADA OU LISA,400X75MM.FORNECIMENTO E COLOCACAO</v>
      </c>
      <c r="C15685" s="115" t="s">
        <v>48080</v>
      </c>
      <c r="D15685" s="115" t="s">
        <v>48071</v>
      </c>
      <c r="I15685" s="115" t="s">
        <v>6</v>
      </c>
      <c r="J15685" s="115">
        <v>63.12</v>
      </c>
    </row>
    <row r="15686" spans="1:10" hidden="1">
      <c r="A15686" s="115" t="s">
        <v>15855</v>
      </c>
      <c r="B15686" s="115" t="str">
        <f t="shared" si="245"/>
        <v>CURVA VERTICAL,INTERNA,90º,PARA ELETROCALHA PERFURADA OU LISA,100X100MM.FORNECIMENTO E COLOCACAO</v>
      </c>
      <c r="C15686" s="115" t="s">
        <v>48080</v>
      </c>
      <c r="D15686" s="115" t="s">
        <v>48072</v>
      </c>
      <c r="I15686" s="115" t="s">
        <v>6</v>
      </c>
      <c r="J15686" s="115">
        <v>38.96</v>
      </c>
    </row>
    <row r="15687" spans="1:10" hidden="1">
      <c r="A15687" s="115" t="s">
        <v>15856</v>
      </c>
      <c r="B15687" s="115" t="str">
        <f t="shared" si="245"/>
        <v>CURVA VERTICAL,INTERNA,90º,PARA ELETROCALHA PERFURADA OU LISA,100X100MM.FORNECIMENTO E COLOCACAO</v>
      </c>
      <c r="C15687" s="115" t="s">
        <v>48080</v>
      </c>
      <c r="D15687" s="115" t="s">
        <v>48072</v>
      </c>
      <c r="I15687" s="115" t="s">
        <v>6</v>
      </c>
      <c r="J15687" s="115">
        <v>36.39</v>
      </c>
    </row>
    <row r="15688" spans="1:10" hidden="1">
      <c r="A15688" s="115" t="s">
        <v>15857</v>
      </c>
      <c r="B15688" s="115" t="str">
        <f t="shared" si="245"/>
        <v>CURVA VERTICAL,INTERNA,90º,PARA ELETROCALHA PERFURADA OU LISA,150X100MM.FORNECIMENTO E COLOCACAO</v>
      </c>
      <c r="C15688" s="115" t="s">
        <v>48080</v>
      </c>
      <c r="D15688" s="115" t="s">
        <v>48073</v>
      </c>
      <c r="I15688" s="115" t="s">
        <v>6</v>
      </c>
      <c r="J15688" s="115">
        <v>45.15</v>
      </c>
    </row>
    <row r="15689" spans="1:10" hidden="1">
      <c r="A15689" s="115" t="s">
        <v>15858</v>
      </c>
      <c r="B15689" s="115" t="str">
        <f t="shared" si="245"/>
        <v>CURVA VERTICAL,INTERNA,90º,PARA ELETROCALHA PERFURADA OU LISA,150X100MM.FORNECIMENTO E COLOCACAO</v>
      </c>
      <c r="C15689" s="115" t="s">
        <v>48080</v>
      </c>
      <c r="D15689" s="115" t="s">
        <v>48073</v>
      </c>
      <c r="I15689" s="115" t="s">
        <v>6</v>
      </c>
      <c r="J15689" s="115">
        <v>42.58</v>
      </c>
    </row>
    <row r="15690" spans="1:10" hidden="1">
      <c r="A15690" s="115" t="s">
        <v>15859</v>
      </c>
      <c r="B15690" s="115" t="str">
        <f t="shared" si="245"/>
        <v>CURVA VERTICAL,INTERNA,90º,PARA ELETROCALHA PERFURADA OU LISA,200X100MM.FORNECIMENTO E COLOCACAO</v>
      </c>
      <c r="C15690" s="115" t="s">
        <v>48080</v>
      </c>
      <c r="D15690" s="115" t="s">
        <v>48074</v>
      </c>
      <c r="I15690" s="115" t="s">
        <v>6</v>
      </c>
      <c r="J15690" s="115">
        <v>56.84</v>
      </c>
    </row>
    <row r="15691" spans="1:10" hidden="1">
      <c r="A15691" s="115" t="s">
        <v>15860</v>
      </c>
      <c r="B15691" s="115" t="str">
        <f t="shared" si="245"/>
        <v>CURVA VERTICAL,INTERNA,90º,PARA ELETROCALHA PERFURADA OU LISA,200X100MM.FORNECIMENTO E COLOCACAO</v>
      </c>
      <c r="C15691" s="115" t="s">
        <v>48080</v>
      </c>
      <c r="D15691" s="115" t="s">
        <v>48074</v>
      </c>
      <c r="I15691" s="115" t="s">
        <v>6</v>
      </c>
      <c r="J15691" s="115">
        <v>54.27</v>
      </c>
    </row>
    <row r="15692" spans="1:10" hidden="1">
      <c r="A15692" s="115" t="s">
        <v>15861</v>
      </c>
      <c r="B15692" s="115" t="str">
        <f t="shared" si="245"/>
        <v>CURVA VERTICAL,INTERNA,90º,PARA ELETROCALHA PERFURADA OU LISA,300X100MM.FORNECIMENTO E COLOCACAO</v>
      </c>
      <c r="C15692" s="115" t="s">
        <v>48080</v>
      </c>
      <c r="D15692" s="115" t="s">
        <v>48075</v>
      </c>
      <c r="I15692" s="115" t="s">
        <v>6</v>
      </c>
      <c r="J15692" s="115">
        <v>65.59</v>
      </c>
    </row>
    <row r="15693" spans="1:10" hidden="1">
      <c r="A15693" s="115" t="s">
        <v>15862</v>
      </c>
      <c r="B15693" s="115" t="str">
        <f t="shared" si="245"/>
        <v>CURVA VERTICAL,INTERNA,90º,PARA ELETROCALHA PERFURADA OU LISA,300X100MM.FORNECIMENTO E COLOCACAO</v>
      </c>
      <c r="C15693" s="115" t="s">
        <v>48080</v>
      </c>
      <c r="D15693" s="115" t="s">
        <v>48075</v>
      </c>
      <c r="I15693" s="115" t="s">
        <v>6</v>
      </c>
      <c r="J15693" s="115">
        <v>63.02</v>
      </c>
    </row>
    <row r="15694" spans="1:10" hidden="1">
      <c r="A15694" s="115" t="s">
        <v>15863</v>
      </c>
      <c r="B15694" s="115" t="str">
        <f t="shared" si="245"/>
        <v>CURVA VERTICAL,INTERNA,90º,PARA ELETROCALHA PERFURADA OU LISA,400X100MM.FORNECIMENTO E COLOCACAO</v>
      </c>
      <c r="C15694" s="115" t="s">
        <v>48080</v>
      </c>
      <c r="D15694" s="115" t="s">
        <v>48076</v>
      </c>
      <c r="I15694" s="115" t="s">
        <v>6</v>
      </c>
      <c r="J15694" s="115">
        <v>71.02</v>
      </c>
    </row>
    <row r="15695" spans="1:10" hidden="1">
      <c r="A15695" s="115" t="s">
        <v>15864</v>
      </c>
      <c r="B15695" s="115" t="str">
        <f t="shared" si="245"/>
        <v>CURVA VERTICAL,INTERNA,90º,PARA ELETROCALHA PERFURADA OU LISA,400X100MM.FORNECIMENTO E COLOCACAO</v>
      </c>
      <c r="C15695" s="115" t="s">
        <v>48080</v>
      </c>
      <c r="D15695" s="115" t="s">
        <v>48076</v>
      </c>
      <c r="I15695" s="115" t="s">
        <v>6</v>
      </c>
      <c r="J15695" s="115">
        <v>68.45</v>
      </c>
    </row>
    <row r="15696" spans="1:10" hidden="1">
      <c r="A15696" s="115" t="s">
        <v>15865</v>
      </c>
      <c r="B15696" s="115" t="str">
        <f t="shared" si="245"/>
        <v>CURVA DE INVERSAO,90º,PARA ELETROCALHA PERFURADA OU LISA,50X50MM.FORNECIMENTO E COLOCACAO</v>
      </c>
      <c r="C15696" s="115" t="s">
        <v>48081</v>
      </c>
      <c r="D15696" s="115" t="s">
        <v>48047</v>
      </c>
      <c r="I15696" s="115" t="s">
        <v>6</v>
      </c>
      <c r="J15696" s="115">
        <v>32.58</v>
      </c>
    </row>
    <row r="15697" spans="1:10" hidden="1">
      <c r="A15697" s="115" t="s">
        <v>15866</v>
      </c>
      <c r="B15697" s="115" t="str">
        <f t="shared" si="245"/>
        <v>CURVA DE INVERSAO,90º,PARA ELETROCALHA PERFURADA OU LISA,50X50MM.FORNECIMENTO E COLOCACAO</v>
      </c>
      <c r="C15697" s="115" t="s">
        <v>48081</v>
      </c>
      <c r="D15697" s="115" t="s">
        <v>48047</v>
      </c>
      <c r="I15697" s="115" t="s">
        <v>6</v>
      </c>
      <c r="J15697" s="115">
        <v>30.01</v>
      </c>
    </row>
    <row r="15698" spans="1:10" hidden="1">
      <c r="A15698" s="115" t="s">
        <v>15867</v>
      </c>
      <c r="B15698" s="115" t="str">
        <f t="shared" si="245"/>
        <v>CURVA DE INVERSAO,90º,PARA ELETROCALHA PERFURADA OU LISA,100X50MM.FORNECIMENTO E COLOCACAO</v>
      </c>
      <c r="C15698" s="115" t="s">
        <v>48082</v>
      </c>
      <c r="D15698" s="115" t="s">
        <v>48083</v>
      </c>
      <c r="I15698" s="115" t="s">
        <v>6</v>
      </c>
      <c r="J15698" s="115">
        <v>36.700000000000003</v>
      </c>
    </row>
    <row r="15699" spans="1:10" hidden="1">
      <c r="A15699" s="115" t="s">
        <v>15868</v>
      </c>
      <c r="B15699" s="115" t="str">
        <f t="shared" si="245"/>
        <v>CURVA DE INVERSAO,90º,PARA ELETROCALHA PERFURADA OU LISA,100X50MM.FORNECIMENTO E COLOCACAO</v>
      </c>
      <c r="C15699" s="115" t="s">
        <v>48082</v>
      </c>
      <c r="D15699" s="115" t="s">
        <v>48083</v>
      </c>
      <c r="I15699" s="115" t="s">
        <v>6</v>
      </c>
      <c r="J15699" s="115">
        <v>34.130000000000003</v>
      </c>
    </row>
    <row r="15700" spans="1:10" hidden="1">
      <c r="A15700" s="115" t="s">
        <v>15869</v>
      </c>
      <c r="B15700" s="115" t="str">
        <f t="shared" si="245"/>
        <v>CURVA DE INVERSAO,90º,PARA ELETROCALHA PERFURADA OU LISA,150X50MM.FORNECIMENTO E COLOCACAO</v>
      </c>
      <c r="C15700" s="115" t="s">
        <v>48084</v>
      </c>
      <c r="D15700" s="115" t="s">
        <v>48083</v>
      </c>
      <c r="I15700" s="115" t="s">
        <v>6</v>
      </c>
      <c r="J15700" s="115">
        <v>39.42</v>
      </c>
    </row>
    <row r="15701" spans="1:10" hidden="1">
      <c r="A15701" s="115" t="s">
        <v>15870</v>
      </c>
      <c r="B15701" s="115" t="str">
        <f t="shared" si="245"/>
        <v>CURVA DE INVERSAO,90º,PARA ELETROCALHA PERFURADA OU LISA,150X50MM.FORNECIMENTO E COLOCACAO</v>
      </c>
      <c r="C15701" s="115" t="s">
        <v>48084</v>
      </c>
      <c r="D15701" s="115" t="s">
        <v>48083</v>
      </c>
      <c r="I15701" s="115" t="s">
        <v>6</v>
      </c>
      <c r="J15701" s="115">
        <v>36.85</v>
      </c>
    </row>
    <row r="15702" spans="1:10" hidden="1">
      <c r="A15702" s="115" t="s">
        <v>15871</v>
      </c>
      <c r="B15702" s="115" t="str">
        <f t="shared" si="245"/>
        <v>CURVA DE INVERSAO,90º,PARA ELETROCALHA PERFURADA OU LISA,200X50MM.FORNECIMENTO E COLOCACAO</v>
      </c>
      <c r="C15702" s="115" t="s">
        <v>48085</v>
      </c>
      <c r="D15702" s="115" t="s">
        <v>48083</v>
      </c>
      <c r="I15702" s="115" t="s">
        <v>6</v>
      </c>
      <c r="J15702" s="115">
        <v>45.34</v>
      </c>
    </row>
    <row r="15703" spans="1:10" hidden="1">
      <c r="A15703" s="115" t="s">
        <v>15872</v>
      </c>
      <c r="B15703" s="115" t="str">
        <f t="shared" si="245"/>
        <v>CURVA DE INVERSAO,90º,PARA ELETROCALHA PERFURADA OU LISA,200X50MM.FORNECIMENTO E COLOCACAO</v>
      </c>
      <c r="C15703" s="115" t="s">
        <v>48085</v>
      </c>
      <c r="D15703" s="115" t="s">
        <v>48083</v>
      </c>
      <c r="I15703" s="115" t="s">
        <v>6</v>
      </c>
      <c r="J15703" s="115">
        <v>42.77</v>
      </c>
    </row>
    <row r="15704" spans="1:10" hidden="1">
      <c r="A15704" s="115" t="s">
        <v>15873</v>
      </c>
      <c r="B15704" s="115" t="str">
        <f t="shared" si="245"/>
        <v>CURVA DE INVERSAO,90º,PARA ELETROCALHA PERFURADA OU LISA,300X50MM.FORNECIMENTO E COLOCACAO</v>
      </c>
      <c r="C15704" s="115" t="s">
        <v>48086</v>
      </c>
      <c r="D15704" s="115" t="s">
        <v>48083</v>
      </c>
      <c r="I15704" s="115" t="s">
        <v>6</v>
      </c>
      <c r="J15704" s="115">
        <v>56.66</v>
      </c>
    </row>
    <row r="15705" spans="1:10" hidden="1">
      <c r="A15705" s="115" t="s">
        <v>15874</v>
      </c>
      <c r="B15705" s="115" t="str">
        <f t="shared" si="245"/>
        <v>CURVA DE INVERSAO,90º,PARA ELETROCALHA PERFURADA OU LISA,300X50MM.FORNECIMENTO E COLOCACAO</v>
      </c>
      <c r="C15705" s="115" t="s">
        <v>48086</v>
      </c>
      <c r="D15705" s="115" t="s">
        <v>48083</v>
      </c>
      <c r="I15705" s="115" t="s">
        <v>6</v>
      </c>
      <c r="J15705" s="115">
        <v>54.09</v>
      </c>
    </row>
    <row r="15706" spans="1:10" hidden="1">
      <c r="A15706" s="115" t="s">
        <v>15875</v>
      </c>
      <c r="B15706" s="115" t="str">
        <f t="shared" si="245"/>
        <v>CURVA DE INVERSAO,90º,PARA ELETROCALHA PERFURADA OU LISA,400X50MM.FORNECIMENTO E COLOCACAO</v>
      </c>
      <c r="C15706" s="115" t="s">
        <v>48087</v>
      </c>
      <c r="D15706" s="115" t="s">
        <v>48083</v>
      </c>
      <c r="I15706" s="115" t="s">
        <v>6</v>
      </c>
      <c r="J15706" s="115">
        <v>65.59</v>
      </c>
    </row>
    <row r="15707" spans="1:10" hidden="1">
      <c r="A15707" s="115" t="s">
        <v>15876</v>
      </c>
      <c r="B15707" s="115" t="str">
        <f t="shared" si="245"/>
        <v>CURVA DE INVERSAO,90º,PARA ELETROCALHA PERFURADA OU LISA,400X50MM.FORNECIMENTO E COLOCACAO</v>
      </c>
      <c r="C15707" s="115" t="s">
        <v>48087</v>
      </c>
      <c r="D15707" s="115" t="s">
        <v>48083</v>
      </c>
      <c r="I15707" s="115" t="s">
        <v>6</v>
      </c>
      <c r="J15707" s="115">
        <v>63.02</v>
      </c>
    </row>
    <row r="15708" spans="1:10" hidden="1">
      <c r="A15708" s="115" t="s">
        <v>15877</v>
      </c>
      <c r="B15708" s="115" t="str">
        <f t="shared" si="245"/>
        <v>CURVA DE INVERSAO,90º,PARA ELETROCALHA PERFURADA OU LISA,100X75MM.FORNECIMENTO E COLOCACAO</v>
      </c>
      <c r="C15708" s="115" t="s">
        <v>48082</v>
      </c>
      <c r="D15708" s="115" t="s">
        <v>48088</v>
      </c>
      <c r="I15708" s="115" t="s">
        <v>6</v>
      </c>
      <c r="J15708" s="115">
        <v>36.26</v>
      </c>
    </row>
    <row r="15709" spans="1:10" hidden="1">
      <c r="A15709" s="115" t="s">
        <v>15878</v>
      </c>
      <c r="B15709" s="115" t="str">
        <f t="shared" si="245"/>
        <v>CURVA DE INVERSAO,90º,PARA ELETROCALHA PERFURADA OU LISA,100X75MM.FORNECIMENTO E COLOCACAO</v>
      </c>
      <c r="C15709" s="115" t="s">
        <v>48082</v>
      </c>
      <c r="D15709" s="115" t="s">
        <v>48088</v>
      </c>
      <c r="I15709" s="115" t="s">
        <v>6</v>
      </c>
      <c r="J15709" s="115">
        <v>33.69</v>
      </c>
    </row>
    <row r="15710" spans="1:10" hidden="1">
      <c r="A15710" s="115" t="s">
        <v>15879</v>
      </c>
      <c r="B15710" s="115" t="str">
        <f t="shared" si="245"/>
        <v>CURVA DE INVERSAO,90º,PARA ELETROCALHA PERFURADA OU LISA,150X75MM.FORNECIMENTO E COLOCACAO</v>
      </c>
      <c r="C15710" s="115" t="s">
        <v>48084</v>
      </c>
      <c r="D15710" s="115" t="s">
        <v>48088</v>
      </c>
      <c r="I15710" s="115" t="s">
        <v>6</v>
      </c>
      <c r="J15710" s="115">
        <v>43.84</v>
      </c>
    </row>
    <row r="15711" spans="1:10" hidden="1">
      <c r="A15711" s="115" t="s">
        <v>15880</v>
      </c>
      <c r="B15711" s="115" t="str">
        <f t="shared" si="245"/>
        <v>CURVA DE INVERSAO,90º,PARA ELETROCALHA PERFURADA OU LISA,150X75MM.FORNECIMENTO E COLOCACAO</v>
      </c>
      <c r="C15711" s="115" t="s">
        <v>48084</v>
      </c>
      <c r="D15711" s="115" t="s">
        <v>48088</v>
      </c>
      <c r="I15711" s="115" t="s">
        <v>6</v>
      </c>
      <c r="J15711" s="115">
        <v>41.27</v>
      </c>
    </row>
    <row r="15712" spans="1:10" hidden="1">
      <c r="A15712" s="115" t="s">
        <v>15881</v>
      </c>
      <c r="B15712" s="115" t="str">
        <f t="shared" si="245"/>
        <v>CURVA DE INVERSAO,90º,PARA ELETROCALHA PERFURADA OU LISA,200X75MM.FORNECIMENTO E COLOCACAO</v>
      </c>
      <c r="C15712" s="115" t="s">
        <v>48085</v>
      </c>
      <c r="D15712" s="115" t="s">
        <v>48088</v>
      </c>
      <c r="I15712" s="115" t="s">
        <v>6</v>
      </c>
      <c r="J15712" s="115">
        <v>50.01</v>
      </c>
    </row>
    <row r="15713" spans="1:10" hidden="1">
      <c r="A15713" s="115" t="s">
        <v>15882</v>
      </c>
      <c r="B15713" s="115" t="str">
        <f t="shared" si="245"/>
        <v>CURVA DE INVERSAO,90º,PARA ELETROCALHA PERFURADA OU LISA,200X75MM.FORNECIMENTO E COLOCACAO</v>
      </c>
      <c r="C15713" s="115" t="s">
        <v>48085</v>
      </c>
      <c r="D15713" s="115" t="s">
        <v>48088</v>
      </c>
      <c r="I15713" s="115" t="s">
        <v>6</v>
      </c>
      <c r="J15713" s="115">
        <v>47.44</v>
      </c>
    </row>
    <row r="15714" spans="1:10" hidden="1">
      <c r="A15714" s="115" t="s">
        <v>15883</v>
      </c>
      <c r="B15714" s="115" t="str">
        <f t="shared" si="245"/>
        <v>CURVA DE INVERSAO,90º,PARA ELETROCALHA PERFURADA OU LISA,300X75MM.FORNECIMENTO E COLOCACAO</v>
      </c>
      <c r="C15714" s="115" t="s">
        <v>48086</v>
      </c>
      <c r="D15714" s="115" t="s">
        <v>48088</v>
      </c>
      <c r="I15714" s="115" t="s">
        <v>6</v>
      </c>
      <c r="J15714" s="115">
        <v>64.39</v>
      </c>
    </row>
    <row r="15715" spans="1:10" hidden="1">
      <c r="A15715" s="115" t="s">
        <v>15884</v>
      </c>
      <c r="B15715" s="115" t="str">
        <f t="shared" si="245"/>
        <v>CURVA DE INVERSAO,90º,PARA ELETROCALHA PERFURADA OU LISA,300X75MM.FORNECIMENTO E COLOCACAO</v>
      </c>
      <c r="C15715" s="115" t="s">
        <v>48086</v>
      </c>
      <c r="D15715" s="115" t="s">
        <v>48088</v>
      </c>
      <c r="I15715" s="115" t="s">
        <v>6</v>
      </c>
      <c r="J15715" s="115">
        <v>61.82</v>
      </c>
    </row>
    <row r="15716" spans="1:10" hidden="1">
      <c r="A15716" s="115" t="s">
        <v>15885</v>
      </c>
      <c r="B15716" s="115" t="str">
        <f t="shared" si="245"/>
        <v>CURVA DE INVERSAO,90º,PARA ELETROCALHA PERFURADA OU LISA,400X75MM.FORNECIMENTO E COLOCACAO</v>
      </c>
      <c r="C15716" s="115" t="s">
        <v>48087</v>
      </c>
      <c r="D15716" s="115" t="s">
        <v>48088</v>
      </c>
      <c r="I15716" s="115" t="s">
        <v>6</v>
      </c>
      <c r="J15716" s="115">
        <v>80.75</v>
      </c>
    </row>
    <row r="15717" spans="1:10" hidden="1">
      <c r="A15717" s="115" t="s">
        <v>15886</v>
      </c>
      <c r="B15717" s="115" t="str">
        <f t="shared" si="245"/>
        <v>CURVA DE INVERSAO,90º,PARA ELETROCALHA PERFURADA OU LISA,400X75MM.FORNECIMENTO E COLOCACAO</v>
      </c>
      <c r="C15717" s="115" t="s">
        <v>48087</v>
      </c>
      <c r="D15717" s="115" t="s">
        <v>48088</v>
      </c>
      <c r="I15717" s="115" t="s">
        <v>6</v>
      </c>
      <c r="J15717" s="115">
        <v>78.180000000000007</v>
      </c>
    </row>
    <row r="15718" spans="1:10" hidden="1">
      <c r="A15718" s="115" t="s">
        <v>15887</v>
      </c>
      <c r="B15718" s="115" t="str">
        <f t="shared" si="245"/>
        <v>CURVA DE INVERSAO,90º,PARA ELETROCALHA PERFURADA OU LISA,100X100MM.FORNECIMENTO E COLOCACAO</v>
      </c>
      <c r="C15718" s="115" t="s">
        <v>48082</v>
      </c>
      <c r="D15718" s="115" t="s">
        <v>48089</v>
      </c>
      <c r="I15718" s="115" t="s">
        <v>6</v>
      </c>
      <c r="J15718" s="115">
        <v>43.91</v>
      </c>
    </row>
    <row r="15719" spans="1:10" hidden="1">
      <c r="A15719" s="115" t="s">
        <v>15888</v>
      </c>
      <c r="B15719" s="115" t="str">
        <f t="shared" si="245"/>
        <v>CURVA DE INVERSAO,90º,PARA ELETROCALHA PERFURADA OU LISA,100X100MM.FORNECIMENTO E COLOCACAO</v>
      </c>
      <c r="C15719" s="115" t="s">
        <v>48082</v>
      </c>
      <c r="D15719" s="115" t="s">
        <v>48089</v>
      </c>
      <c r="I15719" s="115" t="s">
        <v>6</v>
      </c>
      <c r="J15719" s="115">
        <v>41.34</v>
      </c>
    </row>
    <row r="15720" spans="1:10" hidden="1">
      <c r="A15720" s="115" t="s">
        <v>15889</v>
      </c>
      <c r="B15720" s="115" t="str">
        <f t="shared" si="245"/>
        <v>CURVA DE INVERSAO,90º,PARA ELETROCALHA PERFURADA OU LISA,150X100MM.FORNECIMENTO E COLOCACAO</v>
      </c>
      <c r="C15720" s="115" t="s">
        <v>48084</v>
      </c>
      <c r="D15720" s="115" t="s">
        <v>48089</v>
      </c>
      <c r="I15720" s="115" t="s">
        <v>6</v>
      </c>
      <c r="J15720" s="115">
        <v>48.42</v>
      </c>
    </row>
    <row r="15721" spans="1:10" hidden="1">
      <c r="A15721" s="115" t="s">
        <v>15890</v>
      </c>
      <c r="B15721" s="115" t="str">
        <f t="shared" si="245"/>
        <v>CURVA DE INVERSAO,90º,PARA ELETROCALHA PERFURADA OU LISA,150X100MM.FORNECIMENTO E COLOCACAO</v>
      </c>
      <c r="C15721" s="115" t="s">
        <v>48084</v>
      </c>
      <c r="D15721" s="115" t="s">
        <v>48089</v>
      </c>
      <c r="I15721" s="115" t="s">
        <v>6</v>
      </c>
      <c r="J15721" s="115">
        <v>45.85</v>
      </c>
    </row>
    <row r="15722" spans="1:10" hidden="1">
      <c r="A15722" s="115" t="s">
        <v>15891</v>
      </c>
      <c r="B15722" s="115" t="str">
        <f t="shared" si="245"/>
        <v>CURVA DE INVERSAO,90º,PARA ELETROCALHA PERFURADA OU LISA,200X100MM.FORNECIMENTO E COLOCACAO</v>
      </c>
      <c r="C15722" s="115" t="s">
        <v>48085</v>
      </c>
      <c r="D15722" s="115" t="s">
        <v>48089</v>
      </c>
      <c r="I15722" s="115" t="s">
        <v>6</v>
      </c>
      <c r="J15722" s="115">
        <v>56.39</v>
      </c>
    </row>
    <row r="15723" spans="1:10" hidden="1">
      <c r="A15723" s="115" t="s">
        <v>15892</v>
      </c>
      <c r="B15723" s="115" t="str">
        <f t="shared" si="245"/>
        <v>CURVA DE INVERSAO,90º,PARA ELETROCALHA PERFURADA OU LISA,200X100MM.FORNECIMENTO E COLOCACAO</v>
      </c>
      <c r="C15723" s="115" t="s">
        <v>48085</v>
      </c>
      <c r="D15723" s="115" t="s">
        <v>48089</v>
      </c>
      <c r="I15723" s="115" t="s">
        <v>6</v>
      </c>
      <c r="J15723" s="115">
        <v>53.82</v>
      </c>
    </row>
    <row r="15724" spans="1:10" hidden="1">
      <c r="A15724" s="115" t="s">
        <v>15893</v>
      </c>
      <c r="B15724" s="115" t="str">
        <f t="shared" si="245"/>
        <v>CURVA DE INVERSAO,90º,PARA ELETROCALHA PERFURADA OU LISA,300X100MM.FORNECIMENTO E COLOCACAO</v>
      </c>
      <c r="C15724" s="115" t="s">
        <v>48086</v>
      </c>
      <c r="D15724" s="115" t="s">
        <v>48089</v>
      </c>
      <c r="I15724" s="115" t="s">
        <v>6</v>
      </c>
      <c r="J15724" s="115">
        <v>65.59</v>
      </c>
    </row>
    <row r="15725" spans="1:10" hidden="1">
      <c r="A15725" s="115" t="s">
        <v>15894</v>
      </c>
      <c r="B15725" s="115" t="str">
        <f t="shared" si="245"/>
        <v>CURVA DE INVERSAO,90º,PARA ELETROCALHA PERFURADA OU LISA,300X100MM.FORNECIMENTO E COLOCACAO</v>
      </c>
      <c r="C15725" s="115" t="s">
        <v>48086</v>
      </c>
      <c r="D15725" s="115" t="s">
        <v>48089</v>
      </c>
      <c r="I15725" s="115" t="s">
        <v>6</v>
      </c>
      <c r="J15725" s="115">
        <v>63.02</v>
      </c>
    </row>
    <row r="15726" spans="1:10" hidden="1">
      <c r="A15726" s="115" t="s">
        <v>15895</v>
      </c>
      <c r="B15726" s="115" t="str">
        <f t="shared" si="245"/>
        <v>CURVA DE INVERSAO,90º,PARA ELETROCALHA PERFURADA OU LISA,400X100MM.FORNECIMENTO E COLOCACAO</v>
      </c>
      <c r="C15726" s="115" t="s">
        <v>48087</v>
      </c>
      <c r="D15726" s="115" t="s">
        <v>48089</v>
      </c>
      <c r="I15726" s="115" t="s">
        <v>6</v>
      </c>
      <c r="J15726" s="115">
        <v>80.989999999999995</v>
      </c>
    </row>
    <row r="15727" spans="1:10" hidden="1">
      <c r="A15727" s="115" t="s">
        <v>15896</v>
      </c>
      <c r="B15727" s="115" t="str">
        <f t="shared" si="245"/>
        <v>CURVA DE INVERSAO,90º,PARA ELETROCALHA PERFURADA OU LISA,400X100MM.FORNECIMENTO E COLOCACAO</v>
      </c>
      <c r="C15727" s="115" t="s">
        <v>48087</v>
      </c>
      <c r="D15727" s="115" t="s">
        <v>48089</v>
      </c>
      <c r="I15727" s="115" t="s">
        <v>6</v>
      </c>
      <c r="J15727" s="115">
        <v>78.42</v>
      </c>
    </row>
    <row r="15728" spans="1:10" hidden="1">
      <c r="A15728" s="115" t="s">
        <v>15897</v>
      </c>
      <c r="B15728" s="115" t="str">
        <f t="shared" si="245"/>
        <v>TE HORIZONTAL,90º,PARA ELETROCALHA PERFURADA OU LISA,50X50MM.FORNECIMENTO E COLOCACAO</v>
      </c>
      <c r="C15728" s="115" t="s">
        <v>48090</v>
      </c>
      <c r="D15728" s="115" t="s">
        <v>37140</v>
      </c>
      <c r="I15728" s="115" t="s">
        <v>6</v>
      </c>
      <c r="J15728" s="115">
        <v>33.159999999999997</v>
      </c>
    </row>
    <row r="15729" spans="1:10" hidden="1">
      <c r="A15729" s="115" t="s">
        <v>15898</v>
      </c>
      <c r="B15729" s="115" t="str">
        <f t="shared" si="245"/>
        <v>TE HORIZONTAL,90º,PARA ELETROCALHA PERFURADA OU LISA,50X50MM.FORNECIMENTO E COLOCACAO</v>
      </c>
      <c r="C15729" s="115" t="s">
        <v>48090</v>
      </c>
      <c r="D15729" s="115" t="s">
        <v>37140</v>
      </c>
      <c r="I15729" s="115" t="s">
        <v>6</v>
      </c>
      <c r="J15729" s="115">
        <v>30.59</v>
      </c>
    </row>
    <row r="15730" spans="1:10" hidden="1">
      <c r="A15730" s="115" t="s">
        <v>15899</v>
      </c>
      <c r="B15730" s="115" t="str">
        <f t="shared" si="245"/>
        <v>TE HORIZONTAL,90º,PARA ELETROCALHA PERFURADA OU LISA,100X50MM.FORNECIMENTO E COLOCACAO</v>
      </c>
      <c r="C15730" s="115" t="s">
        <v>48091</v>
      </c>
      <c r="D15730" s="115" t="s">
        <v>37126</v>
      </c>
      <c r="I15730" s="115" t="s">
        <v>6</v>
      </c>
      <c r="J15730" s="115">
        <v>41.87</v>
      </c>
    </row>
    <row r="15731" spans="1:10" hidden="1">
      <c r="A15731" s="115" t="s">
        <v>15900</v>
      </c>
      <c r="B15731" s="115" t="str">
        <f t="shared" si="245"/>
        <v>TE HORIZONTAL,90º,PARA ELETROCALHA PERFURADA OU LISA,100X50MM.FORNECIMENTO E COLOCACAO</v>
      </c>
      <c r="C15731" s="115" t="s">
        <v>48091</v>
      </c>
      <c r="D15731" s="115" t="s">
        <v>37126</v>
      </c>
      <c r="I15731" s="115" t="s">
        <v>6</v>
      </c>
      <c r="J15731" s="115">
        <v>39.299999999999997</v>
      </c>
    </row>
    <row r="15732" spans="1:10" hidden="1">
      <c r="A15732" s="115" t="s">
        <v>15901</v>
      </c>
      <c r="B15732" s="115" t="str">
        <f t="shared" si="245"/>
        <v>TE HORIZONTAL,90º,PARA ELETROCALHA PERFURADA OU LISA,150X50MM.FORNECIMENTO E COLOCACAO</v>
      </c>
      <c r="C15732" s="115" t="s">
        <v>48092</v>
      </c>
      <c r="D15732" s="115" t="s">
        <v>37126</v>
      </c>
      <c r="I15732" s="115" t="s">
        <v>6</v>
      </c>
      <c r="J15732" s="115">
        <v>49.11</v>
      </c>
    </row>
    <row r="15733" spans="1:10" hidden="1">
      <c r="A15733" s="115" t="s">
        <v>15902</v>
      </c>
      <c r="B15733" s="115" t="str">
        <f t="shared" si="245"/>
        <v>TE HORIZONTAL,90º,PARA ELETROCALHA PERFURADA OU LISA,150X50MM.FORNECIMENTO E COLOCACAO</v>
      </c>
      <c r="C15733" s="115" t="s">
        <v>48092</v>
      </c>
      <c r="D15733" s="115" t="s">
        <v>37126</v>
      </c>
      <c r="I15733" s="115" t="s">
        <v>6</v>
      </c>
      <c r="J15733" s="115">
        <v>46.54</v>
      </c>
    </row>
    <row r="15734" spans="1:10" hidden="1">
      <c r="A15734" s="115" t="s">
        <v>15903</v>
      </c>
      <c r="B15734" s="115" t="str">
        <f t="shared" si="245"/>
        <v>TE HORIZONTAL,90º,PARA ELETROCALHA PERFURADA OU LISA,200X50MM.FORNECIMENTO E COLOCACAO</v>
      </c>
      <c r="C15734" s="115" t="s">
        <v>48093</v>
      </c>
      <c r="D15734" s="115" t="s">
        <v>37126</v>
      </c>
      <c r="I15734" s="115" t="s">
        <v>6</v>
      </c>
      <c r="J15734" s="115">
        <v>54.78</v>
      </c>
    </row>
    <row r="15735" spans="1:10" hidden="1">
      <c r="A15735" s="115" t="s">
        <v>15904</v>
      </c>
      <c r="B15735" s="115" t="str">
        <f t="shared" si="245"/>
        <v>TE HORIZONTAL,90º,PARA ELETROCALHA PERFURADA OU LISA,200X50MM.FORNECIMENTO E COLOCACAO</v>
      </c>
      <c r="C15735" s="115" t="s">
        <v>48093</v>
      </c>
      <c r="D15735" s="115" t="s">
        <v>37126</v>
      </c>
      <c r="I15735" s="115" t="s">
        <v>6</v>
      </c>
      <c r="J15735" s="115">
        <v>52.21</v>
      </c>
    </row>
    <row r="15736" spans="1:10" hidden="1">
      <c r="A15736" s="115" t="s">
        <v>15905</v>
      </c>
      <c r="B15736" s="115" t="str">
        <f t="shared" si="245"/>
        <v>TE HORIZONTAL,90º,PARA ELETROCALHA PERFURADA OU LISA,300X50MM.FORNECIMENTO E COLOCACAO</v>
      </c>
      <c r="C15736" s="115" t="s">
        <v>48094</v>
      </c>
      <c r="D15736" s="115" t="s">
        <v>37126</v>
      </c>
      <c r="I15736" s="115" t="s">
        <v>6</v>
      </c>
      <c r="J15736" s="115">
        <v>69.66</v>
      </c>
    </row>
    <row r="15737" spans="1:10" hidden="1">
      <c r="A15737" s="115" t="s">
        <v>15906</v>
      </c>
      <c r="B15737" s="115" t="str">
        <f t="shared" si="245"/>
        <v>TE HORIZONTAL,90º,PARA ELETROCALHA PERFURADA OU LISA,300X50MM.FORNECIMENTO E COLOCACAO</v>
      </c>
      <c r="C15737" s="115" t="s">
        <v>48094</v>
      </c>
      <c r="D15737" s="115" t="s">
        <v>37126</v>
      </c>
      <c r="I15737" s="115" t="s">
        <v>6</v>
      </c>
      <c r="J15737" s="115">
        <v>67.09</v>
      </c>
    </row>
    <row r="15738" spans="1:10" hidden="1">
      <c r="A15738" s="115" t="s">
        <v>15907</v>
      </c>
      <c r="B15738" s="115" t="str">
        <f t="shared" si="245"/>
        <v>TE HORIZONTAL,90º,PARA ELETROCALHA PERFURADA OU LISA,400X50MM.FORNECIMENTO E COLOCACAO</v>
      </c>
      <c r="C15738" s="115" t="s">
        <v>48095</v>
      </c>
      <c r="D15738" s="115" t="s">
        <v>37126</v>
      </c>
      <c r="I15738" s="115" t="s">
        <v>6</v>
      </c>
      <c r="J15738" s="115">
        <v>77.900000000000006</v>
      </c>
    </row>
    <row r="15739" spans="1:10" hidden="1">
      <c r="A15739" s="115" t="s">
        <v>15908</v>
      </c>
      <c r="B15739" s="115" t="str">
        <f t="shared" si="245"/>
        <v>TE HORIZONTAL,90º,PARA ELETROCALHA PERFURADA OU LISA,400X50MM.FORNECIMENTO E COLOCACAO</v>
      </c>
      <c r="C15739" s="115" t="s">
        <v>48095</v>
      </c>
      <c r="D15739" s="115" t="s">
        <v>37126</v>
      </c>
      <c r="I15739" s="115" t="s">
        <v>6</v>
      </c>
      <c r="J15739" s="115">
        <v>75.33</v>
      </c>
    </row>
    <row r="15740" spans="1:10" hidden="1">
      <c r="A15740" s="115" t="s">
        <v>15909</v>
      </c>
      <c r="B15740" s="115" t="str">
        <f t="shared" si="245"/>
        <v>TE HORIZONTAL,90º,PARA ELETROCALHA PERFURADA OU LISA,100X75MM.FORNECIMENTO E COLOCACAO</v>
      </c>
      <c r="C15740" s="115" t="s">
        <v>48096</v>
      </c>
      <c r="D15740" s="115" t="s">
        <v>37126</v>
      </c>
      <c r="I15740" s="115" t="s">
        <v>6</v>
      </c>
      <c r="J15740" s="115">
        <v>48.79</v>
      </c>
    </row>
    <row r="15741" spans="1:10" hidden="1">
      <c r="A15741" s="115" t="s">
        <v>15910</v>
      </c>
      <c r="B15741" s="115" t="str">
        <f t="shared" si="245"/>
        <v>TE HORIZONTAL,90º,PARA ELETROCALHA PERFURADA OU LISA,100X75MM.FORNECIMENTO E COLOCACAO</v>
      </c>
      <c r="C15741" s="115" t="s">
        <v>48096</v>
      </c>
      <c r="D15741" s="115" t="s">
        <v>37126</v>
      </c>
      <c r="I15741" s="115" t="s">
        <v>6</v>
      </c>
      <c r="J15741" s="115">
        <v>46.22</v>
      </c>
    </row>
    <row r="15742" spans="1:10" hidden="1">
      <c r="A15742" s="115" t="s">
        <v>15911</v>
      </c>
      <c r="B15742" s="115" t="str">
        <f t="shared" si="245"/>
        <v>TE HORIZONTAL,90º,PARA ELETROCALHA PERFURADA OU LISA,150X75MM.FORNECIMENTO E COLOCACAO</v>
      </c>
      <c r="C15742" s="115" t="s">
        <v>48097</v>
      </c>
      <c r="D15742" s="115" t="s">
        <v>37126</v>
      </c>
      <c r="I15742" s="115" t="s">
        <v>6</v>
      </c>
      <c r="J15742" s="115">
        <v>59.03</v>
      </c>
    </row>
    <row r="15743" spans="1:10" hidden="1">
      <c r="A15743" s="115" t="s">
        <v>15912</v>
      </c>
      <c r="B15743" s="115" t="str">
        <f t="shared" si="245"/>
        <v>TE HORIZONTAL,90º,PARA ELETROCALHA PERFURADA OU LISA,150X75MM.FORNECIMENTO E COLOCACAO</v>
      </c>
      <c r="C15743" s="115" t="s">
        <v>48097</v>
      </c>
      <c r="D15743" s="115" t="s">
        <v>37126</v>
      </c>
      <c r="I15743" s="115" t="s">
        <v>6</v>
      </c>
      <c r="J15743" s="115">
        <v>56.46</v>
      </c>
    </row>
    <row r="15744" spans="1:10" hidden="1">
      <c r="A15744" s="115" t="s">
        <v>15913</v>
      </c>
      <c r="B15744" s="115" t="str">
        <f t="shared" si="245"/>
        <v>TE HORIZONTAL,90º,PARA ELETROCALHA PERFURADA OU LISA,200X75MM.FORNECIMENTO E COLOCACAO</v>
      </c>
      <c r="C15744" s="115" t="s">
        <v>48098</v>
      </c>
      <c r="D15744" s="115" t="s">
        <v>37126</v>
      </c>
      <c r="I15744" s="115" t="s">
        <v>6</v>
      </c>
      <c r="J15744" s="115">
        <v>64.180000000000007</v>
      </c>
    </row>
    <row r="15745" spans="1:10" hidden="1">
      <c r="A15745" s="115" t="s">
        <v>15914</v>
      </c>
      <c r="B15745" s="115" t="str">
        <f t="shared" si="245"/>
        <v>TE HORIZONTAL,90º,PARA ELETROCALHA PERFURADA OU LISA,200X75MM.FORNECIMENTO E COLOCACAO</v>
      </c>
      <c r="C15745" s="115" t="s">
        <v>48098</v>
      </c>
      <c r="D15745" s="115" t="s">
        <v>37126</v>
      </c>
      <c r="I15745" s="115" t="s">
        <v>6</v>
      </c>
      <c r="J15745" s="115">
        <v>61.61</v>
      </c>
    </row>
    <row r="15746" spans="1:10" hidden="1">
      <c r="A15746" s="115" t="s">
        <v>15915</v>
      </c>
      <c r="B15746" s="115" t="str">
        <f t="shared" si="245"/>
        <v>TE HORIZONTAL,90º,PARA ELETROCALHA PERFURADA OU LISA,300X75MM.FORNECIMENTO E COLOCACAO</v>
      </c>
      <c r="C15746" s="115" t="s">
        <v>48099</v>
      </c>
      <c r="D15746" s="115" t="s">
        <v>37126</v>
      </c>
      <c r="I15746" s="115" t="s">
        <v>6</v>
      </c>
      <c r="J15746" s="115">
        <v>89.94</v>
      </c>
    </row>
    <row r="15747" spans="1:10" hidden="1">
      <c r="A15747" s="115" t="s">
        <v>15916</v>
      </c>
      <c r="B15747" s="115" t="str">
        <f t="shared" si="245"/>
        <v>TE HORIZONTAL,90º,PARA ELETROCALHA PERFURADA OU LISA,300X75MM.FORNECIMENTO E COLOCACAO</v>
      </c>
      <c r="C15747" s="115" t="s">
        <v>48099</v>
      </c>
      <c r="D15747" s="115" t="s">
        <v>37126</v>
      </c>
      <c r="I15747" s="115" t="s">
        <v>6</v>
      </c>
      <c r="J15747" s="115">
        <v>87.37</v>
      </c>
    </row>
    <row r="15748" spans="1:10" hidden="1">
      <c r="A15748" s="115" t="s">
        <v>15917</v>
      </c>
      <c r="B15748" s="115" t="str">
        <f t="shared" si="245"/>
        <v>TE HORIZONTAL,90º,PARA ELETROCALHA PERFURADA OU LISA,400X75MM.FORNECIMENTO E COLOCACAO</v>
      </c>
      <c r="C15748" s="115" t="s">
        <v>48100</v>
      </c>
      <c r="D15748" s="115" t="s">
        <v>37126</v>
      </c>
      <c r="I15748" s="115" t="s">
        <v>6</v>
      </c>
      <c r="J15748" s="115">
        <v>111.1</v>
      </c>
    </row>
    <row r="15749" spans="1:10" hidden="1">
      <c r="A15749" s="115" t="s">
        <v>15918</v>
      </c>
      <c r="B15749" s="115" t="str">
        <f t="shared" ref="B15749:B15812" si="246">C15749&amp;D15749&amp;E15749&amp;F15749&amp;G15749&amp;H15749</f>
        <v>TE HORIZONTAL,90º,PARA ELETROCALHA PERFURADA OU LISA,400X75MM.FORNECIMENTO E COLOCACAO</v>
      </c>
      <c r="C15749" s="115" t="s">
        <v>48100</v>
      </c>
      <c r="D15749" s="115" t="s">
        <v>37126</v>
      </c>
      <c r="I15749" s="115" t="s">
        <v>6</v>
      </c>
      <c r="J15749" s="115">
        <v>108.53</v>
      </c>
    </row>
    <row r="15750" spans="1:10" hidden="1">
      <c r="A15750" s="115" t="s">
        <v>15919</v>
      </c>
      <c r="B15750" s="115" t="str">
        <f t="shared" si="246"/>
        <v>TE HORIZONTAL,90º,PARA ELETROCALHA PERFURADA OU LISA,100X100MM.FORNECIMENTO E COLOCACAO</v>
      </c>
      <c r="C15750" s="115" t="s">
        <v>48101</v>
      </c>
      <c r="D15750" s="115" t="s">
        <v>48102</v>
      </c>
      <c r="I15750" s="115" t="s">
        <v>6</v>
      </c>
      <c r="J15750" s="115">
        <v>45.3</v>
      </c>
    </row>
    <row r="15751" spans="1:10" hidden="1">
      <c r="A15751" s="115" t="s">
        <v>15920</v>
      </c>
      <c r="B15751" s="115" t="str">
        <f t="shared" si="246"/>
        <v>TE HORIZONTAL,90º,PARA ELETROCALHA PERFURADA OU LISA,100X100MM.FORNECIMENTO E COLOCACAO</v>
      </c>
      <c r="C15751" s="115" t="s">
        <v>48101</v>
      </c>
      <c r="D15751" s="115" t="s">
        <v>48102</v>
      </c>
      <c r="I15751" s="115" t="s">
        <v>6</v>
      </c>
      <c r="J15751" s="115">
        <v>42.73</v>
      </c>
    </row>
    <row r="15752" spans="1:10" hidden="1">
      <c r="A15752" s="115" t="s">
        <v>15921</v>
      </c>
      <c r="B15752" s="115" t="str">
        <f t="shared" si="246"/>
        <v>TE HORIZONTAL,90º,PARA ELETROCALHA PERFURADA OU LISA,150X100MM.FORNECIMENTO E COLOCACAO</v>
      </c>
      <c r="C15752" s="115" t="s">
        <v>48103</v>
      </c>
      <c r="D15752" s="115" t="s">
        <v>48102</v>
      </c>
      <c r="I15752" s="115" t="s">
        <v>6</v>
      </c>
      <c r="J15752" s="115">
        <v>51.79</v>
      </c>
    </row>
    <row r="15753" spans="1:10" hidden="1">
      <c r="A15753" s="115" t="s">
        <v>15922</v>
      </c>
      <c r="B15753" s="115" t="str">
        <f t="shared" si="246"/>
        <v>TE HORIZONTAL,90º,PARA ELETROCALHA PERFURADA OU LISA,150X100MM.FORNECIMENTO E COLOCACAO</v>
      </c>
      <c r="C15753" s="115" t="s">
        <v>48103</v>
      </c>
      <c r="D15753" s="115" t="s">
        <v>48102</v>
      </c>
      <c r="I15753" s="115" t="s">
        <v>6</v>
      </c>
      <c r="J15753" s="115">
        <v>49.22</v>
      </c>
    </row>
    <row r="15754" spans="1:10" hidden="1">
      <c r="A15754" s="115" t="s">
        <v>15923</v>
      </c>
      <c r="B15754" s="115" t="str">
        <f t="shared" si="246"/>
        <v>TE HORIZONTAL,90º,PARA ELETROCALHA PERFURADA OU LISA,200X100MM.FORNECIMENTO E COLOCACAO</v>
      </c>
      <c r="C15754" s="115" t="s">
        <v>48104</v>
      </c>
      <c r="D15754" s="115" t="s">
        <v>48102</v>
      </c>
      <c r="I15754" s="115" t="s">
        <v>6</v>
      </c>
      <c r="J15754" s="115">
        <v>65.540000000000006</v>
      </c>
    </row>
    <row r="15755" spans="1:10" hidden="1">
      <c r="A15755" s="115" t="s">
        <v>15924</v>
      </c>
      <c r="B15755" s="115" t="str">
        <f t="shared" si="246"/>
        <v>TE HORIZONTAL,90º,PARA ELETROCALHA PERFURADA OU LISA,200X100MM.FORNECIMENTO E COLOCACAO</v>
      </c>
      <c r="C15755" s="115" t="s">
        <v>48104</v>
      </c>
      <c r="D15755" s="115" t="s">
        <v>48102</v>
      </c>
      <c r="I15755" s="115" t="s">
        <v>6</v>
      </c>
      <c r="J15755" s="115">
        <v>62.97</v>
      </c>
    </row>
    <row r="15756" spans="1:10" hidden="1">
      <c r="A15756" s="115" t="s">
        <v>15925</v>
      </c>
      <c r="B15756" s="115" t="str">
        <f t="shared" si="246"/>
        <v>TE HORIZONTAL,90º,PARA ELETROCALHA PERFURADA OU LISA,300X100MM.FORNECIMENTO E COLOCACAO</v>
      </c>
      <c r="C15756" s="115" t="s">
        <v>48105</v>
      </c>
      <c r="D15756" s="115" t="s">
        <v>48102</v>
      </c>
      <c r="I15756" s="115" t="s">
        <v>6</v>
      </c>
      <c r="J15756" s="115">
        <v>77.900000000000006</v>
      </c>
    </row>
    <row r="15757" spans="1:10" hidden="1">
      <c r="A15757" s="115" t="s">
        <v>15926</v>
      </c>
      <c r="B15757" s="115" t="str">
        <f t="shared" si="246"/>
        <v>TE HORIZONTAL,90º,PARA ELETROCALHA PERFURADA OU LISA,300X100MM.FORNECIMENTO E COLOCACAO</v>
      </c>
      <c r="C15757" s="115" t="s">
        <v>48105</v>
      </c>
      <c r="D15757" s="115" t="s">
        <v>48102</v>
      </c>
      <c r="I15757" s="115" t="s">
        <v>6</v>
      </c>
      <c r="J15757" s="115">
        <v>75.33</v>
      </c>
    </row>
    <row r="15758" spans="1:10" hidden="1">
      <c r="A15758" s="115" t="s">
        <v>15927</v>
      </c>
      <c r="B15758" s="115" t="str">
        <f t="shared" si="246"/>
        <v>TE HORIZONTAL,90º,PARA ELETROCALHA PERFURADA OU LISA,400X100MM.FORNECIMENTO E COLOCACAO</v>
      </c>
      <c r="C15758" s="115" t="s">
        <v>48106</v>
      </c>
      <c r="D15758" s="115" t="s">
        <v>48102</v>
      </c>
      <c r="I15758" s="115" t="s">
        <v>6</v>
      </c>
      <c r="J15758" s="115">
        <v>91.29</v>
      </c>
    </row>
    <row r="15759" spans="1:10" hidden="1">
      <c r="A15759" s="115" t="s">
        <v>15928</v>
      </c>
      <c r="B15759" s="115" t="str">
        <f t="shared" si="246"/>
        <v>TE HORIZONTAL,90º,PARA ELETROCALHA PERFURADA OU LISA,400X100MM.FORNECIMENTO E COLOCACAO</v>
      </c>
      <c r="C15759" s="115" t="s">
        <v>48106</v>
      </c>
      <c r="D15759" s="115" t="s">
        <v>48102</v>
      </c>
      <c r="I15759" s="115" t="s">
        <v>6</v>
      </c>
      <c r="J15759" s="115">
        <v>88.72</v>
      </c>
    </row>
    <row r="15760" spans="1:10" hidden="1">
      <c r="A15760" s="115" t="s">
        <v>15929</v>
      </c>
      <c r="B15760" s="115" t="str">
        <f t="shared" si="246"/>
        <v>TE VERTICAL DE DERIVACAO OU LATERAL,PARA ELETROCALHA PERFURADA OU LISA,50X50MM.FORNECIMENTO E COLOCACAO</v>
      </c>
      <c r="C15760" s="115" t="s">
        <v>48107</v>
      </c>
      <c r="D15760" s="115" t="s">
        <v>48108</v>
      </c>
      <c r="I15760" s="115" t="s">
        <v>6</v>
      </c>
      <c r="J15760" s="115">
        <v>37.78</v>
      </c>
    </row>
    <row r="15761" spans="1:10" hidden="1">
      <c r="A15761" s="115" t="s">
        <v>15930</v>
      </c>
      <c r="B15761" s="115" t="str">
        <f t="shared" si="246"/>
        <v>TE VERTICAL DE DERIVACAO OU LATERAL,PARA ELETROCALHA PERFURADA OU LISA,50X50MM.FORNECIMENTO E COLOCACAO</v>
      </c>
      <c r="C15761" s="115" t="s">
        <v>48107</v>
      </c>
      <c r="D15761" s="115" t="s">
        <v>48108</v>
      </c>
      <c r="I15761" s="115" t="s">
        <v>6</v>
      </c>
      <c r="J15761" s="115">
        <v>35.21</v>
      </c>
    </row>
    <row r="15762" spans="1:10" hidden="1">
      <c r="A15762" s="115" t="s">
        <v>15931</v>
      </c>
      <c r="B15762" s="115" t="str">
        <f t="shared" si="246"/>
        <v>TE VERTICAL DE DERIVACAO OU LATERAL,PARA ELETROCALHA PERFURADA OU LISA,100X50MM.FORNECIMENTO E COLOCACAO</v>
      </c>
      <c r="C15762" s="115" t="s">
        <v>48107</v>
      </c>
      <c r="D15762" s="115" t="s">
        <v>48109</v>
      </c>
      <c r="I15762" s="115" t="s">
        <v>6</v>
      </c>
      <c r="J15762" s="115">
        <v>43.63</v>
      </c>
    </row>
    <row r="15763" spans="1:10" hidden="1">
      <c r="A15763" s="115" t="s">
        <v>15932</v>
      </c>
      <c r="B15763" s="115" t="str">
        <f t="shared" si="246"/>
        <v>TE VERTICAL DE DERIVACAO OU LATERAL,PARA ELETROCALHA PERFURADA OU LISA,100X50MM.FORNECIMENTO E COLOCACAO</v>
      </c>
      <c r="C15763" s="115" t="s">
        <v>48107</v>
      </c>
      <c r="D15763" s="115" t="s">
        <v>48109</v>
      </c>
      <c r="I15763" s="115" t="s">
        <v>6</v>
      </c>
      <c r="J15763" s="115">
        <v>41.06</v>
      </c>
    </row>
    <row r="15764" spans="1:10" hidden="1">
      <c r="A15764" s="115" t="s">
        <v>15933</v>
      </c>
      <c r="B15764" s="115" t="str">
        <f t="shared" si="246"/>
        <v>TE VERTICAL DE DERIVACAO OU LATERAL,PARA ELETROCALHA PERFURADA OU LISA,150X50MM.FORNECIMENTO E COLOCACAO</v>
      </c>
      <c r="C15764" s="115" t="s">
        <v>48107</v>
      </c>
      <c r="D15764" s="115" t="s">
        <v>48110</v>
      </c>
      <c r="I15764" s="115" t="s">
        <v>6</v>
      </c>
      <c r="J15764" s="115">
        <v>57.32</v>
      </c>
    </row>
    <row r="15765" spans="1:10" hidden="1">
      <c r="A15765" s="115" t="s">
        <v>15934</v>
      </c>
      <c r="B15765" s="115" t="str">
        <f t="shared" si="246"/>
        <v>TE VERTICAL DE DERIVACAO OU LATERAL,PARA ELETROCALHA PERFURADA OU LISA,150X50MM.FORNECIMENTO E COLOCACAO</v>
      </c>
      <c r="C15765" s="115" t="s">
        <v>48107</v>
      </c>
      <c r="D15765" s="115" t="s">
        <v>48110</v>
      </c>
      <c r="I15765" s="115" t="s">
        <v>6</v>
      </c>
      <c r="J15765" s="115">
        <v>54.75</v>
      </c>
    </row>
    <row r="15766" spans="1:10" hidden="1">
      <c r="A15766" s="115" t="s">
        <v>15935</v>
      </c>
      <c r="B15766" s="115" t="str">
        <f t="shared" si="246"/>
        <v>TE VERTICAL DE DERIVACAO OU LATERAL,PARA ELETROCALHA PERFURADA OU LISA,200X50MM.FORNECIMENTO E COLOCACAO</v>
      </c>
      <c r="C15766" s="115" t="s">
        <v>48107</v>
      </c>
      <c r="D15766" s="115" t="s">
        <v>48111</v>
      </c>
      <c r="I15766" s="115" t="s">
        <v>6</v>
      </c>
      <c r="J15766" s="115">
        <v>66</v>
      </c>
    </row>
    <row r="15767" spans="1:10" hidden="1">
      <c r="A15767" s="115" t="s">
        <v>15936</v>
      </c>
      <c r="B15767" s="115" t="str">
        <f t="shared" si="246"/>
        <v>TE VERTICAL DE DERIVACAO OU LATERAL,PARA ELETROCALHA PERFURADA OU LISA,200X50MM.FORNECIMENTO E COLOCACAO</v>
      </c>
      <c r="C15767" s="115" t="s">
        <v>48107</v>
      </c>
      <c r="D15767" s="115" t="s">
        <v>48111</v>
      </c>
      <c r="I15767" s="115" t="s">
        <v>6</v>
      </c>
      <c r="J15767" s="115">
        <v>63.43</v>
      </c>
    </row>
    <row r="15768" spans="1:10" hidden="1">
      <c r="A15768" s="115" t="s">
        <v>15937</v>
      </c>
      <c r="B15768" s="115" t="str">
        <f t="shared" si="246"/>
        <v>TE VERTICAL DE DERIVACAO OU LATERAL,PARA ELETROCALHA PERFURADA OU LISA,300X50MM.FORNECIMENTO E COLOCACAO</v>
      </c>
      <c r="C15768" s="115" t="s">
        <v>48107</v>
      </c>
      <c r="D15768" s="115" t="s">
        <v>48112</v>
      </c>
      <c r="I15768" s="115" t="s">
        <v>6</v>
      </c>
      <c r="J15768" s="115">
        <v>81.72</v>
      </c>
    </row>
    <row r="15769" spans="1:10" hidden="1">
      <c r="A15769" s="115" t="s">
        <v>15938</v>
      </c>
      <c r="B15769" s="115" t="str">
        <f t="shared" si="246"/>
        <v>TE VERTICAL DE DERIVACAO OU LATERAL,PARA ELETROCALHA PERFURADA OU LISA,300X50MM.FORNECIMENTO E COLOCACAO</v>
      </c>
      <c r="C15769" s="115" t="s">
        <v>48107</v>
      </c>
      <c r="D15769" s="115" t="s">
        <v>48112</v>
      </c>
      <c r="I15769" s="115" t="s">
        <v>6</v>
      </c>
      <c r="J15769" s="115">
        <v>79.150000000000006</v>
      </c>
    </row>
    <row r="15770" spans="1:10" hidden="1">
      <c r="A15770" s="115" t="s">
        <v>15939</v>
      </c>
      <c r="B15770" s="115" t="str">
        <f t="shared" si="246"/>
        <v>TE VERTICAL DE DERIVACAO OU LATERAL,PARA ELETROCALHA PERFURADA OU LISA,400X50MM.FORNECIMENTO E COLOCACAO</v>
      </c>
      <c r="C15770" s="115" t="s">
        <v>48107</v>
      </c>
      <c r="D15770" s="115" t="s">
        <v>48113</v>
      </c>
      <c r="I15770" s="115" t="s">
        <v>6</v>
      </c>
      <c r="J15770" s="115">
        <v>122.95</v>
      </c>
    </row>
    <row r="15771" spans="1:10" hidden="1">
      <c r="A15771" s="115" t="s">
        <v>15940</v>
      </c>
      <c r="B15771" s="115" t="str">
        <f t="shared" si="246"/>
        <v>TE VERTICAL DE DERIVACAO OU LATERAL,PARA ELETROCALHA PERFURADA OU LISA,400X50MM.FORNECIMENTO E COLOCACAO</v>
      </c>
      <c r="C15771" s="115" t="s">
        <v>48107</v>
      </c>
      <c r="D15771" s="115" t="s">
        <v>48113</v>
      </c>
      <c r="I15771" s="115" t="s">
        <v>6</v>
      </c>
      <c r="J15771" s="115">
        <v>120.39</v>
      </c>
    </row>
    <row r="15772" spans="1:10" hidden="1">
      <c r="A15772" s="115" t="s">
        <v>15941</v>
      </c>
      <c r="B15772" s="115" t="str">
        <f t="shared" si="246"/>
        <v>TE VERTICAL DE DERIVACAO OU LATERAL,PARA ELETROCALHA PERFURADA OU LISA,100X75MM.FORNECIMENTO E COLOCACAO</v>
      </c>
      <c r="C15772" s="115" t="s">
        <v>48107</v>
      </c>
      <c r="D15772" s="115" t="s">
        <v>48114</v>
      </c>
      <c r="I15772" s="115" t="s">
        <v>6</v>
      </c>
      <c r="J15772" s="115">
        <v>48.95</v>
      </c>
    </row>
    <row r="15773" spans="1:10" hidden="1">
      <c r="A15773" s="115" t="s">
        <v>15942</v>
      </c>
      <c r="B15773" s="115" t="str">
        <f t="shared" si="246"/>
        <v>TE VERTICAL DE DERIVACAO OU LATERAL,PARA ELETROCALHA PERFURADA OU LISA,100X75MM.FORNECIMENTO E COLOCACAO</v>
      </c>
      <c r="C15773" s="115" t="s">
        <v>48107</v>
      </c>
      <c r="D15773" s="115" t="s">
        <v>48114</v>
      </c>
      <c r="I15773" s="115" t="s">
        <v>6</v>
      </c>
      <c r="J15773" s="115">
        <v>46.38</v>
      </c>
    </row>
    <row r="15774" spans="1:10" hidden="1">
      <c r="A15774" s="115" t="s">
        <v>15943</v>
      </c>
      <c r="B15774" s="115" t="str">
        <f t="shared" si="246"/>
        <v>TE VERTICAL DE DERIVACAO OU LATERAL,PARA ELETROCALHA PERFURADA OU LISA,150X75MM.FORNECIMENTO E COLOCACAO</v>
      </c>
      <c r="C15774" s="115" t="s">
        <v>48107</v>
      </c>
      <c r="D15774" s="115" t="s">
        <v>48115</v>
      </c>
      <c r="I15774" s="115" t="s">
        <v>6</v>
      </c>
      <c r="J15774" s="115">
        <v>62.38</v>
      </c>
    </row>
    <row r="15775" spans="1:10" hidden="1">
      <c r="A15775" s="115" t="s">
        <v>15944</v>
      </c>
      <c r="B15775" s="115" t="str">
        <f t="shared" si="246"/>
        <v>TE VERTICAL DE DERIVACAO OU LATERAL,PARA ELETROCALHA PERFURADA OU LISA,150X75MM.FORNECIMENTO E COLOCACAO</v>
      </c>
      <c r="C15775" s="115" t="s">
        <v>48107</v>
      </c>
      <c r="D15775" s="115" t="s">
        <v>48115</v>
      </c>
      <c r="I15775" s="115" t="s">
        <v>6</v>
      </c>
      <c r="J15775" s="115">
        <v>59.81</v>
      </c>
    </row>
    <row r="15776" spans="1:10" hidden="1">
      <c r="A15776" s="115" t="s">
        <v>15945</v>
      </c>
      <c r="B15776" s="115" t="str">
        <f t="shared" si="246"/>
        <v>TE VERTICAL DE DERIVACAO OU LATERAL,PARA ELETROCALHA PERFURADA OU LISA,200X75MM.FORNECIMENTO E COLOCACAO</v>
      </c>
      <c r="C15776" s="115" t="s">
        <v>48107</v>
      </c>
      <c r="D15776" s="115" t="s">
        <v>48116</v>
      </c>
      <c r="I15776" s="115" t="s">
        <v>6</v>
      </c>
      <c r="J15776" s="115">
        <v>71.47</v>
      </c>
    </row>
    <row r="15777" spans="1:10" hidden="1">
      <c r="A15777" s="115" t="s">
        <v>15946</v>
      </c>
      <c r="B15777" s="115" t="str">
        <f t="shared" si="246"/>
        <v>TE VERTICAL DE DERIVACAO OU LATERAL,PARA ELETROCALHA PERFURADA OU LISA,200X75MM.FORNECIMENTO E COLOCACAO</v>
      </c>
      <c r="C15777" s="115" t="s">
        <v>48107</v>
      </c>
      <c r="D15777" s="115" t="s">
        <v>48116</v>
      </c>
      <c r="I15777" s="115" t="s">
        <v>6</v>
      </c>
      <c r="J15777" s="115">
        <v>68.900000000000006</v>
      </c>
    </row>
    <row r="15778" spans="1:10" hidden="1">
      <c r="A15778" s="115" t="s">
        <v>15947</v>
      </c>
      <c r="B15778" s="115" t="str">
        <f t="shared" si="246"/>
        <v>TE VERTICAL DE DERIVACAO OU LATERAL,PARA ELETROCALHA PERFURADA OU LISA,300X75MM.FORNECIMENTO E COLOCACAO</v>
      </c>
      <c r="C15778" s="115" t="s">
        <v>48107</v>
      </c>
      <c r="D15778" s="115" t="s">
        <v>48117</v>
      </c>
      <c r="I15778" s="115" t="s">
        <v>6</v>
      </c>
      <c r="J15778" s="115">
        <v>110.51</v>
      </c>
    </row>
    <row r="15779" spans="1:10" hidden="1">
      <c r="A15779" s="115" t="s">
        <v>15948</v>
      </c>
      <c r="B15779" s="115" t="str">
        <f t="shared" si="246"/>
        <v>TE VERTICAL DE DERIVACAO OU LATERAL,PARA ELETROCALHA PERFURADA OU LISA,300X75MM.FORNECIMENTO E COLOCACAO</v>
      </c>
      <c r="C15779" s="115" t="s">
        <v>48107</v>
      </c>
      <c r="D15779" s="115" t="s">
        <v>48117</v>
      </c>
      <c r="I15779" s="115" t="s">
        <v>6</v>
      </c>
      <c r="J15779" s="115">
        <v>107.94</v>
      </c>
    </row>
    <row r="15780" spans="1:10" hidden="1">
      <c r="A15780" s="115" t="s">
        <v>15949</v>
      </c>
      <c r="B15780" s="115" t="str">
        <f t="shared" si="246"/>
        <v>TE VERTICAL DE DERIVACAO OU LATERAL,PARA ELETROCALHA PERFURADA OU LISA,400X75MM.FORNECIMENTO E COLOCACAO</v>
      </c>
      <c r="C15780" s="115" t="s">
        <v>48107</v>
      </c>
      <c r="D15780" s="115" t="s">
        <v>48118</v>
      </c>
      <c r="I15780" s="115" t="s">
        <v>6</v>
      </c>
      <c r="J15780" s="115">
        <v>131.16999999999999</v>
      </c>
    </row>
    <row r="15781" spans="1:10" hidden="1">
      <c r="A15781" s="115" t="s">
        <v>15950</v>
      </c>
      <c r="B15781" s="115" t="str">
        <f t="shared" si="246"/>
        <v>TE VERTICAL DE DERIVACAO OU LATERAL,PARA ELETROCALHA PERFURADA OU LISA,400X75MM.FORNECIMENTO E COLOCACAO</v>
      </c>
      <c r="C15781" s="115" t="s">
        <v>48107</v>
      </c>
      <c r="D15781" s="115" t="s">
        <v>48118</v>
      </c>
      <c r="I15781" s="115" t="s">
        <v>6</v>
      </c>
      <c r="J15781" s="115">
        <v>128.6</v>
      </c>
    </row>
    <row r="15782" spans="1:10" hidden="1">
      <c r="A15782" s="115" t="s">
        <v>15951</v>
      </c>
      <c r="B15782" s="115" t="str">
        <f t="shared" si="246"/>
        <v>TE VERTICAL DE DERIVACAO OU LATERAL,PARA ELETROCALHA PERFURADA OU LISA,100X100MM.FORNECIMENTO E COLOCACAO</v>
      </c>
      <c r="C15782" s="115" t="s">
        <v>48107</v>
      </c>
      <c r="D15782" s="115" t="s">
        <v>48119</v>
      </c>
      <c r="I15782" s="115" t="s">
        <v>6</v>
      </c>
      <c r="J15782" s="115">
        <v>47.1</v>
      </c>
    </row>
    <row r="15783" spans="1:10" hidden="1">
      <c r="A15783" s="115" t="s">
        <v>15952</v>
      </c>
      <c r="B15783" s="115" t="str">
        <f t="shared" si="246"/>
        <v>TE VERTICAL DE DERIVACAO OU LATERAL,PARA ELETROCALHA PERFURADA OU LISA,100X100MM.FORNECIMENTO E COLOCACAO</v>
      </c>
      <c r="C15783" s="115" t="s">
        <v>48107</v>
      </c>
      <c r="D15783" s="115" t="s">
        <v>48119</v>
      </c>
      <c r="I15783" s="115" t="s">
        <v>6</v>
      </c>
      <c r="J15783" s="115">
        <v>44.53</v>
      </c>
    </row>
    <row r="15784" spans="1:10" hidden="1">
      <c r="A15784" s="115" t="s">
        <v>15953</v>
      </c>
      <c r="B15784" s="115" t="str">
        <f t="shared" si="246"/>
        <v>TE VERTICAL DE DERIVACAO OU LATERAL,PARA ELETROCALHA PERFURADA OU LISA,150X100MM.FORNECIMENTO E COLOCACAO</v>
      </c>
      <c r="C15784" s="115" t="s">
        <v>48107</v>
      </c>
      <c r="D15784" s="115" t="s">
        <v>48120</v>
      </c>
      <c r="I15784" s="115" t="s">
        <v>6</v>
      </c>
      <c r="J15784" s="115">
        <v>67.61</v>
      </c>
    </row>
    <row r="15785" spans="1:10" hidden="1">
      <c r="A15785" s="115" t="s">
        <v>15954</v>
      </c>
      <c r="B15785" s="115" t="str">
        <f t="shared" si="246"/>
        <v>TE VERTICAL DE DERIVACAO OU LATERAL,PARA ELETROCALHA PERFURADA OU LISA,150X100MM.FORNECIMENTO E COLOCACAO</v>
      </c>
      <c r="C15785" s="115" t="s">
        <v>48107</v>
      </c>
      <c r="D15785" s="115" t="s">
        <v>48120</v>
      </c>
      <c r="I15785" s="115" t="s">
        <v>6</v>
      </c>
      <c r="J15785" s="115">
        <v>65.040000000000006</v>
      </c>
    </row>
    <row r="15786" spans="1:10" hidden="1">
      <c r="A15786" s="115" t="s">
        <v>15955</v>
      </c>
      <c r="B15786" s="115" t="str">
        <f t="shared" si="246"/>
        <v>TE VERTICAL DE DERIVACAO OU LATERAL,PARA ELETROCALHA PERFURADA OU LISA,200X100MM.FORNECIMENTO E COLOCACAO</v>
      </c>
      <c r="C15786" s="115" t="s">
        <v>48107</v>
      </c>
      <c r="D15786" s="115" t="s">
        <v>48121</v>
      </c>
      <c r="I15786" s="115" t="s">
        <v>6</v>
      </c>
      <c r="J15786" s="115">
        <v>74.55</v>
      </c>
    </row>
    <row r="15787" spans="1:10" hidden="1">
      <c r="A15787" s="115" t="s">
        <v>15956</v>
      </c>
      <c r="B15787" s="115" t="str">
        <f t="shared" si="246"/>
        <v>TE VERTICAL DE DERIVACAO OU LATERAL,PARA ELETROCALHA PERFURADA OU LISA,200X100MM.FORNECIMENTO E COLOCACAO</v>
      </c>
      <c r="C15787" s="115" t="s">
        <v>48107</v>
      </c>
      <c r="D15787" s="115" t="s">
        <v>48121</v>
      </c>
      <c r="I15787" s="115" t="s">
        <v>6</v>
      </c>
      <c r="J15787" s="115">
        <v>71.98</v>
      </c>
    </row>
    <row r="15788" spans="1:10" hidden="1">
      <c r="A15788" s="115" t="s">
        <v>15957</v>
      </c>
      <c r="B15788" s="115" t="str">
        <f t="shared" si="246"/>
        <v>TE VERTICAL DE DERIVACAO OU LATERAL,PARA ELETROCALHA PERFURADA OU LISA,300X100MM.FORNECIMENTO E COLOCACAO</v>
      </c>
      <c r="C15788" s="115" t="s">
        <v>48107</v>
      </c>
      <c r="D15788" s="115" t="s">
        <v>48122</v>
      </c>
      <c r="I15788" s="115" t="s">
        <v>6</v>
      </c>
      <c r="J15788" s="115">
        <v>61.76</v>
      </c>
    </row>
    <row r="15789" spans="1:10" hidden="1">
      <c r="A15789" s="115" t="s">
        <v>15958</v>
      </c>
      <c r="B15789" s="115" t="str">
        <f t="shared" si="246"/>
        <v>TE VERTICAL DE DERIVACAO OU LATERAL,PARA ELETROCALHA PERFURADA OU LISA,300X100MM.FORNECIMENTO E COLOCACAO</v>
      </c>
      <c r="C15789" s="115" t="s">
        <v>48107</v>
      </c>
      <c r="D15789" s="115" t="s">
        <v>48122</v>
      </c>
      <c r="I15789" s="115" t="s">
        <v>6</v>
      </c>
      <c r="J15789" s="115">
        <v>59.19</v>
      </c>
    </row>
    <row r="15790" spans="1:10" hidden="1">
      <c r="A15790" s="115" t="s">
        <v>15959</v>
      </c>
      <c r="B15790" s="115" t="str">
        <f t="shared" si="246"/>
        <v>TE VERTICAL DE DERIVACAO OU LATERAL,PARA ELETROCALHA PERFURADA OU LISA,400X100MM.FORNECIMENTO E COLOCACAO</v>
      </c>
      <c r="C15790" s="115" t="s">
        <v>48107</v>
      </c>
      <c r="D15790" s="115" t="s">
        <v>48123</v>
      </c>
      <c r="I15790" s="115" t="s">
        <v>6</v>
      </c>
      <c r="J15790" s="115">
        <v>139.44</v>
      </c>
    </row>
    <row r="15791" spans="1:10" hidden="1">
      <c r="A15791" s="115" t="s">
        <v>15960</v>
      </c>
      <c r="B15791" s="115" t="str">
        <f t="shared" si="246"/>
        <v>TE VERTICAL DE DERIVACAO OU LATERAL,PARA ELETROCALHA PERFURADA OU LISA,400X100MM.FORNECIMENTO E COLOCACAO</v>
      </c>
      <c r="C15791" s="115" t="s">
        <v>48107</v>
      </c>
      <c r="D15791" s="115" t="s">
        <v>48123</v>
      </c>
      <c r="I15791" s="115" t="s">
        <v>6</v>
      </c>
      <c r="J15791" s="115">
        <v>136.87</v>
      </c>
    </row>
    <row r="15792" spans="1:10" hidden="1">
      <c r="A15792" s="115" t="s">
        <v>15961</v>
      </c>
      <c r="B15792" s="115" t="str">
        <f t="shared" si="246"/>
        <v>CRUZETA HORIZONTAL,90º,PARA ELETROCALHA PERFURADA OU LISA,50X50MM.FORNECIMENTO E COLOCACAO</v>
      </c>
      <c r="C15792" s="115" t="s">
        <v>48124</v>
      </c>
      <c r="D15792" s="115" t="s">
        <v>48083</v>
      </c>
      <c r="I15792" s="115" t="s">
        <v>6</v>
      </c>
      <c r="J15792" s="115">
        <v>37.58</v>
      </c>
    </row>
    <row r="15793" spans="1:10" hidden="1">
      <c r="A15793" s="115" t="s">
        <v>15962</v>
      </c>
      <c r="B15793" s="115" t="str">
        <f t="shared" si="246"/>
        <v>CRUZETA HORIZONTAL,90º,PARA ELETROCALHA PERFURADA OU LISA,50X50MM.FORNECIMENTO E COLOCACAO</v>
      </c>
      <c r="C15793" s="115" t="s">
        <v>48124</v>
      </c>
      <c r="D15793" s="115" t="s">
        <v>48083</v>
      </c>
      <c r="I15793" s="115" t="s">
        <v>6</v>
      </c>
      <c r="J15793" s="115">
        <v>35.01</v>
      </c>
    </row>
    <row r="15794" spans="1:10" hidden="1">
      <c r="A15794" s="115" t="s">
        <v>15963</v>
      </c>
      <c r="B15794" s="115" t="str">
        <f t="shared" si="246"/>
        <v>CRUZETA HORIZONTAL,90º,PARA ELETROCALHA PERFURADA OU LISA,100X50MM.FORNECIMENTO E COLOCACAO</v>
      </c>
      <c r="C15794" s="115" t="s">
        <v>48125</v>
      </c>
      <c r="D15794" s="115" t="s">
        <v>48126</v>
      </c>
      <c r="I15794" s="115" t="s">
        <v>6</v>
      </c>
      <c r="J15794" s="115">
        <v>59.55</v>
      </c>
    </row>
    <row r="15795" spans="1:10" hidden="1">
      <c r="A15795" s="115" t="s">
        <v>15964</v>
      </c>
      <c r="B15795" s="115" t="str">
        <f t="shared" si="246"/>
        <v>CRUZETA HORIZONTAL,90º,PARA ELETROCALHA PERFURADA OU LISA,100X50MM.FORNECIMENTO E COLOCACAO</v>
      </c>
      <c r="C15795" s="115" t="s">
        <v>48125</v>
      </c>
      <c r="D15795" s="115" t="s">
        <v>48126</v>
      </c>
      <c r="I15795" s="115" t="s">
        <v>6</v>
      </c>
      <c r="J15795" s="115">
        <v>56.98</v>
      </c>
    </row>
    <row r="15796" spans="1:10" hidden="1">
      <c r="A15796" s="115" t="s">
        <v>15965</v>
      </c>
      <c r="B15796" s="115" t="str">
        <f t="shared" si="246"/>
        <v>CRUZETA HORIZONTAL,90º,PARA ELETROCALHA PERFURADA OU LISA,150X50MM.FORNECIMENTO E COLOCACAO</v>
      </c>
      <c r="C15796" s="115" t="s">
        <v>48127</v>
      </c>
      <c r="D15796" s="115" t="s">
        <v>48126</v>
      </c>
      <c r="I15796" s="115" t="s">
        <v>6</v>
      </c>
      <c r="J15796" s="115">
        <v>66.62</v>
      </c>
    </row>
    <row r="15797" spans="1:10" hidden="1">
      <c r="A15797" s="115" t="s">
        <v>15966</v>
      </c>
      <c r="B15797" s="115" t="str">
        <f t="shared" si="246"/>
        <v>CRUZETA HORIZONTAL,90º,PARA ELETROCALHA PERFURADA OU LISA,150X50MM.FORNECIMENTO E COLOCACAO</v>
      </c>
      <c r="C15797" s="115" t="s">
        <v>48127</v>
      </c>
      <c r="D15797" s="115" t="s">
        <v>48126</v>
      </c>
      <c r="I15797" s="115" t="s">
        <v>6</v>
      </c>
      <c r="J15797" s="115">
        <v>64.05</v>
      </c>
    </row>
    <row r="15798" spans="1:10" hidden="1">
      <c r="A15798" s="115" t="s">
        <v>15967</v>
      </c>
      <c r="B15798" s="115" t="str">
        <f t="shared" si="246"/>
        <v>CRUZETA HORIZONTAL,90º,PARA ELETROCALHA PERFURADA OU LISA,200X50MM.FORNECIMENTO E COLOCACAO</v>
      </c>
      <c r="C15798" s="115" t="s">
        <v>48128</v>
      </c>
      <c r="D15798" s="115" t="s">
        <v>48126</v>
      </c>
      <c r="I15798" s="115" t="s">
        <v>6</v>
      </c>
      <c r="J15798" s="115">
        <v>74.47</v>
      </c>
    </row>
    <row r="15799" spans="1:10" hidden="1">
      <c r="A15799" s="115" t="s">
        <v>15968</v>
      </c>
      <c r="B15799" s="115" t="str">
        <f t="shared" si="246"/>
        <v>CRUZETA HORIZONTAL,90º,PARA ELETROCALHA PERFURADA OU LISA,200X50MM.FORNECIMENTO E COLOCACAO</v>
      </c>
      <c r="C15799" s="115" t="s">
        <v>48128</v>
      </c>
      <c r="D15799" s="115" t="s">
        <v>48126</v>
      </c>
      <c r="I15799" s="115" t="s">
        <v>6</v>
      </c>
      <c r="J15799" s="115">
        <v>71.900000000000006</v>
      </c>
    </row>
    <row r="15800" spans="1:10" hidden="1">
      <c r="A15800" s="115" t="s">
        <v>15969</v>
      </c>
      <c r="B15800" s="115" t="str">
        <f t="shared" si="246"/>
        <v>CRUZETA HORIZONTAL,90º,PARA ELETROCALHA PERFURADA OU LISA,300X50MM.FORNECIMENTO E COLOCACAO</v>
      </c>
      <c r="C15800" s="115" t="s">
        <v>48129</v>
      </c>
      <c r="D15800" s="115" t="s">
        <v>48126</v>
      </c>
      <c r="I15800" s="115" t="s">
        <v>6</v>
      </c>
      <c r="J15800" s="115">
        <v>95.06</v>
      </c>
    </row>
    <row r="15801" spans="1:10" hidden="1">
      <c r="A15801" s="115" t="s">
        <v>15970</v>
      </c>
      <c r="B15801" s="115" t="str">
        <f t="shared" si="246"/>
        <v>CRUZETA HORIZONTAL,90º,PARA ELETROCALHA PERFURADA OU LISA,300X50MM.FORNECIMENTO E COLOCACAO</v>
      </c>
      <c r="C15801" s="115" t="s">
        <v>48129</v>
      </c>
      <c r="D15801" s="115" t="s">
        <v>48126</v>
      </c>
      <c r="I15801" s="115" t="s">
        <v>6</v>
      </c>
      <c r="J15801" s="115">
        <v>92.49</v>
      </c>
    </row>
    <row r="15802" spans="1:10" hidden="1">
      <c r="A15802" s="115" t="s">
        <v>15971</v>
      </c>
      <c r="B15802" s="115" t="str">
        <f t="shared" si="246"/>
        <v>CRUZETA HORIZONTAL,90º,PARA ELETROCALHA PERFURADA OU LISA,400X50MM.FORNECIMENTO E COLOCACAO</v>
      </c>
      <c r="C15802" s="115" t="s">
        <v>48130</v>
      </c>
      <c r="D15802" s="115" t="s">
        <v>48126</v>
      </c>
      <c r="I15802" s="115" t="s">
        <v>6</v>
      </c>
      <c r="J15802" s="115">
        <v>130.81</v>
      </c>
    </row>
    <row r="15803" spans="1:10" hidden="1">
      <c r="A15803" s="115" t="s">
        <v>15972</v>
      </c>
      <c r="B15803" s="115" t="str">
        <f t="shared" si="246"/>
        <v>CRUZETA HORIZONTAL,90º,PARA ELETROCALHA PERFURADA OU LISA,400X50MM.FORNECIMENTO E COLOCACAO</v>
      </c>
      <c r="C15803" s="115" t="s">
        <v>48130</v>
      </c>
      <c r="D15803" s="115" t="s">
        <v>48126</v>
      </c>
      <c r="I15803" s="115" t="s">
        <v>6</v>
      </c>
      <c r="J15803" s="115">
        <v>128.24</v>
      </c>
    </row>
    <row r="15804" spans="1:10" hidden="1">
      <c r="A15804" s="115" t="s">
        <v>15973</v>
      </c>
      <c r="B15804" s="115" t="str">
        <f t="shared" si="246"/>
        <v>CRUZETA HORIZONTAL,90º,PARA ELETROCALHA PERFURADA OU LISA,100X75MM.FORNECIMENTO E COLOCACAO</v>
      </c>
      <c r="C15804" s="115" t="s">
        <v>48125</v>
      </c>
      <c r="D15804" s="115" t="s">
        <v>48131</v>
      </c>
      <c r="I15804" s="115" t="s">
        <v>6</v>
      </c>
      <c r="J15804" s="115">
        <v>59.55</v>
      </c>
    </row>
    <row r="15805" spans="1:10" hidden="1">
      <c r="A15805" s="115" t="s">
        <v>15974</v>
      </c>
      <c r="B15805" s="115" t="str">
        <f t="shared" si="246"/>
        <v>CRUZETA HORIZONTAL,90º,PARA ELETROCALHA PERFURADA OU LISA,100X75MM.FORNECIMENTO E COLOCACAO</v>
      </c>
      <c r="C15805" s="115" t="s">
        <v>48125</v>
      </c>
      <c r="D15805" s="115" t="s">
        <v>48131</v>
      </c>
      <c r="I15805" s="115" t="s">
        <v>6</v>
      </c>
      <c r="J15805" s="115">
        <v>56.98</v>
      </c>
    </row>
    <row r="15806" spans="1:10" hidden="1">
      <c r="A15806" s="115" t="s">
        <v>15975</v>
      </c>
      <c r="B15806" s="115" t="str">
        <f t="shared" si="246"/>
        <v>CRUZETA HORIZONTAL,90º,PARA ELETROCALHA PERFURADA OU LISA,150X75MM.FORNECIMENTO E COLOCACAO</v>
      </c>
      <c r="C15806" s="115" t="s">
        <v>48127</v>
      </c>
      <c r="D15806" s="115" t="s">
        <v>48131</v>
      </c>
      <c r="I15806" s="115" t="s">
        <v>6</v>
      </c>
      <c r="J15806" s="115">
        <v>71.87</v>
      </c>
    </row>
    <row r="15807" spans="1:10" hidden="1">
      <c r="A15807" s="115" t="s">
        <v>15976</v>
      </c>
      <c r="B15807" s="115" t="str">
        <f t="shared" si="246"/>
        <v>CRUZETA HORIZONTAL,90º,PARA ELETROCALHA PERFURADA OU LISA,150X75MM.FORNECIMENTO E COLOCACAO</v>
      </c>
      <c r="C15807" s="115" t="s">
        <v>48127</v>
      </c>
      <c r="D15807" s="115" t="s">
        <v>48131</v>
      </c>
      <c r="I15807" s="115" t="s">
        <v>6</v>
      </c>
      <c r="J15807" s="115">
        <v>69.3</v>
      </c>
    </row>
    <row r="15808" spans="1:10" hidden="1">
      <c r="A15808" s="115" t="s">
        <v>15977</v>
      </c>
      <c r="B15808" s="115" t="str">
        <f t="shared" si="246"/>
        <v>CRUZETA HORIZONTAL,90º,PARA ELETROCALHA PERFURADA OU LISA,200X75MM.FORNECIMENTO E COLOCACAO</v>
      </c>
      <c r="C15808" s="115" t="s">
        <v>48128</v>
      </c>
      <c r="D15808" s="115" t="s">
        <v>48131</v>
      </c>
      <c r="I15808" s="115" t="s">
        <v>6</v>
      </c>
      <c r="J15808" s="115">
        <v>68.930000000000007</v>
      </c>
    </row>
    <row r="15809" spans="1:10" hidden="1">
      <c r="A15809" s="115" t="s">
        <v>15978</v>
      </c>
      <c r="B15809" s="115" t="str">
        <f t="shared" si="246"/>
        <v>CRUZETA HORIZONTAL,90º,PARA ELETROCALHA PERFURADA OU LISA,200X75MM.FORNECIMENTO E COLOCACAO</v>
      </c>
      <c r="C15809" s="115" t="s">
        <v>48128</v>
      </c>
      <c r="D15809" s="115" t="s">
        <v>48131</v>
      </c>
      <c r="I15809" s="115" t="s">
        <v>6</v>
      </c>
      <c r="J15809" s="115">
        <v>66.36</v>
      </c>
    </row>
    <row r="15810" spans="1:10" hidden="1">
      <c r="A15810" s="115" t="s">
        <v>15979</v>
      </c>
      <c r="B15810" s="115" t="str">
        <f t="shared" si="246"/>
        <v>CRUZETA HORIZONTAL,90º,PARA ELETROCALHA PERFURADA OU LISA,300X75MM.FORNECIMENTO E COLOCACAO</v>
      </c>
      <c r="C15810" s="115" t="s">
        <v>48129</v>
      </c>
      <c r="D15810" s="115" t="s">
        <v>48131</v>
      </c>
      <c r="I15810" s="115" t="s">
        <v>6</v>
      </c>
      <c r="J15810" s="115">
        <v>119.65</v>
      </c>
    </row>
    <row r="15811" spans="1:10" hidden="1">
      <c r="A15811" s="115" t="s">
        <v>15980</v>
      </c>
      <c r="B15811" s="115" t="str">
        <f t="shared" si="246"/>
        <v>CRUZETA HORIZONTAL,90º,PARA ELETROCALHA PERFURADA OU LISA,300X75MM.FORNECIMENTO E COLOCACAO</v>
      </c>
      <c r="C15811" s="115" t="s">
        <v>48129</v>
      </c>
      <c r="D15811" s="115" t="s">
        <v>48131</v>
      </c>
      <c r="I15811" s="115" t="s">
        <v>6</v>
      </c>
      <c r="J15811" s="115">
        <v>117.08</v>
      </c>
    </row>
    <row r="15812" spans="1:10" hidden="1">
      <c r="A15812" s="115" t="s">
        <v>15981</v>
      </c>
      <c r="B15812" s="115" t="str">
        <f t="shared" si="246"/>
        <v>CRUZETA HORIZONTAL,90º,PARA ELETROCALHA PERFURADA OU LISA,400X75MM.FORNECIMENTO E COLOCACAO</v>
      </c>
      <c r="C15812" s="115" t="s">
        <v>48130</v>
      </c>
      <c r="D15812" s="115" t="s">
        <v>48131</v>
      </c>
      <c r="I15812" s="115" t="s">
        <v>6</v>
      </c>
      <c r="J15812" s="115">
        <v>136.93</v>
      </c>
    </row>
    <row r="15813" spans="1:10" hidden="1">
      <c r="A15813" s="115" t="s">
        <v>15982</v>
      </c>
      <c r="B15813" s="115" t="str">
        <f t="shared" ref="B15813:B15876" si="247">C15813&amp;D15813&amp;E15813&amp;F15813&amp;G15813&amp;H15813</f>
        <v>CRUZETA HORIZONTAL,90º,PARA ELETROCALHA PERFURADA OU LISA,400X75MM.FORNECIMENTO E COLOCACAO</v>
      </c>
      <c r="C15813" s="115" t="s">
        <v>48130</v>
      </c>
      <c r="D15813" s="115" t="s">
        <v>48131</v>
      </c>
      <c r="I15813" s="115" t="s">
        <v>6</v>
      </c>
      <c r="J15813" s="115">
        <v>134.36000000000001</v>
      </c>
    </row>
    <row r="15814" spans="1:10" hidden="1">
      <c r="A15814" s="115" t="s">
        <v>15983</v>
      </c>
      <c r="B15814" s="115" t="str">
        <f t="shared" si="247"/>
        <v>CRUZETA HORIZONTAL,90º,PARA ELETROCALHA PERFURADA OU LISA,100X100MM.FORNECIMENTO E COLOCACAO</v>
      </c>
      <c r="C15814" s="115" t="s">
        <v>48125</v>
      </c>
      <c r="D15814" s="115" t="s">
        <v>48132</v>
      </c>
      <c r="I15814" s="115" t="s">
        <v>6</v>
      </c>
      <c r="J15814" s="115">
        <v>64.180000000000007</v>
      </c>
    </row>
    <row r="15815" spans="1:10" hidden="1">
      <c r="A15815" s="115" t="s">
        <v>15984</v>
      </c>
      <c r="B15815" s="115" t="str">
        <f t="shared" si="247"/>
        <v>CRUZETA HORIZONTAL,90º,PARA ELETROCALHA PERFURADA OU LISA,100X100MM.FORNECIMENTO E COLOCACAO</v>
      </c>
      <c r="C15815" s="115" t="s">
        <v>48125</v>
      </c>
      <c r="D15815" s="115" t="s">
        <v>48132</v>
      </c>
      <c r="I15815" s="115" t="s">
        <v>6</v>
      </c>
      <c r="J15815" s="115">
        <v>61.61</v>
      </c>
    </row>
    <row r="15816" spans="1:10" hidden="1">
      <c r="A15816" s="115" t="s">
        <v>15985</v>
      </c>
      <c r="B15816" s="115" t="str">
        <f t="shared" si="247"/>
        <v>CRUZETA HORIZONTAL,90º,PARA ELETROCALHA PERFURADA OU LISA,150X100MM.FORNECIMENTO E COLOCACAO</v>
      </c>
      <c r="C15816" s="115" t="s">
        <v>48127</v>
      </c>
      <c r="D15816" s="115" t="s">
        <v>48132</v>
      </c>
      <c r="I15816" s="115" t="s">
        <v>6</v>
      </c>
      <c r="J15816" s="115">
        <v>76.91</v>
      </c>
    </row>
    <row r="15817" spans="1:10" hidden="1">
      <c r="A15817" s="115" t="s">
        <v>15986</v>
      </c>
      <c r="B15817" s="115" t="str">
        <f t="shared" si="247"/>
        <v>CRUZETA HORIZONTAL,90º,PARA ELETROCALHA PERFURADA OU LISA,150X100MM.FORNECIMENTO E COLOCACAO</v>
      </c>
      <c r="C15817" s="115" t="s">
        <v>48127</v>
      </c>
      <c r="D15817" s="115" t="s">
        <v>48132</v>
      </c>
      <c r="I15817" s="115" t="s">
        <v>6</v>
      </c>
      <c r="J15817" s="115">
        <v>74.34</v>
      </c>
    </row>
    <row r="15818" spans="1:10" hidden="1">
      <c r="A15818" s="115" t="s">
        <v>15987</v>
      </c>
      <c r="B15818" s="115" t="str">
        <f t="shared" si="247"/>
        <v>CRUZETA HORIZONTAL,90º,PARA ELETROCALHA PERFURADA OU LISA,200X100MM.FORNECIMENTO E COLOCACAO</v>
      </c>
      <c r="C15818" s="115" t="s">
        <v>48128</v>
      </c>
      <c r="D15818" s="115" t="s">
        <v>48132</v>
      </c>
      <c r="I15818" s="115" t="s">
        <v>6</v>
      </c>
      <c r="J15818" s="115">
        <v>84.77</v>
      </c>
    </row>
    <row r="15819" spans="1:10" hidden="1">
      <c r="A15819" s="115" t="s">
        <v>15988</v>
      </c>
      <c r="B15819" s="115" t="str">
        <f t="shared" si="247"/>
        <v>CRUZETA HORIZONTAL,90º,PARA ELETROCALHA PERFURADA OU LISA,200X100MM.FORNECIMENTO E COLOCACAO</v>
      </c>
      <c r="C15819" s="115" t="s">
        <v>48128</v>
      </c>
      <c r="D15819" s="115" t="s">
        <v>48132</v>
      </c>
      <c r="I15819" s="115" t="s">
        <v>6</v>
      </c>
      <c r="J15819" s="115">
        <v>82.2</v>
      </c>
    </row>
    <row r="15820" spans="1:10" hidden="1">
      <c r="A15820" s="115" t="s">
        <v>15989</v>
      </c>
      <c r="B15820" s="115" t="str">
        <f t="shared" si="247"/>
        <v>CRUZETA HORIZONTAL,90º,PARA ELETROCALHA PERFURADA OU LISA,300X100MM.FORNECIMENTO E COLOCACAO</v>
      </c>
      <c r="C15820" s="115" t="s">
        <v>48129</v>
      </c>
      <c r="D15820" s="115" t="s">
        <v>48132</v>
      </c>
      <c r="I15820" s="115" t="s">
        <v>6</v>
      </c>
      <c r="J15820" s="115">
        <v>126.24</v>
      </c>
    </row>
    <row r="15821" spans="1:10" hidden="1">
      <c r="A15821" s="115" t="s">
        <v>15990</v>
      </c>
      <c r="B15821" s="115" t="str">
        <f t="shared" si="247"/>
        <v>CRUZETA HORIZONTAL,90º,PARA ELETROCALHA PERFURADA OU LISA,300X100MM.FORNECIMENTO E COLOCACAO</v>
      </c>
      <c r="C15821" s="115" t="s">
        <v>48129</v>
      </c>
      <c r="D15821" s="115" t="s">
        <v>48132</v>
      </c>
      <c r="I15821" s="115" t="s">
        <v>6</v>
      </c>
      <c r="J15821" s="115">
        <v>123.67</v>
      </c>
    </row>
    <row r="15822" spans="1:10" hidden="1">
      <c r="A15822" s="115" t="s">
        <v>15991</v>
      </c>
      <c r="B15822" s="115" t="str">
        <f t="shared" si="247"/>
        <v>CRUZETA HORIZONTAL,90º,PARA ELETROCALHA PERFURADA OU LISA,400X100MM.FORNECIMENTO E COLOCACAO</v>
      </c>
      <c r="C15822" s="115" t="s">
        <v>48130</v>
      </c>
      <c r="D15822" s="115" t="s">
        <v>48132</v>
      </c>
      <c r="I15822" s="115" t="s">
        <v>6</v>
      </c>
      <c r="J15822" s="115">
        <v>143.03</v>
      </c>
    </row>
    <row r="15823" spans="1:10" hidden="1">
      <c r="A15823" s="115" t="s">
        <v>15992</v>
      </c>
      <c r="B15823" s="115" t="str">
        <f t="shared" si="247"/>
        <v>CRUZETA HORIZONTAL,90º,PARA ELETROCALHA PERFURADA OU LISA,400X100MM.FORNECIMENTO E COLOCACAO</v>
      </c>
      <c r="C15823" s="115" t="s">
        <v>48130</v>
      </c>
      <c r="D15823" s="115" t="s">
        <v>48132</v>
      </c>
      <c r="I15823" s="115" t="s">
        <v>6</v>
      </c>
      <c r="J15823" s="115">
        <v>140.46</v>
      </c>
    </row>
    <row r="15824" spans="1:10" hidden="1">
      <c r="A15824" s="115" t="s">
        <v>15993</v>
      </c>
      <c r="B15824" s="115" t="str">
        <f t="shared" si="247"/>
        <v>COTOVELO RETO,PARA ELETROCALHA PERFURADA OU LISA,50X50MM.FORNECIMENTO E COLOCACAO</v>
      </c>
      <c r="C15824" s="115" t="s">
        <v>48133</v>
      </c>
      <c r="D15824" s="115" t="s">
        <v>36863</v>
      </c>
      <c r="I15824" s="115" t="s">
        <v>6</v>
      </c>
      <c r="J15824" s="115">
        <v>25.05</v>
      </c>
    </row>
    <row r="15825" spans="1:10" hidden="1">
      <c r="A15825" s="115" t="s">
        <v>15994</v>
      </c>
      <c r="B15825" s="115" t="str">
        <f t="shared" si="247"/>
        <v>COTOVELO RETO,PARA ELETROCALHA PERFURADA OU LISA,50X50MM.FORNECIMENTO E COLOCACAO</v>
      </c>
      <c r="C15825" s="115" t="s">
        <v>48133</v>
      </c>
      <c r="D15825" s="115" t="s">
        <v>36863</v>
      </c>
      <c r="I15825" s="115" t="s">
        <v>6</v>
      </c>
      <c r="J15825" s="115">
        <v>22.48</v>
      </c>
    </row>
    <row r="15826" spans="1:10" hidden="1">
      <c r="A15826" s="115" t="s">
        <v>15995</v>
      </c>
      <c r="B15826" s="115" t="str">
        <f t="shared" si="247"/>
        <v>COTOVELO RETO,PARA ELETROCALHA PERFURADA OU LISA,100X50MM.FORNECIMENTO E COLOCACAO</v>
      </c>
      <c r="C15826" s="115" t="s">
        <v>48134</v>
      </c>
      <c r="D15826" s="115" t="s">
        <v>36898</v>
      </c>
      <c r="I15826" s="115" t="s">
        <v>6</v>
      </c>
      <c r="J15826" s="115">
        <v>27.94</v>
      </c>
    </row>
    <row r="15827" spans="1:10" hidden="1">
      <c r="A15827" s="115" t="s">
        <v>15996</v>
      </c>
      <c r="B15827" s="115" t="str">
        <f t="shared" si="247"/>
        <v>COTOVELO RETO,PARA ELETROCALHA PERFURADA OU LISA,100X50MM.FORNECIMENTO E COLOCACAO</v>
      </c>
      <c r="C15827" s="115" t="s">
        <v>48134</v>
      </c>
      <c r="D15827" s="115" t="s">
        <v>36898</v>
      </c>
      <c r="I15827" s="115" t="s">
        <v>6</v>
      </c>
      <c r="J15827" s="115">
        <v>25.37</v>
      </c>
    </row>
    <row r="15828" spans="1:10" hidden="1">
      <c r="A15828" s="115" t="s">
        <v>15997</v>
      </c>
      <c r="B15828" s="115" t="str">
        <f t="shared" si="247"/>
        <v>COTOVELO RETO,PARA ELETROCALHA PERFURADA OU LISA,150X50MM.FORNECIMENTO E COLOCACAO</v>
      </c>
      <c r="C15828" s="115" t="s">
        <v>48135</v>
      </c>
      <c r="D15828" s="115" t="s">
        <v>36898</v>
      </c>
      <c r="I15828" s="115" t="s">
        <v>6</v>
      </c>
      <c r="J15828" s="115">
        <v>33.36</v>
      </c>
    </row>
    <row r="15829" spans="1:10" hidden="1">
      <c r="A15829" s="115" t="s">
        <v>15998</v>
      </c>
      <c r="B15829" s="115" t="str">
        <f t="shared" si="247"/>
        <v>COTOVELO RETO,PARA ELETROCALHA PERFURADA OU LISA,150X50MM.FORNECIMENTO E COLOCACAO</v>
      </c>
      <c r="C15829" s="115" t="s">
        <v>48135</v>
      </c>
      <c r="D15829" s="115" t="s">
        <v>36898</v>
      </c>
      <c r="I15829" s="115" t="s">
        <v>6</v>
      </c>
      <c r="J15829" s="115">
        <v>30.79</v>
      </c>
    </row>
    <row r="15830" spans="1:10" hidden="1">
      <c r="A15830" s="115" t="s">
        <v>15999</v>
      </c>
      <c r="B15830" s="115" t="str">
        <f t="shared" si="247"/>
        <v>COTOVELO RETO,PARA ELETROCALHA PERFURADA OU LISA,200X50MM.FORNECIMENTO E COLOCACAO</v>
      </c>
      <c r="C15830" s="115" t="s">
        <v>48136</v>
      </c>
      <c r="D15830" s="115" t="s">
        <v>36898</v>
      </c>
      <c r="I15830" s="115" t="s">
        <v>6</v>
      </c>
      <c r="J15830" s="115">
        <v>38.17</v>
      </c>
    </row>
    <row r="15831" spans="1:10" hidden="1">
      <c r="A15831" s="115" t="s">
        <v>16000</v>
      </c>
      <c r="B15831" s="115" t="str">
        <f t="shared" si="247"/>
        <v>COTOVELO RETO,PARA ELETROCALHA PERFURADA OU LISA,200X50MM.FORNECIMENTO E COLOCACAO</v>
      </c>
      <c r="C15831" s="115" t="s">
        <v>48136</v>
      </c>
      <c r="D15831" s="115" t="s">
        <v>36898</v>
      </c>
      <c r="I15831" s="115" t="s">
        <v>6</v>
      </c>
      <c r="J15831" s="115">
        <v>35.6</v>
      </c>
    </row>
    <row r="15832" spans="1:10" hidden="1">
      <c r="A15832" s="115" t="s">
        <v>16001</v>
      </c>
      <c r="B15832" s="115" t="str">
        <f t="shared" si="247"/>
        <v>COTOVELO RETO,PARA ELETROCALHA PERFURADA OU LISA,300X50MM.FORNECIMENTO E COLOCACAO</v>
      </c>
      <c r="C15832" s="115" t="s">
        <v>48137</v>
      </c>
      <c r="D15832" s="115" t="s">
        <v>36898</v>
      </c>
      <c r="I15832" s="115" t="s">
        <v>6</v>
      </c>
      <c r="J15832" s="115">
        <v>45.76</v>
      </c>
    </row>
    <row r="15833" spans="1:10" hidden="1">
      <c r="A15833" s="115" t="s">
        <v>16002</v>
      </c>
      <c r="B15833" s="115" t="str">
        <f t="shared" si="247"/>
        <v>COTOVELO RETO,PARA ELETROCALHA PERFURADA OU LISA,300X50MM.FORNECIMENTO E COLOCACAO</v>
      </c>
      <c r="C15833" s="115" t="s">
        <v>48137</v>
      </c>
      <c r="D15833" s="115" t="s">
        <v>36898</v>
      </c>
      <c r="I15833" s="115" t="s">
        <v>6</v>
      </c>
      <c r="J15833" s="115">
        <v>43.19</v>
      </c>
    </row>
    <row r="15834" spans="1:10" hidden="1">
      <c r="A15834" s="115" t="s">
        <v>16003</v>
      </c>
      <c r="B15834" s="115" t="str">
        <f t="shared" si="247"/>
        <v>COTOVELO RETO,PARA ELETROCALHA PERFURADA OU LISA,400X50MM.FORNECIMENTO E COLOCACAO</v>
      </c>
      <c r="C15834" s="115" t="s">
        <v>48138</v>
      </c>
      <c r="D15834" s="115" t="s">
        <v>36898</v>
      </c>
      <c r="I15834" s="115" t="s">
        <v>6</v>
      </c>
      <c r="J15834" s="115">
        <v>65.59</v>
      </c>
    </row>
    <row r="15835" spans="1:10" hidden="1">
      <c r="A15835" s="115" t="s">
        <v>16004</v>
      </c>
      <c r="B15835" s="115" t="str">
        <f t="shared" si="247"/>
        <v>COTOVELO RETO,PARA ELETROCALHA PERFURADA OU LISA,400X50MM.FORNECIMENTO E COLOCACAO</v>
      </c>
      <c r="C15835" s="115" t="s">
        <v>48138</v>
      </c>
      <c r="D15835" s="115" t="s">
        <v>36898</v>
      </c>
      <c r="I15835" s="115" t="s">
        <v>6</v>
      </c>
      <c r="J15835" s="115">
        <v>63.02</v>
      </c>
    </row>
    <row r="15836" spans="1:10" hidden="1">
      <c r="A15836" s="115" t="s">
        <v>16005</v>
      </c>
      <c r="B15836" s="115" t="str">
        <f t="shared" si="247"/>
        <v>COTOVELO RETO,PARA ELETROCALHA PERFURADA OU LISA,100X75MM.FORNECIMENTO E COLOCACAO</v>
      </c>
      <c r="C15836" s="115" t="s">
        <v>48139</v>
      </c>
      <c r="D15836" s="115" t="s">
        <v>36898</v>
      </c>
      <c r="I15836" s="115" t="s">
        <v>6</v>
      </c>
      <c r="J15836" s="115">
        <v>28.58</v>
      </c>
    </row>
    <row r="15837" spans="1:10" hidden="1">
      <c r="A15837" s="115" t="s">
        <v>16006</v>
      </c>
      <c r="B15837" s="115" t="str">
        <f t="shared" si="247"/>
        <v>COTOVELO RETO,PARA ELETROCALHA PERFURADA OU LISA,100X75MM.FORNECIMENTO E COLOCACAO</v>
      </c>
      <c r="C15837" s="115" t="s">
        <v>48139</v>
      </c>
      <c r="D15837" s="115" t="s">
        <v>36898</v>
      </c>
      <c r="I15837" s="115" t="s">
        <v>6</v>
      </c>
      <c r="J15837" s="115">
        <v>26.01</v>
      </c>
    </row>
    <row r="15838" spans="1:10" hidden="1">
      <c r="A15838" s="115" t="s">
        <v>16007</v>
      </c>
      <c r="B15838" s="115" t="str">
        <f t="shared" si="247"/>
        <v>COTOVELO RETO,PARA ELETROCALHA PERFURADA OU LISA,150X75MM.FORNECIMENTO E COLOCACAO</v>
      </c>
      <c r="C15838" s="115" t="s">
        <v>48140</v>
      </c>
      <c r="D15838" s="115" t="s">
        <v>36898</v>
      </c>
      <c r="I15838" s="115" t="s">
        <v>6</v>
      </c>
      <c r="J15838" s="115">
        <v>33.96</v>
      </c>
    </row>
    <row r="15839" spans="1:10" hidden="1">
      <c r="A15839" s="115" t="s">
        <v>16008</v>
      </c>
      <c r="B15839" s="115" t="str">
        <f t="shared" si="247"/>
        <v>COTOVELO RETO,PARA ELETROCALHA PERFURADA OU LISA,150X75MM.FORNECIMENTO E COLOCACAO</v>
      </c>
      <c r="C15839" s="115" t="s">
        <v>48140</v>
      </c>
      <c r="D15839" s="115" t="s">
        <v>36898</v>
      </c>
      <c r="I15839" s="115" t="s">
        <v>6</v>
      </c>
      <c r="J15839" s="115">
        <v>31.39</v>
      </c>
    </row>
    <row r="15840" spans="1:10" hidden="1">
      <c r="A15840" s="115" t="s">
        <v>16009</v>
      </c>
      <c r="B15840" s="115" t="str">
        <f t="shared" si="247"/>
        <v>COTOVELO RETO,PARA ELETROCALHA PERFURADA OU LISA,200X75MM.FORNECIMENTO E COLOCACAO</v>
      </c>
      <c r="C15840" s="115" t="s">
        <v>48141</v>
      </c>
      <c r="D15840" s="115" t="s">
        <v>36898</v>
      </c>
      <c r="I15840" s="115" t="s">
        <v>6</v>
      </c>
      <c r="J15840" s="115">
        <v>42.03</v>
      </c>
    </row>
    <row r="15841" spans="1:10" hidden="1">
      <c r="A15841" s="115" t="s">
        <v>16010</v>
      </c>
      <c r="B15841" s="115" t="str">
        <f t="shared" si="247"/>
        <v>COTOVELO RETO,PARA ELETROCALHA PERFURADA OU LISA,200X75MM.FORNECIMENTO E COLOCACAO</v>
      </c>
      <c r="C15841" s="115" t="s">
        <v>48141</v>
      </c>
      <c r="D15841" s="115" t="s">
        <v>36898</v>
      </c>
      <c r="I15841" s="115" t="s">
        <v>6</v>
      </c>
      <c r="J15841" s="115">
        <v>39.46</v>
      </c>
    </row>
    <row r="15842" spans="1:10" hidden="1">
      <c r="A15842" s="115" t="s">
        <v>16011</v>
      </c>
      <c r="B15842" s="115" t="str">
        <f t="shared" si="247"/>
        <v>COTOVELO RETO,PARA ELETROCALHA PERFURADA OU LISA,300X75MM.FORNECIMENTO E COLOCACAO</v>
      </c>
      <c r="C15842" s="115" t="s">
        <v>48142</v>
      </c>
      <c r="D15842" s="115" t="s">
        <v>36898</v>
      </c>
      <c r="I15842" s="115" t="s">
        <v>6</v>
      </c>
      <c r="J15842" s="115">
        <v>64.86</v>
      </c>
    </row>
    <row r="15843" spans="1:10" hidden="1">
      <c r="A15843" s="115" t="s">
        <v>16012</v>
      </c>
      <c r="B15843" s="115" t="str">
        <f t="shared" si="247"/>
        <v>COTOVELO RETO,PARA ELETROCALHA PERFURADA OU LISA,300X75MM.FORNECIMENTO E COLOCACAO</v>
      </c>
      <c r="C15843" s="115" t="s">
        <v>48142</v>
      </c>
      <c r="D15843" s="115" t="s">
        <v>36898</v>
      </c>
      <c r="I15843" s="115" t="s">
        <v>6</v>
      </c>
      <c r="J15843" s="115">
        <v>62.29</v>
      </c>
    </row>
    <row r="15844" spans="1:10" hidden="1">
      <c r="A15844" s="115" t="s">
        <v>16013</v>
      </c>
      <c r="B15844" s="115" t="str">
        <f t="shared" si="247"/>
        <v>COTOVELO RETO,PARA ELETROCALHA PERFURADA OU LISA,400X75MM.FORNECIMENTO E COLOCACAO</v>
      </c>
      <c r="C15844" s="115" t="s">
        <v>48143</v>
      </c>
      <c r="D15844" s="115" t="s">
        <v>36898</v>
      </c>
      <c r="I15844" s="115" t="s">
        <v>6</v>
      </c>
      <c r="J15844" s="115">
        <v>74.510000000000005</v>
      </c>
    </row>
    <row r="15845" spans="1:10" hidden="1">
      <c r="A15845" s="115" t="s">
        <v>16014</v>
      </c>
      <c r="B15845" s="115" t="str">
        <f t="shared" si="247"/>
        <v>COTOVELO RETO,PARA ELETROCALHA PERFURADA OU LISA,400X75MM.FORNECIMENTO E COLOCACAO</v>
      </c>
      <c r="C15845" s="115" t="s">
        <v>48143</v>
      </c>
      <c r="D15845" s="115" t="s">
        <v>36898</v>
      </c>
      <c r="I15845" s="115" t="s">
        <v>6</v>
      </c>
      <c r="J15845" s="115">
        <v>71.94</v>
      </c>
    </row>
    <row r="15846" spans="1:10" hidden="1">
      <c r="A15846" s="115" t="s">
        <v>16015</v>
      </c>
      <c r="B15846" s="115" t="str">
        <f t="shared" si="247"/>
        <v>COTOVELO RETO,PARA ELETROCALHA PERFURADA OU LISA,100X100MM.FORNECIMENTO E COLOCACAO</v>
      </c>
      <c r="C15846" s="115" t="s">
        <v>48144</v>
      </c>
      <c r="D15846" s="115" t="s">
        <v>37145</v>
      </c>
      <c r="I15846" s="115" t="s">
        <v>6</v>
      </c>
      <c r="J15846" s="115">
        <v>32.409999999999997</v>
      </c>
    </row>
    <row r="15847" spans="1:10" hidden="1">
      <c r="A15847" s="115" t="s">
        <v>16016</v>
      </c>
      <c r="B15847" s="115" t="str">
        <f t="shared" si="247"/>
        <v>COTOVELO RETO,PARA ELETROCALHA PERFURADA OU LISA,100X100MM.FORNECIMENTO E COLOCACAO</v>
      </c>
      <c r="C15847" s="115" t="s">
        <v>48144</v>
      </c>
      <c r="D15847" s="115" t="s">
        <v>37145</v>
      </c>
      <c r="I15847" s="115" t="s">
        <v>6</v>
      </c>
      <c r="J15847" s="115">
        <v>29.84</v>
      </c>
    </row>
    <row r="15848" spans="1:10" hidden="1">
      <c r="A15848" s="115" t="s">
        <v>16017</v>
      </c>
      <c r="B15848" s="115" t="str">
        <f t="shared" si="247"/>
        <v>COTOVELO RETO,PARA ELETROCALHA PERFURADA OU LISA,150X100MM.FORNECIMENTO E COLOCACAO</v>
      </c>
      <c r="C15848" s="115" t="s">
        <v>48145</v>
      </c>
      <c r="D15848" s="115" t="s">
        <v>37145</v>
      </c>
      <c r="I15848" s="115" t="s">
        <v>6</v>
      </c>
      <c r="J15848" s="115">
        <v>38.57</v>
      </c>
    </row>
    <row r="15849" spans="1:10" hidden="1">
      <c r="A15849" s="115" t="s">
        <v>16018</v>
      </c>
      <c r="B15849" s="115" t="str">
        <f t="shared" si="247"/>
        <v>COTOVELO RETO,PARA ELETROCALHA PERFURADA OU LISA,150X100MM.FORNECIMENTO E COLOCACAO</v>
      </c>
      <c r="C15849" s="115" t="s">
        <v>48145</v>
      </c>
      <c r="D15849" s="115" t="s">
        <v>37145</v>
      </c>
      <c r="I15849" s="115" t="s">
        <v>6</v>
      </c>
      <c r="J15849" s="115">
        <v>36</v>
      </c>
    </row>
    <row r="15850" spans="1:10" hidden="1">
      <c r="A15850" s="115" t="s">
        <v>16019</v>
      </c>
      <c r="B15850" s="115" t="str">
        <f t="shared" si="247"/>
        <v>COTOVELO RETO,PARA ELETROCALHA PERFURADA OU LISA,200X100MM.FORNECIMENTO E COLOCACAO</v>
      </c>
      <c r="C15850" s="115" t="s">
        <v>48146</v>
      </c>
      <c r="D15850" s="115" t="s">
        <v>37145</v>
      </c>
      <c r="I15850" s="115" t="s">
        <v>6</v>
      </c>
      <c r="J15850" s="115">
        <v>43.99</v>
      </c>
    </row>
    <row r="15851" spans="1:10" hidden="1">
      <c r="A15851" s="115" t="s">
        <v>16020</v>
      </c>
      <c r="B15851" s="115" t="str">
        <f t="shared" si="247"/>
        <v>COTOVELO RETO,PARA ELETROCALHA PERFURADA OU LISA,200X100MM.FORNECIMENTO E COLOCACAO</v>
      </c>
      <c r="C15851" s="115" t="s">
        <v>48146</v>
      </c>
      <c r="D15851" s="115" t="s">
        <v>37145</v>
      </c>
      <c r="I15851" s="115" t="s">
        <v>6</v>
      </c>
      <c r="J15851" s="115">
        <v>41.42</v>
      </c>
    </row>
    <row r="15852" spans="1:10" hidden="1">
      <c r="A15852" s="115" t="s">
        <v>16021</v>
      </c>
      <c r="B15852" s="115" t="str">
        <f t="shared" si="247"/>
        <v>COTOVELO RETO,PARA ELETROCALHA PERFURADA OU LISA,300X100MM.FORNECIMENTO E COLOCACAO</v>
      </c>
      <c r="C15852" s="115" t="s">
        <v>48147</v>
      </c>
      <c r="D15852" s="115" t="s">
        <v>37145</v>
      </c>
      <c r="I15852" s="115" t="s">
        <v>6</v>
      </c>
      <c r="J15852" s="115">
        <v>65.59</v>
      </c>
    </row>
    <row r="15853" spans="1:10" hidden="1">
      <c r="A15853" s="115" t="s">
        <v>16022</v>
      </c>
      <c r="B15853" s="115" t="str">
        <f t="shared" si="247"/>
        <v>COTOVELO RETO,PARA ELETROCALHA PERFURADA OU LISA,300X100MM.FORNECIMENTO E COLOCACAO</v>
      </c>
      <c r="C15853" s="115" t="s">
        <v>48147</v>
      </c>
      <c r="D15853" s="115" t="s">
        <v>37145</v>
      </c>
      <c r="I15853" s="115" t="s">
        <v>6</v>
      </c>
      <c r="J15853" s="115">
        <v>63.02</v>
      </c>
    </row>
    <row r="15854" spans="1:10" hidden="1">
      <c r="A15854" s="115" t="s">
        <v>16023</v>
      </c>
      <c r="B15854" s="115" t="str">
        <f t="shared" si="247"/>
        <v>COTOVELO RETO,PARA ELETROCALHA PERFURADA OU LISA,400X100MM.FORNECIMENTO E COLOCACAO</v>
      </c>
      <c r="C15854" s="115" t="s">
        <v>48148</v>
      </c>
      <c r="D15854" s="115" t="s">
        <v>37145</v>
      </c>
      <c r="I15854" s="115" t="s">
        <v>6</v>
      </c>
      <c r="J15854" s="115">
        <v>80.989999999999995</v>
      </c>
    </row>
    <row r="15855" spans="1:10" hidden="1">
      <c r="A15855" s="115" t="s">
        <v>16024</v>
      </c>
      <c r="B15855" s="115" t="str">
        <f t="shared" si="247"/>
        <v>COTOVELO RETO,PARA ELETROCALHA PERFURADA OU LISA,400X100MM.FORNECIMENTO E COLOCACAO</v>
      </c>
      <c r="C15855" s="115" t="s">
        <v>48148</v>
      </c>
      <c r="D15855" s="115" t="s">
        <v>37145</v>
      </c>
      <c r="I15855" s="115" t="s">
        <v>6</v>
      </c>
      <c r="J15855" s="115">
        <v>78.42</v>
      </c>
    </row>
    <row r="15856" spans="1:10" hidden="1">
      <c r="A15856" s="115" t="s">
        <v>16025</v>
      </c>
      <c r="B15856" s="115" t="str">
        <f t="shared" si="247"/>
        <v>TE RETO,PARA ELETROCALHA PERFURADA OU LISA,50X50MM.FORNECIMENTO E COLOCACAO</v>
      </c>
      <c r="C15856" s="115" t="s">
        <v>48149</v>
      </c>
      <c r="D15856" s="115" t="s">
        <v>44898</v>
      </c>
      <c r="I15856" s="115" t="s">
        <v>6</v>
      </c>
      <c r="J15856" s="115">
        <v>27.11</v>
      </c>
    </row>
    <row r="15857" spans="1:10" hidden="1">
      <c r="A15857" s="115" t="s">
        <v>16026</v>
      </c>
      <c r="B15857" s="115" t="str">
        <f t="shared" si="247"/>
        <v>TE RETO,PARA ELETROCALHA PERFURADA OU LISA,50X50MM.FORNECIMENTO E COLOCACAO</v>
      </c>
      <c r="C15857" s="115" t="s">
        <v>48149</v>
      </c>
      <c r="D15857" s="115" t="s">
        <v>44898</v>
      </c>
      <c r="I15857" s="115" t="s">
        <v>6</v>
      </c>
      <c r="J15857" s="115">
        <v>24.54</v>
      </c>
    </row>
    <row r="15858" spans="1:10" hidden="1">
      <c r="A15858" s="115" t="s">
        <v>16027</v>
      </c>
      <c r="B15858" s="115" t="str">
        <f t="shared" si="247"/>
        <v>TE RETO,PARA ELETROCALHA PERFURADA OU LISA,100X50MM.FORNECIMENTO E COLOCACAO</v>
      </c>
      <c r="C15858" s="115" t="s">
        <v>48150</v>
      </c>
      <c r="D15858" s="115" t="s">
        <v>36737</v>
      </c>
      <c r="I15858" s="115" t="s">
        <v>6</v>
      </c>
      <c r="J15858" s="115">
        <v>30.83</v>
      </c>
    </row>
    <row r="15859" spans="1:10" hidden="1">
      <c r="A15859" s="115" t="s">
        <v>16028</v>
      </c>
      <c r="B15859" s="115" t="str">
        <f t="shared" si="247"/>
        <v>TE RETO,PARA ELETROCALHA PERFURADA OU LISA,100X50MM.FORNECIMENTO E COLOCACAO</v>
      </c>
      <c r="C15859" s="115" t="s">
        <v>48150</v>
      </c>
      <c r="D15859" s="115" t="s">
        <v>36737</v>
      </c>
      <c r="I15859" s="115" t="s">
        <v>6</v>
      </c>
      <c r="J15859" s="115">
        <v>28.26</v>
      </c>
    </row>
    <row r="15860" spans="1:10" hidden="1">
      <c r="A15860" s="115" t="s">
        <v>16029</v>
      </c>
      <c r="B15860" s="115" t="str">
        <f t="shared" si="247"/>
        <v>TE RETO,PARA ELETROCALHA PERFURADA OU LISA,150X50MM.FORNECIMENTO E COLOCACAO</v>
      </c>
      <c r="C15860" s="115" t="s">
        <v>48151</v>
      </c>
      <c r="D15860" s="115" t="s">
        <v>36737</v>
      </c>
      <c r="I15860" s="115" t="s">
        <v>6</v>
      </c>
      <c r="J15860" s="115">
        <v>37.39</v>
      </c>
    </row>
    <row r="15861" spans="1:10" hidden="1">
      <c r="A15861" s="115" t="s">
        <v>16030</v>
      </c>
      <c r="B15861" s="115" t="str">
        <f t="shared" si="247"/>
        <v>TE RETO,PARA ELETROCALHA PERFURADA OU LISA,150X50MM.FORNECIMENTO E COLOCACAO</v>
      </c>
      <c r="C15861" s="115" t="s">
        <v>48151</v>
      </c>
      <c r="D15861" s="115" t="s">
        <v>36737</v>
      </c>
      <c r="I15861" s="115" t="s">
        <v>6</v>
      </c>
      <c r="J15861" s="115">
        <v>34.82</v>
      </c>
    </row>
    <row r="15862" spans="1:10" hidden="1">
      <c r="A15862" s="115" t="s">
        <v>16031</v>
      </c>
      <c r="B15862" s="115" t="str">
        <f t="shared" si="247"/>
        <v>TE RETO,PARA ELETROCALHA PERFURADA OU LISA,200X50MM.FORNECIMENTO E COLOCACAO</v>
      </c>
      <c r="C15862" s="115" t="s">
        <v>48152</v>
      </c>
      <c r="D15862" s="115" t="s">
        <v>36737</v>
      </c>
      <c r="I15862" s="115" t="s">
        <v>6</v>
      </c>
      <c r="J15862" s="115">
        <v>42.41</v>
      </c>
    </row>
    <row r="15863" spans="1:10" hidden="1">
      <c r="A15863" s="115" t="s">
        <v>16032</v>
      </c>
      <c r="B15863" s="115" t="str">
        <f t="shared" si="247"/>
        <v>TE RETO,PARA ELETROCALHA PERFURADA OU LISA,200X50MM.FORNECIMENTO E COLOCACAO</v>
      </c>
      <c r="C15863" s="115" t="s">
        <v>48152</v>
      </c>
      <c r="D15863" s="115" t="s">
        <v>36737</v>
      </c>
      <c r="I15863" s="115" t="s">
        <v>6</v>
      </c>
      <c r="J15863" s="115">
        <v>39.840000000000003</v>
      </c>
    </row>
    <row r="15864" spans="1:10" hidden="1">
      <c r="A15864" s="115" t="s">
        <v>16033</v>
      </c>
      <c r="B15864" s="115" t="str">
        <f t="shared" si="247"/>
        <v>TE RETO,PARA ELETROCALHA PERFURADA OU LISA,300X50MM.FORNECIMENTO E COLOCACAO</v>
      </c>
      <c r="C15864" s="115" t="s">
        <v>48153</v>
      </c>
      <c r="D15864" s="115" t="s">
        <v>36737</v>
      </c>
      <c r="I15864" s="115" t="s">
        <v>6</v>
      </c>
      <c r="J15864" s="115">
        <v>61.01</v>
      </c>
    </row>
    <row r="15865" spans="1:10" hidden="1">
      <c r="A15865" s="115" t="s">
        <v>16034</v>
      </c>
      <c r="B15865" s="115" t="str">
        <f t="shared" si="247"/>
        <v>TE RETO,PARA ELETROCALHA PERFURADA OU LISA,300X50MM.FORNECIMENTO E COLOCACAO</v>
      </c>
      <c r="C15865" s="115" t="s">
        <v>48153</v>
      </c>
      <c r="D15865" s="115" t="s">
        <v>36737</v>
      </c>
      <c r="I15865" s="115" t="s">
        <v>6</v>
      </c>
      <c r="J15865" s="115">
        <v>58.44</v>
      </c>
    </row>
    <row r="15866" spans="1:10" hidden="1">
      <c r="A15866" s="115" t="s">
        <v>16035</v>
      </c>
      <c r="B15866" s="115" t="str">
        <f t="shared" si="247"/>
        <v>TE RETO,PARA ELETROCALHA PERFURADA OU LISA,400X50MM.FORNECIMENTO E COLOCACAO</v>
      </c>
      <c r="C15866" s="115" t="s">
        <v>48154</v>
      </c>
      <c r="D15866" s="115" t="s">
        <v>36737</v>
      </c>
      <c r="I15866" s="115" t="s">
        <v>6</v>
      </c>
      <c r="J15866" s="115">
        <v>77.900000000000006</v>
      </c>
    </row>
    <row r="15867" spans="1:10" hidden="1">
      <c r="A15867" s="115" t="s">
        <v>16036</v>
      </c>
      <c r="B15867" s="115" t="str">
        <f t="shared" si="247"/>
        <v>TE RETO,PARA ELETROCALHA PERFURADA OU LISA,400X50MM.FORNECIMENTO E COLOCACAO</v>
      </c>
      <c r="C15867" s="115" t="s">
        <v>48154</v>
      </c>
      <c r="D15867" s="115" t="s">
        <v>36737</v>
      </c>
      <c r="I15867" s="115" t="s">
        <v>6</v>
      </c>
      <c r="J15867" s="115">
        <v>75.33</v>
      </c>
    </row>
    <row r="15868" spans="1:10" hidden="1">
      <c r="A15868" s="115" t="s">
        <v>16037</v>
      </c>
      <c r="B15868" s="115" t="str">
        <f t="shared" si="247"/>
        <v>TE RETO,PARA ELETROCALHA PERFURADA OU LISA,100X75MM.FORNECIMENTO E COLOCACAO</v>
      </c>
      <c r="C15868" s="115" t="s">
        <v>48155</v>
      </c>
      <c r="D15868" s="115" t="s">
        <v>36737</v>
      </c>
      <c r="I15868" s="115" t="s">
        <v>6</v>
      </c>
      <c r="J15868" s="115">
        <v>33.64</v>
      </c>
    </row>
    <row r="15869" spans="1:10" hidden="1">
      <c r="A15869" s="115" t="s">
        <v>16038</v>
      </c>
      <c r="B15869" s="115" t="str">
        <f t="shared" si="247"/>
        <v>TE RETO,PARA ELETROCALHA PERFURADA OU LISA,100X75MM.FORNECIMENTO E COLOCACAO</v>
      </c>
      <c r="C15869" s="115" t="s">
        <v>48155</v>
      </c>
      <c r="D15869" s="115" t="s">
        <v>36737</v>
      </c>
      <c r="I15869" s="115" t="s">
        <v>6</v>
      </c>
      <c r="J15869" s="115">
        <v>31.07</v>
      </c>
    </row>
    <row r="15870" spans="1:10" hidden="1">
      <c r="A15870" s="115" t="s">
        <v>16039</v>
      </c>
      <c r="B15870" s="115" t="str">
        <f t="shared" si="247"/>
        <v>TE RETO,PARA ELETROCALHA PERFURADA OU LISA,150X75MM.FORNECIMENTO E COLOCACAO</v>
      </c>
      <c r="C15870" s="115" t="s">
        <v>48156</v>
      </c>
      <c r="D15870" s="115" t="s">
        <v>36737</v>
      </c>
      <c r="I15870" s="115" t="s">
        <v>6</v>
      </c>
      <c r="J15870" s="115">
        <v>40.99</v>
      </c>
    </row>
    <row r="15871" spans="1:10" hidden="1">
      <c r="A15871" s="115" t="s">
        <v>16040</v>
      </c>
      <c r="B15871" s="115" t="str">
        <f t="shared" si="247"/>
        <v>TE RETO,PARA ELETROCALHA PERFURADA OU LISA,150X75MM.FORNECIMENTO E COLOCACAO</v>
      </c>
      <c r="C15871" s="115" t="s">
        <v>48156</v>
      </c>
      <c r="D15871" s="115" t="s">
        <v>36737</v>
      </c>
      <c r="I15871" s="115" t="s">
        <v>6</v>
      </c>
      <c r="J15871" s="115">
        <v>38.42</v>
      </c>
    </row>
    <row r="15872" spans="1:10" hidden="1">
      <c r="A15872" s="115" t="s">
        <v>16041</v>
      </c>
      <c r="B15872" s="115" t="str">
        <f t="shared" si="247"/>
        <v>TE RETO,PARA ELETROCALHA PERFURADA OU LISA,200X75MM.FORNECIMENTO E COLOCACAO</v>
      </c>
      <c r="C15872" s="115" t="s">
        <v>48157</v>
      </c>
      <c r="D15872" s="115" t="s">
        <v>36737</v>
      </c>
      <c r="I15872" s="115" t="s">
        <v>6</v>
      </c>
      <c r="J15872" s="115">
        <v>46.63</v>
      </c>
    </row>
    <row r="15873" spans="1:10" hidden="1">
      <c r="A15873" s="115" t="s">
        <v>16042</v>
      </c>
      <c r="B15873" s="115" t="str">
        <f t="shared" si="247"/>
        <v>TE RETO,PARA ELETROCALHA PERFURADA OU LISA,200X75MM.FORNECIMENTO E COLOCACAO</v>
      </c>
      <c r="C15873" s="115" t="s">
        <v>48157</v>
      </c>
      <c r="D15873" s="115" t="s">
        <v>36737</v>
      </c>
      <c r="I15873" s="115" t="s">
        <v>6</v>
      </c>
      <c r="J15873" s="115">
        <v>44.06</v>
      </c>
    </row>
    <row r="15874" spans="1:10" hidden="1">
      <c r="A15874" s="115" t="s">
        <v>16043</v>
      </c>
      <c r="B15874" s="115" t="str">
        <f t="shared" si="247"/>
        <v>TE RETO,PARA ELETROCALHA PERFURADA OU LISA,300X75MM.FORNECIMENTO E COLOCACAO</v>
      </c>
      <c r="C15874" s="115" t="s">
        <v>48158</v>
      </c>
      <c r="D15874" s="115" t="s">
        <v>36737</v>
      </c>
      <c r="I15874" s="115" t="s">
        <v>6</v>
      </c>
      <c r="J15874" s="115">
        <v>62.4</v>
      </c>
    </row>
    <row r="15875" spans="1:10" hidden="1">
      <c r="A15875" s="115" t="s">
        <v>16044</v>
      </c>
      <c r="B15875" s="115" t="str">
        <f t="shared" si="247"/>
        <v>TE RETO,PARA ELETROCALHA PERFURADA OU LISA,300X75MM.FORNECIMENTO E COLOCACAO</v>
      </c>
      <c r="C15875" s="115" t="s">
        <v>48158</v>
      </c>
      <c r="D15875" s="115" t="s">
        <v>36737</v>
      </c>
      <c r="I15875" s="115" t="s">
        <v>6</v>
      </c>
      <c r="J15875" s="115">
        <v>59.83</v>
      </c>
    </row>
    <row r="15876" spans="1:10" hidden="1">
      <c r="A15876" s="115" t="s">
        <v>16045</v>
      </c>
      <c r="B15876" s="115" t="str">
        <f t="shared" si="247"/>
        <v>TE RETO,PARA ELETROCALHA PERFURADA OU LISA,400X75MM.FORNECIMENTO E COLOCACAO</v>
      </c>
      <c r="C15876" s="115" t="s">
        <v>48159</v>
      </c>
      <c r="D15876" s="115" t="s">
        <v>36737</v>
      </c>
      <c r="I15876" s="115" t="s">
        <v>6</v>
      </c>
      <c r="J15876" s="115">
        <v>81.27</v>
      </c>
    </row>
    <row r="15877" spans="1:10" hidden="1">
      <c r="A15877" s="115" t="s">
        <v>16046</v>
      </c>
      <c r="B15877" s="115" t="str">
        <f t="shared" ref="B15877:B15940" si="248">C15877&amp;D15877&amp;E15877&amp;F15877&amp;G15877&amp;H15877</f>
        <v>TE RETO,PARA ELETROCALHA PERFURADA OU LISA,400X75MM.FORNECIMENTO E COLOCACAO</v>
      </c>
      <c r="C15877" s="115" t="s">
        <v>48159</v>
      </c>
      <c r="D15877" s="115" t="s">
        <v>36737</v>
      </c>
      <c r="I15877" s="115" t="s">
        <v>6</v>
      </c>
      <c r="J15877" s="115">
        <v>78.7</v>
      </c>
    </row>
    <row r="15878" spans="1:10" hidden="1">
      <c r="A15878" s="115" t="s">
        <v>16047</v>
      </c>
      <c r="B15878" s="115" t="str">
        <f t="shared" si="248"/>
        <v>TE RETO,PARA ELETROCALHA PERFURADA OU LISA,100X100MM.FORNECIMENTO E COLOCACAO</v>
      </c>
      <c r="C15878" s="115" t="s">
        <v>48160</v>
      </c>
      <c r="D15878" s="115" t="s">
        <v>35511</v>
      </c>
      <c r="I15878" s="115" t="s">
        <v>6</v>
      </c>
      <c r="J15878" s="115">
        <v>35.159999999999997</v>
      </c>
    </row>
    <row r="15879" spans="1:10" hidden="1">
      <c r="A15879" s="115" t="s">
        <v>16048</v>
      </c>
      <c r="B15879" s="115" t="str">
        <f t="shared" si="248"/>
        <v>TE RETO,PARA ELETROCALHA PERFURADA OU LISA,100X100MM.FORNECIMENTO E COLOCACAO</v>
      </c>
      <c r="C15879" s="115" t="s">
        <v>48160</v>
      </c>
      <c r="D15879" s="115" t="s">
        <v>35511</v>
      </c>
      <c r="I15879" s="115" t="s">
        <v>6</v>
      </c>
      <c r="J15879" s="115">
        <v>32.590000000000003</v>
      </c>
    </row>
    <row r="15880" spans="1:10" hidden="1">
      <c r="A15880" s="115" t="s">
        <v>16049</v>
      </c>
      <c r="B15880" s="115" t="str">
        <f t="shared" si="248"/>
        <v>TE RETO,PARA ELETROCALHA PERFURADA OU LISA,150X100MM.FORNECIMENTO E COLOCACAO</v>
      </c>
      <c r="C15880" s="115" t="s">
        <v>48161</v>
      </c>
      <c r="D15880" s="115" t="s">
        <v>35511</v>
      </c>
      <c r="I15880" s="115" t="s">
        <v>6</v>
      </c>
      <c r="J15880" s="115">
        <v>42.8</v>
      </c>
    </row>
    <row r="15881" spans="1:10" hidden="1">
      <c r="A15881" s="115" t="s">
        <v>16050</v>
      </c>
      <c r="B15881" s="115" t="str">
        <f t="shared" si="248"/>
        <v>TE RETO,PARA ELETROCALHA PERFURADA OU LISA,150X100MM.FORNECIMENTO E COLOCACAO</v>
      </c>
      <c r="C15881" s="115" t="s">
        <v>48161</v>
      </c>
      <c r="D15881" s="115" t="s">
        <v>35511</v>
      </c>
      <c r="I15881" s="115" t="s">
        <v>6</v>
      </c>
      <c r="J15881" s="115">
        <v>40.229999999999997</v>
      </c>
    </row>
    <row r="15882" spans="1:10" hidden="1">
      <c r="A15882" s="115" t="s">
        <v>16051</v>
      </c>
      <c r="B15882" s="115" t="str">
        <f t="shared" si="248"/>
        <v>TE RETO,PARA ELETROCALHA PERFURADA OU LISA,200X100MM.FORNECIMENTO E COLOCACAO</v>
      </c>
      <c r="C15882" s="115" t="s">
        <v>48162</v>
      </c>
      <c r="D15882" s="115" t="s">
        <v>35511</v>
      </c>
      <c r="I15882" s="115" t="s">
        <v>6</v>
      </c>
      <c r="J15882" s="115">
        <v>48.4</v>
      </c>
    </row>
    <row r="15883" spans="1:10" hidden="1">
      <c r="A15883" s="115" t="s">
        <v>16052</v>
      </c>
      <c r="B15883" s="115" t="str">
        <f t="shared" si="248"/>
        <v>TE RETO,PARA ELETROCALHA PERFURADA OU LISA,200X100MM.FORNECIMENTO E COLOCACAO</v>
      </c>
      <c r="C15883" s="115" t="s">
        <v>48162</v>
      </c>
      <c r="D15883" s="115" t="s">
        <v>35511</v>
      </c>
      <c r="I15883" s="115" t="s">
        <v>6</v>
      </c>
      <c r="J15883" s="115">
        <v>45.83</v>
      </c>
    </row>
    <row r="15884" spans="1:10" hidden="1">
      <c r="A15884" s="115" t="s">
        <v>16053</v>
      </c>
      <c r="B15884" s="115" t="str">
        <f t="shared" si="248"/>
        <v>TE RETO,PARA ELETROCALHA PERFURADA OU LISA,300X100MM.FORNECIMENTO E COLOCACAO</v>
      </c>
      <c r="C15884" s="115" t="s">
        <v>48163</v>
      </c>
      <c r="D15884" s="115" t="s">
        <v>35511</v>
      </c>
      <c r="I15884" s="115" t="s">
        <v>6</v>
      </c>
      <c r="J15884" s="115">
        <v>68.680000000000007</v>
      </c>
    </row>
    <row r="15885" spans="1:10" hidden="1">
      <c r="A15885" s="115" t="s">
        <v>16054</v>
      </c>
      <c r="B15885" s="115" t="str">
        <f t="shared" si="248"/>
        <v>TE RETO,PARA ELETROCALHA PERFURADA OU LISA,300X100MM.FORNECIMENTO E COLOCACAO</v>
      </c>
      <c r="C15885" s="115" t="s">
        <v>48163</v>
      </c>
      <c r="D15885" s="115" t="s">
        <v>35511</v>
      </c>
      <c r="I15885" s="115" t="s">
        <v>6</v>
      </c>
      <c r="J15885" s="115">
        <v>66.11</v>
      </c>
    </row>
    <row r="15886" spans="1:10" hidden="1">
      <c r="A15886" s="115" t="s">
        <v>16055</v>
      </c>
      <c r="B15886" s="115" t="str">
        <f t="shared" si="248"/>
        <v>TE RETO,PARA ELETROCALHA PERFURADA OU LISA,400X100MM.FORNECIMENTO E COLOCACAO</v>
      </c>
      <c r="C15886" s="115" t="s">
        <v>48164</v>
      </c>
      <c r="D15886" s="115" t="s">
        <v>35511</v>
      </c>
      <c r="I15886" s="115" t="s">
        <v>6</v>
      </c>
      <c r="J15886" s="115">
        <v>88.01</v>
      </c>
    </row>
    <row r="15887" spans="1:10" hidden="1">
      <c r="A15887" s="115" t="s">
        <v>16056</v>
      </c>
      <c r="B15887" s="115" t="str">
        <f t="shared" si="248"/>
        <v>TE RETO,PARA ELETROCALHA PERFURADA OU LISA,400X100MM.FORNECIMENTO E COLOCACAO</v>
      </c>
      <c r="C15887" s="115" t="s">
        <v>48164</v>
      </c>
      <c r="D15887" s="115" t="s">
        <v>35511</v>
      </c>
      <c r="I15887" s="115" t="s">
        <v>6</v>
      </c>
      <c r="J15887" s="115">
        <v>85.44</v>
      </c>
    </row>
    <row r="15888" spans="1:10" hidden="1">
      <c r="A15888" s="115" t="s">
        <v>16057</v>
      </c>
      <c r="B15888" s="115" t="str">
        <f t="shared" si="248"/>
        <v>CRUZETA RETA,PARA ELETROCALHA PERFURADA OU LISA,50X50MM.FORNECIMENTO E COLOCACAO</v>
      </c>
      <c r="C15888" s="115" t="s">
        <v>48165</v>
      </c>
      <c r="D15888" s="115" t="s">
        <v>39253</v>
      </c>
      <c r="I15888" s="115" t="s">
        <v>6</v>
      </c>
      <c r="J15888" s="115">
        <v>33.03</v>
      </c>
    </row>
    <row r="15889" spans="1:10" hidden="1">
      <c r="A15889" s="115" t="s">
        <v>16058</v>
      </c>
      <c r="B15889" s="115" t="str">
        <f t="shared" si="248"/>
        <v>CRUZETA RETA,PARA ELETROCALHA PERFURADA OU LISA,50X50MM.FORNECIMENTO E COLOCACAO</v>
      </c>
      <c r="C15889" s="115" t="s">
        <v>48165</v>
      </c>
      <c r="D15889" s="115" t="s">
        <v>39253</v>
      </c>
      <c r="I15889" s="115" t="s">
        <v>6</v>
      </c>
      <c r="J15889" s="115">
        <v>30.46</v>
      </c>
    </row>
    <row r="15890" spans="1:10" hidden="1">
      <c r="A15890" s="115" t="s">
        <v>16059</v>
      </c>
      <c r="B15890" s="115" t="str">
        <f t="shared" si="248"/>
        <v>CRUZETA RETA,PARA ELETROCALHA PERFURADA OU LISA,100X50MM.FORNECIMENTO E COLOCACAO</v>
      </c>
      <c r="C15890" s="115" t="s">
        <v>48166</v>
      </c>
      <c r="D15890" s="115" t="s">
        <v>36863</v>
      </c>
      <c r="I15890" s="115" t="s">
        <v>6</v>
      </c>
      <c r="J15890" s="115">
        <v>36.78</v>
      </c>
    </row>
    <row r="15891" spans="1:10" hidden="1">
      <c r="A15891" s="115" t="s">
        <v>16060</v>
      </c>
      <c r="B15891" s="115" t="str">
        <f t="shared" si="248"/>
        <v>CRUZETA RETA,PARA ELETROCALHA PERFURADA OU LISA,100X50MM.FORNECIMENTO E COLOCACAO</v>
      </c>
      <c r="C15891" s="115" t="s">
        <v>48166</v>
      </c>
      <c r="D15891" s="115" t="s">
        <v>36863</v>
      </c>
      <c r="I15891" s="115" t="s">
        <v>6</v>
      </c>
      <c r="J15891" s="115">
        <v>34.21</v>
      </c>
    </row>
    <row r="15892" spans="1:10" hidden="1">
      <c r="A15892" s="115" t="s">
        <v>16061</v>
      </c>
      <c r="B15892" s="115" t="str">
        <f t="shared" si="248"/>
        <v>CRUZETA RETA,PARA ELETROCALHA PERFURADA OU LISA,150X50MM.FORNECIMENTO E COLOCACAO</v>
      </c>
      <c r="C15892" s="115" t="s">
        <v>48167</v>
      </c>
      <c r="D15892" s="115" t="s">
        <v>36863</v>
      </c>
      <c r="I15892" s="115" t="s">
        <v>6</v>
      </c>
      <c r="J15892" s="115">
        <v>43.84</v>
      </c>
    </row>
    <row r="15893" spans="1:10" hidden="1">
      <c r="A15893" s="115" t="s">
        <v>16062</v>
      </c>
      <c r="B15893" s="115" t="str">
        <f t="shared" si="248"/>
        <v>CRUZETA RETA,PARA ELETROCALHA PERFURADA OU LISA,150X50MM.FORNECIMENTO E COLOCACAO</v>
      </c>
      <c r="C15893" s="115" t="s">
        <v>48167</v>
      </c>
      <c r="D15893" s="115" t="s">
        <v>36863</v>
      </c>
      <c r="I15893" s="115" t="s">
        <v>6</v>
      </c>
      <c r="J15893" s="115">
        <v>41.27</v>
      </c>
    </row>
    <row r="15894" spans="1:10" hidden="1">
      <c r="A15894" s="115" t="s">
        <v>16063</v>
      </c>
      <c r="B15894" s="115" t="str">
        <f t="shared" si="248"/>
        <v>CRUZETA RETA,PARA ELETROCALHA PERFURADA OU LISA,200X50MM.FORNECIMENTO E COLOCACAO</v>
      </c>
      <c r="C15894" s="115" t="s">
        <v>48168</v>
      </c>
      <c r="D15894" s="115" t="s">
        <v>36863</v>
      </c>
      <c r="I15894" s="115" t="s">
        <v>6</v>
      </c>
      <c r="J15894" s="115">
        <v>49.67</v>
      </c>
    </row>
    <row r="15895" spans="1:10" hidden="1">
      <c r="A15895" s="115" t="s">
        <v>16064</v>
      </c>
      <c r="B15895" s="115" t="str">
        <f t="shared" si="248"/>
        <v>CRUZETA RETA,PARA ELETROCALHA PERFURADA OU LISA,200X50MM.FORNECIMENTO E COLOCACAO</v>
      </c>
      <c r="C15895" s="115" t="s">
        <v>48168</v>
      </c>
      <c r="D15895" s="115" t="s">
        <v>36863</v>
      </c>
      <c r="I15895" s="115" t="s">
        <v>6</v>
      </c>
      <c r="J15895" s="115">
        <v>47.1</v>
      </c>
    </row>
    <row r="15896" spans="1:10" hidden="1">
      <c r="A15896" s="115" t="s">
        <v>16065</v>
      </c>
      <c r="B15896" s="115" t="str">
        <f t="shared" si="248"/>
        <v>CRUZETA RETA,PARA ELETROCALHA PERFURADA OU LISA,300X50MM.FORNECIMENTO E COLOCACAO</v>
      </c>
      <c r="C15896" s="115" t="s">
        <v>48169</v>
      </c>
      <c r="D15896" s="115" t="s">
        <v>36863</v>
      </c>
      <c r="I15896" s="115" t="s">
        <v>6</v>
      </c>
      <c r="J15896" s="115">
        <v>75.56</v>
      </c>
    </row>
    <row r="15897" spans="1:10" hidden="1">
      <c r="A15897" s="115" t="s">
        <v>16066</v>
      </c>
      <c r="B15897" s="115" t="str">
        <f t="shared" si="248"/>
        <v>CRUZETA RETA,PARA ELETROCALHA PERFURADA OU LISA,300X50MM.FORNECIMENTO E COLOCACAO</v>
      </c>
      <c r="C15897" s="115" t="s">
        <v>48169</v>
      </c>
      <c r="D15897" s="115" t="s">
        <v>36863</v>
      </c>
      <c r="I15897" s="115" t="s">
        <v>6</v>
      </c>
      <c r="J15897" s="115">
        <v>72.989999999999995</v>
      </c>
    </row>
    <row r="15898" spans="1:10" hidden="1">
      <c r="A15898" s="115" t="s">
        <v>16067</v>
      </c>
      <c r="B15898" s="115" t="str">
        <f t="shared" si="248"/>
        <v>CRUZETA RETA,PARA ELETROCALHA PERFURADA OU LISA,400X50MM.FORNECIMENTO E COLOCACAO</v>
      </c>
      <c r="C15898" s="115" t="s">
        <v>48170</v>
      </c>
      <c r="D15898" s="115" t="s">
        <v>36863</v>
      </c>
      <c r="I15898" s="115" t="s">
        <v>6</v>
      </c>
      <c r="J15898" s="115">
        <v>90.99</v>
      </c>
    </row>
    <row r="15899" spans="1:10" hidden="1">
      <c r="A15899" s="115" t="s">
        <v>16068</v>
      </c>
      <c r="B15899" s="115" t="str">
        <f t="shared" si="248"/>
        <v>CRUZETA RETA,PARA ELETROCALHA PERFURADA OU LISA,400X50MM.FORNECIMENTO E COLOCACAO</v>
      </c>
      <c r="C15899" s="115" t="s">
        <v>48170</v>
      </c>
      <c r="D15899" s="115" t="s">
        <v>36863</v>
      </c>
      <c r="I15899" s="115" t="s">
        <v>6</v>
      </c>
      <c r="J15899" s="115">
        <v>88.42</v>
      </c>
    </row>
    <row r="15900" spans="1:10" hidden="1">
      <c r="A15900" s="115" t="s">
        <v>16069</v>
      </c>
      <c r="B15900" s="115" t="str">
        <f t="shared" si="248"/>
        <v>CRUZETA RETA,PARA ELETROCALHA PERFURADA OU LISA,100X75MM.FORNECIMENTO E COLOCACAO</v>
      </c>
      <c r="C15900" s="115" t="s">
        <v>48171</v>
      </c>
      <c r="D15900" s="115" t="s">
        <v>36863</v>
      </c>
      <c r="I15900" s="115" t="s">
        <v>6</v>
      </c>
      <c r="J15900" s="115">
        <v>39.47</v>
      </c>
    </row>
    <row r="15901" spans="1:10" hidden="1">
      <c r="A15901" s="115" t="s">
        <v>16070</v>
      </c>
      <c r="B15901" s="115" t="str">
        <f t="shared" si="248"/>
        <v>CRUZETA RETA,PARA ELETROCALHA PERFURADA OU LISA,100X75MM.FORNECIMENTO E COLOCACAO</v>
      </c>
      <c r="C15901" s="115" t="s">
        <v>48171</v>
      </c>
      <c r="D15901" s="115" t="s">
        <v>36863</v>
      </c>
      <c r="I15901" s="115" t="s">
        <v>6</v>
      </c>
      <c r="J15901" s="115">
        <v>36.9</v>
      </c>
    </row>
    <row r="15902" spans="1:10" hidden="1">
      <c r="A15902" s="115" t="s">
        <v>16071</v>
      </c>
      <c r="B15902" s="115" t="str">
        <f t="shared" si="248"/>
        <v>CRUZETA RETA,PARA ELETROCALHA PERFURADA OU LISA,150X75MM.FORNECIMENTO E COLOCACAO</v>
      </c>
      <c r="C15902" s="115" t="s">
        <v>48172</v>
      </c>
      <c r="D15902" s="115" t="s">
        <v>36863</v>
      </c>
      <c r="I15902" s="115" t="s">
        <v>6</v>
      </c>
      <c r="J15902" s="115">
        <v>57.27</v>
      </c>
    </row>
    <row r="15903" spans="1:10" hidden="1">
      <c r="A15903" s="115" t="s">
        <v>16072</v>
      </c>
      <c r="B15903" s="115" t="str">
        <f t="shared" si="248"/>
        <v>CRUZETA RETA,PARA ELETROCALHA PERFURADA OU LISA,150X75MM.FORNECIMENTO E COLOCACAO</v>
      </c>
      <c r="C15903" s="115" t="s">
        <v>48172</v>
      </c>
      <c r="D15903" s="115" t="s">
        <v>36863</v>
      </c>
      <c r="I15903" s="115" t="s">
        <v>6</v>
      </c>
      <c r="J15903" s="115">
        <v>54.7</v>
      </c>
    </row>
    <row r="15904" spans="1:10" hidden="1">
      <c r="A15904" s="115" t="s">
        <v>16073</v>
      </c>
      <c r="B15904" s="115" t="str">
        <f t="shared" si="248"/>
        <v>CRUZETA RETA,PARA ELETROCALHA PERFURADA OU LISA,200X75MM.FORNECIMENTO E COLOCACAO</v>
      </c>
      <c r="C15904" s="115" t="s">
        <v>48173</v>
      </c>
      <c r="D15904" s="115" t="s">
        <v>36863</v>
      </c>
      <c r="I15904" s="115" t="s">
        <v>6</v>
      </c>
      <c r="J15904" s="115">
        <v>52.7</v>
      </c>
    </row>
    <row r="15905" spans="1:10" hidden="1">
      <c r="A15905" s="115" t="s">
        <v>16074</v>
      </c>
      <c r="B15905" s="115" t="str">
        <f t="shared" si="248"/>
        <v>CRUZETA RETA,PARA ELETROCALHA PERFURADA OU LISA,200X75MM.FORNECIMENTO E COLOCACAO</v>
      </c>
      <c r="C15905" s="115" t="s">
        <v>48173</v>
      </c>
      <c r="D15905" s="115" t="s">
        <v>36863</v>
      </c>
      <c r="I15905" s="115" t="s">
        <v>6</v>
      </c>
      <c r="J15905" s="115">
        <v>50.13</v>
      </c>
    </row>
    <row r="15906" spans="1:10" hidden="1">
      <c r="A15906" s="115" t="s">
        <v>16075</v>
      </c>
      <c r="B15906" s="115" t="str">
        <f t="shared" si="248"/>
        <v>CRUZETA RETA,PARA ELETROCALHA PERFURADA OU LISA,300X75MM.FORNECIMENTO E COLOCACAO</v>
      </c>
      <c r="C15906" s="115" t="s">
        <v>48174</v>
      </c>
      <c r="D15906" s="115" t="s">
        <v>36863</v>
      </c>
      <c r="I15906" s="115" t="s">
        <v>6</v>
      </c>
      <c r="J15906" s="115">
        <v>79.45</v>
      </c>
    </row>
    <row r="15907" spans="1:10" hidden="1">
      <c r="A15907" s="115" t="s">
        <v>16076</v>
      </c>
      <c r="B15907" s="115" t="str">
        <f t="shared" si="248"/>
        <v>CRUZETA RETA,PARA ELETROCALHA PERFURADA OU LISA,300X75MM.FORNECIMENTO E COLOCACAO</v>
      </c>
      <c r="C15907" s="115" t="s">
        <v>48174</v>
      </c>
      <c r="D15907" s="115" t="s">
        <v>36863</v>
      </c>
      <c r="I15907" s="115" t="s">
        <v>6</v>
      </c>
      <c r="J15907" s="115">
        <v>76.88</v>
      </c>
    </row>
    <row r="15908" spans="1:10" hidden="1">
      <c r="A15908" s="115" t="s">
        <v>16077</v>
      </c>
      <c r="B15908" s="115" t="str">
        <f t="shared" si="248"/>
        <v>CRUZETA RETA,PARA ELETROCALHA PERFURADA OU LISA,400X75MM.FORNECIMENTO E COLOCACAO</v>
      </c>
      <c r="C15908" s="115" t="s">
        <v>48175</v>
      </c>
      <c r="D15908" s="115" t="s">
        <v>36863</v>
      </c>
      <c r="I15908" s="115" t="s">
        <v>6</v>
      </c>
      <c r="J15908" s="115">
        <v>95.22</v>
      </c>
    </row>
    <row r="15909" spans="1:10" hidden="1">
      <c r="A15909" s="115" t="s">
        <v>16078</v>
      </c>
      <c r="B15909" s="115" t="str">
        <f t="shared" si="248"/>
        <v>CRUZETA RETA,PARA ELETROCALHA PERFURADA OU LISA,400X75MM.FORNECIMENTO E COLOCACAO</v>
      </c>
      <c r="C15909" s="115" t="s">
        <v>48175</v>
      </c>
      <c r="D15909" s="115" t="s">
        <v>36863</v>
      </c>
      <c r="I15909" s="115" t="s">
        <v>6</v>
      </c>
      <c r="J15909" s="115">
        <v>92.65</v>
      </c>
    </row>
    <row r="15910" spans="1:10" hidden="1">
      <c r="A15910" s="115" t="s">
        <v>16079</v>
      </c>
      <c r="B15910" s="115" t="str">
        <f t="shared" si="248"/>
        <v>CRUZETA RETA,PARA ELETROCALHA PERFURADA OU LISA,100X100MM.FORNECIMENTO E COLOCACAO</v>
      </c>
      <c r="C15910" s="115" t="s">
        <v>48176</v>
      </c>
      <c r="D15910" s="115" t="s">
        <v>36898</v>
      </c>
      <c r="I15910" s="115" t="s">
        <v>6</v>
      </c>
      <c r="J15910" s="115">
        <v>42.17</v>
      </c>
    </row>
    <row r="15911" spans="1:10" hidden="1">
      <c r="A15911" s="115" t="s">
        <v>16080</v>
      </c>
      <c r="B15911" s="115" t="str">
        <f t="shared" si="248"/>
        <v>CRUZETA RETA,PARA ELETROCALHA PERFURADA OU LISA,100X100MM.FORNECIMENTO E COLOCACAO</v>
      </c>
      <c r="C15911" s="115" t="s">
        <v>48176</v>
      </c>
      <c r="D15911" s="115" t="s">
        <v>36898</v>
      </c>
      <c r="I15911" s="115" t="s">
        <v>6</v>
      </c>
      <c r="J15911" s="115">
        <v>39.6</v>
      </c>
    </row>
    <row r="15912" spans="1:10" hidden="1">
      <c r="A15912" s="115" t="s">
        <v>16081</v>
      </c>
      <c r="B15912" s="115" t="str">
        <f t="shared" si="248"/>
        <v>CRUZETA RETA,PARA ELETROCALHA PERFURADA OU LISA,150X100MM.FORNECIMENTO E COLOCACAO</v>
      </c>
      <c r="C15912" s="115" t="s">
        <v>48177</v>
      </c>
      <c r="D15912" s="115" t="s">
        <v>36898</v>
      </c>
      <c r="I15912" s="115" t="s">
        <v>6</v>
      </c>
      <c r="J15912" s="115">
        <v>49.87</v>
      </c>
    </row>
    <row r="15913" spans="1:10" hidden="1">
      <c r="A15913" s="115" t="s">
        <v>16082</v>
      </c>
      <c r="B15913" s="115" t="str">
        <f t="shared" si="248"/>
        <v>CRUZETA RETA,PARA ELETROCALHA PERFURADA OU LISA,150X100MM.FORNECIMENTO E COLOCACAO</v>
      </c>
      <c r="C15913" s="115" t="s">
        <v>48177</v>
      </c>
      <c r="D15913" s="115" t="s">
        <v>36898</v>
      </c>
      <c r="I15913" s="115" t="s">
        <v>6</v>
      </c>
      <c r="J15913" s="115">
        <v>47.3</v>
      </c>
    </row>
    <row r="15914" spans="1:10" hidden="1">
      <c r="A15914" s="115" t="s">
        <v>16083</v>
      </c>
      <c r="B15914" s="115" t="str">
        <f t="shared" si="248"/>
        <v>CRUZETA RETA,PARA ELETROCALHA PERFURADA OU LISA,200X100MM.FORNECIMENTO E COLOCACAO</v>
      </c>
      <c r="C15914" s="115" t="s">
        <v>48178</v>
      </c>
      <c r="D15914" s="115" t="s">
        <v>36898</v>
      </c>
      <c r="I15914" s="115" t="s">
        <v>6</v>
      </c>
      <c r="J15914" s="115">
        <v>55.72</v>
      </c>
    </row>
    <row r="15915" spans="1:10" hidden="1">
      <c r="A15915" s="115" t="s">
        <v>16084</v>
      </c>
      <c r="B15915" s="115" t="str">
        <f t="shared" si="248"/>
        <v>CRUZETA RETA,PARA ELETROCALHA PERFURADA OU LISA,200X100MM.FORNECIMENTO E COLOCACAO</v>
      </c>
      <c r="C15915" s="115" t="s">
        <v>48178</v>
      </c>
      <c r="D15915" s="115" t="s">
        <v>36898</v>
      </c>
      <c r="I15915" s="115" t="s">
        <v>6</v>
      </c>
      <c r="J15915" s="115">
        <v>53.15</v>
      </c>
    </row>
    <row r="15916" spans="1:10" hidden="1">
      <c r="A15916" s="115" t="s">
        <v>16085</v>
      </c>
      <c r="B15916" s="115" t="str">
        <f t="shared" si="248"/>
        <v>CRUZETA RETA,PARA ELETROCALHA PERFURADA OU LISA,300X100MM.FORNECIMENTO E COLOCACAO</v>
      </c>
      <c r="C15916" s="115" t="s">
        <v>48179</v>
      </c>
      <c r="D15916" s="115" t="s">
        <v>36898</v>
      </c>
      <c r="I15916" s="115" t="s">
        <v>6</v>
      </c>
      <c r="J15916" s="115">
        <v>83.31</v>
      </c>
    </row>
    <row r="15917" spans="1:10" hidden="1">
      <c r="A15917" s="115" t="s">
        <v>16086</v>
      </c>
      <c r="B15917" s="115" t="str">
        <f t="shared" si="248"/>
        <v>CRUZETA RETA,PARA ELETROCALHA PERFURADA OU LISA,300X100MM.FORNECIMENTO E COLOCACAO</v>
      </c>
      <c r="C15917" s="115" t="s">
        <v>48179</v>
      </c>
      <c r="D15917" s="115" t="s">
        <v>36898</v>
      </c>
      <c r="I15917" s="115" t="s">
        <v>6</v>
      </c>
      <c r="J15917" s="115">
        <v>80.739999999999995</v>
      </c>
    </row>
    <row r="15918" spans="1:10" hidden="1">
      <c r="A15918" s="115" t="s">
        <v>16087</v>
      </c>
      <c r="B15918" s="115" t="str">
        <f t="shared" si="248"/>
        <v>CRUZETA RETA,PARA ELETROCALHA PERFURADA OU LISA,400X100MM.FORNECIMENTO E COLOCACAO</v>
      </c>
      <c r="C15918" s="115" t="s">
        <v>48180</v>
      </c>
      <c r="D15918" s="115" t="s">
        <v>36898</v>
      </c>
      <c r="I15918" s="115" t="s">
        <v>6</v>
      </c>
      <c r="J15918" s="115">
        <v>98.19</v>
      </c>
    </row>
    <row r="15919" spans="1:10" hidden="1">
      <c r="A15919" s="115" t="s">
        <v>16088</v>
      </c>
      <c r="B15919" s="115" t="str">
        <f t="shared" si="248"/>
        <v>CRUZETA RETA,PARA ELETROCALHA PERFURADA OU LISA,400X100MM.FORNECIMENTO E COLOCACAO</v>
      </c>
      <c r="C15919" s="115" t="s">
        <v>48180</v>
      </c>
      <c r="D15919" s="115" t="s">
        <v>36898</v>
      </c>
      <c r="I15919" s="115" t="s">
        <v>6</v>
      </c>
      <c r="J15919" s="115">
        <v>95.62</v>
      </c>
    </row>
    <row r="15920" spans="1:10" hidden="1">
      <c r="A15920" s="115" t="s">
        <v>16089</v>
      </c>
      <c r="B15920" s="115" t="str">
        <f t="shared" si="248"/>
        <v>REDUCAO CONCENTRICA,PARA ELETROCALHA PERFURADA OU LISA,100X50MM.FORNECIMENTO E COLOCACAO</v>
      </c>
      <c r="C15920" s="115" t="s">
        <v>48181</v>
      </c>
      <c r="D15920" s="115" t="s">
        <v>48045</v>
      </c>
      <c r="I15920" s="115" t="s">
        <v>6</v>
      </c>
      <c r="J15920" s="115">
        <v>27.94</v>
      </c>
    </row>
    <row r="15921" spans="1:10" hidden="1">
      <c r="A15921" s="115" t="s">
        <v>16090</v>
      </c>
      <c r="B15921" s="115" t="str">
        <f t="shared" si="248"/>
        <v>REDUCAO CONCENTRICA,PARA ELETROCALHA PERFURADA OU LISA,100X50MM.FORNECIMENTO E COLOCACAO</v>
      </c>
      <c r="C15921" s="115" t="s">
        <v>48181</v>
      </c>
      <c r="D15921" s="115" t="s">
        <v>48045</v>
      </c>
      <c r="I15921" s="115" t="s">
        <v>6</v>
      </c>
      <c r="J15921" s="115">
        <v>25.37</v>
      </c>
    </row>
    <row r="15922" spans="1:10" hidden="1">
      <c r="A15922" s="115" t="s">
        <v>16091</v>
      </c>
      <c r="B15922" s="115" t="str">
        <f t="shared" si="248"/>
        <v>REDUCAO CONCENTRICA,PARA ELETROCALHA PERFURADA OU LISA,150X100MM.FORNECIMENTO E COLOCACAO</v>
      </c>
      <c r="C15922" s="115" t="s">
        <v>48182</v>
      </c>
      <c r="D15922" s="115" t="s">
        <v>48183</v>
      </c>
      <c r="I15922" s="115" t="s">
        <v>6</v>
      </c>
      <c r="J15922" s="115">
        <v>37.22</v>
      </c>
    </row>
    <row r="15923" spans="1:10" hidden="1">
      <c r="A15923" s="115" t="s">
        <v>16092</v>
      </c>
      <c r="B15923" s="115" t="str">
        <f t="shared" si="248"/>
        <v>REDUCAO CONCENTRICA,PARA ELETROCALHA PERFURADA OU LISA,150X100MM.FORNECIMENTO E COLOCACAO</v>
      </c>
      <c r="C15923" s="115" t="s">
        <v>48182</v>
      </c>
      <c r="D15923" s="115" t="s">
        <v>48183</v>
      </c>
      <c r="I15923" s="115" t="s">
        <v>6</v>
      </c>
      <c r="J15923" s="115">
        <v>34.65</v>
      </c>
    </row>
    <row r="15924" spans="1:10" hidden="1">
      <c r="A15924" s="115" t="s">
        <v>16093</v>
      </c>
      <c r="B15924" s="115" t="str">
        <f t="shared" si="248"/>
        <v>REDUCAO CONCENTRICA,PARA ELETROCALHA PERFURADA OU LISA,150X50MM.FORNECIMENTO E COLOCACAO</v>
      </c>
      <c r="C15924" s="115" t="s">
        <v>48184</v>
      </c>
      <c r="D15924" s="115" t="s">
        <v>48045</v>
      </c>
      <c r="I15924" s="115" t="s">
        <v>6</v>
      </c>
      <c r="J15924" s="115">
        <v>31.98</v>
      </c>
    </row>
    <row r="15925" spans="1:10" hidden="1">
      <c r="A15925" s="115" t="s">
        <v>16094</v>
      </c>
      <c r="B15925" s="115" t="str">
        <f t="shared" si="248"/>
        <v>REDUCAO CONCENTRICA,PARA ELETROCALHA PERFURADA OU LISA,150X50MM.FORNECIMENTO E COLOCACAO</v>
      </c>
      <c r="C15925" s="115" t="s">
        <v>48184</v>
      </c>
      <c r="D15925" s="115" t="s">
        <v>48045</v>
      </c>
      <c r="I15925" s="115" t="s">
        <v>6</v>
      </c>
      <c r="J15925" s="115">
        <v>29.41</v>
      </c>
    </row>
    <row r="15926" spans="1:10" hidden="1">
      <c r="A15926" s="115" t="s">
        <v>16095</v>
      </c>
      <c r="B15926" s="115" t="str">
        <f t="shared" si="248"/>
        <v>REDUCAO CONCENTRICA,PARA ELETROCALHA PERFURADA OU LISA,200X150MM.FORNECIMENTO E COLOCACAO</v>
      </c>
      <c r="C15926" s="115" t="s">
        <v>48185</v>
      </c>
      <c r="D15926" s="115" t="s">
        <v>48047</v>
      </c>
      <c r="I15926" s="115" t="s">
        <v>6</v>
      </c>
      <c r="J15926" s="115">
        <v>38.590000000000003</v>
      </c>
    </row>
    <row r="15927" spans="1:10" hidden="1">
      <c r="A15927" s="115" t="s">
        <v>16096</v>
      </c>
      <c r="B15927" s="115" t="str">
        <f t="shared" si="248"/>
        <v>REDUCAO CONCENTRICA,PARA ELETROCALHA PERFURADA OU LISA,200X150MM.FORNECIMENTO E COLOCACAO</v>
      </c>
      <c r="C15927" s="115" t="s">
        <v>48185</v>
      </c>
      <c r="D15927" s="115" t="s">
        <v>48047</v>
      </c>
      <c r="I15927" s="115" t="s">
        <v>6</v>
      </c>
      <c r="J15927" s="115">
        <v>36.020000000000003</v>
      </c>
    </row>
    <row r="15928" spans="1:10" hidden="1">
      <c r="A15928" s="115" t="s">
        <v>16097</v>
      </c>
      <c r="B15928" s="115" t="str">
        <f t="shared" si="248"/>
        <v>REDUCAO CONCENTRICA,PARA ELETROCALHA PERFURADA OU LISA,200X100MM.FORNECIMENTO E COLOCACAO</v>
      </c>
      <c r="C15928" s="115" t="s">
        <v>48185</v>
      </c>
      <c r="D15928" s="115" t="s">
        <v>48183</v>
      </c>
      <c r="I15928" s="115" t="s">
        <v>6</v>
      </c>
      <c r="J15928" s="115">
        <v>37.799999999999997</v>
      </c>
    </row>
    <row r="15929" spans="1:10" hidden="1">
      <c r="A15929" s="115" t="s">
        <v>16098</v>
      </c>
      <c r="B15929" s="115" t="str">
        <f t="shared" si="248"/>
        <v>REDUCAO CONCENTRICA,PARA ELETROCALHA PERFURADA OU LISA,200X100MM.FORNECIMENTO E COLOCACAO</v>
      </c>
      <c r="C15929" s="115" t="s">
        <v>48185</v>
      </c>
      <c r="D15929" s="115" t="s">
        <v>48183</v>
      </c>
      <c r="I15929" s="115" t="s">
        <v>6</v>
      </c>
      <c r="J15929" s="115">
        <v>35.229999999999997</v>
      </c>
    </row>
    <row r="15930" spans="1:10" hidden="1">
      <c r="A15930" s="115" t="s">
        <v>16099</v>
      </c>
      <c r="B15930" s="115" t="str">
        <f t="shared" si="248"/>
        <v>REDUCAO CONCENTRICA,PARA ELETROCALHA PERFURADA OU LISA,200X50MM.FORNECIMENTO E COLOCACAO</v>
      </c>
      <c r="C15930" s="115" t="s">
        <v>48186</v>
      </c>
      <c r="D15930" s="115" t="s">
        <v>48045</v>
      </c>
      <c r="I15930" s="115" t="s">
        <v>6</v>
      </c>
      <c r="J15930" s="115">
        <v>34.700000000000003</v>
      </c>
    </row>
    <row r="15931" spans="1:10" hidden="1">
      <c r="A15931" s="115" t="s">
        <v>16100</v>
      </c>
      <c r="B15931" s="115" t="str">
        <f t="shared" si="248"/>
        <v>REDUCAO CONCENTRICA,PARA ELETROCALHA PERFURADA OU LISA,200X50MM.FORNECIMENTO E COLOCACAO</v>
      </c>
      <c r="C15931" s="115" t="s">
        <v>48186</v>
      </c>
      <c r="D15931" s="115" t="s">
        <v>48045</v>
      </c>
      <c r="I15931" s="115" t="s">
        <v>6</v>
      </c>
      <c r="J15931" s="115">
        <v>32.130000000000003</v>
      </c>
    </row>
    <row r="15932" spans="1:10" hidden="1">
      <c r="A15932" s="115" t="s">
        <v>16101</v>
      </c>
      <c r="B15932" s="115" t="str">
        <f t="shared" si="248"/>
        <v>REDUCAO CONCENTRICA,PARA ELETROCALHA PERFURADA OU LISA,300X200MM.FORNECIMENTO E COLOCACAO</v>
      </c>
      <c r="C15932" s="115" t="s">
        <v>48187</v>
      </c>
      <c r="D15932" s="115" t="s">
        <v>48183</v>
      </c>
      <c r="I15932" s="115" t="s">
        <v>6</v>
      </c>
      <c r="J15932" s="115">
        <v>61.18</v>
      </c>
    </row>
    <row r="15933" spans="1:10" hidden="1">
      <c r="A15933" s="115" t="s">
        <v>16102</v>
      </c>
      <c r="B15933" s="115" t="str">
        <f t="shared" si="248"/>
        <v>REDUCAO CONCENTRICA,PARA ELETROCALHA PERFURADA OU LISA,300X200MM.FORNECIMENTO E COLOCACAO</v>
      </c>
      <c r="C15933" s="115" t="s">
        <v>48187</v>
      </c>
      <c r="D15933" s="115" t="s">
        <v>48183</v>
      </c>
      <c r="I15933" s="115" t="s">
        <v>6</v>
      </c>
      <c r="J15933" s="115">
        <v>58.61</v>
      </c>
    </row>
    <row r="15934" spans="1:10" hidden="1">
      <c r="A15934" s="115" t="s">
        <v>16103</v>
      </c>
      <c r="B15934" s="115" t="str">
        <f t="shared" si="248"/>
        <v>REDUCAO CONCENTRICA,PARA ELETROCALHA PERFURADA OU LISA,300X150MM.FORNECIMENTO E COLOCACAO</v>
      </c>
      <c r="C15934" s="115" t="s">
        <v>48188</v>
      </c>
      <c r="D15934" s="115" t="s">
        <v>48047</v>
      </c>
      <c r="I15934" s="115" t="s">
        <v>6</v>
      </c>
      <c r="J15934" s="115">
        <v>61.18</v>
      </c>
    </row>
    <row r="15935" spans="1:10" hidden="1">
      <c r="A15935" s="115" t="s">
        <v>16104</v>
      </c>
      <c r="B15935" s="115" t="str">
        <f t="shared" si="248"/>
        <v>REDUCAO CONCENTRICA,PARA ELETROCALHA PERFURADA OU LISA,300X150MM.FORNECIMENTO E COLOCACAO</v>
      </c>
      <c r="C15935" s="115" t="s">
        <v>48188</v>
      </c>
      <c r="D15935" s="115" t="s">
        <v>48047</v>
      </c>
      <c r="I15935" s="115" t="s">
        <v>6</v>
      </c>
      <c r="J15935" s="115">
        <v>58.61</v>
      </c>
    </row>
    <row r="15936" spans="1:10" hidden="1">
      <c r="A15936" s="115" t="s">
        <v>16105</v>
      </c>
      <c r="B15936" s="115" t="str">
        <f t="shared" si="248"/>
        <v>REDUCAO CONCENTRICA,PARA ELETROCALHA PERFURADA OU LISA,300X100MM.FORNECIMENTO E COLOCACAO</v>
      </c>
      <c r="C15936" s="115" t="s">
        <v>48188</v>
      </c>
      <c r="D15936" s="115" t="s">
        <v>48183</v>
      </c>
      <c r="I15936" s="115" t="s">
        <v>6</v>
      </c>
      <c r="J15936" s="115">
        <v>59.46</v>
      </c>
    </row>
    <row r="15937" spans="1:10" hidden="1">
      <c r="A15937" s="115" t="s">
        <v>16106</v>
      </c>
      <c r="B15937" s="115" t="str">
        <f t="shared" si="248"/>
        <v>REDUCAO CONCENTRICA,PARA ELETROCALHA PERFURADA OU LISA,300X100MM.FORNECIMENTO E COLOCACAO</v>
      </c>
      <c r="C15937" s="115" t="s">
        <v>48188</v>
      </c>
      <c r="D15937" s="115" t="s">
        <v>48183</v>
      </c>
      <c r="I15937" s="115" t="s">
        <v>6</v>
      </c>
      <c r="J15937" s="115">
        <v>56.89</v>
      </c>
    </row>
    <row r="15938" spans="1:10" hidden="1">
      <c r="A15938" s="115" t="s">
        <v>16107</v>
      </c>
      <c r="B15938" s="115" t="str">
        <f t="shared" si="248"/>
        <v>REDUCAO CONCENTRICA,PARA ELETROCALHA PERFURADA OU LISA,300X50MM.FORNECIMENTO E COLOCACAO</v>
      </c>
      <c r="C15938" s="115" t="s">
        <v>48189</v>
      </c>
      <c r="D15938" s="115" t="s">
        <v>48045</v>
      </c>
      <c r="I15938" s="115" t="s">
        <v>6</v>
      </c>
      <c r="J15938" s="115">
        <v>39.770000000000003</v>
      </c>
    </row>
    <row r="15939" spans="1:10" hidden="1">
      <c r="A15939" s="115" t="s">
        <v>16108</v>
      </c>
      <c r="B15939" s="115" t="str">
        <f t="shared" si="248"/>
        <v>REDUCAO CONCENTRICA,PARA ELETROCALHA PERFURADA OU LISA,300X50MM.FORNECIMENTO E COLOCACAO</v>
      </c>
      <c r="C15939" s="115" t="s">
        <v>48189</v>
      </c>
      <c r="D15939" s="115" t="s">
        <v>48045</v>
      </c>
      <c r="I15939" s="115" t="s">
        <v>6</v>
      </c>
      <c r="J15939" s="115">
        <v>37.200000000000003</v>
      </c>
    </row>
    <row r="15940" spans="1:10" hidden="1">
      <c r="A15940" s="115" t="s">
        <v>16109</v>
      </c>
      <c r="B15940" s="115" t="str">
        <f t="shared" si="248"/>
        <v>REDUCAO CONCENTRICA,PARA ELETROCALHA PERFURADA OU LISA,400X300MM.FORNECIMENTO E COLOCACAO</v>
      </c>
      <c r="C15940" s="115" t="s">
        <v>48190</v>
      </c>
      <c r="D15940" s="115" t="s">
        <v>48183</v>
      </c>
      <c r="I15940" s="115" t="s">
        <v>6</v>
      </c>
      <c r="J15940" s="115">
        <v>72.52</v>
      </c>
    </row>
    <row r="15941" spans="1:10" hidden="1">
      <c r="A15941" s="115" t="s">
        <v>16110</v>
      </c>
      <c r="B15941" s="115" t="str">
        <f t="shared" ref="B15941:B16004" si="249">C15941&amp;D15941&amp;E15941&amp;F15941&amp;G15941&amp;H15941</f>
        <v>REDUCAO CONCENTRICA,PARA ELETROCALHA PERFURADA OU LISA,400X300MM.FORNECIMENTO E COLOCACAO</v>
      </c>
      <c r="C15941" s="115" t="s">
        <v>48190</v>
      </c>
      <c r="D15941" s="115" t="s">
        <v>48183</v>
      </c>
      <c r="I15941" s="115" t="s">
        <v>6</v>
      </c>
      <c r="J15941" s="115">
        <v>69.95</v>
      </c>
    </row>
    <row r="15942" spans="1:10" hidden="1">
      <c r="A15942" s="115" t="s">
        <v>16111</v>
      </c>
      <c r="B15942" s="115" t="str">
        <f t="shared" si="249"/>
        <v>REDUCAO CONCENTRICA,PARA ELETROCALHA PERFURADA OU LISA,400X200MM.FORNECIMENTO E COLOCACAO</v>
      </c>
      <c r="C15942" s="115" t="s">
        <v>48191</v>
      </c>
      <c r="D15942" s="115" t="s">
        <v>48183</v>
      </c>
      <c r="I15942" s="115" t="s">
        <v>6</v>
      </c>
      <c r="J15942" s="115">
        <v>72.52</v>
      </c>
    </row>
    <row r="15943" spans="1:10" hidden="1">
      <c r="A15943" s="115" t="s">
        <v>16112</v>
      </c>
      <c r="B15943" s="115" t="str">
        <f t="shared" si="249"/>
        <v>REDUCAO CONCENTRICA,PARA ELETROCALHA PERFURADA OU LISA,400X200MM.FORNECIMENTO E COLOCACAO</v>
      </c>
      <c r="C15943" s="115" t="s">
        <v>48191</v>
      </c>
      <c r="D15943" s="115" t="s">
        <v>48183</v>
      </c>
      <c r="I15943" s="115" t="s">
        <v>6</v>
      </c>
      <c r="J15943" s="115">
        <v>69.95</v>
      </c>
    </row>
    <row r="15944" spans="1:10" hidden="1">
      <c r="A15944" s="115" t="s">
        <v>16113</v>
      </c>
      <c r="B15944" s="115" t="str">
        <f t="shared" si="249"/>
        <v>REDUCAO CONCENTRICA,PARA ELETROCALHA PERFURADA OU LISA,400X150MM.FORNECIMENTO E COLOCACAO</v>
      </c>
      <c r="C15944" s="115" t="s">
        <v>48192</v>
      </c>
      <c r="D15944" s="115" t="s">
        <v>48047</v>
      </c>
      <c r="I15944" s="115" t="s">
        <v>6</v>
      </c>
      <c r="J15944" s="115">
        <v>82.95</v>
      </c>
    </row>
    <row r="15945" spans="1:10" hidden="1">
      <c r="A15945" s="115" t="s">
        <v>16114</v>
      </c>
      <c r="B15945" s="115" t="str">
        <f t="shared" si="249"/>
        <v>REDUCAO CONCENTRICA,PARA ELETROCALHA PERFURADA OU LISA,400X150MM.FORNECIMENTO E COLOCACAO</v>
      </c>
      <c r="C15945" s="115" t="s">
        <v>48192</v>
      </c>
      <c r="D15945" s="115" t="s">
        <v>48047</v>
      </c>
      <c r="I15945" s="115" t="s">
        <v>6</v>
      </c>
      <c r="J15945" s="115">
        <v>80.38</v>
      </c>
    </row>
    <row r="15946" spans="1:10" hidden="1">
      <c r="A15946" s="115" t="s">
        <v>16115</v>
      </c>
      <c r="B15946" s="115" t="str">
        <f t="shared" si="249"/>
        <v>REDUCAO CONCENTRICA,PARA ELETROCALHA PERFURADA OU LISA,400X100MM.FORNECIMENTO E COLOCACAO</v>
      </c>
      <c r="C15946" s="115" t="s">
        <v>48192</v>
      </c>
      <c r="D15946" s="115" t="s">
        <v>48183</v>
      </c>
      <c r="I15946" s="115" t="s">
        <v>6</v>
      </c>
      <c r="J15946" s="115">
        <v>70.34</v>
      </c>
    </row>
    <row r="15947" spans="1:10" hidden="1">
      <c r="A15947" s="115" t="s">
        <v>16116</v>
      </c>
      <c r="B15947" s="115" t="str">
        <f t="shared" si="249"/>
        <v>REDUCAO CONCENTRICA,PARA ELETROCALHA PERFURADA OU LISA,400X100MM.FORNECIMENTO E COLOCACAO</v>
      </c>
      <c r="C15947" s="115" t="s">
        <v>48192</v>
      </c>
      <c r="D15947" s="115" t="s">
        <v>48183</v>
      </c>
      <c r="I15947" s="115" t="s">
        <v>6</v>
      </c>
      <c r="J15947" s="115">
        <v>67.77</v>
      </c>
    </row>
    <row r="15948" spans="1:10" hidden="1">
      <c r="A15948" s="115" t="s">
        <v>16117</v>
      </c>
      <c r="B15948" s="115" t="str">
        <f t="shared" si="249"/>
        <v>REDUCAO CONCENTRICA,PARA ELETROCALHA PERFURADA OU LISA,400X50MM.FORNECIMENTO E COLOCACAO</v>
      </c>
      <c r="C15948" s="115" t="s">
        <v>48193</v>
      </c>
      <c r="D15948" s="115" t="s">
        <v>48045</v>
      </c>
      <c r="I15948" s="115" t="s">
        <v>6</v>
      </c>
      <c r="J15948" s="115">
        <v>60.39</v>
      </c>
    </row>
    <row r="15949" spans="1:10" hidden="1">
      <c r="A15949" s="115" t="s">
        <v>16118</v>
      </c>
      <c r="B15949" s="115" t="str">
        <f t="shared" si="249"/>
        <v>REDUCAO CONCENTRICA,PARA ELETROCALHA PERFURADA OU LISA,400X50MM.FORNECIMENTO E COLOCACAO</v>
      </c>
      <c r="C15949" s="115" t="s">
        <v>48193</v>
      </c>
      <c r="D15949" s="115" t="s">
        <v>48045</v>
      </c>
      <c r="I15949" s="115" t="s">
        <v>6</v>
      </c>
      <c r="J15949" s="115">
        <v>57.82</v>
      </c>
    </row>
    <row r="15950" spans="1:10" hidden="1">
      <c r="A15950" s="115" t="s">
        <v>16119</v>
      </c>
      <c r="B15950" s="115" t="str">
        <f t="shared" si="249"/>
        <v>TE VERTICAL(SUBIDA),PARA ELETROCALHA PERFURADA OU LISA,50X50MM.FORNECIMENTO E COLOCACAO</v>
      </c>
      <c r="C15950" s="115" t="s">
        <v>48194</v>
      </c>
      <c r="D15950" s="115" t="s">
        <v>48102</v>
      </c>
      <c r="I15950" s="115" t="s">
        <v>6</v>
      </c>
      <c r="J15950" s="115">
        <v>34.22</v>
      </c>
    </row>
    <row r="15951" spans="1:10" hidden="1">
      <c r="A15951" s="115" t="s">
        <v>16120</v>
      </c>
      <c r="B15951" s="115" t="str">
        <f t="shared" si="249"/>
        <v>TE VERTICAL(SUBIDA),PARA ELETROCALHA PERFURADA OU LISA,50X50MM.FORNECIMENTO E COLOCACAO</v>
      </c>
      <c r="C15951" s="115" t="s">
        <v>48194</v>
      </c>
      <c r="D15951" s="115" t="s">
        <v>48102</v>
      </c>
      <c r="I15951" s="115" t="s">
        <v>6</v>
      </c>
      <c r="J15951" s="115">
        <v>31.65</v>
      </c>
    </row>
    <row r="15952" spans="1:10" hidden="1">
      <c r="A15952" s="115" t="s">
        <v>16121</v>
      </c>
      <c r="B15952" s="115" t="str">
        <f t="shared" si="249"/>
        <v>TE VERTICAL(SUBIDA),PARA ELETROCALHA PERFURADA OU LISA,100X50MM.FORNECIMENTO E COLOCACAO</v>
      </c>
      <c r="C15952" s="115" t="s">
        <v>48195</v>
      </c>
      <c r="D15952" s="115" t="s">
        <v>48045</v>
      </c>
      <c r="I15952" s="115" t="s">
        <v>6</v>
      </c>
      <c r="J15952" s="115">
        <v>37.880000000000003</v>
      </c>
    </row>
    <row r="15953" spans="1:10" hidden="1">
      <c r="A15953" s="115" t="s">
        <v>16122</v>
      </c>
      <c r="B15953" s="115" t="str">
        <f t="shared" si="249"/>
        <v>TE VERTICAL(SUBIDA),PARA ELETROCALHA PERFURADA OU LISA,100X50MM.FORNECIMENTO E COLOCACAO</v>
      </c>
      <c r="C15953" s="115" t="s">
        <v>48195</v>
      </c>
      <c r="D15953" s="115" t="s">
        <v>48045</v>
      </c>
      <c r="I15953" s="115" t="s">
        <v>6</v>
      </c>
      <c r="J15953" s="115">
        <v>35.31</v>
      </c>
    </row>
    <row r="15954" spans="1:10" hidden="1">
      <c r="A15954" s="115" t="s">
        <v>16123</v>
      </c>
      <c r="B15954" s="115" t="str">
        <f t="shared" si="249"/>
        <v>TE VERTICAL(SUBIDA),PARA ELETROCALHA PERFURADA OU LISA,150X50MM.FORNECIMENTO E COLOCACAO</v>
      </c>
      <c r="C15954" s="115" t="s">
        <v>48196</v>
      </c>
      <c r="D15954" s="115" t="s">
        <v>48045</v>
      </c>
      <c r="I15954" s="115" t="s">
        <v>6</v>
      </c>
      <c r="J15954" s="115">
        <v>44.35</v>
      </c>
    </row>
    <row r="15955" spans="1:10" hidden="1">
      <c r="A15955" s="115" t="s">
        <v>16124</v>
      </c>
      <c r="B15955" s="115" t="str">
        <f t="shared" si="249"/>
        <v>TE VERTICAL(SUBIDA),PARA ELETROCALHA PERFURADA OU LISA,150X50MM.FORNECIMENTO E COLOCACAO</v>
      </c>
      <c r="C15955" s="115" t="s">
        <v>48196</v>
      </c>
      <c r="D15955" s="115" t="s">
        <v>48045</v>
      </c>
      <c r="I15955" s="115" t="s">
        <v>6</v>
      </c>
      <c r="J15955" s="115">
        <v>41.78</v>
      </c>
    </row>
    <row r="15956" spans="1:10" hidden="1">
      <c r="A15956" s="115" t="s">
        <v>16125</v>
      </c>
      <c r="B15956" s="115" t="str">
        <f t="shared" si="249"/>
        <v>TE VERTICAL(SUBIDA),PARA ELETROCALHA PERFURADA OU LISA,200X50MM.FORNECIMENTO E COLOCACAO</v>
      </c>
      <c r="C15956" s="115" t="s">
        <v>48197</v>
      </c>
      <c r="D15956" s="115" t="s">
        <v>48045</v>
      </c>
      <c r="I15956" s="115" t="s">
        <v>6</v>
      </c>
      <c r="J15956" s="115">
        <v>48.45</v>
      </c>
    </row>
    <row r="15957" spans="1:10" hidden="1">
      <c r="A15957" s="115" t="s">
        <v>16126</v>
      </c>
      <c r="B15957" s="115" t="str">
        <f t="shared" si="249"/>
        <v>TE VERTICAL(SUBIDA),PARA ELETROCALHA PERFURADA OU LISA,200X50MM.FORNECIMENTO E COLOCACAO</v>
      </c>
      <c r="C15957" s="115" t="s">
        <v>48197</v>
      </c>
      <c r="D15957" s="115" t="s">
        <v>48045</v>
      </c>
      <c r="I15957" s="115" t="s">
        <v>6</v>
      </c>
      <c r="J15957" s="115">
        <v>45.88</v>
      </c>
    </row>
    <row r="15958" spans="1:10" hidden="1">
      <c r="A15958" s="115" t="s">
        <v>16127</v>
      </c>
      <c r="B15958" s="115" t="str">
        <f t="shared" si="249"/>
        <v>TE VERTICAL(SUBIDA),PARA ELETROCALHA PERFURADA OU LISA,300X50MM.FORNECIMENTO E COLOCACAO</v>
      </c>
      <c r="C15958" s="115" t="s">
        <v>48198</v>
      </c>
      <c r="D15958" s="115" t="s">
        <v>48045</v>
      </c>
      <c r="I15958" s="115" t="s">
        <v>6</v>
      </c>
      <c r="J15958" s="115">
        <v>67.12</v>
      </c>
    </row>
    <row r="15959" spans="1:10" hidden="1">
      <c r="A15959" s="115" t="s">
        <v>16128</v>
      </c>
      <c r="B15959" s="115" t="str">
        <f t="shared" si="249"/>
        <v>TE VERTICAL(SUBIDA),PARA ELETROCALHA PERFURADA OU LISA,300X50MM.FORNECIMENTO E COLOCACAO</v>
      </c>
      <c r="C15959" s="115" t="s">
        <v>48198</v>
      </c>
      <c r="D15959" s="115" t="s">
        <v>48045</v>
      </c>
      <c r="I15959" s="115" t="s">
        <v>6</v>
      </c>
      <c r="J15959" s="115">
        <v>64.55</v>
      </c>
    </row>
    <row r="15960" spans="1:10" hidden="1">
      <c r="A15960" s="115" t="s">
        <v>16129</v>
      </c>
      <c r="B15960" s="115" t="str">
        <f t="shared" si="249"/>
        <v>TE VERTICAL(SUBIDA),PARA ELETROCALHA PERFURADA OU LISA,400X50MM.FORNECIMENTO E COLOCACAO</v>
      </c>
      <c r="C15960" s="115" t="s">
        <v>48199</v>
      </c>
      <c r="D15960" s="115" t="s">
        <v>48045</v>
      </c>
      <c r="I15960" s="115" t="s">
        <v>6</v>
      </c>
      <c r="J15960" s="115">
        <v>82.39</v>
      </c>
    </row>
    <row r="15961" spans="1:10" hidden="1">
      <c r="A15961" s="115" t="s">
        <v>16130</v>
      </c>
      <c r="B15961" s="115" t="str">
        <f t="shared" si="249"/>
        <v>TE VERTICAL(SUBIDA),PARA ELETROCALHA PERFURADA OU LISA,400X50MM.FORNECIMENTO E COLOCACAO</v>
      </c>
      <c r="C15961" s="115" t="s">
        <v>48199</v>
      </c>
      <c r="D15961" s="115" t="s">
        <v>48045</v>
      </c>
      <c r="I15961" s="115" t="s">
        <v>6</v>
      </c>
      <c r="J15961" s="115">
        <v>79.819999999999993</v>
      </c>
    </row>
    <row r="15962" spans="1:10" hidden="1">
      <c r="A15962" s="115" t="s">
        <v>16131</v>
      </c>
      <c r="B15962" s="115" t="str">
        <f t="shared" si="249"/>
        <v>TE VERTICAL(SUBIDA),PARA ELETROCALHA PERFURADA OU LISA,100X75MM.FORNECIMENTO E COLOCACAO</v>
      </c>
      <c r="C15962" s="115" t="s">
        <v>48200</v>
      </c>
      <c r="D15962" s="115" t="s">
        <v>48201</v>
      </c>
      <c r="I15962" s="115" t="s">
        <v>6</v>
      </c>
      <c r="J15962" s="115">
        <v>47.36</v>
      </c>
    </row>
    <row r="15963" spans="1:10" hidden="1">
      <c r="A15963" s="115" t="s">
        <v>16132</v>
      </c>
      <c r="B15963" s="115" t="str">
        <f t="shared" si="249"/>
        <v>TE VERTICAL(SUBIDA),PARA ELETROCALHA PERFURADA OU LISA,100X75MM.FORNECIMENTO E COLOCACAO</v>
      </c>
      <c r="C15963" s="115" t="s">
        <v>48200</v>
      </c>
      <c r="D15963" s="115" t="s">
        <v>48201</v>
      </c>
      <c r="I15963" s="115" t="s">
        <v>6</v>
      </c>
      <c r="J15963" s="115">
        <v>44.79</v>
      </c>
    </row>
    <row r="15964" spans="1:10" hidden="1">
      <c r="A15964" s="115" t="s">
        <v>16133</v>
      </c>
      <c r="B15964" s="115" t="str">
        <f t="shared" si="249"/>
        <v>TE VERTICAL(SUBIDA),PARA ELETROCALHA PERFURADA OU LISA,150X75MM.FORNECIMENTO E COLOCACAO</v>
      </c>
      <c r="C15964" s="115" t="s">
        <v>48202</v>
      </c>
      <c r="D15964" s="115" t="s">
        <v>48201</v>
      </c>
      <c r="I15964" s="115" t="s">
        <v>6</v>
      </c>
      <c r="J15964" s="115">
        <v>48.41</v>
      </c>
    </row>
    <row r="15965" spans="1:10" hidden="1">
      <c r="A15965" s="115" t="s">
        <v>16134</v>
      </c>
      <c r="B15965" s="115" t="str">
        <f t="shared" si="249"/>
        <v>TE VERTICAL(SUBIDA),PARA ELETROCALHA PERFURADA OU LISA,150X75MM.FORNECIMENTO E COLOCACAO</v>
      </c>
      <c r="C15965" s="115" t="s">
        <v>48202</v>
      </c>
      <c r="D15965" s="115" t="s">
        <v>48201</v>
      </c>
      <c r="I15965" s="115" t="s">
        <v>6</v>
      </c>
      <c r="J15965" s="115">
        <v>45.84</v>
      </c>
    </row>
    <row r="15966" spans="1:10" hidden="1">
      <c r="A15966" s="115" t="s">
        <v>16135</v>
      </c>
      <c r="B15966" s="115" t="str">
        <f t="shared" si="249"/>
        <v>TE VERTICAL(SUBIDA),PARA ELETROCALHA PERFURADA OU LISA,200X75MM.FORNECIMENTO E COLOCACAO</v>
      </c>
      <c r="C15966" s="115" t="s">
        <v>48203</v>
      </c>
      <c r="D15966" s="115" t="s">
        <v>48201</v>
      </c>
      <c r="I15966" s="115" t="s">
        <v>6</v>
      </c>
      <c r="J15966" s="115">
        <v>59.06</v>
      </c>
    </row>
    <row r="15967" spans="1:10" hidden="1">
      <c r="A15967" s="115" t="s">
        <v>16136</v>
      </c>
      <c r="B15967" s="115" t="str">
        <f t="shared" si="249"/>
        <v>TE VERTICAL(SUBIDA),PARA ELETROCALHA PERFURADA OU LISA,200X75MM.FORNECIMENTO E COLOCACAO</v>
      </c>
      <c r="C15967" s="115" t="s">
        <v>48203</v>
      </c>
      <c r="D15967" s="115" t="s">
        <v>48201</v>
      </c>
      <c r="I15967" s="115" t="s">
        <v>6</v>
      </c>
      <c r="J15967" s="115">
        <v>56.49</v>
      </c>
    </row>
    <row r="15968" spans="1:10" hidden="1">
      <c r="A15968" s="115" t="s">
        <v>16137</v>
      </c>
      <c r="B15968" s="115" t="str">
        <f t="shared" si="249"/>
        <v>TE VERTICAL(SUBIDA),PARA ELETROCALHA PERFURADA OU LISA,300X75MM.FORNECIMENTO E COLOCACAO</v>
      </c>
      <c r="C15968" s="115" t="s">
        <v>48204</v>
      </c>
      <c r="D15968" s="115" t="s">
        <v>48201</v>
      </c>
      <c r="I15968" s="115" t="s">
        <v>6</v>
      </c>
      <c r="J15968" s="115">
        <v>73.819999999999993</v>
      </c>
    </row>
    <row r="15969" spans="1:10" hidden="1">
      <c r="A15969" s="115" t="s">
        <v>16138</v>
      </c>
      <c r="B15969" s="115" t="str">
        <f t="shared" si="249"/>
        <v>TE VERTICAL(SUBIDA),PARA ELETROCALHA PERFURADA OU LISA,300X75MM.FORNECIMENTO E COLOCACAO</v>
      </c>
      <c r="C15969" s="115" t="s">
        <v>48204</v>
      </c>
      <c r="D15969" s="115" t="s">
        <v>48201</v>
      </c>
      <c r="I15969" s="115" t="s">
        <v>6</v>
      </c>
      <c r="J15969" s="115">
        <v>71.25</v>
      </c>
    </row>
    <row r="15970" spans="1:10" hidden="1">
      <c r="A15970" s="115" t="s">
        <v>16139</v>
      </c>
      <c r="B15970" s="115" t="str">
        <f t="shared" si="249"/>
        <v>TE VERTICAL(SUBIDA),PARA ELETROCALHA PERFURADA OU LISA,400X75MM.FORNECIMENTO E COLOCACAO</v>
      </c>
      <c r="C15970" s="115" t="s">
        <v>48205</v>
      </c>
      <c r="D15970" s="115" t="s">
        <v>48201</v>
      </c>
      <c r="I15970" s="115" t="s">
        <v>6</v>
      </c>
      <c r="J15970" s="115">
        <v>81.260000000000005</v>
      </c>
    </row>
    <row r="15971" spans="1:10" hidden="1">
      <c r="A15971" s="115" t="s">
        <v>16140</v>
      </c>
      <c r="B15971" s="115" t="str">
        <f t="shared" si="249"/>
        <v>TE VERTICAL(SUBIDA),PARA ELETROCALHA PERFURADA OU LISA,400X75MM.FORNECIMENTO E COLOCACAO</v>
      </c>
      <c r="C15971" s="115" t="s">
        <v>48205</v>
      </c>
      <c r="D15971" s="115" t="s">
        <v>48201</v>
      </c>
      <c r="I15971" s="115" t="s">
        <v>6</v>
      </c>
      <c r="J15971" s="115">
        <v>78.69</v>
      </c>
    </row>
    <row r="15972" spans="1:10" hidden="1">
      <c r="A15972" s="115" t="s">
        <v>16141</v>
      </c>
      <c r="B15972" s="115" t="str">
        <f t="shared" si="249"/>
        <v>TE VERTICAL(SUBIDA),PARA ELETROCALHA PERFURADA OU LISA,100X100MM.FORNECIMENTO E COLOCACAO</v>
      </c>
      <c r="C15972" s="115" t="s">
        <v>48206</v>
      </c>
      <c r="D15972" s="115" t="s">
        <v>48183</v>
      </c>
      <c r="I15972" s="115" t="s">
        <v>6</v>
      </c>
      <c r="J15972" s="115">
        <v>42.81</v>
      </c>
    </row>
    <row r="15973" spans="1:10" hidden="1">
      <c r="A15973" s="115" t="s">
        <v>16142</v>
      </c>
      <c r="B15973" s="115" t="str">
        <f t="shared" si="249"/>
        <v>TE VERTICAL(SUBIDA),PARA ELETROCALHA PERFURADA OU LISA,100X100MM.FORNECIMENTO E COLOCACAO</v>
      </c>
      <c r="C15973" s="115" t="s">
        <v>48206</v>
      </c>
      <c r="D15973" s="115" t="s">
        <v>48183</v>
      </c>
      <c r="I15973" s="115" t="s">
        <v>6</v>
      </c>
      <c r="J15973" s="115">
        <v>40.24</v>
      </c>
    </row>
    <row r="15974" spans="1:10" hidden="1">
      <c r="A15974" s="115" t="s">
        <v>16143</v>
      </c>
      <c r="B15974" s="115" t="str">
        <f t="shared" si="249"/>
        <v>TE VERTICAL(SUBIDA),PARA ELETROCALHA PERFURADA OU LISA,150X100MM.FORNECIMENTO E COLOCACAO</v>
      </c>
      <c r="C15974" s="115" t="s">
        <v>48207</v>
      </c>
      <c r="D15974" s="115" t="s">
        <v>48183</v>
      </c>
      <c r="I15974" s="115" t="s">
        <v>6</v>
      </c>
      <c r="J15974" s="115">
        <v>50.27</v>
      </c>
    </row>
    <row r="15975" spans="1:10" hidden="1">
      <c r="A15975" s="115" t="s">
        <v>16144</v>
      </c>
      <c r="B15975" s="115" t="str">
        <f t="shared" si="249"/>
        <v>TE VERTICAL(SUBIDA),PARA ELETROCALHA PERFURADA OU LISA,150X100MM.FORNECIMENTO E COLOCACAO</v>
      </c>
      <c r="C15975" s="115" t="s">
        <v>48207</v>
      </c>
      <c r="D15975" s="115" t="s">
        <v>48183</v>
      </c>
      <c r="I15975" s="115" t="s">
        <v>6</v>
      </c>
      <c r="J15975" s="115">
        <v>47.7</v>
      </c>
    </row>
    <row r="15976" spans="1:10" hidden="1">
      <c r="A15976" s="115" t="s">
        <v>16145</v>
      </c>
      <c r="B15976" s="115" t="str">
        <f t="shared" si="249"/>
        <v>TE VERTICAL(SUBIDA),PARA ELETROCALHA PERFURADA OU LISA,200X100MM.FORNECIMENTO E COLOCACAO</v>
      </c>
      <c r="C15976" s="115" t="s">
        <v>48208</v>
      </c>
      <c r="D15976" s="115" t="s">
        <v>48183</v>
      </c>
      <c r="I15976" s="115" t="s">
        <v>6</v>
      </c>
      <c r="J15976" s="115">
        <v>54.75</v>
      </c>
    </row>
    <row r="15977" spans="1:10" hidden="1">
      <c r="A15977" s="115" t="s">
        <v>16146</v>
      </c>
      <c r="B15977" s="115" t="str">
        <f t="shared" si="249"/>
        <v>TE VERTICAL(SUBIDA),PARA ELETROCALHA PERFURADA OU LISA,200X100MM.FORNECIMENTO E COLOCACAO</v>
      </c>
      <c r="C15977" s="115" t="s">
        <v>48208</v>
      </c>
      <c r="D15977" s="115" t="s">
        <v>48183</v>
      </c>
      <c r="I15977" s="115" t="s">
        <v>6</v>
      </c>
      <c r="J15977" s="115">
        <v>52.18</v>
      </c>
    </row>
    <row r="15978" spans="1:10" hidden="1">
      <c r="A15978" s="115" t="s">
        <v>16147</v>
      </c>
      <c r="B15978" s="115" t="str">
        <f t="shared" si="249"/>
        <v>TE VERTICAL(SUBIDA),PARA ELETROCALHA PERFURADA OU LISA,300X100MM.FORNECIMENTO E COLOCACAO</v>
      </c>
      <c r="C15978" s="115" t="s">
        <v>48209</v>
      </c>
      <c r="D15978" s="115" t="s">
        <v>48183</v>
      </c>
      <c r="I15978" s="115" t="s">
        <v>6</v>
      </c>
      <c r="J15978" s="115">
        <v>61.99</v>
      </c>
    </row>
    <row r="15979" spans="1:10" hidden="1">
      <c r="A15979" s="115" t="s">
        <v>16148</v>
      </c>
      <c r="B15979" s="115" t="str">
        <f t="shared" si="249"/>
        <v>TE VERTICAL(SUBIDA),PARA ELETROCALHA PERFURADA OU LISA,300X100MM.FORNECIMENTO E COLOCACAO</v>
      </c>
      <c r="C15979" s="115" t="s">
        <v>48209</v>
      </c>
      <c r="D15979" s="115" t="s">
        <v>48183</v>
      </c>
      <c r="I15979" s="115" t="s">
        <v>6</v>
      </c>
      <c r="J15979" s="115">
        <v>59.42</v>
      </c>
    </row>
    <row r="15980" spans="1:10" hidden="1">
      <c r="A15980" s="115" t="s">
        <v>16149</v>
      </c>
      <c r="B15980" s="115" t="str">
        <f t="shared" si="249"/>
        <v>TE VERTICAL(SUBIDA),PARA ELETROCALHA PERFURADA OU LISA,400X100MM.FORNECIMENTO E COLOCACAO</v>
      </c>
      <c r="C15980" s="115" t="s">
        <v>48210</v>
      </c>
      <c r="D15980" s="115" t="s">
        <v>48183</v>
      </c>
      <c r="I15980" s="115" t="s">
        <v>6</v>
      </c>
      <c r="J15980" s="115">
        <v>82.39</v>
      </c>
    </row>
    <row r="15981" spans="1:10" hidden="1">
      <c r="A15981" s="115" t="s">
        <v>16150</v>
      </c>
      <c r="B15981" s="115" t="str">
        <f t="shared" si="249"/>
        <v>TE VERTICAL(SUBIDA),PARA ELETROCALHA PERFURADA OU LISA,400X100MM.FORNECIMENTO E COLOCACAO</v>
      </c>
      <c r="C15981" s="115" t="s">
        <v>48210</v>
      </c>
      <c r="D15981" s="115" t="s">
        <v>48183</v>
      </c>
      <c r="I15981" s="115" t="s">
        <v>6</v>
      </c>
      <c r="J15981" s="115">
        <v>79.819999999999993</v>
      </c>
    </row>
    <row r="15982" spans="1:10" hidden="1">
      <c r="A15982" s="115" t="s">
        <v>16151</v>
      </c>
      <c r="B15982" s="115" t="str">
        <f t="shared" si="249"/>
        <v>TE VERTICAL(DESCIDA),PARA ELETROCALHA PERFURADA OU LISA,50X50MM.FORNECIMENTO E COLOCACAO</v>
      </c>
      <c r="C15982" s="115" t="s">
        <v>48211</v>
      </c>
      <c r="D15982" s="115" t="s">
        <v>48045</v>
      </c>
      <c r="I15982" s="115" t="s">
        <v>6</v>
      </c>
      <c r="J15982" s="115">
        <v>38.299999999999997</v>
      </c>
    </row>
    <row r="15983" spans="1:10" hidden="1">
      <c r="A15983" s="115" t="s">
        <v>16152</v>
      </c>
      <c r="B15983" s="115" t="str">
        <f t="shared" si="249"/>
        <v>TE VERTICAL(DESCIDA),PARA ELETROCALHA PERFURADA OU LISA,50X50MM.FORNECIMENTO E COLOCACAO</v>
      </c>
      <c r="C15983" s="115" t="s">
        <v>48211</v>
      </c>
      <c r="D15983" s="115" t="s">
        <v>48045</v>
      </c>
      <c r="I15983" s="115" t="s">
        <v>6</v>
      </c>
      <c r="J15983" s="115">
        <v>35.729999999999997</v>
      </c>
    </row>
    <row r="15984" spans="1:10" hidden="1">
      <c r="A15984" s="115" t="s">
        <v>16153</v>
      </c>
      <c r="B15984" s="115" t="str">
        <f t="shared" si="249"/>
        <v>TE VERTICAL(DESCIDA),PARA ELETROCALHA PERFURADA OU LISA,100X50MM.FORNECIMENTO E COLOCACAO</v>
      </c>
      <c r="C15984" s="115" t="s">
        <v>48212</v>
      </c>
      <c r="D15984" s="115" t="s">
        <v>48047</v>
      </c>
      <c r="I15984" s="115" t="s">
        <v>6</v>
      </c>
      <c r="J15984" s="115">
        <v>45.29</v>
      </c>
    </row>
    <row r="15985" spans="1:10" hidden="1">
      <c r="A15985" s="115" t="s">
        <v>16154</v>
      </c>
      <c r="B15985" s="115" t="str">
        <f t="shared" si="249"/>
        <v>TE VERTICAL(DESCIDA),PARA ELETROCALHA PERFURADA OU LISA,100X50MM.FORNECIMENTO E COLOCACAO</v>
      </c>
      <c r="C15985" s="115" t="s">
        <v>48212</v>
      </c>
      <c r="D15985" s="115" t="s">
        <v>48047</v>
      </c>
      <c r="I15985" s="115" t="s">
        <v>6</v>
      </c>
      <c r="J15985" s="115">
        <v>42.72</v>
      </c>
    </row>
    <row r="15986" spans="1:10" hidden="1">
      <c r="A15986" s="115" t="s">
        <v>16155</v>
      </c>
      <c r="B15986" s="115" t="str">
        <f t="shared" si="249"/>
        <v>TE VERTICAL(DESCIDA),PARA ELETROCALHA PERFURADA OU LISA,150X50MM.FORNECIMENTO E COLOCACAO</v>
      </c>
      <c r="C15986" s="115" t="s">
        <v>48213</v>
      </c>
      <c r="D15986" s="115" t="s">
        <v>48047</v>
      </c>
      <c r="I15986" s="115" t="s">
        <v>6</v>
      </c>
      <c r="J15986" s="115">
        <v>54.78</v>
      </c>
    </row>
    <row r="15987" spans="1:10" hidden="1">
      <c r="A15987" s="115" t="s">
        <v>16156</v>
      </c>
      <c r="B15987" s="115" t="str">
        <f t="shared" si="249"/>
        <v>TE VERTICAL(DESCIDA),PARA ELETROCALHA PERFURADA OU LISA,150X50MM.FORNECIMENTO E COLOCACAO</v>
      </c>
      <c r="C15987" s="115" t="s">
        <v>48213</v>
      </c>
      <c r="D15987" s="115" t="s">
        <v>48047</v>
      </c>
      <c r="I15987" s="115" t="s">
        <v>6</v>
      </c>
      <c r="J15987" s="115">
        <v>52.21</v>
      </c>
    </row>
    <row r="15988" spans="1:10" hidden="1">
      <c r="A15988" s="115" t="s">
        <v>16157</v>
      </c>
      <c r="B15988" s="115" t="str">
        <f t="shared" si="249"/>
        <v>TE VERTICAL(DESCIDA),PARA ELETROCALHA PERFURADA OU LISA,200X50MM.FORNECIMENTO E COLOCACAO</v>
      </c>
      <c r="C15988" s="115" t="s">
        <v>48214</v>
      </c>
      <c r="D15988" s="115" t="s">
        <v>48047</v>
      </c>
      <c r="I15988" s="115" t="s">
        <v>6</v>
      </c>
      <c r="J15988" s="115">
        <v>60.39</v>
      </c>
    </row>
    <row r="15989" spans="1:10" hidden="1">
      <c r="A15989" s="115" t="s">
        <v>16158</v>
      </c>
      <c r="B15989" s="115" t="str">
        <f t="shared" si="249"/>
        <v>TE VERTICAL(DESCIDA),PARA ELETROCALHA PERFURADA OU LISA,200X50MM.FORNECIMENTO E COLOCACAO</v>
      </c>
      <c r="C15989" s="115" t="s">
        <v>48214</v>
      </c>
      <c r="D15989" s="115" t="s">
        <v>48047</v>
      </c>
      <c r="I15989" s="115" t="s">
        <v>6</v>
      </c>
      <c r="J15989" s="115">
        <v>57.82</v>
      </c>
    </row>
    <row r="15990" spans="1:10" hidden="1">
      <c r="A15990" s="115" t="s">
        <v>16159</v>
      </c>
      <c r="B15990" s="115" t="str">
        <f t="shared" si="249"/>
        <v>TE VERTICAL(DESCIDA),PARA ELETROCALHA PERFURADA OU LISA,300X50MM.FORNECIMENTO E COLOCACAO</v>
      </c>
      <c r="C15990" s="115" t="s">
        <v>48215</v>
      </c>
      <c r="D15990" s="115" t="s">
        <v>48047</v>
      </c>
      <c r="I15990" s="115" t="s">
        <v>6</v>
      </c>
      <c r="J15990" s="115">
        <v>74.95</v>
      </c>
    </row>
    <row r="15991" spans="1:10" hidden="1">
      <c r="A15991" s="115" t="s">
        <v>16160</v>
      </c>
      <c r="B15991" s="115" t="str">
        <f t="shared" si="249"/>
        <v>TE VERTICAL(DESCIDA),PARA ELETROCALHA PERFURADA OU LISA,300X50MM.FORNECIMENTO E COLOCACAO</v>
      </c>
      <c r="C15991" s="115" t="s">
        <v>48215</v>
      </c>
      <c r="D15991" s="115" t="s">
        <v>48047</v>
      </c>
      <c r="I15991" s="115" t="s">
        <v>6</v>
      </c>
      <c r="J15991" s="115">
        <v>72.38</v>
      </c>
    </row>
    <row r="15992" spans="1:10" hidden="1">
      <c r="A15992" s="115" t="s">
        <v>16161</v>
      </c>
      <c r="B15992" s="115" t="str">
        <f t="shared" si="249"/>
        <v>TE VERTICAL(DESCIDA),PARA ELETROCALHA PERFURADA OU LISA,400X50MM.FORNECIMENTO E COLOCACAO</v>
      </c>
      <c r="C15992" s="115" t="s">
        <v>48216</v>
      </c>
      <c r="D15992" s="115" t="s">
        <v>48047</v>
      </c>
      <c r="I15992" s="115" t="s">
        <v>6</v>
      </c>
      <c r="J15992" s="115">
        <v>83.91</v>
      </c>
    </row>
    <row r="15993" spans="1:10" hidden="1">
      <c r="A15993" s="115" t="s">
        <v>16162</v>
      </c>
      <c r="B15993" s="115" t="str">
        <f t="shared" si="249"/>
        <v>TE VERTICAL(DESCIDA),PARA ELETROCALHA PERFURADA OU LISA,400X50MM.FORNECIMENTO E COLOCACAO</v>
      </c>
      <c r="C15993" s="115" t="s">
        <v>48216</v>
      </c>
      <c r="D15993" s="115" t="s">
        <v>48047</v>
      </c>
      <c r="I15993" s="115" t="s">
        <v>6</v>
      </c>
      <c r="J15993" s="115">
        <v>81.34</v>
      </c>
    </row>
    <row r="15994" spans="1:10" hidden="1">
      <c r="A15994" s="115" t="s">
        <v>16163</v>
      </c>
      <c r="B15994" s="115" t="str">
        <f t="shared" si="249"/>
        <v>TE VERTICAL(DESCIDA),PARA ELETROCALHA PERFURADA OU LISA,100X75MM.FORNECIMENTO E COLOCACAO</v>
      </c>
      <c r="C15994" s="115" t="s">
        <v>48212</v>
      </c>
      <c r="D15994" s="115" t="s">
        <v>48052</v>
      </c>
      <c r="I15994" s="115" t="s">
        <v>6</v>
      </c>
      <c r="J15994" s="115">
        <v>54.31</v>
      </c>
    </row>
    <row r="15995" spans="1:10" hidden="1">
      <c r="A15995" s="115" t="s">
        <v>16164</v>
      </c>
      <c r="B15995" s="115" t="str">
        <f t="shared" si="249"/>
        <v>TE VERTICAL(DESCIDA),PARA ELETROCALHA PERFURADA OU LISA,100X75MM.FORNECIMENTO E COLOCACAO</v>
      </c>
      <c r="C15995" s="115" t="s">
        <v>48212</v>
      </c>
      <c r="D15995" s="115" t="s">
        <v>48052</v>
      </c>
      <c r="I15995" s="115" t="s">
        <v>6</v>
      </c>
      <c r="J15995" s="115">
        <v>51.74</v>
      </c>
    </row>
    <row r="15996" spans="1:10" hidden="1">
      <c r="A15996" s="115" t="s">
        <v>16165</v>
      </c>
      <c r="B15996" s="115" t="str">
        <f t="shared" si="249"/>
        <v>TE VERTICAL(DESCIDA),PARA ELETROCALHA PERFURADA OU LISA,150X75MM.FORNECIMENTO E COLOCACAO</v>
      </c>
      <c r="C15996" s="115" t="s">
        <v>48213</v>
      </c>
      <c r="D15996" s="115" t="s">
        <v>48052</v>
      </c>
      <c r="I15996" s="115" t="s">
        <v>6</v>
      </c>
      <c r="J15996" s="115">
        <v>66.239999999999995</v>
      </c>
    </row>
    <row r="15997" spans="1:10" hidden="1">
      <c r="A15997" s="115" t="s">
        <v>16166</v>
      </c>
      <c r="B15997" s="115" t="str">
        <f t="shared" si="249"/>
        <v>TE VERTICAL(DESCIDA),PARA ELETROCALHA PERFURADA OU LISA,150X75MM.FORNECIMENTO E COLOCACAO</v>
      </c>
      <c r="C15997" s="115" t="s">
        <v>48213</v>
      </c>
      <c r="D15997" s="115" t="s">
        <v>48052</v>
      </c>
      <c r="I15997" s="115" t="s">
        <v>6</v>
      </c>
      <c r="J15997" s="115">
        <v>63.67</v>
      </c>
    </row>
    <row r="15998" spans="1:10" hidden="1">
      <c r="A15998" s="115" t="s">
        <v>16167</v>
      </c>
      <c r="B15998" s="115" t="str">
        <f t="shared" si="249"/>
        <v>TE VERTICAL(DESCIDA),PARA ELETROCALHA PERFURADA OU LISA,200X75MM.FORNECIMENTO E COLOCACAO</v>
      </c>
      <c r="C15998" s="115" t="s">
        <v>48214</v>
      </c>
      <c r="D15998" s="115" t="s">
        <v>48052</v>
      </c>
      <c r="I15998" s="115" t="s">
        <v>6</v>
      </c>
      <c r="J15998" s="115">
        <v>61.89</v>
      </c>
    </row>
    <row r="15999" spans="1:10" hidden="1">
      <c r="A15999" s="115" t="s">
        <v>16168</v>
      </c>
      <c r="B15999" s="115" t="str">
        <f t="shared" si="249"/>
        <v>TE VERTICAL(DESCIDA),PARA ELETROCALHA PERFURADA OU LISA,200X75MM.FORNECIMENTO E COLOCACAO</v>
      </c>
      <c r="C15999" s="115" t="s">
        <v>48214</v>
      </c>
      <c r="D15999" s="115" t="s">
        <v>48052</v>
      </c>
      <c r="I15999" s="115" t="s">
        <v>6</v>
      </c>
      <c r="J15999" s="115">
        <v>59.32</v>
      </c>
    </row>
    <row r="16000" spans="1:10" hidden="1">
      <c r="A16000" s="115" t="s">
        <v>16169</v>
      </c>
      <c r="B16000" s="115" t="str">
        <f t="shared" si="249"/>
        <v>TE VERTICAL(DESCIDA),PARA ELETROCALHA PERFURADA OU LISA,300X75MM.FORNECIMENTO E COLOCACAO</v>
      </c>
      <c r="C16000" s="115" t="s">
        <v>48215</v>
      </c>
      <c r="D16000" s="115" t="s">
        <v>48052</v>
      </c>
      <c r="I16000" s="115" t="s">
        <v>6</v>
      </c>
      <c r="J16000" s="115">
        <v>77.48</v>
      </c>
    </row>
    <row r="16001" spans="1:10" hidden="1">
      <c r="A16001" s="115" t="s">
        <v>16170</v>
      </c>
      <c r="B16001" s="115" t="str">
        <f t="shared" si="249"/>
        <v>TE VERTICAL(DESCIDA),PARA ELETROCALHA PERFURADA OU LISA,300X75MM.FORNECIMENTO E COLOCACAO</v>
      </c>
      <c r="C16001" s="115" t="s">
        <v>48215</v>
      </c>
      <c r="D16001" s="115" t="s">
        <v>48052</v>
      </c>
      <c r="I16001" s="115" t="s">
        <v>6</v>
      </c>
      <c r="J16001" s="115">
        <v>74.91</v>
      </c>
    </row>
    <row r="16002" spans="1:10" hidden="1">
      <c r="A16002" s="115" t="s">
        <v>16171</v>
      </c>
      <c r="B16002" s="115" t="str">
        <f t="shared" si="249"/>
        <v>TE VERTICAL(DESCIDA),PARA ELETROCALHA PERFURADA OU LISA,400X75MM.FORNECIMENTO E COLOCACAO</v>
      </c>
      <c r="C16002" s="115" t="s">
        <v>48216</v>
      </c>
      <c r="D16002" s="115" t="s">
        <v>48052</v>
      </c>
      <c r="I16002" s="115" t="s">
        <v>6</v>
      </c>
      <c r="J16002" s="115">
        <v>86.67</v>
      </c>
    </row>
    <row r="16003" spans="1:10" hidden="1">
      <c r="A16003" s="115" t="s">
        <v>16172</v>
      </c>
      <c r="B16003" s="115" t="str">
        <f t="shared" si="249"/>
        <v>TE VERTICAL(DESCIDA),PARA ELETROCALHA PERFURADA OU LISA,400X75MM.FORNECIMENTO E COLOCACAO</v>
      </c>
      <c r="C16003" s="115" t="s">
        <v>48216</v>
      </c>
      <c r="D16003" s="115" t="s">
        <v>48052</v>
      </c>
      <c r="I16003" s="115" t="s">
        <v>6</v>
      </c>
      <c r="J16003" s="115">
        <v>84.11</v>
      </c>
    </row>
    <row r="16004" spans="1:10" hidden="1">
      <c r="A16004" s="115" t="s">
        <v>16173</v>
      </c>
      <c r="B16004" s="115" t="str">
        <f t="shared" si="249"/>
        <v>TE VERTICAL(DESCIDA),PARA ELETROCALHA PERFURADA OU LISA,100X100MM.FORNECIMENTO E COLOCACAO</v>
      </c>
      <c r="C16004" s="115" t="s">
        <v>48212</v>
      </c>
      <c r="D16004" s="115" t="s">
        <v>48053</v>
      </c>
      <c r="I16004" s="115" t="s">
        <v>6</v>
      </c>
      <c r="J16004" s="115">
        <v>49.27</v>
      </c>
    </row>
    <row r="16005" spans="1:10" hidden="1">
      <c r="A16005" s="115" t="s">
        <v>16174</v>
      </c>
      <c r="B16005" s="115" t="str">
        <f t="shared" ref="B16005:B16068" si="250">C16005&amp;D16005&amp;E16005&amp;F16005&amp;G16005&amp;H16005</f>
        <v>TE VERTICAL(DESCIDA),PARA ELETROCALHA PERFURADA OU LISA,100X100MM.FORNECIMENTO E COLOCACAO</v>
      </c>
      <c r="C16005" s="115" t="s">
        <v>48212</v>
      </c>
      <c r="D16005" s="115" t="s">
        <v>48053</v>
      </c>
      <c r="I16005" s="115" t="s">
        <v>6</v>
      </c>
      <c r="J16005" s="115">
        <v>46.7</v>
      </c>
    </row>
    <row r="16006" spans="1:10" hidden="1">
      <c r="A16006" s="115" t="s">
        <v>16175</v>
      </c>
      <c r="B16006" s="115" t="str">
        <f t="shared" si="250"/>
        <v>TE VERTICAL(DESCIDA),PARA ELETROCALHA PERFURADA OU LISA,150X100MM.FORNECIMENTO E COLOCACAO</v>
      </c>
      <c r="C16006" s="115" t="s">
        <v>48213</v>
      </c>
      <c r="D16006" s="115" t="s">
        <v>48053</v>
      </c>
      <c r="I16006" s="115" t="s">
        <v>6</v>
      </c>
      <c r="J16006" s="115">
        <v>61.42</v>
      </c>
    </row>
    <row r="16007" spans="1:10" hidden="1">
      <c r="A16007" s="115" t="s">
        <v>16176</v>
      </c>
      <c r="B16007" s="115" t="str">
        <f t="shared" si="250"/>
        <v>TE VERTICAL(DESCIDA),PARA ELETROCALHA PERFURADA OU LISA,150X100MM.FORNECIMENTO E COLOCACAO</v>
      </c>
      <c r="C16007" s="115" t="s">
        <v>48213</v>
      </c>
      <c r="D16007" s="115" t="s">
        <v>48053</v>
      </c>
      <c r="I16007" s="115" t="s">
        <v>6</v>
      </c>
      <c r="J16007" s="115">
        <v>58.85</v>
      </c>
    </row>
    <row r="16008" spans="1:10" hidden="1">
      <c r="A16008" s="115" t="s">
        <v>16177</v>
      </c>
      <c r="B16008" s="115" t="str">
        <f t="shared" si="250"/>
        <v>TE VERTICAL(DESCIDA),PARA ELETROCALHA PERFURADA OU LISA,200X100MM.FORNECIMENTO E COLOCACAO</v>
      </c>
      <c r="C16008" s="115" t="s">
        <v>48214</v>
      </c>
      <c r="D16008" s="115" t="s">
        <v>48053</v>
      </c>
      <c r="I16008" s="115" t="s">
        <v>6</v>
      </c>
      <c r="J16008" s="115">
        <v>69.709999999999994</v>
      </c>
    </row>
    <row r="16009" spans="1:10" hidden="1">
      <c r="A16009" s="115" t="s">
        <v>16178</v>
      </c>
      <c r="B16009" s="115" t="str">
        <f t="shared" si="250"/>
        <v>TE VERTICAL(DESCIDA),PARA ELETROCALHA PERFURADA OU LISA,200X100MM.FORNECIMENTO E COLOCACAO</v>
      </c>
      <c r="C16009" s="115" t="s">
        <v>48214</v>
      </c>
      <c r="D16009" s="115" t="s">
        <v>48053</v>
      </c>
      <c r="I16009" s="115" t="s">
        <v>6</v>
      </c>
      <c r="J16009" s="115">
        <v>67.14</v>
      </c>
    </row>
    <row r="16010" spans="1:10" hidden="1">
      <c r="A16010" s="115" t="s">
        <v>16179</v>
      </c>
      <c r="B16010" s="115" t="str">
        <f t="shared" si="250"/>
        <v>TE VERTICAL(DESCIDA),PARA ELETROCALHA PERFURADA OU LISA,300X100MM.FORNECIMENTO E COLOCACAO</v>
      </c>
      <c r="C16010" s="115" t="s">
        <v>48215</v>
      </c>
      <c r="D16010" s="115" t="s">
        <v>48053</v>
      </c>
      <c r="I16010" s="115" t="s">
        <v>6</v>
      </c>
      <c r="J16010" s="115">
        <v>73.040000000000006</v>
      </c>
    </row>
    <row r="16011" spans="1:10" hidden="1">
      <c r="A16011" s="115" t="s">
        <v>16180</v>
      </c>
      <c r="B16011" s="115" t="str">
        <f t="shared" si="250"/>
        <v>TE VERTICAL(DESCIDA),PARA ELETROCALHA PERFURADA OU LISA,300X100MM.FORNECIMENTO E COLOCACAO</v>
      </c>
      <c r="C16011" s="115" t="s">
        <v>48215</v>
      </c>
      <c r="D16011" s="115" t="s">
        <v>48053</v>
      </c>
      <c r="I16011" s="115" t="s">
        <v>6</v>
      </c>
      <c r="J16011" s="115">
        <v>70.47</v>
      </c>
    </row>
    <row r="16012" spans="1:10" hidden="1">
      <c r="A16012" s="115" t="s">
        <v>16181</v>
      </c>
      <c r="B16012" s="115" t="str">
        <f t="shared" si="250"/>
        <v>TE VERTICAL(DESCIDA),PARA ELETROCALHA PERFURADA OU LISA,400X100MM.FORNECIMENTO E COLOCACAO</v>
      </c>
      <c r="C16012" s="115" t="s">
        <v>48216</v>
      </c>
      <c r="D16012" s="115" t="s">
        <v>48053</v>
      </c>
      <c r="I16012" s="115" t="s">
        <v>6</v>
      </c>
      <c r="J16012" s="115">
        <v>93.91</v>
      </c>
    </row>
    <row r="16013" spans="1:10" hidden="1">
      <c r="A16013" s="115" t="s">
        <v>16182</v>
      </c>
      <c r="B16013" s="115" t="str">
        <f t="shared" si="250"/>
        <v>TE VERTICAL(DESCIDA),PARA ELETROCALHA PERFURADA OU LISA,400X100MM.FORNECIMENTO E COLOCACAO</v>
      </c>
      <c r="C16013" s="115" t="s">
        <v>48216</v>
      </c>
      <c r="D16013" s="115" t="s">
        <v>48053</v>
      </c>
      <c r="I16013" s="115" t="s">
        <v>6</v>
      </c>
      <c r="J16013" s="115">
        <v>91.34</v>
      </c>
    </row>
    <row r="16014" spans="1:10" hidden="1">
      <c r="A16014" s="115" t="s">
        <v>16183</v>
      </c>
      <c r="B16014" s="115" t="str">
        <f t="shared" si="250"/>
        <v>TERMINAL DE FECHAMENTO LISO,PARA ELETROCALHA PERFURADA OU LISA,50X50MM.FORNECIMENTO E COLOCACAO</v>
      </c>
      <c r="C16014" s="115" t="s">
        <v>48217</v>
      </c>
      <c r="D16014" s="115" t="s">
        <v>48218</v>
      </c>
      <c r="I16014" s="115" t="s">
        <v>6</v>
      </c>
      <c r="J16014" s="115">
        <v>9.35</v>
      </c>
    </row>
    <row r="16015" spans="1:10" hidden="1">
      <c r="A16015" s="115" t="s">
        <v>16184</v>
      </c>
      <c r="B16015" s="115" t="str">
        <f t="shared" si="250"/>
        <v>TERMINAL DE FECHAMENTO LISO,PARA ELETROCALHA PERFURADA OU LISA,50X50MM.FORNECIMENTO E COLOCACAO</v>
      </c>
      <c r="C16015" s="115" t="s">
        <v>48217</v>
      </c>
      <c r="D16015" s="115" t="s">
        <v>48218</v>
      </c>
      <c r="I16015" s="115" t="s">
        <v>6</v>
      </c>
      <c r="J16015" s="115">
        <v>8.32</v>
      </c>
    </row>
    <row r="16016" spans="1:10" hidden="1">
      <c r="A16016" s="115" t="s">
        <v>16185</v>
      </c>
      <c r="B16016" s="115" t="str">
        <f t="shared" si="250"/>
        <v>TERMINAL DE FECHAMENTO LISO,PARA ELETROCALHA PERFURADA OU LISA,100X50MM.FORNECIMENTO E COLOCACAO</v>
      </c>
      <c r="C16016" s="115" t="s">
        <v>48217</v>
      </c>
      <c r="D16016" s="115" t="s">
        <v>48219</v>
      </c>
      <c r="I16016" s="115" t="s">
        <v>6</v>
      </c>
      <c r="J16016" s="115">
        <v>9.5</v>
      </c>
    </row>
    <row r="16017" spans="1:10" hidden="1">
      <c r="A16017" s="115" t="s">
        <v>16186</v>
      </c>
      <c r="B16017" s="115" t="str">
        <f t="shared" si="250"/>
        <v>TERMINAL DE FECHAMENTO LISO,PARA ELETROCALHA PERFURADA OU LISA,100X50MM.FORNECIMENTO E COLOCACAO</v>
      </c>
      <c r="C16017" s="115" t="s">
        <v>48217</v>
      </c>
      <c r="D16017" s="115" t="s">
        <v>48219</v>
      </c>
      <c r="I16017" s="115" t="s">
        <v>6</v>
      </c>
      <c r="J16017" s="115">
        <v>8.4700000000000006</v>
      </c>
    </row>
    <row r="16018" spans="1:10" hidden="1">
      <c r="A16018" s="115" t="s">
        <v>16187</v>
      </c>
      <c r="B16018" s="115" t="str">
        <f t="shared" si="250"/>
        <v>TERMINAL DE FECHAMENTO LISO,PARA ELETROCALHA PERFURADA OU LISA,150X50MM.FORNECIMENTO E COLOCACAO</v>
      </c>
      <c r="C16018" s="115" t="s">
        <v>48217</v>
      </c>
      <c r="D16018" s="115" t="s">
        <v>48220</v>
      </c>
      <c r="I16018" s="115" t="s">
        <v>6</v>
      </c>
      <c r="J16018" s="115">
        <v>10.039999999999999</v>
      </c>
    </row>
    <row r="16019" spans="1:10" hidden="1">
      <c r="A16019" s="115" t="s">
        <v>16188</v>
      </c>
      <c r="B16019" s="115" t="str">
        <f t="shared" si="250"/>
        <v>TERMINAL DE FECHAMENTO LISO,PARA ELETROCALHA PERFURADA OU LISA,150X50MM.FORNECIMENTO E COLOCACAO</v>
      </c>
      <c r="C16019" s="115" t="s">
        <v>48217</v>
      </c>
      <c r="D16019" s="115" t="s">
        <v>48220</v>
      </c>
      <c r="I16019" s="115" t="s">
        <v>6</v>
      </c>
      <c r="J16019" s="115">
        <v>9.01</v>
      </c>
    </row>
    <row r="16020" spans="1:10" hidden="1">
      <c r="A16020" s="115" t="s">
        <v>16189</v>
      </c>
      <c r="B16020" s="115" t="str">
        <f t="shared" si="250"/>
        <v>TERMINAL DE FECHAMENTO LISO,PARA ELETROCALHA PERFURADA OU LISA,200X50MM.FORNECIMENTO E COLOCACAO</v>
      </c>
      <c r="C16020" s="115" t="s">
        <v>48217</v>
      </c>
      <c r="D16020" s="115" t="s">
        <v>48221</v>
      </c>
      <c r="I16020" s="115" t="s">
        <v>6</v>
      </c>
      <c r="J16020" s="115">
        <v>10.78</v>
      </c>
    </row>
    <row r="16021" spans="1:10" hidden="1">
      <c r="A16021" s="115" t="s">
        <v>16190</v>
      </c>
      <c r="B16021" s="115" t="str">
        <f t="shared" si="250"/>
        <v>TERMINAL DE FECHAMENTO LISO,PARA ELETROCALHA PERFURADA OU LISA,200X50MM.FORNECIMENTO E COLOCACAO</v>
      </c>
      <c r="C16021" s="115" t="s">
        <v>48217</v>
      </c>
      <c r="D16021" s="115" t="s">
        <v>48221</v>
      </c>
      <c r="I16021" s="115" t="s">
        <v>6</v>
      </c>
      <c r="J16021" s="115">
        <v>9.75</v>
      </c>
    </row>
    <row r="16022" spans="1:10" hidden="1">
      <c r="A16022" s="115" t="s">
        <v>16191</v>
      </c>
      <c r="B16022" s="115" t="str">
        <f t="shared" si="250"/>
        <v>TERMINAL DE FECHAMENTO LISO,PARA ELETROCALHA PERFURADA OU LISA,300X50MM.FORNECIMENTO E COLOCACAO</v>
      </c>
      <c r="C16022" s="115" t="s">
        <v>48217</v>
      </c>
      <c r="D16022" s="115" t="s">
        <v>48222</v>
      </c>
      <c r="I16022" s="115" t="s">
        <v>6</v>
      </c>
      <c r="J16022" s="115">
        <v>11.45</v>
      </c>
    </row>
    <row r="16023" spans="1:10" hidden="1">
      <c r="A16023" s="115" t="s">
        <v>16192</v>
      </c>
      <c r="B16023" s="115" t="str">
        <f t="shared" si="250"/>
        <v>TERMINAL DE FECHAMENTO LISO,PARA ELETROCALHA PERFURADA OU LISA,300X50MM.FORNECIMENTO E COLOCACAO</v>
      </c>
      <c r="C16023" s="115" t="s">
        <v>48217</v>
      </c>
      <c r="D16023" s="115" t="s">
        <v>48222</v>
      </c>
      <c r="I16023" s="115" t="s">
        <v>6</v>
      </c>
      <c r="J16023" s="115">
        <v>10.42</v>
      </c>
    </row>
    <row r="16024" spans="1:10" hidden="1">
      <c r="A16024" s="115" t="s">
        <v>16193</v>
      </c>
      <c r="B16024" s="115" t="str">
        <f t="shared" si="250"/>
        <v>TERMINAL DE FECHAMENTO LISO,PARA ELETROCALHA PERFURADA OU LISA,400X50MM.FORNECIMENTO E COLOCACAO</v>
      </c>
      <c r="C16024" s="115" t="s">
        <v>48217</v>
      </c>
      <c r="D16024" s="115" t="s">
        <v>48223</v>
      </c>
      <c r="I16024" s="115" t="s">
        <v>6</v>
      </c>
      <c r="J16024" s="115">
        <v>11.92</v>
      </c>
    </row>
    <row r="16025" spans="1:10" hidden="1">
      <c r="A16025" s="115" t="s">
        <v>16194</v>
      </c>
      <c r="B16025" s="115" t="str">
        <f t="shared" si="250"/>
        <v>TERMINAL DE FECHAMENTO LISO,PARA ELETROCALHA PERFURADA OU LISA,400X50MM.FORNECIMENTO E COLOCACAO</v>
      </c>
      <c r="C16025" s="115" t="s">
        <v>48217</v>
      </c>
      <c r="D16025" s="115" t="s">
        <v>48223</v>
      </c>
      <c r="I16025" s="115" t="s">
        <v>6</v>
      </c>
      <c r="J16025" s="115">
        <v>10.89</v>
      </c>
    </row>
    <row r="16026" spans="1:10" hidden="1">
      <c r="A16026" s="115" t="s">
        <v>16195</v>
      </c>
      <c r="B16026" s="115" t="str">
        <f t="shared" si="250"/>
        <v>TERMINAL DE FECHAMENTO LISO,PARA ELETROCALHA PERFURADA OU LISA,100X75MM.FORNECIMENTO E COLOCACAO</v>
      </c>
      <c r="C16026" s="115" t="s">
        <v>48217</v>
      </c>
      <c r="D16026" s="115" t="s">
        <v>48224</v>
      </c>
      <c r="I16026" s="115" t="s">
        <v>6</v>
      </c>
      <c r="J16026" s="115">
        <v>10.039999999999999</v>
      </c>
    </row>
    <row r="16027" spans="1:10" hidden="1">
      <c r="A16027" s="115" t="s">
        <v>16196</v>
      </c>
      <c r="B16027" s="115" t="str">
        <f t="shared" si="250"/>
        <v>TERMINAL DE FECHAMENTO LISO,PARA ELETROCALHA PERFURADA OU LISA,100X75MM.FORNECIMENTO E COLOCACAO</v>
      </c>
      <c r="C16027" s="115" t="s">
        <v>48217</v>
      </c>
      <c r="D16027" s="115" t="s">
        <v>48224</v>
      </c>
      <c r="I16027" s="115" t="s">
        <v>6</v>
      </c>
      <c r="J16027" s="115">
        <v>9.01</v>
      </c>
    </row>
    <row r="16028" spans="1:10" hidden="1">
      <c r="A16028" s="115" t="s">
        <v>16197</v>
      </c>
      <c r="B16028" s="115" t="str">
        <f t="shared" si="250"/>
        <v>TERMINAL DE FECHAMENTO LISO,PARA ELETROCALHA PERFURADA OU LISA,150X75MM.FORNECIMENTO E COLOCACAO</v>
      </c>
      <c r="C16028" s="115" t="s">
        <v>48217</v>
      </c>
      <c r="D16028" s="115" t="s">
        <v>48225</v>
      </c>
      <c r="I16028" s="115" t="s">
        <v>6</v>
      </c>
      <c r="J16028" s="115">
        <v>10.66</v>
      </c>
    </row>
    <row r="16029" spans="1:10" hidden="1">
      <c r="A16029" s="115" t="s">
        <v>16198</v>
      </c>
      <c r="B16029" s="115" t="str">
        <f t="shared" si="250"/>
        <v>TERMINAL DE FECHAMENTO LISO,PARA ELETROCALHA PERFURADA OU LISA,150X75MM.FORNECIMENTO E COLOCACAO</v>
      </c>
      <c r="C16029" s="115" t="s">
        <v>48217</v>
      </c>
      <c r="D16029" s="115" t="s">
        <v>48225</v>
      </c>
      <c r="I16029" s="115" t="s">
        <v>6</v>
      </c>
      <c r="J16029" s="115">
        <v>9.64</v>
      </c>
    </row>
    <row r="16030" spans="1:10" hidden="1">
      <c r="A16030" s="115" t="s">
        <v>16199</v>
      </c>
      <c r="B16030" s="115" t="str">
        <f t="shared" si="250"/>
        <v>TERMINAL DE FECHAMENTO LISO,PARA ELETROCALHA PERFURADA OU LISA,200X75MM.FORNECIMENTO E COLOCACAO</v>
      </c>
      <c r="C16030" s="115" t="s">
        <v>48217</v>
      </c>
      <c r="D16030" s="115" t="s">
        <v>48226</v>
      </c>
      <c r="I16030" s="115" t="s">
        <v>6</v>
      </c>
      <c r="J16030" s="115">
        <v>11.06</v>
      </c>
    </row>
    <row r="16031" spans="1:10" hidden="1">
      <c r="A16031" s="115" t="s">
        <v>16200</v>
      </c>
      <c r="B16031" s="115" t="str">
        <f t="shared" si="250"/>
        <v>TERMINAL DE FECHAMENTO LISO,PARA ELETROCALHA PERFURADA OU LISA,200X75MM.FORNECIMENTO E COLOCACAO</v>
      </c>
      <c r="C16031" s="115" t="s">
        <v>48217</v>
      </c>
      <c r="D16031" s="115" t="s">
        <v>48226</v>
      </c>
      <c r="I16031" s="115" t="s">
        <v>6</v>
      </c>
      <c r="J16031" s="115">
        <v>10.029999999999999</v>
      </c>
    </row>
    <row r="16032" spans="1:10" hidden="1">
      <c r="A16032" s="115" t="s">
        <v>16201</v>
      </c>
      <c r="B16032" s="115" t="str">
        <f t="shared" si="250"/>
        <v>TERMINAL DE FECHAMENTO LISO,PARA ELETROCALHA PERFURADA OU LISA,300X75MM.FORNECIMENTO E COLOCACAO</v>
      </c>
      <c r="C16032" s="115" t="s">
        <v>48217</v>
      </c>
      <c r="D16032" s="115" t="s">
        <v>48227</v>
      </c>
      <c r="I16032" s="115" t="s">
        <v>6</v>
      </c>
      <c r="J16032" s="115">
        <v>12.52</v>
      </c>
    </row>
    <row r="16033" spans="1:10" hidden="1">
      <c r="A16033" s="115" t="s">
        <v>16202</v>
      </c>
      <c r="B16033" s="115" t="str">
        <f t="shared" si="250"/>
        <v>TERMINAL DE FECHAMENTO LISO,PARA ELETROCALHA PERFURADA OU LISA,300X75MM.FORNECIMENTO E COLOCACAO</v>
      </c>
      <c r="C16033" s="115" t="s">
        <v>48217</v>
      </c>
      <c r="D16033" s="115" t="s">
        <v>48227</v>
      </c>
      <c r="I16033" s="115" t="s">
        <v>6</v>
      </c>
      <c r="J16033" s="115">
        <v>11.49</v>
      </c>
    </row>
    <row r="16034" spans="1:10" hidden="1">
      <c r="A16034" s="115" t="s">
        <v>16203</v>
      </c>
      <c r="B16034" s="115" t="str">
        <f t="shared" si="250"/>
        <v>TERMINAL DE FECHAMENTO LISO,PARA ELETROCALHA PERFURADA OU LISA,400X75MM.FORNECIMENTO E COLOCACAO</v>
      </c>
      <c r="C16034" s="115" t="s">
        <v>48217</v>
      </c>
      <c r="D16034" s="115" t="s">
        <v>48228</v>
      </c>
      <c r="I16034" s="115" t="s">
        <v>6</v>
      </c>
      <c r="J16034" s="115">
        <v>13.21</v>
      </c>
    </row>
    <row r="16035" spans="1:10" hidden="1">
      <c r="A16035" s="115" t="s">
        <v>16204</v>
      </c>
      <c r="B16035" s="115" t="str">
        <f t="shared" si="250"/>
        <v>TERMINAL DE FECHAMENTO LISO,PARA ELETROCALHA PERFURADA OU LISA,400X75MM.FORNECIMENTO E COLOCACAO</v>
      </c>
      <c r="C16035" s="115" t="s">
        <v>48217</v>
      </c>
      <c r="D16035" s="115" t="s">
        <v>48228</v>
      </c>
      <c r="I16035" s="115" t="s">
        <v>6</v>
      </c>
      <c r="J16035" s="115">
        <v>12.18</v>
      </c>
    </row>
    <row r="16036" spans="1:10" hidden="1">
      <c r="A16036" s="115" t="s">
        <v>16205</v>
      </c>
      <c r="B16036" s="115" t="str">
        <f t="shared" si="250"/>
        <v>TERMINAL DE FECHAMENTO LISO,PARA ELETROCALHA PERFURADA OU LISA,100X100MM.FORNECIMENTO E COLOCACAO</v>
      </c>
      <c r="C16036" s="115" t="s">
        <v>48217</v>
      </c>
      <c r="D16036" s="115" t="s">
        <v>48229</v>
      </c>
      <c r="I16036" s="115" t="s">
        <v>6</v>
      </c>
      <c r="J16036" s="115">
        <v>10.62</v>
      </c>
    </row>
    <row r="16037" spans="1:10" hidden="1">
      <c r="A16037" s="115" t="s">
        <v>16206</v>
      </c>
      <c r="B16037" s="115" t="str">
        <f t="shared" si="250"/>
        <v>TERMINAL DE FECHAMENTO LISO,PARA ELETROCALHA PERFURADA OU LISA,100X100MM.FORNECIMENTO E COLOCACAO</v>
      </c>
      <c r="C16037" s="115" t="s">
        <v>48217</v>
      </c>
      <c r="D16037" s="115" t="s">
        <v>48229</v>
      </c>
      <c r="I16037" s="115" t="s">
        <v>6</v>
      </c>
      <c r="J16037" s="115">
        <v>9.59</v>
      </c>
    </row>
    <row r="16038" spans="1:10" hidden="1">
      <c r="A16038" s="115" t="s">
        <v>16207</v>
      </c>
      <c r="B16038" s="115" t="str">
        <f t="shared" si="250"/>
        <v>TERMINAL DE FECHAMENTO LISO,PARA ELETROCALHA PERFURADA OU LISA,150X100MM.FORNECIMENTO E COLOCACAO</v>
      </c>
      <c r="C16038" s="115" t="s">
        <v>48217</v>
      </c>
      <c r="D16038" s="115" t="s">
        <v>48230</v>
      </c>
      <c r="I16038" s="115" t="s">
        <v>6</v>
      </c>
      <c r="J16038" s="115">
        <v>10.68</v>
      </c>
    </row>
    <row r="16039" spans="1:10" hidden="1">
      <c r="A16039" s="115" t="s">
        <v>16208</v>
      </c>
      <c r="B16039" s="115" t="str">
        <f t="shared" si="250"/>
        <v>TERMINAL DE FECHAMENTO LISO,PARA ELETROCALHA PERFURADA OU LISA,150X100MM.FORNECIMENTO E COLOCACAO</v>
      </c>
      <c r="C16039" s="115" t="s">
        <v>48217</v>
      </c>
      <c r="D16039" s="115" t="s">
        <v>48230</v>
      </c>
      <c r="I16039" s="115" t="s">
        <v>6</v>
      </c>
      <c r="J16039" s="115">
        <v>9.65</v>
      </c>
    </row>
    <row r="16040" spans="1:10" hidden="1">
      <c r="A16040" s="115" t="s">
        <v>16209</v>
      </c>
      <c r="B16040" s="115" t="str">
        <f t="shared" si="250"/>
        <v>TERMINAL DE FECHAMENTO LISO,PARA ELETROCALHA PERFURADA OU LISA,200X100MM.FORNECIMENTO E COLOCACAO</v>
      </c>
      <c r="C16040" s="115" t="s">
        <v>48217</v>
      </c>
      <c r="D16040" s="115" t="s">
        <v>48231</v>
      </c>
      <c r="I16040" s="115" t="s">
        <v>6</v>
      </c>
      <c r="J16040" s="115">
        <v>11.51</v>
      </c>
    </row>
    <row r="16041" spans="1:10" hidden="1">
      <c r="A16041" s="115" t="s">
        <v>16210</v>
      </c>
      <c r="B16041" s="115" t="str">
        <f t="shared" si="250"/>
        <v>TERMINAL DE FECHAMENTO LISO,PARA ELETROCALHA PERFURADA OU LISA,200X100MM.FORNECIMENTO E COLOCACAO</v>
      </c>
      <c r="C16041" s="115" t="s">
        <v>48217</v>
      </c>
      <c r="D16041" s="115" t="s">
        <v>48231</v>
      </c>
      <c r="I16041" s="115" t="s">
        <v>6</v>
      </c>
      <c r="J16041" s="115">
        <v>10.48</v>
      </c>
    </row>
    <row r="16042" spans="1:10" hidden="1">
      <c r="A16042" s="115" t="s">
        <v>16211</v>
      </c>
      <c r="B16042" s="115" t="str">
        <f t="shared" si="250"/>
        <v>TERMINAL DE FECHAMENTO LISO,PARA ELETROCALHA PERFURADA OU LISA,300X100MM.FORNECIMENTO E COLOCACAO</v>
      </c>
      <c r="C16042" s="115" t="s">
        <v>48217</v>
      </c>
      <c r="D16042" s="115" t="s">
        <v>48232</v>
      </c>
      <c r="I16042" s="115" t="s">
        <v>6</v>
      </c>
      <c r="J16042" s="115">
        <v>12.84</v>
      </c>
    </row>
    <row r="16043" spans="1:10" hidden="1">
      <c r="A16043" s="115" t="s">
        <v>16212</v>
      </c>
      <c r="B16043" s="115" t="str">
        <f t="shared" si="250"/>
        <v>TERMINAL DE FECHAMENTO LISO,PARA ELETROCALHA PERFURADA OU LISA,300X100MM.FORNECIMENTO E COLOCACAO</v>
      </c>
      <c r="C16043" s="115" t="s">
        <v>48217</v>
      </c>
      <c r="D16043" s="115" t="s">
        <v>48232</v>
      </c>
      <c r="I16043" s="115" t="s">
        <v>6</v>
      </c>
      <c r="J16043" s="115">
        <v>11.81</v>
      </c>
    </row>
    <row r="16044" spans="1:10" hidden="1">
      <c r="A16044" s="115" t="s">
        <v>16213</v>
      </c>
      <c r="B16044" s="115" t="str">
        <f t="shared" si="250"/>
        <v>TERMINAL DE FECHAMENTO LISO,PARA ELETROCALHA PERFURADA OU LISA,400X100MM.FORNECIMENTO E COLOCACAO</v>
      </c>
      <c r="C16044" s="115" t="s">
        <v>48217</v>
      </c>
      <c r="D16044" s="115" t="s">
        <v>48233</v>
      </c>
      <c r="I16044" s="115" t="s">
        <v>6</v>
      </c>
      <c r="J16044" s="115">
        <v>14.06</v>
      </c>
    </row>
    <row r="16045" spans="1:10" hidden="1">
      <c r="A16045" s="115" t="s">
        <v>16214</v>
      </c>
      <c r="B16045" s="115" t="str">
        <f t="shared" si="250"/>
        <v>TERMINAL DE FECHAMENTO LISO,PARA ELETROCALHA PERFURADA OU LISA,400X100MM.FORNECIMENTO E COLOCACAO</v>
      </c>
      <c r="C16045" s="115" t="s">
        <v>48217</v>
      </c>
      <c r="D16045" s="115" t="s">
        <v>48233</v>
      </c>
      <c r="I16045" s="115" t="s">
        <v>6</v>
      </c>
      <c r="J16045" s="115">
        <v>13.03</v>
      </c>
    </row>
    <row r="16046" spans="1:10" hidden="1">
      <c r="A16046" s="115" t="s">
        <v>16215</v>
      </c>
      <c r="B16046" s="115" t="str">
        <f t="shared" si="250"/>
        <v>TERMINAL DE FECHAMENTO,PARA ELETROCALHA PERFURADA OU LISA,50X50MM,COM SAIDA PARA TUBO.FORNECIMENTO E COLOCACAO</v>
      </c>
      <c r="C16046" s="115" t="s">
        <v>48234</v>
      </c>
      <c r="D16046" s="115" t="s">
        <v>48235</v>
      </c>
      <c r="I16046" s="115" t="s">
        <v>6</v>
      </c>
      <c r="J16046" s="115">
        <v>10.15</v>
      </c>
    </row>
    <row r="16047" spans="1:10" hidden="1">
      <c r="A16047" s="115" t="s">
        <v>16216</v>
      </c>
      <c r="B16047" s="115" t="str">
        <f t="shared" si="250"/>
        <v>TERMINAL DE FECHAMENTO,PARA ELETROCALHA PERFURADA OU LISA,50X50MM,COM SAIDA PARA TUBO.FORNECIMENTO E COLOCACAO</v>
      </c>
      <c r="C16047" s="115" t="s">
        <v>48234</v>
      </c>
      <c r="D16047" s="115" t="s">
        <v>48235</v>
      </c>
      <c r="I16047" s="115" t="s">
        <v>6</v>
      </c>
      <c r="J16047" s="115">
        <v>9.1199999999999992</v>
      </c>
    </row>
    <row r="16048" spans="1:10" hidden="1">
      <c r="A16048" s="115" t="s">
        <v>16217</v>
      </c>
      <c r="B16048" s="115" t="str">
        <f t="shared" si="250"/>
        <v>TERMINAL DE FECHAMENTO,PARA ELETROCALHA PERFURADA OU LISA,100X50MM,COM SAIDA PARA TUBO.FORNECIMENTO E COLOCACAO</v>
      </c>
      <c r="C16048" s="115" t="s">
        <v>48236</v>
      </c>
      <c r="D16048" s="115" t="s">
        <v>48237</v>
      </c>
      <c r="I16048" s="115" t="s">
        <v>6</v>
      </c>
      <c r="J16048" s="115">
        <v>10.51</v>
      </c>
    </row>
    <row r="16049" spans="1:10" hidden="1">
      <c r="A16049" s="115" t="s">
        <v>16218</v>
      </c>
      <c r="B16049" s="115" t="str">
        <f t="shared" si="250"/>
        <v>TERMINAL DE FECHAMENTO,PARA ELETROCALHA PERFURADA OU LISA,100X50MM,COM SAIDA PARA TUBO.FORNECIMENTO E COLOCACAO</v>
      </c>
      <c r="C16049" s="115" t="s">
        <v>48236</v>
      </c>
      <c r="D16049" s="115" t="s">
        <v>48237</v>
      </c>
      <c r="I16049" s="115" t="s">
        <v>6</v>
      </c>
      <c r="J16049" s="115">
        <v>9.48</v>
      </c>
    </row>
    <row r="16050" spans="1:10" hidden="1">
      <c r="A16050" s="115" t="s">
        <v>16219</v>
      </c>
      <c r="B16050" s="115" t="str">
        <f t="shared" si="250"/>
        <v>TERMINAL DE FECHAMENTO,PARA ELETROCALHA PERFURADA OU LISA,150X50MM,COM SAIDA PARA TUBO.FORNECIMENTO E COLOCACAO</v>
      </c>
      <c r="C16050" s="115" t="s">
        <v>48238</v>
      </c>
      <c r="D16050" s="115" t="s">
        <v>48237</v>
      </c>
      <c r="I16050" s="115" t="s">
        <v>6</v>
      </c>
      <c r="J16050" s="115">
        <v>11.27</v>
      </c>
    </row>
    <row r="16051" spans="1:10" hidden="1">
      <c r="A16051" s="115" t="s">
        <v>16220</v>
      </c>
      <c r="B16051" s="115" t="str">
        <f t="shared" si="250"/>
        <v>TERMINAL DE FECHAMENTO,PARA ELETROCALHA PERFURADA OU LISA,150X50MM,COM SAIDA PARA TUBO.FORNECIMENTO E COLOCACAO</v>
      </c>
      <c r="C16051" s="115" t="s">
        <v>48238</v>
      </c>
      <c r="D16051" s="115" t="s">
        <v>48237</v>
      </c>
      <c r="I16051" s="115" t="s">
        <v>6</v>
      </c>
      <c r="J16051" s="115">
        <v>10.24</v>
      </c>
    </row>
    <row r="16052" spans="1:10" hidden="1">
      <c r="A16052" s="115" t="s">
        <v>16221</v>
      </c>
      <c r="B16052" s="115" t="str">
        <f t="shared" si="250"/>
        <v>TERMINAL DE FECHAMENTO,PARA ELETROCALHA PERFURADA OU LISA,200X50MM,COM SAIDA PARA TUBO.FORNECIMENTO E COLOCACAO</v>
      </c>
      <c r="C16052" s="115" t="s">
        <v>48239</v>
      </c>
      <c r="D16052" s="115" t="s">
        <v>48237</v>
      </c>
      <c r="I16052" s="115" t="s">
        <v>6</v>
      </c>
      <c r="J16052" s="115">
        <v>12.43</v>
      </c>
    </row>
    <row r="16053" spans="1:10" hidden="1">
      <c r="A16053" s="115" t="s">
        <v>16222</v>
      </c>
      <c r="B16053" s="115" t="str">
        <f t="shared" si="250"/>
        <v>TERMINAL DE FECHAMENTO,PARA ELETROCALHA PERFURADA OU LISA,200X50MM,COM SAIDA PARA TUBO.FORNECIMENTO E COLOCACAO</v>
      </c>
      <c r="C16053" s="115" t="s">
        <v>48239</v>
      </c>
      <c r="D16053" s="115" t="s">
        <v>48237</v>
      </c>
      <c r="I16053" s="115" t="s">
        <v>6</v>
      </c>
      <c r="J16053" s="115">
        <v>11.4</v>
      </c>
    </row>
    <row r="16054" spans="1:10" hidden="1">
      <c r="A16054" s="115" t="s">
        <v>16223</v>
      </c>
      <c r="B16054" s="115" t="str">
        <f t="shared" si="250"/>
        <v>TERMINAL DE FECHAMENTO,PARA ELETROCALHA PERFURADA OU LISA,300X50MM,COM SAIDA PARA TUBO.FORNECIMENTO E COLOCACAO</v>
      </c>
      <c r="C16054" s="115" t="s">
        <v>48240</v>
      </c>
      <c r="D16054" s="115" t="s">
        <v>48237</v>
      </c>
      <c r="I16054" s="115" t="s">
        <v>6</v>
      </c>
      <c r="J16054" s="115">
        <v>13.46</v>
      </c>
    </row>
    <row r="16055" spans="1:10" hidden="1">
      <c r="A16055" s="115" t="s">
        <v>16224</v>
      </c>
      <c r="B16055" s="115" t="str">
        <f t="shared" si="250"/>
        <v>TERMINAL DE FECHAMENTO,PARA ELETROCALHA PERFURADA OU LISA,300X50MM,COM SAIDA PARA TUBO.FORNECIMENTO E COLOCACAO</v>
      </c>
      <c r="C16055" s="115" t="s">
        <v>48240</v>
      </c>
      <c r="D16055" s="115" t="s">
        <v>48237</v>
      </c>
      <c r="I16055" s="115" t="s">
        <v>6</v>
      </c>
      <c r="J16055" s="115">
        <v>12.43</v>
      </c>
    </row>
    <row r="16056" spans="1:10" hidden="1">
      <c r="A16056" s="115" t="s">
        <v>16225</v>
      </c>
      <c r="B16056" s="115" t="str">
        <f t="shared" si="250"/>
        <v>TERMINAL DE FECHAMENTO,PARA ELETROCALHA PERFURADA OU LISA,400X50MM,COM SAIDA PARA TUBO.FORNECIMENTO E COLOCACAO</v>
      </c>
      <c r="C16056" s="115" t="s">
        <v>48241</v>
      </c>
      <c r="D16056" s="115" t="s">
        <v>48237</v>
      </c>
      <c r="I16056" s="115" t="s">
        <v>6</v>
      </c>
      <c r="J16056" s="115">
        <v>14.87</v>
      </c>
    </row>
    <row r="16057" spans="1:10" hidden="1">
      <c r="A16057" s="115" t="s">
        <v>16226</v>
      </c>
      <c r="B16057" s="115" t="str">
        <f t="shared" si="250"/>
        <v>TERMINAL DE FECHAMENTO,PARA ELETROCALHA PERFURADA OU LISA,400X50MM,COM SAIDA PARA TUBO.FORNECIMENTO E COLOCACAO</v>
      </c>
      <c r="C16057" s="115" t="s">
        <v>48241</v>
      </c>
      <c r="D16057" s="115" t="s">
        <v>48237</v>
      </c>
      <c r="I16057" s="115" t="s">
        <v>6</v>
      </c>
      <c r="J16057" s="115">
        <v>13.84</v>
      </c>
    </row>
    <row r="16058" spans="1:10" hidden="1">
      <c r="A16058" s="115" t="s">
        <v>16227</v>
      </c>
      <c r="B16058" s="115" t="str">
        <f t="shared" si="250"/>
        <v>TERMINAL DE FECHAMENTO,PARA ELETROCALHA PERFURADA OU LISA,100X75MM,COM SAIDA PARA TUBO.FORNECIMENTO E COLOCACAO</v>
      </c>
      <c r="C16058" s="115" t="s">
        <v>48236</v>
      </c>
      <c r="D16058" s="115" t="s">
        <v>48242</v>
      </c>
      <c r="I16058" s="115" t="s">
        <v>6</v>
      </c>
      <c r="J16058" s="115">
        <v>10.82</v>
      </c>
    </row>
    <row r="16059" spans="1:10" hidden="1">
      <c r="A16059" s="115" t="s">
        <v>16228</v>
      </c>
      <c r="B16059" s="115" t="str">
        <f t="shared" si="250"/>
        <v>TERMINAL DE FECHAMENTO,PARA ELETROCALHA PERFURADA OU LISA,100X75MM,COM SAIDA PARA TUBO.FORNECIMENTO E COLOCACAO</v>
      </c>
      <c r="C16059" s="115" t="s">
        <v>48236</v>
      </c>
      <c r="D16059" s="115" t="s">
        <v>48242</v>
      </c>
      <c r="I16059" s="115" t="s">
        <v>6</v>
      </c>
      <c r="J16059" s="115">
        <v>9.7899999999999991</v>
      </c>
    </row>
    <row r="16060" spans="1:10" hidden="1">
      <c r="A16060" s="115" t="s">
        <v>16229</v>
      </c>
      <c r="B16060" s="115" t="str">
        <f t="shared" si="250"/>
        <v>TERMINAL DE FECHAMENTO,PARA ELETROCALHA PERFURADA OU LISA,150X75MM,COM SAIDA PARA TUBO.FORNECIMENTO E COLOCACAO</v>
      </c>
      <c r="C16060" s="115" t="s">
        <v>48238</v>
      </c>
      <c r="D16060" s="115" t="s">
        <v>48242</v>
      </c>
      <c r="I16060" s="115" t="s">
        <v>6</v>
      </c>
      <c r="J16060" s="115">
        <v>11.66</v>
      </c>
    </row>
    <row r="16061" spans="1:10" hidden="1">
      <c r="A16061" s="115" t="s">
        <v>16230</v>
      </c>
      <c r="B16061" s="115" t="str">
        <f t="shared" si="250"/>
        <v>TERMINAL DE FECHAMENTO,PARA ELETROCALHA PERFURADA OU LISA,150X75MM,COM SAIDA PARA TUBO.FORNECIMENTO E COLOCACAO</v>
      </c>
      <c r="C16061" s="115" t="s">
        <v>48238</v>
      </c>
      <c r="D16061" s="115" t="s">
        <v>48242</v>
      </c>
      <c r="I16061" s="115" t="s">
        <v>6</v>
      </c>
      <c r="J16061" s="115">
        <v>10.64</v>
      </c>
    </row>
    <row r="16062" spans="1:10" hidden="1">
      <c r="A16062" s="115" t="s">
        <v>16231</v>
      </c>
      <c r="B16062" s="115" t="str">
        <f t="shared" si="250"/>
        <v>TERMINAL DE FECHAMENTO,PARA ELETROCALHA PERFURADA OU LISA,200X75MM,COM SAIDA PARA TUBO.FORNECIMENTO E COLOCACAO</v>
      </c>
      <c r="C16062" s="115" t="s">
        <v>48239</v>
      </c>
      <c r="D16062" s="115" t="s">
        <v>48242</v>
      </c>
      <c r="I16062" s="115" t="s">
        <v>6</v>
      </c>
      <c r="J16062" s="115">
        <v>12.57</v>
      </c>
    </row>
    <row r="16063" spans="1:10" hidden="1">
      <c r="A16063" s="115" t="s">
        <v>16232</v>
      </c>
      <c r="B16063" s="115" t="str">
        <f t="shared" si="250"/>
        <v>TERMINAL DE FECHAMENTO,PARA ELETROCALHA PERFURADA OU LISA,200X75MM,COM SAIDA PARA TUBO.FORNECIMENTO E COLOCACAO</v>
      </c>
      <c r="C16063" s="115" t="s">
        <v>48239</v>
      </c>
      <c r="D16063" s="115" t="s">
        <v>48242</v>
      </c>
      <c r="I16063" s="115" t="s">
        <v>6</v>
      </c>
      <c r="J16063" s="115">
        <v>11.54</v>
      </c>
    </row>
    <row r="16064" spans="1:10" hidden="1">
      <c r="A16064" s="115" t="s">
        <v>16233</v>
      </c>
      <c r="B16064" s="115" t="str">
        <f t="shared" si="250"/>
        <v>TERMINAL DE FECHAMENTO,PARA ELETROCALHA PERFURADA OU LISA,300X75MM,COM SAIDA PARA TUBO.FORNECIMENTO E COLOCACAO</v>
      </c>
      <c r="C16064" s="115" t="s">
        <v>48240</v>
      </c>
      <c r="D16064" s="115" t="s">
        <v>48242</v>
      </c>
      <c r="I16064" s="115" t="s">
        <v>6</v>
      </c>
      <c r="J16064" s="115">
        <v>14.05</v>
      </c>
    </row>
    <row r="16065" spans="1:10" hidden="1">
      <c r="A16065" s="115" t="s">
        <v>16234</v>
      </c>
      <c r="B16065" s="115" t="str">
        <f t="shared" si="250"/>
        <v>TERMINAL DE FECHAMENTO,PARA ELETROCALHA PERFURADA OU LISA,300X75MM,COM SAIDA PARA TUBO.FORNECIMENTO E COLOCACAO</v>
      </c>
      <c r="C16065" s="115" t="s">
        <v>48240</v>
      </c>
      <c r="D16065" s="115" t="s">
        <v>48242</v>
      </c>
      <c r="I16065" s="115" t="s">
        <v>6</v>
      </c>
      <c r="J16065" s="115">
        <v>13.02</v>
      </c>
    </row>
    <row r="16066" spans="1:10" hidden="1">
      <c r="A16066" s="115" t="s">
        <v>16235</v>
      </c>
      <c r="B16066" s="115" t="str">
        <f t="shared" si="250"/>
        <v>TERMINAL DE FECHAMENTO,PARA ELETROCALHA PERFURADA OU LISA,400X75MM,COM SAIDA PARA TUBO.FORNECIMENTO E COLOCACAO</v>
      </c>
      <c r="C16066" s="115" t="s">
        <v>48241</v>
      </c>
      <c r="D16066" s="115" t="s">
        <v>48242</v>
      </c>
      <c r="I16066" s="115" t="s">
        <v>6</v>
      </c>
      <c r="J16066" s="115">
        <v>15.74</v>
      </c>
    </row>
    <row r="16067" spans="1:10" hidden="1">
      <c r="A16067" s="115" t="s">
        <v>16236</v>
      </c>
      <c r="B16067" s="115" t="str">
        <f t="shared" si="250"/>
        <v>TERMINAL DE FECHAMENTO,PARA ELETROCALHA PERFURADA OU LISA,400X75MM,COM SAIDA PARA TUBO.FORNECIMENTO E COLOCACAO</v>
      </c>
      <c r="C16067" s="115" t="s">
        <v>48241</v>
      </c>
      <c r="D16067" s="115" t="s">
        <v>48242</v>
      </c>
      <c r="I16067" s="115" t="s">
        <v>6</v>
      </c>
      <c r="J16067" s="115">
        <v>14.71</v>
      </c>
    </row>
    <row r="16068" spans="1:10" hidden="1">
      <c r="A16068" s="115" t="s">
        <v>16237</v>
      </c>
      <c r="B16068" s="115" t="str">
        <f t="shared" si="250"/>
        <v>TERMINAL DE FECHAMENTO,PARA ELETROCALHA PERFURADA OU LISA,100X100MM,COM SAIDA PARA TUBO.FORNECIMENTO E COLOCACAO</v>
      </c>
      <c r="C16068" s="115" t="s">
        <v>48236</v>
      </c>
      <c r="D16068" s="115" t="s">
        <v>48243</v>
      </c>
      <c r="I16068" s="115" t="s">
        <v>6</v>
      </c>
      <c r="J16068" s="115">
        <v>12.13</v>
      </c>
    </row>
    <row r="16069" spans="1:10" hidden="1">
      <c r="A16069" s="115" t="s">
        <v>16238</v>
      </c>
      <c r="B16069" s="115" t="str">
        <f t="shared" ref="B16069:B16132" si="251">C16069&amp;D16069&amp;E16069&amp;F16069&amp;G16069&amp;H16069</f>
        <v>TERMINAL DE FECHAMENTO,PARA ELETROCALHA PERFURADA OU LISA,100X100MM,COM SAIDA PARA TUBO.FORNECIMENTO E COLOCACAO</v>
      </c>
      <c r="C16069" s="115" t="s">
        <v>48236</v>
      </c>
      <c r="D16069" s="115" t="s">
        <v>48243</v>
      </c>
      <c r="I16069" s="115" t="s">
        <v>6</v>
      </c>
      <c r="J16069" s="115">
        <v>11.11</v>
      </c>
    </row>
    <row r="16070" spans="1:10" hidden="1">
      <c r="A16070" s="115" t="s">
        <v>16239</v>
      </c>
      <c r="B16070" s="115" t="str">
        <f t="shared" si="251"/>
        <v>TERMINAL DE FECHAMENTO,PARA ELETROCALHA PERFURADA OU LISA,150X100MM,COM SAIDA PARA TUBO.FORNECIMENTO E COLOCACAO</v>
      </c>
      <c r="C16070" s="115" t="s">
        <v>48238</v>
      </c>
      <c r="D16070" s="115" t="s">
        <v>48243</v>
      </c>
      <c r="I16070" s="115" t="s">
        <v>6</v>
      </c>
      <c r="J16070" s="115">
        <v>12.84</v>
      </c>
    </row>
    <row r="16071" spans="1:10" hidden="1">
      <c r="A16071" s="115" t="s">
        <v>16240</v>
      </c>
      <c r="B16071" s="115" t="str">
        <f t="shared" si="251"/>
        <v>TERMINAL DE FECHAMENTO,PARA ELETROCALHA PERFURADA OU LISA,150X100MM,COM SAIDA PARA TUBO.FORNECIMENTO E COLOCACAO</v>
      </c>
      <c r="C16071" s="115" t="s">
        <v>48238</v>
      </c>
      <c r="D16071" s="115" t="s">
        <v>48243</v>
      </c>
      <c r="I16071" s="115" t="s">
        <v>6</v>
      </c>
      <c r="J16071" s="115">
        <v>11.81</v>
      </c>
    </row>
    <row r="16072" spans="1:10" hidden="1">
      <c r="A16072" s="115" t="s">
        <v>16241</v>
      </c>
      <c r="B16072" s="115" t="str">
        <f t="shared" si="251"/>
        <v>TERMINAL DE FECHAMENTO,PARA ELETROCALHA PERFURADA OU LISA,200X100MM,COM SAIDA PARA TUBO.FORNECIMENTO E COLOCACAO</v>
      </c>
      <c r="C16072" s="115" t="s">
        <v>48239</v>
      </c>
      <c r="D16072" s="115" t="s">
        <v>48243</v>
      </c>
      <c r="I16072" s="115" t="s">
        <v>6</v>
      </c>
      <c r="J16072" s="115">
        <v>13.53</v>
      </c>
    </row>
    <row r="16073" spans="1:10" hidden="1">
      <c r="A16073" s="115" t="s">
        <v>16242</v>
      </c>
      <c r="B16073" s="115" t="str">
        <f t="shared" si="251"/>
        <v>TERMINAL DE FECHAMENTO,PARA ELETROCALHA PERFURADA OU LISA,200X100MM,COM SAIDA PARA TUBO.FORNECIMENTO E COLOCACAO</v>
      </c>
      <c r="C16073" s="115" t="s">
        <v>48239</v>
      </c>
      <c r="D16073" s="115" t="s">
        <v>48243</v>
      </c>
      <c r="I16073" s="115" t="s">
        <v>6</v>
      </c>
      <c r="J16073" s="115">
        <v>12.5</v>
      </c>
    </row>
    <row r="16074" spans="1:10" hidden="1">
      <c r="A16074" s="115" t="s">
        <v>16243</v>
      </c>
      <c r="B16074" s="115" t="str">
        <f t="shared" si="251"/>
        <v>TERMINAL DE FECHAMENTO,PARA ELETROCALHA PERFURADA OU LISA,300X100MM,COM SAIDA PARA TUBO.FORNECIMENTO E COLOCACAO</v>
      </c>
      <c r="C16074" s="115" t="s">
        <v>48240</v>
      </c>
      <c r="D16074" s="115" t="s">
        <v>48243</v>
      </c>
      <c r="I16074" s="115" t="s">
        <v>6</v>
      </c>
      <c r="J16074" s="115">
        <v>16.010000000000002</v>
      </c>
    </row>
    <row r="16075" spans="1:10" hidden="1">
      <c r="A16075" s="115" t="s">
        <v>16244</v>
      </c>
      <c r="B16075" s="115" t="str">
        <f t="shared" si="251"/>
        <v>TERMINAL DE FECHAMENTO,PARA ELETROCALHA PERFURADA OU LISA,300X100MM,COM SAIDA PARA TUBO.FORNECIMENTO E COLOCACAO</v>
      </c>
      <c r="C16075" s="115" t="s">
        <v>48240</v>
      </c>
      <c r="D16075" s="115" t="s">
        <v>48243</v>
      </c>
      <c r="I16075" s="115" t="s">
        <v>6</v>
      </c>
      <c r="J16075" s="115">
        <v>14.99</v>
      </c>
    </row>
    <row r="16076" spans="1:10" hidden="1">
      <c r="A16076" s="115" t="s">
        <v>16245</v>
      </c>
      <c r="B16076" s="115" t="str">
        <f t="shared" si="251"/>
        <v>TERMINAL DE FECHAMENTO,PARA ELETROCALHA PERFURADA OU LISA,400X100MM,COM SAIDA PARA TUBO.FORNECIMENTO E COLOCACAO</v>
      </c>
      <c r="C16076" s="115" t="s">
        <v>48241</v>
      </c>
      <c r="D16076" s="115" t="s">
        <v>48243</v>
      </c>
      <c r="I16076" s="115" t="s">
        <v>6</v>
      </c>
      <c r="J16076" s="115">
        <v>17.399999999999999</v>
      </c>
    </row>
    <row r="16077" spans="1:10" hidden="1">
      <c r="A16077" s="115" t="s">
        <v>16246</v>
      </c>
      <c r="B16077" s="115" t="str">
        <f t="shared" si="251"/>
        <v>TERMINAL DE FECHAMENTO,PARA ELETROCALHA PERFURADA OU LISA,400X100MM,COM SAIDA PARA TUBO.FORNECIMENTO E COLOCACAO</v>
      </c>
      <c r="C16077" s="115" t="s">
        <v>48241</v>
      </c>
      <c r="D16077" s="115" t="s">
        <v>48243</v>
      </c>
      <c r="I16077" s="115" t="s">
        <v>6</v>
      </c>
      <c r="J16077" s="115">
        <v>16.37</v>
      </c>
    </row>
    <row r="16078" spans="1:10" hidden="1">
      <c r="A16078" s="115" t="s">
        <v>16247</v>
      </c>
      <c r="B16078" s="115" t="str">
        <f t="shared" si="251"/>
        <v>ACOPLAMENTO EM PAINEL,PARA ELETROCALHA PERFURADA OU LISA,50X50MM.FORNECIMENTO E COLOCACAO</v>
      </c>
      <c r="C16078" s="115" t="s">
        <v>48244</v>
      </c>
      <c r="D16078" s="115" t="s">
        <v>48047</v>
      </c>
      <c r="I16078" s="115" t="s">
        <v>6</v>
      </c>
      <c r="J16078" s="115">
        <v>10.27</v>
      </c>
    </row>
    <row r="16079" spans="1:10" hidden="1">
      <c r="A16079" s="115" t="s">
        <v>16248</v>
      </c>
      <c r="B16079" s="115" t="str">
        <f t="shared" si="251"/>
        <v>ACOPLAMENTO EM PAINEL,PARA ELETROCALHA PERFURADA OU LISA,50X50MM.FORNECIMENTO E COLOCACAO</v>
      </c>
      <c r="C16079" s="115" t="s">
        <v>48244</v>
      </c>
      <c r="D16079" s="115" t="s">
        <v>48047</v>
      </c>
      <c r="I16079" s="115" t="s">
        <v>6</v>
      </c>
      <c r="J16079" s="115">
        <v>9.24</v>
      </c>
    </row>
    <row r="16080" spans="1:10" hidden="1">
      <c r="A16080" s="115" t="s">
        <v>16249</v>
      </c>
      <c r="B16080" s="115" t="str">
        <f t="shared" si="251"/>
        <v>ACOPLAMENTO EM PAINEL,PARA ELETROCALHA PERFURADA OU LISA,100X50MM.FORNECIMENTO E COLOCACAO</v>
      </c>
      <c r="C16080" s="115" t="s">
        <v>48245</v>
      </c>
      <c r="D16080" s="115" t="s">
        <v>48083</v>
      </c>
      <c r="I16080" s="115" t="s">
        <v>6</v>
      </c>
      <c r="J16080" s="115">
        <v>11.1</v>
      </c>
    </row>
    <row r="16081" spans="1:10" hidden="1">
      <c r="A16081" s="115" t="s">
        <v>16250</v>
      </c>
      <c r="B16081" s="115" t="str">
        <f t="shared" si="251"/>
        <v>ACOPLAMENTO EM PAINEL,PARA ELETROCALHA PERFURADA OU LISA,100X50MM.FORNECIMENTO E COLOCACAO</v>
      </c>
      <c r="C16081" s="115" t="s">
        <v>48245</v>
      </c>
      <c r="D16081" s="115" t="s">
        <v>48083</v>
      </c>
      <c r="I16081" s="115" t="s">
        <v>6</v>
      </c>
      <c r="J16081" s="115">
        <v>10.07</v>
      </c>
    </row>
    <row r="16082" spans="1:10" hidden="1">
      <c r="A16082" s="115" t="s">
        <v>16251</v>
      </c>
      <c r="B16082" s="115" t="str">
        <f t="shared" si="251"/>
        <v>ACOPLAMENTO EM PAINEL,PARA ELETROCALHA PERFURADA OU LISA,150X50MM.FORNECIMENTO E COLOCACAO</v>
      </c>
      <c r="C16082" s="115" t="s">
        <v>48246</v>
      </c>
      <c r="D16082" s="115" t="s">
        <v>48083</v>
      </c>
      <c r="I16082" s="115" t="s">
        <v>6</v>
      </c>
      <c r="J16082" s="115">
        <v>11.71</v>
      </c>
    </row>
    <row r="16083" spans="1:10" hidden="1">
      <c r="A16083" s="115" t="s">
        <v>16252</v>
      </c>
      <c r="B16083" s="115" t="str">
        <f t="shared" si="251"/>
        <v>ACOPLAMENTO EM PAINEL,PARA ELETROCALHA PERFURADA OU LISA,150X50MM.FORNECIMENTO E COLOCACAO</v>
      </c>
      <c r="C16083" s="115" t="s">
        <v>48246</v>
      </c>
      <c r="D16083" s="115" t="s">
        <v>48083</v>
      </c>
      <c r="I16083" s="115" t="s">
        <v>6</v>
      </c>
      <c r="J16083" s="115">
        <v>10.68</v>
      </c>
    </row>
    <row r="16084" spans="1:10" hidden="1">
      <c r="A16084" s="115" t="s">
        <v>16253</v>
      </c>
      <c r="B16084" s="115" t="str">
        <f t="shared" si="251"/>
        <v>ACOPLAMENTO EM PAINEL,PARA ELETROCALHA PERFURADA OU LISA,200X50MM.FORNECIMENTO E COLOCACAO</v>
      </c>
      <c r="C16084" s="115" t="s">
        <v>48247</v>
      </c>
      <c r="D16084" s="115" t="s">
        <v>48083</v>
      </c>
      <c r="I16084" s="115" t="s">
        <v>6</v>
      </c>
      <c r="J16084" s="115">
        <v>12.39</v>
      </c>
    </row>
    <row r="16085" spans="1:10" hidden="1">
      <c r="A16085" s="115" t="s">
        <v>16254</v>
      </c>
      <c r="B16085" s="115" t="str">
        <f t="shared" si="251"/>
        <v>ACOPLAMENTO EM PAINEL,PARA ELETROCALHA PERFURADA OU LISA,200X50MM.FORNECIMENTO E COLOCACAO</v>
      </c>
      <c r="C16085" s="115" t="s">
        <v>48247</v>
      </c>
      <c r="D16085" s="115" t="s">
        <v>48083</v>
      </c>
      <c r="I16085" s="115" t="s">
        <v>6</v>
      </c>
      <c r="J16085" s="115">
        <v>11.36</v>
      </c>
    </row>
    <row r="16086" spans="1:10" hidden="1">
      <c r="A16086" s="115" t="s">
        <v>16255</v>
      </c>
      <c r="B16086" s="115" t="str">
        <f t="shared" si="251"/>
        <v>ACOPLAMENTO EM PAINEL,PARA ELETROCALHA PERFURADA OU LISA,300X50MM.FORNECIMENTO E COLOCACAO</v>
      </c>
      <c r="C16086" s="115" t="s">
        <v>48248</v>
      </c>
      <c r="D16086" s="115" t="s">
        <v>48083</v>
      </c>
      <c r="I16086" s="115" t="s">
        <v>6</v>
      </c>
      <c r="J16086" s="115">
        <v>13.85</v>
      </c>
    </row>
    <row r="16087" spans="1:10" hidden="1">
      <c r="A16087" s="115" t="s">
        <v>16256</v>
      </c>
      <c r="B16087" s="115" t="str">
        <f t="shared" si="251"/>
        <v>ACOPLAMENTO EM PAINEL,PARA ELETROCALHA PERFURADA OU LISA,300X50MM.FORNECIMENTO E COLOCACAO</v>
      </c>
      <c r="C16087" s="115" t="s">
        <v>48248</v>
      </c>
      <c r="D16087" s="115" t="s">
        <v>48083</v>
      </c>
      <c r="I16087" s="115" t="s">
        <v>6</v>
      </c>
      <c r="J16087" s="115">
        <v>12.82</v>
      </c>
    </row>
    <row r="16088" spans="1:10" hidden="1">
      <c r="A16088" s="115" t="s">
        <v>16257</v>
      </c>
      <c r="B16088" s="115" t="str">
        <f t="shared" si="251"/>
        <v>ACOPLAMENTO EM PAINEL,PARA ELETROCALHA PERFURADA OU LISA,400X50MM.FORNECIMENTO E COLOCACAO</v>
      </c>
      <c r="C16088" s="115" t="s">
        <v>48249</v>
      </c>
      <c r="D16088" s="115" t="s">
        <v>48083</v>
      </c>
      <c r="I16088" s="115" t="s">
        <v>6</v>
      </c>
      <c r="J16088" s="115">
        <v>15.32</v>
      </c>
    </row>
    <row r="16089" spans="1:10" hidden="1">
      <c r="A16089" s="115" t="s">
        <v>16258</v>
      </c>
      <c r="B16089" s="115" t="str">
        <f t="shared" si="251"/>
        <v>ACOPLAMENTO EM PAINEL,PARA ELETROCALHA PERFURADA OU LISA,400X50MM.FORNECIMENTO E COLOCACAO</v>
      </c>
      <c r="C16089" s="115" t="s">
        <v>48249</v>
      </c>
      <c r="D16089" s="115" t="s">
        <v>48083</v>
      </c>
      <c r="I16089" s="115" t="s">
        <v>6</v>
      </c>
      <c r="J16089" s="115">
        <v>14.29</v>
      </c>
    </row>
    <row r="16090" spans="1:10" hidden="1">
      <c r="A16090" s="115" t="s">
        <v>16259</v>
      </c>
      <c r="B16090" s="115" t="str">
        <f t="shared" si="251"/>
        <v>ACOPLAMENTO EM PAINEL,PARA ELETROCALHA PERFURADA OU LISA,100X75MM.FORNECIMENTO E COLOCACAO</v>
      </c>
      <c r="C16090" s="115" t="s">
        <v>48245</v>
      </c>
      <c r="D16090" s="115" t="s">
        <v>48088</v>
      </c>
      <c r="I16090" s="115" t="s">
        <v>6</v>
      </c>
      <c r="J16090" s="115">
        <v>12.72</v>
      </c>
    </row>
    <row r="16091" spans="1:10" hidden="1">
      <c r="A16091" s="115" t="s">
        <v>16260</v>
      </c>
      <c r="B16091" s="115" t="str">
        <f t="shared" si="251"/>
        <v>ACOPLAMENTO EM PAINEL,PARA ELETROCALHA PERFURADA OU LISA,100X75MM.FORNECIMENTO E COLOCACAO</v>
      </c>
      <c r="C16091" s="115" t="s">
        <v>48245</v>
      </c>
      <c r="D16091" s="115" t="s">
        <v>48088</v>
      </c>
      <c r="I16091" s="115" t="s">
        <v>6</v>
      </c>
      <c r="J16091" s="115">
        <v>11.69</v>
      </c>
    </row>
    <row r="16092" spans="1:10" hidden="1">
      <c r="A16092" s="115" t="s">
        <v>16261</v>
      </c>
      <c r="B16092" s="115" t="str">
        <f t="shared" si="251"/>
        <v>ACOPLAMENTO EM PAINEL,PARA ELETROCALHA PERFURADA OU LISA,150X75MM.FORNECIMENTO E COLOCACAO</v>
      </c>
      <c r="C16092" s="115" t="s">
        <v>48246</v>
      </c>
      <c r="D16092" s="115" t="s">
        <v>48088</v>
      </c>
      <c r="I16092" s="115" t="s">
        <v>6</v>
      </c>
      <c r="J16092" s="115">
        <v>13.95</v>
      </c>
    </row>
    <row r="16093" spans="1:10" hidden="1">
      <c r="A16093" s="115" t="s">
        <v>16262</v>
      </c>
      <c r="B16093" s="115" t="str">
        <f t="shared" si="251"/>
        <v>ACOPLAMENTO EM PAINEL,PARA ELETROCALHA PERFURADA OU LISA,150X75MM.FORNECIMENTO E COLOCACAO</v>
      </c>
      <c r="C16093" s="115" t="s">
        <v>48246</v>
      </c>
      <c r="D16093" s="115" t="s">
        <v>48088</v>
      </c>
      <c r="I16093" s="115" t="s">
        <v>6</v>
      </c>
      <c r="J16093" s="115">
        <v>12.92</v>
      </c>
    </row>
    <row r="16094" spans="1:10" hidden="1">
      <c r="A16094" s="115" t="s">
        <v>16263</v>
      </c>
      <c r="B16094" s="115" t="str">
        <f t="shared" si="251"/>
        <v>ACOPLAMENTO EM PAINEL,PARA ELETROCALHA PERFURADA OU LISA,200X75MM.FORNECIMENTO E COLOCACAO</v>
      </c>
      <c r="C16094" s="115" t="s">
        <v>48247</v>
      </c>
      <c r="D16094" s="115" t="s">
        <v>48088</v>
      </c>
      <c r="I16094" s="115" t="s">
        <v>6</v>
      </c>
      <c r="J16094" s="115">
        <v>14.97</v>
      </c>
    </row>
    <row r="16095" spans="1:10" hidden="1">
      <c r="A16095" s="115" t="s">
        <v>16264</v>
      </c>
      <c r="B16095" s="115" t="str">
        <f t="shared" si="251"/>
        <v>ACOPLAMENTO EM PAINEL,PARA ELETROCALHA PERFURADA OU LISA,200X75MM.FORNECIMENTO E COLOCACAO</v>
      </c>
      <c r="C16095" s="115" t="s">
        <v>48247</v>
      </c>
      <c r="D16095" s="115" t="s">
        <v>48088</v>
      </c>
      <c r="I16095" s="115" t="s">
        <v>6</v>
      </c>
      <c r="J16095" s="115">
        <v>13.94</v>
      </c>
    </row>
    <row r="16096" spans="1:10" hidden="1">
      <c r="A16096" s="115" t="s">
        <v>16265</v>
      </c>
      <c r="B16096" s="115" t="str">
        <f t="shared" si="251"/>
        <v>ACOPLAMENTO EM PAINEL,PARA ELETROCALHA PERFURADA OU LISA,300X75MM.FORNECIMENTO E COLOCACAO</v>
      </c>
      <c r="C16096" s="115" t="s">
        <v>48248</v>
      </c>
      <c r="D16096" s="115" t="s">
        <v>48088</v>
      </c>
      <c r="I16096" s="115" t="s">
        <v>6</v>
      </c>
      <c r="J16096" s="115">
        <v>16.829999999999998</v>
      </c>
    </row>
    <row r="16097" spans="1:10" hidden="1">
      <c r="A16097" s="115" t="s">
        <v>16266</v>
      </c>
      <c r="B16097" s="115" t="str">
        <f t="shared" si="251"/>
        <v>ACOPLAMENTO EM PAINEL,PARA ELETROCALHA PERFURADA OU LISA,300X75MM.FORNECIMENTO E COLOCACAO</v>
      </c>
      <c r="C16097" s="115" t="s">
        <v>48248</v>
      </c>
      <c r="D16097" s="115" t="s">
        <v>48088</v>
      </c>
      <c r="I16097" s="115" t="s">
        <v>6</v>
      </c>
      <c r="J16097" s="115">
        <v>15.8</v>
      </c>
    </row>
    <row r="16098" spans="1:10" hidden="1">
      <c r="A16098" s="115" t="s">
        <v>16267</v>
      </c>
      <c r="B16098" s="115" t="str">
        <f t="shared" si="251"/>
        <v>ACOPLAMENTO EM PAINEL,PARA ELETROCALHA PERFURADA OU LISA,400X75MM.FORNECIMENTO E COLOCACAO</v>
      </c>
      <c r="C16098" s="115" t="s">
        <v>48249</v>
      </c>
      <c r="D16098" s="115" t="s">
        <v>48088</v>
      </c>
      <c r="I16098" s="115" t="s">
        <v>6</v>
      </c>
      <c r="J16098" s="115">
        <v>18.670000000000002</v>
      </c>
    </row>
    <row r="16099" spans="1:10" hidden="1">
      <c r="A16099" s="115" t="s">
        <v>16268</v>
      </c>
      <c r="B16099" s="115" t="str">
        <f t="shared" si="251"/>
        <v>ACOPLAMENTO EM PAINEL,PARA ELETROCALHA PERFURADA OU LISA,400X75MM.FORNECIMENTO E COLOCACAO</v>
      </c>
      <c r="C16099" s="115" t="s">
        <v>48249</v>
      </c>
      <c r="D16099" s="115" t="s">
        <v>48088</v>
      </c>
      <c r="I16099" s="115" t="s">
        <v>6</v>
      </c>
      <c r="J16099" s="115">
        <v>17.64</v>
      </c>
    </row>
    <row r="16100" spans="1:10" hidden="1">
      <c r="A16100" s="115" t="s">
        <v>16269</v>
      </c>
      <c r="B16100" s="115" t="str">
        <f t="shared" si="251"/>
        <v>ACOPLAMENTO EM PAINEL,PARA ELETROCALHA PERFURADA OU LISA,100X100MM.FORNECIMENTO E COLOCACAO</v>
      </c>
      <c r="C16100" s="115" t="s">
        <v>48245</v>
      </c>
      <c r="D16100" s="115" t="s">
        <v>48089</v>
      </c>
      <c r="I16100" s="115" t="s">
        <v>6</v>
      </c>
      <c r="J16100" s="115">
        <v>14.84</v>
      </c>
    </row>
    <row r="16101" spans="1:10" hidden="1">
      <c r="A16101" s="115" t="s">
        <v>16270</v>
      </c>
      <c r="B16101" s="115" t="str">
        <f t="shared" si="251"/>
        <v>ACOPLAMENTO EM PAINEL,PARA ELETROCALHA PERFURADA OU LISA,100X100MM.FORNECIMENTO E COLOCACAO</v>
      </c>
      <c r="C16101" s="115" t="s">
        <v>48245</v>
      </c>
      <c r="D16101" s="115" t="s">
        <v>48089</v>
      </c>
      <c r="I16101" s="115" t="s">
        <v>6</v>
      </c>
      <c r="J16101" s="115">
        <v>13.81</v>
      </c>
    </row>
    <row r="16102" spans="1:10" hidden="1">
      <c r="A16102" s="115" t="s">
        <v>16271</v>
      </c>
      <c r="B16102" s="115" t="str">
        <f t="shared" si="251"/>
        <v>ACOPLAMENTO EM PAINEL,PARA ELETROCALHA PERFURADA OU LISA,150X100MM.FORNECIMENTO E COLOCACAO</v>
      </c>
      <c r="C16102" s="115" t="s">
        <v>48246</v>
      </c>
      <c r="D16102" s="115" t="s">
        <v>48089</v>
      </c>
      <c r="I16102" s="115" t="s">
        <v>6</v>
      </c>
      <c r="J16102" s="115">
        <v>13.61</v>
      </c>
    </row>
    <row r="16103" spans="1:10" hidden="1">
      <c r="A16103" s="115" t="s">
        <v>16272</v>
      </c>
      <c r="B16103" s="115" t="str">
        <f t="shared" si="251"/>
        <v>ACOPLAMENTO EM PAINEL,PARA ELETROCALHA PERFURADA OU LISA,150X100MM.FORNECIMENTO E COLOCACAO</v>
      </c>
      <c r="C16103" s="115" t="s">
        <v>48246</v>
      </c>
      <c r="D16103" s="115" t="s">
        <v>48089</v>
      </c>
      <c r="I16103" s="115" t="s">
        <v>6</v>
      </c>
      <c r="J16103" s="115">
        <v>12.58</v>
      </c>
    </row>
    <row r="16104" spans="1:10" hidden="1">
      <c r="A16104" s="115" t="s">
        <v>16273</v>
      </c>
      <c r="B16104" s="115" t="str">
        <f t="shared" si="251"/>
        <v>ACOPLAMENTO EM PAINEL,PARA ELETROCALHA PERFURADA OU LISA,200X100MM.FORNECIMENTO E COLOCACAO</v>
      </c>
      <c r="C16104" s="115" t="s">
        <v>48247</v>
      </c>
      <c r="D16104" s="115" t="s">
        <v>48089</v>
      </c>
      <c r="I16104" s="115" t="s">
        <v>6</v>
      </c>
      <c r="J16104" s="115">
        <v>15.83</v>
      </c>
    </row>
    <row r="16105" spans="1:10" hidden="1">
      <c r="A16105" s="115" t="s">
        <v>16274</v>
      </c>
      <c r="B16105" s="115" t="str">
        <f t="shared" si="251"/>
        <v>ACOPLAMENTO EM PAINEL,PARA ELETROCALHA PERFURADA OU LISA,200X100MM.FORNECIMENTO E COLOCACAO</v>
      </c>
      <c r="C16105" s="115" t="s">
        <v>48247</v>
      </c>
      <c r="D16105" s="115" t="s">
        <v>48089</v>
      </c>
      <c r="I16105" s="115" t="s">
        <v>6</v>
      </c>
      <c r="J16105" s="115">
        <v>14.8</v>
      </c>
    </row>
    <row r="16106" spans="1:10" hidden="1">
      <c r="A16106" s="115" t="s">
        <v>16275</v>
      </c>
      <c r="B16106" s="115" t="str">
        <f t="shared" si="251"/>
        <v>ACOPLAMENTO EM PAINEL,PARA ELETROCALHA PERFURADA OU LISA,300X100MM.FORNECIMENTO E COLOCACAO</v>
      </c>
      <c r="C16106" s="115" t="s">
        <v>48248</v>
      </c>
      <c r="D16106" s="115" t="s">
        <v>48089</v>
      </c>
      <c r="I16106" s="115" t="s">
        <v>6</v>
      </c>
      <c r="J16106" s="115">
        <v>16.91</v>
      </c>
    </row>
    <row r="16107" spans="1:10" hidden="1">
      <c r="A16107" s="115" t="s">
        <v>16276</v>
      </c>
      <c r="B16107" s="115" t="str">
        <f t="shared" si="251"/>
        <v>ACOPLAMENTO EM PAINEL,PARA ELETROCALHA PERFURADA OU LISA,300X100MM.FORNECIMENTO E COLOCACAO</v>
      </c>
      <c r="C16107" s="115" t="s">
        <v>48248</v>
      </c>
      <c r="D16107" s="115" t="s">
        <v>48089</v>
      </c>
      <c r="I16107" s="115" t="s">
        <v>6</v>
      </c>
      <c r="J16107" s="115">
        <v>15.88</v>
      </c>
    </row>
    <row r="16108" spans="1:10" hidden="1">
      <c r="A16108" s="115" t="s">
        <v>16277</v>
      </c>
      <c r="B16108" s="115" t="str">
        <f t="shared" si="251"/>
        <v>ACOPLAMENTO EM PAINEL,PARA ELETROCALHA PERFURADA OU LISA,400X100MM.FORNECIMENTO E COLOCACAO</v>
      </c>
      <c r="C16108" s="115" t="s">
        <v>48249</v>
      </c>
      <c r="D16108" s="115" t="s">
        <v>48089</v>
      </c>
      <c r="I16108" s="115" t="s">
        <v>6</v>
      </c>
      <c r="J16108" s="115">
        <v>20</v>
      </c>
    </row>
    <row r="16109" spans="1:10" hidden="1">
      <c r="A16109" s="115" t="s">
        <v>16278</v>
      </c>
      <c r="B16109" s="115" t="str">
        <f t="shared" si="251"/>
        <v>ACOPLAMENTO EM PAINEL,PARA ELETROCALHA PERFURADA OU LISA,400X100MM.FORNECIMENTO E COLOCACAO</v>
      </c>
      <c r="C16109" s="115" t="s">
        <v>48249</v>
      </c>
      <c r="D16109" s="115" t="s">
        <v>48089</v>
      </c>
      <c r="I16109" s="115" t="s">
        <v>6</v>
      </c>
      <c r="J16109" s="115">
        <v>18.97</v>
      </c>
    </row>
    <row r="16110" spans="1:10" hidden="1">
      <c r="A16110" s="115" t="s">
        <v>16279</v>
      </c>
      <c r="B16110" s="115" t="str">
        <f t="shared" si="251"/>
        <v>GOTEJADOR PARA ELETROCALHA PERFURADA OU LISA,50X50MM.FORNECIMENTO E COLOCACAO</v>
      </c>
      <c r="C16110" s="115" t="s">
        <v>48250</v>
      </c>
      <c r="D16110" s="115" t="s">
        <v>35511</v>
      </c>
      <c r="I16110" s="115" t="s">
        <v>6</v>
      </c>
      <c r="J16110" s="115">
        <v>10.15</v>
      </c>
    </row>
    <row r="16111" spans="1:10" hidden="1">
      <c r="A16111" s="115" t="s">
        <v>16280</v>
      </c>
      <c r="B16111" s="115" t="str">
        <f t="shared" si="251"/>
        <v>GOTEJADOR PARA ELETROCALHA PERFURADA OU LISA,50X50MM.FORNECIMENTO E COLOCACAO</v>
      </c>
      <c r="C16111" s="115" t="s">
        <v>48250</v>
      </c>
      <c r="D16111" s="115" t="s">
        <v>35511</v>
      </c>
      <c r="I16111" s="115" t="s">
        <v>6</v>
      </c>
      <c r="J16111" s="115">
        <v>9.1199999999999992</v>
      </c>
    </row>
    <row r="16112" spans="1:10" hidden="1">
      <c r="A16112" s="115" t="s">
        <v>16281</v>
      </c>
      <c r="B16112" s="115" t="str">
        <f t="shared" si="251"/>
        <v>GOTEJADOR PARA ELETROCALHA PERFURADA OU LISA,100X50MM.FORNECIMENTO E COLOCACAO</v>
      </c>
      <c r="C16112" s="115" t="s">
        <v>48251</v>
      </c>
      <c r="D16112" s="115" t="s">
        <v>37184</v>
      </c>
      <c r="I16112" s="115" t="s">
        <v>6</v>
      </c>
      <c r="J16112" s="115">
        <v>9.94</v>
      </c>
    </row>
    <row r="16113" spans="1:10" hidden="1">
      <c r="A16113" s="115" t="s">
        <v>16282</v>
      </c>
      <c r="B16113" s="115" t="str">
        <f t="shared" si="251"/>
        <v>GOTEJADOR PARA ELETROCALHA PERFURADA OU LISA,100X50MM.FORNECIMENTO E COLOCACAO</v>
      </c>
      <c r="C16113" s="115" t="s">
        <v>48251</v>
      </c>
      <c r="D16113" s="115" t="s">
        <v>37184</v>
      </c>
      <c r="I16113" s="115" t="s">
        <v>6</v>
      </c>
      <c r="J16113" s="115">
        <v>8.92</v>
      </c>
    </row>
    <row r="16114" spans="1:10" hidden="1">
      <c r="A16114" s="115" t="s">
        <v>16283</v>
      </c>
      <c r="B16114" s="115" t="str">
        <f t="shared" si="251"/>
        <v>GOTEJADOR PARA ELETROCALHA PERFURADA OU LISA,150X50MM.FORNECIMENTO E COLOCACAO</v>
      </c>
      <c r="C16114" s="115" t="s">
        <v>48252</v>
      </c>
      <c r="D16114" s="115" t="s">
        <v>37184</v>
      </c>
      <c r="I16114" s="115" t="s">
        <v>6</v>
      </c>
      <c r="J16114" s="115">
        <v>12.53</v>
      </c>
    </row>
    <row r="16115" spans="1:10" hidden="1">
      <c r="A16115" s="115" t="s">
        <v>16284</v>
      </c>
      <c r="B16115" s="115" t="str">
        <f t="shared" si="251"/>
        <v>GOTEJADOR PARA ELETROCALHA PERFURADA OU LISA,150X50MM.FORNECIMENTO E COLOCACAO</v>
      </c>
      <c r="C16115" s="115" t="s">
        <v>48252</v>
      </c>
      <c r="D16115" s="115" t="s">
        <v>37184</v>
      </c>
      <c r="I16115" s="115" t="s">
        <v>6</v>
      </c>
      <c r="J16115" s="115">
        <v>11.5</v>
      </c>
    </row>
    <row r="16116" spans="1:10" hidden="1">
      <c r="A16116" s="115" t="s">
        <v>16285</v>
      </c>
      <c r="B16116" s="115" t="str">
        <f t="shared" si="251"/>
        <v>GOTEJADOR PARA ELETROCALHA PERFURADA OU LISA,200X50MM.FORNECIMENTO E COLOCACAO</v>
      </c>
      <c r="C16116" s="115" t="s">
        <v>48253</v>
      </c>
      <c r="D16116" s="115" t="s">
        <v>37184</v>
      </c>
      <c r="I16116" s="115" t="s">
        <v>6</v>
      </c>
      <c r="J16116" s="115">
        <v>13.61</v>
      </c>
    </row>
    <row r="16117" spans="1:10" hidden="1">
      <c r="A16117" s="115" t="s">
        <v>16286</v>
      </c>
      <c r="B16117" s="115" t="str">
        <f t="shared" si="251"/>
        <v>GOTEJADOR PARA ELETROCALHA PERFURADA OU LISA,200X50MM.FORNECIMENTO E COLOCACAO</v>
      </c>
      <c r="C16117" s="115" t="s">
        <v>48253</v>
      </c>
      <c r="D16117" s="115" t="s">
        <v>37184</v>
      </c>
      <c r="I16117" s="115" t="s">
        <v>6</v>
      </c>
      <c r="J16117" s="115">
        <v>12.59</v>
      </c>
    </row>
    <row r="16118" spans="1:10" hidden="1">
      <c r="A16118" s="115" t="s">
        <v>16287</v>
      </c>
      <c r="B16118" s="115" t="str">
        <f t="shared" si="251"/>
        <v>GOTEJADOR PARA ELETROCALHA PERFURADA OU LISA,300X50MM.FORNECIMENTO E COLOCACAO</v>
      </c>
      <c r="C16118" s="115" t="s">
        <v>48254</v>
      </c>
      <c r="D16118" s="115" t="s">
        <v>37184</v>
      </c>
      <c r="I16118" s="115" t="s">
        <v>6</v>
      </c>
      <c r="J16118" s="115">
        <v>17.55</v>
      </c>
    </row>
    <row r="16119" spans="1:10" hidden="1">
      <c r="A16119" s="115" t="s">
        <v>16288</v>
      </c>
      <c r="B16119" s="115" t="str">
        <f t="shared" si="251"/>
        <v>GOTEJADOR PARA ELETROCALHA PERFURADA OU LISA,300X50MM.FORNECIMENTO E COLOCACAO</v>
      </c>
      <c r="C16119" s="115" t="s">
        <v>48254</v>
      </c>
      <c r="D16119" s="115" t="s">
        <v>37184</v>
      </c>
      <c r="I16119" s="115" t="s">
        <v>6</v>
      </c>
      <c r="J16119" s="115">
        <v>16.52</v>
      </c>
    </row>
    <row r="16120" spans="1:10" hidden="1">
      <c r="A16120" s="115" t="s">
        <v>16289</v>
      </c>
      <c r="B16120" s="115" t="str">
        <f t="shared" si="251"/>
        <v>GOTEJADOR PARA ELETROCALHA PERFURADA OU LISA,400X50MM.FORNECIMENTO E COLOCACAO</v>
      </c>
      <c r="C16120" s="115" t="s">
        <v>48255</v>
      </c>
      <c r="D16120" s="115" t="s">
        <v>37184</v>
      </c>
      <c r="I16120" s="115" t="s">
        <v>6</v>
      </c>
      <c r="J16120" s="115">
        <v>20.329999999999998</v>
      </c>
    </row>
    <row r="16121" spans="1:10" hidden="1">
      <c r="A16121" s="115" t="s">
        <v>16290</v>
      </c>
      <c r="B16121" s="115" t="str">
        <f t="shared" si="251"/>
        <v>GOTEJADOR PARA ELETROCALHA PERFURADA OU LISA,400X50MM.FORNECIMENTO E COLOCACAO</v>
      </c>
      <c r="C16121" s="115" t="s">
        <v>48255</v>
      </c>
      <c r="D16121" s="115" t="s">
        <v>37184</v>
      </c>
      <c r="I16121" s="115" t="s">
        <v>6</v>
      </c>
      <c r="J16121" s="115">
        <v>19.3</v>
      </c>
    </row>
    <row r="16122" spans="1:10" hidden="1">
      <c r="A16122" s="115" t="s">
        <v>16291</v>
      </c>
      <c r="B16122" s="115" t="str">
        <f t="shared" si="251"/>
        <v>GOTEJADOR PARA ELETROCALHA PERFURADA OU LISA,100X75MM.FORNECIMENTO E COLOCACAO</v>
      </c>
      <c r="C16122" s="115" t="s">
        <v>48256</v>
      </c>
      <c r="D16122" s="115" t="s">
        <v>37184</v>
      </c>
      <c r="I16122" s="115" t="s">
        <v>6</v>
      </c>
      <c r="J16122" s="115">
        <v>11.87</v>
      </c>
    </row>
    <row r="16123" spans="1:10" hidden="1">
      <c r="A16123" s="115" t="s">
        <v>16292</v>
      </c>
      <c r="B16123" s="115" t="str">
        <f t="shared" si="251"/>
        <v>GOTEJADOR PARA ELETROCALHA PERFURADA OU LISA,100X75MM.FORNECIMENTO E COLOCACAO</v>
      </c>
      <c r="C16123" s="115" t="s">
        <v>48256</v>
      </c>
      <c r="D16123" s="115" t="s">
        <v>37184</v>
      </c>
      <c r="I16123" s="115" t="s">
        <v>6</v>
      </c>
      <c r="J16123" s="115">
        <v>10.84</v>
      </c>
    </row>
    <row r="16124" spans="1:10" hidden="1">
      <c r="A16124" s="115" t="s">
        <v>16293</v>
      </c>
      <c r="B16124" s="115" t="str">
        <f t="shared" si="251"/>
        <v>GOTEJADOR PARA ELETROCALHA PERFURADA OU LISA,150X75MM.FORNECIMENTO E COLOCACAO</v>
      </c>
      <c r="C16124" s="115" t="s">
        <v>48257</v>
      </c>
      <c r="D16124" s="115" t="s">
        <v>37184</v>
      </c>
      <c r="I16124" s="115" t="s">
        <v>6</v>
      </c>
      <c r="J16124" s="115">
        <v>13.11</v>
      </c>
    </row>
    <row r="16125" spans="1:10" hidden="1">
      <c r="A16125" s="115" t="s">
        <v>16294</v>
      </c>
      <c r="B16125" s="115" t="str">
        <f t="shared" si="251"/>
        <v>GOTEJADOR PARA ELETROCALHA PERFURADA OU LISA,150X75MM.FORNECIMENTO E COLOCACAO</v>
      </c>
      <c r="C16125" s="115" t="s">
        <v>48257</v>
      </c>
      <c r="D16125" s="115" t="s">
        <v>37184</v>
      </c>
      <c r="I16125" s="115" t="s">
        <v>6</v>
      </c>
      <c r="J16125" s="115">
        <v>12.09</v>
      </c>
    </row>
    <row r="16126" spans="1:10" hidden="1">
      <c r="A16126" s="115" t="s">
        <v>16295</v>
      </c>
      <c r="B16126" s="115" t="str">
        <f t="shared" si="251"/>
        <v>GOTEJADOR PARA ELETROCALHA PERFURADA OU LISA,200X75MM.FORNECIMENTO E COLOCACAO</v>
      </c>
      <c r="C16126" s="115" t="s">
        <v>48258</v>
      </c>
      <c r="D16126" s="115" t="s">
        <v>37184</v>
      </c>
      <c r="I16126" s="115" t="s">
        <v>6</v>
      </c>
      <c r="J16126" s="115">
        <v>15.53</v>
      </c>
    </row>
    <row r="16127" spans="1:10" hidden="1">
      <c r="A16127" s="115" t="s">
        <v>16296</v>
      </c>
      <c r="B16127" s="115" t="str">
        <f t="shared" si="251"/>
        <v>GOTEJADOR PARA ELETROCALHA PERFURADA OU LISA,200X75MM.FORNECIMENTO E COLOCACAO</v>
      </c>
      <c r="C16127" s="115" t="s">
        <v>48258</v>
      </c>
      <c r="D16127" s="115" t="s">
        <v>37184</v>
      </c>
      <c r="I16127" s="115" t="s">
        <v>6</v>
      </c>
      <c r="J16127" s="115">
        <v>14.51</v>
      </c>
    </row>
    <row r="16128" spans="1:10" hidden="1">
      <c r="A16128" s="115" t="s">
        <v>16297</v>
      </c>
      <c r="B16128" s="115" t="str">
        <f t="shared" si="251"/>
        <v>GOTEJADOR PARA ELETROCALHA PERFURADA OU LISA,300X75MM.FORNECIMENTO E COLOCACAO</v>
      </c>
      <c r="C16128" s="115" t="s">
        <v>48259</v>
      </c>
      <c r="D16128" s="115" t="s">
        <v>37184</v>
      </c>
      <c r="I16128" s="115" t="s">
        <v>6</v>
      </c>
      <c r="J16128" s="115">
        <v>18.37</v>
      </c>
    </row>
    <row r="16129" spans="1:10" hidden="1">
      <c r="A16129" s="115" t="s">
        <v>16298</v>
      </c>
      <c r="B16129" s="115" t="str">
        <f t="shared" si="251"/>
        <v>GOTEJADOR PARA ELETROCALHA PERFURADA OU LISA,300X75MM.FORNECIMENTO E COLOCACAO</v>
      </c>
      <c r="C16129" s="115" t="s">
        <v>48259</v>
      </c>
      <c r="D16129" s="115" t="s">
        <v>37184</v>
      </c>
      <c r="I16129" s="115" t="s">
        <v>6</v>
      </c>
      <c r="J16129" s="115">
        <v>17.34</v>
      </c>
    </row>
    <row r="16130" spans="1:10" hidden="1">
      <c r="A16130" s="115" t="s">
        <v>16299</v>
      </c>
      <c r="B16130" s="115" t="str">
        <f t="shared" si="251"/>
        <v>GOTEJADOR PARA ELETROCALHA PERFURADA OU LISA,400X75MM.FORNECIMENTO E COLOCACAO</v>
      </c>
      <c r="C16130" s="115" t="s">
        <v>48260</v>
      </c>
      <c r="D16130" s="115" t="s">
        <v>37184</v>
      </c>
      <c r="I16130" s="115" t="s">
        <v>6</v>
      </c>
      <c r="J16130" s="115">
        <v>21.16</v>
      </c>
    </row>
    <row r="16131" spans="1:10" hidden="1">
      <c r="A16131" s="115" t="s">
        <v>16300</v>
      </c>
      <c r="B16131" s="115" t="str">
        <f t="shared" si="251"/>
        <v>GOTEJADOR PARA ELETROCALHA PERFURADA OU LISA,400X75MM.FORNECIMENTO E COLOCACAO</v>
      </c>
      <c r="C16131" s="115" t="s">
        <v>48260</v>
      </c>
      <c r="D16131" s="115" t="s">
        <v>37184</v>
      </c>
      <c r="I16131" s="115" t="s">
        <v>6</v>
      </c>
      <c r="J16131" s="115">
        <v>20.14</v>
      </c>
    </row>
    <row r="16132" spans="1:10" hidden="1">
      <c r="A16132" s="115" t="s">
        <v>16301</v>
      </c>
      <c r="B16132" s="115" t="str">
        <f t="shared" si="251"/>
        <v>GOTEJADOR PARA ELETROCALHA PERFURADA OU LISA,100X100MM.FORNECIMENTO E COLOCACAO</v>
      </c>
      <c r="C16132" s="115" t="s">
        <v>48261</v>
      </c>
      <c r="D16132" s="115" t="s">
        <v>39360</v>
      </c>
      <c r="I16132" s="115" t="s">
        <v>6</v>
      </c>
      <c r="J16132" s="115">
        <v>12.29</v>
      </c>
    </row>
    <row r="16133" spans="1:10" hidden="1">
      <c r="A16133" s="115" t="s">
        <v>16302</v>
      </c>
      <c r="B16133" s="115" t="str">
        <f t="shared" ref="B16133:B16196" si="252">C16133&amp;D16133&amp;E16133&amp;F16133&amp;G16133&amp;H16133</f>
        <v>GOTEJADOR PARA ELETROCALHA PERFURADA OU LISA,100X100MM.FORNECIMENTO E COLOCACAO</v>
      </c>
      <c r="C16133" s="115" t="s">
        <v>48261</v>
      </c>
      <c r="D16133" s="115" t="s">
        <v>39360</v>
      </c>
      <c r="I16133" s="115" t="s">
        <v>6</v>
      </c>
      <c r="J16133" s="115">
        <v>11.26</v>
      </c>
    </row>
    <row r="16134" spans="1:10" hidden="1">
      <c r="A16134" s="115" t="s">
        <v>16303</v>
      </c>
      <c r="B16134" s="115" t="str">
        <f t="shared" si="252"/>
        <v>GOTEJADOR PARA ELETROCALHA PERFURADA OU LISA,150X100MM.FORNECIMENTO E COLOCACAO</v>
      </c>
      <c r="C16134" s="115" t="s">
        <v>48262</v>
      </c>
      <c r="D16134" s="115" t="s">
        <v>39360</v>
      </c>
      <c r="I16134" s="115" t="s">
        <v>6</v>
      </c>
      <c r="J16134" s="115">
        <v>14.75</v>
      </c>
    </row>
    <row r="16135" spans="1:10" hidden="1">
      <c r="A16135" s="115" t="s">
        <v>16304</v>
      </c>
      <c r="B16135" s="115" t="str">
        <f t="shared" si="252"/>
        <v>GOTEJADOR PARA ELETROCALHA PERFURADA OU LISA,150X100MM.FORNECIMENTO E COLOCACAO</v>
      </c>
      <c r="C16135" s="115" t="s">
        <v>48262</v>
      </c>
      <c r="D16135" s="115" t="s">
        <v>39360</v>
      </c>
      <c r="I16135" s="115" t="s">
        <v>6</v>
      </c>
      <c r="J16135" s="115">
        <v>13.72</v>
      </c>
    </row>
    <row r="16136" spans="1:10" hidden="1">
      <c r="A16136" s="115" t="s">
        <v>16305</v>
      </c>
      <c r="B16136" s="115" t="str">
        <f t="shared" si="252"/>
        <v>GOTEJADOR PARA ELETROCALHA PERFURADA OU LISA,200X100MM.FORNECIMENTO E COLOCACAO</v>
      </c>
      <c r="C16136" s="115" t="s">
        <v>48263</v>
      </c>
      <c r="D16136" s="115" t="s">
        <v>39360</v>
      </c>
      <c r="I16136" s="115" t="s">
        <v>6</v>
      </c>
      <c r="J16136" s="115">
        <v>14.42</v>
      </c>
    </row>
    <row r="16137" spans="1:10" hidden="1">
      <c r="A16137" s="115" t="s">
        <v>16306</v>
      </c>
      <c r="B16137" s="115" t="str">
        <f t="shared" si="252"/>
        <v>GOTEJADOR PARA ELETROCALHA PERFURADA OU LISA,200X100MM.FORNECIMENTO E COLOCACAO</v>
      </c>
      <c r="C16137" s="115" t="s">
        <v>48263</v>
      </c>
      <c r="D16137" s="115" t="s">
        <v>39360</v>
      </c>
      <c r="I16137" s="115" t="s">
        <v>6</v>
      </c>
      <c r="J16137" s="115">
        <v>13.39</v>
      </c>
    </row>
    <row r="16138" spans="1:10" hidden="1">
      <c r="A16138" s="115" t="s">
        <v>16307</v>
      </c>
      <c r="B16138" s="115" t="str">
        <f t="shared" si="252"/>
        <v>GOTEJADOR PARA ELETROCALHA PERFURADA OU LISA,300X100MM.FORNECIMENTO E COLOCACAO</v>
      </c>
      <c r="C16138" s="115" t="s">
        <v>48264</v>
      </c>
      <c r="D16138" s="115" t="s">
        <v>39360</v>
      </c>
      <c r="I16138" s="115" t="s">
        <v>6</v>
      </c>
      <c r="J16138" s="115">
        <v>16.71</v>
      </c>
    </row>
    <row r="16139" spans="1:10" hidden="1">
      <c r="A16139" s="115" t="s">
        <v>16308</v>
      </c>
      <c r="B16139" s="115" t="str">
        <f t="shared" si="252"/>
        <v>GOTEJADOR PARA ELETROCALHA PERFURADA OU LISA,300X100MM.FORNECIMENTO E COLOCACAO</v>
      </c>
      <c r="C16139" s="115" t="s">
        <v>48264</v>
      </c>
      <c r="D16139" s="115" t="s">
        <v>39360</v>
      </c>
      <c r="I16139" s="115" t="s">
        <v>6</v>
      </c>
      <c r="J16139" s="115">
        <v>15.68</v>
      </c>
    </row>
    <row r="16140" spans="1:10" hidden="1">
      <c r="A16140" s="115" t="s">
        <v>16309</v>
      </c>
      <c r="B16140" s="115" t="str">
        <f t="shared" si="252"/>
        <v>GOTEJADOR PARA ELETROCALHA PERFURADA OU LISA,400X100MM.FORNECIMENTO E COLOCACAO</v>
      </c>
      <c r="C16140" s="115" t="s">
        <v>48265</v>
      </c>
      <c r="D16140" s="115" t="s">
        <v>39360</v>
      </c>
      <c r="I16140" s="115" t="s">
        <v>6</v>
      </c>
      <c r="J16140" s="115">
        <v>21.83</v>
      </c>
    </row>
    <row r="16141" spans="1:10" hidden="1">
      <c r="A16141" s="115" t="s">
        <v>16310</v>
      </c>
      <c r="B16141" s="115" t="str">
        <f t="shared" si="252"/>
        <v>GOTEJADOR PARA ELETROCALHA PERFURADA OU LISA,400X100MM.FORNECIMENTO E COLOCACAO</v>
      </c>
      <c r="C16141" s="115" t="s">
        <v>48265</v>
      </c>
      <c r="D16141" s="115" t="s">
        <v>39360</v>
      </c>
      <c r="I16141" s="115" t="s">
        <v>6</v>
      </c>
      <c r="J16141" s="115">
        <v>20.8</v>
      </c>
    </row>
    <row r="16142" spans="1:10" hidden="1">
      <c r="A16142" s="115" t="s">
        <v>16311</v>
      </c>
      <c r="B16142" s="115" t="str">
        <f t="shared" si="252"/>
        <v>TOMADA DE PISO,SIMPLES,EM CORPO DE ALUMINIO FUNDIDO E TAMPAEM LATAO POLIDO,30A/380V.FORNECIMENTO E COLOCACAO</v>
      </c>
      <c r="C16142" s="115" t="s">
        <v>48266</v>
      </c>
      <c r="D16142" s="115" t="s">
        <v>48267</v>
      </c>
      <c r="I16142" s="115" t="s">
        <v>6</v>
      </c>
      <c r="J16142" s="115">
        <v>38.61</v>
      </c>
    </row>
    <row r="16143" spans="1:10" hidden="1">
      <c r="A16143" s="115" t="s">
        <v>16312</v>
      </c>
      <c r="B16143" s="115" t="str">
        <f t="shared" si="252"/>
        <v>TOMADA DE PISO,SIMPLES,EM CORPO DE ALUMINIO FUNDIDO E TAMPAEM LATAO POLIDO,30A/380V.FORNECIMENTO E COLOCACAO</v>
      </c>
      <c r="C16143" s="115" t="s">
        <v>48266</v>
      </c>
      <c r="D16143" s="115" t="s">
        <v>48267</v>
      </c>
      <c r="I16143" s="115" t="s">
        <v>6</v>
      </c>
      <c r="J16143" s="115">
        <v>37.11</v>
      </c>
    </row>
    <row r="16144" spans="1:10" hidden="1">
      <c r="A16144" s="115" t="s">
        <v>16313</v>
      </c>
      <c r="B16144" s="115" t="str">
        <f t="shared" si="252"/>
        <v>TOMADA DUPLA DE PISO,EM CORPO DE ALUMINIO FUNDIDO E TAMPA EM LATAO POLIDO,30A/380V.FORNECIMENTO E COLOCACAO</v>
      </c>
      <c r="C16144" s="115" t="s">
        <v>48268</v>
      </c>
      <c r="D16144" s="115" t="s">
        <v>48269</v>
      </c>
      <c r="I16144" s="115" t="s">
        <v>6</v>
      </c>
      <c r="J16144" s="115">
        <v>62.74</v>
      </c>
    </row>
    <row r="16145" spans="1:10" hidden="1">
      <c r="A16145" s="115" t="s">
        <v>16314</v>
      </c>
      <c r="B16145" s="115" t="str">
        <f t="shared" si="252"/>
        <v>TOMADA DUPLA DE PISO,EM CORPO DE ALUMINIO FUNDIDO E TAMPA EM LATAO POLIDO,30A/380V.FORNECIMENTO E COLOCACAO</v>
      </c>
      <c r="C16145" s="115" t="s">
        <v>48268</v>
      </c>
      <c r="D16145" s="115" t="s">
        <v>48269</v>
      </c>
      <c r="I16145" s="115" t="s">
        <v>6</v>
      </c>
      <c r="J16145" s="115">
        <v>61.1</v>
      </c>
    </row>
    <row r="16146" spans="1:10" hidden="1">
      <c r="A16146" s="115" t="s">
        <v>16315</v>
      </c>
      <c r="B16146" s="115" t="str">
        <f t="shared" si="252"/>
        <v>INTERRUPTOR DE EMBUTIR COM 1 TECLA SIMPLES FOSFORESCENTE E PLACA.FORNECIMENTO E COLOCACAO</v>
      </c>
      <c r="C16146" s="115" t="s">
        <v>48270</v>
      </c>
      <c r="D16146" s="115" t="s">
        <v>48271</v>
      </c>
      <c r="I16146" s="115" t="s">
        <v>6</v>
      </c>
      <c r="J16146" s="115">
        <v>7.94</v>
      </c>
    </row>
    <row r="16147" spans="1:10" hidden="1">
      <c r="A16147" s="115" t="s">
        <v>16316</v>
      </c>
      <c r="B16147" s="115" t="str">
        <f t="shared" si="252"/>
        <v>INTERRUPTOR DE EMBUTIR COM 1 TECLA SIMPLES FOSFORESCENTE E PLACA.FORNECIMENTO E COLOCACAO</v>
      </c>
      <c r="C16147" s="115" t="s">
        <v>48270</v>
      </c>
      <c r="D16147" s="115" t="s">
        <v>48271</v>
      </c>
      <c r="I16147" s="115" t="s">
        <v>6</v>
      </c>
      <c r="J16147" s="115">
        <v>7.34</v>
      </c>
    </row>
    <row r="16148" spans="1:10" hidden="1">
      <c r="A16148" s="115" t="s">
        <v>16317</v>
      </c>
      <c r="B16148" s="115" t="str">
        <f t="shared" si="252"/>
        <v>INTERRUPTOR DE EMBUTIR COM 2 TECLAS SIMPLES FOSFORESCENTES E PLACA.FORNECIMENTO E COLOCACAO</v>
      </c>
      <c r="C16148" s="115" t="s">
        <v>48272</v>
      </c>
      <c r="D16148" s="115" t="s">
        <v>48273</v>
      </c>
      <c r="I16148" s="115" t="s">
        <v>6</v>
      </c>
      <c r="J16148" s="115">
        <v>14.64</v>
      </c>
    </row>
    <row r="16149" spans="1:10" hidden="1">
      <c r="A16149" s="115" t="s">
        <v>16318</v>
      </c>
      <c r="B16149" s="115" t="str">
        <f t="shared" si="252"/>
        <v>INTERRUPTOR DE EMBUTIR COM 2 TECLAS SIMPLES FOSFORESCENTES E PLACA.FORNECIMENTO E COLOCACAO</v>
      </c>
      <c r="C16149" s="115" t="s">
        <v>48272</v>
      </c>
      <c r="D16149" s="115" t="s">
        <v>48273</v>
      </c>
      <c r="I16149" s="115" t="s">
        <v>6</v>
      </c>
      <c r="J16149" s="115">
        <v>13.89</v>
      </c>
    </row>
    <row r="16150" spans="1:10" hidden="1">
      <c r="A16150" s="115" t="s">
        <v>16319</v>
      </c>
      <c r="B16150" s="115" t="str">
        <f t="shared" si="252"/>
        <v>INTERRUPTOR DE EMBUTIR COM 3 TECLAS SIMPLES FOSFORESCENTES E PLACA.FORNECIMENTO E COLOCACAO</v>
      </c>
      <c r="C16150" s="115" t="s">
        <v>48274</v>
      </c>
      <c r="D16150" s="115" t="s">
        <v>48273</v>
      </c>
      <c r="I16150" s="115" t="s">
        <v>6</v>
      </c>
      <c r="J16150" s="115">
        <v>17.2</v>
      </c>
    </row>
    <row r="16151" spans="1:10" hidden="1">
      <c r="A16151" s="115" t="s">
        <v>16320</v>
      </c>
      <c r="B16151" s="115" t="str">
        <f t="shared" si="252"/>
        <v>INTERRUPTOR DE EMBUTIR COM 3 TECLAS SIMPLES FOSFORESCENTES E PLACA.FORNECIMENTO E COLOCACAO</v>
      </c>
      <c r="C16151" s="115" t="s">
        <v>48274</v>
      </c>
      <c r="D16151" s="115" t="s">
        <v>48273</v>
      </c>
      <c r="I16151" s="115" t="s">
        <v>6</v>
      </c>
      <c r="J16151" s="115">
        <v>16.3</v>
      </c>
    </row>
    <row r="16152" spans="1:10" hidden="1">
      <c r="A16152" s="115" t="s">
        <v>16321</v>
      </c>
      <c r="B16152" s="115" t="str">
        <f t="shared" si="252"/>
        <v>INTERRUPTOR THREE-WAY DE EMBUTIR COM TECLA FOSFORESCENTE,INCLUSIVE PLACA.FORNECIMENTO E COLOCACAO</v>
      </c>
      <c r="C16152" s="115" t="s">
        <v>48275</v>
      </c>
      <c r="D16152" s="115" t="s">
        <v>48276</v>
      </c>
      <c r="I16152" s="115" t="s">
        <v>6</v>
      </c>
      <c r="J16152" s="115">
        <v>15.24</v>
      </c>
    </row>
    <row r="16153" spans="1:10" hidden="1">
      <c r="A16153" s="115" t="s">
        <v>16322</v>
      </c>
      <c r="B16153" s="115" t="str">
        <f t="shared" si="252"/>
        <v>INTERRUPTOR THREE-WAY DE EMBUTIR COM TECLA FOSFORESCENTE,INCLUSIVE PLACA.FORNECIMENTO E COLOCACAO</v>
      </c>
      <c r="C16153" s="115" t="s">
        <v>48275</v>
      </c>
      <c r="D16153" s="115" t="s">
        <v>48276</v>
      </c>
      <c r="I16153" s="115" t="s">
        <v>6</v>
      </c>
      <c r="J16153" s="115">
        <v>14.34</v>
      </c>
    </row>
    <row r="16154" spans="1:10" hidden="1">
      <c r="A16154" s="115" t="s">
        <v>16323</v>
      </c>
      <c r="B16154" s="115" t="str">
        <f t="shared" si="252"/>
        <v>INTERRUPTOR COM 1 TECLA SIMPLES E TOMADA 2P+T,10A/250V,PADRAO BRASILEIRO,DE EMBUTIR,COM PLACA DE 4"X2".FORNECIMENTO E COLOCACAO</v>
      </c>
      <c r="C16154" s="115" t="s">
        <v>48277</v>
      </c>
      <c r="D16154" s="115" t="s">
        <v>48278</v>
      </c>
      <c r="E16154" s="115" t="s">
        <v>37216</v>
      </c>
      <c r="I16154" s="115" t="s">
        <v>6</v>
      </c>
      <c r="J16154" s="115">
        <v>17.78</v>
      </c>
    </row>
    <row r="16155" spans="1:10" hidden="1">
      <c r="A16155" s="115" t="s">
        <v>16324</v>
      </c>
      <c r="B16155" s="115" t="str">
        <f t="shared" si="252"/>
        <v>INTERRUPTOR COM 1 TECLA SIMPLES E TOMADA 2P+T,10A/250V,PADRAO BRASILEIRO,DE EMBUTIR,COM PLACA DE 4"X2".FORNECIMENTO E COLOCACAO</v>
      </c>
      <c r="C16155" s="115" t="s">
        <v>48277</v>
      </c>
      <c r="D16155" s="115" t="s">
        <v>48278</v>
      </c>
      <c r="E16155" s="115" t="s">
        <v>37216</v>
      </c>
      <c r="I16155" s="115" t="s">
        <v>6</v>
      </c>
      <c r="J16155" s="115">
        <v>16.59</v>
      </c>
    </row>
    <row r="16156" spans="1:10" hidden="1">
      <c r="A16156" s="115" t="s">
        <v>16325</v>
      </c>
      <c r="B16156" s="115" t="str">
        <f t="shared" si="252"/>
        <v>INTERRUPTOR COM 2 TECLAS SIMPLES E TOMADA 2P+T,10A/250V,PADRAO BRASILEIRO,DE EMBUTIR,COM PLACA DE 4"X2".FORNECIMENTO E COLOCACAO</v>
      </c>
      <c r="C16156" s="115" t="s">
        <v>48279</v>
      </c>
      <c r="D16156" s="115" t="s">
        <v>48280</v>
      </c>
      <c r="E16156" s="115" t="s">
        <v>39259</v>
      </c>
      <c r="I16156" s="115" t="s">
        <v>6</v>
      </c>
      <c r="J16156" s="115">
        <v>19.84</v>
      </c>
    </row>
    <row r="16157" spans="1:10" hidden="1">
      <c r="A16157" s="115" t="s">
        <v>16326</v>
      </c>
      <c r="B16157" s="115" t="str">
        <f t="shared" si="252"/>
        <v>INTERRUPTOR COM 2 TECLAS SIMPLES E TOMADA 2P+T,10A/250V,PADRAO BRASILEIRO,DE EMBUTIR,COM PLACA DE 4"X2".FORNECIMENTO E COLOCACAO</v>
      </c>
      <c r="C16157" s="115" t="s">
        <v>48279</v>
      </c>
      <c r="D16157" s="115" t="s">
        <v>48280</v>
      </c>
      <c r="E16157" s="115" t="s">
        <v>39259</v>
      </c>
      <c r="I16157" s="115" t="s">
        <v>6</v>
      </c>
      <c r="J16157" s="115">
        <v>18.649999999999999</v>
      </c>
    </row>
    <row r="16158" spans="1:10" hidden="1">
      <c r="A16158" s="115" t="s">
        <v>16327</v>
      </c>
      <c r="B16158" s="115" t="str">
        <f t="shared" si="252"/>
        <v>TOMADA ELETRICA 2P+T,10A/250V,PADRAO BRASILEIRO,DE EMBUTIR,COM PLACA 4"X2".FORNECIMENTO E COLOCACAO.</v>
      </c>
      <c r="C16158" s="115" t="s">
        <v>48281</v>
      </c>
      <c r="D16158" s="115" t="s">
        <v>48282</v>
      </c>
      <c r="I16158" s="115" t="s">
        <v>6</v>
      </c>
      <c r="J16158" s="115">
        <v>11.36</v>
      </c>
    </row>
    <row r="16159" spans="1:10" hidden="1">
      <c r="A16159" s="115" t="s">
        <v>16328</v>
      </c>
      <c r="B16159" s="115" t="str">
        <f t="shared" si="252"/>
        <v>TOMADA ELETRICA 2P+T,10A/250V,PADRAO BRASILEIRO,DE EMBUTIR,COM PLACA 4"X2".FORNECIMENTO E COLOCACAO.</v>
      </c>
      <c r="C16159" s="115" t="s">
        <v>48281</v>
      </c>
      <c r="D16159" s="115" t="s">
        <v>48282</v>
      </c>
      <c r="I16159" s="115" t="s">
        <v>6</v>
      </c>
      <c r="J16159" s="115">
        <v>10.76</v>
      </c>
    </row>
    <row r="16160" spans="1:10" hidden="1">
      <c r="A16160" s="115" t="s">
        <v>16329</v>
      </c>
      <c r="B16160" s="115" t="str">
        <f t="shared" si="252"/>
        <v>TOMADA ELETRICA 2P+T,20A/250V,PADRAO BRASILEIRO,DE EMBUTIR,COM PLACA 4"X2".FORNECIMENTO E COLOCACAO</v>
      </c>
      <c r="C16160" s="115" t="s">
        <v>48283</v>
      </c>
      <c r="D16160" s="115" t="s">
        <v>48284</v>
      </c>
      <c r="I16160" s="115" t="s">
        <v>6</v>
      </c>
      <c r="J16160" s="115">
        <v>12.33</v>
      </c>
    </row>
    <row r="16161" spans="1:10" hidden="1">
      <c r="A16161" s="115" t="s">
        <v>16330</v>
      </c>
      <c r="B16161" s="115" t="str">
        <f t="shared" si="252"/>
        <v>TOMADA ELETRICA 2P+T,20A/250V,PADRAO BRASILEIRO,DE EMBUTIR,COM PLACA 4"X2".FORNECIMENTO E COLOCACAO</v>
      </c>
      <c r="C16161" s="115" t="s">
        <v>48283</v>
      </c>
      <c r="D16161" s="115" t="s">
        <v>48284</v>
      </c>
      <c r="I16161" s="115" t="s">
        <v>6</v>
      </c>
      <c r="J16161" s="115">
        <v>11.73</v>
      </c>
    </row>
    <row r="16162" spans="1:10" hidden="1">
      <c r="A16162" s="115" t="s">
        <v>16331</v>
      </c>
      <c r="B16162" s="115" t="str">
        <f t="shared" si="252"/>
        <v>TOMADA ELETRICA 2P+T,10A/250V,PADRAO BRASILEIRO,DE SOBREPOR.FORNECIMENTO E COLOCACAO</v>
      </c>
      <c r="C16162" s="115" t="s">
        <v>48285</v>
      </c>
      <c r="D16162" s="115" t="s">
        <v>37143</v>
      </c>
      <c r="I16162" s="115" t="s">
        <v>6</v>
      </c>
      <c r="J16162" s="115">
        <v>8.25</v>
      </c>
    </row>
    <row r="16163" spans="1:10" hidden="1">
      <c r="A16163" s="115" t="s">
        <v>16332</v>
      </c>
      <c r="B16163" s="115" t="str">
        <f t="shared" si="252"/>
        <v>TOMADA ELETRICA 2P+T,10A/250V,PADRAO BRASILEIRO,DE SOBREPOR.FORNECIMENTO E COLOCACAO</v>
      </c>
      <c r="C16163" s="115" t="s">
        <v>48285</v>
      </c>
      <c r="D16163" s="115" t="s">
        <v>37143</v>
      </c>
      <c r="I16163" s="115" t="s">
        <v>6</v>
      </c>
      <c r="J16163" s="115">
        <v>7.65</v>
      </c>
    </row>
    <row r="16164" spans="1:10" hidden="1">
      <c r="A16164" s="115" t="s">
        <v>16333</v>
      </c>
      <c r="B16164" s="115" t="str">
        <f t="shared" si="252"/>
        <v>TOMADA ELETRICA 2P+T,20A/250V,PADRAO BRASILEIRO,DE SOBREPOR.FORNECIMENTO E COLOCACAO</v>
      </c>
      <c r="C16164" s="115" t="s">
        <v>48286</v>
      </c>
      <c r="D16164" s="115" t="s">
        <v>37143</v>
      </c>
      <c r="I16164" s="115" t="s">
        <v>6</v>
      </c>
      <c r="J16164" s="115">
        <v>10.1</v>
      </c>
    </row>
    <row r="16165" spans="1:10" hidden="1">
      <c r="A16165" s="115" t="s">
        <v>16334</v>
      </c>
      <c r="B16165" s="115" t="str">
        <f t="shared" si="252"/>
        <v>TOMADA ELETRICA 2P+T,20A/250V,PADRAO BRASILEIRO,DE SOBREPOR.FORNECIMENTO E COLOCACAO</v>
      </c>
      <c r="C16165" s="115" t="s">
        <v>48286</v>
      </c>
      <c r="D16165" s="115" t="s">
        <v>37143</v>
      </c>
      <c r="I16165" s="115" t="s">
        <v>6</v>
      </c>
      <c r="J16165" s="115">
        <v>9.5</v>
      </c>
    </row>
    <row r="16166" spans="1:10" hidden="1">
      <c r="A16166" s="115" t="s">
        <v>16335</v>
      </c>
      <c r="B16166" s="115" t="str">
        <f t="shared" si="252"/>
        <v>TOMADA DE BAQUELITE,DE SOBREPOR,REVESTIDA DE BORRACHA,TRIPOLAR 15A.FORNECIMENTO E COLOCACAO</v>
      </c>
      <c r="C16166" s="115" t="s">
        <v>48287</v>
      </c>
      <c r="D16166" s="115" t="s">
        <v>48288</v>
      </c>
      <c r="I16166" s="115" t="s">
        <v>6</v>
      </c>
      <c r="J16166" s="115">
        <v>30.96</v>
      </c>
    </row>
    <row r="16167" spans="1:10" hidden="1">
      <c r="A16167" s="115" t="s">
        <v>16336</v>
      </c>
      <c r="B16167" s="115" t="str">
        <f t="shared" si="252"/>
        <v>TOMADA DE BAQUELITE,DE SOBREPOR,REVESTIDA DE BORRACHA,TRIPOLAR 15A.FORNECIMENTO E COLOCACAO</v>
      </c>
      <c r="C16167" s="115" t="s">
        <v>48287</v>
      </c>
      <c r="D16167" s="115" t="s">
        <v>48288</v>
      </c>
      <c r="I16167" s="115" t="s">
        <v>6</v>
      </c>
      <c r="J16167" s="115">
        <v>27.97</v>
      </c>
    </row>
    <row r="16168" spans="1:10" hidden="1">
      <c r="A16168" s="115" t="s">
        <v>16337</v>
      </c>
      <c r="B16168" s="115" t="str">
        <f t="shared" si="252"/>
        <v>TOMADA ELETRICA 2P+T,20A/250V,PADRAO BRASILEIRO,DE EMBUTIR,COM PLACA 4"X2",INCLUSIVE CAIXA DE DISTRIBUICAO E 2 DISJUNTORES MONOFASICOS DE 10 A 30A.FORNECIMENTO E COLOCACAO</v>
      </c>
      <c r="C16168" s="115" t="s">
        <v>48283</v>
      </c>
      <c r="D16168" s="115" t="s">
        <v>48289</v>
      </c>
      <c r="E16168" s="115" t="s">
        <v>48290</v>
      </c>
      <c r="I16168" s="115" t="s">
        <v>6</v>
      </c>
      <c r="J16168" s="115">
        <v>83.15</v>
      </c>
    </row>
    <row r="16169" spans="1:10" hidden="1">
      <c r="A16169" s="115" t="s">
        <v>16338</v>
      </c>
      <c r="B16169" s="115" t="str">
        <f t="shared" si="252"/>
        <v>TOMADA ELETRICA 2P+T,20A/250V,PADRAO BRASILEIRO,DE EMBUTIR,COM PLACA 4"X2",INCLUSIVE CAIXA DE DISTRIBUICAO E 2 DISJUNTORES MONOFASICOS DE 10 A 30A.FORNECIMENTO E COLOCACAO</v>
      </c>
      <c r="C16169" s="115" t="s">
        <v>48283</v>
      </c>
      <c r="D16169" s="115" t="s">
        <v>48289</v>
      </c>
      <c r="E16169" s="115" t="s">
        <v>48290</v>
      </c>
      <c r="I16169" s="115" t="s">
        <v>6</v>
      </c>
      <c r="J16169" s="115">
        <v>78.010000000000005</v>
      </c>
    </row>
    <row r="16170" spans="1:10" hidden="1">
      <c r="A16170" s="115" t="s">
        <v>16339</v>
      </c>
      <c r="B16170" s="115" t="str">
        <f t="shared" si="252"/>
        <v>TOMADA 4 PINOS,DE SOBREPOR,COMPLETA,PARA TELEFONE.FORNECIMENTO E COLOCACAO</v>
      </c>
      <c r="C16170" s="115" t="s">
        <v>48291</v>
      </c>
      <c r="D16170" s="115" t="s">
        <v>36906</v>
      </c>
      <c r="I16170" s="115" t="s">
        <v>6</v>
      </c>
      <c r="J16170" s="115">
        <v>8.4600000000000009</v>
      </c>
    </row>
    <row r="16171" spans="1:10" hidden="1">
      <c r="A16171" s="115" t="s">
        <v>16340</v>
      </c>
      <c r="B16171" s="115" t="str">
        <f t="shared" si="252"/>
        <v>TOMADA 4 PINOS,DE SOBREPOR,COMPLETA,PARA TELEFONE.FORNECIMENTO E COLOCACAO</v>
      </c>
      <c r="C16171" s="115" t="s">
        <v>48291</v>
      </c>
      <c r="D16171" s="115" t="s">
        <v>36906</v>
      </c>
      <c r="I16171" s="115" t="s">
        <v>6</v>
      </c>
      <c r="J16171" s="115">
        <v>7.86</v>
      </c>
    </row>
    <row r="16172" spans="1:10" hidden="1">
      <c r="A16172" s="115" t="s">
        <v>16341</v>
      </c>
      <c r="B16172" s="115" t="str">
        <f t="shared" si="252"/>
        <v>TOMADA 4 PINOS,DE EMBUTIR,COMPLETA,PARA TELEFONE.FORNECIMENTO E COLOCACAO</v>
      </c>
      <c r="C16172" s="115" t="s">
        <v>48292</v>
      </c>
      <c r="D16172" s="115" t="s">
        <v>37124</v>
      </c>
      <c r="I16172" s="115" t="s">
        <v>6</v>
      </c>
      <c r="J16172" s="115">
        <v>8.07</v>
      </c>
    </row>
    <row r="16173" spans="1:10" hidden="1">
      <c r="A16173" s="115" t="s">
        <v>16342</v>
      </c>
      <c r="B16173" s="115" t="str">
        <f t="shared" si="252"/>
        <v>TOMADA 4 PINOS,DE EMBUTIR,COMPLETA,PARA TELEFONE.FORNECIMENTO E COLOCACAO</v>
      </c>
      <c r="C16173" s="115" t="s">
        <v>48292</v>
      </c>
      <c r="D16173" s="115" t="s">
        <v>37124</v>
      </c>
      <c r="I16173" s="115" t="s">
        <v>6</v>
      </c>
      <c r="J16173" s="115">
        <v>7.47</v>
      </c>
    </row>
    <row r="16174" spans="1:10" hidden="1">
      <c r="A16174" s="115" t="s">
        <v>16343</v>
      </c>
      <c r="B16174" s="115" t="str">
        <f t="shared" si="252"/>
        <v>ESPELHO PLASTICO 4"X2".FORNECIMENTO E COLOCACAO</v>
      </c>
      <c r="C16174" s="115" t="s">
        <v>16344</v>
      </c>
      <c r="I16174" s="115" t="s">
        <v>6</v>
      </c>
      <c r="J16174" s="115">
        <v>1.84</v>
      </c>
    </row>
    <row r="16175" spans="1:10" hidden="1">
      <c r="A16175" s="115" t="s">
        <v>16345</v>
      </c>
      <c r="B16175" s="115" t="str">
        <f t="shared" si="252"/>
        <v>ESPELHO PLASTICO 4"X2".FORNECIMENTO E COLOCACAO</v>
      </c>
      <c r="C16175" s="115" t="s">
        <v>16344</v>
      </c>
      <c r="I16175" s="115" t="s">
        <v>6</v>
      </c>
      <c r="J16175" s="115">
        <v>1.75</v>
      </c>
    </row>
    <row r="16176" spans="1:10" hidden="1">
      <c r="A16176" s="115" t="s">
        <v>16346</v>
      </c>
      <c r="B16176" s="115" t="str">
        <f t="shared" si="252"/>
        <v>TOMADA TIPO RJ11,DE SOBREPOR,COMPLETA,PARA TELEFONE.FORNECIMENTO E COLOCACAO</v>
      </c>
      <c r="C16176" s="115" t="s">
        <v>48293</v>
      </c>
      <c r="D16176" s="115" t="s">
        <v>36737</v>
      </c>
      <c r="I16176" s="115" t="s">
        <v>6</v>
      </c>
      <c r="J16176" s="115">
        <v>11.78</v>
      </c>
    </row>
    <row r="16177" spans="1:10" hidden="1">
      <c r="A16177" s="115" t="s">
        <v>16347</v>
      </c>
      <c r="B16177" s="115" t="str">
        <f t="shared" si="252"/>
        <v>TOMADA TIPO RJ11,DE SOBREPOR,COMPLETA,PARA TELEFONE.FORNECIMENTO E COLOCACAO</v>
      </c>
      <c r="C16177" s="115" t="s">
        <v>48293</v>
      </c>
      <c r="D16177" s="115" t="s">
        <v>36737</v>
      </c>
      <c r="I16177" s="115" t="s">
        <v>6</v>
      </c>
      <c r="J16177" s="115">
        <v>11.18</v>
      </c>
    </row>
    <row r="16178" spans="1:10" hidden="1">
      <c r="A16178" s="115" t="s">
        <v>16348</v>
      </c>
      <c r="B16178" s="115" t="str">
        <f t="shared" si="252"/>
        <v>TOMADA TIPO RJ11,DE EMBUTIR,COMPLETA,PARA TELEFONE.FORNECIMENTO E COLOCACAO</v>
      </c>
      <c r="C16178" s="115" t="s">
        <v>48294</v>
      </c>
      <c r="D16178" s="115" t="s">
        <v>44898</v>
      </c>
      <c r="I16178" s="115" t="s">
        <v>6</v>
      </c>
      <c r="J16178" s="115">
        <v>14.47</v>
      </c>
    </row>
    <row r="16179" spans="1:10" hidden="1">
      <c r="A16179" s="115" t="s">
        <v>16349</v>
      </c>
      <c r="B16179" s="115" t="str">
        <f t="shared" si="252"/>
        <v>TOMADA TIPO RJ11,DE EMBUTIR,COMPLETA,PARA TELEFONE.FORNECIMENTO E COLOCACAO</v>
      </c>
      <c r="C16179" s="115" t="s">
        <v>48294</v>
      </c>
      <c r="D16179" s="115" t="s">
        <v>44898</v>
      </c>
      <c r="I16179" s="115" t="s">
        <v>6</v>
      </c>
      <c r="J16179" s="115">
        <v>13.87</v>
      </c>
    </row>
    <row r="16180" spans="1:10" hidden="1">
      <c r="A16180" s="115" t="s">
        <v>16350</v>
      </c>
      <c r="B16180" s="115" t="str">
        <f t="shared" si="252"/>
        <v>TOMADA TIPO RJ45,DE SOBREPOR,COMPLETA,PARA LOGICA.FORNECIMENTO E COLOCACAO</v>
      </c>
      <c r="C16180" s="115" t="s">
        <v>48295</v>
      </c>
      <c r="D16180" s="115" t="s">
        <v>36906</v>
      </c>
      <c r="I16180" s="115" t="s">
        <v>6</v>
      </c>
      <c r="J16180" s="115">
        <v>23.26</v>
      </c>
    </row>
    <row r="16181" spans="1:10" hidden="1">
      <c r="A16181" s="115" t="s">
        <v>16351</v>
      </c>
      <c r="B16181" s="115" t="str">
        <f t="shared" si="252"/>
        <v>TOMADA TIPO RJ45,DE SOBREPOR,COMPLETA,PARA LOGICA.FORNECIMENTO E COLOCACAO</v>
      </c>
      <c r="C16181" s="115" t="s">
        <v>48295</v>
      </c>
      <c r="D16181" s="115" t="s">
        <v>36906</v>
      </c>
      <c r="I16181" s="115" t="s">
        <v>6</v>
      </c>
      <c r="J16181" s="115">
        <v>22.66</v>
      </c>
    </row>
    <row r="16182" spans="1:10" hidden="1">
      <c r="A16182" s="115" t="s">
        <v>16352</v>
      </c>
      <c r="B16182" s="115" t="str">
        <f t="shared" si="252"/>
        <v>TOMADA TIPO RJ45,DE EMBUTIR,COMPLETA,PARA LOGICA.FORNECIMENTO E COLOCACAO</v>
      </c>
      <c r="C16182" s="115" t="s">
        <v>48296</v>
      </c>
      <c r="D16182" s="115" t="s">
        <v>37124</v>
      </c>
      <c r="I16182" s="115" t="s">
        <v>6</v>
      </c>
      <c r="J16182" s="115">
        <v>24.96</v>
      </c>
    </row>
    <row r="16183" spans="1:10" hidden="1">
      <c r="A16183" s="115" t="s">
        <v>16353</v>
      </c>
      <c r="B16183" s="115" t="str">
        <f t="shared" si="252"/>
        <v>TOMADA TIPO RJ45,DE EMBUTIR,COMPLETA,PARA LOGICA.FORNECIMENTO E COLOCACAO</v>
      </c>
      <c r="C16183" s="115" t="s">
        <v>48296</v>
      </c>
      <c r="D16183" s="115" t="s">
        <v>37124</v>
      </c>
      <c r="I16183" s="115" t="s">
        <v>6</v>
      </c>
      <c r="J16183" s="115">
        <v>24.36</v>
      </c>
    </row>
    <row r="16184" spans="1:10" hidden="1">
      <c r="A16184" s="115" t="s">
        <v>16354</v>
      </c>
      <c r="B16184" s="115" t="str">
        <f t="shared" si="252"/>
        <v>TOMADA COAXIAL,DE SOBREPOR,COMPLETA,PARA ANTENA DE TV.FORNECIMENTO E COLOCACAO</v>
      </c>
      <c r="C16184" s="115" t="s">
        <v>48297</v>
      </c>
      <c r="D16184" s="115" t="s">
        <v>37184</v>
      </c>
      <c r="I16184" s="115" t="s">
        <v>6</v>
      </c>
      <c r="J16184" s="115">
        <v>15.86</v>
      </c>
    </row>
    <row r="16185" spans="1:10" hidden="1">
      <c r="A16185" s="115" t="s">
        <v>16355</v>
      </c>
      <c r="B16185" s="115" t="str">
        <f t="shared" si="252"/>
        <v>TOMADA COAXIAL,DE SOBREPOR,COMPLETA,PARA ANTENA DE TV.FORNECIMENTO E COLOCACAO</v>
      </c>
      <c r="C16185" s="115" t="s">
        <v>48297</v>
      </c>
      <c r="D16185" s="115" t="s">
        <v>37184</v>
      </c>
      <c r="I16185" s="115" t="s">
        <v>6</v>
      </c>
      <c r="J16185" s="115">
        <v>15.26</v>
      </c>
    </row>
    <row r="16186" spans="1:10" hidden="1">
      <c r="A16186" s="115" t="s">
        <v>16356</v>
      </c>
      <c r="B16186" s="115" t="str">
        <f t="shared" si="252"/>
        <v>TOMADA COAXIAL,DE EMBUTIR,COMPLETA,PARA ANTENA DE TV.FORNECIMENTO E COLOCACAO</v>
      </c>
      <c r="C16186" s="115" t="s">
        <v>48298</v>
      </c>
      <c r="D16186" s="115" t="s">
        <v>35511</v>
      </c>
      <c r="I16186" s="115" t="s">
        <v>6</v>
      </c>
      <c r="J16186" s="115">
        <v>14.37</v>
      </c>
    </row>
    <row r="16187" spans="1:10" hidden="1">
      <c r="A16187" s="115" t="s">
        <v>16357</v>
      </c>
      <c r="B16187" s="115" t="str">
        <f t="shared" si="252"/>
        <v>TOMADA COAXIAL,DE EMBUTIR,COMPLETA,PARA ANTENA DE TV.FORNECIMENTO E COLOCACAO</v>
      </c>
      <c r="C16187" s="115" t="s">
        <v>48298</v>
      </c>
      <c r="D16187" s="115" t="s">
        <v>35511</v>
      </c>
      <c r="I16187" s="115" t="s">
        <v>6</v>
      </c>
      <c r="J16187" s="115">
        <v>13.77</v>
      </c>
    </row>
    <row r="16188" spans="1:10" hidden="1">
      <c r="A16188" s="115" t="s">
        <v>16358</v>
      </c>
      <c r="B16188" s="115" t="str">
        <f t="shared" si="252"/>
        <v>RECEPTACULO DE LOUCA PARA PENDENTE.FORNECIMENTO E COLOCACAO</v>
      </c>
      <c r="C16188" s="115" t="s">
        <v>16359</v>
      </c>
      <c r="I16188" s="115" t="s">
        <v>6</v>
      </c>
      <c r="J16188" s="115">
        <v>5.0199999999999996</v>
      </c>
    </row>
    <row r="16189" spans="1:10" hidden="1">
      <c r="A16189" s="115" t="s">
        <v>16360</v>
      </c>
      <c r="B16189" s="115" t="str">
        <f t="shared" si="252"/>
        <v>RECEPTACULO DE LOUCA PARA PENDENTE.FORNECIMENTO E COLOCACAO</v>
      </c>
      <c r="C16189" s="115" t="s">
        <v>16359</v>
      </c>
      <c r="I16189" s="115" t="s">
        <v>6</v>
      </c>
      <c r="J16189" s="115">
        <v>4.57</v>
      </c>
    </row>
    <row r="16190" spans="1:10" hidden="1">
      <c r="A16190" s="115" t="s">
        <v>16361</v>
      </c>
      <c r="B16190" s="115" t="str">
        <f t="shared" si="252"/>
        <v>LAMPADA INCANDESCENTE HALOGENA,DE 50W-12V.FORNECIMENTO E COLOCACAO</v>
      </c>
      <c r="C16190" s="115" t="s">
        <v>48299</v>
      </c>
      <c r="D16190" s="115" t="s">
        <v>37192</v>
      </c>
      <c r="I16190" s="115" t="s">
        <v>6</v>
      </c>
      <c r="J16190" s="115">
        <v>7.13</v>
      </c>
    </row>
    <row r="16191" spans="1:10" hidden="1">
      <c r="A16191" s="115" t="s">
        <v>16362</v>
      </c>
      <c r="B16191" s="115" t="str">
        <f t="shared" si="252"/>
        <v>LAMPADA INCANDESCENTE HALOGENA,DE 50W-12V.FORNECIMENTO E COLOCACAO</v>
      </c>
      <c r="C16191" s="115" t="s">
        <v>48299</v>
      </c>
      <c r="D16191" s="115" t="s">
        <v>37192</v>
      </c>
      <c r="I16191" s="115" t="s">
        <v>6</v>
      </c>
      <c r="J16191" s="115">
        <v>6.98</v>
      </c>
    </row>
    <row r="16192" spans="1:10" hidden="1">
      <c r="A16192" s="115" t="s">
        <v>16363</v>
      </c>
      <c r="B16192" s="115" t="str">
        <f t="shared" si="252"/>
        <v>LAMPADA INCANDESCENTE HALOGENA,DE 20W-12V.FORNECIMENTO E COLOCACAO</v>
      </c>
      <c r="C16192" s="115" t="s">
        <v>48300</v>
      </c>
      <c r="D16192" s="115" t="s">
        <v>37192</v>
      </c>
      <c r="I16192" s="115" t="s">
        <v>6</v>
      </c>
      <c r="J16192" s="115">
        <v>3.14</v>
      </c>
    </row>
    <row r="16193" spans="1:10" hidden="1">
      <c r="A16193" s="115" t="s">
        <v>16364</v>
      </c>
      <c r="B16193" s="115" t="str">
        <f t="shared" si="252"/>
        <v>LAMPADA INCANDESCENTE HALOGENA,DE 20W-12V.FORNECIMENTO E COLOCACAO</v>
      </c>
      <c r="C16193" s="115" t="s">
        <v>48300</v>
      </c>
      <c r="D16193" s="115" t="s">
        <v>37192</v>
      </c>
      <c r="I16193" s="115" t="s">
        <v>6</v>
      </c>
      <c r="J16193" s="115">
        <v>2.99</v>
      </c>
    </row>
    <row r="16194" spans="1:10" hidden="1">
      <c r="A16194" s="115" t="s">
        <v>16365</v>
      </c>
      <c r="B16194" s="115" t="str">
        <f t="shared" si="252"/>
        <v>LAMPADA FLUORESCENTE TUBULAR,DE 40W.FORNECIMENTO E COLOCACAO</v>
      </c>
      <c r="C16194" s="115" t="s">
        <v>16366</v>
      </c>
      <c r="I16194" s="115" t="s">
        <v>6</v>
      </c>
      <c r="J16194" s="115">
        <v>8.4</v>
      </c>
    </row>
    <row r="16195" spans="1:10" hidden="1">
      <c r="A16195" s="115" t="s">
        <v>16367</v>
      </c>
      <c r="B16195" s="115" t="str">
        <f t="shared" si="252"/>
        <v>LAMPADA FLUORESCENTE TUBULAR,DE 40W.FORNECIMENTO E COLOCACAO</v>
      </c>
      <c r="C16195" s="115" t="s">
        <v>16366</v>
      </c>
      <c r="I16195" s="115" t="s">
        <v>6</v>
      </c>
      <c r="J16195" s="115">
        <v>8.1</v>
      </c>
    </row>
    <row r="16196" spans="1:10" hidden="1">
      <c r="A16196" s="115" t="s">
        <v>16368</v>
      </c>
      <c r="B16196" s="115" t="str">
        <f t="shared" si="252"/>
        <v>LAMPADA FLUORESCENTE TUBULAR,DE 32W.FORNECIMENTO E COLOCACAO</v>
      </c>
      <c r="C16196" s="115" t="s">
        <v>16369</v>
      </c>
      <c r="I16196" s="115" t="s">
        <v>6</v>
      </c>
      <c r="J16196" s="115">
        <v>11.86</v>
      </c>
    </row>
    <row r="16197" spans="1:10" hidden="1">
      <c r="A16197" s="115" t="s">
        <v>16370</v>
      </c>
      <c r="B16197" s="115" t="str">
        <f t="shared" ref="B16197:B16260" si="253">C16197&amp;D16197&amp;E16197&amp;F16197&amp;G16197&amp;H16197</f>
        <v>LAMPADA FLUORESCENTE TUBULAR,DE 32W.FORNECIMENTO E COLOCACAO</v>
      </c>
      <c r="C16197" s="115" t="s">
        <v>16369</v>
      </c>
      <c r="I16197" s="115" t="s">
        <v>6</v>
      </c>
      <c r="J16197" s="115">
        <v>11.56</v>
      </c>
    </row>
    <row r="16198" spans="1:10" hidden="1">
      <c r="A16198" s="115" t="s">
        <v>16371</v>
      </c>
      <c r="B16198" s="115" t="str">
        <f t="shared" si="253"/>
        <v>LAMPADA FLUORESCENTE TUBULAR,DE 20W.FORNECIMENTO E COLOCACAO</v>
      </c>
      <c r="C16198" s="115" t="s">
        <v>16372</v>
      </c>
      <c r="I16198" s="115" t="s">
        <v>6</v>
      </c>
      <c r="J16198" s="115">
        <v>8.3800000000000008</v>
      </c>
    </row>
    <row r="16199" spans="1:10" hidden="1">
      <c r="A16199" s="115" t="s">
        <v>16373</v>
      </c>
      <c r="B16199" s="115" t="str">
        <f t="shared" si="253"/>
        <v>LAMPADA FLUORESCENTE TUBULAR,DE 20W.FORNECIMENTO E COLOCACAO</v>
      </c>
      <c r="C16199" s="115" t="s">
        <v>16372</v>
      </c>
      <c r="I16199" s="115" t="s">
        <v>6</v>
      </c>
      <c r="J16199" s="115">
        <v>8.08</v>
      </c>
    </row>
    <row r="16200" spans="1:10" hidden="1">
      <c r="A16200" s="115" t="s">
        <v>16374</v>
      </c>
      <c r="B16200" s="115" t="str">
        <f t="shared" si="253"/>
        <v>LAMPADA FLUORESCENTE TUBULAR,DE 18W.FORNECIMENTO E COLOCACAO</v>
      </c>
      <c r="C16200" s="115" t="s">
        <v>16375</v>
      </c>
      <c r="I16200" s="115" t="s">
        <v>6</v>
      </c>
      <c r="J16200" s="115">
        <v>16.64</v>
      </c>
    </row>
    <row r="16201" spans="1:10" hidden="1">
      <c r="A16201" s="115" t="s">
        <v>16376</v>
      </c>
      <c r="B16201" s="115" t="str">
        <f t="shared" si="253"/>
        <v>LAMPADA FLUORESCENTE TUBULAR,DE 18W.FORNECIMENTO E COLOCACAO</v>
      </c>
      <c r="C16201" s="115" t="s">
        <v>16375</v>
      </c>
      <c r="I16201" s="115" t="s">
        <v>6</v>
      </c>
      <c r="J16201" s="115">
        <v>16.34</v>
      </c>
    </row>
    <row r="16202" spans="1:10" hidden="1">
      <c r="A16202" s="115" t="s">
        <v>16377</v>
      </c>
      <c r="B16202" s="115" t="str">
        <f t="shared" si="253"/>
        <v>LAMPADA FLUORESCENTE TUBULAR,DE 16W.FORNECIMENTO E COLOCACAO</v>
      </c>
      <c r="C16202" s="115" t="s">
        <v>16378</v>
      </c>
      <c r="I16202" s="115" t="s">
        <v>6</v>
      </c>
      <c r="J16202" s="115">
        <v>9.69</v>
      </c>
    </row>
    <row r="16203" spans="1:10" hidden="1">
      <c r="A16203" s="115" t="s">
        <v>16379</v>
      </c>
      <c r="B16203" s="115" t="str">
        <f t="shared" si="253"/>
        <v>LAMPADA FLUORESCENTE TUBULAR,DE 16W.FORNECIMENTO E COLOCACAO</v>
      </c>
      <c r="C16203" s="115" t="s">
        <v>16378</v>
      </c>
      <c r="I16203" s="115" t="s">
        <v>6</v>
      </c>
      <c r="J16203" s="115">
        <v>9.4</v>
      </c>
    </row>
    <row r="16204" spans="1:10" hidden="1">
      <c r="A16204" s="115" t="s">
        <v>16380</v>
      </c>
      <c r="B16204" s="115" t="str">
        <f t="shared" si="253"/>
        <v>LAMPADA FLUORESCENTE,HO,DE 80W.FORNECIMENTO E COLOCACAO</v>
      </c>
      <c r="C16204" s="115" t="s">
        <v>16381</v>
      </c>
      <c r="I16204" s="115" t="s">
        <v>6</v>
      </c>
      <c r="J16204" s="115">
        <v>35.69</v>
      </c>
    </row>
    <row r="16205" spans="1:10" hidden="1">
      <c r="A16205" s="115" t="s">
        <v>16382</v>
      </c>
      <c r="B16205" s="115" t="str">
        <f t="shared" si="253"/>
        <v>LAMPADA FLUORESCENTE,HO,DE 80W.FORNECIMENTO E COLOCACAO</v>
      </c>
      <c r="C16205" s="115" t="s">
        <v>16381</v>
      </c>
      <c r="I16205" s="115" t="s">
        <v>6</v>
      </c>
      <c r="J16205" s="115">
        <v>35.39</v>
      </c>
    </row>
    <row r="16206" spans="1:10" hidden="1">
      <c r="A16206" s="115" t="s">
        <v>16383</v>
      </c>
      <c r="B16206" s="115" t="str">
        <f t="shared" si="253"/>
        <v>LAMPADA FLUORESCENTE,HO,DE 110W.FORNECIMENTO E COLOCACAO</v>
      </c>
      <c r="C16206" s="115" t="s">
        <v>16384</v>
      </c>
      <c r="I16206" s="115" t="s">
        <v>6</v>
      </c>
      <c r="J16206" s="115">
        <v>19.38</v>
      </c>
    </row>
    <row r="16207" spans="1:10" hidden="1">
      <c r="A16207" s="115" t="s">
        <v>16385</v>
      </c>
      <c r="B16207" s="115" t="str">
        <f t="shared" si="253"/>
        <v>LAMPADA FLUORESCENTE,HO,DE 110W.FORNECIMENTO E COLOCACAO</v>
      </c>
      <c r="C16207" s="115" t="s">
        <v>16384</v>
      </c>
      <c r="I16207" s="115" t="s">
        <v>6</v>
      </c>
      <c r="J16207" s="115">
        <v>19.079999999999998</v>
      </c>
    </row>
    <row r="16208" spans="1:10" hidden="1">
      <c r="A16208" s="115" t="s">
        <v>16386</v>
      </c>
      <c r="B16208" s="115" t="str">
        <f t="shared" si="253"/>
        <v>LAMPADA FLUORESCENTE,TRIFOSFORO,DE 16W.FORNECIMENTO E COLOCACAO</v>
      </c>
      <c r="C16208" s="115" t="s">
        <v>48301</v>
      </c>
      <c r="D16208" s="115" t="s">
        <v>36834</v>
      </c>
      <c r="I16208" s="115" t="s">
        <v>6</v>
      </c>
      <c r="J16208" s="115">
        <v>22.33</v>
      </c>
    </row>
    <row r="16209" spans="1:10" hidden="1">
      <c r="A16209" s="115" t="s">
        <v>16387</v>
      </c>
      <c r="B16209" s="115" t="str">
        <f t="shared" si="253"/>
        <v>LAMPADA FLUORESCENTE,TRIFOSFORO,DE 16W.FORNECIMENTO E COLOCACAO</v>
      </c>
      <c r="C16209" s="115" t="s">
        <v>48301</v>
      </c>
      <c r="D16209" s="115" t="s">
        <v>36834</v>
      </c>
      <c r="I16209" s="115" t="s">
        <v>6</v>
      </c>
      <c r="J16209" s="115">
        <v>22.03</v>
      </c>
    </row>
    <row r="16210" spans="1:10" hidden="1">
      <c r="A16210" s="115" t="s">
        <v>16388</v>
      </c>
      <c r="B16210" s="115" t="str">
        <f t="shared" si="253"/>
        <v>LAMPADA FLUORESCENTE,TRIFOSFORO,DE 32W.FORNECIMENTO E COLOCACAO</v>
      </c>
      <c r="C16210" s="115" t="s">
        <v>48302</v>
      </c>
      <c r="D16210" s="115" t="s">
        <v>36834</v>
      </c>
      <c r="I16210" s="115" t="s">
        <v>6</v>
      </c>
      <c r="J16210" s="115">
        <v>22.22</v>
      </c>
    </row>
    <row r="16211" spans="1:10" hidden="1">
      <c r="A16211" s="115" t="s">
        <v>16389</v>
      </c>
      <c r="B16211" s="115" t="str">
        <f t="shared" si="253"/>
        <v>LAMPADA FLUORESCENTE,TRIFOSFORO,DE 32W.FORNECIMENTO E COLOCACAO</v>
      </c>
      <c r="C16211" s="115" t="s">
        <v>48302</v>
      </c>
      <c r="D16211" s="115" t="s">
        <v>36834</v>
      </c>
      <c r="I16211" s="115" t="s">
        <v>6</v>
      </c>
      <c r="J16211" s="115">
        <v>21.92</v>
      </c>
    </row>
    <row r="16212" spans="1:10" hidden="1">
      <c r="A16212" s="115" t="s">
        <v>48303</v>
      </c>
      <c r="B16212" s="115" t="str">
        <f t="shared" si="253"/>
        <v>LAMPADA FLUORESCENTE COMPACTA INTEGRADA,ELETRONICA,DE 25W.FORNECIMENTO E COLOCACAO</v>
      </c>
      <c r="C16212" s="115" t="s">
        <v>56495</v>
      </c>
      <c r="D16212" s="115" t="s">
        <v>36898</v>
      </c>
      <c r="I16212" s="115" t="s">
        <v>6</v>
      </c>
      <c r="J16212" s="115">
        <v>15.43</v>
      </c>
    </row>
    <row r="16213" spans="1:10" hidden="1">
      <c r="A16213" s="115" t="s">
        <v>48304</v>
      </c>
      <c r="B16213" s="115" t="str">
        <f t="shared" si="253"/>
        <v>LAMPADA FLUORESCENTE COMPACTA INTEGRADA,ELETRONICA,DE 25W.FORNECIMENTO E COLOCACAO</v>
      </c>
      <c r="C16213" s="115" t="s">
        <v>56495</v>
      </c>
      <c r="D16213" s="115" t="s">
        <v>36898</v>
      </c>
      <c r="I16213" s="115" t="s">
        <v>6</v>
      </c>
      <c r="J16213" s="115">
        <v>14.83</v>
      </c>
    </row>
    <row r="16214" spans="1:10" hidden="1">
      <c r="A16214" s="115" t="s">
        <v>16390</v>
      </c>
      <c r="B16214" s="115" t="str">
        <f t="shared" si="253"/>
        <v>LAMPADA FLUORESCENTE COMPACTA INTEGRADA,ELETRONICA,DE 18W.FORNECIMENTO E COLOCACAO</v>
      </c>
      <c r="C16214" s="115" t="s">
        <v>56496</v>
      </c>
      <c r="D16214" s="115" t="s">
        <v>36898</v>
      </c>
      <c r="I16214" s="115" t="s">
        <v>6</v>
      </c>
      <c r="J16214" s="115">
        <v>14.66</v>
      </c>
    </row>
    <row r="16215" spans="1:10" hidden="1">
      <c r="A16215" s="115" t="s">
        <v>16391</v>
      </c>
      <c r="B16215" s="115" t="str">
        <f t="shared" si="253"/>
        <v>LAMPADA FLUORESCENTE COMPACTA INTEGRADA,ELETRONICA,DE 18W.FORNECIMENTO E COLOCACAO</v>
      </c>
      <c r="C16215" s="115" t="s">
        <v>56496</v>
      </c>
      <c r="D16215" s="115" t="s">
        <v>36898</v>
      </c>
      <c r="I16215" s="115" t="s">
        <v>6</v>
      </c>
      <c r="J16215" s="115">
        <v>14.06</v>
      </c>
    </row>
    <row r="16216" spans="1:10" hidden="1">
      <c r="A16216" s="115" t="s">
        <v>16392</v>
      </c>
      <c r="B16216" s="115" t="str">
        <f t="shared" si="253"/>
        <v>LAMPADA VAPOR DE MERCURIO,DE 80W.FORNECIMENTO E COLOCACAO</v>
      </c>
      <c r="C16216" s="115" t="s">
        <v>16393</v>
      </c>
      <c r="I16216" s="115" t="s">
        <v>6</v>
      </c>
      <c r="J16216" s="115">
        <v>17.43</v>
      </c>
    </row>
    <row r="16217" spans="1:10" hidden="1">
      <c r="A16217" s="115" t="s">
        <v>16394</v>
      </c>
      <c r="B16217" s="115" t="str">
        <f t="shared" si="253"/>
        <v>LAMPADA VAPOR DE MERCURIO,DE 80W.FORNECIMENTO E COLOCACAO</v>
      </c>
      <c r="C16217" s="115" t="s">
        <v>16393</v>
      </c>
      <c r="I16217" s="115" t="s">
        <v>6</v>
      </c>
      <c r="J16217" s="115">
        <v>16.98</v>
      </c>
    </row>
    <row r="16218" spans="1:10" hidden="1">
      <c r="A16218" s="115" t="s">
        <v>16395</v>
      </c>
      <c r="B16218" s="115" t="str">
        <f t="shared" si="253"/>
        <v>LAMPADA VAPOR DE MERCURIO,DE 125W.FORNECIMENTO E COLOCACAO</v>
      </c>
      <c r="C16218" s="115" t="s">
        <v>16396</v>
      </c>
      <c r="I16218" s="115" t="s">
        <v>6</v>
      </c>
      <c r="J16218" s="115">
        <v>18.86</v>
      </c>
    </row>
    <row r="16219" spans="1:10" hidden="1">
      <c r="A16219" s="115" t="s">
        <v>16397</v>
      </c>
      <c r="B16219" s="115" t="str">
        <f t="shared" si="253"/>
        <v>LAMPADA VAPOR DE MERCURIO,DE 125W.FORNECIMENTO E COLOCACAO</v>
      </c>
      <c r="C16219" s="115" t="s">
        <v>16396</v>
      </c>
      <c r="I16219" s="115" t="s">
        <v>6</v>
      </c>
      <c r="J16219" s="115">
        <v>18.41</v>
      </c>
    </row>
    <row r="16220" spans="1:10" hidden="1">
      <c r="A16220" s="115" t="s">
        <v>16398</v>
      </c>
      <c r="B16220" s="115" t="str">
        <f t="shared" si="253"/>
        <v>LAMPADA DE VAPOR DE MERCURIO,DE 250W.FORNECIMENTO E COLOCACAO</v>
      </c>
      <c r="C16220" s="115" t="s">
        <v>48305</v>
      </c>
      <c r="D16220" s="115" t="s">
        <v>35455</v>
      </c>
      <c r="I16220" s="115" t="s">
        <v>6</v>
      </c>
      <c r="J16220" s="115">
        <v>35.92</v>
      </c>
    </row>
    <row r="16221" spans="1:10" hidden="1">
      <c r="A16221" s="115" t="s">
        <v>16399</v>
      </c>
      <c r="B16221" s="115" t="str">
        <f t="shared" si="253"/>
        <v>LAMPADA DE VAPOR DE MERCURIO,DE 250W.FORNECIMENTO E COLOCACAO</v>
      </c>
      <c r="C16221" s="115" t="s">
        <v>48305</v>
      </c>
      <c r="D16221" s="115" t="s">
        <v>35455</v>
      </c>
      <c r="I16221" s="115" t="s">
        <v>6</v>
      </c>
      <c r="J16221" s="115">
        <v>35.32</v>
      </c>
    </row>
    <row r="16222" spans="1:10" hidden="1">
      <c r="A16222" s="115" t="s">
        <v>16400</v>
      </c>
      <c r="B16222" s="115" t="str">
        <f t="shared" si="253"/>
        <v>LAMPADA DE VAPOR DE MERCURIO,DE 400W.FORNECIMENTO E COLOCACAO</v>
      </c>
      <c r="C16222" s="115" t="s">
        <v>48306</v>
      </c>
      <c r="D16222" s="115" t="s">
        <v>35455</v>
      </c>
      <c r="I16222" s="115" t="s">
        <v>6</v>
      </c>
      <c r="J16222" s="115">
        <v>56.24</v>
      </c>
    </row>
    <row r="16223" spans="1:10" hidden="1">
      <c r="A16223" s="115" t="s">
        <v>16401</v>
      </c>
      <c r="B16223" s="115" t="str">
        <f t="shared" si="253"/>
        <v>LAMPADA DE VAPOR DE MERCURIO,DE 400W.FORNECIMENTO E COLOCACAO</v>
      </c>
      <c r="C16223" s="115" t="s">
        <v>48306</v>
      </c>
      <c r="D16223" s="115" t="s">
        <v>35455</v>
      </c>
      <c r="I16223" s="115" t="s">
        <v>6</v>
      </c>
      <c r="J16223" s="115">
        <v>55.64</v>
      </c>
    </row>
    <row r="16224" spans="1:10" hidden="1">
      <c r="A16224" s="115" t="s">
        <v>16402</v>
      </c>
      <c r="B16224" s="115" t="str">
        <f t="shared" si="253"/>
        <v>LAMPADA MISTA,DE 160W.FORNECIMENTO E COLOCACAO</v>
      </c>
      <c r="C16224" s="115" t="s">
        <v>16403</v>
      </c>
      <c r="I16224" s="115" t="s">
        <v>6</v>
      </c>
      <c r="J16224" s="115">
        <v>19.61</v>
      </c>
    </row>
    <row r="16225" spans="1:10" hidden="1">
      <c r="A16225" s="115" t="s">
        <v>16404</v>
      </c>
      <c r="B16225" s="115" t="str">
        <f t="shared" si="253"/>
        <v>LAMPADA MISTA,DE 160W.FORNECIMENTO E COLOCACAO</v>
      </c>
      <c r="C16225" s="115" t="s">
        <v>16403</v>
      </c>
      <c r="I16225" s="115" t="s">
        <v>6</v>
      </c>
      <c r="J16225" s="115">
        <v>19.16</v>
      </c>
    </row>
    <row r="16226" spans="1:10" hidden="1">
      <c r="A16226" s="115" t="s">
        <v>16405</v>
      </c>
      <c r="B16226" s="115" t="str">
        <f t="shared" si="253"/>
        <v>LAMPADA MISTA,DE 250W.FORNECIMENTO E COLOCACAO</v>
      </c>
      <c r="C16226" s="115" t="s">
        <v>16406</v>
      </c>
      <c r="I16226" s="115" t="s">
        <v>6</v>
      </c>
      <c r="J16226" s="115">
        <v>34.49</v>
      </c>
    </row>
    <row r="16227" spans="1:10" hidden="1">
      <c r="A16227" s="115" t="s">
        <v>16407</v>
      </c>
      <c r="B16227" s="115" t="str">
        <f t="shared" si="253"/>
        <v>LAMPADA MISTA,DE 250W.FORNECIMENTO E COLOCACAO</v>
      </c>
      <c r="C16227" s="115" t="s">
        <v>16406</v>
      </c>
      <c r="I16227" s="115" t="s">
        <v>6</v>
      </c>
      <c r="J16227" s="115">
        <v>34.04</v>
      </c>
    </row>
    <row r="16228" spans="1:10" hidden="1">
      <c r="A16228" s="115" t="s">
        <v>16408</v>
      </c>
      <c r="B16228" s="115" t="str">
        <f t="shared" si="253"/>
        <v>LAMPADA MISTA,DE 500W.FORNECIMENTO E COLOCACAO</v>
      </c>
      <c r="C16228" s="115" t="s">
        <v>16409</v>
      </c>
      <c r="I16228" s="115" t="s">
        <v>6</v>
      </c>
      <c r="J16228" s="115">
        <v>45.09</v>
      </c>
    </row>
    <row r="16229" spans="1:10" hidden="1">
      <c r="A16229" s="115" t="s">
        <v>16410</v>
      </c>
      <c r="B16229" s="115" t="str">
        <f t="shared" si="253"/>
        <v>LAMPADA MISTA,DE 500W.FORNECIMENTO E COLOCACAO</v>
      </c>
      <c r="C16229" s="115" t="s">
        <v>16409</v>
      </c>
      <c r="I16229" s="115" t="s">
        <v>6</v>
      </c>
      <c r="J16229" s="115">
        <v>44.64</v>
      </c>
    </row>
    <row r="16230" spans="1:10" hidden="1">
      <c r="A16230" s="115" t="s">
        <v>16411</v>
      </c>
      <c r="B16230" s="115" t="str">
        <f t="shared" si="253"/>
        <v>LAMPADA DE VAPOR DE SODIO DE 70W-110/220V.FORNECIMENTO E COLOCACAO</v>
      </c>
      <c r="C16230" s="115" t="s">
        <v>48307</v>
      </c>
      <c r="D16230" s="115" t="s">
        <v>37192</v>
      </c>
      <c r="I16230" s="115" t="s">
        <v>6</v>
      </c>
      <c r="J16230" s="115">
        <v>25.78</v>
      </c>
    </row>
    <row r="16231" spans="1:10" hidden="1">
      <c r="A16231" s="115" t="s">
        <v>16412</v>
      </c>
      <c r="B16231" s="115" t="str">
        <f t="shared" si="253"/>
        <v>LAMPADA DE VAPOR DE SODIO DE 70W-110/220V.FORNECIMENTO E COLOCACAO</v>
      </c>
      <c r="C16231" s="115" t="s">
        <v>48307</v>
      </c>
      <c r="D16231" s="115" t="s">
        <v>37192</v>
      </c>
      <c r="I16231" s="115" t="s">
        <v>6</v>
      </c>
      <c r="J16231" s="115">
        <v>25.18</v>
      </c>
    </row>
    <row r="16232" spans="1:10" hidden="1">
      <c r="A16232" s="115" t="s">
        <v>16413</v>
      </c>
      <c r="B16232" s="115" t="str">
        <f t="shared" si="253"/>
        <v>LAMPADA DE VAPOR DE SODIO DE 100W-110/220V.FORNECIMENTO E COLOCACAO</v>
      </c>
      <c r="C16232" s="115" t="s">
        <v>48308</v>
      </c>
      <c r="D16232" s="115" t="s">
        <v>37216</v>
      </c>
      <c r="I16232" s="115" t="s">
        <v>6</v>
      </c>
      <c r="J16232" s="115">
        <v>23.46</v>
      </c>
    </row>
    <row r="16233" spans="1:10" hidden="1">
      <c r="A16233" s="115" t="s">
        <v>16414</v>
      </c>
      <c r="B16233" s="115" t="str">
        <f t="shared" si="253"/>
        <v>LAMPADA DE VAPOR DE SODIO DE 100W-110/220V.FORNECIMENTO E COLOCACAO</v>
      </c>
      <c r="C16233" s="115" t="s">
        <v>48308</v>
      </c>
      <c r="D16233" s="115" t="s">
        <v>37216</v>
      </c>
      <c r="I16233" s="115" t="s">
        <v>6</v>
      </c>
      <c r="J16233" s="115">
        <v>22.86</v>
      </c>
    </row>
    <row r="16234" spans="1:10" hidden="1">
      <c r="A16234" s="115" t="s">
        <v>16415</v>
      </c>
      <c r="B16234" s="115" t="str">
        <f t="shared" si="253"/>
        <v>LAMPADA DE VAPOR DE SODIO DE 150W-110/220V.FORNECIMENTO E COLOCACAO</v>
      </c>
      <c r="C16234" s="115" t="s">
        <v>48309</v>
      </c>
      <c r="D16234" s="115" t="s">
        <v>37216</v>
      </c>
      <c r="I16234" s="115" t="s">
        <v>6</v>
      </c>
      <c r="J16234" s="115">
        <v>26.46</v>
      </c>
    </row>
    <row r="16235" spans="1:10" hidden="1">
      <c r="A16235" s="115" t="s">
        <v>16416</v>
      </c>
      <c r="B16235" s="115" t="str">
        <f t="shared" si="253"/>
        <v>LAMPADA DE VAPOR DE SODIO DE 150W-110/220V.FORNECIMENTO E COLOCACAO</v>
      </c>
      <c r="C16235" s="115" t="s">
        <v>48309</v>
      </c>
      <c r="D16235" s="115" t="s">
        <v>37216</v>
      </c>
      <c r="I16235" s="115" t="s">
        <v>6</v>
      </c>
      <c r="J16235" s="115">
        <v>25.86</v>
      </c>
    </row>
    <row r="16236" spans="1:10" hidden="1">
      <c r="A16236" s="115" t="s">
        <v>16417</v>
      </c>
      <c r="B16236" s="115" t="str">
        <f t="shared" si="253"/>
        <v>LAMPADA DE VAPOR DE SODIO DE 250W-110/200V.FORNECIMENTO E COLOCACAO</v>
      </c>
      <c r="C16236" s="115" t="s">
        <v>48310</v>
      </c>
      <c r="D16236" s="115" t="s">
        <v>37216</v>
      </c>
      <c r="I16236" s="115" t="s">
        <v>6</v>
      </c>
      <c r="J16236" s="115">
        <v>31.06</v>
      </c>
    </row>
    <row r="16237" spans="1:10" hidden="1">
      <c r="A16237" s="115" t="s">
        <v>16418</v>
      </c>
      <c r="B16237" s="115" t="str">
        <f t="shared" si="253"/>
        <v>LAMPADA DE VAPOR DE SODIO DE 250W-110/200V.FORNECIMENTO E COLOCACAO</v>
      </c>
      <c r="C16237" s="115" t="s">
        <v>48310</v>
      </c>
      <c r="D16237" s="115" t="s">
        <v>37216</v>
      </c>
      <c r="I16237" s="115" t="s">
        <v>6</v>
      </c>
      <c r="J16237" s="115">
        <v>30.46</v>
      </c>
    </row>
    <row r="16238" spans="1:10" hidden="1">
      <c r="A16238" s="115" t="s">
        <v>16419</v>
      </c>
      <c r="B16238" s="115" t="str">
        <f t="shared" si="253"/>
        <v>LAMPADA DE VAPOR DE SODIO DE 400W-110/220V.FORNECIMENTO E COLOCACAO</v>
      </c>
      <c r="C16238" s="115" t="s">
        <v>48311</v>
      </c>
      <c r="D16238" s="115" t="s">
        <v>37216</v>
      </c>
      <c r="I16238" s="115" t="s">
        <v>6</v>
      </c>
      <c r="J16238" s="115">
        <v>42.38</v>
      </c>
    </row>
    <row r="16239" spans="1:10" hidden="1">
      <c r="A16239" s="115" t="s">
        <v>16420</v>
      </c>
      <c r="B16239" s="115" t="str">
        <f t="shared" si="253"/>
        <v>LAMPADA DE VAPOR DE SODIO DE 400W-110/220V.FORNECIMENTO E COLOCACAO</v>
      </c>
      <c r="C16239" s="115" t="s">
        <v>48311</v>
      </c>
      <c r="D16239" s="115" t="s">
        <v>37216</v>
      </c>
      <c r="I16239" s="115" t="s">
        <v>6</v>
      </c>
      <c r="J16239" s="115">
        <v>41.78</v>
      </c>
    </row>
    <row r="16240" spans="1:10" hidden="1">
      <c r="A16240" s="115" t="s">
        <v>16421</v>
      </c>
      <c r="B16240" s="115" t="str">
        <f t="shared" si="253"/>
        <v>LAMPADA DE VAPOR METALICO OVOIDE DE 250W-220V,BULBO OVOIDE.FORNECIMENTO E COLOCACAO</v>
      </c>
      <c r="C16240" s="115" t="s">
        <v>48312</v>
      </c>
      <c r="D16240" s="115" t="s">
        <v>37145</v>
      </c>
      <c r="I16240" s="115" t="s">
        <v>6</v>
      </c>
      <c r="J16240" s="115">
        <v>57.92</v>
      </c>
    </row>
    <row r="16241" spans="1:10" hidden="1">
      <c r="A16241" s="115" t="s">
        <v>16422</v>
      </c>
      <c r="B16241" s="115" t="str">
        <f t="shared" si="253"/>
        <v>LAMPADA DE VAPOR METALICO OVOIDE DE 250W-220V,BULBO OVOIDE.FORNECIMENTO E COLOCACAO</v>
      </c>
      <c r="C16241" s="115" t="s">
        <v>48312</v>
      </c>
      <c r="D16241" s="115" t="s">
        <v>37145</v>
      </c>
      <c r="I16241" s="115" t="s">
        <v>6</v>
      </c>
      <c r="J16241" s="115">
        <v>57.32</v>
      </c>
    </row>
    <row r="16242" spans="1:10" hidden="1">
      <c r="A16242" s="115" t="s">
        <v>16423</v>
      </c>
      <c r="B16242" s="115" t="str">
        <f t="shared" si="253"/>
        <v>LAMPADA DE VAPOR METALICO OVOIDE DE 400W-220V,BULBO OVOIDE.FORNECIMENTO E COLOCACAO</v>
      </c>
      <c r="C16242" s="115" t="s">
        <v>48313</v>
      </c>
      <c r="D16242" s="115" t="s">
        <v>37145</v>
      </c>
      <c r="I16242" s="115" t="s">
        <v>6</v>
      </c>
      <c r="J16242" s="115">
        <v>64.099999999999994</v>
      </c>
    </row>
    <row r="16243" spans="1:10" hidden="1">
      <c r="A16243" s="115" t="s">
        <v>16424</v>
      </c>
      <c r="B16243" s="115" t="str">
        <f t="shared" si="253"/>
        <v>LAMPADA DE VAPOR METALICO OVOIDE DE 400W-220V,BULBO OVOIDE.FORNECIMENTO E COLOCACAO</v>
      </c>
      <c r="C16243" s="115" t="s">
        <v>48313</v>
      </c>
      <c r="D16243" s="115" t="s">
        <v>37145</v>
      </c>
      <c r="I16243" s="115" t="s">
        <v>6</v>
      </c>
      <c r="J16243" s="115">
        <v>63.5</v>
      </c>
    </row>
    <row r="16244" spans="1:10" hidden="1">
      <c r="A16244" s="115" t="s">
        <v>16425</v>
      </c>
      <c r="B16244" s="115" t="str">
        <f t="shared" si="253"/>
        <v>LAMPADA DE VAPOR METALICO DE 2000W-220V,BULBO OVOIDE.FORNECIMENTO E COLOCACAO</v>
      </c>
      <c r="C16244" s="115" t="s">
        <v>48314</v>
      </c>
      <c r="D16244" s="115" t="s">
        <v>35511</v>
      </c>
      <c r="I16244" s="115" t="s">
        <v>6</v>
      </c>
      <c r="J16244" s="115">
        <v>301.10000000000002</v>
      </c>
    </row>
    <row r="16245" spans="1:10" hidden="1">
      <c r="A16245" s="115" t="s">
        <v>16426</v>
      </c>
      <c r="B16245" s="115" t="str">
        <f t="shared" si="253"/>
        <v>LAMPADA DE VAPOR METALICO DE 2000W-220V,BULBO OVOIDE.FORNECIMENTO E COLOCACAO</v>
      </c>
      <c r="C16245" s="115" t="s">
        <v>48314</v>
      </c>
      <c r="D16245" s="115" t="s">
        <v>35511</v>
      </c>
      <c r="I16245" s="115" t="s">
        <v>6</v>
      </c>
      <c r="J16245" s="115">
        <v>300.5</v>
      </c>
    </row>
    <row r="16246" spans="1:10" hidden="1">
      <c r="A16246" s="115" t="s">
        <v>16427</v>
      </c>
      <c r="B16246" s="115" t="str">
        <f t="shared" si="253"/>
        <v>LAMPADA LED,BULBO,A60,4,5W,100/240V,BASE E-27.FORNECIMENTO E COLOCACAO</v>
      </c>
      <c r="C16246" s="115" t="s">
        <v>48315</v>
      </c>
      <c r="D16246" s="115" t="s">
        <v>41098</v>
      </c>
      <c r="I16246" s="115" t="s">
        <v>6</v>
      </c>
      <c r="J16246" s="115">
        <v>6.25</v>
      </c>
    </row>
    <row r="16247" spans="1:10" hidden="1">
      <c r="A16247" s="115" t="s">
        <v>16428</v>
      </c>
      <c r="B16247" s="115" t="str">
        <f t="shared" si="253"/>
        <v>LAMPADA LED,BULBO,A60,4,5W,100/240V,BASE E-27.FORNECIMENTO E COLOCACAO</v>
      </c>
      <c r="C16247" s="115" t="s">
        <v>48315</v>
      </c>
      <c r="D16247" s="115" t="s">
        <v>41098</v>
      </c>
      <c r="I16247" s="115" t="s">
        <v>6</v>
      </c>
      <c r="J16247" s="115">
        <v>6.1</v>
      </c>
    </row>
    <row r="16248" spans="1:10" hidden="1">
      <c r="A16248" s="115" t="s">
        <v>16429</v>
      </c>
      <c r="B16248" s="115" t="str">
        <f t="shared" si="253"/>
        <v>LAMPADA LED,BULBO,A60,7W,100/240V,BASE E-27.FORNECIMENTO ECOLOCACAO</v>
      </c>
      <c r="C16248" s="115" t="s">
        <v>48316</v>
      </c>
      <c r="D16248" s="115" t="s">
        <v>37137</v>
      </c>
      <c r="I16248" s="115" t="s">
        <v>6</v>
      </c>
      <c r="J16248" s="115">
        <v>8.31</v>
      </c>
    </row>
    <row r="16249" spans="1:10" hidden="1">
      <c r="A16249" s="115" t="s">
        <v>16430</v>
      </c>
      <c r="B16249" s="115" t="str">
        <f t="shared" si="253"/>
        <v>LAMPADA LED,BULBO,A60,7W,100/240V,BASE E-27.FORNECIMENTO ECOLOCACAO</v>
      </c>
      <c r="C16249" s="115" t="s">
        <v>48316</v>
      </c>
      <c r="D16249" s="115" t="s">
        <v>37137</v>
      </c>
      <c r="I16249" s="115" t="s">
        <v>6</v>
      </c>
      <c r="J16249" s="115">
        <v>8.16</v>
      </c>
    </row>
    <row r="16250" spans="1:10" hidden="1">
      <c r="A16250" s="115" t="s">
        <v>16431</v>
      </c>
      <c r="B16250" s="115" t="str">
        <f t="shared" si="253"/>
        <v>LAMPADA LED,BULBO,A60,8W,100/240V,BASE E-27.FORNECIMENTO ECOLOCACAO</v>
      </c>
      <c r="C16250" s="115" t="s">
        <v>48317</v>
      </c>
      <c r="D16250" s="115" t="s">
        <v>37137</v>
      </c>
      <c r="I16250" s="115" t="s">
        <v>6</v>
      </c>
      <c r="J16250" s="115">
        <v>9</v>
      </c>
    </row>
    <row r="16251" spans="1:10" hidden="1">
      <c r="A16251" s="115" t="s">
        <v>16432</v>
      </c>
      <c r="B16251" s="115" t="str">
        <f t="shared" si="253"/>
        <v>LAMPADA LED,BULBO,A60,8W,100/240V,BASE E-27.FORNECIMENTO ECOLOCACAO</v>
      </c>
      <c r="C16251" s="115" t="s">
        <v>48317</v>
      </c>
      <c r="D16251" s="115" t="s">
        <v>37137</v>
      </c>
      <c r="I16251" s="115" t="s">
        <v>6</v>
      </c>
      <c r="J16251" s="115">
        <v>8.85</v>
      </c>
    </row>
    <row r="16252" spans="1:10" hidden="1">
      <c r="A16252" s="115" t="s">
        <v>48318</v>
      </c>
      <c r="B16252" s="115" t="str">
        <f t="shared" si="253"/>
        <v>LAMPADA LED,BULBO,A60,9W,100/240V,BASE E-27.FORNECIMENTO E COLOCACAO</v>
      </c>
      <c r="C16252" s="115" t="s">
        <v>48319</v>
      </c>
      <c r="D16252" s="115" t="s">
        <v>39259</v>
      </c>
      <c r="I16252" s="115" t="s">
        <v>6</v>
      </c>
      <c r="J16252" s="115">
        <v>9.3000000000000007</v>
      </c>
    </row>
    <row r="16253" spans="1:10" hidden="1">
      <c r="A16253" s="115" t="s">
        <v>48320</v>
      </c>
      <c r="B16253" s="115" t="str">
        <f t="shared" si="253"/>
        <v>LAMPADA LED,BULBO,A60,9W,100/240V,BASE E-27.FORNECIMENTO E COLOCACAO</v>
      </c>
      <c r="C16253" s="115" t="s">
        <v>48319</v>
      </c>
      <c r="D16253" s="115" t="s">
        <v>39259</v>
      </c>
      <c r="I16253" s="115" t="s">
        <v>6</v>
      </c>
      <c r="J16253" s="115">
        <v>9.15</v>
      </c>
    </row>
    <row r="16254" spans="1:10" hidden="1">
      <c r="A16254" s="115" t="s">
        <v>16433</v>
      </c>
      <c r="B16254" s="115" t="str">
        <f t="shared" si="253"/>
        <v>LAMPADA LED,BULBO,A60,10,5W,100/240V,BASE E-27.FORNECIMENTO E COLOCACAO</v>
      </c>
      <c r="C16254" s="115" t="s">
        <v>48321</v>
      </c>
      <c r="D16254" s="115" t="s">
        <v>36481</v>
      </c>
      <c r="I16254" s="115" t="s">
        <v>6</v>
      </c>
      <c r="J16254" s="115">
        <v>13.12</v>
      </c>
    </row>
    <row r="16255" spans="1:10" hidden="1">
      <c r="A16255" s="115" t="s">
        <v>16434</v>
      </c>
      <c r="B16255" s="115" t="str">
        <f t="shared" si="253"/>
        <v>LAMPADA LED,BULBO,A60,10,5W,100/240V,BASE E-27.FORNECIMENTO E COLOCACAO</v>
      </c>
      <c r="C16255" s="115" t="s">
        <v>48321</v>
      </c>
      <c r="D16255" s="115" t="s">
        <v>36481</v>
      </c>
      <c r="I16255" s="115" t="s">
        <v>6</v>
      </c>
      <c r="J16255" s="115">
        <v>12.97</v>
      </c>
    </row>
    <row r="16256" spans="1:10" hidden="1">
      <c r="A16256" s="115" t="s">
        <v>16435</v>
      </c>
      <c r="B16256" s="115" t="str">
        <f t="shared" si="253"/>
        <v>LAMPADA LED,BULBO,PAR 20,7W,120V,BASE E-27.FORNECIMENTO E COLOCACAO</v>
      </c>
      <c r="C16256" s="115" t="s">
        <v>48322</v>
      </c>
      <c r="D16256" s="115" t="s">
        <v>37216</v>
      </c>
      <c r="I16256" s="115" t="s">
        <v>6</v>
      </c>
      <c r="J16256" s="115">
        <v>20.78</v>
      </c>
    </row>
    <row r="16257" spans="1:10" hidden="1">
      <c r="A16257" s="115" t="s">
        <v>16436</v>
      </c>
      <c r="B16257" s="115" t="str">
        <f t="shared" si="253"/>
        <v>LAMPADA LED,BULBO,PAR 20,7W,120V,BASE E-27.FORNECIMENTO E COLOCACAO</v>
      </c>
      <c r="C16257" s="115" t="s">
        <v>48322</v>
      </c>
      <c r="D16257" s="115" t="s">
        <v>37216</v>
      </c>
      <c r="I16257" s="115" t="s">
        <v>6</v>
      </c>
      <c r="J16257" s="115">
        <v>20.63</v>
      </c>
    </row>
    <row r="16258" spans="1:10" hidden="1">
      <c r="A16258" s="115" t="s">
        <v>16437</v>
      </c>
      <c r="B16258" s="115" t="str">
        <f t="shared" si="253"/>
        <v>LAMPADA LED,BULBO,PAR 30,10W,120/220V/20D,BASE E-27.FORNECIMENTO E COLOCACAO</v>
      </c>
      <c r="C16258" s="115" t="s">
        <v>48323</v>
      </c>
      <c r="D16258" s="115" t="s">
        <v>36737</v>
      </c>
      <c r="I16258" s="115" t="s">
        <v>6</v>
      </c>
      <c r="J16258" s="115">
        <v>50.47</v>
      </c>
    </row>
    <row r="16259" spans="1:10" hidden="1">
      <c r="A16259" s="115" t="s">
        <v>16438</v>
      </c>
      <c r="B16259" s="115" t="str">
        <f t="shared" si="253"/>
        <v>LAMPADA LED,BULBO,PAR 30,10W,120/220V/20D,BASE E-27.FORNECIMENTO E COLOCACAO</v>
      </c>
      <c r="C16259" s="115" t="s">
        <v>48323</v>
      </c>
      <c r="D16259" s="115" t="s">
        <v>36737</v>
      </c>
      <c r="I16259" s="115" t="s">
        <v>6</v>
      </c>
      <c r="J16259" s="115">
        <v>50.32</v>
      </c>
    </row>
    <row r="16260" spans="1:10" hidden="1">
      <c r="A16260" s="115" t="s">
        <v>16439</v>
      </c>
      <c r="B16260" s="115" t="str">
        <f t="shared" si="253"/>
        <v>LAMPADA LED,BULBO,PAR 30,13W,120/220V,BASE E-27.FORNECIMENTO E COLOCACAO</v>
      </c>
      <c r="C16260" s="115" t="s">
        <v>48324</v>
      </c>
      <c r="D16260" s="115" t="s">
        <v>36481</v>
      </c>
      <c r="I16260" s="115" t="s">
        <v>6</v>
      </c>
      <c r="J16260" s="115">
        <v>40.24</v>
      </c>
    </row>
    <row r="16261" spans="1:10" hidden="1">
      <c r="A16261" s="115" t="s">
        <v>16440</v>
      </c>
      <c r="B16261" s="115" t="str">
        <f t="shared" ref="B16261:B16324" si="254">C16261&amp;D16261&amp;E16261&amp;F16261&amp;G16261&amp;H16261</f>
        <v>LAMPADA LED,BULBO,PAR 30,13W,120/220V,BASE E-27.FORNECIMENTO E COLOCACAO</v>
      </c>
      <c r="C16261" s="115" t="s">
        <v>48324</v>
      </c>
      <c r="D16261" s="115" t="s">
        <v>36481</v>
      </c>
      <c r="I16261" s="115" t="s">
        <v>6</v>
      </c>
      <c r="J16261" s="115">
        <v>40.090000000000003</v>
      </c>
    </row>
    <row r="16262" spans="1:10" hidden="1">
      <c r="A16262" s="115" t="s">
        <v>16441</v>
      </c>
      <c r="B16262" s="115" t="str">
        <f t="shared" si="254"/>
        <v>LAMPADA LED,BULBO,PAR 38,16W,120/220V,BASE E-27.FORNECIMENTO E COLOCACAO</v>
      </c>
      <c r="C16262" s="115" t="s">
        <v>48325</v>
      </c>
      <c r="D16262" s="115" t="s">
        <v>36481</v>
      </c>
      <c r="I16262" s="115" t="s">
        <v>6</v>
      </c>
      <c r="J16262" s="115">
        <v>38.770000000000003</v>
      </c>
    </row>
    <row r="16263" spans="1:10" hidden="1">
      <c r="A16263" s="115" t="s">
        <v>16442</v>
      </c>
      <c r="B16263" s="115" t="str">
        <f t="shared" si="254"/>
        <v>LAMPADA LED,BULBO,PAR 38,16W,120/220V,BASE E-27.FORNECIMENTO E COLOCACAO</v>
      </c>
      <c r="C16263" s="115" t="s">
        <v>48325</v>
      </c>
      <c r="D16263" s="115" t="s">
        <v>36481</v>
      </c>
      <c r="I16263" s="115" t="s">
        <v>6</v>
      </c>
      <c r="J16263" s="115">
        <v>38.619999999999997</v>
      </c>
    </row>
    <row r="16264" spans="1:10" hidden="1">
      <c r="A16264" s="115" t="s">
        <v>16443</v>
      </c>
      <c r="B16264" s="115" t="str">
        <f t="shared" si="254"/>
        <v>LAMPADA LED,TUBULAR,600MM,T8,9W,FLUXO LUMINOSO EM TORNO DE 900LM</v>
      </c>
      <c r="C16264" s="115" t="s">
        <v>56497</v>
      </c>
      <c r="D16264" s="115" t="s">
        <v>56498</v>
      </c>
      <c r="I16264" s="115" t="s">
        <v>6</v>
      </c>
      <c r="J16264" s="115">
        <v>19.149999999999999</v>
      </c>
    </row>
    <row r="16265" spans="1:10" hidden="1">
      <c r="A16265" s="115" t="s">
        <v>16444</v>
      </c>
      <c r="B16265" s="115" t="str">
        <f t="shared" si="254"/>
        <v>LAMPADA LED,TUBULAR,600MM,T8,9W,FLUXO LUMINOSO EM TORNO DE 900LM</v>
      </c>
      <c r="C16265" s="115" t="s">
        <v>56497</v>
      </c>
      <c r="D16265" s="115" t="s">
        <v>56498</v>
      </c>
      <c r="I16265" s="115" t="s">
        <v>6</v>
      </c>
      <c r="J16265" s="115">
        <v>19</v>
      </c>
    </row>
    <row r="16266" spans="1:10" hidden="1">
      <c r="A16266" s="115" t="s">
        <v>16445</v>
      </c>
      <c r="B16266" s="115" t="str">
        <f t="shared" si="254"/>
        <v>LAMPADA LED,TUBULAR,1200MM,T8,18W,FLUXO LUMINOSO EM TORNO DE 1850LM</v>
      </c>
      <c r="C16266" s="115" t="s">
        <v>56499</v>
      </c>
      <c r="D16266" s="115" t="s">
        <v>56500</v>
      </c>
      <c r="I16266" s="115" t="s">
        <v>6</v>
      </c>
      <c r="J16266" s="115">
        <v>26.76</v>
      </c>
    </row>
    <row r="16267" spans="1:10" hidden="1">
      <c r="A16267" s="115" t="s">
        <v>16446</v>
      </c>
      <c r="B16267" s="115" t="str">
        <f t="shared" si="254"/>
        <v>LAMPADA LED,TUBULAR,1200MM,T8,18W,FLUXO LUMINOSO EM TORNO DE 1850LM</v>
      </c>
      <c r="C16267" s="115" t="s">
        <v>56499</v>
      </c>
      <c r="D16267" s="115" t="s">
        <v>56500</v>
      </c>
      <c r="I16267" s="115" t="s">
        <v>6</v>
      </c>
      <c r="J16267" s="115">
        <v>26.61</v>
      </c>
    </row>
    <row r="16268" spans="1:10" hidden="1">
      <c r="A16268" s="115" t="s">
        <v>56501</v>
      </c>
      <c r="B16268" s="115" t="str">
        <f t="shared" si="254"/>
        <v>LAMPADA LED,TUBULAR,HF 1200MM,T5,26W,FLUXO LUMINOSO EM TORNO DE 3900LM</v>
      </c>
      <c r="C16268" s="115" t="s">
        <v>56502</v>
      </c>
      <c r="D16268" s="115" t="s">
        <v>56503</v>
      </c>
      <c r="I16268" s="115" t="s">
        <v>6</v>
      </c>
      <c r="J16268" s="115">
        <v>146.83000000000001</v>
      </c>
    </row>
    <row r="16269" spans="1:10" hidden="1">
      <c r="A16269" s="115" t="s">
        <v>56504</v>
      </c>
      <c r="B16269" s="115" t="str">
        <f t="shared" si="254"/>
        <v>LAMPADA LED,TUBULAR,HF 1200MM,T5,26W,FLUXO LUMINOSO EM TORNO DE 3900LM</v>
      </c>
      <c r="C16269" s="115" t="s">
        <v>56502</v>
      </c>
      <c r="D16269" s="115" t="s">
        <v>56503</v>
      </c>
      <c r="I16269" s="115" t="s">
        <v>6</v>
      </c>
      <c r="J16269" s="115">
        <v>146.68</v>
      </c>
    </row>
    <row r="16270" spans="1:10" hidden="1">
      <c r="A16270" s="115" t="s">
        <v>16447</v>
      </c>
      <c r="B16270" s="115" t="str">
        <f t="shared" si="254"/>
        <v>LAMPADA LED,DICROICA MR16 5W/12V.FORNECIMENTO E COLOCACAO</v>
      </c>
      <c r="C16270" s="115" t="s">
        <v>16448</v>
      </c>
      <c r="I16270" s="115" t="s">
        <v>6</v>
      </c>
      <c r="J16270" s="115">
        <v>13.18</v>
      </c>
    </row>
    <row r="16271" spans="1:10" hidden="1">
      <c r="A16271" s="115" t="s">
        <v>16449</v>
      </c>
      <c r="B16271" s="115" t="str">
        <f t="shared" si="254"/>
        <v>LAMPADA LED,DICROICA MR16 5W/12V.FORNECIMENTO E COLOCACAO</v>
      </c>
      <c r="C16271" s="115" t="s">
        <v>16448</v>
      </c>
      <c r="I16271" s="115" t="s">
        <v>6</v>
      </c>
      <c r="J16271" s="115">
        <v>13.03</v>
      </c>
    </row>
    <row r="16272" spans="1:10" hidden="1">
      <c r="A16272" s="115" t="s">
        <v>48326</v>
      </c>
      <c r="B16272" s="115" t="str">
        <f t="shared" si="254"/>
        <v>LAMPADA LED,BULBO,A60,12W,100/200V,BASE E-27.FORNECIMENTO ECOLOCACAO</v>
      </c>
      <c r="C16272" s="115" t="s">
        <v>48327</v>
      </c>
      <c r="D16272" s="115" t="s">
        <v>37137</v>
      </c>
      <c r="I16272" s="115" t="s">
        <v>6</v>
      </c>
      <c r="J16272" s="115">
        <v>13.37</v>
      </c>
    </row>
    <row r="16273" spans="1:10" hidden="1">
      <c r="A16273" s="115" t="s">
        <v>48328</v>
      </c>
      <c r="B16273" s="115" t="str">
        <f t="shared" si="254"/>
        <v>LAMPADA LED,BULBO,A60,12W,100/200V,BASE E-27.FORNECIMENTO ECOLOCACAO</v>
      </c>
      <c r="C16273" s="115" t="s">
        <v>48327</v>
      </c>
      <c r="D16273" s="115" t="s">
        <v>37137</v>
      </c>
      <c r="I16273" s="115" t="s">
        <v>6</v>
      </c>
      <c r="J16273" s="115">
        <v>13.22</v>
      </c>
    </row>
    <row r="16274" spans="1:10" hidden="1">
      <c r="A16274" s="115" t="s">
        <v>48329</v>
      </c>
      <c r="B16274" s="115" t="str">
        <f t="shared" si="254"/>
        <v>LAMPADA LED,BULBO,A60,15W,100/240V,BASE E-27.FORNECIMENTO ECOLOCACAO</v>
      </c>
      <c r="C16274" s="115" t="s">
        <v>48330</v>
      </c>
      <c r="D16274" s="115" t="s">
        <v>37137</v>
      </c>
      <c r="I16274" s="115" t="s">
        <v>6</v>
      </c>
      <c r="J16274" s="115">
        <v>15.51</v>
      </c>
    </row>
    <row r="16275" spans="1:10" hidden="1">
      <c r="A16275" s="115" t="s">
        <v>48331</v>
      </c>
      <c r="B16275" s="115" t="str">
        <f t="shared" si="254"/>
        <v>LAMPADA LED,BULBO,A60,15W,100/240V,BASE E-27.FORNECIMENTO ECOLOCACAO</v>
      </c>
      <c r="C16275" s="115" t="s">
        <v>48330</v>
      </c>
      <c r="D16275" s="115" t="s">
        <v>37137</v>
      </c>
      <c r="I16275" s="115" t="s">
        <v>6</v>
      </c>
      <c r="J16275" s="115">
        <v>15.36</v>
      </c>
    </row>
    <row r="16276" spans="1:10" hidden="1">
      <c r="A16276" s="115" t="s">
        <v>48332</v>
      </c>
      <c r="B16276" s="115" t="str">
        <f t="shared" si="254"/>
        <v>LAMPADA LED,BULBO,A60,20W,100/240V,BASE E-27.FORNECIMENTO ECOLOCACAO</v>
      </c>
      <c r="C16276" s="115" t="s">
        <v>48333</v>
      </c>
      <c r="D16276" s="115" t="s">
        <v>37137</v>
      </c>
      <c r="I16276" s="115" t="s">
        <v>6</v>
      </c>
      <c r="J16276" s="115">
        <v>23.27</v>
      </c>
    </row>
    <row r="16277" spans="1:10" hidden="1">
      <c r="A16277" s="115" t="s">
        <v>48334</v>
      </c>
      <c r="B16277" s="115" t="str">
        <f t="shared" si="254"/>
        <v>LAMPADA LED,BULBO,A60,20W,100/240V,BASE E-27.FORNECIMENTO ECOLOCACAO</v>
      </c>
      <c r="C16277" s="115" t="s">
        <v>48333</v>
      </c>
      <c r="D16277" s="115" t="s">
        <v>37137</v>
      </c>
      <c r="I16277" s="115" t="s">
        <v>6</v>
      </c>
      <c r="J16277" s="115">
        <v>23.12</v>
      </c>
    </row>
    <row r="16278" spans="1:10" hidden="1">
      <c r="A16278" s="115" t="s">
        <v>48335</v>
      </c>
      <c r="B16278" s="115" t="str">
        <f t="shared" si="254"/>
        <v>LAMPADA LED,BULBO,A60,25W,100/240V,BASE E-27.FORNECIMENTO ECOLOCACAO</v>
      </c>
      <c r="C16278" s="115" t="s">
        <v>48336</v>
      </c>
      <c r="D16278" s="115" t="s">
        <v>37137</v>
      </c>
      <c r="I16278" s="115" t="s">
        <v>6</v>
      </c>
      <c r="J16278" s="115">
        <v>35</v>
      </c>
    </row>
    <row r="16279" spans="1:10" hidden="1">
      <c r="A16279" s="115" t="s">
        <v>48337</v>
      </c>
      <c r="B16279" s="115" t="str">
        <f t="shared" si="254"/>
        <v>LAMPADA LED,BULBO,A60,25W,100/240V,BASE E-27.FORNECIMENTO ECOLOCACAO</v>
      </c>
      <c r="C16279" s="115" t="s">
        <v>48336</v>
      </c>
      <c r="D16279" s="115" t="s">
        <v>37137</v>
      </c>
      <c r="I16279" s="115" t="s">
        <v>6</v>
      </c>
      <c r="J16279" s="115">
        <v>34.85</v>
      </c>
    </row>
    <row r="16280" spans="1:10" hidden="1">
      <c r="A16280" s="115" t="s">
        <v>48338</v>
      </c>
      <c r="B16280" s="115" t="str">
        <f t="shared" si="254"/>
        <v>LAMPADA LED,BULBO,A60,30W,100/240V,BASE E-27.FORNECIMENTO ECOLOCACAO</v>
      </c>
      <c r="C16280" s="115" t="s">
        <v>48339</v>
      </c>
      <c r="D16280" s="115" t="s">
        <v>37137</v>
      </c>
      <c r="I16280" s="115" t="s">
        <v>6</v>
      </c>
      <c r="J16280" s="115">
        <v>53.02</v>
      </c>
    </row>
    <row r="16281" spans="1:10" hidden="1">
      <c r="A16281" s="115" t="s">
        <v>48340</v>
      </c>
      <c r="B16281" s="115" t="str">
        <f t="shared" si="254"/>
        <v>LAMPADA LED,BULBO,A60,30W,100/240V,BASE E-27.FORNECIMENTO ECOLOCACAO</v>
      </c>
      <c r="C16281" s="115" t="s">
        <v>48339</v>
      </c>
      <c r="D16281" s="115" t="s">
        <v>37137</v>
      </c>
      <c r="I16281" s="115" t="s">
        <v>6</v>
      </c>
      <c r="J16281" s="115">
        <v>52.87</v>
      </c>
    </row>
    <row r="16282" spans="1:10" hidden="1">
      <c r="A16282" s="115" t="s">
        <v>16450</v>
      </c>
      <c r="B16282" s="115" t="str">
        <f t="shared" si="254"/>
        <v>COLOCACAO DE RESERVATORIO DE FIBROCIMENTO,FIBRA DE VIDRO OUSEMELHANTE DE 250L,INCLUSIVE PECAS DE APOIO EM ALVENARIA E MADEIRA SERRADA,E FLANGES DE LIGACAO HIDRAULICA,EXCLUSIVE FORNECIMENTO DO RESERVATORIO</v>
      </c>
      <c r="C16282" s="115" t="s">
        <v>48341</v>
      </c>
      <c r="D16282" s="115" t="s">
        <v>48342</v>
      </c>
      <c r="E16282" s="115" t="s">
        <v>48343</v>
      </c>
      <c r="F16282" s="115" t="s">
        <v>48344</v>
      </c>
      <c r="I16282" s="115" t="s">
        <v>6</v>
      </c>
      <c r="J16282" s="115">
        <v>480.44</v>
      </c>
    </row>
    <row r="16283" spans="1:10" hidden="1">
      <c r="A16283" s="115" t="s">
        <v>16451</v>
      </c>
      <c r="B16283" s="115" t="str">
        <f t="shared" si="254"/>
        <v>COLOCACAO DE RESERVATORIO DE FIBROCIMENTO,FIBRA DE VIDRO OUSEMELHANTE DE 250L,INCLUSIVE PECAS DE APOIO EM ALVENARIA E MADEIRA SERRADA,E FLANGES DE LIGACAO HIDRAULICA,EXCLUSIVE FORNECIMENTO DO RESERVATORIO</v>
      </c>
      <c r="C16283" s="115" t="s">
        <v>48341</v>
      </c>
      <c r="D16283" s="115" t="s">
        <v>48342</v>
      </c>
      <c r="E16283" s="115" t="s">
        <v>48343</v>
      </c>
      <c r="F16283" s="115" t="s">
        <v>48344</v>
      </c>
      <c r="I16283" s="115" t="s">
        <v>6</v>
      </c>
      <c r="J16283" s="115">
        <v>425.06</v>
      </c>
    </row>
    <row r="16284" spans="1:10" hidden="1">
      <c r="A16284" s="115" t="s">
        <v>16452</v>
      </c>
      <c r="B16284" s="115" t="str">
        <f t="shared" si="254"/>
        <v>COLOCACAO DE RESERVATORIO DE FIBROCIMENTO,FIBRA DE VIDRO OUSEMELHANTE DE 300L,INCLUSIVE PECAS DE APOIO EM ALVENARIA E MADEIRA SERRADA E FLANGES DE LIGACAO HIDRAULICA,EXCLUSIVE FORNECIMENTO DO RESERVATORIO</v>
      </c>
      <c r="C16284" s="115" t="s">
        <v>48341</v>
      </c>
      <c r="D16284" s="115" t="s">
        <v>48345</v>
      </c>
      <c r="E16284" s="115" t="s">
        <v>48346</v>
      </c>
      <c r="F16284" s="115" t="s">
        <v>48344</v>
      </c>
      <c r="I16284" s="115" t="s">
        <v>6</v>
      </c>
      <c r="J16284" s="115">
        <v>501.17</v>
      </c>
    </row>
    <row r="16285" spans="1:10" hidden="1">
      <c r="A16285" s="115" t="s">
        <v>16453</v>
      </c>
      <c r="B16285" s="115" t="str">
        <f t="shared" si="254"/>
        <v>COLOCACAO DE RESERVATORIO DE FIBROCIMENTO,FIBRA DE VIDRO OUSEMELHANTE DE 300L,INCLUSIVE PECAS DE APOIO EM ALVENARIA E MADEIRA SERRADA E FLANGES DE LIGACAO HIDRAULICA,EXCLUSIVE FORNECIMENTO DO RESERVATORIO</v>
      </c>
      <c r="C16285" s="115" t="s">
        <v>48341</v>
      </c>
      <c r="D16285" s="115" t="s">
        <v>48345</v>
      </c>
      <c r="E16285" s="115" t="s">
        <v>48346</v>
      </c>
      <c r="F16285" s="115" t="s">
        <v>48344</v>
      </c>
      <c r="I16285" s="115" t="s">
        <v>6</v>
      </c>
      <c r="J16285" s="115">
        <v>443.22</v>
      </c>
    </row>
    <row r="16286" spans="1:10" hidden="1">
      <c r="A16286" s="115" t="s">
        <v>16454</v>
      </c>
      <c r="B16286" s="115" t="str">
        <f t="shared" si="254"/>
        <v>COLOCACAO DE RESERVATORIO DE FIBROCIMENTO,FIBRA DE VIDRO OUSEMELHANTE DE 500L,INCLUSIVE PECAS DE APOIO EM ALVENARIA E MADEIRA SERRADA,E FLANGES DE LIGACAO HIDRAULICA,EXCLUSIVE FORNECIMENTO DO RESERVATORIO</v>
      </c>
      <c r="C16286" s="115" t="s">
        <v>48341</v>
      </c>
      <c r="D16286" s="115" t="s">
        <v>48347</v>
      </c>
      <c r="E16286" s="115" t="s">
        <v>48343</v>
      </c>
      <c r="F16286" s="115" t="s">
        <v>48344</v>
      </c>
      <c r="I16286" s="115" t="s">
        <v>6</v>
      </c>
      <c r="J16286" s="115">
        <v>525.22</v>
      </c>
    </row>
    <row r="16287" spans="1:10" hidden="1">
      <c r="A16287" s="115" t="s">
        <v>16455</v>
      </c>
      <c r="B16287" s="115" t="str">
        <f t="shared" si="254"/>
        <v>COLOCACAO DE RESERVATORIO DE FIBROCIMENTO,FIBRA DE VIDRO OUSEMELHANTE DE 500L,INCLUSIVE PECAS DE APOIO EM ALVENARIA E MADEIRA SERRADA,E FLANGES DE LIGACAO HIDRAULICA,EXCLUSIVE FORNECIMENTO DO RESERVATORIO</v>
      </c>
      <c r="C16287" s="115" t="s">
        <v>48341</v>
      </c>
      <c r="D16287" s="115" t="s">
        <v>48347</v>
      </c>
      <c r="E16287" s="115" t="s">
        <v>48343</v>
      </c>
      <c r="F16287" s="115" t="s">
        <v>48344</v>
      </c>
      <c r="I16287" s="115" t="s">
        <v>6</v>
      </c>
      <c r="J16287" s="115">
        <v>464.69</v>
      </c>
    </row>
    <row r="16288" spans="1:10" hidden="1">
      <c r="A16288" s="115" t="s">
        <v>16456</v>
      </c>
      <c r="B16288" s="115" t="str">
        <f t="shared" si="254"/>
        <v>COLOCACAO DE RESERVATORIO DE FIBROCIMENTO,FIBRA DE VIDRO OUSEMELHANTE COM 1000L,INCLUSIVE PECAS DE APOIO EM ALVENARIA E MADEIRA SERRADA,E FLANGES DE LIGACAO HIDRAULICA,EXCLUSIVE FORNECIMENTO DO RESERVATORIO</v>
      </c>
      <c r="C16288" s="115" t="s">
        <v>48341</v>
      </c>
      <c r="D16288" s="115" t="s">
        <v>48348</v>
      </c>
      <c r="E16288" s="115" t="s">
        <v>48349</v>
      </c>
      <c r="F16288" s="115" t="s">
        <v>48350</v>
      </c>
      <c r="I16288" s="115" t="s">
        <v>6</v>
      </c>
      <c r="J16288" s="115">
        <v>591.27</v>
      </c>
    </row>
    <row r="16289" spans="1:10" hidden="1">
      <c r="A16289" s="115" t="s">
        <v>16457</v>
      </c>
      <c r="B16289" s="115" t="str">
        <f t="shared" si="254"/>
        <v>COLOCACAO DE RESERVATORIO DE FIBROCIMENTO,FIBRA DE VIDRO OUSEMELHANTE COM 1000L,INCLUSIVE PECAS DE APOIO EM ALVENARIA E MADEIRA SERRADA,E FLANGES DE LIGACAO HIDRAULICA,EXCLUSIVE FORNECIMENTO DO RESERVATORIO</v>
      </c>
      <c r="C16289" s="115" t="s">
        <v>48341</v>
      </c>
      <c r="D16289" s="115" t="s">
        <v>48348</v>
      </c>
      <c r="E16289" s="115" t="s">
        <v>48349</v>
      </c>
      <c r="F16289" s="115" t="s">
        <v>48350</v>
      </c>
      <c r="I16289" s="115" t="s">
        <v>6</v>
      </c>
      <c r="J16289" s="115">
        <v>525.6</v>
      </c>
    </row>
    <row r="16290" spans="1:10" hidden="1">
      <c r="A16290" s="115" t="s">
        <v>16458</v>
      </c>
      <c r="B16290" s="115" t="str">
        <f t="shared" si="254"/>
        <v>COLOCACAO DE RESERVATORIO DE FIBROCIMENTO,FIBRA DE VIDRO OUSEMELHANTE DE 1.500L,INCLUSIVE PECAS DE APOIO EM ALVENARIA EMADEIRA SERRADA,E FLANGES DE LIGACAO HIDRAULICA,EXCLUSIVE FONECIMENTO DO RESERVATORIO</v>
      </c>
      <c r="C16290" s="115" t="s">
        <v>48341</v>
      </c>
      <c r="D16290" s="115" t="s">
        <v>48351</v>
      </c>
      <c r="E16290" s="115" t="s">
        <v>48352</v>
      </c>
      <c r="F16290" s="115" t="s">
        <v>48344</v>
      </c>
      <c r="I16290" s="115" t="s">
        <v>6</v>
      </c>
      <c r="J16290" s="115">
        <v>616.47</v>
      </c>
    </row>
    <row r="16291" spans="1:10" hidden="1">
      <c r="A16291" s="115" t="s">
        <v>16459</v>
      </c>
      <c r="B16291" s="115" t="str">
        <f t="shared" si="254"/>
        <v>COLOCACAO DE RESERVATORIO DE FIBROCIMENTO,FIBRA DE VIDRO OUSEMELHANTE DE 1.500L,INCLUSIVE PECAS DE APOIO EM ALVENARIA EMADEIRA SERRADA,E FLANGES DE LIGACAO HIDRAULICA,EXCLUSIVE FONECIMENTO DO RESERVATORIO</v>
      </c>
      <c r="C16291" s="115" t="s">
        <v>48341</v>
      </c>
      <c r="D16291" s="115" t="s">
        <v>48351</v>
      </c>
      <c r="E16291" s="115" t="s">
        <v>48352</v>
      </c>
      <c r="F16291" s="115" t="s">
        <v>48344</v>
      </c>
      <c r="I16291" s="115" t="s">
        <v>6</v>
      </c>
      <c r="J16291" s="115">
        <v>548.23</v>
      </c>
    </row>
    <row r="16292" spans="1:10" hidden="1">
      <c r="A16292" s="115" t="s">
        <v>16460</v>
      </c>
      <c r="B16292" s="115" t="str">
        <f t="shared" si="254"/>
        <v>COLOCACAO DE RESERVATORIO DE FIBROCIMENTO,FIBRA DE VIDRO OUSEMELHANTE DE 2.000L,INCLUSIVE PECAS DE APOIO EM ALVENARIA E MADEIRA SERRADA,E FLANGES DE LIGACAO HIDRAULICA,EXCLUSIVE FORNECIMENTO DO RESERVATORIO.</v>
      </c>
      <c r="C16292" s="115" t="s">
        <v>48341</v>
      </c>
      <c r="D16292" s="115" t="s">
        <v>48353</v>
      </c>
      <c r="E16292" s="115" t="s">
        <v>48349</v>
      </c>
      <c r="F16292" s="115" t="s">
        <v>48354</v>
      </c>
      <c r="I16292" s="115" t="s">
        <v>6</v>
      </c>
      <c r="J16292" s="115">
        <v>640.17999999999995</v>
      </c>
    </row>
    <row r="16293" spans="1:10" hidden="1">
      <c r="A16293" s="115" t="s">
        <v>16461</v>
      </c>
      <c r="B16293" s="115" t="str">
        <f t="shared" si="254"/>
        <v>COLOCACAO DE RESERVATORIO DE FIBROCIMENTO,FIBRA DE VIDRO OUSEMELHANTE DE 2.000L,INCLUSIVE PECAS DE APOIO EM ALVENARIA E MADEIRA SERRADA,E FLANGES DE LIGACAO HIDRAULICA,EXCLUSIVE FORNECIMENTO DO RESERVATORIO.</v>
      </c>
      <c r="C16293" s="115" t="s">
        <v>48341</v>
      </c>
      <c r="D16293" s="115" t="s">
        <v>48353</v>
      </c>
      <c r="E16293" s="115" t="s">
        <v>48349</v>
      </c>
      <c r="F16293" s="115" t="s">
        <v>48354</v>
      </c>
      <c r="I16293" s="115" t="s">
        <v>6</v>
      </c>
      <c r="J16293" s="115">
        <v>569.37</v>
      </c>
    </row>
    <row r="16294" spans="1:10" hidden="1">
      <c r="A16294" s="115" t="s">
        <v>16462</v>
      </c>
      <c r="B16294" s="115" t="str">
        <f t="shared" si="254"/>
        <v>COLOCACAO DE RESERVATORIO DE FOBROCIMENTO,FIBRA DE VIDRO OUSEMELHANTE DE 2.500L,INCLUSIVE PECAS DE APOIO EM ALVENARIA E MADEIRA SERRADA,E FLANGES DE LIGACAO HIDRAULICA,EXCLUSIVEFORNECIMENTO DO RESERVATORIO.</v>
      </c>
      <c r="C16294" s="115" t="s">
        <v>48355</v>
      </c>
      <c r="D16294" s="115" t="s">
        <v>48356</v>
      </c>
      <c r="E16294" s="115" t="s">
        <v>48357</v>
      </c>
      <c r="F16294" s="115" t="s">
        <v>48358</v>
      </c>
      <c r="I16294" s="115" t="s">
        <v>6</v>
      </c>
      <c r="J16294" s="115">
        <v>681.74</v>
      </c>
    </row>
    <row r="16295" spans="1:10" hidden="1">
      <c r="A16295" s="115" t="s">
        <v>16463</v>
      </c>
      <c r="B16295" s="115" t="str">
        <f t="shared" si="254"/>
        <v>COLOCACAO DE RESERVATORIO DE FOBROCIMENTO,FIBRA DE VIDRO OUSEMELHANTE DE 2.500L,INCLUSIVE PECAS DE APOIO EM ALVENARIA E MADEIRA SERRADA,E FLANGES DE LIGACAO HIDRAULICA,EXCLUSIVEFORNECIMENTO DO RESERVATORIO.</v>
      </c>
      <c r="C16295" s="115" t="s">
        <v>48355</v>
      </c>
      <c r="D16295" s="115" t="s">
        <v>48356</v>
      </c>
      <c r="E16295" s="115" t="s">
        <v>48357</v>
      </c>
      <c r="F16295" s="115" t="s">
        <v>48358</v>
      </c>
      <c r="I16295" s="115" t="s">
        <v>6</v>
      </c>
      <c r="J16295" s="115">
        <v>605.38</v>
      </c>
    </row>
    <row r="16296" spans="1:10" hidden="1">
      <c r="A16296" s="115" t="s">
        <v>16464</v>
      </c>
      <c r="B16296" s="115" t="str">
        <f t="shared" si="254"/>
        <v>COLOCACAO DE RESERVATORIO DE FRIBROCIMENTO,FIBRA DE VIDRO OU SEMELHANTE DE 3.000L,INCLUSIVE PECAS DE APOIO EM ALVENARIAE MADEIRA SERRADA,E FLANGES DE LIGACAO HIDRAULICA,EXCLUSIVEFORNECIMENTO DO RESERVATORIO</v>
      </c>
      <c r="C16296" s="115" t="s">
        <v>48359</v>
      </c>
      <c r="D16296" s="115" t="s">
        <v>48360</v>
      </c>
      <c r="E16296" s="115" t="s">
        <v>48361</v>
      </c>
      <c r="F16296" s="115" t="s">
        <v>48362</v>
      </c>
      <c r="I16296" s="115" t="s">
        <v>6</v>
      </c>
      <c r="J16296" s="115">
        <v>702.47</v>
      </c>
    </row>
    <row r="16297" spans="1:10" hidden="1">
      <c r="A16297" s="115" t="s">
        <v>16465</v>
      </c>
      <c r="B16297" s="115" t="str">
        <f t="shared" si="254"/>
        <v>COLOCACAO DE RESERVATORIO DE FRIBROCIMENTO,FIBRA DE VIDRO OU SEMELHANTE DE 3.000L,INCLUSIVE PECAS DE APOIO EM ALVENARIAE MADEIRA SERRADA,E FLANGES DE LIGACAO HIDRAULICA,EXCLUSIVEFORNECIMENTO DO RESERVATORIO</v>
      </c>
      <c r="C16297" s="115" t="s">
        <v>48359</v>
      </c>
      <c r="D16297" s="115" t="s">
        <v>48360</v>
      </c>
      <c r="E16297" s="115" t="s">
        <v>48361</v>
      </c>
      <c r="F16297" s="115" t="s">
        <v>48362</v>
      </c>
      <c r="I16297" s="115" t="s">
        <v>6</v>
      </c>
      <c r="J16297" s="115">
        <v>623.54</v>
      </c>
    </row>
    <row r="16298" spans="1:10" hidden="1">
      <c r="A16298" s="115" t="s">
        <v>16466</v>
      </c>
      <c r="B16298" s="115" t="str">
        <f t="shared" si="254"/>
        <v>COLOCACAO DE RESERVATORIO DE FIBROCIMENTO,FIBRA DE VIDRO OUSEMELHANTE DE 5.000L,INCLUSIVE PECAS DE APOIO EM ALVENARIA EMADEIRA SERRADA,E FLANGES DE LIGACAO HIDRAULICA,EXCLUSIVE FORNECIMENTO DO RESERVATORIO</v>
      </c>
      <c r="C16298" s="115" t="s">
        <v>48341</v>
      </c>
      <c r="D16298" s="115" t="s">
        <v>48363</v>
      </c>
      <c r="E16298" s="115" t="s">
        <v>48352</v>
      </c>
      <c r="F16298" s="115" t="s">
        <v>48364</v>
      </c>
      <c r="I16298" s="115" t="s">
        <v>6</v>
      </c>
      <c r="J16298" s="115">
        <v>778.17</v>
      </c>
    </row>
    <row r="16299" spans="1:10" hidden="1">
      <c r="A16299" s="115" t="s">
        <v>16467</v>
      </c>
      <c r="B16299" s="115" t="str">
        <f t="shared" si="254"/>
        <v>COLOCACAO DE RESERVATORIO DE FIBROCIMENTO,FIBRA DE VIDRO OUSEMELHANTE DE 5.000L,INCLUSIVE PECAS DE APOIO EM ALVENARIA EMADEIRA SERRADA,E FLANGES DE LIGACAO HIDRAULICA,EXCLUSIVE FORNECIMENTO DO RESERVATORIO</v>
      </c>
      <c r="C16299" s="115" t="s">
        <v>48341</v>
      </c>
      <c r="D16299" s="115" t="s">
        <v>48363</v>
      </c>
      <c r="E16299" s="115" t="s">
        <v>48352</v>
      </c>
      <c r="F16299" s="115" t="s">
        <v>48364</v>
      </c>
      <c r="I16299" s="115" t="s">
        <v>6</v>
      </c>
      <c r="J16299" s="115">
        <v>691.11</v>
      </c>
    </row>
    <row r="16300" spans="1:10" hidden="1">
      <c r="A16300" s="115" t="s">
        <v>16468</v>
      </c>
      <c r="B16300" s="115" t="str">
        <f t="shared" si="254"/>
        <v>REGISTRO DE GAVETA,EM BRONZE,COM DIAMETRO DE 1/2".FORNECIMENTO E COLOCACAO</v>
      </c>
      <c r="C16300" s="115" t="s">
        <v>48365</v>
      </c>
      <c r="D16300" s="115" t="s">
        <v>36906</v>
      </c>
      <c r="I16300" s="115" t="s">
        <v>6</v>
      </c>
      <c r="J16300" s="115">
        <v>43.33</v>
      </c>
    </row>
    <row r="16301" spans="1:10" hidden="1">
      <c r="A16301" s="115" t="s">
        <v>16469</v>
      </c>
      <c r="B16301" s="115" t="str">
        <f t="shared" si="254"/>
        <v>REGISTRO DE GAVETA,EM BRONZE,COM DIAMETRO DE 1/2".FORNECIMENTO E COLOCACAO</v>
      </c>
      <c r="C16301" s="115" t="s">
        <v>48365</v>
      </c>
      <c r="D16301" s="115" t="s">
        <v>36906</v>
      </c>
      <c r="I16301" s="115" t="s">
        <v>6</v>
      </c>
      <c r="J16301" s="115">
        <v>40.25</v>
      </c>
    </row>
    <row r="16302" spans="1:10" hidden="1">
      <c r="A16302" s="115" t="s">
        <v>16470</v>
      </c>
      <c r="B16302" s="115" t="str">
        <f t="shared" si="254"/>
        <v>REGISTRO DE GAVETA,EM BRONZE,COM DIAMETRO DE 3/4".FORNECIMENTO E COLOCACAO</v>
      </c>
      <c r="C16302" s="115" t="s">
        <v>48366</v>
      </c>
      <c r="D16302" s="115" t="s">
        <v>36906</v>
      </c>
      <c r="I16302" s="115" t="s">
        <v>6</v>
      </c>
      <c r="J16302" s="115">
        <v>45.64</v>
      </c>
    </row>
    <row r="16303" spans="1:10" hidden="1">
      <c r="A16303" s="115" t="s">
        <v>16471</v>
      </c>
      <c r="B16303" s="115" t="str">
        <f t="shared" si="254"/>
        <v>REGISTRO DE GAVETA,EM BRONZE,COM DIAMETRO DE 3/4".FORNECIMENTO E COLOCACAO</v>
      </c>
      <c r="C16303" s="115" t="s">
        <v>48366</v>
      </c>
      <c r="D16303" s="115" t="s">
        <v>36906</v>
      </c>
      <c r="I16303" s="115" t="s">
        <v>6</v>
      </c>
      <c r="J16303" s="115">
        <v>42.56</v>
      </c>
    </row>
    <row r="16304" spans="1:10" hidden="1">
      <c r="A16304" s="115" t="s">
        <v>16472</v>
      </c>
      <c r="B16304" s="115" t="str">
        <f t="shared" si="254"/>
        <v>REGISTRO DE GAVETA,EM BRONZE,COM DIAMETRO DE 1".FORNECIMENTO E COLOCACAO</v>
      </c>
      <c r="C16304" s="115" t="s">
        <v>48367</v>
      </c>
      <c r="D16304" s="115" t="s">
        <v>36481</v>
      </c>
      <c r="I16304" s="115" t="s">
        <v>6</v>
      </c>
      <c r="J16304" s="115">
        <v>58.54</v>
      </c>
    </row>
    <row r="16305" spans="1:10" hidden="1">
      <c r="A16305" s="115" t="s">
        <v>16473</v>
      </c>
      <c r="B16305" s="115" t="str">
        <f t="shared" si="254"/>
        <v>REGISTRO DE GAVETA,EM BRONZE,COM DIAMETRO DE 1".FORNECIMENTO E COLOCACAO</v>
      </c>
      <c r="C16305" s="115" t="s">
        <v>48367</v>
      </c>
      <c r="D16305" s="115" t="s">
        <v>36481</v>
      </c>
      <c r="I16305" s="115" t="s">
        <v>6</v>
      </c>
      <c r="J16305" s="115">
        <v>55.46</v>
      </c>
    </row>
    <row r="16306" spans="1:10" hidden="1">
      <c r="A16306" s="115" t="s">
        <v>16474</v>
      </c>
      <c r="B16306" s="115" t="str">
        <f t="shared" si="254"/>
        <v>REGISTRO DE GAVETA,EM BRONZE,COM DIAMETRO DE 1.1/4".FORNECIMENTO E COLOCACAO</v>
      </c>
      <c r="C16306" s="115" t="s">
        <v>48368</v>
      </c>
      <c r="D16306" s="115" t="s">
        <v>36737</v>
      </c>
      <c r="I16306" s="115" t="s">
        <v>6</v>
      </c>
      <c r="J16306" s="115">
        <v>66.28</v>
      </c>
    </row>
    <row r="16307" spans="1:10" hidden="1">
      <c r="A16307" s="115" t="s">
        <v>16475</v>
      </c>
      <c r="B16307" s="115" t="str">
        <f t="shared" si="254"/>
        <v>REGISTRO DE GAVETA,EM BRONZE,COM DIAMETRO DE 1.1/4".FORNECIMENTO E COLOCACAO</v>
      </c>
      <c r="C16307" s="115" t="s">
        <v>48368</v>
      </c>
      <c r="D16307" s="115" t="s">
        <v>36737</v>
      </c>
      <c r="I16307" s="115" t="s">
        <v>6</v>
      </c>
      <c r="J16307" s="115">
        <v>63.2</v>
      </c>
    </row>
    <row r="16308" spans="1:10" hidden="1">
      <c r="A16308" s="115" t="s">
        <v>16476</v>
      </c>
      <c r="B16308" s="115" t="str">
        <f t="shared" si="254"/>
        <v>REGISTRO DE GAVETA,EM BRONZE,COM DIAMETRO DE 1.1/2".FORNECIMENTO E COLOCACAO</v>
      </c>
      <c r="C16308" s="115" t="s">
        <v>48369</v>
      </c>
      <c r="D16308" s="115" t="s">
        <v>36737</v>
      </c>
      <c r="I16308" s="115" t="s">
        <v>6</v>
      </c>
      <c r="J16308" s="115">
        <v>82.2</v>
      </c>
    </row>
    <row r="16309" spans="1:10" hidden="1">
      <c r="A16309" s="115" t="s">
        <v>16477</v>
      </c>
      <c r="B16309" s="115" t="str">
        <f t="shared" si="254"/>
        <v>REGISTRO DE GAVETA,EM BRONZE,COM DIAMETRO DE 1.1/2".FORNECIMENTO E COLOCACAO</v>
      </c>
      <c r="C16309" s="115" t="s">
        <v>48369</v>
      </c>
      <c r="D16309" s="115" t="s">
        <v>36737</v>
      </c>
      <c r="I16309" s="115" t="s">
        <v>6</v>
      </c>
      <c r="J16309" s="115">
        <v>78.599999999999994</v>
      </c>
    </row>
    <row r="16310" spans="1:10" hidden="1">
      <c r="A16310" s="115" t="s">
        <v>16478</v>
      </c>
      <c r="B16310" s="115" t="str">
        <f t="shared" si="254"/>
        <v>REGISTRO DE GAVETA,EM BRONZE,COM DIAMETRO DE 2".FORNECIMENTO E COLOCACAO</v>
      </c>
      <c r="C16310" s="115" t="s">
        <v>48370</v>
      </c>
      <c r="D16310" s="115" t="s">
        <v>36481</v>
      </c>
      <c r="I16310" s="115" t="s">
        <v>6</v>
      </c>
      <c r="J16310" s="115">
        <v>126.07</v>
      </c>
    </row>
    <row r="16311" spans="1:10" hidden="1">
      <c r="A16311" s="115" t="s">
        <v>16479</v>
      </c>
      <c r="B16311" s="115" t="str">
        <f t="shared" si="254"/>
        <v>REGISTRO DE GAVETA,EM BRONZE,COM DIAMETRO DE 2".FORNECIMENTO E COLOCACAO</v>
      </c>
      <c r="C16311" s="115" t="s">
        <v>48370</v>
      </c>
      <c r="D16311" s="115" t="s">
        <v>36481</v>
      </c>
      <c r="I16311" s="115" t="s">
        <v>6</v>
      </c>
      <c r="J16311" s="115">
        <v>122.47</v>
      </c>
    </row>
    <row r="16312" spans="1:10" hidden="1">
      <c r="A16312" s="115" t="s">
        <v>16480</v>
      </c>
      <c r="B16312" s="115" t="str">
        <f t="shared" si="254"/>
        <v>REGISTRO DE GAVETA,EM BRONZE,COM DIAMETRO DE 2.1/2".FORNECIMENTO E COLOCACAO</v>
      </c>
      <c r="C16312" s="115" t="s">
        <v>48371</v>
      </c>
      <c r="D16312" s="115" t="s">
        <v>36737</v>
      </c>
      <c r="I16312" s="115" t="s">
        <v>6</v>
      </c>
      <c r="J16312" s="115">
        <v>225.17</v>
      </c>
    </row>
    <row r="16313" spans="1:10" hidden="1">
      <c r="A16313" s="115" t="s">
        <v>16481</v>
      </c>
      <c r="B16313" s="115" t="str">
        <f t="shared" si="254"/>
        <v>REGISTRO DE GAVETA,EM BRONZE,COM DIAMETRO DE 2.1/2".FORNECIMENTO E COLOCACAO</v>
      </c>
      <c r="C16313" s="115" t="s">
        <v>48371</v>
      </c>
      <c r="D16313" s="115" t="s">
        <v>36737</v>
      </c>
      <c r="I16313" s="115" t="s">
        <v>6</v>
      </c>
      <c r="J16313" s="115">
        <v>221.06</v>
      </c>
    </row>
    <row r="16314" spans="1:10" hidden="1">
      <c r="A16314" s="115" t="s">
        <v>16482</v>
      </c>
      <c r="B16314" s="115" t="str">
        <f t="shared" si="254"/>
        <v>REGISTRO DE GAVETA,EM BRONZE,COM DIAMETRO DE 3".FORNECIMENTO E COLOCACAO</v>
      </c>
      <c r="C16314" s="115" t="s">
        <v>48372</v>
      </c>
      <c r="D16314" s="115" t="s">
        <v>36481</v>
      </c>
      <c r="I16314" s="115" t="s">
        <v>6</v>
      </c>
      <c r="J16314" s="115">
        <v>342.75</v>
      </c>
    </row>
    <row r="16315" spans="1:10" hidden="1">
      <c r="A16315" s="115" t="s">
        <v>16483</v>
      </c>
      <c r="B16315" s="115" t="str">
        <f t="shared" si="254"/>
        <v>REGISTRO DE GAVETA,EM BRONZE,COM DIAMETRO DE 3".FORNECIMENTO E COLOCACAO</v>
      </c>
      <c r="C16315" s="115" t="s">
        <v>48372</v>
      </c>
      <c r="D16315" s="115" t="s">
        <v>36481</v>
      </c>
      <c r="I16315" s="115" t="s">
        <v>6</v>
      </c>
      <c r="J16315" s="115">
        <v>338.64</v>
      </c>
    </row>
    <row r="16316" spans="1:10" hidden="1">
      <c r="A16316" s="115" t="s">
        <v>16484</v>
      </c>
      <c r="B16316" s="115" t="str">
        <f t="shared" si="254"/>
        <v>REGISTRO DE GAVETA,EM BRONZE,COM DIAMETRO DE 4".FORNECIMENTO E COLOCACAO</v>
      </c>
      <c r="C16316" s="115" t="s">
        <v>48373</v>
      </c>
      <c r="D16316" s="115" t="s">
        <v>36481</v>
      </c>
      <c r="I16316" s="115" t="s">
        <v>6</v>
      </c>
      <c r="J16316" s="115">
        <v>556.04</v>
      </c>
    </row>
    <row r="16317" spans="1:10" hidden="1">
      <c r="A16317" s="115" t="s">
        <v>16485</v>
      </c>
      <c r="B16317" s="115" t="str">
        <f t="shared" si="254"/>
        <v>REGISTRO DE GAVETA,EM BRONZE,COM DIAMETRO DE 4".FORNECIMENTO E COLOCACAO</v>
      </c>
      <c r="C16317" s="115" t="s">
        <v>48373</v>
      </c>
      <c r="D16317" s="115" t="s">
        <v>36481</v>
      </c>
      <c r="I16317" s="115" t="s">
        <v>6</v>
      </c>
      <c r="J16317" s="115">
        <v>550.9</v>
      </c>
    </row>
    <row r="16318" spans="1:10" hidden="1">
      <c r="A16318" s="115" t="s">
        <v>16486</v>
      </c>
      <c r="B16318" s="115" t="str">
        <f t="shared" si="254"/>
        <v>REGISTRO DE ESFERA,EM BRONZE,COM DIAMETRO DE 1/2".FORNECIMENTO E COLOCACAO</v>
      </c>
      <c r="C16318" s="115" t="s">
        <v>48374</v>
      </c>
      <c r="D16318" s="115" t="s">
        <v>36906</v>
      </c>
      <c r="I16318" s="115" t="s">
        <v>6</v>
      </c>
      <c r="J16318" s="115">
        <v>39.46</v>
      </c>
    </row>
    <row r="16319" spans="1:10" hidden="1">
      <c r="A16319" s="115" t="s">
        <v>16487</v>
      </c>
      <c r="B16319" s="115" t="str">
        <f t="shared" si="254"/>
        <v>REGISTRO DE ESFERA,EM BRONZE,COM DIAMETRO DE 1/2".FORNECIMENTO E COLOCACAO</v>
      </c>
      <c r="C16319" s="115" t="s">
        <v>48374</v>
      </c>
      <c r="D16319" s="115" t="s">
        <v>36906</v>
      </c>
      <c r="I16319" s="115" t="s">
        <v>6</v>
      </c>
      <c r="J16319" s="115">
        <v>36.380000000000003</v>
      </c>
    </row>
    <row r="16320" spans="1:10" hidden="1">
      <c r="A16320" s="115" t="s">
        <v>16488</v>
      </c>
      <c r="B16320" s="115" t="str">
        <f t="shared" si="254"/>
        <v>REGISTRO DE ESFERA,EM BRONZE,COM DIAMETRO DE 3/4".FORNECIMENTO E COLOCACAO</v>
      </c>
      <c r="C16320" s="115" t="s">
        <v>48375</v>
      </c>
      <c r="D16320" s="115" t="s">
        <v>36906</v>
      </c>
      <c r="I16320" s="115" t="s">
        <v>6</v>
      </c>
      <c r="J16320" s="115">
        <v>41.11</v>
      </c>
    </row>
    <row r="16321" spans="1:10" hidden="1">
      <c r="A16321" s="115" t="s">
        <v>16489</v>
      </c>
      <c r="B16321" s="115" t="str">
        <f t="shared" si="254"/>
        <v>REGISTRO DE ESFERA,EM BRONZE,COM DIAMETRO DE 3/4".FORNECIMENTO E COLOCACAO</v>
      </c>
      <c r="C16321" s="115" t="s">
        <v>48375</v>
      </c>
      <c r="D16321" s="115" t="s">
        <v>36906</v>
      </c>
      <c r="I16321" s="115" t="s">
        <v>6</v>
      </c>
      <c r="J16321" s="115">
        <v>38.03</v>
      </c>
    </row>
    <row r="16322" spans="1:10" hidden="1">
      <c r="A16322" s="115" t="s">
        <v>16490</v>
      </c>
      <c r="B16322" s="115" t="str">
        <f t="shared" si="254"/>
        <v>REGISTRO DE ESFERA,EM BRONZE,COM DIAMETRO DE 1".FORNECIMENTO E COLOCACAO</v>
      </c>
      <c r="C16322" s="115" t="s">
        <v>48376</v>
      </c>
      <c r="D16322" s="115" t="s">
        <v>36481</v>
      </c>
      <c r="I16322" s="115" t="s">
        <v>6</v>
      </c>
      <c r="J16322" s="115">
        <v>61.19</v>
      </c>
    </row>
    <row r="16323" spans="1:10" hidden="1">
      <c r="A16323" s="115" t="s">
        <v>16491</v>
      </c>
      <c r="B16323" s="115" t="str">
        <f t="shared" si="254"/>
        <v>REGISTRO DE ESFERA,EM BRONZE,COM DIAMETRO DE 1".FORNECIMENTO E COLOCACAO</v>
      </c>
      <c r="C16323" s="115" t="s">
        <v>48376</v>
      </c>
      <c r="D16323" s="115" t="s">
        <v>36481</v>
      </c>
      <c r="I16323" s="115" t="s">
        <v>6</v>
      </c>
      <c r="J16323" s="115">
        <v>58.11</v>
      </c>
    </row>
    <row r="16324" spans="1:10" hidden="1">
      <c r="A16324" s="115" t="s">
        <v>16492</v>
      </c>
      <c r="B16324" s="115" t="str">
        <f t="shared" si="254"/>
        <v>REGISTRO DE ESFERA,EM BRONZE,COM DIAMETRO DE 1.1/4".FORNECIMENTO E COLOCACAO</v>
      </c>
      <c r="C16324" s="115" t="s">
        <v>48377</v>
      </c>
      <c r="D16324" s="115" t="s">
        <v>36737</v>
      </c>
      <c r="I16324" s="115" t="s">
        <v>6</v>
      </c>
      <c r="J16324" s="115">
        <v>63.25</v>
      </c>
    </row>
    <row r="16325" spans="1:10" hidden="1">
      <c r="A16325" s="115" t="s">
        <v>16493</v>
      </c>
      <c r="B16325" s="115" t="str">
        <f t="shared" ref="B16325:B16388" si="255">C16325&amp;D16325&amp;E16325&amp;F16325&amp;G16325&amp;H16325</f>
        <v>REGISTRO DE ESFERA,EM BRONZE,COM DIAMETRO DE 1.1/4".FORNECIMENTO E COLOCACAO</v>
      </c>
      <c r="C16325" s="115" t="s">
        <v>48377</v>
      </c>
      <c r="D16325" s="115" t="s">
        <v>36737</v>
      </c>
      <c r="I16325" s="115" t="s">
        <v>6</v>
      </c>
      <c r="J16325" s="115">
        <v>60.17</v>
      </c>
    </row>
    <row r="16326" spans="1:10" hidden="1">
      <c r="A16326" s="115" t="s">
        <v>16494</v>
      </c>
      <c r="B16326" s="115" t="str">
        <f t="shared" si="255"/>
        <v>REGISTRO DE ESFERA,EM BRONZE,COM DIAMETRO DE 1.1/2".FORNECIMENTO E COLOCACAO</v>
      </c>
      <c r="C16326" s="115" t="s">
        <v>48378</v>
      </c>
      <c r="D16326" s="115" t="s">
        <v>36737</v>
      </c>
      <c r="I16326" s="115" t="s">
        <v>6</v>
      </c>
      <c r="J16326" s="115">
        <v>75.239999999999995</v>
      </c>
    </row>
    <row r="16327" spans="1:10" hidden="1">
      <c r="A16327" s="115" t="s">
        <v>16495</v>
      </c>
      <c r="B16327" s="115" t="str">
        <f t="shared" si="255"/>
        <v>REGISTRO DE ESFERA,EM BRONZE,COM DIAMETRO DE 1.1/2".FORNECIMENTO E COLOCACAO</v>
      </c>
      <c r="C16327" s="115" t="s">
        <v>48378</v>
      </c>
      <c r="D16327" s="115" t="s">
        <v>36737</v>
      </c>
      <c r="I16327" s="115" t="s">
        <v>6</v>
      </c>
      <c r="J16327" s="115">
        <v>71.64</v>
      </c>
    </row>
    <row r="16328" spans="1:10" hidden="1">
      <c r="A16328" s="115" t="s">
        <v>16496</v>
      </c>
      <c r="B16328" s="115" t="str">
        <f t="shared" si="255"/>
        <v>REGISTRO DE ESFERA,EM BRONZE,COM DIAMETRO DE 2".FORNECIMENTO E COLOCACAO</v>
      </c>
      <c r="C16328" s="115" t="s">
        <v>48379</v>
      </c>
      <c r="D16328" s="115" t="s">
        <v>36481</v>
      </c>
      <c r="I16328" s="115" t="s">
        <v>6</v>
      </c>
      <c r="J16328" s="115">
        <v>150.43</v>
      </c>
    </row>
    <row r="16329" spans="1:10" hidden="1">
      <c r="A16329" s="115" t="s">
        <v>16497</v>
      </c>
      <c r="B16329" s="115" t="str">
        <f t="shared" si="255"/>
        <v>REGISTRO DE ESFERA,EM BRONZE,COM DIAMETRO DE 2".FORNECIMENTO E COLOCACAO</v>
      </c>
      <c r="C16329" s="115" t="s">
        <v>48379</v>
      </c>
      <c r="D16329" s="115" t="s">
        <v>36481</v>
      </c>
      <c r="I16329" s="115" t="s">
        <v>6</v>
      </c>
      <c r="J16329" s="115">
        <v>146.83000000000001</v>
      </c>
    </row>
    <row r="16330" spans="1:10" hidden="1">
      <c r="A16330" s="115" t="s">
        <v>16498</v>
      </c>
      <c r="B16330" s="115" t="str">
        <f t="shared" si="255"/>
        <v>VALVULA DE PE,EM BRONZE,COM DIAMETRO DE 3/4".FORNECIMENTO ECOLOCACAO</v>
      </c>
      <c r="C16330" s="115" t="s">
        <v>48380</v>
      </c>
      <c r="D16330" s="115" t="s">
        <v>37137</v>
      </c>
      <c r="I16330" s="115" t="s">
        <v>6</v>
      </c>
      <c r="J16330" s="115">
        <v>51.9</v>
      </c>
    </row>
    <row r="16331" spans="1:10" hidden="1">
      <c r="A16331" s="115" t="s">
        <v>16499</v>
      </c>
      <c r="B16331" s="115" t="str">
        <f t="shared" si="255"/>
        <v>VALVULA DE PE,EM BRONZE,COM DIAMETRO DE 3/4".FORNECIMENTO ECOLOCACAO</v>
      </c>
      <c r="C16331" s="115" t="s">
        <v>48380</v>
      </c>
      <c r="D16331" s="115" t="s">
        <v>37137</v>
      </c>
      <c r="I16331" s="115" t="s">
        <v>6</v>
      </c>
      <c r="J16331" s="115">
        <v>48.82</v>
      </c>
    </row>
    <row r="16332" spans="1:10" hidden="1">
      <c r="A16332" s="115" t="s">
        <v>16500</v>
      </c>
      <c r="B16332" s="115" t="str">
        <f t="shared" si="255"/>
        <v>VALVULA DE PE,EM BRONZE,COM DIAMETRO DE 1".FORNECIMENTO E COLOCACAO</v>
      </c>
      <c r="C16332" s="115" t="s">
        <v>48381</v>
      </c>
      <c r="D16332" s="115" t="s">
        <v>37216</v>
      </c>
      <c r="I16332" s="115" t="s">
        <v>6</v>
      </c>
      <c r="J16332" s="115">
        <v>54.01</v>
      </c>
    </row>
    <row r="16333" spans="1:10" hidden="1">
      <c r="A16333" s="115" t="s">
        <v>16501</v>
      </c>
      <c r="B16333" s="115" t="str">
        <f t="shared" si="255"/>
        <v>VALVULA DE PE,EM BRONZE,COM DIAMETRO DE 1".FORNECIMENTO E COLOCACAO</v>
      </c>
      <c r="C16333" s="115" t="s">
        <v>48381</v>
      </c>
      <c r="D16333" s="115" t="s">
        <v>37216</v>
      </c>
      <c r="I16333" s="115" t="s">
        <v>6</v>
      </c>
      <c r="J16333" s="115">
        <v>50.93</v>
      </c>
    </row>
    <row r="16334" spans="1:10" hidden="1">
      <c r="A16334" s="115" t="s">
        <v>16502</v>
      </c>
      <c r="B16334" s="115" t="str">
        <f t="shared" si="255"/>
        <v>VALVULA DE PE,EM BRONZE,COM DIAMETRO DE 1.1/4".FORNECIMENTOE COLOCACAO</v>
      </c>
      <c r="C16334" s="115" t="s">
        <v>48382</v>
      </c>
      <c r="D16334" s="115" t="s">
        <v>37112</v>
      </c>
      <c r="I16334" s="115" t="s">
        <v>6</v>
      </c>
      <c r="J16334" s="115">
        <v>89.08</v>
      </c>
    </row>
    <row r="16335" spans="1:10" hidden="1">
      <c r="A16335" s="115" t="s">
        <v>16503</v>
      </c>
      <c r="B16335" s="115" t="str">
        <f t="shared" si="255"/>
        <v>VALVULA DE PE,EM BRONZE,COM DIAMETRO DE 1.1/4".FORNECIMENTOE COLOCACAO</v>
      </c>
      <c r="C16335" s="115" t="s">
        <v>48382</v>
      </c>
      <c r="D16335" s="115" t="s">
        <v>37112</v>
      </c>
      <c r="I16335" s="115" t="s">
        <v>6</v>
      </c>
      <c r="J16335" s="115">
        <v>86</v>
      </c>
    </row>
    <row r="16336" spans="1:10" hidden="1">
      <c r="A16336" s="115" t="s">
        <v>16504</v>
      </c>
      <c r="B16336" s="115" t="str">
        <f t="shared" si="255"/>
        <v>VALVULA DE PE,EM BRONZE,COM DIAMETRO DE 1.1/2".FORNECIMENTOE COLOCACAO</v>
      </c>
      <c r="C16336" s="115" t="s">
        <v>48383</v>
      </c>
      <c r="D16336" s="115" t="s">
        <v>37112</v>
      </c>
      <c r="I16336" s="115" t="s">
        <v>6</v>
      </c>
      <c r="J16336" s="115">
        <v>94.96</v>
      </c>
    </row>
    <row r="16337" spans="1:10" hidden="1">
      <c r="A16337" s="115" t="s">
        <v>16505</v>
      </c>
      <c r="B16337" s="115" t="str">
        <f t="shared" si="255"/>
        <v>VALVULA DE PE,EM BRONZE,COM DIAMETRO DE 1.1/2".FORNECIMENTOE COLOCACAO</v>
      </c>
      <c r="C16337" s="115" t="s">
        <v>48383</v>
      </c>
      <c r="D16337" s="115" t="s">
        <v>37112</v>
      </c>
      <c r="I16337" s="115" t="s">
        <v>6</v>
      </c>
      <c r="J16337" s="115">
        <v>91.36</v>
      </c>
    </row>
    <row r="16338" spans="1:10" hidden="1">
      <c r="A16338" s="115" t="s">
        <v>16506</v>
      </c>
      <c r="B16338" s="115" t="str">
        <f t="shared" si="255"/>
        <v>VALVULA DE PE,EM BRONZE,COM DIAMETRO DE 2".FORNECIMENTO E COLOCACAO</v>
      </c>
      <c r="C16338" s="115" t="s">
        <v>48384</v>
      </c>
      <c r="D16338" s="115" t="s">
        <v>37216</v>
      </c>
      <c r="I16338" s="115" t="s">
        <v>6</v>
      </c>
      <c r="J16338" s="115">
        <v>129.84</v>
      </c>
    </row>
    <row r="16339" spans="1:10" hidden="1">
      <c r="A16339" s="115" t="s">
        <v>16507</v>
      </c>
      <c r="B16339" s="115" t="str">
        <f t="shared" si="255"/>
        <v>VALVULA DE PE,EM BRONZE,COM DIAMETRO DE 2".FORNECIMENTO E COLOCACAO</v>
      </c>
      <c r="C16339" s="115" t="s">
        <v>48384</v>
      </c>
      <c r="D16339" s="115" t="s">
        <v>37216</v>
      </c>
      <c r="I16339" s="115" t="s">
        <v>6</v>
      </c>
      <c r="J16339" s="115">
        <v>126.24</v>
      </c>
    </row>
    <row r="16340" spans="1:10" hidden="1">
      <c r="A16340" s="115" t="s">
        <v>16508</v>
      </c>
      <c r="B16340" s="115" t="str">
        <f t="shared" si="255"/>
        <v>VALVULA DE PE,EM BRONZE,COM DIAMETRO DE 2.1/2".FORNECIMENTOE COLOCACAO</v>
      </c>
      <c r="C16340" s="115" t="s">
        <v>48385</v>
      </c>
      <c r="D16340" s="115" t="s">
        <v>37112</v>
      </c>
      <c r="I16340" s="115" t="s">
        <v>6</v>
      </c>
      <c r="J16340" s="115">
        <v>246.71</v>
      </c>
    </row>
    <row r="16341" spans="1:10" hidden="1">
      <c r="A16341" s="115" t="s">
        <v>16509</v>
      </c>
      <c r="B16341" s="115" t="str">
        <f t="shared" si="255"/>
        <v>VALVULA DE PE,EM BRONZE,COM DIAMETRO DE 2.1/2".FORNECIMENTOE COLOCACAO</v>
      </c>
      <c r="C16341" s="115" t="s">
        <v>48385</v>
      </c>
      <c r="D16341" s="115" t="s">
        <v>37112</v>
      </c>
      <c r="I16341" s="115" t="s">
        <v>6</v>
      </c>
      <c r="J16341" s="115">
        <v>242.6</v>
      </c>
    </row>
    <row r="16342" spans="1:10" hidden="1">
      <c r="A16342" s="115" t="s">
        <v>16510</v>
      </c>
      <c r="B16342" s="115" t="str">
        <f t="shared" si="255"/>
        <v>VALVULA DE PE,EM BRONZE,COM DIAMETRO DE 3".FORNECIMENTO E COLOCACAO</v>
      </c>
      <c r="C16342" s="115" t="s">
        <v>48386</v>
      </c>
      <c r="D16342" s="115" t="s">
        <v>37216</v>
      </c>
      <c r="I16342" s="115" t="s">
        <v>6</v>
      </c>
      <c r="J16342" s="115">
        <v>331.89</v>
      </c>
    </row>
    <row r="16343" spans="1:10" hidden="1">
      <c r="A16343" s="115" t="s">
        <v>16511</v>
      </c>
      <c r="B16343" s="115" t="str">
        <f t="shared" si="255"/>
        <v>VALVULA DE PE,EM BRONZE,COM DIAMETRO DE 3".FORNECIMENTO E COLOCACAO</v>
      </c>
      <c r="C16343" s="115" t="s">
        <v>48386</v>
      </c>
      <c r="D16343" s="115" t="s">
        <v>37216</v>
      </c>
      <c r="I16343" s="115" t="s">
        <v>6</v>
      </c>
      <c r="J16343" s="115">
        <v>327.78</v>
      </c>
    </row>
    <row r="16344" spans="1:10" hidden="1">
      <c r="A16344" s="115" t="s">
        <v>16512</v>
      </c>
      <c r="B16344" s="115" t="str">
        <f t="shared" si="255"/>
        <v>VALVULA DE PE,EM BRONZE,COM DIAMETRO DE 4".FORNECIMENTO E COLOCACAO</v>
      </c>
      <c r="C16344" s="115" t="s">
        <v>48387</v>
      </c>
      <c r="D16344" s="115" t="s">
        <v>37216</v>
      </c>
      <c r="I16344" s="115" t="s">
        <v>6</v>
      </c>
      <c r="J16344" s="115">
        <v>508.12</v>
      </c>
    </row>
    <row r="16345" spans="1:10" hidden="1">
      <c r="A16345" s="115" t="s">
        <v>16513</v>
      </c>
      <c r="B16345" s="115" t="str">
        <f t="shared" si="255"/>
        <v>VALVULA DE PE,EM BRONZE,COM DIAMETRO DE 4".FORNECIMENTO E COLOCACAO</v>
      </c>
      <c r="C16345" s="115" t="s">
        <v>48387</v>
      </c>
      <c r="D16345" s="115" t="s">
        <v>37216</v>
      </c>
      <c r="I16345" s="115" t="s">
        <v>6</v>
      </c>
      <c r="J16345" s="115">
        <v>502.98</v>
      </c>
    </row>
    <row r="16346" spans="1:10" hidden="1">
      <c r="A16346" s="115" t="s">
        <v>16514</v>
      </c>
      <c r="B16346" s="115" t="str">
        <f t="shared" si="255"/>
        <v>VALVULA DE RETENCAO VERTICAL,EM BRONZE,COM DIAMETRO DE 3/4".FORNECIMENTO E COLOCACAO</v>
      </c>
      <c r="C16346" s="115" t="s">
        <v>48388</v>
      </c>
      <c r="D16346" s="115" t="s">
        <v>37143</v>
      </c>
      <c r="I16346" s="115" t="s">
        <v>6</v>
      </c>
      <c r="J16346" s="115">
        <v>48.02</v>
      </c>
    </row>
    <row r="16347" spans="1:10" hidden="1">
      <c r="A16347" s="115" t="s">
        <v>16515</v>
      </c>
      <c r="B16347" s="115" t="str">
        <f t="shared" si="255"/>
        <v>VALVULA DE RETENCAO VERTICAL,EM BRONZE,COM DIAMETRO DE 3/4".FORNECIMENTO E COLOCACAO</v>
      </c>
      <c r="C16347" s="115" t="s">
        <v>48388</v>
      </c>
      <c r="D16347" s="115" t="s">
        <v>37143</v>
      </c>
      <c r="I16347" s="115" t="s">
        <v>6</v>
      </c>
      <c r="J16347" s="115">
        <v>44.94</v>
      </c>
    </row>
    <row r="16348" spans="1:10" hidden="1">
      <c r="A16348" s="115" t="s">
        <v>16516</v>
      </c>
      <c r="B16348" s="115" t="str">
        <f t="shared" si="255"/>
        <v>VALVULA DE RETENCAO VERTICAL,EM BRONZE,COM DIAMETRO DE 1".FORNECIMENTO E COLOCACAO</v>
      </c>
      <c r="C16348" s="115" t="s">
        <v>48389</v>
      </c>
      <c r="D16348" s="115" t="s">
        <v>36898</v>
      </c>
      <c r="I16348" s="115" t="s">
        <v>6</v>
      </c>
      <c r="J16348" s="115">
        <v>62.26</v>
      </c>
    </row>
    <row r="16349" spans="1:10" hidden="1">
      <c r="A16349" s="115" t="s">
        <v>16517</v>
      </c>
      <c r="B16349" s="115" t="str">
        <f t="shared" si="255"/>
        <v>VALVULA DE RETENCAO VERTICAL,EM BRONZE,COM DIAMETRO DE 1".FORNECIMENTO E COLOCACAO</v>
      </c>
      <c r="C16349" s="115" t="s">
        <v>48389</v>
      </c>
      <c r="D16349" s="115" t="s">
        <v>36898</v>
      </c>
      <c r="I16349" s="115" t="s">
        <v>6</v>
      </c>
      <c r="J16349" s="115">
        <v>59.18</v>
      </c>
    </row>
    <row r="16350" spans="1:10" hidden="1">
      <c r="A16350" s="115" t="s">
        <v>16518</v>
      </c>
      <c r="B16350" s="115" t="str">
        <f t="shared" si="255"/>
        <v>VALVULA DE RETENCAO VERTICAL,EM BRONZE,COM DIAMETRO DE 1.1/4".FORNECIMENTO E COLOCACAO</v>
      </c>
      <c r="C16350" s="115" t="s">
        <v>48390</v>
      </c>
      <c r="D16350" s="115" t="s">
        <v>48391</v>
      </c>
      <c r="I16350" s="115" t="s">
        <v>6</v>
      </c>
      <c r="J16350" s="115">
        <v>84.45</v>
      </c>
    </row>
    <row r="16351" spans="1:10" hidden="1">
      <c r="A16351" s="115" t="s">
        <v>16519</v>
      </c>
      <c r="B16351" s="115" t="str">
        <f t="shared" si="255"/>
        <v>VALVULA DE RETENCAO VERTICAL,EM BRONZE,COM DIAMETRO DE 1.1/4".FORNECIMENTO E COLOCACAO</v>
      </c>
      <c r="C16351" s="115" t="s">
        <v>48390</v>
      </c>
      <c r="D16351" s="115" t="s">
        <v>48391</v>
      </c>
      <c r="I16351" s="115" t="s">
        <v>6</v>
      </c>
      <c r="J16351" s="115">
        <v>81.37</v>
      </c>
    </row>
    <row r="16352" spans="1:10" hidden="1">
      <c r="A16352" s="115" t="s">
        <v>16520</v>
      </c>
      <c r="B16352" s="115" t="str">
        <f t="shared" si="255"/>
        <v>VALVULA DE RETENCAO VERTICAL,EM BRONZE,COM DIAMETRO DE 1.1/2".FORNECIMENTO E COLOCACAO</v>
      </c>
      <c r="C16352" s="115" t="s">
        <v>48392</v>
      </c>
      <c r="D16352" s="115" t="s">
        <v>48391</v>
      </c>
      <c r="I16352" s="115" t="s">
        <v>6</v>
      </c>
      <c r="J16352" s="115">
        <v>85.37</v>
      </c>
    </row>
    <row r="16353" spans="1:10" hidden="1">
      <c r="A16353" s="115" t="s">
        <v>16521</v>
      </c>
      <c r="B16353" s="115" t="str">
        <f t="shared" si="255"/>
        <v>VALVULA DE RETENCAO VERTICAL,EM BRONZE,COM DIAMETRO DE 1.1/2".FORNECIMENTO E COLOCACAO</v>
      </c>
      <c r="C16353" s="115" t="s">
        <v>48392</v>
      </c>
      <c r="D16353" s="115" t="s">
        <v>48391</v>
      </c>
      <c r="I16353" s="115" t="s">
        <v>6</v>
      </c>
      <c r="J16353" s="115">
        <v>81.77</v>
      </c>
    </row>
    <row r="16354" spans="1:10" hidden="1">
      <c r="A16354" s="115" t="s">
        <v>16522</v>
      </c>
      <c r="B16354" s="115" t="str">
        <f t="shared" si="255"/>
        <v>VALVULA DE RETENCAO VERTICAL,EM BRONZE,COM DIAMETRO DE 2".FORNECIMENTO E COLOCACAO</v>
      </c>
      <c r="C16354" s="115" t="s">
        <v>48393</v>
      </c>
      <c r="D16354" s="115" t="s">
        <v>36898</v>
      </c>
      <c r="I16354" s="115" t="s">
        <v>6</v>
      </c>
      <c r="J16354" s="115">
        <v>124.56</v>
      </c>
    </row>
    <row r="16355" spans="1:10" hidden="1">
      <c r="A16355" s="115" t="s">
        <v>16523</v>
      </c>
      <c r="B16355" s="115" t="str">
        <f t="shared" si="255"/>
        <v>VALVULA DE RETENCAO VERTICAL,EM BRONZE,COM DIAMETRO DE 2".FORNECIMENTO E COLOCACAO</v>
      </c>
      <c r="C16355" s="115" t="s">
        <v>48393</v>
      </c>
      <c r="D16355" s="115" t="s">
        <v>36898</v>
      </c>
      <c r="I16355" s="115" t="s">
        <v>6</v>
      </c>
      <c r="J16355" s="115">
        <v>120.96</v>
      </c>
    </row>
    <row r="16356" spans="1:10" hidden="1">
      <c r="A16356" s="115" t="s">
        <v>16524</v>
      </c>
      <c r="B16356" s="115" t="str">
        <f t="shared" si="255"/>
        <v>VALVULA DE RETENCAO VERTICAL EM BRONZE COM DIAMETRO DE 2.1/2".FORNECIMENTO E COLOCACAO</v>
      </c>
      <c r="C16356" s="115" t="s">
        <v>48394</v>
      </c>
      <c r="D16356" s="115" t="s">
        <v>48391</v>
      </c>
      <c r="I16356" s="115" t="s">
        <v>6</v>
      </c>
      <c r="J16356" s="115">
        <v>161.33000000000001</v>
      </c>
    </row>
    <row r="16357" spans="1:10" hidden="1">
      <c r="A16357" s="115" t="s">
        <v>16525</v>
      </c>
      <c r="B16357" s="115" t="str">
        <f t="shared" si="255"/>
        <v>VALVULA DE RETENCAO VERTICAL EM BRONZE COM DIAMETRO DE 2.1/2".FORNECIMENTO E COLOCACAO</v>
      </c>
      <c r="C16357" s="115" t="s">
        <v>48394</v>
      </c>
      <c r="D16357" s="115" t="s">
        <v>48391</v>
      </c>
      <c r="I16357" s="115" t="s">
        <v>6</v>
      </c>
      <c r="J16357" s="115">
        <v>157.22</v>
      </c>
    </row>
    <row r="16358" spans="1:10" hidden="1">
      <c r="A16358" s="115" t="s">
        <v>16526</v>
      </c>
      <c r="B16358" s="115" t="str">
        <f t="shared" si="255"/>
        <v>VALVULA DE RETENCAO VERTICAL EM BRONZE,COM DIAMETRO DE 3".FORNECIMENTO E COLOCACAO</v>
      </c>
      <c r="C16358" s="115" t="s">
        <v>48395</v>
      </c>
      <c r="D16358" s="115" t="s">
        <v>36898</v>
      </c>
      <c r="I16358" s="115" t="s">
        <v>6</v>
      </c>
      <c r="J16358" s="115">
        <v>299.60000000000002</v>
      </c>
    </row>
    <row r="16359" spans="1:10" hidden="1">
      <c r="A16359" s="115" t="s">
        <v>16527</v>
      </c>
      <c r="B16359" s="115" t="str">
        <f t="shared" si="255"/>
        <v>VALVULA DE RETENCAO VERTICAL EM BRONZE,COM DIAMETRO DE 3".FORNECIMENTO E COLOCACAO</v>
      </c>
      <c r="C16359" s="115" t="s">
        <v>48395</v>
      </c>
      <c r="D16359" s="115" t="s">
        <v>36898</v>
      </c>
      <c r="I16359" s="115" t="s">
        <v>6</v>
      </c>
      <c r="J16359" s="115">
        <v>295.49</v>
      </c>
    </row>
    <row r="16360" spans="1:10" hidden="1">
      <c r="A16360" s="115" t="s">
        <v>16528</v>
      </c>
      <c r="B16360" s="115" t="str">
        <f t="shared" si="255"/>
        <v>VALVULA DE RETENCAO VERTICAL.EM BRONZE,COM DIAMETRO DE 4".FORNECIMENTO E COLOCACAO</v>
      </c>
      <c r="C16360" s="115" t="s">
        <v>48396</v>
      </c>
      <c r="D16360" s="115" t="s">
        <v>36898</v>
      </c>
      <c r="I16360" s="115" t="s">
        <v>6</v>
      </c>
      <c r="J16360" s="115">
        <v>483.23</v>
      </c>
    </row>
    <row r="16361" spans="1:10" hidden="1">
      <c r="A16361" s="115" t="s">
        <v>16529</v>
      </c>
      <c r="B16361" s="115" t="str">
        <f t="shared" si="255"/>
        <v>VALVULA DE RETENCAO VERTICAL.EM BRONZE,COM DIAMETRO DE 4".FORNECIMENTO E COLOCACAO</v>
      </c>
      <c r="C16361" s="115" t="s">
        <v>48396</v>
      </c>
      <c r="D16361" s="115" t="s">
        <v>36898</v>
      </c>
      <c r="I16361" s="115" t="s">
        <v>6</v>
      </c>
      <c r="J16361" s="115">
        <v>478.09</v>
      </c>
    </row>
    <row r="16362" spans="1:10" hidden="1">
      <c r="A16362" s="115" t="s">
        <v>16530</v>
      </c>
      <c r="B16362" s="115" t="str">
        <f t="shared" si="255"/>
        <v>VALVULA DE RETENCAO HORIZONTAL,EM BRONZE,COM DIAMETRO DE 3/4".FORNECIMENTO E COLOCACAO</v>
      </c>
      <c r="C16362" s="115" t="s">
        <v>48397</v>
      </c>
      <c r="D16362" s="115" t="s">
        <v>48391</v>
      </c>
      <c r="I16362" s="115" t="s">
        <v>6</v>
      </c>
      <c r="J16362" s="115">
        <v>64.94</v>
      </c>
    </row>
    <row r="16363" spans="1:10" hidden="1">
      <c r="A16363" s="115" t="s">
        <v>16531</v>
      </c>
      <c r="B16363" s="115" t="str">
        <f t="shared" si="255"/>
        <v>VALVULA DE RETENCAO HORIZONTAL,EM BRONZE,COM DIAMETRO DE 3/4".FORNECIMENTO E COLOCACAO</v>
      </c>
      <c r="C16363" s="115" t="s">
        <v>48397</v>
      </c>
      <c r="D16363" s="115" t="s">
        <v>48391</v>
      </c>
      <c r="I16363" s="115" t="s">
        <v>6</v>
      </c>
      <c r="J16363" s="115">
        <v>61.86</v>
      </c>
    </row>
    <row r="16364" spans="1:10" hidden="1">
      <c r="A16364" s="115" t="s">
        <v>16532</v>
      </c>
      <c r="B16364" s="115" t="str">
        <f t="shared" si="255"/>
        <v>VALVULA DE RETENCAO HORIZONTAL,EM BRONZE,COM DIAMETRO DE 1".FORNECIMENTO E COLOCACAO</v>
      </c>
      <c r="C16364" s="115" t="s">
        <v>48398</v>
      </c>
      <c r="D16364" s="115" t="s">
        <v>37143</v>
      </c>
      <c r="I16364" s="115" t="s">
        <v>6</v>
      </c>
      <c r="J16364" s="115">
        <v>73.23</v>
      </c>
    </row>
    <row r="16365" spans="1:10" hidden="1">
      <c r="A16365" s="115" t="s">
        <v>16533</v>
      </c>
      <c r="B16365" s="115" t="str">
        <f t="shared" si="255"/>
        <v>VALVULA DE RETENCAO HORIZONTAL,EM BRONZE,COM DIAMETRO DE 1".FORNECIMENTO E COLOCACAO</v>
      </c>
      <c r="C16365" s="115" t="s">
        <v>48398</v>
      </c>
      <c r="D16365" s="115" t="s">
        <v>37143</v>
      </c>
      <c r="I16365" s="115" t="s">
        <v>6</v>
      </c>
      <c r="J16365" s="115">
        <v>70.150000000000006</v>
      </c>
    </row>
    <row r="16366" spans="1:10" hidden="1">
      <c r="A16366" s="115" t="s">
        <v>16534</v>
      </c>
      <c r="B16366" s="115" t="str">
        <f t="shared" si="255"/>
        <v>VALVULA DE RETENCAO HORIZONTAL,EM BRONZE,COM DIAMETRO DE 1.1/4".FORNECIMENTO E COLOCACAO</v>
      </c>
      <c r="C16366" s="115" t="s">
        <v>48399</v>
      </c>
      <c r="D16366" s="115" t="s">
        <v>48400</v>
      </c>
      <c r="I16366" s="115" t="s">
        <v>6</v>
      </c>
      <c r="J16366" s="115">
        <v>99.4</v>
      </c>
    </row>
    <row r="16367" spans="1:10" hidden="1">
      <c r="A16367" s="115" t="s">
        <v>16535</v>
      </c>
      <c r="B16367" s="115" t="str">
        <f t="shared" si="255"/>
        <v>VALVULA DE RETENCAO HORIZONTAL,EM BRONZE,COM DIAMETRO DE 1.1/4".FORNECIMENTO E COLOCACAO</v>
      </c>
      <c r="C16367" s="115" t="s">
        <v>48399</v>
      </c>
      <c r="D16367" s="115" t="s">
        <v>48400</v>
      </c>
      <c r="I16367" s="115" t="s">
        <v>6</v>
      </c>
      <c r="J16367" s="115">
        <v>96.32</v>
      </c>
    </row>
    <row r="16368" spans="1:10" hidden="1">
      <c r="A16368" s="115" t="s">
        <v>16536</v>
      </c>
      <c r="B16368" s="115" t="str">
        <f t="shared" si="255"/>
        <v>VALVULA DE RETENCAO HORIZONTAL,EM BRONZE,COM DIAMETRO DE 1.1/2".FORNECIMENTO E COLOCACAO</v>
      </c>
      <c r="C16368" s="115" t="s">
        <v>48399</v>
      </c>
      <c r="D16368" s="115" t="s">
        <v>48401</v>
      </c>
      <c r="I16368" s="115" t="s">
        <v>6</v>
      </c>
      <c r="J16368" s="115">
        <v>131.96</v>
      </c>
    </row>
    <row r="16369" spans="1:10" hidden="1">
      <c r="A16369" s="115" t="s">
        <v>16537</v>
      </c>
      <c r="B16369" s="115" t="str">
        <f t="shared" si="255"/>
        <v>VALVULA DE RETENCAO HORIZONTAL,EM BRONZE,COM DIAMETRO DE 1.1/2".FORNECIMENTO E COLOCACAO</v>
      </c>
      <c r="C16369" s="115" t="s">
        <v>48399</v>
      </c>
      <c r="D16369" s="115" t="s">
        <v>48401</v>
      </c>
      <c r="I16369" s="115" t="s">
        <v>6</v>
      </c>
      <c r="J16369" s="115">
        <v>128.36000000000001</v>
      </c>
    </row>
    <row r="16370" spans="1:10" hidden="1">
      <c r="A16370" s="115" t="s">
        <v>16538</v>
      </c>
      <c r="B16370" s="115" t="str">
        <f t="shared" si="255"/>
        <v>VALVULA DE RETENCAO HORIZONTAL,EM BRONZE,COM DIAMETRO DE 2".FORNECIMENTO E COLOCACAO</v>
      </c>
      <c r="C16370" s="115" t="s">
        <v>48402</v>
      </c>
      <c r="D16370" s="115" t="s">
        <v>37143</v>
      </c>
      <c r="I16370" s="115" t="s">
        <v>6</v>
      </c>
      <c r="J16370" s="115">
        <v>187.85</v>
      </c>
    </row>
    <row r="16371" spans="1:10" hidden="1">
      <c r="A16371" s="115" t="s">
        <v>16539</v>
      </c>
      <c r="B16371" s="115" t="str">
        <f t="shared" si="255"/>
        <v>VALVULA DE RETENCAO HORIZONTAL,EM BRONZE,COM DIAMETRO DE 2".FORNECIMENTO E COLOCACAO</v>
      </c>
      <c r="C16371" s="115" t="s">
        <v>48402</v>
      </c>
      <c r="D16371" s="115" t="s">
        <v>37143</v>
      </c>
      <c r="I16371" s="115" t="s">
        <v>6</v>
      </c>
      <c r="J16371" s="115">
        <v>184.25</v>
      </c>
    </row>
    <row r="16372" spans="1:10" hidden="1">
      <c r="A16372" s="115" t="s">
        <v>16540</v>
      </c>
      <c r="B16372" s="115" t="str">
        <f t="shared" si="255"/>
        <v>VALVULA DE RETENCAO HORIZONTAL,EM BRONZE,COM DIAMETRO DE 2.1/2".FORNECIMENTO E COLOCACAO</v>
      </c>
      <c r="C16372" s="115" t="s">
        <v>48403</v>
      </c>
      <c r="D16372" s="115" t="s">
        <v>48401</v>
      </c>
      <c r="I16372" s="115" t="s">
        <v>6</v>
      </c>
      <c r="J16372" s="115">
        <v>293.12</v>
      </c>
    </row>
    <row r="16373" spans="1:10" hidden="1">
      <c r="A16373" s="115" t="s">
        <v>16541</v>
      </c>
      <c r="B16373" s="115" t="str">
        <f t="shared" si="255"/>
        <v>VALVULA DE RETENCAO HORIZONTAL,EM BRONZE,COM DIAMETRO DE 2.1/2".FORNECIMENTO E COLOCACAO</v>
      </c>
      <c r="C16373" s="115" t="s">
        <v>48403</v>
      </c>
      <c r="D16373" s="115" t="s">
        <v>48401</v>
      </c>
      <c r="I16373" s="115" t="s">
        <v>6</v>
      </c>
      <c r="J16373" s="115">
        <v>289.01</v>
      </c>
    </row>
    <row r="16374" spans="1:10" hidden="1">
      <c r="A16374" s="115" t="s">
        <v>16542</v>
      </c>
      <c r="B16374" s="115" t="str">
        <f t="shared" si="255"/>
        <v>VALVULA DE RETENCAO HORIZONTAL,EM BRONZE,COM DIAMETRO DE 3".FORNECIMENTO E COLOCACAO</v>
      </c>
      <c r="C16374" s="115" t="s">
        <v>48404</v>
      </c>
      <c r="D16374" s="115" t="s">
        <v>37143</v>
      </c>
      <c r="I16374" s="115" t="s">
        <v>6</v>
      </c>
      <c r="J16374" s="115">
        <v>421.67</v>
      </c>
    </row>
    <row r="16375" spans="1:10" hidden="1">
      <c r="A16375" s="115" t="s">
        <v>16543</v>
      </c>
      <c r="B16375" s="115" t="str">
        <f t="shared" si="255"/>
        <v>VALVULA DE RETENCAO HORIZONTAL,EM BRONZE,COM DIAMETRO DE 3".FORNECIMENTO E COLOCACAO</v>
      </c>
      <c r="C16375" s="115" t="s">
        <v>48404</v>
      </c>
      <c r="D16375" s="115" t="s">
        <v>37143</v>
      </c>
      <c r="I16375" s="115" t="s">
        <v>6</v>
      </c>
      <c r="J16375" s="115">
        <v>417.56</v>
      </c>
    </row>
    <row r="16376" spans="1:10" hidden="1">
      <c r="A16376" s="115" t="s">
        <v>16544</v>
      </c>
      <c r="B16376" s="115" t="str">
        <f t="shared" si="255"/>
        <v>VALVULA DE RETENCAO HORIZONTAL,EM BRONZE,COM DIAMETRO DE 4".FORNECIMENTO E COLOCACAO</v>
      </c>
      <c r="C16376" s="115" t="s">
        <v>48405</v>
      </c>
      <c r="D16376" s="115" t="s">
        <v>37143</v>
      </c>
      <c r="I16376" s="115" t="s">
        <v>6</v>
      </c>
      <c r="J16376" s="115">
        <v>775.16</v>
      </c>
    </row>
    <row r="16377" spans="1:10" hidden="1">
      <c r="A16377" s="115" t="s">
        <v>16545</v>
      </c>
      <c r="B16377" s="115" t="str">
        <f t="shared" si="255"/>
        <v>VALVULA DE RETENCAO HORIZONTAL,EM BRONZE,COM DIAMETRO DE 4".FORNECIMENTO E COLOCACAO</v>
      </c>
      <c r="C16377" s="115" t="s">
        <v>48405</v>
      </c>
      <c r="D16377" s="115" t="s">
        <v>37143</v>
      </c>
      <c r="I16377" s="115" t="s">
        <v>6</v>
      </c>
      <c r="J16377" s="115">
        <v>770.02</v>
      </c>
    </row>
    <row r="16378" spans="1:10" hidden="1">
      <c r="A16378" s="115" t="s">
        <v>16546</v>
      </c>
      <c r="B16378" s="115" t="str">
        <f t="shared" si="255"/>
        <v>REGISTRO DE ESFERA,EM PVC,SOLDAVEL,COM DIAMETRO DE 20MM.FORNECIMENTO E COLOCACAO</v>
      </c>
      <c r="C16378" s="115" t="s">
        <v>48406</v>
      </c>
      <c r="D16378" s="115" t="s">
        <v>39253</v>
      </c>
      <c r="I16378" s="115" t="s">
        <v>6</v>
      </c>
      <c r="J16378" s="115">
        <v>29.16</v>
      </c>
    </row>
    <row r="16379" spans="1:10" hidden="1">
      <c r="A16379" s="115" t="s">
        <v>16547</v>
      </c>
      <c r="B16379" s="115" t="str">
        <f t="shared" si="255"/>
        <v>REGISTRO DE ESFERA,EM PVC,SOLDAVEL,COM DIAMETRO DE 20MM.FORNECIMENTO E COLOCACAO</v>
      </c>
      <c r="C16379" s="115" t="s">
        <v>48406</v>
      </c>
      <c r="D16379" s="115" t="s">
        <v>39253</v>
      </c>
      <c r="I16379" s="115" t="s">
        <v>6</v>
      </c>
      <c r="J16379" s="115">
        <v>26.08</v>
      </c>
    </row>
    <row r="16380" spans="1:10" hidden="1">
      <c r="A16380" s="115" t="s">
        <v>16548</v>
      </c>
      <c r="B16380" s="115" t="str">
        <f t="shared" si="255"/>
        <v>REGISTRO DE ESFERA,EM PVC,SOLDAVEL,COM DIAMETRO DE 25MM.FORNECIMENTO E COLOCACAO</v>
      </c>
      <c r="C16380" s="115" t="s">
        <v>48407</v>
      </c>
      <c r="D16380" s="115" t="s">
        <v>39253</v>
      </c>
      <c r="I16380" s="115" t="s">
        <v>6</v>
      </c>
      <c r="J16380" s="115">
        <v>30.75</v>
      </c>
    </row>
    <row r="16381" spans="1:10" hidden="1">
      <c r="A16381" s="115" t="s">
        <v>16549</v>
      </c>
      <c r="B16381" s="115" t="str">
        <f t="shared" si="255"/>
        <v>REGISTRO DE ESFERA,EM PVC,SOLDAVEL,COM DIAMETRO DE 25MM.FORNECIMENTO E COLOCACAO</v>
      </c>
      <c r="C16381" s="115" t="s">
        <v>48407</v>
      </c>
      <c r="D16381" s="115" t="s">
        <v>39253</v>
      </c>
      <c r="I16381" s="115" t="s">
        <v>6</v>
      </c>
      <c r="J16381" s="115">
        <v>27.67</v>
      </c>
    </row>
    <row r="16382" spans="1:10" hidden="1">
      <c r="A16382" s="115" t="s">
        <v>16550</v>
      </c>
      <c r="B16382" s="115" t="str">
        <f t="shared" si="255"/>
        <v>REGISTRO EM ESFERA,EM PVC,SOLDAVEL,COM DIAMETRO DE 32MM.FORNECIMENTO E COLOCACAO</v>
      </c>
      <c r="C16382" s="115" t="s">
        <v>48408</v>
      </c>
      <c r="D16382" s="115" t="s">
        <v>39253</v>
      </c>
      <c r="I16382" s="115" t="s">
        <v>6</v>
      </c>
      <c r="J16382" s="115">
        <v>40.28</v>
      </c>
    </row>
    <row r="16383" spans="1:10" hidden="1">
      <c r="A16383" s="115" t="s">
        <v>16551</v>
      </c>
      <c r="B16383" s="115" t="str">
        <f t="shared" si="255"/>
        <v>REGISTRO EM ESFERA,EM PVC,SOLDAVEL,COM DIAMETRO DE 32MM.FORNECIMENTO E COLOCACAO</v>
      </c>
      <c r="C16383" s="115" t="s">
        <v>48408</v>
      </c>
      <c r="D16383" s="115" t="s">
        <v>39253</v>
      </c>
      <c r="I16383" s="115" t="s">
        <v>6</v>
      </c>
      <c r="J16383" s="115">
        <v>37.200000000000003</v>
      </c>
    </row>
    <row r="16384" spans="1:10" hidden="1">
      <c r="A16384" s="115" t="s">
        <v>16552</v>
      </c>
      <c r="B16384" s="115" t="str">
        <f t="shared" si="255"/>
        <v>REGISTRO DE ESFERA,EM PVC,SOLDAVEL,COM DIAMETRO DE 40MM.FORNECIMENTO E COLOCACAO</v>
      </c>
      <c r="C16384" s="115" t="s">
        <v>48409</v>
      </c>
      <c r="D16384" s="115" t="s">
        <v>39253</v>
      </c>
      <c r="I16384" s="115" t="s">
        <v>6</v>
      </c>
      <c r="J16384" s="115">
        <v>48.24</v>
      </c>
    </row>
    <row r="16385" spans="1:10" hidden="1">
      <c r="A16385" s="115" t="s">
        <v>16553</v>
      </c>
      <c r="B16385" s="115" t="str">
        <f t="shared" si="255"/>
        <v>REGISTRO DE ESFERA,EM PVC,SOLDAVEL,COM DIAMETRO DE 40MM.FORNECIMENTO E COLOCACAO</v>
      </c>
      <c r="C16385" s="115" t="s">
        <v>48409</v>
      </c>
      <c r="D16385" s="115" t="s">
        <v>39253</v>
      </c>
      <c r="I16385" s="115" t="s">
        <v>6</v>
      </c>
      <c r="J16385" s="115">
        <v>44.64</v>
      </c>
    </row>
    <row r="16386" spans="1:10" hidden="1">
      <c r="A16386" s="115" t="s">
        <v>16554</v>
      </c>
      <c r="B16386" s="115" t="str">
        <f t="shared" si="255"/>
        <v>REGISTRO EM ESFERA,EM PVC,SOLDAVEL,COM DIAMETRO DE 50MM.FORNECIMENTO E COLOCACAO</v>
      </c>
      <c r="C16386" s="115" t="s">
        <v>48410</v>
      </c>
      <c r="D16386" s="115" t="s">
        <v>39253</v>
      </c>
      <c r="I16386" s="115" t="s">
        <v>6</v>
      </c>
      <c r="J16386" s="115">
        <v>50.86</v>
      </c>
    </row>
    <row r="16387" spans="1:10" hidden="1">
      <c r="A16387" s="115" t="s">
        <v>16555</v>
      </c>
      <c r="B16387" s="115" t="str">
        <f t="shared" si="255"/>
        <v>REGISTRO EM ESFERA,EM PVC,SOLDAVEL,COM DIAMETRO DE 50MM.FORNECIMENTO E COLOCACAO</v>
      </c>
      <c r="C16387" s="115" t="s">
        <v>48410</v>
      </c>
      <c r="D16387" s="115" t="s">
        <v>39253</v>
      </c>
      <c r="I16387" s="115" t="s">
        <v>6</v>
      </c>
      <c r="J16387" s="115">
        <v>47.26</v>
      </c>
    </row>
    <row r="16388" spans="1:10" hidden="1">
      <c r="A16388" s="115" t="s">
        <v>16556</v>
      </c>
      <c r="B16388" s="115" t="str">
        <f t="shared" si="255"/>
        <v>REGISTRO DE ESFERA,EM PVC,SOLDAVEL,COM DIAMETRO DE 60MM.FORNECIMENTO E COLOCACAO</v>
      </c>
      <c r="C16388" s="115" t="s">
        <v>48411</v>
      </c>
      <c r="D16388" s="115" t="s">
        <v>39253</v>
      </c>
      <c r="I16388" s="115" t="s">
        <v>6</v>
      </c>
      <c r="J16388" s="115">
        <v>69.88</v>
      </c>
    </row>
    <row r="16389" spans="1:10" hidden="1">
      <c r="A16389" s="115" t="s">
        <v>16557</v>
      </c>
      <c r="B16389" s="115" t="str">
        <f t="shared" ref="B16389:B16452" si="256">C16389&amp;D16389&amp;E16389&amp;F16389&amp;G16389&amp;H16389</f>
        <v>REGISTRO DE ESFERA,EM PVC,SOLDAVEL,COM DIAMETRO DE 60MM.FORNECIMENTO E COLOCACAO</v>
      </c>
      <c r="C16389" s="115" t="s">
        <v>48411</v>
      </c>
      <c r="D16389" s="115" t="s">
        <v>39253</v>
      </c>
      <c r="I16389" s="115" t="s">
        <v>6</v>
      </c>
      <c r="J16389" s="115">
        <v>66.28</v>
      </c>
    </row>
    <row r="16390" spans="1:10" hidden="1">
      <c r="A16390" s="115" t="s">
        <v>16558</v>
      </c>
      <c r="B16390" s="115" t="str">
        <f t="shared" si="256"/>
        <v>VALVULA DE PE,COM CRIVO EM PVC,SOLDAVEL,COM DIAMETRO DE 25MM.FORNECIMENTO E COLOCACAO</v>
      </c>
      <c r="C16390" s="115" t="s">
        <v>48412</v>
      </c>
      <c r="D16390" s="115" t="s">
        <v>37140</v>
      </c>
      <c r="I16390" s="115" t="s">
        <v>6</v>
      </c>
      <c r="J16390" s="115">
        <v>47.95</v>
      </c>
    </row>
    <row r="16391" spans="1:10" hidden="1">
      <c r="A16391" s="115" t="s">
        <v>16559</v>
      </c>
      <c r="B16391" s="115" t="str">
        <f t="shared" si="256"/>
        <v>VALVULA DE PE,COM CRIVO EM PVC,SOLDAVEL,COM DIAMETRO DE 25MM.FORNECIMENTO E COLOCACAO</v>
      </c>
      <c r="C16391" s="115" t="s">
        <v>48412</v>
      </c>
      <c r="D16391" s="115" t="s">
        <v>37140</v>
      </c>
      <c r="I16391" s="115" t="s">
        <v>6</v>
      </c>
      <c r="J16391" s="115">
        <v>44.87</v>
      </c>
    </row>
    <row r="16392" spans="1:10" hidden="1">
      <c r="A16392" s="115" t="s">
        <v>16560</v>
      </c>
      <c r="B16392" s="115" t="str">
        <f t="shared" si="256"/>
        <v>VALVULA DE PE,COM CRIVO EM PVC,SOLDAVEL,COM DIAMETRO DE 32MM.FORNECIMENTO E COLOCACAO</v>
      </c>
      <c r="C16392" s="115" t="s">
        <v>48413</v>
      </c>
      <c r="D16392" s="115" t="s">
        <v>37140</v>
      </c>
      <c r="I16392" s="115" t="s">
        <v>6</v>
      </c>
      <c r="J16392" s="115">
        <v>52.95</v>
      </c>
    </row>
    <row r="16393" spans="1:10" hidden="1">
      <c r="A16393" s="115" t="s">
        <v>16561</v>
      </c>
      <c r="B16393" s="115" t="str">
        <f t="shared" si="256"/>
        <v>VALVULA DE PE,COM CRIVO EM PVC,SOLDAVEL,COM DIAMETRO DE 32MM.FORNECIMENTO E COLOCACAO</v>
      </c>
      <c r="C16393" s="115" t="s">
        <v>48413</v>
      </c>
      <c r="D16393" s="115" t="s">
        <v>37140</v>
      </c>
      <c r="I16393" s="115" t="s">
        <v>6</v>
      </c>
      <c r="J16393" s="115">
        <v>49.87</v>
      </c>
    </row>
    <row r="16394" spans="1:10" hidden="1">
      <c r="A16394" s="115" t="s">
        <v>16562</v>
      </c>
      <c r="B16394" s="115" t="str">
        <f t="shared" si="256"/>
        <v>VALVULA DE PE,COM CRIVO EM PVC,SOLDAVEL,COM DIAMETRO DE 40MM.FORNECIMENTO E COLOCACAO</v>
      </c>
      <c r="C16394" s="115" t="s">
        <v>48414</v>
      </c>
      <c r="D16394" s="115" t="s">
        <v>37140</v>
      </c>
      <c r="I16394" s="115" t="s">
        <v>6</v>
      </c>
      <c r="J16394" s="115">
        <v>83.07</v>
      </c>
    </row>
    <row r="16395" spans="1:10" hidden="1">
      <c r="A16395" s="115" t="s">
        <v>16563</v>
      </c>
      <c r="B16395" s="115" t="str">
        <f t="shared" si="256"/>
        <v>VALVULA DE PE,COM CRIVO EM PVC,SOLDAVEL,COM DIAMETRO DE 40MM.FORNECIMENTO E COLOCACAO</v>
      </c>
      <c r="C16395" s="115" t="s">
        <v>48414</v>
      </c>
      <c r="D16395" s="115" t="s">
        <v>37140</v>
      </c>
      <c r="I16395" s="115" t="s">
        <v>6</v>
      </c>
      <c r="J16395" s="115">
        <v>79.47</v>
      </c>
    </row>
    <row r="16396" spans="1:10" hidden="1">
      <c r="A16396" s="115" t="s">
        <v>16564</v>
      </c>
      <c r="B16396" s="115" t="str">
        <f t="shared" si="256"/>
        <v>VALVULA DE PE,COM CRIVO EM PVC,SOLDAVEL,COM DIAMETRO DE 50MM.FORNECIMENTO E COLOCACAO</v>
      </c>
      <c r="C16396" s="115" t="s">
        <v>48415</v>
      </c>
      <c r="D16396" s="115" t="s">
        <v>37140</v>
      </c>
      <c r="I16396" s="115" t="s">
        <v>6</v>
      </c>
      <c r="J16396" s="115">
        <v>86.77</v>
      </c>
    </row>
    <row r="16397" spans="1:10" hidden="1">
      <c r="A16397" s="115" t="s">
        <v>16565</v>
      </c>
      <c r="B16397" s="115" t="str">
        <f t="shared" si="256"/>
        <v>VALVULA DE PE,COM CRIVO EM PVC,SOLDAVEL,COM DIAMETRO DE 50MM.FORNECIMENTO E COLOCACAO</v>
      </c>
      <c r="C16397" s="115" t="s">
        <v>48415</v>
      </c>
      <c r="D16397" s="115" t="s">
        <v>37140</v>
      </c>
      <c r="I16397" s="115" t="s">
        <v>6</v>
      </c>
      <c r="J16397" s="115">
        <v>83.17</v>
      </c>
    </row>
    <row r="16398" spans="1:10" hidden="1">
      <c r="A16398" s="115" t="s">
        <v>16566</v>
      </c>
      <c r="B16398" s="115" t="str">
        <f t="shared" si="256"/>
        <v>VALVULA DE PE,COM CRIVO EM PVC,SOLDAVEL,COM DIAMETRO DE 60MM.FORNECIMENTO E COLOCACAO</v>
      </c>
      <c r="C16398" s="115" t="s">
        <v>48416</v>
      </c>
      <c r="D16398" s="115" t="s">
        <v>37140</v>
      </c>
      <c r="I16398" s="115" t="s">
        <v>6</v>
      </c>
      <c r="J16398" s="115">
        <v>110.23</v>
      </c>
    </row>
    <row r="16399" spans="1:10" hidden="1">
      <c r="A16399" s="115" t="s">
        <v>16567</v>
      </c>
      <c r="B16399" s="115" t="str">
        <f t="shared" si="256"/>
        <v>VALVULA DE PE,COM CRIVO EM PVC,SOLDAVEL,COM DIAMETRO DE 60MM.FORNECIMENTO E COLOCACAO</v>
      </c>
      <c r="C16399" s="115" t="s">
        <v>48416</v>
      </c>
      <c r="D16399" s="115" t="s">
        <v>37140</v>
      </c>
      <c r="I16399" s="115" t="s">
        <v>6</v>
      </c>
      <c r="J16399" s="115">
        <v>106.64</v>
      </c>
    </row>
    <row r="16400" spans="1:10" hidden="1">
      <c r="A16400" s="115" t="s">
        <v>16568</v>
      </c>
      <c r="B16400" s="115" t="str">
        <f t="shared" si="256"/>
        <v>VALVULA DE RETENCAO VERTICAL,EM PVC,SOLDAVEL,COM DIAMETRO DE 25MM.FORNECIMENTO E COLOCACAO</v>
      </c>
      <c r="C16400" s="115" t="s">
        <v>48417</v>
      </c>
      <c r="D16400" s="115" t="s">
        <v>48418</v>
      </c>
      <c r="I16400" s="115" t="s">
        <v>6</v>
      </c>
      <c r="J16400" s="115">
        <v>47.95</v>
      </c>
    </row>
    <row r="16401" spans="1:10" hidden="1">
      <c r="A16401" s="115" t="s">
        <v>16569</v>
      </c>
      <c r="B16401" s="115" t="str">
        <f t="shared" si="256"/>
        <v>VALVULA DE RETENCAO VERTICAL,EM PVC,SOLDAVEL,COM DIAMETRO DE 25MM.FORNECIMENTO E COLOCACAO</v>
      </c>
      <c r="C16401" s="115" t="s">
        <v>48417</v>
      </c>
      <c r="D16401" s="115" t="s">
        <v>48418</v>
      </c>
      <c r="I16401" s="115" t="s">
        <v>6</v>
      </c>
      <c r="J16401" s="115">
        <v>44.87</v>
      </c>
    </row>
    <row r="16402" spans="1:10" hidden="1">
      <c r="A16402" s="115" t="s">
        <v>16570</v>
      </c>
      <c r="B16402" s="115" t="str">
        <f t="shared" si="256"/>
        <v>VALVULA DE RETENCAO VERTICAL,EM PVC,SOLDAVEL,COM DIAMETRO DE 32MM.FORNECIMENTO E COLOCACAO</v>
      </c>
      <c r="C16402" s="115" t="s">
        <v>48417</v>
      </c>
      <c r="D16402" s="115" t="s">
        <v>48419</v>
      </c>
      <c r="I16402" s="115" t="s">
        <v>6</v>
      </c>
      <c r="J16402" s="115">
        <v>65.78</v>
      </c>
    </row>
    <row r="16403" spans="1:10" hidden="1">
      <c r="A16403" s="115" t="s">
        <v>16571</v>
      </c>
      <c r="B16403" s="115" t="str">
        <f t="shared" si="256"/>
        <v>VALVULA DE RETENCAO VERTICAL,EM PVC,SOLDAVEL,COM DIAMETRO DE 32MM.FORNECIMENTO E COLOCACAO</v>
      </c>
      <c r="C16403" s="115" t="s">
        <v>48417</v>
      </c>
      <c r="D16403" s="115" t="s">
        <v>48419</v>
      </c>
      <c r="I16403" s="115" t="s">
        <v>6</v>
      </c>
      <c r="J16403" s="115">
        <v>62.69</v>
      </c>
    </row>
    <row r="16404" spans="1:10" hidden="1">
      <c r="A16404" s="115" t="s">
        <v>16572</v>
      </c>
      <c r="B16404" s="115" t="str">
        <f t="shared" si="256"/>
        <v>VALVULA DE RETENCAO VERTICAL,EM PVC,SOLDAVEL,COM DIAMETRO DE 40MM.FORNECIMENTO E COLOCACAO</v>
      </c>
      <c r="C16404" s="115" t="s">
        <v>48417</v>
      </c>
      <c r="D16404" s="115" t="s">
        <v>48420</v>
      </c>
      <c r="I16404" s="115" t="s">
        <v>6</v>
      </c>
      <c r="J16404" s="115">
        <v>73.040000000000006</v>
      </c>
    </row>
    <row r="16405" spans="1:10" hidden="1">
      <c r="A16405" s="115" t="s">
        <v>16573</v>
      </c>
      <c r="B16405" s="115" t="str">
        <f t="shared" si="256"/>
        <v>VALVULA DE RETENCAO VERTICAL,EM PVC,SOLDAVEL,COM DIAMETRO DE 40MM.FORNECIMENTO E COLOCACAO</v>
      </c>
      <c r="C16405" s="115" t="s">
        <v>48417</v>
      </c>
      <c r="D16405" s="115" t="s">
        <v>48420</v>
      </c>
      <c r="I16405" s="115" t="s">
        <v>6</v>
      </c>
      <c r="J16405" s="115">
        <v>69.44</v>
      </c>
    </row>
    <row r="16406" spans="1:10" hidden="1">
      <c r="A16406" s="115" t="s">
        <v>16574</v>
      </c>
      <c r="B16406" s="115" t="str">
        <f t="shared" si="256"/>
        <v>VALVULA DE RETENCAO VERTICAL,EM PVC,SOLDAVEL,COM DIAMETRO DE 50MM.FORNECIMENTO E COLOCACAO</v>
      </c>
      <c r="C16406" s="115" t="s">
        <v>48417</v>
      </c>
      <c r="D16406" s="115" t="s">
        <v>48421</v>
      </c>
      <c r="I16406" s="115" t="s">
        <v>6</v>
      </c>
      <c r="J16406" s="115">
        <v>76.06</v>
      </c>
    </row>
    <row r="16407" spans="1:10" hidden="1">
      <c r="A16407" s="115" t="s">
        <v>16575</v>
      </c>
      <c r="B16407" s="115" t="str">
        <f t="shared" si="256"/>
        <v>VALVULA DE RETENCAO VERTICAL,EM PVC,SOLDAVEL,COM DIAMETRO DE 50MM.FORNECIMENTO E COLOCACAO</v>
      </c>
      <c r="C16407" s="115" t="s">
        <v>48417</v>
      </c>
      <c r="D16407" s="115" t="s">
        <v>48421</v>
      </c>
      <c r="I16407" s="115" t="s">
        <v>6</v>
      </c>
      <c r="J16407" s="115">
        <v>72.459999999999994</v>
      </c>
    </row>
    <row r="16408" spans="1:10" hidden="1">
      <c r="A16408" s="115" t="s">
        <v>16576</v>
      </c>
      <c r="B16408" s="115" t="str">
        <f t="shared" si="256"/>
        <v>VALVULA DE RETENCAO VERTICAL,EM PVC,SOLDAVEL,COM DIAMETRO DE 60MM.FORNECIMENTO E COLOCACAO</v>
      </c>
      <c r="C16408" s="115" t="s">
        <v>48417</v>
      </c>
      <c r="D16408" s="115" t="s">
        <v>48422</v>
      </c>
      <c r="I16408" s="115" t="s">
        <v>6</v>
      </c>
      <c r="J16408" s="115">
        <v>124.72</v>
      </c>
    </row>
    <row r="16409" spans="1:10" hidden="1">
      <c r="A16409" s="115" t="s">
        <v>16577</v>
      </c>
      <c r="B16409" s="115" t="str">
        <f t="shared" si="256"/>
        <v>VALVULA DE RETENCAO VERTICAL,EM PVC,SOLDAVEL,COM DIAMETRO DE 60MM.FORNECIMENTO E COLOCACAO</v>
      </c>
      <c r="C16409" s="115" t="s">
        <v>48417</v>
      </c>
      <c r="D16409" s="115" t="s">
        <v>48422</v>
      </c>
      <c r="I16409" s="115" t="s">
        <v>6</v>
      </c>
      <c r="J16409" s="115">
        <v>121.12</v>
      </c>
    </row>
    <row r="16410" spans="1:10" hidden="1">
      <c r="A16410" s="115" t="s">
        <v>16578</v>
      </c>
      <c r="B16410" s="115" t="str">
        <f t="shared" si="256"/>
        <v>VALVULA DE RETENCAO HORIZONTAL,EM PVC,SOLDAVEL,COM DIAMETRODE 25MM.FORNECIMENTO E COLOCACAO</v>
      </c>
      <c r="C16410" s="115" t="s">
        <v>48423</v>
      </c>
      <c r="D16410" s="115" t="s">
        <v>48424</v>
      </c>
      <c r="I16410" s="115" t="s">
        <v>6</v>
      </c>
      <c r="J16410" s="115">
        <v>47.95</v>
      </c>
    </row>
    <row r="16411" spans="1:10" hidden="1">
      <c r="A16411" s="115" t="s">
        <v>16579</v>
      </c>
      <c r="B16411" s="115" t="str">
        <f t="shared" si="256"/>
        <v>VALVULA DE RETENCAO HORIZONTAL,EM PVC,SOLDAVEL,COM DIAMETRODE 25MM.FORNECIMENTO E COLOCACAO</v>
      </c>
      <c r="C16411" s="115" t="s">
        <v>48423</v>
      </c>
      <c r="D16411" s="115" t="s">
        <v>48424</v>
      </c>
      <c r="I16411" s="115" t="s">
        <v>6</v>
      </c>
      <c r="J16411" s="115">
        <v>44.87</v>
      </c>
    </row>
    <row r="16412" spans="1:10" hidden="1">
      <c r="A16412" s="115" t="s">
        <v>16580</v>
      </c>
      <c r="B16412" s="115" t="str">
        <f t="shared" si="256"/>
        <v>VALVULA DE RETENCAO HORIZONTAL,EM PVC,SOLDAVEL,COM DIAMETRODE 32MM.FORNECIMENTO E COLOCACAO</v>
      </c>
      <c r="C16412" s="115" t="s">
        <v>48423</v>
      </c>
      <c r="D16412" s="115" t="s">
        <v>48425</v>
      </c>
      <c r="I16412" s="115" t="s">
        <v>6</v>
      </c>
      <c r="J16412" s="115">
        <v>65.78</v>
      </c>
    </row>
    <row r="16413" spans="1:10" hidden="1">
      <c r="A16413" s="115" t="s">
        <v>16581</v>
      </c>
      <c r="B16413" s="115" t="str">
        <f t="shared" si="256"/>
        <v>VALVULA DE RETENCAO HORIZONTAL,EM PVC,SOLDAVEL,COM DIAMETRODE 32MM.FORNECIMENTO E COLOCACAO</v>
      </c>
      <c r="C16413" s="115" t="s">
        <v>48423</v>
      </c>
      <c r="D16413" s="115" t="s">
        <v>48425</v>
      </c>
      <c r="I16413" s="115" t="s">
        <v>6</v>
      </c>
      <c r="J16413" s="115">
        <v>62.69</v>
      </c>
    </row>
    <row r="16414" spans="1:10" hidden="1">
      <c r="A16414" s="115" t="s">
        <v>16582</v>
      </c>
      <c r="B16414" s="115" t="str">
        <f t="shared" si="256"/>
        <v>VALVULA DE RETENCAO HORIZONTAL,EM PVC,SOLDAVEL,COM DIAMETRODE 40MM.FORNECIMENTO E COLOCACAO</v>
      </c>
      <c r="C16414" s="115" t="s">
        <v>48423</v>
      </c>
      <c r="D16414" s="115" t="s">
        <v>48426</v>
      </c>
      <c r="I16414" s="115" t="s">
        <v>6</v>
      </c>
      <c r="J16414" s="115">
        <v>73.040000000000006</v>
      </c>
    </row>
    <row r="16415" spans="1:10" hidden="1">
      <c r="A16415" s="115" t="s">
        <v>16583</v>
      </c>
      <c r="B16415" s="115" t="str">
        <f t="shared" si="256"/>
        <v>VALVULA DE RETENCAO HORIZONTAL,EM PVC,SOLDAVEL,COM DIAMETRODE 40MM.FORNECIMENTO E COLOCACAO</v>
      </c>
      <c r="C16415" s="115" t="s">
        <v>48423</v>
      </c>
      <c r="D16415" s="115" t="s">
        <v>48426</v>
      </c>
      <c r="I16415" s="115" t="s">
        <v>6</v>
      </c>
      <c r="J16415" s="115">
        <v>69.44</v>
      </c>
    </row>
    <row r="16416" spans="1:10" hidden="1">
      <c r="A16416" s="115" t="s">
        <v>16584</v>
      </c>
      <c r="B16416" s="115" t="str">
        <f t="shared" si="256"/>
        <v>VALVULA DE RETENCAO HORIZONTAL,EM PVC,SOLDAVEL,COM DIAMETRODE 50MM.FORNECIMENTO E COLOCACAO</v>
      </c>
      <c r="C16416" s="115" t="s">
        <v>48423</v>
      </c>
      <c r="D16416" s="115" t="s">
        <v>48427</v>
      </c>
      <c r="I16416" s="115" t="s">
        <v>6</v>
      </c>
      <c r="J16416" s="115">
        <v>76.06</v>
      </c>
    </row>
    <row r="16417" spans="1:10" hidden="1">
      <c r="A16417" s="115" t="s">
        <v>16585</v>
      </c>
      <c r="B16417" s="115" t="str">
        <f t="shared" si="256"/>
        <v>VALVULA DE RETENCAO HORIZONTAL,EM PVC,SOLDAVEL,COM DIAMETRODE 50MM.FORNECIMENTO E COLOCACAO</v>
      </c>
      <c r="C16417" s="115" t="s">
        <v>48423</v>
      </c>
      <c r="D16417" s="115" t="s">
        <v>48427</v>
      </c>
      <c r="I16417" s="115" t="s">
        <v>6</v>
      </c>
      <c r="J16417" s="115">
        <v>72.459999999999994</v>
      </c>
    </row>
    <row r="16418" spans="1:10" hidden="1">
      <c r="A16418" s="115" t="s">
        <v>16586</v>
      </c>
      <c r="B16418" s="115" t="str">
        <f t="shared" si="256"/>
        <v>VALVULA DE RETENCAO HORIZONTAL,EM PVC,SOLDAVEL,COM DIAMETRODE 60MM.FORNECIMENTO E COLOCACAO</v>
      </c>
      <c r="C16418" s="115" t="s">
        <v>48423</v>
      </c>
      <c r="D16418" s="115" t="s">
        <v>48428</v>
      </c>
      <c r="I16418" s="115" t="s">
        <v>6</v>
      </c>
      <c r="J16418" s="115">
        <v>124.72</v>
      </c>
    </row>
    <row r="16419" spans="1:10" hidden="1">
      <c r="A16419" s="115" t="s">
        <v>16587</v>
      </c>
      <c r="B16419" s="115" t="str">
        <f t="shared" si="256"/>
        <v>VALVULA DE RETENCAO HORIZONTAL,EM PVC,SOLDAVEL,COM DIAMETRODE 60MM.FORNECIMENTO E COLOCACAO</v>
      </c>
      <c r="C16419" s="115" t="s">
        <v>48423</v>
      </c>
      <c r="D16419" s="115" t="s">
        <v>48428</v>
      </c>
      <c r="I16419" s="115" t="s">
        <v>6</v>
      </c>
      <c r="J16419" s="115">
        <v>121.12</v>
      </c>
    </row>
    <row r="16420" spans="1:10" hidden="1">
      <c r="A16420" s="115" t="s">
        <v>16588</v>
      </c>
      <c r="B16420" s="115" t="str">
        <f t="shared" si="256"/>
        <v>TUBO DE FERRO GALVANIZADO DE 1/2",COM COSTURA,EXCLUSIVE EMENDAS,CONEXOES,ABERTURA E FECHAMENTO DE RASGO.FORNECIMENTO E ASSENTAMENTO</v>
      </c>
      <c r="C16420" s="115" t="s">
        <v>48429</v>
      </c>
      <c r="D16420" s="115" t="s">
        <v>48430</v>
      </c>
      <c r="E16420" s="115" t="s">
        <v>46722</v>
      </c>
      <c r="I16420" s="115" t="s">
        <v>58</v>
      </c>
      <c r="J16420" s="115">
        <v>17.399999999999999</v>
      </c>
    </row>
    <row r="16421" spans="1:10" hidden="1">
      <c r="A16421" s="115" t="s">
        <v>16589</v>
      </c>
      <c r="B16421" s="115" t="str">
        <f t="shared" si="256"/>
        <v>TUBO DE FERRO GALVANIZADO DE 1/2",COM COSTURA,EXCLUSIVE EMENDAS,CONEXOES,ABERTURA E FECHAMENTO DE RASGO.FORNECIMENTO E ASSENTAMENTO</v>
      </c>
      <c r="C16421" s="115" t="s">
        <v>48429</v>
      </c>
      <c r="D16421" s="115" t="s">
        <v>48430</v>
      </c>
      <c r="E16421" s="115" t="s">
        <v>46722</v>
      </c>
      <c r="I16421" s="115" t="s">
        <v>58</v>
      </c>
      <c r="J16421" s="115">
        <v>16.809999999999999</v>
      </c>
    </row>
    <row r="16422" spans="1:10" hidden="1">
      <c r="A16422" s="115" t="s">
        <v>16590</v>
      </c>
      <c r="B16422" s="115" t="str">
        <f t="shared" si="256"/>
        <v>TUBO DE FERRO GALVANIZADO DE 3/4",COM COSTURA,EXCLUSIVE EMENDAS,CONEXOES,ABERTURA E FECHAMENTO DE RASGO.FORNECIMENTO E ASSENTAMENTO</v>
      </c>
      <c r="C16422" s="115" t="s">
        <v>48431</v>
      </c>
      <c r="D16422" s="115" t="s">
        <v>48430</v>
      </c>
      <c r="E16422" s="115" t="s">
        <v>46722</v>
      </c>
      <c r="I16422" s="115" t="s">
        <v>58</v>
      </c>
      <c r="J16422" s="115">
        <v>22.75</v>
      </c>
    </row>
    <row r="16423" spans="1:10" hidden="1">
      <c r="A16423" s="115" t="s">
        <v>16591</v>
      </c>
      <c r="B16423" s="115" t="str">
        <f t="shared" si="256"/>
        <v>TUBO DE FERRO GALVANIZADO DE 3/4",COM COSTURA,EXCLUSIVE EMENDAS,CONEXOES,ABERTURA E FECHAMENTO DE RASGO.FORNECIMENTO E ASSENTAMENTO</v>
      </c>
      <c r="C16423" s="115" t="s">
        <v>48431</v>
      </c>
      <c r="D16423" s="115" t="s">
        <v>48430</v>
      </c>
      <c r="E16423" s="115" t="s">
        <v>46722</v>
      </c>
      <c r="I16423" s="115" t="s">
        <v>58</v>
      </c>
      <c r="J16423" s="115">
        <v>22.03</v>
      </c>
    </row>
    <row r="16424" spans="1:10" hidden="1">
      <c r="A16424" s="115" t="s">
        <v>16592</v>
      </c>
      <c r="B16424" s="115" t="str">
        <f t="shared" si="256"/>
        <v>TUBO DE FERRO GALVANIZADO DE 1",COM COSTURA,EXCLUSIVE EMENDAS,CONEXOES,ABERTURA E FECHAMENTO DE RASGO.FORNECIMENTO E ASSENTAMENTO</v>
      </c>
      <c r="C16424" s="115" t="s">
        <v>48432</v>
      </c>
      <c r="D16424" s="115" t="s">
        <v>48433</v>
      </c>
      <c r="E16424" s="115" t="s">
        <v>48434</v>
      </c>
      <c r="I16424" s="115" t="s">
        <v>58</v>
      </c>
      <c r="J16424" s="115">
        <v>28.56</v>
      </c>
    </row>
    <row r="16425" spans="1:10" hidden="1">
      <c r="A16425" s="115" t="s">
        <v>16593</v>
      </c>
      <c r="B16425" s="115" t="str">
        <f t="shared" si="256"/>
        <v>TUBO DE FERRO GALVANIZADO DE 1",COM COSTURA,EXCLUSIVE EMENDAS,CONEXOES,ABERTURA E FECHAMENTO DE RASGO.FORNECIMENTO E ASSENTAMENTO</v>
      </c>
      <c r="C16425" s="115" t="s">
        <v>48432</v>
      </c>
      <c r="D16425" s="115" t="s">
        <v>48433</v>
      </c>
      <c r="E16425" s="115" t="s">
        <v>48434</v>
      </c>
      <c r="I16425" s="115" t="s">
        <v>58</v>
      </c>
      <c r="J16425" s="115">
        <v>27.74</v>
      </c>
    </row>
    <row r="16426" spans="1:10" hidden="1">
      <c r="A16426" s="115" t="s">
        <v>16594</v>
      </c>
      <c r="B16426" s="115" t="str">
        <f t="shared" si="256"/>
        <v>TUBO DE FERRO GALVANIZADO DE 1.1/4",COM COSTURA,EXCLUSIVE EMENDAS,CONEXOES,ABERTURA E FECHAMENTO DE RASGO.FORNECIMENTO E ASSENTAMENTO</v>
      </c>
      <c r="C16426" s="115" t="s">
        <v>48435</v>
      </c>
      <c r="D16426" s="115" t="s">
        <v>48436</v>
      </c>
      <c r="E16426" s="115" t="s">
        <v>36312</v>
      </c>
      <c r="I16426" s="115" t="s">
        <v>58</v>
      </c>
      <c r="J16426" s="115">
        <v>37.03</v>
      </c>
    </row>
    <row r="16427" spans="1:10" hidden="1">
      <c r="A16427" s="115" t="s">
        <v>16595</v>
      </c>
      <c r="B16427" s="115" t="str">
        <f t="shared" si="256"/>
        <v>TUBO DE FERRO GALVANIZADO DE 1.1/4",COM COSTURA,EXCLUSIVE EMENDAS,CONEXOES,ABERTURA E FECHAMENTO DE RASGO.FORNECIMENTO E ASSENTAMENTO</v>
      </c>
      <c r="C16427" s="115" t="s">
        <v>48435</v>
      </c>
      <c r="D16427" s="115" t="s">
        <v>48436</v>
      </c>
      <c r="E16427" s="115" t="s">
        <v>36312</v>
      </c>
      <c r="I16427" s="115" t="s">
        <v>58</v>
      </c>
      <c r="J16427" s="115">
        <v>36.1</v>
      </c>
    </row>
    <row r="16428" spans="1:10" hidden="1">
      <c r="A16428" s="115" t="s">
        <v>16596</v>
      </c>
      <c r="B16428" s="115" t="str">
        <f t="shared" si="256"/>
        <v>TUBO DE FERRO GALVANIZADO DE 1.1/2",COM COSTURA,EXCLUSIVE EMENDAS,CONEXOES,ABERTURA E FECHAMENTO DE RASGO.FORNECIMENTO E ASSENTAMENTO</v>
      </c>
      <c r="C16428" s="115" t="s">
        <v>48437</v>
      </c>
      <c r="D16428" s="115" t="s">
        <v>48436</v>
      </c>
      <c r="E16428" s="115" t="s">
        <v>36312</v>
      </c>
      <c r="I16428" s="115" t="s">
        <v>58</v>
      </c>
      <c r="J16428" s="115">
        <v>42.33</v>
      </c>
    </row>
    <row r="16429" spans="1:10" hidden="1">
      <c r="A16429" s="115" t="s">
        <v>16597</v>
      </c>
      <c r="B16429" s="115" t="str">
        <f t="shared" si="256"/>
        <v>TUBO DE FERRO GALVANIZADO DE 1.1/2",COM COSTURA,EXCLUSIVE EMENDAS,CONEXOES,ABERTURA E FECHAMENTO DE RASGO.FORNECIMENTO E ASSENTAMENTO</v>
      </c>
      <c r="C16429" s="115" t="s">
        <v>48437</v>
      </c>
      <c r="D16429" s="115" t="s">
        <v>48436</v>
      </c>
      <c r="E16429" s="115" t="s">
        <v>36312</v>
      </c>
      <c r="I16429" s="115" t="s">
        <v>58</v>
      </c>
      <c r="J16429" s="115">
        <v>41.25</v>
      </c>
    </row>
    <row r="16430" spans="1:10" hidden="1">
      <c r="A16430" s="115" t="s">
        <v>16598</v>
      </c>
      <c r="B16430" s="115" t="str">
        <f t="shared" si="256"/>
        <v>TUBO DE FERRO GALVANIZADO DE 2",COM COSTURA,EXCLUSIVE EMENDAS,CONEXOES,ABERTURA E FECHAMENTO DE RASGO.FORNECIMENTO E ASSENTAMENTO</v>
      </c>
      <c r="C16430" s="115" t="s">
        <v>48438</v>
      </c>
      <c r="D16430" s="115" t="s">
        <v>48433</v>
      </c>
      <c r="E16430" s="115" t="s">
        <v>48434</v>
      </c>
      <c r="I16430" s="115" t="s">
        <v>58</v>
      </c>
      <c r="J16430" s="115">
        <v>60.99</v>
      </c>
    </row>
    <row r="16431" spans="1:10" hidden="1">
      <c r="A16431" s="115" t="s">
        <v>16599</v>
      </c>
      <c r="B16431" s="115" t="str">
        <f t="shared" si="256"/>
        <v>TUBO DE FERRO GALVANIZADO DE 2",COM COSTURA,EXCLUSIVE EMENDAS,CONEXOES,ABERTURA E FECHAMENTO DE RASGO.FORNECIMENTO E ASSENTAMENTO</v>
      </c>
      <c r="C16431" s="115" t="s">
        <v>48438</v>
      </c>
      <c r="D16431" s="115" t="s">
        <v>48433</v>
      </c>
      <c r="E16431" s="115" t="s">
        <v>48434</v>
      </c>
      <c r="I16431" s="115" t="s">
        <v>58</v>
      </c>
      <c r="J16431" s="115">
        <v>59.71</v>
      </c>
    </row>
    <row r="16432" spans="1:10" hidden="1">
      <c r="A16432" s="115" t="s">
        <v>16600</v>
      </c>
      <c r="B16432" s="115" t="str">
        <f t="shared" si="256"/>
        <v>TUBO DE FERRO GALVANIZADO DE 2.1/2",COM COSTURA,EXCLUSIVE EMENDAS,CONEXOES,ABERTURA E FECHAMENTO DE RASGO.FORNECIMENTO E ASSENTAMENTO</v>
      </c>
      <c r="C16432" s="115" t="s">
        <v>48439</v>
      </c>
      <c r="D16432" s="115" t="s">
        <v>48436</v>
      </c>
      <c r="E16432" s="115" t="s">
        <v>36312</v>
      </c>
      <c r="I16432" s="115" t="s">
        <v>58</v>
      </c>
      <c r="J16432" s="115">
        <v>75.48</v>
      </c>
    </row>
    <row r="16433" spans="1:10" hidden="1">
      <c r="A16433" s="115" t="s">
        <v>16601</v>
      </c>
      <c r="B16433" s="115" t="str">
        <f t="shared" si="256"/>
        <v>TUBO DE FERRO GALVANIZADO DE 2.1/2",COM COSTURA,EXCLUSIVE EMENDAS,CONEXOES,ABERTURA E FECHAMENTO DE RASGO.FORNECIMENTO E ASSENTAMENTO</v>
      </c>
      <c r="C16433" s="115" t="s">
        <v>48439</v>
      </c>
      <c r="D16433" s="115" t="s">
        <v>48436</v>
      </c>
      <c r="E16433" s="115" t="s">
        <v>36312</v>
      </c>
      <c r="I16433" s="115" t="s">
        <v>58</v>
      </c>
      <c r="J16433" s="115">
        <v>74.040000000000006</v>
      </c>
    </row>
    <row r="16434" spans="1:10" hidden="1">
      <c r="A16434" s="115" t="s">
        <v>16602</v>
      </c>
      <c r="B16434" s="115" t="str">
        <f t="shared" si="256"/>
        <v>TUBO DE FERRO GALVANIZADO DE 3",COM COSTURA,EXCLUSIVE EMENDAS,CONEXOES,ABERTURA E FECHAMENTO DE RASGO.FORNECIMENTO E ASSENTAMENTO</v>
      </c>
      <c r="C16434" s="115" t="s">
        <v>48440</v>
      </c>
      <c r="D16434" s="115" t="s">
        <v>48433</v>
      </c>
      <c r="E16434" s="115" t="s">
        <v>48434</v>
      </c>
      <c r="I16434" s="115" t="s">
        <v>58</v>
      </c>
      <c r="J16434" s="115">
        <v>86.89</v>
      </c>
    </row>
    <row r="16435" spans="1:10" hidden="1">
      <c r="A16435" s="115" t="s">
        <v>16603</v>
      </c>
      <c r="B16435" s="115" t="str">
        <f t="shared" si="256"/>
        <v>TUBO DE FERRO GALVANIZADO DE 3",COM COSTURA,EXCLUSIVE EMENDAS,CONEXOES,ABERTURA E FECHAMENTO DE RASGO.FORNECIMENTO E ASSENTAMENTO</v>
      </c>
      <c r="C16435" s="115" t="s">
        <v>48440</v>
      </c>
      <c r="D16435" s="115" t="s">
        <v>48433</v>
      </c>
      <c r="E16435" s="115" t="s">
        <v>48434</v>
      </c>
      <c r="I16435" s="115" t="s">
        <v>58</v>
      </c>
      <c r="J16435" s="115">
        <v>85.35</v>
      </c>
    </row>
    <row r="16436" spans="1:10" hidden="1">
      <c r="A16436" s="115" t="s">
        <v>16604</v>
      </c>
      <c r="B16436" s="115" t="str">
        <f t="shared" si="256"/>
        <v>TUBO DE FERRO GALVANIZADO DE 4",COM COSTURA,EXCLUSIVE EMENDAS,CONEXOES,ABERTURA E FECHAMENTO DE RASGO.FORNECIMENTO E ASSENTAMENTO</v>
      </c>
      <c r="C16436" s="115" t="s">
        <v>48441</v>
      </c>
      <c r="D16436" s="115" t="s">
        <v>48433</v>
      </c>
      <c r="E16436" s="115" t="s">
        <v>48434</v>
      </c>
      <c r="I16436" s="115" t="s">
        <v>58</v>
      </c>
      <c r="J16436" s="115">
        <v>123.6</v>
      </c>
    </row>
    <row r="16437" spans="1:10" hidden="1">
      <c r="A16437" s="115" t="s">
        <v>16605</v>
      </c>
      <c r="B16437" s="115" t="str">
        <f t="shared" si="256"/>
        <v>TUBO DE FERRO GALVANIZADO DE 4",COM COSTURA,EXCLUSIVE EMENDAS,CONEXOES,ABERTURA E FECHAMENTO DE RASGO.FORNECIMENTO E ASSENTAMENTO</v>
      </c>
      <c r="C16437" s="115" t="s">
        <v>48441</v>
      </c>
      <c r="D16437" s="115" t="s">
        <v>48433</v>
      </c>
      <c r="E16437" s="115" t="s">
        <v>48434</v>
      </c>
      <c r="I16437" s="115" t="s">
        <v>58</v>
      </c>
      <c r="J16437" s="115">
        <v>121.8</v>
      </c>
    </row>
    <row r="16438" spans="1:10" hidden="1">
      <c r="A16438" s="115" t="s">
        <v>16606</v>
      </c>
      <c r="B16438" s="115" t="str">
        <f t="shared" si="256"/>
        <v>TUBO DE FERRO GALVANIZADO DE 1/2",COM COSTURA,INCLUSIVE CONEXOES E EMENDAS,EXCLUSIVE ABERTURA E FECHAMENTO DE RASGO.FORNECIMENTO E ASSENTAMENTO</v>
      </c>
      <c r="C16438" s="115" t="s">
        <v>48442</v>
      </c>
      <c r="D16438" s="115" t="s">
        <v>56505</v>
      </c>
      <c r="E16438" s="115" t="s">
        <v>38709</v>
      </c>
      <c r="I16438" s="115" t="s">
        <v>58</v>
      </c>
      <c r="J16438" s="115">
        <v>18.7</v>
      </c>
    </row>
    <row r="16439" spans="1:10" hidden="1">
      <c r="A16439" s="115" t="s">
        <v>16607</v>
      </c>
      <c r="B16439" s="115" t="str">
        <f t="shared" si="256"/>
        <v>TUBO DE FERRO GALVANIZADO DE 1/2",COM COSTURA,INCLUSIVE CONEXOES E EMENDAS,EXCLUSIVE ABERTURA E FECHAMENTO DE RASGO.FORNECIMENTO E ASSENTAMENTO</v>
      </c>
      <c r="C16439" s="115" t="s">
        <v>48442</v>
      </c>
      <c r="D16439" s="115" t="s">
        <v>56505</v>
      </c>
      <c r="E16439" s="115" t="s">
        <v>38709</v>
      </c>
      <c r="I16439" s="115" t="s">
        <v>58</v>
      </c>
      <c r="J16439" s="115">
        <v>18.11</v>
      </c>
    </row>
    <row r="16440" spans="1:10" hidden="1">
      <c r="A16440" s="115" t="s">
        <v>16608</v>
      </c>
      <c r="B16440" s="115" t="str">
        <f t="shared" si="256"/>
        <v>TUBO DE FERRO GALVANIZADO DE 3/4",COM COSTURA,INCLUSIVE CONEXOES E EMENDAS,EXCLUSIVE ABERTURA E FECHAMENTO DE RASGO.FORNECIMENTO E ASSENTAMENTO</v>
      </c>
      <c r="C16440" s="115" t="s">
        <v>48443</v>
      </c>
      <c r="D16440" s="115" t="s">
        <v>56505</v>
      </c>
      <c r="E16440" s="115" t="s">
        <v>38709</v>
      </c>
      <c r="I16440" s="115" t="s">
        <v>58</v>
      </c>
      <c r="J16440" s="115">
        <v>24.49</v>
      </c>
    </row>
    <row r="16441" spans="1:10" hidden="1">
      <c r="A16441" s="115" t="s">
        <v>16609</v>
      </c>
      <c r="B16441" s="115" t="str">
        <f t="shared" si="256"/>
        <v>TUBO DE FERRO GALVANIZADO DE 3/4",COM COSTURA,INCLUSIVE CONEXOES E EMENDAS,EXCLUSIVE ABERTURA E FECHAMENTO DE RASGO.FORNECIMENTO E ASSENTAMENTO</v>
      </c>
      <c r="C16441" s="115" t="s">
        <v>48443</v>
      </c>
      <c r="D16441" s="115" t="s">
        <v>56505</v>
      </c>
      <c r="E16441" s="115" t="s">
        <v>38709</v>
      </c>
      <c r="I16441" s="115" t="s">
        <v>58</v>
      </c>
      <c r="J16441" s="115">
        <v>23.77</v>
      </c>
    </row>
    <row r="16442" spans="1:10" hidden="1">
      <c r="A16442" s="115" t="s">
        <v>16610</v>
      </c>
      <c r="B16442" s="115" t="str">
        <f t="shared" si="256"/>
        <v>TUBO DE FERRO GALVANIZADO DE 1",COM COSTURA,INCLUSIVE EMENDAS E CONEXOES,EXCLUSIVE ABERTURA E FECHAMENTO DE RASGO.FORNECIMENTO E ASSENTAMENTO</v>
      </c>
      <c r="C16442" s="115" t="s">
        <v>48444</v>
      </c>
      <c r="D16442" s="115" t="s">
        <v>56506</v>
      </c>
      <c r="E16442" s="115" t="s">
        <v>38709</v>
      </c>
      <c r="I16442" s="115" t="s">
        <v>58</v>
      </c>
      <c r="J16442" s="115">
        <v>30.8</v>
      </c>
    </row>
    <row r="16443" spans="1:10" hidden="1">
      <c r="A16443" s="115" t="s">
        <v>16611</v>
      </c>
      <c r="B16443" s="115" t="str">
        <f t="shared" si="256"/>
        <v>TUBO DE FERRO GALVANIZADO DE 1",COM COSTURA,INCLUSIVE EMENDAS E CONEXOES,EXCLUSIVE ABERTURA E FECHAMENTO DE RASGO.FORNECIMENTO E ASSENTAMENTO</v>
      </c>
      <c r="C16443" s="115" t="s">
        <v>48444</v>
      </c>
      <c r="D16443" s="115" t="s">
        <v>56506</v>
      </c>
      <c r="E16443" s="115" t="s">
        <v>38709</v>
      </c>
      <c r="I16443" s="115" t="s">
        <v>58</v>
      </c>
      <c r="J16443" s="115">
        <v>29.98</v>
      </c>
    </row>
    <row r="16444" spans="1:10" hidden="1">
      <c r="A16444" s="115" t="s">
        <v>16612</v>
      </c>
      <c r="B16444" s="115" t="str">
        <f t="shared" si="256"/>
        <v>TUBO DE FERRO GALVANIZADO DE 1.1/4",COM COSTURA,INCLUSIVE CONEXOES E EMENDAS,EXCLUSIVE ABERTURA E FECHAMENTO DE RASGO.FORNECIMENTO E ASSENTAMENTO</v>
      </c>
      <c r="C16444" s="115" t="s">
        <v>48446</v>
      </c>
      <c r="D16444" s="115" t="s">
        <v>56507</v>
      </c>
      <c r="E16444" s="115" t="s">
        <v>38709</v>
      </c>
      <c r="I16444" s="115" t="s">
        <v>58</v>
      </c>
      <c r="J16444" s="115">
        <v>40.04</v>
      </c>
    </row>
    <row r="16445" spans="1:10" hidden="1">
      <c r="A16445" s="115" t="s">
        <v>16613</v>
      </c>
      <c r="B16445" s="115" t="str">
        <f t="shared" si="256"/>
        <v>TUBO DE FERRO GALVANIZADO DE 1.1/4",COM COSTURA,INCLUSIVE CONEXOES E EMENDAS,EXCLUSIVE ABERTURA E FECHAMENTO DE RASGO.FORNECIMENTO E ASSENTAMENTO</v>
      </c>
      <c r="C16445" s="115" t="s">
        <v>48446</v>
      </c>
      <c r="D16445" s="115" t="s">
        <v>56507</v>
      </c>
      <c r="E16445" s="115" t="s">
        <v>38709</v>
      </c>
      <c r="I16445" s="115" t="s">
        <v>58</v>
      </c>
      <c r="J16445" s="115">
        <v>39.11</v>
      </c>
    </row>
    <row r="16446" spans="1:10" hidden="1">
      <c r="A16446" s="115" t="s">
        <v>16614</v>
      </c>
      <c r="B16446" s="115" t="str">
        <f t="shared" si="256"/>
        <v>TUBO DE FERRO GALVANIZADO DE 1.1/2",COM COSTURA,INCLUSIVE CONEXOES E EMENDAS,EXCLUSIVE ABERTURA E FECHAMENTO DE RASGO.FORNECIMENTO E ASSENTAMENTO</v>
      </c>
      <c r="C16446" s="115" t="s">
        <v>48447</v>
      </c>
      <c r="D16446" s="115" t="s">
        <v>56507</v>
      </c>
      <c r="E16446" s="115" t="s">
        <v>38709</v>
      </c>
      <c r="I16446" s="115" t="s">
        <v>58</v>
      </c>
      <c r="J16446" s="115">
        <v>45.75</v>
      </c>
    </row>
    <row r="16447" spans="1:10" hidden="1">
      <c r="A16447" s="115" t="s">
        <v>16615</v>
      </c>
      <c r="B16447" s="115" t="str">
        <f t="shared" si="256"/>
        <v>TUBO DE FERRO GALVANIZADO DE 1.1/2",COM COSTURA,INCLUSIVE CONEXOES E EMENDAS,EXCLUSIVE ABERTURA E FECHAMENTO DE RASGO.FORNECIMENTO E ASSENTAMENTO</v>
      </c>
      <c r="C16447" s="115" t="s">
        <v>48447</v>
      </c>
      <c r="D16447" s="115" t="s">
        <v>56507</v>
      </c>
      <c r="E16447" s="115" t="s">
        <v>38709</v>
      </c>
      <c r="I16447" s="115" t="s">
        <v>58</v>
      </c>
      <c r="J16447" s="115">
        <v>44.67</v>
      </c>
    </row>
    <row r="16448" spans="1:10" hidden="1">
      <c r="A16448" s="115" t="s">
        <v>16616</v>
      </c>
      <c r="B16448" s="115" t="str">
        <f t="shared" si="256"/>
        <v>TUBO DE FERRO GALVANIZADO DE 2",COM COSTURA,INCLUSIVE CONEXOES E EMENDAS,EXCLUSIVE ABERTURA E FECHAMENTO DE RASGO.FORNECIMENTO E ASSENTAMENTO</v>
      </c>
      <c r="C16448" s="115" t="s">
        <v>48448</v>
      </c>
      <c r="D16448" s="115" t="s">
        <v>56508</v>
      </c>
      <c r="E16448" s="115" t="s">
        <v>38709</v>
      </c>
      <c r="I16448" s="115" t="s">
        <v>58</v>
      </c>
      <c r="J16448" s="115">
        <v>66.13</v>
      </c>
    </row>
    <row r="16449" spans="1:10" hidden="1">
      <c r="A16449" s="115" t="s">
        <v>16617</v>
      </c>
      <c r="B16449" s="115" t="str">
        <f t="shared" si="256"/>
        <v>TUBO DE FERRO GALVANIZADO DE 2",COM COSTURA,INCLUSIVE CONEXOES E EMENDAS,EXCLUSIVE ABERTURA E FECHAMENTO DE RASGO.FORNECIMENTO E ASSENTAMENTO</v>
      </c>
      <c r="C16449" s="115" t="s">
        <v>48448</v>
      </c>
      <c r="D16449" s="115" t="s">
        <v>56508</v>
      </c>
      <c r="E16449" s="115" t="s">
        <v>38709</v>
      </c>
      <c r="I16449" s="115" t="s">
        <v>58</v>
      </c>
      <c r="J16449" s="115">
        <v>64.84</v>
      </c>
    </row>
    <row r="16450" spans="1:10" hidden="1">
      <c r="A16450" s="115" t="s">
        <v>16618</v>
      </c>
      <c r="B16450" s="115" t="str">
        <f t="shared" si="256"/>
        <v>TUBO DE FERRO GALVANIZADO DE 2.1/2",COM COSTURA,INCLUSIVE CONEXOES E EMENDAS,EXCLUSIVE ABERTURA E FECHAMENTO DE RASGO.FORNECIMENTO E ASSENTAMENTO</v>
      </c>
      <c r="C16450" s="115" t="s">
        <v>48449</v>
      </c>
      <c r="D16450" s="115" t="s">
        <v>56507</v>
      </c>
      <c r="E16450" s="115" t="s">
        <v>38709</v>
      </c>
      <c r="I16450" s="115" t="s">
        <v>58</v>
      </c>
      <c r="J16450" s="115">
        <v>81.95</v>
      </c>
    </row>
    <row r="16451" spans="1:10" hidden="1">
      <c r="A16451" s="115" t="s">
        <v>16619</v>
      </c>
      <c r="B16451" s="115" t="str">
        <f t="shared" si="256"/>
        <v>TUBO DE FERRO GALVANIZADO DE 2.1/2",COM COSTURA,INCLUSIVE CONEXOES E EMENDAS,EXCLUSIVE ABERTURA E FECHAMENTO DE RASGO.FORNECIMENTO E ASSENTAMENTO</v>
      </c>
      <c r="C16451" s="115" t="s">
        <v>48449</v>
      </c>
      <c r="D16451" s="115" t="s">
        <v>56507</v>
      </c>
      <c r="E16451" s="115" t="s">
        <v>38709</v>
      </c>
      <c r="I16451" s="115" t="s">
        <v>58</v>
      </c>
      <c r="J16451" s="115">
        <v>80.510000000000005</v>
      </c>
    </row>
    <row r="16452" spans="1:10" hidden="1">
      <c r="A16452" s="115" t="s">
        <v>16620</v>
      </c>
      <c r="B16452" s="115" t="str">
        <f t="shared" si="256"/>
        <v>TUBO DE FERRO GALVANIZADO DE 3",COM COSTURA,INCLUSIVE CONEXOES E EMENDAS,EXCLUSIVE ABERTURA E FECHAMENTO DE RASGO.FORNECIMENTO E ASSENTAMENTO</v>
      </c>
      <c r="C16452" s="115" t="s">
        <v>48450</v>
      </c>
      <c r="D16452" s="115" t="s">
        <v>56508</v>
      </c>
      <c r="E16452" s="115" t="s">
        <v>38709</v>
      </c>
      <c r="I16452" s="115" t="s">
        <v>58</v>
      </c>
      <c r="J16452" s="115">
        <v>94.42</v>
      </c>
    </row>
    <row r="16453" spans="1:10" hidden="1">
      <c r="A16453" s="115" t="s">
        <v>16621</v>
      </c>
      <c r="B16453" s="115" t="str">
        <f t="shared" ref="B16453:B16516" si="257">C16453&amp;D16453&amp;E16453&amp;F16453&amp;G16453&amp;H16453</f>
        <v>TUBO DE FERRO GALVANIZADO DE 3",COM COSTURA,INCLUSIVE CONEXOES E EMENDAS,EXCLUSIVE ABERTURA E FECHAMENTO DE RASGO.FORNECIMENTO E ASSENTAMENTO</v>
      </c>
      <c r="C16453" s="115" t="s">
        <v>48450</v>
      </c>
      <c r="D16453" s="115" t="s">
        <v>56508</v>
      </c>
      <c r="E16453" s="115" t="s">
        <v>38709</v>
      </c>
      <c r="I16453" s="115" t="s">
        <v>58</v>
      </c>
      <c r="J16453" s="115">
        <v>92.88</v>
      </c>
    </row>
    <row r="16454" spans="1:10" hidden="1">
      <c r="A16454" s="115" t="s">
        <v>16622</v>
      </c>
      <c r="B16454" s="115" t="str">
        <f t="shared" si="257"/>
        <v>TUBO DE FERRO GALVANIZADO DE 4",COM COSTURA,INCLUSIVE CONEXOES E EMENDAS,EXCLUSIVE ABERTURA E FECHAMENTO DE RASGO.FORNECIMENTO E ASSENTAMENTO</v>
      </c>
      <c r="C16454" s="115" t="s">
        <v>48451</v>
      </c>
      <c r="D16454" s="115" t="s">
        <v>56508</v>
      </c>
      <c r="E16454" s="115" t="s">
        <v>38709</v>
      </c>
      <c r="I16454" s="115" t="s">
        <v>58</v>
      </c>
      <c r="J16454" s="115">
        <v>134.61000000000001</v>
      </c>
    </row>
    <row r="16455" spans="1:10" hidden="1">
      <c r="A16455" s="115" t="s">
        <v>16623</v>
      </c>
      <c r="B16455" s="115" t="str">
        <f t="shared" si="257"/>
        <v>TUBO DE FERRO GALVANIZADO DE 4",COM COSTURA,INCLUSIVE CONEXOES E EMENDAS,EXCLUSIVE ABERTURA E FECHAMENTO DE RASGO.FORNECIMENTO E ASSENTAMENTO</v>
      </c>
      <c r="C16455" s="115" t="s">
        <v>48451</v>
      </c>
      <c r="D16455" s="115" t="s">
        <v>56508</v>
      </c>
      <c r="E16455" s="115" t="s">
        <v>38709</v>
      </c>
      <c r="I16455" s="115" t="s">
        <v>58</v>
      </c>
      <c r="J16455" s="115">
        <v>132.81</v>
      </c>
    </row>
    <row r="16456" spans="1:10" hidden="1">
      <c r="A16456" s="115" t="s">
        <v>56509</v>
      </c>
      <c r="B16456" s="115" t="str">
        <f t="shared" si="257"/>
        <v>TUBO DE FERRO GALVANIZADO DE 5",COM COSTURA,INCLUSIVE CONEXOES E EMENDAS,EXCLUSIVE ABERTURA E FECHAMENTO DE RASGO.FORNECIMENTO E ASSENTAMENTO</v>
      </c>
      <c r="C16456" s="115" t="s">
        <v>56510</v>
      </c>
      <c r="D16456" s="115" t="s">
        <v>48573</v>
      </c>
      <c r="E16456" s="115" t="s">
        <v>47018</v>
      </c>
      <c r="I16456" s="115" t="s">
        <v>58</v>
      </c>
      <c r="J16456" s="115">
        <v>212.61</v>
      </c>
    </row>
    <row r="16457" spans="1:10" hidden="1">
      <c r="A16457" s="115" t="s">
        <v>56511</v>
      </c>
      <c r="B16457" s="115" t="str">
        <f t="shared" si="257"/>
        <v>TUBO DE FERRO GALVANIZADO DE 5",COM COSTURA,INCLUSIVE CONEXOES E EMENDAS,EXCLUSIVE ABERTURA E FECHAMENTO DE RASGO.FORNECIMENTO E ASSENTAMENTO</v>
      </c>
      <c r="C16457" s="115" t="s">
        <v>56510</v>
      </c>
      <c r="D16457" s="115" t="s">
        <v>48573</v>
      </c>
      <c r="E16457" s="115" t="s">
        <v>47018</v>
      </c>
      <c r="I16457" s="115" t="s">
        <v>58</v>
      </c>
      <c r="J16457" s="115">
        <v>210.66</v>
      </c>
    </row>
    <row r="16458" spans="1:10" hidden="1">
      <c r="A16458" s="115" t="s">
        <v>56512</v>
      </c>
      <c r="B16458" s="115" t="str">
        <f t="shared" si="257"/>
        <v>TUBO DE FERRO GALVANIZADO DE 6",COM COSTURA,INCLUSIVE CONEXOES E EMENDAS,EXCLUSIVE ABERTURA E FECHAMENTO DE RASGO.FORNECIMENTO E ASSENTAMENTO</v>
      </c>
      <c r="C16458" s="115" t="s">
        <v>56513</v>
      </c>
      <c r="D16458" s="115" t="s">
        <v>48573</v>
      </c>
      <c r="E16458" s="115" t="s">
        <v>47018</v>
      </c>
      <c r="I16458" s="115" t="s">
        <v>58</v>
      </c>
      <c r="J16458" s="115">
        <v>240.76</v>
      </c>
    </row>
    <row r="16459" spans="1:10" hidden="1">
      <c r="A16459" s="115" t="s">
        <v>56514</v>
      </c>
      <c r="B16459" s="115" t="str">
        <f t="shared" si="257"/>
        <v>TUBO DE FERRO GALVANIZADO DE 6",COM COSTURA,INCLUSIVE CONEXOES E EMENDAS,EXCLUSIVE ABERTURA E FECHAMENTO DE RASGO.FORNECIMENTO E ASSENTAMENTO</v>
      </c>
      <c r="C16459" s="115" t="s">
        <v>56513</v>
      </c>
      <c r="D16459" s="115" t="s">
        <v>48573</v>
      </c>
      <c r="E16459" s="115" t="s">
        <v>47018</v>
      </c>
      <c r="I16459" s="115" t="s">
        <v>58</v>
      </c>
      <c r="J16459" s="115">
        <v>238.71</v>
      </c>
    </row>
    <row r="16460" spans="1:10" hidden="1">
      <c r="A16460" s="115" t="s">
        <v>56515</v>
      </c>
      <c r="B16460" s="115" t="str">
        <f t="shared" si="257"/>
        <v>TUBO DE FERRO GALVANIZADO DE 5",COM COSTURA,EXCLUSIVE EMENDAS,CONEXOES,ABERTURA E FECHAMENTO DE RASGO.FORNECIMENTO E ASSENTAMENTO</v>
      </c>
      <c r="C16460" s="115" t="s">
        <v>56516</v>
      </c>
      <c r="D16460" s="115" t="s">
        <v>48433</v>
      </c>
      <c r="E16460" s="115" t="s">
        <v>48434</v>
      </c>
      <c r="I16460" s="115" t="s">
        <v>58</v>
      </c>
      <c r="J16460" s="115">
        <v>194.61</v>
      </c>
    </row>
    <row r="16461" spans="1:10" hidden="1">
      <c r="A16461" s="115" t="s">
        <v>56517</v>
      </c>
      <c r="B16461" s="115" t="str">
        <f t="shared" si="257"/>
        <v>TUBO DE FERRO GALVANIZADO DE 5",COM COSTURA,EXCLUSIVE EMENDAS,CONEXOES,ABERTURA E FECHAMENTO DE RASGO.FORNECIMENTO E ASSENTAMENTO</v>
      </c>
      <c r="C16461" s="115" t="s">
        <v>56516</v>
      </c>
      <c r="D16461" s="115" t="s">
        <v>48433</v>
      </c>
      <c r="E16461" s="115" t="s">
        <v>48434</v>
      </c>
      <c r="I16461" s="115" t="s">
        <v>58</v>
      </c>
      <c r="J16461" s="115">
        <v>192.66</v>
      </c>
    </row>
    <row r="16462" spans="1:10" hidden="1">
      <c r="A16462" s="115" t="s">
        <v>56518</v>
      </c>
      <c r="B16462" s="115" t="str">
        <f t="shared" si="257"/>
        <v>TUBO DE FERRO GALVANIZADO DE 6",COM COSTURA,EXCLUSIVE EMENDAS,CONEXOES,ABERTURA E FECHAMENTO DE RASGO.FORNECIMENTO E ASSENTAMENTO</v>
      </c>
      <c r="C16462" s="115" t="s">
        <v>56519</v>
      </c>
      <c r="D16462" s="115" t="s">
        <v>48433</v>
      </c>
      <c r="E16462" s="115" t="s">
        <v>48434</v>
      </c>
      <c r="I16462" s="115" t="s">
        <v>58</v>
      </c>
      <c r="J16462" s="115">
        <v>220.27</v>
      </c>
    </row>
    <row r="16463" spans="1:10" hidden="1">
      <c r="A16463" s="115" t="s">
        <v>56520</v>
      </c>
      <c r="B16463" s="115" t="str">
        <f t="shared" si="257"/>
        <v>TUBO DE FERRO GALVANIZADO DE 6",COM COSTURA,EXCLUSIVE EMENDAS,CONEXOES,ABERTURA E FECHAMENTO DE RASGO.FORNECIMENTO E ASSENTAMENTO</v>
      </c>
      <c r="C16463" s="115" t="s">
        <v>56519</v>
      </c>
      <c r="D16463" s="115" t="s">
        <v>48433</v>
      </c>
      <c r="E16463" s="115" t="s">
        <v>48434</v>
      </c>
      <c r="I16463" s="115" t="s">
        <v>58</v>
      </c>
      <c r="J16463" s="115">
        <v>218.22</v>
      </c>
    </row>
    <row r="16464" spans="1:10" hidden="1">
      <c r="A16464" s="115" t="s">
        <v>16624</v>
      </c>
      <c r="B16464" s="115" t="str">
        <f t="shared" si="257"/>
        <v>ELETRODUTO DE FERRO GALVANIZADO,TIPO MEDIO,DIAMETRO DE 3/4",EXCLUSIVE LUVAS,CURVAS,ABERTURA E FECHAMENTO DE RASGO.FORNECIMENTO E ASSENTAMENTO</v>
      </c>
      <c r="C16464" s="115" t="s">
        <v>48452</v>
      </c>
      <c r="D16464" s="115" t="s">
        <v>48453</v>
      </c>
      <c r="E16464" s="115" t="s">
        <v>47018</v>
      </c>
      <c r="I16464" s="115" t="s">
        <v>58</v>
      </c>
      <c r="J16464" s="115">
        <v>13.94</v>
      </c>
    </row>
    <row r="16465" spans="1:10" hidden="1">
      <c r="A16465" s="115" t="s">
        <v>16625</v>
      </c>
      <c r="B16465" s="115" t="str">
        <f t="shared" si="257"/>
        <v>ELETRODUTO DE FERRO GALVANIZADO,TIPO MEDIO,DIAMETRO DE 3/4",EXCLUSIVE LUVAS,CURVAS,ABERTURA E FECHAMENTO DE RASGO.FORNECIMENTO E ASSENTAMENTO</v>
      </c>
      <c r="C16465" s="115" t="s">
        <v>48452</v>
      </c>
      <c r="D16465" s="115" t="s">
        <v>48453</v>
      </c>
      <c r="E16465" s="115" t="s">
        <v>47018</v>
      </c>
      <c r="I16465" s="115" t="s">
        <v>58</v>
      </c>
      <c r="J16465" s="115">
        <v>13.22</v>
      </c>
    </row>
    <row r="16466" spans="1:10" hidden="1">
      <c r="A16466" s="115" t="s">
        <v>16626</v>
      </c>
      <c r="B16466" s="115" t="str">
        <f t="shared" si="257"/>
        <v>ELETRODUTO DE FERRO GALVANIZADO,TIPO MEDIO,DIAMETRO DE 1",EXCLUSIVE LUVAS,CURVAS,ABERTURA E FECHAMENTO DE RASGO.FORNECIMENTO E ASSENTAMENTO</v>
      </c>
      <c r="C16466" s="115" t="s">
        <v>48454</v>
      </c>
      <c r="D16466" s="115" t="s">
        <v>48455</v>
      </c>
      <c r="E16466" s="115" t="s">
        <v>48456</v>
      </c>
      <c r="I16466" s="115" t="s">
        <v>58</v>
      </c>
      <c r="J16466" s="115">
        <v>15.39</v>
      </c>
    </row>
    <row r="16467" spans="1:10" hidden="1">
      <c r="A16467" s="115" t="s">
        <v>16627</v>
      </c>
      <c r="B16467" s="115" t="str">
        <f t="shared" si="257"/>
        <v>ELETRODUTO DE FERRO GALVANIZADO,TIPO MEDIO,DIAMETRO DE 1",EXCLUSIVE LUVAS,CURVAS,ABERTURA E FECHAMENTO DE RASGO.FORNECIMENTO E ASSENTAMENTO</v>
      </c>
      <c r="C16467" s="115" t="s">
        <v>48454</v>
      </c>
      <c r="D16467" s="115" t="s">
        <v>48455</v>
      </c>
      <c r="E16467" s="115" t="s">
        <v>48456</v>
      </c>
      <c r="I16467" s="115" t="s">
        <v>58</v>
      </c>
      <c r="J16467" s="115">
        <v>14.57</v>
      </c>
    </row>
    <row r="16468" spans="1:10" hidden="1">
      <c r="A16468" s="115" t="s">
        <v>16628</v>
      </c>
      <c r="B16468" s="115" t="str">
        <f t="shared" si="257"/>
        <v>ELETRODUTO DE FERRO GALVANIZADO,TIPO MEDIO,DIAMETRO DE 1.1/4",EXCLUSIVE LUVAS,CURVAS,ABERTURA E FECHAMENTO DE RASGO.FORNECIMENTO E ASSENTAMENTO</v>
      </c>
      <c r="C16468" s="115" t="s">
        <v>48457</v>
      </c>
      <c r="D16468" s="115" t="s">
        <v>48458</v>
      </c>
      <c r="E16468" s="115" t="s">
        <v>47022</v>
      </c>
      <c r="I16468" s="115" t="s">
        <v>58</v>
      </c>
      <c r="J16468" s="115">
        <v>18.579999999999998</v>
      </c>
    </row>
    <row r="16469" spans="1:10" hidden="1">
      <c r="A16469" s="115" t="s">
        <v>16629</v>
      </c>
      <c r="B16469" s="115" t="str">
        <f t="shared" si="257"/>
        <v>ELETRODUTO DE FERRO GALVANIZADO,TIPO MEDIO,DIAMETRO DE 1.1/4",EXCLUSIVE LUVAS,CURVAS,ABERTURA E FECHAMENTO DE RASGO.FORNECIMENTO E ASSENTAMENTO</v>
      </c>
      <c r="C16469" s="115" t="s">
        <v>48457</v>
      </c>
      <c r="D16469" s="115" t="s">
        <v>48458</v>
      </c>
      <c r="E16469" s="115" t="s">
        <v>47022</v>
      </c>
      <c r="I16469" s="115" t="s">
        <v>58</v>
      </c>
      <c r="J16469" s="115">
        <v>17.66</v>
      </c>
    </row>
    <row r="16470" spans="1:10" hidden="1">
      <c r="A16470" s="115" t="s">
        <v>16630</v>
      </c>
      <c r="B16470" s="115" t="str">
        <f t="shared" si="257"/>
        <v>ELETRODUTO DE FERRO GALVANIZADO,TIPO MEDIO,DIAMETRO DE 1.1/2",EXCLUSIVE LUVAS,CURVAS,ABERTURA E FECHAMENTO DE RASGO.FORNECIMENTO E ASSENTAMENTO</v>
      </c>
      <c r="C16470" s="115" t="s">
        <v>48459</v>
      </c>
      <c r="D16470" s="115" t="s">
        <v>48458</v>
      </c>
      <c r="E16470" s="115" t="s">
        <v>47022</v>
      </c>
      <c r="I16470" s="115" t="s">
        <v>58</v>
      </c>
      <c r="J16470" s="115">
        <v>21.66</v>
      </c>
    </row>
    <row r="16471" spans="1:10" hidden="1">
      <c r="A16471" s="115" t="s">
        <v>16631</v>
      </c>
      <c r="B16471" s="115" t="str">
        <f t="shared" si="257"/>
        <v>ELETRODUTO DE FERRO GALVANIZADO,TIPO MEDIO,DIAMETRO DE 1.1/2",EXCLUSIVE LUVAS,CURVAS,ABERTURA E FECHAMENTO DE RASGO.FORNECIMENTO E ASSENTAMENTO</v>
      </c>
      <c r="C16471" s="115" t="s">
        <v>48459</v>
      </c>
      <c r="D16471" s="115" t="s">
        <v>48458</v>
      </c>
      <c r="E16471" s="115" t="s">
        <v>47022</v>
      </c>
      <c r="I16471" s="115" t="s">
        <v>58</v>
      </c>
      <c r="J16471" s="115">
        <v>20.58</v>
      </c>
    </row>
    <row r="16472" spans="1:10" hidden="1">
      <c r="A16472" s="115" t="s">
        <v>16632</v>
      </c>
      <c r="B16472" s="115" t="str">
        <f t="shared" si="257"/>
        <v>ELETRODUTO DE FERRO GALVANIZADO,TIPO MEDIO,DIAMETRO DE 2",EXCLUSIVE LUVAS,CURVAS,ABERTURA E FECHAMENTO DE RASGO.FORNECIMENTO E ASSENTAMENTO</v>
      </c>
      <c r="C16472" s="115" t="s">
        <v>48460</v>
      </c>
      <c r="D16472" s="115" t="s">
        <v>48455</v>
      </c>
      <c r="E16472" s="115" t="s">
        <v>48456</v>
      </c>
      <c r="I16472" s="115" t="s">
        <v>58</v>
      </c>
      <c r="J16472" s="115">
        <v>26.81</v>
      </c>
    </row>
    <row r="16473" spans="1:10" hidden="1">
      <c r="A16473" s="115" t="s">
        <v>16633</v>
      </c>
      <c r="B16473" s="115" t="str">
        <f t="shared" si="257"/>
        <v>ELETRODUTO DE FERRO GALVANIZADO,TIPO MEDIO,DIAMETRO DE 2",EXCLUSIVE LUVAS,CURVAS,ABERTURA E FECHAMENTO DE RASGO.FORNECIMENTO E ASSENTAMENTO</v>
      </c>
      <c r="C16473" s="115" t="s">
        <v>48460</v>
      </c>
      <c r="D16473" s="115" t="s">
        <v>48455</v>
      </c>
      <c r="E16473" s="115" t="s">
        <v>48456</v>
      </c>
      <c r="I16473" s="115" t="s">
        <v>58</v>
      </c>
      <c r="J16473" s="115">
        <v>25.53</v>
      </c>
    </row>
    <row r="16474" spans="1:10" hidden="1">
      <c r="A16474" s="115" t="s">
        <v>16634</v>
      </c>
      <c r="B16474" s="115" t="str">
        <f t="shared" si="257"/>
        <v>ELETRODUTO DE FERRO GALVANIZADO,TIPO MEDIO,DIAMETRO DE 2.1/2",EXCLUSIVE LUVAS,CURVAS,ABERTURA E FECHAMENTO DE RASGO.FORNECIMENTO E ASSENTAMENTO</v>
      </c>
      <c r="C16474" s="115" t="s">
        <v>48461</v>
      </c>
      <c r="D16474" s="115" t="s">
        <v>48458</v>
      </c>
      <c r="E16474" s="115" t="s">
        <v>47022</v>
      </c>
      <c r="I16474" s="115" t="s">
        <v>58</v>
      </c>
      <c r="J16474" s="115">
        <v>50.66</v>
      </c>
    </row>
    <row r="16475" spans="1:10" hidden="1">
      <c r="A16475" s="115" t="s">
        <v>16635</v>
      </c>
      <c r="B16475" s="115" t="str">
        <f t="shared" si="257"/>
        <v>ELETRODUTO DE FERRO GALVANIZADO,TIPO MEDIO,DIAMETRO DE 2.1/2",EXCLUSIVE LUVAS,CURVAS,ABERTURA E FECHAMENTO DE RASGO.FORNECIMENTO E ASSENTAMENTO</v>
      </c>
      <c r="C16475" s="115" t="s">
        <v>48461</v>
      </c>
      <c r="D16475" s="115" t="s">
        <v>48458</v>
      </c>
      <c r="E16475" s="115" t="s">
        <v>47022</v>
      </c>
      <c r="I16475" s="115" t="s">
        <v>58</v>
      </c>
      <c r="J16475" s="115">
        <v>49.22</v>
      </c>
    </row>
    <row r="16476" spans="1:10" hidden="1">
      <c r="A16476" s="115" t="s">
        <v>16636</v>
      </c>
      <c r="B16476" s="115" t="str">
        <f t="shared" si="257"/>
        <v>ELETRODUTO DE FERRO GALVANIZADO,TIPO MEDIO,DIAMETRO DE 3",EXCLUSIVE LUVAS,CURVAS,ABERTURA E FECHAMENTO DE RASGO.FORNECIMENTO E ASSENTAMENTO</v>
      </c>
      <c r="C16476" s="115" t="s">
        <v>48462</v>
      </c>
      <c r="D16476" s="115" t="s">
        <v>48455</v>
      </c>
      <c r="E16476" s="115" t="s">
        <v>48456</v>
      </c>
      <c r="I16476" s="115" t="s">
        <v>58</v>
      </c>
      <c r="J16476" s="115">
        <v>53.3</v>
      </c>
    </row>
    <row r="16477" spans="1:10" hidden="1">
      <c r="A16477" s="115" t="s">
        <v>16637</v>
      </c>
      <c r="B16477" s="115" t="str">
        <f t="shared" si="257"/>
        <v>ELETRODUTO DE FERRO GALVANIZADO,TIPO MEDIO,DIAMETRO DE 3",EXCLUSIVE LUVAS,CURVAS,ABERTURA E FECHAMENTO DE RASGO.FORNECIMENTO E ASSENTAMENTO</v>
      </c>
      <c r="C16477" s="115" t="s">
        <v>48462</v>
      </c>
      <c r="D16477" s="115" t="s">
        <v>48455</v>
      </c>
      <c r="E16477" s="115" t="s">
        <v>48456</v>
      </c>
      <c r="I16477" s="115" t="s">
        <v>58</v>
      </c>
      <c r="J16477" s="115">
        <v>51.76</v>
      </c>
    </row>
    <row r="16478" spans="1:10" hidden="1">
      <c r="A16478" s="115" t="s">
        <v>16638</v>
      </c>
      <c r="B16478" s="115" t="str">
        <f t="shared" si="257"/>
        <v>ELETRODUTO DE FERRO GALVANIZADO,TIPO MEDIO,DIAMETRO DE 4",EXCLUSIVE LUVAS,CURVAS,ABERTURA E FECHAMENTO DE RASGO.FORNECIMENTO E ASSENTAMENTO</v>
      </c>
      <c r="C16478" s="115" t="s">
        <v>48463</v>
      </c>
      <c r="D16478" s="115" t="s">
        <v>48455</v>
      </c>
      <c r="E16478" s="115" t="s">
        <v>48456</v>
      </c>
      <c r="I16478" s="115" t="s">
        <v>58</v>
      </c>
      <c r="J16478" s="115">
        <v>69.66</v>
      </c>
    </row>
    <row r="16479" spans="1:10" hidden="1">
      <c r="A16479" s="115" t="s">
        <v>16639</v>
      </c>
      <c r="B16479" s="115" t="str">
        <f t="shared" si="257"/>
        <v>ELETRODUTO DE FERRO GALVANIZADO,TIPO MEDIO,DIAMETRO DE 4",EXCLUSIVE LUVAS,CURVAS,ABERTURA E FECHAMENTO DE RASGO.FORNECIMENTO E ASSENTAMENTO</v>
      </c>
      <c r="C16479" s="115" t="s">
        <v>48463</v>
      </c>
      <c r="D16479" s="115" t="s">
        <v>48455</v>
      </c>
      <c r="E16479" s="115" t="s">
        <v>48456</v>
      </c>
      <c r="I16479" s="115" t="s">
        <v>58</v>
      </c>
      <c r="J16479" s="115">
        <v>67.86</v>
      </c>
    </row>
    <row r="16480" spans="1:10" hidden="1">
      <c r="A16480" s="115" t="s">
        <v>16640</v>
      </c>
      <c r="B16480" s="115" t="str">
        <f t="shared" si="257"/>
        <v>ELETRODUTO DE FERRO GALVANIZADO,TIPO MEDIO,DIAMETRO DE 3/4",INCLUSIVE CONEXOES E EMENDAS,EXCLUSIVE ABERTURA E FECHAMENTO DE RASGO.FORNECIMENTO E ASSENTAMENTO</v>
      </c>
      <c r="C16480" s="115" t="s">
        <v>48452</v>
      </c>
      <c r="D16480" s="115" t="s">
        <v>48464</v>
      </c>
      <c r="E16480" s="115" t="s">
        <v>48465</v>
      </c>
      <c r="I16480" s="115" t="s">
        <v>58</v>
      </c>
      <c r="J16480" s="115">
        <v>14.79</v>
      </c>
    </row>
    <row r="16481" spans="1:10" hidden="1">
      <c r="A16481" s="115" t="s">
        <v>16641</v>
      </c>
      <c r="B16481" s="115" t="str">
        <f t="shared" si="257"/>
        <v>ELETRODUTO DE FERRO GALVANIZADO,TIPO MEDIO,DIAMETRO DE 3/4",INCLUSIVE CONEXOES E EMENDAS,EXCLUSIVE ABERTURA E FECHAMENTO DE RASGO.FORNECIMENTO E ASSENTAMENTO</v>
      </c>
      <c r="C16481" s="115" t="s">
        <v>48452</v>
      </c>
      <c r="D16481" s="115" t="s">
        <v>48464</v>
      </c>
      <c r="E16481" s="115" t="s">
        <v>48465</v>
      </c>
      <c r="I16481" s="115" t="s">
        <v>58</v>
      </c>
      <c r="J16481" s="115">
        <v>14.07</v>
      </c>
    </row>
    <row r="16482" spans="1:10" hidden="1">
      <c r="A16482" s="115" t="s">
        <v>16642</v>
      </c>
      <c r="B16482" s="115" t="str">
        <f t="shared" si="257"/>
        <v>ELETRODUTO DE FERRO GALVANIZADO,TIPO MEDIO,DIAMETRO DE 1",INCLUSIVE CONEXOES E EMENDAS,EXCLUSIVE ABERTURA E FECHAMENTO DE RASGO.FORNECIMENTO E ASSENTAMENTO</v>
      </c>
      <c r="C16482" s="115" t="s">
        <v>48466</v>
      </c>
      <c r="D16482" s="115" t="s">
        <v>48467</v>
      </c>
      <c r="E16482" s="115" t="s">
        <v>48468</v>
      </c>
      <c r="I16482" s="115" t="s">
        <v>58</v>
      </c>
      <c r="J16482" s="115">
        <v>16.309999999999999</v>
      </c>
    </row>
    <row r="16483" spans="1:10" hidden="1">
      <c r="A16483" s="115" t="s">
        <v>16643</v>
      </c>
      <c r="B16483" s="115" t="str">
        <f t="shared" si="257"/>
        <v>ELETRODUTO DE FERRO GALVANIZADO,TIPO MEDIO,DIAMETRO DE 1",INCLUSIVE CONEXOES E EMENDAS,EXCLUSIVE ABERTURA E FECHAMENTO DE RASGO.FORNECIMENTO E ASSENTAMENTO</v>
      </c>
      <c r="C16483" s="115" t="s">
        <v>48466</v>
      </c>
      <c r="D16483" s="115" t="s">
        <v>48467</v>
      </c>
      <c r="E16483" s="115" t="s">
        <v>48468</v>
      </c>
      <c r="I16483" s="115" t="s">
        <v>58</v>
      </c>
      <c r="J16483" s="115">
        <v>15.49</v>
      </c>
    </row>
    <row r="16484" spans="1:10" hidden="1">
      <c r="A16484" s="115" t="s">
        <v>16644</v>
      </c>
      <c r="B16484" s="115" t="str">
        <f t="shared" si="257"/>
        <v>ELETRODUTO DE FERRO GALVANIZADO,TIPO MEDIO,DIAMETRO DE 1.1/4",INCLUSIVE CONEXOES E EMENDAS,EXCLUSIVE ABERTURA E FECHAMENTO DE RASGO.FORNECIMENTO E ASSENTAMENTO</v>
      </c>
      <c r="C16484" s="115" t="s">
        <v>48457</v>
      </c>
      <c r="D16484" s="115" t="s">
        <v>48469</v>
      </c>
      <c r="E16484" s="115" t="s">
        <v>48470</v>
      </c>
      <c r="I16484" s="115" t="s">
        <v>58</v>
      </c>
      <c r="J16484" s="115">
        <v>19.75</v>
      </c>
    </row>
    <row r="16485" spans="1:10" hidden="1">
      <c r="A16485" s="115" t="s">
        <v>16645</v>
      </c>
      <c r="B16485" s="115" t="str">
        <f t="shared" si="257"/>
        <v>ELETRODUTO DE FERRO GALVANIZADO,TIPO MEDIO,DIAMETRO DE 1.1/4",INCLUSIVE CONEXOES E EMENDAS,EXCLUSIVE ABERTURA E FECHAMENTO DE RASGO.FORNECIMENTO E ASSENTAMENTO</v>
      </c>
      <c r="C16485" s="115" t="s">
        <v>48457</v>
      </c>
      <c r="D16485" s="115" t="s">
        <v>48469</v>
      </c>
      <c r="E16485" s="115" t="s">
        <v>48470</v>
      </c>
      <c r="I16485" s="115" t="s">
        <v>58</v>
      </c>
      <c r="J16485" s="115">
        <v>18.82</v>
      </c>
    </row>
    <row r="16486" spans="1:10" hidden="1">
      <c r="A16486" s="115" t="s">
        <v>16646</v>
      </c>
      <c r="B16486" s="115" t="str">
        <f t="shared" si="257"/>
        <v>ELETRODUTO DE FERRO GALVANIZADO,TIPO MEDIO,DIAMETRO DE 1.1/2",INCLUSIVE CONEXOES E EMENDAS,EXCLUSIVE ABERTURA E FECHAMENTO DE RASGO.FORNECIMENTO E ASSENTAMENTO</v>
      </c>
      <c r="C16486" s="115" t="s">
        <v>48459</v>
      </c>
      <c r="D16486" s="115" t="s">
        <v>48469</v>
      </c>
      <c r="E16486" s="115" t="s">
        <v>48470</v>
      </c>
      <c r="I16486" s="115" t="s">
        <v>58</v>
      </c>
      <c r="J16486" s="115">
        <v>23.01</v>
      </c>
    </row>
    <row r="16487" spans="1:10" hidden="1">
      <c r="A16487" s="115" t="s">
        <v>16647</v>
      </c>
      <c r="B16487" s="115" t="str">
        <f t="shared" si="257"/>
        <v>ELETRODUTO DE FERRO GALVANIZADO,TIPO MEDIO,DIAMETRO DE 1.1/2",INCLUSIVE CONEXOES E EMENDAS,EXCLUSIVE ABERTURA E FECHAMENTO DE RASGO.FORNECIMENTO E ASSENTAMENTO</v>
      </c>
      <c r="C16487" s="115" t="s">
        <v>48459</v>
      </c>
      <c r="D16487" s="115" t="s">
        <v>48469</v>
      </c>
      <c r="E16487" s="115" t="s">
        <v>48470</v>
      </c>
      <c r="I16487" s="115" t="s">
        <v>58</v>
      </c>
      <c r="J16487" s="115">
        <v>21.93</v>
      </c>
    </row>
    <row r="16488" spans="1:10" hidden="1">
      <c r="A16488" s="115" t="s">
        <v>16648</v>
      </c>
      <c r="B16488" s="115" t="str">
        <f t="shared" si="257"/>
        <v>ELETRODUTO DE FERRO GALVANIZADO,TIPO MEDIO,DIAMETRO DE 2",INCLUSIVE CONEXOES E EMENDAS,EXCLUSIVE ABERTURA E FECHAMENTO DE RASGO.FORNECIMENTO E ASSENTAMENTO</v>
      </c>
      <c r="C16488" s="115" t="s">
        <v>48471</v>
      </c>
      <c r="D16488" s="115" t="s">
        <v>48467</v>
      </c>
      <c r="E16488" s="115" t="s">
        <v>48468</v>
      </c>
      <c r="I16488" s="115" t="s">
        <v>58</v>
      </c>
      <c r="J16488" s="115">
        <v>28.53</v>
      </c>
    </row>
    <row r="16489" spans="1:10" hidden="1">
      <c r="A16489" s="115" t="s">
        <v>16649</v>
      </c>
      <c r="B16489" s="115" t="str">
        <f t="shared" si="257"/>
        <v>ELETRODUTO DE FERRO GALVANIZADO,TIPO MEDIO,DIAMETRO DE 2",INCLUSIVE CONEXOES E EMENDAS,EXCLUSIVE ABERTURA E FECHAMENTO DE RASGO.FORNECIMENTO E ASSENTAMENTO</v>
      </c>
      <c r="C16489" s="115" t="s">
        <v>48471</v>
      </c>
      <c r="D16489" s="115" t="s">
        <v>48467</v>
      </c>
      <c r="E16489" s="115" t="s">
        <v>48468</v>
      </c>
      <c r="I16489" s="115" t="s">
        <v>58</v>
      </c>
      <c r="J16489" s="115">
        <v>27.25</v>
      </c>
    </row>
    <row r="16490" spans="1:10" hidden="1">
      <c r="A16490" s="115" t="s">
        <v>16650</v>
      </c>
      <c r="B16490" s="115" t="str">
        <f t="shared" si="257"/>
        <v>ELETRODUTO DE FERRO GALVANIZADO,TIPO MEDIO,DIAMETRO DE 2.1/2",INCLUSIVE CONEXOES E EMENDAS,EXCLUSIVE ABERTURA E FECHAMENTO DE RASGO.FORNECIMENTO E ASSENTAMENTO</v>
      </c>
      <c r="C16490" s="115" t="s">
        <v>48461</v>
      </c>
      <c r="D16490" s="115" t="s">
        <v>48469</v>
      </c>
      <c r="E16490" s="115" t="s">
        <v>48470</v>
      </c>
      <c r="I16490" s="115" t="s">
        <v>58</v>
      </c>
      <c r="J16490" s="115">
        <v>54.65</v>
      </c>
    </row>
    <row r="16491" spans="1:10" hidden="1">
      <c r="A16491" s="115" t="s">
        <v>16651</v>
      </c>
      <c r="B16491" s="115" t="str">
        <f t="shared" si="257"/>
        <v>ELETRODUTO DE FERRO GALVANIZADO,TIPO MEDIO,DIAMETRO DE 2.1/2",INCLUSIVE CONEXOES E EMENDAS,EXCLUSIVE ABERTURA E FECHAMENTO DE RASGO.FORNECIMENTO E ASSENTAMENTO</v>
      </c>
      <c r="C16491" s="115" t="s">
        <v>48461</v>
      </c>
      <c r="D16491" s="115" t="s">
        <v>48469</v>
      </c>
      <c r="E16491" s="115" t="s">
        <v>48470</v>
      </c>
      <c r="I16491" s="115" t="s">
        <v>58</v>
      </c>
      <c r="J16491" s="115">
        <v>53.21</v>
      </c>
    </row>
    <row r="16492" spans="1:10" hidden="1">
      <c r="A16492" s="115" t="s">
        <v>16652</v>
      </c>
      <c r="B16492" s="115" t="str">
        <f t="shared" si="257"/>
        <v>ELETRODUTO DE FERRO GALVANIZADO,TIPO MEDIO,DIAMETRO DE 3",INCLUSIVE CONEXOES E EMENDAS,EXCLUSIVE ABERTURA E FECHAMENTO DE RASGO.FORNECIMENTO E ASSENTAMENTO</v>
      </c>
      <c r="C16492" s="115" t="s">
        <v>48472</v>
      </c>
      <c r="D16492" s="115" t="s">
        <v>48467</v>
      </c>
      <c r="E16492" s="115" t="s">
        <v>48468</v>
      </c>
      <c r="I16492" s="115" t="s">
        <v>58</v>
      </c>
      <c r="J16492" s="115">
        <v>57.48</v>
      </c>
    </row>
    <row r="16493" spans="1:10" hidden="1">
      <c r="A16493" s="115" t="s">
        <v>16653</v>
      </c>
      <c r="B16493" s="115" t="str">
        <f t="shared" si="257"/>
        <v>ELETRODUTO DE FERRO GALVANIZADO,TIPO MEDIO,DIAMETRO DE 3",INCLUSIVE CONEXOES E EMENDAS,EXCLUSIVE ABERTURA E FECHAMENTO DE RASGO.FORNECIMENTO E ASSENTAMENTO</v>
      </c>
      <c r="C16493" s="115" t="s">
        <v>48472</v>
      </c>
      <c r="D16493" s="115" t="s">
        <v>48467</v>
      </c>
      <c r="E16493" s="115" t="s">
        <v>48468</v>
      </c>
      <c r="I16493" s="115" t="s">
        <v>58</v>
      </c>
      <c r="J16493" s="115">
        <v>55.94</v>
      </c>
    </row>
    <row r="16494" spans="1:10" hidden="1">
      <c r="A16494" s="115" t="s">
        <v>16654</v>
      </c>
      <c r="B16494" s="115" t="str">
        <f t="shared" si="257"/>
        <v>ELETRODUTO DE FERRO GALVANIZADO,TIPO MEDIO,DIAMETRO DE 4",INCLUSIVE CONEXOES E EMENDAS,EXCLUSIVE ABERTURA E FECHAMENTO DE RASGO.FORNECIMENTO E ASSENTAMENTO</v>
      </c>
      <c r="C16494" s="115" t="s">
        <v>48473</v>
      </c>
      <c r="D16494" s="115" t="s">
        <v>48467</v>
      </c>
      <c r="E16494" s="115" t="s">
        <v>48468</v>
      </c>
      <c r="I16494" s="115" t="s">
        <v>58</v>
      </c>
      <c r="J16494" s="115">
        <v>75.28</v>
      </c>
    </row>
    <row r="16495" spans="1:10" hidden="1">
      <c r="A16495" s="115" t="s">
        <v>16655</v>
      </c>
      <c r="B16495" s="115" t="str">
        <f t="shared" si="257"/>
        <v>ELETRODUTO DE FERRO GALVANIZADO,TIPO MEDIO,DIAMETRO DE 4",INCLUSIVE CONEXOES E EMENDAS,EXCLUSIVE ABERTURA E FECHAMENTO DE RASGO.FORNECIMENTO E ASSENTAMENTO</v>
      </c>
      <c r="C16495" s="115" t="s">
        <v>48473</v>
      </c>
      <c r="D16495" s="115" t="s">
        <v>48467</v>
      </c>
      <c r="E16495" s="115" t="s">
        <v>48468</v>
      </c>
      <c r="I16495" s="115" t="s">
        <v>58</v>
      </c>
      <c r="J16495" s="115">
        <v>73.48</v>
      </c>
    </row>
    <row r="16496" spans="1:10" hidden="1">
      <c r="A16496" s="115" t="s">
        <v>16656</v>
      </c>
      <c r="B16496" s="115" t="str">
        <f t="shared" si="257"/>
        <v>ELETRODUTO DE FERRO GALVANIZADO,TIPO PESADO,DIAMETRO DE 1/2",EXCLUSIVE LUVAS,CURVAS,ABERTURA E FECHAMENTO DE RASGO.FORNECIMENTO E ASSENTAMENTO</v>
      </c>
      <c r="C16496" s="115" t="s">
        <v>48474</v>
      </c>
      <c r="D16496" s="115" t="s">
        <v>48475</v>
      </c>
      <c r="E16496" s="115" t="s">
        <v>47024</v>
      </c>
      <c r="I16496" s="115" t="s">
        <v>58</v>
      </c>
      <c r="J16496" s="115">
        <v>14.09</v>
      </c>
    </row>
    <row r="16497" spans="1:10" hidden="1">
      <c r="A16497" s="115" t="s">
        <v>16657</v>
      </c>
      <c r="B16497" s="115" t="str">
        <f t="shared" si="257"/>
        <v>ELETRODUTO DE FERRO GALVANIZADO,TIPO PESADO,DIAMETRO DE 1/2",EXCLUSIVE LUVAS,CURVAS,ABERTURA E FECHAMENTO DE RASGO.FORNECIMENTO E ASSENTAMENTO</v>
      </c>
      <c r="C16497" s="115" t="s">
        <v>48474</v>
      </c>
      <c r="D16497" s="115" t="s">
        <v>48475</v>
      </c>
      <c r="E16497" s="115" t="s">
        <v>47024</v>
      </c>
      <c r="I16497" s="115" t="s">
        <v>58</v>
      </c>
      <c r="J16497" s="115">
        <v>13.5</v>
      </c>
    </row>
    <row r="16498" spans="1:10" hidden="1">
      <c r="A16498" s="115" t="s">
        <v>16658</v>
      </c>
      <c r="B16498" s="115" t="str">
        <f t="shared" si="257"/>
        <v>ELETRODUTO DE FERRO GALVANIZADO,TIPO PESADO,DIAMETRO DE 3/4",EXCLUSIVE LUVAS,CURVAS,ABERTURA E FECHAMENTO DE RASGO.FORNECIMENTO E ASSENTAMENTO</v>
      </c>
      <c r="C16498" s="115" t="s">
        <v>48476</v>
      </c>
      <c r="D16498" s="115" t="s">
        <v>48475</v>
      </c>
      <c r="E16498" s="115" t="s">
        <v>47024</v>
      </c>
      <c r="I16498" s="115" t="s">
        <v>58</v>
      </c>
      <c r="J16498" s="115">
        <v>20.86</v>
      </c>
    </row>
    <row r="16499" spans="1:10" hidden="1">
      <c r="A16499" s="115" t="s">
        <v>16659</v>
      </c>
      <c r="B16499" s="115" t="str">
        <f t="shared" si="257"/>
        <v>ELETRODUTO DE FERRO GALVANIZADO,TIPO PESADO,DIAMETRO DE 3/4",EXCLUSIVE LUVAS,CURVAS,ABERTURA E FECHAMENTO DE RASGO.FORNECIMENTO E ASSENTAMENTO</v>
      </c>
      <c r="C16499" s="115" t="s">
        <v>48476</v>
      </c>
      <c r="D16499" s="115" t="s">
        <v>48475</v>
      </c>
      <c r="E16499" s="115" t="s">
        <v>47024</v>
      </c>
      <c r="I16499" s="115" t="s">
        <v>58</v>
      </c>
      <c r="J16499" s="115">
        <v>20.14</v>
      </c>
    </row>
    <row r="16500" spans="1:10" hidden="1">
      <c r="A16500" s="115" t="s">
        <v>16660</v>
      </c>
      <c r="B16500" s="115" t="str">
        <f t="shared" si="257"/>
        <v>ELETRODUTO DE FERRO GALVANIZADO,TIPO PESADO,DIAMETRO DE 1",EXCLUSIVE LUVAS,CURVAS,ABERTURA E FECHAMENTO DE RASGO.FORNECIMENTO E ASSENTAMENTO</v>
      </c>
      <c r="C16500" s="115" t="s">
        <v>48477</v>
      </c>
      <c r="D16500" s="115" t="s">
        <v>48478</v>
      </c>
      <c r="E16500" s="115" t="s">
        <v>38699</v>
      </c>
      <c r="I16500" s="115" t="s">
        <v>58</v>
      </c>
      <c r="J16500" s="115">
        <v>36.61</v>
      </c>
    </row>
    <row r="16501" spans="1:10" hidden="1">
      <c r="A16501" s="115" t="s">
        <v>16661</v>
      </c>
      <c r="B16501" s="115" t="str">
        <f t="shared" si="257"/>
        <v>ELETRODUTO DE FERRO GALVANIZADO,TIPO PESADO,DIAMETRO DE 1",EXCLUSIVE LUVAS,CURVAS,ABERTURA E FECHAMENTO DE RASGO.FORNECIMENTO E ASSENTAMENTO</v>
      </c>
      <c r="C16501" s="115" t="s">
        <v>48477</v>
      </c>
      <c r="D16501" s="115" t="s">
        <v>48478</v>
      </c>
      <c r="E16501" s="115" t="s">
        <v>38699</v>
      </c>
      <c r="I16501" s="115" t="s">
        <v>58</v>
      </c>
      <c r="J16501" s="115">
        <v>35.79</v>
      </c>
    </row>
    <row r="16502" spans="1:10" hidden="1">
      <c r="A16502" s="115" t="s">
        <v>16662</v>
      </c>
      <c r="B16502" s="115" t="str">
        <f t="shared" si="257"/>
        <v>ELETRODUTO DE FERRO GALVANIZADO,TIPO PESADO,DIAMETRO DE 1.1/4",EXCLUSIVE LUVAS,CURVAS,ABERTURA E FECHAMENTO DE RASGO.FORNECIMENTO E ASSENTAMENTO</v>
      </c>
      <c r="C16502" s="115" t="s">
        <v>48479</v>
      </c>
      <c r="D16502" s="115" t="s">
        <v>48480</v>
      </c>
      <c r="E16502" s="115" t="s">
        <v>48481</v>
      </c>
      <c r="I16502" s="115" t="s">
        <v>58</v>
      </c>
      <c r="J16502" s="115">
        <v>46.86</v>
      </c>
    </row>
    <row r="16503" spans="1:10" hidden="1">
      <c r="A16503" s="115" t="s">
        <v>16663</v>
      </c>
      <c r="B16503" s="115" t="str">
        <f t="shared" si="257"/>
        <v>ELETRODUTO DE FERRO GALVANIZADO,TIPO PESADO,DIAMETRO DE 1.1/4",EXCLUSIVE LUVAS,CURVAS,ABERTURA E FECHAMENTO DE RASGO.FORNECIMENTO E ASSENTAMENTO</v>
      </c>
      <c r="C16503" s="115" t="s">
        <v>48479</v>
      </c>
      <c r="D16503" s="115" t="s">
        <v>48480</v>
      </c>
      <c r="E16503" s="115" t="s">
        <v>48481</v>
      </c>
      <c r="I16503" s="115" t="s">
        <v>58</v>
      </c>
      <c r="J16503" s="115">
        <v>45.94</v>
      </c>
    </row>
    <row r="16504" spans="1:10" hidden="1">
      <c r="A16504" s="115" t="s">
        <v>16664</v>
      </c>
      <c r="B16504" s="115" t="str">
        <f t="shared" si="257"/>
        <v>ELETRODUTO DE FERRO GALVANIZADO,TIPO PESADO,DIAMETRO DE 1.1/2",EXCLUSIVE LUVAS,CURVAS,ABERTURA E FECHAMENTO DE RASGO.FORNECIMENTO E ASSENTAMENTO</v>
      </c>
      <c r="C16504" s="115" t="s">
        <v>48479</v>
      </c>
      <c r="D16504" s="115" t="s">
        <v>48482</v>
      </c>
      <c r="E16504" s="115" t="s">
        <v>48481</v>
      </c>
      <c r="I16504" s="115" t="s">
        <v>58</v>
      </c>
      <c r="J16504" s="115">
        <v>62.8</v>
      </c>
    </row>
    <row r="16505" spans="1:10" hidden="1">
      <c r="A16505" s="115" t="s">
        <v>16665</v>
      </c>
      <c r="B16505" s="115" t="str">
        <f t="shared" si="257"/>
        <v>ELETRODUTO DE FERRO GALVANIZADO,TIPO PESADO,DIAMETRO DE 1.1/2",EXCLUSIVE LUVAS,CURVAS,ABERTURA E FECHAMENTO DE RASGO.FORNECIMENTO E ASSENTAMENTO</v>
      </c>
      <c r="C16505" s="115" t="s">
        <v>48479</v>
      </c>
      <c r="D16505" s="115" t="s">
        <v>48482</v>
      </c>
      <c r="E16505" s="115" t="s">
        <v>48481</v>
      </c>
      <c r="I16505" s="115" t="s">
        <v>58</v>
      </c>
      <c r="J16505" s="115">
        <v>61.72</v>
      </c>
    </row>
    <row r="16506" spans="1:10" hidden="1">
      <c r="A16506" s="115" t="s">
        <v>16666</v>
      </c>
      <c r="B16506" s="115" t="str">
        <f t="shared" si="257"/>
        <v>ELETRODUTO DE FERRO GALVANIZADO,TIPO PESADO,DIAMETRO DE 2",EXCLUSIVE LUVAS,CURVAS,ABERTURA E FECHAMENTO DE RASGO.FORNECIMENTO E ASSENTAMENTO</v>
      </c>
      <c r="C16506" s="115" t="s">
        <v>48483</v>
      </c>
      <c r="D16506" s="115" t="s">
        <v>48478</v>
      </c>
      <c r="E16506" s="115" t="s">
        <v>38699</v>
      </c>
      <c r="I16506" s="115" t="s">
        <v>58</v>
      </c>
      <c r="J16506" s="115">
        <v>69.819999999999993</v>
      </c>
    </row>
    <row r="16507" spans="1:10" hidden="1">
      <c r="A16507" s="115" t="s">
        <v>16667</v>
      </c>
      <c r="B16507" s="115" t="str">
        <f t="shared" si="257"/>
        <v>ELETRODUTO DE FERRO GALVANIZADO,TIPO PESADO,DIAMETRO DE 2",EXCLUSIVE LUVAS,CURVAS,ABERTURA E FECHAMENTO DE RASGO.FORNECIMENTO E ASSENTAMENTO</v>
      </c>
      <c r="C16507" s="115" t="s">
        <v>48483</v>
      </c>
      <c r="D16507" s="115" t="s">
        <v>48478</v>
      </c>
      <c r="E16507" s="115" t="s">
        <v>38699</v>
      </c>
      <c r="I16507" s="115" t="s">
        <v>58</v>
      </c>
      <c r="J16507" s="115">
        <v>68.53</v>
      </c>
    </row>
    <row r="16508" spans="1:10" hidden="1">
      <c r="A16508" s="115" t="s">
        <v>16668</v>
      </c>
      <c r="B16508" s="115" t="str">
        <f t="shared" si="257"/>
        <v>ELETRODUTO DE FERRO GALVANIZADO,TIPO PESADO,DIAMETRO DE 2.1/2",EXCLUSIVE LUVAS,CURVAS,ABERTURA E FECHAMENTO DE RASGO.FORNECIMENTO E ASSENTAMENTO</v>
      </c>
      <c r="C16508" s="115" t="s">
        <v>48484</v>
      </c>
      <c r="D16508" s="115" t="s">
        <v>48482</v>
      </c>
      <c r="E16508" s="115" t="s">
        <v>48481</v>
      </c>
      <c r="I16508" s="115" t="s">
        <v>58</v>
      </c>
      <c r="J16508" s="115">
        <v>112.12</v>
      </c>
    </row>
    <row r="16509" spans="1:10" hidden="1">
      <c r="A16509" s="115" t="s">
        <v>16669</v>
      </c>
      <c r="B16509" s="115" t="str">
        <f t="shared" si="257"/>
        <v>ELETRODUTO DE FERRO GALVANIZADO,TIPO PESADO,DIAMETRO DE 2.1/2",EXCLUSIVE LUVAS,CURVAS,ABERTURA E FECHAMENTO DE RASGO.FORNECIMENTO E ASSENTAMENTO</v>
      </c>
      <c r="C16509" s="115" t="s">
        <v>48484</v>
      </c>
      <c r="D16509" s="115" t="s">
        <v>48482</v>
      </c>
      <c r="E16509" s="115" t="s">
        <v>48481</v>
      </c>
      <c r="I16509" s="115" t="s">
        <v>58</v>
      </c>
      <c r="J16509" s="115">
        <v>110.73</v>
      </c>
    </row>
    <row r="16510" spans="1:10" hidden="1">
      <c r="A16510" s="115" t="s">
        <v>16670</v>
      </c>
      <c r="B16510" s="115" t="str">
        <f t="shared" si="257"/>
        <v>ELETRODUTO DE FERRO GALVANIZADO,TIPO PESADO,DIAMETRO DE 3",EXCLUSIVE LUVAS,CURVAS,ABERTURA E FECHAMENTO DE RASGO.FORNECIMENTO E ASSENTAMENTO</v>
      </c>
      <c r="C16510" s="115" t="s">
        <v>48485</v>
      </c>
      <c r="D16510" s="115" t="s">
        <v>48478</v>
      </c>
      <c r="E16510" s="115" t="s">
        <v>38699</v>
      </c>
      <c r="I16510" s="115" t="s">
        <v>58</v>
      </c>
      <c r="J16510" s="115">
        <v>129.6</v>
      </c>
    </row>
    <row r="16511" spans="1:10" hidden="1">
      <c r="A16511" s="115" t="s">
        <v>16671</v>
      </c>
      <c r="B16511" s="115" t="str">
        <f t="shared" si="257"/>
        <v>ELETRODUTO DE FERRO GALVANIZADO,TIPO PESADO,DIAMETRO DE 3",EXCLUSIVE LUVAS,CURVAS,ABERTURA E FECHAMENTO DE RASGO.FORNECIMENTO E ASSENTAMENTO</v>
      </c>
      <c r="C16511" s="115" t="s">
        <v>48485</v>
      </c>
      <c r="D16511" s="115" t="s">
        <v>48478</v>
      </c>
      <c r="E16511" s="115" t="s">
        <v>38699</v>
      </c>
      <c r="I16511" s="115" t="s">
        <v>58</v>
      </c>
      <c r="J16511" s="115">
        <v>128.06</v>
      </c>
    </row>
    <row r="16512" spans="1:10" hidden="1">
      <c r="A16512" s="115" t="s">
        <v>16672</v>
      </c>
      <c r="B16512" s="115" t="str">
        <f t="shared" si="257"/>
        <v>ELETRODUTO DE FERRO GALVANIZADO, TIPO PESADO,DIAMETRO DE 1/2",INCLUSIVE CONEXOES E EMENDAS, EXCLUSIVE ABERTURA E FECHAMENTO DO RASGO.FORNECIMENTO E ASSENTAMENTO</v>
      </c>
      <c r="C16512" s="115" t="s">
        <v>48486</v>
      </c>
      <c r="D16512" s="115" t="s">
        <v>48487</v>
      </c>
      <c r="E16512" s="115" t="s">
        <v>48488</v>
      </c>
      <c r="I16512" s="115" t="s">
        <v>58</v>
      </c>
      <c r="J16512" s="115">
        <v>15.06</v>
      </c>
    </row>
    <row r="16513" spans="1:10" hidden="1">
      <c r="A16513" s="115" t="s">
        <v>16673</v>
      </c>
      <c r="B16513" s="115" t="str">
        <f t="shared" si="257"/>
        <v>ELETRODUTO DE FERRO GALVANIZADO, TIPO PESADO,DIAMETRO DE 1/2",INCLUSIVE CONEXOES E EMENDAS, EXCLUSIVE ABERTURA E FECHAMENTO DO RASGO.FORNECIMENTO E ASSENTAMENTO</v>
      </c>
      <c r="C16513" s="115" t="s">
        <v>48486</v>
      </c>
      <c r="D16513" s="115" t="s">
        <v>48487</v>
      </c>
      <c r="E16513" s="115" t="s">
        <v>48488</v>
      </c>
      <c r="I16513" s="115" t="s">
        <v>58</v>
      </c>
      <c r="J16513" s="115">
        <v>14.47</v>
      </c>
    </row>
    <row r="16514" spans="1:10" hidden="1">
      <c r="A16514" s="115" t="s">
        <v>16674</v>
      </c>
      <c r="B16514" s="115" t="str">
        <f t="shared" si="257"/>
        <v>ELETRODUTO DE FERRO GALVANIZADO,TIPO PESADO,DIAMETRO DE 3/4",INCLUSIVE CONEXOES E EMENDAS,EXCLUSIVE ABERTURA E FECHAMENTO DE RASGO.FORNECIMENTO E ASSENTAMENTO</v>
      </c>
      <c r="C16514" s="115" t="s">
        <v>48476</v>
      </c>
      <c r="D16514" s="115" t="s">
        <v>48489</v>
      </c>
      <c r="E16514" s="115" t="s">
        <v>48490</v>
      </c>
      <c r="I16514" s="115" t="s">
        <v>58</v>
      </c>
      <c r="J16514" s="115">
        <v>22.41</v>
      </c>
    </row>
    <row r="16515" spans="1:10" hidden="1">
      <c r="A16515" s="115" t="s">
        <v>16675</v>
      </c>
      <c r="B16515" s="115" t="str">
        <f t="shared" si="257"/>
        <v>ELETRODUTO DE FERRO GALVANIZADO,TIPO PESADO,DIAMETRO DE 3/4",INCLUSIVE CONEXOES E EMENDAS,EXCLUSIVE ABERTURA E FECHAMENTO DE RASGO.FORNECIMENTO E ASSENTAMENTO</v>
      </c>
      <c r="C16515" s="115" t="s">
        <v>48476</v>
      </c>
      <c r="D16515" s="115" t="s">
        <v>48489</v>
      </c>
      <c r="E16515" s="115" t="s">
        <v>48490</v>
      </c>
      <c r="I16515" s="115" t="s">
        <v>58</v>
      </c>
      <c r="J16515" s="115">
        <v>21.69</v>
      </c>
    </row>
    <row r="16516" spans="1:10" hidden="1">
      <c r="A16516" s="115" t="s">
        <v>16676</v>
      </c>
      <c r="B16516" s="115" t="str">
        <f t="shared" si="257"/>
        <v>ELETRODUTO DE FERRO GALVANIZADO,TIPO PESADO,DIAMETRO DE 1",INCLUSIVE CONEXOES E EMENDAS,EXCLUSIVE ABERTURA E FECHAMENTODO RASGO.FORNECIMENTO E ASSENTAMENTO</v>
      </c>
      <c r="C16516" s="115" t="s">
        <v>48491</v>
      </c>
      <c r="D16516" s="115" t="s">
        <v>48492</v>
      </c>
      <c r="E16516" s="115" t="s">
        <v>48493</v>
      </c>
      <c r="I16516" s="115" t="s">
        <v>58</v>
      </c>
      <c r="J16516" s="115">
        <v>39.659999999999997</v>
      </c>
    </row>
    <row r="16517" spans="1:10" hidden="1">
      <c r="A16517" s="115" t="s">
        <v>16677</v>
      </c>
      <c r="B16517" s="115" t="str">
        <f t="shared" ref="B16517:B16580" si="258">C16517&amp;D16517&amp;E16517&amp;F16517&amp;G16517&amp;H16517</f>
        <v>ELETRODUTO DE FERRO GALVANIZADO,TIPO PESADO,DIAMETRO DE 1",INCLUSIVE CONEXOES E EMENDAS,EXCLUSIVE ABERTURA E FECHAMENTODO RASGO.FORNECIMENTO E ASSENTAMENTO</v>
      </c>
      <c r="C16517" s="115" t="s">
        <v>48491</v>
      </c>
      <c r="D16517" s="115" t="s">
        <v>48492</v>
      </c>
      <c r="E16517" s="115" t="s">
        <v>48493</v>
      </c>
      <c r="I16517" s="115" t="s">
        <v>58</v>
      </c>
      <c r="J16517" s="115">
        <v>38.840000000000003</v>
      </c>
    </row>
    <row r="16518" spans="1:10" hidden="1">
      <c r="A16518" s="115" t="s">
        <v>16678</v>
      </c>
      <c r="B16518" s="115" t="str">
        <f t="shared" si="258"/>
        <v>ELETRODUTO DE FERRO GALVANIZADO,TIPO PESADO,DIAMETRO DE 1.1/4",INCLUSIVE CONEXOES E EMENDAS,EXCLUSIVE ABERTURA E FECHAMETO DE RASGO.FORNECIMENTO E ASSENTAMENTO</v>
      </c>
      <c r="C16518" s="115" t="s">
        <v>48479</v>
      </c>
      <c r="D16518" s="115" t="s">
        <v>48494</v>
      </c>
      <c r="E16518" s="115" t="s">
        <v>48470</v>
      </c>
      <c r="I16518" s="115" t="s">
        <v>58</v>
      </c>
      <c r="J16518" s="115">
        <v>50.86</v>
      </c>
    </row>
    <row r="16519" spans="1:10" hidden="1">
      <c r="A16519" s="115" t="s">
        <v>16679</v>
      </c>
      <c r="B16519" s="115" t="str">
        <f t="shared" si="258"/>
        <v>ELETRODUTO DE FERRO GALVANIZADO,TIPO PESADO,DIAMETRO DE 1.1/4",INCLUSIVE CONEXOES E EMENDAS,EXCLUSIVE ABERTURA E FECHAMETO DE RASGO.FORNECIMENTO E ASSENTAMENTO</v>
      </c>
      <c r="C16519" s="115" t="s">
        <v>48479</v>
      </c>
      <c r="D16519" s="115" t="s">
        <v>48494</v>
      </c>
      <c r="E16519" s="115" t="s">
        <v>48470</v>
      </c>
      <c r="I16519" s="115" t="s">
        <v>58</v>
      </c>
      <c r="J16519" s="115">
        <v>49.93</v>
      </c>
    </row>
    <row r="16520" spans="1:10" hidden="1">
      <c r="A16520" s="115" t="s">
        <v>16680</v>
      </c>
      <c r="B16520" s="115" t="str">
        <f t="shared" si="258"/>
        <v>ELETRODUTO DE FERRO GALVANIZADO,TIPO PESADO,DIAMETRO DE 1.1/2",INCLUSIVE CONEXOES E EMENDAS,EXCLUSIVE ABERTURA E FECHAMENTO DE RASGO.FORNECIMENTO E ASSENTAMENTO</v>
      </c>
      <c r="C16520" s="115" t="s">
        <v>48479</v>
      </c>
      <c r="D16520" s="115" t="s">
        <v>48495</v>
      </c>
      <c r="E16520" s="115" t="s">
        <v>48496</v>
      </c>
      <c r="I16520" s="115" t="s">
        <v>58</v>
      </c>
      <c r="J16520" s="115">
        <v>68.27</v>
      </c>
    </row>
    <row r="16521" spans="1:10" hidden="1">
      <c r="A16521" s="115" t="s">
        <v>16681</v>
      </c>
      <c r="B16521" s="115" t="str">
        <f t="shared" si="258"/>
        <v>ELETRODUTO DE FERRO GALVANIZADO,TIPO PESADO,DIAMETRO DE 1.1/2",INCLUSIVE CONEXOES E EMENDAS,EXCLUSIVE ABERTURA E FECHAMENTO DE RASGO.FORNECIMENTO E ASSENTAMENTO</v>
      </c>
      <c r="C16521" s="115" t="s">
        <v>48479</v>
      </c>
      <c r="D16521" s="115" t="s">
        <v>48495</v>
      </c>
      <c r="E16521" s="115" t="s">
        <v>48496</v>
      </c>
      <c r="I16521" s="115" t="s">
        <v>58</v>
      </c>
      <c r="J16521" s="115">
        <v>67.19</v>
      </c>
    </row>
    <row r="16522" spans="1:10" hidden="1">
      <c r="A16522" s="115" t="s">
        <v>16682</v>
      </c>
      <c r="B16522" s="115" t="str">
        <f t="shared" si="258"/>
        <v>ELETRODUTO DE FERRO GALVANIZADO,TIPO PESADO,DIAMETRO DE 2",INCLSIVE CONEXOES E EMENDAS,EXCLUSIVE ABERTURA E FECHAMENTO DE RASGO.FORNECIMENTO E ASSENTAMENTO</v>
      </c>
      <c r="C16522" s="115" t="s">
        <v>48497</v>
      </c>
      <c r="D16522" s="115" t="s">
        <v>48498</v>
      </c>
      <c r="E16522" s="115" t="s">
        <v>48468</v>
      </c>
      <c r="I16522" s="115" t="s">
        <v>58</v>
      </c>
      <c r="J16522" s="115">
        <v>75.84</v>
      </c>
    </row>
    <row r="16523" spans="1:10" hidden="1">
      <c r="A16523" s="115" t="s">
        <v>16683</v>
      </c>
      <c r="B16523" s="115" t="str">
        <f t="shared" si="258"/>
        <v>ELETRODUTO DE FERRO GALVANIZADO,TIPO PESADO,DIAMETRO DE 2",INCLSIVE CONEXOES E EMENDAS,EXCLUSIVE ABERTURA E FECHAMENTO DE RASGO.FORNECIMENTO E ASSENTAMENTO</v>
      </c>
      <c r="C16523" s="115" t="s">
        <v>48497</v>
      </c>
      <c r="D16523" s="115" t="s">
        <v>48498</v>
      </c>
      <c r="E16523" s="115" t="s">
        <v>48468</v>
      </c>
      <c r="I16523" s="115" t="s">
        <v>58</v>
      </c>
      <c r="J16523" s="115">
        <v>74.55</v>
      </c>
    </row>
    <row r="16524" spans="1:10" hidden="1">
      <c r="A16524" s="115" t="s">
        <v>16684</v>
      </c>
      <c r="B16524" s="115" t="str">
        <f t="shared" si="258"/>
        <v>ELETRODUTO DE FERRO GALVANIZADO,TIPO PESADO,DIAMETRO DE 2.1/2",INCLUSIVE CONEXOES E EMENDAS,EXCLUSIVE ABERTURA E FECHAMENTO DE RASGO.FORNECIMENTO E ASSENTAMENTO</v>
      </c>
      <c r="C16524" s="115" t="s">
        <v>48484</v>
      </c>
      <c r="D16524" s="115" t="s">
        <v>48495</v>
      </c>
      <c r="E16524" s="115" t="s">
        <v>48496</v>
      </c>
      <c r="I16524" s="115" t="s">
        <v>58</v>
      </c>
      <c r="J16524" s="115">
        <v>122.29</v>
      </c>
    </row>
    <row r="16525" spans="1:10" hidden="1">
      <c r="A16525" s="115" t="s">
        <v>16685</v>
      </c>
      <c r="B16525" s="115" t="str">
        <f t="shared" si="258"/>
        <v>ELETRODUTO DE FERRO GALVANIZADO,TIPO PESADO,DIAMETRO DE 2.1/2",INCLUSIVE CONEXOES E EMENDAS,EXCLUSIVE ABERTURA E FECHAMENTO DE RASGO.FORNECIMENTO E ASSENTAMENTO</v>
      </c>
      <c r="C16525" s="115" t="s">
        <v>48484</v>
      </c>
      <c r="D16525" s="115" t="s">
        <v>48495</v>
      </c>
      <c r="E16525" s="115" t="s">
        <v>48496</v>
      </c>
      <c r="I16525" s="115" t="s">
        <v>58</v>
      </c>
      <c r="J16525" s="115">
        <v>120.9</v>
      </c>
    </row>
    <row r="16526" spans="1:10" hidden="1">
      <c r="A16526" s="115" t="s">
        <v>16686</v>
      </c>
      <c r="B16526" s="115" t="str">
        <f t="shared" si="258"/>
        <v>ELETRODUTO DE FERRO GALVANIZADO,TIPO PESADO,DIAMETRO DE 3",INCLUSIVE CONEXOES E EMENDAS,EXCLUSIVE ABERTURA E FECHAMENTODE RASGO.FORNECIMENTO E ASSENTAMENTO</v>
      </c>
      <c r="C16526" s="115" t="s">
        <v>48499</v>
      </c>
      <c r="D16526" s="115" t="s">
        <v>48492</v>
      </c>
      <c r="E16526" s="115" t="s">
        <v>48500</v>
      </c>
      <c r="I16526" s="115" t="s">
        <v>58</v>
      </c>
      <c r="J16526" s="115">
        <v>141.41</v>
      </c>
    </row>
    <row r="16527" spans="1:10" hidden="1">
      <c r="A16527" s="115" t="s">
        <v>16687</v>
      </c>
      <c r="B16527" s="115" t="str">
        <f t="shared" si="258"/>
        <v>ELETRODUTO DE FERRO GALVANIZADO,TIPO PESADO,DIAMETRO DE 3",INCLUSIVE CONEXOES E EMENDAS,EXCLUSIVE ABERTURA E FECHAMENTODE RASGO.FORNECIMENTO E ASSENTAMENTO</v>
      </c>
      <c r="C16527" s="115" t="s">
        <v>48499</v>
      </c>
      <c r="D16527" s="115" t="s">
        <v>48492</v>
      </c>
      <c r="E16527" s="115" t="s">
        <v>48500</v>
      </c>
      <c r="I16527" s="115" t="s">
        <v>58</v>
      </c>
      <c r="J16527" s="115">
        <v>139.87</v>
      </c>
    </row>
    <row r="16528" spans="1:10" hidden="1">
      <c r="A16528" s="115" t="s">
        <v>16688</v>
      </c>
      <c r="B16528" s="115" t="str">
        <f t="shared" si="258"/>
        <v>TUBO DE CPVC RIGIDO,DIAMETRO DE 15MM,SOLDAVEL,PARA AGUA QUENTE E FRIA,EXCLUSIVE EMENDA,CONEXOES,ABERTURA E FECHAMENTO DE RASGO.FORNECIMENTO E ASSENTAMENTO</v>
      </c>
      <c r="C16528" s="115" t="s">
        <v>48501</v>
      </c>
      <c r="D16528" s="115" t="s">
        <v>48502</v>
      </c>
      <c r="E16528" s="115" t="s">
        <v>48503</v>
      </c>
      <c r="I16528" s="115" t="s">
        <v>58</v>
      </c>
      <c r="J16528" s="115">
        <v>15.97</v>
      </c>
    </row>
    <row r="16529" spans="1:10" hidden="1">
      <c r="A16529" s="115" t="s">
        <v>16689</v>
      </c>
      <c r="B16529" s="115" t="str">
        <f t="shared" si="258"/>
        <v>TUBO DE CPVC RIGIDO,DIAMETRO DE 15MM,SOLDAVEL,PARA AGUA QUENTE E FRIA,EXCLUSIVE EMENDA,CONEXOES,ABERTURA E FECHAMENTO DE RASGO.FORNECIMENTO E ASSENTAMENTO</v>
      </c>
      <c r="C16529" s="115" t="s">
        <v>48501</v>
      </c>
      <c r="D16529" s="115" t="s">
        <v>48502</v>
      </c>
      <c r="E16529" s="115" t="s">
        <v>48503</v>
      </c>
      <c r="I16529" s="115" t="s">
        <v>58</v>
      </c>
      <c r="J16529" s="115">
        <v>15.25</v>
      </c>
    </row>
    <row r="16530" spans="1:10" hidden="1">
      <c r="A16530" s="115" t="s">
        <v>16690</v>
      </c>
      <c r="B16530" s="115" t="str">
        <f t="shared" si="258"/>
        <v>TUBO DE CPVC RIGIDO,DIAMETRO DE 22MM,SOLDAVEL,PARA AGUA QUENTE E FRIA,EXCLUSIVE EMENDA,CONEXOES,ABERTURA E FECHAMENTO DE RASGO.FORNECIMENTO E ASSENTAMENTO</v>
      </c>
      <c r="C16530" s="115" t="s">
        <v>48504</v>
      </c>
      <c r="D16530" s="115" t="s">
        <v>48502</v>
      </c>
      <c r="E16530" s="115" t="s">
        <v>48503</v>
      </c>
      <c r="I16530" s="115" t="s">
        <v>58</v>
      </c>
      <c r="J16530" s="115">
        <v>20.309999999999999</v>
      </c>
    </row>
    <row r="16531" spans="1:10" hidden="1">
      <c r="A16531" s="115" t="s">
        <v>16691</v>
      </c>
      <c r="B16531" s="115" t="str">
        <f t="shared" si="258"/>
        <v>TUBO DE CPVC RIGIDO,DIAMETRO DE 22MM,SOLDAVEL,PARA AGUA QUENTE E FRIA,EXCLUSIVE EMENDA,CONEXOES,ABERTURA E FECHAMENTO DE RASGO.FORNECIMENTO E ASSENTAMENTO</v>
      </c>
      <c r="C16531" s="115" t="s">
        <v>48504</v>
      </c>
      <c r="D16531" s="115" t="s">
        <v>48502</v>
      </c>
      <c r="E16531" s="115" t="s">
        <v>48503</v>
      </c>
      <c r="I16531" s="115" t="s">
        <v>58</v>
      </c>
      <c r="J16531" s="115">
        <v>19.54</v>
      </c>
    </row>
    <row r="16532" spans="1:10" hidden="1">
      <c r="A16532" s="115" t="s">
        <v>16692</v>
      </c>
      <c r="B16532" s="115" t="str">
        <f t="shared" si="258"/>
        <v>TUBO DE CPVC RIGIDO,DIAMETRO DE 28MM,SOLDAVEL,PARA AGUA QUENTE E FRIA,EXCLUSIVE EMENDA,CONEXOES,ABERTURA E FECHAMENTO DE RASGO.FORNECIMENTO E ASSENTAMENTO</v>
      </c>
      <c r="C16532" s="115" t="s">
        <v>48505</v>
      </c>
      <c r="D16532" s="115" t="s">
        <v>48502</v>
      </c>
      <c r="E16532" s="115" t="s">
        <v>48503</v>
      </c>
      <c r="I16532" s="115" t="s">
        <v>58</v>
      </c>
      <c r="J16532" s="115">
        <v>30.88</v>
      </c>
    </row>
    <row r="16533" spans="1:10" hidden="1">
      <c r="A16533" s="115" t="s">
        <v>16693</v>
      </c>
      <c r="B16533" s="115" t="str">
        <f t="shared" si="258"/>
        <v>TUBO DE CPVC RIGIDO,DIAMETRO DE 28MM,SOLDAVEL,PARA AGUA QUENTE E FRIA,EXCLUSIVE EMENDA,CONEXOES,ABERTURA E FECHAMENTO DE RASGO.FORNECIMENTO E ASSENTAMENTO</v>
      </c>
      <c r="C16533" s="115" t="s">
        <v>48505</v>
      </c>
      <c r="D16533" s="115" t="s">
        <v>48502</v>
      </c>
      <c r="E16533" s="115" t="s">
        <v>48503</v>
      </c>
      <c r="I16533" s="115" t="s">
        <v>58</v>
      </c>
      <c r="J16533" s="115">
        <v>30.06</v>
      </c>
    </row>
    <row r="16534" spans="1:10" hidden="1">
      <c r="A16534" s="115" t="s">
        <v>16694</v>
      </c>
      <c r="B16534" s="115" t="str">
        <f t="shared" si="258"/>
        <v>TUBO DE PVC RIGIDO,ROSQUEAVEL,PARA AGUA FRIA,COM DIAMETRO DE 1/2",EXCLUSIVE EMENDAS,CONEXOES,ABERTURA E FECHAMENTO DE RASGO.FORNECIMENTO E ASSENTAMENTO</v>
      </c>
      <c r="C16534" s="115" t="s">
        <v>40189</v>
      </c>
      <c r="D16534" s="115" t="s">
        <v>48506</v>
      </c>
      <c r="E16534" s="115" t="s">
        <v>48507</v>
      </c>
      <c r="I16534" s="115" t="s">
        <v>58</v>
      </c>
      <c r="J16534" s="115">
        <v>10.19</v>
      </c>
    </row>
    <row r="16535" spans="1:10" hidden="1">
      <c r="A16535" s="115" t="s">
        <v>16695</v>
      </c>
      <c r="B16535" s="115" t="str">
        <f t="shared" si="258"/>
        <v>TUBO DE PVC RIGIDO,ROSQUEAVEL,PARA AGUA FRIA,COM DIAMETRO DE 1/2",EXCLUSIVE EMENDAS,CONEXOES,ABERTURA E FECHAMENTO DE RASGO.FORNECIMENTO E ASSENTAMENTO</v>
      </c>
      <c r="C16535" s="115" t="s">
        <v>40189</v>
      </c>
      <c r="D16535" s="115" t="s">
        <v>48506</v>
      </c>
      <c r="E16535" s="115" t="s">
        <v>48507</v>
      </c>
      <c r="I16535" s="115" t="s">
        <v>58</v>
      </c>
      <c r="J16535" s="115">
        <v>9.67</v>
      </c>
    </row>
    <row r="16536" spans="1:10" hidden="1">
      <c r="A16536" s="115" t="s">
        <v>16696</v>
      </c>
      <c r="B16536" s="115" t="str">
        <f t="shared" si="258"/>
        <v>TUBO DE PVC RIGIDO,ROSQUEAVEL,PARA AGUA FRIA,COM DIAMETRO DE 3/4",EXCLUSIVE EMENDAS,CONEXOES,ABERTURA E FECHAMENTO DE RASGO.FORNECIMENTO E ASSENTAMENTO</v>
      </c>
      <c r="C16536" s="115" t="s">
        <v>40189</v>
      </c>
      <c r="D16536" s="115" t="s">
        <v>48508</v>
      </c>
      <c r="E16536" s="115" t="s">
        <v>48507</v>
      </c>
      <c r="I16536" s="115" t="s">
        <v>58</v>
      </c>
      <c r="J16536" s="115">
        <v>12.12</v>
      </c>
    </row>
    <row r="16537" spans="1:10" hidden="1">
      <c r="A16537" s="115" t="s">
        <v>16697</v>
      </c>
      <c r="B16537" s="115" t="str">
        <f t="shared" si="258"/>
        <v>TUBO DE PVC RIGIDO,ROSQUEAVEL,PARA AGUA FRIA,COM DIAMETRO DE 3/4",EXCLUSIVE EMENDAS,CONEXOES,ABERTURA E FECHAMENTO DE RASGO.FORNECIMENTO E ASSENTAMENTO</v>
      </c>
      <c r="C16537" s="115" t="s">
        <v>40189</v>
      </c>
      <c r="D16537" s="115" t="s">
        <v>48508</v>
      </c>
      <c r="E16537" s="115" t="s">
        <v>48507</v>
      </c>
      <c r="I16537" s="115" t="s">
        <v>58</v>
      </c>
      <c r="J16537" s="115">
        <v>11.5</v>
      </c>
    </row>
    <row r="16538" spans="1:10" hidden="1">
      <c r="A16538" s="115" t="s">
        <v>16698</v>
      </c>
      <c r="B16538" s="115" t="str">
        <f t="shared" si="258"/>
        <v>TUBO DE PVC RIGIDO,ROSQUEAVEL,PARA AGUA FRIA,COM DIAMETRO DE 1",EXCLUSIVE EMENDAS,CONEXOES,ABERTURA E FECHAMENTO DE RASGO.FORNECIMENTO E ASSENTAMENTO</v>
      </c>
      <c r="C16538" s="115" t="s">
        <v>40189</v>
      </c>
      <c r="D16538" s="115" t="s">
        <v>48509</v>
      </c>
      <c r="E16538" s="115" t="s">
        <v>48510</v>
      </c>
      <c r="I16538" s="115" t="s">
        <v>58</v>
      </c>
      <c r="J16538" s="115">
        <v>19.329999999999998</v>
      </c>
    </row>
    <row r="16539" spans="1:10" hidden="1">
      <c r="A16539" s="115" t="s">
        <v>16699</v>
      </c>
      <c r="B16539" s="115" t="str">
        <f t="shared" si="258"/>
        <v>TUBO DE PVC RIGIDO,ROSQUEAVEL,PARA AGUA FRIA,COM DIAMETRO DE 1",EXCLUSIVE EMENDAS,CONEXOES,ABERTURA E FECHAMENTO DE RASGO.FORNECIMENTO E ASSENTAMENTO</v>
      </c>
      <c r="C16539" s="115" t="s">
        <v>40189</v>
      </c>
      <c r="D16539" s="115" t="s">
        <v>48509</v>
      </c>
      <c r="E16539" s="115" t="s">
        <v>48510</v>
      </c>
      <c r="I16539" s="115" t="s">
        <v>58</v>
      </c>
      <c r="J16539" s="115">
        <v>18.61</v>
      </c>
    </row>
    <row r="16540" spans="1:10" hidden="1">
      <c r="A16540" s="115" t="s">
        <v>16700</v>
      </c>
      <c r="B16540" s="115" t="str">
        <f t="shared" si="258"/>
        <v>TUBO DE PVC RIGIDO,ROSQUEAVEL,PARA AGUA FRIA,COM DIAMETRO DE 1.1/2",EXCLUSIVE EMENDAS,CONEXOES,ABERTURA E FECHAMENTO DERASGO.FORNECIMENTO E ASSENTAMENTO</v>
      </c>
      <c r="C16540" s="115" t="s">
        <v>40189</v>
      </c>
      <c r="D16540" s="115" t="s">
        <v>48511</v>
      </c>
      <c r="E16540" s="115" t="s">
        <v>48512</v>
      </c>
      <c r="I16540" s="115" t="s">
        <v>58</v>
      </c>
      <c r="J16540" s="115">
        <v>29.91</v>
      </c>
    </row>
    <row r="16541" spans="1:10" hidden="1">
      <c r="A16541" s="115" t="s">
        <v>16701</v>
      </c>
      <c r="B16541" s="115" t="str">
        <f t="shared" si="258"/>
        <v>TUBO DE PVC RIGIDO,ROSQUEAVEL,PARA AGUA FRIA,COM DIAMETRO DE 1.1/2",EXCLUSIVE EMENDAS,CONEXOES,ABERTURA E FECHAMENTO DERASGO.FORNECIMENTO E ASSENTAMENTO</v>
      </c>
      <c r="C16541" s="115" t="s">
        <v>40189</v>
      </c>
      <c r="D16541" s="115" t="s">
        <v>48511</v>
      </c>
      <c r="E16541" s="115" t="s">
        <v>48512</v>
      </c>
      <c r="I16541" s="115" t="s">
        <v>58</v>
      </c>
      <c r="J16541" s="115">
        <v>28.99</v>
      </c>
    </row>
    <row r="16542" spans="1:10" hidden="1">
      <c r="A16542" s="115" t="s">
        <v>16702</v>
      </c>
      <c r="B16542" s="115" t="str">
        <f t="shared" si="258"/>
        <v>TUBO DE PVC RIGIDO,ROSQUEAVEL,PARA AGUA FRIA,COM DIAMETRO DE 2",EXCLUSIVE EMENDAS,CONEXOES,ABERTURA E FECHAMENTO DE RASGO.FORNECIMENTO E ASSENTAMENTO</v>
      </c>
      <c r="C16542" s="115" t="s">
        <v>40189</v>
      </c>
      <c r="D16542" s="115" t="s">
        <v>48513</v>
      </c>
      <c r="E16542" s="115" t="s">
        <v>48510</v>
      </c>
      <c r="I16542" s="115" t="s">
        <v>58</v>
      </c>
      <c r="J16542" s="115">
        <v>44.26</v>
      </c>
    </row>
    <row r="16543" spans="1:10" hidden="1">
      <c r="A16543" s="115" t="s">
        <v>16703</v>
      </c>
      <c r="B16543" s="115" t="str">
        <f t="shared" si="258"/>
        <v>TUBO DE PVC RIGIDO,ROSQUEAVEL,PARA AGUA FRIA,COM DIAMETRO DE 2",EXCLUSIVE EMENDAS,CONEXOES,ABERTURA E FECHAMENTO DE RASGO.FORNECIMENTO E ASSENTAMENTO</v>
      </c>
      <c r="C16543" s="115" t="s">
        <v>40189</v>
      </c>
      <c r="D16543" s="115" t="s">
        <v>48513</v>
      </c>
      <c r="E16543" s="115" t="s">
        <v>48510</v>
      </c>
      <c r="I16543" s="115" t="s">
        <v>58</v>
      </c>
      <c r="J16543" s="115">
        <v>43.13</v>
      </c>
    </row>
    <row r="16544" spans="1:10" hidden="1">
      <c r="A16544" s="115" t="s">
        <v>16704</v>
      </c>
      <c r="B16544" s="115" t="str">
        <f t="shared" si="258"/>
        <v>TUBO DE PVC RIGIDO,ROSQUEAVEL,PARA AGUA FRIA,COM DIAMETRO DE 2.1/2",EXCLUSIVE EMENDAS,CONEXOES,ABERTURA E FECHAMENTO DERASGO.FORNECIMENTO E ASSENTAMENTO</v>
      </c>
      <c r="C16544" s="115" t="s">
        <v>40189</v>
      </c>
      <c r="D16544" s="115" t="s">
        <v>48514</v>
      </c>
      <c r="E16544" s="115" t="s">
        <v>48512</v>
      </c>
      <c r="I16544" s="115" t="s">
        <v>58</v>
      </c>
      <c r="J16544" s="115">
        <v>54.06</v>
      </c>
    </row>
    <row r="16545" spans="1:10" hidden="1">
      <c r="A16545" s="115" t="s">
        <v>16705</v>
      </c>
      <c r="B16545" s="115" t="str">
        <f t="shared" si="258"/>
        <v>TUBO DE PVC RIGIDO,ROSQUEAVEL,PARA AGUA FRIA,COM DIAMETRO DE 2.1/2",EXCLUSIVE EMENDAS,CONEXOES,ABERTURA E FECHAMENTO DERASGO.FORNECIMENTO E ASSENTAMENTO</v>
      </c>
      <c r="C16545" s="115" t="s">
        <v>40189</v>
      </c>
      <c r="D16545" s="115" t="s">
        <v>48514</v>
      </c>
      <c r="E16545" s="115" t="s">
        <v>48512</v>
      </c>
      <c r="I16545" s="115" t="s">
        <v>58</v>
      </c>
      <c r="J16545" s="115">
        <v>52.72</v>
      </c>
    </row>
    <row r="16546" spans="1:10" hidden="1">
      <c r="A16546" s="115" t="s">
        <v>16706</v>
      </c>
      <c r="B16546" s="115" t="str">
        <f t="shared" si="258"/>
        <v>TUBO DE PVC RIGIDO,ROSQUEAVEL,PARA AGUA FRIA,COM DIAMETRO DE 3",EXCLUSIVE EMENDAS,CONEXOES,ABERTURA E FECHAMENTO DE RASGO.FORNECIMENTO E ASSENTAMENTO</v>
      </c>
      <c r="C16546" s="115" t="s">
        <v>40189</v>
      </c>
      <c r="D16546" s="115" t="s">
        <v>48515</v>
      </c>
      <c r="E16546" s="115" t="s">
        <v>48510</v>
      </c>
      <c r="I16546" s="115" t="s">
        <v>58</v>
      </c>
      <c r="J16546" s="115">
        <v>71.77</v>
      </c>
    </row>
    <row r="16547" spans="1:10" hidden="1">
      <c r="A16547" s="115" t="s">
        <v>16707</v>
      </c>
      <c r="B16547" s="115" t="str">
        <f t="shared" si="258"/>
        <v>TUBO DE PVC RIGIDO,ROSQUEAVEL,PARA AGUA FRIA,COM DIAMETRO DE 3",EXCLUSIVE EMENDAS,CONEXOES,ABERTURA E FECHAMENTO DE RASGO.FORNECIMENTO E ASSENTAMENTO</v>
      </c>
      <c r="C16547" s="115" t="s">
        <v>40189</v>
      </c>
      <c r="D16547" s="115" t="s">
        <v>48515</v>
      </c>
      <c r="E16547" s="115" t="s">
        <v>48510</v>
      </c>
      <c r="I16547" s="115" t="s">
        <v>58</v>
      </c>
      <c r="J16547" s="115">
        <v>70.23</v>
      </c>
    </row>
    <row r="16548" spans="1:10" hidden="1">
      <c r="A16548" s="115" t="s">
        <v>16708</v>
      </c>
      <c r="B16548" s="115" t="str">
        <f t="shared" si="258"/>
        <v>TUBO DE PVC RIGIDO,ROSQUEAVEL,PARA AGUA FRIA,COM DIAMETRO DE 4",EXCLUSIVE EMENDAS,CONEXOES,ABERTURA E FECHAMENTO DE RASGO.FORNECIMENTO E ASSENTAMENTO</v>
      </c>
      <c r="C16548" s="115" t="s">
        <v>40189</v>
      </c>
      <c r="D16548" s="115" t="s">
        <v>48516</v>
      </c>
      <c r="E16548" s="115" t="s">
        <v>48510</v>
      </c>
      <c r="I16548" s="115" t="s">
        <v>58</v>
      </c>
      <c r="J16548" s="115">
        <v>93.57</v>
      </c>
    </row>
    <row r="16549" spans="1:10" hidden="1">
      <c r="A16549" s="115" t="s">
        <v>16709</v>
      </c>
      <c r="B16549" s="115" t="str">
        <f t="shared" si="258"/>
        <v>TUBO DE PVC RIGIDO,ROSQUEAVEL,PARA AGUA FRIA,COM DIAMETRO DE 4",EXCLUSIVE EMENDAS,CONEXOES,ABERTURA E FECHAMENTO DE RASGO.FORNECIMENTO E ASSENTAMENTO</v>
      </c>
      <c r="C16549" s="115" t="s">
        <v>40189</v>
      </c>
      <c r="D16549" s="115" t="s">
        <v>48516</v>
      </c>
      <c r="E16549" s="115" t="s">
        <v>48510</v>
      </c>
      <c r="I16549" s="115" t="s">
        <v>58</v>
      </c>
      <c r="J16549" s="115">
        <v>91.77</v>
      </c>
    </row>
    <row r="16550" spans="1:10" hidden="1">
      <c r="A16550" s="115" t="s">
        <v>16710</v>
      </c>
      <c r="B16550" s="115" t="str">
        <f t="shared" si="258"/>
        <v>TUBO DE PVC RIGIDO,ROSQUEAVEL,PARA AGUA FRIA,COM DIAMETRO DE 1/2",INCLUSIVE CONEXOES E EMENDAS,EXCLUSIVE ABERTURA E FECHAMENTO DE RASGO.FORNECIMENTO E ASSENTAMENTO</v>
      </c>
      <c r="C16550" s="115" t="s">
        <v>40189</v>
      </c>
      <c r="D16550" s="115" t="s">
        <v>48517</v>
      </c>
      <c r="E16550" s="115" t="s">
        <v>48518</v>
      </c>
      <c r="I16550" s="115" t="s">
        <v>58</v>
      </c>
      <c r="J16550" s="115">
        <v>10.82</v>
      </c>
    </row>
    <row r="16551" spans="1:10" hidden="1">
      <c r="A16551" s="115" t="s">
        <v>16711</v>
      </c>
      <c r="B16551" s="115" t="str">
        <f t="shared" si="258"/>
        <v>TUBO DE PVC RIGIDO,ROSQUEAVEL,PARA AGUA FRIA,COM DIAMETRO DE 1/2",INCLUSIVE CONEXOES E EMENDAS,EXCLUSIVE ABERTURA E FECHAMENTO DE RASGO.FORNECIMENTO E ASSENTAMENTO</v>
      </c>
      <c r="C16551" s="115" t="s">
        <v>40189</v>
      </c>
      <c r="D16551" s="115" t="s">
        <v>48517</v>
      </c>
      <c r="E16551" s="115" t="s">
        <v>48518</v>
      </c>
      <c r="I16551" s="115" t="s">
        <v>58</v>
      </c>
      <c r="J16551" s="115">
        <v>10.31</v>
      </c>
    </row>
    <row r="16552" spans="1:10" hidden="1">
      <c r="A16552" s="115" t="s">
        <v>16712</v>
      </c>
      <c r="B16552" s="115" t="str">
        <f t="shared" si="258"/>
        <v>TUBO DE PVC RIGIDO,ROSQUEAVEL,PARA AGUA FRIA,COM DIAMETRO DE 3/4",INCLUSIVE CONEXOES E EMENDAS,EXCLUSIVE ABERTURA E FECHAMENTO DE RASGO.FORNECIMENTO E ASSENTAMENTO</v>
      </c>
      <c r="C16552" s="115" t="s">
        <v>40189</v>
      </c>
      <c r="D16552" s="115" t="s">
        <v>48519</v>
      </c>
      <c r="E16552" s="115" t="s">
        <v>48518</v>
      </c>
      <c r="I16552" s="115" t="s">
        <v>58</v>
      </c>
      <c r="J16552" s="115">
        <v>12.87</v>
      </c>
    </row>
    <row r="16553" spans="1:10" hidden="1">
      <c r="A16553" s="115" t="s">
        <v>16713</v>
      </c>
      <c r="B16553" s="115" t="str">
        <f t="shared" si="258"/>
        <v>TUBO DE PVC RIGIDO,ROSQUEAVEL,PARA AGUA FRIA,COM DIAMETRO DE 3/4",INCLUSIVE CONEXOES E EMENDAS,EXCLUSIVE ABERTURA E FECHAMENTO DE RASGO.FORNECIMENTO E ASSENTAMENTO</v>
      </c>
      <c r="C16553" s="115" t="s">
        <v>40189</v>
      </c>
      <c r="D16553" s="115" t="s">
        <v>48519</v>
      </c>
      <c r="E16553" s="115" t="s">
        <v>48518</v>
      </c>
      <c r="I16553" s="115" t="s">
        <v>58</v>
      </c>
      <c r="J16553" s="115">
        <v>12.25</v>
      </c>
    </row>
    <row r="16554" spans="1:10" hidden="1">
      <c r="A16554" s="115" t="s">
        <v>16714</v>
      </c>
      <c r="B16554" s="115" t="str">
        <f t="shared" si="258"/>
        <v>TUBO DE PVC RIGIDO,ROSQUEAVEL,PARA AGUA FRIA,COM DIAMETRO DE 1",INCLUSIVE CONEXOES E EMENDAS,EXCLUSIVE ABERTURA E FECHAMENTO DE RASGO.FORNECIMENTO E ASSENTAMENTO</v>
      </c>
      <c r="C16554" s="115" t="s">
        <v>40189</v>
      </c>
      <c r="D16554" s="115" t="s">
        <v>48520</v>
      </c>
      <c r="E16554" s="115" t="s">
        <v>48521</v>
      </c>
      <c r="I16554" s="115" t="s">
        <v>58</v>
      </c>
      <c r="J16554" s="115">
        <v>20.72</v>
      </c>
    </row>
    <row r="16555" spans="1:10" hidden="1">
      <c r="A16555" s="115" t="s">
        <v>16715</v>
      </c>
      <c r="B16555" s="115" t="str">
        <f t="shared" si="258"/>
        <v>TUBO DE PVC RIGIDO,ROSQUEAVEL,PARA AGUA FRIA,COM DIAMETRO DE 1",INCLUSIVE CONEXOES E EMENDAS,EXCLUSIVE ABERTURA E FECHAMENTO DE RASGO.FORNECIMENTO E ASSENTAMENTO</v>
      </c>
      <c r="C16555" s="115" t="s">
        <v>40189</v>
      </c>
      <c r="D16555" s="115" t="s">
        <v>48520</v>
      </c>
      <c r="E16555" s="115" t="s">
        <v>48521</v>
      </c>
      <c r="I16555" s="115" t="s">
        <v>58</v>
      </c>
      <c r="J16555" s="115">
        <v>20</v>
      </c>
    </row>
    <row r="16556" spans="1:10" hidden="1">
      <c r="A16556" s="115" t="s">
        <v>16716</v>
      </c>
      <c r="B16556" s="115" t="str">
        <f t="shared" si="258"/>
        <v>TUBO DE PVC RIGIDO,ROSQUEAVEL,PARA AGUA FRIA,COM DIAMETRO DE 1.1/4",INCLUSIVE CONEXOES E EMENDAS,EXCLUSIVE ABERTURA E FECHAMENTO DE RASGO.FORNECIMENTO E ASSENTAMENTO</v>
      </c>
      <c r="C16556" s="115" t="s">
        <v>40189</v>
      </c>
      <c r="D16556" s="115" t="s">
        <v>48522</v>
      </c>
      <c r="E16556" s="115" t="s">
        <v>48523</v>
      </c>
      <c r="I16556" s="115" t="s">
        <v>58</v>
      </c>
      <c r="J16556" s="115">
        <v>27.68</v>
      </c>
    </row>
    <row r="16557" spans="1:10" hidden="1">
      <c r="A16557" s="115" t="s">
        <v>16717</v>
      </c>
      <c r="B16557" s="115" t="str">
        <f t="shared" si="258"/>
        <v>TUBO DE PVC RIGIDO,ROSQUEAVEL,PARA AGUA FRIA,COM DIAMETRO DE 1.1/4",INCLUSIVE CONEXOES E EMENDAS,EXCLUSIVE ABERTURA E FECHAMENTO DE RASGO.FORNECIMENTO E ASSENTAMENTO</v>
      </c>
      <c r="C16557" s="115" t="s">
        <v>40189</v>
      </c>
      <c r="D16557" s="115" t="s">
        <v>48522</v>
      </c>
      <c r="E16557" s="115" t="s">
        <v>48523</v>
      </c>
      <c r="I16557" s="115" t="s">
        <v>58</v>
      </c>
      <c r="J16557" s="115">
        <v>26.86</v>
      </c>
    </row>
    <row r="16558" spans="1:10" hidden="1">
      <c r="A16558" s="115" t="s">
        <v>16718</v>
      </c>
      <c r="B16558" s="115" t="str">
        <f t="shared" si="258"/>
        <v>TUBO DE PVC RIGIDO,ROSQUEAVEL,PARA AGUA FRIA,COM DIAMETRO DE 1.1/2",INCLUSIVE CONEXOES E EMENDAS,EXCLUSIVE ABERTURA E FECHAMENTO DE RASGO.FORNECIMENTO E ASSENTAMENTO</v>
      </c>
      <c r="C16558" s="115" t="s">
        <v>40189</v>
      </c>
      <c r="D16558" s="115" t="s">
        <v>48524</v>
      </c>
      <c r="E16558" s="115" t="s">
        <v>48523</v>
      </c>
      <c r="I16558" s="115" t="s">
        <v>58</v>
      </c>
      <c r="J16558" s="115">
        <v>32.21</v>
      </c>
    </row>
    <row r="16559" spans="1:10" hidden="1">
      <c r="A16559" s="115" t="s">
        <v>16719</v>
      </c>
      <c r="B16559" s="115" t="str">
        <f t="shared" si="258"/>
        <v>TUBO DE PVC RIGIDO,ROSQUEAVEL,PARA AGUA FRIA,COM DIAMETRO DE 1.1/2",INCLUSIVE CONEXOES E EMENDAS,EXCLUSIVE ABERTURA E FECHAMENTO DE RASGO.FORNECIMENTO E ASSENTAMENTO</v>
      </c>
      <c r="C16559" s="115" t="s">
        <v>40189</v>
      </c>
      <c r="D16559" s="115" t="s">
        <v>48524</v>
      </c>
      <c r="E16559" s="115" t="s">
        <v>48523</v>
      </c>
      <c r="I16559" s="115" t="s">
        <v>58</v>
      </c>
      <c r="J16559" s="115">
        <v>31.29</v>
      </c>
    </row>
    <row r="16560" spans="1:10" hidden="1">
      <c r="A16560" s="115" t="s">
        <v>16720</v>
      </c>
      <c r="B16560" s="115" t="str">
        <f t="shared" si="258"/>
        <v>TUBO DE PVC RIGIDO,ROSQUEAVEL,PARA AGUA FRIA,COM DIAMETRO DE 2",INCLUSIVE CONEXOES E EMENDAS,EXCLUSIVE ABERTURA E FECHAMENTO DE RASGO.FORNECIMENTO E ASSENTAMENTO</v>
      </c>
      <c r="C16560" s="115" t="s">
        <v>40189</v>
      </c>
      <c r="D16560" s="115" t="s">
        <v>48525</v>
      </c>
      <c r="E16560" s="115" t="s">
        <v>48521</v>
      </c>
      <c r="I16560" s="115" t="s">
        <v>58</v>
      </c>
      <c r="J16560" s="115">
        <v>47.84</v>
      </c>
    </row>
    <row r="16561" spans="1:10" hidden="1">
      <c r="A16561" s="115" t="s">
        <v>16721</v>
      </c>
      <c r="B16561" s="115" t="str">
        <f t="shared" si="258"/>
        <v>TUBO DE PVC RIGIDO,ROSQUEAVEL,PARA AGUA FRIA,COM DIAMETRO DE 2",INCLUSIVE CONEXOES E EMENDAS,EXCLUSIVE ABERTURA E FECHAMENTO DE RASGO.FORNECIMENTO E ASSENTAMENTO</v>
      </c>
      <c r="C16561" s="115" t="s">
        <v>40189</v>
      </c>
      <c r="D16561" s="115" t="s">
        <v>48525</v>
      </c>
      <c r="E16561" s="115" t="s">
        <v>48521</v>
      </c>
      <c r="I16561" s="115" t="s">
        <v>58</v>
      </c>
      <c r="J16561" s="115">
        <v>46.71</v>
      </c>
    </row>
    <row r="16562" spans="1:10" hidden="1">
      <c r="A16562" s="115" t="s">
        <v>16722</v>
      </c>
      <c r="B16562" s="115" t="str">
        <f t="shared" si="258"/>
        <v>TUBO DE PVC RIGIDO,ROSQUEAVEL,PARA AGUA FRIA,COM DIAMETRO DE 2.1/2",INCLUSIVE CONEXOES E EMENDAS,EXCLUSIVE ABERTURA E FECHAMENTO DE RASGO.FORNECIMENTO E ASSENTAMENTO</v>
      </c>
      <c r="C16562" s="115" t="s">
        <v>40189</v>
      </c>
      <c r="D16562" s="115" t="s">
        <v>48526</v>
      </c>
      <c r="E16562" s="115" t="s">
        <v>48523</v>
      </c>
      <c r="I16562" s="115" t="s">
        <v>58</v>
      </c>
      <c r="J16562" s="115">
        <v>58.47</v>
      </c>
    </row>
    <row r="16563" spans="1:10" hidden="1">
      <c r="A16563" s="115" t="s">
        <v>16723</v>
      </c>
      <c r="B16563" s="115" t="str">
        <f t="shared" si="258"/>
        <v>TUBO DE PVC RIGIDO,ROSQUEAVEL,PARA AGUA FRIA,COM DIAMETRO DE 2.1/2",INCLUSIVE CONEXOES E EMENDAS,EXCLUSIVE ABERTURA E FECHAMENTO DE RASGO.FORNECIMENTO E ASSENTAMENTO</v>
      </c>
      <c r="C16563" s="115" t="s">
        <v>40189</v>
      </c>
      <c r="D16563" s="115" t="s">
        <v>48526</v>
      </c>
      <c r="E16563" s="115" t="s">
        <v>48523</v>
      </c>
      <c r="I16563" s="115" t="s">
        <v>58</v>
      </c>
      <c r="J16563" s="115">
        <v>57.13</v>
      </c>
    </row>
    <row r="16564" spans="1:10" hidden="1">
      <c r="A16564" s="115" t="s">
        <v>16724</v>
      </c>
      <c r="B16564" s="115" t="str">
        <f t="shared" si="258"/>
        <v>TUBO DE PVC RIGIDO,ROSQUEAVEL,PARA AGUA FRIA,COM DIAMETRO DE 3",INCLUSIVE CONEXOES E EMENDAS,EXCLUSIVE ABERTURA E FECHAMENTO DE RASGO.FORNECIMENTO E ASSENTAMENTO</v>
      </c>
      <c r="C16564" s="115" t="s">
        <v>40189</v>
      </c>
      <c r="D16564" s="115" t="s">
        <v>48527</v>
      </c>
      <c r="E16564" s="115" t="s">
        <v>48521</v>
      </c>
      <c r="I16564" s="115" t="s">
        <v>58</v>
      </c>
      <c r="J16564" s="115">
        <v>77.790000000000006</v>
      </c>
    </row>
    <row r="16565" spans="1:10" hidden="1">
      <c r="A16565" s="115" t="s">
        <v>16725</v>
      </c>
      <c r="B16565" s="115" t="str">
        <f t="shared" si="258"/>
        <v>TUBO DE PVC RIGIDO,ROSQUEAVEL,PARA AGUA FRIA,COM DIAMETRO DE 3",INCLUSIVE CONEXOES E EMENDAS,EXCLUSIVE ABERTURA E FECHAMENTO DE RASGO.FORNECIMENTO E ASSENTAMENTO</v>
      </c>
      <c r="C16565" s="115" t="s">
        <v>40189</v>
      </c>
      <c r="D16565" s="115" t="s">
        <v>48527</v>
      </c>
      <c r="E16565" s="115" t="s">
        <v>48521</v>
      </c>
      <c r="I16565" s="115" t="s">
        <v>58</v>
      </c>
      <c r="J16565" s="115">
        <v>76.25</v>
      </c>
    </row>
    <row r="16566" spans="1:10" hidden="1">
      <c r="A16566" s="115" t="s">
        <v>16726</v>
      </c>
      <c r="B16566" s="115" t="str">
        <f t="shared" si="258"/>
        <v>TUBO DE PVC RIGIDO,ROSQUEAVEL,PARA AGUA FRIA,COM DIAMETRO DE 4",INCLUSIVE CONEXOES E EMENDAS,EXCLUSIVE ABERTURA E FECHAMENTO DE RASGO.FORNECIMENTO E ASSENTAMENTO</v>
      </c>
      <c r="C16566" s="115" t="s">
        <v>40189</v>
      </c>
      <c r="D16566" s="115" t="s">
        <v>48528</v>
      </c>
      <c r="E16566" s="115" t="s">
        <v>48521</v>
      </c>
      <c r="I16566" s="115" t="s">
        <v>58</v>
      </c>
      <c r="J16566" s="115">
        <v>101.58</v>
      </c>
    </row>
    <row r="16567" spans="1:10" hidden="1">
      <c r="A16567" s="115" t="s">
        <v>16727</v>
      </c>
      <c r="B16567" s="115" t="str">
        <f t="shared" si="258"/>
        <v>TUBO DE PVC RIGIDO,ROSQUEAVEL,PARA AGUA FRIA,COM DIAMETRO DE 4",INCLUSIVE CONEXOES E EMENDAS,EXCLUSIVE ABERTURA E FECHAMENTO DE RASGO.FORNECIMENTO E ASSENTAMENTO</v>
      </c>
      <c r="C16567" s="115" t="s">
        <v>40189</v>
      </c>
      <c r="D16567" s="115" t="s">
        <v>48528</v>
      </c>
      <c r="E16567" s="115" t="s">
        <v>48521</v>
      </c>
      <c r="I16567" s="115" t="s">
        <v>58</v>
      </c>
      <c r="J16567" s="115">
        <v>99.78</v>
      </c>
    </row>
    <row r="16568" spans="1:10" hidden="1">
      <c r="A16568" s="115" t="s">
        <v>16728</v>
      </c>
      <c r="B16568" s="115" t="str">
        <f t="shared" si="258"/>
        <v>TUBO DE PVC RIGIDO DE 20MM,SOLDAVEL,EXCLUSIVE CONEXOES,EMENDAS,ABERTURA E FECHAMENTO DE RASGO.FORNECIMENTO E ASSENTAMENTO</v>
      </c>
      <c r="C16568" s="115" t="s">
        <v>48529</v>
      </c>
      <c r="D16568" s="115" t="s">
        <v>48530</v>
      </c>
      <c r="E16568" s="115" t="s">
        <v>35455</v>
      </c>
      <c r="I16568" s="115" t="s">
        <v>58</v>
      </c>
      <c r="J16568" s="115">
        <v>7.94</v>
      </c>
    </row>
    <row r="16569" spans="1:10" hidden="1">
      <c r="A16569" s="115" t="s">
        <v>16729</v>
      </c>
      <c r="B16569" s="115" t="str">
        <f t="shared" si="258"/>
        <v>TUBO DE PVC RIGIDO DE 20MM,SOLDAVEL,EXCLUSIVE CONEXOES,EMENDAS,ABERTURA E FECHAMENTO DE RASGO.FORNECIMENTO E ASSENTAMENTO</v>
      </c>
      <c r="C16569" s="115" t="s">
        <v>48529</v>
      </c>
      <c r="D16569" s="115" t="s">
        <v>48530</v>
      </c>
      <c r="E16569" s="115" t="s">
        <v>35455</v>
      </c>
      <c r="I16569" s="115" t="s">
        <v>58</v>
      </c>
      <c r="J16569" s="115">
        <v>7.22</v>
      </c>
    </row>
    <row r="16570" spans="1:10" hidden="1">
      <c r="A16570" s="115" t="s">
        <v>16730</v>
      </c>
      <c r="B16570" s="115" t="str">
        <f t="shared" si="258"/>
        <v>TUBO DE PVC RIGIDO DE 25MM,SOLDAVEL,EXCLUSIVE CONEXOES,EMENDAS,ABERTURA E FECHAMENTO DE RASGO.FORNECIMENTO E ASSENTAMENTO</v>
      </c>
      <c r="C16570" s="115" t="s">
        <v>48531</v>
      </c>
      <c r="D16570" s="115" t="s">
        <v>48530</v>
      </c>
      <c r="E16570" s="115" t="s">
        <v>35455</v>
      </c>
      <c r="I16570" s="115" t="s">
        <v>58</v>
      </c>
      <c r="J16570" s="115">
        <v>8.6999999999999993</v>
      </c>
    </row>
    <row r="16571" spans="1:10" hidden="1">
      <c r="A16571" s="115" t="s">
        <v>16731</v>
      </c>
      <c r="B16571" s="115" t="str">
        <f t="shared" si="258"/>
        <v>TUBO DE PVC RIGIDO DE 25MM,SOLDAVEL,EXCLUSIVE CONEXOES,EMENDAS,ABERTURA E FECHAMENTO DE RASGO.FORNECIMENTO E ASSENTAMENTO</v>
      </c>
      <c r="C16571" s="115" t="s">
        <v>48531</v>
      </c>
      <c r="D16571" s="115" t="s">
        <v>48530</v>
      </c>
      <c r="E16571" s="115" t="s">
        <v>35455</v>
      </c>
      <c r="I16571" s="115" t="s">
        <v>58</v>
      </c>
      <c r="J16571" s="115">
        <v>7.93</v>
      </c>
    </row>
    <row r="16572" spans="1:10" hidden="1">
      <c r="A16572" s="115" t="s">
        <v>16732</v>
      </c>
      <c r="B16572" s="115" t="str">
        <f t="shared" si="258"/>
        <v>TUBO DE PVC RIGIDO DE 32MM,SOLDAVEL,EXCLUSIVE CONEXOES,EMENDAS,ABERTURA E FECHAMENTO DE RASGO.FORNECIMENTO E ASSENTAMENTO</v>
      </c>
      <c r="C16572" s="115" t="s">
        <v>48532</v>
      </c>
      <c r="D16572" s="115" t="s">
        <v>48530</v>
      </c>
      <c r="E16572" s="115" t="s">
        <v>35455</v>
      </c>
      <c r="I16572" s="115" t="s">
        <v>58</v>
      </c>
      <c r="J16572" s="115">
        <v>12.09</v>
      </c>
    </row>
    <row r="16573" spans="1:10" hidden="1">
      <c r="A16573" s="115" t="s">
        <v>16733</v>
      </c>
      <c r="B16573" s="115" t="str">
        <f t="shared" si="258"/>
        <v>TUBO DE PVC RIGIDO DE 32MM,SOLDAVEL,EXCLUSIVE CONEXOES,EMENDAS,ABERTURA E FECHAMENTO DE RASGO.FORNECIMENTO E ASSENTAMENTO</v>
      </c>
      <c r="C16573" s="115" t="s">
        <v>48532</v>
      </c>
      <c r="D16573" s="115" t="s">
        <v>48530</v>
      </c>
      <c r="E16573" s="115" t="s">
        <v>35455</v>
      </c>
      <c r="I16573" s="115" t="s">
        <v>58</v>
      </c>
      <c r="J16573" s="115">
        <v>11.27</v>
      </c>
    </row>
    <row r="16574" spans="1:10" hidden="1">
      <c r="A16574" s="115" t="s">
        <v>16734</v>
      </c>
      <c r="B16574" s="115" t="str">
        <f t="shared" si="258"/>
        <v>TUBO DE PVC RIGIDO DE 40MM,SOLDAVEL,EXCLUSIVE CONEXOES,EMENDAS,ABERTURA E FECHAMENTO DE RASGO.FORNECIMENTO E ASSENTAMENTO</v>
      </c>
      <c r="C16574" s="115" t="s">
        <v>48533</v>
      </c>
      <c r="D16574" s="115" t="s">
        <v>48530</v>
      </c>
      <c r="E16574" s="115" t="s">
        <v>35455</v>
      </c>
      <c r="I16574" s="115" t="s">
        <v>58</v>
      </c>
      <c r="J16574" s="115">
        <v>17.07</v>
      </c>
    </row>
    <row r="16575" spans="1:10" hidden="1">
      <c r="A16575" s="115" t="s">
        <v>16735</v>
      </c>
      <c r="B16575" s="115" t="str">
        <f t="shared" si="258"/>
        <v>TUBO DE PVC RIGIDO DE 40MM,SOLDAVEL,EXCLUSIVE CONEXOES,EMENDAS,ABERTURA E FECHAMENTO DE RASGO.FORNECIMENTO E ASSENTAMENTO</v>
      </c>
      <c r="C16575" s="115" t="s">
        <v>48533</v>
      </c>
      <c r="D16575" s="115" t="s">
        <v>48530</v>
      </c>
      <c r="E16575" s="115" t="s">
        <v>35455</v>
      </c>
      <c r="I16575" s="115" t="s">
        <v>58</v>
      </c>
      <c r="J16575" s="115">
        <v>16.14</v>
      </c>
    </row>
    <row r="16576" spans="1:10" hidden="1">
      <c r="A16576" s="115" t="s">
        <v>16736</v>
      </c>
      <c r="B16576" s="115" t="str">
        <f t="shared" si="258"/>
        <v>TUBO DE PVC RIGIDO DE 50MM,SOLDAVEL,EXCLUSIVE CONEXOES,EMENDAS,ABERTURA E FECHAMENTO DE RASGO.FORNECIMENTO E ASSENTAMENTO</v>
      </c>
      <c r="C16576" s="115" t="s">
        <v>48534</v>
      </c>
      <c r="D16576" s="115" t="s">
        <v>48530</v>
      </c>
      <c r="E16576" s="115" t="s">
        <v>35455</v>
      </c>
      <c r="I16576" s="115" t="s">
        <v>58</v>
      </c>
      <c r="J16576" s="115">
        <v>18.850000000000001</v>
      </c>
    </row>
    <row r="16577" spans="1:10" hidden="1">
      <c r="A16577" s="115" t="s">
        <v>16737</v>
      </c>
      <c r="B16577" s="115" t="str">
        <f t="shared" si="258"/>
        <v>TUBO DE PVC RIGIDO DE 50MM,SOLDAVEL,EXCLUSIVE CONEXOES,EMENDAS,ABERTURA E FECHAMENTO DE RASGO.FORNECIMENTO E ASSENTAMENTO</v>
      </c>
      <c r="C16577" s="115" t="s">
        <v>48534</v>
      </c>
      <c r="D16577" s="115" t="s">
        <v>48530</v>
      </c>
      <c r="E16577" s="115" t="s">
        <v>35455</v>
      </c>
      <c r="I16577" s="115" t="s">
        <v>58</v>
      </c>
      <c r="J16577" s="115">
        <v>17.72</v>
      </c>
    </row>
    <row r="16578" spans="1:10" hidden="1">
      <c r="A16578" s="115" t="s">
        <v>16738</v>
      </c>
      <c r="B16578" s="115" t="str">
        <f t="shared" si="258"/>
        <v>TUBO DE PVC RIGIDO DE 60MM,SOLDAVEL,EXCLUSIVE CONEXOES,EMENDAS,ABERTURA E FECHAMENTO DE RASGO.FORNECIMENTO E ASSENTAMENTO</v>
      </c>
      <c r="C16578" s="115" t="s">
        <v>48535</v>
      </c>
      <c r="D16578" s="115" t="s">
        <v>48530</v>
      </c>
      <c r="E16578" s="115" t="s">
        <v>35455</v>
      </c>
      <c r="I16578" s="115" t="s">
        <v>58</v>
      </c>
      <c r="J16578" s="115">
        <v>26.16</v>
      </c>
    </row>
    <row r="16579" spans="1:10" hidden="1">
      <c r="A16579" s="115" t="s">
        <v>16739</v>
      </c>
      <c r="B16579" s="115" t="str">
        <f t="shared" si="258"/>
        <v>TUBO DE PVC RIGIDO DE 60MM,SOLDAVEL,EXCLUSIVE CONEXOES,EMENDAS,ABERTURA E FECHAMENTO DE RASGO.FORNECIMENTO E ASSENTAMENTO</v>
      </c>
      <c r="C16579" s="115" t="s">
        <v>48535</v>
      </c>
      <c r="D16579" s="115" t="s">
        <v>48530</v>
      </c>
      <c r="E16579" s="115" t="s">
        <v>35455</v>
      </c>
      <c r="I16579" s="115" t="s">
        <v>58</v>
      </c>
      <c r="J16579" s="115">
        <v>24.82</v>
      </c>
    </row>
    <row r="16580" spans="1:10" hidden="1">
      <c r="A16580" s="115" t="s">
        <v>16740</v>
      </c>
      <c r="B16580" s="115" t="str">
        <f t="shared" si="258"/>
        <v>TUBO DE PVC RIGIDO DE 75MM,SOLDAVEL,EXCLUSIVE CONEXOES,EMENDAS,ABERTURA E FECHAMENTO DE RASGO.FORNECIMENTO E ASSENTAMENTO</v>
      </c>
      <c r="C16580" s="115" t="s">
        <v>48536</v>
      </c>
      <c r="D16580" s="115" t="s">
        <v>48530</v>
      </c>
      <c r="E16580" s="115" t="s">
        <v>35455</v>
      </c>
      <c r="I16580" s="115" t="s">
        <v>58</v>
      </c>
      <c r="J16580" s="115">
        <v>45.91</v>
      </c>
    </row>
    <row r="16581" spans="1:10" hidden="1">
      <c r="A16581" s="115" t="s">
        <v>16741</v>
      </c>
      <c r="B16581" s="115" t="str">
        <f t="shared" ref="B16581:B16644" si="259">C16581&amp;D16581&amp;E16581&amp;F16581&amp;G16581&amp;H16581</f>
        <v>TUBO DE PVC RIGIDO DE 75MM,SOLDAVEL,EXCLUSIVE CONEXOES,EMENDAS,ABERTURA E FECHAMENTO DE RASGO.FORNECIMENTO E ASSENTAMENTO</v>
      </c>
      <c r="C16581" s="115" t="s">
        <v>48536</v>
      </c>
      <c r="D16581" s="115" t="s">
        <v>48530</v>
      </c>
      <c r="E16581" s="115" t="s">
        <v>35455</v>
      </c>
      <c r="I16581" s="115" t="s">
        <v>58</v>
      </c>
      <c r="J16581" s="115">
        <v>44.36</v>
      </c>
    </row>
    <row r="16582" spans="1:10" hidden="1">
      <c r="A16582" s="115" t="s">
        <v>16742</v>
      </c>
      <c r="B16582" s="115" t="str">
        <f t="shared" si="259"/>
        <v>TUBO DE PVC RIGIDO DE 85MM,SOLDAVEL,EXCLUSIVE CONEXOES,EMENDAS,ABERTURA E FECHAMENTO DE RASGO.FORNECIMENTO E ASSENTAMENTO</v>
      </c>
      <c r="C16582" s="115" t="s">
        <v>48537</v>
      </c>
      <c r="D16582" s="115" t="s">
        <v>48530</v>
      </c>
      <c r="E16582" s="115" t="s">
        <v>35455</v>
      </c>
      <c r="I16582" s="115" t="s">
        <v>58</v>
      </c>
      <c r="J16582" s="115">
        <v>53.94</v>
      </c>
    </row>
    <row r="16583" spans="1:10" hidden="1">
      <c r="A16583" s="115" t="s">
        <v>16743</v>
      </c>
      <c r="B16583" s="115" t="str">
        <f t="shared" si="259"/>
        <v>TUBO DE PVC RIGIDO DE 85MM,SOLDAVEL,EXCLUSIVE CONEXOES,EMENDAS,ABERTURA E FECHAMENTO DE RASGO.FORNECIMENTO E ASSENTAMENTO</v>
      </c>
      <c r="C16583" s="115" t="s">
        <v>48537</v>
      </c>
      <c r="D16583" s="115" t="s">
        <v>48530</v>
      </c>
      <c r="E16583" s="115" t="s">
        <v>35455</v>
      </c>
      <c r="I16583" s="115" t="s">
        <v>58</v>
      </c>
      <c r="J16583" s="115">
        <v>52.14</v>
      </c>
    </row>
    <row r="16584" spans="1:10" hidden="1">
      <c r="A16584" s="115" t="s">
        <v>16744</v>
      </c>
      <c r="B16584" s="115" t="str">
        <f t="shared" si="259"/>
        <v>TUBO DE PVC RIGIDO DE 110MM,SOLDAVEL,EXCLUSIVE CONEXOES,EMENDAS,ABERTURA E FECHAMENTO DE RASGO.FORNECIMENTO E ASSENTAMENTO</v>
      </c>
      <c r="C16584" s="115" t="s">
        <v>48538</v>
      </c>
      <c r="D16584" s="115" t="s">
        <v>48539</v>
      </c>
      <c r="E16584" s="115" t="s">
        <v>35843</v>
      </c>
      <c r="I16584" s="115" t="s">
        <v>58</v>
      </c>
      <c r="J16584" s="115">
        <v>70.83</v>
      </c>
    </row>
    <row r="16585" spans="1:10" hidden="1">
      <c r="A16585" s="115" t="s">
        <v>16745</v>
      </c>
      <c r="B16585" s="115" t="str">
        <f t="shared" si="259"/>
        <v>TUBO DE PVC RIGIDO DE 110MM,SOLDAVEL,EXCLUSIVE CONEXOES,EMENDAS,ABERTURA E FECHAMENTO DE RASGO.FORNECIMENTO E ASSENTAMENTO</v>
      </c>
      <c r="C16585" s="115" t="s">
        <v>48538</v>
      </c>
      <c r="D16585" s="115" t="s">
        <v>48539</v>
      </c>
      <c r="E16585" s="115" t="s">
        <v>35843</v>
      </c>
      <c r="I16585" s="115" t="s">
        <v>58</v>
      </c>
      <c r="J16585" s="115">
        <v>68.77</v>
      </c>
    </row>
    <row r="16586" spans="1:10" hidden="1">
      <c r="A16586" s="115" t="s">
        <v>16746</v>
      </c>
      <c r="B16586" s="115" t="str">
        <f t="shared" si="259"/>
        <v>TUBO DE PVC RIGIDO DE 20MM,SOLDAVEL,INCLUSIVE CONEXOES E EMENDAS,EXCLUSIVE ABERTURA E FECHAMENTO DE RASGO.FORNECIMENTO E ASSENTAMENTO</v>
      </c>
      <c r="C16586" s="115" t="s">
        <v>48540</v>
      </c>
      <c r="D16586" s="115" t="s">
        <v>48541</v>
      </c>
      <c r="E16586" s="115" t="s">
        <v>36312</v>
      </c>
      <c r="I16586" s="115" t="s">
        <v>58</v>
      </c>
      <c r="J16586" s="115">
        <v>8.1999999999999993</v>
      </c>
    </row>
    <row r="16587" spans="1:10" hidden="1">
      <c r="A16587" s="115" t="s">
        <v>16747</v>
      </c>
      <c r="B16587" s="115" t="str">
        <f t="shared" si="259"/>
        <v>TUBO DE PVC RIGIDO DE 20MM,SOLDAVEL,INCLUSIVE CONEXOES E EMENDAS,EXCLUSIVE ABERTURA E FECHAMENTO DE RASGO.FORNECIMENTO E ASSENTAMENTO</v>
      </c>
      <c r="C16587" s="115" t="s">
        <v>48540</v>
      </c>
      <c r="D16587" s="115" t="s">
        <v>48541</v>
      </c>
      <c r="E16587" s="115" t="s">
        <v>36312</v>
      </c>
      <c r="I16587" s="115" t="s">
        <v>58</v>
      </c>
      <c r="J16587" s="115">
        <v>7.48</v>
      </c>
    </row>
    <row r="16588" spans="1:10" hidden="1">
      <c r="A16588" s="115" t="s">
        <v>16748</v>
      </c>
      <c r="B16588" s="115" t="str">
        <f t="shared" si="259"/>
        <v>TUBO DE PVC RIGIDO DE 25MM,SOLDAVEL,INCLUSIVE CONEXOES E EMENDAS,EXCLUSIVE ABERTURA E FECHAMENTO DE RASGO.FORNECIMENTO E ASSENTAMENTO</v>
      </c>
      <c r="C16588" s="115" t="s">
        <v>48542</v>
      </c>
      <c r="D16588" s="115" t="s">
        <v>48541</v>
      </c>
      <c r="E16588" s="115" t="s">
        <v>36312</v>
      </c>
      <c r="I16588" s="115" t="s">
        <v>58</v>
      </c>
      <c r="J16588" s="115">
        <v>9</v>
      </c>
    </row>
    <row r="16589" spans="1:10" hidden="1">
      <c r="A16589" s="115" t="s">
        <v>16749</v>
      </c>
      <c r="B16589" s="115" t="str">
        <f t="shared" si="259"/>
        <v>TUBO DE PVC RIGIDO DE 25MM,SOLDAVEL,INCLUSIVE CONEXOES E EMENDAS,EXCLUSIVE ABERTURA E FECHAMENTO DE RASGO.FORNECIMENTO E ASSENTAMENTO</v>
      </c>
      <c r="C16589" s="115" t="s">
        <v>48542</v>
      </c>
      <c r="D16589" s="115" t="s">
        <v>48541</v>
      </c>
      <c r="E16589" s="115" t="s">
        <v>36312</v>
      </c>
      <c r="I16589" s="115" t="s">
        <v>58</v>
      </c>
      <c r="J16589" s="115">
        <v>8.2200000000000006</v>
      </c>
    </row>
    <row r="16590" spans="1:10" hidden="1">
      <c r="A16590" s="115" t="s">
        <v>16750</v>
      </c>
      <c r="B16590" s="115" t="str">
        <f t="shared" si="259"/>
        <v>TUBO DE PVC RIGIDO DE 32MM,SOLDAVEL,INCLUSIVE CONEXOES E EMENDAS,EXCLUSIVE ABERTURA E FECHAMENTO DE RASGO.FORNECIMENTO E ASSENTAMENTO</v>
      </c>
      <c r="C16590" s="115" t="s">
        <v>48543</v>
      </c>
      <c r="D16590" s="115" t="s">
        <v>48541</v>
      </c>
      <c r="E16590" s="115" t="s">
        <v>36312</v>
      </c>
      <c r="I16590" s="115" t="s">
        <v>58</v>
      </c>
      <c r="J16590" s="115">
        <v>12.68</v>
      </c>
    </row>
    <row r="16591" spans="1:10" hidden="1">
      <c r="A16591" s="115" t="s">
        <v>16751</v>
      </c>
      <c r="B16591" s="115" t="str">
        <f t="shared" si="259"/>
        <v>TUBO DE PVC RIGIDO DE 32MM,SOLDAVEL,INCLUSIVE CONEXOES E EMENDAS,EXCLUSIVE ABERTURA E FECHAMENTO DE RASGO.FORNECIMENTO E ASSENTAMENTO</v>
      </c>
      <c r="C16591" s="115" t="s">
        <v>48543</v>
      </c>
      <c r="D16591" s="115" t="s">
        <v>48541</v>
      </c>
      <c r="E16591" s="115" t="s">
        <v>36312</v>
      </c>
      <c r="I16591" s="115" t="s">
        <v>58</v>
      </c>
      <c r="J16591" s="115">
        <v>11.86</v>
      </c>
    </row>
    <row r="16592" spans="1:10" hidden="1">
      <c r="A16592" s="115" t="s">
        <v>16752</v>
      </c>
      <c r="B16592" s="115" t="str">
        <f t="shared" si="259"/>
        <v>TUBO DE PVC RIGIDO DE 40MM,SOLDAVEL,INCLUSIVE CONEXOES E EMENDAS,EXCLUSIVE ABERTURA E FECHAMENTO DE RASGO.FORNECIMENTO E ASSENTAMENTO</v>
      </c>
      <c r="C16592" s="115" t="s">
        <v>48544</v>
      </c>
      <c r="D16592" s="115" t="s">
        <v>48541</v>
      </c>
      <c r="E16592" s="115" t="s">
        <v>36312</v>
      </c>
      <c r="I16592" s="115" t="s">
        <v>58</v>
      </c>
      <c r="J16592" s="115">
        <v>18.079999999999998</v>
      </c>
    </row>
    <row r="16593" spans="1:10" hidden="1">
      <c r="A16593" s="115" t="s">
        <v>16753</v>
      </c>
      <c r="B16593" s="115" t="str">
        <f t="shared" si="259"/>
        <v>TUBO DE PVC RIGIDO DE 40MM,SOLDAVEL,INCLUSIVE CONEXOES E EMENDAS,EXCLUSIVE ABERTURA E FECHAMENTO DE RASGO.FORNECIMENTO E ASSENTAMENTO</v>
      </c>
      <c r="C16593" s="115" t="s">
        <v>48544</v>
      </c>
      <c r="D16593" s="115" t="s">
        <v>48541</v>
      </c>
      <c r="E16593" s="115" t="s">
        <v>36312</v>
      </c>
      <c r="I16593" s="115" t="s">
        <v>58</v>
      </c>
      <c r="J16593" s="115">
        <v>17.16</v>
      </c>
    </row>
    <row r="16594" spans="1:10" hidden="1">
      <c r="A16594" s="115" t="s">
        <v>16754</v>
      </c>
      <c r="B16594" s="115" t="str">
        <f t="shared" si="259"/>
        <v>TUBO DE PVC RIGIDO DE 50MM,SOLDAVEL,INCLUSIVE CONEXOES E EMENDAS,EXCLUSIVE ABERTURA E FECHAMENTO DE RASGO.FORNECIMENTO E ASSENTAMENTO</v>
      </c>
      <c r="C16594" s="115" t="s">
        <v>48545</v>
      </c>
      <c r="D16594" s="115" t="s">
        <v>48541</v>
      </c>
      <c r="E16594" s="115" t="s">
        <v>36312</v>
      </c>
      <c r="I16594" s="115" t="s">
        <v>58</v>
      </c>
      <c r="J16594" s="115">
        <v>19.89</v>
      </c>
    </row>
    <row r="16595" spans="1:10" hidden="1">
      <c r="A16595" s="115" t="s">
        <v>16755</v>
      </c>
      <c r="B16595" s="115" t="str">
        <f t="shared" si="259"/>
        <v>TUBO DE PVC RIGIDO DE 50MM,SOLDAVEL,INCLUSIVE CONEXOES E EMENDAS,EXCLUSIVE ABERTURA E FECHAMENTO DE RASGO.FORNECIMENTO E ASSENTAMENTO</v>
      </c>
      <c r="C16595" s="115" t="s">
        <v>48545</v>
      </c>
      <c r="D16595" s="115" t="s">
        <v>48541</v>
      </c>
      <c r="E16595" s="115" t="s">
        <v>36312</v>
      </c>
      <c r="I16595" s="115" t="s">
        <v>58</v>
      </c>
      <c r="J16595" s="115">
        <v>18.760000000000002</v>
      </c>
    </row>
    <row r="16596" spans="1:10" hidden="1">
      <c r="A16596" s="115" t="s">
        <v>16756</v>
      </c>
      <c r="B16596" s="115" t="str">
        <f t="shared" si="259"/>
        <v>TUBO DE PVC RIGIDO DE 60MM,SOLDAVEL,INCLUSIVE CONEXOES E EMENDAS,EXCLUSIVE ABERTURA E FECHAMENTO DE RASGO.FORNECIMENTO E ASSENTAMENTO</v>
      </c>
      <c r="C16596" s="115" t="s">
        <v>48546</v>
      </c>
      <c r="D16596" s="115" t="s">
        <v>48541</v>
      </c>
      <c r="E16596" s="115" t="s">
        <v>36312</v>
      </c>
      <c r="I16596" s="115" t="s">
        <v>58</v>
      </c>
      <c r="J16596" s="115">
        <v>27.78</v>
      </c>
    </row>
    <row r="16597" spans="1:10" hidden="1">
      <c r="A16597" s="115" t="s">
        <v>16757</v>
      </c>
      <c r="B16597" s="115" t="str">
        <f t="shared" si="259"/>
        <v>TUBO DE PVC RIGIDO DE 60MM,SOLDAVEL,INCLUSIVE CONEXOES E EMENDAS,EXCLUSIVE ABERTURA E FECHAMENTO DE RASGO.FORNECIMENTO E ASSENTAMENTO</v>
      </c>
      <c r="C16597" s="115" t="s">
        <v>48546</v>
      </c>
      <c r="D16597" s="115" t="s">
        <v>48541</v>
      </c>
      <c r="E16597" s="115" t="s">
        <v>36312</v>
      </c>
      <c r="I16597" s="115" t="s">
        <v>58</v>
      </c>
      <c r="J16597" s="115">
        <v>26.44</v>
      </c>
    </row>
    <row r="16598" spans="1:10" hidden="1">
      <c r="A16598" s="115" t="s">
        <v>16758</v>
      </c>
      <c r="B16598" s="115" t="str">
        <f t="shared" si="259"/>
        <v>TUBO DE PVC RIGIDO DE 75MM,SOLDAVEL,INCLUSIVE CONEXOES E EMENDAS,EXCLUSIVE ABERTURA E FECHAMENTO DE RASGO.FORNECIMENTO E ASSENTAMENTO</v>
      </c>
      <c r="C16598" s="115" t="s">
        <v>48547</v>
      </c>
      <c r="D16598" s="115" t="s">
        <v>48541</v>
      </c>
      <c r="E16598" s="115" t="s">
        <v>36312</v>
      </c>
      <c r="I16598" s="115" t="s">
        <v>58</v>
      </c>
      <c r="J16598" s="115">
        <v>49.34</v>
      </c>
    </row>
    <row r="16599" spans="1:10" hidden="1">
      <c r="A16599" s="115" t="s">
        <v>16759</v>
      </c>
      <c r="B16599" s="115" t="str">
        <f t="shared" si="259"/>
        <v>TUBO DE PVC RIGIDO DE 75MM,SOLDAVEL,INCLUSIVE CONEXOES E EMENDAS,EXCLUSIVE ABERTURA E FECHAMENTO DE RASGO.FORNECIMENTO E ASSENTAMENTO</v>
      </c>
      <c r="C16599" s="115" t="s">
        <v>48547</v>
      </c>
      <c r="D16599" s="115" t="s">
        <v>48541</v>
      </c>
      <c r="E16599" s="115" t="s">
        <v>36312</v>
      </c>
      <c r="I16599" s="115" t="s">
        <v>58</v>
      </c>
      <c r="J16599" s="115">
        <v>47.8</v>
      </c>
    </row>
    <row r="16600" spans="1:10" hidden="1">
      <c r="A16600" s="115" t="s">
        <v>16760</v>
      </c>
      <c r="B16600" s="115" t="str">
        <f t="shared" si="259"/>
        <v>TUBO DE PVC RIGIDO DE 85MM,SOLDAVEL,INCLUSIVE CONEXOES E EMENDAS,EXCLUSIVE ABERTURA E FECHAMENTO DE RASGO.FORNECIMENTO E ASSENTAMENTO</v>
      </c>
      <c r="C16600" s="115" t="s">
        <v>48548</v>
      </c>
      <c r="D16600" s="115" t="s">
        <v>48541</v>
      </c>
      <c r="E16600" s="115" t="s">
        <v>36312</v>
      </c>
      <c r="I16600" s="115" t="s">
        <v>58</v>
      </c>
      <c r="J16600" s="115">
        <v>57.98</v>
      </c>
    </row>
    <row r="16601" spans="1:10" hidden="1">
      <c r="A16601" s="115" t="s">
        <v>16761</v>
      </c>
      <c r="B16601" s="115" t="str">
        <f t="shared" si="259"/>
        <v>TUBO DE PVC RIGIDO DE 85MM,SOLDAVEL,INCLUSIVE CONEXOES E EMENDAS,EXCLUSIVE ABERTURA E FECHAMENTO DE RASGO.FORNECIMENTO E ASSENTAMENTO</v>
      </c>
      <c r="C16601" s="115" t="s">
        <v>48548</v>
      </c>
      <c r="D16601" s="115" t="s">
        <v>48541</v>
      </c>
      <c r="E16601" s="115" t="s">
        <v>36312</v>
      </c>
      <c r="I16601" s="115" t="s">
        <v>58</v>
      </c>
      <c r="J16601" s="115">
        <v>56.18</v>
      </c>
    </row>
    <row r="16602" spans="1:10" hidden="1">
      <c r="A16602" s="115" t="s">
        <v>16762</v>
      </c>
      <c r="B16602" s="115" t="str">
        <f t="shared" si="259"/>
        <v>TUBO DE PVC RIGIDO DE 110MM,SOLDAVEL,INCLUSIVE CONEXOES E EMENDAS,EXCLUSIVE ABERTURA E FECHAMENTO DE RASGO.FORNECIMENTOE ASSENTAMENTO</v>
      </c>
      <c r="C16602" s="115" t="s">
        <v>48549</v>
      </c>
      <c r="D16602" s="115" t="s">
        <v>48550</v>
      </c>
      <c r="E16602" s="115" t="s">
        <v>42792</v>
      </c>
      <c r="I16602" s="115" t="s">
        <v>58</v>
      </c>
      <c r="J16602" s="115">
        <v>76.37</v>
      </c>
    </row>
    <row r="16603" spans="1:10" hidden="1">
      <c r="A16603" s="115" t="s">
        <v>16763</v>
      </c>
      <c r="B16603" s="115" t="str">
        <f t="shared" si="259"/>
        <v>TUBO DE PVC RIGIDO DE 110MM,SOLDAVEL,INCLUSIVE CONEXOES E EMENDAS,EXCLUSIVE ABERTURA E FECHAMENTO DE RASGO.FORNECIMENTOE ASSENTAMENTO</v>
      </c>
      <c r="C16603" s="115" t="s">
        <v>48549</v>
      </c>
      <c r="D16603" s="115" t="s">
        <v>48550</v>
      </c>
      <c r="E16603" s="115" t="s">
        <v>42792</v>
      </c>
      <c r="I16603" s="115" t="s">
        <v>58</v>
      </c>
      <c r="J16603" s="115">
        <v>74.319999999999993</v>
      </c>
    </row>
    <row r="16604" spans="1:10" hidden="1">
      <c r="A16604" s="115" t="s">
        <v>16764</v>
      </c>
      <c r="B16604" s="115" t="str">
        <f t="shared" si="259"/>
        <v>TUBO DE PVC RIGIDO DE 40MM,SOLDAVEL,EXCLUSIVE EMENDAS,CONEXOES,ABERTURA E FECHAMENTO DE RASGO.FORNECIMENTO E ASSENTAMENTO</v>
      </c>
      <c r="C16604" s="115" t="s">
        <v>48551</v>
      </c>
      <c r="D16604" s="115" t="s">
        <v>48552</v>
      </c>
      <c r="E16604" s="115" t="s">
        <v>35455</v>
      </c>
      <c r="I16604" s="115" t="s">
        <v>58</v>
      </c>
      <c r="J16604" s="115">
        <v>11.26</v>
      </c>
    </row>
    <row r="16605" spans="1:10" hidden="1">
      <c r="A16605" s="115" t="s">
        <v>16765</v>
      </c>
      <c r="B16605" s="115" t="str">
        <f t="shared" si="259"/>
        <v>TUBO DE PVC RIGIDO DE 40MM,SOLDAVEL,EXCLUSIVE EMENDAS,CONEXOES,ABERTURA E FECHAMENTO DE RASGO.FORNECIMENTO E ASSENTAMENTO</v>
      </c>
      <c r="C16605" s="115" t="s">
        <v>48551</v>
      </c>
      <c r="D16605" s="115" t="s">
        <v>48552</v>
      </c>
      <c r="E16605" s="115" t="s">
        <v>35455</v>
      </c>
      <c r="I16605" s="115" t="s">
        <v>58</v>
      </c>
      <c r="J16605" s="115">
        <v>10.34</v>
      </c>
    </row>
    <row r="16606" spans="1:10" hidden="1">
      <c r="A16606" s="115" t="s">
        <v>16766</v>
      </c>
      <c r="B16606" s="115" t="str">
        <f t="shared" si="259"/>
        <v>TUBO DE PVC RIGIDO DE 50MM,SOLDAVEL,EXCLUSIVE EMENDAS,CONEXOES,ABERTURA E FECHAMENTO DE RASGO.FORNECIMENTO E ASSENTAMENTO</v>
      </c>
      <c r="C16606" s="115" t="s">
        <v>48553</v>
      </c>
      <c r="D16606" s="115" t="s">
        <v>48552</v>
      </c>
      <c r="E16606" s="115" t="s">
        <v>35455</v>
      </c>
      <c r="I16606" s="115" t="s">
        <v>58</v>
      </c>
      <c r="J16606" s="115">
        <v>17.170000000000002</v>
      </c>
    </row>
    <row r="16607" spans="1:10" hidden="1">
      <c r="A16607" s="115" t="s">
        <v>16767</v>
      </c>
      <c r="B16607" s="115" t="str">
        <f t="shared" si="259"/>
        <v>TUBO DE PVC RIGIDO DE 50MM,SOLDAVEL,EXCLUSIVE EMENDAS,CONEXOES,ABERTURA E FECHAMENTO DE RASGO.FORNECIMENTO E ASSENTAMENTO</v>
      </c>
      <c r="C16607" s="115" t="s">
        <v>48553</v>
      </c>
      <c r="D16607" s="115" t="s">
        <v>48552</v>
      </c>
      <c r="E16607" s="115" t="s">
        <v>35455</v>
      </c>
      <c r="I16607" s="115" t="s">
        <v>58</v>
      </c>
      <c r="J16607" s="115">
        <v>16.04</v>
      </c>
    </row>
    <row r="16608" spans="1:10" hidden="1">
      <c r="A16608" s="115" t="s">
        <v>16768</v>
      </c>
      <c r="B16608" s="115" t="str">
        <f t="shared" si="259"/>
        <v>TUBO DE PVC RIGIDO DE 75MM,SOLDAVEL,EXCLUSIVE EMENDAS,CONEXOES,ABERTURA E FECHAMENTO DE RASGO.FORNECIMENTO E ASSENTAMENTO</v>
      </c>
      <c r="C16608" s="115" t="s">
        <v>48554</v>
      </c>
      <c r="D16608" s="115" t="s">
        <v>48552</v>
      </c>
      <c r="E16608" s="115" t="s">
        <v>35455</v>
      </c>
      <c r="I16608" s="115" t="s">
        <v>58</v>
      </c>
      <c r="J16608" s="115">
        <v>22.64</v>
      </c>
    </row>
    <row r="16609" spans="1:10" hidden="1">
      <c r="A16609" s="115" t="s">
        <v>16769</v>
      </c>
      <c r="B16609" s="115" t="str">
        <f t="shared" si="259"/>
        <v>TUBO DE PVC RIGIDO DE 75MM,SOLDAVEL,EXCLUSIVE EMENDAS,CONEXOES,ABERTURA E FECHAMENTO DE RASGO.FORNECIMENTO E ASSENTAMENTO</v>
      </c>
      <c r="C16609" s="115" t="s">
        <v>48554</v>
      </c>
      <c r="D16609" s="115" t="s">
        <v>48552</v>
      </c>
      <c r="E16609" s="115" t="s">
        <v>35455</v>
      </c>
      <c r="I16609" s="115" t="s">
        <v>58</v>
      </c>
      <c r="J16609" s="115">
        <v>21.1</v>
      </c>
    </row>
    <row r="16610" spans="1:10" hidden="1">
      <c r="A16610" s="115" t="s">
        <v>16770</v>
      </c>
      <c r="B16610" s="115" t="str">
        <f t="shared" si="259"/>
        <v>TUBO DE PVC RIGIDO DE 100MM,SOLDAVEL,EXCLUSIVE EMENDAS,CONEXOES,ABERTURA E FECHAMENTO DE RASGO.FORNECIMENTO E ASSENTAMENTO</v>
      </c>
      <c r="C16610" s="115" t="s">
        <v>48555</v>
      </c>
      <c r="D16610" s="115" t="s">
        <v>48556</v>
      </c>
      <c r="E16610" s="115" t="s">
        <v>35843</v>
      </c>
      <c r="I16610" s="115" t="s">
        <v>58</v>
      </c>
      <c r="J16610" s="115">
        <v>26.35</v>
      </c>
    </row>
    <row r="16611" spans="1:10" hidden="1">
      <c r="A16611" s="115" t="s">
        <v>16771</v>
      </c>
      <c r="B16611" s="115" t="str">
        <f t="shared" si="259"/>
        <v>TUBO DE PVC RIGIDO DE 100MM,SOLDAVEL,EXCLUSIVE EMENDAS,CONEXOES,ABERTURA E FECHAMENTO DE RASGO.FORNECIMENTO E ASSENTAMENTO</v>
      </c>
      <c r="C16611" s="115" t="s">
        <v>48555</v>
      </c>
      <c r="D16611" s="115" t="s">
        <v>48556</v>
      </c>
      <c r="E16611" s="115" t="s">
        <v>35843</v>
      </c>
      <c r="I16611" s="115" t="s">
        <v>58</v>
      </c>
      <c r="J16611" s="115">
        <v>24.55</v>
      </c>
    </row>
    <row r="16612" spans="1:10" hidden="1">
      <c r="A16612" s="115" t="s">
        <v>16772</v>
      </c>
      <c r="B16612" s="115" t="str">
        <f t="shared" si="259"/>
        <v>TUBO DE PVC RIGIDO DE 40MM,SOLDAVEL,INCLUSIVE CONEXOES E EMENDAS,EXCLUSIVE ABERTURA E FECHAMENTO DE RASGO.FORNECIMENTO E ASSENTAMENTO</v>
      </c>
      <c r="C16612" s="115" t="s">
        <v>48544</v>
      </c>
      <c r="D16612" s="115" t="s">
        <v>48541</v>
      </c>
      <c r="E16612" s="115" t="s">
        <v>36312</v>
      </c>
      <c r="I16612" s="115" t="s">
        <v>58</v>
      </c>
      <c r="J16612" s="115">
        <v>11.69</v>
      </c>
    </row>
    <row r="16613" spans="1:10" hidden="1">
      <c r="A16613" s="115" t="s">
        <v>16773</v>
      </c>
      <c r="B16613" s="115" t="str">
        <f t="shared" si="259"/>
        <v>TUBO DE PVC RIGIDO DE 40MM,SOLDAVEL,INCLUSIVE CONEXOES E EMENDAS,EXCLUSIVE ABERTURA E FECHAMENTO DE RASGO.FORNECIMENTO E ASSENTAMENTO</v>
      </c>
      <c r="C16613" s="115" t="s">
        <v>48544</v>
      </c>
      <c r="D16613" s="115" t="s">
        <v>48541</v>
      </c>
      <c r="E16613" s="115" t="s">
        <v>36312</v>
      </c>
      <c r="I16613" s="115" t="s">
        <v>58</v>
      </c>
      <c r="J16613" s="115">
        <v>10.77</v>
      </c>
    </row>
    <row r="16614" spans="1:10" hidden="1">
      <c r="A16614" s="115" t="s">
        <v>16774</v>
      </c>
      <c r="B16614" s="115" t="str">
        <f t="shared" si="259"/>
        <v>TUBO DE PVC RIGIDO DE 50MM,SOLDAVEL,INCLUSIVE CONEXOES E EMENDAS,EXCLUSIVE ABERTURA E FECHAMENTO DE RASGO.FORNECIMENTO E ASSENTAMENTO</v>
      </c>
      <c r="C16614" s="115" t="s">
        <v>48545</v>
      </c>
      <c r="D16614" s="115" t="s">
        <v>48541</v>
      </c>
      <c r="E16614" s="115" t="s">
        <v>36312</v>
      </c>
      <c r="I16614" s="115" t="s">
        <v>58</v>
      </c>
      <c r="J16614" s="115">
        <v>18.04</v>
      </c>
    </row>
    <row r="16615" spans="1:10" hidden="1">
      <c r="A16615" s="115" t="s">
        <v>16775</v>
      </c>
      <c r="B16615" s="115" t="str">
        <f t="shared" si="259"/>
        <v>TUBO DE PVC RIGIDO DE 50MM,SOLDAVEL,INCLUSIVE CONEXOES E EMENDAS,EXCLUSIVE ABERTURA E FECHAMENTO DE RASGO.FORNECIMENTO E ASSENTAMENTO</v>
      </c>
      <c r="C16615" s="115" t="s">
        <v>48545</v>
      </c>
      <c r="D16615" s="115" t="s">
        <v>48541</v>
      </c>
      <c r="E16615" s="115" t="s">
        <v>36312</v>
      </c>
      <c r="I16615" s="115" t="s">
        <v>58</v>
      </c>
      <c r="J16615" s="115">
        <v>16.91</v>
      </c>
    </row>
    <row r="16616" spans="1:10" hidden="1">
      <c r="A16616" s="115" t="s">
        <v>16776</v>
      </c>
      <c r="B16616" s="115" t="str">
        <f t="shared" si="259"/>
        <v>TUBO DE PVC RIGIDO DE 75MM,SOLDAVEL,INCLUSIVE CONEXOES E EMENDAS,EXCLUSIVE ABERTURA E FECHAMENTO DE RASGO.FORNECIMENTO E ASSENTAMENTO</v>
      </c>
      <c r="C16616" s="115" t="s">
        <v>48547</v>
      </c>
      <c r="D16616" s="115" t="s">
        <v>48541</v>
      </c>
      <c r="E16616" s="115" t="s">
        <v>36312</v>
      </c>
      <c r="I16616" s="115" t="s">
        <v>58</v>
      </c>
      <c r="J16616" s="115">
        <v>23.75</v>
      </c>
    </row>
    <row r="16617" spans="1:10" hidden="1">
      <c r="A16617" s="115" t="s">
        <v>16777</v>
      </c>
      <c r="B16617" s="115" t="str">
        <f t="shared" si="259"/>
        <v>TUBO DE PVC RIGIDO DE 75MM,SOLDAVEL,INCLUSIVE CONEXOES E EMENDAS,EXCLUSIVE ABERTURA E FECHAMENTO DE RASGO.FORNECIMENTO E ASSENTAMENTO</v>
      </c>
      <c r="C16617" s="115" t="s">
        <v>48547</v>
      </c>
      <c r="D16617" s="115" t="s">
        <v>48541</v>
      </c>
      <c r="E16617" s="115" t="s">
        <v>36312</v>
      </c>
      <c r="I16617" s="115" t="s">
        <v>58</v>
      </c>
      <c r="J16617" s="115">
        <v>22.21</v>
      </c>
    </row>
    <row r="16618" spans="1:10" hidden="1">
      <c r="A16618" s="115" t="s">
        <v>16778</v>
      </c>
      <c r="B16618" s="115" t="str">
        <f t="shared" si="259"/>
        <v>TUBO DE PVC RIGIDO DE 100MM,SOLDAVEL,INCLUSIVE CONEXOES E EMENDAS,EXCLUSIVE ABERTURA E FECHAMENTO DE RASGO.FORNECIMENTOE ASSENTAMENTO</v>
      </c>
      <c r="C16618" s="115" t="s">
        <v>48557</v>
      </c>
      <c r="D16618" s="115" t="s">
        <v>48550</v>
      </c>
      <c r="E16618" s="115" t="s">
        <v>42792</v>
      </c>
      <c r="I16618" s="115" t="s">
        <v>58</v>
      </c>
      <c r="J16618" s="115">
        <v>27.64</v>
      </c>
    </row>
    <row r="16619" spans="1:10" hidden="1">
      <c r="A16619" s="115" t="s">
        <v>16779</v>
      </c>
      <c r="B16619" s="115" t="str">
        <f t="shared" si="259"/>
        <v>TUBO DE PVC RIGIDO DE 100MM,SOLDAVEL,INCLUSIVE CONEXOES E EMENDAS,EXCLUSIVE ABERTURA E FECHAMENTO DE RASGO.FORNECIMENTOE ASSENTAMENTO</v>
      </c>
      <c r="C16619" s="115" t="s">
        <v>48557</v>
      </c>
      <c r="D16619" s="115" t="s">
        <v>48550</v>
      </c>
      <c r="E16619" s="115" t="s">
        <v>42792</v>
      </c>
      <c r="I16619" s="115" t="s">
        <v>58</v>
      </c>
      <c r="J16619" s="115">
        <v>25.84</v>
      </c>
    </row>
    <row r="16620" spans="1:10" hidden="1">
      <c r="A16620" s="115" t="s">
        <v>16780</v>
      </c>
      <c r="B16620" s="115" t="str">
        <f t="shared" si="259"/>
        <v>TUBO DE PVC RIGIDO DE 150MM,SOLDAVEL,INCLUSIVE CONEXOES E EMENDAS,EXCLUSIVE ABERTURA E FECHAMENTO DE RASGO.FORNECIMENTOE ASSENTAMENTO</v>
      </c>
      <c r="C16620" s="115" t="s">
        <v>48558</v>
      </c>
      <c r="D16620" s="115" t="s">
        <v>48550</v>
      </c>
      <c r="E16620" s="115" t="s">
        <v>42792</v>
      </c>
      <c r="I16620" s="115" t="s">
        <v>58</v>
      </c>
      <c r="J16620" s="115">
        <v>51.95</v>
      </c>
    </row>
    <row r="16621" spans="1:10" hidden="1">
      <c r="A16621" s="115" t="s">
        <v>16781</v>
      </c>
      <c r="B16621" s="115" t="str">
        <f t="shared" si="259"/>
        <v>TUBO DE PVC RIGIDO DE 150MM,SOLDAVEL,INCLUSIVE CONEXOES E EMENDAS,EXCLUSIVE ABERTURA E FECHAMENTO DE RASGO.FORNECIMENTOE ASSENTAMENTO</v>
      </c>
      <c r="C16621" s="115" t="s">
        <v>48558</v>
      </c>
      <c r="D16621" s="115" t="s">
        <v>48550</v>
      </c>
      <c r="E16621" s="115" t="s">
        <v>42792</v>
      </c>
      <c r="I16621" s="115" t="s">
        <v>58</v>
      </c>
      <c r="J16621" s="115">
        <v>49.74</v>
      </c>
    </row>
    <row r="16622" spans="1:10" hidden="1">
      <c r="A16622" s="115" t="s">
        <v>16782</v>
      </c>
      <c r="B16622" s="115" t="str">
        <f t="shared" si="259"/>
        <v>ELETRODUTO DE PVC RIGIDO ROSQUEAVEL DE 1/2",EXCLUSIVE LUVAS,CURVAS,ABERTURA E FECHAMENTO DE RASGO.FORNECIMENTO E ASSENTAMENTO</v>
      </c>
      <c r="C16622" s="115" t="s">
        <v>48559</v>
      </c>
      <c r="D16622" s="115" t="s">
        <v>48560</v>
      </c>
      <c r="E16622" s="115" t="s">
        <v>38048</v>
      </c>
      <c r="I16622" s="115" t="s">
        <v>58</v>
      </c>
      <c r="J16622" s="115">
        <v>5.47</v>
      </c>
    </row>
    <row r="16623" spans="1:10" hidden="1">
      <c r="A16623" s="115" t="s">
        <v>16783</v>
      </c>
      <c r="B16623" s="115" t="str">
        <f t="shared" si="259"/>
        <v>ELETRODUTO DE PVC RIGIDO ROSQUEAVEL DE 1/2",EXCLUSIVE LUVAS,CURVAS,ABERTURA E FECHAMENTO DE RASGO.FORNECIMENTO E ASSENTAMENTO</v>
      </c>
      <c r="C16623" s="115" t="s">
        <v>48559</v>
      </c>
      <c r="D16623" s="115" t="s">
        <v>48560</v>
      </c>
      <c r="E16623" s="115" t="s">
        <v>38048</v>
      </c>
      <c r="I16623" s="115" t="s">
        <v>58</v>
      </c>
      <c r="J16623" s="115">
        <v>4.96</v>
      </c>
    </row>
    <row r="16624" spans="1:10" hidden="1">
      <c r="A16624" s="115" t="s">
        <v>16784</v>
      </c>
      <c r="B16624" s="115" t="str">
        <f t="shared" si="259"/>
        <v>ELETRODUTO DE PVC RIGIDO ROSQUEAVEL DE 3/4",EXCLUSIVE LUVAS,CURVAS,ABERTURA E FECHAMENTO DE RASGO.FORNECIMENTO E ASSENTAMENTO</v>
      </c>
      <c r="C16624" s="115" t="s">
        <v>48561</v>
      </c>
      <c r="D16624" s="115" t="s">
        <v>48560</v>
      </c>
      <c r="E16624" s="115" t="s">
        <v>38048</v>
      </c>
      <c r="I16624" s="115" t="s">
        <v>58</v>
      </c>
      <c r="J16624" s="115">
        <v>6.49</v>
      </c>
    </row>
    <row r="16625" spans="1:10" hidden="1">
      <c r="A16625" s="115" t="s">
        <v>16785</v>
      </c>
      <c r="B16625" s="115" t="str">
        <f t="shared" si="259"/>
        <v>ELETRODUTO DE PVC RIGIDO ROSQUEAVEL DE 3/4",EXCLUSIVE LUVAS,CURVAS,ABERTURA E FECHAMENTO DE RASGO.FORNECIMENTO E ASSENTAMENTO</v>
      </c>
      <c r="C16625" s="115" t="s">
        <v>48561</v>
      </c>
      <c r="D16625" s="115" t="s">
        <v>48560</v>
      </c>
      <c r="E16625" s="115" t="s">
        <v>38048</v>
      </c>
      <c r="I16625" s="115" t="s">
        <v>58</v>
      </c>
      <c r="J16625" s="115">
        <v>5.87</v>
      </c>
    </row>
    <row r="16626" spans="1:10" hidden="1">
      <c r="A16626" s="115" t="s">
        <v>16786</v>
      </c>
      <c r="B16626" s="115" t="str">
        <f t="shared" si="259"/>
        <v>ELETRODUTO DE PVC RIGIDO ROSQUEAVEL DE 1",EXCLUSIVE LUVAS,CURVAS,ABERTURA E FECHAMENTO DE RASGO.FORNECIMENTO E ASSENTAMENTO</v>
      </c>
      <c r="C16626" s="115" t="s">
        <v>48562</v>
      </c>
      <c r="D16626" s="115" t="s">
        <v>48563</v>
      </c>
      <c r="E16626" s="115" t="s">
        <v>35853</v>
      </c>
      <c r="I16626" s="115" t="s">
        <v>58</v>
      </c>
      <c r="J16626" s="115">
        <v>8.16</v>
      </c>
    </row>
    <row r="16627" spans="1:10" hidden="1">
      <c r="A16627" s="115" t="s">
        <v>16787</v>
      </c>
      <c r="B16627" s="115" t="str">
        <f t="shared" si="259"/>
        <v>ELETRODUTO DE PVC RIGIDO ROSQUEAVEL DE 1",EXCLUSIVE LUVAS,CURVAS,ABERTURA E FECHAMENTO DE RASGO.FORNECIMENTO E ASSENTAMENTO</v>
      </c>
      <c r="C16627" s="115" t="s">
        <v>48562</v>
      </c>
      <c r="D16627" s="115" t="s">
        <v>48563</v>
      </c>
      <c r="E16627" s="115" t="s">
        <v>35853</v>
      </c>
      <c r="I16627" s="115" t="s">
        <v>58</v>
      </c>
      <c r="J16627" s="115">
        <v>7.44</v>
      </c>
    </row>
    <row r="16628" spans="1:10" hidden="1">
      <c r="A16628" s="115" t="s">
        <v>16788</v>
      </c>
      <c r="B16628" s="115" t="str">
        <f t="shared" si="259"/>
        <v>ELETRODUTO DE PVC RIGIDO ROSQUEAVEL DE 1.1/4",EXCLUSIVE LUVAS,CURVAS,ABERTURA E FECHAMENTO DE RASGO.FORNECIMENTO E ASSENTAMENTO</v>
      </c>
      <c r="C16628" s="115" t="s">
        <v>48564</v>
      </c>
      <c r="D16628" s="115" t="s">
        <v>48565</v>
      </c>
      <c r="E16628" s="115" t="s">
        <v>48566</v>
      </c>
      <c r="I16628" s="115" t="s">
        <v>58</v>
      </c>
      <c r="J16628" s="115">
        <v>9.59</v>
      </c>
    </row>
    <row r="16629" spans="1:10" hidden="1">
      <c r="A16629" s="115" t="s">
        <v>16789</v>
      </c>
      <c r="B16629" s="115" t="str">
        <f t="shared" si="259"/>
        <v>ELETRODUTO DE PVC RIGIDO ROSQUEAVEL DE 1.1/4",EXCLUSIVE LUVAS,CURVAS,ABERTURA E FECHAMENTO DE RASGO.FORNECIMENTO E ASSENTAMENTO</v>
      </c>
      <c r="C16629" s="115" t="s">
        <v>48564</v>
      </c>
      <c r="D16629" s="115" t="s">
        <v>48565</v>
      </c>
      <c r="E16629" s="115" t="s">
        <v>48566</v>
      </c>
      <c r="I16629" s="115" t="s">
        <v>58</v>
      </c>
      <c r="J16629" s="115">
        <v>8.76</v>
      </c>
    </row>
    <row r="16630" spans="1:10" hidden="1">
      <c r="A16630" s="115" t="s">
        <v>16790</v>
      </c>
      <c r="B16630" s="115" t="str">
        <f t="shared" si="259"/>
        <v>ELETRODUTO DE PVC RIGIDO ROSQUEAVEL DE 1.1/2",EXCLUSIVE LUVAS,CURVAS,ABERTURA E FECHAMENTO DE RASGO.FORNECIMENTO E ASSENTAMENTO</v>
      </c>
      <c r="C16630" s="115" t="s">
        <v>48567</v>
      </c>
      <c r="D16630" s="115" t="s">
        <v>48565</v>
      </c>
      <c r="E16630" s="115" t="s">
        <v>48566</v>
      </c>
      <c r="I16630" s="115" t="s">
        <v>58</v>
      </c>
      <c r="J16630" s="115">
        <v>10.49</v>
      </c>
    </row>
    <row r="16631" spans="1:10" hidden="1">
      <c r="A16631" s="115" t="s">
        <v>16791</v>
      </c>
      <c r="B16631" s="115" t="str">
        <f t="shared" si="259"/>
        <v>ELETRODUTO DE PVC RIGIDO ROSQUEAVEL DE 1.1/2",EXCLUSIVE LUVAS,CURVAS,ABERTURA E FECHAMENTO DE RASGO.FORNECIMENTO E ASSENTAMENTO</v>
      </c>
      <c r="C16631" s="115" t="s">
        <v>48567</v>
      </c>
      <c r="D16631" s="115" t="s">
        <v>48565</v>
      </c>
      <c r="E16631" s="115" t="s">
        <v>48566</v>
      </c>
      <c r="I16631" s="115" t="s">
        <v>58</v>
      </c>
      <c r="J16631" s="115">
        <v>9.56</v>
      </c>
    </row>
    <row r="16632" spans="1:10" hidden="1">
      <c r="A16632" s="115" t="s">
        <v>16792</v>
      </c>
      <c r="B16632" s="115" t="str">
        <f t="shared" si="259"/>
        <v>ELETRODUTO DE PVC RIGIDO ROSQUEAVEL DE 2",EXCLUSIVE LUVAS,CURVAS,ABERTURA E FECHAMENTO DE RASGO.FORNECIMENTO E ASSENTAMENTO</v>
      </c>
      <c r="C16632" s="115" t="s">
        <v>48568</v>
      </c>
      <c r="D16632" s="115" t="s">
        <v>48563</v>
      </c>
      <c r="E16632" s="115" t="s">
        <v>35853</v>
      </c>
      <c r="I16632" s="115" t="s">
        <v>58</v>
      </c>
      <c r="J16632" s="115">
        <v>14.8</v>
      </c>
    </row>
    <row r="16633" spans="1:10" hidden="1">
      <c r="A16633" s="115" t="s">
        <v>16793</v>
      </c>
      <c r="B16633" s="115" t="str">
        <f t="shared" si="259"/>
        <v>ELETRODUTO DE PVC RIGIDO ROSQUEAVEL DE 2",EXCLUSIVE LUVAS,CURVAS,ABERTURA E FECHAMENTO DE RASGO.FORNECIMENTO E ASSENTAMENTO</v>
      </c>
      <c r="C16633" s="115" t="s">
        <v>48568</v>
      </c>
      <c r="D16633" s="115" t="s">
        <v>48563</v>
      </c>
      <c r="E16633" s="115" t="s">
        <v>35853</v>
      </c>
      <c r="I16633" s="115" t="s">
        <v>58</v>
      </c>
      <c r="J16633" s="115">
        <v>13.66</v>
      </c>
    </row>
    <row r="16634" spans="1:10" hidden="1">
      <c r="A16634" s="115" t="s">
        <v>16794</v>
      </c>
      <c r="B16634" s="115" t="str">
        <f t="shared" si="259"/>
        <v>ELETRODUTO DE PVC RIGIDO ROSQUEAVEL DE 2.1/2",EXCLUSIVE LUVAS,CURVAS,ABERTURA E FECHAMENTO DE RASGO.FORNECIMENTO E ASSENTAMENTO</v>
      </c>
      <c r="C16634" s="115" t="s">
        <v>48569</v>
      </c>
      <c r="D16634" s="115" t="s">
        <v>48565</v>
      </c>
      <c r="E16634" s="115" t="s">
        <v>48566</v>
      </c>
      <c r="I16634" s="115" t="s">
        <v>58</v>
      </c>
      <c r="J16634" s="115">
        <v>18.59</v>
      </c>
    </row>
    <row r="16635" spans="1:10" hidden="1">
      <c r="A16635" s="115" t="s">
        <v>16795</v>
      </c>
      <c r="B16635" s="115" t="str">
        <f t="shared" si="259"/>
        <v>ELETRODUTO DE PVC RIGIDO ROSQUEAVEL DE 2.1/2",EXCLUSIVE LUVAS,CURVAS,ABERTURA E FECHAMENTO DE RASGO.FORNECIMENTO E ASSENTAMENTO</v>
      </c>
      <c r="C16635" s="115" t="s">
        <v>48569</v>
      </c>
      <c r="D16635" s="115" t="s">
        <v>48565</v>
      </c>
      <c r="E16635" s="115" t="s">
        <v>48566</v>
      </c>
      <c r="I16635" s="115" t="s">
        <v>58</v>
      </c>
      <c r="J16635" s="115">
        <v>17.25</v>
      </c>
    </row>
    <row r="16636" spans="1:10" hidden="1">
      <c r="A16636" s="115" t="s">
        <v>16796</v>
      </c>
      <c r="B16636" s="115" t="str">
        <f t="shared" si="259"/>
        <v>ELETRODUTO DE PVC RIGIDO ROSQUEAVEL DE 3",EXCLUSIVE LUVAS,CURVAS,ABERTURA E FECHAMENTO DE RASGO.FORNECIMENTO E ASSENTAMENTO</v>
      </c>
      <c r="C16636" s="115" t="s">
        <v>48570</v>
      </c>
      <c r="D16636" s="115" t="s">
        <v>48563</v>
      </c>
      <c r="E16636" s="115" t="s">
        <v>35853</v>
      </c>
      <c r="I16636" s="115" t="s">
        <v>58</v>
      </c>
      <c r="J16636" s="115">
        <v>25.52</v>
      </c>
    </row>
    <row r="16637" spans="1:10" hidden="1">
      <c r="A16637" s="115" t="s">
        <v>16797</v>
      </c>
      <c r="B16637" s="115" t="str">
        <f t="shared" si="259"/>
        <v>ELETRODUTO DE PVC RIGIDO ROSQUEAVEL DE 3",EXCLUSIVE LUVAS,CURVAS,ABERTURA E FECHAMENTO DE RASGO.FORNECIMENTO E ASSENTAMENTO</v>
      </c>
      <c r="C16637" s="115" t="s">
        <v>48570</v>
      </c>
      <c r="D16637" s="115" t="s">
        <v>48563</v>
      </c>
      <c r="E16637" s="115" t="s">
        <v>35853</v>
      </c>
      <c r="I16637" s="115" t="s">
        <v>58</v>
      </c>
      <c r="J16637" s="115">
        <v>23.98</v>
      </c>
    </row>
    <row r="16638" spans="1:10" hidden="1">
      <c r="A16638" s="115" t="s">
        <v>16798</v>
      </c>
      <c r="B16638" s="115" t="str">
        <f t="shared" si="259"/>
        <v>ELETRODUTO DE PVC RIGIDO ROSQUEAVEL DE 4",EXCLUSIVE LUVAS,CURVAS,ABERTURA E FECHAMENTO DE RASGO.FORNECIMENTO E ASSENTAMENTO</v>
      </c>
      <c r="C16638" s="115" t="s">
        <v>48571</v>
      </c>
      <c r="D16638" s="115" t="s">
        <v>48563</v>
      </c>
      <c r="E16638" s="115" t="s">
        <v>35853</v>
      </c>
      <c r="I16638" s="115" t="s">
        <v>58</v>
      </c>
      <c r="J16638" s="115">
        <v>28.04</v>
      </c>
    </row>
    <row r="16639" spans="1:10" hidden="1">
      <c r="A16639" s="115" t="s">
        <v>16799</v>
      </c>
      <c r="B16639" s="115" t="str">
        <f t="shared" si="259"/>
        <v>ELETRODUTO DE PVC RIGIDO ROSQUEAVEL DE 4",EXCLUSIVE LUVAS,CURVAS,ABERTURA E FECHAMENTO DE RASGO.FORNECIMENTO E ASSENTAMENTO</v>
      </c>
      <c r="C16639" s="115" t="s">
        <v>48571</v>
      </c>
      <c r="D16639" s="115" t="s">
        <v>48563</v>
      </c>
      <c r="E16639" s="115" t="s">
        <v>35853</v>
      </c>
      <c r="I16639" s="115" t="s">
        <v>58</v>
      </c>
      <c r="J16639" s="115">
        <v>26.24</v>
      </c>
    </row>
    <row r="16640" spans="1:10" hidden="1">
      <c r="A16640" s="115" t="s">
        <v>16800</v>
      </c>
      <c r="B16640" s="115" t="str">
        <f t="shared" si="259"/>
        <v>ELETRODUTO DE PVC RIGIDO ROSQUEAVEL DE 1/2",INCLUSIVE CONEXOES E EMENDAS,EXCLUSIVE ABERTURA E FECHAMENTO DE RASGO.FORNECIMENTO E ASSENTAMENTO</v>
      </c>
      <c r="C16640" s="115" t="s">
        <v>48572</v>
      </c>
      <c r="D16640" s="115" t="s">
        <v>48573</v>
      </c>
      <c r="E16640" s="115" t="s">
        <v>47018</v>
      </c>
      <c r="I16640" s="115" t="s">
        <v>58</v>
      </c>
      <c r="J16640" s="115">
        <v>5.64</v>
      </c>
    </row>
    <row r="16641" spans="1:10" hidden="1">
      <c r="A16641" s="115" t="s">
        <v>16801</v>
      </c>
      <c r="B16641" s="115" t="str">
        <f t="shared" si="259"/>
        <v>ELETRODUTO DE PVC RIGIDO ROSQUEAVEL DE 1/2",INCLUSIVE CONEXOES E EMENDAS,EXCLUSIVE ABERTURA E FECHAMENTO DE RASGO.FORNECIMENTO E ASSENTAMENTO</v>
      </c>
      <c r="C16641" s="115" t="s">
        <v>48572</v>
      </c>
      <c r="D16641" s="115" t="s">
        <v>48573</v>
      </c>
      <c r="E16641" s="115" t="s">
        <v>47018</v>
      </c>
      <c r="I16641" s="115" t="s">
        <v>58</v>
      </c>
      <c r="J16641" s="115">
        <v>5.12</v>
      </c>
    </row>
    <row r="16642" spans="1:10" hidden="1">
      <c r="A16642" s="115" t="s">
        <v>16802</v>
      </c>
      <c r="B16642" s="115" t="str">
        <f t="shared" si="259"/>
        <v>ELETRODUTO DE PVC RIGIDO ROSQUEAVEL DE 3/4",INCLUSIVE CONEXOES E EMENDAS,EXCLUSIVE ABERTURA E FECHAMENTO DE RASGO.FORNECIMENTO E ASSENTAMENTO</v>
      </c>
      <c r="C16642" s="115" t="s">
        <v>48574</v>
      </c>
      <c r="D16642" s="115" t="s">
        <v>48573</v>
      </c>
      <c r="E16642" s="115" t="s">
        <v>47018</v>
      </c>
      <c r="I16642" s="115" t="s">
        <v>58</v>
      </c>
      <c r="J16642" s="115">
        <v>6.68</v>
      </c>
    </row>
    <row r="16643" spans="1:10" hidden="1">
      <c r="A16643" s="115" t="s">
        <v>16803</v>
      </c>
      <c r="B16643" s="115" t="str">
        <f t="shared" si="259"/>
        <v>ELETRODUTO DE PVC RIGIDO ROSQUEAVEL DE 3/4",INCLUSIVE CONEXOES E EMENDAS,EXCLUSIVE ABERTURA E FECHAMENTO DE RASGO.FORNECIMENTO E ASSENTAMENTO</v>
      </c>
      <c r="C16643" s="115" t="s">
        <v>48574</v>
      </c>
      <c r="D16643" s="115" t="s">
        <v>48573</v>
      </c>
      <c r="E16643" s="115" t="s">
        <v>47018</v>
      </c>
      <c r="I16643" s="115" t="s">
        <v>58</v>
      </c>
      <c r="J16643" s="115">
        <v>6.06</v>
      </c>
    </row>
    <row r="16644" spans="1:10" hidden="1">
      <c r="A16644" s="115" t="s">
        <v>16804</v>
      </c>
      <c r="B16644" s="115" t="str">
        <f t="shared" si="259"/>
        <v>ELETRODUTO DE PVC RIGIDO ROSQUEAVEL DE 1",INCLUSIVE CONEXOES E EMENDAS,EXCLUSIVE ABERTURA E FECHAMENTO DE RASGO.FORNECIMENTO E ASSENTAMENTO</v>
      </c>
      <c r="C16644" s="115" t="s">
        <v>48575</v>
      </c>
      <c r="D16644" s="115" t="s">
        <v>48576</v>
      </c>
      <c r="E16644" s="115" t="s">
        <v>48456</v>
      </c>
      <c r="I16644" s="115" t="s">
        <v>58</v>
      </c>
      <c r="J16644" s="115">
        <v>8.44</v>
      </c>
    </row>
    <row r="16645" spans="1:10" hidden="1">
      <c r="A16645" s="115" t="s">
        <v>16805</v>
      </c>
      <c r="B16645" s="115" t="str">
        <f t="shared" ref="B16645:B16708" si="260">C16645&amp;D16645&amp;E16645&amp;F16645&amp;G16645&amp;H16645</f>
        <v>ELETRODUTO DE PVC RIGIDO ROSQUEAVEL DE 1",INCLUSIVE CONEXOES E EMENDAS,EXCLUSIVE ABERTURA E FECHAMENTO DE RASGO.FORNECIMENTO E ASSENTAMENTO</v>
      </c>
      <c r="C16645" s="115" t="s">
        <v>48575</v>
      </c>
      <c r="D16645" s="115" t="s">
        <v>48576</v>
      </c>
      <c r="E16645" s="115" t="s">
        <v>48456</v>
      </c>
      <c r="I16645" s="115" t="s">
        <v>58</v>
      </c>
      <c r="J16645" s="115">
        <v>7.72</v>
      </c>
    </row>
    <row r="16646" spans="1:10" hidden="1">
      <c r="A16646" s="115" t="s">
        <v>16806</v>
      </c>
      <c r="B16646" s="115" t="str">
        <f t="shared" si="260"/>
        <v>ELETRODUTO DE PVC RIGIDO ROSQUEAVEL DE 1.1/4",INCLUSIVE CONEXOES E EMENDAS,EXCLUSIVE ABERTURA E FECHAMENTO DE RASGO.FORNECIMENTO E ASSENTAMENTO</v>
      </c>
      <c r="C16646" s="115" t="s">
        <v>48577</v>
      </c>
      <c r="D16646" s="115" t="s">
        <v>48578</v>
      </c>
      <c r="E16646" s="115" t="s">
        <v>47022</v>
      </c>
      <c r="I16646" s="115" t="s">
        <v>58</v>
      </c>
      <c r="J16646" s="115">
        <v>9.93</v>
      </c>
    </row>
    <row r="16647" spans="1:10" hidden="1">
      <c r="A16647" s="115" t="s">
        <v>16807</v>
      </c>
      <c r="B16647" s="115" t="str">
        <f t="shared" si="260"/>
        <v>ELETRODUTO DE PVC RIGIDO ROSQUEAVEL DE 1.1/4",INCLUSIVE CONEXOES E EMENDAS,EXCLUSIVE ABERTURA E FECHAMENTO DE RASGO.FORNECIMENTO E ASSENTAMENTO</v>
      </c>
      <c r="C16647" s="115" t="s">
        <v>48577</v>
      </c>
      <c r="D16647" s="115" t="s">
        <v>48578</v>
      </c>
      <c r="E16647" s="115" t="s">
        <v>47022</v>
      </c>
      <c r="I16647" s="115" t="s">
        <v>58</v>
      </c>
      <c r="J16647" s="115">
        <v>9.11</v>
      </c>
    </row>
    <row r="16648" spans="1:10" hidden="1">
      <c r="A16648" s="115" t="s">
        <v>16808</v>
      </c>
      <c r="B16648" s="115" t="str">
        <f t="shared" si="260"/>
        <v>ELETRODUTO DE PVC RIGIDO ROSQUEAVEL DE 1.1/2",INCLUSIVE CONEXOES E EMENDAS,EXCLUSIVE ABERTURA E FECHAMENTO DE RASGO.FORNECIMENTO E ASSENTAMENTO</v>
      </c>
      <c r="C16648" s="115" t="s">
        <v>48579</v>
      </c>
      <c r="D16648" s="115" t="s">
        <v>48578</v>
      </c>
      <c r="E16648" s="115" t="s">
        <v>47022</v>
      </c>
      <c r="I16648" s="115" t="s">
        <v>58</v>
      </c>
      <c r="J16648" s="115">
        <v>10.84</v>
      </c>
    </row>
    <row r="16649" spans="1:10" hidden="1">
      <c r="A16649" s="115" t="s">
        <v>16809</v>
      </c>
      <c r="B16649" s="115" t="str">
        <f t="shared" si="260"/>
        <v>ELETRODUTO DE PVC RIGIDO ROSQUEAVEL DE 1.1/2",INCLUSIVE CONEXOES E EMENDAS,EXCLUSIVE ABERTURA E FECHAMENTO DE RASGO.FORNECIMENTO E ASSENTAMENTO</v>
      </c>
      <c r="C16649" s="115" t="s">
        <v>48579</v>
      </c>
      <c r="D16649" s="115" t="s">
        <v>48578</v>
      </c>
      <c r="E16649" s="115" t="s">
        <v>47022</v>
      </c>
      <c r="I16649" s="115" t="s">
        <v>58</v>
      </c>
      <c r="J16649" s="115">
        <v>9.92</v>
      </c>
    </row>
    <row r="16650" spans="1:10" hidden="1">
      <c r="A16650" s="115" t="s">
        <v>16810</v>
      </c>
      <c r="B16650" s="115" t="str">
        <f t="shared" si="260"/>
        <v>ELETRODUTO DE PVC RIGIDO ROSQUEAVEL DE 2",INCLUSIVE CONEXOES E EMENDAS,EXCLUSIVE ABERTURA E FECHAMENTO DE RASGO.FORNECIMENTO E ASSENTAMENTO</v>
      </c>
      <c r="C16650" s="115" t="s">
        <v>48580</v>
      </c>
      <c r="D16650" s="115" t="s">
        <v>48576</v>
      </c>
      <c r="E16650" s="115" t="s">
        <v>48456</v>
      </c>
      <c r="I16650" s="115" t="s">
        <v>58</v>
      </c>
      <c r="J16650" s="115">
        <v>15.43</v>
      </c>
    </row>
    <row r="16651" spans="1:10" hidden="1">
      <c r="A16651" s="115" t="s">
        <v>16811</v>
      </c>
      <c r="B16651" s="115" t="str">
        <f t="shared" si="260"/>
        <v>ELETRODUTO DE PVC RIGIDO ROSQUEAVEL DE 2",INCLUSIVE CONEXOES E EMENDAS,EXCLUSIVE ABERTURA E FECHAMENTO DE RASGO.FORNECIMENTO E ASSENTAMENTO</v>
      </c>
      <c r="C16651" s="115" t="s">
        <v>48580</v>
      </c>
      <c r="D16651" s="115" t="s">
        <v>48576</v>
      </c>
      <c r="E16651" s="115" t="s">
        <v>48456</v>
      </c>
      <c r="I16651" s="115" t="s">
        <v>58</v>
      </c>
      <c r="J16651" s="115">
        <v>14.3</v>
      </c>
    </row>
    <row r="16652" spans="1:10" hidden="1">
      <c r="A16652" s="115" t="s">
        <v>16812</v>
      </c>
      <c r="B16652" s="115" t="str">
        <f t="shared" si="260"/>
        <v>ELETRODUTO DE PVC RIGIDO ROSQUEAVEL DE 2.1/2",INCLUSIVE CONEXOES E EMENDAS,EXCLUSIVE ABERTURA E FECHAMENTO DE RASGO.FORNECIMENTO E ASSENTAMENTO</v>
      </c>
      <c r="C16652" s="115" t="s">
        <v>48581</v>
      </c>
      <c r="D16652" s="115" t="s">
        <v>48578</v>
      </c>
      <c r="E16652" s="115" t="s">
        <v>47022</v>
      </c>
      <c r="I16652" s="115" t="s">
        <v>58</v>
      </c>
      <c r="J16652" s="115">
        <v>19.440000000000001</v>
      </c>
    </row>
    <row r="16653" spans="1:10" hidden="1">
      <c r="A16653" s="115" t="s">
        <v>16813</v>
      </c>
      <c r="B16653" s="115" t="str">
        <f t="shared" si="260"/>
        <v>ELETRODUTO DE PVC RIGIDO ROSQUEAVEL DE 2.1/2",INCLUSIVE CONEXOES E EMENDAS,EXCLUSIVE ABERTURA E FECHAMENTO DE RASGO.FORNECIMENTO E ASSENTAMENTO</v>
      </c>
      <c r="C16653" s="115" t="s">
        <v>48581</v>
      </c>
      <c r="D16653" s="115" t="s">
        <v>48578</v>
      </c>
      <c r="E16653" s="115" t="s">
        <v>47022</v>
      </c>
      <c r="I16653" s="115" t="s">
        <v>58</v>
      </c>
      <c r="J16653" s="115">
        <v>18.11</v>
      </c>
    </row>
    <row r="16654" spans="1:10" hidden="1">
      <c r="A16654" s="115" t="s">
        <v>16814</v>
      </c>
      <c r="B16654" s="115" t="str">
        <f t="shared" si="260"/>
        <v>ELETRODUTO DE PVC RIGIDO ROSQUEAVEL DE 3",INCLUSIVE CONEXOES E EMENDAS,EXCLUSIVE ABERTURA E FECHAMENTO DE RASGO.FORNECIMENTO E ASSENTAMENTO</v>
      </c>
      <c r="C16654" s="115" t="s">
        <v>48582</v>
      </c>
      <c r="D16654" s="115" t="s">
        <v>48576</v>
      </c>
      <c r="E16654" s="115" t="s">
        <v>48456</v>
      </c>
      <c r="I16654" s="115" t="s">
        <v>58</v>
      </c>
      <c r="J16654" s="115">
        <v>26.92</v>
      </c>
    </row>
    <row r="16655" spans="1:10" hidden="1">
      <c r="A16655" s="115" t="s">
        <v>16815</v>
      </c>
      <c r="B16655" s="115" t="str">
        <f t="shared" si="260"/>
        <v>ELETRODUTO DE PVC RIGIDO ROSQUEAVEL DE 3",INCLUSIVE CONEXOES E EMENDAS,EXCLUSIVE ABERTURA E FECHAMENTO DE RASGO.FORNECIMENTO E ASSENTAMENTO</v>
      </c>
      <c r="C16655" s="115" t="s">
        <v>48582</v>
      </c>
      <c r="D16655" s="115" t="s">
        <v>48576</v>
      </c>
      <c r="E16655" s="115" t="s">
        <v>48456</v>
      </c>
      <c r="I16655" s="115" t="s">
        <v>58</v>
      </c>
      <c r="J16655" s="115">
        <v>25.38</v>
      </c>
    </row>
    <row r="16656" spans="1:10" hidden="1">
      <c r="A16656" s="115" t="s">
        <v>16816</v>
      </c>
      <c r="B16656" s="115" t="str">
        <f t="shared" si="260"/>
        <v>ELETRODUTO DE PVC RIGIDO ROSQUEAVEL DE 4",INCLUSIVE CONEXOES E EMENDAS,EXCLUSIVE ABERTURA E FECHAMENTO DE RASGO.FORNECIMENTO E ASSENTAMENTO</v>
      </c>
      <c r="C16656" s="115" t="s">
        <v>48583</v>
      </c>
      <c r="D16656" s="115" t="s">
        <v>48576</v>
      </c>
      <c r="E16656" s="115" t="s">
        <v>48456</v>
      </c>
      <c r="I16656" s="115" t="s">
        <v>58</v>
      </c>
      <c r="J16656" s="115">
        <v>29.5</v>
      </c>
    </row>
    <row r="16657" spans="1:10" hidden="1">
      <c r="A16657" s="115" t="s">
        <v>16817</v>
      </c>
      <c r="B16657" s="115" t="str">
        <f t="shared" si="260"/>
        <v>ELETRODUTO DE PVC RIGIDO ROSQUEAVEL DE 4",INCLUSIVE CONEXOES E EMENDAS,EXCLUSIVE ABERTURA E FECHAMENTO DE RASGO.FORNECIMENTO E ASSENTAMENTO</v>
      </c>
      <c r="C16657" s="115" t="s">
        <v>48583</v>
      </c>
      <c r="D16657" s="115" t="s">
        <v>48576</v>
      </c>
      <c r="E16657" s="115" t="s">
        <v>48456</v>
      </c>
      <c r="I16657" s="115" t="s">
        <v>58</v>
      </c>
      <c r="J16657" s="115">
        <v>27.7</v>
      </c>
    </row>
    <row r="16658" spans="1:10" hidden="1">
      <c r="A16658" s="115" t="s">
        <v>16818</v>
      </c>
      <c r="B16658" s="115" t="str">
        <f t="shared" si="260"/>
        <v>ELETRODUTO DE PVC ESPIRAL CORRUGADO,DIAMETRO DE 3/4",INCLUSIVE CONEXOES E EMENDAS.FORNECIMENTO E INSTALACAO</v>
      </c>
      <c r="C16658" s="115" t="s">
        <v>48585</v>
      </c>
      <c r="D16658" s="115" t="s">
        <v>48584</v>
      </c>
      <c r="I16658" s="115" t="s">
        <v>58</v>
      </c>
      <c r="J16658" s="115">
        <v>4.63</v>
      </c>
    </row>
    <row r="16659" spans="1:10" hidden="1">
      <c r="A16659" s="115" t="s">
        <v>16819</v>
      </c>
      <c r="B16659" s="115" t="str">
        <f t="shared" si="260"/>
        <v>ELETRODUTO DE PVC ESPIRAL CORRUGADO,DIAMETRO DE 3/4",INCLUSIVE CONEXOES E EMENDAS.FORNECIMENTO E INSTALACAO</v>
      </c>
      <c r="C16659" s="115" t="s">
        <v>48585</v>
      </c>
      <c r="D16659" s="115" t="s">
        <v>48584</v>
      </c>
      <c r="I16659" s="115" t="s">
        <v>58</v>
      </c>
      <c r="J16659" s="115">
        <v>4.22</v>
      </c>
    </row>
    <row r="16660" spans="1:10" hidden="1">
      <c r="A16660" s="115" t="s">
        <v>16820</v>
      </c>
      <c r="B16660" s="115" t="str">
        <f t="shared" si="260"/>
        <v>ELETRODUTO DE PVC ESPIRAL CORRUGADO,DIAMETRO DE 1",INCLUSIVE CONEXOES E EMENDAS.FORNECIMENTO E INSTALACAO</v>
      </c>
      <c r="C16660" s="115" t="s">
        <v>48586</v>
      </c>
      <c r="D16660" s="115" t="s">
        <v>48587</v>
      </c>
      <c r="I16660" s="115" t="s">
        <v>58</v>
      </c>
      <c r="J16660" s="115">
        <v>5.68</v>
      </c>
    </row>
    <row r="16661" spans="1:10" hidden="1">
      <c r="A16661" s="115" t="s">
        <v>16821</v>
      </c>
      <c r="B16661" s="115" t="str">
        <f t="shared" si="260"/>
        <v>ELETRODUTO DE PVC ESPIRAL CORRUGADO,DIAMETRO DE 1",INCLUSIVE CONEXOES E EMENDAS.FORNECIMENTO E INSTALACAO</v>
      </c>
      <c r="C16661" s="115" t="s">
        <v>48586</v>
      </c>
      <c r="D16661" s="115" t="s">
        <v>48587</v>
      </c>
      <c r="I16661" s="115" t="s">
        <v>58</v>
      </c>
      <c r="J16661" s="115">
        <v>5.17</v>
      </c>
    </row>
    <row r="16662" spans="1:10" hidden="1">
      <c r="A16662" s="115" t="s">
        <v>16822</v>
      </c>
      <c r="B16662" s="115" t="str">
        <f t="shared" si="260"/>
        <v>TUBO DE PVC RIGIDO (NBR-5688) DE 75MM,LINHA REFORCADA,SOLDAVEL,EXCLUSIVE EMENDAS,CONEXOES,ABERTURA E FECHAMENTO DE RASGO.FORNECIMENTO E ASSENTAMENTO</v>
      </c>
      <c r="C16662" s="115" t="s">
        <v>56521</v>
      </c>
      <c r="D16662" s="115" t="s">
        <v>56522</v>
      </c>
      <c r="E16662" s="115" t="s">
        <v>48445</v>
      </c>
      <c r="I16662" s="115" t="s">
        <v>58</v>
      </c>
      <c r="J16662" s="115">
        <v>17.96</v>
      </c>
    </row>
    <row r="16663" spans="1:10" hidden="1">
      <c r="A16663" s="115" t="s">
        <v>16823</v>
      </c>
      <c r="B16663" s="115" t="str">
        <f t="shared" si="260"/>
        <v>TUBO DE PVC RIGIDO (NBR-5688) DE 75MM,LINHA REFORCADA,SOLDAVEL,EXCLUSIVE EMENDAS,CONEXOES,ABERTURA E FECHAMENTO DE RASGO.FORNECIMENTO E ASSENTAMENTO</v>
      </c>
      <c r="C16663" s="115" t="s">
        <v>56521</v>
      </c>
      <c r="D16663" s="115" t="s">
        <v>56522</v>
      </c>
      <c r="E16663" s="115" t="s">
        <v>48445</v>
      </c>
      <c r="I16663" s="115" t="s">
        <v>58</v>
      </c>
      <c r="J16663" s="115">
        <v>17.190000000000001</v>
      </c>
    </row>
    <row r="16664" spans="1:10" hidden="1">
      <c r="A16664" s="115" t="s">
        <v>16824</v>
      </c>
      <c r="B16664" s="115" t="str">
        <f t="shared" si="260"/>
        <v>TUBO DE PVC RIGIDO (NBR-5688) DE 100MM,LINHA REFORCADA,SOLDAVEL,EXCLUSIVE EMENDAS,CONEXOES,ABERTURA E FECHAMENTO DE RASGO.FORNECIMENTO E ASSENTAMENTO</v>
      </c>
      <c r="C16664" s="115" t="s">
        <v>56523</v>
      </c>
      <c r="D16664" s="115" t="s">
        <v>56524</v>
      </c>
      <c r="E16664" s="115" t="s">
        <v>48510</v>
      </c>
      <c r="I16664" s="115" t="s">
        <v>58</v>
      </c>
      <c r="J16664" s="115">
        <v>27.6</v>
      </c>
    </row>
    <row r="16665" spans="1:10" hidden="1">
      <c r="A16665" s="115" t="s">
        <v>16825</v>
      </c>
      <c r="B16665" s="115" t="str">
        <f t="shared" si="260"/>
        <v>TUBO DE PVC RIGIDO (NBR-5688) DE 100MM,LINHA REFORCADA,SOLDAVEL,EXCLUSIVE EMENDAS,CONEXOES,ABERTURA E FECHAMENTO DE RASGO.FORNECIMENTO E ASSENTAMENTO</v>
      </c>
      <c r="C16665" s="115" t="s">
        <v>56523</v>
      </c>
      <c r="D16665" s="115" t="s">
        <v>56524</v>
      </c>
      <c r="E16665" s="115" t="s">
        <v>48510</v>
      </c>
      <c r="I16665" s="115" t="s">
        <v>58</v>
      </c>
      <c r="J16665" s="115">
        <v>26.67</v>
      </c>
    </row>
    <row r="16666" spans="1:10" hidden="1">
      <c r="A16666" s="115" t="s">
        <v>16826</v>
      </c>
      <c r="B16666" s="115" t="str">
        <f t="shared" si="260"/>
        <v>TUBO DE PVC RIGIDO (NBR-5688) DE 150MM,LINHA REFORCADA,SOLDAVEL,EXCLUSIVE EMENDAS,CONEXOES,ABERTURA E FECHAMENTO DE RASGO.FORNECIMENTO E ASSENTAMENTO</v>
      </c>
      <c r="C16666" s="115" t="s">
        <v>56525</v>
      </c>
      <c r="D16666" s="115" t="s">
        <v>56524</v>
      </c>
      <c r="E16666" s="115" t="s">
        <v>48510</v>
      </c>
      <c r="I16666" s="115" t="s">
        <v>58</v>
      </c>
      <c r="J16666" s="115">
        <v>55.31</v>
      </c>
    </row>
    <row r="16667" spans="1:10" hidden="1">
      <c r="A16667" s="115" t="s">
        <v>16827</v>
      </c>
      <c r="B16667" s="115" t="str">
        <f t="shared" si="260"/>
        <v>TUBO DE PVC RIGIDO (NBR-5688) DE 150MM,LINHA REFORCADA,SOLDAVEL,EXCLUSIVE EMENDAS,CONEXOES,ABERTURA E FECHAMENTO DE RASGO.FORNECIMENTO E ASSENTAMENTO</v>
      </c>
      <c r="C16667" s="115" t="s">
        <v>56525</v>
      </c>
      <c r="D16667" s="115" t="s">
        <v>56524</v>
      </c>
      <c r="E16667" s="115" t="s">
        <v>48510</v>
      </c>
      <c r="I16667" s="115" t="s">
        <v>58</v>
      </c>
      <c r="J16667" s="115">
        <v>54.38</v>
      </c>
    </row>
    <row r="16668" spans="1:10" hidden="1">
      <c r="A16668" s="115" t="s">
        <v>16828</v>
      </c>
      <c r="B16668" s="115" t="str">
        <f t="shared" si="260"/>
        <v>TUBO DE PVC RIGIDO (NBR-5688) DE 75MM,LINHA REFORCADA,SOLDAVEL,INCLUSIVE CONEXOES E EMENDAS,EXCLUSIVE ABERTURA E FECHAMENTO DE RASGO.FORNECIMENTO E ASSENTAMENTO</v>
      </c>
      <c r="C16668" s="115" t="s">
        <v>56521</v>
      </c>
      <c r="D16668" s="115" t="s">
        <v>56526</v>
      </c>
      <c r="E16668" s="115" t="s">
        <v>48496</v>
      </c>
      <c r="I16668" s="115" t="s">
        <v>58</v>
      </c>
      <c r="J16668" s="115">
        <v>19.18</v>
      </c>
    </row>
    <row r="16669" spans="1:10" hidden="1">
      <c r="A16669" s="115" t="s">
        <v>16829</v>
      </c>
      <c r="B16669" s="115" t="str">
        <f t="shared" si="260"/>
        <v>TUBO DE PVC RIGIDO (NBR-5688) DE 75MM,LINHA REFORCADA,SOLDAVEL,INCLUSIVE CONEXOES E EMENDAS,EXCLUSIVE ABERTURA E FECHAMENTO DE RASGO.FORNECIMENTO E ASSENTAMENTO</v>
      </c>
      <c r="C16669" s="115" t="s">
        <v>56521</v>
      </c>
      <c r="D16669" s="115" t="s">
        <v>56526</v>
      </c>
      <c r="E16669" s="115" t="s">
        <v>48496</v>
      </c>
      <c r="I16669" s="115" t="s">
        <v>58</v>
      </c>
      <c r="J16669" s="115">
        <v>18.41</v>
      </c>
    </row>
    <row r="16670" spans="1:10" hidden="1">
      <c r="A16670" s="115" t="s">
        <v>16830</v>
      </c>
      <c r="B16670" s="115" t="str">
        <f t="shared" si="260"/>
        <v>TUBO DE PVC RIGIDO (NBR-5688) DE 100MM,LINHA REFORCADA,SOLDAVEL,INCLUSIVE CONEXOES E EMENDAS,EXCLUSIVE ABERTURA E FECHAMENTO DE RASGO.FORNECIMENTO E ASSENTAMENTO</v>
      </c>
      <c r="C16670" s="115" t="s">
        <v>56523</v>
      </c>
      <c r="D16670" s="115" t="s">
        <v>56527</v>
      </c>
      <c r="E16670" s="115" t="s">
        <v>48521</v>
      </c>
      <c r="I16670" s="115" t="s">
        <v>58</v>
      </c>
      <c r="J16670" s="115">
        <v>29.67</v>
      </c>
    </row>
    <row r="16671" spans="1:10" hidden="1">
      <c r="A16671" s="115" t="s">
        <v>16831</v>
      </c>
      <c r="B16671" s="115" t="str">
        <f t="shared" si="260"/>
        <v>TUBO DE PVC RIGIDO (NBR-5688) DE 100MM,LINHA REFORCADA,SOLDAVEL,INCLUSIVE CONEXOES E EMENDAS,EXCLUSIVE ABERTURA E FECHAMENTO DE RASGO.FORNECIMENTO E ASSENTAMENTO</v>
      </c>
      <c r="C16671" s="115" t="s">
        <v>56523</v>
      </c>
      <c r="D16671" s="115" t="s">
        <v>56527</v>
      </c>
      <c r="E16671" s="115" t="s">
        <v>48521</v>
      </c>
      <c r="I16671" s="115" t="s">
        <v>58</v>
      </c>
      <c r="J16671" s="115">
        <v>28.74</v>
      </c>
    </row>
    <row r="16672" spans="1:10" hidden="1">
      <c r="A16672" s="115" t="s">
        <v>16832</v>
      </c>
      <c r="B16672" s="115" t="str">
        <f t="shared" si="260"/>
        <v>TUBO DE PVC RIGIDO (NBR-5688) DE 150MM,LINHA REFORCADA,SOLDAVEL,INCLUSIVE CONEXOES E EMENDAS,EXCLUSIVE ABERTURA E FECHAMENTO DE RASGO.FORNECIMENTO E ASSENTAMENTO</v>
      </c>
      <c r="C16672" s="115" t="s">
        <v>56525</v>
      </c>
      <c r="D16672" s="115" t="s">
        <v>56527</v>
      </c>
      <c r="E16672" s="115" t="s">
        <v>48521</v>
      </c>
      <c r="I16672" s="115" t="s">
        <v>58</v>
      </c>
      <c r="J16672" s="115">
        <v>60.15</v>
      </c>
    </row>
    <row r="16673" spans="1:10" hidden="1">
      <c r="A16673" s="115" t="s">
        <v>16833</v>
      </c>
      <c r="B16673" s="115" t="str">
        <f t="shared" si="260"/>
        <v>TUBO DE PVC RIGIDO (NBR-5688) DE 150MM,LINHA REFORCADA,SOLDAVEL,INCLUSIVE CONEXOES E EMENDAS,EXCLUSIVE ABERTURA E FECHAMENTO DE RASGO.FORNECIMENTO E ASSENTAMENTO</v>
      </c>
      <c r="C16673" s="115" t="s">
        <v>56525</v>
      </c>
      <c r="D16673" s="115" t="s">
        <v>56527</v>
      </c>
      <c r="E16673" s="115" t="s">
        <v>48521</v>
      </c>
      <c r="I16673" s="115" t="s">
        <v>58</v>
      </c>
      <c r="J16673" s="115">
        <v>59.22</v>
      </c>
    </row>
    <row r="16674" spans="1:10" hidden="1">
      <c r="A16674" s="115" t="s">
        <v>16834</v>
      </c>
      <c r="B16674" s="115" t="str">
        <f t="shared" si="260"/>
        <v>TUBO DE PVC(NBR-7362),PARA ESGOTO SANITARIO,COM DIAMETRO NOMINAL DE 200MM,INCLUSIVE ANEL DE BORRACHA.FORNECIMENTO E COLOCACAO</v>
      </c>
      <c r="C16674" s="115" t="s">
        <v>48588</v>
      </c>
      <c r="D16674" s="115" t="s">
        <v>48589</v>
      </c>
      <c r="E16674" s="115" t="s">
        <v>37196</v>
      </c>
      <c r="I16674" s="115" t="s">
        <v>58</v>
      </c>
      <c r="J16674" s="115">
        <v>87.23</v>
      </c>
    </row>
    <row r="16675" spans="1:10" hidden="1">
      <c r="A16675" s="115" t="s">
        <v>16835</v>
      </c>
      <c r="B16675" s="115" t="str">
        <f t="shared" si="260"/>
        <v>TUBO DE PVC(NBR-7362),PARA ESGOTO SANITARIO,COM DIAMETRO NOMINAL DE 200MM,INCLUSIVE ANEL DE BORRACHA.FORNECIMENTO E COLOCACAO</v>
      </c>
      <c r="C16675" s="115" t="s">
        <v>48588</v>
      </c>
      <c r="D16675" s="115" t="s">
        <v>48589</v>
      </c>
      <c r="E16675" s="115" t="s">
        <v>37196</v>
      </c>
      <c r="I16675" s="115" t="s">
        <v>58</v>
      </c>
      <c r="J16675" s="115">
        <v>86.3</v>
      </c>
    </row>
    <row r="16676" spans="1:10" hidden="1">
      <c r="A16676" s="115" t="s">
        <v>16836</v>
      </c>
      <c r="B16676" s="115" t="str">
        <f t="shared" si="260"/>
        <v>TUBO DE PVC RIGIDO (NBR-5688),DE 100MM,LINHA REFORCADA,SOLDAVEL,PARA PROTECAO DE CONDUTORES DE SISTEMA DE TELEFONIA,LINHA SIMPLES,ASSENTADOS E COBERTOS COM CAMADA DE CONCRETO,EXCLUSIVE ESCAVACAO E REATERRO.FORNECIMENTO E ASSENTAMENTO</v>
      </c>
      <c r="C16676" s="115" t="s">
        <v>56528</v>
      </c>
      <c r="D16676" s="115" t="s">
        <v>56529</v>
      </c>
      <c r="E16676" s="115" t="s">
        <v>56530</v>
      </c>
      <c r="F16676" s="115" t="s">
        <v>56531</v>
      </c>
      <c r="I16676" s="115" t="s">
        <v>58</v>
      </c>
      <c r="J16676" s="115">
        <v>37.880000000000003</v>
      </c>
    </row>
    <row r="16677" spans="1:10" hidden="1">
      <c r="A16677" s="115" t="s">
        <v>16837</v>
      </c>
      <c r="B16677" s="115" t="str">
        <f t="shared" si="260"/>
        <v>TUBO DE PVC RIGIDO (NBR-5688),DE 100MM,LINHA REFORCADA,SOLDAVEL,PARA PROTECAO DE CONDUTORES DE SISTEMA DE TELEFONIA,LINHA SIMPLES,ASSENTADOS E COBERTOS COM CAMADA DE CONCRETO,EXCLUSIVE ESCAVACAO E REATERRO.FORNECIMENTO E ASSENTAMENTO</v>
      </c>
      <c r="C16677" s="115" t="s">
        <v>56528</v>
      </c>
      <c r="D16677" s="115" t="s">
        <v>56529</v>
      </c>
      <c r="E16677" s="115" t="s">
        <v>56530</v>
      </c>
      <c r="F16677" s="115" t="s">
        <v>56531</v>
      </c>
      <c r="I16677" s="115" t="s">
        <v>58</v>
      </c>
      <c r="J16677" s="115">
        <v>35.72</v>
      </c>
    </row>
    <row r="16678" spans="1:10" hidden="1">
      <c r="A16678" s="115" t="s">
        <v>16838</v>
      </c>
      <c r="B16678" s="115" t="str">
        <f t="shared" si="260"/>
        <v>TUBO DE PVC RIGIDO (NBR-5688),DE 100MM,LINHA REFORCADA,SOLDAVEL,PARA PROTECAO DE CONDUTORES DE SISTEMA DE TELEFONIA,LINHA DUPLA,ASSENTADOS E COBERTOS COM CAMADA DE CONCRETO,EXCLUSIVE ESCAVACAO E REATERRO.FORNECIMENTO E ASSENTAMENTO</v>
      </c>
      <c r="C16678" s="115" t="s">
        <v>56528</v>
      </c>
      <c r="D16678" s="115" t="s">
        <v>56529</v>
      </c>
      <c r="E16678" s="115" t="s">
        <v>56532</v>
      </c>
      <c r="F16678" s="115" t="s">
        <v>56533</v>
      </c>
      <c r="I16678" s="115" t="s">
        <v>58</v>
      </c>
      <c r="J16678" s="115">
        <v>76</v>
      </c>
    </row>
    <row r="16679" spans="1:10" hidden="1">
      <c r="A16679" s="115" t="s">
        <v>16839</v>
      </c>
      <c r="B16679" s="115" t="str">
        <f t="shared" si="260"/>
        <v>TUBO DE PVC RIGIDO (NBR-5688),DE 100MM,LINHA REFORCADA,SOLDAVEL,PARA PROTECAO DE CONDUTORES DE SISTEMA DE TELEFONIA,LINHA DUPLA,ASSENTADOS E COBERTOS COM CAMADA DE CONCRETO,EXCLUSIVE ESCAVACAO E REATERRO.FORNECIMENTO E ASSENTAMENTO</v>
      </c>
      <c r="C16679" s="115" t="s">
        <v>56528</v>
      </c>
      <c r="D16679" s="115" t="s">
        <v>56529</v>
      </c>
      <c r="E16679" s="115" t="s">
        <v>56532</v>
      </c>
      <c r="F16679" s="115" t="s">
        <v>56533</v>
      </c>
      <c r="I16679" s="115" t="s">
        <v>58</v>
      </c>
      <c r="J16679" s="115">
        <v>71.64</v>
      </c>
    </row>
    <row r="16680" spans="1:10" hidden="1">
      <c r="A16680" s="115" t="s">
        <v>16840</v>
      </c>
      <c r="B16680" s="115" t="str">
        <f t="shared" si="260"/>
        <v>TUBO DE PVC RIGIDO (NBR-5688),DE 100MM,LINHA REFORCADA,SOLDAVEL,PARA PROTECAO DE CONDUTORES DE SISTEMA DE TELEFONIA,LINHA TRIPLA,ASSENTADOS E COBERTOS COM CAMADA DE CONCRETO,EXCLUSIVE ESCAVACAO E REATERRO.FORNECIMENTO E ASSENTAMENTO</v>
      </c>
      <c r="C16680" s="115" t="s">
        <v>56528</v>
      </c>
      <c r="D16680" s="115" t="s">
        <v>56529</v>
      </c>
      <c r="E16680" s="115" t="s">
        <v>56534</v>
      </c>
      <c r="F16680" s="115" t="s">
        <v>56535</v>
      </c>
      <c r="I16680" s="115" t="s">
        <v>58</v>
      </c>
      <c r="J16680" s="115">
        <v>113.66</v>
      </c>
    </row>
    <row r="16681" spans="1:10" hidden="1">
      <c r="A16681" s="115" t="s">
        <v>16841</v>
      </c>
      <c r="B16681" s="115" t="str">
        <f t="shared" si="260"/>
        <v>TUBO DE PVC RIGIDO (NBR-5688),DE 100MM,LINHA REFORCADA,SOLDAVEL,PARA PROTECAO DE CONDUTORES DE SISTEMA DE TELEFONIA,LINHA TRIPLA,ASSENTADOS E COBERTOS COM CAMADA DE CONCRETO,EXCLUSIVE ESCAVACAO E REATERRO.FORNECIMENTO E ASSENTAMENTO</v>
      </c>
      <c r="C16681" s="115" t="s">
        <v>56528</v>
      </c>
      <c r="D16681" s="115" t="s">
        <v>56529</v>
      </c>
      <c r="E16681" s="115" t="s">
        <v>56534</v>
      </c>
      <c r="F16681" s="115" t="s">
        <v>56535</v>
      </c>
      <c r="I16681" s="115" t="s">
        <v>58</v>
      </c>
      <c r="J16681" s="115">
        <v>107.17</v>
      </c>
    </row>
    <row r="16682" spans="1:10" hidden="1">
      <c r="A16682" s="115" t="s">
        <v>16842</v>
      </c>
      <c r="B16682" s="115" t="str">
        <f t="shared" si="260"/>
        <v>TE 90° COM INSPECAO,DE PVC,COM DIAMETRO DE(100X75)MM.FORNECIMENTO E ASSENTAMENTO</v>
      </c>
      <c r="C16682" s="115" t="s">
        <v>48590</v>
      </c>
      <c r="D16682" s="115" t="s">
        <v>38699</v>
      </c>
      <c r="I16682" s="115" t="s">
        <v>6</v>
      </c>
      <c r="J16682" s="115">
        <v>41.93</v>
      </c>
    </row>
    <row r="16683" spans="1:10" hidden="1">
      <c r="A16683" s="115" t="s">
        <v>16843</v>
      </c>
      <c r="B16683" s="115" t="str">
        <f t="shared" si="260"/>
        <v>TE 90° COM INSPECAO,DE PVC,COM DIAMETRO DE(100X75)MM.FORNECIMENTO E ASSENTAMENTO</v>
      </c>
      <c r="C16683" s="115" t="s">
        <v>48590</v>
      </c>
      <c r="D16683" s="115" t="s">
        <v>38699</v>
      </c>
      <c r="I16683" s="115" t="s">
        <v>6</v>
      </c>
      <c r="J16683" s="115">
        <v>41.11</v>
      </c>
    </row>
    <row r="16684" spans="1:10" hidden="1">
      <c r="A16684" s="115" t="s">
        <v>16844</v>
      </c>
      <c r="B16684" s="115" t="str">
        <f t="shared" si="260"/>
        <v>TE 90° COM INSPECAO,DE PVC,COM DIAMETRO DE(75X75)MM.FORNECIMENTO E ASSENTAMENTO</v>
      </c>
      <c r="C16684" s="115" t="s">
        <v>48591</v>
      </c>
      <c r="D16684" s="115" t="s">
        <v>48456</v>
      </c>
      <c r="I16684" s="115" t="s">
        <v>6</v>
      </c>
      <c r="J16684" s="115">
        <v>30.68</v>
      </c>
    </row>
    <row r="16685" spans="1:10" hidden="1">
      <c r="A16685" s="115" t="s">
        <v>16845</v>
      </c>
      <c r="B16685" s="115" t="str">
        <f t="shared" si="260"/>
        <v>TE 90° COM INSPECAO,DE PVC,COM DIAMETRO DE(75X75)MM.FORNECIMENTO E ASSENTAMENTO</v>
      </c>
      <c r="C16685" s="115" t="s">
        <v>48591</v>
      </c>
      <c r="D16685" s="115" t="s">
        <v>48456</v>
      </c>
      <c r="I16685" s="115" t="s">
        <v>6</v>
      </c>
      <c r="J16685" s="115">
        <v>29.85</v>
      </c>
    </row>
    <row r="16686" spans="1:10" hidden="1">
      <c r="A16686" s="115" t="s">
        <v>16846</v>
      </c>
      <c r="B16686" s="115" t="str">
        <f t="shared" si="260"/>
        <v>ELETRODUTO EM PVC FLEXIVEL,COR AMARELA,DIAMETRO DE 20MM.FORNECIMENTO E COLOCACAO.</v>
      </c>
      <c r="C16686" s="115" t="s">
        <v>48592</v>
      </c>
      <c r="D16686" s="115" t="s">
        <v>48593</v>
      </c>
      <c r="I16686" s="115" t="s">
        <v>58</v>
      </c>
      <c r="J16686" s="115">
        <v>2.57</v>
      </c>
    </row>
    <row r="16687" spans="1:10" hidden="1">
      <c r="A16687" s="115" t="s">
        <v>16847</v>
      </c>
      <c r="B16687" s="115" t="str">
        <f t="shared" si="260"/>
        <v>ELETRODUTO EM PVC FLEXIVEL,COR AMARELA,DIAMETRO DE 20MM.FORNECIMENTO E COLOCACAO.</v>
      </c>
      <c r="C16687" s="115" t="s">
        <v>48592</v>
      </c>
      <c r="D16687" s="115" t="s">
        <v>48593</v>
      </c>
      <c r="I16687" s="115" t="s">
        <v>58</v>
      </c>
      <c r="J16687" s="115">
        <v>2.41</v>
      </c>
    </row>
    <row r="16688" spans="1:10" hidden="1">
      <c r="A16688" s="115" t="s">
        <v>16848</v>
      </c>
      <c r="B16688" s="115" t="str">
        <f t="shared" si="260"/>
        <v>ELETRODUTO EM PVC FLEXIVEL,COR AMARELA,DIAMETRO DE 25MM.FORNECIMENTO E COLOCACAO.</v>
      </c>
      <c r="C16688" s="115" t="s">
        <v>48594</v>
      </c>
      <c r="D16688" s="115" t="s">
        <v>48593</v>
      </c>
      <c r="I16688" s="115" t="s">
        <v>58</v>
      </c>
      <c r="J16688" s="115">
        <v>2.82</v>
      </c>
    </row>
    <row r="16689" spans="1:10" hidden="1">
      <c r="A16689" s="115" t="s">
        <v>16849</v>
      </c>
      <c r="B16689" s="115" t="str">
        <f t="shared" si="260"/>
        <v>ELETRODUTO EM PVC FLEXIVEL,COR AMARELA,DIAMETRO DE 25MM.FORNECIMENTO E COLOCACAO.</v>
      </c>
      <c r="C16689" s="115" t="s">
        <v>48594</v>
      </c>
      <c r="D16689" s="115" t="s">
        <v>48593</v>
      </c>
      <c r="I16689" s="115" t="s">
        <v>58</v>
      </c>
      <c r="J16689" s="115">
        <v>2.66</v>
      </c>
    </row>
    <row r="16690" spans="1:10" hidden="1">
      <c r="A16690" s="115" t="s">
        <v>16850</v>
      </c>
      <c r="B16690" s="115" t="str">
        <f t="shared" si="260"/>
        <v>ELETRODUTO EM PVC FLEXIVEL,COR AMARELA,DIAMETRO DE 32MM.FORNECIMENTO E COLOCACAO.</v>
      </c>
      <c r="C16690" s="115" t="s">
        <v>48595</v>
      </c>
      <c r="D16690" s="115" t="s">
        <v>48593</v>
      </c>
      <c r="I16690" s="115" t="s">
        <v>58</v>
      </c>
      <c r="J16690" s="115">
        <v>3.86</v>
      </c>
    </row>
    <row r="16691" spans="1:10" hidden="1">
      <c r="A16691" s="115" t="s">
        <v>16851</v>
      </c>
      <c r="B16691" s="115" t="str">
        <f t="shared" si="260"/>
        <v>ELETRODUTO EM PVC FLEXIVEL,COR AMARELA,DIAMETRO DE 32MM.FORNECIMENTO E COLOCACAO.</v>
      </c>
      <c r="C16691" s="115" t="s">
        <v>48595</v>
      </c>
      <c r="D16691" s="115" t="s">
        <v>48593</v>
      </c>
      <c r="I16691" s="115" t="s">
        <v>58</v>
      </c>
      <c r="J16691" s="115">
        <v>3.71</v>
      </c>
    </row>
    <row r="16692" spans="1:10" hidden="1">
      <c r="A16692" s="115" t="s">
        <v>16852</v>
      </c>
      <c r="B16692" s="115" t="str">
        <f t="shared" si="260"/>
        <v>CONDUITE FLEXIVEL,GALVANIZADO,COM DIAMETRO DE 1/2",EXCLUSIVE EMENDAS.FORNECIMENTO E ASSENTAMENTO</v>
      </c>
      <c r="C16692" s="115" t="s">
        <v>48596</v>
      </c>
      <c r="D16692" s="115" t="s">
        <v>48597</v>
      </c>
      <c r="I16692" s="115" t="s">
        <v>58</v>
      </c>
      <c r="J16692" s="115">
        <v>5.0199999999999996</v>
      </c>
    </row>
    <row r="16693" spans="1:10" hidden="1">
      <c r="A16693" s="115" t="s">
        <v>16853</v>
      </c>
      <c r="B16693" s="115" t="str">
        <f t="shared" si="260"/>
        <v>CONDUITE FLEXIVEL,GALVANIZADO,COM DIAMETRO DE 1/2",EXCLUSIVE EMENDAS.FORNECIMENTO E ASSENTAMENTO</v>
      </c>
      <c r="C16693" s="115" t="s">
        <v>48596</v>
      </c>
      <c r="D16693" s="115" t="s">
        <v>48597</v>
      </c>
      <c r="I16693" s="115" t="s">
        <v>58</v>
      </c>
      <c r="J16693" s="115">
        <v>4.76</v>
      </c>
    </row>
    <row r="16694" spans="1:10" hidden="1">
      <c r="A16694" s="115" t="s">
        <v>16854</v>
      </c>
      <c r="B16694" s="115" t="str">
        <f t="shared" si="260"/>
        <v>CONDUITE FLEXIVEL,GALVANIZADO,COM DIAMETRO DE 3/4",EXCLUSIVE EMENDAS.FORNECIMENTO E ASSENTAMENTO</v>
      </c>
      <c r="C16694" s="115" t="s">
        <v>48598</v>
      </c>
      <c r="D16694" s="115" t="s">
        <v>48597</v>
      </c>
      <c r="I16694" s="115" t="s">
        <v>58</v>
      </c>
      <c r="J16694" s="115">
        <v>6.45</v>
      </c>
    </row>
    <row r="16695" spans="1:10" hidden="1">
      <c r="A16695" s="115" t="s">
        <v>16855</v>
      </c>
      <c r="B16695" s="115" t="str">
        <f t="shared" si="260"/>
        <v>CONDUITE FLEXIVEL,GALVANIZADO,COM DIAMETRO DE 3/4",EXCLUSIVE EMENDAS.FORNECIMENTO E ASSENTAMENTO</v>
      </c>
      <c r="C16695" s="115" t="s">
        <v>48598</v>
      </c>
      <c r="D16695" s="115" t="s">
        <v>48597</v>
      </c>
      <c r="I16695" s="115" t="s">
        <v>58</v>
      </c>
      <c r="J16695" s="115">
        <v>6.14</v>
      </c>
    </row>
    <row r="16696" spans="1:10" hidden="1">
      <c r="A16696" s="115" t="s">
        <v>16856</v>
      </c>
      <c r="B16696" s="115" t="str">
        <f t="shared" si="260"/>
        <v>CONDUITE FLEXIVEL,GALVANIZADO,COM DIAMETRO DE 1",EXCLUSIVE EMENDAS.FORNECIMENTO E ASSENTAMENTO</v>
      </c>
      <c r="C16696" s="115" t="s">
        <v>48599</v>
      </c>
      <c r="D16696" s="115" t="s">
        <v>48600</v>
      </c>
      <c r="I16696" s="115" t="s">
        <v>58</v>
      </c>
      <c r="J16696" s="115">
        <v>8.0399999999999991</v>
      </c>
    </row>
    <row r="16697" spans="1:10" hidden="1">
      <c r="A16697" s="115" t="s">
        <v>16857</v>
      </c>
      <c r="B16697" s="115" t="str">
        <f t="shared" si="260"/>
        <v>CONDUITE FLEXIVEL,GALVANIZADO,COM DIAMETRO DE 1",EXCLUSIVE EMENDAS.FORNECIMENTO E ASSENTAMENTO</v>
      </c>
      <c r="C16697" s="115" t="s">
        <v>48599</v>
      </c>
      <c r="D16697" s="115" t="s">
        <v>48600</v>
      </c>
      <c r="I16697" s="115" t="s">
        <v>58</v>
      </c>
      <c r="J16697" s="115">
        <v>7.68</v>
      </c>
    </row>
    <row r="16698" spans="1:10" hidden="1">
      <c r="A16698" s="115" t="s">
        <v>16858</v>
      </c>
      <c r="B16698" s="115" t="str">
        <f t="shared" si="260"/>
        <v>CONDUITE FLEXIVEL,GALVANIZADO,COM DIAMETRO DE 1.1/4",EXCLUSIVE EMENDAS.FORNECIMENTO E ASSENTAMENTO</v>
      </c>
      <c r="C16698" s="115" t="s">
        <v>48601</v>
      </c>
      <c r="D16698" s="115" t="s">
        <v>48602</v>
      </c>
      <c r="I16698" s="115" t="s">
        <v>58</v>
      </c>
      <c r="J16698" s="115">
        <v>10.210000000000001</v>
      </c>
    </row>
    <row r="16699" spans="1:10" hidden="1">
      <c r="A16699" s="115" t="s">
        <v>16859</v>
      </c>
      <c r="B16699" s="115" t="str">
        <f t="shared" si="260"/>
        <v>CONDUITE FLEXIVEL,GALVANIZADO,COM DIAMETRO DE 1.1/4",EXCLUSIVE EMENDAS.FORNECIMENTO E ASSENTAMENTO</v>
      </c>
      <c r="C16699" s="115" t="s">
        <v>48601</v>
      </c>
      <c r="D16699" s="115" t="s">
        <v>48602</v>
      </c>
      <c r="I16699" s="115" t="s">
        <v>58</v>
      </c>
      <c r="J16699" s="115">
        <v>9.8000000000000007</v>
      </c>
    </row>
    <row r="16700" spans="1:10" hidden="1">
      <c r="A16700" s="115" t="s">
        <v>16860</v>
      </c>
      <c r="B16700" s="115" t="str">
        <f t="shared" si="260"/>
        <v>CONDUITE FLEXIVEL,GALVANIZADO,COM DIAMETRO DE 1.1/2",EXCLUSIVE EMENDAS.FORNECIMENTO E ASSENTAMENTO</v>
      </c>
      <c r="C16700" s="115" t="s">
        <v>48603</v>
      </c>
      <c r="D16700" s="115" t="s">
        <v>48602</v>
      </c>
      <c r="I16700" s="115" t="s">
        <v>58</v>
      </c>
      <c r="J16700" s="115">
        <v>12.49</v>
      </c>
    </row>
    <row r="16701" spans="1:10" hidden="1">
      <c r="A16701" s="115" t="s">
        <v>16861</v>
      </c>
      <c r="B16701" s="115" t="str">
        <f t="shared" si="260"/>
        <v>CONDUITE FLEXIVEL,GALVANIZADO,COM DIAMETRO DE 1.1/2",EXCLUSIVE EMENDAS.FORNECIMENTO E ASSENTAMENTO</v>
      </c>
      <c r="C16701" s="115" t="s">
        <v>48603</v>
      </c>
      <c r="D16701" s="115" t="s">
        <v>48602</v>
      </c>
      <c r="I16701" s="115" t="s">
        <v>58</v>
      </c>
      <c r="J16701" s="115">
        <v>12.03</v>
      </c>
    </row>
    <row r="16702" spans="1:10" hidden="1">
      <c r="A16702" s="115" t="s">
        <v>16862</v>
      </c>
      <c r="B16702" s="115" t="str">
        <f t="shared" si="260"/>
        <v>CONDUITE FLEXIVEL,GALVANIZADO,COM DIAMETRO DE 2",EXCLUSIVE EMENDAS.FORNECIMENTO E ASSENTAMENTO</v>
      </c>
      <c r="C16702" s="115" t="s">
        <v>48604</v>
      </c>
      <c r="D16702" s="115" t="s">
        <v>48600</v>
      </c>
      <c r="I16702" s="115" t="s">
        <v>58</v>
      </c>
      <c r="J16702" s="115">
        <v>17.62</v>
      </c>
    </row>
    <row r="16703" spans="1:10" hidden="1">
      <c r="A16703" s="115" t="s">
        <v>16863</v>
      </c>
      <c r="B16703" s="115" t="str">
        <f t="shared" si="260"/>
        <v>CONDUITE FLEXIVEL,GALVANIZADO,COM DIAMETRO DE 2",EXCLUSIVE EMENDAS.FORNECIMENTO E ASSENTAMENTO</v>
      </c>
      <c r="C16703" s="115" t="s">
        <v>48604</v>
      </c>
      <c r="D16703" s="115" t="s">
        <v>48600</v>
      </c>
      <c r="I16703" s="115" t="s">
        <v>58</v>
      </c>
      <c r="J16703" s="115">
        <v>17.05</v>
      </c>
    </row>
    <row r="16704" spans="1:10" hidden="1">
      <c r="A16704" s="115" t="s">
        <v>16864</v>
      </c>
      <c r="B16704" s="115" t="str">
        <f t="shared" si="260"/>
        <v>CONDUITE FLEXIVEL,GALVANIZADO,COM DIAMETRO DE 2.1/2",EXCLUSIVE EMENDAS.FORNECIMENTO E ASSENTAMENTO</v>
      </c>
      <c r="C16704" s="115" t="s">
        <v>48605</v>
      </c>
      <c r="D16704" s="115" t="s">
        <v>48602</v>
      </c>
      <c r="I16704" s="115" t="s">
        <v>58</v>
      </c>
      <c r="J16704" s="115">
        <v>29.07</v>
      </c>
    </row>
    <row r="16705" spans="1:10" hidden="1">
      <c r="A16705" s="115" t="s">
        <v>16865</v>
      </c>
      <c r="B16705" s="115" t="str">
        <f t="shared" si="260"/>
        <v>CONDUITE FLEXIVEL,GALVANIZADO,COM DIAMETRO DE 2.1/2",EXCLUSIVE EMENDAS.FORNECIMENTO E ASSENTAMENTO</v>
      </c>
      <c r="C16705" s="115" t="s">
        <v>48605</v>
      </c>
      <c r="D16705" s="115" t="s">
        <v>48602</v>
      </c>
      <c r="I16705" s="115" t="s">
        <v>58</v>
      </c>
      <c r="J16705" s="115">
        <v>28.41</v>
      </c>
    </row>
    <row r="16706" spans="1:10" hidden="1">
      <c r="A16706" s="115" t="s">
        <v>16866</v>
      </c>
      <c r="B16706" s="115" t="str">
        <f t="shared" si="260"/>
        <v>CONDUITE FLEXIVEL,GALVANIZADO,COM DIAMETRO DE 3",EXCLUSIVE EMENDAS.FORNECIMENTO E ASSENTAMENTO</v>
      </c>
      <c r="C16706" s="115" t="s">
        <v>48606</v>
      </c>
      <c r="D16706" s="115" t="s">
        <v>48600</v>
      </c>
      <c r="I16706" s="115" t="s">
        <v>58</v>
      </c>
      <c r="J16706" s="115">
        <v>35.6</v>
      </c>
    </row>
    <row r="16707" spans="1:10" hidden="1">
      <c r="A16707" s="115" t="s">
        <v>16867</v>
      </c>
      <c r="B16707" s="115" t="str">
        <f t="shared" si="260"/>
        <v>CONDUITE FLEXIVEL,GALVANIZADO,COM DIAMETRO DE 3",EXCLUSIVE EMENDAS.FORNECIMENTO E ASSENTAMENTO</v>
      </c>
      <c r="C16707" s="115" t="s">
        <v>48606</v>
      </c>
      <c r="D16707" s="115" t="s">
        <v>48600</v>
      </c>
      <c r="I16707" s="115" t="s">
        <v>58</v>
      </c>
      <c r="J16707" s="115">
        <v>34.83</v>
      </c>
    </row>
    <row r="16708" spans="1:10" hidden="1">
      <c r="A16708" s="115" t="s">
        <v>16868</v>
      </c>
      <c r="B16708" s="115" t="str">
        <f t="shared" si="260"/>
        <v>ADAPTADOR ROSQUEAVEL,COM DIAMETRO DE 1/2",COM FLANGES E ANEL DE VEDACAO PARA CAIXA D'AGUA.FORNECIMENTO</v>
      </c>
      <c r="C16708" s="115" t="s">
        <v>48607</v>
      </c>
      <c r="D16708" s="115" t="s">
        <v>48608</v>
      </c>
      <c r="I16708" s="115" t="s">
        <v>6</v>
      </c>
      <c r="J16708" s="115">
        <v>8.26</v>
      </c>
    </row>
    <row r="16709" spans="1:10" hidden="1">
      <c r="A16709" s="115" t="s">
        <v>16869</v>
      </c>
      <c r="B16709" s="115" t="str">
        <f t="shared" ref="B16709:B16772" si="261">C16709&amp;D16709&amp;E16709&amp;F16709&amp;G16709&amp;H16709</f>
        <v>ADAPTADOR ROSQUEAVEL,COM DIAMETRO DE 1/2",COM FLANGES E ANEL DE VEDACAO PARA CAIXA D'AGUA.FORNECIMENTO</v>
      </c>
      <c r="C16709" s="115" t="s">
        <v>48607</v>
      </c>
      <c r="D16709" s="115" t="s">
        <v>48608</v>
      </c>
      <c r="I16709" s="115" t="s">
        <v>6</v>
      </c>
      <c r="J16709" s="115">
        <v>8.26</v>
      </c>
    </row>
    <row r="16710" spans="1:10" hidden="1">
      <c r="A16710" s="115" t="s">
        <v>16870</v>
      </c>
      <c r="B16710" s="115" t="str">
        <f t="shared" si="261"/>
        <v>ADAPTADOR ROSQUEAVEL,COM DIAMETRO DE 3/4",COM FLANGES E ANEL DE VEDACAO PARA CAIXA D'AGUA.FORNECIMENTO</v>
      </c>
      <c r="C16710" s="115" t="s">
        <v>48609</v>
      </c>
      <c r="D16710" s="115" t="s">
        <v>48608</v>
      </c>
      <c r="I16710" s="115" t="s">
        <v>6</v>
      </c>
      <c r="J16710" s="115">
        <v>11.32</v>
      </c>
    </row>
    <row r="16711" spans="1:10" hidden="1">
      <c r="A16711" s="115" t="s">
        <v>16871</v>
      </c>
      <c r="B16711" s="115" t="str">
        <f t="shared" si="261"/>
        <v>ADAPTADOR ROSQUEAVEL,COM DIAMETRO DE 3/4",COM FLANGES E ANEL DE VEDACAO PARA CAIXA D'AGUA.FORNECIMENTO</v>
      </c>
      <c r="C16711" s="115" t="s">
        <v>48609</v>
      </c>
      <c r="D16711" s="115" t="s">
        <v>48608</v>
      </c>
      <c r="I16711" s="115" t="s">
        <v>6</v>
      </c>
      <c r="J16711" s="115">
        <v>11.32</v>
      </c>
    </row>
    <row r="16712" spans="1:10" hidden="1">
      <c r="A16712" s="115" t="s">
        <v>16872</v>
      </c>
      <c r="B16712" s="115" t="str">
        <f t="shared" si="261"/>
        <v>ADAPTADOR ROSQUEAVEL,COM DIAMETRO DE 1",COM FLANGES E ANEL DE VEDACAO PARA CAIXA D'AGUA.FORNECIMENTO</v>
      </c>
      <c r="C16712" s="115" t="s">
        <v>48610</v>
      </c>
      <c r="D16712" s="115" t="s">
        <v>48611</v>
      </c>
      <c r="I16712" s="115" t="s">
        <v>6</v>
      </c>
      <c r="J16712" s="115">
        <v>16.29</v>
      </c>
    </row>
    <row r="16713" spans="1:10" hidden="1">
      <c r="A16713" s="115" t="s">
        <v>16873</v>
      </c>
      <c r="B16713" s="115" t="str">
        <f t="shared" si="261"/>
        <v>ADAPTADOR ROSQUEAVEL,COM DIAMETRO DE 1",COM FLANGES E ANEL DE VEDACAO PARA CAIXA D'AGUA.FORNECIMENTO</v>
      </c>
      <c r="C16713" s="115" t="s">
        <v>48610</v>
      </c>
      <c r="D16713" s="115" t="s">
        <v>48611</v>
      </c>
      <c r="I16713" s="115" t="s">
        <v>6</v>
      </c>
      <c r="J16713" s="115">
        <v>16.29</v>
      </c>
    </row>
    <row r="16714" spans="1:10" hidden="1">
      <c r="A16714" s="115" t="s">
        <v>16874</v>
      </c>
      <c r="B16714" s="115" t="str">
        <f t="shared" si="261"/>
        <v>ADAPTADOR ROSQUEAVEL,COM DIAMETRO DE 1.1/4",COM FLANGES E ANEL DE VEDACAO PARA CAIXA D'AGUA.FORNECIMENTO</v>
      </c>
      <c r="C16714" s="115" t="s">
        <v>48612</v>
      </c>
      <c r="D16714" s="115" t="s">
        <v>48613</v>
      </c>
      <c r="I16714" s="115" t="s">
        <v>6</v>
      </c>
      <c r="J16714" s="115">
        <v>21.51</v>
      </c>
    </row>
    <row r="16715" spans="1:10" hidden="1">
      <c r="A16715" s="115" t="s">
        <v>16875</v>
      </c>
      <c r="B16715" s="115" t="str">
        <f t="shared" si="261"/>
        <v>ADAPTADOR ROSQUEAVEL,COM DIAMETRO DE 1.1/4",COM FLANGES E ANEL DE VEDACAO PARA CAIXA D'AGUA.FORNECIMENTO</v>
      </c>
      <c r="C16715" s="115" t="s">
        <v>48612</v>
      </c>
      <c r="D16715" s="115" t="s">
        <v>48613</v>
      </c>
      <c r="I16715" s="115" t="s">
        <v>6</v>
      </c>
      <c r="J16715" s="115">
        <v>21.51</v>
      </c>
    </row>
    <row r="16716" spans="1:10" hidden="1">
      <c r="A16716" s="115" t="s">
        <v>16876</v>
      </c>
      <c r="B16716" s="115" t="str">
        <f t="shared" si="261"/>
        <v>ADAPTADOR ROSQUEAVEL,COM DIAMETRO DE 1.1/2",COM FLANGES E ANEL DE VEDACAO PARA CAIXA D'AGUA.FORNECIMENTO</v>
      </c>
      <c r="C16716" s="115" t="s">
        <v>48614</v>
      </c>
      <c r="D16716" s="115" t="s">
        <v>48613</v>
      </c>
      <c r="I16716" s="115" t="s">
        <v>6</v>
      </c>
      <c r="J16716" s="115">
        <v>25.72</v>
      </c>
    </row>
    <row r="16717" spans="1:10" hidden="1">
      <c r="A16717" s="115" t="s">
        <v>16877</v>
      </c>
      <c r="B16717" s="115" t="str">
        <f t="shared" si="261"/>
        <v>ADAPTADOR ROSQUEAVEL,COM DIAMETRO DE 1.1/2",COM FLANGES E ANEL DE VEDACAO PARA CAIXA D'AGUA.FORNECIMENTO</v>
      </c>
      <c r="C16717" s="115" t="s">
        <v>48614</v>
      </c>
      <c r="D16717" s="115" t="s">
        <v>48613</v>
      </c>
      <c r="I16717" s="115" t="s">
        <v>6</v>
      </c>
      <c r="J16717" s="115">
        <v>25.72</v>
      </c>
    </row>
    <row r="16718" spans="1:10" hidden="1">
      <c r="A16718" s="115" t="s">
        <v>16878</v>
      </c>
      <c r="B16718" s="115" t="str">
        <f t="shared" si="261"/>
        <v>ADAPTADOR ROSQUEAVEL,COM DIAMETRO DE 2",COM FLANGES E ANEL DE VEDACAO PARA CAIXA D'AGUA.FORNECIMENTO</v>
      </c>
      <c r="C16718" s="115" t="s">
        <v>48615</v>
      </c>
      <c r="D16718" s="115" t="s">
        <v>48611</v>
      </c>
      <c r="I16718" s="115" t="s">
        <v>6</v>
      </c>
      <c r="J16718" s="115">
        <v>31.22</v>
      </c>
    </row>
    <row r="16719" spans="1:10" hidden="1">
      <c r="A16719" s="115" t="s">
        <v>16879</v>
      </c>
      <c r="B16719" s="115" t="str">
        <f t="shared" si="261"/>
        <v>ADAPTADOR ROSQUEAVEL,COM DIAMETRO DE 2",COM FLANGES E ANEL DE VEDACAO PARA CAIXA D'AGUA.FORNECIMENTO</v>
      </c>
      <c r="C16719" s="115" t="s">
        <v>48615</v>
      </c>
      <c r="D16719" s="115" t="s">
        <v>48611</v>
      </c>
      <c r="I16719" s="115" t="s">
        <v>6</v>
      </c>
      <c r="J16719" s="115">
        <v>31.22</v>
      </c>
    </row>
    <row r="16720" spans="1:10" hidden="1">
      <c r="A16720" s="115" t="s">
        <v>16880</v>
      </c>
      <c r="B16720" s="115" t="str">
        <f t="shared" si="261"/>
        <v>BUCHA DE REDUCAO COM ROSCA,COM DIAMETRO DE 3/4"X1/2".FORNECIMENTO</v>
      </c>
      <c r="C16720" s="115" t="s">
        <v>48616</v>
      </c>
      <c r="D16720" s="115" t="s">
        <v>38048</v>
      </c>
      <c r="I16720" s="115" t="s">
        <v>6</v>
      </c>
      <c r="J16720" s="115">
        <v>0.62</v>
      </c>
    </row>
    <row r="16721" spans="1:10" hidden="1">
      <c r="A16721" s="115" t="s">
        <v>16881</v>
      </c>
      <c r="B16721" s="115" t="str">
        <f t="shared" si="261"/>
        <v>BUCHA DE REDUCAO COM ROSCA,COM DIAMETRO DE 3/4"X1/2".FORNECIMENTO</v>
      </c>
      <c r="C16721" s="115" t="s">
        <v>48616</v>
      </c>
      <c r="D16721" s="115" t="s">
        <v>38048</v>
      </c>
      <c r="I16721" s="115" t="s">
        <v>6</v>
      </c>
      <c r="J16721" s="115">
        <v>0.62</v>
      </c>
    </row>
    <row r="16722" spans="1:10" hidden="1">
      <c r="A16722" s="115" t="s">
        <v>16882</v>
      </c>
      <c r="B16722" s="115" t="str">
        <f t="shared" si="261"/>
        <v>BUCHA DE REDUCAO COM ROSCA,COM DIAMETRO DE 1X1/2".FORNECIMENTO</v>
      </c>
      <c r="C16722" s="115" t="s">
        <v>48617</v>
      </c>
      <c r="D16722" s="115" t="s">
        <v>35843</v>
      </c>
      <c r="I16722" s="115" t="s">
        <v>6</v>
      </c>
      <c r="J16722" s="115">
        <v>2.86</v>
      </c>
    </row>
    <row r="16723" spans="1:10" hidden="1">
      <c r="A16723" s="115" t="s">
        <v>16883</v>
      </c>
      <c r="B16723" s="115" t="str">
        <f t="shared" si="261"/>
        <v>BUCHA DE REDUCAO COM ROSCA,COM DIAMETRO DE 1X1/2".FORNECIMENTO</v>
      </c>
      <c r="C16723" s="115" t="s">
        <v>48617</v>
      </c>
      <c r="D16723" s="115" t="s">
        <v>35843</v>
      </c>
      <c r="I16723" s="115" t="s">
        <v>6</v>
      </c>
      <c r="J16723" s="115">
        <v>2.86</v>
      </c>
    </row>
    <row r="16724" spans="1:10" hidden="1">
      <c r="A16724" s="115" t="s">
        <v>16884</v>
      </c>
      <c r="B16724" s="115" t="str">
        <f t="shared" si="261"/>
        <v>BUCHA DE REDUCAO COM ROSCA,COM DIAMETRO DE 1"X3/4".FORNECIMENTO</v>
      </c>
      <c r="C16724" s="115" t="s">
        <v>48618</v>
      </c>
      <c r="D16724" s="115" t="s">
        <v>35853</v>
      </c>
      <c r="I16724" s="115" t="s">
        <v>6</v>
      </c>
      <c r="J16724" s="115">
        <v>2.88</v>
      </c>
    </row>
    <row r="16725" spans="1:10" hidden="1">
      <c r="A16725" s="115" t="s">
        <v>16885</v>
      </c>
      <c r="B16725" s="115" t="str">
        <f t="shared" si="261"/>
        <v>BUCHA DE REDUCAO COM ROSCA,COM DIAMETRO DE 1"X3/4".FORNECIMENTO</v>
      </c>
      <c r="C16725" s="115" t="s">
        <v>48618</v>
      </c>
      <c r="D16725" s="115" t="s">
        <v>35853</v>
      </c>
      <c r="I16725" s="115" t="s">
        <v>6</v>
      </c>
      <c r="J16725" s="115">
        <v>2.88</v>
      </c>
    </row>
    <row r="16726" spans="1:10" hidden="1">
      <c r="A16726" s="115" t="s">
        <v>16886</v>
      </c>
      <c r="B16726" s="115" t="str">
        <f t="shared" si="261"/>
        <v>BUCHA DE REDUCAO COM ROSCA,COM DIAMETRO DE 1.1/4"X3/4".FORNECIMENTO</v>
      </c>
      <c r="C16726" s="115" t="s">
        <v>48619</v>
      </c>
      <c r="D16726" s="115" t="s">
        <v>41935</v>
      </c>
      <c r="I16726" s="115" t="s">
        <v>6</v>
      </c>
      <c r="J16726" s="115">
        <v>5.53</v>
      </c>
    </row>
    <row r="16727" spans="1:10" hidden="1">
      <c r="A16727" s="115" t="s">
        <v>16887</v>
      </c>
      <c r="B16727" s="115" t="str">
        <f t="shared" si="261"/>
        <v>BUCHA DE REDUCAO COM ROSCA,COM DIAMETRO DE 1.1/4"X3/4".FORNECIMENTO</v>
      </c>
      <c r="C16727" s="115" t="s">
        <v>48619</v>
      </c>
      <c r="D16727" s="115" t="s">
        <v>41935</v>
      </c>
      <c r="I16727" s="115" t="s">
        <v>6</v>
      </c>
      <c r="J16727" s="115">
        <v>5.53</v>
      </c>
    </row>
    <row r="16728" spans="1:10" hidden="1">
      <c r="A16728" s="115" t="s">
        <v>16888</v>
      </c>
      <c r="B16728" s="115" t="str">
        <f t="shared" si="261"/>
        <v>BUCHA DE REDUCAO COM ROSCA,COM DIAMETRO DE 1.1/4"X1".FORNECIMENTO</v>
      </c>
      <c r="C16728" s="115" t="s">
        <v>48620</v>
      </c>
      <c r="D16728" s="115" t="s">
        <v>38048</v>
      </c>
      <c r="I16728" s="115" t="s">
        <v>6</v>
      </c>
      <c r="J16728" s="115">
        <v>5.58</v>
      </c>
    </row>
    <row r="16729" spans="1:10" hidden="1">
      <c r="A16729" s="115" t="s">
        <v>16889</v>
      </c>
      <c r="B16729" s="115" t="str">
        <f t="shared" si="261"/>
        <v>BUCHA DE REDUCAO COM ROSCA,COM DIAMETRO DE 1.1/4"X1".FORNECIMENTO</v>
      </c>
      <c r="C16729" s="115" t="s">
        <v>48620</v>
      </c>
      <c r="D16729" s="115" t="s">
        <v>38048</v>
      </c>
      <c r="I16729" s="115" t="s">
        <v>6</v>
      </c>
      <c r="J16729" s="115">
        <v>5.58</v>
      </c>
    </row>
    <row r="16730" spans="1:10" hidden="1">
      <c r="A16730" s="115" t="s">
        <v>16890</v>
      </c>
      <c r="B16730" s="115" t="str">
        <f t="shared" si="261"/>
        <v>BUCHA DE REDUCAO COM ROSCA,COM DIAMETRO DE 1.1/2"X3/4".FORNECIMENTO</v>
      </c>
      <c r="C16730" s="115" t="s">
        <v>48621</v>
      </c>
      <c r="D16730" s="115" t="s">
        <v>41935</v>
      </c>
      <c r="I16730" s="115" t="s">
        <v>6</v>
      </c>
      <c r="J16730" s="115">
        <v>6.76</v>
      </c>
    </row>
    <row r="16731" spans="1:10" hidden="1">
      <c r="A16731" s="115" t="s">
        <v>16891</v>
      </c>
      <c r="B16731" s="115" t="str">
        <f t="shared" si="261"/>
        <v>BUCHA DE REDUCAO COM ROSCA,COM DIAMETRO DE 1.1/2"X3/4".FORNECIMENTO</v>
      </c>
      <c r="C16731" s="115" t="s">
        <v>48621</v>
      </c>
      <c r="D16731" s="115" t="s">
        <v>41935</v>
      </c>
      <c r="I16731" s="115" t="s">
        <v>6</v>
      </c>
      <c r="J16731" s="115">
        <v>6.76</v>
      </c>
    </row>
    <row r="16732" spans="1:10" hidden="1">
      <c r="A16732" s="115" t="s">
        <v>16892</v>
      </c>
      <c r="B16732" s="115" t="str">
        <f t="shared" si="261"/>
        <v>BUCHA DE REDUCAO COM ROSCA,COM DIAMETRO DE 1.1/2"X1".FORNECIMENTO</v>
      </c>
      <c r="C16732" s="115" t="s">
        <v>48622</v>
      </c>
      <c r="D16732" s="115" t="s">
        <v>38048</v>
      </c>
      <c r="I16732" s="115" t="s">
        <v>6</v>
      </c>
      <c r="J16732" s="115">
        <v>7.28</v>
      </c>
    </row>
    <row r="16733" spans="1:10" hidden="1">
      <c r="A16733" s="115" t="s">
        <v>16893</v>
      </c>
      <c r="B16733" s="115" t="str">
        <f t="shared" si="261"/>
        <v>BUCHA DE REDUCAO COM ROSCA,COM DIAMETRO DE 1.1/2"X1".FORNECIMENTO</v>
      </c>
      <c r="C16733" s="115" t="s">
        <v>48622</v>
      </c>
      <c r="D16733" s="115" t="s">
        <v>38048</v>
      </c>
      <c r="I16733" s="115" t="s">
        <v>6</v>
      </c>
      <c r="J16733" s="115">
        <v>7.28</v>
      </c>
    </row>
    <row r="16734" spans="1:10" hidden="1">
      <c r="A16734" s="115" t="s">
        <v>16894</v>
      </c>
      <c r="B16734" s="115" t="str">
        <f t="shared" si="261"/>
        <v>BUCHA DE REDUCAO COM ROSCA,COM DIAMETRO DE 1.1/2"X1.1/4".FORNECIMENTO</v>
      </c>
      <c r="C16734" s="115" t="s">
        <v>48623</v>
      </c>
      <c r="D16734" s="115" t="s">
        <v>41943</v>
      </c>
      <c r="I16734" s="115" t="s">
        <v>6</v>
      </c>
      <c r="J16734" s="115">
        <v>7.73</v>
      </c>
    </row>
    <row r="16735" spans="1:10" hidden="1">
      <c r="A16735" s="115" t="s">
        <v>16895</v>
      </c>
      <c r="B16735" s="115" t="str">
        <f t="shared" si="261"/>
        <v>BUCHA DE REDUCAO COM ROSCA,COM DIAMETRO DE 1.1/2"X1.1/4".FORNECIMENTO</v>
      </c>
      <c r="C16735" s="115" t="s">
        <v>48623</v>
      </c>
      <c r="D16735" s="115" t="s">
        <v>41943</v>
      </c>
      <c r="I16735" s="115" t="s">
        <v>6</v>
      </c>
      <c r="J16735" s="115">
        <v>7.73</v>
      </c>
    </row>
    <row r="16736" spans="1:10" hidden="1">
      <c r="A16736" s="115" t="s">
        <v>16896</v>
      </c>
      <c r="B16736" s="115" t="str">
        <f t="shared" si="261"/>
        <v>BUCHA DE REDUCAO COM ROSCA,COM DIAMETRO DE 2"X1".FORNECIMENTO</v>
      </c>
      <c r="C16736" s="115" t="s">
        <v>48624</v>
      </c>
      <c r="D16736" s="115" t="s">
        <v>35455</v>
      </c>
      <c r="I16736" s="115" t="s">
        <v>6</v>
      </c>
      <c r="J16736" s="115">
        <v>16.579999999999998</v>
      </c>
    </row>
    <row r="16737" spans="1:10" hidden="1">
      <c r="A16737" s="115" t="s">
        <v>16897</v>
      </c>
      <c r="B16737" s="115" t="str">
        <f t="shared" si="261"/>
        <v>BUCHA DE REDUCAO COM ROSCA,COM DIAMETRO DE 2"X1".FORNECIMENTO</v>
      </c>
      <c r="C16737" s="115" t="s">
        <v>48624</v>
      </c>
      <c r="D16737" s="115" t="s">
        <v>35455</v>
      </c>
      <c r="I16737" s="115" t="s">
        <v>6</v>
      </c>
      <c r="J16737" s="115">
        <v>16.579999999999998</v>
      </c>
    </row>
    <row r="16738" spans="1:10" hidden="1">
      <c r="A16738" s="115" t="s">
        <v>16898</v>
      </c>
      <c r="B16738" s="115" t="str">
        <f t="shared" si="261"/>
        <v>BUCHA DE REDUCAO COM ROSCA,COM DIAMETRO DE 2"X1.1/4".FORNECIMENTO</v>
      </c>
      <c r="C16738" s="115" t="s">
        <v>48625</v>
      </c>
      <c r="D16738" s="115" t="s">
        <v>38048</v>
      </c>
      <c r="I16738" s="115" t="s">
        <v>6</v>
      </c>
      <c r="J16738" s="115">
        <v>17.34</v>
      </c>
    </row>
    <row r="16739" spans="1:10" hidden="1">
      <c r="A16739" s="115" t="s">
        <v>16899</v>
      </c>
      <c r="B16739" s="115" t="str">
        <f t="shared" si="261"/>
        <v>BUCHA DE REDUCAO COM ROSCA,COM DIAMETRO DE 2"X1.1/4".FORNECIMENTO</v>
      </c>
      <c r="C16739" s="115" t="s">
        <v>48625</v>
      </c>
      <c r="D16739" s="115" t="s">
        <v>38048</v>
      </c>
      <c r="I16739" s="115" t="s">
        <v>6</v>
      </c>
      <c r="J16739" s="115">
        <v>17.34</v>
      </c>
    </row>
    <row r="16740" spans="1:10" hidden="1">
      <c r="A16740" s="115" t="s">
        <v>16900</v>
      </c>
      <c r="B16740" s="115" t="str">
        <f t="shared" si="261"/>
        <v>BUCHA DE REDUCAO COM ROSCA,COM DIAMETRO DE 2"X1.1/2".FORNECIMENTO</v>
      </c>
      <c r="C16740" s="115" t="s">
        <v>48626</v>
      </c>
      <c r="D16740" s="115" t="s">
        <v>38048</v>
      </c>
      <c r="I16740" s="115" t="s">
        <v>6</v>
      </c>
      <c r="J16740" s="115">
        <v>18.559999999999999</v>
      </c>
    </row>
    <row r="16741" spans="1:10" hidden="1">
      <c r="A16741" s="115" t="s">
        <v>16901</v>
      </c>
      <c r="B16741" s="115" t="str">
        <f t="shared" si="261"/>
        <v>BUCHA DE REDUCAO COM ROSCA,COM DIAMETRO DE 2"X1.1/2".FORNECIMENTO</v>
      </c>
      <c r="C16741" s="115" t="s">
        <v>48626</v>
      </c>
      <c r="D16741" s="115" t="s">
        <v>38048</v>
      </c>
      <c r="I16741" s="115" t="s">
        <v>6</v>
      </c>
      <c r="J16741" s="115">
        <v>18.559999999999999</v>
      </c>
    </row>
    <row r="16742" spans="1:10" hidden="1">
      <c r="A16742" s="115" t="s">
        <v>16902</v>
      </c>
      <c r="B16742" s="115" t="str">
        <f t="shared" si="261"/>
        <v>CAP COM ROSCA,COM DIAMETRO DE 1/2".FORNECIMENTO</v>
      </c>
      <c r="C16742" s="115" t="s">
        <v>16903</v>
      </c>
      <c r="I16742" s="115" t="s">
        <v>6</v>
      </c>
      <c r="J16742" s="115">
        <v>0.89</v>
      </c>
    </row>
    <row r="16743" spans="1:10" hidden="1">
      <c r="A16743" s="115" t="s">
        <v>16904</v>
      </c>
      <c r="B16743" s="115" t="str">
        <f t="shared" si="261"/>
        <v>CAP COM ROSCA,COM DIAMETRO DE 1/2".FORNECIMENTO</v>
      </c>
      <c r="C16743" s="115" t="s">
        <v>16903</v>
      </c>
      <c r="I16743" s="115" t="s">
        <v>6</v>
      </c>
      <c r="J16743" s="115">
        <v>0.89</v>
      </c>
    </row>
    <row r="16744" spans="1:10" hidden="1">
      <c r="A16744" s="115" t="s">
        <v>16905</v>
      </c>
      <c r="B16744" s="115" t="str">
        <f t="shared" si="261"/>
        <v>CAP COM ROSCA,COM DIAMETRO DE 3/4".FORNECIMENTO</v>
      </c>
      <c r="C16744" s="115" t="s">
        <v>16906</v>
      </c>
      <c r="I16744" s="115" t="s">
        <v>6</v>
      </c>
      <c r="J16744" s="115">
        <v>1.47</v>
      </c>
    </row>
    <row r="16745" spans="1:10" hidden="1">
      <c r="A16745" s="115" t="s">
        <v>16907</v>
      </c>
      <c r="B16745" s="115" t="str">
        <f t="shared" si="261"/>
        <v>CAP COM ROSCA,COM DIAMETRO DE 3/4".FORNECIMENTO</v>
      </c>
      <c r="C16745" s="115" t="s">
        <v>16906</v>
      </c>
      <c r="I16745" s="115" t="s">
        <v>6</v>
      </c>
      <c r="J16745" s="115">
        <v>1.47</v>
      </c>
    </row>
    <row r="16746" spans="1:10" hidden="1">
      <c r="A16746" s="115" t="s">
        <v>16908</v>
      </c>
      <c r="B16746" s="115" t="str">
        <f t="shared" si="261"/>
        <v>CAP COM ROSCA,COM DIAMETRO DE 1".FORNECIMENTO</v>
      </c>
      <c r="C16746" s="115" t="s">
        <v>16909</v>
      </c>
      <c r="I16746" s="115" t="s">
        <v>6</v>
      </c>
      <c r="J16746" s="115">
        <v>2.5099999999999998</v>
      </c>
    </row>
    <row r="16747" spans="1:10" hidden="1">
      <c r="A16747" s="115" t="s">
        <v>16910</v>
      </c>
      <c r="B16747" s="115" t="str">
        <f t="shared" si="261"/>
        <v>CAP COM ROSCA,COM DIAMETRO DE 1".FORNECIMENTO</v>
      </c>
      <c r="C16747" s="115" t="s">
        <v>16909</v>
      </c>
      <c r="I16747" s="115" t="s">
        <v>6</v>
      </c>
      <c r="J16747" s="115">
        <v>2.5099999999999998</v>
      </c>
    </row>
    <row r="16748" spans="1:10" hidden="1">
      <c r="A16748" s="115" t="s">
        <v>16911</v>
      </c>
      <c r="B16748" s="115" t="str">
        <f t="shared" si="261"/>
        <v>CAP COM ROSCA,COM DIAMETRO DE 1.1/2".FORNECIMENTO</v>
      </c>
      <c r="C16748" s="115" t="s">
        <v>16912</v>
      </c>
      <c r="I16748" s="115" t="s">
        <v>6</v>
      </c>
      <c r="J16748" s="115">
        <v>7.54</v>
      </c>
    </row>
    <row r="16749" spans="1:10" hidden="1">
      <c r="A16749" s="115" t="s">
        <v>16913</v>
      </c>
      <c r="B16749" s="115" t="str">
        <f t="shared" si="261"/>
        <v>CAP COM ROSCA,COM DIAMETRO DE 1.1/2".FORNECIMENTO</v>
      </c>
      <c r="C16749" s="115" t="s">
        <v>16912</v>
      </c>
      <c r="I16749" s="115" t="s">
        <v>6</v>
      </c>
      <c r="J16749" s="115">
        <v>7.54</v>
      </c>
    </row>
    <row r="16750" spans="1:10" hidden="1">
      <c r="A16750" s="115" t="s">
        <v>16914</v>
      </c>
      <c r="B16750" s="115" t="str">
        <f t="shared" si="261"/>
        <v>CAP COM ROSCA,COM DIAMETRO DE 2".FORNECIMENTO</v>
      </c>
      <c r="C16750" s="115" t="s">
        <v>16915</v>
      </c>
      <c r="I16750" s="115" t="s">
        <v>6</v>
      </c>
      <c r="J16750" s="115">
        <v>9.0500000000000007</v>
      </c>
    </row>
    <row r="16751" spans="1:10" hidden="1">
      <c r="A16751" s="115" t="s">
        <v>16916</v>
      </c>
      <c r="B16751" s="115" t="str">
        <f t="shared" si="261"/>
        <v>CAP COM ROSCA,COM DIAMETRO DE 2".FORNECIMENTO</v>
      </c>
      <c r="C16751" s="115" t="s">
        <v>16915</v>
      </c>
      <c r="I16751" s="115" t="s">
        <v>6</v>
      </c>
      <c r="J16751" s="115">
        <v>9.0500000000000007</v>
      </c>
    </row>
    <row r="16752" spans="1:10" hidden="1">
      <c r="A16752" s="115" t="s">
        <v>16917</v>
      </c>
      <c r="B16752" s="115" t="str">
        <f t="shared" si="261"/>
        <v>CAP COM ROSCA,COM DIAMETRO DE 2.1/2".FORNECIMENTO</v>
      </c>
      <c r="C16752" s="115" t="s">
        <v>16918</v>
      </c>
      <c r="I16752" s="115" t="s">
        <v>6</v>
      </c>
      <c r="J16752" s="115">
        <v>20.86</v>
      </c>
    </row>
    <row r="16753" spans="1:10" hidden="1">
      <c r="A16753" s="115" t="s">
        <v>16919</v>
      </c>
      <c r="B16753" s="115" t="str">
        <f t="shared" si="261"/>
        <v>CAP COM ROSCA,COM DIAMETRO DE 2.1/2".FORNECIMENTO</v>
      </c>
      <c r="C16753" s="115" t="s">
        <v>16918</v>
      </c>
      <c r="I16753" s="115" t="s">
        <v>6</v>
      </c>
      <c r="J16753" s="115">
        <v>20.86</v>
      </c>
    </row>
    <row r="16754" spans="1:10" hidden="1">
      <c r="A16754" s="115" t="s">
        <v>16920</v>
      </c>
      <c r="B16754" s="115" t="str">
        <f t="shared" si="261"/>
        <v>CAP COM ROSCA,COM DIAMETRO DE 3".FORNECIMENTO</v>
      </c>
      <c r="C16754" s="115" t="s">
        <v>16921</v>
      </c>
      <c r="I16754" s="115" t="s">
        <v>6</v>
      </c>
      <c r="J16754" s="115">
        <v>27.25</v>
      </c>
    </row>
    <row r="16755" spans="1:10" hidden="1">
      <c r="A16755" s="115" t="s">
        <v>16922</v>
      </c>
      <c r="B16755" s="115" t="str">
        <f t="shared" si="261"/>
        <v>CAP COM ROSCA,COM DIAMETRO DE 3".FORNECIMENTO</v>
      </c>
      <c r="C16755" s="115" t="s">
        <v>16921</v>
      </c>
      <c r="I16755" s="115" t="s">
        <v>6</v>
      </c>
      <c r="J16755" s="115">
        <v>27.25</v>
      </c>
    </row>
    <row r="16756" spans="1:10" hidden="1">
      <c r="A16756" s="115" t="s">
        <v>16923</v>
      </c>
      <c r="B16756" s="115" t="str">
        <f t="shared" si="261"/>
        <v>CAP COM ROSCA,COM DIAMETRO DE 4".FORNECIMENTO</v>
      </c>
      <c r="C16756" s="115" t="s">
        <v>16924</v>
      </c>
      <c r="I16756" s="115" t="s">
        <v>6</v>
      </c>
      <c r="J16756" s="115">
        <v>78.180000000000007</v>
      </c>
    </row>
    <row r="16757" spans="1:10" hidden="1">
      <c r="A16757" s="115" t="s">
        <v>16925</v>
      </c>
      <c r="B16757" s="115" t="str">
        <f t="shared" si="261"/>
        <v>CAP COM ROSCA,COM DIAMETRO DE 4".FORNECIMENTO</v>
      </c>
      <c r="C16757" s="115" t="s">
        <v>16924</v>
      </c>
      <c r="I16757" s="115" t="s">
        <v>6</v>
      </c>
      <c r="J16757" s="115">
        <v>78.180000000000007</v>
      </c>
    </row>
    <row r="16758" spans="1:10" hidden="1">
      <c r="A16758" s="115" t="s">
        <v>16926</v>
      </c>
      <c r="B16758" s="115" t="str">
        <f t="shared" si="261"/>
        <v>CURVA 90º COM ROSCA,COM DIAMETRO DE 1/2".FORNECIMENTO</v>
      </c>
      <c r="C16758" s="115" t="s">
        <v>16927</v>
      </c>
      <c r="I16758" s="115" t="s">
        <v>6</v>
      </c>
      <c r="J16758" s="115">
        <v>3.09</v>
      </c>
    </row>
    <row r="16759" spans="1:10" hidden="1">
      <c r="A16759" s="115" t="s">
        <v>16928</v>
      </c>
      <c r="B16759" s="115" t="str">
        <f t="shared" si="261"/>
        <v>CURVA 90º COM ROSCA,COM DIAMETRO DE 1/2".FORNECIMENTO</v>
      </c>
      <c r="C16759" s="115" t="s">
        <v>16927</v>
      </c>
      <c r="I16759" s="115" t="s">
        <v>6</v>
      </c>
      <c r="J16759" s="115">
        <v>3.09</v>
      </c>
    </row>
    <row r="16760" spans="1:10" hidden="1">
      <c r="A16760" s="115" t="s">
        <v>16929</v>
      </c>
      <c r="B16760" s="115" t="str">
        <f t="shared" si="261"/>
        <v>CURVA 90º COM ROSCA,COM DIAMETRO DE 3/4".FORNECIMENTO</v>
      </c>
      <c r="C16760" s="115" t="s">
        <v>16930</v>
      </c>
      <c r="I16760" s="115" t="s">
        <v>6</v>
      </c>
      <c r="J16760" s="115">
        <v>3.3</v>
      </c>
    </row>
    <row r="16761" spans="1:10" hidden="1">
      <c r="A16761" s="115" t="s">
        <v>16931</v>
      </c>
      <c r="B16761" s="115" t="str">
        <f t="shared" si="261"/>
        <v>CURVA 90º COM ROSCA,COM DIAMETRO DE 3/4".FORNECIMENTO</v>
      </c>
      <c r="C16761" s="115" t="s">
        <v>16930</v>
      </c>
      <c r="I16761" s="115" t="s">
        <v>6</v>
      </c>
      <c r="J16761" s="115">
        <v>3.3</v>
      </c>
    </row>
    <row r="16762" spans="1:10" hidden="1">
      <c r="A16762" s="115" t="s">
        <v>16932</v>
      </c>
      <c r="B16762" s="115" t="str">
        <f t="shared" si="261"/>
        <v>CURVA 90º COM ROSCA,COM DIAMETRO DE 1".FORNECIMENTO</v>
      </c>
      <c r="C16762" s="115" t="s">
        <v>16933</v>
      </c>
      <c r="I16762" s="115" t="s">
        <v>6</v>
      </c>
      <c r="J16762" s="115">
        <v>6.12</v>
      </c>
    </row>
    <row r="16763" spans="1:10" hidden="1">
      <c r="A16763" s="115" t="s">
        <v>16934</v>
      </c>
      <c r="B16763" s="115" t="str">
        <f t="shared" si="261"/>
        <v>CURVA 90º COM ROSCA,COM DIAMETRO DE 1".FORNECIMENTO</v>
      </c>
      <c r="C16763" s="115" t="s">
        <v>16933</v>
      </c>
      <c r="I16763" s="115" t="s">
        <v>6</v>
      </c>
      <c r="J16763" s="115">
        <v>6.12</v>
      </c>
    </row>
    <row r="16764" spans="1:10" hidden="1">
      <c r="A16764" s="115" t="s">
        <v>16935</v>
      </c>
      <c r="B16764" s="115" t="str">
        <f t="shared" si="261"/>
        <v>CURVA 90º COM ROSCA,COM DIAMETRO DE 1.1/4".FORNECIMENTO</v>
      </c>
      <c r="C16764" s="115" t="s">
        <v>16936</v>
      </c>
      <c r="I16764" s="115" t="s">
        <v>6</v>
      </c>
      <c r="J16764" s="115">
        <v>14.89</v>
      </c>
    </row>
    <row r="16765" spans="1:10" hidden="1">
      <c r="A16765" s="115" t="s">
        <v>16937</v>
      </c>
      <c r="B16765" s="115" t="str">
        <f t="shared" si="261"/>
        <v>CURVA 90º COM ROSCA,COM DIAMETRO DE 1.1/4".FORNECIMENTO</v>
      </c>
      <c r="C16765" s="115" t="s">
        <v>16936</v>
      </c>
      <c r="I16765" s="115" t="s">
        <v>6</v>
      </c>
      <c r="J16765" s="115">
        <v>14.89</v>
      </c>
    </row>
    <row r="16766" spans="1:10" hidden="1">
      <c r="A16766" s="115" t="s">
        <v>16938</v>
      </c>
      <c r="B16766" s="115" t="str">
        <f t="shared" si="261"/>
        <v>CURVA 90º COM ROSCA,COM DIAMETRO DE 1.1/2".FORNECIMENTO</v>
      </c>
      <c r="C16766" s="115" t="s">
        <v>16939</v>
      </c>
      <c r="I16766" s="115" t="s">
        <v>6</v>
      </c>
      <c r="J16766" s="115">
        <v>19.690000000000001</v>
      </c>
    </row>
    <row r="16767" spans="1:10" hidden="1">
      <c r="A16767" s="115" t="s">
        <v>16940</v>
      </c>
      <c r="B16767" s="115" t="str">
        <f t="shared" si="261"/>
        <v>CURVA 90º COM ROSCA,COM DIAMETRO DE 1.1/2".FORNECIMENTO</v>
      </c>
      <c r="C16767" s="115" t="s">
        <v>16939</v>
      </c>
      <c r="I16767" s="115" t="s">
        <v>6</v>
      </c>
      <c r="J16767" s="115">
        <v>19.690000000000001</v>
      </c>
    </row>
    <row r="16768" spans="1:10" hidden="1">
      <c r="A16768" s="115" t="s">
        <v>16941</v>
      </c>
      <c r="B16768" s="115" t="str">
        <f t="shared" si="261"/>
        <v>CURVA 90º COM ROSCA,COM DIAMETRO DE 2".FORNECIMENTO</v>
      </c>
      <c r="C16768" s="115" t="s">
        <v>16942</v>
      </c>
      <c r="I16768" s="115" t="s">
        <v>6</v>
      </c>
      <c r="J16768" s="115">
        <v>28.11</v>
      </c>
    </row>
    <row r="16769" spans="1:10" hidden="1">
      <c r="A16769" s="115" t="s">
        <v>16943</v>
      </c>
      <c r="B16769" s="115" t="str">
        <f t="shared" si="261"/>
        <v>CURVA 90º COM ROSCA,COM DIAMETRO DE 2".FORNECIMENTO</v>
      </c>
      <c r="C16769" s="115" t="s">
        <v>16942</v>
      </c>
      <c r="I16769" s="115" t="s">
        <v>6</v>
      </c>
      <c r="J16769" s="115">
        <v>28.11</v>
      </c>
    </row>
    <row r="16770" spans="1:10" hidden="1">
      <c r="A16770" s="115" t="s">
        <v>16944</v>
      </c>
      <c r="B16770" s="115" t="str">
        <f t="shared" si="261"/>
        <v>FLANGE COM SEXTAVADO COM ROSCA E SEM FUROS,COM DIAMETRO DE 1/2".FORNECIMENTO</v>
      </c>
      <c r="C16770" s="115" t="s">
        <v>48627</v>
      </c>
      <c r="D16770" s="115" t="s">
        <v>48628</v>
      </c>
      <c r="I16770" s="115" t="s">
        <v>6</v>
      </c>
      <c r="J16770" s="115">
        <v>3.89</v>
      </c>
    </row>
    <row r="16771" spans="1:10" hidden="1">
      <c r="A16771" s="115" t="s">
        <v>16945</v>
      </c>
      <c r="B16771" s="115" t="str">
        <f t="shared" si="261"/>
        <v>FLANGE COM SEXTAVADO COM ROSCA E SEM FUROS,COM DIAMETRO DE 1/2".FORNECIMENTO</v>
      </c>
      <c r="C16771" s="115" t="s">
        <v>48627</v>
      </c>
      <c r="D16771" s="115" t="s">
        <v>48628</v>
      </c>
      <c r="I16771" s="115" t="s">
        <v>6</v>
      </c>
      <c r="J16771" s="115">
        <v>3.89</v>
      </c>
    </row>
    <row r="16772" spans="1:10" hidden="1">
      <c r="A16772" s="115" t="s">
        <v>16946</v>
      </c>
      <c r="B16772" s="115" t="str">
        <f t="shared" si="261"/>
        <v>FLANGE COM SEXTAVADO COM ROSCA E SEM FUROS,COM DIAMETRO DE 3/4".FORNECIMENTO</v>
      </c>
      <c r="C16772" s="115" t="s">
        <v>48629</v>
      </c>
      <c r="D16772" s="115" t="s">
        <v>48630</v>
      </c>
      <c r="I16772" s="115" t="s">
        <v>6</v>
      </c>
      <c r="J16772" s="115">
        <v>5.62</v>
      </c>
    </row>
    <row r="16773" spans="1:10" hidden="1">
      <c r="A16773" s="115" t="s">
        <v>16947</v>
      </c>
      <c r="B16773" s="115" t="str">
        <f t="shared" ref="B16773:B16836" si="262">C16773&amp;D16773&amp;E16773&amp;F16773&amp;G16773&amp;H16773</f>
        <v>FLANGE COM SEXTAVADO COM ROSCA E SEM FUROS,COM DIAMETRO DE 3/4".FORNECIMENTO</v>
      </c>
      <c r="C16773" s="115" t="s">
        <v>48629</v>
      </c>
      <c r="D16773" s="115" t="s">
        <v>48630</v>
      </c>
      <c r="I16773" s="115" t="s">
        <v>6</v>
      </c>
      <c r="J16773" s="115">
        <v>5.62</v>
      </c>
    </row>
    <row r="16774" spans="1:10" hidden="1">
      <c r="A16774" s="115" t="s">
        <v>16948</v>
      </c>
      <c r="B16774" s="115" t="str">
        <f t="shared" si="262"/>
        <v>FLANGE COM SEXTAVADO COM ROSCA E SEM FUROS,COM DIAMETRO DE 1".FORNECIMENTO</v>
      </c>
      <c r="C16774" s="115" t="s">
        <v>48627</v>
      </c>
      <c r="D16774" s="115" t="s">
        <v>48631</v>
      </c>
      <c r="I16774" s="115" t="s">
        <v>6</v>
      </c>
      <c r="J16774" s="115">
        <v>6.45</v>
      </c>
    </row>
    <row r="16775" spans="1:10" hidden="1">
      <c r="A16775" s="115" t="s">
        <v>16949</v>
      </c>
      <c r="B16775" s="115" t="str">
        <f t="shared" si="262"/>
        <v>FLANGE COM SEXTAVADO COM ROSCA E SEM FUROS,COM DIAMETRO DE 1".FORNECIMENTO</v>
      </c>
      <c r="C16775" s="115" t="s">
        <v>48627</v>
      </c>
      <c r="D16775" s="115" t="s">
        <v>48631</v>
      </c>
      <c r="I16775" s="115" t="s">
        <v>6</v>
      </c>
      <c r="J16775" s="115">
        <v>6.45</v>
      </c>
    </row>
    <row r="16776" spans="1:10" hidden="1">
      <c r="A16776" s="115" t="s">
        <v>16950</v>
      </c>
      <c r="B16776" s="115" t="str">
        <f t="shared" si="262"/>
        <v>FLANGE COM SEXTAVADO COM ROSCA E SEM FUROS,COM DIAMETRO DE 1.1/4".FORNECIMENTO</v>
      </c>
      <c r="C16776" s="115" t="s">
        <v>48627</v>
      </c>
      <c r="D16776" s="115" t="s">
        <v>48632</v>
      </c>
      <c r="I16776" s="115" t="s">
        <v>6</v>
      </c>
      <c r="J16776" s="115">
        <v>6.62</v>
      </c>
    </row>
    <row r="16777" spans="1:10" hidden="1">
      <c r="A16777" s="115" t="s">
        <v>16951</v>
      </c>
      <c r="B16777" s="115" t="str">
        <f t="shared" si="262"/>
        <v>FLANGE COM SEXTAVADO COM ROSCA E SEM FUROS,COM DIAMETRO DE 1.1/4".FORNECIMENTO</v>
      </c>
      <c r="C16777" s="115" t="s">
        <v>48627</v>
      </c>
      <c r="D16777" s="115" t="s">
        <v>48632</v>
      </c>
      <c r="I16777" s="115" t="s">
        <v>6</v>
      </c>
      <c r="J16777" s="115">
        <v>6.62</v>
      </c>
    </row>
    <row r="16778" spans="1:10" hidden="1">
      <c r="A16778" s="115" t="s">
        <v>16952</v>
      </c>
      <c r="B16778" s="115" t="str">
        <f t="shared" si="262"/>
        <v>FLANGE COM SEXTAVADO COM ROSCA E SEM FUROS,COM DIAMETRO DE 1.1/2".FORNECIMENTO</v>
      </c>
      <c r="C16778" s="115" t="s">
        <v>48627</v>
      </c>
      <c r="D16778" s="115" t="s">
        <v>48633</v>
      </c>
      <c r="I16778" s="115" t="s">
        <v>6</v>
      </c>
      <c r="J16778" s="115">
        <v>12.95</v>
      </c>
    </row>
    <row r="16779" spans="1:10" hidden="1">
      <c r="A16779" s="115" t="s">
        <v>16953</v>
      </c>
      <c r="B16779" s="115" t="str">
        <f t="shared" si="262"/>
        <v>FLANGE COM SEXTAVADO COM ROSCA E SEM FUROS,COM DIAMETRO DE 1.1/2".FORNECIMENTO</v>
      </c>
      <c r="C16779" s="115" t="s">
        <v>48627</v>
      </c>
      <c r="D16779" s="115" t="s">
        <v>48633</v>
      </c>
      <c r="I16779" s="115" t="s">
        <v>6</v>
      </c>
      <c r="J16779" s="115">
        <v>12.95</v>
      </c>
    </row>
    <row r="16780" spans="1:10" hidden="1">
      <c r="A16780" s="115" t="s">
        <v>16954</v>
      </c>
      <c r="B16780" s="115" t="str">
        <f t="shared" si="262"/>
        <v>FLANGE COM SEXTAVADO COM ROSCA E SEM FUROS,COM DIAMETRO DE 2".FORNECIMENTO</v>
      </c>
      <c r="C16780" s="115" t="s">
        <v>48634</v>
      </c>
      <c r="D16780" s="115" t="s">
        <v>48631</v>
      </c>
      <c r="I16780" s="115" t="s">
        <v>6</v>
      </c>
      <c r="J16780" s="115">
        <v>13.87</v>
      </c>
    </row>
    <row r="16781" spans="1:10" hidden="1">
      <c r="A16781" s="115" t="s">
        <v>16955</v>
      </c>
      <c r="B16781" s="115" t="str">
        <f t="shared" si="262"/>
        <v>FLANGE COM SEXTAVADO COM ROSCA E SEM FUROS,COM DIAMETRO DE 2".FORNECIMENTO</v>
      </c>
      <c r="C16781" s="115" t="s">
        <v>48634</v>
      </c>
      <c r="D16781" s="115" t="s">
        <v>48631</v>
      </c>
      <c r="I16781" s="115" t="s">
        <v>6</v>
      </c>
      <c r="J16781" s="115">
        <v>13.87</v>
      </c>
    </row>
    <row r="16782" spans="1:10" hidden="1">
      <c r="A16782" s="115" t="s">
        <v>16956</v>
      </c>
      <c r="B16782" s="115" t="str">
        <f t="shared" si="262"/>
        <v>FLANGE COM SEXTAVADO COM ROSCA E SEM FUROS,COM DIAMETRO DE 2.1/2".FORNECIMENTO</v>
      </c>
      <c r="C16782" s="115" t="s">
        <v>48634</v>
      </c>
      <c r="D16782" s="115" t="s">
        <v>48633</v>
      </c>
      <c r="I16782" s="115" t="s">
        <v>6</v>
      </c>
      <c r="J16782" s="115">
        <v>95.97</v>
      </c>
    </row>
    <row r="16783" spans="1:10" hidden="1">
      <c r="A16783" s="115" t="s">
        <v>16957</v>
      </c>
      <c r="B16783" s="115" t="str">
        <f t="shared" si="262"/>
        <v>FLANGE COM SEXTAVADO COM ROSCA E SEM FUROS,COM DIAMETRO DE 2.1/2".FORNECIMENTO</v>
      </c>
      <c r="C16783" s="115" t="s">
        <v>48634</v>
      </c>
      <c r="D16783" s="115" t="s">
        <v>48633</v>
      </c>
      <c r="I16783" s="115" t="s">
        <v>6</v>
      </c>
      <c r="J16783" s="115">
        <v>95.97</v>
      </c>
    </row>
    <row r="16784" spans="1:10" hidden="1">
      <c r="A16784" s="115" t="s">
        <v>16958</v>
      </c>
      <c r="B16784" s="115" t="str">
        <f t="shared" si="262"/>
        <v>FLANGE COM SEXTAVADO COM ROSCA E SEM FUROS,COM DIAMETRO DE 3".FORNECIMENTO</v>
      </c>
      <c r="C16784" s="115" t="s">
        <v>48629</v>
      </c>
      <c r="D16784" s="115" t="s">
        <v>48631</v>
      </c>
      <c r="I16784" s="115" t="s">
        <v>6</v>
      </c>
      <c r="J16784" s="115">
        <v>108.52</v>
      </c>
    </row>
    <row r="16785" spans="1:10" hidden="1">
      <c r="A16785" s="115" t="s">
        <v>16959</v>
      </c>
      <c r="B16785" s="115" t="str">
        <f t="shared" si="262"/>
        <v>FLANGE COM SEXTAVADO COM ROSCA E SEM FUROS,COM DIAMETRO DE 3".FORNECIMENTO</v>
      </c>
      <c r="C16785" s="115" t="s">
        <v>48629</v>
      </c>
      <c r="D16785" s="115" t="s">
        <v>48631</v>
      </c>
      <c r="I16785" s="115" t="s">
        <v>6</v>
      </c>
      <c r="J16785" s="115">
        <v>108.52</v>
      </c>
    </row>
    <row r="16786" spans="1:10" hidden="1">
      <c r="A16786" s="115" t="s">
        <v>16960</v>
      </c>
      <c r="B16786" s="115" t="str">
        <f t="shared" si="262"/>
        <v>FLANGE COM SEXTAVADO COM ROSCA E SEM FUROS,COM DIAMETRO DE 4".FORNECIMENTO</v>
      </c>
      <c r="C16786" s="115" t="s">
        <v>48635</v>
      </c>
      <c r="D16786" s="115" t="s">
        <v>48631</v>
      </c>
      <c r="I16786" s="115" t="s">
        <v>6</v>
      </c>
      <c r="J16786" s="115">
        <v>279.23</v>
      </c>
    </row>
    <row r="16787" spans="1:10" hidden="1">
      <c r="A16787" s="115" t="s">
        <v>16961</v>
      </c>
      <c r="B16787" s="115" t="str">
        <f t="shared" si="262"/>
        <v>FLANGE COM SEXTAVADO COM ROSCA E SEM FUROS,COM DIAMETRO DE 4".FORNECIMENTO</v>
      </c>
      <c r="C16787" s="115" t="s">
        <v>48635</v>
      </c>
      <c r="D16787" s="115" t="s">
        <v>48631</v>
      </c>
      <c r="I16787" s="115" t="s">
        <v>6</v>
      </c>
      <c r="J16787" s="115">
        <v>279.23</v>
      </c>
    </row>
    <row r="16788" spans="1:10" hidden="1">
      <c r="A16788" s="115" t="s">
        <v>16962</v>
      </c>
      <c r="B16788" s="115" t="str">
        <f t="shared" si="262"/>
        <v>JOELHO 45º COM ROSCA,COM DIAMETRO DE 1/2".FORNECIMENTO</v>
      </c>
      <c r="C16788" s="115" t="s">
        <v>16963</v>
      </c>
      <c r="I16788" s="115" t="s">
        <v>6</v>
      </c>
      <c r="J16788" s="115">
        <v>3.9</v>
      </c>
    </row>
    <row r="16789" spans="1:10" hidden="1">
      <c r="A16789" s="115" t="s">
        <v>16964</v>
      </c>
      <c r="B16789" s="115" t="str">
        <f t="shared" si="262"/>
        <v>JOELHO 45º COM ROSCA,COM DIAMETRO DE 1/2".FORNECIMENTO</v>
      </c>
      <c r="C16789" s="115" t="s">
        <v>16963</v>
      </c>
      <c r="I16789" s="115" t="s">
        <v>6</v>
      </c>
      <c r="J16789" s="115">
        <v>3.9</v>
      </c>
    </row>
    <row r="16790" spans="1:10" hidden="1">
      <c r="A16790" s="115" t="s">
        <v>16965</v>
      </c>
      <c r="B16790" s="115" t="str">
        <f t="shared" si="262"/>
        <v>JOELHO 45º COM ROSCA,COM DIAMETRO DE 3/4".FORNECIMENTO</v>
      </c>
      <c r="C16790" s="115" t="s">
        <v>16966</v>
      </c>
      <c r="I16790" s="115" t="s">
        <v>6</v>
      </c>
      <c r="J16790" s="115">
        <v>5.03</v>
      </c>
    </row>
    <row r="16791" spans="1:10" hidden="1">
      <c r="A16791" s="115" t="s">
        <v>16967</v>
      </c>
      <c r="B16791" s="115" t="str">
        <f t="shared" si="262"/>
        <v>JOELHO 45º COM ROSCA,COM DIAMETRO DE 3/4".FORNECIMENTO</v>
      </c>
      <c r="C16791" s="115" t="s">
        <v>16966</v>
      </c>
      <c r="I16791" s="115" t="s">
        <v>6</v>
      </c>
      <c r="J16791" s="115">
        <v>5.03</v>
      </c>
    </row>
    <row r="16792" spans="1:10" hidden="1">
      <c r="A16792" s="115" t="s">
        <v>16968</v>
      </c>
      <c r="B16792" s="115" t="str">
        <f t="shared" si="262"/>
        <v>JOELHO 45º COM ROSCA,COM DIAMETRO DE 1".FORNECIMENTO</v>
      </c>
      <c r="C16792" s="115" t="s">
        <v>16969</v>
      </c>
      <c r="I16792" s="115" t="s">
        <v>6</v>
      </c>
      <c r="J16792" s="115">
        <v>12.62</v>
      </c>
    </row>
    <row r="16793" spans="1:10" hidden="1">
      <c r="A16793" s="115" t="s">
        <v>16970</v>
      </c>
      <c r="B16793" s="115" t="str">
        <f t="shared" si="262"/>
        <v>JOELHO 45º COM ROSCA,COM DIAMETRO DE 1".FORNECIMENTO</v>
      </c>
      <c r="C16793" s="115" t="s">
        <v>16969</v>
      </c>
      <c r="I16793" s="115" t="s">
        <v>6</v>
      </c>
      <c r="J16793" s="115">
        <v>12.62</v>
      </c>
    </row>
    <row r="16794" spans="1:10" hidden="1">
      <c r="A16794" s="115" t="s">
        <v>16971</v>
      </c>
      <c r="B16794" s="115" t="str">
        <f t="shared" si="262"/>
        <v>JOELHO 45º COM ROSCA,COM DIAMETRO DE 1.1/4".FORNECIMENTO</v>
      </c>
      <c r="C16794" s="115" t="s">
        <v>16972</v>
      </c>
      <c r="I16794" s="115" t="s">
        <v>6</v>
      </c>
      <c r="J16794" s="115">
        <v>15.14</v>
      </c>
    </row>
    <row r="16795" spans="1:10" hidden="1">
      <c r="A16795" s="115" t="s">
        <v>16973</v>
      </c>
      <c r="B16795" s="115" t="str">
        <f t="shared" si="262"/>
        <v>JOELHO 45º COM ROSCA,COM DIAMETRO DE 1.1/4".FORNECIMENTO</v>
      </c>
      <c r="C16795" s="115" t="s">
        <v>16972</v>
      </c>
      <c r="I16795" s="115" t="s">
        <v>6</v>
      </c>
      <c r="J16795" s="115">
        <v>15.14</v>
      </c>
    </row>
    <row r="16796" spans="1:10" hidden="1">
      <c r="A16796" s="115" t="s">
        <v>16974</v>
      </c>
      <c r="B16796" s="115" t="str">
        <f t="shared" si="262"/>
        <v>JOELHO 45º COM ROSCA,COM DIAMETRO DE 1.1/2".FORNECIMENTO</v>
      </c>
      <c r="C16796" s="115" t="s">
        <v>16975</v>
      </c>
      <c r="I16796" s="115" t="s">
        <v>6</v>
      </c>
      <c r="J16796" s="115">
        <v>21.32</v>
      </c>
    </row>
    <row r="16797" spans="1:10" hidden="1">
      <c r="A16797" s="115" t="s">
        <v>16976</v>
      </c>
      <c r="B16797" s="115" t="str">
        <f t="shared" si="262"/>
        <v>JOELHO 45º COM ROSCA,COM DIAMETRO DE 1.1/2".FORNECIMENTO</v>
      </c>
      <c r="C16797" s="115" t="s">
        <v>16975</v>
      </c>
      <c r="I16797" s="115" t="s">
        <v>6</v>
      </c>
      <c r="J16797" s="115">
        <v>21.32</v>
      </c>
    </row>
    <row r="16798" spans="1:10" hidden="1">
      <c r="A16798" s="115" t="s">
        <v>16977</v>
      </c>
      <c r="B16798" s="115" t="str">
        <f t="shared" si="262"/>
        <v>JOELHO 45º COM ROSCA,COM DIAMETRO DE 2".FORNECIMENTO</v>
      </c>
      <c r="C16798" s="115" t="s">
        <v>16978</v>
      </c>
      <c r="I16798" s="115" t="s">
        <v>6</v>
      </c>
      <c r="J16798" s="115">
        <v>35.880000000000003</v>
      </c>
    </row>
    <row r="16799" spans="1:10" hidden="1">
      <c r="A16799" s="115" t="s">
        <v>16979</v>
      </c>
      <c r="B16799" s="115" t="str">
        <f t="shared" si="262"/>
        <v>JOELHO 45º COM ROSCA,COM DIAMETRO DE 2".FORNECIMENTO</v>
      </c>
      <c r="C16799" s="115" t="s">
        <v>16978</v>
      </c>
      <c r="I16799" s="115" t="s">
        <v>6</v>
      </c>
      <c r="J16799" s="115">
        <v>35.880000000000003</v>
      </c>
    </row>
    <row r="16800" spans="1:10" hidden="1">
      <c r="A16800" s="115" t="s">
        <v>16980</v>
      </c>
      <c r="B16800" s="115" t="str">
        <f t="shared" si="262"/>
        <v>JOELHO 90º COM ROSCA,COM DIAMETRO DE 1/2".FORNECIMENTO</v>
      </c>
      <c r="C16800" s="115" t="s">
        <v>16981</v>
      </c>
      <c r="I16800" s="115" t="s">
        <v>6</v>
      </c>
      <c r="J16800" s="115">
        <v>1.48</v>
      </c>
    </row>
    <row r="16801" spans="1:10" hidden="1">
      <c r="A16801" s="115" t="s">
        <v>16982</v>
      </c>
      <c r="B16801" s="115" t="str">
        <f t="shared" si="262"/>
        <v>JOELHO 90º COM ROSCA,COM DIAMETRO DE 1/2".FORNECIMENTO</v>
      </c>
      <c r="C16801" s="115" t="s">
        <v>16981</v>
      </c>
      <c r="I16801" s="115" t="s">
        <v>6</v>
      </c>
      <c r="J16801" s="115">
        <v>1.48</v>
      </c>
    </row>
    <row r="16802" spans="1:10" hidden="1">
      <c r="A16802" s="115" t="s">
        <v>16983</v>
      </c>
      <c r="B16802" s="115" t="str">
        <f t="shared" si="262"/>
        <v>JOELHO 90º COM ROSCA,COM DIAMETRO DE 3/4".FORNECIMENTO</v>
      </c>
      <c r="C16802" s="115" t="s">
        <v>16984</v>
      </c>
      <c r="I16802" s="115" t="s">
        <v>6</v>
      </c>
      <c r="J16802" s="115">
        <v>2.17</v>
      </c>
    </row>
    <row r="16803" spans="1:10" hidden="1">
      <c r="A16803" s="115" t="s">
        <v>16985</v>
      </c>
      <c r="B16803" s="115" t="str">
        <f t="shared" si="262"/>
        <v>JOELHO 90º COM ROSCA,COM DIAMETRO DE 3/4".FORNECIMENTO</v>
      </c>
      <c r="C16803" s="115" t="s">
        <v>16984</v>
      </c>
      <c r="I16803" s="115" t="s">
        <v>6</v>
      </c>
      <c r="J16803" s="115">
        <v>2.17</v>
      </c>
    </row>
    <row r="16804" spans="1:10" hidden="1">
      <c r="A16804" s="115" t="s">
        <v>16986</v>
      </c>
      <c r="B16804" s="115" t="str">
        <f t="shared" si="262"/>
        <v>JOELHO 90º COM ROSCA,COM DIAMETRO DE 1".FORNECIMENTO</v>
      </c>
      <c r="C16804" s="115" t="s">
        <v>16987</v>
      </c>
      <c r="I16804" s="115" t="s">
        <v>6</v>
      </c>
      <c r="J16804" s="115">
        <v>3.86</v>
      </c>
    </row>
    <row r="16805" spans="1:10" hidden="1">
      <c r="A16805" s="115" t="s">
        <v>16988</v>
      </c>
      <c r="B16805" s="115" t="str">
        <f t="shared" si="262"/>
        <v>JOELHO 90º COM ROSCA,COM DIAMETRO DE 1".FORNECIMENTO</v>
      </c>
      <c r="C16805" s="115" t="s">
        <v>16987</v>
      </c>
      <c r="I16805" s="115" t="s">
        <v>6</v>
      </c>
      <c r="J16805" s="115">
        <v>3.86</v>
      </c>
    </row>
    <row r="16806" spans="1:10" hidden="1">
      <c r="A16806" s="115" t="s">
        <v>16989</v>
      </c>
      <c r="B16806" s="115" t="str">
        <f t="shared" si="262"/>
        <v>JOELHO 90º COM ROSCA,COM DIAMETRO DE 1.1/4".FORNECIMENTO</v>
      </c>
      <c r="C16806" s="115" t="s">
        <v>16990</v>
      </c>
      <c r="I16806" s="115" t="s">
        <v>6</v>
      </c>
      <c r="J16806" s="115">
        <v>8.2100000000000009</v>
      </c>
    </row>
    <row r="16807" spans="1:10" hidden="1">
      <c r="A16807" s="115" t="s">
        <v>16991</v>
      </c>
      <c r="B16807" s="115" t="str">
        <f t="shared" si="262"/>
        <v>JOELHO 90º COM ROSCA,COM DIAMETRO DE 1.1/4".FORNECIMENTO</v>
      </c>
      <c r="C16807" s="115" t="s">
        <v>16990</v>
      </c>
      <c r="I16807" s="115" t="s">
        <v>6</v>
      </c>
      <c r="J16807" s="115">
        <v>8.2100000000000009</v>
      </c>
    </row>
    <row r="16808" spans="1:10" hidden="1">
      <c r="A16808" s="115" t="s">
        <v>16992</v>
      </c>
      <c r="B16808" s="115" t="str">
        <f t="shared" si="262"/>
        <v>JOELHO 90º COM ROSCA,COM DIAMETRO DE 1.1/2".FORNECIMENTO</v>
      </c>
      <c r="C16808" s="115" t="s">
        <v>16993</v>
      </c>
      <c r="I16808" s="115" t="s">
        <v>6</v>
      </c>
      <c r="J16808" s="115">
        <v>9.02</v>
      </c>
    </row>
    <row r="16809" spans="1:10" hidden="1">
      <c r="A16809" s="115" t="s">
        <v>16994</v>
      </c>
      <c r="B16809" s="115" t="str">
        <f t="shared" si="262"/>
        <v>JOELHO 90º COM ROSCA,COM DIAMETRO DE 1.1/2".FORNECIMENTO</v>
      </c>
      <c r="C16809" s="115" t="s">
        <v>16993</v>
      </c>
      <c r="I16809" s="115" t="s">
        <v>6</v>
      </c>
      <c r="J16809" s="115">
        <v>9.02</v>
      </c>
    </row>
    <row r="16810" spans="1:10" hidden="1">
      <c r="A16810" s="115" t="s">
        <v>16995</v>
      </c>
      <c r="B16810" s="115" t="str">
        <f t="shared" si="262"/>
        <v>JOELHO 90º COM ROSCA,COM DIAMETRO DE 2".FORNECIMENTO</v>
      </c>
      <c r="C16810" s="115" t="s">
        <v>16996</v>
      </c>
      <c r="I16810" s="115" t="s">
        <v>6</v>
      </c>
      <c r="J16810" s="115">
        <v>18.010000000000002</v>
      </c>
    </row>
    <row r="16811" spans="1:10" hidden="1">
      <c r="A16811" s="115" t="s">
        <v>16997</v>
      </c>
      <c r="B16811" s="115" t="str">
        <f t="shared" si="262"/>
        <v>JOELHO 90º COM ROSCA,COM DIAMETRO DE 2".FORNECIMENTO</v>
      </c>
      <c r="C16811" s="115" t="s">
        <v>16996</v>
      </c>
      <c r="I16811" s="115" t="s">
        <v>6</v>
      </c>
      <c r="J16811" s="115">
        <v>18.010000000000002</v>
      </c>
    </row>
    <row r="16812" spans="1:10" hidden="1">
      <c r="A16812" s="115" t="s">
        <v>16998</v>
      </c>
      <c r="B16812" s="115" t="str">
        <f t="shared" si="262"/>
        <v>JOELHO DE REDUCAO 90º COM ROSCA,COM DIAMETRO DE 3/4"X1/2".FORNECIMENTO</v>
      </c>
      <c r="C16812" s="115" t="s">
        <v>48636</v>
      </c>
      <c r="D16812" s="115" t="s">
        <v>41216</v>
      </c>
      <c r="I16812" s="115" t="s">
        <v>6</v>
      </c>
      <c r="J16812" s="115">
        <v>3.32</v>
      </c>
    </row>
    <row r="16813" spans="1:10" hidden="1">
      <c r="A16813" s="115" t="s">
        <v>16999</v>
      </c>
      <c r="B16813" s="115" t="str">
        <f t="shared" si="262"/>
        <v>JOELHO DE REDUCAO 90º COM ROSCA,COM DIAMETRO DE 3/4"X1/2".FORNECIMENTO</v>
      </c>
      <c r="C16813" s="115" t="s">
        <v>48636</v>
      </c>
      <c r="D16813" s="115" t="s">
        <v>41216</v>
      </c>
      <c r="I16813" s="115" t="s">
        <v>6</v>
      </c>
      <c r="J16813" s="115">
        <v>3.32</v>
      </c>
    </row>
    <row r="16814" spans="1:10" hidden="1">
      <c r="A16814" s="115" t="s">
        <v>17000</v>
      </c>
      <c r="B16814" s="115" t="str">
        <f t="shared" si="262"/>
        <v>JOELHO DE REDUCAO 90º COM ROSCA,COM DIAMETRO DE 1"X3/4".FORNECIMENTO</v>
      </c>
      <c r="C16814" s="115" t="s">
        <v>48637</v>
      </c>
      <c r="D16814" s="115" t="s">
        <v>46255</v>
      </c>
      <c r="I16814" s="115" t="s">
        <v>6</v>
      </c>
      <c r="J16814" s="115">
        <v>5.28</v>
      </c>
    </row>
    <row r="16815" spans="1:10" hidden="1">
      <c r="A16815" s="115" t="s">
        <v>17001</v>
      </c>
      <c r="B16815" s="115" t="str">
        <f t="shared" si="262"/>
        <v>JOELHO DE REDUCAO 90º COM ROSCA,COM DIAMETRO DE 1"X3/4".FORNECIMENTO</v>
      </c>
      <c r="C16815" s="115" t="s">
        <v>48637</v>
      </c>
      <c r="D16815" s="115" t="s">
        <v>46255</v>
      </c>
      <c r="I16815" s="115" t="s">
        <v>6</v>
      </c>
      <c r="J16815" s="115">
        <v>5.28</v>
      </c>
    </row>
    <row r="16816" spans="1:10" hidden="1">
      <c r="A16816" s="115" t="s">
        <v>17002</v>
      </c>
      <c r="B16816" s="115" t="str">
        <f t="shared" si="262"/>
        <v>JUNCAO 45º COM ROSCA,COM DIAMETRO DE 1/2".FORNECIMENTO</v>
      </c>
      <c r="C16816" s="115" t="s">
        <v>17003</v>
      </c>
      <c r="I16816" s="115" t="s">
        <v>6</v>
      </c>
      <c r="J16816" s="115">
        <v>2.88</v>
      </c>
    </row>
    <row r="16817" spans="1:10" hidden="1">
      <c r="A16817" s="115" t="s">
        <v>17004</v>
      </c>
      <c r="B16817" s="115" t="str">
        <f t="shared" si="262"/>
        <v>JUNCAO 45º COM ROSCA,COM DIAMETRO DE 1/2".FORNECIMENTO</v>
      </c>
      <c r="C16817" s="115" t="s">
        <v>17003</v>
      </c>
      <c r="I16817" s="115" t="s">
        <v>6</v>
      </c>
      <c r="J16817" s="115">
        <v>2.88</v>
      </c>
    </row>
    <row r="16818" spans="1:10" hidden="1">
      <c r="A16818" s="115" t="s">
        <v>17005</v>
      </c>
      <c r="B16818" s="115" t="str">
        <f t="shared" si="262"/>
        <v>JUNCAO 45º COM ROSCA,COM DIAMETRO DE 3/4".FORNECIMENTO</v>
      </c>
      <c r="C16818" s="115" t="s">
        <v>17006</v>
      </c>
      <c r="I16818" s="115" t="s">
        <v>6</v>
      </c>
      <c r="J16818" s="115">
        <v>4.5199999999999996</v>
      </c>
    </row>
    <row r="16819" spans="1:10" hidden="1">
      <c r="A16819" s="115" t="s">
        <v>17007</v>
      </c>
      <c r="B16819" s="115" t="str">
        <f t="shared" si="262"/>
        <v>JUNCAO 45º COM ROSCA,COM DIAMETRO DE 3/4".FORNECIMENTO</v>
      </c>
      <c r="C16819" s="115" t="s">
        <v>17006</v>
      </c>
      <c r="I16819" s="115" t="s">
        <v>6</v>
      </c>
      <c r="J16819" s="115">
        <v>4.5199999999999996</v>
      </c>
    </row>
    <row r="16820" spans="1:10" hidden="1">
      <c r="A16820" s="115" t="s">
        <v>17008</v>
      </c>
      <c r="B16820" s="115" t="str">
        <f t="shared" si="262"/>
        <v>JUNCAO 45º COM ROSCA,COM DIAMETRO DE 1".FORNECIMENTO</v>
      </c>
      <c r="C16820" s="115" t="s">
        <v>17009</v>
      </c>
      <c r="I16820" s="115" t="s">
        <v>6</v>
      </c>
      <c r="J16820" s="115">
        <v>7.02</v>
      </c>
    </row>
    <row r="16821" spans="1:10" hidden="1">
      <c r="A16821" s="115" t="s">
        <v>17010</v>
      </c>
      <c r="B16821" s="115" t="str">
        <f t="shared" si="262"/>
        <v>JUNCAO 45º COM ROSCA,COM DIAMETRO DE 1".FORNECIMENTO</v>
      </c>
      <c r="C16821" s="115" t="s">
        <v>17009</v>
      </c>
      <c r="I16821" s="115" t="s">
        <v>6</v>
      </c>
      <c r="J16821" s="115">
        <v>7.02</v>
      </c>
    </row>
    <row r="16822" spans="1:10" hidden="1">
      <c r="A16822" s="115" t="s">
        <v>17011</v>
      </c>
      <c r="B16822" s="115" t="str">
        <f t="shared" si="262"/>
        <v>JUNCAO 45º COM ROSCA,COM DIAMETRO DE 1.1/4".FORNECIMENTO</v>
      </c>
      <c r="C16822" s="115" t="s">
        <v>17012</v>
      </c>
      <c r="I16822" s="115" t="s">
        <v>6</v>
      </c>
      <c r="J16822" s="115">
        <v>8.92</v>
      </c>
    </row>
    <row r="16823" spans="1:10" hidden="1">
      <c r="A16823" s="115" t="s">
        <v>17013</v>
      </c>
      <c r="B16823" s="115" t="str">
        <f t="shared" si="262"/>
        <v>JUNCAO 45º COM ROSCA,COM DIAMETRO DE 1.1/4".FORNECIMENTO</v>
      </c>
      <c r="C16823" s="115" t="s">
        <v>17012</v>
      </c>
      <c r="I16823" s="115" t="s">
        <v>6</v>
      </c>
      <c r="J16823" s="115">
        <v>8.92</v>
      </c>
    </row>
    <row r="16824" spans="1:10" hidden="1">
      <c r="A16824" s="115" t="s">
        <v>17014</v>
      </c>
      <c r="B16824" s="115" t="str">
        <f t="shared" si="262"/>
        <v>JUNCAO 45º COM ROSCA,COM DIAMETRO DE 1.1/2".FORNECIMENTO</v>
      </c>
      <c r="C16824" s="115" t="s">
        <v>17015</v>
      </c>
      <c r="I16824" s="115" t="s">
        <v>6</v>
      </c>
      <c r="J16824" s="115">
        <v>10.72</v>
      </c>
    </row>
    <row r="16825" spans="1:10" hidden="1">
      <c r="A16825" s="115" t="s">
        <v>17016</v>
      </c>
      <c r="B16825" s="115" t="str">
        <f t="shared" si="262"/>
        <v>JUNCAO 45º COM ROSCA,COM DIAMETRO DE 1.1/2".FORNECIMENTO</v>
      </c>
      <c r="C16825" s="115" t="s">
        <v>17015</v>
      </c>
      <c r="I16825" s="115" t="s">
        <v>6</v>
      </c>
      <c r="J16825" s="115">
        <v>10.72</v>
      </c>
    </row>
    <row r="16826" spans="1:10" hidden="1">
      <c r="A16826" s="115" t="s">
        <v>17017</v>
      </c>
      <c r="B16826" s="115" t="str">
        <f t="shared" si="262"/>
        <v>JUNCAO 45º COM ROSCA,COM DIAMETRO DE 2".FORNECIMENTO</v>
      </c>
      <c r="C16826" s="115" t="s">
        <v>17018</v>
      </c>
      <c r="I16826" s="115" t="s">
        <v>6</v>
      </c>
      <c r="J16826" s="115">
        <v>11.22</v>
      </c>
    </row>
    <row r="16827" spans="1:10" hidden="1">
      <c r="A16827" s="115" t="s">
        <v>17019</v>
      </c>
      <c r="B16827" s="115" t="str">
        <f t="shared" si="262"/>
        <v>JUNCAO 45º COM ROSCA,COM DIAMETRO DE 2".FORNECIMENTO</v>
      </c>
      <c r="C16827" s="115" t="s">
        <v>17018</v>
      </c>
      <c r="I16827" s="115" t="s">
        <v>6</v>
      </c>
      <c r="J16827" s="115">
        <v>11.22</v>
      </c>
    </row>
    <row r="16828" spans="1:10" hidden="1">
      <c r="A16828" s="115" t="s">
        <v>17020</v>
      </c>
      <c r="B16828" s="115" t="str">
        <f t="shared" si="262"/>
        <v>LUVA COM ROSCA,COM DIAMETRO DE 1/2".FORNECIMENTO</v>
      </c>
      <c r="C16828" s="115" t="s">
        <v>17021</v>
      </c>
      <c r="I16828" s="115" t="s">
        <v>6</v>
      </c>
      <c r="J16828" s="115">
        <v>0.84</v>
      </c>
    </row>
    <row r="16829" spans="1:10" hidden="1">
      <c r="A16829" s="115" t="s">
        <v>17022</v>
      </c>
      <c r="B16829" s="115" t="str">
        <f t="shared" si="262"/>
        <v>LUVA COM ROSCA,COM DIAMETRO DE 1/2".FORNECIMENTO</v>
      </c>
      <c r="C16829" s="115" t="s">
        <v>17021</v>
      </c>
      <c r="I16829" s="115" t="s">
        <v>6</v>
      </c>
      <c r="J16829" s="115">
        <v>0.84</v>
      </c>
    </row>
    <row r="16830" spans="1:10" hidden="1">
      <c r="A16830" s="115" t="s">
        <v>17023</v>
      </c>
      <c r="B16830" s="115" t="str">
        <f t="shared" si="262"/>
        <v>LUVA COM ROSCA,COM DIAMETRO DE 3/4".FORNECIMENTO</v>
      </c>
      <c r="C16830" s="115" t="s">
        <v>17024</v>
      </c>
      <c r="I16830" s="115" t="s">
        <v>6</v>
      </c>
      <c r="J16830" s="115">
        <v>1.39</v>
      </c>
    </row>
    <row r="16831" spans="1:10" hidden="1">
      <c r="A16831" s="115" t="s">
        <v>17025</v>
      </c>
      <c r="B16831" s="115" t="str">
        <f t="shared" si="262"/>
        <v>LUVA COM ROSCA,COM DIAMETRO DE 3/4".FORNECIMENTO</v>
      </c>
      <c r="C16831" s="115" t="s">
        <v>17024</v>
      </c>
      <c r="I16831" s="115" t="s">
        <v>6</v>
      </c>
      <c r="J16831" s="115">
        <v>1.39</v>
      </c>
    </row>
    <row r="16832" spans="1:10" hidden="1">
      <c r="A16832" s="115" t="s">
        <v>17026</v>
      </c>
      <c r="B16832" s="115" t="str">
        <f t="shared" si="262"/>
        <v>LUVA COM ROSCA,COM DIAMETRO DE 1".FORNECIMENTO</v>
      </c>
      <c r="C16832" s="115" t="s">
        <v>17027</v>
      </c>
      <c r="I16832" s="115" t="s">
        <v>6</v>
      </c>
      <c r="J16832" s="115">
        <v>2.85</v>
      </c>
    </row>
    <row r="16833" spans="1:10" hidden="1">
      <c r="A16833" s="115" t="s">
        <v>17028</v>
      </c>
      <c r="B16833" s="115" t="str">
        <f t="shared" si="262"/>
        <v>LUVA COM ROSCA,COM DIAMETRO DE 1".FORNECIMENTO</v>
      </c>
      <c r="C16833" s="115" t="s">
        <v>17027</v>
      </c>
      <c r="I16833" s="115" t="s">
        <v>6</v>
      </c>
      <c r="J16833" s="115">
        <v>2.85</v>
      </c>
    </row>
    <row r="16834" spans="1:10" hidden="1">
      <c r="A16834" s="115" t="s">
        <v>17029</v>
      </c>
      <c r="B16834" s="115" t="str">
        <f t="shared" si="262"/>
        <v>LUVA COM ROSCA,COM DIAMETRO DE 1.1/4".FORNECIMENTO</v>
      </c>
      <c r="C16834" s="115" t="s">
        <v>17030</v>
      </c>
      <c r="I16834" s="115" t="s">
        <v>6</v>
      </c>
      <c r="J16834" s="115">
        <v>4.9400000000000004</v>
      </c>
    </row>
    <row r="16835" spans="1:10" hidden="1">
      <c r="A16835" s="115" t="s">
        <v>17031</v>
      </c>
      <c r="B16835" s="115" t="str">
        <f t="shared" si="262"/>
        <v>LUVA COM ROSCA,COM DIAMETRO DE 1.1/4".FORNECIMENTO</v>
      </c>
      <c r="C16835" s="115" t="s">
        <v>17030</v>
      </c>
      <c r="I16835" s="115" t="s">
        <v>6</v>
      </c>
      <c r="J16835" s="115">
        <v>4.9400000000000004</v>
      </c>
    </row>
    <row r="16836" spans="1:10" hidden="1">
      <c r="A16836" s="115" t="s">
        <v>17032</v>
      </c>
      <c r="B16836" s="115" t="str">
        <f t="shared" si="262"/>
        <v>LUVA COM ROSCA,COM DIAMETRO DE 1.1/2".FORNECIMENTO</v>
      </c>
      <c r="C16836" s="115" t="s">
        <v>17033</v>
      </c>
      <c r="I16836" s="115" t="s">
        <v>6</v>
      </c>
      <c r="J16836" s="115">
        <v>5.4</v>
      </c>
    </row>
    <row r="16837" spans="1:10" hidden="1">
      <c r="A16837" s="115" t="s">
        <v>17034</v>
      </c>
      <c r="B16837" s="115" t="str">
        <f t="shared" ref="B16837:B16900" si="263">C16837&amp;D16837&amp;E16837&amp;F16837&amp;G16837&amp;H16837</f>
        <v>LUVA COM ROSCA,COM DIAMETRO DE 1.1/2".FORNECIMENTO</v>
      </c>
      <c r="C16837" s="115" t="s">
        <v>17033</v>
      </c>
      <c r="I16837" s="115" t="s">
        <v>6</v>
      </c>
      <c r="J16837" s="115">
        <v>5.4</v>
      </c>
    </row>
    <row r="16838" spans="1:10" hidden="1">
      <c r="A16838" s="115" t="s">
        <v>17035</v>
      </c>
      <c r="B16838" s="115" t="str">
        <f t="shared" si="263"/>
        <v>LUVA COM ROSCA,COM DIAMETRO DE 2".FORNECIMENTO</v>
      </c>
      <c r="C16838" s="115" t="s">
        <v>17036</v>
      </c>
      <c r="I16838" s="115" t="s">
        <v>6</v>
      </c>
      <c r="J16838" s="115">
        <v>10.92</v>
      </c>
    </row>
    <row r="16839" spans="1:10" hidden="1">
      <c r="A16839" s="115" t="s">
        <v>17037</v>
      </c>
      <c r="B16839" s="115" t="str">
        <f t="shared" si="263"/>
        <v>LUVA COM ROSCA,COM DIAMETRO DE 2".FORNECIMENTO</v>
      </c>
      <c r="C16839" s="115" t="s">
        <v>17036</v>
      </c>
      <c r="I16839" s="115" t="s">
        <v>6</v>
      </c>
      <c r="J16839" s="115">
        <v>10.92</v>
      </c>
    </row>
    <row r="16840" spans="1:10" hidden="1">
      <c r="A16840" s="115" t="s">
        <v>17038</v>
      </c>
      <c r="B16840" s="115" t="str">
        <f t="shared" si="263"/>
        <v>LUVA COM ROSCA,COM DIAMETRO DE 2.1/2".FORNECIMENTO</v>
      </c>
      <c r="C16840" s="115" t="s">
        <v>17039</v>
      </c>
      <c r="I16840" s="115" t="s">
        <v>6</v>
      </c>
      <c r="J16840" s="115">
        <v>17.13</v>
      </c>
    </row>
    <row r="16841" spans="1:10" hidden="1">
      <c r="A16841" s="115" t="s">
        <v>17040</v>
      </c>
      <c r="B16841" s="115" t="str">
        <f t="shared" si="263"/>
        <v>LUVA COM ROSCA,COM DIAMETRO DE 2.1/2".FORNECIMENTO</v>
      </c>
      <c r="C16841" s="115" t="s">
        <v>17039</v>
      </c>
      <c r="I16841" s="115" t="s">
        <v>6</v>
      </c>
      <c r="J16841" s="115">
        <v>17.13</v>
      </c>
    </row>
    <row r="16842" spans="1:10" hidden="1">
      <c r="A16842" s="115" t="s">
        <v>17041</v>
      </c>
      <c r="B16842" s="115" t="str">
        <f t="shared" si="263"/>
        <v>LUVA COM ROSCA,COM DIAMETRO DE 3".FORNECIMENTO</v>
      </c>
      <c r="C16842" s="115" t="s">
        <v>17042</v>
      </c>
      <c r="I16842" s="115" t="s">
        <v>6</v>
      </c>
      <c r="J16842" s="115">
        <v>26.03</v>
      </c>
    </row>
    <row r="16843" spans="1:10" hidden="1">
      <c r="A16843" s="115" t="s">
        <v>17043</v>
      </c>
      <c r="B16843" s="115" t="str">
        <f t="shared" si="263"/>
        <v>LUVA COM ROSCA,COM DIAMETRO DE 3".FORNECIMENTO</v>
      </c>
      <c r="C16843" s="115" t="s">
        <v>17042</v>
      </c>
      <c r="I16843" s="115" t="s">
        <v>6</v>
      </c>
      <c r="J16843" s="115">
        <v>26.03</v>
      </c>
    </row>
    <row r="16844" spans="1:10" hidden="1">
      <c r="A16844" s="115" t="s">
        <v>17044</v>
      </c>
      <c r="B16844" s="115" t="str">
        <f t="shared" si="263"/>
        <v>LUVA COM ROSCA,COM DIAMETRO DE 4".FORNECIMENTO</v>
      </c>
      <c r="C16844" s="115" t="s">
        <v>17045</v>
      </c>
      <c r="I16844" s="115" t="s">
        <v>6</v>
      </c>
      <c r="J16844" s="115">
        <v>35.33</v>
      </c>
    </row>
    <row r="16845" spans="1:10" hidden="1">
      <c r="A16845" s="115" t="s">
        <v>17046</v>
      </c>
      <c r="B16845" s="115" t="str">
        <f t="shared" si="263"/>
        <v>LUVA COM ROSCA,COM DIAMETRO DE 4".FORNECIMENTO</v>
      </c>
      <c r="C16845" s="115" t="s">
        <v>17045</v>
      </c>
      <c r="I16845" s="115" t="s">
        <v>6</v>
      </c>
      <c r="J16845" s="115">
        <v>35.33</v>
      </c>
    </row>
    <row r="16846" spans="1:10" hidden="1">
      <c r="A16846" s="115" t="s">
        <v>17047</v>
      </c>
      <c r="B16846" s="115" t="str">
        <f t="shared" si="263"/>
        <v>LUVA DE REDUCAO COM ROSCA,COM DIAMETRO DE 3/4"X1/2".FORNECIMENTO</v>
      </c>
      <c r="C16846" s="115" t="s">
        <v>48638</v>
      </c>
      <c r="D16846" s="115" t="s">
        <v>36330</v>
      </c>
      <c r="I16846" s="115" t="s">
        <v>6</v>
      </c>
      <c r="J16846" s="115">
        <v>3.28</v>
      </c>
    </row>
    <row r="16847" spans="1:10" hidden="1">
      <c r="A16847" s="115" t="s">
        <v>17048</v>
      </c>
      <c r="B16847" s="115" t="str">
        <f t="shared" si="263"/>
        <v>LUVA DE REDUCAO COM ROSCA,COM DIAMETRO DE 3/4"X1/2".FORNECIMENTO</v>
      </c>
      <c r="C16847" s="115" t="s">
        <v>48638</v>
      </c>
      <c r="D16847" s="115" t="s">
        <v>36330</v>
      </c>
      <c r="I16847" s="115" t="s">
        <v>6</v>
      </c>
      <c r="J16847" s="115">
        <v>3.28</v>
      </c>
    </row>
    <row r="16848" spans="1:10" hidden="1">
      <c r="A16848" s="115" t="s">
        <v>17049</v>
      </c>
      <c r="B16848" s="115" t="str">
        <f t="shared" si="263"/>
        <v>LUVA DE REDUCAO COM ROSCA,COM DIAMETRO DE 1"X3/4".FORNECIMENTO</v>
      </c>
      <c r="C16848" s="115" t="s">
        <v>48639</v>
      </c>
      <c r="D16848" s="115" t="s">
        <v>35843</v>
      </c>
      <c r="I16848" s="115" t="s">
        <v>6</v>
      </c>
      <c r="J16848" s="115">
        <v>3.95</v>
      </c>
    </row>
    <row r="16849" spans="1:10" hidden="1">
      <c r="A16849" s="115" t="s">
        <v>17050</v>
      </c>
      <c r="B16849" s="115" t="str">
        <f t="shared" si="263"/>
        <v>LUVA DE REDUCAO COM ROSCA,COM DIAMETRO DE 1"X3/4".FORNECIMENTO</v>
      </c>
      <c r="C16849" s="115" t="s">
        <v>48639</v>
      </c>
      <c r="D16849" s="115" t="s">
        <v>35843</v>
      </c>
      <c r="I16849" s="115" t="s">
        <v>6</v>
      </c>
      <c r="J16849" s="115">
        <v>3.95</v>
      </c>
    </row>
    <row r="16850" spans="1:10" hidden="1">
      <c r="A16850" s="115" t="s">
        <v>17051</v>
      </c>
      <c r="B16850" s="115" t="str">
        <f t="shared" si="263"/>
        <v>LUVA DE CORRER PARA TUBO ROSCAVEL,COM DIAMETRO DE 1/2".FORNECIMENTO</v>
      </c>
      <c r="C16850" s="115" t="s">
        <v>48640</v>
      </c>
      <c r="D16850" s="115" t="s">
        <v>41935</v>
      </c>
      <c r="I16850" s="115" t="s">
        <v>6</v>
      </c>
      <c r="J16850" s="115">
        <v>6.7</v>
      </c>
    </row>
    <row r="16851" spans="1:10" hidden="1">
      <c r="A16851" s="115" t="s">
        <v>17052</v>
      </c>
      <c r="B16851" s="115" t="str">
        <f t="shared" si="263"/>
        <v>LUVA DE CORRER PARA TUBO ROSCAVEL,COM DIAMETRO DE 1/2".FORNECIMENTO</v>
      </c>
      <c r="C16851" s="115" t="s">
        <v>48640</v>
      </c>
      <c r="D16851" s="115" t="s">
        <v>41935</v>
      </c>
      <c r="I16851" s="115" t="s">
        <v>6</v>
      </c>
      <c r="J16851" s="115">
        <v>6.7</v>
      </c>
    </row>
    <row r="16852" spans="1:10" hidden="1">
      <c r="A16852" s="115" t="s">
        <v>17053</v>
      </c>
      <c r="B16852" s="115" t="str">
        <f t="shared" si="263"/>
        <v>LUVA DE CORRER PARA TUBO ROSCAVEL,COM DIAMETRO DE 3/4".FORNECIMENTO</v>
      </c>
      <c r="C16852" s="115" t="s">
        <v>48641</v>
      </c>
      <c r="D16852" s="115" t="s">
        <v>41935</v>
      </c>
      <c r="I16852" s="115" t="s">
        <v>6</v>
      </c>
      <c r="J16852" s="115">
        <v>8.68</v>
      </c>
    </row>
    <row r="16853" spans="1:10" hidden="1">
      <c r="A16853" s="115" t="s">
        <v>17054</v>
      </c>
      <c r="B16853" s="115" t="str">
        <f t="shared" si="263"/>
        <v>LUVA DE CORRER PARA TUBO ROSCAVEL,COM DIAMETRO DE 3/4".FORNECIMENTO</v>
      </c>
      <c r="C16853" s="115" t="s">
        <v>48641</v>
      </c>
      <c r="D16853" s="115" t="s">
        <v>41935</v>
      </c>
      <c r="I16853" s="115" t="s">
        <v>6</v>
      </c>
      <c r="J16853" s="115">
        <v>8.68</v>
      </c>
    </row>
    <row r="16854" spans="1:10" hidden="1">
      <c r="A16854" s="115" t="s">
        <v>17055</v>
      </c>
      <c r="B16854" s="115" t="str">
        <f t="shared" si="263"/>
        <v>LUVA DE CORRER PARA TUBO ROSCAVEL,COM DIAMETRO DE 1.1/2".FORNECIMENTO</v>
      </c>
      <c r="C16854" s="115" t="s">
        <v>48642</v>
      </c>
      <c r="D16854" s="115" t="s">
        <v>41943</v>
      </c>
      <c r="I16854" s="115" t="s">
        <v>6</v>
      </c>
      <c r="J16854" s="115">
        <v>23.54</v>
      </c>
    </row>
    <row r="16855" spans="1:10" hidden="1">
      <c r="A16855" s="115" t="s">
        <v>17056</v>
      </c>
      <c r="B16855" s="115" t="str">
        <f t="shared" si="263"/>
        <v>LUVA DE CORRER PARA TUBO ROSCAVEL,COM DIAMETRO DE 1.1/2".FORNECIMENTO</v>
      </c>
      <c r="C16855" s="115" t="s">
        <v>48642</v>
      </c>
      <c r="D16855" s="115" t="s">
        <v>41943</v>
      </c>
      <c r="I16855" s="115" t="s">
        <v>6</v>
      </c>
      <c r="J16855" s="115">
        <v>23.54</v>
      </c>
    </row>
    <row r="16856" spans="1:10" hidden="1">
      <c r="A16856" s="115" t="s">
        <v>17057</v>
      </c>
      <c r="B16856" s="115" t="str">
        <f t="shared" si="263"/>
        <v>NIPEL COM ROSCA,COM DIAMETRO DE 1/2".FORNECIMENTO</v>
      </c>
      <c r="C16856" s="115" t="s">
        <v>17058</v>
      </c>
      <c r="I16856" s="115" t="s">
        <v>6</v>
      </c>
      <c r="J16856" s="115">
        <v>0.53</v>
      </c>
    </row>
    <row r="16857" spans="1:10" hidden="1">
      <c r="A16857" s="115" t="s">
        <v>17059</v>
      </c>
      <c r="B16857" s="115" t="str">
        <f t="shared" si="263"/>
        <v>NIPEL COM ROSCA,COM DIAMETRO DE 1/2".FORNECIMENTO</v>
      </c>
      <c r="C16857" s="115" t="s">
        <v>17058</v>
      </c>
      <c r="I16857" s="115" t="s">
        <v>6</v>
      </c>
      <c r="J16857" s="115">
        <v>0.53</v>
      </c>
    </row>
    <row r="16858" spans="1:10" hidden="1">
      <c r="A16858" s="115" t="s">
        <v>17060</v>
      </c>
      <c r="B16858" s="115" t="str">
        <f t="shared" si="263"/>
        <v>NIPEL COM ROSCA,COM DIAMETRO DE 3/4".FORNECIMENTO</v>
      </c>
      <c r="C16858" s="115" t="s">
        <v>17061</v>
      </c>
      <c r="I16858" s="115" t="s">
        <v>6</v>
      </c>
      <c r="J16858" s="115">
        <v>0.73</v>
      </c>
    </row>
    <row r="16859" spans="1:10" hidden="1">
      <c r="A16859" s="115" t="s">
        <v>17062</v>
      </c>
      <c r="B16859" s="115" t="str">
        <f t="shared" si="263"/>
        <v>NIPEL COM ROSCA,COM DIAMETRO DE 3/4".FORNECIMENTO</v>
      </c>
      <c r="C16859" s="115" t="s">
        <v>17061</v>
      </c>
      <c r="I16859" s="115" t="s">
        <v>6</v>
      </c>
      <c r="J16859" s="115">
        <v>0.73</v>
      </c>
    </row>
    <row r="16860" spans="1:10" hidden="1">
      <c r="A16860" s="115" t="s">
        <v>17063</v>
      </c>
      <c r="B16860" s="115" t="str">
        <f t="shared" si="263"/>
        <v>NIPEL COM ROSCA,COM DIAMETRO DE 1".FORNECIMENTO</v>
      </c>
      <c r="C16860" s="115" t="s">
        <v>17064</v>
      </c>
      <c r="I16860" s="115" t="s">
        <v>6</v>
      </c>
      <c r="J16860" s="115">
        <v>2.2800000000000002</v>
      </c>
    </row>
    <row r="16861" spans="1:10" hidden="1">
      <c r="A16861" s="115" t="s">
        <v>17065</v>
      </c>
      <c r="B16861" s="115" t="str">
        <f t="shared" si="263"/>
        <v>NIPEL COM ROSCA,COM DIAMETRO DE 1".FORNECIMENTO</v>
      </c>
      <c r="C16861" s="115" t="s">
        <v>17064</v>
      </c>
      <c r="I16861" s="115" t="s">
        <v>6</v>
      </c>
      <c r="J16861" s="115">
        <v>2.2800000000000002</v>
      </c>
    </row>
    <row r="16862" spans="1:10" hidden="1">
      <c r="A16862" s="115" t="s">
        <v>17066</v>
      </c>
      <c r="B16862" s="115" t="str">
        <f t="shared" si="263"/>
        <v>NIPEL COM ROSCA,COM DIAMETRO DE 1.1/4".FORNECIMENTO</v>
      </c>
      <c r="C16862" s="115" t="s">
        <v>17067</v>
      </c>
      <c r="I16862" s="115" t="s">
        <v>6</v>
      </c>
      <c r="J16862" s="115">
        <v>4.45</v>
      </c>
    </row>
    <row r="16863" spans="1:10" hidden="1">
      <c r="A16863" s="115" t="s">
        <v>17068</v>
      </c>
      <c r="B16863" s="115" t="str">
        <f t="shared" si="263"/>
        <v>NIPEL COM ROSCA,COM DIAMETRO DE 1.1/4".FORNECIMENTO</v>
      </c>
      <c r="C16863" s="115" t="s">
        <v>17067</v>
      </c>
      <c r="I16863" s="115" t="s">
        <v>6</v>
      </c>
      <c r="J16863" s="115">
        <v>4.45</v>
      </c>
    </row>
    <row r="16864" spans="1:10" hidden="1">
      <c r="A16864" s="115" t="s">
        <v>17069</v>
      </c>
      <c r="B16864" s="115" t="str">
        <f t="shared" si="263"/>
        <v>NIPEL COM ROSCA,COM DIAMETRO DE 1.1/2".FORNECIMENTO</v>
      </c>
      <c r="C16864" s="115" t="s">
        <v>17070</v>
      </c>
      <c r="I16864" s="115" t="s">
        <v>6</v>
      </c>
      <c r="J16864" s="115">
        <v>6.77</v>
      </c>
    </row>
    <row r="16865" spans="1:10" hidden="1">
      <c r="A16865" s="115" t="s">
        <v>17071</v>
      </c>
      <c r="B16865" s="115" t="str">
        <f t="shared" si="263"/>
        <v>NIPEL COM ROSCA,COM DIAMETRO DE 1.1/2".FORNECIMENTO</v>
      </c>
      <c r="C16865" s="115" t="s">
        <v>17070</v>
      </c>
      <c r="I16865" s="115" t="s">
        <v>6</v>
      </c>
      <c r="J16865" s="115">
        <v>6.77</v>
      </c>
    </row>
    <row r="16866" spans="1:10" hidden="1">
      <c r="A16866" s="115" t="s">
        <v>17072</v>
      </c>
      <c r="B16866" s="115" t="str">
        <f t="shared" si="263"/>
        <v>NIPEL COM ROSCA,COM DIAMETRO DE 2".FORNECIMENTO</v>
      </c>
      <c r="C16866" s="115" t="s">
        <v>17073</v>
      </c>
      <c r="I16866" s="115" t="s">
        <v>6</v>
      </c>
      <c r="J16866" s="115">
        <v>9.6199999999999992</v>
      </c>
    </row>
    <row r="16867" spans="1:10" hidden="1">
      <c r="A16867" s="115" t="s">
        <v>17074</v>
      </c>
      <c r="B16867" s="115" t="str">
        <f t="shared" si="263"/>
        <v>NIPEL COM ROSCA,COM DIAMETRO DE 2".FORNECIMENTO</v>
      </c>
      <c r="C16867" s="115" t="s">
        <v>17073</v>
      </c>
      <c r="I16867" s="115" t="s">
        <v>6</v>
      </c>
      <c r="J16867" s="115">
        <v>9.6199999999999992</v>
      </c>
    </row>
    <row r="16868" spans="1:10" hidden="1">
      <c r="A16868" s="115" t="s">
        <v>17075</v>
      </c>
      <c r="B16868" s="115" t="str">
        <f t="shared" si="263"/>
        <v>PLUG COM ROSCA,COM DIAMETRO DE 1/2".FORNECIMENTO</v>
      </c>
      <c r="C16868" s="115" t="s">
        <v>17076</v>
      </c>
      <c r="I16868" s="115" t="s">
        <v>6</v>
      </c>
      <c r="J16868" s="115">
        <v>0.36</v>
      </c>
    </row>
    <row r="16869" spans="1:10" hidden="1">
      <c r="A16869" s="115" t="s">
        <v>17077</v>
      </c>
      <c r="B16869" s="115" t="str">
        <f t="shared" si="263"/>
        <v>PLUG COM ROSCA,COM DIAMETRO DE 1/2".FORNECIMENTO</v>
      </c>
      <c r="C16869" s="115" t="s">
        <v>17076</v>
      </c>
      <c r="I16869" s="115" t="s">
        <v>6</v>
      </c>
      <c r="J16869" s="115">
        <v>0.36</v>
      </c>
    </row>
    <row r="16870" spans="1:10" hidden="1">
      <c r="A16870" s="115" t="s">
        <v>17078</v>
      </c>
      <c r="B16870" s="115" t="str">
        <f t="shared" si="263"/>
        <v>PLUG COM ROSCA,COM DIAMETRO DE 3/4".FORNECIMENTO</v>
      </c>
      <c r="C16870" s="115" t="s">
        <v>17079</v>
      </c>
      <c r="I16870" s="115" t="s">
        <v>6</v>
      </c>
      <c r="J16870" s="115">
        <v>0.55000000000000004</v>
      </c>
    </row>
    <row r="16871" spans="1:10" hidden="1">
      <c r="A16871" s="115" t="s">
        <v>17080</v>
      </c>
      <c r="B16871" s="115" t="str">
        <f t="shared" si="263"/>
        <v>PLUG COM ROSCA,COM DIAMETRO DE 3/4".FORNECIMENTO</v>
      </c>
      <c r="C16871" s="115" t="s">
        <v>17079</v>
      </c>
      <c r="I16871" s="115" t="s">
        <v>6</v>
      </c>
      <c r="J16871" s="115">
        <v>0.55000000000000004</v>
      </c>
    </row>
    <row r="16872" spans="1:10" hidden="1">
      <c r="A16872" s="115" t="s">
        <v>17081</v>
      </c>
      <c r="B16872" s="115" t="str">
        <f t="shared" si="263"/>
        <v>PLUG COM ROSCA,COM DIAMETRO DE 1".FORNECIMENTO</v>
      </c>
      <c r="C16872" s="115" t="s">
        <v>17082</v>
      </c>
      <c r="I16872" s="115" t="s">
        <v>6</v>
      </c>
      <c r="J16872" s="115">
        <v>1.66</v>
      </c>
    </row>
    <row r="16873" spans="1:10" hidden="1">
      <c r="A16873" s="115" t="s">
        <v>17083</v>
      </c>
      <c r="B16873" s="115" t="str">
        <f t="shared" si="263"/>
        <v>PLUG COM ROSCA,COM DIAMETRO DE 1".FORNECIMENTO</v>
      </c>
      <c r="C16873" s="115" t="s">
        <v>17082</v>
      </c>
      <c r="I16873" s="115" t="s">
        <v>6</v>
      </c>
      <c r="J16873" s="115">
        <v>1.66</v>
      </c>
    </row>
    <row r="16874" spans="1:10" hidden="1">
      <c r="A16874" s="115" t="s">
        <v>17084</v>
      </c>
      <c r="B16874" s="115" t="str">
        <f t="shared" si="263"/>
        <v>PLUG COM ROSCA,COM DIAMETRO DE 1.1/4".FORNECIMENTO</v>
      </c>
      <c r="C16874" s="115" t="s">
        <v>17085</v>
      </c>
      <c r="I16874" s="115" t="s">
        <v>6</v>
      </c>
      <c r="J16874" s="115">
        <v>1.9</v>
      </c>
    </row>
    <row r="16875" spans="1:10" hidden="1">
      <c r="A16875" s="115" t="s">
        <v>17086</v>
      </c>
      <c r="B16875" s="115" t="str">
        <f t="shared" si="263"/>
        <v>PLUG COM ROSCA,COM DIAMETRO DE 1.1/4".FORNECIMENTO</v>
      </c>
      <c r="C16875" s="115" t="s">
        <v>17085</v>
      </c>
      <c r="I16875" s="115" t="s">
        <v>6</v>
      </c>
      <c r="J16875" s="115">
        <v>1.9</v>
      </c>
    </row>
    <row r="16876" spans="1:10" hidden="1">
      <c r="A16876" s="115" t="s">
        <v>17087</v>
      </c>
      <c r="B16876" s="115" t="str">
        <f t="shared" si="263"/>
        <v>PLUG COM ROSCA,COM DIAMETRO DE 1.1/2".FORNECIMENTO</v>
      </c>
      <c r="C16876" s="115" t="s">
        <v>17088</v>
      </c>
      <c r="I16876" s="115" t="s">
        <v>6</v>
      </c>
      <c r="J16876" s="115">
        <v>4.3</v>
      </c>
    </row>
    <row r="16877" spans="1:10" hidden="1">
      <c r="A16877" s="115" t="s">
        <v>17089</v>
      </c>
      <c r="B16877" s="115" t="str">
        <f t="shared" si="263"/>
        <v>PLUG COM ROSCA,COM DIAMETRO DE 1.1/2".FORNECIMENTO</v>
      </c>
      <c r="C16877" s="115" t="s">
        <v>17088</v>
      </c>
      <c r="I16877" s="115" t="s">
        <v>6</v>
      </c>
      <c r="J16877" s="115">
        <v>4.3</v>
      </c>
    </row>
    <row r="16878" spans="1:10" hidden="1">
      <c r="A16878" s="115" t="s">
        <v>17090</v>
      </c>
      <c r="B16878" s="115" t="str">
        <f t="shared" si="263"/>
        <v>PLUG COM ROSCA,COM DIAMETRO DE 2".FORNECIMENTO</v>
      </c>
      <c r="C16878" s="115" t="s">
        <v>17091</v>
      </c>
      <c r="I16878" s="115" t="s">
        <v>6</v>
      </c>
      <c r="J16878" s="115">
        <v>5.9</v>
      </c>
    </row>
    <row r="16879" spans="1:10" hidden="1">
      <c r="A16879" s="115" t="s">
        <v>17092</v>
      </c>
      <c r="B16879" s="115" t="str">
        <f t="shared" si="263"/>
        <v>PLUG COM ROSCA,COM DIAMETRO DE 2".FORNECIMENTO</v>
      </c>
      <c r="C16879" s="115" t="s">
        <v>17091</v>
      </c>
      <c r="I16879" s="115" t="s">
        <v>6</v>
      </c>
      <c r="J16879" s="115">
        <v>5.9</v>
      </c>
    </row>
    <row r="16880" spans="1:10" hidden="1">
      <c r="A16880" s="115" t="s">
        <v>17093</v>
      </c>
      <c r="B16880" s="115" t="str">
        <f t="shared" si="263"/>
        <v>TE 90º COM ROSCA,COM DIAMETRO DE 1/2".FORNECIMENTO</v>
      </c>
      <c r="C16880" s="115" t="s">
        <v>17094</v>
      </c>
      <c r="I16880" s="115" t="s">
        <v>6</v>
      </c>
      <c r="J16880" s="115">
        <v>1.51</v>
      </c>
    </row>
    <row r="16881" spans="1:10" hidden="1">
      <c r="A16881" s="115" t="s">
        <v>17095</v>
      </c>
      <c r="B16881" s="115" t="str">
        <f t="shared" si="263"/>
        <v>TE 90º COM ROSCA,COM DIAMETRO DE 1/2".FORNECIMENTO</v>
      </c>
      <c r="C16881" s="115" t="s">
        <v>17094</v>
      </c>
      <c r="I16881" s="115" t="s">
        <v>6</v>
      </c>
      <c r="J16881" s="115">
        <v>1.51</v>
      </c>
    </row>
    <row r="16882" spans="1:10" hidden="1">
      <c r="A16882" s="115" t="s">
        <v>17096</v>
      </c>
      <c r="B16882" s="115" t="str">
        <f t="shared" si="263"/>
        <v>TE 90º COM ROSCA,COM DIAMETRO DE 3/4".FORNECIMENTO</v>
      </c>
      <c r="C16882" s="115" t="s">
        <v>17097</v>
      </c>
      <c r="I16882" s="115" t="s">
        <v>6</v>
      </c>
      <c r="J16882" s="115">
        <v>2.48</v>
      </c>
    </row>
    <row r="16883" spans="1:10" hidden="1">
      <c r="A16883" s="115" t="s">
        <v>17098</v>
      </c>
      <c r="B16883" s="115" t="str">
        <f t="shared" si="263"/>
        <v>TE 90º COM ROSCA,COM DIAMETRO DE 3/4".FORNECIMENTO</v>
      </c>
      <c r="C16883" s="115" t="s">
        <v>17097</v>
      </c>
      <c r="I16883" s="115" t="s">
        <v>6</v>
      </c>
      <c r="J16883" s="115">
        <v>2.48</v>
      </c>
    </row>
    <row r="16884" spans="1:10" hidden="1">
      <c r="A16884" s="115" t="s">
        <v>17099</v>
      </c>
      <c r="B16884" s="115" t="str">
        <f t="shared" si="263"/>
        <v>TE 90º COM ROSCA,COM DIAMETRO DE 1".FORNECIMENTO</v>
      </c>
      <c r="C16884" s="115" t="s">
        <v>17100</v>
      </c>
      <c r="I16884" s="115" t="s">
        <v>6</v>
      </c>
      <c r="J16884" s="115">
        <v>12.19</v>
      </c>
    </row>
    <row r="16885" spans="1:10" hidden="1">
      <c r="A16885" s="115" t="s">
        <v>17101</v>
      </c>
      <c r="B16885" s="115" t="str">
        <f t="shared" si="263"/>
        <v>TE 90º COM ROSCA,COM DIAMETRO DE 1".FORNECIMENTO</v>
      </c>
      <c r="C16885" s="115" t="s">
        <v>17100</v>
      </c>
      <c r="I16885" s="115" t="s">
        <v>6</v>
      </c>
      <c r="J16885" s="115">
        <v>12.19</v>
      </c>
    </row>
    <row r="16886" spans="1:10" hidden="1">
      <c r="A16886" s="115" t="s">
        <v>17102</v>
      </c>
      <c r="B16886" s="115" t="str">
        <f t="shared" si="263"/>
        <v>TE 90º COM ROSCA,COM DIAMETRO DE 1.1/4".FORNECIMENTO</v>
      </c>
      <c r="C16886" s="115" t="s">
        <v>17103</v>
      </c>
      <c r="I16886" s="115" t="s">
        <v>6</v>
      </c>
      <c r="J16886" s="115">
        <v>14.13</v>
      </c>
    </row>
    <row r="16887" spans="1:10" hidden="1">
      <c r="A16887" s="115" t="s">
        <v>17104</v>
      </c>
      <c r="B16887" s="115" t="str">
        <f t="shared" si="263"/>
        <v>TE 90º COM ROSCA,COM DIAMETRO DE 1.1/4".FORNECIMENTO</v>
      </c>
      <c r="C16887" s="115" t="s">
        <v>17103</v>
      </c>
      <c r="I16887" s="115" t="s">
        <v>6</v>
      </c>
      <c r="J16887" s="115">
        <v>14.13</v>
      </c>
    </row>
    <row r="16888" spans="1:10" hidden="1">
      <c r="A16888" s="115" t="s">
        <v>17105</v>
      </c>
      <c r="B16888" s="115" t="str">
        <f t="shared" si="263"/>
        <v>TE 90º COM ROSCA,COM DIAMETRO DE 1.1/2".FORNECIMENTO</v>
      </c>
      <c r="C16888" s="115" t="s">
        <v>17106</v>
      </c>
      <c r="I16888" s="115" t="s">
        <v>6</v>
      </c>
      <c r="J16888" s="115">
        <v>20.72</v>
      </c>
    </row>
    <row r="16889" spans="1:10" hidden="1">
      <c r="A16889" s="115" t="s">
        <v>17107</v>
      </c>
      <c r="B16889" s="115" t="str">
        <f t="shared" si="263"/>
        <v>TE 90º COM ROSCA,COM DIAMETRO DE 1.1/2".FORNECIMENTO</v>
      </c>
      <c r="C16889" s="115" t="s">
        <v>17106</v>
      </c>
      <c r="I16889" s="115" t="s">
        <v>6</v>
      </c>
      <c r="J16889" s="115">
        <v>20.72</v>
      </c>
    </row>
    <row r="16890" spans="1:10" hidden="1">
      <c r="A16890" s="115" t="s">
        <v>17108</v>
      </c>
      <c r="B16890" s="115" t="str">
        <f t="shared" si="263"/>
        <v>TE 90º COM ROSCA,COM DIAMETRO DE 2".FORNECIMENTO</v>
      </c>
      <c r="C16890" s="115" t="s">
        <v>17109</v>
      </c>
      <c r="I16890" s="115" t="s">
        <v>6</v>
      </c>
      <c r="J16890" s="115">
        <v>39.450000000000003</v>
      </c>
    </row>
    <row r="16891" spans="1:10" hidden="1">
      <c r="A16891" s="115" t="s">
        <v>17110</v>
      </c>
      <c r="B16891" s="115" t="str">
        <f t="shared" si="263"/>
        <v>TE 90º COM ROSCA,COM DIAMETRO DE 2".FORNECIMENTO</v>
      </c>
      <c r="C16891" s="115" t="s">
        <v>17109</v>
      </c>
      <c r="I16891" s="115" t="s">
        <v>6</v>
      </c>
      <c r="J16891" s="115">
        <v>39.450000000000003</v>
      </c>
    </row>
    <row r="16892" spans="1:10" hidden="1">
      <c r="A16892" s="115" t="s">
        <v>17111</v>
      </c>
      <c r="B16892" s="115" t="str">
        <f t="shared" si="263"/>
        <v>TE DE REDUCAO 90º COM ROSCA,COM DIAMETRO DE 3/4"X1/2".FORNECIMENTO</v>
      </c>
      <c r="C16892" s="115" t="s">
        <v>48643</v>
      </c>
      <c r="D16892" s="115" t="s">
        <v>41171</v>
      </c>
      <c r="I16892" s="115" t="s">
        <v>6</v>
      </c>
      <c r="J16892" s="115">
        <v>9.0399999999999991</v>
      </c>
    </row>
    <row r="16893" spans="1:10" hidden="1">
      <c r="A16893" s="115" t="s">
        <v>17112</v>
      </c>
      <c r="B16893" s="115" t="str">
        <f t="shared" si="263"/>
        <v>TE DE REDUCAO 90º COM ROSCA,COM DIAMETRO DE 3/4"X1/2".FORNECIMENTO</v>
      </c>
      <c r="C16893" s="115" t="s">
        <v>48643</v>
      </c>
      <c r="D16893" s="115" t="s">
        <v>41171</v>
      </c>
      <c r="I16893" s="115" t="s">
        <v>6</v>
      </c>
      <c r="J16893" s="115">
        <v>9.0399999999999991</v>
      </c>
    </row>
    <row r="16894" spans="1:10" hidden="1">
      <c r="A16894" s="115" t="s">
        <v>17113</v>
      </c>
      <c r="B16894" s="115" t="str">
        <f t="shared" si="263"/>
        <v>TE DE REDUCAO 90º COM ROSCA,COM DIAMETRO DE 1"X3/4".FORNECIMENTO</v>
      </c>
      <c r="C16894" s="115" t="s">
        <v>48644</v>
      </c>
      <c r="D16894" s="115" t="s">
        <v>36330</v>
      </c>
      <c r="I16894" s="115" t="s">
        <v>6</v>
      </c>
      <c r="J16894" s="115">
        <v>11.17</v>
      </c>
    </row>
    <row r="16895" spans="1:10" hidden="1">
      <c r="A16895" s="115" t="s">
        <v>17114</v>
      </c>
      <c r="B16895" s="115" t="str">
        <f t="shared" si="263"/>
        <v>TE DE REDUCAO 90º COM ROSCA,COM DIAMETRO DE 1"X3/4".FORNECIMENTO</v>
      </c>
      <c r="C16895" s="115" t="s">
        <v>48644</v>
      </c>
      <c r="D16895" s="115" t="s">
        <v>36330</v>
      </c>
      <c r="I16895" s="115" t="s">
        <v>6</v>
      </c>
      <c r="J16895" s="115">
        <v>11.17</v>
      </c>
    </row>
    <row r="16896" spans="1:10" hidden="1">
      <c r="A16896" s="115" t="s">
        <v>17115</v>
      </c>
      <c r="B16896" s="115" t="str">
        <f t="shared" si="263"/>
        <v>TE DE REDUCAO 90º COM ROSCA,COM DIAMETRO DE 1.1/2"X3/4".FORNECIMENTO</v>
      </c>
      <c r="C16896" s="115" t="s">
        <v>48645</v>
      </c>
      <c r="D16896" s="115" t="s">
        <v>46255</v>
      </c>
      <c r="I16896" s="115" t="s">
        <v>6</v>
      </c>
      <c r="J16896" s="115">
        <v>21.78</v>
      </c>
    </row>
    <row r="16897" spans="1:10" hidden="1">
      <c r="A16897" s="115" t="s">
        <v>17116</v>
      </c>
      <c r="B16897" s="115" t="str">
        <f t="shared" si="263"/>
        <v>TE DE REDUCAO 90º COM ROSCA,COM DIAMETRO DE 1.1/2"X3/4".FORNECIMENTO</v>
      </c>
      <c r="C16897" s="115" t="s">
        <v>48645</v>
      </c>
      <c r="D16897" s="115" t="s">
        <v>46255</v>
      </c>
      <c r="I16897" s="115" t="s">
        <v>6</v>
      </c>
      <c r="J16897" s="115">
        <v>21.78</v>
      </c>
    </row>
    <row r="16898" spans="1:10" hidden="1">
      <c r="A16898" s="115" t="s">
        <v>17117</v>
      </c>
      <c r="B16898" s="115" t="str">
        <f t="shared" si="263"/>
        <v>CRUZETA COM ROSCA,COM DIAMETRO DE 3/4".FORNECIMENTO</v>
      </c>
      <c r="C16898" s="115" t="s">
        <v>17118</v>
      </c>
      <c r="I16898" s="115" t="s">
        <v>6</v>
      </c>
      <c r="J16898" s="115">
        <v>8.5399999999999991</v>
      </c>
    </row>
    <row r="16899" spans="1:10" hidden="1">
      <c r="A16899" s="115" t="s">
        <v>17119</v>
      </c>
      <c r="B16899" s="115" t="str">
        <f t="shared" si="263"/>
        <v>CRUZETA COM ROSCA,COM DIAMETRO DE 3/4".FORNECIMENTO</v>
      </c>
      <c r="C16899" s="115" t="s">
        <v>17118</v>
      </c>
      <c r="I16899" s="115" t="s">
        <v>6</v>
      </c>
      <c r="J16899" s="115">
        <v>8.5399999999999991</v>
      </c>
    </row>
    <row r="16900" spans="1:10" hidden="1">
      <c r="A16900" s="115" t="s">
        <v>17120</v>
      </c>
      <c r="B16900" s="115" t="str">
        <f t="shared" si="263"/>
        <v>CRUZETA COM ROSCA,COM DIAMETRO DE 1.1/2".FORNECIMENTO</v>
      </c>
      <c r="C16900" s="115" t="s">
        <v>17121</v>
      </c>
      <c r="I16900" s="115" t="s">
        <v>6</v>
      </c>
      <c r="J16900" s="115">
        <v>15.37</v>
      </c>
    </row>
    <row r="16901" spans="1:10" hidden="1">
      <c r="A16901" s="115" t="s">
        <v>17122</v>
      </c>
      <c r="B16901" s="115" t="str">
        <f t="shared" ref="B16901:B16964" si="264">C16901&amp;D16901&amp;E16901&amp;F16901&amp;G16901&amp;H16901</f>
        <v>CRUZETA COM ROSCA,COM DIAMETRO DE 1.1/2".FORNECIMENTO</v>
      </c>
      <c r="C16901" s="115" t="s">
        <v>17121</v>
      </c>
      <c r="I16901" s="115" t="s">
        <v>6</v>
      </c>
      <c r="J16901" s="115">
        <v>15.37</v>
      </c>
    </row>
    <row r="16902" spans="1:10" hidden="1">
      <c r="A16902" s="115" t="s">
        <v>17123</v>
      </c>
      <c r="B16902" s="115" t="str">
        <f t="shared" si="264"/>
        <v>UNIAO COM ROSCA,COM DIAMETRO DE 1/2".FORNECIMENTO</v>
      </c>
      <c r="C16902" s="115" t="s">
        <v>17124</v>
      </c>
      <c r="I16902" s="115" t="s">
        <v>6</v>
      </c>
      <c r="J16902" s="115">
        <v>3.94</v>
      </c>
    </row>
    <row r="16903" spans="1:10" hidden="1">
      <c r="A16903" s="115" t="s">
        <v>17125</v>
      </c>
      <c r="B16903" s="115" t="str">
        <f t="shared" si="264"/>
        <v>UNIAO COM ROSCA,COM DIAMETRO DE 1/2".FORNECIMENTO</v>
      </c>
      <c r="C16903" s="115" t="s">
        <v>17124</v>
      </c>
      <c r="I16903" s="115" t="s">
        <v>6</v>
      </c>
      <c r="J16903" s="115">
        <v>3.94</v>
      </c>
    </row>
    <row r="16904" spans="1:10" hidden="1">
      <c r="A16904" s="115" t="s">
        <v>17126</v>
      </c>
      <c r="B16904" s="115" t="str">
        <f t="shared" si="264"/>
        <v>UNIAO COM ROSCA,COM DIAMETRO DE 3/4".FORNECIMENTO</v>
      </c>
      <c r="C16904" s="115" t="s">
        <v>17127</v>
      </c>
      <c r="I16904" s="115" t="s">
        <v>6</v>
      </c>
      <c r="J16904" s="115">
        <v>4.32</v>
      </c>
    </row>
    <row r="16905" spans="1:10" hidden="1">
      <c r="A16905" s="115" t="s">
        <v>17128</v>
      </c>
      <c r="B16905" s="115" t="str">
        <f t="shared" si="264"/>
        <v>UNIAO COM ROSCA,COM DIAMETRO DE 3/4".FORNECIMENTO</v>
      </c>
      <c r="C16905" s="115" t="s">
        <v>17127</v>
      </c>
      <c r="I16905" s="115" t="s">
        <v>6</v>
      </c>
      <c r="J16905" s="115">
        <v>4.32</v>
      </c>
    </row>
    <row r="16906" spans="1:10" hidden="1">
      <c r="A16906" s="115" t="s">
        <v>17129</v>
      </c>
      <c r="B16906" s="115" t="str">
        <f t="shared" si="264"/>
        <v>UNIAO COM ROSCA,COM DIAMETRO DE 1".FORNECIMENTO</v>
      </c>
      <c r="C16906" s="115" t="s">
        <v>17130</v>
      </c>
      <c r="I16906" s="115" t="s">
        <v>6</v>
      </c>
      <c r="J16906" s="115">
        <v>12.91</v>
      </c>
    </row>
    <row r="16907" spans="1:10" hidden="1">
      <c r="A16907" s="115" t="s">
        <v>17131</v>
      </c>
      <c r="B16907" s="115" t="str">
        <f t="shared" si="264"/>
        <v>UNIAO COM ROSCA,COM DIAMETRO DE 1".FORNECIMENTO</v>
      </c>
      <c r="C16907" s="115" t="s">
        <v>17130</v>
      </c>
      <c r="I16907" s="115" t="s">
        <v>6</v>
      </c>
      <c r="J16907" s="115">
        <v>12.91</v>
      </c>
    </row>
    <row r="16908" spans="1:10" hidden="1">
      <c r="A16908" s="115" t="s">
        <v>17132</v>
      </c>
      <c r="B16908" s="115" t="str">
        <f t="shared" si="264"/>
        <v>UNIAO COM ROSCA,COM DIAMETRO DE 1.1/4".FORNECIMENTO</v>
      </c>
      <c r="C16908" s="115" t="s">
        <v>17133</v>
      </c>
      <c r="I16908" s="115" t="s">
        <v>6</v>
      </c>
      <c r="J16908" s="115">
        <v>14.91</v>
      </c>
    </row>
    <row r="16909" spans="1:10" hidden="1">
      <c r="A16909" s="115" t="s">
        <v>17134</v>
      </c>
      <c r="B16909" s="115" t="str">
        <f t="shared" si="264"/>
        <v>UNIAO COM ROSCA,COM DIAMETRO DE 1.1/4".FORNECIMENTO</v>
      </c>
      <c r="C16909" s="115" t="s">
        <v>17133</v>
      </c>
      <c r="I16909" s="115" t="s">
        <v>6</v>
      </c>
      <c r="J16909" s="115">
        <v>14.91</v>
      </c>
    </row>
    <row r="16910" spans="1:10" hidden="1">
      <c r="A16910" s="115" t="s">
        <v>17135</v>
      </c>
      <c r="B16910" s="115" t="str">
        <f t="shared" si="264"/>
        <v>UNIAO COM ROSCA,COM DIAMETRO DE 1.1/2".FORNECIMENTO</v>
      </c>
      <c r="C16910" s="115" t="s">
        <v>17136</v>
      </c>
      <c r="I16910" s="115" t="s">
        <v>6</v>
      </c>
      <c r="J16910" s="115">
        <v>28.11</v>
      </c>
    </row>
    <row r="16911" spans="1:10" hidden="1">
      <c r="A16911" s="115" t="s">
        <v>17137</v>
      </c>
      <c r="B16911" s="115" t="str">
        <f t="shared" si="264"/>
        <v>UNIAO COM ROSCA,COM DIAMETRO DE 1.1/2".FORNECIMENTO</v>
      </c>
      <c r="C16911" s="115" t="s">
        <v>17136</v>
      </c>
      <c r="I16911" s="115" t="s">
        <v>6</v>
      </c>
      <c r="J16911" s="115">
        <v>28.11</v>
      </c>
    </row>
    <row r="16912" spans="1:10" hidden="1">
      <c r="A16912" s="115" t="s">
        <v>17138</v>
      </c>
      <c r="B16912" s="115" t="str">
        <f t="shared" si="264"/>
        <v>UNIAO COM ROSCA,COM DIAMETRO DE 2".FORNECIMENTO</v>
      </c>
      <c r="C16912" s="115" t="s">
        <v>17139</v>
      </c>
      <c r="I16912" s="115" t="s">
        <v>6</v>
      </c>
      <c r="J16912" s="115">
        <v>34.31</v>
      </c>
    </row>
    <row r="16913" spans="1:10" hidden="1">
      <c r="A16913" s="115" t="s">
        <v>17140</v>
      </c>
      <c r="B16913" s="115" t="str">
        <f t="shared" si="264"/>
        <v>UNIAO COM ROSCA,COM DIAMETRO DE 2".FORNECIMENTO</v>
      </c>
      <c r="C16913" s="115" t="s">
        <v>17139</v>
      </c>
      <c r="I16913" s="115" t="s">
        <v>6</v>
      </c>
      <c r="J16913" s="115">
        <v>34.31</v>
      </c>
    </row>
    <row r="16914" spans="1:10" hidden="1">
      <c r="A16914" s="115" t="s">
        <v>17141</v>
      </c>
      <c r="B16914" s="115" t="str">
        <f t="shared" si="264"/>
        <v>UNIAO COM ROSCA,COM DIAMETRO DE 2.1/2".FORNECIMENTO</v>
      </c>
      <c r="C16914" s="115" t="s">
        <v>17142</v>
      </c>
      <c r="I16914" s="115" t="s">
        <v>6</v>
      </c>
      <c r="J16914" s="115">
        <v>153.93</v>
      </c>
    </row>
    <row r="16915" spans="1:10" hidden="1">
      <c r="A16915" s="115" t="s">
        <v>17143</v>
      </c>
      <c r="B16915" s="115" t="str">
        <f t="shared" si="264"/>
        <v>UNIAO COM ROSCA,COM DIAMETRO DE 2.1/2".FORNECIMENTO</v>
      </c>
      <c r="C16915" s="115" t="s">
        <v>17142</v>
      </c>
      <c r="I16915" s="115" t="s">
        <v>6</v>
      </c>
      <c r="J16915" s="115">
        <v>153.93</v>
      </c>
    </row>
    <row r="16916" spans="1:10" hidden="1">
      <c r="A16916" s="115" t="s">
        <v>17144</v>
      </c>
      <c r="B16916" s="115" t="str">
        <f t="shared" si="264"/>
        <v>UNIAO COM ROSCA,COM DIAMETRO DE 3".FORNECIMENTO</v>
      </c>
      <c r="C16916" s="115" t="s">
        <v>17145</v>
      </c>
      <c r="I16916" s="115" t="s">
        <v>6</v>
      </c>
      <c r="J16916" s="115">
        <v>196.1</v>
      </c>
    </row>
    <row r="16917" spans="1:10" hidden="1">
      <c r="A16917" s="115" t="s">
        <v>17146</v>
      </c>
      <c r="B16917" s="115" t="str">
        <f t="shared" si="264"/>
        <v>UNIAO COM ROSCA,COM DIAMETRO DE 3".FORNECIMENTO</v>
      </c>
      <c r="C16917" s="115" t="s">
        <v>17145</v>
      </c>
      <c r="I16917" s="115" t="s">
        <v>6</v>
      </c>
      <c r="J16917" s="115">
        <v>196.1</v>
      </c>
    </row>
    <row r="16918" spans="1:10" hidden="1">
      <c r="A16918" s="115" t="s">
        <v>17147</v>
      </c>
      <c r="B16918" s="115" t="str">
        <f t="shared" si="264"/>
        <v>UNIAO COM ROSCA,COM DIAMETRO DE 4".FORNECIMENTO</v>
      </c>
      <c r="C16918" s="115" t="s">
        <v>17148</v>
      </c>
      <c r="I16918" s="115" t="s">
        <v>6</v>
      </c>
      <c r="J16918" s="115">
        <v>333.52</v>
      </c>
    </row>
    <row r="16919" spans="1:10" hidden="1">
      <c r="A16919" s="115" t="s">
        <v>17149</v>
      </c>
      <c r="B16919" s="115" t="str">
        <f t="shared" si="264"/>
        <v>UNIAO COM ROSCA,COM DIAMETRO DE 4".FORNECIMENTO</v>
      </c>
      <c r="C16919" s="115" t="s">
        <v>17148</v>
      </c>
      <c r="I16919" s="115" t="s">
        <v>6</v>
      </c>
      <c r="J16919" s="115">
        <v>333.52</v>
      </c>
    </row>
    <row r="16920" spans="1:10" hidden="1">
      <c r="A16920" s="115" t="s">
        <v>17150</v>
      </c>
      <c r="B16920" s="115" t="str">
        <f t="shared" si="264"/>
        <v>JOELHO 90º COM ROSCA E BUCHA DE LATAO,COM DIAMETRO DE 1/2".FORNECIMENTO</v>
      </c>
      <c r="C16920" s="115" t="s">
        <v>48646</v>
      </c>
      <c r="D16920" s="115" t="s">
        <v>39651</v>
      </c>
      <c r="I16920" s="115" t="s">
        <v>6</v>
      </c>
      <c r="J16920" s="115">
        <v>11.3</v>
      </c>
    </row>
    <row r="16921" spans="1:10" hidden="1">
      <c r="A16921" s="115" t="s">
        <v>17151</v>
      </c>
      <c r="B16921" s="115" t="str">
        <f t="shared" si="264"/>
        <v>JOELHO 90º COM ROSCA E BUCHA DE LATAO,COM DIAMETRO DE 1/2".FORNECIMENTO</v>
      </c>
      <c r="C16921" s="115" t="s">
        <v>48646</v>
      </c>
      <c r="D16921" s="115" t="s">
        <v>39651</v>
      </c>
      <c r="I16921" s="115" t="s">
        <v>6</v>
      </c>
      <c r="J16921" s="115">
        <v>11.3</v>
      </c>
    </row>
    <row r="16922" spans="1:10" hidden="1">
      <c r="A16922" s="115" t="s">
        <v>17152</v>
      </c>
      <c r="B16922" s="115" t="str">
        <f t="shared" si="264"/>
        <v>JOELHO 90º COM ROSCA E BUCHA DE LATAO,COM DIAMETRO DE 3/4".FORNECIMENTO</v>
      </c>
      <c r="C16922" s="115" t="s">
        <v>48647</v>
      </c>
      <c r="D16922" s="115" t="s">
        <v>39651</v>
      </c>
      <c r="I16922" s="115" t="s">
        <v>6</v>
      </c>
      <c r="J16922" s="115">
        <v>16.16</v>
      </c>
    </row>
    <row r="16923" spans="1:10" hidden="1">
      <c r="A16923" s="115" t="s">
        <v>17153</v>
      </c>
      <c r="B16923" s="115" t="str">
        <f t="shared" si="264"/>
        <v>JOELHO 90º COM ROSCA E BUCHA DE LATAO,COM DIAMETRO DE 3/4".FORNECIMENTO</v>
      </c>
      <c r="C16923" s="115" t="s">
        <v>48647</v>
      </c>
      <c r="D16923" s="115" t="s">
        <v>39651</v>
      </c>
      <c r="I16923" s="115" t="s">
        <v>6</v>
      </c>
      <c r="J16923" s="115">
        <v>16.16</v>
      </c>
    </row>
    <row r="16924" spans="1:10" hidden="1">
      <c r="A16924" s="115" t="s">
        <v>17154</v>
      </c>
      <c r="B16924" s="115" t="str">
        <f t="shared" si="264"/>
        <v>JOELHO DE REDUCAO 90º COM ROSCA E BUCHA DE LATAO,COM DIAMETRO DE 3/4"X1/2".FORNECIMENTO</v>
      </c>
      <c r="C16924" s="115" t="s">
        <v>48648</v>
      </c>
      <c r="D16924" s="115" t="s">
        <v>48649</v>
      </c>
      <c r="I16924" s="115" t="s">
        <v>6</v>
      </c>
      <c r="J16924" s="115">
        <v>16.68</v>
      </c>
    </row>
    <row r="16925" spans="1:10" hidden="1">
      <c r="A16925" s="115" t="s">
        <v>17155</v>
      </c>
      <c r="B16925" s="115" t="str">
        <f t="shared" si="264"/>
        <v>JOELHO DE REDUCAO 90º COM ROSCA E BUCHA DE LATAO,COM DIAMETRO DE 3/4"X1/2".FORNECIMENTO</v>
      </c>
      <c r="C16925" s="115" t="s">
        <v>48648</v>
      </c>
      <c r="D16925" s="115" t="s">
        <v>48649</v>
      </c>
      <c r="I16925" s="115" t="s">
        <v>6</v>
      </c>
      <c r="J16925" s="115">
        <v>16.68</v>
      </c>
    </row>
    <row r="16926" spans="1:10" hidden="1">
      <c r="A16926" s="115" t="s">
        <v>17156</v>
      </c>
      <c r="B16926" s="115" t="str">
        <f t="shared" si="264"/>
        <v>ADAPTADOR SOLDAVEL CURTO COM BOLSA E ROSCA PARA REGISTRO,COM DIAMETRO DE 20MMX1/2".FORNECIMENTO</v>
      </c>
      <c r="C16926" s="115" t="s">
        <v>48650</v>
      </c>
      <c r="D16926" s="115" t="s">
        <v>48651</v>
      </c>
      <c r="I16926" s="115" t="s">
        <v>6</v>
      </c>
      <c r="J16926" s="115">
        <v>0.6</v>
      </c>
    </row>
    <row r="16927" spans="1:10" hidden="1">
      <c r="A16927" s="115" t="s">
        <v>17157</v>
      </c>
      <c r="B16927" s="115" t="str">
        <f t="shared" si="264"/>
        <v>ADAPTADOR SOLDAVEL CURTO COM BOLSA E ROSCA PARA REGISTRO,COM DIAMETRO DE 20MMX1/2".FORNECIMENTO</v>
      </c>
      <c r="C16927" s="115" t="s">
        <v>48650</v>
      </c>
      <c r="D16927" s="115" t="s">
        <v>48651</v>
      </c>
      <c r="I16927" s="115" t="s">
        <v>6</v>
      </c>
      <c r="J16927" s="115">
        <v>0.6</v>
      </c>
    </row>
    <row r="16928" spans="1:10" hidden="1">
      <c r="A16928" s="115" t="s">
        <v>17158</v>
      </c>
      <c r="B16928" s="115" t="str">
        <f t="shared" si="264"/>
        <v>ADAPTADOR SOLDAVEL CURTO COM BOLSA E ROSCA PARA REGISTRO,COM DIAMETRO DE 25MMX3/4".FORNECIMENTO</v>
      </c>
      <c r="C16928" s="115" t="s">
        <v>48650</v>
      </c>
      <c r="D16928" s="115" t="s">
        <v>48652</v>
      </c>
      <c r="I16928" s="115" t="s">
        <v>6</v>
      </c>
      <c r="J16928" s="115">
        <v>0.75</v>
      </c>
    </row>
    <row r="16929" spans="1:10" hidden="1">
      <c r="A16929" s="115" t="s">
        <v>17159</v>
      </c>
      <c r="B16929" s="115" t="str">
        <f t="shared" si="264"/>
        <v>ADAPTADOR SOLDAVEL CURTO COM BOLSA E ROSCA PARA REGISTRO,COM DIAMETRO DE 25MMX3/4".FORNECIMENTO</v>
      </c>
      <c r="C16929" s="115" t="s">
        <v>48650</v>
      </c>
      <c r="D16929" s="115" t="s">
        <v>48652</v>
      </c>
      <c r="I16929" s="115" t="s">
        <v>6</v>
      </c>
      <c r="J16929" s="115">
        <v>0.75</v>
      </c>
    </row>
    <row r="16930" spans="1:10" hidden="1">
      <c r="A16930" s="115" t="s">
        <v>17160</v>
      </c>
      <c r="B16930" s="115" t="str">
        <f t="shared" si="264"/>
        <v>ADAPTADOR SOLDAVEL CURTO COM BOLSA E ROSCA PARA REGISTRO,COM DIAMETRO DE 32MMX1".FORNECIMENTO</v>
      </c>
      <c r="C16930" s="115" t="s">
        <v>48650</v>
      </c>
      <c r="D16930" s="115" t="s">
        <v>48653</v>
      </c>
      <c r="I16930" s="115" t="s">
        <v>6</v>
      </c>
      <c r="J16930" s="115">
        <v>1.46</v>
      </c>
    </row>
    <row r="16931" spans="1:10" hidden="1">
      <c r="A16931" s="115" t="s">
        <v>17161</v>
      </c>
      <c r="B16931" s="115" t="str">
        <f t="shared" si="264"/>
        <v>ADAPTADOR SOLDAVEL CURTO COM BOLSA E ROSCA PARA REGISTRO,COM DIAMETRO DE 32MMX1".FORNECIMENTO</v>
      </c>
      <c r="C16931" s="115" t="s">
        <v>48650</v>
      </c>
      <c r="D16931" s="115" t="s">
        <v>48653</v>
      </c>
      <c r="I16931" s="115" t="s">
        <v>6</v>
      </c>
      <c r="J16931" s="115">
        <v>1.46</v>
      </c>
    </row>
    <row r="16932" spans="1:10" hidden="1">
      <c r="A16932" s="115" t="s">
        <v>17162</v>
      </c>
      <c r="B16932" s="115" t="str">
        <f t="shared" si="264"/>
        <v>ADAPTADOR SOLDAVEL CURTO COM BOLSA E ROSCA PARA REGISTRO,COM DIAMETRO DE 40MMX1.1/4".FORNECIMENTO</v>
      </c>
      <c r="C16932" s="115" t="s">
        <v>48650</v>
      </c>
      <c r="D16932" s="115" t="s">
        <v>48654</v>
      </c>
      <c r="I16932" s="115" t="s">
        <v>6</v>
      </c>
      <c r="J16932" s="115">
        <v>2.79</v>
      </c>
    </row>
    <row r="16933" spans="1:10" hidden="1">
      <c r="A16933" s="115" t="s">
        <v>17163</v>
      </c>
      <c r="B16933" s="115" t="str">
        <f t="shared" si="264"/>
        <v>ADAPTADOR SOLDAVEL CURTO COM BOLSA E ROSCA PARA REGISTRO,COM DIAMETRO DE 40MMX1.1/4".FORNECIMENTO</v>
      </c>
      <c r="C16933" s="115" t="s">
        <v>48650</v>
      </c>
      <c r="D16933" s="115" t="s">
        <v>48654</v>
      </c>
      <c r="I16933" s="115" t="s">
        <v>6</v>
      </c>
      <c r="J16933" s="115">
        <v>2.79</v>
      </c>
    </row>
    <row r="16934" spans="1:10" hidden="1">
      <c r="A16934" s="115" t="s">
        <v>17164</v>
      </c>
      <c r="B16934" s="115" t="str">
        <f t="shared" si="264"/>
        <v>ADAPTADOR SOLDAVEL CURTO COM BOLSA E ROSCA PARA REGISTRO,COM DIAMETRO DE 40MMX1.1/2".FORNECIMENTO</v>
      </c>
      <c r="C16934" s="115" t="s">
        <v>48650</v>
      </c>
      <c r="D16934" s="115" t="s">
        <v>48655</v>
      </c>
      <c r="I16934" s="115" t="s">
        <v>6</v>
      </c>
      <c r="J16934" s="115">
        <v>5.67</v>
      </c>
    </row>
    <row r="16935" spans="1:10" hidden="1">
      <c r="A16935" s="115" t="s">
        <v>17165</v>
      </c>
      <c r="B16935" s="115" t="str">
        <f t="shared" si="264"/>
        <v>ADAPTADOR SOLDAVEL CURTO COM BOLSA E ROSCA PARA REGISTRO,COM DIAMETRO DE 40MMX1.1/2".FORNECIMENTO</v>
      </c>
      <c r="C16935" s="115" t="s">
        <v>48650</v>
      </c>
      <c r="D16935" s="115" t="s">
        <v>48655</v>
      </c>
      <c r="I16935" s="115" t="s">
        <v>6</v>
      </c>
      <c r="J16935" s="115">
        <v>5.67</v>
      </c>
    </row>
    <row r="16936" spans="1:10" hidden="1">
      <c r="A16936" s="115" t="s">
        <v>17166</v>
      </c>
      <c r="B16936" s="115" t="str">
        <f t="shared" si="264"/>
        <v>ADAPTADOR SOLDAVEL CURTO COM BOLSA E ROSCA PARA REGISTRO,COM DIAMETRO DE 50MMX1.1/4".FORNECIMENTO</v>
      </c>
      <c r="C16936" s="115" t="s">
        <v>48650</v>
      </c>
      <c r="D16936" s="115" t="s">
        <v>48656</v>
      </c>
      <c r="I16936" s="115" t="s">
        <v>6</v>
      </c>
      <c r="J16936" s="115">
        <v>6.54</v>
      </c>
    </row>
    <row r="16937" spans="1:10" hidden="1">
      <c r="A16937" s="115" t="s">
        <v>17167</v>
      </c>
      <c r="B16937" s="115" t="str">
        <f t="shared" si="264"/>
        <v>ADAPTADOR SOLDAVEL CURTO COM BOLSA E ROSCA PARA REGISTRO,COM DIAMETRO DE 50MMX1.1/4".FORNECIMENTO</v>
      </c>
      <c r="C16937" s="115" t="s">
        <v>48650</v>
      </c>
      <c r="D16937" s="115" t="s">
        <v>48656</v>
      </c>
      <c r="I16937" s="115" t="s">
        <v>6</v>
      </c>
      <c r="J16937" s="115">
        <v>6.54</v>
      </c>
    </row>
    <row r="16938" spans="1:10" hidden="1">
      <c r="A16938" s="115" t="s">
        <v>17168</v>
      </c>
      <c r="B16938" s="115" t="str">
        <f t="shared" si="264"/>
        <v>ADAPTADOR SOLDAVEL CURTO COM BOLSA E ROSCA PARA REGISTRO,COM DIAMETRO DE 50MMX1.1/2".FORNECIMENTO</v>
      </c>
      <c r="C16938" s="115" t="s">
        <v>48650</v>
      </c>
      <c r="D16938" s="115" t="s">
        <v>48657</v>
      </c>
      <c r="I16938" s="115" t="s">
        <v>6</v>
      </c>
      <c r="J16938" s="115">
        <v>3.55</v>
      </c>
    </row>
    <row r="16939" spans="1:10" hidden="1">
      <c r="A16939" s="115" t="s">
        <v>17169</v>
      </c>
      <c r="B16939" s="115" t="str">
        <f t="shared" si="264"/>
        <v>ADAPTADOR SOLDAVEL CURTO COM BOLSA E ROSCA PARA REGISTRO,COM DIAMETRO DE 50MMX1.1/2".FORNECIMENTO</v>
      </c>
      <c r="C16939" s="115" t="s">
        <v>48650</v>
      </c>
      <c r="D16939" s="115" t="s">
        <v>48657</v>
      </c>
      <c r="I16939" s="115" t="s">
        <v>6</v>
      </c>
      <c r="J16939" s="115">
        <v>3.55</v>
      </c>
    </row>
    <row r="16940" spans="1:10" hidden="1">
      <c r="A16940" s="115" t="s">
        <v>17170</v>
      </c>
      <c r="B16940" s="115" t="str">
        <f t="shared" si="264"/>
        <v>ADAPTADOR SOLDAVEL CURTO COM BOLSA E ROSCA PARA REGISTRO,COM DIAMETRO DE 60MMX2".FORNECIMENTO</v>
      </c>
      <c r="C16940" s="115" t="s">
        <v>48650</v>
      </c>
      <c r="D16940" s="115" t="s">
        <v>48658</v>
      </c>
      <c r="I16940" s="115" t="s">
        <v>6</v>
      </c>
      <c r="J16940" s="115">
        <v>9.66</v>
      </c>
    </row>
    <row r="16941" spans="1:10" hidden="1">
      <c r="A16941" s="115" t="s">
        <v>17171</v>
      </c>
      <c r="B16941" s="115" t="str">
        <f t="shared" si="264"/>
        <v>ADAPTADOR SOLDAVEL CURTO COM BOLSA E ROSCA PARA REGISTRO,COM DIAMETRO DE 60MMX2".FORNECIMENTO</v>
      </c>
      <c r="C16941" s="115" t="s">
        <v>48650</v>
      </c>
      <c r="D16941" s="115" t="s">
        <v>48658</v>
      </c>
      <c r="I16941" s="115" t="s">
        <v>6</v>
      </c>
      <c r="J16941" s="115">
        <v>9.66</v>
      </c>
    </row>
    <row r="16942" spans="1:10" hidden="1">
      <c r="A16942" s="115" t="s">
        <v>17172</v>
      </c>
      <c r="B16942" s="115" t="str">
        <f t="shared" si="264"/>
        <v>ADAPTADOR SOLDAVEL CURTO COM BOLSA E ROSCA PARA REGISTRO,COM DIAMETRO DE 75MMX2.1/2".FORNECIMENTO</v>
      </c>
      <c r="C16942" s="115" t="s">
        <v>48650</v>
      </c>
      <c r="D16942" s="115" t="s">
        <v>48659</v>
      </c>
      <c r="I16942" s="115" t="s">
        <v>6</v>
      </c>
      <c r="J16942" s="115">
        <v>14.06</v>
      </c>
    </row>
    <row r="16943" spans="1:10" hidden="1">
      <c r="A16943" s="115" t="s">
        <v>17173</v>
      </c>
      <c r="B16943" s="115" t="str">
        <f t="shared" si="264"/>
        <v>ADAPTADOR SOLDAVEL CURTO COM BOLSA E ROSCA PARA REGISTRO,COM DIAMETRO DE 75MMX2.1/2".FORNECIMENTO</v>
      </c>
      <c r="C16943" s="115" t="s">
        <v>48650</v>
      </c>
      <c r="D16943" s="115" t="s">
        <v>48659</v>
      </c>
      <c r="I16943" s="115" t="s">
        <v>6</v>
      </c>
      <c r="J16943" s="115">
        <v>14.06</v>
      </c>
    </row>
    <row r="16944" spans="1:10" hidden="1">
      <c r="A16944" s="115" t="s">
        <v>17174</v>
      </c>
      <c r="B16944" s="115" t="str">
        <f t="shared" si="264"/>
        <v>ADAPTADOR SOLDAVEL CURTO COM BOLSA E ROSCA PARA REGISTRO,COM DIAMETRO DE 85MMX3".FORNECIMENTO</v>
      </c>
      <c r="C16944" s="115" t="s">
        <v>48650</v>
      </c>
      <c r="D16944" s="115" t="s">
        <v>48660</v>
      </c>
      <c r="I16944" s="115" t="s">
        <v>6</v>
      </c>
      <c r="J16944" s="115">
        <v>23.08</v>
      </c>
    </row>
    <row r="16945" spans="1:10" hidden="1">
      <c r="A16945" s="115" t="s">
        <v>17175</v>
      </c>
      <c r="B16945" s="115" t="str">
        <f t="shared" si="264"/>
        <v>ADAPTADOR SOLDAVEL CURTO COM BOLSA E ROSCA PARA REGISTRO,COM DIAMETRO DE 85MMX3".FORNECIMENTO</v>
      </c>
      <c r="C16945" s="115" t="s">
        <v>48650</v>
      </c>
      <c r="D16945" s="115" t="s">
        <v>48660</v>
      </c>
      <c r="I16945" s="115" t="s">
        <v>6</v>
      </c>
      <c r="J16945" s="115">
        <v>23.08</v>
      </c>
    </row>
    <row r="16946" spans="1:10" hidden="1">
      <c r="A16946" s="115" t="s">
        <v>17176</v>
      </c>
      <c r="B16946" s="115" t="str">
        <f t="shared" si="264"/>
        <v>ADAPTADOR SOLDAVEL CURTO COM BOLSA E ROSCA PARA REGISTRO,COM DIAMETRO DE 110MMX4".FORNECIMENTO</v>
      </c>
      <c r="C16946" s="115" t="s">
        <v>48650</v>
      </c>
      <c r="D16946" s="115" t="s">
        <v>48661</v>
      </c>
      <c r="I16946" s="115" t="s">
        <v>6</v>
      </c>
      <c r="J16946" s="115">
        <v>36.75</v>
      </c>
    </row>
    <row r="16947" spans="1:10" hidden="1">
      <c r="A16947" s="115" t="s">
        <v>17177</v>
      </c>
      <c r="B16947" s="115" t="str">
        <f t="shared" si="264"/>
        <v>ADAPTADOR SOLDAVEL CURTO COM BOLSA E ROSCA PARA REGISTRO,COM DIAMETRO DE 110MMX4".FORNECIMENTO</v>
      </c>
      <c r="C16947" s="115" t="s">
        <v>48650</v>
      </c>
      <c r="D16947" s="115" t="s">
        <v>48661</v>
      </c>
      <c r="I16947" s="115" t="s">
        <v>6</v>
      </c>
      <c r="J16947" s="115">
        <v>36.75</v>
      </c>
    </row>
    <row r="16948" spans="1:10" hidden="1">
      <c r="A16948" s="115" t="s">
        <v>17178</v>
      </c>
      <c r="B16948" s="115" t="str">
        <f t="shared" si="264"/>
        <v>ADAPTADOR SOLDAVEL COM FLANGES LIVRES PARA CAIXA D'AGUA,COMDIAMETRO DE 25MMX3/4".FORNECIMENTO</v>
      </c>
      <c r="C16948" s="115" t="s">
        <v>48662</v>
      </c>
      <c r="D16948" s="115" t="s">
        <v>48663</v>
      </c>
      <c r="I16948" s="115" t="s">
        <v>6</v>
      </c>
      <c r="J16948" s="115">
        <v>8.44</v>
      </c>
    </row>
    <row r="16949" spans="1:10" hidden="1">
      <c r="A16949" s="115" t="s">
        <v>17179</v>
      </c>
      <c r="B16949" s="115" t="str">
        <f t="shared" si="264"/>
        <v>ADAPTADOR SOLDAVEL COM FLANGES LIVRES PARA CAIXA D'AGUA,COMDIAMETRO DE 25MMX3/4".FORNECIMENTO</v>
      </c>
      <c r="C16949" s="115" t="s">
        <v>48662</v>
      </c>
      <c r="D16949" s="115" t="s">
        <v>48663</v>
      </c>
      <c r="I16949" s="115" t="s">
        <v>6</v>
      </c>
      <c r="J16949" s="115">
        <v>8.44</v>
      </c>
    </row>
    <row r="16950" spans="1:10" hidden="1">
      <c r="A16950" s="115" t="s">
        <v>17180</v>
      </c>
      <c r="B16950" s="115" t="str">
        <f t="shared" si="264"/>
        <v>ADAPTADOR SOLDAVEL COM FLANGES LIVRES PARA CAIXA D'AGUA,COMDIAMETRO DE 32MMX1".FORNECIMENTO</v>
      </c>
      <c r="C16950" s="115" t="s">
        <v>48662</v>
      </c>
      <c r="D16950" s="115" t="s">
        <v>48664</v>
      </c>
      <c r="I16950" s="115" t="s">
        <v>6</v>
      </c>
      <c r="J16950" s="115">
        <v>12.89</v>
      </c>
    </row>
    <row r="16951" spans="1:10" hidden="1">
      <c r="A16951" s="115" t="s">
        <v>17181</v>
      </c>
      <c r="B16951" s="115" t="str">
        <f t="shared" si="264"/>
        <v>ADAPTADOR SOLDAVEL COM FLANGES LIVRES PARA CAIXA D'AGUA,COMDIAMETRO DE 32MMX1".FORNECIMENTO</v>
      </c>
      <c r="C16951" s="115" t="s">
        <v>48662</v>
      </c>
      <c r="D16951" s="115" t="s">
        <v>48664</v>
      </c>
      <c r="I16951" s="115" t="s">
        <v>6</v>
      </c>
      <c r="J16951" s="115">
        <v>12.89</v>
      </c>
    </row>
    <row r="16952" spans="1:10" hidden="1">
      <c r="A16952" s="115" t="s">
        <v>17182</v>
      </c>
      <c r="B16952" s="115" t="str">
        <f t="shared" si="264"/>
        <v>ADAPTADOR SOLDAVEL COM FLANGES LIVRES PARA CAIXA D'AGUA,COMDIAMETRO DE 40MMX1.1/4".FORNECIMENTO</v>
      </c>
      <c r="C16952" s="115" t="s">
        <v>48662</v>
      </c>
      <c r="D16952" s="115" t="s">
        <v>48665</v>
      </c>
      <c r="I16952" s="115" t="s">
        <v>6</v>
      </c>
      <c r="J16952" s="115">
        <v>18.670000000000002</v>
      </c>
    </row>
    <row r="16953" spans="1:10" hidden="1">
      <c r="A16953" s="115" t="s">
        <v>17183</v>
      </c>
      <c r="B16953" s="115" t="str">
        <f t="shared" si="264"/>
        <v>ADAPTADOR SOLDAVEL COM FLANGES LIVRES PARA CAIXA D'AGUA,COMDIAMETRO DE 40MMX1.1/4".FORNECIMENTO</v>
      </c>
      <c r="C16953" s="115" t="s">
        <v>48662</v>
      </c>
      <c r="D16953" s="115" t="s">
        <v>48665</v>
      </c>
      <c r="I16953" s="115" t="s">
        <v>6</v>
      </c>
      <c r="J16953" s="115">
        <v>18.670000000000002</v>
      </c>
    </row>
    <row r="16954" spans="1:10" hidden="1">
      <c r="A16954" s="115" t="s">
        <v>17184</v>
      </c>
      <c r="B16954" s="115" t="str">
        <f t="shared" si="264"/>
        <v>ADAPTADOR SOLDAVEL COM FLANGES LIVRES PARA CAIXA D'AGUA,COMDIAMETRO DE 50MMX1.1/2".FORNECIMENTO</v>
      </c>
      <c r="C16954" s="115" t="s">
        <v>48662</v>
      </c>
      <c r="D16954" s="115" t="s">
        <v>48666</v>
      </c>
      <c r="I16954" s="115" t="s">
        <v>6</v>
      </c>
      <c r="J16954" s="115">
        <v>20.45</v>
      </c>
    </row>
    <row r="16955" spans="1:10" hidden="1">
      <c r="A16955" s="115" t="s">
        <v>17185</v>
      </c>
      <c r="B16955" s="115" t="str">
        <f t="shared" si="264"/>
        <v>ADAPTADOR SOLDAVEL COM FLANGES LIVRES PARA CAIXA D'AGUA,COMDIAMETRO DE 50MMX1.1/2".FORNECIMENTO</v>
      </c>
      <c r="C16955" s="115" t="s">
        <v>48662</v>
      </c>
      <c r="D16955" s="115" t="s">
        <v>48666</v>
      </c>
      <c r="I16955" s="115" t="s">
        <v>6</v>
      </c>
      <c r="J16955" s="115">
        <v>20.45</v>
      </c>
    </row>
    <row r="16956" spans="1:10" hidden="1">
      <c r="A16956" s="115" t="s">
        <v>17186</v>
      </c>
      <c r="B16956" s="115" t="str">
        <f t="shared" si="264"/>
        <v>ADAPTADOR SOLDAVEL COM FLANGES LIVRES PARA CAIXA D'AGUA,COMDIAMETRO DE 60MMX2".FORNECIMENTO</v>
      </c>
      <c r="C16956" s="115" t="s">
        <v>48662</v>
      </c>
      <c r="D16956" s="115" t="s">
        <v>48667</v>
      </c>
      <c r="I16956" s="115" t="s">
        <v>6</v>
      </c>
      <c r="J16956" s="115">
        <v>33.19</v>
      </c>
    </row>
    <row r="16957" spans="1:10" hidden="1">
      <c r="A16957" s="115" t="s">
        <v>17187</v>
      </c>
      <c r="B16957" s="115" t="str">
        <f t="shared" si="264"/>
        <v>ADAPTADOR SOLDAVEL COM FLANGES LIVRES PARA CAIXA D'AGUA,COMDIAMETRO DE 60MMX2".FORNECIMENTO</v>
      </c>
      <c r="C16957" s="115" t="s">
        <v>48662</v>
      </c>
      <c r="D16957" s="115" t="s">
        <v>48667</v>
      </c>
      <c r="I16957" s="115" t="s">
        <v>6</v>
      </c>
      <c r="J16957" s="115">
        <v>33.19</v>
      </c>
    </row>
    <row r="16958" spans="1:10" hidden="1">
      <c r="A16958" s="115" t="s">
        <v>17188</v>
      </c>
      <c r="B16958" s="115" t="str">
        <f t="shared" si="264"/>
        <v>ADAPTADOR SOLDAVEL COM FLANGES LIVRES PARA CAIXA D'AGUA,COMDIAMETRO DE 75MMX2.1/2".FORNECIMENTO</v>
      </c>
      <c r="C16958" s="115" t="s">
        <v>48662</v>
      </c>
      <c r="D16958" s="115" t="s">
        <v>48668</v>
      </c>
      <c r="I16958" s="115" t="s">
        <v>6</v>
      </c>
      <c r="J16958" s="115">
        <v>140.77000000000001</v>
      </c>
    </row>
    <row r="16959" spans="1:10" hidden="1">
      <c r="A16959" s="115" t="s">
        <v>17189</v>
      </c>
      <c r="B16959" s="115" t="str">
        <f t="shared" si="264"/>
        <v>ADAPTADOR SOLDAVEL COM FLANGES LIVRES PARA CAIXA D'AGUA,COMDIAMETRO DE 75MMX2.1/2".FORNECIMENTO</v>
      </c>
      <c r="C16959" s="115" t="s">
        <v>48662</v>
      </c>
      <c r="D16959" s="115" t="s">
        <v>48668</v>
      </c>
      <c r="I16959" s="115" t="s">
        <v>6</v>
      </c>
      <c r="J16959" s="115">
        <v>140.77000000000001</v>
      </c>
    </row>
    <row r="16960" spans="1:10" hidden="1">
      <c r="A16960" s="115" t="s">
        <v>17190</v>
      </c>
      <c r="B16960" s="115" t="str">
        <f t="shared" si="264"/>
        <v>ADAPTADOR SOLDAVEL COM FLANGES LIVRES PARA CAIXA D'AGUA,COMDIAMETRO DE 85MMX3".FORNECIMENTO</v>
      </c>
      <c r="C16960" s="115" t="s">
        <v>48662</v>
      </c>
      <c r="D16960" s="115" t="s">
        <v>48669</v>
      </c>
      <c r="I16960" s="115" t="s">
        <v>6</v>
      </c>
      <c r="J16960" s="115">
        <v>196.53</v>
      </c>
    </row>
    <row r="16961" spans="1:10" hidden="1">
      <c r="A16961" s="115" t="s">
        <v>17191</v>
      </c>
      <c r="B16961" s="115" t="str">
        <f t="shared" si="264"/>
        <v>ADAPTADOR SOLDAVEL COM FLANGES LIVRES PARA CAIXA D'AGUA,COMDIAMETRO DE 85MMX3".FORNECIMENTO</v>
      </c>
      <c r="C16961" s="115" t="s">
        <v>48662</v>
      </c>
      <c r="D16961" s="115" t="s">
        <v>48669</v>
      </c>
      <c r="I16961" s="115" t="s">
        <v>6</v>
      </c>
      <c r="J16961" s="115">
        <v>196.53</v>
      </c>
    </row>
    <row r="16962" spans="1:10" hidden="1">
      <c r="A16962" s="115" t="s">
        <v>17192</v>
      </c>
      <c r="B16962" s="115" t="str">
        <f t="shared" si="264"/>
        <v>ADAPTADOR SOLDAVEL COM FLANGES LIVRES PARA CAIXA D'AGUA,COMDIAMETRO DE 110MMX4".FORNECIMENTO</v>
      </c>
      <c r="C16962" s="115" t="s">
        <v>48662</v>
      </c>
      <c r="D16962" s="115" t="s">
        <v>48670</v>
      </c>
      <c r="I16962" s="115" t="s">
        <v>6</v>
      </c>
      <c r="J16962" s="115">
        <v>275.55</v>
      </c>
    </row>
    <row r="16963" spans="1:10" hidden="1">
      <c r="A16963" s="115" t="s">
        <v>17193</v>
      </c>
      <c r="B16963" s="115" t="str">
        <f t="shared" si="264"/>
        <v>ADAPTADOR SOLDAVEL COM FLANGES LIVRES PARA CAIXA D'AGUA,COMDIAMETRO DE 110MMX4".FORNECIMENTO</v>
      </c>
      <c r="C16963" s="115" t="s">
        <v>48662</v>
      </c>
      <c r="D16963" s="115" t="s">
        <v>48670</v>
      </c>
      <c r="I16963" s="115" t="s">
        <v>6</v>
      </c>
      <c r="J16963" s="115">
        <v>275.55</v>
      </c>
    </row>
    <row r="16964" spans="1:10" hidden="1">
      <c r="A16964" s="115" t="s">
        <v>17194</v>
      </c>
      <c r="B16964" s="115" t="str">
        <f t="shared" si="264"/>
        <v>ADAPTADOR SOLDAVEL/LONGO COM FLANGES LIVRES PARA CAIXA D'AGUA,COM DIAMETRO DE 25MMX3/4".FORNECIMENTO</v>
      </c>
      <c r="C16964" s="115" t="s">
        <v>48671</v>
      </c>
      <c r="D16964" s="115" t="s">
        <v>48672</v>
      </c>
      <c r="I16964" s="115" t="s">
        <v>6</v>
      </c>
      <c r="J16964" s="115">
        <v>14.19</v>
      </c>
    </row>
    <row r="16965" spans="1:10" hidden="1">
      <c r="A16965" s="115" t="s">
        <v>17195</v>
      </c>
      <c r="B16965" s="115" t="str">
        <f t="shared" ref="B16965:B17028" si="265">C16965&amp;D16965&amp;E16965&amp;F16965&amp;G16965&amp;H16965</f>
        <v>ADAPTADOR SOLDAVEL/LONGO COM FLANGES LIVRES PARA CAIXA D'AGUA,COM DIAMETRO DE 25MMX3/4".FORNECIMENTO</v>
      </c>
      <c r="C16965" s="115" t="s">
        <v>48671</v>
      </c>
      <c r="D16965" s="115" t="s">
        <v>48672</v>
      </c>
      <c r="I16965" s="115" t="s">
        <v>6</v>
      </c>
      <c r="J16965" s="115">
        <v>14.19</v>
      </c>
    </row>
    <row r="16966" spans="1:10" hidden="1">
      <c r="A16966" s="115" t="s">
        <v>17196</v>
      </c>
      <c r="B16966" s="115" t="str">
        <f t="shared" si="265"/>
        <v>ADAPTADOR SOLDAVEL/LONGO COM FLANGES LIVRES PARA CAIXA D'AGUA,COM DIAMETRO DE 32MMX1".FORNECIMENTO</v>
      </c>
      <c r="C16966" s="115" t="s">
        <v>48671</v>
      </c>
      <c r="D16966" s="115" t="s">
        <v>48673</v>
      </c>
      <c r="I16966" s="115" t="s">
        <v>6</v>
      </c>
      <c r="J16966" s="115">
        <v>15.83</v>
      </c>
    </row>
    <row r="16967" spans="1:10" hidden="1">
      <c r="A16967" s="115" t="s">
        <v>17197</v>
      </c>
      <c r="B16967" s="115" t="str">
        <f t="shared" si="265"/>
        <v>ADAPTADOR SOLDAVEL/LONGO COM FLANGES LIVRES PARA CAIXA D'AGUA,COM DIAMETRO DE 32MMX1".FORNECIMENTO</v>
      </c>
      <c r="C16967" s="115" t="s">
        <v>48671</v>
      </c>
      <c r="D16967" s="115" t="s">
        <v>48673</v>
      </c>
      <c r="I16967" s="115" t="s">
        <v>6</v>
      </c>
      <c r="J16967" s="115">
        <v>15.83</v>
      </c>
    </row>
    <row r="16968" spans="1:10" hidden="1">
      <c r="A16968" s="115" t="s">
        <v>17198</v>
      </c>
      <c r="B16968" s="115" t="str">
        <f t="shared" si="265"/>
        <v>ADAPTADOR SOLDAVEL/LONGO COM FLANGES LIVRES PARA CAIXA D'AGUA,COM DIAMETRO DE 40MMX1.1/4".FORNECIMENTO</v>
      </c>
      <c r="C16968" s="115" t="s">
        <v>48671</v>
      </c>
      <c r="D16968" s="115" t="s">
        <v>48674</v>
      </c>
      <c r="I16968" s="115" t="s">
        <v>6</v>
      </c>
      <c r="J16968" s="115">
        <v>23.42</v>
      </c>
    </row>
    <row r="16969" spans="1:10" hidden="1">
      <c r="A16969" s="115" t="s">
        <v>17199</v>
      </c>
      <c r="B16969" s="115" t="str">
        <f t="shared" si="265"/>
        <v>ADAPTADOR SOLDAVEL/LONGO COM FLANGES LIVRES PARA CAIXA D'AGUA,COM DIAMETRO DE 40MMX1.1/4".FORNECIMENTO</v>
      </c>
      <c r="C16969" s="115" t="s">
        <v>48671</v>
      </c>
      <c r="D16969" s="115" t="s">
        <v>48674</v>
      </c>
      <c r="I16969" s="115" t="s">
        <v>6</v>
      </c>
      <c r="J16969" s="115">
        <v>23.42</v>
      </c>
    </row>
    <row r="16970" spans="1:10" hidden="1">
      <c r="A16970" s="115" t="s">
        <v>17200</v>
      </c>
      <c r="B16970" s="115" t="str">
        <f t="shared" si="265"/>
        <v>ADAPTADOR SOLDAVEL/LONGO COM FLANGES LIVRES PARA CAIXA D'AGUA,COM DIAMETRO DE 50MMX1.1/2".FORNECIMENTO</v>
      </c>
      <c r="C16970" s="115" t="s">
        <v>48671</v>
      </c>
      <c r="D16970" s="115" t="s">
        <v>48675</v>
      </c>
      <c r="I16970" s="115" t="s">
        <v>6</v>
      </c>
      <c r="J16970" s="115">
        <v>22.08</v>
      </c>
    </row>
    <row r="16971" spans="1:10" hidden="1">
      <c r="A16971" s="115" t="s">
        <v>17201</v>
      </c>
      <c r="B16971" s="115" t="str">
        <f t="shared" si="265"/>
        <v>ADAPTADOR SOLDAVEL/LONGO COM FLANGES LIVRES PARA CAIXA D'AGUA,COM DIAMETRO DE 50MMX1.1/2".FORNECIMENTO</v>
      </c>
      <c r="C16971" s="115" t="s">
        <v>48671</v>
      </c>
      <c r="D16971" s="115" t="s">
        <v>48675</v>
      </c>
      <c r="I16971" s="115" t="s">
        <v>6</v>
      </c>
      <c r="J16971" s="115">
        <v>22.08</v>
      </c>
    </row>
    <row r="16972" spans="1:10" hidden="1">
      <c r="A16972" s="115" t="s">
        <v>17202</v>
      </c>
      <c r="B16972" s="115" t="str">
        <f t="shared" si="265"/>
        <v>ADAPTADOR SOLDAVEL/LONGO COM FLANGES LIVRES PARA CAIXA D'AGUA,COM DIAMETRO DE 60MMX2".FORNECIMENTO</v>
      </c>
      <c r="C16972" s="115" t="s">
        <v>48671</v>
      </c>
      <c r="D16972" s="115" t="s">
        <v>48676</v>
      </c>
      <c r="I16972" s="115" t="s">
        <v>6</v>
      </c>
      <c r="J16972" s="115">
        <v>37.76</v>
      </c>
    </row>
    <row r="16973" spans="1:10" hidden="1">
      <c r="A16973" s="115" t="s">
        <v>17203</v>
      </c>
      <c r="B16973" s="115" t="str">
        <f t="shared" si="265"/>
        <v>ADAPTADOR SOLDAVEL/LONGO COM FLANGES LIVRES PARA CAIXA D'AGUA,COM DIAMETRO DE 60MMX2".FORNECIMENTO</v>
      </c>
      <c r="C16973" s="115" t="s">
        <v>48671</v>
      </c>
      <c r="D16973" s="115" t="s">
        <v>48676</v>
      </c>
      <c r="I16973" s="115" t="s">
        <v>6</v>
      </c>
      <c r="J16973" s="115">
        <v>37.76</v>
      </c>
    </row>
    <row r="16974" spans="1:10" hidden="1">
      <c r="A16974" s="115" t="s">
        <v>17204</v>
      </c>
      <c r="B16974" s="115" t="str">
        <f t="shared" si="265"/>
        <v>ADAPTADOR SOLDAVEL/LONGO COM FLANGES LIVRES PARA CAIXA D'AGUA,COM DIAMETRO DE 75MMX2.1/2".FORNECIMENTO</v>
      </c>
      <c r="C16974" s="115" t="s">
        <v>48671</v>
      </c>
      <c r="D16974" s="115" t="s">
        <v>48677</v>
      </c>
      <c r="I16974" s="115" t="s">
        <v>6</v>
      </c>
      <c r="J16974" s="115">
        <v>178.14</v>
      </c>
    </row>
    <row r="16975" spans="1:10" hidden="1">
      <c r="A16975" s="115" t="s">
        <v>17205</v>
      </c>
      <c r="B16975" s="115" t="str">
        <f t="shared" si="265"/>
        <v>ADAPTADOR SOLDAVEL/LONGO COM FLANGES LIVRES PARA CAIXA D'AGUA,COM DIAMETRO DE 75MMX2.1/2".FORNECIMENTO</v>
      </c>
      <c r="C16975" s="115" t="s">
        <v>48671</v>
      </c>
      <c r="D16975" s="115" t="s">
        <v>48677</v>
      </c>
      <c r="I16975" s="115" t="s">
        <v>6</v>
      </c>
      <c r="J16975" s="115">
        <v>178.14</v>
      </c>
    </row>
    <row r="16976" spans="1:10" hidden="1">
      <c r="A16976" s="115" t="s">
        <v>17206</v>
      </c>
      <c r="B16976" s="115" t="str">
        <f t="shared" si="265"/>
        <v>ADAPTADOR SOLDAVEL/LONGO COM FLANGES LIVRES PARA CAIXA D'AGUA,COM DIAMETRO DE 85MMX3".FORNECIMENTO</v>
      </c>
      <c r="C16976" s="115" t="s">
        <v>48671</v>
      </c>
      <c r="D16976" s="115" t="s">
        <v>48678</v>
      </c>
      <c r="I16976" s="115" t="s">
        <v>6</v>
      </c>
      <c r="J16976" s="115">
        <v>208.56</v>
      </c>
    </row>
    <row r="16977" spans="1:10" hidden="1">
      <c r="A16977" s="115" t="s">
        <v>17207</v>
      </c>
      <c r="B16977" s="115" t="str">
        <f t="shared" si="265"/>
        <v>ADAPTADOR SOLDAVEL/LONGO COM FLANGES LIVRES PARA CAIXA D'AGUA,COM DIAMETRO DE 85MMX3".FORNECIMENTO</v>
      </c>
      <c r="C16977" s="115" t="s">
        <v>48671</v>
      </c>
      <c r="D16977" s="115" t="s">
        <v>48678</v>
      </c>
      <c r="I16977" s="115" t="s">
        <v>6</v>
      </c>
      <c r="J16977" s="115">
        <v>208.56</v>
      </c>
    </row>
    <row r="16978" spans="1:10" hidden="1">
      <c r="A16978" s="115" t="s">
        <v>17208</v>
      </c>
      <c r="B16978" s="115" t="str">
        <f t="shared" si="265"/>
        <v>ADAPTADOR SOLDAVEL/LONGO COM FLANGES LIVRES PARA CAIXA D'AGUA,COM DIAMETRO DE 110MMX4".FORNECIMENTO</v>
      </c>
      <c r="C16978" s="115" t="s">
        <v>48671</v>
      </c>
      <c r="D16978" s="115" t="s">
        <v>48679</v>
      </c>
      <c r="I16978" s="115" t="s">
        <v>6</v>
      </c>
      <c r="J16978" s="115">
        <v>298.56</v>
      </c>
    </row>
    <row r="16979" spans="1:10" hidden="1">
      <c r="A16979" s="115" t="s">
        <v>17209</v>
      </c>
      <c r="B16979" s="115" t="str">
        <f t="shared" si="265"/>
        <v>ADAPTADOR SOLDAVEL/LONGO COM FLANGES LIVRES PARA CAIXA D'AGUA,COM DIAMETRO DE 110MMX4".FORNECIMENTO</v>
      </c>
      <c r="C16979" s="115" t="s">
        <v>48671</v>
      </c>
      <c r="D16979" s="115" t="s">
        <v>48679</v>
      </c>
      <c r="I16979" s="115" t="s">
        <v>6</v>
      </c>
      <c r="J16979" s="115">
        <v>298.56</v>
      </c>
    </row>
    <row r="16980" spans="1:10" hidden="1">
      <c r="A16980" s="115" t="s">
        <v>17210</v>
      </c>
      <c r="B16980" s="115" t="str">
        <f t="shared" si="265"/>
        <v>ADAPTADOR SOLDAVEL COM FLANGES E ANEL DE VEDACAO PARA CAIXAD'AGUA,COM DIAMETRO DE 20MMX1/2".FORNECIMENTO</v>
      </c>
      <c r="C16980" s="115" t="s">
        <v>48680</v>
      </c>
      <c r="D16980" s="115" t="s">
        <v>48681</v>
      </c>
      <c r="I16980" s="115" t="s">
        <v>6</v>
      </c>
      <c r="J16980" s="115">
        <v>6.52</v>
      </c>
    </row>
    <row r="16981" spans="1:10" hidden="1">
      <c r="A16981" s="115" t="s">
        <v>17211</v>
      </c>
      <c r="B16981" s="115" t="str">
        <f t="shared" si="265"/>
        <v>ADAPTADOR SOLDAVEL COM FLANGES E ANEL DE VEDACAO PARA CAIXAD'AGUA,COM DIAMETRO DE 20MMX1/2".FORNECIMENTO</v>
      </c>
      <c r="C16981" s="115" t="s">
        <v>48680</v>
      </c>
      <c r="D16981" s="115" t="s">
        <v>48681</v>
      </c>
      <c r="I16981" s="115" t="s">
        <v>6</v>
      </c>
      <c r="J16981" s="115">
        <v>6.52</v>
      </c>
    </row>
    <row r="16982" spans="1:10" hidden="1">
      <c r="A16982" s="115" t="s">
        <v>17212</v>
      </c>
      <c r="B16982" s="115" t="str">
        <f t="shared" si="265"/>
        <v>ADAPTADOR SOLDAVEL COM FLANGES E ANEL DE VEDACAO PARA CAIXAD'AGUA,COM DIAMETRO DE 25MMX3/4".FORNECIMENTO</v>
      </c>
      <c r="C16982" s="115" t="s">
        <v>48680</v>
      </c>
      <c r="D16982" s="115" t="s">
        <v>48682</v>
      </c>
      <c r="I16982" s="115" t="s">
        <v>6</v>
      </c>
      <c r="J16982" s="115">
        <v>13.77</v>
      </c>
    </row>
    <row r="16983" spans="1:10" hidden="1">
      <c r="A16983" s="115" t="s">
        <v>17213</v>
      </c>
      <c r="B16983" s="115" t="str">
        <f t="shared" si="265"/>
        <v>ADAPTADOR SOLDAVEL COM FLANGES E ANEL DE VEDACAO PARA CAIXAD'AGUA,COM DIAMETRO DE 25MMX3/4".FORNECIMENTO</v>
      </c>
      <c r="C16983" s="115" t="s">
        <v>48680</v>
      </c>
      <c r="D16983" s="115" t="s">
        <v>48682</v>
      </c>
      <c r="I16983" s="115" t="s">
        <v>6</v>
      </c>
      <c r="J16983" s="115">
        <v>13.77</v>
      </c>
    </row>
    <row r="16984" spans="1:10" hidden="1">
      <c r="A16984" s="115" t="s">
        <v>17214</v>
      </c>
      <c r="B16984" s="115" t="str">
        <f t="shared" si="265"/>
        <v>ADAPTADOR SOLDAVEL COM FLANGES E ANEL DE VEDACAO PARA CAIXAD'AGUA,COM DIAMETRO DE 32MMX1".FORNECIMENTO</v>
      </c>
      <c r="C16984" s="115" t="s">
        <v>48680</v>
      </c>
      <c r="D16984" s="115" t="s">
        <v>48683</v>
      </c>
      <c r="I16984" s="115" t="s">
        <v>6</v>
      </c>
      <c r="J16984" s="115">
        <v>20.46</v>
      </c>
    </row>
    <row r="16985" spans="1:10" hidden="1">
      <c r="A16985" s="115" t="s">
        <v>17215</v>
      </c>
      <c r="B16985" s="115" t="str">
        <f t="shared" si="265"/>
        <v>ADAPTADOR SOLDAVEL COM FLANGES E ANEL DE VEDACAO PARA CAIXAD'AGUA,COM DIAMETRO DE 32MMX1".FORNECIMENTO</v>
      </c>
      <c r="C16985" s="115" t="s">
        <v>48680</v>
      </c>
      <c r="D16985" s="115" t="s">
        <v>48683</v>
      </c>
      <c r="I16985" s="115" t="s">
        <v>6</v>
      </c>
      <c r="J16985" s="115">
        <v>20.46</v>
      </c>
    </row>
    <row r="16986" spans="1:10" hidden="1">
      <c r="A16986" s="115" t="s">
        <v>17216</v>
      </c>
      <c r="B16986" s="115" t="str">
        <f t="shared" si="265"/>
        <v>ADAPTADOR SOLDAVEL COM FLANGES E ANEL DE VEDACAO PARA CAIXAD'AGUA,COM DIAMETRO DE 40MMX1.1/4".FORNECIMENTO</v>
      </c>
      <c r="C16986" s="115" t="s">
        <v>48680</v>
      </c>
      <c r="D16986" s="115" t="s">
        <v>48684</v>
      </c>
      <c r="I16986" s="115" t="s">
        <v>6</v>
      </c>
      <c r="J16986" s="115">
        <v>30.3</v>
      </c>
    </row>
    <row r="16987" spans="1:10" hidden="1">
      <c r="A16987" s="115" t="s">
        <v>17217</v>
      </c>
      <c r="B16987" s="115" t="str">
        <f t="shared" si="265"/>
        <v>ADAPTADOR SOLDAVEL COM FLANGES E ANEL DE VEDACAO PARA CAIXAD'AGUA,COM DIAMETRO DE 40MMX1.1/4".FORNECIMENTO</v>
      </c>
      <c r="C16987" s="115" t="s">
        <v>48680</v>
      </c>
      <c r="D16987" s="115" t="s">
        <v>48684</v>
      </c>
      <c r="I16987" s="115" t="s">
        <v>6</v>
      </c>
      <c r="J16987" s="115">
        <v>30.3</v>
      </c>
    </row>
    <row r="16988" spans="1:10" hidden="1">
      <c r="A16988" s="115" t="s">
        <v>17218</v>
      </c>
      <c r="B16988" s="115" t="str">
        <f t="shared" si="265"/>
        <v>ADAPTADOR SOLDAVEL COM FLANGES E ANEL DE VEDACAO PARA CAIXAD'AGUA,COM DIAMETRO DE 50MMX1.1/2".FORNECIMENTO</v>
      </c>
      <c r="C16988" s="115" t="s">
        <v>48680</v>
      </c>
      <c r="D16988" s="115" t="s">
        <v>48685</v>
      </c>
      <c r="I16988" s="115" t="s">
        <v>6</v>
      </c>
      <c r="J16988" s="115">
        <v>31.1</v>
      </c>
    </row>
    <row r="16989" spans="1:10" hidden="1">
      <c r="A16989" s="115" t="s">
        <v>17219</v>
      </c>
      <c r="B16989" s="115" t="str">
        <f t="shared" si="265"/>
        <v>ADAPTADOR SOLDAVEL COM FLANGES E ANEL DE VEDACAO PARA CAIXAD'AGUA,COM DIAMETRO DE 50MMX1.1/2".FORNECIMENTO</v>
      </c>
      <c r="C16989" s="115" t="s">
        <v>48680</v>
      </c>
      <c r="D16989" s="115" t="s">
        <v>48685</v>
      </c>
      <c r="I16989" s="115" t="s">
        <v>6</v>
      </c>
      <c r="J16989" s="115">
        <v>31.1</v>
      </c>
    </row>
    <row r="16990" spans="1:10" hidden="1">
      <c r="A16990" s="115" t="s">
        <v>17220</v>
      </c>
      <c r="B16990" s="115" t="str">
        <f t="shared" si="265"/>
        <v>ADAPTADOR SOLDAVEL COM FLANGES E ANEL DE VEDACAO PARA CAIXAD'AGUA,COM DIAMETRO DE 60MMX2".FORNECIMENTO</v>
      </c>
      <c r="C16990" s="115" t="s">
        <v>48680</v>
      </c>
      <c r="D16990" s="115" t="s">
        <v>48686</v>
      </c>
      <c r="I16990" s="115" t="s">
        <v>6</v>
      </c>
      <c r="J16990" s="115">
        <v>50.27</v>
      </c>
    </row>
    <row r="16991" spans="1:10" hidden="1">
      <c r="A16991" s="115" t="s">
        <v>17221</v>
      </c>
      <c r="B16991" s="115" t="str">
        <f t="shared" si="265"/>
        <v>ADAPTADOR SOLDAVEL COM FLANGES E ANEL DE VEDACAO PARA CAIXAD'AGUA,COM DIAMETRO DE 60MMX2".FORNECIMENTO</v>
      </c>
      <c r="C16991" s="115" t="s">
        <v>48680</v>
      </c>
      <c r="D16991" s="115" t="s">
        <v>48686</v>
      </c>
      <c r="I16991" s="115" t="s">
        <v>6</v>
      </c>
      <c r="J16991" s="115">
        <v>50.27</v>
      </c>
    </row>
    <row r="16992" spans="1:10" hidden="1">
      <c r="A16992" s="115" t="s">
        <v>17222</v>
      </c>
      <c r="B16992" s="115" t="str">
        <f t="shared" si="265"/>
        <v>BUCHA DE REDUCAO SOLDAVEL CURTA,COM DIAMETRO DE 25MMX20MM.FORNECIMENTO</v>
      </c>
      <c r="C16992" s="115" t="s">
        <v>48687</v>
      </c>
      <c r="D16992" s="115" t="s">
        <v>41216</v>
      </c>
      <c r="I16992" s="115" t="s">
        <v>6</v>
      </c>
      <c r="J16992" s="115">
        <v>0.36</v>
      </c>
    </row>
    <row r="16993" spans="1:10" hidden="1">
      <c r="A16993" s="115" t="s">
        <v>17223</v>
      </c>
      <c r="B16993" s="115" t="str">
        <f t="shared" si="265"/>
        <v>BUCHA DE REDUCAO SOLDAVEL CURTA,COM DIAMETRO DE 25MMX20MM.FORNECIMENTO</v>
      </c>
      <c r="C16993" s="115" t="s">
        <v>48687</v>
      </c>
      <c r="D16993" s="115" t="s">
        <v>41216</v>
      </c>
      <c r="I16993" s="115" t="s">
        <v>6</v>
      </c>
      <c r="J16993" s="115">
        <v>0.36</v>
      </c>
    </row>
    <row r="16994" spans="1:10" hidden="1">
      <c r="A16994" s="115" t="s">
        <v>17224</v>
      </c>
      <c r="B16994" s="115" t="str">
        <f t="shared" si="265"/>
        <v>BUCHA DE REDUCAO SOLDAVEL CURTA,COM DIAMETRO DE 32MMX25MM.FORNECIMENTO</v>
      </c>
      <c r="C16994" s="115" t="s">
        <v>48688</v>
      </c>
      <c r="D16994" s="115" t="s">
        <v>41216</v>
      </c>
      <c r="I16994" s="115" t="s">
        <v>6</v>
      </c>
      <c r="J16994" s="115">
        <v>0.77</v>
      </c>
    </row>
    <row r="16995" spans="1:10" hidden="1">
      <c r="A16995" s="115" t="s">
        <v>17225</v>
      </c>
      <c r="B16995" s="115" t="str">
        <f t="shared" si="265"/>
        <v>BUCHA DE REDUCAO SOLDAVEL CURTA,COM DIAMETRO DE 32MMX25MM.FORNECIMENTO</v>
      </c>
      <c r="C16995" s="115" t="s">
        <v>48688</v>
      </c>
      <c r="D16995" s="115" t="s">
        <v>41216</v>
      </c>
      <c r="I16995" s="115" t="s">
        <v>6</v>
      </c>
      <c r="J16995" s="115">
        <v>0.77</v>
      </c>
    </row>
    <row r="16996" spans="1:10" hidden="1">
      <c r="A16996" s="115" t="s">
        <v>17226</v>
      </c>
      <c r="B16996" s="115" t="str">
        <f t="shared" si="265"/>
        <v>BUCHA DE REDUCAO SOLDAVEL CURTA,COM DIAMETRO DE 40MMX32MM.FORNECIMENTO</v>
      </c>
      <c r="C16996" s="115" t="s">
        <v>48689</v>
      </c>
      <c r="D16996" s="115" t="s">
        <v>41216</v>
      </c>
      <c r="I16996" s="115" t="s">
        <v>6</v>
      </c>
      <c r="J16996" s="115">
        <v>1.58</v>
      </c>
    </row>
    <row r="16997" spans="1:10" hidden="1">
      <c r="A16997" s="115" t="s">
        <v>17227</v>
      </c>
      <c r="B16997" s="115" t="str">
        <f t="shared" si="265"/>
        <v>BUCHA DE REDUCAO SOLDAVEL CURTA,COM DIAMETRO DE 40MMX32MM.FORNECIMENTO</v>
      </c>
      <c r="C16997" s="115" t="s">
        <v>48689</v>
      </c>
      <c r="D16997" s="115" t="s">
        <v>41216</v>
      </c>
      <c r="I16997" s="115" t="s">
        <v>6</v>
      </c>
      <c r="J16997" s="115">
        <v>1.58</v>
      </c>
    </row>
    <row r="16998" spans="1:10" hidden="1">
      <c r="A16998" s="115" t="s">
        <v>17228</v>
      </c>
      <c r="B16998" s="115" t="str">
        <f t="shared" si="265"/>
        <v>BUCHA DE REDUCAO SOLDAVEL CURTA,COM DIAMETRO DE 50MMX40MM.FORNECIMENTO</v>
      </c>
      <c r="C16998" s="115" t="s">
        <v>48690</v>
      </c>
      <c r="D16998" s="115" t="s">
        <v>41216</v>
      </c>
      <c r="I16998" s="115" t="s">
        <v>6</v>
      </c>
      <c r="J16998" s="115">
        <v>2.59</v>
      </c>
    </row>
    <row r="16999" spans="1:10" hidden="1">
      <c r="A16999" s="115" t="s">
        <v>17229</v>
      </c>
      <c r="B16999" s="115" t="str">
        <f t="shared" si="265"/>
        <v>BUCHA DE REDUCAO SOLDAVEL CURTA,COM DIAMETRO DE 50MMX40MM.FORNECIMENTO</v>
      </c>
      <c r="C16999" s="115" t="s">
        <v>48690</v>
      </c>
      <c r="D16999" s="115" t="s">
        <v>41216</v>
      </c>
      <c r="I16999" s="115" t="s">
        <v>6</v>
      </c>
      <c r="J16999" s="115">
        <v>2.59</v>
      </c>
    </row>
    <row r="17000" spans="1:10" hidden="1">
      <c r="A17000" s="115" t="s">
        <v>17230</v>
      </c>
      <c r="B17000" s="115" t="str">
        <f t="shared" si="265"/>
        <v>BUCHA DE REDUCAO SOLDAVEL CURTA,COM DIAMETRO DE 60MMX50MM.FORNECIMENTO</v>
      </c>
      <c r="C17000" s="115" t="s">
        <v>48691</v>
      </c>
      <c r="D17000" s="115" t="s">
        <v>41216</v>
      </c>
      <c r="I17000" s="115" t="s">
        <v>6</v>
      </c>
      <c r="J17000" s="115">
        <v>4.3600000000000003</v>
      </c>
    </row>
    <row r="17001" spans="1:10" hidden="1">
      <c r="A17001" s="115" t="s">
        <v>17231</v>
      </c>
      <c r="B17001" s="115" t="str">
        <f t="shared" si="265"/>
        <v>BUCHA DE REDUCAO SOLDAVEL CURTA,COM DIAMETRO DE 60MMX50MM.FORNECIMENTO</v>
      </c>
      <c r="C17001" s="115" t="s">
        <v>48691</v>
      </c>
      <c r="D17001" s="115" t="s">
        <v>41216</v>
      </c>
      <c r="I17001" s="115" t="s">
        <v>6</v>
      </c>
      <c r="J17001" s="115">
        <v>4.3600000000000003</v>
      </c>
    </row>
    <row r="17002" spans="1:10" hidden="1">
      <c r="A17002" s="115" t="s">
        <v>17232</v>
      </c>
      <c r="B17002" s="115" t="str">
        <f t="shared" si="265"/>
        <v>BUCHA DE REDUCAO SOLDAVEL CURTA,COM DIAMETRO DE 75MMX60MM.FORNECIMENTO</v>
      </c>
      <c r="C17002" s="115" t="s">
        <v>48692</v>
      </c>
      <c r="D17002" s="115" t="s">
        <v>41216</v>
      </c>
      <c r="I17002" s="115" t="s">
        <v>6</v>
      </c>
      <c r="J17002" s="115">
        <v>4.3600000000000003</v>
      </c>
    </row>
    <row r="17003" spans="1:10" hidden="1">
      <c r="A17003" s="115" t="s">
        <v>17233</v>
      </c>
      <c r="B17003" s="115" t="str">
        <f t="shared" si="265"/>
        <v>BUCHA DE REDUCAO SOLDAVEL CURTA,COM DIAMETRO DE 75MMX60MM.FORNECIMENTO</v>
      </c>
      <c r="C17003" s="115" t="s">
        <v>48692</v>
      </c>
      <c r="D17003" s="115" t="s">
        <v>41216</v>
      </c>
      <c r="I17003" s="115" t="s">
        <v>6</v>
      </c>
      <c r="J17003" s="115">
        <v>4.3600000000000003</v>
      </c>
    </row>
    <row r="17004" spans="1:10" hidden="1">
      <c r="A17004" s="115" t="s">
        <v>17234</v>
      </c>
      <c r="B17004" s="115" t="str">
        <f t="shared" si="265"/>
        <v>BUCHA DE REDUCAO SOLDAVEL CURTA,COM DIAMETRO DE 85MMX75MM.FORNECIMENTO</v>
      </c>
      <c r="C17004" s="115" t="s">
        <v>48693</v>
      </c>
      <c r="D17004" s="115" t="s">
        <v>41216</v>
      </c>
      <c r="I17004" s="115" t="s">
        <v>6</v>
      </c>
      <c r="J17004" s="115">
        <v>16.43</v>
      </c>
    </row>
    <row r="17005" spans="1:10" hidden="1">
      <c r="A17005" s="115" t="s">
        <v>17235</v>
      </c>
      <c r="B17005" s="115" t="str">
        <f t="shared" si="265"/>
        <v>BUCHA DE REDUCAO SOLDAVEL CURTA,COM DIAMETRO DE 85MMX75MM.FORNECIMENTO</v>
      </c>
      <c r="C17005" s="115" t="s">
        <v>48693</v>
      </c>
      <c r="D17005" s="115" t="s">
        <v>41216</v>
      </c>
      <c r="I17005" s="115" t="s">
        <v>6</v>
      </c>
      <c r="J17005" s="115">
        <v>16.43</v>
      </c>
    </row>
    <row r="17006" spans="1:10" hidden="1">
      <c r="A17006" s="115" t="s">
        <v>17236</v>
      </c>
      <c r="B17006" s="115" t="str">
        <f t="shared" si="265"/>
        <v>BUCHA DE REDUCAO SOLDAVEL CURTA,COM DIAMETRO DE 110MMX85MM.FORNECIMENTO</v>
      </c>
      <c r="C17006" s="115" t="s">
        <v>48694</v>
      </c>
      <c r="D17006" s="115" t="s">
        <v>39651</v>
      </c>
      <c r="I17006" s="115" t="s">
        <v>6</v>
      </c>
      <c r="J17006" s="115">
        <v>60.16</v>
      </c>
    </row>
    <row r="17007" spans="1:10" hidden="1">
      <c r="A17007" s="115" t="s">
        <v>17237</v>
      </c>
      <c r="B17007" s="115" t="str">
        <f t="shared" si="265"/>
        <v>BUCHA DE REDUCAO SOLDAVEL CURTA,COM DIAMETRO DE 110MMX85MM.FORNECIMENTO</v>
      </c>
      <c r="C17007" s="115" t="s">
        <v>48694</v>
      </c>
      <c r="D17007" s="115" t="s">
        <v>39651</v>
      </c>
      <c r="I17007" s="115" t="s">
        <v>6</v>
      </c>
      <c r="J17007" s="115">
        <v>60.16</v>
      </c>
    </row>
    <row r="17008" spans="1:10" hidden="1">
      <c r="A17008" s="115" t="s">
        <v>17238</v>
      </c>
      <c r="B17008" s="115" t="str">
        <f t="shared" si="265"/>
        <v>BUCHA DE REDUCAO SOLDAVEL LONGA,COM DIAMETRO DE 32MMX20MM.FORNECIMENTO</v>
      </c>
      <c r="C17008" s="115" t="s">
        <v>48695</v>
      </c>
      <c r="D17008" s="115" t="s">
        <v>41216</v>
      </c>
      <c r="I17008" s="115" t="s">
        <v>6</v>
      </c>
      <c r="J17008" s="115">
        <v>1.97</v>
      </c>
    </row>
    <row r="17009" spans="1:10" hidden="1">
      <c r="A17009" s="115" t="s">
        <v>17239</v>
      </c>
      <c r="B17009" s="115" t="str">
        <f t="shared" si="265"/>
        <v>BUCHA DE REDUCAO SOLDAVEL LONGA,COM DIAMETRO DE 32MMX20MM.FORNECIMENTO</v>
      </c>
      <c r="C17009" s="115" t="s">
        <v>48695</v>
      </c>
      <c r="D17009" s="115" t="s">
        <v>41216</v>
      </c>
      <c r="I17009" s="115" t="s">
        <v>6</v>
      </c>
      <c r="J17009" s="115">
        <v>1.97</v>
      </c>
    </row>
    <row r="17010" spans="1:10" hidden="1">
      <c r="A17010" s="115" t="s">
        <v>17240</v>
      </c>
      <c r="B17010" s="115" t="str">
        <f t="shared" si="265"/>
        <v>BUCHA DE REDUCAO SOLDAVEL LONGA,COM DIAMETRO DE 40MMX20MM.FORNECIMENTO</v>
      </c>
      <c r="C17010" s="115" t="s">
        <v>48696</v>
      </c>
      <c r="D17010" s="115" t="s">
        <v>41216</v>
      </c>
      <c r="I17010" s="115" t="s">
        <v>6</v>
      </c>
      <c r="J17010" s="115">
        <v>2.3199999999999998</v>
      </c>
    </row>
    <row r="17011" spans="1:10" hidden="1">
      <c r="A17011" s="115" t="s">
        <v>17241</v>
      </c>
      <c r="B17011" s="115" t="str">
        <f t="shared" si="265"/>
        <v>BUCHA DE REDUCAO SOLDAVEL LONGA,COM DIAMETRO DE 40MMX20MM.FORNECIMENTO</v>
      </c>
      <c r="C17011" s="115" t="s">
        <v>48696</v>
      </c>
      <c r="D17011" s="115" t="s">
        <v>41216</v>
      </c>
      <c r="I17011" s="115" t="s">
        <v>6</v>
      </c>
      <c r="J17011" s="115">
        <v>2.3199999999999998</v>
      </c>
    </row>
    <row r="17012" spans="1:10" hidden="1">
      <c r="A17012" s="115" t="s">
        <v>17242</v>
      </c>
      <c r="B17012" s="115" t="str">
        <f t="shared" si="265"/>
        <v>BUCHA DE REDUCAO SOLDAVEL LONGA,COM DIAMETRO DE 40MMX25MM.FORNECIMENTO</v>
      </c>
      <c r="C17012" s="115" t="s">
        <v>48697</v>
      </c>
      <c r="D17012" s="115" t="s">
        <v>41216</v>
      </c>
      <c r="I17012" s="115" t="s">
        <v>6</v>
      </c>
      <c r="J17012" s="115">
        <v>3.05</v>
      </c>
    </row>
    <row r="17013" spans="1:10" hidden="1">
      <c r="A17013" s="115" t="s">
        <v>17243</v>
      </c>
      <c r="B17013" s="115" t="str">
        <f t="shared" si="265"/>
        <v>BUCHA DE REDUCAO SOLDAVEL LONGA,COM DIAMETRO DE 40MMX25MM.FORNECIMENTO</v>
      </c>
      <c r="C17013" s="115" t="s">
        <v>48697</v>
      </c>
      <c r="D17013" s="115" t="s">
        <v>41216</v>
      </c>
      <c r="I17013" s="115" t="s">
        <v>6</v>
      </c>
      <c r="J17013" s="115">
        <v>3.05</v>
      </c>
    </row>
    <row r="17014" spans="1:10" hidden="1">
      <c r="A17014" s="115" t="s">
        <v>17244</v>
      </c>
      <c r="B17014" s="115" t="str">
        <f t="shared" si="265"/>
        <v>BUCHA DE REDUCAO SOLDAVEL LONGA,COM DIAMETRO DE 50MMX20MM.FORNECIMENTO</v>
      </c>
      <c r="C17014" s="115" t="s">
        <v>48698</v>
      </c>
      <c r="D17014" s="115" t="s">
        <v>41216</v>
      </c>
      <c r="I17014" s="115" t="s">
        <v>6</v>
      </c>
      <c r="J17014" s="115">
        <v>3.79</v>
      </c>
    </row>
    <row r="17015" spans="1:10" hidden="1">
      <c r="A17015" s="115" t="s">
        <v>17245</v>
      </c>
      <c r="B17015" s="115" t="str">
        <f t="shared" si="265"/>
        <v>BUCHA DE REDUCAO SOLDAVEL LONGA,COM DIAMETRO DE 50MMX20MM.FORNECIMENTO</v>
      </c>
      <c r="C17015" s="115" t="s">
        <v>48698</v>
      </c>
      <c r="D17015" s="115" t="s">
        <v>41216</v>
      </c>
      <c r="I17015" s="115" t="s">
        <v>6</v>
      </c>
      <c r="J17015" s="115">
        <v>3.79</v>
      </c>
    </row>
    <row r="17016" spans="1:10" hidden="1">
      <c r="A17016" s="115" t="s">
        <v>17246</v>
      </c>
      <c r="B17016" s="115" t="str">
        <f t="shared" si="265"/>
        <v>BUCHA DE REDUCAO SOLDAVEL LONGA,COM DIAMETRO DE 50MMX25MM.FORNECIMENTO</v>
      </c>
      <c r="C17016" s="115" t="s">
        <v>48699</v>
      </c>
      <c r="D17016" s="115" t="s">
        <v>41216</v>
      </c>
      <c r="I17016" s="115" t="s">
        <v>6</v>
      </c>
      <c r="J17016" s="115">
        <v>2.8</v>
      </c>
    </row>
    <row r="17017" spans="1:10" hidden="1">
      <c r="A17017" s="115" t="s">
        <v>17247</v>
      </c>
      <c r="B17017" s="115" t="str">
        <f t="shared" si="265"/>
        <v>BUCHA DE REDUCAO SOLDAVEL LONGA,COM DIAMETRO DE 50MMX25MM.FORNECIMENTO</v>
      </c>
      <c r="C17017" s="115" t="s">
        <v>48699</v>
      </c>
      <c r="D17017" s="115" t="s">
        <v>41216</v>
      </c>
      <c r="I17017" s="115" t="s">
        <v>6</v>
      </c>
      <c r="J17017" s="115">
        <v>2.8</v>
      </c>
    </row>
    <row r="17018" spans="1:10" hidden="1">
      <c r="A17018" s="115" t="s">
        <v>17248</v>
      </c>
      <c r="B17018" s="115" t="str">
        <f t="shared" si="265"/>
        <v>BUCHA DE REDUCAO SOLDAVEL LONGA,COM DIAMETRO DE 50MMX32MM.FORNECIMENTO</v>
      </c>
      <c r="C17018" s="115" t="s">
        <v>48700</v>
      </c>
      <c r="D17018" s="115" t="s">
        <v>41216</v>
      </c>
      <c r="I17018" s="115" t="s">
        <v>6</v>
      </c>
      <c r="J17018" s="115">
        <v>3.34</v>
      </c>
    </row>
    <row r="17019" spans="1:10" hidden="1">
      <c r="A17019" s="115" t="s">
        <v>17249</v>
      </c>
      <c r="B17019" s="115" t="str">
        <f t="shared" si="265"/>
        <v>BUCHA DE REDUCAO SOLDAVEL LONGA,COM DIAMETRO DE 50MMX32MM.FORNECIMENTO</v>
      </c>
      <c r="C17019" s="115" t="s">
        <v>48700</v>
      </c>
      <c r="D17019" s="115" t="s">
        <v>41216</v>
      </c>
      <c r="I17019" s="115" t="s">
        <v>6</v>
      </c>
      <c r="J17019" s="115">
        <v>3.34</v>
      </c>
    </row>
    <row r="17020" spans="1:10" hidden="1">
      <c r="A17020" s="115" t="s">
        <v>17250</v>
      </c>
      <c r="B17020" s="115" t="str">
        <f t="shared" si="265"/>
        <v>BUCHA DE REDUCAO SOLDAVEL LONGA,COM DIAMETRO DE 60MMX25MM.FORNECIMENTO</v>
      </c>
      <c r="C17020" s="115" t="s">
        <v>48701</v>
      </c>
      <c r="D17020" s="115" t="s">
        <v>41216</v>
      </c>
      <c r="I17020" s="115" t="s">
        <v>6</v>
      </c>
      <c r="J17020" s="115">
        <v>6.05</v>
      </c>
    </row>
    <row r="17021" spans="1:10" hidden="1">
      <c r="A17021" s="115" t="s">
        <v>17251</v>
      </c>
      <c r="B17021" s="115" t="str">
        <f t="shared" si="265"/>
        <v>BUCHA DE REDUCAO SOLDAVEL LONGA,COM DIAMETRO DE 60MMX25MM.FORNECIMENTO</v>
      </c>
      <c r="C17021" s="115" t="s">
        <v>48701</v>
      </c>
      <c r="D17021" s="115" t="s">
        <v>41216</v>
      </c>
      <c r="I17021" s="115" t="s">
        <v>6</v>
      </c>
      <c r="J17021" s="115">
        <v>6.05</v>
      </c>
    </row>
    <row r="17022" spans="1:10" hidden="1">
      <c r="A17022" s="115" t="s">
        <v>17252</v>
      </c>
      <c r="B17022" s="115" t="str">
        <f t="shared" si="265"/>
        <v>BUCHA DE REDUCAO SOLDAVEL LONGA,COM DIAMETRO DE 60MMX32MM.FORNECIMENTO</v>
      </c>
      <c r="C17022" s="115" t="s">
        <v>48702</v>
      </c>
      <c r="D17022" s="115" t="s">
        <v>41216</v>
      </c>
      <c r="I17022" s="115" t="s">
        <v>6</v>
      </c>
      <c r="J17022" s="115">
        <v>7.32</v>
      </c>
    </row>
    <row r="17023" spans="1:10" hidden="1">
      <c r="A17023" s="115" t="s">
        <v>17253</v>
      </c>
      <c r="B17023" s="115" t="str">
        <f t="shared" si="265"/>
        <v>BUCHA DE REDUCAO SOLDAVEL LONGA,COM DIAMETRO DE 60MMX32MM.FORNECIMENTO</v>
      </c>
      <c r="C17023" s="115" t="s">
        <v>48702</v>
      </c>
      <c r="D17023" s="115" t="s">
        <v>41216</v>
      </c>
      <c r="I17023" s="115" t="s">
        <v>6</v>
      </c>
      <c r="J17023" s="115">
        <v>7.32</v>
      </c>
    </row>
    <row r="17024" spans="1:10" hidden="1">
      <c r="A17024" s="115" t="s">
        <v>17254</v>
      </c>
      <c r="B17024" s="115" t="str">
        <f t="shared" si="265"/>
        <v>BUCHA DE REDUCAO SOLDAVEL LONGA,COM DIAMETRO DE 60MMX40MM.FORNECIMENTO</v>
      </c>
      <c r="C17024" s="115" t="s">
        <v>48703</v>
      </c>
      <c r="D17024" s="115" t="s">
        <v>41216</v>
      </c>
      <c r="I17024" s="115" t="s">
        <v>6</v>
      </c>
      <c r="J17024" s="115">
        <v>10.5</v>
      </c>
    </row>
    <row r="17025" spans="1:10" hidden="1">
      <c r="A17025" s="115" t="s">
        <v>17255</v>
      </c>
      <c r="B17025" s="115" t="str">
        <f t="shared" si="265"/>
        <v>BUCHA DE REDUCAO SOLDAVEL LONGA,COM DIAMETRO DE 60MMX40MM.FORNECIMENTO</v>
      </c>
      <c r="C17025" s="115" t="s">
        <v>48703</v>
      </c>
      <c r="D17025" s="115" t="s">
        <v>41216</v>
      </c>
      <c r="I17025" s="115" t="s">
        <v>6</v>
      </c>
      <c r="J17025" s="115">
        <v>10.5</v>
      </c>
    </row>
    <row r="17026" spans="1:10" hidden="1">
      <c r="A17026" s="115" t="s">
        <v>17256</v>
      </c>
      <c r="B17026" s="115" t="str">
        <f t="shared" si="265"/>
        <v>BUCHA DE REDUCAO SOLDAVEL LONGA,COM DIAMETRO DE 60MMX50MM.FORNECIMENTO</v>
      </c>
      <c r="C17026" s="115" t="s">
        <v>48704</v>
      </c>
      <c r="D17026" s="115" t="s">
        <v>41216</v>
      </c>
      <c r="I17026" s="115" t="s">
        <v>6</v>
      </c>
      <c r="J17026" s="115">
        <v>11.54</v>
      </c>
    </row>
    <row r="17027" spans="1:10" hidden="1">
      <c r="A17027" s="115" t="s">
        <v>17257</v>
      </c>
      <c r="B17027" s="115" t="str">
        <f t="shared" si="265"/>
        <v>BUCHA DE REDUCAO SOLDAVEL LONGA,COM DIAMETRO DE 60MMX50MM.FORNECIMENTO</v>
      </c>
      <c r="C17027" s="115" t="s">
        <v>48704</v>
      </c>
      <c r="D17027" s="115" t="s">
        <v>41216</v>
      </c>
      <c r="I17027" s="115" t="s">
        <v>6</v>
      </c>
      <c r="J17027" s="115">
        <v>11.54</v>
      </c>
    </row>
    <row r="17028" spans="1:10" hidden="1">
      <c r="A17028" s="115" t="s">
        <v>17258</v>
      </c>
      <c r="B17028" s="115" t="str">
        <f t="shared" si="265"/>
        <v>BUCHA DE REDUCAO SOLDAVEL LONGA,COM DIAMETRO DE 75MMX50MM.FORNECIMENTO</v>
      </c>
      <c r="C17028" s="115" t="s">
        <v>48705</v>
      </c>
      <c r="D17028" s="115" t="s">
        <v>41216</v>
      </c>
      <c r="I17028" s="115" t="s">
        <v>6</v>
      </c>
      <c r="J17028" s="115">
        <v>13.49</v>
      </c>
    </row>
    <row r="17029" spans="1:10" hidden="1">
      <c r="A17029" s="115" t="s">
        <v>17259</v>
      </c>
      <c r="B17029" s="115" t="str">
        <f t="shared" ref="B17029:B17092" si="266">C17029&amp;D17029&amp;E17029&amp;F17029&amp;G17029&amp;H17029</f>
        <v>BUCHA DE REDUCAO SOLDAVEL LONGA,COM DIAMETRO DE 75MMX50MM.FORNECIMENTO</v>
      </c>
      <c r="C17029" s="115" t="s">
        <v>48705</v>
      </c>
      <c r="D17029" s="115" t="s">
        <v>41216</v>
      </c>
      <c r="I17029" s="115" t="s">
        <v>6</v>
      </c>
      <c r="J17029" s="115">
        <v>13.49</v>
      </c>
    </row>
    <row r="17030" spans="1:10" hidden="1">
      <c r="A17030" s="115" t="s">
        <v>17260</v>
      </c>
      <c r="B17030" s="115" t="str">
        <f t="shared" si="266"/>
        <v>BUCHA DE REDUCAO SOLDAVEL LONGA,COM DIAMETRO DE 85MMX60MM.FORNECIMENTO</v>
      </c>
      <c r="C17030" s="115" t="s">
        <v>48706</v>
      </c>
      <c r="D17030" s="115" t="s">
        <v>41216</v>
      </c>
      <c r="I17030" s="115" t="s">
        <v>6</v>
      </c>
      <c r="J17030" s="115">
        <v>16.04</v>
      </c>
    </row>
    <row r="17031" spans="1:10" hidden="1">
      <c r="A17031" s="115" t="s">
        <v>17261</v>
      </c>
      <c r="B17031" s="115" t="str">
        <f t="shared" si="266"/>
        <v>BUCHA DE REDUCAO SOLDAVEL LONGA,COM DIAMETRO DE 85MMX60MM.FORNECIMENTO</v>
      </c>
      <c r="C17031" s="115" t="s">
        <v>48706</v>
      </c>
      <c r="D17031" s="115" t="s">
        <v>41216</v>
      </c>
      <c r="I17031" s="115" t="s">
        <v>6</v>
      </c>
      <c r="J17031" s="115">
        <v>16.04</v>
      </c>
    </row>
    <row r="17032" spans="1:10" hidden="1">
      <c r="A17032" s="115" t="s">
        <v>17262</v>
      </c>
      <c r="B17032" s="115" t="str">
        <f t="shared" si="266"/>
        <v>BUCHA DE REDUCAO SOLDAVEL LONGA,COM DIAMETRO DE 110MMX60MM.FORNECIMENTO</v>
      </c>
      <c r="C17032" s="115" t="s">
        <v>48707</v>
      </c>
      <c r="D17032" s="115" t="s">
        <v>39651</v>
      </c>
      <c r="I17032" s="115" t="s">
        <v>6</v>
      </c>
      <c r="J17032" s="115">
        <v>22.4</v>
      </c>
    </row>
    <row r="17033" spans="1:10" hidden="1">
      <c r="A17033" s="115" t="s">
        <v>17263</v>
      </c>
      <c r="B17033" s="115" t="str">
        <f t="shared" si="266"/>
        <v>BUCHA DE REDUCAO SOLDAVEL LONGA,COM DIAMETRO DE 110MMX60MM.FORNECIMENTO</v>
      </c>
      <c r="C17033" s="115" t="s">
        <v>48707</v>
      </c>
      <c r="D17033" s="115" t="s">
        <v>39651</v>
      </c>
      <c r="I17033" s="115" t="s">
        <v>6</v>
      </c>
      <c r="J17033" s="115">
        <v>22.4</v>
      </c>
    </row>
    <row r="17034" spans="1:10" hidden="1">
      <c r="A17034" s="115" t="s">
        <v>17264</v>
      </c>
      <c r="B17034" s="115" t="str">
        <f t="shared" si="266"/>
        <v>BUCHA DE REDUCAO SOLDAVEL LONGA,COM DIAMETRO DE 110MMX75MM.FORNECIMENTO</v>
      </c>
      <c r="C17034" s="115" t="s">
        <v>48708</v>
      </c>
      <c r="D17034" s="115" t="s">
        <v>39651</v>
      </c>
      <c r="I17034" s="115" t="s">
        <v>6</v>
      </c>
      <c r="J17034" s="115">
        <v>23.47</v>
      </c>
    </row>
    <row r="17035" spans="1:10" hidden="1">
      <c r="A17035" s="115" t="s">
        <v>17265</v>
      </c>
      <c r="B17035" s="115" t="str">
        <f t="shared" si="266"/>
        <v>BUCHA DE REDUCAO SOLDAVEL LONGA,COM DIAMETRO DE 110MMX75MM.FORNECIMENTO</v>
      </c>
      <c r="C17035" s="115" t="s">
        <v>48708</v>
      </c>
      <c r="D17035" s="115" t="s">
        <v>39651</v>
      </c>
      <c r="I17035" s="115" t="s">
        <v>6</v>
      </c>
      <c r="J17035" s="115">
        <v>23.47</v>
      </c>
    </row>
    <row r="17036" spans="1:10" hidden="1">
      <c r="A17036" s="115" t="s">
        <v>17266</v>
      </c>
      <c r="B17036" s="115" t="str">
        <f t="shared" si="266"/>
        <v>CAP SOLDAVEL,COM DIAMETRO DE 20MM.FORNECIMENTO</v>
      </c>
      <c r="C17036" s="115" t="s">
        <v>17267</v>
      </c>
      <c r="I17036" s="115" t="s">
        <v>6</v>
      </c>
      <c r="J17036" s="115">
        <v>0.72</v>
      </c>
    </row>
    <row r="17037" spans="1:10" hidden="1">
      <c r="A17037" s="115" t="s">
        <v>17268</v>
      </c>
      <c r="B17037" s="115" t="str">
        <f t="shared" si="266"/>
        <v>CAP SOLDAVEL,COM DIAMETRO DE 20MM.FORNECIMENTO</v>
      </c>
      <c r="C17037" s="115" t="s">
        <v>17267</v>
      </c>
      <c r="I17037" s="115" t="s">
        <v>6</v>
      </c>
      <c r="J17037" s="115">
        <v>0.72</v>
      </c>
    </row>
    <row r="17038" spans="1:10" hidden="1">
      <c r="A17038" s="115" t="s">
        <v>17269</v>
      </c>
      <c r="B17038" s="115" t="str">
        <f t="shared" si="266"/>
        <v>CAP SOLDAVEL,COM DIAMETRO DE 25MM.FORNECIMENTO</v>
      </c>
      <c r="C17038" s="115" t="s">
        <v>17270</v>
      </c>
      <c r="I17038" s="115" t="s">
        <v>6</v>
      </c>
      <c r="J17038" s="115">
        <v>0.83</v>
      </c>
    </row>
    <row r="17039" spans="1:10" hidden="1">
      <c r="A17039" s="115" t="s">
        <v>17271</v>
      </c>
      <c r="B17039" s="115" t="str">
        <f t="shared" si="266"/>
        <v>CAP SOLDAVEL,COM DIAMETRO DE 25MM.FORNECIMENTO</v>
      </c>
      <c r="C17039" s="115" t="s">
        <v>17270</v>
      </c>
      <c r="I17039" s="115" t="s">
        <v>6</v>
      </c>
      <c r="J17039" s="115">
        <v>0.83</v>
      </c>
    </row>
    <row r="17040" spans="1:10" hidden="1">
      <c r="A17040" s="115" t="s">
        <v>17272</v>
      </c>
      <c r="B17040" s="115" t="str">
        <f t="shared" si="266"/>
        <v>CAP SOLDAVEL,COM DIAMETRO DE 32MM.FORNECIMENTO</v>
      </c>
      <c r="C17040" s="115" t="s">
        <v>17273</v>
      </c>
      <c r="I17040" s="115" t="s">
        <v>6</v>
      </c>
      <c r="J17040" s="115">
        <v>1.54</v>
      </c>
    </row>
    <row r="17041" spans="1:10" hidden="1">
      <c r="A17041" s="115" t="s">
        <v>17274</v>
      </c>
      <c r="B17041" s="115" t="str">
        <f t="shared" si="266"/>
        <v>CAP SOLDAVEL,COM DIAMETRO DE 32MM.FORNECIMENTO</v>
      </c>
      <c r="C17041" s="115" t="s">
        <v>17273</v>
      </c>
      <c r="I17041" s="115" t="s">
        <v>6</v>
      </c>
      <c r="J17041" s="115">
        <v>1.54</v>
      </c>
    </row>
    <row r="17042" spans="1:10" hidden="1">
      <c r="A17042" s="115" t="s">
        <v>17275</v>
      </c>
      <c r="B17042" s="115" t="str">
        <f t="shared" si="266"/>
        <v>CAP SOLDAVEL,COM DIAMETRO DE 40MM.FORNECIMENTO</v>
      </c>
      <c r="C17042" s="115" t="s">
        <v>17276</v>
      </c>
      <c r="I17042" s="115" t="s">
        <v>6</v>
      </c>
      <c r="J17042" s="115">
        <v>2.78</v>
      </c>
    </row>
    <row r="17043" spans="1:10" hidden="1">
      <c r="A17043" s="115" t="s">
        <v>17277</v>
      </c>
      <c r="B17043" s="115" t="str">
        <f t="shared" si="266"/>
        <v>CAP SOLDAVEL,COM DIAMETRO DE 40MM.FORNECIMENTO</v>
      </c>
      <c r="C17043" s="115" t="s">
        <v>17276</v>
      </c>
      <c r="I17043" s="115" t="s">
        <v>6</v>
      </c>
      <c r="J17043" s="115">
        <v>2.78</v>
      </c>
    </row>
    <row r="17044" spans="1:10" hidden="1">
      <c r="A17044" s="115" t="s">
        <v>17278</v>
      </c>
      <c r="B17044" s="115" t="str">
        <f t="shared" si="266"/>
        <v>CAP SOLDAVEL,COM DIAMETRO DE 50MM.FORNECIMENTO</v>
      </c>
      <c r="C17044" s="115" t="s">
        <v>17279</v>
      </c>
      <c r="I17044" s="115" t="s">
        <v>6</v>
      </c>
      <c r="J17044" s="115">
        <v>5.25</v>
      </c>
    </row>
    <row r="17045" spans="1:10" hidden="1">
      <c r="A17045" s="115" t="s">
        <v>17280</v>
      </c>
      <c r="B17045" s="115" t="str">
        <f t="shared" si="266"/>
        <v>CAP SOLDAVEL,COM DIAMETRO DE 50MM.FORNECIMENTO</v>
      </c>
      <c r="C17045" s="115" t="s">
        <v>17279</v>
      </c>
      <c r="I17045" s="115" t="s">
        <v>6</v>
      </c>
      <c r="J17045" s="115">
        <v>5.25</v>
      </c>
    </row>
    <row r="17046" spans="1:10" hidden="1">
      <c r="A17046" s="115" t="s">
        <v>17281</v>
      </c>
      <c r="B17046" s="115" t="str">
        <f t="shared" si="266"/>
        <v>CAP SOLDAVEL,COM DIAMETRO DE 60MM.FORNECIMENTO</v>
      </c>
      <c r="C17046" s="115" t="s">
        <v>17282</v>
      </c>
      <c r="I17046" s="115" t="s">
        <v>6</v>
      </c>
      <c r="J17046" s="115">
        <v>7.91</v>
      </c>
    </row>
    <row r="17047" spans="1:10" hidden="1">
      <c r="A17047" s="115" t="s">
        <v>17283</v>
      </c>
      <c r="B17047" s="115" t="str">
        <f t="shared" si="266"/>
        <v>CAP SOLDAVEL,COM DIAMETRO DE 60MM.FORNECIMENTO</v>
      </c>
      <c r="C17047" s="115" t="s">
        <v>17282</v>
      </c>
      <c r="I17047" s="115" t="s">
        <v>6</v>
      </c>
      <c r="J17047" s="115">
        <v>7.91</v>
      </c>
    </row>
    <row r="17048" spans="1:10" hidden="1">
      <c r="A17048" s="115" t="s">
        <v>17284</v>
      </c>
      <c r="B17048" s="115" t="str">
        <f t="shared" si="266"/>
        <v>CAP SOLDAVEL,COM DIAMETRO DE 75MM.FORNECIMENTO</v>
      </c>
      <c r="C17048" s="115" t="s">
        <v>17285</v>
      </c>
      <c r="I17048" s="115" t="s">
        <v>6</v>
      </c>
      <c r="J17048" s="115">
        <v>15.35</v>
      </c>
    </row>
    <row r="17049" spans="1:10" hidden="1">
      <c r="A17049" s="115" t="s">
        <v>17286</v>
      </c>
      <c r="B17049" s="115" t="str">
        <f t="shared" si="266"/>
        <v>CAP SOLDAVEL,COM DIAMETRO DE 75MM.FORNECIMENTO</v>
      </c>
      <c r="C17049" s="115" t="s">
        <v>17285</v>
      </c>
      <c r="I17049" s="115" t="s">
        <v>6</v>
      </c>
      <c r="J17049" s="115">
        <v>15.35</v>
      </c>
    </row>
    <row r="17050" spans="1:10" hidden="1">
      <c r="A17050" s="115" t="s">
        <v>17287</v>
      </c>
      <c r="B17050" s="115" t="str">
        <f t="shared" si="266"/>
        <v>CAP SOLDAVEL,COM DIAMETRO DE 85MM.FORNECIMENTO</v>
      </c>
      <c r="C17050" s="115" t="s">
        <v>17288</v>
      </c>
      <c r="I17050" s="115" t="s">
        <v>6</v>
      </c>
      <c r="J17050" s="115">
        <v>36.43</v>
      </c>
    </row>
    <row r="17051" spans="1:10" hidden="1">
      <c r="A17051" s="115" t="s">
        <v>17289</v>
      </c>
      <c r="B17051" s="115" t="str">
        <f t="shared" si="266"/>
        <v>CAP SOLDAVEL,COM DIAMETRO DE 85MM.FORNECIMENTO</v>
      </c>
      <c r="C17051" s="115" t="s">
        <v>17288</v>
      </c>
      <c r="I17051" s="115" t="s">
        <v>6</v>
      </c>
      <c r="J17051" s="115">
        <v>36.43</v>
      </c>
    </row>
    <row r="17052" spans="1:10" hidden="1">
      <c r="A17052" s="115" t="s">
        <v>17290</v>
      </c>
      <c r="B17052" s="115" t="str">
        <f t="shared" si="266"/>
        <v>CAP SOLDAVEL,COM DIAMETRO DE 110MM.FORNECIMENTO</v>
      </c>
      <c r="C17052" s="115" t="s">
        <v>17291</v>
      </c>
      <c r="I17052" s="115" t="s">
        <v>6</v>
      </c>
      <c r="J17052" s="115">
        <v>54.77</v>
      </c>
    </row>
    <row r="17053" spans="1:10" hidden="1">
      <c r="A17053" s="115" t="s">
        <v>17292</v>
      </c>
      <c r="B17053" s="115" t="str">
        <f t="shared" si="266"/>
        <v>CAP SOLDAVEL,COM DIAMETRO DE 110MM.FORNECIMENTO</v>
      </c>
      <c r="C17053" s="115" t="s">
        <v>17291</v>
      </c>
      <c r="I17053" s="115" t="s">
        <v>6</v>
      </c>
      <c r="J17053" s="115">
        <v>54.77</v>
      </c>
    </row>
    <row r="17054" spans="1:10" hidden="1">
      <c r="A17054" s="115" t="s">
        <v>17293</v>
      </c>
      <c r="B17054" s="115" t="str">
        <f t="shared" si="266"/>
        <v>CURVA 45º SOLDAVEL,COM DIAMETRO DE 20MM.FORNECIMENTO</v>
      </c>
      <c r="C17054" s="115" t="s">
        <v>17294</v>
      </c>
      <c r="I17054" s="115" t="s">
        <v>6</v>
      </c>
      <c r="J17054" s="115">
        <v>1.29</v>
      </c>
    </row>
    <row r="17055" spans="1:10" hidden="1">
      <c r="A17055" s="115" t="s">
        <v>17295</v>
      </c>
      <c r="B17055" s="115" t="str">
        <f t="shared" si="266"/>
        <v>CURVA 45º SOLDAVEL,COM DIAMETRO DE 20MM.FORNECIMENTO</v>
      </c>
      <c r="C17055" s="115" t="s">
        <v>17294</v>
      </c>
      <c r="I17055" s="115" t="s">
        <v>6</v>
      </c>
      <c r="J17055" s="115">
        <v>1.29</v>
      </c>
    </row>
    <row r="17056" spans="1:10" hidden="1">
      <c r="A17056" s="115" t="s">
        <v>17296</v>
      </c>
      <c r="B17056" s="115" t="str">
        <f t="shared" si="266"/>
        <v>CURVA 45º SOLDAVEL,COM DIAMETRO DE 25MM.FORNECIMENTO</v>
      </c>
      <c r="C17056" s="115" t="s">
        <v>17297</v>
      </c>
      <c r="I17056" s="115" t="s">
        <v>6</v>
      </c>
      <c r="J17056" s="115">
        <v>1.69</v>
      </c>
    </row>
    <row r="17057" spans="1:10" hidden="1">
      <c r="A17057" s="115" t="s">
        <v>17298</v>
      </c>
      <c r="B17057" s="115" t="str">
        <f t="shared" si="266"/>
        <v>CURVA 45º SOLDAVEL,COM DIAMETRO DE 25MM.FORNECIMENTO</v>
      </c>
      <c r="C17057" s="115" t="s">
        <v>17297</v>
      </c>
      <c r="I17057" s="115" t="s">
        <v>6</v>
      </c>
      <c r="J17057" s="115">
        <v>1.69</v>
      </c>
    </row>
    <row r="17058" spans="1:10" hidden="1">
      <c r="A17058" s="115" t="s">
        <v>17299</v>
      </c>
      <c r="B17058" s="115" t="str">
        <f t="shared" si="266"/>
        <v>CURVA 45º SOLDAVEL,COM DIAMETRO DE 32MM.FORNECIMENTO</v>
      </c>
      <c r="C17058" s="115" t="s">
        <v>17300</v>
      </c>
      <c r="I17058" s="115" t="s">
        <v>6</v>
      </c>
      <c r="J17058" s="115">
        <v>2.0499999999999998</v>
      </c>
    </row>
    <row r="17059" spans="1:10" hidden="1">
      <c r="A17059" s="115" t="s">
        <v>17301</v>
      </c>
      <c r="B17059" s="115" t="str">
        <f t="shared" si="266"/>
        <v>CURVA 45º SOLDAVEL,COM DIAMETRO DE 32MM.FORNECIMENTO</v>
      </c>
      <c r="C17059" s="115" t="s">
        <v>17300</v>
      </c>
      <c r="I17059" s="115" t="s">
        <v>6</v>
      </c>
      <c r="J17059" s="115">
        <v>2.0499999999999998</v>
      </c>
    </row>
    <row r="17060" spans="1:10" hidden="1">
      <c r="A17060" s="115" t="s">
        <v>17302</v>
      </c>
      <c r="B17060" s="115" t="str">
        <f t="shared" si="266"/>
        <v>CURVA 45º SOLDAVEL,COM DIAMETRO DE 40MM.FORNECIMENTO</v>
      </c>
      <c r="C17060" s="115" t="s">
        <v>17303</v>
      </c>
      <c r="I17060" s="115" t="s">
        <v>6</v>
      </c>
      <c r="J17060" s="115">
        <v>4.5600000000000005</v>
      </c>
    </row>
    <row r="17061" spans="1:10" hidden="1">
      <c r="A17061" s="115" t="s">
        <v>17304</v>
      </c>
      <c r="B17061" s="115" t="str">
        <f t="shared" si="266"/>
        <v>CURVA 45º SOLDAVEL,COM DIAMETRO DE 40MM.FORNECIMENTO</v>
      </c>
      <c r="C17061" s="115" t="s">
        <v>17303</v>
      </c>
      <c r="I17061" s="115" t="s">
        <v>6</v>
      </c>
      <c r="J17061" s="115">
        <v>4.5600000000000005</v>
      </c>
    </row>
    <row r="17062" spans="1:10" hidden="1">
      <c r="A17062" s="115" t="s">
        <v>17305</v>
      </c>
      <c r="B17062" s="115" t="str">
        <f t="shared" si="266"/>
        <v>CURVA 45º SOLDAVEL,COM DIAMETRO DE 50MM.FORNECIMENTO</v>
      </c>
      <c r="C17062" s="115" t="s">
        <v>17306</v>
      </c>
      <c r="I17062" s="115" t="s">
        <v>6</v>
      </c>
      <c r="J17062" s="115">
        <v>8.2799999999999994</v>
      </c>
    </row>
    <row r="17063" spans="1:10" hidden="1">
      <c r="A17063" s="115" t="s">
        <v>17307</v>
      </c>
      <c r="B17063" s="115" t="str">
        <f t="shared" si="266"/>
        <v>CURVA 45º SOLDAVEL,COM DIAMETRO DE 50MM.FORNECIMENTO</v>
      </c>
      <c r="C17063" s="115" t="s">
        <v>17306</v>
      </c>
      <c r="I17063" s="115" t="s">
        <v>6</v>
      </c>
      <c r="J17063" s="115">
        <v>8.2799999999999994</v>
      </c>
    </row>
    <row r="17064" spans="1:10" hidden="1">
      <c r="A17064" s="115" t="s">
        <v>17308</v>
      </c>
      <c r="B17064" s="115" t="str">
        <f t="shared" si="266"/>
        <v>CURVA 45º SOLDAVEL,COM DIAMETRO DE 60MM.FORNECIMENTO</v>
      </c>
      <c r="C17064" s="115" t="s">
        <v>17309</v>
      </c>
      <c r="I17064" s="115" t="s">
        <v>6</v>
      </c>
      <c r="J17064" s="115">
        <v>13.38</v>
      </c>
    </row>
    <row r="17065" spans="1:10" hidden="1">
      <c r="A17065" s="115" t="s">
        <v>17310</v>
      </c>
      <c r="B17065" s="115" t="str">
        <f t="shared" si="266"/>
        <v>CURVA 45º SOLDAVEL,COM DIAMETRO DE 60MM.FORNECIMENTO</v>
      </c>
      <c r="C17065" s="115" t="s">
        <v>17309</v>
      </c>
      <c r="I17065" s="115" t="s">
        <v>6</v>
      </c>
      <c r="J17065" s="115">
        <v>13.38</v>
      </c>
    </row>
    <row r="17066" spans="1:10" hidden="1">
      <c r="A17066" s="115" t="s">
        <v>17311</v>
      </c>
      <c r="B17066" s="115" t="str">
        <f t="shared" si="266"/>
        <v>CURVA 45° SOLDAVEL,COM DIAMETRO DE 75MM.FORNECIMENTO.</v>
      </c>
      <c r="C17066" s="115" t="s">
        <v>17312</v>
      </c>
      <c r="I17066" s="115" t="s">
        <v>6</v>
      </c>
      <c r="J17066" s="115">
        <v>22.65</v>
      </c>
    </row>
    <row r="17067" spans="1:10" hidden="1">
      <c r="A17067" s="115" t="s">
        <v>17313</v>
      </c>
      <c r="B17067" s="115" t="str">
        <f t="shared" si="266"/>
        <v>CURVA 45° SOLDAVEL,COM DIAMETRO DE 75MM.FORNECIMENTO.</v>
      </c>
      <c r="C17067" s="115" t="s">
        <v>17312</v>
      </c>
      <c r="I17067" s="115" t="s">
        <v>6</v>
      </c>
      <c r="J17067" s="115">
        <v>22.65</v>
      </c>
    </row>
    <row r="17068" spans="1:10" hidden="1">
      <c r="A17068" s="115" t="s">
        <v>17314</v>
      </c>
      <c r="B17068" s="115" t="str">
        <f t="shared" si="266"/>
        <v>CURVA 45º SOLDAVEL,COM DIAMETRO DE 85MM.FORNECIMENTO</v>
      </c>
      <c r="C17068" s="115" t="s">
        <v>17315</v>
      </c>
      <c r="I17068" s="115" t="s">
        <v>6</v>
      </c>
      <c r="J17068" s="115">
        <v>35.08</v>
      </c>
    </row>
    <row r="17069" spans="1:10" hidden="1">
      <c r="A17069" s="115" t="s">
        <v>17316</v>
      </c>
      <c r="B17069" s="115" t="str">
        <f t="shared" si="266"/>
        <v>CURVA 45º SOLDAVEL,COM DIAMETRO DE 85MM.FORNECIMENTO</v>
      </c>
      <c r="C17069" s="115" t="s">
        <v>17315</v>
      </c>
      <c r="I17069" s="115" t="s">
        <v>6</v>
      </c>
      <c r="J17069" s="115">
        <v>35.08</v>
      </c>
    </row>
    <row r="17070" spans="1:10" hidden="1">
      <c r="A17070" s="115" t="s">
        <v>17317</v>
      </c>
      <c r="B17070" s="115" t="str">
        <f t="shared" si="266"/>
        <v>CURVA 45º SOLDAVEL,COM DIAMETRO DE 110MM.FORNECIMENTO</v>
      </c>
      <c r="C17070" s="115" t="s">
        <v>17318</v>
      </c>
      <c r="I17070" s="115" t="s">
        <v>6</v>
      </c>
      <c r="J17070" s="115">
        <v>87.55</v>
      </c>
    </row>
    <row r="17071" spans="1:10" hidden="1">
      <c r="A17071" s="115" t="s">
        <v>17319</v>
      </c>
      <c r="B17071" s="115" t="str">
        <f t="shared" si="266"/>
        <v>CURVA 45º SOLDAVEL,COM DIAMETRO DE 110MM.FORNECIMENTO</v>
      </c>
      <c r="C17071" s="115" t="s">
        <v>17318</v>
      </c>
      <c r="I17071" s="115" t="s">
        <v>6</v>
      </c>
      <c r="J17071" s="115">
        <v>87.55</v>
      </c>
    </row>
    <row r="17072" spans="1:10" hidden="1">
      <c r="A17072" s="115" t="s">
        <v>17320</v>
      </c>
      <c r="B17072" s="115" t="str">
        <f t="shared" si="266"/>
        <v>CURVA 90º SOLDAVEL,COM DIAMETRO DE 20MM.FORNECIMENTO</v>
      </c>
      <c r="C17072" s="115" t="s">
        <v>17321</v>
      </c>
      <c r="I17072" s="115" t="s">
        <v>6</v>
      </c>
      <c r="J17072" s="115">
        <v>1.86</v>
      </c>
    </row>
    <row r="17073" spans="1:10" hidden="1">
      <c r="A17073" s="115" t="s">
        <v>17322</v>
      </c>
      <c r="B17073" s="115" t="str">
        <f t="shared" si="266"/>
        <v>CURVA 90º SOLDAVEL,COM DIAMETRO DE 20MM.FORNECIMENTO</v>
      </c>
      <c r="C17073" s="115" t="s">
        <v>17321</v>
      </c>
      <c r="I17073" s="115" t="s">
        <v>6</v>
      </c>
      <c r="J17073" s="115">
        <v>1.86</v>
      </c>
    </row>
    <row r="17074" spans="1:10" hidden="1">
      <c r="A17074" s="115" t="s">
        <v>17323</v>
      </c>
      <c r="B17074" s="115" t="str">
        <f t="shared" si="266"/>
        <v>CURVA 90º SOLDAVEL,COM DIAMETRO DE 25MM.FORNECIMENTO</v>
      </c>
      <c r="C17074" s="115" t="s">
        <v>17324</v>
      </c>
      <c r="I17074" s="115" t="s">
        <v>6</v>
      </c>
      <c r="J17074" s="115">
        <v>2.62</v>
      </c>
    </row>
    <row r="17075" spans="1:10" hidden="1">
      <c r="A17075" s="115" t="s">
        <v>17325</v>
      </c>
      <c r="B17075" s="115" t="str">
        <f t="shared" si="266"/>
        <v>CURVA 90º SOLDAVEL,COM DIAMETRO DE 25MM.FORNECIMENTO</v>
      </c>
      <c r="C17075" s="115" t="s">
        <v>17324</v>
      </c>
      <c r="I17075" s="115" t="s">
        <v>6</v>
      </c>
      <c r="J17075" s="115">
        <v>2.62</v>
      </c>
    </row>
    <row r="17076" spans="1:10" hidden="1">
      <c r="A17076" s="115" t="s">
        <v>17326</v>
      </c>
      <c r="B17076" s="115" t="str">
        <f t="shared" si="266"/>
        <v>CURVA 90º SOLDAVEL,COM DIAMETRO DE 32MM.FORNECIMENTO</v>
      </c>
      <c r="C17076" s="115" t="s">
        <v>17327</v>
      </c>
      <c r="I17076" s="115" t="s">
        <v>6</v>
      </c>
      <c r="J17076" s="115">
        <v>4.6900000000000004</v>
      </c>
    </row>
    <row r="17077" spans="1:10" hidden="1">
      <c r="A17077" s="115" t="s">
        <v>17328</v>
      </c>
      <c r="B17077" s="115" t="str">
        <f t="shared" si="266"/>
        <v>CURVA 90º SOLDAVEL,COM DIAMETRO DE 32MM.FORNECIMENTO</v>
      </c>
      <c r="C17077" s="115" t="s">
        <v>17327</v>
      </c>
      <c r="I17077" s="115" t="s">
        <v>6</v>
      </c>
      <c r="J17077" s="115">
        <v>4.6900000000000004</v>
      </c>
    </row>
    <row r="17078" spans="1:10" hidden="1">
      <c r="A17078" s="115" t="s">
        <v>17329</v>
      </c>
      <c r="B17078" s="115" t="str">
        <f t="shared" si="266"/>
        <v>CURVA 90º SOLDAVEL,COM DIAMETRO DE 40MM.FORNECIMENTO</v>
      </c>
      <c r="C17078" s="115" t="s">
        <v>17330</v>
      </c>
      <c r="I17078" s="115" t="s">
        <v>6</v>
      </c>
      <c r="J17078" s="115">
        <v>8.35</v>
      </c>
    </row>
    <row r="17079" spans="1:10" hidden="1">
      <c r="A17079" s="115" t="s">
        <v>17331</v>
      </c>
      <c r="B17079" s="115" t="str">
        <f t="shared" si="266"/>
        <v>CURVA 90º SOLDAVEL,COM DIAMETRO DE 40MM.FORNECIMENTO</v>
      </c>
      <c r="C17079" s="115" t="s">
        <v>17330</v>
      </c>
      <c r="I17079" s="115" t="s">
        <v>6</v>
      </c>
      <c r="J17079" s="115">
        <v>8.35</v>
      </c>
    </row>
    <row r="17080" spans="1:10" hidden="1">
      <c r="A17080" s="115" t="s">
        <v>17332</v>
      </c>
      <c r="B17080" s="115" t="str">
        <f t="shared" si="266"/>
        <v>CURVA 90º SOLDAVEL,COM DIAMETRO DE 50MM.FORNECIMENTO</v>
      </c>
      <c r="C17080" s="115" t="s">
        <v>17333</v>
      </c>
      <c r="I17080" s="115" t="s">
        <v>6</v>
      </c>
      <c r="J17080" s="115">
        <v>11.51</v>
      </c>
    </row>
    <row r="17081" spans="1:10" hidden="1">
      <c r="A17081" s="115" t="s">
        <v>17334</v>
      </c>
      <c r="B17081" s="115" t="str">
        <f t="shared" si="266"/>
        <v>CURVA 90º SOLDAVEL,COM DIAMETRO DE 50MM.FORNECIMENTO</v>
      </c>
      <c r="C17081" s="115" t="s">
        <v>17333</v>
      </c>
      <c r="I17081" s="115" t="s">
        <v>6</v>
      </c>
      <c r="J17081" s="115">
        <v>11.51</v>
      </c>
    </row>
    <row r="17082" spans="1:10" hidden="1">
      <c r="A17082" s="115" t="s">
        <v>17335</v>
      </c>
      <c r="B17082" s="115" t="str">
        <f t="shared" si="266"/>
        <v>CURVA 90º SOLDAVEL,COM DIAMETRO DE 60MM.FORNECIMENTO</v>
      </c>
      <c r="C17082" s="115" t="s">
        <v>17336</v>
      </c>
      <c r="I17082" s="115" t="s">
        <v>6</v>
      </c>
      <c r="J17082" s="115">
        <v>25.15</v>
      </c>
    </row>
    <row r="17083" spans="1:10" hidden="1">
      <c r="A17083" s="115" t="s">
        <v>17337</v>
      </c>
      <c r="B17083" s="115" t="str">
        <f t="shared" si="266"/>
        <v>CURVA 90º SOLDAVEL,COM DIAMETRO DE 60MM.FORNECIMENTO</v>
      </c>
      <c r="C17083" s="115" t="s">
        <v>17336</v>
      </c>
      <c r="I17083" s="115" t="s">
        <v>6</v>
      </c>
      <c r="J17083" s="115">
        <v>25.15</v>
      </c>
    </row>
    <row r="17084" spans="1:10" hidden="1">
      <c r="A17084" s="115" t="s">
        <v>17338</v>
      </c>
      <c r="B17084" s="115" t="str">
        <f t="shared" si="266"/>
        <v>CURVA 90º SOLDAVEL,COM DIAMETRO DE 75MM.FORNECIMENTO</v>
      </c>
      <c r="C17084" s="115" t="s">
        <v>17339</v>
      </c>
      <c r="I17084" s="115" t="s">
        <v>6</v>
      </c>
      <c r="J17084" s="115">
        <v>38.17</v>
      </c>
    </row>
    <row r="17085" spans="1:10" hidden="1">
      <c r="A17085" s="115" t="s">
        <v>17340</v>
      </c>
      <c r="B17085" s="115" t="str">
        <f t="shared" si="266"/>
        <v>CURVA 90º SOLDAVEL,COM DIAMETRO DE 75MM.FORNECIMENTO</v>
      </c>
      <c r="C17085" s="115" t="s">
        <v>17339</v>
      </c>
      <c r="I17085" s="115" t="s">
        <v>6</v>
      </c>
      <c r="J17085" s="115">
        <v>38.17</v>
      </c>
    </row>
    <row r="17086" spans="1:10" hidden="1">
      <c r="A17086" s="115" t="s">
        <v>17341</v>
      </c>
      <c r="B17086" s="115" t="str">
        <f t="shared" si="266"/>
        <v>CURVA 90º SOLDAVEL,COM DIAMETRO DE 85MM.FORNECIMENTO</v>
      </c>
      <c r="C17086" s="115" t="s">
        <v>17342</v>
      </c>
      <c r="I17086" s="115" t="s">
        <v>6</v>
      </c>
      <c r="J17086" s="115">
        <v>54.85</v>
      </c>
    </row>
    <row r="17087" spans="1:10" hidden="1">
      <c r="A17087" s="115" t="s">
        <v>17343</v>
      </c>
      <c r="B17087" s="115" t="str">
        <f t="shared" si="266"/>
        <v>CURVA 90º SOLDAVEL,COM DIAMETRO DE 85MM.FORNECIMENTO</v>
      </c>
      <c r="C17087" s="115" t="s">
        <v>17342</v>
      </c>
      <c r="I17087" s="115" t="s">
        <v>6</v>
      </c>
      <c r="J17087" s="115">
        <v>54.85</v>
      </c>
    </row>
    <row r="17088" spans="1:10" hidden="1">
      <c r="A17088" s="115" t="s">
        <v>17344</v>
      </c>
      <c r="B17088" s="115" t="str">
        <f t="shared" si="266"/>
        <v>CURVA 90º SOLDAVEL,COM DIAMETRO DE 110MM.FORNECIMENTO</v>
      </c>
      <c r="C17088" s="115" t="s">
        <v>17345</v>
      </c>
      <c r="I17088" s="115" t="s">
        <v>6</v>
      </c>
      <c r="J17088" s="115">
        <v>129.49</v>
      </c>
    </row>
    <row r="17089" spans="1:10" hidden="1">
      <c r="A17089" s="115" t="s">
        <v>17346</v>
      </c>
      <c r="B17089" s="115" t="str">
        <f t="shared" si="266"/>
        <v>CURVA 90º SOLDAVEL,COM DIAMETRO DE 110MM.FORNECIMENTO</v>
      </c>
      <c r="C17089" s="115" t="s">
        <v>17345</v>
      </c>
      <c r="I17089" s="115" t="s">
        <v>6</v>
      </c>
      <c r="J17089" s="115">
        <v>129.49</v>
      </c>
    </row>
    <row r="17090" spans="1:10" hidden="1">
      <c r="A17090" s="115" t="s">
        <v>17347</v>
      </c>
      <c r="B17090" s="115" t="str">
        <f t="shared" si="266"/>
        <v>JOELHO 45º SOLDAVEL,COM DIAMETRO DE 20MM.FORNECIMENTO</v>
      </c>
      <c r="C17090" s="115" t="s">
        <v>17348</v>
      </c>
      <c r="I17090" s="115" t="s">
        <v>6</v>
      </c>
      <c r="J17090" s="115">
        <v>0.94</v>
      </c>
    </row>
    <row r="17091" spans="1:10" hidden="1">
      <c r="A17091" s="115" t="s">
        <v>17349</v>
      </c>
      <c r="B17091" s="115" t="str">
        <f t="shared" si="266"/>
        <v>JOELHO 45º SOLDAVEL,COM DIAMETRO DE 20MM.FORNECIMENTO</v>
      </c>
      <c r="C17091" s="115" t="s">
        <v>17348</v>
      </c>
      <c r="I17091" s="115" t="s">
        <v>6</v>
      </c>
      <c r="J17091" s="115">
        <v>0.94</v>
      </c>
    </row>
    <row r="17092" spans="1:10" hidden="1">
      <c r="A17092" s="115" t="s">
        <v>17350</v>
      </c>
      <c r="B17092" s="115" t="str">
        <f t="shared" si="266"/>
        <v>JOELHO 45º SOLDAVEL,COM DIAMETRO DE 25MM.FORNECIMENTO</v>
      </c>
      <c r="C17092" s="115" t="s">
        <v>17351</v>
      </c>
      <c r="I17092" s="115" t="s">
        <v>6</v>
      </c>
      <c r="J17092" s="115">
        <v>1.55</v>
      </c>
    </row>
    <row r="17093" spans="1:10" hidden="1">
      <c r="A17093" s="115" t="s">
        <v>17352</v>
      </c>
      <c r="B17093" s="115" t="str">
        <f t="shared" ref="B17093:B17156" si="267">C17093&amp;D17093&amp;E17093&amp;F17093&amp;G17093&amp;H17093</f>
        <v>JOELHO 45º SOLDAVEL,COM DIAMETRO DE 25MM.FORNECIMENTO</v>
      </c>
      <c r="C17093" s="115" t="s">
        <v>17351</v>
      </c>
      <c r="I17093" s="115" t="s">
        <v>6</v>
      </c>
      <c r="J17093" s="115">
        <v>1.55</v>
      </c>
    </row>
    <row r="17094" spans="1:10" hidden="1">
      <c r="A17094" s="115" t="s">
        <v>17353</v>
      </c>
      <c r="B17094" s="115" t="str">
        <f t="shared" si="267"/>
        <v>JOELHO 45º SOLDAVEL,COM DIAMETRO DE 32MM.FORNECIMENTO</v>
      </c>
      <c r="C17094" s="115" t="s">
        <v>17354</v>
      </c>
      <c r="I17094" s="115" t="s">
        <v>6</v>
      </c>
      <c r="J17094" s="115">
        <v>3.66</v>
      </c>
    </row>
    <row r="17095" spans="1:10" hidden="1">
      <c r="A17095" s="115" t="s">
        <v>17355</v>
      </c>
      <c r="B17095" s="115" t="str">
        <f t="shared" si="267"/>
        <v>JOELHO 45º SOLDAVEL,COM DIAMETRO DE 32MM.FORNECIMENTO</v>
      </c>
      <c r="C17095" s="115" t="s">
        <v>17354</v>
      </c>
      <c r="I17095" s="115" t="s">
        <v>6</v>
      </c>
      <c r="J17095" s="115">
        <v>3.66</v>
      </c>
    </row>
    <row r="17096" spans="1:10" hidden="1">
      <c r="A17096" s="115" t="s">
        <v>17356</v>
      </c>
      <c r="B17096" s="115" t="str">
        <f t="shared" si="267"/>
        <v>JOELHO 45º SOLDAVEL,COM DIAMETRO DE 40MM.FORNECIMENTO</v>
      </c>
      <c r="C17096" s="115" t="s">
        <v>17357</v>
      </c>
      <c r="I17096" s="115" t="s">
        <v>6</v>
      </c>
      <c r="J17096" s="115">
        <v>5.31</v>
      </c>
    </row>
    <row r="17097" spans="1:10" hidden="1">
      <c r="A17097" s="115" t="s">
        <v>17358</v>
      </c>
      <c r="B17097" s="115" t="str">
        <f t="shared" si="267"/>
        <v>JOELHO 45º SOLDAVEL,COM DIAMETRO DE 40MM.FORNECIMENTO</v>
      </c>
      <c r="C17097" s="115" t="s">
        <v>17357</v>
      </c>
      <c r="I17097" s="115" t="s">
        <v>6</v>
      </c>
      <c r="J17097" s="115">
        <v>5.31</v>
      </c>
    </row>
    <row r="17098" spans="1:10" hidden="1">
      <c r="A17098" s="115" t="s">
        <v>17359</v>
      </c>
      <c r="B17098" s="115" t="str">
        <f t="shared" si="267"/>
        <v>JOELHO 45º SOLDAVEL,COM DIAMETRO DE 50MM.FORNECIMENTO</v>
      </c>
      <c r="C17098" s="115" t="s">
        <v>17360</v>
      </c>
      <c r="I17098" s="115" t="s">
        <v>6</v>
      </c>
      <c r="J17098" s="115">
        <v>6.68</v>
      </c>
    </row>
    <row r="17099" spans="1:10" hidden="1">
      <c r="A17099" s="115" t="s">
        <v>17361</v>
      </c>
      <c r="B17099" s="115" t="str">
        <f t="shared" si="267"/>
        <v>JOELHO 45º SOLDAVEL,COM DIAMETRO DE 50MM.FORNECIMENTO</v>
      </c>
      <c r="C17099" s="115" t="s">
        <v>17360</v>
      </c>
      <c r="I17099" s="115" t="s">
        <v>6</v>
      </c>
      <c r="J17099" s="115">
        <v>6.68</v>
      </c>
    </row>
    <row r="17100" spans="1:10" hidden="1">
      <c r="A17100" s="115" t="s">
        <v>17362</v>
      </c>
      <c r="B17100" s="115" t="str">
        <f t="shared" si="267"/>
        <v>JOELHO 45º SOLDAVEL,COM DIAMETRO DE 60MM.FORNECIMENTO</v>
      </c>
      <c r="C17100" s="115" t="s">
        <v>17363</v>
      </c>
      <c r="I17100" s="115" t="s">
        <v>6</v>
      </c>
      <c r="J17100" s="115">
        <v>14.38</v>
      </c>
    </row>
    <row r="17101" spans="1:10" hidden="1">
      <c r="A17101" s="115" t="s">
        <v>17364</v>
      </c>
      <c r="B17101" s="115" t="str">
        <f t="shared" si="267"/>
        <v>JOELHO 45º SOLDAVEL,COM DIAMETRO DE 60MM.FORNECIMENTO</v>
      </c>
      <c r="C17101" s="115" t="s">
        <v>17363</v>
      </c>
      <c r="I17101" s="115" t="s">
        <v>6</v>
      </c>
      <c r="J17101" s="115">
        <v>14.38</v>
      </c>
    </row>
    <row r="17102" spans="1:10" hidden="1">
      <c r="A17102" s="115" t="s">
        <v>17365</v>
      </c>
      <c r="B17102" s="115" t="str">
        <f t="shared" si="267"/>
        <v>JOELHO 45º SOLDAVEL,COM DIAMETRO DE 75MM.FORNECIMENTO</v>
      </c>
      <c r="C17102" s="115" t="s">
        <v>17366</v>
      </c>
      <c r="I17102" s="115" t="s">
        <v>6</v>
      </c>
      <c r="J17102" s="115">
        <v>61.48</v>
      </c>
    </row>
    <row r="17103" spans="1:10" hidden="1">
      <c r="A17103" s="115" t="s">
        <v>17367</v>
      </c>
      <c r="B17103" s="115" t="str">
        <f t="shared" si="267"/>
        <v>JOELHO 45º SOLDAVEL,COM DIAMETRO DE 75MM.FORNECIMENTO</v>
      </c>
      <c r="C17103" s="115" t="s">
        <v>17366</v>
      </c>
      <c r="I17103" s="115" t="s">
        <v>6</v>
      </c>
      <c r="J17103" s="115">
        <v>61.48</v>
      </c>
    </row>
    <row r="17104" spans="1:10" hidden="1">
      <c r="A17104" s="115" t="s">
        <v>17368</v>
      </c>
      <c r="B17104" s="115" t="str">
        <f t="shared" si="267"/>
        <v>JOELHO 45º SOLDAVEL,COM DIAMETRO DE 85MM.FORNECIMENTO</v>
      </c>
      <c r="C17104" s="115" t="s">
        <v>17369</v>
      </c>
      <c r="I17104" s="115" t="s">
        <v>6</v>
      </c>
      <c r="J17104" s="115">
        <v>70.33</v>
      </c>
    </row>
    <row r="17105" spans="1:10" hidden="1">
      <c r="A17105" s="115" t="s">
        <v>17370</v>
      </c>
      <c r="B17105" s="115" t="str">
        <f t="shared" si="267"/>
        <v>JOELHO 45º SOLDAVEL,COM DIAMETRO DE 85MM.FORNECIMENTO</v>
      </c>
      <c r="C17105" s="115" t="s">
        <v>17369</v>
      </c>
      <c r="I17105" s="115" t="s">
        <v>6</v>
      </c>
      <c r="J17105" s="115">
        <v>70.33</v>
      </c>
    </row>
    <row r="17106" spans="1:10" hidden="1">
      <c r="A17106" s="115" t="s">
        <v>17371</v>
      </c>
      <c r="B17106" s="115" t="str">
        <f t="shared" si="267"/>
        <v>JOELHO 45º SOLDAVEL,COM DIAMETRO DE 110MM.FORNECIMENTO</v>
      </c>
      <c r="C17106" s="115" t="s">
        <v>17372</v>
      </c>
      <c r="I17106" s="115" t="s">
        <v>6</v>
      </c>
      <c r="J17106" s="115">
        <v>217.96</v>
      </c>
    </row>
    <row r="17107" spans="1:10" hidden="1">
      <c r="A17107" s="115" t="s">
        <v>17373</v>
      </c>
      <c r="B17107" s="115" t="str">
        <f t="shared" si="267"/>
        <v>JOELHO 45º SOLDAVEL,COM DIAMETRO DE 110MM.FORNECIMENTO</v>
      </c>
      <c r="C17107" s="115" t="s">
        <v>17372</v>
      </c>
      <c r="I17107" s="115" t="s">
        <v>6</v>
      </c>
      <c r="J17107" s="115">
        <v>217.96</v>
      </c>
    </row>
    <row r="17108" spans="1:10" hidden="1">
      <c r="A17108" s="115" t="s">
        <v>17374</v>
      </c>
      <c r="B17108" s="115" t="str">
        <f t="shared" si="267"/>
        <v>JOELHO 90º SOLDAVEL,COM DIAMETRO DE 20MM.FORNECIMENTO</v>
      </c>
      <c r="C17108" s="115" t="s">
        <v>17375</v>
      </c>
      <c r="I17108" s="115" t="s">
        <v>6</v>
      </c>
      <c r="J17108" s="115">
        <v>0.37</v>
      </c>
    </row>
    <row r="17109" spans="1:10" hidden="1">
      <c r="A17109" s="115" t="s">
        <v>17376</v>
      </c>
      <c r="B17109" s="115" t="str">
        <f t="shared" si="267"/>
        <v>JOELHO 90º SOLDAVEL,COM DIAMETRO DE 20MM.FORNECIMENTO</v>
      </c>
      <c r="C17109" s="115" t="s">
        <v>17375</v>
      </c>
      <c r="I17109" s="115" t="s">
        <v>6</v>
      </c>
      <c r="J17109" s="115">
        <v>0.37</v>
      </c>
    </row>
    <row r="17110" spans="1:10" hidden="1">
      <c r="A17110" s="115" t="s">
        <v>17377</v>
      </c>
      <c r="B17110" s="115" t="str">
        <f t="shared" si="267"/>
        <v>JOELHO 90º SOLDAVEL,COM DIAMETRO DE 25MM.FORNECIMENTO</v>
      </c>
      <c r="C17110" s="115" t="s">
        <v>17378</v>
      </c>
      <c r="I17110" s="115" t="s">
        <v>6</v>
      </c>
      <c r="J17110" s="115">
        <v>0.53</v>
      </c>
    </row>
    <row r="17111" spans="1:10" hidden="1">
      <c r="A17111" s="115" t="s">
        <v>17379</v>
      </c>
      <c r="B17111" s="115" t="str">
        <f t="shared" si="267"/>
        <v>JOELHO 90º SOLDAVEL,COM DIAMETRO DE 25MM.FORNECIMENTO</v>
      </c>
      <c r="C17111" s="115" t="s">
        <v>17378</v>
      </c>
      <c r="I17111" s="115" t="s">
        <v>6</v>
      </c>
      <c r="J17111" s="115">
        <v>0.53</v>
      </c>
    </row>
    <row r="17112" spans="1:10" hidden="1">
      <c r="A17112" s="115" t="s">
        <v>17380</v>
      </c>
      <c r="B17112" s="115" t="str">
        <f t="shared" si="267"/>
        <v>JOELHO 90º SOLDAVEL,COM DIAMETRO DE 32MM.FORNECIMENTO</v>
      </c>
      <c r="C17112" s="115" t="s">
        <v>17381</v>
      </c>
      <c r="I17112" s="115" t="s">
        <v>6</v>
      </c>
      <c r="J17112" s="115">
        <v>1.47</v>
      </c>
    </row>
    <row r="17113" spans="1:10" hidden="1">
      <c r="A17113" s="115" t="s">
        <v>17382</v>
      </c>
      <c r="B17113" s="115" t="str">
        <f t="shared" si="267"/>
        <v>JOELHO 90º SOLDAVEL,COM DIAMETRO DE 32MM.FORNECIMENTO</v>
      </c>
      <c r="C17113" s="115" t="s">
        <v>17381</v>
      </c>
      <c r="I17113" s="115" t="s">
        <v>6</v>
      </c>
      <c r="J17113" s="115">
        <v>1.47</v>
      </c>
    </row>
    <row r="17114" spans="1:10" hidden="1">
      <c r="A17114" s="115" t="s">
        <v>17383</v>
      </c>
      <c r="B17114" s="115" t="str">
        <f t="shared" si="267"/>
        <v>JOELHO 90º SOLDAVEL,COM DIAMETRO DE 40MM.FORNECIMENTO</v>
      </c>
      <c r="C17114" s="115" t="s">
        <v>17384</v>
      </c>
      <c r="I17114" s="115" t="s">
        <v>6</v>
      </c>
      <c r="J17114" s="115">
        <v>3.48</v>
      </c>
    </row>
    <row r="17115" spans="1:10" hidden="1">
      <c r="A17115" s="115" t="s">
        <v>17385</v>
      </c>
      <c r="B17115" s="115" t="str">
        <f t="shared" si="267"/>
        <v>JOELHO 90º SOLDAVEL,COM DIAMETRO DE 40MM.FORNECIMENTO</v>
      </c>
      <c r="C17115" s="115" t="s">
        <v>17384</v>
      </c>
      <c r="I17115" s="115" t="s">
        <v>6</v>
      </c>
      <c r="J17115" s="115">
        <v>3.48</v>
      </c>
    </row>
    <row r="17116" spans="1:10" hidden="1">
      <c r="A17116" s="115" t="s">
        <v>17386</v>
      </c>
      <c r="B17116" s="115" t="str">
        <f t="shared" si="267"/>
        <v>JOELHO 90º SOLDAVEL,COM DIAMETRO DE 50MM.FORNECIMENTO</v>
      </c>
      <c r="C17116" s="115" t="s">
        <v>17387</v>
      </c>
      <c r="I17116" s="115" t="s">
        <v>6</v>
      </c>
      <c r="J17116" s="115">
        <v>3.77</v>
      </c>
    </row>
    <row r="17117" spans="1:10" hidden="1">
      <c r="A17117" s="115" t="s">
        <v>17388</v>
      </c>
      <c r="B17117" s="115" t="str">
        <f t="shared" si="267"/>
        <v>JOELHO 90º SOLDAVEL,COM DIAMETRO DE 50MM.FORNECIMENTO</v>
      </c>
      <c r="C17117" s="115" t="s">
        <v>17387</v>
      </c>
      <c r="I17117" s="115" t="s">
        <v>6</v>
      </c>
      <c r="J17117" s="115">
        <v>3.77</v>
      </c>
    </row>
    <row r="17118" spans="1:10" hidden="1">
      <c r="A17118" s="115" t="s">
        <v>17389</v>
      </c>
      <c r="B17118" s="115" t="str">
        <f t="shared" si="267"/>
        <v>JOELHO 90º SOLDAVEL,COM DIAMETRO DE 60MM.FORNECIMENTO</v>
      </c>
      <c r="C17118" s="115" t="s">
        <v>17390</v>
      </c>
      <c r="I17118" s="115" t="s">
        <v>6</v>
      </c>
      <c r="J17118" s="115">
        <v>9.99</v>
      </c>
    </row>
    <row r="17119" spans="1:10" hidden="1">
      <c r="A17119" s="115" t="s">
        <v>17391</v>
      </c>
      <c r="B17119" s="115" t="str">
        <f t="shared" si="267"/>
        <v>JOELHO 90º SOLDAVEL,COM DIAMETRO DE 60MM.FORNECIMENTO</v>
      </c>
      <c r="C17119" s="115" t="s">
        <v>17390</v>
      </c>
      <c r="I17119" s="115" t="s">
        <v>6</v>
      </c>
      <c r="J17119" s="115">
        <v>9.99</v>
      </c>
    </row>
    <row r="17120" spans="1:10" hidden="1">
      <c r="A17120" s="115" t="s">
        <v>17392</v>
      </c>
      <c r="B17120" s="115" t="str">
        <f t="shared" si="267"/>
        <v>JOELHO 90º SOLDAVEL,COM DIAMETRO DE 75MM.FORNECIMENTO</v>
      </c>
      <c r="C17120" s="115" t="s">
        <v>17393</v>
      </c>
      <c r="I17120" s="115" t="s">
        <v>6</v>
      </c>
      <c r="J17120" s="115">
        <v>11.93</v>
      </c>
    </row>
    <row r="17121" spans="1:10" hidden="1">
      <c r="A17121" s="115" t="s">
        <v>17394</v>
      </c>
      <c r="B17121" s="115" t="str">
        <f t="shared" si="267"/>
        <v>JOELHO 90º SOLDAVEL,COM DIAMETRO DE 75MM.FORNECIMENTO</v>
      </c>
      <c r="C17121" s="115" t="s">
        <v>17393</v>
      </c>
      <c r="I17121" s="115" t="s">
        <v>6</v>
      </c>
      <c r="J17121" s="115">
        <v>11.93</v>
      </c>
    </row>
    <row r="17122" spans="1:10" hidden="1">
      <c r="A17122" s="115" t="s">
        <v>17395</v>
      </c>
      <c r="B17122" s="115" t="str">
        <f t="shared" si="267"/>
        <v>JOELHO 90º SOLDAVEL,COM DIAMETRO DE 85MM.FORNECIMENTO</v>
      </c>
      <c r="C17122" s="115" t="s">
        <v>17396</v>
      </c>
      <c r="I17122" s="115" t="s">
        <v>6</v>
      </c>
      <c r="J17122" s="115">
        <v>25.21</v>
      </c>
    </row>
    <row r="17123" spans="1:10" hidden="1">
      <c r="A17123" s="115" t="s">
        <v>17397</v>
      </c>
      <c r="B17123" s="115" t="str">
        <f t="shared" si="267"/>
        <v>JOELHO 90º SOLDAVEL,COM DIAMETRO DE 85MM.FORNECIMENTO</v>
      </c>
      <c r="C17123" s="115" t="s">
        <v>17396</v>
      </c>
      <c r="I17123" s="115" t="s">
        <v>6</v>
      </c>
      <c r="J17123" s="115">
        <v>25.21</v>
      </c>
    </row>
    <row r="17124" spans="1:10" hidden="1">
      <c r="A17124" s="115" t="s">
        <v>17398</v>
      </c>
      <c r="B17124" s="115" t="str">
        <f t="shared" si="267"/>
        <v>JOELHO 90º SOLDAVEL,COM DIAMETRO DE 110MM.FORNECIMENTO</v>
      </c>
      <c r="C17124" s="115" t="s">
        <v>17399</v>
      </c>
      <c r="I17124" s="115" t="s">
        <v>6</v>
      </c>
      <c r="J17124" s="115">
        <v>49.79</v>
      </c>
    </row>
    <row r="17125" spans="1:10" hidden="1">
      <c r="A17125" s="115" t="s">
        <v>17400</v>
      </c>
      <c r="B17125" s="115" t="str">
        <f t="shared" si="267"/>
        <v>JOELHO 90º SOLDAVEL,COM DIAMETRO DE 110MM.FORNECIMENTO</v>
      </c>
      <c r="C17125" s="115" t="s">
        <v>17399</v>
      </c>
      <c r="I17125" s="115" t="s">
        <v>6</v>
      </c>
      <c r="J17125" s="115">
        <v>49.79</v>
      </c>
    </row>
    <row r="17126" spans="1:10" hidden="1">
      <c r="A17126" s="115" t="s">
        <v>17401</v>
      </c>
      <c r="B17126" s="115" t="str">
        <f t="shared" si="267"/>
        <v>JOELHO DE REDUCAO 90º SOLDAVEL,COM DIAMETRO DE 25MMX20MM.FORNECIMENTO</v>
      </c>
      <c r="C17126" s="115" t="s">
        <v>48709</v>
      </c>
      <c r="D17126" s="115" t="s">
        <v>41943</v>
      </c>
      <c r="I17126" s="115" t="s">
        <v>6</v>
      </c>
      <c r="J17126" s="115">
        <v>2.84</v>
      </c>
    </row>
    <row r="17127" spans="1:10" hidden="1">
      <c r="A17127" s="115" t="s">
        <v>17402</v>
      </c>
      <c r="B17127" s="115" t="str">
        <f t="shared" si="267"/>
        <v>JOELHO DE REDUCAO 90º SOLDAVEL,COM DIAMETRO DE 25MMX20MM.FORNECIMENTO</v>
      </c>
      <c r="C17127" s="115" t="s">
        <v>48709</v>
      </c>
      <c r="D17127" s="115" t="s">
        <v>41943</v>
      </c>
      <c r="I17127" s="115" t="s">
        <v>6</v>
      </c>
      <c r="J17127" s="115">
        <v>2.84</v>
      </c>
    </row>
    <row r="17128" spans="1:10" hidden="1">
      <c r="A17128" s="115" t="s">
        <v>17403</v>
      </c>
      <c r="B17128" s="115" t="str">
        <f t="shared" si="267"/>
        <v>JOELHO DE REDUCAO 90º SOLDAVEL,COM DIAMETRO DE 32MMX25MM.FORNECIMENTO</v>
      </c>
      <c r="C17128" s="115" t="s">
        <v>48710</v>
      </c>
      <c r="D17128" s="115" t="s">
        <v>41943</v>
      </c>
      <c r="I17128" s="115" t="s">
        <v>6</v>
      </c>
      <c r="J17128" s="115">
        <v>5.41</v>
      </c>
    </row>
    <row r="17129" spans="1:10" hidden="1">
      <c r="A17129" s="115" t="s">
        <v>17404</v>
      </c>
      <c r="B17129" s="115" t="str">
        <f t="shared" si="267"/>
        <v>JOELHO DE REDUCAO 90º SOLDAVEL,COM DIAMETRO DE 32MMX25MM.FORNECIMENTO</v>
      </c>
      <c r="C17129" s="115" t="s">
        <v>48710</v>
      </c>
      <c r="D17129" s="115" t="s">
        <v>41943</v>
      </c>
      <c r="I17129" s="115" t="s">
        <v>6</v>
      </c>
      <c r="J17129" s="115">
        <v>5.41</v>
      </c>
    </row>
    <row r="17130" spans="1:10" hidden="1">
      <c r="A17130" s="115" t="s">
        <v>17405</v>
      </c>
      <c r="B17130" s="115" t="str">
        <f t="shared" si="267"/>
        <v>LUVA SOLDAVEL,COM DIAMETRO DE 20MM.FORNECIMENTO</v>
      </c>
      <c r="C17130" s="115" t="s">
        <v>17406</v>
      </c>
      <c r="I17130" s="115" t="s">
        <v>6</v>
      </c>
      <c r="J17130" s="115">
        <v>0.74</v>
      </c>
    </row>
    <row r="17131" spans="1:10" hidden="1">
      <c r="A17131" s="115" t="s">
        <v>17407</v>
      </c>
      <c r="B17131" s="115" t="str">
        <f t="shared" si="267"/>
        <v>LUVA SOLDAVEL,COM DIAMETRO DE 20MM.FORNECIMENTO</v>
      </c>
      <c r="C17131" s="115" t="s">
        <v>17406</v>
      </c>
      <c r="I17131" s="115" t="s">
        <v>6</v>
      </c>
      <c r="J17131" s="115">
        <v>0.74</v>
      </c>
    </row>
    <row r="17132" spans="1:10" hidden="1">
      <c r="A17132" s="115" t="s">
        <v>17408</v>
      </c>
      <c r="B17132" s="115" t="str">
        <f t="shared" si="267"/>
        <v>LUVA SOLDAVEL,COM DIAMETRO DE 25MM.FORNECIMENTO</v>
      </c>
      <c r="C17132" s="115" t="s">
        <v>17409</v>
      </c>
      <c r="I17132" s="115" t="s">
        <v>6</v>
      </c>
      <c r="J17132" s="115">
        <v>0.91</v>
      </c>
    </row>
    <row r="17133" spans="1:10" hidden="1">
      <c r="A17133" s="115" t="s">
        <v>17410</v>
      </c>
      <c r="B17133" s="115" t="str">
        <f t="shared" si="267"/>
        <v>LUVA SOLDAVEL,COM DIAMETRO DE 25MM.FORNECIMENTO</v>
      </c>
      <c r="C17133" s="115" t="s">
        <v>17409</v>
      </c>
      <c r="I17133" s="115" t="s">
        <v>6</v>
      </c>
      <c r="J17133" s="115">
        <v>0.91</v>
      </c>
    </row>
    <row r="17134" spans="1:10" hidden="1">
      <c r="A17134" s="115" t="s">
        <v>17411</v>
      </c>
      <c r="B17134" s="115" t="str">
        <f t="shared" si="267"/>
        <v>LUVA SOLDAVEL,COM DIAMETRO DE 32MM.FORNECIMENTO</v>
      </c>
      <c r="C17134" s="115" t="s">
        <v>17412</v>
      </c>
      <c r="I17134" s="115" t="s">
        <v>6</v>
      </c>
      <c r="J17134" s="115">
        <v>1.78</v>
      </c>
    </row>
    <row r="17135" spans="1:10" hidden="1">
      <c r="A17135" s="115" t="s">
        <v>17413</v>
      </c>
      <c r="B17135" s="115" t="str">
        <f t="shared" si="267"/>
        <v>LUVA SOLDAVEL,COM DIAMETRO DE 32MM.FORNECIMENTO</v>
      </c>
      <c r="C17135" s="115" t="s">
        <v>17412</v>
      </c>
      <c r="I17135" s="115" t="s">
        <v>6</v>
      </c>
      <c r="J17135" s="115">
        <v>1.78</v>
      </c>
    </row>
    <row r="17136" spans="1:10" hidden="1">
      <c r="A17136" s="115" t="s">
        <v>17414</v>
      </c>
      <c r="B17136" s="115" t="str">
        <f t="shared" si="267"/>
        <v>LUVA SOLDAVEL,COM DIAMETRO DE 40MM.FORNECIMENTO</v>
      </c>
      <c r="C17136" s="115" t="s">
        <v>17415</v>
      </c>
      <c r="I17136" s="115" t="s">
        <v>6</v>
      </c>
      <c r="J17136" s="115">
        <v>3.8</v>
      </c>
    </row>
    <row r="17137" spans="1:10" hidden="1">
      <c r="A17137" s="115" t="s">
        <v>17416</v>
      </c>
      <c r="B17137" s="115" t="str">
        <f t="shared" si="267"/>
        <v>LUVA SOLDAVEL,COM DIAMETRO DE 40MM.FORNECIMENTO</v>
      </c>
      <c r="C17137" s="115" t="s">
        <v>17415</v>
      </c>
      <c r="I17137" s="115" t="s">
        <v>6</v>
      </c>
      <c r="J17137" s="115">
        <v>3.8</v>
      </c>
    </row>
    <row r="17138" spans="1:10" hidden="1">
      <c r="A17138" s="115" t="s">
        <v>17417</v>
      </c>
      <c r="B17138" s="115" t="str">
        <f t="shared" si="267"/>
        <v>LUVA SOLDAVEL,COM DIAMETRO DE 50MM.FORNECIMENTO</v>
      </c>
      <c r="C17138" s="115" t="s">
        <v>17418</v>
      </c>
      <c r="I17138" s="115" t="s">
        <v>6</v>
      </c>
      <c r="J17138" s="115">
        <v>3.88</v>
      </c>
    </row>
    <row r="17139" spans="1:10" hidden="1">
      <c r="A17139" s="115" t="s">
        <v>17419</v>
      </c>
      <c r="B17139" s="115" t="str">
        <f t="shared" si="267"/>
        <v>LUVA SOLDAVEL,COM DIAMETRO DE 50MM.FORNECIMENTO</v>
      </c>
      <c r="C17139" s="115" t="s">
        <v>17418</v>
      </c>
      <c r="I17139" s="115" t="s">
        <v>6</v>
      </c>
      <c r="J17139" s="115">
        <v>3.88</v>
      </c>
    </row>
    <row r="17140" spans="1:10" hidden="1">
      <c r="A17140" s="115" t="s">
        <v>17420</v>
      </c>
      <c r="B17140" s="115" t="str">
        <f t="shared" si="267"/>
        <v>LUVA SOLDAVEL,COM DIAMETRO DE 60MM.FORNECIMENTO</v>
      </c>
      <c r="C17140" s="115" t="s">
        <v>17421</v>
      </c>
      <c r="I17140" s="115" t="s">
        <v>6</v>
      </c>
      <c r="J17140" s="115">
        <v>8.06</v>
      </c>
    </row>
    <row r="17141" spans="1:10" hidden="1">
      <c r="A17141" s="115" t="s">
        <v>17422</v>
      </c>
      <c r="B17141" s="115" t="str">
        <f t="shared" si="267"/>
        <v>LUVA SOLDAVEL,COM DIAMETRO DE 60MM.FORNECIMENTO</v>
      </c>
      <c r="C17141" s="115" t="s">
        <v>17421</v>
      </c>
      <c r="I17141" s="115" t="s">
        <v>6</v>
      </c>
      <c r="J17141" s="115">
        <v>8.06</v>
      </c>
    </row>
    <row r="17142" spans="1:10" hidden="1">
      <c r="A17142" s="115" t="s">
        <v>17423</v>
      </c>
      <c r="B17142" s="115" t="str">
        <f t="shared" si="267"/>
        <v>LUVA SOLDAVEL,COM DIAMETRO DE 75MM.FORNECIMENTO</v>
      </c>
      <c r="C17142" s="115" t="s">
        <v>17424</v>
      </c>
      <c r="I17142" s="115" t="s">
        <v>6</v>
      </c>
      <c r="J17142" s="115">
        <v>14.96</v>
      </c>
    </row>
    <row r="17143" spans="1:10" hidden="1">
      <c r="A17143" s="115" t="s">
        <v>17425</v>
      </c>
      <c r="B17143" s="115" t="str">
        <f t="shared" si="267"/>
        <v>LUVA SOLDAVEL,COM DIAMETRO DE 75MM.FORNECIMENTO</v>
      </c>
      <c r="C17143" s="115" t="s">
        <v>17424</v>
      </c>
      <c r="I17143" s="115" t="s">
        <v>6</v>
      </c>
      <c r="J17143" s="115">
        <v>14.96</v>
      </c>
    </row>
    <row r="17144" spans="1:10" hidden="1">
      <c r="A17144" s="115" t="s">
        <v>17426</v>
      </c>
      <c r="B17144" s="115" t="str">
        <f t="shared" si="267"/>
        <v>LUVA SOLDAVEL,COM DIAMETRO DE 85MM.FORNECIMENTO</v>
      </c>
      <c r="C17144" s="115" t="s">
        <v>17427</v>
      </c>
      <c r="I17144" s="115" t="s">
        <v>6</v>
      </c>
      <c r="J17144" s="115">
        <v>31.76</v>
      </c>
    </row>
    <row r="17145" spans="1:10" hidden="1">
      <c r="A17145" s="115" t="s">
        <v>17428</v>
      </c>
      <c r="B17145" s="115" t="str">
        <f t="shared" si="267"/>
        <v>LUVA SOLDAVEL,COM DIAMETRO DE 85MM.FORNECIMENTO</v>
      </c>
      <c r="C17145" s="115" t="s">
        <v>17427</v>
      </c>
      <c r="I17145" s="115" t="s">
        <v>6</v>
      </c>
      <c r="J17145" s="115">
        <v>31.76</v>
      </c>
    </row>
    <row r="17146" spans="1:10" hidden="1">
      <c r="A17146" s="115" t="s">
        <v>17429</v>
      </c>
      <c r="B17146" s="115" t="str">
        <f t="shared" si="267"/>
        <v>LUVA SOLDAVEL,COM DIAMETRO DE 110MM.FORNECIMENTO</v>
      </c>
      <c r="C17146" s="115" t="s">
        <v>17430</v>
      </c>
      <c r="I17146" s="115" t="s">
        <v>6</v>
      </c>
      <c r="J17146" s="115">
        <v>75.680000000000007</v>
      </c>
    </row>
    <row r="17147" spans="1:10" hidden="1">
      <c r="A17147" s="115" t="s">
        <v>17431</v>
      </c>
      <c r="B17147" s="115" t="str">
        <f t="shared" si="267"/>
        <v>LUVA SOLDAVEL,COM DIAMETRO DE 110MM.FORNECIMENTO</v>
      </c>
      <c r="C17147" s="115" t="s">
        <v>17430</v>
      </c>
      <c r="I17147" s="115" t="s">
        <v>6</v>
      </c>
      <c r="J17147" s="115">
        <v>75.680000000000007</v>
      </c>
    </row>
    <row r="17148" spans="1:10" hidden="1">
      <c r="A17148" s="115" t="s">
        <v>17432</v>
      </c>
      <c r="B17148" s="115" t="str">
        <f t="shared" si="267"/>
        <v>LUVA DE REDUCAO SOLDAVEL,COM DIAMETRO DE 25MMX20MM.FORNECIMENTO</v>
      </c>
      <c r="C17148" s="115" t="s">
        <v>48711</v>
      </c>
      <c r="D17148" s="115" t="s">
        <v>35853</v>
      </c>
      <c r="I17148" s="115" t="s">
        <v>6</v>
      </c>
      <c r="J17148" s="115">
        <v>1.22</v>
      </c>
    </row>
    <row r="17149" spans="1:10" hidden="1">
      <c r="A17149" s="115" t="s">
        <v>17433</v>
      </c>
      <c r="B17149" s="115" t="str">
        <f t="shared" si="267"/>
        <v>LUVA DE REDUCAO SOLDAVEL,COM DIAMETRO DE 25MMX20MM.FORNECIMENTO</v>
      </c>
      <c r="C17149" s="115" t="s">
        <v>48711</v>
      </c>
      <c r="D17149" s="115" t="s">
        <v>35853</v>
      </c>
      <c r="I17149" s="115" t="s">
        <v>6</v>
      </c>
      <c r="J17149" s="115">
        <v>1.22</v>
      </c>
    </row>
    <row r="17150" spans="1:10" hidden="1">
      <c r="A17150" s="115" t="s">
        <v>17434</v>
      </c>
      <c r="B17150" s="115" t="str">
        <f t="shared" si="267"/>
        <v>LUVA DE REDUCAO SOLDAVEL,COM DIAMETRO DE 32MMX25MM.FORNECIMENTO</v>
      </c>
      <c r="C17150" s="115" t="s">
        <v>48712</v>
      </c>
      <c r="D17150" s="115" t="s">
        <v>35853</v>
      </c>
      <c r="I17150" s="115" t="s">
        <v>6</v>
      </c>
      <c r="J17150" s="115">
        <v>2.9</v>
      </c>
    </row>
    <row r="17151" spans="1:10" hidden="1">
      <c r="A17151" s="115" t="s">
        <v>17435</v>
      </c>
      <c r="B17151" s="115" t="str">
        <f t="shared" si="267"/>
        <v>LUVA DE REDUCAO SOLDAVEL,COM DIAMETRO DE 32MMX25MM.FORNECIMENTO</v>
      </c>
      <c r="C17151" s="115" t="s">
        <v>48712</v>
      </c>
      <c r="D17151" s="115" t="s">
        <v>35853</v>
      </c>
      <c r="I17151" s="115" t="s">
        <v>6</v>
      </c>
      <c r="J17151" s="115">
        <v>2.9</v>
      </c>
    </row>
    <row r="17152" spans="1:10" hidden="1">
      <c r="A17152" s="115" t="s">
        <v>17436</v>
      </c>
      <c r="B17152" s="115" t="str">
        <f t="shared" si="267"/>
        <v>LUVA DE REDUCAO SOLDAVEL,COM DIAMETRO DE 40MMX32MM.FORNECIMENTO</v>
      </c>
      <c r="C17152" s="115" t="s">
        <v>48713</v>
      </c>
      <c r="D17152" s="115" t="s">
        <v>35853</v>
      </c>
      <c r="I17152" s="115" t="s">
        <v>6</v>
      </c>
      <c r="J17152" s="115">
        <v>4.42</v>
      </c>
    </row>
    <row r="17153" spans="1:10" hidden="1">
      <c r="A17153" s="115" t="s">
        <v>17437</v>
      </c>
      <c r="B17153" s="115" t="str">
        <f t="shared" si="267"/>
        <v>LUVA DE REDUCAO SOLDAVEL,COM DIAMETRO DE 40MMX32MM.FORNECIMENTO</v>
      </c>
      <c r="C17153" s="115" t="s">
        <v>48713</v>
      </c>
      <c r="D17153" s="115" t="s">
        <v>35853</v>
      </c>
      <c r="I17153" s="115" t="s">
        <v>6</v>
      </c>
      <c r="J17153" s="115">
        <v>4.42</v>
      </c>
    </row>
    <row r="17154" spans="1:10" hidden="1">
      <c r="A17154" s="115" t="s">
        <v>17438</v>
      </c>
      <c r="B17154" s="115" t="str">
        <f t="shared" si="267"/>
        <v>LUVA DE REDUCAO SOLDAVEL,COM DIAMETRO DE 60MMX50MM.FORNECIMENTO</v>
      </c>
      <c r="C17154" s="115" t="s">
        <v>48714</v>
      </c>
      <c r="D17154" s="115" t="s">
        <v>35853</v>
      </c>
      <c r="I17154" s="115" t="s">
        <v>6</v>
      </c>
      <c r="J17154" s="115">
        <v>11.64</v>
      </c>
    </row>
    <row r="17155" spans="1:10" hidden="1">
      <c r="A17155" s="115" t="s">
        <v>17439</v>
      </c>
      <c r="B17155" s="115" t="str">
        <f t="shared" si="267"/>
        <v>LUVA DE REDUCAO SOLDAVEL,COM DIAMETRO DE 60MMX50MM.FORNECIMENTO</v>
      </c>
      <c r="C17155" s="115" t="s">
        <v>48714</v>
      </c>
      <c r="D17155" s="115" t="s">
        <v>35853</v>
      </c>
      <c r="I17155" s="115" t="s">
        <v>6</v>
      </c>
      <c r="J17155" s="115">
        <v>11.64</v>
      </c>
    </row>
    <row r="17156" spans="1:10" hidden="1">
      <c r="A17156" s="115" t="s">
        <v>17440</v>
      </c>
      <c r="B17156" s="115" t="str">
        <f t="shared" si="267"/>
        <v>LUVA DE CORRER PARA TUBO SOLDAVEL,COM DIAMETRO DE 20MM.FORNECIMENTO</v>
      </c>
      <c r="C17156" s="115" t="s">
        <v>48715</v>
      </c>
      <c r="D17156" s="115" t="s">
        <v>41935</v>
      </c>
      <c r="I17156" s="115" t="s">
        <v>6</v>
      </c>
      <c r="J17156" s="115">
        <v>6.4</v>
      </c>
    </row>
    <row r="17157" spans="1:10" hidden="1">
      <c r="A17157" s="115" t="s">
        <v>17441</v>
      </c>
      <c r="B17157" s="115" t="str">
        <f t="shared" ref="B17157:B17220" si="268">C17157&amp;D17157&amp;E17157&amp;F17157&amp;G17157&amp;H17157</f>
        <v>LUVA DE CORRER PARA TUBO SOLDAVEL,COM DIAMETRO DE 20MM.FORNECIMENTO</v>
      </c>
      <c r="C17157" s="115" t="s">
        <v>48715</v>
      </c>
      <c r="D17157" s="115" t="s">
        <v>41935</v>
      </c>
      <c r="I17157" s="115" t="s">
        <v>6</v>
      </c>
      <c r="J17157" s="115">
        <v>6.4</v>
      </c>
    </row>
    <row r="17158" spans="1:10" hidden="1">
      <c r="A17158" s="115" t="s">
        <v>17442</v>
      </c>
      <c r="B17158" s="115" t="str">
        <f t="shared" si="268"/>
        <v>LUVA DE CORRER PARA TUBO SOLDAVEL,COM DIAMETRO DE 25MM.FORNECIMENTO</v>
      </c>
      <c r="C17158" s="115" t="s">
        <v>48716</v>
      </c>
      <c r="D17158" s="115" t="s">
        <v>41935</v>
      </c>
      <c r="I17158" s="115" t="s">
        <v>6</v>
      </c>
      <c r="J17158" s="115">
        <v>10.91</v>
      </c>
    </row>
    <row r="17159" spans="1:10" hidden="1">
      <c r="A17159" s="115" t="s">
        <v>17443</v>
      </c>
      <c r="B17159" s="115" t="str">
        <f t="shared" si="268"/>
        <v>LUVA DE CORRER PARA TUBO SOLDAVEL,COM DIAMETRO DE 25MM.FORNECIMENTO</v>
      </c>
      <c r="C17159" s="115" t="s">
        <v>48716</v>
      </c>
      <c r="D17159" s="115" t="s">
        <v>41935</v>
      </c>
      <c r="I17159" s="115" t="s">
        <v>6</v>
      </c>
      <c r="J17159" s="115">
        <v>10.91</v>
      </c>
    </row>
    <row r="17160" spans="1:10" hidden="1">
      <c r="A17160" s="115" t="s">
        <v>17444</v>
      </c>
      <c r="B17160" s="115" t="str">
        <f t="shared" si="268"/>
        <v>LUVA DE CORRER PARA TUBO SOLDAVEL,COM DIAMETRO DE 50MM.FORNECIMENTO</v>
      </c>
      <c r="C17160" s="115" t="s">
        <v>48717</v>
      </c>
      <c r="D17160" s="115" t="s">
        <v>41935</v>
      </c>
      <c r="I17160" s="115" t="s">
        <v>6</v>
      </c>
      <c r="J17160" s="115">
        <v>22.29</v>
      </c>
    </row>
    <row r="17161" spans="1:10" hidden="1">
      <c r="A17161" s="115" t="s">
        <v>17445</v>
      </c>
      <c r="B17161" s="115" t="str">
        <f t="shared" si="268"/>
        <v>LUVA DE CORRER PARA TUBO SOLDAVEL,COM DIAMETRO DE 50MM.FORNECIMENTO</v>
      </c>
      <c r="C17161" s="115" t="s">
        <v>48717</v>
      </c>
      <c r="D17161" s="115" t="s">
        <v>41935</v>
      </c>
      <c r="I17161" s="115" t="s">
        <v>6</v>
      </c>
      <c r="J17161" s="115">
        <v>22.29</v>
      </c>
    </row>
    <row r="17162" spans="1:10" hidden="1">
      <c r="A17162" s="115" t="s">
        <v>17446</v>
      </c>
      <c r="B17162" s="115" t="str">
        <f t="shared" si="268"/>
        <v>TE SOLDAVEL 90º,COM DIAMETRO DE 20MM.FORNECIMENTO</v>
      </c>
      <c r="C17162" s="115" t="s">
        <v>17447</v>
      </c>
      <c r="I17162" s="115" t="s">
        <v>6</v>
      </c>
      <c r="J17162" s="115">
        <v>0.64</v>
      </c>
    </row>
    <row r="17163" spans="1:10" hidden="1">
      <c r="A17163" s="115" t="s">
        <v>17448</v>
      </c>
      <c r="B17163" s="115" t="str">
        <f t="shared" si="268"/>
        <v>TE SOLDAVEL 90º,COM DIAMETRO DE 20MM.FORNECIMENTO</v>
      </c>
      <c r="C17163" s="115" t="s">
        <v>17447</v>
      </c>
      <c r="I17163" s="115" t="s">
        <v>6</v>
      </c>
      <c r="J17163" s="115">
        <v>0.64</v>
      </c>
    </row>
    <row r="17164" spans="1:10" hidden="1">
      <c r="A17164" s="115" t="s">
        <v>17449</v>
      </c>
      <c r="B17164" s="115" t="str">
        <f t="shared" si="268"/>
        <v>TE SOLDAVEL 90º,COM DIAMETRO DE 25MM.FORNECIMENTO</v>
      </c>
      <c r="C17164" s="115" t="s">
        <v>17450</v>
      </c>
      <c r="I17164" s="115" t="s">
        <v>6</v>
      </c>
      <c r="J17164" s="115">
        <v>0.76</v>
      </c>
    </row>
    <row r="17165" spans="1:10" hidden="1">
      <c r="A17165" s="115" t="s">
        <v>17451</v>
      </c>
      <c r="B17165" s="115" t="str">
        <f t="shared" si="268"/>
        <v>TE SOLDAVEL 90º,COM DIAMETRO DE 25MM.FORNECIMENTO</v>
      </c>
      <c r="C17165" s="115" t="s">
        <v>17450</v>
      </c>
      <c r="I17165" s="115" t="s">
        <v>6</v>
      </c>
      <c r="J17165" s="115">
        <v>0.76</v>
      </c>
    </row>
    <row r="17166" spans="1:10" hidden="1">
      <c r="A17166" s="115" t="s">
        <v>17452</v>
      </c>
      <c r="B17166" s="115" t="str">
        <f t="shared" si="268"/>
        <v>TE SOLDAVEL 90º,COM DIAMETRO DE 32MM.FORNECIMENTO</v>
      </c>
      <c r="C17166" s="115" t="s">
        <v>17453</v>
      </c>
      <c r="I17166" s="115" t="s">
        <v>6</v>
      </c>
      <c r="J17166" s="115">
        <v>3.24</v>
      </c>
    </row>
    <row r="17167" spans="1:10" hidden="1">
      <c r="A17167" s="115" t="s">
        <v>17454</v>
      </c>
      <c r="B17167" s="115" t="str">
        <f t="shared" si="268"/>
        <v>TE SOLDAVEL 90º,COM DIAMETRO DE 32MM.FORNECIMENTO</v>
      </c>
      <c r="C17167" s="115" t="s">
        <v>17453</v>
      </c>
      <c r="I17167" s="115" t="s">
        <v>6</v>
      </c>
      <c r="J17167" s="115">
        <v>3.24</v>
      </c>
    </row>
    <row r="17168" spans="1:10" hidden="1">
      <c r="A17168" s="115" t="s">
        <v>17455</v>
      </c>
      <c r="B17168" s="115" t="str">
        <f t="shared" si="268"/>
        <v>TE SOLDAVEL 90º,COM DIAMETRO DE 40MM.FORNECIMENTO</v>
      </c>
      <c r="C17168" s="115" t="s">
        <v>17456</v>
      </c>
      <c r="I17168" s="115" t="s">
        <v>6</v>
      </c>
      <c r="J17168" s="115">
        <v>8.74</v>
      </c>
    </row>
    <row r="17169" spans="1:10" hidden="1">
      <c r="A17169" s="115" t="s">
        <v>17457</v>
      </c>
      <c r="B17169" s="115" t="str">
        <f t="shared" si="268"/>
        <v>TE SOLDAVEL 90º,COM DIAMETRO DE 40MM.FORNECIMENTO</v>
      </c>
      <c r="C17169" s="115" t="s">
        <v>17456</v>
      </c>
      <c r="I17169" s="115" t="s">
        <v>6</v>
      </c>
      <c r="J17169" s="115">
        <v>8.74</v>
      </c>
    </row>
    <row r="17170" spans="1:10" hidden="1">
      <c r="A17170" s="115" t="s">
        <v>17458</v>
      </c>
      <c r="B17170" s="115" t="str">
        <f t="shared" si="268"/>
        <v>TE SOLDAVEL 90º,COM DIAMETRO DE 50MM.FORNECIMENTO</v>
      </c>
      <c r="C17170" s="115" t="s">
        <v>17459</v>
      </c>
      <c r="I17170" s="115" t="s">
        <v>6</v>
      </c>
      <c r="J17170" s="115">
        <v>7.67</v>
      </c>
    </row>
    <row r="17171" spans="1:10" hidden="1">
      <c r="A17171" s="115" t="s">
        <v>17460</v>
      </c>
      <c r="B17171" s="115" t="str">
        <f t="shared" si="268"/>
        <v>TE SOLDAVEL 90º,COM DIAMETRO DE 50MM.FORNECIMENTO</v>
      </c>
      <c r="C17171" s="115" t="s">
        <v>17459</v>
      </c>
      <c r="I17171" s="115" t="s">
        <v>6</v>
      </c>
      <c r="J17171" s="115">
        <v>7.67</v>
      </c>
    </row>
    <row r="17172" spans="1:10" hidden="1">
      <c r="A17172" s="115" t="s">
        <v>17461</v>
      </c>
      <c r="B17172" s="115" t="str">
        <f t="shared" si="268"/>
        <v>TE SOLDAVEL 90º,COM DIAMETRO DE 60MM.FORNECIMENTO</v>
      </c>
      <c r="C17172" s="115" t="s">
        <v>17462</v>
      </c>
      <c r="I17172" s="115" t="s">
        <v>6</v>
      </c>
      <c r="J17172" s="115">
        <v>22.18</v>
      </c>
    </row>
    <row r="17173" spans="1:10" hidden="1">
      <c r="A17173" s="115" t="s">
        <v>17463</v>
      </c>
      <c r="B17173" s="115" t="str">
        <f t="shared" si="268"/>
        <v>TE SOLDAVEL 90º,COM DIAMETRO DE 60MM.FORNECIMENTO</v>
      </c>
      <c r="C17173" s="115" t="s">
        <v>17462</v>
      </c>
      <c r="I17173" s="115" t="s">
        <v>6</v>
      </c>
      <c r="J17173" s="115">
        <v>22.18</v>
      </c>
    </row>
    <row r="17174" spans="1:10" hidden="1">
      <c r="A17174" s="115" t="s">
        <v>17464</v>
      </c>
      <c r="B17174" s="115" t="str">
        <f t="shared" si="268"/>
        <v>TE SOLDAVEL 90º,COM DIAMETRO DE 75MM.FORNECIMENTO</v>
      </c>
      <c r="C17174" s="115" t="s">
        <v>17465</v>
      </c>
      <c r="I17174" s="115" t="s">
        <v>6</v>
      </c>
      <c r="J17174" s="115">
        <v>40.53</v>
      </c>
    </row>
    <row r="17175" spans="1:10" hidden="1">
      <c r="A17175" s="115" t="s">
        <v>17466</v>
      </c>
      <c r="B17175" s="115" t="str">
        <f t="shared" si="268"/>
        <v>TE SOLDAVEL 90º,COM DIAMETRO DE 75MM.FORNECIMENTO</v>
      </c>
      <c r="C17175" s="115" t="s">
        <v>17465</v>
      </c>
      <c r="I17175" s="115" t="s">
        <v>6</v>
      </c>
      <c r="J17175" s="115">
        <v>40.53</v>
      </c>
    </row>
    <row r="17176" spans="1:10" hidden="1">
      <c r="A17176" s="115" t="s">
        <v>17467</v>
      </c>
      <c r="B17176" s="115" t="str">
        <f t="shared" si="268"/>
        <v>TE SOLDAVEL 90º,COM DIAMETRO DE 85MM.FORNECIMENTO</v>
      </c>
      <c r="C17176" s="115" t="s">
        <v>17468</v>
      </c>
      <c r="I17176" s="115" t="s">
        <v>6</v>
      </c>
      <c r="J17176" s="115">
        <v>81.73</v>
      </c>
    </row>
    <row r="17177" spans="1:10" hidden="1">
      <c r="A17177" s="115" t="s">
        <v>17469</v>
      </c>
      <c r="B17177" s="115" t="str">
        <f t="shared" si="268"/>
        <v>TE SOLDAVEL 90º,COM DIAMETRO DE 85MM.FORNECIMENTO</v>
      </c>
      <c r="C17177" s="115" t="s">
        <v>17468</v>
      </c>
      <c r="I17177" s="115" t="s">
        <v>6</v>
      </c>
      <c r="J17177" s="115">
        <v>81.73</v>
      </c>
    </row>
    <row r="17178" spans="1:10" hidden="1">
      <c r="A17178" s="115" t="s">
        <v>17470</v>
      </c>
      <c r="B17178" s="115" t="str">
        <f t="shared" si="268"/>
        <v>TE SOLDAVEL 90º,COM DIAMETRO DE 110MM.FORNECIMENTO</v>
      </c>
      <c r="C17178" s="115" t="s">
        <v>17471</v>
      </c>
      <c r="I17178" s="115" t="s">
        <v>6</v>
      </c>
      <c r="J17178" s="115">
        <v>174.57</v>
      </c>
    </row>
    <row r="17179" spans="1:10" hidden="1">
      <c r="A17179" s="115" t="s">
        <v>17472</v>
      </c>
      <c r="B17179" s="115" t="str">
        <f t="shared" si="268"/>
        <v>TE SOLDAVEL 90º,COM DIAMETRO DE 110MM.FORNECIMENTO</v>
      </c>
      <c r="C17179" s="115" t="s">
        <v>17471</v>
      </c>
      <c r="I17179" s="115" t="s">
        <v>6</v>
      </c>
      <c r="J17179" s="115">
        <v>174.57</v>
      </c>
    </row>
    <row r="17180" spans="1:10" hidden="1">
      <c r="A17180" s="115" t="s">
        <v>17473</v>
      </c>
      <c r="B17180" s="115" t="str">
        <f t="shared" si="268"/>
        <v>TE DE REDUCAO 90º SOLDAVEL,COM DIAMETRO DE 25MMX20MM.FORNECIMENTO</v>
      </c>
      <c r="C17180" s="115" t="s">
        <v>48718</v>
      </c>
      <c r="D17180" s="115" t="s">
        <v>38048</v>
      </c>
      <c r="I17180" s="115" t="s">
        <v>6</v>
      </c>
      <c r="J17180" s="115">
        <v>3.27</v>
      </c>
    </row>
    <row r="17181" spans="1:10" hidden="1">
      <c r="A17181" s="115" t="s">
        <v>17474</v>
      </c>
      <c r="B17181" s="115" t="str">
        <f t="shared" si="268"/>
        <v>TE DE REDUCAO 90º SOLDAVEL,COM DIAMETRO DE 25MMX20MM.FORNECIMENTO</v>
      </c>
      <c r="C17181" s="115" t="s">
        <v>48718</v>
      </c>
      <c r="D17181" s="115" t="s">
        <v>38048</v>
      </c>
      <c r="I17181" s="115" t="s">
        <v>6</v>
      </c>
      <c r="J17181" s="115">
        <v>3.27</v>
      </c>
    </row>
    <row r="17182" spans="1:10" hidden="1">
      <c r="A17182" s="115" t="s">
        <v>17475</v>
      </c>
      <c r="B17182" s="115" t="str">
        <f t="shared" si="268"/>
        <v>TE DE REDUCAO 90º SOLDAVEL,COM DIAMETRO DE 32MMX25MM.FORNECIMENTO</v>
      </c>
      <c r="C17182" s="115" t="s">
        <v>48719</v>
      </c>
      <c r="D17182" s="115" t="s">
        <v>38048</v>
      </c>
      <c r="I17182" s="115" t="s">
        <v>6</v>
      </c>
      <c r="J17182" s="115">
        <v>4.3899999999999997</v>
      </c>
    </row>
    <row r="17183" spans="1:10" hidden="1">
      <c r="A17183" s="115" t="s">
        <v>17476</v>
      </c>
      <c r="B17183" s="115" t="str">
        <f t="shared" si="268"/>
        <v>TE DE REDUCAO 90º SOLDAVEL,COM DIAMETRO DE 32MMX25MM.FORNECIMENTO</v>
      </c>
      <c r="C17183" s="115" t="s">
        <v>48719</v>
      </c>
      <c r="D17183" s="115" t="s">
        <v>38048</v>
      </c>
      <c r="I17183" s="115" t="s">
        <v>6</v>
      </c>
      <c r="J17183" s="115">
        <v>4.3899999999999997</v>
      </c>
    </row>
    <row r="17184" spans="1:10" hidden="1">
      <c r="A17184" s="115" t="s">
        <v>17477</v>
      </c>
      <c r="B17184" s="115" t="str">
        <f t="shared" si="268"/>
        <v>TE DE REDUCAO 90º SOLDAVEL,COM DIAMETRO DE 40MMX32MM.FORNECIMENTO</v>
      </c>
      <c r="C17184" s="115" t="s">
        <v>48720</v>
      </c>
      <c r="D17184" s="115" t="s">
        <v>38048</v>
      </c>
      <c r="I17184" s="115" t="s">
        <v>6</v>
      </c>
      <c r="J17184" s="115">
        <v>6.03</v>
      </c>
    </row>
    <row r="17185" spans="1:10" hidden="1">
      <c r="A17185" s="115" t="s">
        <v>17478</v>
      </c>
      <c r="B17185" s="115" t="str">
        <f t="shared" si="268"/>
        <v>TE DE REDUCAO 90º SOLDAVEL,COM DIAMETRO DE 40MMX32MM.FORNECIMENTO</v>
      </c>
      <c r="C17185" s="115" t="s">
        <v>48720</v>
      </c>
      <c r="D17185" s="115" t="s">
        <v>38048</v>
      </c>
      <c r="I17185" s="115" t="s">
        <v>6</v>
      </c>
      <c r="J17185" s="115">
        <v>6.03</v>
      </c>
    </row>
    <row r="17186" spans="1:10" hidden="1">
      <c r="A17186" s="115" t="s">
        <v>17479</v>
      </c>
      <c r="B17186" s="115" t="str">
        <f t="shared" si="268"/>
        <v>TE DE REDUCAO 90º SOLDAVEL,COM DIAMETRO DE 50MMX20MM.FORNECIMENTO</v>
      </c>
      <c r="C17186" s="115" t="s">
        <v>48721</v>
      </c>
      <c r="D17186" s="115" t="s">
        <v>38048</v>
      </c>
      <c r="I17186" s="115" t="s">
        <v>6</v>
      </c>
      <c r="J17186" s="115">
        <v>9.01</v>
      </c>
    </row>
    <row r="17187" spans="1:10" hidden="1">
      <c r="A17187" s="115" t="s">
        <v>17480</v>
      </c>
      <c r="B17187" s="115" t="str">
        <f t="shared" si="268"/>
        <v>TE DE REDUCAO 90º SOLDAVEL,COM DIAMETRO DE 50MMX20MM.FORNECIMENTO</v>
      </c>
      <c r="C17187" s="115" t="s">
        <v>48721</v>
      </c>
      <c r="D17187" s="115" t="s">
        <v>38048</v>
      </c>
      <c r="I17187" s="115" t="s">
        <v>6</v>
      </c>
      <c r="J17187" s="115">
        <v>9.01</v>
      </c>
    </row>
    <row r="17188" spans="1:10" hidden="1">
      <c r="A17188" s="115" t="s">
        <v>17481</v>
      </c>
      <c r="B17188" s="115" t="str">
        <f t="shared" si="268"/>
        <v>TE DE REDUCAO 90º SOLDAVEL,COM DIAMETRO DE 50MMX25MM.FORNECIMENTO</v>
      </c>
      <c r="C17188" s="115" t="s">
        <v>48722</v>
      </c>
      <c r="D17188" s="115" t="s">
        <v>38048</v>
      </c>
      <c r="I17188" s="115" t="s">
        <v>6</v>
      </c>
      <c r="J17188" s="115">
        <v>8.7100000000000009</v>
      </c>
    </row>
    <row r="17189" spans="1:10" hidden="1">
      <c r="A17189" s="115" t="s">
        <v>17482</v>
      </c>
      <c r="B17189" s="115" t="str">
        <f t="shared" si="268"/>
        <v>TE DE REDUCAO 90º SOLDAVEL,COM DIAMETRO DE 50MMX25MM.FORNECIMENTO</v>
      </c>
      <c r="C17189" s="115" t="s">
        <v>48722</v>
      </c>
      <c r="D17189" s="115" t="s">
        <v>38048</v>
      </c>
      <c r="I17189" s="115" t="s">
        <v>6</v>
      </c>
      <c r="J17189" s="115">
        <v>8.7100000000000009</v>
      </c>
    </row>
    <row r="17190" spans="1:10" hidden="1">
      <c r="A17190" s="115" t="s">
        <v>17483</v>
      </c>
      <c r="B17190" s="115" t="str">
        <f t="shared" si="268"/>
        <v>TE DE REDUCAO 90º SOLDAVEL,COM DIAMETRO DE 50MMX32MM.FORNECIMENTO</v>
      </c>
      <c r="C17190" s="115" t="s">
        <v>48723</v>
      </c>
      <c r="D17190" s="115" t="s">
        <v>38048</v>
      </c>
      <c r="I17190" s="115" t="s">
        <v>6</v>
      </c>
      <c r="J17190" s="115">
        <v>13.13</v>
      </c>
    </row>
    <row r="17191" spans="1:10" hidden="1">
      <c r="A17191" s="115" t="s">
        <v>17484</v>
      </c>
      <c r="B17191" s="115" t="str">
        <f t="shared" si="268"/>
        <v>TE DE REDUCAO 90º SOLDAVEL,COM DIAMETRO DE 50MMX32MM.FORNECIMENTO</v>
      </c>
      <c r="C17191" s="115" t="s">
        <v>48723</v>
      </c>
      <c r="D17191" s="115" t="s">
        <v>38048</v>
      </c>
      <c r="I17191" s="115" t="s">
        <v>6</v>
      </c>
      <c r="J17191" s="115">
        <v>13.13</v>
      </c>
    </row>
    <row r="17192" spans="1:10" hidden="1">
      <c r="A17192" s="115" t="s">
        <v>17485</v>
      </c>
      <c r="B17192" s="115" t="str">
        <f t="shared" si="268"/>
        <v>TE DE REDUCAO 90º SOLDAVEL,COM DIAMETRO DE 50MMX40MM.FORNECIMENTO</v>
      </c>
      <c r="C17192" s="115" t="s">
        <v>48724</v>
      </c>
      <c r="D17192" s="115" t="s">
        <v>38048</v>
      </c>
      <c r="I17192" s="115" t="s">
        <v>6</v>
      </c>
      <c r="J17192" s="115">
        <v>14.83</v>
      </c>
    </row>
    <row r="17193" spans="1:10" hidden="1">
      <c r="A17193" s="115" t="s">
        <v>17486</v>
      </c>
      <c r="B17193" s="115" t="str">
        <f t="shared" si="268"/>
        <v>TE DE REDUCAO 90º SOLDAVEL,COM DIAMETRO DE 50MMX40MM.FORNECIMENTO</v>
      </c>
      <c r="C17193" s="115" t="s">
        <v>48724</v>
      </c>
      <c r="D17193" s="115" t="s">
        <v>38048</v>
      </c>
      <c r="I17193" s="115" t="s">
        <v>6</v>
      </c>
      <c r="J17193" s="115">
        <v>14.83</v>
      </c>
    </row>
    <row r="17194" spans="1:10" hidden="1">
      <c r="A17194" s="115" t="s">
        <v>17487</v>
      </c>
      <c r="B17194" s="115" t="str">
        <f t="shared" si="268"/>
        <v>TE DE REDUCAO 90º SOLDAVEL,COM DIAMETRO DE 75MMX50MM.FORNECIMENTO</v>
      </c>
      <c r="C17194" s="115" t="s">
        <v>48725</v>
      </c>
      <c r="D17194" s="115" t="s">
        <v>38048</v>
      </c>
      <c r="I17194" s="115" t="s">
        <v>6</v>
      </c>
      <c r="J17194" s="115">
        <v>49.97</v>
      </c>
    </row>
    <row r="17195" spans="1:10" hidden="1">
      <c r="A17195" s="115" t="s">
        <v>17488</v>
      </c>
      <c r="B17195" s="115" t="str">
        <f t="shared" si="268"/>
        <v>TE DE REDUCAO 90º SOLDAVEL,COM DIAMETRO DE 75MMX50MM.FORNECIMENTO</v>
      </c>
      <c r="C17195" s="115" t="s">
        <v>48725</v>
      </c>
      <c r="D17195" s="115" t="s">
        <v>38048</v>
      </c>
      <c r="I17195" s="115" t="s">
        <v>6</v>
      </c>
      <c r="J17195" s="115">
        <v>49.97</v>
      </c>
    </row>
    <row r="17196" spans="1:10" hidden="1">
      <c r="A17196" s="115" t="s">
        <v>17489</v>
      </c>
      <c r="B17196" s="115" t="str">
        <f t="shared" si="268"/>
        <v>TE DE REDUCAO 90º SOLDAVEL,COM DIAMETRO DE 85MMX60MM.FORNECIMENTO</v>
      </c>
      <c r="C17196" s="115" t="s">
        <v>48726</v>
      </c>
      <c r="D17196" s="115" t="s">
        <v>38048</v>
      </c>
      <c r="I17196" s="115" t="s">
        <v>6</v>
      </c>
      <c r="J17196" s="115">
        <v>100.45</v>
      </c>
    </row>
    <row r="17197" spans="1:10" hidden="1">
      <c r="A17197" s="115" t="s">
        <v>17490</v>
      </c>
      <c r="B17197" s="115" t="str">
        <f t="shared" si="268"/>
        <v>TE DE REDUCAO 90º SOLDAVEL,COM DIAMETRO DE 85MMX60MM.FORNECIMENTO</v>
      </c>
      <c r="C17197" s="115" t="s">
        <v>48726</v>
      </c>
      <c r="D17197" s="115" t="s">
        <v>38048</v>
      </c>
      <c r="I17197" s="115" t="s">
        <v>6</v>
      </c>
      <c r="J17197" s="115">
        <v>100.45</v>
      </c>
    </row>
    <row r="17198" spans="1:10" hidden="1">
      <c r="A17198" s="115" t="s">
        <v>17491</v>
      </c>
      <c r="B17198" s="115" t="str">
        <f t="shared" si="268"/>
        <v>TE DE REDUCAO 90º SOLDAVEL,COM DIAMETRO DE 110MMX60MM.FORNECIMENTO</v>
      </c>
      <c r="C17198" s="115" t="s">
        <v>48727</v>
      </c>
      <c r="D17198" s="115" t="s">
        <v>41171</v>
      </c>
      <c r="I17198" s="115" t="s">
        <v>6</v>
      </c>
      <c r="J17198" s="115">
        <v>159.47</v>
      </c>
    </row>
    <row r="17199" spans="1:10" hidden="1">
      <c r="A17199" s="115" t="s">
        <v>17492</v>
      </c>
      <c r="B17199" s="115" t="str">
        <f t="shared" si="268"/>
        <v>TE DE REDUCAO 90º SOLDAVEL,COM DIAMETRO DE 110MMX60MM.FORNECIMENTO</v>
      </c>
      <c r="C17199" s="115" t="s">
        <v>48727</v>
      </c>
      <c r="D17199" s="115" t="s">
        <v>41171</v>
      </c>
      <c r="I17199" s="115" t="s">
        <v>6</v>
      </c>
      <c r="J17199" s="115">
        <v>159.47</v>
      </c>
    </row>
    <row r="17200" spans="1:10" hidden="1">
      <c r="A17200" s="115" t="s">
        <v>17493</v>
      </c>
      <c r="B17200" s="115" t="str">
        <f t="shared" si="268"/>
        <v>CRUZETA SOLDAVEL,COM DIAMETRO DE 25MM.FORNECIMENTO</v>
      </c>
      <c r="C17200" s="115" t="s">
        <v>17494</v>
      </c>
      <c r="I17200" s="115" t="s">
        <v>6</v>
      </c>
      <c r="J17200" s="115">
        <v>4.66</v>
      </c>
    </row>
    <row r="17201" spans="1:10" hidden="1">
      <c r="A17201" s="115" t="s">
        <v>17495</v>
      </c>
      <c r="B17201" s="115" t="str">
        <f t="shared" si="268"/>
        <v>CRUZETA SOLDAVEL,COM DIAMETRO DE 25MM.FORNECIMENTO</v>
      </c>
      <c r="C17201" s="115" t="s">
        <v>17494</v>
      </c>
      <c r="I17201" s="115" t="s">
        <v>6</v>
      </c>
      <c r="J17201" s="115">
        <v>4.66</v>
      </c>
    </row>
    <row r="17202" spans="1:10" hidden="1">
      <c r="A17202" s="115" t="s">
        <v>17496</v>
      </c>
      <c r="B17202" s="115" t="str">
        <f t="shared" si="268"/>
        <v>CRUZETA SOLDAVEL,COM DIAMETRO DE 50MM.FORNECIMENTO</v>
      </c>
      <c r="C17202" s="115" t="s">
        <v>17497</v>
      </c>
      <c r="I17202" s="115" t="s">
        <v>6</v>
      </c>
      <c r="J17202" s="115">
        <v>16.62</v>
      </c>
    </row>
    <row r="17203" spans="1:10" hidden="1">
      <c r="A17203" s="115" t="s">
        <v>17498</v>
      </c>
      <c r="B17203" s="115" t="str">
        <f t="shared" si="268"/>
        <v>CRUZETA SOLDAVEL,COM DIAMETRO DE 50MM.FORNECIMENTO</v>
      </c>
      <c r="C17203" s="115" t="s">
        <v>17497</v>
      </c>
      <c r="I17203" s="115" t="s">
        <v>6</v>
      </c>
      <c r="J17203" s="115">
        <v>16.62</v>
      </c>
    </row>
    <row r="17204" spans="1:10" hidden="1">
      <c r="A17204" s="115" t="s">
        <v>17499</v>
      </c>
      <c r="B17204" s="115" t="str">
        <f t="shared" si="268"/>
        <v>UNIAO SOLDAVEL,COM DIAMETRO DE 20MM.FORNECIMENTO</v>
      </c>
      <c r="C17204" s="115" t="s">
        <v>17500</v>
      </c>
      <c r="I17204" s="115" t="s">
        <v>6</v>
      </c>
      <c r="J17204" s="115">
        <v>4.99</v>
      </c>
    </row>
    <row r="17205" spans="1:10" hidden="1">
      <c r="A17205" s="115" t="s">
        <v>17501</v>
      </c>
      <c r="B17205" s="115" t="str">
        <f t="shared" si="268"/>
        <v>UNIAO SOLDAVEL,COM DIAMETRO DE 20MM.FORNECIMENTO</v>
      </c>
      <c r="C17205" s="115" t="s">
        <v>17500</v>
      </c>
      <c r="I17205" s="115" t="s">
        <v>6</v>
      </c>
      <c r="J17205" s="115">
        <v>4.99</v>
      </c>
    </row>
    <row r="17206" spans="1:10" hidden="1">
      <c r="A17206" s="115" t="s">
        <v>17502</v>
      </c>
      <c r="B17206" s="115" t="str">
        <f t="shared" si="268"/>
        <v>UNIAO SOLDAVEL,COM DIAMETRO DE 25MM.FORNECIMENTO</v>
      </c>
      <c r="C17206" s="115" t="s">
        <v>17503</v>
      </c>
      <c r="I17206" s="115" t="s">
        <v>6</v>
      </c>
      <c r="J17206" s="115">
        <v>5.99</v>
      </c>
    </row>
    <row r="17207" spans="1:10" hidden="1">
      <c r="A17207" s="115" t="s">
        <v>17504</v>
      </c>
      <c r="B17207" s="115" t="str">
        <f t="shared" si="268"/>
        <v>UNIAO SOLDAVEL,COM DIAMETRO DE 25MM.FORNECIMENTO</v>
      </c>
      <c r="C17207" s="115" t="s">
        <v>17503</v>
      </c>
      <c r="I17207" s="115" t="s">
        <v>6</v>
      </c>
      <c r="J17207" s="115">
        <v>5.99</v>
      </c>
    </row>
    <row r="17208" spans="1:10" hidden="1">
      <c r="A17208" s="115" t="s">
        <v>17505</v>
      </c>
      <c r="B17208" s="115" t="str">
        <f t="shared" si="268"/>
        <v>UNIAO SOLDAVEL,COM DIAMETRO DE 32MM.FORNECIMENTO</v>
      </c>
      <c r="C17208" s="115" t="s">
        <v>17506</v>
      </c>
      <c r="I17208" s="115" t="s">
        <v>6</v>
      </c>
      <c r="J17208" s="115">
        <v>9.94</v>
      </c>
    </row>
    <row r="17209" spans="1:10" hidden="1">
      <c r="A17209" s="115" t="s">
        <v>17507</v>
      </c>
      <c r="B17209" s="115" t="str">
        <f t="shared" si="268"/>
        <v>UNIAO SOLDAVEL,COM DIAMETRO DE 32MM.FORNECIMENTO</v>
      </c>
      <c r="C17209" s="115" t="s">
        <v>17506</v>
      </c>
      <c r="I17209" s="115" t="s">
        <v>6</v>
      </c>
      <c r="J17209" s="115">
        <v>9.94</v>
      </c>
    </row>
    <row r="17210" spans="1:10" hidden="1">
      <c r="A17210" s="115" t="s">
        <v>17508</v>
      </c>
      <c r="B17210" s="115" t="str">
        <f t="shared" si="268"/>
        <v>UNIAO SOLDAVEL,COM DIAMETRO DE 40MM.FORNECIMENTO</v>
      </c>
      <c r="C17210" s="115" t="s">
        <v>17509</v>
      </c>
      <c r="I17210" s="115" t="s">
        <v>6</v>
      </c>
      <c r="J17210" s="115">
        <v>19.510000000000002</v>
      </c>
    </row>
    <row r="17211" spans="1:10" hidden="1">
      <c r="A17211" s="115" t="s">
        <v>17510</v>
      </c>
      <c r="B17211" s="115" t="str">
        <f t="shared" si="268"/>
        <v>UNIAO SOLDAVEL,COM DIAMETRO DE 40MM.FORNECIMENTO</v>
      </c>
      <c r="C17211" s="115" t="s">
        <v>17509</v>
      </c>
      <c r="I17211" s="115" t="s">
        <v>6</v>
      </c>
      <c r="J17211" s="115">
        <v>19.510000000000002</v>
      </c>
    </row>
    <row r="17212" spans="1:10" hidden="1">
      <c r="A17212" s="115" t="s">
        <v>17511</v>
      </c>
      <c r="B17212" s="115" t="str">
        <f t="shared" si="268"/>
        <v>UNIAO SOLDAVEL,COM DIAMETRO DE 50MM.FORNECIMENTO</v>
      </c>
      <c r="C17212" s="115" t="s">
        <v>17512</v>
      </c>
      <c r="I17212" s="115" t="s">
        <v>6</v>
      </c>
      <c r="J17212" s="115">
        <v>20.89</v>
      </c>
    </row>
    <row r="17213" spans="1:10" hidden="1">
      <c r="A17213" s="115" t="s">
        <v>17513</v>
      </c>
      <c r="B17213" s="115" t="str">
        <f t="shared" si="268"/>
        <v>UNIAO SOLDAVEL,COM DIAMETRO DE 50MM.FORNECIMENTO</v>
      </c>
      <c r="C17213" s="115" t="s">
        <v>17512</v>
      </c>
      <c r="I17213" s="115" t="s">
        <v>6</v>
      </c>
      <c r="J17213" s="115">
        <v>20.89</v>
      </c>
    </row>
    <row r="17214" spans="1:10" hidden="1">
      <c r="A17214" s="115" t="s">
        <v>17514</v>
      </c>
      <c r="B17214" s="115" t="str">
        <f t="shared" si="268"/>
        <v>UNIAO SOLDAVEL,COM DIAMETRO DE 60MM.FORNECIMENTO</v>
      </c>
      <c r="C17214" s="115" t="s">
        <v>17515</v>
      </c>
      <c r="I17214" s="115" t="s">
        <v>6</v>
      </c>
      <c r="J17214" s="115">
        <v>52.22</v>
      </c>
    </row>
    <row r="17215" spans="1:10" hidden="1">
      <c r="A17215" s="115" t="s">
        <v>17516</v>
      </c>
      <c r="B17215" s="115" t="str">
        <f t="shared" si="268"/>
        <v>UNIAO SOLDAVEL,COM DIAMETRO DE 60MM.FORNECIMENTO</v>
      </c>
      <c r="C17215" s="115" t="s">
        <v>17515</v>
      </c>
      <c r="I17215" s="115" t="s">
        <v>6</v>
      </c>
      <c r="J17215" s="115">
        <v>52.22</v>
      </c>
    </row>
    <row r="17216" spans="1:10" hidden="1">
      <c r="A17216" s="115" t="s">
        <v>17517</v>
      </c>
      <c r="B17216" s="115" t="str">
        <f t="shared" si="268"/>
        <v>UNIAO SOLDAVEL,COM DIAMETRO DE 75MM.FORNECIMENTO</v>
      </c>
      <c r="C17216" s="115" t="s">
        <v>17518</v>
      </c>
      <c r="I17216" s="115" t="s">
        <v>6</v>
      </c>
      <c r="J17216" s="115">
        <v>112.44</v>
      </c>
    </row>
    <row r="17217" spans="1:10" hidden="1">
      <c r="A17217" s="115" t="s">
        <v>17519</v>
      </c>
      <c r="B17217" s="115" t="str">
        <f t="shared" si="268"/>
        <v>UNIAO SOLDAVEL,COM DIAMETRO DE 75MM.FORNECIMENTO</v>
      </c>
      <c r="C17217" s="115" t="s">
        <v>17518</v>
      </c>
      <c r="I17217" s="115" t="s">
        <v>6</v>
      </c>
      <c r="J17217" s="115">
        <v>112.44</v>
      </c>
    </row>
    <row r="17218" spans="1:10" hidden="1">
      <c r="A17218" s="115" t="s">
        <v>17520</v>
      </c>
      <c r="B17218" s="115" t="str">
        <f t="shared" si="268"/>
        <v>UNIAO SOLDAVEL,COM DIAMETRO DE 85MM.FORNECIMENTO</v>
      </c>
      <c r="C17218" s="115" t="s">
        <v>17521</v>
      </c>
      <c r="I17218" s="115" t="s">
        <v>6</v>
      </c>
      <c r="J17218" s="115">
        <v>172.89</v>
      </c>
    </row>
    <row r="17219" spans="1:10" hidden="1">
      <c r="A17219" s="115" t="s">
        <v>17522</v>
      </c>
      <c r="B17219" s="115" t="str">
        <f t="shared" si="268"/>
        <v>UNIAO SOLDAVEL,COM DIAMETRO DE 85MM.FORNECIMENTO</v>
      </c>
      <c r="C17219" s="115" t="s">
        <v>17521</v>
      </c>
      <c r="I17219" s="115" t="s">
        <v>6</v>
      </c>
      <c r="J17219" s="115">
        <v>172.89</v>
      </c>
    </row>
    <row r="17220" spans="1:10" hidden="1">
      <c r="A17220" s="115" t="s">
        <v>17523</v>
      </c>
      <c r="B17220" s="115" t="str">
        <f t="shared" si="268"/>
        <v>UNIAO SOLDAVEL,COM DIAMETRO DE 110MM.FORNECIMENTO</v>
      </c>
      <c r="C17220" s="115" t="s">
        <v>17524</v>
      </c>
      <c r="I17220" s="115" t="s">
        <v>6</v>
      </c>
      <c r="J17220" s="115">
        <v>319.52</v>
      </c>
    </row>
    <row r="17221" spans="1:10" hidden="1">
      <c r="A17221" s="115" t="s">
        <v>17525</v>
      </c>
      <c r="B17221" s="115" t="str">
        <f t="shared" ref="B17221:B17284" si="269">C17221&amp;D17221&amp;E17221&amp;F17221&amp;G17221&amp;H17221</f>
        <v>UNIAO SOLDAVEL,COM DIAMETRO DE 110MM.FORNECIMENTO</v>
      </c>
      <c r="C17221" s="115" t="s">
        <v>17524</v>
      </c>
      <c r="I17221" s="115" t="s">
        <v>6</v>
      </c>
      <c r="J17221" s="115">
        <v>319.52</v>
      </c>
    </row>
    <row r="17222" spans="1:10" hidden="1">
      <c r="A17222" s="115" t="s">
        <v>17526</v>
      </c>
      <c r="B17222" s="115" t="str">
        <f t="shared" si="269"/>
        <v>JOELHO 90º SOLDAVEL E COM ROSCA,COM DIAMETRO DE 20MMX1/2".FORNECIMENTO</v>
      </c>
      <c r="C17222" s="115" t="s">
        <v>48728</v>
      </c>
      <c r="D17222" s="115" t="s">
        <v>41216</v>
      </c>
      <c r="I17222" s="115" t="s">
        <v>6</v>
      </c>
      <c r="J17222" s="115">
        <v>1.42</v>
      </c>
    </row>
    <row r="17223" spans="1:10" hidden="1">
      <c r="A17223" s="115" t="s">
        <v>17527</v>
      </c>
      <c r="B17223" s="115" t="str">
        <f t="shared" si="269"/>
        <v>JOELHO 90º SOLDAVEL E COM ROSCA,COM DIAMETRO DE 20MMX1/2".FORNECIMENTO</v>
      </c>
      <c r="C17223" s="115" t="s">
        <v>48728</v>
      </c>
      <c r="D17223" s="115" t="s">
        <v>41216</v>
      </c>
      <c r="I17223" s="115" t="s">
        <v>6</v>
      </c>
      <c r="J17223" s="115">
        <v>1.42</v>
      </c>
    </row>
    <row r="17224" spans="1:10" hidden="1">
      <c r="A17224" s="115" t="s">
        <v>17528</v>
      </c>
      <c r="B17224" s="115" t="str">
        <f t="shared" si="269"/>
        <v>JOELHO 90º SOLDAVEL E COM ROSCA,COM DIAMETRO DE 25MMX1/2".FORNECIMENTO</v>
      </c>
      <c r="C17224" s="115" t="s">
        <v>48729</v>
      </c>
      <c r="D17224" s="115" t="s">
        <v>41216</v>
      </c>
      <c r="I17224" s="115" t="s">
        <v>6</v>
      </c>
      <c r="J17224" s="115">
        <v>1.72</v>
      </c>
    </row>
    <row r="17225" spans="1:10" hidden="1">
      <c r="A17225" s="115" t="s">
        <v>17529</v>
      </c>
      <c r="B17225" s="115" t="str">
        <f t="shared" si="269"/>
        <v>JOELHO 90º SOLDAVEL E COM ROSCA,COM DIAMETRO DE 25MMX1/2".FORNECIMENTO</v>
      </c>
      <c r="C17225" s="115" t="s">
        <v>48729</v>
      </c>
      <c r="D17225" s="115" t="s">
        <v>41216</v>
      </c>
      <c r="I17225" s="115" t="s">
        <v>6</v>
      </c>
      <c r="J17225" s="115">
        <v>1.72</v>
      </c>
    </row>
    <row r="17226" spans="1:10" hidden="1">
      <c r="A17226" s="115" t="s">
        <v>17530</v>
      </c>
      <c r="B17226" s="115" t="str">
        <f t="shared" si="269"/>
        <v>JOELHO 90º SOLDAVEL E COM ROSCA,COM DIAMETRO DE 25MMX3/4".FORNECIMENTO</v>
      </c>
      <c r="C17226" s="115" t="s">
        <v>48730</v>
      </c>
      <c r="D17226" s="115" t="s">
        <v>41216</v>
      </c>
      <c r="I17226" s="115" t="s">
        <v>6</v>
      </c>
      <c r="J17226" s="115">
        <v>2.2400000000000002</v>
      </c>
    </row>
    <row r="17227" spans="1:10" hidden="1">
      <c r="A17227" s="115" t="s">
        <v>17531</v>
      </c>
      <c r="B17227" s="115" t="str">
        <f t="shared" si="269"/>
        <v>JOELHO 90º SOLDAVEL E COM ROSCA,COM DIAMETRO DE 25MMX3/4".FORNECIMENTO</v>
      </c>
      <c r="C17227" s="115" t="s">
        <v>48730</v>
      </c>
      <c r="D17227" s="115" t="s">
        <v>41216</v>
      </c>
      <c r="I17227" s="115" t="s">
        <v>6</v>
      </c>
      <c r="J17227" s="115">
        <v>2.2400000000000002</v>
      </c>
    </row>
    <row r="17228" spans="1:10" hidden="1">
      <c r="A17228" s="115" t="s">
        <v>17532</v>
      </c>
      <c r="B17228" s="115" t="str">
        <f t="shared" si="269"/>
        <v>JOELHO 90º SOLDAVEL E COM ROSCA,COM DIAMETRO DE 32MMX3/4".FORNECIMENTO</v>
      </c>
      <c r="C17228" s="115" t="s">
        <v>48731</v>
      </c>
      <c r="D17228" s="115" t="s">
        <v>41216</v>
      </c>
      <c r="I17228" s="115" t="s">
        <v>6</v>
      </c>
      <c r="J17228" s="115">
        <v>8.23</v>
      </c>
    </row>
    <row r="17229" spans="1:10" hidden="1">
      <c r="A17229" s="115" t="s">
        <v>17533</v>
      </c>
      <c r="B17229" s="115" t="str">
        <f t="shared" si="269"/>
        <v>JOELHO 90º SOLDAVEL E COM ROSCA,COM DIAMETRO DE 32MMX3/4".FORNECIMENTO</v>
      </c>
      <c r="C17229" s="115" t="s">
        <v>48731</v>
      </c>
      <c r="D17229" s="115" t="s">
        <v>41216</v>
      </c>
      <c r="I17229" s="115" t="s">
        <v>6</v>
      </c>
      <c r="J17229" s="115">
        <v>8.23</v>
      </c>
    </row>
    <row r="17230" spans="1:10" hidden="1">
      <c r="A17230" s="115" t="s">
        <v>17534</v>
      </c>
      <c r="B17230" s="115" t="str">
        <f t="shared" si="269"/>
        <v>LUVA SOLDAVEL E COM ROSCA,COM DIAMETRO DE 20MMX1/2".FORNECIMENTO</v>
      </c>
      <c r="C17230" s="115" t="s">
        <v>48732</v>
      </c>
      <c r="D17230" s="115" t="s">
        <v>36330</v>
      </c>
      <c r="I17230" s="115" t="s">
        <v>6</v>
      </c>
      <c r="J17230" s="115">
        <v>0.98</v>
      </c>
    </row>
    <row r="17231" spans="1:10" hidden="1">
      <c r="A17231" s="115" t="s">
        <v>17535</v>
      </c>
      <c r="B17231" s="115" t="str">
        <f t="shared" si="269"/>
        <v>LUVA SOLDAVEL E COM ROSCA,COM DIAMETRO DE 20MMX1/2".FORNECIMENTO</v>
      </c>
      <c r="C17231" s="115" t="s">
        <v>48732</v>
      </c>
      <c r="D17231" s="115" t="s">
        <v>36330</v>
      </c>
      <c r="I17231" s="115" t="s">
        <v>6</v>
      </c>
      <c r="J17231" s="115">
        <v>0.98</v>
      </c>
    </row>
    <row r="17232" spans="1:10" hidden="1">
      <c r="A17232" s="115" t="s">
        <v>17536</v>
      </c>
      <c r="B17232" s="115" t="str">
        <f t="shared" si="269"/>
        <v>LUVA SOLDAVEL E COM ROSCA,COM DIAMETRO DE 25MMX1/2".FORNECIMENTO</v>
      </c>
      <c r="C17232" s="115" t="s">
        <v>48733</v>
      </c>
      <c r="D17232" s="115" t="s">
        <v>36330</v>
      </c>
      <c r="I17232" s="115" t="s">
        <v>6</v>
      </c>
      <c r="J17232" s="115">
        <v>1.39</v>
      </c>
    </row>
    <row r="17233" spans="1:10" hidden="1">
      <c r="A17233" s="115" t="s">
        <v>17537</v>
      </c>
      <c r="B17233" s="115" t="str">
        <f t="shared" si="269"/>
        <v>LUVA SOLDAVEL E COM ROSCA,COM DIAMETRO DE 25MMX1/2".FORNECIMENTO</v>
      </c>
      <c r="C17233" s="115" t="s">
        <v>48733</v>
      </c>
      <c r="D17233" s="115" t="s">
        <v>36330</v>
      </c>
      <c r="I17233" s="115" t="s">
        <v>6</v>
      </c>
      <c r="J17233" s="115">
        <v>1.39</v>
      </c>
    </row>
    <row r="17234" spans="1:10" hidden="1">
      <c r="A17234" s="115" t="s">
        <v>17538</v>
      </c>
      <c r="B17234" s="115" t="str">
        <f t="shared" si="269"/>
        <v>LUVA SOLDAVEL E COM ROSCA,COM DIAMETRO DE 25MMX3/4".FORNECIMENTO</v>
      </c>
      <c r="C17234" s="115" t="s">
        <v>48734</v>
      </c>
      <c r="D17234" s="115" t="s">
        <v>36330</v>
      </c>
      <c r="I17234" s="115" t="s">
        <v>6</v>
      </c>
      <c r="J17234" s="115">
        <v>1.1599999999999999</v>
      </c>
    </row>
    <row r="17235" spans="1:10" hidden="1">
      <c r="A17235" s="115" t="s">
        <v>17539</v>
      </c>
      <c r="B17235" s="115" t="str">
        <f t="shared" si="269"/>
        <v>LUVA SOLDAVEL E COM ROSCA,COM DIAMETRO DE 25MMX3/4".FORNECIMENTO</v>
      </c>
      <c r="C17235" s="115" t="s">
        <v>48734</v>
      </c>
      <c r="D17235" s="115" t="s">
        <v>36330</v>
      </c>
      <c r="I17235" s="115" t="s">
        <v>6</v>
      </c>
      <c r="J17235" s="115">
        <v>1.1599999999999999</v>
      </c>
    </row>
    <row r="17236" spans="1:10" hidden="1">
      <c r="A17236" s="115" t="s">
        <v>17540</v>
      </c>
      <c r="B17236" s="115" t="str">
        <f t="shared" si="269"/>
        <v>LUVA SOLDAVEL E COM ROSCA,COM DIAMETRO DE 32MMX1".FORNECIMENTO</v>
      </c>
      <c r="C17236" s="115" t="s">
        <v>48735</v>
      </c>
      <c r="D17236" s="115" t="s">
        <v>35843</v>
      </c>
      <c r="I17236" s="115" t="s">
        <v>6</v>
      </c>
      <c r="J17236" s="115">
        <v>3.83</v>
      </c>
    </row>
    <row r="17237" spans="1:10" hidden="1">
      <c r="A17237" s="115" t="s">
        <v>17541</v>
      </c>
      <c r="B17237" s="115" t="str">
        <f t="shared" si="269"/>
        <v>LUVA SOLDAVEL E COM ROSCA,COM DIAMETRO DE 32MMX1".FORNECIMENTO</v>
      </c>
      <c r="C17237" s="115" t="s">
        <v>48735</v>
      </c>
      <c r="D17237" s="115" t="s">
        <v>35843</v>
      </c>
      <c r="I17237" s="115" t="s">
        <v>6</v>
      </c>
      <c r="J17237" s="115">
        <v>3.83</v>
      </c>
    </row>
    <row r="17238" spans="1:10" hidden="1">
      <c r="A17238" s="115" t="s">
        <v>17542</v>
      </c>
      <c r="B17238" s="115" t="str">
        <f t="shared" si="269"/>
        <v>LUVA SOLDAVEL E COM ROSCA,COM DIAMETRO DE 40MMX1.1/4".FORNECIMENTO</v>
      </c>
      <c r="C17238" s="115" t="s">
        <v>48736</v>
      </c>
      <c r="D17238" s="115" t="s">
        <v>41171</v>
      </c>
      <c r="I17238" s="115" t="s">
        <v>6</v>
      </c>
      <c r="J17238" s="115">
        <v>8.48</v>
      </c>
    </row>
    <row r="17239" spans="1:10" hidden="1">
      <c r="A17239" s="115" t="s">
        <v>17543</v>
      </c>
      <c r="B17239" s="115" t="str">
        <f t="shared" si="269"/>
        <v>LUVA SOLDAVEL E COM ROSCA,COM DIAMETRO DE 40MMX1.1/4".FORNECIMENTO</v>
      </c>
      <c r="C17239" s="115" t="s">
        <v>48736</v>
      </c>
      <c r="D17239" s="115" t="s">
        <v>41171</v>
      </c>
      <c r="I17239" s="115" t="s">
        <v>6</v>
      </c>
      <c r="J17239" s="115">
        <v>8.48</v>
      </c>
    </row>
    <row r="17240" spans="1:10" hidden="1">
      <c r="A17240" s="115" t="s">
        <v>17544</v>
      </c>
      <c r="B17240" s="115" t="str">
        <f t="shared" si="269"/>
        <v>LUVA SOLDAVEL E COM ROSCA,COM DIAMETRO DE 50MMX1.1/2".FORNECIMENTO</v>
      </c>
      <c r="C17240" s="115" t="s">
        <v>48737</v>
      </c>
      <c r="D17240" s="115" t="s">
        <v>41171</v>
      </c>
      <c r="I17240" s="115" t="s">
        <v>6</v>
      </c>
      <c r="J17240" s="115">
        <v>17.600000000000001</v>
      </c>
    </row>
    <row r="17241" spans="1:10" hidden="1">
      <c r="A17241" s="115" t="s">
        <v>17545</v>
      </c>
      <c r="B17241" s="115" t="str">
        <f t="shared" si="269"/>
        <v>LUVA SOLDAVEL E COM ROSCA,COM DIAMETRO DE 50MMX1.1/2".FORNECIMENTO</v>
      </c>
      <c r="C17241" s="115" t="s">
        <v>48737</v>
      </c>
      <c r="D17241" s="115" t="s">
        <v>41171</v>
      </c>
      <c r="I17241" s="115" t="s">
        <v>6</v>
      </c>
      <c r="J17241" s="115">
        <v>17.600000000000001</v>
      </c>
    </row>
    <row r="17242" spans="1:10" hidden="1">
      <c r="A17242" s="115" t="s">
        <v>17546</v>
      </c>
      <c r="B17242" s="115" t="str">
        <f t="shared" si="269"/>
        <v>TE 90º SOLDAVEL E COM ROSCA NA BOLSA CENTRAL,COM DIAMETRO DE 20MMX20MMX1/2".FORNECIMENTO</v>
      </c>
      <c r="C17242" s="115" t="s">
        <v>48738</v>
      </c>
      <c r="D17242" s="115" t="s">
        <v>48739</v>
      </c>
      <c r="I17242" s="115" t="s">
        <v>6</v>
      </c>
      <c r="J17242" s="115">
        <v>2.36</v>
      </c>
    </row>
    <row r="17243" spans="1:10" hidden="1">
      <c r="A17243" s="115" t="s">
        <v>17547</v>
      </c>
      <c r="B17243" s="115" t="str">
        <f t="shared" si="269"/>
        <v>TE 90º SOLDAVEL E COM ROSCA NA BOLSA CENTRAL,COM DIAMETRO DE 20MMX20MMX1/2".FORNECIMENTO</v>
      </c>
      <c r="C17243" s="115" t="s">
        <v>48738</v>
      </c>
      <c r="D17243" s="115" t="s">
        <v>48739</v>
      </c>
      <c r="I17243" s="115" t="s">
        <v>6</v>
      </c>
      <c r="J17243" s="115">
        <v>2.36</v>
      </c>
    </row>
    <row r="17244" spans="1:10" hidden="1">
      <c r="A17244" s="115" t="s">
        <v>17548</v>
      </c>
      <c r="B17244" s="115" t="str">
        <f t="shared" si="269"/>
        <v>TE 90º SOLDAVEL E COM ROSCA NA BOLSA CENTRAL,COM DIAMETRO DE 25MMX25MMX1/2".FORNECIMENTO</v>
      </c>
      <c r="C17244" s="115" t="s">
        <v>48738</v>
      </c>
      <c r="D17244" s="115" t="s">
        <v>48740</v>
      </c>
      <c r="I17244" s="115" t="s">
        <v>6</v>
      </c>
      <c r="J17244" s="115">
        <v>4.17</v>
      </c>
    </row>
    <row r="17245" spans="1:10" hidden="1">
      <c r="A17245" s="115" t="s">
        <v>17549</v>
      </c>
      <c r="B17245" s="115" t="str">
        <f t="shared" si="269"/>
        <v>TE 90º SOLDAVEL E COM ROSCA NA BOLSA CENTRAL,COM DIAMETRO DE 25MMX25MMX1/2".FORNECIMENTO</v>
      </c>
      <c r="C17245" s="115" t="s">
        <v>48738</v>
      </c>
      <c r="D17245" s="115" t="s">
        <v>48740</v>
      </c>
      <c r="I17245" s="115" t="s">
        <v>6</v>
      </c>
      <c r="J17245" s="115">
        <v>4.17</v>
      </c>
    </row>
    <row r="17246" spans="1:10" hidden="1">
      <c r="A17246" s="115" t="s">
        <v>17550</v>
      </c>
      <c r="B17246" s="115" t="str">
        <f t="shared" si="269"/>
        <v>TE 90º SOLDAVEL E COM ROSCA NA BOLSA CENTRAL,COM DIAMETRO DE 25MMX25MMX3/4".FORNECIMENTO</v>
      </c>
      <c r="C17246" s="115" t="s">
        <v>48738</v>
      </c>
      <c r="D17246" s="115" t="s">
        <v>48741</v>
      </c>
      <c r="I17246" s="115" t="s">
        <v>6</v>
      </c>
      <c r="J17246" s="115">
        <v>2.84</v>
      </c>
    </row>
    <row r="17247" spans="1:10" hidden="1">
      <c r="A17247" s="115" t="s">
        <v>17551</v>
      </c>
      <c r="B17247" s="115" t="str">
        <f t="shared" si="269"/>
        <v>TE 90º SOLDAVEL E COM ROSCA NA BOLSA CENTRAL,COM DIAMETRO DE 25MMX25MMX3/4".FORNECIMENTO</v>
      </c>
      <c r="C17247" s="115" t="s">
        <v>48738</v>
      </c>
      <c r="D17247" s="115" t="s">
        <v>48741</v>
      </c>
      <c r="I17247" s="115" t="s">
        <v>6</v>
      </c>
      <c r="J17247" s="115">
        <v>2.84</v>
      </c>
    </row>
    <row r="17248" spans="1:10" hidden="1">
      <c r="A17248" s="115" t="s">
        <v>17552</v>
      </c>
      <c r="B17248" s="115" t="str">
        <f t="shared" si="269"/>
        <v>TE 90º SOLDAVEL E COM ROSCA NA BOLSA CENTRAL,COM DIAMETRO DE 32MMX32MMX3/4".FORNECIMENTO</v>
      </c>
      <c r="C17248" s="115" t="s">
        <v>48738</v>
      </c>
      <c r="D17248" s="115" t="s">
        <v>48742</v>
      </c>
      <c r="I17248" s="115" t="s">
        <v>6</v>
      </c>
      <c r="J17248" s="115">
        <v>10.37</v>
      </c>
    </row>
    <row r="17249" spans="1:10" hidden="1">
      <c r="A17249" s="115" t="s">
        <v>17553</v>
      </c>
      <c r="B17249" s="115" t="str">
        <f t="shared" si="269"/>
        <v>TE 90º SOLDAVEL E COM ROSCA NA BOLSA CENTRAL,COM DIAMETRO DE 32MMX32MMX3/4".FORNECIMENTO</v>
      </c>
      <c r="C17249" s="115" t="s">
        <v>48738</v>
      </c>
      <c r="D17249" s="115" t="s">
        <v>48742</v>
      </c>
      <c r="I17249" s="115" t="s">
        <v>6</v>
      </c>
      <c r="J17249" s="115">
        <v>10.37</v>
      </c>
    </row>
    <row r="17250" spans="1:10" hidden="1">
      <c r="A17250" s="115" t="s">
        <v>17554</v>
      </c>
      <c r="B17250" s="115" t="str">
        <f t="shared" si="269"/>
        <v>JOELHO 90º SOLDAVEL E COM BUCHA DE LATAO,COM DIAMETRO DE 20MMX1/2".FORNECIMENTO</v>
      </c>
      <c r="C17250" s="115" t="s">
        <v>48743</v>
      </c>
      <c r="D17250" s="115" t="s">
        <v>48744</v>
      </c>
      <c r="I17250" s="115" t="s">
        <v>6</v>
      </c>
      <c r="J17250" s="115">
        <v>5.01</v>
      </c>
    </row>
    <row r="17251" spans="1:10" hidden="1">
      <c r="A17251" s="115" t="s">
        <v>17555</v>
      </c>
      <c r="B17251" s="115" t="str">
        <f t="shared" si="269"/>
        <v>JOELHO 90º SOLDAVEL E COM BUCHA DE LATAO,COM DIAMETRO DE 20MMX1/2".FORNECIMENTO</v>
      </c>
      <c r="C17251" s="115" t="s">
        <v>48743</v>
      </c>
      <c r="D17251" s="115" t="s">
        <v>48744</v>
      </c>
      <c r="I17251" s="115" t="s">
        <v>6</v>
      </c>
      <c r="J17251" s="115">
        <v>5.01</v>
      </c>
    </row>
    <row r="17252" spans="1:10" hidden="1">
      <c r="A17252" s="115" t="s">
        <v>17556</v>
      </c>
      <c r="B17252" s="115" t="str">
        <f t="shared" si="269"/>
        <v>JOELHO 90º SOLDAVEL E COM BUCHA DE LATAO,COM DIAMETRO DE 25MMX1/2".FORNECIMENTO</v>
      </c>
      <c r="C17252" s="115" t="s">
        <v>48745</v>
      </c>
      <c r="D17252" s="115" t="s">
        <v>48744</v>
      </c>
      <c r="I17252" s="115" t="s">
        <v>6</v>
      </c>
      <c r="J17252" s="115">
        <v>4.38</v>
      </c>
    </row>
    <row r="17253" spans="1:10" hidden="1">
      <c r="A17253" s="115" t="s">
        <v>17557</v>
      </c>
      <c r="B17253" s="115" t="str">
        <f t="shared" si="269"/>
        <v>JOELHO 90º SOLDAVEL E COM BUCHA DE LATAO,COM DIAMETRO DE 25MMX1/2".FORNECIMENTO</v>
      </c>
      <c r="C17253" s="115" t="s">
        <v>48745</v>
      </c>
      <c r="D17253" s="115" t="s">
        <v>48744</v>
      </c>
      <c r="I17253" s="115" t="s">
        <v>6</v>
      </c>
      <c r="J17253" s="115">
        <v>4.38</v>
      </c>
    </row>
    <row r="17254" spans="1:10" hidden="1">
      <c r="A17254" s="115" t="s">
        <v>17558</v>
      </c>
      <c r="B17254" s="115" t="str">
        <f t="shared" si="269"/>
        <v>JOELHO 90º SOLDAVEL E COM BUCHA DE LATAO,COM DIAMETRO DE 25MMX3/4".FORNECIMENTO</v>
      </c>
      <c r="C17254" s="115" t="s">
        <v>48745</v>
      </c>
      <c r="D17254" s="115" t="s">
        <v>48746</v>
      </c>
      <c r="I17254" s="115" t="s">
        <v>6</v>
      </c>
      <c r="J17254" s="115">
        <v>7.63</v>
      </c>
    </row>
    <row r="17255" spans="1:10" hidden="1">
      <c r="A17255" s="115" t="s">
        <v>17559</v>
      </c>
      <c r="B17255" s="115" t="str">
        <f t="shared" si="269"/>
        <v>JOELHO 90º SOLDAVEL E COM BUCHA DE LATAO,COM DIAMETRO DE 25MMX3/4".FORNECIMENTO</v>
      </c>
      <c r="C17255" s="115" t="s">
        <v>48745</v>
      </c>
      <c r="D17255" s="115" t="s">
        <v>48746</v>
      </c>
      <c r="I17255" s="115" t="s">
        <v>6</v>
      </c>
      <c r="J17255" s="115">
        <v>7.63</v>
      </c>
    </row>
    <row r="17256" spans="1:10" hidden="1">
      <c r="A17256" s="115" t="s">
        <v>17560</v>
      </c>
      <c r="B17256" s="115" t="str">
        <f t="shared" si="269"/>
        <v>JOELHO 90º SOLDAVEL E COM BUCHA DE LATAO,COM DIAMETRO DE 32MMX3/4".FORNECIMENTO</v>
      </c>
      <c r="C17256" s="115" t="s">
        <v>48747</v>
      </c>
      <c r="D17256" s="115" t="s">
        <v>48746</v>
      </c>
      <c r="I17256" s="115" t="s">
        <v>6</v>
      </c>
      <c r="J17256" s="115">
        <v>9.52</v>
      </c>
    </row>
    <row r="17257" spans="1:10" hidden="1">
      <c r="A17257" s="115" t="s">
        <v>17561</v>
      </c>
      <c r="B17257" s="115" t="str">
        <f t="shared" si="269"/>
        <v>JOELHO 90º SOLDAVEL E COM BUCHA DE LATAO,COM DIAMETRO DE 32MMX3/4".FORNECIMENTO</v>
      </c>
      <c r="C17257" s="115" t="s">
        <v>48747</v>
      </c>
      <c r="D17257" s="115" t="s">
        <v>48746</v>
      </c>
      <c r="I17257" s="115" t="s">
        <v>6</v>
      </c>
      <c r="J17257" s="115">
        <v>9.52</v>
      </c>
    </row>
    <row r="17258" spans="1:10" hidden="1">
      <c r="A17258" s="115" t="s">
        <v>17562</v>
      </c>
      <c r="B17258" s="115" t="str">
        <f t="shared" si="269"/>
        <v>LUVA SOLDAVEL E COM BUCHA DE LATAO,COM DIAMETRO DE 20MMX1/2".FORNECIMENTO</v>
      </c>
      <c r="C17258" s="115" t="s">
        <v>48748</v>
      </c>
      <c r="D17258" s="115" t="s">
        <v>41932</v>
      </c>
      <c r="I17258" s="115" t="s">
        <v>6</v>
      </c>
      <c r="J17258" s="115">
        <v>3.67</v>
      </c>
    </row>
    <row r="17259" spans="1:10" hidden="1">
      <c r="A17259" s="115" t="s">
        <v>17563</v>
      </c>
      <c r="B17259" s="115" t="str">
        <f t="shared" si="269"/>
        <v>LUVA SOLDAVEL E COM BUCHA DE LATAO,COM DIAMETRO DE 20MMX1/2".FORNECIMENTO</v>
      </c>
      <c r="C17259" s="115" t="s">
        <v>48748</v>
      </c>
      <c r="D17259" s="115" t="s">
        <v>41932</v>
      </c>
      <c r="I17259" s="115" t="s">
        <v>6</v>
      </c>
      <c r="J17259" s="115">
        <v>3.67</v>
      </c>
    </row>
    <row r="17260" spans="1:10" hidden="1">
      <c r="A17260" s="115" t="s">
        <v>17564</v>
      </c>
      <c r="B17260" s="115" t="str">
        <f t="shared" si="269"/>
        <v>LUVA SOLDAVEL E COM BUCHA DE LATAO,COM DIAMETRO DE 25MMX1/2".FORNECIMENTO</v>
      </c>
      <c r="C17260" s="115" t="s">
        <v>48749</v>
      </c>
      <c r="D17260" s="115" t="s">
        <v>41932</v>
      </c>
      <c r="I17260" s="115" t="s">
        <v>6</v>
      </c>
      <c r="J17260" s="115">
        <v>3.9</v>
      </c>
    </row>
    <row r="17261" spans="1:10" hidden="1">
      <c r="A17261" s="115" t="s">
        <v>17565</v>
      </c>
      <c r="B17261" s="115" t="str">
        <f t="shared" si="269"/>
        <v>LUVA SOLDAVEL E COM BUCHA DE LATAO,COM DIAMETRO DE 25MMX1/2".FORNECIMENTO</v>
      </c>
      <c r="C17261" s="115" t="s">
        <v>48749</v>
      </c>
      <c r="D17261" s="115" t="s">
        <v>41932</v>
      </c>
      <c r="I17261" s="115" t="s">
        <v>6</v>
      </c>
      <c r="J17261" s="115">
        <v>3.9</v>
      </c>
    </row>
    <row r="17262" spans="1:10" hidden="1">
      <c r="A17262" s="115" t="s">
        <v>17566</v>
      </c>
      <c r="B17262" s="115" t="str">
        <f t="shared" si="269"/>
        <v>LUVA SOLDAVEL E COM BUCHA DE LATAO,COM DIAMETRO DE 25MMX3/4".FORNECIMENTO</v>
      </c>
      <c r="C17262" s="115" t="s">
        <v>48750</v>
      </c>
      <c r="D17262" s="115" t="s">
        <v>41932</v>
      </c>
      <c r="I17262" s="115" t="s">
        <v>6</v>
      </c>
      <c r="J17262" s="115">
        <v>4.83</v>
      </c>
    </row>
    <row r="17263" spans="1:10" hidden="1">
      <c r="A17263" s="115" t="s">
        <v>17567</v>
      </c>
      <c r="B17263" s="115" t="str">
        <f t="shared" si="269"/>
        <v>LUVA SOLDAVEL E COM BUCHA DE LATAO,COM DIAMETRO DE 25MMX3/4".FORNECIMENTO</v>
      </c>
      <c r="C17263" s="115" t="s">
        <v>48750</v>
      </c>
      <c r="D17263" s="115" t="s">
        <v>41932</v>
      </c>
      <c r="I17263" s="115" t="s">
        <v>6</v>
      </c>
      <c r="J17263" s="115">
        <v>4.83</v>
      </c>
    </row>
    <row r="17264" spans="1:10" hidden="1">
      <c r="A17264" s="115" t="s">
        <v>17568</v>
      </c>
      <c r="B17264" s="115" t="str">
        <f t="shared" si="269"/>
        <v>TE 90º SOLDAVEL E COM BUCHA DE LATAO NA BOLSA CENTRAL,COM DIAMETRO DE 20MMX20MMX1/2".FORNECIMENTO</v>
      </c>
      <c r="C17264" s="115" t="s">
        <v>48751</v>
      </c>
      <c r="D17264" s="115" t="s">
        <v>48752</v>
      </c>
      <c r="I17264" s="115" t="s">
        <v>6</v>
      </c>
      <c r="J17264" s="115">
        <v>5.0199999999999996</v>
      </c>
    </row>
    <row r="17265" spans="1:10" hidden="1">
      <c r="A17265" s="115" t="s">
        <v>17569</v>
      </c>
      <c r="B17265" s="115" t="str">
        <f t="shared" si="269"/>
        <v>TE 90º SOLDAVEL E COM BUCHA DE LATAO NA BOLSA CENTRAL,COM DIAMETRO DE 20MMX20MMX1/2".FORNECIMENTO</v>
      </c>
      <c r="C17265" s="115" t="s">
        <v>48751</v>
      </c>
      <c r="D17265" s="115" t="s">
        <v>48752</v>
      </c>
      <c r="I17265" s="115" t="s">
        <v>6</v>
      </c>
      <c r="J17265" s="115">
        <v>5.0199999999999996</v>
      </c>
    </row>
    <row r="17266" spans="1:10" hidden="1">
      <c r="A17266" s="115" t="s">
        <v>17570</v>
      </c>
      <c r="B17266" s="115" t="str">
        <f t="shared" si="269"/>
        <v>TE 90º SOLDAVEL E COM BUCHA DE LATAO NA BOLSA CENTRAL,COM DIAMETRO DE 25MMX25MMX1/2".FORNECIMENTO</v>
      </c>
      <c r="C17266" s="115" t="s">
        <v>48751</v>
      </c>
      <c r="D17266" s="115" t="s">
        <v>48753</v>
      </c>
      <c r="I17266" s="115" t="s">
        <v>6</v>
      </c>
      <c r="J17266" s="115">
        <v>6.84</v>
      </c>
    </row>
    <row r="17267" spans="1:10" hidden="1">
      <c r="A17267" s="115" t="s">
        <v>17571</v>
      </c>
      <c r="B17267" s="115" t="str">
        <f t="shared" si="269"/>
        <v>TE 90º SOLDAVEL E COM BUCHA DE LATAO NA BOLSA CENTRAL,COM DIAMETRO DE 25MMX25MMX1/2".FORNECIMENTO</v>
      </c>
      <c r="C17267" s="115" t="s">
        <v>48751</v>
      </c>
      <c r="D17267" s="115" t="s">
        <v>48753</v>
      </c>
      <c r="I17267" s="115" t="s">
        <v>6</v>
      </c>
      <c r="J17267" s="115">
        <v>6.84</v>
      </c>
    </row>
    <row r="17268" spans="1:10" hidden="1">
      <c r="A17268" s="115" t="s">
        <v>17572</v>
      </c>
      <c r="B17268" s="115" t="str">
        <f t="shared" si="269"/>
        <v>TE 90º SOLDAVEL E COM BUCHA DE LATAO NA BOLSA CENTRAL,COM DIAMETRO DE 25MMX25MMX3/4".FORNECIMENTO</v>
      </c>
      <c r="C17268" s="115" t="s">
        <v>48751</v>
      </c>
      <c r="D17268" s="115" t="s">
        <v>48754</v>
      </c>
      <c r="I17268" s="115" t="s">
        <v>6</v>
      </c>
      <c r="J17268" s="115">
        <v>6.68</v>
      </c>
    </row>
    <row r="17269" spans="1:10" hidden="1">
      <c r="A17269" s="115" t="s">
        <v>17573</v>
      </c>
      <c r="B17269" s="115" t="str">
        <f t="shared" si="269"/>
        <v>TE 90º SOLDAVEL E COM BUCHA DE LATAO NA BOLSA CENTRAL,COM DIAMETRO DE 25MMX25MMX3/4".FORNECIMENTO</v>
      </c>
      <c r="C17269" s="115" t="s">
        <v>48751</v>
      </c>
      <c r="D17269" s="115" t="s">
        <v>48754</v>
      </c>
      <c r="I17269" s="115" t="s">
        <v>6</v>
      </c>
      <c r="J17269" s="115">
        <v>6.68</v>
      </c>
    </row>
    <row r="17270" spans="1:10" hidden="1">
      <c r="A17270" s="115" t="s">
        <v>17574</v>
      </c>
      <c r="B17270" s="115" t="str">
        <f t="shared" si="269"/>
        <v>TE 90º SOLDAVEL E COM BUCHA DE LATAO NA BOLSA CENTRAL,COM DIAMETRO DE 32MMX32MMX3/4".FORNECIMENTO</v>
      </c>
      <c r="C17270" s="115" t="s">
        <v>48751</v>
      </c>
      <c r="D17270" s="115" t="s">
        <v>48755</v>
      </c>
      <c r="I17270" s="115" t="s">
        <v>6</v>
      </c>
      <c r="J17270" s="115">
        <v>13.62</v>
      </c>
    </row>
    <row r="17271" spans="1:10" hidden="1">
      <c r="A17271" s="115" t="s">
        <v>17575</v>
      </c>
      <c r="B17271" s="115" t="str">
        <f t="shared" si="269"/>
        <v>TE 90º SOLDAVEL E COM BUCHA DE LATAO NA BOLSA CENTRAL,COM DIAMETRO DE 32MMX32MMX3/4".FORNECIMENTO</v>
      </c>
      <c r="C17271" s="115" t="s">
        <v>48751</v>
      </c>
      <c r="D17271" s="115" t="s">
        <v>48755</v>
      </c>
      <c r="I17271" s="115" t="s">
        <v>6</v>
      </c>
      <c r="J17271" s="115">
        <v>13.62</v>
      </c>
    </row>
    <row r="17272" spans="1:10" hidden="1">
      <c r="A17272" s="115" t="s">
        <v>17576</v>
      </c>
      <c r="B17272" s="115" t="str">
        <f t="shared" si="269"/>
        <v>TUBO DE COBRE CLASSE E,COM DIAMETRO DE 15MM,EXCLUSIVE CONEXOES,EMENDAS,ABERTURA E FECHAMENTO DE RASGO E ISOLAMENTO.FORNECIMENTO E ASSENTAMENTO</v>
      </c>
      <c r="C17272" s="115" t="s">
        <v>48756</v>
      </c>
      <c r="D17272" s="115" t="s">
        <v>48757</v>
      </c>
      <c r="E17272" s="115" t="s">
        <v>47024</v>
      </c>
      <c r="I17272" s="115" t="s">
        <v>58</v>
      </c>
      <c r="J17272" s="115">
        <v>24.08</v>
      </c>
    </row>
    <row r="17273" spans="1:10" hidden="1">
      <c r="A17273" s="115" t="s">
        <v>17577</v>
      </c>
      <c r="B17273" s="115" t="str">
        <f t="shared" si="269"/>
        <v>TUBO DE COBRE CLASSE E,COM DIAMETRO DE 15MM,EXCLUSIVE CONEXOES,EMENDAS,ABERTURA E FECHAMENTO DE RASGO E ISOLAMENTO.FORNECIMENTO E ASSENTAMENTO</v>
      </c>
      <c r="C17273" s="115" t="s">
        <v>48756</v>
      </c>
      <c r="D17273" s="115" t="s">
        <v>48757</v>
      </c>
      <c r="E17273" s="115" t="s">
        <v>47024</v>
      </c>
      <c r="I17273" s="115" t="s">
        <v>58</v>
      </c>
      <c r="J17273" s="115">
        <v>23.36</v>
      </c>
    </row>
    <row r="17274" spans="1:10" hidden="1">
      <c r="A17274" s="115" t="s">
        <v>17578</v>
      </c>
      <c r="B17274" s="115" t="str">
        <f t="shared" si="269"/>
        <v>TUBO DE COBRE CLASSE E,COM DIAMETRO DE 22MM,EXCLUSIVE CONEXOES,EMENDAS,ABERTURA E FECHAMENTO DE RASGO E ISOLAMENTO.FORNECIMENTO E ASSENTAMENTO</v>
      </c>
      <c r="C17274" s="115" t="s">
        <v>48758</v>
      </c>
      <c r="D17274" s="115" t="s">
        <v>48757</v>
      </c>
      <c r="E17274" s="115" t="s">
        <v>47024</v>
      </c>
      <c r="I17274" s="115" t="s">
        <v>58</v>
      </c>
      <c r="J17274" s="115">
        <v>37.950000000000003</v>
      </c>
    </row>
    <row r="17275" spans="1:10" hidden="1">
      <c r="A17275" s="115" t="s">
        <v>17579</v>
      </c>
      <c r="B17275" s="115" t="str">
        <f t="shared" si="269"/>
        <v>TUBO DE COBRE CLASSE E,COM DIAMETRO DE 22MM,EXCLUSIVE CONEXOES,EMENDAS,ABERTURA E FECHAMENTO DE RASGO E ISOLAMENTO.FORNECIMENTO E ASSENTAMENTO</v>
      </c>
      <c r="C17275" s="115" t="s">
        <v>48758</v>
      </c>
      <c r="D17275" s="115" t="s">
        <v>48757</v>
      </c>
      <c r="E17275" s="115" t="s">
        <v>47024</v>
      </c>
      <c r="I17275" s="115" t="s">
        <v>58</v>
      </c>
      <c r="J17275" s="115">
        <v>37.15</v>
      </c>
    </row>
    <row r="17276" spans="1:10" hidden="1">
      <c r="A17276" s="115" t="s">
        <v>17580</v>
      </c>
      <c r="B17276" s="115" t="str">
        <f t="shared" si="269"/>
        <v>TUBO DE COBRE CLASSE E,COM DIAMETRO DE 28MM,EXCLUSIVE CONEXOES,EMENDAS,ABERTURA E FECHAMENTO DE RASGO E ISOLAMENTO.FORNECIMENTO E ASSENTAMENTO</v>
      </c>
      <c r="C17276" s="115" t="s">
        <v>48759</v>
      </c>
      <c r="D17276" s="115" t="s">
        <v>48757</v>
      </c>
      <c r="E17276" s="115" t="s">
        <v>47024</v>
      </c>
      <c r="I17276" s="115" t="s">
        <v>58</v>
      </c>
      <c r="J17276" s="115">
        <v>46.62</v>
      </c>
    </row>
    <row r="17277" spans="1:10" hidden="1">
      <c r="A17277" s="115" t="s">
        <v>17581</v>
      </c>
      <c r="B17277" s="115" t="str">
        <f t="shared" si="269"/>
        <v>TUBO DE COBRE CLASSE E,COM DIAMETRO DE 28MM,EXCLUSIVE CONEXOES,EMENDAS,ABERTURA E FECHAMENTO DE RASGO E ISOLAMENTO.FORNECIMENTO E ASSENTAMENTO</v>
      </c>
      <c r="C17277" s="115" t="s">
        <v>48759</v>
      </c>
      <c r="D17277" s="115" t="s">
        <v>48757</v>
      </c>
      <c r="E17277" s="115" t="s">
        <v>47024</v>
      </c>
      <c r="I17277" s="115" t="s">
        <v>58</v>
      </c>
      <c r="J17277" s="115">
        <v>45.77</v>
      </c>
    </row>
    <row r="17278" spans="1:10" hidden="1">
      <c r="A17278" s="115" t="s">
        <v>17582</v>
      </c>
      <c r="B17278" s="115" t="str">
        <f t="shared" si="269"/>
        <v>TUBO DE COBRE CLASSE E,COM DIAMETRO DE 35MM,EXCLUSIVE CONEXOES,EMENDAS,ABERTURA E FECHAMENTO DE RASGO E ISOLAMENTO.FORNECIMENTO E ASSENTAMENTO</v>
      </c>
      <c r="C17278" s="115" t="s">
        <v>48760</v>
      </c>
      <c r="D17278" s="115" t="s">
        <v>48757</v>
      </c>
      <c r="E17278" s="115" t="s">
        <v>47024</v>
      </c>
      <c r="I17278" s="115" t="s">
        <v>58</v>
      </c>
      <c r="J17278" s="115">
        <v>75.64</v>
      </c>
    </row>
    <row r="17279" spans="1:10" hidden="1">
      <c r="A17279" s="115" t="s">
        <v>17583</v>
      </c>
      <c r="B17279" s="115" t="str">
        <f t="shared" si="269"/>
        <v>TUBO DE COBRE CLASSE E,COM DIAMETRO DE 35MM,EXCLUSIVE CONEXOES,EMENDAS,ABERTURA E FECHAMENTO DE RASGO E ISOLAMENTO.FORNECIMENTO E ASSENTAMENTO</v>
      </c>
      <c r="C17279" s="115" t="s">
        <v>48760</v>
      </c>
      <c r="D17279" s="115" t="s">
        <v>48757</v>
      </c>
      <c r="E17279" s="115" t="s">
        <v>47024</v>
      </c>
      <c r="I17279" s="115" t="s">
        <v>58</v>
      </c>
      <c r="J17279" s="115">
        <v>74.73</v>
      </c>
    </row>
    <row r="17280" spans="1:10" hidden="1">
      <c r="A17280" s="115" t="s">
        <v>17584</v>
      </c>
      <c r="B17280" s="115" t="str">
        <f t="shared" si="269"/>
        <v>TUBO DE COBRE CLASSE E,COM DIAMETRO DE 42MM,EXCLUSIVE CONEXOES,EMENDAS,ABERTURA E FECHAMENTO DE RASGO E ISOLAMENTO.FORNECIMENTO E ASSENTAMENTO</v>
      </c>
      <c r="C17280" s="115" t="s">
        <v>48761</v>
      </c>
      <c r="D17280" s="115" t="s">
        <v>48757</v>
      </c>
      <c r="E17280" s="115" t="s">
        <v>47024</v>
      </c>
      <c r="I17280" s="115" t="s">
        <v>58</v>
      </c>
      <c r="J17280" s="115">
        <v>100.5</v>
      </c>
    </row>
    <row r="17281" spans="1:10" hidden="1">
      <c r="A17281" s="115" t="s">
        <v>17585</v>
      </c>
      <c r="B17281" s="115" t="str">
        <f t="shared" si="269"/>
        <v>TUBO DE COBRE CLASSE E,COM DIAMETRO DE 42MM,EXCLUSIVE CONEXOES,EMENDAS,ABERTURA E FECHAMENTO DE RASGO E ISOLAMENTO.FORNECIMENTO E ASSENTAMENTO</v>
      </c>
      <c r="C17281" s="115" t="s">
        <v>48761</v>
      </c>
      <c r="D17281" s="115" t="s">
        <v>48757</v>
      </c>
      <c r="E17281" s="115" t="s">
        <v>47024</v>
      </c>
      <c r="I17281" s="115" t="s">
        <v>58</v>
      </c>
      <c r="J17281" s="115">
        <v>99.48</v>
      </c>
    </row>
    <row r="17282" spans="1:10" hidden="1">
      <c r="A17282" s="115" t="s">
        <v>17586</v>
      </c>
      <c r="B17282" s="115" t="str">
        <f t="shared" si="269"/>
        <v>TUBO DE COBRE CLASSE E,COM DIAMETRO DE 54MM,EXCLUSIVE CONEXOES,EMENDAS,ABERTURA E FECHAMENTO DE RASGO E ISOLAMENTO.FORNECIMENTO E ASSENTAMENTO</v>
      </c>
      <c r="C17282" s="115" t="s">
        <v>48762</v>
      </c>
      <c r="D17282" s="115" t="s">
        <v>48757</v>
      </c>
      <c r="E17282" s="115" t="s">
        <v>47024</v>
      </c>
      <c r="I17282" s="115" t="s">
        <v>58</v>
      </c>
      <c r="J17282" s="115">
        <v>135.37</v>
      </c>
    </row>
    <row r="17283" spans="1:10" hidden="1">
      <c r="A17283" s="115" t="s">
        <v>17587</v>
      </c>
      <c r="B17283" s="115" t="str">
        <f t="shared" si="269"/>
        <v>TUBO DE COBRE CLASSE E,COM DIAMETRO DE 54MM,EXCLUSIVE CONEXOES,EMENDAS,ABERTURA E FECHAMENTO DE RASGO E ISOLAMENTO.FORNECIMENTO E ASSENTAMENTO</v>
      </c>
      <c r="C17283" s="115" t="s">
        <v>48762</v>
      </c>
      <c r="D17283" s="115" t="s">
        <v>48757</v>
      </c>
      <c r="E17283" s="115" t="s">
        <v>47024</v>
      </c>
      <c r="I17283" s="115" t="s">
        <v>58</v>
      </c>
      <c r="J17283" s="115">
        <v>134.13</v>
      </c>
    </row>
    <row r="17284" spans="1:10" hidden="1">
      <c r="A17284" s="115" t="s">
        <v>17588</v>
      </c>
      <c r="B17284" s="115" t="str">
        <f t="shared" si="269"/>
        <v>TUBO DE COBRE CLASSE E,COM DIAMETRO DE 66MM,EXCLUSIVE CONEXOES,EMENDAS,ABERTURA E FECHAMENTO DE RASGO E ISOLAMENTO.FORNECIMENTO E ASSENTAMENTO</v>
      </c>
      <c r="C17284" s="115" t="s">
        <v>48763</v>
      </c>
      <c r="D17284" s="115" t="s">
        <v>48757</v>
      </c>
      <c r="E17284" s="115" t="s">
        <v>47024</v>
      </c>
      <c r="I17284" s="115" t="s">
        <v>58</v>
      </c>
      <c r="J17284" s="115">
        <v>204.97</v>
      </c>
    </row>
    <row r="17285" spans="1:10" hidden="1">
      <c r="A17285" s="115" t="s">
        <v>17589</v>
      </c>
      <c r="B17285" s="115" t="str">
        <f t="shared" ref="B17285:B17348" si="270">C17285&amp;D17285&amp;E17285&amp;F17285&amp;G17285&amp;H17285</f>
        <v>TUBO DE COBRE CLASSE E,COM DIAMETRO DE 66MM,EXCLUSIVE CONEXOES,EMENDAS,ABERTURA E FECHAMENTO DE RASGO E ISOLAMENTO.FORNECIMENTO E ASSENTAMENTO</v>
      </c>
      <c r="C17285" s="115" t="s">
        <v>48763</v>
      </c>
      <c r="D17285" s="115" t="s">
        <v>48757</v>
      </c>
      <c r="E17285" s="115" t="s">
        <v>47024</v>
      </c>
      <c r="I17285" s="115" t="s">
        <v>58</v>
      </c>
      <c r="J17285" s="115">
        <v>203.5</v>
      </c>
    </row>
    <row r="17286" spans="1:10" hidden="1">
      <c r="A17286" s="115" t="s">
        <v>17590</v>
      </c>
      <c r="B17286" s="115" t="str">
        <f t="shared" si="270"/>
        <v>TUBO DE COBRE CLASSE E,COM DIAMETRO DE 79MM,EXCLUSIVE CONEXOES,EMENDAS,ABERTURA E FECHAMENTO DE RASGO E ISOLAMENTO.FORNECIMENTO E ASSENTAMENTO</v>
      </c>
      <c r="C17286" s="115" t="s">
        <v>48764</v>
      </c>
      <c r="D17286" s="115" t="s">
        <v>48757</v>
      </c>
      <c r="E17286" s="115" t="s">
        <v>47024</v>
      </c>
      <c r="I17286" s="115" t="s">
        <v>58</v>
      </c>
      <c r="J17286" s="115">
        <v>254.87</v>
      </c>
    </row>
    <row r="17287" spans="1:10" hidden="1">
      <c r="A17287" s="115" t="s">
        <v>17591</v>
      </c>
      <c r="B17287" s="115" t="str">
        <f t="shared" si="270"/>
        <v>TUBO DE COBRE CLASSE E,COM DIAMETRO DE 79MM,EXCLUSIVE CONEXOES,EMENDAS,ABERTURA E FECHAMENTO DE RASGO E ISOLAMENTO.FORNECIMENTO E ASSENTAMENTO</v>
      </c>
      <c r="C17287" s="115" t="s">
        <v>48764</v>
      </c>
      <c r="D17287" s="115" t="s">
        <v>48757</v>
      </c>
      <c r="E17287" s="115" t="s">
        <v>47024</v>
      </c>
      <c r="I17287" s="115" t="s">
        <v>58</v>
      </c>
      <c r="J17287" s="115">
        <v>253.17</v>
      </c>
    </row>
    <row r="17288" spans="1:10" hidden="1">
      <c r="A17288" s="115" t="s">
        <v>17592</v>
      </c>
      <c r="B17288" s="115" t="str">
        <f t="shared" si="270"/>
        <v>TUBO DE COBRE CLASSE E,COM DIAMETRO DE 104MM,EXCLUSIVE CONEXOES,EMENDAS,ABERTURA E FECHAMENTO DE RASGO E ISOLAMENTO.FORNECIMENTO E ASSENTAMENTO</v>
      </c>
      <c r="C17288" s="115" t="s">
        <v>48765</v>
      </c>
      <c r="D17288" s="115" t="s">
        <v>48766</v>
      </c>
      <c r="E17288" s="115" t="s">
        <v>47022</v>
      </c>
      <c r="I17288" s="115" t="s">
        <v>58</v>
      </c>
      <c r="J17288" s="115">
        <v>332.26</v>
      </c>
    </row>
    <row r="17289" spans="1:10" hidden="1">
      <c r="A17289" s="115" t="s">
        <v>17593</v>
      </c>
      <c r="B17289" s="115" t="str">
        <f t="shared" si="270"/>
        <v>TUBO DE COBRE CLASSE E,COM DIAMETRO DE 104MM,EXCLUSIVE CONEXOES,EMENDAS,ABERTURA E FECHAMENTO DE RASGO E ISOLAMENTO.FORNECIMENTO E ASSENTAMENTO</v>
      </c>
      <c r="C17289" s="115" t="s">
        <v>48765</v>
      </c>
      <c r="D17289" s="115" t="s">
        <v>48766</v>
      </c>
      <c r="E17289" s="115" t="s">
        <v>47022</v>
      </c>
      <c r="I17289" s="115" t="s">
        <v>58</v>
      </c>
      <c r="J17289" s="115">
        <v>330</v>
      </c>
    </row>
    <row r="17290" spans="1:10" hidden="1">
      <c r="A17290" s="115" t="s">
        <v>17594</v>
      </c>
      <c r="B17290" s="115" t="str">
        <f t="shared" si="270"/>
        <v>TUBO DE COBRE CLASSE I,COM DIAMETRO DE 15MM,EXCLUSIVE CONEXOES,EMENDAS,ABERTURA E FECHAMENTO DE RASGO E ISOLAMENTO.FORNECIMENTO E ASSENTAMENTO</v>
      </c>
      <c r="C17290" s="115" t="s">
        <v>48767</v>
      </c>
      <c r="D17290" s="115" t="s">
        <v>48757</v>
      </c>
      <c r="E17290" s="115" t="s">
        <v>47024</v>
      </c>
      <c r="I17290" s="115" t="s">
        <v>58</v>
      </c>
      <c r="J17290" s="115">
        <v>37.49</v>
      </c>
    </row>
    <row r="17291" spans="1:10" hidden="1">
      <c r="A17291" s="115" t="s">
        <v>17595</v>
      </c>
      <c r="B17291" s="115" t="str">
        <f t="shared" si="270"/>
        <v>TUBO DE COBRE CLASSE I,COM DIAMETRO DE 15MM,EXCLUSIVE CONEXOES,EMENDAS,ABERTURA E FECHAMENTO DE RASGO E ISOLAMENTO.FORNECIMENTO E ASSENTAMENTO</v>
      </c>
      <c r="C17291" s="115" t="s">
        <v>48767</v>
      </c>
      <c r="D17291" s="115" t="s">
        <v>48757</v>
      </c>
      <c r="E17291" s="115" t="s">
        <v>47024</v>
      </c>
      <c r="I17291" s="115" t="s">
        <v>58</v>
      </c>
      <c r="J17291" s="115">
        <v>36.78</v>
      </c>
    </row>
    <row r="17292" spans="1:10" hidden="1">
      <c r="A17292" s="115" t="s">
        <v>17596</v>
      </c>
      <c r="B17292" s="115" t="str">
        <f t="shared" si="270"/>
        <v>TUBO DE COBRE CLASSE I,COM DIAMETRO DE 22MM,EXCLUSIVE CONEXOES,EMENDAS,ABERTURA E FECHAMENTO DE RASGO E ISOLAMENTO.FORNECIMENTO E ASSENTAMENTO</v>
      </c>
      <c r="C17292" s="115" t="s">
        <v>48768</v>
      </c>
      <c r="D17292" s="115" t="s">
        <v>48757</v>
      </c>
      <c r="E17292" s="115" t="s">
        <v>47024</v>
      </c>
      <c r="I17292" s="115" t="s">
        <v>58</v>
      </c>
      <c r="J17292" s="115">
        <v>58.66</v>
      </c>
    </row>
    <row r="17293" spans="1:10" hidden="1">
      <c r="A17293" s="115" t="s">
        <v>17597</v>
      </c>
      <c r="B17293" s="115" t="str">
        <f t="shared" si="270"/>
        <v>TUBO DE COBRE CLASSE I,COM DIAMETRO DE 22MM,EXCLUSIVE CONEXOES,EMENDAS,ABERTURA E FECHAMENTO DE RASGO E ISOLAMENTO.FORNECIMENTO E ASSENTAMENTO</v>
      </c>
      <c r="C17293" s="115" t="s">
        <v>48768</v>
      </c>
      <c r="D17293" s="115" t="s">
        <v>48757</v>
      </c>
      <c r="E17293" s="115" t="s">
        <v>47024</v>
      </c>
      <c r="I17293" s="115" t="s">
        <v>58</v>
      </c>
      <c r="J17293" s="115">
        <v>57.87</v>
      </c>
    </row>
    <row r="17294" spans="1:10" hidden="1">
      <c r="A17294" s="115" t="s">
        <v>17598</v>
      </c>
      <c r="B17294" s="115" t="str">
        <f t="shared" si="270"/>
        <v>TUBO DE COBRE CLASSE I,COM DIAMETRO DE 28MM,EXCLUSIVE CONEXOES,EMENDAS,ABERTURA E FECHAMENTO DE RASGO E ISOLAMENTO.FORNECIMENTO E ASSENTAMENTO</v>
      </c>
      <c r="C17294" s="115" t="s">
        <v>48769</v>
      </c>
      <c r="D17294" s="115" t="s">
        <v>48757</v>
      </c>
      <c r="E17294" s="115" t="s">
        <v>47024</v>
      </c>
      <c r="I17294" s="115" t="s">
        <v>58</v>
      </c>
      <c r="J17294" s="115">
        <v>71.17</v>
      </c>
    </row>
    <row r="17295" spans="1:10" hidden="1">
      <c r="A17295" s="115" t="s">
        <v>17599</v>
      </c>
      <c r="B17295" s="115" t="str">
        <f t="shared" si="270"/>
        <v>TUBO DE COBRE CLASSE I,COM DIAMETRO DE 28MM,EXCLUSIVE CONEXOES,EMENDAS,ABERTURA E FECHAMENTO DE RASGO E ISOLAMENTO.FORNECIMENTO E ASSENTAMENTO</v>
      </c>
      <c r="C17295" s="115" t="s">
        <v>48769</v>
      </c>
      <c r="D17295" s="115" t="s">
        <v>48757</v>
      </c>
      <c r="E17295" s="115" t="s">
        <v>47024</v>
      </c>
      <c r="I17295" s="115" t="s">
        <v>58</v>
      </c>
      <c r="J17295" s="115">
        <v>70.319999999999993</v>
      </c>
    </row>
    <row r="17296" spans="1:10" hidden="1">
      <c r="A17296" s="115" t="s">
        <v>17600</v>
      </c>
      <c r="B17296" s="115" t="str">
        <f t="shared" si="270"/>
        <v>TUBO DE COBRE CLASSE I,COM DIAMETRO DE 42MM,EXCLUSIVE CONEXOES,EMENDAS,ABERTURA E FECHAMENTO DE RASGO E ISOLAMENTO.FORNECIMENTO E ASSENTAMENTO</v>
      </c>
      <c r="C17296" s="115" t="s">
        <v>48770</v>
      </c>
      <c r="D17296" s="115" t="s">
        <v>48757</v>
      </c>
      <c r="E17296" s="115" t="s">
        <v>47024</v>
      </c>
      <c r="I17296" s="115" t="s">
        <v>58</v>
      </c>
      <c r="J17296" s="115">
        <v>161.94999999999999</v>
      </c>
    </row>
    <row r="17297" spans="1:10" hidden="1">
      <c r="A17297" s="115" t="s">
        <v>17601</v>
      </c>
      <c r="B17297" s="115" t="str">
        <f t="shared" si="270"/>
        <v>TUBO DE COBRE CLASSE I,COM DIAMETRO DE 42MM,EXCLUSIVE CONEXOES,EMENDAS,ABERTURA E FECHAMENTO DE RASGO E ISOLAMENTO.FORNECIMENTO E ASSENTAMENTO</v>
      </c>
      <c r="C17297" s="115" t="s">
        <v>48770</v>
      </c>
      <c r="D17297" s="115" t="s">
        <v>48757</v>
      </c>
      <c r="E17297" s="115" t="s">
        <v>47024</v>
      </c>
      <c r="I17297" s="115" t="s">
        <v>58</v>
      </c>
      <c r="J17297" s="115">
        <v>160.94</v>
      </c>
    </row>
    <row r="17298" spans="1:10" hidden="1">
      <c r="A17298" s="115" t="s">
        <v>17602</v>
      </c>
      <c r="B17298" s="115" t="str">
        <f t="shared" si="270"/>
        <v>EMENDA EM ELETRODUTO DE FERRO GALVANIZADO,DIAMETRO DE 1/2",COMPREENDENDO:CORTE,ABERTURA DE DUAS ROSCAS POR TARRACHA MANUAL,COLOCACAO DA LUVA,INCLUSIVE ESTA</v>
      </c>
      <c r="C17298" s="115" t="s">
        <v>48771</v>
      </c>
      <c r="D17298" s="115" t="s">
        <v>48772</v>
      </c>
      <c r="E17298" s="115" t="s">
        <v>48773</v>
      </c>
      <c r="I17298" s="115" t="s">
        <v>6</v>
      </c>
      <c r="J17298" s="115">
        <v>7.77</v>
      </c>
    </row>
    <row r="17299" spans="1:10" hidden="1">
      <c r="A17299" s="115" t="s">
        <v>17603</v>
      </c>
      <c r="B17299" s="115" t="str">
        <f t="shared" si="270"/>
        <v>EMENDA EM ELETRODUTO DE FERRO GALVANIZADO,DIAMETRO DE 1/2",COMPREENDENDO:CORTE,ABERTURA DE DUAS ROSCAS POR TARRACHA MANUAL,COLOCACAO DA LUVA,INCLUSIVE ESTA</v>
      </c>
      <c r="C17299" s="115" t="s">
        <v>48771</v>
      </c>
      <c r="D17299" s="115" t="s">
        <v>48772</v>
      </c>
      <c r="E17299" s="115" t="s">
        <v>48773</v>
      </c>
      <c r="I17299" s="115" t="s">
        <v>6</v>
      </c>
      <c r="J17299" s="115">
        <v>6.87</v>
      </c>
    </row>
    <row r="17300" spans="1:10" hidden="1">
      <c r="A17300" s="115" t="s">
        <v>17604</v>
      </c>
      <c r="B17300" s="115" t="str">
        <f t="shared" si="270"/>
        <v>EMENDA EM ELETRODUTO DE FERRO GALVANIZADO,DIAMETRO DE 3/4",COMPREENDENDO:CORTE,ABERTURA DE DUAS ROSCAS POR TARRACHA MANUAL,COLOCACAO DA LUVA,INCLUSIVE ESTA</v>
      </c>
      <c r="C17300" s="115" t="s">
        <v>48774</v>
      </c>
      <c r="D17300" s="115" t="s">
        <v>48775</v>
      </c>
      <c r="E17300" s="115" t="s">
        <v>48776</v>
      </c>
      <c r="I17300" s="115" t="s">
        <v>6</v>
      </c>
      <c r="J17300" s="115">
        <v>9.6</v>
      </c>
    </row>
    <row r="17301" spans="1:10" hidden="1">
      <c r="A17301" s="115" t="s">
        <v>17605</v>
      </c>
      <c r="B17301" s="115" t="str">
        <f t="shared" si="270"/>
        <v>EMENDA EM ELETRODUTO DE FERRO GALVANIZADO,DIAMETRO DE 3/4",COMPREENDENDO:CORTE,ABERTURA DE DUAS ROSCAS POR TARRACHA MANUAL,COLOCACAO DA LUVA,INCLUSIVE ESTA</v>
      </c>
      <c r="C17301" s="115" t="s">
        <v>48774</v>
      </c>
      <c r="D17301" s="115" t="s">
        <v>48775</v>
      </c>
      <c r="E17301" s="115" t="s">
        <v>48776</v>
      </c>
      <c r="I17301" s="115" t="s">
        <v>6</v>
      </c>
      <c r="J17301" s="115">
        <v>8.4700000000000006</v>
      </c>
    </row>
    <row r="17302" spans="1:10" hidden="1">
      <c r="A17302" s="115" t="s">
        <v>17606</v>
      </c>
      <c r="B17302" s="115" t="str">
        <f t="shared" si="270"/>
        <v>EMENDA EM ELETRODUTO DE FERRO GALVANIZADO,DIAMETRO DE 1",COMPREENDENDO:CORTE,ABERTURA DE DUAS ROSCAS POR TARRACHA MANUAL,COLOCACAO DA LUVA,INCLUSIVE ESTA</v>
      </c>
      <c r="C17302" s="115" t="s">
        <v>48777</v>
      </c>
      <c r="D17302" s="115" t="s">
        <v>48778</v>
      </c>
      <c r="E17302" s="115" t="s">
        <v>48779</v>
      </c>
      <c r="I17302" s="115" t="s">
        <v>6</v>
      </c>
      <c r="J17302" s="115">
        <v>11.73</v>
      </c>
    </row>
    <row r="17303" spans="1:10" hidden="1">
      <c r="A17303" s="115" t="s">
        <v>17607</v>
      </c>
      <c r="B17303" s="115" t="str">
        <f t="shared" si="270"/>
        <v>EMENDA EM ELETRODUTO DE FERRO GALVANIZADO,DIAMETRO DE 1",COMPREENDENDO:CORTE,ABERTURA DE DUAS ROSCAS POR TARRACHA MANUAL,COLOCACAO DA LUVA,INCLUSIVE ESTA</v>
      </c>
      <c r="C17303" s="115" t="s">
        <v>48777</v>
      </c>
      <c r="D17303" s="115" t="s">
        <v>48778</v>
      </c>
      <c r="E17303" s="115" t="s">
        <v>48779</v>
      </c>
      <c r="I17303" s="115" t="s">
        <v>6</v>
      </c>
      <c r="J17303" s="115">
        <v>10.36</v>
      </c>
    </row>
    <row r="17304" spans="1:10" hidden="1">
      <c r="A17304" s="115" t="s">
        <v>17608</v>
      </c>
      <c r="B17304" s="115" t="str">
        <f t="shared" si="270"/>
        <v>EMENDA EM ELETRODUTO DE FERRO GALVANIZADO,DIAMETRO DE 1.1/4",COMPREENDENDO:CORTE,ABERTURA DE DUAS ROSCAS POR TARRACHA MANUAL,COLOCACAO DA LUVA,INCLUSIVE ESTA</v>
      </c>
      <c r="C17304" s="115" t="s">
        <v>48780</v>
      </c>
      <c r="D17304" s="115" t="s">
        <v>48781</v>
      </c>
      <c r="E17304" s="115" t="s">
        <v>48776</v>
      </c>
      <c r="I17304" s="115" t="s">
        <v>6</v>
      </c>
      <c r="J17304" s="115">
        <v>14.93</v>
      </c>
    </row>
    <row r="17305" spans="1:10" hidden="1">
      <c r="A17305" s="115" t="s">
        <v>17609</v>
      </c>
      <c r="B17305" s="115" t="str">
        <f t="shared" si="270"/>
        <v>EMENDA EM ELETRODUTO DE FERRO GALVANIZADO,DIAMETRO DE 1.1/4",COMPREENDENDO:CORTE,ABERTURA DE DUAS ROSCAS POR TARRACHA MANUAL,COLOCACAO DA LUVA,INCLUSIVE ESTA</v>
      </c>
      <c r="C17305" s="115" t="s">
        <v>48780</v>
      </c>
      <c r="D17305" s="115" t="s">
        <v>48781</v>
      </c>
      <c r="E17305" s="115" t="s">
        <v>48776</v>
      </c>
      <c r="I17305" s="115" t="s">
        <v>6</v>
      </c>
      <c r="J17305" s="115">
        <v>13.35</v>
      </c>
    </row>
    <row r="17306" spans="1:10" hidden="1">
      <c r="A17306" s="115" t="s">
        <v>17610</v>
      </c>
      <c r="B17306" s="115" t="str">
        <f t="shared" si="270"/>
        <v>EMENDA EM ELETRODUTO DE FERRO GALVANIZADO,DIAMETRO DE 1.1/2",COMPREENDENDO:CORTE,ABERTURA DE DUAS ROSCAS POR TARRACHA MANUAL,COLOCACAO DA LUVA,INCLUSIVE ESTA</v>
      </c>
      <c r="C17306" s="115" t="s">
        <v>48782</v>
      </c>
      <c r="D17306" s="115" t="s">
        <v>48781</v>
      </c>
      <c r="E17306" s="115" t="s">
        <v>48776</v>
      </c>
      <c r="I17306" s="115" t="s">
        <v>6</v>
      </c>
      <c r="J17306" s="115">
        <v>17.54</v>
      </c>
    </row>
    <row r="17307" spans="1:10" hidden="1">
      <c r="A17307" s="115" t="s">
        <v>17611</v>
      </c>
      <c r="B17307" s="115" t="str">
        <f t="shared" si="270"/>
        <v>EMENDA EM ELETRODUTO DE FERRO GALVANIZADO,DIAMETRO DE 1.1/2",COMPREENDENDO:CORTE,ABERTURA DE DUAS ROSCAS POR TARRACHA MANUAL,COLOCACAO DA LUVA,INCLUSIVE ESTA</v>
      </c>
      <c r="C17307" s="115" t="s">
        <v>48782</v>
      </c>
      <c r="D17307" s="115" t="s">
        <v>48781</v>
      </c>
      <c r="E17307" s="115" t="s">
        <v>48776</v>
      </c>
      <c r="I17307" s="115" t="s">
        <v>6</v>
      </c>
      <c r="J17307" s="115">
        <v>15.74</v>
      </c>
    </row>
    <row r="17308" spans="1:10" hidden="1">
      <c r="A17308" s="115" t="s">
        <v>17612</v>
      </c>
      <c r="B17308" s="115" t="str">
        <f t="shared" si="270"/>
        <v>EMENDA EM ELETRODUTO DE FERRO GALVANIZADO,DIAMETRO DE 2",COMPREENDENDO:CORTE,ABERTURA DE DUAS ROSCAS POR TARRACHA MANUAL,COLOCACAO DA LUVA,INCLUSIVE ESTA</v>
      </c>
      <c r="C17308" s="115" t="s">
        <v>48783</v>
      </c>
      <c r="D17308" s="115" t="s">
        <v>48778</v>
      </c>
      <c r="E17308" s="115" t="s">
        <v>48779</v>
      </c>
      <c r="I17308" s="115" t="s">
        <v>6</v>
      </c>
      <c r="J17308" s="115">
        <v>27.11</v>
      </c>
    </row>
    <row r="17309" spans="1:10" hidden="1">
      <c r="A17309" s="115" t="s">
        <v>17613</v>
      </c>
      <c r="B17309" s="115" t="str">
        <f t="shared" si="270"/>
        <v>EMENDA EM ELETRODUTO DE FERRO GALVANIZADO,DIAMETRO DE 2",COMPREENDENDO:CORTE,ABERTURA DE DUAS ROSCAS POR TARRACHA MANUAL,COLOCACAO DA LUVA,INCLUSIVE ESTA</v>
      </c>
      <c r="C17309" s="115" t="s">
        <v>48783</v>
      </c>
      <c r="D17309" s="115" t="s">
        <v>48778</v>
      </c>
      <c r="E17309" s="115" t="s">
        <v>48779</v>
      </c>
      <c r="I17309" s="115" t="s">
        <v>6</v>
      </c>
      <c r="J17309" s="115">
        <v>24.26</v>
      </c>
    </row>
    <row r="17310" spans="1:10" hidden="1">
      <c r="A17310" s="115" t="s">
        <v>17614</v>
      </c>
      <c r="B17310" s="115" t="str">
        <f t="shared" si="270"/>
        <v>EMENDA EM ELETRODUTO DE FERRO GALVANIZADO,DIAMETRO DE 2.1/2",COMPREENDENDO:CORTE,ABERTURA DE DUAS ROSCAS POR TARRACHA MANUAL,COLOCACAO DA LUVA,INCLUSIVE ESTA</v>
      </c>
      <c r="C17310" s="115" t="s">
        <v>48784</v>
      </c>
      <c r="D17310" s="115" t="s">
        <v>48781</v>
      </c>
      <c r="E17310" s="115" t="s">
        <v>48776</v>
      </c>
      <c r="I17310" s="115" t="s">
        <v>6</v>
      </c>
      <c r="J17310" s="115">
        <v>35.590000000000003</v>
      </c>
    </row>
    <row r="17311" spans="1:10" hidden="1">
      <c r="A17311" s="115" t="s">
        <v>17615</v>
      </c>
      <c r="B17311" s="115" t="str">
        <f t="shared" si="270"/>
        <v>EMENDA EM ELETRODUTO DE FERRO GALVANIZADO,DIAMETRO DE 2.1/2",COMPREENDENDO:CORTE,ABERTURA DE DUAS ROSCAS POR TARRACHA MANUAL,COLOCACAO DA LUVA,INCLUSIVE ESTA</v>
      </c>
      <c r="C17311" s="115" t="s">
        <v>48784</v>
      </c>
      <c r="D17311" s="115" t="s">
        <v>48781</v>
      </c>
      <c r="E17311" s="115" t="s">
        <v>48776</v>
      </c>
      <c r="I17311" s="115" t="s">
        <v>6</v>
      </c>
      <c r="J17311" s="115">
        <v>31.9</v>
      </c>
    </row>
    <row r="17312" spans="1:10" hidden="1">
      <c r="A17312" s="115" t="s">
        <v>17616</v>
      </c>
      <c r="B17312" s="115" t="str">
        <f t="shared" si="270"/>
        <v>EMENDA EM ELETRODUTO DE FERRO GALVANIZADO,DIAMETRO DE 3",COMPREENDENDO:CORTE,ABERTURA DE DUAS ROSCAS POR TARRACHA MANUAL,COLOCACAO DA LUVA,INCLUSIVE ESTA</v>
      </c>
      <c r="C17312" s="115" t="s">
        <v>48785</v>
      </c>
      <c r="D17312" s="115" t="s">
        <v>48778</v>
      </c>
      <c r="E17312" s="115" t="s">
        <v>48779</v>
      </c>
      <c r="I17312" s="115" t="s">
        <v>6</v>
      </c>
      <c r="J17312" s="115">
        <v>54.53</v>
      </c>
    </row>
    <row r="17313" spans="1:10" hidden="1">
      <c r="A17313" s="115" t="s">
        <v>17617</v>
      </c>
      <c r="B17313" s="115" t="str">
        <f t="shared" si="270"/>
        <v>EMENDA EM ELETRODUTO DE FERRO GALVANIZADO,DIAMETRO DE 3",COMPREENDENDO:CORTE,ABERTURA DE DUAS ROSCAS POR TARRACHA MANUAL,COLOCACAO DA LUVA,INCLUSIVE ESTA</v>
      </c>
      <c r="C17313" s="115" t="s">
        <v>48785</v>
      </c>
      <c r="D17313" s="115" t="s">
        <v>48778</v>
      </c>
      <c r="E17313" s="115" t="s">
        <v>48779</v>
      </c>
      <c r="I17313" s="115" t="s">
        <v>6</v>
      </c>
      <c r="J17313" s="115">
        <v>48.81</v>
      </c>
    </row>
    <row r="17314" spans="1:10" hidden="1">
      <c r="A17314" s="115" t="s">
        <v>17618</v>
      </c>
      <c r="B17314" s="115" t="str">
        <f t="shared" si="270"/>
        <v>EMENDA EM ELETRODUTO DE FERRO GALVANIZADO,DIAMETRO DE 4",COMPREENDENDO:CORTE,ABERTURA DE DUAS ROSCAS POR TARRACHA MANUAL,COLOCACAO DA LUVA,INCLUSIVE ESTA</v>
      </c>
      <c r="C17314" s="115" t="s">
        <v>48786</v>
      </c>
      <c r="D17314" s="115" t="s">
        <v>48778</v>
      </c>
      <c r="E17314" s="115" t="s">
        <v>48779</v>
      </c>
      <c r="I17314" s="115" t="s">
        <v>6</v>
      </c>
      <c r="J17314" s="115">
        <v>80.31</v>
      </c>
    </row>
    <row r="17315" spans="1:10" hidden="1">
      <c r="A17315" s="115" t="s">
        <v>17619</v>
      </c>
      <c r="B17315" s="115" t="str">
        <f t="shared" si="270"/>
        <v>EMENDA EM ELETRODUTO DE FERRO GALVANIZADO,DIAMETRO DE 4",COMPREENDENDO:CORTE,ABERTURA DE DUAS ROSCAS POR TARRACHA MANUAL,COLOCACAO DA LUVA,INCLUSIVE ESTA</v>
      </c>
      <c r="C17315" s="115" t="s">
        <v>48786</v>
      </c>
      <c r="D17315" s="115" t="s">
        <v>48778</v>
      </c>
      <c r="E17315" s="115" t="s">
        <v>48779</v>
      </c>
      <c r="I17315" s="115" t="s">
        <v>6</v>
      </c>
      <c r="J17315" s="115">
        <v>72.17</v>
      </c>
    </row>
    <row r="17316" spans="1:10" hidden="1">
      <c r="A17316" s="115" t="s">
        <v>17620</v>
      </c>
      <c r="B17316" s="115" t="str">
        <f t="shared" si="270"/>
        <v>CORTE E ABERTURA DE DUAS ROSCAS,POR TARRAXA MANUAL,E COLOCACAO DE CONEXOES DE FERRO GALVANIZADO,COM COSTURA,COM DIAMETRO DE 1/2",EXCLUSIVE A PECA</v>
      </c>
      <c r="C17316" s="115" t="s">
        <v>48787</v>
      </c>
      <c r="D17316" s="115" t="s">
        <v>48788</v>
      </c>
      <c r="E17316" s="115" t="s">
        <v>48789</v>
      </c>
      <c r="I17316" s="115" t="s">
        <v>6</v>
      </c>
      <c r="J17316" s="115">
        <v>11.54</v>
      </c>
    </row>
    <row r="17317" spans="1:10" hidden="1">
      <c r="A17317" s="115" t="s">
        <v>17621</v>
      </c>
      <c r="B17317" s="115" t="str">
        <f t="shared" si="270"/>
        <v>CORTE E ABERTURA DE DUAS ROSCAS,POR TARRAXA MANUAL,E COLOCACAO DE CONEXOES DE FERRO GALVANIZADO,COM COSTURA,COM DIAMETRO DE 1/2",EXCLUSIVE A PECA</v>
      </c>
      <c r="C17317" s="115" t="s">
        <v>48787</v>
      </c>
      <c r="D17317" s="115" t="s">
        <v>48788</v>
      </c>
      <c r="E17317" s="115" t="s">
        <v>48789</v>
      </c>
      <c r="I17317" s="115" t="s">
        <v>6</v>
      </c>
      <c r="J17317" s="115">
        <v>10</v>
      </c>
    </row>
    <row r="17318" spans="1:10" hidden="1">
      <c r="A17318" s="115" t="s">
        <v>17622</v>
      </c>
      <c r="B17318" s="115" t="str">
        <f t="shared" si="270"/>
        <v>CORTE E ABERTURA DE DUAS ROSCAS,POR TARRAXA MANUAL,E COLOCACAO DE CONEXOES DE FERRO GALVANIZADO,COM COSTURA,COM DIAMETRO DE 3/4",EXCLUSIVE A PECA</v>
      </c>
      <c r="C17318" s="115" t="s">
        <v>48787</v>
      </c>
      <c r="D17318" s="115" t="s">
        <v>48788</v>
      </c>
      <c r="E17318" s="115" t="s">
        <v>48790</v>
      </c>
      <c r="I17318" s="115" t="s">
        <v>6</v>
      </c>
      <c r="J17318" s="115">
        <v>13.46</v>
      </c>
    </row>
    <row r="17319" spans="1:10" hidden="1">
      <c r="A17319" s="115" t="s">
        <v>17623</v>
      </c>
      <c r="B17319" s="115" t="str">
        <f t="shared" si="270"/>
        <v>CORTE E ABERTURA DE DUAS ROSCAS,POR TARRAXA MANUAL,E COLOCACAO DE CONEXOES DE FERRO GALVANIZADO,COM COSTURA,COM DIAMETRO DE 3/4",EXCLUSIVE A PECA</v>
      </c>
      <c r="C17319" s="115" t="s">
        <v>48787</v>
      </c>
      <c r="D17319" s="115" t="s">
        <v>48788</v>
      </c>
      <c r="E17319" s="115" t="s">
        <v>48790</v>
      </c>
      <c r="I17319" s="115" t="s">
        <v>6</v>
      </c>
      <c r="J17319" s="115">
        <v>11.66</v>
      </c>
    </row>
    <row r="17320" spans="1:10" hidden="1">
      <c r="A17320" s="115" t="s">
        <v>17624</v>
      </c>
      <c r="B17320" s="115" t="str">
        <f t="shared" si="270"/>
        <v>CORTE E ABERTURA DE DUAS ROSCAS,POR TARRAXA MANUAL,E COLOCACAO DE CONEXOES DE FERRO GALVANIZADO,COM COSTURA,COM DIAMETRO DE 1",EXCLUSIVE A PECA</v>
      </c>
      <c r="C17320" s="115" t="s">
        <v>48787</v>
      </c>
      <c r="D17320" s="115" t="s">
        <v>48788</v>
      </c>
      <c r="E17320" s="115" t="s">
        <v>48791</v>
      </c>
      <c r="I17320" s="115" t="s">
        <v>6</v>
      </c>
      <c r="J17320" s="115">
        <v>16.350000000000001</v>
      </c>
    </row>
    <row r="17321" spans="1:10" hidden="1">
      <c r="A17321" s="115" t="s">
        <v>17625</v>
      </c>
      <c r="B17321" s="115" t="str">
        <f t="shared" si="270"/>
        <v>CORTE E ABERTURA DE DUAS ROSCAS,POR TARRAXA MANUAL,E COLOCACAO DE CONEXOES DE FERRO GALVANIZADO,COM COSTURA,COM DIAMETRO DE 1",EXCLUSIVE A PECA</v>
      </c>
      <c r="C17321" s="115" t="s">
        <v>48787</v>
      </c>
      <c r="D17321" s="115" t="s">
        <v>48788</v>
      </c>
      <c r="E17321" s="115" t="s">
        <v>48791</v>
      </c>
      <c r="I17321" s="115" t="s">
        <v>6</v>
      </c>
      <c r="J17321" s="115">
        <v>14.16</v>
      </c>
    </row>
    <row r="17322" spans="1:10" hidden="1">
      <c r="A17322" s="115" t="s">
        <v>17626</v>
      </c>
      <c r="B17322" s="115" t="str">
        <f t="shared" si="270"/>
        <v>CORTE E ABERTURA DE DUAS ROSCAS,POR TARRAXA MANUAL,E COLOCACAO DE CONEXOES DE FERRO GALVANIZADO,COM COSTURA,COM DIAMETRO DE 1.1/4",EXCLUSIVE A PECA</v>
      </c>
      <c r="C17322" s="115" t="s">
        <v>48787</v>
      </c>
      <c r="D17322" s="115" t="s">
        <v>48788</v>
      </c>
      <c r="E17322" s="115" t="s">
        <v>48792</v>
      </c>
      <c r="I17322" s="115" t="s">
        <v>6</v>
      </c>
      <c r="J17322" s="115">
        <v>18.27</v>
      </c>
    </row>
    <row r="17323" spans="1:10" hidden="1">
      <c r="A17323" s="115" t="s">
        <v>17627</v>
      </c>
      <c r="B17323" s="115" t="str">
        <f t="shared" si="270"/>
        <v>CORTE E ABERTURA DE DUAS ROSCAS,POR TARRAXA MANUAL,E COLOCACAO DE CONEXOES DE FERRO GALVANIZADO,COM COSTURA,COM DIAMETRO DE 1.1/4",EXCLUSIVE A PECA</v>
      </c>
      <c r="C17323" s="115" t="s">
        <v>48787</v>
      </c>
      <c r="D17323" s="115" t="s">
        <v>48788</v>
      </c>
      <c r="E17323" s="115" t="s">
        <v>48792</v>
      </c>
      <c r="I17323" s="115" t="s">
        <v>6</v>
      </c>
      <c r="J17323" s="115">
        <v>15.83</v>
      </c>
    </row>
    <row r="17324" spans="1:10" hidden="1">
      <c r="A17324" s="115" t="s">
        <v>17628</v>
      </c>
      <c r="B17324" s="115" t="str">
        <f t="shared" si="270"/>
        <v>CORTE E ABERTURA DE DUAS ROSCAS,POR TARRAXA MANUAL,E COLOCACAO DE CONEXOES DE FERRO GALVANIZADO,COM COSTURA,COM DIAMETRO DE 1.1/2",EXCLUSIVE A PECA</v>
      </c>
      <c r="C17324" s="115" t="s">
        <v>48787</v>
      </c>
      <c r="D17324" s="115" t="s">
        <v>48788</v>
      </c>
      <c r="E17324" s="115" t="s">
        <v>48793</v>
      </c>
      <c r="I17324" s="115" t="s">
        <v>6</v>
      </c>
      <c r="J17324" s="115">
        <v>25.01</v>
      </c>
    </row>
    <row r="17325" spans="1:10" hidden="1">
      <c r="A17325" s="115" t="s">
        <v>17629</v>
      </c>
      <c r="B17325" s="115" t="str">
        <f t="shared" si="270"/>
        <v>CORTE E ABERTURA DE DUAS ROSCAS,POR TARRAXA MANUAL,E COLOCACAO DE CONEXOES DE FERRO GALVANIZADO,COM COSTURA,COM DIAMETRO DE 1.1/2",EXCLUSIVE A PECA</v>
      </c>
      <c r="C17325" s="115" t="s">
        <v>48787</v>
      </c>
      <c r="D17325" s="115" t="s">
        <v>48788</v>
      </c>
      <c r="E17325" s="115" t="s">
        <v>48793</v>
      </c>
      <c r="I17325" s="115" t="s">
        <v>6</v>
      </c>
      <c r="J17325" s="115">
        <v>21.67</v>
      </c>
    </row>
    <row r="17326" spans="1:10" hidden="1">
      <c r="A17326" s="115" t="s">
        <v>17630</v>
      </c>
      <c r="B17326" s="115" t="str">
        <f t="shared" si="270"/>
        <v>CORTE E ABERTURA DE DUAS ROSCAS,POR TARRAXA MANUAL,E COLOCACAO DE CONEXOES DE FERRO GALVANIZADO,COM COSTURA,COM DIAMETRO DE 2",EXCLUSIVE A PECA</v>
      </c>
      <c r="C17326" s="115" t="s">
        <v>48787</v>
      </c>
      <c r="D17326" s="115" t="s">
        <v>48788</v>
      </c>
      <c r="E17326" s="115" t="s">
        <v>48794</v>
      </c>
      <c r="I17326" s="115" t="s">
        <v>6</v>
      </c>
      <c r="J17326" s="115">
        <v>30.78</v>
      </c>
    </row>
    <row r="17327" spans="1:10" hidden="1">
      <c r="A17327" s="115" t="s">
        <v>17631</v>
      </c>
      <c r="B17327" s="115" t="str">
        <f t="shared" si="270"/>
        <v>CORTE E ABERTURA DE DUAS ROSCAS,POR TARRAXA MANUAL,E COLOCACAO DE CONEXOES DE FERRO GALVANIZADO,COM COSTURA,COM DIAMETRO DE 2",EXCLUSIVE A PECA</v>
      </c>
      <c r="C17327" s="115" t="s">
        <v>48787</v>
      </c>
      <c r="D17327" s="115" t="s">
        <v>48788</v>
      </c>
      <c r="E17327" s="115" t="s">
        <v>48794</v>
      </c>
      <c r="I17327" s="115" t="s">
        <v>6</v>
      </c>
      <c r="J17327" s="115">
        <v>26.67</v>
      </c>
    </row>
    <row r="17328" spans="1:10" hidden="1">
      <c r="A17328" s="115" t="s">
        <v>17632</v>
      </c>
      <c r="B17328" s="115" t="str">
        <f t="shared" si="270"/>
        <v>CORTE E ABERTURA DE DUAS ROSCAS,POR TARRAXA MANUAL,E COLOCACAO DE CONEXOES DE FERRO GALVANIZADO,COM COSTURA,COM DIAMETRO DE 2.1/2",EXCLUSIVE A PECA</v>
      </c>
      <c r="C17328" s="115" t="s">
        <v>48787</v>
      </c>
      <c r="D17328" s="115" t="s">
        <v>48788</v>
      </c>
      <c r="E17328" s="115" t="s">
        <v>48795</v>
      </c>
      <c r="I17328" s="115" t="s">
        <v>6</v>
      </c>
      <c r="J17328" s="115">
        <v>46.17</v>
      </c>
    </row>
    <row r="17329" spans="1:10" hidden="1">
      <c r="A17329" s="115" t="s">
        <v>17633</v>
      </c>
      <c r="B17329" s="115" t="str">
        <f t="shared" si="270"/>
        <v>CORTE E ABERTURA DE DUAS ROSCAS,POR TARRAXA MANUAL,E COLOCACAO DE CONEXOES DE FERRO GALVANIZADO,COM COSTURA,COM DIAMETRO DE 2.1/2",EXCLUSIVE A PECA</v>
      </c>
      <c r="C17329" s="115" t="s">
        <v>48787</v>
      </c>
      <c r="D17329" s="115" t="s">
        <v>48788</v>
      </c>
      <c r="E17329" s="115" t="s">
        <v>48795</v>
      </c>
      <c r="I17329" s="115" t="s">
        <v>6</v>
      </c>
      <c r="J17329" s="115">
        <v>40</v>
      </c>
    </row>
    <row r="17330" spans="1:10" hidden="1">
      <c r="A17330" s="115" t="s">
        <v>17634</v>
      </c>
      <c r="B17330" s="115" t="str">
        <f t="shared" si="270"/>
        <v>CORTE E ABERTURA DE DUAS ROSCAS,POR TARRAXA MANUAL,E COLOCACAO DE CONEXOES DE FERRO GALVANIZADO,COM COSTURA,COM DIAMETRO DE 3",EXCLUSIVE A PECA</v>
      </c>
      <c r="C17330" s="115" t="s">
        <v>48787</v>
      </c>
      <c r="D17330" s="115" t="s">
        <v>48788</v>
      </c>
      <c r="E17330" s="115" t="s">
        <v>48796</v>
      </c>
      <c r="I17330" s="115" t="s">
        <v>6</v>
      </c>
      <c r="J17330" s="115">
        <v>57.72</v>
      </c>
    </row>
    <row r="17331" spans="1:10" hidden="1">
      <c r="A17331" s="115" t="s">
        <v>17635</v>
      </c>
      <c r="B17331" s="115" t="str">
        <f t="shared" si="270"/>
        <v>CORTE E ABERTURA DE DUAS ROSCAS,POR TARRAXA MANUAL,E COLOCACAO DE CONEXOES DE FERRO GALVANIZADO,COM COSTURA,COM DIAMETRO DE 3",EXCLUSIVE A PECA</v>
      </c>
      <c r="C17331" s="115" t="s">
        <v>48787</v>
      </c>
      <c r="D17331" s="115" t="s">
        <v>48788</v>
      </c>
      <c r="E17331" s="115" t="s">
        <v>48796</v>
      </c>
      <c r="I17331" s="115" t="s">
        <v>6</v>
      </c>
      <c r="J17331" s="115">
        <v>50.01</v>
      </c>
    </row>
    <row r="17332" spans="1:10" hidden="1">
      <c r="A17332" s="115" t="s">
        <v>17636</v>
      </c>
      <c r="B17332" s="115" t="str">
        <f t="shared" si="270"/>
        <v>CORTE E ABERTURA DE DUAS ROSCAS,POR TARRAXA MANUAL,E COLOCACAO DE CONEXOES DE FERRO GALVANIZADO,COM COSTURA,COM DIAMETRO DE 4",EXCLUSIVE A PECA</v>
      </c>
      <c r="C17332" s="115" t="s">
        <v>48787</v>
      </c>
      <c r="D17332" s="115" t="s">
        <v>48788</v>
      </c>
      <c r="E17332" s="115" t="s">
        <v>48797</v>
      </c>
      <c r="I17332" s="115" t="s">
        <v>6</v>
      </c>
      <c r="J17332" s="115">
        <v>73.11</v>
      </c>
    </row>
    <row r="17333" spans="1:10" hidden="1">
      <c r="A17333" s="115" t="s">
        <v>17637</v>
      </c>
      <c r="B17333" s="115" t="str">
        <f t="shared" si="270"/>
        <v>CORTE E ABERTURA DE DUAS ROSCAS,POR TARRAXA MANUAL,E COLOCACAO DE CONEXOES DE FERRO GALVANIZADO,COM COSTURA,COM DIAMETRO DE 4",EXCLUSIVE A PECA</v>
      </c>
      <c r="C17333" s="115" t="s">
        <v>48787</v>
      </c>
      <c r="D17333" s="115" t="s">
        <v>48788</v>
      </c>
      <c r="E17333" s="115" t="s">
        <v>48797</v>
      </c>
      <c r="I17333" s="115" t="s">
        <v>6</v>
      </c>
      <c r="J17333" s="115">
        <v>63.34</v>
      </c>
    </row>
    <row r="17334" spans="1:10" hidden="1">
      <c r="A17334" s="115" t="s">
        <v>17638</v>
      </c>
      <c r="B17334" s="115" t="str">
        <f t="shared" si="270"/>
        <v>CORTE E ABERTURA DE DUAS ROSCAS,POR TARRAXA MANUAL,COLOCACAO DE CONEXOES EM TUBULACAO PARA VAPOR(SCH-40 OU SCH-80),NO DIAMETRO DE 1/2",EXCLUSIVE A PECA</v>
      </c>
      <c r="C17334" s="115" t="s">
        <v>48798</v>
      </c>
      <c r="D17334" s="115" t="s">
        <v>48799</v>
      </c>
      <c r="E17334" s="115" t="s">
        <v>48800</v>
      </c>
      <c r="I17334" s="115" t="s">
        <v>6</v>
      </c>
      <c r="J17334" s="115">
        <v>13.46</v>
      </c>
    </row>
    <row r="17335" spans="1:10" hidden="1">
      <c r="A17335" s="115" t="s">
        <v>17639</v>
      </c>
      <c r="B17335" s="115" t="str">
        <f t="shared" si="270"/>
        <v>CORTE E ABERTURA DE DUAS ROSCAS,POR TARRAXA MANUAL,COLOCACAO DE CONEXOES EM TUBULACAO PARA VAPOR(SCH-40 OU SCH-80),NO DIAMETRO DE 1/2",EXCLUSIVE A PECA</v>
      </c>
      <c r="C17335" s="115" t="s">
        <v>48798</v>
      </c>
      <c r="D17335" s="115" t="s">
        <v>48799</v>
      </c>
      <c r="E17335" s="115" t="s">
        <v>48800</v>
      </c>
      <c r="I17335" s="115" t="s">
        <v>6</v>
      </c>
      <c r="J17335" s="115">
        <v>11.66</v>
      </c>
    </row>
    <row r="17336" spans="1:10" hidden="1">
      <c r="A17336" s="115" t="s">
        <v>17640</v>
      </c>
      <c r="B17336" s="115" t="str">
        <f t="shared" si="270"/>
        <v>CORTE E ABERTURA DE DUAS ROSCAS,POR TARRAXA MANUAL,COLOCACAO DE CONEXOES EM TUBULACAO PARA VAPOR(SCH-40 OU SCH-80),NO DIAMETRO DE 3/4",EXCLUSIVE A PECA</v>
      </c>
      <c r="C17336" s="115" t="s">
        <v>48798</v>
      </c>
      <c r="D17336" s="115" t="s">
        <v>48799</v>
      </c>
      <c r="E17336" s="115" t="s">
        <v>48801</v>
      </c>
      <c r="I17336" s="115" t="s">
        <v>6</v>
      </c>
      <c r="J17336" s="115">
        <v>15.39</v>
      </c>
    </row>
    <row r="17337" spans="1:10" hidden="1">
      <c r="A17337" s="115" t="s">
        <v>17641</v>
      </c>
      <c r="B17337" s="115" t="str">
        <f t="shared" si="270"/>
        <v>CORTE E ABERTURA DE DUAS ROSCAS,POR TARRAXA MANUAL,COLOCACAO DE CONEXOES EM TUBULACAO PARA VAPOR(SCH-40 OU SCH-80),NO DIAMETRO DE 3/4",EXCLUSIVE A PECA</v>
      </c>
      <c r="C17337" s="115" t="s">
        <v>48798</v>
      </c>
      <c r="D17337" s="115" t="s">
        <v>48799</v>
      </c>
      <c r="E17337" s="115" t="s">
        <v>48801</v>
      </c>
      <c r="I17337" s="115" t="s">
        <v>6</v>
      </c>
      <c r="J17337" s="115">
        <v>13.33</v>
      </c>
    </row>
    <row r="17338" spans="1:10" hidden="1">
      <c r="A17338" s="115" t="s">
        <v>17642</v>
      </c>
      <c r="B17338" s="115" t="str">
        <f t="shared" si="270"/>
        <v>CORTE E ABERTURA DE DUAS ROSCAS,POR TARRAXA MANUAL,COLOCACAO DE CONEXOES EM TUBULACAO PARA VAPOR(SCH-40 OU SCH-80),NO DIAMETRO DE 1",EXCLUSIVE A PECA</v>
      </c>
      <c r="C17338" s="115" t="s">
        <v>48798</v>
      </c>
      <c r="D17338" s="115" t="s">
        <v>48799</v>
      </c>
      <c r="E17338" s="115" t="s">
        <v>48802</v>
      </c>
      <c r="I17338" s="115" t="s">
        <v>6</v>
      </c>
      <c r="J17338" s="115">
        <v>21.16</v>
      </c>
    </row>
    <row r="17339" spans="1:10" hidden="1">
      <c r="A17339" s="115" t="s">
        <v>17643</v>
      </c>
      <c r="B17339" s="115" t="str">
        <f t="shared" si="270"/>
        <v>CORTE E ABERTURA DE DUAS ROSCAS,POR TARRAXA MANUAL,COLOCACAO DE CONEXOES EM TUBULACAO PARA VAPOR(SCH-40 OU SCH-80),NO DIAMETRO DE 1",EXCLUSIVE A PECA</v>
      </c>
      <c r="C17339" s="115" t="s">
        <v>48798</v>
      </c>
      <c r="D17339" s="115" t="s">
        <v>48799</v>
      </c>
      <c r="E17339" s="115" t="s">
        <v>48802</v>
      </c>
      <c r="I17339" s="115" t="s">
        <v>6</v>
      </c>
      <c r="J17339" s="115">
        <v>18.329999999999998</v>
      </c>
    </row>
    <row r="17340" spans="1:10" hidden="1">
      <c r="A17340" s="115" t="s">
        <v>17644</v>
      </c>
      <c r="B17340" s="115" t="str">
        <f t="shared" si="270"/>
        <v>CORTE E ABERTURA DE DUAS ROSCAS,POR TARRAXA MANUAL,COLOCACAO DE CONEXOES EM TUBULACAO PARA VAPOR(SCH-40 OU SCH-80),NO DIAMETRO DE 1.1/4",EXCLUSIVE A PECA</v>
      </c>
      <c r="C17340" s="115" t="s">
        <v>48798</v>
      </c>
      <c r="D17340" s="115" t="s">
        <v>48799</v>
      </c>
      <c r="E17340" s="115" t="s">
        <v>48803</v>
      </c>
      <c r="I17340" s="115" t="s">
        <v>6</v>
      </c>
      <c r="J17340" s="115">
        <v>21.54</v>
      </c>
    </row>
    <row r="17341" spans="1:10" hidden="1">
      <c r="A17341" s="115" t="s">
        <v>17645</v>
      </c>
      <c r="B17341" s="115" t="str">
        <f t="shared" si="270"/>
        <v>CORTE E ABERTURA DE DUAS ROSCAS,POR TARRAXA MANUAL,COLOCACAO DE CONEXOES EM TUBULACAO PARA VAPOR(SCH-40 OU SCH-80),NO DIAMETRO DE 1.1/4",EXCLUSIVE A PECA</v>
      </c>
      <c r="C17341" s="115" t="s">
        <v>48798</v>
      </c>
      <c r="D17341" s="115" t="s">
        <v>48799</v>
      </c>
      <c r="E17341" s="115" t="s">
        <v>48803</v>
      </c>
      <c r="I17341" s="115" t="s">
        <v>6</v>
      </c>
      <c r="J17341" s="115">
        <v>18.670000000000002</v>
      </c>
    </row>
    <row r="17342" spans="1:10" hidden="1">
      <c r="A17342" s="115" t="s">
        <v>17646</v>
      </c>
      <c r="B17342" s="115" t="str">
        <f t="shared" si="270"/>
        <v>CORTE E ABERTURA DE DUAS ROSCAS,POR TARRAXA MANUAL,COLOCACAO DE CONEXOES EM TUBULACAO PARA VAPOR(SCH-40 OU SCH-80),NO DIAMETRO DE 1.1/2",EXCLUSIVE A PECA</v>
      </c>
      <c r="C17342" s="115" t="s">
        <v>48798</v>
      </c>
      <c r="D17342" s="115" t="s">
        <v>48799</v>
      </c>
      <c r="E17342" s="115" t="s">
        <v>48804</v>
      </c>
      <c r="I17342" s="115" t="s">
        <v>6</v>
      </c>
      <c r="J17342" s="115">
        <v>26.93</v>
      </c>
    </row>
    <row r="17343" spans="1:10" hidden="1">
      <c r="A17343" s="115" t="s">
        <v>17647</v>
      </c>
      <c r="B17343" s="115" t="str">
        <f t="shared" si="270"/>
        <v>CORTE E ABERTURA DE DUAS ROSCAS,POR TARRAXA MANUAL,COLOCACAO DE CONEXOES EM TUBULACAO PARA VAPOR(SCH-40 OU SCH-80),NO DIAMETRO DE 1.1/2",EXCLUSIVE A PECA</v>
      </c>
      <c r="C17343" s="115" t="s">
        <v>48798</v>
      </c>
      <c r="D17343" s="115" t="s">
        <v>48799</v>
      </c>
      <c r="E17343" s="115" t="s">
        <v>48804</v>
      </c>
      <c r="I17343" s="115" t="s">
        <v>6</v>
      </c>
      <c r="J17343" s="115">
        <v>23.33</v>
      </c>
    </row>
    <row r="17344" spans="1:10" hidden="1">
      <c r="A17344" s="115" t="s">
        <v>17648</v>
      </c>
      <c r="B17344" s="115" t="str">
        <f t="shared" si="270"/>
        <v>CORTE E ABERTURA DE DUAS ROSCAS,POR TARRAXA MANUAL,COLOCACAO DE CONEXOES EM TUBULACAO PARA VAPOR(SCH-40 OU SCH-80),NO DIAMETRO DE 2",EXCLUSIVE A PECA</v>
      </c>
      <c r="C17344" s="115" t="s">
        <v>48798</v>
      </c>
      <c r="D17344" s="115" t="s">
        <v>48799</v>
      </c>
      <c r="E17344" s="115" t="s">
        <v>48805</v>
      </c>
      <c r="I17344" s="115" t="s">
        <v>6</v>
      </c>
      <c r="J17344" s="115">
        <v>42.32</v>
      </c>
    </row>
    <row r="17345" spans="1:10" hidden="1">
      <c r="A17345" s="115" t="s">
        <v>17649</v>
      </c>
      <c r="B17345" s="115" t="str">
        <f t="shared" si="270"/>
        <v>CORTE E ABERTURA DE DUAS ROSCAS,POR TARRAXA MANUAL,COLOCACAO DE CONEXOES EM TUBULACAO PARA VAPOR(SCH-40 OU SCH-80),NO DIAMETRO DE 2",EXCLUSIVE A PECA</v>
      </c>
      <c r="C17345" s="115" t="s">
        <v>48798</v>
      </c>
      <c r="D17345" s="115" t="s">
        <v>48799</v>
      </c>
      <c r="E17345" s="115" t="s">
        <v>48805</v>
      </c>
      <c r="I17345" s="115" t="s">
        <v>6</v>
      </c>
      <c r="J17345" s="115">
        <v>36.67</v>
      </c>
    </row>
    <row r="17346" spans="1:10" hidden="1">
      <c r="A17346" s="115" t="s">
        <v>17650</v>
      </c>
      <c r="B17346" s="115" t="str">
        <f t="shared" si="270"/>
        <v>CORTE E ABERTURA DE DUAS ROSCAS,POR TARRAXA MANUAL,COLOCACAO DE CONEXOES EM TUBULACAO PARA VAPOR(SCH-40 OU SCH-80),NO DIAMETRO DE 2.1/2",EXCLUSIVE A PECA</v>
      </c>
      <c r="C17346" s="115" t="s">
        <v>48798</v>
      </c>
      <c r="D17346" s="115" t="s">
        <v>48799</v>
      </c>
      <c r="E17346" s="115" t="s">
        <v>48806</v>
      </c>
      <c r="I17346" s="115" t="s">
        <v>6</v>
      </c>
      <c r="J17346" s="115">
        <v>76.959999999999994</v>
      </c>
    </row>
    <row r="17347" spans="1:10" hidden="1">
      <c r="A17347" s="115" t="s">
        <v>17651</v>
      </c>
      <c r="B17347" s="115" t="str">
        <f t="shared" si="270"/>
        <v>CORTE E ABERTURA DE DUAS ROSCAS,POR TARRAXA MANUAL,COLOCACAO DE CONEXOES EM TUBULACAO PARA VAPOR(SCH-40 OU SCH-80),NO DIAMETRO DE 2.1/2",EXCLUSIVE A PECA</v>
      </c>
      <c r="C17347" s="115" t="s">
        <v>48798</v>
      </c>
      <c r="D17347" s="115" t="s">
        <v>48799</v>
      </c>
      <c r="E17347" s="115" t="s">
        <v>48806</v>
      </c>
      <c r="I17347" s="115" t="s">
        <v>6</v>
      </c>
      <c r="J17347" s="115">
        <v>66.680000000000007</v>
      </c>
    </row>
    <row r="17348" spans="1:10" hidden="1">
      <c r="A17348" s="115" t="s">
        <v>17652</v>
      </c>
      <c r="B17348" s="115" t="str">
        <f t="shared" si="270"/>
        <v>CORTE E ABERTURA DE DUAS ROSCAS,POR TARRAXA MANUAL,COLOCACAO DE CONEXOES EM TUBULACAO PARA VAPOR(SCH-40 OU SCH-80),NO DIAMETRO DE 3",EXCLUSIVE A PECA</v>
      </c>
      <c r="C17348" s="115" t="s">
        <v>48798</v>
      </c>
      <c r="D17348" s="115" t="s">
        <v>48799</v>
      </c>
      <c r="E17348" s="115" t="s">
        <v>48807</v>
      </c>
      <c r="I17348" s="115" t="s">
        <v>6</v>
      </c>
      <c r="J17348" s="115">
        <v>88.5</v>
      </c>
    </row>
    <row r="17349" spans="1:10" hidden="1">
      <c r="A17349" s="115" t="s">
        <v>17653</v>
      </c>
      <c r="B17349" s="115" t="str">
        <f t="shared" ref="B17349:B17412" si="271">C17349&amp;D17349&amp;E17349&amp;F17349&amp;G17349&amp;H17349</f>
        <v>CORTE E ABERTURA DE DUAS ROSCAS,POR TARRAXA MANUAL,COLOCACAO DE CONEXOES EM TUBULACAO PARA VAPOR(SCH-40 OU SCH-80),NO DIAMETRO DE 3",EXCLUSIVE A PECA</v>
      </c>
      <c r="C17349" s="115" t="s">
        <v>48798</v>
      </c>
      <c r="D17349" s="115" t="s">
        <v>48799</v>
      </c>
      <c r="E17349" s="115" t="s">
        <v>48807</v>
      </c>
      <c r="I17349" s="115" t="s">
        <v>6</v>
      </c>
      <c r="J17349" s="115">
        <v>76.680000000000007</v>
      </c>
    </row>
    <row r="17350" spans="1:10" hidden="1">
      <c r="A17350" s="115" t="s">
        <v>17654</v>
      </c>
      <c r="B17350" s="115" t="str">
        <f t="shared" si="271"/>
        <v>CORTE E ABERTURA DE DUAS ROSCAS,POR TARRAXA MANUAL,COLOCACAO DE CONEXOES EM TUBULACAO PARA VAPOR(SCH-40 OU SCH-80),NO DIAMETRO DE 4",EXCLUSIVE A PECA</v>
      </c>
      <c r="C17350" s="115" t="s">
        <v>48798</v>
      </c>
      <c r="D17350" s="115" t="s">
        <v>48799</v>
      </c>
      <c r="E17350" s="115" t="s">
        <v>48808</v>
      </c>
      <c r="I17350" s="115" t="s">
        <v>6</v>
      </c>
      <c r="J17350" s="115">
        <v>111.59</v>
      </c>
    </row>
    <row r="17351" spans="1:10" hidden="1">
      <c r="A17351" s="115" t="s">
        <v>17655</v>
      </c>
      <c r="B17351" s="115" t="str">
        <f t="shared" si="271"/>
        <v>CORTE E ABERTURA DE DUAS ROSCAS,POR TARRAXA MANUAL,COLOCACAO DE CONEXOES EM TUBULACAO PARA VAPOR(SCH-40 OU SCH-80),NO DIAMETRO DE 4",EXCLUSIVE A PECA</v>
      </c>
      <c r="C17351" s="115" t="s">
        <v>48798</v>
      </c>
      <c r="D17351" s="115" t="s">
        <v>48799</v>
      </c>
      <c r="E17351" s="115" t="s">
        <v>48808</v>
      </c>
      <c r="I17351" s="115" t="s">
        <v>6</v>
      </c>
      <c r="J17351" s="115">
        <v>96.68</v>
      </c>
    </row>
    <row r="17352" spans="1:10" hidden="1">
      <c r="A17352" s="115" t="s">
        <v>17656</v>
      </c>
      <c r="B17352" s="115" t="str">
        <f t="shared" si="271"/>
        <v>CORTE E ABERTURA DE DUAS ROSCAS,POR TARRAXA MANUAL,COLOCACAO DE CONEXOES EM TUBOS DE PVC ROSQUEAVEIS,COM DIAMETRO DE 1/2",EXCLUSIVE A PECA</v>
      </c>
      <c r="C17352" s="115" t="s">
        <v>48798</v>
      </c>
      <c r="D17352" s="115" t="s">
        <v>48809</v>
      </c>
      <c r="E17352" s="115" t="s">
        <v>48810</v>
      </c>
      <c r="I17352" s="115" t="s">
        <v>6</v>
      </c>
      <c r="J17352" s="115">
        <v>4.8100000000000005</v>
      </c>
    </row>
    <row r="17353" spans="1:10" hidden="1">
      <c r="A17353" s="115" t="s">
        <v>17657</v>
      </c>
      <c r="B17353" s="115" t="str">
        <f t="shared" si="271"/>
        <v>CORTE E ABERTURA DE DUAS ROSCAS,POR TARRAXA MANUAL,COLOCACAO DE CONEXOES EM TUBOS DE PVC ROSQUEAVEIS,COM DIAMETRO DE 1/2",EXCLUSIVE A PECA</v>
      </c>
      <c r="C17353" s="115" t="s">
        <v>48798</v>
      </c>
      <c r="D17353" s="115" t="s">
        <v>48809</v>
      </c>
      <c r="E17353" s="115" t="s">
        <v>48810</v>
      </c>
      <c r="I17353" s="115" t="s">
        <v>6</v>
      </c>
      <c r="J17353" s="115">
        <v>4.16</v>
      </c>
    </row>
    <row r="17354" spans="1:10" hidden="1">
      <c r="A17354" s="115" t="s">
        <v>17658</v>
      </c>
      <c r="B17354" s="115" t="str">
        <f t="shared" si="271"/>
        <v>CORTE E ABERTURA DE DUAS ROSCAS,POR TARRAXA MANUAL,COLOCACAO DE CONEXOES EM TUBOS DE PVC ROSQUEAVEIS,COM DIAMETRO DE 3/4",EXCLUSIVE A PECA</v>
      </c>
      <c r="C17354" s="115" t="s">
        <v>48798</v>
      </c>
      <c r="D17354" s="115" t="s">
        <v>48811</v>
      </c>
      <c r="E17354" s="115" t="s">
        <v>48810</v>
      </c>
      <c r="I17354" s="115" t="s">
        <v>6</v>
      </c>
      <c r="J17354" s="115">
        <v>5.77</v>
      </c>
    </row>
    <row r="17355" spans="1:10" hidden="1">
      <c r="A17355" s="115" t="s">
        <v>17659</v>
      </c>
      <c r="B17355" s="115" t="str">
        <f t="shared" si="271"/>
        <v>CORTE E ABERTURA DE DUAS ROSCAS,POR TARRAXA MANUAL,COLOCACAO DE CONEXOES EM TUBOS DE PVC ROSQUEAVEIS,COM DIAMETRO DE 3/4",EXCLUSIVE A PECA</v>
      </c>
      <c r="C17355" s="115" t="s">
        <v>48798</v>
      </c>
      <c r="D17355" s="115" t="s">
        <v>48811</v>
      </c>
      <c r="E17355" s="115" t="s">
        <v>48810</v>
      </c>
      <c r="I17355" s="115" t="s">
        <v>6</v>
      </c>
      <c r="J17355" s="115">
        <v>5</v>
      </c>
    </row>
    <row r="17356" spans="1:10" hidden="1">
      <c r="A17356" s="115" t="s">
        <v>17660</v>
      </c>
      <c r="B17356" s="115" t="str">
        <f t="shared" si="271"/>
        <v>CORTE E ABERTURA DE DUAS ROSCAS,POR TARRAXA MANUAL,COLOCACAO DE CONEXOES EM TUBOS DE PVC ROSQUEAVEIS,COM DIAMETRO DE 1",EXCLUSIVE A PECA</v>
      </c>
      <c r="C17356" s="115" t="s">
        <v>48798</v>
      </c>
      <c r="D17356" s="115" t="s">
        <v>48812</v>
      </c>
      <c r="E17356" s="115" t="s">
        <v>48813</v>
      </c>
      <c r="I17356" s="115" t="s">
        <v>6</v>
      </c>
      <c r="J17356" s="115">
        <v>7.11</v>
      </c>
    </row>
    <row r="17357" spans="1:10" hidden="1">
      <c r="A17357" s="115" t="s">
        <v>17661</v>
      </c>
      <c r="B17357" s="115" t="str">
        <f t="shared" si="271"/>
        <v>CORTE E ABERTURA DE DUAS ROSCAS,POR TARRAXA MANUAL,COLOCACAO DE CONEXOES EM TUBOS DE PVC ROSQUEAVEIS,COM DIAMETRO DE 1",EXCLUSIVE A PECA</v>
      </c>
      <c r="C17357" s="115" t="s">
        <v>48798</v>
      </c>
      <c r="D17357" s="115" t="s">
        <v>48812</v>
      </c>
      <c r="E17357" s="115" t="s">
        <v>48813</v>
      </c>
      <c r="I17357" s="115" t="s">
        <v>6</v>
      </c>
      <c r="J17357" s="115">
        <v>6.16</v>
      </c>
    </row>
    <row r="17358" spans="1:10" hidden="1">
      <c r="A17358" s="115" t="s">
        <v>17662</v>
      </c>
      <c r="B17358" s="115" t="str">
        <f t="shared" si="271"/>
        <v>CORTE E ABERTURA DE DUAS ROSCAS,POR TARRAXA MANUAL,COLOCACAO DE CONEXOES EM TUBOS DE PVC ROSQUEAVEIS,COM DIAMETRO DE 1.1/4",EXCLUSIVE A PECA</v>
      </c>
      <c r="C17358" s="115" t="s">
        <v>48798</v>
      </c>
      <c r="D17358" s="115" t="s">
        <v>48814</v>
      </c>
      <c r="E17358" s="115" t="s">
        <v>48815</v>
      </c>
      <c r="I17358" s="115" t="s">
        <v>6</v>
      </c>
      <c r="J17358" s="115">
        <v>8.4600000000000009</v>
      </c>
    </row>
    <row r="17359" spans="1:10" hidden="1">
      <c r="A17359" s="115" t="s">
        <v>17663</v>
      </c>
      <c r="B17359" s="115" t="str">
        <f t="shared" si="271"/>
        <v>CORTE E ABERTURA DE DUAS ROSCAS,POR TARRAXA MANUAL,COLOCACAO DE CONEXOES EM TUBOS DE PVC ROSQUEAVEIS,COM DIAMETRO DE 1.1/4",EXCLUSIVE A PECA</v>
      </c>
      <c r="C17359" s="115" t="s">
        <v>48798</v>
      </c>
      <c r="D17359" s="115" t="s">
        <v>48814</v>
      </c>
      <c r="E17359" s="115" t="s">
        <v>48815</v>
      </c>
      <c r="I17359" s="115" t="s">
        <v>6</v>
      </c>
      <c r="J17359" s="115">
        <v>7.33</v>
      </c>
    </row>
    <row r="17360" spans="1:10" hidden="1">
      <c r="A17360" s="115" t="s">
        <v>17664</v>
      </c>
      <c r="B17360" s="115" t="str">
        <f t="shared" si="271"/>
        <v>CORTE E ABERTURA DE DUAS ROSCAS,POR TARRAXA MANUAL,COLOCACAO DE CONEXOES EM TUBOS DE PVC ROSQUEAVEIS,COM DIAMETRO DE 1.1/2",EXCLUSIVE A PECA</v>
      </c>
      <c r="C17360" s="115" t="s">
        <v>48798</v>
      </c>
      <c r="D17360" s="115" t="s">
        <v>48814</v>
      </c>
      <c r="E17360" s="115" t="s">
        <v>48816</v>
      </c>
      <c r="I17360" s="115" t="s">
        <v>6</v>
      </c>
      <c r="J17360" s="115">
        <v>9.6199999999999992</v>
      </c>
    </row>
    <row r="17361" spans="1:10" hidden="1">
      <c r="A17361" s="115" t="s">
        <v>17665</v>
      </c>
      <c r="B17361" s="115" t="str">
        <f t="shared" si="271"/>
        <v>CORTE E ABERTURA DE DUAS ROSCAS,POR TARRAXA MANUAL,COLOCACAO DE CONEXOES EM TUBOS DE PVC ROSQUEAVEIS,COM DIAMETRO DE 1.1/2",EXCLUSIVE A PECA</v>
      </c>
      <c r="C17361" s="115" t="s">
        <v>48798</v>
      </c>
      <c r="D17361" s="115" t="s">
        <v>48814</v>
      </c>
      <c r="E17361" s="115" t="s">
        <v>48816</v>
      </c>
      <c r="I17361" s="115" t="s">
        <v>6</v>
      </c>
      <c r="J17361" s="115">
        <v>8.33</v>
      </c>
    </row>
    <row r="17362" spans="1:10" hidden="1">
      <c r="A17362" s="115" t="s">
        <v>17666</v>
      </c>
      <c r="B17362" s="115" t="str">
        <f t="shared" si="271"/>
        <v>CORTE E ABERTURA DE DUAS ROSCAS,POR TARRAXA MANUAL,COLOCACAO DE CONEXOES EM TUBOS DE PVC ROSQUEAVEIS,COM DIAMETRO DE 2",EXCLUSIVE A PECA</v>
      </c>
      <c r="C17362" s="115" t="s">
        <v>48798</v>
      </c>
      <c r="D17362" s="115" t="s">
        <v>48817</v>
      </c>
      <c r="E17362" s="115" t="s">
        <v>48813</v>
      </c>
      <c r="I17362" s="115" t="s">
        <v>6</v>
      </c>
      <c r="J17362" s="115">
        <v>15.39</v>
      </c>
    </row>
    <row r="17363" spans="1:10" hidden="1">
      <c r="A17363" s="115" t="s">
        <v>17667</v>
      </c>
      <c r="B17363" s="115" t="str">
        <f t="shared" si="271"/>
        <v>CORTE E ABERTURA DE DUAS ROSCAS,POR TARRAXA MANUAL,COLOCACAO DE CONEXOES EM TUBOS DE PVC ROSQUEAVEIS,COM DIAMETRO DE 2",EXCLUSIVE A PECA</v>
      </c>
      <c r="C17363" s="115" t="s">
        <v>48798</v>
      </c>
      <c r="D17363" s="115" t="s">
        <v>48817</v>
      </c>
      <c r="E17363" s="115" t="s">
        <v>48813</v>
      </c>
      <c r="I17363" s="115" t="s">
        <v>6</v>
      </c>
      <c r="J17363" s="115">
        <v>13.33</v>
      </c>
    </row>
    <row r="17364" spans="1:10" hidden="1">
      <c r="A17364" s="115" t="s">
        <v>17668</v>
      </c>
      <c r="B17364" s="115" t="str">
        <f t="shared" si="271"/>
        <v>CORTE E ABERTURA DE DUAS ROSCAS,POR TARRAXA MANUAL,COLOCACAO DE CONEXOES EM TUBOS DE PVC ROSQUEAVEIS,COM DIAMETRO DE 2.1/2",EXCLUSIVE A PECA</v>
      </c>
      <c r="C17364" s="115" t="s">
        <v>48798</v>
      </c>
      <c r="D17364" s="115" t="s">
        <v>48818</v>
      </c>
      <c r="E17364" s="115" t="s">
        <v>48816</v>
      </c>
      <c r="I17364" s="115" t="s">
        <v>6</v>
      </c>
      <c r="J17364" s="115">
        <v>19.239999999999998</v>
      </c>
    </row>
    <row r="17365" spans="1:10" hidden="1">
      <c r="A17365" s="115" t="s">
        <v>17669</v>
      </c>
      <c r="B17365" s="115" t="str">
        <f t="shared" si="271"/>
        <v>CORTE E ABERTURA DE DUAS ROSCAS,POR TARRAXA MANUAL,COLOCACAO DE CONEXOES EM TUBOS DE PVC ROSQUEAVEIS,COM DIAMETRO DE 2.1/2",EXCLUSIVE A PECA</v>
      </c>
      <c r="C17365" s="115" t="s">
        <v>48798</v>
      </c>
      <c r="D17365" s="115" t="s">
        <v>48818</v>
      </c>
      <c r="E17365" s="115" t="s">
        <v>48816</v>
      </c>
      <c r="I17365" s="115" t="s">
        <v>6</v>
      </c>
      <c r="J17365" s="115">
        <v>16.670000000000002</v>
      </c>
    </row>
    <row r="17366" spans="1:10" hidden="1">
      <c r="A17366" s="115" t="s">
        <v>17670</v>
      </c>
      <c r="B17366" s="115" t="str">
        <f t="shared" si="271"/>
        <v>CORTE E ABERTURA DE DUAS ROSCAS,POR TARRAXA MANUAL,COLOCACAO DE CONEXOES EM TUBOS DE PVC ROSQUEAVEIS,COM DIAMETRO DE 3",EXCLUSIVE A PECA</v>
      </c>
      <c r="C17366" s="115" t="s">
        <v>48798</v>
      </c>
      <c r="D17366" s="115" t="s">
        <v>48819</v>
      </c>
      <c r="E17366" s="115" t="s">
        <v>48813</v>
      </c>
      <c r="I17366" s="115" t="s">
        <v>6</v>
      </c>
      <c r="J17366" s="115">
        <v>28.86</v>
      </c>
    </row>
    <row r="17367" spans="1:10" hidden="1">
      <c r="A17367" s="115" t="s">
        <v>17671</v>
      </c>
      <c r="B17367" s="115" t="str">
        <f t="shared" si="271"/>
        <v>CORTE E ABERTURA DE DUAS ROSCAS,POR TARRAXA MANUAL,COLOCACAO DE CONEXOES EM TUBOS DE PVC ROSQUEAVEIS,COM DIAMETRO DE 3",EXCLUSIVE A PECA</v>
      </c>
      <c r="C17367" s="115" t="s">
        <v>48798</v>
      </c>
      <c r="D17367" s="115" t="s">
        <v>48819</v>
      </c>
      <c r="E17367" s="115" t="s">
        <v>48813</v>
      </c>
      <c r="I17367" s="115" t="s">
        <v>6</v>
      </c>
      <c r="J17367" s="115">
        <v>25</v>
      </c>
    </row>
    <row r="17368" spans="1:10" hidden="1">
      <c r="A17368" s="115" t="s">
        <v>17672</v>
      </c>
      <c r="B17368" s="115" t="str">
        <f t="shared" si="271"/>
        <v>CORTE E ABERTURA DE DUAS ROSCAS,POR TARRAXA MANUAL,COLOCACAO DE CONEXOES EM TUBOS DE PVC ROSQUEAVEIS,COM DIAMETRO DE 4",EXCLUSIVE A PECA</v>
      </c>
      <c r="C17368" s="115" t="s">
        <v>48798</v>
      </c>
      <c r="D17368" s="115" t="s">
        <v>48820</v>
      </c>
      <c r="E17368" s="115" t="s">
        <v>48813</v>
      </c>
      <c r="I17368" s="115" t="s">
        <v>6</v>
      </c>
      <c r="J17368" s="115">
        <v>38.479999999999997</v>
      </c>
    </row>
    <row r="17369" spans="1:10" hidden="1">
      <c r="A17369" s="115" t="s">
        <v>17673</v>
      </c>
      <c r="B17369" s="115" t="str">
        <f t="shared" si="271"/>
        <v>CORTE E ABERTURA DE DUAS ROSCAS,POR TARRAXA MANUAL,COLOCACAO DE CONEXOES EM TUBOS DE PVC ROSQUEAVEIS,COM DIAMETRO DE 4",EXCLUSIVE A PECA</v>
      </c>
      <c r="C17369" s="115" t="s">
        <v>48798</v>
      </c>
      <c r="D17369" s="115" t="s">
        <v>48820</v>
      </c>
      <c r="E17369" s="115" t="s">
        <v>48813</v>
      </c>
      <c r="I17369" s="115" t="s">
        <v>6</v>
      </c>
      <c r="J17369" s="115">
        <v>33.340000000000003</v>
      </c>
    </row>
    <row r="17370" spans="1:10" hidden="1">
      <c r="A17370" s="115" t="s">
        <v>17674</v>
      </c>
      <c r="B17370" s="115" t="str">
        <f t="shared" si="271"/>
        <v>CORTE E ABERTURA DE DUAS ROSCAS,POR TARRAXA MANUAL,COLOCACAO DE CONEXOES EM ELETRODUTO DE PVC ROSQUEAVEIS,COM DIAMETRO DE 1/2",EXCLUSIVE A PECA</v>
      </c>
      <c r="C17370" s="115" t="s">
        <v>48798</v>
      </c>
      <c r="D17370" s="115" t="s">
        <v>48821</v>
      </c>
      <c r="E17370" s="115" t="s">
        <v>48822</v>
      </c>
      <c r="I17370" s="115" t="s">
        <v>6</v>
      </c>
      <c r="J17370" s="115">
        <v>3.36</v>
      </c>
    </row>
    <row r="17371" spans="1:10" hidden="1">
      <c r="A17371" s="115" t="s">
        <v>17675</v>
      </c>
      <c r="B17371" s="115" t="str">
        <f t="shared" si="271"/>
        <v>CORTE E ABERTURA DE DUAS ROSCAS,POR TARRAXA MANUAL,COLOCACAO DE CONEXOES EM ELETRODUTO DE PVC ROSQUEAVEIS,COM DIAMETRO DE 1/2",EXCLUSIVE A PECA</v>
      </c>
      <c r="C17371" s="115" t="s">
        <v>48798</v>
      </c>
      <c r="D17371" s="115" t="s">
        <v>48821</v>
      </c>
      <c r="E17371" s="115" t="s">
        <v>48822</v>
      </c>
      <c r="I17371" s="115" t="s">
        <v>6</v>
      </c>
      <c r="J17371" s="115">
        <v>2.91</v>
      </c>
    </row>
    <row r="17372" spans="1:10" hidden="1">
      <c r="A17372" s="115" t="s">
        <v>17676</v>
      </c>
      <c r="B17372" s="115" t="str">
        <f t="shared" si="271"/>
        <v>CORTE E ABERTURA DE DUAS ROSCAS,POR TARRAXA MANUAL,COLOCACAO DE CONEXOES EM ELETRODUTO DE PVC ROSQUEAVEIS,COM DIAMETRO DE 3/4",EXCLUSIVE A PECA</v>
      </c>
      <c r="C17372" s="115" t="s">
        <v>48798</v>
      </c>
      <c r="D17372" s="115" t="s">
        <v>48821</v>
      </c>
      <c r="E17372" s="115" t="s">
        <v>48823</v>
      </c>
      <c r="I17372" s="115" t="s">
        <v>6</v>
      </c>
      <c r="J17372" s="115">
        <v>4.04</v>
      </c>
    </row>
    <row r="17373" spans="1:10" hidden="1">
      <c r="A17373" s="115" t="s">
        <v>17677</v>
      </c>
      <c r="B17373" s="115" t="str">
        <f t="shared" si="271"/>
        <v>CORTE E ABERTURA DE DUAS ROSCAS,POR TARRAXA MANUAL,COLOCACAO DE CONEXOES EM ELETRODUTO DE PVC ROSQUEAVEIS,COM DIAMETRO DE 3/4",EXCLUSIVE A PECA</v>
      </c>
      <c r="C17373" s="115" t="s">
        <v>48798</v>
      </c>
      <c r="D17373" s="115" t="s">
        <v>48821</v>
      </c>
      <c r="E17373" s="115" t="s">
        <v>48823</v>
      </c>
      <c r="I17373" s="115" t="s">
        <v>6</v>
      </c>
      <c r="J17373" s="115">
        <v>3.5</v>
      </c>
    </row>
    <row r="17374" spans="1:10" hidden="1">
      <c r="A17374" s="115" t="s">
        <v>17678</v>
      </c>
      <c r="B17374" s="115" t="str">
        <f t="shared" si="271"/>
        <v>CORTE E ABERTURA DE DUAS ROSCAS,POR TARRAXA MANUAL,COLOCACAO DE CONEXOES EM ELETRODUTO DE PVC ROSQUEAVEIS,COM DIAMETRO DE 1",EXCLUSIVE A PECA</v>
      </c>
      <c r="C17374" s="115" t="s">
        <v>48798</v>
      </c>
      <c r="D17374" s="115" t="s">
        <v>48821</v>
      </c>
      <c r="E17374" s="115" t="s">
        <v>48824</v>
      </c>
      <c r="I17374" s="115" t="s">
        <v>6</v>
      </c>
      <c r="J17374" s="115">
        <v>5</v>
      </c>
    </row>
    <row r="17375" spans="1:10" hidden="1">
      <c r="A17375" s="115" t="s">
        <v>17679</v>
      </c>
      <c r="B17375" s="115" t="str">
        <f t="shared" si="271"/>
        <v>CORTE E ABERTURA DE DUAS ROSCAS,POR TARRAXA MANUAL,COLOCACAO DE CONEXOES EM ELETRODUTO DE PVC ROSQUEAVEIS,COM DIAMETRO DE 1",EXCLUSIVE A PECA</v>
      </c>
      <c r="C17375" s="115" t="s">
        <v>48798</v>
      </c>
      <c r="D17375" s="115" t="s">
        <v>48821</v>
      </c>
      <c r="E17375" s="115" t="s">
        <v>48824</v>
      </c>
      <c r="I17375" s="115" t="s">
        <v>6</v>
      </c>
      <c r="J17375" s="115">
        <v>4.33</v>
      </c>
    </row>
    <row r="17376" spans="1:10" hidden="1">
      <c r="A17376" s="115" t="s">
        <v>17680</v>
      </c>
      <c r="B17376" s="115" t="str">
        <f t="shared" si="271"/>
        <v>CORTE E ABERTURA DE DUAS ROSCAS,POR TARRAXA MANUAL,COLOCACAO DE CONEXOES EM ELETRODUTO DE PVC ROSQUEAVEIS,COM DIAMETRO DE 1.1/4",EXCLUSIVE A PECA</v>
      </c>
      <c r="C17376" s="115" t="s">
        <v>48798</v>
      </c>
      <c r="D17376" s="115" t="s">
        <v>48821</v>
      </c>
      <c r="E17376" s="115" t="s">
        <v>48825</v>
      </c>
      <c r="I17376" s="115" t="s">
        <v>6</v>
      </c>
      <c r="J17376" s="115">
        <v>5.77</v>
      </c>
    </row>
    <row r="17377" spans="1:10" hidden="1">
      <c r="A17377" s="115" t="s">
        <v>17681</v>
      </c>
      <c r="B17377" s="115" t="str">
        <f t="shared" si="271"/>
        <v>CORTE E ABERTURA DE DUAS ROSCAS,POR TARRAXA MANUAL,COLOCACAO DE CONEXOES EM ELETRODUTO DE PVC ROSQUEAVEIS,COM DIAMETRO DE 1.1/4",EXCLUSIVE A PECA</v>
      </c>
      <c r="C17377" s="115" t="s">
        <v>48798</v>
      </c>
      <c r="D17377" s="115" t="s">
        <v>48821</v>
      </c>
      <c r="E17377" s="115" t="s">
        <v>48825</v>
      </c>
      <c r="I17377" s="115" t="s">
        <v>6</v>
      </c>
      <c r="J17377" s="115">
        <v>5</v>
      </c>
    </row>
    <row r="17378" spans="1:10" hidden="1">
      <c r="A17378" s="115" t="s">
        <v>17682</v>
      </c>
      <c r="B17378" s="115" t="str">
        <f t="shared" si="271"/>
        <v>CORTE E ABERTURA DE DUAS ROSCAS,POR TARRAXA MANUAL,COLOCACAO DE CONEXOES EM ELETRODUTO DE PVC ROSQUEAVEIS,COM DIAMETRO DE 1.1/2",EXCLUSIVE A PECA</v>
      </c>
      <c r="C17378" s="115" t="s">
        <v>48798</v>
      </c>
      <c r="D17378" s="115" t="s">
        <v>48821</v>
      </c>
      <c r="E17378" s="115" t="s">
        <v>48826</v>
      </c>
      <c r="I17378" s="115" t="s">
        <v>6</v>
      </c>
      <c r="J17378" s="115">
        <v>6.73</v>
      </c>
    </row>
    <row r="17379" spans="1:10" hidden="1">
      <c r="A17379" s="115" t="s">
        <v>17683</v>
      </c>
      <c r="B17379" s="115" t="str">
        <f t="shared" si="271"/>
        <v>CORTE E ABERTURA DE DUAS ROSCAS,POR TARRAXA MANUAL,COLOCACAO DE CONEXOES EM ELETRODUTO DE PVC ROSQUEAVEIS,COM DIAMETRO DE 1.1/2",EXCLUSIVE A PECA</v>
      </c>
      <c r="C17379" s="115" t="s">
        <v>48798</v>
      </c>
      <c r="D17379" s="115" t="s">
        <v>48821</v>
      </c>
      <c r="E17379" s="115" t="s">
        <v>48826</v>
      </c>
      <c r="I17379" s="115" t="s">
        <v>6</v>
      </c>
      <c r="J17379" s="115">
        <v>5.83</v>
      </c>
    </row>
    <row r="17380" spans="1:10" hidden="1">
      <c r="A17380" s="115" t="s">
        <v>17684</v>
      </c>
      <c r="B17380" s="115" t="str">
        <f t="shared" si="271"/>
        <v>CORTE E ABERTURA DE DUAS ROSCAS,POR TARRAXA MANUAL,COLOCACAO DE CONEXOES EM ELETRODUTO DE PVC ROSQUEAVEIS,COM DIAMETRO DE 2",EXCLUSIVE A PECA</v>
      </c>
      <c r="C17380" s="115" t="s">
        <v>48798</v>
      </c>
      <c r="D17380" s="115" t="s">
        <v>48821</v>
      </c>
      <c r="E17380" s="115" t="s">
        <v>48827</v>
      </c>
      <c r="I17380" s="115" t="s">
        <v>6</v>
      </c>
      <c r="J17380" s="115">
        <v>10.77</v>
      </c>
    </row>
    <row r="17381" spans="1:10" hidden="1">
      <c r="A17381" s="115" t="s">
        <v>17685</v>
      </c>
      <c r="B17381" s="115" t="str">
        <f t="shared" si="271"/>
        <v>CORTE E ABERTURA DE DUAS ROSCAS,POR TARRAXA MANUAL,COLOCACAO DE CONEXOES EM ELETRODUTO DE PVC ROSQUEAVEIS,COM DIAMETRO DE 2",EXCLUSIVE A PECA</v>
      </c>
      <c r="C17381" s="115" t="s">
        <v>48798</v>
      </c>
      <c r="D17381" s="115" t="s">
        <v>48821</v>
      </c>
      <c r="E17381" s="115" t="s">
        <v>48827</v>
      </c>
      <c r="I17381" s="115" t="s">
        <v>6</v>
      </c>
      <c r="J17381" s="115">
        <v>9.33</v>
      </c>
    </row>
    <row r="17382" spans="1:10" hidden="1">
      <c r="A17382" s="115" t="s">
        <v>17686</v>
      </c>
      <c r="B17382" s="115" t="str">
        <f t="shared" si="271"/>
        <v>CORTE E ABERTURA DE DUAS ROSCAS,POR TARRAXA MANUAL,COLOCACAO DE CONEXOES EM ELETRODUTO DE PVC ROSQUEAVEIS,COM DIAMETRO DE 2.1/2",EXCLUSIVE A PECA</v>
      </c>
      <c r="C17382" s="115" t="s">
        <v>48798</v>
      </c>
      <c r="D17382" s="115" t="s">
        <v>48821</v>
      </c>
      <c r="E17382" s="115" t="s">
        <v>48828</v>
      </c>
      <c r="I17382" s="115" t="s">
        <v>6</v>
      </c>
      <c r="J17382" s="115">
        <v>13.46</v>
      </c>
    </row>
    <row r="17383" spans="1:10" hidden="1">
      <c r="A17383" s="115" t="s">
        <v>17687</v>
      </c>
      <c r="B17383" s="115" t="str">
        <f t="shared" si="271"/>
        <v>CORTE E ABERTURA DE DUAS ROSCAS,POR TARRAXA MANUAL,COLOCACAO DE CONEXOES EM ELETRODUTO DE PVC ROSQUEAVEIS,COM DIAMETRO DE 2.1/2",EXCLUSIVE A PECA</v>
      </c>
      <c r="C17383" s="115" t="s">
        <v>48798</v>
      </c>
      <c r="D17383" s="115" t="s">
        <v>48821</v>
      </c>
      <c r="E17383" s="115" t="s">
        <v>48828</v>
      </c>
      <c r="I17383" s="115" t="s">
        <v>6</v>
      </c>
      <c r="J17383" s="115">
        <v>11.66</v>
      </c>
    </row>
    <row r="17384" spans="1:10" hidden="1">
      <c r="A17384" s="115" t="s">
        <v>17688</v>
      </c>
      <c r="B17384" s="115" t="str">
        <f t="shared" si="271"/>
        <v>CORTE E ABERTURA DE DUAS ROSCAS,POR TARRAXA MANUAL,COLOCACAO DE CONEXOES EM ELETRODUTO DE PVC ROSQUEAVEIS,COM DIAMETRO DE 3",EXCLUSIVE A PECA</v>
      </c>
      <c r="C17384" s="115" t="s">
        <v>48798</v>
      </c>
      <c r="D17384" s="115" t="s">
        <v>48821</v>
      </c>
      <c r="E17384" s="115" t="s">
        <v>48829</v>
      </c>
      <c r="I17384" s="115" t="s">
        <v>6</v>
      </c>
      <c r="J17384" s="115">
        <v>21.16</v>
      </c>
    </row>
    <row r="17385" spans="1:10" hidden="1">
      <c r="A17385" s="115" t="s">
        <v>17689</v>
      </c>
      <c r="B17385" s="115" t="str">
        <f t="shared" si="271"/>
        <v>CORTE E ABERTURA DE DUAS ROSCAS,POR TARRAXA MANUAL,COLOCACAO DE CONEXOES EM ELETRODUTO DE PVC ROSQUEAVEIS,COM DIAMETRO DE 3",EXCLUSIVE A PECA</v>
      </c>
      <c r="C17385" s="115" t="s">
        <v>48798</v>
      </c>
      <c r="D17385" s="115" t="s">
        <v>48821</v>
      </c>
      <c r="E17385" s="115" t="s">
        <v>48829</v>
      </c>
      <c r="I17385" s="115" t="s">
        <v>6</v>
      </c>
      <c r="J17385" s="115">
        <v>18.329999999999998</v>
      </c>
    </row>
    <row r="17386" spans="1:10" hidden="1">
      <c r="A17386" s="115" t="s">
        <v>17690</v>
      </c>
      <c r="B17386" s="115" t="str">
        <f t="shared" si="271"/>
        <v>CORTE E ABERTURA DE DUAS ROSCAS,POR TARRAXA MANUAL,COLOCACAO DE CONEXOES EM ELETRODUTO DE PVC ROSQUEAVEIS,COM DIAMETRO DE 4",EXCLUSIVE A PECA</v>
      </c>
      <c r="C17386" s="115" t="s">
        <v>48798</v>
      </c>
      <c r="D17386" s="115" t="s">
        <v>48821</v>
      </c>
      <c r="E17386" s="115" t="s">
        <v>48830</v>
      </c>
      <c r="I17386" s="115" t="s">
        <v>6</v>
      </c>
      <c r="J17386" s="115">
        <v>26.93</v>
      </c>
    </row>
    <row r="17387" spans="1:10" hidden="1">
      <c r="A17387" s="115" t="s">
        <v>17691</v>
      </c>
      <c r="B17387" s="115" t="str">
        <f t="shared" si="271"/>
        <v>CORTE E ABERTURA DE DUAS ROSCAS,POR TARRAXA MANUAL,COLOCACAO DE CONEXOES EM ELETRODUTO DE PVC ROSQUEAVEIS,COM DIAMETRO DE 4",EXCLUSIVE A PECA</v>
      </c>
      <c r="C17387" s="115" t="s">
        <v>48798</v>
      </c>
      <c r="D17387" s="115" t="s">
        <v>48821</v>
      </c>
      <c r="E17387" s="115" t="s">
        <v>48830</v>
      </c>
      <c r="I17387" s="115" t="s">
        <v>6</v>
      </c>
      <c r="J17387" s="115">
        <v>23.33</v>
      </c>
    </row>
    <row r="17388" spans="1:10" hidden="1">
      <c r="A17388" s="115" t="s">
        <v>17692</v>
      </c>
      <c r="B17388" s="115" t="str">
        <f t="shared" si="271"/>
        <v>CORTE E COLOCACAO DE CONEXOES EM TUBO DE PVC RIGIDO,ESGOTO,SOLDAVEL,COM DIAMETRO DE 40MM,EXCLUSIVE A PECA</v>
      </c>
      <c r="C17388" s="115" t="s">
        <v>48831</v>
      </c>
      <c r="D17388" s="115" t="s">
        <v>48832</v>
      </c>
      <c r="I17388" s="115" t="s">
        <v>6</v>
      </c>
      <c r="J17388" s="115">
        <v>1.53</v>
      </c>
    </row>
    <row r="17389" spans="1:10" hidden="1">
      <c r="A17389" s="115" t="s">
        <v>17693</v>
      </c>
      <c r="B17389" s="115" t="str">
        <f t="shared" si="271"/>
        <v>CORTE E COLOCACAO DE CONEXOES EM TUBO DE PVC RIGIDO,ESGOTO,SOLDAVEL,COM DIAMETRO DE 40MM,EXCLUSIVE A PECA</v>
      </c>
      <c r="C17389" s="115" t="s">
        <v>48831</v>
      </c>
      <c r="D17389" s="115" t="s">
        <v>48832</v>
      </c>
      <c r="I17389" s="115" t="s">
        <v>6</v>
      </c>
      <c r="J17389" s="115">
        <v>1.33</v>
      </c>
    </row>
    <row r="17390" spans="1:10" hidden="1">
      <c r="A17390" s="115" t="s">
        <v>17694</v>
      </c>
      <c r="B17390" s="115" t="str">
        <f t="shared" si="271"/>
        <v>CORTE E COLOCACAO DE CONEXOES EM TUBO DE PVC RIGIDO,ESGOTO,SOLDAVEL,COM DIAMETRO DE 50MM,EXCLUSIVE A PECA</v>
      </c>
      <c r="C17390" s="115" t="s">
        <v>48831</v>
      </c>
      <c r="D17390" s="115" t="s">
        <v>48833</v>
      </c>
      <c r="I17390" s="115" t="s">
        <v>6</v>
      </c>
      <c r="J17390" s="115">
        <v>1.92</v>
      </c>
    </row>
    <row r="17391" spans="1:10" hidden="1">
      <c r="A17391" s="115" t="s">
        <v>17695</v>
      </c>
      <c r="B17391" s="115" t="str">
        <f t="shared" si="271"/>
        <v>CORTE E COLOCACAO DE CONEXOES EM TUBO DE PVC RIGIDO,ESGOTO,SOLDAVEL,COM DIAMETRO DE 50MM,EXCLUSIVE A PECA</v>
      </c>
      <c r="C17391" s="115" t="s">
        <v>48831</v>
      </c>
      <c r="D17391" s="115" t="s">
        <v>48833</v>
      </c>
      <c r="I17391" s="115" t="s">
        <v>6</v>
      </c>
      <c r="J17391" s="115">
        <v>1.66</v>
      </c>
    </row>
    <row r="17392" spans="1:10" hidden="1">
      <c r="A17392" s="115" t="s">
        <v>17696</v>
      </c>
      <c r="B17392" s="115" t="str">
        <f t="shared" si="271"/>
        <v>CORTE E COLOCACAO DE CONEXOES EM TUBO DE PVC RIGIDO,ESGOTO,SOLDAVEL,COM DIAMETRO DE 75MM,EXCLUSIVE A PECA</v>
      </c>
      <c r="C17392" s="115" t="s">
        <v>48831</v>
      </c>
      <c r="D17392" s="115" t="s">
        <v>48834</v>
      </c>
      <c r="I17392" s="115" t="s">
        <v>6</v>
      </c>
      <c r="J17392" s="115">
        <v>2.2999999999999998</v>
      </c>
    </row>
    <row r="17393" spans="1:10" hidden="1">
      <c r="A17393" s="115" t="s">
        <v>17697</v>
      </c>
      <c r="B17393" s="115" t="str">
        <f t="shared" si="271"/>
        <v>CORTE E COLOCACAO DE CONEXOES EM TUBO DE PVC RIGIDO,ESGOTO,SOLDAVEL,COM DIAMETRO DE 75MM,EXCLUSIVE A PECA</v>
      </c>
      <c r="C17393" s="115" t="s">
        <v>48831</v>
      </c>
      <c r="D17393" s="115" t="s">
        <v>48834</v>
      </c>
      <c r="I17393" s="115" t="s">
        <v>6</v>
      </c>
      <c r="J17393" s="115">
        <v>2</v>
      </c>
    </row>
    <row r="17394" spans="1:10" hidden="1">
      <c r="A17394" s="115" t="s">
        <v>17698</v>
      </c>
      <c r="B17394" s="115" t="str">
        <f t="shared" si="271"/>
        <v>CORTE E COLOCACAO DE CONEXOES EM TUBO DE PVC RIGIDO,ESGOTO,SOLDAVEL,COM DIAMETRO DE 100MM,EXCLUSIVE A PECA</v>
      </c>
      <c r="C17394" s="115" t="s">
        <v>48831</v>
      </c>
      <c r="D17394" s="115" t="s">
        <v>48835</v>
      </c>
      <c r="I17394" s="115" t="s">
        <v>6</v>
      </c>
      <c r="J17394" s="115">
        <v>2.69</v>
      </c>
    </row>
    <row r="17395" spans="1:10" hidden="1">
      <c r="A17395" s="115" t="s">
        <v>17699</v>
      </c>
      <c r="B17395" s="115" t="str">
        <f t="shared" si="271"/>
        <v>CORTE E COLOCACAO DE CONEXOES EM TUBO DE PVC RIGIDO,ESGOTO,SOLDAVEL,COM DIAMETRO DE 100MM,EXCLUSIVE A PECA</v>
      </c>
      <c r="C17395" s="115" t="s">
        <v>48831</v>
      </c>
      <c r="D17395" s="115" t="s">
        <v>48835</v>
      </c>
      <c r="I17395" s="115" t="s">
        <v>6</v>
      </c>
      <c r="J17395" s="115">
        <v>2.33</v>
      </c>
    </row>
    <row r="17396" spans="1:10" hidden="1">
      <c r="A17396" s="115" t="s">
        <v>17700</v>
      </c>
      <c r="B17396" s="115" t="str">
        <f t="shared" si="271"/>
        <v>CORTE E COLOCACAO DE CONEXOES EM TUBO DE PVC RIGIDO,SOLDAVEL PARA AGUA FRIA,COM DIAMETRO DE 20MM,EXCLUSIVE A PECA</v>
      </c>
      <c r="C17396" s="115" t="s">
        <v>48836</v>
      </c>
      <c r="D17396" s="115" t="s">
        <v>48837</v>
      </c>
      <c r="I17396" s="115" t="s">
        <v>6</v>
      </c>
      <c r="J17396" s="115">
        <v>6.15</v>
      </c>
    </row>
    <row r="17397" spans="1:10" hidden="1">
      <c r="A17397" s="115" t="s">
        <v>17701</v>
      </c>
      <c r="B17397" s="115" t="str">
        <f t="shared" si="271"/>
        <v>CORTE E COLOCACAO DE CONEXOES EM TUBO DE PVC RIGIDO,SOLDAVEL PARA AGUA FRIA,COM DIAMETRO DE 20MM,EXCLUSIVE A PECA</v>
      </c>
      <c r="C17397" s="115" t="s">
        <v>48836</v>
      </c>
      <c r="D17397" s="115" t="s">
        <v>48837</v>
      </c>
      <c r="I17397" s="115" t="s">
        <v>6</v>
      </c>
      <c r="J17397" s="115">
        <v>5.33</v>
      </c>
    </row>
    <row r="17398" spans="1:10" hidden="1">
      <c r="A17398" s="115" t="s">
        <v>17702</v>
      </c>
      <c r="B17398" s="115" t="str">
        <f t="shared" si="271"/>
        <v>CORTE E COLOCACAO DE CONEXOES EM TUBO DE PVC RIGIDO,SOLDAVEL PARA AGUA FRIA,COM DIAMETRO DE 25MM,EXCLUSIVE A PECA</v>
      </c>
      <c r="C17398" s="115" t="s">
        <v>48836</v>
      </c>
      <c r="D17398" s="115" t="s">
        <v>48838</v>
      </c>
      <c r="I17398" s="115" t="s">
        <v>6</v>
      </c>
      <c r="J17398" s="115">
        <v>7.69</v>
      </c>
    </row>
    <row r="17399" spans="1:10" hidden="1">
      <c r="A17399" s="115" t="s">
        <v>17703</v>
      </c>
      <c r="B17399" s="115" t="str">
        <f t="shared" si="271"/>
        <v>CORTE E COLOCACAO DE CONEXOES EM TUBO DE PVC RIGIDO,SOLDAVEL PARA AGUA FRIA,COM DIAMETRO DE 25MM,EXCLUSIVE A PECA</v>
      </c>
      <c r="C17399" s="115" t="s">
        <v>48836</v>
      </c>
      <c r="D17399" s="115" t="s">
        <v>48838</v>
      </c>
      <c r="I17399" s="115" t="s">
        <v>6</v>
      </c>
      <c r="J17399" s="115">
        <v>6.66</v>
      </c>
    </row>
    <row r="17400" spans="1:10" hidden="1">
      <c r="A17400" s="115" t="s">
        <v>17704</v>
      </c>
      <c r="B17400" s="115" t="str">
        <f t="shared" si="271"/>
        <v>CORTE E COLOCACAO DE CONEXOES EM TUBO DE PVC RIGIDO,SOLDAVEL PARA AGUA FRIA,COM DIAMETRO DE 32MM,EXCLUSIVE A PECA</v>
      </c>
      <c r="C17400" s="115" t="s">
        <v>48836</v>
      </c>
      <c r="D17400" s="115" t="s">
        <v>48839</v>
      </c>
      <c r="I17400" s="115" t="s">
        <v>6</v>
      </c>
      <c r="J17400" s="115">
        <v>11.54</v>
      </c>
    </row>
    <row r="17401" spans="1:10" hidden="1">
      <c r="A17401" s="115" t="s">
        <v>17705</v>
      </c>
      <c r="B17401" s="115" t="str">
        <f t="shared" si="271"/>
        <v>CORTE E COLOCACAO DE CONEXOES EM TUBO DE PVC RIGIDO,SOLDAVEL PARA AGUA FRIA,COM DIAMETRO DE 32MM,EXCLUSIVE A PECA</v>
      </c>
      <c r="C17401" s="115" t="s">
        <v>48836</v>
      </c>
      <c r="D17401" s="115" t="s">
        <v>48839</v>
      </c>
      <c r="I17401" s="115" t="s">
        <v>6</v>
      </c>
      <c r="J17401" s="115">
        <v>10</v>
      </c>
    </row>
    <row r="17402" spans="1:10" hidden="1">
      <c r="A17402" s="115" t="s">
        <v>17706</v>
      </c>
      <c r="B17402" s="115" t="str">
        <f t="shared" si="271"/>
        <v>CORTE E COLOCACAO DE CONEXOES EM TUBO DE PVC RIGIDO,SOLDAVEL PARA AGUA FRIA,COM DIAMETRO DE 40MM,EXCLUSIVE A PECA</v>
      </c>
      <c r="C17402" s="115" t="s">
        <v>48836</v>
      </c>
      <c r="D17402" s="115" t="s">
        <v>48840</v>
      </c>
      <c r="I17402" s="115" t="s">
        <v>6</v>
      </c>
      <c r="J17402" s="115">
        <v>15.39</v>
      </c>
    </row>
    <row r="17403" spans="1:10" hidden="1">
      <c r="A17403" s="115" t="s">
        <v>17707</v>
      </c>
      <c r="B17403" s="115" t="str">
        <f t="shared" si="271"/>
        <v>CORTE E COLOCACAO DE CONEXOES EM TUBO DE PVC RIGIDO,SOLDAVEL PARA AGUA FRIA,COM DIAMETRO DE 40MM,EXCLUSIVE A PECA</v>
      </c>
      <c r="C17403" s="115" t="s">
        <v>48836</v>
      </c>
      <c r="D17403" s="115" t="s">
        <v>48840</v>
      </c>
      <c r="I17403" s="115" t="s">
        <v>6</v>
      </c>
      <c r="J17403" s="115">
        <v>13.33</v>
      </c>
    </row>
    <row r="17404" spans="1:10" hidden="1">
      <c r="A17404" s="115" t="s">
        <v>17708</v>
      </c>
      <c r="B17404" s="115" t="str">
        <f t="shared" si="271"/>
        <v>CORTE E COLOCACAO DE CONEXOES EM TUBO DE PVC RIGIDO,SOLDAVEL PARA AGUA FRIA,COM DIAMETRO DE 50MM,EXCLUSIVE A PECA</v>
      </c>
      <c r="C17404" s="115" t="s">
        <v>48836</v>
      </c>
      <c r="D17404" s="115" t="s">
        <v>48841</v>
      </c>
      <c r="I17404" s="115" t="s">
        <v>6</v>
      </c>
      <c r="J17404" s="115">
        <v>19.239999999999998</v>
      </c>
    </row>
    <row r="17405" spans="1:10" hidden="1">
      <c r="A17405" s="115" t="s">
        <v>17709</v>
      </c>
      <c r="B17405" s="115" t="str">
        <f t="shared" si="271"/>
        <v>CORTE E COLOCACAO DE CONEXOES EM TUBO DE PVC RIGIDO,SOLDAVEL PARA AGUA FRIA,COM DIAMETRO DE 50MM,EXCLUSIVE A PECA</v>
      </c>
      <c r="C17405" s="115" t="s">
        <v>48836</v>
      </c>
      <c r="D17405" s="115" t="s">
        <v>48841</v>
      </c>
      <c r="I17405" s="115" t="s">
        <v>6</v>
      </c>
      <c r="J17405" s="115">
        <v>16.670000000000002</v>
      </c>
    </row>
    <row r="17406" spans="1:10" hidden="1">
      <c r="A17406" s="115" t="s">
        <v>17710</v>
      </c>
      <c r="B17406" s="115" t="str">
        <f t="shared" si="271"/>
        <v>CORTE E COLOCACAO DE CONEXOES EM TUBO DE PVC RIGIDO,SOLDAVEL PARA AGUA FRIA,COM DIAMETRO DE 60MM,EXCLUSIVE A PECA</v>
      </c>
      <c r="C17406" s="115" t="s">
        <v>48836</v>
      </c>
      <c r="D17406" s="115" t="s">
        <v>48842</v>
      </c>
      <c r="I17406" s="115" t="s">
        <v>6</v>
      </c>
      <c r="J17406" s="115">
        <v>23.08</v>
      </c>
    </row>
    <row r="17407" spans="1:10" hidden="1">
      <c r="A17407" s="115" t="s">
        <v>17711</v>
      </c>
      <c r="B17407" s="115" t="str">
        <f t="shared" si="271"/>
        <v>CORTE E COLOCACAO DE CONEXOES EM TUBO DE PVC RIGIDO,SOLDAVEL PARA AGUA FRIA,COM DIAMETRO DE 60MM,EXCLUSIVE A PECA</v>
      </c>
      <c r="C17407" s="115" t="s">
        <v>48836</v>
      </c>
      <c r="D17407" s="115" t="s">
        <v>48842</v>
      </c>
      <c r="I17407" s="115" t="s">
        <v>6</v>
      </c>
      <c r="J17407" s="115">
        <v>20</v>
      </c>
    </row>
    <row r="17408" spans="1:10" hidden="1">
      <c r="A17408" s="115" t="s">
        <v>17712</v>
      </c>
      <c r="B17408" s="115" t="str">
        <f t="shared" si="271"/>
        <v>CORTE E COLOCACAO DE CONEXOES EM TUBO DE PVC RIGIDO,SOLDAVEL PARA AGUA FRIA,COM DIAMETRO DE 75MM,EXCLUSIVE A PECA</v>
      </c>
      <c r="C17408" s="115" t="s">
        <v>48836</v>
      </c>
      <c r="D17408" s="115" t="s">
        <v>48843</v>
      </c>
      <c r="I17408" s="115" t="s">
        <v>6</v>
      </c>
      <c r="J17408" s="115">
        <v>26.93</v>
      </c>
    </row>
    <row r="17409" spans="1:10" hidden="1">
      <c r="A17409" s="115" t="s">
        <v>17713</v>
      </c>
      <c r="B17409" s="115" t="str">
        <f t="shared" si="271"/>
        <v>CORTE E COLOCACAO DE CONEXOES EM TUBO DE PVC RIGIDO,SOLDAVEL PARA AGUA FRIA,COM DIAMETRO DE 75MM,EXCLUSIVE A PECA</v>
      </c>
      <c r="C17409" s="115" t="s">
        <v>48836</v>
      </c>
      <c r="D17409" s="115" t="s">
        <v>48843</v>
      </c>
      <c r="I17409" s="115" t="s">
        <v>6</v>
      </c>
      <c r="J17409" s="115">
        <v>23.33</v>
      </c>
    </row>
    <row r="17410" spans="1:10" hidden="1">
      <c r="A17410" s="115" t="s">
        <v>17714</v>
      </c>
      <c r="B17410" s="115" t="str">
        <f t="shared" si="271"/>
        <v>CORTE E COLOCACAO DE CONEXOES EM TUBO DE PVC RIGIDO,SOLDAVEL PARA AGUA FRIA,COM DIAMETRO DE 85MM,EXCLUSIVE A PECA</v>
      </c>
      <c r="C17410" s="115" t="s">
        <v>48836</v>
      </c>
      <c r="D17410" s="115" t="s">
        <v>48844</v>
      </c>
      <c r="I17410" s="115" t="s">
        <v>6</v>
      </c>
      <c r="J17410" s="115">
        <v>30.78</v>
      </c>
    </row>
    <row r="17411" spans="1:10" hidden="1">
      <c r="A17411" s="115" t="s">
        <v>17715</v>
      </c>
      <c r="B17411" s="115" t="str">
        <f t="shared" si="271"/>
        <v>CORTE E COLOCACAO DE CONEXOES EM TUBO DE PVC RIGIDO,SOLDAVEL PARA AGUA FRIA,COM DIAMETRO DE 85MM,EXCLUSIVE A PECA</v>
      </c>
      <c r="C17411" s="115" t="s">
        <v>48836</v>
      </c>
      <c r="D17411" s="115" t="s">
        <v>48844</v>
      </c>
      <c r="I17411" s="115" t="s">
        <v>6</v>
      </c>
      <c r="J17411" s="115">
        <v>26.67</v>
      </c>
    </row>
    <row r="17412" spans="1:10" hidden="1">
      <c r="A17412" s="115" t="s">
        <v>17716</v>
      </c>
      <c r="B17412" s="115" t="str">
        <f t="shared" si="271"/>
        <v>CORTE E COLOCACAO DE CONEXOES EM TUBO DE PVC RIGIDO,SOLDAVEL PARA AGUA FRIA,COM DIAMETRO DE 110MM,EXCLUSIVE A PECA</v>
      </c>
      <c r="C17412" s="115" t="s">
        <v>48836</v>
      </c>
      <c r="D17412" s="115" t="s">
        <v>48845</v>
      </c>
      <c r="I17412" s="115" t="s">
        <v>6</v>
      </c>
      <c r="J17412" s="115">
        <v>34.630000000000003</v>
      </c>
    </row>
    <row r="17413" spans="1:10" hidden="1">
      <c r="A17413" s="115" t="s">
        <v>17717</v>
      </c>
      <c r="B17413" s="115" t="str">
        <f t="shared" ref="B17413:B17476" si="272">C17413&amp;D17413&amp;E17413&amp;F17413&amp;G17413&amp;H17413</f>
        <v>CORTE E COLOCACAO DE CONEXOES EM TUBO DE PVC RIGIDO,SOLDAVEL PARA AGUA FRIA,COM DIAMETRO DE 110MM,EXCLUSIVE A PECA</v>
      </c>
      <c r="C17413" s="115" t="s">
        <v>48836</v>
      </c>
      <c r="D17413" s="115" t="s">
        <v>48845</v>
      </c>
      <c r="I17413" s="115" t="s">
        <v>6</v>
      </c>
      <c r="J17413" s="115">
        <v>30</v>
      </c>
    </row>
    <row r="17414" spans="1:10" hidden="1">
      <c r="A17414" s="115" t="s">
        <v>17718</v>
      </c>
      <c r="B17414" s="115" t="str">
        <f t="shared" si="272"/>
        <v>CORTE E COLOCACAO DE CONEXOES EM TUBO DE COBRE PARA AGUA QUENTE,COM DIAMETRO DE 15MM,EXCLUSIVE A PECA</v>
      </c>
      <c r="C17414" s="115" t="s">
        <v>48846</v>
      </c>
      <c r="D17414" s="115" t="s">
        <v>48847</v>
      </c>
      <c r="I17414" s="115" t="s">
        <v>6</v>
      </c>
      <c r="J17414" s="115">
        <v>6.68</v>
      </c>
    </row>
    <row r="17415" spans="1:10" hidden="1">
      <c r="A17415" s="115" t="s">
        <v>17719</v>
      </c>
      <c r="B17415" s="115" t="str">
        <f t="shared" si="272"/>
        <v>CORTE E COLOCACAO DE CONEXOES EM TUBO DE COBRE PARA AGUA QUENTE,COM DIAMETRO DE 15MM,EXCLUSIVE A PECA</v>
      </c>
      <c r="C17415" s="115" t="s">
        <v>48846</v>
      </c>
      <c r="D17415" s="115" t="s">
        <v>48847</v>
      </c>
      <c r="I17415" s="115" t="s">
        <v>6</v>
      </c>
      <c r="J17415" s="115">
        <v>5.81</v>
      </c>
    </row>
    <row r="17416" spans="1:10" hidden="1">
      <c r="A17416" s="115" t="s">
        <v>17720</v>
      </c>
      <c r="B17416" s="115" t="str">
        <f t="shared" si="272"/>
        <v>CORTE E COLOCACAO DE CONEXOES EM TUBO DE COBRE PARA AGUA QUENTE,COM DIAMETRO DE 22MM,EXCLUSIVE A PECA</v>
      </c>
      <c r="C17416" s="115" t="s">
        <v>48846</v>
      </c>
      <c r="D17416" s="115" t="s">
        <v>48848</v>
      </c>
      <c r="I17416" s="115" t="s">
        <v>6</v>
      </c>
      <c r="J17416" s="115">
        <v>7.63</v>
      </c>
    </row>
    <row r="17417" spans="1:10" hidden="1">
      <c r="A17417" s="115" t="s">
        <v>17721</v>
      </c>
      <c r="B17417" s="115" t="str">
        <f t="shared" si="272"/>
        <v>CORTE E COLOCACAO DE CONEXOES EM TUBO DE COBRE PARA AGUA QUENTE,COM DIAMETRO DE 22MM,EXCLUSIVE A PECA</v>
      </c>
      <c r="C17417" s="115" t="s">
        <v>48846</v>
      </c>
      <c r="D17417" s="115" t="s">
        <v>48848</v>
      </c>
      <c r="I17417" s="115" t="s">
        <v>6</v>
      </c>
      <c r="J17417" s="115">
        <v>6.65</v>
      </c>
    </row>
    <row r="17418" spans="1:10" hidden="1">
      <c r="A17418" s="115" t="s">
        <v>17722</v>
      </c>
      <c r="B17418" s="115" t="str">
        <f t="shared" si="272"/>
        <v>CORTE E COLOCACAO DE CONEXOES EM TUBO DE COBRE PARA AGUA QUENTE,COM DIAMETRO DE 28MM,EXCLUSIVE A PECA</v>
      </c>
      <c r="C17418" s="115" t="s">
        <v>48846</v>
      </c>
      <c r="D17418" s="115" t="s">
        <v>48849</v>
      </c>
      <c r="I17418" s="115" t="s">
        <v>6</v>
      </c>
      <c r="J17418" s="115">
        <v>9.57</v>
      </c>
    </row>
    <row r="17419" spans="1:10" hidden="1">
      <c r="A17419" s="115" t="s">
        <v>17723</v>
      </c>
      <c r="B17419" s="115" t="str">
        <f t="shared" si="272"/>
        <v>CORTE E COLOCACAO DE CONEXOES EM TUBO DE COBRE PARA AGUA QUENTE,COM DIAMETRO DE 28MM,EXCLUSIVE A PECA</v>
      </c>
      <c r="C17419" s="115" t="s">
        <v>48846</v>
      </c>
      <c r="D17419" s="115" t="s">
        <v>48849</v>
      </c>
      <c r="I17419" s="115" t="s">
        <v>6</v>
      </c>
      <c r="J17419" s="115">
        <v>8.33</v>
      </c>
    </row>
    <row r="17420" spans="1:10" hidden="1">
      <c r="A17420" s="115" t="s">
        <v>17724</v>
      </c>
      <c r="B17420" s="115" t="str">
        <f t="shared" si="272"/>
        <v>CORTE E COLOCACAO DE CONEXOES EM TUBO DE COBRE PARA AGUA QUENTE,COM DIAMETRO DE 35MM,EXCLUSIVE A PECA</v>
      </c>
      <c r="C17420" s="115" t="s">
        <v>48846</v>
      </c>
      <c r="D17420" s="115" t="s">
        <v>48850</v>
      </c>
      <c r="I17420" s="115" t="s">
        <v>6</v>
      </c>
      <c r="J17420" s="115">
        <v>14.36</v>
      </c>
    </row>
    <row r="17421" spans="1:10" hidden="1">
      <c r="A17421" s="115" t="s">
        <v>17725</v>
      </c>
      <c r="B17421" s="115" t="str">
        <f t="shared" si="272"/>
        <v>CORTE E COLOCACAO DE CONEXOES EM TUBO DE COBRE PARA AGUA QUENTE,COM DIAMETRO DE 35MM,EXCLUSIVE A PECA</v>
      </c>
      <c r="C17421" s="115" t="s">
        <v>48846</v>
      </c>
      <c r="D17421" s="115" t="s">
        <v>48850</v>
      </c>
      <c r="I17421" s="115" t="s">
        <v>6</v>
      </c>
      <c r="J17421" s="115">
        <v>12.51</v>
      </c>
    </row>
    <row r="17422" spans="1:10" hidden="1">
      <c r="A17422" s="115" t="s">
        <v>17726</v>
      </c>
      <c r="B17422" s="115" t="str">
        <f t="shared" si="272"/>
        <v>CORTE E COLOCACAO DE CONEXOES EM TUBO DE COBRE PARA AGUA QUENTE,COM DIAMETRO DE 42MM,EXCLUSIVE A PECA</v>
      </c>
      <c r="C17422" s="115" t="s">
        <v>48846</v>
      </c>
      <c r="D17422" s="115" t="s">
        <v>48851</v>
      </c>
      <c r="I17422" s="115" t="s">
        <v>6</v>
      </c>
      <c r="J17422" s="115">
        <v>19.37</v>
      </c>
    </row>
    <row r="17423" spans="1:10" hidden="1">
      <c r="A17423" s="115" t="s">
        <v>17727</v>
      </c>
      <c r="B17423" s="115" t="str">
        <f t="shared" si="272"/>
        <v>CORTE E COLOCACAO DE CONEXOES EM TUBO DE COBRE PARA AGUA QUENTE,COM DIAMETRO DE 42MM,EXCLUSIVE A PECA</v>
      </c>
      <c r="C17423" s="115" t="s">
        <v>48846</v>
      </c>
      <c r="D17423" s="115" t="s">
        <v>48851</v>
      </c>
      <c r="I17423" s="115" t="s">
        <v>6</v>
      </c>
      <c r="J17423" s="115">
        <v>16.91</v>
      </c>
    </row>
    <row r="17424" spans="1:10" hidden="1">
      <c r="A17424" s="115" t="s">
        <v>17728</v>
      </c>
      <c r="B17424" s="115" t="str">
        <f t="shared" si="272"/>
        <v>CORTE E COLOCACAO DE CONEXOES EM TUBO DE COBRE PARA AGUA QUENTE,COM DIAMETRO DE 54MM,EXCLUSIVE A PECA</v>
      </c>
      <c r="C17424" s="115" t="s">
        <v>48846</v>
      </c>
      <c r="D17424" s="115" t="s">
        <v>48852</v>
      </c>
      <c r="I17424" s="115" t="s">
        <v>6</v>
      </c>
      <c r="J17424" s="115">
        <v>24.33</v>
      </c>
    </row>
    <row r="17425" spans="1:10" hidden="1">
      <c r="A17425" s="115" t="s">
        <v>17729</v>
      </c>
      <c r="B17425" s="115" t="str">
        <f t="shared" si="272"/>
        <v>CORTE E COLOCACAO DE CONEXOES EM TUBO DE COBRE PARA AGUA QUENTE,COM DIAMETRO DE 54MM,EXCLUSIVE A PECA</v>
      </c>
      <c r="C17425" s="115" t="s">
        <v>48846</v>
      </c>
      <c r="D17425" s="115" t="s">
        <v>48852</v>
      </c>
      <c r="I17425" s="115" t="s">
        <v>6</v>
      </c>
      <c r="J17425" s="115">
        <v>21.24</v>
      </c>
    </row>
    <row r="17426" spans="1:10" hidden="1">
      <c r="A17426" s="115" t="s">
        <v>17730</v>
      </c>
      <c r="B17426" s="115" t="str">
        <f t="shared" si="272"/>
        <v>CORTE E COLOCACAO DE CONEXOES EM TUBO DE COBRE PARA AGUA QUENTE,COM DIAMETRO DE 66MM,EXCLUSIVE A PECA</v>
      </c>
      <c r="C17426" s="115" t="s">
        <v>48846</v>
      </c>
      <c r="D17426" s="115" t="s">
        <v>48853</v>
      </c>
      <c r="I17426" s="115" t="s">
        <v>6</v>
      </c>
      <c r="J17426" s="115">
        <v>30.4</v>
      </c>
    </row>
    <row r="17427" spans="1:10" hidden="1">
      <c r="A17427" s="115" t="s">
        <v>17731</v>
      </c>
      <c r="B17427" s="115" t="str">
        <f t="shared" si="272"/>
        <v>CORTE E COLOCACAO DE CONEXOES EM TUBO DE COBRE PARA AGUA QUENTE,COM DIAMETRO DE 66MM,EXCLUSIVE A PECA</v>
      </c>
      <c r="C17427" s="115" t="s">
        <v>48846</v>
      </c>
      <c r="D17427" s="115" t="s">
        <v>48853</v>
      </c>
      <c r="I17427" s="115" t="s">
        <v>6</v>
      </c>
      <c r="J17427" s="115">
        <v>26.54</v>
      </c>
    </row>
    <row r="17428" spans="1:10" hidden="1">
      <c r="A17428" s="115" t="s">
        <v>17732</v>
      </c>
      <c r="B17428" s="115" t="str">
        <f t="shared" si="272"/>
        <v>CORTE E COLOCACAO DE CONEXOES EM TUBO DE COBRE PARA AGUA QUENTE,COM DIAMETRO DE 79MM,EXCLUSIVE A PECA</v>
      </c>
      <c r="C17428" s="115" t="s">
        <v>48846</v>
      </c>
      <c r="D17428" s="115" t="s">
        <v>48854</v>
      </c>
      <c r="I17428" s="115" t="s">
        <v>6</v>
      </c>
      <c r="J17428" s="115">
        <v>34.15</v>
      </c>
    </row>
    <row r="17429" spans="1:10" hidden="1">
      <c r="A17429" s="115" t="s">
        <v>17733</v>
      </c>
      <c r="B17429" s="115" t="str">
        <f t="shared" si="272"/>
        <v>CORTE E COLOCACAO DE CONEXOES EM TUBO DE COBRE PARA AGUA QUENTE,COM DIAMETRO DE 79MM,EXCLUSIVE A PECA</v>
      </c>
      <c r="C17429" s="115" t="s">
        <v>48846</v>
      </c>
      <c r="D17429" s="115" t="s">
        <v>48854</v>
      </c>
      <c r="I17429" s="115" t="s">
        <v>6</v>
      </c>
      <c r="J17429" s="115">
        <v>29.83</v>
      </c>
    </row>
    <row r="17430" spans="1:10" hidden="1">
      <c r="A17430" s="115" t="s">
        <v>17734</v>
      </c>
      <c r="B17430" s="115" t="str">
        <f t="shared" si="272"/>
        <v>CORTE E COLOCACAO DE CONEXOES EM TUBO DE COBRE PARA AGUA QUENTE,COM DIAMETRO DE 104MM,EXCLUSIVE A PECA</v>
      </c>
      <c r="C17430" s="115" t="s">
        <v>48846</v>
      </c>
      <c r="D17430" s="115" t="s">
        <v>48855</v>
      </c>
      <c r="I17430" s="115" t="s">
        <v>6</v>
      </c>
      <c r="J17430" s="115">
        <v>43.84</v>
      </c>
    </row>
    <row r="17431" spans="1:10" hidden="1">
      <c r="A17431" s="115" t="s">
        <v>17735</v>
      </c>
      <c r="B17431" s="115" t="str">
        <f t="shared" si="272"/>
        <v>CORTE E COLOCACAO DE CONEXOES EM TUBO DE COBRE PARA AGUA QUENTE,COM DIAMETRO DE 104MM,EXCLUSIVE A PECA</v>
      </c>
      <c r="C17431" s="115" t="s">
        <v>48846</v>
      </c>
      <c r="D17431" s="115" t="s">
        <v>48855</v>
      </c>
      <c r="I17431" s="115" t="s">
        <v>6</v>
      </c>
      <c r="J17431" s="115">
        <v>38.29</v>
      </c>
    </row>
    <row r="17432" spans="1:10" hidden="1">
      <c r="A17432" s="115" t="s">
        <v>17736</v>
      </c>
      <c r="B17432" s="115" t="str">
        <f t="shared" si="272"/>
        <v>ABERTURA E FECHAMENTO MANUAL DE RASGO EM ALVENARIA,PARA PASSAGEM DE TUBOS E DUTOS,COM DIAMETRO DE 1/2" A 1"</v>
      </c>
      <c r="C17432" s="115" t="s">
        <v>48856</v>
      </c>
      <c r="D17432" s="115" t="s">
        <v>48857</v>
      </c>
      <c r="I17432" s="115" t="s">
        <v>58</v>
      </c>
      <c r="J17432" s="115">
        <v>12.4</v>
      </c>
    </row>
    <row r="17433" spans="1:10" hidden="1">
      <c r="A17433" s="115" t="s">
        <v>17737</v>
      </c>
      <c r="B17433" s="115" t="str">
        <f t="shared" si="272"/>
        <v>ABERTURA E FECHAMENTO MANUAL DE RASGO EM ALVENARIA,PARA PASSAGEM DE TUBOS E DUTOS,COM DIAMETRO DE 1/2" A 1"</v>
      </c>
      <c r="C17433" s="115" t="s">
        <v>48856</v>
      </c>
      <c r="D17433" s="115" t="s">
        <v>48857</v>
      </c>
      <c r="I17433" s="115" t="s">
        <v>58</v>
      </c>
      <c r="J17433" s="115">
        <v>10.78</v>
      </c>
    </row>
    <row r="17434" spans="1:10" hidden="1">
      <c r="A17434" s="115" t="s">
        <v>17738</v>
      </c>
      <c r="B17434" s="115" t="str">
        <f t="shared" si="272"/>
        <v>ABERTURA E FECHAMENTO MANUAL DE RASGO EM CONCRETO,PARA PASSAGEM DE TUBOS E DUTOS,COM DIAMETRO DE 1/2" A 1"</v>
      </c>
      <c r="C17434" s="115" t="s">
        <v>48858</v>
      </c>
      <c r="D17434" s="115" t="s">
        <v>48859</v>
      </c>
      <c r="I17434" s="115" t="s">
        <v>58</v>
      </c>
      <c r="J17434" s="115">
        <v>60.58</v>
      </c>
    </row>
    <row r="17435" spans="1:10" hidden="1">
      <c r="A17435" s="115" t="s">
        <v>17739</v>
      </c>
      <c r="B17435" s="115" t="str">
        <f t="shared" si="272"/>
        <v>ABERTURA E FECHAMENTO MANUAL DE RASGO EM CONCRETO,PARA PASSAGEM DE TUBOS E DUTOS,COM DIAMETRO DE 1/2" A 1"</v>
      </c>
      <c r="C17435" s="115" t="s">
        <v>48858</v>
      </c>
      <c r="D17435" s="115" t="s">
        <v>48859</v>
      </c>
      <c r="I17435" s="115" t="s">
        <v>58</v>
      </c>
      <c r="J17435" s="115">
        <v>52.53</v>
      </c>
    </row>
    <row r="17436" spans="1:10" hidden="1">
      <c r="A17436" s="115" t="s">
        <v>17740</v>
      </c>
      <c r="B17436" s="115" t="str">
        <f t="shared" si="272"/>
        <v>ABERTURA E FECHAMENTO MANUAL DE RASGO EM ALVENARIA,PARA PASSAGEM DE TUBOS E DUTOS,COM DIAMETRO DE 1.1/4" A 2"</v>
      </c>
      <c r="C17436" s="115" t="s">
        <v>48856</v>
      </c>
      <c r="D17436" s="115" t="s">
        <v>48860</v>
      </c>
      <c r="I17436" s="115" t="s">
        <v>58</v>
      </c>
      <c r="J17436" s="115">
        <v>20.02</v>
      </c>
    </row>
    <row r="17437" spans="1:10" hidden="1">
      <c r="A17437" s="115" t="s">
        <v>17741</v>
      </c>
      <c r="B17437" s="115" t="str">
        <f t="shared" si="272"/>
        <v>ABERTURA E FECHAMENTO MANUAL DE RASGO EM ALVENARIA,PARA PASSAGEM DE TUBOS E DUTOS,COM DIAMETRO DE 1.1/4" A 2"</v>
      </c>
      <c r="C17437" s="115" t="s">
        <v>48856</v>
      </c>
      <c r="D17437" s="115" t="s">
        <v>48860</v>
      </c>
      <c r="I17437" s="115" t="s">
        <v>58</v>
      </c>
      <c r="J17437" s="115">
        <v>17.45</v>
      </c>
    </row>
    <row r="17438" spans="1:10" hidden="1">
      <c r="A17438" s="115" t="s">
        <v>17742</v>
      </c>
      <c r="B17438" s="115" t="str">
        <f t="shared" si="272"/>
        <v>ABERTURA E FECHAMENTO MANUAL DE RASGO EM CONCRETO,PARA PASSAGEM DE TUBOS E DUTOS,COM DIAMETRO DE 1.1/4" A 2"</v>
      </c>
      <c r="C17438" s="115" t="s">
        <v>48858</v>
      </c>
      <c r="D17438" s="115" t="s">
        <v>48861</v>
      </c>
      <c r="I17438" s="115" t="s">
        <v>58</v>
      </c>
      <c r="J17438" s="115">
        <v>96.52</v>
      </c>
    </row>
    <row r="17439" spans="1:10" hidden="1">
      <c r="A17439" s="115" t="s">
        <v>17743</v>
      </c>
      <c r="B17439" s="115" t="str">
        <f t="shared" si="272"/>
        <v>ABERTURA E FECHAMENTO MANUAL DE RASGO EM CONCRETO,PARA PASSAGEM DE TUBOS E DUTOS,COM DIAMETRO DE 1.1/4" A 2"</v>
      </c>
      <c r="C17439" s="115" t="s">
        <v>48858</v>
      </c>
      <c r="D17439" s="115" t="s">
        <v>48861</v>
      </c>
      <c r="I17439" s="115" t="s">
        <v>58</v>
      </c>
      <c r="J17439" s="115">
        <v>83.74</v>
      </c>
    </row>
    <row r="17440" spans="1:10" hidden="1">
      <c r="A17440" s="115" t="s">
        <v>17744</v>
      </c>
      <c r="B17440" s="115" t="str">
        <f t="shared" si="272"/>
        <v>ABERTURA E FECHAMENTO MANUAL DE RASGO EM ALVENARIA,PARA PASSAGEM DE TUBOS E DUTOS,COM DIAMETRO DE 2.1/2" A 4"</v>
      </c>
      <c r="C17440" s="115" t="s">
        <v>48856</v>
      </c>
      <c r="D17440" s="115" t="s">
        <v>48862</v>
      </c>
      <c r="I17440" s="115" t="s">
        <v>58</v>
      </c>
      <c r="J17440" s="115">
        <v>29.11</v>
      </c>
    </row>
    <row r="17441" spans="1:10" hidden="1">
      <c r="A17441" s="115" t="s">
        <v>17745</v>
      </c>
      <c r="B17441" s="115" t="str">
        <f t="shared" si="272"/>
        <v>ABERTURA E FECHAMENTO MANUAL DE RASGO EM ALVENARIA,PARA PASSAGEM DE TUBOS E DUTOS,COM DIAMETRO DE 2.1/2" A 4"</v>
      </c>
      <c r="C17441" s="115" t="s">
        <v>48856</v>
      </c>
      <c r="D17441" s="115" t="s">
        <v>48862</v>
      </c>
      <c r="I17441" s="115" t="s">
        <v>58</v>
      </c>
      <c r="J17441" s="115">
        <v>25.44</v>
      </c>
    </row>
    <row r="17442" spans="1:10" hidden="1">
      <c r="A17442" s="115" t="s">
        <v>17746</v>
      </c>
      <c r="B17442" s="115" t="str">
        <f t="shared" si="272"/>
        <v>ABERTURA E FECHAMENTO MANUAL DE RASGO EM CONCRETO,PARA PASSAGEM DE TUBOS E DUTOS,COM DIAMETRO DE 2.1/2" A 4"</v>
      </c>
      <c r="C17442" s="115" t="s">
        <v>48858</v>
      </c>
      <c r="D17442" s="115" t="s">
        <v>48863</v>
      </c>
      <c r="I17442" s="115" t="s">
        <v>58</v>
      </c>
      <c r="J17442" s="115">
        <v>138.4</v>
      </c>
    </row>
    <row r="17443" spans="1:10" hidden="1">
      <c r="A17443" s="115" t="s">
        <v>17747</v>
      </c>
      <c r="B17443" s="115" t="str">
        <f t="shared" si="272"/>
        <v>ABERTURA E FECHAMENTO MANUAL DE RASGO EM CONCRETO,PARA PASSAGEM DE TUBOS E DUTOS,COM DIAMETRO DE 2.1/2" A 4"</v>
      </c>
      <c r="C17443" s="115" t="s">
        <v>48858</v>
      </c>
      <c r="D17443" s="115" t="s">
        <v>48863</v>
      </c>
      <c r="I17443" s="115" t="s">
        <v>58</v>
      </c>
      <c r="J17443" s="115">
        <v>120.13</v>
      </c>
    </row>
    <row r="17444" spans="1:10" hidden="1">
      <c r="A17444" s="115" t="s">
        <v>17748</v>
      </c>
      <c r="B17444" s="115" t="str">
        <f t="shared" si="272"/>
        <v>SOLDA DE TOPO,EM TUBULACAO PARA VAPOR(SCH-40 OU SCH-80),NO DIAMETRO DE 1/2",UTILIZANDO CONVERSOR ELETROMOTORIZADO,INCLUSIVE CORTE OU CHANFRO DAS EXTREMIDADES</v>
      </c>
      <c r="C17444" s="115" t="s">
        <v>48864</v>
      </c>
      <c r="D17444" s="115" t="s">
        <v>48865</v>
      </c>
      <c r="E17444" s="115" t="s">
        <v>48866</v>
      </c>
      <c r="I17444" s="115" t="s">
        <v>6</v>
      </c>
      <c r="J17444" s="115">
        <v>16.88</v>
      </c>
    </row>
    <row r="17445" spans="1:10" hidden="1">
      <c r="A17445" s="115" t="s">
        <v>17749</v>
      </c>
      <c r="B17445" s="115" t="str">
        <f t="shared" si="272"/>
        <v>SOLDA DE TOPO,EM TUBULACAO PARA VAPOR(SCH-40 OU SCH-80),NO DIAMETRO DE 1/2",UTILIZANDO CONVERSOR ELETROMOTORIZADO,INCLUSIVE CORTE OU CHANFRO DAS EXTREMIDADES</v>
      </c>
      <c r="C17445" s="115" t="s">
        <v>48864</v>
      </c>
      <c r="D17445" s="115" t="s">
        <v>48865</v>
      </c>
      <c r="E17445" s="115" t="s">
        <v>48866</v>
      </c>
      <c r="I17445" s="115" t="s">
        <v>6</v>
      </c>
      <c r="J17445" s="115">
        <v>14.75</v>
      </c>
    </row>
    <row r="17446" spans="1:10" hidden="1">
      <c r="A17446" s="115" t="s">
        <v>17750</v>
      </c>
      <c r="B17446" s="115" t="str">
        <f t="shared" si="272"/>
        <v>SOLDA DE TOPO,EM TUBULACAO PARA VAPOR(SCH-40 OU SCH-80),NO DIAMETRO DE 3/4",UTILIZANDO CONVERSOR ELETROMOTORIZADO,INCLUSIVE CORTE OU CHANFRO DAS EXTREMIDADES</v>
      </c>
      <c r="C17446" s="115" t="s">
        <v>48864</v>
      </c>
      <c r="D17446" s="115" t="s">
        <v>48867</v>
      </c>
      <c r="E17446" s="115" t="s">
        <v>48866</v>
      </c>
      <c r="I17446" s="115" t="s">
        <v>6</v>
      </c>
      <c r="J17446" s="115">
        <v>18.63</v>
      </c>
    </row>
    <row r="17447" spans="1:10" hidden="1">
      <c r="A17447" s="115" t="s">
        <v>17751</v>
      </c>
      <c r="B17447" s="115" t="str">
        <f t="shared" si="272"/>
        <v>SOLDA DE TOPO,EM TUBULACAO PARA VAPOR(SCH-40 OU SCH-80),NO DIAMETRO DE 3/4",UTILIZANDO CONVERSOR ELETROMOTORIZADO,INCLUSIVE CORTE OU CHANFRO DAS EXTREMIDADES</v>
      </c>
      <c r="C17447" s="115" t="s">
        <v>48864</v>
      </c>
      <c r="D17447" s="115" t="s">
        <v>48867</v>
      </c>
      <c r="E17447" s="115" t="s">
        <v>48866</v>
      </c>
      <c r="I17447" s="115" t="s">
        <v>6</v>
      </c>
      <c r="J17447" s="115">
        <v>16.28</v>
      </c>
    </row>
    <row r="17448" spans="1:10" hidden="1">
      <c r="A17448" s="115" t="s">
        <v>17752</v>
      </c>
      <c r="B17448" s="115" t="str">
        <f t="shared" si="272"/>
        <v>SOLDA DE TOPO,EM TUBULACAO PARA VAPOR(SCH-40 OU SCH-80),NO DIAMETRO DE 1",UTILIZANDO CONVERSOR ELETROMOTORIZADO,INCLUSIVE CORTE OU CHANFRO DAS EXTREMIDADES</v>
      </c>
      <c r="C17448" s="115" t="s">
        <v>48864</v>
      </c>
      <c r="D17448" s="115" t="s">
        <v>48868</v>
      </c>
      <c r="E17448" s="115" t="s">
        <v>48869</v>
      </c>
      <c r="I17448" s="115" t="s">
        <v>6</v>
      </c>
      <c r="J17448" s="115">
        <v>22.85</v>
      </c>
    </row>
    <row r="17449" spans="1:10" hidden="1">
      <c r="A17449" s="115" t="s">
        <v>17753</v>
      </c>
      <c r="B17449" s="115" t="str">
        <f t="shared" si="272"/>
        <v>SOLDA DE TOPO,EM TUBULACAO PARA VAPOR(SCH-40 OU SCH-80),NO DIAMETRO DE 1",UTILIZANDO CONVERSOR ELETROMOTORIZADO,INCLUSIVE CORTE OU CHANFRO DAS EXTREMIDADES</v>
      </c>
      <c r="C17449" s="115" t="s">
        <v>48864</v>
      </c>
      <c r="D17449" s="115" t="s">
        <v>48868</v>
      </c>
      <c r="E17449" s="115" t="s">
        <v>48869</v>
      </c>
      <c r="I17449" s="115" t="s">
        <v>6</v>
      </c>
      <c r="J17449" s="115">
        <v>20</v>
      </c>
    </row>
    <row r="17450" spans="1:10" hidden="1">
      <c r="A17450" s="115" t="s">
        <v>17754</v>
      </c>
      <c r="B17450" s="115" t="str">
        <f t="shared" si="272"/>
        <v>SOLDA DE TOPO,EM TUBULACAO PARA VAPOR(SCH-40 OU SCH-80),NO DIAMETRO DE 1.1/4",UTILIZANDO CONVERSOR ELETROMOTORIZADO,INCLUSIVE CORTE OU CHANFRO DAS EXTREMIDADES</v>
      </c>
      <c r="C17450" s="115" t="s">
        <v>48864</v>
      </c>
      <c r="D17450" s="115" t="s">
        <v>48870</v>
      </c>
      <c r="E17450" s="115" t="s">
        <v>48871</v>
      </c>
      <c r="I17450" s="115" t="s">
        <v>6</v>
      </c>
      <c r="J17450" s="115">
        <v>26.91</v>
      </c>
    </row>
    <row r="17451" spans="1:10" hidden="1">
      <c r="A17451" s="115" t="s">
        <v>17755</v>
      </c>
      <c r="B17451" s="115" t="str">
        <f t="shared" si="272"/>
        <v>SOLDA DE TOPO,EM TUBULACAO PARA VAPOR(SCH-40 OU SCH-80),NO DIAMETRO DE 1.1/4",UTILIZANDO CONVERSOR ELETROMOTORIZADO,INCLUSIVE CORTE OU CHANFRO DAS EXTREMIDADES</v>
      </c>
      <c r="C17451" s="115" t="s">
        <v>48864</v>
      </c>
      <c r="D17451" s="115" t="s">
        <v>48870</v>
      </c>
      <c r="E17451" s="115" t="s">
        <v>48871</v>
      </c>
      <c r="I17451" s="115" t="s">
        <v>6</v>
      </c>
      <c r="J17451" s="115">
        <v>23.57</v>
      </c>
    </row>
    <row r="17452" spans="1:10" hidden="1">
      <c r="A17452" s="115" t="s">
        <v>17756</v>
      </c>
      <c r="B17452" s="115" t="str">
        <f t="shared" si="272"/>
        <v>SOLDA DE TOPO,EM TUBULACAO PARA VAPOR(SCH-40 OU SCH-80),NO DIAMETRO DE 1.1/2",UTILIZANDO CONVERSOR ELETROMOTORIZADO,INCLUSIVE CORTE OU CHANFRO DAS EXTREMIDADES</v>
      </c>
      <c r="C17452" s="115" t="s">
        <v>48864</v>
      </c>
      <c r="D17452" s="115" t="s">
        <v>48872</v>
      </c>
      <c r="E17452" s="115" t="s">
        <v>48871</v>
      </c>
      <c r="I17452" s="115" t="s">
        <v>6</v>
      </c>
      <c r="J17452" s="115">
        <v>35.44</v>
      </c>
    </row>
    <row r="17453" spans="1:10" hidden="1">
      <c r="A17453" s="115" t="s">
        <v>17757</v>
      </c>
      <c r="B17453" s="115" t="str">
        <f t="shared" si="272"/>
        <v>SOLDA DE TOPO,EM TUBULACAO PARA VAPOR(SCH-40 OU SCH-80),NO DIAMETRO DE 1.1/2",UTILIZANDO CONVERSOR ELETROMOTORIZADO,INCLUSIVE CORTE OU CHANFRO DAS EXTREMIDADES</v>
      </c>
      <c r="C17453" s="115" t="s">
        <v>48864</v>
      </c>
      <c r="D17453" s="115" t="s">
        <v>48872</v>
      </c>
      <c r="E17453" s="115" t="s">
        <v>48871</v>
      </c>
      <c r="I17453" s="115" t="s">
        <v>6</v>
      </c>
      <c r="J17453" s="115">
        <v>31</v>
      </c>
    </row>
    <row r="17454" spans="1:10" hidden="1">
      <c r="A17454" s="115" t="s">
        <v>17758</v>
      </c>
      <c r="B17454" s="115" t="str">
        <f t="shared" si="272"/>
        <v>SOLDA DE TOPO,EM TUBULACAO PARA VAPOR(SCH-40 OU SCH-80),NO DIAMETRO DE 2",UTILIZANDO CONVERSOR ELETROMOTORIZADO,INCLUSIVE CORTE OU CHANFRO DAS EXTREMIDADES</v>
      </c>
      <c r="C17454" s="115" t="s">
        <v>48864</v>
      </c>
      <c r="D17454" s="115" t="s">
        <v>48873</v>
      </c>
      <c r="E17454" s="115" t="s">
        <v>48869</v>
      </c>
      <c r="I17454" s="115" t="s">
        <v>6</v>
      </c>
      <c r="J17454" s="115">
        <v>61.92</v>
      </c>
    </row>
    <row r="17455" spans="1:10" hidden="1">
      <c r="A17455" s="115" t="s">
        <v>17759</v>
      </c>
      <c r="B17455" s="115" t="str">
        <f t="shared" si="272"/>
        <v>SOLDA DE TOPO,EM TUBULACAO PARA VAPOR(SCH-40 OU SCH-80),NO DIAMETRO DE 2",UTILIZANDO CONVERSOR ELETROMOTORIZADO,INCLUSIVE CORTE OU CHANFRO DAS EXTREMIDADES</v>
      </c>
      <c r="C17455" s="115" t="s">
        <v>48864</v>
      </c>
      <c r="D17455" s="115" t="s">
        <v>48873</v>
      </c>
      <c r="E17455" s="115" t="s">
        <v>48869</v>
      </c>
      <c r="I17455" s="115" t="s">
        <v>6</v>
      </c>
      <c r="J17455" s="115">
        <v>54.3</v>
      </c>
    </row>
    <row r="17456" spans="1:10" hidden="1">
      <c r="A17456" s="115" t="s">
        <v>17760</v>
      </c>
      <c r="B17456" s="115" t="str">
        <f t="shared" si="272"/>
        <v>SOLDA DE TOPO,EM TUBULACAO PARA VAPOR(SCH-40 OU SCH-80),NO DIAMETRO DE 2.1/2",UTILIZANDO CONVERSOR ELETROMOTORIZADO,INCLUSIVE CORTE OU CHANFRO DAS EXTREMIDADES</v>
      </c>
      <c r="C17456" s="115" t="s">
        <v>48864</v>
      </c>
      <c r="D17456" s="115" t="s">
        <v>48874</v>
      </c>
      <c r="E17456" s="115" t="s">
        <v>48871</v>
      </c>
      <c r="I17456" s="115" t="s">
        <v>6</v>
      </c>
      <c r="J17456" s="115">
        <v>101.54</v>
      </c>
    </row>
    <row r="17457" spans="1:10" hidden="1">
      <c r="A17457" s="115" t="s">
        <v>17761</v>
      </c>
      <c r="B17457" s="115" t="str">
        <f t="shared" si="272"/>
        <v>SOLDA DE TOPO,EM TUBULACAO PARA VAPOR(SCH-40 OU SCH-80),NO DIAMETRO DE 2.1/2",UTILIZANDO CONVERSOR ELETROMOTORIZADO,INCLUSIVE CORTE OU CHANFRO DAS EXTREMIDADES</v>
      </c>
      <c r="C17457" s="115" t="s">
        <v>48864</v>
      </c>
      <c r="D17457" s="115" t="s">
        <v>48874</v>
      </c>
      <c r="E17457" s="115" t="s">
        <v>48871</v>
      </c>
      <c r="I17457" s="115" t="s">
        <v>6</v>
      </c>
      <c r="J17457" s="115">
        <v>88.84</v>
      </c>
    </row>
    <row r="17458" spans="1:10" hidden="1">
      <c r="A17458" s="115" t="s">
        <v>17762</v>
      </c>
      <c r="B17458" s="115" t="str">
        <f t="shared" si="272"/>
        <v>SOLDA DE TOPO,EM TUBULACAO PARA VAPOR(SCH-40 OU SCH-80),NO DIAMETRO DE 3",UTILIZANDO CONVERSOR ELETROMOTORIZADO,INCLUSIVE CORTE OU CHANFRO DAS EXTREMIDADES</v>
      </c>
      <c r="C17458" s="115" t="s">
        <v>48864</v>
      </c>
      <c r="D17458" s="115" t="s">
        <v>48875</v>
      </c>
      <c r="E17458" s="115" t="s">
        <v>48869</v>
      </c>
      <c r="I17458" s="115" t="s">
        <v>6</v>
      </c>
      <c r="J17458" s="115">
        <v>115.51</v>
      </c>
    </row>
    <row r="17459" spans="1:10" hidden="1">
      <c r="A17459" s="115" t="s">
        <v>17763</v>
      </c>
      <c r="B17459" s="115" t="str">
        <f t="shared" si="272"/>
        <v>SOLDA DE TOPO,EM TUBULACAO PARA VAPOR(SCH-40 OU SCH-80),NO DIAMETRO DE 3",UTILIZANDO CONVERSOR ELETROMOTORIZADO,INCLUSIVE CORTE OU CHANFRO DAS EXTREMIDADES</v>
      </c>
      <c r="C17459" s="115" t="s">
        <v>48864</v>
      </c>
      <c r="D17459" s="115" t="s">
        <v>48875</v>
      </c>
      <c r="E17459" s="115" t="s">
        <v>48869</v>
      </c>
      <c r="I17459" s="115" t="s">
        <v>6</v>
      </c>
      <c r="J17459" s="115">
        <v>101.42</v>
      </c>
    </row>
    <row r="17460" spans="1:10" hidden="1">
      <c r="A17460" s="115" t="s">
        <v>17764</v>
      </c>
      <c r="B17460" s="115" t="str">
        <f t="shared" si="272"/>
        <v>SOLDA DE TOPO,EM TUBULACAO PARA VAPOR(SCH-40 OU SCH-80),NO DIAMETRO DE 4",UTILIZANDO CONVERSOR ELETROMOTORIZADO,INCLUSIVE CORTE OU CHANFRO DAS EXTREMIDADES</v>
      </c>
      <c r="C17460" s="115" t="s">
        <v>48864</v>
      </c>
      <c r="D17460" s="115" t="s">
        <v>48876</v>
      </c>
      <c r="E17460" s="115" t="s">
        <v>48869</v>
      </c>
      <c r="I17460" s="115" t="s">
        <v>6</v>
      </c>
      <c r="J17460" s="115">
        <v>143.09</v>
      </c>
    </row>
    <row r="17461" spans="1:10" hidden="1">
      <c r="A17461" s="115" t="s">
        <v>17765</v>
      </c>
      <c r="B17461" s="115" t="str">
        <f t="shared" si="272"/>
        <v>SOLDA DE TOPO,EM TUBULACAO PARA VAPOR(SCH-40 OU SCH-80),NO DIAMETRO DE 4",UTILIZANDO CONVERSOR ELETROMOTORIZADO,INCLUSIVE CORTE OU CHANFRO DAS EXTREMIDADES</v>
      </c>
      <c r="C17461" s="115" t="s">
        <v>48864</v>
      </c>
      <c r="D17461" s="115" t="s">
        <v>48876</v>
      </c>
      <c r="E17461" s="115" t="s">
        <v>48869</v>
      </c>
      <c r="I17461" s="115" t="s">
        <v>6</v>
      </c>
      <c r="J17461" s="115">
        <v>126.02</v>
      </c>
    </row>
    <row r="17462" spans="1:10" hidden="1">
      <c r="A17462" s="115" t="s">
        <v>17766</v>
      </c>
      <c r="B17462" s="115"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15" t="s">
        <v>48877</v>
      </c>
      <c r="D17462" s="115" t="s">
        <v>48878</v>
      </c>
      <c r="E17462" s="115" t="s">
        <v>48879</v>
      </c>
      <c r="F17462" s="115" t="s">
        <v>48880</v>
      </c>
      <c r="G17462" s="115" t="s">
        <v>48881</v>
      </c>
      <c r="H17462" s="115" t="s">
        <v>48882</v>
      </c>
      <c r="I17462" s="115" t="s">
        <v>58</v>
      </c>
      <c r="J17462" s="115">
        <v>26.55</v>
      </c>
    </row>
    <row r="17463" spans="1:10" hidden="1">
      <c r="A17463" s="115" t="s">
        <v>17767</v>
      </c>
      <c r="B17463" s="115"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15" t="s">
        <v>48877</v>
      </c>
      <c r="D17463" s="115" t="s">
        <v>48878</v>
      </c>
      <c r="E17463" s="115" t="s">
        <v>48879</v>
      </c>
      <c r="F17463" s="115" t="s">
        <v>48880</v>
      </c>
      <c r="G17463" s="115" t="s">
        <v>48881</v>
      </c>
      <c r="H17463" s="115" t="s">
        <v>48882</v>
      </c>
      <c r="I17463" s="115" t="s">
        <v>58</v>
      </c>
      <c r="J17463" s="115">
        <v>25.78</v>
      </c>
    </row>
    <row r="17464" spans="1:10" hidden="1">
      <c r="A17464" s="115" t="s">
        <v>17768</v>
      </c>
      <c r="B17464" s="115"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15" t="s">
        <v>48883</v>
      </c>
      <c r="D17464" s="115" t="s">
        <v>48878</v>
      </c>
      <c r="E17464" s="115" t="s">
        <v>48884</v>
      </c>
      <c r="F17464" s="115" t="s">
        <v>48885</v>
      </c>
      <c r="G17464" s="115" t="s">
        <v>48886</v>
      </c>
      <c r="H17464" s="115" t="s">
        <v>48887</v>
      </c>
      <c r="I17464" s="115" t="s">
        <v>58</v>
      </c>
      <c r="J17464" s="115">
        <v>33.68</v>
      </c>
    </row>
    <row r="17465" spans="1:10" hidden="1">
      <c r="A17465" s="115" t="s">
        <v>17769</v>
      </c>
      <c r="B17465" s="115"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15" t="s">
        <v>48883</v>
      </c>
      <c r="D17465" s="115" t="s">
        <v>48878</v>
      </c>
      <c r="E17465" s="115" t="s">
        <v>48884</v>
      </c>
      <c r="F17465" s="115" t="s">
        <v>48885</v>
      </c>
      <c r="G17465" s="115" t="s">
        <v>48886</v>
      </c>
      <c r="H17465" s="115" t="s">
        <v>48887</v>
      </c>
      <c r="I17465" s="115" t="s">
        <v>58</v>
      </c>
      <c r="J17465" s="115">
        <v>32.81</v>
      </c>
    </row>
    <row r="17466" spans="1:10" hidden="1">
      <c r="A17466" s="115" t="s">
        <v>17770</v>
      </c>
      <c r="B17466" s="115"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15" t="s">
        <v>48888</v>
      </c>
      <c r="D17466" s="115" t="s">
        <v>48889</v>
      </c>
      <c r="E17466" s="115" t="s">
        <v>48890</v>
      </c>
      <c r="F17466" s="115" t="s">
        <v>48891</v>
      </c>
      <c r="G17466" s="115" t="s">
        <v>48892</v>
      </c>
      <c r="H17466" s="115" t="s">
        <v>37140</v>
      </c>
      <c r="I17466" s="115" t="s">
        <v>58</v>
      </c>
      <c r="J17466" s="115">
        <v>39.04</v>
      </c>
    </row>
    <row r="17467" spans="1:10" hidden="1">
      <c r="A17467" s="115" t="s">
        <v>17771</v>
      </c>
      <c r="B17467" s="115"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15" t="s">
        <v>48888</v>
      </c>
      <c r="D17467" s="115" t="s">
        <v>48889</v>
      </c>
      <c r="E17467" s="115" t="s">
        <v>48890</v>
      </c>
      <c r="F17467" s="115" t="s">
        <v>48891</v>
      </c>
      <c r="G17467" s="115" t="s">
        <v>48892</v>
      </c>
      <c r="H17467" s="115" t="s">
        <v>37140</v>
      </c>
      <c r="I17467" s="115" t="s">
        <v>58</v>
      </c>
      <c r="J17467" s="115">
        <v>38.01</v>
      </c>
    </row>
    <row r="17468" spans="1:10" hidden="1">
      <c r="A17468" s="115" t="s">
        <v>17772</v>
      </c>
      <c r="B17468" s="115"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15" t="s">
        <v>48893</v>
      </c>
      <c r="D17468" s="115" t="s">
        <v>48894</v>
      </c>
      <c r="E17468" s="115" t="s">
        <v>48895</v>
      </c>
      <c r="F17468" s="115" t="s">
        <v>48896</v>
      </c>
      <c r="G17468" s="115" t="s">
        <v>48897</v>
      </c>
      <c r="H17468" s="115" t="s">
        <v>48898</v>
      </c>
      <c r="I17468" s="115" t="s">
        <v>58</v>
      </c>
      <c r="J17468" s="115">
        <v>42.68</v>
      </c>
    </row>
    <row r="17469" spans="1:10" hidden="1">
      <c r="A17469" s="115" t="s">
        <v>17773</v>
      </c>
      <c r="B17469" s="115"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15" t="s">
        <v>48893</v>
      </c>
      <c r="D17469" s="115" t="s">
        <v>48894</v>
      </c>
      <c r="E17469" s="115" t="s">
        <v>48895</v>
      </c>
      <c r="F17469" s="115" t="s">
        <v>48896</v>
      </c>
      <c r="G17469" s="115" t="s">
        <v>48897</v>
      </c>
      <c r="H17469" s="115" t="s">
        <v>48898</v>
      </c>
      <c r="I17469" s="115" t="s">
        <v>58</v>
      </c>
      <c r="J17469" s="115">
        <v>41.55</v>
      </c>
    </row>
    <row r="17470" spans="1:10" hidden="1">
      <c r="A17470" s="115" t="s">
        <v>17774</v>
      </c>
      <c r="B17470" s="115"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15" t="s">
        <v>48899</v>
      </c>
      <c r="D17470" s="115" t="s">
        <v>48894</v>
      </c>
      <c r="E17470" s="115" t="s">
        <v>48895</v>
      </c>
      <c r="F17470" s="115" t="s">
        <v>48896</v>
      </c>
      <c r="G17470" s="115" t="s">
        <v>48900</v>
      </c>
      <c r="H17470" s="115" t="s">
        <v>48898</v>
      </c>
      <c r="I17470" s="115" t="s">
        <v>58</v>
      </c>
      <c r="J17470" s="115">
        <v>47.8</v>
      </c>
    </row>
    <row r="17471" spans="1:10" hidden="1">
      <c r="A17471" s="115" t="s">
        <v>17775</v>
      </c>
      <c r="B17471" s="115"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15" t="s">
        <v>48899</v>
      </c>
      <c r="D17471" s="115" t="s">
        <v>48894</v>
      </c>
      <c r="E17471" s="115" t="s">
        <v>48895</v>
      </c>
      <c r="F17471" s="115" t="s">
        <v>48896</v>
      </c>
      <c r="G17471" s="115" t="s">
        <v>48900</v>
      </c>
      <c r="H17471" s="115" t="s">
        <v>48898</v>
      </c>
      <c r="I17471" s="115" t="s">
        <v>58</v>
      </c>
      <c r="J17471" s="115">
        <v>46.62</v>
      </c>
    </row>
    <row r="17472" spans="1:10" hidden="1">
      <c r="A17472" s="115" t="s">
        <v>17776</v>
      </c>
      <c r="B17472" s="115"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15" t="s">
        <v>48901</v>
      </c>
      <c r="D17472" s="115" t="s">
        <v>48889</v>
      </c>
      <c r="E17472" s="115" t="s">
        <v>48902</v>
      </c>
      <c r="F17472" s="115" t="s">
        <v>48896</v>
      </c>
      <c r="G17472" s="115" t="s">
        <v>48900</v>
      </c>
      <c r="H17472" s="115" t="s">
        <v>48898</v>
      </c>
      <c r="I17472" s="115" t="s">
        <v>58</v>
      </c>
      <c r="J17472" s="115">
        <v>75.36</v>
      </c>
    </row>
    <row r="17473" spans="1:10" hidden="1">
      <c r="A17473" s="115" t="s">
        <v>17777</v>
      </c>
      <c r="B17473" s="115"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15" t="s">
        <v>48901</v>
      </c>
      <c r="D17473" s="115" t="s">
        <v>48889</v>
      </c>
      <c r="E17473" s="115" t="s">
        <v>48902</v>
      </c>
      <c r="F17473" s="115" t="s">
        <v>48896</v>
      </c>
      <c r="G17473" s="115" t="s">
        <v>48900</v>
      </c>
      <c r="H17473" s="115" t="s">
        <v>48898</v>
      </c>
      <c r="I17473" s="115" t="s">
        <v>58</v>
      </c>
      <c r="J17473" s="115">
        <v>74.08</v>
      </c>
    </row>
    <row r="17474" spans="1:10" hidden="1">
      <c r="A17474" s="115" t="s">
        <v>17778</v>
      </c>
      <c r="B17474" s="115"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15" t="s">
        <v>48903</v>
      </c>
      <c r="D17474" s="115" t="s">
        <v>48894</v>
      </c>
      <c r="E17474" s="115" t="s">
        <v>48904</v>
      </c>
      <c r="F17474" s="115" t="s">
        <v>48905</v>
      </c>
      <c r="G17474" s="115" t="s">
        <v>48906</v>
      </c>
      <c r="H17474" s="115" t="s">
        <v>48907</v>
      </c>
      <c r="I17474" s="115" t="s">
        <v>58</v>
      </c>
      <c r="J17474" s="115">
        <v>86.44</v>
      </c>
    </row>
    <row r="17475" spans="1:10" hidden="1">
      <c r="A17475" s="115" t="s">
        <v>17779</v>
      </c>
      <c r="B17475" s="115"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15" t="s">
        <v>48903</v>
      </c>
      <c r="D17475" s="115" t="s">
        <v>48894</v>
      </c>
      <c r="E17475" s="115" t="s">
        <v>48904</v>
      </c>
      <c r="F17475" s="115" t="s">
        <v>48905</v>
      </c>
      <c r="G17475" s="115" t="s">
        <v>48906</v>
      </c>
      <c r="H17475" s="115" t="s">
        <v>48907</v>
      </c>
      <c r="I17475" s="115" t="s">
        <v>58</v>
      </c>
      <c r="J17475" s="115">
        <v>85</v>
      </c>
    </row>
    <row r="17476" spans="1:10" hidden="1">
      <c r="A17476" s="115" t="s">
        <v>17780</v>
      </c>
      <c r="B17476" s="115" t="str">
        <f t="shared" si="272"/>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15" t="s">
        <v>48908</v>
      </c>
      <c r="D17476" s="115" t="s">
        <v>48889</v>
      </c>
      <c r="E17476" s="115" t="s">
        <v>48902</v>
      </c>
      <c r="F17476" s="115" t="s">
        <v>48896</v>
      </c>
      <c r="G17476" s="115" t="s">
        <v>48900</v>
      </c>
      <c r="H17476" s="115" t="s">
        <v>48898</v>
      </c>
      <c r="I17476" s="115" t="s">
        <v>58</v>
      </c>
      <c r="J17476" s="115">
        <v>90.4</v>
      </c>
    </row>
    <row r="17477" spans="1:10" hidden="1">
      <c r="A17477" s="115" t="s">
        <v>17781</v>
      </c>
      <c r="B17477" s="115" t="str">
        <f t="shared" ref="B17477:B17540" si="273">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15" t="s">
        <v>48908</v>
      </c>
      <c r="D17477" s="115" t="s">
        <v>48889</v>
      </c>
      <c r="E17477" s="115" t="s">
        <v>48902</v>
      </c>
      <c r="F17477" s="115" t="s">
        <v>48896</v>
      </c>
      <c r="G17477" s="115" t="s">
        <v>48900</v>
      </c>
      <c r="H17477" s="115" t="s">
        <v>48898</v>
      </c>
      <c r="I17477" s="115" t="s">
        <v>58</v>
      </c>
      <c r="J17477" s="115">
        <v>88.86</v>
      </c>
    </row>
    <row r="17478" spans="1:10" hidden="1">
      <c r="A17478" s="115" t="s">
        <v>17782</v>
      </c>
      <c r="B17478" s="115"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15" t="s">
        <v>48909</v>
      </c>
      <c r="D17478" s="115" t="s">
        <v>48889</v>
      </c>
      <c r="E17478" s="115" t="s">
        <v>48902</v>
      </c>
      <c r="F17478" s="115" t="s">
        <v>48896</v>
      </c>
      <c r="G17478" s="115" t="s">
        <v>48900</v>
      </c>
      <c r="H17478" s="115" t="s">
        <v>48898</v>
      </c>
      <c r="I17478" s="115" t="s">
        <v>58</v>
      </c>
      <c r="J17478" s="115">
        <v>114.82</v>
      </c>
    </row>
    <row r="17479" spans="1:10" hidden="1">
      <c r="A17479" s="115" t="s">
        <v>17783</v>
      </c>
      <c r="B17479" s="115"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15" t="s">
        <v>48909</v>
      </c>
      <c r="D17479" s="115" t="s">
        <v>48889</v>
      </c>
      <c r="E17479" s="115" t="s">
        <v>48902</v>
      </c>
      <c r="F17479" s="115" t="s">
        <v>48896</v>
      </c>
      <c r="G17479" s="115" t="s">
        <v>48900</v>
      </c>
      <c r="H17479" s="115" t="s">
        <v>48898</v>
      </c>
      <c r="I17479" s="115" t="s">
        <v>58</v>
      </c>
      <c r="J17479" s="115">
        <v>113.02</v>
      </c>
    </row>
    <row r="17480" spans="1:10" hidden="1">
      <c r="A17480" s="115" t="s">
        <v>17784</v>
      </c>
      <c r="B17480" s="115" t="str">
        <f t="shared" si="273"/>
        <v>FORNECIMENTO DE AGUA,PELA CEDAE,PARA OBRAS PUBLICAS,CONDIDERANDO UM CONSUMO MENSAL DE ATE 20,00M3,TARIFA "A"</v>
      </c>
      <c r="C17480" s="115" t="s">
        <v>48910</v>
      </c>
      <c r="D17480" s="115" t="s">
        <v>48911</v>
      </c>
      <c r="I17480" s="115" t="s">
        <v>11101</v>
      </c>
      <c r="J17480" s="115">
        <v>23.68</v>
      </c>
    </row>
    <row r="17481" spans="1:10" hidden="1">
      <c r="A17481" s="115" t="s">
        <v>17785</v>
      </c>
      <c r="B17481" s="115" t="str">
        <f t="shared" si="273"/>
        <v>FORNECIMENTO DE AGUA,PELA CEDAE,PARA OBRAS PUBLICAS,CONDIDERANDO UM CONSUMO MENSAL DE ATE 20,00M3,TARIFA "A"</v>
      </c>
      <c r="C17481" s="115" t="s">
        <v>48910</v>
      </c>
      <c r="D17481" s="115" t="s">
        <v>48911</v>
      </c>
      <c r="I17481" s="115" t="s">
        <v>11101</v>
      </c>
      <c r="J17481" s="115">
        <v>23.68</v>
      </c>
    </row>
    <row r="17482" spans="1:10" hidden="1">
      <c r="A17482" s="115" t="s">
        <v>17786</v>
      </c>
      <c r="B17482" s="115" t="str">
        <f t="shared" si="273"/>
        <v>ADICIONAL PARA O ITEM 15.058.0010,CONSIDERANDO O CONSUMO MENSAL ENTRE 21,00 E 30,00M3</v>
      </c>
      <c r="C17482" s="115" t="s">
        <v>48912</v>
      </c>
      <c r="D17482" s="115" t="s">
        <v>48913</v>
      </c>
      <c r="I17482" s="115" t="s">
        <v>11101</v>
      </c>
      <c r="J17482" s="115">
        <v>24.87</v>
      </c>
    </row>
    <row r="17483" spans="1:10" hidden="1">
      <c r="A17483" s="115" t="s">
        <v>17787</v>
      </c>
      <c r="B17483" s="115" t="str">
        <f t="shared" si="273"/>
        <v>ADICIONAL PARA O ITEM 15.058.0010,CONSIDERANDO O CONSUMO MENSAL ENTRE 21,00 E 30,00M3</v>
      </c>
      <c r="C17483" s="115" t="s">
        <v>48912</v>
      </c>
      <c r="D17483" s="115" t="s">
        <v>48913</v>
      </c>
      <c r="I17483" s="115" t="s">
        <v>11101</v>
      </c>
      <c r="J17483" s="115">
        <v>24.87</v>
      </c>
    </row>
    <row r="17484" spans="1:10" hidden="1">
      <c r="A17484" s="115" t="s">
        <v>17788</v>
      </c>
      <c r="B17484" s="115" t="str">
        <f t="shared" si="273"/>
        <v>ADICIONAL PARA OS ITENS 15.058.0010 E 15.058.0015,CONSIDERANDO O CONSUMO MENSAL ENTRE 31,00 E 100,00M3</v>
      </c>
      <c r="C17484" s="115" t="s">
        <v>48914</v>
      </c>
      <c r="D17484" s="115" t="s">
        <v>48915</v>
      </c>
      <c r="I17484" s="115" t="s">
        <v>11101</v>
      </c>
      <c r="J17484" s="115">
        <v>29.1</v>
      </c>
    </row>
    <row r="17485" spans="1:10" hidden="1">
      <c r="A17485" s="115" t="s">
        <v>17789</v>
      </c>
      <c r="B17485" s="115" t="str">
        <f t="shared" si="273"/>
        <v>ADICIONAL PARA OS ITENS 15.058.0010 E 15.058.0015,CONSIDERANDO O CONSUMO MENSAL ENTRE 31,00 E 100,00M3</v>
      </c>
      <c r="C17485" s="115" t="s">
        <v>48914</v>
      </c>
      <c r="D17485" s="115" t="s">
        <v>48915</v>
      </c>
      <c r="I17485" s="115" t="s">
        <v>11101</v>
      </c>
      <c r="J17485" s="115">
        <v>29.1</v>
      </c>
    </row>
    <row r="17486" spans="1:10" hidden="1">
      <c r="A17486" s="115" t="s">
        <v>17790</v>
      </c>
      <c r="B17486" s="115" t="str">
        <f t="shared" si="273"/>
        <v>FORNECIMENTO DE AGUA,PELA CEDAE,PARA OBRAS PUBLICAS,CONSIDERANDO O CONSUMO MENSAL DE ATE 30,00M3,TARIFA "B"</v>
      </c>
      <c r="C17486" s="115" t="s">
        <v>48916</v>
      </c>
      <c r="D17486" s="115" t="s">
        <v>48917</v>
      </c>
      <c r="I17486" s="115" t="s">
        <v>11101</v>
      </c>
      <c r="J17486" s="115">
        <v>18.78</v>
      </c>
    </row>
    <row r="17487" spans="1:10" hidden="1">
      <c r="A17487" s="115" t="s">
        <v>17791</v>
      </c>
      <c r="B17487" s="115" t="str">
        <f t="shared" si="273"/>
        <v>FORNECIMENTO DE AGUA,PELA CEDAE,PARA OBRAS PUBLICAS,CONSIDERANDO O CONSUMO MENSAL DE ATE 30,00M3,TARIFA "B"</v>
      </c>
      <c r="C17487" s="115" t="s">
        <v>48916</v>
      </c>
      <c r="D17487" s="115" t="s">
        <v>48917</v>
      </c>
      <c r="I17487" s="115" t="s">
        <v>11101</v>
      </c>
      <c r="J17487" s="115">
        <v>18.78</v>
      </c>
    </row>
    <row r="17488" spans="1:10" hidden="1">
      <c r="A17488" s="115" t="s">
        <v>17792</v>
      </c>
      <c r="B17488" s="115" t="str">
        <f t="shared" si="273"/>
        <v>ADICIONAL PARA O ITEM 15.058.0050,CONSIDERANDO O CONSUMO MENSAL DE 31,00 ATE 130,00M3</v>
      </c>
      <c r="C17488" s="115" t="s">
        <v>48918</v>
      </c>
      <c r="D17488" s="115" t="s">
        <v>48919</v>
      </c>
      <c r="I17488" s="115" t="s">
        <v>11101</v>
      </c>
      <c r="J17488" s="115">
        <v>21.57</v>
      </c>
    </row>
    <row r="17489" spans="1:10" hidden="1">
      <c r="A17489" s="115" t="s">
        <v>17793</v>
      </c>
      <c r="B17489" s="115" t="str">
        <f t="shared" si="273"/>
        <v>ADICIONAL PARA O ITEM 15.058.0050,CONSIDERANDO O CONSUMO MENSAL DE 31,00 ATE 130,00M3</v>
      </c>
      <c r="C17489" s="115" t="s">
        <v>48918</v>
      </c>
      <c r="D17489" s="115" t="s">
        <v>48919</v>
      </c>
      <c r="I17489" s="115" t="s">
        <v>11101</v>
      </c>
      <c r="J17489" s="115">
        <v>21.57</v>
      </c>
    </row>
    <row r="17490" spans="1:10" hidden="1">
      <c r="A17490" s="115" t="s">
        <v>17794</v>
      </c>
      <c r="B17490" s="115" t="str">
        <f t="shared" si="273"/>
        <v>ADICIONAL PARA OS ITENS 15.058.0050 E 15.058.0055,CONSIDERANDO O CONSUMO MENSAL MAIOR QUE 130,00M3</v>
      </c>
      <c r="C17490" s="115" t="s">
        <v>48920</v>
      </c>
      <c r="D17490" s="115" t="s">
        <v>48921</v>
      </c>
      <c r="I17490" s="115" t="s">
        <v>11101</v>
      </c>
      <c r="J17490" s="115">
        <v>22.77</v>
      </c>
    </row>
    <row r="17491" spans="1:10" hidden="1">
      <c r="A17491" s="115" t="s">
        <v>17795</v>
      </c>
      <c r="B17491" s="115" t="str">
        <f t="shared" si="273"/>
        <v>ADICIONAL PARA OS ITENS 15.058.0050 E 15.058.0055,CONSIDERANDO O CONSUMO MENSAL MAIOR QUE 130,00M3</v>
      </c>
      <c r="C17491" s="115" t="s">
        <v>48920</v>
      </c>
      <c r="D17491" s="115" t="s">
        <v>48921</v>
      </c>
      <c r="I17491" s="115" t="s">
        <v>11101</v>
      </c>
      <c r="J17491" s="115">
        <v>22.77</v>
      </c>
    </row>
    <row r="17492" spans="1:10" hidden="1">
      <c r="A17492" s="115" t="s">
        <v>17796</v>
      </c>
      <c r="B17492" s="115" t="str">
        <f t="shared" si="273"/>
        <v>LIGACAO PREDIAL DE ESGOTO SANITARIO,SEGUNDO INSTRUCOES DA CEDAE,INCLUSIVE CAIXA DE INSPECAO COM TAMPAO DE FERRO FUNDIDOLEVE,EM LOGRADOURO DOTADO DE COLETOR DUPLO.ESTE CUSTO INCLUI ESCAVACAO E REATERRO</v>
      </c>
      <c r="C17492" s="115" t="s">
        <v>48922</v>
      </c>
      <c r="D17492" s="115" t="s">
        <v>48923</v>
      </c>
      <c r="E17492" s="115" t="s">
        <v>48924</v>
      </c>
      <c r="F17492" s="115" t="s">
        <v>48925</v>
      </c>
      <c r="I17492" s="115" t="s">
        <v>6</v>
      </c>
      <c r="J17492" s="115">
        <v>1698.17</v>
      </c>
    </row>
    <row r="17493" spans="1:10" hidden="1">
      <c r="A17493" s="115" t="s">
        <v>17797</v>
      </c>
      <c r="B17493" s="115" t="str">
        <f t="shared" si="273"/>
        <v>LIGACAO PREDIAL DE ESGOTO SANITARIO,SEGUNDO INSTRUCOES DA CEDAE,INCLUSIVE CAIXA DE INSPECAO COM TAMPAO DE FERRO FUNDIDOLEVE,EM LOGRADOURO DOTADO DE COLETOR DUPLO.ESTE CUSTO INCLUI ESCAVACAO E REATERRO</v>
      </c>
      <c r="C17493" s="115" t="s">
        <v>48922</v>
      </c>
      <c r="D17493" s="115" t="s">
        <v>48923</v>
      </c>
      <c r="E17493" s="115" t="s">
        <v>48924</v>
      </c>
      <c r="F17493" s="115" t="s">
        <v>48925</v>
      </c>
      <c r="I17493" s="115" t="s">
        <v>6</v>
      </c>
      <c r="J17493" s="115">
        <v>1573.47</v>
      </c>
    </row>
    <row r="17494" spans="1:10" hidden="1">
      <c r="A17494" s="115" t="s">
        <v>17798</v>
      </c>
      <c r="B17494" s="115" t="str">
        <f t="shared" si="273"/>
        <v>LIGACAO PREDIAL DE ESGOTO SANITARIO,SEGUNDO INSTRUCOES DA CEDAE,INCLUSIVE CAIXA DE INSPECAO COM TAMPAO DE FERRO FUNDIDOPESADO,EM LOGRADOURO DOTADO DE COLETOR DUPLO.ESTE CUSTO INCLUI ESCAVACAO E REATERRO</v>
      </c>
      <c r="C17494" s="115" t="s">
        <v>48922</v>
      </c>
      <c r="D17494" s="115" t="s">
        <v>48923</v>
      </c>
      <c r="E17494" s="115" t="s">
        <v>48926</v>
      </c>
      <c r="F17494" s="115" t="s">
        <v>48927</v>
      </c>
      <c r="I17494" s="115" t="s">
        <v>6</v>
      </c>
      <c r="J17494" s="115">
        <v>1905.53</v>
      </c>
    </row>
    <row r="17495" spans="1:10" hidden="1">
      <c r="A17495" s="115" t="s">
        <v>17799</v>
      </c>
      <c r="B17495" s="115" t="str">
        <f t="shared" si="273"/>
        <v>LIGACAO PREDIAL DE ESGOTO SANITARIO,SEGUNDO INSTRUCOES DA CEDAE,INCLUSIVE CAIXA DE INSPECAO COM TAMPAO DE FERRO FUNDIDOPESADO,EM LOGRADOURO DOTADO DE COLETOR DUPLO.ESTE CUSTO INCLUI ESCAVACAO E REATERRO</v>
      </c>
      <c r="C17495" s="115" t="s">
        <v>48922</v>
      </c>
      <c r="D17495" s="115" t="s">
        <v>48923</v>
      </c>
      <c r="E17495" s="115" t="s">
        <v>48926</v>
      </c>
      <c r="F17495" s="115" t="s">
        <v>48927</v>
      </c>
      <c r="I17495" s="115" t="s">
        <v>6</v>
      </c>
      <c r="J17495" s="115">
        <v>1780.86</v>
      </c>
    </row>
    <row r="17496" spans="1:10" hidden="1">
      <c r="A17496" s="115" t="s">
        <v>17800</v>
      </c>
      <c r="B17496" s="115" t="str">
        <f t="shared" si="273"/>
        <v>LIGACAO PREDIAL DE ESGOTO SANITARIO,SEGUNDO INSTRUCOES DA CEDAE,INCLUSIVE CAIXA DE INSPECAO COM TAMPAO DE FERRO FUNDIDOLEVE,EM LOGRADOURO SEM PAVIMENTACAO,DOTADO DE COLETOR UNICO.ESTE CUSTO INCLUI ESCAVACAO E REATERRO</v>
      </c>
      <c r="C17496" s="115" t="s">
        <v>48922</v>
      </c>
      <c r="D17496" s="115" t="s">
        <v>48923</v>
      </c>
      <c r="E17496" s="115" t="s">
        <v>48928</v>
      </c>
      <c r="F17496" s="115" t="s">
        <v>48929</v>
      </c>
      <c r="I17496" s="115" t="s">
        <v>6</v>
      </c>
      <c r="J17496" s="115">
        <v>2439.04</v>
      </c>
    </row>
    <row r="17497" spans="1:10" hidden="1">
      <c r="A17497" s="115" t="s">
        <v>17801</v>
      </c>
      <c r="B17497" s="115" t="str">
        <f t="shared" si="273"/>
        <v>LIGACAO PREDIAL DE ESGOTO SANITARIO,SEGUNDO INSTRUCOES DA CEDAE,INCLUSIVE CAIXA DE INSPECAO COM TAMPAO DE FERRO FUNDIDOLEVE,EM LOGRADOURO SEM PAVIMENTACAO,DOTADO DE COLETOR UNICO.ESTE CUSTO INCLUI ESCAVACAO E REATERRO</v>
      </c>
      <c r="C17497" s="115" t="s">
        <v>48922</v>
      </c>
      <c r="D17497" s="115" t="s">
        <v>48923</v>
      </c>
      <c r="E17497" s="115" t="s">
        <v>48928</v>
      </c>
      <c r="F17497" s="115" t="s">
        <v>48929</v>
      </c>
      <c r="I17497" s="115" t="s">
        <v>6</v>
      </c>
      <c r="J17497" s="115">
        <v>2235.9299999999998</v>
      </c>
    </row>
    <row r="17498" spans="1:10" hidden="1">
      <c r="A17498" s="115" t="s">
        <v>17802</v>
      </c>
      <c r="B17498" s="115" t="str">
        <f t="shared" si="273"/>
        <v>LIGACAO PREDIAL DE ESGOTO SANITARIO,SEGUNDO INSTRUCOES DA CEDAE,INCLUSIVE CAIXA DE INSPECAO COM TAMPAO DE FERRO FUNDIDOPESADO,EM LOGRADOURO SEM PAVIMENTACAO,DOTADO DE COLETOR UNICO.ESTE CUSTO INCLUI ESCAVACAO E REATERRO</v>
      </c>
      <c r="C17498" s="115" t="s">
        <v>48922</v>
      </c>
      <c r="D17498" s="115" t="s">
        <v>48923</v>
      </c>
      <c r="E17498" s="115" t="s">
        <v>48930</v>
      </c>
      <c r="F17498" s="115" t="s">
        <v>48931</v>
      </c>
      <c r="I17498" s="115" t="s">
        <v>6</v>
      </c>
      <c r="J17498" s="115">
        <v>2679.52</v>
      </c>
    </row>
    <row r="17499" spans="1:10" hidden="1">
      <c r="A17499" s="115" t="s">
        <v>17803</v>
      </c>
      <c r="B17499" s="115" t="str">
        <f t="shared" si="273"/>
        <v>LIGACAO PREDIAL DE ESGOTO SANITARIO,SEGUNDO INSTRUCOES DA CEDAE,INCLUSIVE CAIXA DE INSPECAO COM TAMPAO DE FERRO FUNDIDOPESADO,EM LOGRADOURO SEM PAVIMENTACAO,DOTADO DE COLETOR UNICO.ESTE CUSTO INCLUI ESCAVACAO E REATERRO</v>
      </c>
      <c r="C17499" s="115" t="s">
        <v>48922</v>
      </c>
      <c r="D17499" s="115" t="s">
        <v>48923</v>
      </c>
      <c r="E17499" s="115" t="s">
        <v>48930</v>
      </c>
      <c r="F17499" s="115" t="s">
        <v>48931</v>
      </c>
      <c r="I17499" s="115" t="s">
        <v>6</v>
      </c>
      <c r="J17499" s="115">
        <v>2476.41</v>
      </c>
    </row>
    <row r="17500" spans="1:10" hidden="1">
      <c r="A17500" s="115" t="s">
        <v>17804</v>
      </c>
      <c r="B17500" s="115"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15" t="s">
        <v>48922</v>
      </c>
      <c r="D17500" s="115" t="s">
        <v>48923</v>
      </c>
      <c r="E17500" s="115" t="s">
        <v>48932</v>
      </c>
      <c r="F17500" s="115" t="s">
        <v>48933</v>
      </c>
      <c r="G17500" s="115" t="s">
        <v>48934</v>
      </c>
      <c r="I17500" s="115" t="s">
        <v>6</v>
      </c>
      <c r="J17500" s="115">
        <v>3443.39</v>
      </c>
    </row>
    <row r="17501" spans="1:10" hidden="1">
      <c r="A17501" s="115" t="s">
        <v>17805</v>
      </c>
      <c r="B17501" s="115"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15" t="s">
        <v>48922</v>
      </c>
      <c r="D17501" s="115" t="s">
        <v>48923</v>
      </c>
      <c r="E17501" s="115" t="s">
        <v>48932</v>
      </c>
      <c r="F17501" s="115" t="s">
        <v>48933</v>
      </c>
      <c r="G17501" s="115" t="s">
        <v>48934</v>
      </c>
      <c r="I17501" s="115" t="s">
        <v>6</v>
      </c>
      <c r="J17501" s="115">
        <v>3156.92</v>
      </c>
    </row>
    <row r="17502" spans="1:10" hidden="1">
      <c r="A17502" s="115" t="s">
        <v>17806</v>
      </c>
      <c r="B17502" s="115"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15" t="s">
        <v>48922</v>
      </c>
      <c r="D17502" s="115" t="s">
        <v>48923</v>
      </c>
      <c r="E17502" s="115" t="s">
        <v>48935</v>
      </c>
      <c r="F17502" s="115" t="s">
        <v>48936</v>
      </c>
      <c r="G17502" s="115" t="s">
        <v>48937</v>
      </c>
      <c r="I17502" s="115" t="s">
        <v>6</v>
      </c>
      <c r="J17502" s="115">
        <v>3618.52</v>
      </c>
    </row>
    <row r="17503" spans="1:10" hidden="1">
      <c r="A17503" s="115" t="s">
        <v>17807</v>
      </c>
      <c r="B17503" s="115"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15" t="s">
        <v>48922</v>
      </c>
      <c r="D17503" s="115" t="s">
        <v>48923</v>
      </c>
      <c r="E17503" s="115" t="s">
        <v>48935</v>
      </c>
      <c r="F17503" s="115" t="s">
        <v>48936</v>
      </c>
      <c r="G17503" s="115" t="s">
        <v>48937</v>
      </c>
      <c r="I17503" s="115" t="s">
        <v>6</v>
      </c>
      <c r="J17503" s="115">
        <v>3335.28</v>
      </c>
    </row>
    <row r="17504" spans="1:10" hidden="1">
      <c r="A17504" s="115" t="s">
        <v>17808</v>
      </c>
      <c r="B17504" s="115"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4" s="115" t="s">
        <v>48922</v>
      </c>
      <c r="D17504" s="115" t="s">
        <v>48923</v>
      </c>
      <c r="E17504" s="115" t="s">
        <v>48938</v>
      </c>
      <c r="F17504" s="115" t="s">
        <v>48939</v>
      </c>
      <c r="G17504" s="115" t="s">
        <v>48940</v>
      </c>
      <c r="I17504" s="115" t="s">
        <v>6</v>
      </c>
      <c r="J17504" s="115">
        <v>4216.38</v>
      </c>
    </row>
    <row r="17505" spans="1:10" hidden="1">
      <c r="A17505" s="115" t="s">
        <v>17809</v>
      </c>
      <c r="B17505" s="115"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5" s="115" t="s">
        <v>48922</v>
      </c>
      <c r="D17505" s="115" t="s">
        <v>48923</v>
      </c>
      <c r="E17505" s="115" t="s">
        <v>48938</v>
      </c>
      <c r="F17505" s="115" t="s">
        <v>48939</v>
      </c>
      <c r="G17505" s="115" t="s">
        <v>48940</v>
      </c>
      <c r="I17505" s="115" t="s">
        <v>6</v>
      </c>
      <c r="J17505" s="115">
        <v>3913.48</v>
      </c>
    </row>
    <row r="17506" spans="1:10" hidden="1">
      <c r="A17506" s="115" t="s">
        <v>17810</v>
      </c>
      <c r="B17506" s="115"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6" s="115" t="s">
        <v>48922</v>
      </c>
      <c r="D17506" s="115" t="s">
        <v>48923</v>
      </c>
      <c r="E17506" s="115" t="s">
        <v>48941</v>
      </c>
      <c r="F17506" s="115" t="s">
        <v>48942</v>
      </c>
      <c r="G17506" s="115" t="s">
        <v>48943</v>
      </c>
      <c r="I17506" s="115" t="s">
        <v>6</v>
      </c>
      <c r="J17506" s="115">
        <v>5094.54</v>
      </c>
    </row>
    <row r="17507" spans="1:10" hidden="1">
      <c r="A17507" s="115" t="s">
        <v>17811</v>
      </c>
      <c r="B17507" s="115"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7" s="115" t="s">
        <v>48922</v>
      </c>
      <c r="D17507" s="115" t="s">
        <v>48923</v>
      </c>
      <c r="E17507" s="115" t="s">
        <v>48941</v>
      </c>
      <c r="F17507" s="115" t="s">
        <v>48942</v>
      </c>
      <c r="G17507" s="115" t="s">
        <v>48943</v>
      </c>
      <c r="I17507" s="115" t="s">
        <v>6</v>
      </c>
      <c r="J17507" s="115">
        <v>4702.04</v>
      </c>
    </row>
    <row r="17508" spans="1:10" hidden="1">
      <c r="A17508" s="115" t="s">
        <v>17812</v>
      </c>
      <c r="B17508" s="115" t="str">
        <f t="shared" si="273"/>
        <v>CONJUNTO DE MATERIAIS PARA CAVALETE DE RAMAL PREDIAL DE AGUA,PADRAO NORMAL,TIPO A DE 1/2".FORNECIMENTO</v>
      </c>
      <c r="C17508" s="115" t="s">
        <v>48944</v>
      </c>
      <c r="D17508" s="115" t="s">
        <v>48945</v>
      </c>
      <c r="I17508" s="115" t="s">
        <v>6</v>
      </c>
      <c r="J17508" s="115">
        <v>95.41</v>
      </c>
    </row>
    <row r="17509" spans="1:10" hidden="1">
      <c r="A17509" s="115" t="s">
        <v>17813</v>
      </c>
      <c r="B17509" s="115" t="str">
        <f t="shared" si="273"/>
        <v>CONJUNTO DE MATERIAIS PARA CAVALETE DE RAMAL PREDIAL DE AGUA,PADRAO NORMAL,TIPO A DE 1/2".FORNECIMENTO</v>
      </c>
      <c r="C17509" s="115" t="s">
        <v>48944</v>
      </c>
      <c r="D17509" s="115" t="s">
        <v>48945</v>
      </c>
      <c r="I17509" s="115" t="s">
        <v>6</v>
      </c>
      <c r="J17509" s="115">
        <v>95.41</v>
      </c>
    </row>
    <row r="17510" spans="1:10" hidden="1">
      <c r="A17510" s="115" t="s">
        <v>17814</v>
      </c>
      <c r="B17510" s="115" t="str">
        <f t="shared" si="273"/>
        <v>CONJUNTO DE MATERIAIS PARA CAVALETE DE RAMAL PREDIAL DE AGUA,PADRAO NORMAL,TIPO A DE 3/4".FORNECIMENTO</v>
      </c>
      <c r="C17510" s="115" t="s">
        <v>48944</v>
      </c>
      <c r="D17510" s="115" t="s">
        <v>48946</v>
      </c>
      <c r="I17510" s="115" t="s">
        <v>6</v>
      </c>
      <c r="J17510" s="115">
        <v>135.27000000000001</v>
      </c>
    </row>
    <row r="17511" spans="1:10" hidden="1">
      <c r="A17511" s="115" t="s">
        <v>17815</v>
      </c>
      <c r="B17511" s="115" t="str">
        <f t="shared" si="273"/>
        <v>CONJUNTO DE MATERIAIS PARA CAVALETE DE RAMAL PREDIAL DE AGUA,PADRAO NORMAL,TIPO A DE 3/4".FORNECIMENTO</v>
      </c>
      <c r="C17511" s="115" t="s">
        <v>48944</v>
      </c>
      <c r="D17511" s="115" t="s">
        <v>48946</v>
      </c>
      <c r="I17511" s="115" t="s">
        <v>6</v>
      </c>
      <c r="J17511" s="115">
        <v>135.27000000000001</v>
      </c>
    </row>
    <row r="17512" spans="1:10" hidden="1">
      <c r="A17512" s="115" t="s">
        <v>17816</v>
      </c>
      <c r="B17512" s="115" t="str">
        <f t="shared" si="273"/>
        <v>CONJUNTO DE MATERIAIS PARA CAVALETE DE RAMAL PREDIAL DE AGUA,PADRAO NORMAL,TIPO A DE 1".FORNECIMENTO</v>
      </c>
      <c r="C17512" s="115" t="s">
        <v>48944</v>
      </c>
      <c r="D17512" s="115" t="s">
        <v>48947</v>
      </c>
      <c r="I17512" s="115" t="s">
        <v>6</v>
      </c>
      <c r="J17512" s="115">
        <v>187.15</v>
      </c>
    </row>
    <row r="17513" spans="1:10" hidden="1">
      <c r="A17513" s="115" t="s">
        <v>17817</v>
      </c>
      <c r="B17513" s="115" t="str">
        <f t="shared" si="273"/>
        <v>CONJUNTO DE MATERIAIS PARA CAVALETE DE RAMAL PREDIAL DE AGUA,PADRAO NORMAL,TIPO A DE 1".FORNECIMENTO</v>
      </c>
      <c r="C17513" s="115" t="s">
        <v>48944</v>
      </c>
      <c r="D17513" s="115" t="s">
        <v>48947</v>
      </c>
      <c r="I17513" s="115" t="s">
        <v>6</v>
      </c>
      <c r="J17513" s="115">
        <v>187.15</v>
      </c>
    </row>
    <row r="17514" spans="1:10" hidden="1">
      <c r="A17514" s="115" t="s">
        <v>17818</v>
      </c>
      <c r="B17514" s="115" t="str">
        <f t="shared" si="273"/>
        <v>CONJUNTO DE MATERIAIS PARA CAVALETE DE RAMAL PREDIAL DE AGUA,PADRAO NORMAL,TIPO A DE 1.1/2".FORNECIMENTO</v>
      </c>
      <c r="C17514" s="115" t="s">
        <v>48944</v>
      </c>
      <c r="D17514" s="115" t="s">
        <v>48948</v>
      </c>
      <c r="I17514" s="115" t="s">
        <v>6</v>
      </c>
      <c r="J17514" s="115">
        <v>293.25</v>
      </c>
    </row>
    <row r="17515" spans="1:10" hidden="1">
      <c r="A17515" s="115" t="s">
        <v>17819</v>
      </c>
      <c r="B17515" s="115" t="str">
        <f t="shared" si="273"/>
        <v>CONJUNTO DE MATERIAIS PARA CAVALETE DE RAMAL PREDIAL DE AGUA,PADRAO NORMAL,TIPO A DE 1.1/2".FORNECIMENTO</v>
      </c>
      <c r="C17515" s="115" t="s">
        <v>48944</v>
      </c>
      <c r="D17515" s="115" t="s">
        <v>48948</v>
      </c>
      <c r="I17515" s="115" t="s">
        <v>6</v>
      </c>
      <c r="J17515" s="115">
        <v>293.25</v>
      </c>
    </row>
    <row r="17516" spans="1:10" hidden="1">
      <c r="A17516" s="115" t="s">
        <v>17820</v>
      </c>
      <c r="B17516" s="115" t="str">
        <f t="shared" si="273"/>
        <v>CONJUNTO DE MATERIAIS PARA CAVALETE DE RAMAL PREDIAL DE AGUA,PADRAO NORMAL,TIPO B DE 1/2".FORNECIMENTO</v>
      </c>
      <c r="C17516" s="115" t="s">
        <v>48944</v>
      </c>
      <c r="D17516" s="115" t="s">
        <v>48949</v>
      </c>
      <c r="I17516" s="115" t="s">
        <v>6</v>
      </c>
      <c r="J17516" s="115">
        <v>95.67</v>
      </c>
    </row>
    <row r="17517" spans="1:10" hidden="1">
      <c r="A17517" s="115" t="s">
        <v>17821</v>
      </c>
      <c r="B17517" s="115" t="str">
        <f t="shared" si="273"/>
        <v>CONJUNTO DE MATERIAIS PARA CAVALETE DE RAMAL PREDIAL DE AGUA,PADRAO NORMAL,TIPO B DE 1/2".FORNECIMENTO</v>
      </c>
      <c r="C17517" s="115" t="s">
        <v>48944</v>
      </c>
      <c r="D17517" s="115" t="s">
        <v>48949</v>
      </c>
      <c r="I17517" s="115" t="s">
        <v>6</v>
      </c>
      <c r="J17517" s="115">
        <v>95.67</v>
      </c>
    </row>
    <row r="17518" spans="1:10" hidden="1">
      <c r="A17518" s="115" t="s">
        <v>17822</v>
      </c>
      <c r="B17518" s="115" t="str">
        <f t="shared" si="273"/>
        <v>CONJUNTO DE MATERIAIS PARA CAVALETE DE RAMAL PREDIAL DE AGUA,PADRAO NORMAL,TIPO B DE 3/4".FORNECIMENTO</v>
      </c>
      <c r="C17518" s="115" t="s">
        <v>48944</v>
      </c>
      <c r="D17518" s="115" t="s">
        <v>48950</v>
      </c>
      <c r="I17518" s="115" t="s">
        <v>6</v>
      </c>
      <c r="J17518" s="115">
        <v>131.30000000000001</v>
      </c>
    </row>
    <row r="17519" spans="1:10" hidden="1">
      <c r="A17519" s="115" t="s">
        <v>17823</v>
      </c>
      <c r="B17519" s="115" t="str">
        <f t="shared" si="273"/>
        <v>CONJUNTO DE MATERIAIS PARA CAVALETE DE RAMAL PREDIAL DE AGUA,PADRAO NORMAL,TIPO B DE 3/4".FORNECIMENTO</v>
      </c>
      <c r="C17519" s="115" t="s">
        <v>48944</v>
      </c>
      <c r="D17519" s="115" t="s">
        <v>48950</v>
      </c>
      <c r="I17519" s="115" t="s">
        <v>6</v>
      </c>
      <c r="J17519" s="115">
        <v>131.30000000000001</v>
      </c>
    </row>
    <row r="17520" spans="1:10" hidden="1">
      <c r="A17520" s="115" t="s">
        <v>17824</v>
      </c>
      <c r="B17520" s="115" t="str">
        <f t="shared" si="273"/>
        <v>CONJUNTO DE MATERIAIS,COMPLETO,PARA LIGACAO DE RAMAL PREDIAL DE AGUA,DENOMINADO "KIT CAVALETE",EM PVC,DIAMETRO DE 1/2".FORNECIMENTO</v>
      </c>
      <c r="C17520" s="115" t="s">
        <v>48951</v>
      </c>
      <c r="D17520" s="115" t="s">
        <v>48952</v>
      </c>
      <c r="E17520" s="115" t="s">
        <v>39651</v>
      </c>
      <c r="I17520" s="115" t="s">
        <v>6</v>
      </c>
      <c r="J17520" s="115">
        <v>53.82</v>
      </c>
    </row>
    <row r="17521" spans="1:10" hidden="1">
      <c r="A17521" s="115" t="s">
        <v>17825</v>
      </c>
      <c r="B17521" s="115" t="str">
        <f t="shared" si="273"/>
        <v>CONJUNTO DE MATERIAIS,COMPLETO,PARA LIGACAO DE RAMAL PREDIAL DE AGUA,DENOMINADO "KIT CAVALETE",EM PVC,DIAMETRO DE 1/2".FORNECIMENTO</v>
      </c>
      <c r="C17521" s="115" t="s">
        <v>48951</v>
      </c>
      <c r="D17521" s="115" t="s">
        <v>48952</v>
      </c>
      <c r="E17521" s="115" t="s">
        <v>39651</v>
      </c>
      <c r="I17521" s="115" t="s">
        <v>6</v>
      </c>
      <c r="J17521" s="115">
        <v>53.82</v>
      </c>
    </row>
    <row r="17522" spans="1:10" hidden="1">
      <c r="A17522" s="115" t="s">
        <v>17826</v>
      </c>
      <c r="B17522" s="115" t="str">
        <f t="shared" si="273"/>
        <v>CONJUNTO DE MATERIAIS,COMPLETO,PARA LIGACAO DE RAMAL PREDIAL DE AGUA,DENOMINADO "KIT CAVALETE",EM PVC,DIAMETRO DE 3/4".FORNECIMENTO</v>
      </c>
      <c r="C17522" s="115" t="s">
        <v>48951</v>
      </c>
      <c r="D17522" s="115" t="s">
        <v>48953</v>
      </c>
      <c r="E17522" s="115" t="s">
        <v>39651</v>
      </c>
      <c r="I17522" s="115" t="s">
        <v>6</v>
      </c>
      <c r="J17522" s="115">
        <v>55.68</v>
      </c>
    </row>
    <row r="17523" spans="1:10" hidden="1">
      <c r="A17523" s="115" t="s">
        <v>17827</v>
      </c>
      <c r="B17523" s="115" t="str">
        <f t="shared" si="273"/>
        <v>CONJUNTO DE MATERIAIS,COMPLETO,PARA LIGACAO DE RAMAL PREDIAL DE AGUA,DENOMINADO "KIT CAVALETE",EM PVC,DIAMETRO DE 3/4".FORNECIMENTO</v>
      </c>
      <c r="C17523" s="115" t="s">
        <v>48951</v>
      </c>
      <c r="D17523" s="115" t="s">
        <v>48953</v>
      </c>
      <c r="E17523" s="115" t="s">
        <v>39651</v>
      </c>
      <c r="I17523" s="115" t="s">
        <v>6</v>
      </c>
      <c r="J17523" s="115">
        <v>55.68</v>
      </c>
    </row>
    <row r="17524" spans="1:10" hidden="1">
      <c r="A17524" s="115" t="s">
        <v>17828</v>
      </c>
      <c r="B17524" s="115" t="str">
        <f t="shared" si="273"/>
        <v>CONJUNTO DE MATERIAIS PARA RAMAL PREDIAL DE AGUA DE PEAD 20MM,PADRAO NORMAL,LIGADO EM DISTRIBUIDOR DE PVC DN DE 50MM OU2",EXCLUSIVE TUBO E CAVALETE.FORNECIMENTO</v>
      </c>
      <c r="C17524" s="115" t="s">
        <v>48954</v>
      </c>
      <c r="D17524" s="115" t="s">
        <v>48955</v>
      </c>
      <c r="E17524" s="115" t="s">
        <v>48956</v>
      </c>
      <c r="I17524" s="115" t="s">
        <v>6</v>
      </c>
      <c r="J17524" s="115">
        <v>41.52</v>
      </c>
    </row>
    <row r="17525" spans="1:10" hidden="1">
      <c r="A17525" s="115" t="s">
        <v>17829</v>
      </c>
      <c r="B17525" s="115" t="str">
        <f t="shared" si="273"/>
        <v>CONJUNTO DE MATERIAIS PARA RAMAL PREDIAL DE AGUA DE PEAD 20MM,PADRAO NORMAL,LIGADO EM DISTRIBUIDOR DE PVC DN DE 50MM OU2",EXCLUSIVE TUBO E CAVALETE.FORNECIMENTO</v>
      </c>
      <c r="C17525" s="115" t="s">
        <v>48954</v>
      </c>
      <c r="D17525" s="115" t="s">
        <v>48955</v>
      </c>
      <c r="E17525" s="115" t="s">
        <v>48956</v>
      </c>
      <c r="I17525" s="115" t="s">
        <v>6</v>
      </c>
      <c r="J17525" s="115">
        <v>41.52</v>
      </c>
    </row>
    <row r="17526" spans="1:10" hidden="1">
      <c r="A17526" s="115" t="s">
        <v>17830</v>
      </c>
      <c r="B17526" s="115" t="str">
        <f t="shared" si="273"/>
        <v>CONJUNTO DE MATERIAIS PARA RAMAL PREDIAL DE AGUA DE PEAD 20MM,PADRAO NORMAL,LIGADO EM DISTRUIBUIDOR DE PVC DN DE 75MM OU 3",EXCLUSIVE TUBO E CAVALETE.FORNECIMENTO</v>
      </c>
      <c r="C17526" s="115" t="s">
        <v>48954</v>
      </c>
      <c r="D17526" s="115" t="s">
        <v>48957</v>
      </c>
      <c r="E17526" s="115" t="s">
        <v>48958</v>
      </c>
      <c r="I17526" s="115" t="s">
        <v>6</v>
      </c>
      <c r="J17526" s="115">
        <v>43.83</v>
      </c>
    </row>
    <row r="17527" spans="1:10" hidden="1">
      <c r="A17527" s="115" t="s">
        <v>17831</v>
      </c>
      <c r="B17527" s="115" t="str">
        <f t="shared" si="273"/>
        <v>CONJUNTO DE MATERIAIS PARA RAMAL PREDIAL DE AGUA DE PEAD 20MM,PADRAO NORMAL,LIGADO EM DISTRUIBUIDOR DE PVC DN DE 75MM OU 3",EXCLUSIVE TUBO E CAVALETE.FORNECIMENTO</v>
      </c>
      <c r="C17527" s="115" t="s">
        <v>48954</v>
      </c>
      <c r="D17527" s="115" t="s">
        <v>48957</v>
      </c>
      <c r="E17527" s="115" t="s">
        <v>48958</v>
      </c>
      <c r="I17527" s="115" t="s">
        <v>6</v>
      </c>
      <c r="J17527" s="115">
        <v>43.83</v>
      </c>
    </row>
    <row r="17528" spans="1:10" hidden="1">
      <c r="A17528" s="115" t="s">
        <v>17832</v>
      </c>
      <c r="B17528" s="115" t="str">
        <f t="shared" si="273"/>
        <v>CONJUNTO DE MATERIAIS PARA RAMAL PREDIAL DE AGUA DE PEAD 20MM,PADRAO NORMAL,LIGADO EM DISTRIBUIDOR DE FERRO FUNDIDO K-7DN DE 75MM,EXCLUSIVE TUBO E CAVALETE.FORNECIMENTO</v>
      </c>
      <c r="C17528" s="115" t="s">
        <v>48954</v>
      </c>
      <c r="D17528" s="115" t="s">
        <v>48959</v>
      </c>
      <c r="E17528" s="115" t="s">
        <v>48960</v>
      </c>
      <c r="I17528" s="115" t="s">
        <v>6</v>
      </c>
      <c r="J17528" s="115">
        <v>189.34</v>
      </c>
    </row>
    <row r="17529" spans="1:10" hidden="1">
      <c r="A17529" s="115" t="s">
        <v>17833</v>
      </c>
      <c r="B17529" s="115" t="str">
        <f t="shared" si="273"/>
        <v>CONJUNTO DE MATERIAIS PARA RAMAL PREDIAL DE AGUA DE PEAD 20MM,PADRAO NORMAL,LIGADO EM DISTRIBUIDOR DE FERRO FUNDIDO K-7DN DE 75MM,EXCLUSIVE TUBO E CAVALETE.FORNECIMENTO</v>
      </c>
      <c r="C17529" s="115" t="s">
        <v>48954</v>
      </c>
      <c r="D17529" s="115" t="s">
        <v>48959</v>
      </c>
      <c r="E17529" s="115" t="s">
        <v>48960</v>
      </c>
      <c r="I17529" s="115" t="s">
        <v>6</v>
      </c>
      <c r="J17529" s="115">
        <v>189.34</v>
      </c>
    </row>
    <row r="17530" spans="1:10" hidden="1">
      <c r="A17530" s="115" t="s">
        <v>17834</v>
      </c>
      <c r="B17530" s="115" t="str">
        <f t="shared" si="273"/>
        <v>CONJUNTO DE MATERIAIS PARA RAMAL PREDIAL DE AGUA DE PEAD 20MM,PADRAO NORMAL,LIGADO EM DISTRIBUIDOR DE FERRO FUNDIDO K-7OU PVC DEFOFO DN DE 100MM,EXCLUSIVE TUBO E CAVALETE.FORNECIMENTO</v>
      </c>
      <c r="C17530" s="115" t="s">
        <v>48954</v>
      </c>
      <c r="D17530" s="115" t="s">
        <v>48959</v>
      </c>
      <c r="E17530" s="115" t="s">
        <v>48961</v>
      </c>
      <c r="F17530" s="115" t="s">
        <v>36330</v>
      </c>
      <c r="I17530" s="115" t="s">
        <v>6</v>
      </c>
      <c r="J17530" s="115">
        <v>193.54</v>
      </c>
    </row>
    <row r="17531" spans="1:10" hidden="1">
      <c r="A17531" s="115" t="s">
        <v>17835</v>
      </c>
      <c r="B17531" s="115" t="str">
        <f t="shared" si="273"/>
        <v>CONJUNTO DE MATERIAIS PARA RAMAL PREDIAL DE AGUA DE PEAD 20MM,PADRAO NORMAL,LIGADO EM DISTRIBUIDOR DE FERRO FUNDIDO K-7OU PVC DEFOFO DN DE 100MM,EXCLUSIVE TUBO E CAVALETE.FORNECIMENTO</v>
      </c>
      <c r="C17531" s="115" t="s">
        <v>48954</v>
      </c>
      <c r="D17531" s="115" t="s">
        <v>48959</v>
      </c>
      <c r="E17531" s="115" t="s">
        <v>48961</v>
      </c>
      <c r="F17531" s="115" t="s">
        <v>36330</v>
      </c>
      <c r="I17531" s="115" t="s">
        <v>6</v>
      </c>
      <c r="J17531" s="115">
        <v>193.54</v>
      </c>
    </row>
    <row r="17532" spans="1:10" hidden="1">
      <c r="A17532" s="115" t="s">
        <v>17836</v>
      </c>
      <c r="B17532" s="115" t="str">
        <f t="shared" si="273"/>
        <v>CONJUNTO DE MATERIAIS PARA RAMAL PREDIAL DE AGUA DE PEAD 20MM,PADRAO NORMAL,LIGADO EM DISTRUIBUIDOR DE PVC DEFOFO DN DE150MM,EXCLUSIVE TUBO E CAVALETE.FORNECIMENTO</v>
      </c>
      <c r="C17532" s="115" t="s">
        <v>48954</v>
      </c>
      <c r="D17532" s="115" t="s">
        <v>48962</v>
      </c>
      <c r="E17532" s="115" t="s">
        <v>48963</v>
      </c>
      <c r="I17532" s="115" t="s">
        <v>6</v>
      </c>
      <c r="J17532" s="115">
        <v>203.64</v>
      </c>
    </row>
    <row r="17533" spans="1:10" hidden="1">
      <c r="A17533" s="115" t="s">
        <v>17837</v>
      </c>
      <c r="B17533" s="115" t="str">
        <f t="shared" si="273"/>
        <v>CONJUNTO DE MATERIAIS PARA RAMAL PREDIAL DE AGUA DE PEAD 20MM,PADRAO NORMAL,LIGADO EM DISTRUIBUIDOR DE PVC DEFOFO DN DE150MM,EXCLUSIVE TUBO E CAVALETE.FORNECIMENTO</v>
      </c>
      <c r="C17533" s="115" t="s">
        <v>48954</v>
      </c>
      <c r="D17533" s="115" t="s">
        <v>48962</v>
      </c>
      <c r="E17533" s="115" t="s">
        <v>48963</v>
      </c>
      <c r="I17533" s="115" t="s">
        <v>6</v>
      </c>
      <c r="J17533" s="115">
        <v>203.64</v>
      </c>
    </row>
    <row r="17534" spans="1:10" hidden="1">
      <c r="A17534" s="115" t="s">
        <v>17838</v>
      </c>
      <c r="B17534" s="115" t="str">
        <f t="shared" si="273"/>
        <v>CONJUNTO DE MATERIAIS PARA RAMAL PREDIAL DE AGUA DE PEAD 20MM,PADRAO NORMAL,LIGADO EM DISTRIBUIDOR DE PVC DEFOFO DN DE 200MM,EXCLUSIVE TUBO E CAVALETE.FORNECIMENTO</v>
      </c>
      <c r="C17534" s="115" t="s">
        <v>48954</v>
      </c>
      <c r="D17534" s="115" t="s">
        <v>48964</v>
      </c>
      <c r="E17534" s="115" t="s">
        <v>48965</v>
      </c>
      <c r="I17534" s="115" t="s">
        <v>6</v>
      </c>
      <c r="J17534" s="115">
        <v>213.44</v>
      </c>
    </row>
    <row r="17535" spans="1:10" hidden="1">
      <c r="A17535" s="115" t="s">
        <v>17839</v>
      </c>
      <c r="B17535" s="115" t="str">
        <f t="shared" si="273"/>
        <v>CONJUNTO DE MATERIAIS PARA RAMAL PREDIAL DE AGUA DE PEAD 20MM,PADRAO NORMAL,LIGADO EM DISTRIBUIDOR DE PVC DEFOFO DN DE 200MM,EXCLUSIVE TUBO E CAVALETE.FORNECIMENTO</v>
      </c>
      <c r="C17535" s="115" t="s">
        <v>48954</v>
      </c>
      <c r="D17535" s="115" t="s">
        <v>48964</v>
      </c>
      <c r="E17535" s="115" t="s">
        <v>48965</v>
      </c>
      <c r="I17535" s="115" t="s">
        <v>6</v>
      </c>
      <c r="J17535" s="115">
        <v>213.44</v>
      </c>
    </row>
    <row r="17536" spans="1:10" hidden="1">
      <c r="A17536" s="115" t="s">
        <v>17840</v>
      </c>
      <c r="B17536" s="115" t="str">
        <f t="shared" si="273"/>
        <v>CONJUNTO DE MATERIAIS PARA RAMAL PREDIAL DE AGUA DE PEAD 20MM,PADRAO NORMAL,LIGADO EM DISTRIBUIDOR DE PVC DEFOFO DN DE 250MM,EXCLUSIVE TUBO E CAVALETE.FORNECIMENTO</v>
      </c>
      <c r="C17536" s="115" t="s">
        <v>48954</v>
      </c>
      <c r="D17536" s="115" t="s">
        <v>48964</v>
      </c>
      <c r="E17536" s="115" t="s">
        <v>48966</v>
      </c>
      <c r="I17536" s="115" t="s">
        <v>6</v>
      </c>
      <c r="J17536" s="115">
        <v>220.94</v>
      </c>
    </row>
    <row r="17537" spans="1:10" hidden="1">
      <c r="A17537" s="115" t="s">
        <v>17841</v>
      </c>
      <c r="B17537" s="115" t="str">
        <f t="shared" si="273"/>
        <v>CONJUNTO DE MATERIAIS PARA RAMAL PREDIAL DE AGUA DE PEAD 20MM,PADRAO NORMAL,LIGADO EM DISTRIBUIDOR DE PVC DEFOFO DN DE 250MM,EXCLUSIVE TUBO E CAVALETE.FORNECIMENTO</v>
      </c>
      <c r="C17537" s="115" t="s">
        <v>48954</v>
      </c>
      <c r="D17537" s="115" t="s">
        <v>48964</v>
      </c>
      <c r="E17537" s="115" t="s">
        <v>48966</v>
      </c>
      <c r="I17537" s="115" t="s">
        <v>6</v>
      </c>
      <c r="J17537" s="115">
        <v>220.94</v>
      </c>
    </row>
    <row r="17538" spans="1:10" hidden="1">
      <c r="A17538" s="115" t="s">
        <v>17842</v>
      </c>
      <c r="B17538" s="115" t="str">
        <f t="shared" si="273"/>
        <v>CONJUNTO DE MATERIAIS PARA RAMAL PREDIAL DE AGUA DE PEAD 20MM,PADRAO NORMAL,LIGADO EM DISTRIBUIDOR DE FERRO FUNDIDO K-7DN ACIMA DE 100MM OU K-9,EXCLUSIVE TUBO E CAVALETE.FORNECIMENTO</v>
      </c>
      <c r="C17538" s="115" t="s">
        <v>48954</v>
      </c>
      <c r="D17538" s="115" t="s">
        <v>48959</v>
      </c>
      <c r="E17538" s="115" t="s">
        <v>48967</v>
      </c>
      <c r="F17538" s="115" t="s">
        <v>35853</v>
      </c>
      <c r="I17538" s="115" t="s">
        <v>6</v>
      </c>
      <c r="J17538" s="115">
        <v>193.54</v>
      </c>
    </row>
    <row r="17539" spans="1:10" hidden="1">
      <c r="A17539" s="115" t="s">
        <v>17843</v>
      </c>
      <c r="B17539" s="115" t="str">
        <f t="shared" si="273"/>
        <v>CONJUNTO DE MATERIAIS PARA RAMAL PREDIAL DE AGUA DE PEAD 20MM,PADRAO NORMAL,LIGADO EM DISTRIBUIDOR DE FERRO FUNDIDO K-7DN ACIMA DE 100MM OU K-9,EXCLUSIVE TUBO E CAVALETE.FORNECIMENTO</v>
      </c>
      <c r="C17539" s="115" t="s">
        <v>48954</v>
      </c>
      <c r="D17539" s="115" t="s">
        <v>48959</v>
      </c>
      <c r="E17539" s="115" t="s">
        <v>48967</v>
      </c>
      <c r="F17539" s="115" t="s">
        <v>35853</v>
      </c>
      <c r="I17539" s="115" t="s">
        <v>6</v>
      </c>
      <c r="J17539" s="115">
        <v>193.54</v>
      </c>
    </row>
    <row r="17540" spans="1:10" hidden="1">
      <c r="A17540" s="115" t="s">
        <v>17844</v>
      </c>
      <c r="B17540" s="115" t="str">
        <f t="shared" si="273"/>
        <v>CONJUNTO DE MATERIAIS PARA RAMAL PREDIAL DE AGUA DE PVC RQ 1.1/2",PADRAO NORMAL,LIGADO EM DISTRIBUIDOR DE PVC DN DE 50MM OU 2",EXCLUSIVE TUBO E CAVALETE.FORNECIMENTO</v>
      </c>
      <c r="C17540" s="115" t="s">
        <v>48968</v>
      </c>
      <c r="D17540" s="115" t="s">
        <v>48972</v>
      </c>
      <c r="E17540" s="115" t="s">
        <v>48973</v>
      </c>
      <c r="I17540" s="115" t="s">
        <v>6</v>
      </c>
      <c r="J17540" s="115">
        <v>1012.84</v>
      </c>
    </row>
    <row r="17541" spans="1:10" hidden="1">
      <c r="A17541" s="115" t="s">
        <v>17845</v>
      </c>
      <c r="B17541" s="115" t="str">
        <f t="shared" ref="B17541:B17604" si="274">C17541&amp;D17541&amp;E17541&amp;F17541&amp;G17541&amp;H17541</f>
        <v>CONJUNTO DE MATERIAIS PARA RAMAL PREDIAL DE AGUA DE PVC RQ 1.1/2",PADRAO NORMAL,LIGADO EM DISTRIBUIDOR DE PVC DN DE 50MM OU 2",EXCLUSIVE TUBO E CAVALETE.FORNECIMENTO</v>
      </c>
      <c r="C17541" s="115" t="s">
        <v>48968</v>
      </c>
      <c r="D17541" s="115" t="s">
        <v>48972</v>
      </c>
      <c r="E17541" s="115" t="s">
        <v>48973</v>
      </c>
      <c r="I17541" s="115" t="s">
        <v>6</v>
      </c>
      <c r="J17541" s="115">
        <v>1012.84</v>
      </c>
    </row>
    <row r="17542" spans="1:10" hidden="1">
      <c r="A17542" s="115" t="s">
        <v>17846</v>
      </c>
      <c r="B17542" s="115" t="str">
        <f t="shared" si="274"/>
        <v>CONJUNTO DE MATERIAIS PARA RAMAL PREDIAL DE AGUA DE PVC RQ 1.1/2",PADRAO NORMAL,LIGADO EM DISTRIBUIDOR DE PVC DN DE 75MM OU 3",EXCLUSIVE TUBO E CAVALETE.FORNECIMENTO</v>
      </c>
      <c r="C17542" s="115" t="s">
        <v>48968</v>
      </c>
      <c r="D17542" s="115" t="s">
        <v>48974</v>
      </c>
      <c r="E17542" s="115" t="s">
        <v>48975</v>
      </c>
      <c r="I17542" s="115" t="s">
        <v>6</v>
      </c>
      <c r="J17542" s="115">
        <v>1060.82</v>
      </c>
    </row>
    <row r="17543" spans="1:10" hidden="1">
      <c r="A17543" s="115" t="s">
        <v>17847</v>
      </c>
      <c r="B17543" s="115" t="str">
        <f t="shared" si="274"/>
        <v>CONJUNTO DE MATERIAIS PARA RAMAL PREDIAL DE AGUA DE PVC RQ 1.1/2",PADRAO NORMAL,LIGADO EM DISTRIBUIDOR DE PVC DN DE 75MM OU 3",EXCLUSIVE TUBO E CAVALETE.FORNECIMENTO</v>
      </c>
      <c r="C17543" s="115" t="s">
        <v>48968</v>
      </c>
      <c r="D17543" s="115" t="s">
        <v>48974</v>
      </c>
      <c r="E17543" s="115" t="s">
        <v>48975</v>
      </c>
      <c r="I17543" s="115" t="s">
        <v>6</v>
      </c>
      <c r="J17543" s="115">
        <v>1060.82</v>
      </c>
    </row>
    <row r="17544" spans="1:10" hidden="1">
      <c r="A17544" s="115" t="s">
        <v>17848</v>
      </c>
      <c r="B17544" s="115" t="str">
        <f t="shared" si="274"/>
        <v>CONJUNTO DE MATERIAIS PARA RAMAL PREDIAL DE AGUA DE PVC RQ 1.1/2",PADRAO NORMAL,LIGADO EM DISTRIBUIDOR DE FERRO FUNDIDODN DE 75MM,EXCLUSIVE TUBO E CAVALETE.FORNECIMENTO</v>
      </c>
      <c r="C17544" s="115" t="s">
        <v>48968</v>
      </c>
      <c r="D17544" s="115" t="s">
        <v>48976</v>
      </c>
      <c r="E17544" s="115" t="s">
        <v>48960</v>
      </c>
      <c r="I17544" s="115" t="s">
        <v>6</v>
      </c>
      <c r="J17544" s="115">
        <v>1313.05</v>
      </c>
    </row>
    <row r="17545" spans="1:10" hidden="1">
      <c r="A17545" s="115" t="s">
        <v>17849</v>
      </c>
      <c r="B17545" s="115" t="str">
        <f t="shared" si="274"/>
        <v>CONJUNTO DE MATERIAIS PARA RAMAL PREDIAL DE AGUA DE PVC RQ 1.1/2",PADRAO NORMAL,LIGADO EM DISTRIBUIDOR DE FERRO FUNDIDODN DE 75MM,EXCLUSIVE TUBO E CAVALETE.FORNECIMENTO</v>
      </c>
      <c r="C17545" s="115" t="s">
        <v>48968</v>
      </c>
      <c r="D17545" s="115" t="s">
        <v>48976</v>
      </c>
      <c r="E17545" s="115" t="s">
        <v>48960</v>
      </c>
      <c r="I17545" s="115" t="s">
        <v>6</v>
      </c>
      <c r="J17545" s="115">
        <v>1313.05</v>
      </c>
    </row>
    <row r="17546" spans="1:10" hidden="1">
      <c r="A17546" s="115" t="s">
        <v>17850</v>
      </c>
      <c r="B17546" s="115" t="str">
        <f t="shared" si="274"/>
        <v>CONJUNTO DE MATERIAIS PARA RAMAL PREDIAL DE AGUA DE PVC RQ 1.1/2",PADRAO NORMAL,LIGADO EM DISTRIBUIDOR DE PVC DEFOFO OUFERRO FUNDIDO DN DE 100MM,EXCLUSIVE TUBO E CAVALETE.FORNECIMENTO</v>
      </c>
      <c r="C17546" s="115" t="s">
        <v>48968</v>
      </c>
      <c r="D17546" s="115" t="s">
        <v>48977</v>
      </c>
      <c r="E17546" s="115" t="s">
        <v>48978</v>
      </c>
      <c r="F17546" s="115" t="s">
        <v>36330</v>
      </c>
      <c r="I17546" s="115" t="s">
        <v>6</v>
      </c>
      <c r="J17546" s="115">
        <v>1382.81</v>
      </c>
    </row>
    <row r="17547" spans="1:10" hidden="1">
      <c r="A17547" s="115" t="s">
        <v>17851</v>
      </c>
      <c r="B17547" s="115" t="str">
        <f t="shared" si="274"/>
        <v>CONJUNTO DE MATERIAIS PARA RAMAL PREDIAL DE AGUA DE PVC RQ 1.1/2",PADRAO NORMAL,LIGADO EM DISTRIBUIDOR DE PVC DEFOFO OUFERRO FUNDIDO DN DE 100MM,EXCLUSIVE TUBO E CAVALETE.FORNECIMENTO</v>
      </c>
      <c r="C17547" s="115" t="s">
        <v>48968</v>
      </c>
      <c r="D17547" s="115" t="s">
        <v>48977</v>
      </c>
      <c r="E17547" s="115" t="s">
        <v>48978</v>
      </c>
      <c r="F17547" s="115" t="s">
        <v>36330</v>
      </c>
      <c r="I17547" s="115" t="s">
        <v>6</v>
      </c>
      <c r="J17547" s="115">
        <v>1382.81</v>
      </c>
    </row>
    <row r="17548" spans="1:10" hidden="1">
      <c r="A17548" s="115" t="s">
        <v>17852</v>
      </c>
      <c r="B17548" s="115" t="str">
        <f t="shared" si="274"/>
        <v>CONJUNTO DE MATERIAIS PARA RAMAL PREDIAL DE AGUA DE PVC RQ 1.1/2",PADRAO NORMAL,LIGADO EM DISTRIBUIDOR DE PVC DEFOFO DNDE 150MM,EXCLUSIVE TUBO E CAVALETE.FORNECIMENTO</v>
      </c>
      <c r="C17548" s="115" t="s">
        <v>48968</v>
      </c>
      <c r="D17548" s="115" t="s">
        <v>48979</v>
      </c>
      <c r="E17548" s="115" t="s">
        <v>48980</v>
      </c>
      <c r="I17548" s="115" t="s">
        <v>6</v>
      </c>
      <c r="J17548" s="115">
        <v>1450.68</v>
      </c>
    </row>
    <row r="17549" spans="1:10" hidden="1">
      <c r="A17549" s="115" t="s">
        <v>17853</v>
      </c>
      <c r="B17549" s="115" t="str">
        <f t="shared" si="274"/>
        <v>CONJUNTO DE MATERIAIS PARA RAMAL PREDIAL DE AGUA DE PVC RQ 1.1/2",PADRAO NORMAL,LIGADO EM DISTRIBUIDOR DE PVC DEFOFO DNDE 150MM,EXCLUSIVE TUBO E CAVALETE.FORNECIMENTO</v>
      </c>
      <c r="C17549" s="115" t="s">
        <v>48968</v>
      </c>
      <c r="D17549" s="115" t="s">
        <v>48979</v>
      </c>
      <c r="E17549" s="115" t="s">
        <v>48980</v>
      </c>
      <c r="I17549" s="115" t="s">
        <v>6</v>
      </c>
      <c r="J17549" s="115">
        <v>1450.68</v>
      </c>
    </row>
    <row r="17550" spans="1:10" hidden="1">
      <c r="A17550" s="115" t="s">
        <v>17854</v>
      </c>
      <c r="B17550" s="115" t="str">
        <f t="shared" si="274"/>
        <v>CONJUNTO DE MATERIAIS PARA RAMAL PREDIAL DE AGUA DE PVC RQ 1.1/2",PADRAO NORMAL,LIGADO EM DISTRIBUIDOR DE PVC DEFOFO DNDE 200MM,EXCLUSIVE TUBO E CAVALETE.FORNECIMENTO</v>
      </c>
      <c r="C17550" s="115" t="s">
        <v>48968</v>
      </c>
      <c r="D17550" s="115" t="s">
        <v>48979</v>
      </c>
      <c r="E17550" s="115" t="s">
        <v>48981</v>
      </c>
      <c r="I17550" s="115" t="s">
        <v>6</v>
      </c>
      <c r="J17550" s="115">
        <v>1557.72</v>
      </c>
    </row>
    <row r="17551" spans="1:10" hidden="1">
      <c r="A17551" s="115" t="s">
        <v>17855</v>
      </c>
      <c r="B17551" s="115" t="str">
        <f t="shared" si="274"/>
        <v>CONJUNTO DE MATERIAIS PARA RAMAL PREDIAL DE AGUA DE PVC RQ 1.1/2",PADRAO NORMAL,LIGADO EM DISTRIBUIDOR DE PVC DEFOFO DNDE 200MM,EXCLUSIVE TUBO E CAVALETE.FORNECIMENTO</v>
      </c>
      <c r="C17551" s="115" t="s">
        <v>48968</v>
      </c>
      <c r="D17551" s="115" t="s">
        <v>48979</v>
      </c>
      <c r="E17551" s="115" t="s">
        <v>48981</v>
      </c>
      <c r="I17551" s="115" t="s">
        <v>6</v>
      </c>
      <c r="J17551" s="115">
        <v>1557.72</v>
      </c>
    </row>
    <row r="17552" spans="1:10" hidden="1">
      <c r="A17552" s="115" t="s">
        <v>17856</v>
      </c>
      <c r="B17552" s="115" t="str">
        <f t="shared" si="274"/>
        <v>CONJUNTO DE MATERIAIS PARA RAMAL PREDIAL DE AGUA DE PVC RQ 1.1/2",PADRAO NORMAL,LIGADO EM DISTRIBUIDOR DE PVC DEFOFO DNDE 250MM,EXCLUSIVE TUBO E CAVALETE.FORNECIMENTO</v>
      </c>
      <c r="C17552" s="115" t="s">
        <v>48968</v>
      </c>
      <c r="D17552" s="115" t="s">
        <v>48979</v>
      </c>
      <c r="E17552" s="115" t="s">
        <v>48982</v>
      </c>
      <c r="I17552" s="115" t="s">
        <v>6</v>
      </c>
      <c r="J17552" s="115">
        <v>2122.5500000000002</v>
      </c>
    </row>
    <row r="17553" spans="1:10" hidden="1">
      <c r="A17553" s="115" t="s">
        <v>17857</v>
      </c>
      <c r="B17553" s="115" t="str">
        <f t="shared" si="274"/>
        <v>CONJUNTO DE MATERIAIS PARA RAMAL PREDIAL DE AGUA DE PVC RQ 1.1/2",PADRAO NORMAL,LIGADO EM DISTRIBUIDOR DE PVC DEFOFO DNDE 250MM,EXCLUSIVE TUBO E CAVALETE.FORNECIMENTO</v>
      </c>
      <c r="C17553" s="115" t="s">
        <v>48968</v>
      </c>
      <c r="D17553" s="115" t="s">
        <v>48979</v>
      </c>
      <c r="E17553" s="115" t="s">
        <v>48982</v>
      </c>
      <c r="I17553" s="115" t="s">
        <v>6</v>
      </c>
      <c r="J17553" s="115">
        <v>2122.5500000000002</v>
      </c>
    </row>
    <row r="17554" spans="1:10" hidden="1">
      <c r="A17554" s="115" t="s">
        <v>17858</v>
      </c>
      <c r="B17554" s="115" t="str">
        <f t="shared" si="274"/>
        <v>CONJUNTO DE MATERIAIS PARA RAMAL PREDIAL DE AGUA DE PVC RQ 1.1/2",PADRAO NORMAL,LIGADO EM DISTRIBUIDOR DE FERRO FUNDIDODN ACIMA DE 100MM,EXCLUSIVE TUBO E CAVALETE.FORNECIMENTO</v>
      </c>
      <c r="C17554" s="115" t="s">
        <v>48968</v>
      </c>
      <c r="D17554" s="115" t="s">
        <v>48976</v>
      </c>
      <c r="E17554" s="115" t="s">
        <v>48983</v>
      </c>
      <c r="I17554" s="115" t="s">
        <v>6</v>
      </c>
      <c r="J17554" s="115">
        <v>956.61</v>
      </c>
    </row>
    <row r="17555" spans="1:10" hidden="1">
      <c r="A17555" s="115" t="s">
        <v>17859</v>
      </c>
      <c r="B17555" s="115" t="str">
        <f t="shared" si="274"/>
        <v>CONJUNTO DE MATERIAIS PARA RAMAL PREDIAL DE AGUA DE PVC RQ 1.1/2",PADRAO NORMAL,LIGADO EM DISTRIBUIDOR DE FERRO FUNDIDODN ACIMA DE 100MM,EXCLUSIVE TUBO E CAVALETE.FORNECIMENTO</v>
      </c>
      <c r="C17555" s="115" t="s">
        <v>48968</v>
      </c>
      <c r="D17555" s="115" t="s">
        <v>48976</v>
      </c>
      <c r="E17555" s="115" t="s">
        <v>48983</v>
      </c>
      <c r="I17555" s="115" t="s">
        <v>6</v>
      </c>
      <c r="J17555" s="115">
        <v>956.61</v>
      </c>
    </row>
    <row r="17556" spans="1:10" hidden="1">
      <c r="A17556" s="115" t="s">
        <v>17860</v>
      </c>
      <c r="B17556" s="115" t="str">
        <f t="shared" si="274"/>
        <v>CONJUNTO DE MATERIAIS PARA RAMAL PREDIAL DE AGUA DE PVC RQ 2",PADRAO NORMAL,LIGADO EM DISTRIBUIDOR DE PVC DN DE 50MM OU2",EXCLUSIVE TUBO E CAVALETE.FORNECIMENTO</v>
      </c>
      <c r="C17556" s="115" t="s">
        <v>48984</v>
      </c>
      <c r="D17556" s="115" t="s">
        <v>48969</v>
      </c>
      <c r="E17556" s="115" t="s">
        <v>48956</v>
      </c>
      <c r="I17556" s="115" t="s">
        <v>6</v>
      </c>
      <c r="J17556" s="115">
        <v>1078</v>
      </c>
    </row>
    <row r="17557" spans="1:10" hidden="1">
      <c r="A17557" s="115" t="s">
        <v>17861</v>
      </c>
      <c r="B17557" s="115" t="str">
        <f t="shared" si="274"/>
        <v>CONJUNTO DE MATERIAIS PARA RAMAL PREDIAL DE AGUA DE PVC RQ 2",PADRAO NORMAL,LIGADO EM DISTRIBUIDOR DE PVC DN DE 50MM OU2",EXCLUSIVE TUBO E CAVALETE.FORNECIMENTO</v>
      </c>
      <c r="C17557" s="115" t="s">
        <v>48984</v>
      </c>
      <c r="D17557" s="115" t="s">
        <v>48969</v>
      </c>
      <c r="E17557" s="115" t="s">
        <v>48956</v>
      </c>
      <c r="I17557" s="115" t="s">
        <v>6</v>
      </c>
      <c r="J17557" s="115">
        <v>1078</v>
      </c>
    </row>
    <row r="17558" spans="1:10" hidden="1">
      <c r="A17558" s="115" t="s">
        <v>17862</v>
      </c>
      <c r="B17558" s="115" t="str">
        <f t="shared" si="274"/>
        <v>CONJUNTO DE MATERIAIS PARA RAMAL PREDIAL DE AGUA DE PVC RQ 2",PADRAO NORMAL,LIGADO EM DISTRIBUIDOR DE PVC DN DE 75MM OU3",EXCLUSIVE TUBO E CAVALETE.FORNECIMENTO</v>
      </c>
      <c r="C17558" s="115" t="s">
        <v>48984</v>
      </c>
      <c r="D17558" s="115" t="s">
        <v>48985</v>
      </c>
      <c r="E17558" s="115" t="s">
        <v>48986</v>
      </c>
      <c r="I17558" s="115" t="s">
        <v>6</v>
      </c>
      <c r="J17558" s="115">
        <v>1125.98</v>
      </c>
    </row>
    <row r="17559" spans="1:10" hidden="1">
      <c r="A17559" s="115" t="s">
        <v>17863</v>
      </c>
      <c r="B17559" s="115" t="str">
        <f t="shared" si="274"/>
        <v>CONJUNTO DE MATERIAIS PARA RAMAL PREDIAL DE AGUA DE PVC RQ 2",PADRAO NORMAL,LIGADO EM DISTRIBUIDOR DE PVC DN DE 75MM OU3",EXCLUSIVE TUBO E CAVALETE.FORNECIMENTO</v>
      </c>
      <c r="C17559" s="115" t="s">
        <v>48984</v>
      </c>
      <c r="D17559" s="115" t="s">
        <v>48985</v>
      </c>
      <c r="E17559" s="115" t="s">
        <v>48986</v>
      </c>
      <c r="I17559" s="115" t="s">
        <v>6</v>
      </c>
      <c r="J17559" s="115">
        <v>1125.98</v>
      </c>
    </row>
    <row r="17560" spans="1:10" hidden="1">
      <c r="A17560" s="115" t="s">
        <v>17864</v>
      </c>
      <c r="B17560" s="115" t="str">
        <f t="shared" si="274"/>
        <v>CONJUNTO DE MATERIAIS PARA RAMAL PREDIAL DE AGUA DE PVC RQ 2",PADRAO NORMAL,LIGADO EM DISTRIBUIDOR DE FERRO FUNDIDO DN DE 75MM,EXCLUSIVE TUBO E CAVALETE.FORNECIMENTO</v>
      </c>
      <c r="C17560" s="115" t="s">
        <v>48984</v>
      </c>
      <c r="D17560" s="115" t="s">
        <v>48987</v>
      </c>
      <c r="E17560" s="115" t="s">
        <v>48988</v>
      </c>
      <c r="I17560" s="115" t="s">
        <v>6</v>
      </c>
      <c r="J17560" s="115">
        <v>1402.98</v>
      </c>
    </row>
    <row r="17561" spans="1:10" hidden="1">
      <c r="A17561" s="115" t="s">
        <v>17865</v>
      </c>
      <c r="B17561" s="115" t="str">
        <f t="shared" si="274"/>
        <v>CONJUNTO DE MATERIAIS PARA RAMAL PREDIAL DE AGUA DE PVC RQ 2",PADRAO NORMAL,LIGADO EM DISTRIBUIDOR DE FERRO FUNDIDO DN DE 75MM,EXCLUSIVE TUBO E CAVALETE.FORNECIMENTO</v>
      </c>
      <c r="C17561" s="115" t="s">
        <v>48984</v>
      </c>
      <c r="D17561" s="115" t="s">
        <v>48987</v>
      </c>
      <c r="E17561" s="115" t="s">
        <v>48988</v>
      </c>
      <c r="I17561" s="115" t="s">
        <v>6</v>
      </c>
      <c r="J17561" s="115">
        <v>1402.98</v>
      </c>
    </row>
    <row r="17562" spans="1:10" hidden="1">
      <c r="A17562" s="115" t="s">
        <v>17866</v>
      </c>
      <c r="B17562" s="115" t="str">
        <f t="shared" si="274"/>
        <v>CONJUNTO DE MATERIAIS PARA RAMAL PREDIAL DE AGUA DE PVC RQ 2",PADRAO NORMAL,LIGADO EM DISTRIBUIDOR DE PVC DEFOFO OU FERRO FUNDIDO DN DE 100MM,EXCLUSIVE TUBO E CAVALETE.FORNECIMENTO</v>
      </c>
      <c r="C17562" s="115" t="s">
        <v>48984</v>
      </c>
      <c r="D17562" s="115" t="s">
        <v>48989</v>
      </c>
      <c r="E17562" s="115" t="s">
        <v>48990</v>
      </c>
      <c r="I17562" s="115" t="s">
        <v>6</v>
      </c>
      <c r="J17562" s="115">
        <v>1463.93</v>
      </c>
    </row>
    <row r="17563" spans="1:10" hidden="1">
      <c r="A17563" s="115" t="s">
        <v>17867</v>
      </c>
      <c r="B17563" s="115" t="str">
        <f t="shared" si="274"/>
        <v>CONJUNTO DE MATERIAIS PARA RAMAL PREDIAL DE AGUA DE PVC RQ 2",PADRAO NORMAL,LIGADO EM DISTRIBUIDOR DE PVC DEFOFO OU FERRO FUNDIDO DN DE 100MM,EXCLUSIVE TUBO E CAVALETE.FORNECIMENTO</v>
      </c>
      <c r="C17563" s="115" t="s">
        <v>48984</v>
      </c>
      <c r="D17563" s="115" t="s">
        <v>48989</v>
      </c>
      <c r="E17563" s="115" t="s">
        <v>48990</v>
      </c>
      <c r="I17563" s="115" t="s">
        <v>6</v>
      </c>
      <c r="J17563" s="115">
        <v>1463.93</v>
      </c>
    </row>
    <row r="17564" spans="1:10" hidden="1">
      <c r="A17564" s="115" t="s">
        <v>17868</v>
      </c>
      <c r="B17564" s="115" t="str">
        <f t="shared" si="274"/>
        <v>CONJUNTO DE MATERIAIS PARA RAMAL PREDIAL DE AGUA DE PVC RQ 2",PADRAO NORMAL,LIGADO EM DISTRIBUIDOR DE PVC DEFOFO DN DE 150MM,EXCLUSIVE TUBO E CAVALETE.FORNECIMENTO</v>
      </c>
      <c r="C17564" s="115" t="s">
        <v>48984</v>
      </c>
      <c r="D17564" s="115" t="s">
        <v>48970</v>
      </c>
      <c r="E17564" s="115" t="s">
        <v>48966</v>
      </c>
      <c r="I17564" s="115" t="s">
        <v>6</v>
      </c>
      <c r="J17564" s="115">
        <v>1621.72</v>
      </c>
    </row>
    <row r="17565" spans="1:10" hidden="1">
      <c r="A17565" s="115" t="s">
        <v>17869</v>
      </c>
      <c r="B17565" s="115" t="str">
        <f t="shared" si="274"/>
        <v>CONJUNTO DE MATERIAIS PARA RAMAL PREDIAL DE AGUA DE PVC RQ 2",PADRAO NORMAL,LIGADO EM DISTRIBUIDOR DE PVC DEFOFO DN DE 150MM,EXCLUSIVE TUBO E CAVALETE.FORNECIMENTO</v>
      </c>
      <c r="C17565" s="115" t="s">
        <v>48984</v>
      </c>
      <c r="D17565" s="115" t="s">
        <v>48970</v>
      </c>
      <c r="E17565" s="115" t="s">
        <v>48966</v>
      </c>
      <c r="I17565" s="115" t="s">
        <v>6</v>
      </c>
      <c r="J17565" s="115">
        <v>1621.72</v>
      </c>
    </row>
    <row r="17566" spans="1:10" hidden="1">
      <c r="A17566" s="115" t="s">
        <v>17870</v>
      </c>
      <c r="B17566" s="115" t="str">
        <f t="shared" si="274"/>
        <v>CONJUNTO DE MATERIAIS PARA RAMAL PREDIAL DE AGUA DE PVC RQ 2",PADRAO NORMAL,LIGADO EM DISTRIBUIDOR DE PVC DEFOFO DN DE 200MM,EXCLUSIVE TUBO E CAVALETE.FORNECIMENTO</v>
      </c>
      <c r="C17566" s="115" t="s">
        <v>48984</v>
      </c>
      <c r="D17566" s="115" t="s">
        <v>48971</v>
      </c>
      <c r="E17566" s="115" t="s">
        <v>48965</v>
      </c>
      <c r="I17566" s="115" t="s">
        <v>6</v>
      </c>
      <c r="J17566" s="115">
        <v>1638.87</v>
      </c>
    </row>
    <row r="17567" spans="1:10" hidden="1">
      <c r="A17567" s="115" t="s">
        <v>17871</v>
      </c>
      <c r="B17567" s="115" t="str">
        <f t="shared" si="274"/>
        <v>CONJUNTO DE MATERIAIS PARA RAMAL PREDIAL DE AGUA DE PVC RQ 2",PADRAO NORMAL,LIGADO EM DISTRIBUIDOR DE PVC DEFOFO DN DE 200MM,EXCLUSIVE TUBO E CAVALETE.FORNECIMENTO</v>
      </c>
      <c r="C17567" s="115" t="s">
        <v>48984</v>
      </c>
      <c r="D17567" s="115" t="s">
        <v>48971</v>
      </c>
      <c r="E17567" s="115" t="s">
        <v>48965</v>
      </c>
      <c r="I17567" s="115" t="s">
        <v>6</v>
      </c>
      <c r="J17567" s="115">
        <v>1638.87</v>
      </c>
    </row>
    <row r="17568" spans="1:10" hidden="1">
      <c r="A17568" s="115" t="s">
        <v>17872</v>
      </c>
      <c r="B17568" s="115" t="str">
        <f t="shared" si="274"/>
        <v>CONJUNTO DE MATERIAIS PARA RAMAL PREDIAL DE AGUA DE PVC RQ 2",PADRAO NORMAL,LIGADO EM DISTRIBUIDOR DE PVC DEFOFO DN DE 250MM,EXCLUSIVE TUBO E CAVALETE.FORNECIMENTO</v>
      </c>
      <c r="C17568" s="115" t="s">
        <v>48984</v>
      </c>
      <c r="D17568" s="115" t="s">
        <v>48971</v>
      </c>
      <c r="E17568" s="115" t="s">
        <v>48966</v>
      </c>
      <c r="I17568" s="115" t="s">
        <v>6</v>
      </c>
      <c r="J17568" s="115">
        <v>2209.31</v>
      </c>
    </row>
    <row r="17569" spans="1:10" hidden="1">
      <c r="A17569" s="115" t="s">
        <v>17873</v>
      </c>
      <c r="B17569" s="115" t="str">
        <f t="shared" si="274"/>
        <v>CONJUNTO DE MATERIAIS PARA RAMAL PREDIAL DE AGUA DE PVC RQ 2",PADRAO NORMAL,LIGADO EM DISTRIBUIDOR DE PVC DEFOFO DN DE 250MM,EXCLUSIVE TUBO E CAVALETE.FORNECIMENTO</v>
      </c>
      <c r="C17569" s="115" t="s">
        <v>48984</v>
      </c>
      <c r="D17569" s="115" t="s">
        <v>48971</v>
      </c>
      <c r="E17569" s="115" t="s">
        <v>48966</v>
      </c>
      <c r="I17569" s="115" t="s">
        <v>6</v>
      </c>
      <c r="J17569" s="115">
        <v>2209.31</v>
      </c>
    </row>
    <row r="17570" spans="1:10" hidden="1">
      <c r="A17570" s="115" t="s">
        <v>17874</v>
      </c>
      <c r="B17570" s="115" t="str">
        <f t="shared" si="274"/>
        <v>CONJUNTO DE MATERIAIS PARA RAMAL PREDIAL DE AGUA DE PVC RQ 2",LIGADO EM DISTRIBUIDOR DE FERRO FUNDIDO DN ACIMA DE 100MM,EXCLUSIVE TUBO E CAVALETE.FORNECIMENTO</v>
      </c>
      <c r="C17570" s="115" t="s">
        <v>48984</v>
      </c>
      <c r="D17570" s="115" t="s">
        <v>48991</v>
      </c>
      <c r="E17570" s="115" t="s">
        <v>48992</v>
      </c>
      <c r="I17570" s="115" t="s">
        <v>6</v>
      </c>
      <c r="J17570" s="115">
        <v>1031.81</v>
      </c>
    </row>
    <row r="17571" spans="1:10" hidden="1">
      <c r="A17571" s="115" t="s">
        <v>17875</v>
      </c>
      <c r="B17571" s="115" t="str">
        <f t="shared" si="274"/>
        <v>CONJUNTO DE MATERIAIS PARA RAMAL PREDIAL DE AGUA DE PVC RQ 2",LIGADO EM DISTRIBUIDOR DE FERRO FUNDIDO DN ACIMA DE 100MM,EXCLUSIVE TUBO E CAVALETE.FORNECIMENTO</v>
      </c>
      <c r="C17571" s="115" t="s">
        <v>48984</v>
      </c>
      <c r="D17571" s="115" t="s">
        <v>48991</v>
      </c>
      <c r="E17571" s="115" t="s">
        <v>48992</v>
      </c>
      <c r="I17571" s="115" t="s">
        <v>6</v>
      </c>
      <c r="J17571" s="115">
        <v>1031.81</v>
      </c>
    </row>
    <row r="17572" spans="1:10" hidden="1">
      <c r="A17572" s="115" t="s">
        <v>17876</v>
      </c>
      <c r="B17572" s="115" t="str">
        <f t="shared" si="274"/>
        <v>CAVALETE TIPO A,COMPREENDENDO TODOS OS RECURSOS NECESSARIOSCONFORME INSTRUCOES DO EDITAL DA CEDAE,DIAMETRO DE 1/2".FORNECIMENTO E COLOCACAO</v>
      </c>
      <c r="C17572" s="115" t="s">
        <v>48993</v>
      </c>
      <c r="D17572" s="115" t="s">
        <v>48994</v>
      </c>
      <c r="E17572" s="115" t="s">
        <v>39253</v>
      </c>
      <c r="I17572" s="115" t="s">
        <v>6</v>
      </c>
      <c r="J17572" s="115">
        <v>154.06</v>
      </c>
    </row>
    <row r="17573" spans="1:10" hidden="1">
      <c r="A17573" s="115" t="s">
        <v>17877</v>
      </c>
      <c r="B17573" s="115" t="str">
        <f t="shared" si="274"/>
        <v>CAVALETE TIPO A,COMPREENDENDO TODOS OS RECURSOS NECESSARIOSCONFORME INSTRUCOES DO EDITAL DA CEDAE,DIAMETRO DE 1/2".FORNECIMENTO E COLOCACAO</v>
      </c>
      <c r="C17573" s="115" t="s">
        <v>48993</v>
      </c>
      <c r="D17573" s="115" t="s">
        <v>48994</v>
      </c>
      <c r="E17573" s="115" t="s">
        <v>39253</v>
      </c>
      <c r="I17573" s="115" t="s">
        <v>6</v>
      </c>
      <c r="J17573" s="115">
        <v>146.86000000000001</v>
      </c>
    </row>
    <row r="17574" spans="1:10" hidden="1">
      <c r="A17574" s="115" t="s">
        <v>17878</v>
      </c>
      <c r="B17574" s="115" t="str">
        <f t="shared" si="274"/>
        <v>CAVALETE TIPO A,COMPREENDENDO TODOS OS RECURSOS NECESSARIOSCONFORME INSTRUCOES DO EDITAL DA CEDAE,DIAMETRO DE 3/4".FORNECIMENTO E COLOCACAO</v>
      </c>
      <c r="C17574" s="115" t="s">
        <v>48993</v>
      </c>
      <c r="D17574" s="115" t="s">
        <v>48995</v>
      </c>
      <c r="E17574" s="115" t="s">
        <v>39253</v>
      </c>
      <c r="I17574" s="115" t="s">
        <v>6</v>
      </c>
      <c r="J17574" s="115">
        <v>203.6</v>
      </c>
    </row>
    <row r="17575" spans="1:10" hidden="1">
      <c r="A17575" s="115" t="s">
        <v>17879</v>
      </c>
      <c r="B17575" s="115" t="str">
        <f t="shared" si="274"/>
        <v>CAVALETE TIPO A,COMPREENDENDO TODOS OS RECURSOS NECESSARIOSCONFORME INSTRUCOES DO EDITAL DA CEDAE,DIAMETRO DE 3/4".FORNECIMENTO E COLOCACAO</v>
      </c>
      <c r="C17575" s="115" t="s">
        <v>48993</v>
      </c>
      <c r="D17575" s="115" t="s">
        <v>48995</v>
      </c>
      <c r="E17575" s="115" t="s">
        <v>39253</v>
      </c>
      <c r="I17575" s="115" t="s">
        <v>6</v>
      </c>
      <c r="J17575" s="115">
        <v>195.38</v>
      </c>
    </row>
    <row r="17576" spans="1:10" hidden="1">
      <c r="A17576" s="115" t="s">
        <v>17880</v>
      </c>
      <c r="B17576" s="115" t="str">
        <f t="shared" si="274"/>
        <v>CAVALETE TIPO A,COMPREENDENDO TODOS OS RECURSOS NECESSARIOSCONFORME INSTRUCOES DO EDITAL DA CEDAE,DIAMETRO DE 1".FORNECIMENTO E COLOCACAO</v>
      </c>
      <c r="C17576" s="115" t="s">
        <v>48993</v>
      </c>
      <c r="D17576" s="115" t="s">
        <v>48996</v>
      </c>
      <c r="E17576" s="115" t="s">
        <v>37184</v>
      </c>
      <c r="I17576" s="115" t="s">
        <v>6</v>
      </c>
      <c r="J17576" s="115">
        <v>265.77</v>
      </c>
    </row>
    <row r="17577" spans="1:10" hidden="1">
      <c r="A17577" s="115" t="s">
        <v>17881</v>
      </c>
      <c r="B17577" s="115" t="str">
        <f t="shared" si="274"/>
        <v>CAVALETE TIPO A,COMPREENDENDO TODOS OS RECURSOS NECESSARIOSCONFORME INSTRUCOES DO EDITAL DA CEDAE,DIAMETRO DE 1".FORNECIMENTO E COLOCACAO</v>
      </c>
      <c r="C17577" s="115" t="s">
        <v>48993</v>
      </c>
      <c r="D17577" s="115" t="s">
        <v>48996</v>
      </c>
      <c r="E17577" s="115" t="s">
        <v>37184</v>
      </c>
      <c r="I17577" s="115" t="s">
        <v>6</v>
      </c>
      <c r="J17577" s="115">
        <v>256.52</v>
      </c>
    </row>
    <row r="17578" spans="1:10" hidden="1">
      <c r="A17578" s="115" t="s">
        <v>17882</v>
      </c>
      <c r="B17578" s="115" t="str">
        <f t="shared" si="274"/>
        <v>INSTALACAO DE RAMAL PREDIAL NAO EXECUTADO POR TOTAL IMPOSSIBILIDADE</v>
      </c>
      <c r="C17578" s="115" t="s">
        <v>48997</v>
      </c>
      <c r="D17578" s="115" t="s">
        <v>48998</v>
      </c>
      <c r="I17578" s="115" t="s">
        <v>6</v>
      </c>
      <c r="J17578" s="115">
        <v>38.479999999999997</v>
      </c>
    </row>
    <row r="17579" spans="1:10" hidden="1">
      <c r="A17579" s="115" t="s">
        <v>17883</v>
      </c>
      <c r="B17579" s="115" t="str">
        <f t="shared" si="274"/>
        <v>INSTALACAO DE RAMAL PREDIAL NAO EXECUTADO POR TOTAL IMPOSSIBILIDADE</v>
      </c>
      <c r="C17579" s="115" t="s">
        <v>48997</v>
      </c>
      <c r="D17579" s="115" t="s">
        <v>48998</v>
      </c>
      <c r="I17579" s="115" t="s">
        <v>6</v>
      </c>
      <c r="J17579" s="115">
        <v>33.340000000000003</v>
      </c>
    </row>
    <row r="17580" spans="1:10" hidden="1">
      <c r="A17580" s="115" t="s">
        <v>17884</v>
      </c>
      <c r="B17580" s="115" t="str">
        <f t="shared" si="274"/>
        <v>PREPARO E ASSENTAMENTO DE CAVALETE PADRAO NORMAL CEDAE COM DIAMETRO DE 1/2",EXCLUSIVE FORNECIMENTO DE TUBOS,PECAS E REGISTROS</v>
      </c>
      <c r="C17580" s="115" t="s">
        <v>48999</v>
      </c>
      <c r="D17580" s="115" t="s">
        <v>49000</v>
      </c>
      <c r="E17580" s="115" t="s">
        <v>49001</v>
      </c>
      <c r="I17580" s="115" t="s">
        <v>6</v>
      </c>
      <c r="J17580" s="115">
        <v>41.17</v>
      </c>
    </row>
    <row r="17581" spans="1:10" hidden="1">
      <c r="A17581" s="115" t="s">
        <v>17885</v>
      </c>
      <c r="B17581" s="115" t="str">
        <f t="shared" si="274"/>
        <v>PREPARO E ASSENTAMENTO DE CAVALETE PADRAO NORMAL CEDAE COM DIAMETRO DE 1/2",EXCLUSIVE FORNECIMENTO DE TUBOS,PECAS E REGISTROS</v>
      </c>
      <c r="C17581" s="115" t="s">
        <v>48999</v>
      </c>
      <c r="D17581" s="115" t="s">
        <v>49000</v>
      </c>
      <c r="E17581" s="115" t="s">
        <v>49001</v>
      </c>
      <c r="I17581" s="115" t="s">
        <v>6</v>
      </c>
      <c r="J17581" s="115">
        <v>35.67</v>
      </c>
    </row>
    <row r="17582" spans="1:10" hidden="1">
      <c r="A17582" s="115" t="s">
        <v>17886</v>
      </c>
      <c r="B17582" s="115" t="str">
        <f t="shared" si="274"/>
        <v>PREPARO E ASSENTAMENTO DE CAVALETE PADRAO NORMAL CEDAE COM DIAMETRO DE 3/4",EXCLUSIVE FORNECIMENTO DE TUBOS,PECAS E REGISTROS</v>
      </c>
      <c r="C17582" s="115" t="s">
        <v>48999</v>
      </c>
      <c r="D17582" s="115" t="s">
        <v>49002</v>
      </c>
      <c r="E17582" s="115" t="s">
        <v>49001</v>
      </c>
      <c r="I17582" s="115" t="s">
        <v>6</v>
      </c>
      <c r="J17582" s="115">
        <v>50.4</v>
      </c>
    </row>
    <row r="17583" spans="1:10" hidden="1">
      <c r="A17583" s="115" t="s">
        <v>17887</v>
      </c>
      <c r="B17583" s="115" t="str">
        <f t="shared" si="274"/>
        <v>PREPARO E ASSENTAMENTO DE CAVALETE PADRAO NORMAL CEDAE COM DIAMETRO DE 3/4",EXCLUSIVE FORNECIMENTO DE TUBOS,PECAS E REGISTROS</v>
      </c>
      <c r="C17583" s="115" t="s">
        <v>48999</v>
      </c>
      <c r="D17583" s="115" t="s">
        <v>49002</v>
      </c>
      <c r="E17583" s="115" t="s">
        <v>49001</v>
      </c>
      <c r="I17583" s="115" t="s">
        <v>6</v>
      </c>
      <c r="J17583" s="115">
        <v>43.67</v>
      </c>
    </row>
    <row r="17584" spans="1:10" hidden="1">
      <c r="A17584" s="115" t="s">
        <v>17888</v>
      </c>
      <c r="B17584" s="115" t="str">
        <f t="shared" si="274"/>
        <v>PREPARO E ASSENTAMENTO DE CAVALETE PADRAO NORMAL CEDAE COM DIAMETRO DE 1",EXCLUSIVE FORNECIMENTO DE TUBOS,PECAS E REGISTROS</v>
      </c>
      <c r="C17584" s="115" t="s">
        <v>48999</v>
      </c>
      <c r="D17584" s="115" t="s">
        <v>49003</v>
      </c>
      <c r="E17584" s="115" t="s">
        <v>49004</v>
      </c>
      <c r="I17584" s="115" t="s">
        <v>6</v>
      </c>
      <c r="J17584" s="115">
        <v>69.260000000000005</v>
      </c>
    </row>
    <row r="17585" spans="1:10" hidden="1">
      <c r="A17585" s="115" t="s">
        <v>17889</v>
      </c>
      <c r="B17585" s="115" t="str">
        <f t="shared" si="274"/>
        <v>PREPARO E ASSENTAMENTO DE CAVALETE PADRAO NORMAL CEDAE COM DIAMETRO DE 1",EXCLUSIVE FORNECIMENTO DE TUBOS,PECAS E REGISTROS</v>
      </c>
      <c r="C17585" s="115" t="s">
        <v>48999</v>
      </c>
      <c r="D17585" s="115" t="s">
        <v>49003</v>
      </c>
      <c r="E17585" s="115" t="s">
        <v>49004</v>
      </c>
      <c r="I17585" s="115" t="s">
        <v>6</v>
      </c>
      <c r="J17585" s="115">
        <v>60.01</v>
      </c>
    </row>
    <row r="17586" spans="1:10" hidden="1">
      <c r="A17586" s="115" t="s">
        <v>17890</v>
      </c>
      <c r="B17586" s="115" t="str">
        <f t="shared" si="274"/>
        <v>PREPARO E ASSENTAMENTO DE CAVALETE PADRAO NORMAL CEDAE COM DIAMETRO DE 1.1/2",EXCLUSIVE FORNECIMENTO DE TUBOS,PECAS E REGISTROS</v>
      </c>
      <c r="C17586" s="115" t="s">
        <v>48999</v>
      </c>
      <c r="D17586" s="115" t="s">
        <v>49005</v>
      </c>
      <c r="E17586" s="115" t="s">
        <v>49006</v>
      </c>
      <c r="I17586" s="115" t="s">
        <v>6</v>
      </c>
      <c r="J17586" s="115">
        <v>105.82</v>
      </c>
    </row>
    <row r="17587" spans="1:10" hidden="1">
      <c r="A17587" s="115" t="s">
        <v>17891</v>
      </c>
      <c r="B17587" s="115" t="str">
        <f t="shared" si="274"/>
        <v>PREPARO E ASSENTAMENTO DE CAVALETE PADRAO NORMAL CEDAE COM DIAMETRO DE 1.1/2",EXCLUSIVE FORNECIMENTO DE TUBOS,PECAS E REGISTROS</v>
      </c>
      <c r="C17587" s="115" t="s">
        <v>48999</v>
      </c>
      <c r="D17587" s="115" t="s">
        <v>49005</v>
      </c>
      <c r="E17587" s="115" t="s">
        <v>49006</v>
      </c>
      <c r="I17587" s="115" t="s">
        <v>6</v>
      </c>
      <c r="J17587" s="115">
        <v>91.68</v>
      </c>
    </row>
    <row r="17588" spans="1:10" hidden="1">
      <c r="A17588" s="115" t="s">
        <v>17892</v>
      </c>
      <c r="B17588" s="115" t="str">
        <f t="shared" si="274"/>
        <v>PREPARO E ASSENTAMENTO DE CAVALETE PADRAO NORMAL CEDAE COM DIAMETRO DE 2",EXCLUSIVE FORNECIMENTO DE TUBOS,PECAS E REGISTROS</v>
      </c>
      <c r="C17588" s="115" t="s">
        <v>48999</v>
      </c>
      <c r="D17588" s="115" t="s">
        <v>49007</v>
      </c>
      <c r="E17588" s="115" t="s">
        <v>49004</v>
      </c>
      <c r="I17588" s="115" t="s">
        <v>6</v>
      </c>
      <c r="J17588" s="115">
        <v>143.13999999999999</v>
      </c>
    </row>
    <row r="17589" spans="1:10" hidden="1">
      <c r="A17589" s="115" t="s">
        <v>17893</v>
      </c>
      <c r="B17589" s="115" t="str">
        <f t="shared" si="274"/>
        <v>PREPARO E ASSENTAMENTO DE CAVALETE PADRAO NORMAL CEDAE COM DIAMETRO DE 2",EXCLUSIVE FORNECIMENTO DE TUBOS,PECAS E REGISTROS</v>
      </c>
      <c r="C17589" s="115" t="s">
        <v>48999</v>
      </c>
      <c r="D17589" s="115" t="s">
        <v>49007</v>
      </c>
      <c r="E17589" s="115" t="s">
        <v>49004</v>
      </c>
      <c r="I17589" s="115" t="s">
        <v>6</v>
      </c>
      <c r="J17589" s="115">
        <v>124.02</v>
      </c>
    </row>
    <row r="17590" spans="1:10" hidden="1">
      <c r="A17590" s="115" t="s">
        <v>17894</v>
      </c>
      <c r="B17590" s="115" t="str">
        <f t="shared" si="274"/>
        <v>PREPARO E ASSENTAMENTO DE CAVALETE TIPO KIT PVC DE 1/2",EXCLUSIVE FORNECIMENTO DO MATERIAL</v>
      </c>
      <c r="C17590" s="115" t="s">
        <v>49008</v>
      </c>
      <c r="D17590" s="115" t="s">
        <v>49009</v>
      </c>
      <c r="I17590" s="115" t="s">
        <v>6</v>
      </c>
      <c r="J17590" s="115">
        <v>15.39</v>
      </c>
    </row>
    <row r="17591" spans="1:10" hidden="1">
      <c r="A17591" s="115" t="s">
        <v>17895</v>
      </c>
      <c r="B17591" s="115" t="str">
        <f t="shared" si="274"/>
        <v>PREPARO E ASSENTAMENTO DE CAVALETE TIPO KIT PVC DE 1/2",EXCLUSIVE FORNECIMENTO DO MATERIAL</v>
      </c>
      <c r="C17591" s="115" t="s">
        <v>49008</v>
      </c>
      <c r="D17591" s="115" t="s">
        <v>49009</v>
      </c>
      <c r="I17591" s="115" t="s">
        <v>6</v>
      </c>
      <c r="J17591" s="115">
        <v>13.33</v>
      </c>
    </row>
    <row r="17592" spans="1:10" hidden="1">
      <c r="A17592" s="115" t="s">
        <v>17896</v>
      </c>
      <c r="B17592" s="115" t="str">
        <f t="shared" si="274"/>
        <v>PREPARO E ASSENTAMENTO DE CAVALETE TIPO KIT PVC DE 3/4",EXCLUSIVE FORNECIMENTO DO MATERIAL</v>
      </c>
      <c r="C17592" s="115" t="s">
        <v>49010</v>
      </c>
      <c r="D17592" s="115" t="s">
        <v>49009</v>
      </c>
      <c r="I17592" s="115" t="s">
        <v>6</v>
      </c>
      <c r="J17592" s="115">
        <v>18.47</v>
      </c>
    </row>
    <row r="17593" spans="1:10" hidden="1">
      <c r="A17593" s="115" t="s">
        <v>17897</v>
      </c>
      <c r="B17593" s="115" t="str">
        <f t="shared" si="274"/>
        <v>PREPARO E ASSENTAMENTO DE CAVALETE TIPO KIT PVC DE 3/4",EXCLUSIVE FORNECIMENTO DO MATERIAL</v>
      </c>
      <c r="C17593" s="115" t="s">
        <v>49010</v>
      </c>
      <c r="D17593" s="115" t="s">
        <v>49009</v>
      </c>
      <c r="I17593" s="115" t="s">
        <v>6</v>
      </c>
      <c r="J17593" s="115">
        <v>16</v>
      </c>
    </row>
    <row r="17594" spans="1:10" hidden="1">
      <c r="A17594" s="115" t="s">
        <v>17898</v>
      </c>
      <c r="B17594" s="115" t="str">
        <f t="shared" si="274"/>
        <v>ASSENTAMENTO OU TRANSFERENCIA DE RAMAL PREDIAL DE AGUA EM TUBO DE PEAD 20MM OU PVC DE 1/2",LIGADO EM DISTRIBUIDOR DE PVC A CAVALETE,OU A RAMAL ANTIGO,EXCLUSIVE FORNECIMENTO DOS MATERIAIS,ABERTURA E FECHAMENTO DA VALA</v>
      </c>
      <c r="C17594" s="115" t="s">
        <v>49011</v>
      </c>
      <c r="D17594" s="115" t="s">
        <v>49012</v>
      </c>
      <c r="E17594" s="115" t="s">
        <v>49013</v>
      </c>
      <c r="F17594" s="115" t="s">
        <v>49014</v>
      </c>
      <c r="I17594" s="115" t="s">
        <v>6</v>
      </c>
      <c r="J17594" s="115">
        <v>12.31</v>
      </c>
    </row>
    <row r="17595" spans="1:10" hidden="1">
      <c r="A17595" s="115" t="s">
        <v>17899</v>
      </c>
      <c r="B17595" s="115" t="str">
        <f t="shared" si="274"/>
        <v>ASSENTAMENTO OU TRANSFERENCIA DE RAMAL PREDIAL DE AGUA EM TUBO DE PEAD 20MM OU PVC DE 1/2",LIGADO EM DISTRIBUIDOR DE PVC A CAVALETE,OU A RAMAL ANTIGO,EXCLUSIVE FORNECIMENTO DOS MATERIAIS,ABERTURA E FECHAMENTO DA VALA</v>
      </c>
      <c r="C17595" s="115" t="s">
        <v>49011</v>
      </c>
      <c r="D17595" s="115" t="s">
        <v>49012</v>
      </c>
      <c r="E17595" s="115" t="s">
        <v>49013</v>
      </c>
      <c r="F17595" s="115" t="s">
        <v>49014</v>
      </c>
      <c r="I17595" s="115" t="s">
        <v>6</v>
      </c>
      <c r="J17595" s="115">
        <v>10.66</v>
      </c>
    </row>
    <row r="17596" spans="1:10" hidden="1">
      <c r="A17596" s="115" t="s">
        <v>17900</v>
      </c>
      <c r="B17596" s="115" t="str">
        <f t="shared" si="274"/>
        <v>ASSENTAMENTO OU TRANSFERENCIA DE RAMAL PREDIAL DE AGUA EM TUBO DE PEAD 20MM OU PVC DE 1/2",LIGADO EM DISTRIBUIDOR DE FERRO FUNDIDO A CAVALETE,OU A RAMAL ANTIGO,EXCLUSIVE FORNECIMENTO DOS MATERIAS,ABERTURA E FECHAMENTO DA VALA</v>
      </c>
      <c r="C17596" s="115" t="s">
        <v>49011</v>
      </c>
      <c r="D17596" s="115" t="s">
        <v>49015</v>
      </c>
      <c r="E17596" s="115" t="s">
        <v>49016</v>
      </c>
      <c r="F17596" s="115" t="s">
        <v>49017</v>
      </c>
      <c r="I17596" s="115" t="s">
        <v>6</v>
      </c>
      <c r="J17596" s="115">
        <v>20</v>
      </c>
    </row>
    <row r="17597" spans="1:10" hidden="1">
      <c r="A17597" s="115" t="s">
        <v>17901</v>
      </c>
      <c r="B17597" s="115" t="str">
        <f t="shared" si="274"/>
        <v>ASSENTAMENTO OU TRANSFERENCIA DE RAMAL PREDIAL DE AGUA EM TUBO DE PEAD 20MM OU PVC DE 1/2",LIGADO EM DISTRIBUIDOR DE FERRO FUNDIDO A CAVALETE,OU A RAMAL ANTIGO,EXCLUSIVE FORNECIMENTO DOS MATERIAS,ABERTURA E FECHAMENTO DA VALA</v>
      </c>
      <c r="C17597" s="115" t="s">
        <v>49011</v>
      </c>
      <c r="D17597" s="115" t="s">
        <v>49015</v>
      </c>
      <c r="E17597" s="115" t="s">
        <v>49016</v>
      </c>
      <c r="F17597" s="115" t="s">
        <v>49017</v>
      </c>
      <c r="I17597" s="115" t="s">
        <v>6</v>
      </c>
      <c r="J17597" s="115">
        <v>17.329999999999998</v>
      </c>
    </row>
    <row r="17598" spans="1:10" hidden="1">
      <c r="A17598" s="115" t="s">
        <v>17902</v>
      </c>
      <c r="B17598" s="115" t="str">
        <f t="shared" si="274"/>
        <v>ASSENTAMENTO OU TRANSFERENCIA DE RAMAL PREDIAL DE AGUA EM TUBO DE PEAD 32MM OU PVC DE 3/4",LIGADO EM DISTRIBUIDOR DE PVC A CAVALETE,OU RAMAL ANTIGO,EXCLUSIVE O FORNECIMENTO DOS MATERIAIS,ABERTURA E FECHAMENTO DA VALA</v>
      </c>
      <c r="C17598" s="115" t="s">
        <v>49011</v>
      </c>
      <c r="D17598" s="115" t="s">
        <v>49018</v>
      </c>
      <c r="E17598" s="115" t="s">
        <v>49019</v>
      </c>
      <c r="F17598" s="115" t="s">
        <v>49014</v>
      </c>
      <c r="I17598" s="115" t="s">
        <v>6</v>
      </c>
      <c r="J17598" s="115">
        <v>13.85</v>
      </c>
    </row>
    <row r="17599" spans="1:10" hidden="1">
      <c r="A17599" s="115" t="s">
        <v>17903</v>
      </c>
      <c r="B17599" s="115" t="str">
        <f t="shared" si="274"/>
        <v>ASSENTAMENTO OU TRANSFERENCIA DE RAMAL PREDIAL DE AGUA EM TUBO DE PEAD 32MM OU PVC DE 3/4",LIGADO EM DISTRIBUIDOR DE PVC A CAVALETE,OU RAMAL ANTIGO,EXCLUSIVE O FORNECIMENTO DOS MATERIAIS,ABERTURA E FECHAMENTO DA VALA</v>
      </c>
      <c r="C17599" s="115" t="s">
        <v>49011</v>
      </c>
      <c r="D17599" s="115" t="s">
        <v>49018</v>
      </c>
      <c r="E17599" s="115" t="s">
        <v>49019</v>
      </c>
      <c r="F17599" s="115" t="s">
        <v>49014</v>
      </c>
      <c r="I17599" s="115" t="s">
        <v>6</v>
      </c>
      <c r="J17599" s="115">
        <v>12</v>
      </c>
    </row>
    <row r="17600" spans="1:10" hidden="1">
      <c r="A17600" s="115" t="s">
        <v>17904</v>
      </c>
      <c r="B17600" s="115" t="str">
        <f t="shared" si="274"/>
        <v>ASSENTAMENTO OU TRANSFERENCIA DE RAMAL PREDIAL DE AGUA EM TUBO DE PEAD 32MM OU PVC DE 3/4",LIGADO EM DISTRIBUIDOR DE FERRO FUNDIDO A CAVALETE,OU A RAMAL ANTIGO,EXCLUSIVE FORNECIMENTO DOS MATERIAIS,ABERTURA E FECHAMENTO DE VALA</v>
      </c>
      <c r="C17600" s="115" t="s">
        <v>49011</v>
      </c>
      <c r="D17600" s="115" t="s">
        <v>49020</v>
      </c>
      <c r="E17600" s="115" t="s">
        <v>49016</v>
      </c>
      <c r="F17600" s="115" t="s">
        <v>49021</v>
      </c>
      <c r="I17600" s="115" t="s">
        <v>6</v>
      </c>
      <c r="J17600" s="115">
        <v>21.54</v>
      </c>
    </row>
    <row r="17601" spans="1:10" hidden="1">
      <c r="A17601" s="115" t="s">
        <v>17905</v>
      </c>
      <c r="B17601" s="115" t="str">
        <f t="shared" si="274"/>
        <v>ASSENTAMENTO OU TRANSFERENCIA DE RAMAL PREDIAL DE AGUA EM TUBO DE PEAD 32MM OU PVC DE 3/4",LIGADO EM DISTRIBUIDOR DE FERRO FUNDIDO A CAVALETE,OU A RAMAL ANTIGO,EXCLUSIVE FORNECIMENTO DOS MATERIAIS,ABERTURA E FECHAMENTO DE VALA</v>
      </c>
      <c r="C17601" s="115" t="s">
        <v>49011</v>
      </c>
      <c r="D17601" s="115" t="s">
        <v>49020</v>
      </c>
      <c r="E17601" s="115" t="s">
        <v>49016</v>
      </c>
      <c r="F17601" s="115" t="s">
        <v>49021</v>
      </c>
      <c r="I17601" s="115" t="s">
        <v>6</v>
      </c>
      <c r="J17601" s="115">
        <v>18.670000000000002</v>
      </c>
    </row>
    <row r="17602" spans="1:10" hidden="1">
      <c r="A17602" s="115" t="s">
        <v>17906</v>
      </c>
      <c r="B17602" s="115" t="str">
        <f t="shared" si="274"/>
        <v>ASSENTAMENTO OU TRANSFERENCIA DE RAMAL PREDIAL DE AGUA EM TUBO DE PVC DE 1",LIGADO EM DISTRIBUIDOR DE PVC A CAVALETE,OUA RAMAL ANTIGO,EXCLUSIVE FORNECIMENTO DOS MATERIAIS,ABERTURA E FECHAMENTO DE VALA</v>
      </c>
      <c r="C17602" s="115" t="s">
        <v>49011</v>
      </c>
      <c r="D17602" s="115" t="s">
        <v>49022</v>
      </c>
      <c r="E17602" s="115" t="s">
        <v>49023</v>
      </c>
      <c r="F17602" s="115" t="s">
        <v>49024</v>
      </c>
      <c r="I17602" s="115" t="s">
        <v>6</v>
      </c>
      <c r="J17602" s="115">
        <v>15.77</v>
      </c>
    </row>
    <row r="17603" spans="1:10" hidden="1">
      <c r="A17603" s="115" t="s">
        <v>17907</v>
      </c>
      <c r="B17603" s="115" t="str">
        <f t="shared" si="274"/>
        <v>ASSENTAMENTO OU TRANSFERENCIA DE RAMAL PREDIAL DE AGUA EM TUBO DE PVC DE 1",LIGADO EM DISTRIBUIDOR DE PVC A CAVALETE,OUA RAMAL ANTIGO,EXCLUSIVE FORNECIMENTO DOS MATERIAIS,ABERTURA E FECHAMENTO DE VALA</v>
      </c>
      <c r="C17603" s="115" t="s">
        <v>49011</v>
      </c>
      <c r="D17603" s="115" t="s">
        <v>49022</v>
      </c>
      <c r="E17603" s="115" t="s">
        <v>49023</v>
      </c>
      <c r="F17603" s="115" t="s">
        <v>49024</v>
      </c>
      <c r="I17603" s="115" t="s">
        <v>6</v>
      </c>
      <c r="J17603" s="115">
        <v>13.66</v>
      </c>
    </row>
    <row r="17604" spans="1:10" hidden="1">
      <c r="A17604" s="115" t="s">
        <v>17908</v>
      </c>
      <c r="B17604" s="115" t="str">
        <f t="shared" si="274"/>
        <v>ASSENTAMENTO OU TRANSFERENCIA DE RAMAL PREDIAL DE AGUA EM TUNO DE PVC DE 1",LIGADO EM DISTRIBUIDOR DE FERRO FUNDIDO A CAVALETE,OU A RAMAL ANTIGO,EXCLUSIVE FORNECIMENTO DOS MATERIAIS,ABERTURA E FECHAMENTO DE VALA</v>
      </c>
      <c r="C17604" s="115" t="s">
        <v>49011</v>
      </c>
      <c r="D17604" s="115" t="s">
        <v>49025</v>
      </c>
      <c r="E17604" s="115" t="s">
        <v>49026</v>
      </c>
      <c r="F17604" s="115" t="s">
        <v>49027</v>
      </c>
      <c r="I17604" s="115" t="s">
        <v>6</v>
      </c>
      <c r="J17604" s="115">
        <v>23.47</v>
      </c>
    </row>
    <row r="17605" spans="1:10" hidden="1">
      <c r="A17605" s="115" t="s">
        <v>17909</v>
      </c>
      <c r="B17605" s="115" t="str">
        <f t="shared" ref="B17605:B17668" si="275">C17605&amp;D17605&amp;E17605&amp;F17605&amp;G17605&amp;H17605</f>
        <v>ASSENTAMENTO OU TRANSFERENCIA DE RAMAL PREDIAL DE AGUA EM TUNO DE PVC DE 1",LIGADO EM DISTRIBUIDOR DE FERRO FUNDIDO A CAVALETE,OU A RAMAL ANTIGO,EXCLUSIVE FORNECIMENTO DOS MATERIAIS,ABERTURA E FECHAMENTO DE VALA</v>
      </c>
      <c r="C17605" s="115" t="s">
        <v>49011</v>
      </c>
      <c r="D17605" s="115" t="s">
        <v>49025</v>
      </c>
      <c r="E17605" s="115" t="s">
        <v>49026</v>
      </c>
      <c r="F17605" s="115" t="s">
        <v>49027</v>
      </c>
      <c r="I17605" s="115" t="s">
        <v>6</v>
      </c>
      <c r="J17605" s="115">
        <v>20.329999999999998</v>
      </c>
    </row>
    <row r="17606" spans="1:10" hidden="1">
      <c r="A17606" s="115" t="s">
        <v>17910</v>
      </c>
      <c r="B17606" s="115" t="str">
        <f t="shared" si="275"/>
        <v>ASSENTAMENTO OU TRANSFERENCIA DE RAMAL PREDIAL DE AGUA EM TUBO DE PVC DE 1.1/2" OU 2",LIGADO EM DISTRIBUIDOR DE PVC DE ATE 75MM DE DIAMETRO,EXCLUSIVE FORNECIMENTO DOS MATERIAIS,ABERTURA E FECHAMENTO DE VALA</v>
      </c>
      <c r="C17606" s="115" t="s">
        <v>49011</v>
      </c>
      <c r="D17606" s="115" t="s">
        <v>49028</v>
      </c>
      <c r="E17606" s="115" t="s">
        <v>49029</v>
      </c>
      <c r="F17606" s="115" t="s">
        <v>49030</v>
      </c>
      <c r="I17606" s="115" t="s">
        <v>6</v>
      </c>
      <c r="J17606" s="115">
        <v>55.79</v>
      </c>
    </row>
    <row r="17607" spans="1:10" hidden="1">
      <c r="A17607" s="115" t="s">
        <v>17911</v>
      </c>
      <c r="B17607" s="115" t="str">
        <f t="shared" si="275"/>
        <v>ASSENTAMENTO OU TRANSFERENCIA DE RAMAL PREDIAL DE AGUA EM TUBO DE PVC DE 1.1/2" OU 2",LIGADO EM DISTRIBUIDOR DE PVC DE ATE 75MM DE DIAMETRO,EXCLUSIVE FORNECIMENTO DOS MATERIAIS,ABERTURA E FECHAMENTO DE VALA</v>
      </c>
      <c r="C17607" s="115" t="s">
        <v>49011</v>
      </c>
      <c r="D17607" s="115" t="s">
        <v>49028</v>
      </c>
      <c r="E17607" s="115" t="s">
        <v>49029</v>
      </c>
      <c r="F17607" s="115" t="s">
        <v>49030</v>
      </c>
      <c r="I17607" s="115" t="s">
        <v>6</v>
      </c>
      <c r="J17607" s="115">
        <v>48.34</v>
      </c>
    </row>
    <row r="17608" spans="1:10" hidden="1">
      <c r="A17608" s="115" t="s">
        <v>17912</v>
      </c>
      <c r="B17608" s="115" t="str">
        <f t="shared" si="275"/>
        <v>ASSENTAMENTO OU TRANSFERENCIA DE RAMAL PREDIAL DE AGUA EM TUBO DE PVC DE 1.1/2" OU 2",LIGADO EM DISTRIBUIDOR DE PVC COMDIAMETRO DE 100 A 250MM,EXCLUSIVE FORNECIMENTO DOS MATERIAIS,ABERTURA E FECHAMENTO DE VALA</v>
      </c>
      <c r="C17608" s="115" t="s">
        <v>49011</v>
      </c>
      <c r="D17608" s="115" t="s">
        <v>49031</v>
      </c>
      <c r="E17608" s="115" t="s">
        <v>49032</v>
      </c>
      <c r="F17608" s="115" t="s">
        <v>49033</v>
      </c>
      <c r="I17608" s="115" t="s">
        <v>6</v>
      </c>
      <c r="J17608" s="115">
        <v>39.25</v>
      </c>
    </row>
    <row r="17609" spans="1:10" hidden="1">
      <c r="A17609" s="115" t="s">
        <v>17913</v>
      </c>
      <c r="B17609" s="115" t="str">
        <f t="shared" si="275"/>
        <v>ASSENTAMENTO OU TRANSFERENCIA DE RAMAL PREDIAL DE AGUA EM TUBO DE PVC DE 1.1/2" OU 2",LIGADO EM DISTRIBUIDOR DE PVC COMDIAMETRO DE 100 A 250MM,EXCLUSIVE FORNECIMENTO DOS MATERIAIS,ABERTURA E FECHAMENTO DE VALA</v>
      </c>
      <c r="C17609" s="115" t="s">
        <v>49011</v>
      </c>
      <c r="D17609" s="115" t="s">
        <v>49031</v>
      </c>
      <c r="E17609" s="115" t="s">
        <v>49032</v>
      </c>
      <c r="F17609" s="115" t="s">
        <v>49033</v>
      </c>
      <c r="I17609" s="115" t="s">
        <v>6</v>
      </c>
      <c r="J17609" s="115">
        <v>34</v>
      </c>
    </row>
    <row r="17610" spans="1:10" hidden="1">
      <c r="A17610" s="115" t="s">
        <v>17914</v>
      </c>
      <c r="B17610" s="115" t="str">
        <f t="shared" si="275"/>
        <v>ASSENTAMENTO OU TRANSFERENCIA DE RAMAL PREDIAL DE AGUA EM TUBO PVC DE 1.1/2" OU 2",LIGADO A DISTRIBUIDOR DE FERRO FUNDIDO K-7 OU K-9 COM DIAMETRO ATE 100MM,EXCLUSIVE FORNECIMENTO DOS MATERIAIS,ABERTURA E FECHAMENTO DE VALA</v>
      </c>
      <c r="C17610" s="115" t="s">
        <v>49011</v>
      </c>
      <c r="D17610" s="115" t="s">
        <v>49034</v>
      </c>
      <c r="E17610" s="115" t="s">
        <v>49035</v>
      </c>
      <c r="F17610" s="115" t="s">
        <v>49036</v>
      </c>
      <c r="I17610" s="115" t="s">
        <v>6</v>
      </c>
      <c r="J17610" s="115">
        <v>39.25</v>
      </c>
    </row>
    <row r="17611" spans="1:10" hidden="1">
      <c r="A17611" s="115" t="s">
        <v>17915</v>
      </c>
      <c r="B17611" s="115" t="str">
        <f t="shared" si="275"/>
        <v>ASSENTAMENTO OU TRANSFERENCIA DE RAMAL PREDIAL DE AGUA EM TUBO PVC DE 1.1/2" OU 2",LIGADO A DISTRIBUIDOR DE FERRO FUNDIDO K-7 OU K-9 COM DIAMETRO ATE 100MM,EXCLUSIVE FORNECIMENTO DOS MATERIAIS,ABERTURA E FECHAMENTO DE VALA</v>
      </c>
      <c r="C17611" s="115" t="s">
        <v>49011</v>
      </c>
      <c r="D17611" s="115" t="s">
        <v>49034</v>
      </c>
      <c r="E17611" s="115" t="s">
        <v>49035</v>
      </c>
      <c r="F17611" s="115" t="s">
        <v>49036</v>
      </c>
      <c r="I17611" s="115" t="s">
        <v>6</v>
      </c>
      <c r="J17611" s="115">
        <v>34</v>
      </c>
    </row>
    <row r="17612" spans="1:10" hidden="1">
      <c r="A17612" s="115" t="s">
        <v>17916</v>
      </c>
      <c r="B17612" s="115" t="str">
        <f t="shared" si="275"/>
        <v>ASSENTAMENTO OU TRANSFERENCIA DE RAMAL PREDIAL DE AGUA EM TUBO PVC DE 1.1/2" OU 2",LIGADO A DISTRIBUIDOR DE FERRO FUNDIDO K-7 OU K-9 COM DIAMETRO ACIMA DE 100MM,EXCLUSIVE FORNECIMENTO DOS MATERIAIS,ABERTURA E FECHAMENTO DE VALA</v>
      </c>
      <c r="C17612" s="115" t="s">
        <v>49011</v>
      </c>
      <c r="D17612" s="115" t="s">
        <v>49034</v>
      </c>
      <c r="E17612" s="115" t="s">
        <v>49037</v>
      </c>
      <c r="F17612" s="115" t="s">
        <v>49038</v>
      </c>
      <c r="I17612" s="115" t="s">
        <v>6</v>
      </c>
      <c r="J17612" s="115">
        <v>26.16</v>
      </c>
    </row>
    <row r="17613" spans="1:10" hidden="1">
      <c r="A17613" s="115" t="s">
        <v>17917</v>
      </c>
      <c r="B17613" s="115" t="str">
        <f t="shared" si="275"/>
        <v>ASSENTAMENTO OU TRANSFERENCIA DE RAMAL PREDIAL DE AGUA EM TUBO PVC DE 1.1/2" OU 2",LIGADO A DISTRIBUIDOR DE FERRO FUNDIDO K-7 OU K-9 COM DIAMETRO ACIMA DE 100MM,EXCLUSIVE FORNECIMENTO DOS MATERIAIS,ABERTURA E FECHAMENTO DE VALA</v>
      </c>
      <c r="C17613" s="115" t="s">
        <v>49011</v>
      </c>
      <c r="D17613" s="115" t="s">
        <v>49034</v>
      </c>
      <c r="E17613" s="115" t="s">
        <v>49037</v>
      </c>
      <c r="F17613" s="115" t="s">
        <v>49038</v>
      </c>
      <c r="I17613" s="115" t="s">
        <v>6</v>
      </c>
      <c r="J17613" s="115">
        <v>22.67</v>
      </c>
    </row>
    <row r="17614" spans="1:10" hidden="1">
      <c r="A17614" s="115" t="s">
        <v>17918</v>
      </c>
      <c r="B17614" s="115" t="str">
        <f t="shared" si="275"/>
        <v>INTERVENCAO NO RAMAL CONFORME ESPECIFICACOES CEDAE,INCLUSIVE ESCAVACAO E REATERRO COM O FORNECIMENTO DE TODO O MATERIALNECESSARIO,EXCLUSIVE REMOCAO E REPOSICAO DE PAVIMENTOS E RETIRADA DO CAVALETE,COM DIAMETRO DE 1/2"</v>
      </c>
      <c r="C17614" s="115" t="s">
        <v>49039</v>
      </c>
      <c r="D17614" s="115" t="s">
        <v>49040</v>
      </c>
      <c r="E17614" s="115" t="s">
        <v>49041</v>
      </c>
      <c r="F17614" s="115" t="s">
        <v>49042</v>
      </c>
      <c r="I17614" s="115" t="s">
        <v>6</v>
      </c>
      <c r="J17614" s="115">
        <v>245.66</v>
      </c>
    </row>
    <row r="17615" spans="1:10" hidden="1">
      <c r="A17615" s="115" t="s">
        <v>17919</v>
      </c>
      <c r="B17615" s="115" t="str">
        <f t="shared" si="275"/>
        <v>INTERVENCAO NO RAMAL CONFORME ESPECIFICACOES CEDAE,INCLUSIVE ESCAVACAO E REATERRO COM O FORNECIMENTO DE TODO O MATERIALNECESSARIO,EXCLUSIVE REMOCAO E REPOSICAO DE PAVIMENTOS E RETIRADA DO CAVALETE,COM DIAMETRO DE 1/2"</v>
      </c>
      <c r="C17615" s="115" t="s">
        <v>49039</v>
      </c>
      <c r="D17615" s="115" t="s">
        <v>49040</v>
      </c>
      <c r="E17615" s="115" t="s">
        <v>49041</v>
      </c>
      <c r="F17615" s="115" t="s">
        <v>49042</v>
      </c>
      <c r="I17615" s="115" t="s">
        <v>6</v>
      </c>
      <c r="J17615" s="115">
        <v>217.31</v>
      </c>
    </row>
    <row r="17616" spans="1:10" hidden="1">
      <c r="A17616" s="115" t="s">
        <v>17920</v>
      </c>
      <c r="B17616" s="115" t="str">
        <f t="shared" si="275"/>
        <v>INTERVENCAO NO RAMAL CONFORME ESPECIFICACOES CEDAE,INCLUSIVE ESCAVACAO E REATERRO COM O FORNECIMENTO DE TODO O MATERIALNECESSARIO,EXCLUSIVE REMOCAO E REPOSICAO DE PAVIMENTOS E RETIRADA DO CAVALETE,COM DIAMETRO DE 3/4"</v>
      </c>
      <c r="C17616" s="115" t="s">
        <v>49039</v>
      </c>
      <c r="D17616" s="115" t="s">
        <v>49040</v>
      </c>
      <c r="E17616" s="115" t="s">
        <v>49041</v>
      </c>
      <c r="F17616" s="115" t="s">
        <v>49043</v>
      </c>
      <c r="I17616" s="115" t="s">
        <v>6</v>
      </c>
      <c r="J17616" s="115">
        <v>246.67</v>
      </c>
    </row>
    <row r="17617" spans="1:10" hidden="1">
      <c r="A17617" s="115" t="s">
        <v>17921</v>
      </c>
      <c r="B17617" s="115" t="str">
        <f t="shared" si="275"/>
        <v>INTERVENCAO NO RAMAL CONFORME ESPECIFICACOES CEDAE,INCLUSIVE ESCAVACAO E REATERRO COM O FORNECIMENTO DE TODO O MATERIALNECESSARIO,EXCLUSIVE REMOCAO E REPOSICAO DE PAVIMENTOS E RETIRADA DO CAVALETE,COM DIAMETRO DE 3/4"</v>
      </c>
      <c r="C17617" s="115" t="s">
        <v>49039</v>
      </c>
      <c r="D17617" s="115" t="s">
        <v>49040</v>
      </c>
      <c r="E17617" s="115" t="s">
        <v>49041</v>
      </c>
      <c r="F17617" s="115" t="s">
        <v>49043</v>
      </c>
      <c r="I17617" s="115" t="s">
        <v>6</v>
      </c>
      <c r="J17617" s="115">
        <v>218.19</v>
      </c>
    </row>
    <row r="17618" spans="1:10" hidden="1">
      <c r="A17618" s="115" t="s">
        <v>17922</v>
      </c>
      <c r="B17618" s="115" t="str">
        <f t="shared" si="275"/>
        <v>INTERVENCAO NO RAMAL CONFORME ESPECIFICACOES CEDAE,INCLUSIVE ESCAVACAO E REATERRO COM O FORNECIMENTO DE TODO O MATERIALNECESSARIO,EXCLUSIVE REMOCAO E REPOSICAO DE PAVIMENTOS E RETIRADA DO CAVALETE,COM DIAMETRO DE 1"</v>
      </c>
      <c r="C17618" s="115" t="s">
        <v>49039</v>
      </c>
      <c r="D17618" s="115" t="s">
        <v>49040</v>
      </c>
      <c r="E17618" s="115" t="s">
        <v>49041</v>
      </c>
      <c r="F17618" s="115" t="s">
        <v>49044</v>
      </c>
      <c r="I17618" s="115" t="s">
        <v>6</v>
      </c>
      <c r="J17618" s="115">
        <v>248.08</v>
      </c>
    </row>
    <row r="17619" spans="1:10" hidden="1">
      <c r="A17619" s="115" t="s">
        <v>17923</v>
      </c>
      <c r="B17619" s="115" t="str">
        <f t="shared" si="275"/>
        <v>INTERVENCAO NO RAMAL CONFORME ESPECIFICACOES CEDAE,INCLUSIVE ESCAVACAO E REATERRO COM O FORNECIMENTO DE TODO O MATERIALNECESSARIO,EXCLUSIVE REMOCAO E REPOSICAO DE PAVIMENTOS E RETIRADA DO CAVALETE,COM DIAMETRO DE 1"</v>
      </c>
      <c r="C17619" s="115" t="s">
        <v>49039</v>
      </c>
      <c r="D17619" s="115" t="s">
        <v>49040</v>
      </c>
      <c r="E17619" s="115" t="s">
        <v>49041</v>
      </c>
      <c r="F17619" s="115" t="s">
        <v>49044</v>
      </c>
      <c r="I17619" s="115" t="s">
        <v>6</v>
      </c>
      <c r="J17619" s="115">
        <v>219.41</v>
      </c>
    </row>
    <row r="17620" spans="1:10" hidden="1">
      <c r="A17620" s="115" t="s">
        <v>17924</v>
      </c>
      <c r="B17620" s="115" t="str">
        <f t="shared" si="275"/>
        <v>LIGACAO DE AGUAS PLUVIAIS OU DOMICILIARES SERVIDAS A REDE PUBLICA,EM LOGRADOURO SEM PAVIMENTACAO,COM LARGURA ATE 14,00M(INCLUSIVE)</v>
      </c>
      <c r="C17620" s="115" t="s">
        <v>49045</v>
      </c>
      <c r="D17620" s="115" t="s">
        <v>49046</v>
      </c>
      <c r="E17620" s="115" t="s">
        <v>49047</v>
      </c>
      <c r="I17620" s="115" t="s">
        <v>6</v>
      </c>
      <c r="J17620" s="115">
        <v>1469.33</v>
      </c>
    </row>
    <row r="17621" spans="1:10" hidden="1">
      <c r="A17621" s="115" t="s">
        <v>17925</v>
      </c>
      <c r="B17621" s="115" t="str">
        <f t="shared" si="275"/>
        <v>LIGACAO DE AGUAS PLUVIAIS OU DOMICILIARES SERVIDAS A REDE PUBLICA,EM LOGRADOURO SEM PAVIMENTACAO,COM LARGURA ATE 14,00M(INCLUSIVE)</v>
      </c>
      <c r="C17621" s="115" t="s">
        <v>49045</v>
      </c>
      <c r="D17621" s="115" t="s">
        <v>49046</v>
      </c>
      <c r="E17621" s="115" t="s">
        <v>49047</v>
      </c>
      <c r="I17621" s="115" t="s">
        <v>6</v>
      </c>
      <c r="J17621" s="115">
        <v>1351.16</v>
      </c>
    </row>
    <row r="17622" spans="1:10" hidden="1">
      <c r="A17622" s="115" t="s">
        <v>17926</v>
      </c>
      <c r="B17622" s="115" t="str">
        <f t="shared" si="275"/>
        <v>LIGACAO DE AGUAS PLUVIAIS OU DOMICILIARES SERVIDAS A REDE PUBLICA,EM LOGRADOURO SEM PAVIMENTACAO,COM LARGURA MAIOR QUE 14,00M</v>
      </c>
      <c r="C17622" s="115" t="s">
        <v>49045</v>
      </c>
      <c r="D17622" s="115" t="s">
        <v>49048</v>
      </c>
      <c r="E17622" s="115" t="s">
        <v>49049</v>
      </c>
      <c r="I17622" s="115" t="s">
        <v>6</v>
      </c>
      <c r="J17622" s="115">
        <v>1905.62</v>
      </c>
    </row>
    <row r="17623" spans="1:10" hidden="1">
      <c r="A17623" s="115" t="s">
        <v>17927</v>
      </c>
      <c r="B17623" s="115" t="str">
        <f t="shared" si="275"/>
        <v>LIGACAO DE AGUAS PLUVIAIS OU DOMICILIARES SERVIDAS A REDE PUBLICA,EM LOGRADOURO SEM PAVIMENTACAO,COM LARGURA MAIOR QUE 14,00M</v>
      </c>
      <c r="C17623" s="115" t="s">
        <v>49045</v>
      </c>
      <c r="D17623" s="115" t="s">
        <v>49048</v>
      </c>
      <c r="E17623" s="115" t="s">
        <v>49049</v>
      </c>
      <c r="I17623" s="115" t="s">
        <v>6</v>
      </c>
      <c r="J17623" s="115">
        <v>1752.7</v>
      </c>
    </row>
    <row r="17624" spans="1:10" hidden="1">
      <c r="A17624" s="115" t="s">
        <v>17928</v>
      </c>
      <c r="B17624" s="115" t="str">
        <f t="shared" si="275"/>
        <v>LIGACAO DE AGUAS PLUVIAIS OU DOMICILIARES SERVIDAS A REDE PUBLICA,EM LOGRADOURO PAVIMENTADO,COM LARGURA ATE 14,00M(INCLUSIVE)</v>
      </c>
      <c r="C17624" s="115" t="s">
        <v>49045</v>
      </c>
      <c r="D17624" s="115" t="s">
        <v>49050</v>
      </c>
      <c r="E17624" s="115" t="s">
        <v>49051</v>
      </c>
      <c r="I17624" s="115" t="s">
        <v>6</v>
      </c>
      <c r="J17624" s="115">
        <v>2055.87</v>
      </c>
    </row>
    <row r="17625" spans="1:10" hidden="1">
      <c r="A17625" s="115" t="s">
        <v>60</v>
      </c>
      <c r="B17625" s="115" t="str">
        <f t="shared" si="275"/>
        <v>LIGACAO DE AGUAS PLUVIAIS OU DOMICILIARES SERVIDAS A REDE PUBLICA,EM LOGRADOURO PAVIMENTADO,COM LARGURA ATE 14,00M(INCLUSIVE)</v>
      </c>
      <c r="C17625" s="115" t="s">
        <v>49045</v>
      </c>
      <c r="D17625" s="115" t="s">
        <v>49050</v>
      </c>
      <c r="E17625" s="115" t="s">
        <v>49051</v>
      </c>
      <c r="I17625" s="115" t="s">
        <v>6</v>
      </c>
      <c r="J17625" s="115">
        <v>1913.07</v>
      </c>
    </row>
    <row r="17626" spans="1:10" hidden="1">
      <c r="A17626" s="115" t="s">
        <v>17929</v>
      </c>
      <c r="B17626" s="115" t="str">
        <f t="shared" si="275"/>
        <v>LIGACAO DE AGUAS PLUVIAIS OU DOMICILIARES SERVIDAS A REDE PUBLICA,EM LOGRADOURO PAVIMENTADO,COM LARGURA MAIOR QUE 14,00M</v>
      </c>
      <c r="C17626" s="115" t="s">
        <v>49045</v>
      </c>
      <c r="D17626" s="115" t="s">
        <v>49052</v>
      </c>
      <c r="I17626" s="115" t="s">
        <v>6</v>
      </c>
      <c r="J17626" s="115">
        <v>2921.43</v>
      </c>
    </row>
    <row r="17627" spans="1:10" hidden="1">
      <c r="A17627" s="115" t="s">
        <v>17930</v>
      </c>
      <c r="B17627" s="115" t="str">
        <f t="shared" si="275"/>
        <v>LIGACAO DE AGUAS PLUVIAIS OU DOMICILIARES SERVIDAS A REDE PUBLICA,EM LOGRADOURO PAVIMENTADO,COM LARGURA MAIOR QUE 14,00M</v>
      </c>
      <c r="C17627" s="115" t="s">
        <v>49045</v>
      </c>
      <c r="D17627" s="115" t="s">
        <v>49052</v>
      </c>
      <c r="I17627" s="115" t="s">
        <v>6</v>
      </c>
      <c r="J17627" s="115">
        <v>2720.15</v>
      </c>
    </row>
    <row r="17628" spans="1:10" hidden="1">
      <c r="A17628" s="115" t="s">
        <v>17931</v>
      </c>
      <c r="B17628" s="115" t="str">
        <f t="shared" si="275"/>
        <v>LIGACAO DE AGUAS PLUVIAIS OU DOMICILIARES SERVIDAS A SARJETA</v>
      </c>
      <c r="C17628" s="115" t="s">
        <v>17932</v>
      </c>
      <c r="I17628" s="115" t="s">
        <v>6</v>
      </c>
      <c r="J17628" s="115">
        <v>412.99</v>
      </c>
    </row>
    <row r="17629" spans="1:10" hidden="1">
      <c r="A17629" s="115" t="s">
        <v>17933</v>
      </c>
      <c r="B17629" s="115" t="str">
        <f t="shared" si="275"/>
        <v>LIGACAO DE AGUAS PLUVIAIS OU DOMICILIARES SERVIDAS A SARJETA</v>
      </c>
      <c r="C17629" s="115" t="s">
        <v>17932</v>
      </c>
      <c r="I17629" s="115" t="s">
        <v>6</v>
      </c>
      <c r="J17629" s="115">
        <v>391.78</v>
      </c>
    </row>
    <row r="17630" spans="1:10" hidden="1">
      <c r="A17630" s="115" t="s">
        <v>17934</v>
      </c>
      <c r="B17630" s="115" t="str">
        <f t="shared" si="275"/>
        <v>LIGACAO DE AGUAS PLUVIAIS OU DOMICILIARES SERVIDAS A VALA</v>
      </c>
      <c r="C17630" s="115" t="s">
        <v>17935</v>
      </c>
      <c r="I17630" s="115" t="s">
        <v>6</v>
      </c>
      <c r="J17630" s="115">
        <v>236.15</v>
      </c>
    </row>
    <row r="17631" spans="1:10" hidden="1">
      <c r="A17631" s="115" t="s">
        <v>17936</v>
      </c>
      <c r="B17631" s="115" t="str">
        <f t="shared" si="275"/>
        <v>LIGACAO DE AGUAS PLUVIAIS OU DOMICILIARES SERVIDAS A VALA</v>
      </c>
      <c r="C17631" s="115" t="s">
        <v>17935</v>
      </c>
      <c r="I17631" s="115" t="s">
        <v>6</v>
      </c>
      <c r="J17631" s="115">
        <v>225.28</v>
      </c>
    </row>
    <row r="17632" spans="1:10" hidden="1">
      <c r="A17632" s="115" t="s">
        <v>17937</v>
      </c>
      <c r="B17632" s="115" t="str">
        <f t="shared" si="275"/>
        <v>LIGACAO DE AGUAS PLUVIAIS OU DOMICILIARES SERVIDAS A REDE PUBLICA,NO CASO DESTA ESTAR LOCALIZADA SOB O PASSEIO</v>
      </c>
      <c r="C17632" s="115" t="s">
        <v>49045</v>
      </c>
      <c r="D17632" s="115" t="s">
        <v>49053</v>
      </c>
      <c r="I17632" s="115" t="s">
        <v>6</v>
      </c>
      <c r="J17632" s="115">
        <v>511.67</v>
      </c>
    </row>
    <row r="17633" spans="1:10" hidden="1">
      <c r="A17633" s="115" t="s">
        <v>17938</v>
      </c>
      <c r="B17633" s="115" t="str">
        <f t="shared" si="275"/>
        <v>LIGACAO DE AGUAS PLUVIAIS OU DOMICILIARES SERVIDAS A REDE PUBLICA,NO CASO DESTA ESTAR LOCALIZADA SOB O PASSEIO</v>
      </c>
      <c r="C17633" s="115" t="s">
        <v>49045</v>
      </c>
      <c r="D17633" s="115" t="s">
        <v>49053</v>
      </c>
      <c r="I17633" s="115" t="s">
        <v>6</v>
      </c>
      <c r="J17633" s="115">
        <v>483.07</v>
      </c>
    </row>
    <row r="17634" spans="1:10" hidden="1">
      <c r="A17634" s="115" t="s">
        <v>17939</v>
      </c>
      <c r="B17634" s="115" t="str">
        <f t="shared" si="275"/>
        <v>LIGACAO EM TUBULACAO DE PVC,PARA ESGOTO,COM 0,10M DE DIAMETRO,INCLUSIVE ESCAVACAO E REATERRO ATE 1,00M,EXCLUSIVE REMOCAO DE PAVIMENTO.CUSTO PARA 10,00M</v>
      </c>
      <c r="C17634" s="115" t="s">
        <v>49054</v>
      </c>
      <c r="D17634" s="115" t="s">
        <v>49055</v>
      </c>
      <c r="E17634" s="115" t="s">
        <v>49056</v>
      </c>
      <c r="I17634" s="115" t="s">
        <v>6</v>
      </c>
      <c r="J17634" s="115">
        <v>1165.44</v>
      </c>
    </row>
    <row r="17635" spans="1:10" hidden="1">
      <c r="A17635" s="115" t="s">
        <v>17940</v>
      </c>
      <c r="B17635" s="115" t="str">
        <f t="shared" si="275"/>
        <v>LIGACAO EM TUBULACAO DE PVC,PARA ESGOTO,COM 0,10M DE DIAMETRO,INCLUSIVE ESCAVACAO E REATERRO ATE 1,00M,EXCLUSIVE REMOCAO DE PAVIMENTO.CUSTO PARA 10,00M</v>
      </c>
      <c r="C17635" s="115" t="s">
        <v>49054</v>
      </c>
      <c r="D17635" s="115" t="s">
        <v>49055</v>
      </c>
      <c r="E17635" s="115" t="s">
        <v>49056</v>
      </c>
      <c r="I17635" s="115" t="s">
        <v>6</v>
      </c>
      <c r="J17635" s="115">
        <v>1085.93</v>
      </c>
    </row>
    <row r="17636" spans="1:10" hidden="1">
      <c r="A17636" s="115" t="s">
        <v>17941</v>
      </c>
      <c r="B17636" s="115" t="str">
        <f t="shared" si="275"/>
        <v>LIGACAO EM TUBULACAO DE PVC,PARA ESGOTO,COM 0,15M DE DIAMETRO,INCLUSIVE ESCAVACAO E REATERRO ATE 1,00M,EXCLUSIVE REMOCAO DE PAVIMENTO.CUSTO PARA 10,00M</v>
      </c>
      <c r="C17636" s="115" t="s">
        <v>49057</v>
      </c>
      <c r="D17636" s="115" t="s">
        <v>49055</v>
      </c>
      <c r="E17636" s="115" t="s">
        <v>49056</v>
      </c>
      <c r="I17636" s="115" t="s">
        <v>6</v>
      </c>
      <c r="J17636" s="115">
        <v>1413.65</v>
      </c>
    </row>
    <row r="17637" spans="1:10" hidden="1">
      <c r="A17637" s="115" t="s">
        <v>17942</v>
      </c>
      <c r="B17637" s="115" t="str">
        <f t="shared" si="275"/>
        <v>LIGACAO EM TUBULACAO DE PVC,PARA ESGOTO,COM 0,15M DE DIAMETRO,INCLUSIVE ESCAVACAO E REATERRO ATE 1,00M,EXCLUSIVE REMOCAO DE PAVIMENTO.CUSTO PARA 10,00M</v>
      </c>
      <c r="C17637" s="115" t="s">
        <v>49057</v>
      </c>
      <c r="D17637" s="115" t="s">
        <v>49055</v>
      </c>
      <c r="E17637" s="115" t="s">
        <v>49056</v>
      </c>
      <c r="I17637" s="115" t="s">
        <v>6</v>
      </c>
      <c r="J17637" s="115">
        <v>1321.7</v>
      </c>
    </row>
    <row r="17638" spans="1:10" hidden="1">
      <c r="A17638" s="115" t="s">
        <v>17943</v>
      </c>
      <c r="B17638" s="115" t="str">
        <f t="shared" si="275"/>
        <v>LIGACAO DE ESGOTOS,EM MANILHA CERAMICA DE 0,10M DE DIAMETRO,INCLUSIVE ESCAVACAO,REATERRO ATE 1,00M,EXCLUSIVE REMOCAO E REPOSICAO DO PAVIMENTO.CUSTO PARA 10,00M</v>
      </c>
      <c r="C17638" s="115" t="s">
        <v>49058</v>
      </c>
      <c r="D17638" s="115" t="s">
        <v>49059</v>
      </c>
      <c r="E17638" s="115" t="s">
        <v>49060</v>
      </c>
      <c r="I17638" s="115" t="s">
        <v>6</v>
      </c>
      <c r="J17638" s="115">
        <v>1083.04</v>
      </c>
    </row>
    <row r="17639" spans="1:10" hidden="1">
      <c r="A17639" s="115" t="s">
        <v>17944</v>
      </c>
      <c r="B17639" s="115" t="str">
        <f t="shared" si="275"/>
        <v>LIGACAO DE ESGOTOS,EM MANILHA CERAMICA DE 0,10M DE DIAMETRO,INCLUSIVE ESCAVACAO,REATERRO ATE 1,00M,EXCLUSIVE REMOCAO E REPOSICAO DO PAVIMENTO.CUSTO PARA 10,00M</v>
      </c>
      <c r="C17639" s="115" t="s">
        <v>49058</v>
      </c>
      <c r="D17639" s="115" t="s">
        <v>49059</v>
      </c>
      <c r="E17639" s="115" t="s">
        <v>49060</v>
      </c>
      <c r="I17639" s="115" t="s">
        <v>6</v>
      </c>
      <c r="J17639" s="115">
        <v>984.81</v>
      </c>
    </row>
    <row r="17640" spans="1:10" hidden="1">
      <c r="A17640" s="115" t="s">
        <v>17945</v>
      </c>
      <c r="B17640" s="115" t="str">
        <f t="shared" si="275"/>
        <v>LIGACAO DE ESGOTOS,EM MANILHA CERAMICA DE 0,15M DE DIAMETRO,INCLUSIVE ESCAVACAO,REATERRO ATE 1,00M,EXCLUSIVE REMOCAO E REPOSICAO DO PAVIMENTO.CUSTO PARA 10,00M</v>
      </c>
      <c r="C17640" s="115" t="s">
        <v>49061</v>
      </c>
      <c r="D17640" s="115" t="s">
        <v>49059</v>
      </c>
      <c r="E17640" s="115" t="s">
        <v>49060</v>
      </c>
      <c r="I17640" s="115" t="s">
        <v>6</v>
      </c>
      <c r="J17640" s="115">
        <v>1254.22</v>
      </c>
    </row>
    <row r="17641" spans="1:10" hidden="1">
      <c r="A17641" s="115" t="s">
        <v>17946</v>
      </c>
      <c r="B17641" s="115" t="str">
        <f t="shared" si="275"/>
        <v>LIGACAO DE ESGOTOS,EM MANILHA CERAMICA DE 0,15M DE DIAMETRO,INCLUSIVE ESCAVACAO,REATERRO ATE 1,00M,EXCLUSIVE REMOCAO E REPOSICAO DO PAVIMENTO.CUSTO PARA 10,00M</v>
      </c>
      <c r="C17641" s="115" t="s">
        <v>49061</v>
      </c>
      <c r="D17641" s="115" t="s">
        <v>49059</v>
      </c>
      <c r="E17641" s="115" t="s">
        <v>49060</v>
      </c>
      <c r="I17641" s="115" t="s">
        <v>6</v>
      </c>
      <c r="J17641" s="115">
        <v>1149.74</v>
      </c>
    </row>
    <row r="17642" spans="1:10" hidden="1">
      <c r="A17642" s="115" t="s">
        <v>17947</v>
      </c>
      <c r="B17642" s="115" t="str">
        <f t="shared" si="275"/>
        <v>LIGACAO DE ESGOTOS,EM MANILHA CERAMICA DE 0,20M DE DIAMETRO,INCLUSIVE ESCAVACAO,REATERRO ATE 1,00M,EXCLUSIVE REMOCAO E REPOSICAO DO PAVIMENTO.CUSTO PARA 10,00M</v>
      </c>
      <c r="C17642" s="115" t="s">
        <v>49062</v>
      </c>
      <c r="D17642" s="115" t="s">
        <v>49059</v>
      </c>
      <c r="E17642" s="115" t="s">
        <v>49060</v>
      </c>
      <c r="I17642" s="115" t="s">
        <v>6</v>
      </c>
      <c r="J17642" s="115">
        <v>1562.06</v>
      </c>
    </row>
    <row r="17643" spans="1:10" hidden="1">
      <c r="A17643" s="115" t="s">
        <v>17948</v>
      </c>
      <c r="B17643" s="115" t="str">
        <f t="shared" si="275"/>
        <v>LIGACAO DE ESGOTOS,EM MANILHA CERAMICA DE 0,20M DE DIAMETRO,INCLUSIVE ESCAVACAO,REATERRO ATE 1,00M,EXCLUSIVE REMOCAO E REPOSICAO DO PAVIMENTO.CUSTO PARA 10,00M</v>
      </c>
      <c r="C17643" s="115" t="s">
        <v>49062</v>
      </c>
      <c r="D17643" s="115" t="s">
        <v>49059</v>
      </c>
      <c r="E17643" s="115" t="s">
        <v>49060</v>
      </c>
      <c r="I17643" s="115" t="s">
        <v>6</v>
      </c>
      <c r="J17643" s="115">
        <v>1448.76</v>
      </c>
    </row>
    <row r="17644" spans="1:10" hidden="1">
      <c r="A17644" s="115" t="s">
        <v>17949</v>
      </c>
      <c r="B17644" s="115" t="str">
        <f t="shared" si="275"/>
        <v>MADEIRAMENTO PARA COBERTURA EM DUAS AGUAS EM TELHAS CERAMICAS,CONSTITUIDO DE CUMEEIRA E TERCAS DE 3"X4.1/2",CAIBROS DE 3"X1.1/2",RIPAS DE 1,5X4CM,TUDO EM MADEIRA SERRADA,SEM TESOURA OU PONTALETE,MEDIDO PELA AREA REAL DO MADEIRAMENTO.FORNECIMENTO E COLOCACAO</v>
      </c>
      <c r="C17644" s="115" t="s">
        <v>49063</v>
      </c>
      <c r="D17644" s="115" t="s">
        <v>49064</v>
      </c>
      <c r="E17644" s="115" t="s">
        <v>49065</v>
      </c>
      <c r="F17644" s="115" t="s">
        <v>49066</v>
      </c>
      <c r="G17644" s="115" t="s">
        <v>35511</v>
      </c>
      <c r="I17644" s="115" t="s">
        <v>16</v>
      </c>
      <c r="J17644" s="115">
        <v>85.89</v>
      </c>
    </row>
    <row r="17645" spans="1:10" hidden="1">
      <c r="A17645" s="115" t="s">
        <v>17950</v>
      </c>
      <c r="B17645" s="115" t="str">
        <f t="shared" si="275"/>
        <v>MADEIRAMENTO PARA COBERTURA EM DUAS AGUAS EM TELHAS CERAMICAS,CONSTITUIDO DE CUMEEIRA E TERCAS DE 3"X4.1/2",CAIBROS DE 3"X1.1/2",RIPAS DE 1,5X4CM,TUDO EM MADEIRA SERRADA,SEM TESOURA OU PONTALETE,MEDIDO PELA AREA REAL DO MADEIRAMENTO.FORNECIMENTO E COLOCACAO</v>
      </c>
      <c r="C17645" s="115" t="s">
        <v>49063</v>
      </c>
      <c r="D17645" s="115" t="s">
        <v>49064</v>
      </c>
      <c r="E17645" s="115" t="s">
        <v>49065</v>
      </c>
      <c r="F17645" s="115" t="s">
        <v>49066</v>
      </c>
      <c r="G17645" s="115" t="s">
        <v>35511</v>
      </c>
      <c r="I17645" s="115" t="s">
        <v>16</v>
      </c>
      <c r="J17645" s="115">
        <v>79.72</v>
      </c>
    </row>
    <row r="17646" spans="1:10" hidden="1">
      <c r="A17646" s="115" t="s">
        <v>17951</v>
      </c>
      <c r="B17646" s="115" t="str">
        <f t="shared" si="275"/>
        <v>MADEIRAMENTO PARA COBERTURA EM DUAS AGUAS EM TELHAS CERAMICAS,CONSTITUIDO DE CUMEEIRA E TERCAS DE 3"X4.1/2",CAIBROS DE 3"X1.1/2",RIPAS DE 1,5X4CM,TUDO EM MADEIRA APARELHADA,SEM TESOURA OU PONTALETE,MEDIDO PELA AREA REAL DO MADEIRAMENTO.FORNECIMENTO E COLOCACAO</v>
      </c>
      <c r="C17646" s="115" t="s">
        <v>49063</v>
      </c>
      <c r="D17646" s="115" t="s">
        <v>49064</v>
      </c>
      <c r="E17646" s="115" t="s">
        <v>49067</v>
      </c>
      <c r="F17646" s="115" t="s">
        <v>49068</v>
      </c>
      <c r="G17646" s="115" t="s">
        <v>39253</v>
      </c>
      <c r="I17646" s="115" t="s">
        <v>16</v>
      </c>
      <c r="J17646" s="115">
        <v>94.81</v>
      </c>
    </row>
    <row r="17647" spans="1:10" hidden="1">
      <c r="A17647" s="115" t="s">
        <v>17952</v>
      </c>
      <c r="B17647" s="115" t="str">
        <f t="shared" si="275"/>
        <v>MADEIRAMENTO PARA COBERTURA EM DUAS AGUAS EM TELHAS CERAMICAS,CONSTITUIDO DE CUMEEIRA E TERCAS DE 3"X4.1/2",CAIBROS DE 3"X1.1/2",RIPAS DE 1,5X4CM,TUDO EM MADEIRA APARELHADA,SEM TESOURA OU PONTALETE,MEDIDO PELA AREA REAL DO MADEIRAMENTO.FORNECIMENTO E COLOCACAO</v>
      </c>
      <c r="C17647" s="115" t="s">
        <v>49063</v>
      </c>
      <c r="D17647" s="115" t="s">
        <v>49064</v>
      </c>
      <c r="E17647" s="115" t="s">
        <v>49067</v>
      </c>
      <c r="F17647" s="115" t="s">
        <v>49068</v>
      </c>
      <c r="G17647" s="115" t="s">
        <v>39253</v>
      </c>
      <c r="I17647" s="115" t="s">
        <v>16</v>
      </c>
      <c r="J17647" s="115">
        <v>87.41</v>
      </c>
    </row>
    <row r="17648" spans="1:10" hidden="1">
      <c r="A17648" s="115" t="s">
        <v>17953</v>
      </c>
      <c r="B17648" s="115"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15" t="s">
        <v>49069</v>
      </c>
      <c r="D17648" s="115" t="s">
        <v>49070</v>
      </c>
      <c r="E17648" s="115" t="s">
        <v>49071</v>
      </c>
      <c r="F17648" s="115" t="s">
        <v>49072</v>
      </c>
      <c r="G17648" s="115" t="s">
        <v>49073</v>
      </c>
      <c r="I17648" s="115" t="s">
        <v>16</v>
      </c>
      <c r="J17648" s="115">
        <v>87.72</v>
      </c>
    </row>
    <row r="17649" spans="1:10" hidden="1">
      <c r="A17649" s="115" t="s">
        <v>17954</v>
      </c>
      <c r="B17649" s="115"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15" t="s">
        <v>49069</v>
      </c>
      <c r="D17649" s="115" t="s">
        <v>49070</v>
      </c>
      <c r="E17649" s="115" t="s">
        <v>49071</v>
      </c>
      <c r="F17649" s="115" t="s">
        <v>49072</v>
      </c>
      <c r="G17649" s="115" t="s">
        <v>49073</v>
      </c>
      <c r="I17649" s="115" t="s">
        <v>16</v>
      </c>
      <c r="J17649" s="115">
        <v>81.290000000000006</v>
      </c>
    </row>
    <row r="17650" spans="1:10" hidden="1">
      <c r="A17650" s="115" t="s">
        <v>17955</v>
      </c>
      <c r="B17650" s="115"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15" t="s">
        <v>49069</v>
      </c>
      <c r="D17650" s="115" t="s">
        <v>49070</v>
      </c>
      <c r="E17650" s="115" t="s">
        <v>49071</v>
      </c>
      <c r="F17650" s="115" t="s">
        <v>49074</v>
      </c>
      <c r="G17650" s="115" t="s">
        <v>49075</v>
      </c>
      <c r="I17650" s="115" t="s">
        <v>16</v>
      </c>
      <c r="J17650" s="115">
        <v>102.85</v>
      </c>
    </row>
    <row r="17651" spans="1:10" hidden="1">
      <c r="A17651" s="115" t="s">
        <v>17956</v>
      </c>
      <c r="B17651" s="115"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15" t="s">
        <v>49069</v>
      </c>
      <c r="D17651" s="115" t="s">
        <v>49070</v>
      </c>
      <c r="E17651" s="115" t="s">
        <v>49071</v>
      </c>
      <c r="F17651" s="115" t="s">
        <v>49074</v>
      </c>
      <c r="G17651" s="115" t="s">
        <v>49075</v>
      </c>
      <c r="I17651" s="115" t="s">
        <v>16</v>
      </c>
      <c r="J17651" s="115">
        <v>95.44</v>
      </c>
    </row>
    <row r="17652" spans="1:10" hidden="1">
      <c r="A17652" s="115" t="s">
        <v>17957</v>
      </c>
      <c r="B17652" s="115" t="str">
        <f t="shared" si="275"/>
        <v>MADEIRAMENTO PARA COBERTURA EM TELHAS ONDULADAS,CONSTITUIDODE PECAS DE 3"X3" E 3"X4.1/2",EM MADEIRA SERRADA,SEM TESOURA OU PONTALETE,MEDIDO PELA AREA REAL DO MADEIRAMENTO.FORNECIMENTO E COLOCACAO</v>
      </c>
      <c r="C17652" s="115" t="s">
        <v>49076</v>
      </c>
      <c r="D17652" s="115" t="s">
        <v>49077</v>
      </c>
      <c r="E17652" s="115" t="s">
        <v>49078</v>
      </c>
      <c r="F17652" s="115" t="s">
        <v>36737</v>
      </c>
      <c r="I17652" s="115" t="s">
        <v>16</v>
      </c>
      <c r="J17652" s="115">
        <v>28.93</v>
      </c>
    </row>
    <row r="17653" spans="1:10" hidden="1">
      <c r="A17653" s="115" t="s">
        <v>17958</v>
      </c>
      <c r="B17653" s="115" t="str">
        <f t="shared" si="275"/>
        <v>MADEIRAMENTO PARA COBERTURA EM TELHAS ONDULADAS,CONSTITUIDODE PECAS DE 3"X3" E 3"X4.1/2",EM MADEIRA SERRADA,SEM TESOURA OU PONTALETE,MEDIDO PELA AREA REAL DO MADEIRAMENTO.FORNECIMENTO E COLOCACAO</v>
      </c>
      <c r="C17653" s="115" t="s">
        <v>49076</v>
      </c>
      <c r="D17653" s="115" t="s">
        <v>49077</v>
      </c>
      <c r="E17653" s="115" t="s">
        <v>49078</v>
      </c>
      <c r="F17653" s="115" t="s">
        <v>36737</v>
      </c>
      <c r="I17653" s="115" t="s">
        <v>16</v>
      </c>
      <c r="J17653" s="115">
        <v>27.64</v>
      </c>
    </row>
    <row r="17654" spans="1:10" hidden="1">
      <c r="A17654" s="115" t="s">
        <v>17959</v>
      </c>
      <c r="B17654" s="115" t="str">
        <f t="shared" si="275"/>
        <v>MADEIRAMENTO PARA COBERTURA EM TELHAS ONDULADAS,CONSTITUIDODE PECAS DE 3"X3" E 3"X4.1/2",EM MADEIRA APARELHADA,SEM TESOURA OU PONTALETE,MEDIDO PELA AREA REAL DO MADEIRAMENTO.FORNECIMENTO E COLOCACAO</v>
      </c>
      <c r="C17654" s="115" t="s">
        <v>49076</v>
      </c>
      <c r="D17654" s="115" t="s">
        <v>49079</v>
      </c>
      <c r="E17654" s="115" t="s">
        <v>49080</v>
      </c>
      <c r="F17654" s="115" t="s">
        <v>39360</v>
      </c>
      <c r="I17654" s="115" t="s">
        <v>16</v>
      </c>
      <c r="J17654" s="115">
        <v>35.99</v>
      </c>
    </row>
    <row r="17655" spans="1:10" hidden="1">
      <c r="A17655" s="115" t="s">
        <v>17960</v>
      </c>
      <c r="B17655" s="115" t="str">
        <f t="shared" si="275"/>
        <v>MADEIRAMENTO PARA COBERTURA EM TELHAS ONDULADAS,CONSTITUIDODE PECAS DE 3"X3" E 3"X4.1/2",EM MADEIRA APARELHADA,SEM TESOURA OU PONTALETE,MEDIDO PELA AREA REAL DO MADEIRAMENTO.FORNECIMENTO E COLOCACAO</v>
      </c>
      <c r="C17655" s="115" t="s">
        <v>49076</v>
      </c>
      <c r="D17655" s="115" t="s">
        <v>49079</v>
      </c>
      <c r="E17655" s="115" t="s">
        <v>49080</v>
      </c>
      <c r="F17655" s="115" t="s">
        <v>39360</v>
      </c>
      <c r="I17655" s="115" t="s">
        <v>16</v>
      </c>
      <c r="J17655" s="115">
        <v>34.450000000000003</v>
      </c>
    </row>
    <row r="17656" spans="1:10" hidden="1">
      <c r="A17656" s="115" t="s">
        <v>17961</v>
      </c>
      <c r="B17656" s="115" t="str">
        <f t="shared" si="275"/>
        <v>TESOURA COMPLETA EM MADEIRA SERRADA,PARA VAO DE 4,00M.FORNECIMENTO E COLOCACAO</v>
      </c>
      <c r="C17656" s="115" t="s">
        <v>49081</v>
      </c>
      <c r="D17656" s="115" t="s">
        <v>37184</v>
      </c>
      <c r="I17656" s="115" t="s">
        <v>6</v>
      </c>
      <c r="J17656" s="115">
        <v>1068.73</v>
      </c>
    </row>
    <row r="17657" spans="1:10" hidden="1">
      <c r="A17657" s="115" t="s">
        <v>17962</v>
      </c>
      <c r="B17657" s="115" t="str">
        <f t="shared" si="275"/>
        <v>TESOURA COMPLETA EM MADEIRA SERRADA,PARA VAO DE 4,00M.FORNECIMENTO E COLOCACAO</v>
      </c>
      <c r="C17657" s="115" t="s">
        <v>49081</v>
      </c>
      <c r="D17657" s="115" t="s">
        <v>37184</v>
      </c>
      <c r="I17657" s="115" t="s">
        <v>6</v>
      </c>
      <c r="J17657" s="115">
        <v>971.21</v>
      </c>
    </row>
    <row r="17658" spans="1:10" hidden="1">
      <c r="A17658" s="115" t="s">
        <v>17963</v>
      </c>
      <c r="B17658" s="115" t="str">
        <f t="shared" si="275"/>
        <v>TESOURA COMPLETA EM MADEIRA APARELHADA,PARA VAO DE 4,00M.FORNECIMENTO E COLOCACAO</v>
      </c>
      <c r="C17658" s="115" t="s">
        <v>49082</v>
      </c>
      <c r="D17658" s="115" t="s">
        <v>36863</v>
      </c>
      <c r="I17658" s="115" t="s">
        <v>6</v>
      </c>
      <c r="J17658" s="115">
        <v>1411.1</v>
      </c>
    </row>
    <row r="17659" spans="1:10" hidden="1">
      <c r="A17659" s="115" t="s">
        <v>17964</v>
      </c>
      <c r="B17659" s="115" t="str">
        <f t="shared" si="275"/>
        <v>TESOURA COMPLETA EM MADEIRA APARELHADA,PARA VAO DE 4,00M.FORNECIMENTO E COLOCACAO</v>
      </c>
      <c r="C17659" s="115" t="s">
        <v>49082</v>
      </c>
      <c r="D17659" s="115" t="s">
        <v>36863</v>
      </c>
      <c r="I17659" s="115" t="s">
        <v>6</v>
      </c>
      <c r="J17659" s="115">
        <v>1294.07</v>
      </c>
    </row>
    <row r="17660" spans="1:10" hidden="1">
      <c r="A17660" s="115" t="s">
        <v>17965</v>
      </c>
      <c r="B17660" s="115" t="str">
        <f t="shared" si="275"/>
        <v>TESOURA COMPLETA EM MADEIRA SERRADA,PARA VAO DE 5,00M.FORNECIMENTO E COLOCACAO</v>
      </c>
      <c r="C17660" s="115" t="s">
        <v>49083</v>
      </c>
      <c r="D17660" s="115" t="s">
        <v>37184</v>
      </c>
      <c r="I17660" s="115" t="s">
        <v>6</v>
      </c>
      <c r="J17660" s="115">
        <v>1276.96</v>
      </c>
    </row>
    <row r="17661" spans="1:10" hidden="1">
      <c r="A17661" s="115" t="s">
        <v>17966</v>
      </c>
      <c r="B17661" s="115" t="str">
        <f t="shared" si="275"/>
        <v>TESOURA COMPLETA EM MADEIRA SERRADA,PARA VAO DE 5,00M.FORNECIMENTO E COLOCACAO</v>
      </c>
      <c r="C17661" s="115" t="s">
        <v>49083</v>
      </c>
      <c r="D17661" s="115" t="s">
        <v>37184</v>
      </c>
      <c r="I17661" s="115" t="s">
        <v>6</v>
      </c>
      <c r="J17661" s="115">
        <v>1163.18</v>
      </c>
    </row>
    <row r="17662" spans="1:10" hidden="1">
      <c r="A17662" s="115" t="s">
        <v>17967</v>
      </c>
      <c r="B17662" s="115" t="str">
        <f t="shared" si="275"/>
        <v>TESOURA COMPLETA EM MADEIRA APARELHADA,PARA VAO DE 5,00M.FORNECIMENTO E COLOCACAO</v>
      </c>
      <c r="C17662" s="115" t="s">
        <v>49084</v>
      </c>
      <c r="D17662" s="115" t="s">
        <v>36863</v>
      </c>
      <c r="I17662" s="115" t="s">
        <v>6</v>
      </c>
      <c r="J17662" s="115">
        <v>1521.02</v>
      </c>
    </row>
    <row r="17663" spans="1:10" hidden="1">
      <c r="A17663" s="115" t="s">
        <v>17968</v>
      </c>
      <c r="B17663" s="115" t="str">
        <f t="shared" si="275"/>
        <v>TESOURA COMPLETA EM MADEIRA APARELHADA,PARA VAO DE 5,00M.FORNECIMENTO E COLOCACAO</v>
      </c>
      <c r="C17663" s="115" t="s">
        <v>49084</v>
      </c>
      <c r="D17663" s="115" t="s">
        <v>36863</v>
      </c>
      <c r="I17663" s="115" t="s">
        <v>6</v>
      </c>
      <c r="J17663" s="115">
        <v>1384.49</v>
      </c>
    </row>
    <row r="17664" spans="1:10" hidden="1">
      <c r="A17664" s="115" t="s">
        <v>17969</v>
      </c>
      <c r="B17664" s="115" t="str">
        <f t="shared" si="275"/>
        <v>TESOURA COMPLETA EM MADEIRA SERRADA,PARA VAO DE 6,00M.FORNECIMENTO E COLOCACAO</v>
      </c>
      <c r="C17664" s="115" t="s">
        <v>49085</v>
      </c>
      <c r="D17664" s="115" t="s">
        <v>37184</v>
      </c>
      <c r="I17664" s="115" t="s">
        <v>6</v>
      </c>
      <c r="J17664" s="115">
        <v>1549.13</v>
      </c>
    </row>
    <row r="17665" spans="1:10" hidden="1">
      <c r="A17665" s="115" t="s">
        <v>17970</v>
      </c>
      <c r="B17665" s="115" t="str">
        <f t="shared" si="275"/>
        <v>TESOURA COMPLETA EM MADEIRA SERRADA,PARA VAO DE 6,00M.FORNECIMENTO E COLOCACAO</v>
      </c>
      <c r="C17665" s="115" t="s">
        <v>49085</v>
      </c>
      <c r="D17665" s="115" t="s">
        <v>37184</v>
      </c>
      <c r="I17665" s="115" t="s">
        <v>6</v>
      </c>
      <c r="J17665" s="115">
        <v>1419.1</v>
      </c>
    </row>
    <row r="17666" spans="1:10" hidden="1">
      <c r="A17666" s="115" t="s">
        <v>17971</v>
      </c>
      <c r="B17666" s="115" t="str">
        <f t="shared" si="275"/>
        <v>TESOURA COMPLETA EM MADEIRA APARELHADA,PARA VAO DE 6,00M.FORNECIMENTO E COLOCACAO</v>
      </c>
      <c r="C17666" s="115" t="s">
        <v>49086</v>
      </c>
      <c r="D17666" s="115" t="s">
        <v>36863</v>
      </c>
      <c r="I17666" s="115" t="s">
        <v>6</v>
      </c>
      <c r="J17666" s="115">
        <v>1843.71</v>
      </c>
    </row>
    <row r="17667" spans="1:10" hidden="1">
      <c r="A17667" s="115" t="s">
        <v>17972</v>
      </c>
      <c r="B17667" s="115" t="str">
        <f t="shared" si="275"/>
        <v>TESOURA COMPLETA EM MADEIRA APARELHADA,PARA VAO DE 6,00M.FORNECIMENTO E COLOCACAO</v>
      </c>
      <c r="C17667" s="115" t="s">
        <v>49086</v>
      </c>
      <c r="D17667" s="115" t="s">
        <v>36863</v>
      </c>
      <c r="I17667" s="115" t="s">
        <v>6</v>
      </c>
      <c r="J17667" s="115">
        <v>1687.68</v>
      </c>
    </row>
    <row r="17668" spans="1:10" hidden="1">
      <c r="A17668" s="115" t="s">
        <v>17973</v>
      </c>
      <c r="B17668" s="115" t="str">
        <f t="shared" si="275"/>
        <v>TESOURA COMPLETA EM MADEIRA SERRADA,PARA VAO DE 7,00M.FORNECIMENTO E COLOCACAO</v>
      </c>
      <c r="C17668" s="115" t="s">
        <v>49087</v>
      </c>
      <c r="D17668" s="115" t="s">
        <v>37184</v>
      </c>
      <c r="I17668" s="115" t="s">
        <v>6</v>
      </c>
      <c r="J17668" s="115">
        <v>1785.81</v>
      </c>
    </row>
    <row r="17669" spans="1:10" hidden="1">
      <c r="A17669" s="115" t="s">
        <v>17974</v>
      </c>
      <c r="B17669" s="115" t="str">
        <f t="shared" ref="B17669:B17732" si="276">C17669&amp;D17669&amp;E17669&amp;F17669&amp;G17669&amp;H17669</f>
        <v>TESOURA COMPLETA EM MADEIRA SERRADA,PARA VAO DE 7,00M.FORNECIMENTO E COLOCACAO</v>
      </c>
      <c r="C17669" s="115" t="s">
        <v>49087</v>
      </c>
      <c r="D17669" s="115" t="s">
        <v>37184</v>
      </c>
      <c r="I17669" s="115" t="s">
        <v>6</v>
      </c>
      <c r="J17669" s="115">
        <v>1639.53</v>
      </c>
    </row>
    <row r="17670" spans="1:10" hidden="1">
      <c r="A17670" s="115" t="s">
        <v>17975</v>
      </c>
      <c r="B17670" s="115" t="str">
        <f t="shared" si="276"/>
        <v>TESOURA COMPLETA EM MADEIRA APARELHADA,PARA VAO DE 7,00M.FORNECIMENTO E COLOCACAO</v>
      </c>
      <c r="C17670" s="115" t="s">
        <v>49088</v>
      </c>
      <c r="D17670" s="115" t="s">
        <v>36863</v>
      </c>
      <c r="I17670" s="115" t="s">
        <v>6</v>
      </c>
      <c r="J17670" s="115">
        <v>2126.4899999999998</v>
      </c>
    </row>
    <row r="17671" spans="1:10" hidden="1">
      <c r="A17671" s="115" t="s">
        <v>17976</v>
      </c>
      <c r="B17671" s="115" t="str">
        <f t="shared" si="276"/>
        <v>TESOURA COMPLETA EM MADEIRA APARELHADA,PARA VAO DE 7,00M.FORNECIMENTO E COLOCACAO</v>
      </c>
      <c r="C17671" s="115" t="s">
        <v>49088</v>
      </c>
      <c r="D17671" s="115" t="s">
        <v>36863</v>
      </c>
      <c r="I17671" s="115" t="s">
        <v>6</v>
      </c>
      <c r="J17671" s="115">
        <v>1950.96</v>
      </c>
    </row>
    <row r="17672" spans="1:10" hidden="1">
      <c r="A17672" s="115" t="s">
        <v>17977</v>
      </c>
      <c r="B17672" s="115" t="str">
        <f t="shared" si="276"/>
        <v>TESOURA COMPLETA EM MADEIRA SERRADA,PARA VAO DE 8,00M.FORNECIMENTO E COLOCACAO</v>
      </c>
      <c r="C17672" s="115" t="s">
        <v>49089</v>
      </c>
      <c r="D17672" s="115" t="s">
        <v>37184</v>
      </c>
      <c r="I17672" s="115" t="s">
        <v>6</v>
      </c>
      <c r="J17672" s="115">
        <v>2310.19</v>
      </c>
    </row>
    <row r="17673" spans="1:10" hidden="1">
      <c r="A17673" s="115" t="s">
        <v>17978</v>
      </c>
      <c r="B17673" s="115" t="str">
        <f t="shared" si="276"/>
        <v>TESOURA COMPLETA EM MADEIRA SERRADA,PARA VAO DE 8,00M.FORNECIMENTO E COLOCACAO</v>
      </c>
      <c r="C17673" s="115" t="s">
        <v>49089</v>
      </c>
      <c r="D17673" s="115" t="s">
        <v>37184</v>
      </c>
      <c r="I17673" s="115" t="s">
        <v>6</v>
      </c>
      <c r="J17673" s="115">
        <v>2147.66</v>
      </c>
    </row>
    <row r="17674" spans="1:10" hidden="1">
      <c r="A17674" s="115" t="s">
        <v>17979</v>
      </c>
      <c r="B17674" s="115" t="str">
        <f t="shared" si="276"/>
        <v>TESOURA COMPLETA EM MADEIRA APARELHADA,PARA VAO DE 8,00M.FORNECIMENTO E COLOCACAO</v>
      </c>
      <c r="C17674" s="115" t="s">
        <v>49090</v>
      </c>
      <c r="D17674" s="115" t="s">
        <v>36863</v>
      </c>
      <c r="I17674" s="115" t="s">
        <v>6</v>
      </c>
      <c r="J17674" s="115">
        <v>2754.52</v>
      </c>
    </row>
    <row r="17675" spans="1:10" hidden="1">
      <c r="A17675" s="115" t="s">
        <v>17980</v>
      </c>
      <c r="B17675" s="115" t="str">
        <f t="shared" si="276"/>
        <v>TESOURA COMPLETA EM MADEIRA APARELHADA,PARA VAO DE 8,00M.FORNECIMENTO E COLOCACAO</v>
      </c>
      <c r="C17675" s="115" t="s">
        <v>49090</v>
      </c>
      <c r="D17675" s="115" t="s">
        <v>36863</v>
      </c>
      <c r="I17675" s="115" t="s">
        <v>6</v>
      </c>
      <c r="J17675" s="115">
        <v>2559.48</v>
      </c>
    </row>
    <row r="17676" spans="1:10" hidden="1">
      <c r="A17676" s="115" t="s">
        <v>17981</v>
      </c>
      <c r="B17676" s="115" t="str">
        <f t="shared" si="276"/>
        <v>TESOURA COMPLETA EM MADEIRA SERRADA,PARA VAO DE 9,00M.FORNECIMENTO E COLOCACAO</v>
      </c>
      <c r="C17676" s="115" t="s">
        <v>49091</v>
      </c>
      <c r="D17676" s="115" t="s">
        <v>37184</v>
      </c>
      <c r="I17676" s="115" t="s">
        <v>6</v>
      </c>
      <c r="J17676" s="115">
        <v>2592.62</v>
      </c>
    </row>
    <row r="17677" spans="1:10" hidden="1">
      <c r="A17677" s="115" t="s">
        <v>17982</v>
      </c>
      <c r="B17677" s="115" t="str">
        <f t="shared" si="276"/>
        <v>TESOURA COMPLETA EM MADEIRA SERRADA,PARA VAO DE 9,00M.FORNECIMENTO E COLOCACAO</v>
      </c>
      <c r="C17677" s="115" t="s">
        <v>49091</v>
      </c>
      <c r="D17677" s="115" t="s">
        <v>37184</v>
      </c>
      <c r="I17677" s="115" t="s">
        <v>6</v>
      </c>
      <c r="J17677" s="115">
        <v>2413.83</v>
      </c>
    </row>
    <row r="17678" spans="1:10" hidden="1">
      <c r="A17678" s="115" t="s">
        <v>17983</v>
      </c>
      <c r="B17678" s="115" t="str">
        <f t="shared" si="276"/>
        <v>TESOURA COMPLETA EM MADEIRA APARELHADA,PARA VAO DE 9,00M.FORNECIMENTO E COLOCACAO</v>
      </c>
      <c r="C17678" s="115" t="s">
        <v>49092</v>
      </c>
      <c r="D17678" s="115" t="s">
        <v>36863</v>
      </c>
      <c r="I17678" s="115" t="s">
        <v>6</v>
      </c>
      <c r="J17678" s="115">
        <v>3090.85</v>
      </c>
    </row>
    <row r="17679" spans="1:10" hidden="1">
      <c r="A17679" s="115" t="s">
        <v>17984</v>
      </c>
      <c r="B17679" s="115" t="str">
        <f t="shared" si="276"/>
        <v>TESOURA COMPLETA EM MADEIRA APARELHADA,PARA VAO DE 9,00M.FORNECIMENTO E COLOCACAO</v>
      </c>
      <c r="C17679" s="115" t="s">
        <v>49092</v>
      </c>
      <c r="D17679" s="115" t="s">
        <v>36863</v>
      </c>
      <c r="I17679" s="115" t="s">
        <v>6</v>
      </c>
      <c r="J17679" s="115">
        <v>2876.31</v>
      </c>
    </row>
    <row r="17680" spans="1:10" hidden="1">
      <c r="A17680" s="115" t="s">
        <v>17985</v>
      </c>
      <c r="B17680" s="115" t="str">
        <f t="shared" si="276"/>
        <v>TESOURA COMPLETA EM MADEIRA SERRADA,PARA VAO DE 10,00M.FORNECIMENTO E COLOCACAO</v>
      </c>
      <c r="C17680" s="115" t="s">
        <v>49093</v>
      </c>
      <c r="D17680" s="115" t="s">
        <v>39360</v>
      </c>
      <c r="I17680" s="115" t="s">
        <v>6</v>
      </c>
      <c r="J17680" s="115">
        <v>2860.55</v>
      </c>
    </row>
    <row r="17681" spans="1:10" hidden="1">
      <c r="A17681" s="115" t="s">
        <v>17986</v>
      </c>
      <c r="B17681" s="115" t="str">
        <f t="shared" si="276"/>
        <v>TESOURA COMPLETA EM MADEIRA SERRADA,PARA VAO DE 10,00M.FORNECIMENTO E COLOCACAO</v>
      </c>
      <c r="C17681" s="115" t="s">
        <v>49093</v>
      </c>
      <c r="D17681" s="115" t="s">
        <v>39360</v>
      </c>
      <c r="I17681" s="115" t="s">
        <v>6</v>
      </c>
      <c r="J17681" s="115">
        <v>2665.51</v>
      </c>
    </row>
    <row r="17682" spans="1:10" hidden="1">
      <c r="A17682" s="115" t="s">
        <v>17987</v>
      </c>
      <c r="B17682" s="115" t="str">
        <f t="shared" si="276"/>
        <v>TESOURA COMPLETA EM MADEIRA APARELHADA,PARA VAO DE 10,00M.FORNECIMENTO E COLOCACAO</v>
      </c>
      <c r="C17682" s="115" t="s">
        <v>49094</v>
      </c>
      <c r="D17682" s="115" t="s">
        <v>36898</v>
      </c>
      <c r="I17682" s="115" t="s">
        <v>6</v>
      </c>
      <c r="J17682" s="115">
        <v>3411.14</v>
      </c>
    </row>
    <row r="17683" spans="1:10" hidden="1">
      <c r="A17683" s="115" t="s">
        <v>17988</v>
      </c>
      <c r="B17683" s="115" t="str">
        <f t="shared" si="276"/>
        <v>TESOURA COMPLETA EM MADEIRA APARELHADA,PARA VAO DE 10,00M.FORNECIMENTO E COLOCACAO</v>
      </c>
      <c r="C17683" s="115" t="s">
        <v>49094</v>
      </c>
      <c r="D17683" s="115" t="s">
        <v>36898</v>
      </c>
      <c r="I17683" s="115" t="s">
        <v>6</v>
      </c>
      <c r="J17683" s="115">
        <v>3177.09</v>
      </c>
    </row>
    <row r="17684" spans="1:10" hidden="1">
      <c r="A17684" s="115" t="s">
        <v>17989</v>
      </c>
      <c r="B17684" s="115" t="str">
        <f t="shared" si="276"/>
        <v>TESOURA COMPLETA EM MADEIRA SERRADA,PARA VAO DE 11,00M.FORNECIMENTO E COLOCACAO</v>
      </c>
      <c r="C17684" s="115" t="s">
        <v>49095</v>
      </c>
      <c r="D17684" s="115" t="s">
        <v>39360</v>
      </c>
      <c r="I17684" s="115" t="s">
        <v>6</v>
      </c>
      <c r="J17684" s="115">
        <v>3324.53</v>
      </c>
    </row>
    <row r="17685" spans="1:10" hidden="1">
      <c r="A17685" s="115" t="s">
        <v>17990</v>
      </c>
      <c r="B17685" s="115" t="str">
        <f t="shared" si="276"/>
        <v>TESOURA COMPLETA EM MADEIRA SERRADA,PARA VAO DE 11,00M.FORNECIMENTO E COLOCACAO</v>
      </c>
      <c r="C17685" s="115" t="s">
        <v>49095</v>
      </c>
      <c r="D17685" s="115" t="s">
        <v>39360</v>
      </c>
      <c r="I17685" s="115" t="s">
        <v>6</v>
      </c>
      <c r="J17685" s="115">
        <v>3109.17</v>
      </c>
    </row>
    <row r="17686" spans="1:10" hidden="1">
      <c r="A17686" s="115" t="s">
        <v>17991</v>
      </c>
      <c r="B17686" s="115" t="str">
        <f t="shared" si="276"/>
        <v>TESOURA COMPLETA EM MADEIRA APARELHADA,PARA VAO DE 11,00M.FORNECIMENTO E COLOCACAO</v>
      </c>
      <c r="C17686" s="115" t="s">
        <v>49096</v>
      </c>
      <c r="D17686" s="115" t="s">
        <v>36898</v>
      </c>
      <c r="I17686" s="115" t="s">
        <v>6</v>
      </c>
      <c r="J17686" s="115">
        <v>3965.33</v>
      </c>
    </row>
    <row r="17687" spans="1:10" hidden="1">
      <c r="A17687" s="115" t="s">
        <v>17992</v>
      </c>
      <c r="B17687" s="115" t="str">
        <f t="shared" si="276"/>
        <v>TESOURA COMPLETA EM MADEIRA APARELHADA,PARA VAO DE 11,00M.FORNECIMENTO E COLOCACAO</v>
      </c>
      <c r="C17687" s="115" t="s">
        <v>49096</v>
      </c>
      <c r="D17687" s="115" t="s">
        <v>36898</v>
      </c>
      <c r="I17687" s="115" t="s">
        <v>6</v>
      </c>
      <c r="J17687" s="115">
        <v>3706.9</v>
      </c>
    </row>
    <row r="17688" spans="1:10" hidden="1">
      <c r="A17688" s="115" t="s">
        <v>17993</v>
      </c>
      <c r="B17688" s="115" t="str">
        <f t="shared" si="276"/>
        <v>TESOURA COMPLETA EM MADEIRA SERRADA,PARA VAO DE 12,00M.FORNECIMENTO E COLOCACAO</v>
      </c>
      <c r="C17688" s="115" t="s">
        <v>49097</v>
      </c>
      <c r="D17688" s="115" t="s">
        <v>39360</v>
      </c>
      <c r="I17688" s="115" t="s">
        <v>6</v>
      </c>
      <c r="J17688" s="115">
        <v>3667.71</v>
      </c>
    </row>
    <row r="17689" spans="1:10" hidden="1">
      <c r="A17689" s="115" t="s">
        <v>17994</v>
      </c>
      <c r="B17689" s="115" t="str">
        <f t="shared" si="276"/>
        <v>TESOURA COMPLETA EM MADEIRA SERRADA,PARA VAO DE 12,00M.FORNECIMENTO E COLOCACAO</v>
      </c>
      <c r="C17689" s="115" t="s">
        <v>49097</v>
      </c>
      <c r="D17689" s="115" t="s">
        <v>39360</v>
      </c>
      <c r="I17689" s="115" t="s">
        <v>6</v>
      </c>
      <c r="J17689" s="115">
        <v>3427.97</v>
      </c>
    </row>
    <row r="17690" spans="1:10" hidden="1">
      <c r="A17690" s="115" t="s">
        <v>17995</v>
      </c>
      <c r="B17690" s="115" t="str">
        <f t="shared" si="276"/>
        <v>TESOURA COMPLETA EM MADEIRA APARELHADA,PARA VAO DE 12,00M.FORNECIMENTO E COLOCACAO</v>
      </c>
      <c r="C17690" s="115" t="s">
        <v>49098</v>
      </c>
      <c r="D17690" s="115" t="s">
        <v>36898</v>
      </c>
      <c r="I17690" s="115" t="s">
        <v>6</v>
      </c>
      <c r="J17690" s="115">
        <v>4375.92</v>
      </c>
    </row>
    <row r="17691" spans="1:10" hidden="1">
      <c r="A17691" s="115" t="s">
        <v>17996</v>
      </c>
      <c r="B17691" s="115" t="str">
        <f t="shared" si="276"/>
        <v>TESOURA COMPLETA EM MADEIRA APARELHADA,PARA VAO DE 12,00M.FORNECIMENTO E COLOCACAO</v>
      </c>
      <c r="C17691" s="115" t="s">
        <v>49098</v>
      </c>
      <c r="D17691" s="115" t="s">
        <v>36898</v>
      </c>
      <c r="I17691" s="115" t="s">
        <v>6</v>
      </c>
      <c r="J17691" s="115">
        <v>4088.23</v>
      </c>
    </row>
    <row r="17692" spans="1:10" hidden="1">
      <c r="A17692" s="115" t="s">
        <v>17997</v>
      </c>
      <c r="B17692" s="115" t="str">
        <f t="shared" si="276"/>
        <v>TESOURA COMPLETA EM MADEIRA SERRADA,PARA VAO DE 14,00M.FORNECIMENTO E COLOCACAO</v>
      </c>
      <c r="C17692" s="115" t="s">
        <v>49099</v>
      </c>
      <c r="D17692" s="115" t="s">
        <v>39360</v>
      </c>
      <c r="I17692" s="115" t="s">
        <v>6</v>
      </c>
      <c r="J17692" s="115">
        <v>4250.79</v>
      </c>
    </row>
    <row r="17693" spans="1:10" hidden="1">
      <c r="A17693" s="115" t="s">
        <v>17998</v>
      </c>
      <c r="B17693" s="115" t="str">
        <f t="shared" si="276"/>
        <v>TESOURA COMPLETA EM MADEIRA SERRADA,PARA VAO DE 14,00M.FORNECIMENTO E COLOCACAO</v>
      </c>
      <c r="C17693" s="115" t="s">
        <v>49099</v>
      </c>
      <c r="D17693" s="115" t="s">
        <v>39360</v>
      </c>
      <c r="I17693" s="115" t="s">
        <v>6</v>
      </c>
      <c r="J17693" s="115">
        <v>3966.36</v>
      </c>
    </row>
    <row r="17694" spans="1:10" hidden="1">
      <c r="A17694" s="115" t="s">
        <v>17999</v>
      </c>
      <c r="B17694" s="115" t="str">
        <f t="shared" si="276"/>
        <v>TESOURA COMPLETA EM MADEIRA APARELHADA,PARA VAO DE 14,00M.FORNECIMENTO E COLOCACAO</v>
      </c>
      <c r="C17694" s="115" t="s">
        <v>49100</v>
      </c>
      <c r="D17694" s="115" t="s">
        <v>36898</v>
      </c>
      <c r="I17694" s="115" t="s">
        <v>6</v>
      </c>
      <c r="J17694" s="115">
        <v>5073.04</v>
      </c>
    </row>
    <row r="17695" spans="1:10" hidden="1">
      <c r="A17695" s="115" t="s">
        <v>18000</v>
      </c>
      <c r="B17695" s="115" t="str">
        <f t="shared" si="276"/>
        <v>TESOURA COMPLETA EM MADEIRA APARELHADA,PARA VAO DE 14,00M.FORNECIMENTO E COLOCACAO</v>
      </c>
      <c r="C17695" s="115" t="s">
        <v>49100</v>
      </c>
      <c r="D17695" s="115" t="s">
        <v>36898</v>
      </c>
      <c r="I17695" s="115" t="s">
        <v>6</v>
      </c>
      <c r="J17695" s="115">
        <v>4731.72</v>
      </c>
    </row>
    <row r="17696" spans="1:10" hidden="1">
      <c r="A17696" s="115" t="s">
        <v>18001</v>
      </c>
      <c r="B17696" s="115" t="str">
        <f t="shared" si="276"/>
        <v>PONTALETE DE MADEIRA SERRADA,EM PECAS DE 3"X3",VERTICAIS E HORIZONTAIS,PARA COBERTURA DE TELHAS CERAMICAS,MEDIDO PELA AREA REAL DA COBERTURA DO TELHADO.FORNECIMENTO E COLOCACAO</v>
      </c>
      <c r="C17696" s="115" t="s">
        <v>49101</v>
      </c>
      <c r="D17696" s="115" t="s">
        <v>49102</v>
      </c>
      <c r="E17696" s="115" t="s">
        <v>49103</v>
      </c>
      <c r="I17696" s="115" t="s">
        <v>16</v>
      </c>
      <c r="J17696" s="115">
        <v>38.93</v>
      </c>
    </row>
    <row r="17697" spans="1:10" hidden="1">
      <c r="A17697" s="115" t="s">
        <v>18002</v>
      </c>
      <c r="B17697" s="115" t="str">
        <f t="shared" si="276"/>
        <v>PONTALETE DE MADEIRA SERRADA,EM PECAS DE 3"X3",VERTICAIS E HORIZONTAIS,PARA COBERTURA DE TELHAS CERAMICAS,MEDIDO PELA AREA REAL DA COBERTURA DO TELHADO.FORNECIMENTO E COLOCACAO</v>
      </c>
      <c r="C17697" s="115" t="s">
        <v>49101</v>
      </c>
      <c r="D17697" s="115" t="s">
        <v>49102</v>
      </c>
      <c r="E17697" s="115" t="s">
        <v>49103</v>
      </c>
      <c r="I17697" s="115" t="s">
        <v>16</v>
      </c>
      <c r="J17697" s="115">
        <v>36.869999999999997</v>
      </c>
    </row>
    <row r="17698" spans="1:10" hidden="1">
      <c r="A17698" s="115" t="s">
        <v>18003</v>
      </c>
      <c r="B17698" s="115" t="str">
        <f t="shared" si="276"/>
        <v>PONTALETE DE MADEIRA SERRADA,EM PECAS DE 3"X3",VERTICAIS E HORIZONTAIS,PARA COBERTURA DE TELHAS ONDULADAS DE QUALQUER TIPO,MEDIDO PELA AREA REAL DA COBERTURA DO TELHADO.FORNECIMENTO E COLOCACAO</v>
      </c>
      <c r="C17698" s="115" t="s">
        <v>49101</v>
      </c>
      <c r="D17698" s="115" t="s">
        <v>49104</v>
      </c>
      <c r="E17698" s="115" t="s">
        <v>49105</v>
      </c>
      <c r="F17698" s="115" t="s">
        <v>37124</v>
      </c>
      <c r="I17698" s="115" t="s">
        <v>16</v>
      </c>
      <c r="J17698" s="115">
        <v>32.840000000000003</v>
      </c>
    </row>
    <row r="17699" spans="1:10" hidden="1">
      <c r="A17699" s="115" t="s">
        <v>18004</v>
      </c>
      <c r="B17699" s="115" t="str">
        <f t="shared" si="276"/>
        <v>PONTALETE DE MADEIRA SERRADA,EM PECAS DE 3"X3",VERTICAIS E HORIZONTAIS,PARA COBERTURA DE TELHAS ONDULADAS DE QUALQUER TIPO,MEDIDO PELA AREA REAL DA COBERTURA DO TELHADO.FORNECIMENTO E COLOCACAO</v>
      </c>
      <c r="C17699" s="115" t="s">
        <v>49101</v>
      </c>
      <c r="D17699" s="115" t="s">
        <v>49104</v>
      </c>
      <c r="E17699" s="115" t="s">
        <v>49105</v>
      </c>
      <c r="F17699" s="115" t="s">
        <v>37124</v>
      </c>
      <c r="I17699" s="115" t="s">
        <v>16</v>
      </c>
      <c r="J17699" s="115">
        <v>31.3</v>
      </c>
    </row>
    <row r="17700" spans="1:10" hidden="1">
      <c r="A17700" s="115" t="s">
        <v>18005</v>
      </c>
      <c r="B17700" s="115" t="str">
        <f t="shared" si="276"/>
        <v>TERCA DE MADEIRA SERRADA,EM PECAS DE 3"X3",PARA COBERTURA DE QUALQUER TIPO.FORNECIMENTO E COLOCACAO</v>
      </c>
      <c r="C17700" s="115" t="s">
        <v>49106</v>
      </c>
      <c r="D17700" s="115" t="s">
        <v>49107</v>
      </c>
      <c r="I17700" s="115" t="s">
        <v>58</v>
      </c>
      <c r="J17700" s="115">
        <v>24.15</v>
      </c>
    </row>
    <row r="17701" spans="1:10" hidden="1">
      <c r="A17701" s="115" t="s">
        <v>18006</v>
      </c>
      <c r="B17701" s="115" t="str">
        <f t="shared" si="276"/>
        <v>TERCA DE MADEIRA SERRADA,EM PECAS DE 3"X3",PARA COBERTURA DE QUALQUER TIPO.FORNECIMENTO E COLOCACAO</v>
      </c>
      <c r="C17701" s="115" t="s">
        <v>49106</v>
      </c>
      <c r="D17701" s="115" t="s">
        <v>49107</v>
      </c>
      <c r="I17701" s="115" t="s">
        <v>58</v>
      </c>
      <c r="J17701" s="115">
        <v>23.12</v>
      </c>
    </row>
    <row r="17702" spans="1:10" hidden="1">
      <c r="A17702" s="115" t="s">
        <v>18007</v>
      </c>
      <c r="B17702" s="115" t="str">
        <f t="shared" si="276"/>
        <v>TERCA DE MADEIRA APARELHADA,EM PECAS DE 3"X3",PARA COBERTURA DE QUALQUER TIPO.FORNECIMENTO E COLOCACAO</v>
      </c>
      <c r="C17702" s="115" t="s">
        <v>49108</v>
      </c>
      <c r="D17702" s="115" t="s">
        <v>49109</v>
      </c>
      <c r="I17702" s="115" t="s">
        <v>58</v>
      </c>
      <c r="J17702" s="115">
        <v>28.97</v>
      </c>
    </row>
    <row r="17703" spans="1:10" hidden="1">
      <c r="A17703" s="115" t="s">
        <v>18008</v>
      </c>
      <c r="B17703" s="115" t="str">
        <f t="shared" si="276"/>
        <v>TERCA DE MADEIRA APARELHADA,EM PECAS DE 3"X3",PARA COBERTURA DE QUALQUER TIPO.FORNECIMENTO E COLOCACAO</v>
      </c>
      <c r="C17703" s="115" t="s">
        <v>49108</v>
      </c>
      <c r="D17703" s="115" t="s">
        <v>49109</v>
      </c>
      <c r="I17703" s="115" t="s">
        <v>58</v>
      </c>
      <c r="J17703" s="115">
        <v>27.73</v>
      </c>
    </row>
    <row r="17704" spans="1:10" hidden="1">
      <c r="A17704" s="115" t="s">
        <v>18009</v>
      </c>
      <c r="B17704" s="115" t="str">
        <f t="shared" si="276"/>
        <v>TERCA DE MADEIRA SERRADA,EM PECAS DE 3"X4.1/2",PARA COBERTURA DE QUALQUER TIPO.FORNECIMENTO E COLOCACAO</v>
      </c>
      <c r="C17704" s="115" t="s">
        <v>49110</v>
      </c>
      <c r="D17704" s="115" t="s">
        <v>49111</v>
      </c>
      <c r="I17704" s="115" t="s">
        <v>58</v>
      </c>
      <c r="J17704" s="115">
        <v>34.1</v>
      </c>
    </row>
    <row r="17705" spans="1:10" hidden="1">
      <c r="A17705" s="115" t="s">
        <v>18010</v>
      </c>
      <c r="B17705" s="115" t="str">
        <f t="shared" si="276"/>
        <v>TERCA DE MADEIRA SERRADA,EM PECAS DE 3"X4.1/2",PARA COBERTURA DE QUALQUER TIPO.FORNECIMENTO E COLOCACAO</v>
      </c>
      <c r="C17705" s="115" t="s">
        <v>49110</v>
      </c>
      <c r="D17705" s="115" t="s">
        <v>49111</v>
      </c>
      <c r="I17705" s="115" t="s">
        <v>58</v>
      </c>
      <c r="J17705" s="115">
        <v>32.82</v>
      </c>
    </row>
    <row r="17706" spans="1:10" hidden="1">
      <c r="A17706" s="115" t="s">
        <v>18011</v>
      </c>
      <c r="B17706" s="115" t="str">
        <f t="shared" si="276"/>
        <v>TERCA DE MADEIRA APARELHADA,EM PECAS DE 3"X4.1/2",PARA COBERTURA DE QUALQUER TIPO.FORNECIMENTO E COLOCACAO</v>
      </c>
      <c r="C17706" s="115" t="s">
        <v>49112</v>
      </c>
      <c r="D17706" s="115" t="s">
        <v>49113</v>
      </c>
      <c r="I17706" s="115" t="s">
        <v>58</v>
      </c>
      <c r="J17706" s="115">
        <v>40.909999999999997</v>
      </c>
    </row>
    <row r="17707" spans="1:10" hidden="1">
      <c r="A17707" s="115" t="s">
        <v>18012</v>
      </c>
      <c r="B17707" s="115" t="str">
        <f t="shared" si="276"/>
        <v>TERCA DE MADEIRA APARELHADA,EM PECAS DE 3"X4.1/2",PARA COBERTURA DE QUALQUER TIPO.FORNECIMENTO E COLOCACAO</v>
      </c>
      <c r="C17707" s="115" t="s">
        <v>49112</v>
      </c>
      <c r="D17707" s="115" t="s">
        <v>49113</v>
      </c>
      <c r="I17707" s="115" t="s">
        <v>58</v>
      </c>
      <c r="J17707" s="115">
        <v>39.369999999999997</v>
      </c>
    </row>
    <row r="17708" spans="1:10" hidden="1">
      <c r="A17708" s="115" t="s">
        <v>18013</v>
      </c>
      <c r="B17708" s="115" t="str">
        <f t="shared" si="276"/>
        <v>TERCA DE MADEIRA SERRADA,EM PECAS DE 3"X6",PARA COBERTURA DE QUALQUER TIPO.FORNECIMENTO E COLOCACAO</v>
      </c>
      <c r="C17708" s="115" t="s">
        <v>49114</v>
      </c>
      <c r="D17708" s="115" t="s">
        <v>49107</v>
      </c>
      <c r="I17708" s="115" t="s">
        <v>58</v>
      </c>
      <c r="J17708" s="115">
        <v>43.4</v>
      </c>
    </row>
    <row r="17709" spans="1:10" hidden="1">
      <c r="A17709" s="115" t="s">
        <v>18014</v>
      </c>
      <c r="B17709" s="115" t="str">
        <f t="shared" si="276"/>
        <v>TERCA DE MADEIRA SERRADA,EM PECAS DE 3"X6",PARA COBERTURA DE QUALQUER TIPO.FORNECIMENTO E COLOCACAO</v>
      </c>
      <c r="C17709" s="115" t="s">
        <v>49114</v>
      </c>
      <c r="D17709" s="115" t="s">
        <v>49107</v>
      </c>
      <c r="I17709" s="115" t="s">
        <v>58</v>
      </c>
      <c r="J17709" s="115">
        <v>41.85</v>
      </c>
    </row>
    <row r="17710" spans="1:10" hidden="1">
      <c r="A17710" s="115" t="s">
        <v>18015</v>
      </c>
      <c r="B17710" s="115" t="str">
        <f t="shared" si="276"/>
        <v>TERCA DE MADEIRA APARELHADA,EM PECAS DE 3"X6",PARA COBERTURA DE QUALQUER TIPO.FORNECIMENTO E COLOCACAO</v>
      </c>
      <c r="C17710" s="115" t="s">
        <v>49115</v>
      </c>
      <c r="D17710" s="115" t="s">
        <v>49109</v>
      </c>
      <c r="I17710" s="115" t="s">
        <v>58</v>
      </c>
      <c r="J17710" s="115">
        <v>52.06</v>
      </c>
    </row>
    <row r="17711" spans="1:10" hidden="1">
      <c r="A17711" s="115" t="s">
        <v>18016</v>
      </c>
      <c r="B17711" s="115" t="str">
        <f t="shared" si="276"/>
        <v>TERCA DE MADEIRA APARELHADA,EM PECAS DE 3"X6",PARA COBERTURA DE QUALQUER TIPO.FORNECIMENTO E COLOCACAO</v>
      </c>
      <c r="C17711" s="115" t="s">
        <v>49115</v>
      </c>
      <c r="D17711" s="115" t="s">
        <v>49109</v>
      </c>
      <c r="I17711" s="115" t="s">
        <v>58</v>
      </c>
      <c r="J17711" s="115">
        <v>50.21</v>
      </c>
    </row>
    <row r="17712" spans="1:10" hidden="1">
      <c r="A17712" s="115" t="s">
        <v>18017</v>
      </c>
      <c r="B17712" s="115" t="str">
        <f t="shared" si="276"/>
        <v>TERCA DE MADEIRA SERRADA,EM PECAS DE 3"X9",PARA COBERTURA DE QUALQUER TIPO.FORNECIMENTO E COLOCACAO</v>
      </c>
      <c r="C17712" s="115" t="s">
        <v>49116</v>
      </c>
      <c r="D17712" s="115" t="s">
        <v>49107</v>
      </c>
      <c r="I17712" s="115" t="s">
        <v>58</v>
      </c>
      <c r="J17712" s="115">
        <v>62.48</v>
      </c>
    </row>
    <row r="17713" spans="1:10" hidden="1">
      <c r="A17713" s="115" t="s">
        <v>18018</v>
      </c>
      <c r="B17713" s="115" t="str">
        <f t="shared" si="276"/>
        <v>TERCA DE MADEIRA SERRADA,EM PECAS DE 3"X9",PARA COBERTURA DE QUALQUER TIPO.FORNECIMENTO E COLOCACAO</v>
      </c>
      <c r="C17713" s="115" t="s">
        <v>49116</v>
      </c>
      <c r="D17713" s="115" t="s">
        <v>49107</v>
      </c>
      <c r="I17713" s="115" t="s">
        <v>58</v>
      </c>
      <c r="J17713" s="115">
        <v>60.68</v>
      </c>
    </row>
    <row r="17714" spans="1:10" hidden="1">
      <c r="A17714" s="115" t="s">
        <v>18019</v>
      </c>
      <c r="B17714" s="115" t="str">
        <f t="shared" si="276"/>
        <v>TERCA DE MADEIRA APARELHADA,EM PECAS DE 3"X9",PARA COBERTURA DE QUALQUER TIPO.FORNECIMENTO E COLOCACAO</v>
      </c>
      <c r="C17714" s="115" t="s">
        <v>49117</v>
      </c>
      <c r="D17714" s="115" t="s">
        <v>49109</v>
      </c>
      <c r="I17714" s="115" t="s">
        <v>58</v>
      </c>
      <c r="J17714" s="115">
        <v>74.959999999999994</v>
      </c>
    </row>
    <row r="17715" spans="1:10" hidden="1">
      <c r="A17715" s="115" t="s">
        <v>18020</v>
      </c>
      <c r="B17715" s="115" t="str">
        <f t="shared" si="276"/>
        <v>TERCA DE MADEIRA APARELHADA,EM PECAS DE 3"X9",PARA COBERTURA DE QUALQUER TIPO.FORNECIMENTO E COLOCACAO</v>
      </c>
      <c r="C17715" s="115" t="s">
        <v>49117</v>
      </c>
      <c r="D17715" s="115" t="s">
        <v>49109</v>
      </c>
      <c r="I17715" s="115" t="s">
        <v>58</v>
      </c>
      <c r="J17715" s="115">
        <v>72.81</v>
      </c>
    </row>
    <row r="17716" spans="1:10" hidden="1">
      <c r="A17716" s="115" t="s">
        <v>18021</v>
      </c>
      <c r="B17716" s="115" t="str">
        <f t="shared" si="276"/>
        <v>TERCA DE MADEIRA SERRADA,EM PECAS DE 3"X12",PARA COBERTURADE QUALQUER TIPO.FORNECIMENTO E COLOCACAO</v>
      </c>
      <c r="C17716" s="115" t="s">
        <v>49118</v>
      </c>
      <c r="D17716" s="115" t="s">
        <v>49119</v>
      </c>
      <c r="I17716" s="115" t="s">
        <v>58</v>
      </c>
      <c r="J17716" s="115">
        <v>80.900000000000006</v>
      </c>
    </row>
    <row r="17717" spans="1:10" hidden="1">
      <c r="A17717" s="115" t="s">
        <v>18022</v>
      </c>
      <c r="B17717" s="115" t="str">
        <f t="shared" si="276"/>
        <v>TERCA DE MADEIRA SERRADA,EM PECAS DE 3"X12",PARA COBERTURADE QUALQUER TIPO.FORNECIMENTO E COLOCACAO</v>
      </c>
      <c r="C17717" s="115" t="s">
        <v>49118</v>
      </c>
      <c r="D17717" s="115" t="s">
        <v>49119</v>
      </c>
      <c r="I17717" s="115" t="s">
        <v>58</v>
      </c>
      <c r="J17717" s="115">
        <v>78.849999999999994</v>
      </c>
    </row>
    <row r="17718" spans="1:10" hidden="1">
      <c r="A17718" s="115" t="s">
        <v>18023</v>
      </c>
      <c r="B17718" s="115" t="str">
        <f t="shared" si="276"/>
        <v>TERCA DE MADEIRA APARELHADA,EM PECAS DE 3"X12",PARA COBERTURA DE QUALQUER TIPO.FORNECIMENTO E COLOCACAO</v>
      </c>
      <c r="C17718" s="115" t="s">
        <v>49120</v>
      </c>
      <c r="D17718" s="115" t="s">
        <v>49111</v>
      </c>
      <c r="I17718" s="115" t="s">
        <v>58</v>
      </c>
      <c r="J17718" s="115">
        <v>97.07</v>
      </c>
    </row>
    <row r="17719" spans="1:10" hidden="1">
      <c r="A17719" s="115" t="s">
        <v>18024</v>
      </c>
      <c r="B17719" s="115" t="str">
        <f t="shared" si="276"/>
        <v>TERCA DE MADEIRA APARELHADA,EM PECAS DE 3"X12",PARA COBERTURA DE QUALQUER TIPO.FORNECIMENTO E COLOCACAO</v>
      </c>
      <c r="C17719" s="115" t="s">
        <v>49120</v>
      </c>
      <c r="D17719" s="115" t="s">
        <v>49111</v>
      </c>
      <c r="I17719" s="115" t="s">
        <v>58</v>
      </c>
      <c r="J17719" s="115">
        <v>94.61</v>
      </c>
    </row>
    <row r="17720" spans="1:10" hidden="1">
      <c r="A17720" s="115" t="s">
        <v>18025</v>
      </c>
      <c r="B17720" s="115" t="str">
        <f t="shared" si="276"/>
        <v>CAIBRO DE MADEIRA SERRADA COM 3"X1.1/2".FORNECIMENTO E COLOCACAO</v>
      </c>
      <c r="C17720" s="115" t="s">
        <v>49121</v>
      </c>
      <c r="D17720" s="115" t="s">
        <v>36841</v>
      </c>
      <c r="I17720" s="115" t="s">
        <v>58</v>
      </c>
      <c r="J17720" s="115">
        <v>14.24</v>
      </c>
    </row>
    <row r="17721" spans="1:10" hidden="1">
      <c r="A17721" s="115" t="s">
        <v>18026</v>
      </c>
      <c r="B17721" s="115" t="str">
        <f t="shared" si="276"/>
        <v>CAIBRO DE MADEIRA SERRADA COM 3"X1.1/2".FORNECIMENTO E COLOCACAO</v>
      </c>
      <c r="C17721" s="115" t="s">
        <v>49121</v>
      </c>
      <c r="D17721" s="115" t="s">
        <v>36841</v>
      </c>
      <c r="I17721" s="115" t="s">
        <v>58</v>
      </c>
      <c r="J17721" s="115">
        <v>13.31</v>
      </c>
    </row>
    <row r="17722" spans="1:10" hidden="1">
      <c r="A17722" s="115" t="s">
        <v>18027</v>
      </c>
      <c r="B17722" s="115" t="str">
        <f t="shared" si="276"/>
        <v>CAIBRO DE MADEIRA APARELHADA COM 3"X1.1/2".FORNECIMENTO E COLOCACAO</v>
      </c>
      <c r="C17722" s="115" t="s">
        <v>49122</v>
      </c>
      <c r="D17722" s="115" t="s">
        <v>37216</v>
      </c>
      <c r="I17722" s="115" t="s">
        <v>58</v>
      </c>
      <c r="J17722" s="115">
        <v>16.829999999999998</v>
      </c>
    </row>
    <row r="17723" spans="1:10" hidden="1">
      <c r="A17723" s="115" t="s">
        <v>18028</v>
      </c>
      <c r="B17723" s="115" t="str">
        <f t="shared" si="276"/>
        <v>CAIBRO DE MADEIRA APARELHADA COM 3"X1.1/2".FORNECIMENTO E COLOCACAO</v>
      </c>
      <c r="C17723" s="115" t="s">
        <v>49122</v>
      </c>
      <c r="D17723" s="115" t="s">
        <v>37216</v>
      </c>
      <c r="I17723" s="115" t="s">
        <v>58</v>
      </c>
      <c r="J17723" s="115">
        <v>15.75</v>
      </c>
    </row>
    <row r="17724" spans="1:10" hidden="1">
      <c r="A17724" s="115" t="s">
        <v>18029</v>
      </c>
      <c r="B17724" s="115" t="str">
        <f t="shared" si="276"/>
        <v>CAIBRO DE MADEIRA SERRADA COM 3"X2".FORNECIMENTO E COLOCACAO</v>
      </c>
      <c r="C17724" s="115" t="s">
        <v>18030</v>
      </c>
      <c r="I17724" s="115" t="s">
        <v>58</v>
      </c>
      <c r="J17724" s="115">
        <v>17.38</v>
      </c>
    </row>
    <row r="17725" spans="1:10" hidden="1">
      <c r="A17725" s="115" t="s">
        <v>18031</v>
      </c>
      <c r="B17725" s="115" t="str">
        <f t="shared" si="276"/>
        <v>CAIBRO DE MADEIRA SERRADA COM 3"X2".FORNECIMENTO E COLOCACAO</v>
      </c>
      <c r="C17725" s="115" t="s">
        <v>18030</v>
      </c>
      <c r="I17725" s="115" t="s">
        <v>58</v>
      </c>
      <c r="J17725" s="115">
        <v>16.350000000000001</v>
      </c>
    </row>
    <row r="17726" spans="1:10" hidden="1">
      <c r="A17726" s="115" t="s">
        <v>18032</v>
      </c>
      <c r="B17726" s="115" t="str">
        <f t="shared" si="276"/>
        <v>CAIBRO DE MADEIRA APARELHADA COM 3"X2".FORNECIMENTO E COLOCACAO</v>
      </c>
      <c r="C17726" s="115" t="s">
        <v>49123</v>
      </c>
      <c r="D17726" s="115" t="s">
        <v>36834</v>
      </c>
      <c r="I17726" s="115" t="s">
        <v>58</v>
      </c>
      <c r="J17726" s="115">
        <v>20.83</v>
      </c>
    </row>
    <row r="17727" spans="1:10" hidden="1">
      <c r="A17727" s="115" t="s">
        <v>18033</v>
      </c>
      <c r="B17727" s="115" t="str">
        <f t="shared" si="276"/>
        <v>CAIBRO DE MADEIRA APARELHADA COM 3"X2".FORNECIMENTO E COLOCACAO</v>
      </c>
      <c r="C17727" s="115" t="s">
        <v>49123</v>
      </c>
      <c r="D17727" s="115" t="s">
        <v>36834</v>
      </c>
      <c r="I17727" s="115" t="s">
        <v>58</v>
      </c>
      <c r="J17727" s="115">
        <v>19.59</v>
      </c>
    </row>
    <row r="17728" spans="1:10" hidden="1">
      <c r="A17728" s="115" t="s">
        <v>18034</v>
      </c>
      <c r="B17728" s="115" t="str">
        <f t="shared" si="276"/>
        <v>RIPA DE MADEIRA SERRADA DE 1,5X4CM.FORNECIMENTO E COLOCACAO</v>
      </c>
      <c r="C17728" s="115" t="s">
        <v>18035</v>
      </c>
      <c r="I17728" s="115" t="s">
        <v>58</v>
      </c>
      <c r="J17728" s="115">
        <v>6.29</v>
      </c>
    </row>
    <row r="17729" spans="1:10" hidden="1">
      <c r="A17729" s="115" t="s">
        <v>18036</v>
      </c>
      <c r="B17729" s="115" t="str">
        <f t="shared" si="276"/>
        <v>RIPA DE MADEIRA SERRADA DE 1,5X4CM.FORNECIMENTO E COLOCACAO</v>
      </c>
      <c r="C17729" s="115" t="s">
        <v>18035</v>
      </c>
      <c r="I17729" s="115" t="s">
        <v>58</v>
      </c>
      <c r="J17729" s="115">
        <v>5.77</v>
      </c>
    </row>
    <row r="17730" spans="1:10" hidden="1">
      <c r="A17730" s="115" t="s">
        <v>18037</v>
      </c>
      <c r="B17730" s="115" t="str">
        <f t="shared" si="276"/>
        <v>RIPA DE MADEIRA APARELHADA DE 1,5X4CM.FORNECIMENTO E COLOCACAO</v>
      </c>
      <c r="C17730" s="115" t="s">
        <v>49124</v>
      </c>
      <c r="D17730" s="115" t="s">
        <v>33885</v>
      </c>
      <c r="I17730" s="115" t="s">
        <v>58</v>
      </c>
      <c r="J17730" s="115">
        <v>7.52</v>
      </c>
    </row>
    <row r="17731" spans="1:10" hidden="1">
      <c r="A17731" s="115" t="s">
        <v>18038</v>
      </c>
      <c r="B17731" s="115" t="str">
        <f t="shared" si="276"/>
        <v>RIPA DE MADEIRA APARELHADA DE 1,5X4CM.FORNECIMENTO E COLOCACAO</v>
      </c>
      <c r="C17731" s="115" t="s">
        <v>49124</v>
      </c>
      <c r="D17731" s="115" t="s">
        <v>33885</v>
      </c>
      <c r="I17731" s="115" t="s">
        <v>58</v>
      </c>
      <c r="J17731" s="115">
        <v>6.9</v>
      </c>
    </row>
    <row r="17732" spans="1:10" hidden="1">
      <c r="A17732" s="115" t="s">
        <v>18039</v>
      </c>
      <c r="B17732" s="115" t="str">
        <f t="shared" si="276"/>
        <v>COBERTURA EM TELHA CERAMICA FRANCESA,EXCLUSIVE CUMEEIRA E MADEIRAMENTO.MEDIDA PELA AREA REAL DA COBERTURA.FORNECIMENTO E COLOCACAO</v>
      </c>
      <c r="C17732" s="115" t="s">
        <v>49125</v>
      </c>
      <c r="D17732" s="115" t="s">
        <v>49126</v>
      </c>
      <c r="E17732" s="115" t="s">
        <v>41098</v>
      </c>
      <c r="I17732" s="115" t="s">
        <v>16</v>
      </c>
      <c r="J17732" s="115">
        <v>78.89</v>
      </c>
    </row>
    <row r="17733" spans="1:10" hidden="1">
      <c r="A17733" s="115" t="s">
        <v>18040</v>
      </c>
      <c r="B17733" s="115" t="str">
        <f t="shared" ref="B17733:B17796" si="277">C17733&amp;D17733&amp;E17733&amp;F17733&amp;G17733&amp;H17733</f>
        <v>COBERTURA EM TELHA CERAMICA FRANCESA,EXCLUSIVE CUMEEIRA E MADEIRAMENTO.MEDIDA PELA AREA REAL DA COBERTURA.FORNECIMENTO E COLOCACAO</v>
      </c>
      <c r="C17733" s="115" t="s">
        <v>49125</v>
      </c>
      <c r="D17733" s="115" t="s">
        <v>49126</v>
      </c>
      <c r="E17733" s="115" t="s">
        <v>41098</v>
      </c>
      <c r="I17733" s="115" t="s">
        <v>16</v>
      </c>
      <c r="J17733" s="115">
        <v>73.27</v>
      </c>
    </row>
    <row r="17734" spans="1:10" hidden="1">
      <c r="A17734" s="115" t="s">
        <v>18041</v>
      </c>
      <c r="B17734" s="115" t="str">
        <f t="shared" si="277"/>
        <v>COBERTURA EM TELHA CERAMICA COLONIAL,EXCLUSIVE CUMEEIRA E MADEIRAMENTO.MEDIDA PELA AREA REAL DE COBERTURA.FORNECIMENTO E COLOCACAO</v>
      </c>
      <c r="C17734" s="115" t="s">
        <v>49127</v>
      </c>
      <c r="D17734" s="115" t="s">
        <v>49128</v>
      </c>
      <c r="E17734" s="115" t="s">
        <v>41098</v>
      </c>
      <c r="I17734" s="115" t="s">
        <v>16</v>
      </c>
      <c r="J17734" s="115">
        <v>128.56</v>
      </c>
    </row>
    <row r="17735" spans="1:10" hidden="1">
      <c r="A17735" s="115" t="s">
        <v>18042</v>
      </c>
      <c r="B17735" s="115" t="str">
        <f t="shared" si="277"/>
        <v>COBERTURA EM TELHA CERAMICA COLONIAL,EXCLUSIVE CUMEEIRA E MADEIRAMENTO.MEDIDA PELA AREA REAL DE COBERTURA.FORNECIMENTO E COLOCACAO</v>
      </c>
      <c r="C17735" s="115" t="s">
        <v>49127</v>
      </c>
      <c r="D17735" s="115" t="s">
        <v>49128</v>
      </c>
      <c r="E17735" s="115" t="s">
        <v>41098</v>
      </c>
      <c r="I17735" s="115" t="s">
        <v>16</v>
      </c>
      <c r="J17735" s="115">
        <v>116.99</v>
      </c>
    </row>
    <row r="17736" spans="1:10" hidden="1">
      <c r="A17736" s="115" t="s">
        <v>18043</v>
      </c>
      <c r="B17736" s="115" t="str">
        <f t="shared" si="277"/>
        <v>COBERTURA EM TELHA CERAMICA PORTUGUESA OU ROMANA,EXCLUSIVE CUMEEIRA E MADEIRAMENTO MEDIDA PELA AREA REAL DE COBERTURA.FORNECIMENTO E COLOCACAO</v>
      </c>
      <c r="C17736" s="115" t="s">
        <v>49129</v>
      </c>
      <c r="D17736" s="115" t="s">
        <v>49130</v>
      </c>
      <c r="E17736" s="115" t="s">
        <v>36898</v>
      </c>
      <c r="I17736" s="115" t="s">
        <v>16</v>
      </c>
      <c r="J17736" s="115">
        <v>62.89</v>
      </c>
    </row>
    <row r="17737" spans="1:10" hidden="1">
      <c r="A17737" s="115" t="s">
        <v>18044</v>
      </c>
      <c r="B17737" s="115" t="str">
        <f t="shared" si="277"/>
        <v>COBERTURA EM TELHA CERAMICA PORTUGUESA OU ROMANA,EXCLUSIVE CUMEEIRA E MADEIRAMENTO MEDIDA PELA AREA REAL DE COBERTURA.FORNECIMENTO E COLOCACAO</v>
      </c>
      <c r="C17737" s="115" t="s">
        <v>49129</v>
      </c>
      <c r="D17737" s="115" t="s">
        <v>49130</v>
      </c>
      <c r="E17737" s="115" t="s">
        <v>36898</v>
      </c>
      <c r="I17737" s="115" t="s">
        <v>16</v>
      </c>
      <c r="J17737" s="115">
        <v>57.27</v>
      </c>
    </row>
    <row r="17738" spans="1:10" hidden="1">
      <c r="A17738" s="115" t="s">
        <v>18045</v>
      </c>
      <c r="B17738" s="115" t="str">
        <f t="shared" si="277"/>
        <v>CUMEEIRA PARA COBERTURA EM TELHAS FRANCESAS,COLONIAIS,ROMANA OU PORTUGUESA.FORNECIMENTO E COLOCACAO</v>
      </c>
      <c r="C17738" s="115" t="s">
        <v>49131</v>
      </c>
      <c r="D17738" s="115" t="s">
        <v>49132</v>
      </c>
      <c r="I17738" s="115" t="s">
        <v>58</v>
      </c>
      <c r="J17738" s="115">
        <v>26.6</v>
      </c>
    </row>
    <row r="17739" spans="1:10" hidden="1">
      <c r="A17739" s="115" t="s">
        <v>18046</v>
      </c>
      <c r="B17739" s="115" t="str">
        <f t="shared" si="277"/>
        <v>CUMEEIRA PARA COBERTURA EM TELHAS FRANCESAS,COLONIAIS,ROMANA OU PORTUGUESA.FORNECIMENTO E COLOCACAO</v>
      </c>
      <c r="C17739" s="115" t="s">
        <v>49131</v>
      </c>
      <c r="D17739" s="115" t="s">
        <v>49132</v>
      </c>
      <c r="I17739" s="115" t="s">
        <v>58</v>
      </c>
      <c r="J17739" s="115">
        <v>23.92</v>
      </c>
    </row>
    <row r="17740" spans="1:10" hidden="1">
      <c r="A17740" s="115" t="s">
        <v>18047</v>
      </c>
      <c r="B17740" s="115" t="str">
        <f t="shared" si="277"/>
        <v>CORDAO PARA ARREMATE DE TELHADO EXECUTADO EM TELHAS COLONIAIS DUPLAS,LIGEIRAMENTE SOBREPOSTAS,PRESAS COM ARGAMASSA DE CIMENTO,AREIA E SAIBRO,NO TRACO 1:2:2.FORNECIMENTO E COLOCACAO</v>
      </c>
      <c r="C17740" s="115" t="s">
        <v>49133</v>
      </c>
      <c r="D17740" s="115" t="s">
        <v>49134</v>
      </c>
      <c r="E17740" s="115" t="s">
        <v>49135</v>
      </c>
      <c r="I17740" s="115" t="s">
        <v>58</v>
      </c>
      <c r="J17740" s="115">
        <v>50.09</v>
      </c>
    </row>
    <row r="17741" spans="1:10" hidden="1">
      <c r="A17741" s="115" t="s">
        <v>18048</v>
      </c>
      <c r="B17741" s="115" t="str">
        <f t="shared" si="277"/>
        <v>CORDAO PARA ARREMATE DE TELHADO EXECUTADO EM TELHAS COLONIAIS DUPLAS,LIGEIRAMENTE SOBREPOSTAS,PRESAS COM ARGAMASSA DE CIMENTO,AREIA E SAIBRO,NO TRACO 1:2:2.FORNECIMENTO E COLOCACAO</v>
      </c>
      <c r="C17741" s="115" t="s">
        <v>49133</v>
      </c>
      <c r="D17741" s="115" t="s">
        <v>49134</v>
      </c>
      <c r="E17741" s="115" t="s">
        <v>49135</v>
      </c>
      <c r="I17741" s="115" t="s">
        <v>58</v>
      </c>
      <c r="J17741" s="115">
        <v>44.88</v>
      </c>
    </row>
    <row r="17742" spans="1:10" hidden="1">
      <c r="A17742" s="115" t="s">
        <v>18049</v>
      </c>
      <c r="B17742" s="115" t="str">
        <f t="shared" si="277"/>
        <v>CORDAO PARA ARREMATE DE TELHADO,EXECUTADO COM ARGAMASSA DE CIMENTO,AREIA E SAIBRO,NO TRACO 1:2:2</v>
      </c>
      <c r="C17742" s="115" t="s">
        <v>49136</v>
      </c>
      <c r="D17742" s="115" t="s">
        <v>49137</v>
      </c>
      <c r="I17742" s="115" t="s">
        <v>58</v>
      </c>
      <c r="J17742" s="115">
        <v>42.02</v>
      </c>
    </row>
    <row r="17743" spans="1:10" hidden="1">
      <c r="A17743" s="115" t="s">
        <v>18050</v>
      </c>
      <c r="B17743" s="115" t="str">
        <f t="shared" si="277"/>
        <v>CORDAO PARA ARREMATE DE TELHADO,EXECUTADO COM ARGAMASSA DE CIMENTO,AREIA E SAIBRO,NO TRACO 1:2:2</v>
      </c>
      <c r="C17743" s="115" t="s">
        <v>49136</v>
      </c>
      <c r="D17743" s="115" t="s">
        <v>49137</v>
      </c>
      <c r="I17743" s="115" t="s">
        <v>58</v>
      </c>
      <c r="J17743" s="115">
        <v>36.79</v>
      </c>
    </row>
    <row r="17744" spans="1:10" hidden="1">
      <c r="A17744" s="115" t="s">
        <v>18051</v>
      </c>
      <c r="B17744" s="115" t="str">
        <f t="shared" si="277"/>
        <v>FIXACAO DE TELHAS CERAMICAS,TIPO COLONIAL (EXCLUSIVE ESTAS)COM ARAME DE COBRE Nº16.FORNECIMENTO E COLOCACAO</v>
      </c>
      <c r="C17744" s="115" t="s">
        <v>49138</v>
      </c>
      <c r="D17744" s="115" t="s">
        <v>49139</v>
      </c>
      <c r="I17744" s="115" t="s">
        <v>16</v>
      </c>
      <c r="J17744" s="115">
        <v>19.309999999999999</v>
      </c>
    </row>
    <row r="17745" spans="1:10" hidden="1">
      <c r="A17745" s="115" t="s">
        <v>18052</v>
      </c>
      <c r="B17745" s="115" t="str">
        <f t="shared" si="277"/>
        <v>FIXACAO DE TELHAS CERAMICAS,TIPO COLONIAL (EXCLUSIVE ESTAS)COM ARAME DE COBRE Nº16.FORNECIMENTO E COLOCACAO</v>
      </c>
      <c r="C17745" s="115" t="s">
        <v>49138</v>
      </c>
      <c r="D17745" s="115" t="s">
        <v>49139</v>
      </c>
      <c r="I17745" s="115" t="s">
        <v>16</v>
      </c>
      <c r="J17745" s="115">
        <v>17.04</v>
      </c>
    </row>
    <row r="17746" spans="1:10" hidden="1">
      <c r="A17746" s="115" t="s">
        <v>18053</v>
      </c>
      <c r="B17746" s="115" t="str">
        <f t="shared" si="277"/>
        <v>COBERTURA EM TELHAS DE CONCRETO,EXCLUSIVE CUMEEIRA E MADEIRAMENTO.MEDIDA PELA AREA REAL DA COBERTURA.FORNECIMENTO E COLOCACAO</v>
      </c>
      <c r="C17746" s="115" t="s">
        <v>49140</v>
      </c>
      <c r="D17746" s="115" t="s">
        <v>49141</v>
      </c>
      <c r="E17746" s="115" t="s">
        <v>37196</v>
      </c>
      <c r="I17746" s="115" t="s">
        <v>16</v>
      </c>
      <c r="J17746" s="115">
        <v>45.01</v>
      </c>
    </row>
    <row r="17747" spans="1:10" hidden="1">
      <c r="A17747" s="115" t="s">
        <v>18054</v>
      </c>
      <c r="B17747" s="115" t="str">
        <f t="shared" si="277"/>
        <v>COBERTURA EM TELHAS DE CONCRETO,EXCLUSIVE CUMEEIRA E MADEIRAMENTO.MEDIDA PELA AREA REAL DA COBERTURA.FORNECIMENTO E COLOCACAO</v>
      </c>
      <c r="C17747" s="115" t="s">
        <v>49140</v>
      </c>
      <c r="D17747" s="115" t="s">
        <v>49141</v>
      </c>
      <c r="E17747" s="115" t="s">
        <v>37196</v>
      </c>
      <c r="I17747" s="115" t="s">
        <v>16</v>
      </c>
      <c r="J17747" s="115">
        <v>41.85</v>
      </c>
    </row>
    <row r="17748" spans="1:10" hidden="1">
      <c r="A17748" s="115" t="s">
        <v>18055</v>
      </c>
      <c r="B17748" s="115" t="str">
        <f t="shared" si="277"/>
        <v>RUFO EM CONCRETO ARMADO COM 45CM DE LARGURA E 6CM DE ESPESSURA,ENGASTADO E ASSENTADO COM ARGAMASSA DE CIMENTO E AREIA,NO TRACO 1:3,INCLUSIVE ESCORAMENTO.FORNECIMENTO E COLOCACAO</v>
      </c>
      <c r="C17748" s="115" t="s">
        <v>49142</v>
      </c>
      <c r="D17748" s="115" t="s">
        <v>49143</v>
      </c>
      <c r="E17748" s="115" t="s">
        <v>49144</v>
      </c>
      <c r="I17748" s="115" t="s">
        <v>58</v>
      </c>
      <c r="J17748" s="115">
        <v>89.74</v>
      </c>
    </row>
    <row r="17749" spans="1:10" hidden="1">
      <c r="A17749" s="115" t="s">
        <v>18056</v>
      </c>
      <c r="B17749" s="115" t="str">
        <f t="shared" si="277"/>
        <v>RUFO EM CONCRETO ARMADO COM 45CM DE LARGURA E 6CM DE ESPESSURA,ENGASTADO E ASSENTADO COM ARGAMASSA DE CIMENTO E AREIA,NO TRACO 1:3,INCLUSIVE ESCORAMENTO.FORNECIMENTO E COLOCACAO</v>
      </c>
      <c r="C17749" s="115" t="s">
        <v>49142</v>
      </c>
      <c r="D17749" s="115" t="s">
        <v>49143</v>
      </c>
      <c r="E17749" s="115" t="s">
        <v>49144</v>
      </c>
      <c r="I17749" s="115" t="s">
        <v>58</v>
      </c>
      <c r="J17749" s="115">
        <v>81.69</v>
      </c>
    </row>
    <row r="17750" spans="1:10" hidden="1">
      <c r="A17750" s="115" t="s">
        <v>18057</v>
      </c>
      <c r="B17750" s="115" t="str">
        <f t="shared" si="277"/>
        <v>COBERTURA EM TELHAS ONDULADAS DE CIMENTO,SEM AMIANTO,REFORCADO COM FIOS SINTETICOS (CRFS),COM ESPESSURA DE 6MM,EXCLUSIVEMADEIRAMENTO.FORNECIMENTO E COLOCACAO</v>
      </c>
      <c r="C17750" s="115" t="s">
        <v>49145</v>
      </c>
      <c r="D17750" s="115" t="s">
        <v>49146</v>
      </c>
      <c r="E17750" s="115" t="s">
        <v>49147</v>
      </c>
      <c r="I17750" s="115" t="s">
        <v>16</v>
      </c>
      <c r="J17750" s="115">
        <v>35.97</v>
      </c>
    </row>
    <row r="17751" spans="1:10" hidden="1">
      <c r="A17751" s="115" t="s">
        <v>18058</v>
      </c>
      <c r="B17751" s="115" t="str">
        <f t="shared" si="277"/>
        <v>COBERTURA EM TELHAS ONDULADAS DE CIMENTO,SEM AMIANTO,REFORCADO COM FIOS SINTETICOS (CRFS),COM ESPESSURA DE 6MM,EXCLUSIVEMADEIRAMENTO.FORNECIMENTO E COLOCACAO</v>
      </c>
      <c r="C17751" s="115" t="s">
        <v>49145</v>
      </c>
      <c r="D17751" s="115" t="s">
        <v>49146</v>
      </c>
      <c r="E17751" s="115" t="s">
        <v>49147</v>
      </c>
      <c r="I17751" s="115" t="s">
        <v>16</v>
      </c>
      <c r="J17751" s="115">
        <v>34.43</v>
      </c>
    </row>
    <row r="17752" spans="1:10" hidden="1">
      <c r="A17752" s="115" t="s">
        <v>18059</v>
      </c>
      <c r="B17752" s="115" t="str">
        <f t="shared" si="277"/>
        <v>COBERTURA EM TELHAS ONDULADAS DE CIMENTO,SEM AMIANTO,REFORCADO COM FIOS SINTETICOS (CRFS),COM ESPESSURA DE 8MM,EXCLUSIVEMADEIRAMENTO.FORNECIMENTO E COLOCACAO</v>
      </c>
      <c r="C17752" s="115" t="s">
        <v>49145</v>
      </c>
      <c r="D17752" s="115" t="s">
        <v>49148</v>
      </c>
      <c r="E17752" s="115" t="s">
        <v>49147</v>
      </c>
      <c r="I17752" s="115" t="s">
        <v>16</v>
      </c>
      <c r="J17752" s="115">
        <v>48.98</v>
      </c>
    </row>
    <row r="17753" spans="1:10" hidden="1">
      <c r="A17753" s="115" t="s">
        <v>18060</v>
      </c>
      <c r="B17753" s="115" t="str">
        <f t="shared" si="277"/>
        <v>COBERTURA EM TELHAS ONDULADAS DE CIMENTO,SEM AMIANTO,REFORCADO COM FIOS SINTETICOS (CRFS),COM ESPESSURA DE 8MM,EXCLUSIVEMADEIRAMENTO.FORNECIMENTO E COLOCACAO</v>
      </c>
      <c r="C17753" s="115" t="s">
        <v>49145</v>
      </c>
      <c r="D17753" s="115" t="s">
        <v>49148</v>
      </c>
      <c r="E17753" s="115" t="s">
        <v>49147</v>
      </c>
      <c r="I17753" s="115" t="s">
        <v>16</v>
      </c>
      <c r="J17753" s="115">
        <v>47.44</v>
      </c>
    </row>
    <row r="17754" spans="1:10" hidden="1">
      <c r="A17754" s="115" t="s">
        <v>18061</v>
      </c>
      <c r="B17754" s="115" t="str">
        <f t="shared" si="277"/>
        <v>COBERTURA EM TELHA TIPO CALHA NORMAL DE CIMENTO,SEM AMIANTO,REFORCADO COM FIOS SINTETICOS (CRFS),COM 44CM DE LARGURA,COM ESPESSURA DE 8MM,INCLUSIVE ACESSORIOS DE FIXACAO E VEDACAO,EXCLUSIVE MADEIRAMENTO.FORNECIMENTO E COLOCACAO</v>
      </c>
      <c r="C17754" s="115" t="s">
        <v>49149</v>
      </c>
      <c r="D17754" s="115" t="s">
        <v>49150</v>
      </c>
      <c r="E17754" s="115" t="s">
        <v>49151</v>
      </c>
      <c r="F17754" s="115" t="s">
        <v>49152</v>
      </c>
      <c r="I17754" s="115" t="s">
        <v>16</v>
      </c>
      <c r="J17754" s="115">
        <v>119.86</v>
      </c>
    </row>
    <row r="17755" spans="1:10" hidden="1">
      <c r="A17755" s="115" t="s">
        <v>18062</v>
      </c>
      <c r="B17755" s="115" t="str">
        <f t="shared" si="277"/>
        <v>COBERTURA EM TELHA TIPO CALHA NORMAL DE CIMENTO,SEM AMIANTO,REFORCADO COM FIOS SINTETICOS (CRFS),COM 44CM DE LARGURA,COM ESPESSURA DE 8MM,INCLUSIVE ACESSORIOS DE FIXACAO E VEDACAO,EXCLUSIVE MADEIRAMENTO.FORNECIMENTO E COLOCACAO</v>
      </c>
      <c r="C17755" s="115" t="s">
        <v>49149</v>
      </c>
      <c r="D17755" s="115" t="s">
        <v>49150</v>
      </c>
      <c r="E17755" s="115" t="s">
        <v>49151</v>
      </c>
      <c r="F17755" s="115" t="s">
        <v>49152</v>
      </c>
      <c r="I17755" s="115" t="s">
        <v>16</v>
      </c>
      <c r="J17755" s="115">
        <v>115.49</v>
      </c>
    </row>
    <row r="17756" spans="1:10" hidden="1">
      <c r="A17756" s="115" t="s">
        <v>18063</v>
      </c>
      <c r="B17756" s="115" t="str">
        <f t="shared" si="277"/>
        <v>COBERTURA EM TELHA MODULAR DE CIMENTO,SEM AMIANTO,REFORCADOCOM FIOS SINTETICOS (CRFS),COM 50CM DE LARGURA,ESPESSURA DE8MM,INCLUSIVE ACESSORIOS DE FIXACAO E VEDACAO,EXCLUSIVE MADEIRAMENTO.FORNECIMENTO E COLOCACAO</v>
      </c>
      <c r="C17756" s="115" t="s">
        <v>49153</v>
      </c>
      <c r="D17756" s="115" t="s">
        <v>49154</v>
      </c>
      <c r="E17756" s="115" t="s">
        <v>49155</v>
      </c>
      <c r="F17756" s="115" t="s">
        <v>49156</v>
      </c>
      <c r="I17756" s="115" t="s">
        <v>16</v>
      </c>
      <c r="J17756" s="115">
        <v>99.59</v>
      </c>
    </row>
    <row r="17757" spans="1:10" hidden="1">
      <c r="A17757" s="115" t="s">
        <v>18064</v>
      </c>
      <c r="B17757" s="115" t="str">
        <f t="shared" si="277"/>
        <v>COBERTURA EM TELHA MODULAR DE CIMENTO,SEM AMIANTO,REFORCADOCOM FIOS SINTETICOS (CRFS),COM 50CM DE LARGURA,ESPESSURA DE8MM,INCLUSIVE ACESSORIOS DE FIXACAO E VEDACAO,EXCLUSIVE MADEIRAMENTO.FORNECIMENTO E COLOCACAO</v>
      </c>
      <c r="C17757" s="115" t="s">
        <v>49153</v>
      </c>
      <c r="D17757" s="115" t="s">
        <v>49154</v>
      </c>
      <c r="E17757" s="115" t="s">
        <v>49155</v>
      </c>
      <c r="F17757" s="115" t="s">
        <v>49156</v>
      </c>
      <c r="I17757" s="115" t="s">
        <v>16</v>
      </c>
      <c r="J17757" s="115">
        <v>98.05</v>
      </c>
    </row>
    <row r="17758" spans="1:10" hidden="1">
      <c r="A17758" s="115" t="s">
        <v>18065</v>
      </c>
      <c r="B17758" s="115" t="str">
        <f t="shared" si="277"/>
        <v>CUMEEIRA ARTICULADA SUPERIOR E INFERIOR,DE CIMENTO,SEM AMIANTO,REFORCADO COM FIOS SINTETICOS (CRFS),PARA TELHAS ONDULADAS DE 1,10M DE LARGURA,INCLUSIVE ACESSORIOS DE FIXACAO E VEDACAO.FORNECIMENTO E COLOCACAO</v>
      </c>
      <c r="C17758" s="115" t="s">
        <v>49157</v>
      </c>
      <c r="D17758" s="115" t="s">
        <v>49158</v>
      </c>
      <c r="E17758" s="115" t="s">
        <v>49159</v>
      </c>
      <c r="F17758" s="115" t="s">
        <v>37200</v>
      </c>
      <c r="I17758" s="115" t="s">
        <v>58</v>
      </c>
      <c r="J17758" s="115">
        <v>67.5</v>
      </c>
    </row>
    <row r="17759" spans="1:10" hidden="1">
      <c r="A17759" s="115" t="s">
        <v>18066</v>
      </c>
      <c r="B17759" s="115" t="str">
        <f t="shared" si="277"/>
        <v>CUMEEIRA ARTICULADA SUPERIOR E INFERIOR,DE CIMENTO,SEM AMIANTO,REFORCADO COM FIOS SINTETICOS (CRFS),PARA TELHAS ONDULADAS DE 1,10M DE LARGURA,INCLUSIVE ACESSORIOS DE FIXACAO E VEDACAO.FORNECIMENTO E COLOCACAO</v>
      </c>
      <c r="C17759" s="115" t="s">
        <v>49157</v>
      </c>
      <c r="D17759" s="115" t="s">
        <v>49158</v>
      </c>
      <c r="E17759" s="115" t="s">
        <v>49159</v>
      </c>
      <c r="F17759" s="115" t="s">
        <v>37200</v>
      </c>
      <c r="I17759" s="115" t="s">
        <v>58</v>
      </c>
      <c r="J17759" s="115">
        <v>66.37</v>
      </c>
    </row>
    <row r="17760" spans="1:10" hidden="1">
      <c r="A17760" s="115" t="s">
        <v>18067</v>
      </c>
      <c r="B17760" s="115" t="str">
        <f t="shared" si="277"/>
        <v>CUMEEIRA NORMAL DE CIMENTO,SEM AMIANTO,REFORCADO COM FIOS SINTETICOS (CRFS),PARA TELHAS ONDULADAS DE 1,10M DE LARGURA EESPESSURA DE 5,6 E 8MM,INCLUSIVE ACESSORIOS DE FIXACAO E VEDACAO.FORNECIMENTO E COLOCACAO</v>
      </c>
      <c r="C17760" s="115" t="s">
        <v>49160</v>
      </c>
      <c r="D17760" s="115" t="s">
        <v>49161</v>
      </c>
      <c r="E17760" s="115" t="s">
        <v>49162</v>
      </c>
      <c r="F17760" s="115" t="s">
        <v>48898</v>
      </c>
      <c r="I17760" s="115" t="s">
        <v>58</v>
      </c>
      <c r="J17760" s="115">
        <v>48.84</v>
      </c>
    </row>
    <row r="17761" spans="1:10" hidden="1">
      <c r="A17761" s="115" t="s">
        <v>18068</v>
      </c>
      <c r="B17761" s="115" t="str">
        <f t="shared" si="277"/>
        <v>CUMEEIRA NORMAL DE CIMENTO,SEM AMIANTO,REFORCADO COM FIOS SINTETICOS (CRFS),PARA TELHAS ONDULADAS DE 1,10M DE LARGURA EESPESSURA DE 5,6 E 8MM,INCLUSIVE ACESSORIOS DE FIXACAO E VEDACAO.FORNECIMENTO E COLOCACAO</v>
      </c>
      <c r="C17761" s="115" t="s">
        <v>49160</v>
      </c>
      <c r="D17761" s="115" t="s">
        <v>49161</v>
      </c>
      <c r="E17761" s="115" t="s">
        <v>49162</v>
      </c>
      <c r="F17761" s="115" t="s">
        <v>48898</v>
      </c>
      <c r="I17761" s="115" t="s">
        <v>58</v>
      </c>
      <c r="J17761" s="115">
        <v>47.81</v>
      </c>
    </row>
    <row r="17762" spans="1:10" hidden="1">
      <c r="A17762" s="115" t="s">
        <v>18069</v>
      </c>
      <c r="B17762" s="115" t="str">
        <f t="shared" si="277"/>
        <v>CUMEEIRA NORMAL DE CIMENTO,SEM AMIANTO,REFORCADO COM FIOS SINTETICOS (CRFS),PARA TELHAS TIPO CALHA 44CM,INCLUSIVE ACESSORIOS DE FIXACAO E VEDACAO.FORNECIMENTO E COLOCACAO</v>
      </c>
      <c r="C17762" s="115" t="s">
        <v>49160</v>
      </c>
      <c r="D17762" s="115" t="s">
        <v>49163</v>
      </c>
      <c r="E17762" s="115" t="s">
        <v>49164</v>
      </c>
      <c r="I17762" s="115" t="s">
        <v>58</v>
      </c>
      <c r="J17762" s="115">
        <v>42.11</v>
      </c>
    </row>
    <row r="17763" spans="1:10" hidden="1">
      <c r="A17763" s="115" t="s">
        <v>18070</v>
      </c>
      <c r="B17763" s="115" t="str">
        <f t="shared" si="277"/>
        <v>CUMEEIRA NORMAL DE CIMENTO,SEM AMIANTO,REFORCADO COM FIOS SINTETICOS (CRFS),PARA TELHAS TIPO CALHA 44CM,INCLUSIVE ACESSORIOS DE FIXACAO E VEDACAO.FORNECIMENTO E COLOCACAO</v>
      </c>
      <c r="C17763" s="115" t="s">
        <v>49160</v>
      </c>
      <c r="D17763" s="115" t="s">
        <v>49163</v>
      </c>
      <c r="E17763" s="115" t="s">
        <v>49164</v>
      </c>
      <c r="I17763" s="115" t="s">
        <v>58</v>
      </c>
      <c r="J17763" s="115">
        <v>41.29</v>
      </c>
    </row>
    <row r="17764" spans="1:10" hidden="1">
      <c r="A17764" s="115" t="s">
        <v>18071</v>
      </c>
      <c r="B17764" s="115" t="str">
        <f t="shared" si="277"/>
        <v>RUFO A DIREITA OU A ESQUERDA,DE CIMENTO,SEM AMIANTO,REFORCADO COM FIOS SINTETICOS (CRFS),PARA TELHA ONDULADA DE 1,10M DE LARGURA,INCLUSIVE ACESSORIOS DE FIXACAO E VEDACAO.FORNECIMENTO E COLOCACAO</v>
      </c>
      <c r="C17764" s="115" t="s">
        <v>49165</v>
      </c>
      <c r="D17764" s="115" t="s">
        <v>49166</v>
      </c>
      <c r="E17764" s="115" t="s">
        <v>49167</v>
      </c>
      <c r="F17764" s="115" t="s">
        <v>44898</v>
      </c>
      <c r="I17764" s="115" t="s">
        <v>58</v>
      </c>
      <c r="J17764" s="115">
        <v>33.340000000000003</v>
      </c>
    </row>
    <row r="17765" spans="1:10" hidden="1">
      <c r="A17765" s="115" t="s">
        <v>18072</v>
      </c>
      <c r="B17765" s="115" t="str">
        <f t="shared" si="277"/>
        <v>RUFO A DIREITA OU A ESQUERDA,DE CIMENTO,SEM AMIANTO,REFORCADO COM FIOS SINTETICOS (CRFS),PARA TELHA ONDULADA DE 1,10M DE LARGURA,INCLUSIVE ACESSORIOS DE FIXACAO E VEDACAO.FORNECIMENTO E COLOCACAO</v>
      </c>
      <c r="C17765" s="115" t="s">
        <v>49165</v>
      </c>
      <c r="D17765" s="115" t="s">
        <v>49166</v>
      </c>
      <c r="E17765" s="115" t="s">
        <v>49167</v>
      </c>
      <c r="F17765" s="115" t="s">
        <v>44898</v>
      </c>
      <c r="I17765" s="115" t="s">
        <v>58</v>
      </c>
      <c r="J17765" s="115">
        <v>32.31</v>
      </c>
    </row>
    <row r="17766" spans="1:10" hidden="1">
      <c r="A17766" s="115" t="s">
        <v>18073</v>
      </c>
      <c r="B17766" s="115" t="str">
        <f t="shared" si="277"/>
        <v>ESPIGAO PARA COBERTURA EM TELHAS DE CIMENTO,SEM AMIANTO,REFORCADO COM FIOS SINTETICOS (CRFS),INCLUSIVE ACESSORIOS DE FIXACAO E VEDACAO.FORNECIMENTO E COLOCACAO</v>
      </c>
      <c r="C17766" s="115" t="s">
        <v>49168</v>
      </c>
      <c r="D17766" s="115" t="s">
        <v>49169</v>
      </c>
      <c r="E17766" s="115" t="s">
        <v>49170</v>
      </c>
      <c r="I17766" s="115" t="s">
        <v>58</v>
      </c>
      <c r="J17766" s="115">
        <v>24.22</v>
      </c>
    </row>
    <row r="17767" spans="1:10" hidden="1">
      <c r="A17767" s="115" t="s">
        <v>18074</v>
      </c>
      <c r="B17767" s="115" t="str">
        <f t="shared" si="277"/>
        <v>ESPIGAO PARA COBERTURA EM TELHAS DE CIMENTO,SEM AMIANTO,REFORCADO COM FIOS SINTETICOS (CRFS),INCLUSIVE ACESSORIOS DE FIXACAO E VEDACAO.FORNECIMENTO E COLOCACAO</v>
      </c>
      <c r="C17767" s="115" t="s">
        <v>49168</v>
      </c>
      <c r="D17767" s="115" t="s">
        <v>49169</v>
      </c>
      <c r="E17767" s="115" t="s">
        <v>49170</v>
      </c>
      <c r="I17767" s="115" t="s">
        <v>58</v>
      </c>
      <c r="J17767" s="115">
        <v>23.4</v>
      </c>
    </row>
    <row r="17768" spans="1:10" hidden="1">
      <c r="A17768" s="115" t="s">
        <v>18075</v>
      </c>
      <c r="B17768" s="115" t="str">
        <f t="shared" si="277"/>
        <v>CALHA DE BEIRAL,SEMI-CIRCULAR DE PVC,DN 125,EXCLUSIVE CONDUTORES (VIDE ITEM 16.004.0055).FORNECIMENTO E COLOCACAO</v>
      </c>
      <c r="C17768" s="115" t="s">
        <v>49171</v>
      </c>
      <c r="D17768" s="115" t="s">
        <v>49172</v>
      </c>
      <c r="I17768" s="115" t="s">
        <v>58</v>
      </c>
      <c r="J17768" s="115">
        <v>84.48</v>
      </c>
    </row>
    <row r="17769" spans="1:10" hidden="1">
      <c r="A17769" s="115" t="s">
        <v>18076</v>
      </c>
      <c r="B17769" s="115" t="str">
        <f t="shared" si="277"/>
        <v>CALHA DE BEIRAL,SEMI-CIRCULAR DE PVC,DN 125,EXCLUSIVE CONDUTORES (VIDE ITEM 16.004.0055).FORNECIMENTO E COLOCACAO</v>
      </c>
      <c r="C17769" s="115" t="s">
        <v>49171</v>
      </c>
      <c r="D17769" s="115" t="s">
        <v>49172</v>
      </c>
      <c r="I17769" s="115" t="s">
        <v>58</v>
      </c>
      <c r="J17769" s="115">
        <v>82.22</v>
      </c>
    </row>
    <row r="17770" spans="1:10" hidden="1">
      <c r="A17770" s="115" t="s">
        <v>18077</v>
      </c>
      <c r="B17770" s="115" t="str">
        <f t="shared" si="277"/>
        <v>CONDUTOR PARA CALHA DE BEIRAL DE PVC,DN 88,INCLUSIVE CONEXOES.FORNECIMENTO E COLOCACAO</v>
      </c>
      <c r="C17770" s="115" t="s">
        <v>49173</v>
      </c>
      <c r="D17770" s="115" t="s">
        <v>46328</v>
      </c>
      <c r="I17770" s="115" t="s">
        <v>58</v>
      </c>
      <c r="J17770" s="115">
        <v>32.64</v>
      </c>
    </row>
    <row r="17771" spans="1:10" hidden="1">
      <c r="A17771" s="115" t="s">
        <v>18078</v>
      </c>
      <c r="B17771" s="115" t="str">
        <f t="shared" si="277"/>
        <v>CONDUTOR PARA CALHA DE BEIRAL DE PVC,DN 88,INCLUSIVE CONEXOES.FORNECIMENTO E COLOCACAO</v>
      </c>
      <c r="C17771" s="115" t="s">
        <v>49173</v>
      </c>
      <c r="D17771" s="115" t="s">
        <v>46328</v>
      </c>
      <c r="I17771" s="115" t="s">
        <v>58</v>
      </c>
      <c r="J17771" s="115">
        <v>31.66</v>
      </c>
    </row>
    <row r="17772" spans="1:10" hidden="1">
      <c r="A17772" s="115" t="s">
        <v>18079</v>
      </c>
      <c r="B17772" s="115"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15" t="s">
        <v>56536</v>
      </c>
      <c r="D17772" s="115" t="s">
        <v>56537</v>
      </c>
      <c r="E17772" s="115" t="s">
        <v>56538</v>
      </c>
      <c r="F17772" s="115" t="s">
        <v>56539</v>
      </c>
      <c r="G17772" s="115" t="s">
        <v>56540</v>
      </c>
      <c r="I17772" s="115" t="s">
        <v>16</v>
      </c>
      <c r="J17772" s="115">
        <v>54.26</v>
      </c>
    </row>
    <row r="17773" spans="1:10" hidden="1">
      <c r="A17773" s="115" t="s">
        <v>18080</v>
      </c>
      <c r="B17773" s="115"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15" t="s">
        <v>56536</v>
      </c>
      <c r="D17773" s="115" t="s">
        <v>56537</v>
      </c>
      <c r="E17773" s="115" t="s">
        <v>56538</v>
      </c>
      <c r="F17773" s="115" t="s">
        <v>56539</v>
      </c>
      <c r="G17773" s="115" t="s">
        <v>56540</v>
      </c>
      <c r="I17773" s="115" t="s">
        <v>16</v>
      </c>
      <c r="J17773" s="115">
        <v>52.71</v>
      </c>
    </row>
    <row r="17774" spans="1:10" hidden="1">
      <c r="A17774" s="115" t="s">
        <v>18081</v>
      </c>
      <c r="B17774" s="115"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15" t="s">
        <v>56536</v>
      </c>
      <c r="D17774" s="115" t="s">
        <v>56541</v>
      </c>
      <c r="E17774" s="115" t="s">
        <v>56538</v>
      </c>
      <c r="F17774" s="115" t="s">
        <v>56539</v>
      </c>
      <c r="G17774" s="115" t="s">
        <v>56540</v>
      </c>
      <c r="I17774" s="115" t="s">
        <v>16</v>
      </c>
      <c r="J17774" s="115">
        <v>56.68</v>
      </c>
    </row>
    <row r="17775" spans="1:10" hidden="1">
      <c r="A17775" s="115" t="s">
        <v>18082</v>
      </c>
      <c r="B17775" s="115"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15" t="s">
        <v>56536</v>
      </c>
      <c r="D17775" s="115" t="s">
        <v>56541</v>
      </c>
      <c r="E17775" s="115" t="s">
        <v>56538</v>
      </c>
      <c r="F17775" s="115" t="s">
        <v>56539</v>
      </c>
      <c r="G17775" s="115" t="s">
        <v>56540</v>
      </c>
      <c r="I17775" s="115" t="s">
        <v>16</v>
      </c>
      <c r="J17775" s="115">
        <v>55.14</v>
      </c>
    </row>
    <row r="17776" spans="1:10" hidden="1">
      <c r="A17776" s="115" t="s">
        <v>18083</v>
      </c>
      <c r="B17776" s="115" t="str">
        <f t="shared" si="277"/>
        <v>CUMEEIRA DE GALVALUME,COM ESPESSURA APROXIMADA DE 0,5MM,0,30M DE ABA PARA CADA LADO,PARA TELHAS ONDULADAS.FORNECIMENTO E COLOCACAO</v>
      </c>
      <c r="C17776" s="115" t="s">
        <v>56542</v>
      </c>
      <c r="D17776" s="115" t="s">
        <v>56543</v>
      </c>
      <c r="E17776" s="115" t="s">
        <v>41098</v>
      </c>
      <c r="I17776" s="115" t="s">
        <v>58</v>
      </c>
      <c r="J17776" s="115">
        <v>59.86</v>
      </c>
    </row>
    <row r="17777" spans="1:10" hidden="1">
      <c r="A17777" s="115" t="s">
        <v>18084</v>
      </c>
      <c r="B17777" s="115" t="str">
        <f t="shared" si="277"/>
        <v>CUMEEIRA DE GALVALUME,COM ESPESSURA APROXIMADA DE 0,5MM,0,30M DE ABA PARA CADA LADO,PARA TELHAS ONDULADAS.FORNECIMENTO E COLOCACAO</v>
      </c>
      <c r="C17777" s="115" t="s">
        <v>56542</v>
      </c>
      <c r="D17777" s="115" t="s">
        <v>56543</v>
      </c>
      <c r="E17777" s="115" t="s">
        <v>41098</v>
      </c>
      <c r="I17777" s="115" t="s">
        <v>58</v>
      </c>
      <c r="J17777" s="115">
        <v>58.53</v>
      </c>
    </row>
    <row r="17778" spans="1:10" hidden="1">
      <c r="A17778" s="115" t="s">
        <v>18085</v>
      </c>
      <c r="B17778" s="115"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15" t="s">
        <v>56544</v>
      </c>
      <c r="D17778" s="115" t="s">
        <v>56545</v>
      </c>
      <c r="E17778" s="115" t="s">
        <v>56546</v>
      </c>
      <c r="F17778" s="115" t="s">
        <v>56547</v>
      </c>
      <c r="G17778" s="115" t="s">
        <v>49202</v>
      </c>
      <c r="I17778" s="115" t="s">
        <v>16</v>
      </c>
      <c r="J17778" s="115">
        <v>54.26</v>
      </c>
    </row>
    <row r="17779" spans="1:10" hidden="1">
      <c r="A17779" s="115" t="s">
        <v>18086</v>
      </c>
      <c r="B17779" s="115"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15" t="s">
        <v>56544</v>
      </c>
      <c r="D17779" s="115" t="s">
        <v>56545</v>
      </c>
      <c r="E17779" s="115" t="s">
        <v>56546</v>
      </c>
      <c r="F17779" s="115" t="s">
        <v>56547</v>
      </c>
      <c r="G17779" s="115" t="s">
        <v>49202</v>
      </c>
      <c r="I17779" s="115" t="s">
        <v>16</v>
      </c>
      <c r="J17779" s="115">
        <v>52.71</v>
      </c>
    </row>
    <row r="17780" spans="1:10" hidden="1">
      <c r="A17780" s="115" t="s">
        <v>18087</v>
      </c>
      <c r="B17780" s="115"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15" t="s">
        <v>56544</v>
      </c>
      <c r="D17780" s="115" t="s">
        <v>56548</v>
      </c>
      <c r="E17780" s="115" t="s">
        <v>56546</v>
      </c>
      <c r="F17780" s="115" t="s">
        <v>56547</v>
      </c>
      <c r="G17780" s="115" t="s">
        <v>56549</v>
      </c>
      <c r="I17780" s="115" t="s">
        <v>16</v>
      </c>
      <c r="J17780" s="115">
        <v>55.82</v>
      </c>
    </row>
    <row r="17781" spans="1:10" hidden="1">
      <c r="A17781" s="115" t="s">
        <v>18088</v>
      </c>
      <c r="B17781" s="115"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15" t="s">
        <v>56544</v>
      </c>
      <c r="D17781" s="115" t="s">
        <v>56548</v>
      </c>
      <c r="E17781" s="115" t="s">
        <v>56546</v>
      </c>
      <c r="F17781" s="115" t="s">
        <v>56547</v>
      </c>
      <c r="G17781" s="115" t="s">
        <v>56549</v>
      </c>
      <c r="I17781" s="115" t="s">
        <v>16</v>
      </c>
      <c r="J17781" s="115">
        <v>54.28</v>
      </c>
    </row>
    <row r="17782" spans="1:10" hidden="1">
      <c r="A17782" s="115" t="s">
        <v>18089</v>
      </c>
      <c r="B17782" s="115" t="str">
        <f t="shared" si="277"/>
        <v>CUMEEIRA DE GALVALUME,COM ESPESSURA APROXIMADA DE 0,5MM,0,30M DE ABA PARA CADA LADO,PARA TELHAS TRAPEZOIDAIS.FORNECIMENTO E COLOCACAO</v>
      </c>
      <c r="C17782" s="115" t="s">
        <v>56542</v>
      </c>
      <c r="D17782" s="115" t="s">
        <v>56550</v>
      </c>
      <c r="E17782" s="115" t="s">
        <v>37124</v>
      </c>
      <c r="I17782" s="115" t="s">
        <v>58</v>
      </c>
      <c r="J17782" s="115">
        <v>59.86</v>
      </c>
    </row>
    <row r="17783" spans="1:10" hidden="1">
      <c r="A17783" s="115" t="s">
        <v>18090</v>
      </c>
      <c r="B17783" s="115" t="str">
        <f t="shared" si="277"/>
        <v>CUMEEIRA DE GALVALUME,COM ESPESSURA APROXIMADA DE 0,5MM,0,30M DE ABA PARA CADA LADO,PARA TELHAS TRAPEZOIDAIS.FORNECIMENTO E COLOCACAO</v>
      </c>
      <c r="C17783" s="115" t="s">
        <v>56542</v>
      </c>
      <c r="D17783" s="115" t="s">
        <v>56550</v>
      </c>
      <c r="E17783" s="115" t="s">
        <v>37124</v>
      </c>
      <c r="I17783" s="115" t="s">
        <v>58</v>
      </c>
      <c r="J17783" s="115">
        <v>58.53</v>
      </c>
    </row>
    <row r="17784" spans="1:10" hidden="1">
      <c r="A17784" s="115" t="s">
        <v>18091</v>
      </c>
      <c r="B17784" s="115" t="str">
        <f t="shared" si="277"/>
        <v>CUMEEIRA DE GALVALUME,COM ESPESSURA APROXIMADA DE 0,5MM,0,20M DE ABA PARA CADA LADO,PARA TELHAS TRAPEZOIDAIS.FORNECIMENTO E COLOCACAO</v>
      </c>
      <c r="C17784" s="115" t="s">
        <v>56551</v>
      </c>
      <c r="D17784" s="115" t="s">
        <v>56550</v>
      </c>
      <c r="E17784" s="115" t="s">
        <v>37124</v>
      </c>
      <c r="I17784" s="115" t="s">
        <v>58</v>
      </c>
      <c r="J17784" s="115">
        <v>54.14</v>
      </c>
    </row>
    <row r="17785" spans="1:10" hidden="1">
      <c r="A17785" s="115" t="s">
        <v>18092</v>
      </c>
      <c r="B17785" s="115" t="str">
        <f t="shared" si="277"/>
        <v>CUMEEIRA DE GALVALUME,COM ESPESSURA APROXIMADA DE 0,5MM,0,20M DE ABA PARA CADA LADO,PARA TELHAS TRAPEZOIDAIS.FORNECIMENTO E COLOCACAO</v>
      </c>
      <c r="C17785" s="115" t="s">
        <v>56551</v>
      </c>
      <c r="D17785" s="115" t="s">
        <v>56550</v>
      </c>
      <c r="E17785" s="115" t="s">
        <v>37124</v>
      </c>
      <c r="I17785" s="115" t="s">
        <v>58</v>
      </c>
      <c r="J17785" s="115">
        <v>52.92</v>
      </c>
    </row>
    <row r="17786" spans="1:10" hidden="1">
      <c r="A17786" s="115" t="s">
        <v>18093</v>
      </c>
      <c r="B17786" s="115" t="str">
        <f t="shared" si="277"/>
        <v>CALHA DE GALVALUME,0,30M,EM CHAPA DE ESPESSURA APROXIMADA DE 0,7MM E DESENVOLVIMENTO 0,50M.FORNECIMENTO E COLOCACAO</v>
      </c>
      <c r="C17786" s="115" t="s">
        <v>56552</v>
      </c>
      <c r="D17786" s="115" t="s">
        <v>56553</v>
      </c>
      <c r="I17786" s="115" t="s">
        <v>58</v>
      </c>
      <c r="J17786" s="115">
        <v>99.29</v>
      </c>
    </row>
    <row r="17787" spans="1:10" hidden="1">
      <c r="A17787" s="115" t="s">
        <v>18094</v>
      </c>
      <c r="B17787" s="115" t="str">
        <f t="shared" si="277"/>
        <v>CALHA DE GALVALUME,0,30M,EM CHAPA DE ESPESSURA APROXIMADA DE 0,7MM E DESENVOLVIMENTO 0,50M.FORNECIMENTO E COLOCACAO</v>
      </c>
      <c r="C17787" s="115" t="s">
        <v>56552</v>
      </c>
      <c r="D17787" s="115" t="s">
        <v>56553</v>
      </c>
      <c r="I17787" s="115" t="s">
        <v>58</v>
      </c>
      <c r="J17787" s="115">
        <v>92.52</v>
      </c>
    </row>
    <row r="17788" spans="1:10" hidden="1">
      <c r="A17788" s="115" t="s">
        <v>18095</v>
      </c>
      <c r="B17788" s="115" t="str">
        <f t="shared" si="277"/>
        <v>CALHA DE GALVALUME,0,30M,EM CHAPA DE ESPESSURA APROXIMADA DE 0,7MM E DESENVOLVIMENTO DE 1M.FORNECIMENTO E COLOCACAO</v>
      </c>
      <c r="C17788" s="115" t="s">
        <v>56552</v>
      </c>
      <c r="D17788" s="115" t="s">
        <v>56554</v>
      </c>
      <c r="I17788" s="115" t="s">
        <v>58</v>
      </c>
      <c r="J17788" s="115">
        <v>147.94</v>
      </c>
    </row>
    <row r="17789" spans="1:10" hidden="1">
      <c r="A17789" s="115" t="s">
        <v>18096</v>
      </c>
      <c r="B17789" s="115" t="str">
        <f t="shared" si="277"/>
        <v>CALHA DE GALVALUME,0,30M,EM CHAPA DE ESPESSURA APROXIMADA DE 0,7MM E DESENVOLVIMENTO DE 1M.FORNECIMENTO E COLOCACAO</v>
      </c>
      <c r="C17789" s="115" t="s">
        <v>56552</v>
      </c>
      <c r="D17789" s="115" t="s">
        <v>56554</v>
      </c>
      <c r="I17789" s="115" t="s">
        <v>58</v>
      </c>
      <c r="J17789" s="115">
        <v>141.16999999999999</v>
      </c>
    </row>
    <row r="17790" spans="1:10" hidden="1">
      <c r="A17790" s="115" t="s">
        <v>18097</v>
      </c>
      <c r="B17790" s="115" t="str">
        <f t="shared" si="277"/>
        <v>CALHA DE GALVALUME,0,18M,EM CHAPA DE ESPESSURA APROXIMADA DE 0,5MM E DESENVOLVIMENTO 0,30M.FORNECIMENTO E COLOCACAO</v>
      </c>
      <c r="C17790" s="115" t="s">
        <v>56555</v>
      </c>
      <c r="D17790" s="115" t="s">
        <v>56556</v>
      </c>
      <c r="I17790" s="115" t="s">
        <v>58</v>
      </c>
      <c r="J17790" s="115">
        <v>74.03</v>
      </c>
    </row>
    <row r="17791" spans="1:10" hidden="1">
      <c r="A17791" s="115" t="s">
        <v>18098</v>
      </c>
      <c r="B17791" s="115" t="str">
        <f t="shared" si="277"/>
        <v>CALHA DE GALVALUME,0,18M,EM CHAPA DE ESPESSURA APROXIMADA DE 0,5MM E DESENVOLVIMENTO 0,30M.FORNECIMENTO E COLOCACAO</v>
      </c>
      <c r="C17791" s="115" t="s">
        <v>56555</v>
      </c>
      <c r="D17791" s="115" t="s">
        <v>56556</v>
      </c>
      <c r="I17791" s="115" t="s">
        <v>58</v>
      </c>
      <c r="J17791" s="115">
        <v>67.260000000000005</v>
      </c>
    </row>
    <row r="17792" spans="1:10" hidden="1">
      <c r="A17792" s="115" t="s">
        <v>18099</v>
      </c>
      <c r="B17792" s="115" t="str">
        <f t="shared" si="277"/>
        <v>RUFO DE GALVALUME COM MEDIDAS APROXIMADAS DE (0,7X500)MM.FORNECIMENTO E COLOCACAO</v>
      </c>
      <c r="C17792" s="115" t="s">
        <v>56557</v>
      </c>
      <c r="D17792" s="115" t="s">
        <v>36863</v>
      </c>
      <c r="I17792" s="115" t="s">
        <v>58</v>
      </c>
      <c r="J17792" s="115">
        <v>102.36</v>
      </c>
    </row>
    <row r="17793" spans="1:10" hidden="1">
      <c r="A17793" s="115" t="s">
        <v>18100</v>
      </c>
      <c r="B17793" s="115" t="str">
        <f t="shared" si="277"/>
        <v>RUFO DE GALVALUME COM MEDIDAS APROXIMADAS DE (0,7X500)MM.FORNECIMENTO E COLOCACAO</v>
      </c>
      <c r="C17793" s="115" t="s">
        <v>56557</v>
      </c>
      <c r="D17793" s="115" t="s">
        <v>36863</v>
      </c>
      <c r="I17793" s="115" t="s">
        <v>58</v>
      </c>
      <c r="J17793" s="115">
        <v>95.5</v>
      </c>
    </row>
    <row r="17794" spans="1:10" hidden="1">
      <c r="A17794" s="115" t="s">
        <v>18101</v>
      </c>
      <c r="B17794" s="115" t="str">
        <f t="shared" si="277"/>
        <v>RUFO DE GALVALUME COM MEDIDAS APROXIMADAS DE (0,5X300)MM.FORNECIMENTO E COLOCACAO</v>
      </c>
      <c r="C17794" s="115" t="s">
        <v>56558</v>
      </c>
      <c r="D17794" s="115" t="s">
        <v>36863</v>
      </c>
      <c r="I17794" s="115" t="s">
        <v>58</v>
      </c>
      <c r="J17794" s="115">
        <v>70.19</v>
      </c>
    </row>
    <row r="17795" spans="1:10" hidden="1">
      <c r="A17795" s="115" t="s">
        <v>18102</v>
      </c>
      <c r="B17795" s="115" t="str">
        <f t="shared" si="277"/>
        <v>RUFO DE GALVALUME COM MEDIDAS APROXIMADAS DE (0,5X300)MM.FORNECIMENTO E COLOCACAO</v>
      </c>
      <c r="C17795" s="115" t="s">
        <v>56558</v>
      </c>
      <c r="D17795" s="115" t="s">
        <v>36863</v>
      </c>
      <c r="I17795" s="115" t="s">
        <v>58</v>
      </c>
      <c r="J17795" s="115">
        <v>64.09</v>
      </c>
    </row>
    <row r="17796" spans="1:10" hidden="1">
      <c r="A17796" s="115" t="s">
        <v>18103</v>
      </c>
      <c r="B17796" s="115" t="str">
        <f t="shared" si="277"/>
        <v>COBERTURA EM TELHAS DE GALVALUME COM ACABAMENTO EM VERNIZ NAS 2 FACES (INTERNA E EXTERNA),NO MODELO TRAPEZOIDAL OU ONDULADA,NA ESPESSURA DE 0,5MM.MEDIDA PELA AREA REAL DE COBERTURA.FORNECIMENTO E COLOCACAO</v>
      </c>
      <c r="C17796" s="115" t="s">
        <v>56559</v>
      </c>
      <c r="D17796" s="115" t="s">
        <v>56560</v>
      </c>
      <c r="E17796" s="115" t="s">
        <v>56561</v>
      </c>
      <c r="F17796" s="115" t="s">
        <v>37140</v>
      </c>
      <c r="I17796" s="115" t="s">
        <v>16</v>
      </c>
      <c r="J17796" s="115">
        <v>53.62</v>
      </c>
    </row>
    <row r="17797" spans="1:10" hidden="1">
      <c r="A17797" s="115" t="s">
        <v>18104</v>
      </c>
      <c r="B17797" s="115" t="str">
        <f t="shared" ref="B17797:B17860" si="278">C17797&amp;D17797&amp;E17797&amp;F17797&amp;G17797&amp;H17797</f>
        <v>COBERTURA EM TELHAS DE GALVALUME COM ACABAMENTO EM VERNIZ NAS 2 FACES (INTERNA E EXTERNA),NO MODELO TRAPEZOIDAL OU ONDULADA,NA ESPESSURA DE 0,5MM.MEDIDA PELA AREA REAL DE COBERTURA.FORNECIMENTO E COLOCACAO</v>
      </c>
      <c r="C17797" s="115" t="s">
        <v>56559</v>
      </c>
      <c r="D17797" s="115" t="s">
        <v>56560</v>
      </c>
      <c r="E17797" s="115" t="s">
        <v>56561</v>
      </c>
      <c r="F17797" s="115" t="s">
        <v>37140</v>
      </c>
      <c r="I17797" s="115" t="s">
        <v>16</v>
      </c>
      <c r="J17797" s="115">
        <v>52.08</v>
      </c>
    </row>
    <row r="17798" spans="1:10" hidden="1">
      <c r="A17798" s="115" t="s">
        <v>18105</v>
      </c>
      <c r="B17798" s="115" t="str">
        <f t="shared" si="278"/>
        <v>COBERTURA EM TELHAS DE GALVALUME COM ACABAMENTO EM VERNIZ EM 1 FACE E PINTADA NA OUTRA,MODELO TRAPEZOIDAL OU ONDULADA,NA ESPESSURA DE 0,5MM.MEDIDA PELA AREA REAL DE COBERTURA.FORNECIMENTO E COLOCACAO</v>
      </c>
      <c r="C17798" s="115" t="s">
        <v>56562</v>
      </c>
      <c r="D17798" s="115" t="s">
        <v>56563</v>
      </c>
      <c r="E17798" s="115" t="s">
        <v>56564</v>
      </c>
      <c r="F17798" s="115" t="s">
        <v>39360</v>
      </c>
      <c r="I17798" s="115" t="s">
        <v>16</v>
      </c>
      <c r="J17798" s="115">
        <v>55.97</v>
      </c>
    </row>
    <row r="17799" spans="1:10" hidden="1">
      <c r="A17799" s="115" t="s">
        <v>18106</v>
      </c>
      <c r="B17799" s="115" t="str">
        <f t="shared" si="278"/>
        <v>COBERTURA EM TELHAS DE GALVALUME COM ACABAMENTO EM VERNIZ EM 1 FACE E PINTADA NA OUTRA,MODELO TRAPEZOIDAL OU ONDULADA,NA ESPESSURA DE 0,5MM.MEDIDA PELA AREA REAL DE COBERTURA.FORNECIMENTO E COLOCACAO</v>
      </c>
      <c r="C17799" s="115" t="s">
        <v>56562</v>
      </c>
      <c r="D17799" s="115" t="s">
        <v>56563</v>
      </c>
      <c r="E17799" s="115" t="s">
        <v>56564</v>
      </c>
      <c r="F17799" s="115" t="s">
        <v>39360</v>
      </c>
      <c r="I17799" s="115" t="s">
        <v>16</v>
      </c>
      <c r="J17799" s="115">
        <v>54.43</v>
      </c>
    </row>
    <row r="17800" spans="1:10" hidden="1">
      <c r="A17800" s="115" t="s">
        <v>18107</v>
      </c>
      <c r="B17800" s="115" t="str">
        <f t="shared" si="278"/>
        <v>RUFO EM GALVALUME,COM ACABAMENTO EM VERNIZ NAS 2 FACES,TRAPEZOIDAL OU ONDULADA,MEDINDO APROXIMADAMENTE (1265X600X0,5)MM.FORNECIMENTO E COLOCACAO</v>
      </c>
      <c r="C17800" s="115" t="s">
        <v>56565</v>
      </c>
      <c r="D17800" s="115" t="s">
        <v>56566</v>
      </c>
      <c r="E17800" s="115" t="s">
        <v>37143</v>
      </c>
      <c r="I17800" s="115" t="s">
        <v>58</v>
      </c>
      <c r="J17800" s="115">
        <v>110.29</v>
      </c>
    </row>
    <row r="17801" spans="1:10" hidden="1">
      <c r="A17801" s="115" t="s">
        <v>18108</v>
      </c>
      <c r="B17801" s="115" t="str">
        <f t="shared" si="278"/>
        <v>RUFO EM GALVALUME,COM ACABAMENTO EM VERNIZ NAS 2 FACES,TRAPEZOIDAL OU ONDULADA,MEDINDO APROXIMADAMENTE (1265X600X0,5)MM.FORNECIMENTO E COLOCACAO</v>
      </c>
      <c r="C17801" s="115" t="s">
        <v>56565</v>
      </c>
      <c r="D17801" s="115" t="s">
        <v>56566</v>
      </c>
      <c r="E17801" s="115" t="s">
        <v>37143</v>
      </c>
      <c r="I17801" s="115" t="s">
        <v>58</v>
      </c>
      <c r="J17801" s="115">
        <v>103.42</v>
      </c>
    </row>
    <row r="17802" spans="1:10" hidden="1">
      <c r="A17802" s="115" t="s">
        <v>18109</v>
      </c>
      <c r="B17802" s="115" t="str">
        <f t="shared" si="278"/>
        <v>RUFO EM GALVALUME,COM ACABAMENTO EM VERNIZ EM 1 FACE E PINTADA NA OUTRA,TRAPEZOIDAL OU ONDULADA,MEDINDO APROXIMADAMENTE(1265X600X0,5)MM.FORNECIMENTO E COLOCACAO</v>
      </c>
      <c r="C17802" s="115" t="s">
        <v>56567</v>
      </c>
      <c r="D17802" s="115" t="s">
        <v>56568</v>
      </c>
      <c r="E17802" s="115" t="s">
        <v>56569</v>
      </c>
      <c r="I17802" s="115" t="s">
        <v>58</v>
      </c>
      <c r="J17802" s="115">
        <v>101.58</v>
      </c>
    </row>
    <row r="17803" spans="1:10" hidden="1">
      <c r="A17803" s="115" t="s">
        <v>18110</v>
      </c>
      <c r="B17803" s="115" t="str">
        <f t="shared" si="278"/>
        <v>RUFO EM GALVALUME,COM ACABAMENTO EM VERNIZ EM 1 FACE E PINTADA NA OUTRA,TRAPEZOIDAL OU ONDULADA,MEDINDO APROXIMADAMENTE(1265X600X0,5)MM.FORNECIMENTO E COLOCACAO</v>
      </c>
      <c r="C17803" s="115" t="s">
        <v>56567</v>
      </c>
      <c r="D17803" s="115" t="s">
        <v>56568</v>
      </c>
      <c r="E17803" s="115" t="s">
        <v>56569</v>
      </c>
      <c r="I17803" s="115" t="s">
        <v>58</v>
      </c>
      <c r="J17803" s="115">
        <v>94.72</v>
      </c>
    </row>
    <row r="17804" spans="1:10" hidden="1">
      <c r="A17804" s="115" t="s">
        <v>18111</v>
      </c>
      <c r="B17804" s="115" t="str">
        <f t="shared" si="278"/>
        <v>CUMEEIRA EM GALVALUME COM ACABAMENTO EM VERNIZ NAS 2 FACES,TRAPEZOIDAL OU ONDULADA,MEDINDO APROXIMADAMENTE (1265X600X0,5)MM.FORNECIMENTO E COLOCACAO</v>
      </c>
      <c r="C17804" s="115" t="s">
        <v>56570</v>
      </c>
      <c r="D17804" s="115" t="s">
        <v>56571</v>
      </c>
      <c r="E17804" s="115" t="s">
        <v>56572</v>
      </c>
      <c r="I17804" s="115" t="s">
        <v>58</v>
      </c>
      <c r="J17804" s="115">
        <v>69.790000000000006</v>
      </c>
    </row>
    <row r="17805" spans="1:10" hidden="1">
      <c r="A17805" s="115" t="s">
        <v>18112</v>
      </c>
      <c r="B17805" s="115" t="str">
        <f t="shared" si="278"/>
        <v>CUMEEIRA EM GALVALUME COM ACABAMENTO EM VERNIZ NAS 2 FACES,TRAPEZOIDAL OU ONDULADA,MEDINDO APROXIMADAMENTE (1265X600X0,5)MM.FORNECIMENTO E COLOCACAO</v>
      </c>
      <c r="C17805" s="115" t="s">
        <v>56570</v>
      </c>
      <c r="D17805" s="115" t="s">
        <v>56571</v>
      </c>
      <c r="E17805" s="115" t="s">
        <v>56572</v>
      </c>
      <c r="I17805" s="115" t="s">
        <v>58</v>
      </c>
      <c r="J17805" s="115">
        <v>68.25</v>
      </c>
    </row>
    <row r="17806" spans="1:10" hidden="1">
      <c r="A17806" s="115" t="s">
        <v>18113</v>
      </c>
      <c r="B17806" s="115" t="str">
        <f t="shared" si="278"/>
        <v>CUMEEIRA EM GALVALUME COM ACABAMENTO EM VERNIZ EM 1 FACE E PINTADA NA OUTRA,TRAPEZOIDAL OU ONDULADA,MEDINDO APROXIMADAMENTE (1265X600X0,5)MM.FORNECIMENTO E COLOCACAO</v>
      </c>
      <c r="C17806" s="115" t="s">
        <v>56573</v>
      </c>
      <c r="D17806" s="115" t="s">
        <v>56574</v>
      </c>
      <c r="E17806" s="115" t="s">
        <v>56575</v>
      </c>
      <c r="I17806" s="115" t="s">
        <v>58</v>
      </c>
      <c r="J17806" s="115">
        <v>74.760000000000005</v>
      </c>
    </row>
    <row r="17807" spans="1:10" hidden="1">
      <c r="A17807" s="115" t="s">
        <v>18114</v>
      </c>
      <c r="B17807" s="115" t="str">
        <f t="shared" si="278"/>
        <v>CUMEEIRA EM GALVALUME COM ACABAMENTO EM VERNIZ EM 1 FACE E PINTADA NA OUTRA,TRAPEZOIDAL OU ONDULADA,MEDINDO APROXIMADAMENTE (1265X600X0,5)MM.FORNECIMENTO E COLOCACAO</v>
      </c>
      <c r="C17807" s="115" t="s">
        <v>56573</v>
      </c>
      <c r="D17807" s="115" t="s">
        <v>56574</v>
      </c>
      <c r="E17807" s="115" t="s">
        <v>56575</v>
      </c>
      <c r="I17807" s="115" t="s">
        <v>58</v>
      </c>
      <c r="J17807" s="115">
        <v>73.22</v>
      </c>
    </row>
    <row r="17808" spans="1:10" hidden="1">
      <c r="A17808" s="115" t="s">
        <v>18115</v>
      </c>
      <c r="B17808" s="115" t="str">
        <f t="shared" si="278"/>
        <v>CONTRA RUFO EM GALVALUME,COM ACABAMENTO EM VERNIZ NAS 2 FACES,TRAPEZOIDAL OU ONDULADA,MEDINDO APROXIMADAMENTE (1500X562X0,5)MM.FORNECIMENTO E COLOCACAO</v>
      </c>
      <c r="C17808" s="115" t="s">
        <v>56576</v>
      </c>
      <c r="D17808" s="115" t="s">
        <v>56577</v>
      </c>
      <c r="E17808" s="115" t="s">
        <v>56578</v>
      </c>
      <c r="I17808" s="115" t="s">
        <v>58</v>
      </c>
      <c r="J17808" s="115">
        <v>96.95</v>
      </c>
    </row>
    <row r="17809" spans="1:10" hidden="1">
      <c r="A17809" s="115" t="s">
        <v>18116</v>
      </c>
      <c r="B17809" s="115" t="str">
        <f t="shared" si="278"/>
        <v>CONTRA RUFO EM GALVALUME,COM ACABAMENTO EM VERNIZ NAS 2 FACES,TRAPEZOIDAL OU ONDULADA,MEDINDO APROXIMADAMENTE (1500X562X0,5)MM.FORNECIMENTO E COLOCACAO</v>
      </c>
      <c r="C17809" s="115" t="s">
        <v>56576</v>
      </c>
      <c r="D17809" s="115" t="s">
        <v>56577</v>
      </c>
      <c r="E17809" s="115" t="s">
        <v>56578</v>
      </c>
      <c r="I17809" s="115" t="s">
        <v>58</v>
      </c>
      <c r="J17809" s="115">
        <v>91.81</v>
      </c>
    </row>
    <row r="17810" spans="1:10" hidden="1">
      <c r="A17810" s="115" t="s">
        <v>18117</v>
      </c>
      <c r="B17810" s="115" t="str">
        <f t="shared" si="278"/>
        <v>CONTRA RUFO EM GALVALUME,COM ACABAMENTO EM VERNIZ EM 1 FACEE PINTADA NA OUTRA,TRAPEZOIDAL OU ONDULADA,MEDINDO APROXIMADAMENTE (1500X562X0,5)MM.FORNECIMENTO E COLOCACAO</v>
      </c>
      <c r="C17810" s="115" t="s">
        <v>56579</v>
      </c>
      <c r="D17810" s="115" t="s">
        <v>56580</v>
      </c>
      <c r="E17810" s="115" t="s">
        <v>56581</v>
      </c>
      <c r="I17810" s="115" t="s">
        <v>58</v>
      </c>
      <c r="J17810" s="115">
        <v>96.95</v>
      </c>
    </row>
    <row r="17811" spans="1:10" hidden="1">
      <c r="A17811" s="115" t="s">
        <v>18118</v>
      </c>
      <c r="B17811" s="115" t="str">
        <f t="shared" si="278"/>
        <v>CONTRA RUFO EM GALVALUME,COM ACABAMENTO EM VERNIZ EM 1 FACEE PINTADA NA OUTRA,TRAPEZOIDAL OU ONDULADA,MEDINDO APROXIMADAMENTE (1500X562X0,5)MM.FORNECIMENTO E COLOCACAO</v>
      </c>
      <c r="C17811" s="115" t="s">
        <v>56579</v>
      </c>
      <c r="D17811" s="115" t="s">
        <v>56580</v>
      </c>
      <c r="E17811" s="115" t="s">
        <v>56581</v>
      </c>
      <c r="I17811" s="115" t="s">
        <v>58</v>
      </c>
      <c r="J17811" s="115">
        <v>91.81</v>
      </c>
    </row>
    <row r="17812" spans="1:10" hidden="1">
      <c r="A17812" s="115" t="s">
        <v>18119</v>
      </c>
      <c r="B17812" s="115" t="str">
        <f t="shared" si="278"/>
        <v>COBERTURA EM TELHA TERMICA DE GALVALUME,TRAPEZOIDAL,DUPLA COM ESPESSURA DE 30MM,INCLUSIVE TODOS OS ACESSORIOS NECESSARIOS A SUA EXECUCAO.MEDIDA PELA AREA REAL DE COBERTURA.FORNECIMENTO E COLOCACAO</v>
      </c>
      <c r="C17812" s="115" t="s">
        <v>56582</v>
      </c>
      <c r="D17812" s="115" t="s">
        <v>56583</v>
      </c>
      <c r="E17812" s="115" t="s">
        <v>56584</v>
      </c>
      <c r="F17812" s="115" t="s">
        <v>36737</v>
      </c>
      <c r="I17812" s="115" t="s">
        <v>16</v>
      </c>
      <c r="J17812" s="115">
        <v>109.41</v>
      </c>
    </row>
    <row r="17813" spans="1:10" hidden="1">
      <c r="A17813" s="115" t="s">
        <v>18120</v>
      </c>
      <c r="B17813" s="115" t="str">
        <f t="shared" si="278"/>
        <v>COBERTURA EM TELHA TERMICA DE GALVALUME,TRAPEZOIDAL,DUPLA COM ESPESSURA DE 30MM,INCLUSIVE TODOS OS ACESSORIOS NECESSARIOS A SUA EXECUCAO.MEDIDA PELA AREA REAL DE COBERTURA.FORNECIMENTO E COLOCACAO</v>
      </c>
      <c r="C17813" s="115" t="s">
        <v>56582</v>
      </c>
      <c r="D17813" s="115" t="s">
        <v>56583</v>
      </c>
      <c r="E17813" s="115" t="s">
        <v>56584</v>
      </c>
      <c r="F17813" s="115" t="s">
        <v>36737</v>
      </c>
      <c r="I17813" s="115" t="s">
        <v>16</v>
      </c>
      <c r="J17813" s="115">
        <v>108.77</v>
      </c>
    </row>
    <row r="17814" spans="1:10" hidden="1">
      <c r="A17814" s="115" t="s">
        <v>18121</v>
      </c>
      <c r="B17814" s="115"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15" t="s">
        <v>56585</v>
      </c>
      <c r="D17814" s="115" t="s">
        <v>56586</v>
      </c>
      <c r="E17814" s="115" t="s">
        <v>56587</v>
      </c>
      <c r="F17814" s="636" t="s">
        <v>56588</v>
      </c>
      <c r="G17814" s="115" t="s">
        <v>56589</v>
      </c>
      <c r="H17814" s="115" t="s">
        <v>56590</v>
      </c>
      <c r="I17814" s="115" t="s">
        <v>16</v>
      </c>
      <c r="J17814" s="115">
        <v>141.18</v>
      </c>
    </row>
    <row r="17815" spans="1:10" hidden="1">
      <c r="A17815" s="115" t="s">
        <v>18122</v>
      </c>
      <c r="B17815" s="115"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15" t="s">
        <v>56585</v>
      </c>
      <c r="D17815" s="115" t="s">
        <v>56586</v>
      </c>
      <c r="E17815" s="115" t="s">
        <v>56587</v>
      </c>
      <c r="F17815" s="636" t="s">
        <v>56588</v>
      </c>
      <c r="G17815" s="115" t="s">
        <v>56589</v>
      </c>
      <c r="H17815" s="115" t="s">
        <v>56590</v>
      </c>
      <c r="I17815" s="115" t="s">
        <v>16</v>
      </c>
      <c r="J17815" s="115">
        <v>138.62</v>
      </c>
    </row>
    <row r="17816" spans="1:10" hidden="1">
      <c r="A17816" s="115" t="s">
        <v>18123</v>
      </c>
      <c r="B17816" s="115" t="str">
        <f t="shared" si="278"/>
        <v>COBERTURA EM TELHAS ONDULADAS EM FIBERGLASS,1,10X1,53M,SEM CUMEEIRA,FIXACAO COM PARAFUSOS OU HASTES DE ALUMINIO,5/16"X250MM,COM ROSCA,EXCLUSIVE MADEIRAMENTO.MEDIDA PELA AREA REAL DE CORBERTURA.FORNECIMENTO E COLOCACAO</v>
      </c>
      <c r="C17816" s="115" t="s">
        <v>49175</v>
      </c>
      <c r="D17816" s="115" t="s">
        <v>49176</v>
      </c>
      <c r="E17816" s="115" t="s">
        <v>49177</v>
      </c>
      <c r="F17816" s="115" t="s">
        <v>49178</v>
      </c>
      <c r="I17816" s="115" t="s">
        <v>16</v>
      </c>
      <c r="J17816" s="115">
        <v>70.36</v>
      </c>
    </row>
    <row r="17817" spans="1:10" hidden="1">
      <c r="A17817" s="115" t="s">
        <v>18124</v>
      </c>
      <c r="B17817" s="115" t="str">
        <f t="shared" si="278"/>
        <v>COBERTURA EM TELHAS ONDULADAS EM FIBERGLASS,1,10X1,53M,SEM CUMEEIRA,FIXACAO COM PARAFUSOS OU HASTES DE ALUMINIO,5/16"X250MM,COM ROSCA,EXCLUSIVE MADEIRAMENTO.MEDIDA PELA AREA REAL DE CORBERTURA.FORNECIMENTO E COLOCACAO</v>
      </c>
      <c r="C17817" s="115" t="s">
        <v>49175</v>
      </c>
      <c r="D17817" s="115" t="s">
        <v>49176</v>
      </c>
      <c r="E17817" s="115" t="s">
        <v>49177</v>
      </c>
      <c r="F17817" s="115" t="s">
        <v>49178</v>
      </c>
      <c r="I17817" s="115" t="s">
        <v>16</v>
      </c>
      <c r="J17817" s="115">
        <v>69.08</v>
      </c>
    </row>
    <row r="17818" spans="1:10" hidden="1">
      <c r="A17818" s="115" t="s">
        <v>18125</v>
      </c>
      <c r="B17818" s="115"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15" t="s">
        <v>49179</v>
      </c>
      <c r="D17818" s="115" t="s">
        <v>49180</v>
      </c>
      <c r="E17818" s="115" t="s">
        <v>49181</v>
      </c>
      <c r="F17818" s="115" t="s">
        <v>49182</v>
      </c>
      <c r="G17818" s="115" t="s">
        <v>49183</v>
      </c>
      <c r="I17818" s="115" t="s">
        <v>16</v>
      </c>
      <c r="J17818" s="115">
        <v>219.3</v>
      </c>
    </row>
    <row r="17819" spans="1:10" hidden="1">
      <c r="A17819" s="115" t="s">
        <v>18126</v>
      </c>
      <c r="B17819" s="115"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15" t="s">
        <v>49179</v>
      </c>
      <c r="D17819" s="115" t="s">
        <v>49180</v>
      </c>
      <c r="E17819" s="115" t="s">
        <v>49181</v>
      </c>
      <c r="F17819" s="115" t="s">
        <v>49182</v>
      </c>
      <c r="G17819" s="115" t="s">
        <v>49183</v>
      </c>
      <c r="I17819" s="115" t="s">
        <v>16</v>
      </c>
      <c r="J17819" s="115">
        <v>217.69</v>
      </c>
    </row>
    <row r="17820" spans="1:10" hidden="1">
      <c r="A17820" s="115" t="s">
        <v>18127</v>
      </c>
      <c r="B17820" s="115"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15" t="s">
        <v>49179</v>
      </c>
      <c r="D17820" s="115" t="s">
        <v>49184</v>
      </c>
      <c r="E17820" s="115" t="s">
        <v>49185</v>
      </c>
      <c r="F17820" s="115" t="s">
        <v>49186</v>
      </c>
      <c r="G17820" s="115" t="s">
        <v>49187</v>
      </c>
      <c r="H17820" s="115" t="s">
        <v>36841</v>
      </c>
      <c r="I17820" s="115" t="s">
        <v>16</v>
      </c>
      <c r="J17820" s="115">
        <v>284.25</v>
      </c>
    </row>
    <row r="17821" spans="1:10" hidden="1">
      <c r="A17821" s="115" t="s">
        <v>18128</v>
      </c>
      <c r="B17821" s="115"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15" t="s">
        <v>49179</v>
      </c>
      <c r="D17821" s="115" t="s">
        <v>49184</v>
      </c>
      <c r="E17821" s="115" t="s">
        <v>49185</v>
      </c>
      <c r="F17821" s="115" t="s">
        <v>49186</v>
      </c>
      <c r="G17821" s="115" t="s">
        <v>49187</v>
      </c>
      <c r="H17821" s="115" t="s">
        <v>36841</v>
      </c>
      <c r="I17821" s="115" t="s">
        <v>16</v>
      </c>
      <c r="J17821" s="115">
        <v>282.64999999999998</v>
      </c>
    </row>
    <row r="17822" spans="1:10" hidden="1">
      <c r="A17822" s="115" t="s">
        <v>18129</v>
      </c>
      <c r="B17822" s="115"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15" t="s">
        <v>49179</v>
      </c>
      <c r="D17822" s="115" t="s">
        <v>49188</v>
      </c>
      <c r="E17822" s="115" t="s">
        <v>49189</v>
      </c>
      <c r="F17822" s="115" t="s">
        <v>49190</v>
      </c>
      <c r="G17822" s="115" t="s">
        <v>49191</v>
      </c>
      <c r="I17822" s="115" t="s">
        <v>16</v>
      </c>
      <c r="J17822" s="115">
        <v>232.38</v>
      </c>
    </row>
    <row r="17823" spans="1:10" hidden="1">
      <c r="A17823" s="115" t="s">
        <v>18130</v>
      </c>
      <c r="B17823" s="115"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15" t="s">
        <v>49179</v>
      </c>
      <c r="D17823" s="115" t="s">
        <v>49188</v>
      </c>
      <c r="E17823" s="115" t="s">
        <v>49189</v>
      </c>
      <c r="F17823" s="115" t="s">
        <v>49190</v>
      </c>
      <c r="G17823" s="115" t="s">
        <v>49191</v>
      </c>
      <c r="I17823" s="115" t="s">
        <v>16</v>
      </c>
      <c r="J17823" s="115">
        <v>229.97</v>
      </c>
    </row>
    <row r="17824" spans="1:10" hidden="1">
      <c r="A17824" s="115" t="s">
        <v>18131</v>
      </c>
      <c r="B17824" s="115"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15" t="s">
        <v>49179</v>
      </c>
      <c r="D17824" s="115" t="s">
        <v>49184</v>
      </c>
      <c r="E17824" s="115" t="s">
        <v>49185</v>
      </c>
      <c r="F17824" s="115" t="s">
        <v>49192</v>
      </c>
      <c r="G17824" s="115" t="s">
        <v>49193</v>
      </c>
      <c r="H17824" s="115" t="s">
        <v>37137</v>
      </c>
      <c r="I17824" s="115" t="s">
        <v>16</v>
      </c>
      <c r="J17824" s="115">
        <v>320.17</v>
      </c>
    </row>
    <row r="17825" spans="1:10" hidden="1">
      <c r="A17825" s="115" t="s">
        <v>18132</v>
      </c>
      <c r="B17825" s="115"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15" t="s">
        <v>49179</v>
      </c>
      <c r="D17825" s="115" t="s">
        <v>49184</v>
      </c>
      <c r="E17825" s="115" t="s">
        <v>49185</v>
      </c>
      <c r="F17825" s="115" t="s">
        <v>49192</v>
      </c>
      <c r="G17825" s="115" t="s">
        <v>49193</v>
      </c>
      <c r="H17825" s="115" t="s">
        <v>37137</v>
      </c>
      <c r="I17825" s="115" t="s">
        <v>16</v>
      </c>
      <c r="J17825" s="115">
        <v>317.76</v>
      </c>
    </row>
    <row r="17826" spans="1:10" hidden="1">
      <c r="A17826" s="115" t="s">
        <v>18133</v>
      </c>
      <c r="B17826" s="115"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15" t="s">
        <v>49179</v>
      </c>
      <c r="D17826" s="115" t="s">
        <v>49188</v>
      </c>
      <c r="E17826" s="115" t="s">
        <v>49194</v>
      </c>
      <c r="F17826" s="115" t="s">
        <v>49195</v>
      </c>
      <c r="G17826" s="115" t="s">
        <v>49196</v>
      </c>
      <c r="I17826" s="115" t="s">
        <v>16</v>
      </c>
      <c r="J17826" s="115">
        <v>345.4</v>
      </c>
    </row>
    <row r="17827" spans="1:10" hidden="1">
      <c r="A17827" s="115" t="s">
        <v>18134</v>
      </c>
      <c r="B17827" s="115"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15" t="s">
        <v>49179</v>
      </c>
      <c r="D17827" s="115" t="s">
        <v>49188</v>
      </c>
      <c r="E17827" s="115" t="s">
        <v>49194</v>
      </c>
      <c r="F17827" s="115" t="s">
        <v>49195</v>
      </c>
      <c r="G17827" s="115" t="s">
        <v>49196</v>
      </c>
      <c r="I17827" s="115" t="s">
        <v>16</v>
      </c>
      <c r="J17827" s="115">
        <v>342.19</v>
      </c>
    </row>
    <row r="17828" spans="1:10" hidden="1">
      <c r="A17828" s="115" t="s">
        <v>18135</v>
      </c>
      <c r="B17828" s="115"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15" t="s">
        <v>49179</v>
      </c>
      <c r="D17828" s="115" t="s">
        <v>49184</v>
      </c>
      <c r="E17828" s="115" t="s">
        <v>49197</v>
      </c>
      <c r="F17828" s="115" t="s">
        <v>49198</v>
      </c>
      <c r="G17828" s="115" t="s">
        <v>49199</v>
      </c>
      <c r="H17828" s="115" t="s">
        <v>37124</v>
      </c>
      <c r="I17828" s="115" t="s">
        <v>16</v>
      </c>
      <c r="J17828" s="115">
        <v>473.92</v>
      </c>
    </row>
    <row r="17829" spans="1:10" hidden="1">
      <c r="A17829" s="115" t="s">
        <v>18136</v>
      </c>
      <c r="B17829" s="115"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15" t="s">
        <v>49179</v>
      </c>
      <c r="D17829" s="115" t="s">
        <v>49184</v>
      </c>
      <c r="E17829" s="115" t="s">
        <v>49197</v>
      </c>
      <c r="F17829" s="115" t="s">
        <v>49198</v>
      </c>
      <c r="G17829" s="115" t="s">
        <v>49199</v>
      </c>
      <c r="H17829" s="115" t="s">
        <v>37124</v>
      </c>
      <c r="I17829" s="115" t="s">
        <v>16</v>
      </c>
      <c r="J17829" s="115">
        <v>470.71</v>
      </c>
    </row>
    <row r="17830" spans="1:10" hidden="1">
      <c r="A17830" s="115" t="s">
        <v>18137</v>
      </c>
      <c r="B17830" s="115"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15" t="s">
        <v>49179</v>
      </c>
      <c r="D17830" s="115" t="s">
        <v>49188</v>
      </c>
      <c r="E17830" s="115" t="s">
        <v>49200</v>
      </c>
      <c r="F17830" s="115" t="s">
        <v>49201</v>
      </c>
      <c r="G17830" s="115" t="s">
        <v>49202</v>
      </c>
      <c r="I17830" s="115" t="s">
        <v>16</v>
      </c>
      <c r="J17830" s="115">
        <v>456.52</v>
      </c>
    </row>
    <row r="17831" spans="1:10" hidden="1">
      <c r="A17831" s="115" t="s">
        <v>18138</v>
      </c>
      <c r="B17831" s="115"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15" t="s">
        <v>49179</v>
      </c>
      <c r="D17831" s="115" t="s">
        <v>49188</v>
      </c>
      <c r="E17831" s="115" t="s">
        <v>49200</v>
      </c>
      <c r="F17831" s="115" t="s">
        <v>49201</v>
      </c>
      <c r="G17831" s="115" t="s">
        <v>49202</v>
      </c>
      <c r="I17831" s="115" t="s">
        <v>16</v>
      </c>
      <c r="J17831" s="115">
        <v>452.77</v>
      </c>
    </row>
    <row r="17832" spans="1:10" hidden="1">
      <c r="A17832" s="115" t="s">
        <v>18139</v>
      </c>
      <c r="B17832" s="115"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15" t="s">
        <v>49179</v>
      </c>
      <c r="D17832" s="115" t="s">
        <v>49184</v>
      </c>
      <c r="E17832" s="115" t="s">
        <v>49203</v>
      </c>
      <c r="F17832" s="115" t="s">
        <v>49204</v>
      </c>
      <c r="G17832" s="115" t="s">
        <v>49205</v>
      </c>
      <c r="H17832" s="115" t="s">
        <v>37112</v>
      </c>
      <c r="I17832" s="115" t="s">
        <v>16</v>
      </c>
      <c r="J17832" s="115">
        <v>627.88</v>
      </c>
    </row>
    <row r="17833" spans="1:10" hidden="1">
      <c r="A17833" s="115" t="s">
        <v>18140</v>
      </c>
      <c r="B17833" s="115"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15" t="s">
        <v>49179</v>
      </c>
      <c r="D17833" s="115" t="s">
        <v>49184</v>
      </c>
      <c r="E17833" s="115" t="s">
        <v>49203</v>
      </c>
      <c r="F17833" s="115" t="s">
        <v>49204</v>
      </c>
      <c r="G17833" s="115" t="s">
        <v>49205</v>
      </c>
      <c r="H17833" s="115" t="s">
        <v>37112</v>
      </c>
      <c r="I17833" s="115" t="s">
        <v>16</v>
      </c>
      <c r="J17833" s="115">
        <v>624.13</v>
      </c>
    </row>
    <row r="17834" spans="1:10" hidden="1">
      <c r="A17834" s="115" t="s">
        <v>18141</v>
      </c>
      <c r="B17834" s="115" t="str">
        <f t="shared" si="278"/>
        <v>COBERTURA COM TELHAS TRAPEZOIDAIS EM ACO GALVANIZADO,ESPESSURA DE 0,5MM,INCLUSIVE FIXACOES E MEDIDA PELA AREA REAL DA COBERTURA</v>
      </c>
      <c r="C17834" s="115" t="s">
        <v>49206</v>
      </c>
      <c r="D17834" s="115" t="s">
        <v>49207</v>
      </c>
      <c r="E17834" s="115" t="s">
        <v>49208</v>
      </c>
      <c r="I17834" s="115" t="s">
        <v>16</v>
      </c>
      <c r="J17834" s="115">
        <v>45.11</v>
      </c>
    </row>
    <row r="17835" spans="1:10" hidden="1">
      <c r="A17835" s="115" t="s">
        <v>18142</v>
      </c>
      <c r="B17835" s="115" t="str">
        <f t="shared" si="278"/>
        <v>COBERTURA COM TELHAS TRAPEZOIDAIS EM ACO GALVANIZADO,ESPESSURA DE 0,5MM,INCLUSIVE FIXACOES E MEDIDA PELA AREA REAL DA COBERTURA</v>
      </c>
      <c r="C17835" s="115" t="s">
        <v>49206</v>
      </c>
      <c r="D17835" s="115" t="s">
        <v>49207</v>
      </c>
      <c r="E17835" s="115" t="s">
        <v>49208</v>
      </c>
      <c r="I17835" s="115" t="s">
        <v>16</v>
      </c>
      <c r="J17835" s="115">
        <v>43.57</v>
      </c>
    </row>
    <row r="17836" spans="1:10" hidden="1">
      <c r="A17836" s="115" t="s">
        <v>18143</v>
      </c>
      <c r="B17836" s="115" t="str">
        <f t="shared" si="278"/>
        <v>CUMEEIRA EM CHAPA DE ACO GALVANIZADO,COM ESPESSURA DE 0,5MM, 0,30M DE ABA PARA CADA LADO,PARA TELHAS TRAPEZOIDAIS.FORNECIMENTO E COLOCACAO</v>
      </c>
      <c r="C17836" s="115" t="s">
        <v>49209</v>
      </c>
      <c r="D17836" s="115" t="s">
        <v>49210</v>
      </c>
      <c r="E17836" s="115" t="s">
        <v>37184</v>
      </c>
      <c r="I17836" s="115" t="s">
        <v>58</v>
      </c>
      <c r="J17836" s="115">
        <v>55.16</v>
      </c>
    </row>
    <row r="17837" spans="1:10" hidden="1">
      <c r="A17837" s="115" t="s">
        <v>18144</v>
      </c>
      <c r="B17837" s="115" t="str">
        <f t="shared" si="278"/>
        <v>CUMEEIRA EM CHAPA DE ACO GALVANIZADO,COM ESPESSURA DE 0,5MM, 0,30M DE ABA PARA CADA LADO,PARA TELHAS TRAPEZOIDAIS.FORNECIMENTO E COLOCACAO</v>
      </c>
      <c r="C17837" s="115" t="s">
        <v>49209</v>
      </c>
      <c r="D17837" s="115" t="s">
        <v>49210</v>
      </c>
      <c r="E17837" s="115" t="s">
        <v>37184</v>
      </c>
      <c r="I17837" s="115" t="s">
        <v>58</v>
      </c>
      <c r="J17837" s="115">
        <v>53.61</v>
      </c>
    </row>
    <row r="17838" spans="1:10" hidden="1">
      <c r="A17838" s="115" t="s">
        <v>18145</v>
      </c>
      <c r="B17838" s="115" t="str">
        <f t="shared" si="278"/>
        <v>CALHA EM CHAPA DE ACO GALVANIZADO N°26 COM 25CM DE DESENVOLVIMENTO.FORNECIMENTO E COLOCACAO</v>
      </c>
      <c r="C17838" s="115" t="s">
        <v>49211</v>
      </c>
      <c r="D17838" s="115" t="s">
        <v>49212</v>
      </c>
      <c r="I17838" s="115" t="s">
        <v>58</v>
      </c>
      <c r="J17838" s="115">
        <v>67.349999999999994</v>
      </c>
    </row>
    <row r="17839" spans="1:10" hidden="1">
      <c r="A17839" s="115" t="s">
        <v>18146</v>
      </c>
      <c r="B17839" s="115" t="str">
        <f t="shared" si="278"/>
        <v>CALHA EM CHAPA DE ACO GALVANIZADO N°26 COM 25CM DE DESENVOLVIMENTO.FORNECIMENTO E COLOCACAO</v>
      </c>
      <c r="C17839" s="115" t="s">
        <v>49211</v>
      </c>
      <c r="D17839" s="115" t="s">
        <v>49212</v>
      </c>
      <c r="I17839" s="115" t="s">
        <v>58</v>
      </c>
      <c r="J17839" s="115">
        <v>61.19</v>
      </c>
    </row>
    <row r="17840" spans="1:10" hidden="1">
      <c r="A17840" s="115" t="s">
        <v>18147</v>
      </c>
      <c r="B17840" s="115" t="str">
        <f t="shared" si="278"/>
        <v>CALHA EM CHAPA DE ACO GALVANIZADO N°26 COM 50CM DE DESENVOLVIMENTO.FORNECIMENTO E COLOCACAO</v>
      </c>
      <c r="C17840" s="115" t="s">
        <v>49213</v>
      </c>
      <c r="D17840" s="115" t="s">
        <v>49212</v>
      </c>
      <c r="I17840" s="115" t="s">
        <v>58</v>
      </c>
      <c r="J17840" s="115">
        <v>91.67</v>
      </c>
    </row>
    <row r="17841" spans="1:10" hidden="1">
      <c r="A17841" s="115" t="s">
        <v>18148</v>
      </c>
      <c r="B17841" s="115" t="str">
        <f t="shared" si="278"/>
        <v>CALHA EM CHAPA DE ACO GALVANIZADO N°26 COM 50CM DE DESENVOLVIMENTO.FORNECIMENTO E COLOCACAO</v>
      </c>
      <c r="C17841" s="115" t="s">
        <v>49213</v>
      </c>
      <c r="D17841" s="115" t="s">
        <v>49212</v>
      </c>
      <c r="I17841" s="115" t="s">
        <v>58</v>
      </c>
      <c r="J17841" s="115">
        <v>83.67</v>
      </c>
    </row>
    <row r="17842" spans="1:10" hidden="1">
      <c r="A17842" s="115" t="s">
        <v>18149</v>
      </c>
      <c r="B17842" s="115" t="str">
        <f t="shared" si="278"/>
        <v>CALHA EM CHAPA DE ACO GALVANIZADO N°24 COM 75CM DE DESENVOLVIMENTO.FORNECIMENTO E COLOCACAO</v>
      </c>
      <c r="C17842" s="115" t="s">
        <v>49214</v>
      </c>
      <c r="D17842" s="115" t="s">
        <v>49212</v>
      </c>
      <c r="I17842" s="115" t="s">
        <v>58</v>
      </c>
      <c r="J17842" s="115">
        <v>114.38</v>
      </c>
    </row>
    <row r="17843" spans="1:10" hidden="1">
      <c r="A17843" s="115" t="s">
        <v>18150</v>
      </c>
      <c r="B17843" s="115" t="str">
        <f t="shared" si="278"/>
        <v>CALHA EM CHAPA DE ACO GALVANIZADO N°24 COM 75CM DE DESENVOLVIMENTO.FORNECIMENTO E COLOCACAO</v>
      </c>
      <c r="C17843" s="115" t="s">
        <v>49214</v>
      </c>
      <c r="D17843" s="115" t="s">
        <v>49212</v>
      </c>
      <c r="I17843" s="115" t="s">
        <v>58</v>
      </c>
      <c r="J17843" s="115">
        <v>104.75</v>
      </c>
    </row>
    <row r="17844" spans="1:10" hidden="1">
      <c r="A17844" s="115" t="s">
        <v>18151</v>
      </c>
      <c r="B17844" s="115" t="str">
        <f t="shared" si="278"/>
        <v>CALHA DE PLATIBANDA OU DE RINCAO,EM CHAPA GALVANIZADA N°26,COM 25CM DE DESENVOLVIMENTO.FORNECIMENTO E COLOCACAO</v>
      </c>
      <c r="C17844" s="115" t="s">
        <v>49215</v>
      </c>
      <c r="D17844" s="115" t="s">
        <v>49216</v>
      </c>
      <c r="I17844" s="115" t="s">
        <v>58</v>
      </c>
      <c r="J17844" s="115">
        <v>57.6</v>
      </c>
    </row>
    <row r="17845" spans="1:10" hidden="1">
      <c r="A17845" s="115" t="s">
        <v>18152</v>
      </c>
      <c r="B17845" s="115" t="str">
        <f t="shared" si="278"/>
        <v>CALHA DE PLATIBANDA OU DE RINCAO,EM CHAPA GALVANIZADA N°26,COM 25CM DE DESENVOLVIMENTO.FORNECIMENTO E COLOCACAO</v>
      </c>
      <c r="C17845" s="115" t="s">
        <v>49215</v>
      </c>
      <c r="D17845" s="115" t="s">
        <v>49216</v>
      </c>
      <c r="I17845" s="115" t="s">
        <v>58</v>
      </c>
      <c r="J17845" s="115">
        <v>51.43</v>
      </c>
    </row>
    <row r="17846" spans="1:10" hidden="1">
      <c r="A17846" s="115" t="s">
        <v>18153</v>
      </c>
      <c r="B17846" s="115" t="str">
        <f t="shared" si="278"/>
        <v>COBERTURA EM TELHAS ONDULADAS FABRICADAS COM FIBRAS VEGETAIS E MINERAIS IMPREGNADA DE ASFALTO,ESPESSURA DE 3MM,PRESAS POR PREGOS GALVANIZADOS,EXCLUSIVE MADEIRAMENTO.MEDIDA PELA AREA REAL.FORNECIMENTO E COLOCACAO</v>
      </c>
      <c r="C17846" s="115" t="s">
        <v>49217</v>
      </c>
      <c r="D17846" s="115" t="s">
        <v>49218</v>
      </c>
      <c r="E17846" s="115" t="s">
        <v>49219</v>
      </c>
      <c r="F17846" s="115" t="s">
        <v>49220</v>
      </c>
      <c r="I17846" s="115" t="s">
        <v>16</v>
      </c>
      <c r="J17846" s="115">
        <v>79.319999999999993</v>
      </c>
    </row>
    <row r="17847" spans="1:10" hidden="1">
      <c r="A17847" s="115" t="s">
        <v>18154</v>
      </c>
      <c r="B17847" s="115" t="str">
        <f t="shared" si="278"/>
        <v>COBERTURA EM TELHAS ONDULADAS FABRICADAS COM FIBRAS VEGETAIS E MINERAIS IMPREGNADA DE ASFALTO,ESPESSURA DE 3MM,PRESAS POR PREGOS GALVANIZADOS,EXCLUSIVE MADEIRAMENTO.MEDIDA PELA AREA REAL.FORNECIMENTO E COLOCACAO</v>
      </c>
      <c r="C17847" s="115" t="s">
        <v>49217</v>
      </c>
      <c r="D17847" s="115" t="s">
        <v>49218</v>
      </c>
      <c r="E17847" s="115" t="s">
        <v>49219</v>
      </c>
      <c r="F17847" s="115" t="s">
        <v>49220</v>
      </c>
      <c r="I17847" s="115" t="s">
        <v>16</v>
      </c>
      <c r="J17847" s="115">
        <v>77.78</v>
      </c>
    </row>
    <row r="17848" spans="1:10" hidden="1">
      <c r="A17848" s="115" t="s">
        <v>18155</v>
      </c>
      <c r="B17848" s="115" t="str">
        <f t="shared" si="278"/>
        <v>CUMEEIRA NORMAL PARA TELHAS ONDULADAS,COM FIBRAS VEGETAIS EMINERAIS IMPREGNADAS DE ASFALTO,PRESAS POR PREGOS GALVANIZADOS.FORNECIMENTO E COLOCACAO</v>
      </c>
      <c r="C17848" s="115" t="s">
        <v>49221</v>
      </c>
      <c r="D17848" s="115" t="s">
        <v>49222</v>
      </c>
      <c r="E17848" s="115" t="s">
        <v>49223</v>
      </c>
      <c r="I17848" s="115" t="s">
        <v>58</v>
      </c>
      <c r="J17848" s="115">
        <v>55.2</v>
      </c>
    </row>
    <row r="17849" spans="1:10" hidden="1">
      <c r="A17849" s="115" t="s">
        <v>18156</v>
      </c>
      <c r="B17849" s="115" t="str">
        <f t="shared" si="278"/>
        <v>CUMEEIRA NORMAL PARA TELHAS ONDULADAS,COM FIBRAS VEGETAIS EMINERAIS IMPREGNADAS DE ASFALTO,PRESAS POR PREGOS GALVANIZADOS.FORNECIMENTO E COLOCACAO</v>
      </c>
      <c r="C17849" s="115" t="s">
        <v>49221</v>
      </c>
      <c r="D17849" s="115" t="s">
        <v>49222</v>
      </c>
      <c r="E17849" s="115" t="s">
        <v>49223</v>
      </c>
      <c r="I17849" s="115" t="s">
        <v>58</v>
      </c>
      <c r="J17849" s="115">
        <v>54.39</v>
      </c>
    </row>
    <row r="17850" spans="1:10" hidden="1">
      <c r="A17850" s="115" t="s">
        <v>18157</v>
      </c>
      <c r="B17850" s="115" t="str">
        <f t="shared" si="278"/>
        <v>CALHA DE COBRE EM CHAPA DE ESPESSURA DE 0,8MM E DESENVOLVIMENTO DE 0,30M.FORNECIMENTO E COLOCACAO</v>
      </c>
      <c r="C17850" s="115" t="s">
        <v>49224</v>
      </c>
      <c r="D17850" s="115" t="s">
        <v>49225</v>
      </c>
      <c r="I17850" s="115" t="s">
        <v>58</v>
      </c>
      <c r="J17850" s="115">
        <v>172.66</v>
      </c>
    </row>
    <row r="17851" spans="1:10" hidden="1">
      <c r="A17851" s="115" t="s">
        <v>18158</v>
      </c>
      <c r="B17851" s="115" t="str">
        <f t="shared" si="278"/>
        <v>CALHA DE COBRE EM CHAPA DE ESPESSURA DE 0,8MM E DESENVOLVIMENTO DE 0,30M.FORNECIMENTO E COLOCACAO</v>
      </c>
      <c r="C17851" s="115" t="s">
        <v>49224</v>
      </c>
      <c r="D17851" s="115" t="s">
        <v>49225</v>
      </c>
      <c r="I17851" s="115" t="s">
        <v>58</v>
      </c>
      <c r="J17851" s="115">
        <v>165.9</v>
      </c>
    </row>
    <row r="17852" spans="1:10" hidden="1">
      <c r="A17852" s="115" t="s">
        <v>18159</v>
      </c>
      <c r="B17852" s="115" t="str">
        <f t="shared" si="278"/>
        <v>CALHA DE COBRE EM CHAPA DE ESPESSURA DE 0,8MM E DESENVOLVIMENTO DE 0,50M.FORNECIMENTO E COLOCACAO</v>
      </c>
      <c r="C17852" s="115" t="s">
        <v>49224</v>
      </c>
      <c r="D17852" s="115" t="s">
        <v>49226</v>
      </c>
      <c r="I17852" s="115" t="s">
        <v>58</v>
      </c>
      <c r="J17852" s="115">
        <v>254.05</v>
      </c>
    </row>
    <row r="17853" spans="1:10" hidden="1">
      <c r="A17853" s="115" t="s">
        <v>18160</v>
      </c>
      <c r="B17853" s="115" t="str">
        <f t="shared" si="278"/>
        <v>CALHA DE COBRE EM CHAPA DE ESPESSURA DE 0,8MM E DESENVOLVIMENTO DE 0,50M.FORNECIMENTO E COLOCACAO</v>
      </c>
      <c r="C17853" s="115" t="s">
        <v>49224</v>
      </c>
      <c r="D17853" s="115" t="s">
        <v>49226</v>
      </c>
      <c r="I17853" s="115" t="s">
        <v>58</v>
      </c>
      <c r="J17853" s="115">
        <v>247.29</v>
      </c>
    </row>
    <row r="17854" spans="1:10" hidden="1">
      <c r="A17854" s="115" t="s">
        <v>18161</v>
      </c>
      <c r="B17854" s="115" t="str">
        <f t="shared" si="278"/>
        <v>CALHA DE COBRE EM CHAPA DE ESPESSURA DE 0,8MM E DESENVOLVIMENTO PARA 1M.FORNECIMENTO E COLOCACAO</v>
      </c>
      <c r="C17854" s="115" t="s">
        <v>49224</v>
      </c>
      <c r="D17854" s="115" t="s">
        <v>49227</v>
      </c>
      <c r="I17854" s="115" t="s">
        <v>58</v>
      </c>
      <c r="J17854" s="115">
        <v>456.98</v>
      </c>
    </row>
    <row r="17855" spans="1:10" hidden="1">
      <c r="A17855" s="115" t="s">
        <v>18162</v>
      </c>
      <c r="B17855" s="115" t="str">
        <f t="shared" si="278"/>
        <v>CALHA DE COBRE EM CHAPA DE ESPESSURA DE 0,8MM E DESENVOLVIMENTO PARA 1M.FORNECIMENTO E COLOCACAO</v>
      </c>
      <c r="C17855" s="115" t="s">
        <v>49224</v>
      </c>
      <c r="D17855" s="115" t="s">
        <v>49227</v>
      </c>
      <c r="I17855" s="115" t="s">
        <v>58</v>
      </c>
      <c r="J17855" s="115">
        <v>450.21</v>
      </c>
    </row>
    <row r="17856" spans="1:10" hidden="1">
      <c r="A17856" s="115" t="s">
        <v>49228</v>
      </c>
      <c r="B17856" s="115"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15" t="s">
        <v>49229</v>
      </c>
      <c r="D17856" s="115" t="s">
        <v>49230</v>
      </c>
      <c r="E17856" s="115" t="s">
        <v>49231</v>
      </c>
      <c r="F17856" s="115" t="s">
        <v>49232</v>
      </c>
      <c r="G17856" s="115" t="s">
        <v>49233</v>
      </c>
      <c r="H17856" s="115" t="s">
        <v>36834</v>
      </c>
      <c r="I17856" s="115" t="s">
        <v>16</v>
      </c>
      <c r="J17856" s="115">
        <v>424.31</v>
      </c>
    </row>
    <row r="17857" spans="1:10" hidden="1">
      <c r="A17857" s="115" t="s">
        <v>49234</v>
      </c>
      <c r="B17857" s="115"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15" t="s">
        <v>49229</v>
      </c>
      <c r="D17857" s="115" t="s">
        <v>49230</v>
      </c>
      <c r="E17857" s="115" t="s">
        <v>49231</v>
      </c>
      <c r="F17857" s="115" t="s">
        <v>49232</v>
      </c>
      <c r="G17857" s="115" t="s">
        <v>49233</v>
      </c>
      <c r="H17857" s="115" t="s">
        <v>36834</v>
      </c>
      <c r="I17857" s="115" t="s">
        <v>16</v>
      </c>
      <c r="J17857" s="115">
        <v>424.31</v>
      </c>
    </row>
    <row r="17858" spans="1:10" hidden="1">
      <c r="A17858" s="115" t="s">
        <v>49235</v>
      </c>
      <c r="B17858" s="115"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15" t="s">
        <v>49236</v>
      </c>
      <c r="D17858" s="115" t="s">
        <v>49237</v>
      </c>
      <c r="E17858" s="115" t="s">
        <v>49238</v>
      </c>
      <c r="F17858" s="115" t="s">
        <v>49239</v>
      </c>
      <c r="G17858" s="115" t="s">
        <v>49240</v>
      </c>
      <c r="H17858" s="115" t="s">
        <v>49241</v>
      </c>
      <c r="I17858" s="115" t="s">
        <v>16</v>
      </c>
      <c r="J17858" s="115">
        <v>531.51</v>
      </c>
    </row>
    <row r="17859" spans="1:10" hidden="1">
      <c r="A17859" s="115" t="s">
        <v>49242</v>
      </c>
      <c r="B17859" s="115"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15" t="s">
        <v>49236</v>
      </c>
      <c r="D17859" s="115" t="s">
        <v>49237</v>
      </c>
      <c r="E17859" s="115" t="s">
        <v>49238</v>
      </c>
      <c r="F17859" s="115" t="s">
        <v>49239</v>
      </c>
      <c r="G17859" s="115" t="s">
        <v>49240</v>
      </c>
      <c r="H17859" s="115" t="s">
        <v>49241</v>
      </c>
      <c r="I17859" s="115" t="s">
        <v>16</v>
      </c>
      <c r="J17859" s="115">
        <v>531.51</v>
      </c>
    </row>
    <row r="17860" spans="1:10" hidden="1">
      <c r="A17860" s="115" t="s">
        <v>49243</v>
      </c>
      <c r="B17860" s="115" t="str">
        <f t="shared" si="278"/>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15" t="s">
        <v>49244</v>
      </c>
      <c r="D17860" s="115" t="s">
        <v>49245</v>
      </c>
      <c r="E17860" s="115" t="s">
        <v>49246</v>
      </c>
      <c r="F17860" s="115" t="s">
        <v>49247</v>
      </c>
      <c r="G17860" s="115" t="s">
        <v>49248</v>
      </c>
      <c r="H17860" s="115" t="s">
        <v>49249</v>
      </c>
      <c r="I17860" s="115" t="s">
        <v>16</v>
      </c>
      <c r="J17860" s="115">
        <v>358.74</v>
      </c>
    </row>
    <row r="17861" spans="1:10" hidden="1">
      <c r="A17861" s="115" t="s">
        <v>49250</v>
      </c>
      <c r="B17861" s="115" t="str">
        <f t="shared" ref="B17861:B17924" si="279">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15" t="s">
        <v>49244</v>
      </c>
      <c r="D17861" s="115" t="s">
        <v>49245</v>
      </c>
      <c r="E17861" s="115" t="s">
        <v>49246</v>
      </c>
      <c r="F17861" s="115" t="s">
        <v>49247</v>
      </c>
      <c r="G17861" s="115" t="s">
        <v>49248</v>
      </c>
      <c r="H17861" s="115" t="s">
        <v>49249</v>
      </c>
      <c r="I17861" s="115" t="s">
        <v>16</v>
      </c>
      <c r="J17861" s="115">
        <v>358.74</v>
      </c>
    </row>
    <row r="17862" spans="1:10" hidden="1">
      <c r="A17862" s="115" t="s">
        <v>18163</v>
      </c>
      <c r="B17862" s="115" t="str">
        <f t="shared" si="279"/>
        <v>COBERTURA EM CHAPA DE POLICARBONATO ALVEOLAR,NA COR CRISTAL,COM 10MM DE ESPESSURA,INCL.MADEIRAMENTO EM PECAS DE MADEIRAE PILARES EM TUBO DE ACO GALVANIZADO.MEDIDO PELA AREA REAL DE COBERTURA.FORNECIMENTO E COLOCACAO</v>
      </c>
      <c r="C17862" s="115" t="s">
        <v>49251</v>
      </c>
      <c r="D17862" s="115" t="s">
        <v>49252</v>
      </c>
      <c r="E17862" s="115" t="s">
        <v>49253</v>
      </c>
      <c r="F17862" s="115" t="s">
        <v>49254</v>
      </c>
      <c r="I17862" s="115" t="s">
        <v>16</v>
      </c>
      <c r="J17862" s="115">
        <v>338.08</v>
      </c>
    </row>
    <row r="17863" spans="1:10" hidden="1">
      <c r="A17863" s="115" t="s">
        <v>18164</v>
      </c>
      <c r="B17863" s="115" t="str">
        <f t="shared" si="279"/>
        <v>COBERTURA EM CHAPA DE POLICARBONATO ALVEOLAR,NA COR CRISTAL,COM 10MM DE ESPESSURA,INCL.MADEIRAMENTO EM PECAS DE MADEIRAE PILARES EM TUBO DE ACO GALVANIZADO.MEDIDO PELA AREA REAL DE COBERTURA.FORNECIMENTO E COLOCACAO</v>
      </c>
      <c r="C17863" s="115" t="s">
        <v>49251</v>
      </c>
      <c r="D17863" s="115" t="s">
        <v>49252</v>
      </c>
      <c r="E17863" s="115" t="s">
        <v>49253</v>
      </c>
      <c r="F17863" s="115" t="s">
        <v>49254</v>
      </c>
      <c r="I17863" s="115" t="s">
        <v>16</v>
      </c>
      <c r="J17863" s="115">
        <v>325.45999999999998</v>
      </c>
    </row>
    <row r="17864" spans="1:10" hidden="1">
      <c r="A17864" s="115" t="s">
        <v>18165</v>
      </c>
      <c r="B17864" s="115"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15" t="s">
        <v>49255</v>
      </c>
      <c r="D17864" s="115" t="s">
        <v>49256</v>
      </c>
      <c r="E17864" s="115" t="s">
        <v>49257</v>
      </c>
      <c r="F17864" s="115" t="s">
        <v>49258</v>
      </c>
      <c r="G17864" s="115" t="s">
        <v>49259</v>
      </c>
      <c r="H17864" s="115" t="s">
        <v>49260</v>
      </c>
      <c r="I17864" s="115" t="s">
        <v>6</v>
      </c>
      <c r="J17864" s="115">
        <v>13464.08</v>
      </c>
    </row>
    <row r="17865" spans="1:10" hidden="1">
      <c r="A17865" s="115" t="s">
        <v>18166</v>
      </c>
      <c r="B17865" s="115"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15" t="s">
        <v>49255</v>
      </c>
      <c r="D17865" s="115" t="s">
        <v>49256</v>
      </c>
      <c r="E17865" s="115" t="s">
        <v>49257</v>
      </c>
      <c r="F17865" s="115" t="s">
        <v>49258</v>
      </c>
      <c r="G17865" s="115" t="s">
        <v>49259</v>
      </c>
      <c r="H17865" s="115" t="s">
        <v>49260</v>
      </c>
      <c r="I17865" s="115" t="s">
        <v>6</v>
      </c>
      <c r="J17865" s="115">
        <v>12710.15</v>
      </c>
    </row>
    <row r="17866" spans="1:10" hidden="1">
      <c r="A17866" s="115" t="s">
        <v>18167</v>
      </c>
      <c r="B17866" s="115" t="str">
        <f t="shared" si="279"/>
        <v>COBERTURA EM CHAPAS DE ACRILICO TRANSLUCIDO DE 6MM DE ESPESSURA,INCLUSIVE FIXACAO,EXCLUSIVE ESTRUTURA.MEDIDO PELA AREA REAL DE COBERTURA.FORNECIMENTO E COLOCACAO</v>
      </c>
      <c r="C17866" s="115" t="s">
        <v>49261</v>
      </c>
      <c r="D17866" s="115" t="s">
        <v>49262</v>
      </c>
      <c r="E17866" s="115" t="s">
        <v>49174</v>
      </c>
      <c r="I17866" s="115" t="s">
        <v>16</v>
      </c>
      <c r="J17866" s="115">
        <v>334.79</v>
      </c>
    </row>
    <row r="17867" spans="1:10" hidden="1">
      <c r="A17867" s="115" t="s">
        <v>18168</v>
      </c>
      <c r="B17867" s="115" t="str">
        <f t="shared" si="279"/>
        <v>COBERTURA EM CHAPAS DE ACRILICO TRANSLUCIDO DE 6MM DE ESPESSURA,INCLUSIVE FIXACAO,EXCLUSIVE ESTRUTURA.MEDIDO PELA AREA REAL DE COBERTURA.FORNECIMENTO E COLOCACAO</v>
      </c>
      <c r="C17867" s="115" t="s">
        <v>49261</v>
      </c>
      <c r="D17867" s="115" t="s">
        <v>49262</v>
      </c>
      <c r="E17867" s="115" t="s">
        <v>49174</v>
      </c>
      <c r="I17867" s="115" t="s">
        <v>16</v>
      </c>
      <c r="J17867" s="115">
        <v>331.7</v>
      </c>
    </row>
    <row r="17868" spans="1:10" hidden="1">
      <c r="A17868" s="115" t="s">
        <v>18169</v>
      </c>
      <c r="B17868" s="115"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15" t="s">
        <v>49263</v>
      </c>
      <c r="D17868" s="115" t="s">
        <v>49264</v>
      </c>
      <c r="E17868" s="115" t="s">
        <v>49265</v>
      </c>
      <c r="F17868" s="115" t="s">
        <v>49266</v>
      </c>
      <c r="G17868" s="115" t="s">
        <v>49267</v>
      </c>
      <c r="H17868" s="115" t="s">
        <v>49268</v>
      </c>
      <c r="I17868" s="115" t="s">
        <v>16</v>
      </c>
      <c r="J17868" s="115">
        <v>101.59</v>
      </c>
    </row>
    <row r="17869" spans="1:10" hidden="1">
      <c r="A17869" s="115" t="s">
        <v>18170</v>
      </c>
      <c r="B17869" s="115"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15" t="s">
        <v>49263</v>
      </c>
      <c r="D17869" s="115" t="s">
        <v>49264</v>
      </c>
      <c r="E17869" s="115" t="s">
        <v>49265</v>
      </c>
      <c r="F17869" s="115" t="s">
        <v>49266</v>
      </c>
      <c r="G17869" s="115" t="s">
        <v>49267</v>
      </c>
      <c r="H17869" s="115" t="s">
        <v>49268</v>
      </c>
      <c r="I17869" s="115" t="s">
        <v>16</v>
      </c>
      <c r="J17869" s="115">
        <v>99.74</v>
      </c>
    </row>
    <row r="17870" spans="1:10" hidden="1">
      <c r="A17870" s="115" t="s">
        <v>18171</v>
      </c>
      <c r="B17870" s="115"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15" t="s">
        <v>49263</v>
      </c>
      <c r="D17870" s="115" t="s">
        <v>49269</v>
      </c>
      <c r="E17870" s="115" t="s">
        <v>49270</v>
      </c>
      <c r="F17870" s="115" t="s">
        <v>49271</v>
      </c>
      <c r="G17870" s="115" t="s">
        <v>49272</v>
      </c>
      <c r="H17870" s="115" t="s">
        <v>49273</v>
      </c>
      <c r="I17870" s="115" t="s">
        <v>16</v>
      </c>
      <c r="J17870" s="115">
        <v>106.19</v>
      </c>
    </row>
    <row r="17871" spans="1:10" hidden="1">
      <c r="A17871" s="115" t="s">
        <v>18172</v>
      </c>
      <c r="B17871" s="115"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15" t="s">
        <v>49263</v>
      </c>
      <c r="D17871" s="115" t="s">
        <v>49269</v>
      </c>
      <c r="E17871" s="115" t="s">
        <v>49270</v>
      </c>
      <c r="F17871" s="115" t="s">
        <v>49271</v>
      </c>
      <c r="G17871" s="115" t="s">
        <v>49272</v>
      </c>
      <c r="H17871" s="115" t="s">
        <v>49273</v>
      </c>
      <c r="I17871" s="115" t="s">
        <v>16</v>
      </c>
      <c r="J17871" s="115">
        <v>104.34</v>
      </c>
    </row>
    <row r="17872" spans="1:10" hidden="1">
      <c r="A17872" s="115" t="s">
        <v>18173</v>
      </c>
      <c r="B17872" s="115" t="str">
        <f t="shared" si="279"/>
        <v>ESTRUTURA DE ALUMINIO PARA CLARABOIA EM CHAPA DE POLICARBONATO,EXCLUSIVE ESTA.FORNECIMENTO E COLOCACAO</v>
      </c>
      <c r="C17872" s="115" t="s">
        <v>49274</v>
      </c>
      <c r="D17872" s="115" t="s">
        <v>49275</v>
      </c>
      <c r="I17872" s="115" t="s">
        <v>16</v>
      </c>
      <c r="J17872" s="115">
        <v>395.41</v>
      </c>
    </row>
    <row r="17873" spans="1:10" hidden="1">
      <c r="A17873" s="115" t="s">
        <v>18174</v>
      </c>
      <c r="B17873" s="115" t="str">
        <f t="shared" si="279"/>
        <v>ESTRUTURA DE ALUMINIO PARA CLARABOIA EM CHAPA DE POLICARBONATO,EXCLUSIVE ESTA.FORNECIMENTO E COLOCACAO</v>
      </c>
      <c r="C17873" s="115" t="s">
        <v>49274</v>
      </c>
      <c r="D17873" s="115" t="s">
        <v>49275</v>
      </c>
      <c r="I17873" s="115" t="s">
        <v>16</v>
      </c>
      <c r="J17873" s="115">
        <v>375.66</v>
      </c>
    </row>
    <row r="17874" spans="1:10" hidden="1">
      <c r="A17874" s="115" t="s">
        <v>18175</v>
      </c>
      <c r="B17874" s="115" t="str">
        <f t="shared" si="279"/>
        <v>RETIRADA E RECOLOCACAO DE TELHAS FRANCESAS,INCLUSIVE CUMEEIRA,EXCLUSIVE O FORNECIMENTO DO MATERIAL NOVO,MEDIDAS PELA AREA REAL DE COBERTURA</v>
      </c>
      <c r="C17874" s="115" t="s">
        <v>49276</v>
      </c>
      <c r="D17874" s="115" t="s">
        <v>49277</v>
      </c>
      <c r="E17874" s="115" t="s">
        <v>49278</v>
      </c>
      <c r="I17874" s="115" t="s">
        <v>16</v>
      </c>
      <c r="J17874" s="115">
        <v>53.14</v>
      </c>
    </row>
    <row r="17875" spans="1:10" hidden="1">
      <c r="A17875" s="115" t="s">
        <v>18176</v>
      </c>
      <c r="B17875" s="115" t="str">
        <f t="shared" si="279"/>
        <v>RETIRADA E RECOLOCACAO DE TELHAS FRANCESAS,INCLUSIVE CUMEEIRA,EXCLUSIVE O FORNECIMENTO DO MATERIAL NOVO,MEDIDAS PELA AREA REAL DE COBERTURA</v>
      </c>
      <c r="C17875" s="115" t="s">
        <v>49276</v>
      </c>
      <c r="D17875" s="115" t="s">
        <v>49277</v>
      </c>
      <c r="E17875" s="115" t="s">
        <v>49278</v>
      </c>
      <c r="I17875" s="115" t="s">
        <v>16</v>
      </c>
      <c r="J17875" s="115">
        <v>46.04</v>
      </c>
    </row>
    <row r="17876" spans="1:10" hidden="1">
      <c r="A17876" s="115" t="s">
        <v>18177</v>
      </c>
      <c r="B17876" s="115" t="str">
        <f t="shared" si="279"/>
        <v>RETIRADA E RECOLOCACAO DE TELHAS COLONIAIS,INCLUSIVE CUMEEIRA,EXCLUSIVE O FORNECIMENTO DO MATERIAL NOVO,MEDIDAS PELA AREA REAL DE COBERTURA</v>
      </c>
      <c r="C17876" s="115" t="s">
        <v>49279</v>
      </c>
      <c r="D17876" s="115" t="s">
        <v>49277</v>
      </c>
      <c r="E17876" s="115" t="s">
        <v>49278</v>
      </c>
      <c r="I17876" s="115" t="s">
        <v>16</v>
      </c>
      <c r="J17876" s="115">
        <v>110.97</v>
      </c>
    </row>
    <row r="17877" spans="1:10" hidden="1">
      <c r="A17877" s="115" t="s">
        <v>18178</v>
      </c>
      <c r="B17877" s="115" t="str">
        <f t="shared" si="279"/>
        <v>RETIRADA E RECOLOCACAO DE TELHAS COLONIAIS,INCLUSIVE CUMEEIRA,EXCLUSIVE O FORNECIMENTO DO MATERIAL NOVO,MEDIDAS PELA AREA REAL DE COBERTURA</v>
      </c>
      <c r="C17877" s="115" t="s">
        <v>49279</v>
      </c>
      <c r="D17877" s="115" t="s">
        <v>49277</v>
      </c>
      <c r="E17877" s="115" t="s">
        <v>49278</v>
      </c>
      <c r="I17877" s="115" t="s">
        <v>16</v>
      </c>
      <c r="J17877" s="115">
        <v>96.15</v>
      </c>
    </row>
    <row r="17878" spans="1:10" hidden="1">
      <c r="A17878" s="115" t="s">
        <v>18179</v>
      </c>
      <c r="B17878" s="115" t="str">
        <f t="shared" si="279"/>
        <v>RETIRADA E RECOLOCACAO DE TELHA EM FIBROCIMENTO TIPO CALHA,COM 49CM LARGURA,INCLUSIVE CUMEEIRA,EXCLUSIVE FORNECIMENTO DO MATERIAL NOVO,MEDIDAS PELA AREA REAL DE COBERTURA</v>
      </c>
      <c r="C17878" s="115" t="s">
        <v>49280</v>
      </c>
      <c r="D17878" s="115" t="s">
        <v>49281</v>
      </c>
      <c r="E17878" s="115" t="s">
        <v>49282</v>
      </c>
      <c r="I17878" s="115" t="s">
        <v>16</v>
      </c>
      <c r="J17878" s="115">
        <v>22.59</v>
      </c>
    </row>
    <row r="17879" spans="1:10" hidden="1">
      <c r="A17879" s="115" t="s">
        <v>18180</v>
      </c>
      <c r="B17879" s="115" t="str">
        <f t="shared" si="279"/>
        <v>RETIRADA E RECOLOCACAO DE TELHA EM FIBROCIMENTO TIPO CALHA,COM 49CM LARGURA,INCLUSIVE CUMEEIRA,EXCLUSIVE FORNECIMENTO DO MATERIAL NOVO,MEDIDAS PELA AREA REAL DE COBERTURA</v>
      </c>
      <c r="C17879" s="115" t="s">
        <v>49280</v>
      </c>
      <c r="D17879" s="115" t="s">
        <v>49281</v>
      </c>
      <c r="E17879" s="115" t="s">
        <v>49282</v>
      </c>
      <c r="I17879" s="115" t="s">
        <v>16</v>
      </c>
      <c r="J17879" s="115">
        <v>19.57</v>
      </c>
    </row>
    <row r="17880" spans="1:10" hidden="1">
      <c r="A17880" s="115" t="s">
        <v>18181</v>
      </c>
      <c r="B17880" s="115" t="str">
        <f t="shared" si="279"/>
        <v>RETIRADA E RECOLOCACAO DE TELHAS EM FIBROCIMENTO,ONDULADAS,TIPO CONVENCIONAL,INCLUSIVE CUMEEIRA,EXCLUSIVE FORNECIMENTO DO MATERIAL NOVO,MEDIDAS PELA AREA REAL DE COBERTURA</v>
      </c>
      <c r="C17880" s="115" t="s">
        <v>49283</v>
      </c>
      <c r="D17880" s="115" t="s">
        <v>49284</v>
      </c>
      <c r="E17880" s="115" t="s">
        <v>49285</v>
      </c>
      <c r="I17880" s="115" t="s">
        <v>16</v>
      </c>
      <c r="J17880" s="115">
        <v>19.239999999999998</v>
      </c>
    </row>
    <row r="17881" spans="1:10" hidden="1">
      <c r="A17881" s="115" t="s">
        <v>18182</v>
      </c>
      <c r="B17881" s="115" t="str">
        <f t="shared" si="279"/>
        <v>RETIRADA E RECOLOCACAO DE TELHAS EM FIBROCIMENTO,ONDULADAS,TIPO CONVENCIONAL,INCLUSIVE CUMEEIRA,EXCLUSIVE FORNECIMENTO DO MATERIAL NOVO,MEDIDAS PELA AREA REAL DE COBERTURA</v>
      </c>
      <c r="C17881" s="115" t="s">
        <v>49283</v>
      </c>
      <c r="D17881" s="115" t="s">
        <v>49284</v>
      </c>
      <c r="E17881" s="115" t="s">
        <v>49285</v>
      </c>
      <c r="I17881" s="115" t="s">
        <v>16</v>
      </c>
      <c r="J17881" s="115">
        <v>16.670000000000002</v>
      </c>
    </row>
    <row r="17882" spans="1:10" hidden="1">
      <c r="A17882" s="115" t="s">
        <v>18183</v>
      </c>
      <c r="B17882" s="115" t="str">
        <f t="shared" si="279"/>
        <v>RETIRADA E RECOLOCACAO DE TELHAS EM FIBROCIMENTO,TIPO CALHACOM 90CM DE LARGURA,INCLUSIVE CUMEEIRA,EXCLUSIVE FORNECIMENTO DO MATERIAL NOVO,MEDIDAS PELA AREA REAL DE COBERTURA</v>
      </c>
      <c r="C17882" s="115" t="s">
        <v>49286</v>
      </c>
      <c r="D17882" s="115" t="s">
        <v>49287</v>
      </c>
      <c r="E17882" s="115" t="s">
        <v>49288</v>
      </c>
      <c r="I17882" s="115" t="s">
        <v>16</v>
      </c>
      <c r="J17882" s="115">
        <v>20.239999999999998</v>
      </c>
    </row>
    <row r="17883" spans="1:10" hidden="1">
      <c r="A17883" s="115" t="s">
        <v>18184</v>
      </c>
      <c r="B17883" s="115" t="str">
        <f t="shared" si="279"/>
        <v>RETIRADA E RECOLOCACAO DE TELHAS EM FIBROCIMENTO,TIPO CALHACOM 90CM DE LARGURA,INCLUSIVE CUMEEIRA,EXCLUSIVE FORNECIMENTO DO MATERIAL NOVO,MEDIDAS PELA AREA REAL DE COBERTURA</v>
      </c>
      <c r="C17883" s="115" t="s">
        <v>49286</v>
      </c>
      <c r="D17883" s="115" t="s">
        <v>49287</v>
      </c>
      <c r="E17883" s="115" t="s">
        <v>49288</v>
      </c>
      <c r="I17883" s="115" t="s">
        <v>16</v>
      </c>
      <c r="J17883" s="115">
        <v>17.53</v>
      </c>
    </row>
    <row r="17884" spans="1:10" hidden="1">
      <c r="A17884" s="115" t="s">
        <v>18185</v>
      </c>
      <c r="B17884" s="115" t="str">
        <f t="shared" si="279"/>
        <v>RETIRADA E RECOLOCACAO DE TELHAS METALICAS DE 0,5MM A 0,8MMDE ESPESSURA</v>
      </c>
      <c r="C17884" s="115" t="s">
        <v>49289</v>
      </c>
      <c r="D17884" s="115" t="s">
        <v>49290</v>
      </c>
      <c r="I17884" s="115" t="s">
        <v>16</v>
      </c>
      <c r="J17884" s="115">
        <v>17.309999999999999</v>
      </c>
    </row>
    <row r="17885" spans="1:10" hidden="1">
      <c r="A17885" s="115" t="s">
        <v>18186</v>
      </c>
      <c r="B17885" s="115" t="str">
        <f t="shared" si="279"/>
        <v>RETIRADA E RECOLOCACAO DE TELHAS METALICAS DE 0,5MM A 0,8MMDE ESPESSURA</v>
      </c>
      <c r="C17885" s="115" t="s">
        <v>49289</v>
      </c>
      <c r="D17885" s="115" t="s">
        <v>49290</v>
      </c>
      <c r="I17885" s="115" t="s">
        <v>16</v>
      </c>
      <c r="J17885" s="115">
        <v>15</v>
      </c>
    </row>
    <row r="17886" spans="1:10" hidden="1">
      <c r="A17886" s="115" t="s">
        <v>18187</v>
      </c>
      <c r="B17886" s="115" t="str">
        <f t="shared" si="279"/>
        <v>RETIRADA E RECOLOCACAO DE MADEIRAMENTO TELHAS EM FIBROCIMENTO,ONDULADAS,EXCLUSIVE FORNECIMENTO DE MATERIAL NOVO.MEDIDASPELA AREA REAL DA COBERTURA</v>
      </c>
      <c r="C17886" s="115" t="s">
        <v>49291</v>
      </c>
      <c r="D17886" s="115" t="s">
        <v>49292</v>
      </c>
      <c r="E17886" s="115" t="s">
        <v>49293</v>
      </c>
      <c r="I17886" s="115" t="s">
        <v>16</v>
      </c>
      <c r="J17886" s="115">
        <v>15.39</v>
      </c>
    </row>
    <row r="17887" spans="1:10" hidden="1">
      <c r="A17887" s="115" t="s">
        <v>18188</v>
      </c>
      <c r="B17887" s="115" t="str">
        <f t="shared" si="279"/>
        <v>RETIRADA E RECOLOCACAO DE MADEIRAMENTO TELHAS EM FIBROCIMENTO,ONDULADAS,EXCLUSIVE FORNECIMENTO DE MATERIAL NOVO.MEDIDASPELA AREA REAL DA COBERTURA</v>
      </c>
      <c r="C17887" s="115" t="s">
        <v>49291</v>
      </c>
      <c r="D17887" s="115" t="s">
        <v>49292</v>
      </c>
      <c r="E17887" s="115" t="s">
        <v>49293</v>
      </c>
      <c r="I17887" s="115" t="s">
        <v>16</v>
      </c>
      <c r="J17887" s="115">
        <v>13.33</v>
      </c>
    </row>
    <row r="17888" spans="1:10" hidden="1">
      <c r="A17888" s="115" t="s">
        <v>18189</v>
      </c>
      <c r="B17888" s="115" t="str">
        <f t="shared" si="279"/>
        <v>RETIRADA E RECOLOCACAO DE MADEIRAMENTO TELHAS TIPO CALHA,ONDULADAS,EXCLUSIVE FORNECIMENTO DE MATERIAL NOVO.MEDIDAS PELAAREA REAL DE COBERTURA</v>
      </c>
      <c r="C17888" s="115" t="s">
        <v>49294</v>
      </c>
      <c r="D17888" s="115" t="s">
        <v>49295</v>
      </c>
      <c r="E17888" s="115" t="s">
        <v>49296</v>
      </c>
      <c r="I17888" s="115" t="s">
        <v>16</v>
      </c>
      <c r="J17888" s="115">
        <v>20.85</v>
      </c>
    </row>
    <row r="17889" spans="1:10" hidden="1">
      <c r="A17889" s="115" t="s">
        <v>18190</v>
      </c>
      <c r="B17889" s="115" t="str">
        <f t="shared" si="279"/>
        <v>RETIRADA E RECOLOCACAO DE MADEIRAMENTO TELHAS TIPO CALHA,ONDULADAS,EXCLUSIVE FORNECIMENTO DE MATERIAL NOVO.MEDIDAS PELAAREA REAL DE COBERTURA</v>
      </c>
      <c r="C17889" s="115" t="s">
        <v>49294</v>
      </c>
      <c r="D17889" s="115" t="s">
        <v>49295</v>
      </c>
      <c r="E17889" s="115" t="s">
        <v>49296</v>
      </c>
      <c r="I17889" s="115" t="s">
        <v>16</v>
      </c>
      <c r="J17889" s="115">
        <v>18.07</v>
      </c>
    </row>
    <row r="17890" spans="1:10" hidden="1">
      <c r="A17890" s="115" t="s">
        <v>18191</v>
      </c>
      <c r="B17890" s="115" t="str">
        <f t="shared" si="279"/>
        <v>RETIRADA E RECOLOCACAO DE MADEIRAMENTO TELHAS FRANCESAS OU COLONIAIS,ONDULADAS,EXCLUSIVE FORNECIMENTO DO MATERIAL.MEDIDAS PELA AREA REAL DA COBERTURA</v>
      </c>
      <c r="C17890" s="115" t="s">
        <v>49297</v>
      </c>
      <c r="D17890" s="115" t="s">
        <v>49298</v>
      </c>
      <c r="E17890" s="115" t="s">
        <v>49299</v>
      </c>
      <c r="I17890" s="115" t="s">
        <v>16</v>
      </c>
      <c r="J17890" s="115">
        <v>69.260000000000005</v>
      </c>
    </row>
    <row r="17891" spans="1:10" hidden="1">
      <c r="A17891" s="115" t="s">
        <v>18192</v>
      </c>
      <c r="B17891" s="115" t="str">
        <f t="shared" si="279"/>
        <v>RETIRADA E RECOLOCACAO DE MADEIRAMENTO TELHAS FRANCESAS OU COLONIAIS,ONDULADAS,EXCLUSIVE FORNECIMENTO DO MATERIAL.MEDIDAS PELA AREA REAL DA COBERTURA</v>
      </c>
      <c r="C17891" s="115" t="s">
        <v>49297</v>
      </c>
      <c r="D17891" s="115" t="s">
        <v>49298</v>
      </c>
      <c r="E17891" s="115" t="s">
        <v>49299</v>
      </c>
      <c r="I17891" s="115" t="s">
        <v>16</v>
      </c>
      <c r="J17891" s="115">
        <v>60.01</v>
      </c>
    </row>
    <row r="17892" spans="1:10" hidden="1">
      <c r="A17892" s="115" t="s">
        <v>18193</v>
      </c>
      <c r="B17892" s="115" t="str">
        <f t="shared" si="279"/>
        <v>SUBCOBERTURA COMPOSTA DE DUAS FOLHAS DE ALUMINIO ESTRUTURADO E UMA FOLHA DE POLIETILENO ALTA DENSIDADE TRANCADO,COM ESPESSURA APROXIMADA ENTRE 0,15MM E 0,17MM,INCLUSIVE MADEIRAMENTO DE FIXACAO.FORNECIMENTO E COLOCACAO</v>
      </c>
      <c r="C17892" s="115" t="s">
        <v>49300</v>
      </c>
      <c r="D17892" s="115" t="s">
        <v>49301</v>
      </c>
      <c r="E17892" s="115" t="s">
        <v>49302</v>
      </c>
      <c r="F17892" s="115" t="s">
        <v>49303</v>
      </c>
      <c r="I17892" s="115" t="s">
        <v>16</v>
      </c>
      <c r="J17892" s="115">
        <v>21.94</v>
      </c>
    </row>
    <row r="17893" spans="1:10" hidden="1">
      <c r="A17893" s="115" t="s">
        <v>18194</v>
      </c>
      <c r="B17893" s="115" t="str">
        <f t="shared" si="279"/>
        <v>SUBCOBERTURA COMPOSTA DE DUAS FOLHAS DE ALUMINIO ESTRUTURADO E UMA FOLHA DE POLIETILENO ALTA DENSIDADE TRANCADO,COM ESPESSURA APROXIMADA ENTRE 0,15MM E 0,17MM,INCLUSIVE MADEIRAMENTO DE FIXACAO.FORNECIMENTO E COLOCACAO</v>
      </c>
      <c r="C17893" s="115" t="s">
        <v>49300</v>
      </c>
      <c r="D17893" s="115" t="s">
        <v>49301</v>
      </c>
      <c r="E17893" s="115" t="s">
        <v>49302</v>
      </c>
      <c r="F17893" s="115" t="s">
        <v>49303</v>
      </c>
      <c r="I17893" s="115" t="s">
        <v>16</v>
      </c>
      <c r="J17893" s="115">
        <v>20.91</v>
      </c>
    </row>
    <row r="17894" spans="1:10" hidden="1">
      <c r="A17894" s="115" t="s">
        <v>18195</v>
      </c>
      <c r="B17894" s="115" t="str">
        <f t="shared" si="279"/>
        <v>SUBCOBERTURA COMPOSTA POR ESPUMA DE POLIETILENO EXPANDIDO ELAMINADO METALIZADO,COM ESPESSURA APROXIMADA DE 5MM,INCLUSIVE MADEIRAMENTO DE FIXACAO.FORNECIMENTO E COLOCACAO</v>
      </c>
      <c r="C17894" s="115" t="s">
        <v>49304</v>
      </c>
      <c r="D17894" s="115" t="s">
        <v>49305</v>
      </c>
      <c r="E17894" s="115" t="s">
        <v>49306</v>
      </c>
      <c r="I17894" s="115" t="s">
        <v>16</v>
      </c>
      <c r="J17894" s="115">
        <v>40.299999999999997</v>
      </c>
    </row>
    <row r="17895" spans="1:10" hidden="1">
      <c r="A17895" s="115" t="s">
        <v>18196</v>
      </c>
      <c r="B17895" s="115" t="str">
        <f t="shared" si="279"/>
        <v>SUBCOBERTURA COMPOSTA POR ESPUMA DE POLIETILENO EXPANDIDO ELAMINADO METALIZADO,COM ESPESSURA APROXIMADA DE 5MM,INCLUSIVE MADEIRAMENTO DE FIXACAO.FORNECIMENTO E COLOCACAO</v>
      </c>
      <c r="C17895" s="115" t="s">
        <v>49304</v>
      </c>
      <c r="D17895" s="115" t="s">
        <v>49305</v>
      </c>
      <c r="E17895" s="115" t="s">
        <v>49306</v>
      </c>
      <c r="I17895" s="115" t="s">
        <v>16</v>
      </c>
      <c r="J17895" s="115">
        <v>39.229999999999997</v>
      </c>
    </row>
    <row r="17896" spans="1:10" hidden="1">
      <c r="A17896" s="115" t="s">
        <v>18197</v>
      </c>
      <c r="B17896" s="115" t="str">
        <f t="shared" si="279"/>
        <v>SUBCOBERTURA CONSTITUIDA POR FIBRAS CONTINUAS DE POLIETILENO DE ALTA DENSIDADE,PERMEAVEL AO VAPOR E COM RESISTENCIA APASSAGEM DE AGUA,INCLUSIVE MADEIRAMENTO DE FIXACAO.FORNECIMENTO E COLOCACAO</v>
      </c>
      <c r="C17896" s="115" t="s">
        <v>49307</v>
      </c>
      <c r="D17896" s="115" t="s">
        <v>49308</v>
      </c>
      <c r="E17896" s="115" t="s">
        <v>49309</v>
      </c>
      <c r="F17896" s="115" t="s">
        <v>44898</v>
      </c>
      <c r="I17896" s="115" t="s">
        <v>16</v>
      </c>
      <c r="J17896" s="115">
        <v>24.87</v>
      </c>
    </row>
    <row r="17897" spans="1:10" hidden="1">
      <c r="A17897" s="115" t="s">
        <v>18198</v>
      </c>
      <c r="B17897" s="115" t="str">
        <f t="shared" si="279"/>
        <v>SUBCOBERTURA CONSTITUIDA POR FIBRAS CONTINUAS DE POLIETILENO DE ALTA DENSIDADE,PERMEAVEL AO VAPOR E COM RESISTENCIA APASSAGEM DE AGUA,INCLUSIVE MADEIRAMENTO DE FIXACAO.FORNECIMENTO E COLOCACAO</v>
      </c>
      <c r="C17897" s="115" t="s">
        <v>49307</v>
      </c>
      <c r="D17897" s="115" t="s">
        <v>49308</v>
      </c>
      <c r="E17897" s="115" t="s">
        <v>49309</v>
      </c>
      <c r="F17897" s="115" t="s">
        <v>44898</v>
      </c>
      <c r="I17897" s="115" t="s">
        <v>16</v>
      </c>
      <c r="J17897" s="115">
        <v>23.79</v>
      </c>
    </row>
    <row r="17898" spans="1:10" hidden="1">
      <c r="A17898" s="115" t="s">
        <v>18199</v>
      </c>
      <c r="B17898" s="115" t="str">
        <f t="shared" si="279"/>
        <v>IMPERMEABILIZACAO C/MANTA A BASE ASFALTO MODIFICADO C/POLIMEROS,TIPO III-B,ESP.4,00MM,CONSUMO MINIMO 1,15M2/M2,APLICACAO CHAMA MACARICO SOBRE PRIMER ASFALTICO BASE AGUA OU SOLVENTE,CONSUMO 0,40KG/M2,INCLUSIVE ESTE</v>
      </c>
      <c r="C17898" s="115" t="s">
        <v>49310</v>
      </c>
      <c r="D17898" s="115" t="s">
        <v>49311</v>
      </c>
      <c r="E17898" s="115" t="s">
        <v>49312</v>
      </c>
      <c r="F17898" s="115" t="s">
        <v>49313</v>
      </c>
      <c r="I17898" s="115" t="s">
        <v>16</v>
      </c>
      <c r="J17898" s="115">
        <v>70.13</v>
      </c>
    </row>
    <row r="17899" spans="1:10" hidden="1">
      <c r="A17899" s="115" t="s">
        <v>18200</v>
      </c>
      <c r="B17899" s="115" t="str">
        <f t="shared" si="279"/>
        <v>IMPERMEABILIZACAO C/MANTA A BASE ASFALTO MODIFICADO C/POLIMEROS,TIPO III-B,ESP.4,00MM,CONSUMO MINIMO 1,15M2/M2,APLICACAO CHAMA MACARICO SOBRE PRIMER ASFALTICO BASE AGUA OU SOLVENTE,CONSUMO 0,40KG/M2,INCLUSIVE ESTE</v>
      </c>
      <c r="C17899" s="115" t="s">
        <v>49310</v>
      </c>
      <c r="D17899" s="115" t="s">
        <v>49311</v>
      </c>
      <c r="E17899" s="115" t="s">
        <v>49312</v>
      </c>
      <c r="F17899" s="115" t="s">
        <v>49313</v>
      </c>
      <c r="I17899" s="115" t="s">
        <v>16</v>
      </c>
      <c r="J17899" s="115">
        <v>66.02</v>
      </c>
    </row>
    <row r="17900" spans="1:10" hidden="1">
      <c r="A17900" s="115" t="s">
        <v>18201</v>
      </c>
      <c r="B17900" s="115" t="str">
        <f t="shared" si="279"/>
        <v>IMPERMEABILIZACAO C/MANTA A BASE DE ASFALTO MODIFICADO C/POLIMEROS,TIPO III-A,C/ESP.4,00M,CONSUMO MINIMO DE 1,15M2/M2,APLICACAO C/CHAMA DE MACARICO SOBRE PRIMER ASFALTICO BASE AGUA OU SOLVENTE,C/CONSUMO 0,40KG/M2,INCLUSIVE ESTE</v>
      </c>
      <c r="C17900" s="115" t="s">
        <v>49314</v>
      </c>
      <c r="D17900" s="115" t="s">
        <v>49315</v>
      </c>
      <c r="E17900" s="115" t="s">
        <v>49316</v>
      </c>
      <c r="F17900" s="115" t="s">
        <v>49317</v>
      </c>
      <c r="I17900" s="115" t="s">
        <v>16</v>
      </c>
      <c r="J17900" s="115">
        <v>76.209999999999994</v>
      </c>
    </row>
    <row r="17901" spans="1:10" hidden="1">
      <c r="A17901" s="115" t="s">
        <v>18202</v>
      </c>
      <c r="B17901" s="115" t="str">
        <f t="shared" si="279"/>
        <v>IMPERMEABILIZACAO C/MANTA A BASE DE ASFALTO MODIFICADO C/POLIMEROS,TIPO III-A,C/ESP.4,00M,CONSUMO MINIMO DE 1,15M2/M2,APLICACAO C/CHAMA DE MACARICO SOBRE PRIMER ASFALTICO BASE AGUA OU SOLVENTE,C/CONSUMO 0,40KG/M2,INCLUSIVE ESTE</v>
      </c>
      <c r="C17901" s="115" t="s">
        <v>49314</v>
      </c>
      <c r="D17901" s="115" t="s">
        <v>49315</v>
      </c>
      <c r="E17901" s="115" t="s">
        <v>49316</v>
      </c>
      <c r="F17901" s="115" t="s">
        <v>49317</v>
      </c>
      <c r="I17901" s="115" t="s">
        <v>16</v>
      </c>
      <c r="J17901" s="115">
        <v>72.09</v>
      </c>
    </row>
    <row r="17902" spans="1:10" hidden="1">
      <c r="A17902" s="115" t="s">
        <v>18203</v>
      </c>
      <c r="B17902" s="115" t="str">
        <f t="shared" si="279"/>
        <v>IMPERMEABILIZACAO C/MANTA A BASE DE ASFALTO MODIFICADO C/POLIMEROS,TIPO IV-A,ESP.4,00MM,CONSUMO MINIMO 1,15M2/M2,APLICACAO C/CHAMA MACARICO SOBRE PRIMER ASFALTICO BASE AGUA OU SOLVENTE,COM CONSUMO DE 0,40KG/M2,INCLUSIVE ESTE</v>
      </c>
      <c r="C17902" s="115" t="s">
        <v>49314</v>
      </c>
      <c r="D17902" s="115" t="s">
        <v>49318</v>
      </c>
      <c r="E17902" s="115" t="s">
        <v>49319</v>
      </c>
      <c r="F17902" s="115" t="s">
        <v>49320</v>
      </c>
      <c r="I17902" s="115" t="s">
        <v>16</v>
      </c>
      <c r="J17902" s="115">
        <v>87.66</v>
      </c>
    </row>
    <row r="17903" spans="1:10" hidden="1">
      <c r="A17903" s="115" t="s">
        <v>18204</v>
      </c>
      <c r="B17903" s="115" t="str">
        <f t="shared" si="279"/>
        <v>IMPERMEABILIZACAO C/MANTA A BASE DE ASFALTO MODIFICADO C/POLIMEROS,TIPO IV-A,ESP.4,00MM,CONSUMO MINIMO 1,15M2/M2,APLICACAO C/CHAMA MACARICO SOBRE PRIMER ASFALTICO BASE AGUA OU SOLVENTE,COM CONSUMO DE 0,40KG/M2,INCLUSIVE ESTE</v>
      </c>
      <c r="C17903" s="115" t="s">
        <v>49314</v>
      </c>
      <c r="D17903" s="115" t="s">
        <v>49318</v>
      </c>
      <c r="E17903" s="115" t="s">
        <v>49319</v>
      </c>
      <c r="F17903" s="115" t="s">
        <v>49320</v>
      </c>
      <c r="I17903" s="115" t="s">
        <v>16</v>
      </c>
      <c r="J17903" s="115">
        <v>83.55</v>
      </c>
    </row>
    <row r="17904" spans="1:10" hidden="1">
      <c r="A17904" s="115" t="s">
        <v>18205</v>
      </c>
      <c r="B17904" s="115" t="str">
        <f t="shared" si="279"/>
        <v>IMPERMEABILIZACAO COM DUPLA MANTA BASE ASFALTO MODIFICADO C/POLIMEROS,TIPO III-B,AMBAS C/ESP.4,00MM,CONSUMO MINIMO 1,15M2/M2 P/CADA MANTA,APLIC.C/CHAMA MACARICO A 1ª SOBRE PRIMER ASFALTICO BASE AGUA OU SOLVENTE,CONSUMO 0,40KG/M2,INCLUSIVE ESTE</v>
      </c>
      <c r="C17904" s="115" t="s">
        <v>49321</v>
      </c>
      <c r="D17904" s="115" t="s">
        <v>49322</v>
      </c>
      <c r="E17904" s="115" t="s">
        <v>49323</v>
      </c>
      <c r="F17904" s="115" t="s">
        <v>49324</v>
      </c>
      <c r="G17904" s="115" t="s">
        <v>49325</v>
      </c>
      <c r="I17904" s="115" t="s">
        <v>16</v>
      </c>
      <c r="J17904" s="115">
        <v>114.38</v>
      </c>
    </row>
    <row r="17905" spans="1:10" hidden="1">
      <c r="A17905" s="115" t="s">
        <v>18206</v>
      </c>
      <c r="B17905" s="115" t="str">
        <f t="shared" si="279"/>
        <v>IMPERMEABILIZACAO COM DUPLA MANTA BASE ASFALTO MODIFICADO C/POLIMEROS,TIPO III-B,AMBAS C/ESP.4,00MM,CONSUMO MINIMO 1,15M2/M2 P/CADA MANTA,APLIC.C/CHAMA MACARICO A 1ª SOBRE PRIMER ASFALTICO BASE AGUA OU SOLVENTE,CONSUMO 0,40KG/M2,INCLUSIVE ESTE</v>
      </c>
      <c r="C17905" s="115" t="s">
        <v>49321</v>
      </c>
      <c r="D17905" s="115" t="s">
        <v>49322</v>
      </c>
      <c r="E17905" s="115" t="s">
        <v>49323</v>
      </c>
      <c r="F17905" s="115" t="s">
        <v>49324</v>
      </c>
      <c r="G17905" s="115" t="s">
        <v>49325</v>
      </c>
      <c r="I17905" s="115" t="s">
        <v>16</v>
      </c>
      <c r="J17905" s="115">
        <v>109.03</v>
      </c>
    </row>
    <row r="17906" spans="1:10" hidden="1">
      <c r="A17906" s="115" t="s">
        <v>18207</v>
      </c>
      <c r="B17906" s="115" t="str">
        <f t="shared" si="279"/>
        <v>IMPERMEABILIZACAO COM MANTA BASE ASFALTO MODIFICADO C/POLIMEROS,TIPO II-A OU II-B,ESP.4,00M,CONSUMO MINIMO 1,15M2/M2,APLICACAO CHAMA MACARICO SOBRE PRIMER ASFALTICO BASE AGUA OU SOLVENTE,CONSUMO 0,40KG/M2,INCLUSIVE ESTE</v>
      </c>
      <c r="C17906" s="115" t="s">
        <v>49326</v>
      </c>
      <c r="D17906" s="115" t="s">
        <v>49327</v>
      </c>
      <c r="E17906" s="115" t="s">
        <v>49328</v>
      </c>
      <c r="F17906" s="115" t="s">
        <v>49329</v>
      </c>
      <c r="I17906" s="115" t="s">
        <v>16</v>
      </c>
      <c r="J17906" s="115">
        <v>71.540000000000006</v>
      </c>
    </row>
    <row r="17907" spans="1:10" hidden="1">
      <c r="A17907" s="115" t="s">
        <v>18208</v>
      </c>
      <c r="B17907" s="115" t="str">
        <f t="shared" si="279"/>
        <v>IMPERMEABILIZACAO COM MANTA BASE ASFALTO MODIFICADO C/POLIMEROS,TIPO II-A OU II-B,ESP.4,00M,CONSUMO MINIMO 1,15M2/M2,APLICACAO CHAMA MACARICO SOBRE PRIMER ASFALTICO BASE AGUA OU SOLVENTE,CONSUMO 0,40KG/M2,INCLUSIVE ESTE</v>
      </c>
      <c r="C17907" s="115" t="s">
        <v>49326</v>
      </c>
      <c r="D17907" s="115" t="s">
        <v>49327</v>
      </c>
      <c r="E17907" s="115" t="s">
        <v>49328</v>
      </c>
      <c r="F17907" s="115" t="s">
        <v>49329</v>
      </c>
      <c r="I17907" s="115" t="s">
        <v>16</v>
      </c>
      <c r="J17907" s="115">
        <v>67.42</v>
      </c>
    </row>
    <row r="17908" spans="1:10" hidden="1">
      <c r="A17908" s="115" t="s">
        <v>18209</v>
      </c>
      <c r="B17908" s="115" t="str">
        <f t="shared" si="279"/>
        <v>IMPERMEABILIZACAO COM DUPLA MANTA BASE ASFALTO MODIFICADO C/POLIMEROS,TIPO IV-A,AMBAS C/ESP.4,00MM,CONSUMO MINIMO 1,15M2/M2 P/CADA MANTA,APLIC.CHAMA MACARICO,A 1ª MANTA SOBRE PRIMER ASFALTICO BASE AGUA OU SOLVENTE,CONSUMO 0,40KG/M2,INCLUSIVE ESTE</v>
      </c>
      <c r="C17908" s="115" t="s">
        <v>49321</v>
      </c>
      <c r="D17908" s="115" t="s">
        <v>49330</v>
      </c>
      <c r="E17908" s="115" t="s">
        <v>49331</v>
      </c>
      <c r="F17908" s="115" t="s">
        <v>49332</v>
      </c>
      <c r="G17908" s="115" t="s">
        <v>49333</v>
      </c>
      <c r="I17908" s="115" t="s">
        <v>16</v>
      </c>
      <c r="J17908" s="115">
        <v>149.43</v>
      </c>
    </row>
    <row r="17909" spans="1:10" hidden="1">
      <c r="A17909" s="115" t="s">
        <v>18210</v>
      </c>
      <c r="B17909" s="115" t="str">
        <f t="shared" si="279"/>
        <v>IMPERMEABILIZACAO COM DUPLA MANTA BASE ASFALTO MODIFICADO C/POLIMEROS,TIPO IV-A,AMBAS C/ESP.4,00MM,CONSUMO MINIMO 1,15M2/M2 P/CADA MANTA,APLIC.CHAMA MACARICO,A 1ª MANTA SOBRE PRIMER ASFALTICO BASE AGUA OU SOLVENTE,CONSUMO 0,40KG/M2,INCLUSIVE ESTE</v>
      </c>
      <c r="C17909" s="115" t="s">
        <v>49321</v>
      </c>
      <c r="D17909" s="115" t="s">
        <v>49330</v>
      </c>
      <c r="E17909" s="115" t="s">
        <v>49331</v>
      </c>
      <c r="F17909" s="115" t="s">
        <v>49332</v>
      </c>
      <c r="G17909" s="115" t="s">
        <v>49333</v>
      </c>
      <c r="I17909" s="115" t="s">
        <v>16</v>
      </c>
      <c r="J17909" s="115">
        <v>144.08000000000001</v>
      </c>
    </row>
    <row r="17910" spans="1:10" hidden="1">
      <c r="A17910" s="115" t="s">
        <v>18211</v>
      </c>
      <c r="B17910" s="115" t="str">
        <f t="shared" si="279"/>
        <v>IMPERMEABILIZACAO COM MANTA BASE ASFALTO MODIFICADO C/POLIMEROS,COM HERBICIDA ATOXICO,TIPO III-A OU B,ESPESSURA DE 4,00MM,CONSUMO MINIMO DE 1,25M2/M2,APLIC.CHAMA MACARICO SOBRE PRIMER ASFALTICO BASE AGUA OU SOLVENTE,CONSUMO DE 0,40KG/M2,INCLUSIVE ESTE</v>
      </c>
      <c r="C17910" s="115" t="s">
        <v>49326</v>
      </c>
      <c r="D17910" s="115" t="s">
        <v>49334</v>
      </c>
      <c r="E17910" s="115" t="s">
        <v>49335</v>
      </c>
      <c r="F17910" s="115" t="s">
        <v>49336</v>
      </c>
      <c r="G17910" s="115" t="s">
        <v>49337</v>
      </c>
      <c r="I17910" s="115" t="s">
        <v>16</v>
      </c>
      <c r="J17910" s="115">
        <v>68.5</v>
      </c>
    </row>
    <row r="17911" spans="1:10" hidden="1">
      <c r="A17911" s="115" t="s">
        <v>18212</v>
      </c>
      <c r="B17911" s="115" t="str">
        <f t="shared" si="279"/>
        <v>IMPERMEABILIZACAO COM MANTA BASE ASFALTO MODIFICADO C/POLIMEROS,COM HERBICIDA ATOXICO,TIPO III-A OU B,ESPESSURA DE 4,00MM,CONSUMO MINIMO DE 1,25M2/M2,APLIC.CHAMA MACARICO SOBRE PRIMER ASFALTICO BASE AGUA OU SOLVENTE,CONSUMO DE 0,40KG/M2,INCLUSIVE ESTE</v>
      </c>
      <c r="C17911" s="115" t="s">
        <v>49326</v>
      </c>
      <c r="D17911" s="115" t="s">
        <v>49334</v>
      </c>
      <c r="E17911" s="115" t="s">
        <v>49335</v>
      </c>
      <c r="F17911" s="115" t="s">
        <v>49336</v>
      </c>
      <c r="G17911" s="115" t="s">
        <v>49337</v>
      </c>
      <c r="I17911" s="115" t="s">
        <v>16</v>
      </c>
      <c r="J17911" s="115">
        <v>64.39</v>
      </c>
    </row>
    <row r="17912" spans="1:10" hidden="1">
      <c r="A17912" s="115" t="s">
        <v>18213</v>
      </c>
      <c r="B17912" s="115" t="str">
        <f t="shared" si="279"/>
        <v>IMPERMEABILIZACAO C/DUPLA MANTA BASE ASFALTO MODIFICADO C/POLIMEROS,C/HERBICIDA ATOXICO,TIPO III-A OU B,C/ESP.4,00MM,CONSUMO MINIMO 1,25M2/M2 P/CADA MANTA,APLIC.C/CHAMA MACARICO,A1ª SOBRE PRIMER ASFALTICO BASE AGUA OU SOLVENTE,CONSUMO 0,40KG/M2,INCLUSIVE ESTE</v>
      </c>
      <c r="C17912" s="115" t="s">
        <v>49338</v>
      </c>
      <c r="D17912" s="115" t="s">
        <v>49339</v>
      </c>
      <c r="E17912" s="115" t="s">
        <v>49340</v>
      </c>
      <c r="F17912" s="115" t="s">
        <v>49341</v>
      </c>
      <c r="G17912" s="115" t="s">
        <v>49342</v>
      </c>
      <c r="I17912" s="115" t="s">
        <v>16</v>
      </c>
      <c r="J17912" s="115">
        <v>111.11</v>
      </c>
    </row>
    <row r="17913" spans="1:10" hidden="1">
      <c r="A17913" s="115" t="s">
        <v>18214</v>
      </c>
      <c r="B17913" s="115" t="str">
        <f t="shared" si="279"/>
        <v>IMPERMEABILIZACAO C/DUPLA MANTA BASE ASFALTO MODIFICADO C/POLIMEROS,C/HERBICIDA ATOXICO,TIPO III-A OU B,C/ESP.4,00MM,CONSUMO MINIMO 1,25M2/M2 P/CADA MANTA,APLIC.C/CHAMA MACARICO,A1ª SOBRE PRIMER ASFALTICO BASE AGUA OU SOLVENTE,CONSUMO 0,40KG/M2,INCLUSIVE ESTE</v>
      </c>
      <c r="C17913" s="115" t="s">
        <v>49338</v>
      </c>
      <c r="D17913" s="115" t="s">
        <v>49339</v>
      </c>
      <c r="E17913" s="115" t="s">
        <v>49340</v>
      </c>
      <c r="F17913" s="115" t="s">
        <v>49341</v>
      </c>
      <c r="G17913" s="115" t="s">
        <v>49342</v>
      </c>
      <c r="I17913" s="115" t="s">
        <v>16</v>
      </c>
      <c r="J17913" s="115">
        <v>105.77</v>
      </c>
    </row>
    <row r="17914" spans="1:10" hidden="1">
      <c r="A17914" s="115" t="s">
        <v>18215</v>
      </c>
      <c r="B17914" s="115"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15" t="s">
        <v>49343</v>
      </c>
      <c r="D17914" s="115" t="s">
        <v>49344</v>
      </c>
      <c r="E17914" s="115" t="s">
        <v>49345</v>
      </c>
      <c r="F17914" s="115" t="s">
        <v>49346</v>
      </c>
      <c r="G17914" s="115" t="s">
        <v>49347</v>
      </c>
      <c r="H17914" s="115" t="s">
        <v>49348</v>
      </c>
      <c r="I17914" s="115" t="s">
        <v>16</v>
      </c>
      <c r="J17914" s="115">
        <v>20.76</v>
      </c>
    </row>
    <row r="17915" spans="1:10" hidden="1">
      <c r="A17915" s="115" t="s">
        <v>18216</v>
      </c>
      <c r="B17915" s="115"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15" t="s">
        <v>49343</v>
      </c>
      <c r="D17915" s="115" t="s">
        <v>49344</v>
      </c>
      <c r="E17915" s="115" t="s">
        <v>49345</v>
      </c>
      <c r="F17915" s="115" t="s">
        <v>49346</v>
      </c>
      <c r="G17915" s="115" t="s">
        <v>49347</v>
      </c>
      <c r="H17915" s="115" t="s">
        <v>49348</v>
      </c>
      <c r="I17915" s="115" t="s">
        <v>16</v>
      </c>
      <c r="J17915" s="115">
        <v>20.32</v>
      </c>
    </row>
    <row r="17916" spans="1:10" hidden="1">
      <c r="A17916" s="115" t="s">
        <v>18217</v>
      </c>
      <c r="B17916" s="115" t="str">
        <f t="shared" si="279"/>
        <v>IMPERMEABILIZACAO COM MEMBRANA DE ASFALTO ELASTOMERICO EM SOLUCAO,APLICADA A FRIO,CONSIDERADO O CONSUMO DE 0,40KG/M2 DOPRIMER EM UMA DEMAO E 4KG/M2 DE ASFALTO RECOMENDADO,COM REFORCO DE UMA TELA INDUSTRIAL DE POLIESTER,MALHA DE 2X2MM</v>
      </c>
      <c r="C17916" s="115" t="s">
        <v>49349</v>
      </c>
      <c r="D17916" s="115" t="s">
        <v>49350</v>
      </c>
      <c r="E17916" s="115" t="s">
        <v>49351</v>
      </c>
      <c r="F17916" s="115" t="s">
        <v>49352</v>
      </c>
      <c r="I17916" s="115" t="s">
        <v>16</v>
      </c>
      <c r="J17916" s="115">
        <v>128.97</v>
      </c>
    </row>
    <row r="17917" spans="1:10" hidden="1">
      <c r="A17917" s="115" t="s">
        <v>18218</v>
      </c>
      <c r="B17917" s="115" t="str">
        <f t="shared" si="279"/>
        <v>IMPERMEABILIZACAO COM MEMBRANA DE ASFALTO ELASTOMERICO EM SOLUCAO,APLICADA A FRIO,CONSIDERADO O CONSUMO DE 0,40KG/M2 DOPRIMER EM UMA DEMAO E 4KG/M2 DE ASFALTO RECOMENDADO,COM REFORCO DE UMA TELA INDUSTRIAL DE POLIESTER,MALHA DE 2X2MM</v>
      </c>
      <c r="C17917" s="115" t="s">
        <v>49349</v>
      </c>
      <c r="D17917" s="115" t="s">
        <v>49350</v>
      </c>
      <c r="E17917" s="115" t="s">
        <v>49351</v>
      </c>
      <c r="F17917" s="115" t="s">
        <v>49352</v>
      </c>
      <c r="I17917" s="115" t="s">
        <v>16</v>
      </c>
      <c r="J17917" s="115">
        <v>122.8</v>
      </c>
    </row>
    <row r="17918" spans="1:10" hidden="1">
      <c r="A17918" s="115" t="s">
        <v>18219</v>
      </c>
      <c r="B17918" s="115" t="str">
        <f t="shared" si="279"/>
        <v>IMPERMEABILIZACAO COM MEMBRANA A BASE POLIURETANO VEGETAL,ISENTO DE SOLVENTES,BAIXO TEOR VOC,BICOMPONENTE,APLICADO A FRIO,2 OU 3 DEMAOS,CONSUMO DE 2KG/M2,REFORCO TELA POLIESTER,APLICADA SOBRE 1ª DEMAO,MALHA 2X2MM</v>
      </c>
      <c r="C17918" s="115" t="s">
        <v>49353</v>
      </c>
      <c r="D17918" s="115" t="s">
        <v>49354</v>
      </c>
      <c r="E17918" s="115" t="s">
        <v>49355</v>
      </c>
      <c r="F17918" s="115" t="s">
        <v>49356</v>
      </c>
      <c r="I17918" s="115" t="s">
        <v>16</v>
      </c>
      <c r="J17918" s="115">
        <v>183.52</v>
      </c>
    </row>
    <row r="17919" spans="1:10" hidden="1">
      <c r="A17919" s="115" t="s">
        <v>18220</v>
      </c>
      <c r="B17919" s="115" t="str">
        <f t="shared" si="279"/>
        <v>IMPERMEABILIZACAO COM MEMBRANA A BASE POLIURETANO VEGETAL,ISENTO DE SOLVENTES,BAIXO TEOR VOC,BICOMPONENTE,APLICADO A FRIO,2 OU 3 DEMAOS,CONSUMO DE 2KG/M2,REFORCO TELA POLIESTER,APLICADA SOBRE 1ª DEMAO,MALHA 2X2MM</v>
      </c>
      <c r="C17919" s="115" t="s">
        <v>49353</v>
      </c>
      <c r="D17919" s="115" t="s">
        <v>49354</v>
      </c>
      <c r="E17919" s="115" t="s">
        <v>49355</v>
      </c>
      <c r="F17919" s="115" t="s">
        <v>49356</v>
      </c>
      <c r="I17919" s="115" t="s">
        <v>16</v>
      </c>
      <c r="J17919" s="115">
        <v>178.89</v>
      </c>
    </row>
    <row r="17920" spans="1:10" hidden="1">
      <c r="A17920" s="115" t="s">
        <v>18221</v>
      </c>
      <c r="B17920" s="115"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0" s="115" t="s">
        <v>49357</v>
      </c>
      <c r="D17920" s="115" t="s">
        <v>49358</v>
      </c>
      <c r="E17920" s="115" t="s">
        <v>49359</v>
      </c>
      <c r="F17920" s="115" t="s">
        <v>49360</v>
      </c>
      <c r="G17920" s="115" t="s">
        <v>49361</v>
      </c>
      <c r="I17920" s="115" t="s">
        <v>16</v>
      </c>
      <c r="J17920" s="115">
        <v>72.22</v>
      </c>
    </row>
    <row r="17921" spans="1:10" hidden="1">
      <c r="A17921" s="115" t="s">
        <v>18222</v>
      </c>
      <c r="B17921" s="115"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1" s="115" t="s">
        <v>49357</v>
      </c>
      <c r="D17921" s="115" t="s">
        <v>49358</v>
      </c>
      <c r="E17921" s="115" t="s">
        <v>49359</v>
      </c>
      <c r="F17921" s="115" t="s">
        <v>49360</v>
      </c>
      <c r="G17921" s="115" t="s">
        <v>49361</v>
      </c>
      <c r="I17921" s="115" t="s">
        <v>16</v>
      </c>
      <c r="J17921" s="115">
        <v>65.540000000000006</v>
      </c>
    </row>
    <row r="17922" spans="1:10" hidden="1">
      <c r="A17922" s="115" t="s">
        <v>18223</v>
      </c>
      <c r="B17922" s="115"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2" s="115" t="s">
        <v>49362</v>
      </c>
      <c r="D17922" s="115" t="s">
        <v>49363</v>
      </c>
      <c r="E17922" s="115" t="s">
        <v>49364</v>
      </c>
      <c r="F17922" s="115" t="s">
        <v>49365</v>
      </c>
      <c r="G17922" s="115" t="s">
        <v>49366</v>
      </c>
      <c r="I17922" s="115" t="s">
        <v>16</v>
      </c>
      <c r="J17922" s="115">
        <v>118.02</v>
      </c>
    </row>
    <row r="17923" spans="1:10" hidden="1">
      <c r="A17923" s="115" t="s">
        <v>18224</v>
      </c>
      <c r="B17923" s="115"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3" s="115" t="s">
        <v>49362</v>
      </c>
      <c r="D17923" s="115" t="s">
        <v>49363</v>
      </c>
      <c r="E17923" s="115" t="s">
        <v>49364</v>
      </c>
      <c r="F17923" s="115" t="s">
        <v>49365</v>
      </c>
      <c r="G17923" s="115" t="s">
        <v>49366</v>
      </c>
      <c r="I17923" s="115" t="s">
        <v>16</v>
      </c>
      <c r="J17923" s="115">
        <v>112.37</v>
      </c>
    </row>
    <row r="17924" spans="1:10" hidden="1">
      <c r="A17924" s="115" t="s">
        <v>18225</v>
      </c>
      <c r="B17924" s="115" t="str">
        <f t="shared" si="279"/>
        <v>IMPERMEABILIZACAO COM MANTA DE PVC,ESPESSURA 1,0MM,CONSUMO DE 1,10M2/M2,UNIDAS ENTRE SI POR SOLDA ELETRONICA OU TERMOFUSAO E COM ADESIVO A BASE DE PVC NOS PONTOS DE FIXACAO</v>
      </c>
      <c r="C17924" s="115" t="s">
        <v>49367</v>
      </c>
      <c r="D17924" s="115" t="s">
        <v>49368</v>
      </c>
      <c r="E17924" s="115" t="s">
        <v>49369</v>
      </c>
      <c r="I17924" s="115" t="s">
        <v>16</v>
      </c>
      <c r="J17924" s="115">
        <v>85.06</v>
      </c>
    </row>
    <row r="17925" spans="1:10" hidden="1">
      <c r="A17925" s="115" t="s">
        <v>18226</v>
      </c>
      <c r="B17925" s="115" t="str">
        <f t="shared" ref="B17925:B17988" si="280">C17925&amp;D17925&amp;E17925&amp;F17925&amp;G17925&amp;H17925</f>
        <v>IMPERMEABILIZACAO COM MANTA DE PVC,ESPESSURA 1,0MM,CONSUMO DE 1,10M2/M2,UNIDAS ENTRE SI POR SOLDA ELETRONICA OU TERMOFUSAO E COM ADESIVO A BASE DE PVC NOS PONTOS DE FIXACAO</v>
      </c>
      <c r="C17925" s="115" t="s">
        <v>49367</v>
      </c>
      <c r="D17925" s="115" t="s">
        <v>49368</v>
      </c>
      <c r="E17925" s="115" t="s">
        <v>49369</v>
      </c>
      <c r="I17925" s="115" t="s">
        <v>16</v>
      </c>
      <c r="J17925" s="115">
        <v>79.41</v>
      </c>
    </row>
    <row r="17926" spans="1:10" hidden="1">
      <c r="A17926" s="115" t="s">
        <v>18227</v>
      </c>
      <c r="B17926" s="115" t="str">
        <f t="shared" si="280"/>
        <v>IMPERMEABILIZACAO,NAO ADERIDA AO SUBSTRATO,COM MANTA DE PEAD,ESPESSURA MINIMA DE 2,00MM,CONSUMO DE 1,10M2/M2,UNIDAS ENTRE SI POR SOLDA ELETRONICA OU TERMOFUSAO E COM FIXACAO NOS PONTOS DE ARREMATE</v>
      </c>
      <c r="C17926" s="115" t="s">
        <v>49370</v>
      </c>
      <c r="D17926" s="115" t="s">
        <v>49371</v>
      </c>
      <c r="E17926" s="115" t="s">
        <v>49372</v>
      </c>
      <c r="F17926" s="115" t="s">
        <v>49373</v>
      </c>
      <c r="I17926" s="115" t="s">
        <v>16</v>
      </c>
      <c r="J17926" s="115">
        <v>78.05</v>
      </c>
    </row>
    <row r="17927" spans="1:10" hidden="1">
      <c r="A17927" s="115" t="s">
        <v>18228</v>
      </c>
      <c r="B17927" s="115" t="str">
        <f t="shared" si="280"/>
        <v>IMPERMEABILIZACAO,NAO ADERIDA AO SUBSTRATO,COM MANTA DE PEAD,ESPESSURA MINIMA DE 2,00MM,CONSUMO DE 1,10M2/M2,UNIDAS ENTRE SI POR SOLDA ELETRONICA OU TERMOFUSAO E COM FIXACAO NOS PONTOS DE ARREMATE</v>
      </c>
      <c r="C17927" s="115" t="s">
        <v>49370</v>
      </c>
      <c r="D17927" s="115" t="s">
        <v>49371</v>
      </c>
      <c r="E17927" s="115" t="s">
        <v>49372</v>
      </c>
      <c r="F17927" s="115" t="s">
        <v>49373</v>
      </c>
      <c r="I17927" s="115" t="s">
        <v>16</v>
      </c>
      <c r="J17927" s="115">
        <v>71.89</v>
      </c>
    </row>
    <row r="17928" spans="1:10" hidden="1">
      <c r="A17928" s="115" t="s">
        <v>18229</v>
      </c>
      <c r="B17928" s="115" t="str">
        <f t="shared" si="280"/>
        <v>IMPERMEABILIZACAO C/MEMBRANA PRE-FABRICADA,AUTO ADESIVA,RECOBERTA COM ALUMINIO FLEXIVEL,EM FORMA DE TIRAS DE 5, 10, 15,20, 30, 45, 90CM DE LARGURA,CONSUMO DE 1,05M2/M2</v>
      </c>
      <c r="C17928" s="115" t="s">
        <v>49374</v>
      </c>
      <c r="D17928" s="115" t="s">
        <v>49375</v>
      </c>
      <c r="E17928" s="115" t="s">
        <v>49376</v>
      </c>
      <c r="I17928" s="115" t="s">
        <v>16</v>
      </c>
      <c r="J17928" s="115">
        <v>56.84</v>
      </c>
    </row>
    <row r="17929" spans="1:10" hidden="1">
      <c r="A17929" s="115" t="s">
        <v>18230</v>
      </c>
      <c r="B17929" s="115" t="str">
        <f t="shared" si="280"/>
        <v>IMPERMEABILIZACAO C/MEMBRANA PRE-FABRICADA,AUTO ADESIVA,RECOBERTA COM ALUMINIO FLEXIVEL,EM FORMA DE TIRAS DE 5, 10, 15,20, 30, 45, 90CM DE LARGURA,CONSUMO DE 1,05M2/M2</v>
      </c>
      <c r="C17929" s="115" t="s">
        <v>49374</v>
      </c>
      <c r="D17929" s="115" t="s">
        <v>49375</v>
      </c>
      <c r="E17929" s="115" t="s">
        <v>49376</v>
      </c>
      <c r="I17929" s="115" t="s">
        <v>16</v>
      </c>
      <c r="J17929" s="115">
        <v>52.21</v>
      </c>
    </row>
    <row r="17930" spans="1:10" hidden="1">
      <c r="A17930" s="115" t="s">
        <v>18231</v>
      </c>
      <c r="B17930" s="115" t="str">
        <f t="shared" si="280"/>
        <v>IMPERMEABILIZACAO COM MANTA ASFALTICA PRE-FABRICADA,TIPO II-C EM FORMA DE TIRA DE 32CM DE LARGURA POR 10M DE COMPRIMENTO,ESPESSURA DE 3MM,CONSUMO DE 1,10M2/M2</v>
      </c>
      <c r="C17930" s="115" t="s">
        <v>49377</v>
      </c>
      <c r="D17930" s="115" t="s">
        <v>49378</v>
      </c>
      <c r="E17930" s="115" t="s">
        <v>49379</v>
      </c>
      <c r="I17930" s="115" t="s">
        <v>16</v>
      </c>
      <c r="J17930" s="115">
        <v>80.84</v>
      </c>
    </row>
    <row r="17931" spans="1:10" hidden="1">
      <c r="A17931" s="115" t="s">
        <v>18232</v>
      </c>
      <c r="B17931" s="115" t="str">
        <f t="shared" si="280"/>
        <v>IMPERMEABILIZACAO COM MANTA ASFALTICA PRE-FABRICADA,TIPO II-C EM FORMA DE TIRA DE 32CM DE LARGURA POR 10M DE COMPRIMENTO,ESPESSURA DE 3MM,CONSUMO DE 1,10M2/M2</v>
      </c>
      <c r="C17931" s="115" t="s">
        <v>49377</v>
      </c>
      <c r="D17931" s="115" t="s">
        <v>49378</v>
      </c>
      <c r="E17931" s="115" t="s">
        <v>49379</v>
      </c>
      <c r="I17931" s="115" t="s">
        <v>16</v>
      </c>
      <c r="J17931" s="115">
        <v>76.22</v>
      </c>
    </row>
    <row r="17932" spans="1:10" hidden="1">
      <c r="A17932" s="115" t="s">
        <v>18233</v>
      </c>
      <c r="B17932" s="115"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15" t="s">
        <v>49380</v>
      </c>
      <c r="D17932" s="115" t="s">
        <v>49381</v>
      </c>
      <c r="E17932" s="115" t="s">
        <v>49382</v>
      </c>
      <c r="F17932" s="115" t="s">
        <v>49383</v>
      </c>
      <c r="G17932" s="115" t="s">
        <v>49384</v>
      </c>
      <c r="I17932" s="115" t="s">
        <v>16</v>
      </c>
      <c r="J17932" s="115">
        <v>87.84</v>
      </c>
    </row>
    <row r="17933" spans="1:10" hidden="1">
      <c r="A17933" s="115" t="s">
        <v>18234</v>
      </c>
      <c r="B17933" s="115"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15" t="s">
        <v>49380</v>
      </c>
      <c r="D17933" s="115" t="s">
        <v>49381</v>
      </c>
      <c r="E17933" s="115" t="s">
        <v>49382</v>
      </c>
      <c r="F17933" s="115" t="s">
        <v>49383</v>
      </c>
      <c r="G17933" s="115" t="s">
        <v>49384</v>
      </c>
      <c r="I17933" s="115" t="s">
        <v>16</v>
      </c>
      <c r="J17933" s="115">
        <v>81.67</v>
      </c>
    </row>
    <row r="17934" spans="1:10" hidden="1">
      <c r="A17934" s="115" t="s">
        <v>18235</v>
      </c>
      <c r="B17934" s="115"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15" t="s">
        <v>49385</v>
      </c>
      <c r="D17934" s="115" t="s">
        <v>49386</v>
      </c>
      <c r="E17934" s="115" t="s">
        <v>49387</v>
      </c>
      <c r="F17934" s="115" t="s">
        <v>49388</v>
      </c>
      <c r="G17934" s="115" t="s">
        <v>49389</v>
      </c>
      <c r="I17934" s="115" t="s">
        <v>16</v>
      </c>
      <c r="J17934" s="115">
        <v>134.02000000000001</v>
      </c>
    </row>
    <row r="17935" spans="1:10" hidden="1">
      <c r="A17935" s="115" t="s">
        <v>18236</v>
      </c>
      <c r="B17935" s="115"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15" t="s">
        <v>49385</v>
      </c>
      <c r="D17935" s="115" t="s">
        <v>49386</v>
      </c>
      <c r="E17935" s="115" t="s">
        <v>49387</v>
      </c>
      <c r="F17935" s="115" t="s">
        <v>49388</v>
      </c>
      <c r="G17935" s="115" t="s">
        <v>49389</v>
      </c>
      <c r="I17935" s="115" t="s">
        <v>16</v>
      </c>
      <c r="J17935" s="115">
        <v>127.59</v>
      </c>
    </row>
    <row r="17936" spans="1:10" hidden="1">
      <c r="A17936" s="115" t="s">
        <v>18237</v>
      </c>
      <c r="B17936" s="115"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15" t="s">
        <v>49390</v>
      </c>
      <c r="D17936" s="115" t="s">
        <v>49391</v>
      </c>
      <c r="E17936" s="115" t="s">
        <v>49392</v>
      </c>
      <c r="F17936" s="115" t="s">
        <v>49393</v>
      </c>
      <c r="G17936" s="115" t="s">
        <v>49394</v>
      </c>
      <c r="I17936" s="115" t="s">
        <v>16</v>
      </c>
      <c r="J17936" s="115">
        <v>72.12</v>
      </c>
    </row>
    <row r="17937" spans="1:10" hidden="1">
      <c r="A17937" s="115" t="s">
        <v>18238</v>
      </c>
      <c r="B17937" s="115"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15" t="s">
        <v>49390</v>
      </c>
      <c r="D17937" s="115" t="s">
        <v>49391</v>
      </c>
      <c r="E17937" s="115" t="s">
        <v>49392</v>
      </c>
      <c r="F17937" s="115" t="s">
        <v>49393</v>
      </c>
      <c r="G17937" s="115" t="s">
        <v>49394</v>
      </c>
      <c r="I17937" s="115" t="s">
        <v>16</v>
      </c>
      <c r="J17937" s="115">
        <v>67.489999999999995</v>
      </c>
    </row>
    <row r="17938" spans="1:10" hidden="1">
      <c r="A17938" s="115" t="s">
        <v>18239</v>
      </c>
      <c r="B17938" s="115"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8" s="115" t="s">
        <v>49395</v>
      </c>
      <c r="D17938" s="115" t="s">
        <v>49396</v>
      </c>
      <c r="E17938" s="115" t="s">
        <v>49397</v>
      </c>
      <c r="F17938" s="115" t="s">
        <v>49398</v>
      </c>
      <c r="G17938" s="115" t="s">
        <v>49399</v>
      </c>
      <c r="I17938" s="115" t="s">
        <v>16</v>
      </c>
      <c r="J17938" s="115">
        <v>71.88</v>
      </c>
    </row>
    <row r="17939" spans="1:10" hidden="1">
      <c r="A17939" s="115" t="s">
        <v>18240</v>
      </c>
      <c r="B17939" s="115"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9" s="115" t="s">
        <v>49395</v>
      </c>
      <c r="D17939" s="115" t="s">
        <v>49396</v>
      </c>
      <c r="E17939" s="115" t="s">
        <v>49397</v>
      </c>
      <c r="F17939" s="115" t="s">
        <v>49398</v>
      </c>
      <c r="G17939" s="115" t="s">
        <v>49399</v>
      </c>
      <c r="I17939" s="115" t="s">
        <v>16</v>
      </c>
      <c r="J17939" s="115">
        <v>67.25</v>
      </c>
    </row>
    <row r="17940" spans="1:10" hidden="1">
      <c r="A17940" s="115" t="s">
        <v>18241</v>
      </c>
      <c r="B17940" s="115"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15" t="s">
        <v>49400</v>
      </c>
      <c r="D17940" s="115" t="s">
        <v>49401</v>
      </c>
      <c r="E17940" s="115" t="s">
        <v>49402</v>
      </c>
      <c r="F17940" s="115" t="s">
        <v>49403</v>
      </c>
      <c r="G17940" s="115" t="s">
        <v>49404</v>
      </c>
      <c r="I17940" s="115" t="s">
        <v>16</v>
      </c>
      <c r="J17940" s="115">
        <v>63.16</v>
      </c>
    </row>
    <row r="17941" spans="1:10" hidden="1">
      <c r="A17941" s="115" t="s">
        <v>18242</v>
      </c>
      <c r="B17941" s="115"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15" t="s">
        <v>49400</v>
      </c>
      <c r="D17941" s="115" t="s">
        <v>49401</v>
      </c>
      <c r="E17941" s="115" t="s">
        <v>49402</v>
      </c>
      <c r="F17941" s="115" t="s">
        <v>49403</v>
      </c>
      <c r="G17941" s="115" t="s">
        <v>49404</v>
      </c>
      <c r="I17941" s="115" t="s">
        <v>16</v>
      </c>
      <c r="J17941" s="115">
        <v>58.54</v>
      </c>
    </row>
    <row r="17942" spans="1:10" hidden="1">
      <c r="A17942" s="115" t="s">
        <v>18243</v>
      </c>
      <c r="B17942" s="115"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15" t="s">
        <v>49400</v>
      </c>
      <c r="D17942" s="115" t="s">
        <v>49401</v>
      </c>
      <c r="E17942" s="115" t="s">
        <v>49405</v>
      </c>
      <c r="F17942" s="115" t="s">
        <v>49406</v>
      </c>
      <c r="G17942" s="115" t="s">
        <v>49407</v>
      </c>
      <c r="I17942" s="115" t="s">
        <v>16</v>
      </c>
      <c r="J17942" s="115">
        <v>72.459999999999994</v>
      </c>
    </row>
    <row r="17943" spans="1:10" hidden="1">
      <c r="A17943" s="115" t="s">
        <v>18244</v>
      </c>
      <c r="B17943" s="115"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15" t="s">
        <v>49400</v>
      </c>
      <c r="D17943" s="115" t="s">
        <v>49401</v>
      </c>
      <c r="E17943" s="115" t="s">
        <v>49405</v>
      </c>
      <c r="F17943" s="115" t="s">
        <v>49406</v>
      </c>
      <c r="G17943" s="115" t="s">
        <v>49407</v>
      </c>
      <c r="I17943" s="115" t="s">
        <v>16</v>
      </c>
      <c r="J17943" s="115">
        <v>67.83</v>
      </c>
    </row>
    <row r="17944" spans="1:10" hidden="1">
      <c r="A17944" s="115" t="s">
        <v>18245</v>
      </c>
      <c r="B17944" s="115"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15" t="s">
        <v>49408</v>
      </c>
      <c r="D17944" s="115" t="s">
        <v>49409</v>
      </c>
      <c r="E17944" s="115" t="s">
        <v>49410</v>
      </c>
      <c r="F17944" s="115" t="s">
        <v>49411</v>
      </c>
      <c r="G17944" s="115" t="s">
        <v>49412</v>
      </c>
      <c r="H17944" s="115" t="s">
        <v>49413</v>
      </c>
      <c r="I17944" s="115" t="s">
        <v>16</v>
      </c>
      <c r="J17944" s="115">
        <v>76.75</v>
      </c>
    </row>
    <row r="17945" spans="1:10" hidden="1">
      <c r="A17945" s="115" t="s">
        <v>18246</v>
      </c>
      <c r="B17945" s="115"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15" t="s">
        <v>49408</v>
      </c>
      <c r="D17945" s="115" t="s">
        <v>49409</v>
      </c>
      <c r="E17945" s="115" t="s">
        <v>49410</v>
      </c>
      <c r="F17945" s="115" t="s">
        <v>49411</v>
      </c>
      <c r="G17945" s="115" t="s">
        <v>49412</v>
      </c>
      <c r="H17945" s="115" t="s">
        <v>49413</v>
      </c>
      <c r="I17945" s="115" t="s">
        <v>16</v>
      </c>
      <c r="J17945" s="115">
        <v>72.13</v>
      </c>
    </row>
    <row r="17946" spans="1:10" hidden="1">
      <c r="A17946" s="115" t="s">
        <v>18247</v>
      </c>
      <c r="B17946" s="115"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15" t="s">
        <v>49414</v>
      </c>
      <c r="D17946" s="115" t="s">
        <v>49415</v>
      </c>
      <c r="E17946" s="115" t="s">
        <v>49416</v>
      </c>
      <c r="F17946" s="115" t="s">
        <v>49417</v>
      </c>
      <c r="G17946" s="115" t="s">
        <v>49418</v>
      </c>
      <c r="H17946" s="115" t="s">
        <v>49419</v>
      </c>
      <c r="I17946" s="115" t="s">
        <v>16</v>
      </c>
      <c r="J17946" s="115">
        <v>119.45</v>
      </c>
    </row>
    <row r="17947" spans="1:10" hidden="1">
      <c r="A17947" s="115" t="s">
        <v>18248</v>
      </c>
      <c r="B17947" s="115"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15" t="s">
        <v>49414</v>
      </c>
      <c r="D17947" s="115" t="s">
        <v>49415</v>
      </c>
      <c r="E17947" s="115" t="s">
        <v>49416</v>
      </c>
      <c r="F17947" s="115" t="s">
        <v>49417</v>
      </c>
      <c r="G17947" s="115" t="s">
        <v>49418</v>
      </c>
      <c r="H17947" s="115" t="s">
        <v>49419</v>
      </c>
      <c r="I17947" s="115" t="s">
        <v>16</v>
      </c>
      <c r="J17947" s="115">
        <v>113.8</v>
      </c>
    </row>
    <row r="17948" spans="1:10" hidden="1">
      <c r="A17948" s="115" t="s">
        <v>18249</v>
      </c>
      <c r="B17948" s="115"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15" t="s">
        <v>49420</v>
      </c>
      <c r="D17948" s="115" t="s">
        <v>49421</v>
      </c>
      <c r="E17948" s="115" t="s">
        <v>49422</v>
      </c>
      <c r="F17948" s="115" t="s">
        <v>49423</v>
      </c>
      <c r="G17948" s="115" t="s">
        <v>49424</v>
      </c>
      <c r="H17948" s="115" t="s">
        <v>49425</v>
      </c>
      <c r="I17948" s="115" t="s">
        <v>16</v>
      </c>
      <c r="J17948" s="115">
        <v>147.63</v>
      </c>
    </row>
    <row r="17949" spans="1:10" hidden="1">
      <c r="A17949" s="115" t="s">
        <v>18250</v>
      </c>
      <c r="B17949" s="115"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15" t="s">
        <v>49420</v>
      </c>
      <c r="D17949" s="115" t="s">
        <v>49421</v>
      </c>
      <c r="E17949" s="115" t="s">
        <v>49422</v>
      </c>
      <c r="F17949" s="115" t="s">
        <v>49423</v>
      </c>
      <c r="G17949" s="115" t="s">
        <v>49424</v>
      </c>
      <c r="H17949" s="115" t="s">
        <v>49425</v>
      </c>
      <c r="I17949" s="115" t="s">
        <v>16</v>
      </c>
      <c r="J17949" s="115">
        <v>141.19999999999999</v>
      </c>
    </row>
    <row r="17950" spans="1:10" hidden="1">
      <c r="A17950" s="115" t="s">
        <v>18251</v>
      </c>
      <c r="B17950" s="115"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15" t="s">
        <v>49426</v>
      </c>
      <c r="D17950" s="115" t="s">
        <v>49427</v>
      </c>
      <c r="E17950" s="115" t="s">
        <v>49428</v>
      </c>
      <c r="F17950" s="115" t="s">
        <v>49429</v>
      </c>
      <c r="G17950" s="115" t="s">
        <v>49430</v>
      </c>
      <c r="H17950" s="115" t="s">
        <v>49431</v>
      </c>
      <c r="I17950" s="115" t="s">
        <v>16</v>
      </c>
      <c r="J17950" s="115">
        <v>75.34</v>
      </c>
    </row>
    <row r="17951" spans="1:10" hidden="1">
      <c r="A17951" s="115" t="s">
        <v>18252</v>
      </c>
      <c r="B17951" s="115"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15" t="s">
        <v>49426</v>
      </c>
      <c r="D17951" s="115" t="s">
        <v>49427</v>
      </c>
      <c r="E17951" s="115" t="s">
        <v>49428</v>
      </c>
      <c r="F17951" s="115" t="s">
        <v>49429</v>
      </c>
      <c r="G17951" s="115" t="s">
        <v>49430</v>
      </c>
      <c r="H17951" s="115" t="s">
        <v>49431</v>
      </c>
      <c r="I17951" s="115" t="s">
        <v>16</v>
      </c>
      <c r="J17951" s="115">
        <v>68.88</v>
      </c>
    </row>
    <row r="17952" spans="1:10" hidden="1">
      <c r="A17952" s="115" t="s">
        <v>18253</v>
      </c>
      <c r="B17952" s="115"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15" t="s">
        <v>49426</v>
      </c>
      <c r="D17952" s="115" t="s">
        <v>49432</v>
      </c>
      <c r="E17952" s="115" t="s">
        <v>49433</v>
      </c>
      <c r="F17952" s="115" t="s">
        <v>49434</v>
      </c>
      <c r="G17952" s="115" t="s">
        <v>49435</v>
      </c>
      <c r="H17952" s="115" t="s">
        <v>49436</v>
      </c>
      <c r="I17952" s="115" t="s">
        <v>16</v>
      </c>
      <c r="J17952" s="115">
        <v>90.41</v>
      </c>
    </row>
    <row r="17953" spans="1:10" hidden="1">
      <c r="A17953" s="115" t="s">
        <v>18254</v>
      </c>
      <c r="B17953" s="115"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15" t="s">
        <v>49426</v>
      </c>
      <c r="D17953" s="115" t="s">
        <v>49432</v>
      </c>
      <c r="E17953" s="115" t="s">
        <v>49433</v>
      </c>
      <c r="F17953" s="115" t="s">
        <v>49434</v>
      </c>
      <c r="G17953" s="115" t="s">
        <v>49435</v>
      </c>
      <c r="H17953" s="115" t="s">
        <v>49436</v>
      </c>
      <c r="I17953" s="115" t="s">
        <v>16</v>
      </c>
      <c r="J17953" s="115">
        <v>83.85</v>
      </c>
    </row>
    <row r="17954" spans="1:10" hidden="1">
      <c r="A17954" s="115" t="s">
        <v>18255</v>
      </c>
      <c r="B17954" s="115" t="str">
        <f t="shared" si="280"/>
        <v>IMPERMEABILIZANTE DE RESERVATORIO DE AGUA POTAVEL,TANQUE/PISCINA EM CONCRETO ENTERRADO,SUJEITO A LENCOL FREATICO E PRESSAO POSITIVA,SISTEMA DE CRISTALIZACAO COMPOSTO DE 3 PRODUTOSE BASE MINERAL,QUE PENETRAM PROFUNDAMENTE POR EFEITO DE OSMOSE</v>
      </c>
      <c r="C17954" s="115" t="s">
        <v>49437</v>
      </c>
      <c r="D17954" s="115" t="s">
        <v>49438</v>
      </c>
      <c r="E17954" s="115" t="s">
        <v>49439</v>
      </c>
      <c r="F17954" s="115" t="s">
        <v>49440</v>
      </c>
      <c r="G17954" s="115" t="s">
        <v>49441</v>
      </c>
      <c r="I17954" s="115" t="s">
        <v>16</v>
      </c>
      <c r="J17954" s="115">
        <v>89.51</v>
      </c>
    </row>
    <row r="17955" spans="1:10" hidden="1">
      <c r="A17955" s="115" t="s">
        <v>18256</v>
      </c>
      <c r="B17955" s="115" t="str">
        <f t="shared" si="280"/>
        <v>IMPERMEABILIZANTE DE RESERVATORIO DE AGUA POTAVEL,TANQUE/PISCINA EM CONCRETO ENTERRADO,SUJEITO A LENCOL FREATICO E PRESSAO POSITIVA,SISTEMA DE CRISTALIZACAO COMPOSTO DE 3 PRODUTOSE BASE MINERAL,QUE PENETRAM PROFUNDAMENTE POR EFEITO DE OSMOSE</v>
      </c>
      <c r="C17955" s="115" t="s">
        <v>49437</v>
      </c>
      <c r="D17955" s="115" t="s">
        <v>49438</v>
      </c>
      <c r="E17955" s="115" t="s">
        <v>49439</v>
      </c>
      <c r="F17955" s="115" t="s">
        <v>49440</v>
      </c>
      <c r="G17955" s="115" t="s">
        <v>49441</v>
      </c>
      <c r="I17955" s="115" t="s">
        <v>16</v>
      </c>
      <c r="J17955" s="115">
        <v>83.46</v>
      </c>
    </row>
    <row r="17956" spans="1:10" hidden="1">
      <c r="A17956" s="115" t="s">
        <v>18257</v>
      </c>
      <c r="B17956" s="115"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15" t="s">
        <v>49442</v>
      </c>
      <c r="D17956" s="115" t="s">
        <v>49443</v>
      </c>
      <c r="E17956" s="115" t="s">
        <v>49444</v>
      </c>
      <c r="F17956" s="115" t="s">
        <v>49445</v>
      </c>
      <c r="G17956" s="115" t="s">
        <v>49446</v>
      </c>
      <c r="H17956" s="115" t="s">
        <v>49447</v>
      </c>
      <c r="I17956" s="115" t="s">
        <v>16</v>
      </c>
      <c r="J17956" s="115">
        <v>78.19</v>
      </c>
    </row>
    <row r="17957" spans="1:10" hidden="1">
      <c r="A17957" s="115" t="s">
        <v>18258</v>
      </c>
      <c r="B17957" s="115"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15" t="s">
        <v>49442</v>
      </c>
      <c r="D17957" s="115" t="s">
        <v>49443</v>
      </c>
      <c r="E17957" s="115" t="s">
        <v>49444</v>
      </c>
      <c r="F17957" s="115" t="s">
        <v>49445</v>
      </c>
      <c r="G17957" s="115" t="s">
        <v>49446</v>
      </c>
      <c r="H17957" s="115" t="s">
        <v>49447</v>
      </c>
      <c r="I17957" s="115" t="s">
        <v>16</v>
      </c>
      <c r="J17957" s="115">
        <v>72.150000000000006</v>
      </c>
    </row>
    <row r="17958" spans="1:10" hidden="1">
      <c r="A17958" s="115" t="s">
        <v>18259</v>
      </c>
      <c r="B17958" s="115"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15" t="s">
        <v>49448</v>
      </c>
      <c r="D17958" s="115" t="s">
        <v>49449</v>
      </c>
      <c r="E17958" s="115" t="s">
        <v>49450</v>
      </c>
      <c r="F17958" s="115" t="s">
        <v>49451</v>
      </c>
      <c r="G17958" s="115" t="s">
        <v>49452</v>
      </c>
      <c r="H17958" s="115" t="s">
        <v>49453</v>
      </c>
      <c r="I17958" s="115" t="s">
        <v>16</v>
      </c>
      <c r="J17958" s="115">
        <v>70.02</v>
      </c>
    </row>
    <row r="17959" spans="1:10" hidden="1">
      <c r="A17959" s="115" t="s">
        <v>18260</v>
      </c>
      <c r="B17959" s="115"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15" t="s">
        <v>49448</v>
      </c>
      <c r="D17959" s="115" t="s">
        <v>49449</v>
      </c>
      <c r="E17959" s="115" t="s">
        <v>49450</v>
      </c>
      <c r="F17959" s="115" t="s">
        <v>49451</v>
      </c>
      <c r="G17959" s="115" t="s">
        <v>49452</v>
      </c>
      <c r="H17959" s="115" t="s">
        <v>49453</v>
      </c>
      <c r="I17959" s="115" t="s">
        <v>16</v>
      </c>
      <c r="J17959" s="115">
        <v>62.5</v>
      </c>
    </row>
    <row r="17960" spans="1:10" hidden="1">
      <c r="A17960" s="115" t="s">
        <v>18261</v>
      </c>
      <c r="B17960" s="115"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15" t="s">
        <v>49454</v>
      </c>
      <c r="D17960" s="115" t="s">
        <v>49455</v>
      </c>
      <c r="E17960" s="115" t="s">
        <v>49456</v>
      </c>
      <c r="F17960" s="115" t="s">
        <v>49457</v>
      </c>
      <c r="G17960" s="115" t="s">
        <v>49458</v>
      </c>
      <c r="I17960" s="115" t="s">
        <v>16</v>
      </c>
      <c r="J17960" s="115">
        <v>85.35</v>
      </c>
    </row>
    <row r="17961" spans="1:10" hidden="1">
      <c r="A17961" s="115" t="s">
        <v>18262</v>
      </c>
      <c r="B17961" s="115"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15" t="s">
        <v>49454</v>
      </c>
      <c r="D17961" s="115" t="s">
        <v>49455</v>
      </c>
      <c r="E17961" s="115" t="s">
        <v>49456</v>
      </c>
      <c r="F17961" s="115" t="s">
        <v>49457</v>
      </c>
      <c r="G17961" s="115" t="s">
        <v>49458</v>
      </c>
      <c r="I17961" s="115" t="s">
        <v>16</v>
      </c>
      <c r="J17961" s="115">
        <v>79.31</v>
      </c>
    </row>
    <row r="17962" spans="1:10" hidden="1">
      <c r="A17962" s="115" t="s">
        <v>18263</v>
      </c>
      <c r="B17962" s="115"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15" t="s">
        <v>49459</v>
      </c>
      <c r="D17962" s="115" t="s">
        <v>49460</v>
      </c>
      <c r="E17962" s="115" t="s">
        <v>49461</v>
      </c>
      <c r="F17962" s="115" t="s">
        <v>49462</v>
      </c>
      <c r="G17962" s="115" t="s">
        <v>49463</v>
      </c>
      <c r="H17962" s="115" t="s">
        <v>49464</v>
      </c>
      <c r="I17962" s="115" t="s">
        <v>16</v>
      </c>
      <c r="J17962" s="115">
        <v>80.02</v>
      </c>
    </row>
    <row r="17963" spans="1:10" hidden="1">
      <c r="A17963" s="115" t="s">
        <v>18264</v>
      </c>
      <c r="B17963" s="115"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15" t="s">
        <v>49459</v>
      </c>
      <c r="D17963" s="115" t="s">
        <v>49460</v>
      </c>
      <c r="E17963" s="115" t="s">
        <v>49461</v>
      </c>
      <c r="F17963" s="115" t="s">
        <v>49462</v>
      </c>
      <c r="G17963" s="115" t="s">
        <v>49463</v>
      </c>
      <c r="H17963" s="115" t="s">
        <v>49464</v>
      </c>
      <c r="I17963" s="115" t="s">
        <v>16</v>
      </c>
      <c r="J17963" s="115">
        <v>73.98</v>
      </c>
    </row>
    <row r="17964" spans="1:10" hidden="1">
      <c r="A17964" s="115" t="s">
        <v>18265</v>
      </c>
      <c r="B17964" s="115"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15" t="s">
        <v>49465</v>
      </c>
      <c r="D17964" s="115" t="s">
        <v>49466</v>
      </c>
      <c r="E17964" s="115" t="s">
        <v>49467</v>
      </c>
      <c r="F17964" s="115" t="s">
        <v>49468</v>
      </c>
      <c r="G17964" s="115" t="s">
        <v>49469</v>
      </c>
      <c r="H17964" s="115" t="s">
        <v>49470</v>
      </c>
      <c r="I17964" s="115" t="s">
        <v>16</v>
      </c>
      <c r="J17964" s="115">
        <v>63.34</v>
      </c>
    </row>
    <row r="17965" spans="1:10" hidden="1">
      <c r="A17965" s="115" t="s">
        <v>18266</v>
      </c>
      <c r="B17965" s="115"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15" t="s">
        <v>49465</v>
      </c>
      <c r="D17965" s="115" t="s">
        <v>49466</v>
      </c>
      <c r="E17965" s="115" t="s">
        <v>49467</v>
      </c>
      <c r="F17965" s="115" t="s">
        <v>49468</v>
      </c>
      <c r="G17965" s="115" t="s">
        <v>49469</v>
      </c>
      <c r="H17965" s="115" t="s">
        <v>49470</v>
      </c>
      <c r="I17965" s="115" t="s">
        <v>16</v>
      </c>
      <c r="J17965" s="115">
        <v>56.52</v>
      </c>
    </row>
    <row r="17966" spans="1:10" hidden="1">
      <c r="A17966" s="115" t="s">
        <v>18267</v>
      </c>
      <c r="B17966" s="115"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15" t="s">
        <v>49471</v>
      </c>
      <c r="D17966" s="115" t="s">
        <v>49472</v>
      </c>
      <c r="E17966" s="115" t="s">
        <v>49473</v>
      </c>
      <c r="F17966" s="115" t="s">
        <v>49474</v>
      </c>
      <c r="G17966" s="115" t="s">
        <v>49475</v>
      </c>
      <c r="H17966" s="115" t="s">
        <v>49476</v>
      </c>
      <c r="I17966" s="115" t="s">
        <v>16</v>
      </c>
      <c r="J17966" s="115">
        <v>63.34</v>
      </c>
    </row>
    <row r="17967" spans="1:10" hidden="1">
      <c r="A17967" s="115" t="s">
        <v>18268</v>
      </c>
      <c r="B17967" s="115"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15" t="s">
        <v>49471</v>
      </c>
      <c r="D17967" s="115" t="s">
        <v>49472</v>
      </c>
      <c r="E17967" s="115" t="s">
        <v>49473</v>
      </c>
      <c r="F17967" s="115" t="s">
        <v>49474</v>
      </c>
      <c r="G17967" s="115" t="s">
        <v>49475</v>
      </c>
      <c r="H17967" s="115" t="s">
        <v>49476</v>
      </c>
      <c r="I17967" s="115" t="s">
        <v>16</v>
      </c>
      <c r="J17967" s="115">
        <v>56.52</v>
      </c>
    </row>
    <row r="17968" spans="1:10" hidden="1">
      <c r="A17968" s="115" t="s">
        <v>18269</v>
      </c>
      <c r="B17968" s="115"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15" t="s">
        <v>49477</v>
      </c>
      <c r="D17968" s="115" t="s">
        <v>49478</v>
      </c>
      <c r="E17968" s="115" t="s">
        <v>49479</v>
      </c>
      <c r="F17968" s="115" t="s">
        <v>49480</v>
      </c>
      <c r="G17968" s="115" t="s">
        <v>49481</v>
      </c>
      <c r="I17968" s="115" t="s">
        <v>16</v>
      </c>
      <c r="J17968" s="115">
        <v>194.81</v>
      </c>
    </row>
    <row r="17969" spans="1:10" hidden="1">
      <c r="A17969" s="115" t="s">
        <v>18270</v>
      </c>
      <c r="B17969" s="115"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15" t="s">
        <v>49477</v>
      </c>
      <c r="D17969" s="115" t="s">
        <v>49478</v>
      </c>
      <c r="E17969" s="115" t="s">
        <v>49479</v>
      </c>
      <c r="F17969" s="115" t="s">
        <v>49480</v>
      </c>
      <c r="G17969" s="115" t="s">
        <v>49481</v>
      </c>
      <c r="I17969" s="115" t="s">
        <v>16</v>
      </c>
      <c r="J17969" s="115">
        <v>188.77</v>
      </c>
    </row>
    <row r="17970" spans="1:10" hidden="1">
      <c r="A17970" s="115" t="s">
        <v>18271</v>
      </c>
      <c r="B17970" s="115"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0" s="115" t="s">
        <v>49477</v>
      </c>
      <c r="D17970" s="115" t="s">
        <v>49482</v>
      </c>
      <c r="E17970" s="115" t="s">
        <v>49483</v>
      </c>
      <c r="F17970" s="115" t="s">
        <v>49484</v>
      </c>
      <c r="G17970" s="115" t="s">
        <v>49485</v>
      </c>
      <c r="I17970" s="115" t="s">
        <v>16</v>
      </c>
      <c r="J17970" s="115">
        <v>148.66</v>
      </c>
    </row>
    <row r="17971" spans="1:10" hidden="1">
      <c r="A17971" s="115" t="s">
        <v>18272</v>
      </c>
      <c r="B17971" s="115"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1" s="115" t="s">
        <v>49477</v>
      </c>
      <c r="D17971" s="115" t="s">
        <v>49482</v>
      </c>
      <c r="E17971" s="115" t="s">
        <v>49483</v>
      </c>
      <c r="F17971" s="115" t="s">
        <v>49484</v>
      </c>
      <c r="G17971" s="115" t="s">
        <v>49485</v>
      </c>
      <c r="I17971" s="115" t="s">
        <v>16</v>
      </c>
      <c r="J17971" s="115">
        <v>144.76</v>
      </c>
    </row>
    <row r="17972" spans="1:10" hidden="1">
      <c r="A17972" s="115" t="s">
        <v>18273</v>
      </c>
      <c r="B17972" s="115"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15" t="s">
        <v>49486</v>
      </c>
      <c r="D17972" s="115" t="s">
        <v>49487</v>
      </c>
      <c r="E17972" s="115" t="s">
        <v>49488</v>
      </c>
      <c r="F17972" s="115" t="s">
        <v>49489</v>
      </c>
      <c r="G17972" s="115" t="s">
        <v>49490</v>
      </c>
      <c r="H17972" s="115" t="s">
        <v>49491</v>
      </c>
      <c r="I17972" s="115" t="s">
        <v>16</v>
      </c>
      <c r="J17972" s="115">
        <v>198.05</v>
      </c>
    </row>
    <row r="17973" spans="1:10" hidden="1">
      <c r="A17973" s="115" t="s">
        <v>18274</v>
      </c>
      <c r="B17973" s="115"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15" t="s">
        <v>49486</v>
      </c>
      <c r="D17973" s="115" t="s">
        <v>49487</v>
      </c>
      <c r="E17973" s="115" t="s">
        <v>49488</v>
      </c>
      <c r="F17973" s="115" t="s">
        <v>49489</v>
      </c>
      <c r="G17973" s="115" t="s">
        <v>49490</v>
      </c>
      <c r="H17973" s="115" t="s">
        <v>49491</v>
      </c>
      <c r="I17973" s="115" t="s">
        <v>16</v>
      </c>
      <c r="J17973" s="115">
        <v>191.57</v>
      </c>
    </row>
    <row r="17974" spans="1:10" hidden="1">
      <c r="A17974" s="115" t="s">
        <v>18275</v>
      </c>
      <c r="B17974" s="115" t="str">
        <f t="shared" si="280"/>
        <v>IMPERMEABILIZACAO ASFALTICA (HIDRO-ASFALTO),CONSUMO DE 1,2KG/M2,EXCLUSIVE PREPARO DA SUPERFICIE E PROTECAO MECANICA</v>
      </c>
      <c r="C17974" s="115" t="s">
        <v>49492</v>
      </c>
      <c r="D17974" s="115" t="s">
        <v>49493</v>
      </c>
      <c r="I17974" s="115" t="s">
        <v>16</v>
      </c>
      <c r="J17974" s="115">
        <v>18.71</v>
      </c>
    </row>
    <row r="17975" spans="1:10" hidden="1">
      <c r="A17975" s="115" t="s">
        <v>18276</v>
      </c>
      <c r="B17975" s="115" t="str">
        <f t="shared" si="280"/>
        <v>IMPERMEABILIZACAO ASFALTICA (HIDRO-ASFALTO),CONSUMO DE 1,2KG/M2,EXCLUSIVE PREPARO DA SUPERFICIE E PROTECAO MECANICA</v>
      </c>
      <c r="C17975" s="115" t="s">
        <v>49492</v>
      </c>
      <c r="D17975" s="115" t="s">
        <v>49493</v>
      </c>
      <c r="I17975" s="115" t="s">
        <v>16</v>
      </c>
      <c r="J17975" s="115">
        <v>17.899999999999999</v>
      </c>
    </row>
    <row r="17976" spans="1:10" hidden="1">
      <c r="A17976" s="115" t="s">
        <v>18277</v>
      </c>
      <c r="B17976" s="115" t="str">
        <f t="shared" si="280"/>
        <v>IMPERMEABILIZACAO ASFALTICA (HIDRO-ASFALTO),CONSUMO DE 0,6KG/M2,EXCLUSIVE PREPARO DA SUPERFICIE E PROTECAO MECANICA</v>
      </c>
      <c r="C17976" s="115" t="s">
        <v>49494</v>
      </c>
      <c r="D17976" s="115" t="s">
        <v>49493</v>
      </c>
      <c r="I17976" s="115" t="s">
        <v>16</v>
      </c>
      <c r="J17976" s="115">
        <v>10.18</v>
      </c>
    </row>
    <row r="17977" spans="1:10" hidden="1">
      <c r="A17977" s="115" t="s">
        <v>18278</v>
      </c>
      <c r="B17977" s="115" t="str">
        <f t="shared" si="280"/>
        <v>IMPERMEABILIZACAO ASFALTICA (HIDRO-ASFALTO),CONSUMO DE 0,6KG/M2,EXCLUSIVE PREPARO DA SUPERFICIE E PROTECAO MECANICA</v>
      </c>
      <c r="C17977" s="115" t="s">
        <v>49494</v>
      </c>
      <c r="D17977" s="115" t="s">
        <v>49493</v>
      </c>
      <c r="I17977" s="115" t="s">
        <v>16</v>
      </c>
      <c r="J17977" s="115">
        <v>9.67</v>
      </c>
    </row>
    <row r="17978" spans="1:10" hidden="1">
      <c r="A17978" s="115" t="s">
        <v>18279</v>
      </c>
      <c r="B17978" s="115" t="str">
        <f t="shared" si="280"/>
        <v>IMPERMEABILIZACAO ASFALTICA (HIDRO-ASFALTO),CONSUMO DE 0,2KG/M2,EXCLUSIVE PREPARO DA SUPERFICIE E PROTECAO MECANICA</v>
      </c>
      <c r="C17978" s="115" t="s">
        <v>49495</v>
      </c>
      <c r="D17978" s="115" t="s">
        <v>49493</v>
      </c>
      <c r="I17978" s="115" t="s">
        <v>16</v>
      </c>
      <c r="J17978" s="115">
        <v>4.53</v>
      </c>
    </row>
    <row r="17979" spans="1:10" hidden="1">
      <c r="A17979" s="115" t="s">
        <v>18280</v>
      </c>
      <c r="B17979" s="115" t="str">
        <f t="shared" si="280"/>
        <v>IMPERMEABILIZACAO ASFALTICA (HIDRO-ASFALTO),CONSUMO DE 0,2KG/M2,EXCLUSIVE PREPARO DA SUPERFICIE E PROTECAO MECANICA</v>
      </c>
      <c r="C17979" s="115" t="s">
        <v>49495</v>
      </c>
      <c r="D17979" s="115" t="s">
        <v>49493</v>
      </c>
      <c r="I17979" s="115" t="s">
        <v>16</v>
      </c>
      <c r="J17979" s="115">
        <v>4.21</v>
      </c>
    </row>
    <row r="17980" spans="1:10" hidden="1">
      <c r="A17980" s="115" t="s">
        <v>18281</v>
      </c>
      <c r="B17980" s="115" t="str">
        <f t="shared" si="280"/>
        <v>IMPERMEABILIZACAO ASFALTICA (HIDRO-ASFALTO),CONSUMO DE 2KG/M2,EM SUPERFICIES LISAS,DE PEQUENAS DIMENSOES,ESTRUTURANDO COM TELA DE POLIESTER # 2MMX2MM OS BOXES,CANTOS,RALOS E TUBOSEMERGENTES,EXCLUSIVE PREPARO DA SUPERFICIE E PROTECAO MECANICA</v>
      </c>
      <c r="C17980" s="115" t="s">
        <v>49496</v>
      </c>
      <c r="D17980" s="115" t="s">
        <v>49497</v>
      </c>
      <c r="E17980" s="115" t="s">
        <v>49498</v>
      </c>
      <c r="F17980" s="115" t="s">
        <v>49499</v>
      </c>
      <c r="G17980" s="115" t="s">
        <v>49500</v>
      </c>
      <c r="I17980" s="115" t="s">
        <v>16</v>
      </c>
      <c r="J17980" s="115">
        <v>32.22</v>
      </c>
    </row>
    <row r="17981" spans="1:10" hidden="1">
      <c r="A17981" s="115" t="s">
        <v>18282</v>
      </c>
      <c r="B17981" s="115" t="str">
        <f t="shared" si="280"/>
        <v>IMPERMEABILIZACAO ASFALTICA (HIDRO-ASFALTO),CONSUMO DE 2KG/M2,EM SUPERFICIES LISAS,DE PEQUENAS DIMENSOES,ESTRUTURANDO COM TELA DE POLIESTER # 2MMX2MM OS BOXES,CANTOS,RALOS E TUBOSEMERGENTES,EXCLUSIVE PREPARO DA SUPERFICIE E PROTECAO MECANICA</v>
      </c>
      <c r="C17981" s="115" t="s">
        <v>49496</v>
      </c>
      <c r="D17981" s="115" t="s">
        <v>49497</v>
      </c>
      <c r="E17981" s="115" t="s">
        <v>49498</v>
      </c>
      <c r="F17981" s="115" t="s">
        <v>49499</v>
      </c>
      <c r="G17981" s="115" t="s">
        <v>49500</v>
      </c>
      <c r="I17981" s="115" t="s">
        <v>16</v>
      </c>
      <c r="J17981" s="115">
        <v>31.22</v>
      </c>
    </row>
    <row r="17982" spans="1:10" hidden="1">
      <c r="A17982" s="115" t="s">
        <v>18283</v>
      </c>
      <c r="B17982" s="115" t="str">
        <f t="shared" si="280"/>
        <v>IMPERMEABILIZACAO DE BANHEIRO OU MARQUISE SUJEITA A TRAFEGOLEVE COM PROTECAO MECANICA,EXCLUSIVE ESTA,UTILIZANDO ELASTOMERO DE POLIURETANO (PRETO),APLICADO FRIO EM 0,3KG/M2/DEMAO,COM 5 DEMAOS</v>
      </c>
      <c r="C17982" s="115" t="s">
        <v>49501</v>
      </c>
      <c r="D17982" s="115" t="s">
        <v>49502</v>
      </c>
      <c r="E17982" s="115" t="s">
        <v>49503</v>
      </c>
      <c r="F17982" s="115" t="s">
        <v>49504</v>
      </c>
      <c r="I17982" s="115" t="s">
        <v>16</v>
      </c>
      <c r="J17982" s="115">
        <v>141.33000000000001</v>
      </c>
    </row>
    <row r="17983" spans="1:10" hidden="1">
      <c r="A17983" s="115" t="s">
        <v>18284</v>
      </c>
      <c r="B17983" s="115" t="str">
        <f t="shared" si="280"/>
        <v>IMPERMEABILIZACAO DE BANHEIRO OU MARQUISE SUJEITA A TRAFEGOLEVE COM PROTECAO MECANICA,EXCLUSIVE ESTA,UTILIZANDO ELASTOMERO DE POLIURETANO (PRETO),APLICADO FRIO EM 0,3KG/M2/DEMAO,COM 5 DEMAOS</v>
      </c>
      <c r="C17983" s="115" t="s">
        <v>49501</v>
      </c>
      <c r="D17983" s="115" t="s">
        <v>49502</v>
      </c>
      <c r="E17983" s="115" t="s">
        <v>49503</v>
      </c>
      <c r="F17983" s="115" t="s">
        <v>49504</v>
      </c>
      <c r="I17983" s="115" t="s">
        <v>16</v>
      </c>
      <c r="J17983" s="115">
        <v>137</v>
      </c>
    </row>
    <row r="17984" spans="1:10" hidden="1">
      <c r="A17984" s="115" t="s">
        <v>18285</v>
      </c>
      <c r="B17984" s="115" t="str">
        <f t="shared" si="280"/>
        <v>IMPERMEABILIZACAO DE BANHEIRO OU MARQUISE SUJEITA A TRAFEGOLEVE,COM PROTECAO MECANICA,EXCLUSIVE ESTA,UTILIZANDO ELASTOMERO DE POLIURETANO (PRETO),APLICADO A FRIO EM 0,3KG/M2/DEMAO,COM 3 DEMAOS</v>
      </c>
      <c r="C17984" s="115" t="s">
        <v>49501</v>
      </c>
      <c r="D17984" s="115" t="s">
        <v>49505</v>
      </c>
      <c r="E17984" s="115" t="s">
        <v>49506</v>
      </c>
      <c r="F17984" s="115" t="s">
        <v>49507</v>
      </c>
      <c r="I17984" s="115" t="s">
        <v>16</v>
      </c>
      <c r="J17984" s="115">
        <v>93.36</v>
      </c>
    </row>
    <row r="17985" spans="1:10" hidden="1">
      <c r="A17985" s="115" t="s">
        <v>18286</v>
      </c>
      <c r="B17985" s="115" t="str">
        <f t="shared" si="280"/>
        <v>IMPERMEABILIZACAO DE BANHEIRO OU MARQUISE SUJEITA A TRAFEGOLEVE,COM PROTECAO MECANICA,EXCLUSIVE ESTA,UTILIZANDO ELASTOMERO DE POLIURETANO (PRETO),APLICADO A FRIO EM 0,3KG/M2/DEMAO,COM 3 DEMAOS</v>
      </c>
      <c r="C17985" s="115" t="s">
        <v>49501</v>
      </c>
      <c r="D17985" s="115" t="s">
        <v>49505</v>
      </c>
      <c r="E17985" s="115" t="s">
        <v>49506</v>
      </c>
      <c r="F17985" s="115" t="s">
        <v>49507</v>
      </c>
      <c r="I17985" s="115" t="s">
        <v>16</v>
      </c>
      <c r="J17985" s="115">
        <v>89.62</v>
      </c>
    </row>
    <row r="17986" spans="1:10" hidden="1">
      <c r="A17986" s="115" t="s">
        <v>18287</v>
      </c>
      <c r="B17986" s="115"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15" t="s">
        <v>49508</v>
      </c>
      <c r="D17986" s="115" t="s">
        <v>49509</v>
      </c>
      <c r="E17986" s="115" t="s">
        <v>49510</v>
      </c>
      <c r="F17986" s="115" t="s">
        <v>49511</v>
      </c>
      <c r="G17986" s="115" t="s">
        <v>49512</v>
      </c>
      <c r="I17986" s="115" t="s">
        <v>16</v>
      </c>
      <c r="J17986" s="115">
        <v>65.95</v>
      </c>
    </row>
    <row r="17987" spans="1:10" hidden="1">
      <c r="A17987" s="115" t="s">
        <v>18288</v>
      </c>
      <c r="B17987" s="115"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15" t="s">
        <v>49508</v>
      </c>
      <c r="D17987" s="115" t="s">
        <v>49509</v>
      </c>
      <c r="E17987" s="115" t="s">
        <v>49510</v>
      </c>
      <c r="F17987" s="115" t="s">
        <v>49511</v>
      </c>
      <c r="G17987" s="115" t="s">
        <v>49512</v>
      </c>
      <c r="I17987" s="115" t="s">
        <v>16</v>
      </c>
      <c r="J17987" s="115">
        <v>61.41</v>
      </c>
    </row>
    <row r="17988" spans="1:10" hidden="1">
      <c r="A17988" s="115" t="s">
        <v>18289</v>
      </c>
      <c r="B17988" s="115" t="str">
        <f t="shared" si="280"/>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15" t="s">
        <v>49513</v>
      </c>
      <c r="D17988" s="115" t="s">
        <v>49514</v>
      </c>
      <c r="E17988" s="115" t="s">
        <v>49515</v>
      </c>
      <c r="F17988" s="115" t="s">
        <v>49516</v>
      </c>
      <c r="G17988" s="115" t="s">
        <v>49517</v>
      </c>
      <c r="H17988" s="115" t="s">
        <v>49518</v>
      </c>
      <c r="I17988" s="115" t="s">
        <v>16</v>
      </c>
      <c r="J17988" s="115">
        <v>86.99</v>
      </c>
    </row>
    <row r="17989" spans="1:10" hidden="1">
      <c r="A17989" s="115" t="s">
        <v>18290</v>
      </c>
      <c r="B17989" s="115" t="str">
        <f t="shared" ref="B17989:B18052" si="281">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15" t="s">
        <v>49513</v>
      </c>
      <c r="D17989" s="115" t="s">
        <v>49514</v>
      </c>
      <c r="E17989" s="115" t="s">
        <v>49515</v>
      </c>
      <c r="F17989" s="115" t="s">
        <v>49516</v>
      </c>
      <c r="G17989" s="115" t="s">
        <v>49517</v>
      </c>
      <c r="H17989" s="115" t="s">
        <v>49518</v>
      </c>
      <c r="I17989" s="115" t="s">
        <v>16</v>
      </c>
      <c r="J17989" s="115">
        <v>80.31</v>
      </c>
    </row>
    <row r="17990" spans="1:10" hidden="1">
      <c r="A17990" s="115" t="s">
        <v>18291</v>
      </c>
      <c r="B17990" s="115"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15" t="s">
        <v>49519</v>
      </c>
      <c r="D17990" s="115" t="s">
        <v>49520</v>
      </c>
      <c r="E17990" s="115" t="s">
        <v>49521</v>
      </c>
      <c r="F17990" s="115" t="s">
        <v>49522</v>
      </c>
      <c r="G17990" s="115" t="s">
        <v>49523</v>
      </c>
      <c r="H17990" s="115" t="s">
        <v>49524</v>
      </c>
      <c r="I17990" s="115" t="s">
        <v>16</v>
      </c>
      <c r="J17990" s="115">
        <v>196.43</v>
      </c>
    </row>
    <row r="17991" spans="1:10" hidden="1">
      <c r="A17991" s="115" t="s">
        <v>18292</v>
      </c>
      <c r="B17991" s="115"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15" t="s">
        <v>49519</v>
      </c>
      <c r="D17991" s="115" t="s">
        <v>49520</v>
      </c>
      <c r="E17991" s="115" t="s">
        <v>49521</v>
      </c>
      <c r="F17991" s="115" t="s">
        <v>49522</v>
      </c>
      <c r="G17991" s="115" t="s">
        <v>49523</v>
      </c>
      <c r="H17991" s="115" t="s">
        <v>49524</v>
      </c>
      <c r="I17991" s="115" t="s">
        <v>16</v>
      </c>
      <c r="J17991" s="115">
        <v>190.17</v>
      </c>
    </row>
    <row r="17992" spans="1:10" hidden="1">
      <c r="A17992" s="115" t="s">
        <v>18293</v>
      </c>
      <c r="B17992" s="115" t="str">
        <f t="shared" si="281"/>
        <v>IMPERMEABILIZACAO ASFALTICA COMPOSTA DE PINTURA DE ASFALTO MODIFICADO,PLASTIFICANTE E ISENTO DE SOLVENTES ORGANICOS,APLICADO A FRIO,EM DUAS DEMAOS,CONSUMO DE 1L/M2/DEMAO</v>
      </c>
      <c r="C17992" s="115" t="s">
        <v>49525</v>
      </c>
      <c r="D17992" s="115" t="s">
        <v>49526</v>
      </c>
      <c r="E17992" s="115" t="s">
        <v>49527</v>
      </c>
      <c r="I17992" s="115" t="s">
        <v>16</v>
      </c>
      <c r="J17992" s="115">
        <v>51.11</v>
      </c>
    </row>
    <row r="17993" spans="1:10" hidden="1">
      <c r="A17993" s="115" t="s">
        <v>18294</v>
      </c>
      <c r="B17993" s="115" t="str">
        <f t="shared" si="281"/>
        <v>IMPERMEABILIZACAO ASFALTICA COMPOSTA DE PINTURA DE ASFALTO MODIFICADO,PLASTIFICANTE E ISENTO DE SOLVENTES ORGANICOS,APLICADO A FRIO,EM DUAS DEMAOS,CONSUMO DE 1L/M2/DEMAO</v>
      </c>
      <c r="C17993" s="115" t="s">
        <v>49525</v>
      </c>
      <c r="D17993" s="115" t="s">
        <v>49526</v>
      </c>
      <c r="E17993" s="115" t="s">
        <v>49527</v>
      </c>
      <c r="I17993" s="115" t="s">
        <v>16</v>
      </c>
      <c r="J17993" s="115">
        <v>50.14</v>
      </c>
    </row>
    <row r="17994" spans="1:10" hidden="1">
      <c r="A17994" s="115" t="s">
        <v>18295</v>
      </c>
      <c r="B17994" s="115"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15" t="s">
        <v>49528</v>
      </c>
      <c r="D17994" s="115" t="s">
        <v>49529</v>
      </c>
      <c r="E17994" s="115" t="s">
        <v>49530</v>
      </c>
      <c r="F17994" s="115" t="s">
        <v>49531</v>
      </c>
      <c r="G17994" s="115" t="s">
        <v>49532</v>
      </c>
      <c r="H17994" s="115" t="s">
        <v>49533</v>
      </c>
      <c r="I17994" s="115" t="s">
        <v>16</v>
      </c>
      <c r="J17994" s="115">
        <v>101.3</v>
      </c>
    </row>
    <row r="17995" spans="1:10" hidden="1">
      <c r="A17995" s="115" t="s">
        <v>18296</v>
      </c>
      <c r="B17995" s="115"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15" t="s">
        <v>49528</v>
      </c>
      <c r="D17995" s="115" t="s">
        <v>49529</v>
      </c>
      <c r="E17995" s="115" t="s">
        <v>49530</v>
      </c>
      <c r="F17995" s="115" t="s">
        <v>49531</v>
      </c>
      <c r="G17995" s="115" t="s">
        <v>49532</v>
      </c>
      <c r="H17995" s="115" t="s">
        <v>49533</v>
      </c>
      <c r="I17995" s="115" t="s">
        <v>16</v>
      </c>
      <c r="J17995" s="115">
        <v>94.62</v>
      </c>
    </row>
    <row r="17996" spans="1:10" hidden="1">
      <c r="A17996" s="115" t="s">
        <v>18297</v>
      </c>
      <c r="B17996" s="115"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6" s="115" t="s">
        <v>49534</v>
      </c>
      <c r="D17996" s="115" t="s">
        <v>49535</v>
      </c>
      <c r="E17996" s="115" t="s">
        <v>49536</v>
      </c>
      <c r="F17996" s="115" t="s">
        <v>49537</v>
      </c>
      <c r="G17996" s="115" t="s">
        <v>49538</v>
      </c>
      <c r="I17996" s="115" t="s">
        <v>16</v>
      </c>
      <c r="J17996" s="115">
        <v>17.36</v>
      </c>
    </row>
    <row r="17997" spans="1:10" hidden="1">
      <c r="A17997" s="115" t="s">
        <v>18298</v>
      </c>
      <c r="B17997" s="115"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7" s="115" t="s">
        <v>49534</v>
      </c>
      <c r="D17997" s="115" t="s">
        <v>49535</v>
      </c>
      <c r="E17997" s="115" t="s">
        <v>49536</v>
      </c>
      <c r="F17997" s="115" t="s">
        <v>49537</v>
      </c>
      <c r="G17997" s="115" t="s">
        <v>49538</v>
      </c>
      <c r="I17997" s="115" t="s">
        <v>16</v>
      </c>
      <c r="J17997" s="115">
        <v>15.82</v>
      </c>
    </row>
    <row r="17998" spans="1:10" hidden="1">
      <c r="A17998" s="115" t="s">
        <v>18299</v>
      </c>
      <c r="B17998" s="115"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15" t="s">
        <v>49539</v>
      </c>
      <c r="D17998" s="115" t="s">
        <v>49540</v>
      </c>
      <c r="E17998" s="115" t="s">
        <v>49541</v>
      </c>
      <c r="F17998" s="115" t="s">
        <v>49542</v>
      </c>
      <c r="G17998" s="115" t="s">
        <v>49543</v>
      </c>
      <c r="H17998" s="115" t="s">
        <v>49544</v>
      </c>
      <c r="I17998" s="115" t="s">
        <v>58</v>
      </c>
      <c r="J17998" s="115">
        <v>32</v>
      </c>
    </row>
    <row r="17999" spans="1:10" hidden="1">
      <c r="A17999" s="115" t="s">
        <v>18300</v>
      </c>
      <c r="B17999" s="115"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15" t="s">
        <v>49539</v>
      </c>
      <c r="D17999" s="115" t="s">
        <v>49540</v>
      </c>
      <c r="E17999" s="115" t="s">
        <v>49541</v>
      </c>
      <c r="F17999" s="115" t="s">
        <v>49542</v>
      </c>
      <c r="G17999" s="115" t="s">
        <v>49543</v>
      </c>
      <c r="H17999" s="115" t="s">
        <v>49544</v>
      </c>
      <c r="I17999" s="115" t="s">
        <v>58</v>
      </c>
      <c r="J17999" s="115">
        <v>30.46</v>
      </c>
    </row>
    <row r="18000" spans="1:10" hidden="1">
      <c r="A18000" s="115" t="s">
        <v>18301</v>
      </c>
      <c r="B18000" s="115"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0" s="115" t="s">
        <v>49545</v>
      </c>
      <c r="D18000" s="115" t="s">
        <v>49546</v>
      </c>
      <c r="E18000" s="115" t="s">
        <v>49547</v>
      </c>
      <c r="F18000" s="115" t="s">
        <v>49548</v>
      </c>
      <c r="G18000" s="115" t="s">
        <v>49549</v>
      </c>
      <c r="I18000" s="115" t="s">
        <v>16</v>
      </c>
      <c r="J18000" s="115">
        <v>94.74</v>
      </c>
    </row>
    <row r="18001" spans="1:10" hidden="1">
      <c r="A18001" s="115" t="s">
        <v>18302</v>
      </c>
      <c r="B18001" s="115"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1" s="115" t="s">
        <v>49545</v>
      </c>
      <c r="D18001" s="115" t="s">
        <v>49546</v>
      </c>
      <c r="E18001" s="115" t="s">
        <v>49547</v>
      </c>
      <c r="F18001" s="115" t="s">
        <v>49548</v>
      </c>
      <c r="G18001" s="115" t="s">
        <v>49549</v>
      </c>
      <c r="I18001" s="115" t="s">
        <v>16</v>
      </c>
      <c r="J18001" s="115">
        <v>92.25</v>
      </c>
    </row>
    <row r="18002" spans="1:10" hidden="1">
      <c r="A18002" s="115" t="s">
        <v>18303</v>
      </c>
      <c r="B18002" s="115" t="str">
        <f t="shared" si="281"/>
        <v>IMPERMEABILIZACAO/REVESTIMENTO DE PISOS,COM ELASTOMERO A BASE DE POLIUREIA,ISENTO DE SOLVENTES,MOLDADO NO LOCAL,CURA LENTA,A FRIO,APLICADO COM EQUIPAMENTO TIPO AIRLESS,ROLO OU PINCEL,COM 1,20MM DE ESPESSURA,SEM PROTECAO MECANICA</v>
      </c>
      <c r="C18002" s="115" t="s">
        <v>49550</v>
      </c>
      <c r="D18002" s="115" t="s">
        <v>49551</v>
      </c>
      <c r="E18002" s="115" t="s">
        <v>49552</v>
      </c>
      <c r="F18002" s="115" t="s">
        <v>49553</v>
      </c>
      <c r="I18002" s="115" t="s">
        <v>16</v>
      </c>
      <c r="J18002" s="115">
        <v>113</v>
      </c>
    </row>
    <row r="18003" spans="1:10" hidden="1">
      <c r="A18003" s="115" t="s">
        <v>18304</v>
      </c>
      <c r="B18003" s="115" t="str">
        <f t="shared" si="281"/>
        <v>IMPERMEABILIZACAO/REVESTIMENTO DE PISOS,COM ELASTOMERO A BASE DE POLIUREIA,ISENTO DE SOLVENTES,MOLDADO NO LOCAL,CURA LENTA,A FRIO,APLICADO COM EQUIPAMENTO TIPO AIRLESS,ROLO OU PINCEL,COM 1,20MM DE ESPESSURA,SEM PROTECAO MECANICA</v>
      </c>
      <c r="C18003" s="115" t="s">
        <v>49550</v>
      </c>
      <c r="D18003" s="115" t="s">
        <v>49551</v>
      </c>
      <c r="E18003" s="115" t="s">
        <v>49552</v>
      </c>
      <c r="F18003" s="115" t="s">
        <v>49553</v>
      </c>
      <c r="I18003" s="115" t="s">
        <v>16</v>
      </c>
      <c r="J18003" s="115">
        <v>110.11</v>
      </c>
    </row>
    <row r="18004" spans="1:10" hidden="1">
      <c r="A18004" s="115" t="s">
        <v>18305</v>
      </c>
      <c r="B18004" s="115"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15" t="s">
        <v>49554</v>
      </c>
      <c r="D18004" s="115" t="s">
        <v>49555</v>
      </c>
      <c r="E18004" s="115" t="s">
        <v>49556</v>
      </c>
      <c r="F18004" s="115" t="s">
        <v>49557</v>
      </c>
      <c r="G18004" s="115" t="s">
        <v>49558</v>
      </c>
      <c r="I18004" s="115" t="s">
        <v>16</v>
      </c>
      <c r="J18004" s="115">
        <v>176.94</v>
      </c>
    </row>
    <row r="18005" spans="1:10" hidden="1">
      <c r="A18005" s="115" t="s">
        <v>18306</v>
      </c>
      <c r="B18005" s="115"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15" t="s">
        <v>49554</v>
      </c>
      <c r="D18005" s="115" t="s">
        <v>49555</v>
      </c>
      <c r="E18005" s="115" t="s">
        <v>49556</v>
      </c>
      <c r="F18005" s="115" t="s">
        <v>49557</v>
      </c>
      <c r="G18005" s="115" t="s">
        <v>49558</v>
      </c>
      <c r="I18005" s="115" t="s">
        <v>16</v>
      </c>
      <c r="J18005" s="115">
        <v>173.64</v>
      </c>
    </row>
    <row r="18006" spans="1:10" hidden="1">
      <c r="A18006" s="115" t="s">
        <v>18307</v>
      </c>
      <c r="B18006" s="115"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15" t="s">
        <v>49554</v>
      </c>
      <c r="D18006" s="115" t="s">
        <v>49555</v>
      </c>
      <c r="E18006" s="115" t="s">
        <v>49556</v>
      </c>
      <c r="F18006" s="115" t="s">
        <v>49557</v>
      </c>
      <c r="G18006" s="115" t="s">
        <v>49559</v>
      </c>
      <c r="I18006" s="115" t="s">
        <v>16</v>
      </c>
      <c r="J18006" s="115">
        <v>216.92</v>
      </c>
    </row>
    <row r="18007" spans="1:10" hidden="1">
      <c r="A18007" s="115" t="s">
        <v>18308</v>
      </c>
      <c r="B18007" s="115"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15" t="s">
        <v>49554</v>
      </c>
      <c r="D18007" s="115" t="s">
        <v>49555</v>
      </c>
      <c r="E18007" s="115" t="s">
        <v>49556</v>
      </c>
      <c r="F18007" s="115" t="s">
        <v>49557</v>
      </c>
      <c r="G18007" s="115" t="s">
        <v>49559</v>
      </c>
      <c r="I18007" s="115" t="s">
        <v>16</v>
      </c>
      <c r="J18007" s="115">
        <v>213.37</v>
      </c>
    </row>
    <row r="18008" spans="1:10" hidden="1">
      <c r="A18008" s="115" t="s">
        <v>18309</v>
      </c>
      <c r="B18008" s="115" t="str">
        <f t="shared" si="281"/>
        <v>IMPERMEABILIZACAO/REVESTIMENTO DE PAREDES,COM ELASTOMERO A BASE DE POLIUREIA,ISENTO DE SOLVENTES,MOLDADO NO LOCAL,CURA LENTA,A FRIO,APLICADO COM EQUIPAMENTO TIPO AIRLESS,ROLO OU PINCEL,COM 0,40MM DE ESPESSURA</v>
      </c>
      <c r="C18008" s="115" t="s">
        <v>49560</v>
      </c>
      <c r="D18008" s="115" t="s">
        <v>49561</v>
      </c>
      <c r="E18008" s="115" t="s">
        <v>49562</v>
      </c>
      <c r="F18008" s="115" t="s">
        <v>49563</v>
      </c>
      <c r="I18008" s="115" t="s">
        <v>16</v>
      </c>
      <c r="J18008" s="115">
        <v>40.56</v>
      </c>
    </row>
    <row r="18009" spans="1:10" hidden="1">
      <c r="A18009" s="115" t="s">
        <v>18310</v>
      </c>
      <c r="B18009" s="115" t="str">
        <f t="shared" si="281"/>
        <v>IMPERMEABILIZACAO/REVESTIMENTO DE PAREDES,COM ELASTOMERO A BASE DE POLIUREIA,ISENTO DE SOLVENTES,MOLDADO NO LOCAL,CURA LENTA,A FRIO,APLICADO COM EQUIPAMENTO TIPO AIRLESS,ROLO OU PINCEL,COM 0,40MM DE ESPESSURA</v>
      </c>
      <c r="C18009" s="115" t="s">
        <v>49560</v>
      </c>
      <c r="D18009" s="115" t="s">
        <v>49561</v>
      </c>
      <c r="E18009" s="115" t="s">
        <v>49562</v>
      </c>
      <c r="F18009" s="115" t="s">
        <v>49563</v>
      </c>
      <c r="I18009" s="115" t="s">
        <v>16</v>
      </c>
      <c r="J18009" s="115">
        <v>39.21</v>
      </c>
    </row>
    <row r="18010" spans="1:10" hidden="1">
      <c r="A18010" s="115" t="s">
        <v>18311</v>
      </c>
      <c r="B18010" s="115"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15" t="s">
        <v>49545</v>
      </c>
      <c r="D18010" s="115" t="s">
        <v>49546</v>
      </c>
      <c r="E18010" s="115" t="s">
        <v>49547</v>
      </c>
      <c r="F18010" s="115" t="s">
        <v>49548</v>
      </c>
      <c r="G18010" s="115" t="s">
        <v>49564</v>
      </c>
      <c r="I18010" s="115" t="s">
        <v>16</v>
      </c>
      <c r="J18010" s="115">
        <v>97.35</v>
      </c>
    </row>
    <row r="18011" spans="1:10" hidden="1">
      <c r="A18011" s="115" t="s">
        <v>18312</v>
      </c>
      <c r="B18011" s="115"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15" t="s">
        <v>49545</v>
      </c>
      <c r="D18011" s="115" t="s">
        <v>49546</v>
      </c>
      <c r="E18011" s="115" t="s">
        <v>49547</v>
      </c>
      <c r="F18011" s="115" t="s">
        <v>49548</v>
      </c>
      <c r="G18011" s="115" t="s">
        <v>49564</v>
      </c>
      <c r="I18011" s="115" t="s">
        <v>16</v>
      </c>
      <c r="J18011" s="115">
        <v>94.87</v>
      </c>
    </row>
    <row r="18012" spans="1:10" hidden="1">
      <c r="A18012" s="115" t="s">
        <v>18313</v>
      </c>
      <c r="B18012" s="115" t="str">
        <f t="shared" si="281"/>
        <v>IMPERMEABILIZACAO/REVESTIMENTO DE PISOS,COM ELASTOMERO A BASE DE POLIUREIA,ISENTO DE SOLVENTES,MOLDADO NO LOCAL,CURA LENTA,A FRIO,APLICADO COM EQUIPAMENTO TIPO AIRLESS,ROLO OU PINCEL,COM 1,20MM DE ESPESSURA,ANTIDERRAPANTE,SEM PROTECAO MECANICA</v>
      </c>
      <c r="C18012" s="115" t="s">
        <v>49550</v>
      </c>
      <c r="D18012" s="115" t="s">
        <v>49551</v>
      </c>
      <c r="E18012" s="115" t="s">
        <v>49552</v>
      </c>
      <c r="F18012" s="115" t="s">
        <v>49565</v>
      </c>
      <c r="G18012" s="115" t="s">
        <v>49566</v>
      </c>
      <c r="I18012" s="115" t="s">
        <v>16</v>
      </c>
      <c r="J18012" s="115">
        <v>116.02</v>
      </c>
    </row>
    <row r="18013" spans="1:10" hidden="1">
      <c r="A18013" s="115" t="s">
        <v>18314</v>
      </c>
      <c r="B18013" s="115" t="str">
        <f t="shared" si="281"/>
        <v>IMPERMEABILIZACAO/REVESTIMENTO DE PISOS,COM ELASTOMERO A BASE DE POLIUREIA,ISENTO DE SOLVENTES,MOLDADO NO LOCAL,CURA LENTA,A FRIO,APLICADO COM EQUIPAMENTO TIPO AIRLESS,ROLO OU PINCEL,COM 1,20MM DE ESPESSURA,ANTIDERRAPANTE,SEM PROTECAO MECANICA</v>
      </c>
      <c r="C18013" s="115" t="s">
        <v>49550</v>
      </c>
      <c r="D18013" s="115" t="s">
        <v>49551</v>
      </c>
      <c r="E18013" s="115" t="s">
        <v>49552</v>
      </c>
      <c r="F18013" s="115" t="s">
        <v>49565</v>
      </c>
      <c r="G18013" s="115" t="s">
        <v>49566</v>
      </c>
      <c r="I18013" s="115" t="s">
        <v>16</v>
      </c>
      <c r="J18013" s="115">
        <v>113.13</v>
      </c>
    </row>
    <row r="18014" spans="1:10" hidden="1">
      <c r="A18014" s="115" t="s">
        <v>18315</v>
      </c>
      <c r="B18014" s="115"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15" t="s">
        <v>49554</v>
      </c>
      <c r="D18014" s="115" t="s">
        <v>49555</v>
      </c>
      <c r="E18014" s="115" t="s">
        <v>49556</v>
      </c>
      <c r="F18014" s="115" t="s">
        <v>49557</v>
      </c>
      <c r="G18014" s="115" t="s">
        <v>49567</v>
      </c>
      <c r="H18014" s="115" t="s">
        <v>49568</v>
      </c>
      <c r="I18014" s="115" t="s">
        <v>16</v>
      </c>
      <c r="J18014" s="115">
        <v>181.36</v>
      </c>
    </row>
    <row r="18015" spans="1:10" hidden="1">
      <c r="A18015" s="115" t="s">
        <v>18316</v>
      </c>
      <c r="B18015" s="115"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15" t="s">
        <v>49554</v>
      </c>
      <c r="D18015" s="115" t="s">
        <v>49555</v>
      </c>
      <c r="E18015" s="115" t="s">
        <v>49556</v>
      </c>
      <c r="F18015" s="115" t="s">
        <v>49557</v>
      </c>
      <c r="G18015" s="115" t="s">
        <v>49567</v>
      </c>
      <c r="H18015" s="115" t="s">
        <v>49568</v>
      </c>
      <c r="I18015" s="115" t="s">
        <v>16</v>
      </c>
      <c r="J18015" s="115">
        <v>178.06</v>
      </c>
    </row>
    <row r="18016" spans="1:10" hidden="1">
      <c r="A18016" s="115" t="s">
        <v>18317</v>
      </c>
      <c r="B18016" s="115"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15" t="s">
        <v>49554</v>
      </c>
      <c r="D18016" s="115" t="s">
        <v>49555</v>
      </c>
      <c r="E18016" s="115" t="s">
        <v>49556</v>
      </c>
      <c r="F18016" s="115" t="s">
        <v>49557</v>
      </c>
      <c r="G18016" s="115" t="s">
        <v>49569</v>
      </c>
      <c r="H18016" s="115" t="s">
        <v>49568</v>
      </c>
      <c r="I18016" s="115" t="s">
        <v>16</v>
      </c>
      <c r="J18016" s="115">
        <v>222.95</v>
      </c>
    </row>
    <row r="18017" spans="1:10" hidden="1">
      <c r="A18017" s="115" t="s">
        <v>18318</v>
      </c>
      <c r="B18017" s="115"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15" t="s">
        <v>49554</v>
      </c>
      <c r="D18017" s="115" t="s">
        <v>49555</v>
      </c>
      <c r="E18017" s="115" t="s">
        <v>49556</v>
      </c>
      <c r="F18017" s="115" t="s">
        <v>49557</v>
      </c>
      <c r="G18017" s="115" t="s">
        <v>49569</v>
      </c>
      <c r="H18017" s="115" t="s">
        <v>49568</v>
      </c>
      <c r="I18017" s="115" t="s">
        <v>16</v>
      </c>
      <c r="J18017" s="115">
        <v>219.4</v>
      </c>
    </row>
    <row r="18018" spans="1:10" hidden="1">
      <c r="A18018" s="115" t="s">
        <v>18319</v>
      </c>
      <c r="B18018" s="115"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8" s="115" t="s">
        <v>49545</v>
      </c>
      <c r="D18018" s="115" t="s">
        <v>49570</v>
      </c>
      <c r="E18018" s="115" t="s">
        <v>49571</v>
      </c>
      <c r="F18018" s="115" t="s">
        <v>49572</v>
      </c>
      <c r="G18018" s="115" t="s">
        <v>49573</v>
      </c>
      <c r="I18018" s="115" t="s">
        <v>16</v>
      </c>
      <c r="J18018" s="115">
        <v>121.42</v>
      </c>
    </row>
    <row r="18019" spans="1:10" hidden="1">
      <c r="A18019" s="115" t="s">
        <v>18320</v>
      </c>
      <c r="B18019" s="115"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9" s="115" t="s">
        <v>49545</v>
      </c>
      <c r="D18019" s="115" t="s">
        <v>49570</v>
      </c>
      <c r="E18019" s="115" t="s">
        <v>49571</v>
      </c>
      <c r="F18019" s="115" t="s">
        <v>49572</v>
      </c>
      <c r="G18019" s="115" t="s">
        <v>49573</v>
      </c>
      <c r="I18019" s="115" t="s">
        <v>16</v>
      </c>
      <c r="J18019" s="115">
        <v>118.42</v>
      </c>
    </row>
    <row r="18020" spans="1:10" hidden="1">
      <c r="A18020" s="115" t="s">
        <v>18321</v>
      </c>
      <c r="B18020" s="115" t="str">
        <f t="shared" si="281"/>
        <v>IMPERMEABILIZACAO/REVESTIMENTO DE PISOS,A BASE DE POLIUREIA,ISENTO DE SOLVENTES,MOLDADO NO LOCAL,CURA RAPIDA,A QUENTE,APLICADO COM EQUIPAMENTO BICOMPONENTE TIPO HOT SPRAY,COM 1,20MM DE ESPESSURA,SEM PROTECAO MECANICA</v>
      </c>
      <c r="C18020" s="115" t="s">
        <v>49574</v>
      </c>
      <c r="D18020" s="115" t="s">
        <v>49575</v>
      </c>
      <c r="E18020" s="115" t="s">
        <v>49576</v>
      </c>
      <c r="F18020" s="115" t="s">
        <v>49577</v>
      </c>
      <c r="I18020" s="115" t="s">
        <v>16</v>
      </c>
      <c r="J18020" s="115">
        <v>144.25</v>
      </c>
    </row>
    <row r="18021" spans="1:10" hidden="1">
      <c r="A18021" s="115" t="s">
        <v>18322</v>
      </c>
      <c r="B18021" s="115" t="str">
        <f t="shared" si="281"/>
        <v>IMPERMEABILIZACAO/REVESTIMENTO DE PISOS,A BASE DE POLIUREIA,ISENTO DE SOLVENTES,MOLDADO NO LOCAL,CURA RAPIDA,A QUENTE,APLICADO COM EQUIPAMENTO BICOMPONENTE TIPO HOT SPRAY,COM 1,20MM DE ESPESSURA,SEM PROTECAO MECANICA</v>
      </c>
      <c r="C18021" s="115" t="s">
        <v>49574</v>
      </c>
      <c r="D18021" s="115" t="s">
        <v>49575</v>
      </c>
      <c r="E18021" s="115" t="s">
        <v>49576</v>
      </c>
      <c r="F18021" s="115" t="s">
        <v>49577</v>
      </c>
      <c r="I18021" s="115" t="s">
        <v>16</v>
      </c>
      <c r="J18021" s="115">
        <v>140.85</v>
      </c>
    </row>
    <row r="18022" spans="1:10" hidden="1">
      <c r="A18022" s="115" t="s">
        <v>18323</v>
      </c>
      <c r="B18022" s="115"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15" t="s">
        <v>49554</v>
      </c>
      <c r="D18022" s="115" t="s">
        <v>49578</v>
      </c>
      <c r="E18022" s="115" t="s">
        <v>49579</v>
      </c>
      <c r="F18022" s="115" t="s">
        <v>49580</v>
      </c>
      <c r="G18022" s="115" t="s">
        <v>49581</v>
      </c>
      <c r="I18022" s="115" t="s">
        <v>16</v>
      </c>
      <c r="J18022" s="115">
        <v>226.46</v>
      </c>
    </row>
    <row r="18023" spans="1:10" hidden="1">
      <c r="A18023" s="115" t="s">
        <v>18324</v>
      </c>
      <c r="B18023" s="115"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15" t="s">
        <v>49554</v>
      </c>
      <c r="D18023" s="115" t="s">
        <v>49578</v>
      </c>
      <c r="E18023" s="115" t="s">
        <v>49579</v>
      </c>
      <c r="F18023" s="115" t="s">
        <v>49580</v>
      </c>
      <c r="G18023" s="115" t="s">
        <v>49581</v>
      </c>
      <c r="I18023" s="115" t="s">
        <v>16</v>
      </c>
      <c r="J18023" s="115">
        <v>222.65</v>
      </c>
    </row>
    <row r="18024" spans="1:10" hidden="1">
      <c r="A18024" s="115" t="s">
        <v>18325</v>
      </c>
      <c r="B18024" s="115"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15" t="s">
        <v>49554</v>
      </c>
      <c r="D18024" s="115" t="s">
        <v>49578</v>
      </c>
      <c r="E18024" s="115" t="s">
        <v>49579</v>
      </c>
      <c r="F18024" s="115" t="s">
        <v>49582</v>
      </c>
      <c r="G18024" s="115" t="s">
        <v>49581</v>
      </c>
      <c r="I18024" s="115" t="s">
        <v>16</v>
      </c>
      <c r="J18024" s="115">
        <v>277.86</v>
      </c>
    </row>
    <row r="18025" spans="1:10" hidden="1">
      <c r="A18025" s="115" t="s">
        <v>18326</v>
      </c>
      <c r="B18025" s="115"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15" t="s">
        <v>49554</v>
      </c>
      <c r="D18025" s="115" t="s">
        <v>49578</v>
      </c>
      <c r="E18025" s="115" t="s">
        <v>49579</v>
      </c>
      <c r="F18025" s="115" t="s">
        <v>49582</v>
      </c>
      <c r="G18025" s="115" t="s">
        <v>49581</v>
      </c>
      <c r="I18025" s="115" t="s">
        <v>16</v>
      </c>
      <c r="J18025" s="115">
        <v>273.79000000000002</v>
      </c>
    </row>
    <row r="18026" spans="1:10" hidden="1">
      <c r="A18026" s="115" t="s">
        <v>18327</v>
      </c>
      <c r="B18026" s="115" t="str">
        <f t="shared" si="281"/>
        <v>IMPERMEABILIZACAO/REVESTIMENTO DE PAREDES,A BASE DE POLIUREIA,ISENTO DE SOLVENTES,MOLDADO NO LOCAL,CURA RAPIDA,A QUENTE,APLICADO COM EQUIPAMENTO BICOMPONENTE TIPO HOT SPRAY,COM 0,40MM DE ESPESSURA</v>
      </c>
      <c r="C18026" s="115" t="s">
        <v>49583</v>
      </c>
      <c r="D18026" s="115" t="s">
        <v>49584</v>
      </c>
      <c r="E18026" s="115" t="s">
        <v>49585</v>
      </c>
      <c r="F18026" s="115" t="s">
        <v>49586</v>
      </c>
      <c r="I18026" s="115" t="s">
        <v>16</v>
      </c>
      <c r="J18026" s="115">
        <v>53.55</v>
      </c>
    </row>
    <row r="18027" spans="1:10" hidden="1">
      <c r="A18027" s="115" t="s">
        <v>18328</v>
      </c>
      <c r="B18027" s="115" t="str">
        <f t="shared" si="281"/>
        <v>IMPERMEABILIZACAO/REVESTIMENTO DE PAREDES,A BASE DE POLIUREIA,ISENTO DE SOLVENTES,MOLDADO NO LOCAL,CURA RAPIDA,A QUENTE,APLICADO COM EQUIPAMENTO BICOMPONENTE TIPO HOT SPRAY,COM 0,40MM DE ESPESSURA</v>
      </c>
      <c r="C18027" s="115" t="s">
        <v>49583</v>
      </c>
      <c r="D18027" s="115" t="s">
        <v>49584</v>
      </c>
      <c r="E18027" s="115" t="s">
        <v>49585</v>
      </c>
      <c r="F18027" s="115" t="s">
        <v>49586</v>
      </c>
      <c r="I18027" s="115" t="s">
        <v>16</v>
      </c>
      <c r="J18027" s="115">
        <v>51.68</v>
      </c>
    </row>
    <row r="18028" spans="1:10" hidden="1">
      <c r="A18028" s="115" t="s">
        <v>18329</v>
      </c>
      <c r="B18028" s="115"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15" t="s">
        <v>49545</v>
      </c>
      <c r="D18028" s="115" t="s">
        <v>49570</v>
      </c>
      <c r="E18028" s="115" t="s">
        <v>49571</v>
      </c>
      <c r="F18028" s="115" t="s">
        <v>49572</v>
      </c>
      <c r="G18028" s="115" t="s">
        <v>49587</v>
      </c>
      <c r="I18028" s="115" t="s">
        <v>16</v>
      </c>
      <c r="J18028" s="115">
        <v>124.04</v>
      </c>
    </row>
    <row r="18029" spans="1:10" hidden="1">
      <c r="A18029" s="115" t="s">
        <v>18330</v>
      </c>
      <c r="B18029" s="115"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15" t="s">
        <v>49545</v>
      </c>
      <c r="D18029" s="115" t="s">
        <v>49570</v>
      </c>
      <c r="E18029" s="115" t="s">
        <v>49571</v>
      </c>
      <c r="F18029" s="115" t="s">
        <v>49572</v>
      </c>
      <c r="G18029" s="115" t="s">
        <v>49587</v>
      </c>
      <c r="I18029" s="115" t="s">
        <v>16</v>
      </c>
      <c r="J18029" s="115">
        <v>121.04</v>
      </c>
    </row>
    <row r="18030" spans="1:10" hidden="1">
      <c r="A18030" s="115" t="s">
        <v>18331</v>
      </c>
      <c r="B18030" s="115" t="str">
        <f t="shared" si="281"/>
        <v>IMPERMEABILIZACAO/REVESTIMENTO DE PISOS,A BASE DE POLIUREIA,ISENTO DE SOLVENTES,MOLDADO NO LOCAL,CURA RAPIDA,A QUENTE,APLICADO COM EQUIPAMENTO BICOMPONENTE TIPO HOT SPRAY,COM 1,20MM DE ESPESSURA,ANTIDERRAPANTE,SEM PROTECAO MECANICA</v>
      </c>
      <c r="C18030" s="115" t="s">
        <v>49574</v>
      </c>
      <c r="D18030" s="115" t="s">
        <v>49575</v>
      </c>
      <c r="E18030" s="115" t="s">
        <v>49576</v>
      </c>
      <c r="F18030" s="115" t="s">
        <v>49588</v>
      </c>
      <c r="I18030" s="115" t="s">
        <v>16</v>
      </c>
      <c r="J18030" s="115">
        <v>147.27000000000001</v>
      </c>
    </row>
    <row r="18031" spans="1:10" hidden="1">
      <c r="A18031" s="115" t="s">
        <v>18332</v>
      </c>
      <c r="B18031" s="115" t="str">
        <f t="shared" si="281"/>
        <v>IMPERMEABILIZACAO/REVESTIMENTO DE PISOS,A BASE DE POLIUREIA,ISENTO DE SOLVENTES,MOLDADO NO LOCAL,CURA RAPIDA,A QUENTE,APLICADO COM EQUIPAMENTO BICOMPONENTE TIPO HOT SPRAY,COM 1,20MM DE ESPESSURA,ANTIDERRAPANTE,SEM PROTECAO MECANICA</v>
      </c>
      <c r="C18031" s="115" t="s">
        <v>49574</v>
      </c>
      <c r="D18031" s="115" t="s">
        <v>49575</v>
      </c>
      <c r="E18031" s="115" t="s">
        <v>49576</v>
      </c>
      <c r="F18031" s="115" t="s">
        <v>49588</v>
      </c>
      <c r="I18031" s="115" t="s">
        <v>16</v>
      </c>
      <c r="J18031" s="115">
        <v>143.86000000000001</v>
      </c>
    </row>
    <row r="18032" spans="1:10" hidden="1">
      <c r="A18032" s="115" t="s">
        <v>18333</v>
      </c>
      <c r="B18032" s="115"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15" t="s">
        <v>49554</v>
      </c>
      <c r="D18032" s="115" t="s">
        <v>49578</v>
      </c>
      <c r="E18032" s="115" t="s">
        <v>49579</v>
      </c>
      <c r="F18032" s="115" t="s">
        <v>49580</v>
      </c>
      <c r="G18032" s="115" t="s">
        <v>49589</v>
      </c>
      <c r="I18032" s="115" t="s">
        <v>16</v>
      </c>
      <c r="J18032" s="115">
        <v>230.88</v>
      </c>
    </row>
    <row r="18033" spans="1:10" hidden="1">
      <c r="A18033" s="115" t="s">
        <v>18334</v>
      </c>
      <c r="B18033" s="115"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15" t="s">
        <v>49554</v>
      </c>
      <c r="D18033" s="115" t="s">
        <v>49578</v>
      </c>
      <c r="E18033" s="115" t="s">
        <v>49579</v>
      </c>
      <c r="F18033" s="115" t="s">
        <v>49580</v>
      </c>
      <c r="G18033" s="115" t="s">
        <v>49589</v>
      </c>
      <c r="I18033" s="115" t="s">
        <v>16</v>
      </c>
      <c r="J18033" s="115">
        <v>227.07</v>
      </c>
    </row>
    <row r="18034" spans="1:10" hidden="1">
      <c r="A18034" s="115" t="s">
        <v>18335</v>
      </c>
      <c r="B18034" s="115"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15" t="s">
        <v>49554</v>
      </c>
      <c r="D18034" s="115" t="s">
        <v>49578</v>
      </c>
      <c r="E18034" s="115" t="s">
        <v>49579</v>
      </c>
      <c r="F18034" s="115" t="s">
        <v>49582</v>
      </c>
      <c r="G18034" s="115" t="s">
        <v>49589</v>
      </c>
      <c r="I18034" s="115" t="s">
        <v>16</v>
      </c>
      <c r="J18034" s="115">
        <v>283.89</v>
      </c>
    </row>
    <row r="18035" spans="1:10" hidden="1">
      <c r="A18035" s="115" t="s">
        <v>18336</v>
      </c>
      <c r="B18035" s="115"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15" t="s">
        <v>49554</v>
      </c>
      <c r="D18035" s="115" t="s">
        <v>49578</v>
      </c>
      <c r="E18035" s="115" t="s">
        <v>49579</v>
      </c>
      <c r="F18035" s="115" t="s">
        <v>49582</v>
      </c>
      <c r="G18035" s="115" t="s">
        <v>49589</v>
      </c>
      <c r="I18035" s="115" t="s">
        <v>16</v>
      </c>
      <c r="J18035" s="115">
        <v>279.82</v>
      </c>
    </row>
    <row r="18036" spans="1:10" hidden="1">
      <c r="A18036" s="115" t="s">
        <v>18337</v>
      </c>
      <c r="B18036" s="115" t="str">
        <f t="shared" si="281"/>
        <v>CAIACAO INTERNA OU EXTERNA SOBRE SUPERFICIE LISA,EM DUAS DEMAOS,ADICIONANDO FIXADOR</v>
      </c>
      <c r="C18036" s="115" t="s">
        <v>49590</v>
      </c>
      <c r="D18036" s="115" t="s">
        <v>49591</v>
      </c>
      <c r="I18036" s="115" t="s">
        <v>16</v>
      </c>
      <c r="J18036" s="115">
        <v>8.5500000000000007</v>
      </c>
    </row>
    <row r="18037" spans="1:10" hidden="1">
      <c r="A18037" s="115" t="s">
        <v>18338</v>
      </c>
      <c r="B18037" s="115" t="str">
        <f t="shared" si="281"/>
        <v>CAIACAO INTERNA OU EXTERNA SOBRE SUPERFICIE LISA,EM DUAS DEMAOS,ADICIONANDO FIXADOR</v>
      </c>
      <c r="C18037" s="115" t="s">
        <v>49590</v>
      </c>
      <c r="D18037" s="115" t="s">
        <v>49591</v>
      </c>
      <c r="I18037" s="115" t="s">
        <v>16</v>
      </c>
      <c r="J18037" s="115">
        <v>7.44</v>
      </c>
    </row>
    <row r="18038" spans="1:10" hidden="1">
      <c r="A18038" s="115" t="s">
        <v>18339</v>
      </c>
      <c r="B18038" s="115" t="str">
        <f t="shared" si="281"/>
        <v>CAIACAO INTERNA OU EXTERNA SOBRE SUPERFICIE LISA,EM TRES DEMAOS,ADICIONANDO FIXADOR</v>
      </c>
      <c r="C18038" s="115" t="s">
        <v>49592</v>
      </c>
      <c r="D18038" s="115" t="s">
        <v>49591</v>
      </c>
      <c r="I18038" s="115" t="s">
        <v>16</v>
      </c>
      <c r="J18038" s="115">
        <v>11.35</v>
      </c>
    </row>
    <row r="18039" spans="1:10" hidden="1">
      <c r="A18039" s="115" t="s">
        <v>18340</v>
      </c>
      <c r="B18039" s="115" t="str">
        <f t="shared" si="281"/>
        <v>CAIACAO INTERNA OU EXTERNA SOBRE SUPERFICIE LISA,EM TRES DEMAOS,ADICIONANDO FIXADOR</v>
      </c>
      <c r="C18039" s="115" t="s">
        <v>49592</v>
      </c>
      <c r="D18039" s="115" t="s">
        <v>49591</v>
      </c>
      <c r="I18039" s="115" t="s">
        <v>16</v>
      </c>
      <c r="J18039" s="115">
        <v>9.8800000000000008</v>
      </c>
    </row>
    <row r="18040" spans="1:10" hidden="1">
      <c r="A18040" s="115" t="s">
        <v>18341</v>
      </c>
      <c r="B18040" s="115" t="str">
        <f t="shared" si="281"/>
        <v>CAIACAO INTERNA COM CORANTE SOBRE SUPERFICIE LISA,EM DUAS DEMAOS,ADICIONANDO FIXADOR</v>
      </c>
      <c r="C18040" s="115" t="s">
        <v>49593</v>
      </c>
      <c r="D18040" s="115" t="s">
        <v>49594</v>
      </c>
      <c r="I18040" s="115" t="s">
        <v>16</v>
      </c>
      <c r="J18040" s="115">
        <v>9.5</v>
      </c>
    </row>
    <row r="18041" spans="1:10" hidden="1">
      <c r="A18041" s="115" t="s">
        <v>18342</v>
      </c>
      <c r="B18041" s="115" t="str">
        <f t="shared" si="281"/>
        <v>CAIACAO INTERNA COM CORANTE SOBRE SUPERFICIE LISA,EM DUAS DEMAOS,ADICIONANDO FIXADOR</v>
      </c>
      <c r="C18041" s="115" t="s">
        <v>49593</v>
      </c>
      <c r="D18041" s="115" t="s">
        <v>49594</v>
      </c>
      <c r="I18041" s="115" t="s">
        <v>16</v>
      </c>
      <c r="J18041" s="115">
        <v>8.39</v>
      </c>
    </row>
    <row r="18042" spans="1:10" hidden="1">
      <c r="A18042" s="115" t="s">
        <v>18343</v>
      </c>
      <c r="B18042" s="115" t="str">
        <f t="shared" si="281"/>
        <v>CAIACAO INTERNA COM CORANTE SOBRE SUPERFICIE LISA,EM TRES DEMAOS,ADICIONANDO FIXADOR</v>
      </c>
      <c r="C18042" s="115" t="s">
        <v>49595</v>
      </c>
      <c r="D18042" s="115" t="s">
        <v>49594</v>
      </c>
      <c r="I18042" s="115" t="s">
        <v>16</v>
      </c>
      <c r="J18042" s="115">
        <v>12.3</v>
      </c>
    </row>
    <row r="18043" spans="1:10" hidden="1">
      <c r="A18043" s="115" t="s">
        <v>18344</v>
      </c>
      <c r="B18043" s="115" t="str">
        <f t="shared" si="281"/>
        <v>CAIACAO INTERNA COM CORANTE SOBRE SUPERFICIE LISA,EM TRES DEMAOS,ADICIONANDO FIXADOR</v>
      </c>
      <c r="C18043" s="115" t="s">
        <v>49595</v>
      </c>
      <c r="D18043" s="115" t="s">
        <v>49594</v>
      </c>
      <c r="I18043" s="115" t="s">
        <v>16</v>
      </c>
      <c r="J18043" s="115">
        <v>10.83</v>
      </c>
    </row>
    <row r="18044" spans="1:10" hidden="1">
      <c r="A18044" s="115" t="s">
        <v>18345</v>
      </c>
      <c r="B18044" s="115" t="str">
        <f t="shared" si="281"/>
        <v>CAIACAO INTERNA OU EXTERNA SOBRE SUPERFICIE ASPERA OU CHAPISCADA EM DUAS DEMAOS COM ADICAO DE FIXADOR</v>
      </c>
      <c r="C18044" s="115" t="s">
        <v>49596</v>
      </c>
      <c r="D18044" s="115" t="s">
        <v>49597</v>
      </c>
      <c r="I18044" s="115" t="s">
        <v>16</v>
      </c>
      <c r="J18044" s="115">
        <v>12.95</v>
      </c>
    </row>
    <row r="18045" spans="1:10" hidden="1">
      <c r="A18045" s="115" t="s">
        <v>18346</v>
      </c>
      <c r="B18045" s="115" t="str">
        <f t="shared" si="281"/>
        <v>CAIACAO INTERNA OU EXTERNA SOBRE SUPERFICIE ASPERA OU CHAPISCADA EM DUAS DEMAOS COM ADICAO DE FIXADOR</v>
      </c>
      <c r="C18045" s="115" t="s">
        <v>49596</v>
      </c>
      <c r="D18045" s="115" t="s">
        <v>49597</v>
      </c>
      <c r="I18045" s="115" t="s">
        <v>16</v>
      </c>
      <c r="J18045" s="115">
        <v>11.28</v>
      </c>
    </row>
    <row r="18046" spans="1:10" hidden="1">
      <c r="A18046" s="115" t="s">
        <v>18347</v>
      </c>
      <c r="B18046" s="115" t="str">
        <f t="shared" si="281"/>
        <v>PINTURA DE NATA DE CIMENTO SOBRE SUPERFICIE ASPERA,EM TRES DEMAOS</v>
      </c>
      <c r="C18046" s="115" t="s">
        <v>49598</v>
      </c>
      <c r="D18046" s="115" t="s">
        <v>49599</v>
      </c>
      <c r="I18046" s="115" t="s">
        <v>16</v>
      </c>
      <c r="J18046" s="115">
        <v>3.7</v>
      </c>
    </row>
    <row r="18047" spans="1:10" hidden="1">
      <c r="A18047" s="115" t="s">
        <v>18348</v>
      </c>
      <c r="B18047" s="115" t="str">
        <f t="shared" si="281"/>
        <v>PINTURA DE NATA DE CIMENTO SOBRE SUPERFICIE ASPERA,EM TRES DEMAOS</v>
      </c>
      <c r="C18047" s="115" t="s">
        <v>49598</v>
      </c>
      <c r="D18047" s="115" t="s">
        <v>49599</v>
      </c>
      <c r="I18047" s="115" t="s">
        <v>16</v>
      </c>
      <c r="J18047" s="115">
        <v>3.27</v>
      </c>
    </row>
    <row r="18048" spans="1:10" hidden="1">
      <c r="A18048" s="115" t="s">
        <v>18349</v>
      </c>
      <c r="B18048" s="115" t="str">
        <f t="shared" si="281"/>
        <v>PINTURA INTERNA OU EXTERNA COM TINTA IMPERMEAVEL EM CORES PARA APLICACAO SOBRE CONCRETO,TIJOLOS,PEDRAS OU ARGAMASSA DE SUPERFICIE POROSA,EM DUAS DEMAOS,USANDO AGUA COMO DILUENTE</v>
      </c>
      <c r="C18048" s="115" t="s">
        <v>49600</v>
      </c>
      <c r="D18048" s="115" t="s">
        <v>49601</v>
      </c>
      <c r="E18048" s="115" t="s">
        <v>49602</v>
      </c>
      <c r="I18048" s="115" t="s">
        <v>16</v>
      </c>
      <c r="J18048" s="115">
        <v>13.5</v>
      </c>
    </row>
    <row r="18049" spans="1:10" hidden="1">
      <c r="A18049" s="115" t="s">
        <v>18350</v>
      </c>
      <c r="B18049" s="115" t="str">
        <f t="shared" si="281"/>
        <v>PINTURA INTERNA OU EXTERNA COM TINTA IMPERMEAVEL EM CORES PARA APLICACAO SOBRE CONCRETO,TIJOLOS,PEDRAS OU ARGAMASSA DE SUPERFICIE POROSA,EM DUAS DEMAOS,USANDO AGUA COMO DILUENTE</v>
      </c>
      <c r="C18049" s="115" t="s">
        <v>49600</v>
      </c>
      <c r="D18049" s="115" t="s">
        <v>49601</v>
      </c>
      <c r="E18049" s="115" t="s">
        <v>49602</v>
      </c>
      <c r="I18049" s="115" t="s">
        <v>16</v>
      </c>
      <c r="J18049" s="115">
        <v>12.28</v>
      </c>
    </row>
    <row r="18050" spans="1:10" hidden="1">
      <c r="A18050" s="115" t="s">
        <v>18351</v>
      </c>
      <c r="B18050" s="115" t="str">
        <f t="shared" si="281"/>
        <v>PINTURA INTERNA OU EXTERNA SOBRE CONCRETO LISO OU REVESTIMENTO,COM TINTA AQUOSA A BASE DE EPOXI INCOLOR OU EM CORES,INCLUSIVE LIMPEZA,E DUAS DEMAOS DE ACABAMENTO</v>
      </c>
      <c r="C18050" s="115" t="s">
        <v>49603</v>
      </c>
      <c r="D18050" s="115" t="s">
        <v>49604</v>
      </c>
      <c r="E18050" s="115" t="s">
        <v>49605</v>
      </c>
      <c r="I18050" s="115" t="s">
        <v>16</v>
      </c>
      <c r="J18050" s="115">
        <v>80.67</v>
      </c>
    </row>
    <row r="18051" spans="1:10" hidden="1">
      <c r="A18051" s="115" t="s">
        <v>18352</v>
      </c>
      <c r="B18051" s="115" t="str">
        <f t="shared" si="281"/>
        <v>PINTURA INTERNA OU EXTERNA SOBRE CONCRETO LISO OU REVESTIMENTO,COM TINTA AQUOSA A BASE DE EPOXI INCOLOR OU EM CORES,INCLUSIVE LIMPEZA,E DUAS DEMAOS DE ACABAMENTO</v>
      </c>
      <c r="C18051" s="115" t="s">
        <v>49603</v>
      </c>
      <c r="D18051" s="115" t="s">
        <v>49604</v>
      </c>
      <c r="E18051" s="115" t="s">
        <v>49605</v>
      </c>
      <c r="I18051" s="115" t="s">
        <v>16</v>
      </c>
      <c r="J18051" s="115">
        <v>79.290000000000006</v>
      </c>
    </row>
    <row r="18052" spans="1:10" hidden="1">
      <c r="A18052" s="115" t="s">
        <v>18353</v>
      </c>
      <c r="B18052" s="115" t="str">
        <f t="shared" si="281"/>
        <v>PINTURA INTERNA OU EXTERNA SOBRE CONCRETO APICOADO,COM TINTA AQUOSA A BASE DE EPOXI INCOLOR OU EM CORES,INCLUSIVE LIMPEZA,E DUAS DEMAOS DE ACABAMENTO</v>
      </c>
      <c r="C18052" s="115" t="s">
        <v>49606</v>
      </c>
      <c r="D18052" s="115" t="s">
        <v>49607</v>
      </c>
      <c r="E18052" s="115" t="s">
        <v>49608</v>
      </c>
      <c r="I18052" s="115" t="s">
        <v>16</v>
      </c>
      <c r="J18052" s="115">
        <v>153.72999999999999</v>
      </c>
    </row>
    <row r="18053" spans="1:10" hidden="1">
      <c r="A18053" s="115" t="s">
        <v>18354</v>
      </c>
      <c r="B18053" s="115" t="str">
        <f t="shared" ref="B18053:B18116" si="282">C18053&amp;D18053&amp;E18053&amp;F18053&amp;G18053&amp;H18053</f>
        <v>PINTURA INTERNA OU EXTERNA SOBRE CONCRETO APICOADO,COM TINTA AQUOSA A BASE DE EPOXI INCOLOR OU EM CORES,INCLUSIVE LIMPEZA,E DUAS DEMAOS DE ACABAMENTO</v>
      </c>
      <c r="C18053" s="115" t="s">
        <v>49606</v>
      </c>
      <c r="D18053" s="115" t="s">
        <v>49607</v>
      </c>
      <c r="E18053" s="115" t="s">
        <v>49608</v>
      </c>
      <c r="I18053" s="115" t="s">
        <v>16</v>
      </c>
      <c r="J18053" s="115">
        <v>151.94999999999999</v>
      </c>
    </row>
    <row r="18054" spans="1:10" hidden="1">
      <c r="A18054" s="115" t="s">
        <v>18355</v>
      </c>
      <c r="B18054" s="115" t="str">
        <f t="shared" si="282"/>
        <v>PINTURA INTERNA OU EXTERNA SOBRE REVESTIMENTO ALISADO A COLHER OU CONCRETO LISO,COM TINTA A BASE DE RESINA DE BORRACHA CLORADA,DE SECAGEM RAPIDA,INCLUSIVE LIMPEZA,E DUAS DEMAOS DEACABAMENTO</v>
      </c>
      <c r="C18054" s="115" t="s">
        <v>49609</v>
      </c>
      <c r="D18054" s="115" t="s">
        <v>49610</v>
      </c>
      <c r="E18054" s="115" t="s">
        <v>49611</v>
      </c>
      <c r="F18054" s="115" t="s">
        <v>49612</v>
      </c>
      <c r="I18054" s="115" t="s">
        <v>16</v>
      </c>
      <c r="J18054" s="115">
        <v>23.03</v>
      </c>
    </row>
    <row r="18055" spans="1:10" hidden="1">
      <c r="A18055" s="115" t="s">
        <v>18356</v>
      </c>
      <c r="B18055" s="115" t="str">
        <f t="shared" si="282"/>
        <v>PINTURA INTERNA OU EXTERNA SOBRE REVESTIMENTO ALISADO A COLHER OU CONCRETO LISO,COM TINTA A BASE DE RESINA DE BORRACHA CLORADA,DE SECAGEM RAPIDA,INCLUSIVE LIMPEZA,E DUAS DEMAOS DEACABAMENTO</v>
      </c>
      <c r="C18055" s="115" t="s">
        <v>49609</v>
      </c>
      <c r="D18055" s="115" t="s">
        <v>49610</v>
      </c>
      <c r="E18055" s="115" t="s">
        <v>49611</v>
      </c>
      <c r="F18055" s="115" t="s">
        <v>49612</v>
      </c>
      <c r="I18055" s="115" t="s">
        <v>16</v>
      </c>
      <c r="J18055" s="115">
        <v>21.64</v>
      </c>
    </row>
    <row r="18056" spans="1:10" hidden="1">
      <c r="A18056" s="115" t="s">
        <v>18357</v>
      </c>
      <c r="B18056" s="115" t="str">
        <f t="shared" si="282"/>
        <v>PINTURA INTERNA OU EXTERNA SOBRE FERRO,COM TINTA A BASE DE RESINA DE BORRACHA CLORADA,INCLUSIVE LIMPEZA,UMA DEMAO DE TINTA PRIMARIA DA MESMA LINHA E DUAS DEMAOS DE ACABAMENTO</v>
      </c>
      <c r="C18056" s="115" t="s">
        <v>49613</v>
      </c>
      <c r="D18056" s="115" t="s">
        <v>49614</v>
      </c>
      <c r="E18056" s="115" t="s">
        <v>49615</v>
      </c>
      <c r="I18056" s="115" t="s">
        <v>16</v>
      </c>
      <c r="J18056" s="115">
        <v>32.07</v>
      </c>
    </row>
    <row r="18057" spans="1:10" hidden="1">
      <c r="A18057" s="115" t="s">
        <v>18358</v>
      </c>
      <c r="B18057" s="115" t="str">
        <f t="shared" si="282"/>
        <v>PINTURA INTERNA OU EXTERNA SOBRE FERRO,COM TINTA A BASE DE RESINA DE BORRACHA CLORADA,INCLUSIVE LIMPEZA,UMA DEMAO DE TINTA PRIMARIA DA MESMA LINHA E DUAS DEMAOS DE ACABAMENTO</v>
      </c>
      <c r="C18057" s="115" t="s">
        <v>49613</v>
      </c>
      <c r="D18057" s="115" t="s">
        <v>49614</v>
      </c>
      <c r="E18057" s="115" t="s">
        <v>49615</v>
      </c>
      <c r="I18057" s="115" t="s">
        <v>16</v>
      </c>
      <c r="J18057" s="115">
        <v>30</v>
      </c>
    </row>
    <row r="18058" spans="1:10" hidden="1">
      <c r="A18058" s="115" t="s">
        <v>18359</v>
      </c>
      <c r="B18058" s="115" t="str">
        <f t="shared" si="282"/>
        <v>PINTURA COM TINTA EPOXI A BASE D'AGUA SEMIBRILHANTE,PARA USO HOSPITALAR,SOBRE PAREDES E PISOS DE CENTRO CIRURGICO OU UTI,INCLUSIVE LIXAMENTO,UMA DEMAO DE SELADOR ACRILICO,DUAS DEMAOS DE MASSA ACRILICA E DUAS DEMAOS DE ACABAMENTO</v>
      </c>
      <c r="C18058" s="115" t="s">
        <v>49616</v>
      </c>
      <c r="D18058" s="115" t="s">
        <v>49617</v>
      </c>
      <c r="E18058" s="115" t="s">
        <v>49618</v>
      </c>
      <c r="F18058" s="115" t="s">
        <v>49619</v>
      </c>
      <c r="I18058" s="115" t="s">
        <v>16</v>
      </c>
      <c r="J18058" s="115">
        <v>42.32</v>
      </c>
    </row>
    <row r="18059" spans="1:10" hidden="1">
      <c r="A18059" s="115" t="s">
        <v>18360</v>
      </c>
      <c r="B18059" s="115" t="str">
        <f t="shared" si="282"/>
        <v>PINTURA COM TINTA EPOXI A BASE D'AGUA SEMIBRILHANTE,PARA USO HOSPITALAR,SOBRE PAREDES E PISOS DE CENTRO CIRURGICO OU UTI,INCLUSIVE LIXAMENTO,UMA DEMAO DE SELADOR ACRILICO,DUAS DEMAOS DE MASSA ACRILICA E DUAS DEMAOS DE ACABAMENTO</v>
      </c>
      <c r="C18059" s="115" t="s">
        <v>49616</v>
      </c>
      <c r="D18059" s="115" t="s">
        <v>49617</v>
      </c>
      <c r="E18059" s="115" t="s">
        <v>49618</v>
      </c>
      <c r="F18059" s="115" t="s">
        <v>49619</v>
      </c>
      <c r="I18059" s="115" t="s">
        <v>16</v>
      </c>
      <c r="J18059" s="115">
        <v>38.46</v>
      </c>
    </row>
    <row r="18060" spans="1:10" hidden="1">
      <c r="A18060" s="115" t="s">
        <v>18361</v>
      </c>
      <c r="B18060" s="115" t="str">
        <f t="shared" si="282"/>
        <v>PINTURA ELETROSTATICA SOBRE ESQUADRIA DE FERRO</v>
      </c>
      <c r="C18060" s="115" t="s">
        <v>18362</v>
      </c>
      <c r="I18060" s="115" t="s">
        <v>92</v>
      </c>
      <c r="J18060" s="115">
        <v>10</v>
      </c>
    </row>
    <row r="18061" spans="1:10" hidden="1">
      <c r="A18061" s="115" t="s">
        <v>18363</v>
      </c>
      <c r="B18061" s="115" t="str">
        <f t="shared" si="282"/>
        <v>PINTURA ELETROSTATICA SOBRE ESQUADRIA DE FERRO</v>
      </c>
      <c r="C18061" s="115" t="s">
        <v>18362</v>
      </c>
      <c r="I18061" s="115" t="s">
        <v>92</v>
      </c>
      <c r="J18061" s="115">
        <v>10</v>
      </c>
    </row>
    <row r="18062" spans="1:10" hidden="1">
      <c r="A18062" s="115" t="s">
        <v>18364</v>
      </c>
      <c r="B18062" s="115" t="str">
        <f t="shared" si="282"/>
        <v>PINTURA ELETROSTATICA SOBRE ESQUADRIA DE ALUMINIO</v>
      </c>
      <c r="C18062" s="115" t="s">
        <v>33839</v>
      </c>
      <c r="I18062" s="115" t="s">
        <v>92</v>
      </c>
      <c r="J18062" s="115">
        <v>10</v>
      </c>
    </row>
    <row r="18063" spans="1:10" hidden="1">
      <c r="A18063" s="115" t="s">
        <v>18365</v>
      </c>
      <c r="B18063" s="115" t="str">
        <f t="shared" si="282"/>
        <v>PINTURA ELETROSTATICA SOBRE ESQUADRIA DE ALUMINIO</v>
      </c>
      <c r="C18063" s="115" t="s">
        <v>33839</v>
      </c>
      <c r="I18063" s="115" t="s">
        <v>92</v>
      </c>
      <c r="J18063" s="115">
        <v>10</v>
      </c>
    </row>
    <row r="18064" spans="1:10" hidden="1">
      <c r="A18064" s="115" t="s">
        <v>18366</v>
      </c>
      <c r="B18064" s="115" t="str">
        <f t="shared" si="282"/>
        <v>PREPARO DE SUPERFICIES NOVAS,COM REVESTIMENTO LISO,INCLUSIVE LIXAMENTO,LIMPEZA,UMA DEMAO DE SELADOR ACRILICO,UMA DEMAO DE MASSA CORRIDA OU ACRILICA E NOVO LIXAMENTO COM REMOCAO DOPO RESIDUAL</v>
      </c>
      <c r="C18064" s="115" t="s">
        <v>49620</v>
      </c>
      <c r="D18064" s="115" t="s">
        <v>49621</v>
      </c>
      <c r="E18064" s="115" t="s">
        <v>49622</v>
      </c>
      <c r="F18064" s="115" t="s">
        <v>49623</v>
      </c>
      <c r="I18064" s="115" t="s">
        <v>16</v>
      </c>
      <c r="J18064" s="115">
        <v>21.47</v>
      </c>
    </row>
    <row r="18065" spans="1:10" hidden="1">
      <c r="A18065" s="115" t="s">
        <v>18367</v>
      </c>
      <c r="B18065" s="115" t="str">
        <f t="shared" si="282"/>
        <v>PREPARO DE SUPERFICIES NOVAS,COM REVESTIMENTO LISO,INCLUSIVE LIXAMENTO,LIMPEZA,UMA DEMAO DE SELADOR ACRILICO,UMA DEMAO DE MASSA CORRIDA OU ACRILICA E NOVO LIXAMENTO COM REMOCAO DOPO RESIDUAL</v>
      </c>
      <c r="C18065" s="115" t="s">
        <v>49620</v>
      </c>
      <c r="D18065" s="115" t="s">
        <v>49621</v>
      </c>
      <c r="E18065" s="115" t="s">
        <v>49622</v>
      </c>
      <c r="F18065" s="115" t="s">
        <v>49623</v>
      </c>
      <c r="I18065" s="115" t="s">
        <v>16</v>
      </c>
      <c r="J18065" s="115">
        <v>19.03</v>
      </c>
    </row>
    <row r="18066" spans="1:10" hidden="1">
      <c r="A18066" s="115" t="s">
        <v>18368</v>
      </c>
      <c r="B18066" s="115" t="str">
        <f t="shared" si="282"/>
        <v>PINTURA COM ESMALTE SINTETICO ALQUIDICO,PARA INTERIOR,ALTO BRILHO,BRILHANTE,ACETINADO OU FOSCO,ACABAMENTO PADRAO,EM DUAS DEMAOS SOBRE SUPERFICIE PREPARADA CONFORME O ITEM 17.017.0010,EXCLUSIVE ESTE PREPARO</v>
      </c>
      <c r="C18066" s="115" t="s">
        <v>49624</v>
      </c>
      <c r="D18066" s="115" t="s">
        <v>49625</v>
      </c>
      <c r="E18066" s="115" t="s">
        <v>49626</v>
      </c>
      <c r="F18066" s="115" t="s">
        <v>49627</v>
      </c>
      <c r="I18066" s="115" t="s">
        <v>16</v>
      </c>
      <c r="J18066" s="115">
        <v>7.95</v>
      </c>
    </row>
    <row r="18067" spans="1:10" hidden="1">
      <c r="A18067" s="115" t="s">
        <v>18369</v>
      </c>
      <c r="B18067" s="115" t="str">
        <f t="shared" si="282"/>
        <v>PINTURA COM ESMALTE SINTETICO ALQUIDICO,PARA INTERIOR,ALTO BRILHO,BRILHANTE,ACETINADO OU FOSCO,ACABAMENTO PADRAO,EM DUAS DEMAOS SOBRE SUPERFICIE PREPARADA CONFORME O ITEM 17.017.0010,EXCLUSIVE ESTE PREPARO</v>
      </c>
      <c r="C18067" s="115" t="s">
        <v>49624</v>
      </c>
      <c r="D18067" s="115" t="s">
        <v>49625</v>
      </c>
      <c r="E18067" s="115" t="s">
        <v>49626</v>
      </c>
      <c r="F18067" s="115" t="s">
        <v>49627</v>
      </c>
      <c r="I18067" s="115" t="s">
        <v>16</v>
      </c>
      <c r="J18067" s="115">
        <v>7.43</v>
      </c>
    </row>
    <row r="18068" spans="1:10" hidden="1">
      <c r="A18068" s="115" t="s">
        <v>18370</v>
      </c>
      <c r="B18068" s="115" t="str">
        <f t="shared" si="282"/>
        <v>PINTURA COM TINTA SINTETICA ALQUIDICA DE USO GERAL,PARA INTERIOR,ACABAMENTO DE ALTA CLASSE SOBRE SUPERFICIE PREPARADA CONFORME O ITEM 17.017.0010,EXCLUSIVE ESTE PREPARO,INCLUSIVE LIXAMENTO,DUAS DEMAOS DE MASSA CORRIDA E TRES DE ACABAMENTO</v>
      </c>
      <c r="C18068" s="115" t="s">
        <v>49628</v>
      </c>
      <c r="D18068" s="115" t="s">
        <v>49629</v>
      </c>
      <c r="E18068" s="115" t="s">
        <v>49630</v>
      </c>
      <c r="F18068" s="115" t="s">
        <v>49631</v>
      </c>
      <c r="I18068" s="115" t="s">
        <v>16</v>
      </c>
      <c r="J18068" s="115">
        <v>31.83</v>
      </c>
    </row>
    <row r="18069" spans="1:10" hidden="1">
      <c r="A18069" s="115" t="s">
        <v>18371</v>
      </c>
      <c r="B18069" s="115" t="str">
        <f t="shared" si="282"/>
        <v>PINTURA COM TINTA SINTETICA ALQUIDICA DE USO GERAL,PARA INTERIOR,ACABAMENTO DE ALTA CLASSE SOBRE SUPERFICIE PREPARADA CONFORME O ITEM 17.017.0010,EXCLUSIVE ESTE PREPARO,INCLUSIVE LIXAMENTO,DUAS DEMAOS DE MASSA CORRIDA E TRES DE ACABAMENTO</v>
      </c>
      <c r="C18069" s="115" t="s">
        <v>49628</v>
      </c>
      <c r="D18069" s="115" t="s">
        <v>49629</v>
      </c>
      <c r="E18069" s="115" t="s">
        <v>49630</v>
      </c>
      <c r="F18069" s="115" t="s">
        <v>49631</v>
      </c>
      <c r="I18069" s="115" t="s">
        <v>16</v>
      </c>
      <c r="J18069" s="115">
        <v>28.58</v>
      </c>
    </row>
    <row r="18070" spans="1:10" hidden="1">
      <c r="A18070" s="115" t="s">
        <v>18372</v>
      </c>
      <c r="B18070" s="115" t="str">
        <f t="shared" si="282"/>
        <v>PINTURA INTERNA EM SUPERFICIE COM REVESTIMENTO LISO,A OLEO BRILHANTE,INCLUSIVE LIXAMENTO,UMA DEMAO DE SELADOR ACRILICO,UMA DEMAO DE MASSA CORRIDA OU ACRILICA E DUAS DEMAOS DE ACABAMENTO</v>
      </c>
      <c r="C18070" s="115" t="s">
        <v>49632</v>
      </c>
      <c r="D18070" s="115" t="s">
        <v>49633</v>
      </c>
      <c r="E18070" s="115" t="s">
        <v>49634</v>
      </c>
      <c r="F18070" s="115" t="s">
        <v>38048</v>
      </c>
      <c r="I18070" s="115" t="s">
        <v>16</v>
      </c>
      <c r="J18070" s="115">
        <v>21.91</v>
      </c>
    </row>
    <row r="18071" spans="1:10" hidden="1">
      <c r="A18071" s="115" t="s">
        <v>18373</v>
      </c>
      <c r="B18071" s="115" t="str">
        <f t="shared" si="282"/>
        <v>PINTURA INTERNA EM SUPERFICIE COM REVESTIMENTO LISO,A OLEO BRILHANTE,INCLUSIVE LIXAMENTO,UMA DEMAO DE SELADOR ACRILICO,UMA DEMAO DE MASSA CORRIDA OU ACRILICA E DUAS DEMAOS DE ACABAMENTO</v>
      </c>
      <c r="C18071" s="115" t="s">
        <v>49632</v>
      </c>
      <c r="D18071" s="115" t="s">
        <v>49633</v>
      </c>
      <c r="E18071" s="115" t="s">
        <v>49634</v>
      </c>
      <c r="F18071" s="115" t="s">
        <v>38048</v>
      </c>
      <c r="I18071" s="115" t="s">
        <v>16</v>
      </c>
      <c r="J18071" s="115">
        <v>19.66</v>
      </c>
    </row>
    <row r="18072" spans="1:10" hidden="1">
      <c r="A18072" s="115" t="s">
        <v>18374</v>
      </c>
      <c r="B18072" s="115" t="str">
        <f t="shared" si="282"/>
        <v>REPINTURA INTERNA OU EXTERNA NA COR EXISTENTE,SOBRE REVESTIMENTO LISO EM BOM ESTADO,COM TINTA A OLEO BRILHANTE,INCLUSIVE LIXAMENTO E DUAS DEMAOS DE ACABAMENTO</v>
      </c>
      <c r="C18072" s="115" t="s">
        <v>49635</v>
      </c>
      <c r="D18072" s="115" t="s">
        <v>49636</v>
      </c>
      <c r="E18072" s="115" t="s">
        <v>49637</v>
      </c>
      <c r="I18072" s="115" t="s">
        <v>16</v>
      </c>
      <c r="J18072" s="115">
        <v>10.63</v>
      </c>
    </row>
    <row r="18073" spans="1:10" hidden="1">
      <c r="A18073" s="115" t="s">
        <v>18375</v>
      </c>
      <c r="B18073" s="115" t="str">
        <f t="shared" si="282"/>
        <v>REPINTURA INTERNA OU EXTERNA NA COR EXISTENTE,SOBRE REVESTIMENTO LISO EM BOM ESTADO,COM TINTA A OLEO BRILHANTE,INCLUSIVE LIXAMENTO E DUAS DEMAOS DE ACABAMENTO</v>
      </c>
      <c r="C18073" s="115" t="s">
        <v>49635</v>
      </c>
      <c r="D18073" s="115" t="s">
        <v>49636</v>
      </c>
      <c r="E18073" s="115" t="s">
        <v>49637</v>
      </c>
      <c r="I18073" s="115" t="s">
        <v>16</v>
      </c>
      <c r="J18073" s="115">
        <v>9.61</v>
      </c>
    </row>
    <row r="18074" spans="1:10" hidden="1">
      <c r="A18074" s="115" t="s">
        <v>18376</v>
      </c>
      <c r="B18074" s="115" t="str">
        <f t="shared" si="282"/>
        <v>PINTURA DE UMA DEMAO ADICIONAL NOS SERVICOS DOS ITENS 17.017.0040 OU 17.017.0041</v>
      </c>
      <c r="C18074" s="115" t="s">
        <v>49638</v>
      </c>
      <c r="D18074" s="115" t="s">
        <v>49639</v>
      </c>
      <c r="I18074" s="115" t="s">
        <v>16</v>
      </c>
      <c r="J18074" s="115">
        <v>2.33</v>
      </c>
    </row>
    <row r="18075" spans="1:10" hidden="1">
      <c r="A18075" s="115" t="s">
        <v>18377</v>
      </c>
      <c r="B18075" s="115" t="str">
        <f t="shared" si="282"/>
        <v>PINTURA DE UMA DEMAO ADICIONAL NOS SERVICOS DOS ITENS 17.017.0040 OU 17.017.0041</v>
      </c>
      <c r="C18075" s="115" t="s">
        <v>49638</v>
      </c>
      <c r="D18075" s="115" t="s">
        <v>49639</v>
      </c>
      <c r="I18075" s="115" t="s">
        <v>16</v>
      </c>
      <c r="J18075" s="115">
        <v>2.13</v>
      </c>
    </row>
    <row r="18076" spans="1:10" hidden="1">
      <c r="A18076" s="115" t="s">
        <v>18378</v>
      </c>
      <c r="B18076" s="115" t="str">
        <f t="shared" si="282"/>
        <v>PINTURA INTERNA COM ESMALTE SINTETICO ALTO BRILHO OU ACETINADO,ACABAMENTO DE ALTA CLASSE SOBRE SUPERFICIE PREPARADA CONFORME O ITEM 17.017.0010,EXCLUSIVE ESTE PREPARO,INCLUSIVE LIXAMENTO,DUAS DEMAOS DE MASSA CORRIDA E TRES DE ACABAMENTO</v>
      </c>
      <c r="C18076" s="115" t="s">
        <v>49640</v>
      </c>
      <c r="D18076" s="115" t="s">
        <v>49641</v>
      </c>
      <c r="E18076" s="115" t="s">
        <v>49642</v>
      </c>
      <c r="F18076" s="115" t="s">
        <v>49643</v>
      </c>
      <c r="I18076" s="115" t="s">
        <v>16</v>
      </c>
      <c r="J18076" s="115">
        <v>33.61</v>
      </c>
    </row>
    <row r="18077" spans="1:10" hidden="1">
      <c r="A18077" s="115" t="s">
        <v>18379</v>
      </c>
      <c r="B18077" s="115" t="str">
        <f t="shared" si="282"/>
        <v>PINTURA INTERNA COM ESMALTE SINTETICO ALTO BRILHO OU ACETINADO,ACABAMENTO DE ALTA CLASSE SOBRE SUPERFICIE PREPARADA CONFORME O ITEM 17.017.0010,EXCLUSIVE ESTE PREPARO,INCLUSIVE LIXAMENTO,DUAS DEMAOS DE MASSA CORRIDA E TRES DE ACABAMENTO</v>
      </c>
      <c r="C18077" s="115" t="s">
        <v>49640</v>
      </c>
      <c r="D18077" s="115" t="s">
        <v>49641</v>
      </c>
      <c r="E18077" s="115" t="s">
        <v>49642</v>
      </c>
      <c r="F18077" s="115" t="s">
        <v>49643</v>
      </c>
      <c r="I18077" s="115" t="s">
        <v>16</v>
      </c>
      <c r="J18077" s="115">
        <v>30.36</v>
      </c>
    </row>
    <row r="18078" spans="1:10" hidden="1">
      <c r="A18078" s="115" t="s">
        <v>18380</v>
      </c>
      <c r="B18078" s="115" t="str">
        <f t="shared" si="282"/>
        <v>PINTURA SOBRE PAREDES DE TIJOLOS CERAMICOS COM TINTA CERAMICA,INCLUSIVE LIMPEZA E DUAS DEMAOS DE ACABAMENTO</v>
      </c>
      <c r="C18078" s="115" t="s">
        <v>49644</v>
      </c>
      <c r="D18078" s="115" t="s">
        <v>49645</v>
      </c>
      <c r="I18078" s="115" t="s">
        <v>16</v>
      </c>
      <c r="J18078" s="115">
        <v>12.37</v>
      </c>
    </row>
    <row r="18079" spans="1:10" hidden="1">
      <c r="A18079" s="115" t="s">
        <v>18381</v>
      </c>
      <c r="B18079" s="115" t="str">
        <f t="shared" si="282"/>
        <v>PINTURA SOBRE PAREDES DE TIJOLOS CERAMICOS COM TINTA CERAMICA,INCLUSIVE LIMPEZA E DUAS DEMAOS DE ACABAMENTO</v>
      </c>
      <c r="C18079" s="115" t="s">
        <v>49644</v>
      </c>
      <c r="D18079" s="115" t="s">
        <v>49645</v>
      </c>
      <c r="I18079" s="115" t="s">
        <v>16</v>
      </c>
      <c r="J18079" s="115">
        <v>11.11</v>
      </c>
    </row>
    <row r="18080" spans="1:10" hidden="1">
      <c r="A18080" s="115" t="s">
        <v>18382</v>
      </c>
      <c r="B18080" s="115" t="str">
        <f t="shared" si="282"/>
        <v>PINTURA SOBRE TELHAS CERAMICAS COM TINTA CERAMICA,INCLUSIVELIMPEZA E DUAS DEMAOS DE ACABAMENTO</v>
      </c>
      <c r="C18080" s="115" t="s">
        <v>49646</v>
      </c>
      <c r="D18080" s="115" t="s">
        <v>49647</v>
      </c>
      <c r="I18080" s="115" t="s">
        <v>16</v>
      </c>
      <c r="J18080" s="115">
        <v>13.59</v>
      </c>
    </row>
    <row r="18081" spans="1:10" hidden="1">
      <c r="A18081" s="115" t="s">
        <v>18383</v>
      </c>
      <c r="B18081" s="115" t="str">
        <f t="shared" si="282"/>
        <v>PINTURA SOBRE TELHAS CERAMICAS COM TINTA CERAMICA,INCLUSIVELIMPEZA E DUAS DEMAOS DE ACABAMENTO</v>
      </c>
      <c r="C18081" s="115" t="s">
        <v>49646</v>
      </c>
      <c r="D18081" s="115" t="s">
        <v>49647</v>
      </c>
      <c r="I18081" s="115" t="s">
        <v>16</v>
      </c>
      <c r="J18081" s="115">
        <v>12.17</v>
      </c>
    </row>
    <row r="18082" spans="1:10" hidden="1">
      <c r="A18082" s="115" t="s">
        <v>18384</v>
      </c>
      <c r="B18082" s="115" t="str">
        <f t="shared" si="282"/>
        <v>PINTURA SOBRE TELHAS CERAMICAS COM TINTA CERAMICA,INCLUSIVELIMPEZA E TRES DEMAOS DE ACABAMENTO</v>
      </c>
      <c r="C18082" s="115" t="s">
        <v>49646</v>
      </c>
      <c r="D18082" s="115" t="s">
        <v>49648</v>
      </c>
      <c r="I18082" s="115" t="s">
        <v>16</v>
      </c>
      <c r="J18082" s="115">
        <v>17.52</v>
      </c>
    </row>
    <row r="18083" spans="1:10" hidden="1">
      <c r="A18083" s="115" t="s">
        <v>18385</v>
      </c>
      <c r="B18083" s="115" t="str">
        <f t="shared" si="282"/>
        <v>PINTURA SOBRE TELHAS CERAMICAS COM TINTA CERAMICA,INCLUSIVELIMPEZA E TRES DEMAOS DE ACABAMENTO</v>
      </c>
      <c r="C18083" s="115" t="s">
        <v>49646</v>
      </c>
      <c r="D18083" s="115" t="s">
        <v>49648</v>
      </c>
      <c r="I18083" s="115" t="s">
        <v>16</v>
      </c>
      <c r="J18083" s="115">
        <v>15.69</v>
      </c>
    </row>
    <row r="18084" spans="1:10" hidden="1">
      <c r="A18084" s="115" t="s">
        <v>18386</v>
      </c>
      <c r="B18084" s="115" t="str">
        <f t="shared" si="282"/>
        <v>PINTURA DE QUADRO ESCOLAR SOBRE REVESTIMENTO LISO COM DUAS DEMAOS DE ACABAMENTO FOSCO,SOBRE PAREDE PREPARADA CONFORME OITEM 17.017.0010,EXCLUSIVE ESTE</v>
      </c>
      <c r="C18084" s="115" t="s">
        <v>49649</v>
      </c>
      <c r="D18084" s="115" t="s">
        <v>49650</v>
      </c>
      <c r="E18084" s="115" t="s">
        <v>49651</v>
      </c>
      <c r="I18084" s="115" t="s">
        <v>16</v>
      </c>
      <c r="J18084" s="115">
        <v>10.96</v>
      </c>
    </row>
    <row r="18085" spans="1:10" hidden="1">
      <c r="A18085" s="115" t="s">
        <v>18387</v>
      </c>
      <c r="B18085" s="115" t="str">
        <f t="shared" si="282"/>
        <v>PINTURA DE QUADRO ESCOLAR SOBRE REVESTIMENTO LISO COM DUAS DEMAOS DE ACABAMENTO FOSCO,SOBRE PAREDE PREPARADA CONFORME OITEM 17.017.0010,EXCLUSIVE ESTE</v>
      </c>
      <c r="C18085" s="115" t="s">
        <v>49649</v>
      </c>
      <c r="D18085" s="115" t="s">
        <v>49650</v>
      </c>
      <c r="E18085" s="115" t="s">
        <v>49651</v>
      </c>
      <c r="I18085" s="115" t="s">
        <v>16</v>
      </c>
      <c r="J18085" s="115">
        <v>10.14</v>
      </c>
    </row>
    <row r="18086" spans="1:10" hidden="1">
      <c r="A18086" s="115" t="s">
        <v>18388</v>
      </c>
      <c r="B18086" s="115" t="str">
        <f t="shared" si="282"/>
        <v>PINTURA INTERNA COM ESMALTE CATALISAVEL(EPOXI),SISTEMA TINTOMETRICO,ACABAMENTO PADRAO,EM DUAS DEMAOS SOBRE SUPERFICIE PREPARADA,CONFORME O ITEM 17.017.0010,APENAS APLICAVEL SOBRE MASSA ACRILICA,EXCLUSIVE ESTE PREPARO</v>
      </c>
      <c r="C18086" s="115" t="s">
        <v>49652</v>
      </c>
      <c r="D18086" s="115" t="s">
        <v>49653</v>
      </c>
      <c r="E18086" s="115" t="s">
        <v>49654</v>
      </c>
      <c r="F18086" s="115" t="s">
        <v>49655</v>
      </c>
      <c r="I18086" s="115" t="s">
        <v>16</v>
      </c>
      <c r="J18086" s="115">
        <v>23.66</v>
      </c>
    </row>
    <row r="18087" spans="1:10" hidden="1">
      <c r="A18087" s="115" t="s">
        <v>18389</v>
      </c>
      <c r="B18087" s="115" t="str">
        <f t="shared" si="282"/>
        <v>PINTURA INTERNA COM ESMALTE CATALISAVEL(EPOXI),SISTEMA TINTOMETRICO,ACABAMENTO PADRAO,EM DUAS DEMAOS SOBRE SUPERFICIE PREPARADA,CONFORME O ITEM 17.017.0010,APENAS APLICAVEL SOBRE MASSA ACRILICA,EXCLUSIVE ESTE PREPARO</v>
      </c>
      <c r="C18087" s="115" t="s">
        <v>49652</v>
      </c>
      <c r="D18087" s="115" t="s">
        <v>49653</v>
      </c>
      <c r="E18087" s="115" t="s">
        <v>49654</v>
      </c>
      <c r="F18087" s="115" t="s">
        <v>49655</v>
      </c>
      <c r="I18087" s="115" t="s">
        <v>16</v>
      </c>
      <c r="J18087" s="115">
        <v>22.6</v>
      </c>
    </row>
    <row r="18088" spans="1:10" hidden="1">
      <c r="A18088" s="115" t="s">
        <v>18390</v>
      </c>
      <c r="B18088" s="115" t="str">
        <f t="shared" si="282"/>
        <v>PREPARO DE MADEIRA NOVA,INCLUSIVE LIXAMENTO,LIMPEZA,UMA DEMAO DE VERNIZ ISOLANTE INCOLOR,DUAS DEMAOS DE MASSA PARA MADEIRA,LIXAMENTO E REMOCAO DE PO,E UMA DEMAO DE FUNDO SINTETICONIVELADOR</v>
      </c>
      <c r="C18088" s="115" t="s">
        <v>49656</v>
      </c>
      <c r="D18088" s="115" t="s">
        <v>49657</v>
      </c>
      <c r="E18088" s="115" t="s">
        <v>49658</v>
      </c>
      <c r="F18088" s="115" t="s">
        <v>49659</v>
      </c>
      <c r="I18088" s="115" t="s">
        <v>16</v>
      </c>
      <c r="J18088" s="115">
        <v>43.81</v>
      </c>
    </row>
    <row r="18089" spans="1:10" hidden="1">
      <c r="A18089" s="115" t="s">
        <v>18391</v>
      </c>
      <c r="B18089" s="115" t="str">
        <f t="shared" si="282"/>
        <v>PREPARO DE MADEIRA NOVA,INCLUSIVE LIXAMENTO,LIMPEZA,UMA DEMAO DE VERNIZ ISOLANTE INCOLOR,DUAS DEMAOS DE MASSA PARA MADEIRA,LIXAMENTO E REMOCAO DE PO,E UMA DEMAO DE FUNDO SINTETICONIVELADOR</v>
      </c>
      <c r="C18089" s="115" t="s">
        <v>49656</v>
      </c>
      <c r="D18089" s="115" t="s">
        <v>49657</v>
      </c>
      <c r="E18089" s="115" t="s">
        <v>49658</v>
      </c>
      <c r="F18089" s="115" t="s">
        <v>49659</v>
      </c>
      <c r="I18089" s="115" t="s">
        <v>16</v>
      </c>
      <c r="J18089" s="115">
        <v>40.56</v>
      </c>
    </row>
    <row r="18090" spans="1:10" hidden="1">
      <c r="A18090" s="115" t="s">
        <v>18392</v>
      </c>
      <c r="B18090" s="115"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0" s="115" t="s">
        <v>49660</v>
      </c>
      <c r="D18090" s="115" t="s">
        <v>49661</v>
      </c>
      <c r="E18090" s="115" t="s">
        <v>49662</v>
      </c>
      <c r="F18090" s="115" t="s">
        <v>49663</v>
      </c>
      <c r="G18090" s="115" t="s">
        <v>49664</v>
      </c>
      <c r="I18090" s="115" t="s">
        <v>16</v>
      </c>
      <c r="J18090" s="115">
        <v>26.6</v>
      </c>
    </row>
    <row r="18091" spans="1:10" hidden="1">
      <c r="A18091" s="115" t="s">
        <v>18393</v>
      </c>
      <c r="B18091" s="115"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1" s="115" t="s">
        <v>49660</v>
      </c>
      <c r="D18091" s="115" t="s">
        <v>49661</v>
      </c>
      <c r="E18091" s="115" t="s">
        <v>49662</v>
      </c>
      <c r="F18091" s="115" t="s">
        <v>49663</v>
      </c>
      <c r="G18091" s="115" t="s">
        <v>49664</v>
      </c>
      <c r="I18091" s="115" t="s">
        <v>16</v>
      </c>
      <c r="J18091" s="115">
        <v>24.46</v>
      </c>
    </row>
    <row r="18092" spans="1:10" hidden="1">
      <c r="A18092" s="115" t="s">
        <v>18394</v>
      </c>
      <c r="B18092" s="115" t="str">
        <f t="shared" si="282"/>
        <v>PINTURA INTERNA OU EXTERNA SOBRE MADEIRA NOVA,COM TINTA A OLEO BRILHANTE OU ACETINADA COM DUAS DEMAOS DE ACABAMENTO SOBRE SUPERFICIE PREPARADA,CONFORME O ITEM 17.017.0100,EXCLUSIVE ESTE PREPARO</v>
      </c>
      <c r="C18092" s="115" t="s">
        <v>49665</v>
      </c>
      <c r="D18092" s="115" t="s">
        <v>49666</v>
      </c>
      <c r="E18092" s="115" t="s">
        <v>49667</v>
      </c>
      <c r="F18092" s="115" t="s">
        <v>49668</v>
      </c>
      <c r="I18092" s="115" t="s">
        <v>16</v>
      </c>
      <c r="J18092" s="115">
        <v>6.58</v>
      </c>
    </row>
    <row r="18093" spans="1:10" hidden="1">
      <c r="A18093" s="115" t="s">
        <v>18395</v>
      </c>
      <c r="B18093" s="115" t="str">
        <f t="shared" si="282"/>
        <v>PINTURA INTERNA OU EXTERNA SOBRE MADEIRA NOVA,COM TINTA A OLEO BRILHANTE OU ACETINADA COM DUAS DEMAOS DE ACABAMENTO SOBRE SUPERFICIE PREPARADA,CONFORME O ITEM 17.017.0100,EXCLUSIVE ESTE PREPARO</v>
      </c>
      <c r="C18093" s="115" t="s">
        <v>49665</v>
      </c>
      <c r="D18093" s="115" t="s">
        <v>49666</v>
      </c>
      <c r="E18093" s="115" t="s">
        <v>49667</v>
      </c>
      <c r="F18093" s="115" t="s">
        <v>49668</v>
      </c>
      <c r="I18093" s="115" t="s">
        <v>16</v>
      </c>
      <c r="J18093" s="115">
        <v>6.06</v>
      </c>
    </row>
    <row r="18094" spans="1:10" hidden="1">
      <c r="A18094" s="115" t="s">
        <v>18396</v>
      </c>
      <c r="B18094" s="115" t="str">
        <f t="shared" si="282"/>
        <v>REPINTURA INTERNA OU EXTERNA SOBRE MADEIRA COM TINTA A OLEOBRILHANTE OU ACETINADA,SOBRE FUNDO SINTETICO NIVELADOR,INCLUSIVE ESTE,COM LIXAMENTO E DUAS DEMAOS DE ACABAMENTO,NA COR EXISTENTE</v>
      </c>
      <c r="C18094" s="115" t="s">
        <v>49669</v>
      </c>
      <c r="D18094" s="115" t="s">
        <v>49670</v>
      </c>
      <c r="E18094" s="115" t="s">
        <v>49671</v>
      </c>
      <c r="F18094" s="115" t="s">
        <v>49672</v>
      </c>
      <c r="I18094" s="115" t="s">
        <v>16</v>
      </c>
      <c r="J18094" s="115">
        <v>15.67</v>
      </c>
    </row>
    <row r="18095" spans="1:10" hidden="1">
      <c r="A18095" s="115" t="s">
        <v>18397</v>
      </c>
      <c r="B18095" s="115" t="str">
        <f t="shared" si="282"/>
        <v>REPINTURA INTERNA OU EXTERNA SOBRE MADEIRA COM TINTA A OLEOBRILHANTE OU ACETINADA,SOBRE FUNDO SINTETICO NIVELADOR,INCLUSIVE ESTE,COM LIXAMENTO E DUAS DEMAOS DE ACABAMENTO,NA COR EXISTENTE</v>
      </c>
      <c r="C18095" s="115" t="s">
        <v>49669</v>
      </c>
      <c r="D18095" s="115" t="s">
        <v>49670</v>
      </c>
      <c r="E18095" s="115" t="s">
        <v>49671</v>
      </c>
      <c r="F18095" s="115" t="s">
        <v>49672</v>
      </c>
      <c r="I18095" s="115" t="s">
        <v>16</v>
      </c>
      <c r="J18095" s="115">
        <v>14.34</v>
      </c>
    </row>
    <row r="18096" spans="1:10" hidden="1">
      <c r="A18096" s="115" t="s">
        <v>18398</v>
      </c>
      <c r="B18096" s="115" t="str">
        <f t="shared" si="282"/>
        <v>PINTURA INTERNA OU EXTERNA SOBRE MADEIRA NOVA,COM ESMALTE SINTETICO ALQUIDICO,BRILHANTE OU ACETINADA EM DUAS DEMAOS SOBRE SUPERFICIE PREPARADA COM MATERIAL DA MESMA LINHA,CONFORMEO ITEM 17.017.0100,EXCLUSIVE ESTE PREPARO</v>
      </c>
      <c r="C18096" s="115" t="s">
        <v>49673</v>
      </c>
      <c r="D18096" s="115" t="s">
        <v>49674</v>
      </c>
      <c r="E18096" s="115" t="s">
        <v>49675</v>
      </c>
      <c r="F18096" s="115" t="s">
        <v>49676</v>
      </c>
      <c r="I18096" s="115" t="s">
        <v>16</v>
      </c>
      <c r="J18096" s="115">
        <v>7.95</v>
      </c>
    </row>
    <row r="18097" spans="1:10" hidden="1">
      <c r="A18097" s="115" t="s">
        <v>18399</v>
      </c>
      <c r="B18097" s="115" t="str">
        <f t="shared" si="282"/>
        <v>PINTURA INTERNA OU EXTERNA SOBRE MADEIRA NOVA,COM ESMALTE SINTETICO ALQUIDICO,BRILHANTE OU ACETINADA EM DUAS DEMAOS SOBRE SUPERFICIE PREPARADA COM MATERIAL DA MESMA LINHA,CONFORMEO ITEM 17.017.0100,EXCLUSIVE ESTE PREPARO</v>
      </c>
      <c r="C18097" s="115" t="s">
        <v>49673</v>
      </c>
      <c r="D18097" s="115" t="s">
        <v>49674</v>
      </c>
      <c r="E18097" s="115" t="s">
        <v>49675</v>
      </c>
      <c r="F18097" s="115" t="s">
        <v>49676</v>
      </c>
      <c r="I18097" s="115" t="s">
        <v>16</v>
      </c>
      <c r="J18097" s="115">
        <v>7.43</v>
      </c>
    </row>
    <row r="18098" spans="1:10" hidden="1">
      <c r="A18098" s="115" t="s">
        <v>18400</v>
      </c>
      <c r="B18098" s="115" t="str">
        <f t="shared" si="282"/>
        <v>REPINTURA INTERNA OU EXTERNA SOBRE MADEIRA EM BOM ESTADO COM ESMALTE SINTETICO ALQUIDICO,NA COR E TIPO DA EXISTENTE,INCLUSIVE LIXAMENTO,LIMPEZA E DUAS DEMAOS DE ACABAMENTO</v>
      </c>
      <c r="C18098" s="115" t="s">
        <v>49677</v>
      </c>
      <c r="D18098" s="115" t="s">
        <v>49678</v>
      </c>
      <c r="E18098" s="115" t="s">
        <v>49679</v>
      </c>
      <c r="I18098" s="115" t="s">
        <v>16</v>
      </c>
      <c r="J18098" s="115">
        <v>13.52</v>
      </c>
    </row>
    <row r="18099" spans="1:10" hidden="1">
      <c r="A18099" s="115" t="s">
        <v>18401</v>
      </c>
      <c r="B18099" s="115" t="str">
        <f t="shared" si="282"/>
        <v>REPINTURA INTERNA OU EXTERNA SOBRE MADEIRA EM BOM ESTADO COM ESMALTE SINTETICO ALQUIDICO,NA COR E TIPO DA EXISTENTE,INCLUSIVE LIXAMENTO,LIMPEZA E DUAS DEMAOS DE ACABAMENTO</v>
      </c>
      <c r="C18099" s="115" t="s">
        <v>49677</v>
      </c>
      <c r="D18099" s="115" t="s">
        <v>49678</v>
      </c>
      <c r="E18099" s="115" t="s">
        <v>49679</v>
      </c>
      <c r="I18099" s="115" t="s">
        <v>16</v>
      </c>
      <c r="J18099" s="115">
        <v>12.3</v>
      </c>
    </row>
    <row r="18100" spans="1:10" hidden="1">
      <c r="A18100" s="115" t="s">
        <v>18402</v>
      </c>
      <c r="B18100" s="115"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15" t="s">
        <v>49680</v>
      </c>
      <c r="D18100" s="115" t="s">
        <v>49681</v>
      </c>
      <c r="E18100" s="115" t="s">
        <v>49682</v>
      </c>
      <c r="F18100" s="115" t="s">
        <v>49683</v>
      </c>
      <c r="G18100" s="115" t="s">
        <v>49684</v>
      </c>
      <c r="H18100" s="115" t="s">
        <v>49685</v>
      </c>
      <c r="I18100" s="115" t="s">
        <v>16</v>
      </c>
      <c r="J18100" s="115">
        <v>18.649999999999999</v>
      </c>
    </row>
    <row r="18101" spans="1:10" hidden="1">
      <c r="A18101" s="115" t="s">
        <v>18403</v>
      </c>
      <c r="B18101" s="115"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15" t="s">
        <v>49680</v>
      </c>
      <c r="D18101" s="115" t="s">
        <v>49681</v>
      </c>
      <c r="E18101" s="115" t="s">
        <v>49682</v>
      </c>
      <c r="F18101" s="115" t="s">
        <v>49683</v>
      </c>
      <c r="G18101" s="115" t="s">
        <v>49684</v>
      </c>
      <c r="H18101" s="115" t="s">
        <v>49685</v>
      </c>
      <c r="I18101" s="115" t="s">
        <v>16</v>
      </c>
      <c r="J18101" s="115">
        <v>17.100000000000001</v>
      </c>
    </row>
    <row r="18102" spans="1:10" hidden="1">
      <c r="A18102" s="115" t="s">
        <v>18404</v>
      </c>
      <c r="B18102" s="115" t="str">
        <f t="shared" si="282"/>
        <v>PINTURA INTERNA OU EXTERNA SOBRE MADEIRA NOVA,COM DUAS DEMAOS DE TINTA SINTETICA ALQUIDICA DE USO GERAL,SOBRE SUPERFICIE PREPARADA,CONFORME O ITEM 17.017.0100,EXCLUSIVE ESTE PREPARO</v>
      </c>
      <c r="C18102" s="115" t="s">
        <v>49686</v>
      </c>
      <c r="D18102" s="115" t="s">
        <v>49687</v>
      </c>
      <c r="E18102" s="115" t="s">
        <v>49688</v>
      </c>
      <c r="F18102" s="115" t="s">
        <v>35455</v>
      </c>
      <c r="I18102" s="115" t="s">
        <v>16</v>
      </c>
      <c r="J18102" s="115">
        <v>14.39</v>
      </c>
    </row>
    <row r="18103" spans="1:10" hidden="1">
      <c r="A18103" s="115" t="s">
        <v>18405</v>
      </c>
      <c r="B18103" s="115" t="str">
        <f t="shared" si="282"/>
        <v>PINTURA INTERNA OU EXTERNA SOBRE MADEIRA NOVA,COM DUAS DEMAOS DE TINTA SINTETICA ALQUIDICA DE USO GERAL,SOBRE SUPERFICIE PREPARADA,CONFORME O ITEM 17.017.0100,EXCLUSIVE ESTE PREPARO</v>
      </c>
      <c r="C18103" s="115" t="s">
        <v>49686</v>
      </c>
      <c r="D18103" s="115" t="s">
        <v>49687</v>
      </c>
      <c r="E18103" s="115" t="s">
        <v>49688</v>
      </c>
      <c r="F18103" s="115" t="s">
        <v>35455</v>
      </c>
      <c r="I18103" s="115" t="s">
        <v>16</v>
      </c>
      <c r="J18103" s="115">
        <v>12.92</v>
      </c>
    </row>
    <row r="18104" spans="1:10" hidden="1">
      <c r="A18104" s="115" t="s">
        <v>18406</v>
      </c>
      <c r="B18104" s="115" t="str">
        <f t="shared" si="282"/>
        <v>REPINTURA INTERNA OU EXTERNA SOBRE MADEIRA EM BOM ESTADO COM TINTA SINTETICA ALQUIDICA DE USO GERAL,INCLUSIVE LIXAMENTO,LIMPEZA E DUAS DEMAOS DE ACABAMENTO NA COR EXISTENTE</v>
      </c>
      <c r="C18104" s="115" t="s">
        <v>49677</v>
      </c>
      <c r="D18104" s="115" t="s">
        <v>49689</v>
      </c>
      <c r="E18104" s="115" t="s">
        <v>49690</v>
      </c>
      <c r="I18104" s="115" t="s">
        <v>16</v>
      </c>
      <c r="J18104" s="115">
        <v>11.33</v>
      </c>
    </row>
    <row r="18105" spans="1:10" hidden="1">
      <c r="A18105" s="115" t="s">
        <v>18407</v>
      </c>
      <c r="B18105" s="115" t="str">
        <f t="shared" si="282"/>
        <v>REPINTURA INTERNA OU EXTERNA SOBRE MADEIRA EM BOM ESTADO COM TINTA SINTETICA ALQUIDICA DE USO GERAL,INCLUSIVE LIXAMENTO,LIMPEZA E DUAS DEMAOS DE ACABAMENTO NA COR EXISTENTE</v>
      </c>
      <c r="C18105" s="115" t="s">
        <v>49677</v>
      </c>
      <c r="D18105" s="115" t="s">
        <v>49689</v>
      </c>
      <c r="E18105" s="115" t="s">
        <v>49690</v>
      </c>
      <c r="I18105" s="115" t="s">
        <v>16</v>
      </c>
      <c r="J18105" s="115">
        <v>10.119999999999999</v>
      </c>
    </row>
    <row r="18106" spans="1:10" hidden="1">
      <c r="A18106" s="115" t="s">
        <v>18408</v>
      </c>
      <c r="B18106" s="115"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6" s="115" t="s">
        <v>49673</v>
      </c>
      <c r="D18106" s="115" t="s">
        <v>49691</v>
      </c>
      <c r="E18106" s="115" t="s">
        <v>49692</v>
      </c>
      <c r="F18106" s="115" t="s">
        <v>49693</v>
      </c>
      <c r="G18106" s="115" t="s">
        <v>49694</v>
      </c>
      <c r="I18106" s="115" t="s">
        <v>16</v>
      </c>
      <c r="J18106" s="115">
        <v>43.82</v>
      </c>
    </row>
    <row r="18107" spans="1:10" hidden="1">
      <c r="A18107" s="115" t="s">
        <v>18409</v>
      </c>
      <c r="B18107" s="115"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7" s="115" t="s">
        <v>49673</v>
      </c>
      <c r="D18107" s="115" t="s">
        <v>49691</v>
      </c>
      <c r="E18107" s="115" t="s">
        <v>49692</v>
      </c>
      <c r="F18107" s="115" t="s">
        <v>49693</v>
      </c>
      <c r="G18107" s="115" t="s">
        <v>49694</v>
      </c>
      <c r="I18107" s="115" t="s">
        <v>16</v>
      </c>
      <c r="J18107" s="115">
        <v>40.46</v>
      </c>
    </row>
    <row r="18108" spans="1:10" hidden="1">
      <c r="A18108" s="115" t="s">
        <v>18410</v>
      </c>
      <c r="B18108" s="115" t="str">
        <f t="shared" si="282"/>
        <v>PINTURA INTERNA SOBRE MADEIRA NOVA,COM TRES DEMAOS DE ESMALTE SINTETICO ALTO BRILHO OU ACETINADO,APOS LIXAMENTO SOBRE SUPERFICIE PREPARADA COM MATERIAL DA MESMA LINHA DE FABRICACAO,CONFORME O ITEM 17.017.0100,EXCLUSIVE ESTE PREPARO</v>
      </c>
      <c r="C18108" s="115" t="s">
        <v>49695</v>
      </c>
      <c r="D18108" s="115" t="s">
        <v>49696</v>
      </c>
      <c r="E18108" s="115" t="s">
        <v>49697</v>
      </c>
      <c r="F18108" s="115" t="s">
        <v>49698</v>
      </c>
      <c r="I18108" s="115" t="s">
        <v>16</v>
      </c>
      <c r="J18108" s="115">
        <v>15.98</v>
      </c>
    </row>
    <row r="18109" spans="1:10" hidden="1">
      <c r="A18109" s="115" t="s">
        <v>18411</v>
      </c>
      <c r="B18109" s="115" t="str">
        <f t="shared" si="282"/>
        <v>PINTURA INTERNA SOBRE MADEIRA NOVA,COM TRES DEMAOS DE ESMALTE SINTETICO ALTO BRILHO OU ACETINADO,APOS LIXAMENTO SOBRE SUPERFICIE PREPARADA COM MATERIAL DA MESMA LINHA DE FABRICACAO,CONFORME O ITEM 17.017.0100,EXCLUSIVE ESTE PREPARO</v>
      </c>
      <c r="C18109" s="115" t="s">
        <v>49695</v>
      </c>
      <c r="D18109" s="115" t="s">
        <v>49696</v>
      </c>
      <c r="E18109" s="115" t="s">
        <v>49697</v>
      </c>
      <c r="F18109" s="115" t="s">
        <v>49698</v>
      </c>
      <c r="I18109" s="115" t="s">
        <v>16</v>
      </c>
      <c r="J18109" s="115">
        <v>14.55</v>
      </c>
    </row>
    <row r="18110" spans="1:10" hidden="1">
      <c r="A18110" s="115" t="s">
        <v>18412</v>
      </c>
      <c r="B18110" s="115" t="str">
        <f t="shared" si="282"/>
        <v>REPINTURA INTERNA SOBRE MADEIRA COM ESMALTE SINTETICO ALTO BRILHO OU ACETINADO,SOBRE SUPERFICIE JA PINTADA EM BOM ESTADO,APOS LIXAMENTO,LIMPEZA,DUAS DEMAOS DE ACABAMENTO COM MATERIAL DA MESMA LINHA DE FABRICACAO E NA COR EXISTENTE</v>
      </c>
      <c r="C18110" s="115" t="s">
        <v>49699</v>
      </c>
      <c r="D18110" s="115" t="s">
        <v>49700</v>
      </c>
      <c r="E18110" s="115" t="s">
        <v>49701</v>
      </c>
      <c r="F18110" s="115" t="s">
        <v>49702</v>
      </c>
      <c r="I18110" s="115" t="s">
        <v>16</v>
      </c>
      <c r="J18110" s="115">
        <v>18.37</v>
      </c>
    </row>
    <row r="18111" spans="1:10" hidden="1">
      <c r="A18111" s="115" t="s">
        <v>18413</v>
      </c>
      <c r="B18111" s="115" t="str">
        <f t="shared" si="282"/>
        <v>REPINTURA INTERNA SOBRE MADEIRA COM ESMALTE SINTETICO ALTO BRILHO OU ACETINADO,SOBRE SUPERFICIE JA PINTADA EM BOM ESTADO,APOS LIXAMENTO,LIMPEZA,DUAS DEMAOS DE ACABAMENTO COM MATERIAL DA MESMA LINHA DE FABRICACAO E NA COR EXISTENTE</v>
      </c>
      <c r="C18111" s="115" t="s">
        <v>49699</v>
      </c>
      <c r="D18111" s="115" t="s">
        <v>49700</v>
      </c>
      <c r="E18111" s="115" t="s">
        <v>49701</v>
      </c>
      <c r="F18111" s="115" t="s">
        <v>49702</v>
      </c>
      <c r="I18111" s="115" t="s">
        <v>16</v>
      </c>
      <c r="J18111" s="115">
        <v>16.5</v>
      </c>
    </row>
    <row r="18112" spans="1:10" hidden="1">
      <c r="A18112" s="115" t="s">
        <v>18414</v>
      </c>
      <c r="B18112" s="115" t="str">
        <f t="shared" si="282"/>
        <v>PINTURA DE RODAPES COM TINTA A OLEO BRILHANTE,SOBRE MADEIRANOVA,UMA DEMAO DE FUNDO SINTETICO NIVELADOR,UMA DEMAO DE MASSA PARA MADEIRA,LIXAMENTO E REMOCAO DO PO E DUAS DEMAOS DE ACABAMENTO</v>
      </c>
      <c r="C18112" s="115" t="s">
        <v>49703</v>
      </c>
      <c r="D18112" s="115" t="s">
        <v>49704</v>
      </c>
      <c r="E18112" s="115" t="s">
        <v>49705</v>
      </c>
      <c r="F18112" s="115" t="s">
        <v>49706</v>
      </c>
      <c r="I18112" s="115" t="s">
        <v>58</v>
      </c>
      <c r="J18112" s="115">
        <v>16.98</v>
      </c>
    </row>
    <row r="18113" spans="1:10" hidden="1">
      <c r="A18113" s="115" t="s">
        <v>18415</v>
      </c>
      <c r="B18113" s="115" t="str">
        <f t="shared" si="282"/>
        <v>PINTURA DE RODAPES COM TINTA A OLEO BRILHANTE,SOBRE MADEIRANOVA,UMA DEMAO DE FUNDO SINTETICO NIVELADOR,UMA DEMAO DE MASSA PARA MADEIRA,LIXAMENTO E REMOCAO DO PO E DUAS DEMAOS DE ACABAMENTO</v>
      </c>
      <c r="C18113" s="115" t="s">
        <v>49703</v>
      </c>
      <c r="D18113" s="115" t="s">
        <v>49704</v>
      </c>
      <c r="E18113" s="115" t="s">
        <v>49705</v>
      </c>
      <c r="F18113" s="115" t="s">
        <v>49706</v>
      </c>
      <c r="I18113" s="115" t="s">
        <v>58</v>
      </c>
      <c r="J18113" s="115">
        <v>14.9</v>
      </c>
    </row>
    <row r="18114" spans="1:10" hidden="1">
      <c r="A18114" s="115" t="s">
        <v>18416</v>
      </c>
      <c r="B18114" s="115" t="str">
        <f t="shared" si="282"/>
        <v>REPINTURA DE RODAPES EM BOM ESTADO,COM ESMALTE SINTETICO ALTO BRILHO OU ACETINADO,INCLUSIVE LIXAMENTO,LIMPEZA E DUAS DEMAOS DE ACABAMENTO NA COR EXISTENTE</v>
      </c>
      <c r="C18114" s="115" t="s">
        <v>49707</v>
      </c>
      <c r="D18114" s="115" t="s">
        <v>49708</v>
      </c>
      <c r="E18114" s="115" t="s">
        <v>49709</v>
      </c>
      <c r="I18114" s="115" t="s">
        <v>58</v>
      </c>
      <c r="J18114" s="115">
        <v>5.08</v>
      </c>
    </row>
    <row r="18115" spans="1:10" hidden="1">
      <c r="A18115" s="115" t="s">
        <v>18417</v>
      </c>
      <c r="B18115" s="115" t="str">
        <f t="shared" si="282"/>
        <v>REPINTURA DE RODAPES EM BOM ESTADO,COM ESMALTE SINTETICO ALTO BRILHO OU ACETINADO,INCLUSIVE LIXAMENTO,LIMPEZA E DUAS DEMAOS DE ACABAMENTO NA COR EXISTENTE</v>
      </c>
      <c r="C18115" s="115" t="s">
        <v>49707</v>
      </c>
      <c r="D18115" s="115" t="s">
        <v>49708</v>
      </c>
      <c r="E18115" s="115" t="s">
        <v>49709</v>
      </c>
      <c r="I18115" s="115" t="s">
        <v>58</v>
      </c>
      <c r="J18115" s="115">
        <v>4.46</v>
      </c>
    </row>
    <row r="18116" spans="1:10" hidden="1">
      <c r="A18116" s="115" t="s">
        <v>18418</v>
      </c>
      <c r="B18116" s="115" t="str">
        <f t="shared" si="282"/>
        <v>PINTURA DE RODAPES COM ESMALTE SINTETICO ALQUIDICO,SOBRE MADEIRA NOVA,UMA DEMAO DE FUNDO SINTETICO NIVELADOR,UMA DEMAO DE MASSA PARA MADEIRA,LIXAMENTO E REMOCAO DO PO E DUAS DEMAOS DE ACABAMENTO</v>
      </c>
      <c r="C18116" s="115" t="s">
        <v>49710</v>
      </c>
      <c r="D18116" s="115" t="s">
        <v>49711</v>
      </c>
      <c r="E18116" s="115" t="s">
        <v>49712</v>
      </c>
      <c r="F18116" s="115" t="s">
        <v>49664</v>
      </c>
      <c r="I18116" s="115" t="s">
        <v>58</v>
      </c>
      <c r="J18116" s="115">
        <v>11.32</v>
      </c>
    </row>
    <row r="18117" spans="1:10" hidden="1">
      <c r="A18117" s="115" t="s">
        <v>18419</v>
      </c>
      <c r="B18117" s="115" t="str">
        <f t="shared" ref="B18117:B18180" si="283">C18117&amp;D18117&amp;E18117&amp;F18117&amp;G18117&amp;H18117</f>
        <v>PINTURA DE RODAPES COM ESMALTE SINTETICO ALQUIDICO,SOBRE MADEIRA NOVA,UMA DEMAO DE FUNDO SINTETICO NIVELADOR,UMA DEMAO DE MASSA PARA MADEIRA,LIXAMENTO E REMOCAO DO PO E DUAS DEMAOS DE ACABAMENTO</v>
      </c>
      <c r="C18117" s="115" t="s">
        <v>49710</v>
      </c>
      <c r="D18117" s="115" t="s">
        <v>49711</v>
      </c>
      <c r="E18117" s="115" t="s">
        <v>49712</v>
      </c>
      <c r="F18117" s="115" t="s">
        <v>49664</v>
      </c>
      <c r="I18117" s="115" t="s">
        <v>58</v>
      </c>
      <c r="J18117" s="115">
        <v>10.02</v>
      </c>
    </row>
    <row r="18118" spans="1:10" hidden="1">
      <c r="A18118" s="115" t="s">
        <v>18420</v>
      </c>
      <c r="B18118" s="115" t="str">
        <f t="shared" si="283"/>
        <v>PINTURA DE RODAPES COM TINTA SINTETICA DE USO GERAL,SOBRE MADEIRA NOVA,UMA DEMAO DE FUNDO SINTETICO NIVELADOR,UMA DEMAODE MASSA PARA MADEIRA,LIXAMENTO E REMOCAO DO PO E DUAS DEMAOS DE ACABAMENTO</v>
      </c>
      <c r="C18118" s="115" t="s">
        <v>49713</v>
      </c>
      <c r="D18118" s="115" t="s">
        <v>49714</v>
      </c>
      <c r="E18118" s="115" t="s">
        <v>49715</v>
      </c>
      <c r="F18118" s="115" t="s">
        <v>44254</v>
      </c>
      <c r="I18118" s="115" t="s">
        <v>58</v>
      </c>
      <c r="J18118" s="115">
        <v>11.18</v>
      </c>
    </row>
    <row r="18119" spans="1:10" hidden="1">
      <c r="A18119" s="115" t="s">
        <v>18421</v>
      </c>
      <c r="B18119" s="115" t="str">
        <f t="shared" si="283"/>
        <v>PINTURA DE RODAPES COM TINTA SINTETICA DE USO GERAL,SOBRE MADEIRA NOVA,UMA DEMAO DE FUNDO SINTETICO NIVELADOR,UMA DEMAODE MASSA PARA MADEIRA,LIXAMENTO E REMOCAO DO PO E DUAS DEMAOS DE ACABAMENTO</v>
      </c>
      <c r="C18119" s="115" t="s">
        <v>49713</v>
      </c>
      <c r="D18119" s="115" t="s">
        <v>49714</v>
      </c>
      <c r="E18119" s="115" t="s">
        <v>49715</v>
      </c>
      <c r="F18119" s="115" t="s">
        <v>44254</v>
      </c>
      <c r="I18119" s="115" t="s">
        <v>58</v>
      </c>
      <c r="J18119" s="115">
        <v>9.8800000000000008</v>
      </c>
    </row>
    <row r="18120" spans="1:10" hidden="1">
      <c r="A18120" s="115" t="s">
        <v>18422</v>
      </c>
      <c r="B18120" s="115" t="str">
        <f t="shared" si="283"/>
        <v>PINTURA DE RODAPES COM DUAS DEMAOS,DE ALTA CLASSE,DE ESMALTE SINTETICO ALTO BRILHO OU ACETINADO,SOBRE MADEIRA NOVA,SOBRE SUPERFICIE PREPARADA CONFORME O ITEM 17.017.0100,EXCLUSIVEESTE PREPARO</v>
      </c>
      <c r="C18120" s="115" t="s">
        <v>49716</v>
      </c>
      <c r="D18120" s="115" t="s">
        <v>49717</v>
      </c>
      <c r="E18120" s="115" t="s">
        <v>49718</v>
      </c>
      <c r="F18120" s="115" t="s">
        <v>49719</v>
      </c>
      <c r="I18120" s="115" t="s">
        <v>58</v>
      </c>
      <c r="J18120" s="115">
        <v>8.01</v>
      </c>
    </row>
    <row r="18121" spans="1:10" hidden="1">
      <c r="A18121" s="115" t="s">
        <v>18423</v>
      </c>
      <c r="B18121" s="115" t="str">
        <f t="shared" si="283"/>
        <v>PINTURA DE RODAPES COM DUAS DEMAOS,DE ALTA CLASSE,DE ESMALTE SINTETICO ALTO BRILHO OU ACETINADO,SOBRE MADEIRA NOVA,SOBRE SUPERFICIE PREPARADA CONFORME O ITEM 17.017.0100,EXCLUSIVEESTE PREPARO</v>
      </c>
      <c r="C18121" s="115" t="s">
        <v>49716</v>
      </c>
      <c r="D18121" s="115" t="s">
        <v>49717</v>
      </c>
      <c r="E18121" s="115" t="s">
        <v>49718</v>
      </c>
      <c r="F18121" s="115" t="s">
        <v>49719</v>
      </c>
      <c r="I18121" s="115" t="s">
        <v>58</v>
      </c>
      <c r="J18121" s="115">
        <v>7.05</v>
      </c>
    </row>
    <row r="18122" spans="1:10" hidden="1">
      <c r="A18122" s="115" t="s">
        <v>18424</v>
      </c>
      <c r="B18122" s="115" t="str">
        <f t="shared" si="283"/>
        <v>PINTURA LAQUEADA SOBRE MADEIRA NOVA COM VERNIZ A BASE DE NITROCELULOSE SOBRE SUPERFICIE PREPARADA COM MATERIAL DA MESMALINHA DO FABRICANTE,CONFORME O ITEM 17.017.0100,EXCLUSIVE ESTE PREPARO,INCLUSIVE SELADOR NITROCELULOSE E DUAS DEMAOS DEACABAMENTO</v>
      </c>
      <c r="C18122" s="115" t="s">
        <v>49720</v>
      </c>
      <c r="D18122" s="115" t="s">
        <v>49721</v>
      </c>
      <c r="E18122" s="115" t="s">
        <v>49722</v>
      </c>
      <c r="F18122" s="115" t="s">
        <v>49723</v>
      </c>
      <c r="G18122" s="115" t="s">
        <v>49612</v>
      </c>
      <c r="I18122" s="115" t="s">
        <v>16</v>
      </c>
      <c r="J18122" s="115">
        <v>31.95</v>
      </c>
    </row>
    <row r="18123" spans="1:10" hidden="1">
      <c r="A18123" s="115" t="s">
        <v>18425</v>
      </c>
      <c r="B18123" s="115" t="str">
        <f t="shared" si="283"/>
        <v>PINTURA LAQUEADA SOBRE MADEIRA NOVA COM VERNIZ A BASE DE NITROCELULOSE SOBRE SUPERFICIE PREPARADA COM MATERIAL DA MESMALINHA DO FABRICANTE,CONFORME O ITEM 17.017.0100,EXCLUSIVE ESTE PREPARO,INCLUSIVE SELADOR NITROCELULOSE E DUAS DEMAOS DEACABAMENTO</v>
      </c>
      <c r="C18123" s="115" t="s">
        <v>49720</v>
      </c>
      <c r="D18123" s="115" t="s">
        <v>49721</v>
      </c>
      <c r="E18123" s="115" t="s">
        <v>49722</v>
      </c>
      <c r="F18123" s="115" t="s">
        <v>49723</v>
      </c>
      <c r="G18123" s="115" t="s">
        <v>49612</v>
      </c>
      <c r="I18123" s="115" t="s">
        <v>16</v>
      </c>
      <c r="J18123" s="115">
        <v>28.42</v>
      </c>
    </row>
    <row r="18124" spans="1:10" hidden="1">
      <c r="A18124" s="115" t="s">
        <v>18426</v>
      </c>
      <c r="B18124" s="115" t="str">
        <f t="shared" si="283"/>
        <v>PINTURA INTERNA OU EXTERNA SOBRE FERRO COM TINTA A OLEO BRILHANTE,INCLUSIVE LIXAMENTO,LIMPEZA,UMA DEMAO DE TINTA ANTIOXIDO E DUAS DEMAOS DE ACABAMENTO</v>
      </c>
      <c r="C18124" s="115" t="s">
        <v>49724</v>
      </c>
      <c r="D18124" s="115" t="s">
        <v>49725</v>
      </c>
      <c r="E18124" s="115" t="s">
        <v>49726</v>
      </c>
      <c r="I18124" s="115" t="s">
        <v>16</v>
      </c>
      <c r="J18124" s="115">
        <v>17.809999999999999</v>
      </c>
    </row>
    <row r="18125" spans="1:10" hidden="1">
      <c r="A18125" s="115" t="s">
        <v>18427</v>
      </c>
      <c r="B18125" s="115" t="str">
        <f t="shared" si="283"/>
        <v>PINTURA INTERNA OU EXTERNA SOBRE FERRO COM TINTA A OLEO BRILHANTE,INCLUSIVE LIXAMENTO,LIMPEZA,UMA DEMAO DE TINTA ANTIOXIDO E DUAS DEMAOS DE ACABAMENTO</v>
      </c>
      <c r="C18125" s="115" t="s">
        <v>49724</v>
      </c>
      <c r="D18125" s="115" t="s">
        <v>49725</v>
      </c>
      <c r="E18125" s="115" t="s">
        <v>49726</v>
      </c>
      <c r="I18125" s="115" t="s">
        <v>16</v>
      </c>
      <c r="J18125" s="115">
        <v>16.27</v>
      </c>
    </row>
    <row r="18126" spans="1:10" hidden="1">
      <c r="A18126" s="115" t="s">
        <v>18428</v>
      </c>
      <c r="B18126" s="115" t="str">
        <f t="shared" si="283"/>
        <v>REPINTURA INTERNA OU EXTERNA SOBRE FERRO COM TINTA A OLEO BRILHANTE,INCLUSIVE LIXAMENTO LEVE,LIMPEZA,UMA DEMAO DE ANTIOXIDO E UMA DEMAO DE ACABAMENTO NA COR EXISTENTE</v>
      </c>
      <c r="C18126" s="115" t="s">
        <v>49727</v>
      </c>
      <c r="D18126" s="115" t="s">
        <v>49728</v>
      </c>
      <c r="E18126" s="115" t="s">
        <v>49729</v>
      </c>
      <c r="I18126" s="115" t="s">
        <v>16</v>
      </c>
      <c r="J18126" s="115">
        <v>15.13</v>
      </c>
    </row>
    <row r="18127" spans="1:10" hidden="1">
      <c r="A18127" s="115" t="s">
        <v>18429</v>
      </c>
      <c r="B18127" s="115" t="str">
        <f t="shared" si="283"/>
        <v>REPINTURA INTERNA OU EXTERNA SOBRE FERRO COM TINTA A OLEO BRILHANTE,INCLUSIVE LIXAMENTO LEVE,LIMPEZA,UMA DEMAO DE ANTIOXIDO E UMA DEMAO DE ACABAMENTO NA COR EXISTENTE</v>
      </c>
      <c r="C18127" s="115" t="s">
        <v>49727</v>
      </c>
      <c r="D18127" s="115" t="s">
        <v>49728</v>
      </c>
      <c r="E18127" s="115" t="s">
        <v>49729</v>
      </c>
      <c r="I18127" s="115" t="s">
        <v>16</v>
      </c>
      <c r="J18127" s="115">
        <v>13.8</v>
      </c>
    </row>
    <row r="18128" spans="1:10" ht="51">
      <c r="A18128" s="115" t="s">
        <v>18430</v>
      </c>
      <c r="B18128" s="645" t="str">
        <f t="shared" si="283"/>
        <v>PINTURA INTERNA OU EXTERNA SOBRE FERRO,COM ESMALTE SINTETICO BRILHANTE OU ACETINADO APOS LIXAMENTO,LIMPEZA,DESENGORDURAMENTO,UMA DEMAO DE FUNDO ANTICORROSIVO NA COR LARANJA DE SECAGEM RAPIDA E DUAS DEMAOS DE ACABAMENTO</v>
      </c>
      <c r="C18128" s="115" t="s">
        <v>49730</v>
      </c>
      <c r="D18128" s="115" t="s">
        <v>49731</v>
      </c>
      <c r="E18128" s="115" t="s">
        <v>49732</v>
      </c>
      <c r="F18128" s="115" t="s">
        <v>49733</v>
      </c>
      <c r="I18128" s="115" t="s">
        <v>16</v>
      </c>
      <c r="J18128" s="115">
        <v>18.12</v>
      </c>
    </row>
    <row r="18129" spans="1:10" ht="51">
      <c r="A18129" s="115" t="s">
        <v>18431</v>
      </c>
      <c r="B18129" s="645" t="str">
        <f t="shared" si="283"/>
        <v>PINTURA INTERNA OU EXTERNA SOBRE FERRO,COM ESMALTE SINTETICO BRILHANTE OU ACETINADO APOS LIXAMENTO,LIMPEZA,DESENGORDURAMENTO,UMA DEMAO DE FUNDO ANTICORROSIVO NA COR LARANJA DE SECAGEM RAPIDA E DUAS DEMAOS DE ACABAMENTO</v>
      </c>
      <c r="C18129" s="115" t="s">
        <v>49730</v>
      </c>
      <c r="D18129" s="115" t="s">
        <v>49731</v>
      </c>
      <c r="E18129" s="115" t="s">
        <v>49732</v>
      </c>
      <c r="F18129" s="115" t="s">
        <v>49733</v>
      </c>
      <c r="I18129" s="115" t="s">
        <v>16</v>
      </c>
      <c r="J18129" s="115">
        <v>16.57</v>
      </c>
    </row>
    <row r="18130" spans="1:10" hidden="1">
      <c r="A18130" s="115" t="s">
        <v>18432</v>
      </c>
      <c r="B18130" s="115" t="str">
        <f t="shared" si="283"/>
        <v>REPINTURA INTERNA OU EXTERNA SOBRE FERRO EM BOM ESTADO,NAS CONDICOES DO ITEM 17.017.0320 E NA COR EXISTENTE</v>
      </c>
      <c r="C18130" s="115" t="s">
        <v>49734</v>
      </c>
      <c r="D18130" s="115" t="s">
        <v>49735</v>
      </c>
      <c r="I18130" s="115" t="s">
        <v>16</v>
      </c>
      <c r="J18130" s="115">
        <v>14.88</v>
      </c>
    </row>
    <row r="18131" spans="1:10" hidden="1">
      <c r="A18131" s="115" t="s">
        <v>18433</v>
      </c>
      <c r="B18131" s="115" t="str">
        <f t="shared" si="283"/>
        <v>REPINTURA INTERNA OU EXTERNA SOBRE FERRO EM BOM ESTADO,NAS CONDICOES DO ITEM 17.017.0320 E NA COR EXISTENTE</v>
      </c>
      <c r="C18131" s="115" t="s">
        <v>49734</v>
      </c>
      <c r="D18131" s="115" t="s">
        <v>49735</v>
      </c>
      <c r="I18131" s="115" t="s">
        <v>16</v>
      </c>
      <c r="J18131" s="115">
        <v>13.55</v>
      </c>
    </row>
    <row r="18132" spans="1:10" hidden="1">
      <c r="A18132" s="115" t="s">
        <v>18434</v>
      </c>
      <c r="B18132" s="115" t="str">
        <f t="shared" si="283"/>
        <v>PINTURA INTERNA OU EXTERNA SOBRE FERRO GALVANIZADO OU ALUMINIO,USANDO FUNDO PARA GALVANIZADO,INCLUSIVE LIXAMENTO LEVE,LIMPEZA,DESENGORDURAMENTO E DUAS DEMAOS DE ACABAMENTO COM ESMALTE SINTETICO BRILHANTE OU ACETINADO</v>
      </c>
      <c r="C18132" s="115" t="s">
        <v>49736</v>
      </c>
      <c r="D18132" s="115" t="s">
        <v>49737</v>
      </c>
      <c r="E18132" s="115" t="s">
        <v>49738</v>
      </c>
      <c r="F18132" s="115" t="s">
        <v>49739</v>
      </c>
      <c r="I18132" s="115" t="s">
        <v>16</v>
      </c>
      <c r="J18132" s="115">
        <v>17.670000000000002</v>
      </c>
    </row>
    <row r="18133" spans="1:10" hidden="1">
      <c r="A18133" s="115" t="s">
        <v>18435</v>
      </c>
      <c r="B18133" s="115" t="str">
        <f t="shared" si="283"/>
        <v>PINTURA INTERNA OU EXTERNA SOBRE FERRO GALVANIZADO OU ALUMINIO,USANDO FUNDO PARA GALVANIZADO,INCLUSIVE LIXAMENTO LEVE,LIMPEZA,DESENGORDURAMENTO E DUAS DEMAOS DE ACABAMENTO COM ESMALTE SINTETICO BRILHANTE OU ACETINADO</v>
      </c>
      <c r="C18133" s="115" t="s">
        <v>49736</v>
      </c>
      <c r="D18133" s="115" t="s">
        <v>49737</v>
      </c>
      <c r="E18133" s="115" t="s">
        <v>49738</v>
      </c>
      <c r="F18133" s="115" t="s">
        <v>49739</v>
      </c>
      <c r="I18133" s="115" t="s">
        <v>16</v>
      </c>
      <c r="J18133" s="115">
        <v>16.649999999999999</v>
      </c>
    </row>
    <row r="18134" spans="1:10" hidden="1">
      <c r="A18134" s="115" t="s">
        <v>18436</v>
      </c>
      <c r="B18134" s="115" t="str">
        <f t="shared" si="283"/>
        <v>PINTURA INTERNA OU EXTERNA SOBRE FERRO COM TINTA TIPO GRAFITE EM DUAS DEMAOS APOS LIXAMENTO,LIMPEZA E UMA DEMAO DE TINTA ANTIOXIDO</v>
      </c>
      <c r="C18134" s="115" t="s">
        <v>49740</v>
      </c>
      <c r="D18134" s="115" t="s">
        <v>49741</v>
      </c>
      <c r="E18134" s="115" t="s">
        <v>49742</v>
      </c>
      <c r="I18134" s="115" t="s">
        <v>16</v>
      </c>
      <c r="J18134" s="115">
        <v>19.79</v>
      </c>
    </row>
    <row r="18135" spans="1:10" hidden="1">
      <c r="A18135" s="115" t="s">
        <v>18437</v>
      </c>
      <c r="B18135" s="115" t="str">
        <f t="shared" si="283"/>
        <v>PINTURA INTERNA OU EXTERNA SOBRE FERRO COM TINTA TIPO GRAFITE EM DUAS DEMAOS APOS LIXAMENTO,LIMPEZA E UMA DEMAO DE TINTA ANTIOXIDO</v>
      </c>
      <c r="C18135" s="115" t="s">
        <v>49740</v>
      </c>
      <c r="D18135" s="115" t="s">
        <v>49741</v>
      </c>
      <c r="E18135" s="115" t="s">
        <v>49742</v>
      </c>
      <c r="I18135" s="115" t="s">
        <v>16</v>
      </c>
      <c r="J18135" s="115">
        <v>18.25</v>
      </c>
    </row>
    <row r="18136" spans="1:10">
      <c r="A18136" s="115" t="s">
        <v>18438</v>
      </c>
      <c r="B18136" s="115"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6" s="115" t="s">
        <v>49743</v>
      </c>
      <c r="D18136" s="115" t="s">
        <v>49744</v>
      </c>
      <c r="E18136" s="115" t="s">
        <v>49745</v>
      </c>
      <c r="F18136" s="115" t="s">
        <v>49746</v>
      </c>
      <c r="G18136" s="115" t="s">
        <v>49747</v>
      </c>
      <c r="I18136" s="115" t="s">
        <v>16</v>
      </c>
      <c r="J18136" s="115">
        <v>15.25</v>
      </c>
    </row>
    <row r="18137" spans="1:10">
      <c r="A18137" s="115" t="s">
        <v>18439</v>
      </c>
      <c r="B18137" s="115"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7" s="115" t="s">
        <v>49743</v>
      </c>
      <c r="D18137" s="115" t="s">
        <v>49744</v>
      </c>
      <c r="E18137" s="115" t="s">
        <v>49745</v>
      </c>
      <c r="F18137" s="115" t="s">
        <v>49746</v>
      </c>
      <c r="G18137" s="115" t="s">
        <v>49747</v>
      </c>
      <c r="I18137" s="115" t="s">
        <v>16</v>
      </c>
      <c r="J18137" s="115">
        <v>13.92</v>
      </c>
    </row>
    <row r="18138" spans="1:10" hidden="1">
      <c r="A18138" s="115" t="s">
        <v>18440</v>
      </c>
      <c r="B18138" s="115" t="str">
        <f t="shared" si="283"/>
        <v>UMA DEMAO ADICIONAL DE PINTURA NOS SERVICOS DOS ITENS 17.017.0360 OU 17.017.0361</v>
      </c>
      <c r="C18138" s="115" t="s">
        <v>49748</v>
      </c>
      <c r="D18138" s="115" t="s">
        <v>49749</v>
      </c>
      <c r="I18138" s="115" t="s">
        <v>16</v>
      </c>
      <c r="J18138" s="115">
        <v>4.75</v>
      </c>
    </row>
    <row r="18139" spans="1:10" hidden="1">
      <c r="A18139" s="115" t="s">
        <v>18441</v>
      </c>
      <c r="B18139" s="115" t="str">
        <f t="shared" si="283"/>
        <v>UMA DEMAO ADICIONAL DE PINTURA NOS SERVICOS DOS ITENS 17.017.0360 OU 17.017.0361</v>
      </c>
      <c r="C18139" s="115" t="s">
        <v>49748</v>
      </c>
      <c r="D18139" s="115" t="s">
        <v>49749</v>
      </c>
      <c r="I18139" s="115" t="s">
        <v>16</v>
      </c>
      <c r="J18139" s="115">
        <v>4.3</v>
      </c>
    </row>
    <row r="18140" spans="1:10" hidden="1">
      <c r="A18140" s="115" t="s">
        <v>18442</v>
      </c>
      <c r="B18140" s="115" t="str">
        <f t="shared" si="283"/>
        <v>PRIMER CONVERTEDOR DE FERRUGEM EM FUNDO DE PROTECAO,EM DUASDEMAOS.FORNECIMENTO E APLICACAO</v>
      </c>
      <c r="C18140" s="115" t="s">
        <v>49750</v>
      </c>
      <c r="D18140" s="115" t="s">
        <v>49751</v>
      </c>
      <c r="I18140" s="115" t="s">
        <v>16</v>
      </c>
      <c r="J18140" s="115">
        <v>16.29</v>
      </c>
    </row>
    <row r="18141" spans="1:10" hidden="1">
      <c r="A18141" s="115" t="s">
        <v>18443</v>
      </c>
      <c r="B18141" s="115" t="str">
        <f t="shared" si="283"/>
        <v>PRIMER CONVERTEDOR DE FERRUGEM EM FUNDO DE PROTECAO,EM DUASDEMAOS.FORNECIMENTO E APLICACAO</v>
      </c>
      <c r="C18141" s="115" t="s">
        <v>49750</v>
      </c>
      <c r="D18141" s="115" t="s">
        <v>49751</v>
      </c>
      <c r="I18141" s="115" t="s">
        <v>16</v>
      </c>
      <c r="J18141" s="115">
        <v>15.18</v>
      </c>
    </row>
    <row r="18142" spans="1:10" hidden="1">
      <c r="A18142" s="115" t="s">
        <v>18444</v>
      </c>
      <c r="B18142" s="115" t="str">
        <f t="shared" si="283"/>
        <v>PINTURA COM ESMALTE SINTETICO A BASE D'AGUA ALTO BRILHO OU ACETINADO,PARA USO HOSPITALAR,SOBRE MADEIRAS E METAIS,AREAS INTERNAS OU EXTERNAS,INCLUSIVE LIXAMENTO,UMA DEMAO DE SELADOR ACRILICO,DUAS DEMAOS DE MASSA ACRILICA E DUAS DEMAOS DE ACABAMENTO</v>
      </c>
      <c r="C18142" s="115" t="s">
        <v>49752</v>
      </c>
      <c r="D18142" s="115" t="s">
        <v>49753</v>
      </c>
      <c r="E18142" s="115" t="s">
        <v>49754</v>
      </c>
      <c r="F18142" s="115" t="s">
        <v>49755</v>
      </c>
      <c r="G18142" s="115" t="s">
        <v>49756</v>
      </c>
      <c r="I18142" s="115" t="s">
        <v>16</v>
      </c>
      <c r="J18142" s="115">
        <v>39.06</v>
      </c>
    </row>
    <row r="18143" spans="1:10" hidden="1">
      <c r="A18143" s="115" t="s">
        <v>18445</v>
      </c>
      <c r="B18143" s="115" t="str">
        <f t="shared" si="283"/>
        <v>PINTURA COM ESMALTE SINTETICO A BASE D'AGUA ALTO BRILHO OU ACETINADO,PARA USO HOSPITALAR,SOBRE MADEIRAS E METAIS,AREAS INTERNAS OU EXTERNAS,INCLUSIVE LIXAMENTO,UMA DEMAO DE SELADOR ACRILICO,DUAS DEMAOS DE MASSA ACRILICA E DUAS DEMAOS DE ACABAMENTO</v>
      </c>
      <c r="C18143" s="115" t="s">
        <v>49752</v>
      </c>
      <c r="D18143" s="115" t="s">
        <v>49753</v>
      </c>
      <c r="E18143" s="115" t="s">
        <v>49754</v>
      </c>
      <c r="F18143" s="115" t="s">
        <v>49755</v>
      </c>
      <c r="G18143" s="115" t="s">
        <v>49756</v>
      </c>
      <c r="I18143" s="115" t="s">
        <v>16</v>
      </c>
      <c r="J18143" s="115">
        <v>35.200000000000003</v>
      </c>
    </row>
    <row r="18144" spans="1:10" hidden="1">
      <c r="A18144" s="115" t="s">
        <v>18446</v>
      </c>
      <c r="B18144" s="115" t="str">
        <f t="shared" si="283"/>
        <v>PREPARO DE SUPERFICIES NOVAS,COM REVESTIMENTO LISO,INTERIOR,INCLUSIVE RASPAGEM,LIMPEZA,UMA DEMAO DE SELADOR,UMA DEMAO DE MASSA CORRIDA E LIXAMENTOS NECESSARIOS</v>
      </c>
      <c r="C18144" s="115" t="s">
        <v>49757</v>
      </c>
      <c r="D18144" s="115" t="s">
        <v>49758</v>
      </c>
      <c r="E18144" s="115" t="s">
        <v>49759</v>
      </c>
      <c r="I18144" s="115" t="s">
        <v>16</v>
      </c>
      <c r="J18144" s="115">
        <v>23.33</v>
      </c>
    </row>
    <row r="18145" spans="1:10" hidden="1">
      <c r="A18145" s="115" t="s">
        <v>18447</v>
      </c>
      <c r="B18145" s="115" t="str">
        <f t="shared" si="283"/>
        <v>PREPARO DE SUPERFICIES NOVAS,COM REVESTIMENTO LISO,INTERIOR,INCLUSIVE RASPAGEM,LIMPEZA,UMA DEMAO DE SELADOR,UMA DEMAO DE MASSA CORRIDA E LIXAMENTOS NECESSARIOS</v>
      </c>
      <c r="C18145" s="115" t="s">
        <v>49757</v>
      </c>
      <c r="D18145" s="115" t="s">
        <v>49758</v>
      </c>
      <c r="E18145" s="115" t="s">
        <v>49759</v>
      </c>
      <c r="I18145" s="115" t="s">
        <v>16</v>
      </c>
      <c r="J18145" s="115">
        <v>20.56</v>
      </c>
    </row>
    <row r="18146" spans="1:10" hidden="1">
      <c r="A18146" s="115" t="s">
        <v>18448</v>
      </c>
      <c r="B18146" s="115" t="str">
        <f t="shared" si="283"/>
        <v>PINTURA COM SELADOR ACRILICO,EM UMA DEMAO,SOBRE EMBOCO EXISTENTE</v>
      </c>
      <c r="C18146" s="115" t="s">
        <v>49760</v>
      </c>
      <c r="D18146" s="115" t="s">
        <v>36393</v>
      </c>
      <c r="I18146" s="115" t="s">
        <v>16</v>
      </c>
      <c r="J18146" s="115">
        <v>8.35</v>
      </c>
    </row>
    <row r="18147" spans="1:10" hidden="1">
      <c r="A18147" s="115" t="s">
        <v>18449</v>
      </c>
      <c r="B18147" s="115" t="str">
        <f t="shared" si="283"/>
        <v>PINTURA COM SELADOR ACRILICO,EM UMA DEMAO,SOBRE EMBOCO EXISTENTE</v>
      </c>
      <c r="C18147" s="115" t="s">
        <v>49760</v>
      </c>
      <c r="D18147" s="115" t="s">
        <v>36393</v>
      </c>
      <c r="I18147" s="115" t="s">
        <v>16</v>
      </c>
      <c r="J18147" s="115">
        <v>7.33</v>
      </c>
    </row>
    <row r="18148" spans="1:10" hidden="1">
      <c r="A18148" s="115" t="s">
        <v>18450</v>
      </c>
      <c r="B18148" s="115" t="str">
        <f t="shared" si="283"/>
        <v>PINTURA COM TINTA LATEX,CLASSIFICACAO ECONOMICA (NBR 15079),FOSCA EM REVESTIMENTO LISO,INTERIOR,ACABAMENTO PADRAO,EM DUAS DEMAOS SOBRE A SUPERFICIE PREPARADA,CONFORME O ITEM 17.018.0010,EXCLUSIVE ESTE PREPARO</v>
      </c>
      <c r="C18148" s="115" t="s">
        <v>49761</v>
      </c>
      <c r="D18148" s="115" t="s">
        <v>49762</v>
      </c>
      <c r="E18148" s="115" t="s">
        <v>49763</v>
      </c>
      <c r="F18148" s="115" t="s">
        <v>49764</v>
      </c>
      <c r="I18148" s="115" t="s">
        <v>16</v>
      </c>
      <c r="J18148" s="115">
        <v>9.6999999999999993</v>
      </c>
    </row>
    <row r="18149" spans="1:10" hidden="1">
      <c r="A18149" s="115" t="s">
        <v>18451</v>
      </c>
      <c r="B18149" s="115" t="str">
        <f t="shared" si="283"/>
        <v>PINTURA COM TINTA LATEX,CLASSIFICACAO ECONOMICA (NBR 15079),FOSCA EM REVESTIMENTO LISO,INTERIOR,ACABAMENTO PADRAO,EM DUAS DEMAOS SOBRE A SUPERFICIE PREPARADA,CONFORME O ITEM 17.018.0010,EXCLUSIVE ESTE PREPARO</v>
      </c>
      <c r="C18149" s="115" t="s">
        <v>49761</v>
      </c>
      <c r="D18149" s="115" t="s">
        <v>49762</v>
      </c>
      <c r="E18149" s="115" t="s">
        <v>49763</v>
      </c>
      <c r="F18149" s="115" t="s">
        <v>49764</v>
      </c>
      <c r="I18149" s="115" t="s">
        <v>16</v>
      </c>
      <c r="J18149" s="115">
        <v>8.64</v>
      </c>
    </row>
    <row r="18150" spans="1:10" hidden="1">
      <c r="A18150" s="115" t="s">
        <v>18452</v>
      </c>
      <c r="B18150" s="115"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0" s="115" t="s">
        <v>49765</v>
      </c>
      <c r="D18150" s="115" t="s">
        <v>49766</v>
      </c>
      <c r="E18150" s="115" t="s">
        <v>49767</v>
      </c>
      <c r="F18150" s="115" t="s">
        <v>49768</v>
      </c>
      <c r="G18150" s="115" t="s">
        <v>49769</v>
      </c>
      <c r="I18150" s="115" t="s">
        <v>16</v>
      </c>
      <c r="J18150" s="115">
        <v>25.96</v>
      </c>
    </row>
    <row r="18151" spans="1:10" hidden="1">
      <c r="A18151" s="115" t="s">
        <v>18453</v>
      </c>
      <c r="B18151" s="115"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1" s="115" t="s">
        <v>49765</v>
      </c>
      <c r="D18151" s="115" t="s">
        <v>49766</v>
      </c>
      <c r="E18151" s="115" t="s">
        <v>49767</v>
      </c>
      <c r="F18151" s="115" t="s">
        <v>49768</v>
      </c>
      <c r="G18151" s="115" t="s">
        <v>49769</v>
      </c>
      <c r="I18151" s="115" t="s">
        <v>16</v>
      </c>
      <c r="J18151" s="115">
        <v>23.32</v>
      </c>
    </row>
    <row r="18152" spans="1:10" hidden="1">
      <c r="A18152" s="115" t="s">
        <v>18454</v>
      </c>
      <c r="B18152" s="115" t="str">
        <f t="shared" si="283"/>
        <v>UMA DEMAO ADICIONAL DE PINTURA DE ACABAMENTO NOS SERVICOS DOS ITENS 17.018.0020 E 17.018.0031</v>
      </c>
      <c r="C18152" s="115" t="s">
        <v>49770</v>
      </c>
      <c r="D18152" s="115" t="s">
        <v>49771</v>
      </c>
      <c r="I18152" s="115" t="s">
        <v>16</v>
      </c>
      <c r="J18152" s="115">
        <v>5.42</v>
      </c>
    </row>
    <row r="18153" spans="1:10" hidden="1">
      <c r="A18153" s="115" t="s">
        <v>18455</v>
      </c>
      <c r="B18153" s="115" t="str">
        <f t="shared" si="283"/>
        <v>UMA DEMAO ADICIONAL DE PINTURA DE ACABAMENTO NOS SERVICOS DOS ITENS 17.018.0020 E 17.018.0031</v>
      </c>
      <c r="C18153" s="115" t="s">
        <v>49770</v>
      </c>
      <c r="D18153" s="115" t="s">
        <v>49771</v>
      </c>
      <c r="I18153" s="115" t="s">
        <v>16</v>
      </c>
      <c r="J18153" s="115">
        <v>4.8100000000000005</v>
      </c>
    </row>
    <row r="18154" spans="1:10" hidden="1">
      <c r="A18154" s="115" t="s">
        <v>18456</v>
      </c>
      <c r="B18154" s="115" t="str">
        <f t="shared" si="283"/>
        <v>REPINTURA COM TINTA LATEX,CLASSIFICACAO ECONOMICA (NBR 15079),PARA INTERIOR,SOBRE SUPERFICIE EM BOM ESTADO E NA COR EXISTENTE,INCLUSIVE LIMPEZA,LEVE LIXAMENTO COM LIXA FINA,UMA DEMAO DE FUNDO PREEPARADOR E UMA DE ACABAMENTO</v>
      </c>
      <c r="C18154" s="115" t="s">
        <v>49772</v>
      </c>
      <c r="D18154" s="115" t="s">
        <v>49773</v>
      </c>
      <c r="E18154" s="115" t="s">
        <v>49774</v>
      </c>
      <c r="F18154" s="115" t="s">
        <v>49775</v>
      </c>
      <c r="I18154" s="115" t="s">
        <v>16</v>
      </c>
      <c r="J18154" s="115">
        <v>8.5500000000000007</v>
      </c>
    </row>
    <row r="18155" spans="1:10" hidden="1">
      <c r="A18155" s="115" t="s">
        <v>18457</v>
      </c>
      <c r="B18155" s="115" t="str">
        <f t="shared" si="283"/>
        <v>REPINTURA COM TINTA LATEX,CLASSIFICACAO ECONOMICA (NBR 15079),PARA INTERIOR,SOBRE SUPERFICIE EM BOM ESTADO E NA COR EXISTENTE,INCLUSIVE LIMPEZA,LEVE LIXAMENTO COM LIXA FINA,UMA DEMAO DE FUNDO PREEPARADOR E UMA DE ACABAMENTO</v>
      </c>
      <c r="C18155" s="115" t="s">
        <v>49772</v>
      </c>
      <c r="D18155" s="115" t="s">
        <v>49773</v>
      </c>
      <c r="E18155" s="115" t="s">
        <v>49774</v>
      </c>
      <c r="F18155" s="115" t="s">
        <v>49775</v>
      </c>
      <c r="I18155" s="115" t="s">
        <v>16</v>
      </c>
      <c r="J18155" s="115">
        <v>7.7</v>
      </c>
    </row>
    <row r="18156" spans="1:10" hidden="1">
      <c r="A18156" s="115" t="s">
        <v>18458</v>
      </c>
      <c r="B18156" s="115" t="str">
        <f t="shared" si="283"/>
        <v>PINTURA COM TINTA LATEX,CLASSIFICACAO STANDARD OU PREMIUM,PARA INTERIOR OU EXTERIOR (NBR 15079),SOBRE CHAPISCO,INCLUSIVE SELADOR E DUAS DEMAOS DE ACABAMENTO</v>
      </c>
      <c r="C18156" s="115" t="s">
        <v>49776</v>
      </c>
      <c r="D18156" s="115" t="s">
        <v>49777</v>
      </c>
      <c r="E18156" s="115" t="s">
        <v>49778</v>
      </c>
      <c r="I18156" s="115" t="s">
        <v>16</v>
      </c>
      <c r="J18156" s="115">
        <v>17.420000000000002</v>
      </c>
    </row>
    <row r="18157" spans="1:10" hidden="1">
      <c r="A18157" s="115" t="s">
        <v>18459</v>
      </c>
      <c r="B18157" s="115" t="str">
        <f t="shared" si="283"/>
        <v>PINTURA COM TINTA LATEX,CLASSIFICACAO STANDARD OU PREMIUM,PARA INTERIOR OU EXTERIOR (NBR 15079),SOBRE CHAPISCO,INCLUSIVE SELADOR E DUAS DEMAOS DE ACABAMENTO</v>
      </c>
      <c r="C18157" s="115" t="s">
        <v>49776</v>
      </c>
      <c r="D18157" s="115" t="s">
        <v>49777</v>
      </c>
      <c r="E18157" s="115" t="s">
        <v>49778</v>
      </c>
      <c r="I18157" s="115" t="s">
        <v>16</v>
      </c>
      <c r="J18157" s="115">
        <v>16.48</v>
      </c>
    </row>
    <row r="18158" spans="1:10" hidden="1">
      <c r="A18158" s="115" t="s">
        <v>18460</v>
      </c>
      <c r="B18158" s="115" t="str">
        <f t="shared" si="283"/>
        <v>PREPARO DE SUPERFICIES NOVAS,COM REVESTIMENTO LISO INTERNO OU EXTERNO,INCLUSIVE UMA DEMAO DE SELADOR ACRILICO,DUAS DEMAOS DE MASSA ACRILICA E LIXAMENTOS NECESSARIOS</v>
      </c>
      <c r="C18158" s="115" t="s">
        <v>49779</v>
      </c>
      <c r="D18158" s="115" t="s">
        <v>49780</v>
      </c>
      <c r="E18158" s="115" t="s">
        <v>49781</v>
      </c>
      <c r="I18158" s="115" t="s">
        <v>16</v>
      </c>
      <c r="J18158" s="115">
        <v>31.65</v>
      </c>
    </row>
    <row r="18159" spans="1:10" hidden="1">
      <c r="A18159" s="115" t="s">
        <v>18461</v>
      </c>
      <c r="B18159" s="115" t="str">
        <f t="shared" si="283"/>
        <v>PREPARO DE SUPERFICIES NOVAS,COM REVESTIMENTO LISO INTERNO OU EXTERNO,INCLUSIVE UMA DEMAO DE SELADOR ACRILICO,DUAS DEMAOS DE MASSA ACRILICA E LIXAMENTOS NECESSARIOS</v>
      </c>
      <c r="C18159" s="115" t="s">
        <v>49779</v>
      </c>
      <c r="D18159" s="115" t="s">
        <v>49780</v>
      </c>
      <c r="E18159" s="115" t="s">
        <v>49781</v>
      </c>
      <c r="I18159" s="115" t="s">
        <v>16</v>
      </c>
      <c r="J18159" s="115">
        <v>28.29</v>
      </c>
    </row>
    <row r="18160" spans="1:10" hidden="1">
      <c r="A18160" s="115" t="s">
        <v>18462</v>
      </c>
      <c r="B18160" s="115" t="str">
        <f t="shared" si="283"/>
        <v>PINTURA COM TINTA LATEX,CLASSIFICACAO STANDARD (NBR 15079),PARA EXTERIOR,INCLUSIVE LIXAMENTOS,LIMPEZA,UMA DEMAO DE SELADOR ACRILICO E DUAS DEMAOS DE ACABAMENTO</v>
      </c>
      <c r="C18160" s="115" t="s">
        <v>49782</v>
      </c>
      <c r="D18160" s="115" t="s">
        <v>49783</v>
      </c>
      <c r="E18160" s="115" t="s">
        <v>49784</v>
      </c>
      <c r="I18160" s="115" t="s">
        <v>16</v>
      </c>
      <c r="J18160" s="115">
        <v>13.81</v>
      </c>
    </row>
    <row r="18161" spans="1:10" hidden="1">
      <c r="A18161" s="115" t="s">
        <v>18463</v>
      </c>
      <c r="B18161" s="115" t="str">
        <f t="shared" si="283"/>
        <v>PINTURA COM TINTA LATEX,CLASSIFICACAO STANDARD (NBR 15079),PARA EXTERIOR,INCLUSIVE LIXAMENTOS,LIMPEZA,UMA DEMAO DE SELADOR ACRILICO E DUAS DEMAOS DE ACABAMENTO</v>
      </c>
      <c r="C18161" s="115" t="s">
        <v>49782</v>
      </c>
      <c r="D18161" s="115" t="s">
        <v>49783</v>
      </c>
      <c r="E18161" s="115" t="s">
        <v>49784</v>
      </c>
      <c r="I18161" s="115" t="s">
        <v>16</v>
      </c>
      <c r="J18161" s="115">
        <v>12.39</v>
      </c>
    </row>
    <row r="18162" spans="1:10" hidden="1">
      <c r="A18162" s="115" t="s">
        <v>18464</v>
      </c>
      <c r="B18162" s="115" t="str">
        <f t="shared" si="283"/>
        <v>UMA DEMAO ADICIONAL DE PINTURA DE ACABAMENTO NO SERVICO DO ITEM 17.018.0080</v>
      </c>
      <c r="C18162" s="115" t="s">
        <v>49785</v>
      </c>
      <c r="D18162" s="115" t="s">
        <v>49786</v>
      </c>
      <c r="I18162" s="115" t="s">
        <v>16</v>
      </c>
      <c r="J18162" s="115">
        <v>5.24</v>
      </c>
    </row>
    <row r="18163" spans="1:10" hidden="1">
      <c r="A18163" s="115" t="s">
        <v>18465</v>
      </c>
      <c r="B18163" s="115" t="str">
        <f t="shared" si="283"/>
        <v>UMA DEMAO ADICIONAL DE PINTURA DE ACABAMENTO NO SERVICO DO ITEM 17.018.0080</v>
      </c>
      <c r="C18163" s="115" t="s">
        <v>49785</v>
      </c>
      <c r="D18163" s="115" t="s">
        <v>49786</v>
      </c>
      <c r="I18163" s="115" t="s">
        <v>16</v>
      </c>
      <c r="J18163" s="115">
        <v>4.63</v>
      </c>
    </row>
    <row r="18164" spans="1:10" hidden="1">
      <c r="A18164" s="115" t="s">
        <v>18466</v>
      </c>
      <c r="B18164" s="115" t="str">
        <f t="shared" si="283"/>
        <v>REPINTURA COM TINTA LATEX ACETINADA,CLASSIFICACAO PREMIUM OU STANDARD (NBR 15079),PARA EXTERIOR,SOBRE SUPERFICIE EM BOMESTADO E NA COR EXISTENTE,INCLUSIVE LIMPEZA,LIXAMENTO COM LIXA FINA,UMA DEMAO DE FUNDO PREPARADOR E UMA DE ACABAMENTO</v>
      </c>
      <c r="C18164" s="115" t="s">
        <v>49787</v>
      </c>
      <c r="D18164" s="115" t="s">
        <v>49788</v>
      </c>
      <c r="E18164" s="115" t="s">
        <v>49789</v>
      </c>
      <c r="F18164" s="115" t="s">
        <v>49790</v>
      </c>
      <c r="I18164" s="115" t="s">
        <v>16</v>
      </c>
      <c r="J18164" s="115">
        <v>11.97</v>
      </c>
    </row>
    <row r="18165" spans="1:10" hidden="1">
      <c r="A18165" s="115" t="s">
        <v>18467</v>
      </c>
      <c r="B18165" s="115" t="str">
        <f t="shared" si="283"/>
        <v>REPINTURA COM TINTA LATEX ACETINADA,CLASSIFICACAO PREMIUM OU STANDARD (NBR 15079),PARA EXTERIOR,SOBRE SUPERFICIE EM BOMESTADO E NA COR EXISTENTE,INCLUSIVE LIMPEZA,LIXAMENTO COM LIXA FINA,UMA DEMAO DE FUNDO PREPARADOR E UMA DE ACABAMENTO</v>
      </c>
      <c r="C18165" s="115" t="s">
        <v>49787</v>
      </c>
      <c r="D18165" s="115" t="s">
        <v>49788</v>
      </c>
      <c r="E18165" s="115" t="s">
        <v>49789</v>
      </c>
      <c r="F18165" s="115" t="s">
        <v>49790</v>
      </c>
      <c r="I18165" s="115" t="s">
        <v>16</v>
      </c>
      <c r="J18165" s="115">
        <v>10.64</v>
      </c>
    </row>
    <row r="18166" spans="1:10" hidden="1">
      <c r="A18166" s="115" t="s">
        <v>18468</v>
      </c>
      <c r="B18166" s="115"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15" t="s">
        <v>49791</v>
      </c>
      <c r="D18166" s="115" t="s">
        <v>49792</v>
      </c>
      <c r="E18166" s="115" t="s">
        <v>49793</v>
      </c>
      <c r="F18166" s="115" t="s">
        <v>49794</v>
      </c>
      <c r="G18166" s="115" t="s">
        <v>49795</v>
      </c>
      <c r="I18166" s="115" t="s">
        <v>16</v>
      </c>
      <c r="J18166" s="115">
        <v>16.25</v>
      </c>
    </row>
    <row r="18167" spans="1:10" hidden="1">
      <c r="A18167" s="115" t="s">
        <v>18469</v>
      </c>
      <c r="B18167" s="115"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15" t="s">
        <v>49791</v>
      </c>
      <c r="D18167" s="115" t="s">
        <v>49792</v>
      </c>
      <c r="E18167" s="115" t="s">
        <v>49793</v>
      </c>
      <c r="F18167" s="115" t="s">
        <v>49794</v>
      </c>
      <c r="G18167" s="115" t="s">
        <v>49795</v>
      </c>
      <c r="I18167" s="115" t="s">
        <v>16</v>
      </c>
      <c r="J18167" s="115">
        <v>14.83</v>
      </c>
    </row>
    <row r="18168" spans="1:10" hidden="1">
      <c r="A18168" s="115" t="s">
        <v>18470</v>
      </c>
      <c r="B18168" s="115" t="str">
        <f t="shared" si="283"/>
        <v>PINTURA COM TINTA LATEX SEMIBRILHANTE,FOSCA OU ACETINADA,CLASSIFICACAO PREMIUM OU STANDARD (NBR 15079),PARA INTERIOR E EXTERIOR,BRANCA OU COLORIDA,SOBRE CONCRETO APICOADO,INCLUSIVE LIXAMENTO,UMA DEMAO DE SELADOR ACRILICO E DUAS DEMAOS DE ACABAMENTO</v>
      </c>
      <c r="C18168" s="115" t="s">
        <v>49791</v>
      </c>
      <c r="D18168" s="115" t="s">
        <v>49792</v>
      </c>
      <c r="E18168" s="115" t="s">
        <v>49796</v>
      </c>
      <c r="F18168" s="115" t="s">
        <v>49797</v>
      </c>
      <c r="G18168" s="115" t="s">
        <v>49685</v>
      </c>
      <c r="I18168" s="115" t="s">
        <v>16</v>
      </c>
      <c r="J18168" s="115">
        <v>32.51</v>
      </c>
    </row>
    <row r="18169" spans="1:10" hidden="1">
      <c r="A18169" s="115" t="s">
        <v>18471</v>
      </c>
      <c r="B18169" s="115" t="str">
        <f t="shared" si="283"/>
        <v>PINTURA COM TINTA LATEX SEMIBRILHANTE,FOSCA OU ACETINADA,CLASSIFICACAO PREMIUM OU STANDARD (NBR 15079),PARA INTERIOR E EXTERIOR,BRANCA OU COLORIDA,SOBRE CONCRETO APICOADO,INCLUSIVE LIXAMENTO,UMA DEMAO DE SELADOR ACRILICO E DUAS DEMAOS DE ACABAMENTO</v>
      </c>
      <c r="C18169" s="115" t="s">
        <v>49791</v>
      </c>
      <c r="D18169" s="115" t="s">
        <v>49792</v>
      </c>
      <c r="E18169" s="115" t="s">
        <v>49796</v>
      </c>
      <c r="F18169" s="115" t="s">
        <v>49797</v>
      </c>
      <c r="G18169" s="115" t="s">
        <v>49685</v>
      </c>
      <c r="I18169" s="115" t="s">
        <v>16</v>
      </c>
      <c r="J18169" s="115">
        <v>29.67</v>
      </c>
    </row>
    <row r="18170" spans="1:10" hidden="1">
      <c r="A18170" s="115" t="s">
        <v>18472</v>
      </c>
      <c r="B18170" s="115"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15" t="s">
        <v>49791</v>
      </c>
      <c r="D18170" s="115" t="s">
        <v>49792</v>
      </c>
      <c r="E18170" s="115" t="s">
        <v>49793</v>
      </c>
      <c r="F18170" s="115" t="s">
        <v>49794</v>
      </c>
      <c r="G18170" s="115" t="s">
        <v>49798</v>
      </c>
      <c r="H18170" s="115" t="s">
        <v>36318</v>
      </c>
      <c r="I18170" s="115" t="s">
        <v>16</v>
      </c>
      <c r="J18170" s="115">
        <v>25.32</v>
      </c>
    </row>
    <row r="18171" spans="1:10" hidden="1">
      <c r="A18171" s="115" t="s">
        <v>18473</v>
      </c>
      <c r="B18171" s="115"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15" t="s">
        <v>49791</v>
      </c>
      <c r="D18171" s="115" t="s">
        <v>49792</v>
      </c>
      <c r="E18171" s="115" t="s">
        <v>49793</v>
      </c>
      <c r="F18171" s="115" t="s">
        <v>49794</v>
      </c>
      <c r="G18171" s="115" t="s">
        <v>49798</v>
      </c>
      <c r="H18171" s="115" t="s">
        <v>36318</v>
      </c>
      <c r="I18171" s="115" t="s">
        <v>16</v>
      </c>
      <c r="J18171" s="115">
        <v>22.96</v>
      </c>
    </row>
    <row r="18172" spans="1:10" hidden="1">
      <c r="A18172" s="115" t="s">
        <v>18474</v>
      </c>
      <c r="B18172" s="115"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15" t="s">
        <v>49791</v>
      </c>
      <c r="D18172" s="115" t="s">
        <v>49792</v>
      </c>
      <c r="E18172" s="115" t="s">
        <v>49793</v>
      </c>
      <c r="F18172" s="115" t="s">
        <v>49794</v>
      </c>
      <c r="G18172" s="115" t="s">
        <v>49799</v>
      </c>
      <c r="H18172" s="115" t="s">
        <v>49664</v>
      </c>
      <c r="I18172" s="115" t="s">
        <v>16</v>
      </c>
      <c r="J18172" s="115">
        <v>30.23</v>
      </c>
    </row>
    <row r="18173" spans="1:10" hidden="1">
      <c r="A18173" s="115" t="s">
        <v>18475</v>
      </c>
      <c r="B18173" s="115"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15" t="s">
        <v>49791</v>
      </c>
      <c r="D18173" s="115" t="s">
        <v>49792</v>
      </c>
      <c r="E18173" s="115" t="s">
        <v>49793</v>
      </c>
      <c r="F18173" s="115" t="s">
        <v>49794</v>
      </c>
      <c r="G18173" s="115" t="s">
        <v>49799</v>
      </c>
      <c r="H18173" s="115" t="s">
        <v>49664</v>
      </c>
      <c r="I18173" s="115" t="s">
        <v>16</v>
      </c>
      <c r="J18173" s="115">
        <v>27.39</v>
      </c>
    </row>
    <row r="18174" spans="1:10" hidden="1">
      <c r="A18174" s="115" t="s">
        <v>18476</v>
      </c>
      <c r="B18174" s="115"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15" t="s">
        <v>49791</v>
      </c>
      <c r="D18174" s="115" t="s">
        <v>49792</v>
      </c>
      <c r="E18174" s="115" t="s">
        <v>49793</v>
      </c>
      <c r="F18174" s="115" t="s">
        <v>49794</v>
      </c>
      <c r="G18174" s="115" t="s">
        <v>49800</v>
      </c>
      <c r="H18174" s="115" t="s">
        <v>49801</v>
      </c>
      <c r="I18174" s="115" t="s">
        <v>16</v>
      </c>
      <c r="J18174" s="115">
        <v>40.01</v>
      </c>
    </row>
    <row r="18175" spans="1:10" hidden="1">
      <c r="A18175" s="115" t="s">
        <v>18477</v>
      </c>
      <c r="B18175" s="115"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15" t="s">
        <v>49791</v>
      </c>
      <c r="D18175" s="115" t="s">
        <v>49792</v>
      </c>
      <c r="E18175" s="115" t="s">
        <v>49793</v>
      </c>
      <c r="F18175" s="115" t="s">
        <v>49794</v>
      </c>
      <c r="G18175" s="115" t="s">
        <v>49800</v>
      </c>
      <c r="H18175" s="115" t="s">
        <v>49801</v>
      </c>
      <c r="I18175" s="115" t="s">
        <v>16</v>
      </c>
      <c r="J18175" s="115">
        <v>36.15</v>
      </c>
    </row>
    <row r="18176" spans="1:10" hidden="1">
      <c r="A18176" s="115" t="s">
        <v>18478</v>
      </c>
      <c r="B18176" s="115" t="str">
        <f t="shared" si="283"/>
        <v>UMA DEMAO ADICIONAL DE PINTURA DE ACABAMENTO NOS SERVICOS DOS ITENS 17.018.0110 OU 17.018.0115</v>
      </c>
      <c r="C18176" s="115" t="s">
        <v>49770</v>
      </c>
      <c r="D18176" s="115" t="s">
        <v>49802</v>
      </c>
      <c r="I18176" s="115" t="s">
        <v>16</v>
      </c>
      <c r="J18176" s="115">
        <v>5.91</v>
      </c>
    </row>
    <row r="18177" spans="1:10" hidden="1">
      <c r="A18177" s="115" t="s">
        <v>18479</v>
      </c>
      <c r="B18177" s="115" t="str">
        <f t="shared" si="283"/>
        <v>UMA DEMAO ADICIONAL DE PINTURA DE ACABAMENTO NOS SERVICOS DOS ITENS 17.018.0110 OU 17.018.0115</v>
      </c>
      <c r="C18177" s="115" t="s">
        <v>49770</v>
      </c>
      <c r="D18177" s="115" t="s">
        <v>49802</v>
      </c>
      <c r="I18177" s="115" t="s">
        <v>16</v>
      </c>
      <c r="J18177" s="115">
        <v>5.3</v>
      </c>
    </row>
    <row r="18178" spans="1:10" hidden="1">
      <c r="A18178" s="115" t="s">
        <v>18480</v>
      </c>
      <c r="B18178" s="115"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15" t="s">
        <v>49803</v>
      </c>
      <c r="D18178" s="115" t="s">
        <v>49804</v>
      </c>
      <c r="E18178" s="115" t="s">
        <v>49805</v>
      </c>
      <c r="F18178" s="115" t="s">
        <v>49806</v>
      </c>
      <c r="G18178" s="115" t="s">
        <v>49807</v>
      </c>
      <c r="I18178" s="115" t="s">
        <v>16</v>
      </c>
      <c r="J18178" s="115">
        <v>12.07</v>
      </c>
    </row>
    <row r="18179" spans="1:10" hidden="1">
      <c r="A18179" s="115" t="s">
        <v>18481</v>
      </c>
      <c r="B18179" s="115"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15" t="s">
        <v>49803</v>
      </c>
      <c r="D18179" s="115" t="s">
        <v>49804</v>
      </c>
      <c r="E18179" s="115" t="s">
        <v>49805</v>
      </c>
      <c r="F18179" s="115" t="s">
        <v>49806</v>
      </c>
      <c r="G18179" s="115" t="s">
        <v>49807</v>
      </c>
      <c r="I18179" s="115" t="s">
        <v>16</v>
      </c>
      <c r="J18179" s="115">
        <v>10.93</v>
      </c>
    </row>
    <row r="18180" spans="1:10" hidden="1">
      <c r="A18180" s="115" t="s">
        <v>18482</v>
      </c>
      <c r="B18180" s="115" t="str">
        <f t="shared" si="283"/>
        <v>TEXTURA ACRILICA NA COR BRANCA,ACABAMENTO FOSCO,PARA INTERIOR OU EXTERIOR,APLICADAS EM DUAS DEMAOS SOBRE CONCRETO,ALVENARIA,BLOCO DE CONCRETO,CIMENTO SEM AMIANTO OU REVESTIMENTO</v>
      </c>
      <c r="C18180" s="115" t="s">
        <v>49808</v>
      </c>
      <c r="D18180" s="115" t="s">
        <v>49809</v>
      </c>
      <c r="E18180" s="115" t="s">
        <v>49810</v>
      </c>
      <c r="I18180" s="115" t="s">
        <v>16</v>
      </c>
      <c r="J18180" s="115">
        <v>27.13</v>
      </c>
    </row>
    <row r="18181" spans="1:10" hidden="1">
      <c r="A18181" s="115" t="s">
        <v>18483</v>
      </c>
      <c r="B18181" s="115" t="str">
        <f t="shared" ref="B18181:B18244" si="284">C18181&amp;D18181&amp;E18181&amp;F18181&amp;G18181&amp;H18181</f>
        <v>TEXTURA ACRILICA NA COR BRANCA,ACABAMENTO FOSCO,PARA INTERIOR OU EXTERIOR,APLICADAS EM DUAS DEMAOS SOBRE CONCRETO,ALVENARIA,BLOCO DE CONCRETO,CIMENTO SEM AMIANTO OU REVESTIMENTO</v>
      </c>
      <c r="C18181" s="115" t="s">
        <v>49808</v>
      </c>
      <c r="D18181" s="115" t="s">
        <v>49809</v>
      </c>
      <c r="E18181" s="115" t="s">
        <v>49810</v>
      </c>
      <c r="I18181" s="115" t="s">
        <v>16</v>
      </c>
      <c r="J18181" s="115">
        <v>24.35</v>
      </c>
    </row>
    <row r="18182" spans="1:10" hidden="1">
      <c r="A18182" s="115" t="s">
        <v>18484</v>
      </c>
      <c r="B18182" s="115" t="str">
        <f t="shared" si="284"/>
        <v>PINTURA A BASE DE RESINA ACRILICA SOBRE AZULEJOS E PASTILHAS EM AREAS INTERNAS E EXTERNAS,EM TRES DEMAOS</v>
      </c>
      <c r="C18182" s="115" t="s">
        <v>49811</v>
      </c>
      <c r="D18182" s="115" t="s">
        <v>49812</v>
      </c>
      <c r="I18182" s="115" t="s">
        <v>16</v>
      </c>
      <c r="J18182" s="115">
        <v>29.66</v>
      </c>
    </row>
    <row r="18183" spans="1:10" hidden="1">
      <c r="A18183" s="115" t="s">
        <v>18485</v>
      </c>
      <c r="B18183" s="115" t="str">
        <f t="shared" si="284"/>
        <v>PINTURA A BASE DE RESINA ACRILICA SOBRE AZULEJOS E PASTILHAS EM AREAS INTERNAS E EXTERNAS,EM TRES DEMAOS</v>
      </c>
      <c r="C18183" s="115" t="s">
        <v>49811</v>
      </c>
      <c r="D18183" s="115" t="s">
        <v>49812</v>
      </c>
      <c r="I18183" s="115" t="s">
        <v>16</v>
      </c>
      <c r="J18183" s="115">
        <v>26.88</v>
      </c>
    </row>
    <row r="18184" spans="1:10" hidden="1">
      <c r="A18184" s="115" t="s">
        <v>18486</v>
      </c>
      <c r="B18184" s="115" t="str">
        <f t="shared" si="284"/>
        <v>PINTURA EM PEDRAS NATURAIS (ARDOSIA,PEDRA MINEIRA E ETC) A BASE DE RESINA ACRILICA,INCLUSIVE LIMPEZA E DUAS DEMAOS</v>
      </c>
      <c r="C18184" s="115" t="s">
        <v>49813</v>
      </c>
      <c r="D18184" s="115" t="s">
        <v>49814</v>
      </c>
      <c r="I18184" s="115" t="s">
        <v>16</v>
      </c>
      <c r="J18184" s="115">
        <v>28.47</v>
      </c>
    </row>
    <row r="18185" spans="1:10" hidden="1">
      <c r="A18185" s="115" t="s">
        <v>18487</v>
      </c>
      <c r="B18185" s="115" t="str">
        <f t="shared" si="284"/>
        <v>PINTURA EM PEDRAS NATURAIS (ARDOSIA,PEDRA MINEIRA E ETC) A BASE DE RESINA ACRILICA,INCLUSIVE LIMPEZA E DUAS DEMAOS</v>
      </c>
      <c r="C18185" s="115" t="s">
        <v>49813</v>
      </c>
      <c r="D18185" s="115" t="s">
        <v>49814</v>
      </c>
      <c r="I18185" s="115" t="s">
        <v>16</v>
      </c>
      <c r="J18185" s="115">
        <v>26.59</v>
      </c>
    </row>
    <row r="18186" spans="1:10" hidden="1">
      <c r="A18186" s="115" t="s">
        <v>18488</v>
      </c>
      <c r="B18186" s="115" t="str">
        <f t="shared" si="284"/>
        <v>PINTURA SOBRE TELHAS CERAMICAS,COM IMPERMEABILIZANTE INCOLOR A BASE DE SILICONE,INCLUSIVE LIMPEZA E DUAS DEMAOS DE ACABAMENTO</v>
      </c>
      <c r="C18186" s="115" t="s">
        <v>49815</v>
      </c>
      <c r="D18186" s="115" t="s">
        <v>49816</v>
      </c>
      <c r="E18186" s="115" t="s">
        <v>38048</v>
      </c>
      <c r="I18186" s="115" t="s">
        <v>16</v>
      </c>
      <c r="J18186" s="115">
        <v>48.06</v>
      </c>
    </row>
    <row r="18187" spans="1:10" hidden="1">
      <c r="A18187" s="115" t="s">
        <v>18489</v>
      </c>
      <c r="B18187" s="115" t="str">
        <f t="shared" si="284"/>
        <v>PINTURA SOBRE TELHAS CERAMICAS,COM IMPERMEABILIZANTE INCOLOR A BASE DE SILICONE,INCLUSIVE LIMPEZA E DUAS DEMAOS DE ACABAMENTO</v>
      </c>
      <c r="C18187" s="115" t="s">
        <v>49815</v>
      </c>
      <c r="D18187" s="115" t="s">
        <v>49816</v>
      </c>
      <c r="E18187" s="115" t="s">
        <v>38048</v>
      </c>
      <c r="I18187" s="115" t="s">
        <v>16</v>
      </c>
      <c r="J18187" s="115">
        <v>45.41</v>
      </c>
    </row>
    <row r="18188" spans="1:10" hidden="1">
      <c r="A18188" s="115" t="s">
        <v>18490</v>
      </c>
      <c r="B18188" s="115" t="str">
        <f t="shared" si="284"/>
        <v>PINTURA COM TINTA LATEX SEMIBRILHANTE OU FOSCA,CLASSIFICACAO PREMIUM OU STANDARD (NBR 15079),PARA INTERIOR OU EXTERIOR,SISTEMA TINTOMETRICO,INCLUSIVE LIXAMENTO,UMA DEMAO DE SELADOR ACRILICO E DUAS DEMAOS DE ACABAMENTO</v>
      </c>
      <c r="C18188" s="115" t="s">
        <v>49817</v>
      </c>
      <c r="D18188" s="115" t="s">
        <v>49818</v>
      </c>
      <c r="E18188" s="115" t="s">
        <v>49819</v>
      </c>
      <c r="F18188" s="115" t="s">
        <v>49820</v>
      </c>
      <c r="I18188" s="115" t="s">
        <v>16</v>
      </c>
      <c r="J18188" s="115">
        <v>14.02</v>
      </c>
    </row>
    <row r="18189" spans="1:10" hidden="1">
      <c r="A18189" s="115" t="s">
        <v>18491</v>
      </c>
      <c r="B18189" s="115" t="str">
        <f t="shared" si="284"/>
        <v>PINTURA COM TINTA LATEX SEMIBRILHANTE OU FOSCA,CLASSIFICACAO PREMIUM OU STANDARD (NBR 15079),PARA INTERIOR OU EXTERIOR,SISTEMA TINTOMETRICO,INCLUSIVE LIXAMENTO,UMA DEMAO DE SELADOR ACRILICO E DUAS DEMAOS DE ACABAMENTO</v>
      </c>
      <c r="C18189" s="115" t="s">
        <v>49817</v>
      </c>
      <c r="D18189" s="115" t="s">
        <v>49818</v>
      </c>
      <c r="E18189" s="115" t="s">
        <v>49819</v>
      </c>
      <c r="F18189" s="115" t="s">
        <v>49820</v>
      </c>
      <c r="I18189" s="115" t="s">
        <v>16</v>
      </c>
      <c r="J18189" s="115">
        <v>12.6</v>
      </c>
    </row>
    <row r="18190" spans="1:10" hidden="1">
      <c r="A18190" s="115" t="s">
        <v>18492</v>
      </c>
      <c r="B18190" s="115" t="str">
        <f t="shared" si="284"/>
        <v>PINTURA COM TINTA LATEX SEMIBRILHANTE OU FOSCA,CLASSIFICACAO PREMIUM OU STANDARD (NBR 15079),PARA INTERIOR OU EXTERIOR,PARA SUPERFICIE APICOADA,SISTEMA TINTOMETRICO,INCLUSIVE LIXAMENTO,UMA DEMAO DE SELADOR ACRILICO E DUAS DEMAOS DE ACABAMENTO</v>
      </c>
      <c r="C18190" s="115" t="s">
        <v>49817</v>
      </c>
      <c r="D18190" s="115" t="s">
        <v>49821</v>
      </c>
      <c r="E18190" s="115" t="s">
        <v>49822</v>
      </c>
      <c r="F18190" s="115" t="s">
        <v>49823</v>
      </c>
      <c r="G18190" s="115" t="s">
        <v>35843</v>
      </c>
      <c r="I18190" s="115" t="s">
        <v>16</v>
      </c>
      <c r="J18190" s="115">
        <v>28.04</v>
      </c>
    </row>
    <row r="18191" spans="1:10" hidden="1">
      <c r="A18191" s="115" t="s">
        <v>18493</v>
      </c>
      <c r="B18191" s="115" t="str">
        <f t="shared" si="284"/>
        <v>PINTURA COM TINTA LATEX SEMIBRILHANTE OU FOSCA,CLASSIFICACAO PREMIUM OU STANDARD (NBR 15079),PARA INTERIOR OU EXTERIOR,PARA SUPERFICIE APICOADA,SISTEMA TINTOMETRICO,INCLUSIVE LIXAMENTO,UMA DEMAO DE SELADOR ACRILICO E DUAS DEMAOS DE ACABAMENTO</v>
      </c>
      <c r="C18191" s="115" t="s">
        <v>49817</v>
      </c>
      <c r="D18191" s="115" t="s">
        <v>49821</v>
      </c>
      <c r="E18191" s="115" t="s">
        <v>49822</v>
      </c>
      <c r="F18191" s="115" t="s">
        <v>49823</v>
      </c>
      <c r="G18191" s="115" t="s">
        <v>35843</v>
      </c>
      <c r="I18191" s="115" t="s">
        <v>16</v>
      </c>
      <c r="J18191" s="115">
        <v>25.2</v>
      </c>
    </row>
    <row r="18192" spans="1:10" hidden="1">
      <c r="A18192" s="115" t="s">
        <v>18494</v>
      </c>
      <c r="B18192" s="115" t="str">
        <f t="shared" si="284"/>
        <v>PINTURA COM TINTA LATEX SEMIBRILHANTE OU FOSCA,CLASSIFICACAO PREMIUM OU STANDARD (NBR 15079),PARA INTERIOR OU EXTERIOR,SISTEMA TINTOMETRICO,INCLUSIVE LIXAMENTO,UMA DEMAO DE SELADOR ACRILICO,DEMAO DE MEIA MASSA E DUAS DEMAOS DE ACABAMENTO</v>
      </c>
      <c r="C18192" s="115" t="s">
        <v>49817</v>
      </c>
      <c r="D18192" s="115" t="s">
        <v>49818</v>
      </c>
      <c r="E18192" s="115" t="s">
        <v>49819</v>
      </c>
      <c r="F18192" s="115" t="s">
        <v>49824</v>
      </c>
      <c r="I18192" s="115" t="s">
        <v>16</v>
      </c>
      <c r="J18192" s="115">
        <v>23.08</v>
      </c>
    </row>
    <row r="18193" spans="1:10" hidden="1">
      <c r="A18193" s="115" t="s">
        <v>18495</v>
      </c>
      <c r="B18193" s="115" t="str">
        <f t="shared" si="284"/>
        <v>PINTURA COM TINTA LATEX SEMIBRILHANTE OU FOSCA,CLASSIFICACAO PREMIUM OU STANDARD (NBR 15079),PARA INTERIOR OU EXTERIOR,SISTEMA TINTOMETRICO,INCLUSIVE LIXAMENTO,UMA DEMAO DE SELADOR ACRILICO,DEMAO DE MEIA MASSA E DUAS DEMAOS DE ACABAMENTO</v>
      </c>
      <c r="C18193" s="115" t="s">
        <v>49817</v>
      </c>
      <c r="D18193" s="115" t="s">
        <v>49818</v>
      </c>
      <c r="E18193" s="115" t="s">
        <v>49819</v>
      </c>
      <c r="F18193" s="115" t="s">
        <v>49824</v>
      </c>
      <c r="I18193" s="115" t="s">
        <v>16</v>
      </c>
      <c r="J18193" s="115">
        <v>20.73</v>
      </c>
    </row>
    <row r="18194" spans="1:10" hidden="1">
      <c r="A18194" s="115" t="s">
        <v>18496</v>
      </c>
      <c r="B18194" s="115" t="str">
        <f t="shared" si="284"/>
        <v>PINTURA COM TINTA LATEX SEMIBRILHANTE OU FOSCA,CLASSIFICACAO PREMIUM OU STANDARD (NBR 15079),PARA INTERIOR OU EXTERIOR,SISTEMA TINTOMETRICO,INCLUSIVE LIXAMENTO,UMA DEMAO DE SELADOR ACRILICO,UMA DEMAO DE MASSA ACRILICA E DUAS DEMAOS DE ACABAMENTO</v>
      </c>
      <c r="C18194" s="115" t="s">
        <v>49817</v>
      </c>
      <c r="D18194" s="115" t="s">
        <v>49818</v>
      </c>
      <c r="E18194" s="115" t="s">
        <v>49819</v>
      </c>
      <c r="F18194" s="115" t="s">
        <v>49825</v>
      </c>
      <c r="G18194" s="115" t="s">
        <v>38048</v>
      </c>
      <c r="I18194" s="115" t="s">
        <v>16</v>
      </c>
      <c r="J18194" s="115">
        <v>28</v>
      </c>
    </row>
    <row r="18195" spans="1:10" hidden="1">
      <c r="A18195" s="115" t="s">
        <v>18497</v>
      </c>
      <c r="B18195" s="115" t="str">
        <f t="shared" si="284"/>
        <v>PINTURA COM TINTA LATEX SEMIBRILHANTE OU FOSCA,CLASSIFICACAO PREMIUM OU STANDARD (NBR 15079),PARA INTERIOR OU EXTERIOR,SISTEMA TINTOMETRICO,INCLUSIVE LIXAMENTO,UMA DEMAO DE SELADOR ACRILICO,UMA DEMAO DE MASSA ACRILICA E DUAS DEMAOS DE ACABAMENTO</v>
      </c>
      <c r="C18195" s="115" t="s">
        <v>49817</v>
      </c>
      <c r="D18195" s="115" t="s">
        <v>49818</v>
      </c>
      <c r="E18195" s="115" t="s">
        <v>49819</v>
      </c>
      <c r="F18195" s="115" t="s">
        <v>49825</v>
      </c>
      <c r="G18195" s="115" t="s">
        <v>38048</v>
      </c>
      <c r="I18195" s="115" t="s">
        <v>16</v>
      </c>
      <c r="J18195" s="115">
        <v>25.15</v>
      </c>
    </row>
    <row r="18196" spans="1:10" hidden="1">
      <c r="A18196" s="115" t="s">
        <v>18498</v>
      </c>
      <c r="B18196" s="115" t="str">
        <f t="shared" si="284"/>
        <v>PINTURA COM TINTA LATEX SEMIBRILHANTE OU FOSCA,CLASSIFICACAO PREMIUM OU STANDARD (NBR 15079),PARA INTERIOR OU EXTERIOR,SISTEMA TINTOMETRICO,INCLUSIVE LIXAMENTO,UMA DEMAO DE SELADOR ACRILICO,DUAS DEMAOS DE MASSA ACRILICA E DUAS DEMAOS DE ACABAMENTO</v>
      </c>
      <c r="C18196" s="115" t="s">
        <v>49817</v>
      </c>
      <c r="D18196" s="115" t="s">
        <v>49818</v>
      </c>
      <c r="E18196" s="115" t="s">
        <v>49819</v>
      </c>
      <c r="F18196" s="115" t="s">
        <v>49755</v>
      </c>
      <c r="G18196" s="115" t="s">
        <v>49756</v>
      </c>
      <c r="I18196" s="115" t="s">
        <v>16</v>
      </c>
      <c r="J18196" s="115">
        <v>37.78</v>
      </c>
    </row>
    <row r="18197" spans="1:10" hidden="1">
      <c r="A18197" s="115" t="s">
        <v>18499</v>
      </c>
      <c r="B18197" s="115" t="str">
        <f t="shared" si="284"/>
        <v>PINTURA COM TINTA LATEX SEMIBRILHANTE OU FOSCA,CLASSIFICACAO PREMIUM OU STANDARD (NBR 15079),PARA INTERIOR OU EXTERIOR,SISTEMA TINTOMETRICO,INCLUSIVE LIXAMENTO,UMA DEMAO DE SELADOR ACRILICO,DUAS DEMAOS DE MASSA ACRILICA E DUAS DEMAOS DE ACABAMENTO</v>
      </c>
      <c r="C18197" s="115" t="s">
        <v>49817</v>
      </c>
      <c r="D18197" s="115" t="s">
        <v>49818</v>
      </c>
      <c r="E18197" s="115" t="s">
        <v>49819</v>
      </c>
      <c r="F18197" s="115" t="s">
        <v>49755</v>
      </c>
      <c r="G18197" s="115" t="s">
        <v>49756</v>
      </c>
      <c r="I18197" s="115" t="s">
        <v>16</v>
      </c>
      <c r="J18197" s="115">
        <v>33.92</v>
      </c>
    </row>
    <row r="18198" spans="1:10" hidden="1">
      <c r="A18198" s="115" t="s">
        <v>18500</v>
      </c>
      <c r="B18198" s="115" t="str">
        <f t="shared" si="284"/>
        <v>DEMAO ADICIONAL DE PINTURA DE ACABAMENTO NOS SERVICOS DO ITEM 17.018.0250 OU 17.018.0254</v>
      </c>
      <c r="C18198" s="115" t="s">
        <v>49826</v>
      </c>
      <c r="D18198" s="115" t="s">
        <v>49827</v>
      </c>
      <c r="I18198" s="115" t="s">
        <v>16</v>
      </c>
      <c r="J18198" s="115">
        <v>5.25</v>
      </c>
    </row>
    <row r="18199" spans="1:10" hidden="1">
      <c r="A18199" s="115" t="s">
        <v>18501</v>
      </c>
      <c r="B18199" s="115" t="str">
        <f t="shared" si="284"/>
        <v>DEMAO ADICIONAL DE PINTURA DE ACABAMENTO NOS SERVICOS DO ITEM 17.018.0250 OU 17.018.0254</v>
      </c>
      <c r="C18199" s="115" t="s">
        <v>49826</v>
      </c>
      <c r="D18199" s="115" t="s">
        <v>49827</v>
      </c>
      <c r="I18199" s="115" t="s">
        <v>16</v>
      </c>
      <c r="J18199" s="115">
        <v>4.6500000000000004</v>
      </c>
    </row>
    <row r="18200" spans="1:10" hidden="1">
      <c r="A18200" s="115" t="s">
        <v>18502</v>
      </c>
      <c r="B18200" s="115" t="str">
        <f t="shared" si="284"/>
        <v>PINTURA COM TINTA ACRILICA ACETINADA,PARA USO HOSPITALAR,SOBRE PAREDES E TETOS,INCLUSIVE LIXAMENTO,UMA DEMAO DE SELADORACRILICO,DUAS DEMAOS DE MASSA ACRILICA E DUAS DEMAOS DE ACABAMENTO</v>
      </c>
      <c r="C18200" s="115" t="s">
        <v>49828</v>
      </c>
      <c r="D18200" s="115" t="s">
        <v>49829</v>
      </c>
      <c r="E18200" s="115" t="s">
        <v>49830</v>
      </c>
      <c r="F18200" s="115" t="s">
        <v>36318</v>
      </c>
      <c r="I18200" s="115" t="s">
        <v>16</v>
      </c>
      <c r="J18200" s="115">
        <v>38.700000000000003</v>
      </c>
    </row>
    <row r="18201" spans="1:10" hidden="1">
      <c r="A18201" s="115" t="s">
        <v>18503</v>
      </c>
      <c r="B18201" s="115" t="str">
        <f t="shared" si="284"/>
        <v>PINTURA COM TINTA ACRILICA ACETINADA,PARA USO HOSPITALAR,SOBRE PAREDES E TETOS,INCLUSIVE LIXAMENTO,UMA DEMAO DE SELADORACRILICO,DUAS DEMAOS DE MASSA ACRILICA E DUAS DEMAOS DE ACABAMENTO</v>
      </c>
      <c r="C18201" s="115" t="s">
        <v>49828</v>
      </c>
      <c r="D18201" s="115" t="s">
        <v>49829</v>
      </c>
      <c r="E18201" s="115" t="s">
        <v>49830</v>
      </c>
      <c r="F18201" s="115" t="s">
        <v>36318</v>
      </c>
      <c r="I18201" s="115" t="s">
        <v>16</v>
      </c>
      <c r="J18201" s="115">
        <v>34.840000000000003</v>
      </c>
    </row>
    <row r="18202" spans="1:10" hidden="1">
      <c r="A18202" s="115" t="s">
        <v>18504</v>
      </c>
      <c r="B18202" s="115" t="str">
        <f t="shared" si="284"/>
        <v>ENVERNIZAMENTO DE MADEIRA COM VERNIZ TIPO COPAL BRILHANTE PARA INTERIOR,INCLUSIVE LIXAMENTO,UMA DEMAO DE VERNIZ IMUNIZANTE E IMPERMEABILIZANTE INCOLOR,ANILINA E UMA DEMAO DE ACABAMENTO</v>
      </c>
      <c r="C18202" s="115" t="s">
        <v>49831</v>
      </c>
      <c r="D18202" s="115" t="s">
        <v>49832</v>
      </c>
      <c r="E18202" s="115" t="s">
        <v>49833</v>
      </c>
      <c r="F18202" s="115" t="s">
        <v>36330</v>
      </c>
      <c r="I18202" s="115" t="s">
        <v>16</v>
      </c>
      <c r="J18202" s="115">
        <v>13.56</v>
      </c>
    </row>
    <row r="18203" spans="1:10" hidden="1">
      <c r="A18203" s="115" t="s">
        <v>18505</v>
      </c>
      <c r="B18203" s="115" t="str">
        <f t="shared" si="284"/>
        <v>ENVERNIZAMENTO DE MADEIRA COM VERNIZ TIPO COPAL BRILHANTE PARA INTERIOR,INCLUSIVE LIXAMENTO,UMA DEMAO DE VERNIZ IMUNIZANTE E IMPERMEABILIZANTE INCOLOR,ANILINA E UMA DEMAO DE ACABAMENTO</v>
      </c>
      <c r="C18203" s="115" t="s">
        <v>49831</v>
      </c>
      <c r="D18203" s="115" t="s">
        <v>49832</v>
      </c>
      <c r="E18203" s="115" t="s">
        <v>49833</v>
      </c>
      <c r="F18203" s="115" t="s">
        <v>36330</v>
      </c>
      <c r="I18203" s="115" t="s">
        <v>16</v>
      </c>
      <c r="J18203" s="115">
        <v>12.34</v>
      </c>
    </row>
    <row r="18204" spans="1:10" hidden="1">
      <c r="A18204" s="115" t="s">
        <v>18506</v>
      </c>
      <c r="B18204" s="115" t="str">
        <f t="shared" si="284"/>
        <v>UMA DEMAO ADICIONAL DE VERNIZ DE ACABAMENTO NO SERVICO DO ITEM 17.020.0010</v>
      </c>
      <c r="C18204" s="115" t="s">
        <v>49834</v>
      </c>
      <c r="D18204" s="115" t="s">
        <v>49835</v>
      </c>
      <c r="I18204" s="115" t="s">
        <v>16</v>
      </c>
      <c r="J18204" s="115">
        <v>5.56</v>
      </c>
    </row>
    <row r="18205" spans="1:10" hidden="1">
      <c r="A18205" s="115" t="s">
        <v>18507</v>
      </c>
      <c r="B18205" s="115" t="str">
        <f t="shared" si="284"/>
        <v>UMA DEMAO ADICIONAL DE VERNIZ DE ACABAMENTO NO SERVICO DO ITEM 17.020.0010</v>
      </c>
      <c r="C18205" s="115" t="s">
        <v>49834</v>
      </c>
      <c r="D18205" s="115" t="s">
        <v>49835</v>
      </c>
      <c r="I18205" s="115" t="s">
        <v>16</v>
      </c>
      <c r="J18205" s="115">
        <v>4.95</v>
      </c>
    </row>
    <row r="18206" spans="1:10" hidden="1">
      <c r="A18206" s="115" t="s">
        <v>18508</v>
      </c>
      <c r="B18206" s="115" t="str">
        <f t="shared" si="284"/>
        <v>ENVERNIZAMENTO DE MADEIRA COM VERNIZ A BONECA USANDO GOMA LACA NACIONAL DISSOLVIDA EM ALCOOL,INCLUSIVE LIXAMENTO E APLICACAO DE SUCESSIVAS DEMAOS DE ACABAMENTO ATE A OBTENCAO DO BRILHO</v>
      </c>
      <c r="C18206" s="115" t="s">
        <v>49836</v>
      </c>
      <c r="D18206" s="115" t="s">
        <v>49837</v>
      </c>
      <c r="E18206" s="115" t="s">
        <v>49838</v>
      </c>
      <c r="F18206" s="115" t="s">
        <v>49839</v>
      </c>
      <c r="I18206" s="115" t="s">
        <v>16</v>
      </c>
      <c r="J18206" s="115">
        <v>72.58</v>
      </c>
    </row>
    <row r="18207" spans="1:10" hidden="1">
      <c r="A18207" s="115" t="s">
        <v>18509</v>
      </c>
      <c r="B18207" s="115" t="str">
        <f t="shared" si="284"/>
        <v>ENVERNIZAMENTO DE MADEIRA COM VERNIZ A BONECA USANDO GOMA LACA NACIONAL DISSOLVIDA EM ALCOOL,INCLUSIVE LIXAMENTO E APLICACAO DE SUCESSIVAS DEMAOS DE ACABAMENTO ATE A OBTENCAO DO BRILHO</v>
      </c>
      <c r="C18207" s="115" t="s">
        <v>49836</v>
      </c>
      <c r="D18207" s="115" t="s">
        <v>49837</v>
      </c>
      <c r="E18207" s="115" t="s">
        <v>49838</v>
      </c>
      <c r="F18207" s="115" t="s">
        <v>49839</v>
      </c>
      <c r="I18207" s="115" t="s">
        <v>16</v>
      </c>
      <c r="J18207" s="115">
        <v>63.13</v>
      </c>
    </row>
    <row r="18208" spans="1:10" hidden="1">
      <c r="A18208" s="115" t="s">
        <v>18510</v>
      </c>
      <c r="B18208" s="115" t="str">
        <f t="shared" si="284"/>
        <v>ENCERAMENTO DE MADEIRA,INCLUSIVE LIXAMENTO,UMA DEMAO DE VERNIZ IMUNIZANTE E IMPERMEABILIZANTE INCOLOR E TRES DEMAOS DE CERA,CADA QUAL SEGUIDA DE ABERTURA DE BRILHO A ESCOVA E FLANELA</v>
      </c>
      <c r="C18208" s="115" t="s">
        <v>49840</v>
      </c>
      <c r="D18208" s="115" t="s">
        <v>49841</v>
      </c>
      <c r="E18208" s="115" t="s">
        <v>49842</v>
      </c>
      <c r="F18208" s="115" t="s">
        <v>36765</v>
      </c>
      <c r="I18208" s="115" t="s">
        <v>16</v>
      </c>
      <c r="J18208" s="115">
        <v>68.08</v>
      </c>
    </row>
    <row r="18209" spans="1:10" hidden="1">
      <c r="A18209" s="115" t="s">
        <v>18511</v>
      </c>
      <c r="B18209" s="115" t="str">
        <f t="shared" si="284"/>
        <v>ENCERAMENTO DE MADEIRA,INCLUSIVE LIXAMENTO,UMA DEMAO DE VERNIZ IMUNIZANTE E IMPERMEABILIZANTE INCOLOR E TRES DEMAOS DE CERA,CADA QUAL SEGUIDA DE ABERTURA DE BRILHO A ESCOVA E FLANELA</v>
      </c>
      <c r="C18209" s="115" t="s">
        <v>49840</v>
      </c>
      <c r="D18209" s="115" t="s">
        <v>49841</v>
      </c>
      <c r="E18209" s="115" t="s">
        <v>49842</v>
      </c>
      <c r="F18209" s="115" t="s">
        <v>36765</v>
      </c>
      <c r="I18209" s="115" t="s">
        <v>16</v>
      </c>
      <c r="J18209" s="115">
        <v>59.74</v>
      </c>
    </row>
    <row r="18210" spans="1:10" hidden="1">
      <c r="A18210" s="115" t="s">
        <v>18512</v>
      </c>
      <c r="B18210" s="115" t="str">
        <f t="shared" si="284"/>
        <v>ENVERNIZAMENTO DE TIJOLOS E CONCRETO,PARA INTERIOR,COM VERNIZ ACRILICO INCOLOR,INCLUSIVE LIXAMENTO E DUAS DEMAOS DE ACABAMENTO</v>
      </c>
      <c r="C18210" s="115" t="s">
        <v>49843</v>
      </c>
      <c r="D18210" s="115" t="s">
        <v>49844</v>
      </c>
      <c r="E18210" s="115" t="s">
        <v>36318</v>
      </c>
      <c r="I18210" s="115" t="s">
        <v>16</v>
      </c>
      <c r="J18210" s="115">
        <v>10.01</v>
      </c>
    </row>
    <row r="18211" spans="1:10" hidden="1">
      <c r="A18211" s="115" t="s">
        <v>18513</v>
      </c>
      <c r="B18211" s="115" t="str">
        <f t="shared" si="284"/>
        <v>ENVERNIZAMENTO DE TIJOLOS E CONCRETO,PARA INTERIOR,COM VERNIZ ACRILICO INCOLOR,INCLUSIVE LIXAMENTO E DUAS DEMAOS DE ACABAMENTO</v>
      </c>
      <c r="C18211" s="115" t="s">
        <v>49843</v>
      </c>
      <c r="D18211" s="115" t="s">
        <v>49844</v>
      </c>
      <c r="E18211" s="115" t="s">
        <v>36318</v>
      </c>
      <c r="I18211" s="115" t="s">
        <v>16</v>
      </c>
      <c r="J18211" s="115">
        <v>9</v>
      </c>
    </row>
    <row r="18212" spans="1:10" hidden="1">
      <c r="A18212" s="115" t="s">
        <v>18514</v>
      </c>
      <c r="B18212" s="115" t="str">
        <f t="shared" si="284"/>
        <v>ENVERNIZAMENTO DE RODAPE DE MADEIRA COM VERNIZ TIPO COPAL BRILHANTE,INCLUSIVE LIXAMENTO,UMA DEMAO DE VERNIZ IMUNIZANTE E IMPERMEABILIZANTE INCOLOR,ANILINA E DUAS DEMAOS DE ACABAMENTO</v>
      </c>
      <c r="C18212" s="115" t="s">
        <v>49845</v>
      </c>
      <c r="D18212" s="115" t="s">
        <v>49846</v>
      </c>
      <c r="E18212" s="115" t="s">
        <v>49847</v>
      </c>
      <c r="F18212" s="115" t="s">
        <v>35843</v>
      </c>
      <c r="I18212" s="115" t="s">
        <v>58</v>
      </c>
      <c r="J18212" s="115">
        <v>10.59</v>
      </c>
    </row>
    <row r="18213" spans="1:10" hidden="1">
      <c r="A18213" s="115" t="s">
        <v>18515</v>
      </c>
      <c r="B18213" s="115" t="str">
        <f t="shared" si="284"/>
        <v>ENVERNIZAMENTO DE RODAPE DE MADEIRA COM VERNIZ TIPO COPAL BRILHANTE,INCLUSIVE LIXAMENTO,UMA DEMAO DE VERNIZ IMUNIZANTE E IMPERMEABILIZANTE INCOLOR,ANILINA E DUAS DEMAOS DE ACABAMENTO</v>
      </c>
      <c r="C18213" s="115" t="s">
        <v>49845</v>
      </c>
      <c r="D18213" s="115" t="s">
        <v>49846</v>
      </c>
      <c r="E18213" s="115" t="s">
        <v>49847</v>
      </c>
      <c r="F18213" s="115" t="s">
        <v>35843</v>
      </c>
      <c r="I18213" s="115" t="s">
        <v>58</v>
      </c>
      <c r="J18213" s="115">
        <v>9.2799999999999994</v>
      </c>
    </row>
    <row r="18214" spans="1:10" hidden="1">
      <c r="A18214" s="115" t="s">
        <v>18516</v>
      </c>
      <c r="B18214" s="115" t="str">
        <f t="shared" si="284"/>
        <v>UMA DEMAO ADICIONAL DE VERNIZ DE ACABAMENTO NO SERVICO DO ITEM 17.020.0060</v>
      </c>
      <c r="C18214" s="115" t="s">
        <v>49834</v>
      </c>
      <c r="D18214" s="115" t="s">
        <v>49848</v>
      </c>
      <c r="I18214" s="115" t="s">
        <v>58</v>
      </c>
      <c r="J18214" s="115">
        <v>2.81</v>
      </c>
    </row>
    <row r="18215" spans="1:10" hidden="1">
      <c r="A18215" s="115" t="s">
        <v>18517</v>
      </c>
      <c r="B18215" s="115" t="str">
        <f t="shared" si="284"/>
        <v>UMA DEMAO ADICIONAL DE VERNIZ DE ACABAMENTO NO SERVICO DO ITEM 17.020.0060</v>
      </c>
      <c r="C18215" s="115" t="s">
        <v>49834</v>
      </c>
      <c r="D18215" s="115" t="s">
        <v>49848</v>
      </c>
      <c r="I18215" s="115" t="s">
        <v>58</v>
      </c>
      <c r="J18215" s="115">
        <v>2.4500000000000002</v>
      </c>
    </row>
    <row r="18216" spans="1:10" hidden="1">
      <c r="A18216" s="115" t="s">
        <v>18518</v>
      </c>
      <c r="B18216" s="115" t="str">
        <f t="shared" si="284"/>
        <v>ENVERNIZAMENTO DE MADEIRA EM SUPERFICIE INTERIOR,COM VERNIZPOLIURETANO BRILHANTE E TRANSPARENTE,INCLUSIVE LIXAMENTO,UMADEMAO DE VERNIZ IMUNIZANTE E IMPERMEABILIZANTE INCOLOR,ANILINA E DUAS DEMAOS DE ACABAMENTO</v>
      </c>
      <c r="C18216" s="115" t="s">
        <v>49849</v>
      </c>
      <c r="D18216" s="115" t="s">
        <v>49850</v>
      </c>
      <c r="E18216" s="115" t="s">
        <v>49851</v>
      </c>
      <c r="F18216" s="115" t="s">
        <v>49852</v>
      </c>
      <c r="I18216" s="115" t="s">
        <v>16</v>
      </c>
      <c r="J18216" s="115">
        <v>14.62</v>
      </c>
    </row>
    <row r="18217" spans="1:10" hidden="1">
      <c r="A18217" s="115" t="s">
        <v>18519</v>
      </c>
      <c r="B18217" s="115" t="str">
        <f t="shared" si="284"/>
        <v>ENVERNIZAMENTO DE MADEIRA EM SUPERFICIE INTERIOR,COM VERNIZPOLIURETANO BRILHANTE E TRANSPARENTE,INCLUSIVE LIXAMENTO,UMADEMAO DE VERNIZ IMUNIZANTE E IMPERMEABILIZANTE INCOLOR,ANILINA E DUAS DEMAOS DE ACABAMENTO</v>
      </c>
      <c r="C18217" s="115" t="s">
        <v>49849</v>
      </c>
      <c r="D18217" s="115" t="s">
        <v>49850</v>
      </c>
      <c r="E18217" s="115" t="s">
        <v>49851</v>
      </c>
      <c r="F18217" s="115" t="s">
        <v>49852</v>
      </c>
      <c r="I18217" s="115" t="s">
        <v>16</v>
      </c>
      <c r="J18217" s="115">
        <v>13.4</v>
      </c>
    </row>
    <row r="18218" spans="1:10" hidden="1">
      <c r="A18218" s="115" t="s">
        <v>18520</v>
      </c>
      <c r="B18218" s="115" t="str">
        <f t="shared" si="284"/>
        <v>ENVERNIZAMENTO DE SUPERFICIE LISA DE CONCRETO OU TIJOLO APARENTE,EXTERIOR OU INTERIOR,COM VERNIZ ACRILICO INCOLOR,EM TRES DEMAOS</v>
      </c>
      <c r="C18218" s="115" t="s">
        <v>49853</v>
      </c>
      <c r="D18218" s="115" t="s">
        <v>49854</v>
      </c>
      <c r="E18218" s="115" t="s">
        <v>49855</v>
      </c>
      <c r="I18218" s="115" t="s">
        <v>16</v>
      </c>
      <c r="J18218" s="115">
        <v>17.93</v>
      </c>
    </row>
    <row r="18219" spans="1:10" hidden="1">
      <c r="A18219" s="115" t="s">
        <v>18521</v>
      </c>
      <c r="B18219" s="115" t="str">
        <f t="shared" si="284"/>
        <v>ENVERNIZAMENTO DE SUPERFICIE LISA DE CONCRETO OU TIJOLO APARENTE,EXTERIOR OU INTERIOR,COM VERNIZ ACRILICO INCOLOR,EM TRES DEMAOS</v>
      </c>
      <c r="C18219" s="115" t="s">
        <v>49853</v>
      </c>
      <c r="D18219" s="115" t="s">
        <v>49854</v>
      </c>
      <c r="E18219" s="115" t="s">
        <v>49855</v>
      </c>
      <c r="I18219" s="115" t="s">
        <v>16</v>
      </c>
      <c r="J18219" s="115">
        <v>16.07</v>
      </c>
    </row>
    <row r="18220" spans="1:10" hidden="1">
      <c r="A18220" s="115" t="s">
        <v>18522</v>
      </c>
      <c r="B18220" s="115" t="str">
        <f t="shared" si="284"/>
        <v>ENVERNIZAMENTO DE SUPERFICIE LISA DE CONCRETO OU TIJOLO APARENTE,EXTERIOR OU INTERIOR,COM VERNIZ ACRILICO INCOLOR,EM DUAS DEMAOS</v>
      </c>
      <c r="C18220" s="115" t="s">
        <v>49853</v>
      </c>
      <c r="D18220" s="115" t="s">
        <v>49856</v>
      </c>
      <c r="E18220" s="115" t="s">
        <v>49855</v>
      </c>
      <c r="I18220" s="115" t="s">
        <v>16</v>
      </c>
      <c r="J18220" s="115">
        <v>11.67</v>
      </c>
    </row>
    <row r="18221" spans="1:10" hidden="1">
      <c r="A18221" s="115" t="s">
        <v>18523</v>
      </c>
      <c r="B18221" s="115" t="str">
        <f t="shared" si="284"/>
        <v>ENVERNIZAMENTO DE SUPERFICIE LISA DE CONCRETO OU TIJOLO APARENTE,EXTERIOR OU INTERIOR,COM VERNIZ ACRILICO INCOLOR,EM DUAS DEMAOS</v>
      </c>
      <c r="C18221" s="115" t="s">
        <v>49853</v>
      </c>
      <c r="D18221" s="115" t="s">
        <v>49856</v>
      </c>
      <c r="E18221" s="115" t="s">
        <v>49855</v>
      </c>
      <c r="I18221" s="115" t="s">
        <v>16</v>
      </c>
      <c r="J18221" s="115">
        <v>10.45</v>
      </c>
    </row>
    <row r="18222" spans="1:10" hidden="1">
      <c r="A18222" s="115" t="s">
        <v>18524</v>
      </c>
      <c r="B18222" s="115" t="str">
        <f t="shared" si="284"/>
        <v>ENVERNIZAMENTO SOBRE CONCRETO APICOADO,EXTERIOR OU INTERIOR,COM VERNIZ ACRILICO INCOLOR,EM TRES DEMAOS</v>
      </c>
      <c r="C18222" s="115" t="s">
        <v>49857</v>
      </c>
      <c r="D18222" s="115" t="s">
        <v>49858</v>
      </c>
      <c r="I18222" s="115" t="s">
        <v>16</v>
      </c>
      <c r="J18222" s="115">
        <v>35.869999999999997</v>
      </c>
    </row>
    <row r="18223" spans="1:10" hidden="1">
      <c r="A18223" s="115" t="s">
        <v>18525</v>
      </c>
      <c r="B18223" s="115" t="str">
        <f t="shared" si="284"/>
        <v>ENVERNIZAMENTO SOBRE CONCRETO APICOADO,EXTERIOR OU INTERIOR,COM VERNIZ ACRILICO INCOLOR,EM TRES DEMAOS</v>
      </c>
      <c r="C18223" s="115" t="s">
        <v>49857</v>
      </c>
      <c r="D18223" s="115" t="s">
        <v>49858</v>
      </c>
      <c r="I18223" s="115" t="s">
        <v>16</v>
      </c>
      <c r="J18223" s="115">
        <v>32.15</v>
      </c>
    </row>
    <row r="18224" spans="1:10" hidden="1">
      <c r="A18224" s="115" t="s">
        <v>18526</v>
      </c>
      <c r="B18224" s="115" t="str">
        <f t="shared" si="284"/>
        <v>PINTURA COM TINTA ANTIMOFO E BACTERICIDA BASE ACRILICA,SEM BRILHO,COR BRANCA,PARA AMBIENTES INTERNOS E EXTERNOS PROPENSOS A UMIDADE E VAPORES,EM DUAS DEMAOS,SOBRE SELADOR ACRILICO E DUAS DEMAOS DE MASSA ACRILICA,INCLUSIVE LIMPEZA E LIXAMENTO</v>
      </c>
      <c r="C18224" s="115" t="s">
        <v>49859</v>
      </c>
      <c r="D18224" s="115" t="s">
        <v>49860</v>
      </c>
      <c r="E18224" s="115" t="s">
        <v>49861</v>
      </c>
      <c r="F18224" s="115" t="s">
        <v>49862</v>
      </c>
      <c r="G18224" s="115" t="s">
        <v>35843</v>
      </c>
      <c r="I18224" s="115" t="s">
        <v>16</v>
      </c>
      <c r="J18224" s="115">
        <v>36.700000000000003</v>
      </c>
    </row>
    <row r="18225" spans="1:10" hidden="1">
      <c r="A18225" s="115" t="s">
        <v>18527</v>
      </c>
      <c r="B18225" s="115" t="str">
        <f t="shared" si="284"/>
        <v>PINTURA COM TINTA ANTIMOFO E BACTERICIDA BASE ACRILICA,SEM BRILHO,COR BRANCA,PARA AMBIENTES INTERNOS E EXTERNOS PROPENSOS A UMIDADE E VAPORES,EM DUAS DEMAOS,SOBRE SELADOR ACRILICO E DUAS DEMAOS DE MASSA ACRILICA,INCLUSIVE LIMPEZA E LIXAMENTO</v>
      </c>
      <c r="C18225" s="115" t="s">
        <v>49859</v>
      </c>
      <c r="D18225" s="115" t="s">
        <v>49860</v>
      </c>
      <c r="E18225" s="115" t="s">
        <v>49861</v>
      </c>
      <c r="F18225" s="115" t="s">
        <v>49862</v>
      </c>
      <c r="G18225" s="115" t="s">
        <v>35843</v>
      </c>
      <c r="I18225" s="115" t="s">
        <v>16</v>
      </c>
      <c r="J18225" s="115">
        <v>32.840000000000003</v>
      </c>
    </row>
    <row r="18226" spans="1:10" hidden="1">
      <c r="A18226" s="115" t="s">
        <v>18528</v>
      </c>
      <c r="B18226" s="115" t="str">
        <f t="shared" si="284"/>
        <v>PINTURA COM RESINA HIDROFUGANTE EM DUAS DEMAOS,EM TELHA OU TIJOLO CERAMICO,INCLUSIVE LIMPEZA DA SUPERFICIE</v>
      </c>
      <c r="C18226" s="115" t="s">
        <v>49863</v>
      </c>
      <c r="D18226" s="115" t="s">
        <v>49864</v>
      </c>
      <c r="I18226" s="115" t="s">
        <v>16</v>
      </c>
      <c r="J18226" s="115">
        <v>22.26</v>
      </c>
    </row>
    <row r="18227" spans="1:10" hidden="1">
      <c r="A18227" s="115" t="s">
        <v>18529</v>
      </c>
      <c r="B18227" s="115" t="str">
        <f t="shared" si="284"/>
        <v>PINTURA COM RESINA HIDROFUGANTE EM DUAS DEMAOS,EM TELHA OU TIJOLO CERAMICO,INCLUSIVE LIMPEZA DA SUPERFICIE</v>
      </c>
      <c r="C18227" s="115" t="s">
        <v>49863</v>
      </c>
      <c r="D18227" s="115" t="s">
        <v>49864</v>
      </c>
      <c r="I18227" s="115" t="s">
        <v>16</v>
      </c>
      <c r="J18227" s="115">
        <v>20.83</v>
      </c>
    </row>
    <row r="18228" spans="1:10" hidden="1">
      <c r="A18228" s="115" t="s">
        <v>18530</v>
      </c>
      <c r="B18228" s="115" t="str">
        <f t="shared" si="284"/>
        <v>PINTURA COM RESINA HIDROFUGANTE EM DUAS DEMAOS,EM TIJOLO APARENTE E CONCRETO APARENTE,INCLUSIVE LIMPEZA DA SUPERFICIE</v>
      </c>
      <c r="C18228" s="115" t="s">
        <v>49865</v>
      </c>
      <c r="D18228" s="115" t="s">
        <v>49866</v>
      </c>
      <c r="I18228" s="115" t="s">
        <v>16</v>
      </c>
      <c r="J18228" s="115">
        <v>18.190000000000001</v>
      </c>
    </row>
    <row r="18229" spans="1:10" hidden="1">
      <c r="A18229" s="115" t="s">
        <v>18531</v>
      </c>
      <c r="B18229" s="115" t="str">
        <f t="shared" si="284"/>
        <v>PINTURA COM RESINA HIDROFUGANTE EM DUAS DEMAOS,EM TIJOLO APARENTE E CONCRETO APARENTE,INCLUSIVE LIMPEZA DA SUPERFICIE</v>
      </c>
      <c r="C18229" s="115" t="s">
        <v>49865</v>
      </c>
      <c r="D18229" s="115" t="s">
        <v>49866</v>
      </c>
      <c r="I18229" s="115" t="s">
        <v>16</v>
      </c>
      <c r="J18229" s="115">
        <v>16.510000000000002</v>
      </c>
    </row>
    <row r="18230" spans="1:10" hidden="1">
      <c r="A18230" s="115" t="s">
        <v>18532</v>
      </c>
      <c r="B18230" s="115" t="str">
        <f t="shared" si="284"/>
        <v>PINTURA COM RESINA HIDROFUGANTE EM DUAS DEMAOS,EM PEDRAS POROSAS (TIPO SAO TOME OU SEMELHANTE),INCLUSIVE LIMPEZA DA SUPERFICIE</v>
      </c>
      <c r="C18230" s="115" t="s">
        <v>49867</v>
      </c>
      <c r="D18230" s="115" t="s">
        <v>49868</v>
      </c>
      <c r="E18230" s="115" t="s">
        <v>49869</v>
      </c>
      <c r="I18230" s="115" t="s">
        <v>16</v>
      </c>
      <c r="J18230" s="115">
        <v>22.94</v>
      </c>
    </row>
    <row r="18231" spans="1:10" hidden="1">
      <c r="A18231" s="115" t="s">
        <v>18533</v>
      </c>
      <c r="B18231" s="115" t="str">
        <f t="shared" si="284"/>
        <v>PINTURA COM RESINA HIDROFUGANTE EM DUAS DEMAOS,EM PEDRAS POROSAS (TIPO SAO TOME OU SEMELHANTE),INCLUSIVE LIMPEZA DA SUPERFICIE</v>
      </c>
      <c r="C18231" s="115" t="s">
        <v>49867</v>
      </c>
      <c r="D18231" s="115" t="s">
        <v>49868</v>
      </c>
      <c r="E18231" s="115" t="s">
        <v>49869</v>
      </c>
      <c r="I18231" s="115" t="s">
        <v>16</v>
      </c>
      <c r="J18231" s="115">
        <v>21</v>
      </c>
    </row>
    <row r="18232" spans="1:10" hidden="1">
      <c r="A18232" s="115" t="s">
        <v>18534</v>
      </c>
      <c r="B18232" s="115" t="str">
        <f t="shared" si="284"/>
        <v>PINTURA COM RESINA HIDROFUGANTE EM DUAS DEMAOS,EM PEDRAS NAO POROSAS (TIPO ARDOSIA OU SEMELHANTE),INCLUSIVE LIMPEZA DA SUPERFICIE</v>
      </c>
      <c r="C18232" s="115" t="s">
        <v>49870</v>
      </c>
      <c r="D18232" s="115" t="s">
        <v>49871</v>
      </c>
      <c r="E18232" s="115" t="s">
        <v>49872</v>
      </c>
      <c r="I18232" s="115" t="s">
        <v>16</v>
      </c>
      <c r="J18232" s="115">
        <v>9</v>
      </c>
    </row>
    <row r="18233" spans="1:10" hidden="1">
      <c r="A18233" s="115" t="s">
        <v>18535</v>
      </c>
      <c r="B18233" s="115" t="str">
        <f t="shared" si="284"/>
        <v>PINTURA COM RESINA HIDROFUGANTE EM DUAS DEMAOS,EM PEDRAS NAO POROSAS (TIPO ARDOSIA OU SEMELHANTE),INCLUSIVE LIMPEZA DA SUPERFICIE</v>
      </c>
      <c r="C18233" s="115" t="s">
        <v>49870</v>
      </c>
      <c r="D18233" s="115" t="s">
        <v>49871</v>
      </c>
      <c r="E18233" s="115" t="s">
        <v>49872</v>
      </c>
      <c r="I18233" s="115" t="s">
        <v>16</v>
      </c>
      <c r="J18233" s="115">
        <v>7.99</v>
      </c>
    </row>
    <row r="18234" spans="1:10" hidden="1">
      <c r="A18234" s="115" t="s">
        <v>18536</v>
      </c>
      <c r="B18234" s="115" t="str">
        <f t="shared" si="284"/>
        <v>PINTURA IMUNIZANTE FUNGICIDA E INSETICIDA PARA APLICACAO EMMADEIRA BRUTA OU APARELHADA,EM DUAS DEMAOS</v>
      </c>
      <c r="C18234" s="115" t="s">
        <v>49873</v>
      </c>
      <c r="D18234" s="115" t="s">
        <v>49874</v>
      </c>
      <c r="I18234" s="115" t="s">
        <v>16</v>
      </c>
      <c r="J18234" s="115">
        <v>5.0599999999999996</v>
      </c>
    </row>
    <row r="18235" spans="1:10" hidden="1">
      <c r="A18235" s="115" t="s">
        <v>18537</v>
      </c>
      <c r="B18235" s="115" t="str">
        <f t="shared" si="284"/>
        <v>PINTURA IMUNIZANTE FUNGICIDA E INSETICIDA PARA APLICACAO EMMADEIRA BRUTA OU APARELHADA,EM DUAS DEMAOS</v>
      </c>
      <c r="C18235" s="115" t="s">
        <v>49873</v>
      </c>
      <c r="D18235" s="115" t="s">
        <v>49874</v>
      </c>
      <c r="I18235" s="115" t="s">
        <v>16</v>
      </c>
      <c r="J18235" s="115">
        <v>4.63</v>
      </c>
    </row>
    <row r="18236" spans="1:10" hidden="1">
      <c r="A18236" s="115" t="s">
        <v>18538</v>
      </c>
      <c r="B18236" s="115" t="str">
        <f t="shared" si="284"/>
        <v>PINTURA COM EMULSAO OLEOSA PARA DESMOLDAGEM DE FORMAS DE MADEIRA,EM DUAS DEMAOS</v>
      </c>
      <c r="C18236" s="115" t="s">
        <v>49875</v>
      </c>
      <c r="D18236" s="115" t="s">
        <v>49876</v>
      </c>
      <c r="I18236" s="115" t="s">
        <v>16</v>
      </c>
      <c r="J18236" s="115">
        <v>3.17</v>
      </c>
    </row>
    <row r="18237" spans="1:10" hidden="1">
      <c r="A18237" s="115" t="s">
        <v>18539</v>
      </c>
      <c r="B18237" s="115" t="str">
        <f t="shared" si="284"/>
        <v>PINTURA COM EMULSAO OLEOSA PARA DESMOLDAGEM DE FORMAS DE MADEIRA,EM DUAS DEMAOS</v>
      </c>
      <c r="C18237" s="115" t="s">
        <v>49875</v>
      </c>
      <c r="D18237" s="115" t="s">
        <v>49876</v>
      </c>
      <c r="I18237" s="115" t="s">
        <v>16</v>
      </c>
      <c r="J18237" s="115">
        <v>2.85</v>
      </c>
    </row>
    <row r="18238" spans="1:10" hidden="1">
      <c r="A18238" s="115" t="s">
        <v>18540</v>
      </c>
      <c r="B18238" s="115" t="str">
        <f t="shared" si="284"/>
        <v>PINTURA COM EMULSAO OLEOSA PARA DESMOLDAGEM DE FORMAS METALICAS,EM UMA DEMAO</v>
      </c>
      <c r="C18238" s="115" t="s">
        <v>49877</v>
      </c>
      <c r="D18238" s="115" t="s">
        <v>49878</v>
      </c>
      <c r="I18238" s="115" t="s">
        <v>16</v>
      </c>
      <c r="J18238" s="115">
        <v>2.96</v>
      </c>
    </row>
    <row r="18239" spans="1:10" hidden="1">
      <c r="A18239" s="115" t="s">
        <v>18541</v>
      </c>
      <c r="B18239" s="115" t="str">
        <f t="shared" si="284"/>
        <v>PINTURA COM EMULSAO OLEOSA PARA DESMOLDAGEM DE FORMAS METALICAS,EM UMA DEMAO</v>
      </c>
      <c r="C18239" s="115" t="s">
        <v>49877</v>
      </c>
      <c r="D18239" s="115" t="s">
        <v>49878</v>
      </c>
      <c r="I18239" s="115" t="s">
        <v>16</v>
      </c>
      <c r="J18239" s="115">
        <v>2.63</v>
      </c>
    </row>
    <row r="18240" spans="1:10" hidden="1">
      <c r="A18240" s="115" t="s">
        <v>18542</v>
      </c>
      <c r="B18240" s="115" t="str">
        <f t="shared" si="284"/>
        <v>REMOCAO DE CAIACAO EXISTENTE OU PINTURA A GESSO E COLA</v>
      </c>
      <c r="C18240" s="115" t="s">
        <v>18543</v>
      </c>
      <c r="I18240" s="115" t="s">
        <v>16</v>
      </c>
      <c r="J18240" s="115">
        <v>5.48</v>
      </c>
    </row>
    <row r="18241" spans="1:10" hidden="1">
      <c r="A18241" s="115" t="s">
        <v>18544</v>
      </c>
      <c r="B18241" s="115" t="str">
        <f t="shared" si="284"/>
        <v>REMOCAO DE CAIACAO EXISTENTE OU PINTURA A GESSO E COLA</v>
      </c>
      <c r="C18241" s="115" t="s">
        <v>18543</v>
      </c>
      <c r="I18241" s="115" t="s">
        <v>16</v>
      </c>
      <c r="J18241" s="115">
        <v>4.84</v>
      </c>
    </row>
    <row r="18242" spans="1:10" hidden="1">
      <c r="A18242" s="115" t="s">
        <v>18545</v>
      </c>
      <c r="B18242" s="115" t="str">
        <f t="shared" si="284"/>
        <v>REMOCAO DE PINTURA PLASTICA E SEMELHANTES</v>
      </c>
      <c r="C18242" s="115" t="s">
        <v>18546</v>
      </c>
      <c r="I18242" s="115" t="s">
        <v>16</v>
      </c>
      <c r="J18242" s="115">
        <v>7.1</v>
      </c>
    </row>
    <row r="18243" spans="1:10" hidden="1">
      <c r="A18243" s="115" t="s">
        <v>18547</v>
      </c>
      <c r="B18243" s="115" t="str">
        <f t="shared" si="284"/>
        <v>REMOCAO DE PINTURA PLASTICA E SEMELHANTES</v>
      </c>
      <c r="C18243" s="115" t="s">
        <v>18546</v>
      </c>
      <c r="I18243" s="115" t="s">
        <v>16</v>
      </c>
      <c r="J18243" s="115">
        <v>6.24</v>
      </c>
    </row>
    <row r="18244" spans="1:10" hidden="1">
      <c r="A18244" s="115" t="s">
        <v>18548</v>
      </c>
      <c r="B18244" s="115" t="str">
        <f t="shared" si="284"/>
        <v>REMOCAO DE PINTURA A OLEO,ESMALTE ALQUIDICA E VERNIZES</v>
      </c>
      <c r="C18244" s="115" t="s">
        <v>18549</v>
      </c>
      <c r="I18244" s="115" t="s">
        <v>16</v>
      </c>
      <c r="J18244" s="115">
        <v>37.06</v>
      </c>
    </row>
    <row r="18245" spans="1:10" hidden="1">
      <c r="A18245" s="115" t="s">
        <v>18550</v>
      </c>
      <c r="B18245" s="115" t="str">
        <f t="shared" ref="B18245:B18308" si="285">C18245&amp;D18245&amp;E18245&amp;F18245&amp;G18245&amp;H18245</f>
        <v>REMOCAO DE PINTURA A OLEO,ESMALTE ALQUIDICA E VERNIZES</v>
      </c>
      <c r="C18245" s="115" t="s">
        <v>18549</v>
      </c>
      <c r="I18245" s="115" t="s">
        <v>16</v>
      </c>
      <c r="J18245" s="115">
        <v>36.42</v>
      </c>
    </row>
    <row r="18246" spans="1:10" hidden="1">
      <c r="A18246" s="115" t="s">
        <v>18551</v>
      </c>
      <c r="B18246" s="115" t="str">
        <f t="shared" si="285"/>
        <v>REMOCAO DE PINTURA ACRILICA,EPOXI,BORRACHA CLORADA E SEMELHANTES</v>
      </c>
      <c r="C18246" s="115" t="s">
        <v>49879</v>
      </c>
      <c r="D18246" s="115" t="s">
        <v>34711</v>
      </c>
      <c r="I18246" s="115" t="s">
        <v>16</v>
      </c>
      <c r="J18246" s="115">
        <v>58.14</v>
      </c>
    </row>
    <row r="18247" spans="1:10" hidden="1">
      <c r="A18247" s="115" t="s">
        <v>18552</v>
      </c>
      <c r="B18247" s="115" t="str">
        <f t="shared" si="285"/>
        <v>REMOCAO DE PINTURA ACRILICA,EPOXI,BORRACHA CLORADA E SEMELHANTES</v>
      </c>
      <c r="C18247" s="115" t="s">
        <v>49879</v>
      </c>
      <c r="D18247" s="115" t="s">
        <v>34711</v>
      </c>
      <c r="I18247" s="115" t="s">
        <v>16</v>
      </c>
      <c r="J18247" s="115">
        <v>57.28</v>
      </c>
    </row>
    <row r="18248" spans="1:10" hidden="1">
      <c r="A18248" s="115" t="s">
        <v>18553</v>
      </c>
      <c r="B18248" s="115" t="str">
        <f t="shared" si="285"/>
        <v>REMOCAO DE QUALQUER TIPO DE PINTURA EM RODAPE</v>
      </c>
      <c r="C18248" s="115" t="s">
        <v>18554</v>
      </c>
      <c r="I18248" s="115" t="s">
        <v>58</v>
      </c>
      <c r="J18248" s="115">
        <v>8.14</v>
      </c>
    </row>
    <row r="18249" spans="1:10" hidden="1">
      <c r="A18249" s="115" t="s">
        <v>18555</v>
      </c>
      <c r="B18249" s="115" t="str">
        <f t="shared" si="285"/>
        <v>REMOCAO DE QUALQUER TIPO DE PINTURA EM RODAPE</v>
      </c>
      <c r="C18249" s="115" t="s">
        <v>18554</v>
      </c>
      <c r="I18249" s="115" t="s">
        <v>58</v>
      </c>
      <c r="J18249" s="115">
        <v>7.77</v>
      </c>
    </row>
    <row r="18250" spans="1:10" hidden="1">
      <c r="A18250" s="115" t="s">
        <v>18556</v>
      </c>
      <c r="B18250" s="115" t="str">
        <f t="shared" si="285"/>
        <v>MARCACAO DE QUADRA DE ESPORTE OU VAGA DE GARAGEM COM TINTA A BASE DE BORRACHA CLORADA,COM UTILIZACAO DE SELADOR E SOLVENTE PROPRIO E FITA CREPE COMO LIMITADOR DE LINHAS,MEDIDA PELA AREA REAL DE PINTURA</v>
      </c>
      <c r="C18250" s="115" t="s">
        <v>49880</v>
      </c>
      <c r="D18250" s="115" t="s">
        <v>49881</v>
      </c>
      <c r="E18250" s="115" t="s">
        <v>49882</v>
      </c>
      <c r="F18250" s="115" t="s">
        <v>49883</v>
      </c>
      <c r="I18250" s="115" t="s">
        <v>16</v>
      </c>
      <c r="J18250" s="115">
        <v>66.22</v>
      </c>
    </row>
    <row r="18251" spans="1:10" hidden="1">
      <c r="A18251" s="115" t="s">
        <v>18557</v>
      </c>
      <c r="B18251" s="115" t="str">
        <f t="shared" si="285"/>
        <v>MARCACAO DE QUADRA DE ESPORTE OU VAGA DE GARAGEM COM TINTA A BASE DE BORRACHA CLORADA,COM UTILIZACAO DE SELADOR E SOLVENTE PROPRIO E FITA CREPE COMO LIMITADOR DE LINHAS,MEDIDA PELA AREA REAL DE PINTURA</v>
      </c>
      <c r="C18251" s="115" t="s">
        <v>49880</v>
      </c>
      <c r="D18251" s="115" t="s">
        <v>49881</v>
      </c>
      <c r="E18251" s="115" t="s">
        <v>49882</v>
      </c>
      <c r="F18251" s="115" t="s">
        <v>49883</v>
      </c>
      <c r="I18251" s="115" t="s">
        <v>16</v>
      </c>
      <c r="J18251" s="115">
        <v>58.97</v>
      </c>
    </row>
    <row r="18252" spans="1:10" hidden="1">
      <c r="A18252" s="115" t="s">
        <v>18558</v>
      </c>
      <c r="B18252" s="115" t="str">
        <f t="shared" si="285"/>
        <v>MARCACAO DE QUADRA DE ESPORTE OU VAGA DE GARAGEM COM TINTA ACRILICA PROPRIA PARA PINTURA DE PISOS,COM UTILIZACAO DE SELADOR E SOLVENTE PROPRIO E FITA CREPE COMO LIMITADOR DE LINHAS,MEDIDA PELA AREA REAL DE PINTURA</v>
      </c>
      <c r="C18252" s="115" t="s">
        <v>49880</v>
      </c>
      <c r="D18252" s="115" t="s">
        <v>49884</v>
      </c>
      <c r="E18252" s="115" t="s">
        <v>49885</v>
      </c>
      <c r="F18252" s="115" t="s">
        <v>49886</v>
      </c>
      <c r="I18252" s="115" t="s">
        <v>16</v>
      </c>
      <c r="J18252" s="115">
        <v>58.51</v>
      </c>
    </row>
    <row r="18253" spans="1:10" hidden="1">
      <c r="A18253" s="115" t="s">
        <v>18559</v>
      </c>
      <c r="B18253" s="115" t="str">
        <f t="shared" si="285"/>
        <v>MARCACAO DE QUADRA DE ESPORTE OU VAGA DE GARAGEM COM TINTA ACRILICA PROPRIA PARA PINTURA DE PISOS,COM UTILIZACAO DE SELADOR E SOLVENTE PROPRIO E FITA CREPE COMO LIMITADOR DE LINHAS,MEDIDA PELA AREA REAL DE PINTURA</v>
      </c>
      <c r="C18253" s="115" t="s">
        <v>49880</v>
      </c>
      <c r="D18253" s="115" t="s">
        <v>49884</v>
      </c>
      <c r="E18253" s="115" t="s">
        <v>49885</v>
      </c>
      <c r="F18253" s="115" t="s">
        <v>49886</v>
      </c>
      <c r="I18253" s="115" t="s">
        <v>16</v>
      </c>
      <c r="J18253" s="115">
        <v>51.26</v>
      </c>
    </row>
    <row r="18254" spans="1:10" hidden="1">
      <c r="A18254" s="115" t="s">
        <v>18560</v>
      </c>
      <c r="B18254" s="115" t="str">
        <f t="shared" si="285"/>
        <v>REPINTURA DE QUADRA SOBRE DEMARCACAO EXISTENTE CONFORME O ITEM 17.040.0021</v>
      </c>
      <c r="C18254" s="115" t="s">
        <v>49887</v>
      </c>
      <c r="D18254" s="115" t="s">
        <v>49888</v>
      </c>
      <c r="I18254" s="115" t="s">
        <v>16</v>
      </c>
      <c r="J18254" s="115">
        <v>32.58</v>
      </c>
    </row>
    <row r="18255" spans="1:10" hidden="1">
      <c r="A18255" s="115" t="s">
        <v>18561</v>
      </c>
      <c r="B18255" s="115" t="str">
        <f t="shared" si="285"/>
        <v>REPINTURA DE QUADRA SOBRE DEMARCACAO EXISTENTE CONFORME O ITEM 17.040.0021</v>
      </c>
      <c r="C18255" s="115" t="s">
        <v>49887</v>
      </c>
      <c r="D18255" s="115" t="s">
        <v>49888</v>
      </c>
      <c r="I18255" s="115" t="s">
        <v>16</v>
      </c>
      <c r="J18255" s="115">
        <v>28.6</v>
      </c>
    </row>
    <row r="18256" spans="1:10" hidden="1">
      <c r="A18256" s="115" t="s">
        <v>18562</v>
      </c>
      <c r="B18256" s="115" t="str">
        <f t="shared" si="285"/>
        <v>PINTURA DE PISO CIMENTADO LISO COM TINTA 100% ACRILICA,INCLUSIVE LIXAMENTO,LIMPEZA E TRES DEMAOS DE ACABAMENTO APLICADASA ROLO DE LA,DILUICAO EM AGUA A 20%</v>
      </c>
      <c r="C18256" s="115" t="s">
        <v>49889</v>
      </c>
      <c r="D18256" s="115" t="s">
        <v>49890</v>
      </c>
      <c r="E18256" s="115" t="s">
        <v>49891</v>
      </c>
      <c r="I18256" s="115" t="s">
        <v>16</v>
      </c>
      <c r="J18256" s="115">
        <v>12.48</v>
      </c>
    </row>
    <row r="18257" spans="1:10" hidden="1">
      <c r="A18257" s="115" t="s">
        <v>18563</v>
      </c>
      <c r="B18257" s="115" t="str">
        <f t="shared" si="285"/>
        <v>PINTURA DE PISO CIMENTADO LISO COM TINTA 100% ACRILICA,INCLUSIVE LIXAMENTO,LIMPEZA E TRES DEMAOS DE ACABAMENTO APLICADASA ROLO DE LA,DILUICAO EM AGUA A 20%</v>
      </c>
      <c r="C18257" s="115" t="s">
        <v>49889</v>
      </c>
      <c r="D18257" s="115" t="s">
        <v>49890</v>
      </c>
      <c r="E18257" s="115" t="s">
        <v>49891</v>
      </c>
      <c r="I18257" s="115" t="s">
        <v>16</v>
      </c>
      <c r="J18257" s="115">
        <v>11.26</v>
      </c>
    </row>
    <row r="18258" spans="1:10" hidden="1">
      <c r="A18258" s="115" t="s">
        <v>18564</v>
      </c>
      <c r="B18258" s="115" t="str">
        <f t="shared" si="285"/>
        <v>PINTURA DE SINALIZACAO PARA EXTINTORES DE INCENDIO,EM QUADRADOS VERMELHOS DE 0,70M X 0,70M E BORDAS AMARELAS DE 0,15M DELARGURA, CONFORME PROJETO EMOP 2547(HIDRAULICA/SANITARIA/INCENDIO)</v>
      </c>
      <c r="C18258" s="115" t="s">
        <v>49892</v>
      </c>
      <c r="D18258" s="115" t="s">
        <v>49893</v>
      </c>
      <c r="E18258" s="115" t="s">
        <v>49894</v>
      </c>
      <c r="F18258" s="115" t="s">
        <v>49895</v>
      </c>
      <c r="I18258" s="115" t="s">
        <v>6</v>
      </c>
      <c r="J18258" s="115">
        <v>33.65</v>
      </c>
    </row>
    <row r="18259" spans="1:10" hidden="1">
      <c r="A18259" s="115" t="s">
        <v>18565</v>
      </c>
      <c r="B18259" s="115" t="str">
        <f t="shared" si="285"/>
        <v>PINTURA DE SINALIZACAO PARA EXTINTORES DE INCENDIO,EM QUADRADOS VERMELHOS DE 0,70M X 0,70M E BORDAS AMARELAS DE 0,15M DELARGURA, CONFORME PROJETO EMOP 2547(HIDRAULICA/SANITARIA/INCENDIO)</v>
      </c>
      <c r="C18259" s="115" t="s">
        <v>49892</v>
      </c>
      <c r="D18259" s="115" t="s">
        <v>49893</v>
      </c>
      <c r="E18259" s="115" t="s">
        <v>49894</v>
      </c>
      <c r="F18259" s="115" t="s">
        <v>49895</v>
      </c>
      <c r="I18259" s="115" t="s">
        <v>6</v>
      </c>
      <c r="J18259" s="115">
        <v>29.8</v>
      </c>
    </row>
    <row r="18260" spans="1:10" hidden="1">
      <c r="A18260" s="115" t="s">
        <v>18566</v>
      </c>
      <c r="B18260" s="115"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15" t="s">
        <v>49896</v>
      </c>
      <c r="D18260" s="115" t="s">
        <v>49897</v>
      </c>
      <c r="E18260" s="115" t="s">
        <v>49898</v>
      </c>
      <c r="F18260" s="115" t="s">
        <v>49899</v>
      </c>
      <c r="G18260" s="115" t="s">
        <v>49900</v>
      </c>
      <c r="I18260" s="115" t="s">
        <v>6</v>
      </c>
      <c r="J18260" s="115">
        <v>216.68</v>
      </c>
    </row>
    <row r="18261" spans="1:10" hidden="1">
      <c r="A18261" s="115" t="s">
        <v>18567</v>
      </c>
      <c r="B18261" s="115"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15" t="s">
        <v>49896</v>
      </c>
      <c r="D18261" s="115" t="s">
        <v>49897</v>
      </c>
      <c r="E18261" s="115" t="s">
        <v>49898</v>
      </c>
      <c r="F18261" s="115" t="s">
        <v>49899</v>
      </c>
      <c r="G18261" s="115" t="s">
        <v>49900</v>
      </c>
      <c r="I18261" s="115" t="s">
        <v>6</v>
      </c>
      <c r="J18261" s="115">
        <v>216.68</v>
      </c>
    </row>
    <row r="18262" spans="1:10" hidden="1">
      <c r="A18262" s="115" t="s">
        <v>18568</v>
      </c>
      <c r="B18262" s="115"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15" t="s">
        <v>49901</v>
      </c>
      <c r="D18262" s="115" t="s">
        <v>49902</v>
      </c>
      <c r="E18262" s="115" t="s">
        <v>49903</v>
      </c>
      <c r="F18262" s="115" t="s">
        <v>49904</v>
      </c>
      <c r="G18262" s="115" t="s">
        <v>49905</v>
      </c>
      <c r="I18262" s="115" t="s">
        <v>6</v>
      </c>
      <c r="J18262" s="115">
        <v>244.33</v>
      </c>
    </row>
    <row r="18263" spans="1:10" hidden="1">
      <c r="A18263" s="115" t="s">
        <v>18569</v>
      </c>
      <c r="B18263" s="115"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15" t="s">
        <v>49901</v>
      </c>
      <c r="D18263" s="115" t="s">
        <v>49902</v>
      </c>
      <c r="E18263" s="115" t="s">
        <v>49903</v>
      </c>
      <c r="F18263" s="115" t="s">
        <v>49904</v>
      </c>
      <c r="G18263" s="115" t="s">
        <v>49905</v>
      </c>
      <c r="I18263" s="115" t="s">
        <v>6</v>
      </c>
      <c r="J18263" s="115">
        <v>244.33</v>
      </c>
    </row>
    <row r="18264" spans="1:10" hidden="1">
      <c r="A18264" s="115" t="s">
        <v>18570</v>
      </c>
      <c r="B18264" s="115" t="str">
        <f t="shared" si="285"/>
        <v>LAVATORIO DE LOUCA BRANCA,COM COLUNA SUSPENSA,PARA PESSOAS COM NECESSIDADES ESPECIFICAS,COM MEDIDAS EM TORNO DE 45,5X35,5CM,EXCLUSIVE SIFAO,VALVULA DE ESCOAMENTO,RABICHO E TORNEIRA,INCLUSIVE ACESSORIOS DE FIXACAO.FORNECIMENTO</v>
      </c>
      <c r="C18264" s="115" t="s">
        <v>49906</v>
      </c>
      <c r="D18264" s="115" t="s">
        <v>49907</v>
      </c>
      <c r="E18264" s="115" t="s">
        <v>49908</v>
      </c>
      <c r="F18264" s="115" t="s">
        <v>56591</v>
      </c>
      <c r="I18264" s="115" t="s">
        <v>6</v>
      </c>
      <c r="J18264" s="115">
        <v>315.49</v>
      </c>
    </row>
    <row r="18265" spans="1:10" hidden="1">
      <c r="A18265" s="115" t="s">
        <v>18571</v>
      </c>
      <c r="B18265" s="115" t="str">
        <f t="shared" si="285"/>
        <v>LAVATORIO DE LOUCA BRANCA,COM COLUNA SUSPENSA,PARA PESSOAS COM NECESSIDADES ESPECIFICAS,COM MEDIDAS EM TORNO DE 45,5X35,5CM,EXCLUSIVE SIFAO,VALVULA DE ESCOAMENTO,RABICHO E TORNEIRA,INCLUSIVE ACESSORIOS DE FIXACAO.FORNECIMENTO</v>
      </c>
      <c r="C18265" s="115" t="s">
        <v>49906</v>
      </c>
      <c r="D18265" s="115" t="s">
        <v>49907</v>
      </c>
      <c r="E18265" s="115" t="s">
        <v>49908</v>
      </c>
      <c r="F18265" s="115" t="s">
        <v>56591</v>
      </c>
      <c r="I18265" s="115" t="s">
        <v>6</v>
      </c>
      <c r="J18265" s="115">
        <v>315.49</v>
      </c>
    </row>
    <row r="18266" spans="1:10" hidden="1">
      <c r="A18266" s="115" t="s">
        <v>18572</v>
      </c>
      <c r="B18266" s="115"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15" t="s">
        <v>49906</v>
      </c>
      <c r="D18266" s="115" t="s">
        <v>49907</v>
      </c>
      <c r="E18266" s="115" t="s">
        <v>49909</v>
      </c>
      <c r="F18266" s="115" t="s">
        <v>56592</v>
      </c>
      <c r="G18266" s="115" t="s">
        <v>56593</v>
      </c>
      <c r="H18266" s="115" t="s">
        <v>56594</v>
      </c>
      <c r="I18266" s="115" t="s">
        <v>6</v>
      </c>
      <c r="J18266" s="115">
        <v>752.61</v>
      </c>
    </row>
    <row r="18267" spans="1:10" hidden="1">
      <c r="A18267" s="115" t="s">
        <v>18573</v>
      </c>
      <c r="B18267" s="115"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15" t="s">
        <v>49906</v>
      </c>
      <c r="D18267" s="115" t="s">
        <v>49907</v>
      </c>
      <c r="E18267" s="115" t="s">
        <v>49909</v>
      </c>
      <c r="F18267" s="115" t="s">
        <v>56592</v>
      </c>
      <c r="G18267" s="115" t="s">
        <v>56593</v>
      </c>
      <c r="H18267" s="115" t="s">
        <v>56594</v>
      </c>
      <c r="I18267" s="115" t="s">
        <v>6</v>
      </c>
      <c r="J18267" s="115">
        <v>752.61</v>
      </c>
    </row>
    <row r="18268" spans="1:10" hidden="1">
      <c r="A18268" s="115" t="s">
        <v>18574</v>
      </c>
      <c r="B18268" s="115"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15" t="s">
        <v>49910</v>
      </c>
      <c r="D18268" s="115" t="s">
        <v>49911</v>
      </c>
      <c r="E18268" s="115" t="s">
        <v>49912</v>
      </c>
      <c r="F18268" s="115" t="s">
        <v>49913</v>
      </c>
      <c r="G18268" s="115" t="s">
        <v>49914</v>
      </c>
      <c r="I18268" s="115" t="s">
        <v>6</v>
      </c>
      <c r="J18268" s="115">
        <v>483.34</v>
      </c>
    </row>
    <row r="18269" spans="1:10" hidden="1">
      <c r="A18269" s="115" t="s">
        <v>18575</v>
      </c>
      <c r="B18269" s="115"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15" t="s">
        <v>49910</v>
      </c>
      <c r="D18269" s="115" t="s">
        <v>49911</v>
      </c>
      <c r="E18269" s="115" t="s">
        <v>49912</v>
      </c>
      <c r="F18269" s="115" t="s">
        <v>49913</v>
      </c>
      <c r="G18269" s="115" t="s">
        <v>49914</v>
      </c>
      <c r="I18269" s="115" t="s">
        <v>6</v>
      </c>
      <c r="J18269" s="115">
        <v>483.34</v>
      </c>
    </row>
    <row r="18270" spans="1:10" hidden="1">
      <c r="A18270" s="115" t="s">
        <v>18576</v>
      </c>
      <c r="B18270" s="115"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15" t="s">
        <v>49910</v>
      </c>
      <c r="D18270" s="115" t="s">
        <v>49911</v>
      </c>
      <c r="E18270" s="115" t="s">
        <v>49912</v>
      </c>
      <c r="F18270" s="115" t="s">
        <v>49913</v>
      </c>
      <c r="G18270" s="115" t="s">
        <v>49915</v>
      </c>
      <c r="I18270" s="115" t="s">
        <v>6</v>
      </c>
      <c r="J18270" s="115">
        <v>492.83</v>
      </c>
    </row>
    <row r="18271" spans="1:10" hidden="1">
      <c r="A18271" s="115" t="s">
        <v>18577</v>
      </c>
      <c r="B18271" s="115"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15" t="s">
        <v>49910</v>
      </c>
      <c r="D18271" s="115" t="s">
        <v>49911</v>
      </c>
      <c r="E18271" s="115" t="s">
        <v>49912</v>
      </c>
      <c r="F18271" s="115" t="s">
        <v>49913</v>
      </c>
      <c r="G18271" s="115" t="s">
        <v>49915</v>
      </c>
      <c r="I18271" s="115" t="s">
        <v>6</v>
      </c>
      <c r="J18271" s="115">
        <v>492.83</v>
      </c>
    </row>
    <row r="18272" spans="1:10" hidden="1">
      <c r="A18272" s="115" t="s">
        <v>18578</v>
      </c>
      <c r="B18272" s="115" t="str">
        <f t="shared" si="285"/>
        <v>LAVATORIO DE LOUCA BRANCA TIPO POPULAR,SEM LADRAO,COM MEDIDAS EM TORNO DE 55X45CM,INCLUSIVE ACESSORIOS DE FIXACAO,TORNEIRA PARA LAVATORIO TIPO BANCA 1193 OU SIMILAR DE 1/2" EM METAL CROMADO E VALVULA DE ESCOAMENTO,SIFAO E RABICHO EM PVC.FORNECIMENTO</v>
      </c>
      <c r="C18272" s="115" t="s">
        <v>49896</v>
      </c>
      <c r="D18272" s="115" t="s">
        <v>49916</v>
      </c>
      <c r="E18272" s="115" t="s">
        <v>49917</v>
      </c>
      <c r="F18272" s="115" t="s">
        <v>49918</v>
      </c>
      <c r="G18272" s="115" t="s">
        <v>41943</v>
      </c>
      <c r="I18272" s="115" t="s">
        <v>6</v>
      </c>
      <c r="J18272" s="115">
        <v>114.29</v>
      </c>
    </row>
    <row r="18273" spans="1:10" hidden="1">
      <c r="A18273" s="115" t="s">
        <v>18579</v>
      </c>
      <c r="B18273" s="115" t="str">
        <f t="shared" si="285"/>
        <v>LAVATORIO DE LOUCA BRANCA TIPO POPULAR,SEM LADRAO,COM MEDIDAS EM TORNO DE 55X45CM,INCLUSIVE ACESSORIOS DE FIXACAO,TORNEIRA PARA LAVATORIO TIPO BANCA 1193 OU SIMILAR DE 1/2" EM METAL CROMADO E VALVULA DE ESCOAMENTO,SIFAO E RABICHO EM PVC.FORNECIMENTO</v>
      </c>
      <c r="C18273" s="115" t="s">
        <v>49896</v>
      </c>
      <c r="D18273" s="115" t="s">
        <v>49916</v>
      </c>
      <c r="E18273" s="115" t="s">
        <v>49917</v>
      </c>
      <c r="F18273" s="115" t="s">
        <v>49918</v>
      </c>
      <c r="G18273" s="115" t="s">
        <v>41943</v>
      </c>
      <c r="I18273" s="115" t="s">
        <v>6</v>
      </c>
      <c r="J18273" s="115">
        <v>114.29</v>
      </c>
    </row>
    <row r="18274" spans="1:10" hidden="1">
      <c r="A18274" s="115" t="s">
        <v>18580</v>
      </c>
      <c r="B18274" s="115"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4" s="115" t="s">
        <v>49919</v>
      </c>
      <c r="D18274" s="115" t="s">
        <v>49920</v>
      </c>
      <c r="E18274" s="115" t="s">
        <v>49921</v>
      </c>
      <c r="F18274" s="115" t="s">
        <v>49922</v>
      </c>
      <c r="G18274" s="115" t="s">
        <v>49923</v>
      </c>
      <c r="I18274" s="115" t="s">
        <v>6</v>
      </c>
      <c r="J18274" s="115">
        <v>343.96</v>
      </c>
    </row>
    <row r="18275" spans="1:10" hidden="1">
      <c r="A18275" s="115" t="s">
        <v>18581</v>
      </c>
      <c r="B18275" s="115"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5" s="115" t="s">
        <v>49919</v>
      </c>
      <c r="D18275" s="115" t="s">
        <v>49920</v>
      </c>
      <c r="E18275" s="115" t="s">
        <v>49921</v>
      </c>
      <c r="F18275" s="115" t="s">
        <v>49922</v>
      </c>
      <c r="G18275" s="115" t="s">
        <v>49923</v>
      </c>
      <c r="I18275" s="115" t="s">
        <v>6</v>
      </c>
      <c r="J18275" s="115">
        <v>343.96</v>
      </c>
    </row>
    <row r="18276" spans="1:10" hidden="1">
      <c r="A18276" s="115" t="s">
        <v>18582</v>
      </c>
      <c r="B18276" s="115"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6" s="115" t="s">
        <v>49924</v>
      </c>
      <c r="D18276" s="115" t="s">
        <v>49920</v>
      </c>
      <c r="E18276" s="115" t="s">
        <v>49921</v>
      </c>
      <c r="F18276" s="115" t="s">
        <v>49925</v>
      </c>
      <c r="G18276" s="115" t="s">
        <v>49923</v>
      </c>
      <c r="I18276" s="115" t="s">
        <v>6</v>
      </c>
      <c r="J18276" s="115">
        <v>315.17</v>
      </c>
    </row>
    <row r="18277" spans="1:10" hidden="1">
      <c r="A18277" s="115" t="s">
        <v>18583</v>
      </c>
      <c r="B18277" s="115"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7" s="115" t="s">
        <v>49924</v>
      </c>
      <c r="D18277" s="115" t="s">
        <v>49920</v>
      </c>
      <c r="E18277" s="115" t="s">
        <v>49921</v>
      </c>
      <c r="F18277" s="115" t="s">
        <v>49925</v>
      </c>
      <c r="G18277" s="115" t="s">
        <v>49923</v>
      </c>
      <c r="I18277" s="115" t="s">
        <v>6</v>
      </c>
      <c r="J18277" s="115">
        <v>315.17</v>
      </c>
    </row>
    <row r="18278" spans="1:10" hidden="1">
      <c r="A18278" s="115" t="s">
        <v>18584</v>
      </c>
      <c r="B18278" s="115"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8" s="115" t="s">
        <v>49926</v>
      </c>
      <c r="D18278" s="115" t="s">
        <v>49927</v>
      </c>
      <c r="E18278" s="115" t="s">
        <v>49928</v>
      </c>
      <c r="F18278" s="115" t="s">
        <v>49929</v>
      </c>
      <c r="G18278" s="115" t="s">
        <v>49930</v>
      </c>
      <c r="I18278" s="115" t="s">
        <v>6</v>
      </c>
      <c r="J18278" s="115">
        <v>202.17</v>
      </c>
    </row>
    <row r="18279" spans="1:10" hidden="1">
      <c r="A18279" s="115" t="s">
        <v>18585</v>
      </c>
      <c r="B18279" s="115"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9" s="115" t="s">
        <v>49926</v>
      </c>
      <c r="D18279" s="115" t="s">
        <v>49927</v>
      </c>
      <c r="E18279" s="115" t="s">
        <v>49928</v>
      </c>
      <c r="F18279" s="115" t="s">
        <v>49929</v>
      </c>
      <c r="G18279" s="115" t="s">
        <v>49930</v>
      </c>
      <c r="I18279" s="115" t="s">
        <v>6</v>
      </c>
      <c r="J18279" s="115">
        <v>202.17</v>
      </c>
    </row>
    <row r="18280" spans="1:10" hidden="1">
      <c r="A18280" s="115" t="s">
        <v>18586</v>
      </c>
      <c r="B18280" s="115"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0" s="115" t="s">
        <v>49931</v>
      </c>
      <c r="D18280" s="115" t="s">
        <v>49932</v>
      </c>
      <c r="E18280" s="115" t="s">
        <v>49928</v>
      </c>
      <c r="F18280" s="115" t="s">
        <v>49933</v>
      </c>
      <c r="G18280" s="115" t="s">
        <v>49930</v>
      </c>
      <c r="I18280" s="115" t="s">
        <v>6</v>
      </c>
      <c r="J18280" s="115">
        <v>235.38</v>
      </c>
    </row>
    <row r="18281" spans="1:10" hidden="1">
      <c r="A18281" s="115" t="s">
        <v>18587</v>
      </c>
      <c r="B18281" s="115"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1" s="115" t="s">
        <v>49931</v>
      </c>
      <c r="D18281" s="115" t="s">
        <v>49932</v>
      </c>
      <c r="E18281" s="115" t="s">
        <v>49928</v>
      </c>
      <c r="F18281" s="115" t="s">
        <v>49933</v>
      </c>
      <c r="G18281" s="115" t="s">
        <v>49930</v>
      </c>
      <c r="I18281" s="115" t="s">
        <v>6</v>
      </c>
      <c r="J18281" s="115">
        <v>235.38</v>
      </c>
    </row>
    <row r="18282" spans="1:10" hidden="1">
      <c r="A18282" s="115" t="s">
        <v>18588</v>
      </c>
      <c r="B18282" s="115" t="str">
        <f t="shared" si="285"/>
        <v>CUBA DE LOUCA BRANCA,DE SOBREPOR,OVAL,EXCLUSIVE RABICHO,SIFAO,TORNEIRA E VALVULA DE ESCOAMENTO.FORNECIMENTO</v>
      </c>
      <c r="C18282" s="115" t="s">
        <v>49934</v>
      </c>
      <c r="D18282" s="115" t="s">
        <v>49935</v>
      </c>
      <c r="I18282" s="115" t="s">
        <v>6</v>
      </c>
      <c r="J18282" s="115">
        <v>86.42</v>
      </c>
    </row>
    <row r="18283" spans="1:10" hidden="1">
      <c r="A18283" s="115" t="s">
        <v>18589</v>
      </c>
      <c r="B18283" s="115" t="str">
        <f t="shared" si="285"/>
        <v>CUBA DE LOUCA BRANCA,DE SOBREPOR,OVAL,EXCLUSIVE RABICHO,SIFAO,TORNEIRA E VALVULA DE ESCOAMENTO.FORNECIMENTO</v>
      </c>
      <c r="C18283" s="115" t="s">
        <v>49934</v>
      </c>
      <c r="D18283" s="115" t="s">
        <v>49935</v>
      </c>
      <c r="I18283" s="115" t="s">
        <v>6</v>
      </c>
      <c r="J18283" s="115">
        <v>86.42</v>
      </c>
    </row>
    <row r="18284" spans="1:10" hidden="1">
      <c r="A18284" s="115" t="s">
        <v>18590</v>
      </c>
      <c r="B18284" s="115" t="str">
        <f t="shared" si="285"/>
        <v>CUBA DE LOUCA BRANCA,DE SOBREPOR,OVAL,INCLUSIVE RABICHO EM METAL CROMADO,SIFAO EM METAL CROMADO,TORNEIRA PARA LAVATORIOTIPO BANCA 1193 OU SIMILAR DE 1/2" E VALVULA DE ESCOAMENTO.FORNECIMENTO</v>
      </c>
      <c r="C18284" s="115" t="s">
        <v>49936</v>
      </c>
      <c r="D18284" s="115" t="s">
        <v>49937</v>
      </c>
      <c r="E18284" s="115" t="s">
        <v>49938</v>
      </c>
      <c r="F18284" s="115" t="s">
        <v>39651</v>
      </c>
      <c r="I18284" s="115" t="s">
        <v>6</v>
      </c>
      <c r="J18284" s="115">
        <v>256.2</v>
      </c>
    </row>
    <row r="18285" spans="1:10" hidden="1">
      <c r="A18285" s="115" t="s">
        <v>18591</v>
      </c>
      <c r="B18285" s="115" t="str">
        <f t="shared" si="285"/>
        <v>CUBA DE LOUCA BRANCA,DE SOBREPOR,OVAL,INCLUSIVE RABICHO EM METAL CROMADO,SIFAO EM METAL CROMADO,TORNEIRA PARA LAVATORIOTIPO BANCA 1193 OU SIMILAR DE 1/2" E VALVULA DE ESCOAMENTO.FORNECIMENTO</v>
      </c>
      <c r="C18285" s="115" t="s">
        <v>49936</v>
      </c>
      <c r="D18285" s="115" t="s">
        <v>49937</v>
      </c>
      <c r="E18285" s="115" t="s">
        <v>49938</v>
      </c>
      <c r="F18285" s="115" t="s">
        <v>39651</v>
      </c>
      <c r="I18285" s="115" t="s">
        <v>6</v>
      </c>
      <c r="J18285" s="115">
        <v>256.2</v>
      </c>
    </row>
    <row r="18286" spans="1:10" hidden="1">
      <c r="A18286" s="115" t="s">
        <v>18592</v>
      </c>
      <c r="B18286" s="115" t="str">
        <f t="shared" si="285"/>
        <v>TANQUE DE LOUCA BRANCA,COM COLUNA E MEDIDAS EM TORNO DE 56X48CM,INCLUSIVE ACESSORIOS DE FIXACAO.FERRAGENS EM METAL CROMADO:TORNEIRA DE PRESSAO,1158 OU SIMILAR,DE 1/2",VALVULA DE ESCOAMENTO 1605 E SIFAO 1680 DE 1.1/4" A 1.1/2".FORNECIMENTO</v>
      </c>
      <c r="C18286" s="115" t="s">
        <v>49939</v>
      </c>
      <c r="D18286" s="115" t="s">
        <v>49940</v>
      </c>
      <c r="E18286" s="115" t="s">
        <v>49941</v>
      </c>
      <c r="F18286" s="115" t="s">
        <v>49942</v>
      </c>
      <c r="I18286" s="115" t="s">
        <v>6</v>
      </c>
      <c r="J18286" s="115">
        <v>425.77</v>
      </c>
    </row>
    <row r="18287" spans="1:10" hidden="1">
      <c r="A18287" s="115" t="s">
        <v>18593</v>
      </c>
      <c r="B18287" s="115" t="str">
        <f t="shared" si="285"/>
        <v>TANQUE DE LOUCA BRANCA,COM COLUNA E MEDIDAS EM TORNO DE 56X48CM,INCLUSIVE ACESSORIOS DE FIXACAO.FERRAGENS EM METAL CROMADO:TORNEIRA DE PRESSAO,1158 OU SIMILAR,DE 1/2",VALVULA DE ESCOAMENTO 1605 E SIFAO 1680 DE 1.1/4" A 1.1/2".FORNECIMENTO</v>
      </c>
      <c r="C18287" s="115" t="s">
        <v>49939</v>
      </c>
      <c r="D18287" s="115" t="s">
        <v>49940</v>
      </c>
      <c r="E18287" s="115" t="s">
        <v>49941</v>
      </c>
      <c r="F18287" s="115" t="s">
        <v>49942</v>
      </c>
      <c r="I18287" s="115" t="s">
        <v>6</v>
      </c>
      <c r="J18287" s="115">
        <v>425.77</v>
      </c>
    </row>
    <row r="18288" spans="1:10" hidden="1">
      <c r="A18288" s="115" t="s">
        <v>18594</v>
      </c>
      <c r="B18288" s="115" t="str">
        <f t="shared" si="285"/>
        <v>TANQUE DE LOUCA BRANCA,COM COLUNA E MEDIDAS EM TORNO DE 60X56CM,INCLUSIVE ACESSORIOS DE FIXACAO.FERRAGENS EM METAL CROMADO:TORNEIRA DE PRESSAO,1158 OU SIMILAR,DE 1/2",VALVULA DE ESCOAMENTO 1606 E SIFAO 1680 DE 1.1/2"X1.1/2".FORNECIMENTO</v>
      </c>
      <c r="C18288" s="115" t="s">
        <v>49943</v>
      </c>
      <c r="D18288" s="115" t="s">
        <v>49944</v>
      </c>
      <c r="E18288" s="115" t="s">
        <v>49941</v>
      </c>
      <c r="F18288" s="115" t="s">
        <v>49945</v>
      </c>
      <c r="I18288" s="115" t="s">
        <v>6</v>
      </c>
      <c r="J18288" s="115">
        <v>509.07</v>
      </c>
    </row>
    <row r="18289" spans="1:10" hidden="1">
      <c r="A18289" s="115" t="s">
        <v>18595</v>
      </c>
      <c r="B18289" s="115" t="str">
        <f t="shared" si="285"/>
        <v>TANQUE DE LOUCA BRANCA,COM COLUNA E MEDIDAS EM TORNO DE 60X56CM,INCLUSIVE ACESSORIOS DE FIXACAO.FERRAGENS EM METAL CROMADO:TORNEIRA DE PRESSAO,1158 OU SIMILAR,DE 1/2",VALVULA DE ESCOAMENTO 1606 E SIFAO 1680 DE 1.1/2"X1.1/2".FORNECIMENTO</v>
      </c>
      <c r="C18289" s="115" t="s">
        <v>49943</v>
      </c>
      <c r="D18289" s="115" t="s">
        <v>49944</v>
      </c>
      <c r="E18289" s="115" t="s">
        <v>49941</v>
      </c>
      <c r="F18289" s="115" t="s">
        <v>49945</v>
      </c>
      <c r="I18289" s="115" t="s">
        <v>6</v>
      </c>
      <c r="J18289" s="115">
        <v>509.07</v>
      </c>
    </row>
    <row r="18290" spans="1:10" hidden="1">
      <c r="A18290" s="115" t="s">
        <v>18596</v>
      </c>
      <c r="B18290" s="115" t="str">
        <f t="shared" si="285"/>
        <v>BACIA TURCA DE LOUCA BRANCA COM SIFAO INTEGRADO E MEDIDAS EM TORNO DE 59X44CM,INCLUSIVE TUBO DE LIGACAO.FORNECIMENTO</v>
      </c>
      <c r="C18290" s="115" t="s">
        <v>49946</v>
      </c>
      <c r="D18290" s="115" t="s">
        <v>49947</v>
      </c>
      <c r="I18290" s="115" t="s">
        <v>6</v>
      </c>
      <c r="J18290" s="115">
        <v>318.89</v>
      </c>
    </row>
    <row r="18291" spans="1:10" hidden="1">
      <c r="A18291" s="115" t="s">
        <v>18597</v>
      </c>
      <c r="B18291" s="115" t="str">
        <f t="shared" si="285"/>
        <v>BACIA TURCA DE LOUCA BRANCA COM SIFAO INTEGRADO E MEDIDAS EM TORNO DE 59X44CM,INCLUSIVE TUBO DE LIGACAO.FORNECIMENTO</v>
      </c>
      <c r="C18291" s="115" t="s">
        <v>49946</v>
      </c>
      <c r="D18291" s="115" t="s">
        <v>49947</v>
      </c>
      <c r="I18291" s="115" t="s">
        <v>6</v>
      </c>
      <c r="J18291" s="115">
        <v>318.89</v>
      </c>
    </row>
    <row r="18292" spans="1:10" hidden="1">
      <c r="A18292" s="115" t="s">
        <v>18598</v>
      </c>
      <c r="B18292" s="115" t="str">
        <f t="shared" si="285"/>
        <v>MICTORIO DE LOUCA BRANCA COM SIFAO INTEGRADO E MEDIDAS EM TORNO DE 33X28X53CM,INCLUSIVE ACESSORIOS DE FIXACAO.FERRAGENSEM METAL CROMADO: REGISTRO DE PRESSAO 1416 DE 1/2" E TUBO DE LIGACAO DE 1/2".FORNECIMENTO</v>
      </c>
      <c r="C18292" s="115" t="s">
        <v>49948</v>
      </c>
      <c r="D18292" s="115" t="s">
        <v>56595</v>
      </c>
      <c r="E18292" s="115" t="s">
        <v>56596</v>
      </c>
      <c r="F18292" s="115" t="s">
        <v>56597</v>
      </c>
      <c r="I18292" s="115" t="s">
        <v>6</v>
      </c>
      <c r="J18292" s="115">
        <v>231.96</v>
      </c>
    </row>
    <row r="18293" spans="1:10" hidden="1">
      <c r="A18293" s="115" t="s">
        <v>18599</v>
      </c>
      <c r="B18293" s="115" t="str">
        <f t="shared" si="285"/>
        <v>MICTORIO DE LOUCA BRANCA COM SIFAO INTEGRADO E MEDIDAS EM TORNO DE 33X28X53CM,INCLUSIVE ACESSORIOS DE FIXACAO.FERRAGENSEM METAL CROMADO: REGISTRO DE PRESSAO 1416 DE 1/2" E TUBO DE LIGACAO DE 1/2".FORNECIMENTO</v>
      </c>
      <c r="C18293" s="115" t="s">
        <v>49948</v>
      </c>
      <c r="D18293" s="115" t="s">
        <v>56595</v>
      </c>
      <c r="E18293" s="115" t="s">
        <v>56596</v>
      </c>
      <c r="F18293" s="115" t="s">
        <v>56597</v>
      </c>
      <c r="I18293" s="115" t="s">
        <v>6</v>
      </c>
      <c r="J18293" s="115">
        <v>231.96</v>
      </c>
    </row>
    <row r="18294" spans="1:10" hidden="1">
      <c r="A18294" s="115" t="s">
        <v>18600</v>
      </c>
      <c r="B18294" s="115" t="str">
        <f t="shared" si="285"/>
        <v>VASO SANITARIO DE LOUCA BRANCA,TIPO POPULAR,COM CAIXA ACOPLADA,COMPLETO,COM MEDIDAS EM TORNO DE 35X65X35CM,INCLUSIVE ASSENTO PLASTICO TIPO POPULAR,BOLSA DE LIGACAO,RABICHO EM PVC E ACESSORIOS DE FIXACAO.FORNECIMENTO</v>
      </c>
      <c r="C18294" s="115" t="s">
        <v>49949</v>
      </c>
      <c r="D18294" s="115" t="s">
        <v>56598</v>
      </c>
      <c r="E18294" s="115" t="s">
        <v>56599</v>
      </c>
      <c r="F18294" s="115" t="s">
        <v>56600</v>
      </c>
      <c r="I18294" s="115" t="s">
        <v>6</v>
      </c>
      <c r="J18294" s="115">
        <v>231.02</v>
      </c>
    </row>
    <row r="18295" spans="1:10" hidden="1">
      <c r="A18295" s="115" t="s">
        <v>18601</v>
      </c>
      <c r="B18295" s="115" t="str">
        <f t="shared" si="285"/>
        <v>VASO SANITARIO DE LOUCA BRANCA,TIPO POPULAR,COM CAIXA ACOPLADA,COMPLETO,COM MEDIDAS EM TORNO DE 35X65X35CM,INCLUSIVE ASSENTO PLASTICO TIPO POPULAR,BOLSA DE LIGACAO,RABICHO EM PVC E ACESSORIOS DE FIXACAO.FORNECIMENTO</v>
      </c>
      <c r="C18295" s="115" t="s">
        <v>49949</v>
      </c>
      <c r="D18295" s="115" t="s">
        <v>56598</v>
      </c>
      <c r="E18295" s="115" t="s">
        <v>56599</v>
      </c>
      <c r="F18295" s="115" t="s">
        <v>56600</v>
      </c>
      <c r="I18295" s="115" t="s">
        <v>6</v>
      </c>
      <c r="J18295" s="115">
        <v>231.02</v>
      </c>
    </row>
    <row r="18296" spans="1:10" hidden="1">
      <c r="A18296" s="115" t="s">
        <v>18602</v>
      </c>
      <c r="B18296" s="115" t="str">
        <f t="shared" si="285"/>
        <v>VASO SANITARIO DE LOUCA BRANCA,TIPO MEDIO LUXO,COM CAIXA ACOPLADA,INCLUSIVE RABICHO CROMADO DE 40CM,COM SAIDA DE 1/2",BOLSA DE LIGACAO E ACESSORIOS DE FIXACAO.FORNECIMENTO</v>
      </c>
      <c r="C18296" s="115" t="s">
        <v>49951</v>
      </c>
      <c r="D18296" s="115" t="s">
        <v>49952</v>
      </c>
      <c r="E18296" s="115" t="s">
        <v>49953</v>
      </c>
      <c r="I18296" s="115" t="s">
        <v>6</v>
      </c>
      <c r="J18296" s="115">
        <v>433.22</v>
      </c>
    </row>
    <row r="18297" spans="1:10" hidden="1">
      <c r="A18297" s="115" t="s">
        <v>18603</v>
      </c>
      <c r="B18297" s="115" t="str">
        <f t="shared" si="285"/>
        <v>VASO SANITARIO DE LOUCA BRANCA,TIPO MEDIO LUXO,COM CAIXA ACOPLADA,INCLUSIVE RABICHO CROMADO DE 40CM,COM SAIDA DE 1/2",BOLSA DE LIGACAO E ACESSORIOS DE FIXACAO.FORNECIMENTO</v>
      </c>
      <c r="C18297" s="115" t="s">
        <v>49951</v>
      </c>
      <c r="D18297" s="115" t="s">
        <v>49952</v>
      </c>
      <c r="E18297" s="115" t="s">
        <v>49953</v>
      </c>
      <c r="I18297" s="115" t="s">
        <v>6</v>
      </c>
      <c r="J18297" s="115">
        <v>433.22</v>
      </c>
    </row>
    <row r="18298" spans="1:10" hidden="1">
      <c r="A18298" s="115" t="s">
        <v>18604</v>
      </c>
      <c r="B18298" s="115" t="str">
        <f t="shared" si="285"/>
        <v>VASO SANITARIO DE LOUCA BRANCA,CONVENCIONAL,TIPO POPULAR,COM MEDIDAS EM TORNO DE 37X47X38CM,INCLUSIVE ASSENTO PLASTICO TIPO POPULAR,CAIXA DE DESCARGA PLASTICA EXTERNA COMPLETA,TUBO DE DESCARGA LONGO,BOLSA DE LIGACAO E ACESSORIOS DE FIXACAO.FORNECIMENTO</v>
      </c>
      <c r="C18298" s="115" t="s">
        <v>49954</v>
      </c>
      <c r="D18298" s="115" t="s">
        <v>49955</v>
      </c>
      <c r="E18298" s="115" t="s">
        <v>49956</v>
      </c>
      <c r="F18298" s="115" t="s">
        <v>49957</v>
      </c>
      <c r="G18298" s="115" t="s">
        <v>39450</v>
      </c>
      <c r="I18298" s="115" t="s">
        <v>6</v>
      </c>
      <c r="J18298" s="115">
        <v>160.38</v>
      </c>
    </row>
    <row r="18299" spans="1:10" hidden="1">
      <c r="A18299" s="115" t="s">
        <v>18605</v>
      </c>
      <c r="B18299" s="115" t="str">
        <f t="shared" si="285"/>
        <v>VASO SANITARIO DE LOUCA BRANCA,CONVENCIONAL,TIPO POPULAR,COM MEDIDAS EM TORNO DE 37X47X38CM,INCLUSIVE ASSENTO PLASTICO TIPO POPULAR,CAIXA DE DESCARGA PLASTICA EXTERNA COMPLETA,TUBO DE DESCARGA LONGO,BOLSA DE LIGACAO E ACESSORIOS DE FIXACAO.FORNECIMENTO</v>
      </c>
      <c r="C18299" s="115" t="s">
        <v>49954</v>
      </c>
      <c r="D18299" s="115" t="s">
        <v>49955</v>
      </c>
      <c r="E18299" s="115" t="s">
        <v>49956</v>
      </c>
      <c r="F18299" s="115" t="s">
        <v>49957</v>
      </c>
      <c r="G18299" s="115" t="s">
        <v>39450</v>
      </c>
      <c r="I18299" s="115" t="s">
        <v>6</v>
      </c>
      <c r="J18299" s="115">
        <v>160.38</v>
      </c>
    </row>
    <row r="18300" spans="1:10" hidden="1">
      <c r="A18300" s="115" t="s">
        <v>18606</v>
      </c>
      <c r="B18300" s="115"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15" t="s">
        <v>49958</v>
      </c>
      <c r="D18300" s="115" t="s">
        <v>49959</v>
      </c>
      <c r="E18300" s="115" t="s">
        <v>49960</v>
      </c>
      <c r="F18300" s="115" t="s">
        <v>49961</v>
      </c>
      <c r="G18300" s="115" t="s">
        <v>49962</v>
      </c>
      <c r="H18300" s="115" t="s">
        <v>49963</v>
      </c>
      <c r="I18300" s="115" t="s">
        <v>6</v>
      </c>
      <c r="J18300" s="115">
        <v>311.61</v>
      </c>
    </row>
    <row r="18301" spans="1:10" hidden="1">
      <c r="A18301" s="115" t="s">
        <v>18607</v>
      </c>
      <c r="B18301" s="115"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15" t="s">
        <v>49958</v>
      </c>
      <c r="D18301" s="115" t="s">
        <v>49959</v>
      </c>
      <c r="E18301" s="115" t="s">
        <v>49960</v>
      </c>
      <c r="F18301" s="115" t="s">
        <v>49961</v>
      </c>
      <c r="G18301" s="115" t="s">
        <v>49962</v>
      </c>
      <c r="H18301" s="115" t="s">
        <v>49963</v>
      </c>
      <c r="I18301" s="115" t="s">
        <v>6</v>
      </c>
      <c r="J18301" s="115">
        <v>311.61</v>
      </c>
    </row>
    <row r="18302" spans="1:10" hidden="1">
      <c r="A18302" s="115" t="s">
        <v>18608</v>
      </c>
      <c r="B18302" s="115" t="str">
        <f t="shared" si="285"/>
        <v>VASO SANITARIO DE LOUCA BRANCA OU BRANCO GELO,PARA PESSOAS COM NECESSIDADES ESPECIFICAS,INCLUSIVE ASSENTO ESPECIAL,BOLSA DE LIGACAO E ACESSORIOS DE FIXACAO.FORNECIMENTO</v>
      </c>
      <c r="C18302" s="115" t="s">
        <v>49964</v>
      </c>
      <c r="D18302" s="115" t="s">
        <v>49965</v>
      </c>
      <c r="E18302" s="115" t="s">
        <v>49966</v>
      </c>
      <c r="I18302" s="115" t="s">
        <v>6</v>
      </c>
      <c r="J18302" s="115">
        <v>450.42</v>
      </c>
    </row>
    <row r="18303" spans="1:10" hidden="1">
      <c r="A18303" s="115" t="s">
        <v>18609</v>
      </c>
      <c r="B18303" s="115" t="str">
        <f t="shared" si="285"/>
        <v>VASO SANITARIO DE LOUCA BRANCA OU BRANCO GELO,PARA PESSOAS COM NECESSIDADES ESPECIFICAS,INCLUSIVE ASSENTO ESPECIAL,BOLSA DE LIGACAO E ACESSORIOS DE FIXACAO.FORNECIMENTO</v>
      </c>
      <c r="C18303" s="115" t="s">
        <v>49964</v>
      </c>
      <c r="D18303" s="115" t="s">
        <v>49965</v>
      </c>
      <c r="E18303" s="115" t="s">
        <v>49966</v>
      </c>
      <c r="I18303" s="115" t="s">
        <v>6</v>
      </c>
      <c r="J18303" s="115">
        <v>450.42</v>
      </c>
    </row>
    <row r="18304" spans="1:10" hidden="1">
      <c r="A18304" s="115" t="s">
        <v>18610</v>
      </c>
      <c r="B18304" s="115" t="str">
        <f t="shared" si="285"/>
        <v>VALVULA DE DESCARGA DE 1.1/2",REGISTRO INTEGRADO,SISTEMA HIDROMECANICO(ISENTA DE GOLPE DE ARIETE),CORPO EM LATAO,CANOPLAE BOTAO EM METAL CROMADO,DE EMNBUTIR.FORNECIMENTO</v>
      </c>
      <c r="C18304" s="115" t="s">
        <v>49967</v>
      </c>
      <c r="D18304" s="115" t="s">
        <v>49968</v>
      </c>
      <c r="E18304" s="115" t="s">
        <v>49969</v>
      </c>
      <c r="I18304" s="115" t="s">
        <v>6</v>
      </c>
      <c r="J18304" s="115">
        <v>100.43</v>
      </c>
    </row>
    <row r="18305" spans="1:10" hidden="1">
      <c r="A18305" s="115" t="s">
        <v>18611</v>
      </c>
      <c r="B18305" s="115" t="str">
        <f t="shared" si="285"/>
        <v>VALVULA DE DESCARGA DE 1.1/2",REGISTRO INTEGRADO,SISTEMA HIDROMECANICO(ISENTA DE GOLPE DE ARIETE),CORPO EM LATAO,CANOPLAE BOTAO EM METAL CROMADO,DE EMNBUTIR.FORNECIMENTO</v>
      </c>
      <c r="C18305" s="115" t="s">
        <v>49967</v>
      </c>
      <c r="D18305" s="115" t="s">
        <v>49968</v>
      </c>
      <c r="E18305" s="115" t="s">
        <v>49969</v>
      </c>
      <c r="I18305" s="115" t="s">
        <v>6</v>
      </c>
      <c r="J18305" s="115">
        <v>100.43</v>
      </c>
    </row>
    <row r="18306" spans="1:10" hidden="1">
      <c r="A18306" s="115" t="s">
        <v>18612</v>
      </c>
      <c r="B18306" s="115" t="str">
        <f t="shared" si="285"/>
        <v>VALVULA DE DESCARGA DE 1.1/4",REGISTRO INTEGRADO,SISTEMA HIDROMECANICO(ISENTA DE GOLPE DE ARIETE),CORPO EM LATAO,CANOPLA E BOTAO EM METAL CROMADO DE EMBUTIR.FORNECIMENTO</v>
      </c>
      <c r="C18306" s="115" t="s">
        <v>49970</v>
      </c>
      <c r="D18306" s="115" t="s">
        <v>49968</v>
      </c>
      <c r="E18306" s="115" t="s">
        <v>49971</v>
      </c>
      <c r="I18306" s="115" t="s">
        <v>6</v>
      </c>
      <c r="J18306" s="115">
        <v>100.69</v>
      </c>
    </row>
    <row r="18307" spans="1:10" hidden="1">
      <c r="A18307" s="115" t="s">
        <v>18613</v>
      </c>
      <c r="B18307" s="115" t="str">
        <f t="shared" si="285"/>
        <v>VALVULA DE DESCARGA DE 1.1/4",REGISTRO INTEGRADO,SISTEMA HIDROMECANICO(ISENTA DE GOLPE DE ARIETE),CORPO EM LATAO,CANOPLA E BOTAO EM METAL CROMADO DE EMBUTIR.FORNECIMENTO</v>
      </c>
      <c r="C18307" s="115" t="s">
        <v>49970</v>
      </c>
      <c r="D18307" s="115" t="s">
        <v>49968</v>
      </c>
      <c r="E18307" s="115" t="s">
        <v>49971</v>
      </c>
      <c r="I18307" s="115" t="s">
        <v>6</v>
      </c>
      <c r="J18307" s="115">
        <v>100.69</v>
      </c>
    </row>
    <row r="18308" spans="1:10" hidden="1">
      <c r="A18308" s="115" t="s">
        <v>18614</v>
      </c>
      <c r="B18308" s="115" t="str">
        <f t="shared" si="285"/>
        <v>VALVULA DE DESCARGA EXTERNA,ACIONAMENTO POR ALAVANCA,COM REGULAGEM DE TEMPO DE DESCARGA E VAZAO,BITOLA DE 1.1/4",PARA PRESSAO DE SERVICO ENTRE 2 A 40MCA.FORNECIMENTO</v>
      </c>
      <c r="C18308" s="115" t="s">
        <v>49972</v>
      </c>
      <c r="D18308" s="115" t="s">
        <v>49973</v>
      </c>
      <c r="E18308" s="115" t="s">
        <v>49974</v>
      </c>
      <c r="I18308" s="115" t="s">
        <v>6</v>
      </c>
      <c r="J18308" s="115">
        <v>858.23</v>
      </c>
    </row>
    <row r="18309" spans="1:10" hidden="1">
      <c r="A18309" s="115" t="s">
        <v>18615</v>
      </c>
      <c r="B18309" s="115" t="str">
        <f t="shared" ref="B18309:B18372" si="286">C18309&amp;D18309&amp;E18309&amp;F18309&amp;G18309&amp;H18309</f>
        <v>VALVULA DE DESCARGA EXTERNA,ACIONAMENTO POR ALAVANCA,COM REGULAGEM DE TEMPO DE DESCARGA E VAZAO,BITOLA DE 1.1/4",PARA PRESSAO DE SERVICO ENTRE 2 A 40MCA.FORNECIMENTO</v>
      </c>
      <c r="C18309" s="115" t="s">
        <v>49972</v>
      </c>
      <c r="D18309" s="115" t="s">
        <v>49973</v>
      </c>
      <c r="E18309" s="115" t="s">
        <v>49974</v>
      </c>
      <c r="I18309" s="115" t="s">
        <v>6</v>
      </c>
      <c r="J18309" s="115">
        <v>858.23</v>
      </c>
    </row>
    <row r="18310" spans="1:10" hidden="1">
      <c r="A18310" s="115" t="s">
        <v>18616</v>
      </c>
      <c r="B18310" s="115" t="str">
        <f t="shared" si="286"/>
        <v>VALVULA DE FECHAMENTO AUTOMATICO,PARA MICTORIO,ACABAMENTO CROMADO.FORNECIMENTO</v>
      </c>
      <c r="C18310" s="115" t="s">
        <v>49975</v>
      </c>
      <c r="D18310" s="115" t="s">
        <v>49976</v>
      </c>
      <c r="I18310" s="115" t="s">
        <v>6</v>
      </c>
      <c r="J18310" s="115">
        <v>72.599999999999994</v>
      </c>
    </row>
    <row r="18311" spans="1:10" hidden="1">
      <c r="A18311" s="115" t="s">
        <v>18617</v>
      </c>
      <c r="B18311" s="115" t="str">
        <f t="shared" si="286"/>
        <v>VALVULA DE FECHAMENTO AUTOMATICO,PARA MICTORIO,ACABAMENTO CROMADO.FORNECIMENTO</v>
      </c>
      <c r="C18311" s="115" t="s">
        <v>49975</v>
      </c>
      <c r="D18311" s="115" t="s">
        <v>49976</v>
      </c>
      <c r="I18311" s="115" t="s">
        <v>6</v>
      </c>
      <c r="J18311" s="115">
        <v>72.599999999999994</v>
      </c>
    </row>
    <row r="18312" spans="1:10" hidden="1">
      <c r="A18312" s="115" t="s">
        <v>18618</v>
      </c>
      <c r="B18312" s="115" t="str">
        <f t="shared" si="286"/>
        <v>VALVULA DE FECHAMENTO AUTOMATICO,PARA CHUVEIRO DE AGUA FRIAOU PRE-MISTURADA,ACABAMENTO CROMADO.FORNECIMENTO</v>
      </c>
      <c r="C18312" s="115" t="s">
        <v>49977</v>
      </c>
      <c r="D18312" s="115" t="s">
        <v>49978</v>
      </c>
      <c r="I18312" s="115" t="s">
        <v>6</v>
      </c>
      <c r="J18312" s="115">
        <v>274.5</v>
      </c>
    </row>
    <row r="18313" spans="1:10" hidden="1">
      <c r="A18313" s="115" t="s">
        <v>18619</v>
      </c>
      <c r="B18313" s="115" t="str">
        <f t="shared" si="286"/>
        <v>VALVULA DE FECHAMENTO AUTOMATICO,PARA CHUVEIRO DE AGUA FRIAOU PRE-MISTURADA,ACABAMENTO CROMADO.FORNECIMENTO</v>
      </c>
      <c r="C18313" s="115" t="s">
        <v>49977</v>
      </c>
      <c r="D18313" s="115" t="s">
        <v>49978</v>
      </c>
      <c r="I18313" s="115" t="s">
        <v>6</v>
      </c>
      <c r="J18313" s="115">
        <v>274.5</v>
      </c>
    </row>
    <row r="18314" spans="1:10" hidden="1">
      <c r="A18314" s="115" t="s">
        <v>18620</v>
      </c>
      <c r="B18314" s="115" t="str">
        <f t="shared" si="286"/>
        <v>BACIA TURCA,EM POLIESTER REFORCADO,COM FIBRA DE VIDRO,PISO ANTI-DERRAPANTE,COM MEDIDAS EM TORNO DE 51X71CM,COM ENTRADA DE 40MM,E SAIDA DE 4",NA COR BRANCA.FORNECIMENTO</v>
      </c>
      <c r="C18314" s="115" t="s">
        <v>49979</v>
      </c>
      <c r="D18314" s="115" t="s">
        <v>49980</v>
      </c>
      <c r="E18314" s="115" t="s">
        <v>49981</v>
      </c>
      <c r="I18314" s="115" t="s">
        <v>6</v>
      </c>
      <c r="J18314" s="115">
        <v>603.19000000000005</v>
      </c>
    </row>
    <row r="18315" spans="1:10" hidden="1">
      <c r="A18315" s="115" t="s">
        <v>18621</v>
      </c>
      <c r="B18315" s="115" t="str">
        <f t="shared" si="286"/>
        <v>BACIA TURCA,EM POLIESTER REFORCADO,COM FIBRA DE VIDRO,PISO ANTI-DERRAPANTE,COM MEDIDAS EM TORNO DE 51X71CM,COM ENTRADA DE 40MM,E SAIDA DE 4",NA COR BRANCA.FORNECIMENTO</v>
      </c>
      <c r="C18315" s="115" t="s">
        <v>49979</v>
      </c>
      <c r="D18315" s="115" t="s">
        <v>49980</v>
      </c>
      <c r="E18315" s="115" t="s">
        <v>49981</v>
      </c>
      <c r="I18315" s="115" t="s">
        <v>6</v>
      </c>
      <c r="J18315" s="115">
        <v>603.19000000000005</v>
      </c>
    </row>
    <row r="18316" spans="1:10" hidden="1">
      <c r="A18316" s="115" t="s">
        <v>18622</v>
      </c>
      <c r="B18316" s="115" t="str">
        <f t="shared" si="286"/>
        <v>BACIA TURCA SINFONADO REFORCADO EM POLIESTER,COM FIBRA DE VIDRO,PISO ANTIDERRAPANTE,COM MEDIDAS EM TORNO DE 51X71CM,COMMEDIDAS EM TORNO 40MM,E SAIDA DE 4",NA COR BRANCA.FORNECIMENTO</v>
      </c>
      <c r="C18316" s="115" t="s">
        <v>49982</v>
      </c>
      <c r="D18316" s="115" t="s">
        <v>49983</v>
      </c>
      <c r="E18316" s="115" t="s">
        <v>49984</v>
      </c>
      <c r="F18316" s="115" t="s">
        <v>35843</v>
      </c>
      <c r="I18316" s="115" t="s">
        <v>6</v>
      </c>
      <c r="J18316" s="115">
        <v>1118.2</v>
      </c>
    </row>
    <row r="18317" spans="1:10" hidden="1">
      <c r="A18317" s="115" t="s">
        <v>18623</v>
      </c>
      <c r="B18317" s="115" t="str">
        <f t="shared" si="286"/>
        <v>BACIA TURCA SINFONADO REFORCADO EM POLIESTER,COM FIBRA DE VIDRO,PISO ANTIDERRAPANTE,COM MEDIDAS EM TORNO DE 51X71CM,COMMEDIDAS EM TORNO 40MM,E SAIDA DE 4",NA COR BRANCA.FORNECIMENTO</v>
      </c>
      <c r="C18317" s="115" t="s">
        <v>49982</v>
      </c>
      <c r="D18317" s="115" t="s">
        <v>49983</v>
      </c>
      <c r="E18317" s="115" t="s">
        <v>49984</v>
      </c>
      <c r="F18317" s="115" t="s">
        <v>35843</v>
      </c>
      <c r="I18317" s="115" t="s">
        <v>6</v>
      </c>
      <c r="J18317" s="115">
        <v>1118.2</v>
      </c>
    </row>
    <row r="18318" spans="1:10" hidden="1">
      <c r="A18318" s="115" t="s">
        <v>18624</v>
      </c>
      <c r="B18318" s="115" t="str">
        <f t="shared" si="286"/>
        <v>SABONETEIRA EM PLASTICO ABS,PARA SABONETE LIQUIDO.FORNECIMENTO E COLOCACAO</v>
      </c>
      <c r="C18318" s="115" t="s">
        <v>49985</v>
      </c>
      <c r="D18318" s="115" t="s">
        <v>36906</v>
      </c>
      <c r="I18318" s="115" t="s">
        <v>6</v>
      </c>
      <c r="J18318" s="115">
        <v>42.8</v>
      </c>
    </row>
    <row r="18319" spans="1:10" hidden="1">
      <c r="A18319" s="115" t="s">
        <v>18625</v>
      </c>
      <c r="B18319" s="115" t="str">
        <f t="shared" si="286"/>
        <v>SABONETEIRA EM PLASTICO ABS,PARA SABONETE LIQUIDO.FORNECIMENTO E COLOCACAO</v>
      </c>
      <c r="C18319" s="115" t="s">
        <v>49985</v>
      </c>
      <c r="D18319" s="115" t="s">
        <v>36906</v>
      </c>
      <c r="I18319" s="115" t="s">
        <v>6</v>
      </c>
      <c r="J18319" s="115">
        <v>41.2</v>
      </c>
    </row>
    <row r="18320" spans="1:10" hidden="1">
      <c r="A18320" s="115" t="s">
        <v>18626</v>
      </c>
      <c r="B18320" s="115" t="str">
        <f t="shared" si="286"/>
        <v>PORTA-TOALHA DE PAPEL EM PLASTICO ABS.FORNECIMENTO E COLOCACAO</v>
      </c>
      <c r="C18320" s="115" t="s">
        <v>49986</v>
      </c>
      <c r="D18320" s="115" t="s">
        <v>33885</v>
      </c>
      <c r="I18320" s="115" t="s">
        <v>6</v>
      </c>
      <c r="J18320" s="115">
        <v>39.71</v>
      </c>
    </row>
    <row r="18321" spans="1:10" hidden="1">
      <c r="A18321" s="115" t="s">
        <v>18627</v>
      </c>
      <c r="B18321" s="115" t="str">
        <f t="shared" si="286"/>
        <v>PORTA-TOALHA DE PAPEL EM PLASTICO ABS.FORNECIMENTO E COLOCACAO</v>
      </c>
      <c r="C18321" s="115" t="s">
        <v>49986</v>
      </c>
      <c r="D18321" s="115" t="s">
        <v>33885</v>
      </c>
      <c r="I18321" s="115" t="s">
        <v>6</v>
      </c>
      <c r="J18321" s="115">
        <v>38.11</v>
      </c>
    </row>
    <row r="18322" spans="1:10" hidden="1">
      <c r="A18322" s="115" t="s">
        <v>18628</v>
      </c>
      <c r="B18322" s="115" t="str">
        <f t="shared" si="286"/>
        <v>PORTA PAPEL HIGIENICO EM PLASTICO ABS.FORNECIMENTRO E COLOCACAO</v>
      </c>
      <c r="C18322" s="115" t="s">
        <v>49987</v>
      </c>
      <c r="D18322" s="115" t="s">
        <v>36834</v>
      </c>
      <c r="I18322" s="115" t="s">
        <v>6</v>
      </c>
      <c r="J18322" s="115">
        <v>30.44</v>
      </c>
    </row>
    <row r="18323" spans="1:10" hidden="1">
      <c r="A18323" s="115" t="s">
        <v>18629</v>
      </c>
      <c r="B18323" s="115" t="str">
        <f t="shared" si="286"/>
        <v>PORTA PAPEL HIGIENICO EM PLASTICO ABS.FORNECIMENTRO E COLOCACAO</v>
      </c>
      <c r="C18323" s="115" t="s">
        <v>49987</v>
      </c>
      <c r="D18323" s="115" t="s">
        <v>36834</v>
      </c>
      <c r="I18323" s="115" t="s">
        <v>6</v>
      </c>
      <c r="J18323" s="115">
        <v>28.84</v>
      </c>
    </row>
    <row r="18324" spans="1:10" hidden="1">
      <c r="A18324" s="115" t="s">
        <v>18630</v>
      </c>
      <c r="B18324" s="115" t="str">
        <f t="shared" si="286"/>
        <v>ASSENTO SANITARIO DE PLASTICO,TIPO MEDIO LUXO.FORNECIMENTO E COLOCACAO</v>
      </c>
      <c r="C18324" s="115" t="s">
        <v>49988</v>
      </c>
      <c r="D18324" s="115" t="s">
        <v>41098</v>
      </c>
      <c r="I18324" s="115" t="s">
        <v>6</v>
      </c>
      <c r="J18324" s="115">
        <v>73.510000000000005</v>
      </c>
    </row>
    <row r="18325" spans="1:10" hidden="1">
      <c r="A18325" s="115" t="s">
        <v>18631</v>
      </c>
      <c r="B18325" s="115" t="str">
        <f t="shared" si="286"/>
        <v>ASSENTO SANITARIO DE PLASTICO,TIPO MEDIO LUXO.FORNECIMENTO E COLOCACAO</v>
      </c>
      <c r="C18325" s="115" t="s">
        <v>49988</v>
      </c>
      <c r="D18325" s="115" t="s">
        <v>41098</v>
      </c>
      <c r="I18325" s="115" t="s">
        <v>6</v>
      </c>
      <c r="J18325" s="115">
        <v>73.45</v>
      </c>
    </row>
    <row r="18326" spans="1:10" hidden="1">
      <c r="A18326" s="115" t="s">
        <v>18632</v>
      </c>
      <c r="B18326" s="115" t="str">
        <f t="shared" si="286"/>
        <v>ASSENTO SANITARIO PLASTICO,TIPO POPULAR.FORNECIMENTO E COLOCACAO</v>
      </c>
      <c r="C18326" s="115" t="s">
        <v>49989</v>
      </c>
      <c r="D18326" s="115" t="s">
        <v>36841</v>
      </c>
      <c r="I18326" s="115" t="s">
        <v>6</v>
      </c>
      <c r="J18326" s="115">
        <v>13.82</v>
      </c>
    </row>
    <row r="18327" spans="1:10" hidden="1">
      <c r="A18327" s="115" t="s">
        <v>18633</v>
      </c>
      <c r="B18327" s="115" t="str">
        <f t="shared" si="286"/>
        <v>ASSENTO SANITARIO PLASTICO,TIPO POPULAR.FORNECIMENTO E COLOCACAO</v>
      </c>
      <c r="C18327" s="115" t="s">
        <v>49989</v>
      </c>
      <c r="D18327" s="115" t="s">
        <v>36841</v>
      </c>
      <c r="I18327" s="115" t="s">
        <v>6</v>
      </c>
      <c r="J18327" s="115">
        <v>13.76</v>
      </c>
    </row>
    <row r="18328" spans="1:10" hidden="1">
      <c r="A18328" s="115" t="s">
        <v>18634</v>
      </c>
      <c r="B18328" s="115" t="str">
        <f t="shared" si="286"/>
        <v>ASSENTO SANITARIO DE PLASTICO,PARA VASO INFANTIL.FORNECIMENTO E COLOCACAO</v>
      </c>
      <c r="C18328" s="115" t="s">
        <v>49990</v>
      </c>
      <c r="D18328" s="115" t="s">
        <v>37124</v>
      </c>
      <c r="I18328" s="115" t="s">
        <v>6</v>
      </c>
      <c r="J18328" s="115">
        <v>43.43</v>
      </c>
    </row>
    <row r="18329" spans="1:10" hidden="1">
      <c r="A18329" s="115" t="s">
        <v>18635</v>
      </c>
      <c r="B18329" s="115" t="str">
        <f t="shared" si="286"/>
        <v>ASSENTO SANITARIO DE PLASTICO,PARA VASO INFANTIL.FORNECIMENTO E COLOCACAO</v>
      </c>
      <c r="C18329" s="115" t="s">
        <v>49990</v>
      </c>
      <c r="D18329" s="115" t="s">
        <v>37124</v>
      </c>
      <c r="I18329" s="115" t="s">
        <v>6</v>
      </c>
      <c r="J18329" s="115">
        <v>43.37</v>
      </c>
    </row>
    <row r="18330" spans="1:10" hidden="1">
      <c r="A18330" s="115" t="s">
        <v>18636</v>
      </c>
      <c r="B18330" s="115" t="str">
        <f t="shared" si="286"/>
        <v>ASSENTO ESPECIAL PARA VASO SANITARIO PARA PESSOAS COM NECESSIDADES ESPECIFICAS.FORNECIMENTO E COLOCACAO</v>
      </c>
      <c r="C18330" s="115" t="s">
        <v>49991</v>
      </c>
      <c r="D18330" s="115" t="s">
        <v>49992</v>
      </c>
      <c r="I18330" s="115" t="s">
        <v>6</v>
      </c>
      <c r="J18330" s="115">
        <v>118.52</v>
      </c>
    </row>
    <row r="18331" spans="1:10" hidden="1">
      <c r="A18331" s="115" t="s">
        <v>18637</v>
      </c>
      <c r="B18331" s="115" t="str">
        <f t="shared" si="286"/>
        <v>ASSENTO ESPECIAL PARA VASO SANITARIO PARA PESSOAS COM NECESSIDADES ESPECIFICAS.FORNECIMENTO E COLOCACAO</v>
      </c>
      <c r="C18331" s="115" t="s">
        <v>49991</v>
      </c>
      <c r="D18331" s="115" t="s">
        <v>49992</v>
      </c>
      <c r="I18331" s="115" t="s">
        <v>6</v>
      </c>
      <c r="J18331" s="115">
        <v>118.16</v>
      </c>
    </row>
    <row r="18332" spans="1:10" hidden="1">
      <c r="A18332" s="115" t="s">
        <v>18638</v>
      </c>
      <c r="B18332" s="115" t="str">
        <f t="shared" si="286"/>
        <v>ARMARIO DE BANHEIRO EM PLASTICO,LUXO,BRANCO,DE EMBUTIR,COM ESPELHO.FORNECIMENTO E COLOCACAO</v>
      </c>
      <c r="C18332" s="115" t="s">
        <v>49993</v>
      </c>
      <c r="D18332" s="115" t="s">
        <v>49994</v>
      </c>
      <c r="I18332" s="115" t="s">
        <v>6</v>
      </c>
      <c r="J18332" s="115">
        <v>58.82</v>
      </c>
    </row>
    <row r="18333" spans="1:10" hidden="1">
      <c r="A18333" s="115" t="s">
        <v>18639</v>
      </c>
      <c r="B18333" s="115" t="str">
        <f t="shared" si="286"/>
        <v>ARMARIO DE BANHEIRO EM PLASTICO,LUXO,BRANCO,DE EMBUTIR,COM ESPELHO.FORNECIMENTO E COLOCACAO</v>
      </c>
      <c r="C18333" s="115" t="s">
        <v>49993</v>
      </c>
      <c r="D18333" s="115" t="s">
        <v>49994</v>
      </c>
      <c r="I18333" s="115" t="s">
        <v>6</v>
      </c>
      <c r="J18333" s="115">
        <v>57.28</v>
      </c>
    </row>
    <row r="18334" spans="1:10" hidden="1">
      <c r="A18334" s="115" t="s">
        <v>18640</v>
      </c>
      <c r="B18334" s="115" t="str">
        <f t="shared" si="286"/>
        <v>LAVATORIO DE LOUCA BRANCA,TIPO POPULAR,SEM LADRAO,COM MEDIDAS EM TORNO DE 47X35CM,INCLUSIVE ACESSORIOS DE FIXACAO.FORNECIMENTO</v>
      </c>
      <c r="C18334" s="115" t="s">
        <v>49995</v>
      </c>
      <c r="D18334" s="115" t="s">
        <v>49996</v>
      </c>
      <c r="E18334" s="115" t="s">
        <v>41171</v>
      </c>
      <c r="I18334" s="115" t="s">
        <v>6</v>
      </c>
      <c r="J18334" s="115">
        <v>64.23</v>
      </c>
    </row>
    <row r="18335" spans="1:10" hidden="1">
      <c r="A18335" s="115" t="s">
        <v>18641</v>
      </c>
      <c r="B18335" s="115" t="str">
        <f t="shared" si="286"/>
        <v>LAVATORIO DE LOUCA BRANCA,TIPO POPULAR,SEM LADRAO,COM MEDIDAS EM TORNO DE 47X35CM,INCLUSIVE ACESSORIOS DE FIXACAO.FORNECIMENTO</v>
      </c>
      <c r="C18335" s="115" t="s">
        <v>49995</v>
      </c>
      <c r="D18335" s="115" t="s">
        <v>49996</v>
      </c>
      <c r="E18335" s="115" t="s">
        <v>41171</v>
      </c>
      <c r="I18335" s="115" t="s">
        <v>6</v>
      </c>
      <c r="J18335" s="115">
        <v>64.23</v>
      </c>
    </row>
    <row r="18336" spans="1:10" hidden="1">
      <c r="A18336" s="115" t="s">
        <v>18642</v>
      </c>
      <c r="B18336" s="115" t="str">
        <f t="shared" si="286"/>
        <v>LAVATORIO DE LOUCA BRANCA,TIPO MEDIO LUXO,COM LADRAO E MEDIDAS EM TORNO DE 47X35CM,INCLUSIVE ACESSORIOS DE FIXACAO.FORNECIMENTO</v>
      </c>
      <c r="C18336" s="115" t="s">
        <v>49997</v>
      </c>
      <c r="D18336" s="115" t="s">
        <v>49998</v>
      </c>
      <c r="E18336" s="115" t="s">
        <v>41935</v>
      </c>
      <c r="I18336" s="115" t="s">
        <v>6</v>
      </c>
      <c r="J18336" s="115">
        <v>84.04</v>
      </c>
    </row>
    <row r="18337" spans="1:10" hidden="1">
      <c r="A18337" s="115" t="s">
        <v>18643</v>
      </c>
      <c r="B18337" s="115" t="str">
        <f t="shared" si="286"/>
        <v>LAVATORIO DE LOUCA BRANCA,TIPO MEDIO LUXO,COM LADRAO E MEDIDAS EM TORNO DE 47X35CM,INCLUSIVE ACESSORIOS DE FIXACAO.FORNECIMENTO</v>
      </c>
      <c r="C18337" s="115" t="s">
        <v>49997</v>
      </c>
      <c r="D18337" s="115" t="s">
        <v>49998</v>
      </c>
      <c r="E18337" s="115" t="s">
        <v>41935</v>
      </c>
      <c r="I18337" s="115" t="s">
        <v>6</v>
      </c>
      <c r="J18337" s="115">
        <v>84.04</v>
      </c>
    </row>
    <row r="18338" spans="1:10" hidden="1">
      <c r="A18338" s="115" t="s">
        <v>18644</v>
      </c>
      <c r="B18338" s="115" t="str">
        <f t="shared" si="286"/>
        <v>LAVATORIO DE LOUCA BRANCA,TIPO MEDIO LUXO,COM LADRAO E MEDIDAS EM TORNO DE 55X45CM,INCLUSIVE ACESSORIOS DE FIXACAO.FORNECIMENTO</v>
      </c>
      <c r="C18338" s="115" t="s">
        <v>49997</v>
      </c>
      <c r="D18338" s="115" t="s">
        <v>49999</v>
      </c>
      <c r="E18338" s="115" t="s">
        <v>41935</v>
      </c>
      <c r="I18338" s="115" t="s">
        <v>6</v>
      </c>
      <c r="J18338" s="115">
        <v>117.72</v>
      </c>
    </row>
    <row r="18339" spans="1:10" hidden="1">
      <c r="A18339" s="115" t="s">
        <v>18645</v>
      </c>
      <c r="B18339" s="115" t="str">
        <f t="shared" si="286"/>
        <v>LAVATORIO DE LOUCA BRANCA,TIPO MEDIO LUXO,COM LADRAO E MEDIDAS EM TORNO DE 55X45CM,INCLUSIVE ACESSORIOS DE FIXACAO.FORNECIMENTO</v>
      </c>
      <c r="C18339" s="115" t="s">
        <v>49997</v>
      </c>
      <c r="D18339" s="115" t="s">
        <v>49999</v>
      </c>
      <c r="E18339" s="115" t="s">
        <v>41935</v>
      </c>
      <c r="I18339" s="115" t="s">
        <v>6</v>
      </c>
      <c r="J18339" s="115">
        <v>117.72</v>
      </c>
    </row>
    <row r="18340" spans="1:10" hidden="1">
      <c r="A18340" s="115" t="s">
        <v>18646</v>
      </c>
      <c r="B18340" s="115" t="str">
        <f t="shared" si="286"/>
        <v>LAVATORIO DE LOUCA BRANCA,TIPO POPULAR,SEM LADRAO,COM MEDIDAS EM TORNO DE 55X45CM,INCLUSIVE ACESSORIOS DE FIXACAO.FORNECIMENTO</v>
      </c>
      <c r="C18340" s="115" t="s">
        <v>49995</v>
      </c>
      <c r="D18340" s="115" t="s">
        <v>50000</v>
      </c>
      <c r="E18340" s="115" t="s">
        <v>41171</v>
      </c>
      <c r="I18340" s="115" t="s">
        <v>6</v>
      </c>
      <c r="J18340" s="115">
        <v>66.94</v>
      </c>
    </row>
    <row r="18341" spans="1:10" hidden="1">
      <c r="A18341" s="115" t="s">
        <v>18647</v>
      </c>
      <c r="B18341" s="115" t="str">
        <f t="shared" si="286"/>
        <v>LAVATORIO DE LOUCA BRANCA,TIPO POPULAR,SEM LADRAO,COM MEDIDAS EM TORNO DE 55X45CM,INCLUSIVE ACESSORIOS DE FIXACAO.FORNECIMENTO</v>
      </c>
      <c r="C18341" s="115" t="s">
        <v>49995</v>
      </c>
      <c r="D18341" s="115" t="s">
        <v>50000</v>
      </c>
      <c r="E18341" s="115" t="s">
        <v>41171</v>
      </c>
      <c r="I18341" s="115" t="s">
        <v>6</v>
      </c>
      <c r="J18341" s="115">
        <v>66.94</v>
      </c>
    </row>
    <row r="18342" spans="1:10" hidden="1">
      <c r="A18342" s="115" t="s">
        <v>18648</v>
      </c>
      <c r="B18342" s="115" t="str">
        <f t="shared" si="286"/>
        <v>VASO SANITARIO DE LOUCA BRANCA,CONVENCIONAL,TIPO POPULAR,COM MEDIDAS EM TORNO DE 37X47X38CM,INCLUSIVE ACESSORIOS DE FIXACAO.FORNECIMENTO</v>
      </c>
      <c r="C18342" s="115" t="s">
        <v>49954</v>
      </c>
      <c r="D18342" s="115" t="s">
        <v>50001</v>
      </c>
      <c r="E18342" s="115" t="s">
        <v>50002</v>
      </c>
      <c r="I18342" s="115" t="s">
        <v>6</v>
      </c>
      <c r="J18342" s="115">
        <v>110.84</v>
      </c>
    </row>
    <row r="18343" spans="1:10" hidden="1">
      <c r="A18343" s="115" t="s">
        <v>18649</v>
      </c>
      <c r="B18343" s="115" t="str">
        <f t="shared" si="286"/>
        <v>VASO SANITARIO DE LOUCA BRANCA,CONVENCIONAL,TIPO POPULAR,COM MEDIDAS EM TORNO DE 37X47X38CM,INCLUSIVE ACESSORIOS DE FIXACAO.FORNECIMENTO</v>
      </c>
      <c r="C18343" s="115" t="s">
        <v>49954</v>
      </c>
      <c r="D18343" s="115" t="s">
        <v>50001</v>
      </c>
      <c r="E18343" s="115" t="s">
        <v>50002</v>
      </c>
      <c r="I18343" s="115" t="s">
        <v>6</v>
      </c>
      <c r="J18343" s="115">
        <v>110.84</v>
      </c>
    </row>
    <row r="18344" spans="1:10" hidden="1">
      <c r="A18344" s="115" t="s">
        <v>18650</v>
      </c>
      <c r="B18344" s="115" t="str">
        <f t="shared" si="286"/>
        <v>VASO SANITARIO DE LOUCA BRANCA,INFANTIL,INCLUSIVE ACESSORIOS DE FIXACAO.FORNECIMENTO</v>
      </c>
      <c r="C18344" s="115" t="s">
        <v>50003</v>
      </c>
      <c r="D18344" s="115" t="s">
        <v>49950</v>
      </c>
      <c r="I18344" s="115" t="s">
        <v>6</v>
      </c>
      <c r="J18344" s="115">
        <v>243.16</v>
      </c>
    </row>
    <row r="18345" spans="1:10" hidden="1">
      <c r="A18345" s="115" t="s">
        <v>18651</v>
      </c>
      <c r="B18345" s="115" t="str">
        <f t="shared" si="286"/>
        <v>VASO SANITARIO DE LOUCA BRANCA,INFANTIL,INCLUSIVE ACESSORIOS DE FIXACAO.FORNECIMENTO</v>
      </c>
      <c r="C18345" s="115" t="s">
        <v>50003</v>
      </c>
      <c r="D18345" s="115" t="s">
        <v>49950</v>
      </c>
      <c r="I18345" s="115" t="s">
        <v>6</v>
      </c>
      <c r="J18345" s="115">
        <v>243.16</v>
      </c>
    </row>
    <row r="18346" spans="1:10" hidden="1">
      <c r="A18346" s="115" t="s">
        <v>18652</v>
      </c>
      <c r="B18346" s="115" t="str">
        <f t="shared" si="286"/>
        <v>LAVATORIO DE SOBREPOR DE LOUCA BRANCA,TIPO MEDIO LUXO,SEM LADRAO,COM MEDIDAS EM TORNO DE 53X43CM.FORNECIMENTO</v>
      </c>
      <c r="C18346" s="115" t="s">
        <v>50004</v>
      </c>
      <c r="D18346" s="115" t="s">
        <v>50005</v>
      </c>
      <c r="I18346" s="115" t="s">
        <v>6</v>
      </c>
      <c r="J18346" s="115">
        <v>191.51</v>
      </c>
    </row>
    <row r="18347" spans="1:10" hidden="1">
      <c r="A18347" s="115" t="s">
        <v>18653</v>
      </c>
      <c r="B18347" s="115" t="str">
        <f t="shared" si="286"/>
        <v>LAVATORIO DE SOBREPOR DE LOUCA BRANCA,TIPO MEDIO LUXO,SEM LADRAO,COM MEDIDAS EM TORNO DE 53X43CM.FORNECIMENTO</v>
      </c>
      <c r="C18347" s="115" t="s">
        <v>50004</v>
      </c>
      <c r="D18347" s="115" t="s">
        <v>50005</v>
      </c>
      <c r="I18347" s="115" t="s">
        <v>6</v>
      </c>
      <c r="J18347" s="115">
        <v>191.51</v>
      </c>
    </row>
    <row r="18348" spans="1:10" hidden="1">
      <c r="A18348" s="115" t="s">
        <v>18654</v>
      </c>
      <c r="B18348" s="115" t="str">
        <f t="shared" si="286"/>
        <v>LAVATORIO DE SOBREPOR DE LOUCA BRANCA,TIPO MEDIO LUXO,COM LADRAO,COM MEDIDAS EM TORNO DE 53X43CM.FORNECIMENTO</v>
      </c>
      <c r="C18348" s="115" t="s">
        <v>50006</v>
      </c>
      <c r="D18348" s="115" t="s">
        <v>50005</v>
      </c>
      <c r="I18348" s="115" t="s">
        <v>6</v>
      </c>
      <c r="J18348" s="115">
        <v>154.88</v>
      </c>
    </row>
    <row r="18349" spans="1:10" hidden="1">
      <c r="A18349" s="115" t="s">
        <v>18655</v>
      </c>
      <c r="B18349" s="115" t="str">
        <f t="shared" si="286"/>
        <v>LAVATORIO DE SOBREPOR DE LOUCA BRANCA,TIPO MEDIO LUXO,COM LADRAO,COM MEDIDAS EM TORNO DE 53X43CM.FORNECIMENTO</v>
      </c>
      <c r="C18349" s="115" t="s">
        <v>50006</v>
      </c>
      <c r="D18349" s="115" t="s">
        <v>50005</v>
      </c>
      <c r="I18349" s="115" t="s">
        <v>6</v>
      </c>
      <c r="J18349" s="115">
        <v>154.88</v>
      </c>
    </row>
    <row r="18350" spans="1:10" hidden="1">
      <c r="A18350" s="115" t="s">
        <v>18656</v>
      </c>
      <c r="B18350" s="115" t="str">
        <f t="shared" si="286"/>
        <v>LAVATORIO DE LOUCA BRANCA,DE EMBUTIR(CUBA),TIPO MEDIO LUXO,SEM LADRAO,COM MEDIDAS EM TORNO DE 52X39CM.FORNECIMENTO</v>
      </c>
      <c r="C18350" s="115" t="s">
        <v>50007</v>
      </c>
      <c r="D18350" s="115" t="s">
        <v>50008</v>
      </c>
      <c r="I18350" s="115" t="s">
        <v>6</v>
      </c>
      <c r="J18350" s="115">
        <v>49.72</v>
      </c>
    </row>
    <row r="18351" spans="1:10" hidden="1">
      <c r="A18351" s="115" t="s">
        <v>18657</v>
      </c>
      <c r="B18351" s="115" t="str">
        <f t="shared" si="286"/>
        <v>LAVATORIO DE LOUCA BRANCA,DE EMBUTIR(CUBA),TIPO MEDIO LUXO,SEM LADRAO,COM MEDIDAS EM TORNO DE 52X39CM.FORNECIMENTO</v>
      </c>
      <c r="C18351" s="115" t="s">
        <v>50007</v>
      </c>
      <c r="D18351" s="115" t="s">
        <v>50008</v>
      </c>
      <c r="I18351" s="115" t="s">
        <v>6</v>
      </c>
      <c r="J18351" s="115">
        <v>49.72</v>
      </c>
    </row>
    <row r="18352" spans="1:10" hidden="1">
      <c r="A18352" s="115" t="s">
        <v>18658</v>
      </c>
      <c r="B18352" s="115" t="str">
        <f t="shared" si="286"/>
        <v>LAVATORIO DE LOUCA BRANCA,DE EMBUTIR(CUBA),TIPO MEDIO LUXO,COM LADRAO,COM MEDIDAS EM TORNO DE 52X39CM.FORNECIMENTO</v>
      </c>
      <c r="C18352" s="115" t="s">
        <v>50009</v>
      </c>
      <c r="D18352" s="115" t="s">
        <v>50010</v>
      </c>
      <c r="I18352" s="115" t="s">
        <v>6</v>
      </c>
      <c r="J18352" s="115">
        <v>75.09</v>
      </c>
    </row>
    <row r="18353" spans="1:10" hidden="1">
      <c r="A18353" s="115" t="s">
        <v>18659</v>
      </c>
      <c r="B18353" s="115" t="str">
        <f t="shared" si="286"/>
        <v>LAVATORIO DE LOUCA BRANCA,DE EMBUTIR(CUBA),TIPO MEDIO LUXO,COM LADRAO,COM MEDIDAS EM TORNO DE 52X39CM.FORNECIMENTO</v>
      </c>
      <c r="C18353" s="115" t="s">
        <v>50009</v>
      </c>
      <c r="D18353" s="115" t="s">
        <v>50010</v>
      </c>
      <c r="I18353" s="115" t="s">
        <v>6</v>
      </c>
      <c r="J18353" s="115">
        <v>75.09</v>
      </c>
    </row>
    <row r="18354" spans="1:10" hidden="1">
      <c r="A18354" s="115" t="s">
        <v>18660</v>
      </c>
      <c r="B18354" s="115" t="str">
        <f t="shared" si="286"/>
        <v>TANQUE DE LOUCA BRANCA,COM COLUNA E MEDIDAS EM TORNO DE 56X48CM,INCLUSIVE ACESSORIOS DE FIXACAO.FORNECIMENTO</v>
      </c>
      <c r="C18354" s="115" t="s">
        <v>49939</v>
      </c>
      <c r="D18354" s="115" t="s">
        <v>50011</v>
      </c>
      <c r="I18354" s="115" t="s">
        <v>6</v>
      </c>
      <c r="J18354" s="115">
        <v>261.83</v>
      </c>
    </row>
    <row r="18355" spans="1:10" hidden="1">
      <c r="A18355" s="115" t="s">
        <v>18661</v>
      </c>
      <c r="B18355" s="115" t="str">
        <f t="shared" si="286"/>
        <v>TANQUE DE LOUCA BRANCA,COM COLUNA E MEDIDAS EM TORNO DE 56X48CM,INCLUSIVE ACESSORIOS DE FIXACAO.FORNECIMENTO</v>
      </c>
      <c r="C18355" s="115" t="s">
        <v>49939</v>
      </c>
      <c r="D18355" s="115" t="s">
        <v>50011</v>
      </c>
      <c r="I18355" s="115" t="s">
        <v>6</v>
      </c>
      <c r="J18355" s="115">
        <v>261.83</v>
      </c>
    </row>
    <row r="18356" spans="1:10" hidden="1">
      <c r="A18356" s="115" t="s">
        <v>18662</v>
      </c>
      <c r="B18356" s="115" t="str">
        <f t="shared" si="286"/>
        <v>TANQUE DE LOUCA BRANCA,COM COLUNA E MEDIDAS EM TORNO DE 60X56CM,INCLUSIVE ACESSORIOS DE FIXACACAO.FORNECIMENTO</v>
      </c>
      <c r="C18356" s="115" t="s">
        <v>49943</v>
      </c>
      <c r="D18356" s="115" t="s">
        <v>50012</v>
      </c>
      <c r="I18356" s="115" t="s">
        <v>6</v>
      </c>
      <c r="J18356" s="115">
        <v>339.04</v>
      </c>
    </row>
    <row r="18357" spans="1:10" hidden="1">
      <c r="A18357" s="115" t="s">
        <v>18663</v>
      </c>
      <c r="B18357" s="115" t="str">
        <f t="shared" si="286"/>
        <v>TANQUE DE LOUCA BRANCA,COM COLUNA E MEDIDAS EM TORNO DE 60X56CM,INCLUSIVE ACESSORIOS DE FIXACACAO.FORNECIMENTO</v>
      </c>
      <c r="C18357" s="115" t="s">
        <v>49943</v>
      </c>
      <c r="D18357" s="115" t="s">
        <v>50012</v>
      </c>
      <c r="I18357" s="115" t="s">
        <v>6</v>
      </c>
      <c r="J18357" s="115">
        <v>339.04</v>
      </c>
    </row>
    <row r="18358" spans="1:10" hidden="1">
      <c r="A18358" s="115" t="s">
        <v>18664</v>
      </c>
      <c r="B18358" s="115" t="str">
        <f t="shared" si="286"/>
        <v>MICTORIO DE LOUCA BRANCA,COM SIFAO INTEGRADO E MEDIDAS EM TORNO DE 33X28X53CM,INCLUSIVE ACESSORIOS DE FIXACAO.FORNECIMENTO</v>
      </c>
      <c r="C18358" s="115" t="s">
        <v>50013</v>
      </c>
      <c r="D18358" s="115" t="s">
        <v>50014</v>
      </c>
      <c r="E18358" s="115" t="s">
        <v>35843</v>
      </c>
      <c r="I18358" s="115" t="s">
        <v>6</v>
      </c>
      <c r="J18358" s="115">
        <v>181.18</v>
      </c>
    </row>
    <row r="18359" spans="1:10" hidden="1">
      <c r="A18359" s="115" t="s">
        <v>18665</v>
      </c>
      <c r="B18359" s="115" t="str">
        <f t="shared" si="286"/>
        <v>MICTORIO DE LOUCA BRANCA,COM SIFAO INTEGRADO E MEDIDAS EM TORNO DE 33X28X53CM,INCLUSIVE ACESSORIOS DE FIXACAO.FORNECIMENTO</v>
      </c>
      <c r="C18359" s="115" t="s">
        <v>50013</v>
      </c>
      <c r="D18359" s="115" t="s">
        <v>50014</v>
      </c>
      <c r="E18359" s="115" t="s">
        <v>35843</v>
      </c>
      <c r="I18359" s="115" t="s">
        <v>6</v>
      </c>
      <c r="J18359" s="115">
        <v>181.18</v>
      </c>
    </row>
    <row r="18360" spans="1:10" hidden="1">
      <c r="A18360" s="115" t="s">
        <v>18666</v>
      </c>
      <c r="B18360" s="115" t="str">
        <f t="shared" si="286"/>
        <v>SABONETEIRA,DE SOBREPOR,EM METAL CROMADO.FORNECIMENTO E COLOCACAO</v>
      </c>
      <c r="C18360" s="115" t="s">
        <v>50015</v>
      </c>
      <c r="D18360" s="115" t="s">
        <v>37196</v>
      </c>
      <c r="I18360" s="115" t="s">
        <v>6</v>
      </c>
      <c r="J18360" s="115">
        <v>26.66</v>
      </c>
    </row>
    <row r="18361" spans="1:10" hidden="1">
      <c r="A18361" s="115" t="s">
        <v>18667</v>
      </c>
      <c r="B18361" s="115" t="str">
        <f t="shared" si="286"/>
        <v>SABONETEIRA,DE SOBREPOR,EM METAL CROMADO.FORNECIMENTO E COLOCACAO</v>
      </c>
      <c r="C18361" s="115" t="s">
        <v>50015</v>
      </c>
      <c r="D18361" s="115" t="s">
        <v>37196</v>
      </c>
      <c r="I18361" s="115" t="s">
        <v>6</v>
      </c>
      <c r="J18361" s="115">
        <v>25.06</v>
      </c>
    </row>
    <row r="18362" spans="1:10" hidden="1">
      <c r="A18362" s="115" t="s">
        <v>18668</v>
      </c>
      <c r="B18362" s="115" t="str">
        <f t="shared" si="286"/>
        <v>SABONETEIRA DE PAREDE COM BASE METALICA E CUPULA DE VIDRO GIRATORIA,PARA SABONETE LIQUIDO.FORNECIMENTO E COLOCACAO</v>
      </c>
      <c r="C18362" s="115" t="s">
        <v>50016</v>
      </c>
      <c r="D18362" s="115" t="s">
        <v>50017</v>
      </c>
      <c r="I18362" s="115" t="s">
        <v>6</v>
      </c>
      <c r="J18362" s="115">
        <v>48.04</v>
      </c>
    </row>
    <row r="18363" spans="1:10" hidden="1">
      <c r="A18363" s="115" t="s">
        <v>18669</v>
      </c>
      <c r="B18363" s="115" t="str">
        <f t="shared" si="286"/>
        <v>SABONETEIRA DE PAREDE COM BASE METALICA E CUPULA DE VIDRO GIRATORIA,PARA SABONETE LIQUIDO.FORNECIMENTO E COLOCACAO</v>
      </c>
      <c r="C18363" s="115" t="s">
        <v>50016</v>
      </c>
      <c r="D18363" s="115" t="s">
        <v>50017</v>
      </c>
      <c r="I18363" s="115" t="s">
        <v>6</v>
      </c>
      <c r="J18363" s="115">
        <v>46.44</v>
      </c>
    </row>
    <row r="18364" spans="1:10" hidden="1">
      <c r="A18364" s="115" t="s">
        <v>18670</v>
      </c>
      <c r="B18364" s="115" t="str">
        <f t="shared" si="286"/>
        <v>PAPELEIRA,SEM PROTETOR,DE SOBREPOR,EM METAL CROMADO.FORNECIMENTO E COLOCACAO</v>
      </c>
      <c r="C18364" s="115" t="s">
        <v>50018</v>
      </c>
      <c r="D18364" s="115" t="s">
        <v>36737</v>
      </c>
      <c r="I18364" s="115" t="s">
        <v>6</v>
      </c>
      <c r="J18364" s="115">
        <v>33.01</v>
      </c>
    </row>
    <row r="18365" spans="1:10" hidden="1">
      <c r="A18365" s="115" t="s">
        <v>18671</v>
      </c>
      <c r="B18365" s="115" t="str">
        <f t="shared" si="286"/>
        <v>PAPELEIRA,SEM PROTETOR,DE SOBREPOR,EM METAL CROMADO.FORNECIMENTO E COLOCACAO</v>
      </c>
      <c r="C18365" s="115" t="s">
        <v>50018</v>
      </c>
      <c r="D18365" s="115" t="s">
        <v>36737</v>
      </c>
      <c r="I18365" s="115" t="s">
        <v>6</v>
      </c>
      <c r="J18365" s="115">
        <v>31.41</v>
      </c>
    </row>
    <row r="18366" spans="1:10" hidden="1">
      <c r="A18366" s="115" t="s">
        <v>18672</v>
      </c>
      <c r="B18366" s="115" t="str">
        <f t="shared" si="286"/>
        <v>CABIDE DUPLO,DE SOBREPOR,EM METAL CROMADO.FORNECIMENTO E COLOCACAO</v>
      </c>
      <c r="C18366" s="115" t="s">
        <v>50019</v>
      </c>
      <c r="D18366" s="115" t="s">
        <v>37192</v>
      </c>
      <c r="I18366" s="115" t="s">
        <v>6</v>
      </c>
      <c r="J18366" s="115">
        <v>30.44</v>
      </c>
    </row>
    <row r="18367" spans="1:10" hidden="1">
      <c r="A18367" s="115" t="s">
        <v>18673</v>
      </c>
      <c r="B18367" s="115" t="str">
        <f t="shared" si="286"/>
        <v>CABIDE DUPLO,DE SOBREPOR,EM METAL CROMADO.FORNECIMENTO E COLOCACAO</v>
      </c>
      <c r="C18367" s="115" t="s">
        <v>50019</v>
      </c>
      <c r="D18367" s="115" t="s">
        <v>37192</v>
      </c>
      <c r="I18367" s="115" t="s">
        <v>6</v>
      </c>
      <c r="J18367" s="115">
        <v>28.84</v>
      </c>
    </row>
    <row r="18368" spans="1:10" hidden="1">
      <c r="A18368" s="115" t="s">
        <v>18674</v>
      </c>
      <c r="B18368" s="115" t="str">
        <f t="shared" si="286"/>
        <v>CABIDE SIMPLES,DE SOBREPOR,EM METAL CROMADO.FORNECIMENTO E COLOCACAO</v>
      </c>
      <c r="C18368" s="115" t="s">
        <v>50020</v>
      </c>
      <c r="D18368" s="115" t="s">
        <v>39259</v>
      </c>
      <c r="I18368" s="115" t="s">
        <v>6</v>
      </c>
      <c r="J18368" s="115">
        <v>20.239999999999998</v>
      </c>
    </row>
    <row r="18369" spans="1:10" hidden="1">
      <c r="A18369" s="115" t="s">
        <v>18675</v>
      </c>
      <c r="B18369" s="115" t="str">
        <f t="shared" si="286"/>
        <v>CABIDE SIMPLES,DE SOBREPOR,EM METAL CROMADO.FORNECIMENTO E COLOCACAO</v>
      </c>
      <c r="C18369" s="115" t="s">
        <v>50020</v>
      </c>
      <c r="D18369" s="115" t="s">
        <v>39259</v>
      </c>
      <c r="I18369" s="115" t="s">
        <v>6</v>
      </c>
      <c r="J18369" s="115">
        <v>18.64</v>
      </c>
    </row>
    <row r="18370" spans="1:10" hidden="1">
      <c r="A18370" s="115" t="s">
        <v>18676</v>
      </c>
      <c r="B18370" s="115" t="str">
        <f t="shared" si="286"/>
        <v>PORTA TOALHA RETO,EM METAL CROMADO(50CM).FORNECIMENTO E COLOCACAO</v>
      </c>
      <c r="C18370" s="115" t="s">
        <v>50021</v>
      </c>
      <c r="D18370" s="115" t="s">
        <v>37196</v>
      </c>
      <c r="I18370" s="115" t="s">
        <v>6</v>
      </c>
      <c r="J18370" s="115">
        <v>64.16</v>
      </c>
    </row>
    <row r="18371" spans="1:10" hidden="1">
      <c r="A18371" s="115" t="s">
        <v>18677</v>
      </c>
      <c r="B18371" s="115" t="str">
        <f t="shared" si="286"/>
        <v>PORTA TOALHA RETO,EM METAL CROMADO(50CM).FORNECIMENTO E COLOCACAO</v>
      </c>
      <c r="C18371" s="115" t="s">
        <v>50021</v>
      </c>
      <c r="D18371" s="115" t="s">
        <v>37196</v>
      </c>
      <c r="I18371" s="115" t="s">
        <v>6</v>
      </c>
      <c r="J18371" s="115">
        <v>60.96</v>
      </c>
    </row>
    <row r="18372" spans="1:10" hidden="1">
      <c r="A18372" s="115" t="s">
        <v>18678</v>
      </c>
      <c r="B18372" s="115" t="str">
        <f t="shared" si="286"/>
        <v>CHUVEIRO ESTAMPADO,ARTICULADO,COM BRACO DE 1/2".FORNECIMENTO</v>
      </c>
      <c r="C18372" s="115" t="s">
        <v>18679</v>
      </c>
      <c r="I18372" s="115" t="s">
        <v>6</v>
      </c>
      <c r="J18372" s="115">
        <v>41.17</v>
      </c>
    </row>
    <row r="18373" spans="1:10" hidden="1">
      <c r="A18373" s="115" t="s">
        <v>18680</v>
      </c>
      <c r="B18373" s="115" t="str">
        <f t="shared" ref="B18373:B18436" si="287">C18373&amp;D18373&amp;E18373&amp;F18373&amp;G18373&amp;H18373</f>
        <v>CHUVEIRO ESTAMPADO,ARTICULADO,COM BRACO DE 1/2".FORNECIMENTO</v>
      </c>
      <c r="C18373" s="115" t="s">
        <v>18679</v>
      </c>
      <c r="I18373" s="115" t="s">
        <v>6</v>
      </c>
      <c r="J18373" s="115">
        <v>41.17</v>
      </c>
    </row>
    <row r="18374" spans="1:10" hidden="1">
      <c r="A18374" s="115" t="s">
        <v>18681</v>
      </c>
      <c r="B18374" s="115" t="str">
        <f t="shared" si="287"/>
        <v>CHUVEIRO ESTAMPADO,ARTICULADO,TIPO LUXO,COM BRACO DE 1/2".FORNECIMENTO</v>
      </c>
      <c r="C18374" s="115" t="s">
        <v>50022</v>
      </c>
      <c r="D18374" s="115" t="s">
        <v>41216</v>
      </c>
      <c r="I18374" s="115" t="s">
        <v>6</v>
      </c>
      <c r="J18374" s="115">
        <v>92.26</v>
      </c>
    </row>
    <row r="18375" spans="1:10" hidden="1">
      <c r="A18375" s="115" t="s">
        <v>18682</v>
      </c>
      <c r="B18375" s="115" t="str">
        <f t="shared" si="287"/>
        <v>CHUVEIRO ESTAMPADO,ARTICULADO,TIPO LUXO,COM BRACO DE 1/2".FORNECIMENTO</v>
      </c>
      <c r="C18375" s="115" t="s">
        <v>50022</v>
      </c>
      <c r="D18375" s="115" t="s">
        <v>41216</v>
      </c>
      <c r="I18375" s="115" t="s">
        <v>6</v>
      </c>
      <c r="J18375" s="115">
        <v>92.26</v>
      </c>
    </row>
    <row r="18376" spans="1:10" hidden="1">
      <c r="A18376" s="115" t="s">
        <v>18683</v>
      </c>
      <c r="B18376" s="115" t="str">
        <f t="shared" si="287"/>
        <v>BRACO EM ALUMINIO DE 1/2",PARA CHUVEIRO ELETRICO.FORNECIMENTO</v>
      </c>
      <c r="C18376" s="115" t="s">
        <v>50023</v>
      </c>
      <c r="D18376" s="115" t="s">
        <v>35455</v>
      </c>
      <c r="I18376" s="115" t="s">
        <v>6</v>
      </c>
      <c r="J18376" s="115">
        <v>5.44</v>
      </c>
    </row>
    <row r="18377" spans="1:10" hidden="1">
      <c r="A18377" s="115" t="s">
        <v>18684</v>
      </c>
      <c r="B18377" s="115" t="str">
        <f t="shared" si="287"/>
        <v>BRACO EM ALUMINIO DE 1/2",PARA CHUVEIRO ELETRICO.FORNECIMENTO</v>
      </c>
      <c r="C18377" s="115" t="s">
        <v>50023</v>
      </c>
      <c r="D18377" s="115" t="s">
        <v>35455</v>
      </c>
      <c r="I18377" s="115" t="s">
        <v>6</v>
      </c>
      <c r="J18377" s="115">
        <v>5.44</v>
      </c>
    </row>
    <row r="18378" spans="1:10" hidden="1">
      <c r="A18378" s="115" t="s">
        <v>18685</v>
      </c>
      <c r="B18378" s="115" t="str">
        <f t="shared" si="287"/>
        <v>CHUVEIRO PLASTICO,BRANCO,INCLUSIVE BRACO.FORNECIMENTO</v>
      </c>
      <c r="C18378" s="115" t="s">
        <v>18686</v>
      </c>
      <c r="I18378" s="115" t="s">
        <v>6</v>
      </c>
      <c r="J18378" s="115">
        <v>6.08</v>
      </c>
    </row>
    <row r="18379" spans="1:10" hidden="1">
      <c r="A18379" s="115" t="s">
        <v>18687</v>
      </c>
      <c r="B18379" s="115" t="str">
        <f t="shared" si="287"/>
        <v>CHUVEIRO PLASTICO,BRANCO,INCLUSIVE BRACO.FORNECIMENTO</v>
      </c>
      <c r="C18379" s="115" t="s">
        <v>18686</v>
      </c>
      <c r="I18379" s="115" t="s">
        <v>6</v>
      </c>
      <c r="J18379" s="115">
        <v>6.08</v>
      </c>
    </row>
    <row r="18380" spans="1:10" hidden="1">
      <c r="A18380" s="115" t="s">
        <v>18688</v>
      </c>
      <c r="B18380" s="115" t="str">
        <f t="shared" si="287"/>
        <v>CHUVEIRO ELETRICO,EM METAL CROMADO,DE 110/220V.FORNECIMENTO</v>
      </c>
      <c r="C18380" s="115" t="s">
        <v>18689</v>
      </c>
      <c r="I18380" s="115" t="s">
        <v>6</v>
      </c>
      <c r="J18380" s="115">
        <v>199.9</v>
      </c>
    </row>
    <row r="18381" spans="1:10" hidden="1">
      <c r="A18381" s="115" t="s">
        <v>18690</v>
      </c>
      <c r="B18381" s="115" t="str">
        <f t="shared" si="287"/>
        <v>CHUVEIRO ELETRICO,EM METAL CROMADO,DE 110/220V.FORNECIMENTO</v>
      </c>
      <c r="C18381" s="115" t="s">
        <v>18689</v>
      </c>
      <c r="I18381" s="115" t="s">
        <v>6</v>
      </c>
      <c r="J18381" s="115">
        <v>199.9</v>
      </c>
    </row>
    <row r="18382" spans="1:10" hidden="1">
      <c r="A18382" s="115" t="s">
        <v>18691</v>
      </c>
      <c r="B18382" s="115" t="str">
        <f t="shared" si="287"/>
        <v>CHUVEIRO ELETRICO,EM PLASTICO,DE 110/220V.FORNECIMENTO</v>
      </c>
      <c r="C18382" s="115" t="s">
        <v>18692</v>
      </c>
      <c r="I18382" s="115" t="s">
        <v>6</v>
      </c>
      <c r="J18382" s="115">
        <v>51.77</v>
      </c>
    </row>
    <row r="18383" spans="1:10" hidden="1">
      <c r="A18383" s="115" t="s">
        <v>18693</v>
      </c>
      <c r="B18383" s="115" t="str">
        <f t="shared" si="287"/>
        <v>CHUVEIRO ELETRICO,EM PLASTICO,DE 110/220V.FORNECIMENTO</v>
      </c>
      <c r="C18383" s="115" t="s">
        <v>18692</v>
      </c>
      <c r="I18383" s="115" t="s">
        <v>6</v>
      </c>
      <c r="J18383" s="115">
        <v>51.77</v>
      </c>
    </row>
    <row r="18384" spans="1:10" hidden="1">
      <c r="A18384" s="115" t="s">
        <v>18694</v>
      </c>
      <c r="B18384" s="115" t="str">
        <f t="shared" si="287"/>
        <v>DUCHINHA MANUAL,COM REGISTRO DE PRESSAO 1/2" CROMADO,RABICHO CROMADO,SUPORTE BRANCO,PISTOLA BRANCA,BUCHAS E PARAFUSOS PARA FIXACAO.FORNECIMENTO</v>
      </c>
      <c r="C18384" s="115" t="s">
        <v>50024</v>
      </c>
      <c r="D18384" s="115" t="s">
        <v>50025</v>
      </c>
      <c r="E18384" s="115" t="s">
        <v>50026</v>
      </c>
      <c r="I18384" s="115" t="s">
        <v>6</v>
      </c>
      <c r="J18384" s="115">
        <v>41.1</v>
      </c>
    </row>
    <row r="18385" spans="1:10" hidden="1">
      <c r="A18385" s="115" t="s">
        <v>18695</v>
      </c>
      <c r="B18385" s="115" t="str">
        <f t="shared" si="287"/>
        <v>DUCHINHA MANUAL,COM REGISTRO DE PRESSAO 1/2" CROMADO,RABICHO CROMADO,SUPORTE BRANCO,PISTOLA BRANCA,BUCHAS E PARAFUSOS PARA FIXACAO.FORNECIMENTO</v>
      </c>
      <c r="C18385" s="115" t="s">
        <v>50024</v>
      </c>
      <c r="D18385" s="115" t="s">
        <v>50025</v>
      </c>
      <c r="E18385" s="115" t="s">
        <v>50026</v>
      </c>
      <c r="I18385" s="115" t="s">
        <v>6</v>
      </c>
      <c r="J18385" s="115">
        <v>41.1</v>
      </c>
    </row>
    <row r="18386" spans="1:10" hidden="1">
      <c r="A18386" s="115" t="s">
        <v>18696</v>
      </c>
      <c r="B18386" s="115" t="str">
        <f t="shared" si="287"/>
        <v>CHUVEIRO ESTAMPADO,ARTICULADO,COM BRACO DE 1/2" E 1 REGISTRO DE PRESSAO 1416,DE 1/2",COM CANOPLA E VOLANTE EM METAL CROMADO.FORNECIMENTO</v>
      </c>
      <c r="C18386" s="115" t="s">
        <v>50027</v>
      </c>
      <c r="D18386" s="115" t="s">
        <v>50028</v>
      </c>
      <c r="E18386" s="115" t="s">
        <v>50029</v>
      </c>
      <c r="I18386" s="115" t="s">
        <v>6</v>
      </c>
      <c r="J18386" s="115">
        <v>79.069999999999993</v>
      </c>
    </row>
    <row r="18387" spans="1:10" hidden="1">
      <c r="A18387" s="115" t="s">
        <v>18697</v>
      </c>
      <c r="B18387" s="115" t="str">
        <f t="shared" si="287"/>
        <v>CHUVEIRO ESTAMPADO,ARTICULADO,COM BRACO DE 1/2" E 1 REGISTRO DE PRESSAO 1416,DE 1/2",COM CANOPLA E VOLANTE EM METAL CROMADO.FORNECIMENTO</v>
      </c>
      <c r="C18387" s="115" t="s">
        <v>50027</v>
      </c>
      <c r="D18387" s="115" t="s">
        <v>50028</v>
      </c>
      <c r="E18387" s="115" t="s">
        <v>50029</v>
      </c>
      <c r="I18387" s="115" t="s">
        <v>6</v>
      </c>
      <c r="J18387" s="115">
        <v>79.069999999999993</v>
      </c>
    </row>
    <row r="18388" spans="1:10" hidden="1">
      <c r="A18388" s="115" t="s">
        <v>18698</v>
      </c>
      <c r="B18388" s="115" t="str">
        <f t="shared" si="287"/>
        <v>CHUVEIRO DE LUXO,ARTICULADO,COM BRACO DE 1/2" E 2 REGISTROSDE PRESSAO 1416,DE 1/2",COM CANOPLA E VOLANTE EM METAL CROMADO.FORNECIMENTO</v>
      </c>
      <c r="C18388" s="115" t="s">
        <v>50030</v>
      </c>
      <c r="D18388" s="115" t="s">
        <v>50031</v>
      </c>
      <c r="E18388" s="115" t="s">
        <v>50032</v>
      </c>
      <c r="I18388" s="115" t="s">
        <v>6</v>
      </c>
      <c r="J18388" s="115">
        <v>168.06</v>
      </c>
    </row>
    <row r="18389" spans="1:10" hidden="1">
      <c r="A18389" s="115" t="s">
        <v>18699</v>
      </c>
      <c r="B18389" s="115" t="str">
        <f t="shared" si="287"/>
        <v>CHUVEIRO DE LUXO,ARTICULADO,COM BRACO DE 1/2" E 2 REGISTROSDE PRESSAO 1416,DE 1/2",COM CANOPLA E VOLANTE EM METAL CROMADO.FORNECIMENTO</v>
      </c>
      <c r="C18389" s="115" t="s">
        <v>50030</v>
      </c>
      <c r="D18389" s="115" t="s">
        <v>50031</v>
      </c>
      <c r="E18389" s="115" t="s">
        <v>50032</v>
      </c>
      <c r="I18389" s="115" t="s">
        <v>6</v>
      </c>
      <c r="J18389" s="115">
        <v>168.06</v>
      </c>
    </row>
    <row r="18390" spans="1:10" hidden="1">
      <c r="A18390" s="115" t="s">
        <v>18700</v>
      </c>
      <c r="B18390" s="115" t="str">
        <f t="shared" si="287"/>
        <v>CHUVEIRO DE PLASTICO,BRANCO,COM BRACO DE 1/2" E 1 REGISTRO DE PRESSAO 1416,DE 1/2",COM CANOPLA E VOLANTE EM METAL CROMADO.FORNECIMENTO</v>
      </c>
      <c r="C18390" s="115" t="s">
        <v>50033</v>
      </c>
      <c r="D18390" s="115" t="s">
        <v>50034</v>
      </c>
      <c r="E18390" s="115" t="s">
        <v>50035</v>
      </c>
      <c r="I18390" s="115" t="s">
        <v>6</v>
      </c>
      <c r="J18390" s="115">
        <v>43.98</v>
      </c>
    </row>
    <row r="18391" spans="1:10" hidden="1">
      <c r="A18391" s="115" t="s">
        <v>18701</v>
      </c>
      <c r="B18391" s="115" t="str">
        <f t="shared" si="287"/>
        <v>CHUVEIRO DE PLASTICO,BRANCO,COM BRACO DE 1/2" E 1 REGISTRO DE PRESSAO 1416,DE 1/2",COM CANOPLA E VOLANTE EM METAL CROMADO.FORNECIMENTO</v>
      </c>
      <c r="C18391" s="115" t="s">
        <v>50033</v>
      </c>
      <c r="D18391" s="115" t="s">
        <v>50034</v>
      </c>
      <c r="E18391" s="115" t="s">
        <v>50035</v>
      </c>
      <c r="I18391" s="115" t="s">
        <v>6</v>
      </c>
      <c r="J18391" s="115">
        <v>43.98</v>
      </c>
    </row>
    <row r="18392" spans="1:10" hidden="1">
      <c r="A18392" s="115" t="s">
        <v>18702</v>
      </c>
      <c r="B18392" s="115" t="str">
        <f t="shared" si="287"/>
        <v>CHUVEIRO ELETRICO,EM METAL CROMADO,EM 110/220V,COM BRACO CROMADO DE 1/2" E 1 REGISTRO DE PRESSAO 1416 DE 3/4",COM CANOPLA E VOLANTE EM METAL CROMADO.FORNECIMENTO</v>
      </c>
      <c r="C18392" s="115" t="s">
        <v>50036</v>
      </c>
      <c r="D18392" s="115" t="s">
        <v>50037</v>
      </c>
      <c r="E18392" s="115" t="s">
        <v>50038</v>
      </c>
      <c r="I18392" s="115" t="s">
        <v>6</v>
      </c>
      <c r="J18392" s="115">
        <v>236.15</v>
      </c>
    </row>
    <row r="18393" spans="1:10" hidden="1">
      <c r="A18393" s="115" t="s">
        <v>18703</v>
      </c>
      <c r="B18393" s="115" t="str">
        <f t="shared" si="287"/>
        <v>CHUVEIRO ELETRICO,EM METAL CROMADO,EM 110/220V,COM BRACO CROMADO DE 1/2" E 1 REGISTRO DE PRESSAO 1416 DE 3/4",COM CANOPLA E VOLANTE EM METAL CROMADO.FORNECIMENTO</v>
      </c>
      <c r="C18393" s="115" t="s">
        <v>50036</v>
      </c>
      <c r="D18393" s="115" t="s">
        <v>50037</v>
      </c>
      <c r="E18393" s="115" t="s">
        <v>50038</v>
      </c>
      <c r="I18393" s="115" t="s">
        <v>6</v>
      </c>
      <c r="J18393" s="115">
        <v>236.15</v>
      </c>
    </row>
    <row r="18394" spans="1:10" hidden="1">
      <c r="A18394" s="115" t="s">
        <v>18704</v>
      </c>
      <c r="B18394" s="115" t="str">
        <f t="shared" si="287"/>
        <v>CHUVEIRO ELETRICO EM PLASTICO,EM 110/220V,COM BRACO CROMADODE 1/2" E 1 REGISTRO DE PRESSAO 1416 DE 3/4",COM CANOPLA E VOLANTE EM METAL CROMADO.FORNECIMENTO</v>
      </c>
      <c r="C18394" s="115" t="s">
        <v>50039</v>
      </c>
      <c r="D18394" s="115" t="s">
        <v>50040</v>
      </c>
      <c r="E18394" s="115" t="s">
        <v>50041</v>
      </c>
      <c r="I18394" s="115" t="s">
        <v>6</v>
      </c>
      <c r="J18394" s="115">
        <v>88.02</v>
      </c>
    </row>
    <row r="18395" spans="1:10" hidden="1">
      <c r="A18395" s="115" t="s">
        <v>18705</v>
      </c>
      <c r="B18395" s="115" t="str">
        <f t="shared" si="287"/>
        <v>CHUVEIRO ELETRICO EM PLASTICO,EM 110/220V,COM BRACO CROMADODE 1/2" E 1 REGISTRO DE PRESSAO 1416 DE 3/4",COM CANOPLA E VOLANTE EM METAL CROMADO.FORNECIMENTO</v>
      </c>
      <c r="C18395" s="115" t="s">
        <v>50039</v>
      </c>
      <c r="D18395" s="115" t="s">
        <v>50040</v>
      </c>
      <c r="E18395" s="115" t="s">
        <v>50041</v>
      </c>
      <c r="I18395" s="115" t="s">
        <v>6</v>
      </c>
      <c r="J18395" s="115">
        <v>88.02</v>
      </c>
    </row>
    <row r="18396" spans="1:10" hidden="1">
      <c r="A18396" s="115" t="s">
        <v>18706</v>
      </c>
      <c r="B18396" s="115" t="str">
        <f t="shared" si="287"/>
        <v>CHUVEIRO COM DESVIADOR E DUCHA MANUAL,CROMADO,PARA PESSOAS COM NECESSIDADES ESPECIFICAS.FORNECIMENTO</v>
      </c>
      <c r="C18396" s="115" t="s">
        <v>50042</v>
      </c>
      <c r="D18396" s="115" t="s">
        <v>50043</v>
      </c>
      <c r="I18396" s="115" t="s">
        <v>6</v>
      </c>
      <c r="J18396" s="115">
        <v>182.37</v>
      </c>
    </row>
    <row r="18397" spans="1:10" hidden="1">
      <c r="A18397" s="115" t="s">
        <v>18707</v>
      </c>
      <c r="B18397" s="115" t="str">
        <f t="shared" si="287"/>
        <v>CHUVEIRO COM DESVIADOR E DUCHA MANUAL,CROMADO,PARA PESSOAS COM NECESSIDADES ESPECIFICAS.FORNECIMENTO</v>
      </c>
      <c r="C18397" s="115" t="s">
        <v>50042</v>
      </c>
      <c r="D18397" s="115" t="s">
        <v>50043</v>
      </c>
      <c r="I18397" s="115" t="s">
        <v>6</v>
      </c>
      <c r="J18397" s="115">
        <v>182.37</v>
      </c>
    </row>
    <row r="18398" spans="1:10" hidden="1">
      <c r="A18398" s="115" t="s">
        <v>18708</v>
      </c>
      <c r="B18398" s="115" t="str">
        <f t="shared" si="287"/>
        <v>TORNEIRA DE PLASTICO PARA LAVATORIO,DE 1/2".FORNECIMENTO</v>
      </c>
      <c r="C18398" s="115" t="s">
        <v>18709</v>
      </c>
      <c r="I18398" s="115" t="s">
        <v>6</v>
      </c>
      <c r="J18398" s="115">
        <v>7.9</v>
      </c>
    </row>
    <row r="18399" spans="1:10" hidden="1">
      <c r="A18399" s="115" t="s">
        <v>18710</v>
      </c>
      <c r="B18399" s="115" t="str">
        <f t="shared" si="287"/>
        <v>TORNEIRA DE PLASTICO PARA LAVATORIO,DE 1/2".FORNECIMENTO</v>
      </c>
      <c r="C18399" s="115" t="s">
        <v>18709</v>
      </c>
      <c r="I18399" s="115" t="s">
        <v>6</v>
      </c>
      <c r="J18399" s="115">
        <v>7.9</v>
      </c>
    </row>
    <row r="18400" spans="1:10" hidden="1">
      <c r="A18400" s="115" t="s">
        <v>18711</v>
      </c>
      <c r="B18400" s="115" t="str">
        <f t="shared" si="287"/>
        <v>TORNEIRA DE PLASTICO PARA PIA,DE 1/2".FORNECIMENTO</v>
      </c>
      <c r="C18400" s="115" t="s">
        <v>18712</v>
      </c>
      <c r="I18400" s="115" t="s">
        <v>6</v>
      </c>
      <c r="J18400" s="115">
        <v>2.67</v>
      </c>
    </row>
    <row r="18401" spans="1:10" hidden="1">
      <c r="A18401" s="115" t="s">
        <v>18713</v>
      </c>
      <c r="B18401" s="115" t="str">
        <f t="shared" si="287"/>
        <v>TORNEIRA DE PLASTICO PARA PIA,DE 1/2".FORNECIMENTO</v>
      </c>
      <c r="C18401" s="115" t="s">
        <v>18712</v>
      </c>
      <c r="I18401" s="115" t="s">
        <v>6</v>
      </c>
      <c r="J18401" s="115">
        <v>2.67</v>
      </c>
    </row>
    <row r="18402" spans="1:10" hidden="1">
      <c r="A18402" s="115" t="s">
        <v>18714</v>
      </c>
      <c r="B18402" s="115" t="str">
        <f t="shared" si="287"/>
        <v>TORNEIRA PARA PIA OU TANQUE,1158 OU SIMILAR DE 1/2"X18CM APROXIMADAMENTE,EM METAL CROMADO.FORNECIMENTO</v>
      </c>
      <c r="C18402" s="115" t="s">
        <v>50044</v>
      </c>
      <c r="D18402" s="115" t="s">
        <v>50045</v>
      </c>
      <c r="I18402" s="115" t="s">
        <v>6</v>
      </c>
      <c r="J18402" s="115">
        <v>31.74</v>
      </c>
    </row>
    <row r="18403" spans="1:10" hidden="1">
      <c r="A18403" s="115" t="s">
        <v>18715</v>
      </c>
      <c r="B18403" s="115" t="str">
        <f t="shared" si="287"/>
        <v>TORNEIRA PARA PIA OU TANQUE,1158 OU SIMILAR DE 1/2"X18CM APROXIMADAMENTE,EM METAL CROMADO.FORNECIMENTO</v>
      </c>
      <c r="C18403" s="115" t="s">
        <v>50044</v>
      </c>
      <c r="D18403" s="115" t="s">
        <v>50045</v>
      </c>
      <c r="I18403" s="115" t="s">
        <v>6</v>
      </c>
      <c r="J18403" s="115">
        <v>31.74</v>
      </c>
    </row>
    <row r="18404" spans="1:10" hidden="1">
      <c r="A18404" s="115" t="s">
        <v>18716</v>
      </c>
      <c r="B18404" s="115" t="str">
        <f t="shared" si="287"/>
        <v>TORNEIRA PARA PIA,TIPO PAREDE,COM AREJADOR,1157 OU SIMILAR DE 1/2" X 21CM APROXIMADAMENTE,EM METAL CROMADO.FORNECIMENTO</v>
      </c>
      <c r="C18404" s="115" t="s">
        <v>50046</v>
      </c>
      <c r="D18404" s="115" t="s">
        <v>50047</v>
      </c>
      <c r="I18404" s="115" t="s">
        <v>6</v>
      </c>
      <c r="J18404" s="115">
        <v>87.61</v>
      </c>
    </row>
    <row r="18405" spans="1:10" hidden="1">
      <c r="A18405" s="115" t="s">
        <v>18717</v>
      </c>
      <c r="B18405" s="115" t="str">
        <f t="shared" si="287"/>
        <v>TORNEIRA PARA PIA,TIPO PAREDE,COM AREJADOR,1157 OU SIMILAR DE 1/2" X 21CM APROXIMADAMENTE,EM METAL CROMADO.FORNECIMENTO</v>
      </c>
      <c r="C18405" s="115" t="s">
        <v>50046</v>
      </c>
      <c r="D18405" s="115" t="s">
        <v>50047</v>
      </c>
      <c r="I18405" s="115" t="s">
        <v>6</v>
      </c>
      <c r="J18405" s="115">
        <v>87.61</v>
      </c>
    </row>
    <row r="18406" spans="1:10" hidden="1">
      <c r="A18406" s="115" t="s">
        <v>18718</v>
      </c>
      <c r="B18406" s="115" t="str">
        <f t="shared" si="287"/>
        <v>TORNEIRA PARA PIA,COM AREJADOR,TUBO MOVEL,TIPO PAREDE,1168 OU SIMILAR,DE 1/2"X22CM APROXIMADAMENTE,EM METAL CROMADO.FORNECIMENTO</v>
      </c>
      <c r="C18406" s="115" t="s">
        <v>50048</v>
      </c>
      <c r="D18406" s="115" t="s">
        <v>50049</v>
      </c>
      <c r="E18406" s="115" t="s">
        <v>46255</v>
      </c>
      <c r="I18406" s="115" t="s">
        <v>6</v>
      </c>
      <c r="J18406" s="115">
        <v>72.790000000000006</v>
      </c>
    </row>
    <row r="18407" spans="1:10" hidden="1">
      <c r="A18407" s="115" t="s">
        <v>18719</v>
      </c>
      <c r="B18407" s="115" t="str">
        <f t="shared" si="287"/>
        <v>TORNEIRA PARA PIA,COM AREJADOR,TUBO MOVEL,TIPO PAREDE,1168 OU SIMILAR,DE 1/2"X22CM APROXIMADAMENTE,EM METAL CROMADO.FORNECIMENTO</v>
      </c>
      <c r="C18407" s="115" t="s">
        <v>50048</v>
      </c>
      <c r="D18407" s="115" t="s">
        <v>50049</v>
      </c>
      <c r="E18407" s="115" t="s">
        <v>46255</v>
      </c>
      <c r="I18407" s="115" t="s">
        <v>6</v>
      </c>
      <c r="J18407" s="115">
        <v>72.790000000000006</v>
      </c>
    </row>
    <row r="18408" spans="1:10" hidden="1">
      <c r="A18408" s="115" t="s">
        <v>18720</v>
      </c>
      <c r="B18408" s="115" t="str">
        <f t="shared" si="287"/>
        <v>TORNEIRA PARA PIA,COM AREJADOR,TUBO MOVEL,TIPO BANCA,1167 OU SIMILAR DE 1/2"X17CM APROXIMADAMENTE,EM METAL CROMADO.FORNECIMENTO</v>
      </c>
      <c r="C18408" s="115" t="s">
        <v>50050</v>
      </c>
      <c r="D18408" s="115" t="s">
        <v>50051</v>
      </c>
      <c r="E18408" s="115" t="s">
        <v>41935</v>
      </c>
      <c r="I18408" s="115" t="s">
        <v>6</v>
      </c>
      <c r="J18408" s="115">
        <v>50.4</v>
      </c>
    </row>
    <row r="18409" spans="1:10" hidden="1">
      <c r="A18409" s="115" t="s">
        <v>18721</v>
      </c>
      <c r="B18409" s="115" t="str">
        <f t="shared" si="287"/>
        <v>TORNEIRA PARA PIA,COM AREJADOR,TUBO MOVEL,TIPO BANCA,1167 OU SIMILAR DE 1/2"X17CM APROXIMADAMENTE,EM METAL CROMADO.FORNECIMENTO</v>
      </c>
      <c r="C18409" s="115" t="s">
        <v>50050</v>
      </c>
      <c r="D18409" s="115" t="s">
        <v>50051</v>
      </c>
      <c r="E18409" s="115" t="s">
        <v>41935</v>
      </c>
      <c r="I18409" s="115" t="s">
        <v>6</v>
      </c>
      <c r="J18409" s="115">
        <v>50.4</v>
      </c>
    </row>
    <row r="18410" spans="1:10" hidden="1">
      <c r="A18410" s="115" t="s">
        <v>18722</v>
      </c>
      <c r="B18410" s="115" t="str">
        <f t="shared" si="287"/>
        <v>TORNEIRA HOSPITALAR,ACIONADA POR ALAVANCA,TIPO PAREDE,DE 1/2"X28CM APROXIMADAMENTE,EM METAL CROMADO.FORNECIMENTO</v>
      </c>
      <c r="C18410" s="115" t="s">
        <v>50052</v>
      </c>
      <c r="D18410" s="115" t="s">
        <v>50053</v>
      </c>
      <c r="I18410" s="115" t="s">
        <v>6</v>
      </c>
      <c r="J18410" s="115">
        <v>119.37</v>
      </c>
    </row>
    <row r="18411" spans="1:10" hidden="1">
      <c r="A18411" s="115" t="s">
        <v>18723</v>
      </c>
      <c r="B18411" s="115" t="str">
        <f t="shared" si="287"/>
        <v>TORNEIRA HOSPITALAR,ACIONADA POR ALAVANCA,TIPO PAREDE,DE 1/2"X28CM APROXIMADAMENTE,EM METAL CROMADO.FORNECIMENTO</v>
      </c>
      <c r="C18411" s="115" t="s">
        <v>50052</v>
      </c>
      <c r="D18411" s="115" t="s">
        <v>50053</v>
      </c>
      <c r="I18411" s="115" t="s">
        <v>6</v>
      </c>
      <c r="J18411" s="115">
        <v>119.37</v>
      </c>
    </row>
    <row r="18412" spans="1:10" hidden="1">
      <c r="A18412" s="115" t="s">
        <v>18724</v>
      </c>
      <c r="B18412" s="115" t="str">
        <f t="shared" si="287"/>
        <v>TORNEIRA PARA COZINHA,COM MISTURADOR,TIPO PAREDE,COM AREJADOR E TUBO MOVEL,1258 OU SIMILAR,DE APROXIMADAMENTE 1/2"X25CM,EM METAL CROMADO.FORNECIMENTO</v>
      </c>
      <c r="C18412" s="115" t="s">
        <v>50054</v>
      </c>
      <c r="D18412" s="115" t="s">
        <v>50055</v>
      </c>
      <c r="E18412" s="115" t="s">
        <v>50056</v>
      </c>
      <c r="I18412" s="115" t="s">
        <v>6</v>
      </c>
      <c r="J18412" s="115">
        <v>220.67</v>
      </c>
    </row>
    <row r="18413" spans="1:10" hidden="1">
      <c r="A18413" s="115" t="s">
        <v>18725</v>
      </c>
      <c r="B18413" s="115" t="str">
        <f t="shared" si="287"/>
        <v>TORNEIRA PARA COZINHA,COM MISTURADOR,TIPO PAREDE,COM AREJADOR E TUBO MOVEL,1258 OU SIMILAR,DE APROXIMADAMENTE 1/2"X25CM,EM METAL CROMADO.FORNECIMENTO</v>
      </c>
      <c r="C18413" s="115" t="s">
        <v>50054</v>
      </c>
      <c r="D18413" s="115" t="s">
        <v>50055</v>
      </c>
      <c r="E18413" s="115" t="s">
        <v>50056</v>
      </c>
      <c r="I18413" s="115" t="s">
        <v>6</v>
      </c>
      <c r="J18413" s="115">
        <v>220.67</v>
      </c>
    </row>
    <row r="18414" spans="1:10" hidden="1">
      <c r="A18414" s="115" t="s">
        <v>18726</v>
      </c>
      <c r="B18414" s="115" t="str">
        <f t="shared" si="287"/>
        <v>TORNEIRA PARA PIA,COM MISTURADOR,AREJADOR,TUBO MOVEL,TIPO BANCA,1256 OU SIMILAR,DE 1/2"X17CM APROXIMADAMENTE,EM METAL CROMADO.FORNECIMENTO</v>
      </c>
      <c r="C18414" s="115" t="s">
        <v>50057</v>
      </c>
      <c r="D18414" s="115" t="s">
        <v>50058</v>
      </c>
      <c r="E18414" s="115" t="s">
        <v>49976</v>
      </c>
      <c r="I18414" s="115" t="s">
        <v>6</v>
      </c>
      <c r="J18414" s="115">
        <v>168.18</v>
      </c>
    </row>
    <row r="18415" spans="1:10" hidden="1">
      <c r="A18415" s="115" t="s">
        <v>18727</v>
      </c>
      <c r="B18415" s="115" t="str">
        <f t="shared" si="287"/>
        <v>TORNEIRA PARA PIA,COM MISTURADOR,AREJADOR,TUBO MOVEL,TIPO BANCA,1256 OU SIMILAR,DE 1/2"X17CM APROXIMADAMENTE,EM METAL CROMADO.FORNECIMENTO</v>
      </c>
      <c r="C18415" s="115" t="s">
        <v>50057</v>
      </c>
      <c r="D18415" s="115" t="s">
        <v>50058</v>
      </c>
      <c r="E18415" s="115" t="s">
        <v>49976</v>
      </c>
      <c r="I18415" s="115" t="s">
        <v>6</v>
      </c>
      <c r="J18415" s="115">
        <v>168.18</v>
      </c>
    </row>
    <row r="18416" spans="1:10" hidden="1">
      <c r="A18416" s="115" t="s">
        <v>18728</v>
      </c>
      <c r="B18416" s="115" t="str">
        <f t="shared" si="287"/>
        <v>TORNEIRA PARA LAVATORIO TIPO BANCA 1193 OU SIMILAR DE 1/2"X9CM APROXIMADAMENTE,EM METAL CROMADO.FORNECIMENTO</v>
      </c>
      <c r="C18416" s="115" t="s">
        <v>50059</v>
      </c>
      <c r="D18416" s="115" t="s">
        <v>50060</v>
      </c>
      <c r="I18416" s="115" t="s">
        <v>6</v>
      </c>
      <c r="J18416" s="115">
        <v>28</v>
      </c>
    </row>
    <row r="18417" spans="1:10" hidden="1">
      <c r="A18417" s="115" t="s">
        <v>18729</v>
      </c>
      <c r="B18417" s="115" t="str">
        <f t="shared" si="287"/>
        <v>TORNEIRA PARA LAVATORIO TIPO BANCA 1193 OU SIMILAR DE 1/2"X9CM APROXIMADAMENTE,EM METAL CROMADO.FORNECIMENTO</v>
      </c>
      <c r="C18417" s="115" t="s">
        <v>50059</v>
      </c>
      <c r="D18417" s="115" t="s">
        <v>50060</v>
      </c>
      <c r="I18417" s="115" t="s">
        <v>6</v>
      </c>
      <c r="J18417" s="115">
        <v>28</v>
      </c>
    </row>
    <row r="18418" spans="1:10" hidden="1">
      <c r="A18418" s="115" t="s">
        <v>18730</v>
      </c>
      <c r="B18418" s="115" t="str">
        <f t="shared" si="287"/>
        <v>TORNEIRA PARA JARDIM,DE 3/4"X10CM APROXIMADAMENTE,EM METAL CROMADO.FORNECIMENTO</v>
      </c>
      <c r="C18418" s="115" t="s">
        <v>50061</v>
      </c>
      <c r="D18418" s="115" t="s">
        <v>50062</v>
      </c>
      <c r="I18418" s="115" t="s">
        <v>6</v>
      </c>
      <c r="J18418" s="115">
        <v>30.93</v>
      </c>
    </row>
    <row r="18419" spans="1:10" hidden="1">
      <c r="A18419" s="115" t="s">
        <v>18731</v>
      </c>
      <c r="B18419" s="115" t="str">
        <f t="shared" si="287"/>
        <v>TORNEIRA PARA JARDIM,DE 3/4"X10CM APROXIMADAMENTE,EM METAL CROMADO.FORNECIMENTO</v>
      </c>
      <c r="C18419" s="115" t="s">
        <v>50061</v>
      </c>
      <c r="D18419" s="115" t="s">
        <v>50062</v>
      </c>
      <c r="I18419" s="115" t="s">
        <v>6</v>
      </c>
      <c r="J18419" s="115">
        <v>30.93</v>
      </c>
    </row>
    <row r="18420" spans="1:10" hidden="1">
      <c r="A18420" s="115" t="s">
        <v>18732</v>
      </c>
      <c r="B18420" s="115" t="str">
        <f t="shared" si="287"/>
        <v>TORNEIRA PARA JARDIM,DE 1/2"X10CM APROXIMADAMENTE,EM METAL CROMADO.FORNECIMENTO</v>
      </c>
      <c r="C18420" s="115" t="s">
        <v>50063</v>
      </c>
      <c r="D18420" s="115" t="s">
        <v>50062</v>
      </c>
      <c r="I18420" s="115" t="s">
        <v>6</v>
      </c>
      <c r="J18420" s="115">
        <v>28</v>
      </c>
    </row>
    <row r="18421" spans="1:10" hidden="1">
      <c r="A18421" s="115" t="s">
        <v>18733</v>
      </c>
      <c r="B18421" s="115" t="str">
        <f t="shared" si="287"/>
        <v>TORNEIRA PARA JARDIM,DE 1/2"X10CM APROXIMADAMENTE,EM METAL CROMADO.FORNECIMENTO</v>
      </c>
      <c r="C18421" s="115" t="s">
        <v>50063</v>
      </c>
      <c r="D18421" s="115" t="s">
        <v>50062</v>
      </c>
      <c r="I18421" s="115" t="s">
        <v>6</v>
      </c>
      <c r="J18421" s="115">
        <v>28</v>
      </c>
    </row>
    <row r="18422" spans="1:10" hidden="1">
      <c r="A18422" s="115" t="s">
        <v>18734</v>
      </c>
      <c r="B18422" s="115" t="str">
        <f t="shared" si="287"/>
        <v>APARELHO MISTURADOR TIPO PAREDE,1878 OU SIMILAR,EM METAL CROMADO,PARA LAVATORIO,COM AREJADOR E VALVULA DE ESCOAMENTO.FORNECIMENTO</v>
      </c>
      <c r="C18422" s="115" t="s">
        <v>50064</v>
      </c>
      <c r="D18422" s="115" t="s">
        <v>50065</v>
      </c>
      <c r="E18422" s="115" t="s">
        <v>41943</v>
      </c>
      <c r="I18422" s="115" t="s">
        <v>6</v>
      </c>
      <c r="J18422" s="115">
        <v>507.28</v>
      </c>
    </row>
    <row r="18423" spans="1:10" hidden="1">
      <c r="A18423" s="115" t="s">
        <v>18735</v>
      </c>
      <c r="B18423" s="115" t="str">
        <f t="shared" si="287"/>
        <v>APARELHO MISTURADOR TIPO PAREDE,1878 OU SIMILAR,EM METAL CROMADO,PARA LAVATORIO,COM AREJADOR E VALVULA DE ESCOAMENTO.FORNECIMENTO</v>
      </c>
      <c r="C18423" s="115" t="s">
        <v>50064</v>
      </c>
      <c r="D18423" s="115" t="s">
        <v>50065</v>
      </c>
      <c r="E18423" s="115" t="s">
        <v>41943</v>
      </c>
      <c r="I18423" s="115" t="s">
        <v>6</v>
      </c>
      <c r="J18423" s="115">
        <v>507.28</v>
      </c>
    </row>
    <row r="18424" spans="1:10" hidden="1">
      <c r="A18424" s="115" t="s">
        <v>50066</v>
      </c>
      <c r="B18424" s="115" t="str">
        <f t="shared" si="287"/>
        <v>APARELHO MISTURADOR TIPO BANCA,1875 OU SIMILAR,EM METAL CROMADO,PARA LAVATORIO,COM AREJADOR E VALVULA DE ESCOAMENTO.FORNECIMENTO</v>
      </c>
      <c r="C18424" s="115" t="s">
        <v>50067</v>
      </c>
      <c r="D18424" s="115" t="s">
        <v>50068</v>
      </c>
      <c r="E18424" s="115" t="s">
        <v>46255</v>
      </c>
      <c r="I18424" s="115" t="s">
        <v>6</v>
      </c>
      <c r="J18424" s="115">
        <v>202.17</v>
      </c>
    </row>
    <row r="18425" spans="1:10" hidden="1">
      <c r="A18425" s="115" t="s">
        <v>50069</v>
      </c>
      <c r="B18425" s="115" t="str">
        <f t="shared" si="287"/>
        <v>APARELHO MISTURADOR TIPO BANCA,1875 OU SIMILAR,EM METAL CROMADO,PARA LAVATORIO,COM AREJADOR E VALVULA DE ESCOAMENTO.FORNECIMENTO</v>
      </c>
      <c r="C18425" s="115" t="s">
        <v>50067</v>
      </c>
      <c r="D18425" s="115" t="s">
        <v>50068</v>
      </c>
      <c r="E18425" s="115" t="s">
        <v>46255</v>
      </c>
      <c r="I18425" s="115" t="s">
        <v>6</v>
      </c>
      <c r="J18425" s="115">
        <v>202.17</v>
      </c>
    </row>
    <row r="18426" spans="1:10" hidden="1">
      <c r="A18426" s="115" t="s">
        <v>18736</v>
      </c>
      <c r="B18426" s="115" t="str">
        <f t="shared" si="287"/>
        <v>TORNEIRA PARA FILTRO,1147 OU SIMILAR,DE 1/2"X13CM APROXIMADAMENTE,EM METAL CROMADO.FORNECIMENTO</v>
      </c>
      <c r="C18426" s="115" t="s">
        <v>50070</v>
      </c>
      <c r="D18426" s="115" t="s">
        <v>50071</v>
      </c>
      <c r="I18426" s="115" t="s">
        <v>6</v>
      </c>
      <c r="J18426" s="115">
        <v>36.049999999999997</v>
      </c>
    </row>
    <row r="18427" spans="1:10" hidden="1">
      <c r="A18427" s="115" t="s">
        <v>18737</v>
      </c>
      <c r="B18427" s="115" t="str">
        <f t="shared" si="287"/>
        <v>TORNEIRA PARA FILTRO,1147 OU SIMILAR,DE 1/2"X13CM APROXIMADAMENTE,EM METAL CROMADO.FORNECIMENTO</v>
      </c>
      <c r="C18427" s="115" t="s">
        <v>50070</v>
      </c>
      <c r="D18427" s="115" t="s">
        <v>50071</v>
      </c>
      <c r="I18427" s="115" t="s">
        <v>6</v>
      </c>
      <c r="J18427" s="115">
        <v>36.049999999999997</v>
      </c>
    </row>
    <row r="18428" spans="1:10" hidden="1">
      <c r="A18428" s="115" t="s">
        <v>18738</v>
      </c>
      <c r="B18428" s="115" t="str">
        <f t="shared" si="287"/>
        <v>TORNEIRA DE FECHAMENTO AUTOMATICO,PARA LAVATORIO,DE PAREDE,ANTIVANDALISMO,DE 85MM,ACABAMENTO CROMADO.FORNECIMENTO</v>
      </c>
      <c r="C18428" s="115" t="s">
        <v>50072</v>
      </c>
      <c r="D18428" s="115" t="s">
        <v>50073</v>
      </c>
      <c r="I18428" s="115" t="s">
        <v>6</v>
      </c>
      <c r="J18428" s="115">
        <v>401.6</v>
      </c>
    </row>
    <row r="18429" spans="1:10" hidden="1">
      <c r="A18429" s="115" t="s">
        <v>18739</v>
      </c>
      <c r="B18429" s="115" t="str">
        <f t="shared" si="287"/>
        <v>TORNEIRA DE FECHAMENTO AUTOMATICO,PARA LAVATORIO,DE PAREDE,ANTIVANDALISMO,DE 85MM,ACABAMENTO CROMADO.FORNECIMENTO</v>
      </c>
      <c r="C18429" s="115" t="s">
        <v>50072</v>
      </c>
      <c r="D18429" s="115" t="s">
        <v>50073</v>
      </c>
      <c r="I18429" s="115" t="s">
        <v>6</v>
      </c>
      <c r="J18429" s="115">
        <v>401.6</v>
      </c>
    </row>
    <row r="18430" spans="1:10" hidden="1">
      <c r="A18430" s="115" t="s">
        <v>18740</v>
      </c>
      <c r="B18430" s="115" t="str">
        <f t="shared" si="287"/>
        <v>TORNEIRA DE FECHAMENTO AUTOMATICO,PARA LAVATORIO,DE PAREDE,ANTIVANDALISMO,DE 135MM,ACABAMENTO CROMADO.FORNECIMENTO</v>
      </c>
      <c r="C18430" s="115" t="s">
        <v>50072</v>
      </c>
      <c r="D18430" s="115" t="s">
        <v>50074</v>
      </c>
      <c r="I18430" s="115" t="s">
        <v>6</v>
      </c>
      <c r="J18430" s="115">
        <v>401.6</v>
      </c>
    </row>
    <row r="18431" spans="1:10" hidden="1">
      <c r="A18431" s="115" t="s">
        <v>18741</v>
      </c>
      <c r="B18431" s="115" t="str">
        <f t="shared" si="287"/>
        <v>TORNEIRA DE FECHAMENTO AUTOMATICO,PARA LAVATORIO,DE PAREDE,ANTIVANDALISMO,DE 135MM,ACABAMENTO CROMADO.FORNECIMENTO</v>
      </c>
      <c r="C18431" s="115" t="s">
        <v>50072</v>
      </c>
      <c r="D18431" s="115" t="s">
        <v>50074</v>
      </c>
      <c r="I18431" s="115" t="s">
        <v>6</v>
      </c>
      <c r="J18431" s="115">
        <v>401.6</v>
      </c>
    </row>
    <row r="18432" spans="1:10" hidden="1">
      <c r="A18432" s="115" t="s">
        <v>18742</v>
      </c>
      <c r="B18432" s="115" t="str">
        <f t="shared" si="287"/>
        <v>TORNEIRA PARA LAVATORIO,TIPO BANCA COM ACIONAMENTO HIDROMECANICO,COM LEVE PRESSAO MANUAL.FORNECIMENTO</v>
      </c>
      <c r="C18432" s="115" t="s">
        <v>50075</v>
      </c>
      <c r="D18432" s="115" t="s">
        <v>50076</v>
      </c>
      <c r="I18432" s="115" t="s">
        <v>6</v>
      </c>
      <c r="J18432" s="115">
        <v>72</v>
      </c>
    </row>
    <row r="18433" spans="1:10" hidden="1">
      <c r="A18433" s="115" t="s">
        <v>18743</v>
      </c>
      <c r="B18433" s="115" t="str">
        <f t="shared" si="287"/>
        <v>TORNEIRA PARA LAVATORIO,TIPO BANCA COM ACIONAMENTO HIDROMECANICO,COM LEVE PRESSAO MANUAL.FORNECIMENTO</v>
      </c>
      <c r="C18433" s="115" t="s">
        <v>50075</v>
      </c>
      <c r="D18433" s="115" t="s">
        <v>50076</v>
      </c>
      <c r="I18433" s="115" t="s">
        <v>6</v>
      </c>
      <c r="J18433" s="115">
        <v>72</v>
      </c>
    </row>
    <row r="18434" spans="1:10" hidden="1">
      <c r="A18434" s="115" t="s">
        <v>18744</v>
      </c>
      <c r="B18434" s="115" t="str">
        <f t="shared" si="287"/>
        <v>TORNEIRA ELETRICA DE PVC,110/220V.FORNECIMENTO</v>
      </c>
      <c r="C18434" s="115" t="s">
        <v>18745</v>
      </c>
      <c r="I18434" s="115" t="s">
        <v>6</v>
      </c>
      <c r="J18434" s="115">
        <v>87.3</v>
      </c>
    </row>
    <row r="18435" spans="1:10" hidden="1">
      <c r="A18435" s="115" t="s">
        <v>18746</v>
      </c>
      <c r="B18435" s="115" t="str">
        <f t="shared" si="287"/>
        <v>TORNEIRA ELETRICA DE PVC,110/220V.FORNECIMENTO</v>
      </c>
      <c r="C18435" s="115" t="s">
        <v>18745</v>
      </c>
      <c r="I18435" s="115" t="s">
        <v>6</v>
      </c>
      <c r="J18435" s="115">
        <v>87.3</v>
      </c>
    </row>
    <row r="18436" spans="1:10" hidden="1">
      <c r="A18436" s="115" t="s">
        <v>18747</v>
      </c>
      <c r="B18436" s="115" t="str">
        <f t="shared" si="287"/>
        <v>TORNEIRA PARA LAVATORIO,AUTOMATICA,COM SENSOR DE PRESENCA.FORNECIMENTO</v>
      </c>
      <c r="C18436" s="115" t="s">
        <v>50077</v>
      </c>
      <c r="D18436" s="115" t="s">
        <v>41216</v>
      </c>
      <c r="I18436" s="115" t="s">
        <v>6</v>
      </c>
      <c r="J18436" s="115">
        <v>337.79</v>
      </c>
    </row>
    <row r="18437" spans="1:10" hidden="1">
      <c r="A18437" s="115" t="s">
        <v>18748</v>
      </c>
      <c r="B18437" s="115" t="str">
        <f t="shared" ref="B18437:B18500" si="288">C18437&amp;D18437&amp;E18437&amp;F18437&amp;G18437&amp;H18437</f>
        <v>TORNEIRA PARA LAVATORIO,AUTOMATICA,COM SENSOR DE PRESENCA.FORNECIMENTO</v>
      </c>
      <c r="C18437" s="115" t="s">
        <v>50077</v>
      </c>
      <c r="D18437" s="115" t="s">
        <v>41216</v>
      </c>
      <c r="I18437" s="115" t="s">
        <v>6</v>
      </c>
      <c r="J18437" s="115">
        <v>337.79</v>
      </c>
    </row>
    <row r="18438" spans="1:10" hidden="1">
      <c r="A18438" s="115" t="s">
        <v>18749</v>
      </c>
      <c r="B18438" s="115" t="str">
        <f t="shared" si="288"/>
        <v>TORNEIRA PARA LAVATORIO DE MESA COM ALAVANCA,ACIONAMENTO COM LEVE PRESSAO,PARA PESSOAS COM NECESSIDADES ESPECIFICAS.FORNECIMENTO</v>
      </c>
      <c r="C18438" s="115" t="s">
        <v>50078</v>
      </c>
      <c r="D18438" s="115" t="s">
        <v>50079</v>
      </c>
      <c r="E18438" s="115" t="s">
        <v>46255</v>
      </c>
      <c r="I18438" s="115" t="s">
        <v>6</v>
      </c>
      <c r="J18438" s="115">
        <v>217.34</v>
      </c>
    </row>
    <row r="18439" spans="1:10" hidden="1">
      <c r="A18439" s="115" t="s">
        <v>18750</v>
      </c>
      <c r="B18439" s="115" t="str">
        <f t="shared" si="288"/>
        <v>TORNEIRA PARA LAVATORIO DE MESA COM ALAVANCA,ACIONAMENTO COM LEVE PRESSAO,PARA PESSOAS COM NECESSIDADES ESPECIFICAS.FORNECIMENTO</v>
      </c>
      <c r="C18439" s="115" t="s">
        <v>50078</v>
      </c>
      <c r="D18439" s="115" t="s">
        <v>50079</v>
      </c>
      <c r="E18439" s="115" t="s">
        <v>46255</v>
      </c>
      <c r="I18439" s="115" t="s">
        <v>6</v>
      </c>
      <c r="J18439" s="115">
        <v>217.34</v>
      </c>
    </row>
    <row r="18440" spans="1:10" hidden="1">
      <c r="A18440" s="115" t="s">
        <v>18751</v>
      </c>
      <c r="B18440" s="115" t="str">
        <f t="shared" si="288"/>
        <v>TORNEIRA DE BOIA EM PLASTICO,PARA CAIXA D'AGUA,DE 1/2".FORNECIMENTO E COLOCACAO</v>
      </c>
      <c r="C18440" s="115" t="s">
        <v>50080</v>
      </c>
      <c r="D18440" s="115" t="s">
        <v>39360</v>
      </c>
      <c r="I18440" s="115" t="s">
        <v>6</v>
      </c>
      <c r="J18440" s="115">
        <v>18.2</v>
      </c>
    </row>
    <row r="18441" spans="1:10" hidden="1">
      <c r="A18441" s="115" t="s">
        <v>18752</v>
      </c>
      <c r="B18441" s="115" t="str">
        <f t="shared" si="288"/>
        <v>TORNEIRA DE BOIA EM PLASTICO,PARA CAIXA D'AGUA,DE 1/2".FORNECIMENTO E COLOCACAO</v>
      </c>
      <c r="C18441" s="115" t="s">
        <v>50080</v>
      </c>
      <c r="D18441" s="115" t="s">
        <v>39360</v>
      </c>
      <c r="I18441" s="115" t="s">
        <v>6</v>
      </c>
      <c r="J18441" s="115">
        <v>16.66</v>
      </c>
    </row>
    <row r="18442" spans="1:10" hidden="1">
      <c r="A18442" s="115" t="s">
        <v>18753</v>
      </c>
      <c r="B18442" s="115" t="str">
        <f t="shared" si="288"/>
        <v>TORNEIRA DE BOIA EM PLASTICO,PARA CAIXA D'AGUA,DE 3/4".FORNECIMENTO E COLOCACAO</v>
      </c>
      <c r="C18442" s="115" t="s">
        <v>50081</v>
      </c>
      <c r="D18442" s="115" t="s">
        <v>39360</v>
      </c>
      <c r="I18442" s="115" t="s">
        <v>6</v>
      </c>
      <c r="J18442" s="115">
        <v>20.059999999999999</v>
      </c>
    </row>
    <row r="18443" spans="1:10" hidden="1">
      <c r="A18443" s="115" t="s">
        <v>18754</v>
      </c>
      <c r="B18443" s="115" t="str">
        <f t="shared" si="288"/>
        <v>TORNEIRA DE BOIA EM PLASTICO,PARA CAIXA D'AGUA,DE 3/4".FORNECIMENTO E COLOCACAO</v>
      </c>
      <c r="C18443" s="115" t="s">
        <v>50081</v>
      </c>
      <c r="D18443" s="115" t="s">
        <v>39360</v>
      </c>
      <c r="I18443" s="115" t="s">
        <v>6</v>
      </c>
      <c r="J18443" s="115">
        <v>18.52</v>
      </c>
    </row>
    <row r="18444" spans="1:10" hidden="1">
      <c r="A18444" s="115" t="s">
        <v>18755</v>
      </c>
      <c r="B18444" s="115" t="str">
        <f t="shared" si="288"/>
        <v>TORNEIRA DE BOIA,EM BRONZE,DE PRESSAO,DE 3/4".FORNECIMENTO E COLOCACAO</v>
      </c>
      <c r="C18444" s="115" t="s">
        <v>50082</v>
      </c>
      <c r="D18444" s="115" t="s">
        <v>41098</v>
      </c>
      <c r="I18444" s="115" t="s">
        <v>6</v>
      </c>
      <c r="J18444" s="115">
        <v>44.97</v>
      </c>
    </row>
    <row r="18445" spans="1:10" hidden="1">
      <c r="A18445" s="115" t="s">
        <v>18756</v>
      </c>
      <c r="B18445" s="115" t="str">
        <f t="shared" si="288"/>
        <v>TORNEIRA DE BOIA,EM BRONZE,DE PRESSAO,DE 3/4".FORNECIMENTO E COLOCACAO</v>
      </c>
      <c r="C18445" s="115" t="s">
        <v>50082</v>
      </c>
      <c r="D18445" s="115" t="s">
        <v>41098</v>
      </c>
      <c r="I18445" s="115" t="s">
        <v>6</v>
      </c>
      <c r="J18445" s="115">
        <v>42.4</v>
      </c>
    </row>
    <row r="18446" spans="1:10" hidden="1">
      <c r="A18446" s="115" t="s">
        <v>18757</v>
      </c>
      <c r="B18446" s="115" t="str">
        <f t="shared" si="288"/>
        <v>TORNEIRA DE BOIA,EM BRONZE,DE PRESSAO,DE 1".FORNECIMENTO E COLOCACAO</v>
      </c>
      <c r="C18446" s="115" t="s">
        <v>50083</v>
      </c>
      <c r="D18446" s="115" t="s">
        <v>39259</v>
      </c>
      <c r="I18446" s="115" t="s">
        <v>6</v>
      </c>
      <c r="J18446" s="115">
        <v>66.900000000000006</v>
      </c>
    </row>
    <row r="18447" spans="1:10" hidden="1">
      <c r="A18447" s="115" t="s">
        <v>18758</v>
      </c>
      <c r="B18447" s="115" t="str">
        <f t="shared" si="288"/>
        <v>TORNEIRA DE BOIA,EM BRONZE,DE PRESSAO,DE 1".FORNECIMENTO E COLOCACAO</v>
      </c>
      <c r="C18447" s="115" t="s">
        <v>50083</v>
      </c>
      <c r="D18447" s="115" t="s">
        <v>39259</v>
      </c>
      <c r="I18447" s="115" t="s">
        <v>6</v>
      </c>
      <c r="J18447" s="115">
        <v>64.33</v>
      </c>
    </row>
    <row r="18448" spans="1:10" hidden="1">
      <c r="A18448" s="115" t="s">
        <v>18759</v>
      </c>
      <c r="B18448" s="115" t="str">
        <f t="shared" si="288"/>
        <v>TORNEIRA DE BOIA,EM BRONZE,DE PRESSAO,DE 1.1/4".FORNECIMENTOE COLOCACAO</v>
      </c>
      <c r="C18448" s="115" t="s">
        <v>50084</v>
      </c>
      <c r="D18448" s="115" t="s">
        <v>37112</v>
      </c>
      <c r="I18448" s="115" t="s">
        <v>6</v>
      </c>
      <c r="J18448" s="115">
        <v>98.6</v>
      </c>
    </row>
    <row r="18449" spans="1:10" hidden="1">
      <c r="A18449" s="115" t="s">
        <v>18760</v>
      </c>
      <c r="B18449" s="115" t="str">
        <f t="shared" si="288"/>
        <v>TORNEIRA DE BOIA,EM BRONZE,DE PRESSAO,DE 1.1/4".FORNECIMENTOE COLOCACAO</v>
      </c>
      <c r="C18449" s="115" t="s">
        <v>50084</v>
      </c>
      <c r="D18449" s="115" t="s">
        <v>37112</v>
      </c>
      <c r="I18449" s="115" t="s">
        <v>6</v>
      </c>
      <c r="J18449" s="115">
        <v>96.03</v>
      </c>
    </row>
    <row r="18450" spans="1:10" hidden="1">
      <c r="A18450" s="115" t="s">
        <v>18761</v>
      </c>
      <c r="B18450" s="115" t="str">
        <f t="shared" si="288"/>
        <v>TORNEIRA DE BOIA,EM BRONZE,DE PRESSAO,DE 1.1/2".FORNECIMENTO E COLOCACAO</v>
      </c>
      <c r="C18450" s="115" t="s">
        <v>50085</v>
      </c>
      <c r="D18450" s="115" t="s">
        <v>36481</v>
      </c>
      <c r="I18450" s="115" t="s">
        <v>6</v>
      </c>
      <c r="J18450" s="115">
        <v>144.41</v>
      </c>
    </row>
    <row r="18451" spans="1:10" hidden="1">
      <c r="A18451" s="115" t="s">
        <v>18762</v>
      </c>
      <c r="B18451" s="115" t="str">
        <f t="shared" si="288"/>
        <v>TORNEIRA DE BOIA,EM BRONZE,DE PRESSAO,DE 1.1/2".FORNECIMENTO E COLOCACAO</v>
      </c>
      <c r="C18451" s="115" t="s">
        <v>50085</v>
      </c>
      <c r="D18451" s="115" t="s">
        <v>36481</v>
      </c>
      <c r="I18451" s="115" t="s">
        <v>6</v>
      </c>
      <c r="J18451" s="115">
        <v>141.33000000000001</v>
      </c>
    </row>
    <row r="18452" spans="1:10" hidden="1">
      <c r="A18452" s="115" t="s">
        <v>18763</v>
      </c>
      <c r="B18452" s="115" t="str">
        <f t="shared" si="288"/>
        <v>TORNEIRA DE BOIA,EM BRONZE,DE PRESSAO,DE 2".FORNECIMENTO E COLOCACAO</v>
      </c>
      <c r="C18452" s="115" t="s">
        <v>50086</v>
      </c>
      <c r="D18452" s="115" t="s">
        <v>39259</v>
      </c>
      <c r="I18452" s="115" t="s">
        <v>6</v>
      </c>
      <c r="J18452" s="115">
        <v>186.44</v>
      </c>
    </row>
    <row r="18453" spans="1:10" hidden="1">
      <c r="A18453" s="115" t="s">
        <v>18764</v>
      </c>
      <c r="B18453" s="115" t="str">
        <f t="shared" si="288"/>
        <v>TORNEIRA DE BOIA,EM BRONZE,DE PRESSAO,DE 2".FORNECIMENTO E COLOCACAO</v>
      </c>
      <c r="C18453" s="115" t="s">
        <v>50086</v>
      </c>
      <c r="D18453" s="115" t="s">
        <v>39259</v>
      </c>
      <c r="I18453" s="115" t="s">
        <v>6</v>
      </c>
      <c r="J18453" s="115">
        <v>183.36</v>
      </c>
    </row>
    <row r="18454" spans="1:10" hidden="1">
      <c r="A18454" s="115" t="s">
        <v>18765</v>
      </c>
      <c r="B18454" s="115" t="str">
        <f t="shared" si="288"/>
        <v>VALVULA DE ESCOAMENTO TIPO AMERICANA,PARA PIA DE COZINHA,1623 DE 1.1/2",EM METAL CROMADO.FORNECIMENTO</v>
      </c>
      <c r="C18454" s="115" t="s">
        <v>50087</v>
      </c>
      <c r="D18454" s="115" t="s">
        <v>50088</v>
      </c>
      <c r="I18454" s="115" t="s">
        <v>6</v>
      </c>
      <c r="J18454" s="115">
        <v>23.59</v>
      </c>
    </row>
    <row r="18455" spans="1:10" hidden="1">
      <c r="A18455" s="115" t="s">
        <v>18766</v>
      </c>
      <c r="B18455" s="115" t="str">
        <f t="shared" si="288"/>
        <v>VALVULA DE ESCOAMENTO TIPO AMERICANA,PARA PIA DE COZINHA,1623 DE 1.1/2",EM METAL CROMADO.FORNECIMENTO</v>
      </c>
      <c r="C18455" s="115" t="s">
        <v>50087</v>
      </c>
      <c r="D18455" s="115" t="s">
        <v>50088</v>
      </c>
      <c r="I18455" s="115" t="s">
        <v>6</v>
      </c>
      <c r="J18455" s="115">
        <v>23.59</v>
      </c>
    </row>
    <row r="18456" spans="1:10" hidden="1">
      <c r="A18456" s="115" t="s">
        <v>18767</v>
      </c>
      <c r="B18456" s="115" t="str">
        <f t="shared" si="288"/>
        <v>VALVULA DE ESCOAMENTO PARA LAVATORIO,COM LADRAO,1603 DE 1",EM METAL CROMADO.FORNECIMENTO</v>
      </c>
      <c r="C18456" s="115" t="s">
        <v>50089</v>
      </c>
      <c r="D18456" s="115" t="s">
        <v>50090</v>
      </c>
      <c r="I18456" s="115" t="s">
        <v>6</v>
      </c>
      <c r="J18456" s="115">
        <v>17.100000000000001</v>
      </c>
    </row>
    <row r="18457" spans="1:10" hidden="1">
      <c r="A18457" s="115" t="s">
        <v>18768</v>
      </c>
      <c r="B18457" s="115" t="str">
        <f t="shared" si="288"/>
        <v>VALVULA DE ESCOAMENTO PARA LAVATORIO,COM LADRAO,1603 DE 1",EM METAL CROMADO.FORNECIMENTO</v>
      </c>
      <c r="C18457" s="115" t="s">
        <v>50089</v>
      </c>
      <c r="D18457" s="115" t="s">
        <v>50090</v>
      </c>
      <c r="I18457" s="115" t="s">
        <v>6</v>
      </c>
      <c r="J18457" s="115">
        <v>17.100000000000001</v>
      </c>
    </row>
    <row r="18458" spans="1:10" hidden="1">
      <c r="A18458" s="115" t="s">
        <v>18769</v>
      </c>
      <c r="B18458" s="115" t="str">
        <f t="shared" si="288"/>
        <v>VALVULA DE ESCOAMENTO PARA LAVATORIO,SEM LADRAO,1600 DE 1",EM METAL CROMADO.FORNECIMENTO</v>
      </c>
      <c r="C18458" s="115" t="s">
        <v>50091</v>
      </c>
      <c r="D18458" s="115" t="s">
        <v>50090</v>
      </c>
      <c r="I18458" s="115" t="s">
        <v>6</v>
      </c>
      <c r="J18458" s="115">
        <v>9.26</v>
      </c>
    </row>
    <row r="18459" spans="1:10" hidden="1">
      <c r="A18459" s="115" t="s">
        <v>18770</v>
      </c>
      <c r="B18459" s="115" t="str">
        <f t="shared" si="288"/>
        <v>VALVULA DE ESCOAMENTO PARA LAVATORIO,SEM LADRAO,1600 DE 1",EM METAL CROMADO.FORNECIMENTO</v>
      </c>
      <c r="C18459" s="115" t="s">
        <v>50091</v>
      </c>
      <c r="D18459" s="115" t="s">
        <v>50090</v>
      </c>
      <c r="I18459" s="115" t="s">
        <v>6</v>
      </c>
      <c r="J18459" s="115">
        <v>9.26</v>
      </c>
    </row>
    <row r="18460" spans="1:10" hidden="1">
      <c r="A18460" s="115" t="s">
        <v>18771</v>
      </c>
      <c r="B18460" s="115" t="str">
        <f t="shared" si="288"/>
        <v>VALVULA DE ESCOAMENTO PARA BANHEIRA,SEM LADRAO,1604 DE 1.1/4",EM METAL CROMADO.FORNECIMENTO</v>
      </c>
      <c r="C18460" s="115" t="s">
        <v>50092</v>
      </c>
      <c r="D18460" s="115" t="s">
        <v>50093</v>
      </c>
      <c r="I18460" s="115" t="s">
        <v>6</v>
      </c>
      <c r="J18460" s="115">
        <v>40.49</v>
      </c>
    </row>
    <row r="18461" spans="1:10" hidden="1">
      <c r="A18461" s="115" t="s">
        <v>18772</v>
      </c>
      <c r="B18461" s="115" t="str">
        <f t="shared" si="288"/>
        <v>VALVULA DE ESCOAMENTO PARA BANHEIRA,SEM LADRAO,1604 DE 1.1/4",EM METAL CROMADO.FORNECIMENTO</v>
      </c>
      <c r="C18461" s="115" t="s">
        <v>50092</v>
      </c>
      <c r="D18461" s="115" t="s">
        <v>50093</v>
      </c>
      <c r="I18461" s="115" t="s">
        <v>6</v>
      </c>
      <c r="J18461" s="115">
        <v>40.49</v>
      </c>
    </row>
    <row r="18462" spans="1:10" hidden="1">
      <c r="A18462" s="115" t="s">
        <v>18773</v>
      </c>
      <c r="B18462" s="115" t="str">
        <f t="shared" si="288"/>
        <v>VALVULA DE ESCOAMENTO PARA TANQUE,1605 DE 1.1/4",EM METAL CROMADO.FORNECIMENTO</v>
      </c>
      <c r="C18462" s="115" t="s">
        <v>50094</v>
      </c>
      <c r="D18462" s="115" t="s">
        <v>49976</v>
      </c>
      <c r="I18462" s="115" t="s">
        <v>6</v>
      </c>
      <c r="J18462" s="115">
        <v>41.1</v>
      </c>
    </row>
    <row r="18463" spans="1:10" hidden="1">
      <c r="A18463" s="115" t="s">
        <v>18774</v>
      </c>
      <c r="B18463" s="115" t="str">
        <f t="shared" si="288"/>
        <v>VALVULA DE ESCOAMENTO PARA TANQUE,1605 DE 1.1/4",EM METAL CROMADO.FORNECIMENTO</v>
      </c>
      <c r="C18463" s="115" t="s">
        <v>50094</v>
      </c>
      <c r="D18463" s="115" t="s">
        <v>49976</v>
      </c>
      <c r="I18463" s="115" t="s">
        <v>6</v>
      </c>
      <c r="J18463" s="115">
        <v>41.1</v>
      </c>
    </row>
    <row r="18464" spans="1:10" hidden="1">
      <c r="A18464" s="115" t="s">
        <v>18775</v>
      </c>
      <c r="B18464" s="115" t="str">
        <f t="shared" si="288"/>
        <v>VALVULA DE ESCOAMENTO PARA TANQUE,1606 DE 1.1/2",EM METAL CROMADO.FORNECIMENTO</v>
      </c>
      <c r="C18464" s="115" t="s">
        <v>50095</v>
      </c>
      <c r="D18464" s="115" t="s">
        <v>49976</v>
      </c>
      <c r="I18464" s="115" t="s">
        <v>6</v>
      </c>
      <c r="J18464" s="115">
        <v>47.19</v>
      </c>
    </row>
    <row r="18465" spans="1:10" hidden="1">
      <c r="A18465" s="115" t="s">
        <v>18776</v>
      </c>
      <c r="B18465" s="115" t="str">
        <f t="shared" si="288"/>
        <v>VALVULA DE ESCOAMENTO PARA TANQUE,1606 DE 1.1/2",EM METAL CROMADO.FORNECIMENTO</v>
      </c>
      <c r="C18465" s="115" t="s">
        <v>50095</v>
      </c>
      <c r="D18465" s="115" t="s">
        <v>49976</v>
      </c>
      <c r="I18465" s="115" t="s">
        <v>6</v>
      </c>
      <c r="J18465" s="115">
        <v>47.19</v>
      </c>
    </row>
    <row r="18466" spans="1:10" hidden="1">
      <c r="A18466" s="115" t="s">
        <v>18777</v>
      </c>
      <c r="B18466" s="115" t="str">
        <f t="shared" si="288"/>
        <v>VALVULA DE ESCOAMENTO PARA LAVATORIO,EM PVC.FORNECIMENTO</v>
      </c>
      <c r="C18466" s="115" t="s">
        <v>18778</v>
      </c>
      <c r="I18466" s="115" t="s">
        <v>6</v>
      </c>
      <c r="J18466" s="115">
        <v>3.23</v>
      </c>
    </row>
    <row r="18467" spans="1:10" hidden="1">
      <c r="A18467" s="115" t="s">
        <v>18779</v>
      </c>
      <c r="B18467" s="115" t="str">
        <f t="shared" si="288"/>
        <v>VALVULA DE ESCOAMENTO PARA LAVATORIO,EM PVC.FORNECIMENTO</v>
      </c>
      <c r="C18467" s="115" t="s">
        <v>18778</v>
      </c>
      <c r="I18467" s="115" t="s">
        <v>6</v>
      </c>
      <c r="J18467" s="115">
        <v>3.23</v>
      </c>
    </row>
    <row r="18468" spans="1:10" hidden="1">
      <c r="A18468" s="115" t="s">
        <v>18780</v>
      </c>
      <c r="B18468" s="115" t="str">
        <f t="shared" si="288"/>
        <v>VALVULA DE ESCOAMENTO PARA PIA,EM PVC.FORNECIMENTO</v>
      </c>
      <c r="C18468" s="115" t="s">
        <v>18781</v>
      </c>
      <c r="I18468" s="115" t="s">
        <v>6</v>
      </c>
      <c r="J18468" s="115">
        <v>0.84</v>
      </c>
    </row>
    <row r="18469" spans="1:10" hidden="1">
      <c r="A18469" s="115" t="s">
        <v>18782</v>
      </c>
      <c r="B18469" s="115" t="str">
        <f t="shared" si="288"/>
        <v>VALVULA DE ESCOAMENTO PARA PIA,EM PVC.FORNECIMENTO</v>
      </c>
      <c r="C18469" s="115" t="s">
        <v>18781</v>
      </c>
      <c r="I18469" s="115" t="s">
        <v>6</v>
      </c>
      <c r="J18469" s="115">
        <v>0.84</v>
      </c>
    </row>
    <row r="18470" spans="1:10" hidden="1">
      <c r="A18470" s="115" t="s">
        <v>18783</v>
      </c>
      <c r="B18470" s="115" t="str">
        <f t="shared" si="288"/>
        <v>SIFAO 1680,DE 1.1/2"X1.1/2",EM METAL CROMADO.FORNECIMENTO</v>
      </c>
      <c r="C18470" s="115" t="s">
        <v>18784</v>
      </c>
      <c r="I18470" s="115" t="s">
        <v>6</v>
      </c>
      <c r="J18470" s="115">
        <v>91.1</v>
      </c>
    </row>
    <row r="18471" spans="1:10" hidden="1">
      <c r="A18471" s="115" t="s">
        <v>18785</v>
      </c>
      <c r="B18471" s="115" t="str">
        <f t="shared" si="288"/>
        <v>SIFAO 1680,DE 1.1/2"X1.1/2",EM METAL CROMADO.FORNECIMENTO</v>
      </c>
      <c r="C18471" s="115" t="s">
        <v>18784</v>
      </c>
      <c r="I18471" s="115" t="s">
        <v>6</v>
      </c>
      <c r="J18471" s="115">
        <v>91.1</v>
      </c>
    </row>
    <row r="18472" spans="1:10" hidden="1">
      <c r="A18472" s="115" t="s">
        <v>18786</v>
      </c>
      <c r="B18472" s="115" t="str">
        <f t="shared" si="288"/>
        <v>SIFAO 1680,DE 1.1/4"X1.1/2",EM METAL CROMADO.FORNECIMENTO</v>
      </c>
      <c r="C18472" s="115" t="s">
        <v>18787</v>
      </c>
      <c r="I18472" s="115" t="s">
        <v>6</v>
      </c>
      <c r="J18472" s="115">
        <v>91.1</v>
      </c>
    </row>
    <row r="18473" spans="1:10" hidden="1">
      <c r="A18473" s="115" t="s">
        <v>18788</v>
      </c>
      <c r="B18473" s="115" t="str">
        <f t="shared" si="288"/>
        <v>SIFAO 1680,DE 1.1/4"X1.1/2",EM METAL CROMADO.FORNECIMENTO</v>
      </c>
      <c r="C18473" s="115" t="s">
        <v>18787</v>
      </c>
      <c r="I18473" s="115" t="s">
        <v>6</v>
      </c>
      <c r="J18473" s="115">
        <v>91.1</v>
      </c>
    </row>
    <row r="18474" spans="1:10" hidden="1">
      <c r="A18474" s="115" t="s">
        <v>18789</v>
      </c>
      <c r="B18474" s="115" t="str">
        <f t="shared" si="288"/>
        <v>SIFAO 1680,DE 1"X1.1/2",EM METAL CROMADO.FORNECIMENTO</v>
      </c>
      <c r="C18474" s="115" t="s">
        <v>18790</v>
      </c>
      <c r="I18474" s="115" t="s">
        <v>6</v>
      </c>
      <c r="J18474" s="115">
        <v>82.66</v>
      </c>
    </row>
    <row r="18475" spans="1:10" hidden="1">
      <c r="A18475" s="115" t="s">
        <v>18791</v>
      </c>
      <c r="B18475" s="115" t="str">
        <f t="shared" si="288"/>
        <v>SIFAO 1680,DE 1"X1.1/2",EM METAL CROMADO.FORNECIMENTO</v>
      </c>
      <c r="C18475" s="115" t="s">
        <v>18790</v>
      </c>
      <c r="I18475" s="115" t="s">
        <v>6</v>
      </c>
      <c r="J18475" s="115">
        <v>82.66</v>
      </c>
    </row>
    <row r="18476" spans="1:10" hidden="1">
      <c r="A18476" s="115" t="s">
        <v>18792</v>
      </c>
      <c r="B18476" s="115" t="str">
        <f t="shared" si="288"/>
        <v>SIFAO 1680,DE 1"X1.1/4",EM METAL CROMADO.FORNECIMENTO</v>
      </c>
      <c r="C18476" s="115" t="s">
        <v>18793</v>
      </c>
      <c r="I18476" s="115" t="s">
        <v>6</v>
      </c>
      <c r="J18476" s="115">
        <v>111.8</v>
      </c>
    </row>
    <row r="18477" spans="1:10" hidden="1">
      <c r="A18477" s="115" t="s">
        <v>18794</v>
      </c>
      <c r="B18477" s="115" t="str">
        <f t="shared" si="288"/>
        <v>SIFAO 1680,DE 1"X1.1/4",EM METAL CROMADO.FORNECIMENTO</v>
      </c>
      <c r="C18477" s="115" t="s">
        <v>18793</v>
      </c>
      <c r="I18477" s="115" t="s">
        <v>6</v>
      </c>
      <c r="J18477" s="115">
        <v>111.8</v>
      </c>
    </row>
    <row r="18478" spans="1:10" hidden="1">
      <c r="A18478" s="115" t="s">
        <v>18795</v>
      </c>
      <c r="B18478" s="115" t="str">
        <f t="shared" si="288"/>
        <v>SIFAO FLEXIVEL PARA PIA OU LAVATORIO,EM PVC.FORNECIMENTO</v>
      </c>
      <c r="C18478" s="115" t="s">
        <v>18796</v>
      </c>
      <c r="I18478" s="115" t="s">
        <v>6</v>
      </c>
      <c r="J18478" s="115">
        <v>15.03</v>
      </c>
    </row>
    <row r="18479" spans="1:10" hidden="1">
      <c r="A18479" s="115" t="s">
        <v>18797</v>
      </c>
      <c r="B18479" s="115" t="str">
        <f t="shared" si="288"/>
        <v>SIFAO FLEXIVEL PARA PIA OU LAVATORIO,EM PVC.FORNECIMENTO</v>
      </c>
      <c r="C18479" s="115" t="s">
        <v>18796</v>
      </c>
      <c r="I18479" s="115" t="s">
        <v>6</v>
      </c>
      <c r="J18479" s="115">
        <v>15.03</v>
      </c>
    </row>
    <row r="18480" spans="1:10" hidden="1">
      <c r="A18480" s="115" t="s">
        <v>18798</v>
      </c>
      <c r="B18480" s="115" t="str">
        <f t="shared" si="288"/>
        <v>SIFAO RIGIDO PARA PIA OU LAVATORIO,EM PVC DE 1"X40MM.FORNECIMENTO</v>
      </c>
      <c r="C18480" s="115" t="s">
        <v>50096</v>
      </c>
      <c r="D18480" s="115" t="s">
        <v>38048</v>
      </c>
      <c r="I18480" s="115" t="s">
        <v>6</v>
      </c>
      <c r="J18480" s="115">
        <v>12.73</v>
      </c>
    </row>
    <row r="18481" spans="1:10" hidden="1">
      <c r="A18481" s="115" t="s">
        <v>18799</v>
      </c>
      <c r="B18481" s="115" t="str">
        <f t="shared" si="288"/>
        <v>SIFAO RIGIDO PARA PIA OU LAVATORIO,EM PVC DE 1"X40MM.FORNECIMENTO</v>
      </c>
      <c r="C18481" s="115" t="s">
        <v>50096</v>
      </c>
      <c r="D18481" s="115" t="s">
        <v>38048</v>
      </c>
      <c r="I18481" s="115" t="s">
        <v>6</v>
      </c>
      <c r="J18481" s="115">
        <v>12.73</v>
      </c>
    </row>
    <row r="18482" spans="1:10" hidden="1">
      <c r="A18482" s="115" t="s">
        <v>18800</v>
      </c>
      <c r="B18482" s="115" t="str">
        <f t="shared" si="288"/>
        <v>SIFAO DE PVC SANFONADO UNIVERSAL.FORNECIMENTO</v>
      </c>
      <c r="C18482" s="115" t="s">
        <v>18801</v>
      </c>
      <c r="I18482" s="115" t="s">
        <v>6</v>
      </c>
      <c r="J18482" s="115">
        <v>5.29</v>
      </c>
    </row>
    <row r="18483" spans="1:10" hidden="1">
      <c r="A18483" s="115" t="s">
        <v>18802</v>
      </c>
      <c r="B18483" s="115" t="str">
        <f t="shared" si="288"/>
        <v>SIFAO DE PVC SANFONADO UNIVERSAL.FORNECIMENTO</v>
      </c>
      <c r="C18483" s="115" t="s">
        <v>18801</v>
      </c>
      <c r="I18483" s="115" t="s">
        <v>6</v>
      </c>
      <c r="J18483" s="115">
        <v>5.29</v>
      </c>
    </row>
    <row r="18484" spans="1:10" hidden="1">
      <c r="A18484" s="115" t="s">
        <v>18803</v>
      </c>
      <c r="B18484" s="115" t="str">
        <f t="shared" si="288"/>
        <v>RABICHO,EM METAL CROMADO,DE 40CM,COM SAIDA DE 1/2".FORNECIMENTO</v>
      </c>
      <c r="C18484" s="115" t="s">
        <v>50097</v>
      </c>
      <c r="D18484" s="115" t="s">
        <v>35853</v>
      </c>
      <c r="I18484" s="115" t="s">
        <v>6</v>
      </c>
      <c r="J18484" s="115">
        <v>14</v>
      </c>
    </row>
    <row r="18485" spans="1:10" hidden="1">
      <c r="A18485" s="115" t="s">
        <v>18804</v>
      </c>
      <c r="B18485" s="115" t="str">
        <f t="shared" si="288"/>
        <v>RABICHO,EM METAL CROMADO,DE 40CM,COM SAIDA DE 1/2".FORNECIMENTO</v>
      </c>
      <c r="C18485" s="115" t="s">
        <v>50097</v>
      </c>
      <c r="D18485" s="115" t="s">
        <v>35853</v>
      </c>
      <c r="I18485" s="115" t="s">
        <v>6</v>
      </c>
      <c r="J18485" s="115">
        <v>14</v>
      </c>
    </row>
    <row r="18486" spans="1:10" hidden="1">
      <c r="A18486" s="115" t="s">
        <v>18805</v>
      </c>
      <c r="B18486" s="115" t="str">
        <f t="shared" si="288"/>
        <v>RABICHO,EM METAL CROMADO,DE 30CM,COM SAIDA DE 1/2".FORNECIMENTO</v>
      </c>
      <c r="C18486" s="115" t="s">
        <v>50098</v>
      </c>
      <c r="D18486" s="115" t="s">
        <v>35853</v>
      </c>
      <c r="I18486" s="115" t="s">
        <v>6</v>
      </c>
      <c r="J18486" s="115">
        <v>12.88</v>
      </c>
    </row>
    <row r="18487" spans="1:10" hidden="1">
      <c r="A18487" s="115" t="s">
        <v>18806</v>
      </c>
      <c r="B18487" s="115" t="str">
        <f t="shared" si="288"/>
        <v>RABICHO,EM METAL CROMADO,DE 30CM,COM SAIDA DE 1/2".FORNECIMENTO</v>
      </c>
      <c r="C18487" s="115" t="s">
        <v>50098</v>
      </c>
      <c r="D18487" s="115" t="s">
        <v>35853</v>
      </c>
      <c r="I18487" s="115" t="s">
        <v>6</v>
      </c>
      <c r="J18487" s="115">
        <v>12.88</v>
      </c>
    </row>
    <row r="18488" spans="1:10" hidden="1">
      <c r="A18488" s="115" t="s">
        <v>18807</v>
      </c>
      <c r="B18488" s="115" t="str">
        <f t="shared" si="288"/>
        <v>RABICHO PLASTICO,DE 40CM,COM SAIDA DE 1/2".FORNECIMENTO</v>
      </c>
      <c r="C18488" s="115" t="s">
        <v>18808</v>
      </c>
      <c r="I18488" s="115" t="s">
        <v>6</v>
      </c>
      <c r="J18488" s="115">
        <v>4.45</v>
      </c>
    </row>
    <row r="18489" spans="1:10" hidden="1">
      <c r="A18489" s="115" t="s">
        <v>18809</v>
      </c>
      <c r="B18489" s="115" t="str">
        <f t="shared" si="288"/>
        <v>RABICHO PLASTICO,DE 40CM,COM SAIDA DE 1/2".FORNECIMENTO</v>
      </c>
      <c r="C18489" s="115" t="s">
        <v>18808</v>
      </c>
      <c r="I18489" s="115" t="s">
        <v>6</v>
      </c>
      <c r="J18489" s="115">
        <v>4.45</v>
      </c>
    </row>
    <row r="18490" spans="1:10" hidden="1">
      <c r="A18490" s="115" t="s">
        <v>18810</v>
      </c>
      <c r="B18490" s="115" t="str">
        <f t="shared" si="288"/>
        <v>RABICHO PLASTICO,DE 30CM,COM SAIDA DE 1/2".FORNECIMENTO</v>
      </c>
      <c r="C18490" s="115" t="s">
        <v>18811</v>
      </c>
      <c r="I18490" s="115" t="s">
        <v>6</v>
      </c>
      <c r="J18490" s="115">
        <v>3.39</v>
      </c>
    </row>
    <row r="18491" spans="1:10" hidden="1">
      <c r="A18491" s="115" t="s">
        <v>18812</v>
      </c>
      <c r="B18491" s="115" t="str">
        <f t="shared" si="288"/>
        <v>RABICHO PLASTICO,DE 30CM,COM SAIDA DE 1/2".FORNECIMENTO</v>
      </c>
      <c r="C18491" s="115" t="s">
        <v>18811</v>
      </c>
      <c r="I18491" s="115" t="s">
        <v>6</v>
      </c>
      <c r="J18491" s="115">
        <v>3.39</v>
      </c>
    </row>
    <row r="18492" spans="1:10" hidden="1">
      <c r="A18492" s="115" t="s">
        <v>18813</v>
      </c>
      <c r="B18492" s="115" t="str">
        <f t="shared" si="288"/>
        <v>TUBO DE LIGACAO PARA VASO SANITARIO,COM ANEL EXPANSOR,EM METAL CROMADO.FORNECIMENTO</v>
      </c>
      <c r="C18492" s="115" t="s">
        <v>50099</v>
      </c>
      <c r="D18492" s="115" t="s">
        <v>50100</v>
      </c>
      <c r="I18492" s="115" t="s">
        <v>6</v>
      </c>
      <c r="J18492" s="115">
        <v>25.74</v>
      </c>
    </row>
    <row r="18493" spans="1:10" hidden="1">
      <c r="A18493" s="115" t="s">
        <v>18814</v>
      </c>
      <c r="B18493" s="115" t="str">
        <f t="shared" si="288"/>
        <v>TUBO DE LIGACAO PARA VASO SANITARIO,COM ANEL EXPANSOR,EM METAL CROMADO.FORNECIMENTO</v>
      </c>
      <c r="C18493" s="115" t="s">
        <v>50099</v>
      </c>
      <c r="D18493" s="115" t="s">
        <v>50100</v>
      </c>
      <c r="I18493" s="115" t="s">
        <v>6</v>
      </c>
      <c r="J18493" s="115">
        <v>25.74</v>
      </c>
    </row>
    <row r="18494" spans="1:10" hidden="1">
      <c r="A18494" s="115" t="s">
        <v>18815</v>
      </c>
      <c r="B18494" s="115" t="str">
        <f t="shared" si="288"/>
        <v>TUBO DE DESCARGA TIPO LONGO,DE 1.1/2",EM PVC,PARA CAIXA DE DESCARGA EXTERNA.FORNECIMENTO</v>
      </c>
      <c r="C18494" s="115" t="s">
        <v>50101</v>
      </c>
      <c r="D18494" s="115" t="s">
        <v>50102</v>
      </c>
      <c r="I18494" s="115" t="s">
        <v>6</v>
      </c>
      <c r="J18494" s="115">
        <v>9.36</v>
      </c>
    </row>
    <row r="18495" spans="1:10" hidden="1">
      <c r="A18495" s="115" t="s">
        <v>18816</v>
      </c>
      <c r="B18495" s="115" t="str">
        <f t="shared" si="288"/>
        <v>TUBO DE DESCARGA TIPO LONGO,DE 1.1/2",EM PVC,PARA CAIXA DE DESCARGA EXTERNA.FORNECIMENTO</v>
      </c>
      <c r="C18495" s="115" t="s">
        <v>50101</v>
      </c>
      <c r="D18495" s="115" t="s">
        <v>50102</v>
      </c>
      <c r="I18495" s="115" t="s">
        <v>6</v>
      </c>
      <c r="J18495" s="115">
        <v>9.36</v>
      </c>
    </row>
    <row r="18496" spans="1:10" hidden="1">
      <c r="A18496" s="115" t="s">
        <v>18817</v>
      </c>
      <c r="B18496" s="115" t="str">
        <f t="shared" si="288"/>
        <v>BOLSA DE LIGACAO PARA VASO SANITARIO.FORNECIMENTO</v>
      </c>
      <c r="C18496" s="115" t="s">
        <v>18818</v>
      </c>
      <c r="I18496" s="115" t="s">
        <v>6</v>
      </c>
      <c r="J18496" s="115">
        <v>1.57</v>
      </c>
    </row>
    <row r="18497" spans="1:10" hidden="1">
      <c r="A18497" s="115" t="s">
        <v>18819</v>
      </c>
      <c r="B18497" s="115" t="str">
        <f t="shared" si="288"/>
        <v>BOLSA DE LIGACAO PARA VASO SANITARIO.FORNECIMENTO</v>
      </c>
      <c r="C18497" s="115" t="s">
        <v>18818</v>
      </c>
      <c r="I18497" s="115" t="s">
        <v>6</v>
      </c>
      <c r="J18497" s="115">
        <v>1.57</v>
      </c>
    </row>
    <row r="18498" spans="1:10" hidden="1">
      <c r="A18498" s="115" t="s">
        <v>18820</v>
      </c>
      <c r="B18498" s="115" t="str">
        <f t="shared" si="288"/>
        <v>MISTURADOR SIMPLES PARA CHUVEIRO,DE 3/4",COM ACABAMENTO EM METAL CROMADO.FORNECIMENTO</v>
      </c>
      <c r="C18498" s="115" t="s">
        <v>50103</v>
      </c>
      <c r="D18498" s="115" t="s">
        <v>50104</v>
      </c>
      <c r="I18498" s="115" t="s">
        <v>6</v>
      </c>
      <c r="J18498" s="115">
        <v>196.42</v>
      </c>
    </row>
    <row r="18499" spans="1:10" hidden="1">
      <c r="A18499" s="115" t="s">
        <v>18821</v>
      </c>
      <c r="B18499" s="115" t="str">
        <f t="shared" si="288"/>
        <v>MISTURADOR SIMPLES PARA CHUVEIRO,DE 3/4",COM ACABAMENTO EM METAL CROMADO.FORNECIMENTO</v>
      </c>
      <c r="C18499" s="115" t="s">
        <v>50103</v>
      </c>
      <c r="D18499" s="115" t="s">
        <v>50104</v>
      </c>
      <c r="I18499" s="115" t="s">
        <v>6</v>
      </c>
      <c r="J18499" s="115">
        <v>196.42</v>
      </c>
    </row>
    <row r="18500" spans="1:10" hidden="1">
      <c r="A18500" s="115" t="s">
        <v>18822</v>
      </c>
      <c r="B18500" s="115" t="str">
        <f t="shared" si="288"/>
        <v>MISTURADOR,DE 3/4",COM FUNCIONAMENTO CONJUNTO:CHUVEIRO/BANHEIRA OU CHUVEIRO/DUCHINHA,COM ACABAMENTO EM METAL CROMADO.FORNECIMENTO</v>
      </c>
      <c r="C18500" s="115" t="s">
        <v>50105</v>
      </c>
      <c r="D18500" s="115" t="s">
        <v>50106</v>
      </c>
      <c r="E18500" s="115" t="s">
        <v>41943</v>
      </c>
      <c r="I18500" s="115" t="s">
        <v>6</v>
      </c>
      <c r="J18500" s="115">
        <v>151.32</v>
      </c>
    </row>
    <row r="18501" spans="1:10" hidden="1">
      <c r="A18501" s="115" t="s">
        <v>18823</v>
      </c>
      <c r="B18501" s="115" t="str">
        <f t="shared" ref="B18501:B18564" si="289">C18501&amp;D18501&amp;E18501&amp;F18501&amp;G18501&amp;H18501</f>
        <v>MISTURADOR,DE 3/4",COM FUNCIONAMENTO CONJUNTO:CHUVEIRO/BANHEIRA OU CHUVEIRO/DUCHINHA,COM ACABAMENTO EM METAL CROMADO.FORNECIMENTO</v>
      </c>
      <c r="C18501" s="115" t="s">
        <v>50105</v>
      </c>
      <c r="D18501" s="115" t="s">
        <v>50106</v>
      </c>
      <c r="E18501" s="115" t="s">
        <v>41943</v>
      </c>
      <c r="I18501" s="115" t="s">
        <v>6</v>
      </c>
      <c r="J18501" s="115">
        <v>151.32</v>
      </c>
    </row>
    <row r="18502" spans="1:10" hidden="1">
      <c r="A18502" s="115" t="s">
        <v>18824</v>
      </c>
      <c r="B18502" s="115" t="str">
        <f t="shared" si="289"/>
        <v>REGISTRO DE PRESSAO,1416 DE 1/2",COM CANOPLA E VOLANTE EM METAL CROMADO.FORNECIMENTO</v>
      </c>
      <c r="C18502" s="115" t="s">
        <v>50107</v>
      </c>
      <c r="D18502" s="115" t="s">
        <v>50108</v>
      </c>
      <c r="I18502" s="115" t="s">
        <v>6</v>
      </c>
      <c r="J18502" s="115">
        <v>37.9</v>
      </c>
    </row>
    <row r="18503" spans="1:10" hidden="1">
      <c r="A18503" s="115" t="s">
        <v>18825</v>
      </c>
      <c r="B18503" s="115" t="str">
        <f t="shared" si="289"/>
        <v>REGISTRO DE PRESSAO,1416 DE 1/2",COM CANOPLA E VOLANTE EM METAL CROMADO.FORNECIMENTO</v>
      </c>
      <c r="C18503" s="115" t="s">
        <v>50107</v>
      </c>
      <c r="D18503" s="115" t="s">
        <v>50108</v>
      </c>
      <c r="I18503" s="115" t="s">
        <v>6</v>
      </c>
      <c r="J18503" s="115">
        <v>37.9</v>
      </c>
    </row>
    <row r="18504" spans="1:10" hidden="1">
      <c r="A18504" s="115" t="s">
        <v>18826</v>
      </c>
      <c r="B18504" s="115" t="str">
        <f t="shared" si="289"/>
        <v>REGISTRO DE PRESSAO,1416 DE 3/4",COM CANOPLA E VOLANTE EM METAL CROMADO.FORNECIMENTO</v>
      </c>
      <c r="C18504" s="115" t="s">
        <v>50109</v>
      </c>
      <c r="D18504" s="115" t="s">
        <v>50108</v>
      </c>
      <c r="I18504" s="115" t="s">
        <v>6</v>
      </c>
      <c r="J18504" s="115">
        <v>30.81</v>
      </c>
    </row>
    <row r="18505" spans="1:10" hidden="1">
      <c r="A18505" s="115" t="s">
        <v>18827</v>
      </c>
      <c r="B18505" s="115" t="str">
        <f t="shared" si="289"/>
        <v>REGISTRO DE PRESSAO,1416 DE 3/4",COM CANOPLA E VOLANTE EM METAL CROMADO.FORNECIMENTO</v>
      </c>
      <c r="C18505" s="115" t="s">
        <v>50109</v>
      </c>
      <c r="D18505" s="115" t="s">
        <v>50108</v>
      </c>
      <c r="I18505" s="115" t="s">
        <v>6</v>
      </c>
      <c r="J18505" s="115">
        <v>30.81</v>
      </c>
    </row>
    <row r="18506" spans="1:10" hidden="1">
      <c r="A18506" s="115" t="s">
        <v>18828</v>
      </c>
      <c r="B18506" s="115" t="str">
        <f t="shared" si="289"/>
        <v>PORTA CACAMBA,LIXEIRA,EM CHAPA DE FERRO ESMALTADA,DE 300X300MM.FORNECIMENTO E COLOCACAO</v>
      </c>
      <c r="C18506" s="115" t="s">
        <v>50110</v>
      </c>
      <c r="D18506" s="115" t="s">
        <v>48102</v>
      </c>
      <c r="I18506" s="115" t="s">
        <v>6</v>
      </c>
      <c r="J18506" s="115">
        <v>369.24</v>
      </c>
    </row>
    <row r="18507" spans="1:10" hidden="1">
      <c r="A18507" s="115" t="s">
        <v>18829</v>
      </c>
      <c r="B18507" s="115" t="str">
        <f t="shared" si="289"/>
        <v>PORTA CACAMBA,LIXEIRA,EM CHAPA DE FERRO ESMALTADA,DE 300X300MM.FORNECIMENTO E COLOCACAO</v>
      </c>
      <c r="C18507" s="115" t="s">
        <v>50110</v>
      </c>
      <c r="D18507" s="115" t="s">
        <v>48102</v>
      </c>
      <c r="I18507" s="115" t="s">
        <v>6</v>
      </c>
      <c r="J18507" s="115">
        <v>366.67</v>
      </c>
    </row>
    <row r="18508" spans="1:10" hidden="1">
      <c r="A18508" s="115" t="s">
        <v>18830</v>
      </c>
      <c r="B18508" s="115" t="str">
        <f t="shared" si="289"/>
        <v>GRELHA DE ACO INOX,10X10CM,SISTEMA ROTATIVO,COM CAIXILHO.FORNECIMENTO</v>
      </c>
      <c r="C18508" s="115" t="s">
        <v>46697</v>
      </c>
      <c r="D18508" s="115" t="s">
        <v>41943</v>
      </c>
      <c r="I18508" s="115" t="s">
        <v>6</v>
      </c>
      <c r="J18508" s="115">
        <v>13.1</v>
      </c>
    </row>
    <row r="18509" spans="1:10" hidden="1">
      <c r="A18509" s="115" t="s">
        <v>18831</v>
      </c>
      <c r="B18509" s="115" t="str">
        <f t="shared" si="289"/>
        <v>GRELHA DE ACO INOX,10X10CM,SISTEMA ROTATIVO,COM CAIXILHO.FORNECIMENTO</v>
      </c>
      <c r="C18509" s="115" t="s">
        <v>46697</v>
      </c>
      <c r="D18509" s="115" t="s">
        <v>41943</v>
      </c>
      <c r="I18509" s="115" t="s">
        <v>6</v>
      </c>
      <c r="J18509" s="115">
        <v>13.1</v>
      </c>
    </row>
    <row r="18510" spans="1:10" hidden="1">
      <c r="A18510" s="115" t="s">
        <v>50111</v>
      </c>
      <c r="B18510" s="115" t="str">
        <f t="shared" si="289"/>
        <v>GRELHA DE ACO INOX, 15X15CM,SISTEMA ROTATIVO,COM CAIXILHO.FORNECIMENTO</v>
      </c>
      <c r="C18510" s="115" t="s">
        <v>50112</v>
      </c>
      <c r="D18510" s="115" t="s">
        <v>41216</v>
      </c>
      <c r="I18510" s="115" t="s">
        <v>6</v>
      </c>
      <c r="J18510" s="115">
        <v>21.64</v>
      </c>
    </row>
    <row r="18511" spans="1:10" hidden="1">
      <c r="A18511" s="115" t="s">
        <v>50113</v>
      </c>
      <c r="B18511" s="115" t="str">
        <f t="shared" si="289"/>
        <v>GRELHA DE ACO INOX, 15X15CM,SISTEMA ROTATIVO,COM CAIXILHO.FORNECIMENTO</v>
      </c>
      <c r="C18511" s="115" t="s">
        <v>50112</v>
      </c>
      <c r="D18511" s="115" t="s">
        <v>41216</v>
      </c>
      <c r="I18511" s="115" t="s">
        <v>6</v>
      </c>
      <c r="J18511" s="115">
        <v>21.64</v>
      </c>
    </row>
    <row r="18512" spans="1:10" hidden="1">
      <c r="A18512" s="115" t="s">
        <v>18832</v>
      </c>
      <c r="B18512" s="115" t="str">
        <f t="shared" si="289"/>
        <v>MISTURADOR MONOCOMANDO PARA CHUVEIRO AP/BP ALTA VAZAO 3/4",COM ACABAMENTO MONOCOMANDO DE ALAVANCA EM METAL CROMADO,PARAPESSOAS COM NECESSIDADES ESPECIFICAS.FORNECIMENTO</v>
      </c>
      <c r="C18512" s="115" t="s">
        <v>50114</v>
      </c>
      <c r="D18512" s="115" t="s">
        <v>50115</v>
      </c>
      <c r="E18512" s="115" t="s">
        <v>50116</v>
      </c>
      <c r="I18512" s="115" t="s">
        <v>6</v>
      </c>
      <c r="J18512" s="115">
        <v>346.96</v>
      </c>
    </row>
    <row r="18513" spans="1:10" hidden="1">
      <c r="A18513" s="115" t="s">
        <v>18833</v>
      </c>
      <c r="B18513" s="115" t="str">
        <f t="shared" si="289"/>
        <v>MISTURADOR MONOCOMANDO PARA CHUVEIRO AP/BP ALTA VAZAO 3/4",COM ACABAMENTO MONOCOMANDO DE ALAVANCA EM METAL CROMADO,PARAPESSOAS COM NECESSIDADES ESPECIFICAS.FORNECIMENTO</v>
      </c>
      <c r="C18513" s="115" t="s">
        <v>50114</v>
      </c>
      <c r="D18513" s="115" t="s">
        <v>50115</v>
      </c>
      <c r="E18513" s="115" t="s">
        <v>50116</v>
      </c>
      <c r="I18513" s="115" t="s">
        <v>6</v>
      </c>
      <c r="J18513" s="115">
        <v>346.96</v>
      </c>
    </row>
    <row r="18514" spans="1:10" hidden="1">
      <c r="A18514" s="115" t="s">
        <v>18834</v>
      </c>
      <c r="B18514" s="115" t="str">
        <f t="shared" si="289"/>
        <v>AQUECEDOR DE GAS DE ACUMULACAO,CAPACIDADE DE 100L,MODELO HORIZONTAL,CORPO EM ACO CARBONO.FORNECIMENTO</v>
      </c>
      <c r="C18514" s="115" t="s">
        <v>50117</v>
      </c>
      <c r="D18514" s="115" t="s">
        <v>50118</v>
      </c>
      <c r="I18514" s="115" t="s">
        <v>6</v>
      </c>
      <c r="J18514" s="115">
        <v>2632.14</v>
      </c>
    </row>
    <row r="18515" spans="1:10" hidden="1">
      <c r="A18515" s="115" t="s">
        <v>18835</v>
      </c>
      <c r="B18515" s="115" t="str">
        <f t="shared" si="289"/>
        <v>AQUECEDOR DE GAS DE ACUMULACAO,CAPACIDADE DE 100L,MODELO HORIZONTAL,CORPO EM ACO CARBONO.FORNECIMENTO</v>
      </c>
      <c r="C18515" s="115" t="s">
        <v>50117</v>
      </c>
      <c r="D18515" s="115" t="s">
        <v>50118</v>
      </c>
      <c r="I18515" s="115" t="s">
        <v>6</v>
      </c>
      <c r="J18515" s="115">
        <v>2632.14</v>
      </c>
    </row>
    <row r="18516" spans="1:10" hidden="1">
      <c r="A18516" s="115" t="s">
        <v>18836</v>
      </c>
      <c r="B18516" s="115" t="str">
        <f t="shared" si="289"/>
        <v>AQUECEDOR A GAS DE ACUMULACAO,CAPACIDADE DE 100L,MODELO VERTICAL,CORPO EM ACO CARBONO.FORNECIMENTO</v>
      </c>
      <c r="C18516" s="115" t="s">
        <v>50119</v>
      </c>
      <c r="D18516" s="115" t="s">
        <v>50120</v>
      </c>
      <c r="I18516" s="115" t="s">
        <v>6</v>
      </c>
      <c r="J18516" s="115">
        <v>2667.65</v>
      </c>
    </row>
    <row r="18517" spans="1:10" hidden="1">
      <c r="A18517" s="115" t="s">
        <v>18837</v>
      </c>
      <c r="B18517" s="115" t="str">
        <f t="shared" si="289"/>
        <v>AQUECEDOR A GAS DE ACUMULACAO,CAPACIDADE DE 100L,MODELO VERTICAL,CORPO EM ACO CARBONO.FORNECIMENTO</v>
      </c>
      <c r="C18517" s="115" t="s">
        <v>50119</v>
      </c>
      <c r="D18517" s="115" t="s">
        <v>50120</v>
      </c>
      <c r="I18517" s="115" t="s">
        <v>6</v>
      </c>
      <c r="J18517" s="115">
        <v>2667.65</v>
      </c>
    </row>
    <row r="18518" spans="1:10" hidden="1">
      <c r="A18518" s="115" t="s">
        <v>18838</v>
      </c>
      <c r="B18518" s="115" t="str">
        <f t="shared" si="289"/>
        <v>AQUECEDOR A GAS DE ACUMULACAO,CAPACIDADE DE 200L,MODELO HORIZONTAL,CORPO EM ACO CARBONO.FORNECIMENTO</v>
      </c>
      <c r="C18518" s="115" t="s">
        <v>50121</v>
      </c>
      <c r="D18518" s="115" t="s">
        <v>50122</v>
      </c>
      <c r="I18518" s="115" t="s">
        <v>6</v>
      </c>
      <c r="J18518" s="115">
        <v>3905.75</v>
      </c>
    </row>
    <row r="18519" spans="1:10" hidden="1">
      <c r="A18519" s="115" t="s">
        <v>18839</v>
      </c>
      <c r="B18519" s="115" t="str">
        <f t="shared" si="289"/>
        <v>AQUECEDOR A GAS DE ACUMULACAO,CAPACIDADE DE 200L,MODELO HORIZONTAL,CORPO EM ACO CARBONO.FORNECIMENTO</v>
      </c>
      <c r="C18519" s="115" t="s">
        <v>50121</v>
      </c>
      <c r="D18519" s="115" t="s">
        <v>50122</v>
      </c>
      <c r="I18519" s="115" t="s">
        <v>6</v>
      </c>
      <c r="J18519" s="115">
        <v>3905.75</v>
      </c>
    </row>
    <row r="18520" spans="1:10" hidden="1">
      <c r="A18520" s="115" t="s">
        <v>18840</v>
      </c>
      <c r="B18520" s="115" t="str">
        <f t="shared" si="289"/>
        <v>AQUECEDOR A GAS DE ACUMULACAO,CAPACIDADE 200L,MODELO VERTICAL,CORPO EM ACO CARBONO.FORNECIMENTO</v>
      </c>
      <c r="C18520" s="115" t="s">
        <v>50123</v>
      </c>
      <c r="D18520" s="115" t="s">
        <v>50124</v>
      </c>
      <c r="I18520" s="115" t="s">
        <v>6</v>
      </c>
      <c r="J18520" s="115">
        <v>4028.23</v>
      </c>
    </row>
    <row r="18521" spans="1:10" hidden="1">
      <c r="A18521" s="115" t="s">
        <v>18841</v>
      </c>
      <c r="B18521" s="115" t="str">
        <f t="shared" si="289"/>
        <v>AQUECEDOR A GAS DE ACUMULACAO,CAPACIDADE 200L,MODELO VERTICAL,CORPO EM ACO CARBONO.FORNECIMENTO</v>
      </c>
      <c r="C18521" s="115" t="s">
        <v>50123</v>
      </c>
      <c r="D18521" s="115" t="s">
        <v>50124</v>
      </c>
      <c r="I18521" s="115" t="s">
        <v>6</v>
      </c>
      <c r="J18521" s="115">
        <v>4028.23</v>
      </c>
    </row>
    <row r="18522" spans="1:10" hidden="1">
      <c r="A18522" s="115" t="s">
        <v>18842</v>
      </c>
      <c r="B18522" s="115" t="str">
        <f t="shared" si="289"/>
        <v>AQUECEDOR A GAS DE ACUMULACAO,CAPACIDADE DE 250L,MODELO HORIZONTAL,CORPO EM ACO CARBONO.FORNECIMENTO</v>
      </c>
      <c r="C18522" s="115" t="s">
        <v>50125</v>
      </c>
      <c r="D18522" s="115" t="s">
        <v>50122</v>
      </c>
      <c r="I18522" s="115" t="s">
        <v>6</v>
      </c>
      <c r="J18522" s="115">
        <v>5179.41</v>
      </c>
    </row>
    <row r="18523" spans="1:10" hidden="1">
      <c r="A18523" s="115" t="s">
        <v>18843</v>
      </c>
      <c r="B18523" s="115" t="str">
        <f t="shared" si="289"/>
        <v>AQUECEDOR A GAS DE ACUMULACAO,CAPACIDADE DE 250L,MODELO HORIZONTAL,CORPO EM ACO CARBONO.FORNECIMENTO</v>
      </c>
      <c r="C18523" s="115" t="s">
        <v>50125</v>
      </c>
      <c r="D18523" s="115" t="s">
        <v>50122</v>
      </c>
      <c r="I18523" s="115" t="s">
        <v>6</v>
      </c>
      <c r="J18523" s="115">
        <v>5179.41</v>
      </c>
    </row>
    <row r="18524" spans="1:10" hidden="1">
      <c r="A18524" s="115" t="s">
        <v>18844</v>
      </c>
      <c r="B18524" s="115" t="str">
        <f t="shared" si="289"/>
        <v>AQUECEDOR A GAS DE ACUMULACAO,CAPACIDADE DE 250L,MODELO VERTICAL,CORPO EM ACO DE CARBONO.FORNECIMENTO</v>
      </c>
      <c r="C18524" s="115" t="s">
        <v>50126</v>
      </c>
      <c r="D18524" s="115" t="s">
        <v>50127</v>
      </c>
      <c r="I18524" s="115" t="s">
        <v>6</v>
      </c>
      <c r="J18524" s="115">
        <v>5058.8500000000004</v>
      </c>
    </row>
    <row r="18525" spans="1:10" hidden="1">
      <c r="A18525" s="115" t="s">
        <v>18845</v>
      </c>
      <c r="B18525" s="115" t="str">
        <f t="shared" si="289"/>
        <v>AQUECEDOR A GAS DE ACUMULACAO,CAPACIDADE DE 250L,MODELO VERTICAL,CORPO EM ACO DE CARBONO.FORNECIMENTO</v>
      </c>
      <c r="C18525" s="115" t="s">
        <v>50126</v>
      </c>
      <c r="D18525" s="115" t="s">
        <v>50127</v>
      </c>
      <c r="I18525" s="115" t="s">
        <v>6</v>
      </c>
      <c r="J18525" s="115">
        <v>5058.8500000000004</v>
      </c>
    </row>
    <row r="18526" spans="1:10" hidden="1">
      <c r="A18526" s="115" t="s">
        <v>18846</v>
      </c>
      <c r="B18526" s="115" t="str">
        <f t="shared" si="289"/>
        <v>AQUECEDOR A GAS DE ACUMULACAO,CAPACIDADE DE 300L,MODELO HORIZONTAL,CORPO EM ACO CARBONO.FORNECIMENTO</v>
      </c>
      <c r="C18526" s="115" t="s">
        <v>50128</v>
      </c>
      <c r="D18526" s="115" t="s">
        <v>50122</v>
      </c>
      <c r="I18526" s="115" t="s">
        <v>6</v>
      </c>
      <c r="J18526" s="115">
        <v>5388.8</v>
      </c>
    </row>
    <row r="18527" spans="1:10" hidden="1">
      <c r="A18527" s="115" t="s">
        <v>18847</v>
      </c>
      <c r="B18527" s="115" t="str">
        <f t="shared" si="289"/>
        <v>AQUECEDOR A GAS DE ACUMULACAO,CAPACIDADE DE 300L,MODELO HORIZONTAL,CORPO EM ACO CARBONO.FORNECIMENTO</v>
      </c>
      <c r="C18527" s="115" t="s">
        <v>50128</v>
      </c>
      <c r="D18527" s="115" t="s">
        <v>50122</v>
      </c>
      <c r="I18527" s="115" t="s">
        <v>6</v>
      </c>
      <c r="J18527" s="115">
        <v>5388.8</v>
      </c>
    </row>
    <row r="18528" spans="1:10" hidden="1">
      <c r="A18528" s="115" t="s">
        <v>18848</v>
      </c>
      <c r="B18528" s="115" t="str">
        <f t="shared" si="289"/>
        <v>AQUECEDOR A GAS DE ACUMULACAO,CAPACIDADE DE 300L,MODELO VERTICAL,CORPO EM ACO CARBONO.FORNECIMENTO</v>
      </c>
      <c r="C18528" s="115" t="s">
        <v>50129</v>
      </c>
      <c r="D18528" s="115" t="s">
        <v>50120</v>
      </c>
      <c r="I18528" s="115" t="s">
        <v>6</v>
      </c>
      <c r="J18528" s="115">
        <v>5415.56</v>
      </c>
    </row>
    <row r="18529" spans="1:10" hidden="1">
      <c r="A18529" s="115" t="s">
        <v>18849</v>
      </c>
      <c r="B18529" s="115" t="str">
        <f t="shared" si="289"/>
        <v>AQUECEDOR A GAS DE ACUMULACAO,CAPACIDADE DE 300L,MODELO VERTICAL,CORPO EM ACO CARBONO.FORNECIMENTO</v>
      </c>
      <c r="C18529" s="115" t="s">
        <v>50129</v>
      </c>
      <c r="D18529" s="115" t="s">
        <v>50120</v>
      </c>
      <c r="I18529" s="115" t="s">
        <v>6</v>
      </c>
      <c r="J18529" s="115">
        <v>5415.56</v>
      </c>
    </row>
    <row r="18530" spans="1:10" hidden="1">
      <c r="A18530" s="115" t="s">
        <v>18850</v>
      </c>
      <c r="B18530" s="115" t="str">
        <f t="shared" si="289"/>
        <v>AQUECEDOR A GAS DE ACUMULACAO,CAPACIDADE DE 500L,MODELO HORIZONTAL,CORPO EM ACO CARBONO.FORNECIMENTO</v>
      </c>
      <c r="C18530" s="115" t="s">
        <v>50130</v>
      </c>
      <c r="D18530" s="115" t="s">
        <v>50122</v>
      </c>
      <c r="I18530" s="115" t="s">
        <v>6</v>
      </c>
      <c r="J18530" s="115">
        <v>7448.72</v>
      </c>
    </row>
    <row r="18531" spans="1:10" hidden="1">
      <c r="A18531" s="115" t="s">
        <v>18851</v>
      </c>
      <c r="B18531" s="115" t="str">
        <f t="shared" si="289"/>
        <v>AQUECEDOR A GAS DE ACUMULACAO,CAPACIDADE DE 500L,MODELO HORIZONTAL,CORPO EM ACO CARBONO.FORNECIMENTO</v>
      </c>
      <c r="C18531" s="115" t="s">
        <v>50130</v>
      </c>
      <c r="D18531" s="115" t="s">
        <v>50122</v>
      </c>
      <c r="I18531" s="115" t="s">
        <v>6</v>
      </c>
      <c r="J18531" s="115">
        <v>7448.72</v>
      </c>
    </row>
    <row r="18532" spans="1:10" hidden="1">
      <c r="A18532" s="115" t="s">
        <v>18852</v>
      </c>
      <c r="B18532" s="115" t="str">
        <f t="shared" si="289"/>
        <v>AQUECEDOR A GAS DE ACUMULACAO,CAPACIDADE DE 500L,MODELO VERTICAL,CORPO EM ACO CARBONO.FORNECIMENTO</v>
      </c>
      <c r="C18532" s="115" t="s">
        <v>50131</v>
      </c>
      <c r="D18532" s="115" t="s">
        <v>50120</v>
      </c>
      <c r="I18532" s="115" t="s">
        <v>6</v>
      </c>
      <c r="J18532" s="115">
        <v>7349.41</v>
      </c>
    </row>
    <row r="18533" spans="1:10" hidden="1">
      <c r="A18533" s="115" t="s">
        <v>18853</v>
      </c>
      <c r="B18533" s="115" t="str">
        <f t="shared" si="289"/>
        <v>AQUECEDOR A GAS DE ACUMULACAO,CAPACIDADE DE 500L,MODELO VERTICAL,CORPO EM ACO CARBONO.FORNECIMENTO</v>
      </c>
      <c r="C18533" s="115" t="s">
        <v>50131</v>
      </c>
      <c r="D18533" s="115" t="s">
        <v>50120</v>
      </c>
      <c r="I18533" s="115" t="s">
        <v>6</v>
      </c>
      <c r="J18533" s="115">
        <v>7349.41</v>
      </c>
    </row>
    <row r="18534" spans="1:10" hidden="1">
      <c r="A18534" s="115" t="s">
        <v>18854</v>
      </c>
      <c r="B18534" s="115" t="str">
        <f t="shared" si="289"/>
        <v>AQUECEDOR A GAS DE ACUMULACAO,CAPACIDADE DE 750L,MODELO HORIZONTAL,CORPO EM ACO CARBONO.FORNECIMENTO</v>
      </c>
      <c r="C18534" s="115" t="s">
        <v>50132</v>
      </c>
      <c r="D18534" s="115" t="s">
        <v>50122</v>
      </c>
      <c r="I18534" s="115" t="s">
        <v>6</v>
      </c>
      <c r="J18534" s="115">
        <v>10304.969999999999</v>
      </c>
    </row>
    <row r="18535" spans="1:10" hidden="1">
      <c r="A18535" s="115" t="s">
        <v>18855</v>
      </c>
      <c r="B18535" s="115" t="str">
        <f t="shared" si="289"/>
        <v>AQUECEDOR A GAS DE ACUMULACAO,CAPACIDADE DE 750L,MODELO HORIZONTAL,CORPO EM ACO CARBONO.FORNECIMENTO</v>
      </c>
      <c r="C18535" s="115" t="s">
        <v>50132</v>
      </c>
      <c r="D18535" s="115" t="s">
        <v>50122</v>
      </c>
      <c r="I18535" s="115" t="s">
        <v>6</v>
      </c>
      <c r="J18535" s="115">
        <v>10304.969999999999</v>
      </c>
    </row>
    <row r="18536" spans="1:10" hidden="1">
      <c r="A18536" s="115" t="s">
        <v>18856</v>
      </c>
      <c r="B18536" s="115" t="str">
        <f t="shared" si="289"/>
        <v>AQUECEDOR A GAS DE ACUMULACAO,CAPACIDADE DE 750L,MODELO VERTICAL,CORPO EM ACO CARBONO.FORNECIMENTO</v>
      </c>
      <c r="C18536" s="115" t="s">
        <v>50133</v>
      </c>
      <c r="D18536" s="115" t="s">
        <v>50120</v>
      </c>
      <c r="I18536" s="115" t="s">
        <v>6</v>
      </c>
      <c r="J18536" s="115">
        <v>10304.969999999999</v>
      </c>
    </row>
    <row r="18537" spans="1:10" hidden="1">
      <c r="A18537" s="115" t="s">
        <v>18857</v>
      </c>
      <c r="B18537" s="115" t="str">
        <f t="shared" si="289"/>
        <v>AQUECEDOR A GAS DE ACUMULACAO,CAPACIDADE DE 750L,MODELO VERTICAL,CORPO EM ACO CARBONO.FORNECIMENTO</v>
      </c>
      <c r="C18537" s="115" t="s">
        <v>50133</v>
      </c>
      <c r="D18537" s="115" t="s">
        <v>50120</v>
      </c>
      <c r="I18537" s="115" t="s">
        <v>6</v>
      </c>
      <c r="J18537" s="115">
        <v>10304.969999999999</v>
      </c>
    </row>
    <row r="18538" spans="1:10" hidden="1">
      <c r="A18538" s="115" t="s">
        <v>18858</v>
      </c>
      <c r="B18538" s="115" t="str">
        <f t="shared" si="289"/>
        <v>AQUECEDOR A GAS DE ACUMULACAO,CAPACIDADE DE 1000L,MODELO HORIZONTAL,CORPO EM ACO CARBONO.FORNECIMENTO</v>
      </c>
      <c r="C18538" s="115" t="s">
        <v>50134</v>
      </c>
      <c r="D18538" s="115" t="s">
        <v>50118</v>
      </c>
      <c r="I18538" s="115" t="s">
        <v>6</v>
      </c>
      <c r="J18538" s="115">
        <v>12032.84</v>
      </c>
    </row>
    <row r="18539" spans="1:10" hidden="1">
      <c r="A18539" s="115" t="s">
        <v>18859</v>
      </c>
      <c r="B18539" s="115" t="str">
        <f t="shared" si="289"/>
        <v>AQUECEDOR A GAS DE ACUMULACAO,CAPACIDADE DE 1000L,MODELO HORIZONTAL,CORPO EM ACO CARBONO.FORNECIMENTO</v>
      </c>
      <c r="C18539" s="115" t="s">
        <v>50134</v>
      </c>
      <c r="D18539" s="115" t="s">
        <v>50118</v>
      </c>
      <c r="I18539" s="115" t="s">
        <v>6</v>
      </c>
      <c r="J18539" s="115">
        <v>12032.84</v>
      </c>
    </row>
    <row r="18540" spans="1:10" hidden="1">
      <c r="A18540" s="115" t="s">
        <v>18860</v>
      </c>
      <c r="B18540" s="115" t="str">
        <f t="shared" si="289"/>
        <v>AQUECEDOR A GAS DE ACUMULACAO,CAPACIDADE DE 1000L,MODELO VERTICAL,CORPO EM ACO CARBONO.FORNECIMENTO</v>
      </c>
      <c r="C18540" s="115" t="s">
        <v>50135</v>
      </c>
      <c r="D18540" s="115" t="s">
        <v>50136</v>
      </c>
      <c r="I18540" s="115" t="s">
        <v>6</v>
      </c>
      <c r="J18540" s="115">
        <v>12032.84</v>
      </c>
    </row>
    <row r="18541" spans="1:10" hidden="1">
      <c r="A18541" s="115" t="s">
        <v>18861</v>
      </c>
      <c r="B18541" s="115" t="str">
        <f t="shared" si="289"/>
        <v>AQUECEDOR A GAS DE ACUMULACAO,CAPACIDADE DE 1000L,MODELO VERTICAL,CORPO EM ACO CARBONO.FORNECIMENTO</v>
      </c>
      <c r="C18541" s="115" t="s">
        <v>50135</v>
      </c>
      <c r="D18541" s="115" t="s">
        <v>50136</v>
      </c>
      <c r="I18541" s="115" t="s">
        <v>6</v>
      </c>
      <c r="J18541" s="115">
        <v>12032.84</v>
      </c>
    </row>
    <row r="18542" spans="1:10" hidden="1">
      <c r="A18542" s="115" t="s">
        <v>18862</v>
      </c>
      <c r="B18542" s="115" t="str">
        <f t="shared" si="289"/>
        <v>AQUECEDOR A GAS DE PASSAGEM,RESIDENCIAL,EM CHAPA ESMALTADA,BRANCO,DE 6L/MIN.FORNECIMENTO</v>
      </c>
      <c r="C18542" s="115" t="s">
        <v>50137</v>
      </c>
      <c r="D18542" s="115" t="s">
        <v>50138</v>
      </c>
      <c r="I18542" s="115" t="s">
        <v>6</v>
      </c>
      <c r="J18542" s="115">
        <v>488.73</v>
      </c>
    </row>
    <row r="18543" spans="1:10" hidden="1">
      <c r="A18543" s="115" t="s">
        <v>18863</v>
      </c>
      <c r="B18543" s="115" t="str">
        <f t="shared" si="289"/>
        <v>AQUECEDOR A GAS DE PASSAGEM,RESIDENCIAL,EM CHAPA ESMALTADA,BRANCO,DE 6L/MIN.FORNECIMENTO</v>
      </c>
      <c r="C18543" s="115" t="s">
        <v>50137</v>
      </c>
      <c r="D18543" s="115" t="s">
        <v>50138</v>
      </c>
      <c r="I18543" s="115" t="s">
        <v>6</v>
      </c>
      <c r="J18543" s="115">
        <v>488.73</v>
      </c>
    </row>
    <row r="18544" spans="1:10" hidden="1">
      <c r="A18544" s="115" t="s">
        <v>18864</v>
      </c>
      <c r="B18544" s="115" t="str">
        <f t="shared" si="289"/>
        <v>AQUECEDOR A GAS DE PASSAGEM,RESIDENCIAL,EM CHAPA ESMALTADA,BRANCO,DE 12L/MIN.FORNECIMENTO</v>
      </c>
      <c r="C18544" s="115" t="s">
        <v>50137</v>
      </c>
      <c r="D18544" s="115" t="s">
        <v>50139</v>
      </c>
      <c r="I18544" s="115" t="s">
        <v>6</v>
      </c>
      <c r="J18544" s="115">
        <v>1112.4000000000001</v>
      </c>
    </row>
    <row r="18545" spans="1:10" hidden="1">
      <c r="A18545" s="115" t="s">
        <v>18865</v>
      </c>
      <c r="B18545" s="115" t="str">
        <f t="shared" si="289"/>
        <v>AQUECEDOR A GAS DE PASSAGEM,RESIDENCIAL,EM CHAPA ESMALTADA,BRANCO,DE 12L/MIN.FORNECIMENTO</v>
      </c>
      <c r="C18545" s="115" t="s">
        <v>50137</v>
      </c>
      <c r="D18545" s="115" t="s">
        <v>50139</v>
      </c>
      <c r="I18545" s="115" t="s">
        <v>6</v>
      </c>
      <c r="J18545" s="115">
        <v>1112.4000000000001</v>
      </c>
    </row>
    <row r="18546" spans="1:10" hidden="1">
      <c r="A18546" s="115" t="s">
        <v>18866</v>
      </c>
      <c r="B18546" s="115" t="str">
        <f t="shared" si="289"/>
        <v>AQUECEDOR A GAS DE PASSAGEM,RESIDENCIAL,EM CHAPA ESMALTADA,BRANCO,DE 18L/MIN.FORNECIMENTO</v>
      </c>
      <c r="C18546" s="115" t="s">
        <v>50137</v>
      </c>
      <c r="D18546" s="115" t="s">
        <v>50140</v>
      </c>
      <c r="I18546" s="115" t="s">
        <v>6</v>
      </c>
      <c r="J18546" s="115">
        <v>1440</v>
      </c>
    </row>
    <row r="18547" spans="1:10" hidden="1">
      <c r="A18547" s="115" t="s">
        <v>18867</v>
      </c>
      <c r="B18547" s="115" t="str">
        <f t="shared" si="289"/>
        <v>AQUECEDOR A GAS DE PASSAGEM,RESIDENCIAL,EM CHAPA ESMALTADA,BRANCO,DE 18L/MIN.FORNECIMENTO</v>
      </c>
      <c r="C18547" s="115" t="s">
        <v>50137</v>
      </c>
      <c r="D18547" s="115" t="s">
        <v>50140</v>
      </c>
      <c r="I18547" s="115" t="s">
        <v>6</v>
      </c>
      <c r="J18547" s="115">
        <v>1440</v>
      </c>
    </row>
    <row r="18548" spans="1:10" hidden="1">
      <c r="A18548" s="115" t="s">
        <v>18868</v>
      </c>
      <c r="B18548" s="115" t="str">
        <f t="shared" si="289"/>
        <v>AQUECEDOR A GAS DE PASSAGEM,RESIDENCIAL,EM CHAPA ESMALTADA,BRANCO,DE 22L/MIN.FORNECIMENTO</v>
      </c>
      <c r="C18548" s="115" t="s">
        <v>50137</v>
      </c>
      <c r="D18548" s="115" t="s">
        <v>50141</v>
      </c>
      <c r="I18548" s="115" t="s">
        <v>6</v>
      </c>
      <c r="J18548" s="115">
        <v>2200</v>
      </c>
    </row>
    <row r="18549" spans="1:10" hidden="1">
      <c r="A18549" s="115" t="s">
        <v>18869</v>
      </c>
      <c r="B18549" s="115" t="str">
        <f t="shared" si="289"/>
        <v>AQUECEDOR A GAS DE PASSAGEM,RESIDENCIAL,EM CHAPA ESMALTADA,BRANCO,DE 22L/MIN.FORNECIMENTO</v>
      </c>
      <c r="C18549" s="115" t="s">
        <v>50137</v>
      </c>
      <c r="D18549" s="115" t="s">
        <v>50141</v>
      </c>
      <c r="I18549" s="115" t="s">
        <v>6</v>
      </c>
      <c r="J18549" s="115">
        <v>2200</v>
      </c>
    </row>
    <row r="18550" spans="1:10" hidden="1">
      <c r="A18550" s="115" t="s">
        <v>18870</v>
      </c>
      <c r="B18550" s="115" t="str">
        <f t="shared" si="289"/>
        <v>AQUECEDOR ELETRICO DE ACUMULACAO,AUTOMATICO,CAPACIDADE DE 100L,EM COBRE.FORNECIMENTO</v>
      </c>
      <c r="C18550" s="115" t="s">
        <v>50142</v>
      </c>
      <c r="D18550" s="115" t="s">
        <v>50143</v>
      </c>
      <c r="I18550" s="115" t="s">
        <v>6</v>
      </c>
      <c r="J18550" s="115">
        <v>1730</v>
      </c>
    </row>
    <row r="18551" spans="1:10" hidden="1">
      <c r="A18551" s="115" t="s">
        <v>18871</v>
      </c>
      <c r="B18551" s="115" t="str">
        <f t="shared" si="289"/>
        <v>AQUECEDOR ELETRICO DE ACUMULACAO,AUTOMATICO,CAPACIDADE DE 100L,EM COBRE.FORNECIMENTO</v>
      </c>
      <c r="C18551" s="115" t="s">
        <v>50142</v>
      </c>
      <c r="D18551" s="115" t="s">
        <v>50143</v>
      </c>
      <c r="I18551" s="115" t="s">
        <v>6</v>
      </c>
      <c r="J18551" s="115">
        <v>1730</v>
      </c>
    </row>
    <row r="18552" spans="1:10" hidden="1">
      <c r="A18552" s="115" t="s">
        <v>18872</v>
      </c>
      <c r="B18552" s="115" t="str">
        <f t="shared" si="289"/>
        <v>AQUECEDOR ELETRICO DE ACUMULACAO,AUTOMATICO,CAPACIDADE DE 200L,EM COBRE.FORNECIMENTO</v>
      </c>
      <c r="C18552" s="115" t="s">
        <v>50144</v>
      </c>
      <c r="D18552" s="115" t="s">
        <v>50143</v>
      </c>
      <c r="I18552" s="115" t="s">
        <v>6</v>
      </c>
      <c r="J18552" s="115">
        <v>2330</v>
      </c>
    </row>
    <row r="18553" spans="1:10" hidden="1">
      <c r="A18553" s="115" t="s">
        <v>18873</v>
      </c>
      <c r="B18553" s="115" t="str">
        <f t="shared" si="289"/>
        <v>AQUECEDOR ELETRICO DE ACUMULACAO,AUTOMATICO,CAPACIDADE DE 200L,EM COBRE.FORNECIMENTO</v>
      </c>
      <c r="C18553" s="115" t="s">
        <v>50144</v>
      </c>
      <c r="D18553" s="115" t="s">
        <v>50143</v>
      </c>
      <c r="I18553" s="115" t="s">
        <v>6</v>
      </c>
      <c r="J18553" s="115">
        <v>2330</v>
      </c>
    </row>
    <row r="18554" spans="1:10" hidden="1">
      <c r="A18554" s="115" t="s">
        <v>18874</v>
      </c>
      <c r="B18554" s="115" t="str">
        <f t="shared" si="289"/>
        <v>AQUECEDOR ELETRICO DE ACUMULACAO,AUTOMATICO,CAPACIDADE DE 500L,EM COBRE.FORNECIMENTO</v>
      </c>
      <c r="C18554" s="115" t="s">
        <v>50145</v>
      </c>
      <c r="D18554" s="115" t="s">
        <v>50143</v>
      </c>
      <c r="I18554" s="115" t="s">
        <v>6</v>
      </c>
      <c r="J18554" s="115">
        <v>4290</v>
      </c>
    </row>
    <row r="18555" spans="1:10" hidden="1">
      <c r="A18555" s="115" t="s">
        <v>18875</v>
      </c>
      <c r="B18555" s="115" t="str">
        <f t="shared" si="289"/>
        <v>AQUECEDOR ELETRICO DE ACUMULACAO,AUTOMATICO,CAPACIDADE DE 500L,EM COBRE.FORNECIMENTO</v>
      </c>
      <c r="C18555" s="115" t="s">
        <v>50145</v>
      </c>
      <c r="D18555" s="115" t="s">
        <v>50143</v>
      </c>
      <c r="I18555" s="115" t="s">
        <v>6</v>
      </c>
      <c r="J18555" s="115">
        <v>4290</v>
      </c>
    </row>
    <row r="18556" spans="1:10" hidden="1">
      <c r="A18556" s="115" t="s">
        <v>18876</v>
      </c>
      <c r="B18556" s="115" t="str">
        <f t="shared" si="289"/>
        <v>AQUECEDOR ELETRICO DE ACUMULACAO,AUTOMATICO,CAPACIDADE DE 750L,EM COBRE.FORNECIMENTO</v>
      </c>
      <c r="C18556" s="115" t="s">
        <v>50146</v>
      </c>
      <c r="D18556" s="115" t="s">
        <v>50143</v>
      </c>
      <c r="I18556" s="115" t="s">
        <v>6</v>
      </c>
      <c r="J18556" s="115">
        <v>5680</v>
      </c>
    </row>
    <row r="18557" spans="1:10" hidden="1">
      <c r="A18557" s="115" t="s">
        <v>18877</v>
      </c>
      <c r="B18557" s="115" t="str">
        <f t="shared" si="289"/>
        <v>AQUECEDOR ELETRICO DE ACUMULACAO,AUTOMATICO,CAPACIDADE DE 750L,EM COBRE.FORNECIMENTO</v>
      </c>
      <c r="C18557" s="115" t="s">
        <v>50146</v>
      </c>
      <c r="D18557" s="115" t="s">
        <v>50143</v>
      </c>
      <c r="I18557" s="115" t="s">
        <v>6</v>
      </c>
      <c r="J18557" s="115">
        <v>5680</v>
      </c>
    </row>
    <row r="18558" spans="1:10" hidden="1">
      <c r="A18558" s="115" t="s">
        <v>18878</v>
      </c>
      <c r="B18558" s="115" t="str">
        <f t="shared" si="289"/>
        <v>AQUECEDOR ELETRICO DE ACUMULACAO,AUTOMATICO,CAPACIDADE DE 1.000L,EM COBRE.FORNECIMENTO</v>
      </c>
      <c r="C18558" s="115" t="s">
        <v>50147</v>
      </c>
      <c r="D18558" s="115" t="s">
        <v>50148</v>
      </c>
      <c r="I18558" s="115" t="s">
        <v>6</v>
      </c>
      <c r="J18558" s="115">
        <v>5880</v>
      </c>
    </row>
    <row r="18559" spans="1:10" hidden="1">
      <c r="A18559" s="115" t="s">
        <v>18879</v>
      </c>
      <c r="B18559" s="115" t="str">
        <f t="shared" si="289"/>
        <v>AQUECEDOR ELETRICO DE ACUMULACAO,AUTOMATICO,CAPACIDADE DE 1.000L,EM COBRE.FORNECIMENTO</v>
      </c>
      <c r="C18559" s="115" t="s">
        <v>50147</v>
      </c>
      <c r="D18559" s="115" t="s">
        <v>50148</v>
      </c>
      <c r="I18559" s="115" t="s">
        <v>6</v>
      </c>
      <c r="J18559" s="115">
        <v>5880</v>
      </c>
    </row>
    <row r="18560" spans="1:10" hidden="1">
      <c r="A18560" s="115" t="s">
        <v>18880</v>
      </c>
      <c r="B18560" s="115" t="str">
        <f t="shared" si="289"/>
        <v>FOGAO A GAS RESIDENCIAL,BRANCO,COM 4 BOCAS.FORNECIMENTO</v>
      </c>
      <c r="C18560" s="115" t="s">
        <v>18881</v>
      </c>
      <c r="I18560" s="115" t="s">
        <v>6</v>
      </c>
      <c r="J18560" s="115">
        <v>442.79</v>
      </c>
    </row>
    <row r="18561" spans="1:10" hidden="1">
      <c r="A18561" s="115" t="s">
        <v>18882</v>
      </c>
      <c r="B18561" s="115" t="str">
        <f t="shared" si="289"/>
        <v>FOGAO A GAS RESIDENCIAL,BRANCO,COM 4 BOCAS.FORNECIMENTO</v>
      </c>
      <c r="C18561" s="115" t="s">
        <v>18881</v>
      </c>
      <c r="I18561" s="115" t="s">
        <v>6</v>
      </c>
      <c r="J18561" s="115">
        <v>442.79</v>
      </c>
    </row>
    <row r="18562" spans="1:10" hidden="1">
      <c r="A18562" s="115" t="s">
        <v>18883</v>
      </c>
      <c r="B18562" s="115" t="str">
        <f t="shared" si="289"/>
        <v>FOGAO A GAS RESIDENCIAL,BRANCO,COM 6 BOCAS.FORNECIMENTO</v>
      </c>
      <c r="C18562" s="115" t="s">
        <v>18884</v>
      </c>
      <c r="I18562" s="115" t="s">
        <v>6</v>
      </c>
      <c r="J18562" s="115">
        <v>782.8</v>
      </c>
    </row>
    <row r="18563" spans="1:10" hidden="1">
      <c r="A18563" s="115" t="s">
        <v>18885</v>
      </c>
      <c r="B18563" s="115" t="str">
        <f t="shared" si="289"/>
        <v>FOGAO A GAS RESIDENCIAL,BRANCO,COM 6 BOCAS.FORNECIMENTO</v>
      </c>
      <c r="C18563" s="115" t="s">
        <v>18884</v>
      </c>
      <c r="I18563" s="115" t="s">
        <v>6</v>
      </c>
      <c r="J18563" s="115">
        <v>782.8</v>
      </c>
    </row>
    <row r="18564" spans="1:10" hidden="1">
      <c r="A18564" s="115" t="s">
        <v>18886</v>
      </c>
      <c r="B18564" s="115" t="str">
        <f t="shared" si="289"/>
        <v>FOGAO A GAS,INDUSTRIAL,COM 6 BOCAS,FORNO,GRELHA DE 40X40CM E PERFIL DE 5CM.FORNECIMENTO</v>
      </c>
      <c r="C18564" s="115" t="s">
        <v>50149</v>
      </c>
      <c r="D18564" s="115" t="s">
        <v>50150</v>
      </c>
      <c r="I18564" s="115" t="s">
        <v>6</v>
      </c>
      <c r="J18564" s="115">
        <v>1507.92</v>
      </c>
    </row>
    <row r="18565" spans="1:10" hidden="1">
      <c r="A18565" s="115" t="s">
        <v>18887</v>
      </c>
      <c r="B18565" s="115" t="str">
        <f t="shared" ref="B18565:B18628" si="290">C18565&amp;D18565&amp;E18565&amp;F18565&amp;G18565&amp;H18565</f>
        <v>FOGAO A GAS,INDUSTRIAL,COM 6 BOCAS,FORNO,GRELHA DE 40X40CM E PERFIL DE 5CM.FORNECIMENTO</v>
      </c>
      <c r="C18565" s="115" t="s">
        <v>50149</v>
      </c>
      <c r="D18565" s="115" t="s">
        <v>50150</v>
      </c>
      <c r="I18565" s="115" t="s">
        <v>6</v>
      </c>
      <c r="J18565" s="115">
        <v>1507.92</v>
      </c>
    </row>
    <row r="18566" spans="1:10" hidden="1">
      <c r="A18566" s="115" t="s">
        <v>18888</v>
      </c>
      <c r="B18566" s="115" t="str">
        <f t="shared" si="290"/>
        <v>FOGAO A GAS,INDUSTRIAL,COM 4 BOCAS,FORNO,GRELHA DE 30X30CM E PERFIL DE 5CM.FORNECIMENTO</v>
      </c>
      <c r="C18566" s="115" t="s">
        <v>50151</v>
      </c>
      <c r="D18566" s="115" t="s">
        <v>50150</v>
      </c>
      <c r="I18566" s="115" t="s">
        <v>6</v>
      </c>
      <c r="J18566" s="115">
        <v>1001.16</v>
      </c>
    </row>
    <row r="18567" spans="1:10" hidden="1">
      <c r="A18567" s="115" t="s">
        <v>18889</v>
      </c>
      <c r="B18567" s="115" t="str">
        <f t="shared" si="290"/>
        <v>FOGAO A GAS,INDUSTRIAL,COM 4 BOCAS,FORNO,GRELHA DE 30X30CM E PERFIL DE 5CM.FORNECIMENTO</v>
      </c>
      <c r="C18567" s="115" t="s">
        <v>50151</v>
      </c>
      <c r="D18567" s="115" t="s">
        <v>50150</v>
      </c>
      <c r="I18567" s="115" t="s">
        <v>6</v>
      </c>
      <c r="J18567" s="115">
        <v>1001.16</v>
      </c>
    </row>
    <row r="18568" spans="1:10" hidden="1">
      <c r="A18568" s="115" t="s">
        <v>18890</v>
      </c>
      <c r="B18568" s="115" t="str">
        <f t="shared" si="290"/>
        <v>FOGAO A GAS,INDUSTRIAL,COM 3 BOCAS,SEM FORNO,GRELHA DE 30X30CM E PERFIL DE 5CM.FORNECIMENTO</v>
      </c>
      <c r="C18568" s="115" t="s">
        <v>50152</v>
      </c>
      <c r="D18568" s="115" t="s">
        <v>50153</v>
      </c>
      <c r="I18568" s="115" t="s">
        <v>6</v>
      </c>
      <c r="J18568" s="115">
        <v>571.65</v>
      </c>
    </row>
    <row r="18569" spans="1:10" hidden="1">
      <c r="A18569" s="115" t="s">
        <v>18891</v>
      </c>
      <c r="B18569" s="115" t="str">
        <f t="shared" si="290"/>
        <v>FOGAO A GAS,INDUSTRIAL,COM 3 BOCAS,SEM FORNO,GRELHA DE 30X30CM E PERFIL DE 5CM.FORNECIMENTO</v>
      </c>
      <c r="C18569" s="115" t="s">
        <v>50152</v>
      </c>
      <c r="D18569" s="115" t="s">
        <v>50153</v>
      </c>
      <c r="I18569" s="115" t="s">
        <v>6</v>
      </c>
      <c r="J18569" s="115">
        <v>571.65</v>
      </c>
    </row>
    <row r="18570" spans="1:10" hidden="1">
      <c r="A18570" s="115" t="s">
        <v>18892</v>
      </c>
      <c r="B18570" s="115" t="str">
        <f t="shared" si="290"/>
        <v>FOGAO A GAS,INDUSTRIAL,COM 2 BOCAS,SEM FORNO,GRELHA DE 30X30CM E PERFIL DE 5CM.FORNECIMENTO</v>
      </c>
      <c r="C18570" s="115" t="s">
        <v>50154</v>
      </c>
      <c r="D18570" s="115" t="s">
        <v>50153</v>
      </c>
      <c r="I18570" s="115" t="s">
        <v>6</v>
      </c>
      <c r="J18570" s="115">
        <v>379.14</v>
      </c>
    </row>
    <row r="18571" spans="1:10" hidden="1">
      <c r="A18571" s="115" t="s">
        <v>18893</v>
      </c>
      <c r="B18571" s="115" t="str">
        <f t="shared" si="290"/>
        <v>FOGAO A GAS,INDUSTRIAL,COM 2 BOCAS,SEM FORNO,GRELHA DE 30X30CM E PERFIL DE 5CM.FORNECIMENTO</v>
      </c>
      <c r="C18571" s="115" t="s">
        <v>50154</v>
      </c>
      <c r="D18571" s="115" t="s">
        <v>50153</v>
      </c>
      <c r="I18571" s="115" t="s">
        <v>6</v>
      </c>
      <c r="J18571" s="115">
        <v>379.14</v>
      </c>
    </row>
    <row r="18572" spans="1:10" hidden="1">
      <c r="A18572" s="115" t="s">
        <v>18894</v>
      </c>
      <c r="B18572" s="115" t="str">
        <f t="shared" si="290"/>
        <v>COIFA DE ACO INOX AISI 304/444(#20),NAS DIMENSOES 2,30X1,30X0,60M(COCCAO),COM CALHA COLETORA DE GORDURA EM TODO PERIMETRO COM DRENO PLUGADO,SUPORTE DE FIXACAO E BOCAIS FLANGEADOS(FOGAO INDUSTRIAL DE 8 BOCAS).FORNECIMENTO E COLOCACAO</v>
      </c>
      <c r="C18572" s="115" t="s">
        <v>50155</v>
      </c>
      <c r="D18572" s="115" t="s">
        <v>50156</v>
      </c>
      <c r="E18572" s="115" t="s">
        <v>50157</v>
      </c>
      <c r="F18572" s="115" t="s">
        <v>50158</v>
      </c>
      <c r="I18572" s="115" t="s">
        <v>6</v>
      </c>
      <c r="J18572" s="115">
        <v>5826.44</v>
      </c>
    </row>
    <row r="18573" spans="1:10" hidden="1">
      <c r="A18573" s="115" t="s">
        <v>18895</v>
      </c>
      <c r="B18573" s="115" t="str">
        <f t="shared" si="290"/>
        <v>COIFA DE ACO INOX AISI 304/444(#20),NAS DIMENSOES 2,30X1,30X0,60M(COCCAO),COM CALHA COLETORA DE GORDURA EM TODO PERIMETRO COM DRENO PLUGADO,SUPORTE DE FIXACAO E BOCAIS FLANGEADOS(FOGAO INDUSTRIAL DE 8 BOCAS).FORNECIMENTO E COLOCACAO</v>
      </c>
      <c r="C18573" s="115" t="s">
        <v>50155</v>
      </c>
      <c r="D18573" s="115" t="s">
        <v>50156</v>
      </c>
      <c r="E18573" s="115" t="s">
        <v>50157</v>
      </c>
      <c r="F18573" s="115" t="s">
        <v>50158</v>
      </c>
      <c r="I18573" s="115" t="s">
        <v>6</v>
      </c>
      <c r="J18573" s="115">
        <v>5811.02</v>
      </c>
    </row>
    <row r="18574" spans="1:10" hidden="1">
      <c r="A18574" s="115" t="s">
        <v>18896</v>
      </c>
      <c r="B18574" s="115" t="str">
        <f t="shared" si="290"/>
        <v>COIFA DE ACO INOX AISI 304/444(#20),NAS DIMENSOES 1,80X1,30X0,60M(COCCAO),COM CALHA COLETORA DE GORDURA EM TODO PERIMETRO COM DRENO PLUGADO,SUPORTE DE FIXACAO E BOCAIS FLANGEADOS(FOGAO INDUSTRIAL DE 6 BOCAS).FORNECIMENTO E COLOCACAO</v>
      </c>
      <c r="C18574" s="115" t="s">
        <v>50159</v>
      </c>
      <c r="D18574" s="115" t="s">
        <v>50156</v>
      </c>
      <c r="E18574" s="115" t="s">
        <v>50157</v>
      </c>
      <c r="F18574" s="115" t="s">
        <v>50160</v>
      </c>
      <c r="I18574" s="115" t="s">
        <v>6</v>
      </c>
      <c r="J18574" s="115">
        <v>4881.42</v>
      </c>
    </row>
    <row r="18575" spans="1:10" hidden="1">
      <c r="A18575" s="115" t="s">
        <v>18897</v>
      </c>
      <c r="B18575" s="115" t="str">
        <f t="shared" si="290"/>
        <v>COIFA DE ACO INOX AISI 304/444(#20),NAS DIMENSOES 1,80X1,30X0,60M(COCCAO),COM CALHA COLETORA DE GORDURA EM TODO PERIMETRO COM DRENO PLUGADO,SUPORTE DE FIXACAO E BOCAIS FLANGEADOS(FOGAO INDUSTRIAL DE 6 BOCAS).FORNECIMENTO E COLOCACAO</v>
      </c>
      <c r="C18575" s="115" t="s">
        <v>50159</v>
      </c>
      <c r="D18575" s="115" t="s">
        <v>50156</v>
      </c>
      <c r="E18575" s="115" t="s">
        <v>50157</v>
      </c>
      <c r="F18575" s="115" t="s">
        <v>50160</v>
      </c>
      <c r="I18575" s="115" t="s">
        <v>6</v>
      </c>
      <c r="J18575" s="115">
        <v>4869.3500000000004</v>
      </c>
    </row>
    <row r="18576" spans="1:10" hidden="1">
      <c r="A18576" s="115" t="s">
        <v>18898</v>
      </c>
      <c r="B18576" s="115" t="str">
        <f t="shared" si="290"/>
        <v>COIFA DE ACO INOX AISI 304/444(#20),NAS DIMENSOES 1,30X1,30X0,60M(COCCAO),COM CALHA COLETORA DE GORDURA EM TODO PERIMETRO COM DRENO PLUGADO,SUPORTE DE FIXACAO E BOCAIS FLANGEADOS(FOGAO INDUSTRIAL DE 4 BOCAS).FORNECIMENTO E COLOCACAO</v>
      </c>
      <c r="C18576" s="115" t="s">
        <v>50161</v>
      </c>
      <c r="D18576" s="115" t="s">
        <v>50156</v>
      </c>
      <c r="E18576" s="115" t="s">
        <v>50157</v>
      </c>
      <c r="F18576" s="115" t="s">
        <v>50162</v>
      </c>
      <c r="I18576" s="115" t="s">
        <v>6</v>
      </c>
      <c r="J18576" s="115">
        <v>3958.03</v>
      </c>
    </row>
    <row r="18577" spans="1:10" hidden="1">
      <c r="A18577" s="115" t="s">
        <v>18899</v>
      </c>
      <c r="B18577" s="115" t="str">
        <f t="shared" si="290"/>
        <v>COIFA DE ACO INOX AISI 304/444(#20),NAS DIMENSOES 1,30X1,30X0,60M(COCCAO),COM CALHA COLETORA DE GORDURA EM TODO PERIMETRO COM DRENO PLUGADO,SUPORTE DE FIXACAO E BOCAIS FLANGEADOS(FOGAO INDUSTRIAL DE 4 BOCAS).FORNECIMENTO E COLOCACAO</v>
      </c>
      <c r="C18577" s="115" t="s">
        <v>50161</v>
      </c>
      <c r="D18577" s="115" t="s">
        <v>50156</v>
      </c>
      <c r="E18577" s="115" t="s">
        <v>50157</v>
      </c>
      <c r="F18577" s="115" t="s">
        <v>50162</v>
      </c>
      <c r="I18577" s="115" t="s">
        <v>6</v>
      </c>
      <c r="J18577" s="115">
        <v>3949.34</v>
      </c>
    </row>
    <row r="18578" spans="1:10" hidden="1">
      <c r="A18578" s="115" t="s">
        <v>18900</v>
      </c>
      <c r="B18578" s="115" t="str">
        <f t="shared" si="290"/>
        <v>FILTROS INERCIAIS 50X50CM DE ACO INOX 304(COIFA DE COCCAO).FORNECIMENTO E COLOCACAO</v>
      </c>
      <c r="C18578" s="115" t="s">
        <v>50163</v>
      </c>
      <c r="D18578" s="115" t="s">
        <v>37145</v>
      </c>
      <c r="I18578" s="115" t="s">
        <v>6</v>
      </c>
      <c r="J18578" s="115">
        <v>443.93</v>
      </c>
    </row>
    <row r="18579" spans="1:10" hidden="1">
      <c r="A18579" s="115" t="s">
        <v>18901</v>
      </c>
      <c r="B18579" s="115" t="str">
        <f t="shared" si="290"/>
        <v>FILTROS INERCIAIS 50X50CM DE ACO INOX 304(COIFA DE COCCAO).FORNECIMENTO E COLOCACAO</v>
      </c>
      <c r="C18579" s="115" t="s">
        <v>50163</v>
      </c>
      <c r="D18579" s="115" t="s">
        <v>37145</v>
      </c>
      <c r="I18579" s="115" t="s">
        <v>6</v>
      </c>
      <c r="J18579" s="115">
        <v>440.49</v>
      </c>
    </row>
    <row r="18580" spans="1:10" hidden="1">
      <c r="A18580" s="115" t="s">
        <v>18902</v>
      </c>
      <c r="B18580" s="115" t="str">
        <f t="shared" si="290"/>
        <v>FILTROS INERCIAIS 40X50CM DE ACO INOX 304(COIFA DE COCCAO).FORNECIMENTO E COLOCACAO</v>
      </c>
      <c r="C18580" s="115" t="s">
        <v>50164</v>
      </c>
      <c r="D18580" s="115" t="s">
        <v>37145</v>
      </c>
      <c r="I18580" s="115" t="s">
        <v>6</v>
      </c>
      <c r="J18580" s="115">
        <v>426.06</v>
      </c>
    </row>
    <row r="18581" spans="1:10" hidden="1">
      <c r="A18581" s="115" t="s">
        <v>18903</v>
      </c>
      <c r="B18581" s="115" t="str">
        <f t="shared" si="290"/>
        <v>FILTROS INERCIAIS 40X50CM DE ACO INOX 304(COIFA DE COCCAO).FORNECIMENTO E COLOCACAO</v>
      </c>
      <c r="C18581" s="115" t="s">
        <v>50164</v>
      </c>
      <c r="D18581" s="115" t="s">
        <v>37145</v>
      </c>
      <c r="I18581" s="115" t="s">
        <v>6</v>
      </c>
      <c r="J18581" s="115">
        <v>422.61</v>
      </c>
    </row>
    <row r="18582" spans="1:10" hidden="1">
      <c r="A18582" s="115" t="s">
        <v>18904</v>
      </c>
      <c r="B18582" s="115" t="str">
        <f t="shared" si="290"/>
        <v>DAMPER CORTA FOGO 30X30CM,ACIONAMENTO AUTOMATICO,PELA ACAO DE ELEMENTO FUSIVEL,MODELO DCF COM FUSIVEL DE DISPARO(COM ATESTADO UL)COM ROMPIMENTO EM 72ºC OU 141ºC,COM CHAVE FIM DE CURSO.FORNECIMENTO E COLOCACAO</v>
      </c>
      <c r="C18582" s="115" t="s">
        <v>50165</v>
      </c>
      <c r="D18582" s="115" t="s">
        <v>50166</v>
      </c>
      <c r="E18582" s="115" t="s">
        <v>50167</v>
      </c>
      <c r="F18582" s="115" t="s">
        <v>50168</v>
      </c>
      <c r="I18582" s="115" t="s">
        <v>6</v>
      </c>
      <c r="J18582" s="115">
        <v>577.41</v>
      </c>
    </row>
    <row r="18583" spans="1:10" hidden="1">
      <c r="A18583" s="115" t="s">
        <v>18905</v>
      </c>
      <c r="B18583" s="115" t="str">
        <f t="shared" si="290"/>
        <v>DAMPER CORTA FOGO 30X30CM,ACIONAMENTO AUTOMATICO,PELA ACAO DE ELEMENTO FUSIVEL,MODELO DCF COM FUSIVEL DE DISPARO(COM ATESTADO UL)COM ROMPIMENTO EM 72ºC OU 141ºC,COM CHAVE FIM DE CURSO.FORNECIMENTO E COLOCACAO</v>
      </c>
      <c r="C18583" s="115" t="s">
        <v>50165</v>
      </c>
      <c r="D18583" s="115" t="s">
        <v>50166</v>
      </c>
      <c r="E18583" s="115" t="s">
        <v>50167</v>
      </c>
      <c r="F18583" s="115" t="s">
        <v>50168</v>
      </c>
      <c r="I18583" s="115" t="s">
        <v>6</v>
      </c>
      <c r="J18583" s="115">
        <v>572.27</v>
      </c>
    </row>
    <row r="18584" spans="1:10" hidden="1">
      <c r="A18584" s="115" t="s">
        <v>18906</v>
      </c>
      <c r="B18584" s="115" t="str">
        <f t="shared" si="290"/>
        <v>DAMPER CORTA FOGO 35X35CM,ACIONAMENTO AUTOMATICO,PELA ACAO DE ELEMENTO FUSIVEL,MODELO DCF COM FUSIVEL DE DISPARO(COM ATESTADO UL)COM ROMPIMENTO EM 72ºC OU 141ºC,COM CHAVE FIM DE CURSO.FORNECIMENTO E COLOCACAO</v>
      </c>
      <c r="C18584" s="115" t="s">
        <v>50169</v>
      </c>
      <c r="D18584" s="115" t="s">
        <v>50166</v>
      </c>
      <c r="E18584" s="115" t="s">
        <v>50167</v>
      </c>
      <c r="F18584" s="115" t="s">
        <v>50168</v>
      </c>
      <c r="I18584" s="115" t="s">
        <v>6</v>
      </c>
      <c r="J18584" s="115">
        <v>628.41</v>
      </c>
    </row>
    <row r="18585" spans="1:10" hidden="1">
      <c r="A18585" s="115" t="s">
        <v>18907</v>
      </c>
      <c r="B18585" s="115" t="str">
        <f t="shared" si="290"/>
        <v>DAMPER CORTA FOGO 35X35CM,ACIONAMENTO AUTOMATICO,PELA ACAO DE ELEMENTO FUSIVEL,MODELO DCF COM FUSIVEL DE DISPARO(COM ATESTADO UL)COM ROMPIMENTO EM 72ºC OU 141ºC,COM CHAVE FIM DE CURSO.FORNECIMENTO E COLOCACAO</v>
      </c>
      <c r="C18585" s="115" t="s">
        <v>50169</v>
      </c>
      <c r="D18585" s="115" t="s">
        <v>50166</v>
      </c>
      <c r="E18585" s="115" t="s">
        <v>50167</v>
      </c>
      <c r="F18585" s="115" t="s">
        <v>50168</v>
      </c>
      <c r="I18585" s="115" t="s">
        <v>6</v>
      </c>
      <c r="J18585" s="115">
        <v>622.24</v>
      </c>
    </row>
    <row r="18586" spans="1:10" hidden="1">
      <c r="A18586" s="115" t="s">
        <v>18908</v>
      </c>
      <c r="B18586" s="115" t="str">
        <f t="shared" si="290"/>
        <v>DAMPER CORTA FOGO 35X45CM,ACIONAMENTO AUTOMATICO,PELA ACAO DE ELEMENTO FUSIVEL,MODELO DCF COM FUSIVEL DE DISPARO(COM ATESTADO UL)COM ROMPIMENTO EM 72ºC OU 141ºC,COM CHAVE FIM DE CURSO.FORNECIMENTO E COLOCACAO</v>
      </c>
      <c r="C18586" s="115" t="s">
        <v>50170</v>
      </c>
      <c r="D18586" s="115" t="s">
        <v>50166</v>
      </c>
      <c r="E18586" s="115" t="s">
        <v>50167</v>
      </c>
      <c r="F18586" s="115" t="s">
        <v>50168</v>
      </c>
      <c r="I18586" s="115" t="s">
        <v>6</v>
      </c>
      <c r="J18586" s="115">
        <v>660.11</v>
      </c>
    </row>
    <row r="18587" spans="1:10" hidden="1">
      <c r="A18587" s="115" t="s">
        <v>18909</v>
      </c>
      <c r="B18587" s="115" t="str">
        <f t="shared" si="290"/>
        <v>DAMPER CORTA FOGO 35X45CM,ACIONAMENTO AUTOMATICO,PELA ACAO DE ELEMENTO FUSIVEL,MODELO DCF COM FUSIVEL DE DISPARO(COM ATESTADO UL)COM ROMPIMENTO EM 72ºC OU 141ºC,COM CHAVE FIM DE CURSO.FORNECIMENTO E COLOCACAO</v>
      </c>
      <c r="C18587" s="115" t="s">
        <v>50170</v>
      </c>
      <c r="D18587" s="115" t="s">
        <v>50166</v>
      </c>
      <c r="E18587" s="115" t="s">
        <v>50167</v>
      </c>
      <c r="F18587" s="115" t="s">
        <v>50168</v>
      </c>
      <c r="I18587" s="115" t="s">
        <v>6</v>
      </c>
      <c r="J18587" s="115">
        <v>653.42999999999995</v>
      </c>
    </row>
    <row r="18588" spans="1:10" hidden="1">
      <c r="A18588" s="115" t="s">
        <v>18910</v>
      </c>
      <c r="B18588" s="115" t="str">
        <f t="shared" si="290"/>
        <v>COIFA DE ACO INOXIDAVEL,DE 1,20X0,60M,DE CHAPA 18.304,INCLUSIVE 1,50M DE DUTO COM 310X120MM DE SECAO,EM CHAPA 22,2 EXAUSTORES CENTRIFUGOS TIPO CARAMUJO,EM CHAPA DE ACO CARBONO 1020 COM MOTOR 1/3CV NAS TENSOES 110/220V. FORNECIMENTO E COLOCACAO</v>
      </c>
      <c r="C18588" s="115" t="s">
        <v>50171</v>
      </c>
      <c r="D18588" s="115" t="s">
        <v>50172</v>
      </c>
      <c r="E18588" s="115" t="s">
        <v>50173</v>
      </c>
      <c r="F18588" s="115" t="s">
        <v>50174</v>
      </c>
      <c r="G18588" s="115" t="s">
        <v>36834</v>
      </c>
      <c r="I18588" s="115" t="s">
        <v>6</v>
      </c>
      <c r="J18588" s="115">
        <v>1721.96</v>
      </c>
    </row>
    <row r="18589" spans="1:10" hidden="1">
      <c r="A18589" s="115" t="s">
        <v>18911</v>
      </c>
      <c r="B18589" s="115" t="str">
        <f t="shared" si="290"/>
        <v>COIFA DE ACO INOXIDAVEL,DE 1,20X0,60M,DE CHAPA 18.304,INCLUSIVE 1,50M DE DUTO COM 310X120MM DE SECAO,EM CHAPA 22,2 EXAUSTORES CENTRIFUGOS TIPO CARAMUJO,EM CHAPA DE ACO CARBONO 1020 COM MOTOR 1/3CV NAS TENSOES 110/220V. FORNECIMENTO E COLOCACAO</v>
      </c>
      <c r="C18589" s="115" t="s">
        <v>50171</v>
      </c>
      <c r="D18589" s="115" t="s">
        <v>50172</v>
      </c>
      <c r="E18589" s="115" t="s">
        <v>50173</v>
      </c>
      <c r="F18589" s="115" t="s">
        <v>50174</v>
      </c>
      <c r="G18589" s="115" t="s">
        <v>36834</v>
      </c>
      <c r="I18589" s="115" t="s">
        <v>6</v>
      </c>
      <c r="J18589" s="115">
        <v>1711.68</v>
      </c>
    </row>
    <row r="18590" spans="1:10" hidden="1">
      <c r="A18590" s="115" t="s">
        <v>18912</v>
      </c>
      <c r="B18590" s="115" t="str">
        <f t="shared" si="290"/>
        <v>COIFA DE ACO INOXIDAVEL,DE 2,10X1,20M,DE CHAPA 18.304,INCLUSIVE 3,00M DE DUTO COM 500X500MM DE SECAO,EM CHAPA 22,1 EXAUSTOR CENTRIFUGO TIPO CARAMUJO,EM CHAPA DE ACO CARBONO 1020 COM MOTOR 3CV NAS TENSOES 110/220V.FORNECIMENTO E COLOCACAO</v>
      </c>
      <c r="C18590" s="115" t="s">
        <v>50175</v>
      </c>
      <c r="D18590" s="115" t="s">
        <v>50176</v>
      </c>
      <c r="E18590" s="115" t="s">
        <v>50177</v>
      </c>
      <c r="F18590" s="115" t="s">
        <v>50178</v>
      </c>
      <c r="I18590" s="115" t="s">
        <v>6</v>
      </c>
      <c r="J18590" s="115">
        <v>6297.44</v>
      </c>
    </row>
    <row r="18591" spans="1:10" hidden="1">
      <c r="A18591" s="115" t="s">
        <v>18913</v>
      </c>
      <c r="B18591" s="115" t="str">
        <f t="shared" si="290"/>
        <v>COIFA DE ACO INOXIDAVEL,DE 2,10X1,20M,DE CHAPA 18.304,INCLUSIVE 3,00M DE DUTO COM 500X500MM DE SECAO,EM CHAPA 22,1 EXAUSTOR CENTRIFUGO TIPO CARAMUJO,EM CHAPA DE ACO CARBONO 1020 COM MOTOR 3CV NAS TENSOES 110/220V.FORNECIMENTO E COLOCACAO</v>
      </c>
      <c r="C18591" s="115" t="s">
        <v>50175</v>
      </c>
      <c r="D18591" s="115" t="s">
        <v>50176</v>
      </c>
      <c r="E18591" s="115" t="s">
        <v>50177</v>
      </c>
      <c r="F18591" s="115" t="s">
        <v>50178</v>
      </c>
      <c r="I18591" s="115" t="s">
        <v>6</v>
      </c>
      <c r="J18591" s="115">
        <v>6282.02</v>
      </c>
    </row>
    <row r="18592" spans="1:10" hidden="1">
      <c r="A18592" s="115" t="s">
        <v>18914</v>
      </c>
      <c r="B18592" s="115" t="str">
        <f t="shared" si="290"/>
        <v>PORTA CACAMBA,LIXEIRA,DE ACO INOXIDAVEL,CHAPA 18.304,MEDINDO APROXIMADAMENTE (300X300)MM.FORNECIMENTO E COLOCACAO</v>
      </c>
      <c r="C18592" s="115" t="s">
        <v>50179</v>
      </c>
      <c r="D18592" s="115" t="s">
        <v>50180</v>
      </c>
      <c r="I18592" s="115" t="s">
        <v>6</v>
      </c>
      <c r="J18592" s="115">
        <v>429.18</v>
      </c>
    </row>
    <row r="18593" spans="1:10" hidden="1">
      <c r="A18593" s="115" t="s">
        <v>18915</v>
      </c>
      <c r="B18593" s="115" t="str">
        <f t="shared" si="290"/>
        <v>PORTA CACAMBA,LIXEIRA,DE ACO INOXIDAVEL,CHAPA 18.304,MEDINDO APROXIMADAMENTE (300X300)MM.FORNECIMENTO E COLOCACAO</v>
      </c>
      <c r="C18593" s="115" t="s">
        <v>50179</v>
      </c>
      <c r="D18593" s="115" t="s">
        <v>50180</v>
      </c>
      <c r="I18593" s="115" t="s">
        <v>6</v>
      </c>
      <c r="J18593" s="115">
        <v>426.61</v>
      </c>
    </row>
    <row r="18594" spans="1:10" hidden="1">
      <c r="A18594" s="115" t="s">
        <v>18916</v>
      </c>
      <c r="B18594" s="115" t="str">
        <f t="shared" si="290"/>
        <v>TANQUE DE ACO INOXIDAVEL,EM CHAPA 22.304,MEDINDO APROXIMADAMENTE (520X540X300)MM,CAPACIDADE DE 30L,COM ESFREGADOR,EXCLUSIVE TORNEIRA.FORNECIMENTO</v>
      </c>
      <c r="C18594" s="115" t="s">
        <v>50181</v>
      </c>
      <c r="D18594" s="115" t="s">
        <v>50182</v>
      </c>
      <c r="E18594" s="115" t="s">
        <v>50183</v>
      </c>
      <c r="I18594" s="115" t="s">
        <v>6</v>
      </c>
      <c r="J18594" s="115">
        <v>314.10000000000002</v>
      </c>
    </row>
    <row r="18595" spans="1:10" hidden="1">
      <c r="A18595" s="115" t="s">
        <v>18917</v>
      </c>
      <c r="B18595" s="115" t="str">
        <f t="shared" si="290"/>
        <v>TANQUE DE ACO INOXIDAVEL,EM CHAPA 22.304,MEDINDO APROXIMADAMENTE (520X540X300)MM,CAPACIDADE DE 30L,COM ESFREGADOR,EXCLUSIVE TORNEIRA.FORNECIMENTO</v>
      </c>
      <c r="C18595" s="115" t="s">
        <v>50181</v>
      </c>
      <c r="D18595" s="115" t="s">
        <v>50182</v>
      </c>
      <c r="E18595" s="115" t="s">
        <v>50183</v>
      </c>
      <c r="I18595" s="115" t="s">
        <v>6</v>
      </c>
      <c r="J18595" s="115">
        <v>314.10000000000002</v>
      </c>
    </row>
    <row r="18596" spans="1:10" hidden="1">
      <c r="A18596" s="115" t="s">
        <v>18918</v>
      </c>
      <c r="B18596" s="115" t="str">
        <f t="shared" si="290"/>
        <v>TANQUE INDUSTRIAL EM ACO INOXIDAVEL AISI 304,PARA LAVAGEM DE PANELOES,MEDINDO APROXIMADAMENTE (0,61X0,706X0,305)M.FORNECIMENTO E COLOCACAO</v>
      </c>
      <c r="C18596" s="115" t="s">
        <v>50184</v>
      </c>
      <c r="D18596" s="115" t="s">
        <v>50185</v>
      </c>
      <c r="E18596" s="115" t="s">
        <v>37184</v>
      </c>
      <c r="I18596" s="115" t="s">
        <v>6</v>
      </c>
      <c r="J18596" s="115">
        <v>1539.29</v>
      </c>
    </row>
    <row r="18597" spans="1:10" hidden="1">
      <c r="A18597" s="115" t="s">
        <v>18919</v>
      </c>
      <c r="B18597" s="115" t="str">
        <f t="shared" si="290"/>
        <v>TANQUE INDUSTRIAL EM ACO INOXIDAVEL AISI 304,PARA LAVAGEM DE PANELOES,MEDINDO APROXIMADAMENTE (0,61X0,706X0,305)M.FORNECIMENTO E COLOCACAO</v>
      </c>
      <c r="C18597" s="115" t="s">
        <v>50184</v>
      </c>
      <c r="D18597" s="115" t="s">
        <v>50185</v>
      </c>
      <c r="E18597" s="115" t="s">
        <v>37184</v>
      </c>
      <c r="I18597" s="115" t="s">
        <v>6</v>
      </c>
      <c r="J18597" s="115">
        <v>1534.15</v>
      </c>
    </row>
    <row r="18598" spans="1:10" hidden="1">
      <c r="A18598" s="115" t="s">
        <v>18920</v>
      </c>
      <c r="B18598" s="115"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15" t="s">
        <v>50186</v>
      </c>
      <c r="D18598" s="115" t="s">
        <v>50187</v>
      </c>
      <c r="E18598" s="115" t="s">
        <v>50188</v>
      </c>
      <c r="F18598" s="115" t="s">
        <v>50189</v>
      </c>
      <c r="G18598" s="115" t="s">
        <v>50190</v>
      </c>
      <c r="H18598" s="115" t="s">
        <v>50191</v>
      </c>
      <c r="I18598" s="115" t="s">
        <v>6</v>
      </c>
      <c r="J18598" s="115">
        <v>2317.36</v>
      </c>
    </row>
    <row r="18599" spans="1:10" hidden="1">
      <c r="A18599" s="115" t="s">
        <v>18921</v>
      </c>
      <c r="B18599" s="115"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15" t="s">
        <v>50186</v>
      </c>
      <c r="D18599" s="115" t="s">
        <v>50187</v>
      </c>
      <c r="E18599" s="115" t="s">
        <v>50188</v>
      </c>
      <c r="F18599" s="115" t="s">
        <v>50189</v>
      </c>
      <c r="G18599" s="115" t="s">
        <v>50190</v>
      </c>
      <c r="H18599" s="115" t="s">
        <v>50191</v>
      </c>
      <c r="I18599" s="115" t="s">
        <v>6</v>
      </c>
      <c r="J18599" s="115">
        <v>2300.94</v>
      </c>
    </row>
    <row r="18600" spans="1:10" hidden="1">
      <c r="A18600" s="115" t="s">
        <v>18922</v>
      </c>
      <c r="B18600" s="115"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15" t="s">
        <v>50192</v>
      </c>
      <c r="D18600" s="115" t="s">
        <v>50193</v>
      </c>
      <c r="E18600" s="115" t="s">
        <v>50194</v>
      </c>
      <c r="F18600" s="115" t="s">
        <v>50195</v>
      </c>
      <c r="G18600" s="115" t="s">
        <v>50196</v>
      </c>
      <c r="H18600" s="115" t="s">
        <v>50197</v>
      </c>
      <c r="I18600" s="115" t="s">
        <v>6</v>
      </c>
      <c r="J18600" s="115">
        <v>2432.0500000000002</v>
      </c>
    </row>
    <row r="18601" spans="1:10" hidden="1">
      <c r="A18601" s="115" t="s">
        <v>18923</v>
      </c>
      <c r="B18601" s="115"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15" t="s">
        <v>50192</v>
      </c>
      <c r="D18601" s="115" t="s">
        <v>50193</v>
      </c>
      <c r="E18601" s="115" t="s">
        <v>50194</v>
      </c>
      <c r="F18601" s="115" t="s">
        <v>50195</v>
      </c>
      <c r="G18601" s="115" t="s">
        <v>50196</v>
      </c>
      <c r="H18601" s="115" t="s">
        <v>50197</v>
      </c>
      <c r="I18601" s="115" t="s">
        <v>6</v>
      </c>
      <c r="J18601" s="115">
        <v>2415.63</v>
      </c>
    </row>
    <row r="18602" spans="1:10" hidden="1">
      <c r="A18602" s="115" t="s">
        <v>18924</v>
      </c>
      <c r="B18602" s="115" t="str">
        <f t="shared" si="290"/>
        <v>CUBA DE ACO INOXIDAVEL,MEDINDO APROXIMADAMENTE (500X400X200)MM,EM CHAPA 20.304,VALVULA DE ESCOAMENTO TIPO AMERICANA 1623,SIFAO 1680 1.1/2" X 1.1/2",EXCLUSIVE TORNEIRA.FORNECIMENTOE COLOCACAO</v>
      </c>
      <c r="C18602" s="115" t="s">
        <v>50198</v>
      </c>
      <c r="D18602" s="115" t="s">
        <v>50199</v>
      </c>
      <c r="E18602" s="115" t="s">
        <v>50200</v>
      </c>
      <c r="F18602" s="115" t="s">
        <v>37112</v>
      </c>
      <c r="I18602" s="115" t="s">
        <v>6</v>
      </c>
      <c r="J18602" s="115">
        <v>553.6</v>
      </c>
    </row>
    <row r="18603" spans="1:10" hidden="1">
      <c r="A18603" s="115" t="s">
        <v>18925</v>
      </c>
      <c r="B18603" s="115" t="str">
        <f t="shared" si="290"/>
        <v>CUBA DE ACO INOXIDAVEL,MEDINDO APROXIMADAMENTE (500X400X200)MM,EM CHAPA 20.304,VALVULA DE ESCOAMENTO TIPO AMERICANA 1623,SIFAO 1680 1.1/2" X 1.1/2",EXCLUSIVE TORNEIRA.FORNECIMENTOE COLOCACAO</v>
      </c>
      <c r="C18603" s="115" t="s">
        <v>50198</v>
      </c>
      <c r="D18603" s="115" t="s">
        <v>50199</v>
      </c>
      <c r="E18603" s="115" t="s">
        <v>50200</v>
      </c>
      <c r="F18603" s="115" t="s">
        <v>37112</v>
      </c>
      <c r="I18603" s="115" t="s">
        <v>6</v>
      </c>
      <c r="J18603" s="115">
        <v>550</v>
      </c>
    </row>
    <row r="18604" spans="1:10" hidden="1">
      <c r="A18604" s="115" t="s">
        <v>18926</v>
      </c>
      <c r="B18604" s="115" t="str">
        <f t="shared" si="290"/>
        <v>CUBA DUPLA DE ACO INOXIDAVEL,MEDINDO APROXIMADAMENTE (820X340X150)MM,EM CHAPA 20.304,COM 2 VALVULAS DE ESCOAMENTO TIPO AMERICANA 1623,2 SIFOES 1680 1.1/2" X 1.1/2",EXCLUSIVE TORNEIRA.FORNECIMENTO E COLOCACAO</v>
      </c>
      <c r="C18604" s="115" t="s">
        <v>50201</v>
      </c>
      <c r="D18604" s="115" t="s">
        <v>50202</v>
      </c>
      <c r="E18604" s="115" t="s">
        <v>50203</v>
      </c>
      <c r="F18604" s="115" t="s">
        <v>50204</v>
      </c>
      <c r="I18604" s="115" t="s">
        <v>6</v>
      </c>
      <c r="J18604" s="115">
        <v>771.53</v>
      </c>
    </row>
    <row r="18605" spans="1:10" hidden="1">
      <c r="A18605" s="115" t="s">
        <v>18927</v>
      </c>
      <c r="B18605" s="115" t="str">
        <f t="shared" si="290"/>
        <v>CUBA DUPLA DE ACO INOXIDAVEL,MEDINDO APROXIMADAMENTE (820X340X150)MM,EM CHAPA 20.304,COM 2 VALVULAS DE ESCOAMENTO TIPO AMERICANA 1623,2 SIFOES 1680 1.1/2" X 1.1/2",EXCLUSIVE TORNEIRA.FORNECIMENTO E COLOCACAO</v>
      </c>
      <c r="C18605" s="115" t="s">
        <v>50201</v>
      </c>
      <c r="D18605" s="115" t="s">
        <v>50202</v>
      </c>
      <c r="E18605" s="115" t="s">
        <v>50203</v>
      </c>
      <c r="F18605" s="115" t="s">
        <v>50204</v>
      </c>
      <c r="I18605" s="115" t="s">
        <v>6</v>
      </c>
      <c r="J18605" s="115">
        <v>766.39</v>
      </c>
    </row>
    <row r="18606" spans="1:10" hidden="1">
      <c r="A18606" s="115" t="s">
        <v>18928</v>
      </c>
      <c r="B18606" s="115" t="str">
        <f t="shared" si="290"/>
        <v>BANCA SECA DE ACO INOXIDAVEL,COM LARGURA APROXIMADA DE 0,55M,ATE 3,00M DE COMPRIMENTO,EM CHAPA 18.304,SOBRE APOIOS DE ALVENARIA DE MEIA VEZ E VERGA DE CONCRETO,SEM REVESTIMENTO.FORNECIMENTO E COLOCACAO</v>
      </c>
      <c r="C18606" s="115" t="s">
        <v>50205</v>
      </c>
      <c r="D18606" s="115" t="s">
        <v>50206</v>
      </c>
      <c r="E18606" s="115" t="s">
        <v>50207</v>
      </c>
      <c r="F18606" s="115" t="s">
        <v>36863</v>
      </c>
      <c r="I18606" s="115" t="s">
        <v>58</v>
      </c>
      <c r="J18606" s="115">
        <v>911.74</v>
      </c>
    </row>
    <row r="18607" spans="1:10" hidden="1">
      <c r="A18607" s="115" t="s">
        <v>18929</v>
      </c>
      <c r="B18607" s="115" t="str">
        <f t="shared" si="290"/>
        <v>BANCA SECA DE ACO INOXIDAVEL,COM LARGURA APROXIMADA DE 0,55M,ATE 3,00M DE COMPRIMENTO,EM CHAPA 18.304,SOBRE APOIOS DE ALVENARIA DE MEIA VEZ E VERGA DE CONCRETO,SEM REVESTIMENTO.FORNECIMENTO E COLOCACAO</v>
      </c>
      <c r="C18607" s="115" t="s">
        <v>50205</v>
      </c>
      <c r="D18607" s="115" t="s">
        <v>50206</v>
      </c>
      <c r="E18607" s="115" t="s">
        <v>50207</v>
      </c>
      <c r="F18607" s="115" t="s">
        <v>36863</v>
      </c>
      <c r="I18607" s="115" t="s">
        <v>58</v>
      </c>
      <c r="J18607" s="115">
        <v>900.67</v>
      </c>
    </row>
    <row r="18608" spans="1:10" hidden="1">
      <c r="A18608" s="115" t="s">
        <v>18930</v>
      </c>
      <c r="B18608" s="115" t="str">
        <f t="shared" si="290"/>
        <v>MICTORIO COLETIVO DE ACO INOXIDAVEL,COM SECAO DE (580X300)MM,EM CHAPA 20.304,COM CRIVO DE SAIDA DE 1.1/4",REGISTRO DE PRESSAO 1416 DE 3/4",COM CANOPLA E VOLANTE EM METAL CROMADO.FORNECIMENTO</v>
      </c>
      <c r="C18608" s="115" t="s">
        <v>50208</v>
      </c>
      <c r="D18608" s="115" t="s">
        <v>50209</v>
      </c>
      <c r="E18608" s="115" t="s">
        <v>50210</v>
      </c>
      <c r="F18608" s="115" t="s">
        <v>41216</v>
      </c>
      <c r="I18608" s="115" t="s">
        <v>58</v>
      </c>
      <c r="J18608" s="115">
        <v>1043.71</v>
      </c>
    </row>
    <row r="18609" spans="1:10" hidden="1">
      <c r="A18609" s="115" t="s">
        <v>18931</v>
      </c>
      <c r="B18609" s="115" t="str">
        <f t="shared" si="290"/>
        <v>MICTORIO COLETIVO DE ACO INOXIDAVEL,COM SECAO DE (580X300)MM,EM CHAPA 20.304,COM CRIVO DE SAIDA DE 1.1/4",REGISTRO DE PRESSAO 1416 DE 3/4",COM CANOPLA E VOLANTE EM METAL CROMADO.FORNECIMENTO</v>
      </c>
      <c r="C18609" s="115" t="s">
        <v>50208</v>
      </c>
      <c r="D18609" s="115" t="s">
        <v>50209</v>
      </c>
      <c r="E18609" s="115" t="s">
        <v>50210</v>
      </c>
      <c r="F18609" s="115" t="s">
        <v>41216</v>
      </c>
      <c r="I18609" s="115" t="s">
        <v>58</v>
      </c>
      <c r="J18609" s="115">
        <v>1043.71</v>
      </c>
    </row>
    <row r="18610" spans="1:10" hidden="1">
      <c r="A18610" s="115" t="s">
        <v>18932</v>
      </c>
      <c r="B18610" s="115" t="str">
        <f t="shared" si="290"/>
        <v>MICTORIO COLETIVO DE ACO INOXIDAVEL,COM SECAO DE (380X250)MM,EM CHAPA 20.304,COM CRIVO DE SAIDA DE 1.1/4",REGISTRO DE PRESSAO 1416 DE 3/4",COM CANOPLA E VOLANTE EM METAL CROMADO.FORNECIMENTO</v>
      </c>
      <c r="C18610" s="115" t="s">
        <v>50211</v>
      </c>
      <c r="D18610" s="115" t="s">
        <v>50209</v>
      </c>
      <c r="E18610" s="115" t="s">
        <v>50210</v>
      </c>
      <c r="F18610" s="115" t="s">
        <v>41216</v>
      </c>
      <c r="I18610" s="115" t="s">
        <v>58</v>
      </c>
      <c r="J18610" s="115">
        <v>841.94</v>
      </c>
    </row>
    <row r="18611" spans="1:10" hidden="1">
      <c r="A18611" s="115" t="s">
        <v>18933</v>
      </c>
      <c r="B18611" s="115" t="str">
        <f t="shared" si="290"/>
        <v>MICTORIO COLETIVO DE ACO INOXIDAVEL,COM SECAO DE (380X250)MM,EM CHAPA 20.304,COM CRIVO DE SAIDA DE 1.1/4",REGISTRO DE PRESSAO 1416 DE 3/4",COM CANOPLA E VOLANTE EM METAL CROMADO.FORNECIMENTO</v>
      </c>
      <c r="C18611" s="115" t="s">
        <v>50211</v>
      </c>
      <c r="D18611" s="115" t="s">
        <v>50209</v>
      </c>
      <c r="E18611" s="115" t="s">
        <v>50210</v>
      </c>
      <c r="F18611" s="115" t="s">
        <v>41216</v>
      </c>
      <c r="I18611" s="115" t="s">
        <v>58</v>
      </c>
      <c r="J18611" s="115">
        <v>841.94</v>
      </c>
    </row>
    <row r="18612" spans="1:10" hidden="1">
      <c r="A18612" s="115" t="s">
        <v>18934</v>
      </c>
      <c r="B18612" s="115" t="str">
        <f t="shared" si="290"/>
        <v>MICTORIO COLETIVO EM ACO INOXIDAVEL AISI 304,MEDINDO APROXIMADAMENTE (1800X290X350)MM,INCLUSIVE KIT DE INSTALACAO COMPREENDENDO: PARAFUSOS,BUCHAS,SIFAO EXTENSIVEL E VALVULA INOX.FORNECIMENTO</v>
      </c>
      <c r="C18612" s="115" t="s">
        <v>50212</v>
      </c>
      <c r="D18612" s="115" t="s">
        <v>50213</v>
      </c>
      <c r="E18612" s="115" t="s">
        <v>50214</v>
      </c>
      <c r="F18612" s="115" t="s">
        <v>41216</v>
      </c>
      <c r="I18612" s="115" t="s">
        <v>6</v>
      </c>
      <c r="J18612" s="115">
        <v>1290.8599999999999</v>
      </c>
    </row>
    <row r="18613" spans="1:10" hidden="1">
      <c r="A18613" s="115" t="s">
        <v>18935</v>
      </c>
      <c r="B18613" s="115" t="str">
        <f t="shared" si="290"/>
        <v>MICTORIO COLETIVO EM ACO INOXIDAVEL AISI 304,MEDINDO APROXIMADAMENTE (1800X290X350)MM,INCLUSIVE KIT DE INSTALACAO COMPREENDENDO: PARAFUSOS,BUCHAS,SIFAO EXTENSIVEL E VALVULA INOX.FORNECIMENTO</v>
      </c>
      <c r="C18613" s="115" t="s">
        <v>50212</v>
      </c>
      <c r="D18613" s="115" t="s">
        <v>50213</v>
      </c>
      <c r="E18613" s="115" t="s">
        <v>50214</v>
      </c>
      <c r="F18613" s="115" t="s">
        <v>41216</v>
      </c>
      <c r="I18613" s="115" t="s">
        <v>6</v>
      </c>
      <c r="J18613" s="115">
        <v>1290.8599999999999</v>
      </c>
    </row>
    <row r="18614" spans="1:10" hidden="1">
      <c r="A18614" s="115" t="s">
        <v>18936</v>
      </c>
      <c r="B18614" s="115" t="str">
        <f t="shared" si="290"/>
        <v>LAVATORIO COLETIVO DE ACO INOXIDAVEL COM 1.000MM DE SECAO EM CHAPA 20.304,PARA 2 PONTOS DE AGUA,CRIVO DE SAIDA EM 1.1/4",EXCLUSIVE TORNEIRAS.FORNECIMENTO E COLOCACAO</v>
      </c>
      <c r="C18614" s="115" t="s">
        <v>50215</v>
      </c>
      <c r="D18614" s="115" t="s">
        <v>50216</v>
      </c>
      <c r="E18614" s="115" t="s">
        <v>50217</v>
      </c>
      <c r="I18614" s="115" t="s">
        <v>58</v>
      </c>
      <c r="J18614" s="115">
        <v>1076.3900000000001</v>
      </c>
    </row>
    <row r="18615" spans="1:10" hidden="1">
      <c r="A18615" s="115" t="s">
        <v>18937</v>
      </c>
      <c r="B18615" s="115" t="str">
        <f t="shared" si="290"/>
        <v>LAVATORIO COLETIVO DE ACO INOXIDAVEL COM 1.000MM DE SECAO EM CHAPA 20.304,PARA 2 PONTOS DE AGUA,CRIVO DE SAIDA EM 1.1/4",EXCLUSIVE TORNEIRAS.FORNECIMENTO E COLOCACAO</v>
      </c>
      <c r="C18615" s="115" t="s">
        <v>50215</v>
      </c>
      <c r="D18615" s="115" t="s">
        <v>50216</v>
      </c>
      <c r="E18615" s="115" t="s">
        <v>50217</v>
      </c>
      <c r="I18615" s="115" t="s">
        <v>58</v>
      </c>
      <c r="J18615" s="115">
        <v>1068.68</v>
      </c>
    </row>
    <row r="18616" spans="1:10" hidden="1">
      <c r="A18616" s="115" t="s">
        <v>18938</v>
      </c>
      <c r="B18616" s="115" t="str">
        <f t="shared" si="290"/>
        <v>LAVATORIO INDUSTRIAL EM ACO INOXIDAVEL AISI 304,MEDINDO APROXIMADAMENTE (400X405X280)MM,INCLUSIVE BICA,VALVULA DE ACIONAMENTO E KIT DE INSTALACAO COMPREENDENDO: PARAFUSOS,BUCHAS EVALVULA.FORNECIMENTO E COLOCACAO</v>
      </c>
      <c r="C18616" s="115" t="s">
        <v>50218</v>
      </c>
      <c r="D18616" s="115" t="s">
        <v>50219</v>
      </c>
      <c r="E18616" s="115" t="s">
        <v>50220</v>
      </c>
      <c r="F18616" s="115" t="s">
        <v>50221</v>
      </c>
      <c r="I18616" s="115" t="s">
        <v>6</v>
      </c>
      <c r="J18616" s="115">
        <v>1692.33</v>
      </c>
    </row>
    <row r="18617" spans="1:10" hidden="1">
      <c r="A18617" s="115" t="s">
        <v>18939</v>
      </c>
      <c r="B18617" s="115" t="str">
        <f t="shared" si="290"/>
        <v>LAVATORIO INDUSTRIAL EM ACO INOXIDAVEL AISI 304,MEDINDO APROXIMADAMENTE (400X405X280)MM,INCLUSIVE BICA,VALVULA DE ACIONAMENTO E KIT DE INSTALACAO COMPREENDENDO: PARAFUSOS,BUCHAS EVALVULA.FORNECIMENTO E COLOCACAO</v>
      </c>
      <c r="C18617" s="115" t="s">
        <v>50218</v>
      </c>
      <c r="D18617" s="115" t="s">
        <v>50219</v>
      </c>
      <c r="E18617" s="115" t="s">
        <v>50220</v>
      </c>
      <c r="F18617" s="115" t="s">
        <v>50221</v>
      </c>
      <c r="I18617" s="115" t="s">
        <v>6</v>
      </c>
      <c r="J18617" s="115">
        <v>1670.75</v>
      </c>
    </row>
    <row r="18618" spans="1:10" hidden="1">
      <c r="A18618" s="115" t="s">
        <v>18940</v>
      </c>
      <c r="B18618" s="115" t="str">
        <f t="shared" si="290"/>
        <v>SECADOR DE MAOS EM ACO INOXIDAVEL,COM SISTEMA FOTO-CELULAR BI-VOLT,EXCLUSIVE PONTO DE TOMADA.FORNECIMENTO E COLOCACAO</v>
      </c>
      <c r="C18618" s="115" t="s">
        <v>50222</v>
      </c>
      <c r="D18618" s="115" t="s">
        <v>50223</v>
      </c>
      <c r="I18618" s="115" t="s">
        <v>6</v>
      </c>
      <c r="J18618" s="115">
        <v>733.44</v>
      </c>
    </row>
    <row r="18619" spans="1:10" hidden="1">
      <c r="A18619" s="115" t="s">
        <v>18941</v>
      </c>
      <c r="B18619" s="115" t="str">
        <f t="shared" si="290"/>
        <v>SECADOR DE MAOS EM ACO INOXIDAVEL,COM SISTEMA FOTO-CELULAR BI-VOLT,EXCLUSIVE PONTO DE TOMADA.FORNECIMENTO E COLOCACAO</v>
      </c>
      <c r="C18619" s="115" t="s">
        <v>50222</v>
      </c>
      <c r="D18619" s="115" t="s">
        <v>50223</v>
      </c>
      <c r="I18619" s="115" t="s">
        <v>6</v>
      </c>
      <c r="J18619" s="115">
        <v>730.87</v>
      </c>
    </row>
    <row r="18620" spans="1:10" hidden="1">
      <c r="A18620" s="115" t="s">
        <v>18942</v>
      </c>
      <c r="B18620" s="115" t="str">
        <f t="shared" si="290"/>
        <v>BARRA DE APOIO PARA LAVATORIO DE CENTRO,EM ACO INOXIDAVEL AISI 304,TUBO DE 1.1/4",INCLUSIVE FIXACAO COM PARAFUSOS INOXIDAVEIS E BUCHAS PLASTICAS,MEDINDO 60X40CM,PARA PESSOAS COM NECESSIDADES ESPECIFICAS.FORNECIMENTO E COLOCACAO</v>
      </c>
      <c r="C18620" s="115" t="s">
        <v>50224</v>
      </c>
      <c r="D18620" s="115" t="s">
        <v>50225</v>
      </c>
      <c r="E18620" s="115" t="s">
        <v>50226</v>
      </c>
      <c r="F18620" s="115" t="s">
        <v>50227</v>
      </c>
      <c r="I18620" s="115" t="s">
        <v>6</v>
      </c>
      <c r="J18620" s="115">
        <v>314.52</v>
      </c>
    </row>
    <row r="18621" spans="1:10" hidden="1">
      <c r="A18621" s="115" t="s">
        <v>18943</v>
      </c>
      <c r="B18621" s="115" t="str">
        <f t="shared" si="290"/>
        <v>BARRA DE APOIO PARA LAVATORIO DE CENTRO,EM ACO INOXIDAVEL AISI 304,TUBO DE 1.1/4",INCLUSIVE FIXACAO COM PARAFUSOS INOXIDAVEIS E BUCHAS PLASTICAS,MEDINDO 60X40CM,PARA PESSOAS COM NECESSIDADES ESPECIFICAS.FORNECIMENTO E COLOCACAO</v>
      </c>
      <c r="C18621" s="115" t="s">
        <v>50224</v>
      </c>
      <c r="D18621" s="115" t="s">
        <v>50225</v>
      </c>
      <c r="E18621" s="115" t="s">
        <v>50226</v>
      </c>
      <c r="F18621" s="115" t="s">
        <v>50227</v>
      </c>
      <c r="I18621" s="115" t="s">
        <v>6</v>
      </c>
      <c r="J18621" s="115">
        <v>309.38</v>
      </c>
    </row>
    <row r="18622" spans="1:10" hidden="1">
      <c r="A18622" s="115" t="s">
        <v>18944</v>
      </c>
      <c r="B18622" s="115" t="str">
        <f t="shared" si="290"/>
        <v>BARRA DE APOIO EM ACO INOXIDAVEL AISI 304,TUBO DE 1.1/4",INCLUSIVE FIXACAO COM PARAFUSOS INOXIDAVEIS E BUCHAS PLASTICAS,COM 50CM,PARA PESSOAS COM NECESSIDADES ESPECIFICAS.FORNECIMENTO E COLOCACAO</v>
      </c>
      <c r="C18622" s="115" t="s">
        <v>50228</v>
      </c>
      <c r="D18622" s="115" t="s">
        <v>50229</v>
      </c>
      <c r="E18622" s="115" t="s">
        <v>50230</v>
      </c>
      <c r="F18622" s="115" t="s">
        <v>44898</v>
      </c>
      <c r="I18622" s="115" t="s">
        <v>6</v>
      </c>
      <c r="J18622" s="115">
        <v>107.91</v>
      </c>
    </row>
    <row r="18623" spans="1:10" hidden="1">
      <c r="A18623" s="115" t="s">
        <v>18945</v>
      </c>
      <c r="B18623" s="115" t="str">
        <f t="shared" si="290"/>
        <v>BARRA DE APOIO EM ACO INOXIDAVEL AISI 304,TUBO DE 1.1/4",INCLUSIVE FIXACAO COM PARAFUSOS INOXIDAVEIS E BUCHAS PLASTICAS,COM 50CM,PARA PESSOAS COM NECESSIDADES ESPECIFICAS.FORNECIMENTO E COLOCACAO</v>
      </c>
      <c r="C18623" s="115" t="s">
        <v>50228</v>
      </c>
      <c r="D18623" s="115" t="s">
        <v>50229</v>
      </c>
      <c r="E18623" s="115" t="s">
        <v>50230</v>
      </c>
      <c r="F18623" s="115" t="s">
        <v>44898</v>
      </c>
      <c r="I18623" s="115" t="s">
        <v>6</v>
      </c>
      <c r="J18623" s="115">
        <v>102.77</v>
      </c>
    </row>
    <row r="18624" spans="1:10" hidden="1">
      <c r="A18624" s="115" t="s">
        <v>18946</v>
      </c>
      <c r="B18624" s="115" t="str">
        <f t="shared" si="290"/>
        <v>BARRA DE APOIO EM ACO INOXIDAVEL AISI 304,TUBO DE 1.1/4",INCLUSIVE FIXACAO COM PARAFUSOS INOXIDAVEIS E BUCHAS PLASTICAS,COM 80CM,PARA PESSOAS COM NECESSIDADES ESPECIFICAS.FORNECIMENTO E COLOCACAO</v>
      </c>
      <c r="C18624" s="115" t="s">
        <v>50228</v>
      </c>
      <c r="D18624" s="115" t="s">
        <v>50229</v>
      </c>
      <c r="E18624" s="115" t="s">
        <v>50231</v>
      </c>
      <c r="F18624" s="115" t="s">
        <v>44898</v>
      </c>
      <c r="I18624" s="115" t="s">
        <v>6</v>
      </c>
      <c r="J18624" s="115">
        <v>131.18</v>
      </c>
    </row>
    <row r="18625" spans="1:10" hidden="1">
      <c r="A18625" s="115" t="s">
        <v>18947</v>
      </c>
      <c r="B18625" s="115" t="str">
        <f t="shared" si="290"/>
        <v>BARRA DE APOIO EM ACO INOXIDAVEL AISI 304,TUBO DE 1.1/4",INCLUSIVE FIXACAO COM PARAFUSOS INOXIDAVEIS E BUCHAS PLASTICAS,COM 80CM,PARA PESSOAS COM NECESSIDADES ESPECIFICAS.FORNECIMENTO E COLOCACAO</v>
      </c>
      <c r="C18625" s="115" t="s">
        <v>50228</v>
      </c>
      <c r="D18625" s="115" t="s">
        <v>50229</v>
      </c>
      <c r="E18625" s="115" t="s">
        <v>50231</v>
      </c>
      <c r="F18625" s="115" t="s">
        <v>44898</v>
      </c>
      <c r="I18625" s="115" t="s">
        <v>6</v>
      </c>
      <c r="J18625" s="115">
        <v>126.04</v>
      </c>
    </row>
    <row r="18626" spans="1:10" hidden="1">
      <c r="A18626" s="115" t="s">
        <v>18948</v>
      </c>
      <c r="B18626" s="115" t="str">
        <f t="shared" si="290"/>
        <v>BARRA DE APOIO EM ACO INOXIDAVEL AISI 304,TUBO DE 1 1/4",INCLUSIVE FIXACAO COM PARAFUSOS INOXIDAVEIS E BUCHAS PLASTICAS,COM 60CM,PARA PESSOAS COM NECESSIDADES ESPECIFICAS.FORNECIMENTO E COLOCACAO</v>
      </c>
      <c r="C18626" s="115" t="s">
        <v>50232</v>
      </c>
      <c r="D18626" s="115" t="s">
        <v>50229</v>
      </c>
      <c r="E18626" s="115" t="s">
        <v>50233</v>
      </c>
      <c r="F18626" s="115" t="s">
        <v>44898</v>
      </c>
      <c r="I18626" s="115" t="s">
        <v>6</v>
      </c>
      <c r="J18626" s="115">
        <v>120.78</v>
      </c>
    </row>
    <row r="18627" spans="1:10" hidden="1">
      <c r="A18627" s="115" t="s">
        <v>18949</v>
      </c>
      <c r="B18627" s="115" t="str">
        <f t="shared" si="290"/>
        <v>BARRA DE APOIO EM ACO INOXIDAVEL AISI 304,TUBO DE 1 1/4",INCLUSIVE FIXACAO COM PARAFUSOS INOXIDAVEIS E BUCHAS PLASTICAS,COM 60CM,PARA PESSOAS COM NECESSIDADES ESPECIFICAS.FORNECIMENTO E COLOCACAO</v>
      </c>
      <c r="C18627" s="115" t="s">
        <v>50232</v>
      </c>
      <c r="D18627" s="115" t="s">
        <v>50229</v>
      </c>
      <c r="E18627" s="115" t="s">
        <v>50233</v>
      </c>
      <c r="F18627" s="115" t="s">
        <v>44898</v>
      </c>
      <c r="I18627" s="115" t="s">
        <v>6</v>
      </c>
      <c r="J18627" s="115">
        <v>115.64</v>
      </c>
    </row>
    <row r="18628" spans="1:10" hidden="1">
      <c r="A18628" s="115" t="s">
        <v>18950</v>
      </c>
      <c r="B18628" s="115" t="str">
        <f t="shared" si="290"/>
        <v>BARRA DE APOIO EM ACO INOXIDAVEL AISI 304,TUBO DE 1 1/4",INCLUSIVE FIXACAO COM PARAFUSOS INOXIDAVEIS E BUCHAS PLASTICAS,COM 70CM,PARA PESSOAS COM NECESSIDADES ESPECIFICAS.FORNECIMENTO E COLOCACAO</v>
      </c>
      <c r="C18628" s="115" t="s">
        <v>50232</v>
      </c>
      <c r="D18628" s="115" t="s">
        <v>50229</v>
      </c>
      <c r="E18628" s="115" t="s">
        <v>50234</v>
      </c>
      <c r="F18628" s="115" t="s">
        <v>44898</v>
      </c>
      <c r="I18628" s="115" t="s">
        <v>6</v>
      </c>
      <c r="J18628" s="115">
        <v>129.12</v>
      </c>
    </row>
    <row r="18629" spans="1:10" hidden="1">
      <c r="A18629" s="115" t="s">
        <v>18951</v>
      </c>
      <c r="B18629" s="115" t="str">
        <f t="shared" ref="B18629:B18692" si="291">C18629&amp;D18629&amp;E18629&amp;F18629&amp;G18629&amp;H18629</f>
        <v>BARRA DE APOIO EM ACO INOXIDAVEL AISI 304,TUBO DE 1 1/4",INCLUSIVE FIXACAO COM PARAFUSOS INOXIDAVEIS E BUCHAS PLASTICAS,COM 70CM,PARA PESSOAS COM NECESSIDADES ESPECIFICAS.FORNECIMENTO E COLOCACAO</v>
      </c>
      <c r="C18629" s="115" t="s">
        <v>50232</v>
      </c>
      <c r="D18629" s="115" t="s">
        <v>50229</v>
      </c>
      <c r="E18629" s="115" t="s">
        <v>50234</v>
      </c>
      <c r="F18629" s="115" t="s">
        <v>44898</v>
      </c>
      <c r="I18629" s="115" t="s">
        <v>6</v>
      </c>
      <c r="J18629" s="115">
        <v>123.98</v>
      </c>
    </row>
    <row r="18630" spans="1:10" hidden="1">
      <c r="A18630" s="115" t="s">
        <v>18952</v>
      </c>
      <c r="B18630" s="115" t="str">
        <f t="shared" si="291"/>
        <v>BARRA DE APOIO EM ACO INOXIDAVEL AISI 304,TUBO DE 1.1/4",EM"L",INCLUSIVE FIXACAO COM PARAFUSOS INOXIDAVEIS E BUCHAS PLASTICAS,MEDINDO 70X70CM,PARA PESSOAS COM NECESSIDADES ESPECIFICAS.FORNECIMENTO E COLOCACAO</v>
      </c>
      <c r="C18630" s="115" t="s">
        <v>50235</v>
      </c>
      <c r="D18630" s="115" t="s">
        <v>50236</v>
      </c>
      <c r="E18630" s="115" t="s">
        <v>50237</v>
      </c>
      <c r="F18630" s="115" t="s">
        <v>50238</v>
      </c>
      <c r="I18630" s="115" t="s">
        <v>6</v>
      </c>
      <c r="J18630" s="115">
        <v>246.89</v>
      </c>
    </row>
    <row r="18631" spans="1:10" hidden="1">
      <c r="A18631" s="115" t="s">
        <v>18953</v>
      </c>
      <c r="B18631" s="115" t="str">
        <f t="shared" si="291"/>
        <v>BARRA DE APOIO EM ACO INOXIDAVEL AISI 304,TUBO DE 1.1/4",EM"L",INCLUSIVE FIXACAO COM PARAFUSOS INOXIDAVEIS E BUCHAS PLASTICAS,MEDINDO 70X70CM,PARA PESSOAS COM NECESSIDADES ESPECIFICAS.FORNECIMENTO E COLOCACAO</v>
      </c>
      <c r="C18631" s="115" t="s">
        <v>50235</v>
      </c>
      <c r="D18631" s="115" t="s">
        <v>50236</v>
      </c>
      <c r="E18631" s="115" t="s">
        <v>50237</v>
      </c>
      <c r="F18631" s="115" t="s">
        <v>50238</v>
      </c>
      <c r="I18631" s="115" t="s">
        <v>6</v>
      </c>
      <c r="J18631" s="115">
        <v>241.75</v>
      </c>
    </row>
    <row r="18632" spans="1:10" hidden="1">
      <c r="A18632" s="115" t="s">
        <v>18954</v>
      </c>
      <c r="B18632" s="115" t="str">
        <f t="shared" si="291"/>
        <v>BARRA DE APOIO EM ACO INOXIDAVEL AISI 304,TUBO DE 1.1/4",EM"L",INCLUSIVE FIXACAO COM PARAFUSOS INOXIDAVEIS E BUCHAS PLASTICAS,MEDINDO 80X80CM,PARA PESSOAS COM NECESSIDADES ESPECIFICAS.FORNECIMENTO E COLOCACAO</v>
      </c>
      <c r="C18632" s="115" t="s">
        <v>50235</v>
      </c>
      <c r="D18632" s="115" t="s">
        <v>50236</v>
      </c>
      <c r="E18632" s="115" t="s">
        <v>50239</v>
      </c>
      <c r="F18632" s="115" t="s">
        <v>50238</v>
      </c>
      <c r="I18632" s="115" t="s">
        <v>6</v>
      </c>
      <c r="J18632" s="115">
        <v>258.19</v>
      </c>
    </row>
    <row r="18633" spans="1:10" hidden="1">
      <c r="A18633" s="115" t="s">
        <v>18955</v>
      </c>
      <c r="B18633" s="115" t="str">
        <f t="shared" si="291"/>
        <v>BARRA DE APOIO EM ACO INOXIDAVEL AISI 304,TUBO DE 1.1/4",EM"L",INCLUSIVE FIXACAO COM PARAFUSOS INOXIDAVEIS E BUCHAS PLASTICAS,MEDINDO 80X80CM,PARA PESSOAS COM NECESSIDADES ESPECIFICAS.FORNECIMENTO E COLOCACAO</v>
      </c>
      <c r="C18633" s="115" t="s">
        <v>50235</v>
      </c>
      <c r="D18633" s="115" t="s">
        <v>50236</v>
      </c>
      <c r="E18633" s="115" t="s">
        <v>50239</v>
      </c>
      <c r="F18633" s="115" t="s">
        <v>50238</v>
      </c>
      <c r="I18633" s="115" t="s">
        <v>6</v>
      </c>
      <c r="J18633" s="115">
        <v>253.05</v>
      </c>
    </row>
    <row r="18634" spans="1:10" hidden="1">
      <c r="A18634" s="115" t="s">
        <v>18956</v>
      </c>
      <c r="B18634" s="115" t="str">
        <f t="shared" si="291"/>
        <v>BARRA DE APOIO RETRATIL(ARTICULADA)EM ACO INOXIDAVEL AISI 304,TUBO DE 1.1/4",INCLUSIVE FIXACAO COM PARAFUSOS INOXIDAVEIS E BUCHAS PLASTICAS,COM 80CM,PARA PESSOAS COM NECESSIDADES ESPECIFICAS.FORNECIMENTO E COLOCACAO</v>
      </c>
      <c r="C18634" s="115" t="s">
        <v>50240</v>
      </c>
      <c r="D18634" s="115" t="s">
        <v>50241</v>
      </c>
      <c r="E18634" s="115" t="s">
        <v>50242</v>
      </c>
      <c r="F18634" s="115" t="s">
        <v>50243</v>
      </c>
      <c r="I18634" s="115" t="s">
        <v>6</v>
      </c>
      <c r="J18634" s="115">
        <v>317.75</v>
      </c>
    </row>
    <row r="18635" spans="1:10" hidden="1">
      <c r="A18635" s="115" t="s">
        <v>18957</v>
      </c>
      <c r="B18635" s="115" t="str">
        <f t="shared" si="291"/>
        <v>BARRA DE APOIO RETRATIL(ARTICULADA)EM ACO INOXIDAVEL AISI 304,TUBO DE 1.1/4",INCLUSIVE FIXACAO COM PARAFUSOS INOXIDAVEIS E BUCHAS PLASTICAS,COM 80CM,PARA PESSOAS COM NECESSIDADES ESPECIFICAS.FORNECIMENTO E COLOCACAO</v>
      </c>
      <c r="C18635" s="115" t="s">
        <v>50240</v>
      </c>
      <c r="D18635" s="115" t="s">
        <v>50241</v>
      </c>
      <c r="E18635" s="115" t="s">
        <v>50242</v>
      </c>
      <c r="F18635" s="115" t="s">
        <v>50243</v>
      </c>
      <c r="I18635" s="115" t="s">
        <v>6</v>
      </c>
      <c r="J18635" s="115">
        <v>312.61</v>
      </c>
    </row>
    <row r="18636" spans="1:10" hidden="1">
      <c r="A18636" s="115" t="s">
        <v>18958</v>
      </c>
      <c r="B18636" s="115"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15" t="s">
        <v>50244</v>
      </c>
      <c r="D18636" s="115" t="s">
        <v>50245</v>
      </c>
      <c r="E18636" s="115" t="s">
        <v>50246</v>
      </c>
      <c r="F18636" s="115" t="s">
        <v>50247</v>
      </c>
      <c r="G18636" s="115" t="s">
        <v>50248</v>
      </c>
      <c r="I18636" s="115" t="s">
        <v>6</v>
      </c>
      <c r="J18636" s="115">
        <v>83.13</v>
      </c>
    </row>
    <row r="18637" spans="1:10" hidden="1">
      <c r="A18637" s="115" t="s">
        <v>18959</v>
      </c>
      <c r="B18637" s="115"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15" t="s">
        <v>50244</v>
      </c>
      <c r="D18637" s="115" t="s">
        <v>50245</v>
      </c>
      <c r="E18637" s="115" t="s">
        <v>50246</v>
      </c>
      <c r="F18637" s="115" t="s">
        <v>50247</v>
      </c>
      <c r="G18637" s="115" t="s">
        <v>50248</v>
      </c>
      <c r="I18637" s="115" t="s">
        <v>6</v>
      </c>
      <c r="J18637" s="115">
        <v>80.45</v>
      </c>
    </row>
    <row r="18638" spans="1:10" hidden="1">
      <c r="A18638" s="115" t="s">
        <v>18960</v>
      </c>
      <c r="B18638" s="115" t="str">
        <f t="shared" si="291"/>
        <v>BARRA DE APOIO FIXA AO PISO,EM ACO INOXIDAVEL AISI 304,TUBODE 1.1/4",INCLUSIVE FIXACAO COM PARAFUSOS INOXIDAVEIS E BUCHAS PLASTICAS,COM 75X80CM,PARA PESSOAS COM NECESSIDADES ESPECIFICAS.FORNECIMENTO E COLOCACAO</v>
      </c>
      <c r="C18638" s="115" t="s">
        <v>50249</v>
      </c>
      <c r="D18638" s="115" t="s">
        <v>50250</v>
      </c>
      <c r="E18638" s="115" t="s">
        <v>50251</v>
      </c>
      <c r="F18638" s="115" t="s">
        <v>50252</v>
      </c>
      <c r="I18638" s="115" t="s">
        <v>6</v>
      </c>
      <c r="J18638" s="115">
        <v>277.77</v>
      </c>
    </row>
    <row r="18639" spans="1:10" hidden="1">
      <c r="A18639" s="115" t="s">
        <v>18961</v>
      </c>
      <c r="B18639" s="115" t="str">
        <f t="shared" si="291"/>
        <v>BARRA DE APOIO FIXA AO PISO,EM ACO INOXIDAVEL AISI 304,TUBODE 1.1/4",INCLUSIVE FIXACAO COM PARAFUSOS INOXIDAVEIS E BUCHAS PLASTICAS,COM 75X80CM,PARA PESSOAS COM NECESSIDADES ESPECIFICAS.FORNECIMENTO E COLOCACAO</v>
      </c>
      <c r="C18639" s="115" t="s">
        <v>50249</v>
      </c>
      <c r="D18639" s="115" t="s">
        <v>50250</v>
      </c>
      <c r="E18639" s="115" t="s">
        <v>50251</v>
      </c>
      <c r="F18639" s="115" t="s">
        <v>50252</v>
      </c>
      <c r="I18639" s="115" t="s">
        <v>6</v>
      </c>
      <c r="J18639" s="115">
        <v>272.63</v>
      </c>
    </row>
    <row r="18640" spans="1:10" hidden="1">
      <c r="A18640" s="115" t="s">
        <v>18962</v>
      </c>
      <c r="B18640" s="115" t="str">
        <f t="shared" si="291"/>
        <v>BARRA DE APOIO LATERAL,PISO PAREDE,EM ACO INOXIDAVEL AISI 304,TUBO DE 1 1/4",INCLUSIVE FIXACAO COM PARAFUSOS INOXIDAVEIS E BUCHAS PLASTICAS,COM 75X80CM,PARA PESSOAS COM NECESSIDADES ESPECIFICAS.FORNECIMENTO E COLOCACAO</v>
      </c>
      <c r="C18640" s="115" t="s">
        <v>50253</v>
      </c>
      <c r="D18640" s="115" t="s">
        <v>50254</v>
      </c>
      <c r="E18640" s="115" t="s">
        <v>50255</v>
      </c>
      <c r="F18640" s="115" t="s">
        <v>50256</v>
      </c>
      <c r="I18640" s="115" t="s">
        <v>6</v>
      </c>
      <c r="J18640" s="115">
        <v>218.48</v>
      </c>
    </row>
    <row r="18641" spans="1:10" hidden="1">
      <c r="A18641" s="115" t="s">
        <v>18963</v>
      </c>
      <c r="B18641" s="115" t="str">
        <f t="shared" si="291"/>
        <v>BARRA DE APOIO LATERAL,PISO PAREDE,EM ACO INOXIDAVEL AISI 304,TUBO DE 1 1/4",INCLUSIVE FIXACAO COM PARAFUSOS INOXIDAVEIS E BUCHAS PLASTICAS,COM 75X80CM,PARA PESSOAS COM NECESSIDADES ESPECIFICAS.FORNECIMENTO E COLOCACAO</v>
      </c>
      <c r="C18641" s="115" t="s">
        <v>50253</v>
      </c>
      <c r="D18641" s="115" t="s">
        <v>50254</v>
      </c>
      <c r="E18641" s="115" t="s">
        <v>50255</v>
      </c>
      <c r="F18641" s="115" t="s">
        <v>50256</v>
      </c>
      <c r="I18641" s="115" t="s">
        <v>6</v>
      </c>
      <c r="J18641" s="115">
        <v>213.34</v>
      </c>
    </row>
    <row r="18642" spans="1:10" hidden="1">
      <c r="A18642" s="115" t="s">
        <v>18964</v>
      </c>
      <c r="B18642" s="115" t="str">
        <f t="shared" si="291"/>
        <v>BANCO ARTICULADO,COM CANTOS ARREDONDADOS E SUPERFICIE ANTIDERRAPANTE IMPERMEAVEL,DIMENSOES MINIMAS 0,45X0,70M,EM ACO INOXIDAVEL AISI 304,TUBO DE 1 1/4",PARA PESSOAS COM NECESSIDADES ESPECIFICAS.FORNCIMENTO E COLOCACAO</v>
      </c>
      <c r="C18642" s="115" t="s">
        <v>50257</v>
      </c>
      <c r="D18642" s="115" t="s">
        <v>50258</v>
      </c>
      <c r="E18642" s="115" t="s">
        <v>50259</v>
      </c>
      <c r="F18642" s="115" t="s">
        <v>50260</v>
      </c>
      <c r="I18642" s="115" t="s">
        <v>6</v>
      </c>
      <c r="J18642" s="115">
        <v>542.38</v>
      </c>
    </row>
    <row r="18643" spans="1:10" hidden="1">
      <c r="A18643" s="115" t="s">
        <v>18965</v>
      </c>
      <c r="B18643" s="115" t="str">
        <f t="shared" si="291"/>
        <v>BANCO ARTICULADO,COM CANTOS ARREDONDADOS E SUPERFICIE ANTIDERRAPANTE IMPERMEAVEL,DIMENSOES MINIMAS 0,45X0,70M,EM ACO INOXIDAVEL AISI 304,TUBO DE 1 1/4",PARA PESSOAS COM NECESSIDADES ESPECIFICAS.FORNCIMENTO E COLOCACAO</v>
      </c>
      <c r="C18643" s="115" t="s">
        <v>50257</v>
      </c>
      <c r="D18643" s="115" t="s">
        <v>50258</v>
      </c>
      <c r="E18643" s="115" t="s">
        <v>50259</v>
      </c>
      <c r="F18643" s="115" t="s">
        <v>50260</v>
      </c>
      <c r="I18643" s="115" t="s">
        <v>6</v>
      </c>
      <c r="J18643" s="115">
        <v>537.24</v>
      </c>
    </row>
    <row r="18644" spans="1:10" hidden="1">
      <c r="A18644" s="115" t="s">
        <v>18966</v>
      </c>
      <c r="B18644" s="115" t="str">
        <f t="shared" si="291"/>
        <v>FILTRO PARA USO DOMESTICO COM CARCACA ATOXICA EM POLIPROPILENO COM 1 ELEMENTO FILTRANTE DE CELULOSE E CARVAO ATIVADO,PARA VAZAO ATE 180L/H,CONEXAO DE 1/2" SEM REGISTRO.FORNECIMENTO</v>
      </c>
      <c r="C18644" s="115" t="s">
        <v>50261</v>
      </c>
      <c r="D18644" s="115" t="s">
        <v>50262</v>
      </c>
      <c r="E18644" s="115" t="s">
        <v>50263</v>
      </c>
      <c r="I18644" s="115" t="s">
        <v>6</v>
      </c>
      <c r="J18644" s="115">
        <v>96.9</v>
      </c>
    </row>
    <row r="18645" spans="1:10" hidden="1">
      <c r="A18645" s="115" t="s">
        <v>18967</v>
      </c>
      <c r="B18645" s="115" t="str">
        <f t="shared" si="291"/>
        <v>FILTRO PARA USO DOMESTICO COM CARCACA ATOXICA EM POLIPROPILENO COM 1 ELEMENTO FILTRANTE DE CELULOSE E CARVAO ATIVADO,PARA VAZAO ATE 180L/H,CONEXAO DE 1/2" SEM REGISTRO.FORNECIMENTO</v>
      </c>
      <c r="C18645" s="115" t="s">
        <v>50261</v>
      </c>
      <c r="D18645" s="115" t="s">
        <v>50262</v>
      </c>
      <c r="E18645" s="115" t="s">
        <v>50263</v>
      </c>
      <c r="I18645" s="115" t="s">
        <v>6</v>
      </c>
      <c r="J18645" s="115">
        <v>96.9</v>
      </c>
    </row>
    <row r="18646" spans="1:10" hidden="1">
      <c r="A18646" s="115" t="s">
        <v>18968</v>
      </c>
      <c r="B18646" s="115" t="str">
        <f t="shared" si="291"/>
        <v>FULTRO PARA USO DOMESTICO COM CARCACA ATOXICA EM POLIPROPILENO COM 1 ELEMENTO FILTRANTE DE CELULOSE E CARVAO ATIVADO,PARA VAZAO ATE 360L/H,CONEXAO DE 3/4" SEM REGISTRO.FORNECIMENTO</v>
      </c>
      <c r="C18646" s="115" t="s">
        <v>50264</v>
      </c>
      <c r="D18646" s="115" t="s">
        <v>50262</v>
      </c>
      <c r="E18646" s="115" t="s">
        <v>50265</v>
      </c>
      <c r="I18646" s="115" t="s">
        <v>6</v>
      </c>
      <c r="J18646" s="115">
        <v>209.6</v>
      </c>
    </row>
    <row r="18647" spans="1:10" hidden="1">
      <c r="A18647" s="115" t="s">
        <v>18969</v>
      </c>
      <c r="B18647" s="115" t="str">
        <f t="shared" si="291"/>
        <v>FULTRO PARA USO DOMESTICO COM CARCACA ATOXICA EM POLIPROPILENO COM 1 ELEMENTO FILTRANTE DE CELULOSE E CARVAO ATIVADO,PARA VAZAO ATE 360L/H,CONEXAO DE 3/4" SEM REGISTRO.FORNECIMENTO</v>
      </c>
      <c r="C18647" s="115" t="s">
        <v>50264</v>
      </c>
      <c r="D18647" s="115" t="s">
        <v>50262</v>
      </c>
      <c r="E18647" s="115" t="s">
        <v>50265</v>
      </c>
      <c r="I18647" s="115" t="s">
        <v>6</v>
      </c>
      <c r="J18647" s="115">
        <v>209.6</v>
      </c>
    </row>
    <row r="18648" spans="1:10" hidden="1">
      <c r="A18648" s="115" t="s">
        <v>18970</v>
      </c>
      <c r="B18648" s="115" t="str">
        <f t="shared" si="291"/>
        <v>FILTRO PARA USO DOMESTICO COM CARCACA ATOXICA EM POLIPROPILENO COM 2 ELEMENTOS FILTRANTES DE CELULOSE E CARVAO ATIVADO,PARA VAZAO ATE 720L/H,CONEXAO DE 1" SEM REGISTRO.FORNECIMENTO</v>
      </c>
      <c r="C18648" s="115" t="s">
        <v>50261</v>
      </c>
      <c r="D18648" s="115" t="s">
        <v>50266</v>
      </c>
      <c r="E18648" s="115" t="s">
        <v>50267</v>
      </c>
      <c r="I18648" s="115" t="s">
        <v>6</v>
      </c>
      <c r="J18648" s="115">
        <v>356.89</v>
      </c>
    </row>
    <row r="18649" spans="1:10" hidden="1">
      <c r="A18649" s="115" t="s">
        <v>18971</v>
      </c>
      <c r="B18649" s="115" t="str">
        <f t="shared" si="291"/>
        <v>FILTRO PARA USO DOMESTICO COM CARCACA ATOXICA EM POLIPROPILENO COM 2 ELEMENTOS FILTRANTES DE CELULOSE E CARVAO ATIVADO,PARA VAZAO ATE 720L/H,CONEXAO DE 1" SEM REGISTRO.FORNECIMENTO</v>
      </c>
      <c r="C18649" s="115" t="s">
        <v>50261</v>
      </c>
      <c r="D18649" s="115" t="s">
        <v>50266</v>
      </c>
      <c r="E18649" s="115" t="s">
        <v>50267</v>
      </c>
      <c r="I18649" s="115" t="s">
        <v>6</v>
      </c>
      <c r="J18649" s="115">
        <v>356.89</v>
      </c>
    </row>
    <row r="18650" spans="1:10" hidden="1">
      <c r="A18650" s="115" t="s">
        <v>56601</v>
      </c>
      <c r="B18650" s="115"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15" t="s">
        <v>56602</v>
      </c>
      <c r="D18650" s="115" t="s">
        <v>56603</v>
      </c>
      <c r="E18650" s="115" t="s">
        <v>56604</v>
      </c>
      <c r="F18650" s="115" t="s">
        <v>56605</v>
      </c>
      <c r="G18650" s="115" t="s">
        <v>56606</v>
      </c>
      <c r="H18650" s="115" t="s">
        <v>56607</v>
      </c>
      <c r="I18650" s="115" t="s">
        <v>6</v>
      </c>
      <c r="J18650" s="115">
        <v>1440.97</v>
      </c>
    </row>
    <row r="18651" spans="1:10" hidden="1">
      <c r="A18651" s="115" t="s">
        <v>56608</v>
      </c>
      <c r="B18651" s="115"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15" t="s">
        <v>56602</v>
      </c>
      <c r="D18651" s="115" t="s">
        <v>56603</v>
      </c>
      <c r="E18651" s="115" t="s">
        <v>56604</v>
      </c>
      <c r="F18651" s="115" t="s">
        <v>56605</v>
      </c>
      <c r="G18651" s="115" t="s">
        <v>56606</v>
      </c>
      <c r="H18651" s="115" t="s">
        <v>56607</v>
      </c>
      <c r="I18651" s="115" t="s">
        <v>6</v>
      </c>
      <c r="J18651" s="115">
        <v>1440.97</v>
      </c>
    </row>
    <row r="18652" spans="1:10" hidden="1">
      <c r="A18652" s="115" t="s">
        <v>56609</v>
      </c>
      <c r="B18652" s="115"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15" t="s">
        <v>56610</v>
      </c>
      <c r="D18652" s="115" t="s">
        <v>56611</v>
      </c>
      <c r="E18652" s="115" t="s">
        <v>56612</v>
      </c>
      <c r="F18652" s="115" t="s">
        <v>56613</v>
      </c>
      <c r="G18652" s="115" t="s">
        <v>56614</v>
      </c>
      <c r="H18652" s="115" t="s">
        <v>56615</v>
      </c>
      <c r="I18652" s="115" t="s">
        <v>6</v>
      </c>
      <c r="J18652" s="115">
        <v>10815</v>
      </c>
    </row>
    <row r="18653" spans="1:10" hidden="1">
      <c r="A18653" s="115" t="s">
        <v>56616</v>
      </c>
      <c r="B18653" s="115"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15" t="s">
        <v>56610</v>
      </c>
      <c r="D18653" s="115" t="s">
        <v>56611</v>
      </c>
      <c r="E18653" s="115" t="s">
        <v>56612</v>
      </c>
      <c r="F18653" s="115" t="s">
        <v>56613</v>
      </c>
      <c r="G18653" s="115" t="s">
        <v>56614</v>
      </c>
      <c r="H18653" s="115" t="s">
        <v>56615</v>
      </c>
      <c r="I18653" s="115" t="s">
        <v>6</v>
      </c>
      <c r="J18653" s="115">
        <v>10815</v>
      </c>
    </row>
    <row r="18654" spans="1:10" hidden="1">
      <c r="A18654" s="115" t="s">
        <v>18972</v>
      </c>
      <c r="B18654" s="115"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15" t="s">
        <v>50268</v>
      </c>
      <c r="D18654" s="115" t="s">
        <v>50269</v>
      </c>
      <c r="E18654" s="115" t="s">
        <v>50270</v>
      </c>
      <c r="F18654" s="115" t="s">
        <v>50271</v>
      </c>
      <c r="G18654" s="115" t="s">
        <v>50272</v>
      </c>
      <c r="I18654" s="115" t="s">
        <v>58</v>
      </c>
      <c r="J18654" s="115">
        <v>185.38</v>
      </c>
    </row>
    <row r="18655" spans="1:10" hidden="1">
      <c r="A18655" s="115" t="s">
        <v>18973</v>
      </c>
      <c r="B18655" s="115"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15" t="s">
        <v>50268</v>
      </c>
      <c r="D18655" s="115" t="s">
        <v>50269</v>
      </c>
      <c r="E18655" s="115" t="s">
        <v>50270</v>
      </c>
      <c r="F18655" s="115" t="s">
        <v>50271</v>
      </c>
      <c r="G18655" s="115" t="s">
        <v>50272</v>
      </c>
      <c r="I18655" s="115" t="s">
        <v>58</v>
      </c>
      <c r="J18655" s="115">
        <v>184.66</v>
      </c>
    </row>
    <row r="18656" spans="1:10" hidden="1">
      <c r="A18656" s="115" t="s">
        <v>18974</v>
      </c>
      <c r="B18656" s="115" t="str">
        <f t="shared" si="291"/>
        <v>DIVISORIA MOVEL,PARA AMBIENTE HOSPITALAR,SANFONADA,EM PVC,FIXADA NA PAREDE,ALTURA DE 1,85M,LARGURA TOTAL DE 1,365M.FORNECIMENTO</v>
      </c>
      <c r="C18656" s="115" t="s">
        <v>50273</v>
      </c>
      <c r="D18656" s="115" t="s">
        <v>50274</v>
      </c>
      <c r="E18656" s="115" t="s">
        <v>41935</v>
      </c>
      <c r="I18656" s="115" t="s">
        <v>6</v>
      </c>
      <c r="J18656" s="115">
        <v>988.8</v>
      </c>
    </row>
    <row r="18657" spans="1:10" hidden="1">
      <c r="A18657" s="115" t="s">
        <v>18975</v>
      </c>
      <c r="B18657" s="115" t="str">
        <f t="shared" si="291"/>
        <v>DIVISORIA MOVEL,PARA AMBIENTE HOSPITALAR,SANFONADA,EM PVC,FIXADA NA PAREDE,ALTURA DE 1,85M,LARGURA TOTAL DE 1,365M.FORNECIMENTO</v>
      </c>
      <c r="C18657" s="115" t="s">
        <v>50273</v>
      </c>
      <c r="D18657" s="115" t="s">
        <v>50274</v>
      </c>
      <c r="E18657" s="115" t="s">
        <v>41935</v>
      </c>
      <c r="I18657" s="115" t="s">
        <v>6</v>
      </c>
      <c r="J18657" s="115">
        <v>988.8</v>
      </c>
    </row>
    <row r="18658" spans="1:10" hidden="1">
      <c r="A18658" s="115" t="s">
        <v>18976</v>
      </c>
      <c r="B18658" s="115" t="str">
        <f t="shared" si="291"/>
        <v>DIVISORIA MOVEL,PARA AMBIENTE HOSPITALAR,SANFONADA,EM PVC,FIXADA NA PAREDE,ALTURA DE 1,85M,LARGURA TOTAL DE 1,995M.FORNECIMENTO</v>
      </c>
      <c r="C18658" s="115" t="s">
        <v>50273</v>
      </c>
      <c r="D18658" s="115" t="s">
        <v>50275</v>
      </c>
      <c r="E18658" s="115" t="s">
        <v>41935</v>
      </c>
      <c r="I18658" s="115" t="s">
        <v>6</v>
      </c>
      <c r="J18658" s="115">
        <v>1568.68</v>
      </c>
    </row>
    <row r="18659" spans="1:10" hidden="1">
      <c r="A18659" s="115" t="s">
        <v>18977</v>
      </c>
      <c r="B18659" s="115" t="str">
        <f t="shared" si="291"/>
        <v>DIVISORIA MOVEL,PARA AMBIENTE HOSPITALAR,SANFONADA,EM PVC,FIXADA NA PAREDE,ALTURA DE 1,85M,LARGURA TOTAL DE 1,995M.FORNECIMENTO</v>
      </c>
      <c r="C18659" s="115" t="s">
        <v>50273</v>
      </c>
      <c r="D18659" s="115" t="s">
        <v>50275</v>
      </c>
      <c r="E18659" s="115" t="s">
        <v>41935</v>
      </c>
      <c r="I18659" s="115" t="s">
        <v>6</v>
      </c>
      <c r="J18659" s="115">
        <v>1568.68</v>
      </c>
    </row>
    <row r="18660" spans="1:10" hidden="1">
      <c r="A18660" s="115" t="s">
        <v>18978</v>
      </c>
      <c r="B18660" s="115" t="str">
        <f t="shared" si="291"/>
        <v>DIVISORIA MOVEL,PARA AMBIENTE HOSPITALAR,SANFONADA,EM PVC,FIXADA NA PAREDE,ALTURA DE 1,85M,LARGURA TOTAL DE 3,045M.FORNECIMENTO</v>
      </c>
      <c r="C18660" s="115" t="s">
        <v>50273</v>
      </c>
      <c r="D18660" s="115" t="s">
        <v>50276</v>
      </c>
      <c r="E18660" s="115" t="s">
        <v>41935</v>
      </c>
      <c r="I18660" s="115" t="s">
        <v>6</v>
      </c>
      <c r="J18660" s="115">
        <v>2398.48</v>
      </c>
    </row>
    <row r="18661" spans="1:10" hidden="1">
      <c r="A18661" s="115" t="s">
        <v>18979</v>
      </c>
      <c r="B18661" s="115" t="str">
        <f t="shared" si="291"/>
        <v>DIVISORIA MOVEL,PARA AMBIENTE HOSPITALAR,SANFONADA,EM PVC,FIXADA NA PAREDE,ALTURA DE 1,85M,LARGURA TOTAL DE 3,045M.FORNECIMENTO</v>
      </c>
      <c r="C18661" s="115" t="s">
        <v>50273</v>
      </c>
      <c r="D18661" s="115" t="s">
        <v>50276</v>
      </c>
      <c r="E18661" s="115" t="s">
        <v>41935</v>
      </c>
      <c r="I18661" s="115" t="s">
        <v>6</v>
      </c>
      <c r="J18661" s="115">
        <v>2398.48</v>
      </c>
    </row>
    <row r="18662" spans="1:10" hidden="1">
      <c r="A18662" s="115" t="s">
        <v>18980</v>
      </c>
      <c r="B18662" s="115" t="str">
        <f t="shared" si="291"/>
        <v>BIOMBO MOVEL,COM RODIZIOS,RETO,EM CHUMBO LAMINADO REVESTIDOEM EUCAPLAC,1MM DE ESPESSURA,MEDINDO 0,80X1,80M,COM VISOR DE VIDRO PLUMBIFERO.FORNECIMENTO</v>
      </c>
      <c r="C18662" s="115" t="s">
        <v>50277</v>
      </c>
      <c r="D18662" s="115" t="s">
        <v>50278</v>
      </c>
      <c r="E18662" s="115" t="s">
        <v>50279</v>
      </c>
      <c r="I18662" s="115" t="s">
        <v>6</v>
      </c>
      <c r="J18662" s="115">
        <v>5471.36</v>
      </c>
    </row>
    <row r="18663" spans="1:10" hidden="1">
      <c r="A18663" s="115" t="s">
        <v>18981</v>
      </c>
      <c r="B18663" s="115" t="str">
        <f t="shared" si="291"/>
        <v>BIOMBO MOVEL,COM RODIZIOS,RETO,EM CHUMBO LAMINADO REVESTIDOEM EUCAPLAC,1MM DE ESPESSURA,MEDINDO 0,80X1,80M,COM VISOR DE VIDRO PLUMBIFERO.FORNECIMENTO</v>
      </c>
      <c r="C18663" s="115" t="s">
        <v>50277</v>
      </c>
      <c r="D18663" s="115" t="s">
        <v>50278</v>
      </c>
      <c r="E18663" s="115" t="s">
        <v>50279</v>
      </c>
      <c r="I18663" s="115" t="s">
        <v>6</v>
      </c>
      <c r="J18663" s="115">
        <v>5471.36</v>
      </c>
    </row>
    <row r="18664" spans="1:10" hidden="1">
      <c r="A18664" s="115" t="s">
        <v>18982</v>
      </c>
      <c r="B18664" s="115" t="str">
        <f t="shared" si="291"/>
        <v>PAINEL PARA DIVISORIA BLINDADA (DESTINADA A DELIMITACAO DE AREAS OU SALAS RADIOLOGICAS),COMPOSTO POR PLACAS RIGIDAS EM MATERIAL RESISTENTE,REVESTINDO LENCOIS DE CHUMBO COM 1MM DE ESPESURA,INCLUSIVE ELEMENTOS DE FIXACAO.FORNECIMENTO E COLOCACAO</v>
      </c>
      <c r="C18664" s="115" t="s">
        <v>56617</v>
      </c>
      <c r="D18664" s="115" t="s">
        <v>56618</v>
      </c>
      <c r="E18664" s="115" t="s">
        <v>56619</v>
      </c>
      <c r="F18664" s="115" t="s">
        <v>56620</v>
      </c>
      <c r="G18664" s="115" t="s">
        <v>36834</v>
      </c>
      <c r="I18664" s="115" t="s">
        <v>16</v>
      </c>
      <c r="J18664" s="115">
        <v>535.42999999999995</v>
      </c>
    </row>
    <row r="18665" spans="1:10" hidden="1">
      <c r="A18665" s="115" t="s">
        <v>18983</v>
      </c>
      <c r="B18665" s="115" t="str">
        <f t="shared" si="291"/>
        <v>PAINEL PARA DIVISORIA BLINDADA (DESTINADA A DELIMITACAO DE AREAS OU SALAS RADIOLOGICAS),COMPOSTO POR PLACAS RIGIDAS EM MATERIAL RESISTENTE,REVESTINDO LENCOIS DE CHUMBO COM 1MM DE ESPESURA,INCLUSIVE ELEMENTOS DE FIXACAO.FORNECIMENTO E COLOCACAO</v>
      </c>
      <c r="C18665" s="115" t="s">
        <v>56617</v>
      </c>
      <c r="D18665" s="115" t="s">
        <v>56618</v>
      </c>
      <c r="E18665" s="115" t="s">
        <v>56619</v>
      </c>
      <c r="F18665" s="115" t="s">
        <v>56620</v>
      </c>
      <c r="G18665" s="115" t="s">
        <v>36834</v>
      </c>
      <c r="I18665" s="115" t="s">
        <v>16</v>
      </c>
      <c r="J18665" s="115">
        <v>533.4</v>
      </c>
    </row>
    <row r="18666" spans="1:10" hidden="1">
      <c r="A18666" s="115" t="s">
        <v>18984</v>
      </c>
      <c r="B18666" s="115" t="str">
        <f t="shared" si="291"/>
        <v>PAINEL PARA DIVISORIA BLINDADA (DESTINADA A DELIMITACAO DE AREAS OU SALAS RADIOLOGICAS),COMPOSTO POR PLACAS RIGIDAS EM MATERIAL RESISTENTE,REVESTINDO LENCOIS DE CHUMBO COM 1,5MM DE ESPESSURA,INCLUSIVE ELEMENTOS DE FIXACAO.FORNECIMENTO E COLOCACAO</v>
      </c>
      <c r="C18666" s="115" t="s">
        <v>56617</v>
      </c>
      <c r="D18666" s="115" t="s">
        <v>56618</v>
      </c>
      <c r="E18666" s="115" t="s">
        <v>56621</v>
      </c>
      <c r="F18666" s="115" t="s">
        <v>56622</v>
      </c>
      <c r="G18666" s="115" t="s">
        <v>37192</v>
      </c>
      <c r="I18666" s="115" t="s">
        <v>16</v>
      </c>
      <c r="J18666" s="115">
        <v>695.02</v>
      </c>
    </row>
    <row r="18667" spans="1:10" hidden="1">
      <c r="A18667" s="115" t="s">
        <v>18985</v>
      </c>
      <c r="B18667" s="115" t="str">
        <f t="shared" si="291"/>
        <v>PAINEL PARA DIVISORIA BLINDADA (DESTINADA A DELIMITACAO DE AREAS OU SALAS RADIOLOGICAS),COMPOSTO POR PLACAS RIGIDAS EM MATERIAL RESISTENTE,REVESTINDO LENCOIS DE CHUMBO COM 1,5MM DE ESPESSURA,INCLUSIVE ELEMENTOS DE FIXACAO.FORNECIMENTO E COLOCACAO</v>
      </c>
      <c r="C18667" s="115" t="s">
        <v>56617</v>
      </c>
      <c r="D18667" s="115" t="s">
        <v>56618</v>
      </c>
      <c r="E18667" s="115" t="s">
        <v>56621</v>
      </c>
      <c r="F18667" s="115" t="s">
        <v>56622</v>
      </c>
      <c r="G18667" s="115" t="s">
        <v>37192</v>
      </c>
      <c r="I18667" s="115" t="s">
        <v>16</v>
      </c>
      <c r="J18667" s="115">
        <v>692.99</v>
      </c>
    </row>
    <row r="18668" spans="1:10" hidden="1">
      <c r="A18668" s="115" t="s">
        <v>18986</v>
      </c>
      <c r="B18668" s="115" t="str">
        <f t="shared" si="291"/>
        <v>SUPORTE PARA PORTA SORO DE TETO,FIXO,COM 4 GANCHOS.FORNECIMENTO</v>
      </c>
      <c r="C18668" s="115" t="s">
        <v>50280</v>
      </c>
      <c r="D18668" s="115" t="s">
        <v>35853</v>
      </c>
      <c r="I18668" s="115" t="s">
        <v>6</v>
      </c>
      <c r="J18668" s="115">
        <v>414.79</v>
      </c>
    </row>
    <row r="18669" spans="1:10" hidden="1">
      <c r="A18669" s="115" t="s">
        <v>18987</v>
      </c>
      <c r="B18669" s="115" t="str">
        <f t="shared" si="291"/>
        <v>SUPORTE PARA PORTA SORO DE TETO,FIXO,COM 4 GANCHOS.FORNECIMENTO</v>
      </c>
      <c r="C18669" s="115" t="s">
        <v>50280</v>
      </c>
      <c r="D18669" s="115" t="s">
        <v>35853</v>
      </c>
      <c r="I18669" s="115" t="s">
        <v>6</v>
      </c>
      <c r="J18669" s="115">
        <v>414.79</v>
      </c>
    </row>
    <row r="18670" spans="1:10" hidden="1">
      <c r="A18670" s="115" t="s">
        <v>18988</v>
      </c>
      <c r="B18670" s="115" t="str">
        <f t="shared" si="291"/>
        <v>PASSA-CHASSIS DE 2 PORTAS,CONSTRUIDO EM CHAPA DE ACO TRATADO E PINTADO NA COR CINZA MARTELADO,PARA SER EMBUTIDO NA PAREDE ENTRE A CAMARA ESCURA E A SALA DE RAIOS-X,MEDINDO H=60CM,L=30CM,C=45CM.FORNECIMENTO</v>
      </c>
      <c r="C18670" s="115" t="s">
        <v>50281</v>
      </c>
      <c r="D18670" s="115" t="s">
        <v>50282</v>
      </c>
      <c r="E18670" s="115" t="s">
        <v>50283</v>
      </c>
      <c r="F18670" s="636" t="s">
        <v>50284</v>
      </c>
      <c r="I18670" s="115" t="s">
        <v>6</v>
      </c>
      <c r="J18670" s="115">
        <v>1393.65</v>
      </c>
    </row>
    <row r="18671" spans="1:10" hidden="1">
      <c r="A18671" s="115" t="s">
        <v>18989</v>
      </c>
      <c r="B18671" s="115" t="str">
        <f t="shared" si="291"/>
        <v>PASSA-CHASSIS DE 2 PORTAS,CONSTRUIDO EM CHAPA DE ACO TRATADO E PINTADO NA COR CINZA MARTELADO,PARA SER EMBUTIDO NA PAREDE ENTRE A CAMARA ESCURA E A SALA DE RAIOS-X,MEDINDO H=60CM,L=30CM,C=45CM.FORNECIMENTO</v>
      </c>
      <c r="C18671" s="115" t="s">
        <v>50281</v>
      </c>
      <c r="D18671" s="115" t="s">
        <v>50282</v>
      </c>
      <c r="E18671" s="115" t="s">
        <v>50283</v>
      </c>
      <c r="F18671" s="636" t="s">
        <v>50284</v>
      </c>
      <c r="I18671" s="115" t="s">
        <v>6</v>
      </c>
      <c r="J18671" s="115">
        <v>1393.65</v>
      </c>
    </row>
    <row r="18672" spans="1:10" hidden="1">
      <c r="A18672" s="115" t="s">
        <v>18990</v>
      </c>
      <c r="B18672" s="115" t="str">
        <f t="shared" si="291"/>
        <v>BANCADA EM ACO INOXIDAVEL PARA LAVAGEM DE BEBE.FORNECIMENTO</v>
      </c>
      <c r="C18672" s="115" t="s">
        <v>18991</v>
      </c>
      <c r="I18672" s="115" t="s">
        <v>6</v>
      </c>
      <c r="J18672" s="115">
        <v>857.47</v>
      </c>
    </row>
    <row r="18673" spans="1:10" hidden="1">
      <c r="A18673" s="115" t="s">
        <v>18992</v>
      </c>
      <c r="B18673" s="115" t="str">
        <f t="shared" si="291"/>
        <v>BANCADA EM ACO INOXIDAVEL PARA LAVAGEM DE BEBE.FORNECIMENTO</v>
      </c>
      <c r="C18673" s="115" t="s">
        <v>18991</v>
      </c>
      <c r="I18673" s="115" t="s">
        <v>6</v>
      </c>
      <c r="J18673" s="115">
        <v>857.47</v>
      </c>
    </row>
    <row r="18674" spans="1:10" hidden="1">
      <c r="A18674" s="115" t="s">
        <v>18993</v>
      </c>
      <c r="B18674" s="115" t="str">
        <f t="shared" si="291"/>
        <v>TANQUE PARA EXPURGO EM ACO INOXIDAVEL.FORNECIMENTO</v>
      </c>
      <c r="C18674" s="115" t="s">
        <v>18994</v>
      </c>
      <c r="I18674" s="115" t="s">
        <v>6</v>
      </c>
      <c r="J18674" s="115">
        <v>919.31</v>
      </c>
    </row>
    <row r="18675" spans="1:10" hidden="1">
      <c r="A18675" s="115" t="s">
        <v>18995</v>
      </c>
      <c r="B18675" s="115" t="str">
        <f t="shared" si="291"/>
        <v>TANQUE PARA EXPURGO EM ACO INOXIDAVEL.FORNECIMENTO</v>
      </c>
      <c r="C18675" s="115" t="s">
        <v>18994</v>
      </c>
      <c r="I18675" s="115" t="s">
        <v>6</v>
      </c>
      <c r="J18675" s="115">
        <v>919.31</v>
      </c>
    </row>
    <row r="18676" spans="1:10" hidden="1">
      <c r="A18676" s="115" t="s">
        <v>18996</v>
      </c>
      <c r="B18676" s="115" t="str">
        <f t="shared" si="291"/>
        <v>LAVATORIO CIRURGICO EM ACO INOXIDAVEL,MEDINDO APROXIMADAMENTE 1,50M DE COMPRIMENTO,COM DUAS TORNEIRAS AUTOMATICAS PARA SIDA DE AGUA ACIONADAS POR SENSOR,INCLUSIVE KIT DE INSTALACAO.FORNECIMENTO</v>
      </c>
      <c r="C18676" s="115" t="s">
        <v>56623</v>
      </c>
      <c r="D18676" s="115" t="s">
        <v>56624</v>
      </c>
      <c r="E18676" s="115" t="s">
        <v>56625</v>
      </c>
      <c r="F18676" s="115" t="s">
        <v>41932</v>
      </c>
      <c r="I18676" s="115" t="s">
        <v>6</v>
      </c>
      <c r="J18676" s="115">
        <v>1865</v>
      </c>
    </row>
    <row r="18677" spans="1:10" hidden="1">
      <c r="A18677" s="115" t="s">
        <v>18997</v>
      </c>
      <c r="B18677" s="115" t="str">
        <f t="shared" si="291"/>
        <v>LAVATORIO CIRURGICO EM ACO INOXIDAVEL,MEDINDO APROXIMADAMENTE 1,50M DE COMPRIMENTO,COM DUAS TORNEIRAS AUTOMATICAS PARA SIDA DE AGUA ACIONADAS POR SENSOR,INCLUSIVE KIT DE INSTALACAO.FORNECIMENTO</v>
      </c>
      <c r="C18677" s="115" t="s">
        <v>56623</v>
      </c>
      <c r="D18677" s="115" t="s">
        <v>56624</v>
      </c>
      <c r="E18677" s="115" t="s">
        <v>56625</v>
      </c>
      <c r="F18677" s="115" t="s">
        <v>41932</v>
      </c>
      <c r="I18677" s="115" t="s">
        <v>6</v>
      </c>
      <c r="J18677" s="115">
        <v>1865</v>
      </c>
    </row>
    <row r="18678" spans="1:10" hidden="1">
      <c r="A18678" s="115" t="s">
        <v>56626</v>
      </c>
      <c r="B18678" s="115" t="str">
        <f t="shared" si="291"/>
        <v>SABONETEIRA AUTOMATICA EM ACO INOX,ACIONADA POR SENSOR.FORNECIMENTO</v>
      </c>
      <c r="C18678" s="115" t="s">
        <v>56627</v>
      </c>
      <c r="D18678" s="115" t="s">
        <v>41935</v>
      </c>
      <c r="I18678" s="115" t="s">
        <v>6</v>
      </c>
      <c r="J18678" s="115">
        <v>84.84</v>
      </c>
    </row>
    <row r="18679" spans="1:10" hidden="1">
      <c r="A18679" s="115" t="s">
        <v>56628</v>
      </c>
      <c r="B18679" s="115" t="str">
        <f t="shared" si="291"/>
        <v>SABONETEIRA AUTOMATICA EM ACO INOX,ACIONADA POR SENSOR.FORNECIMENTO</v>
      </c>
      <c r="C18679" s="115" t="s">
        <v>56627</v>
      </c>
      <c r="D18679" s="115" t="s">
        <v>41935</v>
      </c>
      <c r="I18679" s="115" t="s">
        <v>6</v>
      </c>
      <c r="J18679" s="115">
        <v>84.84</v>
      </c>
    </row>
    <row r="18680" spans="1:10" hidden="1">
      <c r="A18680" s="115" t="s">
        <v>18998</v>
      </c>
      <c r="B18680" s="115" t="str">
        <f t="shared" si="291"/>
        <v>CAIXA DE DESCARGA DE PLASTICO EXTERNA.FORNECIMENTO</v>
      </c>
      <c r="C18680" s="115" t="s">
        <v>18999</v>
      </c>
      <c r="I18680" s="115" t="s">
        <v>6</v>
      </c>
      <c r="J18680" s="115">
        <v>25.27</v>
      </c>
    </row>
    <row r="18681" spans="1:10" hidden="1">
      <c r="A18681" s="115" t="s">
        <v>19000</v>
      </c>
      <c r="B18681" s="115" t="str">
        <f t="shared" si="291"/>
        <v>CAIXA DE DESCARGA DE PLASTICO EXTERNA.FORNECIMENTO</v>
      </c>
      <c r="C18681" s="115" t="s">
        <v>18999</v>
      </c>
      <c r="I18681" s="115" t="s">
        <v>6</v>
      </c>
      <c r="J18681" s="115">
        <v>25.27</v>
      </c>
    </row>
    <row r="18682" spans="1:10" hidden="1">
      <c r="A18682" s="115" t="s">
        <v>19001</v>
      </c>
      <c r="B18682" s="115" t="str">
        <f t="shared" si="291"/>
        <v>CAIXA DE DESCARGA DE PLASTICO,DE EMBUTIR,COM ESPELHO CROMADO.FORNECIMENTO</v>
      </c>
      <c r="C18682" s="115" t="s">
        <v>50285</v>
      </c>
      <c r="D18682" s="115" t="s">
        <v>41932</v>
      </c>
      <c r="I18682" s="115" t="s">
        <v>6</v>
      </c>
      <c r="J18682" s="115">
        <v>615.54</v>
      </c>
    </row>
    <row r="18683" spans="1:10" hidden="1">
      <c r="A18683" s="115" t="s">
        <v>19002</v>
      </c>
      <c r="B18683" s="115" t="str">
        <f t="shared" si="291"/>
        <v>CAIXA DE DESCARGA DE PLASTICO,DE EMBUTIR,COM ESPELHO CROMADO.FORNECIMENTO</v>
      </c>
      <c r="C18683" s="115" t="s">
        <v>50285</v>
      </c>
      <c r="D18683" s="115" t="s">
        <v>41932</v>
      </c>
      <c r="I18683" s="115" t="s">
        <v>6</v>
      </c>
      <c r="J18683" s="115">
        <v>615.54</v>
      </c>
    </row>
    <row r="18684" spans="1:10" hidden="1">
      <c r="A18684" s="115" t="s">
        <v>19003</v>
      </c>
      <c r="B18684" s="115"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15" t="s">
        <v>50286</v>
      </c>
      <c r="D18684" s="115" t="s">
        <v>50287</v>
      </c>
      <c r="E18684" s="115" t="s">
        <v>50288</v>
      </c>
      <c r="F18684" s="115" t="s">
        <v>50289</v>
      </c>
      <c r="G18684" s="115" t="s">
        <v>50290</v>
      </c>
      <c r="I18684" s="115" t="s">
        <v>6</v>
      </c>
      <c r="J18684" s="115">
        <v>139.97999999999999</v>
      </c>
    </row>
    <row r="18685" spans="1:10" hidden="1">
      <c r="A18685" s="115" t="s">
        <v>19004</v>
      </c>
      <c r="B18685" s="115"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15" t="s">
        <v>50286</v>
      </c>
      <c r="D18685" s="115" t="s">
        <v>50287</v>
      </c>
      <c r="E18685" s="115" t="s">
        <v>50288</v>
      </c>
      <c r="F18685" s="115" t="s">
        <v>50289</v>
      </c>
      <c r="G18685" s="115" t="s">
        <v>50290</v>
      </c>
      <c r="I18685" s="115" t="s">
        <v>6</v>
      </c>
      <c r="J18685" s="115">
        <v>139.97999999999999</v>
      </c>
    </row>
    <row r="18686" spans="1:10" hidden="1">
      <c r="A18686" s="115" t="s">
        <v>19005</v>
      </c>
      <c r="B18686" s="115"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15" t="s">
        <v>50286</v>
      </c>
      <c r="D18686" s="115" t="s">
        <v>50291</v>
      </c>
      <c r="E18686" s="115" t="s">
        <v>50292</v>
      </c>
      <c r="F18686" s="115" t="s">
        <v>50289</v>
      </c>
      <c r="G18686" s="115" t="s">
        <v>50290</v>
      </c>
      <c r="I18686" s="115" t="s">
        <v>6</v>
      </c>
      <c r="J18686" s="115">
        <v>236.8</v>
      </c>
    </row>
    <row r="18687" spans="1:10" hidden="1">
      <c r="A18687" s="115" t="s">
        <v>19006</v>
      </c>
      <c r="B18687" s="115"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15" t="s">
        <v>50286</v>
      </c>
      <c r="D18687" s="115" t="s">
        <v>50291</v>
      </c>
      <c r="E18687" s="115" t="s">
        <v>50292</v>
      </c>
      <c r="F18687" s="115" t="s">
        <v>50289</v>
      </c>
      <c r="G18687" s="115" t="s">
        <v>50290</v>
      </c>
      <c r="I18687" s="115" t="s">
        <v>6</v>
      </c>
      <c r="J18687" s="115">
        <v>236.8</v>
      </c>
    </row>
    <row r="18688" spans="1:10" hidden="1">
      <c r="A18688" s="115" t="s">
        <v>19007</v>
      </c>
      <c r="B18688" s="115"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15" t="s">
        <v>50286</v>
      </c>
      <c r="D18688" s="115" t="s">
        <v>50291</v>
      </c>
      <c r="E18688" s="115" t="s">
        <v>50293</v>
      </c>
      <c r="F18688" s="115" t="s">
        <v>50294</v>
      </c>
      <c r="G18688" s="115" t="s">
        <v>50295</v>
      </c>
      <c r="I18688" s="115" t="s">
        <v>6</v>
      </c>
      <c r="J18688" s="115">
        <v>359</v>
      </c>
    </row>
    <row r="18689" spans="1:10" hidden="1">
      <c r="A18689" s="115" t="s">
        <v>19008</v>
      </c>
      <c r="B18689" s="115"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15" t="s">
        <v>50286</v>
      </c>
      <c r="D18689" s="115" t="s">
        <v>50291</v>
      </c>
      <c r="E18689" s="115" t="s">
        <v>50293</v>
      </c>
      <c r="F18689" s="115" t="s">
        <v>50294</v>
      </c>
      <c r="G18689" s="115" t="s">
        <v>50295</v>
      </c>
      <c r="I18689" s="115" t="s">
        <v>6</v>
      </c>
      <c r="J18689" s="115">
        <v>359</v>
      </c>
    </row>
    <row r="18690" spans="1:10" hidden="1">
      <c r="A18690" s="115" t="s">
        <v>19009</v>
      </c>
      <c r="B18690" s="115"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15" t="s">
        <v>50286</v>
      </c>
      <c r="D18690" s="115" t="s">
        <v>50291</v>
      </c>
      <c r="E18690" s="115" t="s">
        <v>50296</v>
      </c>
      <c r="F18690" s="115" t="s">
        <v>50294</v>
      </c>
      <c r="G18690" s="115" t="s">
        <v>50295</v>
      </c>
      <c r="I18690" s="115" t="s">
        <v>6</v>
      </c>
      <c r="J18690" s="115">
        <v>632.16999999999996</v>
      </c>
    </row>
    <row r="18691" spans="1:10" hidden="1">
      <c r="A18691" s="115" t="s">
        <v>19010</v>
      </c>
      <c r="B18691" s="115"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15" t="s">
        <v>50286</v>
      </c>
      <c r="D18691" s="115" t="s">
        <v>50291</v>
      </c>
      <c r="E18691" s="115" t="s">
        <v>50296</v>
      </c>
      <c r="F18691" s="115" t="s">
        <v>50294</v>
      </c>
      <c r="G18691" s="115" t="s">
        <v>50295</v>
      </c>
      <c r="I18691" s="115" t="s">
        <v>6</v>
      </c>
      <c r="J18691" s="115">
        <v>632.16999999999996</v>
      </c>
    </row>
    <row r="18692" spans="1:10" hidden="1">
      <c r="A18692" s="115" t="s">
        <v>19011</v>
      </c>
      <c r="B18692" s="115" t="str">
        <f t="shared" si="291"/>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15" t="s">
        <v>50286</v>
      </c>
      <c r="D18692" s="115" t="s">
        <v>50291</v>
      </c>
      <c r="E18692" s="115" t="s">
        <v>50297</v>
      </c>
      <c r="F18692" s="115" t="s">
        <v>50294</v>
      </c>
      <c r="G18692" s="115" t="s">
        <v>50295</v>
      </c>
      <c r="I18692" s="115" t="s">
        <v>6</v>
      </c>
      <c r="J18692" s="115">
        <v>761.4</v>
      </c>
    </row>
    <row r="18693" spans="1:10" hidden="1">
      <c r="A18693" s="115" t="s">
        <v>19012</v>
      </c>
      <c r="B18693" s="115" t="str">
        <f t="shared" ref="B18693:B18756" si="292">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15" t="s">
        <v>50286</v>
      </c>
      <c r="D18693" s="115" t="s">
        <v>50291</v>
      </c>
      <c r="E18693" s="115" t="s">
        <v>50297</v>
      </c>
      <c r="F18693" s="115" t="s">
        <v>50294</v>
      </c>
      <c r="G18693" s="115" t="s">
        <v>50295</v>
      </c>
      <c r="I18693" s="115" t="s">
        <v>6</v>
      </c>
      <c r="J18693" s="115">
        <v>761.4</v>
      </c>
    </row>
    <row r="18694" spans="1:10" hidden="1">
      <c r="A18694" s="115" t="s">
        <v>19013</v>
      </c>
      <c r="B18694" s="115"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15" t="s">
        <v>50286</v>
      </c>
      <c r="D18694" s="115" t="s">
        <v>50291</v>
      </c>
      <c r="E18694" s="115" t="s">
        <v>50298</v>
      </c>
      <c r="F18694" s="115" t="s">
        <v>50294</v>
      </c>
      <c r="G18694" s="115" t="s">
        <v>50299</v>
      </c>
      <c r="I18694" s="115" t="s">
        <v>6</v>
      </c>
      <c r="J18694" s="115">
        <v>1440.97</v>
      </c>
    </row>
    <row r="18695" spans="1:10" hidden="1">
      <c r="A18695" s="115" t="s">
        <v>19014</v>
      </c>
      <c r="B18695" s="115"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15" t="s">
        <v>50286</v>
      </c>
      <c r="D18695" s="115" t="s">
        <v>50291</v>
      </c>
      <c r="E18695" s="115" t="s">
        <v>50298</v>
      </c>
      <c r="F18695" s="115" t="s">
        <v>50294</v>
      </c>
      <c r="G18695" s="115" t="s">
        <v>50299</v>
      </c>
      <c r="I18695" s="115" t="s">
        <v>6</v>
      </c>
      <c r="J18695" s="115">
        <v>1440.97</v>
      </c>
    </row>
    <row r="18696" spans="1:10" hidden="1">
      <c r="A18696" s="115" t="s">
        <v>19015</v>
      </c>
      <c r="B18696" s="115"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15" t="s">
        <v>50286</v>
      </c>
      <c r="D18696" s="115" t="s">
        <v>50291</v>
      </c>
      <c r="E18696" s="115" t="s">
        <v>50300</v>
      </c>
      <c r="F18696" s="115" t="s">
        <v>50294</v>
      </c>
      <c r="G18696" s="115" t="s">
        <v>50295</v>
      </c>
      <c r="I18696" s="115" t="s">
        <v>6</v>
      </c>
      <c r="J18696" s="115">
        <v>1458.53</v>
      </c>
    </row>
    <row r="18697" spans="1:10" hidden="1">
      <c r="A18697" s="115" t="s">
        <v>19016</v>
      </c>
      <c r="B18697" s="115"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15" t="s">
        <v>50286</v>
      </c>
      <c r="D18697" s="115" t="s">
        <v>50291</v>
      </c>
      <c r="E18697" s="115" t="s">
        <v>50300</v>
      </c>
      <c r="F18697" s="115" t="s">
        <v>50294</v>
      </c>
      <c r="G18697" s="115" t="s">
        <v>50295</v>
      </c>
      <c r="I18697" s="115" t="s">
        <v>6</v>
      </c>
      <c r="J18697" s="115">
        <v>1458.53</v>
      </c>
    </row>
    <row r="18698" spans="1:10" hidden="1">
      <c r="A18698" s="115" t="s">
        <v>50301</v>
      </c>
      <c r="B18698" s="115"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15" t="s">
        <v>50286</v>
      </c>
      <c r="D18698" s="115" t="s">
        <v>50291</v>
      </c>
      <c r="E18698" s="115" t="s">
        <v>50302</v>
      </c>
      <c r="F18698" s="115" t="s">
        <v>50294</v>
      </c>
      <c r="G18698" s="115" t="s">
        <v>50295</v>
      </c>
      <c r="I18698" s="115" t="s">
        <v>6</v>
      </c>
      <c r="J18698" s="115">
        <v>2195.23</v>
      </c>
    </row>
    <row r="18699" spans="1:10" hidden="1">
      <c r="A18699" s="115" t="s">
        <v>50303</v>
      </c>
      <c r="B18699" s="115"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15" t="s">
        <v>50286</v>
      </c>
      <c r="D18699" s="115" t="s">
        <v>50291</v>
      </c>
      <c r="E18699" s="115" t="s">
        <v>50302</v>
      </c>
      <c r="F18699" s="115" t="s">
        <v>50294</v>
      </c>
      <c r="G18699" s="115" t="s">
        <v>50295</v>
      </c>
      <c r="I18699" s="115" t="s">
        <v>6</v>
      </c>
      <c r="J18699" s="115">
        <v>2195.23</v>
      </c>
    </row>
    <row r="18700" spans="1:10" hidden="1">
      <c r="A18700" s="115" t="s">
        <v>50304</v>
      </c>
      <c r="B18700" s="115"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15" t="s">
        <v>50305</v>
      </c>
      <c r="D18700" s="115" t="s">
        <v>50306</v>
      </c>
      <c r="E18700" s="115" t="s">
        <v>50307</v>
      </c>
      <c r="F18700" s="115" t="s">
        <v>50308</v>
      </c>
      <c r="G18700" s="115" t="s">
        <v>50309</v>
      </c>
      <c r="H18700" s="115" t="s">
        <v>50310</v>
      </c>
      <c r="I18700" s="115" t="s">
        <v>6</v>
      </c>
      <c r="J18700" s="115">
        <v>2100</v>
      </c>
    </row>
    <row r="18701" spans="1:10" hidden="1">
      <c r="A18701" s="115" t="s">
        <v>50311</v>
      </c>
      <c r="B18701" s="115"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15" t="s">
        <v>50305</v>
      </c>
      <c r="D18701" s="115" t="s">
        <v>50306</v>
      </c>
      <c r="E18701" s="115" t="s">
        <v>50307</v>
      </c>
      <c r="F18701" s="115" t="s">
        <v>50308</v>
      </c>
      <c r="G18701" s="115" t="s">
        <v>50309</v>
      </c>
      <c r="H18701" s="115" t="s">
        <v>50310</v>
      </c>
      <c r="I18701" s="115" t="s">
        <v>6</v>
      </c>
      <c r="J18701" s="115">
        <v>2100</v>
      </c>
    </row>
    <row r="18702" spans="1:10" hidden="1">
      <c r="A18702" s="115" t="s">
        <v>19017</v>
      </c>
      <c r="B18702" s="115"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15" t="s">
        <v>50312</v>
      </c>
      <c r="D18702" s="115" t="s">
        <v>50313</v>
      </c>
      <c r="E18702" s="115" t="s">
        <v>50314</v>
      </c>
      <c r="F18702" s="115" t="s">
        <v>50315</v>
      </c>
      <c r="G18702" s="115" t="s">
        <v>50316</v>
      </c>
      <c r="H18702" s="115" t="s">
        <v>50317</v>
      </c>
      <c r="I18702" s="115" t="s">
        <v>6</v>
      </c>
      <c r="J18702" s="115">
        <v>4429</v>
      </c>
    </row>
    <row r="18703" spans="1:10" hidden="1">
      <c r="A18703" s="115" t="s">
        <v>19018</v>
      </c>
      <c r="B18703" s="115"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15" t="s">
        <v>50312</v>
      </c>
      <c r="D18703" s="115" t="s">
        <v>50313</v>
      </c>
      <c r="E18703" s="115" t="s">
        <v>50314</v>
      </c>
      <c r="F18703" s="115" t="s">
        <v>50315</v>
      </c>
      <c r="G18703" s="115" t="s">
        <v>50316</v>
      </c>
      <c r="H18703" s="115" t="s">
        <v>50317</v>
      </c>
      <c r="I18703" s="115" t="s">
        <v>6</v>
      </c>
      <c r="J18703" s="115">
        <v>4429</v>
      </c>
    </row>
    <row r="18704" spans="1:10" hidden="1">
      <c r="A18704" s="115" t="s">
        <v>19019</v>
      </c>
      <c r="B18704" s="115"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15" t="s">
        <v>50318</v>
      </c>
      <c r="D18704" s="115" t="s">
        <v>50319</v>
      </c>
      <c r="E18704" s="115" t="s">
        <v>50307</v>
      </c>
      <c r="F18704" s="115" t="s">
        <v>50308</v>
      </c>
      <c r="G18704" s="115" t="s">
        <v>50320</v>
      </c>
      <c r="H18704" s="115" t="s">
        <v>50321</v>
      </c>
      <c r="I18704" s="115" t="s">
        <v>6</v>
      </c>
      <c r="J18704" s="115">
        <v>8016.49</v>
      </c>
    </row>
    <row r="18705" spans="1:10" hidden="1">
      <c r="A18705" s="115" t="s">
        <v>19020</v>
      </c>
      <c r="B18705" s="115"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15" t="s">
        <v>50318</v>
      </c>
      <c r="D18705" s="115" t="s">
        <v>50319</v>
      </c>
      <c r="E18705" s="115" t="s">
        <v>50307</v>
      </c>
      <c r="F18705" s="115" t="s">
        <v>50308</v>
      </c>
      <c r="G18705" s="115" t="s">
        <v>50320</v>
      </c>
      <c r="H18705" s="115" t="s">
        <v>50321</v>
      </c>
      <c r="I18705" s="115" t="s">
        <v>6</v>
      </c>
      <c r="J18705" s="115">
        <v>8016.49</v>
      </c>
    </row>
    <row r="18706" spans="1:10" hidden="1">
      <c r="A18706" s="115" t="s">
        <v>19021</v>
      </c>
      <c r="B18706" s="115"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15" t="s">
        <v>50322</v>
      </c>
      <c r="D18706" s="115" t="s">
        <v>50323</v>
      </c>
      <c r="E18706" s="115" t="s">
        <v>50324</v>
      </c>
      <c r="F18706" s="115" t="s">
        <v>50308</v>
      </c>
      <c r="G18706" s="115" t="s">
        <v>50320</v>
      </c>
      <c r="H18706" s="115" t="s">
        <v>50321</v>
      </c>
      <c r="I18706" s="115" t="s">
        <v>6</v>
      </c>
      <c r="J18706" s="115">
        <v>14492.1</v>
      </c>
    </row>
    <row r="18707" spans="1:10" hidden="1">
      <c r="A18707" s="115" t="s">
        <v>19022</v>
      </c>
      <c r="B18707" s="115"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15" t="s">
        <v>50322</v>
      </c>
      <c r="D18707" s="115" t="s">
        <v>50323</v>
      </c>
      <c r="E18707" s="115" t="s">
        <v>50324</v>
      </c>
      <c r="F18707" s="115" t="s">
        <v>50308</v>
      </c>
      <c r="G18707" s="115" t="s">
        <v>50320</v>
      </c>
      <c r="H18707" s="115" t="s">
        <v>50321</v>
      </c>
      <c r="I18707" s="115" t="s">
        <v>6</v>
      </c>
      <c r="J18707" s="115">
        <v>14492.1</v>
      </c>
    </row>
    <row r="18708" spans="1:10" hidden="1">
      <c r="A18708" s="115" t="s">
        <v>19023</v>
      </c>
      <c r="B18708" s="115"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15" t="s">
        <v>50325</v>
      </c>
      <c r="D18708" s="115" t="s">
        <v>50326</v>
      </c>
      <c r="E18708" s="115" t="s">
        <v>50327</v>
      </c>
      <c r="F18708" s="115" t="s">
        <v>50328</v>
      </c>
      <c r="G18708" s="115" t="s">
        <v>50329</v>
      </c>
      <c r="H18708" s="115" t="s">
        <v>50330</v>
      </c>
      <c r="I18708" s="115" t="s">
        <v>6</v>
      </c>
      <c r="J18708" s="115">
        <v>71353.38</v>
      </c>
    </row>
    <row r="18709" spans="1:10" hidden="1">
      <c r="A18709" s="115" t="s">
        <v>19024</v>
      </c>
      <c r="B18709" s="115"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15" t="s">
        <v>50325</v>
      </c>
      <c r="D18709" s="115" t="s">
        <v>50326</v>
      </c>
      <c r="E18709" s="115" t="s">
        <v>50327</v>
      </c>
      <c r="F18709" s="115" t="s">
        <v>50328</v>
      </c>
      <c r="G18709" s="115" t="s">
        <v>50329</v>
      </c>
      <c r="H18709" s="115" t="s">
        <v>50330</v>
      </c>
      <c r="I18709" s="115" t="s">
        <v>6</v>
      </c>
      <c r="J18709" s="115">
        <v>69901.66</v>
      </c>
    </row>
    <row r="18710" spans="1:10" hidden="1">
      <c r="A18710" s="115" t="s">
        <v>19025</v>
      </c>
      <c r="B18710" s="115"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15" t="s">
        <v>50331</v>
      </c>
      <c r="D18710" s="115" t="s">
        <v>50332</v>
      </c>
      <c r="E18710" s="115" t="s">
        <v>50333</v>
      </c>
      <c r="F18710" s="115" t="s">
        <v>50334</v>
      </c>
      <c r="G18710" s="115" t="s">
        <v>50335</v>
      </c>
      <c r="H18710" s="115" t="s">
        <v>50336</v>
      </c>
      <c r="I18710" s="115" t="s">
        <v>6</v>
      </c>
      <c r="J18710" s="115">
        <v>125415.38</v>
      </c>
    </row>
    <row r="18711" spans="1:10" hidden="1">
      <c r="A18711" s="115" t="s">
        <v>19026</v>
      </c>
      <c r="B18711" s="115"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15" t="s">
        <v>50331</v>
      </c>
      <c r="D18711" s="115" t="s">
        <v>50332</v>
      </c>
      <c r="E18711" s="115" t="s">
        <v>50333</v>
      </c>
      <c r="F18711" s="115" t="s">
        <v>50334</v>
      </c>
      <c r="G18711" s="115" t="s">
        <v>50335</v>
      </c>
      <c r="H18711" s="115" t="s">
        <v>50336</v>
      </c>
      <c r="I18711" s="115" t="s">
        <v>6</v>
      </c>
      <c r="J18711" s="115">
        <v>123963.66</v>
      </c>
    </row>
    <row r="18712" spans="1:10" hidden="1">
      <c r="A18712" s="115" t="s">
        <v>19027</v>
      </c>
      <c r="B18712" s="115"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15" t="s">
        <v>50337</v>
      </c>
      <c r="D18712" s="115" t="s">
        <v>50338</v>
      </c>
      <c r="E18712" s="115" t="s">
        <v>50339</v>
      </c>
      <c r="F18712" s="115" t="s">
        <v>50340</v>
      </c>
      <c r="G18712" s="115" t="s">
        <v>50341</v>
      </c>
      <c r="I18712" s="115" t="s">
        <v>58</v>
      </c>
      <c r="J18712" s="115">
        <v>392.01</v>
      </c>
    </row>
    <row r="18713" spans="1:10" hidden="1">
      <c r="A18713" s="115" t="s">
        <v>19028</v>
      </c>
      <c r="B18713" s="115"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15" t="s">
        <v>50337</v>
      </c>
      <c r="D18713" s="115" t="s">
        <v>50338</v>
      </c>
      <c r="E18713" s="115" t="s">
        <v>50339</v>
      </c>
      <c r="F18713" s="115" t="s">
        <v>50340</v>
      </c>
      <c r="G18713" s="115" t="s">
        <v>50341</v>
      </c>
      <c r="I18713" s="115" t="s">
        <v>58</v>
      </c>
      <c r="J18713" s="115">
        <v>364.9</v>
      </c>
    </row>
    <row r="18714" spans="1:10" hidden="1">
      <c r="A18714" s="115" t="s">
        <v>19029</v>
      </c>
      <c r="B18714" s="115" t="str">
        <f t="shared" si="292"/>
        <v>MESA DE CONCRETO ARMADO,APARENTE,DE 0,80M DE LARGURA E 6CM DE ESPESSURA,APOIADA EM DOIS MONTANTES DE SECAO 10X50X60CM DEMESMO MATERIAL.FORNECIMENTO E COLOCACAO</v>
      </c>
      <c r="C18714" s="115" t="s">
        <v>50342</v>
      </c>
      <c r="D18714" s="115" t="s">
        <v>50343</v>
      </c>
      <c r="E18714" s="115" t="s">
        <v>50344</v>
      </c>
      <c r="I18714" s="115" t="s">
        <v>58</v>
      </c>
      <c r="J18714" s="115">
        <v>423.6</v>
      </c>
    </row>
    <row r="18715" spans="1:10" hidden="1">
      <c r="A18715" s="115" t="s">
        <v>19030</v>
      </c>
      <c r="B18715" s="115" t="str">
        <f t="shared" si="292"/>
        <v>MESA DE CONCRETO ARMADO,APARENTE,DE 0,80M DE LARGURA E 6CM DE ESPESSURA,APOIADA EM DOIS MONTANTES DE SECAO 10X50X60CM DEMESMO MATERIAL.FORNECIMENTO E COLOCACAO</v>
      </c>
      <c r="C18715" s="115" t="s">
        <v>50342</v>
      </c>
      <c r="D18715" s="115" t="s">
        <v>50343</v>
      </c>
      <c r="E18715" s="115" t="s">
        <v>50344</v>
      </c>
      <c r="I18715" s="115" t="s">
        <v>58</v>
      </c>
      <c r="J18715" s="115">
        <v>394.91</v>
      </c>
    </row>
    <row r="18716" spans="1:10" hidden="1">
      <c r="A18716" s="115" t="s">
        <v>19031</v>
      </c>
      <c r="B18716" s="115" t="str">
        <f t="shared" si="292"/>
        <v>ESTRUTURA RECURVADA DE CONCRETO ARMADO,FUNDIDO NO LOCAL,PARA JOGO DE BASQUETE,REVESTIDA COM ARGAMASSA DE CIMENTO E AREIA,NO TRACO 1:3,CONFORME PROJETO Nº6018/EMOP,INCLUSIVE ESCAVACAO E REATERRO,EXCLUSIVE TABELAS</v>
      </c>
      <c r="C18716" s="115" t="s">
        <v>50345</v>
      </c>
      <c r="D18716" s="115" t="s">
        <v>50346</v>
      </c>
      <c r="E18716" s="115" t="s">
        <v>50347</v>
      </c>
      <c r="F18716" s="115" t="s">
        <v>50348</v>
      </c>
      <c r="I18716" s="115" t="s">
        <v>119</v>
      </c>
      <c r="J18716" s="115">
        <v>9541.36</v>
      </c>
    </row>
    <row r="18717" spans="1:10" hidden="1">
      <c r="A18717" s="115" t="s">
        <v>19032</v>
      </c>
      <c r="B18717" s="115" t="str">
        <f t="shared" si="292"/>
        <v>ESTRUTURA RECURVADA DE CONCRETO ARMADO,FUNDIDO NO LOCAL,PARA JOGO DE BASQUETE,REVESTIDA COM ARGAMASSA DE CIMENTO E AREIA,NO TRACO 1:3,CONFORME PROJETO Nº6018/EMOP,INCLUSIVE ESCAVACAO E REATERRO,EXCLUSIVE TABELAS</v>
      </c>
      <c r="C18717" s="115" t="s">
        <v>50345</v>
      </c>
      <c r="D18717" s="115" t="s">
        <v>50346</v>
      </c>
      <c r="E18717" s="115" t="s">
        <v>50347</v>
      </c>
      <c r="F18717" s="115" t="s">
        <v>50348</v>
      </c>
      <c r="I18717" s="115" t="s">
        <v>119</v>
      </c>
      <c r="J18717" s="115">
        <v>8717.3700000000008</v>
      </c>
    </row>
    <row r="18718" spans="1:10" hidden="1">
      <c r="A18718" s="115" t="s">
        <v>19033</v>
      </c>
      <c r="B18718" s="115" t="str">
        <f t="shared" si="292"/>
        <v>BANCA DE CONCRETO APARENTE,COM 0,60M DE LARGURA E 0,06M DE ESPESSURA,PARA UMA CUBA,EXCLUSIVE ESTA</v>
      </c>
      <c r="C18718" s="115" t="s">
        <v>50349</v>
      </c>
      <c r="D18718" s="115" t="s">
        <v>50350</v>
      </c>
      <c r="I18718" s="115" t="s">
        <v>58</v>
      </c>
      <c r="J18718" s="115">
        <v>220.46</v>
      </c>
    </row>
    <row r="18719" spans="1:10" hidden="1">
      <c r="A18719" s="115" t="s">
        <v>19034</v>
      </c>
      <c r="B18719" s="115" t="str">
        <f t="shared" si="292"/>
        <v>BANCA DE CONCRETO APARENTE,COM 0,60M DE LARGURA E 0,06M DE ESPESSURA,PARA UMA CUBA,EXCLUSIVE ESTA</v>
      </c>
      <c r="C18719" s="115" t="s">
        <v>50349</v>
      </c>
      <c r="D18719" s="115" t="s">
        <v>50350</v>
      </c>
      <c r="I18719" s="115" t="s">
        <v>58</v>
      </c>
      <c r="J18719" s="115">
        <v>204.38</v>
      </c>
    </row>
    <row r="18720" spans="1:10" hidden="1">
      <c r="A18720" s="115" t="s">
        <v>19035</v>
      </c>
      <c r="B18720" s="115"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15" t="s">
        <v>50351</v>
      </c>
      <c r="D18720" s="115" t="s">
        <v>50352</v>
      </c>
      <c r="E18720" s="115" t="s">
        <v>50353</v>
      </c>
      <c r="F18720" s="115" t="s">
        <v>50354</v>
      </c>
      <c r="G18720" s="115" t="s">
        <v>50355</v>
      </c>
      <c r="I18720" s="115" t="s">
        <v>58</v>
      </c>
      <c r="J18720" s="115">
        <v>340.72</v>
      </c>
    </row>
    <row r="18721" spans="1:10" hidden="1">
      <c r="A18721" s="115" t="s">
        <v>19036</v>
      </c>
      <c r="B18721" s="115"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15" t="s">
        <v>50351</v>
      </c>
      <c r="D18721" s="115" t="s">
        <v>50352</v>
      </c>
      <c r="E18721" s="115" t="s">
        <v>50353</v>
      </c>
      <c r="F18721" s="115" t="s">
        <v>50354</v>
      </c>
      <c r="G18721" s="115" t="s">
        <v>50355</v>
      </c>
      <c r="I18721" s="115" t="s">
        <v>58</v>
      </c>
      <c r="J18721" s="115">
        <v>317.82</v>
      </c>
    </row>
    <row r="18722" spans="1:10" hidden="1">
      <c r="A18722" s="115" t="s">
        <v>19037</v>
      </c>
      <c r="B18722" s="115"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15" t="s">
        <v>50356</v>
      </c>
      <c r="D18722" s="115" t="s">
        <v>50357</v>
      </c>
      <c r="E18722" s="115" t="s">
        <v>50358</v>
      </c>
      <c r="F18722" s="115" t="s">
        <v>50359</v>
      </c>
      <c r="G18722" s="115" t="s">
        <v>50360</v>
      </c>
      <c r="H18722" s="115" t="s">
        <v>50361</v>
      </c>
      <c r="I18722" s="115" t="s">
        <v>6</v>
      </c>
      <c r="J18722" s="115">
        <v>792.44</v>
      </c>
    </row>
    <row r="18723" spans="1:10" hidden="1">
      <c r="A18723" s="115" t="s">
        <v>19038</v>
      </c>
      <c r="B18723" s="115"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15" t="s">
        <v>50356</v>
      </c>
      <c r="D18723" s="115" t="s">
        <v>50357</v>
      </c>
      <c r="E18723" s="115" t="s">
        <v>50358</v>
      </c>
      <c r="F18723" s="115" t="s">
        <v>50359</v>
      </c>
      <c r="G18723" s="115" t="s">
        <v>50360</v>
      </c>
      <c r="H18723" s="115" t="s">
        <v>50361</v>
      </c>
      <c r="I18723" s="115" t="s">
        <v>6</v>
      </c>
      <c r="J18723" s="115">
        <v>738.62</v>
      </c>
    </row>
    <row r="18724" spans="1:10" hidden="1">
      <c r="A18724" s="115" t="s">
        <v>19039</v>
      </c>
      <c r="B18724" s="115"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15" t="s">
        <v>50362</v>
      </c>
      <c r="D18724" s="115" t="s">
        <v>50363</v>
      </c>
      <c r="E18724" s="115" t="s">
        <v>50364</v>
      </c>
      <c r="F18724" s="115" t="s">
        <v>50365</v>
      </c>
      <c r="G18724" s="115" t="s">
        <v>50366</v>
      </c>
      <c r="H18724" s="115" t="s">
        <v>50367</v>
      </c>
      <c r="I18724" s="115" t="s">
        <v>6</v>
      </c>
      <c r="J18724" s="115">
        <v>749.73</v>
      </c>
    </row>
    <row r="18725" spans="1:10" hidden="1">
      <c r="A18725" s="115" t="s">
        <v>19040</v>
      </c>
      <c r="B18725" s="115"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15" t="s">
        <v>50362</v>
      </c>
      <c r="D18725" s="115" t="s">
        <v>50363</v>
      </c>
      <c r="E18725" s="115" t="s">
        <v>50364</v>
      </c>
      <c r="F18725" s="115" t="s">
        <v>50365</v>
      </c>
      <c r="G18725" s="115" t="s">
        <v>50366</v>
      </c>
      <c r="H18725" s="115" t="s">
        <v>50367</v>
      </c>
      <c r="I18725" s="115" t="s">
        <v>6</v>
      </c>
      <c r="J18725" s="115">
        <v>689.01</v>
      </c>
    </row>
    <row r="18726" spans="1:10" hidden="1">
      <c r="A18726" s="115" t="s">
        <v>19041</v>
      </c>
      <c r="B18726" s="115"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15" t="s">
        <v>50368</v>
      </c>
      <c r="D18726" s="115" t="s">
        <v>50369</v>
      </c>
      <c r="E18726" s="115" t="s">
        <v>50370</v>
      </c>
      <c r="F18726" s="115" t="s">
        <v>50371</v>
      </c>
      <c r="G18726" s="115" t="s">
        <v>50372</v>
      </c>
      <c r="H18726" s="115" t="s">
        <v>50373</v>
      </c>
      <c r="I18726" s="115" t="s">
        <v>6</v>
      </c>
      <c r="J18726" s="115">
        <v>413.22</v>
      </c>
    </row>
    <row r="18727" spans="1:10" hidden="1">
      <c r="A18727" s="115" t="s">
        <v>19042</v>
      </c>
      <c r="B18727" s="115"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15" t="s">
        <v>50368</v>
      </c>
      <c r="D18727" s="115" t="s">
        <v>50369</v>
      </c>
      <c r="E18727" s="115" t="s">
        <v>50370</v>
      </c>
      <c r="F18727" s="115" t="s">
        <v>50371</v>
      </c>
      <c r="G18727" s="115" t="s">
        <v>50372</v>
      </c>
      <c r="H18727" s="115" t="s">
        <v>50373</v>
      </c>
      <c r="I18727" s="115" t="s">
        <v>6</v>
      </c>
      <c r="J18727" s="115">
        <v>391.46</v>
      </c>
    </row>
    <row r="18728" spans="1:10" hidden="1">
      <c r="A18728" s="115" t="s">
        <v>19043</v>
      </c>
      <c r="B18728" s="115" t="str">
        <f t="shared" si="292"/>
        <v>BALCAO PARA PASSAGEM DE ALIMENTOS,EM CONCRETO APARENTE,GUARNICAO DE MADEIRA DE LEI,CONFORME PROJETO Nº6020/EMOP,EXCLUSIVE PINTURA</v>
      </c>
      <c r="C18728" s="115" t="s">
        <v>50374</v>
      </c>
      <c r="D18728" s="115" t="s">
        <v>50375</v>
      </c>
      <c r="E18728" s="115" t="s">
        <v>50376</v>
      </c>
      <c r="I18728" s="115" t="s">
        <v>58</v>
      </c>
      <c r="J18728" s="115">
        <v>350.71</v>
      </c>
    </row>
    <row r="18729" spans="1:10" hidden="1">
      <c r="A18729" s="115" t="s">
        <v>19044</v>
      </c>
      <c r="B18729" s="115" t="str">
        <f t="shared" si="292"/>
        <v>BALCAO PARA PASSAGEM DE ALIMENTOS,EM CONCRETO APARENTE,GUARNICAO DE MADEIRA DE LEI,CONFORME PROJETO Nº6020/EMOP,EXCLUSIVE PINTURA</v>
      </c>
      <c r="C18729" s="115" t="s">
        <v>50374</v>
      </c>
      <c r="D18729" s="115" t="s">
        <v>50375</v>
      </c>
      <c r="E18729" s="115" t="s">
        <v>50376</v>
      </c>
      <c r="I18729" s="115" t="s">
        <v>58</v>
      </c>
      <c r="J18729" s="115">
        <v>329.39</v>
      </c>
    </row>
    <row r="18730" spans="1:10" hidden="1">
      <c r="A18730" s="115" t="s">
        <v>19045</v>
      </c>
      <c r="B18730" s="115" t="str">
        <f t="shared" si="292"/>
        <v>BANCA DE APOIO DE PANELAS,DE 60CM DE LARGURA COM BASE DE ALVENARIA DE TIJOLO MACICO E CONCRETO SIMPLES,ACABAMENTO COM AZULEJOS BRANCOS 15X15CM E CIMENTADO,NO TRACO 1:3,CONFORME PROJETO Nº6021/EMOP,EXCLUSIVE ESTRADO DE MADEIRA E PINTURA</v>
      </c>
      <c r="C18730" s="115" t="s">
        <v>50377</v>
      </c>
      <c r="D18730" s="115" t="s">
        <v>50378</v>
      </c>
      <c r="E18730" s="115" t="s">
        <v>50379</v>
      </c>
      <c r="F18730" s="115" t="s">
        <v>50380</v>
      </c>
      <c r="I18730" s="115" t="s">
        <v>16</v>
      </c>
      <c r="J18730" s="115">
        <v>190.89</v>
      </c>
    </row>
    <row r="18731" spans="1:10" hidden="1">
      <c r="A18731" s="115" t="s">
        <v>19046</v>
      </c>
      <c r="B18731" s="115" t="str">
        <f t="shared" si="292"/>
        <v>BANCA DE APOIO DE PANELAS,DE 60CM DE LARGURA COM BASE DE ALVENARIA DE TIJOLO MACICO E CONCRETO SIMPLES,ACABAMENTO COM AZULEJOS BRANCOS 15X15CM E CIMENTADO,NO TRACO 1:3,CONFORME PROJETO Nº6021/EMOP,EXCLUSIVE ESTRADO DE MADEIRA E PINTURA</v>
      </c>
      <c r="C18731" s="115" t="s">
        <v>50377</v>
      </c>
      <c r="D18731" s="115" t="s">
        <v>50378</v>
      </c>
      <c r="E18731" s="115" t="s">
        <v>50379</v>
      </c>
      <c r="F18731" s="115" t="s">
        <v>50380</v>
      </c>
      <c r="I18731" s="115" t="s">
        <v>16</v>
      </c>
      <c r="J18731" s="115">
        <v>177.49</v>
      </c>
    </row>
    <row r="18732" spans="1:10" hidden="1">
      <c r="A18732" s="115" t="s">
        <v>19047</v>
      </c>
      <c r="B18732" s="115"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2" s="115" t="s">
        <v>50377</v>
      </c>
      <c r="D18732" s="115" t="s">
        <v>50381</v>
      </c>
      <c r="E18732" s="115" t="s">
        <v>50382</v>
      </c>
      <c r="F18732" s="115" t="s">
        <v>50383</v>
      </c>
      <c r="G18732" s="115" t="s">
        <v>50384</v>
      </c>
      <c r="I18732" s="115" t="s">
        <v>16</v>
      </c>
      <c r="J18732" s="115">
        <v>313.33999999999997</v>
      </c>
    </row>
    <row r="18733" spans="1:10" hidden="1">
      <c r="A18733" s="115" t="s">
        <v>19048</v>
      </c>
      <c r="B18733" s="115"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3" s="115" t="s">
        <v>50377</v>
      </c>
      <c r="D18733" s="115" t="s">
        <v>50381</v>
      </c>
      <c r="E18733" s="115" t="s">
        <v>50382</v>
      </c>
      <c r="F18733" s="115" t="s">
        <v>50383</v>
      </c>
      <c r="G18733" s="115" t="s">
        <v>50384</v>
      </c>
      <c r="I18733" s="115" t="s">
        <v>16</v>
      </c>
      <c r="J18733" s="115">
        <v>292.74</v>
      </c>
    </row>
    <row r="18734" spans="1:10" hidden="1">
      <c r="A18734" s="115" t="s">
        <v>19049</v>
      </c>
      <c r="B18734" s="115" t="str">
        <f t="shared" si="292"/>
        <v>BALCAO DE ATENDIMENTO EM CONCRETO APARENTE,JANELA GUILHOTINA EM 3 MODULOS EM MADEIRA DE LEI,CONFORME PROJETO Nº6022/EMOP,EXCLUSIVE FERRAGENS E PINTURA.FORNECIMENTO E COLOCACAO</v>
      </c>
      <c r="C18734" s="115" t="s">
        <v>50385</v>
      </c>
      <c r="D18734" s="115" t="s">
        <v>50386</v>
      </c>
      <c r="E18734" s="115" t="s">
        <v>50387</v>
      </c>
      <c r="I18734" s="115" t="s">
        <v>16</v>
      </c>
      <c r="J18734" s="115">
        <v>913.66</v>
      </c>
    </row>
    <row r="18735" spans="1:10" hidden="1">
      <c r="A18735" s="115" t="s">
        <v>19050</v>
      </c>
      <c r="B18735" s="115" t="str">
        <f t="shared" si="292"/>
        <v>BALCAO DE ATENDIMENTO EM CONCRETO APARENTE,JANELA GUILHOTINA EM 3 MODULOS EM MADEIRA DE LEI,CONFORME PROJETO Nº6022/EMOP,EXCLUSIVE FERRAGENS E PINTURA.FORNECIMENTO E COLOCACAO</v>
      </c>
      <c r="C18735" s="115" t="s">
        <v>50385</v>
      </c>
      <c r="D18735" s="115" t="s">
        <v>50386</v>
      </c>
      <c r="E18735" s="115" t="s">
        <v>50387</v>
      </c>
      <c r="I18735" s="115" t="s">
        <v>16</v>
      </c>
      <c r="J18735" s="115">
        <v>835.87</v>
      </c>
    </row>
    <row r="18736" spans="1:10" hidden="1">
      <c r="A18736" s="115" t="s">
        <v>19051</v>
      </c>
      <c r="B18736" s="115" t="str">
        <f t="shared" si="292"/>
        <v>BALCAO DE ATENDIMENTO EM CONCRETO APARENTE,COM PASSAGEM,JANELA GRILHOTINA EM 3 MODULOS EM MADEIRA DE LEI,PORTA EM COMPENSADO DE CEDRO DE 3CM DE ESPESSURA,CONFORME PROJETO Nº6023/EMOP,EXCLUSIVE FERRAGENS E PINTURA.FORNECIMENTO E COLOCACAO</v>
      </c>
      <c r="C18736" s="115" t="s">
        <v>50388</v>
      </c>
      <c r="D18736" s="115" t="s">
        <v>50389</v>
      </c>
      <c r="E18736" s="115" t="s">
        <v>50390</v>
      </c>
      <c r="F18736" s="115" t="s">
        <v>50391</v>
      </c>
      <c r="I18736" s="115" t="s">
        <v>16</v>
      </c>
      <c r="J18736" s="115">
        <v>797.26</v>
      </c>
    </row>
    <row r="18737" spans="1:10" hidden="1">
      <c r="A18737" s="115" t="s">
        <v>19052</v>
      </c>
      <c r="B18737" s="115" t="str">
        <f t="shared" si="292"/>
        <v>BALCAO DE ATENDIMENTO EM CONCRETO APARENTE,COM PASSAGEM,JANELA GRILHOTINA EM 3 MODULOS EM MADEIRA DE LEI,PORTA EM COMPENSADO DE CEDRO DE 3CM DE ESPESSURA,CONFORME PROJETO Nº6023/EMOP,EXCLUSIVE FERRAGENS E PINTURA.FORNECIMENTO E COLOCACAO</v>
      </c>
      <c r="C18737" s="115" t="s">
        <v>50388</v>
      </c>
      <c r="D18737" s="115" t="s">
        <v>50389</v>
      </c>
      <c r="E18737" s="115" t="s">
        <v>50390</v>
      </c>
      <c r="F18737" s="115" t="s">
        <v>50391</v>
      </c>
      <c r="I18737" s="115" t="s">
        <v>16</v>
      </c>
      <c r="J18737" s="115">
        <v>728.82</v>
      </c>
    </row>
    <row r="18738" spans="1:10" hidden="1">
      <c r="A18738" s="115" t="s">
        <v>19053</v>
      </c>
      <c r="B18738" s="115"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15" t="s">
        <v>50392</v>
      </c>
      <c r="D18738" s="115" t="s">
        <v>50393</v>
      </c>
      <c r="E18738" s="115" t="s">
        <v>50394</v>
      </c>
      <c r="F18738" s="115" t="s">
        <v>50395</v>
      </c>
      <c r="G18738" s="115" t="s">
        <v>50396</v>
      </c>
      <c r="H18738" s="115" t="s">
        <v>50397</v>
      </c>
      <c r="I18738" s="115" t="s">
        <v>6</v>
      </c>
      <c r="J18738" s="115">
        <v>553.48</v>
      </c>
    </row>
    <row r="18739" spans="1:10" hidden="1">
      <c r="A18739" s="115" t="s">
        <v>19054</v>
      </c>
      <c r="B18739" s="115"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15" t="s">
        <v>50392</v>
      </c>
      <c r="D18739" s="115" t="s">
        <v>50393</v>
      </c>
      <c r="E18739" s="115" t="s">
        <v>50394</v>
      </c>
      <c r="F18739" s="115" t="s">
        <v>50395</v>
      </c>
      <c r="G18739" s="115" t="s">
        <v>50396</v>
      </c>
      <c r="H18739" s="115" t="s">
        <v>50397</v>
      </c>
      <c r="I18739" s="115" t="s">
        <v>6</v>
      </c>
      <c r="J18739" s="115">
        <v>505.45</v>
      </c>
    </row>
    <row r="18740" spans="1:10" hidden="1">
      <c r="A18740" s="115" t="s">
        <v>19055</v>
      </c>
      <c r="B18740" s="115"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15" t="s">
        <v>50398</v>
      </c>
      <c r="D18740" s="115" t="s">
        <v>50399</v>
      </c>
      <c r="E18740" s="115" t="s">
        <v>50400</v>
      </c>
      <c r="F18740" s="115" t="s">
        <v>50401</v>
      </c>
      <c r="G18740" s="115" t="s">
        <v>50402</v>
      </c>
      <c r="H18740" s="115" t="s">
        <v>50403</v>
      </c>
      <c r="I18740" s="115" t="s">
        <v>6</v>
      </c>
      <c r="J18740" s="115">
        <v>4838.43</v>
      </c>
    </row>
    <row r="18741" spans="1:10" hidden="1">
      <c r="A18741" s="115" t="s">
        <v>19056</v>
      </c>
      <c r="B18741" s="115"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15" t="s">
        <v>50398</v>
      </c>
      <c r="D18741" s="115" t="s">
        <v>50399</v>
      </c>
      <c r="E18741" s="115" t="s">
        <v>50400</v>
      </c>
      <c r="F18741" s="115" t="s">
        <v>50401</v>
      </c>
      <c r="G18741" s="115" t="s">
        <v>50402</v>
      </c>
      <c r="H18741" s="115" t="s">
        <v>50403</v>
      </c>
      <c r="I18741" s="115" t="s">
        <v>6</v>
      </c>
      <c r="J18741" s="115">
        <v>4479.6899999999996</v>
      </c>
    </row>
    <row r="18742" spans="1:10" hidden="1">
      <c r="A18742" s="115" t="s">
        <v>19057</v>
      </c>
      <c r="B18742" s="115" t="str">
        <f t="shared" si="292"/>
        <v>BEBEDOURO PURIFICADOR,DE COLUNA,COM ACESSIBILIDADE,CONFORMEABNT NBR 9050,EM ACO INOXIDAVEL,MODELO PRESSAO,COM 2 TORNEIRAS,VAZAO MINIMA DE 30L/H,CONFORME ABNT NBR 16236.FORNECIMENTO</v>
      </c>
      <c r="C18742" s="115" t="s">
        <v>56629</v>
      </c>
      <c r="D18742" s="115" t="s">
        <v>56630</v>
      </c>
      <c r="E18742" s="115" t="s">
        <v>56631</v>
      </c>
      <c r="F18742" s="115" t="s">
        <v>35455</v>
      </c>
      <c r="I18742" s="115" t="s">
        <v>6</v>
      </c>
      <c r="J18742" s="115">
        <v>865.1</v>
      </c>
    </row>
    <row r="18743" spans="1:10" hidden="1">
      <c r="A18743" s="115" t="s">
        <v>19058</v>
      </c>
      <c r="B18743" s="115" t="str">
        <f t="shared" si="292"/>
        <v>BEBEDOURO PURIFICADOR,DE COLUNA,COM ACESSIBILIDADE,CONFORMEABNT NBR 9050,EM ACO INOXIDAVEL,MODELO PRESSAO,COM 2 TORNEIRAS,VAZAO MINIMA DE 30L/H,CONFORME ABNT NBR 16236.FORNECIMENTO</v>
      </c>
      <c r="C18743" s="115" t="s">
        <v>56629</v>
      </c>
      <c r="D18743" s="115" t="s">
        <v>56630</v>
      </c>
      <c r="E18743" s="115" t="s">
        <v>56631</v>
      </c>
      <c r="F18743" s="115" t="s">
        <v>35455</v>
      </c>
      <c r="I18743" s="115" t="s">
        <v>6</v>
      </c>
      <c r="J18743" s="115">
        <v>865.1</v>
      </c>
    </row>
    <row r="18744" spans="1:10" hidden="1">
      <c r="A18744" s="115" t="s">
        <v>19059</v>
      </c>
      <c r="B18744" s="115" t="str">
        <f t="shared" si="292"/>
        <v>BEBEDOURO PURIFICADOR,DE COLUNA,EM ACO INOXIDAVEL,MODELO PRESSAO,COM 2 TORNEIRAS,VAZAO MINIMA DE 30L/H,CONFORME ABNT NBR 16236.FORNECIMENTO</v>
      </c>
      <c r="C18744" s="115" t="s">
        <v>56632</v>
      </c>
      <c r="D18744" s="115" t="s">
        <v>56633</v>
      </c>
      <c r="E18744" s="115" t="s">
        <v>56634</v>
      </c>
      <c r="I18744" s="115" t="s">
        <v>6</v>
      </c>
      <c r="J18744" s="115">
        <v>747.78</v>
      </c>
    </row>
    <row r="18745" spans="1:10" hidden="1">
      <c r="A18745" s="115" t="s">
        <v>19060</v>
      </c>
      <c r="B18745" s="115" t="str">
        <f t="shared" si="292"/>
        <v>BEBEDOURO PURIFICADOR,DE COLUNA,EM ACO INOXIDAVEL,MODELO PRESSAO,COM 2 TORNEIRAS,VAZAO MINIMA DE 30L/H,CONFORME ABNT NBR 16236.FORNECIMENTO</v>
      </c>
      <c r="C18745" s="115" t="s">
        <v>56632</v>
      </c>
      <c r="D18745" s="115" t="s">
        <v>56633</v>
      </c>
      <c r="E18745" s="115" t="s">
        <v>56634</v>
      </c>
      <c r="I18745" s="115" t="s">
        <v>6</v>
      </c>
      <c r="J18745" s="115">
        <v>747.78</v>
      </c>
    </row>
    <row r="18746" spans="1:10" hidden="1">
      <c r="A18746" s="115" t="s">
        <v>50404</v>
      </c>
      <c r="B18746" s="115" t="str">
        <f t="shared" si="292"/>
        <v>BEBEDOURO EM ACO INOXIDAVEL,MODELO INDUSTRIAL,COM 4 TORNEIRAS,CAPACIDADE DE RESERVATORIO DE 200L E VAZAO MINIMA DE 30L/H,CONFORME ABNT NBR 16236.FORNECIMENTO</v>
      </c>
      <c r="C18746" s="115" t="s">
        <v>56635</v>
      </c>
      <c r="D18746" s="115" t="s">
        <v>56636</v>
      </c>
      <c r="E18746" s="115" t="s">
        <v>56637</v>
      </c>
      <c r="I18746" s="115" t="s">
        <v>6</v>
      </c>
      <c r="J18746" s="115">
        <v>2522.4699999999998</v>
      </c>
    </row>
    <row r="18747" spans="1:10" hidden="1">
      <c r="A18747" s="115" t="s">
        <v>50405</v>
      </c>
      <c r="B18747" s="115" t="str">
        <f t="shared" si="292"/>
        <v>BEBEDOURO EM ACO INOXIDAVEL,MODELO INDUSTRIAL,COM 4 TORNEIRAS,CAPACIDADE DE RESERVATORIO DE 200L E VAZAO MINIMA DE 30L/H,CONFORME ABNT NBR 16236.FORNECIMENTO</v>
      </c>
      <c r="C18747" s="115" t="s">
        <v>56635</v>
      </c>
      <c r="D18747" s="115" t="s">
        <v>56636</v>
      </c>
      <c r="E18747" s="115" t="s">
        <v>56637</v>
      </c>
      <c r="I18747" s="115" t="s">
        <v>6</v>
      </c>
      <c r="J18747" s="115">
        <v>2522.4699999999998</v>
      </c>
    </row>
    <row r="18748" spans="1:10" hidden="1">
      <c r="A18748" s="115" t="s">
        <v>19061</v>
      </c>
      <c r="B18748" s="115" t="str">
        <f t="shared" si="292"/>
        <v>BEBEDOURO ELETRICO,110/220V,DE MESA,PARA GARRAFAO (EXCLUSIVE ESTE),COM DUAS SAIDAS,AGUA GELADA E TEMPERATURA AMBIENTE,CONFORME ABNT NBR 16236.FORNECIMENTO</v>
      </c>
      <c r="C18748" s="115" t="s">
        <v>56638</v>
      </c>
      <c r="D18748" s="115" t="s">
        <v>56639</v>
      </c>
      <c r="E18748" s="115" t="s">
        <v>56640</v>
      </c>
      <c r="I18748" s="115" t="s">
        <v>6</v>
      </c>
      <c r="J18748" s="115">
        <v>295.18</v>
      </c>
    </row>
    <row r="18749" spans="1:10" hidden="1">
      <c r="A18749" s="115" t="s">
        <v>19062</v>
      </c>
      <c r="B18749" s="115" t="str">
        <f t="shared" si="292"/>
        <v>BEBEDOURO ELETRICO,110/220V,DE MESA,PARA GARRAFAO (EXCLUSIVE ESTE),COM DUAS SAIDAS,AGUA GELADA E TEMPERATURA AMBIENTE,CONFORME ABNT NBR 16236.FORNECIMENTO</v>
      </c>
      <c r="C18749" s="115" t="s">
        <v>56638</v>
      </c>
      <c r="D18749" s="115" t="s">
        <v>56639</v>
      </c>
      <c r="E18749" s="115" t="s">
        <v>56640</v>
      </c>
      <c r="I18749" s="115" t="s">
        <v>6</v>
      </c>
      <c r="J18749" s="115">
        <v>295.18</v>
      </c>
    </row>
    <row r="18750" spans="1:10" hidden="1">
      <c r="A18750" s="115" t="s">
        <v>19063</v>
      </c>
      <c r="B18750" s="115"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15" t="s">
        <v>50406</v>
      </c>
      <c r="D18750" s="115" t="s">
        <v>50407</v>
      </c>
      <c r="E18750" s="115" t="s">
        <v>50408</v>
      </c>
      <c r="F18750" s="115" t="s">
        <v>50409</v>
      </c>
      <c r="G18750" s="115" t="s">
        <v>50410</v>
      </c>
      <c r="H18750" s="115" t="s">
        <v>56641</v>
      </c>
      <c r="I18750" s="115" t="s">
        <v>6</v>
      </c>
      <c r="J18750" s="115">
        <v>105340.45</v>
      </c>
    </row>
    <row r="18751" spans="1:10" hidden="1">
      <c r="A18751" s="115" t="s">
        <v>19064</v>
      </c>
      <c r="B18751" s="115"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15" t="s">
        <v>50406</v>
      </c>
      <c r="D18751" s="115" t="s">
        <v>50407</v>
      </c>
      <c r="E18751" s="115" t="s">
        <v>50408</v>
      </c>
      <c r="F18751" s="115" t="s">
        <v>50409</v>
      </c>
      <c r="G18751" s="115" t="s">
        <v>50410</v>
      </c>
      <c r="H18751" s="115" t="s">
        <v>56641</v>
      </c>
      <c r="I18751" s="115" t="s">
        <v>6</v>
      </c>
      <c r="J18751" s="115">
        <v>105340.45</v>
      </c>
    </row>
    <row r="18752" spans="1:10" hidden="1">
      <c r="A18752" s="115" t="s">
        <v>19065</v>
      </c>
      <c r="B18752" s="115"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15" t="s">
        <v>50411</v>
      </c>
      <c r="D18752" s="115" t="s">
        <v>50407</v>
      </c>
      <c r="E18752" s="115" t="s">
        <v>50408</v>
      </c>
      <c r="F18752" s="115" t="s">
        <v>50409</v>
      </c>
      <c r="G18752" s="115" t="s">
        <v>50410</v>
      </c>
      <c r="H18752" s="115" t="s">
        <v>56641</v>
      </c>
      <c r="I18752" s="115" t="s">
        <v>6</v>
      </c>
      <c r="J18752" s="115">
        <v>155400.26</v>
      </c>
    </row>
    <row r="18753" spans="1:10" hidden="1">
      <c r="A18753" s="115" t="s">
        <v>19066</v>
      </c>
      <c r="B18753" s="115"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15" t="s">
        <v>50411</v>
      </c>
      <c r="D18753" s="115" t="s">
        <v>50407</v>
      </c>
      <c r="E18753" s="115" t="s">
        <v>50408</v>
      </c>
      <c r="F18753" s="115" t="s">
        <v>50409</v>
      </c>
      <c r="G18753" s="115" t="s">
        <v>50410</v>
      </c>
      <c r="H18753" s="115" t="s">
        <v>56641</v>
      </c>
      <c r="I18753" s="115" t="s">
        <v>6</v>
      </c>
      <c r="J18753" s="115">
        <v>155400.26</v>
      </c>
    </row>
    <row r="18754" spans="1:10" hidden="1">
      <c r="A18754" s="115" t="s">
        <v>19067</v>
      </c>
      <c r="B18754" s="115"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15" t="s">
        <v>50412</v>
      </c>
      <c r="D18754" s="115" t="s">
        <v>50407</v>
      </c>
      <c r="E18754" s="115" t="s">
        <v>50408</v>
      </c>
      <c r="F18754" s="115" t="s">
        <v>50409</v>
      </c>
      <c r="G18754" s="115" t="s">
        <v>50410</v>
      </c>
      <c r="H18754" s="115" t="s">
        <v>56641</v>
      </c>
      <c r="I18754" s="115" t="s">
        <v>6</v>
      </c>
      <c r="J18754" s="115">
        <v>213735.78</v>
      </c>
    </row>
    <row r="18755" spans="1:10" hidden="1">
      <c r="A18755" s="115" t="s">
        <v>19068</v>
      </c>
      <c r="B18755" s="115"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15" t="s">
        <v>50412</v>
      </c>
      <c r="D18755" s="115" t="s">
        <v>50407</v>
      </c>
      <c r="E18755" s="115" t="s">
        <v>50408</v>
      </c>
      <c r="F18755" s="115" t="s">
        <v>50409</v>
      </c>
      <c r="G18755" s="115" t="s">
        <v>50410</v>
      </c>
      <c r="H18755" s="115" t="s">
        <v>56641</v>
      </c>
      <c r="I18755" s="115" t="s">
        <v>6</v>
      </c>
      <c r="J18755" s="115">
        <v>213735.78</v>
      </c>
    </row>
    <row r="18756" spans="1:10" hidden="1">
      <c r="A18756" s="115" t="s">
        <v>19069</v>
      </c>
      <c r="B18756" s="115" t="str">
        <f t="shared" si="292"/>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15" t="s">
        <v>50413</v>
      </c>
      <c r="D18756" s="115" t="s">
        <v>50407</v>
      </c>
      <c r="E18756" s="115" t="s">
        <v>50408</v>
      </c>
      <c r="F18756" s="115" t="s">
        <v>50409</v>
      </c>
      <c r="G18756" s="115" t="s">
        <v>50410</v>
      </c>
      <c r="H18756" s="115" t="s">
        <v>56641</v>
      </c>
      <c r="I18756" s="115" t="s">
        <v>6</v>
      </c>
      <c r="J18756" s="115">
        <v>264196.11</v>
      </c>
    </row>
    <row r="18757" spans="1:10" hidden="1">
      <c r="A18757" s="115" t="s">
        <v>19070</v>
      </c>
      <c r="B18757" s="115" t="str">
        <f t="shared" ref="B18757:B18820" si="293">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15" t="s">
        <v>50413</v>
      </c>
      <c r="D18757" s="115" t="s">
        <v>50407</v>
      </c>
      <c r="E18757" s="115" t="s">
        <v>50408</v>
      </c>
      <c r="F18757" s="115" t="s">
        <v>50409</v>
      </c>
      <c r="G18757" s="115" t="s">
        <v>50410</v>
      </c>
      <c r="H18757" s="115" t="s">
        <v>56641</v>
      </c>
      <c r="I18757" s="115" t="s">
        <v>6</v>
      </c>
      <c r="J18757" s="115">
        <v>264196.11</v>
      </c>
    </row>
    <row r="18758" spans="1:10" hidden="1">
      <c r="A18758" s="115" t="s">
        <v>19071</v>
      </c>
      <c r="B18758" s="115"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15" t="s">
        <v>50414</v>
      </c>
      <c r="D18758" s="115" t="s">
        <v>50415</v>
      </c>
      <c r="E18758" s="115" t="s">
        <v>50416</v>
      </c>
      <c r="F18758" s="115" t="s">
        <v>50417</v>
      </c>
      <c r="G18758" s="115" t="s">
        <v>50418</v>
      </c>
      <c r="H18758" s="115" t="s">
        <v>56642</v>
      </c>
      <c r="I18758" s="115" t="s">
        <v>6</v>
      </c>
      <c r="J18758" s="115">
        <v>292700</v>
      </c>
    </row>
    <row r="18759" spans="1:10" hidden="1">
      <c r="A18759" s="115" t="s">
        <v>19072</v>
      </c>
      <c r="B18759" s="115"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15" t="s">
        <v>50414</v>
      </c>
      <c r="D18759" s="115" t="s">
        <v>50415</v>
      </c>
      <c r="E18759" s="115" t="s">
        <v>50416</v>
      </c>
      <c r="F18759" s="115" t="s">
        <v>50417</v>
      </c>
      <c r="G18759" s="115" t="s">
        <v>50418</v>
      </c>
      <c r="H18759" s="115" t="s">
        <v>56642</v>
      </c>
      <c r="I18759" s="115" t="s">
        <v>6</v>
      </c>
      <c r="J18759" s="115">
        <v>292700</v>
      </c>
    </row>
    <row r="18760" spans="1:10" hidden="1">
      <c r="A18760" s="115" t="s">
        <v>19073</v>
      </c>
      <c r="B18760" s="115"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15" t="s">
        <v>50419</v>
      </c>
      <c r="D18760" s="115" t="s">
        <v>50415</v>
      </c>
      <c r="E18760" s="115" t="s">
        <v>50416</v>
      </c>
      <c r="F18760" s="115" t="s">
        <v>50417</v>
      </c>
      <c r="G18760" s="115" t="s">
        <v>50418</v>
      </c>
      <c r="H18760" s="115" t="s">
        <v>56642</v>
      </c>
      <c r="I18760" s="115" t="s">
        <v>6</v>
      </c>
      <c r="J18760" s="115">
        <v>349820.43</v>
      </c>
    </row>
    <row r="18761" spans="1:10" hidden="1">
      <c r="A18761" s="115" t="s">
        <v>19074</v>
      </c>
      <c r="B18761" s="115"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15" t="s">
        <v>50419</v>
      </c>
      <c r="D18761" s="115" t="s">
        <v>50415</v>
      </c>
      <c r="E18761" s="115" t="s">
        <v>50416</v>
      </c>
      <c r="F18761" s="115" t="s">
        <v>50417</v>
      </c>
      <c r="G18761" s="115" t="s">
        <v>50418</v>
      </c>
      <c r="H18761" s="115" t="s">
        <v>56642</v>
      </c>
      <c r="I18761" s="115" t="s">
        <v>6</v>
      </c>
      <c r="J18761" s="115">
        <v>349820.43</v>
      </c>
    </row>
    <row r="18762" spans="1:10" hidden="1">
      <c r="A18762" s="115" t="s">
        <v>19075</v>
      </c>
      <c r="B18762" s="115"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15" t="s">
        <v>50420</v>
      </c>
      <c r="D18762" s="115" t="s">
        <v>50415</v>
      </c>
      <c r="E18762" s="115" t="s">
        <v>50416</v>
      </c>
      <c r="F18762" s="115" t="s">
        <v>50417</v>
      </c>
      <c r="G18762" s="115" t="s">
        <v>50418</v>
      </c>
      <c r="H18762" s="115" t="s">
        <v>56642</v>
      </c>
      <c r="I18762" s="115" t="s">
        <v>6</v>
      </c>
      <c r="J18762" s="115">
        <v>450091.03</v>
      </c>
    </row>
    <row r="18763" spans="1:10" hidden="1">
      <c r="A18763" s="115" t="s">
        <v>19076</v>
      </c>
      <c r="B18763" s="115"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15" t="s">
        <v>50420</v>
      </c>
      <c r="D18763" s="115" t="s">
        <v>50415</v>
      </c>
      <c r="E18763" s="115" t="s">
        <v>50416</v>
      </c>
      <c r="F18763" s="115" t="s">
        <v>50417</v>
      </c>
      <c r="G18763" s="115" t="s">
        <v>50418</v>
      </c>
      <c r="H18763" s="115" t="s">
        <v>56642</v>
      </c>
      <c r="I18763" s="115" t="s">
        <v>6</v>
      </c>
      <c r="J18763" s="115">
        <v>450091.03</v>
      </c>
    </row>
    <row r="18764" spans="1:10" hidden="1">
      <c r="A18764" s="115" t="s">
        <v>19077</v>
      </c>
      <c r="B18764" s="115"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15" t="s">
        <v>50421</v>
      </c>
      <c r="D18764" s="115" t="s">
        <v>50415</v>
      </c>
      <c r="E18764" s="115" t="s">
        <v>50416</v>
      </c>
      <c r="F18764" s="115" t="s">
        <v>50417</v>
      </c>
      <c r="G18764" s="115" t="s">
        <v>50418</v>
      </c>
      <c r="H18764" s="115" t="s">
        <v>56642</v>
      </c>
      <c r="I18764" s="115" t="s">
        <v>6</v>
      </c>
      <c r="J18764" s="115">
        <v>523322.36</v>
      </c>
    </row>
    <row r="18765" spans="1:10" hidden="1">
      <c r="A18765" s="115" t="s">
        <v>19078</v>
      </c>
      <c r="B18765" s="115"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15" t="s">
        <v>50421</v>
      </c>
      <c r="D18765" s="115" t="s">
        <v>50415</v>
      </c>
      <c r="E18765" s="115" t="s">
        <v>50416</v>
      </c>
      <c r="F18765" s="115" t="s">
        <v>50417</v>
      </c>
      <c r="G18765" s="115" t="s">
        <v>50418</v>
      </c>
      <c r="H18765" s="115" t="s">
        <v>56642</v>
      </c>
      <c r="I18765" s="115" t="s">
        <v>6</v>
      </c>
      <c r="J18765" s="115">
        <v>523322.36</v>
      </c>
    </row>
    <row r="18766" spans="1:10" hidden="1">
      <c r="A18766" s="115" t="s">
        <v>19079</v>
      </c>
      <c r="B18766" s="115"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15" t="s">
        <v>50422</v>
      </c>
      <c r="D18766" s="115" t="s">
        <v>50415</v>
      </c>
      <c r="E18766" s="115" t="s">
        <v>50416</v>
      </c>
      <c r="F18766" s="115" t="s">
        <v>50417</v>
      </c>
      <c r="G18766" s="115" t="s">
        <v>50418</v>
      </c>
      <c r="H18766" s="115" t="s">
        <v>56642</v>
      </c>
      <c r="I18766" s="115" t="s">
        <v>6</v>
      </c>
      <c r="J18766" s="115">
        <v>583034.06000000006</v>
      </c>
    </row>
    <row r="18767" spans="1:10" hidden="1">
      <c r="A18767" s="115" t="s">
        <v>19080</v>
      </c>
      <c r="B18767" s="115"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15" t="s">
        <v>50422</v>
      </c>
      <c r="D18767" s="115" t="s">
        <v>50415</v>
      </c>
      <c r="E18767" s="115" t="s">
        <v>50416</v>
      </c>
      <c r="F18767" s="115" t="s">
        <v>50417</v>
      </c>
      <c r="G18767" s="115" t="s">
        <v>50418</v>
      </c>
      <c r="H18767" s="115" t="s">
        <v>56642</v>
      </c>
      <c r="I18767" s="115" t="s">
        <v>6</v>
      </c>
      <c r="J18767" s="115">
        <v>583034.06000000006</v>
      </c>
    </row>
    <row r="18768" spans="1:10" hidden="1">
      <c r="A18768" s="115" t="s">
        <v>19081</v>
      </c>
      <c r="B18768" s="115"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15" t="s">
        <v>50423</v>
      </c>
      <c r="D18768" s="115" t="s">
        <v>50415</v>
      </c>
      <c r="E18768" s="115" t="s">
        <v>50416</v>
      </c>
      <c r="F18768" s="115" t="s">
        <v>50417</v>
      </c>
      <c r="G18768" s="115" t="s">
        <v>50418</v>
      </c>
      <c r="H18768" s="115" t="s">
        <v>56642</v>
      </c>
      <c r="I18768" s="115" t="s">
        <v>6</v>
      </c>
      <c r="J18768" s="115">
        <v>695697.65</v>
      </c>
    </row>
    <row r="18769" spans="1:10" hidden="1">
      <c r="A18769" s="115" t="s">
        <v>19082</v>
      </c>
      <c r="B18769" s="115"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15" t="s">
        <v>50423</v>
      </c>
      <c r="D18769" s="115" t="s">
        <v>50415</v>
      </c>
      <c r="E18769" s="115" t="s">
        <v>50416</v>
      </c>
      <c r="F18769" s="115" t="s">
        <v>50417</v>
      </c>
      <c r="G18769" s="115" t="s">
        <v>50418</v>
      </c>
      <c r="H18769" s="115" t="s">
        <v>56642</v>
      </c>
      <c r="I18769" s="115" t="s">
        <v>6</v>
      </c>
      <c r="J18769" s="115">
        <v>695697.65</v>
      </c>
    </row>
    <row r="18770" spans="1:10" hidden="1">
      <c r="A18770" s="115" t="s">
        <v>19083</v>
      </c>
      <c r="B18770" s="115" t="str">
        <f t="shared" si="293"/>
        <v>MESA DE AUTOPSIA OU NECROPSIA COM LAVATORIO E RECIPIENTE PARA COLETA DE MATERIAIS.FORNECIMENTO</v>
      </c>
      <c r="C18770" s="115" t="s">
        <v>50424</v>
      </c>
      <c r="D18770" s="115" t="s">
        <v>50425</v>
      </c>
      <c r="I18770" s="115" t="s">
        <v>6</v>
      </c>
      <c r="J18770" s="115">
        <v>6622.9</v>
      </c>
    </row>
    <row r="18771" spans="1:10" hidden="1">
      <c r="A18771" s="115" t="s">
        <v>19084</v>
      </c>
      <c r="B18771" s="115" t="str">
        <f t="shared" si="293"/>
        <v>MESA DE AUTOPSIA OU NECROPSIA COM LAVATORIO E RECIPIENTE PARA COLETA DE MATERIAIS.FORNECIMENTO</v>
      </c>
      <c r="C18771" s="115" t="s">
        <v>50424</v>
      </c>
      <c r="D18771" s="115" t="s">
        <v>50425</v>
      </c>
      <c r="I18771" s="115" t="s">
        <v>6</v>
      </c>
      <c r="J18771" s="115">
        <v>6622.9</v>
      </c>
    </row>
    <row r="18772" spans="1:10" hidden="1">
      <c r="A18772" s="115" t="s">
        <v>19085</v>
      </c>
      <c r="B18772" s="115" t="str">
        <f t="shared" si="293"/>
        <v>APARELHO DE AR CONDICIONADO DE 30.000BTU/H,220V,3HP.FORNECIMENTO</v>
      </c>
      <c r="C18772" s="115" t="s">
        <v>50426</v>
      </c>
      <c r="D18772" s="115" t="s">
        <v>36330</v>
      </c>
      <c r="I18772" s="115" t="s">
        <v>6</v>
      </c>
      <c r="J18772" s="115">
        <v>3527.64</v>
      </c>
    </row>
    <row r="18773" spans="1:10" hidden="1">
      <c r="A18773" s="115" t="s">
        <v>19086</v>
      </c>
      <c r="B18773" s="115" t="str">
        <f t="shared" si="293"/>
        <v>APARELHO DE AR CONDICIONADO DE 30.000BTU/H,220V,3HP.FORNECIMENTO</v>
      </c>
      <c r="C18773" s="115" t="s">
        <v>50426</v>
      </c>
      <c r="D18773" s="115" t="s">
        <v>36330</v>
      </c>
      <c r="I18773" s="115" t="s">
        <v>6</v>
      </c>
      <c r="J18773" s="115">
        <v>3527.64</v>
      </c>
    </row>
    <row r="18774" spans="1:10" hidden="1">
      <c r="A18774" s="115" t="s">
        <v>19087</v>
      </c>
      <c r="B18774" s="115" t="str">
        <f t="shared" si="293"/>
        <v>APARELHO DE AR CONDICIONADO DE 18.000BTU/H,220V,2HP.FORNECIMENTO</v>
      </c>
      <c r="C18774" s="115" t="s">
        <v>50427</v>
      </c>
      <c r="D18774" s="115" t="s">
        <v>36330</v>
      </c>
      <c r="I18774" s="115" t="s">
        <v>6</v>
      </c>
      <c r="J18774" s="115">
        <v>2029.2</v>
      </c>
    </row>
    <row r="18775" spans="1:10" hidden="1">
      <c r="A18775" s="115" t="s">
        <v>19088</v>
      </c>
      <c r="B18775" s="115" t="str">
        <f t="shared" si="293"/>
        <v>APARELHO DE AR CONDICIONADO DE 18.000BTU/H,220V,2HP.FORNECIMENTO</v>
      </c>
      <c r="C18775" s="115" t="s">
        <v>50427</v>
      </c>
      <c r="D18775" s="115" t="s">
        <v>36330</v>
      </c>
      <c r="I18775" s="115" t="s">
        <v>6</v>
      </c>
      <c r="J18775" s="115">
        <v>2029.2</v>
      </c>
    </row>
    <row r="18776" spans="1:10" hidden="1">
      <c r="A18776" s="115" t="s">
        <v>19089</v>
      </c>
      <c r="B18776" s="115" t="str">
        <f t="shared" si="293"/>
        <v>APARELHO DE AR CONDICIONADO DE 12.000BTU/H,110/220V,1HP.FORNECIMENTO</v>
      </c>
      <c r="C18776" s="115" t="s">
        <v>50428</v>
      </c>
      <c r="D18776" s="115" t="s">
        <v>46255</v>
      </c>
      <c r="I18776" s="115" t="s">
        <v>6</v>
      </c>
      <c r="J18776" s="115">
        <v>1543.97</v>
      </c>
    </row>
    <row r="18777" spans="1:10" hidden="1">
      <c r="A18777" s="115" t="s">
        <v>19090</v>
      </c>
      <c r="B18777" s="115" t="str">
        <f t="shared" si="293"/>
        <v>APARELHO DE AR CONDICIONADO DE 12.000BTU/H,110/220V,1HP.FORNECIMENTO</v>
      </c>
      <c r="C18777" s="115" t="s">
        <v>50428</v>
      </c>
      <c r="D18777" s="115" t="s">
        <v>46255</v>
      </c>
      <c r="I18777" s="115" t="s">
        <v>6</v>
      </c>
      <c r="J18777" s="115">
        <v>1543.97</v>
      </c>
    </row>
    <row r="18778" spans="1:10" hidden="1">
      <c r="A18778" s="115" t="s">
        <v>19091</v>
      </c>
      <c r="B18778" s="115" t="str">
        <f t="shared" si="293"/>
        <v>APARELHO DE AR CONDICIONADO DE 10.000BTU/H,110V,1HP.FORNECIMENTO</v>
      </c>
      <c r="C18778" s="115" t="s">
        <v>50429</v>
      </c>
      <c r="D18778" s="115" t="s">
        <v>36330</v>
      </c>
      <c r="I18778" s="115" t="s">
        <v>6</v>
      </c>
      <c r="J18778" s="115">
        <v>1271.02</v>
      </c>
    </row>
    <row r="18779" spans="1:10" hidden="1">
      <c r="A18779" s="115" t="s">
        <v>19092</v>
      </c>
      <c r="B18779" s="115" t="str">
        <f t="shared" si="293"/>
        <v>APARELHO DE AR CONDICIONADO DE 10.000BTU/H,110V,1HP.FORNECIMENTO</v>
      </c>
      <c r="C18779" s="115" t="s">
        <v>50429</v>
      </c>
      <c r="D18779" s="115" t="s">
        <v>36330</v>
      </c>
      <c r="I18779" s="115" t="s">
        <v>6</v>
      </c>
      <c r="J18779" s="115">
        <v>1271.02</v>
      </c>
    </row>
    <row r="18780" spans="1:10" hidden="1">
      <c r="A18780" s="115" t="s">
        <v>19093</v>
      </c>
      <c r="B18780" s="115" t="str">
        <f t="shared" si="293"/>
        <v>APARELHO DE AR CONDICIONADO DE 7.500BTU/H,110V,3/4HP.FORNECIMENTO</v>
      </c>
      <c r="C18780" s="115" t="s">
        <v>50430</v>
      </c>
      <c r="D18780" s="115" t="s">
        <v>38048</v>
      </c>
      <c r="I18780" s="115" t="s">
        <v>6</v>
      </c>
      <c r="J18780" s="115">
        <v>879.14</v>
      </c>
    </row>
    <row r="18781" spans="1:10" hidden="1">
      <c r="A18781" s="115" t="s">
        <v>19094</v>
      </c>
      <c r="B18781" s="115" t="str">
        <f t="shared" si="293"/>
        <v>APARELHO DE AR CONDICIONADO DE 7.500BTU/H,110V,3/4HP.FORNECIMENTO</v>
      </c>
      <c r="C18781" s="115" t="s">
        <v>50430</v>
      </c>
      <c r="D18781" s="115" t="s">
        <v>38048</v>
      </c>
      <c r="I18781" s="115" t="s">
        <v>6</v>
      </c>
      <c r="J18781" s="115">
        <v>879.14</v>
      </c>
    </row>
    <row r="18782" spans="1:10" hidden="1">
      <c r="A18782" s="115" t="s">
        <v>19095</v>
      </c>
      <c r="B18782" s="115" t="str">
        <f t="shared" si="293"/>
        <v>APARELHO DE AR CONDICIONADO DE 10.000BTU,1HP,COM CONTROLE REMOTO.FORNECIMENTO</v>
      </c>
      <c r="C18782" s="115" t="s">
        <v>50431</v>
      </c>
      <c r="D18782" s="115" t="s">
        <v>50432</v>
      </c>
      <c r="I18782" s="115" t="s">
        <v>6</v>
      </c>
      <c r="J18782" s="115">
        <v>1441.9</v>
      </c>
    </row>
    <row r="18783" spans="1:10" hidden="1">
      <c r="A18783" s="115" t="s">
        <v>19096</v>
      </c>
      <c r="B18783" s="115" t="str">
        <f t="shared" si="293"/>
        <v>APARELHO DE AR CONDICIONADO DE 10.000BTU,1HP,COM CONTROLE REMOTO.FORNECIMENTO</v>
      </c>
      <c r="C18783" s="115" t="s">
        <v>50431</v>
      </c>
      <c r="D18783" s="115" t="s">
        <v>50432</v>
      </c>
      <c r="I18783" s="115" t="s">
        <v>6</v>
      </c>
      <c r="J18783" s="115">
        <v>1441.9</v>
      </c>
    </row>
    <row r="18784" spans="1:10" hidden="1">
      <c r="A18784" s="115" t="s">
        <v>19097</v>
      </c>
      <c r="B18784" s="115" t="str">
        <f t="shared" si="293"/>
        <v>APARELHO DE AR CONDICIONADO DE 12.000BTU,1HP,COM CONTROLE REMOTO.FORNECIMENTO</v>
      </c>
      <c r="C18784" s="115" t="s">
        <v>50433</v>
      </c>
      <c r="D18784" s="115" t="s">
        <v>50432</v>
      </c>
      <c r="I18784" s="115" t="s">
        <v>6</v>
      </c>
      <c r="J18784" s="115">
        <v>1759.63</v>
      </c>
    </row>
    <row r="18785" spans="1:10" hidden="1">
      <c r="A18785" s="115" t="s">
        <v>19098</v>
      </c>
      <c r="B18785" s="115" t="str">
        <f t="shared" si="293"/>
        <v>APARELHO DE AR CONDICIONADO DE 12.000BTU,1HP,COM CONTROLE REMOTO.FORNECIMENTO</v>
      </c>
      <c r="C18785" s="115" t="s">
        <v>50433</v>
      </c>
      <c r="D18785" s="115" t="s">
        <v>50432</v>
      </c>
      <c r="I18785" s="115" t="s">
        <v>6</v>
      </c>
      <c r="J18785" s="115">
        <v>1759.63</v>
      </c>
    </row>
    <row r="18786" spans="1:10" hidden="1">
      <c r="A18786" s="115" t="s">
        <v>19099</v>
      </c>
      <c r="B18786" s="115" t="str">
        <f t="shared" si="293"/>
        <v>LUMINARIA DE EMERGENCIA DE SOBREPOR,EM PLASTICO,EQUIPADA COM BATERIA SELADA RECARREGAVEL COM 60 LAMPADAS EM LED. FORNECIMENTO E COLOCACAO</v>
      </c>
      <c r="C18786" s="115" t="s">
        <v>50434</v>
      </c>
      <c r="D18786" s="115" t="s">
        <v>50435</v>
      </c>
      <c r="E18786" s="115" t="s">
        <v>35511</v>
      </c>
      <c r="I18786" s="115" t="s">
        <v>6</v>
      </c>
      <c r="J18786" s="115">
        <v>79.25</v>
      </c>
    </row>
    <row r="18787" spans="1:10" hidden="1">
      <c r="A18787" s="115" t="s">
        <v>19100</v>
      </c>
      <c r="B18787" s="115" t="str">
        <f t="shared" si="293"/>
        <v>LUMINARIA DE EMERGENCIA DE SOBREPOR,EM PLASTICO,EQUIPADA COM BATERIA SELADA RECARREGAVEL COM 60 LAMPADAS EM LED. FORNECIMENTO E COLOCACAO</v>
      </c>
      <c r="C18787" s="115" t="s">
        <v>50434</v>
      </c>
      <c r="D18787" s="115" t="s">
        <v>50435</v>
      </c>
      <c r="E18787" s="115" t="s">
        <v>35511</v>
      </c>
      <c r="I18787" s="115" t="s">
        <v>6</v>
      </c>
      <c r="J18787" s="115">
        <v>76.680000000000007</v>
      </c>
    </row>
    <row r="18788" spans="1:10" hidden="1">
      <c r="A18788" s="115" t="s">
        <v>19101</v>
      </c>
      <c r="B18788" s="115" t="str">
        <f t="shared" si="293"/>
        <v>LUMINARIA DE EMERGENCIA DE SOBREPOR,EM PLASTICO,EQUIPADA COM BATERIA SELADA RECARREGAVEL COM 30 LAMPADAS EM LED. FORNECIMENTO E COLOCACAO</v>
      </c>
      <c r="C18788" s="115" t="s">
        <v>50434</v>
      </c>
      <c r="D18788" s="115" t="s">
        <v>50436</v>
      </c>
      <c r="E18788" s="115" t="s">
        <v>35511</v>
      </c>
      <c r="I18788" s="115" t="s">
        <v>6</v>
      </c>
      <c r="J18788" s="115">
        <v>34.909999999999997</v>
      </c>
    </row>
    <row r="18789" spans="1:10" hidden="1">
      <c r="A18789" s="115" t="s">
        <v>19102</v>
      </c>
      <c r="B18789" s="115" t="str">
        <f t="shared" si="293"/>
        <v>LUMINARIA DE EMERGENCIA DE SOBREPOR,EM PLASTICO,EQUIPADA COM BATERIA SELADA RECARREGAVEL COM 30 LAMPADAS EM LED. FORNECIMENTO E COLOCACAO</v>
      </c>
      <c r="C18789" s="115" t="s">
        <v>50434</v>
      </c>
      <c r="D18789" s="115" t="s">
        <v>50436</v>
      </c>
      <c r="E18789" s="115" t="s">
        <v>35511</v>
      </c>
      <c r="I18789" s="115" t="s">
        <v>6</v>
      </c>
      <c r="J18789" s="115">
        <v>32.340000000000003</v>
      </c>
    </row>
    <row r="18790" spans="1:10" hidden="1">
      <c r="A18790" s="115" t="s">
        <v>19103</v>
      </c>
      <c r="B18790" s="115" t="str">
        <f t="shared" si="293"/>
        <v>PLACA DE SINALIZACAO AUTONOMA,EM LED,PERSONALIZADA(NAO FUME),110/220V,COM DIMENSOES APROXIMADAS DE (22X11,6)CM.FORNECIMENTO E COLOCACAO</v>
      </c>
      <c r="C18790" s="115" t="s">
        <v>50437</v>
      </c>
      <c r="D18790" s="115" t="s">
        <v>50438</v>
      </c>
      <c r="E18790" s="115" t="s">
        <v>44898</v>
      </c>
      <c r="I18790" s="115" t="s">
        <v>6</v>
      </c>
      <c r="J18790" s="115">
        <v>75.88</v>
      </c>
    </row>
    <row r="18791" spans="1:10" hidden="1">
      <c r="A18791" s="115" t="s">
        <v>19104</v>
      </c>
      <c r="B18791" s="115" t="str">
        <f t="shared" si="293"/>
        <v>PLACA DE SINALIZACAO AUTONOMA,EM LED,PERSONALIZADA(NAO FUME),110/220V,COM DIMENSOES APROXIMADAS DE (22X11,6)CM.FORNECIMENTO E COLOCACAO</v>
      </c>
      <c r="C18791" s="115" t="s">
        <v>50437</v>
      </c>
      <c r="D18791" s="115" t="s">
        <v>50438</v>
      </c>
      <c r="E18791" s="115" t="s">
        <v>44898</v>
      </c>
      <c r="I18791" s="115" t="s">
        <v>6</v>
      </c>
      <c r="J18791" s="115">
        <v>73.31</v>
      </c>
    </row>
    <row r="18792" spans="1:10" hidden="1">
      <c r="A18792" s="115" t="s">
        <v>19105</v>
      </c>
      <c r="B18792" s="115" t="str">
        <f t="shared" si="293"/>
        <v>LANTERNA DE SEGURANCA,TIPO GIRATORIA,PARA CAMARA ESCURA,COMFILTRO VERMELHO,EM ESTRUTURA DE ACO PINTADO.FORNECIMENTO E COLOCACAO</v>
      </c>
      <c r="C18792" s="115" t="s">
        <v>50439</v>
      </c>
      <c r="D18792" s="115" t="s">
        <v>50440</v>
      </c>
      <c r="E18792" s="115" t="s">
        <v>39259</v>
      </c>
      <c r="I18792" s="115" t="s">
        <v>6</v>
      </c>
      <c r="J18792" s="115">
        <v>529.61</v>
      </c>
    </row>
    <row r="18793" spans="1:10" hidden="1">
      <c r="A18793" s="115" t="s">
        <v>19106</v>
      </c>
      <c r="B18793" s="115" t="str">
        <f t="shared" si="293"/>
        <v>LANTERNA DE SEGURANCA,TIPO GIRATORIA,PARA CAMARA ESCURA,COMFILTRO VERMELHO,EM ESTRUTURA DE ACO PINTADO.FORNECIMENTO E COLOCACAO</v>
      </c>
      <c r="C18793" s="115" t="s">
        <v>50439</v>
      </c>
      <c r="D18793" s="115" t="s">
        <v>50440</v>
      </c>
      <c r="E18793" s="115" t="s">
        <v>39259</v>
      </c>
      <c r="I18793" s="115" t="s">
        <v>6</v>
      </c>
      <c r="J18793" s="115">
        <v>527.04</v>
      </c>
    </row>
    <row r="18794" spans="1:10" hidden="1">
      <c r="A18794" s="115" t="s">
        <v>19107</v>
      </c>
      <c r="B18794" s="115" t="str">
        <f t="shared" si="293"/>
        <v>PRISMA BICOLOR DE SINALIZACAO PARA PORTAS DE SALA DE RAIO-X.FORNECIMENTO E COLOCACAO</v>
      </c>
      <c r="C18794" s="115" t="s">
        <v>50441</v>
      </c>
      <c r="D18794" s="115" t="s">
        <v>37143</v>
      </c>
      <c r="I18794" s="115" t="s">
        <v>6</v>
      </c>
      <c r="J18794" s="115">
        <v>471.31</v>
      </c>
    </row>
    <row r="18795" spans="1:10" hidden="1">
      <c r="A18795" s="115" t="s">
        <v>19108</v>
      </c>
      <c r="B18795" s="115" t="str">
        <f t="shared" si="293"/>
        <v>PRISMA BICOLOR DE SINALIZACAO PARA PORTAS DE SALA DE RAIO-X.FORNECIMENTO E COLOCACAO</v>
      </c>
      <c r="C18795" s="115" t="s">
        <v>50441</v>
      </c>
      <c r="D18795" s="115" t="s">
        <v>37143</v>
      </c>
      <c r="I18795" s="115" t="s">
        <v>6</v>
      </c>
      <c r="J18795" s="115">
        <v>468.74</v>
      </c>
    </row>
    <row r="18796" spans="1:10" hidden="1">
      <c r="A18796" s="115" t="s">
        <v>50442</v>
      </c>
      <c r="B18796" s="115" t="str">
        <f t="shared" si="293"/>
        <v>BALIZADOR DE EMBUTIR EM ALUMINIO PINTADO,PARA UMA LAMPADA LED DE 4,5W,INCLUSIVE ESTA.FORNECIMENTO E COLOCACAO</v>
      </c>
      <c r="C18796" s="115" t="s">
        <v>50443</v>
      </c>
      <c r="D18796" s="115" t="s">
        <v>50444</v>
      </c>
      <c r="I18796" s="115" t="s">
        <v>6</v>
      </c>
      <c r="J18796" s="115">
        <v>66.099999999999994</v>
      </c>
    </row>
    <row r="18797" spans="1:10" hidden="1">
      <c r="A18797" s="115" t="s">
        <v>50445</v>
      </c>
      <c r="B18797" s="115" t="str">
        <f t="shared" si="293"/>
        <v>BALIZADOR DE EMBUTIR EM ALUMINIO PINTADO,PARA UMA LAMPADA LED DE 4,5W,INCLUSIVE ESTA.FORNECIMENTO E COLOCACAO</v>
      </c>
      <c r="C18797" s="115" t="s">
        <v>50443</v>
      </c>
      <c r="D18797" s="115" t="s">
        <v>50444</v>
      </c>
      <c r="I18797" s="115" t="s">
        <v>6</v>
      </c>
      <c r="J18797" s="115">
        <v>63.53</v>
      </c>
    </row>
    <row r="18798" spans="1:10" hidden="1">
      <c r="A18798" s="115" t="s">
        <v>50446</v>
      </c>
      <c r="B18798" s="115" t="str">
        <f t="shared" si="293"/>
        <v>BALIZADOR TIPO POSTE EM ALUMINIO PINTADO,PARA UMA LAMPADA LED DE 9W,INCLUSIVE ESTA.FORNECIMENTO E COLOCACAO</v>
      </c>
      <c r="C18798" s="115" t="s">
        <v>50447</v>
      </c>
      <c r="D18798" s="115" t="s">
        <v>50448</v>
      </c>
      <c r="I18798" s="115" t="s">
        <v>6</v>
      </c>
      <c r="J18798" s="115">
        <v>94.37</v>
      </c>
    </row>
    <row r="18799" spans="1:10" hidden="1">
      <c r="A18799" s="115" t="s">
        <v>50449</v>
      </c>
      <c r="B18799" s="115" t="str">
        <f t="shared" si="293"/>
        <v>BALIZADOR TIPO POSTE EM ALUMINIO PINTADO,PARA UMA LAMPADA LED DE 9W,INCLUSIVE ESTA.FORNECIMENTO E COLOCACAO</v>
      </c>
      <c r="C18799" s="115" t="s">
        <v>50447</v>
      </c>
      <c r="D18799" s="115" t="s">
        <v>50448</v>
      </c>
      <c r="I18799" s="115" t="s">
        <v>6</v>
      </c>
      <c r="J18799" s="115">
        <v>91.8</v>
      </c>
    </row>
    <row r="18800" spans="1:10" hidden="1">
      <c r="A18800" s="115" t="s">
        <v>19109</v>
      </c>
      <c r="B18800" s="115"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15" t="s">
        <v>50450</v>
      </c>
      <c r="D18800" s="115" t="s">
        <v>50451</v>
      </c>
      <c r="E18800" s="115" t="s">
        <v>50452</v>
      </c>
      <c r="F18800" s="115" t="s">
        <v>50453</v>
      </c>
      <c r="G18800" s="115" t="s">
        <v>50454</v>
      </c>
      <c r="H18800" s="115" t="s">
        <v>50455</v>
      </c>
      <c r="I18800" s="115" t="s">
        <v>6</v>
      </c>
      <c r="J18800" s="115">
        <v>276.66000000000003</v>
      </c>
    </row>
    <row r="18801" spans="1:10" hidden="1">
      <c r="A18801" s="115" t="s">
        <v>19110</v>
      </c>
      <c r="B18801" s="115"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15" t="s">
        <v>50450</v>
      </c>
      <c r="D18801" s="115" t="s">
        <v>50451</v>
      </c>
      <c r="E18801" s="115" t="s">
        <v>50452</v>
      </c>
      <c r="F18801" s="115" t="s">
        <v>50453</v>
      </c>
      <c r="G18801" s="115" t="s">
        <v>50454</v>
      </c>
      <c r="H18801" s="115" t="s">
        <v>50455</v>
      </c>
      <c r="I18801" s="115" t="s">
        <v>6</v>
      </c>
      <c r="J18801" s="115">
        <v>272.67</v>
      </c>
    </row>
    <row r="18802" spans="1:10" hidden="1">
      <c r="A18802" s="115" t="s">
        <v>19111</v>
      </c>
      <c r="B18802" s="115"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15" t="s">
        <v>50456</v>
      </c>
      <c r="D18802" s="115" t="s">
        <v>50457</v>
      </c>
      <c r="E18802" s="115" t="s">
        <v>50458</v>
      </c>
      <c r="F18802" s="115" t="s">
        <v>50459</v>
      </c>
      <c r="G18802" s="115" t="s">
        <v>50460</v>
      </c>
      <c r="H18802" s="115" t="s">
        <v>50461</v>
      </c>
      <c r="I18802" s="115" t="s">
        <v>6</v>
      </c>
      <c r="J18802" s="115">
        <v>159.41</v>
      </c>
    </row>
    <row r="18803" spans="1:10" hidden="1">
      <c r="A18803" s="115" t="s">
        <v>19112</v>
      </c>
      <c r="B18803" s="115"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15" t="s">
        <v>50456</v>
      </c>
      <c r="D18803" s="115" t="s">
        <v>50457</v>
      </c>
      <c r="E18803" s="115" t="s">
        <v>50458</v>
      </c>
      <c r="F18803" s="115" t="s">
        <v>50459</v>
      </c>
      <c r="G18803" s="115" t="s">
        <v>50460</v>
      </c>
      <c r="H18803" s="115" t="s">
        <v>50461</v>
      </c>
      <c r="I18803" s="115" t="s">
        <v>6</v>
      </c>
      <c r="J18803" s="115">
        <v>156.84</v>
      </c>
    </row>
    <row r="18804" spans="1:10" hidden="1">
      <c r="A18804" s="115" t="s">
        <v>19113</v>
      </c>
      <c r="B18804" s="115" t="str">
        <f t="shared" si="293"/>
        <v>LUMINARIA FECHADA (REFLETOR),PARA ILUMINACAO DE QUADRAS DE ESPORTES E AFINS,PARA LAMPADA LED DE 100W,INCLUSIVE ESTA.FORNECIMENTO E COLOCACAO</v>
      </c>
      <c r="C18804" s="115" t="s">
        <v>56643</v>
      </c>
      <c r="D18804" s="115" t="s">
        <v>56644</v>
      </c>
      <c r="E18804" s="115" t="s">
        <v>39253</v>
      </c>
      <c r="I18804" s="115" t="s">
        <v>6</v>
      </c>
      <c r="J18804" s="115">
        <v>80.44</v>
      </c>
    </row>
    <row r="18805" spans="1:10" hidden="1">
      <c r="A18805" s="115" t="s">
        <v>19114</v>
      </c>
      <c r="B18805" s="115" t="str">
        <f t="shared" si="293"/>
        <v>LUMINARIA FECHADA (REFLETOR),PARA ILUMINACAO DE QUADRAS DE ESPORTES E AFINS,PARA LAMPADA LED DE 100W,INCLUSIVE ESTA.FORNECIMENTO E COLOCACAO</v>
      </c>
      <c r="C18805" s="115" t="s">
        <v>56643</v>
      </c>
      <c r="D18805" s="115" t="s">
        <v>56644</v>
      </c>
      <c r="E18805" s="115" t="s">
        <v>39253</v>
      </c>
      <c r="I18805" s="115" t="s">
        <v>6</v>
      </c>
      <c r="J18805" s="115">
        <v>77.87</v>
      </c>
    </row>
    <row r="18806" spans="1:10" hidden="1">
      <c r="A18806" s="115" t="s">
        <v>56645</v>
      </c>
      <c r="B18806" s="115" t="str">
        <f t="shared" si="293"/>
        <v>LUMINARIA FECHADA (REFLETOR),PARA ILUMINACAO DE QUADRAS DE ESPORTES E AFINS,PARA LAMPADA LED DE 50W,INCLUSIVE ESTA.FORNECIMENTO E COLOCACAO</v>
      </c>
      <c r="C18806" s="115" t="s">
        <v>56643</v>
      </c>
      <c r="D18806" s="115" t="s">
        <v>56646</v>
      </c>
      <c r="E18806" s="115" t="s">
        <v>39360</v>
      </c>
      <c r="I18806" s="115" t="s">
        <v>6</v>
      </c>
      <c r="J18806" s="115">
        <v>70.33</v>
      </c>
    </row>
    <row r="18807" spans="1:10" hidden="1">
      <c r="A18807" s="115" t="s">
        <v>56647</v>
      </c>
      <c r="B18807" s="115" t="str">
        <f t="shared" si="293"/>
        <v>LUMINARIA FECHADA (REFLETOR),PARA ILUMINACAO DE QUADRAS DE ESPORTES E AFINS,PARA LAMPADA LED DE 50W,INCLUSIVE ESTA.FORNECIMENTO E COLOCACAO</v>
      </c>
      <c r="C18807" s="115" t="s">
        <v>56643</v>
      </c>
      <c r="D18807" s="115" t="s">
        <v>56646</v>
      </c>
      <c r="E18807" s="115" t="s">
        <v>39360</v>
      </c>
      <c r="I18807" s="115" t="s">
        <v>6</v>
      </c>
      <c r="J18807" s="115">
        <v>67.760000000000005</v>
      </c>
    </row>
    <row r="18808" spans="1:10" hidden="1">
      <c r="A18808" s="115" t="s">
        <v>19115</v>
      </c>
      <c r="B18808" s="115" t="str">
        <f t="shared" si="293"/>
        <v>LUMINARIA ABERTA,PARA ILUMINACAO DE RUAS,EM ALUMINIO ESTAMPADO,NA FORMA OVOIDE PARA LAMPADA:MISTA ATE 250W,EXCLUSIVE LAMPADA E BRACO PARA ILUMINACAO PUBLICA.FORNECIMENTO E COLOCACAO</v>
      </c>
      <c r="C18808" s="115" t="s">
        <v>50462</v>
      </c>
      <c r="D18808" s="115" t="s">
        <v>50463</v>
      </c>
      <c r="E18808" s="115" t="s">
        <v>50464</v>
      </c>
      <c r="F18808" s="115" t="s">
        <v>35455</v>
      </c>
      <c r="I18808" s="115" t="s">
        <v>6</v>
      </c>
      <c r="J18808" s="115">
        <v>149.4</v>
      </c>
    </row>
    <row r="18809" spans="1:10" hidden="1">
      <c r="A18809" s="115" t="s">
        <v>19116</v>
      </c>
      <c r="B18809" s="115" t="str">
        <f t="shared" si="293"/>
        <v>LUMINARIA ABERTA,PARA ILUMINACAO DE RUAS,EM ALUMINIO ESTAMPADO,NA FORMA OVOIDE PARA LAMPADA:MISTA ATE 250W,EXCLUSIVE LAMPADA E BRACO PARA ILUMINACAO PUBLICA.FORNECIMENTO E COLOCACAO</v>
      </c>
      <c r="C18809" s="115" t="s">
        <v>50462</v>
      </c>
      <c r="D18809" s="115" t="s">
        <v>50463</v>
      </c>
      <c r="E18809" s="115" t="s">
        <v>50464</v>
      </c>
      <c r="F18809" s="115" t="s">
        <v>35455</v>
      </c>
      <c r="I18809" s="115" t="s">
        <v>6</v>
      </c>
      <c r="J18809" s="115">
        <v>145.41</v>
      </c>
    </row>
    <row r="18810" spans="1:10" hidden="1">
      <c r="A18810" s="115" t="s">
        <v>19117</v>
      </c>
      <c r="B18810" s="115"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15" t="s">
        <v>50465</v>
      </c>
      <c r="D18810" s="115" t="s">
        <v>50466</v>
      </c>
      <c r="E18810" s="115" t="s">
        <v>50467</v>
      </c>
      <c r="F18810" s="115" t="s">
        <v>50468</v>
      </c>
      <c r="G18810" s="115" t="s">
        <v>50469</v>
      </c>
      <c r="H18810" s="115" t="s">
        <v>50470</v>
      </c>
      <c r="I18810" s="115" t="s">
        <v>6</v>
      </c>
      <c r="J18810" s="115">
        <v>640.99</v>
      </c>
    </row>
    <row r="18811" spans="1:10" hidden="1">
      <c r="A18811" s="115" t="s">
        <v>19118</v>
      </c>
      <c r="B18811" s="115"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15" t="s">
        <v>50465</v>
      </c>
      <c r="D18811" s="115" t="s">
        <v>50466</v>
      </c>
      <c r="E18811" s="115" t="s">
        <v>50467</v>
      </c>
      <c r="F18811" s="115" t="s">
        <v>50468</v>
      </c>
      <c r="G18811" s="115" t="s">
        <v>50469</v>
      </c>
      <c r="H18811" s="115" t="s">
        <v>50470</v>
      </c>
      <c r="I18811" s="115" t="s">
        <v>6</v>
      </c>
      <c r="J18811" s="115">
        <v>637</v>
      </c>
    </row>
    <row r="18812" spans="1:10" hidden="1">
      <c r="A18812" s="115" t="s">
        <v>19119</v>
      </c>
      <c r="B18812" s="115" t="str">
        <f t="shared" si="293"/>
        <v>LUMINARIA A PROVA DE GASES,VAPORES E POS,HERMETICA,COM LENTE DE VIDRO TRANSPARENTE,CORPO E GRADE EM ALUMINIO FUNDIDO,PARA LAMPADA LED ATE 25W,MISTA OU VAPOR DE MERCURIO ATE 250W,PARA COLOCACAO EM TETO,EXCLUSIVE LAMPADA.FORNECIMENTO E COLOCACAO</v>
      </c>
      <c r="C18812" s="115" t="s">
        <v>50471</v>
      </c>
      <c r="D18812" s="115" t="s">
        <v>50472</v>
      </c>
      <c r="E18812" s="115" t="s">
        <v>50473</v>
      </c>
      <c r="F18812" s="115" t="s">
        <v>50474</v>
      </c>
      <c r="G18812" s="115" t="s">
        <v>36834</v>
      </c>
      <c r="I18812" s="115" t="s">
        <v>6</v>
      </c>
      <c r="J18812" s="115">
        <v>162.25</v>
      </c>
    </row>
    <row r="18813" spans="1:10" hidden="1">
      <c r="A18813" s="115" t="s">
        <v>19120</v>
      </c>
      <c r="B18813" s="115" t="str">
        <f t="shared" si="293"/>
        <v>LUMINARIA A PROVA DE GASES,VAPORES E POS,HERMETICA,COM LENTE DE VIDRO TRANSPARENTE,CORPO E GRADE EM ALUMINIO FUNDIDO,PARA LAMPADA LED ATE 25W,MISTA OU VAPOR DE MERCURIO ATE 250W,PARA COLOCACAO EM TETO,EXCLUSIVE LAMPADA.FORNECIMENTO E COLOCACAO</v>
      </c>
      <c r="C18813" s="115" t="s">
        <v>50471</v>
      </c>
      <c r="D18813" s="115" t="s">
        <v>50472</v>
      </c>
      <c r="E18813" s="115" t="s">
        <v>50473</v>
      </c>
      <c r="F18813" s="115" t="s">
        <v>50474</v>
      </c>
      <c r="G18813" s="115" t="s">
        <v>36834</v>
      </c>
      <c r="I18813" s="115" t="s">
        <v>6</v>
      </c>
      <c r="J18813" s="115">
        <v>159.68</v>
      </c>
    </row>
    <row r="18814" spans="1:10" hidden="1">
      <c r="A18814" s="115" t="s">
        <v>19121</v>
      </c>
      <c r="B18814" s="115" t="str">
        <f t="shared" si="293"/>
        <v>LUMINARIA A PROVA DE GASES,VAPORES E POS,HERMETICA,COM LENTE DE VIDRO TRANSPARENTE,CORPO E GRADE EM ALUMINIO FUNDIDO,PARA LAMPADA LED ATE 25W,MISTA OU VAPOR DE MERCURIO ATE 250W,PARA COLOCACAO EM PAREDE,EXCLUSIVE LAMPADA.FORNECIMENTO E COLOCACAO</v>
      </c>
      <c r="C18814" s="115" t="s">
        <v>50471</v>
      </c>
      <c r="D18814" s="115" t="s">
        <v>50472</v>
      </c>
      <c r="E18814" s="115" t="s">
        <v>50473</v>
      </c>
      <c r="F18814" s="115" t="s">
        <v>50475</v>
      </c>
      <c r="G18814" s="115" t="s">
        <v>37196</v>
      </c>
      <c r="I18814" s="115" t="s">
        <v>6</v>
      </c>
      <c r="J18814" s="115">
        <v>221.91</v>
      </c>
    </row>
    <row r="18815" spans="1:10" hidden="1">
      <c r="A18815" s="115" t="s">
        <v>19122</v>
      </c>
      <c r="B18815" s="115" t="str">
        <f t="shared" si="293"/>
        <v>LUMINARIA A PROVA DE GASES,VAPORES E POS,HERMETICA,COM LENTE DE VIDRO TRANSPARENTE,CORPO E GRADE EM ALUMINIO FUNDIDO,PARA LAMPADA LED ATE 25W,MISTA OU VAPOR DE MERCURIO ATE 250W,PARA COLOCACAO EM PAREDE,EXCLUSIVE LAMPADA.FORNECIMENTO E COLOCACAO</v>
      </c>
      <c r="C18815" s="115" t="s">
        <v>50471</v>
      </c>
      <c r="D18815" s="115" t="s">
        <v>50472</v>
      </c>
      <c r="E18815" s="115" t="s">
        <v>50473</v>
      </c>
      <c r="F18815" s="115" t="s">
        <v>50475</v>
      </c>
      <c r="G18815" s="115" t="s">
        <v>37196</v>
      </c>
      <c r="I18815" s="115" t="s">
        <v>6</v>
      </c>
      <c r="J18815" s="115">
        <v>219.34</v>
      </c>
    </row>
    <row r="18816" spans="1:10" hidden="1">
      <c r="A18816" s="115" t="s">
        <v>19123</v>
      </c>
      <c r="B18816" s="115"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15" t="s">
        <v>50476</v>
      </c>
      <c r="D18816" s="115" t="s">
        <v>50477</v>
      </c>
      <c r="E18816" s="115" t="s">
        <v>50478</v>
      </c>
      <c r="F18816" s="115" t="s">
        <v>50479</v>
      </c>
      <c r="G18816" s="115" t="s">
        <v>50480</v>
      </c>
      <c r="H18816" s="115" t="s">
        <v>37140</v>
      </c>
      <c r="I18816" s="115" t="s">
        <v>6</v>
      </c>
      <c r="J18816" s="115">
        <v>673.18</v>
      </c>
    </row>
    <row r="18817" spans="1:10" hidden="1">
      <c r="A18817" s="115" t="s">
        <v>19124</v>
      </c>
      <c r="B18817" s="115"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15" t="s">
        <v>50476</v>
      </c>
      <c r="D18817" s="115" t="s">
        <v>50477</v>
      </c>
      <c r="E18817" s="115" t="s">
        <v>50478</v>
      </c>
      <c r="F18817" s="115" t="s">
        <v>50479</v>
      </c>
      <c r="G18817" s="115" t="s">
        <v>50480</v>
      </c>
      <c r="H18817" s="115" t="s">
        <v>37140</v>
      </c>
      <c r="I18817" s="115" t="s">
        <v>6</v>
      </c>
      <c r="J18817" s="115">
        <v>670.61</v>
      </c>
    </row>
    <row r="18818" spans="1:10" hidden="1">
      <c r="A18818" s="115" t="s">
        <v>19125</v>
      </c>
      <c r="B18818" s="115"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15" t="s">
        <v>50476</v>
      </c>
      <c r="D18818" s="115" t="s">
        <v>50477</v>
      </c>
      <c r="E18818" s="115" t="s">
        <v>50478</v>
      </c>
      <c r="F18818" s="115" t="s">
        <v>50479</v>
      </c>
      <c r="G18818" s="115" t="s">
        <v>50481</v>
      </c>
      <c r="H18818" s="115" t="s">
        <v>50482</v>
      </c>
      <c r="I18818" s="115" t="s">
        <v>6</v>
      </c>
      <c r="J18818" s="115">
        <v>731.31</v>
      </c>
    </row>
    <row r="18819" spans="1:10" hidden="1">
      <c r="A18819" s="115" t="s">
        <v>19126</v>
      </c>
      <c r="B18819" s="115"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15" t="s">
        <v>50476</v>
      </c>
      <c r="D18819" s="115" t="s">
        <v>50477</v>
      </c>
      <c r="E18819" s="115" t="s">
        <v>50478</v>
      </c>
      <c r="F18819" s="115" t="s">
        <v>50479</v>
      </c>
      <c r="G18819" s="115" t="s">
        <v>50481</v>
      </c>
      <c r="H18819" s="115" t="s">
        <v>50482</v>
      </c>
      <c r="I18819" s="115" t="s">
        <v>6</v>
      </c>
      <c r="J18819" s="115">
        <v>728.74</v>
      </c>
    </row>
    <row r="18820" spans="1:10" hidden="1">
      <c r="A18820" s="115" t="s">
        <v>19127</v>
      </c>
      <c r="B18820" s="115" t="str">
        <f t="shared" si="293"/>
        <v>PROJETOR PARA ILUMINACAO DE QUADRAS DE ESPORTE,PATIOS OU FACHADAS,EM ALUMINIO REPUXADO,LENTE EM VIDRO TEMPERADO(DIAMETRO=300MM),PARA LAMPADA LED DE 25W OU MISTA DE 250W,EXCLUSIVE LAMPADA.FORNECIMENTO E COLOCACAO</v>
      </c>
      <c r="C18820" s="115" t="s">
        <v>50483</v>
      </c>
      <c r="D18820" s="115" t="s">
        <v>50484</v>
      </c>
      <c r="E18820" s="636" t="s">
        <v>50485</v>
      </c>
      <c r="F18820" s="115" t="s">
        <v>50486</v>
      </c>
      <c r="I18820" s="115" t="s">
        <v>6</v>
      </c>
      <c r="J18820" s="115">
        <v>186.8</v>
      </c>
    </row>
    <row r="18821" spans="1:10" hidden="1">
      <c r="A18821" s="115" t="s">
        <v>19128</v>
      </c>
      <c r="B18821" s="115" t="str">
        <f t="shared" ref="B18821:B18884" si="294">C18821&amp;D18821&amp;E18821&amp;F18821&amp;G18821&amp;H18821</f>
        <v>PROJETOR PARA ILUMINACAO DE QUADRAS DE ESPORTE,PATIOS OU FACHADAS,EM ALUMINIO REPUXADO,LENTE EM VIDRO TEMPERADO(DIAMETRO=300MM),PARA LAMPADA LED DE 25W OU MISTA DE 250W,EXCLUSIVE LAMPADA.FORNECIMENTO E COLOCACAO</v>
      </c>
      <c r="C18821" s="115" t="s">
        <v>50483</v>
      </c>
      <c r="D18821" s="115" t="s">
        <v>50484</v>
      </c>
      <c r="E18821" s="636" t="s">
        <v>50485</v>
      </c>
      <c r="F18821" s="115" t="s">
        <v>50486</v>
      </c>
      <c r="I18821" s="115" t="s">
        <v>6</v>
      </c>
      <c r="J18821" s="115">
        <v>181.66</v>
      </c>
    </row>
    <row r="18822" spans="1:10" hidden="1">
      <c r="A18822" s="115" t="s">
        <v>19129</v>
      </c>
      <c r="B18822" s="115" t="str">
        <f t="shared" si="294"/>
        <v>PROJETOR PARA ILUMINACAO DE QUADRAS DE ESPORTE,PATIOS OU FACHADAS,EM ALUMINIO REPUXADO,LENTE EM VIDRO TEMPERADO(DIAMETRO=220MM),PARA LAMPADA LED DE 25W,EXCLUSIVE LAMPADA.FORNECIMENTO E COLOCACAO</v>
      </c>
      <c r="C18822" s="115" t="s">
        <v>50483</v>
      </c>
      <c r="D18822" s="115" t="s">
        <v>50484</v>
      </c>
      <c r="E18822" s="636" t="s">
        <v>50487</v>
      </c>
      <c r="F18822" s="115" t="s">
        <v>36906</v>
      </c>
      <c r="I18822" s="115" t="s">
        <v>6</v>
      </c>
      <c r="J18822" s="115">
        <v>146.09</v>
      </c>
    </row>
    <row r="18823" spans="1:10" hidden="1">
      <c r="A18823" s="115" t="s">
        <v>19130</v>
      </c>
      <c r="B18823" s="115" t="str">
        <f t="shared" si="294"/>
        <v>PROJETOR PARA ILUMINACAO DE QUADRAS DE ESPORTE,PATIOS OU FACHADAS,EM ALUMINIO REPUXADO,LENTE EM VIDRO TEMPERADO(DIAMETRO=220MM),PARA LAMPADA LED DE 25W,EXCLUSIVE LAMPADA.FORNECIMENTO E COLOCACAO</v>
      </c>
      <c r="C18823" s="115" t="s">
        <v>50483</v>
      </c>
      <c r="D18823" s="115" t="s">
        <v>50484</v>
      </c>
      <c r="E18823" s="636" t="s">
        <v>50487</v>
      </c>
      <c r="F18823" s="115" t="s">
        <v>36906</v>
      </c>
      <c r="I18823" s="115" t="s">
        <v>6</v>
      </c>
      <c r="J18823" s="115">
        <v>140.94999999999999</v>
      </c>
    </row>
    <row r="18824" spans="1:10" hidden="1">
      <c r="A18824" s="115" t="s">
        <v>19131</v>
      </c>
      <c r="B18824" s="115" t="str">
        <f t="shared" si="294"/>
        <v>LUMINARIA PARA SINALIZACAO DE GARAGEM,DUPLA,CORPO EM ALUMINIO SILICIO,GLOBO EM PLASTICO PRISMATICO ROSQUEADO AO CORPO,PARA LAMPADA LED DE 7W,100/240V,INCLUSIVE LAMPADA.FORNECIMENTO E COLOCACAO</v>
      </c>
      <c r="C18824" s="115" t="s">
        <v>50488</v>
      </c>
      <c r="D18824" s="115" t="s">
        <v>50489</v>
      </c>
      <c r="E18824" s="115" t="s">
        <v>50490</v>
      </c>
      <c r="F18824" s="115" t="s">
        <v>36481</v>
      </c>
      <c r="I18824" s="115" t="s">
        <v>6</v>
      </c>
      <c r="J18824" s="115">
        <v>171.24</v>
      </c>
    </row>
    <row r="18825" spans="1:10" hidden="1">
      <c r="A18825" s="115" t="s">
        <v>19132</v>
      </c>
      <c r="B18825" s="115" t="str">
        <f t="shared" si="294"/>
        <v>LUMINARIA PARA SINALIZACAO DE GARAGEM,DUPLA,CORPO EM ALUMINIO SILICIO,GLOBO EM PLASTICO PRISMATICO ROSQUEADO AO CORPO,PARA LAMPADA LED DE 7W,100/240V,INCLUSIVE LAMPADA.FORNECIMENTO E COLOCACAO</v>
      </c>
      <c r="C18825" s="115" t="s">
        <v>50488</v>
      </c>
      <c r="D18825" s="115" t="s">
        <v>50489</v>
      </c>
      <c r="E18825" s="115" t="s">
        <v>50490</v>
      </c>
      <c r="F18825" s="115" t="s">
        <v>36481</v>
      </c>
      <c r="I18825" s="115" t="s">
        <v>6</v>
      </c>
      <c r="J18825" s="115">
        <v>168.67</v>
      </c>
    </row>
    <row r="18826" spans="1:10" hidden="1">
      <c r="A18826" s="115" t="s">
        <v>19133</v>
      </c>
      <c r="B18826" s="115" t="str">
        <f t="shared" si="294"/>
        <v>LUMINARIA ABERTA PARA ILUMINACAO DE ESTACIONAMENTOS,TIPO TREVO,INSTALADA EM NUCLEO PARA 01(UMA)PETALA,EM CHAPA DE ALUMINIO,PARA LAMPADAS DE VAPOR DE MERCURIO,VAPOR DE SODIO OU VAPOR METALICO ATE 400W,EXCLUSIVE LAMPADA.FORNECIMENTO E COLOCACAO</v>
      </c>
      <c r="C18826" s="115" t="s">
        <v>50491</v>
      </c>
      <c r="D18826" s="115" t="s">
        <v>50492</v>
      </c>
      <c r="E18826" s="115" t="s">
        <v>50493</v>
      </c>
      <c r="F18826" s="115" t="s">
        <v>50494</v>
      </c>
      <c r="G18826" s="115" t="s">
        <v>33885</v>
      </c>
      <c r="I18826" s="115" t="s">
        <v>6</v>
      </c>
      <c r="J18826" s="115">
        <v>333.12</v>
      </c>
    </row>
    <row r="18827" spans="1:10" hidden="1">
      <c r="A18827" s="115" t="s">
        <v>19134</v>
      </c>
      <c r="B18827" s="115" t="str">
        <f t="shared" si="294"/>
        <v>LUMINARIA ABERTA PARA ILUMINACAO DE ESTACIONAMENTOS,TIPO TREVO,INSTALADA EM NUCLEO PARA 01(UMA)PETALA,EM CHAPA DE ALUMINIO,PARA LAMPADAS DE VAPOR DE MERCURIO,VAPOR DE SODIO OU VAPOR METALICO ATE 400W,EXCLUSIVE LAMPADA.FORNECIMENTO E COLOCACAO</v>
      </c>
      <c r="C18827" s="115" t="s">
        <v>50491</v>
      </c>
      <c r="D18827" s="115" t="s">
        <v>50492</v>
      </c>
      <c r="E18827" s="115" t="s">
        <v>50493</v>
      </c>
      <c r="F18827" s="115" t="s">
        <v>50494</v>
      </c>
      <c r="G18827" s="115" t="s">
        <v>33885</v>
      </c>
      <c r="I18827" s="115" t="s">
        <v>6</v>
      </c>
      <c r="J18827" s="115">
        <v>325.52999999999997</v>
      </c>
    </row>
    <row r="18828" spans="1:10" hidden="1">
      <c r="A18828" s="115" t="s">
        <v>19135</v>
      </c>
      <c r="B18828" s="115"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15" t="s">
        <v>50495</v>
      </c>
      <c r="D18828" s="115" t="s">
        <v>50496</v>
      </c>
      <c r="E18828" s="115" t="s">
        <v>50497</v>
      </c>
      <c r="F18828" s="115" t="s">
        <v>50498</v>
      </c>
      <c r="G18828" s="115" t="s">
        <v>50499</v>
      </c>
      <c r="H18828" s="115" t="s">
        <v>37137</v>
      </c>
      <c r="I18828" s="115" t="s">
        <v>6</v>
      </c>
      <c r="J18828" s="115">
        <v>261.83999999999997</v>
      </c>
    </row>
    <row r="18829" spans="1:10" hidden="1">
      <c r="A18829" s="115" t="s">
        <v>19136</v>
      </c>
      <c r="B18829" s="115"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15" t="s">
        <v>50495</v>
      </c>
      <c r="D18829" s="115" t="s">
        <v>50496</v>
      </c>
      <c r="E18829" s="115" t="s">
        <v>50497</v>
      </c>
      <c r="F18829" s="115" t="s">
        <v>50498</v>
      </c>
      <c r="G18829" s="115" t="s">
        <v>50499</v>
      </c>
      <c r="H18829" s="115" t="s">
        <v>37137</v>
      </c>
      <c r="I18829" s="115" t="s">
        <v>6</v>
      </c>
      <c r="J18829" s="115">
        <v>254.26</v>
      </c>
    </row>
    <row r="18830" spans="1:10" hidden="1">
      <c r="A18830" s="115" t="s">
        <v>56648</v>
      </c>
      <c r="B18830" s="115" t="str">
        <f t="shared" si="294"/>
        <v>LUMINARIA DECORATIVA,PARA ILUMINACAO PUBLICA E ESTACIONAMENTOS,COM UMA PETALA,PARA LAMPADA LED DE 50W,EQUIPADA COM CELULA FOTOELETRICA,INCLUSIVE LAMPADA.FORNECIMENTO E COLOCACAO</v>
      </c>
      <c r="C18830" s="115" t="s">
        <v>56649</v>
      </c>
      <c r="D18830" s="115" t="s">
        <v>56650</v>
      </c>
      <c r="E18830" s="115" t="s">
        <v>56651</v>
      </c>
      <c r="I18830" s="115" t="s">
        <v>6</v>
      </c>
      <c r="J18830" s="115">
        <v>335.76</v>
      </c>
    </row>
    <row r="18831" spans="1:10" hidden="1">
      <c r="A18831" s="115" t="s">
        <v>56652</v>
      </c>
      <c r="B18831" s="115" t="str">
        <f t="shared" si="294"/>
        <v>LUMINARIA DECORATIVA,PARA ILUMINACAO PUBLICA E ESTACIONAMENTOS,COM UMA PETALA,PARA LAMPADA LED DE 50W,EQUIPADA COM CELULA FOTOELETRICA,INCLUSIVE LAMPADA.FORNECIMENTO E COLOCACAO</v>
      </c>
      <c r="C18831" s="115" t="s">
        <v>56649</v>
      </c>
      <c r="D18831" s="115" t="s">
        <v>56650</v>
      </c>
      <c r="E18831" s="115" t="s">
        <v>56651</v>
      </c>
      <c r="I18831" s="115" t="s">
        <v>6</v>
      </c>
      <c r="J18831" s="115">
        <v>328.18</v>
      </c>
    </row>
    <row r="18832" spans="1:10" hidden="1">
      <c r="A18832" s="115" t="s">
        <v>56653</v>
      </c>
      <c r="B18832" s="115" t="str">
        <f t="shared" si="294"/>
        <v>LUMINARIA DECORATIVA,PARA ILUMINACAO PUBLICA E ESTACIONAMENTOS,COM DUAS PETALAS,PARA LAMPADA LED DE 50W,EQUIPADA COM CELULA FOTOELETRICA,INCLUSIVE LAMPADA.FORNECIMENTO E COLOCACAO</v>
      </c>
      <c r="C18832" s="115" t="s">
        <v>56649</v>
      </c>
      <c r="D18832" s="115" t="s">
        <v>56654</v>
      </c>
      <c r="E18832" s="115" t="s">
        <v>56655</v>
      </c>
      <c r="I18832" s="115" t="s">
        <v>56656</v>
      </c>
      <c r="J18832" s="115">
        <v>543.26</v>
      </c>
    </row>
    <row r="18833" spans="1:10" hidden="1">
      <c r="A18833" s="115" t="s">
        <v>56657</v>
      </c>
      <c r="B18833" s="115" t="str">
        <f t="shared" si="294"/>
        <v>LUMINARIA DECORATIVA,PARA ILUMINACAO PUBLICA E ESTACIONAMENTOS,COM DUAS PETALAS,PARA LAMPADA LED DE 50W,EQUIPADA COM CELULA FOTOELETRICA,INCLUSIVE LAMPADA.FORNECIMENTO E COLOCACAO</v>
      </c>
      <c r="C18833" s="115" t="s">
        <v>56649</v>
      </c>
      <c r="D18833" s="115" t="s">
        <v>56654</v>
      </c>
      <c r="E18833" s="115" t="s">
        <v>56655</v>
      </c>
      <c r="I18833" s="115" t="s">
        <v>56656</v>
      </c>
      <c r="J18833" s="115">
        <v>535.37</v>
      </c>
    </row>
    <row r="18834" spans="1:10" hidden="1">
      <c r="A18834" s="115" t="s">
        <v>56658</v>
      </c>
      <c r="B18834" s="115" t="str">
        <f t="shared" si="294"/>
        <v>LUMINARIA DECORATIVA,PARA ILUMINACAO PUBLICA E ESTACIONAMENTOS,COM TRES PETALAS,PARA LAMPADA LED DE 50W,EQUIPADA COM CELULA FOTOELETRICA,INCLUSIVE LAMPADA.FORNECIMENTO E COLOCACAO</v>
      </c>
      <c r="C18834" s="115" t="s">
        <v>56649</v>
      </c>
      <c r="D18834" s="115" t="s">
        <v>56659</v>
      </c>
      <c r="E18834" s="115" t="s">
        <v>56655</v>
      </c>
      <c r="I18834" s="115" t="s">
        <v>6</v>
      </c>
      <c r="J18834" s="115">
        <v>750.68</v>
      </c>
    </row>
    <row r="18835" spans="1:10" hidden="1">
      <c r="A18835" s="115" t="s">
        <v>56660</v>
      </c>
      <c r="B18835" s="115" t="str">
        <f t="shared" si="294"/>
        <v>LUMINARIA DECORATIVA,PARA ILUMINACAO PUBLICA E ESTACIONAMENTOS,COM TRES PETALAS,PARA LAMPADA LED DE 50W,EQUIPADA COM CELULA FOTOELETRICA,INCLUSIVE LAMPADA.FORNECIMENTO E COLOCACAO</v>
      </c>
      <c r="C18835" s="115" t="s">
        <v>56649</v>
      </c>
      <c r="D18835" s="115" t="s">
        <v>56659</v>
      </c>
      <c r="E18835" s="115" t="s">
        <v>56655</v>
      </c>
      <c r="I18835" s="115" t="s">
        <v>6</v>
      </c>
      <c r="J18835" s="115">
        <v>742.46</v>
      </c>
    </row>
    <row r="18836" spans="1:10" hidden="1">
      <c r="A18836" s="115" t="s">
        <v>56661</v>
      </c>
      <c r="B18836" s="115" t="str">
        <f t="shared" si="294"/>
        <v>LUMINARIA DECORATIVA,PARA ILUMINACAO PUBLICA E ESTACIONAMENTOS,COM QUATRO PETALAS,PARA LAMPADA LED DE 50W,EQUIPADA COM CELULA FOTOELETRICA,INCLUSIVE LAMPADA.FORNECIMENTO E COLOCACAO</v>
      </c>
      <c r="C18836" s="115" t="s">
        <v>56649</v>
      </c>
      <c r="D18836" s="115" t="s">
        <v>56662</v>
      </c>
      <c r="E18836" s="115" t="s">
        <v>56663</v>
      </c>
      <c r="F18836" s="115" t="s">
        <v>35455</v>
      </c>
      <c r="I18836" s="115" t="s">
        <v>6</v>
      </c>
      <c r="J18836" s="115">
        <v>952.87</v>
      </c>
    </row>
    <row r="18837" spans="1:10" hidden="1">
      <c r="A18837" s="115" t="s">
        <v>56664</v>
      </c>
      <c r="B18837" s="115" t="str">
        <f t="shared" si="294"/>
        <v>LUMINARIA DECORATIVA,PARA ILUMINACAO PUBLICA E ESTACIONAMENTOS,COM QUATRO PETALAS,PARA LAMPADA LED DE 50W,EQUIPADA COM CELULA FOTOELETRICA,INCLUSIVE LAMPADA.FORNECIMENTO E COLOCACAO</v>
      </c>
      <c r="C18837" s="115" t="s">
        <v>56649</v>
      </c>
      <c r="D18837" s="115" t="s">
        <v>56662</v>
      </c>
      <c r="E18837" s="115" t="s">
        <v>56663</v>
      </c>
      <c r="F18837" s="115" t="s">
        <v>35455</v>
      </c>
      <c r="I18837" s="115" t="s">
        <v>6</v>
      </c>
      <c r="J18837" s="115">
        <v>944.31</v>
      </c>
    </row>
    <row r="18838" spans="1:10" hidden="1">
      <c r="A18838" s="115" t="s">
        <v>19137</v>
      </c>
      <c r="B18838" s="115" t="str">
        <f t="shared" si="294"/>
        <v>LUMINARIA DE SOBREPOR,FIXADA EM LAJE OU FORRO,TIPO CALHA,CHANFRADA OU PRISMATICA,COMPLETA,EQUIPADA COM REATOR ELETRONICO DE ALTO FATOR DE POTENCIA E LAMPADA FLUORESCENTE DE 1X16W.FORNECIMENTO E COLOCACAO</v>
      </c>
      <c r="C18838" s="115" t="s">
        <v>50500</v>
      </c>
      <c r="D18838" s="115" t="s">
        <v>50501</v>
      </c>
      <c r="E18838" s="115" t="s">
        <v>50502</v>
      </c>
      <c r="F18838" s="115" t="s">
        <v>37145</v>
      </c>
      <c r="I18838" s="115" t="s">
        <v>6</v>
      </c>
      <c r="J18838" s="115">
        <v>109.98</v>
      </c>
    </row>
    <row r="18839" spans="1:10" hidden="1">
      <c r="A18839" s="115" t="s">
        <v>19138</v>
      </c>
      <c r="B18839" s="115" t="str">
        <f t="shared" si="294"/>
        <v>LUMINARIA DE SOBREPOR,FIXADA EM LAJE OU FORRO,TIPO CALHA,CHANFRADA OU PRISMATICA,COMPLETA,EQUIPADA COM REATOR ELETRONICO DE ALTO FATOR DE POTENCIA E LAMPADA FLUORESCENTE DE 1X16W.FORNECIMENTO E COLOCACAO</v>
      </c>
      <c r="C18839" s="115" t="s">
        <v>50500</v>
      </c>
      <c r="D18839" s="115" t="s">
        <v>50501</v>
      </c>
      <c r="E18839" s="115" t="s">
        <v>50502</v>
      </c>
      <c r="F18839" s="115" t="s">
        <v>37145</v>
      </c>
      <c r="I18839" s="115" t="s">
        <v>6</v>
      </c>
      <c r="J18839" s="115">
        <v>104.07</v>
      </c>
    </row>
    <row r="18840" spans="1:10" hidden="1">
      <c r="A18840" s="115" t="s">
        <v>19139</v>
      </c>
      <c r="B18840" s="115" t="str">
        <f t="shared" si="294"/>
        <v>LUMINARIA DE SOBREPOR,FIXADA EM LAJE OU FORRO,TIPO CALHA,CHANFRADA OU PRISMATICA,COMPLETA,EQUIPADA COM REATOR ELETRONICO DE ALTO FATOR DE POTENCIA E LAMPADA FLUORESCENTE DE 1X18W.FORNECIMENTO E COLOCACAO</v>
      </c>
      <c r="C18840" s="115" t="s">
        <v>50500</v>
      </c>
      <c r="D18840" s="115" t="s">
        <v>50501</v>
      </c>
      <c r="E18840" s="115" t="s">
        <v>50503</v>
      </c>
      <c r="F18840" s="115" t="s">
        <v>37145</v>
      </c>
      <c r="I18840" s="115" t="s">
        <v>6</v>
      </c>
      <c r="J18840" s="115">
        <v>91.72</v>
      </c>
    </row>
    <row r="18841" spans="1:10" hidden="1">
      <c r="A18841" s="115" t="s">
        <v>19140</v>
      </c>
      <c r="B18841" s="115" t="str">
        <f t="shared" si="294"/>
        <v>LUMINARIA DE SOBREPOR,FIXADA EM LAJE OU FORRO,TIPO CALHA,CHANFRADA OU PRISMATICA,COMPLETA,EQUIPADA COM REATOR ELETRONICO DE ALTO FATOR DE POTENCIA E LAMPADA FLUORESCENTE DE 1X18W.FORNECIMENTO E COLOCACAO</v>
      </c>
      <c r="C18841" s="115" t="s">
        <v>50500</v>
      </c>
      <c r="D18841" s="115" t="s">
        <v>50501</v>
      </c>
      <c r="E18841" s="115" t="s">
        <v>50503</v>
      </c>
      <c r="F18841" s="115" t="s">
        <v>37145</v>
      </c>
      <c r="I18841" s="115" t="s">
        <v>6</v>
      </c>
      <c r="J18841" s="115">
        <v>85.81</v>
      </c>
    </row>
    <row r="18842" spans="1:10" hidden="1">
      <c r="A18842" s="115" t="s">
        <v>19141</v>
      </c>
      <c r="B18842" s="115" t="str">
        <f t="shared" si="294"/>
        <v>LUMINARIA DE SOBREPOR,FIXADA EM LAJE OU FORRO,TIPO CALHA,CHANFRADA OU PRISMATICA,COMPLETA,EQUIPADA COM REATOR ELETRONICO DE ALTO FATOR DE POTENCIA E LAMPADA FLUORESCENTE DE 1X20W.FORNECIMENTO E COLOCACAO</v>
      </c>
      <c r="C18842" s="115" t="s">
        <v>50500</v>
      </c>
      <c r="D18842" s="115" t="s">
        <v>50501</v>
      </c>
      <c r="E18842" s="115" t="s">
        <v>50504</v>
      </c>
      <c r="F18842" s="115" t="s">
        <v>37145</v>
      </c>
      <c r="I18842" s="115" t="s">
        <v>6</v>
      </c>
      <c r="J18842" s="115">
        <v>77.19</v>
      </c>
    </row>
    <row r="18843" spans="1:10" hidden="1">
      <c r="A18843" s="115" t="s">
        <v>19142</v>
      </c>
      <c r="B18843" s="115" t="str">
        <f t="shared" si="294"/>
        <v>LUMINARIA DE SOBREPOR,FIXADA EM LAJE OU FORRO,TIPO CALHA,CHANFRADA OU PRISMATICA,COMPLETA,EQUIPADA COM REATOR ELETRONICO DE ALTO FATOR DE POTENCIA E LAMPADA FLUORESCENTE DE 1X20W.FORNECIMENTO E COLOCACAO</v>
      </c>
      <c r="C18843" s="115" t="s">
        <v>50500</v>
      </c>
      <c r="D18843" s="115" t="s">
        <v>50501</v>
      </c>
      <c r="E18843" s="115" t="s">
        <v>50504</v>
      </c>
      <c r="F18843" s="115" t="s">
        <v>37145</v>
      </c>
      <c r="I18843" s="115" t="s">
        <v>6</v>
      </c>
      <c r="J18843" s="115">
        <v>71.28</v>
      </c>
    </row>
    <row r="18844" spans="1:10" hidden="1">
      <c r="A18844" s="115" t="s">
        <v>19143</v>
      </c>
      <c r="B18844" s="115" t="str">
        <f t="shared" si="294"/>
        <v>LUMINARIA DE SOBREPOR,FIXADA EM LAJE OU FORRO,TIPO CALHA,CHANFRADA OU PRISMATICA,COMPLETA,EQUIPADA COM REATOR ELETRONICO DE ALTO FATOR DE POTENCIA E LAMPADA FLUORESCENTE DE 1X32W.FORNECIMENTO E COLOCACAO</v>
      </c>
      <c r="C18844" s="115" t="s">
        <v>50500</v>
      </c>
      <c r="D18844" s="115" t="s">
        <v>50501</v>
      </c>
      <c r="E18844" s="115" t="s">
        <v>50505</v>
      </c>
      <c r="F18844" s="115" t="s">
        <v>37145</v>
      </c>
      <c r="I18844" s="115" t="s">
        <v>6</v>
      </c>
      <c r="J18844" s="115">
        <v>93.22</v>
      </c>
    </row>
    <row r="18845" spans="1:10" hidden="1">
      <c r="A18845" s="115" t="s">
        <v>19144</v>
      </c>
      <c r="B18845" s="115" t="str">
        <f t="shared" si="294"/>
        <v>LUMINARIA DE SOBREPOR,FIXADA EM LAJE OU FORRO,TIPO CALHA,CHANFRADA OU PRISMATICA,COMPLETA,EQUIPADA COM REATOR ELETRONICO DE ALTO FATOR DE POTENCIA E LAMPADA FLUORESCENTE DE 1X32W.FORNECIMENTO E COLOCACAO</v>
      </c>
      <c r="C18845" s="115" t="s">
        <v>50500</v>
      </c>
      <c r="D18845" s="115" t="s">
        <v>50501</v>
      </c>
      <c r="E18845" s="115" t="s">
        <v>50505</v>
      </c>
      <c r="F18845" s="115" t="s">
        <v>37145</v>
      </c>
      <c r="I18845" s="115" t="s">
        <v>6</v>
      </c>
      <c r="J18845" s="115">
        <v>87.31</v>
      </c>
    </row>
    <row r="18846" spans="1:10" hidden="1">
      <c r="A18846" s="115" t="s">
        <v>19145</v>
      </c>
      <c r="B18846" s="115" t="str">
        <f t="shared" si="294"/>
        <v>LUMINARIA DE SOBREPOR,FIXADA EM LAJE OU FORRO,TIPO CALHA,CHANFRADA OU PRISMATICA,COMPLETA,EQUIPADA COM REATOR ELETRONICO DE ALTO FATOR DE POTENCIA E LAMPADA FLUORESCENTE DE 1X36W.FORNECIMENTO E COLOCACAO</v>
      </c>
      <c r="C18846" s="115" t="s">
        <v>50500</v>
      </c>
      <c r="D18846" s="115" t="s">
        <v>50501</v>
      </c>
      <c r="E18846" s="115" t="s">
        <v>50506</v>
      </c>
      <c r="F18846" s="115" t="s">
        <v>37145</v>
      </c>
      <c r="I18846" s="115" t="s">
        <v>6</v>
      </c>
      <c r="J18846" s="115">
        <v>104.8</v>
      </c>
    </row>
    <row r="18847" spans="1:10" hidden="1">
      <c r="A18847" s="115" t="s">
        <v>19146</v>
      </c>
      <c r="B18847" s="115" t="str">
        <f t="shared" si="294"/>
        <v>LUMINARIA DE SOBREPOR,FIXADA EM LAJE OU FORRO,TIPO CALHA,CHANFRADA OU PRISMATICA,COMPLETA,EQUIPADA COM REATOR ELETRONICO DE ALTO FATOR DE POTENCIA E LAMPADA FLUORESCENTE DE 1X36W.FORNECIMENTO E COLOCACAO</v>
      </c>
      <c r="C18847" s="115" t="s">
        <v>50500</v>
      </c>
      <c r="D18847" s="115" t="s">
        <v>50501</v>
      </c>
      <c r="E18847" s="115" t="s">
        <v>50506</v>
      </c>
      <c r="F18847" s="115" t="s">
        <v>37145</v>
      </c>
      <c r="I18847" s="115" t="s">
        <v>6</v>
      </c>
      <c r="J18847" s="115">
        <v>98.89</v>
      </c>
    </row>
    <row r="18848" spans="1:10" hidden="1">
      <c r="A18848" s="115" t="s">
        <v>19147</v>
      </c>
      <c r="B18848" s="115" t="str">
        <f t="shared" si="294"/>
        <v>LUMINARIA DE SOBREPOR,FIXADA EM LAJE OU FORRO,TIPO CALHA,CHANFRADA OU PRISMATICA,COMPLETA,EQUIPADA COM REATOR ELETRONICO DE ALTO FATOR DE POTENCIA E LAMPADA FLUORESCENTE DE 1X40W.FORNECIMENTO E COLOCACAO</v>
      </c>
      <c r="C18848" s="115" t="s">
        <v>50500</v>
      </c>
      <c r="D18848" s="115" t="s">
        <v>50501</v>
      </c>
      <c r="E18848" s="115" t="s">
        <v>50507</v>
      </c>
      <c r="F18848" s="115" t="s">
        <v>37145</v>
      </c>
      <c r="I18848" s="115" t="s">
        <v>6</v>
      </c>
      <c r="J18848" s="115">
        <v>83.76</v>
      </c>
    </row>
    <row r="18849" spans="1:10" hidden="1">
      <c r="A18849" s="115" t="s">
        <v>19148</v>
      </c>
      <c r="B18849" s="115" t="str">
        <f t="shared" si="294"/>
        <v>LUMINARIA DE SOBREPOR,FIXADA EM LAJE OU FORRO,TIPO CALHA,CHANFRADA OU PRISMATICA,COMPLETA,EQUIPADA COM REATOR ELETRONICO DE ALTO FATOR DE POTENCIA E LAMPADA FLUORESCENTE DE 1X40W.FORNECIMENTO E COLOCACAO</v>
      </c>
      <c r="C18849" s="115" t="s">
        <v>50500</v>
      </c>
      <c r="D18849" s="115" t="s">
        <v>50501</v>
      </c>
      <c r="E18849" s="115" t="s">
        <v>50507</v>
      </c>
      <c r="F18849" s="115" t="s">
        <v>37145</v>
      </c>
      <c r="I18849" s="115" t="s">
        <v>6</v>
      </c>
      <c r="J18849" s="115">
        <v>77.849999999999994</v>
      </c>
    </row>
    <row r="18850" spans="1:10" hidden="1">
      <c r="A18850" s="115" t="s">
        <v>19149</v>
      </c>
      <c r="B18850" s="115" t="str">
        <f t="shared" si="294"/>
        <v>LUMINARIA DE SOBREPOR,FIXADA EM LAJE OU FORRO,TIPO CALHA,CHANFRADA OU PRISMATICA,COMPLETA,EQUIPADA COM REATOR ELETRONICO DE ALTO FATOR DE POTENCIA E LAMPADA FLUORESCENTE DE 2X16W.FORNECIMENTO E COLOCACAO</v>
      </c>
      <c r="C18850" s="115" t="s">
        <v>50500</v>
      </c>
      <c r="D18850" s="115" t="s">
        <v>50501</v>
      </c>
      <c r="E18850" s="115" t="s">
        <v>50508</v>
      </c>
      <c r="F18850" s="115" t="s">
        <v>37145</v>
      </c>
      <c r="I18850" s="115" t="s">
        <v>6</v>
      </c>
      <c r="J18850" s="115">
        <v>102.15</v>
      </c>
    </row>
    <row r="18851" spans="1:10" hidden="1">
      <c r="A18851" s="115" t="s">
        <v>19150</v>
      </c>
      <c r="B18851" s="115" t="str">
        <f t="shared" si="294"/>
        <v>LUMINARIA DE SOBREPOR,FIXADA EM LAJE OU FORRO,TIPO CALHA,CHANFRADA OU PRISMATICA,COMPLETA,EQUIPADA COM REATOR ELETRONICO DE ALTO FATOR DE POTENCIA E LAMPADA FLUORESCENTE DE 2X16W.FORNECIMENTO E COLOCACAO</v>
      </c>
      <c r="C18851" s="115" t="s">
        <v>50500</v>
      </c>
      <c r="D18851" s="115" t="s">
        <v>50501</v>
      </c>
      <c r="E18851" s="115" t="s">
        <v>50508</v>
      </c>
      <c r="F18851" s="115" t="s">
        <v>37145</v>
      </c>
      <c r="I18851" s="115" t="s">
        <v>6</v>
      </c>
      <c r="J18851" s="115">
        <v>95.93</v>
      </c>
    </row>
    <row r="18852" spans="1:10" hidden="1">
      <c r="A18852" s="115" t="s">
        <v>19151</v>
      </c>
      <c r="B18852" s="115" t="str">
        <f t="shared" si="294"/>
        <v>LUMINARIA DE SOBREPOR,FIXADA EM LAJE OU FORRO,TIPO CALHA,CHANFRADA OU PRISMATICA,COMPLETA,EQUIPADA COM REATOR ELETRONICO DE ALTO FATOR DE POTENCIA E LAMPADA FLUORESCENTE DE 2X18W.FORNECIMENTO E COLOCACAO</v>
      </c>
      <c r="C18852" s="115" t="s">
        <v>50500</v>
      </c>
      <c r="D18852" s="115" t="s">
        <v>50501</v>
      </c>
      <c r="E18852" s="115" t="s">
        <v>50509</v>
      </c>
      <c r="F18852" s="115" t="s">
        <v>37145</v>
      </c>
      <c r="I18852" s="115" t="s">
        <v>6</v>
      </c>
      <c r="J18852" s="115">
        <v>117.58</v>
      </c>
    </row>
    <row r="18853" spans="1:10" hidden="1">
      <c r="A18853" s="115" t="s">
        <v>19152</v>
      </c>
      <c r="B18853" s="115" t="str">
        <f t="shared" si="294"/>
        <v>LUMINARIA DE SOBREPOR,FIXADA EM LAJE OU FORRO,TIPO CALHA,CHANFRADA OU PRISMATICA,COMPLETA,EQUIPADA COM REATOR ELETRONICO DE ALTO FATOR DE POTENCIA E LAMPADA FLUORESCENTE DE 2X18W.FORNECIMENTO E COLOCACAO</v>
      </c>
      <c r="C18853" s="115" t="s">
        <v>50500</v>
      </c>
      <c r="D18853" s="115" t="s">
        <v>50501</v>
      </c>
      <c r="E18853" s="115" t="s">
        <v>50509</v>
      </c>
      <c r="F18853" s="115" t="s">
        <v>37145</v>
      </c>
      <c r="I18853" s="115" t="s">
        <v>6</v>
      </c>
      <c r="J18853" s="115">
        <v>111.36</v>
      </c>
    </row>
    <row r="18854" spans="1:10" hidden="1">
      <c r="A18854" s="115" t="s">
        <v>19153</v>
      </c>
      <c r="B18854" s="115" t="str">
        <f t="shared" si="294"/>
        <v>LUMINARIA DE SOBREPOR,FIXADA EM LAJE OU FORRO,TIPO CALHA,CHANFRADA OU PRISMATICA,COMPLETA,EQUIPADA COM REATOR ELETRONICO DE ALTO FATOR DE POTENCIA E LAMPADA FLUORESCENTE DE 2X20W.FORNECIMENTO E COLOCACAO</v>
      </c>
      <c r="C18854" s="115" t="s">
        <v>50500</v>
      </c>
      <c r="D18854" s="115" t="s">
        <v>50501</v>
      </c>
      <c r="E18854" s="115" t="s">
        <v>50510</v>
      </c>
      <c r="F18854" s="115" t="s">
        <v>37145</v>
      </c>
      <c r="I18854" s="115" t="s">
        <v>6</v>
      </c>
      <c r="J18854" s="115">
        <v>98.13</v>
      </c>
    </row>
    <row r="18855" spans="1:10" hidden="1">
      <c r="A18855" s="115" t="s">
        <v>19154</v>
      </c>
      <c r="B18855" s="115" t="str">
        <f t="shared" si="294"/>
        <v>LUMINARIA DE SOBREPOR,FIXADA EM LAJE OU FORRO,TIPO CALHA,CHANFRADA OU PRISMATICA,COMPLETA,EQUIPADA COM REATOR ELETRONICO DE ALTO FATOR DE POTENCIA E LAMPADA FLUORESCENTE DE 2X20W.FORNECIMENTO E COLOCACAO</v>
      </c>
      <c r="C18855" s="115" t="s">
        <v>50500</v>
      </c>
      <c r="D18855" s="115" t="s">
        <v>50501</v>
      </c>
      <c r="E18855" s="115" t="s">
        <v>50510</v>
      </c>
      <c r="F18855" s="115" t="s">
        <v>37145</v>
      </c>
      <c r="I18855" s="115" t="s">
        <v>6</v>
      </c>
      <c r="J18855" s="115">
        <v>91.91</v>
      </c>
    </row>
    <row r="18856" spans="1:10" hidden="1">
      <c r="A18856" s="115" t="s">
        <v>19155</v>
      </c>
      <c r="B18856" s="115" t="str">
        <f t="shared" si="294"/>
        <v>LUMINARIA DE SOBREPOR,FIXADA EM LAJE OU FORRO,TIPO CALHA,CHANFRADA OU PRISMATICA,COMPLETA,EQUIPADA COM REATOR ELETRONICO DE ALTO FATOR DE POTENCIA E LAMPADA FLUORESCENTE DE 2X32W.FORNECIMENTO E COLOCACAO</v>
      </c>
      <c r="C18856" s="115" t="s">
        <v>50500</v>
      </c>
      <c r="D18856" s="115" t="s">
        <v>50501</v>
      </c>
      <c r="E18856" s="115" t="s">
        <v>50511</v>
      </c>
      <c r="F18856" s="115" t="s">
        <v>37145</v>
      </c>
      <c r="I18856" s="115" t="s">
        <v>6</v>
      </c>
      <c r="J18856" s="115">
        <v>115.32</v>
      </c>
    </row>
    <row r="18857" spans="1:10" hidden="1">
      <c r="A18857" s="115" t="s">
        <v>19156</v>
      </c>
      <c r="B18857" s="115" t="str">
        <f t="shared" si="294"/>
        <v>LUMINARIA DE SOBREPOR,FIXADA EM LAJE OU FORRO,TIPO CALHA,CHANFRADA OU PRISMATICA,COMPLETA,EQUIPADA COM REATOR ELETRONICO DE ALTO FATOR DE POTENCIA E LAMPADA FLUORESCENTE DE 2X32W.FORNECIMENTO E COLOCACAO</v>
      </c>
      <c r="C18857" s="115" t="s">
        <v>50500</v>
      </c>
      <c r="D18857" s="115" t="s">
        <v>50501</v>
      </c>
      <c r="E18857" s="115" t="s">
        <v>50511</v>
      </c>
      <c r="F18857" s="115" t="s">
        <v>37145</v>
      </c>
      <c r="I18857" s="115" t="s">
        <v>6</v>
      </c>
      <c r="J18857" s="115">
        <v>109.1</v>
      </c>
    </row>
    <row r="18858" spans="1:10" hidden="1">
      <c r="A18858" s="115" t="s">
        <v>19157</v>
      </c>
      <c r="B18858" s="115" t="str">
        <f t="shared" si="294"/>
        <v>LUMINARIA DE SOBREPOR,FIXADA EM LAJE OU FORRO,TIPO CALHA,CHANFRADA OU PRISMATICA,COMPLETA,EQUIPADA COM REATOR ELETRONICO DE ALTO FATOR DE POTENCIA E LAMPADA FLUORESCENTE DE 2X36W.FORNECIMENTO E COLOCACAO</v>
      </c>
      <c r="C18858" s="115" t="s">
        <v>50500</v>
      </c>
      <c r="D18858" s="115" t="s">
        <v>50501</v>
      </c>
      <c r="E18858" s="115" t="s">
        <v>50512</v>
      </c>
      <c r="F18858" s="115" t="s">
        <v>37145</v>
      </c>
      <c r="I18858" s="115" t="s">
        <v>6</v>
      </c>
      <c r="J18858" s="115">
        <v>137.13999999999999</v>
      </c>
    </row>
    <row r="18859" spans="1:10" hidden="1">
      <c r="A18859" s="115" t="s">
        <v>19158</v>
      </c>
      <c r="B18859" s="115" t="str">
        <f t="shared" si="294"/>
        <v>LUMINARIA DE SOBREPOR,FIXADA EM LAJE OU FORRO,TIPO CALHA,CHANFRADA OU PRISMATICA,COMPLETA,EQUIPADA COM REATOR ELETRONICO DE ALTO FATOR DE POTENCIA E LAMPADA FLUORESCENTE DE 2X36W.FORNECIMENTO E COLOCACAO</v>
      </c>
      <c r="C18859" s="115" t="s">
        <v>50500</v>
      </c>
      <c r="D18859" s="115" t="s">
        <v>50501</v>
      </c>
      <c r="E18859" s="115" t="s">
        <v>50512</v>
      </c>
      <c r="F18859" s="115" t="s">
        <v>37145</v>
      </c>
      <c r="I18859" s="115" t="s">
        <v>6</v>
      </c>
      <c r="J18859" s="115">
        <v>130.91999999999999</v>
      </c>
    </row>
    <row r="18860" spans="1:10" hidden="1">
      <c r="A18860" s="115" t="s">
        <v>19159</v>
      </c>
      <c r="B18860" s="115" t="str">
        <f t="shared" si="294"/>
        <v>LUMINARIA DE SOBREPOR,FIXADA EM LAJE OU FORRO,TIPO CALHA,CHANFRADA OU PRISMATICA,COMPLETA,EQUIPADA COM REATOR ELETRONICO DE ALTO FATOR DE POTENCIA E LAMPADA FLUORESCENTE DE 2X40W.FORNECIMENTO E COLOCACAO</v>
      </c>
      <c r="C18860" s="115" t="s">
        <v>50500</v>
      </c>
      <c r="D18860" s="115" t="s">
        <v>50501</v>
      </c>
      <c r="E18860" s="115" t="s">
        <v>50513</v>
      </c>
      <c r="F18860" s="115" t="s">
        <v>37145</v>
      </c>
      <c r="I18860" s="115" t="s">
        <v>6</v>
      </c>
      <c r="J18860" s="115">
        <v>112.4</v>
      </c>
    </row>
    <row r="18861" spans="1:10" hidden="1">
      <c r="A18861" s="115" t="s">
        <v>19160</v>
      </c>
      <c r="B18861" s="115" t="str">
        <f t="shared" si="294"/>
        <v>LUMINARIA DE SOBREPOR,FIXADA EM LAJE OU FORRO,TIPO CALHA,CHANFRADA OU PRISMATICA,COMPLETA,EQUIPADA COM REATOR ELETRONICO DE ALTO FATOR DE POTENCIA E LAMPADA FLUORESCENTE DE 2X40W.FORNECIMENTO E COLOCACAO</v>
      </c>
      <c r="C18861" s="115" t="s">
        <v>50500</v>
      </c>
      <c r="D18861" s="115" t="s">
        <v>50501</v>
      </c>
      <c r="E18861" s="115" t="s">
        <v>50513</v>
      </c>
      <c r="F18861" s="115" t="s">
        <v>37145</v>
      </c>
      <c r="I18861" s="115" t="s">
        <v>6</v>
      </c>
      <c r="J18861" s="115">
        <v>106.18</v>
      </c>
    </row>
    <row r="18862" spans="1:10" hidden="1">
      <c r="A18862" s="115" t="s">
        <v>19161</v>
      </c>
      <c r="B18862" s="115" t="str">
        <f t="shared" si="294"/>
        <v>LUMINARIA DE SOBREPOR,FIXADA EM LAJE OU FORRO,TIPO CALHA,CHANFRADA OU PRISMATICA,COMPLETA,EQUIPADA COM REATOR ELETRONICO DE ALTO FATOR DE POTENCIA E LAMPADA FLUORESCENTE DE 3X16W.FORNECIMENTO E COLOCACAO</v>
      </c>
      <c r="C18862" s="115" t="s">
        <v>50500</v>
      </c>
      <c r="D18862" s="115" t="s">
        <v>50501</v>
      </c>
      <c r="E18862" s="115" t="s">
        <v>50514</v>
      </c>
      <c r="F18862" s="115" t="s">
        <v>37145</v>
      </c>
      <c r="I18862" s="115" t="s">
        <v>33837</v>
      </c>
      <c r="J18862" s="115">
        <v>158.06</v>
      </c>
    </row>
    <row r="18863" spans="1:10" hidden="1">
      <c r="A18863" s="115" t="s">
        <v>19162</v>
      </c>
      <c r="B18863" s="115" t="str">
        <f t="shared" si="294"/>
        <v>LUMINARIA DE SOBREPOR,FIXADA EM LAJE OU FORRO,TIPO CALHA,CHANFRADA OU PRISMATICA,COMPLETA,EQUIPADA COM REATOR ELETRONICO DE ALTO FATOR DE POTENCIA E LAMPADA FLUORESCENTE DE 3X16W.FORNECIMENTO E COLOCACAO</v>
      </c>
      <c r="C18863" s="115" t="s">
        <v>50500</v>
      </c>
      <c r="D18863" s="115" t="s">
        <v>50501</v>
      </c>
      <c r="E18863" s="115" t="s">
        <v>50514</v>
      </c>
      <c r="F18863" s="115" t="s">
        <v>37145</v>
      </c>
      <c r="I18863" s="115" t="s">
        <v>33837</v>
      </c>
      <c r="J18863" s="115">
        <v>151.59</v>
      </c>
    </row>
    <row r="18864" spans="1:10" hidden="1">
      <c r="A18864" s="115" t="s">
        <v>19163</v>
      </c>
      <c r="B18864" s="115" t="str">
        <f t="shared" si="294"/>
        <v>LUMINARIA DE SOBREPOR,FIXADA EM LAJE OU FORRO,TIPO CALHA,CHANFRADA OU PRISMATICA,COMPLETA,EQUIPADA COM REATOR ELETRONICO DE ALTO FATOR DE POTENCIA E LAMPADA FLUORESCENTE DE 3X18W.FORNECIMENTO E COLOCACAO</v>
      </c>
      <c r="C18864" s="115" t="s">
        <v>50500</v>
      </c>
      <c r="D18864" s="115" t="s">
        <v>50501</v>
      </c>
      <c r="E18864" s="115" t="s">
        <v>50515</v>
      </c>
      <c r="F18864" s="115" t="s">
        <v>37145</v>
      </c>
      <c r="I18864" s="115" t="s">
        <v>6</v>
      </c>
      <c r="J18864" s="115">
        <v>155.22</v>
      </c>
    </row>
    <row r="18865" spans="1:10" hidden="1">
      <c r="A18865" s="115" t="s">
        <v>19164</v>
      </c>
      <c r="B18865" s="115" t="str">
        <f t="shared" si="294"/>
        <v>LUMINARIA DE SOBREPOR,FIXADA EM LAJE OU FORRO,TIPO CALHA,CHANFRADA OU PRISMATICA,COMPLETA,EQUIPADA COM REATOR ELETRONICO DE ALTO FATOR DE POTENCIA E LAMPADA FLUORESCENTE DE 3X18W.FORNECIMENTO E COLOCACAO</v>
      </c>
      <c r="C18865" s="115" t="s">
        <v>50500</v>
      </c>
      <c r="D18865" s="115" t="s">
        <v>50501</v>
      </c>
      <c r="E18865" s="115" t="s">
        <v>50515</v>
      </c>
      <c r="F18865" s="115" t="s">
        <v>37145</v>
      </c>
      <c r="I18865" s="115" t="s">
        <v>6</v>
      </c>
      <c r="J18865" s="115">
        <v>148.74</v>
      </c>
    </row>
    <row r="18866" spans="1:10" hidden="1">
      <c r="A18866" s="115" t="s">
        <v>19165</v>
      </c>
      <c r="B18866" s="115" t="str">
        <f t="shared" si="294"/>
        <v>LUMINARIA DE SOBREPOR,FIXADA EM LAJE OU FORRO,TIPO CALHA,CHANFRADA OU PRISMATICA,COMPLETA,EQUIPADA COM REATOR ELETRONICO DE ALTO FATOR DE POTENCIA E LAMPADA FLUORESCENTE DE 3X20W.FORNECIMENTO E COLOCACAO</v>
      </c>
      <c r="C18866" s="115" t="s">
        <v>50500</v>
      </c>
      <c r="D18866" s="115" t="s">
        <v>50501</v>
      </c>
      <c r="E18866" s="115" t="s">
        <v>50516</v>
      </c>
      <c r="F18866" s="115" t="s">
        <v>37145</v>
      </c>
      <c r="I18866" s="115" t="s">
        <v>6</v>
      </c>
      <c r="J18866" s="115">
        <v>121.24</v>
      </c>
    </row>
    <row r="18867" spans="1:10" hidden="1">
      <c r="A18867" s="115" t="s">
        <v>19166</v>
      </c>
      <c r="B18867" s="115" t="str">
        <f t="shared" si="294"/>
        <v>LUMINARIA DE SOBREPOR,FIXADA EM LAJE OU FORRO,TIPO CALHA,CHANFRADA OU PRISMATICA,COMPLETA,EQUIPADA COM REATOR ELETRONICO DE ALTO FATOR DE POTENCIA E LAMPADA FLUORESCENTE DE 3X20W.FORNECIMENTO E COLOCACAO</v>
      </c>
      <c r="C18867" s="115" t="s">
        <v>50500</v>
      </c>
      <c r="D18867" s="115" t="s">
        <v>50501</v>
      </c>
      <c r="E18867" s="115" t="s">
        <v>50516</v>
      </c>
      <c r="F18867" s="115" t="s">
        <v>37145</v>
      </c>
      <c r="I18867" s="115" t="s">
        <v>6</v>
      </c>
      <c r="J18867" s="115">
        <v>114.76</v>
      </c>
    </row>
    <row r="18868" spans="1:10" hidden="1">
      <c r="A18868" s="115" t="s">
        <v>19167</v>
      </c>
      <c r="B18868" s="115" t="str">
        <f t="shared" si="294"/>
        <v>LUMINARIA DE SOBREPOR,FIXADA EM LAJE OU FORRO,TIPO CALHA,CHANFRADA OU PRISMATICA,COMPLETA,EQUIPADA COM REATOR ELETRONICO DE ALTO FATOR DE POTENCIA E LAMPADA FLUORESCENTE DE 3X32W.FORNECIMENTO E COLOCACAO</v>
      </c>
      <c r="C18868" s="115" t="s">
        <v>50500</v>
      </c>
      <c r="D18868" s="115" t="s">
        <v>50501</v>
      </c>
      <c r="E18868" s="115" t="s">
        <v>50517</v>
      </c>
      <c r="F18868" s="115" t="s">
        <v>37145</v>
      </c>
      <c r="I18868" s="115" t="s">
        <v>6</v>
      </c>
      <c r="J18868" s="115">
        <v>159.33000000000001</v>
      </c>
    </row>
    <row r="18869" spans="1:10" hidden="1">
      <c r="A18869" s="115" t="s">
        <v>19168</v>
      </c>
      <c r="B18869" s="115" t="str">
        <f t="shared" si="294"/>
        <v>LUMINARIA DE SOBREPOR,FIXADA EM LAJE OU FORRO,TIPO CALHA,CHANFRADA OU PRISMATICA,COMPLETA,EQUIPADA COM REATOR ELETRONICO DE ALTO FATOR DE POTENCIA E LAMPADA FLUORESCENTE DE 3X32W.FORNECIMENTO E COLOCACAO</v>
      </c>
      <c r="C18869" s="115" t="s">
        <v>50500</v>
      </c>
      <c r="D18869" s="115" t="s">
        <v>50501</v>
      </c>
      <c r="E18869" s="115" t="s">
        <v>50517</v>
      </c>
      <c r="F18869" s="115" t="s">
        <v>37145</v>
      </c>
      <c r="I18869" s="115" t="s">
        <v>6</v>
      </c>
      <c r="J18869" s="115">
        <v>152.85</v>
      </c>
    </row>
    <row r="18870" spans="1:10" hidden="1">
      <c r="A18870" s="115" t="s">
        <v>19169</v>
      </c>
      <c r="B18870" s="115" t="str">
        <f t="shared" si="294"/>
        <v>LUMINARIA DE SOBREPOR,FIXADA EM LAJE OU FORRO,TIPO CALHA,CHANFRADA OU PRISMATICA,COMPLETA,EQUIPADA COM REATOR ELETRONICO DE ALTO FATOR DE POTENCIA E LAMPADA FLUORESCENTE DE 3X36W.FORNECIMENTO E COLOCACAO</v>
      </c>
      <c r="C18870" s="115" t="s">
        <v>50500</v>
      </c>
      <c r="D18870" s="115" t="s">
        <v>50501</v>
      </c>
      <c r="E18870" s="115" t="s">
        <v>50518</v>
      </c>
      <c r="F18870" s="115" t="s">
        <v>37145</v>
      </c>
      <c r="I18870" s="115" t="s">
        <v>6</v>
      </c>
      <c r="J18870" s="115">
        <v>192.72</v>
      </c>
    </row>
    <row r="18871" spans="1:10" hidden="1">
      <c r="A18871" s="115" t="s">
        <v>19170</v>
      </c>
      <c r="B18871" s="115" t="str">
        <f t="shared" si="294"/>
        <v>LUMINARIA DE SOBREPOR,FIXADA EM LAJE OU FORRO,TIPO CALHA,CHANFRADA OU PRISMATICA,COMPLETA,EQUIPADA COM REATOR ELETRONICO DE ALTO FATOR DE POTENCIA E LAMPADA FLUORESCENTE DE 3X36W.FORNECIMENTO E COLOCACAO</v>
      </c>
      <c r="C18871" s="115" t="s">
        <v>50500</v>
      </c>
      <c r="D18871" s="115" t="s">
        <v>50501</v>
      </c>
      <c r="E18871" s="115" t="s">
        <v>50518</v>
      </c>
      <c r="F18871" s="115" t="s">
        <v>37145</v>
      </c>
      <c r="I18871" s="115" t="s">
        <v>6</v>
      </c>
      <c r="J18871" s="115">
        <v>186.24</v>
      </c>
    </row>
    <row r="18872" spans="1:10" hidden="1">
      <c r="A18872" s="115" t="s">
        <v>19171</v>
      </c>
      <c r="B18872" s="115" t="str">
        <f t="shared" si="294"/>
        <v>LUMINARIA DE SOBREPOR,FIXADA EM LAJE OU FORRO,TIPO CALHA,CHANFRADA OU PRISMATICA,COMPLETA,EQUIPADA COM REATOR ELETRONICO DE ALTO FATOR DE POTENCIA E LAMPADA FLUORESCENTE DE 3X40W.FORNECIMENTO E COLOCACAO</v>
      </c>
      <c r="C18872" s="115" t="s">
        <v>50500</v>
      </c>
      <c r="D18872" s="115" t="s">
        <v>50501</v>
      </c>
      <c r="E18872" s="115" t="s">
        <v>50519</v>
      </c>
      <c r="F18872" s="115" t="s">
        <v>37145</v>
      </c>
      <c r="I18872" s="115" t="s">
        <v>6</v>
      </c>
      <c r="J18872" s="115">
        <v>146.94</v>
      </c>
    </row>
    <row r="18873" spans="1:10" hidden="1">
      <c r="A18873" s="115" t="s">
        <v>19172</v>
      </c>
      <c r="B18873" s="115" t="str">
        <f t="shared" si="294"/>
        <v>LUMINARIA DE SOBREPOR,FIXADA EM LAJE OU FORRO,TIPO CALHA,CHANFRADA OU PRISMATICA,COMPLETA,EQUIPADA COM REATOR ELETRONICO DE ALTO FATOR DE POTENCIA E LAMPADA FLUORESCENTE DE 3X40W.FORNECIMENTO E COLOCACAO</v>
      </c>
      <c r="C18873" s="115" t="s">
        <v>50500</v>
      </c>
      <c r="D18873" s="115" t="s">
        <v>50501</v>
      </c>
      <c r="E18873" s="115" t="s">
        <v>50519</v>
      </c>
      <c r="F18873" s="115" t="s">
        <v>37145</v>
      </c>
      <c r="I18873" s="115" t="s">
        <v>6</v>
      </c>
      <c r="J18873" s="115">
        <v>140.46</v>
      </c>
    </row>
    <row r="18874" spans="1:10" hidden="1">
      <c r="A18874" s="115" t="s">
        <v>19173</v>
      </c>
      <c r="B18874" s="115" t="str">
        <f t="shared" si="294"/>
        <v>LUMINARIA DE SOBREPOR,FIXADA EM LAJE OU FORRO,TIPO CALHA,CHANFRADA OU PRISMATICA,COMPLETA,EQUIPADA COM REATOR ELETRONICO DE ALTO FATOR DE POTENCIA E LAMPADA FLUORESCENTE DE 4X16W.FORNECIMENTO E COLOCACAO</v>
      </c>
      <c r="C18874" s="115" t="s">
        <v>50500</v>
      </c>
      <c r="D18874" s="115" t="s">
        <v>50501</v>
      </c>
      <c r="E18874" s="115" t="s">
        <v>50520</v>
      </c>
      <c r="F18874" s="115" t="s">
        <v>37145</v>
      </c>
      <c r="I18874" s="115" t="s">
        <v>6</v>
      </c>
      <c r="J18874" s="115">
        <v>150.55000000000001</v>
      </c>
    </row>
    <row r="18875" spans="1:10" hidden="1">
      <c r="A18875" s="115" t="s">
        <v>19174</v>
      </c>
      <c r="B18875" s="115" t="str">
        <f t="shared" si="294"/>
        <v>LUMINARIA DE SOBREPOR,FIXADA EM LAJE OU FORRO,TIPO CALHA,CHANFRADA OU PRISMATICA,COMPLETA,EQUIPADA COM REATOR ELETRONICO DE ALTO FATOR DE POTENCIA E LAMPADA FLUORESCENTE DE 4X16W.FORNECIMENTO E COLOCACAO</v>
      </c>
      <c r="C18875" s="115" t="s">
        <v>50500</v>
      </c>
      <c r="D18875" s="115" t="s">
        <v>50501</v>
      </c>
      <c r="E18875" s="115" t="s">
        <v>50520</v>
      </c>
      <c r="F18875" s="115" t="s">
        <v>37145</v>
      </c>
      <c r="I18875" s="115" t="s">
        <v>6</v>
      </c>
      <c r="J18875" s="115">
        <v>143.76</v>
      </c>
    </row>
    <row r="18876" spans="1:10" hidden="1">
      <c r="A18876" s="115" t="s">
        <v>19175</v>
      </c>
      <c r="B18876" s="115" t="str">
        <f t="shared" si="294"/>
        <v>LUMINARIA DE SOBREPOR,FIXADA EM LAJE OU FORRO,TIPO CALHA,CHANFRADA OU PRISMATICA,COMPLETA,EQUIPADA COM REATOR ELETRONICO DE ALTO FATOR DE POTENCIA E LAMPADA FLUORESCENTE DE 4X18W.FORNECIMENTO E COLOCACAO</v>
      </c>
      <c r="C18876" s="115" t="s">
        <v>50500</v>
      </c>
      <c r="D18876" s="115" t="s">
        <v>50501</v>
      </c>
      <c r="E18876" s="115" t="s">
        <v>50521</v>
      </c>
      <c r="F18876" s="115" t="s">
        <v>37145</v>
      </c>
      <c r="I18876" s="115" t="s">
        <v>6</v>
      </c>
      <c r="J18876" s="115">
        <v>181.4</v>
      </c>
    </row>
    <row r="18877" spans="1:10" hidden="1">
      <c r="A18877" s="115" t="s">
        <v>19176</v>
      </c>
      <c r="B18877" s="115" t="str">
        <f t="shared" si="294"/>
        <v>LUMINARIA DE SOBREPOR,FIXADA EM LAJE OU FORRO,TIPO CALHA,CHANFRADA OU PRISMATICA,COMPLETA,EQUIPADA COM REATOR ELETRONICO DE ALTO FATOR DE POTENCIA E LAMPADA FLUORESCENTE DE 4X18W.FORNECIMENTO E COLOCACAO</v>
      </c>
      <c r="C18877" s="115" t="s">
        <v>50500</v>
      </c>
      <c r="D18877" s="115" t="s">
        <v>50501</v>
      </c>
      <c r="E18877" s="115" t="s">
        <v>50521</v>
      </c>
      <c r="F18877" s="115" t="s">
        <v>37145</v>
      </c>
      <c r="I18877" s="115" t="s">
        <v>6</v>
      </c>
      <c r="J18877" s="115">
        <v>174.62</v>
      </c>
    </row>
    <row r="18878" spans="1:10" hidden="1">
      <c r="A18878" s="115" t="s">
        <v>19177</v>
      </c>
      <c r="B18878" s="115" t="str">
        <f t="shared" si="294"/>
        <v>LUMINARIA DE SOBREPOR,FIXADA EM LAJE OU FORRO,TIPO CALHA,CHANFRADA OU PRISMATICA,COMPLETA,EQUIPADA COM REATOR ELETRONICO DE ALTO FATOR DE POTENCIA E LAMPADA FLUORESCENTE DE 4X20W.FORNECIMENTO E COLOCACAO</v>
      </c>
      <c r="C18878" s="115" t="s">
        <v>50500</v>
      </c>
      <c r="D18878" s="115" t="s">
        <v>50501</v>
      </c>
      <c r="E18878" s="115" t="s">
        <v>50522</v>
      </c>
      <c r="F18878" s="115" t="s">
        <v>37145</v>
      </c>
      <c r="I18878" s="115" t="s">
        <v>6</v>
      </c>
      <c r="J18878" s="115">
        <v>142.5</v>
      </c>
    </row>
    <row r="18879" spans="1:10" hidden="1">
      <c r="A18879" s="115" t="s">
        <v>19178</v>
      </c>
      <c r="B18879" s="115" t="str">
        <f t="shared" si="294"/>
        <v>LUMINARIA DE SOBREPOR,FIXADA EM LAJE OU FORRO,TIPO CALHA,CHANFRADA OU PRISMATICA,COMPLETA,EQUIPADA COM REATOR ELETRONICO DE ALTO FATOR DE POTENCIA E LAMPADA FLUORESCENTE DE 4X20W.FORNECIMENTO E COLOCACAO</v>
      </c>
      <c r="C18879" s="115" t="s">
        <v>50500</v>
      </c>
      <c r="D18879" s="115" t="s">
        <v>50501</v>
      </c>
      <c r="E18879" s="115" t="s">
        <v>50522</v>
      </c>
      <c r="F18879" s="115" t="s">
        <v>37145</v>
      </c>
      <c r="I18879" s="115" t="s">
        <v>6</v>
      </c>
      <c r="J18879" s="115">
        <v>135.72</v>
      </c>
    </row>
    <row r="18880" spans="1:10" hidden="1">
      <c r="A18880" s="115" t="s">
        <v>19179</v>
      </c>
      <c r="B18880" s="115" t="str">
        <f t="shared" si="294"/>
        <v>LUMINARIA DE SOBREPOR,FIXADA EM LAJE OU FORRO,TIPO CALHA,CHANFRADA OU PRISMATICA,COMPLETA,EQUIPADA COM REATOR ELETRONICO DE ALTO FATOR DE POTENCIA E LAMPADA FLUORESCENTE DE 4X32W.FORNECIMENTO E COLOCACAO</v>
      </c>
      <c r="C18880" s="115" t="s">
        <v>50500</v>
      </c>
      <c r="D18880" s="115" t="s">
        <v>50501</v>
      </c>
      <c r="E18880" s="115" t="s">
        <v>50523</v>
      </c>
      <c r="F18880" s="115" t="s">
        <v>37145</v>
      </c>
      <c r="I18880" s="115" t="s">
        <v>6</v>
      </c>
      <c r="J18880" s="115">
        <v>181.61</v>
      </c>
    </row>
    <row r="18881" spans="1:10" hidden="1">
      <c r="A18881" s="115" t="s">
        <v>19180</v>
      </c>
      <c r="B18881" s="115" t="str">
        <f t="shared" si="294"/>
        <v>LUMINARIA DE SOBREPOR,FIXADA EM LAJE OU FORRO,TIPO CALHA,CHANFRADA OU PRISMATICA,COMPLETA,EQUIPADA COM REATOR ELETRONICO DE ALTO FATOR DE POTENCIA E LAMPADA FLUORESCENTE DE 4X32W.FORNECIMENTO E COLOCACAO</v>
      </c>
      <c r="C18881" s="115" t="s">
        <v>50500</v>
      </c>
      <c r="D18881" s="115" t="s">
        <v>50501</v>
      </c>
      <c r="E18881" s="115" t="s">
        <v>50523</v>
      </c>
      <c r="F18881" s="115" t="s">
        <v>37145</v>
      </c>
      <c r="I18881" s="115" t="s">
        <v>6</v>
      </c>
      <c r="J18881" s="115">
        <v>174.83</v>
      </c>
    </row>
    <row r="18882" spans="1:10" hidden="1">
      <c r="A18882" s="115" t="s">
        <v>19181</v>
      </c>
      <c r="B18882" s="115" t="str">
        <f t="shared" si="294"/>
        <v>LUMINARIA DE SOBREPOR,FIXADA EM LAJE OU FORRO,TIPO CALHA,CHANFRADA OU PRISMATICA,COMPLETA,EQUIPADA COM REATOR ELETRONICO DE ALTO FATOR DE POTENCIA E LAMPADA FLUORESCENTE DE 4X36W.FORNECIMENTO E COLOCACAO</v>
      </c>
      <c r="C18882" s="115" t="s">
        <v>50500</v>
      </c>
      <c r="D18882" s="115" t="s">
        <v>50501</v>
      </c>
      <c r="E18882" s="115" t="s">
        <v>50524</v>
      </c>
      <c r="F18882" s="115" t="s">
        <v>37145</v>
      </c>
      <c r="I18882" s="115" t="s">
        <v>6</v>
      </c>
      <c r="J18882" s="115">
        <v>225.24</v>
      </c>
    </row>
    <row r="18883" spans="1:10" hidden="1">
      <c r="A18883" s="115" t="s">
        <v>19182</v>
      </c>
      <c r="B18883" s="115" t="str">
        <f t="shared" si="294"/>
        <v>LUMINARIA DE SOBREPOR,FIXADA EM LAJE OU FORRO,TIPO CALHA,CHANFRADA OU PRISMATICA,COMPLETA,EQUIPADA COM REATOR ELETRONICO DE ALTO FATOR DE POTENCIA E LAMPADA FLUORESCENTE DE 4X36W.FORNECIMENTO E COLOCACAO</v>
      </c>
      <c r="C18883" s="115" t="s">
        <v>50500</v>
      </c>
      <c r="D18883" s="115" t="s">
        <v>50501</v>
      </c>
      <c r="E18883" s="115" t="s">
        <v>50524</v>
      </c>
      <c r="F18883" s="115" t="s">
        <v>37145</v>
      </c>
      <c r="I18883" s="115" t="s">
        <v>6</v>
      </c>
      <c r="J18883" s="115">
        <v>218.46</v>
      </c>
    </row>
    <row r="18884" spans="1:10" hidden="1">
      <c r="A18884" s="115" t="s">
        <v>19183</v>
      </c>
      <c r="B18884" s="115" t="str">
        <f t="shared" si="294"/>
        <v>LUMINARIA DE SOBREPOR,FIXADA EM LAJE OU FORRO,TIPO CALHA,CHANFRADA OU PRISMATICA,COMPLETA,EQUIPADA COM REATOR ELETRONICO DE ALTO FATOR DE POTENCIA E LAMPADA FLUORESCENTE DE 4X40W.FORNECIMENTO E COLOCACAO</v>
      </c>
      <c r="C18884" s="115" t="s">
        <v>50500</v>
      </c>
      <c r="D18884" s="115" t="s">
        <v>50501</v>
      </c>
      <c r="E18884" s="115" t="s">
        <v>50525</v>
      </c>
      <c r="F18884" s="115" t="s">
        <v>37145</v>
      </c>
      <c r="I18884" s="115" t="s">
        <v>6</v>
      </c>
      <c r="J18884" s="115">
        <v>175.76</v>
      </c>
    </row>
    <row r="18885" spans="1:10" hidden="1">
      <c r="A18885" s="115" t="s">
        <v>19184</v>
      </c>
      <c r="B18885" s="115" t="str">
        <f t="shared" ref="B18885:B18948" si="295">C18885&amp;D18885&amp;E18885&amp;F18885&amp;G18885&amp;H18885</f>
        <v>LUMINARIA DE SOBREPOR,FIXADA EM LAJE OU FORRO,TIPO CALHA,CHANFRADA OU PRISMATICA,COMPLETA,EQUIPADA COM REATOR ELETRONICO DE ALTO FATOR DE POTENCIA E LAMPADA FLUORESCENTE DE 4X40W.FORNECIMENTO E COLOCACAO</v>
      </c>
      <c r="C18885" s="115" t="s">
        <v>50500</v>
      </c>
      <c r="D18885" s="115" t="s">
        <v>50501</v>
      </c>
      <c r="E18885" s="115" t="s">
        <v>50525</v>
      </c>
      <c r="F18885" s="115" t="s">
        <v>37145</v>
      </c>
      <c r="I18885" s="115" t="s">
        <v>6</v>
      </c>
      <c r="J18885" s="115">
        <v>168.98</v>
      </c>
    </row>
    <row r="18886" spans="1:10" hidden="1">
      <c r="A18886" s="115" t="s">
        <v>19185</v>
      </c>
      <c r="B18886" s="115" t="str">
        <f t="shared" si="295"/>
        <v>LUMINARIA FLUORESCENTE TUBULAR DE SOBREPOR,2X16W(INCLUSIVE LAMPADAS),CORPO EM CHAPA DE ACO TRATADA E PINTURA ELETROSTATICA BRANCA,REFLETOR EM ALUMINIO DE ALTO BRILHO,COM REATOR DEALTO FATOR DE POTENCIA,BI-VOLT.FORNECIMENTO E COLOCACAO</v>
      </c>
      <c r="C18886" s="115" t="s">
        <v>50526</v>
      </c>
      <c r="D18886" s="115" t="s">
        <v>50527</v>
      </c>
      <c r="E18886" s="115" t="s">
        <v>50528</v>
      </c>
      <c r="F18886" s="115" t="s">
        <v>50529</v>
      </c>
      <c r="I18886" s="115" t="s">
        <v>6</v>
      </c>
      <c r="J18886" s="115">
        <v>148.58000000000001</v>
      </c>
    </row>
    <row r="18887" spans="1:10" hidden="1">
      <c r="A18887" s="115" t="s">
        <v>19186</v>
      </c>
      <c r="B18887" s="115" t="str">
        <f t="shared" si="295"/>
        <v>LUMINARIA FLUORESCENTE TUBULAR DE SOBREPOR,2X16W(INCLUSIVE LAMPADAS),CORPO EM CHAPA DE ACO TRATADA E PINTURA ELETROSTATICA BRANCA,REFLETOR EM ALUMINIO DE ALTO BRILHO,COM REATOR DEALTO FATOR DE POTENCIA,BI-VOLT.FORNECIMENTO E COLOCACAO</v>
      </c>
      <c r="C18887" s="115" t="s">
        <v>50526</v>
      </c>
      <c r="D18887" s="115" t="s">
        <v>50527</v>
      </c>
      <c r="E18887" s="115" t="s">
        <v>50528</v>
      </c>
      <c r="F18887" s="115" t="s">
        <v>50529</v>
      </c>
      <c r="I18887" s="115" t="s">
        <v>6</v>
      </c>
      <c r="J18887" s="115">
        <v>142.66999999999999</v>
      </c>
    </row>
    <row r="18888" spans="1:10" hidden="1">
      <c r="A18888" s="115" t="s">
        <v>19187</v>
      </c>
      <c r="B18888" s="115" t="str">
        <f t="shared" si="295"/>
        <v>LUMINARIA FLUORESCENTE TUBULAR DE SOBREPOR,2X32W(INCLUSIVE LAMPADAS),CORPO EM CHAPA DE ACO TRATADA E PINTURA ELETROSTATICA BRAMCA,REFLETOR EM ALUMINIO DE ALTO BRILHO,COM REATOR DEALTO FATOR DE POTENCIA,BI-VOLT.FORNECIMENTO E COLOCACAO</v>
      </c>
      <c r="C18888" s="115" t="s">
        <v>50530</v>
      </c>
      <c r="D18888" s="115" t="s">
        <v>50527</v>
      </c>
      <c r="E18888" s="115" t="s">
        <v>50531</v>
      </c>
      <c r="F18888" s="115" t="s">
        <v>50529</v>
      </c>
      <c r="I18888" s="115" t="s">
        <v>6</v>
      </c>
      <c r="J18888" s="115">
        <v>170.44</v>
      </c>
    </row>
    <row r="18889" spans="1:10" hidden="1">
      <c r="A18889" s="115" t="s">
        <v>19188</v>
      </c>
      <c r="B18889" s="115" t="str">
        <f t="shared" si="295"/>
        <v>LUMINARIA FLUORESCENTE TUBULAR DE SOBREPOR,2X32W(INCLUSIVE LAMPADAS),CORPO EM CHAPA DE ACO TRATADA E PINTURA ELETROSTATICA BRAMCA,REFLETOR EM ALUMINIO DE ALTO BRILHO,COM REATOR DEALTO FATOR DE POTENCIA,BI-VOLT.FORNECIMENTO E COLOCACAO</v>
      </c>
      <c r="C18889" s="115" t="s">
        <v>50530</v>
      </c>
      <c r="D18889" s="115" t="s">
        <v>50527</v>
      </c>
      <c r="E18889" s="115" t="s">
        <v>50531</v>
      </c>
      <c r="F18889" s="115" t="s">
        <v>50529</v>
      </c>
      <c r="I18889" s="115" t="s">
        <v>6</v>
      </c>
      <c r="J18889" s="115">
        <v>164.53</v>
      </c>
    </row>
    <row r="18890" spans="1:10" hidden="1">
      <c r="A18890" s="115" t="s">
        <v>19189</v>
      </c>
      <c r="B18890" s="115" t="str">
        <f t="shared" si="295"/>
        <v>LUMINARIA FLUORESCENTE TUBULAR DE SOBREPOR,2X16W(INCLUSIVE LAMPADAS),COM ALETAS,CORPO EM CHAPA DE ACO TRATADA E PINTURAELETROSTATICA BRANCA,REFLETOR EM ALUMINIO DE ALTO BRILHO,COM REATOR DE ALTO FATOR DE POTENCIA,BI-VOLT.FORNECIMENTO E COLOCACAO</v>
      </c>
      <c r="C18890" s="115" t="s">
        <v>50526</v>
      </c>
      <c r="D18890" s="115" t="s">
        <v>50532</v>
      </c>
      <c r="E18890" s="115" t="s">
        <v>50533</v>
      </c>
      <c r="F18890" s="115" t="s">
        <v>50534</v>
      </c>
      <c r="G18890" s="115" t="s">
        <v>37192</v>
      </c>
      <c r="I18890" s="115" t="s">
        <v>6</v>
      </c>
      <c r="J18890" s="115">
        <v>154.55000000000001</v>
      </c>
    </row>
    <row r="18891" spans="1:10" hidden="1">
      <c r="A18891" s="115" t="s">
        <v>19190</v>
      </c>
      <c r="B18891" s="115" t="str">
        <f t="shared" si="295"/>
        <v>LUMINARIA FLUORESCENTE TUBULAR DE SOBREPOR,2X16W(INCLUSIVE LAMPADAS),COM ALETAS,CORPO EM CHAPA DE ACO TRATADA E PINTURAELETROSTATICA BRANCA,REFLETOR EM ALUMINIO DE ALTO BRILHO,COM REATOR DE ALTO FATOR DE POTENCIA,BI-VOLT.FORNECIMENTO E COLOCACAO</v>
      </c>
      <c r="C18891" s="115" t="s">
        <v>50526</v>
      </c>
      <c r="D18891" s="115" t="s">
        <v>50532</v>
      </c>
      <c r="E18891" s="115" t="s">
        <v>50533</v>
      </c>
      <c r="F18891" s="115" t="s">
        <v>50534</v>
      </c>
      <c r="G18891" s="115" t="s">
        <v>37192</v>
      </c>
      <c r="I18891" s="115" t="s">
        <v>6</v>
      </c>
      <c r="J18891" s="115">
        <v>148.63999999999999</v>
      </c>
    </row>
    <row r="18892" spans="1:10" hidden="1">
      <c r="A18892" s="115" t="s">
        <v>19191</v>
      </c>
      <c r="B18892" s="115"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2" s="115" t="s">
        <v>50526</v>
      </c>
      <c r="D18892" s="115" t="s">
        <v>50535</v>
      </c>
      <c r="E18892" s="115" t="s">
        <v>50536</v>
      </c>
      <c r="F18892" s="115" t="s">
        <v>50537</v>
      </c>
      <c r="G18892" s="115" t="s">
        <v>37140</v>
      </c>
      <c r="I18892" s="115" t="s">
        <v>6</v>
      </c>
      <c r="J18892" s="115">
        <v>177.68</v>
      </c>
    </row>
    <row r="18893" spans="1:10" hidden="1">
      <c r="A18893" s="115" t="s">
        <v>19192</v>
      </c>
      <c r="B18893" s="115"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3" s="115" t="s">
        <v>50526</v>
      </c>
      <c r="D18893" s="115" t="s">
        <v>50535</v>
      </c>
      <c r="E18893" s="115" t="s">
        <v>50536</v>
      </c>
      <c r="F18893" s="115" t="s">
        <v>50537</v>
      </c>
      <c r="G18893" s="115" t="s">
        <v>37140</v>
      </c>
      <c r="I18893" s="115" t="s">
        <v>6</v>
      </c>
      <c r="J18893" s="115">
        <v>171.77</v>
      </c>
    </row>
    <row r="18894" spans="1:10" hidden="1">
      <c r="A18894" s="115" t="s">
        <v>19193</v>
      </c>
      <c r="B18894" s="115" t="str">
        <f t="shared" si="295"/>
        <v>LUMINARIA FLUORESCENTE TUBULAR DE SOBREPOR,2X32W(INCLUSIVE LAMPADAS),COM ALETAS,CORPO EM CHAPA DE ACO TRATADA E PINTURAELETROSTATICA BRANCA,REFLETOR EM ALUMINIO DE ALTO BRILHO,COM REATOR DE ALTO FATOR DE POTENCIA,BI-VOLT.FORNECIMENTO E COLOCACAO</v>
      </c>
      <c r="C18894" s="115" t="s">
        <v>50530</v>
      </c>
      <c r="D18894" s="115" t="s">
        <v>50532</v>
      </c>
      <c r="E18894" s="115" t="s">
        <v>50533</v>
      </c>
      <c r="F18894" s="115" t="s">
        <v>50534</v>
      </c>
      <c r="G18894" s="115" t="s">
        <v>37192</v>
      </c>
      <c r="I18894" s="115" t="s">
        <v>6</v>
      </c>
      <c r="J18894" s="115">
        <v>200.78</v>
      </c>
    </row>
    <row r="18895" spans="1:10" hidden="1">
      <c r="A18895" s="115" t="s">
        <v>19194</v>
      </c>
      <c r="B18895" s="115" t="str">
        <f t="shared" si="295"/>
        <v>LUMINARIA FLUORESCENTE TUBULAR DE SOBREPOR,2X32W(INCLUSIVE LAMPADAS),COM ALETAS,CORPO EM CHAPA DE ACO TRATADA E PINTURAELETROSTATICA BRANCA,REFLETOR EM ALUMINIO DE ALTO BRILHO,COM REATOR DE ALTO FATOR DE POTENCIA,BI-VOLT.FORNECIMENTO E COLOCACAO</v>
      </c>
      <c r="C18895" s="115" t="s">
        <v>50530</v>
      </c>
      <c r="D18895" s="115" t="s">
        <v>50532</v>
      </c>
      <c r="E18895" s="115" t="s">
        <v>50533</v>
      </c>
      <c r="F18895" s="115" t="s">
        <v>50534</v>
      </c>
      <c r="G18895" s="115" t="s">
        <v>37192</v>
      </c>
      <c r="I18895" s="115" t="s">
        <v>6</v>
      </c>
      <c r="J18895" s="115">
        <v>194.87</v>
      </c>
    </row>
    <row r="18896" spans="1:10" hidden="1">
      <c r="A18896" s="115" t="s">
        <v>19195</v>
      </c>
      <c r="B18896" s="115"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6" s="115" t="s">
        <v>50530</v>
      </c>
      <c r="D18896" s="115" t="s">
        <v>50535</v>
      </c>
      <c r="E18896" s="115" t="s">
        <v>50536</v>
      </c>
      <c r="F18896" s="115" t="s">
        <v>50538</v>
      </c>
      <c r="G18896" s="115" t="s">
        <v>50539</v>
      </c>
      <c r="I18896" s="115" t="s">
        <v>6</v>
      </c>
      <c r="J18896" s="115">
        <v>235.62</v>
      </c>
    </row>
    <row r="18897" spans="1:10" hidden="1">
      <c r="A18897" s="115" t="s">
        <v>19196</v>
      </c>
      <c r="B18897" s="115"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7" s="115" t="s">
        <v>50530</v>
      </c>
      <c r="D18897" s="115" t="s">
        <v>50535</v>
      </c>
      <c r="E18897" s="115" t="s">
        <v>50536</v>
      </c>
      <c r="F18897" s="115" t="s">
        <v>50538</v>
      </c>
      <c r="G18897" s="115" t="s">
        <v>50539</v>
      </c>
      <c r="I18897" s="115" t="s">
        <v>6</v>
      </c>
      <c r="J18897" s="115">
        <v>229.71</v>
      </c>
    </row>
    <row r="18898" spans="1:10" hidden="1">
      <c r="A18898" s="115" t="s">
        <v>19197</v>
      </c>
      <c r="B18898" s="115" t="str">
        <f t="shared" si="295"/>
        <v>LUMINARIA FLUORESCENTE TUBULAR DE EMBUTIR,2X16W(INCLUSIVE LAMPADAS),CORPO EM CHAPA DE ACO TRATADA E PINTURA ELETROSTATICA BRANCA,REFLETOR EM ALUMINIO DE ALTO BRILHO,COM REATOR DE ALTO FATOR DE POTENCIA,BIVOLT.FORNECIMENTO E COLOCACAO</v>
      </c>
      <c r="C18898" s="115" t="s">
        <v>50540</v>
      </c>
      <c r="D18898" s="115" t="s">
        <v>50541</v>
      </c>
      <c r="E18898" s="115" t="s">
        <v>50542</v>
      </c>
      <c r="F18898" s="115" t="s">
        <v>50543</v>
      </c>
      <c r="I18898" s="115" t="s">
        <v>6</v>
      </c>
      <c r="J18898" s="115">
        <v>143.84</v>
      </c>
    </row>
    <row r="18899" spans="1:10" hidden="1">
      <c r="A18899" s="115" t="s">
        <v>19198</v>
      </c>
      <c r="B18899" s="115" t="str">
        <f t="shared" si="295"/>
        <v>LUMINARIA FLUORESCENTE TUBULAR DE EMBUTIR,2X16W(INCLUSIVE LAMPADAS),CORPO EM CHAPA DE ACO TRATADA E PINTURA ELETROSTATICA BRANCA,REFLETOR EM ALUMINIO DE ALTO BRILHO,COM REATOR DE ALTO FATOR DE POTENCIA,BIVOLT.FORNECIMENTO E COLOCACAO</v>
      </c>
      <c r="C18899" s="115" t="s">
        <v>50540</v>
      </c>
      <c r="D18899" s="115" t="s">
        <v>50541</v>
      </c>
      <c r="E18899" s="115" t="s">
        <v>50542</v>
      </c>
      <c r="F18899" s="115" t="s">
        <v>50543</v>
      </c>
      <c r="I18899" s="115" t="s">
        <v>6</v>
      </c>
      <c r="J18899" s="115">
        <v>138.18</v>
      </c>
    </row>
    <row r="18900" spans="1:10" hidden="1">
      <c r="A18900" s="115" t="s">
        <v>19199</v>
      </c>
      <c r="B18900" s="115" t="str">
        <f t="shared" si="295"/>
        <v>LUMINARIA FLUORESCENTE TUBULAR DE EMBUTIR,2X32W(INCLUSIVE LAMPADAS),CORPO EM CHAPA DE ACO TRATADA E PINTURA ELETROSTATICA BRANCA,REFLETOR EM ALUMINIO DE ALTO BRILHO,COM REATOR DE ALTO FATOR DE POTENCIA,BI-VOLT.FORNECIMENTO E COLOCACAO</v>
      </c>
      <c r="C18900" s="115" t="s">
        <v>50544</v>
      </c>
      <c r="D18900" s="115" t="s">
        <v>50541</v>
      </c>
      <c r="E18900" s="115" t="s">
        <v>50542</v>
      </c>
      <c r="F18900" s="115" t="s">
        <v>50545</v>
      </c>
      <c r="I18900" s="115" t="s">
        <v>6</v>
      </c>
      <c r="J18900" s="115">
        <v>181.32</v>
      </c>
    </row>
    <row r="18901" spans="1:10" hidden="1">
      <c r="A18901" s="115" t="s">
        <v>19200</v>
      </c>
      <c r="B18901" s="115" t="str">
        <f t="shared" si="295"/>
        <v>LUMINARIA FLUORESCENTE TUBULAR DE EMBUTIR,2X32W(INCLUSIVE LAMPADAS),CORPO EM CHAPA DE ACO TRATADA E PINTURA ELETROSTATICA BRANCA,REFLETOR EM ALUMINIO DE ALTO BRILHO,COM REATOR DE ALTO FATOR DE POTENCIA,BI-VOLT.FORNECIMENTO E COLOCACAO</v>
      </c>
      <c r="C18901" s="115" t="s">
        <v>50544</v>
      </c>
      <c r="D18901" s="115" t="s">
        <v>50541</v>
      </c>
      <c r="E18901" s="115" t="s">
        <v>50542</v>
      </c>
      <c r="F18901" s="115" t="s">
        <v>50545</v>
      </c>
      <c r="I18901" s="115" t="s">
        <v>6</v>
      </c>
      <c r="J18901" s="115">
        <v>175.67</v>
      </c>
    </row>
    <row r="18902" spans="1:10" hidden="1">
      <c r="A18902" s="115" t="s">
        <v>19201</v>
      </c>
      <c r="B18902" s="115" t="str">
        <f t="shared" si="295"/>
        <v>LUMINARIA FLUORESCENTE TUBULAR DE EMBUTIR,2X16W(INCLUSIVE LAMPADAS),COM ALETAS,CORPO EM CHAPA DE ACO TRATADA E PINTURA ELETROSTATICA BRANCA,REFLETOR EM ALUMINIO DE ALTO BRILHO,COMREATOR DE ALTO FATOR DE POTENCIA,BI-VOLT.FORNECIMENTO E COLOCACAO</v>
      </c>
      <c r="C18902" s="115" t="s">
        <v>50540</v>
      </c>
      <c r="D18902" s="115" t="s">
        <v>50546</v>
      </c>
      <c r="E18902" s="115" t="s">
        <v>50547</v>
      </c>
      <c r="F18902" s="115" t="s">
        <v>50548</v>
      </c>
      <c r="G18902" s="115" t="s">
        <v>37196</v>
      </c>
      <c r="I18902" s="115" t="s">
        <v>6</v>
      </c>
      <c r="J18902" s="115">
        <v>158.31</v>
      </c>
    </row>
    <row r="18903" spans="1:10" hidden="1">
      <c r="A18903" s="115" t="s">
        <v>19202</v>
      </c>
      <c r="B18903" s="115" t="str">
        <f t="shared" si="295"/>
        <v>LUMINARIA FLUORESCENTE TUBULAR DE EMBUTIR,2X16W(INCLUSIVE LAMPADAS),COM ALETAS,CORPO EM CHAPA DE ACO TRATADA E PINTURA ELETROSTATICA BRANCA,REFLETOR EM ALUMINIO DE ALTO BRILHO,COMREATOR DE ALTO FATOR DE POTENCIA,BI-VOLT.FORNECIMENTO E COLOCACAO</v>
      </c>
      <c r="C18903" s="115" t="s">
        <v>50540</v>
      </c>
      <c r="D18903" s="115" t="s">
        <v>50546</v>
      </c>
      <c r="E18903" s="115" t="s">
        <v>50547</v>
      </c>
      <c r="F18903" s="115" t="s">
        <v>50548</v>
      </c>
      <c r="G18903" s="115" t="s">
        <v>37196</v>
      </c>
      <c r="I18903" s="115" t="s">
        <v>6</v>
      </c>
      <c r="J18903" s="115">
        <v>152.65</v>
      </c>
    </row>
    <row r="18904" spans="1:10" hidden="1">
      <c r="A18904" s="115" t="s">
        <v>19203</v>
      </c>
      <c r="B18904" s="115"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4" s="115" t="s">
        <v>50540</v>
      </c>
      <c r="D18904" s="115" t="s">
        <v>50549</v>
      </c>
      <c r="E18904" s="115" t="s">
        <v>50550</v>
      </c>
      <c r="F18904" s="115" t="s">
        <v>50551</v>
      </c>
      <c r="G18904" s="115" t="s">
        <v>37140</v>
      </c>
      <c r="I18904" s="115" t="s">
        <v>6</v>
      </c>
      <c r="J18904" s="115">
        <v>176.36</v>
      </c>
    </row>
    <row r="18905" spans="1:10" hidden="1">
      <c r="A18905" s="115" t="s">
        <v>19204</v>
      </c>
      <c r="B18905" s="115"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5" s="115" t="s">
        <v>50540</v>
      </c>
      <c r="D18905" s="115" t="s">
        <v>50549</v>
      </c>
      <c r="E18905" s="115" t="s">
        <v>50550</v>
      </c>
      <c r="F18905" s="115" t="s">
        <v>50551</v>
      </c>
      <c r="G18905" s="115" t="s">
        <v>37140</v>
      </c>
      <c r="I18905" s="115" t="s">
        <v>6</v>
      </c>
      <c r="J18905" s="115">
        <v>170.7</v>
      </c>
    </row>
    <row r="18906" spans="1:10" hidden="1">
      <c r="A18906" s="115" t="s">
        <v>19205</v>
      </c>
      <c r="B18906" s="115" t="str">
        <f t="shared" si="295"/>
        <v>LUMINARIA FLUORESCENTE TUBULAR DE EMBUTIR,2X32W(INCLUSIVE LAMPADAS),COM ALETAS,CORPO EM CHAPA DE ACO TRATADA E PINTURA ELETROSTATICA BRANCA,REFLETOR EM ALUMINIO DE ALTO BRILHO,COMREATOR DE ALTO FATOR DE POTENCIA,BI-VOLT.FORNECIMENTO E COLOCACAO</v>
      </c>
      <c r="C18906" s="115" t="s">
        <v>50544</v>
      </c>
      <c r="D18906" s="115" t="s">
        <v>50546</v>
      </c>
      <c r="E18906" s="115" t="s">
        <v>50547</v>
      </c>
      <c r="F18906" s="115" t="s">
        <v>50548</v>
      </c>
      <c r="G18906" s="115" t="s">
        <v>37196</v>
      </c>
      <c r="I18906" s="115" t="s">
        <v>6</v>
      </c>
      <c r="J18906" s="115">
        <v>199.47</v>
      </c>
    </row>
    <row r="18907" spans="1:10" hidden="1">
      <c r="A18907" s="115" t="s">
        <v>19206</v>
      </c>
      <c r="B18907" s="115" t="str">
        <f t="shared" si="295"/>
        <v>LUMINARIA FLUORESCENTE TUBULAR DE EMBUTIR,2X32W(INCLUSIVE LAMPADAS),COM ALETAS,CORPO EM CHAPA DE ACO TRATADA E PINTURA ELETROSTATICA BRANCA,REFLETOR EM ALUMINIO DE ALTO BRILHO,COMREATOR DE ALTO FATOR DE POTENCIA,BI-VOLT.FORNECIMENTO E COLOCACAO</v>
      </c>
      <c r="C18907" s="115" t="s">
        <v>50544</v>
      </c>
      <c r="D18907" s="115" t="s">
        <v>50546</v>
      </c>
      <c r="E18907" s="115" t="s">
        <v>50547</v>
      </c>
      <c r="F18907" s="115" t="s">
        <v>50548</v>
      </c>
      <c r="G18907" s="115" t="s">
        <v>37196</v>
      </c>
      <c r="I18907" s="115" t="s">
        <v>6</v>
      </c>
      <c r="J18907" s="115">
        <v>193.82</v>
      </c>
    </row>
    <row r="18908" spans="1:10" hidden="1">
      <c r="A18908" s="115" t="s">
        <v>19207</v>
      </c>
      <c r="B18908" s="115"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8" s="115" t="s">
        <v>50544</v>
      </c>
      <c r="D18908" s="115" t="s">
        <v>50549</v>
      </c>
      <c r="E18908" s="115" t="s">
        <v>50550</v>
      </c>
      <c r="F18908" s="115" t="s">
        <v>50551</v>
      </c>
      <c r="G18908" s="115" t="s">
        <v>37140</v>
      </c>
      <c r="I18908" s="115" t="s">
        <v>6</v>
      </c>
      <c r="J18908" s="115">
        <v>181.2</v>
      </c>
    </row>
    <row r="18909" spans="1:10" hidden="1">
      <c r="A18909" s="115" t="s">
        <v>19208</v>
      </c>
      <c r="B18909" s="115"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9" s="115" t="s">
        <v>50544</v>
      </c>
      <c r="D18909" s="115" t="s">
        <v>50549</v>
      </c>
      <c r="E18909" s="115" t="s">
        <v>50550</v>
      </c>
      <c r="F18909" s="115" t="s">
        <v>50551</v>
      </c>
      <c r="G18909" s="115" t="s">
        <v>37140</v>
      </c>
      <c r="I18909" s="115" t="s">
        <v>6</v>
      </c>
      <c r="J18909" s="115">
        <v>175.55</v>
      </c>
    </row>
    <row r="18910" spans="1:10" hidden="1">
      <c r="A18910" s="115" t="s">
        <v>19209</v>
      </c>
      <c r="B18910" s="115" t="str">
        <f t="shared" si="295"/>
        <v>LUMINARIA DE EMBUTIR,FIXADA EM GESSO,PARA LAMPADA LED DE 25W (INCLUSIVE LAMPADA).FORNECIMENTO E COLOCACAO</v>
      </c>
      <c r="C18910" s="115" t="s">
        <v>56665</v>
      </c>
      <c r="D18910" s="115" t="s">
        <v>56666</v>
      </c>
      <c r="I18910" s="115" t="s">
        <v>6</v>
      </c>
      <c r="J18910" s="115">
        <v>126.95</v>
      </c>
    </row>
    <row r="18911" spans="1:10" hidden="1">
      <c r="A18911" s="115" t="s">
        <v>19210</v>
      </c>
      <c r="B18911" s="115" t="str">
        <f t="shared" si="295"/>
        <v>LUMINARIA DE EMBUTIR,FIXADA EM GESSO,PARA LAMPADA LED DE 25W (INCLUSIVE LAMPADA).FORNECIMENTO E COLOCACAO</v>
      </c>
      <c r="C18911" s="115" t="s">
        <v>56665</v>
      </c>
      <c r="D18911" s="115" t="s">
        <v>56666</v>
      </c>
      <c r="I18911" s="115" t="s">
        <v>6</v>
      </c>
      <c r="J18911" s="115">
        <v>114.61</v>
      </c>
    </row>
    <row r="18912" spans="1:10" hidden="1">
      <c r="A18912" s="115" t="s">
        <v>19211</v>
      </c>
      <c r="B18912" s="115" t="str">
        <f t="shared" si="295"/>
        <v>LUMINARIA TIPO SPOT,DIRECIONAL,EXCLUSIVE LAMPADA.FORNECIMENTO E COLOCACAO</v>
      </c>
      <c r="C18912" s="115" t="s">
        <v>50552</v>
      </c>
      <c r="D18912" s="115" t="s">
        <v>37124</v>
      </c>
      <c r="I18912" s="115" t="s">
        <v>6</v>
      </c>
      <c r="J18912" s="115">
        <v>57.02</v>
      </c>
    </row>
    <row r="18913" spans="1:10" hidden="1">
      <c r="A18913" s="115" t="s">
        <v>19212</v>
      </c>
      <c r="B18913" s="115" t="str">
        <f t="shared" si="295"/>
        <v>LUMINARIA TIPO SPOT,DIRECIONAL,EXCLUSIVE LAMPADA.FORNECIMENTO E COLOCACAO</v>
      </c>
      <c r="C18913" s="115" t="s">
        <v>50552</v>
      </c>
      <c r="D18913" s="115" t="s">
        <v>37124</v>
      </c>
      <c r="I18913" s="115" t="s">
        <v>6</v>
      </c>
      <c r="J18913" s="115">
        <v>51.88</v>
      </c>
    </row>
    <row r="18914" spans="1:10" hidden="1">
      <c r="A18914" s="115" t="s">
        <v>19213</v>
      </c>
      <c r="B18914" s="115" t="str">
        <f t="shared" si="295"/>
        <v>LUMINARIA DE EMBUTIR DIRECIONAVEL,PARA LAMPADA TIPO DICROICA,(EXCLUSIVE ESTA),COM ARCO DE ALUMINIO PINTADO EM EPOXI BRANCO.FORNECIMENTO E COLOCACAO</v>
      </c>
      <c r="C18914" s="115" t="s">
        <v>50553</v>
      </c>
      <c r="D18914" s="115" t="s">
        <v>50554</v>
      </c>
      <c r="E18914" s="115" t="s">
        <v>50555</v>
      </c>
      <c r="I18914" s="115" t="s">
        <v>6</v>
      </c>
      <c r="J18914" s="115">
        <v>87.15</v>
      </c>
    </row>
    <row r="18915" spans="1:10" hidden="1">
      <c r="A18915" s="115" t="s">
        <v>19214</v>
      </c>
      <c r="B18915" s="115" t="str">
        <f t="shared" si="295"/>
        <v>LUMINARIA DE EMBUTIR DIRECIONAVEL,PARA LAMPADA TIPO DICROICA,(EXCLUSIVE ESTA),COM ARCO DE ALUMINIO PINTADO EM EPOXI BRANCO.FORNECIMENTO E COLOCACAO</v>
      </c>
      <c r="C18915" s="115" t="s">
        <v>50553</v>
      </c>
      <c r="D18915" s="115" t="s">
        <v>50554</v>
      </c>
      <c r="E18915" s="115" t="s">
        <v>50555</v>
      </c>
      <c r="I18915" s="115" t="s">
        <v>6</v>
      </c>
      <c r="J18915" s="115">
        <v>76.87</v>
      </c>
    </row>
    <row r="18916" spans="1:10" hidden="1">
      <c r="A18916" s="115" t="s">
        <v>19215</v>
      </c>
      <c r="B18916" s="115" t="str">
        <f t="shared" si="295"/>
        <v>ARANDELA EM ALUMINIO E VIDRO,COM BASE PARA FIXACAO,EXCLUSIVE LAMPADA.FORNECIMENTO E COLOCACAO</v>
      </c>
      <c r="C18916" s="115" t="s">
        <v>56667</v>
      </c>
      <c r="D18916" s="115" t="s">
        <v>56668</v>
      </c>
      <c r="I18916" s="115" t="s">
        <v>6</v>
      </c>
      <c r="J18916" s="115">
        <v>56.24</v>
      </c>
    </row>
    <row r="18917" spans="1:10" hidden="1">
      <c r="A18917" s="115" t="s">
        <v>19216</v>
      </c>
      <c r="B18917" s="115" t="str">
        <f t="shared" si="295"/>
        <v>ARANDELA EM ALUMINIO E VIDRO,COM BASE PARA FIXACAO,EXCLUSIVE LAMPADA.FORNECIMENTO E COLOCACAO</v>
      </c>
      <c r="C18917" s="115" t="s">
        <v>56667</v>
      </c>
      <c r="D18917" s="115" t="s">
        <v>56668</v>
      </c>
      <c r="I18917" s="115" t="s">
        <v>6</v>
      </c>
      <c r="J18917" s="115">
        <v>53.67</v>
      </c>
    </row>
    <row r="18918" spans="1:10" hidden="1">
      <c r="A18918" s="115" t="s">
        <v>19217</v>
      </c>
      <c r="B18918" s="115" t="str">
        <f t="shared" si="295"/>
        <v>ARANDELA TIPO "MEIA-LUA",VIDRO ACETINADO,COR BRANCA,EXCLUSIVE LAMPADA.FORNECIMENTO E COLOCACAO</v>
      </c>
      <c r="C18918" s="115" t="s">
        <v>50556</v>
      </c>
      <c r="D18918" s="115" t="s">
        <v>50557</v>
      </c>
      <c r="I18918" s="115" t="s">
        <v>6</v>
      </c>
      <c r="J18918" s="115">
        <v>41.92</v>
      </c>
    </row>
    <row r="18919" spans="1:10" hidden="1">
      <c r="A18919" s="115" t="s">
        <v>19218</v>
      </c>
      <c r="B18919" s="115" t="str">
        <f t="shared" si="295"/>
        <v>ARANDELA TIPO "MEIA-LUA",VIDRO ACETINADO,COR BRANCA,EXCLUSIVE LAMPADA.FORNECIMENTO E COLOCACAO</v>
      </c>
      <c r="C18919" s="115" t="s">
        <v>50556</v>
      </c>
      <c r="D18919" s="115" t="s">
        <v>50557</v>
      </c>
      <c r="I18919" s="115" t="s">
        <v>6</v>
      </c>
      <c r="J18919" s="115">
        <v>39.35</v>
      </c>
    </row>
    <row r="18920" spans="1:10" hidden="1">
      <c r="A18920" s="115" t="s">
        <v>19219</v>
      </c>
      <c r="B18920" s="115" t="str">
        <f t="shared" si="295"/>
        <v>GLOBO ESFERICO,PLAFONIER REPUXADO DE ALUMINIO COM DIFUSOR EM BASE DE VIDRO LEITOSO DE 4"X6".FORNECIMENTO E COLOCACAO</v>
      </c>
      <c r="C18920" s="115" t="s">
        <v>50558</v>
      </c>
      <c r="D18920" s="115" t="s">
        <v>50559</v>
      </c>
      <c r="I18920" s="115" t="s">
        <v>6</v>
      </c>
      <c r="J18920" s="115">
        <v>48.14</v>
      </c>
    </row>
    <row r="18921" spans="1:10" hidden="1">
      <c r="A18921" s="115" t="s">
        <v>19220</v>
      </c>
      <c r="B18921" s="115" t="str">
        <f t="shared" si="295"/>
        <v>GLOBO ESFERICO,PLAFONIER REPUXADO DE ALUMINIO COM DIFUSOR EM BASE DE VIDRO LEITOSO DE 4"X6".FORNECIMENTO E COLOCACAO</v>
      </c>
      <c r="C18921" s="115" t="s">
        <v>50558</v>
      </c>
      <c r="D18921" s="115" t="s">
        <v>50559</v>
      </c>
      <c r="I18921" s="115" t="s">
        <v>6</v>
      </c>
      <c r="J18921" s="115">
        <v>45.57</v>
      </c>
    </row>
    <row r="18922" spans="1:10" hidden="1">
      <c r="A18922" s="115" t="s">
        <v>19221</v>
      </c>
      <c r="B18922" s="115" t="str">
        <f t="shared" si="295"/>
        <v>GLOBO ESFERICO,PLAFONIER REPUXADO DE ALUMINIO COM DIFUSOR EM BASE DE VIDRO LEITOSO DE 4"X8".FORNECIMENTO E COLOCACAO</v>
      </c>
      <c r="C18922" s="115" t="s">
        <v>50558</v>
      </c>
      <c r="D18922" s="115" t="s">
        <v>50560</v>
      </c>
      <c r="I18922" s="115" t="s">
        <v>6</v>
      </c>
      <c r="J18922" s="115">
        <v>51.14</v>
      </c>
    </row>
    <row r="18923" spans="1:10" hidden="1">
      <c r="A18923" s="115" t="s">
        <v>19222</v>
      </c>
      <c r="B18923" s="115" t="str">
        <f t="shared" si="295"/>
        <v>GLOBO ESFERICO,PLAFONIER REPUXADO DE ALUMINIO COM DIFUSOR EM BASE DE VIDRO LEITOSO DE 4"X8".FORNECIMENTO E COLOCACAO</v>
      </c>
      <c r="C18923" s="115" t="s">
        <v>50558</v>
      </c>
      <c r="D18923" s="115" t="s">
        <v>50560</v>
      </c>
      <c r="I18923" s="115" t="s">
        <v>6</v>
      </c>
      <c r="J18923" s="115">
        <v>48.57</v>
      </c>
    </row>
    <row r="18924" spans="1:10" hidden="1">
      <c r="A18924" s="115" t="s">
        <v>19223</v>
      </c>
      <c r="B18924" s="115" t="str">
        <f t="shared" si="295"/>
        <v>GLOBO ESFERICO EM PLASTICO,DE 6" E PLAFONIER EM ALUMINIO.FORNECIMENTO E COLOCACAO</v>
      </c>
      <c r="C18924" s="115" t="s">
        <v>50561</v>
      </c>
      <c r="D18924" s="115" t="s">
        <v>36863</v>
      </c>
      <c r="I18924" s="115" t="s">
        <v>6</v>
      </c>
      <c r="J18924" s="115">
        <v>27.78</v>
      </c>
    </row>
    <row r="18925" spans="1:10" hidden="1">
      <c r="A18925" s="115" t="s">
        <v>19224</v>
      </c>
      <c r="B18925" s="115" t="str">
        <f t="shared" si="295"/>
        <v>GLOBO ESFERICO EM PLASTICO,DE 6" E PLAFONIER EM ALUMINIO.FORNECIMENTO E COLOCACAO</v>
      </c>
      <c r="C18925" s="115" t="s">
        <v>50561</v>
      </c>
      <c r="D18925" s="115" t="s">
        <v>36863</v>
      </c>
      <c r="I18925" s="115" t="s">
        <v>6</v>
      </c>
      <c r="J18925" s="115">
        <v>25.21</v>
      </c>
    </row>
    <row r="18926" spans="1:10" hidden="1">
      <c r="A18926" s="115" t="s">
        <v>50562</v>
      </c>
      <c r="B18926" s="115" t="str">
        <f t="shared" si="295"/>
        <v>LUMINARIA DE SOBREPOR, FIXADA EM LAJE OU FORRO, TIPO CALHA,CHANFRADA OU PRISMATICA, COMPLETA, COM LAMPADA LED TUBULARDE 1 X 9W. FORNECIMENTO E COLOCACAO</v>
      </c>
      <c r="C18926" s="115" t="s">
        <v>50563</v>
      </c>
      <c r="D18926" s="115" t="s">
        <v>50564</v>
      </c>
      <c r="E18926" s="115" t="s">
        <v>50565</v>
      </c>
      <c r="I18926" s="115" t="s">
        <v>6</v>
      </c>
      <c r="J18926" s="115">
        <v>77.23</v>
      </c>
    </row>
    <row r="18927" spans="1:10" hidden="1">
      <c r="A18927" s="115" t="s">
        <v>50566</v>
      </c>
      <c r="B18927" s="115" t="str">
        <f t="shared" si="295"/>
        <v>LUMINARIA DE SOBREPOR, FIXADA EM LAJE OU FORRO, TIPO CALHA,CHANFRADA OU PRISMATICA, COMPLETA, COM LAMPADA LED TUBULARDE 1 X 9W. FORNECIMENTO E COLOCACAO</v>
      </c>
      <c r="C18927" s="115" t="s">
        <v>50563</v>
      </c>
      <c r="D18927" s="115" t="s">
        <v>50564</v>
      </c>
      <c r="E18927" s="115" t="s">
        <v>50565</v>
      </c>
      <c r="I18927" s="115" t="s">
        <v>6</v>
      </c>
      <c r="J18927" s="115">
        <v>71.319999999999993</v>
      </c>
    </row>
    <row r="18928" spans="1:10" hidden="1">
      <c r="A18928" s="115" t="s">
        <v>50567</v>
      </c>
      <c r="B18928" s="115" t="str">
        <f t="shared" si="295"/>
        <v>LUMINARIA DE SOBREPOR, FIXADA EM LAJE OU FORRO, TIPO CALHA,CHANFRADA OU PRISMATICA, COMPLETA, COM LAMPADA LED TUBULAR DE 1 X 18W. FORNECIMENTO E COLOCACAO</v>
      </c>
      <c r="C18928" s="115" t="s">
        <v>50563</v>
      </c>
      <c r="D18928" s="115" t="s">
        <v>50564</v>
      </c>
      <c r="E18928" s="115" t="s">
        <v>50568</v>
      </c>
      <c r="I18928" s="115" t="s">
        <v>6</v>
      </c>
      <c r="J18928" s="115">
        <v>89.54</v>
      </c>
    </row>
    <row r="18929" spans="1:10" hidden="1">
      <c r="A18929" s="115" t="s">
        <v>50569</v>
      </c>
      <c r="B18929" s="115" t="str">
        <f t="shared" si="295"/>
        <v>LUMINARIA DE SOBREPOR, FIXADA EM LAJE OU FORRO, TIPO CALHA,CHANFRADA OU PRISMATICA, COMPLETA, COM LAMPADA LED TUBULAR DE 1 X 18W. FORNECIMENTO E COLOCACAO</v>
      </c>
      <c r="C18929" s="115" t="s">
        <v>50563</v>
      </c>
      <c r="D18929" s="115" t="s">
        <v>50564</v>
      </c>
      <c r="E18929" s="115" t="s">
        <v>50568</v>
      </c>
      <c r="I18929" s="115" t="s">
        <v>6</v>
      </c>
      <c r="J18929" s="115">
        <v>83.63</v>
      </c>
    </row>
    <row r="18930" spans="1:10" hidden="1">
      <c r="A18930" s="115" t="s">
        <v>50570</v>
      </c>
      <c r="B18930" s="115" t="str">
        <f t="shared" si="295"/>
        <v>LUMINARIA DE SOBREPOR, FIXADA EM LAJE OU FORRO, TIPO CALHA,CHANFRADA OU PRISMATICA, COMPLETA, COM LAMPADA LED TUBULAR DE 2 X 9W. FORNECIMENTO E COLOCACAO</v>
      </c>
      <c r="C18930" s="115" t="s">
        <v>50563</v>
      </c>
      <c r="D18930" s="115" t="s">
        <v>50564</v>
      </c>
      <c r="E18930" s="115" t="s">
        <v>50571</v>
      </c>
      <c r="I18930" s="115" t="s">
        <v>6</v>
      </c>
      <c r="J18930" s="115">
        <v>101.05</v>
      </c>
    </row>
    <row r="18931" spans="1:10" hidden="1">
      <c r="A18931" s="115" t="s">
        <v>50572</v>
      </c>
      <c r="B18931" s="115" t="str">
        <f t="shared" si="295"/>
        <v>LUMINARIA DE SOBREPOR, FIXADA EM LAJE OU FORRO, TIPO CALHA,CHANFRADA OU PRISMATICA, COMPLETA, COM LAMPADA LED TUBULAR DE 2 X 9W. FORNECIMENTO E COLOCACAO</v>
      </c>
      <c r="C18931" s="115" t="s">
        <v>50563</v>
      </c>
      <c r="D18931" s="115" t="s">
        <v>50564</v>
      </c>
      <c r="E18931" s="115" t="s">
        <v>50571</v>
      </c>
      <c r="I18931" s="115" t="s">
        <v>6</v>
      </c>
      <c r="J18931" s="115">
        <v>94.83</v>
      </c>
    </row>
    <row r="18932" spans="1:10" hidden="1">
      <c r="A18932" s="115" t="s">
        <v>50573</v>
      </c>
      <c r="B18932" s="115" t="str">
        <f t="shared" si="295"/>
        <v>LUMINARIA DE SOBREPOR, FIXADA EM LAJE OU FORRO, TIPO CALHA,CHANFRADA OU PRISMATICA, COMPLETA, COM LAMPADA LED TUBULAR DE 2 X 18W. FORNECIMENTO E COLOCACAO</v>
      </c>
      <c r="C18932" s="115" t="s">
        <v>50563</v>
      </c>
      <c r="D18932" s="115" t="s">
        <v>50564</v>
      </c>
      <c r="E18932" s="115" t="s">
        <v>50574</v>
      </c>
      <c r="I18932" s="115" t="s">
        <v>6</v>
      </c>
      <c r="J18932" s="115">
        <v>124.6</v>
      </c>
    </row>
    <row r="18933" spans="1:10" hidden="1">
      <c r="A18933" s="115" t="s">
        <v>50575</v>
      </c>
      <c r="B18933" s="115" t="str">
        <f t="shared" si="295"/>
        <v>LUMINARIA DE SOBREPOR, FIXADA EM LAJE OU FORRO, TIPO CALHA,CHANFRADA OU PRISMATICA, COMPLETA, COM LAMPADA LED TUBULAR DE 2 X 18W. FORNECIMENTO E COLOCACAO</v>
      </c>
      <c r="C18933" s="115" t="s">
        <v>50563</v>
      </c>
      <c r="D18933" s="115" t="s">
        <v>50564</v>
      </c>
      <c r="E18933" s="115" t="s">
        <v>50574</v>
      </c>
      <c r="I18933" s="115" t="s">
        <v>6</v>
      </c>
      <c r="J18933" s="115">
        <v>118.38</v>
      </c>
    </row>
    <row r="18934" spans="1:10" hidden="1">
      <c r="A18934" s="115" t="s">
        <v>50576</v>
      </c>
      <c r="B18934" s="115" t="str">
        <f t="shared" si="295"/>
        <v>LUMINARIA DE SOBREPOR, FIXADA EM LAJE OU FORRO, TIPO CALHA,CHANFRADA OU PRISMATICA, COMPLETA, COM LAMPADA LED TUBULAR DE 3 X 9W. FORNECIMENTO E COLOCACAO</v>
      </c>
      <c r="C18934" s="115" t="s">
        <v>50563</v>
      </c>
      <c r="D18934" s="115" t="s">
        <v>50564</v>
      </c>
      <c r="E18934" s="115" t="s">
        <v>50577</v>
      </c>
      <c r="I18934" s="115" t="s">
        <v>6</v>
      </c>
      <c r="J18934" s="115">
        <v>124.2</v>
      </c>
    </row>
    <row r="18935" spans="1:10" hidden="1">
      <c r="A18935" s="115" t="s">
        <v>50578</v>
      </c>
      <c r="B18935" s="115" t="str">
        <f t="shared" si="295"/>
        <v>LUMINARIA DE SOBREPOR, FIXADA EM LAJE OU FORRO, TIPO CALHA,CHANFRADA OU PRISMATICA, COMPLETA, COM LAMPADA LED TUBULAR DE 3 X 9W. FORNECIMENTO E COLOCACAO</v>
      </c>
      <c r="C18935" s="115" t="s">
        <v>50563</v>
      </c>
      <c r="D18935" s="115" t="s">
        <v>50564</v>
      </c>
      <c r="E18935" s="115" t="s">
        <v>50577</v>
      </c>
      <c r="I18935" s="115" t="s">
        <v>6</v>
      </c>
      <c r="J18935" s="115">
        <v>117.72</v>
      </c>
    </row>
    <row r="18936" spans="1:10" hidden="1">
      <c r="A18936" s="115" t="s">
        <v>50579</v>
      </c>
      <c r="B18936" s="115" t="str">
        <f t="shared" si="295"/>
        <v>LUMINARIA DE SOBREPOR, FIXADA EM LAJE OU FORRO, TIPO CALHA,CHANFRADA OU PRISMATICA, COMPLETA, COM LAMPADA LED TUBULAR DE 3 X 18W.FORNECIMENTO E COLOCACAO</v>
      </c>
      <c r="C18936" s="115" t="s">
        <v>50563</v>
      </c>
      <c r="D18936" s="115" t="s">
        <v>50564</v>
      </c>
      <c r="E18936" s="115" t="s">
        <v>50580</v>
      </c>
      <c r="I18936" s="115" t="s">
        <v>6</v>
      </c>
      <c r="J18936" s="115">
        <v>164.92</v>
      </c>
    </row>
    <row r="18937" spans="1:10" hidden="1">
      <c r="A18937" s="115" t="s">
        <v>50581</v>
      </c>
      <c r="B18937" s="115" t="str">
        <f t="shared" si="295"/>
        <v>LUMINARIA DE SOBREPOR, FIXADA EM LAJE OU FORRO, TIPO CALHA,CHANFRADA OU PRISMATICA, COMPLETA, COM LAMPADA LED TUBULAR DE 3 X 18W.FORNECIMENTO E COLOCACAO</v>
      </c>
      <c r="C18937" s="115" t="s">
        <v>50563</v>
      </c>
      <c r="D18937" s="115" t="s">
        <v>50564</v>
      </c>
      <c r="E18937" s="115" t="s">
        <v>50580</v>
      </c>
      <c r="I18937" s="115" t="s">
        <v>6</v>
      </c>
      <c r="J18937" s="115">
        <v>158.44</v>
      </c>
    </row>
    <row r="18938" spans="1:10" hidden="1">
      <c r="A18938" s="115" t="s">
        <v>50582</v>
      </c>
      <c r="B18938" s="115" t="str">
        <f t="shared" si="295"/>
        <v>LUMINARIA DE SOBREPOR, FIXADA EM LAJE OU FORRO, TIPO CALHA,CHANFRADA OU PRISMATICA, COMPLETA, COM LAMPADA LED TUBULAR DE 4 X 9W.FORNECIMENTO E COLOCACAO</v>
      </c>
      <c r="C18938" s="115" t="s">
        <v>50563</v>
      </c>
      <c r="D18938" s="115" t="s">
        <v>50564</v>
      </c>
      <c r="E18938" s="115" t="s">
        <v>50583</v>
      </c>
      <c r="I18938" s="115" t="s">
        <v>6</v>
      </c>
      <c r="J18938" s="115">
        <v>148.34</v>
      </c>
    </row>
    <row r="18939" spans="1:10" hidden="1">
      <c r="A18939" s="115" t="s">
        <v>50584</v>
      </c>
      <c r="B18939" s="115" t="str">
        <f t="shared" si="295"/>
        <v>LUMINARIA DE SOBREPOR, FIXADA EM LAJE OU FORRO, TIPO CALHA,CHANFRADA OU PRISMATICA, COMPLETA, COM LAMPADA LED TUBULAR DE 4 X 9W.FORNECIMENTO E COLOCACAO</v>
      </c>
      <c r="C18939" s="115" t="s">
        <v>50563</v>
      </c>
      <c r="D18939" s="115" t="s">
        <v>50564</v>
      </c>
      <c r="E18939" s="115" t="s">
        <v>50583</v>
      </c>
      <c r="I18939" s="115" t="s">
        <v>6</v>
      </c>
      <c r="J18939" s="115">
        <v>141.56</v>
      </c>
    </row>
    <row r="18940" spans="1:10" hidden="1">
      <c r="A18940" s="115" t="s">
        <v>50585</v>
      </c>
      <c r="B18940" s="115" t="str">
        <f t="shared" si="295"/>
        <v>LUMINARIA DE SOBREPOR, FIXADA EM LAJE OU FORRO, TIPO CALHA,CHANFRADA OU PRISMATICA, COMPLETA, COM LAMPADA LED TUBULAR DE 4 X 18W. FORNECIMENTO E COLOCACAO</v>
      </c>
      <c r="C18940" s="115" t="s">
        <v>50563</v>
      </c>
      <c r="D18940" s="115" t="s">
        <v>50564</v>
      </c>
      <c r="E18940" s="115" t="s">
        <v>50586</v>
      </c>
      <c r="I18940" s="115" t="s">
        <v>6</v>
      </c>
      <c r="J18940" s="115">
        <v>200.16</v>
      </c>
    </row>
    <row r="18941" spans="1:10" hidden="1">
      <c r="A18941" s="115" t="s">
        <v>50587</v>
      </c>
      <c r="B18941" s="115" t="str">
        <f t="shared" si="295"/>
        <v>LUMINARIA DE SOBREPOR, FIXADA EM LAJE OU FORRO, TIPO CALHA,CHANFRADA OU PRISMATICA, COMPLETA, COM LAMPADA LED TUBULAR DE 4 X 18W. FORNECIMENTO E COLOCACAO</v>
      </c>
      <c r="C18941" s="115" t="s">
        <v>50563</v>
      </c>
      <c r="D18941" s="115" t="s">
        <v>50564</v>
      </c>
      <c r="E18941" s="115" t="s">
        <v>50586</v>
      </c>
      <c r="I18941" s="115" t="s">
        <v>6</v>
      </c>
      <c r="J18941" s="115">
        <v>193.38</v>
      </c>
    </row>
    <row r="18942" spans="1:10" hidden="1">
      <c r="A18942" s="115" t="s">
        <v>50588</v>
      </c>
      <c r="B18942" s="115" t="str">
        <f t="shared" si="295"/>
        <v>LUMINARIA LED TUBULAR DE SOBREPOR, 2X9W (INCLUSIVE LAMPADAS),CORPO EM CHAPA DE ACO TRATADA E PINTURA ELETROSTATICA BRANCA, REFLETOR EM ALUMINIO DE ALTO BRILHO, SEM REATOR. FORNECIMENTO E COLOCACAO</v>
      </c>
      <c r="C18942" s="115" t="s">
        <v>50589</v>
      </c>
      <c r="D18942" s="115" t="s">
        <v>50590</v>
      </c>
      <c r="E18942" s="115" t="s">
        <v>50591</v>
      </c>
      <c r="F18942" s="115" t="s">
        <v>36737</v>
      </c>
      <c r="I18942" s="115" t="s">
        <v>6</v>
      </c>
      <c r="J18942" s="115">
        <v>147.47999999999999</v>
      </c>
    </row>
    <row r="18943" spans="1:10" hidden="1">
      <c r="A18943" s="115" t="s">
        <v>50592</v>
      </c>
      <c r="B18943" s="115" t="str">
        <f t="shared" si="295"/>
        <v>LUMINARIA LED TUBULAR DE SOBREPOR, 2X9W (INCLUSIVE LAMPADAS),CORPO EM CHAPA DE ACO TRATADA E PINTURA ELETROSTATICA BRANCA, REFLETOR EM ALUMINIO DE ALTO BRILHO, SEM REATOR. FORNECIMENTO E COLOCACAO</v>
      </c>
      <c r="C18943" s="115" t="s">
        <v>50589</v>
      </c>
      <c r="D18943" s="115" t="s">
        <v>50590</v>
      </c>
      <c r="E18943" s="115" t="s">
        <v>50591</v>
      </c>
      <c r="F18943" s="115" t="s">
        <v>36737</v>
      </c>
      <c r="I18943" s="115" t="s">
        <v>6</v>
      </c>
      <c r="J18943" s="115">
        <v>141.57</v>
      </c>
    </row>
    <row r="18944" spans="1:10" hidden="1">
      <c r="A18944" s="115" t="s">
        <v>50593</v>
      </c>
      <c r="B18944" s="115" t="str">
        <f t="shared" si="295"/>
        <v>LUMINARIA LED TUBULAR DE SOBREPOR, 2X9W (INCLUSIVE LAMPADAS),CORPO EM CHAPA DE ACO TRATADA E PINTURA ELETROSTATICA BRANCA, REFLETOR EM ALUMINIO DE ALTO BRILHO, COM ALETAS, SEM REATOR. FORNECIMENTO E COLOCACAO</v>
      </c>
      <c r="C18944" s="115" t="s">
        <v>50589</v>
      </c>
      <c r="D18944" s="115" t="s">
        <v>50590</v>
      </c>
      <c r="E18944" s="115" t="s">
        <v>50594</v>
      </c>
      <c r="F18944" s="115" t="s">
        <v>50595</v>
      </c>
      <c r="I18944" s="115" t="s">
        <v>6</v>
      </c>
      <c r="J18944" s="115">
        <v>153.44999999999999</v>
      </c>
    </row>
    <row r="18945" spans="1:10" hidden="1">
      <c r="A18945" s="115" t="s">
        <v>50596</v>
      </c>
      <c r="B18945" s="115" t="str">
        <f t="shared" si="295"/>
        <v>LUMINARIA LED TUBULAR DE SOBREPOR, 2X9W (INCLUSIVE LAMPADAS),CORPO EM CHAPA DE ACO TRATADA E PINTURA ELETROSTATICA BRANCA, REFLETOR EM ALUMINIO DE ALTO BRILHO, COM ALETAS, SEM REATOR. FORNECIMENTO E COLOCACAO</v>
      </c>
      <c r="C18945" s="115" t="s">
        <v>50589</v>
      </c>
      <c r="D18945" s="115" t="s">
        <v>50590</v>
      </c>
      <c r="E18945" s="115" t="s">
        <v>50594</v>
      </c>
      <c r="F18945" s="115" t="s">
        <v>50595</v>
      </c>
      <c r="I18945" s="115" t="s">
        <v>6</v>
      </c>
      <c r="J18945" s="115">
        <v>147.54</v>
      </c>
    </row>
    <row r="18946" spans="1:10" hidden="1">
      <c r="A18946" s="115" t="s">
        <v>50597</v>
      </c>
      <c r="B18946" s="115" t="str">
        <f t="shared" si="295"/>
        <v>LUMINARIA LED TUBULAR DE SOBREPOR, 2X9W (INCLUSIVE LAMPADAS),CORPO EM CHAPA DE ACO TRATADA E PINTURA ELETROSTATICA BRANCA, REFLETOR EM ALUMINIO DE ALTO BRILHO, COM VISOR ACRILICO TRANSLUCIDO, SEM REATOR. FORNECIMENTO E COLOCACAO</v>
      </c>
      <c r="C18946" s="115" t="s">
        <v>50589</v>
      </c>
      <c r="D18946" s="115" t="s">
        <v>50590</v>
      </c>
      <c r="E18946" s="115" t="s">
        <v>50598</v>
      </c>
      <c r="F18946" s="115" t="s">
        <v>50599</v>
      </c>
      <c r="I18946" s="115" t="s">
        <v>6</v>
      </c>
      <c r="J18946" s="115">
        <v>176.58</v>
      </c>
    </row>
    <row r="18947" spans="1:10" hidden="1">
      <c r="A18947" s="115" t="s">
        <v>50600</v>
      </c>
      <c r="B18947" s="115" t="str">
        <f t="shared" si="295"/>
        <v>LUMINARIA LED TUBULAR DE SOBREPOR, 2X9W (INCLUSIVE LAMPADAS),CORPO EM CHAPA DE ACO TRATADA E PINTURA ELETROSTATICA BRANCA, REFLETOR EM ALUMINIO DE ALTO BRILHO, COM VISOR ACRILICO TRANSLUCIDO, SEM REATOR. FORNECIMENTO E COLOCACAO</v>
      </c>
      <c r="C18947" s="115" t="s">
        <v>50589</v>
      </c>
      <c r="D18947" s="115" t="s">
        <v>50590</v>
      </c>
      <c r="E18947" s="115" t="s">
        <v>50598</v>
      </c>
      <c r="F18947" s="115" t="s">
        <v>50599</v>
      </c>
      <c r="I18947" s="115" t="s">
        <v>6</v>
      </c>
      <c r="J18947" s="115">
        <v>170.67</v>
      </c>
    </row>
    <row r="18948" spans="1:10" hidden="1">
      <c r="A18948" s="115" t="s">
        <v>50601</v>
      </c>
      <c r="B18948" s="115" t="str">
        <f t="shared" si="295"/>
        <v>LUMINARIA LED TUBULAR DE SOBREPOR, 2X18W (INCLUSIVE LAMPADAS),CORPO EM CHAPA DE ACO TRATADA E PINTURA ELETROSTATICA BRANCA, REFLETOR EM ALUMINIO DE ALTO BRILHO, SEM REATOR. FORNECIMENTO E COLOCACAO</v>
      </c>
      <c r="C18948" s="115" t="s">
        <v>50602</v>
      </c>
      <c r="D18948" s="115" t="s">
        <v>50603</v>
      </c>
      <c r="E18948" s="115" t="s">
        <v>50604</v>
      </c>
      <c r="F18948" s="115" t="s">
        <v>35511</v>
      </c>
      <c r="I18948" s="115" t="s">
        <v>6</v>
      </c>
      <c r="J18948" s="115">
        <v>179.72</v>
      </c>
    </row>
    <row r="18949" spans="1:10" hidden="1">
      <c r="A18949" s="115" t="s">
        <v>50605</v>
      </c>
      <c r="B18949" s="115" t="str">
        <f t="shared" ref="B18949:B19012" si="296">C18949&amp;D18949&amp;E18949&amp;F18949&amp;G18949&amp;H18949</f>
        <v>LUMINARIA LED TUBULAR DE SOBREPOR, 2X18W (INCLUSIVE LAMPADAS),CORPO EM CHAPA DE ACO TRATADA E PINTURA ELETROSTATICA BRANCA, REFLETOR EM ALUMINIO DE ALTO BRILHO, SEM REATOR. FORNECIMENTO E COLOCACAO</v>
      </c>
      <c r="C18949" s="115" t="s">
        <v>50602</v>
      </c>
      <c r="D18949" s="115" t="s">
        <v>50603</v>
      </c>
      <c r="E18949" s="115" t="s">
        <v>50604</v>
      </c>
      <c r="F18949" s="115" t="s">
        <v>35511</v>
      </c>
      <c r="I18949" s="115" t="s">
        <v>6</v>
      </c>
      <c r="J18949" s="115">
        <v>173.81</v>
      </c>
    </row>
    <row r="18950" spans="1:10" hidden="1">
      <c r="A18950" s="115" t="s">
        <v>50606</v>
      </c>
      <c r="B18950" s="115" t="str">
        <f t="shared" si="296"/>
        <v>LUMINARIA LED TUBULAR DE SOBREPOR, 2X18W (INCLUSIVE LAMPADAS),CORPO EM CHAPA DE ACO TRATADA E PINTURA ELETROSTATICA BRANCA, REFLETOR EM ALUMINIO DE ALTO BRILHO, COM ALETAS, SEM REATOR. FORNECIMENTO E COLOCACAO</v>
      </c>
      <c r="C18950" s="115" t="s">
        <v>50602</v>
      </c>
      <c r="D18950" s="115" t="s">
        <v>50603</v>
      </c>
      <c r="E18950" s="115" t="s">
        <v>50607</v>
      </c>
      <c r="F18950" s="115" t="s">
        <v>50608</v>
      </c>
      <c r="I18950" s="115" t="s">
        <v>6</v>
      </c>
      <c r="J18950" s="115">
        <v>210.06</v>
      </c>
    </row>
    <row r="18951" spans="1:10" hidden="1">
      <c r="A18951" s="115" t="s">
        <v>50609</v>
      </c>
      <c r="B18951" s="115" t="str">
        <f t="shared" si="296"/>
        <v>LUMINARIA LED TUBULAR DE SOBREPOR, 2X18W (INCLUSIVE LAMPADAS),CORPO EM CHAPA DE ACO TRATADA E PINTURA ELETROSTATICA BRANCA, REFLETOR EM ALUMINIO DE ALTO BRILHO, COM ALETAS, SEM REATOR. FORNECIMENTO E COLOCACAO</v>
      </c>
      <c r="C18951" s="115" t="s">
        <v>50602</v>
      </c>
      <c r="D18951" s="115" t="s">
        <v>50603</v>
      </c>
      <c r="E18951" s="115" t="s">
        <v>50607</v>
      </c>
      <c r="F18951" s="115" t="s">
        <v>50608</v>
      </c>
      <c r="I18951" s="115" t="s">
        <v>6</v>
      </c>
      <c r="J18951" s="115">
        <v>204.15</v>
      </c>
    </row>
    <row r="18952" spans="1:10" hidden="1">
      <c r="A18952" s="115" t="s">
        <v>50610</v>
      </c>
      <c r="B18952" s="115" t="str">
        <f t="shared" si="296"/>
        <v>LUMINARIA LED TUBULAR DE SOBREPOR, 2X18W (INCLUSIVE LAMPADAS),CORPO EM CHAPA DE ACO TRATADA E PINTURA ELETROSTATICA BRANCA, REFLETOR EM ALUMINIO DE ALTO BRILHO, COM VISOR ACRILICO TRANSLUCIDO, SEM REATOR. FORNECIMENTO E COLOCACAO</v>
      </c>
      <c r="C18952" s="115" t="s">
        <v>50602</v>
      </c>
      <c r="D18952" s="115" t="s">
        <v>50603</v>
      </c>
      <c r="E18952" s="115" t="s">
        <v>50611</v>
      </c>
      <c r="F18952" s="115" t="s">
        <v>50612</v>
      </c>
      <c r="I18952" s="115" t="s">
        <v>6</v>
      </c>
      <c r="J18952" s="115">
        <v>244.9</v>
      </c>
    </row>
    <row r="18953" spans="1:10" hidden="1">
      <c r="A18953" s="115" t="s">
        <v>50613</v>
      </c>
      <c r="B18953" s="115" t="str">
        <f t="shared" si="296"/>
        <v>LUMINARIA LED TUBULAR DE SOBREPOR, 2X18W (INCLUSIVE LAMPADAS),CORPO EM CHAPA DE ACO TRATADA E PINTURA ELETROSTATICA BRANCA, REFLETOR EM ALUMINIO DE ALTO BRILHO, COM VISOR ACRILICO TRANSLUCIDO, SEM REATOR. FORNECIMENTO E COLOCACAO</v>
      </c>
      <c r="C18953" s="115" t="s">
        <v>50602</v>
      </c>
      <c r="D18953" s="115" t="s">
        <v>50603</v>
      </c>
      <c r="E18953" s="115" t="s">
        <v>50611</v>
      </c>
      <c r="F18953" s="115" t="s">
        <v>50612</v>
      </c>
      <c r="I18953" s="115" t="s">
        <v>6</v>
      </c>
      <c r="J18953" s="115">
        <v>238.99</v>
      </c>
    </row>
    <row r="18954" spans="1:10" hidden="1">
      <c r="A18954" s="115" t="s">
        <v>50614</v>
      </c>
      <c r="B18954" s="115" t="str">
        <f t="shared" si="296"/>
        <v>LUMINARIA LED TUBULAR DE EMBUTIR, 2X9W (INCLUSIVE LAMPADAS),CORPO EM CHAPA DE ACO TRATADA E PINTURA ELETROSTATICA BRANCA, REFLETOR EM ALUMINIO DE ALTO BRILHO, SEM REATOR. FORNECIMENTO E COLOCACAO</v>
      </c>
      <c r="C18954" s="115" t="s">
        <v>50615</v>
      </c>
      <c r="D18954" s="115" t="s">
        <v>50590</v>
      </c>
      <c r="E18954" s="115" t="s">
        <v>50591</v>
      </c>
      <c r="F18954" s="115" t="s">
        <v>36737</v>
      </c>
      <c r="I18954" s="115" t="s">
        <v>6</v>
      </c>
      <c r="J18954" s="115">
        <v>142.72999999999999</v>
      </c>
    </row>
    <row r="18955" spans="1:10" hidden="1">
      <c r="A18955" s="115" t="s">
        <v>50616</v>
      </c>
      <c r="B18955" s="115" t="str">
        <f t="shared" si="296"/>
        <v>LUMINARIA LED TUBULAR DE EMBUTIR, 2X9W (INCLUSIVE LAMPADAS),CORPO EM CHAPA DE ACO TRATADA E PINTURA ELETROSTATICA BRANCA, REFLETOR EM ALUMINIO DE ALTO BRILHO, SEM REATOR. FORNECIMENTO E COLOCACAO</v>
      </c>
      <c r="C18955" s="115" t="s">
        <v>50615</v>
      </c>
      <c r="D18955" s="115" t="s">
        <v>50590</v>
      </c>
      <c r="E18955" s="115" t="s">
        <v>50591</v>
      </c>
      <c r="F18955" s="115" t="s">
        <v>36737</v>
      </c>
      <c r="I18955" s="115" t="s">
        <v>6</v>
      </c>
      <c r="J18955" s="115">
        <v>137.08000000000001</v>
      </c>
    </row>
    <row r="18956" spans="1:10" hidden="1">
      <c r="A18956" s="115" t="s">
        <v>50617</v>
      </c>
      <c r="B18956" s="115" t="str">
        <f t="shared" si="296"/>
        <v>LUMINARIA LED TUBULAR DE EMBUTIR, 2X9W (INCLUSIVE LAMPADAS),CORPO EM CHAPA DE ACO TRATADA E PINTURA ELETROSTATICA BRANCA, REFLETOR EM ALUMINIO DE ALTO BRILHO, COM ALETAS, SEM REATOR. FORNECIMENTO E COLOCACAO</v>
      </c>
      <c r="C18956" s="115" t="s">
        <v>50615</v>
      </c>
      <c r="D18956" s="115" t="s">
        <v>50590</v>
      </c>
      <c r="E18956" s="115" t="s">
        <v>50594</v>
      </c>
      <c r="F18956" s="115" t="s">
        <v>50595</v>
      </c>
      <c r="I18956" s="115" t="s">
        <v>6</v>
      </c>
      <c r="J18956" s="115">
        <v>157.19999999999999</v>
      </c>
    </row>
    <row r="18957" spans="1:10" hidden="1">
      <c r="A18957" s="115" t="s">
        <v>50618</v>
      </c>
      <c r="B18957" s="115" t="str">
        <f t="shared" si="296"/>
        <v>LUMINARIA LED TUBULAR DE EMBUTIR, 2X9W (INCLUSIVE LAMPADAS),CORPO EM CHAPA DE ACO TRATADA E PINTURA ELETROSTATICA BRANCA, REFLETOR EM ALUMINIO DE ALTO BRILHO, COM ALETAS, SEM REATOR. FORNECIMENTO E COLOCACAO</v>
      </c>
      <c r="C18957" s="115" t="s">
        <v>50615</v>
      </c>
      <c r="D18957" s="115" t="s">
        <v>50590</v>
      </c>
      <c r="E18957" s="115" t="s">
        <v>50594</v>
      </c>
      <c r="F18957" s="115" t="s">
        <v>50595</v>
      </c>
      <c r="I18957" s="115" t="s">
        <v>6</v>
      </c>
      <c r="J18957" s="115">
        <v>151.55000000000001</v>
      </c>
    </row>
    <row r="18958" spans="1:10" hidden="1">
      <c r="A18958" s="115" t="s">
        <v>50619</v>
      </c>
      <c r="B18958" s="115" t="str">
        <f t="shared" si="296"/>
        <v>LUMINARIA LED TUBULAR DE EMBUTIR, 2X9W (INCLUSIVE LAMPADAS),CORPO EM CHAPA DE ACO TRATADA E PINTURA ELETROSTATICA BRANCA, REFLETOR EM ALUMINIO DE ALTO BRILHO, COM VISOR ACRILICO TRANSLUCIDO, SEM REATOR. FORNECIMENTO E COLOCACAO</v>
      </c>
      <c r="C18958" s="115" t="s">
        <v>50615</v>
      </c>
      <c r="D18958" s="115" t="s">
        <v>50590</v>
      </c>
      <c r="E18958" s="115" t="s">
        <v>50598</v>
      </c>
      <c r="F18958" s="115" t="s">
        <v>50599</v>
      </c>
      <c r="I18958" s="115" t="s">
        <v>6</v>
      </c>
      <c r="J18958" s="115">
        <v>175.25</v>
      </c>
    </row>
    <row r="18959" spans="1:10" hidden="1">
      <c r="A18959" s="115" t="s">
        <v>50620</v>
      </c>
      <c r="B18959" s="115" t="str">
        <f t="shared" si="296"/>
        <v>LUMINARIA LED TUBULAR DE EMBUTIR, 2X9W (INCLUSIVE LAMPADAS),CORPO EM CHAPA DE ACO TRATADA E PINTURA ELETROSTATICA BRANCA, REFLETOR EM ALUMINIO DE ALTO BRILHO, COM VISOR ACRILICO TRANSLUCIDO, SEM REATOR. FORNECIMENTO E COLOCACAO</v>
      </c>
      <c r="C18959" s="115" t="s">
        <v>50615</v>
      </c>
      <c r="D18959" s="115" t="s">
        <v>50590</v>
      </c>
      <c r="E18959" s="115" t="s">
        <v>50598</v>
      </c>
      <c r="F18959" s="115" t="s">
        <v>50599</v>
      </c>
      <c r="I18959" s="115" t="s">
        <v>6</v>
      </c>
      <c r="J18959" s="115">
        <v>169.6</v>
      </c>
    </row>
    <row r="18960" spans="1:10" hidden="1">
      <c r="A18960" s="115" t="s">
        <v>50621</v>
      </c>
      <c r="B18960" s="115" t="str">
        <f t="shared" si="296"/>
        <v>LUMINARIA LED TUBULAR DE EMBUTIR, 2X18W (INCLUSIVE LAMPADAS),CORPO EM CHAPA DE ACO TRATADA E PINTURA ELETROSTATICA BRANCA, REFLETOR EM ALUMINIO DE ALTO BRILHO, SEM REATOR. FORNECIMENTO E COLOCACAO</v>
      </c>
      <c r="C18960" s="115" t="s">
        <v>50622</v>
      </c>
      <c r="D18960" s="115" t="s">
        <v>50590</v>
      </c>
      <c r="E18960" s="115" t="s">
        <v>50591</v>
      </c>
      <c r="F18960" s="115" t="s">
        <v>36737</v>
      </c>
      <c r="I18960" s="115" t="s">
        <v>6</v>
      </c>
      <c r="J18960" s="115">
        <v>190.59</v>
      </c>
    </row>
    <row r="18961" spans="1:10" hidden="1">
      <c r="A18961" s="115" t="s">
        <v>50623</v>
      </c>
      <c r="B18961" s="115" t="str">
        <f t="shared" si="296"/>
        <v>LUMINARIA LED TUBULAR DE EMBUTIR, 2X18W (INCLUSIVE LAMPADAS),CORPO EM CHAPA DE ACO TRATADA E PINTURA ELETROSTATICA BRANCA, REFLETOR EM ALUMINIO DE ALTO BRILHO, SEM REATOR. FORNECIMENTO E COLOCACAO</v>
      </c>
      <c r="C18961" s="115" t="s">
        <v>50622</v>
      </c>
      <c r="D18961" s="115" t="s">
        <v>50590</v>
      </c>
      <c r="E18961" s="115" t="s">
        <v>50591</v>
      </c>
      <c r="F18961" s="115" t="s">
        <v>36737</v>
      </c>
      <c r="I18961" s="115" t="s">
        <v>6</v>
      </c>
      <c r="J18961" s="115">
        <v>184.94</v>
      </c>
    </row>
    <row r="18962" spans="1:10" hidden="1">
      <c r="A18962" s="115" t="s">
        <v>50624</v>
      </c>
      <c r="B18962" s="115" t="str">
        <f t="shared" si="296"/>
        <v>LUMINARIA LED TUBULAR DE EMBUTIR, 2X18W (INCLUSIVE LAMPADAS),CORPO EM CHAPA DE ACO TRATADA E PINTURA ELETROSTATICA BRANCA, REFLETOR EM ALUMINIO DE ALTO BRILHO, COM ALETAS, SEM REATOR. FORNECIMENTO E COLOCACAO</v>
      </c>
      <c r="C18962" s="115" t="s">
        <v>50622</v>
      </c>
      <c r="D18962" s="115" t="s">
        <v>50590</v>
      </c>
      <c r="E18962" s="115" t="s">
        <v>50594</v>
      </c>
      <c r="F18962" s="115" t="s">
        <v>50595</v>
      </c>
      <c r="I18962" s="115" t="s">
        <v>6</v>
      </c>
      <c r="J18962" s="115">
        <v>208.74</v>
      </c>
    </row>
    <row r="18963" spans="1:10" hidden="1">
      <c r="A18963" s="115" t="s">
        <v>50625</v>
      </c>
      <c r="B18963" s="115" t="str">
        <f t="shared" si="296"/>
        <v>LUMINARIA LED TUBULAR DE EMBUTIR, 2X18W (INCLUSIVE LAMPADAS),CORPO EM CHAPA DE ACO TRATADA E PINTURA ELETROSTATICA BRANCA, REFLETOR EM ALUMINIO DE ALTO BRILHO, COM ALETAS, SEM REATOR. FORNECIMENTO E COLOCACAO</v>
      </c>
      <c r="C18963" s="115" t="s">
        <v>50622</v>
      </c>
      <c r="D18963" s="115" t="s">
        <v>50590</v>
      </c>
      <c r="E18963" s="115" t="s">
        <v>50594</v>
      </c>
      <c r="F18963" s="115" t="s">
        <v>50595</v>
      </c>
      <c r="I18963" s="115" t="s">
        <v>6</v>
      </c>
      <c r="J18963" s="115">
        <v>203.09</v>
      </c>
    </row>
    <row r="18964" spans="1:10" hidden="1">
      <c r="A18964" s="115" t="s">
        <v>50626</v>
      </c>
      <c r="B18964" s="115" t="str">
        <f t="shared" si="296"/>
        <v>LUMINARIA LED TUBULAR DE EMBUTIR, 2X18W (INCLUSIVE LAMPADAS),CORPO EM CHAPA DE ACO TRATADA E PINTURA ELETROSTATICA BRANCA, REFLETOR EM ALUMINIO DE ALTO BRILHO, COM VISOR ACRILICO TRANSLUCIDO, SEM REATOR. FORNECIMENTO E COLOCACAO</v>
      </c>
      <c r="C18964" s="115" t="s">
        <v>50622</v>
      </c>
      <c r="D18964" s="115" t="s">
        <v>50590</v>
      </c>
      <c r="E18964" s="115" t="s">
        <v>50598</v>
      </c>
      <c r="F18964" s="115" t="s">
        <v>50599</v>
      </c>
      <c r="I18964" s="115" t="s">
        <v>6</v>
      </c>
      <c r="J18964" s="115">
        <v>190.47</v>
      </c>
    </row>
    <row r="18965" spans="1:10" hidden="1">
      <c r="A18965" s="115" t="s">
        <v>50627</v>
      </c>
      <c r="B18965" s="115" t="str">
        <f t="shared" si="296"/>
        <v>LUMINARIA LED TUBULAR DE EMBUTIR, 2X18W (INCLUSIVE LAMPADAS),CORPO EM CHAPA DE ACO TRATADA E PINTURA ELETROSTATICA BRANCA, REFLETOR EM ALUMINIO DE ALTO BRILHO, COM VISOR ACRILICO TRANSLUCIDO, SEM REATOR. FORNECIMENTO E COLOCACAO</v>
      </c>
      <c r="C18965" s="115" t="s">
        <v>50622</v>
      </c>
      <c r="D18965" s="115" t="s">
        <v>50590</v>
      </c>
      <c r="E18965" s="115" t="s">
        <v>50598</v>
      </c>
      <c r="F18965" s="115" t="s">
        <v>50599</v>
      </c>
      <c r="I18965" s="115" t="s">
        <v>6</v>
      </c>
      <c r="J18965" s="115">
        <v>184.82</v>
      </c>
    </row>
    <row r="18966" spans="1:10" hidden="1">
      <c r="A18966" s="115" t="s">
        <v>19225</v>
      </c>
      <c r="B18966" s="115" t="str">
        <f t="shared" si="296"/>
        <v>TRANSFORMADOR DE DISTRIBUICAO DE 30KVA,ABRIGADA,CLASSE 15KV,REFRIGERACAO A OLEO MINERAL,TENSAO PRIMARIA DE 13,8KV,TENSAOSECUNDARIA DE 220/127V-60HZ,COM ACESSORIOS.FORNECIMENTO E COLOCACAO</v>
      </c>
      <c r="C18966" s="115" t="s">
        <v>50628</v>
      </c>
      <c r="D18966" s="115" t="s">
        <v>50629</v>
      </c>
      <c r="E18966" s="115" t="s">
        <v>50630</v>
      </c>
      <c r="F18966" s="115" t="s">
        <v>37216</v>
      </c>
      <c r="I18966" s="115" t="s">
        <v>6</v>
      </c>
      <c r="J18966" s="115">
        <v>5262.01</v>
      </c>
    </row>
    <row r="18967" spans="1:10" hidden="1">
      <c r="A18967" s="115" t="s">
        <v>19226</v>
      </c>
      <c r="B18967" s="115" t="str">
        <f t="shared" si="296"/>
        <v>TRANSFORMADOR DE DISTRIBUICAO DE 30KVA,ABRIGADA,CLASSE 15KV,REFRIGERACAO A OLEO MINERAL,TENSAO PRIMARIA DE 13,8KV,TENSAOSECUNDARIA DE 220/127V-60HZ,COM ACESSORIOS.FORNECIMENTO E COLOCACAO</v>
      </c>
      <c r="C18967" s="115" t="s">
        <v>50628</v>
      </c>
      <c r="D18967" s="115" t="s">
        <v>50629</v>
      </c>
      <c r="E18967" s="115" t="s">
        <v>50630</v>
      </c>
      <c r="F18967" s="115" t="s">
        <v>37216</v>
      </c>
      <c r="I18967" s="115" t="s">
        <v>6</v>
      </c>
      <c r="J18967" s="115">
        <v>5256.87</v>
      </c>
    </row>
    <row r="18968" spans="1:10" hidden="1">
      <c r="A18968" s="115" t="s">
        <v>19227</v>
      </c>
      <c r="B18968" s="115" t="str">
        <f t="shared" si="296"/>
        <v>TRANSFORMADOR DE DISTRIBUICAO DE 45KVA,ABRIGADA,CLASSE 15KV,REFRIGERACAO A OLEO MINERAL,TENSAO PRIMARIA DE 13,8KV,TENSAOSECUNDARIA DE 220/127V-60HZ,COM ACESSORIOS.FORNECIMENTO E COLOCACAO</v>
      </c>
      <c r="C18968" s="115" t="s">
        <v>50631</v>
      </c>
      <c r="D18968" s="115" t="s">
        <v>50629</v>
      </c>
      <c r="E18968" s="115" t="s">
        <v>50630</v>
      </c>
      <c r="F18968" s="115" t="s">
        <v>37216</v>
      </c>
      <c r="I18968" s="115" t="s">
        <v>6</v>
      </c>
      <c r="J18968" s="115">
        <v>6149.94</v>
      </c>
    </row>
    <row r="18969" spans="1:10" hidden="1">
      <c r="A18969" s="115" t="s">
        <v>19228</v>
      </c>
      <c r="B18969" s="115" t="str">
        <f t="shared" si="296"/>
        <v>TRANSFORMADOR DE DISTRIBUICAO DE 45KVA,ABRIGADA,CLASSE 15KV,REFRIGERACAO A OLEO MINERAL,TENSAO PRIMARIA DE 13,8KV,TENSAOSECUNDARIA DE 220/127V-60HZ,COM ACESSORIOS.FORNECIMENTO E COLOCACAO</v>
      </c>
      <c r="C18969" s="115" t="s">
        <v>50631</v>
      </c>
      <c r="D18969" s="115" t="s">
        <v>50629</v>
      </c>
      <c r="E18969" s="115" t="s">
        <v>50630</v>
      </c>
      <c r="F18969" s="115" t="s">
        <v>37216</v>
      </c>
      <c r="I18969" s="115" t="s">
        <v>6</v>
      </c>
      <c r="J18969" s="115">
        <v>6142.23</v>
      </c>
    </row>
    <row r="18970" spans="1:10" hidden="1">
      <c r="A18970" s="115" t="s">
        <v>19229</v>
      </c>
      <c r="B18970" s="115" t="str">
        <f t="shared" si="296"/>
        <v>TRANSFORMADOR DE DISTRIBUICAO DE 75KVA,ABRIGADA,CLASSE 15KV,REFRIGERACAO A OLEO MINERAL,TENSAO PRIMARIA DE 13,8KV,TENSAOSECUNDARIA DE 220/127V-60HZ,COM ACESSORIOS.FORNECIMENTO E COLOCACAO</v>
      </c>
      <c r="C18970" s="115" t="s">
        <v>50632</v>
      </c>
      <c r="D18970" s="115" t="s">
        <v>50629</v>
      </c>
      <c r="E18970" s="115" t="s">
        <v>50630</v>
      </c>
      <c r="F18970" s="115" t="s">
        <v>37216</v>
      </c>
      <c r="I18970" s="115" t="s">
        <v>6</v>
      </c>
      <c r="J18970" s="115">
        <v>7758.63</v>
      </c>
    </row>
    <row r="18971" spans="1:10" hidden="1">
      <c r="A18971" s="115" t="s">
        <v>19230</v>
      </c>
      <c r="B18971" s="115" t="str">
        <f t="shared" si="296"/>
        <v>TRANSFORMADOR DE DISTRIBUICAO DE 75KVA,ABRIGADA,CLASSE 15KV,REFRIGERACAO A OLEO MINERAL,TENSAO PRIMARIA DE 13,8KV,TENSAOSECUNDARIA DE 220/127V-60HZ,COM ACESSORIOS.FORNECIMENTO E COLOCACAO</v>
      </c>
      <c r="C18971" s="115" t="s">
        <v>50632</v>
      </c>
      <c r="D18971" s="115" t="s">
        <v>50629</v>
      </c>
      <c r="E18971" s="115" t="s">
        <v>50630</v>
      </c>
      <c r="F18971" s="115" t="s">
        <v>37216</v>
      </c>
      <c r="I18971" s="115" t="s">
        <v>6</v>
      </c>
      <c r="J18971" s="115">
        <v>7748.35</v>
      </c>
    </row>
    <row r="18972" spans="1:10" hidden="1">
      <c r="A18972" s="115" t="s">
        <v>19231</v>
      </c>
      <c r="B18972" s="115" t="str">
        <f t="shared" si="296"/>
        <v>TRANSFORMADOR DE DISTRIBUICAO DE 112,5KVA,ABRIGADA,CLASSE 15KV,REFRIGERACAO A OLEO MINERAL,TENSAO PRIMARIA DE 13,8KV,TENSAO SECUNDARIA DE 220/127V-60HZ,COM ACESSORIOS.FORNECIMENTOE COLOCACAO</v>
      </c>
      <c r="C18972" s="115" t="s">
        <v>50633</v>
      </c>
      <c r="D18972" s="115" t="s">
        <v>50634</v>
      </c>
      <c r="E18972" s="115" t="s">
        <v>50635</v>
      </c>
      <c r="F18972" s="115" t="s">
        <v>37112</v>
      </c>
      <c r="I18972" s="115" t="s">
        <v>6</v>
      </c>
      <c r="J18972" s="115">
        <v>9688.8799999999992</v>
      </c>
    </row>
    <row r="18973" spans="1:10" hidden="1">
      <c r="A18973" s="115" t="s">
        <v>19232</v>
      </c>
      <c r="B18973" s="115" t="str">
        <f t="shared" si="296"/>
        <v>TRANSFORMADOR DE DISTRIBUICAO DE 112,5KVA,ABRIGADA,CLASSE 15KV,REFRIGERACAO A OLEO MINERAL,TENSAO PRIMARIA DE 13,8KV,TENSAO SECUNDARIA DE 220/127V-60HZ,COM ACESSORIOS.FORNECIMENTOE COLOCACAO</v>
      </c>
      <c r="C18973" s="115" t="s">
        <v>50633</v>
      </c>
      <c r="D18973" s="115" t="s">
        <v>50634</v>
      </c>
      <c r="E18973" s="115" t="s">
        <v>50635</v>
      </c>
      <c r="F18973" s="115" t="s">
        <v>37112</v>
      </c>
      <c r="I18973" s="115" t="s">
        <v>6</v>
      </c>
      <c r="J18973" s="115">
        <v>9676.0300000000007</v>
      </c>
    </row>
    <row r="18974" spans="1:10" hidden="1">
      <c r="A18974" s="115" t="s">
        <v>19233</v>
      </c>
      <c r="B18974" s="115" t="str">
        <f t="shared" si="296"/>
        <v>TRANSFORMADOR DE DISTRIBUICAO DE 150KVA,ABRIGADA,CLASSE 15KV,REFRIGERACAO A OLEO MINERAL,TENSAO PRIMARIA DE 13,8KV,TENSAO SECUNDARIA DE 220/127V-60HZ,COM ACESSORIOS.FORNECIMENTO ECOLOCACAO</v>
      </c>
      <c r="C18974" s="115" t="s">
        <v>50636</v>
      </c>
      <c r="D18974" s="115" t="s">
        <v>50637</v>
      </c>
      <c r="E18974" s="115" t="s">
        <v>50638</v>
      </c>
      <c r="F18974" s="115" t="s">
        <v>37137</v>
      </c>
      <c r="I18974" s="115" t="s">
        <v>6</v>
      </c>
      <c r="J18974" s="115">
        <v>12214.1</v>
      </c>
    </row>
    <row r="18975" spans="1:10" hidden="1">
      <c r="A18975" s="115" t="s">
        <v>19234</v>
      </c>
      <c r="B18975" s="115" t="str">
        <f t="shared" si="296"/>
        <v>TRANSFORMADOR DE DISTRIBUICAO DE 150KVA,ABRIGADA,CLASSE 15KV,REFRIGERACAO A OLEO MINERAL,TENSAO PRIMARIA DE 13,8KV,TENSAO SECUNDARIA DE 220/127V-60HZ,COM ACESSORIOS.FORNECIMENTO ECOLOCACAO</v>
      </c>
      <c r="C18975" s="115" t="s">
        <v>50636</v>
      </c>
      <c r="D18975" s="115" t="s">
        <v>50637</v>
      </c>
      <c r="E18975" s="115" t="s">
        <v>50638</v>
      </c>
      <c r="F18975" s="115" t="s">
        <v>37137</v>
      </c>
      <c r="I18975" s="115" t="s">
        <v>6</v>
      </c>
      <c r="J18975" s="115">
        <v>12198.68</v>
      </c>
    </row>
    <row r="18976" spans="1:10" hidden="1">
      <c r="A18976" s="115" t="s">
        <v>19235</v>
      </c>
      <c r="B18976" s="115" t="str">
        <f t="shared" si="296"/>
        <v>TRANSFORMADOR DE DISTRIBUICAO DE 225KVA,ABRIGADA,CLASSE 15KV,REFRIGERACAO A OLEO MINERAL,TENSAO PRIMARIA DE 13,8KV,TENSAO SECUNDARIA DE 220/127V-60HZ,COM ACESSORIOS.FORNECIMENTO ECOLOCACAO</v>
      </c>
      <c r="C18976" s="115" t="s">
        <v>50639</v>
      </c>
      <c r="D18976" s="115" t="s">
        <v>50637</v>
      </c>
      <c r="E18976" s="115" t="s">
        <v>50638</v>
      </c>
      <c r="F18976" s="115" t="s">
        <v>37137</v>
      </c>
      <c r="I18976" s="115" t="s">
        <v>6</v>
      </c>
      <c r="J18976" s="115">
        <v>16911.46</v>
      </c>
    </row>
    <row r="18977" spans="1:10" hidden="1">
      <c r="A18977" s="115" t="s">
        <v>19236</v>
      </c>
      <c r="B18977" s="115" t="str">
        <f t="shared" si="296"/>
        <v>TRANSFORMADOR DE DISTRIBUICAO DE 225KVA,ABRIGADA,CLASSE 15KV,REFRIGERACAO A OLEO MINERAL,TENSAO PRIMARIA DE 13,8KV,TENSAO SECUNDARIA DE 220/127V-60HZ,COM ACESSORIOS.FORNECIMENTO ECOLOCACAO</v>
      </c>
      <c r="C18977" s="115" t="s">
        <v>50639</v>
      </c>
      <c r="D18977" s="115" t="s">
        <v>50637</v>
      </c>
      <c r="E18977" s="115" t="s">
        <v>50638</v>
      </c>
      <c r="F18977" s="115" t="s">
        <v>37137</v>
      </c>
      <c r="I18977" s="115" t="s">
        <v>6</v>
      </c>
      <c r="J18977" s="115">
        <v>16893.47</v>
      </c>
    </row>
    <row r="18978" spans="1:10" hidden="1">
      <c r="A18978" s="115" t="s">
        <v>19237</v>
      </c>
      <c r="B18978" s="115" t="str">
        <f t="shared" si="296"/>
        <v>TRANSFORMADOR DE DISTRIBUICAO DE 300KVA,ABRIGADA,CLASSE 15KV,REFRIGERACAO A OLEO MINERAL,TENSAO PRIMARIA DE 13,8KV,TENSAO SECUNDARIA DE 220/127V-60HZ,COM ACESSORIOS.FORNECIMENTO ECOLOCACAO</v>
      </c>
      <c r="C18978" s="115" t="s">
        <v>50640</v>
      </c>
      <c r="D18978" s="115" t="s">
        <v>50637</v>
      </c>
      <c r="E18978" s="115" t="s">
        <v>50638</v>
      </c>
      <c r="F18978" s="115" t="s">
        <v>37137</v>
      </c>
      <c r="I18978" s="115" t="s">
        <v>6</v>
      </c>
      <c r="J18978" s="115">
        <v>18864.39</v>
      </c>
    </row>
    <row r="18979" spans="1:10" hidden="1">
      <c r="A18979" s="115" t="s">
        <v>19238</v>
      </c>
      <c r="B18979" s="115" t="str">
        <f t="shared" si="296"/>
        <v>TRANSFORMADOR DE DISTRIBUICAO DE 300KVA,ABRIGADA,CLASSE 15KV,REFRIGERACAO A OLEO MINERAL,TENSAO PRIMARIA DE 13,8KV,TENSAO SECUNDARIA DE 220/127V-60HZ,COM ACESSORIOS.FORNECIMENTO ECOLOCACAO</v>
      </c>
      <c r="C18979" s="115" t="s">
        <v>50640</v>
      </c>
      <c r="D18979" s="115" t="s">
        <v>50637</v>
      </c>
      <c r="E18979" s="115" t="s">
        <v>50638</v>
      </c>
      <c r="F18979" s="115" t="s">
        <v>37137</v>
      </c>
      <c r="I18979" s="115" t="s">
        <v>6</v>
      </c>
      <c r="J18979" s="115">
        <v>18843.830000000002</v>
      </c>
    </row>
    <row r="18980" spans="1:10" hidden="1">
      <c r="A18980" s="115" t="s">
        <v>19239</v>
      </c>
      <c r="B18980" s="115" t="str">
        <f t="shared" si="296"/>
        <v>TRANSFORMADOR DE DISTRIBUICAO DE 500KVA,ABRIGADA,CLASSE 15KV,REFRIGERACAO A OLEO MINERAL,TENSAO PRIMARIA DE 13,8KV,TENSAO SECUNDARIA DE 220/127V-60HZ,COM ACESSORIOS.FORNECIMENTO ECOLOCACAO</v>
      </c>
      <c r="C18980" s="115" t="s">
        <v>50641</v>
      </c>
      <c r="D18980" s="115" t="s">
        <v>50637</v>
      </c>
      <c r="E18980" s="115" t="s">
        <v>50638</v>
      </c>
      <c r="F18980" s="115" t="s">
        <v>37137</v>
      </c>
      <c r="I18980" s="115" t="s">
        <v>6</v>
      </c>
      <c r="J18980" s="115">
        <v>28011.55</v>
      </c>
    </row>
    <row r="18981" spans="1:10" hidden="1">
      <c r="A18981" s="115" t="s">
        <v>19240</v>
      </c>
      <c r="B18981" s="115" t="str">
        <f t="shared" si="296"/>
        <v>TRANSFORMADOR DE DISTRIBUICAO DE 500KVA,ABRIGADA,CLASSE 15KV,REFRIGERACAO A OLEO MINERAL,TENSAO PRIMARIA DE 13,8KV,TENSAO SECUNDARIA DE 220/127V-60HZ,COM ACESSORIOS.FORNECIMENTO ECOLOCACAO</v>
      </c>
      <c r="C18981" s="115" t="s">
        <v>50641</v>
      </c>
      <c r="D18981" s="115" t="s">
        <v>50637</v>
      </c>
      <c r="E18981" s="115" t="s">
        <v>50638</v>
      </c>
      <c r="F18981" s="115" t="s">
        <v>37137</v>
      </c>
      <c r="I18981" s="115" t="s">
        <v>6</v>
      </c>
      <c r="J18981" s="115">
        <v>27988.42</v>
      </c>
    </row>
    <row r="18982" spans="1:10" hidden="1">
      <c r="A18982" s="115" t="s">
        <v>19241</v>
      </c>
      <c r="B18982" s="115" t="str">
        <f t="shared" si="296"/>
        <v>TRANSFORMADOR DE DISTRIBUICAO DE 750KVA,ABRIGADA,CLASSE 15KV,REFRIGERACAO A OLEO MINERAL,TENSAO PRIMARIA DE 13,8KV,TENSAO SECUNDARIA DE 220/127V-60HZ,COM ACESSORIOS.FORNECIMENTO ECOLOCACAO</v>
      </c>
      <c r="C18982" s="115" t="s">
        <v>50642</v>
      </c>
      <c r="D18982" s="115" t="s">
        <v>50637</v>
      </c>
      <c r="E18982" s="115" t="s">
        <v>50638</v>
      </c>
      <c r="F18982" s="115" t="s">
        <v>37137</v>
      </c>
      <c r="I18982" s="115" t="s">
        <v>6</v>
      </c>
      <c r="J18982" s="115">
        <v>39092.400000000001</v>
      </c>
    </row>
    <row r="18983" spans="1:10" hidden="1">
      <c r="A18983" s="115" t="s">
        <v>19242</v>
      </c>
      <c r="B18983" s="115" t="str">
        <f t="shared" si="296"/>
        <v>TRANSFORMADOR DE DISTRIBUICAO DE 750KVA,ABRIGADA,CLASSE 15KV,REFRIGERACAO A OLEO MINERAL,TENSAO PRIMARIA DE 13,8KV,TENSAO SECUNDARIA DE 220/127V-60HZ,COM ACESSORIOS.FORNECIMENTO ECOLOCACAO</v>
      </c>
      <c r="C18983" s="115" t="s">
        <v>50642</v>
      </c>
      <c r="D18983" s="115" t="s">
        <v>50637</v>
      </c>
      <c r="E18983" s="115" t="s">
        <v>50638</v>
      </c>
      <c r="F18983" s="115" t="s">
        <v>37137</v>
      </c>
      <c r="I18983" s="115" t="s">
        <v>6</v>
      </c>
      <c r="J18983" s="115">
        <v>39066.699999999997</v>
      </c>
    </row>
    <row r="18984" spans="1:10" hidden="1">
      <c r="A18984" s="115" t="s">
        <v>19243</v>
      </c>
      <c r="B18984" s="115" t="str">
        <f t="shared" si="296"/>
        <v>TRANSFORMADOR DE DISTRIBUICAO DE 1.000KVA,ABRIGADA,CLASSE 15KV,REFRIGERACAO A OLEO MINERAL,TENSAO PRIMARIA DE 13,8KV,TENSAO SECUNDARIA DE 220/127V-60HZ,COM ACESSORIOS.FORNECIMENTOE COLOCACAO</v>
      </c>
      <c r="C18984" s="115" t="s">
        <v>50643</v>
      </c>
      <c r="D18984" s="115" t="s">
        <v>50634</v>
      </c>
      <c r="E18984" s="115" t="s">
        <v>50635</v>
      </c>
      <c r="F18984" s="115" t="s">
        <v>37112</v>
      </c>
      <c r="I18984" s="115" t="s">
        <v>6</v>
      </c>
      <c r="J18984" s="115">
        <v>51491.75</v>
      </c>
    </row>
    <row r="18985" spans="1:10" hidden="1">
      <c r="A18985" s="115" t="s">
        <v>19244</v>
      </c>
      <c r="B18985" s="115" t="str">
        <f t="shared" si="296"/>
        <v>TRANSFORMADOR DE DISTRIBUICAO DE 1.000KVA,ABRIGADA,CLASSE 15KV,REFRIGERACAO A OLEO MINERAL,TENSAO PRIMARIA DE 13,8KV,TENSAO SECUNDARIA DE 220/127V-60HZ,COM ACESSORIOS.FORNECIMENTOE COLOCACAO</v>
      </c>
      <c r="C18985" s="115" t="s">
        <v>50643</v>
      </c>
      <c r="D18985" s="115" t="s">
        <v>50634</v>
      </c>
      <c r="E18985" s="115" t="s">
        <v>50635</v>
      </c>
      <c r="F18985" s="115" t="s">
        <v>37112</v>
      </c>
      <c r="I18985" s="115" t="s">
        <v>6</v>
      </c>
      <c r="J18985" s="115">
        <v>51463.49</v>
      </c>
    </row>
    <row r="18986" spans="1:10" hidden="1">
      <c r="A18986" s="115" t="s">
        <v>19245</v>
      </c>
      <c r="B18986" s="115" t="str">
        <f t="shared" si="296"/>
        <v>TRANSFORMADOR DE DISTRIBUICAO DE 75KVA,TIPO PEDESTAL,CLASSE15KV,REFRIGERACAO A OLEO MINERAL OU SILICONE,LIQUIDO ISOLANTE,TENSAO PRIMARIA DE 13,8KV,TENSAO SECUNDARIA DE 220/127V-60HZ,NBI 95KV,GRAU DE PROTECAO IP 54,COM ACESSORIOS.FORNECIMENTO E COLOCACAO</v>
      </c>
      <c r="C18986" s="115" t="s">
        <v>50644</v>
      </c>
      <c r="D18986" s="115" t="s">
        <v>50645</v>
      </c>
      <c r="E18986" s="115" t="s">
        <v>50646</v>
      </c>
      <c r="F18986" s="115" t="s">
        <v>50647</v>
      </c>
      <c r="G18986" s="115" t="s">
        <v>36906</v>
      </c>
      <c r="I18986" s="115" t="s">
        <v>6</v>
      </c>
      <c r="J18986" s="115">
        <v>33329.81</v>
      </c>
    </row>
    <row r="18987" spans="1:10" hidden="1">
      <c r="A18987" s="115" t="s">
        <v>19246</v>
      </c>
      <c r="B18987" s="115" t="str">
        <f t="shared" si="296"/>
        <v>TRANSFORMADOR DE DISTRIBUICAO DE 75KVA,TIPO PEDESTAL,CLASSE15KV,REFRIGERACAO A OLEO MINERAL OU SILICONE,LIQUIDO ISOLANTE,TENSAO PRIMARIA DE 13,8KV,TENSAO SECUNDARIA DE 220/127V-60HZ,NBI 95KV,GRAU DE PROTECAO IP 54,COM ACESSORIOS.FORNECIMENTO E COLOCACAO</v>
      </c>
      <c r="C18987" s="115" t="s">
        <v>50644</v>
      </c>
      <c r="D18987" s="115" t="s">
        <v>50645</v>
      </c>
      <c r="E18987" s="115" t="s">
        <v>50646</v>
      </c>
      <c r="F18987" s="115" t="s">
        <v>50647</v>
      </c>
      <c r="G18987" s="115" t="s">
        <v>36906</v>
      </c>
      <c r="I18987" s="115" t="s">
        <v>6</v>
      </c>
      <c r="J18987" s="115">
        <v>33319.53</v>
      </c>
    </row>
    <row r="18988" spans="1:10" hidden="1">
      <c r="A18988" s="115" t="s">
        <v>19247</v>
      </c>
      <c r="B18988" s="115" t="str">
        <f t="shared" si="296"/>
        <v>TRANSFORMADOR DE DISTRIBUICAO DE 112,5KVA,TIPO PEDESTAL,CLASSE 15KV,REFRIGERACAO A OLEO MINERAL OU SILICONE,LIQUIDO ISOLANTE,TENSAO PRIMARIA DE 13,8KV,TENSAO SECUNDARIA DE 220/127V-60HZ,NBI 95KV,GRAU DE PROTECAO IP 54,COM ACESSORIOS.FORNECIMENTO E COLOCACAO</v>
      </c>
      <c r="C18988" s="115" t="s">
        <v>50648</v>
      </c>
      <c r="D18988" s="115" t="s">
        <v>50649</v>
      </c>
      <c r="E18988" s="115" t="s">
        <v>50650</v>
      </c>
      <c r="F18988" s="115" t="s">
        <v>50651</v>
      </c>
      <c r="G18988" s="115" t="s">
        <v>35511</v>
      </c>
      <c r="I18988" s="115" t="s">
        <v>6</v>
      </c>
      <c r="J18988" s="115">
        <v>41077.86</v>
      </c>
    </row>
    <row r="18989" spans="1:10" hidden="1">
      <c r="A18989" s="115" t="s">
        <v>19248</v>
      </c>
      <c r="B18989" s="115" t="str">
        <f t="shared" si="296"/>
        <v>TRANSFORMADOR DE DISTRIBUICAO DE 112,5KVA,TIPO PEDESTAL,CLASSE 15KV,REFRIGERACAO A OLEO MINERAL OU SILICONE,LIQUIDO ISOLANTE,TENSAO PRIMARIA DE 13,8KV,TENSAO SECUNDARIA DE 220/127V-60HZ,NBI 95KV,GRAU DE PROTECAO IP 54,COM ACESSORIOS.FORNECIMENTO E COLOCACAO</v>
      </c>
      <c r="C18989" s="115" t="s">
        <v>50648</v>
      </c>
      <c r="D18989" s="115" t="s">
        <v>50649</v>
      </c>
      <c r="E18989" s="115" t="s">
        <v>50650</v>
      </c>
      <c r="F18989" s="115" t="s">
        <v>50651</v>
      </c>
      <c r="G18989" s="115" t="s">
        <v>35511</v>
      </c>
      <c r="I18989" s="115" t="s">
        <v>6</v>
      </c>
      <c r="J18989" s="115">
        <v>41065.01</v>
      </c>
    </row>
    <row r="18990" spans="1:10" hidden="1">
      <c r="A18990" s="115" t="s">
        <v>19249</v>
      </c>
      <c r="B18990" s="115" t="str">
        <f t="shared" si="296"/>
        <v>TRANSFORMADOR DE DISTRIBUICAO DE 150KVA,TIPO PEDESTAL,CLASSE 15KV,REFRIGERACAO A OLEO MINERAL OU SILICONE,LIQUIDO ISOLANTE,TENSAO PRIMARIA DE 13,8KV,TENSAO SECUNDARIA DE 220/127V-60HZ,NBI 95KV,GRAU DE PROTECAO IP 54,COM ACESSORIOS.FORNECIMENTO E COLOCACAO</v>
      </c>
      <c r="C18990" s="115" t="s">
        <v>50652</v>
      </c>
      <c r="D18990" s="115" t="s">
        <v>50653</v>
      </c>
      <c r="E18990" s="115" t="s">
        <v>50654</v>
      </c>
      <c r="F18990" s="115" t="s">
        <v>50655</v>
      </c>
      <c r="G18990" s="115" t="s">
        <v>44898</v>
      </c>
      <c r="I18990" s="115" t="s">
        <v>6</v>
      </c>
      <c r="J18990" s="115">
        <v>45172.11</v>
      </c>
    </row>
    <row r="18991" spans="1:10" hidden="1">
      <c r="A18991" s="115" t="s">
        <v>19250</v>
      </c>
      <c r="B18991" s="115" t="str">
        <f t="shared" si="296"/>
        <v>TRANSFORMADOR DE DISTRIBUICAO DE 150KVA,TIPO PEDESTAL,CLASSE 15KV,REFRIGERACAO A OLEO MINERAL OU SILICONE,LIQUIDO ISOLANTE,TENSAO PRIMARIA DE 13,8KV,TENSAO SECUNDARIA DE 220/127V-60HZ,NBI 95KV,GRAU DE PROTECAO IP 54,COM ACESSORIOS.FORNECIMENTO E COLOCACAO</v>
      </c>
      <c r="C18991" s="115" t="s">
        <v>50652</v>
      </c>
      <c r="D18991" s="115" t="s">
        <v>50653</v>
      </c>
      <c r="E18991" s="115" t="s">
        <v>50654</v>
      </c>
      <c r="F18991" s="115" t="s">
        <v>50655</v>
      </c>
      <c r="G18991" s="115" t="s">
        <v>44898</v>
      </c>
      <c r="I18991" s="115" t="s">
        <v>6</v>
      </c>
      <c r="J18991" s="115">
        <v>45156.69</v>
      </c>
    </row>
    <row r="18992" spans="1:10" hidden="1">
      <c r="A18992" s="115" t="s">
        <v>19251</v>
      </c>
      <c r="B18992" s="115" t="str">
        <f t="shared" si="296"/>
        <v>TRANSFORMADOR DE DISTRIBUICAO DE 300KVA,TIPO PEDESTAL,CLASSE 15KV,REFRIGERACAO A OLEO MINERAL OU SILICONE,LIQUIDO ISOLANTE,TENSAO PRIMARIA DE 13,8KV,TENSAO SECUNDARIA DE 220/127V-60HZ,NBI 95KV,GRAU DE PROTECAO IP 54,COM ACESSORIOS.FORNECIMENTO E COLOCACAO</v>
      </c>
      <c r="C18992" s="115" t="s">
        <v>50656</v>
      </c>
      <c r="D18992" s="115" t="s">
        <v>50653</v>
      </c>
      <c r="E18992" s="115" t="s">
        <v>50654</v>
      </c>
      <c r="F18992" s="115" t="s">
        <v>50655</v>
      </c>
      <c r="G18992" s="115" t="s">
        <v>44898</v>
      </c>
      <c r="I18992" s="115" t="s">
        <v>6</v>
      </c>
      <c r="J18992" s="115">
        <v>56797.24</v>
      </c>
    </row>
    <row r="18993" spans="1:10" hidden="1">
      <c r="A18993" s="115" t="s">
        <v>19252</v>
      </c>
      <c r="B18993" s="115" t="str">
        <f t="shared" si="296"/>
        <v>TRANSFORMADOR DE DISTRIBUICAO DE 300KVA,TIPO PEDESTAL,CLASSE 15KV,REFRIGERACAO A OLEO MINERAL OU SILICONE,LIQUIDO ISOLANTE,TENSAO PRIMARIA DE 13,8KV,TENSAO SECUNDARIA DE 220/127V-60HZ,NBI 95KV,GRAU DE PROTECAO IP 54,COM ACESSORIOS.FORNECIMENTO E COLOCACAO</v>
      </c>
      <c r="C18993" s="115" t="s">
        <v>50656</v>
      </c>
      <c r="D18993" s="115" t="s">
        <v>50653</v>
      </c>
      <c r="E18993" s="115" t="s">
        <v>50654</v>
      </c>
      <c r="F18993" s="115" t="s">
        <v>50655</v>
      </c>
      <c r="G18993" s="115" t="s">
        <v>44898</v>
      </c>
      <c r="I18993" s="115" t="s">
        <v>6</v>
      </c>
      <c r="J18993" s="115">
        <v>56776.69</v>
      </c>
    </row>
    <row r="18994" spans="1:10" hidden="1">
      <c r="A18994" s="115" t="s">
        <v>19253</v>
      </c>
      <c r="B18994" s="115" t="str">
        <f t="shared" si="296"/>
        <v>TRANSFORMADOR DE DISTRIBUICAO DE 500KVA,TIPO PEDESTAL,CLASSE 15KV,REFRIGERACAO A OLEO MINERAL OU SILICONE,LIQUIDO ISOLANTE,TENSAO PRIMARIA DE 13,8KV,TENSAO SECUNDARIA DE 220/127V-60HZ,NBI 95KV,GRAU DE PROTECAO IP 54,COM ACESSORIOS.FORNECIMENTO E COLOCACAO</v>
      </c>
      <c r="C18994" s="115" t="s">
        <v>50657</v>
      </c>
      <c r="D18994" s="115" t="s">
        <v>50653</v>
      </c>
      <c r="E18994" s="115" t="s">
        <v>50654</v>
      </c>
      <c r="F18994" s="115" t="s">
        <v>50655</v>
      </c>
      <c r="G18994" s="115" t="s">
        <v>44898</v>
      </c>
      <c r="I18994" s="115" t="s">
        <v>6</v>
      </c>
      <c r="J18994" s="115">
        <v>72958.559999999998</v>
      </c>
    </row>
    <row r="18995" spans="1:10" hidden="1">
      <c r="A18995" s="115" t="s">
        <v>19254</v>
      </c>
      <c r="B18995" s="115" t="str">
        <f t="shared" si="296"/>
        <v>TRANSFORMADOR DE DISTRIBUICAO DE 500KVA,TIPO PEDESTAL,CLASSE 15KV,REFRIGERACAO A OLEO MINERAL OU SILICONE,LIQUIDO ISOLANTE,TENSAO PRIMARIA DE 13,8KV,TENSAO SECUNDARIA DE 220/127V-60HZ,NBI 95KV,GRAU DE PROTECAO IP 54,COM ACESSORIOS.FORNECIMENTO E COLOCACAO</v>
      </c>
      <c r="C18995" s="115" t="s">
        <v>50657</v>
      </c>
      <c r="D18995" s="115" t="s">
        <v>50653</v>
      </c>
      <c r="E18995" s="115" t="s">
        <v>50654</v>
      </c>
      <c r="F18995" s="115" t="s">
        <v>50655</v>
      </c>
      <c r="G18995" s="115" t="s">
        <v>44898</v>
      </c>
      <c r="I18995" s="115" t="s">
        <v>6</v>
      </c>
      <c r="J18995" s="115">
        <v>72935.429999999993</v>
      </c>
    </row>
    <row r="18996" spans="1:10" hidden="1">
      <c r="A18996" s="115" t="s">
        <v>19255</v>
      </c>
      <c r="B18996" s="115" t="str">
        <f t="shared" si="296"/>
        <v>TRANSFORMADOR DE DISTRIBUICAO DE 750KVA,TIPO PEDESTAL,CLASSE 15KV,REFRIGERACAO A OLEO MINERAL OU SILICONE,LIQUIDO ISOLANTE,TENSAO PRIMARIA DE 13,8KV,TENSAO SECUNDARIA DE 220/127V-60HZ,NBI 95KV,GRAU DE PROTECAO IP 54,COM ACESSORIOS.FORNECIMENTO E COLOCACAO</v>
      </c>
      <c r="C18996" s="115" t="s">
        <v>50658</v>
      </c>
      <c r="D18996" s="115" t="s">
        <v>50653</v>
      </c>
      <c r="E18996" s="115" t="s">
        <v>50654</v>
      </c>
      <c r="F18996" s="115" t="s">
        <v>50655</v>
      </c>
      <c r="G18996" s="115" t="s">
        <v>44898</v>
      </c>
      <c r="I18996" s="115" t="s">
        <v>6</v>
      </c>
      <c r="J18996" s="115">
        <v>84850.6</v>
      </c>
    </row>
    <row r="18997" spans="1:10" hidden="1">
      <c r="A18997" s="115" t="s">
        <v>19256</v>
      </c>
      <c r="B18997" s="115" t="str">
        <f t="shared" si="296"/>
        <v>TRANSFORMADOR DE DISTRIBUICAO DE 750KVA,TIPO PEDESTAL,CLASSE 15KV,REFRIGERACAO A OLEO MINERAL OU SILICONE,LIQUIDO ISOLANTE,TENSAO PRIMARIA DE 13,8KV,TENSAO SECUNDARIA DE 220/127V-60HZ,NBI 95KV,GRAU DE PROTECAO IP 54,COM ACESSORIOS.FORNECIMENTO E COLOCACAO</v>
      </c>
      <c r="C18997" s="115" t="s">
        <v>50658</v>
      </c>
      <c r="D18997" s="115" t="s">
        <v>50653</v>
      </c>
      <c r="E18997" s="115" t="s">
        <v>50654</v>
      </c>
      <c r="F18997" s="115" t="s">
        <v>50655</v>
      </c>
      <c r="G18997" s="115" t="s">
        <v>44898</v>
      </c>
      <c r="I18997" s="115" t="s">
        <v>6</v>
      </c>
      <c r="J18997" s="115">
        <v>84824.9</v>
      </c>
    </row>
    <row r="18998" spans="1:10" hidden="1">
      <c r="A18998" s="115" t="s">
        <v>19257</v>
      </c>
      <c r="B18998" s="115" t="str">
        <f t="shared" si="296"/>
        <v>TRANSFORMADOR DE DISTRIBUICAO DE 1.000KVA,TIPO PEDESTAL,CLASSE 15KV,REFRIGERACAO A OLEO MINERAL OU SILICONE,LIQUIDO ISOLANTE,TENSAO PRIMARIA DE 13,8KV,TENSAO SECUNDARIA DE 220/127V-60HZ,NBI 95KV,GRAU DE PROTECAO IP 54,COM ACESSORIOS.FORNECIMENTO E COLOCACAO</v>
      </c>
      <c r="C18998" s="115" t="s">
        <v>50659</v>
      </c>
      <c r="D18998" s="115" t="s">
        <v>50649</v>
      </c>
      <c r="E18998" s="115" t="s">
        <v>50650</v>
      </c>
      <c r="F18998" s="115" t="s">
        <v>50651</v>
      </c>
      <c r="G18998" s="115" t="s">
        <v>35511</v>
      </c>
      <c r="I18998" s="115" t="s">
        <v>6</v>
      </c>
      <c r="J18998" s="115">
        <v>110419.65</v>
      </c>
    </row>
    <row r="18999" spans="1:10" hidden="1">
      <c r="A18999" s="115" t="s">
        <v>19258</v>
      </c>
      <c r="B18999" s="115" t="str">
        <f t="shared" si="296"/>
        <v>TRANSFORMADOR DE DISTRIBUICAO DE 1.000KVA,TIPO PEDESTAL,CLASSE 15KV,REFRIGERACAO A OLEO MINERAL OU SILICONE,LIQUIDO ISOLANTE,TENSAO PRIMARIA DE 13,8KV,TENSAO SECUNDARIA DE 220/127V-60HZ,NBI 95KV,GRAU DE PROTECAO IP 54,COM ACESSORIOS.FORNECIMENTO E COLOCACAO</v>
      </c>
      <c r="C18999" s="115" t="s">
        <v>50659</v>
      </c>
      <c r="D18999" s="115" t="s">
        <v>50649</v>
      </c>
      <c r="E18999" s="115" t="s">
        <v>50650</v>
      </c>
      <c r="F18999" s="115" t="s">
        <v>50651</v>
      </c>
      <c r="G18999" s="115" t="s">
        <v>35511</v>
      </c>
      <c r="I18999" s="115" t="s">
        <v>6</v>
      </c>
      <c r="J18999" s="115">
        <v>110391.39</v>
      </c>
    </row>
    <row r="19000" spans="1:10" hidden="1">
      <c r="A19000" s="115" t="s">
        <v>19259</v>
      </c>
      <c r="B19000" s="115" t="str">
        <f t="shared" si="296"/>
        <v>TRANSFORMADOR DE DISTRIBUICAO DE 30KVA,ABRIGADA,CLASSE 15KV,A SECO,TENSAO PRIMARIA DE 13,8KV,TENSAO SECUNDARIA DE 220/127V-60HZ,COM ACESSORIOS.FORNECIMENTO E COLOCACAO</v>
      </c>
      <c r="C19000" s="115" t="s">
        <v>50628</v>
      </c>
      <c r="D19000" s="115" t="s">
        <v>50660</v>
      </c>
      <c r="E19000" s="115" t="s">
        <v>50661</v>
      </c>
      <c r="I19000" s="115" t="s">
        <v>6</v>
      </c>
      <c r="J19000" s="115">
        <v>11612.4</v>
      </c>
    </row>
    <row r="19001" spans="1:10" hidden="1">
      <c r="A19001" s="115" t="s">
        <v>19260</v>
      </c>
      <c r="B19001" s="115" t="str">
        <f t="shared" si="296"/>
        <v>TRANSFORMADOR DE DISTRIBUICAO DE 30KVA,ABRIGADA,CLASSE 15KV,A SECO,TENSAO PRIMARIA DE 13,8KV,TENSAO SECUNDARIA DE 220/127V-60HZ,COM ACESSORIOS.FORNECIMENTO E COLOCACAO</v>
      </c>
      <c r="C19001" s="115" t="s">
        <v>50628</v>
      </c>
      <c r="D19001" s="115" t="s">
        <v>50660</v>
      </c>
      <c r="E19001" s="115" t="s">
        <v>50661</v>
      </c>
      <c r="I19001" s="115" t="s">
        <v>6</v>
      </c>
      <c r="J19001" s="115">
        <v>11607.26</v>
      </c>
    </row>
    <row r="19002" spans="1:10" hidden="1">
      <c r="A19002" s="115" t="s">
        <v>19261</v>
      </c>
      <c r="B19002" s="115" t="str">
        <f t="shared" si="296"/>
        <v>TRANSFORMADOR DE DISTRIBUICAO DE 45KVA,ABRIGADA,CLASSE 15KV,A SECO,TENSAO PRIMARIA DE 13,8KV,TENSAO SECUNDARIA DE 220/127V-60HZ,COM ACESSORIOS.FORNECIMENTO E COLOCACAO</v>
      </c>
      <c r="C19002" s="115" t="s">
        <v>50631</v>
      </c>
      <c r="D19002" s="115" t="s">
        <v>50660</v>
      </c>
      <c r="E19002" s="115" t="s">
        <v>50661</v>
      </c>
      <c r="I19002" s="115" t="s">
        <v>6</v>
      </c>
      <c r="J19002" s="115">
        <v>16447.810000000001</v>
      </c>
    </row>
    <row r="19003" spans="1:10" hidden="1">
      <c r="A19003" s="115" t="s">
        <v>19262</v>
      </c>
      <c r="B19003" s="115" t="str">
        <f t="shared" si="296"/>
        <v>TRANSFORMADOR DE DISTRIBUICAO DE 45KVA,ABRIGADA,CLASSE 15KV,A SECO,TENSAO PRIMARIA DE 13,8KV,TENSAO SECUNDARIA DE 220/127V-60HZ,COM ACESSORIOS.FORNECIMENTO E COLOCACAO</v>
      </c>
      <c r="C19003" s="115" t="s">
        <v>50631</v>
      </c>
      <c r="D19003" s="115" t="s">
        <v>50660</v>
      </c>
      <c r="E19003" s="115" t="s">
        <v>50661</v>
      </c>
      <c r="I19003" s="115" t="s">
        <v>6</v>
      </c>
      <c r="J19003" s="115">
        <v>16440.099999999999</v>
      </c>
    </row>
    <row r="19004" spans="1:10" hidden="1">
      <c r="A19004" s="115" t="s">
        <v>19263</v>
      </c>
      <c r="B19004" s="115" t="str">
        <f t="shared" si="296"/>
        <v>TRANSFORMADOR DE DISTRIBUICAO DE 75KVA,ABRIGADA,CLASSE 15KV,A SECO,TENSAO PRIMARIA DE 13,8KV,TENSAO SECUNDARIA DE 220/127V-60HZ,COM ACESSORIOS.FORNECIMENTO E COLOCACAO</v>
      </c>
      <c r="C19004" s="115" t="s">
        <v>50632</v>
      </c>
      <c r="D19004" s="115" t="s">
        <v>50660</v>
      </c>
      <c r="E19004" s="115" t="s">
        <v>50661</v>
      </c>
      <c r="I19004" s="115" t="s">
        <v>6</v>
      </c>
      <c r="J19004" s="115">
        <v>19618.990000000002</v>
      </c>
    </row>
    <row r="19005" spans="1:10" hidden="1">
      <c r="A19005" s="115" t="s">
        <v>19264</v>
      </c>
      <c r="B19005" s="115" t="str">
        <f t="shared" si="296"/>
        <v>TRANSFORMADOR DE DISTRIBUICAO DE 75KVA,ABRIGADA,CLASSE 15KV,A SECO,TENSAO PRIMARIA DE 13,8KV,TENSAO SECUNDARIA DE 220/127V-60HZ,COM ACESSORIOS.FORNECIMENTO E COLOCACAO</v>
      </c>
      <c r="C19005" s="115" t="s">
        <v>50632</v>
      </c>
      <c r="D19005" s="115" t="s">
        <v>50660</v>
      </c>
      <c r="E19005" s="115" t="s">
        <v>50661</v>
      </c>
      <c r="I19005" s="115" t="s">
        <v>6</v>
      </c>
      <c r="J19005" s="115">
        <v>19608.71</v>
      </c>
    </row>
    <row r="19006" spans="1:10" hidden="1">
      <c r="A19006" s="115" t="s">
        <v>19265</v>
      </c>
      <c r="B19006" s="115" t="str">
        <f t="shared" si="296"/>
        <v>TRANSFORMADOR DE DISTRIBUICAO DE 112,5KVA,ABRIGADA,CLASSE 15KV,A SECO,TENSAO PRIMARIA DE 13,8KV,TENSAO SECUNDARIA DE 220/127V-60HZ,COM ACESSORIOS.FORNECIMENTO E COLOCACAO</v>
      </c>
      <c r="C19006" s="115" t="s">
        <v>50633</v>
      </c>
      <c r="D19006" s="115" t="s">
        <v>50662</v>
      </c>
      <c r="E19006" s="115" t="s">
        <v>50663</v>
      </c>
      <c r="I19006" s="115" t="s">
        <v>6</v>
      </c>
      <c r="J19006" s="115">
        <v>23420.560000000001</v>
      </c>
    </row>
    <row r="19007" spans="1:10" hidden="1">
      <c r="A19007" s="115" t="s">
        <v>19266</v>
      </c>
      <c r="B19007" s="115" t="str">
        <f t="shared" si="296"/>
        <v>TRANSFORMADOR DE DISTRIBUICAO DE 112,5KVA,ABRIGADA,CLASSE 15KV,A SECO,TENSAO PRIMARIA DE 13,8KV,TENSAO SECUNDARIA DE 220/127V-60HZ,COM ACESSORIOS.FORNECIMENTO E COLOCACAO</v>
      </c>
      <c r="C19007" s="115" t="s">
        <v>50633</v>
      </c>
      <c r="D19007" s="115" t="s">
        <v>50662</v>
      </c>
      <c r="E19007" s="115" t="s">
        <v>50663</v>
      </c>
      <c r="I19007" s="115" t="s">
        <v>6</v>
      </c>
      <c r="J19007" s="115">
        <v>23407.71</v>
      </c>
    </row>
    <row r="19008" spans="1:10" hidden="1">
      <c r="A19008" s="115" t="s">
        <v>19267</v>
      </c>
      <c r="B19008" s="115" t="str">
        <f t="shared" si="296"/>
        <v>TRANSFORMADOR DE DISTRIBUICAO DE 150KVA,ABRIGADA,CLASSE 15KV,A SECO,TENSAO PRIMARIA DE 13,8KV,TENSAO SECUNDARIA DE 220/127V-60HZ,COM ACESSORIOS.FORNECIMENTO E COLOCACAO</v>
      </c>
      <c r="C19008" s="115" t="s">
        <v>50636</v>
      </c>
      <c r="D19008" s="115" t="s">
        <v>50664</v>
      </c>
      <c r="E19008" s="115" t="s">
        <v>50665</v>
      </c>
      <c r="I19008" s="115" t="s">
        <v>6</v>
      </c>
      <c r="J19008" s="115">
        <v>25961.360000000001</v>
      </c>
    </row>
    <row r="19009" spans="1:10" hidden="1">
      <c r="A19009" s="115" t="s">
        <v>19268</v>
      </c>
      <c r="B19009" s="115" t="str">
        <f t="shared" si="296"/>
        <v>TRANSFORMADOR DE DISTRIBUICAO DE 150KVA,ABRIGADA,CLASSE 15KV,A SECO,TENSAO PRIMARIA DE 13,8KV,TENSAO SECUNDARIA DE 220/127V-60HZ,COM ACESSORIOS.FORNECIMENTO E COLOCACAO</v>
      </c>
      <c r="C19009" s="115" t="s">
        <v>50636</v>
      </c>
      <c r="D19009" s="115" t="s">
        <v>50664</v>
      </c>
      <c r="E19009" s="115" t="s">
        <v>50665</v>
      </c>
      <c r="I19009" s="115" t="s">
        <v>6</v>
      </c>
      <c r="J19009" s="115">
        <v>25945.94</v>
      </c>
    </row>
    <row r="19010" spans="1:10" hidden="1">
      <c r="A19010" s="115" t="s">
        <v>19269</v>
      </c>
      <c r="B19010" s="115" t="str">
        <f t="shared" si="296"/>
        <v>TRANSFORMADOR DE DISTRIBUICAO DE 225KVA,ABRIGADA,CLASSE 15KV,A SECO,TENSAO PRIMARIA DE 13,8KV,TENSAO SECUNDARIA DE 220/127V-60HZ,COM ACESSORIOS.FORNECIMENTO E COLOCACAO</v>
      </c>
      <c r="C19010" s="115" t="s">
        <v>50639</v>
      </c>
      <c r="D19010" s="115" t="s">
        <v>50664</v>
      </c>
      <c r="E19010" s="115" t="s">
        <v>50665</v>
      </c>
      <c r="I19010" s="115" t="s">
        <v>6</v>
      </c>
      <c r="J19010" s="115">
        <v>32914.870000000003</v>
      </c>
    </row>
    <row r="19011" spans="1:10" hidden="1">
      <c r="A19011" s="115" t="s">
        <v>19270</v>
      </c>
      <c r="B19011" s="115" t="str">
        <f t="shared" si="296"/>
        <v>TRANSFORMADOR DE DISTRIBUICAO DE 225KVA,ABRIGADA,CLASSE 15KV,A SECO,TENSAO PRIMARIA DE 13,8KV,TENSAO SECUNDARIA DE 220/127V-60HZ,COM ACESSORIOS.FORNECIMENTO E COLOCACAO</v>
      </c>
      <c r="C19011" s="115" t="s">
        <v>50639</v>
      </c>
      <c r="D19011" s="115" t="s">
        <v>50664</v>
      </c>
      <c r="E19011" s="115" t="s">
        <v>50665</v>
      </c>
      <c r="I19011" s="115" t="s">
        <v>6</v>
      </c>
      <c r="J19011" s="115">
        <v>32896.879999999997</v>
      </c>
    </row>
    <row r="19012" spans="1:10" hidden="1">
      <c r="A19012" s="115" t="s">
        <v>19271</v>
      </c>
      <c r="B19012" s="115" t="str">
        <f t="shared" si="296"/>
        <v>TRANSFORMADOR DE DISTRIBUICAO DE 300KVA,ABRIGADA,CLASSE 15KV,A SECO,TENSAO PRIMARIA DE 13,8KV,TENSAO SECUNDARIA DE 220/127V-60HZ,COM ACESSORIOS.FORNECIMENTO E COLOCACAO</v>
      </c>
      <c r="C19012" s="115" t="s">
        <v>50640</v>
      </c>
      <c r="D19012" s="115" t="s">
        <v>50664</v>
      </c>
      <c r="E19012" s="115" t="s">
        <v>50665</v>
      </c>
      <c r="I19012" s="115" t="s">
        <v>6</v>
      </c>
      <c r="J19012" s="115">
        <v>36716.44</v>
      </c>
    </row>
    <row r="19013" spans="1:10" hidden="1">
      <c r="A19013" s="115" t="s">
        <v>19272</v>
      </c>
      <c r="B19013" s="115" t="str">
        <f t="shared" ref="B19013:B19076" si="297">C19013&amp;D19013&amp;E19013&amp;F19013&amp;G19013&amp;H19013</f>
        <v>TRANSFORMADOR DE DISTRIBUICAO DE 300KVA,ABRIGADA,CLASSE 15KV,A SECO,TENSAO PRIMARIA DE 13,8KV,TENSAO SECUNDARIA DE 220/127V-60HZ,COM ACESSORIOS.FORNECIMENTO E COLOCACAO</v>
      </c>
      <c r="C19013" s="115" t="s">
        <v>50640</v>
      </c>
      <c r="D19013" s="115" t="s">
        <v>50664</v>
      </c>
      <c r="E19013" s="115" t="s">
        <v>50665</v>
      </c>
      <c r="I19013" s="115" t="s">
        <v>6</v>
      </c>
      <c r="J19013" s="115">
        <v>36695.879999999997</v>
      </c>
    </row>
    <row r="19014" spans="1:10" hidden="1">
      <c r="A19014" s="115" t="s">
        <v>19273</v>
      </c>
      <c r="B19014" s="115" t="str">
        <f t="shared" si="297"/>
        <v>TRANSFORMADOR DE DISTRIBUICAO DE 500KVA,ABRIGADA,CLASSE 15KV,A SECO,TENSAO PRIMARIA DE 13,8KV,TENSAO SECUNDARIA DE 220/127V-60HZ,COM ACESSORIOS.FORNECIMENTO E COLOCACAO</v>
      </c>
      <c r="C19014" s="115" t="s">
        <v>50641</v>
      </c>
      <c r="D19014" s="115" t="s">
        <v>50664</v>
      </c>
      <c r="E19014" s="115" t="s">
        <v>50665</v>
      </c>
      <c r="I19014" s="115" t="s">
        <v>6</v>
      </c>
      <c r="J19014" s="115">
        <v>42091.46</v>
      </c>
    </row>
    <row r="19015" spans="1:10" hidden="1">
      <c r="A19015" s="115" t="s">
        <v>19274</v>
      </c>
      <c r="B19015" s="115" t="str">
        <f t="shared" si="297"/>
        <v>TRANSFORMADOR DE DISTRIBUICAO DE 500KVA,ABRIGADA,CLASSE 15KV,A SECO,TENSAO PRIMARIA DE 13,8KV,TENSAO SECUNDARIA DE 220/127V-60HZ,COM ACESSORIOS.FORNECIMENTO E COLOCACAO</v>
      </c>
      <c r="C19015" s="115" t="s">
        <v>50641</v>
      </c>
      <c r="D19015" s="115" t="s">
        <v>50664</v>
      </c>
      <c r="E19015" s="115" t="s">
        <v>50665</v>
      </c>
      <c r="I19015" s="115" t="s">
        <v>6</v>
      </c>
      <c r="J19015" s="115">
        <v>42068.33</v>
      </c>
    </row>
    <row r="19016" spans="1:10" hidden="1">
      <c r="A19016" s="115" t="s">
        <v>19275</v>
      </c>
      <c r="B19016" s="115" t="str">
        <f t="shared" si="297"/>
        <v>TRANSFORMADOR DE DISTRIBUICAO DE 750KVA,ABRIGADA,CLASSE 15KV,A SECO,TENSAO PRIMARIA DE 13,8KV,TENSAO SECUNDARIA DE 220/127V-60HZ,COM ACESSORIOS.FORNECIMENTO E COLOCACAO</v>
      </c>
      <c r="C19016" s="115" t="s">
        <v>50642</v>
      </c>
      <c r="D19016" s="115" t="s">
        <v>50664</v>
      </c>
      <c r="E19016" s="115" t="s">
        <v>50665</v>
      </c>
      <c r="I19016" s="115" t="s">
        <v>6</v>
      </c>
      <c r="J19016" s="115">
        <v>55448.45</v>
      </c>
    </row>
    <row r="19017" spans="1:10" hidden="1">
      <c r="A19017" s="115" t="s">
        <v>19276</v>
      </c>
      <c r="B19017" s="115" t="str">
        <f t="shared" si="297"/>
        <v>TRANSFORMADOR DE DISTRIBUICAO DE 750KVA,ABRIGADA,CLASSE 15KV,A SECO,TENSAO PRIMARIA DE 13,8KV,TENSAO SECUNDARIA DE 220/127V-60HZ,COM ACESSORIOS.FORNECIMENTO E COLOCACAO</v>
      </c>
      <c r="C19017" s="115" t="s">
        <v>50642</v>
      </c>
      <c r="D19017" s="115" t="s">
        <v>50664</v>
      </c>
      <c r="E19017" s="115" t="s">
        <v>50665</v>
      </c>
      <c r="I19017" s="115" t="s">
        <v>6</v>
      </c>
      <c r="J19017" s="115">
        <v>55422.75</v>
      </c>
    </row>
    <row r="19018" spans="1:10" hidden="1">
      <c r="A19018" s="115" t="s">
        <v>19277</v>
      </c>
      <c r="B19018" s="115" t="str">
        <f t="shared" si="297"/>
        <v>TRANSFORMADOR DE DISTRIBUICAO DE 1.000KVA,ABRIGADA,CLASSE 15KV,A SECO,TENSAO PRIMARIA DE 13,8KV,TENSAO SECUNDARIA DE 220/127V-60HZ,COM ACESSORIOS.FORNECIMENTO E COLOCACAO</v>
      </c>
      <c r="C19018" s="115" t="s">
        <v>50643</v>
      </c>
      <c r="D19018" s="115" t="s">
        <v>50662</v>
      </c>
      <c r="E19018" s="115" t="s">
        <v>50663</v>
      </c>
      <c r="I19018" s="115" t="s">
        <v>6</v>
      </c>
      <c r="J19018" s="115">
        <v>61588.13</v>
      </c>
    </row>
    <row r="19019" spans="1:10" hidden="1">
      <c r="A19019" s="115" t="s">
        <v>19278</v>
      </c>
      <c r="B19019" s="115" t="str">
        <f t="shared" si="297"/>
        <v>TRANSFORMADOR DE DISTRIBUICAO DE 1.000KVA,ABRIGADA,CLASSE 15KV,A SECO,TENSAO PRIMARIA DE 13,8KV,TENSAO SECUNDARIA DE 220/127V-60HZ,COM ACESSORIOS.FORNECIMENTO E COLOCACAO</v>
      </c>
      <c r="C19019" s="115" t="s">
        <v>50643</v>
      </c>
      <c r="D19019" s="115" t="s">
        <v>50662</v>
      </c>
      <c r="E19019" s="115" t="s">
        <v>50663</v>
      </c>
      <c r="I19019" s="115" t="s">
        <v>6</v>
      </c>
      <c r="J19019" s="115">
        <v>61559.87</v>
      </c>
    </row>
    <row r="19020" spans="1:10" hidden="1">
      <c r="A19020" s="115" t="s">
        <v>19279</v>
      </c>
      <c r="B19020" s="115"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15" t="s">
        <v>56669</v>
      </c>
      <c r="D19020" s="115" t="s">
        <v>56670</v>
      </c>
      <c r="E19020" s="115" t="s">
        <v>56671</v>
      </c>
      <c r="F19020" s="115" t="s">
        <v>56672</v>
      </c>
      <c r="G19020" s="115" t="s">
        <v>56673</v>
      </c>
      <c r="H19020" s="115" t="s">
        <v>41943</v>
      </c>
      <c r="I19020" s="115" t="s">
        <v>6</v>
      </c>
      <c r="J19020" s="115">
        <v>53500</v>
      </c>
    </row>
    <row r="19021" spans="1:10" hidden="1">
      <c r="A19021" s="115" t="s">
        <v>19280</v>
      </c>
      <c r="B19021" s="115"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15" t="s">
        <v>56669</v>
      </c>
      <c r="D19021" s="115" t="s">
        <v>56670</v>
      </c>
      <c r="E19021" s="115" t="s">
        <v>56671</v>
      </c>
      <c r="F19021" s="115" t="s">
        <v>56672</v>
      </c>
      <c r="G19021" s="115" t="s">
        <v>56673</v>
      </c>
      <c r="H19021" s="115" t="s">
        <v>41943</v>
      </c>
      <c r="I19021" s="115" t="s">
        <v>6</v>
      </c>
      <c r="J19021" s="115">
        <v>53500</v>
      </c>
    </row>
    <row r="19022" spans="1:10" hidden="1">
      <c r="A19022" s="115" t="s">
        <v>19281</v>
      </c>
      <c r="B19022" s="115"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15" t="s">
        <v>56669</v>
      </c>
      <c r="D19022" s="115" t="s">
        <v>56670</v>
      </c>
      <c r="E19022" s="115" t="s">
        <v>56674</v>
      </c>
      <c r="F19022" s="115" t="s">
        <v>56675</v>
      </c>
      <c r="G19022" s="115" t="s">
        <v>56676</v>
      </c>
      <c r="H19022" s="115" t="s">
        <v>38048</v>
      </c>
      <c r="I19022" s="115" t="s">
        <v>6</v>
      </c>
      <c r="J19022" s="115">
        <v>48400</v>
      </c>
    </row>
    <row r="19023" spans="1:10" hidden="1">
      <c r="A19023" s="115" t="s">
        <v>19282</v>
      </c>
      <c r="B19023" s="115"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15" t="s">
        <v>56669</v>
      </c>
      <c r="D19023" s="115" t="s">
        <v>56670</v>
      </c>
      <c r="E19023" s="115" t="s">
        <v>56674</v>
      </c>
      <c r="F19023" s="115" t="s">
        <v>56675</v>
      </c>
      <c r="G19023" s="115" t="s">
        <v>56676</v>
      </c>
      <c r="H19023" s="115" t="s">
        <v>38048</v>
      </c>
      <c r="I19023" s="115" t="s">
        <v>6</v>
      </c>
      <c r="J19023" s="115">
        <v>48400</v>
      </c>
    </row>
    <row r="19024" spans="1:10" hidden="1">
      <c r="A19024" s="115" t="s">
        <v>19283</v>
      </c>
      <c r="B19024" s="115"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15" t="s">
        <v>56677</v>
      </c>
      <c r="D19024" s="115" t="s">
        <v>56678</v>
      </c>
      <c r="E19024" s="115" t="s">
        <v>56671</v>
      </c>
      <c r="F19024" s="115" t="s">
        <v>56679</v>
      </c>
      <c r="G19024" s="115" t="s">
        <v>56680</v>
      </c>
      <c r="H19024" s="115" t="s">
        <v>46255</v>
      </c>
      <c r="I19024" s="115" t="s">
        <v>6</v>
      </c>
      <c r="J19024" s="115">
        <v>53500</v>
      </c>
    </row>
    <row r="19025" spans="1:10" hidden="1">
      <c r="A19025" s="115" t="s">
        <v>19284</v>
      </c>
      <c r="B19025" s="115"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15" t="s">
        <v>56677</v>
      </c>
      <c r="D19025" s="115" t="s">
        <v>56678</v>
      </c>
      <c r="E19025" s="115" t="s">
        <v>56671</v>
      </c>
      <c r="F19025" s="115" t="s">
        <v>56679</v>
      </c>
      <c r="G19025" s="115" t="s">
        <v>56680</v>
      </c>
      <c r="H19025" s="115" t="s">
        <v>46255</v>
      </c>
      <c r="I19025" s="115" t="s">
        <v>6</v>
      </c>
      <c r="J19025" s="115">
        <v>53500</v>
      </c>
    </row>
    <row r="19026" spans="1:10" hidden="1">
      <c r="A19026" s="115" t="s">
        <v>19285</v>
      </c>
      <c r="B19026" s="115"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15" t="s">
        <v>56677</v>
      </c>
      <c r="D19026" s="115" t="s">
        <v>56678</v>
      </c>
      <c r="E19026" s="115" t="s">
        <v>56674</v>
      </c>
      <c r="F19026" s="115" t="s">
        <v>56675</v>
      </c>
      <c r="G19026" s="115" t="s">
        <v>56676</v>
      </c>
      <c r="H19026" s="115" t="s">
        <v>38048</v>
      </c>
      <c r="I19026" s="115" t="s">
        <v>6</v>
      </c>
      <c r="J19026" s="115">
        <v>48400</v>
      </c>
    </row>
    <row r="19027" spans="1:10" hidden="1">
      <c r="A19027" s="115" t="s">
        <v>19286</v>
      </c>
      <c r="B19027" s="115"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15" t="s">
        <v>56677</v>
      </c>
      <c r="D19027" s="115" t="s">
        <v>56678</v>
      </c>
      <c r="E19027" s="115" t="s">
        <v>56674</v>
      </c>
      <c r="F19027" s="115" t="s">
        <v>56675</v>
      </c>
      <c r="G19027" s="115" t="s">
        <v>56676</v>
      </c>
      <c r="H19027" s="115" t="s">
        <v>38048</v>
      </c>
      <c r="I19027" s="115" t="s">
        <v>6</v>
      </c>
      <c r="J19027" s="115">
        <v>48400</v>
      </c>
    </row>
    <row r="19028" spans="1:10" hidden="1">
      <c r="A19028" s="115" t="s">
        <v>19287</v>
      </c>
      <c r="B19028" s="115"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15" t="s">
        <v>56669</v>
      </c>
      <c r="D19028" s="115" t="s">
        <v>56670</v>
      </c>
      <c r="E19028" s="115" t="s">
        <v>56671</v>
      </c>
      <c r="F19028" s="115" t="s">
        <v>56681</v>
      </c>
      <c r="G19028" s="115" t="s">
        <v>56682</v>
      </c>
      <c r="H19028" s="115" t="s">
        <v>41943</v>
      </c>
      <c r="I19028" s="115" t="s">
        <v>6</v>
      </c>
      <c r="J19028" s="115">
        <v>55980</v>
      </c>
    </row>
    <row r="19029" spans="1:10" hidden="1">
      <c r="A19029" s="115" t="s">
        <v>19288</v>
      </c>
      <c r="B19029" s="115"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15" t="s">
        <v>56669</v>
      </c>
      <c r="D19029" s="115" t="s">
        <v>56670</v>
      </c>
      <c r="E19029" s="115" t="s">
        <v>56671</v>
      </c>
      <c r="F19029" s="115" t="s">
        <v>56681</v>
      </c>
      <c r="G19029" s="115" t="s">
        <v>56682</v>
      </c>
      <c r="H19029" s="115" t="s">
        <v>41943</v>
      </c>
      <c r="I19029" s="115" t="s">
        <v>6</v>
      </c>
      <c r="J19029" s="115">
        <v>55980</v>
      </c>
    </row>
    <row r="19030" spans="1:10" hidden="1">
      <c r="A19030" s="115" t="s">
        <v>19289</v>
      </c>
      <c r="B19030" s="115"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15" t="s">
        <v>56669</v>
      </c>
      <c r="D19030" s="115" t="s">
        <v>56670</v>
      </c>
      <c r="E19030" s="115" t="s">
        <v>56674</v>
      </c>
      <c r="F19030" s="115" t="s">
        <v>56683</v>
      </c>
      <c r="G19030" s="115" t="s">
        <v>56684</v>
      </c>
      <c r="H19030" s="115" t="s">
        <v>38048</v>
      </c>
      <c r="I19030" s="115" t="s">
        <v>6</v>
      </c>
      <c r="J19030" s="115">
        <v>50980</v>
      </c>
    </row>
    <row r="19031" spans="1:10" hidden="1">
      <c r="A19031" s="115" t="s">
        <v>19290</v>
      </c>
      <c r="B19031" s="115"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15" t="s">
        <v>56669</v>
      </c>
      <c r="D19031" s="115" t="s">
        <v>56670</v>
      </c>
      <c r="E19031" s="115" t="s">
        <v>56674</v>
      </c>
      <c r="F19031" s="115" t="s">
        <v>56683</v>
      </c>
      <c r="G19031" s="115" t="s">
        <v>56684</v>
      </c>
      <c r="H19031" s="115" t="s">
        <v>38048</v>
      </c>
      <c r="I19031" s="115" t="s">
        <v>6</v>
      </c>
      <c r="J19031" s="115">
        <v>50980</v>
      </c>
    </row>
    <row r="19032" spans="1:10" hidden="1">
      <c r="A19032" s="115" t="s">
        <v>19291</v>
      </c>
      <c r="B19032" s="115"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15" t="s">
        <v>56677</v>
      </c>
      <c r="D19032" s="115" t="s">
        <v>56678</v>
      </c>
      <c r="E19032" s="115" t="s">
        <v>56671</v>
      </c>
      <c r="F19032" s="115" t="s">
        <v>56681</v>
      </c>
      <c r="G19032" s="115" t="s">
        <v>56682</v>
      </c>
      <c r="H19032" s="115" t="s">
        <v>41943</v>
      </c>
      <c r="I19032" s="115" t="s">
        <v>6</v>
      </c>
      <c r="J19032" s="115">
        <v>55980</v>
      </c>
    </row>
    <row r="19033" spans="1:10" hidden="1">
      <c r="A19033" s="115" t="s">
        <v>19292</v>
      </c>
      <c r="B19033" s="115"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15" t="s">
        <v>56677</v>
      </c>
      <c r="D19033" s="115" t="s">
        <v>56678</v>
      </c>
      <c r="E19033" s="115" t="s">
        <v>56671</v>
      </c>
      <c r="F19033" s="115" t="s">
        <v>56681</v>
      </c>
      <c r="G19033" s="115" t="s">
        <v>56682</v>
      </c>
      <c r="H19033" s="115" t="s">
        <v>41943</v>
      </c>
      <c r="I19033" s="115" t="s">
        <v>6</v>
      </c>
      <c r="J19033" s="115">
        <v>55980</v>
      </c>
    </row>
    <row r="19034" spans="1:10" hidden="1">
      <c r="A19034" s="115" t="s">
        <v>19293</v>
      </c>
      <c r="B19034" s="115"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15" t="s">
        <v>56677</v>
      </c>
      <c r="D19034" s="115" t="s">
        <v>56678</v>
      </c>
      <c r="E19034" s="115" t="s">
        <v>56674</v>
      </c>
      <c r="F19034" s="115" t="s">
        <v>56683</v>
      </c>
      <c r="G19034" s="115" t="s">
        <v>56684</v>
      </c>
      <c r="H19034" s="115" t="s">
        <v>38048</v>
      </c>
      <c r="I19034" s="115" t="s">
        <v>6</v>
      </c>
      <c r="J19034" s="115">
        <v>50980</v>
      </c>
    </row>
    <row r="19035" spans="1:10" hidden="1">
      <c r="A19035" s="115" t="s">
        <v>19294</v>
      </c>
      <c r="B19035" s="115"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15" t="s">
        <v>56677</v>
      </c>
      <c r="D19035" s="115" t="s">
        <v>56678</v>
      </c>
      <c r="E19035" s="115" t="s">
        <v>56674</v>
      </c>
      <c r="F19035" s="115" t="s">
        <v>56683</v>
      </c>
      <c r="G19035" s="115" t="s">
        <v>56684</v>
      </c>
      <c r="H19035" s="115" t="s">
        <v>38048</v>
      </c>
      <c r="I19035" s="115" t="s">
        <v>6</v>
      </c>
      <c r="J19035" s="115">
        <v>50980</v>
      </c>
    </row>
    <row r="19036" spans="1:10" hidden="1">
      <c r="A19036" s="115" t="s">
        <v>19295</v>
      </c>
      <c r="B19036" s="115"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15" t="s">
        <v>56685</v>
      </c>
      <c r="D19036" s="115" t="s">
        <v>56686</v>
      </c>
      <c r="E19036" s="115" t="s">
        <v>56687</v>
      </c>
      <c r="F19036" s="115" t="s">
        <v>56688</v>
      </c>
      <c r="G19036" s="115" t="s">
        <v>56689</v>
      </c>
      <c r="H19036" s="115" t="s">
        <v>39651</v>
      </c>
      <c r="I19036" s="115" t="s">
        <v>6</v>
      </c>
      <c r="J19036" s="115">
        <v>62570</v>
      </c>
    </row>
    <row r="19037" spans="1:10" hidden="1">
      <c r="A19037" s="115" t="s">
        <v>19296</v>
      </c>
      <c r="B19037" s="115"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15" t="s">
        <v>56685</v>
      </c>
      <c r="D19037" s="115" t="s">
        <v>56686</v>
      </c>
      <c r="E19037" s="115" t="s">
        <v>56687</v>
      </c>
      <c r="F19037" s="115" t="s">
        <v>56688</v>
      </c>
      <c r="G19037" s="115" t="s">
        <v>56689</v>
      </c>
      <c r="H19037" s="115" t="s">
        <v>39651</v>
      </c>
      <c r="I19037" s="115" t="s">
        <v>6</v>
      </c>
      <c r="J19037" s="115">
        <v>62570</v>
      </c>
    </row>
    <row r="19038" spans="1:10" hidden="1">
      <c r="A19038" s="115" t="s">
        <v>19297</v>
      </c>
      <c r="B19038" s="115"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15" t="s">
        <v>56669</v>
      </c>
      <c r="D19038" s="115" t="s">
        <v>56670</v>
      </c>
      <c r="E19038" s="115" t="s">
        <v>56674</v>
      </c>
      <c r="F19038" s="115" t="s">
        <v>56690</v>
      </c>
      <c r="G19038" s="115" t="s">
        <v>56691</v>
      </c>
      <c r="H19038" s="115" t="s">
        <v>41171</v>
      </c>
      <c r="I19038" s="115" t="s">
        <v>6</v>
      </c>
      <c r="J19038" s="115">
        <v>57200</v>
      </c>
    </row>
    <row r="19039" spans="1:10" hidden="1">
      <c r="A19039" s="115" t="s">
        <v>19298</v>
      </c>
      <c r="B19039" s="115"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15" t="s">
        <v>56669</v>
      </c>
      <c r="D19039" s="115" t="s">
        <v>56670</v>
      </c>
      <c r="E19039" s="115" t="s">
        <v>56674</v>
      </c>
      <c r="F19039" s="115" t="s">
        <v>56690</v>
      </c>
      <c r="G19039" s="115" t="s">
        <v>56691</v>
      </c>
      <c r="H19039" s="115" t="s">
        <v>41171</v>
      </c>
      <c r="I19039" s="115" t="s">
        <v>6</v>
      </c>
      <c r="J19039" s="115">
        <v>57200</v>
      </c>
    </row>
    <row r="19040" spans="1:10" hidden="1">
      <c r="A19040" s="115" t="s">
        <v>19299</v>
      </c>
      <c r="B19040" s="115"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15" t="s">
        <v>56692</v>
      </c>
      <c r="D19040" s="115" t="s">
        <v>56678</v>
      </c>
      <c r="E19040" s="115" t="s">
        <v>56671</v>
      </c>
      <c r="F19040" s="115" t="s">
        <v>56693</v>
      </c>
      <c r="G19040" s="115" t="s">
        <v>56694</v>
      </c>
      <c r="H19040" s="115" t="s">
        <v>41216</v>
      </c>
      <c r="I19040" s="115" t="s">
        <v>6</v>
      </c>
      <c r="J19040" s="115">
        <v>62570</v>
      </c>
    </row>
    <row r="19041" spans="1:10" hidden="1">
      <c r="A19041" s="115" t="s">
        <v>19300</v>
      </c>
      <c r="B19041" s="115"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15" t="s">
        <v>56692</v>
      </c>
      <c r="D19041" s="115" t="s">
        <v>56678</v>
      </c>
      <c r="E19041" s="115" t="s">
        <v>56671</v>
      </c>
      <c r="F19041" s="115" t="s">
        <v>56693</v>
      </c>
      <c r="G19041" s="115" t="s">
        <v>56694</v>
      </c>
      <c r="H19041" s="115" t="s">
        <v>41216</v>
      </c>
      <c r="I19041" s="115" t="s">
        <v>6</v>
      </c>
      <c r="J19041" s="115">
        <v>62570</v>
      </c>
    </row>
    <row r="19042" spans="1:10" hidden="1">
      <c r="A19042" s="115" t="s">
        <v>19301</v>
      </c>
      <c r="B19042" s="115"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15" t="s">
        <v>56677</v>
      </c>
      <c r="D19042" s="115" t="s">
        <v>56678</v>
      </c>
      <c r="E19042" s="115" t="s">
        <v>56674</v>
      </c>
      <c r="F19042" s="115" t="s">
        <v>56690</v>
      </c>
      <c r="G19042" s="115" t="s">
        <v>56691</v>
      </c>
      <c r="H19042" s="115" t="s">
        <v>41171</v>
      </c>
      <c r="I19042" s="115" t="s">
        <v>6</v>
      </c>
      <c r="J19042" s="115">
        <v>57200</v>
      </c>
    </row>
    <row r="19043" spans="1:10" hidden="1">
      <c r="A19043" s="115" t="s">
        <v>19302</v>
      </c>
      <c r="B19043" s="115"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15" t="s">
        <v>56677</v>
      </c>
      <c r="D19043" s="115" t="s">
        <v>56678</v>
      </c>
      <c r="E19043" s="115" t="s">
        <v>56674</v>
      </c>
      <c r="F19043" s="115" t="s">
        <v>56690</v>
      </c>
      <c r="G19043" s="115" t="s">
        <v>56691</v>
      </c>
      <c r="H19043" s="115" t="s">
        <v>41171</v>
      </c>
      <c r="I19043" s="115" t="s">
        <v>6</v>
      </c>
      <c r="J19043" s="115">
        <v>57200</v>
      </c>
    </row>
    <row r="19044" spans="1:10" hidden="1">
      <c r="A19044" s="115" t="s">
        <v>19303</v>
      </c>
      <c r="B19044" s="115"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15" t="s">
        <v>56669</v>
      </c>
      <c r="D19044" s="115" t="s">
        <v>56670</v>
      </c>
      <c r="E19044" s="115" t="s">
        <v>56671</v>
      </c>
      <c r="F19044" s="115" t="s">
        <v>56695</v>
      </c>
      <c r="G19044" s="115" t="s">
        <v>56696</v>
      </c>
      <c r="H19044" s="115" t="s">
        <v>41216</v>
      </c>
      <c r="I19044" s="115" t="s">
        <v>6</v>
      </c>
      <c r="J19044" s="115">
        <v>92700</v>
      </c>
    </row>
    <row r="19045" spans="1:10" hidden="1">
      <c r="A19045" s="115" t="s">
        <v>19304</v>
      </c>
      <c r="B19045" s="115"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15" t="s">
        <v>56669</v>
      </c>
      <c r="D19045" s="115" t="s">
        <v>56670</v>
      </c>
      <c r="E19045" s="115" t="s">
        <v>56671</v>
      </c>
      <c r="F19045" s="115" t="s">
        <v>56695</v>
      </c>
      <c r="G19045" s="115" t="s">
        <v>56696</v>
      </c>
      <c r="H19045" s="115" t="s">
        <v>41216</v>
      </c>
      <c r="I19045" s="115" t="s">
        <v>6</v>
      </c>
      <c r="J19045" s="115">
        <v>92700</v>
      </c>
    </row>
    <row r="19046" spans="1:10" hidden="1">
      <c r="A19046" s="115" t="s">
        <v>19305</v>
      </c>
      <c r="B19046" s="115"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15" t="s">
        <v>56669</v>
      </c>
      <c r="D19046" s="115" t="s">
        <v>56670</v>
      </c>
      <c r="E19046" s="115" t="s">
        <v>56674</v>
      </c>
      <c r="F19046" s="115" t="s">
        <v>56697</v>
      </c>
      <c r="G19046" s="115" t="s">
        <v>56698</v>
      </c>
      <c r="H19046" s="115" t="s">
        <v>41171</v>
      </c>
      <c r="I19046" s="115" t="s">
        <v>6</v>
      </c>
      <c r="J19046" s="115">
        <v>75190</v>
      </c>
    </row>
    <row r="19047" spans="1:10" hidden="1">
      <c r="A19047" s="115" t="s">
        <v>19306</v>
      </c>
      <c r="B19047" s="115"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15" t="s">
        <v>56669</v>
      </c>
      <c r="D19047" s="115" t="s">
        <v>56670</v>
      </c>
      <c r="E19047" s="115" t="s">
        <v>56674</v>
      </c>
      <c r="F19047" s="115" t="s">
        <v>56697</v>
      </c>
      <c r="G19047" s="115" t="s">
        <v>56698</v>
      </c>
      <c r="H19047" s="115" t="s">
        <v>41171</v>
      </c>
      <c r="I19047" s="115" t="s">
        <v>6</v>
      </c>
      <c r="J19047" s="115">
        <v>75190</v>
      </c>
    </row>
    <row r="19048" spans="1:10" hidden="1">
      <c r="A19048" s="115" t="s">
        <v>19307</v>
      </c>
      <c r="B19048" s="115"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15" t="s">
        <v>56677</v>
      </c>
      <c r="D19048" s="115" t="s">
        <v>56678</v>
      </c>
      <c r="E19048" s="115" t="s">
        <v>56671</v>
      </c>
      <c r="F19048" s="115" t="s">
        <v>56695</v>
      </c>
      <c r="G19048" s="115" t="s">
        <v>56696</v>
      </c>
      <c r="H19048" s="115" t="s">
        <v>41216</v>
      </c>
      <c r="I19048" s="115" t="s">
        <v>6</v>
      </c>
      <c r="J19048" s="115">
        <v>80340</v>
      </c>
    </row>
    <row r="19049" spans="1:10" hidden="1">
      <c r="A19049" s="115" t="s">
        <v>19308</v>
      </c>
      <c r="B19049" s="115"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15" t="s">
        <v>56677</v>
      </c>
      <c r="D19049" s="115" t="s">
        <v>56678</v>
      </c>
      <c r="E19049" s="115" t="s">
        <v>56671</v>
      </c>
      <c r="F19049" s="115" t="s">
        <v>56695</v>
      </c>
      <c r="G19049" s="115" t="s">
        <v>56696</v>
      </c>
      <c r="H19049" s="115" t="s">
        <v>41216</v>
      </c>
      <c r="I19049" s="115" t="s">
        <v>6</v>
      </c>
      <c r="J19049" s="115">
        <v>80340</v>
      </c>
    </row>
    <row r="19050" spans="1:10" hidden="1">
      <c r="A19050" s="115" t="s">
        <v>19309</v>
      </c>
      <c r="B19050" s="115"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15" t="s">
        <v>56677</v>
      </c>
      <c r="D19050" s="115" t="s">
        <v>56678</v>
      </c>
      <c r="E19050" s="115" t="s">
        <v>56674</v>
      </c>
      <c r="F19050" s="115" t="s">
        <v>56697</v>
      </c>
      <c r="G19050" s="115" t="s">
        <v>56698</v>
      </c>
      <c r="H19050" s="115" t="s">
        <v>41171</v>
      </c>
      <c r="I19050" s="115" t="s">
        <v>6</v>
      </c>
      <c r="J19050" s="115">
        <v>75190</v>
      </c>
    </row>
    <row r="19051" spans="1:10" hidden="1">
      <c r="A19051" s="115" t="s">
        <v>19310</v>
      </c>
      <c r="B19051" s="115"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15" t="s">
        <v>56677</v>
      </c>
      <c r="D19051" s="115" t="s">
        <v>56678</v>
      </c>
      <c r="E19051" s="115" t="s">
        <v>56674</v>
      </c>
      <c r="F19051" s="115" t="s">
        <v>56697</v>
      </c>
      <c r="G19051" s="115" t="s">
        <v>56698</v>
      </c>
      <c r="H19051" s="115" t="s">
        <v>41171</v>
      </c>
      <c r="I19051" s="115" t="s">
        <v>6</v>
      </c>
      <c r="J19051" s="115">
        <v>75190</v>
      </c>
    </row>
    <row r="19052" spans="1:10" hidden="1">
      <c r="A19052" s="115" t="s">
        <v>19311</v>
      </c>
      <c r="B19052" s="115"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15" t="s">
        <v>56669</v>
      </c>
      <c r="D19052" s="115" t="s">
        <v>56670</v>
      </c>
      <c r="E19052" s="115" t="s">
        <v>56671</v>
      </c>
      <c r="F19052" s="115" t="s">
        <v>56699</v>
      </c>
      <c r="G19052" s="115" t="s">
        <v>56700</v>
      </c>
      <c r="H19052" s="115" t="s">
        <v>41216</v>
      </c>
      <c r="I19052" s="115" t="s">
        <v>6</v>
      </c>
      <c r="J19052" s="115">
        <v>117500</v>
      </c>
    </row>
    <row r="19053" spans="1:10" hidden="1">
      <c r="A19053" s="115" t="s">
        <v>19312</v>
      </c>
      <c r="B19053" s="115"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15" t="s">
        <v>56669</v>
      </c>
      <c r="D19053" s="115" t="s">
        <v>56670</v>
      </c>
      <c r="E19053" s="115" t="s">
        <v>56671</v>
      </c>
      <c r="F19053" s="115" t="s">
        <v>56699</v>
      </c>
      <c r="G19053" s="115" t="s">
        <v>56700</v>
      </c>
      <c r="H19053" s="115" t="s">
        <v>41216</v>
      </c>
      <c r="I19053" s="115" t="s">
        <v>6</v>
      </c>
      <c r="J19053" s="115">
        <v>117500</v>
      </c>
    </row>
    <row r="19054" spans="1:10" hidden="1">
      <c r="A19054" s="115" t="s">
        <v>19313</v>
      </c>
      <c r="B19054" s="115"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15" t="s">
        <v>56669</v>
      </c>
      <c r="D19054" s="115" t="s">
        <v>56670</v>
      </c>
      <c r="E19054" s="115" t="s">
        <v>56674</v>
      </c>
      <c r="F19054" s="115" t="s">
        <v>56701</v>
      </c>
      <c r="G19054" s="115" t="s">
        <v>56702</v>
      </c>
      <c r="H19054" s="115" t="s">
        <v>41171</v>
      </c>
      <c r="I19054" s="115" t="s">
        <v>6</v>
      </c>
      <c r="J19054" s="115">
        <v>104000</v>
      </c>
    </row>
    <row r="19055" spans="1:10" hidden="1">
      <c r="A19055" s="115" t="s">
        <v>19314</v>
      </c>
      <c r="B19055" s="115"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15" t="s">
        <v>56669</v>
      </c>
      <c r="D19055" s="115" t="s">
        <v>56670</v>
      </c>
      <c r="E19055" s="115" t="s">
        <v>56674</v>
      </c>
      <c r="F19055" s="115" t="s">
        <v>56701</v>
      </c>
      <c r="G19055" s="115" t="s">
        <v>56702</v>
      </c>
      <c r="H19055" s="115" t="s">
        <v>41171</v>
      </c>
      <c r="I19055" s="115" t="s">
        <v>6</v>
      </c>
      <c r="J19055" s="115">
        <v>104000</v>
      </c>
    </row>
    <row r="19056" spans="1:10" hidden="1">
      <c r="A19056" s="115" t="s">
        <v>19315</v>
      </c>
      <c r="B19056" s="115"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15" t="s">
        <v>56677</v>
      </c>
      <c r="D19056" s="115" t="s">
        <v>56678</v>
      </c>
      <c r="E19056" s="115" t="s">
        <v>56671</v>
      </c>
      <c r="F19056" s="115" t="s">
        <v>56699</v>
      </c>
      <c r="G19056" s="115" t="s">
        <v>56700</v>
      </c>
      <c r="H19056" s="115" t="s">
        <v>41216</v>
      </c>
      <c r="I19056" s="115" t="s">
        <v>6</v>
      </c>
      <c r="J19056" s="115">
        <v>117500</v>
      </c>
    </row>
    <row r="19057" spans="1:10" hidden="1">
      <c r="A19057" s="115" t="s">
        <v>19316</v>
      </c>
      <c r="B19057" s="115"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15" t="s">
        <v>56677</v>
      </c>
      <c r="D19057" s="115" t="s">
        <v>56678</v>
      </c>
      <c r="E19057" s="115" t="s">
        <v>56671</v>
      </c>
      <c r="F19057" s="115" t="s">
        <v>56699</v>
      </c>
      <c r="G19057" s="115" t="s">
        <v>56700</v>
      </c>
      <c r="H19057" s="115" t="s">
        <v>41216</v>
      </c>
      <c r="I19057" s="115" t="s">
        <v>6</v>
      </c>
      <c r="J19057" s="115">
        <v>117500</v>
      </c>
    </row>
    <row r="19058" spans="1:10" hidden="1">
      <c r="A19058" s="115" t="s">
        <v>19317</v>
      </c>
      <c r="B19058" s="115"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15" t="s">
        <v>56677</v>
      </c>
      <c r="D19058" s="115" t="s">
        <v>56678</v>
      </c>
      <c r="E19058" s="115" t="s">
        <v>56674</v>
      </c>
      <c r="F19058" s="115" t="s">
        <v>56701</v>
      </c>
      <c r="G19058" s="115" t="s">
        <v>56702</v>
      </c>
      <c r="H19058" s="115" t="s">
        <v>41171</v>
      </c>
      <c r="I19058" s="115" t="s">
        <v>6</v>
      </c>
      <c r="J19058" s="115">
        <v>104000</v>
      </c>
    </row>
    <row r="19059" spans="1:10" hidden="1">
      <c r="A19059" s="115" t="s">
        <v>19318</v>
      </c>
      <c r="B19059" s="115"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15" t="s">
        <v>56677</v>
      </c>
      <c r="D19059" s="115" t="s">
        <v>56678</v>
      </c>
      <c r="E19059" s="115" t="s">
        <v>56674</v>
      </c>
      <c r="F19059" s="115" t="s">
        <v>56701</v>
      </c>
      <c r="G19059" s="115" t="s">
        <v>56702</v>
      </c>
      <c r="H19059" s="115" t="s">
        <v>41171</v>
      </c>
      <c r="I19059" s="115" t="s">
        <v>6</v>
      </c>
      <c r="J19059" s="115">
        <v>104000</v>
      </c>
    </row>
    <row r="19060" spans="1:10" hidden="1">
      <c r="A19060" s="115" t="s">
        <v>19319</v>
      </c>
      <c r="B19060" s="115"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15" t="s">
        <v>56669</v>
      </c>
      <c r="D19060" s="115" t="s">
        <v>56670</v>
      </c>
      <c r="E19060" s="115" t="s">
        <v>56671</v>
      </c>
      <c r="F19060" s="115" t="s">
        <v>56703</v>
      </c>
      <c r="G19060" s="115" t="s">
        <v>56704</v>
      </c>
      <c r="H19060" s="115" t="s">
        <v>41216</v>
      </c>
      <c r="I19060" s="115" t="s">
        <v>6</v>
      </c>
      <c r="J19060" s="115">
        <v>174310</v>
      </c>
    </row>
    <row r="19061" spans="1:10" hidden="1">
      <c r="A19061" s="115" t="s">
        <v>19320</v>
      </c>
      <c r="B19061" s="115"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15" t="s">
        <v>56669</v>
      </c>
      <c r="D19061" s="115" t="s">
        <v>56670</v>
      </c>
      <c r="E19061" s="115" t="s">
        <v>56671</v>
      </c>
      <c r="F19061" s="115" t="s">
        <v>56703</v>
      </c>
      <c r="G19061" s="115" t="s">
        <v>56704</v>
      </c>
      <c r="H19061" s="115" t="s">
        <v>41216</v>
      </c>
      <c r="I19061" s="115" t="s">
        <v>6</v>
      </c>
      <c r="J19061" s="115">
        <v>174310</v>
      </c>
    </row>
    <row r="19062" spans="1:10" hidden="1">
      <c r="A19062" s="115" t="s">
        <v>19321</v>
      </c>
      <c r="B19062" s="115"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15" t="s">
        <v>56669</v>
      </c>
      <c r="D19062" s="115" t="s">
        <v>56670</v>
      </c>
      <c r="E19062" s="115" t="s">
        <v>56674</v>
      </c>
      <c r="F19062" s="115" t="s">
        <v>56705</v>
      </c>
      <c r="G19062" s="115" t="s">
        <v>56706</v>
      </c>
      <c r="H19062" s="115" t="s">
        <v>41171</v>
      </c>
      <c r="I19062" s="115" t="s">
        <v>6</v>
      </c>
      <c r="J19062" s="115">
        <v>155700</v>
      </c>
    </row>
    <row r="19063" spans="1:10" hidden="1">
      <c r="A19063" s="115" t="s">
        <v>19322</v>
      </c>
      <c r="B19063" s="115"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15" t="s">
        <v>56669</v>
      </c>
      <c r="D19063" s="115" t="s">
        <v>56670</v>
      </c>
      <c r="E19063" s="115" t="s">
        <v>56674</v>
      </c>
      <c r="F19063" s="115" t="s">
        <v>56705</v>
      </c>
      <c r="G19063" s="115" t="s">
        <v>56706</v>
      </c>
      <c r="H19063" s="115" t="s">
        <v>41171</v>
      </c>
      <c r="I19063" s="115" t="s">
        <v>6</v>
      </c>
      <c r="J19063" s="115">
        <v>155700</v>
      </c>
    </row>
    <row r="19064" spans="1:10" hidden="1">
      <c r="A19064" s="115" t="s">
        <v>19323</v>
      </c>
      <c r="B19064" s="115"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15" t="s">
        <v>56677</v>
      </c>
      <c r="D19064" s="115" t="s">
        <v>56678</v>
      </c>
      <c r="E19064" s="115" t="s">
        <v>56671</v>
      </c>
      <c r="F19064" s="115" t="s">
        <v>56703</v>
      </c>
      <c r="G19064" s="115" t="s">
        <v>56704</v>
      </c>
      <c r="H19064" s="115" t="s">
        <v>41216</v>
      </c>
      <c r="I19064" s="115" t="s">
        <v>6</v>
      </c>
      <c r="J19064" s="115">
        <v>174310</v>
      </c>
    </row>
    <row r="19065" spans="1:10" hidden="1">
      <c r="A19065" s="115" t="s">
        <v>19324</v>
      </c>
      <c r="B19065" s="115"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15" t="s">
        <v>56677</v>
      </c>
      <c r="D19065" s="115" t="s">
        <v>56678</v>
      </c>
      <c r="E19065" s="115" t="s">
        <v>56671</v>
      </c>
      <c r="F19065" s="115" t="s">
        <v>56703</v>
      </c>
      <c r="G19065" s="115" t="s">
        <v>56704</v>
      </c>
      <c r="H19065" s="115" t="s">
        <v>41216</v>
      </c>
      <c r="I19065" s="115" t="s">
        <v>6</v>
      </c>
      <c r="J19065" s="115">
        <v>174310</v>
      </c>
    </row>
    <row r="19066" spans="1:10" hidden="1">
      <c r="A19066" s="115" t="s">
        <v>19325</v>
      </c>
      <c r="B19066" s="115"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15" t="s">
        <v>56692</v>
      </c>
      <c r="D19066" s="115" t="s">
        <v>56678</v>
      </c>
      <c r="E19066" s="115" t="s">
        <v>56674</v>
      </c>
      <c r="F19066" s="115" t="s">
        <v>56705</v>
      </c>
      <c r="G19066" s="115" t="s">
        <v>56706</v>
      </c>
      <c r="H19066" s="115" t="s">
        <v>41171</v>
      </c>
      <c r="I19066" s="115" t="s">
        <v>6</v>
      </c>
      <c r="J19066" s="115">
        <v>155700</v>
      </c>
    </row>
    <row r="19067" spans="1:10" hidden="1">
      <c r="A19067" s="115" t="s">
        <v>19326</v>
      </c>
      <c r="B19067" s="115"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15" t="s">
        <v>56692</v>
      </c>
      <c r="D19067" s="115" t="s">
        <v>56678</v>
      </c>
      <c r="E19067" s="115" t="s">
        <v>56674</v>
      </c>
      <c r="F19067" s="115" t="s">
        <v>56705</v>
      </c>
      <c r="G19067" s="115" t="s">
        <v>56706</v>
      </c>
      <c r="H19067" s="115" t="s">
        <v>41171</v>
      </c>
      <c r="I19067" s="115" t="s">
        <v>6</v>
      </c>
      <c r="J19067" s="115">
        <v>155700</v>
      </c>
    </row>
    <row r="19068" spans="1:10" hidden="1">
      <c r="A19068" s="115" t="s">
        <v>19327</v>
      </c>
      <c r="B19068" s="115"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15" t="s">
        <v>56669</v>
      </c>
      <c r="D19068" s="115" t="s">
        <v>56670</v>
      </c>
      <c r="E19068" s="115" t="s">
        <v>56671</v>
      </c>
      <c r="F19068" s="115" t="s">
        <v>56707</v>
      </c>
      <c r="G19068" s="115" t="s">
        <v>56708</v>
      </c>
      <c r="H19068" s="115" t="s">
        <v>41216</v>
      </c>
      <c r="I19068" s="115" t="s">
        <v>6</v>
      </c>
      <c r="J19068" s="115">
        <v>190000</v>
      </c>
    </row>
    <row r="19069" spans="1:10" hidden="1">
      <c r="A19069" s="115" t="s">
        <v>19328</v>
      </c>
      <c r="B19069" s="115"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15" t="s">
        <v>56669</v>
      </c>
      <c r="D19069" s="115" t="s">
        <v>56670</v>
      </c>
      <c r="E19069" s="115" t="s">
        <v>56671</v>
      </c>
      <c r="F19069" s="115" t="s">
        <v>56707</v>
      </c>
      <c r="G19069" s="115" t="s">
        <v>56708</v>
      </c>
      <c r="H19069" s="115" t="s">
        <v>41216</v>
      </c>
      <c r="I19069" s="115" t="s">
        <v>6</v>
      </c>
      <c r="J19069" s="115">
        <v>190000</v>
      </c>
    </row>
    <row r="19070" spans="1:10" hidden="1">
      <c r="A19070" s="115" t="s">
        <v>19329</v>
      </c>
      <c r="B19070" s="115"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15" t="s">
        <v>56669</v>
      </c>
      <c r="D19070" s="115" t="s">
        <v>56670</v>
      </c>
      <c r="E19070" s="115" t="s">
        <v>56674</v>
      </c>
      <c r="F19070" s="115" t="s">
        <v>56709</v>
      </c>
      <c r="G19070" s="115" t="s">
        <v>56710</v>
      </c>
      <c r="H19070" s="115" t="s">
        <v>41171</v>
      </c>
      <c r="I19070" s="115" t="s">
        <v>6</v>
      </c>
      <c r="J19070" s="115">
        <v>179600</v>
      </c>
    </row>
    <row r="19071" spans="1:10" hidden="1">
      <c r="A19071" s="115" t="s">
        <v>19330</v>
      </c>
      <c r="B19071" s="115"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15" t="s">
        <v>56669</v>
      </c>
      <c r="D19071" s="115" t="s">
        <v>56670</v>
      </c>
      <c r="E19071" s="115" t="s">
        <v>56674</v>
      </c>
      <c r="F19071" s="115" t="s">
        <v>56709</v>
      </c>
      <c r="G19071" s="115" t="s">
        <v>56710</v>
      </c>
      <c r="H19071" s="115" t="s">
        <v>41171</v>
      </c>
      <c r="I19071" s="115" t="s">
        <v>6</v>
      </c>
      <c r="J19071" s="115">
        <v>179600</v>
      </c>
    </row>
    <row r="19072" spans="1:10" hidden="1">
      <c r="A19072" s="115" t="s">
        <v>19331</v>
      </c>
      <c r="B19072" s="115"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15" t="s">
        <v>56692</v>
      </c>
      <c r="D19072" s="115" t="s">
        <v>56678</v>
      </c>
      <c r="E19072" s="115" t="s">
        <v>56671</v>
      </c>
      <c r="F19072" s="115" t="s">
        <v>56707</v>
      </c>
      <c r="G19072" s="115" t="s">
        <v>56708</v>
      </c>
      <c r="H19072" s="115" t="s">
        <v>41216</v>
      </c>
      <c r="I19072" s="115" t="s">
        <v>6</v>
      </c>
      <c r="J19072" s="115">
        <v>198100</v>
      </c>
    </row>
    <row r="19073" spans="1:10" hidden="1">
      <c r="A19073" s="115" t="s">
        <v>19332</v>
      </c>
      <c r="B19073" s="115"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15" t="s">
        <v>56692</v>
      </c>
      <c r="D19073" s="115" t="s">
        <v>56678</v>
      </c>
      <c r="E19073" s="115" t="s">
        <v>56671</v>
      </c>
      <c r="F19073" s="115" t="s">
        <v>56707</v>
      </c>
      <c r="G19073" s="115" t="s">
        <v>56708</v>
      </c>
      <c r="H19073" s="115" t="s">
        <v>41216</v>
      </c>
      <c r="I19073" s="115" t="s">
        <v>6</v>
      </c>
      <c r="J19073" s="115">
        <v>198100</v>
      </c>
    </row>
    <row r="19074" spans="1:10" hidden="1">
      <c r="A19074" s="115" t="s">
        <v>19333</v>
      </c>
      <c r="B19074" s="115"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15" t="s">
        <v>56677</v>
      </c>
      <c r="D19074" s="115" t="s">
        <v>56678</v>
      </c>
      <c r="E19074" s="115" t="s">
        <v>56674</v>
      </c>
      <c r="F19074" s="115" t="s">
        <v>56709</v>
      </c>
      <c r="G19074" s="115" t="s">
        <v>56710</v>
      </c>
      <c r="H19074" s="115" t="s">
        <v>41171</v>
      </c>
      <c r="I19074" s="115" t="s">
        <v>6</v>
      </c>
      <c r="J19074" s="115">
        <v>179600</v>
      </c>
    </row>
    <row r="19075" spans="1:10" hidden="1">
      <c r="A19075" s="115" t="s">
        <v>19334</v>
      </c>
      <c r="B19075" s="115"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15" t="s">
        <v>56677</v>
      </c>
      <c r="D19075" s="115" t="s">
        <v>56678</v>
      </c>
      <c r="E19075" s="115" t="s">
        <v>56674</v>
      </c>
      <c r="F19075" s="115" t="s">
        <v>56709</v>
      </c>
      <c r="G19075" s="115" t="s">
        <v>56710</v>
      </c>
      <c r="H19075" s="115" t="s">
        <v>41171</v>
      </c>
      <c r="I19075" s="115" t="s">
        <v>6</v>
      </c>
      <c r="J19075" s="115">
        <v>179600</v>
      </c>
    </row>
    <row r="19076" spans="1:10" hidden="1">
      <c r="A19076" s="115" t="s">
        <v>19335</v>
      </c>
      <c r="B19076" s="115" t="str">
        <f t="shared" si="297"/>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15" t="s">
        <v>56669</v>
      </c>
      <c r="D19076" s="115" t="s">
        <v>56670</v>
      </c>
      <c r="E19076" s="115" t="s">
        <v>56671</v>
      </c>
      <c r="F19076" s="115" t="s">
        <v>56711</v>
      </c>
      <c r="G19076" s="115" t="s">
        <v>56712</v>
      </c>
      <c r="H19076" s="115" t="s">
        <v>39651</v>
      </c>
      <c r="I19076" s="115" t="s">
        <v>6</v>
      </c>
      <c r="J19076" s="115">
        <v>288200</v>
      </c>
    </row>
    <row r="19077" spans="1:10" hidden="1">
      <c r="A19077" s="115" t="s">
        <v>19336</v>
      </c>
      <c r="B19077" s="115" t="str">
        <f t="shared" ref="B19077:B19140" si="298">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15" t="s">
        <v>56669</v>
      </c>
      <c r="D19077" s="115" t="s">
        <v>56670</v>
      </c>
      <c r="E19077" s="115" t="s">
        <v>56671</v>
      </c>
      <c r="F19077" s="115" t="s">
        <v>56711</v>
      </c>
      <c r="G19077" s="115" t="s">
        <v>56712</v>
      </c>
      <c r="H19077" s="115" t="s">
        <v>39651</v>
      </c>
      <c r="I19077" s="115" t="s">
        <v>6</v>
      </c>
      <c r="J19077" s="115">
        <v>288200</v>
      </c>
    </row>
    <row r="19078" spans="1:10" hidden="1">
      <c r="A19078" s="115" t="s">
        <v>19337</v>
      </c>
      <c r="B19078" s="115"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15" t="s">
        <v>56669</v>
      </c>
      <c r="D19078" s="115" t="s">
        <v>56670</v>
      </c>
      <c r="E19078" s="115" t="s">
        <v>56674</v>
      </c>
      <c r="F19078" s="115" t="s">
        <v>56713</v>
      </c>
      <c r="G19078" s="115" t="s">
        <v>56714</v>
      </c>
      <c r="H19078" s="115" t="s">
        <v>41171</v>
      </c>
      <c r="I19078" s="115" t="s">
        <v>6</v>
      </c>
      <c r="J19078" s="115">
        <v>247200</v>
      </c>
    </row>
    <row r="19079" spans="1:10" hidden="1">
      <c r="A19079" s="115" t="s">
        <v>19338</v>
      </c>
      <c r="B19079" s="115"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15" t="s">
        <v>56669</v>
      </c>
      <c r="D19079" s="115" t="s">
        <v>56670</v>
      </c>
      <c r="E19079" s="115" t="s">
        <v>56674</v>
      </c>
      <c r="F19079" s="115" t="s">
        <v>56713</v>
      </c>
      <c r="G19079" s="115" t="s">
        <v>56714</v>
      </c>
      <c r="H19079" s="115" t="s">
        <v>41171</v>
      </c>
      <c r="I19079" s="115" t="s">
        <v>6</v>
      </c>
      <c r="J19079" s="115">
        <v>247200</v>
      </c>
    </row>
    <row r="19080" spans="1:10" hidden="1">
      <c r="A19080" s="115" t="s">
        <v>19339</v>
      </c>
      <c r="B19080" s="115"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15" t="s">
        <v>56677</v>
      </c>
      <c r="D19080" s="115" t="s">
        <v>56678</v>
      </c>
      <c r="E19080" s="115" t="s">
        <v>56671</v>
      </c>
      <c r="F19080" s="115" t="s">
        <v>56711</v>
      </c>
      <c r="G19080" s="115" t="s">
        <v>56715</v>
      </c>
      <c r="H19080" s="115" t="s">
        <v>41216</v>
      </c>
      <c r="I19080" s="115" t="s">
        <v>6</v>
      </c>
      <c r="J19080" s="115">
        <v>288200</v>
      </c>
    </row>
    <row r="19081" spans="1:10" hidden="1">
      <c r="A19081" s="115" t="s">
        <v>19340</v>
      </c>
      <c r="B19081" s="115"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15" t="s">
        <v>56677</v>
      </c>
      <c r="D19081" s="115" t="s">
        <v>56678</v>
      </c>
      <c r="E19081" s="115" t="s">
        <v>56671</v>
      </c>
      <c r="F19081" s="115" t="s">
        <v>56711</v>
      </c>
      <c r="G19081" s="115" t="s">
        <v>56715</v>
      </c>
      <c r="H19081" s="115" t="s">
        <v>41216</v>
      </c>
      <c r="I19081" s="115" t="s">
        <v>6</v>
      </c>
      <c r="J19081" s="115">
        <v>288200</v>
      </c>
    </row>
    <row r="19082" spans="1:10" hidden="1">
      <c r="A19082" s="115" t="s">
        <v>19341</v>
      </c>
      <c r="B19082" s="115"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15" t="s">
        <v>56677</v>
      </c>
      <c r="D19082" s="115" t="s">
        <v>56678</v>
      </c>
      <c r="E19082" s="115" t="s">
        <v>56674</v>
      </c>
      <c r="F19082" s="115" t="s">
        <v>56713</v>
      </c>
      <c r="G19082" s="115" t="s">
        <v>56714</v>
      </c>
      <c r="H19082" s="115" t="s">
        <v>41171</v>
      </c>
      <c r="I19082" s="115" t="s">
        <v>6</v>
      </c>
      <c r="J19082" s="115">
        <v>247200</v>
      </c>
    </row>
    <row r="19083" spans="1:10" hidden="1">
      <c r="A19083" s="115" t="s">
        <v>19342</v>
      </c>
      <c r="B19083" s="115"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15" t="s">
        <v>56677</v>
      </c>
      <c r="D19083" s="115" t="s">
        <v>56678</v>
      </c>
      <c r="E19083" s="115" t="s">
        <v>56674</v>
      </c>
      <c r="F19083" s="115" t="s">
        <v>56713</v>
      </c>
      <c r="G19083" s="115" t="s">
        <v>56714</v>
      </c>
      <c r="H19083" s="115" t="s">
        <v>41171</v>
      </c>
      <c r="I19083" s="115" t="s">
        <v>6</v>
      </c>
      <c r="J19083" s="115">
        <v>247200</v>
      </c>
    </row>
    <row r="19084" spans="1:10" hidden="1">
      <c r="A19084" s="115" t="s">
        <v>19343</v>
      </c>
      <c r="B19084" s="115"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15" t="s">
        <v>56716</v>
      </c>
      <c r="D19084" s="115" t="s">
        <v>56670</v>
      </c>
      <c r="E19084" s="115" t="s">
        <v>56671</v>
      </c>
      <c r="F19084" s="115" t="s">
        <v>56717</v>
      </c>
      <c r="G19084" s="115" t="s">
        <v>56718</v>
      </c>
      <c r="H19084" s="115" t="s">
        <v>41216</v>
      </c>
      <c r="I19084" s="115" t="s">
        <v>6</v>
      </c>
      <c r="J19084" s="115">
        <v>323700</v>
      </c>
    </row>
    <row r="19085" spans="1:10" hidden="1">
      <c r="A19085" s="115" t="s">
        <v>19344</v>
      </c>
      <c r="B19085" s="115"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15" t="s">
        <v>56716</v>
      </c>
      <c r="D19085" s="115" t="s">
        <v>56670</v>
      </c>
      <c r="E19085" s="115" t="s">
        <v>56671</v>
      </c>
      <c r="F19085" s="115" t="s">
        <v>56717</v>
      </c>
      <c r="G19085" s="115" t="s">
        <v>56718</v>
      </c>
      <c r="H19085" s="115" t="s">
        <v>41216</v>
      </c>
      <c r="I19085" s="115" t="s">
        <v>6</v>
      </c>
      <c r="J19085" s="115">
        <v>323700</v>
      </c>
    </row>
    <row r="19086" spans="1:10" hidden="1">
      <c r="A19086" s="115" t="s">
        <v>19345</v>
      </c>
      <c r="B19086" s="115"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15" t="s">
        <v>56669</v>
      </c>
      <c r="D19086" s="115" t="s">
        <v>56670</v>
      </c>
      <c r="E19086" s="115" t="s">
        <v>56674</v>
      </c>
      <c r="F19086" s="115" t="s">
        <v>56719</v>
      </c>
      <c r="G19086" s="115" t="s">
        <v>56720</v>
      </c>
      <c r="H19086" s="115" t="s">
        <v>38048</v>
      </c>
      <c r="I19086" s="115" t="s">
        <v>6</v>
      </c>
      <c r="J19086" s="115">
        <v>282700</v>
      </c>
    </row>
    <row r="19087" spans="1:10" hidden="1">
      <c r="A19087" s="115" t="s">
        <v>19346</v>
      </c>
      <c r="B19087" s="115"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15" t="s">
        <v>56669</v>
      </c>
      <c r="D19087" s="115" t="s">
        <v>56670</v>
      </c>
      <c r="E19087" s="115" t="s">
        <v>56674</v>
      </c>
      <c r="F19087" s="115" t="s">
        <v>56719</v>
      </c>
      <c r="G19087" s="115" t="s">
        <v>56720</v>
      </c>
      <c r="H19087" s="115" t="s">
        <v>38048</v>
      </c>
      <c r="I19087" s="115" t="s">
        <v>6</v>
      </c>
      <c r="J19087" s="115">
        <v>282700</v>
      </c>
    </row>
    <row r="19088" spans="1:10" hidden="1">
      <c r="A19088" s="115" t="s">
        <v>19347</v>
      </c>
      <c r="B19088" s="115"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15" t="s">
        <v>56677</v>
      </c>
      <c r="D19088" s="115" t="s">
        <v>56678</v>
      </c>
      <c r="E19088" s="115" t="s">
        <v>56671</v>
      </c>
      <c r="F19088" s="115" t="s">
        <v>56717</v>
      </c>
      <c r="G19088" s="115" t="s">
        <v>56718</v>
      </c>
      <c r="H19088" s="115" t="s">
        <v>41216</v>
      </c>
      <c r="I19088" s="115" t="s">
        <v>6</v>
      </c>
      <c r="J19088" s="115">
        <v>323700</v>
      </c>
    </row>
    <row r="19089" spans="1:10" hidden="1">
      <c r="A19089" s="115" t="s">
        <v>19348</v>
      </c>
      <c r="B19089" s="115"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15" t="s">
        <v>56677</v>
      </c>
      <c r="D19089" s="115" t="s">
        <v>56678</v>
      </c>
      <c r="E19089" s="115" t="s">
        <v>56671</v>
      </c>
      <c r="F19089" s="115" t="s">
        <v>56717</v>
      </c>
      <c r="G19089" s="115" t="s">
        <v>56718</v>
      </c>
      <c r="H19089" s="115" t="s">
        <v>41216</v>
      </c>
      <c r="I19089" s="115" t="s">
        <v>6</v>
      </c>
      <c r="J19089" s="115">
        <v>323700</v>
      </c>
    </row>
    <row r="19090" spans="1:10" hidden="1">
      <c r="A19090" s="115" t="s">
        <v>19349</v>
      </c>
      <c r="B19090" s="115"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15" t="s">
        <v>56677</v>
      </c>
      <c r="D19090" s="115" t="s">
        <v>56678</v>
      </c>
      <c r="E19090" s="115" t="s">
        <v>56674</v>
      </c>
      <c r="F19090" s="115" t="s">
        <v>56719</v>
      </c>
      <c r="G19090" s="115" t="s">
        <v>56721</v>
      </c>
      <c r="H19090" s="115" t="s">
        <v>41171</v>
      </c>
      <c r="I19090" s="115" t="s">
        <v>6</v>
      </c>
      <c r="J19090" s="115">
        <v>282700</v>
      </c>
    </row>
    <row r="19091" spans="1:10" hidden="1">
      <c r="A19091" s="115" t="s">
        <v>19350</v>
      </c>
      <c r="B19091" s="115"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15" t="s">
        <v>56677</v>
      </c>
      <c r="D19091" s="115" t="s">
        <v>56678</v>
      </c>
      <c r="E19091" s="115" t="s">
        <v>56674</v>
      </c>
      <c r="F19091" s="115" t="s">
        <v>56719</v>
      </c>
      <c r="G19091" s="115" t="s">
        <v>56721</v>
      </c>
      <c r="H19091" s="115" t="s">
        <v>41171</v>
      </c>
      <c r="I19091" s="115" t="s">
        <v>6</v>
      </c>
      <c r="J19091" s="115">
        <v>282700</v>
      </c>
    </row>
    <row r="19092" spans="1:10" hidden="1">
      <c r="A19092" s="115" t="s">
        <v>19351</v>
      </c>
      <c r="B19092" s="115"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15" t="s">
        <v>56716</v>
      </c>
      <c r="D19092" s="115" t="s">
        <v>56670</v>
      </c>
      <c r="E19092" s="115" t="s">
        <v>56671</v>
      </c>
      <c r="F19092" s="115" t="s">
        <v>56722</v>
      </c>
      <c r="G19092" s="115" t="s">
        <v>56723</v>
      </c>
      <c r="H19092" s="115" t="s">
        <v>53308</v>
      </c>
      <c r="I19092" s="115" t="s">
        <v>6</v>
      </c>
      <c r="J19092" s="115">
        <v>396918.33</v>
      </c>
    </row>
    <row r="19093" spans="1:10" hidden="1">
      <c r="A19093" s="115" t="s">
        <v>19352</v>
      </c>
      <c r="B19093" s="115"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15" t="s">
        <v>56716</v>
      </c>
      <c r="D19093" s="115" t="s">
        <v>56670</v>
      </c>
      <c r="E19093" s="115" t="s">
        <v>56671</v>
      </c>
      <c r="F19093" s="115" t="s">
        <v>56722</v>
      </c>
      <c r="G19093" s="115" t="s">
        <v>56723</v>
      </c>
      <c r="H19093" s="115" t="s">
        <v>53308</v>
      </c>
      <c r="I19093" s="115" t="s">
        <v>6</v>
      </c>
      <c r="J19093" s="115">
        <v>396918.33</v>
      </c>
    </row>
    <row r="19094" spans="1:10" hidden="1">
      <c r="A19094" s="115" t="s">
        <v>19353</v>
      </c>
      <c r="B19094" s="115"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15" t="s">
        <v>56669</v>
      </c>
      <c r="D19094" s="115" t="s">
        <v>56670</v>
      </c>
      <c r="E19094" s="115" t="s">
        <v>56674</v>
      </c>
      <c r="F19094" s="115" t="s">
        <v>56719</v>
      </c>
      <c r="G19094" s="115" t="s">
        <v>56724</v>
      </c>
      <c r="H19094" s="115" t="s">
        <v>41935</v>
      </c>
      <c r="I19094" s="115" t="s">
        <v>6</v>
      </c>
      <c r="J19094" s="115">
        <v>366899.3</v>
      </c>
    </row>
    <row r="19095" spans="1:10" hidden="1">
      <c r="A19095" s="115" t="s">
        <v>19354</v>
      </c>
      <c r="B19095" s="115"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15" t="s">
        <v>56669</v>
      </c>
      <c r="D19095" s="115" t="s">
        <v>56670</v>
      </c>
      <c r="E19095" s="115" t="s">
        <v>56674</v>
      </c>
      <c r="F19095" s="115" t="s">
        <v>56719</v>
      </c>
      <c r="G19095" s="115" t="s">
        <v>56724</v>
      </c>
      <c r="H19095" s="115" t="s">
        <v>41935</v>
      </c>
      <c r="I19095" s="115" t="s">
        <v>6</v>
      </c>
      <c r="J19095" s="115">
        <v>366899.3</v>
      </c>
    </row>
    <row r="19096" spans="1:10" hidden="1">
      <c r="A19096" s="115" t="s">
        <v>19355</v>
      </c>
      <c r="B19096" s="115"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15" t="s">
        <v>56677</v>
      </c>
      <c r="D19096" s="115" t="s">
        <v>56678</v>
      </c>
      <c r="E19096" s="115" t="s">
        <v>56671</v>
      </c>
      <c r="F19096" s="115" t="s">
        <v>56717</v>
      </c>
      <c r="G19096" s="115" t="s">
        <v>56725</v>
      </c>
      <c r="H19096" s="115" t="s">
        <v>39651</v>
      </c>
      <c r="I19096" s="115" t="s">
        <v>6</v>
      </c>
      <c r="J19096" s="115">
        <v>396918.33</v>
      </c>
    </row>
    <row r="19097" spans="1:10" hidden="1">
      <c r="A19097" s="115" t="s">
        <v>19356</v>
      </c>
      <c r="B19097" s="115"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15" t="s">
        <v>56677</v>
      </c>
      <c r="D19097" s="115" t="s">
        <v>56678</v>
      </c>
      <c r="E19097" s="115" t="s">
        <v>56671</v>
      </c>
      <c r="F19097" s="115" t="s">
        <v>56717</v>
      </c>
      <c r="G19097" s="115" t="s">
        <v>56725</v>
      </c>
      <c r="H19097" s="115" t="s">
        <v>39651</v>
      </c>
      <c r="I19097" s="115" t="s">
        <v>6</v>
      </c>
      <c r="J19097" s="115">
        <v>396918.33</v>
      </c>
    </row>
    <row r="19098" spans="1:10" hidden="1">
      <c r="A19098" s="115" t="s">
        <v>19357</v>
      </c>
      <c r="B19098" s="115"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15" t="s">
        <v>56677</v>
      </c>
      <c r="D19098" s="115" t="s">
        <v>56678</v>
      </c>
      <c r="E19098" s="115" t="s">
        <v>56674</v>
      </c>
      <c r="F19098" s="115" t="s">
        <v>56719</v>
      </c>
      <c r="G19098" s="115" t="s">
        <v>56724</v>
      </c>
      <c r="H19098" s="115" t="s">
        <v>41935</v>
      </c>
      <c r="I19098" s="115" t="s">
        <v>6</v>
      </c>
      <c r="J19098" s="115">
        <v>366899.3</v>
      </c>
    </row>
    <row r="19099" spans="1:10" hidden="1">
      <c r="A19099" s="115" t="s">
        <v>19358</v>
      </c>
      <c r="B19099" s="115"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15" t="s">
        <v>56677</v>
      </c>
      <c r="D19099" s="115" t="s">
        <v>56678</v>
      </c>
      <c r="E19099" s="115" t="s">
        <v>56674</v>
      </c>
      <c r="F19099" s="115" t="s">
        <v>56719</v>
      </c>
      <c r="G19099" s="115" t="s">
        <v>56724</v>
      </c>
      <c r="H19099" s="115" t="s">
        <v>41935</v>
      </c>
      <c r="I19099" s="115" t="s">
        <v>6</v>
      </c>
      <c r="J19099" s="115">
        <v>366899.3</v>
      </c>
    </row>
    <row r="19100" spans="1:10" hidden="1">
      <c r="A19100" s="115" t="s">
        <v>19359</v>
      </c>
      <c r="B19100" s="115" t="str">
        <f t="shared" si="298"/>
        <v>BOMBA HIDRAULICA CENTRIFUGA,COM MOTOR ELETRICO,POTENCIA DE 1/3CV,EXCLUSIVE ACESSORIOS.FORNECIMENTO E COLOCACAO</v>
      </c>
      <c r="C19100" s="115" t="s">
        <v>50666</v>
      </c>
      <c r="D19100" s="115" t="s">
        <v>50667</v>
      </c>
      <c r="I19100" s="115" t="s">
        <v>6</v>
      </c>
      <c r="J19100" s="115">
        <v>740.72</v>
      </c>
    </row>
    <row r="19101" spans="1:10" hidden="1">
      <c r="A19101" s="115" t="s">
        <v>19360</v>
      </c>
      <c r="B19101" s="115" t="str">
        <f t="shared" si="298"/>
        <v>BOMBA HIDRAULICA CENTRIFUGA,COM MOTOR ELETRICO,POTENCIA DE 1/3CV,EXCLUSIVE ACESSORIOS.FORNECIMENTO E COLOCACAO</v>
      </c>
      <c r="C19101" s="115" t="s">
        <v>50666</v>
      </c>
      <c r="D19101" s="115" t="s">
        <v>50667</v>
      </c>
      <c r="I19101" s="115" t="s">
        <v>6</v>
      </c>
      <c r="J19101" s="115">
        <v>703.07</v>
      </c>
    </row>
    <row r="19102" spans="1:10" hidden="1">
      <c r="A19102" s="115" t="s">
        <v>19361</v>
      </c>
      <c r="B19102" s="115" t="str">
        <f t="shared" si="298"/>
        <v>BOMBA HIDRAULICA CENTRIFUGA,COM MOTOR ELETRICO,POTENCIA DE 0,5CV,EXCLUSIVE ACESSORIOS.FORNECIMENTO E COLOCACAO</v>
      </c>
      <c r="C19102" s="115" t="s">
        <v>50668</v>
      </c>
      <c r="D19102" s="115" t="s">
        <v>50669</v>
      </c>
      <c r="I19102" s="115" t="s">
        <v>6</v>
      </c>
      <c r="J19102" s="115">
        <v>829.52</v>
      </c>
    </row>
    <row r="19103" spans="1:10" hidden="1">
      <c r="A19103" s="115" t="s">
        <v>19362</v>
      </c>
      <c r="B19103" s="115" t="str">
        <f t="shared" si="298"/>
        <v>BOMBA HIDRAULICA CENTRIFUGA,COM MOTOR ELETRICO,POTENCIA DE 0,5CV,EXCLUSIVE ACESSORIOS.FORNECIMENTO E COLOCACAO</v>
      </c>
      <c r="C19103" s="115" t="s">
        <v>50668</v>
      </c>
      <c r="D19103" s="115" t="s">
        <v>50669</v>
      </c>
      <c r="I19103" s="115" t="s">
        <v>6</v>
      </c>
      <c r="J19103" s="115">
        <v>791.87</v>
      </c>
    </row>
    <row r="19104" spans="1:10" hidden="1">
      <c r="A19104" s="115" t="s">
        <v>19363</v>
      </c>
      <c r="B19104" s="115" t="str">
        <f t="shared" si="298"/>
        <v>BOMBA HIDRAULICA CENTRIFUGA,COM MOTOR ELETRICO,POTENCIA DE 3/4CV,EXCLUSIVE ACESSORIOS.FORNECIMENTO E COLOCACAO</v>
      </c>
      <c r="C19104" s="115" t="s">
        <v>50670</v>
      </c>
      <c r="D19104" s="115" t="s">
        <v>50671</v>
      </c>
      <c r="I19104" s="115" t="s">
        <v>6</v>
      </c>
      <c r="J19104" s="115">
        <v>897</v>
      </c>
    </row>
    <row r="19105" spans="1:10" hidden="1">
      <c r="A19105" s="115" t="s">
        <v>19364</v>
      </c>
      <c r="B19105" s="115" t="str">
        <f t="shared" si="298"/>
        <v>BOMBA HIDRAULICA CENTRIFUGA,COM MOTOR ELETRICO,POTENCIA DE 3/4CV,EXCLUSIVE ACESSORIOS.FORNECIMENTO E COLOCACAO</v>
      </c>
      <c r="C19105" s="115" t="s">
        <v>50670</v>
      </c>
      <c r="D19105" s="115" t="s">
        <v>50671</v>
      </c>
      <c r="I19105" s="115" t="s">
        <v>6</v>
      </c>
      <c r="J19105" s="115">
        <v>857.86</v>
      </c>
    </row>
    <row r="19106" spans="1:10" hidden="1">
      <c r="A19106" s="115" t="s">
        <v>19365</v>
      </c>
      <c r="B19106" s="115" t="str">
        <f t="shared" si="298"/>
        <v>BOMBA HIDRAULICA CENTRIFUGA,COM MOTOR ELETRICO,POTENCIA DE 1CV,EXCLUSIVE ACESSORIOS.FORNECIMENTO E COLOCACAO</v>
      </c>
      <c r="C19106" s="115" t="s">
        <v>50666</v>
      </c>
      <c r="D19106" s="115" t="s">
        <v>50672</v>
      </c>
      <c r="I19106" s="115" t="s">
        <v>6</v>
      </c>
      <c r="J19106" s="115">
        <v>992.57</v>
      </c>
    </row>
    <row r="19107" spans="1:10" hidden="1">
      <c r="A19107" s="115" t="s">
        <v>19366</v>
      </c>
      <c r="B19107" s="115" t="str">
        <f t="shared" si="298"/>
        <v>BOMBA HIDRAULICA CENTRIFUGA,COM MOTOR ELETRICO,POTENCIA DE 1CV,EXCLUSIVE ACESSORIOS.FORNECIMENTO E COLOCACAO</v>
      </c>
      <c r="C19107" s="115" t="s">
        <v>50666</v>
      </c>
      <c r="D19107" s="115" t="s">
        <v>50672</v>
      </c>
      <c r="I19107" s="115" t="s">
        <v>6</v>
      </c>
      <c r="J19107" s="115">
        <v>951.93</v>
      </c>
    </row>
    <row r="19108" spans="1:10" hidden="1">
      <c r="A19108" s="115" t="s">
        <v>19367</v>
      </c>
      <c r="B19108" s="115" t="str">
        <f t="shared" si="298"/>
        <v>BOMBA HIDRAULICA CENTRIFUGA,COM MOTOR ELETRICO,POTENCIA DE 1,5CV,EXCLUSIVE ACESSORIOS.FORNECIMENTO E COLOCACAO</v>
      </c>
      <c r="C19108" s="115" t="s">
        <v>50666</v>
      </c>
      <c r="D19108" s="115" t="s">
        <v>50669</v>
      </c>
      <c r="I19108" s="115" t="s">
        <v>6</v>
      </c>
      <c r="J19108" s="115">
        <v>1345.72</v>
      </c>
    </row>
    <row r="19109" spans="1:10" hidden="1">
      <c r="A19109" s="115" t="s">
        <v>19368</v>
      </c>
      <c r="B19109" s="115" t="str">
        <f t="shared" si="298"/>
        <v>BOMBA HIDRAULICA CENTRIFUGA,COM MOTOR ELETRICO,POTENCIA DE 1,5CV,EXCLUSIVE ACESSORIOS.FORNECIMENTO E COLOCACAO</v>
      </c>
      <c r="C19109" s="115" t="s">
        <v>50666</v>
      </c>
      <c r="D19109" s="115" t="s">
        <v>50669</v>
      </c>
      <c r="I19109" s="115" t="s">
        <v>6</v>
      </c>
      <c r="J19109" s="115">
        <v>1303.5899999999999</v>
      </c>
    </row>
    <row r="19110" spans="1:10" hidden="1">
      <c r="A19110" s="115" t="s">
        <v>19369</v>
      </c>
      <c r="B19110" s="115" t="str">
        <f t="shared" si="298"/>
        <v>BOMBA HIDRAULICA CENTRIFUGA,COM MOTOR ELETRICO,POTENCIA DE 2CV,EXCLUSIVE ACESSORIOS.FORNECIMENTO E COLOCACAO</v>
      </c>
      <c r="C19110" s="115" t="s">
        <v>50673</v>
      </c>
      <c r="D19110" s="115" t="s">
        <v>50672</v>
      </c>
      <c r="I19110" s="115" t="s">
        <v>6</v>
      </c>
      <c r="J19110" s="115">
        <v>1329.03</v>
      </c>
    </row>
    <row r="19111" spans="1:10" hidden="1">
      <c r="A19111" s="115" t="s">
        <v>19370</v>
      </c>
      <c r="B19111" s="115" t="str">
        <f t="shared" si="298"/>
        <v>BOMBA HIDRAULICA CENTRIFUGA,COM MOTOR ELETRICO,POTENCIA DE 2CV,EXCLUSIVE ACESSORIOS.FORNECIMENTO E COLOCACAO</v>
      </c>
      <c r="C19111" s="115" t="s">
        <v>50673</v>
      </c>
      <c r="D19111" s="115" t="s">
        <v>50672</v>
      </c>
      <c r="I19111" s="115" t="s">
        <v>6</v>
      </c>
      <c r="J19111" s="115">
        <v>1282.8399999999999</v>
      </c>
    </row>
    <row r="19112" spans="1:10" hidden="1">
      <c r="A19112" s="115" t="s">
        <v>19371</v>
      </c>
      <c r="B19112" s="115" t="str">
        <f t="shared" si="298"/>
        <v>BOMBA HIDRAULICA CENTRIFUGA,COM MOTOR ELETRICO,POTENCIA DE 3CV,EXCLUSIVE ACESSORIOS.FORNECIMENTO E COLOCACAO</v>
      </c>
      <c r="C19112" s="115" t="s">
        <v>50670</v>
      </c>
      <c r="D19112" s="115" t="s">
        <v>50672</v>
      </c>
      <c r="I19112" s="115" t="s">
        <v>6</v>
      </c>
      <c r="J19112" s="115">
        <v>1565.44</v>
      </c>
    </row>
    <row r="19113" spans="1:10" hidden="1">
      <c r="A19113" s="115" t="s">
        <v>19372</v>
      </c>
      <c r="B19113" s="115" t="str">
        <f t="shared" si="298"/>
        <v>BOMBA HIDRAULICA CENTRIFUGA,COM MOTOR ELETRICO,POTENCIA DE 3CV,EXCLUSIVE ACESSORIOS.FORNECIMENTO E COLOCACAO</v>
      </c>
      <c r="C19113" s="115" t="s">
        <v>50670</v>
      </c>
      <c r="D19113" s="115" t="s">
        <v>50672</v>
      </c>
      <c r="I19113" s="115" t="s">
        <v>6</v>
      </c>
      <c r="J19113" s="115">
        <v>1516.26</v>
      </c>
    </row>
    <row r="19114" spans="1:10" hidden="1">
      <c r="A19114" s="115" t="s">
        <v>19373</v>
      </c>
      <c r="B19114" s="115" t="str">
        <f t="shared" si="298"/>
        <v>BOMBA HIDRAULICA CENTRIFUGA,COM MOTOR ELETRICO,POTENCIA DE 5CV,EXCLUSIVE ACESSORIOS.FORNECIMENTO E COLOCACAO</v>
      </c>
      <c r="C19114" s="115" t="s">
        <v>50674</v>
      </c>
      <c r="D19114" s="115" t="s">
        <v>50672</v>
      </c>
      <c r="I19114" s="115" t="s">
        <v>6</v>
      </c>
      <c r="J19114" s="115">
        <v>3858.2</v>
      </c>
    </row>
    <row r="19115" spans="1:10" hidden="1">
      <c r="A19115" s="115" t="s">
        <v>19374</v>
      </c>
      <c r="B19115" s="115" t="str">
        <f t="shared" si="298"/>
        <v>BOMBA HIDRAULICA CENTRIFUGA,COM MOTOR ELETRICO,POTENCIA DE 5CV,EXCLUSIVE ACESSORIOS.FORNECIMENTO E COLOCACAO</v>
      </c>
      <c r="C19115" s="115" t="s">
        <v>50674</v>
      </c>
      <c r="D19115" s="115" t="s">
        <v>50672</v>
      </c>
      <c r="I19115" s="115" t="s">
        <v>6</v>
      </c>
      <c r="J19115" s="115">
        <v>3804.96</v>
      </c>
    </row>
    <row r="19116" spans="1:10" hidden="1">
      <c r="A19116" s="115" t="s">
        <v>19375</v>
      </c>
      <c r="B19116" s="115" t="str">
        <f t="shared" si="298"/>
        <v>BOMBA HIDRAULICA CENTRIFUGA,COM MOTOR ELETRICO,POTENCIA DE 7,5CV,EXCLUSIVE ACESSORIOS.FORNECIMENTO E COLOCACAO</v>
      </c>
      <c r="C19116" s="115" t="s">
        <v>50675</v>
      </c>
      <c r="D19116" s="115" t="s">
        <v>50669</v>
      </c>
      <c r="I19116" s="115" t="s">
        <v>6</v>
      </c>
      <c r="J19116" s="115">
        <v>4169.08</v>
      </c>
    </row>
    <row r="19117" spans="1:10" hidden="1">
      <c r="A19117" s="115" t="s">
        <v>19376</v>
      </c>
      <c r="B19117" s="115" t="str">
        <f t="shared" si="298"/>
        <v>BOMBA HIDRAULICA CENTRIFUGA,COM MOTOR ELETRICO,POTENCIA DE 7,5CV,EXCLUSIVE ACESSORIOS.FORNECIMENTO E COLOCACAO</v>
      </c>
      <c r="C19117" s="115" t="s">
        <v>50675</v>
      </c>
      <c r="D19117" s="115" t="s">
        <v>50669</v>
      </c>
      <c r="I19117" s="115" t="s">
        <v>6</v>
      </c>
      <c r="J19117" s="115">
        <v>4110.28</v>
      </c>
    </row>
    <row r="19118" spans="1:10" hidden="1">
      <c r="A19118" s="115" t="s">
        <v>19377</v>
      </c>
      <c r="B19118" s="115" t="str">
        <f t="shared" si="298"/>
        <v>BOMBA HIDRAULICA CENTRIFUGA,COM MOTOR ELETRICO,POTENCIA DE 10CV,EXCLUSIVE ACESSORIOS.FORNECIMENTO E COLOCACAO</v>
      </c>
      <c r="C19118" s="115" t="s">
        <v>50666</v>
      </c>
      <c r="D19118" s="115" t="s">
        <v>50676</v>
      </c>
      <c r="I19118" s="115" t="s">
        <v>6</v>
      </c>
      <c r="J19118" s="115">
        <v>5571.09</v>
      </c>
    </row>
    <row r="19119" spans="1:10" hidden="1">
      <c r="A19119" s="115" t="s">
        <v>19378</v>
      </c>
      <c r="B19119" s="115" t="str">
        <f t="shared" si="298"/>
        <v>BOMBA HIDRAULICA CENTRIFUGA,COM MOTOR ELETRICO,POTENCIA DE 10CV,EXCLUSIVE ACESSORIOS.FORNECIMENTO E COLOCACAO</v>
      </c>
      <c r="C19119" s="115" t="s">
        <v>50666</v>
      </c>
      <c r="D19119" s="115" t="s">
        <v>50676</v>
      </c>
      <c r="I19119" s="115" t="s">
        <v>6</v>
      </c>
      <c r="J19119" s="115">
        <v>5507.15</v>
      </c>
    </row>
    <row r="19120" spans="1:10" hidden="1">
      <c r="A19120" s="115" t="s">
        <v>19379</v>
      </c>
      <c r="B19120" s="115" t="str">
        <f t="shared" si="298"/>
        <v>BOMBA CENTRIFUGA SUBMERSA,PARA AGUAS SERVIDAS,DE 0,5CV,110/220V.FORNECIMENTO E COLOCACAO</v>
      </c>
      <c r="C19120" s="115" t="s">
        <v>50677</v>
      </c>
      <c r="D19120" s="115" t="s">
        <v>50678</v>
      </c>
      <c r="I19120" s="115" t="s">
        <v>6</v>
      </c>
      <c r="J19120" s="115">
        <v>1603.79</v>
      </c>
    </row>
    <row r="19121" spans="1:10" hidden="1">
      <c r="A19121" s="115" t="s">
        <v>19380</v>
      </c>
      <c r="B19121" s="115" t="str">
        <f t="shared" si="298"/>
        <v>BOMBA CENTRIFUGA SUBMERSA,PARA AGUAS SERVIDAS,DE 0,5CV,110/220V.FORNECIMENTO E COLOCACAO</v>
      </c>
      <c r="C19121" s="115" t="s">
        <v>50677</v>
      </c>
      <c r="D19121" s="115" t="s">
        <v>50678</v>
      </c>
      <c r="I19121" s="115" t="s">
        <v>6</v>
      </c>
      <c r="J19121" s="115">
        <v>1578.09</v>
      </c>
    </row>
    <row r="19122" spans="1:10" hidden="1">
      <c r="A19122" s="115" t="s">
        <v>19381</v>
      </c>
      <c r="B19122" s="115" t="str">
        <f t="shared" si="298"/>
        <v>BOMBA CENTRIFUGA SUBMERSA,PARA AGUAS SERVIDAS,DE 1CV,110/220V.FORNECIMENTO E COLOCACAO</v>
      </c>
      <c r="C19122" s="115" t="s">
        <v>50679</v>
      </c>
      <c r="D19122" s="115" t="s">
        <v>50680</v>
      </c>
      <c r="I19122" s="115" t="s">
        <v>6</v>
      </c>
      <c r="J19122" s="115">
        <v>2307.77</v>
      </c>
    </row>
    <row r="19123" spans="1:10" hidden="1">
      <c r="A19123" s="115" t="s">
        <v>19382</v>
      </c>
      <c r="B19123" s="115" t="str">
        <f t="shared" si="298"/>
        <v>BOMBA CENTRIFUGA SUBMERSA,PARA AGUAS SERVIDAS,DE 1CV,110/220V.FORNECIMENTO E COLOCACAO</v>
      </c>
      <c r="C19123" s="115" t="s">
        <v>50679</v>
      </c>
      <c r="D19123" s="115" t="s">
        <v>50680</v>
      </c>
      <c r="I19123" s="115" t="s">
        <v>6</v>
      </c>
      <c r="J19123" s="115">
        <v>2280.58</v>
      </c>
    </row>
    <row r="19124" spans="1:10" hidden="1">
      <c r="A19124" s="115" t="s">
        <v>19383</v>
      </c>
      <c r="B19124" s="115" t="str">
        <f t="shared" si="298"/>
        <v>BOMBA CENTRIFUGA SUBMERSA,PARA AGUAS SERVIDAS,DE 2CV,220V.FORNECIMENTO E COLOCACAO</v>
      </c>
      <c r="C19124" s="115" t="s">
        <v>50681</v>
      </c>
      <c r="D19124" s="115" t="s">
        <v>36898</v>
      </c>
      <c r="I19124" s="115" t="s">
        <v>6</v>
      </c>
      <c r="J19124" s="115">
        <v>2902.93</v>
      </c>
    </row>
    <row r="19125" spans="1:10" hidden="1">
      <c r="A19125" s="115" t="s">
        <v>19384</v>
      </c>
      <c r="B19125" s="115" t="str">
        <f t="shared" si="298"/>
        <v>BOMBA CENTRIFUGA SUBMERSA,PARA AGUAS SERVIDAS,DE 2CV,220V.FORNECIMENTO E COLOCACAO</v>
      </c>
      <c r="C19125" s="115" t="s">
        <v>50681</v>
      </c>
      <c r="D19125" s="115" t="s">
        <v>36898</v>
      </c>
      <c r="I19125" s="115" t="s">
        <v>6</v>
      </c>
      <c r="J19125" s="115">
        <v>2873.17</v>
      </c>
    </row>
    <row r="19126" spans="1:10" hidden="1">
      <c r="A19126" s="115" t="s">
        <v>19385</v>
      </c>
      <c r="B19126" s="115" t="str">
        <f t="shared" si="298"/>
        <v>BOMBA CENTRIFUGA SUBMERSA,PARA AGUAS SERVIDAS,DE 3CV,220/380V.FORNECIMENTO E COLOCACAO</v>
      </c>
      <c r="C19126" s="115" t="s">
        <v>50682</v>
      </c>
      <c r="D19126" s="115" t="s">
        <v>50680</v>
      </c>
      <c r="I19126" s="115" t="s">
        <v>6</v>
      </c>
      <c r="J19126" s="115">
        <v>2937.8</v>
      </c>
    </row>
    <row r="19127" spans="1:10" hidden="1">
      <c r="A19127" s="115" t="s">
        <v>19386</v>
      </c>
      <c r="B19127" s="115" t="str">
        <f t="shared" si="298"/>
        <v>BOMBA CENTRIFUGA SUBMERSA,PARA AGUAS SERVIDAS,DE 3CV,220/380V.FORNECIMENTO E COLOCACAO</v>
      </c>
      <c r="C19127" s="115" t="s">
        <v>50682</v>
      </c>
      <c r="D19127" s="115" t="s">
        <v>50680</v>
      </c>
      <c r="I19127" s="115" t="s">
        <v>6</v>
      </c>
      <c r="J19127" s="115">
        <v>2902.48</v>
      </c>
    </row>
    <row r="19128" spans="1:10" hidden="1">
      <c r="A19128" s="115" t="s">
        <v>19387</v>
      </c>
      <c r="B19128" s="115" t="str">
        <f t="shared" si="298"/>
        <v>BOMBA CENTRIFUGA SUBMERSA,PARA AGUAS SERVIDAS,DE 4CV,220/380V.FORNECIMENTO E COLOCACAO</v>
      </c>
      <c r="C19128" s="115" t="s">
        <v>50683</v>
      </c>
      <c r="D19128" s="115" t="s">
        <v>50680</v>
      </c>
      <c r="I19128" s="115" t="s">
        <v>6</v>
      </c>
      <c r="J19128" s="115">
        <v>3622.01</v>
      </c>
    </row>
    <row r="19129" spans="1:10" hidden="1">
      <c r="A19129" s="115" t="s">
        <v>19388</v>
      </c>
      <c r="B19129" s="115" t="str">
        <f t="shared" si="298"/>
        <v>BOMBA CENTRIFUGA SUBMERSA,PARA AGUAS SERVIDAS,DE 4CV,220/380V.FORNECIMENTO E COLOCACAO</v>
      </c>
      <c r="C19129" s="115" t="s">
        <v>50683</v>
      </c>
      <c r="D19129" s="115" t="s">
        <v>50680</v>
      </c>
      <c r="I19129" s="115" t="s">
        <v>6</v>
      </c>
      <c r="J19129" s="115">
        <v>3586.69</v>
      </c>
    </row>
    <row r="19130" spans="1:10" hidden="1">
      <c r="A19130" s="115" t="s">
        <v>19389</v>
      </c>
      <c r="B19130" s="115" t="str">
        <f t="shared" si="298"/>
        <v>BOMBA CENTRIFUGA SUBMERSA(ROBUSTA)PARA AGUAS FECAIS(ESGOTOSDOMESTICOS)DE 0,5CV,110/220V.FORNECIMENTO E COLOCACAO</v>
      </c>
      <c r="C19130" s="115" t="s">
        <v>50684</v>
      </c>
      <c r="D19130" s="115" t="s">
        <v>50685</v>
      </c>
      <c r="I19130" s="115" t="s">
        <v>6</v>
      </c>
      <c r="J19130" s="115">
        <v>3467.24</v>
      </c>
    </row>
    <row r="19131" spans="1:10" hidden="1">
      <c r="A19131" s="115" t="s">
        <v>19390</v>
      </c>
      <c r="B19131" s="115" t="str">
        <f t="shared" si="298"/>
        <v>BOMBA CENTRIFUGA SUBMERSA(ROBUSTA)PARA AGUAS FECAIS(ESGOTOSDOMESTICOS)DE 0,5CV,110/220V.FORNECIMENTO E COLOCACAO</v>
      </c>
      <c r="C19131" s="115" t="s">
        <v>50684</v>
      </c>
      <c r="D19131" s="115" t="s">
        <v>50685</v>
      </c>
      <c r="I19131" s="115" t="s">
        <v>6</v>
      </c>
      <c r="J19131" s="115">
        <v>3441.54</v>
      </c>
    </row>
    <row r="19132" spans="1:10" hidden="1">
      <c r="A19132" s="115" t="s">
        <v>19391</v>
      </c>
      <c r="B19132" s="115" t="str">
        <f t="shared" si="298"/>
        <v>BOMBA CENTRIFUGA SUBMERSA(ROBUSTA)PARA AGUAS FECAIS(ESGOTOSDOMESTICOS)DE 1CV,220V.FORNECIMENTO E COLOCACAO</v>
      </c>
      <c r="C19132" s="115" t="s">
        <v>50684</v>
      </c>
      <c r="D19132" s="115" t="s">
        <v>50686</v>
      </c>
      <c r="I19132" s="115" t="s">
        <v>6</v>
      </c>
      <c r="J19132" s="115">
        <v>4075.55</v>
      </c>
    </row>
    <row r="19133" spans="1:10" hidden="1">
      <c r="A19133" s="115" t="s">
        <v>19392</v>
      </c>
      <c r="B19133" s="115" t="str">
        <f t="shared" si="298"/>
        <v>BOMBA CENTRIFUGA SUBMERSA(ROBUSTA)PARA AGUAS FECAIS(ESGOTOSDOMESTICOS)DE 1CV,220V.FORNECIMENTO E COLOCACAO</v>
      </c>
      <c r="C19133" s="115" t="s">
        <v>50684</v>
      </c>
      <c r="D19133" s="115" t="s">
        <v>50686</v>
      </c>
      <c r="I19133" s="115" t="s">
        <v>6</v>
      </c>
      <c r="J19133" s="115">
        <v>4049.86</v>
      </c>
    </row>
    <row r="19134" spans="1:10" hidden="1">
      <c r="A19134" s="115" t="s">
        <v>19393</v>
      </c>
      <c r="B19134" s="115" t="str">
        <f t="shared" si="298"/>
        <v>BOMBA CENTRIFUGA SUBMERSA(ROBUSTA)PARA AGUAS FECAIS(ESGOTOSDOMESTICOS)DE 2CV,220V.FORNECIMENTO E COLOCACAO</v>
      </c>
      <c r="C19134" s="115" t="s">
        <v>50684</v>
      </c>
      <c r="D19134" s="115" t="s">
        <v>50687</v>
      </c>
      <c r="I19134" s="115" t="s">
        <v>6</v>
      </c>
      <c r="J19134" s="115">
        <v>3599.39</v>
      </c>
    </row>
    <row r="19135" spans="1:10" hidden="1">
      <c r="A19135" s="115" t="s">
        <v>19394</v>
      </c>
      <c r="B19135" s="115" t="str">
        <f t="shared" si="298"/>
        <v>BOMBA CENTRIFUGA SUBMERSA(ROBUSTA)PARA AGUAS FECAIS(ESGOTOSDOMESTICOS)DE 2CV,220V.FORNECIMENTO E COLOCACAO</v>
      </c>
      <c r="C19135" s="115" t="s">
        <v>50684</v>
      </c>
      <c r="D19135" s="115" t="s">
        <v>50687</v>
      </c>
      <c r="I19135" s="115" t="s">
        <v>6</v>
      </c>
      <c r="J19135" s="115">
        <v>3568.55</v>
      </c>
    </row>
    <row r="19136" spans="1:10" hidden="1">
      <c r="A19136" s="115" t="s">
        <v>19395</v>
      </c>
      <c r="B19136" s="115" t="str">
        <f t="shared" si="298"/>
        <v>BOMBA AUTOASPIRANTE,PARA AGUA LIMPA,DE 1/4CV.FORNECIMENTO ECOLOCACAO</v>
      </c>
      <c r="C19136" s="115" t="s">
        <v>50688</v>
      </c>
      <c r="D19136" s="115" t="s">
        <v>37137</v>
      </c>
      <c r="I19136" s="115" t="s">
        <v>6</v>
      </c>
      <c r="J19136" s="115">
        <v>1007.21</v>
      </c>
    </row>
    <row r="19137" spans="1:10" hidden="1">
      <c r="A19137" s="115" t="s">
        <v>19396</v>
      </c>
      <c r="B19137" s="115" t="str">
        <f t="shared" si="298"/>
        <v>BOMBA AUTOASPIRANTE,PARA AGUA LIMPA,DE 1/4CV.FORNECIMENTO ECOLOCACAO</v>
      </c>
      <c r="C19137" s="115" t="s">
        <v>50688</v>
      </c>
      <c r="D19137" s="115" t="s">
        <v>37137</v>
      </c>
      <c r="I19137" s="115" t="s">
        <v>6</v>
      </c>
      <c r="J19137" s="115">
        <v>969.56</v>
      </c>
    </row>
    <row r="19138" spans="1:10" hidden="1">
      <c r="A19138" s="115" t="s">
        <v>19397</v>
      </c>
      <c r="B19138" s="115" t="str">
        <f t="shared" si="298"/>
        <v>BOMBA AUTO-ASPIRANTE,PARA AGUA LIMPA,DE 0,5CV.FORNECIMENTO ECOLOCACAO</v>
      </c>
      <c r="C19138" s="115" t="s">
        <v>50689</v>
      </c>
      <c r="D19138" s="115" t="s">
        <v>37137</v>
      </c>
      <c r="I19138" s="115" t="s">
        <v>6</v>
      </c>
      <c r="J19138" s="115">
        <v>1026.75</v>
      </c>
    </row>
    <row r="19139" spans="1:10" hidden="1">
      <c r="A19139" s="115" t="s">
        <v>19398</v>
      </c>
      <c r="B19139" s="115" t="str">
        <f t="shared" si="298"/>
        <v>BOMBA AUTO-ASPIRANTE,PARA AGUA LIMPA,DE 0,5CV.FORNECIMENTO ECOLOCACAO</v>
      </c>
      <c r="C19139" s="115" t="s">
        <v>50689</v>
      </c>
      <c r="D19139" s="115" t="s">
        <v>37137</v>
      </c>
      <c r="I19139" s="115" t="s">
        <v>6</v>
      </c>
      <c r="J19139" s="115">
        <v>989.1</v>
      </c>
    </row>
    <row r="19140" spans="1:10" hidden="1">
      <c r="A19140" s="115" t="s">
        <v>19399</v>
      </c>
      <c r="B19140" s="115" t="str">
        <f t="shared" si="298"/>
        <v>BOMBA AUTO-ASPIRANTE,PARA AGUA LIMPA,DE 1CV.FORNECIMENTO E COLOCACAO</v>
      </c>
      <c r="C19140" s="115" t="s">
        <v>50690</v>
      </c>
      <c r="D19140" s="115" t="s">
        <v>39259</v>
      </c>
      <c r="I19140" s="115" t="s">
        <v>6</v>
      </c>
      <c r="J19140" s="115">
        <v>1416.21</v>
      </c>
    </row>
    <row r="19141" spans="1:10" hidden="1">
      <c r="A19141" s="115" t="s">
        <v>19400</v>
      </c>
      <c r="B19141" s="115" t="str">
        <f t="shared" ref="B19141:B19204" si="299">C19141&amp;D19141&amp;E19141&amp;F19141&amp;G19141&amp;H19141</f>
        <v>BOMBA AUTO-ASPIRANTE,PARA AGUA LIMPA,DE 1CV.FORNECIMENTO E COLOCACAO</v>
      </c>
      <c r="C19141" s="115" t="s">
        <v>50690</v>
      </c>
      <c r="D19141" s="115" t="s">
        <v>39259</v>
      </c>
      <c r="I19141" s="115" t="s">
        <v>6</v>
      </c>
      <c r="J19141" s="115">
        <v>1375.57</v>
      </c>
    </row>
    <row r="19142" spans="1:10" hidden="1">
      <c r="A19142" s="115" t="s">
        <v>19401</v>
      </c>
      <c r="B19142" s="115" t="str">
        <f t="shared" si="299"/>
        <v>CONDICIONADOR DE AR TIPO SPLIT 9000 BTU'S COMPREENDENDO 1 CONDENSADOR E 1 EVAPORADOR(VIDE INSTALACAO,ASSENTAMENTO E INTERLIGACOES FAMILIA 15.005).FORNECIMENTO</v>
      </c>
      <c r="C19142" s="115" t="s">
        <v>50691</v>
      </c>
      <c r="D19142" s="115" t="s">
        <v>50692</v>
      </c>
      <c r="E19142" s="115" t="s">
        <v>50693</v>
      </c>
      <c r="I19142" s="115" t="s">
        <v>6</v>
      </c>
      <c r="J19142" s="115">
        <v>1245.17</v>
      </c>
    </row>
    <row r="19143" spans="1:10" hidden="1">
      <c r="A19143" s="115" t="s">
        <v>19402</v>
      </c>
      <c r="B19143" s="115" t="str">
        <f t="shared" si="299"/>
        <v>CONDICIONADOR DE AR TIPO SPLIT 9000 BTU'S COMPREENDENDO 1 CONDENSADOR E 1 EVAPORADOR(VIDE INSTALACAO,ASSENTAMENTO E INTERLIGACOES FAMILIA 15.005).FORNECIMENTO</v>
      </c>
      <c r="C19143" s="115" t="s">
        <v>50691</v>
      </c>
      <c r="D19143" s="115" t="s">
        <v>50692</v>
      </c>
      <c r="E19143" s="115" t="s">
        <v>50693</v>
      </c>
      <c r="I19143" s="115" t="s">
        <v>6</v>
      </c>
      <c r="J19143" s="115">
        <v>1245.17</v>
      </c>
    </row>
    <row r="19144" spans="1:10" hidden="1">
      <c r="A19144" s="115" t="s">
        <v>19403</v>
      </c>
      <c r="B19144" s="115" t="str">
        <f t="shared" si="299"/>
        <v>CONDICIONADOR DE AR TIPO SPLIT 12000 BTU'S COMPREENDENDO 1 CONDENSADOR E 1 EVAPORADOR(VIDE INSTALACAO,ASSENTAMENTO E INTERLIGACOES FAMILIA 15.005).FORNECIMENTO</v>
      </c>
      <c r="C19144" s="115" t="s">
        <v>50694</v>
      </c>
      <c r="D19144" s="115" t="s">
        <v>50695</v>
      </c>
      <c r="E19144" s="115" t="s">
        <v>50696</v>
      </c>
      <c r="I19144" s="115" t="s">
        <v>6</v>
      </c>
      <c r="J19144" s="115">
        <v>1349.35</v>
      </c>
    </row>
    <row r="19145" spans="1:10" hidden="1">
      <c r="A19145" s="115" t="s">
        <v>19404</v>
      </c>
      <c r="B19145" s="115" t="str">
        <f t="shared" si="299"/>
        <v>CONDICIONADOR DE AR TIPO SPLIT 12000 BTU'S COMPREENDENDO 1 CONDENSADOR E 1 EVAPORADOR(VIDE INSTALACAO,ASSENTAMENTO E INTERLIGACOES FAMILIA 15.005).FORNECIMENTO</v>
      </c>
      <c r="C19145" s="115" t="s">
        <v>50694</v>
      </c>
      <c r="D19145" s="115" t="s">
        <v>50695</v>
      </c>
      <c r="E19145" s="115" t="s">
        <v>50696</v>
      </c>
      <c r="I19145" s="115" t="s">
        <v>6</v>
      </c>
      <c r="J19145" s="115">
        <v>1349.35</v>
      </c>
    </row>
    <row r="19146" spans="1:10" hidden="1">
      <c r="A19146" s="115" t="s">
        <v>19405</v>
      </c>
      <c r="B19146" s="115" t="str">
        <f t="shared" si="299"/>
        <v>CONDICIONADOR DE AR TIPO SPLIT 18000 BTU'S COMPREENDENDO 1 CONDENSADOR E 1 EVAPORADOR(VIDE INSTALACAO,ASSENTAMENTO E INTERLIGACOES FAMILIA 15.005).FORNECIMENTO</v>
      </c>
      <c r="C19146" s="115" t="s">
        <v>50697</v>
      </c>
      <c r="D19146" s="115" t="s">
        <v>50695</v>
      </c>
      <c r="E19146" s="115" t="s">
        <v>50696</v>
      </c>
      <c r="I19146" s="115" t="s">
        <v>6</v>
      </c>
      <c r="J19146" s="115">
        <v>1950.15</v>
      </c>
    </row>
    <row r="19147" spans="1:10" hidden="1">
      <c r="A19147" s="115" t="s">
        <v>19406</v>
      </c>
      <c r="B19147" s="115" t="str">
        <f t="shared" si="299"/>
        <v>CONDICIONADOR DE AR TIPO SPLIT 18000 BTU'S COMPREENDENDO 1 CONDENSADOR E 1 EVAPORADOR(VIDE INSTALACAO,ASSENTAMENTO E INTERLIGACOES FAMILIA 15.005).FORNECIMENTO</v>
      </c>
      <c r="C19147" s="115" t="s">
        <v>50697</v>
      </c>
      <c r="D19147" s="115" t="s">
        <v>50695</v>
      </c>
      <c r="E19147" s="115" t="s">
        <v>50696</v>
      </c>
      <c r="I19147" s="115" t="s">
        <v>6</v>
      </c>
      <c r="J19147" s="115">
        <v>1950.15</v>
      </c>
    </row>
    <row r="19148" spans="1:10" hidden="1">
      <c r="A19148" s="115" t="s">
        <v>19407</v>
      </c>
      <c r="B19148" s="115" t="str">
        <f t="shared" si="299"/>
        <v>CONDICIONADOR DE AR TIPO SPLIT 18000 BTU'S COMPREENDENDO 1 CONDENSADOR E 2 EVAPORADORES(VIDE INSTALACAO,ASSENTAMENTO E INTERLIGACOES FAMILIA 15.005).FORNECIMENTO</v>
      </c>
      <c r="C19148" s="115" t="s">
        <v>50697</v>
      </c>
      <c r="D19148" s="115" t="s">
        <v>50698</v>
      </c>
      <c r="E19148" s="115" t="s">
        <v>50699</v>
      </c>
      <c r="I19148" s="115" t="s">
        <v>6</v>
      </c>
      <c r="J19148" s="115">
        <v>4326.84</v>
      </c>
    </row>
    <row r="19149" spans="1:10" hidden="1">
      <c r="A19149" s="115" t="s">
        <v>19408</v>
      </c>
      <c r="B19149" s="115" t="str">
        <f t="shared" si="299"/>
        <v>CONDICIONADOR DE AR TIPO SPLIT 18000 BTU'S COMPREENDENDO 1 CONDENSADOR E 2 EVAPORADORES(VIDE INSTALACAO,ASSENTAMENTO E INTERLIGACOES FAMILIA 15.005).FORNECIMENTO</v>
      </c>
      <c r="C19149" s="115" t="s">
        <v>50697</v>
      </c>
      <c r="D19149" s="115" t="s">
        <v>50698</v>
      </c>
      <c r="E19149" s="115" t="s">
        <v>50699</v>
      </c>
      <c r="I19149" s="115" t="s">
        <v>6</v>
      </c>
      <c r="J19149" s="115">
        <v>4326.84</v>
      </c>
    </row>
    <row r="19150" spans="1:10" hidden="1">
      <c r="A19150" s="115" t="s">
        <v>19409</v>
      </c>
      <c r="B19150" s="115" t="str">
        <f t="shared" si="299"/>
        <v>CONDICIONADOR DE AR TIPO SPLIT 24000 BTU'S COMPREENDENDO 1 CONDENSADOR E 1 EVAPORADOR(VIDE INSTALACAO,ASSENTAMENTO E INTERLIGACOES FAMILIA 15.005).FORNECIMENTO</v>
      </c>
      <c r="C19150" s="115" t="s">
        <v>50700</v>
      </c>
      <c r="D19150" s="115" t="s">
        <v>50695</v>
      </c>
      <c r="E19150" s="115" t="s">
        <v>50696</v>
      </c>
      <c r="I19150" s="115" t="s">
        <v>6</v>
      </c>
      <c r="J19150" s="115">
        <v>2649</v>
      </c>
    </row>
    <row r="19151" spans="1:10" hidden="1">
      <c r="A19151" s="115" t="s">
        <v>19410</v>
      </c>
      <c r="B19151" s="115" t="str">
        <f t="shared" si="299"/>
        <v>CONDICIONADOR DE AR TIPO SPLIT 24000 BTU'S COMPREENDENDO 1 CONDENSADOR E 1 EVAPORADOR(VIDE INSTALACAO,ASSENTAMENTO E INTERLIGACOES FAMILIA 15.005).FORNECIMENTO</v>
      </c>
      <c r="C19151" s="115" t="s">
        <v>50700</v>
      </c>
      <c r="D19151" s="115" t="s">
        <v>50695</v>
      </c>
      <c r="E19151" s="115" t="s">
        <v>50696</v>
      </c>
      <c r="I19151" s="115" t="s">
        <v>6</v>
      </c>
      <c r="J19151" s="115">
        <v>2649</v>
      </c>
    </row>
    <row r="19152" spans="1:10" hidden="1">
      <c r="A19152" s="115" t="s">
        <v>19411</v>
      </c>
      <c r="B19152" s="115" t="str">
        <f t="shared" si="299"/>
        <v>CONDICIONADOR DE AR TIPO SPLIT 24000 BTU'S COMPREENDENDO 1 CONDENSADOR E 2 EVAPORADORES(VIDE INSTALACAO,ASSENTAMENTO E INTERLIGACOES FAMILIA 15.005).FORNECIMENTO</v>
      </c>
      <c r="C19152" s="115" t="s">
        <v>50700</v>
      </c>
      <c r="D19152" s="115" t="s">
        <v>50698</v>
      </c>
      <c r="E19152" s="115" t="s">
        <v>50699</v>
      </c>
      <c r="I19152" s="115" t="s">
        <v>6</v>
      </c>
      <c r="J19152" s="115">
        <v>7248</v>
      </c>
    </row>
    <row r="19153" spans="1:10" hidden="1">
      <c r="A19153" s="115" t="s">
        <v>19412</v>
      </c>
      <c r="B19153" s="115" t="str">
        <f t="shared" si="299"/>
        <v>CONDICIONADOR DE AR TIPO SPLIT 24000 BTU'S COMPREENDENDO 1 CONDENSADOR E 2 EVAPORADORES(VIDE INSTALACAO,ASSENTAMENTO E INTERLIGACOES FAMILIA 15.005).FORNECIMENTO</v>
      </c>
      <c r="C19153" s="115" t="s">
        <v>50700</v>
      </c>
      <c r="D19153" s="115" t="s">
        <v>50698</v>
      </c>
      <c r="E19153" s="115" t="s">
        <v>50699</v>
      </c>
      <c r="I19153" s="115" t="s">
        <v>6</v>
      </c>
      <c r="J19153" s="115">
        <v>7248</v>
      </c>
    </row>
    <row r="19154" spans="1:10" hidden="1">
      <c r="A19154" s="115" t="s">
        <v>19413</v>
      </c>
      <c r="B19154" s="115" t="str">
        <f t="shared" si="299"/>
        <v>CONDICIONADOR DE AR TIPO SPLIT 30000 BTU'S COMPREENDENDO 1 CONDENSADOR E 1 EVAPORADOR(VIDE INSTALACAO,ASSENTAMENTO E INTERLIGACOES FAMILIA 15.005).FORNECIMENTO</v>
      </c>
      <c r="C19154" s="115" t="s">
        <v>50701</v>
      </c>
      <c r="D19154" s="115" t="s">
        <v>50695</v>
      </c>
      <c r="E19154" s="115" t="s">
        <v>50696</v>
      </c>
      <c r="I19154" s="115" t="s">
        <v>6</v>
      </c>
      <c r="J19154" s="115">
        <v>3521.62</v>
      </c>
    </row>
    <row r="19155" spans="1:10" hidden="1">
      <c r="A19155" s="115" t="s">
        <v>19414</v>
      </c>
      <c r="B19155" s="115" t="str">
        <f t="shared" si="299"/>
        <v>CONDICIONADOR DE AR TIPO SPLIT 30000 BTU'S COMPREENDENDO 1 CONDENSADOR E 1 EVAPORADOR(VIDE INSTALACAO,ASSENTAMENTO E INTERLIGACOES FAMILIA 15.005).FORNECIMENTO</v>
      </c>
      <c r="C19155" s="115" t="s">
        <v>50701</v>
      </c>
      <c r="D19155" s="115" t="s">
        <v>50695</v>
      </c>
      <c r="E19155" s="115" t="s">
        <v>50696</v>
      </c>
      <c r="I19155" s="115" t="s">
        <v>6</v>
      </c>
      <c r="J19155" s="115">
        <v>3521.62</v>
      </c>
    </row>
    <row r="19156" spans="1:10" hidden="1">
      <c r="A19156" s="115" t="s">
        <v>19415</v>
      </c>
      <c r="B19156" s="115" t="str">
        <f t="shared" si="299"/>
        <v>CONDICIONADOR DE AR TIPO SPLIT 36000 BTU'S COMPREENDENDO 1 CONDENSADOR E  1 EVAPORADOR(VIDE INSTALACAO,ASSENTAMENTO E INTERLIGACOES FAMILIA 15.005).FORNECIMENTO</v>
      </c>
      <c r="C19156" s="115" t="s">
        <v>50702</v>
      </c>
      <c r="D19156" s="115" t="s">
        <v>50703</v>
      </c>
      <c r="E19156" s="115" t="s">
        <v>50704</v>
      </c>
      <c r="I19156" s="115" t="s">
        <v>6</v>
      </c>
      <c r="J19156" s="115">
        <v>5087.22</v>
      </c>
    </row>
    <row r="19157" spans="1:10" hidden="1">
      <c r="A19157" s="115" t="s">
        <v>19416</v>
      </c>
      <c r="B19157" s="115" t="str">
        <f t="shared" si="299"/>
        <v>CONDICIONADOR DE AR TIPO SPLIT 36000 BTU'S COMPREENDENDO 1 CONDENSADOR E  1 EVAPORADOR(VIDE INSTALACAO,ASSENTAMENTO E INTERLIGACOES FAMILIA 15.005).FORNECIMENTO</v>
      </c>
      <c r="C19157" s="115" t="s">
        <v>50702</v>
      </c>
      <c r="D19157" s="115" t="s">
        <v>50703</v>
      </c>
      <c r="E19157" s="115" t="s">
        <v>50704</v>
      </c>
      <c r="I19157" s="115" t="s">
        <v>6</v>
      </c>
      <c r="J19157" s="115">
        <v>5087.22</v>
      </c>
    </row>
    <row r="19158" spans="1:10" hidden="1">
      <c r="A19158" s="115" t="s">
        <v>19417</v>
      </c>
      <c r="B19158" s="115" t="str">
        <f t="shared" si="299"/>
        <v>CONDICIONADOR DE AR TIPO SPLIT 48000 BTU'S COMPREENDENDO 1 CONDENSADOR E 1 EVAPORADOR(VIDE INSTALACAO,ASSENTAMENTO E INTERLIGACOES FAMILIA 15.005).FORNECIMENTO</v>
      </c>
      <c r="C19158" s="115" t="s">
        <v>50705</v>
      </c>
      <c r="D19158" s="115" t="s">
        <v>50695</v>
      </c>
      <c r="E19158" s="115" t="s">
        <v>50696</v>
      </c>
      <c r="I19158" s="115" t="s">
        <v>6</v>
      </c>
      <c r="J19158" s="115">
        <v>6653.7</v>
      </c>
    </row>
    <row r="19159" spans="1:10" hidden="1">
      <c r="A19159" s="115" t="s">
        <v>19418</v>
      </c>
      <c r="B19159" s="115" t="str">
        <f t="shared" si="299"/>
        <v>CONDICIONADOR DE AR TIPO SPLIT 48000 BTU'S COMPREENDENDO 1 CONDENSADOR E 1 EVAPORADOR(VIDE INSTALACAO,ASSENTAMENTO E INTERLIGACOES FAMILIA 15.005).FORNECIMENTO</v>
      </c>
      <c r="C19159" s="115" t="s">
        <v>50705</v>
      </c>
      <c r="D19159" s="115" t="s">
        <v>50695</v>
      </c>
      <c r="E19159" s="115" t="s">
        <v>50696</v>
      </c>
      <c r="I19159" s="115" t="s">
        <v>6</v>
      </c>
      <c r="J19159" s="115">
        <v>6653.7</v>
      </c>
    </row>
    <row r="19160" spans="1:10" hidden="1">
      <c r="A19160" s="115" t="s">
        <v>19419</v>
      </c>
      <c r="B19160" s="115" t="str">
        <f t="shared" si="299"/>
        <v>CONDICIONADOR DE AR TIPO SPLIT 60000 BTU'S COMPREENDENDO 1 CONDENSADOR E 1 EVAPORADOR(VIDE INSTALACAO,ASSENTAMENTO E INTERLIGACOES FAMILIA 15.005).FORNECIMENTO</v>
      </c>
      <c r="C19160" s="115" t="s">
        <v>50706</v>
      </c>
      <c r="D19160" s="115" t="s">
        <v>50695</v>
      </c>
      <c r="E19160" s="115" t="s">
        <v>50696</v>
      </c>
      <c r="I19160" s="115" t="s">
        <v>6</v>
      </c>
      <c r="J19160" s="115">
        <v>7743.51</v>
      </c>
    </row>
    <row r="19161" spans="1:10" hidden="1">
      <c r="A19161" s="115" t="s">
        <v>19420</v>
      </c>
      <c r="B19161" s="115" t="str">
        <f t="shared" si="299"/>
        <v>CONDICIONADOR DE AR TIPO SPLIT 60000 BTU'S COMPREENDENDO 1 CONDENSADOR E 1 EVAPORADOR(VIDE INSTALACAO,ASSENTAMENTO E INTERLIGACOES FAMILIA 15.005).FORNECIMENTO</v>
      </c>
      <c r="C19161" s="115" t="s">
        <v>50706</v>
      </c>
      <c r="D19161" s="115" t="s">
        <v>50695</v>
      </c>
      <c r="E19161" s="115" t="s">
        <v>50696</v>
      </c>
      <c r="I19161" s="115" t="s">
        <v>6</v>
      </c>
      <c r="J19161" s="115">
        <v>7743.51</v>
      </c>
    </row>
    <row r="19162" spans="1:10" hidden="1">
      <c r="A19162" s="115" t="s">
        <v>19421</v>
      </c>
      <c r="B19162" s="115" t="str">
        <f t="shared" si="299"/>
        <v>SISTEMA DE AR CONDICIONADO CENTRAL,TIPO "SELF CONTAINED",CONDENSACAO A AR,PARA AREAS DE CONFORTO TERMICO,NOS TERMOS DA NBR 16401,ATE 10TR,INCLUSIVE PROJETO</v>
      </c>
      <c r="C19162" s="115" t="s">
        <v>50707</v>
      </c>
      <c r="D19162" s="115" t="s">
        <v>50708</v>
      </c>
      <c r="E19162" s="115" t="s">
        <v>50709</v>
      </c>
      <c r="I19162" s="115" t="s">
        <v>19422</v>
      </c>
      <c r="J19162" s="115">
        <v>7674.18</v>
      </c>
    </row>
    <row r="19163" spans="1:10" hidden="1">
      <c r="A19163" s="115" t="s">
        <v>19423</v>
      </c>
      <c r="B19163" s="115" t="str">
        <f t="shared" si="299"/>
        <v>SISTEMA DE AR CONDICIONADO CENTRAL,TIPO "SELF CONTAINED",CONDENSACAO A AR,PARA AREAS DE CONFORTO TERMICO,NOS TERMOS DA NBR 16401,ATE 10TR,INCLUSIVE PROJETO</v>
      </c>
      <c r="C19163" s="115" t="s">
        <v>50707</v>
      </c>
      <c r="D19163" s="115" t="s">
        <v>50708</v>
      </c>
      <c r="E19163" s="115" t="s">
        <v>50709</v>
      </c>
      <c r="I19163" s="115" t="s">
        <v>19422</v>
      </c>
      <c r="J19163" s="115">
        <v>7674.18</v>
      </c>
    </row>
    <row r="19164" spans="1:10" hidden="1">
      <c r="A19164" s="115" t="s">
        <v>19424</v>
      </c>
      <c r="B19164" s="115" t="str">
        <f t="shared" si="299"/>
        <v>SISTEMA DE AR CONDICIONADO CENTRAL,TIPO "SELF CONTAINED",CONDENSACAO A AR,PARA AREAS DE CONFORTO TERMICO,NOS TERMOS DA NBR 16401,DE 10,1 ATE 15TR,INCLUSIVE PROJETO</v>
      </c>
      <c r="C19164" s="115" t="s">
        <v>50707</v>
      </c>
      <c r="D19164" s="115" t="s">
        <v>50708</v>
      </c>
      <c r="E19164" s="115" t="s">
        <v>50710</v>
      </c>
      <c r="I19164" s="115" t="s">
        <v>19422</v>
      </c>
      <c r="J19164" s="115">
        <v>7140.58</v>
      </c>
    </row>
    <row r="19165" spans="1:10" hidden="1">
      <c r="A19165" s="115" t="s">
        <v>19425</v>
      </c>
      <c r="B19165" s="115" t="str">
        <f t="shared" si="299"/>
        <v>SISTEMA DE AR CONDICIONADO CENTRAL,TIPO "SELF CONTAINED",CONDENSACAO A AR,PARA AREAS DE CONFORTO TERMICO,NOS TERMOS DA NBR 16401,DE 10,1 ATE 15TR,INCLUSIVE PROJETO</v>
      </c>
      <c r="C19165" s="115" t="s">
        <v>50707</v>
      </c>
      <c r="D19165" s="115" t="s">
        <v>50708</v>
      </c>
      <c r="E19165" s="115" t="s">
        <v>50710</v>
      </c>
      <c r="I19165" s="115" t="s">
        <v>19422</v>
      </c>
      <c r="J19165" s="115">
        <v>7140.58</v>
      </c>
    </row>
    <row r="19166" spans="1:10" hidden="1">
      <c r="A19166" s="115" t="s">
        <v>19426</v>
      </c>
      <c r="B19166" s="115" t="str">
        <f t="shared" si="299"/>
        <v>SISTEMA DE AR CONDICIONADO CENTRAL,TIPO "SELF CONTAINED",CONDENSACAO A AR,PARA AREAS DE CONFORTO TERMICO,NOS TERMOS DA NBR 16401, DE 15,1 ATE 20TR,INCLUSIVE PROJETO</v>
      </c>
      <c r="C19166" s="115" t="s">
        <v>50707</v>
      </c>
      <c r="D19166" s="115" t="s">
        <v>50708</v>
      </c>
      <c r="E19166" s="115" t="s">
        <v>50711</v>
      </c>
      <c r="I19166" s="115" t="s">
        <v>19422</v>
      </c>
      <c r="J19166" s="115">
        <v>6957.06</v>
      </c>
    </row>
    <row r="19167" spans="1:10" hidden="1">
      <c r="A19167" s="115" t="s">
        <v>19427</v>
      </c>
      <c r="B19167" s="115" t="str">
        <f t="shared" si="299"/>
        <v>SISTEMA DE AR CONDICIONADO CENTRAL,TIPO "SELF CONTAINED",CONDENSACAO A AR,PARA AREAS DE CONFORTO TERMICO,NOS TERMOS DA NBR 16401, DE 15,1 ATE 20TR,INCLUSIVE PROJETO</v>
      </c>
      <c r="C19167" s="115" t="s">
        <v>50707</v>
      </c>
      <c r="D19167" s="115" t="s">
        <v>50708</v>
      </c>
      <c r="E19167" s="115" t="s">
        <v>50711</v>
      </c>
      <c r="I19167" s="115" t="s">
        <v>19422</v>
      </c>
      <c r="J19167" s="115">
        <v>6957.06</v>
      </c>
    </row>
    <row r="19168" spans="1:10" hidden="1">
      <c r="A19168" s="115" t="s">
        <v>19428</v>
      </c>
      <c r="B19168" s="115" t="str">
        <f t="shared" si="299"/>
        <v>SISTEMA DE AR CONDICIONADO CENTRAL,TIPO "SELF CONTAINED",CONDENSACAO A AR,PARA AREAS DE CONFORTO TERMICO,NOS TERMOS DA NBR 16401,DE 20,1 ATE 25TR,INCLUSIVE PROJETO</v>
      </c>
      <c r="C19168" s="115" t="s">
        <v>50707</v>
      </c>
      <c r="D19168" s="115" t="s">
        <v>50708</v>
      </c>
      <c r="E19168" s="115" t="s">
        <v>50712</v>
      </c>
      <c r="I19168" s="115" t="s">
        <v>19422</v>
      </c>
      <c r="J19168" s="115">
        <v>6233.11</v>
      </c>
    </row>
    <row r="19169" spans="1:10" hidden="1">
      <c r="A19169" s="115" t="s">
        <v>19429</v>
      </c>
      <c r="B19169" s="115" t="str">
        <f t="shared" si="299"/>
        <v>SISTEMA DE AR CONDICIONADO CENTRAL,TIPO "SELF CONTAINED",CONDENSACAO A AR,PARA AREAS DE CONFORTO TERMICO,NOS TERMOS DA NBR 16401,DE 20,1 ATE 25TR,INCLUSIVE PROJETO</v>
      </c>
      <c r="C19169" s="115" t="s">
        <v>50707</v>
      </c>
      <c r="D19169" s="115" t="s">
        <v>50708</v>
      </c>
      <c r="E19169" s="115" t="s">
        <v>50712</v>
      </c>
      <c r="I19169" s="115" t="s">
        <v>19422</v>
      </c>
      <c r="J19169" s="115">
        <v>6233.11</v>
      </c>
    </row>
    <row r="19170" spans="1:10" hidden="1">
      <c r="A19170" s="115" t="s">
        <v>19430</v>
      </c>
      <c r="B19170" s="115" t="str">
        <f t="shared" si="299"/>
        <v>SISTEMA DE AR CONDICIONADO CENTRAL,TIPO "SELF CONTAINED",CONDENSACAO A AR,PARA AREAS DE CONFORTO TERMICO,NOS TERMOS DA NBR 16401,DE 25,1 ATE 30TR,INCLUSIVE PROJETO</v>
      </c>
      <c r="C19170" s="115" t="s">
        <v>50707</v>
      </c>
      <c r="D19170" s="115" t="s">
        <v>50708</v>
      </c>
      <c r="E19170" s="115" t="s">
        <v>50713</v>
      </c>
      <c r="I19170" s="115" t="s">
        <v>19422</v>
      </c>
      <c r="J19170" s="115">
        <v>5292.26</v>
      </c>
    </row>
    <row r="19171" spans="1:10" hidden="1">
      <c r="A19171" s="115" t="s">
        <v>19431</v>
      </c>
      <c r="B19171" s="115" t="str">
        <f t="shared" si="299"/>
        <v>SISTEMA DE AR CONDICIONADO CENTRAL,TIPO "SELF CONTAINED",CONDENSACAO A AR,PARA AREAS DE CONFORTO TERMICO,NOS TERMOS DA NBR 16401,DE 25,1 ATE 30TR,INCLUSIVE PROJETO</v>
      </c>
      <c r="C19171" s="115" t="s">
        <v>50707</v>
      </c>
      <c r="D19171" s="115" t="s">
        <v>50708</v>
      </c>
      <c r="E19171" s="115" t="s">
        <v>50713</v>
      </c>
      <c r="I19171" s="115" t="s">
        <v>19422</v>
      </c>
      <c r="J19171" s="115">
        <v>5292.26</v>
      </c>
    </row>
    <row r="19172" spans="1:10" hidden="1">
      <c r="A19172" s="115" t="s">
        <v>19432</v>
      </c>
      <c r="B19172" s="115" t="str">
        <f t="shared" si="299"/>
        <v>SISTEMA DE AR CONDICIONADO CENTRAL,TIPO "SELF CONTAINED",CONDENSACAO A AR,PARA AREAS DE CONFORTO TERMICO,NOS TERMOS DA NBR 16401,DE 30,1 ATE 40TR,INCLUSIVE PROJETO</v>
      </c>
      <c r="C19172" s="115" t="s">
        <v>50707</v>
      </c>
      <c r="D19172" s="115" t="s">
        <v>50708</v>
      </c>
      <c r="E19172" s="115" t="s">
        <v>50714</v>
      </c>
      <c r="I19172" s="115" t="s">
        <v>19422</v>
      </c>
      <c r="J19172" s="115">
        <v>6851.46</v>
      </c>
    </row>
    <row r="19173" spans="1:10" hidden="1">
      <c r="A19173" s="115" t="s">
        <v>19433</v>
      </c>
      <c r="B19173" s="115" t="str">
        <f t="shared" si="299"/>
        <v>SISTEMA DE AR CONDICIONADO CENTRAL,TIPO "SELF CONTAINED",CONDENSACAO A AR,PARA AREAS DE CONFORTO TERMICO,NOS TERMOS DA NBR 16401,DE 30,1 ATE 40TR,INCLUSIVE PROJETO</v>
      </c>
      <c r="C19173" s="115" t="s">
        <v>50707</v>
      </c>
      <c r="D19173" s="115" t="s">
        <v>50708</v>
      </c>
      <c r="E19173" s="115" t="s">
        <v>50714</v>
      </c>
      <c r="I19173" s="115" t="s">
        <v>19422</v>
      </c>
      <c r="J19173" s="115">
        <v>6851.46</v>
      </c>
    </row>
    <row r="19174" spans="1:10" hidden="1">
      <c r="A19174" s="115" t="s">
        <v>19434</v>
      </c>
      <c r="B19174" s="115" t="str">
        <f t="shared" si="299"/>
        <v>SISTEMA DE AR CONDICIONADO CENTRAL,TIPO SPLIT "BUILT IN",COM REDE DE DUTOS DE INSUFLAMENTO E DE AR EXTERIOR PARA RENOVACAO,PARA AREAS DE CONFORTO TERMICO,NOS TERMOS DA NBR 16401,ATE 10TR,INCLUSIVE PROJETO</v>
      </c>
      <c r="C19174" s="115" t="s">
        <v>50715</v>
      </c>
      <c r="D19174" s="115" t="s">
        <v>50716</v>
      </c>
      <c r="E19174" s="115" t="s">
        <v>50717</v>
      </c>
      <c r="F19174" s="115" t="s">
        <v>50718</v>
      </c>
      <c r="I19174" s="115" t="s">
        <v>19422</v>
      </c>
      <c r="J19174" s="115">
        <v>6139.35</v>
      </c>
    </row>
    <row r="19175" spans="1:10" hidden="1">
      <c r="A19175" s="115" t="s">
        <v>19435</v>
      </c>
      <c r="B19175" s="115" t="str">
        <f t="shared" si="299"/>
        <v>SISTEMA DE AR CONDICIONADO CENTRAL,TIPO SPLIT "BUILT IN",COM REDE DE DUTOS DE INSUFLAMENTO E DE AR EXTERIOR PARA RENOVACAO,PARA AREAS DE CONFORTO TERMICO,NOS TERMOS DA NBR 16401,ATE 10TR,INCLUSIVE PROJETO</v>
      </c>
      <c r="C19175" s="115" t="s">
        <v>50715</v>
      </c>
      <c r="D19175" s="115" t="s">
        <v>50716</v>
      </c>
      <c r="E19175" s="115" t="s">
        <v>50717</v>
      </c>
      <c r="F19175" s="115" t="s">
        <v>50718</v>
      </c>
      <c r="I19175" s="115" t="s">
        <v>19422</v>
      </c>
      <c r="J19175" s="115">
        <v>6139.35</v>
      </c>
    </row>
    <row r="19176" spans="1:10" hidden="1">
      <c r="A19176" s="115" t="s">
        <v>19436</v>
      </c>
      <c r="B19176" s="115" t="str">
        <f t="shared" si="299"/>
        <v>SISTEMA DE AR CONDICIONADO CENTRAL,TIPO SPLIT "BUILT IN",COM REDE DE DUTOS DE INSUFLAMENTO E DE AR EXTERIOR PARA RENOVACAO,PARA AREAS DE CONFORTO TERMICO,NOS TERMOS DA NBR 16401,DE 10,1 ATE 15TR,INCLUSIVE PROJETO</v>
      </c>
      <c r="C19176" s="115" t="s">
        <v>50715</v>
      </c>
      <c r="D19176" s="115" t="s">
        <v>50716</v>
      </c>
      <c r="E19176" s="115" t="s">
        <v>50719</v>
      </c>
      <c r="F19176" s="115" t="s">
        <v>50720</v>
      </c>
      <c r="I19176" s="115" t="s">
        <v>19422</v>
      </c>
      <c r="J19176" s="115">
        <v>5712.46</v>
      </c>
    </row>
    <row r="19177" spans="1:10" hidden="1">
      <c r="A19177" s="115" t="s">
        <v>19437</v>
      </c>
      <c r="B19177" s="115" t="str">
        <f t="shared" si="299"/>
        <v>SISTEMA DE AR CONDICIONADO CENTRAL,TIPO SPLIT "BUILT IN",COM REDE DE DUTOS DE INSUFLAMENTO E DE AR EXTERIOR PARA RENOVACAO,PARA AREAS DE CONFORTO TERMICO,NOS TERMOS DA NBR 16401,DE 10,1 ATE 15TR,INCLUSIVE PROJETO</v>
      </c>
      <c r="C19177" s="115" t="s">
        <v>50715</v>
      </c>
      <c r="D19177" s="115" t="s">
        <v>50716</v>
      </c>
      <c r="E19177" s="115" t="s">
        <v>50719</v>
      </c>
      <c r="F19177" s="115" t="s">
        <v>50720</v>
      </c>
      <c r="I19177" s="115" t="s">
        <v>19422</v>
      </c>
      <c r="J19177" s="115">
        <v>5712.46</v>
      </c>
    </row>
    <row r="19178" spans="1:10" hidden="1">
      <c r="A19178" s="115" t="s">
        <v>19438</v>
      </c>
      <c r="B19178" s="115" t="str">
        <f t="shared" si="299"/>
        <v>SISTEMA DE AR CONDICIONADO CENTRAL,TIPO SPLIT "BUILT IN",COM REDE DE DUTOS DE INSUFLAMENTO E DE AR EXTERIOR PARA RENOVACAO,PARA AREAS DE CONFORTO TERMICO,NOS TERMOS DA NBR 16401,DE 15,1 ATE 20TR,INCLUSIVE PROJETO</v>
      </c>
      <c r="C19178" s="115" t="s">
        <v>50715</v>
      </c>
      <c r="D19178" s="115" t="s">
        <v>50716</v>
      </c>
      <c r="E19178" s="115" t="s">
        <v>50719</v>
      </c>
      <c r="F19178" s="115" t="s">
        <v>50721</v>
      </c>
      <c r="I19178" s="115" t="s">
        <v>19422</v>
      </c>
      <c r="J19178" s="115">
        <v>5563.53</v>
      </c>
    </row>
    <row r="19179" spans="1:10" hidden="1">
      <c r="A19179" s="115" t="s">
        <v>19439</v>
      </c>
      <c r="B19179" s="115" t="str">
        <f t="shared" si="299"/>
        <v>SISTEMA DE AR CONDICIONADO CENTRAL,TIPO SPLIT "BUILT IN",COM REDE DE DUTOS DE INSUFLAMENTO E DE AR EXTERIOR PARA RENOVACAO,PARA AREAS DE CONFORTO TERMICO,NOS TERMOS DA NBR 16401,DE 15,1 ATE 20TR,INCLUSIVE PROJETO</v>
      </c>
      <c r="C19179" s="115" t="s">
        <v>50715</v>
      </c>
      <c r="D19179" s="115" t="s">
        <v>50716</v>
      </c>
      <c r="E19179" s="115" t="s">
        <v>50719</v>
      </c>
      <c r="F19179" s="115" t="s">
        <v>50721</v>
      </c>
      <c r="I19179" s="115" t="s">
        <v>19422</v>
      </c>
      <c r="J19179" s="115">
        <v>5563.53</v>
      </c>
    </row>
    <row r="19180" spans="1:10" hidden="1">
      <c r="A19180" s="115" t="s">
        <v>19440</v>
      </c>
      <c r="B19180" s="115" t="str">
        <f t="shared" si="299"/>
        <v>SISTEMA DE AR CONDICIONADO CENTRAL,TIPO SPLIT "BUILT IN",COM REDE DE DUTOS DE INSUFLAMENTO E DE AR EXTERIOR PARA RENOVACAO,PARA AREAS DE CONFORTO TERMICO,NOS TERMOS DA NBR 16401,DE 20,1 ATE 25TR,INCLUSIVE PROJETO</v>
      </c>
      <c r="C19180" s="115" t="s">
        <v>50715</v>
      </c>
      <c r="D19180" s="115" t="s">
        <v>50716</v>
      </c>
      <c r="E19180" s="115" t="s">
        <v>50719</v>
      </c>
      <c r="F19180" s="115" t="s">
        <v>50722</v>
      </c>
      <c r="I19180" s="115" t="s">
        <v>19422</v>
      </c>
      <c r="J19180" s="115">
        <v>4986.49</v>
      </c>
    </row>
    <row r="19181" spans="1:10" hidden="1">
      <c r="A19181" s="115" t="s">
        <v>19441</v>
      </c>
      <c r="B19181" s="115" t="str">
        <f t="shared" si="299"/>
        <v>SISTEMA DE AR CONDICIONADO CENTRAL,TIPO SPLIT "BUILT IN",COM REDE DE DUTOS DE INSUFLAMENTO E DE AR EXTERIOR PARA RENOVACAO,PARA AREAS DE CONFORTO TERMICO,NOS TERMOS DA NBR 16401,DE 20,1 ATE 25TR,INCLUSIVE PROJETO</v>
      </c>
      <c r="C19181" s="115" t="s">
        <v>50715</v>
      </c>
      <c r="D19181" s="115" t="s">
        <v>50716</v>
      </c>
      <c r="E19181" s="115" t="s">
        <v>50719</v>
      </c>
      <c r="F19181" s="115" t="s">
        <v>50722</v>
      </c>
      <c r="I19181" s="115" t="s">
        <v>19422</v>
      </c>
      <c r="J19181" s="115">
        <v>4986.49</v>
      </c>
    </row>
    <row r="19182" spans="1:10" hidden="1">
      <c r="A19182" s="115" t="s">
        <v>19442</v>
      </c>
      <c r="B19182" s="115" t="str">
        <f t="shared" si="299"/>
        <v>SISTEMA DE AR CONDICIONADO CENTRAL,TIPO SPLIT "BUILT IN",COM REDE DE DUTOS DE INSUFLAMENTO E DE AR EXTERIOR PARA RENOVACAO,PARA AREAS DE CONFORTO TERMICO,NOS TERMOS DA NBR 16401,DE 25,1 ATE 30TR,INCLUSIVE PROJETO</v>
      </c>
      <c r="C19182" s="115" t="s">
        <v>50715</v>
      </c>
      <c r="D19182" s="115" t="s">
        <v>50716</v>
      </c>
      <c r="E19182" s="115" t="s">
        <v>50719</v>
      </c>
      <c r="F19182" s="115" t="s">
        <v>50723</v>
      </c>
      <c r="I19182" s="115" t="s">
        <v>19422</v>
      </c>
      <c r="J19182" s="115">
        <v>4233.8</v>
      </c>
    </row>
    <row r="19183" spans="1:10" hidden="1">
      <c r="A19183" s="115" t="s">
        <v>19443</v>
      </c>
      <c r="B19183" s="115" t="str">
        <f t="shared" si="299"/>
        <v>SISTEMA DE AR CONDICIONADO CENTRAL,TIPO SPLIT "BUILT IN",COM REDE DE DUTOS DE INSUFLAMENTO E DE AR EXTERIOR PARA RENOVACAO,PARA AREAS DE CONFORTO TERMICO,NOS TERMOS DA NBR 16401,DE 25,1 ATE 30TR,INCLUSIVE PROJETO</v>
      </c>
      <c r="C19183" s="115" t="s">
        <v>50715</v>
      </c>
      <c r="D19183" s="115" t="s">
        <v>50716</v>
      </c>
      <c r="E19183" s="115" t="s">
        <v>50719</v>
      </c>
      <c r="F19183" s="115" t="s">
        <v>50723</v>
      </c>
      <c r="I19183" s="115" t="s">
        <v>19422</v>
      </c>
      <c r="J19183" s="115">
        <v>4233.8</v>
      </c>
    </row>
    <row r="19184" spans="1:10" hidden="1">
      <c r="A19184" s="115" t="s">
        <v>19444</v>
      </c>
      <c r="B19184" s="115" t="str">
        <f t="shared" si="299"/>
        <v>SISTEMA DE AR CONDICIONADO CENTRAL,TIPO SPLIT "BUILT IN",COM REDE DE DUTOS DE INSUFLAMENTO E DE AR EXTERIOR PARA RENOVACAO,PARA AREAS DE CONFORTO TERMICO,NOS TERMOS DA NBR 16401,DE 30,1 ATE 40TR,INCLUSIVE PROJETO</v>
      </c>
      <c r="C19184" s="115" t="s">
        <v>50715</v>
      </c>
      <c r="D19184" s="115" t="s">
        <v>50716</v>
      </c>
      <c r="E19184" s="115" t="s">
        <v>50719</v>
      </c>
      <c r="F19184" s="115" t="s">
        <v>50724</v>
      </c>
      <c r="I19184" s="115" t="s">
        <v>19422</v>
      </c>
      <c r="J19184" s="115">
        <v>5481.16</v>
      </c>
    </row>
    <row r="19185" spans="1:10" hidden="1">
      <c r="A19185" s="115" t="s">
        <v>19445</v>
      </c>
      <c r="B19185" s="115" t="str">
        <f t="shared" si="299"/>
        <v>SISTEMA DE AR CONDICIONADO CENTRAL,TIPO SPLIT "BUILT IN",COM REDE DE DUTOS DE INSUFLAMENTO E DE AR EXTERIOR PARA RENOVACAO,PARA AREAS DE CONFORTO TERMICO,NOS TERMOS DA NBR 16401,DE 30,1 ATE 40TR,INCLUSIVE PROJETO</v>
      </c>
      <c r="C19185" s="115" t="s">
        <v>50715</v>
      </c>
      <c r="D19185" s="115" t="s">
        <v>50716</v>
      </c>
      <c r="E19185" s="115" t="s">
        <v>50719</v>
      </c>
      <c r="F19185" s="115" t="s">
        <v>50724</v>
      </c>
      <c r="I19185" s="115" t="s">
        <v>19422</v>
      </c>
      <c r="J19185" s="115">
        <v>5481.16</v>
      </c>
    </row>
    <row r="19186" spans="1:10" hidden="1">
      <c r="A19186" s="115" t="s">
        <v>19446</v>
      </c>
      <c r="B19186" s="115" t="str">
        <f t="shared" si="299"/>
        <v>SISTEMA DE AR CONDICIONADO CENTRAL,TIPO "CHILLER",CONDENSACAO A AR,PARA AREAS DE CONFORTO TERMICO,NOS TERMOS DA NBR 16401,ATE 50TR,INCLUSIVE PROJETO</v>
      </c>
      <c r="C19186" s="115" t="s">
        <v>50725</v>
      </c>
      <c r="D19186" s="115" t="s">
        <v>50726</v>
      </c>
      <c r="E19186" s="115" t="s">
        <v>50727</v>
      </c>
      <c r="I19186" s="115" t="s">
        <v>19422</v>
      </c>
      <c r="J19186" s="115">
        <v>14651.63</v>
      </c>
    </row>
    <row r="19187" spans="1:10" hidden="1">
      <c r="A19187" s="115" t="s">
        <v>19447</v>
      </c>
      <c r="B19187" s="115" t="str">
        <f t="shared" si="299"/>
        <v>SISTEMA DE AR CONDICIONADO CENTRAL,TIPO "CHILLER",CONDENSACAO A AR,PARA AREAS DE CONFORTO TERMICO,NOS TERMOS DA NBR 16401,ATE 50TR,INCLUSIVE PROJETO</v>
      </c>
      <c r="C19187" s="115" t="s">
        <v>50725</v>
      </c>
      <c r="D19187" s="115" t="s">
        <v>50726</v>
      </c>
      <c r="E19187" s="115" t="s">
        <v>50727</v>
      </c>
      <c r="I19187" s="115" t="s">
        <v>19422</v>
      </c>
      <c r="J19187" s="115">
        <v>14651.63</v>
      </c>
    </row>
    <row r="19188" spans="1:10" hidden="1">
      <c r="A19188" s="115" t="s">
        <v>19448</v>
      </c>
      <c r="B19188" s="115" t="str">
        <f t="shared" si="299"/>
        <v>SISTEMA DE AR CONDICIONADO CENTRAL,TIPO "CHILLER",CONDENSACAO A AR,PARA AREAS DE CONFORTO TERMICO,NOS TERMOS DA NBR 16401,DE 50,1 ATE 100TR,INCLUSIVE PROJETO</v>
      </c>
      <c r="C19188" s="115" t="s">
        <v>50725</v>
      </c>
      <c r="D19188" s="115" t="s">
        <v>50726</v>
      </c>
      <c r="E19188" s="115" t="s">
        <v>50728</v>
      </c>
      <c r="I19188" s="115" t="s">
        <v>19422</v>
      </c>
      <c r="J19188" s="115">
        <v>12644.46</v>
      </c>
    </row>
    <row r="19189" spans="1:10" hidden="1">
      <c r="A19189" s="115" t="s">
        <v>19449</v>
      </c>
      <c r="B19189" s="115" t="str">
        <f t="shared" si="299"/>
        <v>SISTEMA DE AR CONDICIONADO CENTRAL,TIPO "CHILLER",CONDENSACAO A AR,PARA AREAS DE CONFORTO TERMICO,NOS TERMOS DA NBR 16401,DE 50,1 ATE 100TR,INCLUSIVE PROJETO</v>
      </c>
      <c r="C19189" s="115" t="s">
        <v>50725</v>
      </c>
      <c r="D19189" s="115" t="s">
        <v>50726</v>
      </c>
      <c r="E19189" s="115" t="s">
        <v>50728</v>
      </c>
      <c r="I19189" s="115" t="s">
        <v>19422</v>
      </c>
      <c r="J19189" s="115">
        <v>12644.46</v>
      </c>
    </row>
    <row r="19190" spans="1:10" hidden="1">
      <c r="A19190" s="115" t="s">
        <v>19450</v>
      </c>
      <c r="B19190" s="115" t="str">
        <f t="shared" si="299"/>
        <v>SISTEMA DE AR CONDICIONADO CENTRAL,TIPO "CHILLER",CONDENSACAO A AR,PARA AREAS DE CONFORTO TERMICO,NOS TERMOS DA NBR 16401,DE 100,1 ATE 150TR,INCLUSIVE PROJETO</v>
      </c>
      <c r="C19190" s="115" t="s">
        <v>50725</v>
      </c>
      <c r="D19190" s="115" t="s">
        <v>50726</v>
      </c>
      <c r="E19190" s="115" t="s">
        <v>50729</v>
      </c>
      <c r="I19190" s="115" t="s">
        <v>19422</v>
      </c>
      <c r="J19190" s="115">
        <v>12737.4</v>
      </c>
    </row>
    <row r="19191" spans="1:10" hidden="1">
      <c r="A19191" s="115" t="s">
        <v>19451</v>
      </c>
      <c r="B19191" s="115" t="str">
        <f t="shared" si="299"/>
        <v>SISTEMA DE AR CONDICIONADO CENTRAL,TIPO "CHILLER",CONDENSACAO A AR,PARA AREAS DE CONFORTO TERMICO,NOS TERMOS DA NBR 16401,DE 100,1 ATE 150TR,INCLUSIVE PROJETO</v>
      </c>
      <c r="C19191" s="115" t="s">
        <v>50725</v>
      </c>
      <c r="D19191" s="115" t="s">
        <v>50726</v>
      </c>
      <c r="E19191" s="115" t="s">
        <v>50729</v>
      </c>
      <c r="I19191" s="115" t="s">
        <v>19422</v>
      </c>
      <c r="J19191" s="115">
        <v>12737.4</v>
      </c>
    </row>
    <row r="19192" spans="1:10" hidden="1">
      <c r="A19192" s="115" t="s">
        <v>19452</v>
      </c>
      <c r="B19192" s="115" t="str">
        <f t="shared" si="299"/>
        <v>SISTEMA DE AR CONDICIONADO CENTRAL,TIPO "CHILLER",CONDENSACAO A AR,PARA AREAS DE CONFORTO TERMICO,NOS TERMOS DA NBR 16401,DE 150,1 ATE 200TR,INCLUSIVE PROJETO</v>
      </c>
      <c r="C19192" s="115" t="s">
        <v>50725</v>
      </c>
      <c r="D19192" s="115" t="s">
        <v>50726</v>
      </c>
      <c r="E19192" s="115" t="s">
        <v>50730</v>
      </c>
      <c r="I19192" s="115" t="s">
        <v>19422</v>
      </c>
      <c r="J19192" s="115">
        <v>13351.84</v>
      </c>
    </row>
    <row r="19193" spans="1:10" hidden="1">
      <c r="A19193" s="115" t="s">
        <v>19453</v>
      </c>
      <c r="B19193" s="115" t="str">
        <f t="shared" si="299"/>
        <v>SISTEMA DE AR CONDICIONADO CENTRAL,TIPO "CHILLER",CONDENSACAO A AR,PARA AREAS DE CONFORTO TERMICO,NOS TERMOS DA NBR 16401,DE 150,1 ATE 200TR,INCLUSIVE PROJETO</v>
      </c>
      <c r="C19193" s="115" t="s">
        <v>50725</v>
      </c>
      <c r="D19193" s="115" t="s">
        <v>50726</v>
      </c>
      <c r="E19193" s="115" t="s">
        <v>50730</v>
      </c>
      <c r="I19193" s="115" t="s">
        <v>19422</v>
      </c>
      <c r="J19193" s="115">
        <v>13351.84</v>
      </c>
    </row>
    <row r="19194" spans="1:10" hidden="1">
      <c r="A19194" s="115" t="s">
        <v>19454</v>
      </c>
      <c r="B19194" s="115" t="str">
        <f t="shared" si="299"/>
        <v>SISTEMA DE AR CONDICIONADO CENTRAL,TIPO "CHILLER",CONDENSACAO A AR,PARA AREAS DE CONFORTO TERMICO,NOS TERMOS DA NBR 16401,DE 200,1 ATE 250TR,INCLUSIVE PROJETO</v>
      </c>
      <c r="C19194" s="115" t="s">
        <v>50725</v>
      </c>
      <c r="D19194" s="115" t="s">
        <v>50726</v>
      </c>
      <c r="E19194" s="115" t="s">
        <v>50731</v>
      </c>
      <c r="I19194" s="115" t="s">
        <v>19422</v>
      </c>
      <c r="J19194" s="115">
        <v>11378.88</v>
      </c>
    </row>
    <row r="19195" spans="1:10" hidden="1">
      <c r="A19195" s="115" t="s">
        <v>19455</v>
      </c>
      <c r="B19195" s="115" t="str">
        <f t="shared" si="299"/>
        <v>SISTEMA DE AR CONDICIONADO CENTRAL,TIPO "CHILLER",CONDENSACAO A AR,PARA AREAS DE CONFORTO TERMICO,NOS TERMOS DA NBR 16401,DE 200,1 ATE 250TR,INCLUSIVE PROJETO</v>
      </c>
      <c r="C19195" s="115" t="s">
        <v>50725</v>
      </c>
      <c r="D19195" s="115" t="s">
        <v>50726</v>
      </c>
      <c r="E19195" s="115" t="s">
        <v>50731</v>
      </c>
      <c r="I19195" s="115" t="s">
        <v>19422</v>
      </c>
      <c r="J19195" s="115">
        <v>11378.88</v>
      </c>
    </row>
    <row r="19196" spans="1:10" hidden="1">
      <c r="A19196" s="115" t="s">
        <v>19456</v>
      </c>
      <c r="B19196" s="115" t="str">
        <f t="shared" si="299"/>
        <v>SISTEMA DE AR CONDICIONADO CENTRAL,TIPO "CHILLER",CONDENSACAO A AR,PARA AREAS DE CONFORTO TERMICO,NOS TERMOS DA NBR 16401,DE 250,1 ATE 300TR,INCLUSIVE PROJETO</v>
      </c>
      <c r="C19196" s="115" t="s">
        <v>50725</v>
      </c>
      <c r="D19196" s="115" t="s">
        <v>50726</v>
      </c>
      <c r="E19196" s="115" t="s">
        <v>50732</v>
      </c>
      <c r="I19196" s="115" t="s">
        <v>19422</v>
      </c>
      <c r="J19196" s="115">
        <v>10350.799999999999</v>
      </c>
    </row>
    <row r="19197" spans="1:10" hidden="1">
      <c r="A19197" s="115" t="s">
        <v>19457</v>
      </c>
      <c r="B19197" s="115" t="str">
        <f t="shared" si="299"/>
        <v>SISTEMA DE AR CONDICIONADO CENTRAL,TIPO "CHILLER",CONDENSACAO A AR,PARA AREAS DE CONFORTO TERMICO,NOS TERMOS DA NBR 16401,DE 250,1 ATE 300TR,INCLUSIVE PROJETO</v>
      </c>
      <c r="C19197" s="115" t="s">
        <v>50725</v>
      </c>
      <c r="D19197" s="115" t="s">
        <v>50726</v>
      </c>
      <c r="E19197" s="115" t="s">
        <v>50732</v>
      </c>
      <c r="I19197" s="115" t="s">
        <v>19422</v>
      </c>
      <c r="J19197" s="115">
        <v>10350.799999999999</v>
      </c>
    </row>
    <row r="19198" spans="1:10" hidden="1">
      <c r="A19198" s="115" t="s">
        <v>19458</v>
      </c>
      <c r="B19198" s="115" t="str">
        <f t="shared" si="299"/>
        <v>SISTEMA DE AR CONDICIONADO CENTRAL,TIPO "CHILLER",CONDENSACAO A AR,PARA AREAS DE CONFORTO TERMICO,NOS TERMOS DA NBR 16401,DE 300,1 ATE 350TR,INCLUSIVE PROJETO</v>
      </c>
      <c r="C19198" s="115" t="s">
        <v>50725</v>
      </c>
      <c r="D19198" s="115" t="s">
        <v>50726</v>
      </c>
      <c r="E19198" s="115" t="s">
        <v>50733</v>
      </c>
      <c r="I19198" s="115" t="s">
        <v>19422</v>
      </c>
      <c r="J19198" s="115">
        <v>14463.81</v>
      </c>
    </row>
    <row r="19199" spans="1:10" hidden="1">
      <c r="A19199" s="115" t="s">
        <v>19459</v>
      </c>
      <c r="B19199" s="115" t="str">
        <f t="shared" si="299"/>
        <v>SISTEMA DE AR CONDICIONADO CENTRAL,TIPO "CHILLER",CONDENSACAO A AR,PARA AREAS DE CONFORTO TERMICO,NOS TERMOS DA NBR 16401,DE 300,1 ATE 350TR,INCLUSIVE PROJETO</v>
      </c>
      <c r="C19199" s="115" t="s">
        <v>50725</v>
      </c>
      <c r="D19199" s="115" t="s">
        <v>50726</v>
      </c>
      <c r="E19199" s="115" t="s">
        <v>50733</v>
      </c>
      <c r="I19199" s="115" t="s">
        <v>19422</v>
      </c>
      <c r="J19199" s="115">
        <v>14463.81</v>
      </c>
    </row>
    <row r="19200" spans="1:10" hidden="1">
      <c r="A19200" s="115" t="s">
        <v>19460</v>
      </c>
      <c r="B19200" s="115" t="str">
        <f t="shared" si="299"/>
        <v>SISTEMA DE AR CONDICIONADO CENTRAL,TIPO "CHILLER",CONDENSACAO A AR,PARA AREAS DE CONFORTO TERMICO,NOS TERMOS DA NBR 16401,DE 350,1 ATE 400TR,INCLUSIVE PROJETO</v>
      </c>
      <c r="C19200" s="115" t="s">
        <v>50725</v>
      </c>
      <c r="D19200" s="115" t="s">
        <v>50726</v>
      </c>
      <c r="E19200" s="115" t="s">
        <v>50734</v>
      </c>
      <c r="I19200" s="115" t="s">
        <v>19422</v>
      </c>
      <c r="J19200" s="115">
        <v>13381.77</v>
      </c>
    </row>
    <row r="19201" spans="1:10" hidden="1">
      <c r="A19201" s="115" t="s">
        <v>19461</v>
      </c>
      <c r="B19201" s="115" t="str">
        <f t="shared" si="299"/>
        <v>SISTEMA DE AR CONDICIONADO CENTRAL,TIPO "CHILLER",CONDENSACAO A AR,PARA AREAS DE CONFORTO TERMICO,NOS TERMOS DA NBR 16401,DE 350,1 ATE 400TR,INCLUSIVE PROJETO</v>
      </c>
      <c r="C19201" s="115" t="s">
        <v>50725</v>
      </c>
      <c r="D19201" s="115" t="s">
        <v>50726</v>
      </c>
      <c r="E19201" s="115" t="s">
        <v>50734</v>
      </c>
      <c r="I19201" s="115" t="s">
        <v>19422</v>
      </c>
      <c r="J19201" s="115">
        <v>13381.77</v>
      </c>
    </row>
    <row r="19202" spans="1:10" hidden="1">
      <c r="A19202" s="115" t="s">
        <v>19462</v>
      </c>
      <c r="B19202" s="115" t="str">
        <f t="shared" si="299"/>
        <v>SISTEMA DE AR CONDICIONADO CENTRAL,TIPO "CHILLER",CONDENSACAO A AR,PARA UNIDADES MEDICAS ASSISTENCIAIS,NOS TERMOS DA NBR7256,ATE 50TR,INCLUSIVE PROJETO</v>
      </c>
      <c r="C19202" s="115" t="s">
        <v>50725</v>
      </c>
      <c r="D19202" s="115" t="s">
        <v>50735</v>
      </c>
      <c r="E19202" s="115" t="s">
        <v>50736</v>
      </c>
      <c r="I19202" s="115" t="s">
        <v>19422</v>
      </c>
      <c r="J19202" s="115">
        <v>21071.75</v>
      </c>
    </row>
    <row r="19203" spans="1:10" hidden="1">
      <c r="A19203" s="115" t="s">
        <v>19463</v>
      </c>
      <c r="B19203" s="115" t="str">
        <f t="shared" si="299"/>
        <v>SISTEMA DE AR CONDICIONADO CENTRAL,TIPO "CHILLER",CONDENSACAO A AR,PARA UNIDADES MEDICAS ASSISTENCIAIS,NOS TERMOS DA NBR7256,ATE 50TR,INCLUSIVE PROJETO</v>
      </c>
      <c r="C19203" s="115" t="s">
        <v>50725</v>
      </c>
      <c r="D19203" s="115" t="s">
        <v>50735</v>
      </c>
      <c r="E19203" s="115" t="s">
        <v>50736</v>
      </c>
      <c r="I19203" s="115" t="s">
        <v>19422</v>
      </c>
      <c r="J19203" s="115">
        <v>21071.75</v>
      </c>
    </row>
    <row r="19204" spans="1:10" hidden="1">
      <c r="A19204" s="115" t="s">
        <v>19464</v>
      </c>
      <c r="B19204" s="115" t="str">
        <f t="shared" si="299"/>
        <v>SISTEMA DE AR CONDICIONADO CENTRAL,TIPO "CHILLER",CONDENSACAO A AR,PARA UNIDADES MEDICAS ASSISTENCIAIS,NOS TERMOS DA NBR7256,DE 50,1 ATE 100TR,INCLUSIVE PROJETO</v>
      </c>
      <c r="C19204" s="115" t="s">
        <v>50725</v>
      </c>
      <c r="D19204" s="115" t="s">
        <v>50735</v>
      </c>
      <c r="E19204" s="115" t="s">
        <v>50737</v>
      </c>
      <c r="I19204" s="115" t="s">
        <v>19422</v>
      </c>
      <c r="J19204" s="115">
        <v>18185.080000000002</v>
      </c>
    </row>
    <row r="19205" spans="1:10" hidden="1">
      <c r="A19205" s="115" t="s">
        <v>19465</v>
      </c>
      <c r="B19205" s="115" t="str">
        <f t="shared" ref="B19205:B19268" si="300">C19205&amp;D19205&amp;E19205&amp;F19205&amp;G19205&amp;H19205</f>
        <v>SISTEMA DE AR CONDICIONADO CENTRAL,TIPO "CHILLER",CONDENSACAO A AR,PARA UNIDADES MEDICAS ASSISTENCIAIS,NOS TERMOS DA NBR7256,DE 50,1 ATE 100TR,INCLUSIVE PROJETO</v>
      </c>
      <c r="C19205" s="115" t="s">
        <v>50725</v>
      </c>
      <c r="D19205" s="115" t="s">
        <v>50735</v>
      </c>
      <c r="E19205" s="115" t="s">
        <v>50737</v>
      </c>
      <c r="I19205" s="115" t="s">
        <v>19422</v>
      </c>
      <c r="J19205" s="115">
        <v>18185.080000000002</v>
      </c>
    </row>
    <row r="19206" spans="1:10" hidden="1">
      <c r="A19206" s="115" t="s">
        <v>19466</v>
      </c>
      <c r="B19206" s="115" t="str">
        <f t="shared" si="300"/>
        <v>SISTEMA DE AR CONDICIONADO CENTRAL,TIPO "CHILLER",CONDENSACAO A AR,PARA UNIDADES MEDICAS ASSISTENCIAIS,NOS TERMOS DA NBR7256,DE 100,1 ATE 150TR,INCLUSIVE PROJETO</v>
      </c>
      <c r="C19206" s="115" t="s">
        <v>50725</v>
      </c>
      <c r="D19206" s="115" t="s">
        <v>50735</v>
      </c>
      <c r="E19206" s="115" t="s">
        <v>50738</v>
      </c>
      <c r="I19206" s="115" t="s">
        <v>19422</v>
      </c>
      <c r="J19206" s="115">
        <v>18328.7</v>
      </c>
    </row>
    <row r="19207" spans="1:10" hidden="1">
      <c r="A19207" s="115" t="s">
        <v>19467</v>
      </c>
      <c r="B19207" s="115" t="str">
        <f t="shared" si="300"/>
        <v>SISTEMA DE AR CONDICIONADO CENTRAL,TIPO "CHILLER",CONDENSACAO A AR,PARA UNIDADES MEDICAS ASSISTENCIAIS,NOS TERMOS DA NBR7256,DE 100,1 ATE 150TR,INCLUSIVE PROJETO</v>
      </c>
      <c r="C19207" s="115" t="s">
        <v>50725</v>
      </c>
      <c r="D19207" s="115" t="s">
        <v>50735</v>
      </c>
      <c r="E19207" s="115" t="s">
        <v>50738</v>
      </c>
      <c r="I19207" s="115" t="s">
        <v>19422</v>
      </c>
      <c r="J19207" s="115">
        <v>18328.7</v>
      </c>
    </row>
    <row r="19208" spans="1:10" hidden="1">
      <c r="A19208" s="115" t="s">
        <v>19468</v>
      </c>
      <c r="B19208" s="115" t="str">
        <f t="shared" si="300"/>
        <v>SISTEMA DE AR CONDICIONADO CENTRAL,TIPO "CHILLER",CONDENSACAO A AR,PARA UNIDADES MEDICAS ASSISTENCIAIS,NOS TERMOS DA NBR7256,DE 150,1 ATE 200TR,INCLUSIVE PROJETO</v>
      </c>
      <c r="C19208" s="115" t="s">
        <v>50725</v>
      </c>
      <c r="D19208" s="115" t="s">
        <v>50735</v>
      </c>
      <c r="E19208" s="115" t="s">
        <v>50739</v>
      </c>
      <c r="I19208" s="115" t="s">
        <v>19422</v>
      </c>
      <c r="J19208" s="115">
        <v>19151.54</v>
      </c>
    </row>
    <row r="19209" spans="1:10" hidden="1">
      <c r="A19209" s="115" t="s">
        <v>19469</v>
      </c>
      <c r="B19209" s="115" t="str">
        <f t="shared" si="300"/>
        <v>SISTEMA DE AR CONDICIONADO CENTRAL,TIPO "CHILLER",CONDENSACAO A AR,PARA UNIDADES MEDICAS ASSISTENCIAIS,NOS TERMOS DA NBR7256,DE 150,1 ATE 200TR,INCLUSIVE PROJETO</v>
      </c>
      <c r="C19209" s="115" t="s">
        <v>50725</v>
      </c>
      <c r="D19209" s="115" t="s">
        <v>50735</v>
      </c>
      <c r="E19209" s="115" t="s">
        <v>50739</v>
      </c>
      <c r="I19209" s="115" t="s">
        <v>19422</v>
      </c>
      <c r="J19209" s="115">
        <v>19151.54</v>
      </c>
    </row>
    <row r="19210" spans="1:10" hidden="1">
      <c r="A19210" s="115" t="s">
        <v>19470</v>
      </c>
      <c r="B19210" s="115" t="str">
        <f t="shared" si="300"/>
        <v>SISTEMA DE AR CONDICIONADO CENTRAL,TIPO "CHILLER",CONDENSACAO A AR,PARA UNIDADES MEDICAS ASSISTENCIAIS,NOS TERMOS DA NBR7256,DE 200,1 ATE 250TR,INCLUSIVE PROJETO</v>
      </c>
      <c r="C19210" s="115" t="s">
        <v>50725</v>
      </c>
      <c r="D19210" s="115" t="s">
        <v>50735</v>
      </c>
      <c r="E19210" s="115" t="s">
        <v>50740</v>
      </c>
      <c r="I19210" s="115" t="s">
        <v>19422</v>
      </c>
      <c r="J19210" s="115">
        <v>17447.61</v>
      </c>
    </row>
    <row r="19211" spans="1:10" hidden="1">
      <c r="A19211" s="115" t="s">
        <v>19471</v>
      </c>
      <c r="B19211" s="115" t="str">
        <f t="shared" si="300"/>
        <v>SISTEMA DE AR CONDICIONADO CENTRAL,TIPO "CHILLER",CONDENSACAO A AR,PARA UNIDADES MEDICAS ASSISTENCIAIS,NOS TERMOS DA NBR7256,DE 200,1 ATE 250TR,INCLUSIVE PROJETO</v>
      </c>
      <c r="C19211" s="115" t="s">
        <v>50725</v>
      </c>
      <c r="D19211" s="115" t="s">
        <v>50735</v>
      </c>
      <c r="E19211" s="115" t="s">
        <v>50740</v>
      </c>
      <c r="I19211" s="115" t="s">
        <v>19422</v>
      </c>
      <c r="J19211" s="115">
        <v>17447.61</v>
      </c>
    </row>
    <row r="19212" spans="1:10" hidden="1">
      <c r="A19212" s="115" t="s">
        <v>19472</v>
      </c>
      <c r="B19212" s="115" t="str">
        <f t="shared" si="300"/>
        <v>SISTEMA DE AR CONDICIONADO CENTRAL,TIPO "CHILLER",CONDENSACAO A AR,PARA UNIDADES MEDICAS ASSISTENCIAIS,NOS TERMOS DA NBR 7256,DE 250,1 ATE 300TR,INCLUSIVE PROJETO</v>
      </c>
      <c r="C19212" s="115" t="s">
        <v>50725</v>
      </c>
      <c r="D19212" s="115" t="s">
        <v>50735</v>
      </c>
      <c r="E19212" s="115" t="s">
        <v>50741</v>
      </c>
      <c r="I19212" s="115" t="s">
        <v>19422</v>
      </c>
      <c r="J19212" s="115">
        <v>15602.69</v>
      </c>
    </row>
    <row r="19213" spans="1:10" hidden="1">
      <c r="A19213" s="115" t="s">
        <v>19473</v>
      </c>
      <c r="B19213" s="115" t="str">
        <f t="shared" si="300"/>
        <v>SISTEMA DE AR CONDICIONADO CENTRAL,TIPO "CHILLER",CONDENSACAO A AR,PARA UNIDADES MEDICAS ASSISTENCIAIS,NOS TERMOS DA NBR 7256,DE 250,1 ATE 300TR,INCLUSIVE PROJETO</v>
      </c>
      <c r="C19213" s="115" t="s">
        <v>50725</v>
      </c>
      <c r="D19213" s="115" t="s">
        <v>50735</v>
      </c>
      <c r="E19213" s="115" t="s">
        <v>50741</v>
      </c>
      <c r="I19213" s="115" t="s">
        <v>19422</v>
      </c>
      <c r="J19213" s="115">
        <v>15602.69</v>
      </c>
    </row>
    <row r="19214" spans="1:10" hidden="1">
      <c r="A19214" s="115" t="s">
        <v>19474</v>
      </c>
      <c r="B19214" s="115" t="str">
        <f t="shared" si="300"/>
        <v>SISTEMA DE AR CONDICIONADO CENTRAL,TIPO "CHILLER",CONDENSACAO A AR,PARA UNIDADES MEDICAS ASSISTENCIAIS,NOS TERMOS DA NBR 7256,DE 300,1 ATE 350TR,INCLUSIVE PROJETO</v>
      </c>
      <c r="C19214" s="115" t="s">
        <v>50725</v>
      </c>
      <c r="D19214" s="115" t="s">
        <v>50735</v>
      </c>
      <c r="E19214" s="115" t="s">
        <v>50742</v>
      </c>
      <c r="I19214" s="115" t="s">
        <v>19422</v>
      </c>
      <c r="J19214" s="115">
        <v>20707.75</v>
      </c>
    </row>
    <row r="19215" spans="1:10" hidden="1">
      <c r="A19215" s="115" t="s">
        <v>19475</v>
      </c>
      <c r="B19215" s="115" t="str">
        <f t="shared" si="300"/>
        <v>SISTEMA DE AR CONDICIONADO CENTRAL,TIPO "CHILLER",CONDENSACAO A AR,PARA UNIDADES MEDICAS ASSISTENCIAIS,NOS TERMOS DA NBR 7256,DE 300,1 ATE 350TR,INCLUSIVE PROJETO</v>
      </c>
      <c r="C19215" s="115" t="s">
        <v>50725</v>
      </c>
      <c r="D19215" s="115" t="s">
        <v>50735</v>
      </c>
      <c r="E19215" s="115" t="s">
        <v>50742</v>
      </c>
      <c r="I19215" s="115" t="s">
        <v>19422</v>
      </c>
      <c r="J19215" s="115">
        <v>20707.75</v>
      </c>
    </row>
    <row r="19216" spans="1:10" hidden="1">
      <c r="A19216" s="115" t="s">
        <v>19476</v>
      </c>
      <c r="B19216" s="115" t="str">
        <f t="shared" si="300"/>
        <v>SISTEMA DE AR CONDICIONADO CENTRAL,TIPO "CHILLER",CONDENSACAO A AR,PARA UNIDADES MEDICAS ASSISTENCIAIS,NOS TERMOS DA NBR 7256,DE 350,1 ATE 400TR,INCLUSIVE PROJETO</v>
      </c>
      <c r="C19216" s="115" t="s">
        <v>50725</v>
      </c>
      <c r="D19216" s="115" t="s">
        <v>50735</v>
      </c>
      <c r="E19216" s="115" t="s">
        <v>50743</v>
      </c>
      <c r="I19216" s="115" t="s">
        <v>19422</v>
      </c>
      <c r="J19216" s="115">
        <v>19856.82</v>
      </c>
    </row>
    <row r="19217" spans="1:10" hidden="1">
      <c r="A19217" s="115" t="s">
        <v>19477</v>
      </c>
      <c r="B19217" s="115" t="str">
        <f t="shared" si="300"/>
        <v>SISTEMA DE AR CONDICIONADO CENTRAL,TIPO "CHILLER",CONDENSACAO A AR,PARA UNIDADES MEDICAS ASSISTENCIAIS,NOS TERMOS DA NBR 7256,DE 350,1 ATE 400TR,INCLUSIVE PROJETO</v>
      </c>
      <c r="C19217" s="115" t="s">
        <v>50725</v>
      </c>
      <c r="D19217" s="115" t="s">
        <v>50735</v>
      </c>
      <c r="E19217" s="115" t="s">
        <v>50743</v>
      </c>
      <c r="I19217" s="115" t="s">
        <v>19422</v>
      </c>
      <c r="J19217" s="115">
        <v>19856.82</v>
      </c>
    </row>
    <row r="19218" spans="1:10" hidden="1">
      <c r="A19218" s="115" t="s">
        <v>19478</v>
      </c>
      <c r="B19218" s="115" t="str">
        <f t="shared" si="300"/>
        <v>GELADEIRA TIPO COMERCIAL,COM 4 PORTAS EM SERVICO E 25 PES CUBICOS UTILIZAVEIS,REVESTIDA EXTERNAMENTE EM ACO INOXIDAVEL,COM UNIDADE FRIGORIFICA ACIONADA POR MOTOR DE 0,5CV.FORNECIMENTO</v>
      </c>
      <c r="C19218" s="115" t="s">
        <v>50744</v>
      </c>
      <c r="D19218" s="115" t="s">
        <v>50745</v>
      </c>
      <c r="E19218" s="115" t="s">
        <v>50746</v>
      </c>
      <c r="F19218" s="115" t="s">
        <v>35853</v>
      </c>
      <c r="I19218" s="115" t="s">
        <v>6</v>
      </c>
      <c r="J19218" s="115">
        <v>14460</v>
      </c>
    </row>
    <row r="19219" spans="1:10" hidden="1">
      <c r="A19219" s="115" t="s">
        <v>19479</v>
      </c>
      <c r="B19219" s="115" t="str">
        <f t="shared" si="300"/>
        <v>GELADEIRA TIPO COMERCIAL,COM 4 PORTAS EM SERVICO E 25 PES CUBICOS UTILIZAVEIS,REVESTIDA EXTERNAMENTE EM ACO INOXIDAVEL,COM UNIDADE FRIGORIFICA ACIONADA POR MOTOR DE 0,5CV.FORNECIMENTO</v>
      </c>
      <c r="C19219" s="115" t="s">
        <v>50744</v>
      </c>
      <c r="D19219" s="115" t="s">
        <v>50745</v>
      </c>
      <c r="E19219" s="115" t="s">
        <v>50746</v>
      </c>
      <c r="F19219" s="115" t="s">
        <v>35853</v>
      </c>
      <c r="I19219" s="115" t="s">
        <v>6</v>
      </c>
      <c r="J19219" s="115">
        <v>14460</v>
      </c>
    </row>
    <row r="19220" spans="1:10" hidden="1">
      <c r="A19220" s="115" t="s">
        <v>19480</v>
      </c>
      <c r="B19220" s="115" t="str">
        <f t="shared" si="300"/>
        <v>FREEZER HORIZONTAL,EM CHAPA DE ACO PINTADO,TAMPA UNICA,CAPACIDADE APROXIMADA DE 300L.FORNECIMENTO</v>
      </c>
      <c r="C19220" s="115" t="s">
        <v>50747</v>
      </c>
      <c r="D19220" s="115" t="s">
        <v>50748</v>
      </c>
      <c r="I19220" s="115" t="s">
        <v>6</v>
      </c>
      <c r="J19220" s="115">
        <v>1858.17</v>
      </c>
    </row>
    <row r="19221" spans="1:10" hidden="1">
      <c r="A19221" s="115" t="s">
        <v>19481</v>
      </c>
      <c r="B19221" s="115" t="str">
        <f t="shared" si="300"/>
        <v>FREEZER HORIZONTAL,EM CHAPA DE ACO PINTADO,TAMPA UNICA,CAPACIDADE APROXIMADA DE 300L.FORNECIMENTO</v>
      </c>
      <c r="C19221" s="115" t="s">
        <v>50747</v>
      </c>
      <c r="D19221" s="115" t="s">
        <v>50748</v>
      </c>
      <c r="I19221" s="115" t="s">
        <v>6</v>
      </c>
      <c r="J19221" s="115">
        <v>1858.17</v>
      </c>
    </row>
    <row r="19222" spans="1:10" hidden="1">
      <c r="A19222" s="115" t="s">
        <v>19482</v>
      </c>
      <c r="B19222" s="115" t="str">
        <f t="shared" si="300"/>
        <v>FREEZER HORIZONTAL,EM CHAPA DE ACO PINTADO,COM 2 TAMPAS,CAPACIDADE APROXIMADA DE 400L.FORNECIMENTO</v>
      </c>
      <c r="C19222" s="115" t="s">
        <v>50749</v>
      </c>
      <c r="D19222" s="115" t="s">
        <v>50750</v>
      </c>
      <c r="I19222" s="115" t="s">
        <v>6</v>
      </c>
      <c r="J19222" s="115">
        <v>2516.29</v>
      </c>
    </row>
    <row r="19223" spans="1:10" hidden="1">
      <c r="A19223" s="115" t="s">
        <v>19483</v>
      </c>
      <c r="B19223" s="115" t="str">
        <f t="shared" si="300"/>
        <v>FREEZER HORIZONTAL,EM CHAPA DE ACO PINTADO,COM 2 TAMPAS,CAPACIDADE APROXIMADA DE 400L.FORNECIMENTO</v>
      </c>
      <c r="C19223" s="115" t="s">
        <v>50749</v>
      </c>
      <c r="D19223" s="115" t="s">
        <v>50750</v>
      </c>
      <c r="I19223" s="115" t="s">
        <v>6</v>
      </c>
      <c r="J19223" s="115">
        <v>2516.29</v>
      </c>
    </row>
    <row r="19224" spans="1:10" hidden="1">
      <c r="A19224" s="115" t="s">
        <v>19484</v>
      </c>
      <c r="B19224" s="115"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15" t="s">
        <v>50751</v>
      </c>
      <c r="D19224" s="115" t="s">
        <v>50752</v>
      </c>
      <c r="E19224" s="115" t="s">
        <v>50753</v>
      </c>
      <c r="F19224" s="115" t="s">
        <v>50754</v>
      </c>
      <c r="G19224" s="115" t="s">
        <v>50755</v>
      </c>
      <c r="I19224" s="115" t="s">
        <v>6</v>
      </c>
      <c r="J19224" s="115">
        <v>5499.02</v>
      </c>
    </row>
    <row r="19225" spans="1:10" hidden="1">
      <c r="A19225" s="115" t="s">
        <v>19485</v>
      </c>
      <c r="B19225" s="115"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15" t="s">
        <v>50751</v>
      </c>
      <c r="D19225" s="115" t="s">
        <v>50752</v>
      </c>
      <c r="E19225" s="115" t="s">
        <v>50753</v>
      </c>
      <c r="F19225" s="115" t="s">
        <v>50754</v>
      </c>
      <c r="G19225" s="115" t="s">
        <v>50755</v>
      </c>
      <c r="I19225" s="115" t="s">
        <v>6</v>
      </c>
      <c r="J19225" s="115">
        <v>5477.59</v>
      </c>
    </row>
    <row r="19226" spans="1:10" hidden="1">
      <c r="A19226" s="115" t="s">
        <v>19486</v>
      </c>
      <c r="B19226" s="115"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15" t="s">
        <v>50756</v>
      </c>
      <c r="D19226" s="115" t="s">
        <v>50757</v>
      </c>
      <c r="E19226" s="115" t="s">
        <v>50758</v>
      </c>
      <c r="F19226" s="115" t="s">
        <v>50759</v>
      </c>
      <c r="G19226" s="115" t="s">
        <v>50760</v>
      </c>
      <c r="I19226" s="115" t="s">
        <v>6</v>
      </c>
      <c r="J19226" s="115">
        <v>6358.12</v>
      </c>
    </row>
    <row r="19227" spans="1:10" hidden="1">
      <c r="A19227" s="115" t="s">
        <v>19487</v>
      </c>
      <c r="B19227" s="115"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15" t="s">
        <v>50756</v>
      </c>
      <c r="D19227" s="115" t="s">
        <v>50757</v>
      </c>
      <c r="E19227" s="115" t="s">
        <v>50758</v>
      </c>
      <c r="F19227" s="115" t="s">
        <v>50759</v>
      </c>
      <c r="G19227" s="115" t="s">
        <v>50760</v>
      </c>
      <c r="I19227" s="115" t="s">
        <v>6</v>
      </c>
      <c r="J19227" s="115">
        <v>6336.69</v>
      </c>
    </row>
    <row r="19228" spans="1:10" hidden="1">
      <c r="A19228" s="115" t="s">
        <v>19488</v>
      </c>
      <c r="B19228" s="115" t="str">
        <f t="shared" si="300"/>
        <v>EXTINTOR DE INCENDIO,TIPO AGUA-PRESSURIZADA,DE 10L,INCLUSIVE SUPORTE DE PAREDE E CARGA COMPLETA.FORNECIMENTO E COLOCACAO</v>
      </c>
      <c r="C19228" s="115" t="s">
        <v>50761</v>
      </c>
      <c r="D19228" s="115" t="s">
        <v>50762</v>
      </c>
      <c r="I19228" s="115" t="s">
        <v>6</v>
      </c>
      <c r="J19228" s="115">
        <v>109.93</v>
      </c>
    </row>
    <row r="19229" spans="1:10" hidden="1">
      <c r="A19229" s="115" t="s">
        <v>19489</v>
      </c>
      <c r="B19229" s="115" t="str">
        <f t="shared" si="300"/>
        <v>EXTINTOR DE INCENDIO,TIPO AGUA-PRESSURIZADA,DE 10L,INCLUSIVE SUPORTE DE PAREDE E CARGA COMPLETA.FORNECIMENTO E COLOCACAO</v>
      </c>
      <c r="C19229" s="115" t="s">
        <v>50761</v>
      </c>
      <c r="D19229" s="115" t="s">
        <v>50762</v>
      </c>
      <c r="I19229" s="115" t="s">
        <v>6</v>
      </c>
      <c r="J19229" s="115">
        <v>107.36</v>
      </c>
    </row>
    <row r="19230" spans="1:10" hidden="1">
      <c r="A19230" s="115" t="s">
        <v>19490</v>
      </c>
      <c r="B19230" s="115" t="str">
        <f t="shared" si="300"/>
        <v>EXTINTOR DE INCENDIO,TIPO GAS CARBONICO (CO2),10KG,COMPLETO.FORNECIMENTO E COLOCACAO</v>
      </c>
      <c r="C19230" s="115" t="s">
        <v>50763</v>
      </c>
      <c r="D19230" s="115" t="s">
        <v>37143</v>
      </c>
      <c r="I19230" s="115" t="s">
        <v>6</v>
      </c>
      <c r="J19230" s="115">
        <v>1337.64</v>
      </c>
    </row>
    <row r="19231" spans="1:10" hidden="1">
      <c r="A19231" s="115" t="s">
        <v>19491</v>
      </c>
      <c r="B19231" s="115" t="str">
        <f t="shared" si="300"/>
        <v>EXTINTOR DE INCENDIO,TIPO GAS CARBONICO (CO2),10KG,COMPLETO.FORNECIMENTO E COLOCACAO</v>
      </c>
      <c r="C19231" s="115" t="s">
        <v>50763</v>
      </c>
      <c r="D19231" s="115" t="s">
        <v>37143</v>
      </c>
      <c r="I19231" s="115" t="s">
        <v>6</v>
      </c>
      <c r="J19231" s="115">
        <v>1335.07</v>
      </c>
    </row>
    <row r="19232" spans="1:10" hidden="1">
      <c r="A19232" s="115" t="s">
        <v>19492</v>
      </c>
      <c r="B19232" s="115" t="str">
        <f t="shared" si="300"/>
        <v>EXTINTOR DE INCENDIO,TIPO GAS CARBONICO(CO2),DE 6KG,COMPLETO.FORNECIMENTO E COLOCACAO</v>
      </c>
      <c r="C19232" s="115" t="s">
        <v>50764</v>
      </c>
      <c r="D19232" s="115" t="s">
        <v>37140</v>
      </c>
      <c r="I19232" s="115" t="s">
        <v>6</v>
      </c>
      <c r="J19232" s="115">
        <v>376.65</v>
      </c>
    </row>
    <row r="19233" spans="1:10" hidden="1">
      <c r="A19233" s="115" t="s">
        <v>19493</v>
      </c>
      <c r="B19233" s="115" t="str">
        <f t="shared" si="300"/>
        <v>EXTINTOR DE INCENDIO,TIPO GAS CARBONICO(CO2),DE 6KG,COMPLETO.FORNECIMENTO E COLOCACAO</v>
      </c>
      <c r="C19233" s="115" t="s">
        <v>50764</v>
      </c>
      <c r="D19233" s="115" t="s">
        <v>37140</v>
      </c>
      <c r="I19233" s="115" t="s">
        <v>6</v>
      </c>
      <c r="J19233" s="115">
        <v>374.08</v>
      </c>
    </row>
    <row r="19234" spans="1:10" hidden="1">
      <c r="A19234" s="115" t="s">
        <v>19494</v>
      </c>
      <c r="B19234" s="115" t="str">
        <f t="shared" si="300"/>
        <v>EXTINTOR DE INCENDIO,TIPO GAS CARBONICO(CO2),DE 4KG,COMPLETO.FORNECIMENTO E COLOCACAO</v>
      </c>
      <c r="C19234" s="115" t="s">
        <v>50765</v>
      </c>
      <c r="D19234" s="115" t="s">
        <v>37140</v>
      </c>
      <c r="I19234" s="115" t="s">
        <v>6</v>
      </c>
      <c r="J19234" s="115">
        <v>369.24</v>
      </c>
    </row>
    <row r="19235" spans="1:10" hidden="1">
      <c r="A19235" s="115" t="s">
        <v>19495</v>
      </c>
      <c r="B19235" s="115" t="str">
        <f t="shared" si="300"/>
        <v>EXTINTOR DE INCENDIO,TIPO GAS CARBONICO(CO2),DE 4KG,COMPLETO.FORNECIMENTO E COLOCACAO</v>
      </c>
      <c r="C19235" s="115" t="s">
        <v>50765</v>
      </c>
      <c r="D19235" s="115" t="s">
        <v>37140</v>
      </c>
      <c r="I19235" s="115" t="s">
        <v>6</v>
      </c>
      <c r="J19235" s="115">
        <v>366.67</v>
      </c>
    </row>
    <row r="19236" spans="1:10" hidden="1">
      <c r="A19236" s="115" t="s">
        <v>19496</v>
      </c>
      <c r="B19236" s="115" t="str">
        <f t="shared" si="300"/>
        <v>EXTINTOR DE INCENDIO,TIPO PO QUIMICO,DE 4KG.FORNECIMENTO E COLOCACAO</v>
      </c>
      <c r="C19236" s="115" t="s">
        <v>50766</v>
      </c>
      <c r="D19236" s="115" t="s">
        <v>39259</v>
      </c>
      <c r="I19236" s="115" t="s">
        <v>6</v>
      </c>
      <c r="J19236" s="115">
        <v>110.44</v>
      </c>
    </row>
    <row r="19237" spans="1:10" hidden="1">
      <c r="A19237" s="115" t="s">
        <v>19497</v>
      </c>
      <c r="B19237" s="115" t="str">
        <f t="shared" si="300"/>
        <v>EXTINTOR DE INCENDIO,TIPO PO QUIMICO,DE 4KG.FORNECIMENTO E COLOCACAO</v>
      </c>
      <c r="C19237" s="115" t="s">
        <v>50766</v>
      </c>
      <c r="D19237" s="115" t="s">
        <v>39259</v>
      </c>
      <c r="I19237" s="115" t="s">
        <v>6</v>
      </c>
      <c r="J19237" s="115">
        <v>107.87</v>
      </c>
    </row>
    <row r="19238" spans="1:10" hidden="1">
      <c r="A19238" s="115" t="s">
        <v>19498</v>
      </c>
      <c r="B19238" s="115" t="str">
        <f t="shared" si="300"/>
        <v>EXTINTOR DE INCENDIO,TIPO PO QUIMICO,DE 6KG.FORNECIMENTO E COLOCACAO</v>
      </c>
      <c r="C19238" s="115" t="s">
        <v>50767</v>
      </c>
      <c r="D19238" s="115" t="s">
        <v>39259</v>
      </c>
      <c r="I19238" s="115" t="s">
        <v>6</v>
      </c>
      <c r="J19238" s="115">
        <v>137.61000000000001</v>
      </c>
    </row>
    <row r="19239" spans="1:10" hidden="1">
      <c r="A19239" s="115" t="s">
        <v>19499</v>
      </c>
      <c r="B19239" s="115" t="str">
        <f t="shared" si="300"/>
        <v>EXTINTOR DE INCENDIO,TIPO PO QUIMICO,DE 6KG.FORNECIMENTO E COLOCACAO</v>
      </c>
      <c r="C19239" s="115" t="s">
        <v>50767</v>
      </c>
      <c r="D19239" s="115" t="s">
        <v>39259</v>
      </c>
      <c r="I19239" s="115" t="s">
        <v>6</v>
      </c>
      <c r="J19239" s="115">
        <v>135.04</v>
      </c>
    </row>
    <row r="19240" spans="1:10" hidden="1">
      <c r="A19240" s="115" t="s">
        <v>19500</v>
      </c>
      <c r="B19240" s="115" t="str">
        <f t="shared" si="300"/>
        <v>BOTIJAO DE GAS ENGARRAFADO(GLP),CAPACIDADE PARA 13KG.O CUSTO INCLUI O BOTIJAO E O GAS.FORNECIMENTO</v>
      </c>
      <c r="C19240" s="115" t="s">
        <v>50768</v>
      </c>
      <c r="D19240" s="115" t="s">
        <v>50769</v>
      </c>
      <c r="I19240" s="115" t="s">
        <v>6</v>
      </c>
      <c r="J19240" s="115">
        <v>220</v>
      </c>
    </row>
    <row r="19241" spans="1:10" hidden="1">
      <c r="A19241" s="115" t="s">
        <v>19501</v>
      </c>
      <c r="B19241" s="115" t="str">
        <f t="shared" si="300"/>
        <v>BOTIJAO DE GAS ENGARRAFADO(GLP),CAPACIDADE PARA 13KG.O CUSTO INCLUI O BOTIJAO E O GAS.FORNECIMENTO</v>
      </c>
      <c r="C19241" s="115" t="s">
        <v>50768</v>
      </c>
      <c r="D19241" s="115" t="s">
        <v>50769</v>
      </c>
      <c r="I19241" s="115" t="s">
        <v>6</v>
      </c>
      <c r="J19241" s="115">
        <v>220</v>
      </c>
    </row>
    <row r="19242" spans="1:10" hidden="1">
      <c r="A19242" s="115" t="s">
        <v>19502</v>
      </c>
      <c r="B19242" s="115" t="str">
        <f t="shared" si="300"/>
        <v>BOTIJAO DE GAS ENGARRAFADO(GLP),CAPACIDADE PARA 45KG.O CUSTO INCLUI O BOTIJAO E O GAS.FORNECIMENTO</v>
      </c>
      <c r="C19242" s="115" t="s">
        <v>50770</v>
      </c>
      <c r="D19242" s="115" t="s">
        <v>50769</v>
      </c>
      <c r="I19242" s="115" t="s">
        <v>6</v>
      </c>
      <c r="J19242" s="115">
        <v>670</v>
      </c>
    </row>
    <row r="19243" spans="1:10" hidden="1">
      <c r="A19243" s="115" t="s">
        <v>19503</v>
      </c>
      <c r="B19243" s="115" t="str">
        <f t="shared" si="300"/>
        <v>BOTIJAO DE GAS ENGARRAFADO(GLP),CAPACIDADE PARA 45KG.O CUSTO INCLUI O BOTIJAO E O GAS.FORNECIMENTO</v>
      </c>
      <c r="C19243" s="115" t="s">
        <v>50770</v>
      </c>
      <c r="D19243" s="115" t="s">
        <v>50769</v>
      </c>
      <c r="I19243" s="115" t="s">
        <v>6</v>
      </c>
      <c r="J19243" s="115">
        <v>670</v>
      </c>
    </row>
    <row r="19244" spans="1:10" hidden="1">
      <c r="A19244" s="115" t="s">
        <v>19504</v>
      </c>
      <c r="B19244" s="115"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4" s="115" t="s">
        <v>50771</v>
      </c>
      <c r="D19244" s="115" t="s">
        <v>50772</v>
      </c>
      <c r="E19244" s="115" t="s">
        <v>50773</v>
      </c>
      <c r="F19244" s="115" t="s">
        <v>50774</v>
      </c>
      <c r="G19244" s="115" t="s">
        <v>50775</v>
      </c>
      <c r="I19244" s="115" t="s">
        <v>6</v>
      </c>
      <c r="J19244" s="115">
        <v>11792.64</v>
      </c>
    </row>
    <row r="19245" spans="1:10" hidden="1">
      <c r="A19245" s="115" t="s">
        <v>19505</v>
      </c>
      <c r="B19245" s="115"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5" s="115" t="s">
        <v>50771</v>
      </c>
      <c r="D19245" s="115" t="s">
        <v>50772</v>
      </c>
      <c r="E19245" s="115" t="s">
        <v>50773</v>
      </c>
      <c r="F19245" s="115" t="s">
        <v>50774</v>
      </c>
      <c r="G19245" s="115" t="s">
        <v>50775</v>
      </c>
      <c r="I19245" s="115" t="s">
        <v>6</v>
      </c>
      <c r="J19245" s="115">
        <v>11645.04</v>
      </c>
    </row>
    <row r="19246" spans="1:10" hidden="1">
      <c r="A19246" s="115" t="s">
        <v>19506</v>
      </c>
      <c r="B19246" s="115" t="str">
        <f t="shared" si="300"/>
        <v>SISTEMA DE PRESSURIZACAO,COM 02 BOMBAS DE 7,5CV/220V,INCLUSIVE TUBULACOES DE SUCCAO,RECALQUE E DISTRIBUICAO COM CONEXOES,PRESSOSTATO,MANOMETRO,TANQUE DE PRESSAO,QUADRO DE COMANDO,EXCLUSIVE CASA DE MAQUINAS (VIDE ITEM 18.024.0050).FORNECIMENTO E INSTALACAO</v>
      </c>
      <c r="C19246" s="115" t="s">
        <v>50776</v>
      </c>
      <c r="D19246" s="115" t="s">
        <v>50777</v>
      </c>
      <c r="E19246" s="115" t="s">
        <v>50778</v>
      </c>
      <c r="F19246" s="115" t="s">
        <v>50779</v>
      </c>
      <c r="G19246" s="115" t="s">
        <v>50780</v>
      </c>
      <c r="I19246" s="115" t="s">
        <v>6</v>
      </c>
      <c r="J19246" s="115">
        <v>12300.82</v>
      </c>
    </row>
    <row r="19247" spans="1:10" hidden="1">
      <c r="A19247" s="115" t="s">
        <v>19507</v>
      </c>
      <c r="B19247" s="115" t="str">
        <f t="shared" si="300"/>
        <v>SISTEMA DE PRESSURIZACAO,COM 02 BOMBAS DE 7,5CV/220V,INCLUSIVE TUBULACOES DE SUCCAO,RECALQUE E DISTRIBUICAO COM CONEXOES,PRESSOSTATO,MANOMETRO,TANQUE DE PRESSAO,QUADRO DE COMANDO,EXCLUSIVE CASA DE MAQUINAS (VIDE ITEM 18.024.0050).FORNECIMENTO E INSTALACAO</v>
      </c>
      <c r="C19247" s="115" t="s">
        <v>50776</v>
      </c>
      <c r="D19247" s="115" t="s">
        <v>50777</v>
      </c>
      <c r="E19247" s="115" t="s">
        <v>50778</v>
      </c>
      <c r="F19247" s="115" t="s">
        <v>50779</v>
      </c>
      <c r="G19247" s="115" t="s">
        <v>50780</v>
      </c>
      <c r="I19247" s="115" t="s">
        <v>6</v>
      </c>
      <c r="J19247" s="115">
        <v>12153.22</v>
      </c>
    </row>
    <row r="19248" spans="1:10" hidden="1">
      <c r="A19248" s="115" t="s">
        <v>19508</v>
      </c>
      <c r="B19248" s="115" t="str">
        <f t="shared" si="300"/>
        <v>SISTEMA DE PRESSURIZACAO,COM 02 BOMBAS DE 10CV/220V,INCLUSIVE TUBULACOES DE SUCCAO,RECALQUE E DISTRIBUICAO COM CONEXOES,PRESSOSTATO,MANOMETRO,TANQUE DE PRESSAO,QUADRO DE COMANDO,EXCLUSIVE CASA DE MAQUINAS (VIDE ITEM 18.024.0050).FORNECIMENTO E INSTALACAO</v>
      </c>
      <c r="C19248" s="115" t="s">
        <v>50781</v>
      </c>
      <c r="D19248" s="115" t="s">
        <v>50782</v>
      </c>
      <c r="E19248" s="115" t="s">
        <v>50783</v>
      </c>
      <c r="F19248" s="115" t="s">
        <v>50784</v>
      </c>
      <c r="G19248" s="115" t="s">
        <v>50785</v>
      </c>
      <c r="I19248" s="115" t="s">
        <v>6</v>
      </c>
      <c r="J19248" s="115">
        <v>16200.8</v>
      </c>
    </row>
    <row r="19249" spans="1:10" hidden="1">
      <c r="A19249" s="115" t="s">
        <v>19509</v>
      </c>
      <c r="B19249" s="115" t="str">
        <f t="shared" si="300"/>
        <v>SISTEMA DE PRESSURIZACAO,COM 02 BOMBAS DE 10CV/220V,INCLUSIVE TUBULACOES DE SUCCAO,RECALQUE E DISTRIBUICAO COM CONEXOES,PRESSOSTATO,MANOMETRO,TANQUE DE PRESSAO,QUADRO DE COMANDO,EXCLUSIVE CASA DE MAQUINAS (VIDE ITEM 18.024.0050).FORNECIMENTO E INSTALACAO</v>
      </c>
      <c r="C19249" s="115" t="s">
        <v>50781</v>
      </c>
      <c r="D19249" s="115" t="s">
        <v>50782</v>
      </c>
      <c r="E19249" s="115" t="s">
        <v>50783</v>
      </c>
      <c r="F19249" s="115" t="s">
        <v>50784</v>
      </c>
      <c r="G19249" s="115" t="s">
        <v>50785</v>
      </c>
      <c r="I19249" s="115" t="s">
        <v>6</v>
      </c>
      <c r="J19249" s="115">
        <v>16053.2</v>
      </c>
    </row>
    <row r="19250" spans="1:10" hidden="1">
      <c r="A19250" s="115" t="s">
        <v>19510</v>
      </c>
      <c r="B19250" s="115" t="str">
        <f t="shared" si="300"/>
        <v>EXAUSTOR TUBO AXIAL,ACIONAMENTO DIRETO,DIAMETRO DE 300MM,HELICE DE 6 PALETAS,FABRICADA EM CHAPA DE ACO CARBONO.FORNECIMENTO E COLOCACAO</v>
      </c>
      <c r="C19250" s="115" t="s">
        <v>50786</v>
      </c>
      <c r="D19250" s="115" t="s">
        <v>50787</v>
      </c>
      <c r="E19250" s="115" t="s">
        <v>44898</v>
      </c>
      <c r="I19250" s="115" t="s">
        <v>6</v>
      </c>
      <c r="J19250" s="115">
        <v>634.20000000000005</v>
      </c>
    </row>
    <row r="19251" spans="1:10" hidden="1">
      <c r="A19251" s="115" t="s">
        <v>19511</v>
      </c>
      <c r="B19251" s="115" t="str">
        <f t="shared" si="300"/>
        <v>EXAUSTOR TUBO AXIAL,ACIONAMENTO DIRETO,DIAMETRO DE 300MM,HELICE DE 6 PALETAS,FABRICADA EM CHAPA DE ACO CARBONO.FORNECIMENTO E COLOCACAO</v>
      </c>
      <c r="C19251" s="115" t="s">
        <v>50786</v>
      </c>
      <c r="D19251" s="115" t="s">
        <v>50787</v>
      </c>
      <c r="E19251" s="115" t="s">
        <v>44898</v>
      </c>
      <c r="I19251" s="115" t="s">
        <v>6</v>
      </c>
      <c r="J19251" s="115">
        <v>629.05999999999995</v>
      </c>
    </row>
    <row r="19252" spans="1:10" hidden="1">
      <c r="A19252" s="115" t="s">
        <v>19512</v>
      </c>
      <c r="B19252" s="115" t="str">
        <f t="shared" si="300"/>
        <v>EXAUSTOR TUBO AXIAL,ACIONAMENTO DIRETO,DIAMETRO DE 400MM,HELICE DE 6 PALETAS,FABRICADA EM CHAPA DE ACO CARBONO.FORNECIMENTO E COLOCACAO</v>
      </c>
      <c r="C19252" s="115" t="s">
        <v>50788</v>
      </c>
      <c r="D19252" s="115" t="s">
        <v>50787</v>
      </c>
      <c r="E19252" s="115" t="s">
        <v>44898</v>
      </c>
      <c r="I19252" s="115" t="s">
        <v>6</v>
      </c>
      <c r="J19252" s="115">
        <v>900.42</v>
      </c>
    </row>
    <row r="19253" spans="1:10" hidden="1">
      <c r="A19253" s="115" t="s">
        <v>19513</v>
      </c>
      <c r="B19253" s="115" t="str">
        <f t="shared" si="300"/>
        <v>EXAUSTOR TUBO AXIAL,ACIONAMENTO DIRETO,DIAMETRO DE 400MM,HELICE DE 6 PALETAS,FABRICADA EM CHAPA DE ACO CARBONO.FORNECIMENTO E COLOCACAO</v>
      </c>
      <c r="C19253" s="115" t="s">
        <v>50788</v>
      </c>
      <c r="D19253" s="115" t="s">
        <v>50787</v>
      </c>
      <c r="E19253" s="115" t="s">
        <v>44898</v>
      </c>
      <c r="I19253" s="115" t="s">
        <v>6</v>
      </c>
      <c r="J19253" s="115">
        <v>895.28</v>
      </c>
    </row>
    <row r="19254" spans="1:10" hidden="1">
      <c r="A19254" s="115" t="s">
        <v>19514</v>
      </c>
      <c r="B19254" s="115" t="str">
        <f t="shared" si="300"/>
        <v>EXAUSTOR TUBO AXIAL,ACIONAMENTO DIRETO,DIAMETRO DE 500MM,HELICE DE 6 PALETAS,FABRICADAS EM CHAPA DE ACO CARBONO.FORNECIMENTO E COLOCACAO</v>
      </c>
      <c r="C19254" s="115" t="s">
        <v>50789</v>
      </c>
      <c r="D19254" s="115" t="s">
        <v>50790</v>
      </c>
      <c r="E19254" s="115" t="s">
        <v>36737</v>
      </c>
      <c r="I19254" s="115" t="s">
        <v>6</v>
      </c>
      <c r="J19254" s="115">
        <v>1260.48</v>
      </c>
    </row>
    <row r="19255" spans="1:10" hidden="1">
      <c r="A19255" s="115" t="s">
        <v>19515</v>
      </c>
      <c r="B19255" s="115" t="str">
        <f t="shared" si="300"/>
        <v>EXAUSTOR TUBO AXIAL,ACIONAMENTO DIRETO,DIAMETRO DE 500MM,HELICE DE 6 PALETAS,FABRICADAS EM CHAPA DE ACO CARBONO.FORNECIMENTO E COLOCACAO</v>
      </c>
      <c r="C19255" s="115" t="s">
        <v>50789</v>
      </c>
      <c r="D19255" s="115" t="s">
        <v>50790</v>
      </c>
      <c r="E19255" s="115" t="s">
        <v>36737</v>
      </c>
      <c r="I19255" s="115" t="s">
        <v>6</v>
      </c>
      <c r="J19255" s="115">
        <v>1255.3399999999999</v>
      </c>
    </row>
    <row r="19256" spans="1:10" hidden="1">
      <c r="A19256" s="115" t="s">
        <v>19516</v>
      </c>
      <c r="B19256" s="115" t="str">
        <f t="shared" si="300"/>
        <v>EXAUSTOR TUBO AXIAL,ACIONAMENTO DIRETO,DIAMETRO DE 600MM,HELICE DE 6 PALETAS,FABRICADA EM CHAPA DE ACO CARBONO.FORNECIMENTO E COLOCACAO</v>
      </c>
      <c r="C19256" s="115" t="s">
        <v>50791</v>
      </c>
      <c r="D19256" s="115" t="s">
        <v>50787</v>
      </c>
      <c r="E19256" s="115" t="s">
        <v>44898</v>
      </c>
      <c r="I19256" s="115" t="s">
        <v>6</v>
      </c>
      <c r="J19256" s="115">
        <v>2100.6</v>
      </c>
    </row>
    <row r="19257" spans="1:10" hidden="1">
      <c r="A19257" s="115" t="s">
        <v>19517</v>
      </c>
      <c r="B19257" s="115" t="str">
        <f t="shared" si="300"/>
        <v>EXAUSTOR TUBO AXIAL,ACIONAMENTO DIRETO,DIAMETRO DE 600MM,HELICE DE 6 PALETAS,FABRICADA EM CHAPA DE ACO CARBONO.FORNECIMENTO E COLOCACAO</v>
      </c>
      <c r="C19257" s="115" t="s">
        <v>50791</v>
      </c>
      <c r="D19257" s="115" t="s">
        <v>50787</v>
      </c>
      <c r="E19257" s="115" t="s">
        <v>44898</v>
      </c>
      <c r="I19257" s="115" t="s">
        <v>6</v>
      </c>
      <c r="J19257" s="115">
        <v>2095.46</v>
      </c>
    </row>
    <row r="19258" spans="1:10" hidden="1">
      <c r="A19258" s="115" t="s">
        <v>19518</v>
      </c>
      <c r="B19258" s="115" t="str">
        <f t="shared" si="300"/>
        <v>EXAUSTOR TUBO AXIAL,ACIONAMENTO DIRETO,DIAMETRO DE 800MM,HELICE DE 6 PALETAS,FABRICADA EM CHAPA DE ACO CARBONO.FORNECIMENTO E COLOCACAO</v>
      </c>
      <c r="C19258" s="115" t="s">
        <v>50792</v>
      </c>
      <c r="D19258" s="115" t="s">
        <v>50787</v>
      </c>
      <c r="E19258" s="115" t="s">
        <v>44898</v>
      </c>
      <c r="I19258" s="115" t="s">
        <v>6</v>
      </c>
      <c r="J19258" s="115">
        <v>3833.7</v>
      </c>
    </row>
    <row r="19259" spans="1:10" hidden="1">
      <c r="A19259" s="115" t="s">
        <v>19519</v>
      </c>
      <c r="B19259" s="115" t="str">
        <f t="shared" si="300"/>
        <v>EXAUSTOR TUBO AXIAL,ACIONAMENTO DIRETO,DIAMETRO DE 800MM,HELICE DE 6 PALETAS,FABRICADA EM CHAPA DE ACO CARBONO.FORNECIMENTO E COLOCACAO</v>
      </c>
      <c r="C19259" s="115" t="s">
        <v>50792</v>
      </c>
      <c r="D19259" s="115" t="s">
        <v>50787</v>
      </c>
      <c r="E19259" s="115" t="s">
        <v>44898</v>
      </c>
      <c r="I19259" s="115" t="s">
        <v>6</v>
      </c>
      <c r="J19259" s="115">
        <v>3825.99</v>
      </c>
    </row>
    <row r="19260" spans="1:10" hidden="1">
      <c r="A19260" s="115" t="s">
        <v>19520</v>
      </c>
      <c r="B19260" s="115" t="str">
        <f t="shared" si="300"/>
        <v>EXAUSTOR TUBO AXIAL,ACIONAMENTO DIRETO,DIAMETRO DE 1000MM,HELICE DE 6 PALETAS,FABRICADA EM CHAPA DE ACO CARBONO.FORNECIMENTO E COLOCACAO</v>
      </c>
      <c r="C19260" s="115" t="s">
        <v>50793</v>
      </c>
      <c r="D19260" s="115" t="s">
        <v>50794</v>
      </c>
      <c r="E19260" s="115" t="s">
        <v>36737</v>
      </c>
      <c r="I19260" s="115" t="s">
        <v>6</v>
      </c>
      <c r="J19260" s="115">
        <v>5829.48</v>
      </c>
    </row>
    <row r="19261" spans="1:10" hidden="1">
      <c r="A19261" s="115" t="s">
        <v>19521</v>
      </c>
      <c r="B19261" s="115" t="str">
        <f t="shared" si="300"/>
        <v>EXAUSTOR TUBO AXIAL,ACIONAMENTO DIRETO,DIAMETRO DE 1000MM,HELICE DE 6 PALETAS,FABRICADA EM CHAPA DE ACO CARBONO.FORNECIMENTO E COLOCACAO</v>
      </c>
      <c r="C19261" s="115" t="s">
        <v>50793</v>
      </c>
      <c r="D19261" s="115" t="s">
        <v>50794</v>
      </c>
      <c r="E19261" s="115" t="s">
        <v>36737</v>
      </c>
      <c r="I19261" s="115" t="s">
        <v>6</v>
      </c>
      <c r="J19261" s="115">
        <v>5821.77</v>
      </c>
    </row>
    <row r="19262" spans="1:10" hidden="1">
      <c r="A19262" s="115" t="s">
        <v>19522</v>
      </c>
      <c r="B19262" s="115" t="str">
        <f t="shared" si="300"/>
        <v>MICRO EXAUSTOR,INCLUSIVE VENEZIANAS,ADAPTADOR E TUBO FLEXIVEL,PARA AMBIENTES ATE 7M3.FORNECIMENTO E COLOCACAO</v>
      </c>
      <c r="C19262" s="115" t="s">
        <v>50795</v>
      </c>
      <c r="D19262" s="115" t="s">
        <v>50796</v>
      </c>
      <c r="I19262" s="115" t="s">
        <v>6</v>
      </c>
      <c r="J19262" s="115">
        <v>367.98</v>
      </c>
    </row>
    <row r="19263" spans="1:10" hidden="1">
      <c r="A19263" s="115" t="s">
        <v>19523</v>
      </c>
      <c r="B19263" s="115" t="str">
        <f t="shared" si="300"/>
        <v>MICRO EXAUSTOR,INCLUSIVE VENEZIANAS,ADAPTADOR E TUBO FLEXIVEL,PARA AMBIENTES ATE 7M3.FORNECIMENTO E COLOCACAO</v>
      </c>
      <c r="C19263" s="115" t="s">
        <v>50795</v>
      </c>
      <c r="D19263" s="115" t="s">
        <v>50796</v>
      </c>
      <c r="I19263" s="115" t="s">
        <v>6</v>
      </c>
      <c r="J19263" s="115">
        <v>362.84</v>
      </c>
    </row>
    <row r="19264" spans="1:10" hidden="1">
      <c r="A19264" s="115" t="s">
        <v>19524</v>
      </c>
      <c r="B19264" s="115" t="str">
        <f t="shared" si="300"/>
        <v>MICRO EXAUSTOR,INCLUSIVE VENEZIANAS,ADAPTADOR E TUBO FLEXIVEL,PARA AMBIENTES ATE 10M3.FORNECIMENTO E COLOCACAO</v>
      </c>
      <c r="C19264" s="115" t="s">
        <v>50795</v>
      </c>
      <c r="D19264" s="115" t="s">
        <v>50797</v>
      </c>
      <c r="I19264" s="115" t="s">
        <v>6</v>
      </c>
      <c r="J19264" s="115">
        <v>396.92</v>
      </c>
    </row>
    <row r="19265" spans="1:10" hidden="1">
      <c r="A19265" s="115" t="s">
        <v>19525</v>
      </c>
      <c r="B19265" s="115" t="str">
        <f t="shared" si="300"/>
        <v>MICRO EXAUSTOR,INCLUSIVE VENEZIANAS,ADAPTADOR E TUBO FLEXIVEL,PARA AMBIENTES ATE 10M3.FORNECIMENTO E COLOCACAO</v>
      </c>
      <c r="C19265" s="115" t="s">
        <v>50795</v>
      </c>
      <c r="D19265" s="115" t="s">
        <v>50797</v>
      </c>
      <c r="I19265" s="115" t="s">
        <v>6</v>
      </c>
      <c r="J19265" s="115">
        <v>391.78</v>
      </c>
    </row>
    <row r="19266" spans="1:10" hidden="1">
      <c r="A19266" s="115" t="s">
        <v>19526</v>
      </c>
      <c r="B19266" s="115" t="str">
        <f t="shared" si="300"/>
        <v>EXAUSTORES CENTRIFUGOS,TIPO LIMIT LOAD,SIMPLES ASPIRACAO E ACIONAMENTO INDIRETO,FABRICADO EM CHAPA DE ACO CARBONO,1 CV/220V.FORNECIMENTO E COLOCACAO</v>
      </c>
      <c r="C19266" s="115" t="s">
        <v>50798</v>
      </c>
      <c r="D19266" s="115" t="s">
        <v>50799</v>
      </c>
      <c r="E19266" s="115" t="s">
        <v>50678</v>
      </c>
      <c r="I19266" s="115" t="s">
        <v>6</v>
      </c>
      <c r="J19266" s="115">
        <v>3311.69</v>
      </c>
    </row>
    <row r="19267" spans="1:10" hidden="1">
      <c r="A19267" s="115" t="s">
        <v>19527</v>
      </c>
      <c r="B19267" s="115" t="str">
        <f t="shared" si="300"/>
        <v>EXAUSTORES CENTRIFUGOS,TIPO LIMIT LOAD,SIMPLES ASPIRACAO E ACIONAMENTO INDIRETO,FABRICADO EM CHAPA DE ACO CARBONO,1 CV/220V.FORNECIMENTO E COLOCACAO</v>
      </c>
      <c r="C19267" s="115" t="s">
        <v>50798</v>
      </c>
      <c r="D19267" s="115" t="s">
        <v>50799</v>
      </c>
      <c r="E19267" s="115" t="s">
        <v>50678</v>
      </c>
      <c r="I19267" s="115" t="s">
        <v>6</v>
      </c>
      <c r="J19267" s="115">
        <v>3306.55</v>
      </c>
    </row>
    <row r="19268" spans="1:10" hidden="1">
      <c r="A19268" s="115" t="s">
        <v>19528</v>
      </c>
      <c r="B19268" s="115" t="str">
        <f t="shared" si="300"/>
        <v>EXAUSTORES CENTRIFUGOS,TIPO LIMIT LOAD,SIMPLES ASPIRACAO E ACIONAMENTO INDIRETO,FABRICADO EM CHAPA DE ACO CARBONO,2CV/220V.FORNECIMENTO E COLOCACAO</v>
      </c>
      <c r="C19268" s="115" t="s">
        <v>50798</v>
      </c>
      <c r="D19268" s="115" t="s">
        <v>50800</v>
      </c>
      <c r="E19268" s="115" t="s">
        <v>50801</v>
      </c>
      <c r="I19268" s="115" t="s">
        <v>6</v>
      </c>
      <c r="J19268" s="115">
        <v>3966.33</v>
      </c>
    </row>
    <row r="19269" spans="1:10" hidden="1">
      <c r="A19269" s="115" t="s">
        <v>19529</v>
      </c>
      <c r="B19269" s="115" t="str">
        <f t="shared" ref="B19269:B19332" si="301">C19269&amp;D19269&amp;E19269&amp;F19269&amp;G19269&amp;H19269</f>
        <v>EXAUSTORES CENTRIFUGOS,TIPO LIMIT LOAD,SIMPLES ASPIRACAO E ACIONAMENTO INDIRETO,FABRICADO EM CHAPA DE ACO CARBONO,2CV/220V.FORNECIMENTO E COLOCACAO</v>
      </c>
      <c r="C19269" s="115" t="s">
        <v>50798</v>
      </c>
      <c r="D19269" s="115" t="s">
        <v>50800</v>
      </c>
      <c r="E19269" s="115" t="s">
        <v>50801</v>
      </c>
      <c r="I19269" s="115" t="s">
        <v>6</v>
      </c>
      <c r="J19269" s="115">
        <v>3961.19</v>
      </c>
    </row>
    <row r="19270" spans="1:10" hidden="1">
      <c r="A19270" s="115" t="s">
        <v>19530</v>
      </c>
      <c r="B19270" s="115" t="str">
        <f t="shared" si="301"/>
        <v>EXAUSTORES CENTRIFUGOS,TIPO LIMIT LOAD,SIMPLES ASPIRACAO E ACIONAMENTO INDIRETO,FABRICADO EM CHAPA DE ACO CARBONO,3CV/220V.FORNECIMENTO E COLOCACAO</v>
      </c>
      <c r="C19270" s="115" t="s">
        <v>50798</v>
      </c>
      <c r="D19270" s="115" t="s">
        <v>50802</v>
      </c>
      <c r="E19270" s="115" t="s">
        <v>50801</v>
      </c>
      <c r="I19270" s="115" t="s">
        <v>6</v>
      </c>
      <c r="J19270" s="115">
        <v>4858.43</v>
      </c>
    </row>
    <row r="19271" spans="1:10" hidden="1">
      <c r="A19271" s="115" t="s">
        <v>19531</v>
      </c>
      <c r="B19271" s="115" t="str">
        <f t="shared" si="301"/>
        <v>EXAUSTORES CENTRIFUGOS,TIPO LIMIT LOAD,SIMPLES ASPIRACAO E ACIONAMENTO INDIRETO,FABRICADO EM CHAPA DE ACO CARBONO,3CV/220V.FORNECIMENTO E COLOCACAO</v>
      </c>
      <c r="C19271" s="115" t="s">
        <v>50798</v>
      </c>
      <c r="D19271" s="115" t="s">
        <v>50802</v>
      </c>
      <c r="E19271" s="115" t="s">
        <v>50801</v>
      </c>
      <c r="I19271" s="115" t="s">
        <v>6</v>
      </c>
      <c r="J19271" s="115">
        <v>4850.72</v>
      </c>
    </row>
    <row r="19272" spans="1:10" hidden="1">
      <c r="A19272" s="115" t="s">
        <v>19532</v>
      </c>
      <c r="B19272" s="115" t="str">
        <f t="shared" si="301"/>
        <v>EXAUSTORES CENTRIFUGOS,TIPO LIMIT LOAD,SIMPLES ASPIRACAO E ACIONAMENTO INDIRETO,FABRICADO EM CHAPA DE ACO CARBONO,5CV/220V.FORNECIMENTO E COLOCACAO</v>
      </c>
      <c r="C19272" s="115" t="s">
        <v>50798</v>
      </c>
      <c r="D19272" s="115" t="s">
        <v>50803</v>
      </c>
      <c r="E19272" s="115" t="s">
        <v>50801</v>
      </c>
      <c r="I19272" s="115" t="s">
        <v>6</v>
      </c>
      <c r="J19272" s="115">
        <v>6505.95</v>
      </c>
    </row>
    <row r="19273" spans="1:10" hidden="1">
      <c r="A19273" s="115" t="s">
        <v>19533</v>
      </c>
      <c r="B19273" s="115" t="str">
        <f t="shared" si="301"/>
        <v>EXAUSTORES CENTRIFUGOS,TIPO LIMIT LOAD,SIMPLES ASPIRACAO E ACIONAMENTO INDIRETO,FABRICADO EM CHAPA DE ACO CARBONO,5CV/220V.FORNECIMENTO E COLOCACAO</v>
      </c>
      <c r="C19273" s="115" t="s">
        <v>50798</v>
      </c>
      <c r="D19273" s="115" t="s">
        <v>50803</v>
      </c>
      <c r="E19273" s="115" t="s">
        <v>50801</v>
      </c>
      <c r="I19273" s="115" t="s">
        <v>6</v>
      </c>
      <c r="J19273" s="115">
        <v>6498.24</v>
      </c>
    </row>
    <row r="19274" spans="1:10" hidden="1">
      <c r="A19274" s="115" t="s">
        <v>19534</v>
      </c>
      <c r="B19274" s="115" t="str">
        <f t="shared" si="301"/>
        <v>EXAUSTOR CENTRIFUGO DE SIMPLES ASPIRACAO,ROTOR "SIROCCO" DE3000M3/H, 1/2CV/VI POLOS/3F/220V/60HZ,PRESSAO ESTATICA DE 20MMCA,COM DIAMETRO DE 35CM.FORNECIMENTO E COLOCACAO</v>
      </c>
      <c r="C19274" s="115" t="s">
        <v>50804</v>
      </c>
      <c r="D19274" s="115" t="s">
        <v>50805</v>
      </c>
      <c r="E19274" s="115" t="s">
        <v>50806</v>
      </c>
      <c r="I19274" s="115" t="s">
        <v>6</v>
      </c>
      <c r="J19274" s="115">
        <v>3006.19</v>
      </c>
    </row>
    <row r="19275" spans="1:10" hidden="1">
      <c r="A19275" s="115" t="s">
        <v>19535</v>
      </c>
      <c r="B19275" s="115" t="str">
        <f t="shared" si="301"/>
        <v>EXAUSTOR CENTRIFUGO DE SIMPLES ASPIRACAO,ROTOR "SIROCCO" DE3000M3/H, 1/2CV/VI POLOS/3F/220V/60HZ,PRESSAO ESTATICA DE 20MMCA,COM DIAMETRO DE 35CM.FORNECIMENTO E COLOCACAO</v>
      </c>
      <c r="C19275" s="115" t="s">
        <v>50804</v>
      </c>
      <c r="D19275" s="115" t="s">
        <v>50805</v>
      </c>
      <c r="E19275" s="115" t="s">
        <v>50806</v>
      </c>
      <c r="I19275" s="115" t="s">
        <v>6</v>
      </c>
      <c r="J19275" s="115">
        <v>3001.05</v>
      </c>
    </row>
    <row r="19276" spans="1:10" hidden="1">
      <c r="A19276" s="115" t="s">
        <v>19536</v>
      </c>
      <c r="B19276" s="115" t="str">
        <f t="shared" si="301"/>
        <v>EXAUSTOR CENTRIFUGO DE SIMPLES ASPIRACAO,ROTOR "SIROCCO" DE4000M3/H, 3/4CV/VI POLOS/3F/220V/60HZ,PRESSAO ESTATICA DE 20MMCA,COM DIAMETRO DE 40CM.FORNECIMENTO E COLOCACAO</v>
      </c>
      <c r="C19276" s="115" t="s">
        <v>50804</v>
      </c>
      <c r="D19276" s="115" t="s">
        <v>50807</v>
      </c>
      <c r="E19276" s="115" t="s">
        <v>50808</v>
      </c>
      <c r="I19276" s="115" t="s">
        <v>6</v>
      </c>
      <c r="J19276" s="115">
        <v>3866.15</v>
      </c>
    </row>
    <row r="19277" spans="1:10" hidden="1">
      <c r="A19277" s="115" t="s">
        <v>19537</v>
      </c>
      <c r="B19277" s="115" t="str">
        <f t="shared" si="301"/>
        <v>EXAUSTOR CENTRIFUGO DE SIMPLES ASPIRACAO,ROTOR "SIROCCO" DE4000M3/H, 3/4CV/VI POLOS/3F/220V/60HZ,PRESSAO ESTATICA DE 20MMCA,COM DIAMETRO DE 40CM.FORNECIMENTO E COLOCACAO</v>
      </c>
      <c r="C19277" s="115" t="s">
        <v>50804</v>
      </c>
      <c r="D19277" s="115" t="s">
        <v>50807</v>
      </c>
      <c r="E19277" s="115" t="s">
        <v>50808</v>
      </c>
      <c r="I19277" s="115" t="s">
        <v>6</v>
      </c>
      <c r="J19277" s="115">
        <v>3861.01</v>
      </c>
    </row>
    <row r="19278" spans="1:10" hidden="1">
      <c r="A19278" s="115" t="s">
        <v>19538</v>
      </c>
      <c r="B19278" s="115" t="str">
        <f t="shared" si="301"/>
        <v>EXAUSTOR CENTRIFUGO DE SIMPLES ASPIRACAO,ROTOR "SIROCCO" DE7000M3/H, 1,0CV/VI POLOS/3F/220V/60HZ,PRESSAO ESTATICA DE 20MMCA,COM DIAMETRO DE 50CM.FORNECIMENTO E COLOCACAO</v>
      </c>
      <c r="C19278" s="115" t="s">
        <v>50804</v>
      </c>
      <c r="D19278" s="115" t="s">
        <v>50809</v>
      </c>
      <c r="E19278" s="115" t="s">
        <v>50810</v>
      </c>
      <c r="I19278" s="115" t="s">
        <v>6</v>
      </c>
      <c r="J19278" s="115">
        <v>5213.5</v>
      </c>
    </row>
    <row r="19279" spans="1:10" hidden="1">
      <c r="A19279" s="115" t="s">
        <v>19539</v>
      </c>
      <c r="B19279" s="115" t="str">
        <f t="shared" si="301"/>
        <v>EXAUSTOR CENTRIFUGO DE SIMPLES ASPIRACAO,ROTOR "SIROCCO" DE7000M3/H, 1,0CV/VI POLOS/3F/220V/60HZ,PRESSAO ESTATICA DE 20MMCA,COM DIAMETRO DE 50CM.FORNECIMENTO E COLOCACAO</v>
      </c>
      <c r="C19279" s="115" t="s">
        <v>50804</v>
      </c>
      <c r="D19279" s="115" t="s">
        <v>50809</v>
      </c>
      <c r="E19279" s="115" t="s">
        <v>50810</v>
      </c>
      <c r="I19279" s="115" t="s">
        <v>6</v>
      </c>
      <c r="J19279" s="115">
        <v>5205.79</v>
      </c>
    </row>
    <row r="19280" spans="1:10" hidden="1">
      <c r="A19280" s="115" t="s">
        <v>19540</v>
      </c>
      <c r="B19280" s="115" t="str">
        <f t="shared" si="301"/>
        <v>EXAUSTOR EOLICO GIRATORIO, DIAMETRO DE 24",COM VAZAO ATE 4000M3/H,PARA FIXACAO EM TELHADOS.FORNECIMENTO E COLOCACAO</v>
      </c>
      <c r="C19280" s="115" t="s">
        <v>50811</v>
      </c>
      <c r="D19280" s="115" t="s">
        <v>50812</v>
      </c>
      <c r="I19280" s="115" t="s">
        <v>6</v>
      </c>
      <c r="J19280" s="115">
        <v>321.77</v>
      </c>
    </row>
    <row r="19281" spans="1:10" hidden="1">
      <c r="A19281" s="115" t="s">
        <v>19541</v>
      </c>
      <c r="B19281" s="115" t="str">
        <f t="shared" si="301"/>
        <v>EXAUSTOR EOLICO GIRATORIO, DIAMETRO DE 24",COM VAZAO ATE 4000M3/H,PARA FIXACAO EM TELHADOS.FORNECIMENTO E COLOCACAO</v>
      </c>
      <c r="C19281" s="115" t="s">
        <v>50811</v>
      </c>
      <c r="D19281" s="115" t="s">
        <v>50812</v>
      </c>
      <c r="I19281" s="115" t="s">
        <v>6</v>
      </c>
      <c r="J19281" s="115">
        <v>316.77999999999997</v>
      </c>
    </row>
    <row r="19282" spans="1:10" hidden="1">
      <c r="A19282" s="115" t="s">
        <v>19542</v>
      </c>
      <c r="B19282" s="115"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15" t="s">
        <v>50813</v>
      </c>
      <c r="D19282" s="115" t="s">
        <v>50814</v>
      </c>
      <c r="E19282" s="115" t="s">
        <v>50815</v>
      </c>
      <c r="F19282" s="115" t="s">
        <v>50816</v>
      </c>
      <c r="G19282" s="115" t="s">
        <v>50817</v>
      </c>
      <c r="H19282" s="115" t="s">
        <v>50818</v>
      </c>
      <c r="I19282" s="115" t="s">
        <v>6</v>
      </c>
      <c r="J19282" s="115">
        <v>16963.48</v>
      </c>
    </row>
    <row r="19283" spans="1:10" hidden="1">
      <c r="A19283" s="115" t="s">
        <v>19543</v>
      </c>
      <c r="B19283" s="115"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15" t="s">
        <v>50813</v>
      </c>
      <c r="D19283" s="115" t="s">
        <v>50814</v>
      </c>
      <c r="E19283" s="115" t="s">
        <v>50815</v>
      </c>
      <c r="F19283" s="115" t="s">
        <v>50816</v>
      </c>
      <c r="G19283" s="115" t="s">
        <v>50817</v>
      </c>
      <c r="H19283" s="115" t="s">
        <v>50818</v>
      </c>
      <c r="I19283" s="115" t="s">
        <v>6</v>
      </c>
      <c r="J19283" s="115">
        <v>16963.48</v>
      </c>
    </row>
    <row r="19284" spans="1:10" hidden="1">
      <c r="A19284" s="115" t="s">
        <v>19544</v>
      </c>
      <c r="B19284" s="115" t="str">
        <f t="shared" si="301"/>
        <v>FILTRO INERCIAL DE ACO GALVANIZADO,PARA COIFA DE COCCAO,NASDIMENSOES 40X50CM.FORNECIMENTO</v>
      </c>
      <c r="C19284" s="115" t="s">
        <v>50819</v>
      </c>
      <c r="D19284" s="115" t="s">
        <v>50820</v>
      </c>
      <c r="I19284" s="115" t="s">
        <v>6</v>
      </c>
      <c r="J19284" s="115">
        <v>304.55</v>
      </c>
    </row>
    <row r="19285" spans="1:10" hidden="1">
      <c r="A19285" s="115" t="s">
        <v>19545</v>
      </c>
      <c r="B19285" s="115" t="str">
        <f t="shared" si="301"/>
        <v>FILTRO INERCIAL DE ACO GALVANIZADO,PARA COIFA DE COCCAO,NASDIMENSOES 40X50CM.FORNECIMENTO</v>
      </c>
      <c r="C19285" s="115" t="s">
        <v>50819</v>
      </c>
      <c r="D19285" s="115" t="s">
        <v>50820</v>
      </c>
      <c r="I19285" s="115" t="s">
        <v>6</v>
      </c>
      <c r="J19285" s="115">
        <v>304.55</v>
      </c>
    </row>
    <row r="19286" spans="1:10" hidden="1">
      <c r="A19286" s="115" t="s">
        <v>19546</v>
      </c>
      <c r="B19286" s="115" t="str">
        <f t="shared" si="301"/>
        <v>FILTRO INERCIAL DE ACO GALVANIZADO,PARA COIFA DE COCCAO,NASDIMENSOES 50X50CM.FORNECIMENTO</v>
      </c>
      <c r="C19286" s="115" t="s">
        <v>50819</v>
      </c>
      <c r="D19286" s="115" t="s">
        <v>50821</v>
      </c>
      <c r="I19286" s="115" t="s">
        <v>6</v>
      </c>
      <c r="J19286" s="115">
        <v>286.39999999999998</v>
      </c>
    </row>
    <row r="19287" spans="1:10" hidden="1">
      <c r="A19287" s="115" t="s">
        <v>19547</v>
      </c>
      <c r="B19287" s="115" t="str">
        <f t="shared" si="301"/>
        <v>FILTRO INERCIAL DE ACO GALVANIZADO,PARA COIFA DE COCCAO,NASDIMENSOES 50X50CM.FORNECIMENTO</v>
      </c>
      <c r="C19287" s="115" t="s">
        <v>50819</v>
      </c>
      <c r="D19287" s="115" t="s">
        <v>50821</v>
      </c>
      <c r="I19287" s="115" t="s">
        <v>6</v>
      </c>
      <c r="J19287" s="115">
        <v>286.39999999999998</v>
      </c>
    </row>
    <row r="19288" spans="1:10" hidden="1">
      <c r="A19288" s="115" t="s">
        <v>19548</v>
      </c>
      <c r="B19288" s="115" t="str">
        <f t="shared" si="301"/>
        <v>FILTRO DE CARVAO ATIVADO,PARA SISTEMA DE EXAUSTAO,NAS DIMENSOES 60X60CM,ATE 2000M3/H.FORNECIMENTO</v>
      </c>
      <c r="C19288" s="115" t="s">
        <v>50822</v>
      </c>
      <c r="D19288" s="115" t="s">
        <v>50823</v>
      </c>
      <c r="I19288" s="115" t="s">
        <v>6</v>
      </c>
      <c r="J19288" s="115">
        <v>814.75</v>
      </c>
    </row>
    <row r="19289" spans="1:10" hidden="1">
      <c r="A19289" s="115" t="s">
        <v>19549</v>
      </c>
      <c r="B19289" s="115" t="str">
        <f t="shared" si="301"/>
        <v>FILTRO DE CARVAO ATIVADO,PARA SISTEMA DE EXAUSTAO,NAS DIMENSOES 60X60CM,ATE 2000M3/H.FORNECIMENTO</v>
      </c>
      <c r="C19289" s="115" t="s">
        <v>50822</v>
      </c>
      <c r="D19289" s="115" t="s">
        <v>50823</v>
      </c>
      <c r="I19289" s="115" t="s">
        <v>6</v>
      </c>
      <c r="J19289" s="115">
        <v>814.75</v>
      </c>
    </row>
    <row r="19290" spans="1:10" hidden="1">
      <c r="A19290" s="115" t="s">
        <v>19550</v>
      </c>
      <c r="B19290" s="115" t="str">
        <f t="shared" si="301"/>
        <v>VENTILADOR DE TETO,COM 3 PAS EM ACO GALVANIZADO,INCLUSIVE INTERRUPTOR DE COMANDO.FORNECIMENTO E COLOCACAO</v>
      </c>
      <c r="C19290" s="115" t="s">
        <v>50824</v>
      </c>
      <c r="D19290" s="115" t="s">
        <v>50825</v>
      </c>
      <c r="I19290" s="115" t="s">
        <v>6</v>
      </c>
      <c r="J19290" s="115">
        <v>242.23</v>
      </c>
    </row>
    <row r="19291" spans="1:10" hidden="1">
      <c r="A19291" s="115" t="s">
        <v>19551</v>
      </c>
      <c r="B19291" s="115" t="str">
        <f t="shared" si="301"/>
        <v>VENTILADOR DE TETO,COM 3 PAS EM ACO GALVANIZADO,INCLUSIVE INTERRUPTOR DE COMANDO.FORNECIMENTO E COLOCACAO</v>
      </c>
      <c r="C19291" s="115" t="s">
        <v>50824</v>
      </c>
      <c r="D19291" s="115" t="s">
        <v>50825</v>
      </c>
      <c r="I19291" s="115" t="s">
        <v>6</v>
      </c>
      <c r="J19291" s="115">
        <v>236.26</v>
      </c>
    </row>
    <row r="19292" spans="1:10" hidden="1">
      <c r="A19292" s="115" t="s">
        <v>19552</v>
      </c>
      <c r="B19292" s="115" t="str">
        <f t="shared" si="301"/>
        <v>VENTILADOR DE TETO COM LUMINARIA,3 PAS DE MADEIRA DE LEI,INCLUSIVE INTERRUPTOR DE COMANDO. FORNECIMENTO E COLOCACAO</v>
      </c>
      <c r="C19292" s="115" t="s">
        <v>50826</v>
      </c>
      <c r="D19292" s="115" t="s">
        <v>50827</v>
      </c>
      <c r="I19292" s="115" t="s">
        <v>6</v>
      </c>
      <c r="J19292" s="115">
        <v>214.09</v>
      </c>
    </row>
    <row r="19293" spans="1:10" hidden="1">
      <c r="A19293" s="115" t="s">
        <v>19553</v>
      </c>
      <c r="B19293" s="115" t="str">
        <f t="shared" si="301"/>
        <v>VENTILADOR DE TETO COM LUMINARIA,3 PAS DE MADEIRA DE LEI,INCLUSIVE INTERRUPTOR DE COMANDO. FORNECIMENTO E COLOCACAO</v>
      </c>
      <c r="C19293" s="115" t="s">
        <v>50826</v>
      </c>
      <c r="D19293" s="115" t="s">
        <v>50827</v>
      </c>
      <c r="I19293" s="115" t="s">
        <v>6</v>
      </c>
      <c r="J19293" s="115">
        <v>206.62</v>
      </c>
    </row>
    <row r="19294" spans="1:10" hidden="1">
      <c r="A19294" s="115" t="s">
        <v>19554</v>
      </c>
      <c r="B19294" s="115" t="str">
        <f t="shared" si="301"/>
        <v>VENTILADOR DE PAREDE,OSCILANTE,DIAMETRO 24",MOTOR DE 1 A 6HP,ROTACAO 1150RPM,VAZAO 300M3/MINUTO,110/220V.FORNECIMENTO ECOLOCACAO</v>
      </c>
      <c r="C19294" s="115" t="s">
        <v>50828</v>
      </c>
      <c r="D19294" s="115" t="s">
        <v>50829</v>
      </c>
      <c r="E19294" s="115" t="s">
        <v>37137</v>
      </c>
      <c r="I19294" s="115" t="s">
        <v>6</v>
      </c>
      <c r="J19294" s="115">
        <v>236.27</v>
      </c>
    </row>
    <row r="19295" spans="1:10" hidden="1">
      <c r="A19295" s="115" t="s">
        <v>19555</v>
      </c>
      <c r="B19295" s="115" t="str">
        <f t="shared" si="301"/>
        <v>VENTILADOR DE PAREDE,OSCILANTE,DIAMETRO 24",MOTOR DE 1 A 6HP,ROTACAO 1150RPM,VAZAO 300M3/MINUTO,110/220V.FORNECIMENTO ECOLOCACAO</v>
      </c>
      <c r="C19295" s="115" t="s">
        <v>50828</v>
      </c>
      <c r="D19295" s="115" t="s">
        <v>50829</v>
      </c>
      <c r="E19295" s="115" t="s">
        <v>37137</v>
      </c>
      <c r="I19295" s="115" t="s">
        <v>6</v>
      </c>
      <c r="J19295" s="115">
        <v>233.88</v>
      </c>
    </row>
    <row r="19296" spans="1:10" hidden="1">
      <c r="A19296" s="115" t="s">
        <v>19556</v>
      </c>
      <c r="B19296" s="115" t="str">
        <f t="shared" si="301"/>
        <v>CENTRAL DE GRAVACAO DIGITAL DE CFTV PARA 16 CANAIS.FORNECIMENTO</v>
      </c>
      <c r="C19296" s="115" t="s">
        <v>50830</v>
      </c>
      <c r="D19296" s="115" t="s">
        <v>35853</v>
      </c>
      <c r="I19296" s="115" t="s">
        <v>6</v>
      </c>
      <c r="J19296" s="115">
        <v>524.89</v>
      </c>
    </row>
    <row r="19297" spans="1:10" hidden="1">
      <c r="A19297" s="115" t="s">
        <v>19557</v>
      </c>
      <c r="B19297" s="115" t="str">
        <f t="shared" si="301"/>
        <v>CENTRAL DE GRAVACAO DIGITAL DE CFTV PARA 16 CANAIS.FORNECIMENTO</v>
      </c>
      <c r="C19297" s="115" t="s">
        <v>50830</v>
      </c>
      <c r="D19297" s="115" t="s">
        <v>35853</v>
      </c>
      <c r="I19297" s="115" t="s">
        <v>6</v>
      </c>
      <c r="J19297" s="115">
        <v>524.89</v>
      </c>
    </row>
    <row r="19298" spans="1:10" hidden="1">
      <c r="A19298" s="115" t="s">
        <v>19558</v>
      </c>
      <c r="B19298" s="115" t="str">
        <f t="shared" si="301"/>
        <v>MESA CONTROLADORA PARA CAMERAS PTZ(CONTROL KEYBOARD).FORNECIMENTO</v>
      </c>
      <c r="C19298" s="115" t="s">
        <v>50831</v>
      </c>
      <c r="D19298" s="115" t="s">
        <v>38048</v>
      </c>
      <c r="I19298" s="115" t="s">
        <v>6</v>
      </c>
      <c r="J19298" s="115">
        <v>358.43</v>
      </c>
    </row>
    <row r="19299" spans="1:10" hidden="1">
      <c r="A19299" s="115" t="s">
        <v>19559</v>
      </c>
      <c r="B19299" s="115" t="str">
        <f t="shared" si="301"/>
        <v>MESA CONTROLADORA PARA CAMERAS PTZ(CONTROL KEYBOARD).FORNECIMENTO</v>
      </c>
      <c r="C19299" s="115" t="s">
        <v>50831</v>
      </c>
      <c r="D19299" s="115" t="s">
        <v>38048</v>
      </c>
      <c r="I19299" s="115" t="s">
        <v>6</v>
      </c>
      <c r="J19299" s="115">
        <v>358.43</v>
      </c>
    </row>
    <row r="19300" spans="1:10" hidden="1">
      <c r="A19300" s="115" t="s">
        <v>19560</v>
      </c>
      <c r="B19300" s="115" t="str">
        <f t="shared" si="301"/>
        <v>MONITOR LCD 15,6" WIDESCREEN.FORNECIMENTO</v>
      </c>
      <c r="C19300" s="115" t="s">
        <v>19561</v>
      </c>
      <c r="I19300" s="115" t="s">
        <v>6</v>
      </c>
      <c r="J19300" s="115">
        <v>418.62</v>
      </c>
    </row>
    <row r="19301" spans="1:10" hidden="1">
      <c r="A19301" s="115" t="s">
        <v>19562</v>
      </c>
      <c r="B19301" s="115" t="str">
        <f t="shared" si="301"/>
        <v>MONITOR LCD 15,6" WIDESCREEN.FORNECIMENTO</v>
      </c>
      <c r="C19301" s="115" t="s">
        <v>19561</v>
      </c>
      <c r="I19301" s="115" t="s">
        <v>6</v>
      </c>
      <c r="J19301" s="115">
        <v>418.62</v>
      </c>
    </row>
    <row r="19302" spans="1:10" hidden="1">
      <c r="A19302" s="115" t="s">
        <v>19563</v>
      </c>
      <c r="B19302" s="115" t="str">
        <f t="shared" si="301"/>
        <v>MONITOR LCD 19",WIDESCREEN.FORNECIMENTO</v>
      </c>
      <c r="C19302" s="115" t="s">
        <v>19564</v>
      </c>
      <c r="I19302" s="115" t="s">
        <v>6</v>
      </c>
      <c r="J19302" s="115">
        <v>458.59</v>
      </c>
    </row>
    <row r="19303" spans="1:10" hidden="1">
      <c r="A19303" s="115" t="s">
        <v>19565</v>
      </c>
      <c r="B19303" s="115" t="str">
        <f t="shared" si="301"/>
        <v>MONITOR LCD 19",WIDESCREEN.FORNECIMENTO</v>
      </c>
      <c r="C19303" s="115" t="s">
        <v>19564</v>
      </c>
      <c r="I19303" s="115" t="s">
        <v>6</v>
      </c>
      <c r="J19303" s="115">
        <v>458.59</v>
      </c>
    </row>
    <row r="19304" spans="1:10" hidden="1">
      <c r="A19304" s="115" t="s">
        <v>19566</v>
      </c>
      <c r="B19304" s="115" t="str">
        <f t="shared" si="301"/>
        <v>MONITOR LCD 22",WIDESCREEN.FORNECIMENTO</v>
      </c>
      <c r="C19304" s="115" t="s">
        <v>19567</v>
      </c>
      <c r="I19304" s="115" t="s">
        <v>6</v>
      </c>
      <c r="J19304" s="115">
        <v>638.41999999999996</v>
      </c>
    </row>
    <row r="19305" spans="1:10" hidden="1">
      <c r="A19305" s="115" t="s">
        <v>19568</v>
      </c>
      <c r="B19305" s="115" t="str">
        <f t="shared" si="301"/>
        <v>MONITOR LCD 22",WIDESCREEN.FORNECIMENTO</v>
      </c>
      <c r="C19305" s="115" t="s">
        <v>19567</v>
      </c>
      <c r="I19305" s="115" t="s">
        <v>6</v>
      </c>
      <c r="J19305" s="115">
        <v>638.41999999999996</v>
      </c>
    </row>
    <row r="19306" spans="1:10" hidden="1">
      <c r="A19306" s="115" t="s">
        <v>19569</v>
      </c>
      <c r="B19306" s="115" t="str">
        <f t="shared" si="301"/>
        <v>MINI CAMERA,COM DOME,LENTE PADRAO 3,6MM.FORNECIMENTO</v>
      </c>
      <c r="C19306" s="115" t="s">
        <v>19570</v>
      </c>
      <c r="I19306" s="115" t="s">
        <v>6</v>
      </c>
      <c r="J19306" s="115">
        <v>72.09</v>
      </c>
    </row>
    <row r="19307" spans="1:10" hidden="1">
      <c r="A19307" s="115" t="s">
        <v>19571</v>
      </c>
      <c r="B19307" s="115" t="str">
        <f t="shared" si="301"/>
        <v>MINI CAMERA,COM DOME,LENTE PADRAO 3,6MM.FORNECIMENTO</v>
      </c>
      <c r="C19307" s="115" t="s">
        <v>19570</v>
      </c>
      <c r="I19307" s="115" t="s">
        <v>6</v>
      </c>
      <c r="J19307" s="115">
        <v>72.09</v>
      </c>
    </row>
    <row r="19308" spans="1:10" hidden="1">
      <c r="A19308" s="115" t="s">
        <v>19572</v>
      </c>
      <c r="B19308" s="115" t="str">
        <f t="shared" si="301"/>
        <v>MINI CAMERA COM DOME E INFRAVERMELHO.FORNECIMENTO</v>
      </c>
      <c r="C19308" s="115" t="s">
        <v>19573</v>
      </c>
      <c r="I19308" s="115" t="s">
        <v>6</v>
      </c>
      <c r="J19308" s="115">
        <v>78.180000000000007</v>
      </c>
    </row>
    <row r="19309" spans="1:10" hidden="1">
      <c r="A19309" s="115" t="s">
        <v>19574</v>
      </c>
      <c r="B19309" s="115" t="str">
        <f t="shared" si="301"/>
        <v>MINI CAMERA COM DOME E INFRAVERMELHO.FORNECIMENTO</v>
      </c>
      <c r="C19309" s="115" t="s">
        <v>19573</v>
      </c>
      <c r="I19309" s="115" t="s">
        <v>6</v>
      </c>
      <c r="J19309" s="115">
        <v>78.180000000000007</v>
      </c>
    </row>
    <row r="19310" spans="1:10" hidden="1">
      <c r="A19310" s="115" t="s">
        <v>19575</v>
      </c>
      <c r="B19310" s="115" t="str">
        <f t="shared" si="301"/>
        <v>CAMERA PTZ(MOVIMENTO HORIZONTAL,VERTICAL E ZOOM).FORNECIMENTO</v>
      </c>
      <c r="C19310" s="115" t="s">
        <v>50832</v>
      </c>
      <c r="D19310" s="115" t="s">
        <v>35455</v>
      </c>
      <c r="I19310" s="115" t="s">
        <v>6</v>
      </c>
      <c r="J19310" s="115">
        <v>1735.81</v>
      </c>
    </row>
    <row r="19311" spans="1:10" hidden="1">
      <c r="A19311" s="115" t="s">
        <v>19576</v>
      </c>
      <c r="B19311" s="115" t="str">
        <f t="shared" si="301"/>
        <v>CAMERA PTZ(MOVIMENTO HORIZONTAL,VERTICAL E ZOOM).FORNECIMENTO</v>
      </c>
      <c r="C19311" s="115" t="s">
        <v>50832</v>
      </c>
      <c r="D19311" s="115" t="s">
        <v>35455</v>
      </c>
      <c r="I19311" s="115" t="s">
        <v>6</v>
      </c>
      <c r="J19311" s="115">
        <v>1735.81</v>
      </c>
    </row>
    <row r="19312" spans="1:10" hidden="1">
      <c r="A19312" s="115" t="s">
        <v>19577</v>
      </c>
      <c r="B19312" s="115" t="str">
        <f t="shared" si="301"/>
        <v>CAMERA PROFISSIONAL("DAY-NIGHT"),EQUIPADA COM LENTE VARIFOCAL.FORNECIMENTO</v>
      </c>
      <c r="C19312" s="115" t="s">
        <v>50833</v>
      </c>
      <c r="D19312" s="115" t="s">
        <v>50834</v>
      </c>
      <c r="I19312" s="115" t="s">
        <v>6</v>
      </c>
      <c r="J19312" s="115">
        <v>280.18</v>
      </c>
    </row>
    <row r="19313" spans="1:10" hidden="1">
      <c r="A19313" s="115" t="s">
        <v>19578</v>
      </c>
      <c r="B19313" s="115" t="str">
        <f t="shared" si="301"/>
        <v>CAMERA PROFISSIONAL("DAY-NIGHT"),EQUIPADA COM LENTE VARIFOCAL.FORNECIMENTO</v>
      </c>
      <c r="C19313" s="115" t="s">
        <v>50833</v>
      </c>
      <c r="D19313" s="115" t="s">
        <v>50834</v>
      </c>
      <c r="I19313" s="115" t="s">
        <v>6</v>
      </c>
      <c r="J19313" s="115">
        <v>280.18</v>
      </c>
    </row>
    <row r="19314" spans="1:10" hidden="1">
      <c r="A19314" s="115" t="s">
        <v>19579</v>
      </c>
      <c r="B19314" s="115" t="str">
        <f t="shared" si="301"/>
        <v>SONOFLETOR ACUSTICO DE EMBUTIR COMPLETO,CASADOR DE IMPEDANCIA,POTENCIOMETRO DE VOLUME E ALTO FALANTE DE 6" DE 25W RMS,INCLUSIVE PLUGS,TERMINAIS E CONECTORES,EXCLUSIVE FIOS E INSTALACAO DO PONTO (VIDE ITEM 15.015.0400).FORNECIMENTO E COLOCACAO.</v>
      </c>
      <c r="C19314" s="115" t="s">
        <v>50835</v>
      </c>
      <c r="D19314" s="115" t="s">
        <v>50836</v>
      </c>
      <c r="E19314" s="115" t="s">
        <v>50837</v>
      </c>
      <c r="F19314" s="115" t="s">
        <v>50838</v>
      </c>
      <c r="G19314" s="115" t="s">
        <v>47218</v>
      </c>
      <c r="I19314" s="115" t="s">
        <v>6</v>
      </c>
      <c r="J19314" s="115">
        <v>101.04</v>
      </c>
    </row>
    <row r="19315" spans="1:10" hidden="1">
      <c r="A19315" s="115" t="s">
        <v>19580</v>
      </c>
      <c r="B19315" s="115" t="str">
        <f t="shared" si="301"/>
        <v>SONOFLETOR ACUSTICO DE EMBUTIR COMPLETO,CASADOR DE IMPEDANCIA,POTENCIOMETRO DE VOLUME E ALTO FALANTE DE 6" DE 25W RMS,INCLUSIVE PLUGS,TERMINAIS E CONECTORES,EXCLUSIVE FIOS E INSTALACAO DO PONTO (VIDE ITEM 15.015.0400).FORNECIMENTO E COLOCACAO.</v>
      </c>
      <c r="C19315" s="115" t="s">
        <v>50835</v>
      </c>
      <c r="D19315" s="115" t="s">
        <v>50836</v>
      </c>
      <c r="E19315" s="115" t="s">
        <v>50837</v>
      </c>
      <c r="F19315" s="115" t="s">
        <v>50838</v>
      </c>
      <c r="G19315" s="115" t="s">
        <v>47218</v>
      </c>
      <c r="I19315" s="115" t="s">
        <v>6</v>
      </c>
      <c r="J19315" s="115">
        <v>101.04</v>
      </c>
    </row>
    <row r="19316" spans="1:10" hidden="1">
      <c r="A19316" s="115" t="s">
        <v>19581</v>
      </c>
      <c r="B19316" s="115" t="str">
        <f t="shared" si="301"/>
        <v>DETECTOR TERMICO ANALOGICO COM BASE,PARA SISTEMA DE ALARME CONTRA INCENDIO.FORNECIMENTO E COLOCACAO</v>
      </c>
      <c r="C19316" s="115" t="s">
        <v>50839</v>
      </c>
      <c r="D19316" s="115" t="s">
        <v>50840</v>
      </c>
      <c r="I19316" s="115" t="s">
        <v>6</v>
      </c>
      <c r="J19316" s="115">
        <v>93.26</v>
      </c>
    </row>
    <row r="19317" spans="1:10" hidden="1">
      <c r="A19317" s="115" t="s">
        <v>19582</v>
      </c>
      <c r="B19317" s="115" t="str">
        <f t="shared" si="301"/>
        <v>DETECTOR TERMICO ANALOGICO COM BASE,PARA SISTEMA DE ALARME CONTRA INCENDIO.FORNECIMENTO E COLOCACAO</v>
      </c>
      <c r="C19317" s="115" t="s">
        <v>50839</v>
      </c>
      <c r="D19317" s="115" t="s">
        <v>50840</v>
      </c>
      <c r="I19317" s="115" t="s">
        <v>6</v>
      </c>
      <c r="J19317" s="115">
        <v>90.69</v>
      </c>
    </row>
    <row r="19318" spans="1:10" hidden="1">
      <c r="A19318" s="115" t="s">
        <v>19583</v>
      </c>
      <c r="B19318" s="115" t="str">
        <f t="shared" si="301"/>
        <v>DETECTOR OTICO DE FUMACA ANALOGICO COM BASE,PARA SISTEMA DEALARME CONTRA INCENDIO.FORNECIMENTO E COLOCACAO</v>
      </c>
      <c r="C19318" s="115" t="s">
        <v>50841</v>
      </c>
      <c r="D19318" s="115" t="s">
        <v>50842</v>
      </c>
      <c r="I19318" s="115" t="s">
        <v>6</v>
      </c>
      <c r="J19318" s="115">
        <v>59.01</v>
      </c>
    </row>
    <row r="19319" spans="1:10" hidden="1">
      <c r="A19319" s="115" t="s">
        <v>19584</v>
      </c>
      <c r="B19319" s="115" t="str">
        <f t="shared" si="301"/>
        <v>DETECTOR OTICO DE FUMACA ANALOGICO COM BASE,PARA SISTEMA DEALARME CONTRA INCENDIO.FORNECIMENTO E COLOCACAO</v>
      </c>
      <c r="C19319" s="115" t="s">
        <v>50841</v>
      </c>
      <c r="D19319" s="115" t="s">
        <v>50842</v>
      </c>
      <c r="I19319" s="115" t="s">
        <v>6</v>
      </c>
      <c r="J19319" s="115">
        <v>56.44</v>
      </c>
    </row>
    <row r="19320" spans="1:10" hidden="1">
      <c r="A19320" s="115" t="s">
        <v>19585</v>
      </c>
      <c r="B19320" s="115" t="str">
        <f t="shared" si="301"/>
        <v>SIRENE AUDIO VISUAL,PARA SISTEMA DE ALARME CONTRA INCENDIO.FORNECIMENTO E COLOCACAO</v>
      </c>
      <c r="C19320" s="115" t="s">
        <v>50843</v>
      </c>
      <c r="D19320" s="115" t="s">
        <v>37145</v>
      </c>
      <c r="I19320" s="115" t="s">
        <v>6</v>
      </c>
      <c r="J19320" s="115">
        <v>50.13</v>
      </c>
    </row>
    <row r="19321" spans="1:10" hidden="1">
      <c r="A19321" s="115" t="s">
        <v>19586</v>
      </c>
      <c r="B19321" s="115" t="str">
        <f t="shared" si="301"/>
        <v>SIRENE AUDIO VISUAL,PARA SISTEMA DE ALARME CONTRA INCENDIO.FORNECIMENTO E COLOCACAO</v>
      </c>
      <c r="C19321" s="115" t="s">
        <v>50843</v>
      </c>
      <c r="D19321" s="115" t="s">
        <v>37145</v>
      </c>
      <c r="I19321" s="115" t="s">
        <v>6</v>
      </c>
      <c r="J19321" s="115">
        <v>47.56</v>
      </c>
    </row>
    <row r="19322" spans="1:10" hidden="1">
      <c r="A19322" s="115" t="s">
        <v>19587</v>
      </c>
      <c r="B19322" s="115" t="str">
        <f t="shared" si="301"/>
        <v>DETECTOR DE GAS COMBUSTIVEL (GLP/GN) COM ALARME A 30CM DO PISO/TETO,TENSAO DE 127V/60HZ E CONSUMO E 10W.FORNECIMENTO E COLOCACAO</v>
      </c>
      <c r="C19322" s="115" t="s">
        <v>50844</v>
      </c>
      <c r="D19322" s="115" t="s">
        <v>50845</v>
      </c>
      <c r="E19322" s="115" t="s">
        <v>39259</v>
      </c>
      <c r="I19322" s="115" t="s">
        <v>6</v>
      </c>
      <c r="J19322" s="115">
        <v>141.81</v>
      </c>
    </row>
    <row r="19323" spans="1:10" hidden="1">
      <c r="A19323" s="115" t="s">
        <v>19588</v>
      </c>
      <c r="B19323" s="115" t="str">
        <f t="shared" si="301"/>
        <v>DETECTOR DE GAS COMBUSTIVEL (GLP/GN) COM ALARME A 30CM DO PISO/TETO,TENSAO DE 127V/60HZ E CONSUMO E 10W.FORNECIMENTO E COLOCACAO</v>
      </c>
      <c r="C19323" s="115" t="s">
        <v>50844</v>
      </c>
      <c r="D19323" s="115" t="s">
        <v>50845</v>
      </c>
      <c r="E19323" s="115" t="s">
        <v>39259</v>
      </c>
      <c r="I19323" s="115" t="s">
        <v>6</v>
      </c>
      <c r="J19323" s="115">
        <v>139.24</v>
      </c>
    </row>
    <row r="19324" spans="1:10" hidden="1">
      <c r="A19324" s="115" t="s">
        <v>56726</v>
      </c>
      <c r="B19324" s="115" t="str">
        <f t="shared" si="301"/>
        <v>DETECTOR DE INCENDIO,COMPOSTO DE CENTRAL DE ALARME ENDERECAVEL,PARA ATE 500 DISPOSITIVOS DIVIDIDOS EM 2 LACOS</v>
      </c>
      <c r="C19324" s="115" t="s">
        <v>56727</v>
      </c>
      <c r="D19324" s="115" t="s">
        <v>56728</v>
      </c>
      <c r="I19324" s="115" t="s">
        <v>6</v>
      </c>
      <c r="J19324" s="115">
        <v>4135.12</v>
      </c>
    </row>
    <row r="19325" spans="1:10" hidden="1">
      <c r="A19325" s="115" t="s">
        <v>56729</v>
      </c>
      <c r="B19325" s="115" t="str">
        <f t="shared" si="301"/>
        <v>DETECTOR DE INCENDIO,COMPOSTO DE CENTRAL DE ALARME ENDERECAVEL,PARA ATE 500 DISPOSITIVOS DIVIDIDOS EM 2 LACOS</v>
      </c>
      <c r="C19325" s="115" t="s">
        <v>56727</v>
      </c>
      <c r="D19325" s="115" t="s">
        <v>56728</v>
      </c>
      <c r="I19325" s="115" t="s">
        <v>6</v>
      </c>
      <c r="J19325" s="115">
        <v>4132.55</v>
      </c>
    </row>
    <row r="19326" spans="1:10" hidden="1">
      <c r="A19326" s="115" t="s">
        <v>19589</v>
      </c>
      <c r="B19326" s="115" t="str">
        <f t="shared" si="301"/>
        <v>ACIONADOR TIPO "QUEBRE VIDRO",INCLUSIVE SENSOR DE ALARME E CHAVE EXTERNA PARA TESTE.FORNECIMENTO E COLOCACAO</v>
      </c>
      <c r="C19326" s="115" t="s">
        <v>50846</v>
      </c>
      <c r="D19326" s="115" t="s">
        <v>50847</v>
      </c>
      <c r="I19326" s="115" t="s">
        <v>6</v>
      </c>
      <c r="J19326" s="115">
        <v>67.5</v>
      </c>
    </row>
    <row r="19327" spans="1:10" hidden="1">
      <c r="A19327" s="115" t="s">
        <v>19590</v>
      </c>
      <c r="B19327" s="115" t="str">
        <f t="shared" si="301"/>
        <v>ACIONADOR TIPO "QUEBRE VIDRO",INCLUSIVE SENSOR DE ALARME E CHAVE EXTERNA PARA TESTE.FORNECIMENTO E COLOCACAO</v>
      </c>
      <c r="C19327" s="115" t="s">
        <v>50846</v>
      </c>
      <c r="D19327" s="115" t="s">
        <v>50847</v>
      </c>
      <c r="I19327" s="115" t="s">
        <v>6</v>
      </c>
      <c r="J19327" s="115">
        <v>64.930000000000007</v>
      </c>
    </row>
    <row r="19328" spans="1:10" hidden="1">
      <c r="A19328" s="115" t="s">
        <v>19591</v>
      </c>
      <c r="B19328" s="115"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15" t="s">
        <v>56730</v>
      </c>
      <c r="D19328" s="115" t="s">
        <v>56731</v>
      </c>
      <c r="E19328" s="115" t="s">
        <v>56732</v>
      </c>
      <c r="F19328" s="115" t="s">
        <v>56733</v>
      </c>
      <c r="G19328" s="115" t="s">
        <v>56734</v>
      </c>
      <c r="H19328" s="115" t="s">
        <v>56735</v>
      </c>
      <c r="I19328" s="115" t="s">
        <v>6</v>
      </c>
      <c r="J19328" s="115">
        <v>80552.2</v>
      </c>
    </row>
    <row r="19329" spans="1:10" hidden="1">
      <c r="A19329" s="115" t="s">
        <v>19592</v>
      </c>
      <c r="B19329" s="115"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15" t="s">
        <v>56730</v>
      </c>
      <c r="D19329" s="115" t="s">
        <v>56731</v>
      </c>
      <c r="E19329" s="115" t="s">
        <v>56732</v>
      </c>
      <c r="F19329" s="115" t="s">
        <v>56733</v>
      </c>
      <c r="G19329" s="115" t="s">
        <v>56734</v>
      </c>
      <c r="H19329" s="115" t="s">
        <v>56735</v>
      </c>
      <c r="I19329" s="115" t="s">
        <v>6</v>
      </c>
      <c r="J19329" s="115">
        <v>80552.2</v>
      </c>
    </row>
    <row r="19330" spans="1:10" hidden="1">
      <c r="A19330" s="115" t="s">
        <v>19593</v>
      </c>
      <c r="B19330" s="115"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15" t="s">
        <v>56736</v>
      </c>
      <c r="D19330" s="115" t="s">
        <v>56737</v>
      </c>
      <c r="E19330" s="115" t="s">
        <v>56738</v>
      </c>
      <c r="F19330" s="115" t="s">
        <v>56739</v>
      </c>
      <c r="G19330" s="115" t="s">
        <v>56740</v>
      </c>
      <c r="H19330" s="115" t="s">
        <v>56741</v>
      </c>
      <c r="I19330" s="115" t="s">
        <v>6</v>
      </c>
      <c r="J19330" s="115">
        <v>96200</v>
      </c>
    </row>
    <row r="19331" spans="1:10" hidden="1">
      <c r="A19331" s="115" t="s">
        <v>19594</v>
      </c>
      <c r="B19331" s="115"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15" t="s">
        <v>56736</v>
      </c>
      <c r="D19331" s="115" t="s">
        <v>56737</v>
      </c>
      <c r="E19331" s="115" t="s">
        <v>56738</v>
      </c>
      <c r="F19331" s="115" t="s">
        <v>56739</v>
      </c>
      <c r="G19331" s="115" t="s">
        <v>56740</v>
      </c>
      <c r="H19331" s="115" t="s">
        <v>56741</v>
      </c>
      <c r="I19331" s="115" t="s">
        <v>6</v>
      </c>
      <c r="J19331" s="115">
        <v>96200</v>
      </c>
    </row>
    <row r="19332" spans="1:10" hidden="1">
      <c r="A19332" s="115" t="s">
        <v>19595</v>
      </c>
      <c r="B19332" s="115" t="str">
        <f t="shared" si="301"/>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15" t="s">
        <v>56742</v>
      </c>
      <c r="D19332" s="115" t="s">
        <v>56743</v>
      </c>
      <c r="E19332" s="115" t="s">
        <v>56744</v>
      </c>
      <c r="F19332" s="115" t="s">
        <v>56745</v>
      </c>
      <c r="G19332" s="115" t="s">
        <v>56746</v>
      </c>
      <c r="H19332" s="115" t="s">
        <v>56747</v>
      </c>
      <c r="I19332" s="115" t="s">
        <v>6</v>
      </c>
      <c r="J19332" s="115">
        <v>116700</v>
      </c>
    </row>
    <row r="19333" spans="1:10" hidden="1">
      <c r="A19333" s="115" t="s">
        <v>19596</v>
      </c>
      <c r="B19333" s="115" t="str">
        <f t="shared" ref="B19333:B19396" si="302">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15" t="s">
        <v>56742</v>
      </c>
      <c r="D19333" s="115" t="s">
        <v>56743</v>
      </c>
      <c r="E19333" s="115" t="s">
        <v>56744</v>
      </c>
      <c r="F19333" s="115" t="s">
        <v>56745</v>
      </c>
      <c r="G19333" s="115" t="s">
        <v>56746</v>
      </c>
      <c r="H19333" s="115" t="s">
        <v>56747</v>
      </c>
      <c r="I19333" s="115" t="s">
        <v>6</v>
      </c>
      <c r="J19333" s="115">
        <v>116700</v>
      </c>
    </row>
    <row r="19334" spans="1:10" hidden="1">
      <c r="A19334" s="115" t="s">
        <v>19597</v>
      </c>
      <c r="B19334" s="115"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15" t="s">
        <v>56748</v>
      </c>
      <c r="D19334" s="115" t="s">
        <v>50848</v>
      </c>
      <c r="E19334" s="115" t="s">
        <v>50849</v>
      </c>
      <c r="F19334" s="115" t="s">
        <v>50850</v>
      </c>
      <c r="G19334" s="115" t="s">
        <v>50851</v>
      </c>
      <c r="H19334" s="115" t="s">
        <v>50852</v>
      </c>
      <c r="I19334" s="115" t="s">
        <v>6</v>
      </c>
      <c r="J19334" s="115">
        <v>24977.79</v>
      </c>
    </row>
    <row r="19335" spans="1:10" hidden="1">
      <c r="A19335" s="115" t="s">
        <v>19598</v>
      </c>
      <c r="B19335" s="115"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15" t="s">
        <v>56748</v>
      </c>
      <c r="D19335" s="115" t="s">
        <v>50848</v>
      </c>
      <c r="E19335" s="115" t="s">
        <v>50849</v>
      </c>
      <c r="F19335" s="115" t="s">
        <v>50850</v>
      </c>
      <c r="G19335" s="115" t="s">
        <v>50851</v>
      </c>
      <c r="H19335" s="115" t="s">
        <v>50852</v>
      </c>
      <c r="I19335" s="115" t="s">
        <v>6</v>
      </c>
      <c r="J19335" s="115">
        <v>24977.79</v>
      </c>
    </row>
    <row r="19336" spans="1:10" hidden="1">
      <c r="A19336" s="115" t="s">
        <v>56749</v>
      </c>
      <c r="B19336" s="115"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15" t="s">
        <v>56750</v>
      </c>
      <c r="D19336" s="115" t="s">
        <v>56751</v>
      </c>
      <c r="E19336" s="115" t="s">
        <v>56752</v>
      </c>
      <c r="F19336" s="115" t="s">
        <v>56753</v>
      </c>
      <c r="G19336" s="115" t="s">
        <v>56754</v>
      </c>
      <c r="H19336" s="115" t="s">
        <v>56755</v>
      </c>
      <c r="I19336" s="115" t="s">
        <v>6</v>
      </c>
      <c r="J19336" s="115">
        <v>162800</v>
      </c>
    </row>
    <row r="19337" spans="1:10" hidden="1">
      <c r="A19337" s="115" t="s">
        <v>56756</v>
      </c>
      <c r="B19337" s="115"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15" t="s">
        <v>56750</v>
      </c>
      <c r="D19337" s="115" t="s">
        <v>56751</v>
      </c>
      <c r="E19337" s="115" t="s">
        <v>56752</v>
      </c>
      <c r="F19337" s="115" t="s">
        <v>56753</v>
      </c>
      <c r="G19337" s="115" t="s">
        <v>56754</v>
      </c>
      <c r="H19337" s="115" t="s">
        <v>56755</v>
      </c>
      <c r="I19337" s="115" t="s">
        <v>6</v>
      </c>
      <c r="J19337" s="115">
        <v>162800</v>
      </c>
    </row>
    <row r="19338" spans="1:10" hidden="1">
      <c r="A19338" s="115" t="s">
        <v>19599</v>
      </c>
      <c r="B19338" s="115" t="str">
        <f t="shared" si="302"/>
        <v>POSTE DE CONCRETO,COM SECAO CIRCULAR,COM 5,00M DE COMPRIMENTO E CARGA NOMINAL NO TOPO DE 100KG,INCLUSIVE ESCAVACAO,EXCLUSIVE TRANSPORTE.FORNECIMENTO E COLOCACAO</v>
      </c>
      <c r="C19338" s="115" t="s">
        <v>50853</v>
      </c>
      <c r="D19338" s="115" t="s">
        <v>50854</v>
      </c>
      <c r="E19338" s="115" t="s">
        <v>50855</v>
      </c>
      <c r="I19338" s="115" t="s">
        <v>6</v>
      </c>
      <c r="J19338" s="115">
        <v>489.83</v>
      </c>
    </row>
    <row r="19339" spans="1:10" hidden="1">
      <c r="A19339" s="115" t="s">
        <v>19600</v>
      </c>
      <c r="B19339" s="115" t="str">
        <f t="shared" si="302"/>
        <v>POSTE DE CONCRETO,COM SECAO CIRCULAR,COM 5,00M DE COMPRIMENTO E CARGA NOMINAL NO TOPO DE 100KG,INCLUSIVE ESCAVACAO,EXCLUSIVE TRANSPORTE.FORNECIMENTO E COLOCACAO</v>
      </c>
      <c r="C19339" s="115" t="s">
        <v>50853</v>
      </c>
      <c r="D19339" s="115" t="s">
        <v>50854</v>
      </c>
      <c r="E19339" s="115" t="s">
        <v>50855</v>
      </c>
      <c r="I19339" s="115" t="s">
        <v>6</v>
      </c>
      <c r="J19339" s="115">
        <v>473.67</v>
      </c>
    </row>
    <row r="19340" spans="1:10" hidden="1">
      <c r="A19340" s="115" t="s">
        <v>19601</v>
      </c>
      <c r="B19340" s="115" t="str">
        <f t="shared" si="302"/>
        <v>POSTE DE CONCRETO,COM SECAO CIRCULAR,COM 5,00M DE COMPRIMENTO E CARGA NOMINAL NO TOPO DE 200KG,INCLUSIVE ESCAVACAO,EXCLUSIVE TRANSPORTE.FORNECIMENTO E COLOCACAO</v>
      </c>
      <c r="C19340" s="115" t="s">
        <v>50853</v>
      </c>
      <c r="D19340" s="115" t="s">
        <v>50856</v>
      </c>
      <c r="E19340" s="115" t="s">
        <v>50855</v>
      </c>
      <c r="I19340" s="115" t="s">
        <v>6</v>
      </c>
      <c r="J19340" s="115">
        <v>582.22</v>
      </c>
    </row>
    <row r="19341" spans="1:10" hidden="1">
      <c r="A19341" s="115" t="s">
        <v>19602</v>
      </c>
      <c r="B19341" s="115" t="str">
        <f t="shared" si="302"/>
        <v>POSTE DE CONCRETO,COM SECAO CIRCULAR,COM 5,00M DE COMPRIMENTO E CARGA NOMINAL NO TOPO DE 200KG,INCLUSIVE ESCAVACAO,EXCLUSIVE TRANSPORTE.FORNECIMENTO E COLOCACAO</v>
      </c>
      <c r="C19341" s="115" t="s">
        <v>50853</v>
      </c>
      <c r="D19341" s="115" t="s">
        <v>50856</v>
      </c>
      <c r="E19341" s="115" t="s">
        <v>50855</v>
      </c>
      <c r="I19341" s="115" t="s">
        <v>6</v>
      </c>
      <c r="J19341" s="115">
        <v>566.05999999999995</v>
      </c>
    </row>
    <row r="19342" spans="1:10" hidden="1">
      <c r="A19342" s="115" t="s">
        <v>19603</v>
      </c>
      <c r="B19342" s="115" t="str">
        <f t="shared" si="302"/>
        <v>POSTE DE CONCRETO,COM SECAO CIRCULAR,COM 5,00M DE COMPRIMENTO E CARGA NOMINAL NO TOPO DE 300KG,INCLUSIVE ESCAVACAO,EXCLUSIVE TRANSPORTE.FORNECIMENTO E COLOCACAO</v>
      </c>
      <c r="C19342" s="115" t="s">
        <v>50853</v>
      </c>
      <c r="D19342" s="115" t="s">
        <v>50857</v>
      </c>
      <c r="E19342" s="115" t="s">
        <v>50855</v>
      </c>
      <c r="I19342" s="115" t="s">
        <v>6</v>
      </c>
      <c r="J19342" s="115">
        <v>722.41</v>
      </c>
    </row>
    <row r="19343" spans="1:10" hidden="1">
      <c r="A19343" s="115" t="s">
        <v>19604</v>
      </c>
      <c r="B19343" s="115" t="str">
        <f t="shared" si="302"/>
        <v>POSTE DE CONCRETO,COM SECAO CIRCULAR,COM 5,00M DE COMPRIMENTO E CARGA NOMINAL NO TOPO DE 300KG,INCLUSIVE ESCAVACAO,EXCLUSIVE TRANSPORTE.FORNECIMENTO E COLOCACAO</v>
      </c>
      <c r="C19343" s="115" t="s">
        <v>50853</v>
      </c>
      <c r="D19343" s="115" t="s">
        <v>50857</v>
      </c>
      <c r="E19343" s="115" t="s">
        <v>50855</v>
      </c>
      <c r="I19343" s="115" t="s">
        <v>6</v>
      </c>
      <c r="J19343" s="115">
        <v>704.1</v>
      </c>
    </row>
    <row r="19344" spans="1:10" hidden="1">
      <c r="A19344" s="115" t="s">
        <v>19605</v>
      </c>
      <c r="B19344" s="115" t="str">
        <f t="shared" si="302"/>
        <v>POSTE DE CONCRETO,COM SECAO CIRCULAR,COM 5,00M DE COMPRIMENTO E CARGA NOMINAL NO TOPO DE 400KG,INCLUSIVE ESCAVACAO,EXCLUSIVE TRANSPORTE.FORNECIMENTO E COLOCACAO</v>
      </c>
      <c r="C19344" s="115" t="s">
        <v>50853</v>
      </c>
      <c r="D19344" s="115" t="s">
        <v>50858</v>
      </c>
      <c r="E19344" s="115" t="s">
        <v>50855</v>
      </c>
      <c r="I19344" s="115" t="s">
        <v>6</v>
      </c>
      <c r="J19344" s="115">
        <v>782.95</v>
      </c>
    </row>
    <row r="19345" spans="1:10" hidden="1">
      <c r="A19345" s="115" t="s">
        <v>19606</v>
      </c>
      <c r="B19345" s="115" t="str">
        <f t="shared" si="302"/>
        <v>POSTE DE CONCRETO,COM SECAO CIRCULAR,COM 5,00M DE COMPRIMENTO E CARGA NOMINAL NO TOPO DE 400KG,INCLUSIVE ESCAVACAO,EXCLUSIVE TRANSPORTE.FORNECIMENTO E COLOCACAO</v>
      </c>
      <c r="C19345" s="115" t="s">
        <v>50853</v>
      </c>
      <c r="D19345" s="115" t="s">
        <v>50858</v>
      </c>
      <c r="E19345" s="115" t="s">
        <v>50855</v>
      </c>
      <c r="I19345" s="115" t="s">
        <v>6</v>
      </c>
      <c r="J19345" s="115">
        <v>764.64</v>
      </c>
    </row>
    <row r="19346" spans="1:10" hidden="1">
      <c r="A19346" s="115" t="s">
        <v>19607</v>
      </c>
      <c r="B19346" s="115" t="str">
        <f t="shared" si="302"/>
        <v>POSTE DE CONCRETO,COM SECAO CIRCULAR,COM 7,00M DE COMPRIMENTO E CARGA NOMINAL HORIZONTAL NO TOPO DE 100KG,INCLUSIVE ESCAVACAO,EXCLUSIVE TRANSPORTE.FORNECIMENTO E COLOCACAO</v>
      </c>
      <c r="C19346" s="115" t="s">
        <v>50859</v>
      </c>
      <c r="D19346" s="115" t="s">
        <v>50860</v>
      </c>
      <c r="E19346" s="115" t="s">
        <v>50861</v>
      </c>
      <c r="I19346" s="115" t="s">
        <v>6</v>
      </c>
      <c r="J19346" s="115">
        <v>686.76</v>
      </c>
    </row>
    <row r="19347" spans="1:10" hidden="1">
      <c r="A19347" s="115" t="s">
        <v>19608</v>
      </c>
      <c r="B19347" s="115" t="str">
        <f t="shared" si="302"/>
        <v>POSTE DE CONCRETO,COM SECAO CIRCULAR,COM 7,00M DE COMPRIMENTO E CARGA NOMINAL HORIZONTAL NO TOPO DE 100KG,INCLUSIVE ESCAVACAO,EXCLUSIVE TRANSPORTE.FORNECIMENTO E COLOCACAO</v>
      </c>
      <c r="C19347" s="115" t="s">
        <v>50859</v>
      </c>
      <c r="D19347" s="115" t="s">
        <v>50860</v>
      </c>
      <c r="E19347" s="115" t="s">
        <v>50861</v>
      </c>
      <c r="I19347" s="115" t="s">
        <v>6</v>
      </c>
      <c r="J19347" s="115">
        <v>666.91</v>
      </c>
    </row>
    <row r="19348" spans="1:10" hidden="1">
      <c r="A19348" s="115" t="s">
        <v>19609</v>
      </c>
      <c r="B19348" s="115" t="str">
        <f t="shared" si="302"/>
        <v>POSTE DE CONCRETO,COM SECAO CIRCULAR,COM 7,00M DE COMPRIMENTO E CARGA NOMINAL HORIZONTAL NO TOPO DE 200KG,INCLUSIVE ESCAVACAO,EXCLUSIVE TRANSPORTE.FORNECIMENTO E COLOCACAO</v>
      </c>
      <c r="C19348" s="115" t="s">
        <v>50859</v>
      </c>
      <c r="D19348" s="115" t="s">
        <v>50862</v>
      </c>
      <c r="E19348" s="115" t="s">
        <v>50861</v>
      </c>
      <c r="I19348" s="115" t="s">
        <v>6</v>
      </c>
      <c r="J19348" s="115">
        <v>838.11</v>
      </c>
    </row>
    <row r="19349" spans="1:10" hidden="1">
      <c r="A19349" s="115" t="s">
        <v>19610</v>
      </c>
      <c r="B19349" s="115" t="str">
        <f t="shared" si="302"/>
        <v>POSTE DE CONCRETO,COM SECAO CIRCULAR,COM 7,00M DE COMPRIMENTO E CARGA NOMINAL HORIZONTAL NO TOPO DE 200KG,INCLUSIVE ESCAVACAO,EXCLUSIVE TRANSPORTE.FORNECIMENTO E COLOCACAO</v>
      </c>
      <c r="C19349" s="115" t="s">
        <v>50859</v>
      </c>
      <c r="D19349" s="115" t="s">
        <v>50862</v>
      </c>
      <c r="E19349" s="115" t="s">
        <v>50861</v>
      </c>
      <c r="I19349" s="115" t="s">
        <v>6</v>
      </c>
      <c r="J19349" s="115">
        <v>818.26</v>
      </c>
    </row>
    <row r="19350" spans="1:10" hidden="1">
      <c r="A19350" s="115" t="s">
        <v>19611</v>
      </c>
      <c r="B19350" s="115" t="str">
        <f t="shared" si="302"/>
        <v>POSTE DE CONCRETO,COM SECAO CIRCULAR,COM 7,00M DE COMPRIMENTO E CARGA NOMINAL HORIZONTAL NO TOPO DE 300KG,INCLUSIVE ESCAVACAO,EXCLUSIVE TRANSPORTE.FORNECIMENTO E COLOCACAO.</v>
      </c>
      <c r="C19350" s="115" t="s">
        <v>50859</v>
      </c>
      <c r="D19350" s="115" t="s">
        <v>50863</v>
      </c>
      <c r="E19350" s="115" t="s">
        <v>50864</v>
      </c>
      <c r="I19350" s="115" t="s">
        <v>6</v>
      </c>
      <c r="J19350" s="115">
        <v>1042.93</v>
      </c>
    </row>
    <row r="19351" spans="1:10" hidden="1">
      <c r="A19351" s="115" t="s">
        <v>19612</v>
      </c>
      <c r="B19351" s="115" t="str">
        <f t="shared" si="302"/>
        <v>POSTE DE CONCRETO,COM SECAO CIRCULAR,COM 7,00M DE COMPRIMENTO E CARGA NOMINAL HORIZONTAL NO TOPO DE 300KG,INCLUSIVE ESCAVACAO,EXCLUSIVE TRANSPORTE.FORNECIMENTO E COLOCACAO.</v>
      </c>
      <c r="C19351" s="115" t="s">
        <v>50859</v>
      </c>
      <c r="D19351" s="115" t="s">
        <v>50863</v>
      </c>
      <c r="E19351" s="115" t="s">
        <v>50864</v>
      </c>
      <c r="I19351" s="115" t="s">
        <v>6</v>
      </c>
      <c r="J19351" s="115">
        <v>1022</v>
      </c>
    </row>
    <row r="19352" spans="1:10" hidden="1">
      <c r="A19352" s="115" t="s">
        <v>19613</v>
      </c>
      <c r="B19352" s="115" t="str">
        <f t="shared" si="302"/>
        <v>POSTE DE CONCRETO,COM SECAO CIRCULAR,COM 7,00M DE COMPRIMENTO E CARGA NOMINAL HORIZONTAL NO TOPO DE 400KG,INCLUSIVE ESCAVACAO,EXCLUSIVE TRANSPORTE.FORNECIMENTO E COLOCACAO</v>
      </c>
      <c r="C19352" s="115" t="s">
        <v>50859</v>
      </c>
      <c r="D19352" s="115" t="s">
        <v>50865</v>
      </c>
      <c r="E19352" s="115" t="s">
        <v>50861</v>
      </c>
      <c r="I19352" s="115" t="s">
        <v>6</v>
      </c>
      <c r="J19352" s="115">
        <v>1269.94</v>
      </c>
    </row>
    <row r="19353" spans="1:10" hidden="1">
      <c r="A19353" s="115" t="s">
        <v>19614</v>
      </c>
      <c r="B19353" s="115" t="str">
        <f t="shared" si="302"/>
        <v>POSTE DE CONCRETO,COM SECAO CIRCULAR,COM 7,00M DE COMPRIMENTO E CARGA NOMINAL HORIZONTAL NO TOPO DE 400KG,INCLUSIVE ESCAVACAO,EXCLUSIVE TRANSPORTE.FORNECIMENTO E COLOCACAO</v>
      </c>
      <c r="C19353" s="115" t="s">
        <v>50859</v>
      </c>
      <c r="D19353" s="115" t="s">
        <v>50865</v>
      </c>
      <c r="E19353" s="115" t="s">
        <v>50861</v>
      </c>
      <c r="I19353" s="115" t="s">
        <v>6</v>
      </c>
      <c r="J19353" s="115">
        <v>1249.01</v>
      </c>
    </row>
    <row r="19354" spans="1:10" hidden="1">
      <c r="A19354" s="115" t="s">
        <v>19615</v>
      </c>
      <c r="B19354" s="115" t="str">
        <f t="shared" si="302"/>
        <v>POSTE DE CONCRETO,COM SECAO CIRCULAR,COM 9,00M DE COMPRIMENTO E CARGA NOMINAL NO TOPO DE 150KG,INCLUSIVE ESCAVACAO,EXCLUSIVE TRANSPORTE.FORNECIMENTO E COLOCACAO</v>
      </c>
      <c r="C19354" s="115" t="s">
        <v>50866</v>
      </c>
      <c r="D19354" s="115" t="s">
        <v>50867</v>
      </c>
      <c r="E19354" s="115" t="s">
        <v>50855</v>
      </c>
      <c r="I19354" s="115" t="s">
        <v>6</v>
      </c>
      <c r="J19354" s="115">
        <v>898.49</v>
      </c>
    </row>
    <row r="19355" spans="1:10" hidden="1">
      <c r="A19355" s="115" t="s">
        <v>19616</v>
      </c>
      <c r="B19355" s="115" t="str">
        <f t="shared" si="302"/>
        <v>POSTE DE CONCRETO,COM SECAO CIRCULAR,COM 9,00M DE COMPRIMENTO E CARGA NOMINAL NO TOPO DE 150KG,INCLUSIVE ESCAVACAO,EXCLUSIVE TRANSPORTE.FORNECIMENTO E COLOCACAO</v>
      </c>
      <c r="C19355" s="115" t="s">
        <v>50866</v>
      </c>
      <c r="D19355" s="115" t="s">
        <v>50867</v>
      </c>
      <c r="E19355" s="115" t="s">
        <v>50855</v>
      </c>
      <c r="I19355" s="115" t="s">
        <v>6</v>
      </c>
      <c r="J19355" s="115">
        <v>875.86</v>
      </c>
    </row>
    <row r="19356" spans="1:10" hidden="1">
      <c r="A19356" s="115" t="s">
        <v>19617</v>
      </c>
      <c r="B19356" s="115" t="str">
        <f t="shared" si="302"/>
        <v>POSTE DE CONCRETO,COM SECAO CIRCULAR,COM 9,00M DE COMPRIMENTO E CARGA NOMINAL NO TOPO DE 200KG,INCLUSIVE ESCAVACAO,EXCLUSIVE TRANSPORTE.FORNECIMENTO E COLOCACAO</v>
      </c>
      <c r="C19356" s="115" t="s">
        <v>50866</v>
      </c>
      <c r="D19356" s="115" t="s">
        <v>50856</v>
      </c>
      <c r="E19356" s="115" t="s">
        <v>50855</v>
      </c>
      <c r="I19356" s="115" t="s">
        <v>6</v>
      </c>
      <c r="J19356" s="115">
        <v>1140.02</v>
      </c>
    </row>
    <row r="19357" spans="1:10" hidden="1">
      <c r="A19357" s="115" t="s">
        <v>19618</v>
      </c>
      <c r="B19357" s="115" t="str">
        <f t="shared" si="302"/>
        <v>POSTE DE CONCRETO,COM SECAO CIRCULAR,COM 9,00M DE COMPRIMENTO E CARGA NOMINAL NO TOPO DE 200KG,INCLUSIVE ESCAVACAO,EXCLUSIVE TRANSPORTE.FORNECIMENTO E COLOCACAO</v>
      </c>
      <c r="C19357" s="115" t="s">
        <v>50866</v>
      </c>
      <c r="D19357" s="115" t="s">
        <v>50856</v>
      </c>
      <c r="E19357" s="115" t="s">
        <v>50855</v>
      </c>
      <c r="I19357" s="115" t="s">
        <v>6</v>
      </c>
      <c r="J19357" s="115">
        <v>1117.3900000000001</v>
      </c>
    </row>
    <row r="19358" spans="1:10" hidden="1">
      <c r="A19358" s="115" t="s">
        <v>19619</v>
      </c>
      <c r="B19358" s="115" t="str">
        <f t="shared" si="302"/>
        <v>POSTE DE CONCRETO,COM SECAO CIRCULAR,COM 9,00M DE COMPRIMENTO E CARGA NOMINAL NO TOPO DE 300KG,INCLUSIVE ESCAVACAO,EXCLUSIVE TRANSPORTE.FORNECIMENTO E COLOCACAO</v>
      </c>
      <c r="C19358" s="115" t="s">
        <v>50866</v>
      </c>
      <c r="D19358" s="115" t="s">
        <v>50857</v>
      </c>
      <c r="E19358" s="115" t="s">
        <v>50855</v>
      </c>
      <c r="I19358" s="115" t="s">
        <v>6</v>
      </c>
      <c r="J19358" s="115">
        <v>1213.3</v>
      </c>
    </row>
    <row r="19359" spans="1:10" hidden="1">
      <c r="A19359" s="115" t="s">
        <v>19620</v>
      </c>
      <c r="B19359" s="115" t="str">
        <f t="shared" si="302"/>
        <v>POSTE DE CONCRETO,COM SECAO CIRCULAR,COM 9,00M DE COMPRIMENTO E CARGA NOMINAL NO TOPO DE 300KG,INCLUSIVE ESCAVACAO,EXCLUSIVE TRANSPORTE.FORNECIMENTO E COLOCACAO</v>
      </c>
      <c r="C19359" s="115" t="s">
        <v>50866</v>
      </c>
      <c r="D19359" s="115" t="s">
        <v>50857</v>
      </c>
      <c r="E19359" s="115" t="s">
        <v>50855</v>
      </c>
      <c r="I19359" s="115" t="s">
        <v>6</v>
      </c>
      <c r="J19359" s="115">
        <v>1190.1300000000001</v>
      </c>
    </row>
    <row r="19360" spans="1:10" hidden="1">
      <c r="A19360" s="115" t="s">
        <v>19621</v>
      </c>
      <c r="B19360" s="115" t="str">
        <f t="shared" si="302"/>
        <v>POSTE DE CONCRETO,COM SECAO CIRCULAR,COM 9,00M DE COMPRIMENTO E CARGA NOMINAL NO TOPO DE 400KG,INCLUSIVE ESCAVACAO,EXCLUSIVE TRANSPORTE.FORNECIMENTO E COLOCACAO</v>
      </c>
      <c r="C19360" s="115" t="s">
        <v>50866</v>
      </c>
      <c r="D19360" s="115" t="s">
        <v>50858</v>
      </c>
      <c r="E19360" s="115" t="s">
        <v>50855</v>
      </c>
      <c r="I19360" s="115" t="s">
        <v>6</v>
      </c>
      <c r="J19360" s="115">
        <v>1566.29</v>
      </c>
    </row>
    <row r="19361" spans="1:10" hidden="1">
      <c r="A19361" s="115" t="s">
        <v>19622</v>
      </c>
      <c r="B19361" s="115" t="str">
        <f t="shared" si="302"/>
        <v>POSTE DE CONCRETO,COM SECAO CIRCULAR,COM 9,00M DE COMPRIMENTO E CARGA NOMINAL NO TOPO DE 400KG,INCLUSIVE ESCAVACAO,EXCLUSIVE TRANSPORTE.FORNECIMENTO E COLOCACAO</v>
      </c>
      <c r="C19361" s="115" t="s">
        <v>50866</v>
      </c>
      <c r="D19361" s="115" t="s">
        <v>50858</v>
      </c>
      <c r="E19361" s="115" t="s">
        <v>50855</v>
      </c>
      <c r="I19361" s="115" t="s">
        <v>6</v>
      </c>
      <c r="J19361" s="115">
        <v>1543.12</v>
      </c>
    </row>
    <row r="19362" spans="1:10" hidden="1">
      <c r="A19362" s="115" t="s">
        <v>19623</v>
      </c>
      <c r="B19362" s="115" t="str">
        <f t="shared" si="302"/>
        <v>POSTE DE CONCRETO,COM SECAO CIRCULAR,COM 9,00M DE COMPRIMENTO E CARGA NOMINAL NO TOPO DE 600KG,INCLUSIVE ESCAVACAO,EXCLUSIVE TRANSPORTE.FORNECIMENTO E COLOCACAO</v>
      </c>
      <c r="C19362" s="115" t="s">
        <v>50866</v>
      </c>
      <c r="D19362" s="115" t="s">
        <v>50868</v>
      </c>
      <c r="E19362" s="115" t="s">
        <v>50855</v>
      </c>
      <c r="I19362" s="115" t="s">
        <v>6</v>
      </c>
      <c r="J19362" s="115">
        <v>1733.88</v>
      </c>
    </row>
    <row r="19363" spans="1:10" hidden="1">
      <c r="A19363" s="115" t="s">
        <v>19624</v>
      </c>
      <c r="B19363" s="115" t="str">
        <f t="shared" si="302"/>
        <v>POSTE DE CONCRETO,COM SECAO CIRCULAR,COM 9,00M DE COMPRIMENTO E CARGA NOMINAL NO TOPO DE 600KG,INCLUSIVE ESCAVACAO,EXCLUSIVE TRANSPORTE.FORNECIMENTO E COLOCACAO</v>
      </c>
      <c r="C19363" s="115" t="s">
        <v>50866</v>
      </c>
      <c r="D19363" s="115" t="s">
        <v>50868</v>
      </c>
      <c r="E19363" s="115" t="s">
        <v>50855</v>
      </c>
      <c r="I19363" s="115" t="s">
        <v>6</v>
      </c>
      <c r="J19363" s="115">
        <v>1709.64</v>
      </c>
    </row>
    <row r="19364" spans="1:10" hidden="1">
      <c r="A19364" s="115" t="s">
        <v>19625</v>
      </c>
      <c r="B19364" s="115" t="str">
        <f t="shared" si="302"/>
        <v>POSTE DE CONCRETO,COM SECAO CIRCULAR,COM 11,00M DE COMPRIMENTO E CARGA NOMINAL HORIZONTAL NO TOPO DE 200KG,INCLUSIVE ESCAVACAO,EXCLUSIVE TRANSPORTE.FORNECIMENTO E COLOCACAO</v>
      </c>
      <c r="C19364" s="115" t="s">
        <v>50869</v>
      </c>
      <c r="D19364" s="115" t="s">
        <v>50870</v>
      </c>
      <c r="E19364" s="115" t="s">
        <v>50871</v>
      </c>
      <c r="I19364" s="115" t="s">
        <v>6</v>
      </c>
      <c r="J19364" s="115">
        <v>1538.76</v>
      </c>
    </row>
    <row r="19365" spans="1:10" hidden="1">
      <c r="A19365" s="115" t="s">
        <v>19626</v>
      </c>
      <c r="B19365" s="115" t="str">
        <f t="shared" si="302"/>
        <v>POSTE DE CONCRETO,COM SECAO CIRCULAR,COM 11,00M DE COMPRIMENTO E CARGA NOMINAL HORIZONTAL NO TOPO DE 200KG,INCLUSIVE ESCAVACAO,EXCLUSIVE TRANSPORTE.FORNECIMENTO E COLOCACAO</v>
      </c>
      <c r="C19365" s="115" t="s">
        <v>50869</v>
      </c>
      <c r="D19365" s="115" t="s">
        <v>50870</v>
      </c>
      <c r="E19365" s="115" t="s">
        <v>50871</v>
      </c>
      <c r="I19365" s="115" t="s">
        <v>6</v>
      </c>
      <c r="J19365" s="115">
        <v>1513.35</v>
      </c>
    </row>
    <row r="19366" spans="1:10" hidden="1">
      <c r="A19366" s="115" t="s">
        <v>19627</v>
      </c>
      <c r="B19366" s="115" t="str">
        <f t="shared" si="302"/>
        <v>POSTE DE CONCRETO,COM SECAO CIRCULAR,COM 11,00M DE COMPRIMENTO E CARGA NOMINAL HORIZONTAL NO TOPO DE 300KG,INCLUSIVE ESCAVACAO,EXCLUSIVE TRANSPORTE.FORNECIMENTO E COLOCACAO</v>
      </c>
      <c r="C19366" s="115" t="s">
        <v>50869</v>
      </c>
      <c r="D19366" s="115" t="s">
        <v>50872</v>
      </c>
      <c r="E19366" s="115" t="s">
        <v>50871</v>
      </c>
      <c r="I19366" s="115" t="s">
        <v>6</v>
      </c>
      <c r="J19366" s="115">
        <v>1595.27</v>
      </c>
    </row>
    <row r="19367" spans="1:10" hidden="1">
      <c r="A19367" s="115" t="s">
        <v>19628</v>
      </c>
      <c r="B19367" s="115" t="str">
        <f t="shared" si="302"/>
        <v>POSTE DE CONCRETO,COM SECAO CIRCULAR,COM 11,00M DE COMPRIMENTO E CARGA NOMINAL HORIZONTAL NO TOPO DE 300KG,INCLUSIVE ESCAVACAO,EXCLUSIVE TRANSPORTE.FORNECIMENTO E COLOCACAO</v>
      </c>
      <c r="C19367" s="115" t="s">
        <v>50869</v>
      </c>
      <c r="D19367" s="115" t="s">
        <v>50872</v>
      </c>
      <c r="E19367" s="115" t="s">
        <v>50871</v>
      </c>
      <c r="I19367" s="115" t="s">
        <v>6</v>
      </c>
      <c r="J19367" s="115">
        <v>1569.86</v>
      </c>
    </row>
    <row r="19368" spans="1:10" hidden="1">
      <c r="A19368" s="115" t="s">
        <v>19629</v>
      </c>
      <c r="B19368" s="115" t="str">
        <f t="shared" si="302"/>
        <v>POSTE DE CONCRETO,COM SECAO CIRCULAR,COM 11,00M DE COMPRIMENTO E CARGA NOMINAL HORIZONTAL NO TOPO DE 400KG,INCLUSIVE ESCAVACAO,EXCLUSIVE TRANSPORTE.FORNECIMENTO E COLOCACAO</v>
      </c>
      <c r="C19368" s="115" t="s">
        <v>50869</v>
      </c>
      <c r="D19368" s="115" t="s">
        <v>50873</v>
      </c>
      <c r="E19368" s="115" t="s">
        <v>50871</v>
      </c>
      <c r="I19368" s="115" t="s">
        <v>6</v>
      </c>
      <c r="J19368" s="115">
        <v>1986.75</v>
      </c>
    </row>
    <row r="19369" spans="1:10" hidden="1">
      <c r="A19369" s="115" t="s">
        <v>19630</v>
      </c>
      <c r="B19369" s="115" t="str">
        <f t="shared" si="302"/>
        <v>POSTE DE CONCRETO,COM SECAO CIRCULAR,COM 11,00M DE COMPRIMENTO E CARGA NOMINAL HORIZONTAL NO TOPO DE 400KG,INCLUSIVE ESCAVACAO,EXCLUSIVE TRANSPORTE.FORNECIMENTO E COLOCACAO</v>
      </c>
      <c r="C19369" s="115" t="s">
        <v>50869</v>
      </c>
      <c r="D19369" s="115" t="s">
        <v>50873</v>
      </c>
      <c r="E19369" s="115" t="s">
        <v>50871</v>
      </c>
      <c r="I19369" s="115" t="s">
        <v>6</v>
      </c>
      <c r="J19369" s="115">
        <v>1961.35</v>
      </c>
    </row>
    <row r="19370" spans="1:10" hidden="1">
      <c r="A19370" s="115" t="s">
        <v>19631</v>
      </c>
      <c r="B19370" s="115" t="str">
        <f t="shared" si="302"/>
        <v>POSTE DE CONCRETO,COM SECAO CIRCULAR,COM 11,00M DE COMPRIMENTO E CARGA NOMINAL HORIZONTAL NO TOPO DE 600KG,INCLUSIVE ESCAVACAO,EXCLUSIVE TRANSPORTE.FORNECIMENTO E COLOCACAO</v>
      </c>
      <c r="C19370" s="115" t="s">
        <v>50869</v>
      </c>
      <c r="D19370" s="115" t="s">
        <v>50874</v>
      </c>
      <c r="E19370" s="115" t="s">
        <v>50871</v>
      </c>
      <c r="I19370" s="115" t="s">
        <v>6</v>
      </c>
      <c r="J19370" s="115">
        <v>2287.9699999999998</v>
      </c>
    </row>
    <row r="19371" spans="1:10" hidden="1">
      <c r="A19371" s="115" t="s">
        <v>19632</v>
      </c>
      <c r="B19371" s="115" t="str">
        <f t="shared" si="302"/>
        <v>POSTE DE CONCRETO,COM SECAO CIRCULAR,COM 11,00M DE COMPRIMENTO E CARGA NOMINAL HORIZONTAL NO TOPO DE 600KG,INCLUSIVE ESCAVACAO,EXCLUSIVE TRANSPORTE.FORNECIMENTO E COLOCACAO</v>
      </c>
      <c r="C19371" s="115" t="s">
        <v>50869</v>
      </c>
      <c r="D19371" s="115" t="s">
        <v>50874</v>
      </c>
      <c r="E19371" s="115" t="s">
        <v>50871</v>
      </c>
      <c r="I19371" s="115" t="s">
        <v>6</v>
      </c>
      <c r="J19371" s="115">
        <v>2261.48</v>
      </c>
    </row>
    <row r="19372" spans="1:10" hidden="1">
      <c r="A19372" s="115" t="s">
        <v>19633</v>
      </c>
      <c r="B19372" s="115" t="str">
        <f t="shared" si="302"/>
        <v>POSTE DE CONCRETO,COM SECAO CIRCULAR,COM 14,00M DE COMPRIMENTO E CARGA NOMINAL HORIZONTAL NO TOPO DE 400KG,INCLUSIVE ESCAVACAO,EXCLUSIVE TRANSPORTE.FORNECIMENTO E COLOCACAO</v>
      </c>
      <c r="C19372" s="115" t="s">
        <v>50875</v>
      </c>
      <c r="D19372" s="115" t="s">
        <v>50873</v>
      </c>
      <c r="E19372" s="115" t="s">
        <v>50871</v>
      </c>
      <c r="I19372" s="115" t="s">
        <v>6</v>
      </c>
      <c r="J19372" s="115">
        <v>2771.03</v>
      </c>
    </row>
    <row r="19373" spans="1:10" hidden="1">
      <c r="A19373" s="115" t="s">
        <v>19634</v>
      </c>
      <c r="B19373" s="115" t="str">
        <f t="shared" si="302"/>
        <v>POSTE DE CONCRETO,COM SECAO CIRCULAR,COM 14,00M DE COMPRIMENTO E CARGA NOMINAL HORIZONTAL NO TOPO DE 400KG,INCLUSIVE ESCAVACAO,EXCLUSIVE TRANSPORTE.FORNECIMENTO E COLOCACAO</v>
      </c>
      <c r="C19373" s="115" t="s">
        <v>50875</v>
      </c>
      <c r="D19373" s="115" t="s">
        <v>50873</v>
      </c>
      <c r="E19373" s="115" t="s">
        <v>50871</v>
      </c>
      <c r="I19373" s="115" t="s">
        <v>6</v>
      </c>
      <c r="J19373" s="115">
        <v>2744.69</v>
      </c>
    </row>
    <row r="19374" spans="1:10" hidden="1">
      <c r="A19374" s="115" t="s">
        <v>19635</v>
      </c>
      <c r="B19374" s="115"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15" t="s">
        <v>50876</v>
      </c>
      <c r="D19374" s="115" t="s">
        <v>56757</v>
      </c>
      <c r="E19374" s="115" t="s">
        <v>56758</v>
      </c>
      <c r="F19374" s="115" t="s">
        <v>56759</v>
      </c>
      <c r="G19374" s="115" t="s">
        <v>56760</v>
      </c>
      <c r="H19374" s="115" t="s">
        <v>56761</v>
      </c>
      <c r="I19374" s="115" t="s">
        <v>6</v>
      </c>
      <c r="J19374" s="115">
        <v>119108.2</v>
      </c>
    </row>
    <row r="19375" spans="1:10" hidden="1">
      <c r="A19375" s="115" t="s">
        <v>19636</v>
      </c>
      <c r="B19375" s="115"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15" t="s">
        <v>50876</v>
      </c>
      <c r="D19375" s="115" t="s">
        <v>56757</v>
      </c>
      <c r="E19375" s="115" t="s">
        <v>56758</v>
      </c>
      <c r="F19375" s="115" t="s">
        <v>56759</v>
      </c>
      <c r="G19375" s="115" t="s">
        <v>56760</v>
      </c>
      <c r="H19375" s="115" t="s">
        <v>56761</v>
      </c>
      <c r="I19375" s="115" t="s">
        <v>6</v>
      </c>
      <c r="J19375" s="115">
        <v>118928.82</v>
      </c>
    </row>
    <row r="19376" spans="1:10" hidden="1">
      <c r="A19376" s="115" t="s">
        <v>19637</v>
      </c>
      <c r="B19376" s="115"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15" t="s">
        <v>50876</v>
      </c>
      <c r="D19376" s="115" t="s">
        <v>56762</v>
      </c>
      <c r="E19376" s="115" t="s">
        <v>56763</v>
      </c>
      <c r="F19376" s="115" t="s">
        <v>56759</v>
      </c>
      <c r="G19376" s="115" t="s">
        <v>56760</v>
      </c>
      <c r="H19376" s="115" t="s">
        <v>56761</v>
      </c>
      <c r="I19376" s="115" t="s">
        <v>6</v>
      </c>
      <c r="J19376" s="115">
        <v>140408.20000000001</v>
      </c>
    </row>
    <row r="19377" spans="1:10" hidden="1">
      <c r="A19377" s="115" t="s">
        <v>19638</v>
      </c>
      <c r="B19377" s="115"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15" t="s">
        <v>50876</v>
      </c>
      <c r="D19377" s="115" t="s">
        <v>56762</v>
      </c>
      <c r="E19377" s="115" t="s">
        <v>56763</v>
      </c>
      <c r="F19377" s="115" t="s">
        <v>56759</v>
      </c>
      <c r="G19377" s="115" t="s">
        <v>56760</v>
      </c>
      <c r="H19377" s="115" t="s">
        <v>56761</v>
      </c>
      <c r="I19377" s="115" t="s">
        <v>6</v>
      </c>
      <c r="J19377" s="115">
        <v>140228.82</v>
      </c>
    </row>
    <row r="19378" spans="1:10" hidden="1">
      <c r="A19378" s="115" t="s">
        <v>19639</v>
      </c>
      <c r="B19378" s="115"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15" t="s">
        <v>50876</v>
      </c>
      <c r="D19378" s="115" t="s">
        <v>56764</v>
      </c>
      <c r="E19378" s="115" t="s">
        <v>56765</v>
      </c>
      <c r="F19378" s="115" t="s">
        <v>56766</v>
      </c>
      <c r="G19378" s="115" t="s">
        <v>56767</v>
      </c>
      <c r="H19378" s="115" t="s">
        <v>56768</v>
      </c>
      <c r="I19378" s="115" t="s">
        <v>6</v>
      </c>
      <c r="J19378" s="115">
        <v>149608.20000000001</v>
      </c>
    </row>
    <row r="19379" spans="1:10" hidden="1">
      <c r="A19379" s="115" t="s">
        <v>19640</v>
      </c>
      <c r="B19379" s="115"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15" t="s">
        <v>50876</v>
      </c>
      <c r="D19379" s="115" t="s">
        <v>56764</v>
      </c>
      <c r="E19379" s="115" t="s">
        <v>56765</v>
      </c>
      <c r="F19379" s="115" t="s">
        <v>56766</v>
      </c>
      <c r="G19379" s="115" t="s">
        <v>56767</v>
      </c>
      <c r="H19379" s="115" t="s">
        <v>56768</v>
      </c>
      <c r="I19379" s="115" t="s">
        <v>6</v>
      </c>
      <c r="J19379" s="115">
        <v>149428.82</v>
      </c>
    </row>
    <row r="19380" spans="1:10" hidden="1">
      <c r="A19380" s="115" t="s">
        <v>19641</v>
      </c>
      <c r="B19380" s="115"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15" t="s">
        <v>50876</v>
      </c>
      <c r="D19380" s="115" t="s">
        <v>56769</v>
      </c>
      <c r="E19380" s="115" t="s">
        <v>56770</v>
      </c>
      <c r="F19380" s="115" t="s">
        <v>56771</v>
      </c>
      <c r="G19380" s="115" t="s">
        <v>56772</v>
      </c>
      <c r="H19380" s="115" t="s">
        <v>56773</v>
      </c>
      <c r="I19380" s="115" t="s">
        <v>6</v>
      </c>
      <c r="J19380" s="115">
        <v>184758.2</v>
      </c>
    </row>
    <row r="19381" spans="1:10" hidden="1">
      <c r="A19381" s="115" t="s">
        <v>19642</v>
      </c>
      <c r="B19381" s="115"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15" t="s">
        <v>50876</v>
      </c>
      <c r="D19381" s="115" t="s">
        <v>56769</v>
      </c>
      <c r="E19381" s="115" t="s">
        <v>56770</v>
      </c>
      <c r="F19381" s="115" t="s">
        <v>56771</v>
      </c>
      <c r="G19381" s="115" t="s">
        <v>56772</v>
      </c>
      <c r="H19381" s="115" t="s">
        <v>56773</v>
      </c>
      <c r="I19381" s="115" t="s">
        <v>6</v>
      </c>
      <c r="J19381" s="115">
        <v>184578.82</v>
      </c>
    </row>
    <row r="19382" spans="1:10" hidden="1">
      <c r="A19382" s="115" t="s">
        <v>19643</v>
      </c>
      <c r="B19382" s="115"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15" t="s">
        <v>50876</v>
      </c>
      <c r="D19382" s="115" t="s">
        <v>56774</v>
      </c>
      <c r="E19382" s="115" t="s">
        <v>56775</v>
      </c>
      <c r="F19382" s="115" t="s">
        <v>56771</v>
      </c>
      <c r="G19382" s="115" t="s">
        <v>56772</v>
      </c>
      <c r="H19382" s="115" t="s">
        <v>56773</v>
      </c>
      <c r="I19382" s="115" t="s">
        <v>6</v>
      </c>
      <c r="J19382" s="115">
        <v>270108.2</v>
      </c>
    </row>
    <row r="19383" spans="1:10" hidden="1">
      <c r="A19383" s="115" t="s">
        <v>19644</v>
      </c>
      <c r="B19383" s="115"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15" t="s">
        <v>50876</v>
      </c>
      <c r="D19383" s="115" t="s">
        <v>56774</v>
      </c>
      <c r="E19383" s="115" t="s">
        <v>56775</v>
      </c>
      <c r="F19383" s="115" t="s">
        <v>56771</v>
      </c>
      <c r="G19383" s="115" t="s">
        <v>56772</v>
      </c>
      <c r="H19383" s="115" t="s">
        <v>56773</v>
      </c>
      <c r="I19383" s="115" t="s">
        <v>6</v>
      </c>
      <c r="J19383" s="115">
        <v>269928.82</v>
      </c>
    </row>
    <row r="19384" spans="1:10" hidden="1">
      <c r="A19384" s="115" t="s">
        <v>19645</v>
      </c>
      <c r="B19384" s="115"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15" t="s">
        <v>50876</v>
      </c>
      <c r="D19384" s="115" t="s">
        <v>56776</v>
      </c>
      <c r="E19384" s="115" t="s">
        <v>56777</v>
      </c>
      <c r="F19384" s="115" t="s">
        <v>56771</v>
      </c>
      <c r="G19384" s="115" t="s">
        <v>56772</v>
      </c>
      <c r="H19384" s="115" t="s">
        <v>56773</v>
      </c>
      <c r="I19384" s="115" t="s">
        <v>6</v>
      </c>
      <c r="J19384" s="115">
        <v>359608.2</v>
      </c>
    </row>
    <row r="19385" spans="1:10" hidden="1">
      <c r="A19385" s="115" t="s">
        <v>19646</v>
      </c>
      <c r="B19385" s="115"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15" t="s">
        <v>50876</v>
      </c>
      <c r="D19385" s="115" t="s">
        <v>56776</v>
      </c>
      <c r="E19385" s="115" t="s">
        <v>56777</v>
      </c>
      <c r="F19385" s="115" t="s">
        <v>56771</v>
      </c>
      <c r="G19385" s="115" t="s">
        <v>56772</v>
      </c>
      <c r="H19385" s="115" t="s">
        <v>56773</v>
      </c>
      <c r="I19385" s="115" t="s">
        <v>6</v>
      </c>
      <c r="J19385" s="115">
        <v>359428.82</v>
      </c>
    </row>
    <row r="19386" spans="1:10" hidden="1">
      <c r="A19386" s="115" t="s">
        <v>19647</v>
      </c>
      <c r="B19386" s="115"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15" t="s">
        <v>56778</v>
      </c>
      <c r="D19386" s="115" t="s">
        <v>56779</v>
      </c>
      <c r="E19386" s="115" t="s">
        <v>56780</v>
      </c>
      <c r="F19386" s="115" t="s">
        <v>56781</v>
      </c>
      <c r="G19386" s="115" t="s">
        <v>56782</v>
      </c>
      <c r="H19386" s="115" t="s">
        <v>56783</v>
      </c>
      <c r="I19386" s="115" t="s">
        <v>6</v>
      </c>
      <c r="J19386" s="115">
        <v>45058.2</v>
      </c>
    </row>
    <row r="19387" spans="1:10" hidden="1">
      <c r="A19387" s="115" t="s">
        <v>19648</v>
      </c>
      <c r="B19387" s="115"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15" t="s">
        <v>56778</v>
      </c>
      <c r="D19387" s="115" t="s">
        <v>56779</v>
      </c>
      <c r="E19387" s="115" t="s">
        <v>56780</v>
      </c>
      <c r="F19387" s="115" t="s">
        <v>56781</v>
      </c>
      <c r="G19387" s="115" t="s">
        <v>56782</v>
      </c>
      <c r="H19387" s="115" t="s">
        <v>56783</v>
      </c>
      <c r="I19387" s="115" t="s">
        <v>6</v>
      </c>
      <c r="J19387" s="115">
        <v>44878.82</v>
      </c>
    </row>
    <row r="19388" spans="1:10" hidden="1">
      <c r="A19388" s="115" t="s">
        <v>19649</v>
      </c>
      <c r="B19388" s="115"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15" t="s">
        <v>56778</v>
      </c>
      <c r="D19388" s="115" t="s">
        <v>56784</v>
      </c>
      <c r="E19388" s="115" t="s">
        <v>56785</v>
      </c>
      <c r="F19388" s="115" t="s">
        <v>56786</v>
      </c>
      <c r="G19388" s="115" t="s">
        <v>56787</v>
      </c>
      <c r="H19388" s="115" t="s">
        <v>47024</v>
      </c>
      <c r="I19388" s="115" t="s">
        <v>6</v>
      </c>
      <c r="J19388" s="115">
        <v>49564.2</v>
      </c>
    </row>
    <row r="19389" spans="1:10" hidden="1">
      <c r="A19389" s="115" t="s">
        <v>19650</v>
      </c>
      <c r="B19389" s="115"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15" t="s">
        <v>56778</v>
      </c>
      <c r="D19389" s="115" t="s">
        <v>56784</v>
      </c>
      <c r="E19389" s="115" t="s">
        <v>56785</v>
      </c>
      <c r="F19389" s="115" t="s">
        <v>56786</v>
      </c>
      <c r="G19389" s="115" t="s">
        <v>56787</v>
      </c>
      <c r="H19389" s="115" t="s">
        <v>47024</v>
      </c>
      <c r="I19389" s="115" t="s">
        <v>6</v>
      </c>
      <c r="J19389" s="115">
        <v>49384.82</v>
      </c>
    </row>
    <row r="19390" spans="1:10" hidden="1">
      <c r="A19390" s="115" t="s">
        <v>19651</v>
      </c>
      <c r="B19390" s="115"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15" t="s">
        <v>56778</v>
      </c>
      <c r="D19390" s="115" t="s">
        <v>56788</v>
      </c>
      <c r="E19390" s="115" t="s">
        <v>56789</v>
      </c>
      <c r="F19390" s="115" t="s">
        <v>56790</v>
      </c>
      <c r="G19390" s="115" t="s">
        <v>56791</v>
      </c>
      <c r="H19390" s="115" t="s">
        <v>42792</v>
      </c>
      <c r="I19390" s="115" t="s">
        <v>6</v>
      </c>
      <c r="J19390" s="115">
        <v>53748.2</v>
      </c>
    </row>
    <row r="19391" spans="1:10" hidden="1">
      <c r="A19391" s="115" t="s">
        <v>19652</v>
      </c>
      <c r="B19391" s="115"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15" t="s">
        <v>56778</v>
      </c>
      <c r="D19391" s="115" t="s">
        <v>56788</v>
      </c>
      <c r="E19391" s="115" t="s">
        <v>56789</v>
      </c>
      <c r="F19391" s="115" t="s">
        <v>56790</v>
      </c>
      <c r="G19391" s="115" t="s">
        <v>56791</v>
      </c>
      <c r="H19391" s="115" t="s">
        <v>42792</v>
      </c>
      <c r="I19391" s="115" t="s">
        <v>6</v>
      </c>
      <c r="J19391" s="115">
        <v>53568.82</v>
      </c>
    </row>
    <row r="19392" spans="1:10" hidden="1">
      <c r="A19392" s="115" t="s">
        <v>19653</v>
      </c>
      <c r="B19392" s="115"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15" t="s">
        <v>56778</v>
      </c>
      <c r="D19392" s="115" t="s">
        <v>56792</v>
      </c>
      <c r="E19392" s="115" t="s">
        <v>56793</v>
      </c>
      <c r="F19392" s="115" t="s">
        <v>56794</v>
      </c>
      <c r="G19392" s="115" t="s">
        <v>56791</v>
      </c>
      <c r="H19392" s="115" t="s">
        <v>42792</v>
      </c>
      <c r="I19392" s="115" t="s">
        <v>6</v>
      </c>
      <c r="J19392" s="115">
        <v>64748.2</v>
      </c>
    </row>
    <row r="19393" spans="1:10" hidden="1">
      <c r="A19393" s="115" t="s">
        <v>19654</v>
      </c>
      <c r="B19393" s="115"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15" t="s">
        <v>56778</v>
      </c>
      <c r="D19393" s="115" t="s">
        <v>56792</v>
      </c>
      <c r="E19393" s="115" t="s">
        <v>56793</v>
      </c>
      <c r="F19393" s="115" t="s">
        <v>56794</v>
      </c>
      <c r="G19393" s="115" t="s">
        <v>56791</v>
      </c>
      <c r="H19393" s="115" t="s">
        <v>42792</v>
      </c>
      <c r="I19393" s="115" t="s">
        <v>6</v>
      </c>
      <c r="J19393" s="115">
        <v>64568.82</v>
      </c>
    </row>
    <row r="19394" spans="1:10" hidden="1">
      <c r="A19394" s="115" t="s">
        <v>19655</v>
      </c>
      <c r="B19394" s="115"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15" t="s">
        <v>56778</v>
      </c>
      <c r="D19394" s="115" t="s">
        <v>56795</v>
      </c>
      <c r="E19394" s="115" t="s">
        <v>56796</v>
      </c>
      <c r="F19394" s="115" t="s">
        <v>56797</v>
      </c>
      <c r="G19394" s="115" t="s">
        <v>56798</v>
      </c>
      <c r="H19394" s="115" t="s">
        <v>37896</v>
      </c>
      <c r="I19394" s="115" t="s">
        <v>6</v>
      </c>
      <c r="J19394" s="115">
        <v>76232.2</v>
      </c>
    </row>
    <row r="19395" spans="1:10" hidden="1">
      <c r="A19395" s="115" t="s">
        <v>19656</v>
      </c>
      <c r="B19395" s="115"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15" t="s">
        <v>56778</v>
      </c>
      <c r="D19395" s="115" t="s">
        <v>56795</v>
      </c>
      <c r="E19395" s="115" t="s">
        <v>56796</v>
      </c>
      <c r="F19395" s="115" t="s">
        <v>56797</v>
      </c>
      <c r="G19395" s="115" t="s">
        <v>56798</v>
      </c>
      <c r="H19395" s="115" t="s">
        <v>37896</v>
      </c>
      <c r="I19395" s="115" t="s">
        <v>6</v>
      </c>
      <c r="J19395" s="115">
        <v>76052.820000000007</v>
      </c>
    </row>
    <row r="19396" spans="1:10" hidden="1">
      <c r="A19396" s="115" t="s">
        <v>19657</v>
      </c>
      <c r="B19396" s="115" t="str">
        <f t="shared" si="302"/>
        <v>PAINEL DE ALARME MEDICINAL AR COMPRIMIDO,OXIDO NITROSO,DIOXIDO DE CARBONO,OXIGENIO E VACUO.FORNECIMENTO E ASSENTAMENTO.(PARA INSTALACAO VIDE FAMILIA 15.014)</v>
      </c>
      <c r="C19396" s="115" t="s">
        <v>50877</v>
      </c>
      <c r="D19396" s="115" t="s">
        <v>50878</v>
      </c>
      <c r="E19396" s="115" t="s">
        <v>50879</v>
      </c>
      <c r="I19396" s="115" t="s">
        <v>6</v>
      </c>
      <c r="J19396" s="115">
        <v>609.62</v>
      </c>
    </row>
    <row r="19397" spans="1:10" hidden="1">
      <c r="A19397" s="115" t="s">
        <v>19658</v>
      </c>
      <c r="B19397" s="115" t="str">
        <f t="shared" ref="B19397:B19460" si="303">C19397&amp;D19397&amp;E19397&amp;F19397&amp;G19397&amp;H19397</f>
        <v>PAINEL DE ALARME MEDICINAL AR COMPRIMIDO,OXIDO NITROSO,DIOXIDO DE CARBONO,OXIGENIO E VACUO.FORNECIMENTO E ASSENTAMENTO.(PARA INSTALACAO VIDE FAMILIA 15.014)</v>
      </c>
      <c r="C19397" s="115" t="s">
        <v>50877</v>
      </c>
      <c r="D19397" s="115" t="s">
        <v>50878</v>
      </c>
      <c r="E19397" s="115" t="s">
        <v>50879</v>
      </c>
      <c r="I19397" s="115" t="s">
        <v>6</v>
      </c>
      <c r="J19397" s="115">
        <v>608.33000000000004</v>
      </c>
    </row>
    <row r="19398" spans="1:10" hidden="1">
      <c r="A19398" s="115" t="s">
        <v>19659</v>
      </c>
      <c r="B19398" s="115" t="str">
        <f t="shared" si="303"/>
        <v>ESTACAO DE CHAMADA DE BANHEIRO,COM INTERRUPTOR DE EMBUTIR.FORNECIMENTO E COLOCACAO</v>
      </c>
      <c r="C19398" s="115" t="s">
        <v>50880</v>
      </c>
      <c r="D19398" s="115" t="s">
        <v>36898</v>
      </c>
      <c r="I19398" s="115" t="s">
        <v>6</v>
      </c>
      <c r="J19398" s="115">
        <v>193.05</v>
      </c>
    </row>
    <row r="19399" spans="1:10" hidden="1">
      <c r="A19399" s="115" t="s">
        <v>19660</v>
      </c>
      <c r="B19399" s="115" t="str">
        <f t="shared" si="303"/>
        <v>ESTACAO DE CHAMADA DE BANHEIRO,COM INTERRUPTOR DE EMBUTIR.FORNECIMENTO E COLOCACAO</v>
      </c>
      <c r="C19399" s="115" t="s">
        <v>50880</v>
      </c>
      <c r="D19399" s="115" t="s">
        <v>36898</v>
      </c>
      <c r="I19399" s="115" t="s">
        <v>6</v>
      </c>
      <c r="J19399" s="115">
        <v>190.48</v>
      </c>
    </row>
    <row r="19400" spans="1:10" hidden="1">
      <c r="A19400" s="115" t="s">
        <v>19661</v>
      </c>
      <c r="B19400" s="115" t="str">
        <f t="shared" si="303"/>
        <v>ESTACAO DE CHAMADA DE LEITO,COM INTERRUPTOR DE EMBUTIR COM COMANDOS DE CHAMADAS,EMERGENCIA E PRESENCA,FIXADA SOBRE CAIXA4"X4" EMBUTIDA NA PAREDE.FORNECIMENTO E COLOCACAO</v>
      </c>
      <c r="C19400" s="115" t="s">
        <v>50881</v>
      </c>
      <c r="D19400" s="115" t="s">
        <v>50882</v>
      </c>
      <c r="E19400" s="115" t="s">
        <v>50883</v>
      </c>
      <c r="I19400" s="115" t="s">
        <v>6</v>
      </c>
      <c r="J19400" s="115">
        <v>295.24</v>
      </c>
    </row>
    <row r="19401" spans="1:10" hidden="1">
      <c r="A19401" s="115" t="s">
        <v>19662</v>
      </c>
      <c r="B19401" s="115" t="str">
        <f t="shared" si="303"/>
        <v>ESTACAO DE CHAMADA DE LEITO,COM INTERRUPTOR DE EMBUTIR COM COMANDOS DE CHAMADAS,EMERGENCIA E PRESENCA,FIXADA SOBRE CAIXA4"X4" EMBUTIDA NA PAREDE.FORNECIMENTO E COLOCACAO</v>
      </c>
      <c r="C19401" s="115" t="s">
        <v>50881</v>
      </c>
      <c r="D19401" s="115" t="s">
        <v>50882</v>
      </c>
      <c r="E19401" s="115" t="s">
        <v>50883</v>
      </c>
      <c r="I19401" s="115" t="s">
        <v>6</v>
      </c>
      <c r="J19401" s="115">
        <v>292.67</v>
      </c>
    </row>
    <row r="19402" spans="1:10" hidden="1">
      <c r="A19402" s="115" t="s">
        <v>19663</v>
      </c>
      <c r="B19402" s="115" t="str">
        <f t="shared" si="303"/>
        <v>SINALEIRO DE SOBREPOR PORTA DE ENFERMARIA,SALAS CIRURGICAS E CENTROS CIRURGICOS,COM SISTEMA LUMINOSO NAS CORES VERDE E VERMELHO,FIXADO SOBRE CAIXA 4"X2" OU 4"X4" EMBUTIDA NA PAREDE.FORNECIMENTO E COLOCACAO</v>
      </c>
      <c r="C19402" s="115" t="s">
        <v>56799</v>
      </c>
      <c r="D19402" s="115" t="s">
        <v>56800</v>
      </c>
      <c r="E19402" s="115" t="s">
        <v>56801</v>
      </c>
      <c r="F19402" s="115" t="s">
        <v>37140</v>
      </c>
      <c r="I19402" s="115" t="s">
        <v>6</v>
      </c>
      <c r="J19402" s="115">
        <v>182.75</v>
      </c>
    </row>
    <row r="19403" spans="1:10" hidden="1">
      <c r="A19403" s="115" t="s">
        <v>19664</v>
      </c>
      <c r="B19403" s="115" t="str">
        <f t="shared" si="303"/>
        <v>SINALEIRO DE SOBREPOR PORTA DE ENFERMARIA,SALAS CIRURGICAS E CENTROS CIRURGICOS,COM SISTEMA LUMINOSO NAS CORES VERDE E VERMELHO,FIXADO SOBRE CAIXA 4"X2" OU 4"X4" EMBUTIDA NA PAREDE.FORNECIMENTO E COLOCACAO</v>
      </c>
      <c r="C19403" s="115" t="s">
        <v>56799</v>
      </c>
      <c r="D19403" s="115" t="s">
        <v>56800</v>
      </c>
      <c r="E19403" s="115" t="s">
        <v>56801</v>
      </c>
      <c r="F19403" s="115" t="s">
        <v>37140</v>
      </c>
      <c r="I19403" s="115" t="s">
        <v>6</v>
      </c>
      <c r="J19403" s="115">
        <v>180.18</v>
      </c>
    </row>
    <row r="19404" spans="1:10" hidden="1">
      <c r="A19404" s="115" t="s">
        <v>19665</v>
      </c>
      <c r="B19404" s="115" t="str">
        <f t="shared" si="303"/>
        <v>CENTRAL DE ATENDIMENTO PARA POSTO DE ENFERMAGEM,SALAS CIRURGICAS E CENTROS CIRURGICOS,ATENDENDO ATE 20 LEITOS,COM SINALIZACAO SONORA E LUMINOSA.FORNECIMENTO E COLOCACAO</v>
      </c>
      <c r="C19404" s="115" t="s">
        <v>56802</v>
      </c>
      <c r="D19404" s="115" t="s">
        <v>56803</v>
      </c>
      <c r="E19404" s="115" t="s">
        <v>56804</v>
      </c>
      <c r="I19404" s="115" t="s">
        <v>6</v>
      </c>
      <c r="J19404" s="115">
        <v>2319.2399999999998</v>
      </c>
    </row>
    <row r="19405" spans="1:10" hidden="1">
      <c r="A19405" s="115" t="s">
        <v>19666</v>
      </c>
      <c r="B19405" s="115" t="str">
        <f t="shared" si="303"/>
        <v>CENTRAL DE ATENDIMENTO PARA POSTO DE ENFERMAGEM,SALAS CIRURGICAS E CENTROS CIRURGICOS,ATENDENDO ATE 20 LEITOS,COM SINALIZACAO SONORA E LUMINOSA.FORNECIMENTO E COLOCACAO</v>
      </c>
      <c r="C19405" s="115" t="s">
        <v>56802</v>
      </c>
      <c r="D19405" s="115" t="s">
        <v>56803</v>
      </c>
      <c r="E19405" s="115" t="s">
        <v>56804</v>
      </c>
      <c r="I19405" s="115" t="s">
        <v>6</v>
      </c>
      <c r="J19405" s="115">
        <v>2316.67</v>
      </c>
    </row>
    <row r="19406" spans="1:10" hidden="1">
      <c r="A19406" s="115" t="s">
        <v>19667</v>
      </c>
      <c r="B19406" s="115"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15" t="s">
        <v>56805</v>
      </c>
      <c r="D19406" s="115" t="s">
        <v>56806</v>
      </c>
      <c r="E19406" s="115" t="s">
        <v>56807</v>
      </c>
      <c r="F19406" s="115" t="s">
        <v>56808</v>
      </c>
      <c r="G19406" s="115" t="s">
        <v>56809</v>
      </c>
      <c r="H19406" s="115" t="s">
        <v>56810</v>
      </c>
      <c r="I19406" s="115" t="s">
        <v>6</v>
      </c>
      <c r="J19406" s="115">
        <v>1311.4</v>
      </c>
    </row>
    <row r="19407" spans="1:10" hidden="1">
      <c r="A19407" s="115" t="s">
        <v>19668</v>
      </c>
      <c r="B19407" s="115"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15" t="s">
        <v>56805</v>
      </c>
      <c r="D19407" s="115" t="s">
        <v>56806</v>
      </c>
      <c r="E19407" s="115" t="s">
        <v>56807</v>
      </c>
      <c r="F19407" s="115" t="s">
        <v>56808</v>
      </c>
      <c r="G19407" s="115" t="s">
        <v>56809</v>
      </c>
      <c r="H19407" s="115" t="s">
        <v>56810</v>
      </c>
      <c r="I19407" s="115" t="s">
        <v>6</v>
      </c>
      <c r="J19407" s="115">
        <v>1254.51</v>
      </c>
    </row>
    <row r="19408" spans="1:10" hidden="1">
      <c r="A19408" s="115" t="s">
        <v>19669</v>
      </c>
      <c r="B19408" s="115"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15" t="s">
        <v>56811</v>
      </c>
      <c r="D19408" s="115" t="s">
        <v>56812</v>
      </c>
      <c r="E19408" s="115" t="s">
        <v>56813</v>
      </c>
      <c r="F19408" s="115" t="s">
        <v>56814</v>
      </c>
      <c r="G19408" s="115" t="s">
        <v>56815</v>
      </c>
      <c r="H19408" s="115" t="s">
        <v>56816</v>
      </c>
      <c r="I19408" s="115" t="s">
        <v>6</v>
      </c>
      <c r="J19408" s="115">
        <v>2025.6</v>
      </c>
    </row>
    <row r="19409" spans="1:10" hidden="1">
      <c r="A19409" s="115" t="s">
        <v>19670</v>
      </c>
      <c r="B19409" s="115"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15" t="s">
        <v>56811</v>
      </c>
      <c r="D19409" s="115" t="s">
        <v>56812</v>
      </c>
      <c r="E19409" s="115" t="s">
        <v>56813</v>
      </c>
      <c r="F19409" s="115" t="s">
        <v>56814</v>
      </c>
      <c r="G19409" s="115" t="s">
        <v>56815</v>
      </c>
      <c r="H19409" s="115" t="s">
        <v>56816</v>
      </c>
      <c r="I19409" s="115" t="s">
        <v>6</v>
      </c>
      <c r="J19409" s="115">
        <v>1968.71</v>
      </c>
    </row>
    <row r="19410" spans="1:10" hidden="1">
      <c r="A19410" s="115" t="s">
        <v>19671</v>
      </c>
      <c r="B19410" s="115" t="str">
        <f t="shared" si="303"/>
        <v>SISTEMA ININTERRUPTO DE ENERGIA (NO BREAK), COM CAPACIDADE DE 5KVA, TRIFASICO,60HZ,TENSAO DE ENTRADA DE 220/380V,TENSAODE SAIDA DE 220V/127V,AUTONOMIA DE 10 MINUTOS,INCLUSIVE GABINETES E START UP.FORNECIMENTO E COLOCACAO</v>
      </c>
      <c r="C19410" s="115" t="s">
        <v>50884</v>
      </c>
      <c r="D19410" s="115" t="s">
        <v>50885</v>
      </c>
      <c r="E19410" s="115" t="s">
        <v>50886</v>
      </c>
      <c r="F19410" s="115" t="s">
        <v>50887</v>
      </c>
      <c r="I19410" s="115" t="s">
        <v>6</v>
      </c>
      <c r="J19410" s="115">
        <v>25253.19</v>
      </c>
    </row>
    <row r="19411" spans="1:10" hidden="1">
      <c r="A19411" s="115" t="s">
        <v>19672</v>
      </c>
      <c r="B19411" s="115" t="str">
        <f t="shared" si="303"/>
        <v>SISTEMA ININTERRUPTO DE ENERGIA (NO BREAK), COM CAPACIDADE DE 5KVA, TRIFASICO,60HZ,TENSAO DE ENTRADA DE 220/380V,TENSAODE SAIDA DE 220V/127V,AUTONOMIA DE 10 MINUTOS,INCLUSIVE GABINETES E START UP.FORNECIMENTO E COLOCACAO</v>
      </c>
      <c r="C19411" s="115" t="s">
        <v>50884</v>
      </c>
      <c r="D19411" s="115" t="s">
        <v>50885</v>
      </c>
      <c r="E19411" s="115" t="s">
        <v>50886</v>
      </c>
      <c r="F19411" s="115" t="s">
        <v>50887</v>
      </c>
      <c r="I19411" s="115" t="s">
        <v>6</v>
      </c>
      <c r="J19411" s="115">
        <v>25250.62</v>
      </c>
    </row>
    <row r="19412" spans="1:10" hidden="1">
      <c r="A19412" s="115" t="s">
        <v>19673</v>
      </c>
      <c r="B19412" s="115" t="str">
        <f t="shared" si="303"/>
        <v>SISTEMA INITERRUPTO DE ENERGIA (NO BREAK),COM CAPACIDADE DE7.5KVA,TRIFASICO,60HZ,TENSAO DE ENTRADA DE 220/380V,TENSAO DE SAIDA DE 220/127V,AUTONOMIA DE 10 MINUTOS,INCLUSIVE GABINETES E START UP. FORNECIMENTO E COLOCACAO</v>
      </c>
      <c r="C19412" s="115" t="s">
        <v>50888</v>
      </c>
      <c r="D19412" s="115" t="s">
        <v>50889</v>
      </c>
      <c r="E19412" s="115" t="s">
        <v>50890</v>
      </c>
      <c r="F19412" s="115" t="s">
        <v>50891</v>
      </c>
      <c r="I19412" s="115" t="s">
        <v>6</v>
      </c>
      <c r="J19412" s="115">
        <v>29969.24</v>
      </c>
    </row>
    <row r="19413" spans="1:10" hidden="1">
      <c r="A19413" s="115" t="s">
        <v>19674</v>
      </c>
      <c r="B19413" s="115" t="str">
        <f t="shared" si="303"/>
        <v>SISTEMA INITERRUPTO DE ENERGIA (NO BREAK),COM CAPACIDADE DE7.5KVA,TRIFASICO,60HZ,TENSAO DE ENTRADA DE 220/380V,TENSAO DE SAIDA DE 220/127V,AUTONOMIA DE 10 MINUTOS,INCLUSIVE GABINETES E START UP. FORNECIMENTO E COLOCACAO</v>
      </c>
      <c r="C19413" s="115" t="s">
        <v>50888</v>
      </c>
      <c r="D19413" s="115" t="s">
        <v>50889</v>
      </c>
      <c r="E19413" s="115" t="s">
        <v>50890</v>
      </c>
      <c r="F19413" s="115" t="s">
        <v>50891</v>
      </c>
      <c r="I19413" s="115" t="s">
        <v>6</v>
      </c>
      <c r="J19413" s="115">
        <v>29966.67</v>
      </c>
    </row>
    <row r="19414" spans="1:10" hidden="1">
      <c r="A19414" s="115" t="s">
        <v>19675</v>
      </c>
      <c r="B19414" s="115" t="str">
        <f t="shared" si="303"/>
        <v>SISTEMA ININTERRUPTO DE ENERGIA (NO BREAK),COM CAPACIDADE DE 10KVA,TRIFASICO,60HZ,TENSAO DE ENTRADA DE 220/380V,TENSAO DE SAIDA DE 220/127V,AUTONOMIA DE 10 MINUTOS,INCLUSIVE GABINETES E START UP.FORNECIMENTO E COLOCACAO</v>
      </c>
      <c r="C19414" s="115" t="s">
        <v>50892</v>
      </c>
      <c r="D19414" s="115" t="s">
        <v>50893</v>
      </c>
      <c r="E19414" s="115" t="s">
        <v>50890</v>
      </c>
      <c r="F19414" s="115" t="s">
        <v>50894</v>
      </c>
      <c r="I19414" s="115" t="s">
        <v>6</v>
      </c>
      <c r="J19414" s="115">
        <v>31742.03</v>
      </c>
    </row>
    <row r="19415" spans="1:10" hidden="1">
      <c r="A19415" s="115" t="s">
        <v>19676</v>
      </c>
      <c r="B19415" s="115" t="str">
        <f t="shared" si="303"/>
        <v>SISTEMA ININTERRUPTO DE ENERGIA (NO BREAK),COM CAPACIDADE DE 10KVA,TRIFASICO,60HZ,TENSAO DE ENTRADA DE 220/380V,TENSAO DE SAIDA DE 220/127V,AUTONOMIA DE 10 MINUTOS,INCLUSIVE GABINETES E START UP.FORNECIMENTO E COLOCACAO</v>
      </c>
      <c r="C19415" s="115" t="s">
        <v>50892</v>
      </c>
      <c r="D19415" s="115" t="s">
        <v>50893</v>
      </c>
      <c r="E19415" s="115" t="s">
        <v>50890</v>
      </c>
      <c r="F19415" s="115" t="s">
        <v>50894</v>
      </c>
      <c r="I19415" s="115" t="s">
        <v>6</v>
      </c>
      <c r="J19415" s="115">
        <v>31739.46</v>
      </c>
    </row>
    <row r="19416" spans="1:10" hidden="1">
      <c r="A19416" s="115" t="s">
        <v>19677</v>
      </c>
      <c r="B19416" s="115" t="str">
        <f t="shared" si="303"/>
        <v>SISTEMA ININTERRUPTO DE ENERGIA (NO BREAK),COM CAPACIDADE DE 15KVA,TRIFASICO,60HZ,TENSAO DE ENTRADA DE 220/380V,TENSAO DE SAIDA DE 220/127V,AUTONOMIA DE 10 MINUTOS,INCLUSIVE GABINETES E START UP.FORNECIMENTO E COLOCACAO</v>
      </c>
      <c r="C19416" s="115" t="s">
        <v>50892</v>
      </c>
      <c r="D19416" s="115" t="s">
        <v>50895</v>
      </c>
      <c r="E19416" s="115" t="s">
        <v>50890</v>
      </c>
      <c r="F19416" s="115" t="s">
        <v>50894</v>
      </c>
      <c r="I19416" s="115" t="s">
        <v>6</v>
      </c>
      <c r="J19416" s="115">
        <v>32457.42</v>
      </c>
    </row>
    <row r="19417" spans="1:10" hidden="1">
      <c r="A19417" s="115" t="s">
        <v>19678</v>
      </c>
      <c r="B19417" s="115" t="str">
        <f t="shared" si="303"/>
        <v>SISTEMA ININTERRUPTO DE ENERGIA (NO BREAK),COM CAPACIDADE DE 15KVA,TRIFASICO,60HZ,TENSAO DE ENTRADA DE 220/380V,TENSAO DE SAIDA DE 220/127V,AUTONOMIA DE 10 MINUTOS,INCLUSIVE GABINETES E START UP.FORNECIMENTO E COLOCACAO</v>
      </c>
      <c r="C19417" s="115" t="s">
        <v>50892</v>
      </c>
      <c r="D19417" s="115" t="s">
        <v>50895</v>
      </c>
      <c r="E19417" s="115" t="s">
        <v>50890</v>
      </c>
      <c r="F19417" s="115" t="s">
        <v>50894</v>
      </c>
      <c r="I19417" s="115" t="s">
        <v>6</v>
      </c>
      <c r="J19417" s="115">
        <v>32454.85</v>
      </c>
    </row>
    <row r="19418" spans="1:10" hidden="1">
      <c r="A19418" s="115" t="s">
        <v>19679</v>
      </c>
      <c r="B19418" s="115" t="str">
        <f t="shared" si="303"/>
        <v>SISTEMA ININTERRUPTO DE ENERGIA (NO BREAK),COM CAPACIDADE DE 20KVA,TRIFASICO,60HZ,TENSAO DE ENTRADA DE 220/380V,TENSAO DE SAIDA DE 220/127V,AUTONOMIA DE 10 MINUTOS,INCLUSIVE GABINETES E START UP.FORNECIMENTO E COLOCACAO</v>
      </c>
      <c r="C19418" s="115" t="s">
        <v>50892</v>
      </c>
      <c r="D19418" s="115" t="s">
        <v>50896</v>
      </c>
      <c r="E19418" s="115" t="s">
        <v>50890</v>
      </c>
      <c r="F19418" s="115" t="s">
        <v>50894</v>
      </c>
      <c r="I19418" s="115" t="s">
        <v>6</v>
      </c>
      <c r="J19418" s="115">
        <v>37980.339999999997</v>
      </c>
    </row>
    <row r="19419" spans="1:10" hidden="1">
      <c r="A19419" s="115" t="s">
        <v>19680</v>
      </c>
      <c r="B19419" s="115" t="str">
        <f t="shared" si="303"/>
        <v>SISTEMA ININTERRUPTO DE ENERGIA (NO BREAK),COM CAPACIDADE DE 20KVA,TRIFASICO,60HZ,TENSAO DE ENTRADA DE 220/380V,TENSAO DE SAIDA DE 220/127V,AUTONOMIA DE 10 MINUTOS,INCLUSIVE GABINETES E START UP.FORNECIMENTO E COLOCACAO</v>
      </c>
      <c r="C19419" s="115" t="s">
        <v>50892</v>
      </c>
      <c r="D19419" s="115" t="s">
        <v>50896</v>
      </c>
      <c r="E19419" s="115" t="s">
        <v>50890</v>
      </c>
      <c r="F19419" s="115" t="s">
        <v>50894</v>
      </c>
      <c r="I19419" s="115" t="s">
        <v>6</v>
      </c>
      <c r="J19419" s="115">
        <v>37977.769999999997</v>
      </c>
    </row>
    <row r="19420" spans="1:10" hidden="1">
      <c r="A19420" s="115" t="s">
        <v>19681</v>
      </c>
      <c r="B19420" s="115" t="str">
        <f t="shared" si="303"/>
        <v>SISTEMA ININTERRUPTO DE ENERGIA (NO BREAK),COM CAPACIDADE DE 25KVA,TRIFASICO,60HZ,TENSAO DE ENTRADA DE 220/380V,TENSAO DE SAIDA DE 220/127V,AUTONOMIA DE 10 MINUTOS,INCLUSIVE GABINETES E START UP.FORNECIMENTO E COLOCACAO</v>
      </c>
      <c r="C19420" s="115" t="s">
        <v>50892</v>
      </c>
      <c r="D19420" s="115" t="s">
        <v>50897</v>
      </c>
      <c r="E19420" s="115" t="s">
        <v>50890</v>
      </c>
      <c r="F19420" s="115" t="s">
        <v>50894</v>
      </c>
      <c r="I19420" s="115" t="s">
        <v>6</v>
      </c>
      <c r="J19420" s="115">
        <v>45756.08</v>
      </c>
    </row>
    <row r="19421" spans="1:10" hidden="1">
      <c r="A19421" s="115" t="s">
        <v>19682</v>
      </c>
      <c r="B19421" s="115" t="str">
        <f t="shared" si="303"/>
        <v>SISTEMA ININTERRUPTO DE ENERGIA (NO BREAK),COM CAPACIDADE DE 25KVA,TRIFASICO,60HZ,TENSAO DE ENTRADA DE 220/380V,TENSAO DE SAIDA DE 220/127V,AUTONOMIA DE 10 MINUTOS,INCLUSIVE GABINETES E START UP.FORNECIMENTO E COLOCACAO</v>
      </c>
      <c r="C19421" s="115" t="s">
        <v>50892</v>
      </c>
      <c r="D19421" s="115" t="s">
        <v>50897</v>
      </c>
      <c r="E19421" s="115" t="s">
        <v>50890</v>
      </c>
      <c r="F19421" s="115" t="s">
        <v>50894</v>
      </c>
      <c r="I19421" s="115" t="s">
        <v>6</v>
      </c>
      <c r="J19421" s="115">
        <v>45753.51</v>
      </c>
    </row>
    <row r="19422" spans="1:10" hidden="1">
      <c r="A19422" s="115" t="s">
        <v>19683</v>
      </c>
      <c r="B19422" s="115" t="str">
        <f t="shared" si="303"/>
        <v>SISTEMA ININTERRUPTO DE ENERGIA (NO BREAK),COM CAPACIDADE DE 40KVA,TRIFASICO,60HZ,TENSAO DE ENTRADA DE 220/380V,TENSAO DE SAIDA DE 220/127V,AUTONOMIA DE 10 MINUTOS,INCLUSIVE GABINETES E START UP.FORNECIMENTO E COLOCACAO</v>
      </c>
      <c r="C19422" s="115" t="s">
        <v>50892</v>
      </c>
      <c r="D19422" s="115" t="s">
        <v>50898</v>
      </c>
      <c r="E19422" s="115" t="s">
        <v>50890</v>
      </c>
      <c r="F19422" s="115" t="s">
        <v>50894</v>
      </c>
      <c r="I19422" s="115" t="s">
        <v>6</v>
      </c>
      <c r="J19422" s="115">
        <v>55258.43</v>
      </c>
    </row>
    <row r="19423" spans="1:10" hidden="1">
      <c r="A19423" s="115" t="s">
        <v>19684</v>
      </c>
      <c r="B19423" s="115" t="str">
        <f t="shared" si="303"/>
        <v>SISTEMA ININTERRUPTO DE ENERGIA (NO BREAK),COM CAPACIDADE DE 40KVA,TRIFASICO,60HZ,TENSAO DE ENTRADA DE 220/380V,TENSAO DE SAIDA DE 220/127V,AUTONOMIA DE 10 MINUTOS,INCLUSIVE GABINETES E START UP.FORNECIMENTO E COLOCACAO</v>
      </c>
      <c r="C19423" s="115" t="s">
        <v>50892</v>
      </c>
      <c r="D19423" s="115" t="s">
        <v>50898</v>
      </c>
      <c r="E19423" s="115" t="s">
        <v>50890</v>
      </c>
      <c r="F19423" s="115" t="s">
        <v>50894</v>
      </c>
      <c r="I19423" s="115" t="s">
        <v>6</v>
      </c>
      <c r="J19423" s="115">
        <v>55255.86</v>
      </c>
    </row>
    <row r="19424" spans="1:10" hidden="1">
      <c r="A19424" s="115" t="s">
        <v>19685</v>
      </c>
      <c r="B19424" s="115" t="str">
        <f t="shared" si="303"/>
        <v>SISTEMA ININTERRUPTO DE ENERGIA (NO BREAK),COM CAPACIDADE DE 50KVA,TRIFASICO,60HZ,TENSAO DE ENTRADA DE 220/380V,TENSAO DE SAIDA DE 220/127V,AUTONOMIA DE 10 MINUTOS,INCLUSIVE GABINETES E START UP.FORNECIMENTO E COLOCACAO</v>
      </c>
      <c r="C19424" s="115" t="s">
        <v>50892</v>
      </c>
      <c r="D19424" s="115" t="s">
        <v>50899</v>
      </c>
      <c r="E19424" s="115" t="s">
        <v>50890</v>
      </c>
      <c r="F19424" s="115" t="s">
        <v>50894</v>
      </c>
      <c r="I19424" s="115" t="s">
        <v>6</v>
      </c>
      <c r="J19424" s="115">
        <v>84336.99</v>
      </c>
    </row>
    <row r="19425" spans="1:10" hidden="1">
      <c r="A19425" s="115" t="s">
        <v>19686</v>
      </c>
      <c r="B19425" s="115" t="str">
        <f t="shared" si="303"/>
        <v>SISTEMA ININTERRUPTO DE ENERGIA (NO BREAK),COM CAPACIDADE DE 50KVA,TRIFASICO,60HZ,TENSAO DE ENTRADA DE 220/380V,TENSAO DE SAIDA DE 220/127V,AUTONOMIA DE 10 MINUTOS,INCLUSIVE GABINETES E START UP.FORNECIMENTO E COLOCACAO</v>
      </c>
      <c r="C19425" s="115" t="s">
        <v>50892</v>
      </c>
      <c r="D19425" s="115" t="s">
        <v>50899</v>
      </c>
      <c r="E19425" s="115" t="s">
        <v>50890</v>
      </c>
      <c r="F19425" s="115" t="s">
        <v>50894</v>
      </c>
      <c r="I19425" s="115" t="s">
        <v>6</v>
      </c>
      <c r="J19425" s="115">
        <v>84334.42</v>
      </c>
    </row>
    <row r="19426" spans="1:10" hidden="1">
      <c r="A19426" s="115" t="s">
        <v>19687</v>
      </c>
      <c r="B19426" s="115" t="str">
        <f t="shared" si="303"/>
        <v>SISTEMA ININTERRUPTO DE ENERGIA (NO BREAK),COM CAPACIDADE DE 80KVA,TRIFASICO,60HZ,TENSAO DE ENTRADA DE 220/380V,TENSAO DE SAIDA DE 220/127V,AUTONOMIA DE 10 MINUTOS,INCLUSIVE GABINETES E START UP.FORNECIMENTO E COLOCACAO</v>
      </c>
      <c r="C19426" s="115" t="s">
        <v>50892</v>
      </c>
      <c r="D19426" s="115" t="s">
        <v>50900</v>
      </c>
      <c r="E19426" s="115" t="s">
        <v>50890</v>
      </c>
      <c r="F19426" s="115" t="s">
        <v>50894</v>
      </c>
      <c r="I19426" s="115" t="s">
        <v>6</v>
      </c>
      <c r="J19426" s="115">
        <v>113397.44</v>
      </c>
    </row>
    <row r="19427" spans="1:10" hidden="1">
      <c r="A19427" s="115" t="s">
        <v>19688</v>
      </c>
      <c r="B19427" s="115" t="str">
        <f t="shared" si="303"/>
        <v>SISTEMA ININTERRUPTO DE ENERGIA (NO BREAK),COM CAPACIDADE DE 80KVA,TRIFASICO,60HZ,TENSAO DE ENTRADA DE 220/380V,TENSAO DE SAIDA DE 220/127V,AUTONOMIA DE 10 MINUTOS,INCLUSIVE GABINETES E START UP.FORNECIMENTO E COLOCACAO</v>
      </c>
      <c r="C19427" s="115" t="s">
        <v>50892</v>
      </c>
      <c r="D19427" s="115" t="s">
        <v>50900</v>
      </c>
      <c r="E19427" s="115" t="s">
        <v>50890</v>
      </c>
      <c r="F19427" s="115" t="s">
        <v>50894</v>
      </c>
      <c r="I19427" s="115" t="s">
        <v>6</v>
      </c>
      <c r="J19427" s="115">
        <v>113394.87</v>
      </c>
    </row>
    <row r="19428" spans="1:10" hidden="1">
      <c r="A19428" s="115" t="s">
        <v>19689</v>
      </c>
      <c r="B19428" s="115" t="str">
        <f t="shared" si="303"/>
        <v>SISTEMA ININTERRUPTO DE ENERGIA (NO BREAK),COM CAPACIDADE DE 5KVA,TRIFASICO, 60HZ,TENSAO DE ENTRADA DE 220/380V,TENSAO DE SAIDA DE 220/127V,AUTONOMIA DE 30 MINUTOS,INCLUSIVE GABINETES E START UP.FORNECIMENTO E COLOCACAO</v>
      </c>
      <c r="C19428" s="115" t="s">
        <v>50892</v>
      </c>
      <c r="D19428" s="115" t="s">
        <v>50901</v>
      </c>
      <c r="E19428" s="115" t="s">
        <v>50902</v>
      </c>
      <c r="F19428" s="115" t="s">
        <v>50894</v>
      </c>
      <c r="I19428" s="115" t="s">
        <v>6</v>
      </c>
      <c r="J19428" s="115">
        <v>26364.01</v>
      </c>
    </row>
    <row r="19429" spans="1:10" hidden="1">
      <c r="A19429" s="115" t="s">
        <v>19690</v>
      </c>
      <c r="B19429" s="115" t="str">
        <f t="shared" si="303"/>
        <v>SISTEMA ININTERRUPTO DE ENERGIA (NO BREAK),COM CAPACIDADE DE 5KVA,TRIFASICO, 60HZ,TENSAO DE ENTRADA DE 220/380V,TENSAO DE SAIDA DE 220/127V,AUTONOMIA DE 30 MINUTOS,INCLUSIVE GABINETES E START UP.FORNECIMENTO E COLOCACAO</v>
      </c>
      <c r="C19429" s="115" t="s">
        <v>50892</v>
      </c>
      <c r="D19429" s="115" t="s">
        <v>50901</v>
      </c>
      <c r="E19429" s="115" t="s">
        <v>50902</v>
      </c>
      <c r="F19429" s="115" t="s">
        <v>50894</v>
      </c>
      <c r="I19429" s="115" t="s">
        <v>6</v>
      </c>
      <c r="J19429" s="115">
        <v>26361.439999999999</v>
      </c>
    </row>
    <row r="19430" spans="1:10" hidden="1">
      <c r="A19430" s="115" t="s">
        <v>19691</v>
      </c>
      <c r="B19430" s="115" t="str">
        <f t="shared" si="303"/>
        <v>SISTEMA ININTERRUPTO DE ENERGIA (NO BREAK),COM CAPACIDADE DE 10KVA,TRIFASICO,60HZ,TENSAO DE ENTRADA DE 220/380V,TENSAO DE SAIDA DE 220/127V,AUTONOMIA DE 30 MINUTOS,INCLUSIVE GABINETES E START UP.FORNECIMENTO E COLOCACAO</v>
      </c>
      <c r="C19430" s="115" t="s">
        <v>50892</v>
      </c>
      <c r="D19430" s="115" t="s">
        <v>50893</v>
      </c>
      <c r="E19430" s="115" t="s">
        <v>50902</v>
      </c>
      <c r="F19430" s="115" t="s">
        <v>50894</v>
      </c>
      <c r="I19430" s="115" t="s">
        <v>6</v>
      </c>
      <c r="J19430" s="115">
        <v>32924.29</v>
      </c>
    </row>
    <row r="19431" spans="1:10" hidden="1">
      <c r="A19431" s="115" t="s">
        <v>19692</v>
      </c>
      <c r="B19431" s="115" t="str">
        <f t="shared" si="303"/>
        <v>SISTEMA ININTERRUPTO DE ENERGIA (NO BREAK),COM CAPACIDADE DE 10KVA,TRIFASICO,60HZ,TENSAO DE ENTRADA DE 220/380V,TENSAO DE SAIDA DE 220/127V,AUTONOMIA DE 30 MINUTOS,INCLUSIVE GABINETES E START UP.FORNECIMENTO E COLOCACAO</v>
      </c>
      <c r="C19431" s="115" t="s">
        <v>50892</v>
      </c>
      <c r="D19431" s="115" t="s">
        <v>50893</v>
      </c>
      <c r="E19431" s="115" t="s">
        <v>50902</v>
      </c>
      <c r="F19431" s="115" t="s">
        <v>50894</v>
      </c>
      <c r="I19431" s="115" t="s">
        <v>6</v>
      </c>
      <c r="J19431" s="115">
        <v>32921.72</v>
      </c>
    </row>
    <row r="19432" spans="1:10" hidden="1">
      <c r="A19432" s="115" t="s">
        <v>19693</v>
      </c>
      <c r="B19432" s="115" t="str">
        <f t="shared" si="303"/>
        <v>SISTEMA ININTERRUPTO DE ENERGIA (NO BREAK),COM CAPACIDADE DE 15KVA,TRIFASICO,60HZ,TENSAO DE ENTRADA DE 220/380V,TENSAO DE SAIDA DE 220/127V,AUTONOMIA DE 30 MINUTOS,INCLUSIVE GABINETES E START UP.FORNECIMENTO E COLOCACAO</v>
      </c>
      <c r="C19432" s="115" t="s">
        <v>50892</v>
      </c>
      <c r="D19432" s="115" t="s">
        <v>50895</v>
      </c>
      <c r="E19432" s="115" t="s">
        <v>50902</v>
      </c>
      <c r="F19432" s="115" t="s">
        <v>50894</v>
      </c>
      <c r="I19432" s="115" t="s">
        <v>6</v>
      </c>
      <c r="J19432" s="115">
        <v>38015.550000000003</v>
      </c>
    </row>
    <row r="19433" spans="1:10" hidden="1">
      <c r="A19433" s="115" t="s">
        <v>19694</v>
      </c>
      <c r="B19433" s="115" t="str">
        <f t="shared" si="303"/>
        <v>SISTEMA ININTERRUPTO DE ENERGIA (NO BREAK),COM CAPACIDADE DE 15KVA,TRIFASICO,60HZ,TENSAO DE ENTRADA DE 220/380V,TENSAO DE SAIDA DE 220/127V,AUTONOMIA DE 30 MINUTOS,INCLUSIVE GABINETES E START UP.FORNECIMENTO E COLOCACAO</v>
      </c>
      <c r="C19433" s="115" t="s">
        <v>50892</v>
      </c>
      <c r="D19433" s="115" t="s">
        <v>50895</v>
      </c>
      <c r="E19433" s="115" t="s">
        <v>50902</v>
      </c>
      <c r="F19433" s="115" t="s">
        <v>50894</v>
      </c>
      <c r="I19433" s="115" t="s">
        <v>6</v>
      </c>
      <c r="J19433" s="115">
        <v>38012.980000000003</v>
      </c>
    </row>
    <row r="19434" spans="1:10" hidden="1">
      <c r="A19434" s="115" t="s">
        <v>19695</v>
      </c>
      <c r="B19434" s="115" t="str">
        <f t="shared" si="303"/>
        <v>SISTEMA ININTERRUPTO DE ENERGIA (NO BREAK),COM CAPACIDADE DE 20KVA,TRIFASICO,60HZ,TENSAO DE ENTRADA DE 220/380V,TENSAO DE SAIDA DE 220/127V,AUTONOMIA DE 30 MINUTOS,INCLUSIVE GABINETES E START UP.FORNECIMENTO E COLOCACAO</v>
      </c>
      <c r="C19434" s="115" t="s">
        <v>50892</v>
      </c>
      <c r="D19434" s="115" t="s">
        <v>50896</v>
      </c>
      <c r="E19434" s="115" t="s">
        <v>50902</v>
      </c>
      <c r="F19434" s="115" t="s">
        <v>50894</v>
      </c>
      <c r="I19434" s="115" t="s">
        <v>6</v>
      </c>
      <c r="J19434" s="115">
        <v>45756.08</v>
      </c>
    </row>
    <row r="19435" spans="1:10" hidden="1">
      <c r="A19435" s="115" t="s">
        <v>19696</v>
      </c>
      <c r="B19435" s="115" t="str">
        <f t="shared" si="303"/>
        <v>SISTEMA ININTERRUPTO DE ENERGIA (NO BREAK),COM CAPACIDADE DE 20KVA,TRIFASICO,60HZ,TENSAO DE ENTRADA DE 220/380V,TENSAO DE SAIDA DE 220/127V,AUTONOMIA DE 30 MINUTOS,INCLUSIVE GABINETES E START UP.FORNECIMENTO E COLOCACAO</v>
      </c>
      <c r="C19435" s="115" t="s">
        <v>50892</v>
      </c>
      <c r="D19435" s="115" t="s">
        <v>50896</v>
      </c>
      <c r="E19435" s="115" t="s">
        <v>50902</v>
      </c>
      <c r="F19435" s="115" t="s">
        <v>50894</v>
      </c>
      <c r="I19435" s="115" t="s">
        <v>6</v>
      </c>
      <c r="J19435" s="115">
        <v>45753.51</v>
      </c>
    </row>
    <row r="19436" spans="1:10" hidden="1">
      <c r="A19436" s="115" t="s">
        <v>19697</v>
      </c>
      <c r="B19436" s="115" t="str">
        <f t="shared" si="303"/>
        <v>SISTEMA ININTERRUPTO DE ENERGIA (NO BREAK),COM CAPACIDADE DE 25KVA,TRIFASICO,60HZ,TENSAO DE ENTRADA DE 220/380V,TENSAO DE SAIDA DE 220/127V,AUTONOMIA DE 30 MINUTOS,INCLUSIVE GABINETES E START UP.FORNECIMENTO E COLOCACAO</v>
      </c>
      <c r="C19436" s="115" t="s">
        <v>50892</v>
      </c>
      <c r="D19436" s="115" t="s">
        <v>50897</v>
      </c>
      <c r="E19436" s="115" t="s">
        <v>50902</v>
      </c>
      <c r="F19436" s="115" t="s">
        <v>50894</v>
      </c>
      <c r="I19436" s="115" t="s">
        <v>6</v>
      </c>
      <c r="J19436" s="115">
        <v>46158.559999999998</v>
      </c>
    </row>
    <row r="19437" spans="1:10" hidden="1">
      <c r="A19437" s="115" t="s">
        <v>19698</v>
      </c>
      <c r="B19437" s="115" t="str">
        <f t="shared" si="303"/>
        <v>SISTEMA ININTERRUPTO DE ENERGIA (NO BREAK),COM CAPACIDADE DE 25KVA,TRIFASICO,60HZ,TENSAO DE ENTRADA DE 220/380V,TENSAO DE SAIDA DE 220/127V,AUTONOMIA DE 30 MINUTOS,INCLUSIVE GABINETES E START UP.FORNECIMENTO E COLOCACAO</v>
      </c>
      <c r="C19437" s="115" t="s">
        <v>50892</v>
      </c>
      <c r="D19437" s="115" t="s">
        <v>50897</v>
      </c>
      <c r="E19437" s="115" t="s">
        <v>50902</v>
      </c>
      <c r="F19437" s="115" t="s">
        <v>50894</v>
      </c>
      <c r="I19437" s="115" t="s">
        <v>6</v>
      </c>
      <c r="J19437" s="115">
        <v>46155.99</v>
      </c>
    </row>
    <row r="19438" spans="1:10" hidden="1">
      <c r="A19438" s="115" t="s">
        <v>19699</v>
      </c>
      <c r="B19438" s="115" t="str">
        <f t="shared" si="303"/>
        <v>SISTEMA ININTERRUPTO DE ENERGIA (NO BREAK),COM CAPACIDADE DE 40KVA,TRIFASICO,60HZ,TENSAO DE ENTRADA DE 220/380V,TENSAO DE SAIDA DE 220/127V,AUTONOMIA DE 30 MINUTOS,INCLUSIVE GABINETES E START UP.FORNECIMENTO E COLOCACAO</v>
      </c>
      <c r="C19438" s="115" t="s">
        <v>50892</v>
      </c>
      <c r="D19438" s="115" t="s">
        <v>50898</v>
      </c>
      <c r="E19438" s="115" t="s">
        <v>50902</v>
      </c>
      <c r="F19438" s="115" t="s">
        <v>50894</v>
      </c>
      <c r="I19438" s="115" t="s">
        <v>6</v>
      </c>
      <c r="J19438" s="115">
        <v>62668.94</v>
      </c>
    </row>
    <row r="19439" spans="1:10" hidden="1">
      <c r="A19439" s="115" t="s">
        <v>19700</v>
      </c>
      <c r="B19439" s="115" t="str">
        <f t="shared" si="303"/>
        <v>SISTEMA ININTERRUPTO DE ENERGIA (NO BREAK),COM CAPACIDADE DE 40KVA,TRIFASICO,60HZ,TENSAO DE ENTRADA DE 220/380V,TENSAO DE SAIDA DE 220/127V,AUTONOMIA DE 30 MINUTOS,INCLUSIVE GABINETES E START UP.FORNECIMENTO E COLOCACAO</v>
      </c>
      <c r="C19439" s="115" t="s">
        <v>50892</v>
      </c>
      <c r="D19439" s="115" t="s">
        <v>50898</v>
      </c>
      <c r="E19439" s="115" t="s">
        <v>50902</v>
      </c>
      <c r="F19439" s="115" t="s">
        <v>50894</v>
      </c>
      <c r="I19439" s="115" t="s">
        <v>6</v>
      </c>
      <c r="J19439" s="115">
        <v>62666.37</v>
      </c>
    </row>
    <row r="19440" spans="1:10" hidden="1">
      <c r="A19440" s="115" t="s">
        <v>19701</v>
      </c>
      <c r="B19440" s="115" t="str">
        <f t="shared" si="303"/>
        <v>SISTEMA ININTERRUPTO DE ENERGIA (NO BREAK),COM CAPACIDADE DE 50KVA,TRIFASICO,60HZ,TENSAO DE ENTRADA DE 220/380V,TENSAO DE SAIDA DE 220/127V,AUTONOMIA DE 30 MINUTOS,INCLUSIVE GABINETES E START UP.FORNECIMENTO E COLOCACAO</v>
      </c>
      <c r="C19440" s="115" t="s">
        <v>50892</v>
      </c>
      <c r="D19440" s="115" t="s">
        <v>50899</v>
      </c>
      <c r="E19440" s="115" t="s">
        <v>50902</v>
      </c>
      <c r="F19440" s="115" t="s">
        <v>50894</v>
      </c>
      <c r="I19440" s="115" t="s">
        <v>6</v>
      </c>
      <c r="J19440" s="115">
        <v>85826.14</v>
      </c>
    </row>
    <row r="19441" spans="1:10" hidden="1">
      <c r="A19441" s="115" t="s">
        <v>19702</v>
      </c>
      <c r="B19441" s="115" t="str">
        <f t="shared" si="303"/>
        <v>SISTEMA ININTERRUPTO DE ENERGIA (NO BREAK),COM CAPACIDADE DE 50KVA,TRIFASICO,60HZ,TENSAO DE ENTRADA DE 220/380V,TENSAO DE SAIDA DE 220/127V,AUTONOMIA DE 30 MINUTOS,INCLUSIVE GABINETES E START UP.FORNECIMENTO E COLOCACAO</v>
      </c>
      <c r="C19441" s="115" t="s">
        <v>50892</v>
      </c>
      <c r="D19441" s="115" t="s">
        <v>50899</v>
      </c>
      <c r="E19441" s="115" t="s">
        <v>50902</v>
      </c>
      <c r="F19441" s="115" t="s">
        <v>50894</v>
      </c>
      <c r="I19441" s="115" t="s">
        <v>6</v>
      </c>
      <c r="J19441" s="115">
        <v>85823.57</v>
      </c>
    </row>
    <row r="19442" spans="1:10" hidden="1">
      <c r="A19442" s="115" t="s">
        <v>19703</v>
      </c>
      <c r="B19442" s="115" t="str">
        <f t="shared" si="303"/>
        <v>SISTEMA ININTERRUPTO DE ENERGIA (NO BREAK),COM CAPACIDADE DE 80KVA,TRIFASICO,60HZ,TENSAO DE ENTRADA DE 220/380V,TENSAO DE SAIDA DE 220/127V,AUTONOMIA DE 30 MINUTOS,INCLUSIVE GABINETES E START UP.FORNECIMENTO E COLOCACAO</v>
      </c>
      <c r="C19442" s="115" t="s">
        <v>50892</v>
      </c>
      <c r="D19442" s="115" t="s">
        <v>50900</v>
      </c>
      <c r="E19442" s="115" t="s">
        <v>50902</v>
      </c>
      <c r="F19442" s="115" t="s">
        <v>50894</v>
      </c>
      <c r="I19442" s="115" t="s">
        <v>6</v>
      </c>
      <c r="J19442" s="115">
        <v>122108.93</v>
      </c>
    </row>
    <row r="19443" spans="1:10" hidden="1">
      <c r="A19443" s="115" t="s">
        <v>19704</v>
      </c>
      <c r="B19443" s="115" t="str">
        <f t="shared" si="303"/>
        <v>SISTEMA ININTERRUPTO DE ENERGIA (NO BREAK),COM CAPACIDADE DE 80KVA,TRIFASICO,60HZ,TENSAO DE ENTRADA DE 220/380V,TENSAO DE SAIDA DE 220/127V,AUTONOMIA DE 30 MINUTOS,INCLUSIVE GABINETES E START UP.FORNECIMENTO E COLOCACAO</v>
      </c>
      <c r="C19443" s="115" t="s">
        <v>50892</v>
      </c>
      <c r="D19443" s="115" t="s">
        <v>50900</v>
      </c>
      <c r="E19443" s="115" t="s">
        <v>50902</v>
      </c>
      <c r="F19443" s="115" t="s">
        <v>50894</v>
      </c>
      <c r="I19443" s="115" t="s">
        <v>6</v>
      </c>
      <c r="J19443" s="115">
        <v>122106.36</v>
      </c>
    </row>
    <row r="19444" spans="1:10" hidden="1">
      <c r="A19444" s="115" t="s">
        <v>19705</v>
      </c>
      <c r="B19444" s="115" t="str">
        <f t="shared" si="303"/>
        <v>SISTEMA ININTERRUPTO DE ENERGIA (NO BREAK),COM CAPACIDADE DE 7.5KVA,TRIFASICO,60HZ,TENSAO DE ENTRADA DE 220/380V,TENSAODE SAIDA DE 220/127V,AUTONOMIA DE 30 MINUTOS,INCLUSIVE GABINETES E START UP.FORNECIMENTO E COLOCACAO</v>
      </c>
      <c r="C19444" s="115" t="s">
        <v>50892</v>
      </c>
      <c r="D19444" s="115" t="s">
        <v>50903</v>
      </c>
      <c r="E19444" s="115" t="s">
        <v>50904</v>
      </c>
      <c r="F19444" s="115" t="s">
        <v>50905</v>
      </c>
      <c r="I19444" s="115" t="s">
        <v>6</v>
      </c>
      <c r="J19444" s="115">
        <v>31742.03</v>
      </c>
    </row>
    <row r="19445" spans="1:10" hidden="1">
      <c r="A19445" s="115" t="s">
        <v>19706</v>
      </c>
      <c r="B19445" s="115" t="str">
        <f t="shared" si="303"/>
        <v>SISTEMA ININTERRUPTO DE ENERGIA (NO BREAK),COM CAPACIDADE DE 7.5KVA,TRIFASICO,60HZ,TENSAO DE ENTRADA DE 220/380V,TENSAODE SAIDA DE 220/127V,AUTONOMIA DE 30 MINUTOS,INCLUSIVE GABINETES E START UP.FORNECIMENTO E COLOCACAO</v>
      </c>
      <c r="C19445" s="115" t="s">
        <v>50892</v>
      </c>
      <c r="D19445" s="115" t="s">
        <v>50903</v>
      </c>
      <c r="E19445" s="115" t="s">
        <v>50904</v>
      </c>
      <c r="F19445" s="115" t="s">
        <v>50905</v>
      </c>
      <c r="I19445" s="115" t="s">
        <v>6</v>
      </c>
      <c r="J19445" s="115">
        <v>31739.46</v>
      </c>
    </row>
    <row r="19446" spans="1:10" hidden="1">
      <c r="A19446" s="115" t="s">
        <v>19707</v>
      </c>
      <c r="B19446" s="115" t="str">
        <f t="shared" si="303"/>
        <v>VOLTIMETRO SELETOR,PARA QUADROS ELETRICOS COM LINHAS TRIFASICAS,ESCALA 0-300V.FORNECIMENTO</v>
      </c>
      <c r="C19446" s="115" t="s">
        <v>50906</v>
      </c>
      <c r="D19446" s="115" t="s">
        <v>50907</v>
      </c>
      <c r="I19446" s="115" t="s">
        <v>6</v>
      </c>
      <c r="J19446" s="115">
        <v>356.63</v>
      </c>
    </row>
    <row r="19447" spans="1:10" hidden="1">
      <c r="A19447" s="115" t="s">
        <v>19708</v>
      </c>
      <c r="B19447" s="115" t="str">
        <f t="shared" si="303"/>
        <v>VOLTIMETRO SELETOR,PARA QUADROS ELETRICOS COM LINHAS TRIFASICAS,ESCALA 0-300V.FORNECIMENTO</v>
      </c>
      <c r="C19447" s="115" t="s">
        <v>50906</v>
      </c>
      <c r="D19447" s="115" t="s">
        <v>50907</v>
      </c>
      <c r="I19447" s="115" t="s">
        <v>6</v>
      </c>
      <c r="J19447" s="115">
        <v>356.63</v>
      </c>
    </row>
    <row r="19448" spans="1:10" hidden="1">
      <c r="A19448" s="115" t="s">
        <v>19709</v>
      </c>
      <c r="B19448" s="115" t="str">
        <f t="shared" si="303"/>
        <v>VOLTIMETRO SELETOR,PARA QUADROS ELETRICOS COM LINHAS TRIFASICAS,ESCALA 0-500V.FORNECIMENTO</v>
      </c>
      <c r="C19448" s="115" t="s">
        <v>50906</v>
      </c>
      <c r="D19448" s="115" t="s">
        <v>50908</v>
      </c>
      <c r="I19448" s="115" t="s">
        <v>6</v>
      </c>
      <c r="J19448" s="115">
        <v>372.83</v>
      </c>
    </row>
    <row r="19449" spans="1:10" hidden="1">
      <c r="A19449" s="115" t="s">
        <v>19710</v>
      </c>
      <c r="B19449" s="115" t="str">
        <f t="shared" si="303"/>
        <v>VOLTIMETRO SELETOR,PARA QUADROS ELETRICOS COM LINHAS TRIFASICAS,ESCALA 0-500V.FORNECIMENTO</v>
      </c>
      <c r="C19449" s="115" t="s">
        <v>50906</v>
      </c>
      <c r="D19449" s="115" t="s">
        <v>50908</v>
      </c>
      <c r="I19449" s="115" t="s">
        <v>6</v>
      </c>
      <c r="J19449" s="115">
        <v>372.83</v>
      </c>
    </row>
    <row r="19450" spans="1:10" hidden="1">
      <c r="A19450" s="115" t="s">
        <v>19711</v>
      </c>
      <c r="B19450" s="115" t="str">
        <f t="shared" si="303"/>
        <v>AMPERIMETRO SELETOR,PARA QUADROS ELETRICOS COM LINHAS TRIFASICAS,ESCALA 0-100A.FORNECIMENTO</v>
      </c>
      <c r="C19450" s="115" t="s">
        <v>50909</v>
      </c>
      <c r="D19450" s="115" t="s">
        <v>50910</v>
      </c>
      <c r="I19450" s="115" t="s">
        <v>6</v>
      </c>
      <c r="J19450" s="115">
        <v>429.41</v>
      </c>
    </row>
    <row r="19451" spans="1:10" hidden="1">
      <c r="A19451" s="115" t="s">
        <v>19712</v>
      </c>
      <c r="B19451" s="115" t="str">
        <f t="shared" si="303"/>
        <v>AMPERIMETRO SELETOR,PARA QUADROS ELETRICOS COM LINHAS TRIFASICAS,ESCALA 0-100A.FORNECIMENTO</v>
      </c>
      <c r="C19451" s="115" t="s">
        <v>50909</v>
      </c>
      <c r="D19451" s="115" t="s">
        <v>50910</v>
      </c>
      <c r="I19451" s="115" t="s">
        <v>6</v>
      </c>
      <c r="J19451" s="115">
        <v>429.41</v>
      </c>
    </row>
    <row r="19452" spans="1:10" hidden="1">
      <c r="A19452" s="115" t="s">
        <v>19713</v>
      </c>
      <c r="B19452" s="115" t="str">
        <f t="shared" si="303"/>
        <v>AMPERIMETRO SELETOR,PARA QUADROS ELETRICOS COM LINHAS TRIFASICAS,ESCALA 0-200A.FORNECIMENTO</v>
      </c>
      <c r="C19452" s="115" t="s">
        <v>50909</v>
      </c>
      <c r="D19452" s="115" t="s">
        <v>50911</v>
      </c>
      <c r="I19452" s="115" t="s">
        <v>6</v>
      </c>
      <c r="J19452" s="115">
        <v>429.41</v>
      </c>
    </row>
    <row r="19453" spans="1:10" hidden="1">
      <c r="A19453" s="115" t="s">
        <v>19714</v>
      </c>
      <c r="B19453" s="115" t="str">
        <f t="shared" si="303"/>
        <v>AMPERIMETRO SELETOR,PARA QUADROS ELETRICOS COM LINHAS TRIFASICAS,ESCALA 0-200A.FORNECIMENTO</v>
      </c>
      <c r="C19453" s="115" t="s">
        <v>50909</v>
      </c>
      <c r="D19453" s="115" t="s">
        <v>50911</v>
      </c>
      <c r="I19453" s="115" t="s">
        <v>6</v>
      </c>
      <c r="J19453" s="115">
        <v>429.41</v>
      </c>
    </row>
    <row r="19454" spans="1:10" hidden="1">
      <c r="A19454" s="115" t="s">
        <v>19715</v>
      </c>
      <c r="B19454" s="115" t="str">
        <f t="shared" si="303"/>
        <v>AMPERIMETRO SELETOR,PARA QUADROS ELETRICOS COM LINHAS TRIFASICAS,ESCALA 0-300A.FORNECIMENTO</v>
      </c>
      <c r="C19454" s="115" t="s">
        <v>50909</v>
      </c>
      <c r="D19454" s="115" t="s">
        <v>50912</v>
      </c>
      <c r="I19454" s="115" t="s">
        <v>6</v>
      </c>
      <c r="J19454" s="115">
        <v>429.41</v>
      </c>
    </row>
    <row r="19455" spans="1:10" hidden="1">
      <c r="A19455" s="115" t="s">
        <v>19716</v>
      </c>
      <c r="B19455" s="115" t="str">
        <f t="shared" si="303"/>
        <v>AMPERIMETRO SELETOR,PARA QUADROS ELETRICOS COM LINHAS TRIFASICAS,ESCALA 0-300A.FORNECIMENTO</v>
      </c>
      <c r="C19455" s="115" t="s">
        <v>50909</v>
      </c>
      <c r="D19455" s="115" t="s">
        <v>50912</v>
      </c>
      <c r="I19455" s="115" t="s">
        <v>6</v>
      </c>
      <c r="J19455" s="115">
        <v>429.41</v>
      </c>
    </row>
    <row r="19456" spans="1:10" hidden="1">
      <c r="A19456" s="115" t="s">
        <v>19717</v>
      </c>
      <c r="B19456" s="115" t="str">
        <f t="shared" si="303"/>
        <v>AMPERIMETRO SELETOR,PARA QUADROS ELETRICOS COM LINHAS TRIFASICAS,ESCALA 0-500A.FORNECIMENTO</v>
      </c>
      <c r="C19456" s="115" t="s">
        <v>50909</v>
      </c>
      <c r="D19456" s="115" t="s">
        <v>50913</v>
      </c>
      <c r="I19456" s="115" t="s">
        <v>6</v>
      </c>
      <c r="J19456" s="115">
        <v>429.41</v>
      </c>
    </row>
    <row r="19457" spans="1:10" hidden="1">
      <c r="A19457" s="115" t="s">
        <v>19718</v>
      </c>
      <c r="B19457" s="115" t="str">
        <f t="shared" si="303"/>
        <v>AMPERIMETRO SELETOR,PARA QUADROS ELETRICOS COM LINHAS TRIFASICAS,ESCALA 0-500A.FORNECIMENTO</v>
      </c>
      <c r="C19457" s="115" t="s">
        <v>50909</v>
      </c>
      <c r="D19457" s="115" t="s">
        <v>50913</v>
      </c>
      <c r="I19457" s="115" t="s">
        <v>6</v>
      </c>
      <c r="J19457" s="115">
        <v>429.41</v>
      </c>
    </row>
    <row r="19458" spans="1:10" hidden="1">
      <c r="A19458" s="115" t="s">
        <v>19719</v>
      </c>
      <c r="B19458" s="115" t="str">
        <f t="shared" si="303"/>
        <v>AMPERIMETRO SELETOR,PARA QUADROS ELETRICOS COM LINHAS TRIFASICAS,ESCALA 0-1000A.FORNECIMENTO</v>
      </c>
      <c r="C19458" s="115" t="s">
        <v>50909</v>
      </c>
      <c r="D19458" s="115" t="s">
        <v>50914</v>
      </c>
      <c r="I19458" s="115" t="s">
        <v>6</v>
      </c>
      <c r="J19458" s="115">
        <v>429.41</v>
      </c>
    </row>
    <row r="19459" spans="1:10" hidden="1">
      <c r="A19459" s="115" t="s">
        <v>19720</v>
      </c>
      <c r="B19459" s="115" t="str">
        <f t="shared" si="303"/>
        <v>AMPERIMETRO SELETOR,PARA QUADROS ELETRICOS COM LINHAS TRIFASICAS,ESCALA 0-1000A.FORNECIMENTO</v>
      </c>
      <c r="C19459" s="115" t="s">
        <v>50909</v>
      </c>
      <c r="D19459" s="115" t="s">
        <v>50914</v>
      </c>
      <c r="I19459" s="115" t="s">
        <v>6</v>
      </c>
      <c r="J19459" s="115">
        <v>429.41</v>
      </c>
    </row>
    <row r="19460" spans="1:10" hidden="1">
      <c r="A19460" s="115" t="s">
        <v>19721</v>
      </c>
      <c r="B19460" s="115" t="str">
        <f t="shared" si="303"/>
        <v>AMPERIMETRO SELETOR,PARA QUADROS ELETRICOS COM LINHAS TRIFASICAS,ESCALA 0-2000A.FORNECIMENTO</v>
      </c>
      <c r="C19460" s="115" t="s">
        <v>50909</v>
      </c>
      <c r="D19460" s="115" t="s">
        <v>50915</v>
      </c>
      <c r="I19460" s="115" t="s">
        <v>6</v>
      </c>
      <c r="J19460" s="115">
        <v>429.41</v>
      </c>
    </row>
    <row r="19461" spans="1:10" hidden="1">
      <c r="A19461" s="115" t="s">
        <v>19722</v>
      </c>
      <c r="B19461" s="115" t="str">
        <f t="shared" ref="B19461:B19524" si="304">C19461&amp;D19461&amp;E19461&amp;F19461&amp;G19461&amp;H19461</f>
        <v>AMPERIMETRO SELETOR,PARA QUADROS ELETRICOS COM LINHAS TRIFASICAS,ESCALA 0-2000A.FORNECIMENTO</v>
      </c>
      <c r="C19461" s="115" t="s">
        <v>50909</v>
      </c>
      <c r="D19461" s="115" t="s">
        <v>50915</v>
      </c>
      <c r="I19461" s="115" t="s">
        <v>6</v>
      </c>
      <c r="J19461" s="115">
        <v>429.41</v>
      </c>
    </row>
    <row r="19462" spans="1:10" hidden="1">
      <c r="A19462" s="115" t="s">
        <v>19723</v>
      </c>
      <c r="B19462" s="115" t="str">
        <f t="shared" si="304"/>
        <v>PRATELEIRA DE MARMORE BRANCO CLASSICO,COM 30CM DE LARGURA E2CM DE ESPESSURA,SOBRE CONSOLO DE FERRO.FORNECIMENTO E COLOCACAO</v>
      </c>
      <c r="C19462" s="115" t="s">
        <v>50916</v>
      </c>
      <c r="D19462" s="115" t="s">
        <v>50917</v>
      </c>
      <c r="E19462" s="115" t="s">
        <v>36841</v>
      </c>
      <c r="I19462" s="115" t="s">
        <v>58</v>
      </c>
      <c r="J19462" s="115">
        <v>91</v>
      </c>
    </row>
    <row r="19463" spans="1:10" hidden="1">
      <c r="A19463" s="115" t="s">
        <v>19724</v>
      </c>
      <c r="B19463" s="115" t="str">
        <f t="shared" si="304"/>
        <v>PRATELEIRA DE MARMORE BRANCO CLASSICO,COM 30CM DE LARGURA E2CM DE ESPESSURA,SOBRE CONSOLO DE FERRO.FORNECIMENTO E COLOCACAO</v>
      </c>
      <c r="C19463" s="115" t="s">
        <v>50916</v>
      </c>
      <c r="D19463" s="115" t="s">
        <v>50917</v>
      </c>
      <c r="E19463" s="115" t="s">
        <v>36841</v>
      </c>
      <c r="I19463" s="115" t="s">
        <v>58</v>
      </c>
      <c r="J19463" s="115">
        <v>88.43</v>
      </c>
    </row>
    <row r="19464" spans="1:10" hidden="1">
      <c r="A19464" s="115" t="s">
        <v>19725</v>
      </c>
      <c r="B19464" s="115" t="str">
        <f t="shared" si="304"/>
        <v>CONSOLE DE MARMORE BRANCO CLASSICO,EM CANTONEIRA,MEDINDO 30X30X2CM,PARA DEPOSITO DE AGUA POTAVEL.FORNECIMENTO E COLOCACAO</v>
      </c>
      <c r="C19464" s="115" t="s">
        <v>50918</v>
      </c>
      <c r="D19464" s="115" t="s">
        <v>50919</v>
      </c>
      <c r="E19464" s="115" t="s">
        <v>35455</v>
      </c>
      <c r="I19464" s="115" t="s">
        <v>6</v>
      </c>
      <c r="J19464" s="115">
        <v>74.239999999999995</v>
      </c>
    </row>
    <row r="19465" spans="1:10" hidden="1">
      <c r="A19465" s="115" t="s">
        <v>19726</v>
      </c>
      <c r="B19465" s="115" t="str">
        <f t="shared" si="304"/>
        <v>CONSOLE DE MARMORE BRANCO CLASSICO,EM CANTONEIRA,MEDINDO 30X30X2CM,PARA DEPOSITO DE AGUA POTAVEL.FORNECIMENTO E COLOCACAO</v>
      </c>
      <c r="C19465" s="115" t="s">
        <v>50918</v>
      </c>
      <c r="D19465" s="115" t="s">
        <v>50919</v>
      </c>
      <c r="E19465" s="115" t="s">
        <v>35455</v>
      </c>
      <c r="I19465" s="115" t="s">
        <v>6</v>
      </c>
      <c r="J19465" s="115">
        <v>71.67</v>
      </c>
    </row>
    <row r="19466" spans="1:10" hidden="1">
      <c r="A19466" s="115" t="s">
        <v>19727</v>
      </c>
      <c r="B19466" s="115" t="str">
        <f t="shared" si="304"/>
        <v>BANCA SECA DE MARMORE BRANCO CLASSICO,COM 3CM DE ESPESSURA E 0,60M DE LARGURA,SOBRE APOIOS DE ALVENARIA DE MEIA VEZ E VERGA DE CONCRETO,SEM REVESTIMENTO.FORNECIMENTO E ASSENTAMENTO</v>
      </c>
      <c r="C19466" s="115" t="s">
        <v>50920</v>
      </c>
      <c r="D19466" s="115" t="s">
        <v>50921</v>
      </c>
      <c r="E19466" s="115" t="s">
        <v>50922</v>
      </c>
      <c r="I19466" s="115" t="s">
        <v>58</v>
      </c>
      <c r="J19466" s="115">
        <v>264.56</v>
      </c>
    </row>
    <row r="19467" spans="1:10" hidden="1">
      <c r="A19467" s="115" t="s">
        <v>19728</v>
      </c>
      <c r="B19467" s="115" t="str">
        <f t="shared" si="304"/>
        <v>BANCA SECA DE MARMORE BRANCO CLASSICO,COM 3CM DE ESPESSURA E 0,60M DE LARGURA,SOBRE APOIOS DE ALVENARIA DE MEIA VEZ E VERGA DE CONCRETO,SEM REVESTIMENTO.FORNECIMENTO E ASSENTAMENTO</v>
      </c>
      <c r="C19467" s="115" t="s">
        <v>50920</v>
      </c>
      <c r="D19467" s="115" t="s">
        <v>50921</v>
      </c>
      <c r="E19467" s="115" t="s">
        <v>50922</v>
      </c>
      <c r="I19467" s="115" t="s">
        <v>58</v>
      </c>
      <c r="J19467" s="115">
        <v>256.19</v>
      </c>
    </row>
    <row r="19468" spans="1:10" hidden="1">
      <c r="A19468" s="115" t="s">
        <v>19729</v>
      </c>
      <c r="B19468" s="115" t="str">
        <f t="shared" si="304"/>
        <v>BANCA DE MARMORE BRANCO CLASSICO,COM 3CM DE ESPESSURA,COM ABERTURA PARA 1 CUBA(EXCLUSIVE ESTA),SOBRE APOIOS DE ALVENARIADE MEIA VEZ E VERGA DE CONCRETO,SEM REVESTIMENTO.FORNECIMENTO E COLOCACAO</v>
      </c>
      <c r="C19468" s="115" t="s">
        <v>50923</v>
      </c>
      <c r="D19468" s="115" t="s">
        <v>50924</v>
      </c>
      <c r="E19468" s="115" t="s">
        <v>50925</v>
      </c>
      <c r="F19468" s="115" t="s">
        <v>37124</v>
      </c>
      <c r="I19468" s="115" t="s">
        <v>16</v>
      </c>
      <c r="J19468" s="115">
        <v>471.45</v>
      </c>
    </row>
    <row r="19469" spans="1:10" hidden="1">
      <c r="A19469" s="115" t="s">
        <v>19730</v>
      </c>
      <c r="B19469" s="115" t="str">
        <f t="shared" si="304"/>
        <v>BANCA DE MARMORE BRANCO CLASSICO,COM 3CM DE ESPESSURA,COM ABERTURA PARA 1 CUBA(EXCLUSIVE ESTA),SOBRE APOIOS DE ALVENARIADE MEIA VEZ E VERGA DE CONCRETO,SEM REVESTIMENTO.FORNECIMENTO E COLOCACAO</v>
      </c>
      <c r="C19469" s="115" t="s">
        <v>50923</v>
      </c>
      <c r="D19469" s="115" t="s">
        <v>50924</v>
      </c>
      <c r="E19469" s="115" t="s">
        <v>50925</v>
      </c>
      <c r="F19469" s="115" t="s">
        <v>37124</v>
      </c>
      <c r="I19469" s="115" t="s">
        <v>16</v>
      </c>
      <c r="J19469" s="115">
        <v>458.94</v>
      </c>
    </row>
    <row r="19470" spans="1:10" hidden="1">
      <c r="A19470" s="115" t="s">
        <v>19731</v>
      </c>
      <c r="B19470" s="115" t="str">
        <f t="shared" si="304"/>
        <v>BANCA DE MARMORE BRANCO CLASSICO,COM 3CM DE ESPESSURA,COM ABERTURA PARA 2 CUBAS(EXCLUSIVE ESTAS),SOBRE APOIOS DE ALVENARIA DE MEIA VEZ E VERGA DE CONCRETO,SEM REVESTIMENTO.FORNECIMENTO E COLOCACAO</v>
      </c>
      <c r="C19470" s="115" t="s">
        <v>50923</v>
      </c>
      <c r="D19470" s="115" t="s">
        <v>50926</v>
      </c>
      <c r="E19470" s="115" t="s">
        <v>50927</v>
      </c>
      <c r="F19470" s="115" t="s">
        <v>36737</v>
      </c>
      <c r="I19470" s="115" t="s">
        <v>16</v>
      </c>
      <c r="J19470" s="115">
        <v>379.76</v>
      </c>
    </row>
    <row r="19471" spans="1:10" hidden="1">
      <c r="A19471" s="115" t="s">
        <v>19732</v>
      </c>
      <c r="B19471" s="115" t="str">
        <f t="shared" si="304"/>
        <v>BANCA DE MARMORE BRANCO CLASSICO,COM 3CM DE ESPESSURA,COM ABERTURA PARA 2 CUBAS(EXCLUSIVE ESTAS),SOBRE APOIOS DE ALVENARIA DE MEIA VEZ E VERGA DE CONCRETO,SEM REVESTIMENTO.FORNECIMENTO E COLOCACAO</v>
      </c>
      <c r="C19471" s="115" t="s">
        <v>50923</v>
      </c>
      <c r="D19471" s="115" t="s">
        <v>50926</v>
      </c>
      <c r="E19471" s="115" t="s">
        <v>50927</v>
      </c>
      <c r="F19471" s="115" t="s">
        <v>36737</v>
      </c>
      <c r="I19471" s="115" t="s">
        <v>16</v>
      </c>
      <c r="J19471" s="115">
        <v>367.25</v>
      </c>
    </row>
    <row r="19472" spans="1:10" hidden="1">
      <c r="A19472" s="115" t="s">
        <v>19733</v>
      </c>
      <c r="B19472" s="115" t="str">
        <f t="shared" si="304"/>
        <v>BANCA DE MARMORE BRANCO CLASSICO,COM 3CM DE ESPESSURA,COM ABERTURA PARA 3 CUBAS(EXCLUSIVE ESTAS),SOBRE APOIOS DE ALVENARIA DE MEIA VEZ E VERGA DE CONCRETO,SEM REVESTIMENTO.FORNECIMENTO E COLOCACAO</v>
      </c>
      <c r="C19472" s="115" t="s">
        <v>50923</v>
      </c>
      <c r="D19472" s="115" t="s">
        <v>50928</v>
      </c>
      <c r="E19472" s="115" t="s">
        <v>50927</v>
      </c>
      <c r="F19472" s="115" t="s">
        <v>36737</v>
      </c>
      <c r="I19472" s="115" t="s">
        <v>16</v>
      </c>
      <c r="J19472" s="115">
        <v>438.11</v>
      </c>
    </row>
    <row r="19473" spans="1:10" hidden="1">
      <c r="A19473" s="115" t="s">
        <v>19734</v>
      </c>
      <c r="B19473" s="115" t="str">
        <f t="shared" si="304"/>
        <v>BANCA DE MARMORE BRANCO CLASSICO,COM 3CM DE ESPESSURA,COM ABERTURA PARA 3 CUBAS(EXCLUSIVE ESTAS),SOBRE APOIOS DE ALVENARIA DE MEIA VEZ E VERGA DE CONCRETO,SEM REVESTIMENTO.FORNECIMENTO E COLOCACAO</v>
      </c>
      <c r="C19473" s="115" t="s">
        <v>50923</v>
      </c>
      <c r="D19473" s="115" t="s">
        <v>50928</v>
      </c>
      <c r="E19473" s="115" t="s">
        <v>50927</v>
      </c>
      <c r="F19473" s="115" t="s">
        <v>36737</v>
      </c>
      <c r="I19473" s="115" t="s">
        <v>16</v>
      </c>
      <c r="J19473" s="115">
        <v>425.6</v>
      </c>
    </row>
    <row r="19474" spans="1:10" hidden="1">
      <c r="A19474" s="115" t="s">
        <v>19735</v>
      </c>
      <c r="B19474" s="115" t="str">
        <f t="shared" si="304"/>
        <v>BANCA DE MARMORE BRANCO CLASSICO,COM 3CM DE ESPESSURA,COM ABERTURA PARA 4 CUBAS(EXCLUSIVE ESTAS),SOBRE APOIOS DE ALVENARIA DE MEIA VEZ E VERGA DE CONCRETO,SEM REVESTIMENTO.FORNECIMENTO E COLOCACAO</v>
      </c>
      <c r="C19474" s="115" t="s">
        <v>50923</v>
      </c>
      <c r="D19474" s="115" t="s">
        <v>50929</v>
      </c>
      <c r="E19474" s="115" t="s">
        <v>50927</v>
      </c>
      <c r="F19474" s="115" t="s">
        <v>36737</v>
      </c>
      <c r="I19474" s="115" t="s">
        <v>16</v>
      </c>
      <c r="J19474" s="115">
        <v>446.43</v>
      </c>
    </row>
    <row r="19475" spans="1:10" hidden="1">
      <c r="A19475" s="115" t="s">
        <v>19736</v>
      </c>
      <c r="B19475" s="115" t="str">
        <f t="shared" si="304"/>
        <v>BANCA DE MARMORE BRANCO CLASSICO,COM 3CM DE ESPESSURA,COM ABERTURA PARA 4 CUBAS(EXCLUSIVE ESTAS),SOBRE APOIOS DE ALVENARIA DE MEIA VEZ E VERGA DE CONCRETO,SEM REVESTIMENTO.FORNECIMENTO E COLOCACAO</v>
      </c>
      <c r="C19475" s="115" t="s">
        <v>50923</v>
      </c>
      <c r="D19475" s="115" t="s">
        <v>50929</v>
      </c>
      <c r="E19475" s="115" t="s">
        <v>50927</v>
      </c>
      <c r="F19475" s="115" t="s">
        <v>36737</v>
      </c>
      <c r="I19475" s="115" t="s">
        <v>16</v>
      </c>
      <c r="J19475" s="115">
        <v>433.92</v>
      </c>
    </row>
    <row r="19476" spans="1:10" hidden="1">
      <c r="A19476" s="115" t="s">
        <v>19737</v>
      </c>
      <c r="B19476" s="115" t="str">
        <f t="shared" si="304"/>
        <v>BANCA DE MARMORE BRANCO CLASSICO,COM 3CM DE ESPESSURA,COM ABERTURA PARA 5 CUBAS(EXCLUSIVE ESTAS),SOBRE APOIOS DE ALVENARIA DE MEIA VEZ E VERGA DE CONCRETO,SEM REVESTIMENTO.FORNECIMENTO E COLOCACAO</v>
      </c>
      <c r="C19476" s="115" t="s">
        <v>50923</v>
      </c>
      <c r="D19476" s="115" t="s">
        <v>50930</v>
      </c>
      <c r="E19476" s="115" t="s">
        <v>50927</v>
      </c>
      <c r="F19476" s="115" t="s">
        <v>36737</v>
      </c>
      <c r="I19476" s="115" t="s">
        <v>16</v>
      </c>
      <c r="J19476" s="115">
        <v>459.3</v>
      </c>
    </row>
    <row r="19477" spans="1:10" hidden="1">
      <c r="A19477" s="115" t="s">
        <v>19738</v>
      </c>
      <c r="B19477" s="115" t="str">
        <f t="shared" si="304"/>
        <v>BANCA DE MARMORE BRANCO CLASSICO,COM 3CM DE ESPESSURA,COM ABERTURA PARA 5 CUBAS(EXCLUSIVE ESTAS),SOBRE APOIOS DE ALVENARIA DE MEIA VEZ E VERGA DE CONCRETO,SEM REVESTIMENTO.FORNECIMENTO E COLOCACAO</v>
      </c>
      <c r="C19477" s="115" t="s">
        <v>50923</v>
      </c>
      <c r="D19477" s="115" t="s">
        <v>50930</v>
      </c>
      <c r="E19477" s="115" t="s">
        <v>50927</v>
      </c>
      <c r="F19477" s="115" t="s">
        <v>36737</v>
      </c>
      <c r="I19477" s="115" t="s">
        <v>16</v>
      </c>
      <c r="J19477" s="115">
        <v>446.79</v>
      </c>
    </row>
    <row r="19478" spans="1:10" hidden="1">
      <c r="A19478" s="115" t="s">
        <v>19739</v>
      </c>
      <c r="B19478" s="115" t="str">
        <f t="shared" si="304"/>
        <v>BANCA DE MARMORE BRANCO CLASSICO,COM 3CM DE ESPESSURA,COM ABERTURA PARA 6 CUBAS(EXCLUSIVE ESTAS),SOBRE APOIOS DE ALVENARIA DE MEIA VEZ E VERGA DE CONCRETO,SEM REVESTIMENTO.FORNECIMENTO E COLOCACAO</v>
      </c>
      <c r="C19478" s="115" t="s">
        <v>50923</v>
      </c>
      <c r="D19478" s="115" t="s">
        <v>50931</v>
      </c>
      <c r="E19478" s="115" t="s">
        <v>50927</v>
      </c>
      <c r="F19478" s="115" t="s">
        <v>36737</v>
      </c>
      <c r="I19478" s="115" t="s">
        <v>16</v>
      </c>
      <c r="J19478" s="115">
        <v>551.20000000000005</v>
      </c>
    </row>
    <row r="19479" spans="1:10" hidden="1">
      <c r="A19479" s="115" t="s">
        <v>19740</v>
      </c>
      <c r="B19479" s="115" t="str">
        <f t="shared" si="304"/>
        <v>BANCA DE MARMORE BRANCO CLASSICO,COM 3CM DE ESPESSURA,COM ABERTURA PARA 6 CUBAS(EXCLUSIVE ESTAS),SOBRE APOIOS DE ALVENARIA DE MEIA VEZ E VERGA DE CONCRETO,SEM REVESTIMENTO.FORNECIMENTO E COLOCACAO</v>
      </c>
      <c r="C19479" s="115" t="s">
        <v>50923</v>
      </c>
      <c r="D19479" s="115" t="s">
        <v>50931</v>
      </c>
      <c r="E19479" s="115" t="s">
        <v>50927</v>
      </c>
      <c r="F19479" s="115" t="s">
        <v>36737</v>
      </c>
      <c r="I19479" s="115" t="s">
        <v>16</v>
      </c>
      <c r="J19479" s="115">
        <v>538.69000000000005</v>
      </c>
    </row>
    <row r="19480" spans="1:10" hidden="1">
      <c r="A19480" s="115" t="s">
        <v>19741</v>
      </c>
      <c r="B19480" s="115" t="str">
        <f t="shared" si="304"/>
        <v>FRONTISPICIO DE MARMORE BRANCO NACIONAL,COM SECAO DE 5X3CM,INCLUSIVE REJUNTAMENTO.FORNECIMENTO E COLOCACAO</v>
      </c>
      <c r="C19480" s="115" t="s">
        <v>50932</v>
      </c>
      <c r="D19480" s="115" t="s">
        <v>50933</v>
      </c>
      <c r="I19480" s="115" t="s">
        <v>58</v>
      </c>
      <c r="J19480" s="115">
        <v>34.380000000000003</v>
      </c>
    </row>
    <row r="19481" spans="1:10" hidden="1">
      <c r="A19481" s="115" t="s">
        <v>19742</v>
      </c>
      <c r="B19481" s="115" t="str">
        <f t="shared" si="304"/>
        <v>FRONTISPICIO DE MARMORE BRANCO NACIONAL,COM SECAO DE 5X3CM,INCLUSIVE REJUNTAMENTO.FORNECIMENTO E COLOCACAO</v>
      </c>
      <c r="C19481" s="115" t="s">
        <v>50932</v>
      </c>
      <c r="D19481" s="115" t="s">
        <v>50933</v>
      </c>
      <c r="I19481" s="115" t="s">
        <v>58</v>
      </c>
      <c r="J19481" s="115">
        <v>31.25</v>
      </c>
    </row>
    <row r="19482" spans="1:10" hidden="1">
      <c r="A19482" s="115" t="s">
        <v>19743</v>
      </c>
      <c r="B19482" s="115" t="str">
        <f t="shared" si="304"/>
        <v>FRONTISPICIO DE MARMORE BRANCO NACIONAL,COM SECAO DE 10X2CM,INCLUSIVE REJUNTAMENTO.FORNECIMENTO E COLOCACAO</v>
      </c>
      <c r="C19482" s="115" t="s">
        <v>50934</v>
      </c>
      <c r="D19482" s="115" t="s">
        <v>50935</v>
      </c>
      <c r="I19482" s="115" t="s">
        <v>58</v>
      </c>
      <c r="J19482" s="115">
        <v>37.880000000000003</v>
      </c>
    </row>
    <row r="19483" spans="1:10" hidden="1">
      <c r="A19483" s="115" t="s">
        <v>19744</v>
      </c>
      <c r="B19483" s="115" t="str">
        <f t="shared" si="304"/>
        <v>FRONTISPICIO DE MARMORE BRANCO NACIONAL,COM SECAO DE 10X2CM,INCLUSIVE REJUNTAMENTO.FORNECIMENTO E COLOCACAO</v>
      </c>
      <c r="C19483" s="115" t="s">
        <v>50934</v>
      </c>
      <c r="D19483" s="115" t="s">
        <v>50935</v>
      </c>
      <c r="I19483" s="115" t="s">
        <v>58</v>
      </c>
      <c r="J19483" s="115">
        <v>34.68</v>
      </c>
    </row>
    <row r="19484" spans="1:10" hidden="1">
      <c r="A19484" s="115" t="s">
        <v>19745</v>
      </c>
      <c r="B19484" s="115" t="str">
        <f t="shared" si="304"/>
        <v>BANCA SECA DE GRANITO PRETO,COM 3CM DE ESPESSURA E 60CM DE LARGURA,SOBRE APOIOS DE ALVENARIA DE MEIA VEZ E VERGA DE CONCRETO,SEM REVESTIMENTO.FORNECIMENTO E ASSENTAMENTO</v>
      </c>
      <c r="C19484" s="115" t="s">
        <v>50936</v>
      </c>
      <c r="D19484" s="115" t="s">
        <v>50937</v>
      </c>
      <c r="E19484" s="115" t="s">
        <v>50938</v>
      </c>
      <c r="I19484" s="115" t="s">
        <v>58</v>
      </c>
      <c r="J19484" s="115">
        <v>445.35</v>
      </c>
    </row>
    <row r="19485" spans="1:10" hidden="1">
      <c r="A19485" s="115" t="s">
        <v>19746</v>
      </c>
      <c r="B19485" s="115" t="str">
        <f t="shared" si="304"/>
        <v>BANCA SECA DE GRANITO PRETO,COM 3CM DE ESPESSURA E 60CM DE LARGURA,SOBRE APOIOS DE ALVENARIA DE MEIA VEZ E VERGA DE CONCRETO,SEM REVESTIMENTO.FORNECIMENTO E ASSENTAMENTO</v>
      </c>
      <c r="C19485" s="115" t="s">
        <v>50936</v>
      </c>
      <c r="D19485" s="115" t="s">
        <v>50937</v>
      </c>
      <c r="E19485" s="115" t="s">
        <v>50938</v>
      </c>
      <c r="I19485" s="115" t="s">
        <v>58</v>
      </c>
      <c r="J19485" s="115">
        <v>436.98</v>
      </c>
    </row>
    <row r="19486" spans="1:10" hidden="1">
      <c r="A19486" s="115" t="s">
        <v>19747</v>
      </c>
      <c r="B19486" s="115" t="str">
        <f t="shared" si="304"/>
        <v>BANCA DE GRANITO PRETO,COM 3CM DE ESPESSURA,COM ABERTURA PARA 1 CUBA(EXCLUSIVE ESTA),SOBRE APOIOS DE ALVENARIA DE MEIA VEZ E VERGA DE CONCRETO,SEM REVESTIMENTO.FORNECIMENTO E COLOCACAO</v>
      </c>
      <c r="C19486" s="115" t="s">
        <v>50939</v>
      </c>
      <c r="D19486" s="115" t="s">
        <v>50940</v>
      </c>
      <c r="E19486" s="115" t="s">
        <v>50941</v>
      </c>
      <c r="F19486" s="115" t="s">
        <v>36841</v>
      </c>
      <c r="I19486" s="115" t="s">
        <v>16</v>
      </c>
      <c r="J19486" s="115">
        <v>442.62</v>
      </c>
    </row>
    <row r="19487" spans="1:10" hidden="1">
      <c r="A19487" s="115" t="s">
        <v>19748</v>
      </c>
      <c r="B19487" s="115" t="str">
        <f t="shared" si="304"/>
        <v>BANCA DE GRANITO PRETO,COM 3CM DE ESPESSURA,COM ABERTURA PARA 1 CUBA(EXCLUSIVE ESTA),SOBRE APOIOS DE ALVENARIA DE MEIA VEZ E VERGA DE CONCRETO,SEM REVESTIMENTO.FORNECIMENTO E COLOCACAO</v>
      </c>
      <c r="C19487" s="115" t="s">
        <v>50939</v>
      </c>
      <c r="D19487" s="115" t="s">
        <v>50940</v>
      </c>
      <c r="E19487" s="115" t="s">
        <v>50941</v>
      </c>
      <c r="F19487" s="115" t="s">
        <v>36841</v>
      </c>
      <c r="I19487" s="115" t="s">
        <v>16</v>
      </c>
      <c r="J19487" s="115">
        <v>430.11</v>
      </c>
    </row>
    <row r="19488" spans="1:10" hidden="1">
      <c r="A19488" s="115" t="s">
        <v>19749</v>
      </c>
      <c r="B19488" s="115" t="str">
        <f t="shared" si="304"/>
        <v>BANCA DE GRANITO PRETO,COM 3CM DE ESPESSURA,COM ABERTURA PARA 2 CUBAS(EXCLUSIVE ESTAS),SOBRE APOIOS DE ALVENARIA DE MEIAVEZ E VERGA DE CONCRETO,SEM REVESTIMENTO.FORNECIMENTO E COLOCACAO</v>
      </c>
      <c r="C19488" s="115" t="s">
        <v>50939</v>
      </c>
      <c r="D19488" s="115" t="s">
        <v>50942</v>
      </c>
      <c r="E19488" s="115" t="s">
        <v>50943</v>
      </c>
      <c r="F19488" s="115" t="s">
        <v>37196</v>
      </c>
      <c r="I19488" s="115" t="s">
        <v>16</v>
      </c>
      <c r="J19488" s="115">
        <v>523.87</v>
      </c>
    </row>
    <row r="19489" spans="1:10" hidden="1">
      <c r="A19489" s="115" t="s">
        <v>19750</v>
      </c>
      <c r="B19489" s="115" t="str">
        <f t="shared" si="304"/>
        <v>BANCA DE GRANITO PRETO,COM 3CM DE ESPESSURA,COM ABERTURA PARA 2 CUBAS(EXCLUSIVE ESTAS),SOBRE APOIOS DE ALVENARIA DE MEIAVEZ E VERGA DE CONCRETO,SEM REVESTIMENTO.FORNECIMENTO E COLOCACAO</v>
      </c>
      <c r="C19489" s="115" t="s">
        <v>50939</v>
      </c>
      <c r="D19489" s="115" t="s">
        <v>50942</v>
      </c>
      <c r="E19489" s="115" t="s">
        <v>50943</v>
      </c>
      <c r="F19489" s="115" t="s">
        <v>37196</v>
      </c>
      <c r="I19489" s="115" t="s">
        <v>16</v>
      </c>
      <c r="J19489" s="115">
        <v>511.36</v>
      </c>
    </row>
    <row r="19490" spans="1:10" hidden="1">
      <c r="A19490" s="115" t="s">
        <v>19751</v>
      </c>
      <c r="B19490" s="115" t="str">
        <f t="shared" si="304"/>
        <v>BANCA DE GRANITO PRETO,COM 3CM DE ESPESSURA,COM ABERTURA PARA 3 CUBAS (EXCLUSIVE ESTAS),SOBRE APOIOS DE ALVENARIA DE MEIA VEZ E VERGA DE CONCRETO,SEM REVESTIMENTO.FORNECIMENTO E COLOCACAO</v>
      </c>
      <c r="C19490" s="115" t="s">
        <v>50939</v>
      </c>
      <c r="D19490" s="115" t="s">
        <v>50944</v>
      </c>
      <c r="E19490" s="115" t="s">
        <v>50945</v>
      </c>
      <c r="F19490" s="115" t="s">
        <v>37216</v>
      </c>
      <c r="I19490" s="115" t="s">
        <v>16</v>
      </c>
      <c r="J19490" s="115">
        <v>535.08000000000004</v>
      </c>
    </row>
    <row r="19491" spans="1:10" hidden="1">
      <c r="A19491" s="115" t="s">
        <v>19752</v>
      </c>
      <c r="B19491" s="115" t="str">
        <f t="shared" si="304"/>
        <v>BANCA DE GRANITO PRETO,COM 3CM DE ESPESSURA,COM ABERTURA PARA 3 CUBAS (EXCLUSIVE ESTAS),SOBRE APOIOS DE ALVENARIA DE MEIA VEZ E VERGA DE CONCRETO,SEM REVESTIMENTO.FORNECIMENTO E COLOCACAO</v>
      </c>
      <c r="C19491" s="115" t="s">
        <v>50939</v>
      </c>
      <c r="D19491" s="115" t="s">
        <v>50944</v>
      </c>
      <c r="E19491" s="115" t="s">
        <v>50945</v>
      </c>
      <c r="F19491" s="115" t="s">
        <v>37216</v>
      </c>
      <c r="I19491" s="115" t="s">
        <v>16</v>
      </c>
      <c r="J19491" s="115">
        <v>522.57000000000005</v>
      </c>
    </row>
    <row r="19492" spans="1:10" hidden="1">
      <c r="A19492" s="115" t="s">
        <v>19753</v>
      </c>
      <c r="B19492" s="115" t="str">
        <f t="shared" si="304"/>
        <v>BANCA DE GRANITO PRETO,COM 3CM DE ESPESSURA,COM ABERTURA PARA 4 CUBAS(EXCLUSIVE ESTAS),SOBRE APOIOS DE ALVENARIA DE MEIAVEZ E VERGA DE CONCRETO,SEM REVESTIMENTO.FORNECIMENTO E COLOCACAO</v>
      </c>
      <c r="C19492" s="115" t="s">
        <v>50939</v>
      </c>
      <c r="D19492" s="115" t="s">
        <v>50946</v>
      </c>
      <c r="E19492" s="115" t="s">
        <v>50943</v>
      </c>
      <c r="F19492" s="115" t="s">
        <v>37196</v>
      </c>
      <c r="I19492" s="115" t="s">
        <v>16</v>
      </c>
      <c r="J19492" s="115">
        <v>578.34</v>
      </c>
    </row>
    <row r="19493" spans="1:10" hidden="1">
      <c r="A19493" s="115" t="s">
        <v>19754</v>
      </c>
      <c r="B19493" s="115" t="str">
        <f t="shared" si="304"/>
        <v>BANCA DE GRANITO PRETO,COM 3CM DE ESPESSURA,COM ABERTURA PARA 4 CUBAS(EXCLUSIVE ESTAS),SOBRE APOIOS DE ALVENARIA DE MEIAVEZ E VERGA DE CONCRETO,SEM REVESTIMENTO.FORNECIMENTO E COLOCACAO</v>
      </c>
      <c r="C19493" s="115" t="s">
        <v>50939</v>
      </c>
      <c r="D19493" s="115" t="s">
        <v>50946</v>
      </c>
      <c r="E19493" s="115" t="s">
        <v>50943</v>
      </c>
      <c r="F19493" s="115" t="s">
        <v>37196</v>
      </c>
      <c r="I19493" s="115" t="s">
        <v>16</v>
      </c>
      <c r="J19493" s="115">
        <v>565.83000000000004</v>
      </c>
    </row>
    <row r="19494" spans="1:10" hidden="1">
      <c r="A19494" s="115" t="s">
        <v>19755</v>
      </c>
      <c r="B19494" s="115" t="str">
        <f t="shared" si="304"/>
        <v>BANCA DE GRANITO PRETO,COM 3CM DE ESPESSURA,COM ABERTURA PARA 5 CUBAS(EXCLUSIVE ESTAS),SOBRE APOIOS DE ALVENARIA DE MEIAVEZ E VERGA DE CONCRETO,SEM REVESTIMENTO.FORNECIMENTO E COLOCACAO</v>
      </c>
      <c r="C19494" s="115" t="s">
        <v>50939</v>
      </c>
      <c r="D19494" s="115" t="s">
        <v>50947</v>
      </c>
      <c r="E19494" s="115" t="s">
        <v>50943</v>
      </c>
      <c r="F19494" s="115" t="s">
        <v>37196</v>
      </c>
      <c r="I19494" s="115" t="s">
        <v>16</v>
      </c>
      <c r="J19494" s="115">
        <v>734.87</v>
      </c>
    </row>
    <row r="19495" spans="1:10" hidden="1">
      <c r="A19495" s="115" t="s">
        <v>19756</v>
      </c>
      <c r="B19495" s="115" t="str">
        <f t="shared" si="304"/>
        <v>BANCA DE GRANITO PRETO,COM 3CM DE ESPESSURA,COM ABERTURA PARA 5 CUBAS(EXCLUSIVE ESTAS),SOBRE APOIOS DE ALVENARIA DE MEIAVEZ E VERGA DE CONCRETO,SEM REVESTIMENTO.FORNECIMENTO E COLOCACAO</v>
      </c>
      <c r="C19495" s="115" t="s">
        <v>50939</v>
      </c>
      <c r="D19495" s="115" t="s">
        <v>50947</v>
      </c>
      <c r="E19495" s="115" t="s">
        <v>50943</v>
      </c>
      <c r="F19495" s="115" t="s">
        <v>37196</v>
      </c>
      <c r="I19495" s="115" t="s">
        <v>16</v>
      </c>
      <c r="J19495" s="115">
        <v>722.36</v>
      </c>
    </row>
    <row r="19496" spans="1:10" hidden="1">
      <c r="A19496" s="115" t="s">
        <v>19757</v>
      </c>
      <c r="B19496" s="115" t="str">
        <f t="shared" si="304"/>
        <v>BANCA DE GRANITO PRETO,COM 3CM DE ESPESSURA,COM ABERTURA PARA 6 CUBAS(EXCLUSIVE ESTAS),SOBRE APOIOS DE ALVENARIA DE MEIAVEZ E VERGA DE CONCRETO,SEM REVESTIMENTO.FORNECIMENTO E COLOCACAO</v>
      </c>
      <c r="C19496" s="115" t="s">
        <v>50939</v>
      </c>
      <c r="D19496" s="115" t="s">
        <v>50948</v>
      </c>
      <c r="E19496" s="115" t="s">
        <v>50943</v>
      </c>
      <c r="F19496" s="115" t="s">
        <v>37196</v>
      </c>
      <c r="I19496" s="115" t="s">
        <v>16</v>
      </c>
      <c r="J19496" s="115">
        <v>766.06</v>
      </c>
    </row>
    <row r="19497" spans="1:10" hidden="1">
      <c r="A19497" s="115" t="s">
        <v>19758</v>
      </c>
      <c r="B19497" s="115" t="str">
        <f t="shared" si="304"/>
        <v>BANCA DE GRANITO PRETO,COM 3CM DE ESPESSURA,COM ABERTURA PARA 6 CUBAS(EXCLUSIVE ESTAS),SOBRE APOIOS DE ALVENARIA DE MEIAVEZ E VERGA DE CONCRETO,SEM REVESTIMENTO.FORNECIMENTO E COLOCACAO</v>
      </c>
      <c r="C19497" s="115" t="s">
        <v>50939</v>
      </c>
      <c r="D19497" s="115" t="s">
        <v>50948</v>
      </c>
      <c r="E19497" s="115" t="s">
        <v>50943</v>
      </c>
      <c r="F19497" s="115" t="s">
        <v>37196</v>
      </c>
      <c r="I19497" s="115" t="s">
        <v>16</v>
      </c>
      <c r="J19497" s="115">
        <v>753.55</v>
      </c>
    </row>
    <row r="19498" spans="1:10" hidden="1">
      <c r="A19498" s="115" t="s">
        <v>19759</v>
      </c>
      <c r="B19498" s="115" t="str">
        <f t="shared" si="304"/>
        <v>FRONTISPICIO DE GRANITO PRETO,COM SECAO DE 5X3CM,INCLUSIVE REJUNTAMENTO.FORNECIMENTO E COLOCACAO</v>
      </c>
      <c r="C19498" s="115" t="s">
        <v>50949</v>
      </c>
      <c r="D19498" s="115" t="s">
        <v>50950</v>
      </c>
      <c r="I19498" s="115" t="s">
        <v>58</v>
      </c>
      <c r="J19498" s="115">
        <v>47.67</v>
      </c>
    </row>
    <row r="19499" spans="1:10" hidden="1">
      <c r="A19499" s="115" t="s">
        <v>19760</v>
      </c>
      <c r="B19499" s="115" t="str">
        <f t="shared" si="304"/>
        <v>FRONTISPICIO DE GRANITO PRETO,COM SECAO DE 5X3CM,INCLUSIVE REJUNTAMENTO.FORNECIMENTO E COLOCACAO</v>
      </c>
      <c r="C19499" s="115" t="s">
        <v>50949</v>
      </c>
      <c r="D19499" s="115" t="s">
        <v>50950</v>
      </c>
      <c r="I19499" s="115" t="s">
        <v>58</v>
      </c>
      <c r="J19499" s="115">
        <v>44.54</v>
      </c>
    </row>
    <row r="19500" spans="1:10" hidden="1">
      <c r="A19500" s="115" t="s">
        <v>19761</v>
      </c>
      <c r="B19500" s="115" t="str">
        <f t="shared" si="304"/>
        <v>FRONTISPICIO DE GRANITO PRETO,COM SECAO DE 10X2CM,INCLUSIVEREJUNTAMENTO.FORNECIMENTO E COLOCACAO</v>
      </c>
      <c r="C19500" s="115" t="s">
        <v>50951</v>
      </c>
      <c r="D19500" s="115" t="s">
        <v>50952</v>
      </c>
      <c r="I19500" s="115" t="s">
        <v>58</v>
      </c>
      <c r="J19500" s="115">
        <v>51.34</v>
      </c>
    </row>
    <row r="19501" spans="1:10" hidden="1">
      <c r="A19501" s="115" t="s">
        <v>19762</v>
      </c>
      <c r="B19501" s="115" t="str">
        <f t="shared" si="304"/>
        <v>FRONTISPICIO DE GRANITO PRETO,COM SECAO DE 10X2CM,INCLUSIVEREJUNTAMENTO.FORNECIMENTO E COLOCACAO</v>
      </c>
      <c r="C19501" s="115" t="s">
        <v>50951</v>
      </c>
      <c r="D19501" s="115" t="s">
        <v>50952</v>
      </c>
      <c r="I19501" s="115" t="s">
        <v>58</v>
      </c>
      <c r="J19501" s="115">
        <v>48.14</v>
      </c>
    </row>
    <row r="19502" spans="1:10" hidden="1">
      <c r="A19502" s="115" t="s">
        <v>19763</v>
      </c>
      <c r="B19502" s="115" t="str">
        <f t="shared" si="304"/>
        <v>BANCA SECA DE GRANITO CINZA CORUMBA,COM 2CM DE ESPESSURA E 60CM DE LARGURA,SOBRE APOIOS DE ALVENARIA DE MEIA VEZ E VERGADE CONCRETO,SEM REVESTIMENTO.FORNECIMENTO E COLOCACAO</v>
      </c>
      <c r="C19502" s="115" t="s">
        <v>50953</v>
      </c>
      <c r="D19502" s="115" t="s">
        <v>50954</v>
      </c>
      <c r="E19502" s="115" t="s">
        <v>50955</v>
      </c>
      <c r="I19502" s="115" t="s">
        <v>58</v>
      </c>
      <c r="J19502" s="115">
        <v>254.36</v>
      </c>
    </row>
    <row r="19503" spans="1:10" hidden="1">
      <c r="A19503" s="115" t="s">
        <v>19764</v>
      </c>
      <c r="B19503" s="115" t="str">
        <f t="shared" si="304"/>
        <v>BANCA SECA DE GRANITO CINZA CORUMBA,COM 2CM DE ESPESSURA E 60CM DE LARGURA,SOBRE APOIOS DE ALVENARIA DE MEIA VEZ E VERGADE CONCRETO,SEM REVESTIMENTO.FORNECIMENTO E COLOCACAO</v>
      </c>
      <c r="C19503" s="115" t="s">
        <v>50953</v>
      </c>
      <c r="D19503" s="115" t="s">
        <v>50954</v>
      </c>
      <c r="E19503" s="115" t="s">
        <v>50955</v>
      </c>
      <c r="I19503" s="115" t="s">
        <v>58</v>
      </c>
      <c r="J19503" s="115">
        <v>245.99</v>
      </c>
    </row>
    <row r="19504" spans="1:10" hidden="1">
      <c r="A19504" s="115" t="s">
        <v>19765</v>
      </c>
      <c r="B19504" s="115" t="str">
        <f t="shared" si="304"/>
        <v>BANCA SECA DE GRANITO CINZA CORUMBA,COM 3CM DE ESPESSURA E 60CM DE LARGURA,SOBRE APOIOS DE ALVENARIA DE MEIA VEZ E VERGADE CONCRETO,SEM REVESTIMENTO.FORNECIMENTO E COLOCACAO</v>
      </c>
      <c r="C19504" s="115" t="s">
        <v>50956</v>
      </c>
      <c r="D19504" s="115" t="s">
        <v>50954</v>
      </c>
      <c r="E19504" s="115" t="s">
        <v>50955</v>
      </c>
      <c r="I19504" s="115" t="s">
        <v>58</v>
      </c>
      <c r="J19504" s="115">
        <v>266.2</v>
      </c>
    </row>
    <row r="19505" spans="1:10" hidden="1">
      <c r="A19505" s="115" t="s">
        <v>19766</v>
      </c>
      <c r="B19505" s="115" t="str">
        <f t="shared" si="304"/>
        <v>BANCA SECA DE GRANITO CINZA CORUMBA,COM 3CM DE ESPESSURA E 60CM DE LARGURA,SOBRE APOIOS DE ALVENARIA DE MEIA VEZ E VERGADE CONCRETO,SEM REVESTIMENTO.FORNECIMENTO E COLOCACAO</v>
      </c>
      <c r="C19505" s="115" t="s">
        <v>50956</v>
      </c>
      <c r="D19505" s="115" t="s">
        <v>50954</v>
      </c>
      <c r="E19505" s="115" t="s">
        <v>50955</v>
      </c>
      <c r="I19505" s="115" t="s">
        <v>58</v>
      </c>
      <c r="J19505" s="115">
        <v>257.83</v>
      </c>
    </row>
    <row r="19506" spans="1:10" hidden="1">
      <c r="A19506" s="115" t="s">
        <v>19767</v>
      </c>
      <c r="B19506" s="115" t="str">
        <f t="shared" si="304"/>
        <v>BANCA DE GRANITO CINZA CORUMBA,COM 3CM DE ESPESSURA,COM ABERTURA PARA 1 CUBA(EXCLUSIVE ESTA),SOBRE APOIOS DE ALVENARIA DE MEIA VEZ E VERGA DE CONCRETO,SEM REVESTIMENTO.FORNECIMENTO E COLOCACAO</v>
      </c>
      <c r="C19506" s="115" t="s">
        <v>50957</v>
      </c>
      <c r="D19506" s="115" t="s">
        <v>50958</v>
      </c>
      <c r="E19506" s="115" t="s">
        <v>50959</v>
      </c>
      <c r="F19506" s="115" t="s">
        <v>36481</v>
      </c>
      <c r="I19506" s="115" t="s">
        <v>16</v>
      </c>
      <c r="J19506" s="115">
        <v>344.47</v>
      </c>
    </row>
    <row r="19507" spans="1:10" hidden="1">
      <c r="A19507" s="115" t="s">
        <v>19768</v>
      </c>
      <c r="B19507" s="115" t="str">
        <f t="shared" si="304"/>
        <v>BANCA DE GRANITO CINZA CORUMBA,COM 3CM DE ESPESSURA,COM ABERTURA PARA 1 CUBA(EXCLUSIVE ESTA),SOBRE APOIOS DE ALVENARIA DE MEIA VEZ E VERGA DE CONCRETO,SEM REVESTIMENTO.FORNECIMENTO E COLOCACAO</v>
      </c>
      <c r="C19507" s="115" t="s">
        <v>50957</v>
      </c>
      <c r="D19507" s="115" t="s">
        <v>50958</v>
      </c>
      <c r="E19507" s="115" t="s">
        <v>50959</v>
      </c>
      <c r="F19507" s="115" t="s">
        <v>36481</v>
      </c>
      <c r="I19507" s="115" t="s">
        <v>16</v>
      </c>
      <c r="J19507" s="115">
        <v>331.96</v>
      </c>
    </row>
    <row r="19508" spans="1:10" hidden="1">
      <c r="A19508" s="115" t="s">
        <v>19769</v>
      </c>
      <c r="B19508" s="115" t="str">
        <f t="shared" si="304"/>
        <v>BANCA DE GRANITO CINZA CORUMBA,COM 3CM DE ESPESSURA,COM ABERTURA PARA 2 CUBAS(EXCLUSIVE ESTAS),SOBRE APOIOS DE ALVENARIADE MEIA VEZ E VERGA DE CONCRETO,SEM REVESTIMENTO.FORNECIMENTO E COLOCACAO</v>
      </c>
      <c r="C19508" s="115" t="s">
        <v>50957</v>
      </c>
      <c r="D19508" s="115" t="s">
        <v>50960</v>
      </c>
      <c r="E19508" s="115" t="s">
        <v>50925</v>
      </c>
      <c r="F19508" s="115" t="s">
        <v>37124</v>
      </c>
      <c r="I19508" s="115" t="s">
        <v>16</v>
      </c>
      <c r="J19508" s="115">
        <v>410.68</v>
      </c>
    </row>
    <row r="19509" spans="1:10" hidden="1">
      <c r="A19509" s="115" t="s">
        <v>19770</v>
      </c>
      <c r="B19509" s="115" t="str">
        <f t="shared" si="304"/>
        <v>BANCA DE GRANITO CINZA CORUMBA,COM 3CM DE ESPESSURA,COM ABERTURA PARA 2 CUBAS(EXCLUSIVE ESTAS),SOBRE APOIOS DE ALVENARIADE MEIA VEZ E VERGA DE CONCRETO,SEM REVESTIMENTO.FORNECIMENTO E COLOCACAO</v>
      </c>
      <c r="C19509" s="115" t="s">
        <v>50957</v>
      </c>
      <c r="D19509" s="115" t="s">
        <v>50960</v>
      </c>
      <c r="E19509" s="115" t="s">
        <v>50925</v>
      </c>
      <c r="F19509" s="115" t="s">
        <v>37124</v>
      </c>
      <c r="I19509" s="115" t="s">
        <v>16</v>
      </c>
      <c r="J19509" s="115">
        <v>398.17</v>
      </c>
    </row>
    <row r="19510" spans="1:10" hidden="1">
      <c r="A19510" s="115" t="s">
        <v>19771</v>
      </c>
      <c r="B19510" s="115" t="str">
        <f t="shared" si="304"/>
        <v>BANCA DE GRANITO CINZA CORUMBA,COM 3CM DE ESPESSURA,COM ABERTURA PARA 3 CUBAS(EXCLUSIVE ESTAS),SOBRE APOIOS DE ALVENARIADE MEIA VEZ E VERGA DE CONCRETO,SEM REVESTIMENTO.FORNECIMENTO E COLOCACAO</v>
      </c>
      <c r="C19510" s="115" t="s">
        <v>50957</v>
      </c>
      <c r="D19510" s="115" t="s">
        <v>50961</v>
      </c>
      <c r="E19510" s="115" t="s">
        <v>50925</v>
      </c>
      <c r="F19510" s="115" t="s">
        <v>37124</v>
      </c>
      <c r="I19510" s="115" t="s">
        <v>16</v>
      </c>
      <c r="J19510" s="115">
        <v>475.51</v>
      </c>
    </row>
    <row r="19511" spans="1:10" hidden="1">
      <c r="A19511" s="115" t="s">
        <v>19772</v>
      </c>
      <c r="B19511" s="115" t="str">
        <f t="shared" si="304"/>
        <v>BANCA DE GRANITO CINZA CORUMBA,COM 3CM DE ESPESSURA,COM ABERTURA PARA 3 CUBAS(EXCLUSIVE ESTAS),SOBRE APOIOS DE ALVENARIADE MEIA VEZ E VERGA DE CONCRETO,SEM REVESTIMENTO.FORNECIMENTO E COLOCACAO</v>
      </c>
      <c r="C19511" s="115" t="s">
        <v>50957</v>
      </c>
      <c r="D19511" s="115" t="s">
        <v>50961</v>
      </c>
      <c r="E19511" s="115" t="s">
        <v>50925</v>
      </c>
      <c r="F19511" s="115" t="s">
        <v>37124</v>
      </c>
      <c r="I19511" s="115" t="s">
        <v>16</v>
      </c>
      <c r="J19511" s="115">
        <v>463</v>
      </c>
    </row>
    <row r="19512" spans="1:10" hidden="1">
      <c r="A19512" s="115" t="s">
        <v>19773</v>
      </c>
      <c r="B19512" s="115" t="str">
        <f t="shared" si="304"/>
        <v>BANCA DE GRANITO CINZA CORUMBA,COM 3CM DE ESPESSURA,COM ABERTURA PARA 4 CUBAS(EXCLUSIVE ESTAS),SOBRE APOIOS DE ALVENARIADE MEIA VEZ E VERGA DE CONCRETO,SEM REVESTIMENTO.FORNECIMENTO E COLOCACAO</v>
      </c>
      <c r="C19512" s="115" t="s">
        <v>50957</v>
      </c>
      <c r="D19512" s="115" t="s">
        <v>50962</v>
      </c>
      <c r="E19512" s="115" t="s">
        <v>50925</v>
      </c>
      <c r="F19512" s="115" t="s">
        <v>37124</v>
      </c>
      <c r="I19512" s="115" t="s">
        <v>16</v>
      </c>
      <c r="J19512" s="115">
        <v>486.41</v>
      </c>
    </row>
    <row r="19513" spans="1:10" hidden="1">
      <c r="A19513" s="115" t="s">
        <v>19774</v>
      </c>
      <c r="B19513" s="115" t="str">
        <f t="shared" si="304"/>
        <v>BANCA DE GRANITO CINZA CORUMBA,COM 3CM DE ESPESSURA,COM ABERTURA PARA 4 CUBAS(EXCLUSIVE ESTAS),SOBRE APOIOS DE ALVENARIADE MEIA VEZ E VERGA DE CONCRETO,SEM REVESTIMENTO.FORNECIMENTO E COLOCACAO</v>
      </c>
      <c r="C19513" s="115" t="s">
        <v>50957</v>
      </c>
      <c r="D19513" s="115" t="s">
        <v>50962</v>
      </c>
      <c r="E19513" s="115" t="s">
        <v>50925</v>
      </c>
      <c r="F19513" s="115" t="s">
        <v>37124</v>
      </c>
      <c r="I19513" s="115" t="s">
        <v>16</v>
      </c>
      <c r="J19513" s="115">
        <v>473.9</v>
      </c>
    </row>
    <row r="19514" spans="1:10" hidden="1">
      <c r="A19514" s="115" t="s">
        <v>19775</v>
      </c>
      <c r="B19514" s="115" t="str">
        <f t="shared" si="304"/>
        <v>BANCA DE GRANITO CINZA CORUMBA,COM 3CM DE ESPESSURA,COM ABERTURA PARA 5 CUBAS(EXCLUSIVE ESTAS),SOBRE APOIOS DE ALVENARIADE MEIA VEZ E VERGA DE CONCRETO,SEM REVESTIMENTO.FORNECIMENTO E COLOCACAO</v>
      </c>
      <c r="C19514" s="115" t="s">
        <v>50957</v>
      </c>
      <c r="D19514" s="115" t="s">
        <v>50963</v>
      </c>
      <c r="E19514" s="115" t="s">
        <v>50925</v>
      </c>
      <c r="F19514" s="115" t="s">
        <v>37124</v>
      </c>
      <c r="I19514" s="115" t="s">
        <v>16</v>
      </c>
      <c r="J19514" s="115">
        <v>602.92999999999995</v>
      </c>
    </row>
    <row r="19515" spans="1:10" hidden="1">
      <c r="A19515" s="115" t="s">
        <v>19776</v>
      </c>
      <c r="B19515" s="115" t="str">
        <f t="shared" si="304"/>
        <v>BANCA DE GRANITO CINZA CORUMBA,COM 3CM DE ESPESSURA,COM ABERTURA PARA 5 CUBAS(EXCLUSIVE ESTAS),SOBRE APOIOS DE ALVENARIADE MEIA VEZ E VERGA DE CONCRETO,SEM REVESTIMENTO.FORNECIMENTO E COLOCACAO</v>
      </c>
      <c r="C19515" s="115" t="s">
        <v>50957</v>
      </c>
      <c r="D19515" s="115" t="s">
        <v>50963</v>
      </c>
      <c r="E19515" s="115" t="s">
        <v>50925</v>
      </c>
      <c r="F19515" s="115" t="s">
        <v>37124</v>
      </c>
      <c r="I19515" s="115" t="s">
        <v>16</v>
      </c>
      <c r="J19515" s="115">
        <v>590.41999999999996</v>
      </c>
    </row>
    <row r="19516" spans="1:10" hidden="1">
      <c r="A19516" s="115" t="s">
        <v>19777</v>
      </c>
      <c r="B19516" s="115" t="str">
        <f t="shared" si="304"/>
        <v>BANCA DE GRANITO CINZA CORUMBA,COM 3CM DE ESPESSURA,COM ABERTURA PARA 6 CUBAS(EXCLUSIVE ESTAS),SOBRE APOIOS DE ALVENARIADE MEIA VEZ E VERGA DE CONCRETO,SEM REVESTIMENTO.FORNECIMENTO E COLOCACAO</v>
      </c>
      <c r="C19516" s="115" t="s">
        <v>50957</v>
      </c>
      <c r="D19516" s="115" t="s">
        <v>50964</v>
      </c>
      <c r="E19516" s="115" t="s">
        <v>50925</v>
      </c>
      <c r="F19516" s="115" t="s">
        <v>37124</v>
      </c>
      <c r="I19516" s="115" t="s">
        <v>16</v>
      </c>
      <c r="J19516" s="115">
        <v>657.17</v>
      </c>
    </row>
    <row r="19517" spans="1:10" hidden="1">
      <c r="A19517" s="115" t="s">
        <v>19778</v>
      </c>
      <c r="B19517" s="115" t="str">
        <f t="shared" si="304"/>
        <v>BANCA DE GRANITO CINZA CORUMBA,COM 3CM DE ESPESSURA,COM ABERTURA PARA 6 CUBAS(EXCLUSIVE ESTAS),SOBRE APOIOS DE ALVENARIADE MEIA VEZ E VERGA DE CONCRETO,SEM REVESTIMENTO.FORNECIMENTO E COLOCACAO</v>
      </c>
      <c r="C19517" s="115" t="s">
        <v>50957</v>
      </c>
      <c r="D19517" s="115" t="s">
        <v>50964</v>
      </c>
      <c r="E19517" s="115" t="s">
        <v>50925</v>
      </c>
      <c r="F19517" s="115" t="s">
        <v>37124</v>
      </c>
      <c r="I19517" s="115" t="s">
        <v>16</v>
      </c>
      <c r="J19517" s="115">
        <v>644.66</v>
      </c>
    </row>
    <row r="19518" spans="1:10" hidden="1">
      <c r="A19518" s="115" t="s">
        <v>19779</v>
      </c>
      <c r="B19518" s="115" t="str">
        <f t="shared" si="304"/>
        <v>FRONTISPICIO DE GRANITO CINZA CORUMBA,COM SECAO DE 5X3CM,INCLUSIVE REJUNTAMENTO.FORNECIMENTO E COLOCACAO</v>
      </c>
      <c r="C19518" s="115" t="s">
        <v>50965</v>
      </c>
      <c r="D19518" s="115" t="s">
        <v>50966</v>
      </c>
      <c r="I19518" s="115" t="s">
        <v>58</v>
      </c>
      <c r="J19518" s="115">
        <v>35.82</v>
      </c>
    </row>
    <row r="19519" spans="1:10" hidden="1">
      <c r="A19519" s="115" t="s">
        <v>19780</v>
      </c>
      <c r="B19519" s="115" t="str">
        <f t="shared" si="304"/>
        <v>FRONTISPICIO DE GRANITO CINZA CORUMBA,COM SECAO DE 5X3CM,INCLUSIVE REJUNTAMENTO.FORNECIMENTO E COLOCACAO</v>
      </c>
      <c r="C19519" s="115" t="s">
        <v>50965</v>
      </c>
      <c r="D19519" s="115" t="s">
        <v>50966</v>
      </c>
      <c r="I19519" s="115" t="s">
        <v>58</v>
      </c>
      <c r="J19519" s="115">
        <v>32.69</v>
      </c>
    </row>
    <row r="19520" spans="1:10" hidden="1">
      <c r="A19520" s="115" t="s">
        <v>19781</v>
      </c>
      <c r="B19520" s="115" t="str">
        <f t="shared" si="304"/>
        <v>FRONSTISPICIO DE GRANITO CINZA CORUMBA,COM SECAO DE 10X2CM,INCLUSIVE REJUNTAMENTO.FORNECIMENTO E COLOCACAO.</v>
      </c>
      <c r="C19520" s="115" t="s">
        <v>50967</v>
      </c>
      <c r="D19520" s="115" t="s">
        <v>50968</v>
      </c>
      <c r="I19520" s="115" t="s">
        <v>58</v>
      </c>
      <c r="J19520" s="115">
        <v>40.94</v>
      </c>
    </row>
    <row r="19521" spans="1:10" hidden="1">
      <c r="A19521" s="115" t="s">
        <v>19782</v>
      </c>
      <c r="B19521" s="115" t="str">
        <f t="shared" si="304"/>
        <v>FRONSTISPICIO DE GRANITO CINZA CORUMBA,COM SECAO DE 10X2CM,INCLUSIVE REJUNTAMENTO.FORNECIMENTO E COLOCACAO.</v>
      </c>
      <c r="C19521" s="115" t="s">
        <v>50967</v>
      </c>
      <c r="D19521" s="115" t="s">
        <v>50968</v>
      </c>
      <c r="I19521" s="115" t="s">
        <v>58</v>
      </c>
      <c r="J19521" s="115">
        <v>37.74</v>
      </c>
    </row>
    <row r="19522" spans="1:10" hidden="1">
      <c r="A19522" s="115" t="s">
        <v>19783</v>
      </c>
      <c r="B19522" s="115" t="str">
        <f t="shared" si="304"/>
        <v>BANCA SECA DE GRANITO CINZA ANDORINHA,COM 2CM DE ESPESSURA E 60CM DE LARGURA,SOBRE APOIOS DE ALVENARIA DE MEIA VEZ E VERGA DE CONCRETO,SEM REVESTIMENTO.FORNECIMENTO E COLOCACAO</v>
      </c>
      <c r="C19522" s="115" t="s">
        <v>50969</v>
      </c>
      <c r="D19522" s="115" t="s">
        <v>50970</v>
      </c>
      <c r="E19522" s="115" t="s">
        <v>50971</v>
      </c>
      <c r="I19522" s="115" t="s">
        <v>58</v>
      </c>
      <c r="J19522" s="115">
        <v>224.81</v>
      </c>
    </row>
    <row r="19523" spans="1:10" hidden="1">
      <c r="A19523" s="115" t="s">
        <v>19784</v>
      </c>
      <c r="B19523" s="115" t="str">
        <f t="shared" si="304"/>
        <v>BANCA SECA DE GRANITO CINZA ANDORINHA,COM 2CM DE ESPESSURA E 60CM DE LARGURA,SOBRE APOIOS DE ALVENARIA DE MEIA VEZ E VERGA DE CONCRETO,SEM REVESTIMENTO.FORNECIMENTO E COLOCACAO</v>
      </c>
      <c r="C19523" s="115" t="s">
        <v>50969</v>
      </c>
      <c r="D19523" s="115" t="s">
        <v>50970</v>
      </c>
      <c r="E19523" s="115" t="s">
        <v>50971</v>
      </c>
      <c r="I19523" s="115" t="s">
        <v>58</v>
      </c>
      <c r="J19523" s="115">
        <v>216.44</v>
      </c>
    </row>
    <row r="19524" spans="1:10" hidden="1">
      <c r="A19524" s="115" t="s">
        <v>19785</v>
      </c>
      <c r="B19524" s="115" t="str">
        <f t="shared" si="304"/>
        <v>BANCA SECA DE GRANITO CINZA ANDORINHA,COM 3CM DE ESPESSURA E 60CM DE LARGURA,SOBRE APOIOS DE ALVENARIA DE MEIA VEZ E VERGA DE CONCRETO,SEM REVESTIMENTO.FORNECIMENTO E COLOCACAO</v>
      </c>
      <c r="C19524" s="115" t="s">
        <v>50972</v>
      </c>
      <c r="D19524" s="115" t="s">
        <v>50970</v>
      </c>
      <c r="E19524" s="115" t="s">
        <v>50971</v>
      </c>
      <c r="I19524" s="115" t="s">
        <v>58</v>
      </c>
      <c r="J19524" s="115">
        <v>290.82</v>
      </c>
    </row>
    <row r="19525" spans="1:10" hidden="1">
      <c r="A19525" s="115" t="s">
        <v>19786</v>
      </c>
      <c r="B19525" s="115" t="str">
        <f t="shared" ref="B19525:B19588" si="305">C19525&amp;D19525&amp;E19525&amp;F19525&amp;G19525&amp;H19525</f>
        <v>BANCA SECA DE GRANITO CINZA ANDORINHA,COM 3CM DE ESPESSURA E 60CM DE LARGURA,SOBRE APOIOS DE ALVENARIA DE MEIA VEZ E VERGA DE CONCRETO,SEM REVESTIMENTO.FORNECIMENTO E COLOCACAO</v>
      </c>
      <c r="C19525" s="115" t="s">
        <v>50972</v>
      </c>
      <c r="D19525" s="115" t="s">
        <v>50970</v>
      </c>
      <c r="E19525" s="115" t="s">
        <v>50971</v>
      </c>
      <c r="I19525" s="115" t="s">
        <v>58</v>
      </c>
      <c r="J19525" s="115">
        <v>282.45</v>
      </c>
    </row>
    <row r="19526" spans="1:10" hidden="1">
      <c r="A19526" s="115" t="s">
        <v>19787</v>
      </c>
      <c r="B19526" s="115" t="str">
        <f t="shared" si="305"/>
        <v>BANCA DE GRANITO CINZA ANDORINHA,COM 3CM DE ESPESSURA,COM ABERTURA PARA 1 CUBA(EXCLUSIVE ESTA),SOBRE APOIOS DE ALVENARIADE MEIA VEZ E VERGA DE CONCRETO,SEM REVESTIMENTO.FORNECIMENTO E COLOCACAO</v>
      </c>
      <c r="C19526" s="115" t="s">
        <v>50973</v>
      </c>
      <c r="D19526" s="115" t="s">
        <v>50924</v>
      </c>
      <c r="E19526" s="115" t="s">
        <v>50925</v>
      </c>
      <c r="F19526" s="115" t="s">
        <v>37124</v>
      </c>
      <c r="I19526" s="115" t="s">
        <v>16</v>
      </c>
      <c r="J19526" s="115">
        <v>354.91</v>
      </c>
    </row>
    <row r="19527" spans="1:10" hidden="1">
      <c r="A19527" s="115" t="s">
        <v>19788</v>
      </c>
      <c r="B19527" s="115" t="str">
        <f t="shared" si="305"/>
        <v>BANCA DE GRANITO CINZA ANDORINHA,COM 3CM DE ESPESSURA,COM ABERTURA PARA 1 CUBA(EXCLUSIVE ESTA),SOBRE APOIOS DE ALVENARIADE MEIA VEZ E VERGA DE CONCRETO,SEM REVESTIMENTO.FORNECIMENTO E COLOCACAO</v>
      </c>
      <c r="C19527" s="115" t="s">
        <v>50973</v>
      </c>
      <c r="D19527" s="115" t="s">
        <v>50924</v>
      </c>
      <c r="E19527" s="115" t="s">
        <v>50925</v>
      </c>
      <c r="F19527" s="115" t="s">
        <v>37124</v>
      </c>
      <c r="I19527" s="115" t="s">
        <v>16</v>
      </c>
      <c r="J19527" s="115">
        <v>342.4</v>
      </c>
    </row>
    <row r="19528" spans="1:10" hidden="1">
      <c r="A19528" s="115" t="s">
        <v>19789</v>
      </c>
      <c r="B19528" s="115" t="str">
        <f t="shared" si="305"/>
        <v>BANCA DE GRANITO CINZA ANDORINHA,COM 3CM DE ESPESSURA,COM ABERTURA PARA 2 CUBAS(EXCLUSIVE ESTAS),SOBRE APOIOS DE ALVENARIA DE MEIA VEZ E VERGA DE CONCRETO,SEM REVESTIMENTO.FORNECIMENTO E COLOCACAO</v>
      </c>
      <c r="C19528" s="115" t="s">
        <v>50973</v>
      </c>
      <c r="D19528" s="115" t="s">
        <v>50926</v>
      </c>
      <c r="E19528" s="115" t="s">
        <v>50927</v>
      </c>
      <c r="F19528" s="115" t="s">
        <v>36737</v>
      </c>
      <c r="I19528" s="115" t="s">
        <v>16</v>
      </c>
      <c r="J19528" s="115">
        <v>406.92</v>
      </c>
    </row>
    <row r="19529" spans="1:10" hidden="1">
      <c r="A19529" s="115" t="s">
        <v>19790</v>
      </c>
      <c r="B19529" s="115" t="str">
        <f t="shared" si="305"/>
        <v>BANCA DE GRANITO CINZA ANDORINHA,COM 3CM DE ESPESSURA,COM ABERTURA PARA 2 CUBAS(EXCLUSIVE ESTAS),SOBRE APOIOS DE ALVENARIA DE MEIA VEZ E VERGA DE CONCRETO,SEM REVESTIMENTO.FORNECIMENTO E COLOCACAO</v>
      </c>
      <c r="C19529" s="115" t="s">
        <v>50973</v>
      </c>
      <c r="D19529" s="115" t="s">
        <v>50926</v>
      </c>
      <c r="E19529" s="115" t="s">
        <v>50927</v>
      </c>
      <c r="F19529" s="115" t="s">
        <v>36737</v>
      </c>
      <c r="I19529" s="115" t="s">
        <v>16</v>
      </c>
      <c r="J19529" s="115">
        <v>394.41</v>
      </c>
    </row>
    <row r="19530" spans="1:10" hidden="1">
      <c r="A19530" s="115" t="s">
        <v>19791</v>
      </c>
      <c r="B19530" s="115" t="str">
        <f t="shared" si="305"/>
        <v>BANCA DE GRANITO CINZA ANDORINHA,COM 3CM DE ESPESSURA,COM ABERTURA PARA 3 CUBAS(EXCLUSIVE ESTAS),SOBRE APOIOS DE ALVENARIA DE MEIA VEZ E VERGA DE CONCRETO,SEM REVESTIMENTO.FORNECIMENTO E COLOCACAO</v>
      </c>
      <c r="C19530" s="115" t="s">
        <v>50973</v>
      </c>
      <c r="D19530" s="115" t="s">
        <v>50928</v>
      </c>
      <c r="E19530" s="115" t="s">
        <v>50927</v>
      </c>
      <c r="F19530" s="115" t="s">
        <v>36737</v>
      </c>
      <c r="I19530" s="115" t="s">
        <v>16</v>
      </c>
      <c r="J19530" s="115">
        <v>457.2</v>
      </c>
    </row>
    <row r="19531" spans="1:10" hidden="1">
      <c r="A19531" s="115" t="s">
        <v>19792</v>
      </c>
      <c r="B19531" s="115" t="str">
        <f t="shared" si="305"/>
        <v>BANCA DE GRANITO CINZA ANDORINHA,COM 3CM DE ESPESSURA,COM ABERTURA PARA 3 CUBAS(EXCLUSIVE ESTAS),SOBRE APOIOS DE ALVENARIA DE MEIA VEZ E VERGA DE CONCRETO,SEM REVESTIMENTO.FORNECIMENTO E COLOCACAO</v>
      </c>
      <c r="C19531" s="115" t="s">
        <v>50973</v>
      </c>
      <c r="D19531" s="115" t="s">
        <v>50928</v>
      </c>
      <c r="E19531" s="115" t="s">
        <v>50927</v>
      </c>
      <c r="F19531" s="115" t="s">
        <v>36737</v>
      </c>
      <c r="I19531" s="115" t="s">
        <v>16</v>
      </c>
      <c r="J19531" s="115">
        <v>444.69</v>
      </c>
    </row>
    <row r="19532" spans="1:10" hidden="1">
      <c r="A19532" s="115" t="s">
        <v>19793</v>
      </c>
      <c r="B19532" s="115" t="str">
        <f t="shared" si="305"/>
        <v>BANCA DE GRANITO CINZA ANDORINHA,COM 3CM DE ESPESSURA,COM ABERTURA PARA 4 CUBAS(EXCLUSIVE ESTAS),SOBRE APOIOS DE ALVENARIA DE MEIA VEZ E VERGA DE CONCRETO,SEM REVESTIMENTO.FORNECIMENTO E COLOCACAO</v>
      </c>
      <c r="C19532" s="115" t="s">
        <v>50973</v>
      </c>
      <c r="D19532" s="115" t="s">
        <v>50929</v>
      </c>
      <c r="E19532" s="115" t="s">
        <v>50927</v>
      </c>
      <c r="F19532" s="115" t="s">
        <v>36737</v>
      </c>
      <c r="I19532" s="115" t="s">
        <v>16</v>
      </c>
      <c r="J19532" s="115">
        <v>514.04</v>
      </c>
    </row>
    <row r="19533" spans="1:10" hidden="1">
      <c r="A19533" s="115" t="s">
        <v>19794</v>
      </c>
      <c r="B19533" s="115" t="str">
        <f t="shared" si="305"/>
        <v>BANCA DE GRANITO CINZA ANDORINHA,COM 3CM DE ESPESSURA,COM ABERTURA PARA 4 CUBAS(EXCLUSIVE ESTAS),SOBRE APOIOS DE ALVENARIA DE MEIA VEZ E VERGA DE CONCRETO,SEM REVESTIMENTO.FORNECIMENTO E COLOCACAO</v>
      </c>
      <c r="C19533" s="115" t="s">
        <v>50973</v>
      </c>
      <c r="D19533" s="115" t="s">
        <v>50929</v>
      </c>
      <c r="E19533" s="115" t="s">
        <v>50927</v>
      </c>
      <c r="F19533" s="115" t="s">
        <v>36737</v>
      </c>
      <c r="I19533" s="115" t="s">
        <v>16</v>
      </c>
      <c r="J19533" s="115">
        <v>501.53</v>
      </c>
    </row>
    <row r="19534" spans="1:10" hidden="1">
      <c r="A19534" s="115" t="s">
        <v>19795</v>
      </c>
      <c r="B19534" s="115" t="str">
        <f t="shared" si="305"/>
        <v>BANCA DE GRANITO CINZA ANDORINHA,COM 3CM DE ESPESSURA,COM ABERTURA PARA 5 CUBAS(EXCLUSIVE ESTAS),SOBRE APOIOS DE ALVENARIA DE MEIA VEZ E VERGA DE CONCRETO,SEM REVESTIMENTO.FORNECIMENTO E COLOCACAO</v>
      </c>
      <c r="C19534" s="115" t="s">
        <v>50973</v>
      </c>
      <c r="D19534" s="115" t="s">
        <v>50930</v>
      </c>
      <c r="E19534" s="115" t="s">
        <v>50927</v>
      </c>
      <c r="F19534" s="115" t="s">
        <v>36737</v>
      </c>
      <c r="I19534" s="115" t="s">
        <v>16</v>
      </c>
      <c r="J19534" s="115">
        <v>577.44000000000005</v>
      </c>
    </row>
    <row r="19535" spans="1:10" hidden="1">
      <c r="A19535" s="115" t="s">
        <v>19796</v>
      </c>
      <c r="B19535" s="115" t="str">
        <f t="shared" si="305"/>
        <v>BANCA DE GRANITO CINZA ANDORINHA,COM 3CM DE ESPESSURA,COM ABERTURA PARA 5 CUBAS(EXCLUSIVE ESTAS),SOBRE APOIOS DE ALVENARIA DE MEIA VEZ E VERGA DE CONCRETO,SEM REVESTIMENTO.FORNECIMENTO E COLOCACAO</v>
      </c>
      <c r="C19535" s="115" t="s">
        <v>50973</v>
      </c>
      <c r="D19535" s="115" t="s">
        <v>50930</v>
      </c>
      <c r="E19535" s="115" t="s">
        <v>50927</v>
      </c>
      <c r="F19535" s="115" t="s">
        <v>36737</v>
      </c>
      <c r="I19535" s="115" t="s">
        <v>16</v>
      </c>
      <c r="J19535" s="115">
        <v>564.92999999999995</v>
      </c>
    </row>
    <row r="19536" spans="1:10" hidden="1">
      <c r="A19536" s="115" t="s">
        <v>19797</v>
      </c>
      <c r="B19536" s="115" t="str">
        <f t="shared" si="305"/>
        <v>BANCA DE GRANITO CINZA ANDORINHA,COM 3CM DE ESPESSURA,COM ABERTURA PARA 6 CUBAS(EXCLUSIVE ESTAS),SOBRE APOIOS DE ALVENARIA DE MEIA VEZ E VERGA DE CONCRETO,SEM REVESTIMENTO.FORNECIMENTO E COLOCACAO</v>
      </c>
      <c r="C19536" s="115" t="s">
        <v>50973</v>
      </c>
      <c r="D19536" s="115" t="s">
        <v>50931</v>
      </c>
      <c r="E19536" s="115" t="s">
        <v>50927</v>
      </c>
      <c r="F19536" s="115" t="s">
        <v>36737</v>
      </c>
      <c r="I19536" s="115" t="s">
        <v>16</v>
      </c>
      <c r="J19536" s="115">
        <v>634.28</v>
      </c>
    </row>
    <row r="19537" spans="1:10" hidden="1">
      <c r="A19537" s="115" t="s">
        <v>19798</v>
      </c>
      <c r="B19537" s="115" t="str">
        <f t="shared" si="305"/>
        <v>BANCA DE GRANITO CINZA ANDORINHA,COM 3CM DE ESPESSURA,COM ABERTURA PARA 6 CUBAS(EXCLUSIVE ESTAS),SOBRE APOIOS DE ALVENARIA DE MEIA VEZ E VERGA DE CONCRETO,SEM REVESTIMENTO.FORNECIMENTO E COLOCACAO</v>
      </c>
      <c r="C19537" s="115" t="s">
        <v>50973</v>
      </c>
      <c r="D19537" s="115" t="s">
        <v>50931</v>
      </c>
      <c r="E19537" s="115" t="s">
        <v>50927</v>
      </c>
      <c r="F19537" s="115" t="s">
        <v>36737</v>
      </c>
      <c r="I19537" s="115" t="s">
        <v>16</v>
      </c>
      <c r="J19537" s="115">
        <v>621.77</v>
      </c>
    </row>
    <row r="19538" spans="1:10" hidden="1">
      <c r="A19538" s="115" t="s">
        <v>19799</v>
      </c>
      <c r="B19538" s="115" t="str">
        <f t="shared" si="305"/>
        <v>FRONTISPICIO DE GRANITO CINZA ANDORINHA, COM SECAO DE 5X3CM,INCLUSIVE REJUNTAMENTO.FORNECIMENTO E COLOCACAO</v>
      </c>
      <c r="C19538" s="115" t="s">
        <v>50974</v>
      </c>
      <c r="D19538" s="115" t="s">
        <v>50935</v>
      </c>
      <c r="I19538" s="115" t="s">
        <v>58</v>
      </c>
      <c r="J19538" s="115">
        <v>28</v>
      </c>
    </row>
    <row r="19539" spans="1:10" hidden="1">
      <c r="A19539" s="115" t="s">
        <v>19800</v>
      </c>
      <c r="B19539" s="115" t="str">
        <f t="shared" si="305"/>
        <v>FRONTISPICIO DE GRANITO CINZA ANDORINHA, COM SECAO DE 5X3CM,INCLUSIVE REJUNTAMENTO.FORNECIMENTO E COLOCACAO</v>
      </c>
      <c r="C19539" s="115" t="s">
        <v>50974</v>
      </c>
      <c r="D19539" s="115" t="s">
        <v>50935</v>
      </c>
      <c r="I19539" s="115" t="s">
        <v>58</v>
      </c>
      <c r="J19539" s="115">
        <v>24.87</v>
      </c>
    </row>
    <row r="19540" spans="1:10" hidden="1">
      <c r="A19540" s="115" t="s">
        <v>19801</v>
      </c>
      <c r="B19540" s="115" t="str">
        <f t="shared" si="305"/>
        <v>FRONTISPICIO DE GRANITO CINZA ANDORINHA,COM SECAO DE 10X2CM,INCLUSIVE REJUNTAMENTO.FORNECIMENTO E COLOCACAO</v>
      </c>
      <c r="C19540" s="115" t="s">
        <v>50975</v>
      </c>
      <c r="D19540" s="115" t="s">
        <v>50935</v>
      </c>
      <c r="I19540" s="115" t="s">
        <v>58</v>
      </c>
      <c r="J19540" s="115">
        <v>35.6</v>
      </c>
    </row>
    <row r="19541" spans="1:10" hidden="1">
      <c r="A19541" s="115" t="s">
        <v>19802</v>
      </c>
      <c r="B19541" s="115" t="str">
        <f t="shared" si="305"/>
        <v>FRONTISPICIO DE GRANITO CINZA ANDORINHA,COM SECAO DE 10X2CM,INCLUSIVE REJUNTAMENTO.FORNECIMENTO E COLOCACAO</v>
      </c>
      <c r="C19541" s="115" t="s">
        <v>50975</v>
      </c>
      <c r="D19541" s="115" t="s">
        <v>50935</v>
      </c>
      <c r="I19541" s="115" t="s">
        <v>58</v>
      </c>
      <c r="J19541" s="115">
        <v>32.4</v>
      </c>
    </row>
    <row r="19542" spans="1:10" hidden="1">
      <c r="A19542" s="115" t="s">
        <v>19803</v>
      </c>
      <c r="B19542" s="115" t="str">
        <f t="shared" si="305"/>
        <v>BANCA SECA DE GRANITO CINZA CASTELO,COM 2CM DE ESPESSURA E 60CM DE LARGURA,SOBRE APOIOS DE ALVENARIA DE MEIA VEZ E VERGADE CONCRETO,SEM REVESTIMENTO.FORNECIMENTO E COLOCACAO</v>
      </c>
      <c r="C19542" s="115" t="s">
        <v>50976</v>
      </c>
      <c r="D19542" s="115" t="s">
        <v>50954</v>
      </c>
      <c r="E19542" s="115" t="s">
        <v>50955</v>
      </c>
      <c r="I19542" s="115" t="s">
        <v>58</v>
      </c>
      <c r="J19542" s="115">
        <v>315.45999999999998</v>
      </c>
    </row>
    <row r="19543" spans="1:10" hidden="1">
      <c r="A19543" s="115" t="s">
        <v>19804</v>
      </c>
      <c r="B19543" s="115" t="str">
        <f t="shared" si="305"/>
        <v>BANCA SECA DE GRANITO CINZA CASTELO,COM 2CM DE ESPESSURA E 60CM DE LARGURA,SOBRE APOIOS DE ALVENARIA DE MEIA VEZ E VERGADE CONCRETO,SEM REVESTIMENTO.FORNECIMENTO E COLOCACAO</v>
      </c>
      <c r="C19543" s="115" t="s">
        <v>50976</v>
      </c>
      <c r="D19543" s="115" t="s">
        <v>50954</v>
      </c>
      <c r="E19543" s="115" t="s">
        <v>50955</v>
      </c>
      <c r="I19543" s="115" t="s">
        <v>58</v>
      </c>
      <c r="J19543" s="115">
        <v>307.08999999999997</v>
      </c>
    </row>
    <row r="19544" spans="1:10" hidden="1">
      <c r="A19544" s="115" t="s">
        <v>19805</v>
      </c>
      <c r="B19544" s="115" t="str">
        <f t="shared" si="305"/>
        <v>BANCA SECA DE GRANITO CINZA CASTELO,COM 3CM DE ESPESSURA E 60CM DE LARGURA,SOBRE APOIOS DE ALVENARIA DE MEIA VEZ E VERGADE CONCRETO,SEM REVESTIMENTO.FORNECIMENTO E COLOCACAO</v>
      </c>
      <c r="C19544" s="115" t="s">
        <v>50977</v>
      </c>
      <c r="D19544" s="115" t="s">
        <v>50954</v>
      </c>
      <c r="E19544" s="115" t="s">
        <v>50955</v>
      </c>
      <c r="I19544" s="115" t="s">
        <v>58</v>
      </c>
      <c r="J19544" s="115">
        <v>470.24</v>
      </c>
    </row>
    <row r="19545" spans="1:10" hidden="1">
      <c r="A19545" s="115" t="s">
        <v>19806</v>
      </c>
      <c r="B19545" s="115" t="str">
        <f t="shared" si="305"/>
        <v>BANCA SECA DE GRANITO CINZA CASTELO,COM 3CM DE ESPESSURA E 60CM DE LARGURA,SOBRE APOIOS DE ALVENARIA DE MEIA VEZ E VERGADE CONCRETO,SEM REVESTIMENTO.FORNECIMENTO E COLOCACAO</v>
      </c>
      <c r="C19545" s="115" t="s">
        <v>50977</v>
      </c>
      <c r="D19545" s="115" t="s">
        <v>50954</v>
      </c>
      <c r="E19545" s="115" t="s">
        <v>50955</v>
      </c>
      <c r="I19545" s="115" t="s">
        <v>58</v>
      </c>
      <c r="J19545" s="115">
        <v>461.87</v>
      </c>
    </row>
    <row r="19546" spans="1:10" hidden="1">
      <c r="A19546" s="115" t="s">
        <v>19807</v>
      </c>
      <c r="B19546" s="115" t="str">
        <f t="shared" si="305"/>
        <v>BANCA DE GRANITO CINZA CASTELO,COM 3CM DE ESPESSURA,COM ABERTURA PARA 1 CUBA(EXCLUSIVE ESTA),SOBRE APOIOS DE ALVENARIA DE MEIA VEZ E VERGA DE CONCRETO,SEM REVESTIMENTO.FORNECIMENTO E COLOCACAO</v>
      </c>
      <c r="C19546" s="115" t="s">
        <v>50978</v>
      </c>
      <c r="D19546" s="115" t="s">
        <v>50958</v>
      </c>
      <c r="E19546" s="115" t="s">
        <v>50959</v>
      </c>
      <c r="F19546" s="115" t="s">
        <v>36481</v>
      </c>
      <c r="I19546" s="115" t="s">
        <v>16</v>
      </c>
      <c r="J19546" s="115">
        <v>365.56</v>
      </c>
    </row>
    <row r="19547" spans="1:10" hidden="1">
      <c r="A19547" s="115" t="s">
        <v>19808</v>
      </c>
      <c r="B19547" s="115" t="str">
        <f t="shared" si="305"/>
        <v>BANCA DE GRANITO CINZA CASTELO,COM 3CM DE ESPESSURA,COM ABERTURA PARA 1 CUBA(EXCLUSIVE ESTA),SOBRE APOIOS DE ALVENARIA DE MEIA VEZ E VERGA DE CONCRETO,SEM REVESTIMENTO.FORNECIMENTO E COLOCACAO</v>
      </c>
      <c r="C19547" s="115" t="s">
        <v>50978</v>
      </c>
      <c r="D19547" s="115" t="s">
        <v>50958</v>
      </c>
      <c r="E19547" s="115" t="s">
        <v>50959</v>
      </c>
      <c r="F19547" s="115" t="s">
        <v>36481</v>
      </c>
      <c r="I19547" s="115" t="s">
        <v>16</v>
      </c>
      <c r="J19547" s="115">
        <v>353.05</v>
      </c>
    </row>
    <row r="19548" spans="1:10" hidden="1">
      <c r="A19548" s="115" t="s">
        <v>19809</v>
      </c>
      <c r="B19548" s="115" t="str">
        <f t="shared" si="305"/>
        <v>BANCA DE GRANITO CINZA CASTELO,COM 3CM DE ESPESSURA,COM ABERTURA PARA 2 CUBAS(EXCLUSIVE ESTAS),SOBRE APOIOS DE ALVENARIADE MEIA VEZ E VERGA DE CONCRETO,SEM REVESTIMENTO.FORNECIMENTO E COLOCACAO</v>
      </c>
      <c r="C19548" s="115" t="s">
        <v>50978</v>
      </c>
      <c r="D19548" s="115" t="s">
        <v>50960</v>
      </c>
      <c r="E19548" s="115" t="s">
        <v>50925</v>
      </c>
      <c r="F19548" s="115" t="s">
        <v>37124</v>
      </c>
      <c r="I19548" s="115" t="s">
        <v>16</v>
      </c>
      <c r="J19548" s="115">
        <v>435.21</v>
      </c>
    </row>
    <row r="19549" spans="1:10" hidden="1">
      <c r="A19549" s="115" t="s">
        <v>19810</v>
      </c>
      <c r="B19549" s="115" t="str">
        <f t="shared" si="305"/>
        <v>BANCA DE GRANITO CINZA CASTELO,COM 3CM DE ESPESSURA,COM ABERTURA PARA 2 CUBAS(EXCLUSIVE ESTAS),SOBRE APOIOS DE ALVENARIADE MEIA VEZ E VERGA DE CONCRETO,SEM REVESTIMENTO.FORNECIMENTO E COLOCACAO</v>
      </c>
      <c r="C19549" s="115" t="s">
        <v>50978</v>
      </c>
      <c r="D19549" s="115" t="s">
        <v>50960</v>
      </c>
      <c r="E19549" s="115" t="s">
        <v>50925</v>
      </c>
      <c r="F19549" s="115" t="s">
        <v>37124</v>
      </c>
      <c r="I19549" s="115" t="s">
        <v>16</v>
      </c>
      <c r="J19549" s="115">
        <v>422.7</v>
      </c>
    </row>
    <row r="19550" spans="1:10" hidden="1">
      <c r="A19550" s="115" t="s">
        <v>19811</v>
      </c>
      <c r="B19550" s="115" t="str">
        <f t="shared" si="305"/>
        <v>BANCA DE GRANITO CINZA CASTEL0,COM 3CM DE ESPESSURA,COM ABERTURA PARA 3 CUBAS(EXCLUSIVE ESTAS),SOBRE APOIOS DE ALVENARIADE MEIA VEZ E VERGA DE CONCRETO,SEM REVESTIMENTO.FORNECIMENTO E COLOCACAO</v>
      </c>
      <c r="C19550" s="115" t="s">
        <v>50979</v>
      </c>
      <c r="D19550" s="115" t="s">
        <v>50961</v>
      </c>
      <c r="E19550" s="115" t="s">
        <v>50925</v>
      </c>
      <c r="F19550" s="115" t="s">
        <v>37124</v>
      </c>
      <c r="I19550" s="115" t="s">
        <v>16</v>
      </c>
      <c r="J19550" s="115">
        <v>491.32</v>
      </c>
    </row>
    <row r="19551" spans="1:10" hidden="1">
      <c r="A19551" s="115" t="s">
        <v>19812</v>
      </c>
      <c r="B19551" s="115" t="str">
        <f t="shared" si="305"/>
        <v>BANCA DE GRANITO CINZA CASTEL0,COM 3CM DE ESPESSURA,COM ABERTURA PARA 3 CUBAS(EXCLUSIVE ESTAS),SOBRE APOIOS DE ALVENARIADE MEIA VEZ E VERGA DE CONCRETO,SEM REVESTIMENTO.FORNECIMENTO E COLOCACAO</v>
      </c>
      <c r="C19551" s="115" t="s">
        <v>50979</v>
      </c>
      <c r="D19551" s="115" t="s">
        <v>50961</v>
      </c>
      <c r="E19551" s="115" t="s">
        <v>50925</v>
      </c>
      <c r="F19551" s="115" t="s">
        <v>37124</v>
      </c>
      <c r="I19551" s="115" t="s">
        <v>16</v>
      </c>
      <c r="J19551" s="115">
        <v>478.81</v>
      </c>
    </row>
    <row r="19552" spans="1:10" hidden="1">
      <c r="A19552" s="115" t="s">
        <v>19813</v>
      </c>
      <c r="B19552" s="115" t="str">
        <f t="shared" si="305"/>
        <v>BANCA DE GRANITO CINZA CASTELO,COM 3CM DE ESPESSURA,COM ABERTURA PARA 4 CUBAS(EXCLUSIVE ESTAS),SOBRE APOIOS DE ALVENARIADE MEIA VEZ E VERGA DE CONCRETO,SEM REVESTIMENTO.FORNECIMENTO E COLOCACAO</v>
      </c>
      <c r="C19552" s="115" t="s">
        <v>50978</v>
      </c>
      <c r="D19552" s="115" t="s">
        <v>50962</v>
      </c>
      <c r="E19552" s="115" t="s">
        <v>50925</v>
      </c>
      <c r="F19552" s="115" t="s">
        <v>37124</v>
      </c>
      <c r="I19552" s="115" t="s">
        <v>16</v>
      </c>
      <c r="J19552" s="115">
        <v>554.20000000000005</v>
      </c>
    </row>
    <row r="19553" spans="1:10" hidden="1">
      <c r="A19553" s="115" t="s">
        <v>19814</v>
      </c>
      <c r="B19553" s="115" t="str">
        <f t="shared" si="305"/>
        <v>BANCA DE GRANITO CINZA CASTELO,COM 3CM DE ESPESSURA,COM ABERTURA PARA 4 CUBAS(EXCLUSIVE ESTAS),SOBRE APOIOS DE ALVENARIADE MEIA VEZ E VERGA DE CONCRETO,SEM REVESTIMENTO.FORNECIMENTO E COLOCACAO</v>
      </c>
      <c r="C19553" s="115" t="s">
        <v>50978</v>
      </c>
      <c r="D19553" s="115" t="s">
        <v>50962</v>
      </c>
      <c r="E19553" s="115" t="s">
        <v>50925</v>
      </c>
      <c r="F19553" s="115" t="s">
        <v>37124</v>
      </c>
      <c r="I19553" s="115" t="s">
        <v>16</v>
      </c>
      <c r="J19553" s="115">
        <v>541.69000000000005</v>
      </c>
    </row>
    <row r="19554" spans="1:10" hidden="1">
      <c r="A19554" s="115" t="s">
        <v>19815</v>
      </c>
      <c r="B19554" s="115" t="str">
        <f t="shared" si="305"/>
        <v>BANCA DE GRANITO CINZA CASTELO,COM 3CM DE ESPESSURA,COM ABERTURA PARA 5 CUBAS(EXCLUSIVE ESTAS),SOBRE APOIOS DE ALVENARIADE MEIA VEZ E VERGA DE CONCRETO,SEM REVESTIMENTO.FORNECIMENTO E COLOCACAO</v>
      </c>
      <c r="C19554" s="115" t="s">
        <v>50978</v>
      </c>
      <c r="D19554" s="115" t="s">
        <v>50963</v>
      </c>
      <c r="E19554" s="115" t="s">
        <v>50925</v>
      </c>
      <c r="F19554" s="115" t="s">
        <v>37124</v>
      </c>
      <c r="I19554" s="115" t="s">
        <v>16</v>
      </c>
      <c r="J19554" s="115">
        <v>617.07000000000005</v>
      </c>
    </row>
    <row r="19555" spans="1:10" hidden="1">
      <c r="A19555" s="115" t="s">
        <v>19816</v>
      </c>
      <c r="B19555" s="115" t="str">
        <f t="shared" si="305"/>
        <v>BANCA DE GRANITO CINZA CASTELO,COM 3CM DE ESPESSURA,COM ABERTURA PARA 5 CUBAS(EXCLUSIVE ESTAS),SOBRE APOIOS DE ALVENARIADE MEIA VEZ E VERGA DE CONCRETO,SEM REVESTIMENTO.FORNECIMENTO E COLOCACAO</v>
      </c>
      <c r="C19555" s="115" t="s">
        <v>50978</v>
      </c>
      <c r="D19555" s="115" t="s">
        <v>50963</v>
      </c>
      <c r="E19555" s="115" t="s">
        <v>50925</v>
      </c>
      <c r="F19555" s="115" t="s">
        <v>37124</v>
      </c>
      <c r="I19555" s="115" t="s">
        <v>16</v>
      </c>
      <c r="J19555" s="115">
        <v>604.55999999999995</v>
      </c>
    </row>
    <row r="19556" spans="1:10" hidden="1">
      <c r="A19556" s="115" t="s">
        <v>19817</v>
      </c>
      <c r="B19556" s="115" t="str">
        <f t="shared" si="305"/>
        <v>BANCA DE GRANITO CINZA CASTELO,COM 3CM DE ESPESSURA,COM ABERTURA PARA 6 CUBAS(EXCLUSIVE ESTAS),SOBRE APOIOS DE ALVENARIADE MEIA VEZ E VERGA DE CONCRETO,SEM REVESTIMENTO.FORNECIMENTO E COLOCACAO</v>
      </c>
      <c r="C19556" s="115" t="s">
        <v>50978</v>
      </c>
      <c r="D19556" s="115" t="s">
        <v>50964</v>
      </c>
      <c r="E19556" s="115" t="s">
        <v>50925</v>
      </c>
      <c r="F19556" s="115" t="s">
        <v>37124</v>
      </c>
      <c r="I19556" s="115" t="s">
        <v>16</v>
      </c>
      <c r="J19556" s="115">
        <v>686.73</v>
      </c>
    </row>
    <row r="19557" spans="1:10" hidden="1">
      <c r="A19557" s="115" t="s">
        <v>19818</v>
      </c>
      <c r="B19557" s="115" t="str">
        <f t="shared" si="305"/>
        <v>BANCA DE GRANITO CINZA CASTELO,COM 3CM DE ESPESSURA,COM ABERTURA PARA 6 CUBAS(EXCLUSIVE ESTAS),SOBRE APOIOS DE ALVENARIADE MEIA VEZ E VERGA DE CONCRETO,SEM REVESTIMENTO.FORNECIMENTO E COLOCACAO</v>
      </c>
      <c r="C19557" s="115" t="s">
        <v>50978</v>
      </c>
      <c r="D19557" s="115" t="s">
        <v>50964</v>
      </c>
      <c r="E19557" s="115" t="s">
        <v>50925</v>
      </c>
      <c r="F19557" s="115" t="s">
        <v>37124</v>
      </c>
      <c r="I19557" s="115" t="s">
        <v>16</v>
      </c>
      <c r="J19557" s="115">
        <v>674.22</v>
      </c>
    </row>
    <row r="19558" spans="1:10" hidden="1">
      <c r="A19558" s="115" t="s">
        <v>19819</v>
      </c>
      <c r="B19558" s="115" t="str">
        <f t="shared" si="305"/>
        <v>FRONTISPICIO DE GRANITO CINZA CASTELO,COM SECAO 5X3CM,INCLUSIVE REJUNTAMENTO.FORNECIMENTO E COLOCACAO</v>
      </c>
      <c r="C19558" s="115" t="s">
        <v>50980</v>
      </c>
      <c r="D19558" s="115" t="s">
        <v>50981</v>
      </c>
      <c r="I19558" s="115" t="s">
        <v>58</v>
      </c>
      <c r="J19558" s="115">
        <v>95.43</v>
      </c>
    </row>
    <row r="19559" spans="1:10" hidden="1">
      <c r="A19559" s="115" t="s">
        <v>19820</v>
      </c>
      <c r="B19559" s="115" t="str">
        <f t="shared" si="305"/>
        <v>FRONTISPICIO DE GRANITO CINZA CASTELO,COM SECAO 5X3CM,INCLUSIVE REJUNTAMENTO.FORNECIMENTO E COLOCACAO</v>
      </c>
      <c r="C19559" s="115" t="s">
        <v>50980</v>
      </c>
      <c r="D19559" s="115" t="s">
        <v>50981</v>
      </c>
      <c r="I19559" s="115" t="s">
        <v>58</v>
      </c>
      <c r="J19559" s="115">
        <v>92.3</v>
      </c>
    </row>
    <row r="19560" spans="1:10" hidden="1">
      <c r="A19560" s="115" t="s">
        <v>19821</v>
      </c>
      <c r="B19560" s="115" t="str">
        <f t="shared" si="305"/>
        <v>FRONTISPICIO DE GRANITO CINZA CASTELO,COM SECAO DE 10X2CM,INCLUSIVE REJUNTAMENTO.FORNECIMENTO E COLOCACAO</v>
      </c>
      <c r="C19560" s="115" t="s">
        <v>50982</v>
      </c>
      <c r="D19560" s="115" t="s">
        <v>50983</v>
      </c>
      <c r="I19560" s="115" t="s">
        <v>58</v>
      </c>
      <c r="J19560" s="115">
        <v>138.81</v>
      </c>
    </row>
    <row r="19561" spans="1:10" hidden="1">
      <c r="A19561" s="115" t="s">
        <v>19822</v>
      </c>
      <c r="B19561" s="115" t="str">
        <f t="shared" si="305"/>
        <v>FRONTISPICIO DE GRANITO CINZA CASTELO,COM SECAO DE 10X2CM,INCLUSIVE REJUNTAMENTO.FORNECIMENTO E COLOCACAO</v>
      </c>
      <c r="C19561" s="115" t="s">
        <v>50982</v>
      </c>
      <c r="D19561" s="115" t="s">
        <v>50983</v>
      </c>
      <c r="I19561" s="115" t="s">
        <v>58</v>
      </c>
      <c r="J19561" s="115">
        <v>135.61000000000001</v>
      </c>
    </row>
    <row r="19562" spans="1:10" hidden="1">
      <c r="A19562" s="115" t="s">
        <v>19823</v>
      </c>
      <c r="B19562" s="115" t="str">
        <f t="shared" si="305"/>
        <v>BANCA SECA DE GRANITO BRANCO ITAUNAS,COM 2CM DE ESPESSURA E60CM DE LARGURA,SOBRE APOIOS DE ALVENARIA DE MEIA VEZ E VERGA DE CONCRETO,SEM REVESTIMENTO.FORNECIMENTO E COLOCACAO</v>
      </c>
      <c r="C19562" s="115" t="s">
        <v>50984</v>
      </c>
      <c r="D19562" s="115" t="s">
        <v>50985</v>
      </c>
      <c r="E19562" s="115" t="s">
        <v>50986</v>
      </c>
      <c r="I19562" s="115" t="s">
        <v>58</v>
      </c>
      <c r="J19562" s="115">
        <v>418.35</v>
      </c>
    </row>
    <row r="19563" spans="1:10" hidden="1">
      <c r="A19563" s="115" t="s">
        <v>19824</v>
      </c>
      <c r="B19563" s="115" t="str">
        <f t="shared" si="305"/>
        <v>BANCA SECA DE GRANITO BRANCO ITAUNAS,COM 2CM DE ESPESSURA E60CM DE LARGURA,SOBRE APOIOS DE ALVENARIA DE MEIA VEZ E VERGA DE CONCRETO,SEM REVESTIMENTO.FORNECIMENTO E COLOCACAO</v>
      </c>
      <c r="C19563" s="115" t="s">
        <v>50984</v>
      </c>
      <c r="D19563" s="115" t="s">
        <v>50985</v>
      </c>
      <c r="E19563" s="115" t="s">
        <v>50986</v>
      </c>
      <c r="I19563" s="115" t="s">
        <v>58</v>
      </c>
      <c r="J19563" s="115">
        <v>409.98</v>
      </c>
    </row>
    <row r="19564" spans="1:10" hidden="1">
      <c r="A19564" s="115" t="s">
        <v>19825</v>
      </c>
      <c r="B19564" s="115" t="str">
        <f t="shared" si="305"/>
        <v>BANCA SECA DE GRANITO BRANCO ITAUNAS,COM 3CM DE ESPESSURA E60CM DE LARGURA,SOBRE APOIOS DE ALVENARIA DE MEIA VEZ E VERGA DE CONCRETO,SEM REVESTIMENTO.FORNECIMENTO E COLOCACAO</v>
      </c>
      <c r="C19564" s="115" t="s">
        <v>50987</v>
      </c>
      <c r="D19564" s="115" t="s">
        <v>50985</v>
      </c>
      <c r="E19564" s="115" t="s">
        <v>50986</v>
      </c>
      <c r="I19564" s="115" t="s">
        <v>58</v>
      </c>
      <c r="J19564" s="115">
        <v>633.69000000000005</v>
      </c>
    </row>
    <row r="19565" spans="1:10" hidden="1">
      <c r="A19565" s="115" t="s">
        <v>19826</v>
      </c>
      <c r="B19565" s="115" t="str">
        <f t="shared" si="305"/>
        <v>BANCA SECA DE GRANITO BRANCO ITAUNAS,COM 3CM DE ESPESSURA E60CM DE LARGURA,SOBRE APOIOS DE ALVENARIA DE MEIA VEZ E VERGA DE CONCRETO,SEM REVESTIMENTO.FORNECIMENTO E COLOCACAO</v>
      </c>
      <c r="C19565" s="115" t="s">
        <v>50987</v>
      </c>
      <c r="D19565" s="115" t="s">
        <v>50985</v>
      </c>
      <c r="E19565" s="115" t="s">
        <v>50986</v>
      </c>
      <c r="I19565" s="115" t="s">
        <v>58</v>
      </c>
      <c r="J19565" s="115">
        <v>625.32000000000005</v>
      </c>
    </row>
    <row r="19566" spans="1:10" hidden="1">
      <c r="A19566" s="115" t="s">
        <v>19827</v>
      </c>
      <c r="B19566" s="115" t="str">
        <f t="shared" si="305"/>
        <v>BANCA DE GRANITO BRANCO ITAUNAS,COM 3CM DE ESPESSURA,COM ABERTURA PARA 1 CUBA(EXCLUSIVE ESTA),SOBRE APOIOS DE ALVENARIADE MEIA VEZ E VERGA DE CONCRETO,SEM REVESTIMENTO.FORNECIMENTO E COLOCACAO</v>
      </c>
      <c r="C19566" s="115" t="s">
        <v>50988</v>
      </c>
      <c r="D19566" s="115" t="s">
        <v>50989</v>
      </c>
      <c r="E19566" s="115" t="s">
        <v>50925</v>
      </c>
      <c r="F19566" s="115" t="s">
        <v>37124</v>
      </c>
      <c r="I19566" s="115" t="s">
        <v>16</v>
      </c>
      <c r="J19566" s="115">
        <v>552.55999999999995</v>
      </c>
    </row>
    <row r="19567" spans="1:10" hidden="1">
      <c r="A19567" s="115" t="s">
        <v>19828</v>
      </c>
      <c r="B19567" s="115" t="str">
        <f t="shared" si="305"/>
        <v>BANCA DE GRANITO BRANCO ITAUNAS,COM 3CM DE ESPESSURA,COM ABERTURA PARA 1 CUBA(EXCLUSIVE ESTA),SOBRE APOIOS DE ALVENARIADE MEIA VEZ E VERGA DE CONCRETO,SEM REVESTIMENTO.FORNECIMENTO E COLOCACAO</v>
      </c>
      <c r="C19567" s="115" t="s">
        <v>50988</v>
      </c>
      <c r="D19567" s="115" t="s">
        <v>50989</v>
      </c>
      <c r="E19567" s="115" t="s">
        <v>50925</v>
      </c>
      <c r="F19567" s="115" t="s">
        <v>37124</v>
      </c>
      <c r="I19567" s="115" t="s">
        <v>16</v>
      </c>
      <c r="J19567" s="115">
        <v>540.04999999999995</v>
      </c>
    </row>
    <row r="19568" spans="1:10" hidden="1">
      <c r="A19568" s="115" t="s">
        <v>19829</v>
      </c>
      <c r="B19568" s="115" t="str">
        <f t="shared" si="305"/>
        <v>BANCA DE GRANITO BRANCO ITAUNAS,COM 3CM DE ESPESSURA,COM ABERTURA PARA 2 CUBAS(EXCLUSIVE ESTAS),SOBRE APOIOS DE ALVENARIA DE MEIA VEZ E VERGA DE CONCRETO,SEM REVESTIMENTO.FORNECIMENTO E COLOCACAO</v>
      </c>
      <c r="C19568" s="115" t="s">
        <v>50988</v>
      </c>
      <c r="D19568" s="115" t="s">
        <v>50990</v>
      </c>
      <c r="E19568" s="115" t="s">
        <v>50991</v>
      </c>
      <c r="F19568" s="115" t="s">
        <v>44898</v>
      </c>
      <c r="I19568" s="115" t="s">
        <v>16</v>
      </c>
      <c r="J19568" s="115">
        <v>600.41</v>
      </c>
    </row>
    <row r="19569" spans="1:10" hidden="1">
      <c r="A19569" s="115" t="s">
        <v>19830</v>
      </c>
      <c r="B19569" s="115" t="str">
        <f t="shared" si="305"/>
        <v>BANCA DE GRANITO BRANCO ITAUNAS,COM 3CM DE ESPESSURA,COM ABERTURA PARA 2 CUBAS(EXCLUSIVE ESTAS),SOBRE APOIOS DE ALVENARIA DE MEIA VEZ E VERGA DE CONCRETO,SEM REVESTIMENTO.FORNECIMENTO E COLOCACAO</v>
      </c>
      <c r="C19569" s="115" t="s">
        <v>50988</v>
      </c>
      <c r="D19569" s="115" t="s">
        <v>50990</v>
      </c>
      <c r="E19569" s="115" t="s">
        <v>50991</v>
      </c>
      <c r="F19569" s="115" t="s">
        <v>44898</v>
      </c>
      <c r="I19569" s="115" t="s">
        <v>16</v>
      </c>
      <c r="J19569" s="115">
        <v>587.9</v>
      </c>
    </row>
    <row r="19570" spans="1:10" hidden="1">
      <c r="A19570" s="115" t="s">
        <v>19831</v>
      </c>
      <c r="B19570" s="115" t="str">
        <f t="shared" si="305"/>
        <v>BANCA DE GRANITO BRANCO ITAUNAS,COM 3CM DE ESPESSURA,COM ABERTURA PARA 3 CUBAS(EXCLUSIVE ESTAS),SOBRE APOIOS DE ALVENARIA DE MEIA VEZ E VERGA DE CONCRETO,SEM REVESTIMENTO.FORNECIMENTO E COLOCACAO</v>
      </c>
      <c r="C19570" s="115" t="s">
        <v>50988</v>
      </c>
      <c r="D19570" s="115" t="s">
        <v>50992</v>
      </c>
      <c r="E19570" s="115" t="s">
        <v>50991</v>
      </c>
      <c r="F19570" s="115" t="s">
        <v>44898</v>
      </c>
      <c r="I19570" s="115" t="s">
        <v>16</v>
      </c>
      <c r="J19570" s="115">
        <v>696.12</v>
      </c>
    </row>
    <row r="19571" spans="1:10" hidden="1">
      <c r="A19571" s="115" t="s">
        <v>19832</v>
      </c>
      <c r="B19571" s="115" t="str">
        <f t="shared" si="305"/>
        <v>BANCA DE GRANITO BRANCO ITAUNAS,COM 3CM DE ESPESSURA,COM ABERTURA PARA 3 CUBAS(EXCLUSIVE ESTAS),SOBRE APOIOS DE ALVENARIA DE MEIA VEZ E VERGA DE CONCRETO,SEM REVESTIMENTO.FORNECIMENTO E COLOCACAO</v>
      </c>
      <c r="C19571" s="115" t="s">
        <v>50988</v>
      </c>
      <c r="D19571" s="115" t="s">
        <v>50992</v>
      </c>
      <c r="E19571" s="115" t="s">
        <v>50991</v>
      </c>
      <c r="F19571" s="115" t="s">
        <v>44898</v>
      </c>
      <c r="I19571" s="115" t="s">
        <v>16</v>
      </c>
      <c r="J19571" s="115">
        <v>683.61</v>
      </c>
    </row>
    <row r="19572" spans="1:10" hidden="1">
      <c r="A19572" s="115" t="s">
        <v>19833</v>
      </c>
      <c r="B19572" s="115" t="str">
        <f t="shared" si="305"/>
        <v>BANCA DE GRANITO BRANCO ITAUNAS,COM 3CM DE ESPESSURA,COM ABERTURA PARA 4 CUBAS(EXCLUSIVE ESTAS),SOBRE APOIOS DE ALVENARIA DE MEIA VEZ E VERGA DE CONCRETO,SEM REVESTIMENTO.FORNECIMENTO E COLOCACAO</v>
      </c>
      <c r="C19572" s="115" t="s">
        <v>50988</v>
      </c>
      <c r="D19572" s="115" t="s">
        <v>50993</v>
      </c>
      <c r="E19572" s="115" t="s">
        <v>50991</v>
      </c>
      <c r="F19572" s="115" t="s">
        <v>44898</v>
      </c>
      <c r="I19572" s="115" t="s">
        <v>16</v>
      </c>
      <c r="J19572" s="115">
        <v>743.97</v>
      </c>
    </row>
    <row r="19573" spans="1:10" hidden="1">
      <c r="A19573" s="115" t="s">
        <v>19834</v>
      </c>
      <c r="B19573" s="115" t="str">
        <f t="shared" si="305"/>
        <v>BANCA DE GRANITO BRANCO ITAUNAS,COM 3CM DE ESPESSURA,COM ABERTURA PARA 4 CUBAS(EXCLUSIVE ESTAS),SOBRE APOIOS DE ALVENARIA DE MEIA VEZ E VERGA DE CONCRETO,SEM REVESTIMENTO.FORNECIMENTO E COLOCACAO</v>
      </c>
      <c r="C19573" s="115" t="s">
        <v>50988</v>
      </c>
      <c r="D19573" s="115" t="s">
        <v>50993</v>
      </c>
      <c r="E19573" s="115" t="s">
        <v>50991</v>
      </c>
      <c r="F19573" s="115" t="s">
        <v>44898</v>
      </c>
      <c r="I19573" s="115" t="s">
        <v>16</v>
      </c>
      <c r="J19573" s="115">
        <v>731.46</v>
      </c>
    </row>
    <row r="19574" spans="1:10" hidden="1">
      <c r="A19574" s="115" t="s">
        <v>19835</v>
      </c>
      <c r="B19574" s="115" t="str">
        <f t="shared" si="305"/>
        <v>BANCA DE GRANITO BRANCO ITAUNAS,COM 3CM DE ESPESSURA,COM ABERTURA PARA 5 CUBAS(EXCLUSIVE ESTAS),SOBRE APOIOS DE ALVENARIA DE MEIA VEZ E VERGA DE CONCRETO,SEM REVESTIMENTO.FORNECIMENTO E COLOCACAO</v>
      </c>
      <c r="C19574" s="115" t="s">
        <v>50988</v>
      </c>
      <c r="D19574" s="115" t="s">
        <v>50994</v>
      </c>
      <c r="E19574" s="115" t="s">
        <v>50991</v>
      </c>
      <c r="F19574" s="115" t="s">
        <v>44898</v>
      </c>
      <c r="I19574" s="115" t="s">
        <v>16</v>
      </c>
      <c r="J19574" s="115">
        <v>791.83</v>
      </c>
    </row>
    <row r="19575" spans="1:10" hidden="1">
      <c r="A19575" s="115" t="s">
        <v>19836</v>
      </c>
      <c r="B19575" s="115" t="str">
        <f t="shared" si="305"/>
        <v>BANCA DE GRANITO BRANCO ITAUNAS,COM 3CM DE ESPESSURA,COM ABERTURA PARA 5 CUBAS(EXCLUSIVE ESTAS),SOBRE APOIOS DE ALVENARIA DE MEIA VEZ E VERGA DE CONCRETO,SEM REVESTIMENTO.FORNECIMENTO E COLOCACAO</v>
      </c>
      <c r="C19575" s="115" t="s">
        <v>50988</v>
      </c>
      <c r="D19575" s="115" t="s">
        <v>50994</v>
      </c>
      <c r="E19575" s="115" t="s">
        <v>50991</v>
      </c>
      <c r="F19575" s="115" t="s">
        <v>44898</v>
      </c>
      <c r="I19575" s="115" t="s">
        <v>16</v>
      </c>
      <c r="J19575" s="115">
        <v>779.32</v>
      </c>
    </row>
    <row r="19576" spans="1:10" hidden="1">
      <c r="A19576" s="115" t="s">
        <v>19837</v>
      </c>
      <c r="B19576" s="115" t="str">
        <f t="shared" si="305"/>
        <v>BANCA DE GRANITO BRANCO ITAUNAS,COM 3CM DE ESPESSURA,COM ABERTURA PARA 6 CUBAS(EXCLUSIVE ESTAS),SOBRE APOIOS DE ALVENARIA DE MEIA VEZ E VERGA DE CONCRETO,SEM REVESTIMENTO.FORNECIMENTO E COLOCACAO</v>
      </c>
      <c r="C19576" s="115" t="s">
        <v>50988</v>
      </c>
      <c r="D19576" s="115" t="s">
        <v>50995</v>
      </c>
      <c r="E19576" s="115" t="s">
        <v>50991</v>
      </c>
      <c r="F19576" s="115" t="s">
        <v>44898</v>
      </c>
      <c r="I19576" s="115" t="s">
        <v>16</v>
      </c>
      <c r="J19576" s="115">
        <v>839.68</v>
      </c>
    </row>
    <row r="19577" spans="1:10" hidden="1">
      <c r="A19577" s="115" t="s">
        <v>19838</v>
      </c>
      <c r="B19577" s="115" t="str">
        <f t="shared" si="305"/>
        <v>BANCA DE GRANITO BRANCO ITAUNAS,COM 3CM DE ESPESSURA,COM ABERTURA PARA 6 CUBAS(EXCLUSIVE ESTAS),SOBRE APOIOS DE ALVENARIA DE MEIA VEZ E VERGA DE CONCRETO,SEM REVESTIMENTO.FORNECIMENTO E COLOCACAO</v>
      </c>
      <c r="C19577" s="115" t="s">
        <v>50988</v>
      </c>
      <c r="D19577" s="115" t="s">
        <v>50995</v>
      </c>
      <c r="E19577" s="115" t="s">
        <v>50991</v>
      </c>
      <c r="F19577" s="115" t="s">
        <v>44898</v>
      </c>
      <c r="I19577" s="115" t="s">
        <v>16</v>
      </c>
      <c r="J19577" s="115">
        <v>827.17</v>
      </c>
    </row>
    <row r="19578" spans="1:10" hidden="1">
      <c r="A19578" s="115" t="s">
        <v>19839</v>
      </c>
      <c r="B19578" s="115" t="str">
        <f t="shared" si="305"/>
        <v>FRONTISPICIO DE GRANITO BRANCO ITAUNAS,COM SECAO DE 5X3CM,INCLUSIVE REJUNTAMENTO.FORNECIMENTO E COLOCACAO</v>
      </c>
      <c r="C19578" s="115" t="s">
        <v>50996</v>
      </c>
      <c r="D19578" s="115" t="s">
        <v>50983</v>
      </c>
      <c r="I19578" s="115" t="s">
        <v>58</v>
      </c>
      <c r="J19578" s="115">
        <v>69.63</v>
      </c>
    </row>
    <row r="19579" spans="1:10" hidden="1">
      <c r="A19579" s="115" t="s">
        <v>19840</v>
      </c>
      <c r="B19579" s="115" t="str">
        <f t="shared" si="305"/>
        <v>FRONTISPICIO DE GRANITO BRANCO ITAUNAS,COM SECAO DE 5X3CM,INCLUSIVE REJUNTAMENTO.FORNECIMENTO E COLOCACAO</v>
      </c>
      <c r="C19579" s="115" t="s">
        <v>50996</v>
      </c>
      <c r="D19579" s="115" t="s">
        <v>50983</v>
      </c>
      <c r="I19579" s="115" t="s">
        <v>58</v>
      </c>
      <c r="J19579" s="115">
        <v>66.5</v>
      </c>
    </row>
    <row r="19580" spans="1:10" hidden="1">
      <c r="A19580" s="115" t="s">
        <v>19841</v>
      </c>
      <c r="B19580" s="115" t="str">
        <f t="shared" si="305"/>
        <v>FRONTISPICIO DE GRANITO BRANCO ITAUNAS,COM SECAO DE 10X2CM,INCLUSIVE REJUNTAMENTO.FORNECIMENTO E COLOCACAO</v>
      </c>
      <c r="C19580" s="115" t="s">
        <v>50997</v>
      </c>
      <c r="D19580" s="115" t="s">
        <v>50933</v>
      </c>
      <c r="I19580" s="115" t="s">
        <v>58</v>
      </c>
      <c r="J19580" s="115">
        <v>96.28</v>
      </c>
    </row>
    <row r="19581" spans="1:10" hidden="1">
      <c r="A19581" s="115" t="s">
        <v>19842</v>
      </c>
      <c r="B19581" s="115" t="str">
        <f t="shared" si="305"/>
        <v>FRONTISPICIO DE GRANITO BRANCO ITAUNAS,COM SECAO DE 10X2CM,INCLUSIVE REJUNTAMENTO.FORNECIMENTO E COLOCACAO</v>
      </c>
      <c r="C19581" s="115" t="s">
        <v>50997</v>
      </c>
      <c r="D19581" s="115" t="s">
        <v>50933</v>
      </c>
      <c r="I19581" s="115" t="s">
        <v>58</v>
      </c>
      <c r="J19581" s="115">
        <v>93.08</v>
      </c>
    </row>
    <row r="19582" spans="1:10" hidden="1">
      <c r="A19582" s="115" t="s">
        <v>19843</v>
      </c>
      <c r="B19582" s="115" t="str">
        <f t="shared" si="305"/>
        <v>BANCA DE MARMORE SINTETICO,MEDINDO 120X50CM,COM CUBA DO MESMO MATERIAL,EXCLUSIVE TORNEIRA,VALVULA E SIFAO.FORNECIMENTO EASSENTAMENTO</v>
      </c>
      <c r="C19582" s="115" t="s">
        <v>50998</v>
      </c>
      <c r="D19582" s="115" t="s">
        <v>50999</v>
      </c>
      <c r="E19582" s="115" t="s">
        <v>37892</v>
      </c>
      <c r="I19582" s="115" t="s">
        <v>6</v>
      </c>
      <c r="J19582" s="115">
        <v>158.16999999999999</v>
      </c>
    </row>
    <row r="19583" spans="1:10" hidden="1">
      <c r="A19583" s="115" t="s">
        <v>19844</v>
      </c>
      <c r="B19583" s="115" t="str">
        <f t="shared" si="305"/>
        <v>BANCA DE MARMORE SINTETICO,MEDINDO 120X50CM,COM CUBA DO MESMO MATERIAL,EXCLUSIVE TORNEIRA,VALVULA E SIFAO.FORNECIMENTO EASSENTAMENTO</v>
      </c>
      <c r="C19583" s="115" t="s">
        <v>50998</v>
      </c>
      <c r="D19583" s="115" t="s">
        <v>50999</v>
      </c>
      <c r="E19583" s="115" t="s">
        <v>37892</v>
      </c>
      <c r="I19583" s="115" t="s">
        <v>6</v>
      </c>
      <c r="J19583" s="115">
        <v>154.57</v>
      </c>
    </row>
    <row r="19584" spans="1:10" hidden="1">
      <c r="A19584" s="115" t="s">
        <v>19845</v>
      </c>
      <c r="B19584" s="115" t="str">
        <f t="shared" si="305"/>
        <v>BANCA DE MARMORE SINTETICO,MEDINDO 100X50CM,COM CUBA DO MESMO MATERIAL,EXCLUSIVE TORNEIRA,VALVULA E SIFAO.FORNECIMENTO EASSENTAMENTO</v>
      </c>
      <c r="C19584" s="115" t="s">
        <v>51000</v>
      </c>
      <c r="D19584" s="115" t="s">
        <v>50999</v>
      </c>
      <c r="E19584" s="115" t="s">
        <v>37892</v>
      </c>
      <c r="I19584" s="115" t="s">
        <v>6</v>
      </c>
      <c r="J19584" s="115">
        <v>112.17</v>
      </c>
    </row>
    <row r="19585" spans="1:10" hidden="1">
      <c r="A19585" s="115" t="s">
        <v>19846</v>
      </c>
      <c r="B19585" s="115" t="str">
        <f t="shared" si="305"/>
        <v>BANCA DE MARMORE SINTETICO,MEDINDO 100X50CM,COM CUBA DO MESMO MATERIAL,EXCLUSIVE TORNEIRA,VALVULA E SIFAO.FORNECIMENTO EASSENTAMENTO</v>
      </c>
      <c r="C19585" s="115" t="s">
        <v>51000</v>
      </c>
      <c r="D19585" s="115" t="s">
        <v>50999</v>
      </c>
      <c r="E19585" s="115" t="s">
        <v>37892</v>
      </c>
      <c r="I19585" s="115" t="s">
        <v>6</v>
      </c>
      <c r="J19585" s="115">
        <v>109.6</v>
      </c>
    </row>
    <row r="19586" spans="1:10" hidden="1">
      <c r="A19586" s="115" t="s">
        <v>19847</v>
      </c>
      <c r="B19586" s="115" t="str">
        <f t="shared" si="305"/>
        <v>BANCA DE MARMORE SINTETICO,MEDINDO 150X50CM,COM CUBA DO MESMO MATERIAL,EXCLUSIVE TORNEIRA,VALVULA E SIFAO.FORNECIMENTO EASSENTAMENTO</v>
      </c>
      <c r="C19586" s="115" t="s">
        <v>51001</v>
      </c>
      <c r="D19586" s="115" t="s">
        <v>50999</v>
      </c>
      <c r="E19586" s="115" t="s">
        <v>37892</v>
      </c>
      <c r="I19586" s="115" t="s">
        <v>6</v>
      </c>
      <c r="J19586" s="115">
        <v>185.48</v>
      </c>
    </row>
    <row r="19587" spans="1:10" hidden="1">
      <c r="A19587" s="115" t="s">
        <v>19848</v>
      </c>
      <c r="B19587" s="115" t="str">
        <f t="shared" si="305"/>
        <v>BANCA DE MARMORE SINTETICO,MEDINDO 150X50CM,COM CUBA DO MESMO MATERIAL,EXCLUSIVE TORNEIRA,VALVULA E SIFAO.FORNECIMENTO EASSENTAMENTO</v>
      </c>
      <c r="C19587" s="115" t="s">
        <v>51001</v>
      </c>
      <c r="D19587" s="115" t="s">
        <v>50999</v>
      </c>
      <c r="E19587" s="115" t="s">
        <v>37892</v>
      </c>
      <c r="I19587" s="115" t="s">
        <v>6</v>
      </c>
      <c r="J19587" s="115">
        <v>180.34</v>
      </c>
    </row>
    <row r="19588" spans="1:10" hidden="1">
      <c r="A19588" s="115" t="s">
        <v>19849</v>
      </c>
      <c r="B19588" s="115" t="str">
        <f t="shared" si="305"/>
        <v>DOMUS ACRILICO,MEDINDO 1,50X1,50M,INCLUINDO NESTA MEDIDA A VENTILACAO.FORNECIMENTO E COLOCACAO</v>
      </c>
      <c r="C19588" s="115" t="s">
        <v>51002</v>
      </c>
      <c r="D19588" s="115" t="s">
        <v>51003</v>
      </c>
      <c r="I19588" s="115" t="s">
        <v>6</v>
      </c>
      <c r="J19588" s="115">
        <v>3808</v>
      </c>
    </row>
    <row r="19589" spans="1:10" hidden="1">
      <c r="A19589" s="115" t="s">
        <v>19850</v>
      </c>
      <c r="B19589" s="115" t="str">
        <f t="shared" ref="B19589:B19652" si="306">C19589&amp;D19589&amp;E19589&amp;F19589&amp;G19589&amp;H19589</f>
        <v>DOMUS ACRILICO,MEDINDO 1,50X1,50M,INCLUINDO NESTA MEDIDA A VENTILACAO.FORNECIMENTO E COLOCACAO</v>
      </c>
      <c r="C19589" s="115" t="s">
        <v>51002</v>
      </c>
      <c r="D19589" s="115" t="s">
        <v>51003</v>
      </c>
      <c r="I19589" s="115" t="s">
        <v>6</v>
      </c>
      <c r="J19589" s="115">
        <v>3808</v>
      </c>
    </row>
    <row r="19590" spans="1:10" hidden="1">
      <c r="A19590" s="115" t="s">
        <v>19851</v>
      </c>
      <c r="B19590" s="115" t="str">
        <f t="shared" si="306"/>
        <v>TABELA DE BASQUETE EM COMPENSADO NAVAL,TAMANHO OFICIAL,COM ARO E REDE.FORNECIMENTO E COLOCACAO</v>
      </c>
      <c r="C19590" s="115" t="s">
        <v>51004</v>
      </c>
      <c r="D19590" s="115" t="s">
        <v>51005</v>
      </c>
      <c r="I19590" s="115" t="s">
        <v>119</v>
      </c>
      <c r="J19590" s="115">
        <v>1263.71</v>
      </c>
    </row>
    <row r="19591" spans="1:10" hidden="1">
      <c r="A19591" s="115" t="s">
        <v>19852</v>
      </c>
      <c r="B19591" s="115" t="str">
        <f t="shared" si="306"/>
        <v>TABELA DE BASQUETE EM COMPENSADO NAVAL,TAMANHO OFICIAL,COM ARO E REDE.FORNECIMENTO E COLOCACAO</v>
      </c>
      <c r="C19591" s="115" t="s">
        <v>51004</v>
      </c>
      <c r="D19591" s="115" t="s">
        <v>51005</v>
      </c>
      <c r="I19591" s="115" t="s">
        <v>119</v>
      </c>
      <c r="J19591" s="115">
        <v>1252.99</v>
      </c>
    </row>
    <row r="19592" spans="1:10" hidden="1">
      <c r="A19592" s="115" t="s">
        <v>19853</v>
      </c>
      <c r="B19592" s="115" t="str">
        <f t="shared" si="306"/>
        <v>POSTE PARA VOLEIBOL EM TUBO DE FERRO GALVANIZADO,COM CATRACA E BUCHAS.FORNECIMENTO</v>
      </c>
      <c r="C19592" s="115" t="s">
        <v>51006</v>
      </c>
      <c r="D19592" s="115" t="s">
        <v>51007</v>
      </c>
      <c r="I19592" s="115" t="s">
        <v>119</v>
      </c>
      <c r="J19592" s="115">
        <v>817.31</v>
      </c>
    </row>
    <row r="19593" spans="1:10" hidden="1">
      <c r="A19593" s="115" t="s">
        <v>19854</v>
      </c>
      <c r="B19593" s="115" t="str">
        <f t="shared" si="306"/>
        <v>POSTE PARA VOLEIBOL EM TUBO DE FERRO GALVANIZADO,COM CATRACA E BUCHAS.FORNECIMENTO</v>
      </c>
      <c r="C19593" s="115" t="s">
        <v>51006</v>
      </c>
      <c r="D19593" s="115" t="s">
        <v>51007</v>
      </c>
      <c r="I19593" s="115" t="s">
        <v>119</v>
      </c>
      <c r="J19593" s="115">
        <v>817.31</v>
      </c>
    </row>
    <row r="19594" spans="1:10" hidden="1">
      <c r="A19594" s="115" t="s">
        <v>19855</v>
      </c>
      <c r="B19594" s="115" t="str">
        <f t="shared" si="306"/>
        <v>REDE DE VOLEIBOL OFICIAL COM CABO DE ACO.FORNECIMENTO</v>
      </c>
      <c r="C19594" s="115" t="s">
        <v>19856</v>
      </c>
      <c r="I19594" s="115" t="s">
        <v>6</v>
      </c>
      <c r="J19594" s="115">
        <v>129.94999999999999</v>
      </c>
    </row>
    <row r="19595" spans="1:10" hidden="1">
      <c r="A19595" s="115" t="s">
        <v>19857</v>
      </c>
      <c r="B19595" s="115" t="str">
        <f t="shared" si="306"/>
        <v>REDE DE VOLEIBOL OFICIAL COM CABO DE ACO.FORNECIMENTO</v>
      </c>
      <c r="C19595" s="115" t="s">
        <v>19856</v>
      </c>
      <c r="I19595" s="115" t="s">
        <v>6</v>
      </c>
      <c r="J19595" s="115">
        <v>129.94999999999999</v>
      </c>
    </row>
    <row r="19596" spans="1:10" hidden="1">
      <c r="A19596" s="115" t="s">
        <v>19858</v>
      </c>
      <c r="B19596" s="115" t="str">
        <f t="shared" si="306"/>
        <v>TRAVE DESMONTAVEL PARA FUTEBOL DE SALAO,EM TUBO DE FERRO GALVANIZADO E BUCHAS.FORNECIMENTO</v>
      </c>
      <c r="C19596" s="115" t="s">
        <v>51008</v>
      </c>
      <c r="D19596" s="115" t="s">
        <v>51009</v>
      </c>
      <c r="I19596" s="115" t="s">
        <v>119</v>
      </c>
      <c r="J19596" s="115">
        <v>2422.56</v>
      </c>
    </row>
    <row r="19597" spans="1:10" hidden="1">
      <c r="A19597" s="115" t="s">
        <v>118</v>
      </c>
      <c r="B19597" s="115" t="str">
        <f t="shared" si="306"/>
        <v>TRAVE DESMONTAVEL PARA FUTEBOL DE SALAO,EM TUBO DE FERRO GALVANIZADO E BUCHAS.FORNECIMENTO</v>
      </c>
      <c r="C19597" s="115" t="s">
        <v>51008</v>
      </c>
      <c r="D19597" s="115" t="s">
        <v>51009</v>
      </c>
      <c r="I19597" s="115" t="s">
        <v>119</v>
      </c>
      <c r="J19597" s="115">
        <v>2422.56</v>
      </c>
    </row>
    <row r="19598" spans="1:10" hidden="1">
      <c r="A19598" s="115" t="s">
        <v>19859</v>
      </c>
      <c r="B19598" s="115" t="str">
        <f t="shared" si="306"/>
        <v>REDE DE NYLON PARA FUTEBOL DE SALAO.FORNECIMENTO</v>
      </c>
      <c r="C19598" s="115" t="s">
        <v>19860</v>
      </c>
      <c r="I19598" s="115" t="s">
        <v>119</v>
      </c>
      <c r="J19598" s="115">
        <v>108.15</v>
      </c>
    </row>
    <row r="19599" spans="1:10" hidden="1">
      <c r="A19599" s="115" t="s">
        <v>120</v>
      </c>
      <c r="B19599" s="115" t="str">
        <f t="shared" si="306"/>
        <v>REDE DE NYLON PARA FUTEBOL DE SALAO.FORNECIMENTO</v>
      </c>
      <c r="C19599" s="115" t="s">
        <v>19860</v>
      </c>
      <c r="I19599" s="115" t="s">
        <v>119</v>
      </c>
      <c r="J19599" s="115">
        <v>108.15</v>
      </c>
    </row>
    <row r="19600" spans="1:10" hidden="1">
      <c r="A19600" s="115" t="s">
        <v>19861</v>
      </c>
      <c r="B19600" s="115" t="str">
        <f t="shared" si="306"/>
        <v>APARELHO DE GINASTICA,EXECUTADO EM PECAS VERTICAIS DE MACARANDUBA DE 3"X6" E TUBOS DE FERRO GALVANIZADO DE 1.1/4",HORIZONTAIS EM 3 MODULOS,CONFORME PROJETO Nº6025/EMOP.FORNECIMENTO E COLOCACAO</v>
      </c>
      <c r="C19600" s="115" t="s">
        <v>51010</v>
      </c>
      <c r="D19600" s="115" t="s">
        <v>51011</v>
      </c>
      <c r="E19600" s="115" t="s">
        <v>51012</v>
      </c>
      <c r="F19600" s="115" t="s">
        <v>36481</v>
      </c>
      <c r="I19600" s="115" t="s">
        <v>6</v>
      </c>
      <c r="J19600" s="115">
        <v>1674.47</v>
      </c>
    </row>
    <row r="19601" spans="1:10" hidden="1">
      <c r="A19601" s="115" t="s">
        <v>19862</v>
      </c>
      <c r="B19601" s="115" t="str">
        <f t="shared" si="306"/>
        <v>APARELHO DE GINASTICA,EXECUTADO EM PECAS VERTICAIS DE MACARANDUBA DE 3"X6" E TUBOS DE FERRO GALVANIZADO DE 1.1/4",HORIZONTAIS EM 3 MODULOS,CONFORME PROJETO Nº6025/EMOP.FORNECIMENTO E COLOCACAO</v>
      </c>
      <c r="C19601" s="115" t="s">
        <v>51010</v>
      </c>
      <c r="D19601" s="115" t="s">
        <v>51011</v>
      </c>
      <c r="E19601" s="115" t="s">
        <v>51012</v>
      </c>
      <c r="F19601" s="115" t="s">
        <v>36481</v>
      </c>
      <c r="I19601" s="115" t="s">
        <v>6</v>
      </c>
      <c r="J19601" s="115">
        <v>1591.14</v>
      </c>
    </row>
    <row r="19602" spans="1:10" hidden="1">
      <c r="A19602" s="115" t="s">
        <v>19863</v>
      </c>
      <c r="B19602" s="115" t="str">
        <f t="shared" si="306"/>
        <v>ESTRUTURA PARA BASQUETE,DE FERRO GALVANIZADO PINTADO,FIXA,COM AVANCO LIVRE DE 1,30M,COM TABELAS DE COMPENSADO NAVAL,AROS E REDES,EXCLUSIVE FURACAO DE PISO.FORNECIMENTO E COLOCACAO</v>
      </c>
      <c r="C19602" s="115" t="s">
        <v>51013</v>
      </c>
      <c r="D19602" s="115" t="s">
        <v>51014</v>
      </c>
      <c r="E19602" s="115" t="s">
        <v>51015</v>
      </c>
      <c r="I19602" s="115" t="s">
        <v>119</v>
      </c>
      <c r="J19602" s="115">
        <v>2465.48</v>
      </c>
    </row>
    <row r="19603" spans="1:10" hidden="1">
      <c r="A19603" s="115" t="s">
        <v>19864</v>
      </c>
      <c r="B19603" s="115" t="str">
        <f t="shared" si="306"/>
        <v>ESTRUTURA PARA BASQUETE,DE FERRO GALVANIZADO PINTADO,FIXA,COM AVANCO LIVRE DE 1,30M,COM TABELAS DE COMPENSADO NAVAL,AROS E REDES,EXCLUSIVE FURACAO DE PISO.FORNECIMENTO E COLOCACAO</v>
      </c>
      <c r="C19603" s="115" t="s">
        <v>51013</v>
      </c>
      <c r="D19603" s="115" t="s">
        <v>51014</v>
      </c>
      <c r="E19603" s="115" t="s">
        <v>51015</v>
      </c>
      <c r="I19603" s="115" t="s">
        <v>119</v>
      </c>
      <c r="J19603" s="115">
        <v>2450.41</v>
      </c>
    </row>
    <row r="19604" spans="1:10" hidden="1">
      <c r="A19604" s="115" t="s">
        <v>19865</v>
      </c>
      <c r="B19604" s="115" t="str">
        <f t="shared" si="306"/>
        <v>BALIZA DE FUTEBOL DE CAMPO,TAMANHO OFICIAL(7,32X2.44M),EXCLUSIVE REDE,EM TUBOS DE FERRO GALVANIZADO DE 4",COM PINTURA DE BASE E 2 DEMAOS DE ACABAMENTO.FORNECIMENTO E COLOCACAO</v>
      </c>
      <c r="C19604" s="115" t="s">
        <v>51016</v>
      </c>
      <c r="D19604" s="115" t="s">
        <v>51017</v>
      </c>
      <c r="E19604" s="115" t="s">
        <v>51018</v>
      </c>
      <c r="I19604" s="115" t="s">
        <v>6</v>
      </c>
      <c r="J19604" s="115">
        <v>2004.64</v>
      </c>
    </row>
    <row r="19605" spans="1:10" hidden="1">
      <c r="A19605" s="115" t="s">
        <v>19866</v>
      </c>
      <c r="B19605" s="115" t="str">
        <f t="shared" si="306"/>
        <v>BALIZA DE FUTEBOL DE CAMPO,TAMANHO OFICIAL(7,32X2.44M),EXCLUSIVE REDE,EM TUBOS DE FERRO GALVANIZADO DE 4",COM PINTURA DE BASE E 2 DEMAOS DE ACABAMENTO.FORNECIMENTO E COLOCACAO</v>
      </c>
      <c r="C19605" s="115" t="s">
        <v>51016</v>
      </c>
      <c r="D19605" s="115" t="s">
        <v>51017</v>
      </c>
      <c r="E19605" s="115" t="s">
        <v>51018</v>
      </c>
      <c r="I19605" s="115" t="s">
        <v>6</v>
      </c>
      <c r="J19605" s="115">
        <v>1972.23</v>
      </c>
    </row>
    <row r="19606" spans="1:10" hidden="1">
      <c r="A19606" s="115" t="s">
        <v>19867</v>
      </c>
      <c r="B19606" s="115" t="str">
        <f t="shared" si="306"/>
        <v>RESERVATORIO TERMICO DE BAIXA PRESSAO,PARA SISTEMA DE AQUECIMENTO SOLAR,COM 100L,EXCLUSIVE INSTALACOES (VER ITENS 15.014.0100 A 0145) E PLACAS COLETORAS (VER ITENS 18.210.0100 A 0115).FORNECIMENTO</v>
      </c>
      <c r="C19606" s="115" t="s">
        <v>51019</v>
      </c>
      <c r="D19606" s="115" t="s">
        <v>51020</v>
      </c>
      <c r="E19606" s="115" t="s">
        <v>56817</v>
      </c>
      <c r="F19606" s="115" t="s">
        <v>56818</v>
      </c>
      <c r="I19606" s="115" t="s">
        <v>6</v>
      </c>
      <c r="J19606" s="115">
        <v>1207.73</v>
      </c>
    </row>
    <row r="19607" spans="1:10" hidden="1">
      <c r="A19607" s="115" t="s">
        <v>19868</v>
      </c>
      <c r="B19607" s="115" t="str">
        <f t="shared" si="306"/>
        <v>RESERVATORIO TERMICO DE BAIXA PRESSAO,PARA SISTEMA DE AQUECIMENTO SOLAR,COM 100L,EXCLUSIVE INSTALACOES (VER ITENS 15.014.0100 A 0145) E PLACAS COLETORAS (VER ITENS 18.210.0100 A 0115).FORNECIMENTO</v>
      </c>
      <c r="C19607" s="115" t="s">
        <v>51019</v>
      </c>
      <c r="D19607" s="115" t="s">
        <v>51020</v>
      </c>
      <c r="E19607" s="115" t="s">
        <v>56817</v>
      </c>
      <c r="F19607" s="115" t="s">
        <v>56818</v>
      </c>
      <c r="I19607" s="115" t="s">
        <v>6</v>
      </c>
      <c r="J19607" s="115">
        <v>1207.73</v>
      </c>
    </row>
    <row r="19608" spans="1:10" hidden="1">
      <c r="A19608" s="115" t="s">
        <v>19869</v>
      </c>
      <c r="B19608" s="115" t="str">
        <f t="shared" si="306"/>
        <v>RESERVATORIO TERMICO DE BAIXA PRESSAO,PARA SISTEMA DE AQUECIMENTO SOLAR,COM 200L,EXCLUSIVE INSTALACOES (VER ITENS 15.014.0100 A 0145) E PLACAS COLETORAS (VER ITENS 18.210.0100 A 0115).FORNECIMENTO</v>
      </c>
      <c r="C19608" s="115" t="s">
        <v>51019</v>
      </c>
      <c r="D19608" s="115" t="s">
        <v>51021</v>
      </c>
      <c r="E19608" s="115" t="s">
        <v>56817</v>
      </c>
      <c r="F19608" s="115" t="s">
        <v>56818</v>
      </c>
      <c r="I19608" s="115" t="s">
        <v>6</v>
      </c>
      <c r="J19608" s="115">
        <v>1338.59</v>
      </c>
    </row>
    <row r="19609" spans="1:10" hidden="1">
      <c r="A19609" s="115" t="s">
        <v>19870</v>
      </c>
      <c r="B19609" s="115" t="str">
        <f t="shared" si="306"/>
        <v>RESERVATORIO TERMICO DE BAIXA PRESSAO,PARA SISTEMA DE AQUECIMENTO SOLAR,COM 200L,EXCLUSIVE INSTALACOES (VER ITENS 15.014.0100 A 0145) E PLACAS COLETORAS (VER ITENS 18.210.0100 A 0115).FORNECIMENTO</v>
      </c>
      <c r="C19609" s="115" t="s">
        <v>51019</v>
      </c>
      <c r="D19609" s="115" t="s">
        <v>51021</v>
      </c>
      <c r="E19609" s="115" t="s">
        <v>56817</v>
      </c>
      <c r="F19609" s="115" t="s">
        <v>56818</v>
      </c>
      <c r="I19609" s="115" t="s">
        <v>6</v>
      </c>
      <c r="J19609" s="115">
        <v>1338.59</v>
      </c>
    </row>
    <row r="19610" spans="1:10" hidden="1">
      <c r="A19610" s="115" t="s">
        <v>19871</v>
      </c>
      <c r="B19610" s="115" t="str">
        <f t="shared" si="306"/>
        <v>RESERVATORIO TERMICO DE BAIXA PRESSAO,PARA SISTEMA DE AQUECIMENTO SOLAR,COM 300L,EXCLUSIVE INSTALACOES (VER ITENS 15.014.0100 A 0145) E PLACAS COLETORAS (VER ITENS 18.210.0100 A 0115).FORNECIMENTO</v>
      </c>
      <c r="C19610" s="115" t="s">
        <v>51019</v>
      </c>
      <c r="D19610" s="115" t="s">
        <v>51022</v>
      </c>
      <c r="E19610" s="115" t="s">
        <v>56817</v>
      </c>
      <c r="F19610" s="115" t="s">
        <v>56818</v>
      </c>
      <c r="I19610" s="115" t="s">
        <v>6</v>
      </c>
      <c r="J19610" s="115">
        <v>1671.69</v>
      </c>
    </row>
    <row r="19611" spans="1:10" hidden="1">
      <c r="A19611" s="115" t="s">
        <v>19872</v>
      </c>
      <c r="B19611" s="115" t="str">
        <f t="shared" si="306"/>
        <v>RESERVATORIO TERMICO DE BAIXA PRESSAO,PARA SISTEMA DE AQUECIMENTO SOLAR,COM 300L,EXCLUSIVE INSTALACOES (VER ITENS 15.014.0100 A 0145) E PLACAS COLETORAS (VER ITENS 18.210.0100 A 0115).FORNECIMENTO</v>
      </c>
      <c r="C19611" s="115" t="s">
        <v>51019</v>
      </c>
      <c r="D19611" s="115" t="s">
        <v>51022</v>
      </c>
      <c r="E19611" s="115" t="s">
        <v>56817</v>
      </c>
      <c r="F19611" s="115" t="s">
        <v>56818</v>
      </c>
      <c r="I19611" s="115" t="s">
        <v>6</v>
      </c>
      <c r="J19611" s="115">
        <v>1671.69</v>
      </c>
    </row>
    <row r="19612" spans="1:10" hidden="1">
      <c r="A19612" s="115" t="s">
        <v>19873</v>
      </c>
      <c r="B19612" s="115" t="str">
        <f t="shared" si="306"/>
        <v>RESERVATORIO TERMICO DE BAIXA PRESSAO,PARA SISTEMA DE AQUECIMENTO SOLAR,COM 400L,EXCLUSIVE INSTALACOES (VER ITENS 15.014.0100 A 0145) E PLACAS COLETORAS (VER ITENS 18.210.0100 A 0115).FORNECIMENTO</v>
      </c>
      <c r="C19612" s="115" t="s">
        <v>51019</v>
      </c>
      <c r="D19612" s="115" t="s">
        <v>51023</v>
      </c>
      <c r="E19612" s="115" t="s">
        <v>56817</v>
      </c>
      <c r="F19612" s="115" t="s">
        <v>56818</v>
      </c>
      <c r="I19612" s="115" t="s">
        <v>6</v>
      </c>
      <c r="J19612" s="115">
        <v>1929.52</v>
      </c>
    </row>
    <row r="19613" spans="1:10" hidden="1">
      <c r="A19613" s="115" t="s">
        <v>19874</v>
      </c>
      <c r="B19613" s="115" t="str">
        <f t="shared" si="306"/>
        <v>RESERVATORIO TERMICO DE BAIXA PRESSAO,PARA SISTEMA DE AQUECIMENTO SOLAR,COM 400L,EXCLUSIVE INSTALACOES (VER ITENS 15.014.0100 A 0145) E PLACAS COLETORAS (VER ITENS 18.210.0100 A 0115).FORNECIMENTO</v>
      </c>
      <c r="C19613" s="115" t="s">
        <v>51019</v>
      </c>
      <c r="D19613" s="115" t="s">
        <v>51023</v>
      </c>
      <c r="E19613" s="115" t="s">
        <v>56817</v>
      </c>
      <c r="F19613" s="115" t="s">
        <v>56818</v>
      </c>
      <c r="I19613" s="115" t="s">
        <v>6</v>
      </c>
      <c r="J19613" s="115">
        <v>1929.52</v>
      </c>
    </row>
    <row r="19614" spans="1:10" hidden="1">
      <c r="A19614" s="115" t="s">
        <v>19875</v>
      </c>
      <c r="B19614" s="115" t="str">
        <f t="shared" si="306"/>
        <v>RESERVATORIO TERMICO DE BAIXA PRESSAO,PARA SISTEMA DE AQUECIMENTO SOLAR,COM 500L,EXCLUSIVE INSTALACOES (VER ITENS 15.014.0100 A 0145) E PLACAS COLETORAS (VER ITENS 18.210.0100 A 0115).FORNECIMENTO</v>
      </c>
      <c r="C19614" s="115" t="s">
        <v>51019</v>
      </c>
      <c r="D19614" s="115" t="s">
        <v>51024</v>
      </c>
      <c r="E19614" s="115" t="s">
        <v>56817</v>
      </c>
      <c r="F19614" s="115" t="s">
        <v>56818</v>
      </c>
      <c r="I19614" s="115" t="s">
        <v>6</v>
      </c>
      <c r="J19614" s="115">
        <v>2144.8200000000002</v>
      </c>
    </row>
    <row r="19615" spans="1:10" hidden="1">
      <c r="A19615" s="115" t="s">
        <v>19876</v>
      </c>
      <c r="B19615" s="115" t="str">
        <f t="shared" si="306"/>
        <v>RESERVATORIO TERMICO DE BAIXA PRESSAO,PARA SISTEMA DE AQUECIMENTO SOLAR,COM 500L,EXCLUSIVE INSTALACOES (VER ITENS 15.014.0100 A 0145) E PLACAS COLETORAS (VER ITENS 18.210.0100 A 0115).FORNECIMENTO</v>
      </c>
      <c r="C19615" s="115" t="s">
        <v>51019</v>
      </c>
      <c r="D19615" s="115" t="s">
        <v>51024</v>
      </c>
      <c r="E19615" s="115" t="s">
        <v>56817</v>
      </c>
      <c r="F19615" s="115" t="s">
        <v>56818</v>
      </c>
      <c r="I19615" s="115" t="s">
        <v>6</v>
      </c>
      <c r="J19615" s="115">
        <v>2144.8200000000002</v>
      </c>
    </row>
    <row r="19616" spans="1:10" hidden="1">
      <c r="A19616" s="115" t="s">
        <v>19877</v>
      </c>
      <c r="B19616" s="115" t="str">
        <f t="shared" si="306"/>
        <v>RESERVATORIO TERMICO DE BAIXA PRESSAO,PARA SISTEMA DE AQUECIMENTO SOLAR,COM 600L,EXCLUSIVE INSTALACOES (VER ITENS 15.014.0100 A 0145) E PLACAS COLETORAS (VER ITENS 18.210.0100 A 0115).FORNECIMENTO</v>
      </c>
      <c r="C19616" s="115" t="s">
        <v>51019</v>
      </c>
      <c r="D19616" s="115" t="s">
        <v>51025</v>
      </c>
      <c r="E19616" s="115" t="s">
        <v>56817</v>
      </c>
      <c r="F19616" s="115" t="s">
        <v>56818</v>
      </c>
      <c r="I19616" s="115" t="s">
        <v>6</v>
      </c>
      <c r="J19616" s="115">
        <v>2391.92</v>
      </c>
    </row>
    <row r="19617" spans="1:10" hidden="1">
      <c r="A19617" s="115" t="s">
        <v>19878</v>
      </c>
      <c r="B19617" s="115" t="str">
        <f t="shared" si="306"/>
        <v>RESERVATORIO TERMICO DE BAIXA PRESSAO,PARA SISTEMA DE AQUECIMENTO SOLAR,COM 600L,EXCLUSIVE INSTALACOES (VER ITENS 15.014.0100 A 0145) E PLACAS COLETORAS (VER ITENS 18.210.0100 A 0115).FORNECIMENTO</v>
      </c>
      <c r="C19617" s="115" t="s">
        <v>51019</v>
      </c>
      <c r="D19617" s="115" t="s">
        <v>51025</v>
      </c>
      <c r="E19617" s="115" t="s">
        <v>56817</v>
      </c>
      <c r="F19617" s="115" t="s">
        <v>56818</v>
      </c>
      <c r="I19617" s="115" t="s">
        <v>6</v>
      </c>
      <c r="J19617" s="115">
        <v>2391.92</v>
      </c>
    </row>
    <row r="19618" spans="1:10" hidden="1">
      <c r="A19618" s="115" t="s">
        <v>19879</v>
      </c>
      <c r="B19618" s="115" t="str">
        <f t="shared" si="306"/>
        <v>RESERVATORIO TERMICO DE BAIXA PRESSAO,PARA SISTEMA DE AQUECIMENTO SOLAR,COM 800L,EXCLUSIVE INSTALACOES (VER ITENS 15.014.0100 A 0145) E PLACAS COLETORAS (VER ITENS 18.210.0100 A 0115).FORNECIMENTO</v>
      </c>
      <c r="C19618" s="115" t="s">
        <v>51019</v>
      </c>
      <c r="D19618" s="115" t="s">
        <v>51026</v>
      </c>
      <c r="E19618" s="115" t="s">
        <v>56817</v>
      </c>
      <c r="F19618" s="115" t="s">
        <v>56818</v>
      </c>
      <c r="I19618" s="115" t="s">
        <v>6</v>
      </c>
      <c r="J19618" s="115">
        <v>3013.78</v>
      </c>
    </row>
    <row r="19619" spans="1:10" hidden="1">
      <c r="A19619" s="115" t="s">
        <v>19880</v>
      </c>
      <c r="B19619" s="115" t="str">
        <f t="shared" si="306"/>
        <v>RESERVATORIO TERMICO DE BAIXA PRESSAO,PARA SISTEMA DE AQUECIMENTO SOLAR,COM 800L,EXCLUSIVE INSTALACOES (VER ITENS 15.014.0100 A 0145) E PLACAS COLETORAS (VER ITENS 18.210.0100 A 0115).FORNECIMENTO</v>
      </c>
      <c r="C19619" s="115" t="s">
        <v>51019</v>
      </c>
      <c r="D19619" s="115" t="s">
        <v>51026</v>
      </c>
      <c r="E19619" s="115" t="s">
        <v>56817</v>
      </c>
      <c r="F19619" s="115" t="s">
        <v>56818</v>
      </c>
      <c r="I19619" s="115" t="s">
        <v>6</v>
      </c>
      <c r="J19619" s="115">
        <v>3013.78</v>
      </c>
    </row>
    <row r="19620" spans="1:10" hidden="1">
      <c r="A19620" s="115" t="s">
        <v>19881</v>
      </c>
      <c r="B19620" s="115" t="str">
        <f t="shared" si="306"/>
        <v>RESERVATORIO TERMICO DE BAIXA PRESSAO,PARA SISTEMA DE AQUECIMENTO SOLAR,COM 1000L,EXCLUSIVE INSTALACOES (VER ITENS 15.014.0100 A 0145) E PLACAS COLETORAS (VER ITENS 18.210.0100 A 0115).FORNECIMENTO</v>
      </c>
      <c r="C19620" s="115" t="s">
        <v>51019</v>
      </c>
      <c r="D19620" s="115" t="s">
        <v>51027</v>
      </c>
      <c r="E19620" s="115" t="s">
        <v>56819</v>
      </c>
      <c r="F19620" s="115" t="s">
        <v>56820</v>
      </c>
      <c r="I19620" s="115" t="s">
        <v>6</v>
      </c>
      <c r="J19620" s="115">
        <v>3812.03</v>
      </c>
    </row>
    <row r="19621" spans="1:10" hidden="1">
      <c r="A19621" s="115" t="s">
        <v>19882</v>
      </c>
      <c r="B19621" s="115" t="str">
        <f t="shared" si="306"/>
        <v>RESERVATORIO TERMICO DE BAIXA PRESSAO,PARA SISTEMA DE AQUECIMENTO SOLAR,COM 1000L,EXCLUSIVE INSTALACOES (VER ITENS 15.014.0100 A 0145) E PLACAS COLETORAS (VER ITENS 18.210.0100 A 0115).FORNECIMENTO</v>
      </c>
      <c r="C19621" s="115" t="s">
        <v>51019</v>
      </c>
      <c r="D19621" s="115" t="s">
        <v>51027</v>
      </c>
      <c r="E19621" s="115" t="s">
        <v>56819</v>
      </c>
      <c r="F19621" s="115" t="s">
        <v>56820</v>
      </c>
      <c r="I19621" s="115" t="s">
        <v>6</v>
      </c>
      <c r="J19621" s="115">
        <v>3812.03</v>
      </c>
    </row>
    <row r="19622" spans="1:10" hidden="1">
      <c r="A19622" s="115" t="s">
        <v>19883</v>
      </c>
      <c r="B19622" s="115" t="str">
        <f t="shared" si="306"/>
        <v>RESERVATORIO TERMICO DE ALTA PRESSAO,PARA SISTEMA DE AQUECIMENTO SOLAR,COM 100L,EXCLUSIVE INSTALACOES (VER ITENS 15.014.0100 A 0145) E PLACAS COLETORAS (VER ITENS 18.210.0100 A 0115).FORNECIMENTO</v>
      </c>
      <c r="C19622" s="115" t="s">
        <v>51028</v>
      </c>
      <c r="D19622" s="115" t="s">
        <v>51029</v>
      </c>
      <c r="E19622" s="115" t="s">
        <v>56821</v>
      </c>
      <c r="F19622" s="115" t="s">
        <v>56822</v>
      </c>
      <c r="I19622" s="115" t="s">
        <v>6</v>
      </c>
      <c r="J19622" s="115">
        <v>1884.9</v>
      </c>
    </row>
    <row r="19623" spans="1:10" hidden="1">
      <c r="A19623" s="115" t="s">
        <v>19884</v>
      </c>
      <c r="B19623" s="115" t="str">
        <f t="shared" si="306"/>
        <v>RESERVATORIO TERMICO DE ALTA PRESSAO,PARA SISTEMA DE AQUECIMENTO SOLAR,COM 100L,EXCLUSIVE INSTALACOES (VER ITENS 15.014.0100 A 0145) E PLACAS COLETORAS (VER ITENS 18.210.0100 A 0115).FORNECIMENTO</v>
      </c>
      <c r="C19623" s="115" t="s">
        <v>51028</v>
      </c>
      <c r="D19623" s="115" t="s">
        <v>51029</v>
      </c>
      <c r="E19623" s="115" t="s">
        <v>56821</v>
      </c>
      <c r="F19623" s="115" t="s">
        <v>56822</v>
      </c>
      <c r="I19623" s="115" t="s">
        <v>6</v>
      </c>
      <c r="J19623" s="115">
        <v>1884.9</v>
      </c>
    </row>
    <row r="19624" spans="1:10" hidden="1">
      <c r="A19624" s="115" t="s">
        <v>19885</v>
      </c>
      <c r="B19624" s="115" t="str">
        <f t="shared" si="306"/>
        <v>RESERVATORIO TERMICO DE ALTA PRESSAO,PARA SISTEMA DE AQUECIMENTO SOLAR,COM 200L,EXCLUSIVE INSTALACOES (VER ITENS 15.014.0100 E 0145) E PLACAS COLETORAS (VER ITENS 18.210.0100 A 0115).FORNECIMENTO</v>
      </c>
      <c r="C19624" s="115" t="s">
        <v>51028</v>
      </c>
      <c r="D19624" s="115" t="s">
        <v>51030</v>
      </c>
      <c r="E19624" s="115" t="s">
        <v>56823</v>
      </c>
      <c r="F19624" s="115" t="s">
        <v>56822</v>
      </c>
      <c r="I19624" s="115" t="s">
        <v>6</v>
      </c>
      <c r="J19624" s="115">
        <v>2376.73</v>
      </c>
    </row>
    <row r="19625" spans="1:10" hidden="1">
      <c r="A19625" s="115" t="s">
        <v>19886</v>
      </c>
      <c r="B19625" s="115" t="str">
        <f t="shared" si="306"/>
        <v>RESERVATORIO TERMICO DE ALTA PRESSAO,PARA SISTEMA DE AQUECIMENTO SOLAR,COM 200L,EXCLUSIVE INSTALACOES (VER ITENS 15.014.0100 E 0145) E PLACAS COLETORAS (VER ITENS 18.210.0100 A 0115).FORNECIMENTO</v>
      </c>
      <c r="C19625" s="115" t="s">
        <v>51028</v>
      </c>
      <c r="D19625" s="115" t="s">
        <v>51030</v>
      </c>
      <c r="E19625" s="115" t="s">
        <v>56823</v>
      </c>
      <c r="F19625" s="115" t="s">
        <v>56822</v>
      </c>
      <c r="I19625" s="115" t="s">
        <v>6</v>
      </c>
      <c r="J19625" s="115">
        <v>2376.73</v>
      </c>
    </row>
    <row r="19626" spans="1:10" hidden="1">
      <c r="A19626" s="115" t="s">
        <v>19887</v>
      </c>
      <c r="B19626" s="115" t="str">
        <f t="shared" si="306"/>
        <v>RESERVATORIO TERMICO DE ALTA PRESSAO,PARA SISTEMA DE AQUECIMENTO SOLAR,COM 300L,EXCLUSIVE INSTALACOES (VER ITENS 15.014.0100 A 0145) E PLACAS COLETORAS (VER ITENS 18.210.0100 A 0115).FORNECIMENTO</v>
      </c>
      <c r="C19626" s="115" t="s">
        <v>51028</v>
      </c>
      <c r="D19626" s="115" t="s">
        <v>51031</v>
      </c>
      <c r="E19626" s="115" t="s">
        <v>56821</v>
      </c>
      <c r="F19626" s="115" t="s">
        <v>56822</v>
      </c>
      <c r="I19626" s="115" t="s">
        <v>6</v>
      </c>
      <c r="J19626" s="115">
        <v>3063.68</v>
      </c>
    </row>
    <row r="19627" spans="1:10" hidden="1">
      <c r="A19627" s="115" t="s">
        <v>19888</v>
      </c>
      <c r="B19627" s="115" t="str">
        <f t="shared" si="306"/>
        <v>RESERVATORIO TERMICO DE ALTA PRESSAO,PARA SISTEMA DE AQUECIMENTO SOLAR,COM 300L,EXCLUSIVE INSTALACOES (VER ITENS 15.014.0100 A 0145) E PLACAS COLETORAS (VER ITENS 18.210.0100 A 0115).FORNECIMENTO</v>
      </c>
      <c r="C19627" s="115" t="s">
        <v>51028</v>
      </c>
      <c r="D19627" s="115" t="s">
        <v>51031</v>
      </c>
      <c r="E19627" s="115" t="s">
        <v>56821</v>
      </c>
      <c r="F19627" s="115" t="s">
        <v>56822</v>
      </c>
      <c r="I19627" s="115" t="s">
        <v>6</v>
      </c>
      <c r="J19627" s="115">
        <v>3063.68</v>
      </c>
    </row>
    <row r="19628" spans="1:10" hidden="1">
      <c r="A19628" s="115" t="s">
        <v>19889</v>
      </c>
      <c r="B19628" s="115" t="str">
        <f t="shared" si="306"/>
        <v>RESERVATORIO TERMICO DE ALTA PRESSAO,PARA SISTEMA DE AQUECIMENTO SOLAR,COM 400L,EXCLUSIVE INSTALACOES (VER ITENS 15.014.0100 A 0145) E PLACAS COLETORAS (VER ITENS 18.210.0100 A 0115).FORNECIMENTO</v>
      </c>
      <c r="C19628" s="115" t="s">
        <v>51028</v>
      </c>
      <c r="D19628" s="115" t="s">
        <v>56824</v>
      </c>
      <c r="E19628" s="115" t="s">
        <v>56821</v>
      </c>
      <c r="F19628" s="115" t="s">
        <v>56822</v>
      </c>
      <c r="I19628" s="115" t="s">
        <v>6</v>
      </c>
      <c r="J19628" s="115">
        <v>3569.71</v>
      </c>
    </row>
    <row r="19629" spans="1:10" hidden="1">
      <c r="A19629" s="115" t="s">
        <v>19890</v>
      </c>
      <c r="B19629" s="115" t="str">
        <f t="shared" si="306"/>
        <v>RESERVATORIO TERMICO DE ALTA PRESSAO,PARA SISTEMA DE AQUECIMENTO SOLAR,COM 400L,EXCLUSIVE INSTALACOES (VER ITENS 15.014.0100 A 0145) E PLACAS COLETORAS (VER ITENS 18.210.0100 A 0115).FORNECIMENTO</v>
      </c>
      <c r="C19629" s="115" t="s">
        <v>51028</v>
      </c>
      <c r="D19629" s="115" t="s">
        <v>56824</v>
      </c>
      <c r="E19629" s="115" t="s">
        <v>56821</v>
      </c>
      <c r="F19629" s="115" t="s">
        <v>56822</v>
      </c>
      <c r="I19629" s="115" t="s">
        <v>6</v>
      </c>
      <c r="J19629" s="115">
        <v>3569.71</v>
      </c>
    </row>
    <row r="19630" spans="1:10" hidden="1">
      <c r="A19630" s="115" t="s">
        <v>19891</v>
      </c>
      <c r="B19630" s="115" t="str">
        <f t="shared" si="306"/>
        <v>RESERVATORIO TERMICO DE ALTA PRESSAO,PARA SISTEMA DE AQUECIMENTO SOLAR,COM 500L,EXCLUSIVE INSTALACOES(VER ITENS 15.014.0100 A 0145) E PLACAS COLETORAS (VER ITENS 18.210.0100 A 0115).FORNECIMENTO</v>
      </c>
      <c r="C19630" s="115" t="s">
        <v>51028</v>
      </c>
      <c r="D19630" s="115" t="s">
        <v>51032</v>
      </c>
      <c r="E19630" s="115" t="s">
        <v>56825</v>
      </c>
      <c r="F19630" s="115" t="s">
        <v>53308</v>
      </c>
      <c r="I19630" s="115" t="s">
        <v>6</v>
      </c>
      <c r="J19630" s="115">
        <v>3871.77</v>
      </c>
    </row>
    <row r="19631" spans="1:10" hidden="1">
      <c r="A19631" s="115" t="s">
        <v>19892</v>
      </c>
      <c r="B19631" s="115" t="str">
        <f t="shared" si="306"/>
        <v>RESERVATORIO TERMICO DE ALTA PRESSAO,PARA SISTEMA DE AQUECIMENTO SOLAR,COM 500L,EXCLUSIVE INSTALACOES(VER ITENS 15.014.0100 A 0145) E PLACAS COLETORAS (VER ITENS 18.210.0100 A 0115).FORNECIMENTO</v>
      </c>
      <c r="C19631" s="115" t="s">
        <v>51028</v>
      </c>
      <c r="D19631" s="115" t="s">
        <v>51032</v>
      </c>
      <c r="E19631" s="115" t="s">
        <v>56825</v>
      </c>
      <c r="F19631" s="115" t="s">
        <v>53308</v>
      </c>
      <c r="I19631" s="115" t="s">
        <v>6</v>
      </c>
      <c r="J19631" s="115">
        <v>3871.77</v>
      </c>
    </row>
    <row r="19632" spans="1:10" hidden="1">
      <c r="A19632" s="115" t="s">
        <v>19893</v>
      </c>
      <c r="B19632" s="115" t="str">
        <f t="shared" si="306"/>
        <v>RESERVATORIO TERMICO DE ALTA PRESSAO,PARA SISTEMA DE AQUECIMENTO SOLAR,COM 600L,EXCLUSIVE INSTALACOES(VER ITENS 15.014.0100 A 0145) E PLACAS COLETORAS (VER ITENS 18.210.0100 A 0115).FORNECIMENTO</v>
      </c>
      <c r="C19632" s="115" t="s">
        <v>51028</v>
      </c>
      <c r="D19632" s="115" t="s">
        <v>51033</v>
      </c>
      <c r="E19632" s="115" t="s">
        <v>56825</v>
      </c>
      <c r="F19632" s="115" t="s">
        <v>53308</v>
      </c>
      <c r="I19632" s="115" t="s">
        <v>6</v>
      </c>
      <c r="J19632" s="115">
        <v>4415.6099999999997</v>
      </c>
    </row>
    <row r="19633" spans="1:10" hidden="1">
      <c r="A19633" s="115" t="s">
        <v>19894</v>
      </c>
      <c r="B19633" s="115" t="str">
        <f t="shared" si="306"/>
        <v>RESERVATORIO TERMICO DE ALTA PRESSAO,PARA SISTEMA DE AQUECIMENTO SOLAR,COM 600L,EXCLUSIVE INSTALACOES(VER ITENS 15.014.0100 A 0145) E PLACAS COLETORAS (VER ITENS 18.210.0100 A 0115).FORNECIMENTO</v>
      </c>
      <c r="C19633" s="115" t="s">
        <v>51028</v>
      </c>
      <c r="D19633" s="115" t="s">
        <v>51033</v>
      </c>
      <c r="E19633" s="115" t="s">
        <v>56825</v>
      </c>
      <c r="F19633" s="115" t="s">
        <v>53308</v>
      </c>
      <c r="I19633" s="115" t="s">
        <v>6</v>
      </c>
      <c r="J19633" s="115">
        <v>4415.6099999999997</v>
      </c>
    </row>
    <row r="19634" spans="1:10" hidden="1">
      <c r="A19634" s="115" t="s">
        <v>19895</v>
      </c>
      <c r="B19634" s="115" t="str">
        <f t="shared" si="306"/>
        <v>RESERVATORIO TERMICO DE ALTA PRESSAO,PARA SISTEMA DE AQUECIMENTO SOLAR,COM 800L,EXCLUSIVE INSTALACOES(VER ITENS 15.014.0100 A 0145) E PLACAS COLETORAS (VER ITENS 18.210.0100 A 0115).FORNECIMENTO</v>
      </c>
      <c r="C19634" s="115" t="s">
        <v>51028</v>
      </c>
      <c r="D19634" s="115" t="s">
        <v>51034</v>
      </c>
      <c r="E19634" s="115" t="s">
        <v>56825</v>
      </c>
      <c r="F19634" s="115" t="s">
        <v>53308</v>
      </c>
      <c r="I19634" s="115" t="s">
        <v>6</v>
      </c>
      <c r="J19634" s="115">
        <v>6344.8</v>
      </c>
    </row>
    <row r="19635" spans="1:10" hidden="1">
      <c r="A19635" s="115" t="s">
        <v>19896</v>
      </c>
      <c r="B19635" s="115" t="str">
        <f t="shared" si="306"/>
        <v>RESERVATORIO TERMICO DE ALTA PRESSAO,PARA SISTEMA DE AQUECIMENTO SOLAR,COM 800L,EXCLUSIVE INSTALACOES(VER ITENS 15.014.0100 A 0145) E PLACAS COLETORAS (VER ITENS 18.210.0100 A 0115).FORNECIMENTO</v>
      </c>
      <c r="C19635" s="115" t="s">
        <v>51028</v>
      </c>
      <c r="D19635" s="115" t="s">
        <v>51034</v>
      </c>
      <c r="E19635" s="115" t="s">
        <v>56825</v>
      </c>
      <c r="F19635" s="115" t="s">
        <v>53308</v>
      </c>
      <c r="I19635" s="115" t="s">
        <v>6</v>
      </c>
      <c r="J19635" s="115">
        <v>6344.8</v>
      </c>
    </row>
    <row r="19636" spans="1:10" hidden="1">
      <c r="A19636" s="115" t="s">
        <v>19897</v>
      </c>
      <c r="B19636" s="115" t="str">
        <f t="shared" si="306"/>
        <v>RESERVATORIO TERMICO DE ALTA PRESSAO,PARA SISTEMA DE AQUECIMENTO SOLAR,COM 1000L,EXCLUSIVE INSTALACOES(VER ITENS 15.014.0100 A 0145) E PLACAS COLETORAS (VER ITENS 18.210.0100 A 0115).FORNECIMENTO</v>
      </c>
      <c r="C19636" s="115" t="s">
        <v>51028</v>
      </c>
      <c r="D19636" s="115" t="s">
        <v>51035</v>
      </c>
      <c r="E19636" s="115" t="s">
        <v>56821</v>
      </c>
      <c r="F19636" s="115" t="s">
        <v>56822</v>
      </c>
      <c r="I19636" s="115" t="s">
        <v>6</v>
      </c>
      <c r="J19636" s="115">
        <v>6748.71</v>
      </c>
    </row>
    <row r="19637" spans="1:10" hidden="1">
      <c r="A19637" s="115" t="s">
        <v>19898</v>
      </c>
      <c r="B19637" s="115" t="str">
        <f t="shared" si="306"/>
        <v>RESERVATORIO TERMICO DE ALTA PRESSAO,PARA SISTEMA DE AQUECIMENTO SOLAR,COM 1000L,EXCLUSIVE INSTALACOES(VER ITENS 15.014.0100 A 0145) E PLACAS COLETORAS (VER ITENS 18.210.0100 A 0115).FORNECIMENTO</v>
      </c>
      <c r="C19637" s="115" t="s">
        <v>51028</v>
      </c>
      <c r="D19637" s="115" t="s">
        <v>51035</v>
      </c>
      <c r="E19637" s="115" t="s">
        <v>56821</v>
      </c>
      <c r="F19637" s="115" t="s">
        <v>56822</v>
      </c>
      <c r="I19637" s="115" t="s">
        <v>6</v>
      </c>
      <c r="J19637" s="115">
        <v>6748.71</v>
      </c>
    </row>
    <row r="19638" spans="1:10" hidden="1">
      <c r="A19638" s="115" t="s">
        <v>19899</v>
      </c>
      <c r="B19638" s="115" t="str">
        <f t="shared" si="306"/>
        <v>PLACAS COLETORAS DE ENERGIA SOLAR HORIZONTAL,MEDINDO 1X2M,EXCLUSIVE INSTALACOES (VER ITENS 15.014.0100 A 0145) E RESERVATORIOS (VER ITENS 18.210.0010 A 0070).FORNECIMENTO</v>
      </c>
      <c r="C19638" s="115" t="s">
        <v>51036</v>
      </c>
      <c r="D19638" s="115" t="s">
        <v>51037</v>
      </c>
      <c r="E19638" s="115" t="s">
        <v>56826</v>
      </c>
      <c r="I19638" s="115" t="s">
        <v>6</v>
      </c>
      <c r="J19638" s="115">
        <v>734.39</v>
      </c>
    </row>
    <row r="19639" spans="1:10" hidden="1">
      <c r="A19639" s="115" t="s">
        <v>19900</v>
      </c>
      <c r="B19639" s="115" t="str">
        <f t="shared" si="306"/>
        <v>PLACAS COLETORAS DE ENERGIA SOLAR HORIZONTAL,MEDINDO 1X2M,EXCLUSIVE INSTALACOES (VER ITENS 15.014.0100 A 0145) E RESERVATORIOS (VER ITENS 18.210.0010 A 0070).FORNECIMENTO</v>
      </c>
      <c r="C19639" s="115" t="s">
        <v>51036</v>
      </c>
      <c r="D19639" s="115" t="s">
        <v>51037</v>
      </c>
      <c r="E19639" s="115" t="s">
        <v>56826</v>
      </c>
      <c r="I19639" s="115" t="s">
        <v>6</v>
      </c>
      <c r="J19639" s="115">
        <v>734.39</v>
      </c>
    </row>
    <row r="19640" spans="1:10" hidden="1">
      <c r="A19640" s="115" t="s">
        <v>19901</v>
      </c>
      <c r="B19640" s="115" t="str">
        <f t="shared" si="306"/>
        <v>PLACAS COLETORAS DE ENERGIA SOLAR HORIZONTAL,MEDINDO 1X1M,EXCLUSIVE INSTALACOES (VER ITENS 15.014.0100 A 0145) E RESERVATORIOS (VER ITENS 18.210.0010 A 0070).FORNECIMENTO</v>
      </c>
      <c r="C19640" s="115" t="s">
        <v>51038</v>
      </c>
      <c r="D19640" s="115" t="s">
        <v>51037</v>
      </c>
      <c r="E19640" s="115" t="s">
        <v>56826</v>
      </c>
      <c r="I19640" s="115" t="s">
        <v>6</v>
      </c>
      <c r="J19640" s="115">
        <v>497.49</v>
      </c>
    </row>
    <row r="19641" spans="1:10" hidden="1">
      <c r="A19641" s="115" t="s">
        <v>19902</v>
      </c>
      <c r="B19641" s="115" t="str">
        <f t="shared" si="306"/>
        <v>PLACAS COLETORAS DE ENERGIA SOLAR HORIZONTAL,MEDINDO 1X1M,EXCLUSIVE INSTALACOES (VER ITENS 15.014.0100 A 0145) E RESERVATORIOS (VER ITENS 18.210.0010 A 0070).FORNECIMENTO</v>
      </c>
      <c r="C19641" s="115" t="s">
        <v>51038</v>
      </c>
      <c r="D19641" s="115" t="s">
        <v>51037</v>
      </c>
      <c r="E19641" s="115" t="s">
        <v>56826</v>
      </c>
      <c r="I19641" s="115" t="s">
        <v>6</v>
      </c>
      <c r="J19641" s="115">
        <v>497.49</v>
      </c>
    </row>
    <row r="19642" spans="1:10" hidden="1">
      <c r="A19642" s="115" t="s">
        <v>19903</v>
      </c>
      <c r="B19642" s="115" t="str">
        <f t="shared" si="306"/>
        <v>PLACAS COLETORAS DE ENERGIA SOLAR VERTICAL,MEDINDO 1X2M,EXCLUSIVE INSTALACOES (VER ITENS 15.014.0100 A 0145) E RESERVATORIOS (VER ITENS 18.210.0010 A 0070).FORNECIMENTO</v>
      </c>
      <c r="C19642" s="115" t="s">
        <v>51039</v>
      </c>
      <c r="D19642" s="115" t="s">
        <v>51040</v>
      </c>
      <c r="E19642" s="115" t="s">
        <v>56827</v>
      </c>
      <c r="I19642" s="115" t="s">
        <v>6</v>
      </c>
      <c r="J19642" s="115">
        <v>888.89</v>
      </c>
    </row>
    <row r="19643" spans="1:10" hidden="1">
      <c r="A19643" s="115" t="s">
        <v>19904</v>
      </c>
      <c r="B19643" s="115" t="str">
        <f t="shared" si="306"/>
        <v>PLACAS COLETORAS DE ENERGIA SOLAR VERTICAL,MEDINDO 1X2M,EXCLUSIVE INSTALACOES (VER ITENS 15.014.0100 A 0145) E RESERVATORIOS (VER ITENS 18.210.0010 A 0070).FORNECIMENTO</v>
      </c>
      <c r="C19643" s="115" t="s">
        <v>51039</v>
      </c>
      <c r="D19643" s="115" t="s">
        <v>51040</v>
      </c>
      <c r="E19643" s="115" t="s">
        <v>56827</v>
      </c>
      <c r="I19643" s="115" t="s">
        <v>6</v>
      </c>
      <c r="J19643" s="115">
        <v>888.89</v>
      </c>
    </row>
    <row r="19644" spans="1:10" hidden="1">
      <c r="A19644" s="115" t="s">
        <v>19905</v>
      </c>
      <c r="B19644" s="115" t="str">
        <f t="shared" si="306"/>
        <v>REATOR ELETRONICO DE ALTO FATOR DE POTENCIA(AFP&gt;=0,92)PARA LAMPADA FLUORESCENTE 1X16W,BIVOLT,127/220V.FORNECIMENTO E COLOCACAO</v>
      </c>
      <c r="C19644" s="115" t="s">
        <v>51041</v>
      </c>
      <c r="D19644" s="115" t="s">
        <v>51042</v>
      </c>
      <c r="E19644" s="115" t="s">
        <v>37192</v>
      </c>
      <c r="I19644" s="115" t="s">
        <v>6</v>
      </c>
      <c r="J19644" s="115">
        <v>54.49</v>
      </c>
    </row>
    <row r="19645" spans="1:10" hidden="1">
      <c r="A19645" s="115" t="s">
        <v>19906</v>
      </c>
      <c r="B19645" s="115" t="str">
        <f t="shared" si="306"/>
        <v>REATOR ELETRONICO DE ALTO FATOR DE POTENCIA(AFP&gt;=0,92)PARA LAMPADA FLUORESCENTE 1X16W,BIVOLT,127/220V.FORNECIMENTO E COLOCACAO</v>
      </c>
      <c r="C19645" s="115" t="s">
        <v>51041</v>
      </c>
      <c r="D19645" s="115" t="s">
        <v>51042</v>
      </c>
      <c r="E19645" s="115" t="s">
        <v>37192</v>
      </c>
      <c r="I19645" s="115" t="s">
        <v>6</v>
      </c>
      <c r="J19645" s="115">
        <v>52.99</v>
      </c>
    </row>
    <row r="19646" spans="1:10" hidden="1">
      <c r="A19646" s="115" t="s">
        <v>19907</v>
      </c>
      <c r="B19646" s="115" t="str">
        <f t="shared" si="306"/>
        <v>REATOR ELETRONICO DE ALTO FATOR DE POTENCIA(AFP&gt;=0,92)PARA LAMPADA FLUORESCENTE 2X16W,BIVOLT,127/220V.FORNECIMENTO E COLOCACAO</v>
      </c>
      <c r="C19646" s="115" t="s">
        <v>51041</v>
      </c>
      <c r="D19646" s="115" t="s">
        <v>51043</v>
      </c>
      <c r="E19646" s="115" t="s">
        <v>37192</v>
      </c>
      <c r="I19646" s="115" t="s">
        <v>6</v>
      </c>
      <c r="J19646" s="115">
        <v>33.409999999999997</v>
      </c>
    </row>
    <row r="19647" spans="1:10" hidden="1">
      <c r="A19647" s="115" t="s">
        <v>19908</v>
      </c>
      <c r="B19647" s="115" t="str">
        <f t="shared" si="306"/>
        <v>REATOR ELETRONICO DE ALTO FATOR DE POTENCIA(AFP&gt;=0,92)PARA LAMPADA FLUORESCENTE 2X16W,BIVOLT,127/220V.FORNECIMENTO E COLOCACAO</v>
      </c>
      <c r="C19647" s="115" t="s">
        <v>51041</v>
      </c>
      <c r="D19647" s="115" t="s">
        <v>51043</v>
      </c>
      <c r="E19647" s="115" t="s">
        <v>37192</v>
      </c>
      <c r="I19647" s="115" t="s">
        <v>6</v>
      </c>
      <c r="J19647" s="115">
        <v>31.91</v>
      </c>
    </row>
    <row r="19648" spans="1:10" hidden="1">
      <c r="A19648" s="115" t="s">
        <v>19909</v>
      </c>
      <c r="B19648" s="115" t="str">
        <f t="shared" si="306"/>
        <v>REATOR ELETRONICO DE ALTO FATOR DE POTENCIA(AFP&gt;=0,92)PARA LAMPADA FLUORESCENTE 1X18W,BIVOLT,127/220V.FORNECIMENTO E COLOCACAO</v>
      </c>
      <c r="C19648" s="115" t="s">
        <v>51041</v>
      </c>
      <c r="D19648" s="115" t="s">
        <v>51044</v>
      </c>
      <c r="E19648" s="115" t="s">
        <v>37192</v>
      </c>
      <c r="I19648" s="115" t="s">
        <v>6</v>
      </c>
      <c r="J19648" s="115">
        <v>29.28</v>
      </c>
    </row>
    <row r="19649" spans="1:10" hidden="1">
      <c r="A19649" s="115" t="s">
        <v>19910</v>
      </c>
      <c r="B19649" s="115" t="str">
        <f t="shared" si="306"/>
        <v>REATOR ELETRONICO DE ALTO FATOR DE POTENCIA(AFP&gt;=0,92)PARA LAMPADA FLUORESCENTE 1X18W,BIVOLT,127/220V.FORNECIMENTO E COLOCACAO</v>
      </c>
      <c r="C19649" s="115" t="s">
        <v>51041</v>
      </c>
      <c r="D19649" s="115" t="s">
        <v>51044</v>
      </c>
      <c r="E19649" s="115" t="s">
        <v>37192</v>
      </c>
      <c r="I19649" s="115" t="s">
        <v>6</v>
      </c>
      <c r="J19649" s="115">
        <v>27.78</v>
      </c>
    </row>
    <row r="19650" spans="1:10" hidden="1">
      <c r="A19650" s="115" t="s">
        <v>19911</v>
      </c>
      <c r="B19650" s="115" t="str">
        <f t="shared" si="306"/>
        <v>REATOR ELETRONICO DE ALTO FATOR DE POTENCIA(AFP&gt;=0,92)PARA LAMPADA FLUORESCENTE 2X18W,BIVOLT,127/220V.FORNECIMENTO E COLOCACAO</v>
      </c>
      <c r="C19650" s="115" t="s">
        <v>51041</v>
      </c>
      <c r="D19650" s="115" t="s">
        <v>51045</v>
      </c>
      <c r="E19650" s="115" t="s">
        <v>37192</v>
      </c>
      <c r="I19650" s="115" t="s">
        <v>6</v>
      </c>
      <c r="J19650" s="115">
        <v>34.950000000000003</v>
      </c>
    </row>
    <row r="19651" spans="1:10" hidden="1">
      <c r="A19651" s="115" t="s">
        <v>19912</v>
      </c>
      <c r="B19651" s="115" t="str">
        <f t="shared" si="306"/>
        <v>REATOR ELETRONICO DE ALTO FATOR DE POTENCIA(AFP&gt;=0,92)PARA LAMPADA FLUORESCENTE 2X18W,BIVOLT,127/220V.FORNECIMENTO E COLOCACAO</v>
      </c>
      <c r="C19651" s="115" t="s">
        <v>51041</v>
      </c>
      <c r="D19651" s="115" t="s">
        <v>51045</v>
      </c>
      <c r="E19651" s="115" t="s">
        <v>37192</v>
      </c>
      <c r="I19651" s="115" t="s">
        <v>6</v>
      </c>
      <c r="J19651" s="115">
        <v>33.450000000000003</v>
      </c>
    </row>
    <row r="19652" spans="1:10" hidden="1">
      <c r="A19652" s="115" t="s">
        <v>19913</v>
      </c>
      <c r="B19652" s="115" t="str">
        <f t="shared" si="306"/>
        <v>REATOR ELETRONICO DE ALTO FATOR DE POTENCIA(AFP&gt;=0,92)PARA LAMPADA FLUORESCENTE 1X20W,BIVOLT,127/220V.FORNECIMENTO E COLOCACAO</v>
      </c>
      <c r="C19652" s="115" t="s">
        <v>51041</v>
      </c>
      <c r="D19652" s="115" t="s">
        <v>51046</v>
      </c>
      <c r="E19652" s="115" t="s">
        <v>37192</v>
      </c>
      <c r="I19652" s="115" t="s">
        <v>6</v>
      </c>
      <c r="J19652" s="115">
        <v>23.01</v>
      </c>
    </row>
    <row r="19653" spans="1:10" hidden="1">
      <c r="A19653" s="115" t="s">
        <v>19914</v>
      </c>
      <c r="B19653" s="115" t="str">
        <f t="shared" ref="B19653:B19716" si="307">C19653&amp;D19653&amp;E19653&amp;F19653&amp;G19653&amp;H19653</f>
        <v>REATOR ELETRONICO DE ALTO FATOR DE POTENCIA(AFP&gt;=0,92)PARA LAMPADA FLUORESCENTE 1X20W,BIVOLT,127/220V.FORNECIMENTO E COLOCACAO</v>
      </c>
      <c r="C19653" s="115" t="s">
        <v>51041</v>
      </c>
      <c r="D19653" s="115" t="s">
        <v>51046</v>
      </c>
      <c r="E19653" s="115" t="s">
        <v>37192</v>
      </c>
      <c r="I19653" s="115" t="s">
        <v>6</v>
      </c>
      <c r="J19653" s="115">
        <v>21.51</v>
      </c>
    </row>
    <row r="19654" spans="1:10" hidden="1">
      <c r="A19654" s="115" t="s">
        <v>19915</v>
      </c>
      <c r="B19654" s="115" t="str">
        <f t="shared" si="307"/>
        <v>REATOR ELETRONICO DE ALTO FATOR DE POTENCIA(AFP&gt;=0,92)PARA LAMPADA FLUORESCENTE 2X20W,BIVOLT,127/220V.FORNECIMENTO E COLOCACAO</v>
      </c>
      <c r="C19654" s="115" t="s">
        <v>51041</v>
      </c>
      <c r="D19654" s="115" t="s">
        <v>51047</v>
      </c>
      <c r="E19654" s="115" t="s">
        <v>37192</v>
      </c>
      <c r="I19654" s="115" t="s">
        <v>6</v>
      </c>
      <c r="J19654" s="115">
        <v>32.020000000000003</v>
      </c>
    </row>
    <row r="19655" spans="1:10" hidden="1">
      <c r="A19655" s="115" t="s">
        <v>19916</v>
      </c>
      <c r="B19655" s="115" t="str">
        <f t="shared" si="307"/>
        <v>REATOR ELETRONICO DE ALTO FATOR DE POTENCIA(AFP&gt;=0,92)PARA LAMPADA FLUORESCENTE 2X20W,BIVOLT,127/220V.FORNECIMENTO E COLOCACAO</v>
      </c>
      <c r="C19655" s="115" t="s">
        <v>51041</v>
      </c>
      <c r="D19655" s="115" t="s">
        <v>51047</v>
      </c>
      <c r="E19655" s="115" t="s">
        <v>37192</v>
      </c>
      <c r="I19655" s="115" t="s">
        <v>6</v>
      </c>
      <c r="J19655" s="115">
        <v>30.52</v>
      </c>
    </row>
    <row r="19656" spans="1:10" hidden="1">
      <c r="A19656" s="115" t="s">
        <v>19917</v>
      </c>
      <c r="B19656" s="115" t="str">
        <f t="shared" si="307"/>
        <v>REATOR ELETRONICO DE ALTO FATOR DE POTENCIA(AFP&gt;=0,92)PARA LAMPADA FLUORESCENTE 1X32W,BIVOLT,127/220V.FORNECIMENTO E COLOCACAO</v>
      </c>
      <c r="C19656" s="115" t="s">
        <v>51041</v>
      </c>
      <c r="D19656" s="115" t="s">
        <v>51048</v>
      </c>
      <c r="E19656" s="115" t="s">
        <v>37192</v>
      </c>
      <c r="I19656" s="115" t="s">
        <v>6</v>
      </c>
      <c r="J19656" s="115">
        <v>30.86</v>
      </c>
    </row>
    <row r="19657" spans="1:10" hidden="1">
      <c r="A19657" s="115" t="s">
        <v>19918</v>
      </c>
      <c r="B19657" s="115" t="str">
        <f t="shared" si="307"/>
        <v>REATOR ELETRONICO DE ALTO FATOR DE POTENCIA(AFP&gt;=0,92)PARA LAMPADA FLUORESCENTE 1X32W,BIVOLT,127/220V.FORNECIMENTO E COLOCACAO</v>
      </c>
      <c r="C19657" s="115" t="s">
        <v>51041</v>
      </c>
      <c r="D19657" s="115" t="s">
        <v>51048</v>
      </c>
      <c r="E19657" s="115" t="s">
        <v>37192</v>
      </c>
      <c r="I19657" s="115" t="s">
        <v>6</v>
      </c>
      <c r="J19657" s="115">
        <v>29.36</v>
      </c>
    </row>
    <row r="19658" spans="1:10" hidden="1">
      <c r="A19658" s="115" t="s">
        <v>19919</v>
      </c>
      <c r="B19658" s="115" t="str">
        <f t="shared" si="307"/>
        <v>REATOR ELETRONICO DE ALTO FATOR DE POTENCIA(AFP&gt;=0,92)PARA LAMPADA FLUORESCENTE 2X32W,BIVOLT,127/220V.FORNECIMENTO E COLOCACAO</v>
      </c>
      <c r="C19658" s="115" t="s">
        <v>51041</v>
      </c>
      <c r="D19658" s="115" t="s">
        <v>51049</v>
      </c>
      <c r="E19658" s="115" t="s">
        <v>37192</v>
      </c>
      <c r="I19658" s="115" t="s">
        <v>6</v>
      </c>
      <c r="J19658" s="115">
        <v>33.92</v>
      </c>
    </row>
    <row r="19659" spans="1:10" hidden="1">
      <c r="A19659" s="115" t="s">
        <v>19920</v>
      </c>
      <c r="B19659" s="115" t="str">
        <f t="shared" si="307"/>
        <v>REATOR ELETRONICO DE ALTO FATOR DE POTENCIA(AFP&gt;=0,92)PARA LAMPADA FLUORESCENTE 2X32W,BIVOLT,127/220V.FORNECIMENTO E COLOCACAO</v>
      </c>
      <c r="C19659" s="115" t="s">
        <v>51041</v>
      </c>
      <c r="D19659" s="115" t="s">
        <v>51049</v>
      </c>
      <c r="E19659" s="115" t="s">
        <v>37192</v>
      </c>
      <c r="I19659" s="115" t="s">
        <v>6</v>
      </c>
      <c r="J19659" s="115">
        <v>32.42</v>
      </c>
    </row>
    <row r="19660" spans="1:10" hidden="1">
      <c r="A19660" s="115" t="s">
        <v>19921</v>
      </c>
      <c r="B19660" s="115" t="str">
        <f t="shared" si="307"/>
        <v>REATOR ELETRONICO DE ALTO FATOR DE POTENCIA(AFP&gt;=0,92)PARA LAMPADA FLUORESCENTE 1X36W,BIVOLT,127/220V.FORNECIMENTO E COLOCACAO</v>
      </c>
      <c r="C19660" s="115" t="s">
        <v>51041</v>
      </c>
      <c r="D19660" s="115" t="s">
        <v>51050</v>
      </c>
      <c r="E19660" s="115" t="s">
        <v>37192</v>
      </c>
      <c r="I19660" s="115" t="s">
        <v>6</v>
      </c>
      <c r="J19660" s="115">
        <v>33.799999999999997</v>
      </c>
    </row>
    <row r="19661" spans="1:10" hidden="1">
      <c r="A19661" s="115" t="s">
        <v>19922</v>
      </c>
      <c r="B19661" s="115" t="str">
        <f t="shared" si="307"/>
        <v>REATOR ELETRONICO DE ALTO FATOR DE POTENCIA(AFP&gt;=0,92)PARA LAMPADA FLUORESCENTE 1X36W,BIVOLT,127/220V.FORNECIMENTO E COLOCACAO</v>
      </c>
      <c r="C19661" s="115" t="s">
        <v>51041</v>
      </c>
      <c r="D19661" s="115" t="s">
        <v>51050</v>
      </c>
      <c r="E19661" s="115" t="s">
        <v>37192</v>
      </c>
      <c r="I19661" s="115" t="s">
        <v>6</v>
      </c>
      <c r="J19661" s="115">
        <v>32.299999999999997</v>
      </c>
    </row>
    <row r="19662" spans="1:10" hidden="1">
      <c r="A19662" s="115" t="s">
        <v>19923</v>
      </c>
      <c r="B19662" s="115" t="str">
        <f t="shared" si="307"/>
        <v>REATOR ELETRONICO DE ALTO FATOR DE POTENCIA(AFP&gt;=0,92)PARA LAMPADA FLUORESCENTE 2X36W,BIVOLT,127/220V.FORNECIMENTO E COLOCACAO</v>
      </c>
      <c r="C19662" s="115" t="s">
        <v>51041</v>
      </c>
      <c r="D19662" s="115" t="s">
        <v>51051</v>
      </c>
      <c r="E19662" s="115" t="s">
        <v>37192</v>
      </c>
      <c r="I19662" s="115" t="s">
        <v>6</v>
      </c>
      <c r="J19662" s="115">
        <v>38.46</v>
      </c>
    </row>
    <row r="19663" spans="1:10" hidden="1">
      <c r="A19663" s="115" t="s">
        <v>19924</v>
      </c>
      <c r="B19663" s="115" t="str">
        <f t="shared" si="307"/>
        <v>REATOR ELETRONICO DE ALTO FATOR DE POTENCIA(AFP&gt;=0,92)PARA LAMPADA FLUORESCENTE 2X36W,BIVOLT,127/220V.FORNECIMENTO E COLOCACAO</v>
      </c>
      <c r="C19663" s="115" t="s">
        <v>51041</v>
      </c>
      <c r="D19663" s="115" t="s">
        <v>51051</v>
      </c>
      <c r="E19663" s="115" t="s">
        <v>37192</v>
      </c>
      <c r="I19663" s="115" t="s">
        <v>6</v>
      </c>
      <c r="J19663" s="115">
        <v>36.96</v>
      </c>
    </row>
    <row r="19664" spans="1:10" hidden="1">
      <c r="A19664" s="115" t="s">
        <v>19925</v>
      </c>
      <c r="B19664" s="115" t="str">
        <f t="shared" si="307"/>
        <v>REATOR ELETRONICO DE ALTO FATOR DE POTENCIA(AFP&gt;=0,92)PARA LAMPADA FLUORESCENTE 1X40W,BIVOLT,127/220V.FORNECIMENTO E COLOCACAO</v>
      </c>
      <c r="C19664" s="115" t="s">
        <v>51041</v>
      </c>
      <c r="D19664" s="115" t="s">
        <v>51052</v>
      </c>
      <c r="E19664" s="115" t="s">
        <v>37192</v>
      </c>
      <c r="I19664" s="115" t="s">
        <v>6</v>
      </c>
      <c r="J19664" s="115">
        <v>24.86</v>
      </c>
    </row>
    <row r="19665" spans="1:10" hidden="1">
      <c r="A19665" s="115" t="s">
        <v>19926</v>
      </c>
      <c r="B19665" s="115" t="str">
        <f t="shared" si="307"/>
        <v>REATOR ELETRONICO DE ALTO FATOR DE POTENCIA(AFP&gt;=0,92)PARA LAMPADA FLUORESCENTE 1X40W,BIVOLT,127/220V.FORNECIMENTO E COLOCACAO</v>
      </c>
      <c r="C19665" s="115" t="s">
        <v>51041</v>
      </c>
      <c r="D19665" s="115" t="s">
        <v>51052</v>
      </c>
      <c r="E19665" s="115" t="s">
        <v>37192</v>
      </c>
      <c r="I19665" s="115" t="s">
        <v>6</v>
      </c>
      <c r="J19665" s="115">
        <v>23.36</v>
      </c>
    </row>
    <row r="19666" spans="1:10" hidden="1">
      <c r="A19666" s="115" t="s">
        <v>19927</v>
      </c>
      <c r="B19666" s="115" t="str">
        <f t="shared" si="307"/>
        <v>REATOR ELETRONICO DE ALTO FATOR DE POTENCIA(AFP&gt;=0,92)PARA LAMPADA FLUORESCENTE 2X40W,BIVOLT,127/220V.FORNECIMENTO E COLOCACAO</v>
      </c>
      <c r="C19666" s="115" t="s">
        <v>51041</v>
      </c>
      <c r="D19666" s="115" t="s">
        <v>51053</v>
      </c>
      <c r="E19666" s="115" t="s">
        <v>37192</v>
      </c>
      <c r="I19666" s="115" t="s">
        <v>6</v>
      </c>
      <c r="J19666" s="115">
        <v>37.92</v>
      </c>
    </row>
    <row r="19667" spans="1:10" hidden="1">
      <c r="A19667" s="115" t="s">
        <v>19928</v>
      </c>
      <c r="B19667" s="115" t="str">
        <f t="shared" si="307"/>
        <v>REATOR ELETRONICO DE ALTO FATOR DE POTENCIA(AFP&gt;=0,92)PARA LAMPADA FLUORESCENTE 2X40W,BIVOLT,127/220V.FORNECIMENTO E COLOCACAO</v>
      </c>
      <c r="C19667" s="115" t="s">
        <v>51041</v>
      </c>
      <c r="D19667" s="115" t="s">
        <v>51053</v>
      </c>
      <c r="E19667" s="115" t="s">
        <v>37192</v>
      </c>
      <c r="I19667" s="115" t="s">
        <v>6</v>
      </c>
      <c r="J19667" s="115">
        <v>36.42</v>
      </c>
    </row>
    <row r="19668" spans="1:10" hidden="1">
      <c r="A19668" s="115" t="s">
        <v>19929</v>
      </c>
      <c r="B19668" s="115" t="str">
        <f t="shared" si="307"/>
        <v>REATOR PARA LAMPADA DE VAPOR METALICO DE 150W,220V,PARA USOEXTERNO.FORNECIMENTO E COLOCACAO</v>
      </c>
      <c r="C19668" s="115" t="s">
        <v>51054</v>
      </c>
      <c r="D19668" s="115" t="s">
        <v>51055</v>
      </c>
      <c r="I19668" s="115" t="s">
        <v>6</v>
      </c>
      <c r="J19668" s="115">
        <v>66.78</v>
      </c>
    </row>
    <row r="19669" spans="1:10" hidden="1">
      <c r="A19669" s="115" t="s">
        <v>19930</v>
      </c>
      <c r="B19669" s="115" t="str">
        <f t="shared" si="307"/>
        <v>REATOR PARA LAMPADA DE VAPOR METALICO DE 150W,220V,PARA USOEXTERNO.FORNECIMENTO E COLOCACAO</v>
      </c>
      <c r="C19669" s="115" t="s">
        <v>51054</v>
      </c>
      <c r="D19669" s="115" t="s">
        <v>51055</v>
      </c>
      <c r="I19669" s="115" t="s">
        <v>6</v>
      </c>
      <c r="J19669" s="115">
        <v>65.28</v>
      </c>
    </row>
    <row r="19670" spans="1:10" hidden="1">
      <c r="A19670" s="115" t="s">
        <v>19931</v>
      </c>
      <c r="B19670" s="115" t="str">
        <f t="shared" si="307"/>
        <v>REATOR PARA LAMPADA DE VAPOR METALICO DE 250W,220V,PARA USOEXTERNO.FORNECIMENTO E COLOCACAO</v>
      </c>
      <c r="C19670" s="115" t="s">
        <v>51056</v>
      </c>
      <c r="D19670" s="115" t="s">
        <v>51055</v>
      </c>
      <c r="I19670" s="115" t="s">
        <v>6</v>
      </c>
      <c r="J19670" s="115">
        <v>83.26</v>
      </c>
    </row>
    <row r="19671" spans="1:10" hidden="1">
      <c r="A19671" s="115" t="s">
        <v>19932</v>
      </c>
      <c r="B19671" s="115" t="str">
        <f t="shared" si="307"/>
        <v>REATOR PARA LAMPADA DE VAPOR METALICO DE 250W,220V,PARA USOEXTERNO.FORNECIMENTO E COLOCACAO</v>
      </c>
      <c r="C19671" s="115" t="s">
        <v>51056</v>
      </c>
      <c r="D19671" s="115" t="s">
        <v>51055</v>
      </c>
      <c r="I19671" s="115" t="s">
        <v>6</v>
      </c>
      <c r="J19671" s="115">
        <v>81.760000000000005</v>
      </c>
    </row>
    <row r="19672" spans="1:10" hidden="1">
      <c r="A19672" s="115" t="s">
        <v>19933</v>
      </c>
      <c r="B19672" s="115" t="str">
        <f t="shared" si="307"/>
        <v>REATOR PARA LAMPADA DE VAPOR METALICO DE 400W,220V,PARA USOEXTERNO.FORNECIMENTO E COLOCACAO</v>
      </c>
      <c r="C19672" s="115" t="s">
        <v>51057</v>
      </c>
      <c r="D19672" s="115" t="s">
        <v>51055</v>
      </c>
      <c r="I19672" s="115" t="s">
        <v>6</v>
      </c>
      <c r="J19672" s="115">
        <v>96.65</v>
      </c>
    </row>
    <row r="19673" spans="1:10" hidden="1">
      <c r="A19673" s="115" t="s">
        <v>19934</v>
      </c>
      <c r="B19673" s="115" t="str">
        <f t="shared" si="307"/>
        <v>REATOR PARA LAMPADA DE VAPOR METALICO DE 400W,220V,PARA USOEXTERNO.FORNECIMENTO E COLOCACAO</v>
      </c>
      <c r="C19673" s="115" t="s">
        <v>51057</v>
      </c>
      <c r="D19673" s="115" t="s">
        <v>51055</v>
      </c>
      <c r="I19673" s="115" t="s">
        <v>6</v>
      </c>
      <c r="J19673" s="115">
        <v>95.15</v>
      </c>
    </row>
    <row r="19674" spans="1:10" hidden="1">
      <c r="A19674" s="115" t="s">
        <v>19935</v>
      </c>
      <c r="B19674" s="115" t="str">
        <f t="shared" si="307"/>
        <v>REATOR PARA LAMPADA DE VAPOR SODIO DE 400W,220V.FORNECIMENTO E COLOCACAO</v>
      </c>
      <c r="C19674" s="115" t="s">
        <v>51058</v>
      </c>
      <c r="D19674" s="115" t="s">
        <v>36481</v>
      </c>
      <c r="I19674" s="115" t="s">
        <v>6</v>
      </c>
      <c r="J19674" s="115">
        <v>96.65</v>
      </c>
    </row>
    <row r="19675" spans="1:10" hidden="1">
      <c r="A19675" s="115" t="s">
        <v>19936</v>
      </c>
      <c r="B19675" s="115" t="str">
        <f t="shared" si="307"/>
        <v>REATOR PARA LAMPADA DE VAPOR SODIO DE 400W,220V.FORNECIMENTO E COLOCACAO</v>
      </c>
      <c r="C19675" s="115" t="s">
        <v>51058</v>
      </c>
      <c r="D19675" s="115" t="s">
        <v>36481</v>
      </c>
      <c r="I19675" s="115" t="s">
        <v>6</v>
      </c>
      <c r="J19675" s="115">
        <v>95.15</v>
      </c>
    </row>
    <row r="19676" spans="1:10" hidden="1">
      <c r="A19676" s="115" t="s">
        <v>19937</v>
      </c>
      <c r="B19676" s="115" t="str">
        <f t="shared" si="307"/>
        <v>BRACO PARA ILUMINACAO DE RUAS,EM TUBO DE ACO GALVANIZADO COM DIAMETRO DE=25,4MM,PARA FIXACAO EM POSTE OU PAREDE,PROJECAO HORIZONTAL=1000MM,PROJECAO VERTICAL=370MM.FORNECIMENTO E COLOCACAO</v>
      </c>
      <c r="C19676" s="115" t="s">
        <v>51059</v>
      </c>
      <c r="D19676" s="115" t="s">
        <v>51060</v>
      </c>
      <c r="E19676" s="115" t="s">
        <v>51061</v>
      </c>
      <c r="F19676" s="115" t="s">
        <v>37216</v>
      </c>
      <c r="I19676" s="115" t="s">
        <v>6</v>
      </c>
      <c r="J19676" s="115">
        <v>146.41</v>
      </c>
    </row>
    <row r="19677" spans="1:10" hidden="1">
      <c r="A19677" s="115" t="s">
        <v>19938</v>
      </c>
      <c r="B19677" s="115" t="str">
        <f t="shared" si="307"/>
        <v>BRACO PARA ILUMINACAO DE RUAS,EM TUBO DE ACO GALVANIZADO COM DIAMETRO DE=25,4MM,PARA FIXACAO EM POSTE OU PAREDE,PROJECAO HORIZONTAL=1000MM,PROJECAO VERTICAL=370MM.FORNECIMENTO E COLOCACAO</v>
      </c>
      <c r="C19677" s="115" t="s">
        <v>51059</v>
      </c>
      <c r="D19677" s="115" t="s">
        <v>51060</v>
      </c>
      <c r="E19677" s="115" t="s">
        <v>51061</v>
      </c>
      <c r="F19677" s="115" t="s">
        <v>37216</v>
      </c>
      <c r="I19677" s="115" t="s">
        <v>6</v>
      </c>
      <c r="J19677" s="115">
        <v>138.72</v>
      </c>
    </row>
    <row r="19678" spans="1:10" hidden="1">
      <c r="A19678" s="115" t="s">
        <v>19939</v>
      </c>
      <c r="B19678" s="115" t="str">
        <f t="shared" si="307"/>
        <v>BRACO PARA ILUMINACAO DE RUAS,EM TUBO DE ACO GALVANIZADO COM DIAMETRO DE=48,2MM,PARA FIXACAO EM POSTE OU PAREDE,PROJECAO HORIZONTAL=2500MM,PROJECAO VERTICAL=1660MM.FORNECIMENTO E COLOCACAO</v>
      </c>
      <c r="C19678" s="115" t="s">
        <v>51059</v>
      </c>
      <c r="D19678" s="115" t="s">
        <v>51062</v>
      </c>
      <c r="E19678" s="115" t="s">
        <v>51063</v>
      </c>
      <c r="F19678" s="115" t="s">
        <v>39259</v>
      </c>
      <c r="I19678" s="115" t="s">
        <v>6</v>
      </c>
      <c r="J19678" s="115">
        <v>243.23</v>
      </c>
    </row>
    <row r="19679" spans="1:10" hidden="1">
      <c r="A19679" s="115" t="s">
        <v>19940</v>
      </c>
      <c r="B19679" s="115" t="str">
        <f t="shared" si="307"/>
        <v>BRACO PARA ILUMINACAO DE RUAS,EM TUBO DE ACO GALVANIZADO COM DIAMETRO DE=48,2MM,PARA FIXACAO EM POSTE OU PAREDE,PROJECAO HORIZONTAL=2500MM,PROJECAO VERTICAL=1660MM.FORNECIMENTO E COLOCACAO</v>
      </c>
      <c r="C19679" s="115" t="s">
        <v>51059</v>
      </c>
      <c r="D19679" s="115" t="s">
        <v>51062</v>
      </c>
      <c r="E19679" s="115" t="s">
        <v>51063</v>
      </c>
      <c r="F19679" s="115" t="s">
        <v>39259</v>
      </c>
      <c r="I19679" s="115" t="s">
        <v>6</v>
      </c>
      <c r="J19679" s="115">
        <v>235.54</v>
      </c>
    </row>
    <row r="19680" spans="1:10" hidden="1">
      <c r="A19680" s="115" t="s">
        <v>19941</v>
      </c>
      <c r="B19680" s="115" t="str">
        <f t="shared" si="307"/>
        <v>BRACO PARA ILUMINACAO DE RUAS,EM TUBO DE ACO GALVANIZADO COM DIAMETRO DE=60,3MM,PARA FIXACAO EM POSTE OU PAREDE,PROJECAO HORIZONTAL=2530MM,PROJECAO VERTICAL=2180MM.FORNECIMENTO E COLOCACAO</v>
      </c>
      <c r="C19680" s="115" t="s">
        <v>51059</v>
      </c>
      <c r="D19680" s="115" t="s">
        <v>51064</v>
      </c>
      <c r="E19680" s="115" t="s">
        <v>51065</v>
      </c>
      <c r="F19680" s="115" t="s">
        <v>39259</v>
      </c>
      <c r="I19680" s="115" t="s">
        <v>6</v>
      </c>
      <c r="J19680" s="115">
        <v>440.99</v>
      </c>
    </row>
    <row r="19681" spans="1:10" hidden="1">
      <c r="A19681" s="115" t="s">
        <v>19942</v>
      </c>
      <c r="B19681" s="115" t="str">
        <f t="shared" si="307"/>
        <v>BRACO PARA ILUMINACAO DE RUAS,EM TUBO DE ACO GALVANIZADO COM DIAMETRO DE=60,3MM,PARA FIXACAO EM POSTE OU PAREDE,PROJECAO HORIZONTAL=2530MM,PROJECAO VERTICAL=2180MM.FORNECIMENTO E COLOCACAO</v>
      </c>
      <c r="C19681" s="115" t="s">
        <v>51059</v>
      </c>
      <c r="D19681" s="115" t="s">
        <v>51064</v>
      </c>
      <c r="E19681" s="115" t="s">
        <v>51065</v>
      </c>
      <c r="F19681" s="115" t="s">
        <v>39259</v>
      </c>
      <c r="I19681" s="115" t="s">
        <v>6</v>
      </c>
      <c r="J19681" s="115">
        <v>433.3</v>
      </c>
    </row>
    <row r="19682" spans="1:10" hidden="1">
      <c r="A19682" s="115" t="s">
        <v>19943</v>
      </c>
      <c r="B19682" s="115" t="str">
        <f t="shared" si="307"/>
        <v>CINTA CIRCULAR DE ACO GALVANIZADO,DE APROXIMADAMENTE 120MM,PARA FIXACAO DE BRACOS DE LUMINARIAS.FORNECIMENTO E COLOCACAO</v>
      </c>
      <c r="C19682" s="115" t="s">
        <v>56828</v>
      </c>
      <c r="D19682" s="115" t="s">
        <v>56829</v>
      </c>
      <c r="I19682" s="115" t="s">
        <v>6</v>
      </c>
      <c r="J19682" s="115">
        <v>62.59</v>
      </c>
    </row>
    <row r="19683" spans="1:10" hidden="1">
      <c r="A19683" s="115" t="s">
        <v>19944</v>
      </c>
      <c r="B19683" s="115" t="str">
        <f t="shared" si="307"/>
        <v>CINTA CIRCULAR DE ACO GALVANIZADO,DE APROXIMADAMENTE 120MM,PARA FIXACAO DE BRACOS DE LUMINARIAS.FORNECIMENTO E COLOCACAO</v>
      </c>
      <c r="C19683" s="115" t="s">
        <v>56828</v>
      </c>
      <c r="D19683" s="115" t="s">
        <v>56829</v>
      </c>
      <c r="I19683" s="115" t="s">
        <v>6</v>
      </c>
      <c r="J19683" s="115">
        <v>59.62</v>
      </c>
    </row>
    <row r="19684" spans="1:10" hidden="1">
      <c r="A19684" s="115" t="s">
        <v>19945</v>
      </c>
      <c r="B19684" s="115" t="str">
        <f t="shared" si="307"/>
        <v>SUPORTE PARA LAMPADA FLUORESCENTE.FORNECIMENTO E COLOCACAO</v>
      </c>
      <c r="C19684" s="115" t="s">
        <v>19946</v>
      </c>
      <c r="I19684" s="115" t="s">
        <v>6</v>
      </c>
      <c r="J19684" s="115">
        <v>3.81</v>
      </c>
    </row>
    <row r="19685" spans="1:10" hidden="1">
      <c r="A19685" s="115" t="s">
        <v>19947</v>
      </c>
      <c r="B19685" s="115" t="str">
        <f t="shared" si="307"/>
        <v>SUPORTE PARA LAMPADA FLUORESCENTE.FORNECIMENTO E COLOCACAO</v>
      </c>
      <c r="C19685" s="115" t="s">
        <v>19946</v>
      </c>
      <c r="I19685" s="115" t="s">
        <v>6</v>
      </c>
      <c r="J19685" s="115">
        <v>3.51</v>
      </c>
    </row>
    <row r="19686" spans="1:10" hidden="1">
      <c r="A19686" s="115" t="s">
        <v>19948</v>
      </c>
      <c r="B19686" s="115" t="str">
        <f t="shared" si="307"/>
        <v>RELE FOTOELETRICO,PARA COMANDO DE ILUMINACAO EXTERNA,NA TENSAO DE 220V E CARGA MAXIMA DE 1.000W.FORNECIMENTO E COLOCACAO</v>
      </c>
      <c r="C19686" s="115" t="s">
        <v>51066</v>
      </c>
      <c r="D19686" s="115" t="s">
        <v>51067</v>
      </c>
      <c r="I19686" s="115" t="s">
        <v>6</v>
      </c>
      <c r="J19686" s="115">
        <v>34.99</v>
      </c>
    </row>
    <row r="19687" spans="1:10" hidden="1">
      <c r="A19687" s="115" t="s">
        <v>19949</v>
      </c>
      <c r="B19687" s="115" t="str">
        <f t="shared" si="307"/>
        <v>RELE FOTOELETRICO,PARA COMANDO DE ILUMINACAO EXTERNA,NA TENSAO DE 220V E CARGA MAXIMA DE 1.000W.FORNECIMENTO E COLOCACAO</v>
      </c>
      <c r="C19687" s="115" t="s">
        <v>51066</v>
      </c>
      <c r="D19687" s="115" t="s">
        <v>51067</v>
      </c>
      <c r="I19687" s="115" t="s">
        <v>6</v>
      </c>
      <c r="J19687" s="115">
        <v>33.19</v>
      </c>
    </row>
    <row r="19688" spans="1:10" hidden="1">
      <c r="A19688" s="115" t="s">
        <v>19950</v>
      </c>
      <c r="B19688" s="115" t="str">
        <f t="shared" si="307"/>
        <v>RETIRADA E RECOLOCACAO DE APARELHOS DE ILUMINACAO,INCLUSIVELAMPADA</v>
      </c>
      <c r="C19688" s="115" t="s">
        <v>51068</v>
      </c>
      <c r="D19688" s="115" t="s">
        <v>51069</v>
      </c>
      <c r="I19688" s="115" t="s">
        <v>6</v>
      </c>
      <c r="J19688" s="115">
        <v>30.78</v>
      </c>
    </row>
    <row r="19689" spans="1:10" hidden="1">
      <c r="A19689" s="115" t="s">
        <v>19951</v>
      </c>
      <c r="B19689" s="115" t="str">
        <f t="shared" si="307"/>
        <v>RETIRADA E RECOLOCACAO DE APARELHOS DE ILUMINACAO,INCLUSIVELAMPADA</v>
      </c>
      <c r="C19689" s="115" t="s">
        <v>51068</v>
      </c>
      <c r="D19689" s="115" t="s">
        <v>51069</v>
      </c>
      <c r="I19689" s="115" t="s">
        <v>6</v>
      </c>
      <c r="J19689" s="115">
        <v>26.67</v>
      </c>
    </row>
    <row r="19690" spans="1:10" hidden="1">
      <c r="A19690" s="115" t="s">
        <v>19952</v>
      </c>
      <c r="B19690" s="115" t="str">
        <f t="shared" si="307"/>
        <v>RECARGA PARA EXTINTOR DE INCENDIO TIPO AGUA PRESSURIZADA,DE10L</v>
      </c>
      <c r="C19690" s="115" t="s">
        <v>51070</v>
      </c>
      <c r="D19690" s="115" t="s">
        <v>51071</v>
      </c>
      <c r="I19690" s="115" t="s">
        <v>6</v>
      </c>
      <c r="J19690" s="115">
        <v>45</v>
      </c>
    </row>
    <row r="19691" spans="1:10" hidden="1">
      <c r="A19691" s="115" t="s">
        <v>19953</v>
      </c>
      <c r="B19691" s="115" t="str">
        <f t="shared" si="307"/>
        <v>RECARGA PARA EXTINTOR DE INCENDIO TIPO AGUA PRESSURIZADA,DE10L</v>
      </c>
      <c r="C19691" s="115" t="s">
        <v>51070</v>
      </c>
      <c r="D19691" s="115" t="s">
        <v>51071</v>
      </c>
      <c r="I19691" s="115" t="s">
        <v>6</v>
      </c>
      <c r="J19691" s="115">
        <v>45</v>
      </c>
    </row>
    <row r="19692" spans="1:10" hidden="1">
      <c r="A19692" s="115" t="s">
        <v>19954</v>
      </c>
      <c r="B19692" s="115" t="str">
        <f t="shared" si="307"/>
        <v>RECARGA PARA EXTINTOR DE INCENDIO,PO QUIMICO,DE 4KG</v>
      </c>
      <c r="C19692" s="115" t="s">
        <v>19955</v>
      </c>
      <c r="I19692" s="115" t="s">
        <v>6</v>
      </c>
      <c r="J19692" s="115">
        <v>35</v>
      </c>
    </row>
    <row r="19693" spans="1:10" hidden="1">
      <c r="A19693" s="115" t="s">
        <v>19956</v>
      </c>
      <c r="B19693" s="115" t="str">
        <f t="shared" si="307"/>
        <v>RECARGA PARA EXTINTOR DE INCENDIO,PO QUIMICO,DE 4KG</v>
      </c>
      <c r="C19693" s="115" t="s">
        <v>19955</v>
      </c>
      <c r="I19693" s="115" t="s">
        <v>6</v>
      </c>
      <c r="J19693" s="115">
        <v>35</v>
      </c>
    </row>
    <row r="19694" spans="1:10" hidden="1">
      <c r="A19694" s="115" t="s">
        <v>19957</v>
      </c>
      <c r="B19694" s="115" t="str">
        <f t="shared" si="307"/>
        <v>RECARGA PARA EXTINTOR DE INCENDIO,PO QUIMICO,DE 6KG</v>
      </c>
      <c r="C19694" s="115" t="s">
        <v>19958</v>
      </c>
      <c r="I19694" s="115" t="s">
        <v>6</v>
      </c>
      <c r="J19694" s="115">
        <v>40.83</v>
      </c>
    </row>
    <row r="19695" spans="1:10" hidden="1">
      <c r="A19695" s="115" t="s">
        <v>19959</v>
      </c>
      <c r="B19695" s="115" t="str">
        <f t="shared" si="307"/>
        <v>RECARGA PARA EXTINTOR DE INCENDIO,PO QUIMICO,DE 6KG</v>
      </c>
      <c r="C19695" s="115" t="s">
        <v>19958</v>
      </c>
      <c r="I19695" s="115" t="s">
        <v>6</v>
      </c>
      <c r="J19695" s="115">
        <v>40.83</v>
      </c>
    </row>
    <row r="19696" spans="1:10" hidden="1">
      <c r="A19696" s="115" t="s">
        <v>19960</v>
      </c>
      <c r="B19696" s="115" t="str">
        <f t="shared" si="307"/>
        <v>RECARGA PARA EXTINTOR DE INCENDIO,GAS CARBONICO,DE 4KG</v>
      </c>
      <c r="C19696" s="115" t="s">
        <v>19961</v>
      </c>
      <c r="I19696" s="115" t="s">
        <v>6</v>
      </c>
      <c r="J19696" s="115">
        <v>53.64</v>
      </c>
    </row>
    <row r="19697" spans="1:10" hidden="1">
      <c r="A19697" s="115" t="s">
        <v>19962</v>
      </c>
      <c r="B19697" s="115" t="str">
        <f t="shared" si="307"/>
        <v>RECARGA PARA EXTINTOR DE INCENDIO,GAS CARBONICO,DE 4KG</v>
      </c>
      <c r="C19697" s="115" t="s">
        <v>19961</v>
      </c>
      <c r="I19697" s="115" t="s">
        <v>6</v>
      </c>
      <c r="J19697" s="115">
        <v>53.64</v>
      </c>
    </row>
    <row r="19698" spans="1:10" hidden="1">
      <c r="A19698" s="115" t="s">
        <v>19963</v>
      </c>
      <c r="B19698" s="115" t="str">
        <f t="shared" si="307"/>
        <v>RECARGA PARA EXTINTOR DE INCENDIO,GAS CARBONICO,DE 6KG</v>
      </c>
      <c r="C19698" s="115" t="s">
        <v>19964</v>
      </c>
      <c r="I19698" s="115" t="s">
        <v>6</v>
      </c>
      <c r="J19698" s="115">
        <v>56.63</v>
      </c>
    </row>
    <row r="19699" spans="1:10" hidden="1">
      <c r="A19699" s="115" t="s">
        <v>19965</v>
      </c>
      <c r="B19699" s="115" t="str">
        <f t="shared" si="307"/>
        <v>RECARGA PARA EXTINTOR DE INCENDIO,GAS CARBONICO,DE 6KG</v>
      </c>
      <c r="C19699" s="115" t="s">
        <v>19964</v>
      </c>
      <c r="I19699" s="115" t="s">
        <v>6</v>
      </c>
      <c r="J19699" s="115">
        <v>56.63</v>
      </c>
    </row>
    <row r="19700" spans="1:10" hidden="1">
      <c r="A19700" s="115" t="s">
        <v>19966</v>
      </c>
      <c r="B19700" s="115" t="str">
        <f t="shared" si="307"/>
        <v>CAMINHAO COM CARROCERIA FIXA,NO TOCO,CAPACIDADE DE 3,5T,EXCLUSIVE DEPRECIACAO,SEGURO E MOTORISTA</v>
      </c>
      <c r="C19700" s="115" t="s">
        <v>51072</v>
      </c>
      <c r="D19700" s="115" t="s">
        <v>51073</v>
      </c>
      <c r="I19700" s="115" t="s">
        <v>1927</v>
      </c>
      <c r="J19700" s="115">
        <v>71.790000000000006</v>
      </c>
    </row>
    <row r="19701" spans="1:10" hidden="1">
      <c r="A19701" s="115" t="s">
        <v>19967</v>
      </c>
      <c r="B19701" s="115" t="str">
        <f t="shared" si="307"/>
        <v>CAMINHAO COM CARROCERIA FIXA,NO TOCO,CAPACIDADE DE 3,5T,EXCLUSIVE DEPRECIACAO,SEGURO E MOTORISTA</v>
      </c>
      <c r="C19701" s="115" t="s">
        <v>51072</v>
      </c>
      <c r="D19701" s="115" t="s">
        <v>51073</v>
      </c>
      <c r="I19701" s="115" t="s">
        <v>1927</v>
      </c>
      <c r="J19701" s="115">
        <v>71.790000000000006</v>
      </c>
    </row>
    <row r="19702" spans="1:10" hidden="1">
      <c r="A19702" s="115" t="s">
        <v>19968</v>
      </c>
      <c r="B19702" s="115" t="str">
        <f t="shared" si="307"/>
        <v>CAMINHAO COM CARROCERIA FIXA,NO TOCO,CAPACIDADE DE 7,5T,EXCLUSIVE DEPRECIACAO,SEGURO E MOTORISTA</v>
      </c>
      <c r="C19702" s="115" t="s">
        <v>51074</v>
      </c>
      <c r="D19702" s="115" t="s">
        <v>51073</v>
      </c>
      <c r="I19702" s="115" t="s">
        <v>1927</v>
      </c>
      <c r="J19702" s="115">
        <v>88.55</v>
      </c>
    </row>
    <row r="19703" spans="1:10" hidden="1">
      <c r="A19703" s="115" t="s">
        <v>19969</v>
      </c>
      <c r="B19703" s="115" t="str">
        <f t="shared" si="307"/>
        <v>CAMINHAO COM CARROCERIA FIXA,NO TOCO,CAPACIDADE DE 7,5T,EXCLUSIVE DEPRECIACAO,SEGURO E MOTORISTA</v>
      </c>
      <c r="C19703" s="115" t="s">
        <v>51074</v>
      </c>
      <c r="D19703" s="115" t="s">
        <v>51073</v>
      </c>
      <c r="I19703" s="115" t="s">
        <v>1927</v>
      </c>
      <c r="J19703" s="115">
        <v>88.55</v>
      </c>
    </row>
    <row r="19704" spans="1:10" hidden="1">
      <c r="A19704" s="115" t="s">
        <v>19970</v>
      </c>
      <c r="B19704" s="115" t="str">
        <f t="shared" si="307"/>
        <v>CAMINHAO BASCULANTE,NO TOCO,DE 5,00M3,EXCLUSIVE DEPRECIACAO,SEGURO E MOTORISTA</v>
      </c>
      <c r="C19704" s="115" t="s">
        <v>51075</v>
      </c>
      <c r="D19704" s="115" t="s">
        <v>51076</v>
      </c>
      <c r="I19704" s="115" t="s">
        <v>1927</v>
      </c>
      <c r="J19704" s="115">
        <v>91.16</v>
      </c>
    </row>
    <row r="19705" spans="1:10" hidden="1">
      <c r="A19705" s="115" t="s">
        <v>19971</v>
      </c>
      <c r="B19705" s="115" t="str">
        <f t="shared" si="307"/>
        <v>CAMINHAO BASCULANTE,NO TOCO,DE 5,00M3,EXCLUSIVE DEPRECIACAO,SEGURO E MOTORISTA</v>
      </c>
      <c r="C19705" s="115" t="s">
        <v>51075</v>
      </c>
      <c r="D19705" s="115" t="s">
        <v>51076</v>
      </c>
      <c r="I19705" s="115" t="s">
        <v>1927</v>
      </c>
      <c r="J19705" s="115">
        <v>91.16</v>
      </c>
    </row>
    <row r="19706" spans="1:10" hidden="1">
      <c r="A19706" s="115" t="s">
        <v>19972</v>
      </c>
      <c r="B19706" s="115" t="str">
        <f t="shared" si="307"/>
        <v>CAMIONETE PICK-UP,COM CABINE SIMPLES E CACAMBA,TIPO LEVE,MOTOR BICOMBUSTIVEL (GASOLINA E ALCOOL) DE 1,6 LITROS,EXCLUSIVE DEPRECIACAO,SEGURO E MOTORISTA</v>
      </c>
      <c r="C19706" s="115" t="s">
        <v>51077</v>
      </c>
      <c r="D19706" s="115" t="s">
        <v>51078</v>
      </c>
      <c r="E19706" s="115" t="s">
        <v>51079</v>
      </c>
      <c r="I19706" s="115" t="s">
        <v>1927</v>
      </c>
      <c r="J19706" s="115">
        <v>52.7</v>
      </c>
    </row>
    <row r="19707" spans="1:10" hidden="1">
      <c r="A19707" s="115" t="s">
        <v>19973</v>
      </c>
      <c r="B19707" s="115" t="str">
        <f t="shared" si="307"/>
        <v>CAMIONETE PICK-UP,COM CABINE SIMPLES E CACAMBA,TIPO LEVE,MOTOR BICOMBUSTIVEL (GASOLINA E ALCOOL) DE 1,6 LITROS,EXCLUSIVE DEPRECIACAO,SEGURO E MOTORISTA</v>
      </c>
      <c r="C19707" s="115" t="s">
        <v>51077</v>
      </c>
      <c r="D19707" s="115" t="s">
        <v>51078</v>
      </c>
      <c r="E19707" s="115" t="s">
        <v>51079</v>
      </c>
      <c r="I19707" s="115" t="s">
        <v>1927</v>
      </c>
      <c r="J19707" s="115">
        <v>52.7</v>
      </c>
    </row>
    <row r="19708" spans="1:10" hidden="1">
      <c r="A19708" s="115" t="s">
        <v>19974</v>
      </c>
      <c r="B19708" s="115" t="str">
        <f t="shared" si="307"/>
        <v>CAMINHAO COM CARROCERIA FIXA,NO TOCO,CAPACICADE DE 3,5T,INCLUSIVE MOTORISTA</v>
      </c>
      <c r="C19708" s="115" t="s">
        <v>51080</v>
      </c>
      <c r="D19708" s="115" t="s">
        <v>51081</v>
      </c>
      <c r="I19708" s="115" t="s">
        <v>1927</v>
      </c>
      <c r="J19708" s="115">
        <v>111.59</v>
      </c>
    </row>
    <row r="19709" spans="1:10" hidden="1">
      <c r="A19709" s="115" t="s">
        <v>19975</v>
      </c>
      <c r="B19709" s="115" t="str">
        <f t="shared" si="307"/>
        <v>CAMINHAO COM CARROCERIA FIXA,NO TOCO,CAPACIDADE DE 3,5T,INCLUSIVE MOTORISTA</v>
      </c>
      <c r="C19709" s="115" t="s">
        <v>51082</v>
      </c>
      <c r="D19709" s="115" t="s">
        <v>51081</v>
      </c>
      <c r="I19709" s="115" t="s">
        <v>1927</v>
      </c>
      <c r="J19709" s="115">
        <v>47.44</v>
      </c>
    </row>
    <row r="19710" spans="1:10" hidden="1">
      <c r="A19710" s="115" t="s">
        <v>19976</v>
      </c>
      <c r="B19710" s="115" t="str">
        <f t="shared" si="307"/>
        <v>CAMINHAO COM CARROCERIA FIXA,NO TOCO,CAPACIDADE DE 3,5T,INCLUSIVE MOTORISTA</v>
      </c>
      <c r="C19710" s="115" t="s">
        <v>51082</v>
      </c>
      <c r="D19710" s="115" t="s">
        <v>51081</v>
      </c>
      <c r="I19710" s="115" t="s">
        <v>1927</v>
      </c>
      <c r="J19710" s="115">
        <v>39.29</v>
      </c>
    </row>
    <row r="19711" spans="1:10" hidden="1">
      <c r="A19711" s="115" t="s">
        <v>19977</v>
      </c>
      <c r="B19711" s="115" t="str">
        <f t="shared" si="307"/>
        <v>CAMINHAO COM CARROCERIA FIXA,NO TOCO,CAPACICADE DE 3,5T,INCLUSIVE MOTORISTA</v>
      </c>
      <c r="C19711" s="115" t="s">
        <v>51080</v>
      </c>
      <c r="D19711" s="115" t="s">
        <v>51081</v>
      </c>
      <c r="I19711" s="115" t="s">
        <v>1927</v>
      </c>
      <c r="J19711" s="115">
        <v>108.69</v>
      </c>
    </row>
    <row r="19712" spans="1:10" hidden="1">
      <c r="A19712" s="115" t="s">
        <v>19978</v>
      </c>
      <c r="B19712" s="115" t="str">
        <f t="shared" si="307"/>
        <v>CAMINHAO COM CARROCERIA FIXA,NO TOCO,CAPACIDADE DE 3,5T,INCLUSIVE MOTORISTA</v>
      </c>
      <c r="C19712" s="115" t="s">
        <v>51082</v>
      </c>
      <c r="D19712" s="115" t="s">
        <v>51081</v>
      </c>
      <c r="I19712" s="115" t="s">
        <v>1927</v>
      </c>
      <c r="J19712" s="115">
        <v>44.54</v>
      </c>
    </row>
    <row r="19713" spans="1:10" hidden="1">
      <c r="A19713" s="115" t="s">
        <v>19979</v>
      </c>
      <c r="B19713" s="115" t="str">
        <f t="shared" si="307"/>
        <v>CAMINHAO COM CARROCERIA FIXA,NO TOCO,CAPACIDADE DE 3,5T,INCLUSIVE MOTORISTA</v>
      </c>
      <c r="C19713" s="115" t="s">
        <v>51082</v>
      </c>
      <c r="D19713" s="115" t="s">
        <v>51081</v>
      </c>
      <c r="I19713" s="115" t="s">
        <v>1927</v>
      </c>
      <c r="J19713" s="115">
        <v>36.39</v>
      </c>
    </row>
    <row r="19714" spans="1:10" hidden="1">
      <c r="A19714" s="115" t="s">
        <v>19980</v>
      </c>
      <c r="B19714" s="115" t="str">
        <f t="shared" si="307"/>
        <v>CAMINHAO COM CARROCERIA FIXA,NO TOCO,CAPACIDADE DE 7,5T,INCLUSIVE MOTORISTA</v>
      </c>
      <c r="C19714" s="115" t="s">
        <v>51083</v>
      </c>
      <c r="D19714" s="115" t="s">
        <v>51081</v>
      </c>
      <c r="I19714" s="115" t="s">
        <v>1927</v>
      </c>
      <c r="J19714" s="115">
        <v>131.76</v>
      </c>
    </row>
    <row r="19715" spans="1:10" hidden="1">
      <c r="A19715" s="115" t="s">
        <v>19981</v>
      </c>
      <c r="B19715" s="115" t="str">
        <f t="shared" si="307"/>
        <v>CAMINHAO COM CARROCERIA FIXA,NO TOCO,CAPACIDADE DE 7,5T,INCLUSIVE MOTORISTA</v>
      </c>
      <c r="C19715" s="115" t="s">
        <v>51083</v>
      </c>
      <c r="D19715" s="115" t="s">
        <v>51081</v>
      </c>
      <c r="I19715" s="115" t="s">
        <v>1927</v>
      </c>
      <c r="J19715" s="115">
        <v>52.43</v>
      </c>
    </row>
    <row r="19716" spans="1:10" hidden="1">
      <c r="A19716" s="115" t="s">
        <v>19982</v>
      </c>
      <c r="B19716" s="115" t="str">
        <f t="shared" si="307"/>
        <v>CAMINHAO COM CARROCERIA FIXA,NO TOCO,CAPACIDADE DE 7,5T,INCLUSIVE MOTORISTA</v>
      </c>
      <c r="C19716" s="115" t="s">
        <v>51083</v>
      </c>
      <c r="D19716" s="115" t="s">
        <v>51081</v>
      </c>
      <c r="I19716" s="115" t="s">
        <v>1927</v>
      </c>
      <c r="J19716" s="115">
        <v>42.61</v>
      </c>
    </row>
    <row r="19717" spans="1:10" hidden="1">
      <c r="A19717" s="115" t="s">
        <v>19983</v>
      </c>
      <c r="B19717" s="115" t="str">
        <f t="shared" ref="B19717:B19780" si="308">C19717&amp;D19717&amp;E19717&amp;F19717&amp;G19717&amp;H19717</f>
        <v>CAMINHAO COM CARROCERIA FIXA,NO TOCO,CAPACIDADE DE 7,5T,INCLUSIVE MOTORISTA</v>
      </c>
      <c r="C19717" s="115" t="s">
        <v>51083</v>
      </c>
      <c r="D19717" s="115" t="s">
        <v>51081</v>
      </c>
      <c r="I19717" s="115" t="s">
        <v>1927</v>
      </c>
      <c r="J19717" s="115">
        <v>128.86000000000001</v>
      </c>
    </row>
    <row r="19718" spans="1:10" hidden="1">
      <c r="A19718" s="115" t="s">
        <v>19984</v>
      </c>
      <c r="B19718" s="115" t="str">
        <f t="shared" si="308"/>
        <v>CAMINHAO COM CARROCERIA FIXA,NO TOCO,CAPACIDADE DE 7,5T,INCLUSIVE MOTORISTA</v>
      </c>
      <c r="C19718" s="115" t="s">
        <v>51083</v>
      </c>
      <c r="D19718" s="115" t="s">
        <v>51081</v>
      </c>
      <c r="I19718" s="115" t="s">
        <v>1927</v>
      </c>
      <c r="J19718" s="115">
        <v>49.53</v>
      </c>
    </row>
    <row r="19719" spans="1:10" hidden="1">
      <c r="A19719" s="115" t="s">
        <v>19985</v>
      </c>
      <c r="B19719" s="115" t="str">
        <f t="shared" si="308"/>
        <v>CAMINHAO COM CARROCERIA FIXA,NO TOCO,CAPACIDADE DE 7,5T,INCLUSIVE MOTORISTA</v>
      </c>
      <c r="C19719" s="115" t="s">
        <v>51083</v>
      </c>
      <c r="D19719" s="115" t="s">
        <v>51081</v>
      </c>
      <c r="I19719" s="115" t="s">
        <v>1927</v>
      </c>
      <c r="J19719" s="115">
        <v>39.71</v>
      </c>
    </row>
    <row r="19720" spans="1:10" hidden="1">
      <c r="A19720" s="115" t="s">
        <v>19986</v>
      </c>
      <c r="B19720" s="115" t="str">
        <f t="shared" si="308"/>
        <v>CAMINHAO COM CARROCERIA FIXA,TRUCADO,CAPACIDADE DE 12T,INCLUSIVE MOTORISTA</v>
      </c>
      <c r="C19720" s="115" t="s">
        <v>51084</v>
      </c>
      <c r="D19720" s="115" t="s">
        <v>51085</v>
      </c>
      <c r="I19720" s="115" t="s">
        <v>1927</v>
      </c>
      <c r="J19720" s="115">
        <v>165.06</v>
      </c>
    </row>
    <row r="19721" spans="1:10" hidden="1">
      <c r="A19721" s="115" t="s">
        <v>19987</v>
      </c>
      <c r="B19721" s="115" t="str">
        <f t="shared" si="308"/>
        <v>CAMINHAO COM CARROCERIA FIXA,TRUCADO,CAPACIDADE DE 12T,INCLUSIVE MOTORISTA</v>
      </c>
      <c r="C19721" s="115" t="s">
        <v>51084</v>
      </c>
      <c r="D19721" s="115" t="s">
        <v>51085</v>
      </c>
      <c r="I19721" s="115" t="s">
        <v>1927</v>
      </c>
      <c r="J19721" s="115">
        <v>57.14</v>
      </c>
    </row>
    <row r="19722" spans="1:10" hidden="1">
      <c r="A19722" s="115" t="s">
        <v>19988</v>
      </c>
      <c r="B19722" s="115" t="str">
        <f t="shared" si="308"/>
        <v>CAMINHAO COM CARROCERIA FIXA,TRUCADO,CAPACIDADE DE 12T,INCLUSIVE MOTORISTA</v>
      </c>
      <c r="C19722" s="115" t="s">
        <v>51084</v>
      </c>
      <c r="D19722" s="115" t="s">
        <v>51085</v>
      </c>
      <c r="I19722" s="115" t="s">
        <v>1927</v>
      </c>
      <c r="J19722" s="115">
        <v>44.95</v>
      </c>
    </row>
    <row r="19723" spans="1:10" hidden="1">
      <c r="A19723" s="115" t="s">
        <v>19989</v>
      </c>
      <c r="B19723" s="115" t="str">
        <f t="shared" si="308"/>
        <v>CAMINHAO COM CARROCERIA FIXA,TRUCADO,CAPACIDADE DE 12T,INCLUSIVE MOTORISTA</v>
      </c>
      <c r="C19723" s="115" t="s">
        <v>51084</v>
      </c>
      <c r="D19723" s="115" t="s">
        <v>51085</v>
      </c>
      <c r="I19723" s="115" t="s">
        <v>1927</v>
      </c>
      <c r="J19723" s="115">
        <v>162.16</v>
      </c>
    </row>
    <row r="19724" spans="1:10" hidden="1">
      <c r="A19724" s="115" t="s">
        <v>19990</v>
      </c>
      <c r="B19724" s="115" t="str">
        <f t="shared" si="308"/>
        <v>CAMINHAO COM CARROCERIA FIXA,TRUCADO,CAPACIDADE DE 12T,INCLUSIVE MOTORISTA</v>
      </c>
      <c r="C19724" s="115" t="s">
        <v>51084</v>
      </c>
      <c r="D19724" s="115" t="s">
        <v>51085</v>
      </c>
      <c r="I19724" s="115" t="s">
        <v>1927</v>
      </c>
      <c r="J19724" s="115">
        <v>54.24</v>
      </c>
    </row>
    <row r="19725" spans="1:10" hidden="1">
      <c r="A19725" s="115" t="s">
        <v>19991</v>
      </c>
      <c r="B19725" s="115" t="str">
        <f t="shared" si="308"/>
        <v>CAMINHAO COM CARROCERIA FIXA,TRUCADO,CAPACIDADE DE 12T,INCLUSIVE MOTORISTA</v>
      </c>
      <c r="C19725" s="115" t="s">
        <v>51084</v>
      </c>
      <c r="D19725" s="115" t="s">
        <v>51085</v>
      </c>
      <c r="I19725" s="115" t="s">
        <v>1927</v>
      </c>
      <c r="J19725" s="115">
        <v>42.05</v>
      </c>
    </row>
    <row r="19726" spans="1:10" hidden="1">
      <c r="A19726" s="115" t="s">
        <v>19992</v>
      </c>
      <c r="B19726" s="115" t="str">
        <f t="shared" si="308"/>
        <v>CAMINHAO BASCULANTE,NO TOCO,CAPACIDADE DE 4,00M3,INCLUSIVE MOTORISTA</v>
      </c>
      <c r="C19726" s="115" t="s">
        <v>51086</v>
      </c>
      <c r="D19726" s="115" t="s">
        <v>51087</v>
      </c>
      <c r="I19726" s="115" t="s">
        <v>1927</v>
      </c>
      <c r="J19726" s="115">
        <v>120.21</v>
      </c>
    </row>
    <row r="19727" spans="1:10" hidden="1">
      <c r="A19727" s="115" t="s">
        <v>19993</v>
      </c>
      <c r="B19727" s="115" t="str">
        <f t="shared" si="308"/>
        <v>CAMINHAO BASCULANTE,NO TOCO,CAPACIDADE DE 4,00M3,INCLUSIVE MOTORISTA</v>
      </c>
      <c r="C19727" s="115" t="s">
        <v>51086</v>
      </c>
      <c r="D19727" s="115" t="s">
        <v>51087</v>
      </c>
      <c r="I19727" s="115" t="s">
        <v>1927</v>
      </c>
      <c r="J19727" s="115">
        <v>51.46</v>
      </c>
    </row>
    <row r="19728" spans="1:10" hidden="1">
      <c r="A19728" s="115" t="s">
        <v>19994</v>
      </c>
      <c r="B19728" s="115" t="str">
        <f t="shared" si="308"/>
        <v>CAMINHAO BASCULANTE,NO TOCO,CAPACIDADE DE 4,00M3,INCLUSIVE MOTORISTA</v>
      </c>
      <c r="C19728" s="115" t="s">
        <v>51086</v>
      </c>
      <c r="D19728" s="115" t="s">
        <v>51087</v>
      </c>
      <c r="I19728" s="115" t="s">
        <v>1927</v>
      </c>
      <c r="J19728" s="115">
        <v>42.11</v>
      </c>
    </row>
    <row r="19729" spans="1:10" hidden="1">
      <c r="A19729" s="115" t="s">
        <v>19995</v>
      </c>
      <c r="B19729" s="115" t="str">
        <f t="shared" si="308"/>
        <v>CAMINHAO BASCULANTE,NO TOCO,CAPACIDADE DE 4,00M3,INCLUSIVE MOTORISTA</v>
      </c>
      <c r="C19729" s="115" t="s">
        <v>51086</v>
      </c>
      <c r="D19729" s="115" t="s">
        <v>51087</v>
      </c>
      <c r="I19729" s="115" t="s">
        <v>1927</v>
      </c>
      <c r="J19729" s="115">
        <v>117.31</v>
      </c>
    </row>
    <row r="19730" spans="1:10" hidden="1">
      <c r="A19730" s="115" t="s">
        <v>19996</v>
      </c>
      <c r="B19730" s="115" t="str">
        <f t="shared" si="308"/>
        <v>CAMINHAO BASCULANTE,NO TOCO,CAPACIDADE DE 4,00M3,INCLUSIVE MOTORISTA</v>
      </c>
      <c r="C19730" s="115" t="s">
        <v>51086</v>
      </c>
      <c r="D19730" s="115" t="s">
        <v>51087</v>
      </c>
      <c r="I19730" s="115" t="s">
        <v>1927</v>
      </c>
      <c r="J19730" s="115">
        <v>48.56</v>
      </c>
    </row>
    <row r="19731" spans="1:10" hidden="1">
      <c r="A19731" s="115" t="s">
        <v>19997</v>
      </c>
      <c r="B19731" s="115" t="str">
        <f t="shared" si="308"/>
        <v>CAMINHAO BASCULANTE,NO TOCO,CAPACIDADE DE 4,00M3,INCLUSIVE MOTORISTA</v>
      </c>
      <c r="C19731" s="115" t="s">
        <v>51086</v>
      </c>
      <c r="D19731" s="115" t="s">
        <v>51087</v>
      </c>
      <c r="I19731" s="115" t="s">
        <v>1927</v>
      </c>
      <c r="J19731" s="115">
        <v>39.21</v>
      </c>
    </row>
    <row r="19732" spans="1:10" hidden="1">
      <c r="A19732" s="115" t="s">
        <v>19998</v>
      </c>
      <c r="B19732" s="115" t="str">
        <f t="shared" si="308"/>
        <v>CAMINHAO BASCULANTE,NO TOCO,CAPACIDADE DE 5,00M3,INCLUSIVE MOTORISTA</v>
      </c>
      <c r="C19732" s="115" t="s">
        <v>51088</v>
      </c>
      <c r="D19732" s="115" t="s">
        <v>51087</v>
      </c>
      <c r="I19732" s="115" t="s">
        <v>1927</v>
      </c>
      <c r="J19732" s="115">
        <v>136.99</v>
      </c>
    </row>
    <row r="19733" spans="1:10" hidden="1">
      <c r="A19733" s="115" t="s">
        <v>19999</v>
      </c>
      <c r="B19733" s="115" t="str">
        <f t="shared" si="308"/>
        <v>CAMINHAO BASCULANTE,NO TOCO,CAPACIDADE DE 5,00M3,INCLUSIVE MOTORISTA</v>
      </c>
      <c r="C19733" s="115" t="s">
        <v>51088</v>
      </c>
      <c r="D19733" s="115" t="s">
        <v>51087</v>
      </c>
      <c r="I19733" s="115" t="s">
        <v>1927</v>
      </c>
      <c r="J19733" s="115">
        <v>55.88</v>
      </c>
    </row>
    <row r="19734" spans="1:10" hidden="1">
      <c r="A19734" s="115" t="s">
        <v>20000</v>
      </c>
      <c r="B19734" s="115" t="str">
        <f t="shared" si="308"/>
        <v>CAMINHAO BASCULANTE,NO TOCO,CAPACIDADE DE 5,00M3,INCLUSIVE MOTORISTA</v>
      </c>
      <c r="C19734" s="115" t="s">
        <v>51088</v>
      </c>
      <c r="D19734" s="115" t="s">
        <v>51087</v>
      </c>
      <c r="I19734" s="115" t="s">
        <v>1927</v>
      </c>
      <c r="J19734" s="115">
        <v>44.96</v>
      </c>
    </row>
    <row r="19735" spans="1:10" hidden="1">
      <c r="A19735" s="115" t="s">
        <v>20001</v>
      </c>
      <c r="B19735" s="115" t="str">
        <f t="shared" si="308"/>
        <v>CAMINHAO BASCULANTE,NO TOCO,CAPACIDADE DE 5,00M3,INCLUSIVE MOTORISTA</v>
      </c>
      <c r="C19735" s="115" t="s">
        <v>51088</v>
      </c>
      <c r="D19735" s="115" t="s">
        <v>51087</v>
      </c>
      <c r="I19735" s="115" t="s">
        <v>1927</v>
      </c>
      <c r="J19735" s="115">
        <v>134.09</v>
      </c>
    </row>
    <row r="19736" spans="1:10" hidden="1">
      <c r="A19736" s="115" t="s">
        <v>20002</v>
      </c>
      <c r="B19736" s="115" t="str">
        <f t="shared" si="308"/>
        <v>CAMINHAO BASCULANTE,NO TOCO,CAPACIDADE DE 5,00M3,INCLUSIVE MOTORISTA</v>
      </c>
      <c r="C19736" s="115" t="s">
        <v>51088</v>
      </c>
      <c r="D19736" s="115" t="s">
        <v>51087</v>
      </c>
      <c r="I19736" s="115" t="s">
        <v>1927</v>
      </c>
      <c r="J19736" s="115">
        <v>52.98</v>
      </c>
    </row>
    <row r="19737" spans="1:10" hidden="1">
      <c r="A19737" s="115" t="s">
        <v>20003</v>
      </c>
      <c r="B19737" s="115" t="str">
        <f t="shared" si="308"/>
        <v>CAMINHAO BASCULANTE,NO TOCO,CAPACIDADE DE 5,00M3,INCLUSIVE MOTORISTA</v>
      </c>
      <c r="C19737" s="115" t="s">
        <v>51088</v>
      </c>
      <c r="D19737" s="115" t="s">
        <v>51087</v>
      </c>
      <c r="I19737" s="115" t="s">
        <v>1927</v>
      </c>
      <c r="J19737" s="115">
        <v>42.06</v>
      </c>
    </row>
    <row r="19738" spans="1:10" hidden="1">
      <c r="A19738" s="115" t="s">
        <v>20004</v>
      </c>
      <c r="B19738" s="115" t="str">
        <f t="shared" si="308"/>
        <v>CAMINHAO BASCULANTE,NO TOCO,CAPACIDADE DE 7,00M3,INCLUSIVE MOTORISTA</v>
      </c>
      <c r="C19738" s="115" t="s">
        <v>51089</v>
      </c>
      <c r="D19738" s="115" t="s">
        <v>51087</v>
      </c>
      <c r="I19738" s="115" t="s">
        <v>1927</v>
      </c>
      <c r="J19738" s="115">
        <v>149.33000000000001</v>
      </c>
    </row>
    <row r="19739" spans="1:10" hidden="1">
      <c r="A19739" s="115" t="s">
        <v>20005</v>
      </c>
      <c r="B19739" s="115" t="str">
        <f t="shared" si="308"/>
        <v>CAMINHAO BASCULANTE,NO TOCO,CAPACIDADE DE 7,00M3,INCLUSIVE MOTORISTA</v>
      </c>
      <c r="C19739" s="115" t="s">
        <v>51089</v>
      </c>
      <c r="D19739" s="115" t="s">
        <v>51087</v>
      </c>
      <c r="I19739" s="115" t="s">
        <v>1927</v>
      </c>
      <c r="J19739" s="115">
        <v>58.13</v>
      </c>
    </row>
    <row r="19740" spans="1:10" hidden="1">
      <c r="A19740" s="115" t="s">
        <v>20006</v>
      </c>
      <c r="B19740" s="115" t="str">
        <f t="shared" si="308"/>
        <v>CAMINHAO BASCULANTE,NO TOCO,CAPACIDADE DE 7,00M3,INCLUSIVE MOTORISTA</v>
      </c>
      <c r="C19740" s="115" t="s">
        <v>51089</v>
      </c>
      <c r="D19740" s="115" t="s">
        <v>51087</v>
      </c>
      <c r="I19740" s="115" t="s">
        <v>1927</v>
      </c>
      <c r="J19740" s="115">
        <v>46.16</v>
      </c>
    </row>
    <row r="19741" spans="1:10" hidden="1">
      <c r="A19741" s="115" t="s">
        <v>20007</v>
      </c>
      <c r="B19741" s="115" t="str">
        <f t="shared" si="308"/>
        <v>CAMINHAO BASCULANTE,NO TOCO,CAPACIDADE DE 7,00M3,INCLUSIVE MOTORISTA</v>
      </c>
      <c r="C19741" s="115" t="s">
        <v>51089</v>
      </c>
      <c r="D19741" s="115" t="s">
        <v>51087</v>
      </c>
      <c r="I19741" s="115" t="s">
        <v>1927</v>
      </c>
      <c r="J19741" s="115">
        <v>146.43</v>
      </c>
    </row>
    <row r="19742" spans="1:10" hidden="1">
      <c r="A19742" s="115" t="s">
        <v>20008</v>
      </c>
      <c r="B19742" s="115" t="str">
        <f t="shared" si="308"/>
        <v>CAMINHAO BASCULANTE,NO TOCO,CAPACIDADE DE 7,00M3,INCLUSIVE MOTORISTA</v>
      </c>
      <c r="C19742" s="115" t="s">
        <v>51089</v>
      </c>
      <c r="D19742" s="115" t="s">
        <v>51087</v>
      </c>
      <c r="I19742" s="115" t="s">
        <v>1927</v>
      </c>
      <c r="J19742" s="115">
        <v>55.23</v>
      </c>
    </row>
    <row r="19743" spans="1:10" hidden="1">
      <c r="A19743" s="115" t="s">
        <v>20009</v>
      </c>
      <c r="B19743" s="115" t="str">
        <f t="shared" si="308"/>
        <v>CAMINHAO BASCULANTE,NO TOCO,CAPACIDADE DE 7,00M3,INCLUSIVE MOTORISTA</v>
      </c>
      <c r="C19743" s="115" t="s">
        <v>51089</v>
      </c>
      <c r="D19743" s="115" t="s">
        <v>51087</v>
      </c>
      <c r="I19743" s="115" t="s">
        <v>1927</v>
      </c>
      <c r="J19743" s="115">
        <v>43.26</v>
      </c>
    </row>
    <row r="19744" spans="1:10" hidden="1">
      <c r="A19744" s="115" t="s">
        <v>20010</v>
      </c>
      <c r="B19744" s="115" t="str">
        <f t="shared" si="308"/>
        <v>CAMINHAO BASCULANTE,NO TOCO,CAPACIDADE DE 10,00M3,INCLUSIVEMOTORISTA</v>
      </c>
      <c r="C19744" s="115" t="s">
        <v>51090</v>
      </c>
      <c r="D19744" s="115" t="s">
        <v>51091</v>
      </c>
      <c r="I19744" s="115" t="s">
        <v>1927</v>
      </c>
      <c r="J19744" s="115">
        <v>171.72</v>
      </c>
    </row>
    <row r="19745" spans="1:10" hidden="1">
      <c r="A19745" s="115" t="s">
        <v>20011</v>
      </c>
      <c r="B19745" s="115" t="str">
        <f t="shared" si="308"/>
        <v>CAMINHAO BASCULANTE,NO TOCO,CAPACIDADE DE 10,00M3,INCLUSIVEMOTORISTA</v>
      </c>
      <c r="C19745" s="115" t="s">
        <v>51090</v>
      </c>
      <c r="D19745" s="115" t="s">
        <v>51091</v>
      </c>
      <c r="I19745" s="115" t="s">
        <v>1927</v>
      </c>
      <c r="J19745" s="115">
        <v>62.57</v>
      </c>
    </row>
    <row r="19746" spans="1:10" hidden="1">
      <c r="A19746" s="115" t="s">
        <v>20012</v>
      </c>
      <c r="B19746" s="115" t="str">
        <f t="shared" si="308"/>
        <v>CAMINHAO BASCULANTE,NO TOCO,CAPACIDADE DE 10,00M3,INCLUSIVEMOTORISTA</v>
      </c>
      <c r="C19746" s="115" t="s">
        <v>51090</v>
      </c>
      <c r="D19746" s="115" t="s">
        <v>51091</v>
      </c>
      <c r="I19746" s="115" t="s">
        <v>1927</v>
      </c>
      <c r="J19746" s="115">
        <v>48.82</v>
      </c>
    </row>
    <row r="19747" spans="1:10" hidden="1">
      <c r="A19747" s="115" t="s">
        <v>20013</v>
      </c>
      <c r="B19747" s="115" t="str">
        <f t="shared" si="308"/>
        <v>CAMINHAO BASCULANTE,NO TOCO,CAPACIDADE DE 10,00M3,INCLUSIVEMOTORISTA</v>
      </c>
      <c r="C19747" s="115" t="s">
        <v>51090</v>
      </c>
      <c r="D19747" s="115" t="s">
        <v>51091</v>
      </c>
      <c r="I19747" s="115" t="s">
        <v>1927</v>
      </c>
      <c r="J19747" s="115">
        <v>168.82</v>
      </c>
    </row>
    <row r="19748" spans="1:10" hidden="1">
      <c r="A19748" s="115" t="s">
        <v>20014</v>
      </c>
      <c r="B19748" s="115" t="str">
        <f t="shared" si="308"/>
        <v>CAMINHAO BASCULANTE,NO TOCO,CAPACIDADE DE 10,00M3,INCLUSIVEMOTORISTA</v>
      </c>
      <c r="C19748" s="115" t="s">
        <v>51090</v>
      </c>
      <c r="D19748" s="115" t="s">
        <v>51091</v>
      </c>
      <c r="I19748" s="115" t="s">
        <v>1927</v>
      </c>
      <c r="J19748" s="115">
        <v>59.67</v>
      </c>
    </row>
    <row r="19749" spans="1:10" hidden="1">
      <c r="A19749" s="115" t="s">
        <v>20015</v>
      </c>
      <c r="B19749" s="115" t="str">
        <f t="shared" si="308"/>
        <v>CAMINHAO BASCULANTE,NO TOCO,CAPACIDADE DE 10,00M3,INCLUSIVEMOTORISTA</v>
      </c>
      <c r="C19749" s="115" t="s">
        <v>51090</v>
      </c>
      <c r="D19749" s="115" t="s">
        <v>51091</v>
      </c>
      <c r="I19749" s="115" t="s">
        <v>1927</v>
      </c>
      <c r="J19749" s="115">
        <v>45.92</v>
      </c>
    </row>
    <row r="19750" spans="1:10" hidden="1">
      <c r="A19750" s="115" t="s">
        <v>20016</v>
      </c>
      <c r="B19750" s="115" t="str">
        <f t="shared" si="308"/>
        <v>CAMINHAO BASCULANTE DO TIPO PESADO (FORA DE ESTRADA),CAPACIDADE RASA DE 11,00M3,INCLUSIVE MOTORISTA</v>
      </c>
      <c r="C19750" s="115" t="s">
        <v>51092</v>
      </c>
      <c r="D19750" s="115" t="s">
        <v>51093</v>
      </c>
      <c r="I19750" s="115" t="s">
        <v>1927</v>
      </c>
      <c r="J19750" s="115">
        <v>333.79</v>
      </c>
    </row>
    <row r="19751" spans="1:10" hidden="1">
      <c r="A19751" s="115" t="s">
        <v>20017</v>
      </c>
      <c r="B19751" s="115" t="str">
        <f t="shared" si="308"/>
        <v>CAMINHAO BASCULANTE DO TIPO PESADO (FORA DE ESTRADA),CAPACIDADE RASA DE 11,00M3,INCLUSIVE MOTORISTA</v>
      </c>
      <c r="C19751" s="115" t="s">
        <v>51092</v>
      </c>
      <c r="D19751" s="115" t="s">
        <v>51093</v>
      </c>
      <c r="I19751" s="115" t="s">
        <v>1927</v>
      </c>
      <c r="J19751" s="115">
        <v>123.52</v>
      </c>
    </row>
    <row r="19752" spans="1:10" hidden="1">
      <c r="A19752" s="115" t="s">
        <v>20018</v>
      </c>
      <c r="B19752" s="115" t="str">
        <f t="shared" si="308"/>
        <v>CAMINHAO BASCULANTE DO TIPO PESADO (FORA DE ESTRADA),CAPACIDADE RASA DE 11,00M3,INCLUSIVE MOTORISTA</v>
      </c>
      <c r="C19752" s="115" t="s">
        <v>51092</v>
      </c>
      <c r="D19752" s="115" t="s">
        <v>51093</v>
      </c>
      <c r="I19752" s="115" t="s">
        <v>1927</v>
      </c>
      <c r="J19752" s="115">
        <v>98.77</v>
      </c>
    </row>
    <row r="19753" spans="1:10" hidden="1">
      <c r="A19753" s="115" t="s">
        <v>20019</v>
      </c>
      <c r="B19753" s="115" t="str">
        <f t="shared" si="308"/>
        <v>CAMINHAO BASCULANTE DO TIPO PESADO (FORA DE ESTRADA),CAPACIDADE RASA DE 11,00M3,INCLUSIVE MOTORISTA</v>
      </c>
      <c r="C19753" s="115" t="s">
        <v>51092</v>
      </c>
      <c r="D19753" s="115" t="s">
        <v>51093</v>
      </c>
      <c r="I19753" s="115" t="s">
        <v>1927</v>
      </c>
      <c r="J19753" s="115">
        <v>330.89</v>
      </c>
    </row>
    <row r="19754" spans="1:10" hidden="1">
      <c r="A19754" s="115" t="s">
        <v>20020</v>
      </c>
      <c r="B19754" s="115" t="str">
        <f t="shared" si="308"/>
        <v>CAMINHAO BASCULANTE DO TIPO PESADO (FORA DE ESTRADA),CAPACIDADE RASA DE 11,00M3,INCLUSIVE MOTORISTA</v>
      </c>
      <c r="C19754" s="115" t="s">
        <v>51092</v>
      </c>
      <c r="D19754" s="115" t="s">
        <v>51093</v>
      </c>
      <c r="I19754" s="115" t="s">
        <v>1927</v>
      </c>
      <c r="J19754" s="115">
        <v>120.62</v>
      </c>
    </row>
    <row r="19755" spans="1:10" hidden="1">
      <c r="A19755" s="115" t="s">
        <v>20021</v>
      </c>
      <c r="B19755" s="115" t="str">
        <f t="shared" si="308"/>
        <v>CAMINHAO BASCULANTE DO TIPO PESADO (FORA DE ESTRADA),CAPACIDADE RASA DE 11,00M3,INCLUSIVE MOTORISTA</v>
      </c>
      <c r="C19755" s="115" t="s">
        <v>51092</v>
      </c>
      <c r="D19755" s="115" t="s">
        <v>51093</v>
      </c>
      <c r="I19755" s="115" t="s">
        <v>1927</v>
      </c>
      <c r="J19755" s="115">
        <v>95.87</v>
      </c>
    </row>
    <row r="19756" spans="1:10" hidden="1">
      <c r="A19756" s="115" t="s">
        <v>20022</v>
      </c>
      <c r="B19756" s="115" t="str">
        <f t="shared" si="308"/>
        <v>CAMINHAO BASCULANTE DO TIPO MEDIO-PESADO,TRUCADO,CAPACIDADEDE 12,00M3,INCLUSIVE MOTORISTA</v>
      </c>
      <c r="C19756" s="115" t="s">
        <v>51094</v>
      </c>
      <c r="D19756" s="115" t="s">
        <v>51095</v>
      </c>
      <c r="I19756" s="115" t="s">
        <v>1927</v>
      </c>
      <c r="J19756" s="115">
        <v>169.04</v>
      </c>
    </row>
    <row r="19757" spans="1:10" hidden="1">
      <c r="A19757" s="115" t="s">
        <v>20023</v>
      </c>
      <c r="B19757" s="115" t="str">
        <f t="shared" si="308"/>
        <v>CAMINHAO BASCULANTE DO TIPO MEDIO-PESADO,TRUCADO,CAPACIDADEDE 12,00M3,INCLUSIVE MOTORISTA</v>
      </c>
      <c r="C19757" s="115" t="s">
        <v>51094</v>
      </c>
      <c r="D19757" s="115" t="s">
        <v>51095</v>
      </c>
      <c r="I19757" s="115" t="s">
        <v>1927</v>
      </c>
      <c r="J19757" s="115">
        <v>65.56</v>
      </c>
    </row>
    <row r="19758" spans="1:10" hidden="1">
      <c r="A19758" s="115" t="s">
        <v>20024</v>
      </c>
      <c r="B19758" s="115" t="str">
        <f t="shared" si="308"/>
        <v>CAMINHAO BASCULANTE DO TIPO MEDIO-PESADO,TRUCADO,CAPACIDADEDE 12,00M3,INCLUSIVE MOTORISTA</v>
      </c>
      <c r="C19758" s="115" t="s">
        <v>51094</v>
      </c>
      <c r="D19758" s="115" t="s">
        <v>51095</v>
      </c>
      <c r="I19758" s="115" t="s">
        <v>1927</v>
      </c>
      <c r="J19758" s="115">
        <v>52.14</v>
      </c>
    </row>
    <row r="19759" spans="1:10" hidden="1">
      <c r="A19759" s="115" t="s">
        <v>20025</v>
      </c>
      <c r="B19759" s="115" t="str">
        <f t="shared" si="308"/>
        <v>CAMINHAO BASCULANTE DO TIPO MEDIO-PESADO,TRUCADO,CAPACIDADEDE 12,00M3,INCLUSIVE MOTORISTA</v>
      </c>
      <c r="C19759" s="115" t="s">
        <v>51094</v>
      </c>
      <c r="D19759" s="115" t="s">
        <v>51095</v>
      </c>
      <c r="I19759" s="115" t="s">
        <v>1927</v>
      </c>
      <c r="J19759" s="115">
        <v>166.14</v>
      </c>
    </row>
    <row r="19760" spans="1:10" hidden="1">
      <c r="A19760" s="115" t="s">
        <v>20026</v>
      </c>
      <c r="B19760" s="115" t="str">
        <f t="shared" si="308"/>
        <v>CAMINHAO BASCULANTE DO TIPO MEDIO-PESADO,TRUCADO,CAPACIDADEDE 12,00M3,INCLUSIVE MOTORISTA</v>
      </c>
      <c r="C19760" s="115" t="s">
        <v>51094</v>
      </c>
      <c r="D19760" s="115" t="s">
        <v>51095</v>
      </c>
      <c r="I19760" s="115" t="s">
        <v>1927</v>
      </c>
      <c r="J19760" s="115">
        <v>62.66</v>
      </c>
    </row>
    <row r="19761" spans="1:10" hidden="1">
      <c r="A19761" s="115" t="s">
        <v>20027</v>
      </c>
      <c r="B19761" s="115" t="str">
        <f t="shared" si="308"/>
        <v>CAMINHAO BASCULANTE DO TIPO MEDIO-PESADO,TRUCADO,CAPACIDADEDE 12,00M3,INCLUSIVE MOTORISTA</v>
      </c>
      <c r="C19761" s="115" t="s">
        <v>51094</v>
      </c>
      <c r="D19761" s="115" t="s">
        <v>51095</v>
      </c>
      <c r="I19761" s="115" t="s">
        <v>1927</v>
      </c>
      <c r="J19761" s="115">
        <v>49.24</v>
      </c>
    </row>
    <row r="19762" spans="1:10" hidden="1">
      <c r="A19762" s="115" t="s">
        <v>56830</v>
      </c>
      <c r="B19762" s="115" t="str">
        <f t="shared" si="308"/>
        <v>CAMINHAO BASCULANTE TIPO PESADO,TRACADO,6X4,CAPACIDADE DE 18,4T,INCLUSIVE MOTORISTA</v>
      </c>
      <c r="C19762" s="115" t="s">
        <v>56831</v>
      </c>
      <c r="D19762" s="115" t="s">
        <v>56832</v>
      </c>
      <c r="I19762" s="115" t="s">
        <v>1927</v>
      </c>
      <c r="J19762" s="115">
        <v>278.48</v>
      </c>
    </row>
    <row r="19763" spans="1:10" hidden="1">
      <c r="A19763" s="115" t="s">
        <v>56833</v>
      </c>
      <c r="B19763" s="115" t="str">
        <f t="shared" si="308"/>
        <v>CAMINHAO BASCULANTE TIPO PESADO,TRACADO,6X4,CAPACIDADE DE 18,4T,INCLUSIVE MOTORISTA</v>
      </c>
      <c r="C19763" s="115" t="s">
        <v>56831</v>
      </c>
      <c r="D19763" s="115" t="s">
        <v>56832</v>
      </c>
      <c r="I19763" s="115" t="s">
        <v>1927</v>
      </c>
      <c r="J19763" s="115">
        <v>81.67</v>
      </c>
    </row>
    <row r="19764" spans="1:10" hidden="1">
      <c r="A19764" s="115" t="s">
        <v>56834</v>
      </c>
      <c r="B19764" s="115" t="str">
        <f t="shared" si="308"/>
        <v>CAMINHAO BASCULANTE TIPO PESADO,TRACADO,6X4,CAPACIDADE DE 18,4T,INCLUSIVE MOTORISTA</v>
      </c>
      <c r="C19764" s="115" t="s">
        <v>56831</v>
      </c>
      <c r="D19764" s="115" t="s">
        <v>56832</v>
      </c>
      <c r="I19764" s="115" t="s">
        <v>1927</v>
      </c>
      <c r="J19764" s="115">
        <v>57.37</v>
      </c>
    </row>
    <row r="19765" spans="1:10" hidden="1">
      <c r="A19765" s="115" t="s">
        <v>56835</v>
      </c>
      <c r="B19765" s="115" t="str">
        <f t="shared" si="308"/>
        <v>CAMINHAO BASCULANTE TIPO PESADO,TRACADO,6X4,CAPACIDADE DE 18,4T,INCLUSIVE MOTORISTA</v>
      </c>
      <c r="C19765" s="115" t="s">
        <v>56831</v>
      </c>
      <c r="D19765" s="115" t="s">
        <v>56832</v>
      </c>
      <c r="I19765" s="115" t="s">
        <v>1927</v>
      </c>
      <c r="J19765" s="115">
        <v>275.58</v>
      </c>
    </row>
    <row r="19766" spans="1:10" hidden="1">
      <c r="A19766" s="115" t="s">
        <v>56836</v>
      </c>
      <c r="B19766" s="115" t="str">
        <f t="shared" si="308"/>
        <v>CAMINHAO BASCULANTE TIPO PESADO,TRACADO,6X4,CAPACIDADE DE 18,4T,INCLUSIVE MOTORISTA</v>
      </c>
      <c r="C19766" s="115" t="s">
        <v>56831</v>
      </c>
      <c r="D19766" s="115" t="s">
        <v>56832</v>
      </c>
      <c r="I19766" s="115" t="s">
        <v>1927</v>
      </c>
      <c r="J19766" s="115">
        <v>78.77</v>
      </c>
    </row>
    <row r="19767" spans="1:10" hidden="1">
      <c r="A19767" s="115" t="s">
        <v>56837</v>
      </c>
      <c r="B19767" s="115" t="str">
        <f t="shared" si="308"/>
        <v>CAMINHAO BASCULANTE TIPO PESADO,TRACADO,6X4,CAPACIDADE DE 18,4T,INCLUSIVE MOTORISTA</v>
      </c>
      <c r="C19767" s="115" t="s">
        <v>56831</v>
      </c>
      <c r="D19767" s="115" t="s">
        <v>56832</v>
      </c>
      <c r="I19767" s="115" t="s">
        <v>1927</v>
      </c>
      <c r="J19767" s="115">
        <v>54.47</v>
      </c>
    </row>
    <row r="19768" spans="1:10" hidden="1">
      <c r="A19768" s="115" t="s">
        <v>20028</v>
      </c>
      <c r="B19768" s="115" t="str">
        <f t="shared" si="308"/>
        <v>CAMINHAO TANQUE,CAPACIDADE DE 6.000L,INCLUSIVE MOTORISTA</v>
      </c>
      <c r="C19768" s="115" t="s">
        <v>20029</v>
      </c>
      <c r="I19768" s="115" t="s">
        <v>1927</v>
      </c>
      <c r="J19768" s="115">
        <v>138.06</v>
      </c>
    </row>
    <row r="19769" spans="1:10" hidden="1">
      <c r="A19769" s="115" t="s">
        <v>20030</v>
      </c>
      <c r="B19769" s="115" t="str">
        <f t="shared" si="308"/>
        <v>CAMINHAO TANQUE,CAPACIDADE DE 6.000L,INCLUSIVE MOTORISTA</v>
      </c>
      <c r="C19769" s="115" t="s">
        <v>20029</v>
      </c>
      <c r="I19769" s="115" t="s">
        <v>1927</v>
      </c>
      <c r="J19769" s="115">
        <v>55.83</v>
      </c>
    </row>
    <row r="19770" spans="1:10" hidden="1">
      <c r="A19770" s="115" t="s">
        <v>20031</v>
      </c>
      <c r="B19770" s="115" t="str">
        <f t="shared" si="308"/>
        <v>CAMINHAO TANQUE,CAPACIDADE DE 6.000L,INCLUSIVE MOTORISTA</v>
      </c>
      <c r="C19770" s="115" t="s">
        <v>20029</v>
      </c>
      <c r="I19770" s="115" t="s">
        <v>1927</v>
      </c>
      <c r="J19770" s="115">
        <v>44.97</v>
      </c>
    </row>
    <row r="19771" spans="1:10" hidden="1">
      <c r="A19771" s="115" t="s">
        <v>20032</v>
      </c>
      <c r="B19771" s="115" t="str">
        <f t="shared" si="308"/>
        <v>CAMINHAO TANQUE,CAPACIDADE DE 6.000L,INCLUSIVE MOTORISTA</v>
      </c>
      <c r="C19771" s="115" t="s">
        <v>20029</v>
      </c>
      <c r="I19771" s="115" t="s">
        <v>1927</v>
      </c>
      <c r="J19771" s="115">
        <v>135.16</v>
      </c>
    </row>
    <row r="19772" spans="1:10" hidden="1">
      <c r="A19772" s="115" t="s">
        <v>20033</v>
      </c>
      <c r="B19772" s="115" t="str">
        <f t="shared" si="308"/>
        <v>CAMINHAO TANQUE,CAPACIDADE DE 6.000L,INCLUSIVE MOTORISTA</v>
      </c>
      <c r="C19772" s="115" t="s">
        <v>20029</v>
      </c>
      <c r="I19772" s="115" t="s">
        <v>1927</v>
      </c>
      <c r="J19772" s="115">
        <v>52.93</v>
      </c>
    </row>
    <row r="19773" spans="1:10" hidden="1">
      <c r="A19773" s="115" t="s">
        <v>20034</v>
      </c>
      <c r="B19773" s="115" t="str">
        <f t="shared" si="308"/>
        <v>CAMINHAO TANQUE,CAPACIDADE DE 6.000L,INCLUSIVE MOTORISTA</v>
      </c>
      <c r="C19773" s="115" t="s">
        <v>20029</v>
      </c>
      <c r="I19773" s="115" t="s">
        <v>1927</v>
      </c>
      <c r="J19773" s="115">
        <v>42.07</v>
      </c>
    </row>
    <row r="19774" spans="1:10" hidden="1">
      <c r="A19774" s="115" t="s">
        <v>20035</v>
      </c>
      <c r="B19774" s="115" t="str">
        <f t="shared" si="308"/>
        <v>CAMINHAO TANQUE,CAPACIDADE DE 10.000L,INCLUSIVE MOTORISTA</v>
      </c>
      <c r="C19774" s="115" t="s">
        <v>20036</v>
      </c>
      <c r="I19774" s="115" t="s">
        <v>1927</v>
      </c>
      <c r="J19774" s="115">
        <v>142.82</v>
      </c>
    </row>
    <row r="19775" spans="1:10" hidden="1">
      <c r="A19775" s="115" t="s">
        <v>20037</v>
      </c>
      <c r="B19775" s="115" t="str">
        <f t="shared" si="308"/>
        <v>CAMINHAO TANQUE,CAPACIDADE DE 10.000L,INCLUSIVE MOTORISTA</v>
      </c>
      <c r="C19775" s="115" t="s">
        <v>20036</v>
      </c>
      <c r="I19775" s="115" t="s">
        <v>1927</v>
      </c>
      <c r="J19775" s="115">
        <v>58.86</v>
      </c>
    </row>
    <row r="19776" spans="1:10" hidden="1">
      <c r="A19776" s="115" t="s">
        <v>20038</v>
      </c>
      <c r="B19776" s="115" t="str">
        <f t="shared" si="308"/>
        <v>CAMINHAO TANQUE,CAPACIDADE DE 10.000L,INCLUSIVE MOTORISTA</v>
      </c>
      <c r="C19776" s="115" t="s">
        <v>20036</v>
      </c>
      <c r="I19776" s="115" t="s">
        <v>1927</v>
      </c>
      <c r="J19776" s="115">
        <v>47.56</v>
      </c>
    </row>
    <row r="19777" spans="1:10" hidden="1">
      <c r="A19777" s="115" t="s">
        <v>20039</v>
      </c>
      <c r="B19777" s="115" t="str">
        <f t="shared" si="308"/>
        <v>CAMINHAO TANQUE,CAPACIDADE DE 10.000L,INCLUSIVE MOTORISTA</v>
      </c>
      <c r="C19777" s="115" t="s">
        <v>20036</v>
      </c>
      <c r="I19777" s="115" t="s">
        <v>1927</v>
      </c>
      <c r="J19777" s="115">
        <v>139.91999999999999</v>
      </c>
    </row>
    <row r="19778" spans="1:10" hidden="1">
      <c r="A19778" s="115" t="s">
        <v>20040</v>
      </c>
      <c r="B19778" s="115" t="str">
        <f t="shared" si="308"/>
        <v>CAMINHAO TANQUE,CAPACIDADE DE 10.000L,INCLUSIVE MOTORISTA</v>
      </c>
      <c r="C19778" s="115" t="s">
        <v>20036</v>
      </c>
      <c r="I19778" s="115" t="s">
        <v>1927</v>
      </c>
      <c r="J19778" s="115">
        <v>55.96</v>
      </c>
    </row>
    <row r="19779" spans="1:10" hidden="1">
      <c r="A19779" s="115" t="s">
        <v>20041</v>
      </c>
      <c r="B19779" s="115" t="str">
        <f t="shared" si="308"/>
        <v>CAMINHAO TANQUE,CAPACIDADE DE 10.000L,INCLUSIVE MOTORISTA</v>
      </c>
      <c r="C19779" s="115" t="s">
        <v>20036</v>
      </c>
      <c r="I19779" s="115" t="s">
        <v>1927</v>
      </c>
      <c r="J19779" s="115">
        <v>44.66</v>
      </c>
    </row>
    <row r="19780" spans="1:10" hidden="1">
      <c r="A19780" s="115" t="s">
        <v>20042</v>
      </c>
      <c r="B19780" s="115" t="str">
        <f t="shared" si="308"/>
        <v>CAMINHAO TANQUE,CAPACIDADE DE 15.000L,INCLUSIVE MOTORISTA</v>
      </c>
      <c r="C19780" s="115" t="s">
        <v>20043</v>
      </c>
      <c r="I19780" s="115" t="s">
        <v>1927</v>
      </c>
      <c r="J19780" s="115">
        <v>160.93</v>
      </c>
    </row>
    <row r="19781" spans="1:10" hidden="1">
      <c r="A19781" s="115" t="s">
        <v>20044</v>
      </c>
      <c r="B19781" s="115" t="str">
        <f t="shared" ref="B19781:B19844" si="309">C19781&amp;D19781&amp;E19781&amp;F19781&amp;G19781&amp;H19781</f>
        <v>CAMINHAO TANQUE,CAPACIDADE DE 15.000L,INCLUSIVE MOTORISTA</v>
      </c>
      <c r="C19781" s="115" t="s">
        <v>20043</v>
      </c>
      <c r="I19781" s="115" t="s">
        <v>1927</v>
      </c>
      <c r="J19781" s="115">
        <v>61.68</v>
      </c>
    </row>
    <row r="19782" spans="1:10" hidden="1">
      <c r="A19782" s="115" t="s">
        <v>20045</v>
      </c>
      <c r="B19782" s="115" t="str">
        <f t="shared" si="309"/>
        <v>CAMINHAO TANQUE,CAPACIDADE DE 15.000L,INCLUSIVE MOTORISTA</v>
      </c>
      <c r="C19782" s="115" t="s">
        <v>20043</v>
      </c>
      <c r="I19782" s="115" t="s">
        <v>1927</v>
      </c>
      <c r="J19782" s="115">
        <v>49.97</v>
      </c>
    </row>
    <row r="19783" spans="1:10" hidden="1">
      <c r="A19783" s="115" t="s">
        <v>20046</v>
      </c>
      <c r="B19783" s="115" t="str">
        <f t="shared" si="309"/>
        <v>CAMINHAO TANQUE,CAPACIDADE DE 15.000L,INCLUSIVE MOTORISTA</v>
      </c>
      <c r="C19783" s="115" t="s">
        <v>20043</v>
      </c>
      <c r="I19783" s="115" t="s">
        <v>1927</v>
      </c>
      <c r="J19783" s="115">
        <v>158.03</v>
      </c>
    </row>
    <row r="19784" spans="1:10" hidden="1">
      <c r="A19784" s="115" t="s">
        <v>20047</v>
      </c>
      <c r="B19784" s="115" t="str">
        <f t="shared" si="309"/>
        <v>CAMINHAO TANQUE,CAPACIDADE DE 15.000L,INCLUSIVE MOTORISTA</v>
      </c>
      <c r="C19784" s="115" t="s">
        <v>20043</v>
      </c>
      <c r="I19784" s="115" t="s">
        <v>1927</v>
      </c>
      <c r="J19784" s="115">
        <v>58.78</v>
      </c>
    </row>
    <row r="19785" spans="1:10" hidden="1">
      <c r="A19785" s="115" t="s">
        <v>20048</v>
      </c>
      <c r="B19785" s="115" t="str">
        <f t="shared" si="309"/>
        <v>CAMINHAO TANQUE,CAPACIDADE DE 15.000L,INCLUSIVE MOTORISTA</v>
      </c>
      <c r="C19785" s="115" t="s">
        <v>20043</v>
      </c>
      <c r="I19785" s="115" t="s">
        <v>1927</v>
      </c>
      <c r="J19785" s="115">
        <v>47.07</v>
      </c>
    </row>
    <row r="19786" spans="1:10" hidden="1">
      <c r="A19786" s="115" t="s">
        <v>20049</v>
      </c>
      <c r="B19786" s="115" t="str">
        <f t="shared" si="309"/>
        <v>CAMINHAO TANQUE,CAPACIDADE DE 20.000L,INCLUSIVE MOTORISTA</v>
      </c>
      <c r="C19786" s="115" t="s">
        <v>20050</v>
      </c>
      <c r="I19786" s="115" t="s">
        <v>1927</v>
      </c>
      <c r="J19786" s="115">
        <v>203.66</v>
      </c>
    </row>
    <row r="19787" spans="1:10" hidden="1">
      <c r="A19787" s="115" t="s">
        <v>20051</v>
      </c>
      <c r="B19787" s="115" t="str">
        <f t="shared" si="309"/>
        <v>CAMINHAO TANQUE,CAPACIDADE DE 20.000L,INCLUSIVE MOTORISTA</v>
      </c>
      <c r="C19787" s="115" t="s">
        <v>20050</v>
      </c>
      <c r="I19787" s="115" t="s">
        <v>1927</v>
      </c>
      <c r="J19787" s="115">
        <v>67.83</v>
      </c>
    </row>
    <row r="19788" spans="1:10" hidden="1">
      <c r="A19788" s="115" t="s">
        <v>20052</v>
      </c>
      <c r="B19788" s="115" t="str">
        <f t="shared" si="309"/>
        <v>CAMINHAO TANQUE,CAPACIDADE DE 20.000L,INCLUSIVE MOTORISTA</v>
      </c>
      <c r="C19788" s="115" t="s">
        <v>20050</v>
      </c>
      <c r="I19788" s="115" t="s">
        <v>1927</v>
      </c>
      <c r="J19788" s="115">
        <v>51.68</v>
      </c>
    </row>
    <row r="19789" spans="1:10" hidden="1">
      <c r="A19789" s="115" t="s">
        <v>20053</v>
      </c>
      <c r="B19789" s="115" t="str">
        <f t="shared" si="309"/>
        <v>CAMINHAO TANQUE,CAPACIDADE DE 20.000L,INCLUSIVE MOTORISTA</v>
      </c>
      <c r="C19789" s="115" t="s">
        <v>20050</v>
      </c>
      <c r="I19789" s="115" t="s">
        <v>1927</v>
      </c>
      <c r="J19789" s="115">
        <v>200.76</v>
      </c>
    </row>
    <row r="19790" spans="1:10" hidden="1">
      <c r="A19790" s="115" t="s">
        <v>20054</v>
      </c>
      <c r="B19790" s="115" t="str">
        <f t="shared" si="309"/>
        <v>CAMINHAO TANQUE,CAPACIDADE DE 20.000L,INCLUSIVE MOTORISTA</v>
      </c>
      <c r="C19790" s="115" t="s">
        <v>20050</v>
      </c>
      <c r="I19790" s="115" t="s">
        <v>1927</v>
      </c>
      <c r="J19790" s="115">
        <v>64.930000000000007</v>
      </c>
    </row>
    <row r="19791" spans="1:10" hidden="1">
      <c r="A19791" s="115" t="s">
        <v>20055</v>
      </c>
      <c r="B19791" s="115" t="str">
        <f t="shared" si="309"/>
        <v>CAMINHAO TANQUE,CAPACIDADE DE 20.000L,INCLUSIVE MOTORISTA</v>
      </c>
      <c r="C19791" s="115" t="s">
        <v>20050</v>
      </c>
      <c r="I19791" s="115" t="s">
        <v>1927</v>
      </c>
      <c r="J19791" s="115">
        <v>48.78</v>
      </c>
    </row>
    <row r="19792" spans="1:10" hidden="1">
      <c r="A19792" s="115" t="s">
        <v>20056</v>
      </c>
      <c r="B19792" s="115" t="str">
        <f t="shared" si="309"/>
        <v>CAMINHAO TANQUE,CAPACIDADE DE 30.000L,INCLUSIVE MOTORISTA</v>
      </c>
      <c r="C19792" s="115" t="s">
        <v>20057</v>
      </c>
      <c r="I19792" s="115" t="s">
        <v>1927</v>
      </c>
      <c r="J19792" s="115">
        <v>260.18</v>
      </c>
    </row>
    <row r="19793" spans="1:10" hidden="1">
      <c r="A19793" s="115" t="s">
        <v>20058</v>
      </c>
      <c r="B19793" s="115" t="str">
        <f t="shared" si="309"/>
        <v>CAMINHAO TANQUE,CAPACIDADE DE 30.000L,INCLUSIVE MOTORISTA</v>
      </c>
      <c r="C19793" s="115" t="s">
        <v>20057</v>
      </c>
      <c r="I19793" s="115" t="s">
        <v>1927</v>
      </c>
      <c r="J19793" s="115">
        <v>67.930000000000007</v>
      </c>
    </row>
    <row r="19794" spans="1:10" hidden="1">
      <c r="A19794" s="115" t="s">
        <v>20059</v>
      </c>
      <c r="B19794" s="115" t="str">
        <f t="shared" si="309"/>
        <v>CAMINHAO TANQUE,CAPACIDADE DE 30.000L,INCLUSIVE MOTORISTA</v>
      </c>
      <c r="C19794" s="115" t="s">
        <v>20057</v>
      </c>
      <c r="I19794" s="115" t="s">
        <v>1927</v>
      </c>
      <c r="J19794" s="115">
        <v>58.84</v>
      </c>
    </row>
    <row r="19795" spans="1:10" hidden="1">
      <c r="A19795" s="115" t="s">
        <v>20060</v>
      </c>
      <c r="B19795" s="115" t="str">
        <f t="shared" si="309"/>
        <v>CAMINHAO TANQUE,CAPACIDADE DE 30.000L,INCLUSIVE MOTORISTA</v>
      </c>
      <c r="C19795" s="115" t="s">
        <v>20057</v>
      </c>
      <c r="I19795" s="115" t="s">
        <v>1927</v>
      </c>
      <c r="J19795" s="115">
        <v>257.27999999999997</v>
      </c>
    </row>
    <row r="19796" spans="1:10" hidden="1">
      <c r="A19796" s="115" t="s">
        <v>20061</v>
      </c>
      <c r="B19796" s="115" t="str">
        <f t="shared" si="309"/>
        <v>CAMINHAO TANQUE,CAPACIDADE DE 30.000L,INCLUSIVE MOTORISTA</v>
      </c>
      <c r="C19796" s="115" t="s">
        <v>20057</v>
      </c>
      <c r="I19796" s="115" t="s">
        <v>1927</v>
      </c>
      <c r="J19796" s="115">
        <v>65.03</v>
      </c>
    </row>
    <row r="19797" spans="1:10" hidden="1">
      <c r="A19797" s="115" t="s">
        <v>20062</v>
      </c>
      <c r="B19797" s="115" t="str">
        <f t="shared" si="309"/>
        <v>CAMINHAO TANQUE,CAPACIDADE DE 30.000L,INCLUSIVE MOTORISTA</v>
      </c>
      <c r="C19797" s="115" t="s">
        <v>20057</v>
      </c>
      <c r="I19797" s="115" t="s">
        <v>1927</v>
      </c>
      <c r="J19797" s="115">
        <v>55.94</v>
      </c>
    </row>
    <row r="19798" spans="1:10" hidden="1">
      <c r="A19798" s="115" t="s">
        <v>20063</v>
      </c>
      <c r="B19798" s="115" t="str">
        <f t="shared" si="309"/>
        <v>CAMINHAO BETONEIRA,CAPACIDADE DE 5,00M3,INCLUSIVE MOTORISTA</v>
      </c>
      <c r="C19798" s="115" t="s">
        <v>20064</v>
      </c>
      <c r="I19798" s="115" t="s">
        <v>1927</v>
      </c>
      <c r="J19798" s="115">
        <v>203.33</v>
      </c>
    </row>
    <row r="19799" spans="1:10" hidden="1">
      <c r="A19799" s="115" t="s">
        <v>20065</v>
      </c>
      <c r="B19799" s="115" t="str">
        <f t="shared" si="309"/>
        <v>CAMINHAO BETONEIRA,CAPACIDADE DE 5,00M3,INCLUSIVE MOTORISTA</v>
      </c>
      <c r="C19799" s="115" t="s">
        <v>20064</v>
      </c>
      <c r="I19799" s="115" t="s">
        <v>1927</v>
      </c>
      <c r="J19799" s="115">
        <v>81.33</v>
      </c>
    </row>
    <row r="19800" spans="1:10" hidden="1">
      <c r="A19800" s="115" t="s">
        <v>20066</v>
      </c>
      <c r="B19800" s="115" t="str">
        <f t="shared" si="309"/>
        <v>CAMINHAO BETONEIRA,CAPACIDADE DE 5,00M3,INCLUSIVE MOTORISTA</v>
      </c>
      <c r="C19800" s="115" t="s">
        <v>20064</v>
      </c>
      <c r="I19800" s="115" t="s">
        <v>1927</v>
      </c>
      <c r="J19800" s="115">
        <v>65.53</v>
      </c>
    </row>
    <row r="19801" spans="1:10" hidden="1">
      <c r="A19801" s="115" t="s">
        <v>20067</v>
      </c>
      <c r="B19801" s="115" t="str">
        <f t="shared" si="309"/>
        <v>CAMINHAO BETONEIRA,CAPACIDADE DE 5,00M3,INCLUSIVE MOTORISTA</v>
      </c>
      <c r="C19801" s="115" t="s">
        <v>20064</v>
      </c>
      <c r="I19801" s="115" t="s">
        <v>1927</v>
      </c>
      <c r="J19801" s="115">
        <v>200.43</v>
      </c>
    </row>
    <row r="19802" spans="1:10" hidden="1">
      <c r="A19802" s="115" t="s">
        <v>20068</v>
      </c>
      <c r="B19802" s="115" t="str">
        <f t="shared" si="309"/>
        <v>CAMINHAO BETONEIRA,CAPACIDADE DE 5,00M3,INCLUSIVE MOTORISTA</v>
      </c>
      <c r="C19802" s="115" t="s">
        <v>20064</v>
      </c>
      <c r="I19802" s="115" t="s">
        <v>1927</v>
      </c>
      <c r="J19802" s="115">
        <v>78.430000000000007</v>
      </c>
    </row>
    <row r="19803" spans="1:10" hidden="1">
      <c r="A19803" s="115" t="s">
        <v>20069</v>
      </c>
      <c r="B19803" s="115" t="str">
        <f t="shared" si="309"/>
        <v>CAMINHAO BETONEIRA,CAPACIDADE DE 5,00M3,INCLUSIVE MOTORISTA</v>
      </c>
      <c r="C19803" s="115" t="s">
        <v>20064</v>
      </c>
      <c r="I19803" s="115" t="s">
        <v>1927</v>
      </c>
      <c r="J19803" s="115">
        <v>62.63</v>
      </c>
    </row>
    <row r="19804" spans="1:10" hidden="1">
      <c r="A19804" s="115" t="s">
        <v>20070</v>
      </c>
      <c r="B19804" s="115" t="str">
        <f t="shared" si="309"/>
        <v>CAMINHAO BETONEIRA,CAPACIDADE DE 7,00M3,INCLUSIVE MOTORISTA</v>
      </c>
      <c r="C19804" s="115" t="s">
        <v>20071</v>
      </c>
      <c r="I19804" s="115" t="s">
        <v>1927</v>
      </c>
      <c r="J19804" s="115">
        <v>212.61</v>
      </c>
    </row>
    <row r="19805" spans="1:10" hidden="1">
      <c r="A19805" s="115" t="s">
        <v>20072</v>
      </c>
      <c r="B19805" s="115" t="str">
        <f t="shared" si="309"/>
        <v>CAMINHAO BETONEIRA,CAPACIDADE DE 7,00M3,INCLUSIVE MOTORISTA</v>
      </c>
      <c r="C19805" s="115" t="s">
        <v>20071</v>
      </c>
      <c r="I19805" s="115" t="s">
        <v>1927</v>
      </c>
      <c r="J19805" s="115">
        <v>83.13</v>
      </c>
    </row>
    <row r="19806" spans="1:10" hidden="1">
      <c r="A19806" s="115" t="s">
        <v>20073</v>
      </c>
      <c r="B19806" s="115" t="str">
        <f t="shared" si="309"/>
        <v>CAMINHAO BETONEIRA,CAPACIDADE DE 7,00M3,INCLUSIVE MOTORISTA</v>
      </c>
      <c r="C19806" s="115" t="s">
        <v>20071</v>
      </c>
      <c r="I19806" s="115" t="s">
        <v>1927</v>
      </c>
      <c r="J19806" s="115">
        <v>65.98</v>
      </c>
    </row>
    <row r="19807" spans="1:10" hidden="1">
      <c r="A19807" s="115" t="s">
        <v>20074</v>
      </c>
      <c r="B19807" s="115" t="str">
        <f t="shared" si="309"/>
        <v>CAMINHAO BETONEIRA,CAPACIDADE DE 7,00M3,INCLUSIVE MOTORISTA</v>
      </c>
      <c r="C19807" s="115" t="s">
        <v>20071</v>
      </c>
      <c r="I19807" s="115" t="s">
        <v>1927</v>
      </c>
      <c r="J19807" s="115">
        <v>209.71</v>
      </c>
    </row>
    <row r="19808" spans="1:10" hidden="1">
      <c r="A19808" s="115" t="s">
        <v>20075</v>
      </c>
      <c r="B19808" s="115" t="str">
        <f t="shared" si="309"/>
        <v>CAMINHAO BETONEIRA,CAPACIDADE DE 7,00M3,INCLUSIVE MOTORISTA</v>
      </c>
      <c r="C19808" s="115" t="s">
        <v>20071</v>
      </c>
      <c r="I19808" s="115" t="s">
        <v>1927</v>
      </c>
      <c r="J19808" s="115">
        <v>80.23</v>
      </c>
    </row>
    <row r="19809" spans="1:10" hidden="1">
      <c r="A19809" s="115" t="s">
        <v>20076</v>
      </c>
      <c r="B19809" s="115" t="str">
        <f t="shared" si="309"/>
        <v>CAMINHAO BETONEIRA,CAPACIDADE DE 7,00M3,INCLUSIVE MOTORISTA</v>
      </c>
      <c r="C19809" s="115" t="s">
        <v>20071</v>
      </c>
      <c r="I19809" s="115" t="s">
        <v>1927</v>
      </c>
      <c r="J19809" s="115">
        <v>63.08</v>
      </c>
    </row>
    <row r="19810" spans="1:10" hidden="1">
      <c r="A19810" s="115" t="s">
        <v>20077</v>
      </c>
      <c r="B19810" s="115" t="str">
        <f t="shared" si="309"/>
        <v>CARRETA PARA TRANSPORTE PESADO,CAPACIDADE PARA CARGA UTIL DE 60/80T,INCLUSIVE MOTORISTA</v>
      </c>
      <c r="C19810" s="115" t="s">
        <v>51096</v>
      </c>
      <c r="D19810" s="115" t="s">
        <v>51097</v>
      </c>
      <c r="I19810" s="115" t="s">
        <v>1927</v>
      </c>
      <c r="J19810" s="115">
        <v>322.45999999999998</v>
      </c>
    </row>
    <row r="19811" spans="1:10" hidden="1">
      <c r="A19811" s="115" t="s">
        <v>20078</v>
      </c>
      <c r="B19811" s="115" t="str">
        <f t="shared" si="309"/>
        <v>CARRETA PARA TRANSPORTE PESADO,CAPACIDADE PARA CARGA UTIL DE 60/80T,INCLUSIVE MOTORISTA</v>
      </c>
      <c r="C19811" s="115" t="s">
        <v>51096</v>
      </c>
      <c r="D19811" s="115" t="s">
        <v>51097</v>
      </c>
      <c r="I19811" s="115" t="s">
        <v>1927</v>
      </c>
      <c r="J19811" s="115">
        <v>116.04</v>
      </c>
    </row>
    <row r="19812" spans="1:10" hidden="1">
      <c r="A19812" s="115" t="s">
        <v>20079</v>
      </c>
      <c r="B19812" s="115" t="str">
        <f t="shared" si="309"/>
        <v>CARRETA PARA TRANSPORTE PESADO,CAPACIDADE PARA CARGA UTIL DE 60/80T,INCLUSIVE MOTORISTA</v>
      </c>
      <c r="C19812" s="115" t="s">
        <v>51096</v>
      </c>
      <c r="D19812" s="115" t="s">
        <v>51097</v>
      </c>
      <c r="I19812" s="115" t="s">
        <v>1927</v>
      </c>
      <c r="J19812" s="115">
        <v>89.89</v>
      </c>
    </row>
    <row r="19813" spans="1:10" hidden="1">
      <c r="A19813" s="115" t="s">
        <v>20080</v>
      </c>
      <c r="B19813" s="115" t="str">
        <f t="shared" si="309"/>
        <v>CARRETA PARA TRANSPORTE PESADO,CAPACIDADE PARA CARGA UTIL DE 60/80T,INCLUSIVE MOTORISTA</v>
      </c>
      <c r="C19813" s="115" t="s">
        <v>51096</v>
      </c>
      <c r="D19813" s="115" t="s">
        <v>51097</v>
      </c>
      <c r="I19813" s="115" t="s">
        <v>1927</v>
      </c>
      <c r="J19813" s="115">
        <v>319.56</v>
      </c>
    </row>
    <row r="19814" spans="1:10" hidden="1">
      <c r="A19814" s="115" t="s">
        <v>20081</v>
      </c>
      <c r="B19814" s="115" t="str">
        <f t="shared" si="309"/>
        <v>CARRETA PARA TRANSPORTE PESADO,CAPACIDADE PARA CARGA UTIL DE 60/80T,INCLUSIVE MOTORISTA</v>
      </c>
      <c r="C19814" s="115" t="s">
        <v>51096</v>
      </c>
      <c r="D19814" s="115" t="s">
        <v>51097</v>
      </c>
      <c r="I19814" s="115" t="s">
        <v>1927</v>
      </c>
      <c r="J19814" s="115">
        <v>113.14</v>
      </c>
    </row>
    <row r="19815" spans="1:10" hidden="1">
      <c r="A19815" s="115" t="s">
        <v>20082</v>
      </c>
      <c r="B19815" s="115" t="str">
        <f t="shared" si="309"/>
        <v>CARRETA PARA TRANSPORTE PESADO,CAPACIDADE PARA CARGA UTIL DE 60/80T,INCLUSIVE MOTORISTA</v>
      </c>
      <c r="C19815" s="115" t="s">
        <v>51096</v>
      </c>
      <c r="D19815" s="115" t="s">
        <v>51097</v>
      </c>
      <c r="I19815" s="115" t="s">
        <v>1927</v>
      </c>
      <c r="J19815" s="115">
        <v>86.99</v>
      </c>
    </row>
    <row r="19816" spans="1:10" hidden="1">
      <c r="A19816" s="115" t="s">
        <v>20083</v>
      </c>
      <c r="B19816" s="115" t="str">
        <f t="shared" si="309"/>
        <v>CARRETA PARA TRANSPORTE PESADO,CAPACIDADE PARA CARGA UTIL DE 30T,INCLUSIVE MOTORISTA</v>
      </c>
      <c r="C19816" s="115" t="s">
        <v>51096</v>
      </c>
      <c r="D19816" s="115" t="s">
        <v>51098</v>
      </c>
      <c r="I19816" s="115" t="s">
        <v>1927</v>
      </c>
      <c r="J19816" s="115">
        <v>239.49</v>
      </c>
    </row>
    <row r="19817" spans="1:10" hidden="1">
      <c r="A19817" s="115" t="s">
        <v>20084</v>
      </c>
      <c r="B19817" s="115" t="str">
        <f t="shared" si="309"/>
        <v>CARRETA PARA TRANSPORTE PESADO,CAPACIDADE PARA CARGA UTIL DE 30T,INCLUSIVE MOTORISTA</v>
      </c>
      <c r="C19817" s="115" t="s">
        <v>51096</v>
      </c>
      <c r="D19817" s="115" t="s">
        <v>51098</v>
      </c>
      <c r="I19817" s="115" t="s">
        <v>1927</v>
      </c>
      <c r="J19817" s="115">
        <v>84.72</v>
      </c>
    </row>
    <row r="19818" spans="1:10" hidden="1">
      <c r="A19818" s="115" t="s">
        <v>20085</v>
      </c>
      <c r="B19818" s="115" t="str">
        <f t="shared" si="309"/>
        <v>CARRETA PARA TRANSPORTE PESADO,CAPACIDADE PARA CARGA UTIL DE 30T,INCLUSIVE MOTORISTA</v>
      </c>
      <c r="C19818" s="115" t="s">
        <v>51096</v>
      </c>
      <c r="D19818" s="115" t="s">
        <v>51098</v>
      </c>
      <c r="I19818" s="115" t="s">
        <v>1927</v>
      </c>
      <c r="J19818" s="115">
        <v>64.61</v>
      </c>
    </row>
    <row r="19819" spans="1:10" hidden="1">
      <c r="A19819" s="115" t="s">
        <v>20086</v>
      </c>
      <c r="B19819" s="115" t="str">
        <f t="shared" si="309"/>
        <v>CARRETA PARA TRANSPORTE PESADO,CAPACIDADE PARA CARGA UTIL DE 30T,INCLUSIVE MOTORISTA</v>
      </c>
      <c r="C19819" s="115" t="s">
        <v>51096</v>
      </c>
      <c r="D19819" s="115" t="s">
        <v>51098</v>
      </c>
      <c r="I19819" s="115" t="s">
        <v>1927</v>
      </c>
      <c r="J19819" s="115">
        <v>236.59</v>
      </c>
    </row>
    <row r="19820" spans="1:10" hidden="1">
      <c r="A19820" s="115" t="s">
        <v>20087</v>
      </c>
      <c r="B19820" s="115" t="str">
        <f t="shared" si="309"/>
        <v>CARRETA PARA TRANSPORTE PESADO,CAPACIDADE PARA CARGA UTIL DE 30T,INCLUSIVE MOTORISTA</v>
      </c>
      <c r="C19820" s="115" t="s">
        <v>51096</v>
      </c>
      <c r="D19820" s="115" t="s">
        <v>51098</v>
      </c>
      <c r="I19820" s="115" t="s">
        <v>1927</v>
      </c>
      <c r="J19820" s="115">
        <v>81.819999999999993</v>
      </c>
    </row>
    <row r="19821" spans="1:10" hidden="1">
      <c r="A19821" s="115" t="s">
        <v>20088</v>
      </c>
      <c r="B19821" s="115" t="str">
        <f t="shared" si="309"/>
        <v>CARRETA PARA TRANSPORTE PESADO,CAPACIDADE PARA CARGA UTIL DE 30T,INCLUSIVE MOTORISTA</v>
      </c>
      <c r="C19821" s="115" t="s">
        <v>51096</v>
      </c>
      <c r="D19821" s="115" t="s">
        <v>51098</v>
      </c>
      <c r="I19821" s="115" t="s">
        <v>1927</v>
      </c>
      <c r="J19821" s="115">
        <v>61.71</v>
      </c>
    </row>
    <row r="19822" spans="1:10" hidden="1">
      <c r="A19822" s="115" t="s">
        <v>20089</v>
      </c>
      <c r="B19822" s="115" t="str">
        <f t="shared" si="309"/>
        <v>MICRO-ONIBUS COM CAPACIDADE MINIMA DE 15 LUGARES,MOTOR DIESEL,INCLUSIVE MOTORISTA</v>
      </c>
      <c r="C19822" s="115" t="s">
        <v>51099</v>
      </c>
      <c r="D19822" s="115" t="s">
        <v>51100</v>
      </c>
      <c r="I19822" s="115" t="s">
        <v>1927</v>
      </c>
      <c r="J19822" s="115">
        <v>90.25</v>
      </c>
    </row>
    <row r="19823" spans="1:10" hidden="1">
      <c r="A19823" s="115" t="s">
        <v>20090</v>
      </c>
      <c r="B19823" s="115" t="str">
        <f t="shared" si="309"/>
        <v>MICRO-ONIBUS COM CAPACIDADE MINIMA DE 15 LUGARES,MOTOR DIESEL,INCLUSIVE MOTORISTA</v>
      </c>
      <c r="C19823" s="115" t="s">
        <v>51099</v>
      </c>
      <c r="D19823" s="115" t="s">
        <v>51100</v>
      </c>
      <c r="I19823" s="115" t="s">
        <v>1927</v>
      </c>
      <c r="J19823" s="115">
        <v>48.18</v>
      </c>
    </row>
    <row r="19824" spans="1:10" hidden="1">
      <c r="A19824" s="115" t="s">
        <v>20091</v>
      </c>
      <c r="B19824" s="115" t="str">
        <f t="shared" si="309"/>
        <v>MICRO-ONIBUS COM CAPACIDADE MINIMA DE 15 LUGARES,MOTOR DIESEL,INCLUSIVE MOTORISTA</v>
      </c>
      <c r="C19824" s="115" t="s">
        <v>51099</v>
      </c>
      <c r="D19824" s="115" t="s">
        <v>51100</v>
      </c>
      <c r="I19824" s="115" t="s">
        <v>1927</v>
      </c>
      <c r="J19824" s="115">
        <v>42.55</v>
      </c>
    </row>
    <row r="19825" spans="1:10" hidden="1">
      <c r="A19825" s="115" t="s">
        <v>20092</v>
      </c>
      <c r="B19825" s="115" t="str">
        <f t="shared" si="309"/>
        <v>MICRO-ONIBUS COM CAPACIDADE MINIMA DE 15 LUGARES,MOTOR DIESEL,INCLUSIVE MOTORISTA</v>
      </c>
      <c r="C19825" s="115" t="s">
        <v>51099</v>
      </c>
      <c r="D19825" s="115" t="s">
        <v>51100</v>
      </c>
      <c r="I19825" s="115" t="s">
        <v>1927</v>
      </c>
      <c r="J19825" s="115">
        <v>87.35</v>
      </c>
    </row>
    <row r="19826" spans="1:10" hidden="1">
      <c r="A19826" s="115" t="s">
        <v>20093</v>
      </c>
      <c r="B19826" s="115" t="str">
        <f t="shared" si="309"/>
        <v>MICRO-ONIBUS COM CAPACIDADE MINIMA DE 15 LUGARES,MOTOR DIESEL,INCLUSIVE MOTORISTA</v>
      </c>
      <c r="C19826" s="115" t="s">
        <v>51099</v>
      </c>
      <c r="D19826" s="115" t="s">
        <v>51100</v>
      </c>
      <c r="I19826" s="115" t="s">
        <v>1927</v>
      </c>
      <c r="J19826" s="115">
        <v>45.28</v>
      </c>
    </row>
    <row r="19827" spans="1:10" hidden="1">
      <c r="A19827" s="115" t="s">
        <v>20094</v>
      </c>
      <c r="B19827" s="115" t="str">
        <f t="shared" si="309"/>
        <v>MICRO-ONIBUS COM CAPACIDADE MINIMA DE 15 LUGARES,MOTOR DIESEL,INCLUSIVE MOTORISTA</v>
      </c>
      <c r="C19827" s="115" t="s">
        <v>51099</v>
      </c>
      <c r="D19827" s="115" t="s">
        <v>51100</v>
      </c>
      <c r="I19827" s="115" t="s">
        <v>1927</v>
      </c>
      <c r="J19827" s="115">
        <v>39.65</v>
      </c>
    </row>
    <row r="19828" spans="1:10" hidden="1">
      <c r="A19828" s="115" t="s">
        <v>20095</v>
      </c>
      <c r="B19828" s="115" t="str">
        <f t="shared" si="309"/>
        <v>VEICULO DE PASSEIO,5 PASSAGEIROS,4 PORTAS,MOTOR BICOMBUSTIVEL (GASOLINA E ALCOOL)DE 1,6 LITROS,COM AR CONDICIONADO,DIRECAO HIDRAULICA E VIDROS DIANTEIROS ELETRICOS,EXCLUSIVE MOTORISTA</v>
      </c>
      <c r="C19828" s="115" t="s">
        <v>51101</v>
      </c>
      <c r="D19828" s="115" t="s">
        <v>51102</v>
      </c>
      <c r="E19828" s="115" t="s">
        <v>51103</v>
      </c>
      <c r="F19828" s="115" t="s">
        <v>51104</v>
      </c>
      <c r="I19828" s="115" t="s">
        <v>1927</v>
      </c>
      <c r="J19828" s="115">
        <v>59.96</v>
      </c>
    </row>
    <row r="19829" spans="1:10" hidden="1">
      <c r="A19829" s="115" t="s">
        <v>20096</v>
      </c>
      <c r="B19829" s="115" t="str">
        <f t="shared" si="309"/>
        <v>VEICULO DE PASSEIO,5 PASSAGEIROS,4 PORTAS,MOTOR BICOMBUSTIVEL (GASOLINA E ALCOOL)DE 1,6 LITROS,COM AR CONDICIONADO,DIRECAO HIDRAULICA E VIDRO DIANTEIROS ELETRICOS,EXCLUSIVE MOTORISTA</v>
      </c>
      <c r="C19829" s="115" t="s">
        <v>51101</v>
      </c>
      <c r="D19829" s="115" t="s">
        <v>51102</v>
      </c>
      <c r="E19829" s="115" t="s">
        <v>51105</v>
      </c>
      <c r="F19829" s="115" t="s">
        <v>51106</v>
      </c>
      <c r="I19829" s="115" t="s">
        <v>1927</v>
      </c>
      <c r="J19829" s="115">
        <v>12.59</v>
      </c>
    </row>
    <row r="19830" spans="1:10" hidden="1">
      <c r="A19830" s="115" t="s">
        <v>20097</v>
      </c>
      <c r="B19830" s="115" t="str">
        <f t="shared" si="309"/>
        <v>VEICULO DE PASSEIO,5 PASSAGEIROS,4 PORTAS,MOTOR BICOMBUSTIVEL (GASOLINA E ALCOOL)DE 1,6 LITROS,COM AR CONDICIONADO,DIRECAO HIDRAULICA E VIDRO DIANTEIROS ELETRICOS,EXCLUSIVE MOTORISTA</v>
      </c>
      <c r="C19830" s="115" t="s">
        <v>51101</v>
      </c>
      <c r="D19830" s="115" t="s">
        <v>51102</v>
      </c>
      <c r="E19830" s="115" t="s">
        <v>51105</v>
      </c>
      <c r="F19830" s="115" t="s">
        <v>51106</v>
      </c>
      <c r="I19830" s="115" t="s">
        <v>1927</v>
      </c>
      <c r="J19830" s="115">
        <v>7.16</v>
      </c>
    </row>
    <row r="19831" spans="1:10" hidden="1">
      <c r="A19831" s="115" t="s">
        <v>20098</v>
      </c>
      <c r="B19831" s="115" t="str">
        <f t="shared" si="309"/>
        <v>VEICULO DE PASSEIO,5 PASSAGEIROS,4 PORTAS,MOTOR BICOMBUSTIVEL (GASOLINA E ALCOOL)DE 1,6 LITROS,COM AR CONDICIONADO,DIRECAO HIDRAULICA E VIDROS DIANTEIROS ELETRICOS,EXCLUSIVE MOTORISTA</v>
      </c>
      <c r="C19831" s="115" t="s">
        <v>51101</v>
      </c>
      <c r="D19831" s="115" t="s">
        <v>51102</v>
      </c>
      <c r="E19831" s="115" t="s">
        <v>51103</v>
      </c>
      <c r="F19831" s="115" t="s">
        <v>51104</v>
      </c>
      <c r="I19831" s="115" t="s">
        <v>1927</v>
      </c>
      <c r="J19831" s="115">
        <v>59.96</v>
      </c>
    </row>
    <row r="19832" spans="1:10" hidden="1">
      <c r="A19832" s="115" t="s">
        <v>20099</v>
      </c>
      <c r="B19832" s="115" t="str">
        <f t="shared" si="309"/>
        <v>VEICULO DE PASSEIO,5 PASSAGEIROS,4 PORTAS,MOTOR BICOMBUSTIVEL (GASOLINA E ALCOOL)DE 1,6 LITROS,COM AR CONDICIONADO,DIRECAO HIDRAULICA E VIDRO DIANTEIROS ELETRICOS,EXCLUSIVE MOTORISTA</v>
      </c>
      <c r="C19832" s="115" t="s">
        <v>51101</v>
      </c>
      <c r="D19832" s="115" t="s">
        <v>51102</v>
      </c>
      <c r="E19832" s="115" t="s">
        <v>51105</v>
      </c>
      <c r="F19832" s="115" t="s">
        <v>51106</v>
      </c>
      <c r="I19832" s="115" t="s">
        <v>1927</v>
      </c>
      <c r="J19832" s="115">
        <v>12.59</v>
      </c>
    </row>
    <row r="19833" spans="1:10" hidden="1">
      <c r="A19833" s="115" t="s">
        <v>20100</v>
      </c>
      <c r="B19833" s="115" t="str">
        <f t="shared" si="309"/>
        <v>VEICULO DE PASSEIO,5 PASSAGEIROS,4 PORTAS,MOTOR BICOMBUSTIVEL (GASOLINA E ALCOOL)DE 1,6 LITROS,COM AR CONDICIONADO,DIRECAO HIDRAULICA E VIDRO DIANTEIROS ELETRICOS,EXCLUSIVE MOTORISTA</v>
      </c>
      <c r="C19833" s="115" t="s">
        <v>51101</v>
      </c>
      <c r="D19833" s="115" t="s">
        <v>51102</v>
      </c>
      <c r="E19833" s="115" t="s">
        <v>51105</v>
      </c>
      <c r="F19833" s="115" t="s">
        <v>51106</v>
      </c>
      <c r="I19833" s="115" t="s">
        <v>1927</v>
      </c>
      <c r="J19833" s="115">
        <v>7.16</v>
      </c>
    </row>
    <row r="19834" spans="1:10" hidden="1">
      <c r="A19834" s="115" t="s">
        <v>20101</v>
      </c>
      <c r="B19834" s="115" t="str">
        <f t="shared" si="309"/>
        <v>VEICULO DE PASSEIO,5 PASSAGEIROS,4 PORTAS,MOTOR BICOMBUSTIVEL (GASOLINA E ALCOOL)DE 1,6 LITROS,COM AR CONDICIONADO,DIRECAO HIDRAULICA E VIDROS DIANTEIROS ELETRICOS,INCLUSIVE MOTORISTA</v>
      </c>
      <c r="C19834" s="115" t="s">
        <v>51101</v>
      </c>
      <c r="D19834" s="115" t="s">
        <v>51102</v>
      </c>
      <c r="E19834" s="115" t="s">
        <v>51107</v>
      </c>
      <c r="F19834" s="115" t="s">
        <v>51104</v>
      </c>
      <c r="I19834" s="115" t="s">
        <v>1927</v>
      </c>
      <c r="J19834" s="115">
        <v>81.63</v>
      </c>
    </row>
    <row r="19835" spans="1:10" hidden="1">
      <c r="A19835" s="115" t="s">
        <v>20102</v>
      </c>
      <c r="B19835" s="115" t="str">
        <f t="shared" si="309"/>
        <v>VEICULO DE PASSEIO,5 PASSAGEIROS,4 PORTAS,MOTOR BICOMBUSTIVEL (GASOLINA E ALCOOL)DE 1,6 LITROS,COM AR CONDICIONADO,DIRECAO HIDRAULICA E VIDROS DIANTEIROS ELETRICOS,INCLUSIVE MOTORISTA</v>
      </c>
      <c r="C19835" s="115" t="s">
        <v>51101</v>
      </c>
      <c r="D19835" s="115" t="s">
        <v>51102</v>
      </c>
      <c r="E19835" s="115" t="s">
        <v>51107</v>
      </c>
      <c r="F19835" s="115" t="s">
        <v>51104</v>
      </c>
      <c r="I19835" s="115" t="s">
        <v>1927</v>
      </c>
      <c r="J19835" s="115">
        <v>34.26</v>
      </c>
    </row>
    <row r="19836" spans="1:10" hidden="1">
      <c r="A19836" s="115" t="s">
        <v>20103</v>
      </c>
      <c r="B19836" s="115" t="str">
        <f t="shared" si="309"/>
        <v>VEICULO DE PASSEIO,5 PASSAGEIROS,4 PORTAS,MOTOR BICOMBUSTIVEL (GASOLINA E ALCOOL)DE 1,6 LITROS,COM AR CONDICIONADO,DIRECAO HIDRAULICA E VIDROS DIANTEIROS ELETRICOS,INCLUSIVE MOTORISTA</v>
      </c>
      <c r="C19836" s="115" t="s">
        <v>51101</v>
      </c>
      <c r="D19836" s="115" t="s">
        <v>51102</v>
      </c>
      <c r="E19836" s="115" t="s">
        <v>51107</v>
      </c>
      <c r="F19836" s="115" t="s">
        <v>51104</v>
      </c>
      <c r="I19836" s="115" t="s">
        <v>1927</v>
      </c>
      <c r="J19836" s="115">
        <v>28.83</v>
      </c>
    </row>
    <row r="19837" spans="1:10" hidden="1">
      <c r="A19837" s="115" t="s">
        <v>20104</v>
      </c>
      <c r="B19837" s="115" t="str">
        <f t="shared" si="309"/>
        <v>VEICULO DE PASSEIO,5 PASSAGEIROS,4 PORTAS,MOTOR BICOMBUSTIVEL (GASOLINA E ALCOOL)DE 1,6 LITROS,COM AR CONDICIONADO,DIRECAO HIDRAULICA E VIDROS DIANTEIROS ELETRICOS,INCLUSIVE MOTORISTA</v>
      </c>
      <c r="C19837" s="115" t="s">
        <v>51101</v>
      </c>
      <c r="D19837" s="115" t="s">
        <v>51102</v>
      </c>
      <c r="E19837" s="115" t="s">
        <v>51107</v>
      </c>
      <c r="F19837" s="115" t="s">
        <v>51104</v>
      </c>
      <c r="I19837" s="115" t="s">
        <v>1927</v>
      </c>
      <c r="J19837" s="115">
        <v>78.73</v>
      </c>
    </row>
    <row r="19838" spans="1:10" hidden="1">
      <c r="A19838" s="115" t="s">
        <v>20105</v>
      </c>
      <c r="B19838" s="115" t="str">
        <f t="shared" si="309"/>
        <v>VEICULO DE PASSEIO,5 PASSAGEIROS,4 PORTAS,MOTOR BICOMBUSTIVEL (GASOLINA E ALCOOL)DE 1,6 LITROS,COM AR CONDICIONADO,DIRECAO HIDRAULICA E VIDROS DIANTEIROS ELETRICOS,INCLUSIVE MOTORISTA</v>
      </c>
      <c r="C19838" s="115" t="s">
        <v>51101</v>
      </c>
      <c r="D19838" s="115" t="s">
        <v>51102</v>
      </c>
      <c r="E19838" s="115" t="s">
        <v>51107</v>
      </c>
      <c r="F19838" s="115" t="s">
        <v>51104</v>
      </c>
      <c r="I19838" s="115" t="s">
        <v>1927</v>
      </c>
      <c r="J19838" s="115">
        <v>31.36</v>
      </c>
    </row>
    <row r="19839" spans="1:10" hidden="1">
      <c r="A19839" s="115" t="s">
        <v>20106</v>
      </c>
      <c r="B19839" s="115" t="str">
        <f t="shared" si="309"/>
        <v>VEICULO DE PASSEIO,5 PASSAGEIROS,4 PORTAS,MOTOR BICOMBUSTIVEL (GASOLINA E ALCOOL)DE 1,6 LITROS,COM AR CONDICIONADO,DIRECAO HIDRAULICA E VIDROS DIANTEIROS ELETRICOS,INCLUSIVE MOTORISTA</v>
      </c>
      <c r="C19839" s="115" t="s">
        <v>51101</v>
      </c>
      <c r="D19839" s="115" t="s">
        <v>51102</v>
      </c>
      <c r="E19839" s="115" t="s">
        <v>51107</v>
      </c>
      <c r="F19839" s="115" t="s">
        <v>51104</v>
      </c>
      <c r="I19839" s="115" t="s">
        <v>1927</v>
      </c>
      <c r="J19839" s="115">
        <v>25.93</v>
      </c>
    </row>
    <row r="19840" spans="1:10" hidden="1">
      <c r="A19840" s="115" t="s">
        <v>20107</v>
      </c>
      <c r="B19840" s="115" t="str">
        <f t="shared" si="309"/>
        <v>VEICULO DE PASSEIO,5 PASSAGEIROS,MOTOR BICOMBUSTIVEL (GASOLINA E ALCOOL) DE 1.0 LITRO,INCLUSIVE MOTORISTA</v>
      </c>
      <c r="C19840" s="115" t="s">
        <v>51108</v>
      </c>
      <c r="D19840" s="115" t="s">
        <v>51109</v>
      </c>
      <c r="I19840" s="115" t="s">
        <v>1927</v>
      </c>
      <c r="J19840" s="115">
        <v>66.2</v>
      </c>
    </row>
    <row r="19841" spans="1:10" hidden="1">
      <c r="A19841" s="115" t="s">
        <v>20108</v>
      </c>
      <c r="B19841" s="115" t="str">
        <f t="shared" si="309"/>
        <v>VEICULO DE PASSEIO,5 PASSAGEIROS,MOTOR BICOMBUSTIVEL (GASOLINA E ALCOOL) DE 1.0 LITRO,INCLUSIVE MOTORISTA</v>
      </c>
      <c r="C19841" s="115" t="s">
        <v>51108</v>
      </c>
      <c r="D19841" s="115" t="s">
        <v>51109</v>
      </c>
      <c r="I19841" s="115" t="s">
        <v>1927</v>
      </c>
      <c r="J19841" s="115">
        <v>30.61</v>
      </c>
    </row>
    <row r="19842" spans="1:10" hidden="1">
      <c r="A19842" s="115" t="s">
        <v>20109</v>
      </c>
      <c r="B19842" s="115" t="str">
        <f t="shared" si="309"/>
        <v>VEICULO DE PASSEIO,5 PASSAGEIROS,MOTOR BICOMBUSTIVEL (GASOLINA E ALCOOL) DE 1.0 LITRO,INCLUSIVE MOTORISTA</v>
      </c>
      <c r="C19842" s="115" t="s">
        <v>51108</v>
      </c>
      <c r="D19842" s="115" t="s">
        <v>51109</v>
      </c>
      <c r="I19842" s="115" t="s">
        <v>1927</v>
      </c>
      <c r="J19842" s="115">
        <v>26.66</v>
      </c>
    </row>
    <row r="19843" spans="1:10" hidden="1">
      <c r="A19843" s="115" t="s">
        <v>20110</v>
      </c>
      <c r="B19843" s="115" t="str">
        <f t="shared" si="309"/>
        <v>VEICULO DE PASSEIO,5 PASSAGEIROS,MOTOR BICOMBUSTIVEL (GASOLINA E ALCOOL) DE 1.0 LITRO,INCLUSIVE MOTORISTA</v>
      </c>
      <c r="C19843" s="115" t="s">
        <v>51108</v>
      </c>
      <c r="D19843" s="115" t="s">
        <v>51109</v>
      </c>
      <c r="I19843" s="115" t="s">
        <v>1927</v>
      </c>
      <c r="J19843" s="115">
        <v>63.3</v>
      </c>
    </row>
    <row r="19844" spans="1:10" hidden="1">
      <c r="A19844" s="115" t="s">
        <v>20111</v>
      </c>
      <c r="B19844" s="115" t="str">
        <f t="shared" si="309"/>
        <v>VEICULO DE PASSEIO,5 PASSAGEIROS,MOTOR BICOMBUSTIVEL (GASOLINA E ALCOOL) DE 1.0 LITRO,INCLUSIVE MOTORISTA</v>
      </c>
      <c r="C19844" s="115" t="s">
        <v>51108</v>
      </c>
      <c r="D19844" s="115" t="s">
        <v>51109</v>
      </c>
      <c r="I19844" s="115" t="s">
        <v>1927</v>
      </c>
      <c r="J19844" s="115">
        <v>27.71</v>
      </c>
    </row>
    <row r="19845" spans="1:10" hidden="1">
      <c r="A19845" s="115" t="s">
        <v>20112</v>
      </c>
      <c r="B19845" s="115" t="str">
        <f t="shared" ref="B19845:B19908" si="310">C19845&amp;D19845&amp;E19845&amp;F19845&amp;G19845&amp;H19845</f>
        <v>VEICULO DE PASSEIO,5 PASSAGEIROS,MOTOR BICOMBUSTIVEL (GASOLINA E ALCOOL) DE 1.0 LITRO,INCLUSIVE MOTORISTA</v>
      </c>
      <c r="C19845" s="115" t="s">
        <v>51108</v>
      </c>
      <c r="D19845" s="115" t="s">
        <v>51109</v>
      </c>
      <c r="I19845" s="115" t="s">
        <v>1927</v>
      </c>
      <c r="J19845" s="115">
        <v>23.76</v>
      </c>
    </row>
    <row r="19846" spans="1:10" hidden="1">
      <c r="A19846" s="115" t="s">
        <v>20113</v>
      </c>
      <c r="B19846" s="115" t="str">
        <f t="shared" si="310"/>
        <v>VEICULO DE PASSEIO,5 PASSAGEIROS,MOTOR BICOMBUSTIVEL (GASOLINA E ALCOOL) DE 1.0 LITRO,EXCLUSIVE MOTORISTA</v>
      </c>
      <c r="C19846" s="115" t="s">
        <v>51108</v>
      </c>
      <c r="D19846" s="115" t="s">
        <v>51110</v>
      </c>
      <c r="I19846" s="115" t="s">
        <v>1927</v>
      </c>
      <c r="J19846" s="115">
        <v>44.53</v>
      </c>
    </row>
    <row r="19847" spans="1:10" hidden="1">
      <c r="A19847" s="115" t="s">
        <v>20114</v>
      </c>
      <c r="B19847" s="115" t="str">
        <f t="shared" si="310"/>
        <v>VEICULO DE PASSEIO,5 PASSAGEIROS,MOTOR BICOMBUSTIVEL (GASOLINA E ALCOOL) DE 1.0 LITRO,EXCLUSIVE MOTORISTA</v>
      </c>
      <c r="C19847" s="115" t="s">
        <v>51108</v>
      </c>
      <c r="D19847" s="115" t="s">
        <v>51110</v>
      </c>
      <c r="I19847" s="115" t="s">
        <v>1927</v>
      </c>
      <c r="J19847" s="115">
        <v>8.94</v>
      </c>
    </row>
    <row r="19848" spans="1:10" hidden="1">
      <c r="A19848" s="115" t="s">
        <v>20115</v>
      </c>
      <c r="B19848" s="115" t="str">
        <f t="shared" si="310"/>
        <v>VEICULO DE PASSEIO,5 PASSAGEIROS,MOTOR BICOMBUSTIVEL (GASOLINA E ALCOOL) DE 1.0 LITRO,EXCLUSIVE MOTORISTA</v>
      </c>
      <c r="C19848" s="115" t="s">
        <v>51108</v>
      </c>
      <c r="D19848" s="115" t="s">
        <v>51110</v>
      </c>
      <c r="I19848" s="115" t="s">
        <v>1927</v>
      </c>
      <c r="J19848" s="115">
        <v>4.99</v>
      </c>
    </row>
    <row r="19849" spans="1:10" hidden="1">
      <c r="A19849" s="115" t="s">
        <v>20116</v>
      </c>
      <c r="B19849" s="115" t="str">
        <f t="shared" si="310"/>
        <v>VEICULO DE PASSEIO,5 PASSAGEIROS,MOTOR BICOMBUSTIVEL (GASOLINA E ALCOOL) DE 1.0 LITRO,EXCLUSIVE MOTORISTA</v>
      </c>
      <c r="C19849" s="115" t="s">
        <v>51108</v>
      </c>
      <c r="D19849" s="115" t="s">
        <v>51110</v>
      </c>
      <c r="I19849" s="115" t="s">
        <v>1927</v>
      </c>
      <c r="J19849" s="115">
        <v>44.53</v>
      </c>
    </row>
    <row r="19850" spans="1:10" hidden="1">
      <c r="A19850" s="115" t="s">
        <v>20117</v>
      </c>
      <c r="B19850" s="115" t="str">
        <f t="shared" si="310"/>
        <v>VEICULO DE PASSEIO,5 PASSAGEIROS,MOTOR BICOMBUSTIVEL (GASOLINA E ALCOOL) DE 1.0 LITRO,EXCLUSIVE MOTORISTA</v>
      </c>
      <c r="C19850" s="115" t="s">
        <v>51108</v>
      </c>
      <c r="D19850" s="115" t="s">
        <v>51110</v>
      </c>
      <c r="I19850" s="115" t="s">
        <v>1927</v>
      </c>
      <c r="J19850" s="115">
        <v>8.94</v>
      </c>
    </row>
    <row r="19851" spans="1:10" hidden="1">
      <c r="A19851" s="115" t="s">
        <v>20118</v>
      </c>
      <c r="B19851" s="115" t="str">
        <f t="shared" si="310"/>
        <v>VEICULO DE PASSEIO,5 PASSAGEIROS,MOTOR BICOMBUSTIVEL (GASOLINA E ALCOOL) DE 1.0 LITRO,EXCLUSIVE MOTORISTA</v>
      </c>
      <c r="C19851" s="115" t="s">
        <v>51108</v>
      </c>
      <c r="D19851" s="115" t="s">
        <v>51110</v>
      </c>
      <c r="I19851" s="115" t="s">
        <v>1927</v>
      </c>
      <c r="J19851" s="115">
        <v>4.99</v>
      </c>
    </row>
    <row r="19852" spans="1:10" hidden="1">
      <c r="A19852" s="115" t="s">
        <v>20119</v>
      </c>
      <c r="B19852" s="115" t="str">
        <f t="shared" si="310"/>
        <v>CAMIONETE TIPO PICK-UP,COM CABINE SIMPLES E CACAMBA,TIPO LEVE,MOTOR BICOMBUSTIVEL (GASOLINA E ALCOOL) DE 1,6 LITROS,INCLUSIVE MOTORISTA</v>
      </c>
      <c r="C19852" s="115" t="s">
        <v>51111</v>
      </c>
      <c r="D19852" s="115" t="s">
        <v>51112</v>
      </c>
      <c r="E19852" s="115" t="s">
        <v>51081</v>
      </c>
      <c r="I19852" s="115" t="s">
        <v>1927</v>
      </c>
      <c r="J19852" s="115">
        <v>84.54</v>
      </c>
    </row>
    <row r="19853" spans="1:10" hidden="1">
      <c r="A19853" s="115" t="s">
        <v>20120</v>
      </c>
      <c r="B19853" s="115" t="str">
        <f t="shared" si="310"/>
        <v>CAMIONETE TIPO PICK-UP,COM CABINE SIMPLES E CACAMBA,TIPO LEVE,MOTOR BICOMBUSTIVEL (GASOLINA E ALCOOL) DE 1,6 LITROS,INCLUSIVE MOTORISTA</v>
      </c>
      <c r="C19853" s="115" t="s">
        <v>51111</v>
      </c>
      <c r="D19853" s="115" t="s">
        <v>51112</v>
      </c>
      <c r="E19853" s="115" t="s">
        <v>51081</v>
      </c>
      <c r="I19853" s="115" t="s">
        <v>1927</v>
      </c>
      <c r="J19853" s="115">
        <v>34.25</v>
      </c>
    </row>
    <row r="19854" spans="1:10" hidden="1">
      <c r="A19854" s="115" t="s">
        <v>20121</v>
      </c>
      <c r="B19854" s="115" t="str">
        <f t="shared" si="310"/>
        <v>CAMIONETE TIPO PICK-UP,COM CABINE SIMPLES E CACAMBA,TIPO LEVE,MOTOR BICOMBUSTIVEL (GASOLINA E ALCOOL) DE 1,6 LITROS,INCLUSIVE MOTORISTA</v>
      </c>
      <c r="C19854" s="115" t="s">
        <v>51111</v>
      </c>
      <c r="D19854" s="115" t="s">
        <v>51112</v>
      </c>
      <c r="E19854" s="115" t="s">
        <v>51081</v>
      </c>
      <c r="I19854" s="115" t="s">
        <v>1927</v>
      </c>
      <c r="J19854" s="115">
        <v>29.02</v>
      </c>
    </row>
    <row r="19855" spans="1:10" hidden="1">
      <c r="A19855" s="115" t="s">
        <v>20122</v>
      </c>
      <c r="B19855" s="115" t="str">
        <f t="shared" si="310"/>
        <v>CAMIONETE TIPO PICK-UP,COM CABINE SIMPLES E CACAMBA,TIPO LEVE,MOTOR BICOMBUSTIVEL (GASOLINA E ALCOOL) DE 1,6 LITROS,INCLUSIVE MOTORISTA</v>
      </c>
      <c r="C19855" s="115" t="s">
        <v>51111</v>
      </c>
      <c r="D19855" s="115" t="s">
        <v>51112</v>
      </c>
      <c r="E19855" s="115" t="s">
        <v>51081</v>
      </c>
      <c r="I19855" s="115" t="s">
        <v>1927</v>
      </c>
      <c r="J19855" s="115">
        <v>81.64</v>
      </c>
    </row>
    <row r="19856" spans="1:10" hidden="1">
      <c r="A19856" s="115" t="s">
        <v>20123</v>
      </c>
      <c r="B19856" s="115" t="str">
        <f t="shared" si="310"/>
        <v>CAMIONETE TIPO PICK-UP,COM CABINE SIMPLES E CACAMBA,TIPO LEVE,MOTOR BICOMBUSTIVEL (GASOLINA E ALCOOL) DE 1,6 LITROS,INCLUSIVE MOTORISTA</v>
      </c>
      <c r="C19856" s="115" t="s">
        <v>51111</v>
      </c>
      <c r="D19856" s="115" t="s">
        <v>51112</v>
      </c>
      <c r="E19856" s="115" t="s">
        <v>51081</v>
      </c>
      <c r="I19856" s="115" t="s">
        <v>1927</v>
      </c>
      <c r="J19856" s="115">
        <v>31.35</v>
      </c>
    </row>
    <row r="19857" spans="1:10" hidden="1">
      <c r="A19857" s="115" t="s">
        <v>20124</v>
      </c>
      <c r="B19857" s="115" t="str">
        <f t="shared" si="310"/>
        <v>CAMIONETE TIPO PICK-UP,COM CABINE SIMPLES E CACAMBA,TIPO LEVE,MOTOR BICOMBUSTIVEL (GASOLINA E ALCOOL) DE 1,6 LITROS,INCLUSIVE MOTORISTA</v>
      </c>
      <c r="C19857" s="115" t="s">
        <v>51111</v>
      </c>
      <c r="D19857" s="115" t="s">
        <v>51112</v>
      </c>
      <c r="E19857" s="115" t="s">
        <v>51081</v>
      </c>
      <c r="I19857" s="115" t="s">
        <v>1927</v>
      </c>
      <c r="J19857" s="115">
        <v>26.12</v>
      </c>
    </row>
    <row r="19858" spans="1:10" hidden="1">
      <c r="A19858" s="115" t="s">
        <v>20125</v>
      </c>
      <c r="B19858" s="115"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15" t="s">
        <v>51111</v>
      </c>
      <c r="D19858" s="115" t="s">
        <v>51113</v>
      </c>
      <c r="E19858" s="115" t="s">
        <v>51114</v>
      </c>
      <c r="F19858" s="115" t="s">
        <v>51115</v>
      </c>
      <c r="G19858" s="115" t="s">
        <v>51116</v>
      </c>
      <c r="I19858" s="115" t="s">
        <v>1927</v>
      </c>
      <c r="J19858" s="115">
        <v>86.69</v>
      </c>
    </row>
    <row r="19859" spans="1:10" hidden="1">
      <c r="A19859" s="115" t="s">
        <v>20126</v>
      </c>
      <c r="B19859" s="115"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15" t="s">
        <v>51111</v>
      </c>
      <c r="D19859" s="115" t="s">
        <v>51113</v>
      </c>
      <c r="E19859" s="115" t="s">
        <v>51114</v>
      </c>
      <c r="F19859" s="115" t="s">
        <v>51115</v>
      </c>
      <c r="G19859" s="115" t="s">
        <v>51116</v>
      </c>
      <c r="I19859" s="115" t="s">
        <v>1927</v>
      </c>
      <c r="J19859" s="115">
        <v>35.659999999999997</v>
      </c>
    </row>
    <row r="19860" spans="1:10" hidden="1">
      <c r="A19860" s="115" t="s">
        <v>20127</v>
      </c>
      <c r="B19860" s="115"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15" t="s">
        <v>51111</v>
      </c>
      <c r="D19860" s="115" t="s">
        <v>51113</v>
      </c>
      <c r="E19860" s="115" t="s">
        <v>51114</v>
      </c>
      <c r="F19860" s="115" t="s">
        <v>51117</v>
      </c>
      <c r="G19860" s="115" t="s">
        <v>51116</v>
      </c>
      <c r="I19860" s="115" t="s">
        <v>1927</v>
      </c>
      <c r="J19860" s="115">
        <v>30.25</v>
      </c>
    </row>
    <row r="19861" spans="1:10" hidden="1">
      <c r="A19861" s="115" t="s">
        <v>20128</v>
      </c>
      <c r="B19861" s="115"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15" t="s">
        <v>51111</v>
      </c>
      <c r="D19861" s="115" t="s">
        <v>51113</v>
      </c>
      <c r="E19861" s="115" t="s">
        <v>51114</v>
      </c>
      <c r="F19861" s="115" t="s">
        <v>51115</v>
      </c>
      <c r="G19861" s="115" t="s">
        <v>51116</v>
      </c>
      <c r="I19861" s="115" t="s">
        <v>1927</v>
      </c>
      <c r="J19861" s="115">
        <v>83.79</v>
      </c>
    </row>
    <row r="19862" spans="1:10" hidden="1">
      <c r="A19862" s="115" t="s">
        <v>20129</v>
      </c>
      <c r="B19862" s="115"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15" t="s">
        <v>51111</v>
      </c>
      <c r="D19862" s="115" t="s">
        <v>51113</v>
      </c>
      <c r="E19862" s="115" t="s">
        <v>51114</v>
      </c>
      <c r="F19862" s="115" t="s">
        <v>51115</v>
      </c>
      <c r="G19862" s="115" t="s">
        <v>51116</v>
      </c>
      <c r="I19862" s="115" t="s">
        <v>1927</v>
      </c>
      <c r="J19862" s="115">
        <v>32.76</v>
      </c>
    </row>
    <row r="19863" spans="1:10" hidden="1">
      <c r="A19863" s="115" t="s">
        <v>20130</v>
      </c>
      <c r="B19863" s="115"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15" t="s">
        <v>51111</v>
      </c>
      <c r="D19863" s="115" t="s">
        <v>51113</v>
      </c>
      <c r="E19863" s="115" t="s">
        <v>51114</v>
      </c>
      <c r="F19863" s="115" t="s">
        <v>51117</v>
      </c>
      <c r="G19863" s="115" t="s">
        <v>51116</v>
      </c>
      <c r="I19863" s="115" t="s">
        <v>1927</v>
      </c>
      <c r="J19863" s="115">
        <v>27.35</v>
      </c>
    </row>
    <row r="19864" spans="1:10" hidden="1">
      <c r="A19864" s="115" t="s">
        <v>20131</v>
      </c>
      <c r="B19864" s="115" t="str">
        <f t="shared" si="310"/>
        <v>CAMIONETE TIPO PICK-UP COM CABINE DUPLA E CACAMBA MOTOR BICOMBUSTIVEL (GASOLINA E ALCOOL) 2.4,DIRECAO HIDRAULICA,TRACAOTRASEIRA,INCLUSIVE MOTORISTA</v>
      </c>
      <c r="C19864" s="115" t="s">
        <v>51118</v>
      </c>
      <c r="D19864" s="115" t="s">
        <v>51119</v>
      </c>
      <c r="E19864" s="115" t="s">
        <v>51120</v>
      </c>
      <c r="I19864" s="115" t="s">
        <v>1927</v>
      </c>
      <c r="J19864" s="115">
        <v>120.61</v>
      </c>
    </row>
    <row r="19865" spans="1:10" hidden="1">
      <c r="A19865" s="115" t="s">
        <v>20132</v>
      </c>
      <c r="B19865" s="115" t="str">
        <f t="shared" si="310"/>
        <v>CAMIONETE TIPO PICK-UP COM CABINE DUPLA E CACAMBA MOTOR BICOMBUSTIVEL (GASOLINA E ALCOOL) 2.4,DIRECAO HIDRAULICA,TRACAOTRASEIRA,INCLUSIVE MOTORISTA</v>
      </c>
      <c r="C19865" s="115" t="s">
        <v>51118</v>
      </c>
      <c r="D19865" s="115" t="s">
        <v>51119</v>
      </c>
      <c r="E19865" s="115" t="s">
        <v>51120</v>
      </c>
      <c r="I19865" s="115" t="s">
        <v>1927</v>
      </c>
      <c r="J19865" s="115">
        <v>46.64</v>
      </c>
    </row>
    <row r="19866" spans="1:10" hidden="1">
      <c r="A19866" s="115" t="s">
        <v>20133</v>
      </c>
      <c r="B19866" s="115" t="str">
        <f t="shared" si="310"/>
        <v>CAMIONETE TIPO PICK-UP COM CABINE DUPLA E CACAMBA MOTOR BICOMBUSTIVEL (GASOLINA E ALCOOL) 2.4,DIRECAO HIDRAULICA,TRACAOTRASEIRA,INCLUSIVE MOTORISTA</v>
      </c>
      <c r="C19866" s="115" t="s">
        <v>51118</v>
      </c>
      <c r="D19866" s="115" t="s">
        <v>51119</v>
      </c>
      <c r="E19866" s="115" t="s">
        <v>51120</v>
      </c>
      <c r="I19866" s="115" t="s">
        <v>1927</v>
      </c>
      <c r="J19866" s="115">
        <v>37.85</v>
      </c>
    </row>
    <row r="19867" spans="1:10" hidden="1">
      <c r="A19867" s="115" t="s">
        <v>20134</v>
      </c>
      <c r="B19867" s="115" t="str">
        <f t="shared" si="310"/>
        <v>CAMIONETE TIPO PICK-UP COM CABINE DUPLA E CACAMBA MOTOR BICOMBUSTIVEL (GASOLINA E ALCOOL) 2.4,DIRECAO HIDRAULICA,TRACAOTRASEIRA,INCLUSIVE MOTORISTA</v>
      </c>
      <c r="C19867" s="115" t="s">
        <v>51118</v>
      </c>
      <c r="D19867" s="115" t="s">
        <v>51119</v>
      </c>
      <c r="E19867" s="115" t="s">
        <v>51120</v>
      </c>
      <c r="I19867" s="115" t="s">
        <v>1927</v>
      </c>
      <c r="J19867" s="115">
        <v>117.71</v>
      </c>
    </row>
    <row r="19868" spans="1:10" hidden="1">
      <c r="A19868" s="115" t="s">
        <v>20135</v>
      </c>
      <c r="B19868" s="115" t="str">
        <f t="shared" si="310"/>
        <v>CAMIONETE TIPO PICK-UP COM CABINE DUPLA E CACAMBA MOTOR BICOMBUSTIVEL (GASOLINA E ALCOOL) 2.4,DIRECAO HIDRAULICA,TRACAOTRASEIRA,INCLUSIVE MOTORISTA</v>
      </c>
      <c r="C19868" s="115" t="s">
        <v>51118</v>
      </c>
      <c r="D19868" s="115" t="s">
        <v>51119</v>
      </c>
      <c r="E19868" s="115" t="s">
        <v>51120</v>
      </c>
      <c r="I19868" s="115" t="s">
        <v>1927</v>
      </c>
      <c r="J19868" s="115">
        <v>43.74</v>
      </c>
    </row>
    <row r="19869" spans="1:10" hidden="1">
      <c r="A19869" s="115" t="s">
        <v>20136</v>
      </c>
      <c r="B19869" s="115" t="str">
        <f t="shared" si="310"/>
        <v>CAMIONETE TIPO PICK-UP COM CABINE DUPLA E CACAMBA MOTOR BICOMBUSTIVEL (GASOLINA E ALCOOL) 2.4,DIRECAO HIDRAULICA,TRACAOTRASEIRA,INCLUSIVE MOTORISTA</v>
      </c>
      <c r="C19869" s="115" t="s">
        <v>51118</v>
      </c>
      <c r="D19869" s="115" t="s">
        <v>51119</v>
      </c>
      <c r="E19869" s="115" t="s">
        <v>51120</v>
      </c>
      <c r="I19869" s="115" t="s">
        <v>1927</v>
      </c>
      <c r="J19869" s="115">
        <v>34.950000000000003</v>
      </c>
    </row>
    <row r="19870" spans="1:10" hidden="1">
      <c r="A19870" s="115" t="s">
        <v>20137</v>
      </c>
      <c r="B19870" s="115" t="str">
        <f t="shared" si="310"/>
        <v>CAMIONETE TIPO PICK-UP COM CABINE DUPLA E CACAMBA MOTOR DIESEL 2.8,DIRECAO HIDRAULICA TRACAO NAS 4 RODAS,INCLUSIVE MOTORISTA</v>
      </c>
      <c r="C19870" s="115" t="s">
        <v>51121</v>
      </c>
      <c r="D19870" s="115" t="s">
        <v>51122</v>
      </c>
      <c r="E19870" s="115" t="s">
        <v>51123</v>
      </c>
      <c r="I19870" s="115" t="s">
        <v>1927</v>
      </c>
      <c r="J19870" s="115">
        <v>106.81</v>
      </c>
    </row>
    <row r="19871" spans="1:10" hidden="1">
      <c r="A19871" s="115" t="s">
        <v>20138</v>
      </c>
      <c r="B19871" s="115" t="str">
        <f t="shared" si="310"/>
        <v>CAMIONETE TIPO PICK-UP COM CABINE DUPLA E CACAMBA MOTOR DIESEL 2.8,DIRECAO HIDRAULICA TRACAO NAS 4 RODAS,INCLUSIVE MOTORISTA</v>
      </c>
      <c r="C19871" s="115" t="s">
        <v>51121</v>
      </c>
      <c r="D19871" s="115" t="s">
        <v>51122</v>
      </c>
      <c r="E19871" s="115" t="s">
        <v>51123</v>
      </c>
      <c r="I19871" s="115" t="s">
        <v>1927</v>
      </c>
      <c r="J19871" s="115">
        <v>49.88</v>
      </c>
    </row>
    <row r="19872" spans="1:10" hidden="1">
      <c r="A19872" s="115" t="s">
        <v>20139</v>
      </c>
      <c r="B19872" s="115" t="str">
        <f t="shared" si="310"/>
        <v>CAMIONETE TIPO PICK-UP COM CABINE DUPLA E CACAMBA MOTOR DIESEL 2.8,DIRECAO HIDRAULICA TRACAO NAS 4 RODAS,INCLUSIVE MOTORISTA</v>
      </c>
      <c r="C19872" s="115" t="s">
        <v>51121</v>
      </c>
      <c r="D19872" s="115" t="s">
        <v>51122</v>
      </c>
      <c r="E19872" s="115" t="s">
        <v>51123</v>
      </c>
      <c r="I19872" s="115" t="s">
        <v>1927</v>
      </c>
      <c r="J19872" s="115">
        <v>42.66</v>
      </c>
    </row>
    <row r="19873" spans="1:10" hidden="1">
      <c r="A19873" s="115" t="s">
        <v>20140</v>
      </c>
      <c r="B19873" s="115" t="str">
        <f t="shared" si="310"/>
        <v>CAMIONETE TIPO PICK-UP COM CABINE DUPLA E CACAMBA MOTOR DIESEL 2.8,DIRECAO HIDRAULICA TRACAO NAS 4 RODAS,INCLUSIVE MOTORISTA</v>
      </c>
      <c r="C19873" s="115" t="s">
        <v>51121</v>
      </c>
      <c r="D19873" s="115" t="s">
        <v>51122</v>
      </c>
      <c r="E19873" s="115" t="s">
        <v>51123</v>
      </c>
      <c r="I19873" s="115" t="s">
        <v>1927</v>
      </c>
      <c r="J19873" s="115">
        <v>103.91</v>
      </c>
    </row>
    <row r="19874" spans="1:10" hidden="1">
      <c r="A19874" s="115" t="s">
        <v>20141</v>
      </c>
      <c r="B19874" s="115" t="str">
        <f t="shared" si="310"/>
        <v>CAMIONETE TIPO PICK-UP COM CABINE DUPLA E CACAMBA MOTOR DIESEL 2.8,DIRECAO HIDRAULICA TRACAO NAS 4 RODAS,INCLUSIVE MOTORISTA</v>
      </c>
      <c r="C19874" s="115" t="s">
        <v>51121</v>
      </c>
      <c r="D19874" s="115" t="s">
        <v>51122</v>
      </c>
      <c r="E19874" s="115" t="s">
        <v>51123</v>
      </c>
      <c r="I19874" s="115" t="s">
        <v>1927</v>
      </c>
      <c r="J19874" s="115">
        <v>46.98</v>
      </c>
    </row>
    <row r="19875" spans="1:10" hidden="1">
      <c r="A19875" s="115" t="s">
        <v>20142</v>
      </c>
      <c r="B19875" s="115" t="str">
        <f t="shared" si="310"/>
        <v>CAMIONETE TIPO PICK-UP COM CABINE DUPLA E CACAMBA MOTOR DIESEL 2.8,DIRECAO HIDRAULICA TRACAO NAS 4 RODAS,INCLUSIVE MOTORISTA</v>
      </c>
      <c r="C19875" s="115" t="s">
        <v>51121</v>
      </c>
      <c r="D19875" s="115" t="s">
        <v>51122</v>
      </c>
      <c r="E19875" s="115" t="s">
        <v>51123</v>
      </c>
      <c r="I19875" s="115" t="s">
        <v>1927</v>
      </c>
      <c r="J19875" s="115">
        <v>39.76</v>
      </c>
    </row>
    <row r="19876" spans="1:10" hidden="1">
      <c r="A19876" s="115" t="s">
        <v>20143</v>
      </c>
      <c r="B19876" s="115" t="str">
        <f t="shared" si="310"/>
        <v>MOTOCICLETA,125 CILINDRADAS X/E,EXCLUSIVE MOTORISTA</v>
      </c>
      <c r="C19876" s="115" t="s">
        <v>20144</v>
      </c>
      <c r="I19876" s="115" t="s">
        <v>1927</v>
      </c>
      <c r="J19876" s="115">
        <v>5.94</v>
      </c>
    </row>
    <row r="19877" spans="1:10" hidden="1">
      <c r="A19877" s="115" t="s">
        <v>20145</v>
      </c>
      <c r="B19877" s="115" t="str">
        <f t="shared" si="310"/>
        <v>MOTOCICLETA,125 CILINDRADAS X/E,EXCLUSIVE MOTORISTA</v>
      </c>
      <c r="C19877" s="115" t="s">
        <v>20144</v>
      </c>
      <c r="I19877" s="115" t="s">
        <v>1927</v>
      </c>
      <c r="J19877" s="115">
        <v>0.56000000000000005</v>
      </c>
    </row>
    <row r="19878" spans="1:10" hidden="1">
      <c r="A19878" s="115" t="s">
        <v>20146</v>
      </c>
      <c r="B19878" s="115" t="str">
        <f t="shared" si="310"/>
        <v>MOTOCICLETA,125 CILINDRADAS X/E,EXCLUSIVE MOTORISTA</v>
      </c>
      <c r="C19878" s="115" t="s">
        <v>20144</v>
      </c>
      <c r="I19878" s="115" t="s">
        <v>1927</v>
      </c>
      <c r="J19878" s="115">
        <v>5.94</v>
      </c>
    </row>
    <row r="19879" spans="1:10" hidden="1">
      <c r="A19879" s="115" t="s">
        <v>20147</v>
      </c>
      <c r="B19879" s="115" t="str">
        <f t="shared" si="310"/>
        <v>MOTOCICLETA,125 CILINDRADAS X/E,EXCLUSIVE MOTORISTA</v>
      </c>
      <c r="C19879" s="115" t="s">
        <v>20144</v>
      </c>
      <c r="I19879" s="115" t="s">
        <v>1927</v>
      </c>
      <c r="J19879" s="115">
        <v>0.56000000000000005</v>
      </c>
    </row>
    <row r="19880" spans="1:10" hidden="1">
      <c r="A19880" s="115" t="s">
        <v>20148</v>
      </c>
      <c r="B19880" s="115" t="str">
        <f t="shared" si="310"/>
        <v>GUINDASTE SOBRE RODAS,MEIA LANCA,CAPACIDADE DE 6T,INCLUSIVEOPERADOR</v>
      </c>
      <c r="C19880" s="115" t="s">
        <v>51124</v>
      </c>
      <c r="D19880" s="115" t="s">
        <v>51125</v>
      </c>
      <c r="I19880" s="115" t="s">
        <v>1927</v>
      </c>
      <c r="J19880" s="115">
        <v>274.24</v>
      </c>
    </row>
    <row r="19881" spans="1:10" hidden="1">
      <c r="A19881" s="115" t="s">
        <v>20149</v>
      </c>
      <c r="B19881" s="115" t="str">
        <f t="shared" si="310"/>
        <v>GUINDASTE SOBRE RODAS,MEIA LANCA,CAPACIDADE DE 6T,INCLUSIVEOPERADOR</v>
      </c>
      <c r="C19881" s="115" t="s">
        <v>51124</v>
      </c>
      <c r="D19881" s="115" t="s">
        <v>51125</v>
      </c>
      <c r="I19881" s="115" t="s">
        <v>1927</v>
      </c>
      <c r="J19881" s="115">
        <v>172.18</v>
      </c>
    </row>
    <row r="19882" spans="1:10" hidden="1">
      <c r="A19882" s="115" t="s">
        <v>20150</v>
      </c>
      <c r="B19882" s="115" t="str">
        <f t="shared" si="310"/>
        <v>GUINDASTE SOBRE RODAS,MEIA LANCA,CAPACIDADE DE 6T,INCLUSIVEOPERADOR</v>
      </c>
      <c r="C19882" s="115" t="s">
        <v>51124</v>
      </c>
      <c r="D19882" s="115" t="s">
        <v>51125</v>
      </c>
      <c r="I19882" s="115" t="s">
        <v>1927</v>
      </c>
      <c r="J19882" s="115">
        <v>150.69</v>
      </c>
    </row>
    <row r="19883" spans="1:10" hidden="1">
      <c r="A19883" s="115" t="s">
        <v>20151</v>
      </c>
      <c r="B19883" s="115" t="str">
        <f t="shared" si="310"/>
        <v>GUINDASTE SOBRE RODAS,MEIA LANCA,CAPACIDADE DE 6T,INCLUSIVEOPERADOR</v>
      </c>
      <c r="C19883" s="115" t="s">
        <v>51124</v>
      </c>
      <c r="D19883" s="115" t="s">
        <v>51125</v>
      </c>
      <c r="I19883" s="115" t="s">
        <v>1927</v>
      </c>
      <c r="J19883" s="115">
        <v>270.99</v>
      </c>
    </row>
    <row r="19884" spans="1:10" hidden="1">
      <c r="A19884" s="115" t="s">
        <v>20152</v>
      </c>
      <c r="B19884" s="115" t="str">
        <f t="shared" si="310"/>
        <v>GUINDASTE SOBRE RODAS,MEIA LANCA,CAPACIDADE DE 6T,INCLUSIVEOPERADOR</v>
      </c>
      <c r="C19884" s="115" t="s">
        <v>51124</v>
      </c>
      <c r="D19884" s="115" t="s">
        <v>51125</v>
      </c>
      <c r="I19884" s="115" t="s">
        <v>1927</v>
      </c>
      <c r="J19884" s="115">
        <v>168.93</v>
      </c>
    </row>
    <row r="19885" spans="1:10" hidden="1">
      <c r="A19885" s="115" t="s">
        <v>20153</v>
      </c>
      <c r="B19885" s="115" t="str">
        <f t="shared" si="310"/>
        <v>GUINDASTE SOBRE RODAS,MEIA LANCA,CAPACIDADE DE 6T,INCLUSIVEOPERADOR</v>
      </c>
      <c r="C19885" s="115" t="s">
        <v>51124</v>
      </c>
      <c r="D19885" s="115" t="s">
        <v>51125</v>
      </c>
      <c r="I19885" s="115" t="s">
        <v>1927</v>
      </c>
      <c r="J19885" s="115">
        <v>147.44</v>
      </c>
    </row>
    <row r="19886" spans="1:10" hidden="1">
      <c r="A19886" s="115" t="s">
        <v>20154</v>
      </c>
      <c r="B19886" s="115" t="str">
        <f t="shared" si="310"/>
        <v>GUINDASTE SOBRE RODAS,CAPACIDADE DE 15T,RAIO DE CURVA DE 4,65M,LANCA TELESCOPICA DE ACIONAMENTO HIDRAULICO COM 7,60M RETRAIDA E 18,30M ESTENDIDA,INCLUSIVE OPERADOR E AUXILIAR</v>
      </c>
      <c r="C19886" s="115" t="s">
        <v>51126</v>
      </c>
      <c r="D19886" s="115" t="s">
        <v>51127</v>
      </c>
      <c r="E19886" s="115" t="s">
        <v>51128</v>
      </c>
      <c r="I19886" s="115" t="s">
        <v>1927</v>
      </c>
      <c r="J19886" s="115">
        <v>417.66</v>
      </c>
    </row>
    <row r="19887" spans="1:10" hidden="1">
      <c r="A19887" s="115" t="s">
        <v>20155</v>
      </c>
      <c r="B19887" s="115" t="str">
        <f t="shared" si="310"/>
        <v>GUINDASTE SOBRE RODAS,CAPACIDADE DE 15T,RAIO DE CURVA DE 4,65M,LANCA TELESCOPICA DE ACIONAMENTO HIDRAULICO COM 7,60M RETRAIDA E 18,30M ESTENDIDA,INCLUSIVE OPERADOR E AUXILIAR</v>
      </c>
      <c r="C19887" s="115" t="s">
        <v>51126</v>
      </c>
      <c r="D19887" s="115" t="s">
        <v>51127</v>
      </c>
      <c r="E19887" s="115" t="s">
        <v>51128</v>
      </c>
      <c r="I19887" s="115" t="s">
        <v>1927</v>
      </c>
      <c r="J19887" s="115">
        <v>251.82</v>
      </c>
    </row>
    <row r="19888" spans="1:10" hidden="1">
      <c r="A19888" s="115" t="s">
        <v>20156</v>
      </c>
      <c r="B19888" s="115" t="str">
        <f t="shared" si="310"/>
        <v>GUINDASTE SOBRE RODAS,CAPACIDADE DE 15T,RAIO DE CURVA DE 4,65M,LANCA TELESCOPICA DE ACIONAMENTO HIDRAULICO COM 7,60M RETRAIDA E 18,30M ESTENDIDA,INCLUSIVE OPERADOR E AUXILIAR</v>
      </c>
      <c r="C19888" s="115" t="s">
        <v>51126</v>
      </c>
      <c r="D19888" s="115" t="s">
        <v>51127</v>
      </c>
      <c r="E19888" s="115" t="s">
        <v>51128</v>
      </c>
      <c r="I19888" s="115" t="s">
        <v>1927</v>
      </c>
      <c r="J19888" s="115">
        <v>219.55</v>
      </c>
    </row>
    <row r="19889" spans="1:10" hidden="1">
      <c r="A19889" s="115" t="s">
        <v>20157</v>
      </c>
      <c r="B19889" s="115" t="str">
        <f t="shared" si="310"/>
        <v>GUINDASTE SOBRE RODAS,CAPACIDADE DE 15T,RAIO DE CURVA DE 4,65M,LANCA TELESCOPICA DE ACIONAMENTO HIDRAULICO COM 7,60M RETRAIDA E 18,30M ESTENDIDA,INCLUSIVE OPERADOR E AUXILIAR</v>
      </c>
      <c r="C19889" s="115" t="s">
        <v>51126</v>
      </c>
      <c r="D19889" s="115" t="s">
        <v>51127</v>
      </c>
      <c r="E19889" s="115" t="s">
        <v>51128</v>
      </c>
      <c r="I19889" s="115" t="s">
        <v>1927</v>
      </c>
      <c r="J19889" s="115">
        <v>412.32</v>
      </c>
    </row>
    <row r="19890" spans="1:10" hidden="1">
      <c r="A19890" s="115" t="s">
        <v>20158</v>
      </c>
      <c r="B19890" s="115" t="str">
        <f t="shared" si="310"/>
        <v>GUINDASTE SOBRE RODAS,CAPACIDADE DE 15T,RAIO DE CURVA DE 4,65M,LANCA TELESCOPICA DE ACIONAMENTO HIDRAULICO COM 7,60M RETRAIDA E 18,30M ESTENDIDA,INCLUSIVE OPERADOR E AUXILIAR</v>
      </c>
      <c r="C19890" s="115" t="s">
        <v>51126</v>
      </c>
      <c r="D19890" s="115" t="s">
        <v>51127</v>
      </c>
      <c r="E19890" s="115" t="s">
        <v>51128</v>
      </c>
      <c r="I19890" s="115" t="s">
        <v>1927</v>
      </c>
      <c r="J19890" s="115">
        <v>246.48</v>
      </c>
    </row>
    <row r="19891" spans="1:10" hidden="1">
      <c r="A19891" s="115" t="s">
        <v>20159</v>
      </c>
      <c r="B19891" s="115" t="str">
        <f t="shared" si="310"/>
        <v>GUINDASTE SOBRE RODAS,CAPACIDADE DE 15T,RAIO DE CURVA DE 4,65M,LANCA TELESCOPICA DE ACIONAMENTO HIDRAULICO COM 7,60M RETRAIDA E 18,30M ESTENDIDA,INCLUSIVE OPERADOR E AUXILIAR</v>
      </c>
      <c r="C19891" s="115" t="s">
        <v>51126</v>
      </c>
      <c r="D19891" s="115" t="s">
        <v>51127</v>
      </c>
      <c r="E19891" s="115" t="s">
        <v>51128</v>
      </c>
      <c r="I19891" s="115" t="s">
        <v>1927</v>
      </c>
      <c r="J19891" s="115">
        <v>214.21</v>
      </c>
    </row>
    <row r="19892" spans="1:10" hidden="1">
      <c r="A19892" s="115" t="s">
        <v>20160</v>
      </c>
      <c r="B19892" s="115" t="str">
        <f t="shared" si="310"/>
        <v>GUINDASTE ARTICULADO,SOBRE CAMINHAO DIESEL(INCLUSIVE ESTE),MOMENTO MAXIMO DE ELEVACAO 30TXM E CAPACIDADE MAXIMA DE ELEVACAO 8,5T A 3,4M,INCLUSIVE OPERADOR E AUXILIAR</v>
      </c>
      <c r="C19892" s="115" t="s">
        <v>51129</v>
      </c>
      <c r="D19892" s="115" t="s">
        <v>51130</v>
      </c>
      <c r="E19892" s="115" t="s">
        <v>51131</v>
      </c>
      <c r="I19892" s="115" t="s">
        <v>1927</v>
      </c>
      <c r="J19892" s="115">
        <v>217.84</v>
      </c>
    </row>
    <row r="19893" spans="1:10" hidden="1">
      <c r="A19893" s="115" t="s">
        <v>20161</v>
      </c>
      <c r="B19893" s="115" t="str">
        <f t="shared" si="310"/>
        <v>GUINDASTE ARTICULADO,SOBRE CAMINHAO DIESEL(INCLUSIVE ESTE),MOMENTO MAXIMO DE ELEVACAO 30TXM E CAPACIDADE MAXIMA DE ELEVACAO 8,5T A 3,4M,INCLUSIVE OPERADOR E AUXILIAR</v>
      </c>
      <c r="C19893" s="115" t="s">
        <v>51129</v>
      </c>
      <c r="D19893" s="115" t="s">
        <v>51130</v>
      </c>
      <c r="E19893" s="115" t="s">
        <v>51131</v>
      </c>
      <c r="I19893" s="115" t="s">
        <v>1927</v>
      </c>
      <c r="J19893" s="115">
        <v>91.24</v>
      </c>
    </row>
    <row r="19894" spans="1:10" hidden="1">
      <c r="A19894" s="115" t="s">
        <v>20162</v>
      </c>
      <c r="B19894" s="115" t="str">
        <f t="shared" si="310"/>
        <v>GUINDASTE ARTICULADO,SOBRE CAMINHAO DIESEL(INCLUSIVE ESTE),MOMENTO MAXIMO DE ELEVACAO 30TXM E CAPACIDADE MAXIMA DE ELEVACAO 8,5T A 3,4M,INCLUSIVE OPERADOR E AUXILIAR</v>
      </c>
      <c r="C19894" s="115" t="s">
        <v>51129</v>
      </c>
      <c r="D19894" s="115" t="s">
        <v>51130</v>
      </c>
      <c r="E19894" s="115" t="s">
        <v>51131</v>
      </c>
      <c r="I19894" s="115" t="s">
        <v>1927</v>
      </c>
      <c r="J19894" s="115">
        <v>76.67</v>
      </c>
    </row>
    <row r="19895" spans="1:10" hidden="1">
      <c r="A19895" s="115" t="s">
        <v>20163</v>
      </c>
      <c r="B19895" s="115" t="str">
        <f t="shared" si="310"/>
        <v>GUINDASTE ARTICULADO,SOBRE CAMINHAO DIESEL(INCLUSIVE ESTE),MOMENTO MAXIMO DE ELEVACAO 30TXM E CAPACIDADE MAXIMA DE ELEVACAO 8,5T A 3,4M,INCLUSIVE OPERADOR E AUXILIAR</v>
      </c>
      <c r="C19895" s="115" t="s">
        <v>51129</v>
      </c>
      <c r="D19895" s="115" t="s">
        <v>51130</v>
      </c>
      <c r="E19895" s="115" t="s">
        <v>51131</v>
      </c>
      <c r="I19895" s="115" t="s">
        <v>1927</v>
      </c>
      <c r="J19895" s="115">
        <v>211.69</v>
      </c>
    </row>
    <row r="19896" spans="1:10" hidden="1">
      <c r="A19896" s="115" t="s">
        <v>20164</v>
      </c>
      <c r="B19896" s="115" t="str">
        <f t="shared" si="310"/>
        <v>GUINDASTE ARTICULADO,SOBRE CAMINHAO DIESEL(INCLUSIVE ESTE),MOMENTO MAXIMO DE ELEVACAO 30TXM E CAPACIDADE MAXIMA DE ELEVACAO 8,5T A 3,4M,INCLUSIVE OPERADOR E AUXILIAR</v>
      </c>
      <c r="C19896" s="115" t="s">
        <v>51129</v>
      </c>
      <c r="D19896" s="115" t="s">
        <v>51130</v>
      </c>
      <c r="E19896" s="115" t="s">
        <v>51131</v>
      </c>
      <c r="I19896" s="115" t="s">
        <v>1927</v>
      </c>
      <c r="J19896" s="115">
        <v>85.09</v>
      </c>
    </row>
    <row r="19897" spans="1:10" hidden="1">
      <c r="A19897" s="115" t="s">
        <v>20165</v>
      </c>
      <c r="B19897" s="115" t="str">
        <f t="shared" si="310"/>
        <v>GUINDASTE ARTICULADO,SOBRE CAMINHAO DIESEL(INCLUSIVE ESTE),MOMENTO MAXIMO DE ELEVACAO 30TXM E CAPACIDADE MAXIMA DE ELEVACAO 8,5T A 3,4M,INCLUSIVE OPERADOR E AUXILIAR</v>
      </c>
      <c r="C19897" s="115" t="s">
        <v>51129</v>
      </c>
      <c r="D19897" s="115" t="s">
        <v>51130</v>
      </c>
      <c r="E19897" s="115" t="s">
        <v>51131</v>
      </c>
      <c r="I19897" s="115" t="s">
        <v>1927</v>
      </c>
      <c r="J19897" s="115">
        <v>70.52</v>
      </c>
    </row>
    <row r="19898" spans="1:10" hidden="1">
      <c r="A19898" s="115" t="s">
        <v>20166</v>
      </c>
      <c r="B19898" s="115" t="str">
        <f t="shared" si="310"/>
        <v>GUINDASTE TIPO GRUA,COM CAPACIDADE DE CARGA DE 1200KG,VELOCIDADE DE 40M/MIN,TORRE COMPOSTA POR 9 MODULOS DE 3 METROS CADA,TOTALIZANDO 27 METROS,ALCANCE MAXIMO DE 25 METROS COM UMACARGA DE 1000KG,INCLUSIVE BASE DE SUSTENTACAO E OPERADOR</v>
      </c>
      <c r="C19898" s="115" t="s">
        <v>51132</v>
      </c>
      <c r="D19898" s="115" t="s">
        <v>51133</v>
      </c>
      <c r="E19898" s="115" t="s">
        <v>51134</v>
      </c>
      <c r="F19898" s="115" t="s">
        <v>51135</v>
      </c>
      <c r="I19898" s="115" t="s">
        <v>1927</v>
      </c>
      <c r="J19898" s="115">
        <v>108.6</v>
      </c>
    </row>
    <row r="19899" spans="1:10" hidden="1">
      <c r="A19899" s="115" t="s">
        <v>20167</v>
      </c>
      <c r="B19899" s="115" t="str">
        <f t="shared" si="310"/>
        <v>GUINDASTE TIPO GRUA,COM CAPACIDADE DE CARGA DE 1200KG,VELOCIDADE DE 40M/MIN,TORRE COMPOSTA POR 9 MODULOS DE 3 METROS CADA,TOTALIZANDO 27 METROS,ALCANCE MAXIMO DE 25 METROS COM UMACARGA DE 1000KG,INCLUSIVE BASE DE SUSTENTACAO E OPERADOR</v>
      </c>
      <c r="C19899" s="115" t="s">
        <v>51132</v>
      </c>
      <c r="D19899" s="115" t="s">
        <v>51133</v>
      </c>
      <c r="E19899" s="115" t="s">
        <v>51134</v>
      </c>
      <c r="F19899" s="115" t="s">
        <v>51135</v>
      </c>
      <c r="I19899" s="115" t="s">
        <v>1927</v>
      </c>
      <c r="J19899" s="115">
        <v>69.56</v>
      </c>
    </row>
    <row r="19900" spans="1:10" hidden="1">
      <c r="A19900" s="115" t="s">
        <v>20168</v>
      </c>
      <c r="B19900" s="115" t="str">
        <f t="shared" si="310"/>
        <v>GUINDASTE TIPO GRUA,COM CAPACIDADE DE CARGA DE 1200KG,VELOCIDADE DE 40M/MIN,TORRE COMPOSTA POR 9 MODULOS DE 3 METROS CADA,TOTALIZANDO 27 METROS,ALCANCE MAXIMO DE 25 METROS COM UMACARGA DE 1000KG,INCLUSIVE BASE DE SUSTENTACAO E OPERADOR</v>
      </c>
      <c r="C19900" s="115" t="s">
        <v>51132</v>
      </c>
      <c r="D19900" s="115" t="s">
        <v>51133</v>
      </c>
      <c r="E19900" s="115" t="s">
        <v>51134</v>
      </c>
      <c r="F19900" s="115" t="s">
        <v>51135</v>
      </c>
      <c r="I19900" s="115" t="s">
        <v>1927</v>
      </c>
      <c r="J19900" s="115">
        <v>60.93</v>
      </c>
    </row>
    <row r="19901" spans="1:10" hidden="1">
      <c r="A19901" s="115" t="s">
        <v>20169</v>
      </c>
      <c r="B19901" s="115" t="str">
        <f t="shared" si="310"/>
        <v>GUINDASTE TIPO GRUA,COM CAPACIDADE DE CARGA DE 1200KG,VELOCIDADE DE 40M/MIN,TORRE COMPOSTA POR 9 MODULOS DE 3 METROS CADA,TOTALIZANDO 27 METROS,ALCANCE MAXIMO DE 25 METROS COM UMACARGA DE 1000KG,INCLUSIVE BASE DE SUSTENTACAO E OPERADOR</v>
      </c>
      <c r="C19901" s="115" t="s">
        <v>51132</v>
      </c>
      <c r="D19901" s="115" t="s">
        <v>51133</v>
      </c>
      <c r="E19901" s="115" t="s">
        <v>51134</v>
      </c>
      <c r="F19901" s="115" t="s">
        <v>51135</v>
      </c>
      <c r="I19901" s="115" t="s">
        <v>1927</v>
      </c>
      <c r="J19901" s="115">
        <v>105.35</v>
      </c>
    </row>
    <row r="19902" spans="1:10" hidden="1">
      <c r="A19902" s="115" t="s">
        <v>20170</v>
      </c>
      <c r="B19902" s="115" t="str">
        <f t="shared" si="310"/>
        <v>GUINDASTE TIPO GRUA,COM CAPACIDADE DE CARGA DE 1200KG,VELOCIDADE DE 40M/MIN,TORRE COMPOSTA POR 9 MODULOS DE 3 METROS CADA,TOTALIZANDO 27 METROS,ALCANCE MAXIMO DE 25 METROS COM UMACARGA DE 1000KG,INCLUSIVE BASE DE SUSTENTACAO E OPERADOR</v>
      </c>
      <c r="C19902" s="115" t="s">
        <v>51132</v>
      </c>
      <c r="D19902" s="115" t="s">
        <v>51133</v>
      </c>
      <c r="E19902" s="115" t="s">
        <v>51134</v>
      </c>
      <c r="F19902" s="115" t="s">
        <v>51135</v>
      </c>
      <c r="I19902" s="115" t="s">
        <v>1927</v>
      </c>
      <c r="J19902" s="115">
        <v>66.31</v>
      </c>
    </row>
    <row r="19903" spans="1:10" hidden="1">
      <c r="A19903" s="115" t="s">
        <v>20171</v>
      </c>
      <c r="B19903" s="115" t="str">
        <f t="shared" si="310"/>
        <v>GUINDASTE TIPO GRUA,COM CAPACIDADE DE CARGA DE 1200KG,VELOCIDADE DE 40M/MIN,TORRE COMPOSTA POR 9 MODULOS DE 3 METROS CADA,TOTALIZANDO 27 METROS,ALCANCE MAXIMO DE 25 METROS COM UMACARGA DE 1000KG,INCLUSIVE BASE DE SUSTENTACAO E OPERADOR</v>
      </c>
      <c r="C19903" s="115" t="s">
        <v>51132</v>
      </c>
      <c r="D19903" s="115" t="s">
        <v>51133</v>
      </c>
      <c r="E19903" s="115" t="s">
        <v>51134</v>
      </c>
      <c r="F19903" s="115" t="s">
        <v>51135</v>
      </c>
      <c r="I19903" s="115" t="s">
        <v>1927</v>
      </c>
      <c r="J19903" s="115">
        <v>57.68</v>
      </c>
    </row>
    <row r="19904" spans="1:10" hidden="1">
      <c r="A19904" s="115" t="s">
        <v>20172</v>
      </c>
      <c r="B19904" s="115" t="str">
        <f t="shared" si="310"/>
        <v>ESTEIRA TRANSPORTADORA,DE CORREIA,LARGURA DE 50CM E 10,00M DE COMPRIMENTO,EXCLUSIVE OPERADOR</v>
      </c>
      <c r="C19904" s="115" t="s">
        <v>51136</v>
      </c>
      <c r="D19904" s="115" t="s">
        <v>51137</v>
      </c>
      <c r="I19904" s="115" t="s">
        <v>1927</v>
      </c>
      <c r="J19904" s="115">
        <v>27.31</v>
      </c>
    </row>
    <row r="19905" spans="1:10" hidden="1">
      <c r="A19905" s="115" t="s">
        <v>20173</v>
      </c>
      <c r="B19905" s="115" t="str">
        <f t="shared" si="310"/>
        <v>ESTEIRA TRANSPORTADORA,DE CORREIA,LARGURA DE 50CM E 10,00M DE COMPRIMENTO,EXCLUSIVE OPERADOR</v>
      </c>
      <c r="C19905" s="115" t="s">
        <v>51136</v>
      </c>
      <c r="D19905" s="115" t="s">
        <v>51137</v>
      </c>
      <c r="I19905" s="115" t="s">
        <v>1927</v>
      </c>
      <c r="J19905" s="115">
        <v>16.579999999999998</v>
      </c>
    </row>
    <row r="19906" spans="1:10" hidden="1">
      <c r="A19906" s="115" t="s">
        <v>20174</v>
      </c>
      <c r="B19906" s="115" t="str">
        <f t="shared" si="310"/>
        <v>ESTEIRA TRANSPORTADORA,DE CORREIA,LARGURA DE 50CM E 10,00M DE COMPRIMENTO,EXCLUSIVE OPERADOR</v>
      </c>
      <c r="C19906" s="115" t="s">
        <v>51136</v>
      </c>
      <c r="D19906" s="115" t="s">
        <v>51137</v>
      </c>
      <c r="I19906" s="115" t="s">
        <v>1927</v>
      </c>
      <c r="J19906" s="115">
        <v>13.94</v>
      </c>
    </row>
    <row r="19907" spans="1:10" hidden="1">
      <c r="A19907" s="115" t="s">
        <v>20175</v>
      </c>
      <c r="B19907" s="115" t="str">
        <f t="shared" si="310"/>
        <v>ESTEIRA TRANSPORTADORA,DE CORREIA,LARGURA DE 50CM E 10,00M DE COMPRIMENTO,EXCLUSIVE OPERADOR</v>
      </c>
      <c r="C19907" s="115" t="s">
        <v>51136</v>
      </c>
      <c r="D19907" s="115" t="s">
        <v>51137</v>
      </c>
      <c r="I19907" s="115" t="s">
        <v>1927</v>
      </c>
      <c r="J19907" s="115">
        <v>27.31</v>
      </c>
    </row>
    <row r="19908" spans="1:10" hidden="1">
      <c r="A19908" s="115" t="s">
        <v>20176</v>
      </c>
      <c r="B19908" s="115" t="str">
        <f t="shared" si="310"/>
        <v>ESTEIRA TRANSPORTADORA,DE CORREIA,LARGURA DE 50CM E 10,00M DE COMPRIMENTO,EXCLUSIVE OPERADOR</v>
      </c>
      <c r="C19908" s="115" t="s">
        <v>51136</v>
      </c>
      <c r="D19908" s="115" t="s">
        <v>51137</v>
      </c>
      <c r="I19908" s="115" t="s">
        <v>1927</v>
      </c>
      <c r="J19908" s="115">
        <v>16.579999999999998</v>
      </c>
    </row>
    <row r="19909" spans="1:10" hidden="1">
      <c r="A19909" s="115" t="s">
        <v>20177</v>
      </c>
      <c r="B19909" s="115" t="str">
        <f t="shared" ref="B19909:B19972" si="311">C19909&amp;D19909&amp;E19909&amp;F19909&amp;G19909&amp;H19909</f>
        <v>ESTEIRA TRANSPORTADORA,DE CORREIA,LARGURA DE 50CM E 10,00M DE COMPRIMENTO,EXCLUSIVE OPERADOR</v>
      </c>
      <c r="C19909" s="115" t="s">
        <v>51136</v>
      </c>
      <c r="D19909" s="115" t="s">
        <v>51137</v>
      </c>
      <c r="I19909" s="115" t="s">
        <v>1927</v>
      </c>
      <c r="J19909" s="115">
        <v>13.94</v>
      </c>
    </row>
    <row r="19910" spans="1:10" hidden="1">
      <c r="A19910" s="115" t="s">
        <v>20178</v>
      </c>
      <c r="B19910" s="115"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0" s="115" t="s">
        <v>56838</v>
      </c>
      <c r="D19910" s="115" t="s">
        <v>56839</v>
      </c>
      <c r="E19910" s="115" t="s">
        <v>56840</v>
      </c>
      <c r="F19910" s="115" t="s">
        <v>56841</v>
      </c>
      <c r="G19910" s="115" t="s">
        <v>56842</v>
      </c>
      <c r="I19910" s="115" t="s">
        <v>1927</v>
      </c>
      <c r="J19910" s="115">
        <v>29.44</v>
      </c>
    </row>
    <row r="19911" spans="1:10" hidden="1">
      <c r="A19911" s="115" t="s">
        <v>20179</v>
      </c>
      <c r="B19911" s="115"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1" s="115" t="s">
        <v>56838</v>
      </c>
      <c r="D19911" s="115" t="s">
        <v>56839</v>
      </c>
      <c r="E19911" s="115" t="s">
        <v>56840</v>
      </c>
      <c r="F19911" s="115" t="s">
        <v>56841</v>
      </c>
      <c r="G19911" s="115" t="s">
        <v>56842</v>
      </c>
      <c r="I19911" s="115" t="s">
        <v>1927</v>
      </c>
      <c r="J19911" s="115">
        <v>18.399999999999999</v>
      </c>
    </row>
    <row r="19912" spans="1:10" hidden="1">
      <c r="A19912" s="115" t="s">
        <v>20180</v>
      </c>
      <c r="B19912" s="115"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2" s="115" t="s">
        <v>56838</v>
      </c>
      <c r="D19912" s="115" t="s">
        <v>56839</v>
      </c>
      <c r="E19912" s="115" t="s">
        <v>56840</v>
      </c>
      <c r="F19912" s="115" t="s">
        <v>56841</v>
      </c>
      <c r="G19912" s="115" t="s">
        <v>56842</v>
      </c>
      <c r="I19912" s="115" t="s">
        <v>1927</v>
      </c>
      <c r="J19912" s="115">
        <v>29.44</v>
      </c>
    </row>
    <row r="19913" spans="1:10" hidden="1">
      <c r="A19913" s="115" t="s">
        <v>20181</v>
      </c>
      <c r="B19913" s="115"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3" s="115" t="s">
        <v>56838</v>
      </c>
      <c r="D19913" s="115" t="s">
        <v>56839</v>
      </c>
      <c r="E19913" s="115" t="s">
        <v>56840</v>
      </c>
      <c r="F19913" s="115" t="s">
        <v>56841</v>
      </c>
      <c r="G19913" s="115" t="s">
        <v>56842</v>
      </c>
      <c r="I19913" s="115" t="s">
        <v>1927</v>
      </c>
      <c r="J19913" s="115">
        <v>18.399999999999999</v>
      </c>
    </row>
    <row r="19914" spans="1:10" hidden="1">
      <c r="A19914" s="115" t="s">
        <v>20182</v>
      </c>
      <c r="B19914" s="115"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15" t="s">
        <v>51138</v>
      </c>
      <c r="D19914" s="115" t="s">
        <v>51139</v>
      </c>
      <c r="E19914" s="115" t="s">
        <v>51140</v>
      </c>
      <c r="F19914" s="115" t="s">
        <v>51141</v>
      </c>
      <c r="G19914" s="115" t="s">
        <v>51142</v>
      </c>
      <c r="H19914" s="115" t="s">
        <v>51143</v>
      </c>
      <c r="I19914" s="115" t="s">
        <v>1927</v>
      </c>
      <c r="J19914" s="115">
        <v>42.67</v>
      </c>
    </row>
    <row r="19915" spans="1:10" hidden="1">
      <c r="A19915" s="115" t="s">
        <v>20183</v>
      </c>
      <c r="B19915" s="115"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15" t="s">
        <v>51138</v>
      </c>
      <c r="D19915" s="115" t="s">
        <v>51139</v>
      </c>
      <c r="E19915" s="115" t="s">
        <v>51140</v>
      </c>
      <c r="F19915" s="115" t="s">
        <v>51141</v>
      </c>
      <c r="G19915" s="115" t="s">
        <v>51142</v>
      </c>
      <c r="H19915" s="115" t="s">
        <v>51143</v>
      </c>
      <c r="I19915" s="115" t="s">
        <v>1927</v>
      </c>
      <c r="J19915" s="115">
        <v>38.020000000000003</v>
      </c>
    </row>
    <row r="19916" spans="1:10" hidden="1">
      <c r="A19916" s="115" t="s">
        <v>20184</v>
      </c>
      <c r="B19916" s="115"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15" t="s">
        <v>51138</v>
      </c>
      <c r="D19916" s="115" t="s">
        <v>51139</v>
      </c>
      <c r="E19916" s="115" t="s">
        <v>51140</v>
      </c>
      <c r="F19916" s="115" t="s">
        <v>51141</v>
      </c>
      <c r="G19916" s="115" t="s">
        <v>51142</v>
      </c>
      <c r="H19916" s="115" t="s">
        <v>51143</v>
      </c>
      <c r="I19916" s="115" t="s">
        <v>1927</v>
      </c>
      <c r="J19916" s="115">
        <v>38.49</v>
      </c>
    </row>
    <row r="19917" spans="1:10" hidden="1">
      <c r="A19917" s="115" t="s">
        <v>20185</v>
      </c>
      <c r="B19917" s="115"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15" t="s">
        <v>51138</v>
      </c>
      <c r="D19917" s="115" t="s">
        <v>51139</v>
      </c>
      <c r="E19917" s="115" t="s">
        <v>51140</v>
      </c>
      <c r="F19917" s="115" t="s">
        <v>51141</v>
      </c>
      <c r="G19917" s="115" t="s">
        <v>51142</v>
      </c>
      <c r="H19917" s="115" t="s">
        <v>51143</v>
      </c>
      <c r="I19917" s="115" t="s">
        <v>1927</v>
      </c>
      <c r="J19917" s="115">
        <v>33.840000000000003</v>
      </c>
    </row>
    <row r="19918" spans="1:10" hidden="1">
      <c r="A19918" s="115" t="s">
        <v>20186</v>
      </c>
      <c r="B19918" s="115"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15" t="s">
        <v>51144</v>
      </c>
      <c r="D19918" s="115" t="s">
        <v>51145</v>
      </c>
      <c r="E19918" s="115" t="s">
        <v>51146</v>
      </c>
      <c r="F19918" s="115" t="s">
        <v>51147</v>
      </c>
      <c r="G19918" s="115" t="s">
        <v>51148</v>
      </c>
      <c r="H19918" s="115" t="s">
        <v>33885</v>
      </c>
      <c r="I19918" s="115" t="s">
        <v>1927</v>
      </c>
      <c r="J19918" s="115">
        <v>45.13</v>
      </c>
    </row>
    <row r="19919" spans="1:10" hidden="1">
      <c r="A19919" s="115" t="s">
        <v>20187</v>
      </c>
      <c r="B19919" s="115"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15" t="s">
        <v>51144</v>
      </c>
      <c r="D19919" s="115" t="s">
        <v>51145</v>
      </c>
      <c r="E19919" s="115" t="s">
        <v>51146</v>
      </c>
      <c r="F19919" s="115" t="s">
        <v>51147</v>
      </c>
      <c r="G19919" s="115" t="s">
        <v>51148</v>
      </c>
      <c r="H19919" s="115" t="s">
        <v>33885</v>
      </c>
      <c r="I19919" s="115" t="s">
        <v>1927</v>
      </c>
      <c r="J19919" s="115">
        <v>39.39</v>
      </c>
    </row>
    <row r="19920" spans="1:10" hidden="1">
      <c r="A19920" s="115" t="s">
        <v>20188</v>
      </c>
      <c r="B19920" s="115"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15" t="s">
        <v>51144</v>
      </c>
      <c r="D19920" s="115" t="s">
        <v>51145</v>
      </c>
      <c r="E19920" s="115" t="s">
        <v>51146</v>
      </c>
      <c r="F19920" s="115" t="s">
        <v>51147</v>
      </c>
      <c r="G19920" s="115" t="s">
        <v>51148</v>
      </c>
      <c r="H19920" s="115" t="s">
        <v>33885</v>
      </c>
      <c r="I19920" s="115" t="s">
        <v>1927</v>
      </c>
      <c r="J19920" s="115">
        <v>40.950000000000003</v>
      </c>
    </row>
    <row r="19921" spans="1:10" hidden="1">
      <c r="A19921" s="115" t="s">
        <v>20189</v>
      </c>
      <c r="B19921" s="115"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15" t="s">
        <v>51144</v>
      </c>
      <c r="D19921" s="115" t="s">
        <v>51145</v>
      </c>
      <c r="E19921" s="115" t="s">
        <v>51146</v>
      </c>
      <c r="F19921" s="115" t="s">
        <v>51147</v>
      </c>
      <c r="G19921" s="115" t="s">
        <v>51148</v>
      </c>
      <c r="H19921" s="115" t="s">
        <v>33885</v>
      </c>
      <c r="I19921" s="115" t="s">
        <v>1927</v>
      </c>
      <c r="J19921" s="115">
        <v>35.21</v>
      </c>
    </row>
    <row r="19922" spans="1:10" hidden="1">
      <c r="A19922" s="115" t="s">
        <v>20190</v>
      </c>
      <c r="B19922" s="115"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15" t="s">
        <v>51149</v>
      </c>
      <c r="D19922" s="115" t="s">
        <v>51150</v>
      </c>
      <c r="E19922" s="115" t="s">
        <v>51151</v>
      </c>
      <c r="F19922" s="115" t="s">
        <v>51152</v>
      </c>
      <c r="G19922" s="115" t="s">
        <v>51153</v>
      </c>
      <c r="H19922" s="115" t="s">
        <v>51154</v>
      </c>
      <c r="I19922" s="115" t="s">
        <v>1927</v>
      </c>
      <c r="J19922" s="115">
        <v>48.85</v>
      </c>
    </row>
    <row r="19923" spans="1:10" hidden="1">
      <c r="A19923" s="115" t="s">
        <v>20191</v>
      </c>
      <c r="B19923" s="115"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15" t="s">
        <v>51149</v>
      </c>
      <c r="D19923" s="115" t="s">
        <v>51150</v>
      </c>
      <c r="E19923" s="115" t="s">
        <v>51151</v>
      </c>
      <c r="F19923" s="115" t="s">
        <v>51152</v>
      </c>
      <c r="G19923" s="115" t="s">
        <v>51153</v>
      </c>
      <c r="H19923" s="115" t="s">
        <v>51154</v>
      </c>
      <c r="I19923" s="115" t="s">
        <v>1927</v>
      </c>
      <c r="J19923" s="115">
        <v>41.63</v>
      </c>
    </row>
    <row r="19924" spans="1:10" hidden="1">
      <c r="A19924" s="115" t="s">
        <v>20192</v>
      </c>
      <c r="B19924" s="115"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15" t="s">
        <v>51149</v>
      </c>
      <c r="D19924" s="115" t="s">
        <v>51150</v>
      </c>
      <c r="E19924" s="115" t="s">
        <v>51151</v>
      </c>
      <c r="F19924" s="115" t="s">
        <v>51152</v>
      </c>
      <c r="G19924" s="115" t="s">
        <v>51153</v>
      </c>
      <c r="H19924" s="115" t="s">
        <v>51154</v>
      </c>
      <c r="I19924" s="115" t="s">
        <v>1927</v>
      </c>
      <c r="J19924" s="115">
        <v>44.67</v>
      </c>
    </row>
    <row r="19925" spans="1:10" hidden="1">
      <c r="A19925" s="115" t="s">
        <v>20193</v>
      </c>
      <c r="B19925" s="115"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15" t="s">
        <v>51149</v>
      </c>
      <c r="D19925" s="115" t="s">
        <v>51150</v>
      </c>
      <c r="E19925" s="115" t="s">
        <v>51151</v>
      </c>
      <c r="F19925" s="115" t="s">
        <v>51152</v>
      </c>
      <c r="G19925" s="115" t="s">
        <v>51153</v>
      </c>
      <c r="H19925" s="115" t="s">
        <v>51154</v>
      </c>
      <c r="I19925" s="115" t="s">
        <v>1927</v>
      </c>
      <c r="J19925" s="115">
        <v>37.450000000000003</v>
      </c>
    </row>
    <row r="19926" spans="1:10" hidden="1">
      <c r="A19926" s="115" t="s">
        <v>20194</v>
      </c>
      <c r="B19926" s="115"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15" t="s">
        <v>51155</v>
      </c>
      <c r="D19926" s="115" t="s">
        <v>51150</v>
      </c>
      <c r="E19926" s="115" t="s">
        <v>51156</v>
      </c>
      <c r="F19926" s="115" t="s">
        <v>51152</v>
      </c>
      <c r="G19926" s="115" t="s">
        <v>51153</v>
      </c>
      <c r="H19926" s="115" t="s">
        <v>51154</v>
      </c>
      <c r="I19926" s="115" t="s">
        <v>1927</v>
      </c>
      <c r="J19926" s="115">
        <v>56.57</v>
      </c>
    </row>
    <row r="19927" spans="1:10" hidden="1">
      <c r="A19927" s="115" t="s">
        <v>20195</v>
      </c>
      <c r="B19927" s="115"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15" t="s">
        <v>51155</v>
      </c>
      <c r="D19927" s="115" t="s">
        <v>51150</v>
      </c>
      <c r="E19927" s="115" t="s">
        <v>51156</v>
      </c>
      <c r="F19927" s="115" t="s">
        <v>51152</v>
      </c>
      <c r="G19927" s="115" t="s">
        <v>51153</v>
      </c>
      <c r="H19927" s="115" t="s">
        <v>51154</v>
      </c>
      <c r="I19927" s="115" t="s">
        <v>1927</v>
      </c>
      <c r="J19927" s="115">
        <v>46.12</v>
      </c>
    </row>
    <row r="19928" spans="1:10" hidden="1">
      <c r="A19928" s="115" t="s">
        <v>20196</v>
      </c>
      <c r="B19928" s="115"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15" t="s">
        <v>51155</v>
      </c>
      <c r="D19928" s="115" t="s">
        <v>51150</v>
      </c>
      <c r="E19928" s="115" t="s">
        <v>51156</v>
      </c>
      <c r="F19928" s="115" t="s">
        <v>51152</v>
      </c>
      <c r="G19928" s="115" t="s">
        <v>51153</v>
      </c>
      <c r="H19928" s="115" t="s">
        <v>51154</v>
      </c>
      <c r="I19928" s="115" t="s">
        <v>1927</v>
      </c>
      <c r="J19928" s="115">
        <v>52.39</v>
      </c>
    </row>
    <row r="19929" spans="1:10" hidden="1">
      <c r="A19929" s="115" t="s">
        <v>20197</v>
      </c>
      <c r="B19929" s="115"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15" t="s">
        <v>51155</v>
      </c>
      <c r="D19929" s="115" t="s">
        <v>51150</v>
      </c>
      <c r="E19929" s="115" t="s">
        <v>51156</v>
      </c>
      <c r="F19929" s="115" t="s">
        <v>51152</v>
      </c>
      <c r="G19929" s="115" t="s">
        <v>51153</v>
      </c>
      <c r="H19929" s="115" t="s">
        <v>51154</v>
      </c>
      <c r="I19929" s="115" t="s">
        <v>1927</v>
      </c>
      <c r="J19929" s="115">
        <v>41.94</v>
      </c>
    </row>
    <row r="19930" spans="1:10" hidden="1">
      <c r="A19930" s="115" t="s">
        <v>20198</v>
      </c>
      <c r="B19930" s="115" t="str">
        <f t="shared" si="311"/>
        <v>EMPILHADEIRA EQUIPADA COM RODAGEM PNEUMATICA,CAPACIDADE DE 2,5T E CENTRO DE CARGA A 60CM,MOTOR A GASOLINA,INCLUSIVE OPERADOR</v>
      </c>
      <c r="C19930" s="115" t="s">
        <v>51157</v>
      </c>
      <c r="D19930" s="115" t="s">
        <v>51158</v>
      </c>
      <c r="E19930" s="115" t="s">
        <v>51159</v>
      </c>
      <c r="I19930" s="115" t="s">
        <v>1927</v>
      </c>
      <c r="J19930" s="115">
        <v>79.849999999999994</v>
      </c>
    </row>
    <row r="19931" spans="1:10" hidden="1">
      <c r="A19931" s="115" t="s">
        <v>20199</v>
      </c>
      <c r="B19931" s="115" t="str">
        <f t="shared" si="311"/>
        <v>EMPILHADEIRA EQUIPADA COM RODAGEM PNEUMATICA,CAPACIDADE DE 2,5T E CENTRO DE CARGA A 60CM,MOTOR A GASOLINA,INCLUSIVE OPERADOR</v>
      </c>
      <c r="C19931" s="115" t="s">
        <v>51157</v>
      </c>
      <c r="D19931" s="115" t="s">
        <v>51158</v>
      </c>
      <c r="E19931" s="115" t="s">
        <v>51159</v>
      </c>
      <c r="I19931" s="115" t="s">
        <v>1927</v>
      </c>
      <c r="J19931" s="115">
        <v>39.68</v>
      </c>
    </row>
    <row r="19932" spans="1:10" hidden="1">
      <c r="A19932" s="115" t="s">
        <v>20200</v>
      </c>
      <c r="B19932" s="115" t="str">
        <f t="shared" si="311"/>
        <v>EMPILHADEIRA EQUIPADA COM RODAGEM PNEUMATICA,CAPACIDADE DE 2,5T E CENTRO DE CARGA A 60CM,MOTOR A GASOLINA,INCLUSIVE OPERADOR</v>
      </c>
      <c r="C19932" s="115" t="s">
        <v>51157</v>
      </c>
      <c r="D19932" s="115" t="s">
        <v>51158</v>
      </c>
      <c r="E19932" s="115" t="s">
        <v>51159</v>
      </c>
      <c r="I19932" s="115" t="s">
        <v>1927</v>
      </c>
      <c r="J19932" s="115">
        <v>34.659999999999997</v>
      </c>
    </row>
    <row r="19933" spans="1:10" hidden="1">
      <c r="A19933" s="115" t="s">
        <v>20201</v>
      </c>
      <c r="B19933" s="115" t="str">
        <f t="shared" si="311"/>
        <v>EMPILHADEIRA EQUIPADA COM RODAGEM PNEUMATICA,CAPACIDADE DE 2,5T E CENTRO DE CARGA A 60CM,MOTOR A GASOLINA,INCLUSIVE OPERADOR</v>
      </c>
      <c r="C19933" s="115" t="s">
        <v>51157</v>
      </c>
      <c r="D19933" s="115" t="s">
        <v>51158</v>
      </c>
      <c r="E19933" s="115" t="s">
        <v>51159</v>
      </c>
      <c r="I19933" s="115" t="s">
        <v>1927</v>
      </c>
      <c r="J19933" s="115">
        <v>76.599999999999994</v>
      </c>
    </row>
    <row r="19934" spans="1:10" hidden="1">
      <c r="A19934" s="115" t="s">
        <v>20202</v>
      </c>
      <c r="B19934" s="115" t="str">
        <f t="shared" si="311"/>
        <v>EMPILHADEIRA EQUIPADA COM RODAGEM PNEUMATICA,CAPACIDADE DE 2,5T E CENTRO DE CARGA A 60CM,MOTOR A GASOLINA,INCLUSIVE OPERADOR</v>
      </c>
      <c r="C19934" s="115" t="s">
        <v>51157</v>
      </c>
      <c r="D19934" s="115" t="s">
        <v>51158</v>
      </c>
      <c r="E19934" s="115" t="s">
        <v>51159</v>
      </c>
      <c r="I19934" s="115" t="s">
        <v>1927</v>
      </c>
      <c r="J19934" s="115">
        <v>36.43</v>
      </c>
    </row>
    <row r="19935" spans="1:10" hidden="1">
      <c r="A19935" s="115" t="s">
        <v>20203</v>
      </c>
      <c r="B19935" s="115" t="str">
        <f t="shared" si="311"/>
        <v>EMPILHADEIRA EQUIPADA COM RODAGEM PNEUMATICA,CAPACIDADE DE 2,5T E CENTRO DE CARGA A 60CM,MOTOR A GASOLINA,INCLUSIVE OPERADOR</v>
      </c>
      <c r="C19935" s="115" t="s">
        <v>51157</v>
      </c>
      <c r="D19935" s="115" t="s">
        <v>51158</v>
      </c>
      <c r="E19935" s="115" t="s">
        <v>51159</v>
      </c>
      <c r="I19935" s="115" t="s">
        <v>1927</v>
      </c>
      <c r="J19935" s="115">
        <v>31.41</v>
      </c>
    </row>
    <row r="19936" spans="1:10" hidden="1">
      <c r="A19936" s="115" t="s">
        <v>20204</v>
      </c>
      <c r="B19936" s="115" t="str">
        <f t="shared" si="311"/>
        <v>EMPILHADEIRA EQUIPADA COM RODAGEM PNEUMATICA,CAPACIDADE DE 3T E CENTRO DE CARGA A 60CM,MOTOR A GASOLINA,INCLUSIVE OPERADOR</v>
      </c>
      <c r="C19936" s="115" t="s">
        <v>51160</v>
      </c>
      <c r="D19936" s="115" t="s">
        <v>51161</v>
      </c>
      <c r="E19936" s="115" t="s">
        <v>51162</v>
      </c>
      <c r="I19936" s="115" t="s">
        <v>1927</v>
      </c>
      <c r="J19936" s="115">
        <v>80.739999999999995</v>
      </c>
    </row>
    <row r="19937" spans="1:10" hidden="1">
      <c r="A19937" s="115" t="s">
        <v>20205</v>
      </c>
      <c r="B19937" s="115" t="str">
        <f t="shared" si="311"/>
        <v>EMPILHADEIRA EQUIPADA COM RODAGEM PNEUMATICA,CAPACIDADE DE 3T E CENTRO DE CARGA A 60CM,MOTOR A GASOLINA,INCLUSIVE OPERADOR</v>
      </c>
      <c r="C19937" s="115" t="s">
        <v>51160</v>
      </c>
      <c r="D19937" s="115" t="s">
        <v>51161</v>
      </c>
      <c r="E19937" s="115" t="s">
        <v>51162</v>
      </c>
      <c r="I19937" s="115" t="s">
        <v>1927</v>
      </c>
      <c r="J19937" s="115">
        <v>40.26</v>
      </c>
    </row>
    <row r="19938" spans="1:10" hidden="1">
      <c r="A19938" s="115" t="s">
        <v>20206</v>
      </c>
      <c r="B19938" s="115" t="str">
        <f t="shared" si="311"/>
        <v>EMPILHADEIRA EQUIPADA COM RODAGEM PNEUMATICA,CAPACIDADE DE 3T E CENTRO DE CARGA A 60CM,MOTOR A GASOLINA,INCLUSIVE OPERADOR</v>
      </c>
      <c r="C19938" s="115" t="s">
        <v>51160</v>
      </c>
      <c r="D19938" s="115" t="s">
        <v>51161</v>
      </c>
      <c r="E19938" s="115" t="s">
        <v>51162</v>
      </c>
      <c r="I19938" s="115" t="s">
        <v>1927</v>
      </c>
      <c r="J19938" s="115">
        <v>35.17</v>
      </c>
    </row>
    <row r="19939" spans="1:10" hidden="1">
      <c r="A19939" s="115" t="s">
        <v>20207</v>
      </c>
      <c r="B19939" s="115" t="str">
        <f t="shared" si="311"/>
        <v>EMPILHADEIRA EQUIPADA COM RODAGEM PNEUMATICA,CAPACIDADE DE 3T E CENTRO DE CARGA A 60CM,MOTOR A GASOLINA,INCLUSIVE OPERADOR</v>
      </c>
      <c r="C19939" s="115" t="s">
        <v>51160</v>
      </c>
      <c r="D19939" s="115" t="s">
        <v>51161</v>
      </c>
      <c r="E19939" s="115" t="s">
        <v>51162</v>
      </c>
      <c r="I19939" s="115" t="s">
        <v>1927</v>
      </c>
      <c r="J19939" s="115">
        <v>77.489999999999995</v>
      </c>
    </row>
    <row r="19940" spans="1:10" hidden="1">
      <c r="A19940" s="115" t="s">
        <v>20208</v>
      </c>
      <c r="B19940" s="115" t="str">
        <f t="shared" si="311"/>
        <v>EMPILHADEIRA EQUIPADA COM RODAGEM PNEUMATICA,CAPACIDADE DE 3T E CENTRO DE CARGA A 60CM,MOTOR A GASOLINA,INCLUSIVE OPERADOR</v>
      </c>
      <c r="C19940" s="115" t="s">
        <v>51160</v>
      </c>
      <c r="D19940" s="115" t="s">
        <v>51161</v>
      </c>
      <c r="E19940" s="115" t="s">
        <v>51162</v>
      </c>
      <c r="I19940" s="115" t="s">
        <v>1927</v>
      </c>
      <c r="J19940" s="115">
        <v>37.01</v>
      </c>
    </row>
    <row r="19941" spans="1:10" hidden="1">
      <c r="A19941" s="115" t="s">
        <v>20209</v>
      </c>
      <c r="B19941" s="115" t="str">
        <f t="shared" si="311"/>
        <v>EMPILHADEIRA EQUIPADA COM RODAGEM PNEUMATICA,CAPACIDADE DE 3T E CENTRO DE CARGA A 60CM,MOTOR A GASOLINA,INCLUSIVE OPERADOR</v>
      </c>
      <c r="C19941" s="115" t="s">
        <v>51160</v>
      </c>
      <c r="D19941" s="115" t="s">
        <v>51161</v>
      </c>
      <c r="E19941" s="115" t="s">
        <v>51162</v>
      </c>
      <c r="I19941" s="115" t="s">
        <v>1927</v>
      </c>
      <c r="J19941" s="115">
        <v>31.92</v>
      </c>
    </row>
    <row r="19942" spans="1:10" hidden="1">
      <c r="A19942" s="115" t="s">
        <v>20210</v>
      </c>
      <c r="B19942" s="115" t="str">
        <f t="shared" si="311"/>
        <v>EMPILHADEIRA EQUIPADA COM RODAGEM PNEUMATICA,CAPACIDADE DE 4T E CENTRO DE CARGA A 60CM,MOTOR A GASOLINA,INCLUSIVE OPERADOR</v>
      </c>
      <c r="C19942" s="115" t="s">
        <v>51163</v>
      </c>
      <c r="D19942" s="115" t="s">
        <v>51161</v>
      </c>
      <c r="E19942" s="115" t="s">
        <v>51162</v>
      </c>
      <c r="I19942" s="115" t="s">
        <v>1927</v>
      </c>
      <c r="J19942" s="115">
        <v>96.97</v>
      </c>
    </row>
    <row r="19943" spans="1:10" hidden="1">
      <c r="A19943" s="115" t="s">
        <v>20211</v>
      </c>
      <c r="B19943" s="115" t="str">
        <f t="shared" si="311"/>
        <v>EMPILHADEIRA EQUIPADA COM RODAGEM PNEUMATICA,CAPACIDADE DE 4T E CENTRO DE CARGA A 60CM,MOTOR A GASOLINA,INCLUSIVE OPERADOR</v>
      </c>
      <c r="C19943" s="115" t="s">
        <v>51163</v>
      </c>
      <c r="D19943" s="115" t="s">
        <v>51161</v>
      </c>
      <c r="E19943" s="115" t="s">
        <v>51162</v>
      </c>
      <c r="I19943" s="115" t="s">
        <v>1927</v>
      </c>
      <c r="J19943" s="115">
        <v>48.34</v>
      </c>
    </row>
    <row r="19944" spans="1:10" hidden="1">
      <c r="A19944" s="115" t="s">
        <v>20212</v>
      </c>
      <c r="B19944" s="115" t="str">
        <f t="shared" si="311"/>
        <v>EMPILHADEIRA EQUIPADA COM RODAGEM PNEUMATICA,CAPACIDADE DE 4T E CENTRO DE CARGA A 60CM,MOTOR A GASOLINA,INCLUSIVE OPERADOR</v>
      </c>
      <c r="C19944" s="115" t="s">
        <v>51163</v>
      </c>
      <c r="D19944" s="115" t="s">
        <v>51161</v>
      </c>
      <c r="E19944" s="115" t="s">
        <v>51162</v>
      </c>
      <c r="I19944" s="115" t="s">
        <v>1927</v>
      </c>
      <c r="J19944" s="115">
        <v>41.59</v>
      </c>
    </row>
    <row r="19945" spans="1:10" hidden="1">
      <c r="A19945" s="115" t="s">
        <v>20213</v>
      </c>
      <c r="B19945" s="115" t="str">
        <f t="shared" si="311"/>
        <v>EMPILHADEIRA EQUIPADA COM RODAGEM PNEUMATICA,CAPACIDADE DE 4T E CENTRO DE CARGA A 60CM,MOTOR A GASOLINA,INCLUSIVE OPERADOR</v>
      </c>
      <c r="C19945" s="115" t="s">
        <v>51163</v>
      </c>
      <c r="D19945" s="115" t="s">
        <v>51161</v>
      </c>
      <c r="E19945" s="115" t="s">
        <v>51162</v>
      </c>
      <c r="I19945" s="115" t="s">
        <v>1927</v>
      </c>
      <c r="J19945" s="115">
        <v>94.07</v>
      </c>
    </row>
    <row r="19946" spans="1:10" hidden="1">
      <c r="A19946" s="115" t="s">
        <v>20214</v>
      </c>
      <c r="B19946" s="115" t="str">
        <f t="shared" si="311"/>
        <v>EMPILHADEIRA EQUIPADA COM RODAGEM PNEUMATICA,CAPACIDADE DE 4T E CENTRO DE CARGA A 60CM,MOTOR A GASOLINA,INCLUSIVE OPERADOR</v>
      </c>
      <c r="C19946" s="115" t="s">
        <v>51163</v>
      </c>
      <c r="D19946" s="115" t="s">
        <v>51161</v>
      </c>
      <c r="E19946" s="115" t="s">
        <v>51162</v>
      </c>
      <c r="I19946" s="115" t="s">
        <v>1927</v>
      </c>
      <c r="J19946" s="115">
        <v>45.44</v>
      </c>
    </row>
    <row r="19947" spans="1:10" hidden="1">
      <c r="A19947" s="115" t="s">
        <v>20215</v>
      </c>
      <c r="B19947" s="115" t="str">
        <f t="shared" si="311"/>
        <v>EMPILHADEIRA EQUIPADA COM RODAGEM PNEUMATICA,CAPACIDADE DE 4T E CENTRO DE CARGA A 60CM,MOTOR A GASOLINA,INCLUSIVE OPERADOR</v>
      </c>
      <c r="C19947" s="115" t="s">
        <v>51163</v>
      </c>
      <c r="D19947" s="115" t="s">
        <v>51161</v>
      </c>
      <c r="E19947" s="115" t="s">
        <v>51162</v>
      </c>
      <c r="I19947" s="115" t="s">
        <v>1927</v>
      </c>
      <c r="J19947" s="115">
        <v>38.69</v>
      </c>
    </row>
    <row r="19948" spans="1:10" hidden="1">
      <c r="A19948" s="115" t="s">
        <v>20216</v>
      </c>
      <c r="B19948" s="115" t="str">
        <f t="shared" si="311"/>
        <v>EMPILHADEIRA EQUIPADA COM RODAGEM PNEUMATICA,CAPACIDADE DE 5T E CENTRO DE CARGA A 60CM,INCLUSIVE OPERADOR</v>
      </c>
      <c r="C19948" s="115" t="s">
        <v>51164</v>
      </c>
      <c r="D19948" s="115" t="s">
        <v>51165</v>
      </c>
      <c r="I19948" s="115" t="s">
        <v>1927</v>
      </c>
      <c r="J19948" s="115">
        <v>102.28</v>
      </c>
    </row>
    <row r="19949" spans="1:10" hidden="1">
      <c r="A19949" s="115" t="s">
        <v>20217</v>
      </c>
      <c r="B19949" s="115" t="str">
        <f t="shared" si="311"/>
        <v>EMPILHADEIRA EQUIPADA COM RODAGEM PNEUMATICA,CAPACIDADE DE 5T E CENTRO DE CARGA A 60CM,INCLUSIVE OPERADOR</v>
      </c>
      <c r="C19949" s="115" t="s">
        <v>51164</v>
      </c>
      <c r="D19949" s="115" t="s">
        <v>51165</v>
      </c>
      <c r="I19949" s="115" t="s">
        <v>1927</v>
      </c>
      <c r="J19949" s="115">
        <v>53.71</v>
      </c>
    </row>
    <row r="19950" spans="1:10" hidden="1">
      <c r="A19950" s="115" t="s">
        <v>20218</v>
      </c>
      <c r="B19950" s="115" t="str">
        <f t="shared" si="311"/>
        <v>EMPILHADEIRA EQUIPADA COM RODAGEM PNEUMATICA,CAPACIDADE DE 5T E CENTRO DE CARGA A 60CM,INCLUSIVE OPERADOR</v>
      </c>
      <c r="C19950" s="115" t="s">
        <v>51164</v>
      </c>
      <c r="D19950" s="115" t="s">
        <v>51165</v>
      </c>
      <c r="I19950" s="115" t="s">
        <v>1927</v>
      </c>
      <c r="J19950" s="115">
        <v>46.54</v>
      </c>
    </row>
    <row r="19951" spans="1:10" hidden="1">
      <c r="A19951" s="115" t="s">
        <v>20219</v>
      </c>
      <c r="B19951" s="115" t="str">
        <f t="shared" si="311"/>
        <v>EMPILHADEIRA EQUIPADA COM RODAGEM PNEUMATICA,CAPACIDADE DE 5T E CENTRO DE CARGA A 60CM,INCLUSIVE OPERADOR</v>
      </c>
      <c r="C19951" s="115" t="s">
        <v>51164</v>
      </c>
      <c r="D19951" s="115" t="s">
        <v>51165</v>
      </c>
      <c r="I19951" s="115" t="s">
        <v>1927</v>
      </c>
      <c r="J19951" s="115">
        <v>99.38</v>
      </c>
    </row>
    <row r="19952" spans="1:10" hidden="1">
      <c r="A19952" s="115" t="s">
        <v>20220</v>
      </c>
      <c r="B19952" s="115" t="str">
        <f t="shared" si="311"/>
        <v>EMPILHADEIRA EQUIPADA COM RODAGEM PNEUMATICA,CAPACIDADE DE 5T E CENTRO DE CARGA A 60CM,INCLUSIVE OPERADOR</v>
      </c>
      <c r="C19952" s="115" t="s">
        <v>51164</v>
      </c>
      <c r="D19952" s="115" t="s">
        <v>51165</v>
      </c>
      <c r="I19952" s="115" t="s">
        <v>1927</v>
      </c>
      <c r="J19952" s="115">
        <v>50.81</v>
      </c>
    </row>
    <row r="19953" spans="1:10" hidden="1">
      <c r="A19953" s="115" t="s">
        <v>20221</v>
      </c>
      <c r="B19953" s="115" t="str">
        <f t="shared" si="311"/>
        <v>EMPILHADEIRA EQUIPADA COM RODAGEM PNEUMATICA,CAPACIDADE DE 5T E CENTRO DE CARGA A 60CM,INCLUSIVE OPERADOR</v>
      </c>
      <c r="C19953" s="115" t="s">
        <v>51164</v>
      </c>
      <c r="D19953" s="115" t="s">
        <v>51165</v>
      </c>
      <c r="I19953" s="115" t="s">
        <v>1927</v>
      </c>
      <c r="J19953" s="115">
        <v>43.64</v>
      </c>
    </row>
    <row r="19954" spans="1:10" hidden="1">
      <c r="A19954" s="115" t="s">
        <v>20222</v>
      </c>
      <c r="B19954" s="115" t="str">
        <f t="shared" si="311"/>
        <v>EMPILHADEIRA EQUIPADA COM RODAGEM PNEUMATICA,CAPACIDADE DE 7T E CENTRO DE CARGA A 60CM,INCLUSIVE OPERADOR</v>
      </c>
      <c r="C19954" s="115" t="s">
        <v>51166</v>
      </c>
      <c r="D19954" s="115" t="s">
        <v>51165</v>
      </c>
      <c r="I19954" s="115" t="s">
        <v>1927</v>
      </c>
      <c r="J19954" s="115">
        <v>128.66</v>
      </c>
    </row>
    <row r="19955" spans="1:10" hidden="1">
      <c r="A19955" s="115" t="s">
        <v>20223</v>
      </c>
      <c r="B19955" s="115" t="str">
        <f t="shared" si="311"/>
        <v>EMPILHADEIRA EQUIPADA COM RODAGEM PNEUMATICA,CAPACIDADE DE 7T E CENTRO DE CARGA A 60CM,INCLUSIVE OPERADOR</v>
      </c>
      <c r="C19955" s="115" t="s">
        <v>51166</v>
      </c>
      <c r="D19955" s="115" t="s">
        <v>51165</v>
      </c>
      <c r="I19955" s="115" t="s">
        <v>1927</v>
      </c>
      <c r="J19955" s="115">
        <v>71.05</v>
      </c>
    </row>
    <row r="19956" spans="1:10" hidden="1">
      <c r="A19956" s="115" t="s">
        <v>20224</v>
      </c>
      <c r="B19956" s="115" t="str">
        <f t="shared" si="311"/>
        <v>EMPILHADEIRA EQUIPADA COM RODAGEM PNEUMATICA,CAPACIDADE DE 7T E CENTRO DE CARGA A 60CM,INCLUSIVE OPERADOR</v>
      </c>
      <c r="C19956" s="115" t="s">
        <v>51166</v>
      </c>
      <c r="D19956" s="115" t="s">
        <v>51165</v>
      </c>
      <c r="I19956" s="115" t="s">
        <v>1927</v>
      </c>
      <c r="J19956" s="115">
        <v>61.62</v>
      </c>
    </row>
    <row r="19957" spans="1:10" hidden="1">
      <c r="A19957" s="115" t="s">
        <v>20225</v>
      </c>
      <c r="B19957" s="115" t="str">
        <f t="shared" si="311"/>
        <v>EMPILHADEIRA EQUIPADA COM RODAGEM PNEUMATICA,CAPACIDADE DE 7T E CENTRO DE CARGA A 60CM,INCLUSIVE OPERADOR</v>
      </c>
      <c r="C19957" s="115" t="s">
        <v>51166</v>
      </c>
      <c r="D19957" s="115" t="s">
        <v>51165</v>
      </c>
      <c r="I19957" s="115" t="s">
        <v>1927</v>
      </c>
      <c r="J19957" s="115">
        <v>125.76</v>
      </c>
    </row>
    <row r="19958" spans="1:10" hidden="1">
      <c r="A19958" s="115" t="s">
        <v>20226</v>
      </c>
      <c r="B19958" s="115" t="str">
        <f t="shared" si="311"/>
        <v>EMPILHADEIRA EQUIPADA COM RODAGEM PNEUMATICA,CAPACIDADE DE 7T E CENTRO DE CARGA A 60CM,INCLUSIVE OPERADOR</v>
      </c>
      <c r="C19958" s="115" t="s">
        <v>51166</v>
      </c>
      <c r="D19958" s="115" t="s">
        <v>51165</v>
      </c>
      <c r="I19958" s="115" t="s">
        <v>1927</v>
      </c>
      <c r="J19958" s="115">
        <v>68.150000000000006</v>
      </c>
    </row>
    <row r="19959" spans="1:10" hidden="1">
      <c r="A19959" s="115" t="s">
        <v>20227</v>
      </c>
      <c r="B19959" s="115" t="str">
        <f t="shared" si="311"/>
        <v>EMPILHADEIRA EQUIPADA COM RODAGEM PNEUMATICA,CAPACIDADE DE 7T E CENTRO DE CARGA A 60CM,INCLUSIVE OPERADOR</v>
      </c>
      <c r="C19959" s="115" t="s">
        <v>51166</v>
      </c>
      <c r="D19959" s="115" t="s">
        <v>51165</v>
      </c>
      <c r="I19959" s="115" t="s">
        <v>1927</v>
      </c>
      <c r="J19959" s="115">
        <v>58.72</v>
      </c>
    </row>
    <row r="19960" spans="1:10" hidden="1">
      <c r="A19960" s="115" t="s">
        <v>20228</v>
      </c>
      <c r="B19960" s="115"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15" t="s">
        <v>51167</v>
      </c>
      <c r="D19960" s="115" t="s">
        <v>51168</v>
      </c>
      <c r="E19960" s="115" t="s">
        <v>51169</v>
      </c>
      <c r="F19960" s="115" t="s">
        <v>51170</v>
      </c>
      <c r="G19960" s="115" t="s">
        <v>51171</v>
      </c>
      <c r="H19960" s="115" t="s">
        <v>51172</v>
      </c>
      <c r="I19960" s="115" t="s">
        <v>1927</v>
      </c>
      <c r="J19960" s="115">
        <v>30</v>
      </c>
    </row>
    <row r="19961" spans="1:10" hidden="1">
      <c r="A19961" s="115" t="s">
        <v>20229</v>
      </c>
      <c r="B19961" s="115"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15" t="s">
        <v>51167</v>
      </c>
      <c r="D19961" s="115" t="s">
        <v>51168</v>
      </c>
      <c r="E19961" s="115" t="s">
        <v>51169</v>
      </c>
      <c r="F19961" s="115" t="s">
        <v>51170</v>
      </c>
      <c r="G19961" s="115" t="s">
        <v>51171</v>
      </c>
      <c r="H19961" s="115" t="s">
        <v>51172</v>
      </c>
      <c r="I19961" s="115" t="s">
        <v>1927</v>
      </c>
      <c r="J19961" s="115">
        <v>18.41</v>
      </c>
    </row>
    <row r="19962" spans="1:10" hidden="1">
      <c r="A19962" s="115" t="s">
        <v>20230</v>
      </c>
      <c r="B19962" s="115"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15" t="s">
        <v>51167</v>
      </c>
      <c r="D19962" s="115" t="s">
        <v>51168</v>
      </c>
      <c r="E19962" s="115" t="s">
        <v>51169</v>
      </c>
      <c r="F19962" s="115" t="s">
        <v>51170</v>
      </c>
      <c r="G19962" s="115" t="s">
        <v>51171</v>
      </c>
      <c r="H19962" s="115" t="s">
        <v>51172</v>
      </c>
      <c r="I19962" s="115" t="s">
        <v>1927</v>
      </c>
      <c r="J19962" s="115">
        <v>30</v>
      </c>
    </row>
    <row r="19963" spans="1:10" hidden="1">
      <c r="A19963" s="115" t="s">
        <v>20231</v>
      </c>
      <c r="B19963" s="115"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15" t="s">
        <v>51167</v>
      </c>
      <c r="D19963" s="115" t="s">
        <v>51168</v>
      </c>
      <c r="E19963" s="115" t="s">
        <v>51169</v>
      </c>
      <c r="F19963" s="115" t="s">
        <v>51170</v>
      </c>
      <c r="G19963" s="115" t="s">
        <v>51171</v>
      </c>
      <c r="H19963" s="115" t="s">
        <v>51172</v>
      </c>
      <c r="I19963" s="115" t="s">
        <v>1927</v>
      </c>
      <c r="J19963" s="115">
        <v>18.41</v>
      </c>
    </row>
    <row r="19964" spans="1:10" hidden="1">
      <c r="A19964" s="115" t="s">
        <v>20232</v>
      </c>
      <c r="B19964" s="115" t="str">
        <f t="shared" si="311"/>
        <v>CAMIONETA TIPO PICK-UP,COM CABINE SIMPLES E CACAMBA,TIPO LEVE,MOTOR BICOMBUSTIVEL(GASOLINA E ALCOOL) DE 1,6 LITROS,EXCLUSIVE MOTORISTA</v>
      </c>
      <c r="C19964" s="115" t="s">
        <v>51173</v>
      </c>
      <c r="D19964" s="115" t="s">
        <v>51174</v>
      </c>
      <c r="E19964" s="115" t="s">
        <v>51085</v>
      </c>
      <c r="I19964" s="115" t="s">
        <v>1927</v>
      </c>
      <c r="J19964" s="115">
        <v>62.87</v>
      </c>
    </row>
    <row r="19965" spans="1:10" hidden="1">
      <c r="A19965" s="115" t="s">
        <v>20233</v>
      </c>
      <c r="B19965" s="115" t="str">
        <f t="shared" si="311"/>
        <v>CAMIONETA TIPO PICK-UP,COM CABINE SIMPLES E CACAMBA,TIPO LEVE,MOTOR BICOMBUSTIVEL(GASOLINA E ALCOOL) DE 1,6 LITROS,EXCLUSIVE MOTORISTA</v>
      </c>
      <c r="C19965" s="115" t="s">
        <v>51173</v>
      </c>
      <c r="D19965" s="115" t="s">
        <v>51174</v>
      </c>
      <c r="E19965" s="115" t="s">
        <v>51085</v>
      </c>
      <c r="I19965" s="115" t="s">
        <v>1927</v>
      </c>
      <c r="J19965" s="115">
        <v>19.62</v>
      </c>
    </row>
    <row r="19966" spans="1:10" hidden="1">
      <c r="A19966" s="115" t="s">
        <v>20234</v>
      </c>
      <c r="B19966" s="115" t="str">
        <f t="shared" si="311"/>
        <v>CAMIONETA TIPO PICK-UP,COM CABINE SIMPLES E CACAMBA,TIPO LEVE,MOTOR BICOMBUSTIVEL(GASOLINA E ALCOOL)DE 1,6 LITROS,EXCLUSIVE MOTORISTA</v>
      </c>
      <c r="C19966" s="115" t="s">
        <v>51173</v>
      </c>
      <c r="D19966" s="115" t="s">
        <v>51175</v>
      </c>
      <c r="E19966" s="115" t="s">
        <v>51176</v>
      </c>
      <c r="I19966" s="115" t="s">
        <v>1927</v>
      </c>
      <c r="J19966" s="115">
        <v>7.35</v>
      </c>
    </row>
    <row r="19967" spans="1:10" hidden="1">
      <c r="A19967" s="115" t="s">
        <v>20235</v>
      </c>
      <c r="B19967" s="115" t="str">
        <f t="shared" si="311"/>
        <v>CAMIONETA TIPO PICK-UP,COM CABINE SIMPLES E CACAMBA,TIPO LEVE,MOTOR BICOMBUSTIVEL(GASOLINA E ALCOOL) DE 1,6 LITROS,EXCLUSIVE MOTORISTA</v>
      </c>
      <c r="C19967" s="115" t="s">
        <v>51173</v>
      </c>
      <c r="D19967" s="115" t="s">
        <v>51174</v>
      </c>
      <c r="E19967" s="115" t="s">
        <v>51085</v>
      </c>
      <c r="I19967" s="115" t="s">
        <v>1927</v>
      </c>
      <c r="J19967" s="115">
        <v>62.87</v>
      </c>
    </row>
    <row r="19968" spans="1:10" hidden="1">
      <c r="A19968" s="115" t="s">
        <v>20236</v>
      </c>
      <c r="B19968" s="115" t="str">
        <f t="shared" si="311"/>
        <v>CAMIONETA TIPO PICK-UP,COM CABINE SIMPLES E CACAMBA,TIPO LEVE,MOTOR BICOMBUSTIVEL(GASOLINA E ALCOOL) DE 1,6 LITROS,EXCLUSIVE MOTORISTA</v>
      </c>
      <c r="C19968" s="115" t="s">
        <v>51173</v>
      </c>
      <c r="D19968" s="115" t="s">
        <v>51174</v>
      </c>
      <c r="E19968" s="115" t="s">
        <v>51085</v>
      </c>
      <c r="I19968" s="115" t="s">
        <v>1927</v>
      </c>
      <c r="J19968" s="115">
        <v>19.62</v>
      </c>
    </row>
    <row r="19969" spans="1:10" hidden="1">
      <c r="A19969" s="115" t="s">
        <v>20237</v>
      </c>
      <c r="B19969" s="115" t="str">
        <f t="shared" si="311"/>
        <v>CAMIONETA TIPO PICK-UP,COM CABINE SIMPLES E CACAMBA,TIPO LEVE,MOTOR BICOMBUSTIVEL(GASOLINA E ALCOOL)DE 1,6 LITROS,EXCLUSIVE MOTORISTA</v>
      </c>
      <c r="C19969" s="115" t="s">
        <v>51173</v>
      </c>
      <c r="D19969" s="115" t="s">
        <v>51175</v>
      </c>
      <c r="E19969" s="115" t="s">
        <v>51176</v>
      </c>
      <c r="I19969" s="115" t="s">
        <v>1927</v>
      </c>
      <c r="J19969" s="115">
        <v>7.35</v>
      </c>
    </row>
    <row r="19970" spans="1:10" hidden="1">
      <c r="A19970" s="115" t="s">
        <v>20238</v>
      </c>
      <c r="B19970" s="115"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15" t="s">
        <v>51173</v>
      </c>
      <c r="D19970" s="115" t="s">
        <v>51177</v>
      </c>
      <c r="E19970" s="115" t="s">
        <v>51178</v>
      </c>
      <c r="F19970" s="115" t="s">
        <v>51179</v>
      </c>
      <c r="G19970" s="115" t="s">
        <v>51180</v>
      </c>
      <c r="I19970" s="115" t="s">
        <v>1927</v>
      </c>
      <c r="J19970" s="115">
        <v>65.02</v>
      </c>
    </row>
    <row r="19971" spans="1:10" hidden="1">
      <c r="A19971" s="115" t="s">
        <v>20239</v>
      </c>
      <c r="B19971" s="115"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15" t="s">
        <v>51173</v>
      </c>
      <c r="D19971" s="115" t="s">
        <v>51177</v>
      </c>
      <c r="E19971" s="115" t="s">
        <v>51178</v>
      </c>
      <c r="F19971" s="115" t="s">
        <v>51179</v>
      </c>
      <c r="G19971" s="115" t="s">
        <v>51180</v>
      </c>
      <c r="I19971" s="115" t="s">
        <v>1927</v>
      </c>
      <c r="J19971" s="115">
        <v>13.99</v>
      </c>
    </row>
    <row r="19972" spans="1:10" hidden="1">
      <c r="A19972" s="115" t="s">
        <v>20240</v>
      </c>
      <c r="B19972" s="115"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15" t="s">
        <v>51173</v>
      </c>
      <c r="D19972" s="115" t="s">
        <v>51177</v>
      </c>
      <c r="E19972" s="115" t="s">
        <v>51178</v>
      </c>
      <c r="F19972" s="115" t="s">
        <v>51179</v>
      </c>
      <c r="G19972" s="115" t="s">
        <v>51180</v>
      </c>
      <c r="I19972" s="115" t="s">
        <v>1927</v>
      </c>
      <c r="J19972" s="115">
        <v>8.58</v>
      </c>
    </row>
    <row r="19973" spans="1:10" hidden="1">
      <c r="A19973" s="115" t="s">
        <v>20241</v>
      </c>
      <c r="B19973" s="115" t="str">
        <f t="shared" ref="B19973:B20036" si="312">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15" t="s">
        <v>51173</v>
      </c>
      <c r="D19973" s="115" t="s">
        <v>51177</v>
      </c>
      <c r="E19973" s="115" t="s">
        <v>51178</v>
      </c>
      <c r="F19973" s="115" t="s">
        <v>51179</v>
      </c>
      <c r="G19973" s="115" t="s">
        <v>51180</v>
      </c>
      <c r="I19973" s="115" t="s">
        <v>1927</v>
      </c>
      <c r="J19973" s="115">
        <v>65.02</v>
      </c>
    </row>
    <row r="19974" spans="1:10" hidden="1">
      <c r="A19974" s="115" t="s">
        <v>20242</v>
      </c>
      <c r="B19974" s="115"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15" t="s">
        <v>51173</v>
      </c>
      <c r="D19974" s="115" t="s">
        <v>51177</v>
      </c>
      <c r="E19974" s="115" t="s">
        <v>51178</v>
      </c>
      <c r="F19974" s="115" t="s">
        <v>51179</v>
      </c>
      <c r="G19974" s="115" t="s">
        <v>51180</v>
      </c>
      <c r="I19974" s="115" t="s">
        <v>1927</v>
      </c>
      <c r="J19974" s="115">
        <v>13.99</v>
      </c>
    </row>
    <row r="19975" spans="1:10" hidden="1">
      <c r="A19975" s="115" t="s">
        <v>20243</v>
      </c>
      <c r="B19975" s="115"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15" t="s">
        <v>51173</v>
      </c>
      <c r="D19975" s="115" t="s">
        <v>51177</v>
      </c>
      <c r="E19975" s="115" t="s">
        <v>51178</v>
      </c>
      <c r="F19975" s="115" t="s">
        <v>51179</v>
      </c>
      <c r="G19975" s="115" t="s">
        <v>51180</v>
      </c>
      <c r="I19975" s="115" t="s">
        <v>1927</v>
      </c>
      <c r="J19975" s="115">
        <v>8.58</v>
      </c>
    </row>
    <row r="19976" spans="1:10" hidden="1">
      <c r="A19976" s="115" t="s">
        <v>20244</v>
      </c>
      <c r="B19976" s="115" t="str">
        <f t="shared" si="312"/>
        <v>CAMIONETA TIPO PICK-UP,COM CABINE DUPLA E CACAMBA,MOTOR BICOMBUSTIVEL(GASOLINA E ALCOOL)DE 2,4 LITROS,DIRECAO HIDRAULICA,TRACAO TRASEIRA,EXCLUSIVE MOTORISTA</v>
      </c>
      <c r="C19976" s="115" t="s">
        <v>51181</v>
      </c>
      <c r="D19976" s="115" t="s">
        <v>51182</v>
      </c>
      <c r="E19976" s="115" t="s">
        <v>51183</v>
      </c>
      <c r="I19976" s="115" t="s">
        <v>1927</v>
      </c>
      <c r="J19976" s="115">
        <v>98.94</v>
      </c>
    </row>
    <row r="19977" spans="1:10" hidden="1">
      <c r="A19977" s="115" t="s">
        <v>20245</v>
      </c>
      <c r="B19977" s="115" t="str">
        <f t="shared" si="312"/>
        <v>CAMIONETA TIPO PICK-UP,COM CABINE DUPLA E CACAMBA,MOTOR BICOMBUSTIVEL(GASOLINA E ALCOOL)DE 2,4 LITROS,DIRECAO HIDRAULICA,TRACAO TRASEIRA,EXCLUSIVE MOTORISTA</v>
      </c>
      <c r="C19977" s="115" t="s">
        <v>51181</v>
      </c>
      <c r="D19977" s="115" t="s">
        <v>51182</v>
      </c>
      <c r="E19977" s="115" t="s">
        <v>51183</v>
      </c>
      <c r="I19977" s="115" t="s">
        <v>1927</v>
      </c>
      <c r="J19977" s="115">
        <v>24.97</v>
      </c>
    </row>
    <row r="19978" spans="1:10" hidden="1">
      <c r="A19978" s="115" t="s">
        <v>20246</v>
      </c>
      <c r="B19978" s="115" t="str">
        <f t="shared" si="312"/>
        <v>CAMIONETA TIPO PICK-UP,COM CABINE DUPLA E CACAMBA,MOTOR BICOMBUSTIVEL(GASOLINA E ALCOOL)DE 2,4 LITROS,DIRECAO HIDRAULICA,TRACAO TRASEIRA,EXCLUSIVE MOTORISTA</v>
      </c>
      <c r="C19978" s="115" t="s">
        <v>51181</v>
      </c>
      <c r="D19978" s="115" t="s">
        <v>51182</v>
      </c>
      <c r="E19978" s="115" t="s">
        <v>51183</v>
      </c>
      <c r="I19978" s="115" t="s">
        <v>1927</v>
      </c>
      <c r="J19978" s="115">
        <v>16.18</v>
      </c>
    </row>
    <row r="19979" spans="1:10" hidden="1">
      <c r="A19979" s="115" t="s">
        <v>20247</v>
      </c>
      <c r="B19979" s="115" t="str">
        <f t="shared" si="312"/>
        <v>CAMIONETA TIPO PICK-UP,COM CABINE DUPLA E CACAMBA,MOTOR BICOMBUSTIVEL(GASOLINA E ALCOOL)DE 2,4 LITROS,DIRECAO HIDRAULICA,TRACAO TRASEIRA,EXCLUSIVE MOTORISTA</v>
      </c>
      <c r="C19979" s="115" t="s">
        <v>51181</v>
      </c>
      <c r="D19979" s="115" t="s">
        <v>51182</v>
      </c>
      <c r="E19979" s="115" t="s">
        <v>51183</v>
      </c>
      <c r="I19979" s="115" t="s">
        <v>1927</v>
      </c>
      <c r="J19979" s="115">
        <v>98.94</v>
      </c>
    </row>
    <row r="19980" spans="1:10" hidden="1">
      <c r="A19980" s="115" t="s">
        <v>20248</v>
      </c>
      <c r="B19980" s="115" t="str">
        <f t="shared" si="312"/>
        <v>CAMIONETA TIPO PICK-UP,COM CABINE DUPLA E CACAMBA,MOTOR BICOMBUSTIVEL(GASOLINA E ALCOOL)DE 2,4 LITROS,DIRECAO HIDRAULICA,TRACAO TRASEIRA,EXCLUSIVE MOTORISTA</v>
      </c>
      <c r="C19980" s="115" t="s">
        <v>51181</v>
      </c>
      <c r="D19980" s="115" t="s">
        <v>51182</v>
      </c>
      <c r="E19980" s="115" t="s">
        <v>51183</v>
      </c>
      <c r="I19980" s="115" t="s">
        <v>1927</v>
      </c>
      <c r="J19980" s="115">
        <v>24.97</v>
      </c>
    </row>
    <row r="19981" spans="1:10" hidden="1">
      <c r="A19981" s="115" t="s">
        <v>20249</v>
      </c>
      <c r="B19981" s="115" t="str">
        <f t="shared" si="312"/>
        <v>CAMIONETA TIPO PICK-UP,COM CABINE DUPLA E CACAMBA,MOTOR BICOMBUSTIVEL(GASOLINA E ALCOOL)DE 2,4 LITROS,DIRECAO HIDRAULICA,TRACAO TRASEIRA,EXCLUSIVE MOTORISTA</v>
      </c>
      <c r="C19981" s="115" t="s">
        <v>51181</v>
      </c>
      <c r="D19981" s="115" t="s">
        <v>51182</v>
      </c>
      <c r="E19981" s="115" t="s">
        <v>51183</v>
      </c>
      <c r="I19981" s="115" t="s">
        <v>1927</v>
      </c>
      <c r="J19981" s="115">
        <v>16.18</v>
      </c>
    </row>
    <row r="19982" spans="1:10" hidden="1">
      <c r="A19982" s="115" t="s">
        <v>20250</v>
      </c>
      <c r="B19982" s="115" t="str">
        <f t="shared" si="312"/>
        <v>VEICULOS DE PASSEIO,5 PASSAGEIROS,MOTOR BICOMBUSTIVEL (GASOLINA E ALCOOL) DE 1,6 LITROS,COM AR CONDICIONADO,DIRECAO HIDRAULICA E VIDROS DIANTEIROS ELETRICOS,EXCLUSIVE MOTORISTA</v>
      </c>
      <c r="C19982" s="115" t="s">
        <v>51184</v>
      </c>
      <c r="D19982" s="115" t="s">
        <v>51185</v>
      </c>
      <c r="E19982" s="115" t="s">
        <v>51186</v>
      </c>
      <c r="I19982" s="115" t="s">
        <v>1929</v>
      </c>
      <c r="J19982" s="115">
        <v>5907.18</v>
      </c>
    </row>
    <row r="19983" spans="1:10" hidden="1">
      <c r="A19983" s="115" t="s">
        <v>20251</v>
      </c>
      <c r="B19983" s="115" t="str">
        <f t="shared" si="312"/>
        <v>VEICULOS DE PASSEIO,5 PASSAGEIROS,MOTOR BICOMBUSTIVEL (GASOLINA E ALCOOL) DE 1,6 LITROS,COM AR CONDICIONADO,DIRECAO HIDRAULICA E VIDROS DIANTEIROS ELETRICOS,EXCLUSIVE MOTORISTA</v>
      </c>
      <c r="C19983" s="115" t="s">
        <v>51184</v>
      </c>
      <c r="D19983" s="115" t="s">
        <v>51185</v>
      </c>
      <c r="E19983" s="115" t="s">
        <v>51186</v>
      </c>
      <c r="I19983" s="115" t="s">
        <v>1929</v>
      </c>
      <c r="J19983" s="115">
        <v>5907.18</v>
      </c>
    </row>
    <row r="19984" spans="1:10" hidden="1">
      <c r="A19984" s="115" t="s">
        <v>20252</v>
      </c>
      <c r="B19984" s="115" t="str">
        <f t="shared" si="312"/>
        <v>VEICULO DE PASSEIO,5 PASSAGEIROS,MOTOR BICOMBUSTIVEL (GASOLINA E ALCOOL) DE 1,6 LITROS,COM AR CONDICIONADO,DIRECAO HIDRAULICA E VIDRO DIANTEIROS ELETRICOS,EXCLUSIVE MOTORISTA E COMBUSTIVEL</v>
      </c>
      <c r="C19984" s="115" t="s">
        <v>51108</v>
      </c>
      <c r="D19984" s="115" t="s">
        <v>51187</v>
      </c>
      <c r="E19984" s="115" t="s">
        <v>51188</v>
      </c>
      <c r="F19984" s="115" t="s">
        <v>51189</v>
      </c>
      <c r="I19984" s="115" t="s">
        <v>1929</v>
      </c>
      <c r="J19984" s="115">
        <v>1919.08</v>
      </c>
    </row>
    <row r="19985" spans="1:10" hidden="1">
      <c r="A19985" s="115" t="s">
        <v>20253</v>
      </c>
      <c r="B19985" s="115" t="str">
        <f t="shared" si="312"/>
        <v>VEICULO DE PASSEIO,5 PASSAGEIROS,MOTOR BICOMBUSTIVEL (GASOLINA E ALCOOL) DE 1,6 LITROS,COM AR CONDICIONADO,DIRECAO HIDRAULICA E VIDRO DIANTEIROS ELETRICOS,EXCLUSIVE MOTORISTA E COMBUSTIVEL</v>
      </c>
      <c r="C19985" s="115" t="s">
        <v>51108</v>
      </c>
      <c r="D19985" s="115" t="s">
        <v>51187</v>
      </c>
      <c r="E19985" s="115" t="s">
        <v>51188</v>
      </c>
      <c r="F19985" s="115" t="s">
        <v>51189</v>
      </c>
      <c r="I19985" s="115" t="s">
        <v>1929</v>
      </c>
      <c r="J19985" s="115">
        <v>1919.08</v>
      </c>
    </row>
    <row r="19986" spans="1:10" hidden="1">
      <c r="A19986" s="115" t="s">
        <v>20254</v>
      </c>
      <c r="B19986" s="115" t="str">
        <f t="shared" si="312"/>
        <v>VEICULO DE PASSEIO,5 PASSAGEIROS,MOTOR BICOMBUSTIVEL (GASOLINA E ALCOOL) DE 1,6 LITROS,COM AR CONDICIONADO,DIRECAO HIDRAULICA E VIDROS DIANTEIROS ELETRICOS,INCLUSIVE MOTORISTA E COMBUSTIVEL</v>
      </c>
      <c r="C19986" s="115" t="s">
        <v>51108</v>
      </c>
      <c r="D19986" s="115" t="s">
        <v>51187</v>
      </c>
      <c r="E19986" s="115" t="s">
        <v>51190</v>
      </c>
      <c r="F19986" s="115" t="s">
        <v>51191</v>
      </c>
      <c r="I19986" s="115" t="s">
        <v>1929</v>
      </c>
      <c r="J19986" s="115">
        <v>9721.1</v>
      </c>
    </row>
    <row r="19987" spans="1:10" hidden="1">
      <c r="A19987" s="115" t="s">
        <v>20255</v>
      </c>
      <c r="B19987" s="115" t="str">
        <f t="shared" si="312"/>
        <v>VEICULO DE PASSEIO,5 PASSAGEIROS,MOTOR BICOMBUSTIVEL (GASOLINA E ALCOOL) DE 1,6 LITROS,COM AR CONDICIONADO,DIRECAO HIDRAULICA E VIDROS DIANTEIROS ELETRICOS,INCLUSIVE MOTORISTA E COMBUSTIVEL</v>
      </c>
      <c r="C19987" s="115" t="s">
        <v>51108</v>
      </c>
      <c r="D19987" s="115" t="s">
        <v>51187</v>
      </c>
      <c r="E19987" s="115" t="s">
        <v>51190</v>
      </c>
      <c r="F19987" s="115" t="s">
        <v>51191</v>
      </c>
      <c r="I19987" s="115" t="s">
        <v>1929</v>
      </c>
      <c r="J19987" s="115">
        <v>9210.7000000000007</v>
      </c>
    </row>
    <row r="19988" spans="1:10" hidden="1">
      <c r="A19988" s="115" t="s">
        <v>20256</v>
      </c>
      <c r="B19988" s="115" t="str">
        <f t="shared" si="312"/>
        <v>VEICULO DE PASSEIO,5 PASSAGEIROS,MOTOR BICOMBUSTIVEL (GASOLINA E ALCOOL) DE 1,0 LITRO,EXCLUSIVE MOTORISTA</v>
      </c>
      <c r="C19988" s="115" t="s">
        <v>51108</v>
      </c>
      <c r="D19988" s="115" t="s">
        <v>51192</v>
      </c>
      <c r="I19988" s="115" t="s">
        <v>1929</v>
      </c>
      <c r="J19988" s="115">
        <v>4359.2</v>
      </c>
    </row>
    <row r="19989" spans="1:10" hidden="1">
      <c r="A19989" s="115" t="s">
        <v>20257</v>
      </c>
      <c r="B19989" s="115" t="str">
        <f t="shared" si="312"/>
        <v>VEICULO DE PASSEIO,5 PASSAGEIROS,MOTOR BICOMBUSTIVEL (GASOLINA E ALCOOL) DE 1,0 LITRO,EXCLUSIVE MOTORISTA</v>
      </c>
      <c r="C19989" s="115" t="s">
        <v>51108</v>
      </c>
      <c r="D19989" s="115" t="s">
        <v>51192</v>
      </c>
      <c r="I19989" s="115" t="s">
        <v>1929</v>
      </c>
      <c r="J19989" s="115">
        <v>4359.2</v>
      </c>
    </row>
    <row r="19990" spans="1:10" hidden="1">
      <c r="A19990" s="115" t="s">
        <v>20258</v>
      </c>
      <c r="B19990" s="115" t="str">
        <f t="shared" si="312"/>
        <v>VEICULO DE PASSEIO,5 PASSAGEIROS,MOTOR BICOMBUSTIVEL (GASOLINA E ALCOOL) DE 1,0 LITRO,EXCLUSIVE MOTORISTA E COMBUSTIVEL</v>
      </c>
      <c r="C19990" s="115" t="s">
        <v>51108</v>
      </c>
      <c r="D19990" s="115" t="s">
        <v>51193</v>
      </c>
      <c r="I19990" s="115" t="s">
        <v>1929</v>
      </c>
      <c r="J19990" s="115">
        <v>1466.03</v>
      </c>
    </row>
    <row r="19991" spans="1:10" hidden="1">
      <c r="A19991" s="115" t="s">
        <v>20259</v>
      </c>
      <c r="B19991" s="115" t="str">
        <f t="shared" si="312"/>
        <v>VEICULO DE PASSEIO,5 PASSAGEIROS,MOTOR BICOMBUSTIVEL (GASOLINA E ALCOOL) DE 1,0 LITRO,EXCLUSIVE MOTORISTA E COMBUSTIVEL</v>
      </c>
      <c r="C19991" s="115" t="s">
        <v>51108</v>
      </c>
      <c r="D19991" s="115" t="s">
        <v>51193</v>
      </c>
      <c r="I19991" s="115" t="s">
        <v>1929</v>
      </c>
      <c r="J19991" s="115">
        <v>1466.03</v>
      </c>
    </row>
    <row r="19992" spans="1:10" hidden="1">
      <c r="A19992" s="115" t="s">
        <v>20260</v>
      </c>
      <c r="B19992" s="115" t="str">
        <f t="shared" si="312"/>
        <v>VEICULO DE PASSEIO,5 PASSAGEIROS,MOTOR BICOMBUSTIVEL (GASOLINA E ALCOOL) DE 1,0 LITRO,INCLUSIVE MOTORISTA E COMBUSTIVEL</v>
      </c>
      <c r="C19992" s="115" t="s">
        <v>51108</v>
      </c>
      <c r="D19992" s="115" t="s">
        <v>51194</v>
      </c>
      <c r="I19992" s="115" t="s">
        <v>1929</v>
      </c>
      <c r="J19992" s="115">
        <v>8173.12</v>
      </c>
    </row>
    <row r="19993" spans="1:10" hidden="1">
      <c r="A19993" s="115" t="s">
        <v>20261</v>
      </c>
      <c r="B19993" s="115" t="str">
        <f t="shared" si="312"/>
        <v>VEICULO DE PASSEIO,5 PASSAGEIROS,MOTOR BICOMBUSTIVEL (GASOLINA E ALCOOL) DE 1,0 LITRO,INCLUSIVE MOTORISTA E COMBUSTIVEL</v>
      </c>
      <c r="C19993" s="115" t="s">
        <v>51108</v>
      </c>
      <c r="D19993" s="115" t="s">
        <v>51194</v>
      </c>
      <c r="I19993" s="115" t="s">
        <v>1929</v>
      </c>
      <c r="J19993" s="115">
        <v>7662.72</v>
      </c>
    </row>
    <row r="19994" spans="1:10" hidden="1">
      <c r="A19994" s="115" t="s">
        <v>20262</v>
      </c>
      <c r="B19994" s="115" t="str">
        <f t="shared" si="312"/>
        <v>MICRO-ONIBUS COM CAPACIDADE MINIMA DE 15 LUGARES,MOTOR DIESEL,EXCLUSIVE MOTORISTA</v>
      </c>
      <c r="C19994" s="115" t="s">
        <v>51099</v>
      </c>
      <c r="D19994" s="115" t="s">
        <v>51195</v>
      </c>
      <c r="I19994" s="115" t="s">
        <v>1929</v>
      </c>
      <c r="J19994" s="115">
        <v>7873.59</v>
      </c>
    </row>
    <row r="19995" spans="1:10" hidden="1">
      <c r="A19995" s="115" t="s">
        <v>20263</v>
      </c>
      <c r="B19995" s="115" t="str">
        <f t="shared" si="312"/>
        <v>MICRO-ONIBUS COM CAPACIDADE MINIMA DE 15 LUGARES,MOTOR DIESEL,EXCLUSIVE MOTORISTA</v>
      </c>
      <c r="C19995" s="115" t="s">
        <v>51099</v>
      </c>
      <c r="D19995" s="115" t="s">
        <v>51195</v>
      </c>
      <c r="I19995" s="115" t="s">
        <v>1929</v>
      </c>
      <c r="J19995" s="115">
        <v>7873.59</v>
      </c>
    </row>
    <row r="19996" spans="1:10" hidden="1">
      <c r="A19996" s="115" t="s">
        <v>20264</v>
      </c>
      <c r="B19996" s="115" t="str">
        <f t="shared" si="312"/>
        <v>MICRO-ONIBUS COM CAPACIDADE MINIMA DE 15 LUGARES,MOTOR DIESEL,EXCLUSIVE MOTORISTA E COMBUSTIVEL</v>
      </c>
      <c r="C19996" s="115" t="s">
        <v>51099</v>
      </c>
      <c r="D19996" s="115" t="s">
        <v>51196</v>
      </c>
      <c r="I19996" s="115" t="s">
        <v>1929</v>
      </c>
      <c r="J19996" s="115">
        <v>5442.59</v>
      </c>
    </row>
    <row r="19997" spans="1:10" hidden="1">
      <c r="A19997" s="115" t="s">
        <v>20265</v>
      </c>
      <c r="B19997" s="115" t="str">
        <f t="shared" si="312"/>
        <v>MICRO-ONIBUS COM CAPACIDADE MINIMA DE 15 LUGARES,MOTOR DIESEL,EXCLUSIVE MOTORISTA E COMBUSTIVEL</v>
      </c>
      <c r="C19997" s="115" t="s">
        <v>51099</v>
      </c>
      <c r="D19997" s="115" t="s">
        <v>51196</v>
      </c>
      <c r="I19997" s="115" t="s">
        <v>1929</v>
      </c>
      <c r="J19997" s="115">
        <v>5442.59</v>
      </c>
    </row>
    <row r="19998" spans="1:10" hidden="1">
      <c r="A19998" s="115" t="s">
        <v>20266</v>
      </c>
      <c r="B19998" s="115" t="str">
        <f t="shared" si="312"/>
        <v>MICRO-ONIBUS COM CAPACIDADE MINIMA DE 15 LUGARES,MOTOR DIESEL,INCLUSIVE MOTORISTA E COMBUSTIVEL</v>
      </c>
      <c r="C19998" s="115" t="s">
        <v>51099</v>
      </c>
      <c r="D19998" s="115" t="s">
        <v>51197</v>
      </c>
      <c r="I19998" s="115" t="s">
        <v>1929</v>
      </c>
      <c r="J19998" s="115">
        <v>11687.49</v>
      </c>
    </row>
    <row r="19999" spans="1:10" hidden="1">
      <c r="A19999" s="115" t="s">
        <v>20267</v>
      </c>
      <c r="B19999" s="115" t="str">
        <f t="shared" si="312"/>
        <v>MICRO-ONIBUS COM CAPACIDADE MINIMA DE 15 LUGARES,MOTOR DIESEL,INCLUSIVE MOTORISTA E COMBUSTIVEL</v>
      </c>
      <c r="C19999" s="115" t="s">
        <v>51099</v>
      </c>
      <c r="D19999" s="115" t="s">
        <v>51197</v>
      </c>
      <c r="I19999" s="115" t="s">
        <v>1929</v>
      </c>
      <c r="J19999" s="115">
        <v>11177.09</v>
      </c>
    </row>
    <row r="20000" spans="1:10" hidden="1">
      <c r="A20000" s="115" t="s">
        <v>20268</v>
      </c>
      <c r="B20000" s="115" t="str">
        <f t="shared" si="312"/>
        <v>CAMIONETE TIPO PICK-UP,COM CABINE SIMPLES E CACAMBA,TIPO LEVE,MOTOR BICOMBUSTIVEL (GASOLINA E ALCOOL) DE 1,6 LITROS,EXCLUSIVE MOTORISTA</v>
      </c>
      <c r="C20000" s="115" t="s">
        <v>51111</v>
      </c>
      <c r="D20000" s="115" t="s">
        <v>51198</v>
      </c>
      <c r="E20000" s="115" t="s">
        <v>51081</v>
      </c>
      <c r="I20000" s="115" t="s">
        <v>1929</v>
      </c>
      <c r="J20000" s="115">
        <v>5932.62</v>
      </c>
    </row>
    <row r="20001" spans="1:10" hidden="1">
      <c r="A20001" s="115" t="s">
        <v>20269</v>
      </c>
      <c r="B20001" s="115" t="str">
        <f t="shared" si="312"/>
        <v>CAMIONETE TIPO PICK-UP,COM CABINE SIMPLES E CACAMBA,TIPO LEVE,MOTOR BICOMBUSTIVEL (GASOLINA E ALCOOL) DE 1,6 LITROS,EXCLUSIVE MOTORISTA</v>
      </c>
      <c r="C20001" s="115" t="s">
        <v>51111</v>
      </c>
      <c r="D20001" s="115" t="s">
        <v>51198</v>
      </c>
      <c r="E20001" s="115" t="s">
        <v>51081</v>
      </c>
      <c r="I20001" s="115" t="s">
        <v>1929</v>
      </c>
      <c r="J20001" s="115">
        <v>5932.62</v>
      </c>
    </row>
    <row r="20002" spans="1:10" hidden="1">
      <c r="A20002" s="115" t="s">
        <v>20270</v>
      </c>
      <c r="B20002" s="115" t="str">
        <f t="shared" si="312"/>
        <v>CAMIONETE TIPO PICK-UP,COM CABINE SIMPLES E CACAMBA,TIPO LEVE,MOTOR BICOMBUSTIVEL (GASOLINA E ALCOOL) DE 1,6 LITROS,EXCLUSIVE MOTORISTA E COMBUSTIVEL</v>
      </c>
      <c r="C20002" s="115" t="s">
        <v>51111</v>
      </c>
      <c r="D20002" s="115" t="s">
        <v>51198</v>
      </c>
      <c r="E20002" s="115" t="s">
        <v>51199</v>
      </c>
      <c r="I20002" s="115" t="s">
        <v>1929</v>
      </c>
      <c r="J20002" s="115">
        <v>2251.4</v>
      </c>
    </row>
    <row r="20003" spans="1:10" hidden="1">
      <c r="A20003" s="115" t="s">
        <v>20271</v>
      </c>
      <c r="B20003" s="115" t="str">
        <f t="shared" si="312"/>
        <v>CAMIONETE TIPO PICK-UP,COM CABINE SIMPLES E CACAMBA,TIPO LEVE,MOTOR BICOMBUSTIVEL (GASOLINA E ALCOOL) DE 1,6 LITROS,EXCLUSIVE MOTORISTA E COMBUSTIVEL</v>
      </c>
      <c r="C20003" s="115" t="s">
        <v>51111</v>
      </c>
      <c r="D20003" s="115" t="s">
        <v>51198</v>
      </c>
      <c r="E20003" s="115" t="s">
        <v>51199</v>
      </c>
      <c r="I20003" s="115" t="s">
        <v>1929</v>
      </c>
      <c r="J20003" s="115">
        <v>2251.4</v>
      </c>
    </row>
    <row r="20004" spans="1:10" hidden="1">
      <c r="A20004" s="115" t="s">
        <v>20272</v>
      </c>
      <c r="B20004" s="115" t="str">
        <f t="shared" si="312"/>
        <v>CAMIONETE TIPO PICK-UP,COM CABINE SIMPLES E CACAMBA,TIPO LEVE,MOTOR BICOMBUSTIVEL (GASOLINA E ALCOOL) DE 1,6 LITROS,INCLUSIVE MOTORISTA E COMBUSTIVEL</v>
      </c>
      <c r="C20004" s="115" t="s">
        <v>51111</v>
      </c>
      <c r="D20004" s="115" t="s">
        <v>51112</v>
      </c>
      <c r="E20004" s="115" t="s">
        <v>51199</v>
      </c>
      <c r="I20004" s="115" t="s">
        <v>1929</v>
      </c>
      <c r="J20004" s="115">
        <v>9994.4699999999993</v>
      </c>
    </row>
    <row r="20005" spans="1:10" hidden="1">
      <c r="A20005" s="115" t="s">
        <v>20273</v>
      </c>
      <c r="B20005" s="115" t="str">
        <f t="shared" si="312"/>
        <v>CAMIONETE TIPO PICK-UP,COM CABINE SIMPLES E CACAMBA,TIPO LEVE,MOTOR BICOMBUSTIVEL (GASOLINA E ALCOOL) DE 1,6 LITROS,INCLUSIVE MOTORISTA E COMBUSTIVEL</v>
      </c>
      <c r="C20005" s="115" t="s">
        <v>51111</v>
      </c>
      <c r="D20005" s="115" t="s">
        <v>51112</v>
      </c>
      <c r="E20005" s="115" t="s">
        <v>51199</v>
      </c>
      <c r="I20005" s="115" t="s">
        <v>1929</v>
      </c>
      <c r="J20005" s="115">
        <v>9484.07</v>
      </c>
    </row>
    <row r="20006" spans="1:10" hidden="1">
      <c r="A20006" s="115" t="s">
        <v>20274</v>
      </c>
      <c r="B20006" s="115" t="str">
        <f t="shared" si="312"/>
        <v>CAMIONETE TIPO PICK-UP,COM CABINE DUPLA E CACAMBA,TIPO LEVE,MOTOR BICOMBUSTIVEL (GASOLINA E ALCOOL) DE 2.4,DIRECAO HIDRAULICA,TRACAO TRASEIRA,EXCLUSIVE MOTORISTA</v>
      </c>
      <c r="C20006" s="115" t="s">
        <v>51200</v>
      </c>
      <c r="D20006" s="115" t="s">
        <v>51201</v>
      </c>
      <c r="E20006" s="115" t="s">
        <v>51202</v>
      </c>
      <c r="I20006" s="115" t="s">
        <v>1929</v>
      </c>
      <c r="J20006" s="115">
        <v>9607.91</v>
      </c>
    </row>
    <row r="20007" spans="1:10" hidden="1">
      <c r="A20007" s="115" t="s">
        <v>20275</v>
      </c>
      <c r="B20007" s="115" t="str">
        <f t="shared" si="312"/>
        <v>CAMIONETE TIPO PICK-UP,COM CABINE DUPLA E CACAMBA,TIPO LEVE,MOTOR BICOMBUSTIVEL (GASOLINA E ALCOOL) DE 2.4,DIRECAO HIDRAULICA,TRACAO TRASEIRA,EXCLUSIVE MOTORISTA</v>
      </c>
      <c r="C20007" s="115" t="s">
        <v>51200</v>
      </c>
      <c r="D20007" s="115" t="s">
        <v>51201</v>
      </c>
      <c r="E20007" s="115" t="s">
        <v>51202</v>
      </c>
      <c r="I20007" s="115" t="s">
        <v>1929</v>
      </c>
      <c r="J20007" s="115">
        <v>9607.91</v>
      </c>
    </row>
    <row r="20008" spans="1:10" hidden="1">
      <c r="A20008" s="115" t="s">
        <v>20276</v>
      </c>
      <c r="B20008" s="115" t="str">
        <f t="shared" si="312"/>
        <v>CAMIONETE TIPO PICK-UP,COM CABINE DUPLA E CACAMBA,TIPO LEVE,COM MOTOR BICOMBUSTIVEL (GASOLINA E ALCOOL),DE 2.4,DIRECAO HIDRAULICA,TRACAO TRASEIRA,EXCLUSIVE MOTORISTA E COMBUSTIVEL</v>
      </c>
      <c r="C20008" s="115" t="s">
        <v>51200</v>
      </c>
      <c r="D20008" s="115" t="s">
        <v>51203</v>
      </c>
      <c r="E20008" s="115" t="s">
        <v>51204</v>
      </c>
      <c r="I20008" s="115" t="s">
        <v>1929</v>
      </c>
      <c r="J20008" s="115">
        <v>4349.03</v>
      </c>
    </row>
    <row r="20009" spans="1:10" hidden="1">
      <c r="A20009" s="115" t="s">
        <v>20277</v>
      </c>
      <c r="B20009" s="115" t="str">
        <f t="shared" si="312"/>
        <v>CAMIONETE TIPO PICK-UP,COM CABINE DUPLA E CACAMBA,TIPO LEVE,COM MOTOR BICOMBUSTIVEL (GASOLINA E ALCOOL),DE 2.4,DIRECAO HIDRAULICA,TRACAO TRASEIRA,EXCLUSIVE MOTORISTA E COMBUSTIVEL</v>
      </c>
      <c r="C20009" s="115" t="s">
        <v>51200</v>
      </c>
      <c r="D20009" s="115" t="s">
        <v>51203</v>
      </c>
      <c r="E20009" s="115" t="s">
        <v>51204</v>
      </c>
      <c r="I20009" s="115" t="s">
        <v>1929</v>
      </c>
      <c r="J20009" s="115">
        <v>4349.03</v>
      </c>
    </row>
    <row r="20010" spans="1:10" hidden="1">
      <c r="A20010" s="115" t="s">
        <v>20278</v>
      </c>
      <c r="B20010" s="115" t="str">
        <f t="shared" si="312"/>
        <v>CAMIONETE TIPO PICK-UP,COM CABINE DUPLA E CACAMBA,TIPO LEVE,COM MOTOR BICOMBUSTIVEL (GASOLINA E ALCOOL),DE 2.4,DIRECAO HIDRAULICA,TRACAO TRASEIRA,INCLUSIVE MOTORISTA E COMBUSTIVEL</v>
      </c>
      <c r="C20010" s="115" t="s">
        <v>51200</v>
      </c>
      <c r="D20010" s="115" t="s">
        <v>51203</v>
      </c>
      <c r="E20010" s="115" t="s">
        <v>51205</v>
      </c>
      <c r="I20010" s="115" t="s">
        <v>1929</v>
      </c>
      <c r="J20010" s="115">
        <v>13944.8</v>
      </c>
    </row>
    <row r="20011" spans="1:10" hidden="1">
      <c r="A20011" s="115" t="s">
        <v>20279</v>
      </c>
      <c r="B20011" s="115" t="str">
        <f t="shared" si="312"/>
        <v>CAMIONETE TIPO PICK-UP,COM CABINE DUPLA E CACAMBA,TIPO LEVE,COM MOTOR BICOMBUSTIVEL (GASOLINA E ALCOOL),DE 2.4,DIRECAO HIDRAULICA,TRACAO TRASEIRA,INCLUSIVE MOTORISTA E COMBUSTIVEL</v>
      </c>
      <c r="C20011" s="115" t="s">
        <v>51200</v>
      </c>
      <c r="D20011" s="115" t="s">
        <v>51203</v>
      </c>
      <c r="E20011" s="115" t="s">
        <v>51205</v>
      </c>
      <c r="I20011" s="115" t="s">
        <v>1929</v>
      </c>
      <c r="J20011" s="115">
        <v>13434.4</v>
      </c>
    </row>
    <row r="20012" spans="1:10" hidden="1">
      <c r="A20012" s="115" t="s">
        <v>20280</v>
      </c>
      <c r="B20012" s="115" t="str">
        <f t="shared" si="312"/>
        <v>MOTOCICLETA,125 CILINDRADAS X/E,EXCLUSIVE MOTORISTA</v>
      </c>
      <c r="C20012" s="115" t="s">
        <v>20144</v>
      </c>
      <c r="I20012" s="115" t="s">
        <v>1929</v>
      </c>
      <c r="J20012" s="115">
        <v>572.84</v>
      </c>
    </row>
    <row r="20013" spans="1:10" hidden="1">
      <c r="A20013" s="115" t="s">
        <v>20281</v>
      </c>
      <c r="B20013" s="115" t="str">
        <f t="shared" si="312"/>
        <v>MOTOCICLETA,125 CILINDRADAS X/E,EXCLUSIVE MOTORISTA</v>
      </c>
      <c r="C20013" s="115" t="s">
        <v>20144</v>
      </c>
      <c r="I20013" s="115" t="s">
        <v>1929</v>
      </c>
      <c r="J20013" s="115">
        <v>572.84</v>
      </c>
    </row>
    <row r="20014" spans="1:10" hidden="1">
      <c r="A20014" s="115" t="s">
        <v>20282</v>
      </c>
      <c r="B20014" s="115" t="str">
        <f t="shared" si="312"/>
        <v>MOTOCICLETA,125 CILINDRADAS X/E,EXCLUSIVE MOTORISTA E COMBUSTIVEL</v>
      </c>
      <c r="C20014" s="115" t="s">
        <v>51206</v>
      </c>
      <c r="D20014" s="115" t="s">
        <v>51207</v>
      </c>
      <c r="I20014" s="115" t="s">
        <v>1929</v>
      </c>
      <c r="J20014" s="115">
        <v>204.72</v>
      </c>
    </row>
    <row r="20015" spans="1:10" hidden="1">
      <c r="A20015" s="115" t="s">
        <v>20283</v>
      </c>
      <c r="B20015" s="115" t="str">
        <f t="shared" si="312"/>
        <v>MOTOCICLETA,125 CILINDRADAS X/E,EXCLUSIVE MOTORISTA E COMBUSTIVEL</v>
      </c>
      <c r="C20015" s="115" t="s">
        <v>51206</v>
      </c>
      <c r="D20015" s="115" t="s">
        <v>51207</v>
      </c>
      <c r="I20015" s="115" t="s">
        <v>1929</v>
      </c>
      <c r="J20015" s="115">
        <v>204.72</v>
      </c>
    </row>
    <row r="20016" spans="1:10" hidden="1">
      <c r="A20016" s="115" t="s">
        <v>20284</v>
      </c>
      <c r="B20016" s="115" t="str">
        <f t="shared" si="312"/>
        <v>MAQUINA FRESADORA A FRIO,LARGURA DE FRESAGEM DE 1,00M,INCLUSIVE OPERADOR E AJUDANTE</v>
      </c>
      <c r="C20016" s="115" t="s">
        <v>51208</v>
      </c>
      <c r="D20016" s="115" t="s">
        <v>51209</v>
      </c>
      <c r="I20016" s="115" t="s">
        <v>1927</v>
      </c>
      <c r="J20016" s="115">
        <v>421.06</v>
      </c>
    </row>
    <row r="20017" spans="1:10" hidden="1">
      <c r="A20017" s="115" t="s">
        <v>20285</v>
      </c>
      <c r="B20017" s="115" t="str">
        <f t="shared" si="312"/>
        <v>MAQUINA FRESADORA A FRIO,LARGURA DE FRESAGEM DE 1,00M,INCLUSIVE OPERADOR E AJUDANTE</v>
      </c>
      <c r="C20017" s="115" t="s">
        <v>51208</v>
      </c>
      <c r="D20017" s="115" t="s">
        <v>51209</v>
      </c>
      <c r="I20017" s="115" t="s">
        <v>1927</v>
      </c>
      <c r="J20017" s="115">
        <v>196.72</v>
      </c>
    </row>
    <row r="20018" spans="1:10" hidden="1">
      <c r="A20018" s="115" t="s">
        <v>20286</v>
      </c>
      <c r="B20018" s="115" t="str">
        <f t="shared" si="312"/>
        <v>MAQUINA FRESADORA A FRIO,LARGURA DE FRESAGEM DE 1,00M,INCLUSIVE OPERADOR E AJUDANTE</v>
      </c>
      <c r="C20018" s="115" t="s">
        <v>51208</v>
      </c>
      <c r="D20018" s="115" t="s">
        <v>51209</v>
      </c>
      <c r="I20018" s="115" t="s">
        <v>1927</v>
      </c>
      <c r="J20018" s="115">
        <v>181.39</v>
      </c>
    </row>
    <row r="20019" spans="1:10" hidden="1">
      <c r="A20019" s="115" t="s">
        <v>20287</v>
      </c>
      <c r="B20019" s="115" t="str">
        <f t="shared" si="312"/>
        <v>MAQUINA FRESADORA A FRIO,LARGURA DE FRESAGEM DE 1,00M,INCLUSIVE OPERADOR E AJUDANTE</v>
      </c>
      <c r="C20019" s="115" t="s">
        <v>51208</v>
      </c>
      <c r="D20019" s="115" t="s">
        <v>51209</v>
      </c>
      <c r="I20019" s="115" t="s">
        <v>1927</v>
      </c>
      <c r="J20019" s="115">
        <v>414.06</v>
      </c>
    </row>
    <row r="20020" spans="1:10" hidden="1">
      <c r="A20020" s="115" t="s">
        <v>20288</v>
      </c>
      <c r="B20020" s="115" t="str">
        <f t="shared" si="312"/>
        <v>MAQUINA FRESADORA A FRIO,LARGURA DE FRESAGEM DE 1,00M,INCLUSIVE OPERADOR E AJUDANTE</v>
      </c>
      <c r="C20020" s="115" t="s">
        <v>51208</v>
      </c>
      <c r="D20020" s="115" t="s">
        <v>51209</v>
      </c>
      <c r="I20020" s="115" t="s">
        <v>1927</v>
      </c>
      <c r="J20020" s="115">
        <v>189.72</v>
      </c>
    </row>
    <row r="20021" spans="1:10" hidden="1">
      <c r="A20021" s="115" t="s">
        <v>20289</v>
      </c>
      <c r="B20021" s="115" t="str">
        <f t="shared" si="312"/>
        <v>MAQUINA FRESADORA A FRIO,LARGURA DE FRESAGEM DE 1,00M,INCLUSIVE OPERADOR E AJUDANTE</v>
      </c>
      <c r="C20021" s="115" t="s">
        <v>51208</v>
      </c>
      <c r="D20021" s="115" t="s">
        <v>51209</v>
      </c>
      <c r="I20021" s="115" t="s">
        <v>1927</v>
      </c>
      <c r="J20021" s="115">
        <v>174.4</v>
      </c>
    </row>
    <row r="20022" spans="1:10" hidden="1">
      <c r="A20022" s="115" t="s">
        <v>20290</v>
      </c>
      <c r="B20022" s="115" t="str">
        <f t="shared" si="312"/>
        <v>DUMPER,CARGA SOLIDA DE 1.000L,INCLUSIVE OPERADOR</v>
      </c>
      <c r="C20022" s="115" t="s">
        <v>20291</v>
      </c>
      <c r="I20022" s="115" t="s">
        <v>1927</v>
      </c>
      <c r="J20022" s="115">
        <v>38.83</v>
      </c>
    </row>
    <row r="20023" spans="1:10" hidden="1">
      <c r="A20023" s="115" t="s">
        <v>20292</v>
      </c>
      <c r="B20023" s="115" t="str">
        <f t="shared" si="312"/>
        <v>DUMPER,CARGA SOLIDA 1.000L,INCLUSIVE OPERADOR</v>
      </c>
      <c r="C20023" s="115" t="s">
        <v>20293</v>
      </c>
      <c r="I20023" s="115" t="s">
        <v>1927</v>
      </c>
      <c r="J20023" s="115">
        <v>28.71</v>
      </c>
    </row>
    <row r="20024" spans="1:10" hidden="1">
      <c r="A20024" s="115" t="s">
        <v>20294</v>
      </c>
      <c r="B20024" s="115" t="str">
        <f t="shared" si="312"/>
        <v>DUMPER,CARGA SOLIDA DE 1.000L,INCLUSIVE OPERADOR</v>
      </c>
      <c r="C20024" s="115" t="s">
        <v>20291</v>
      </c>
      <c r="I20024" s="115" t="s">
        <v>1927</v>
      </c>
      <c r="J20024" s="115">
        <v>27.36</v>
      </c>
    </row>
    <row r="20025" spans="1:10" hidden="1">
      <c r="A20025" s="115" t="s">
        <v>20295</v>
      </c>
      <c r="B20025" s="115" t="str">
        <f t="shared" si="312"/>
        <v>DUMPER,CARGA SOLIDA DE 1.000L,INCLUSIVE OPERADOR</v>
      </c>
      <c r="C20025" s="115" t="s">
        <v>20291</v>
      </c>
      <c r="I20025" s="115" t="s">
        <v>1927</v>
      </c>
      <c r="J20025" s="115">
        <v>35.93</v>
      </c>
    </row>
    <row r="20026" spans="1:10" hidden="1">
      <c r="A20026" s="115" t="s">
        <v>20296</v>
      </c>
      <c r="B20026" s="115" t="str">
        <f t="shared" si="312"/>
        <v>DUMPER,CARGA SOLIDA 1.000L,INCLUSIVE OPERADOR</v>
      </c>
      <c r="C20026" s="115" t="s">
        <v>20293</v>
      </c>
      <c r="I20026" s="115" t="s">
        <v>1927</v>
      </c>
      <c r="J20026" s="115">
        <v>25.81</v>
      </c>
    </row>
    <row r="20027" spans="1:10" hidden="1">
      <c r="A20027" s="115" t="s">
        <v>20297</v>
      </c>
      <c r="B20027" s="115" t="str">
        <f t="shared" si="312"/>
        <v>DUMPER,CARGA SOLIDA DE 1.000L,INCLUSIVE OPERADOR</v>
      </c>
      <c r="C20027" s="115" t="s">
        <v>20291</v>
      </c>
      <c r="I20027" s="115" t="s">
        <v>1927</v>
      </c>
      <c r="J20027" s="115">
        <v>24.46</v>
      </c>
    </row>
    <row r="20028" spans="1:10" hidden="1">
      <c r="A20028" s="115" t="s">
        <v>20298</v>
      </c>
      <c r="B20028" s="115"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15" t="s">
        <v>51210</v>
      </c>
      <c r="D20028" s="115" t="s">
        <v>51211</v>
      </c>
      <c r="E20028" s="115" t="s">
        <v>51212</v>
      </c>
      <c r="F20028" s="115" t="s">
        <v>51213</v>
      </c>
      <c r="G20028" s="115" t="s">
        <v>51214</v>
      </c>
      <c r="I20028" s="115" t="s">
        <v>1927</v>
      </c>
      <c r="J20028" s="115">
        <v>173.68</v>
      </c>
    </row>
    <row r="20029" spans="1:10" hidden="1">
      <c r="A20029" s="115" t="s">
        <v>20299</v>
      </c>
      <c r="B20029" s="115"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15" t="s">
        <v>51210</v>
      </c>
      <c r="D20029" s="115" t="s">
        <v>51211</v>
      </c>
      <c r="E20029" s="115" t="s">
        <v>51212</v>
      </c>
      <c r="F20029" s="115" t="s">
        <v>51213</v>
      </c>
      <c r="G20029" s="115" t="s">
        <v>51214</v>
      </c>
      <c r="I20029" s="115" t="s">
        <v>1927</v>
      </c>
      <c r="J20029" s="115">
        <v>75.930000000000007</v>
      </c>
    </row>
    <row r="20030" spans="1:10" hidden="1">
      <c r="A20030" s="115" t="s">
        <v>20300</v>
      </c>
      <c r="B20030" s="115"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15" t="s">
        <v>51210</v>
      </c>
      <c r="D20030" s="115" t="s">
        <v>51211</v>
      </c>
      <c r="E20030" s="115" t="s">
        <v>51212</v>
      </c>
      <c r="F20030" s="115" t="s">
        <v>51213</v>
      </c>
      <c r="G20030" s="115" t="s">
        <v>51214</v>
      </c>
      <c r="I20030" s="115" t="s">
        <v>1927</v>
      </c>
      <c r="J20030" s="115">
        <v>60.11</v>
      </c>
    </row>
    <row r="20031" spans="1:10" hidden="1">
      <c r="A20031" s="115" t="s">
        <v>20301</v>
      </c>
      <c r="B20031" s="115"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15" t="s">
        <v>51210</v>
      </c>
      <c r="D20031" s="115" t="s">
        <v>51211</v>
      </c>
      <c r="E20031" s="115" t="s">
        <v>51212</v>
      </c>
      <c r="F20031" s="115" t="s">
        <v>51213</v>
      </c>
      <c r="G20031" s="115" t="s">
        <v>51214</v>
      </c>
      <c r="I20031" s="115" t="s">
        <v>1927</v>
      </c>
      <c r="J20031" s="115">
        <v>170.43</v>
      </c>
    </row>
    <row r="20032" spans="1:10" hidden="1">
      <c r="A20032" s="115" t="s">
        <v>20302</v>
      </c>
      <c r="B20032" s="115"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15" t="s">
        <v>51210</v>
      </c>
      <c r="D20032" s="115" t="s">
        <v>51211</v>
      </c>
      <c r="E20032" s="115" t="s">
        <v>51212</v>
      </c>
      <c r="F20032" s="115" t="s">
        <v>51213</v>
      </c>
      <c r="G20032" s="115" t="s">
        <v>51214</v>
      </c>
      <c r="I20032" s="115" t="s">
        <v>1927</v>
      </c>
      <c r="J20032" s="115">
        <v>72.680000000000007</v>
      </c>
    </row>
    <row r="20033" spans="1:10" hidden="1">
      <c r="A20033" s="115" t="s">
        <v>20303</v>
      </c>
      <c r="B20033" s="115"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15" t="s">
        <v>51210</v>
      </c>
      <c r="D20033" s="115" t="s">
        <v>51211</v>
      </c>
      <c r="E20033" s="115" t="s">
        <v>51212</v>
      </c>
      <c r="F20033" s="115" t="s">
        <v>51213</v>
      </c>
      <c r="G20033" s="115" t="s">
        <v>51214</v>
      </c>
      <c r="I20033" s="115" t="s">
        <v>1927</v>
      </c>
      <c r="J20033" s="115">
        <v>56.86</v>
      </c>
    </row>
    <row r="20034" spans="1:10" hidden="1">
      <c r="A20034" s="115" t="s">
        <v>20304</v>
      </c>
      <c r="B20034" s="115"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15" t="s">
        <v>51210</v>
      </c>
      <c r="D20034" s="115" t="s">
        <v>51215</v>
      </c>
      <c r="E20034" s="115" t="s">
        <v>51216</v>
      </c>
      <c r="F20034" s="115" t="s">
        <v>51217</v>
      </c>
      <c r="G20034" s="115" t="s">
        <v>51214</v>
      </c>
      <c r="I20034" s="115" t="s">
        <v>1927</v>
      </c>
      <c r="J20034" s="115">
        <v>209.48</v>
      </c>
    </row>
    <row r="20035" spans="1:10" hidden="1">
      <c r="A20035" s="115" t="s">
        <v>20305</v>
      </c>
      <c r="B20035" s="115"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15" t="s">
        <v>51210</v>
      </c>
      <c r="D20035" s="115" t="s">
        <v>51215</v>
      </c>
      <c r="E20035" s="115" t="s">
        <v>51216</v>
      </c>
      <c r="F20035" s="115" t="s">
        <v>51217</v>
      </c>
      <c r="G20035" s="115" t="s">
        <v>51214</v>
      </c>
      <c r="I20035" s="115" t="s">
        <v>1927</v>
      </c>
      <c r="J20035" s="115">
        <v>87.3</v>
      </c>
    </row>
    <row r="20036" spans="1:10" hidden="1">
      <c r="A20036" s="115" t="s">
        <v>20306</v>
      </c>
      <c r="B20036" s="115"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15" t="s">
        <v>51210</v>
      </c>
      <c r="D20036" s="115" t="s">
        <v>51215</v>
      </c>
      <c r="E20036" s="115" t="s">
        <v>51216</v>
      </c>
      <c r="F20036" s="115" t="s">
        <v>51217</v>
      </c>
      <c r="G20036" s="115" t="s">
        <v>51214</v>
      </c>
      <c r="I20036" s="115" t="s">
        <v>1927</v>
      </c>
      <c r="J20036" s="115">
        <v>67.709999999999994</v>
      </c>
    </row>
    <row r="20037" spans="1:10" hidden="1">
      <c r="A20037" s="115" t="s">
        <v>20307</v>
      </c>
      <c r="B20037" s="115" t="str">
        <f t="shared" ref="B20037:B20100" si="313">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15" t="s">
        <v>51210</v>
      </c>
      <c r="D20037" s="115" t="s">
        <v>51215</v>
      </c>
      <c r="E20037" s="115" t="s">
        <v>51216</v>
      </c>
      <c r="F20037" s="115" t="s">
        <v>51217</v>
      </c>
      <c r="G20037" s="115" t="s">
        <v>51214</v>
      </c>
      <c r="I20037" s="115" t="s">
        <v>1927</v>
      </c>
      <c r="J20037" s="115">
        <v>206.23</v>
      </c>
    </row>
    <row r="20038" spans="1:10" hidden="1">
      <c r="A20038" s="115" t="s">
        <v>20308</v>
      </c>
      <c r="B20038" s="115"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15" t="s">
        <v>51210</v>
      </c>
      <c r="D20038" s="115" t="s">
        <v>51215</v>
      </c>
      <c r="E20038" s="115" t="s">
        <v>51216</v>
      </c>
      <c r="F20038" s="115" t="s">
        <v>51217</v>
      </c>
      <c r="G20038" s="115" t="s">
        <v>51214</v>
      </c>
      <c r="I20038" s="115" t="s">
        <v>1927</v>
      </c>
      <c r="J20038" s="115">
        <v>84.05</v>
      </c>
    </row>
    <row r="20039" spans="1:10" hidden="1">
      <c r="A20039" s="115" t="s">
        <v>20309</v>
      </c>
      <c r="B20039" s="115"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15" t="s">
        <v>51210</v>
      </c>
      <c r="D20039" s="115" t="s">
        <v>51215</v>
      </c>
      <c r="E20039" s="115" t="s">
        <v>51216</v>
      </c>
      <c r="F20039" s="115" t="s">
        <v>51217</v>
      </c>
      <c r="G20039" s="115" t="s">
        <v>51214</v>
      </c>
      <c r="I20039" s="115" t="s">
        <v>1927</v>
      </c>
      <c r="J20039" s="115">
        <v>64.459999999999994</v>
      </c>
    </row>
    <row r="20040" spans="1:10" hidden="1">
      <c r="A20040" s="115" t="s">
        <v>56843</v>
      </c>
      <c r="B20040" s="115"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15" t="s">
        <v>56844</v>
      </c>
      <c r="D20040" s="115" t="s">
        <v>56845</v>
      </c>
      <c r="E20040" s="115" t="s">
        <v>56846</v>
      </c>
      <c r="F20040" s="115" t="s">
        <v>56847</v>
      </c>
      <c r="G20040" s="115" t="s">
        <v>56848</v>
      </c>
      <c r="I20040" s="115" t="s">
        <v>1927</v>
      </c>
      <c r="J20040" s="115">
        <v>223.74</v>
      </c>
    </row>
    <row r="20041" spans="1:10" hidden="1">
      <c r="A20041" s="115" t="s">
        <v>56849</v>
      </c>
      <c r="B20041" s="115"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15" t="s">
        <v>56844</v>
      </c>
      <c r="D20041" s="115" t="s">
        <v>56845</v>
      </c>
      <c r="E20041" s="115" t="s">
        <v>56846</v>
      </c>
      <c r="F20041" s="115" t="s">
        <v>56850</v>
      </c>
      <c r="G20041" s="115" t="s">
        <v>56851</v>
      </c>
      <c r="I20041" s="115" t="s">
        <v>1927</v>
      </c>
      <c r="J20041" s="115">
        <v>92</v>
      </c>
    </row>
    <row r="20042" spans="1:10" hidden="1">
      <c r="A20042" s="115" t="s">
        <v>56852</v>
      </c>
      <c r="B20042" s="115"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15" t="s">
        <v>56844</v>
      </c>
      <c r="D20042" s="115" t="s">
        <v>56845</v>
      </c>
      <c r="E20042" s="115" t="s">
        <v>56846</v>
      </c>
      <c r="F20042" s="115" t="s">
        <v>56850</v>
      </c>
      <c r="G20042" s="115" t="s">
        <v>56851</v>
      </c>
      <c r="I20042" s="115" t="s">
        <v>1927</v>
      </c>
      <c r="J20042" s="115">
        <v>70.900000000000006</v>
      </c>
    </row>
    <row r="20043" spans="1:10" hidden="1">
      <c r="A20043" s="115" t="s">
        <v>56853</v>
      </c>
      <c r="B20043" s="115"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15" t="s">
        <v>56844</v>
      </c>
      <c r="D20043" s="115" t="s">
        <v>56845</v>
      </c>
      <c r="E20043" s="115" t="s">
        <v>56846</v>
      </c>
      <c r="F20043" s="115" t="s">
        <v>56847</v>
      </c>
      <c r="G20043" s="115" t="s">
        <v>56848</v>
      </c>
      <c r="I20043" s="115" t="s">
        <v>1927</v>
      </c>
      <c r="J20043" s="115">
        <v>220.49</v>
      </c>
    </row>
    <row r="20044" spans="1:10" hidden="1">
      <c r="A20044" s="115" t="s">
        <v>56854</v>
      </c>
      <c r="B20044" s="115"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15" t="s">
        <v>56844</v>
      </c>
      <c r="D20044" s="115" t="s">
        <v>56845</v>
      </c>
      <c r="E20044" s="115" t="s">
        <v>56846</v>
      </c>
      <c r="F20044" s="115" t="s">
        <v>56850</v>
      </c>
      <c r="G20044" s="115" t="s">
        <v>56851</v>
      </c>
      <c r="I20044" s="115" t="s">
        <v>1927</v>
      </c>
      <c r="J20044" s="115">
        <v>88.75</v>
      </c>
    </row>
    <row r="20045" spans="1:10" hidden="1">
      <c r="A20045" s="115" t="s">
        <v>56855</v>
      </c>
      <c r="B20045" s="115"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15" t="s">
        <v>56844</v>
      </c>
      <c r="D20045" s="115" t="s">
        <v>56845</v>
      </c>
      <c r="E20045" s="115" t="s">
        <v>56846</v>
      </c>
      <c r="F20045" s="115" t="s">
        <v>56850</v>
      </c>
      <c r="G20045" s="115" t="s">
        <v>56851</v>
      </c>
      <c r="I20045" s="115" t="s">
        <v>1927</v>
      </c>
      <c r="J20045" s="115">
        <v>67.650000000000006</v>
      </c>
    </row>
    <row r="20046" spans="1:10" hidden="1">
      <c r="A20046" s="115" t="s">
        <v>20310</v>
      </c>
      <c r="B20046" s="115" t="str">
        <f t="shared" si="313"/>
        <v>MOTONIVELADORA COM PESO OPERACIONAL EM TORNO DE 18T, MOTOR DIESEL EM TORNO DE 125CV, INCLUSIVE OPERADOR</v>
      </c>
      <c r="C20046" s="115" t="s">
        <v>51218</v>
      </c>
      <c r="D20046" s="115" t="s">
        <v>51219</v>
      </c>
      <c r="I20046" s="115" t="s">
        <v>1927</v>
      </c>
      <c r="J20046" s="115">
        <v>201.22</v>
      </c>
    </row>
    <row r="20047" spans="1:10" hidden="1">
      <c r="A20047" s="115" t="s">
        <v>20311</v>
      </c>
      <c r="B20047" s="115" t="str">
        <f t="shared" si="313"/>
        <v>MOTONIVELADORA COM PESO OPERACIONAL EM TORNO DE 18T, MOTOR DIESEL EM TORNO DE 125CV, INCLUSIVE OPERADOR</v>
      </c>
      <c r="C20047" s="115" t="s">
        <v>51218</v>
      </c>
      <c r="D20047" s="115" t="s">
        <v>51219</v>
      </c>
      <c r="I20047" s="115" t="s">
        <v>1927</v>
      </c>
      <c r="J20047" s="115">
        <v>84.04</v>
      </c>
    </row>
    <row r="20048" spans="1:10" hidden="1">
      <c r="A20048" s="115" t="s">
        <v>20312</v>
      </c>
      <c r="B20048" s="115" t="str">
        <f t="shared" si="313"/>
        <v>MOTONIVELADORA COM PESO OPERACIONAL EM TORNO DE 18T, MOTOR DIESEL EM TORNO DE 125CV, INCLUSIVE OPERADOR</v>
      </c>
      <c r="C20048" s="115" t="s">
        <v>51218</v>
      </c>
      <c r="D20048" s="115" t="s">
        <v>51219</v>
      </c>
      <c r="I20048" s="115" t="s">
        <v>1927</v>
      </c>
      <c r="J20048" s="115">
        <v>67.31</v>
      </c>
    </row>
    <row r="20049" spans="1:10" hidden="1">
      <c r="A20049" s="115" t="s">
        <v>20313</v>
      </c>
      <c r="B20049" s="115" t="str">
        <f t="shared" si="313"/>
        <v>MOTONIVELADORA COM PESO OPERACIONAL EM TORNO DE 18T, MOTOR DIESEL EM TORNO DE 125CV, INCLUSIVE OPERADOR</v>
      </c>
      <c r="C20049" s="115" t="s">
        <v>51218</v>
      </c>
      <c r="D20049" s="115" t="s">
        <v>51219</v>
      </c>
      <c r="I20049" s="115" t="s">
        <v>1927</v>
      </c>
      <c r="J20049" s="115">
        <v>197.97</v>
      </c>
    </row>
    <row r="20050" spans="1:10" hidden="1">
      <c r="A20050" s="115" t="s">
        <v>20314</v>
      </c>
      <c r="B20050" s="115" t="str">
        <f t="shared" si="313"/>
        <v>MOTONIVELADORA COM PESO OPERACIONAL EM TORNO DE 18T, MOTOR DIESEL EM TORNO DE 125CV, INCLUSIVE OPERADOR</v>
      </c>
      <c r="C20050" s="115" t="s">
        <v>51218</v>
      </c>
      <c r="D20050" s="115" t="s">
        <v>51219</v>
      </c>
      <c r="I20050" s="115" t="s">
        <v>1927</v>
      </c>
      <c r="J20050" s="115">
        <v>80.790000000000006</v>
      </c>
    </row>
    <row r="20051" spans="1:10" hidden="1">
      <c r="A20051" s="115" t="s">
        <v>20315</v>
      </c>
      <c r="B20051" s="115" t="str">
        <f t="shared" si="313"/>
        <v>MOTONIVELADORA COM PESO OPERACIONAL EM TORNO DE 18T, MOTOR DIESEL EM TORNO DE 125CV, INCLUSIVE OPERADOR</v>
      </c>
      <c r="C20051" s="115" t="s">
        <v>51218</v>
      </c>
      <c r="D20051" s="115" t="s">
        <v>51219</v>
      </c>
      <c r="I20051" s="115" t="s">
        <v>1927</v>
      </c>
      <c r="J20051" s="115">
        <v>64.06</v>
      </c>
    </row>
    <row r="20052" spans="1:10" hidden="1">
      <c r="A20052" s="115" t="s">
        <v>20316</v>
      </c>
      <c r="B20052" s="115" t="str">
        <f t="shared" si="313"/>
        <v>PA CARREGADEIRA DE PNEUS,COM PESO OPERACIONAL EM TORNO DE 23T, PA COM CAPACIDADE RASA APROXIMADA DE 4,03M3, POTENCIA EMTORNO DE 270CV, INCLUSIVE OPERADOR</v>
      </c>
      <c r="C20052" s="115" t="s">
        <v>51220</v>
      </c>
      <c r="D20052" s="115" t="s">
        <v>51221</v>
      </c>
      <c r="E20052" s="115" t="s">
        <v>51222</v>
      </c>
      <c r="I20052" s="115" t="s">
        <v>1927</v>
      </c>
      <c r="J20052" s="115">
        <v>389.46</v>
      </c>
    </row>
    <row r="20053" spans="1:10" hidden="1">
      <c r="A20053" s="115" t="s">
        <v>20317</v>
      </c>
      <c r="B20053" s="115" t="str">
        <f t="shared" si="313"/>
        <v>PA CARREGADEIRA DE PNEUS,COM PESO OPERACIONAL EM TORNO DE 23T, PA COM CAPACIDADE RASA APROXIMADA DE 4,03M3, POTENCIA EMTORNO DE 270CV, INCLUSIVE OPERADOR</v>
      </c>
      <c r="C20053" s="115" t="s">
        <v>51220</v>
      </c>
      <c r="D20053" s="115" t="s">
        <v>51221</v>
      </c>
      <c r="E20053" s="115" t="s">
        <v>51222</v>
      </c>
      <c r="I20053" s="115" t="s">
        <v>1927</v>
      </c>
      <c r="J20053" s="115">
        <v>125.74</v>
      </c>
    </row>
    <row r="20054" spans="1:10" hidden="1">
      <c r="A20054" s="115" t="s">
        <v>20318</v>
      </c>
      <c r="B20054" s="115" t="str">
        <f t="shared" si="313"/>
        <v>PA CARREGADEIRA DE PNEUS,COM PESO OPERACIONAL EM TORNO DE 23T, PA COM CAPACIDADE RASA APROXIMADA DE 4,03M3, POTENCIA EMTORNO DE 270CV, INCLUSIVE OPERADOR</v>
      </c>
      <c r="C20054" s="115" t="s">
        <v>51220</v>
      </c>
      <c r="D20054" s="115" t="s">
        <v>51221</v>
      </c>
      <c r="E20054" s="115" t="s">
        <v>51222</v>
      </c>
      <c r="I20054" s="115" t="s">
        <v>1927</v>
      </c>
      <c r="J20054" s="115">
        <v>95.09</v>
      </c>
    </row>
    <row r="20055" spans="1:10" hidden="1">
      <c r="A20055" s="115" t="s">
        <v>20319</v>
      </c>
      <c r="B20055" s="115" t="str">
        <f t="shared" si="313"/>
        <v>PA CARREGADEIRA DE PNEUS,COM PESO OPERACIONAL EM TORNO DE 23T, PA COM CAPACIDADE RASA APROXIMADA DE 4,03M3, POTENCIA EMTORNO DE 270CV, INCLUSIVE OPERADOR</v>
      </c>
      <c r="C20055" s="115" t="s">
        <v>51220</v>
      </c>
      <c r="D20055" s="115" t="s">
        <v>51221</v>
      </c>
      <c r="E20055" s="115" t="s">
        <v>51222</v>
      </c>
      <c r="I20055" s="115" t="s">
        <v>1927</v>
      </c>
      <c r="J20055" s="115">
        <v>386.21</v>
      </c>
    </row>
    <row r="20056" spans="1:10" hidden="1">
      <c r="A20056" s="115" t="s">
        <v>20320</v>
      </c>
      <c r="B20056" s="115" t="str">
        <f t="shared" si="313"/>
        <v>PA CARREGADEIRA DE PNEUS,COM PESO OPERACIONAL EM TORNO DE 23T, PA COM CAPACIDADE RASA APROXIMADA DE 4,03M3, POTENCIA EMTORNO DE 270CV, INCLUSIVE OPERADOR</v>
      </c>
      <c r="C20056" s="115" t="s">
        <v>51220</v>
      </c>
      <c r="D20056" s="115" t="s">
        <v>51221</v>
      </c>
      <c r="E20056" s="115" t="s">
        <v>51222</v>
      </c>
      <c r="I20056" s="115" t="s">
        <v>1927</v>
      </c>
      <c r="J20056" s="115">
        <v>122.49</v>
      </c>
    </row>
    <row r="20057" spans="1:10" hidden="1">
      <c r="A20057" s="115" t="s">
        <v>20321</v>
      </c>
      <c r="B20057" s="115" t="str">
        <f t="shared" si="313"/>
        <v>PA CARREGADEIRA DE PNEUS,COM PESO OPERACIONAL EM TORNO DE 23T, PA COM CAPACIDADE RASA APROXIMADA DE 4,03M3, POTENCIA EMTORNO DE 270CV, INCLUSIVE OPERADOR</v>
      </c>
      <c r="C20057" s="115" t="s">
        <v>51220</v>
      </c>
      <c r="D20057" s="115" t="s">
        <v>51221</v>
      </c>
      <c r="E20057" s="115" t="s">
        <v>51222</v>
      </c>
      <c r="I20057" s="115" t="s">
        <v>1927</v>
      </c>
      <c r="J20057" s="115">
        <v>91.84</v>
      </c>
    </row>
    <row r="20058" spans="1:10" hidden="1">
      <c r="A20058" s="115" t="s">
        <v>20322</v>
      </c>
      <c r="B20058" s="115" t="str">
        <f t="shared" si="313"/>
        <v>GRADE DE DISCO,ARMADURA LEVE,COM 20 (VINTE) DISCOS,PESO DE 1300KG,LARGURA DE CORTE DE 2,50M,ACIONAMENTO MECANICO,EXCLUSIVE OPERADOR</v>
      </c>
      <c r="C20058" s="115" t="s">
        <v>51223</v>
      </c>
      <c r="D20058" s="115" t="s">
        <v>51224</v>
      </c>
      <c r="E20058" s="115" t="s">
        <v>51225</v>
      </c>
      <c r="I20058" s="115" t="s">
        <v>1927</v>
      </c>
      <c r="J20058" s="115">
        <v>5.12</v>
      </c>
    </row>
    <row r="20059" spans="1:10" hidden="1">
      <c r="A20059" s="115" t="s">
        <v>20323</v>
      </c>
      <c r="B20059" s="115" t="str">
        <f t="shared" si="313"/>
        <v>GRADE DE DISCO,ARMADURA LEVE,COM 20 (VINTE) DISCOS,PESO DE 1.300KG,LARGURA DE CORTE DE 2,50M,ACIONAMENTO MECANICO,EXCLUSIVE OPERADOR</v>
      </c>
      <c r="C20059" s="115" t="s">
        <v>51223</v>
      </c>
      <c r="D20059" s="115" t="s">
        <v>51226</v>
      </c>
      <c r="E20059" s="115" t="s">
        <v>51227</v>
      </c>
      <c r="I20059" s="115" t="s">
        <v>1927</v>
      </c>
      <c r="J20059" s="115">
        <v>1.97</v>
      </c>
    </row>
    <row r="20060" spans="1:10" hidden="1">
      <c r="A20060" s="115" t="s">
        <v>20324</v>
      </c>
      <c r="B20060" s="115" t="str">
        <f t="shared" si="313"/>
        <v>GRADE DE DISCO,ARMADURA LEVE,COM 20 (VINTE) DISCOS,PESO DE 1300KG,LARGURA DE CORTE DE 2,50M,ACIONAMENTO MECANICO,EXCLUSIVE OPERADOR</v>
      </c>
      <c r="C20060" s="115" t="s">
        <v>51223</v>
      </c>
      <c r="D20060" s="115" t="s">
        <v>51224</v>
      </c>
      <c r="E20060" s="115" t="s">
        <v>51225</v>
      </c>
      <c r="I20060" s="115" t="s">
        <v>1927</v>
      </c>
      <c r="J20060" s="115">
        <v>5.12</v>
      </c>
    </row>
    <row r="20061" spans="1:10" hidden="1">
      <c r="A20061" s="115" t="s">
        <v>20325</v>
      </c>
      <c r="B20061" s="115" t="str">
        <f t="shared" si="313"/>
        <v>GRADE DE DISCO,ARMADURA LEVE,COM 20 (VINTE) DISCOS,PESO DE 1.300KG,LARGURA DE CORTE DE 2,50M,ACIONAMENTO MECANICO,EXCLUSIVE OPERADOR</v>
      </c>
      <c r="C20061" s="115" t="s">
        <v>51223</v>
      </c>
      <c r="D20061" s="115" t="s">
        <v>51226</v>
      </c>
      <c r="E20061" s="115" t="s">
        <v>51227</v>
      </c>
      <c r="I20061" s="115" t="s">
        <v>1927</v>
      </c>
      <c r="J20061" s="115">
        <v>1.97</v>
      </c>
    </row>
    <row r="20062" spans="1:10" hidden="1">
      <c r="A20062" s="115" t="s">
        <v>20326</v>
      </c>
      <c r="B20062" s="115" t="str">
        <f t="shared" si="313"/>
        <v>TRATOR DE PNEUS COM MOTOR DIESEL DE 61CV,INCLUSIVE OPERADOR</v>
      </c>
      <c r="C20062" s="115" t="s">
        <v>20327</v>
      </c>
      <c r="I20062" s="115" t="s">
        <v>1927</v>
      </c>
      <c r="J20062" s="115">
        <v>81.349999999999994</v>
      </c>
    </row>
    <row r="20063" spans="1:10" hidden="1">
      <c r="A20063" s="115" t="s">
        <v>20328</v>
      </c>
      <c r="B20063" s="115" t="str">
        <f t="shared" si="313"/>
        <v>TRATOR DE PNEUS COM MOTOR DIESEL DE 61CV,INCLUSIVE OPERADOR</v>
      </c>
      <c r="C20063" s="115" t="s">
        <v>20327</v>
      </c>
      <c r="I20063" s="115" t="s">
        <v>1927</v>
      </c>
      <c r="J20063" s="115">
        <v>37.81</v>
      </c>
    </row>
    <row r="20064" spans="1:10" hidden="1">
      <c r="A20064" s="115" t="s">
        <v>20329</v>
      </c>
      <c r="B20064" s="115" t="str">
        <f t="shared" si="313"/>
        <v>TRATOR DE PNEUS COM MOTOR DIESEL DE 61CV,INCLUSIVE OPERADOR</v>
      </c>
      <c r="C20064" s="115" t="s">
        <v>20327</v>
      </c>
      <c r="I20064" s="115" t="s">
        <v>1927</v>
      </c>
      <c r="J20064" s="115">
        <v>32.71</v>
      </c>
    </row>
    <row r="20065" spans="1:10" hidden="1">
      <c r="A20065" s="115" t="s">
        <v>20330</v>
      </c>
      <c r="B20065" s="115" t="str">
        <f t="shared" si="313"/>
        <v>TRATOR DE PNEUS COM MOTOR DIESEL DE 61CV,INCLUSIVE OPERADOR</v>
      </c>
      <c r="C20065" s="115" t="s">
        <v>20327</v>
      </c>
      <c r="I20065" s="115" t="s">
        <v>1927</v>
      </c>
      <c r="J20065" s="115">
        <v>78.099999999999994</v>
      </c>
    </row>
    <row r="20066" spans="1:10" hidden="1">
      <c r="A20066" s="115" t="s">
        <v>20331</v>
      </c>
      <c r="B20066" s="115" t="str">
        <f t="shared" si="313"/>
        <v>TRATOR DE PNEUS COM MOTOR DIESEL DE 61CV,INCLUSIVE OPERADOR</v>
      </c>
      <c r="C20066" s="115" t="s">
        <v>20327</v>
      </c>
      <c r="I20066" s="115" t="s">
        <v>1927</v>
      </c>
      <c r="J20066" s="115">
        <v>34.56</v>
      </c>
    </row>
    <row r="20067" spans="1:10" hidden="1">
      <c r="A20067" s="115" t="s">
        <v>20332</v>
      </c>
      <c r="B20067" s="115" t="str">
        <f t="shared" si="313"/>
        <v>TRATOR DE PNEUS COM MOTOR DIESEL DE 61CV,INCLUSIVE OPERADOR</v>
      </c>
      <c r="C20067" s="115" t="s">
        <v>20327</v>
      </c>
      <c r="I20067" s="115" t="s">
        <v>1927</v>
      </c>
      <c r="J20067" s="115">
        <v>29.46</v>
      </c>
    </row>
    <row r="20068" spans="1:10" hidden="1">
      <c r="A20068" s="115" t="s">
        <v>20333</v>
      </c>
      <c r="B20068" s="115" t="str">
        <f t="shared" si="313"/>
        <v>TRATOR DE ESTEIRAS COM MOTOR DIESEL EM TORNO DE 80CV,COM LAMINA DE 1290KG,INCLUSIVE OPERADOR</v>
      </c>
      <c r="C20068" s="115" t="s">
        <v>51228</v>
      </c>
      <c r="D20068" s="115" t="s">
        <v>51229</v>
      </c>
      <c r="I20068" s="115" t="s">
        <v>1927</v>
      </c>
      <c r="J20068" s="115">
        <v>188.05</v>
      </c>
    </row>
    <row r="20069" spans="1:10" hidden="1">
      <c r="A20069" s="115" t="s">
        <v>20334</v>
      </c>
      <c r="B20069" s="115" t="str">
        <f t="shared" si="313"/>
        <v>TRATOR DE ESTEIRAS COM MOTOR DIESEL EM TORNO DE 80CV,COM LAMINA DE 1290KG,INCLUSIVE OPERADOR</v>
      </c>
      <c r="C20069" s="115" t="s">
        <v>51228</v>
      </c>
      <c r="D20069" s="115" t="s">
        <v>51229</v>
      </c>
      <c r="I20069" s="115" t="s">
        <v>1927</v>
      </c>
      <c r="J20069" s="115">
        <v>94.02</v>
      </c>
    </row>
    <row r="20070" spans="1:10" hidden="1">
      <c r="A20070" s="115" t="s">
        <v>20335</v>
      </c>
      <c r="B20070" s="115" t="str">
        <f t="shared" si="313"/>
        <v>TRATOR DE ESTEIRAS COM MOTOR DIESEL EM TORNO DE 80CV,COM LAMINA DE 1290KG,INCLUSIVE OPERADOR</v>
      </c>
      <c r="C20070" s="115" t="s">
        <v>51228</v>
      </c>
      <c r="D20070" s="115" t="s">
        <v>51229</v>
      </c>
      <c r="I20070" s="115" t="s">
        <v>1927</v>
      </c>
      <c r="J20070" s="115">
        <v>76.349999999999994</v>
      </c>
    </row>
    <row r="20071" spans="1:10" hidden="1">
      <c r="A20071" s="115" t="s">
        <v>20336</v>
      </c>
      <c r="B20071" s="115" t="str">
        <f t="shared" si="313"/>
        <v>TRATOR DE ESTEIRAS COM MOTOR DIESEL EM TORNO DE 80CV,COM LAMINA DE 1290KG,INCLUSIVE OPERADOR</v>
      </c>
      <c r="C20071" s="115" t="s">
        <v>51228</v>
      </c>
      <c r="D20071" s="115" t="s">
        <v>51229</v>
      </c>
      <c r="I20071" s="115" t="s">
        <v>1927</v>
      </c>
      <c r="J20071" s="115">
        <v>184.8</v>
      </c>
    </row>
    <row r="20072" spans="1:10" hidden="1">
      <c r="A20072" s="115" t="s">
        <v>20337</v>
      </c>
      <c r="B20072" s="115" t="str">
        <f t="shared" si="313"/>
        <v>TRATOR DE ESTEIRAS COM MOTOR DIESEL EM TORNO DE 80CV,COM LAMINA DE 1290KG,INCLUSIVE OPERADOR</v>
      </c>
      <c r="C20072" s="115" t="s">
        <v>51228</v>
      </c>
      <c r="D20072" s="115" t="s">
        <v>51229</v>
      </c>
      <c r="I20072" s="115" t="s">
        <v>1927</v>
      </c>
      <c r="J20072" s="115">
        <v>90.77</v>
      </c>
    </row>
    <row r="20073" spans="1:10" hidden="1">
      <c r="A20073" s="115" t="s">
        <v>20338</v>
      </c>
      <c r="B20073" s="115" t="str">
        <f t="shared" si="313"/>
        <v>TRATOR DE ESTEIRAS COM MOTOR DIESEL EM TORNO DE 80CV,COM LAMINA DE 1290KG,INCLUSIVE OPERADOR</v>
      </c>
      <c r="C20073" s="115" t="s">
        <v>51228</v>
      </c>
      <c r="D20073" s="115" t="s">
        <v>51229</v>
      </c>
      <c r="I20073" s="115" t="s">
        <v>1927</v>
      </c>
      <c r="J20073" s="115">
        <v>73.099999999999994</v>
      </c>
    </row>
    <row r="20074" spans="1:10" hidden="1">
      <c r="A20074" s="115" t="s">
        <v>20339</v>
      </c>
      <c r="B20074" s="115" t="str">
        <f t="shared" si="313"/>
        <v>TRATOR DE ESTEIRAS COM MOTOR DIESEL EM TORNO DE 140CV,COM LAMINA DE 2330KG,INCLUSIVE OPERADOR</v>
      </c>
      <c r="C20074" s="115" t="s">
        <v>51230</v>
      </c>
      <c r="D20074" s="115" t="s">
        <v>51231</v>
      </c>
      <c r="I20074" s="115" t="s">
        <v>1927</v>
      </c>
      <c r="J20074" s="115">
        <v>269.01</v>
      </c>
    </row>
    <row r="20075" spans="1:10" hidden="1">
      <c r="A20075" s="115" t="s">
        <v>20340</v>
      </c>
      <c r="B20075" s="115" t="str">
        <f t="shared" si="313"/>
        <v>TRATOR DE ESTEIRAS COM MOTOR DIESEL EM TORNO DE 140CV,COM LAMINA DE 2330KG,INCLUSIVE OPERADOR</v>
      </c>
      <c r="C20075" s="115" t="s">
        <v>51230</v>
      </c>
      <c r="D20075" s="115" t="s">
        <v>51231</v>
      </c>
      <c r="I20075" s="115" t="s">
        <v>1927</v>
      </c>
      <c r="J20075" s="115">
        <v>121.38</v>
      </c>
    </row>
    <row r="20076" spans="1:10" hidden="1">
      <c r="A20076" s="115" t="s">
        <v>20341</v>
      </c>
      <c r="B20076" s="115" t="str">
        <f t="shared" si="313"/>
        <v>TRATOR DE ESTEIRAS COM MOTOR DIESEL EM TORNO DE 140CV,COM LAMINA DE 2330KG,INCLUSIVE OPERADOR</v>
      </c>
      <c r="C20076" s="115" t="s">
        <v>51230</v>
      </c>
      <c r="D20076" s="115" t="s">
        <v>51231</v>
      </c>
      <c r="I20076" s="115" t="s">
        <v>1927</v>
      </c>
      <c r="J20076" s="115">
        <v>95.15</v>
      </c>
    </row>
    <row r="20077" spans="1:10" hidden="1">
      <c r="A20077" s="115" t="s">
        <v>20342</v>
      </c>
      <c r="B20077" s="115" t="str">
        <f t="shared" si="313"/>
        <v>TRATOR DE ESTEIRAS COM MOTOR DIESEL EM TORNO DE 140CV,COM LAMINA DE 2330KG,INCLUSIVE OPERADOR</v>
      </c>
      <c r="C20077" s="115" t="s">
        <v>51230</v>
      </c>
      <c r="D20077" s="115" t="s">
        <v>51231</v>
      </c>
      <c r="I20077" s="115" t="s">
        <v>1927</v>
      </c>
      <c r="J20077" s="115">
        <v>265.76</v>
      </c>
    </row>
    <row r="20078" spans="1:10" hidden="1">
      <c r="A20078" s="115" t="s">
        <v>20343</v>
      </c>
      <c r="B20078" s="115" t="str">
        <f t="shared" si="313"/>
        <v>TRATOR DE ESTEIRAS COM MOTOR DIESEL EM TORNO DE 140CV,COM LAMINA DE 2330KG,INCLUSIVE OPERADOR</v>
      </c>
      <c r="C20078" s="115" t="s">
        <v>51230</v>
      </c>
      <c r="D20078" s="115" t="s">
        <v>51231</v>
      </c>
      <c r="I20078" s="115" t="s">
        <v>1927</v>
      </c>
      <c r="J20078" s="115">
        <v>118.13</v>
      </c>
    </row>
    <row r="20079" spans="1:10" hidden="1">
      <c r="A20079" s="115" t="s">
        <v>20344</v>
      </c>
      <c r="B20079" s="115" t="str">
        <f t="shared" si="313"/>
        <v>TRATOR DE ESTEIRAS COM MOTOR DIESEL EM TORNO DE 140CV,COM LAMINA DE 2330KG,INCLUSIVE OPERADOR</v>
      </c>
      <c r="C20079" s="115" t="s">
        <v>51230</v>
      </c>
      <c r="D20079" s="115" t="s">
        <v>51231</v>
      </c>
      <c r="I20079" s="115" t="s">
        <v>1927</v>
      </c>
      <c r="J20079" s="115">
        <v>91.9</v>
      </c>
    </row>
    <row r="20080" spans="1:10" hidden="1">
      <c r="A20080" s="115" t="s">
        <v>20345</v>
      </c>
      <c r="B20080" s="115" t="str">
        <f t="shared" si="313"/>
        <v>TRATOR DE ESTEIRAS COM MOTOR DIESEL EM TORNO DE 200CV,COM LAMINA DE 2500KG,INCLUSIVE OPERADOR</v>
      </c>
      <c r="C20080" s="115" t="s">
        <v>51232</v>
      </c>
      <c r="D20080" s="115" t="s">
        <v>51233</v>
      </c>
      <c r="I20080" s="115" t="s">
        <v>1927</v>
      </c>
      <c r="J20080" s="115">
        <v>342.16</v>
      </c>
    </row>
    <row r="20081" spans="1:10" hidden="1">
      <c r="A20081" s="115" t="s">
        <v>20346</v>
      </c>
      <c r="B20081" s="115" t="str">
        <f t="shared" si="313"/>
        <v>TRATOR DE ESTEIRAS COM MOTOR DIESEL EM TORNO DE 200CV,COM LAMINA DE 2500KG,INCLUSIVE OPERADOR</v>
      </c>
      <c r="C20081" s="115" t="s">
        <v>51232</v>
      </c>
      <c r="D20081" s="115" t="s">
        <v>51233</v>
      </c>
      <c r="I20081" s="115" t="s">
        <v>1927</v>
      </c>
      <c r="J20081" s="115">
        <v>143.15</v>
      </c>
    </row>
    <row r="20082" spans="1:10" hidden="1">
      <c r="A20082" s="115" t="s">
        <v>20347</v>
      </c>
      <c r="B20082" s="115" t="str">
        <f t="shared" si="313"/>
        <v>TRATOR DE ESTEIRAS COM MOTOR DIESEL EM TORNO DE 200CV,COM LAMINA DE 2500KG,INCLUSIVE OPERADOR</v>
      </c>
      <c r="C20082" s="115" t="s">
        <v>51232</v>
      </c>
      <c r="D20082" s="115" t="s">
        <v>51233</v>
      </c>
      <c r="I20082" s="115" t="s">
        <v>1927</v>
      </c>
      <c r="J20082" s="115">
        <v>109.24</v>
      </c>
    </row>
    <row r="20083" spans="1:10" hidden="1">
      <c r="A20083" s="115" t="s">
        <v>20348</v>
      </c>
      <c r="B20083" s="115" t="str">
        <f t="shared" si="313"/>
        <v>TRATOR DE ESTEIRAS COM MOTOR DIESEL EM TORNO DE 200CV,COM LAMINA DE 2500KG,INCLUSIVE OPERADOR</v>
      </c>
      <c r="C20083" s="115" t="s">
        <v>51232</v>
      </c>
      <c r="D20083" s="115" t="s">
        <v>51233</v>
      </c>
      <c r="I20083" s="115" t="s">
        <v>1927</v>
      </c>
      <c r="J20083" s="115">
        <v>338.91</v>
      </c>
    </row>
    <row r="20084" spans="1:10" hidden="1">
      <c r="A20084" s="115" t="s">
        <v>20349</v>
      </c>
      <c r="B20084" s="115" t="str">
        <f t="shared" si="313"/>
        <v>TRATOR DE ESTEIRAS COM MOTOR DIESEL EM TORNO DE 200CV,COM LAMINA DE 2500KG,INCLUSIVE OPERADOR</v>
      </c>
      <c r="C20084" s="115" t="s">
        <v>51232</v>
      </c>
      <c r="D20084" s="115" t="s">
        <v>51233</v>
      </c>
      <c r="I20084" s="115" t="s">
        <v>1927</v>
      </c>
      <c r="J20084" s="115">
        <v>139.9</v>
      </c>
    </row>
    <row r="20085" spans="1:10" hidden="1">
      <c r="A20085" s="115" t="s">
        <v>20350</v>
      </c>
      <c r="B20085" s="115" t="str">
        <f t="shared" si="313"/>
        <v>TRATOR DE ESTEIRAS COM MOTOR DIESEL EM TORNO DE 200CV,COM LAMINA DE 2500KG,INCLUSIVE OPERADOR</v>
      </c>
      <c r="C20085" s="115" t="s">
        <v>51232</v>
      </c>
      <c r="D20085" s="115" t="s">
        <v>51233</v>
      </c>
      <c r="I20085" s="115" t="s">
        <v>1927</v>
      </c>
      <c r="J20085" s="115">
        <v>105.99</v>
      </c>
    </row>
    <row r="20086" spans="1:10" hidden="1">
      <c r="A20086" s="115" t="s">
        <v>20351</v>
      </c>
      <c r="B20086" s="115" t="str">
        <f t="shared" si="313"/>
        <v>TRATOR DE ESTEIRAS COM MOTOR DIESEL EM TORNO DE 335CV,SEM LAMINA,INCLUSIVE OPERADOR</v>
      </c>
      <c r="C20086" s="115" t="s">
        <v>51234</v>
      </c>
      <c r="D20086" s="115" t="s">
        <v>51235</v>
      </c>
      <c r="I20086" s="115" t="s">
        <v>1927</v>
      </c>
      <c r="J20086" s="115">
        <v>665.01</v>
      </c>
    </row>
    <row r="20087" spans="1:10" hidden="1">
      <c r="A20087" s="115" t="s">
        <v>20352</v>
      </c>
      <c r="B20087" s="115" t="str">
        <f t="shared" si="313"/>
        <v>TRATOR DE ESTEIRAS COM MOTOR DIESEL EM TORNO DE 335CV,SEM LAMINA,INCLUSIVE OPERADOR</v>
      </c>
      <c r="C20087" s="115" t="s">
        <v>51234</v>
      </c>
      <c r="D20087" s="115" t="s">
        <v>51235</v>
      </c>
      <c r="I20087" s="115" t="s">
        <v>1927</v>
      </c>
      <c r="J20087" s="115">
        <v>295.22000000000003</v>
      </c>
    </row>
    <row r="20088" spans="1:10" hidden="1">
      <c r="A20088" s="115" t="s">
        <v>20353</v>
      </c>
      <c r="B20088" s="115" t="str">
        <f t="shared" si="313"/>
        <v>TRATOR DE ESTEIRAS COM MOTOR DIESEL EM TORNO DE 335CV,SEM LAMINA,INCLUSIVE OPERADOR</v>
      </c>
      <c r="C20088" s="115" t="s">
        <v>51234</v>
      </c>
      <c r="D20088" s="115" t="s">
        <v>51235</v>
      </c>
      <c r="I20088" s="115" t="s">
        <v>1927</v>
      </c>
      <c r="J20088" s="115">
        <v>226.11</v>
      </c>
    </row>
    <row r="20089" spans="1:10" hidden="1">
      <c r="A20089" s="115" t="s">
        <v>20354</v>
      </c>
      <c r="B20089" s="115" t="str">
        <f t="shared" si="313"/>
        <v>TRATOR DE ESTEIRAS COM MOTOR DIESEL EM TORNO DE 335CV,SEM LAMINA,INCLUSIVE OPERADOR</v>
      </c>
      <c r="C20089" s="115" t="s">
        <v>51234</v>
      </c>
      <c r="D20089" s="115" t="s">
        <v>51235</v>
      </c>
      <c r="I20089" s="115" t="s">
        <v>1927</v>
      </c>
      <c r="J20089" s="115">
        <v>661.76</v>
      </c>
    </row>
    <row r="20090" spans="1:10" hidden="1">
      <c r="A20090" s="115" t="s">
        <v>20355</v>
      </c>
      <c r="B20090" s="115" t="str">
        <f t="shared" si="313"/>
        <v>TRATOR DE ESTEIRAS COM MOTOR DIESEL EM TORNO DE 335CV,SEM LAMINA,INCLUSIVE OPERADOR</v>
      </c>
      <c r="C20090" s="115" t="s">
        <v>51234</v>
      </c>
      <c r="D20090" s="115" t="s">
        <v>51235</v>
      </c>
      <c r="I20090" s="115" t="s">
        <v>1927</v>
      </c>
      <c r="J20090" s="115">
        <v>291.97000000000003</v>
      </c>
    </row>
    <row r="20091" spans="1:10" hidden="1">
      <c r="A20091" s="115" t="s">
        <v>20356</v>
      </c>
      <c r="B20091" s="115" t="str">
        <f t="shared" si="313"/>
        <v>TRATOR DE ESTEIRAS COM MOTOR DIESEL EM TORNO DE 335CV,SEM LAMINA,INCLUSIVE OPERADOR</v>
      </c>
      <c r="C20091" s="115" t="s">
        <v>51234</v>
      </c>
      <c r="D20091" s="115" t="s">
        <v>51235</v>
      </c>
      <c r="I20091" s="115" t="s">
        <v>1927</v>
      </c>
      <c r="J20091" s="115">
        <v>222.86</v>
      </c>
    </row>
    <row r="20092" spans="1:10" hidden="1">
      <c r="A20092" s="115" t="s">
        <v>20357</v>
      </c>
      <c r="B20092" s="115" t="str">
        <f t="shared" si="313"/>
        <v>TRATOR DE ESTEIRAS COM MOTOR DIESEL EM TORNO DE 335CV,COM LAMINA DE 5000KG,INCLUSIVE OPERADOR</v>
      </c>
      <c r="C20092" s="115" t="s">
        <v>51236</v>
      </c>
      <c r="D20092" s="115" t="s">
        <v>51237</v>
      </c>
      <c r="I20092" s="115" t="s">
        <v>1927</v>
      </c>
      <c r="J20092" s="115">
        <v>720.56</v>
      </c>
    </row>
    <row r="20093" spans="1:10" hidden="1">
      <c r="A20093" s="115" t="s">
        <v>20358</v>
      </c>
      <c r="B20093" s="115" t="str">
        <f t="shared" si="313"/>
        <v>TRATOR DE ESTEIRAS COM MOTOR DIESEL EM TORNO DE 335CV,COM LAMINA DE 5000KG,INCLUSIVE OPERADOR</v>
      </c>
      <c r="C20093" s="115" t="s">
        <v>51236</v>
      </c>
      <c r="D20093" s="115" t="s">
        <v>51237</v>
      </c>
      <c r="I20093" s="115" t="s">
        <v>1927</v>
      </c>
      <c r="J20093" s="115">
        <v>318.14</v>
      </c>
    </row>
    <row r="20094" spans="1:10" hidden="1">
      <c r="A20094" s="115" t="s">
        <v>20359</v>
      </c>
      <c r="B20094" s="115" t="str">
        <f t="shared" si="313"/>
        <v>TRATOR DE ESTEIRAS COM MOTOR DIESEL EM TORNO DE 335CV,COM LAMINA DE 5000KG,INCLUSIVE OPERADOR</v>
      </c>
      <c r="C20094" s="115" t="s">
        <v>51236</v>
      </c>
      <c r="D20094" s="115" t="s">
        <v>51237</v>
      </c>
      <c r="I20094" s="115" t="s">
        <v>1927</v>
      </c>
      <c r="J20094" s="115">
        <v>243.05</v>
      </c>
    </row>
    <row r="20095" spans="1:10" hidden="1">
      <c r="A20095" s="115" t="s">
        <v>20360</v>
      </c>
      <c r="B20095" s="115" t="str">
        <f t="shared" si="313"/>
        <v>TRATOR DE ESTEIRAS COM MOTOR DIESEL EM TORNO DE 335CV,COM LAMINA DE 5000KG,INCLUSIVE OPERADOR</v>
      </c>
      <c r="C20095" s="115" t="s">
        <v>51236</v>
      </c>
      <c r="D20095" s="115" t="s">
        <v>51237</v>
      </c>
      <c r="I20095" s="115" t="s">
        <v>1927</v>
      </c>
      <c r="J20095" s="115">
        <v>717.31</v>
      </c>
    </row>
    <row r="20096" spans="1:10" hidden="1">
      <c r="A20096" s="115" t="s">
        <v>20361</v>
      </c>
      <c r="B20096" s="115" t="str">
        <f t="shared" si="313"/>
        <v>TRATOR DE ESTEIRAS COM MOTOR DIESEL EM TORNO DE 335CV,COM LAMINA DE 5000KG,INCLUSIVE OPERADOR</v>
      </c>
      <c r="C20096" s="115" t="s">
        <v>51236</v>
      </c>
      <c r="D20096" s="115" t="s">
        <v>51237</v>
      </c>
      <c r="I20096" s="115" t="s">
        <v>1927</v>
      </c>
      <c r="J20096" s="115">
        <v>314.89</v>
      </c>
    </row>
    <row r="20097" spans="1:10" hidden="1">
      <c r="A20097" s="115" t="s">
        <v>20362</v>
      </c>
      <c r="B20097" s="115" t="str">
        <f t="shared" si="313"/>
        <v>TRATOR DE ESTEIRAS COM MOTOR DIESEL EM TORNO DE 335CV,COM LAMINA DE 5000KG,INCLUSIVE OPERADOR</v>
      </c>
      <c r="C20097" s="115" t="s">
        <v>51236</v>
      </c>
      <c r="D20097" s="115" t="s">
        <v>51237</v>
      </c>
      <c r="I20097" s="115" t="s">
        <v>1927</v>
      </c>
      <c r="J20097" s="115">
        <v>239.8</v>
      </c>
    </row>
    <row r="20098" spans="1:10" hidden="1">
      <c r="A20098" s="115" t="s">
        <v>20363</v>
      </c>
      <c r="B20098" s="115" t="str">
        <f t="shared" si="313"/>
        <v>TRATOR DE ESTEIRAS COM MOTOR DIESEL EM TORNO DE 335CV,COM ESCARIFICADOR DE PENETRACAO MAXIMA DE 0,66M,INCLUSIVE OPERADOR</v>
      </c>
      <c r="C20098" s="115" t="s">
        <v>51238</v>
      </c>
      <c r="D20098" s="115" t="s">
        <v>51239</v>
      </c>
      <c r="I20098" s="115" t="s">
        <v>1927</v>
      </c>
      <c r="J20098" s="115">
        <v>801.74</v>
      </c>
    </row>
    <row r="20099" spans="1:10" hidden="1">
      <c r="A20099" s="115" t="s">
        <v>20364</v>
      </c>
      <c r="B20099" s="115" t="str">
        <f t="shared" si="313"/>
        <v>TRATOR DE ESTEIRAS COM MOTOR DIESEL EM TORNO DE 335CV,COM ESCARIFICADOR DE PENETRACAO MAXIMA DE 0,66M,INCLUSIVE OPERADOR</v>
      </c>
      <c r="C20099" s="115" t="s">
        <v>51238</v>
      </c>
      <c r="D20099" s="115" t="s">
        <v>51239</v>
      </c>
      <c r="I20099" s="115" t="s">
        <v>1927</v>
      </c>
      <c r="J20099" s="115">
        <v>361.31</v>
      </c>
    </row>
    <row r="20100" spans="1:10" hidden="1">
      <c r="A20100" s="115" t="s">
        <v>20365</v>
      </c>
      <c r="B20100" s="115" t="str">
        <f t="shared" si="313"/>
        <v>TRATOR DE ESTEIRAS COM MOTOR DIESEL EM TORNO DE 335CV,COM ESCARIFICADOR DE PENETRACAO MAXIMA DE 0,66M,INCLUSIVE OPERADOR</v>
      </c>
      <c r="C20100" s="115" t="s">
        <v>51238</v>
      </c>
      <c r="D20100" s="115" t="s">
        <v>51239</v>
      </c>
      <c r="I20100" s="115" t="s">
        <v>1927</v>
      </c>
      <c r="J20100" s="115">
        <v>277.24</v>
      </c>
    </row>
    <row r="20101" spans="1:10" hidden="1">
      <c r="A20101" s="115" t="s">
        <v>20366</v>
      </c>
      <c r="B20101" s="115" t="str">
        <f t="shared" ref="B20101:B20164" si="314">C20101&amp;D20101&amp;E20101&amp;F20101&amp;G20101&amp;H20101</f>
        <v>TRATOR DE ESTEIRAS COM MOTOR DIESEL EM TORNO DE 335CV,COM ESCARIFICADOR DE PENETRACAO MAXIMA DE 0,66M,INCLUSIVE OPERADOR</v>
      </c>
      <c r="C20101" s="115" t="s">
        <v>51238</v>
      </c>
      <c r="D20101" s="115" t="s">
        <v>51239</v>
      </c>
      <c r="I20101" s="115" t="s">
        <v>1927</v>
      </c>
      <c r="J20101" s="115">
        <v>798.49</v>
      </c>
    </row>
    <row r="20102" spans="1:10" hidden="1">
      <c r="A20102" s="115" t="s">
        <v>20367</v>
      </c>
      <c r="B20102" s="115" t="str">
        <f t="shared" si="314"/>
        <v>TRATOR DE ESTEIRAS COM MOTOR DIESEL EM TORNO DE 335CV,COM ESCARIFICADOR DE PENETRACAO MAXIMA DE 0,66M,INCLUSIVE OPERADOR</v>
      </c>
      <c r="C20102" s="115" t="s">
        <v>51238</v>
      </c>
      <c r="D20102" s="115" t="s">
        <v>51239</v>
      </c>
      <c r="I20102" s="115" t="s">
        <v>1927</v>
      </c>
      <c r="J20102" s="115">
        <v>358.06</v>
      </c>
    </row>
    <row r="20103" spans="1:10" hidden="1">
      <c r="A20103" s="115" t="s">
        <v>20368</v>
      </c>
      <c r="B20103" s="115" t="str">
        <f t="shared" si="314"/>
        <v>TRATOR DE ESTEIRAS COM MOTOR DIESEL EM TORNO DE 335CV,COM ESCARIFICADOR DE PENETRACAO MAXIMA DE 0,66M,INCLUSIVE OPERADOR</v>
      </c>
      <c r="C20103" s="115" t="s">
        <v>51238</v>
      </c>
      <c r="D20103" s="115" t="s">
        <v>51239</v>
      </c>
      <c r="I20103" s="115" t="s">
        <v>1927</v>
      </c>
      <c r="J20103" s="115">
        <v>273.99</v>
      </c>
    </row>
    <row r="20104" spans="1:10" hidden="1">
      <c r="A20104" s="115" t="s">
        <v>20369</v>
      </c>
      <c r="B20104" s="115" t="str">
        <f t="shared" si="314"/>
        <v>RETROESCAVADEIRA, COM PESO OPERACIONAL EM TORNO DE 7T, MOTORDIESEL EM TORNO DE 75CV, CAPACIDADE APROXIMADA DA CACAMBA DE0,76M3, PROFUNDIDADE DE ESCAVACAO MAXIMA DE 4,00M, INCLUSIVEOPERADOR</v>
      </c>
      <c r="C20104" s="115" t="s">
        <v>51240</v>
      </c>
      <c r="D20104" s="115" t="s">
        <v>51241</v>
      </c>
      <c r="E20104" s="115" t="s">
        <v>51242</v>
      </c>
      <c r="F20104" s="115" t="s">
        <v>51125</v>
      </c>
      <c r="I20104" s="115" t="s">
        <v>1927</v>
      </c>
      <c r="J20104" s="115">
        <v>126.41</v>
      </c>
    </row>
    <row r="20105" spans="1:10" hidden="1">
      <c r="A20105" s="115" t="s">
        <v>20370</v>
      </c>
      <c r="B20105" s="115" t="str">
        <f t="shared" si="314"/>
        <v>RETROESCAVADEIRA, COM PESO OPERACIONAL EM TORNO DE 7T, MOTORDIESEL EM TORNO DE 75CV, CAPACIDADE APROXIMADA DA CACAMBA DE0,76M3, PROFUNDIDADE DE ESCAVACAO MAXIMA DE 4,00M, INCLUSIVEOPERADOR</v>
      </c>
      <c r="C20105" s="115" t="s">
        <v>51240</v>
      </c>
      <c r="D20105" s="115" t="s">
        <v>51241</v>
      </c>
      <c r="E20105" s="115" t="s">
        <v>51242</v>
      </c>
      <c r="F20105" s="115" t="s">
        <v>51125</v>
      </c>
      <c r="I20105" s="115" t="s">
        <v>1927</v>
      </c>
      <c r="J20105" s="115">
        <v>53.92</v>
      </c>
    </row>
    <row r="20106" spans="1:10" hidden="1">
      <c r="A20106" s="115" t="s">
        <v>20371</v>
      </c>
      <c r="B20106" s="115" t="str">
        <f t="shared" si="314"/>
        <v>RETROESCAVADEIRA, COM PESO OPERACIONAL EM TORNO DE 7T, MOTOR DIESEL EM TORNO DE 75CV, CAPACIDADE APROXIMADA DA CACAMBA DE 0,76M3, PROFUNDIDADE DE ESCAVACAO MAXIMA DE 4,00M, INCLUSIVE OPERADOR</v>
      </c>
      <c r="C20106" s="115" t="s">
        <v>51240</v>
      </c>
      <c r="D20106" s="115" t="s">
        <v>51243</v>
      </c>
      <c r="E20106" s="115" t="s">
        <v>51244</v>
      </c>
      <c r="F20106" s="115" t="s">
        <v>51225</v>
      </c>
      <c r="I20106" s="115" t="s">
        <v>1927</v>
      </c>
      <c r="J20106" s="115">
        <v>43.64</v>
      </c>
    </row>
    <row r="20107" spans="1:10" hidden="1">
      <c r="A20107" s="115" t="s">
        <v>20372</v>
      </c>
      <c r="B20107" s="115" t="str">
        <f t="shared" si="314"/>
        <v>RETROESCAVADEIRA, COM PESO OPERACIONAL EM TORNO DE 7T, MOTORDIESEL EM TORNO DE 75CV, CAPACIDADE APROXIMADA DA CACAMBA DE0,76M3, PROFUNDIDADE DE ESCAVACAO MAXIMA DE 4,00M, INCLUSIVEOPERADOR</v>
      </c>
      <c r="C20107" s="115" t="s">
        <v>51240</v>
      </c>
      <c r="D20107" s="115" t="s">
        <v>51241</v>
      </c>
      <c r="E20107" s="115" t="s">
        <v>51242</v>
      </c>
      <c r="F20107" s="115" t="s">
        <v>51125</v>
      </c>
      <c r="I20107" s="115" t="s">
        <v>1927</v>
      </c>
      <c r="J20107" s="115">
        <v>123.16</v>
      </c>
    </row>
    <row r="20108" spans="1:10" hidden="1">
      <c r="A20108" s="115" t="s">
        <v>20373</v>
      </c>
      <c r="B20108" s="115" t="str">
        <f t="shared" si="314"/>
        <v>RETROESCAVADEIRA, COM PESO OPERACIONAL EM TORNO DE 7T, MOTORDIESEL EM TORNO DE 75CV, CAPACIDADE APROXIMADA DA CACAMBA DE0,76M3, PROFUNDIDADE DE ESCAVACAO MAXIMA DE 4,00M, INCLUSIVEOPERADOR</v>
      </c>
      <c r="C20108" s="115" t="s">
        <v>51240</v>
      </c>
      <c r="D20108" s="115" t="s">
        <v>51241</v>
      </c>
      <c r="E20108" s="115" t="s">
        <v>51242</v>
      </c>
      <c r="F20108" s="115" t="s">
        <v>51125</v>
      </c>
      <c r="I20108" s="115" t="s">
        <v>1927</v>
      </c>
      <c r="J20108" s="115">
        <v>50.67</v>
      </c>
    </row>
    <row r="20109" spans="1:10" hidden="1">
      <c r="A20109" s="115" t="s">
        <v>20374</v>
      </c>
      <c r="B20109" s="115" t="str">
        <f t="shared" si="314"/>
        <v>RETROESCAVADEIRA, COM PESO OPERACIONAL EM TORNO DE 7T, MOTOR DIESEL EM TORNO DE 75CV, CAPACIDADE APROXIMADA DA CACAMBA DE 0,76M3, PROFUNDIDADE DE ESCAVACAO MAXIMA DE 4,00M, INCLUSIVE OPERADOR</v>
      </c>
      <c r="C20109" s="115" t="s">
        <v>51240</v>
      </c>
      <c r="D20109" s="115" t="s">
        <v>51243</v>
      </c>
      <c r="E20109" s="115" t="s">
        <v>51244</v>
      </c>
      <c r="F20109" s="115" t="s">
        <v>51225</v>
      </c>
      <c r="I20109" s="115" t="s">
        <v>1927</v>
      </c>
      <c r="J20109" s="115">
        <v>40.39</v>
      </c>
    </row>
    <row r="20110" spans="1:10" hidden="1">
      <c r="A20110" s="115" t="s">
        <v>20375</v>
      </c>
      <c r="B20110" s="115" t="str">
        <f t="shared" si="314"/>
        <v>PA CARREGADEIRA DE PNEUS COM PESO OPERACIONAL EM TORNO DE 12T, POTENCIA EM TORNO DE 121CV, PA COM CAPACIDADE RASA APROXIMADA DE 1,30M3, INCLUSIVE OPERADOR</v>
      </c>
      <c r="C20110" s="115" t="s">
        <v>51245</v>
      </c>
      <c r="D20110" s="115" t="s">
        <v>51246</v>
      </c>
      <c r="E20110" s="115" t="s">
        <v>51247</v>
      </c>
      <c r="I20110" s="115" t="s">
        <v>1927</v>
      </c>
      <c r="J20110" s="115">
        <v>154.46</v>
      </c>
    </row>
    <row r="20111" spans="1:10" hidden="1">
      <c r="A20111" s="115" t="s">
        <v>20376</v>
      </c>
      <c r="B20111" s="115" t="str">
        <f t="shared" si="314"/>
        <v>PA CARREGADEIRA DE PNEUS COM PESO OPERACIONAL EM TORNO DE 12T, POTENCIA EM TORNO DE 121CV, PA COM CAPACIDADE RASA APROXIMADA DE 1,30M3, INCLUSIVE OPERADOR</v>
      </c>
      <c r="C20111" s="115" t="s">
        <v>51245</v>
      </c>
      <c r="D20111" s="115" t="s">
        <v>51246</v>
      </c>
      <c r="E20111" s="115" t="s">
        <v>51247</v>
      </c>
      <c r="I20111" s="115" t="s">
        <v>1927</v>
      </c>
      <c r="J20111" s="115">
        <v>65.87</v>
      </c>
    </row>
    <row r="20112" spans="1:10" hidden="1">
      <c r="A20112" s="115" t="s">
        <v>20377</v>
      </c>
      <c r="B20112" s="115" t="str">
        <f t="shared" si="314"/>
        <v>PA CARREGADEIRA DE PNEUS COM PESO OPERACIONAL EM TORNO DE 12T, POTENCIA EM TORNO DE 121CV, PA COM CAPACIDADE RASA APROXIMADA DE 1,30M3, INCLUSIVE OPERADOR</v>
      </c>
      <c r="C20112" s="115" t="s">
        <v>51245</v>
      </c>
      <c r="D20112" s="115" t="s">
        <v>51246</v>
      </c>
      <c r="E20112" s="115" t="s">
        <v>51247</v>
      </c>
      <c r="I20112" s="115" t="s">
        <v>1927</v>
      </c>
      <c r="J20112" s="115">
        <v>53.67</v>
      </c>
    </row>
    <row r="20113" spans="1:10" hidden="1">
      <c r="A20113" s="115" t="s">
        <v>20378</v>
      </c>
      <c r="B20113" s="115" t="str">
        <f t="shared" si="314"/>
        <v>PA CARREGADEIRA DE PNEUS COM PESO OPERACIONAL EM TORNO DE 12T, POTENCIA EM TORNO DE 121CV, PA COM CAPACIDADE RASA APROXIMADA DE 1,30M3, INCLUSIVE OPERADOR</v>
      </c>
      <c r="C20113" s="115" t="s">
        <v>51245</v>
      </c>
      <c r="D20113" s="115" t="s">
        <v>51246</v>
      </c>
      <c r="E20113" s="115" t="s">
        <v>51247</v>
      </c>
      <c r="I20113" s="115" t="s">
        <v>1927</v>
      </c>
      <c r="J20113" s="115">
        <v>151.21</v>
      </c>
    </row>
    <row r="20114" spans="1:10" hidden="1">
      <c r="A20114" s="115" t="s">
        <v>20379</v>
      </c>
      <c r="B20114" s="115" t="str">
        <f t="shared" si="314"/>
        <v>PA CARREGADEIRA DE PNEUS COM PESO OPERACIONAL EM TORNO DE 12T, POTENCIA EM TORNO DE 121CV, PA COM CAPACIDADE RASA APROXIMADA DE 1,30M3, INCLUSIVE OPERADOR</v>
      </c>
      <c r="C20114" s="115" t="s">
        <v>51245</v>
      </c>
      <c r="D20114" s="115" t="s">
        <v>51246</v>
      </c>
      <c r="E20114" s="115" t="s">
        <v>51247</v>
      </c>
      <c r="I20114" s="115" t="s">
        <v>1927</v>
      </c>
      <c r="J20114" s="115">
        <v>62.62</v>
      </c>
    </row>
    <row r="20115" spans="1:10" hidden="1">
      <c r="A20115" s="115" t="s">
        <v>20380</v>
      </c>
      <c r="B20115" s="115" t="str">
        <f t="shared" si="314"/>
        <v>PA CARREGADEIRA DE PNEUS COM PESO OPERACIONAL EM TORNO DE 12T, POTENCIA EM TORNO DE 121CV, PA COM CAPACIDADE RASA APROXIMADA DE 1,30M3, INCLUSIVE OPERADOR</v>
      </c>
      <c r="C20115" s="115" t="s">
        <v>51245</v>
      </c>
      <c r="D20115" s="115" t="s">
        <v>51246</v>
      </c>
      <c r="E20115" s="115" t="s">
        <v>51247</v>
      </c>
      <c r="I20115" s="115" t="s">
        <v>1927</v>
      </c>
      <c r="J20115" s="115">
        <v>50.42</v>
      </c>
    </row>
    <row r="20116" spans="1:10" hidden="1">
      <c r="A20116" s="115" t="s">
        <v>20381</v>
      </c>
      <c r="B20116" s="115" t="str">
        <f t="shared" si="314"/>
        <v>PA CARREGADEIRA DE PNEUS COM PESO OPERACIONAL EM TORNO DE 18T, POTENCIA EM TORNO DE 183CV, PA COM CAPACIDADE RASA APROXIMADA DE 3,10M3, INCLUSIVE OPERADOR</v>
      </c>
      <c r="C20116" s="115" t="s">
        <v>51248</v>
      </c>
      <c r="D20116" s="115" t="s">
        <v>51249</v>
      </c>
      <c r="E20116" s="115" t="s">
        <v>51250</v>
      </c>
      <c r="I20116" s="115" t="s">
        <v>1927</v>
      </c>
      <c r="J20116" s="115">
        <v>273.75</v>
      </c>
    </row>
    <row r="20117" spans="1:10" hidden="1">
      <c r="A20117" s="115" t="s">
        <v>20382</v>
      </c>
      <c r="B20117" s="115" t="str">
        <f t="shared" si="314"/>
        <v>PA CARREGADEIRA DE PNEUS COM PESO OPERACIONAL EM TORNO DE 18T, POTENCIA EM TORNO DE 183CV, PA COM CAPACIDADE RASA APROXIMADA DE 3,10M3, INCLUSIVE OPERADOR</v>
      </c>
      <c r="C20117" s="115" t="s">
        <v>51248</v>
      </c>
      <c r="D20117" s="115" t="s">
        <v>51249</v>
      </c>
      <c r="E20117" s="115" t="s">
        <v>51250</v>
      </c>
      <c r="I20117" s="115" t="s">
        <v>1927</v>
      </c>
      <c r="J20117" s="115">
        <v>104.22</v>
      </c>
    </row>
    <row r="20118" spans="1:10" hidden="1">
      <c r="A20118" s="115" t="s">
        <v>20383</v>
      </c>
      <c r="B20118" s="115" t="str">
        <f t="shared" si="314"/>
        <v>PA CARREGADEIRA DE PNEUS COM PESO OPERACIONAL EM TORNO DE 18T, POTENCIA EM TORNO DE 183CV, PA COM CAPACIDADE RASA APROXIMADA DE 3,10M3, INCLUSIVE OPERADOR</v>
      </c>
      <c r="C20118" s="115" t="s">
        <v>51248</v>
      </c>
      <c r="D20118" s="115" t="s">
        <v>51249</v>
      </c>
      <c r="E20118" s="115" t="s">
        <v>51250</v>
      </c>
      <c r="I20118" s="115" t="s">
        <v>1927</v>
      </c>
      <c r="J20118" s="115">
        <v>82.03</v>
      </c>
    </row>
    <row r="20119" spans="1:10" hidden="1">
      <c r="A20119" s="115" t="s">
        <v>20384</v>
      </c>
      <c r="B20119" s="115" t="str">
        <f t="shared" si="314"/>
        <v>PA CARREGADEIRA DE PNEUS COM PESO OPERACIONAL EM TORNO DE 18T, POTENCIA EM TORNO DE 183CV, PA COM CAPACIDADE RASA APROXIMADA DE 3,10M3, INCLUSIVE OPERADOR</v>
      </c>
      <c r="C20119" s="115" t="s">
        <v>51248</v>
      </c>
      <c r="D20119" s="115" t="s">
        <v>51249</v>
      </c>
      <c r="E20119" s="115" t="s">
        <v>51250</v>
      </c>
      <c r="I20119" s="115" t="s">
        <v>1927</v>
      </c>
      <c r="J20119" s="115">
        <v>270.5</v>
      </c>
    </row>
    <row r="20120" spans="1:10" hidden="1">
      <c r="A20120" s="115" t="s">
        <v>20385</v>
      </c>
      <c r="B20120" s="115" t="str">
        <f t="shared" si="314"/>
        <v>PA CARREGADEIRA DE PNEUS COM PESO OPERACIONAL EM TORNO DE 18T, POTENCIA EM TORNO DE 183CV, PA COM CAPACIDADE RASA APROXIMADA DE 3,10M3, INCLUSIVE OPERADOR</v>
      </c>
      <c r="C20120" s="115" t="s">
        <v>51248</v>
      </c>
      <c r="D20120" s="115" t="s">
        <v>51249</v>
      </c>
      <c r="E20120" s="115" t="s">
        <v>51250</v>
      </c>
      <c r="I20120" s="115" t="s">
        <v>1927</v>
      </c>
      <c r="J20120" s="115">
        <v>100.97</v>
      </c>
    </row>
    <row r="20121" spans="1:10" hidden="1">
      <c r="A20121" s="115" t="s">
        <v>20386</v>
      </c>
      <c r="B20121" s="115" t="str">
        <f t="shared" si="314"/>
        <v>PA CARREGADEIRA DE PNEUS COM PESO OPERACIONAL EM TORNO DE 18T, POTENCIA EM TORNO DE 183CV, PA COM CAPACIDADE RASA APROXIMADA DE 3,10M3, INCLUSIVE OPERADOR</v>
      </c>
      <c r="C20121" s="115" t="s">
        <v>51248</v>
      </c>
      <c r="D20121" s="115" t="s">
        <v>51249</v>
      </c>
      <c r="E20121" s="115" t="s">
        <v>51250</v>
      </c>
      <c r="I20121" s="115" t="s">
        <v>1927</v>
      </c>
      <c r="J20121" s="115">
        <v>78.78</v>
      </c>
    </row>
    <row r="20122" spans="1:10" hidden="1">
      <c r="A20122" s="115" t="s">
        <v>20387</v>
      </c>
      <c r="B20122" s="115" t="str">
        <f t="shared" si="314"/>
        <v>MINI PA CARREGADEIRA,DE RODAS,CARGA OPERACIONAL EM TORNO DE629KG,ALTURA DE DESCARGA APROXIMADA DE 2,40M,INCLUSIVE OPERADOR</v>
      </c>
      <c r="C20122" s="115" t="s">
        <v>51251</v>
      </c>
      <c r="D20122" s="115" t="s">
        <v>51252</v>
      </c>
      <c r="E20122" s="115" t="s">
        <v>51253</v>
      </c>
      <c r="I20122" s="115" t="s">
        <v>1927</v>
      </c>
      <c r="J20122" s="115">
        <v>83.48</v>
      </c>
    </row>
    <row r="20123" spans="1:10" hidden="1">
      <c r="A20123" s="115" t="s">
        <v>20388</v>
      </c>
      <c r="B20123" s="115" t="str">
        <f t="shared" si="314"/>
        <v>MINI PA CARREGADEIRA,DE RODAS,CARGA OPERACIONAL EM TORNO DE629KG,ALTURA DE DESCARGA APROXIMADA DE 2,40M,INCLUSIVE OPERADOR</v>
      </c>
      <c r="C20123" s="115" t="s">
        <v>51251</v>
      </c>
      <c r="D20123" s="115" t="s">
        <v>51252</v>
      </c>
      <c r="E20123" s="115" t="s">
        <v>51253</v>
      </c>
      <c r="I20123" s="115" t="s">
        <v>1927</v>
      </c>
      <c r="J20123" s="115">
        <v>44.3</v>
      </c>
    </row>
    <row r="20124" spans="1:10" hidden="1">
      <c r="A20124" s="115" t="s">
        <v>20389</v>
      </c>
      <c r="B20124" s="115" t="str">
        <f t="shared" si="314"/>
        <v>MINI PA CARREGADEIRA,DE RODAS,CARGA OPERACIONAL EM TORNO DE629KG,ALTURA DE DESCARGA APROXIMADA DE 2,40M,INCLUSIVE OPERADOR</v>
      </c>
      <c r="C20124" s="115" t="s">
        <v>51251</v>
      </c>
      <c r="D20124" s="115" t="s">
        <v>51252</v>
      </c>
      <c r="E20124" s="115" t="s">
        <v>51253</v>
      </c>
      <c r="I20124" s="115" t="s">
        <v>1927</v>
      </c>
      <c r="J20124" s="115">
        <v>35.28</v>
      </c>
    </row>
    <row r="20125" spans="1:10" hidden="1">
      <c r="A20125" s="115" t="s">
        <v>20390</v>
      </c>
      <c r="B20125" s="115" t="str">
        <f t="shared" si="314"/>
        <v>MINI PA CARREGADEIRA,DE RODAS,CARGA OPERACIONAL EM TORNO DE629KG,ALTURA DE DESCARGA APROXIMADA DE 2,40M,INCLUSIVE OPERADOR</v>
      </c>
      <c r="C20125" s="115" t="s">
        <v>51251</v>
      </c>
      <c r="D20125" s="115" t="s">
        <v>51252</v>
      </c>
      <c r="E20125" s="115" t="s">
        <v>51253</v>
      </c>
      <c r="I20125" s="115" t="s">
        <v>1927</v>
      </c>
      <c r="J20125" s="115">
        <v>80.23</v>
      </c>
    </row>
    <row r="20126" spans="1:10" hidden="1">
      <c r="A20126" s="115" t="s">
        <v>20391</v>
      </c>
      <c r="B20126" s="115" t="str">
        <f t="shared" si="314"/>
        <v>MINI PA CARREGADEIRA,DE RODAS,CARGA OPERACIONAL EM TORNO DE629KG,ALTURA DE DESCARGA APROXIMADA DE 2,40M,INCLUSIVE OPERADOR</v>
      </c>
      <c r="C20126" s="115" t="s">
        <v>51251</v>
      </c>
      <c r="D20126" s="115" t="s">
        <v>51252</v>
      </c>
      <c r="E20126" s="115" t="s">
        <v>51253</v>
      </c>
      <c r="I20126" s="115" t="s">
        <v>1927</v>
      </c>
      <c r="J20126" s="115">
        <v>41.05</v>
      </c>
    </row>
    <row r="20127" spans="1:10" hidden="1">
      <c r="A20127" s="115" t="s">
        <v>20392</v>
      </c>
      <c r="B20127" s="115" t="str">
        <f t="shared" si="314"/>
        <v>MINI PA CARREGADEIRA,DE RODAS,CARGA OPERACIONAL EM TORNO DE629KG,ALTURA DE DESCARGA APROXIMADA DE 2,40M,INCLUSIVE OPERADOR</v>
      </c>
      <c r="C20127" s="115" t="s">
        <v>51251</v>
      </c>
      <c r="D20127" s="115" t="s">
        <v>51252</v>
      </c>
      <c r="E20127" s="115" t="s">
        <v>51253</v>
      </c>
      <c r="I20127" s="115" t="s">
        <v>1927</v>
      </c>
      <c r="J20127" s="115">
        <v>32.03</v>
      </c>
    </row>
    <row r="20128" spans="1:10" hidden="1">
      <c r="A20128" s="115" t="s">
        <v>20393</v>
      </c>
      <c r="B20128" s="115" t="str">
        <f t="shared" si="314"/>
        <v>ROMPEDOR HIDRAULICO ADAPTAVEL A RETRO-ESCAVADEIRA(EXCLUSIVEESTA),COM PESO OPERACIONAL DE 435KG,FREQUENCIA DE IMPACTOS DE 400 A 1000BPM,INCLUSIVE PONTEIRO DE 84MM DE DIAMETRO,EXCLUSIVE OPERADOR</v>
      </c>
      <c r="C20128" s="115" t="s">
        <v>51254</v>
      </c>
      <c r="D20128" s="115" t="s">
        <v>51255</v>
      </c>
      <c r="E20128" s="115" t="s">
        <v>51256</v>
      </c>
      <c r="F20128" s="115" t="s">
        <v>51257</v>
      </c>
      <c r="I20128" s="115" t="s">
        <v>1927</v>
      </c>
      <c r="J20128" s="115">
        <v>14.14</v>
      </c>
    </row>
    <row r="20129" spans="1:10" hidden="1">
      <c r="A20129" s="115" t="s">
        <v>20394</v>
      </c>
      <c r="B20129" s="115" t="str">
        <f t="shared" si="314"/>
        <v>ROMPEDOR HIDRAULICO ADAPTAVEL A RETRO-ESCAVADEIRA(EXCLUSIVEESTA),COM PESO OPERACIONAL DE 435KG,FREQUENCIA DE IMPACTOS DE 400 A 1000BPM,INCLUSIVE PONTEIRO DE 84MM DE DIAMETRO,EXCLUSIVE OPERADOR</v>
      </c>
      <c r="C20129" s="115" t="s">
        <v>51254</v>
      </c>
      <c r="D20129" s="115" t="s">
        <v>51255</v>
      </c>
      <c r="E20129" s="115" t="s">
        <v>51256</v>
      </c>
      <c r="F20129" s="115" t="s">
        <v>51257</v>
      </c>
      <c r="I20129" s="115" t="s">
        <v>1927</v>
      </c>
      <c r="J20129" s="115">
        <v>9.42</v>
      </c>
    </row>
    <row r="20130" spans="1:10" hidden="1">
      <c r="A20130" s="115" t="s">
        <v>20395</v>
      </c>
      <c r="B20130" s="115" t="str">
        <f t="shared" si="314"/>
        <v>ROMPEDOR HIDRAULICO ADAPTAVEL A RETRO-ESCAVADEIRA(EXCLUSIVEESTA),COM PESO OPERACIONAL DE 435KG,FREQUENCIA DE IMPACTOS DE 400 A 1000BPM,INCLUSIVE PONTEIRO DE 84MM DE DIAMETRO,EXCLUSIVE OPERADOR</v>
      </c>
      <c r="C20130" s="115" t="s">
        <v>51254</v>
      </c>
      <c r="D20130" s="115" t="s">
        <v>51255</v>
      </c>
      <c r="E20130" s="115" t="s">
        <v>51256</v>
      </c>
      <c r="F20130" s="115" t="s">
        <v>51257</v>
      </c>
      <c r="I20130" s="115" t="s">
        <v>1927</v>
      </c>
      <c r="J20130" s="115">
        <v>14.14</v>
      </c>
    </row>
    <row r="20131" spans="1:10" hidden="1">
      <c r="A20131" s="115" t="s">
        <v>20396</v>
      </c>
      <c r="B20131" s="115" t="str">
        <f t="shared" si="314"/>
        <v>ROMPEDOR HIDRAULICO ADAPTAVEL A RETRO-ESCAVADEIRA(EXCLUSIVEESTA),COM PESO OPERACIONAL DE 435KG,FREQUENCIA DE IMPACTOS DE 400 A 1000BPM,INCLUSIVE PONTEIRO DE 84MM DE DIAMETRO,EXCLUSIVE OPERADOR</v>
      </c>
      <c r="C20131" s="115" t="s">
        <v>51254</v>
      </c>
      <c r="D20131" s="115" t="s">
        <v>51255</v>
      </c>
      <c r="E20131" s="115" t="s">
        <v>51256</v>
      </c>
      <c r="F20131" s="115" t="s">
        <v>51257</v>
      </c>
      <c r="I20131" s="115" t="s">
        <v>1927</v>
      </c>
      <c r="J20131" s="115">
        <v>9.42</v>
      </c>
    </row>
    <row r="20132" spans="1:10" hidden="1">
      <c r="A20132" s="115" t="s">
        <v>20397</v>
      </c>
      <c r="B20132" s="115" t="str">
        <f t="shared" si="314"/>
        <v>ROMPEDOR HIDRAULICO ADAPTAVEL A ESCAVADEIRA HIDRAULICA(EXCLUSIVE ESTA),COM PESO OPERACIONAL DE 1700KG,FREQUENCIA DE IMPACTOS DE 320 A 600BPM,INCLUSIVE PONTEIRO DE 130MM DE DIAMETRO,EXCLUSIVE OPERADOR</v>
      </c>
      <c r="C20132" s="115" t="s">
        <v>51258</v>
      </c>
      <c r="D20132" s="115" t="s">
        <v>51259</v>
      </c>
      <c r="E20132" s="115" t="s">
        <v>51260</v>
      </c>
      <c r="F20132" s="115" t="s">
        <v>51261</v>
      </c>
      <c r="I20132" s="115" t="s">
        <v>1927</v>
      </c>
      <c r="J20132" s="115">
        <v>44.74</v>
      </c>
    </row>
    <row r="20133" spans="1:10" hidden="1">
      <c r="A20133" s="115" t="s">
        <v>20398</v>
      </c>
      <c r="B20133" s="115" t="str">
        <f t="shared" si="314"/>
        <v>ROMPEDOR HIDRAULICO ADAPTAVEL A ESCAVADEIRA HIDRAULICA(EXCLUSIVE ESTA),COM PESO OPERACIONAL DE 1700KG,FREQUENCIA DE IMPACTOS DE 320 A 600BPM,INCLUSIVE PONTEIRO DE 130MM DE DIAMETRO,EXCLUSIVE OPERADOR</v>
      </c>
      <c r="C20133" s="115" t="s">
        <v>51258</v>
      </c>
      <c r="D20133" s="115" t="s">
        <v>51259</v>
      </c>
      <c r="E20133" s="115" t="s">
        <v>51260</v>
      </c>
      <c r="F20133" s="115" t="s">
        <v>51261</v>
      </c>
      <c r="I20133" s="115" t="s">
        <v>1927</v>
      </c>
      <c r="J20133" s="115">
        <v>29.82</v>
      </c>
    </row>
    <row r="20134" spans="1:10" hidden="1">
      <c r="A20134" s="115" t="s">
        <v>20399</v>
      </c>
      <c r="B20134" s="115" t="str">
        <f t="shared" si="314"/>
        <v>ROMPEDOR HIDRAULICO ADAPTAVEL A ESCAVADEIRA HIDRAULICA(EXCLUSIVE ESTA),COM PESO OPERACIONAL DE 1700KG,FREQUENCIA DE IMPACTOS DE 320 A 600BPM,INCLUSIVE PONTEIRO DE 130MM DE DIAMETRO,EXCLUSIVE OPERADOR</v>
      </c>
      <c r="C20134" s="115" t="s">
        <v>51258</v>
      </c>
      <c r="D20134" s="115" t="s">
        <v>51259</v>
      </c>
      <c r="E20134" s="115" t="s">
        <v>51260</v>
      </c>
      <c r="F20134" s="115" t="s">
        <v>51261</v>
      </c>
      <c r="I20134" s="115" t="s">
        <v>1927</v>
      </c>
      <c r="J20134" s="115">
        <v>44.74</v>
      </c>
    </row>
    <row r="20135" spans="1:10" hidden="1">
      <c r="A20135" s="115" t="s">
        <v>20400</v>
      </c>
      <c r="B20135" s="115" t="str">
        <f t="shared" si="314"/>
        <v>ROMPEDOR HIDRAULICO ADAPTAVEL A ESCAVADEIRA HIDRAULICA(EXCLUSIVE ESTA),COM PESO OPERACIONAL DE 1700KG,FREQUENCIA DE IMPACTOS DE 320 A 600BPM,INCLUSIVE PONTEIRO DE 130MM DE DIAMETRO,EXCLUSIVE OPERADOR</v>
      </c>
      <c r="C20135" s="115" t="s">
        <v>51258</v>
      </c>
      <c r="D20135" s="115" t="s">
        <v>51259</v>
      </c>
      <c r="E20135" s="115" t="s">
        <v>51260</v>
      </c>
      <c r="F20135" s="115" t="s">
        <v>51261</v>
      </c>
      <c r="I20135" s="115" t="s">
        <v>1927</v>
      </c>
      <c r="J20135" s="115">
        <v>29.82</v>
      </c>
    </row>
    <row r="20136" spans="1:10" hidden="1">
      <c r="A20136" s="115" t="s">
        <v>20401</v>
      </c>
      <c r="B20136" s="115" t="str">
        <f t="shared" si="314"/>
        <v>ROMPEDOR PNEUMATICO DE 32,6KG DE PESO,CONSUMO DE AR 38,8L/S,FREQUENCIA DE IMPACTOS DE 1.100,IMP/MIN,EXCLUSIVE OPERADOR,PONTEIRA E MANGUEIRA</v>
      </c>
      <c r="C20136" s="115" t="s">
        <v>51262</v>
      </c>
      <c r="D20136" s="115" t="s">
        <v>51263</v>
      </c>
      <c r="E20136" s="115" t="s">
        <v>51264</v>
      </c>
      <c r="I20136" s="115" t="s">
        <v>1927</v>
      </c>
      <c r="J20136" s="115">
        <v>1</v>
      </c>
    </row>
    <row r="20137" spans="1:10" hidden="1">
      <c r="A20137" s="115" t="s">
        <v>20402</v>
      </c>
      <c r="B20137" s="115" t="str">
        <f t="shared" si="314"/>
        <v>ROMPEDOR PNEUMATICO DE 32,6KG DE PESO,CONSUMO DE AR 38,8L/S,FREQUENCIA DE IMPACTOS DE 1.100,IMP/MIN,EXCLUSIVE OPERADOR,PONTEIRA E MANGUEIRA</v>
      </c>
      <c r="C20137" s="115" t="s">
        <v>51262</v>
      </c>
      <c r="D20137" s="115" t="s">
        <v>51263</v>
      </c>
      <c r="E20137" s="115" t="s">
        <v>51264</v>
      </c>
      <c r="I20137" s="115" t="s">
        <v>1927</v>
      </c>
      <c r="J20137" s="115">
        <v>0.67</v>
      </c>
    </row>
    <row r="20138" spans="1:10" hidden="1">
      <c r="A20138" s="115" t="s">
        <v>20403</v>
      </c>
      <c r="B20138" s="115" t="str">
        <f t="shared" si="314"/>
        <v>ROMPEDOR PNEUMATICO DE 32,6KG DE PESO,CONSUMO DE AR 38,8L/S,FREQUENCIA DE IMPACTOS DE 1.100,IMP/MIN,EXCLUSIVE OPERADOR,PONTEIRA E MANGUEIRA</v>
      </c>
      <c r="C20138" s="115" t="s">
        <v>51262</v>
      </c>
      <c r="D20138" s="115" t="s">
        <v>51263</v>
      </c>
      <c r="E20138" s="115" t="s">
        <v>51264</v>
      </c>
      <c r="I20138" s="115" t="s">
        <v>1927</v>
      </c>
      <c r="J20138" s="115">
        <v>1</v>
      </c>
    </row>
    <row r="20139" spans="1:10" hidden="1">
      <c r="A20139" s="115" t="s">
        <v>20404</v>
      </c>
      <c r="B20139" s="115" t="str">
        <f t="shared" si="314"/>
        <v>ROMPEDOR PNEUMATICO DE 32,6KG DE PESO,CONSUMO DE AR 38,8L/S,FREQUENCIA DE IMPACTOS DE 1.100,IMP/MIN,EXCLUSIVE OPERADOR,PONTEIRA E MANGUEIRA</v>
      </c>
      <c r="C20139" s="115" t="s">
        <v>51262</v>
      </c>
      <c r="D20139" s="115" t="s">
        <v>51263</v>
      </c>
      <c r="E20139" s="115" t="s">
        <v>51264</v>
      </c>
      <c r="I20139" s="115" t="s">
        <v>1927</v>
      </c>
      <c r="J20139" s="115">
        <v>0.67</v>
      </c>
    </row>
    <row r="20140" spans="1:10" hidden="1">
      <c r="A20140" s="115" t="s">
        <v>20405</v>
      </c>
      <c r="B20140" s="115" t="str">
        <f t="shared" si="314"/>
        <v>PERFURATRIZ DE 26KG DE PESO(PARA USO SUBTERRANEO),CONSUMO DE AR 63L/S,FREQUENCIA DE IMPACTOS DE 38,IMP/S,COMPRIMENTO DE71CM,DIAMETRO DO PISTAO DE 70MM,EXCLUSIVE OPERADOR,BROCA E MANGUEIRA</v>
      </c>
      <c r="C20140" s="115" t="s">
        <v>51265</v>
      </c>
      <c r="D20140" s="115" t="s">
        <v>51266</v>
      </c>
      <c r="E20140" s="115" t="s">
        <v>51267</v>
      </c>
      <c r="F20140" s="115" t="s">
        <v>51268</v>
      </c>
      <c r="I20140" s="115" t="s">
        <v>1927</v>
      </c>
      <c r="J20140" s="115">
        <v>4.76</v>
      </c>
    </row>
    <row r="20141" spans="1:10" hidden="1">
      <c r="A20141" s="115" t="s">
        <v>20406</v>
      </c>
      <c r="B20141" s="115" t="str">
        <f t="shared" si="314"/>
        <v>PERFURATRIZ DE 26KG DE PESO(PARA USO SUBTERRANEO),CONSUMO DE AR 63L/S,FREQUENCIA DE IMPACTOS DE 38,IMP/S,COMPRIMENTO DE71CM,DIAMETRO DO PISTAO DE 70MM,EXCLUSIVE OPERADOR,BROCA E MANGUEIRA</v>
      </c>
      <c r="C20141" s="115" t="s">
        <v>51265</v>
      </c>
      <c r="D20141" s="115" t="s">
        <v>51266</v>
      </c>
      <c r="E20141" s="115" t="s">
        <v>51267</v>
      </c>
      <c r="F20141" s="115" t="s">
        <v>51268</v>
      </c>
      <c r="I20141" s="115" t="s">
        <v>1927</v>
      </c>
      <c r="J20141" s="115">
        <v>3.17</v>
      </c>
    </row>
    <row r="20142" spans="1:10" hidden="1">
      <c r="A20142" s="115" t="s">
        <v>20407</v>
      </c>
      <c r="B20142" s="115" t="str">
        <f t="shared" si="314"/>
        <v>PERFURATRIZ DE 26KG DE PESO(PARA USO SUBTERRANEO),CONSUMO DE AR 63L/S,FREQUENCIA DE IMPACTOS DE 38,IMP/S,COMPRIMENTO DE71CM,DIAMETRO DO PISTAO DE 70MM,EXCLUSIVE OPERADOR,BROCA E MANGUEIRA</v>
      </c>
      <c r="C20142" s="115" t="s">
        <v>51265</v>
      </c>
      <c r="D20142" s="115" t="s">
        <v>51266</v>
      </c>
      <c r="E20142" s="115" t="s">
        <v>51267</v>
      </c>
      <c r="F20142" s="115" t="s">
        <v>51268</v>
      </c>
      <c r="I20142" s="115" t="s">
        <v>1927</v>
      </c>
      <c r="J20142" s="115">
        <v>4.76</v>
      </c>
    </row>
    <row r="20143" spans="1:10" hidden="1">
      <c r="A20143" s="115" t="s">
        <v>20408</v>
      </c>
      <c r="B20143" s="115" t="str">
        <f t="shared" si="314"/>
        <v>PERFURATRIZ DE 26KG DE PESO(PARA USO SUBTERRANEO),CONSUMO DE AR 63L/S,FREQUENCIA DE IMPACTOS DE 38,IMP/S,COMPRIMENTO DE71CM,DIAMETRO DO PISTAO DE 70MM,EXCLUSIVE OPERADOR,BROCA E MANGUEIRA</v>
      </c>
      <c r="C20143" s="115" t="s">
        <v>51265</v>
      </c>
      <c r="D20143" s="115" t="s">
        <v>51266</v>
      </c>
      <c r="E20143" s="115" t="s">
        <v>51267</v>
      </c>
      <c r="F20143" s="115" t="s">
        <v>51268</v>
      </c>
      <c r="I20143" s="115" t="s">
        <v>1927</v>
      </c>
      <c r="J20143" s="115">
        <v>3.17</v>
      </c>
    </row>
    <row r="20144" spans="1:10" hidden="1">
      <c r="A20144" s="115" t="s">
        <v>20409</v>
      </c>
      <c r="B20144" s="115" t="str">
        <f t="shared" si="314"/>
        <v>PERFURATRIZ DE 23,5KG DE PESO(PARA SERVICOS DE FURACAO DE FOGACHO,PERFURACAO EM BANCADAS BAIXAS E SERVICOS SIMILARES),CONSUMO DE AR 56L/S,FREQUENCIA DE IMPACTOS DE 34 IMP/S,COMPRIMENTO DE 64CM,DIAMETRO DO PISTAO DE 65MM,EXCLUSIVE OPERADOR,BROCA E MANGUEIRA</v>
      </c>
      <c r="C20144" s="115" t="s">
        <v>51269</v>
      </c>
      <c r="D20144" s="115" t="s">
        <v>51270</v>
      </c>
      <c r="E20144" s="115" t="s">
        <v>51271</v>
      </c>
      <c r="F20144" s="115" t="s">
        <v>51272</v>
      </c>
      <c r="G20144" s="115" t="s">
        <v>51273</v>
      </c>
      <c r="I20144" s="115" t="s">
        <v>1927</v>
      </c>
      <c r="J20144" s="115">
        <v>1.63</v>
      </c>
    </row>
    <row r="20145" spans="1:10" hidden="1">
      <c r="A20145" s="115" t="s">
        <v>20410</v>
      </c>
      <c r="B20145" s="115" t="str">
        <f t="shared" si="314"/>
        <v>PERFURATRIZ DE 23,5KG DE PESO(PARA SERVICOS DE FURACAO DE FOGACHO,PERFURACAO EM BANCADAS BAIXAS E SERVICOS SIMILARES),CONSUMO DE AR 56L/S,FREQUENCIA DE IMPACTOS DE 34 IMP/S,COMPRIMENTO DE 64CM,DIAMETRO DO PISTAO DE 65MM,EXCLUSIVE OPERADOR,BROCA E MANGUEIRA</v>
      </c>
      <c r="C20145" s="115" t="s">
        <v>51269</v>
      </c>
      <c r="D20145" s="115" t="s">
        <v>51270</v>
      </c>
      <c r="E20145" s="115" t="s">
        <v>51271</v>
      </c>
      <c r="F20145" s="115" t="s">
        <v>51272</v>
      </c>
      <c r="G20145" s="115" t="s">
        <v>51273</v>
      </c>
      <c r="I20145" s="115" t="s">
        <v>1927</v>
      </c>
      <c r="J20145" s="115">
        <v>1.1599999999999999</v>
      </c>
    </row>
    <row r="20146" spans="1:10" hidden="1">
      <c r="A20146" s="115" t="s">
        <v>20411</v>
      </c>
      <c r="B20146" s="115" t="str">
        <f t="shared" si="314"/>
        <v>PERFURATRIZ DE 23,5KG DE PESO(PARA SERVICOS DE FURACAO DE FOGACHO,PERFURACAO EM BANCADAS BAIXAS E SERVICOS SIMILARES),CONSUMO DE AR 56L/S,FREQUENCIA DE IMPACTOS DE 34 IMP/S,COMPRIMENTO DE 64CM,DIAMETRO DO PISTAO DE 65MM,EXCLUSIVE OPERADOR,BROCA E MANGUEIRA</v>
      </c>
      <c r="C20146" s="115" t="s">
        <v>51269</v>
      </c>
      <c r="D20146" s="115" t="s">
        <v>51270</v>
      </c>
      <c r="E20146" s="115" t="s">
        <v>51271</v>
      </c>
      <c r="F20146" s="115" t="s">
        <v>51272</v>
      </c>
      <c r="G20146" s="115" t="s">
        <v>51273</v>
      </c>
      <c r="I20146" s="115" t="s">
        <v>1927</v>
      </c>
      <c r="J20146" s="115">
        <v>1.63</v>
      </c>
    </row>
    <row r="20147" spans="1:10" hidden="1">
      <c r="A20147" s="115" t="s">
        <v>20412</v>
      </c>
      <c r="B20147" s="115" t="str">
        <f t="shared" si="314"/>
        <v>PERFURATRIZ DE 23,5KG DE PESO(PARA SERVICOS DE FURACAO DE FOGACHO,PERFURACAO EM BANCADAS BAIXAS E SERVICOS SIMILARES),CONSUMO DE AR 56L/S,FREQUENCIA DE IMPACTOS DE 34 IMP/S,COMPRIMENTO DE 64CM,DIAMETRO DO PISTAO DE 65MM,EXCLUSIVE OPERADOR,BROCA E MANGUEIRA</v>
      </c>
      <c r="C20147" s="115" t="s">
        <v>51269</v>
      </c>
      <c r="D20147" s="115" t="s">
        <v>51270</v>
      </c>
      <c r="E20147" s="115" t="s">
        <v>51271</v>
      </c>
      <c r="F20147" s="115" t="s">
        <v>51272</v>
      </c>
      <c r="G20147" s="115" t="s">
        <v>51273</v>
      </c>
      <c r="I20147" s="115" t="s">
        <v>1927</v>
      </c>
      <c r="J20147" s="115">
        <v>1.1599999999999999</v>
      </c>
    </row>
    <row r="20148" spans="1:10" hidden="1">
      <c r="A20148" s="115" t="s">
        <v>20413</v>
      </c>
      <c r="B20148" s="115" t="str">
        <f t="shared" si="314"/>
        <v>ARADO REVERSIVEL DE DISCO ADAPTAVEL A TRATOR PARA PREPARO DE TERRENO,EXCLUSIVE OPERADOR</v>
      </c>
      <c r="C20148" s="115" t="s">
        <v>51274</v>
      </c>
      <c r="D20148" s="115" t="s">
        <v>51275</v>
      </c>
      <c r="I20148" s="115" t="s">
        <v>1927</v>
      </c>
      <c r="J20148" s="115">
        <v>2.8</v>
      </c>
    </row>
    <row r="20149" spans="1:10" hidden="1">
      <c r="A20149" s="115" t="s">
        <v>20414</v>
      </c>
      <c r="B20149" s="115" t="str">
        <f t="shared" si="314"/>
        <v>ARADO REVERSIVEL DE DISCO ADAPTAVEL A TRATOR PARA PREPARO DE TERRENO,EXCLUSIVE OPERADOR</v>
      </c>
      <c r="C20149" s="115" t="s">
        <v>51274</v>
      </c>
      <c r="D20149" s="115" t="s">
        <v>51275</v>
      </c>
      <c r="I20149" s="115" t="s">
        <v>1927</v>
      </c>
      <c r="J20149" s="115">
        <v>1.02</v>
      </c>
    </row>
    <row r="20150" spans="1:10" hidden="1">
      <c r="A20150" s="115" t="s">
        <v>20415</v>
      </c>
      <c r="B20150" s="115" t="str">
        <f t="shared" si="314"/>
        <v>ARADO REVERSIVEL DE DISCO ADAPTAVEL A TRATOR PARA PREPARO DE TERRENO,EXCLUSIVE OPERADOR</v>
      </c>
      <c r="C20150" s="115" t="s">
        <v>51274</v>
      </c>
      <c r="D20150" s="115" t="s">
        <v>51275</v>
      </c>
      <c r="I20150" s="115" t="s">
        <v>1927</v>
      </c>
      <c r="J20150" s="115">
        <v>2.8</v>
      </c>
    </row>
    <row r="20151" spans="1:10" hidden="1">
      <c r="A20151" s="115" t="s">
        <v>20416</v>
      </c>
      <c r="B20151" s="115" t="str">
        <f t="shared" si="314"/>
        <v>ARADO REVERSIVEL DE DISCO ADAPTAVEL A TRATOR PARA PREPARO DE TERRENO,EXCLUSIVE OPERADOR</v>
      </c>
      <c r="C20151" s="115" t="s">
        <v>51274</v>
      </c>
      <c r="D20151" s="115" t="s">
        <v>51275</v>
      </c>
      <c r="I20151" s="115" t="s">
        <v>1927</v>
      </c>
      <c r="J20151" s="115">
        <v>1.02</v>
      </c>
    </row>
    <row r="20152" spans="1:10" hidden="1">
      <c r="A20152" s="115" t="s">
        <v>20417</v>
      </c>
      <c r="B20152" s="115" t="str">
        <f t="shared" si="314"/>
        <v>VALETADEIRA MOTOR DIESEL DE 135HP,INCLUSIVE OPERADOR</v>
      </c>
      <c r="C20152" s="115" t="s">
        <v>20418</v>
      </c>
      <c r="I20152" s="115" t="s">
        <v>1927</v>
      </c>
      <c r="J20152" s="115">
        <v>612.75</v>
      </c>
    </row>
    <row r="20153" spans="1:10" hidden="1">
      <c r="A20153" s="115" t="s">
        <v>20419</v>
      </c>
      <c r="B20153" s="115" t="str">
        <f t="shared" si="314"/>
        <v>VALETADEIRA MOTOR DIESEL DE 135HP,INCLUSIVE OPERADOR</v>
      </c>
      <c r="C20153" s="115" t="s">
        <v>20418</v>
      </c>
      <c r="I20153" s="115" t="s">
        <v>1927</v>
      </c>
      <c r="J20153" s="115">
        <v>61.98</v>
      </c>
    </row>
    <row r="20154" spans="1:10" hidden="1">
      <c r="A20154" s="115" t="s">
        <v>20420</v>
      </c>
      <c r="B20154" s="115" t="str">
        <f t="shared" si="314"/>
        <v>VALETADEIRA MOTOR DIESEL DE 135HP,INCLUSIVE OPERADOR</v>
      </c>
      <c r="C20154" s="115" t="s">
        <v>20418</v>
      </c>
      <c r="I20154" s="115" t="s">
        <v>1927</v>
      </c>
      <c r="J20154" s="115">
        <v>42.63</v>
      </c>
    </row>
    <row r="20155" spans="1:10" hidden="1">
      <c r="A20155" s="115" t="s">
        <v>20421</v>
      </c>
      <c r="B20155" s="115" t="str">
        <f t="shared" si="314"/>
        <v>VALETADEIRA MOTOR DIESEL DE 135HP,INCLUSIVE OPERADOR</v>
      </c>
      <c r="C20155" s="115" t="s">
        <v>20418</v>
      </c>
      <c r="I20155" s="115" t="s">
        <v>1927</v>
      </c>
      <c r="J20155" s="115">
        <v>609.5</v>
      </c>
    </row>
    <row r="20156" spans="1:10" hidden="1">
      <c r="A20156" s="115" t="s">
        <v>20422</v>
      </c>
      <c r="B20156" s="115" t="str">
        <f t="shared" si="314"/>
        <v>VALETADEIRA MOTOR DIESEL DE 135HP,INCLUSIVE OPERADOR</v>
      </c>
      <c r="C20156" s="115" t="s">
        <v>20418</v>
      </c>
      <c r="I20156" s="115" t="s">
        <v>1927</v>
      </c>
      <c r="J20156" s="115">
        <v>58.73</v>
      </c>
    </row>
    <row r="20157" spans="1:10" hidden="1">
      <c r="A20157" s="115" t="s">
        <v>20423</v>
      </c>
      <c r="B20157" s="115" t="str">
        <f t="shared" si="314"/>
        <v>VALETADEIRA MOTOR DIESEL DE 135HP,INCLUSIVE OPERADOR</v>
      </c>
      <c r="C20157" s="115" t="s">
        <v>20418</v>
      </c>
      <c r="I20157" s="115" t="s">
        <v>1927</v>
      </c>
      <c r="J20157" s="115">
        <v>39.380000000000003</v>
      </c>
    </row>
    <row r="20158" spans="1:10" hidden="1">
      <c r="A20158" s="115" t="s">
        <v>20424</v>
      </c>
      <c r="B20158" s="115" t="str">
        <f t="shared" si="314"/>
        <v>ROCADEIRA DESLOCAVEL ADAPTAVEL A TRATOR PARA PREPARO DE TERRENO,EXCLUSIVE OPERADOR</v>
      </c>
      <c r="C20158" s="115" t="s">
        <v>51276</v>
      </c>
      <c r="D20158" s="115" t="s">
        <v>51277</v>
      </c>
      <c r="I20158" s="115" t="s">
        <v>1927</v>
      </c>
      <c r="J20158" s="115">
        <v>2.5</v>
      </c>
    </row>
    <row r="20159" spans="1:10" hidden="1">
      <c r="A20159" s="115" t="s">
        <v>20425</v>
      </c>
      <c r="B20159" s="115" t="str">
        <f t="shared" si="314"/>
        <v>ROCADEIRA DESLOCAVEL ADAPTAVEL A TRATOR PARA PREPARO DE TERRENO,EXCLUSIVE OPERADOR</v>
      </c>
      <c r="C20159" s="115" t="s">
        <v>51276</v>
      </c>
      <c r="D20159" s="115" t="s">
        <v>51277</v>
      </c>
      <c r="I20159" s="115" t="s">
        <v>1927</v>
      </c>
      <c r="J20159" s="115">
        <v>0.76</v>
      </c>
    </row>
    <row r="20160" spans="1:10" hidden="1">
      <c r="A20160" s="115" t="s">
        <v>20426</v>
      </c>
      <c r="B20160" s="115" t="str">
        <f t="shared" si="314"/>
        <v>ROCADEIRA DESLOCAVEL ADAPTAVEL A TRATOR PARA PREPARO DE TERRENO,EXCLUSIVE OPERADOR</v>
      </c>
      <c r="C20160" s="115" t="s">
        <v>51276</v>
      </c>
      <c r="D20160" s="115" t="s">
        <v>51277</v>
      </c>
      <c r="I20160" s="115" t="s">
        <v>1927</v>
      </c>
      <c r="J20160" s="115">
        <v>2.5</v>
      </c>
    </row>
    <row r="20161" spans="1:10" hidden="1">
      <c r="A20161" s="115" t="s">
        <v>20427</v>
      </c>
      <c r="B20161" s="115" t="str">
        <f t="shared" si="314"/>
        <v>ROCADEIRA DESLOCAVEL ADAPTAVEL A TRATOR PARA PREPARO DE TERRENO,EXCLUSIVE OPERADOR</v>
      </c>
      <c r="C20161" s="115" t="s">
        <v>51276</v>
      </c>
      <c r="D20161" s="115" t="s">
        <v>51277</v>
      </c>
      <c r="I20161" s="115" t="s">
        <v>1927</v>
      </c>
      <c r="J20161" s="115">
        <v>0.76</v>
      </c>
    </row>
    <row r="20162" spans="1:10" hidden="1">
      <c r="A20162" s="115" t="s">
        <v>20428</v>
      </c>
      <c r="B20162" s="115" t="str">
        <f t="shared" si="314"/>
        <v>GUINCHO CARREGADOR ADAPTAVEL A TRATOR PARA TRANSPORTE DE MADEIRA,EXCLUSIVE OPERADOR</v>
      </c>
      <c r="C20162" s="115" t="s">
        <v>51278</v>
      </c>
      <c r="D20162" s="115" t="s">
        <v>51279</v>
      </c>
      <c r="I20162" s="115" t="s">
        <v>1927</v>
      </c>
      <c r="J20162" s="115">
        <v>1.18</v>
      </c>
    </row>
    <row r="20163" spans="1:10" hidden="1">
      <c r="A20163" s="115" t="s">
        <v>20429</v>
      </c>
      <c r="B20163" s="115" t="str">
        <f t="shared" si="314"/>
        <v>GUINCHO CARREGADOR ADAPTAVEL A TRATOR PARA TRANSPORTE DE MADEIRA,EXCLUSIVE OPERADOR</v>
      </c>
      <c r="C20163" s="115" t="s">
        <v>51278</v>
      </c>
      <c r="D20163" s="115" t="s">
        <v>51279</v>
      </c>
      <c r="I20163" s="115" t="s">
        <v>1927</v>
      </c>
      <c r="J20163" s="115">
        <v>0.25</v>
      </c>
    </row>
    <row r="20164" spans="1:10" hidden="1">
      <c r="A20164" s="115" t="s">
        <v>20430</v>
      </c>
      <c r="B20164" s="115" t="str">
        <f t="shared" si="314"/>
        <v>GUINCHO CARREGADOR ADAPTAVEL A TRATOR PARA TRANSPORTE DE MADEIRA,EXCLUSIVE OPERADOR</v>
      </c>
      <c r="C20164" s="115" t="s">
        <v>51278</v>
      </c>
      <c r="D20164" s="115" t="s">
        <v>51279</v>
      </c>
      <c r="I20164" s="115" t="s">
        <v>1927</v>
      </c>
      <c r="J20164" s="115">
        <v>1.18</v>
      </c>
    </row>
    <row r="20165" spans="1:10" hidden="1">
      <c r="A20165" s="115" t="s">
        <v>20431</v>
      </c>
      <c r="B20165" s="115" t="str">
        <f t="shared" ref="B20165:B20228" si="315">C20165&amp;D20165&amp;E20165&amp;F20165&amp;G20165&amp;H20165</f>
        <v>GUINCHO CARREGADOR ADAPTAVEL A TRATOR PARA TRANSPORTE DE MADEIRA,EXCLUSIVE OPERADOR</v>
      </c>
      <c r="C20165" s="115" t="s">
        <v>51278</v>
      </c>
      <c r="D20165" s="115" t="s">
        <v>51279</v>
      </c>
      <c r="I20165" s="115" t="s">
        <v>1927</v>
      </c>
      <c r="J20165" s="115">
        <v>0.25</v>
      </c>
    </row>
    <row r="20166" spans="1:10" hidden="1">
      <c r="A20166" s="115" t="s">
        <v>20432</v>
      </c>
      <c r="B20166" s="115" t="str">
        <f t="shared" si="315"/>
        <v>SOCADOR PNEUMATICO,9,8KG DE PESO,DIAMETRO DO PISTAO DE 25,4MM,900IPM (IMPACTOS POR MINUTO),EXCLUSIVE OPERADOR</v>
      </c>
      <c r="C20166" s="115" t="s">
        <v>51280</v>
      </c>
      <c r="D20166" s="115" t="s">
        <v>51281</v>
      </c>
      <c r="I20166" s="115" t="s">
        <v>1927</v>
      </c>
      <c r="J20166" s="115">
        <v>2.81</v>
      </c>
    </row>
    <row r="20167" spans="1:10" hidden="1">
      <c r="A20167" s="115" t="s">
        <v>20433</v>
      </c>
      <c r="B20167" s="115" t="str">
        <f t="shared" si="315"/>
        <v>SOCADOR PNEUMATICO,9,8KG DE PESO,DIAMETRO DO PISTAO DE 25,4MM,900IPM (IMPACTOS POR MINUTO),EXCLUSIVE OPERADOR</v>
      </c>
      <c r="C20167" s="115" t="s">
        <v>51280</v>
      </c>
      <c r="D20167" s="115" t="s">
        <v>51281</v>
      </c>
      <c r="I20167" s="115" t="s">
        <v>1927</v>
      </c>
      <c r="J20167" s="115">
        <v>2.0099999999999998</v>
      </c>
    </row>
    <row r="20168" spans="1:10" hidden="1">
      <c r="A20168" s="115" t="s">
        <v>20434</v>
      </c>
      <c r="B20168" s="115" t="str">
        <f t="shared" si="315"/>
        <v>SOCADOR PNEUMATICO,9,8KG DE PESO,DIAMETRO DO PISTAO DE 25,4MM,900IPM (IMPACTOS POR MINUTO),EXCLUSIVE OPERADOR</v>
      </c>
      <c r="C20168" s="115" t="s">
        <v>51280</v>
      </c>
      <c r="D20168" s="115" t="s">
        <v>51281</v>
      </c>
      <c r="I20168" s="115" t="s">
        <v>1927</v>
      </c>
      <c r="J20168" s="115">
        <v>2.81</v>
      </c>
    </row>
    <row r="20169" spans="1:10" hidden="1">
      <c r="A20169" s="115" t="s">
        <v>20435</v>
      </c>
      <c r="B20169" s="115" t="str">
        <f t="shared" si="315"/>
        <v>SOCADOR PNEUMATICO,9,8KG DE PESO,DIAMETRO DO PISTAO DE 25,4MM,900IPM (IMPACTOS POR MINUTO),EXCLUSIVE OPERADOR</v>
      </c>
      <c r="C20169" s="115" t="s">
        <v>51280</v>
      </c>
      <c r="D20169" s="115" t="s">
        <v>51281</v>
      </c>
      <c r="I20169" s="115" t="s">
        <v>1927</v>
      </c>
      <c r="J20169" s="115">
        <v>2.0099999999999998</v>
      </c>
    </row>
    <row r="20170" spans="1:10" hidden="1">
      <c r="A20170" s="115" t="s">
        <v>20436</v>
      </c>
      <c r="B20170" s="115" t="str">
        <f t="shared" si="315"/>
        <v>ROLO COMPACTADOR TANDEM,DE 6 A 9T,MOTOR DIESEL DE 55CV,INCLUSIVE OPERADOR</v>
      </c>
      <c r="C20170" s="115" t="s">
        <v>51282</v>
      </c>
      <c r="D20170" s="115" t="s">
        <v>51257</v>
      </c>
      <c r="I20170" s="115" t="s">
        <v>1927</v>
      </c>
      <c r="J20170" s="115">
        <v>94.63</v>
      </c>
    </row>
    <row r="20171" spans="1:10" hidden="1">
      <c r="A20171" s="115" t="s">
        <v>20437</v>
      </c>
      <c r="B20171" s="115" t="str">
        <f t="shared" si="315"/>
        <v>ROLO COMPACTADOR TANDEM,DE 6 A 9T,INCLUSIVE OPERADOR</v>
      </c>
      <c r="C20171" s="115" t="s">
        <v>20438</v>
      </c>
      <c r="I20171" s="115" t="s">
        <v>1927</v>
      </c>
      <c r="J20171" s="115">
        <v>50.24</v>
      </c>
    </row>
    <row r="20172" spans="1:10" hidden="1">
      <c r="A20172" s="115" t="s">
        <v>20439</v>
      </c>
      <c r="B20172" s="115" t="str">
        <f t="shared" si="315"/>
        <v>ROLO COMPACTADOR TANDEM,DE 6 A 9T,INCLUSIVE OPERADOR</v>
      </c>
      <c r="C20172" s="115" t="s">
        <v>20438</v>
      </c>
      <c r="I20172" s="115" t="s">
        <v>1927</v>
      </c>
      <c r="J20172" s="115">
        <v>43.2</v>
      </c>
    </row>
    <row r="20173" spans="1:10" hidden="1">
      <c r="A20173" s="115" t="s">
        <v>20440</v>
      </c>
      <c r="B20173" s="115" t="str">
        <f t="shared" si="315"/>
        <v>ROLO COMPACTADOR TANDEM,DE 6 A 9T,MOTOR DIESEL DE 55CV,INCLUSIVE OPERADOR</v>
      </c>
      <c r="C20173" s="115" t="s">
        <v>51282</v>
      </c>
      <c r="D20173" s="115" t="s">
        <v>51257</v>
      </c>
      <c r="I20173" s="115" t="s">
        <v>1927</v>
      </c>
      <c r="J20173" s="115">
        <v>91.38</v>
      </c>
    </row>
    <row r="20174" spans="1:10" hidden="1">
      <c r="A20174" s="115" t="s">
        <v>20441</v>
      </c>
      <c r="B20174" s="115" t="str">
        <f t="shared" si="315"/>
        <v>ROLO COMPACTADOR TANDEM,DE 6 A 9T,INCLUSIVE OPERADOR</v>
      </c>
      <c r="C20174" s="115" t="s">
        <v>20438</v>
      </c>
      <c r="I20174" s="115" t="s">
        <v>1927</v>
      </c>
      <c r="J20174" s="115">
        <v>46.99</v>
      </c>
    </row>
    <row r="20175" spans="1:10" hidden="1">
      <c r="A20175" s="115" t="s">
        <v>20442</v>
      </c>
      <c r="B20175" s="115" t="str">
        <f t="shared" si="315"/>
        <v>ROLO COMPACTADOR TANDEM,DE 6 A 9T,INCLUSIVE OPERADOR</v>
      </c>
      <c r="C20175" s="115" t="s">
        <v>20438</v>
      </c>
      <c r="I20175" s="115" t="s">
        <v>1927</v>
      </c>
      <c r="J20175" s="115">
        <v>39.950000000000003</v>
      </c>
    </row>
    <row r="20176" spans="1:10" hidden="1">
      <c r="A20176" s="115" t="s">
        <v>20443</v>
      </c>
      <c r="B20176" s="115" t="str">
        <f t="shared" si="315"/>
        <v>COMPACTADOR VIBRATORIO,COM TAMBOR PE-DE-CARNEIRO,AUTOPROPULSOR,COM MOTOR DIESEL DE 76HP,COM 6 A 7T,LARGURA DE 1,85M,INCLUSIVE OPERADOR</v>
      </c>
      <c r="C20176" s="115" t="s">
        <v>51283</v>
      </c>
      <c r="D20176" s="115" t="s">
        <v>51284</v>
      </c>
      <c r="E20176" s="115" t="s">
        <v>51285</v>
      </c>
      <c r="I20176" s="115" t="s">
        <v>1927</v>
      </c>
      <c r="J20176" s="115">
        <v>116.7</v>
      </c>
    </row>
    <row r="20177" spans="1:10" hidden="1">
      <c r="A20177" s="115" t="s">
        <v>20444</v>
      </c>
      <c r="B20177" s="115" t="str">
        <f t="shared" si="315"/>
        <v>COMPACTADOR VIBRATORIO,COM TAMBOR PE-DE-CARNEIRO,AUTOPROPULSOR,COM MOTOR DIESEL DE 76HP,COM 6 A 7T,LARGURA DE 1,85M,INCLUSIVE OPERADOR</v>
      </c>
      <c r="C20177" s="115" t="s">
        <v>51283</v>
      </c>
      <c r="D20177" s="115" t="s">
        <v>51284</v>
      </c>
      <c r="E20177" s="115" t="s">
        <v>51285</v>
      </c>
      <c r="I20177" s="115" t="s">
        <v>1927</v>
      </c>
      <c r="J20177" s="115">
        <v>60.6</v>
      </c>
    </row>
    <row r="20178" spans="1:10" hidden="1">
      <c r="A20178" s="115" t="s">
        <v>20445</v>
      </c>
      <c r="B20178" s="115" t="str">
        <f t="shared" si="315"/>
        <v>COMPACTADOR VIBRATORIO,COM TAMBOR PE-DE-CARNEIRO,AUTOPROPULSOR,COM MOTOR DIESEL DE 76HP,COM 6 A 7T,LARGURA DE 1,85M,INCLUSIVE OPERADOR</v>
      </c>
      <c r="C20178" s="115" t="s">
        <v>51283</v>
      </c>
      <c r="D20178" s="115" t="s">
        <v>51284</v>
      </c>
      <c r="E20178" s="115" t="s">
        <v>51285</v>
      </c>
      <c r="I20178" s="115" t="s">
        <v>1927</v>
      </c>
      <c r="J20178" s="115">
        <v>51.36</v>
      </c>
    </row>
    <row r="20179" spans="1:10" hidden="1">
      <c r="A20179" s="115" t="s">
        <v>20446</v>
      </c>
      <c r="B20179" s="115" t="str">
        <f t="shared" si="315"/>
        <v>COMPACTADOR VIBRATORIO,COM TAMBOR PE-DE-CARNEIRO,AUTOPROPULSOR,COM MOTOR DIESEL DE 76HP,COM 6 A 7T,LARGURA DE 1,85M,INCLUSIVE OPERADOR</v>
      </c>
      <c r="C20179" s="115" t="s">
        <v>51283</v>
      </c>
      <c r="D20179" s="115" t="s">
        <v>51284</v>
      </c>
      <c r="E20179" s="115" t="s">
        <v>51285</v>
      </c>
      <c r="I20179" s="115" t="s">
        <v>1927</v>
      </c>
      <c r="J20179" s="115">
        <v>113.45</v>
      </c>
    </row>
    <row r="20180" spans="1:10" hidden="1">
      <c r="A20180" s="115" t="s">
        <v>20447</v>
      </c>
      <c r="B20180" s="115" t="str">
        <f t="shared" si="315"/>
        <v>COMPACTADOR VIBRATORIO,COM TAMBOR PE-DE-CARNEIRO,AUTOPROPULSOR,COM MOTOR DIESEL DE 76HP,COM 6 A 7T,LARGURA DE 1,85M,INCLUSIVE OPERADOR</v>
      </c>
      <c r="C20180" s="115" t="s">
        <v>51283</v>
      </c>
      <c r="D20180" s="115" t="s">
        <v>51284</v>
      </c>
      <c r="E20180" s="115" t="s">
        <v>51285</v>
      </c>
      <c r="I20180" s="115" t="s">
        <v>1927</v>
      </c>
      <c r="J20180" s="115">
        <v>57.35</v>
      </c>
    </row>
    <row r="20181" spans="1:10" hidden="1">
      <c r="A20181" s="115" t="s">
        <v>20448</v>
      </c>
      <c r="B20181" s="115" t="str">
        <f t="shared" si="315"/>
        <v>COMPACTADOR VIBRATORIO,COM TAMBOR PE-DE-CARNEIRO,AUTOPROPULSOR,COM MOTOR DIESEL DE 76HP,COM 6 A 7T,LARGURA DE 1,85M,INCLUSIVE OPERADOR</v>
      </c>
      <c r="C20181" s="115" t="s">
        <v>51283</v>
      </c>
      <c r="D20181" s="115" t="s">
        <v>51284</v>
      </c>
      <c r="E20181" s="115" t="s">
        <v>51285</v>
      </c>
      <c r="I20181" s="115" t="s">
        <v>1927</v>
      </c>
      <c r="J20181" s="115">
        <v>48.11</v>
      </c>
    </row>
    <row r="20182" spans="1:10" hidden="1">
      <c r="A20182" s="115" t="s">
        <v>20449</v>
      </c>
      <c r="B20182" s="115" t="str">
        <f t="shared" si="315"/>
        <v>ROLO ESTATICO DE 3 RODAS,PARA COMPACTACAO DE ASFALTO COM ESPESSURA DE 25 A 50MM,LARGURA DE COMPACTACAO 2,1M,VELOCIDADE DO ROLO 6KM/H,DENSIDADE 2375KG/M3,CLASSE DE PESO 13T,INCLUSIVE OPERADOR</v>
      </c>
      <c r="C20182" s="115" t="s">
        <v>51286</v>
      </c>
      <c r="D20182" s="115" t="s">
        <v>51287</v>
      </c>
      <c r="E20182" s="115" t="s">
        <v>51288</v>
      </c>
      <c r="F20182" s="115" t="s">
        <v>51289</v>
      </c>
      <c r="I20182" s="115" t="s">
        <v>1927</v>
      </c>
      <c r="J20182" s="115">
        <v>100.4</v>
      </c>
    </row>
    <row r="20183" spans="1:10" hidden="1">
      <c r="A20183" s="115" t="s">
        <v>20450</v>
      </c>
      <c r="B20183" s="115" t="str">
        <f t="shared" si="315"/>
        <v>ROLO ESTATICO DE 3 RODAS,PARA COMPACTACAO DE ASFALTO COM ESPESSURA DE 25 A 50MM,LARGURA DE COMPACTACAO 2,1M,VELOCIDADE DO ROLO 6KM/H,DENSIDADE 2375KG/M3,CLASSE DE PESO 13T,INCLUSIVE OPERADOR</v>
      </c>
      <c r="C20183" s="115" t="s">
        <v>51286</v>
      </c>
      <c r="D20183" s="115" t="s">
        <v>51287</v>
      </c>
      <c r="E20183" s="115" t="s">
        <v>51288</v>
      </c>
      <c r="F20183" s="115" t="s">
        <v>51289</v>
      </c>
      <c r="I20183" s="115" t="s">
        <v>1927</v>
      </c>
      <c r="J20183" s="115">
        <v>52.75</v>
      </c>
    </row>
    <row r="20184" spans="1:10" hidden="1">
      <c r="A20184" s="115" t="s">
        <v>20451</v>
      </c>
      <c r="B20184" s="115" t="str">
        <f t="shared" si="315"/>
        <v>ROLO ESTATICO DE 3 RODAS,PARA COMPACTACAO DE ASFALTO COM ESPESSURA DE 25 A 50MM,LARGURA DE COMPACTACAO 2,1M,VELOCIDADE DO ROLO 6KM/H,DENSIDADE 2375KG/M3,CLASSE DE PESO 13T,INCLUSIVE OPERADOR</v>
      </c>
      <c r="C20184" s="115" t="s">
        <v>51286</v>
      </c>
      <c r="D20184" s="115" t="s">
        <v>51287</v>
      </c>
      <c r="E20184" s="115" t="s">
        <v>51288</v>
      </c>
      <c r="F20184" s="115" t="s">
        <v>51289</v>
      </c>
      <c r="I20184" s="115" t="s">
        <v>1927</v>
      </c>
      <c r="J20184" s="115">
        <v>45.14</v>
      </c>
    </row>
    <row r="20185" spans="1:10" hidden="1">
      <c r="A20185" s="115" t="s">
        <v>20452</v>
      </c>
      <c r="B20185" s="115" t="str">
        <f t="shared" si="315"/>
        <v>ROLO ESTATICO DE 3 RODAS,PARA COMPACTACAO DE ASFALTO COM ESPESSURA DE 25 A 50MM,LARGURA DE COMPACTACAO 2,1M,VELOCIDADE DO ROLO 6KM/H,DENSIDADE 2375KG/M3,CLASSE DE PESO 13T,INCLUSIVE OPERADOR</v>
      </c>
      <c r="C20185" s="115" t="s">
        <v>51286</v>
      </c>
      <c r="D20185" s="115" t="s">
        <v>51287</v>
      </c>
      <c r="E20185" s="115" t="s">
        <v>51288</v>
      </c>
      <c r="F20185" s="115" t="s">
        <v>51289</v>
      </c>
      <c r="I20185" s="115" t="s">
        <v>1927</v>
      </c>
      <c r="J20185" s="115">
        <v>97.15</v>
      </c>
    </row>
    <row r="20186" spans="1:10" hidden="1">
      <c r="A20186" s="115" t="s">
        <v>20453</v>
      </c>
      <c r="B20186" s="115" t="str">
        <f t="shared" si="315"/>
        <v>ROLO ESTATICO DE 3 RODAS,PARA COMPACTACAO DE ASFALTO COM ESPESSURA DE 25 A 50MM,LARGURA DE COMPACTACAO 2,1M,VELOCIDADE DO ROLO 6KM/H,DENSIDADE 2375KG/M3,CLASSE DE PESO 13T,INCLUSIVE OPERADOR</v>
      </c>
      <c r="C20186" s="115" t="s">
        <v>51286</v>
      </c>
      <c r="D20186" s="115" t="s">
        <v>51287</v>
      </c>
      <c r="E20186" s="115" t="s">
        <v>51288</v>
      </c>
      <c r="F20186" s="115" t="s">
        <v>51289</v>
      </c>
      <c r="I20186" s="115" t="s">
        <v>1927</v>
      </c>
      <c r="J20186" s="115">
        <v>49.5</v>
      </c>
    </row>
    <row r="20187" spans="1:10" hidden="1">
      <c r="A20187" s="115" t="s">
        <v>20454</v>
      </c>
      <c r="B20187" s="115" t="str">
        <f t="shared" si="315"/>
        <v>ROLO ESTATICO DE 3 RODAS,PARA COMPACTACAO DE ASFALTO COM ESPESSURA DE 25 A 50MM,LARGURA DE COMPACTACAO 2,1M,VELOCIDADE DO ROLO 6KM/H,DENSIDADE 2375KG/M3,CLASSE DE PESO 13T,INCLUSIVE OPERADOR</v>
      </c>
      <c r="C20187" s="115" t="s">
        <v>51286</v>
      </c>
      <c r="D20187" s="115" t="s">
        <v>51287</v>
      </c>
      <c r="E20187" s="115" t="s">
        <v>51288</v>
      </c>
      <c r="F20187" s="115" t="s">
        <v>51289</v>
      </c>
      <c r="I20187" s="115" t="s">
        <v>1927</v>
      </c>
      <c r="J20187" s="115">
        <v>41.89</v>
      </c>
    </row>
    <row r="20188" spans="1:10" hidden="1">
      <c r="A20188" s="115" t="s">
        <v>20455</v>
      </c>
      <c r="B20188" s="115" t="str">
        <f t="shared" si="315"/>
        <v>ROLO VIBRATORIO LISO,DE 7T,AUTOPROPULSOR,LARGURA TOTAL DE 2,015M,INCLUSIVE OPERADOR</v>
      </c>
      <c r="C20188" s="115" t="s">
        <v>51290</v>
      </c>
      <c r="D20188" s="115" t="s">
        <v>51291</v>
      </c>
      <c r="I20188" s="115" t="s">
        <v>1927</v>
      </c>
      <c r="J20188" s="115">
        <v>103.43</v>
      </c>
    </row>
    <row r="20189" spans="1:10" hidden="1">
      <c r="A20189" s="115" t="s">
        <v>20456</v>
      </c>
      <c r="B20189" s="115" t="str">
        <f t="shared" si="315"/>
        <v>ROLO VIBRATORIO LISO,DE 7T,AUTOPROPULSOR,LARGURA TOTAL DE 2,015M,INCLUSIVE OPERADOR</v>
      </c>
      <c r="C20189" s="115" t="s">
        <v>51290</v>
      </c>
      <c r="D20189" s="115" t="s">
        <v>51291</v>
      </c>
      <c r="I20189" s="115" t="s">
        <v>1927</v>
      </c>
      <c r="J20189" s="115">
        <v>51.43</v>
      </c>
    </row>
    <row r="20190" spans="1:10" hidden="1">
      <c r="A20190" s="115" t="s">
        <v>20457</v>
      </c>
      <c r="B20190" s="115" t="str">
        <f t="shared" si="315"/>
        <v>ROLO VIBRATORIO LISO,DE 7T,AUTOPROPULSOR,LARGURA TOTAL DE 2,015M,INCLUSIVE OPERADOR</v>
      </c>
      <c r="C20190" s="115" t="s">
        <v>51290</v>
      </c>
      <c r="D20190" s="115" t="s">
        <v>51291</v>
      </c>
      <c r="I20190" s="115" t="s">
        <v>1927</v>
      </c>
      <c r="J20190" s="115">
        <v>43.52</v>
      </c>
    </row>
    <row r="20191" spans="1:10" hidden="1">
      <c r="A20191" s="115" t="s">
        <v>20458</v>
      </c>
      <c r="B20191" s="115" t="str">
        <f t="shared" si="315"/>
        <v>ROLO VIBRATORIO LISO,DE 7T,AUTOPROPULSOR,LARGURA TOTAL DE 2,015M,INCLUSIVE OPERADOR</v>
      </c>
      <c r="C20191" s="115" t="s">
        <v>51290</v>
      </c>
      <c r="D20191" s="115" t="s">
        <v>51291</v>
      </c>
      <c r="I20191" s="115" t="s">
        <v>1927</v>
      </c>
      <c r="J20191" s="115">
        <v>100.18</v>
      </c>
    </row>
    <row r="20192" spans="1:10" hidden="1">
      <c r="A20192" s="115" t="s">
        <v>20459</v>
      </c>
      <c r="B20192" s="115" t="str">
        <f t="shared" si="315"/>
        <v>ROLO VIBRATORIO LISO,DE 7T,AUTOPROPULSOR,LARGURA TOTAL DE 2,015M,INCLUSIVE OPERADOR</v>
      </c>
      <c r="C20192" s="115" t="s">
        <v>51290</v>
      </c>
      <c r="D20192" s="115" t="s">
        <v>51291</v>
      </c>
      <c r="I20192" s="115" t="s">
        <v>1927</v>
      </c>
      <c r="J20192" s="115">
        <v>48.18</v>
      </c>
    </row>
    <row r="20193" spans="1:10" hidden="1">
      <c r="A20193" s="115" t="s">
        <v>20460</v>
      </c>
      <c r="B20193" s="115" t="str">
        <f t="shared" si="315"/>
        <v>ROLO VIBRATORIO LISO,DE 7T,AUTOPROPULSOR,LARGURA TOTAL DE 2,015M,INCLUSIVE OPERADOR</v>
      </c>
      <c r="C20193" s="115" t="s">
        <v>51290</v>
      </c>
      <c r="D20193" s="115" t="s">
        <v>51291</v>
      </c>
      <c r="I20193" s="115" t="s">
        <v>1927</v>
      </c>
      <c r="J20193" s="115">
        <v>40.270000000000003</v>
      </c>
    </row>
    <row r="20194" spans="1:10" hidden="1">
      <c r="A20194" s="115" t="s">
        <v>20461</v>
      </c>
      <c r="B20194" s="115" t="str">
        <f t="shared" si="315"/>
        <v>ROLO ESTATICO DE 7 RODAS,AUTOPROPELIDO,PARA COMPACTACAO DEASFALTO,COM ESPESSURA DE 25 A 50MM,LARGURA DE COMPACTACAO 1,82M,CLASSE DE PESO 21T,INCLUSIVE OPERADOR</v>
      </c>
      <c r="C20194" s="115" t="s">
        <v>51292</v>
      </c>
      <c r="D20194" s="115" t="s">
        <v>51293</v>
      </c>
      <c r="E20194" s="115" t="s">
        <v>51294</v>
      </c>
      <c r="I20194" s="115" t="s">
        <v>1927</v>
      </c>
      <c r="J20194" s="115">
        <v>114.28</v>
      </c>
    </row>
    <row r="20195" spans="1:10" hidden="1">
      <c r="A20195" s="115" t="s">
        <v>20462</v>
      </c>
      <c r="B20195" s="115" t="str">
        <f t="shared" si="315"/>
        <v>ROLO ESTATICO DE 7 RODAS,AUTOPROPELIDO,PARA COMPACTACAO DEASFALTO,COM ESPESSURA DE 25 A 50MM,LARGURA DE COMPACTACAO 1,82M,CLASSE DE PESO 21T,INCLUSIVE OPERADOR</v>
      </c>
      <c r="C20195" s="115" t="s">
        <v>51292</v>
      </c>
      <c r="D20195" s="115" t="s">
        <v>51293</v>
      </c>
      <c r="E20195" s="115" t="s">
        <v>51294</v>
      </c>
      <c r="I20195" s="115" t="s">
        <v>1927</v>
      </c>
      <c r="J20195" s="115">
        <v>61.07</v>
      </c>
    </row>
    <row r="20196" spans="1:10" hidden="1">
      <c r="A20196" s="115" t="s">
        <v>20463</v>
      </c>
      <c r="B20196" s="115" t="str">
        <f t="shared" si="315"/>
        <v>ROLO ESTATICO DE 7 RODAS,AUTOPROPELIDO,PARA COMPACTACAO DEASFALTO,COM ESPESSURA DE 25 A 50MM,LARGURA DE COMPACTACAO 1,82M,CLASSE DE PESO 21T,INCLUSIVE OPERADOR</v>
      </c>
      <c r="C20196" s="115" t="s">
        <v>51292</v>
      </c>
      <c r="D20196" s="115" t="s">
        <v>51293</v>
      </c>
      <c r="E20196" s="115" t="s">
        <v>51294</v>
      </c>
      <c r="I20196" s="115" t="s">
        <v>1927</v>
      </c>
      <c r="J20196" s="115">
        <v>52.08</v>
      </c>
    </row>
    <row r="20197" spans="1:10" hidden="1">
      <c r="A20197" s="115" t="s">
        <v>20464</v>
      </c>
      <c r="B20197" s="115" t="str">
        <f t="shared" si="315"/>
        <v>ROLO ESTATICO DE 7 RODAS,AUTOPROPELIDO,PARA COMPACTACAO DEASFALTO,COM ESPESSURA DE 25 A 50MM,LARGURA DE COMPACTACAO 1,82M,CLASSE DE PESO 21T,INCLUSIVE OPERADOR</v>
      </c>
      <c r="C20197" s="115" t="s">
        <v>51292</v>
      </c>
      <c r="D20197" s="115" t="s">
        <v>51293</v>
      </c>
      <c r="E20197" s="115" t="s">
        <v>51294</v>
      </c>
      <c r="I20197" s="115" t="s">
        <v>1927</v>
      </c>
      <c r="J20197" s="115">
        <v>111.03</v>
      </c>
    </row>
    <row r="20198" spans="1:10" hidden="1">
      <c r="A20198" s="115" t="s">
        <v>20465</v>
      </c>
      <c r="B20198" s="115" t="str">
        <f t="shared" si="315"/>
        <v>ROLO ESTATICO DE 7 RODAS,AUTOPROPELIDO,PARA COMPACTACAO DEASFALTO,COM ESPESSURA DE 25 A 50MM,LARGURA DE COMPACTACAO 1,82M,CLASSE DE PESO 21T,INCLUSIVE OPERADOR</v>
      </c>
      <c r="C20198" s="115" t="s">
        <v>51292</v>
      </c>
      <c r="D20198" s="115" t="s">
        <v>51293</v>
      </c>
      <c r="E20198" s="115" t="s">
        <v>51294</v>
      </c>
      <c r="I20198" s="115" t="s">
        <v>1927</v>
      </c>
      <c r="J20198" s="115">
        <v>57.82</v>
      </c>
    </row>
    <row r="20199" spans="1:10" hidden="1">
      <c r="A20199" s="115" t="s">
        <v>20466</v>
      </c>
      <c r="B20199" s="115" t="str">
        <f t="shared" si="315"/>
        <v>ROLO ESTATICO DE 7 RODAS,AUTOPROPELIDO,PARA COMPACTACAO DEASFALTO,COM ESPESSURA DE 25 A 50MM,LARGURA DE COMPACTACAO 1,82M,CLASSE DE PESO 21T,INCLUSIVE OPERADOR</v>
      </c>
      <c r="C20199" s="115" t="s">
        <v>51292</v>
      </c>
      <c r="D20199" s="115" t="s">
        <v>51293</v>
      </c>
      <c r="E20199" s="115" t="s">
        <v>51294</v>
      </c>
      <c r="I20199" s="115" t="s">
        <v>1927</v>
      </c>
      <c r="J20199" s="115">
        <v>48.83</v>
      </c>
    </row>
    <row r="20200" spans="1:10" hidden="1">
      <c r="A20200" s="115" t="s">
        <v>20467</v>
      </c>
      <c r="B20200" s="115" t="str">
        <f t="shared" si="315"/>
        <v>ROLO COMPACTADOR VIBRATORIO,AUTOPROPELIDO PARA REPARO DE PAVIMENTACAO,CAPACIDADE DE 2T,INCLUSIVE OPERADOR</v>
      </c>
      <c r="C20200" s="115" t="s">
        <v>51295</v>
      </c>
      <c r="D20200" s="115" t="s">
        <v>51296</v>
      </c>
      <c r="I20200" s="115" t="s">
        <v>1927</v>
      </c>
      <c r="J20200" s="115">
        <v>62.75</v>
      </c>
    </row>
    <row r="20201" spans="1:10" hidden="1">
      <c r="A20201" s="115" t="s">
        <v>20468</v>
      </c>
      <c r="B20201" s="115" t="str">
        <f t="shared" si="315"/>
        <v>ROLO COMPACTADOR VIBRATORIO,AUTOPROPELIDO PARA REPARO DE PAVIMENTACAO,CAPACIDADE DE 2T,INCLUSIVE OPERADOR</v>
      </c>
      <c r="C20201" s="115" t="s">
        <v>51295</v>
      </c>
      <c r="D20201" s="115" t="s">
        <v>51296</v>
      </c>
      <c r="I20201" s="115" t="s">
        <v>1927</v>
      </c>
      <c r="J20201" s="115">
        <v>42.16</v>
      </c>
    </row>
    <row r="20202" spans="1:10" hidden="1">
      <c r="A20202" s="115" t="s">
        <v>20469</v>
      </c>
      <c r="B20202" s="115" t="str">
        <f t="shared" si="315"/>
        <v>ROLO COMPACTADOR VIBRATORIO,AUTOPROPELIDO PARA REPARO DE PAVIMENTACAO,CAPACIDADE DE 2T,INCLUSIVE OPERADOR</v>
      </c>
      <c r="C20202" s="115" t="s">
        <v>51295</v>
      </c>
      <c r="D20202" s="115" t="s">
        <v>51296</v>
      </c>
      <c r="I20202" s="115" t="s">
        <v>1927</v>
      </c>
      <c r="J20202" s="115">
        <v>38.32</v>
      </c>
    </row>
    <row r="20203" spans="1:10" hidden="1">
      <c r="A20203" s="115" t="s">
        <v>20470</v>
      </c>
      <c r="B20203" s="115" t="str">
        <f t="shared" si="315"/>
        <v>ROLO COMPACTADOR VIBRATORIO,AUTOPROPELIDO PARA REPARO DE PAVIMENTACAO,CAPACIDADE DE 2T,INCLUSIVE OPERADOR</v>
      </c>
      <c r="C20203" s="115" t="s">
        <v>51295</v>
      </c>
      <c r="D20203" s="115" t="s">
        <v>51296</v>
      </c>
      <c r="I20203" s="115" t="s">
        <v>1927</v>
      </c>
      <c r="J20203" s="115">
        <v>59.5</v>
      </c>
    </row>
    <row r="20204" spans="1:10" hidden="1">
      <c r="A20204" s="115" t="s">
        <v>20471</v>
      </c>
      <c r="B20204" s="115" t="str">
        <f t="shared" si="315"/>
        <v>ROLO COMPACTADOR VIBRATORIO,AUTOPROPELIDO PARA REPARO DE PAVIMENTACAO,CAPACIDADE DE 2T,INCLUSIVE OPERADOR</v>
      </c>
      <c r="C20204" s="115" t="s">
        <v>51295</v>
      </c>
      <c r="D20204" s="115" t="s">
        <v>51296</v>
      </c>
      <c r="I20204" s="115" t="s">
        <v>1927</v>
      </c>
      <c r="J20204" s="115">
        <v>38.909999999999997</v>
      </c>
    </row>
    <row r="20205" spans="1:10" hidden="1">
      <c r="A20205" s="115" t="s">
        <v>20472</v>
      </c>
      <c r="B20205" s="115" t="str">
        <f t="shared" si="315"/>
        <v>ROLO COMPACTADOR VIBRATORIO,AUTOPROPELIDO PARA REPARO DE PAVIMENTACAO,CAPACIDADE DE 2T,INCLUSIVE OPERADOR</v>
      </c>
      <c r="C20205" s="115" t="s">
        <v>51295</v>
      </c>
      <c r="D20205" s="115" t="s">
        <v>51296</v>
      </c>
      <c r="I20205" s="115" t="s">
        <v>1927</v>
      </c>
      <c r="J20205" s="115">
        <v>35.07</v>
      </c>
    </row>
    <row r="20206" spans="1:10" hidden="1">
      <c r="A20206" s="115" t="s">
        <v>20473</v>
      </c>
      <c r="B20206" s="115" t="str">
        <f t="shared" si="315"/>
        <v>ROLO ESTATICO DE 9 RODAS,AUTOPROPELIDO,PARA COMPACTACAO DE ASFALTO,COM ESPESSURA DE 25 A 50MM,LARGURA DE COMPACTACAO 1,76M,CLASSE DE PESO 14T,INCLUSIVE OPERADOR</v>
      </c>
      <c r="C20206" s="115" t="s">
        <v>51297</v>
      </c>
      <c r="D20206" s="115" t="s">
        <v>51298</v>
      </c>
      <c r="E20206" s="115" t="s">
        <v>51299</v>
      </c>
      <c r="I20206" s="115" t="s">
        <v>1927</v>
      </c>
      <c r="J20206" s="115">
        <v>123.8</v>
      </c>
    </row>
    <row r="20207" spans="1:10" hidden="1">
      <c r="A20207" s="115" t="s">
        <v>20474</v>
      </c>
      <c r="B20207" s="115" t="str">
        <f t="shared" si="315"/>
        <v>ROLO ESTATICO DE 9 RODAS,AUTOPROPELIDO,PARA COMPACTACAO DE ASFALTO,COM ESPESSURA DE 25 A 50MM,LARGURA DE COMPACTACAO 1,76M,CLASSE DE PESO 14T,INCLUSIVE OPERADOR</v>
      </c>
      <c r="C20207" s="115" t="s">
        <v>51297</v>
      </c>
      <c r="D20207" s="115" t="s">
        <v>51298</v>
      </c>
      <c r="E20207" s="115" t="s">
        <v>51299</v>
      </c>
      <c r="I20207" s="115" t="s">
        <v>1927</v>
      </c>
      <c r="J20207" s="115">
        <v>66.790000000000006</v>
      </c>
    </row>
    <row r="20208" spans="1:10" hidden="1">
      <c r="A20208" s="115" t="s">
        <v>20475</v>
      </c>
      <c r="B20208" s="115" t="str">
        <f t="shared" si="315"/>
        <v>ROLO ESTATICO DE 9 RODAS,AUTOPROPELIDO,PARA COMPACTACAO DE ASFALTO,COM ESPESSURA DE 25 A 50MM,LARGURA DE COMPACTACAO 1,76M,CLASSE DE PESO 14T,INCLUSIVE OPERADOR</v>
      </c>
      <c r="C20208" s="115" t="s">
        <v>51297</v>
      </c>
      <c r="D20208" s="115" t="s">
        <v>51298</v>
      </c>
      <c r="E20208" s="115" t="s">
        <v>51299</v>
      </c>
      <c r="I20208" s="115" t="s">
        <v>1927</v>
      </c>
      <c r="J20208" s="115">
        <v>56.85</v>
      </c>
    </row>
    <row r="20209" spans="1:10" hidden="1">
      <c r="A20209" s="115" t="s">
        <v>20476</v>
      </c>
      <c r="B20209" s="115" t="str">
        <f t="shared" si="315"/>
        <v>ROLO ESTATICO DE 9 RODAS,AUTOPROPELIDO,PARA COMPACTACAO DE ASFALTO,COM ESPESSURA DE 25 A 50MM,LARGURA DE COMPACTACAO 1,76M,CLASSE DE PESO 14T,INCLUSIVE OPERADOR</v>
      </c>
      <c r="C20209" s="115" t="s">
        <v>51297</v>
      </c>
      <c r="D20209" s="115" t="s">
        <v>51298</v>
      </c>
      <c r="E20209" s="115" t="s">
        <v>51299</v>
      </c>
      <c r="I20209" s="115" t="s">
        <v>1927</v>
      </c>
      <c r="J20209" s="115">
        <v>120.55</v>
      </c>
    </row>
    <row r="20210" spans="1:10" hidden="1">
      <c r="A20210" s="115" t="s">
        <v>20477</v>
      </c>
      <c r="B20210" s="115" t="str">
        <f t="shared" si="315"/>
        <v>ROLO ESTATICO DE 9 RODAS,AUTOPROPELIDO,PARA COMPACTACAO DE ASFALTO,COM ESPESSURA DE 25 A 50MM,LARGURA DE COMPACTACAO 1,76M,CLASSE DE PESO 14T,INCLUSIVE OPERADOR</v>
      </c>
      <c r="C20210" s="115" t="s">
        <v>51297</v>
      </c>
      <c r="D20210" s="115" t="s">
        <v>51298</v>
      </c>
      <c r="E20210" s="115" t="s">
        <v>51299</v>
      </c>
      <c r="I20210" s="115" t="s">
        <v>1927</v>
      </c>
      <c r="J20210" s="115">
        <v>63.54</v>
      </c>
    </row>
    <row r="20211" spans="1:10" hidden="1">
      <c r="A20211" s="115" t="s">
        <v>20478</v>
      </c>
      <c r="B20211" s="115" t="str">
        <f t="shared" si="315"/>
        <v>ROLO ESTATICO DE 9 RODAS,AUTOPROPELIDO,PARA COMPACTACAO DE ASFALTO,COM ESPESSURA DE 25 A 50MM,LARGURA DE COMPACTACAO 1,76M,CLASSE DE PESO 14T,INCLUSIVE OPERADOR</v>
      </c>
      <c r="C20211" s="115" t="s">
        <v>51297</v>
      </c>
      <c r="D20211" s="115" t="s">
        <v>51298</v>
      </c>
      <c r="E20211" s="115" t="s">
        <v>51299</v>
      </c>
      <c r="I20211" s="115" t="s">
        <v>1927</v>
      </c>
      <c r="J20211" s="115">
        <v>53.6</v>
      </c>
    </row>
    <row r="20212" spans="1:10" hidden="1">
      <c r="A20212" s="115" t="s">
        <v>20479</v>
      </c>
      <c r="B20212" s="115"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15" t="s">
        <v>51300</v>
      </c>
      <c r="D20212" s="115" t="s">
        <v>51301</v>
      </c>
      <c r="E20212" s="115" t="s">
        <v>51302</v>
      </c>
      <c r="F20212" s="115" t="s">
        <v>51303</v>
      </c>
      <c r="G20212" s="115" t="s">
        <v>51304</v>
      </c>
      <c r="H20212" s="115" t="s">
        <v>51305</v>
      </c>
      <c r="I20212" s="115" t="s">
        <v>1927</v>
      </c>
      <c r="J20212" s="115">
        <v>40.78</v>
      </c>
    </row>
    <row r="20213" spans="1:10" hidden="1">
      <c r="A20213" s="115" t="s">
        <v>20480</v>
      </c>
      <c r="B20213" s="115"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15" t="s">
        <v>51300</v>
      </c>
      <c r="D20213" s="115" t="s">
        <v>51301</v>
      </c>
      <c r="E20213" s="115" t="s">
        <v>51302</v>
      </c>
      <c r="F20213" s="115" t="s">
        <v>51303</v>
      </c>
      <c r="G20213" s="115" t="s">
        <v>51304</v>
      </c>
      <c r="H20213" s="115" t="s">
        <v>51305</v>
      </c>
      <c r="I20213" s="115" t="s">
        <v>1927</v>
      </c>
      <c r="J20213" s="115">
        <v>13.26</v>
      </c>
    </row>
    <row r="20214" spans="1:10" hidden="1">
      <c r="A20214" s="115" t="s">
        <v>20481</v>
      </c>
      <c r="B20214" s="115"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15" t="s">
        <v>51300</v>
      </c>
      <c r="D20214" s="115" t="s">
        <v>51301</v>
      </c>
      <c r="E20214" s="115" t="s">
        <v>51302</v>
      </c>
      <c r="F20214" s="115" t="s">
        <v>51303</v>
      </c>
      <c r="G20214" s="115" t="s">
        <v>51304</v>
      </c>
      <c r="H20214" s="115" t="s">
        <v>51305</v>
      </c>
      <c r="I20214" s="115" t="s">
        <v>1927</v>
      </c>
      <c r="J20214" s="115">
        <v>40.78</v>
      </c>
    </row>
    <row r="20215" spans="1:10" hidden="1">
      <c r="A20215" s="115" t="s">
        <v>20482</v>
      </c>
      <c r="B20215" s="115"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15" t="s">
        <v>51300</v>
      </c>
      <c r="D20215" s="115" t="s">
        <v>51301</v>
      </c>
      <c r="E20215" s="115" t="s">
        <v>51302</v>
      </c>
      <c r="F20215" s="115" t="s">
        <v>51303</v>
      </c>
      <c r="G20215" s="115" t="s">
        <v>51304</v>
      </c>
      <c r="H20215" s="115" t="s">
        <v>51305</v>
      </c>
      <c r="I20215" s="115" t="s">
        <v>1927</v>
      </c>
      <c r="J20215" s="115">
        <v>13.26</v>
      </c>
    </row>
    <row r="20216" spans="1:10" hidden="1">
      <c r="A20216" s="115" t="s">
        <v>20483</v>
      </c>
      <c r="B20216" s="115"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15" t="s">
        <v>51306</v>
      </c>
      <c r="D20216" s="115" t="s">
        <v>51307</v>
      </c>
      <c r="E20216" s="115" t="s">
        <v>51308</v>
      </c>
      <c r="F20216" s="115" t="s">
        <v>51309</v>
      </c>
      <c r="G20216" s="115" t="s">
        <v>51310</v>
      </c>
      <c r="H20216" s="115" t="s">
        <v>51311</v>
      </c>
      <c r="I20216" s="115" t="s">
        <v>1927</v>
      </c>
      <c r="J20216" s="115">
        <v>277.51</v>
      </c>
    </row>
    <row r="20217" spans="1:10" hidden="1">
      <c r="A20217" s="115" t="s">
        <v>20484</v>
      </c>
      <c r="B20217" s="115"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15" t="s">
        <v>51306</v>
      </c>
      <c r="D20217" s="115" t="s">
        <v>51307</v>
      </c>
      <c r="E20217" s="115" t="s">
        <v>51308</v>
      </c>
      <c r="F20217" s="115" t="s">
        <v>51309</v>
      </c>
      <c r="G20217" s="115" t="s">
        <v>51310</v>
      </c>
      <c r="H20217" s="115" t="s">
        <v>51311</v>
      </c>
      <c r="I20217" s="115" t="s">
        <v>1927</v>
      </c>
      <c r="J20217" s="115">
        <v>174.41</v>
      </c>
    </row>
    <row r="20218" spans="1:10" hidden="1">
      <c r="A20218" s="115" t="s">
        <v>20485</v>
      </c>
      <c r="B20218" s="115"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15" t="s">
        <v>51306</v>
      </c>
      <c r="D20218" s="115" t="s">
        <v>51307</v>
      </c>
      <c r="E20218" s="115" t="s">
        <v>51308</v>
      </c>
      <c r="F20218" s="115" t="s">
        <v>51309</v>
      </c>
      <c r="G20218" s="115" t="s">
        <v>51310</v>
      </c>
      <c r="H20218" s="115" t="s">
        <v>51311</v>
      </c>
      <c r="I20218" s="115" t="s">
        <v>1927</v>
      </c>
      <c r="J20218" s="115">
        <v>168.11</v>
      </c>
    </row>
    <row r="20219" spans="1:10" hidden="1">
      <c r="A20219" s="115" t="s">
        <v>20486</v>
      </c>
      <c r="B20219" s="115"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15" t="s">
        <v>51306</v>
      </c>
      <c r="D20219" s="115" t="s">
        <v>51307</v>
      </c>
      <c r="E20219" s="115" t="s">
        <v>51308</v>
      </c>
      <c r="F20219" s="115" t="s">
        <v>51309</v>
      </c>
      <c r="G20219" s="115" t="s">
        <v>51310</v>
      </c>
      <c r="H20219" s="115" t="s">
        <v>51311</v>
      </c>
      <c r="I20219" s="115" t="s">
        <v>1927</v>
      </c>
      <c r="J20219" s="115">
        <v>265.89999999999998</v>
      </c>
    </row>
    <row r="20220" spans="1:10" hidden="1">
      <c r="A20220" s="115" t="s">
        <v>20487</v>
      </c>
      <c r="B20220" s="115"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15" t="s">
        <v>51306</v>
      </c>
      <c r="D20220" s="115" t="s">
        <v>51307</v>
      </c>
      <c r="E20220" s="115" t="s">
        <v>51308</v>
      </c>
      <c r="F20220" s="115" t="s">
        <v>51309</v>
      </c>
      <c r="G20220" s="115" t="s">
        <v>51310</v>
      </c>
      <c r="H20220" s="115" t="s">
        <v>51311</v>
      </c>
      <c r="I20220" s="115" t="s">
        <v>1927</v>
      </c>
      <c r="J20220" s="115">
        <v>162.80000000000001</v>
      </c>
    </row>
    <row r="20221" spans="1:10" hidden="1">
      <c r="A20221" s="115" t="s">
        <v>20488</v>
      </c>
      <c r="B20221" s="115"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15" t="s">
        <v>51306</v>
      </c>
      <c r="D20221" s="115" t="s">
        <v>51307</v>
      </c>
      <c r="E20221" s="115" t="s">
        <v>51308</v>
      </c>
      <c r="F20221" s="115" t="s">
        <v>51309</v>
      </c>
      <c r="G20221" s="115" t="s">
        <v>51310</v>
      </c>
      <c r="H20221" s="115" t="s">
        <v>51311</v>
      </c>
      <c r="I20221" s="115" t="s">
        <v>1927</v>
      </c>
      <c r="J20221" s="115">
        <v>156.5</v>
      </c>
    </row>
    <row r="20222" spans="1:10" hidden="1">
      <c r="A20222" s="115" t="s">
        <v>20489</v>
      </c>
      <c r="B20222" s="115"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15" t="s">
        <v>51312</v>
      </c>
      <c r="D20222" s="115" t="s">
        <v>51313</v>
      </c>
      <c r="E20222" s="115" t="s">
        <v>51314</v>
      </c>
      <c r="F20222" s="115" t="s">
        <v>51315</v>
      </c>
      <c r="G20222" s="115" t="s">
        <v>51316</v>
      </c>
      <c r="I20222" s="115" t="s">
        <v>1927</v>
      </c>
      <c r="J20222" s="115">
        <v>2186.0500000000002</v>
      </c>
    </row>
    <row r="20223" spans="1:10" hidden="1">
      <c r="A20223" s="115" t="s">
        <v>20490</v>
      </c>
      <c r="B20223" s="115"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15" t="s">
        <v>51312</v>
      </c>
      <c r="D20223" s="115" t="s">
        <v>51313</v>
      </c>
      <c r="E20223" s="115" t="s">
        <v>51314</v>
      </c>
      <c r="F20223" s="115" t="s">
        <v>51315</v>
      </c>
      <c r="G20223" s="115" t="s">
        <v>51316</v>
      </c>
      <c r="I20223" s="115" t="s">
        <v>1927</v>
      </c>
      <c r="J20223" s="115">
        <v>1003.83</v>
      </c>
    </row>
    <row r="20224" spans="1:10" hidden="1">
      <c r="A20224" s="115" t="s">
        <v>20491</v>
      </c>
      <c r="B20224" s="115"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15" t="s">
        <v>51312</v>
      </c>
      <c r="D20224" s="115" t="s">
        <v>51313</v>
      </c>
      <c r="E20224" s="115" t="s">
        <v>51314</v>
      </c>
      <c r="F20224" s="115" t="s">
        <v>51315</v>
      </c>
      <c r="G20224" s="115" t="s">
        <v>51316</v>
      </c>
      <c r="I20224" s="115" t="s">
        <v>1927</v>
      </c>
      <c r="J20224" s="115">
        <v>772.97</v>
      </c>
    </row>
    <row r="20225" spans="1:10" hidden="1">
      <c r="A20225" s="115" t="s">
        <v>20492</v>
      </c>
      <c r="B20225" s="115"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15" t="s">
        <v>51312</v>
      </c>
      <c r="D20225" s="115" t="s">
        <v>51313</v>
      </c>
      <c r="E20225" s="115" t="s">
        <v>51314</v>
      </c>
      <c r="F20225" s="115" t="s">
        <v>51315</v>
      </c>
      <c r="G20225" s="115" t="s">
        <v>51316</v>
      </c>
      <c r="I20225" s="115" t="s">
        <v>1927</v>
      </c>
      <c r="J20225" s="115">
        <v>2119.79</v>
      </c>
    </row>
    <row r="20226" spans="1:10" hidden="1">
      <c r="A20226" s="115" t="s">
        <v>20493</v>
      </c>
      <c r="B20226" s="115"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15" t="s">
        <v>51312</v>
      </c>
      <c r="D20226" s="115" t="s">
        <v>51313</v>
      </c>
      <c r="E20226" s="115" t="s">
        <v>51314</v>
      </c>
      <c r="F20226" s="115" t="s">
        <v>51315</v>
      </c>
      <c r="G20226" s="115" t="s">
        <v>51316</v>
      </c>
      <c r="I20226" s="115" t="s">
        <v>1927</v>
      </c>
      <c r="J20226" s="115">
        <v>937.57</v>
      </c>
    </row>
    <row r="20227" spans="1:10" hidden="1">
      <c r="A20227" s="115" t="s">
        <v>20494</v>
      </c>
      <c r="B20227" s="115"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15" t="s">
        <v>51312</v>
      </c>
      <c r="D20227" s="115" t="s">
        <v>51313</v>
      </c>
      <c r="E20227" s="115" t="s">
        <v>51314</v>
      </c>
      <c r="F20227" s="115" t="s">
        <v>51315</v>
      </c>
      <c r="G20227" s="115" t="s">
        <v>51316</v>
      </c>
      <c r="I20227" s="115" t="s">
        <v>1927</v>
      </c>
      <c r="J20227" s="115">
        <v>706.71</v>
      </c>
    </row>
    <row r="20228" spans="1:10" hidden="1">
      <c r="A20228" s="115" t="s">
        <v>20495</v>
      </c>
      <c r="B20228" s="115" t="str">
        <f t="shared" si="315"/>
        <v>USINA PARA MISTURA A FRIO,COM CAPACIDADE PARA 50T/H,COMPREENDENDO:ALIMENTADOR-DOSADOR DE FRIOS,ELEVADOR,SILO-TREMONHA,ALIMENTADOR DE FINOS,MISTURADOR,INSTALACAO DE ARMAZENAGEM E AQUECIMENTO DE ASFALTO E GRUPO GERADOR DE 60/66KVA,INCLUSIVEEQUIPE DE OPERACAO</v>
      </c>
      <c r="C20228" s="115" t="s">
        <v>51317</v>
      </c>
      <c r="D20228" s="115" t="s">
        <v>51318</v>
      </c>
      <c r="E20228" s="115" t="s">
        <v>51319</v>
      </c>
      <c r="F20228" s="115" t="s">
        <v>51320</v>
      </c>
      <c r="G20228" s="115" t="s">
        <v>51321</v>
      </c>
      <c r="I20228" s="115" t="s">
        <v>1927</v>
      </c>
      <c r="J20228" s="115">
        <v>423.47</v>
      </c>
    </row>
    <row r="20229" spans="1:10" hidden="1">
      <c r="A20229" s="115" t="s">
        <v>20496</v>
      </c>
      <c r="B20229" s="115" t="str">
        <f t="shared" ref="B20229:B20292" si="316">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15" t="s">
        <v>51317</v>
      </c>
      <c r="D20229" s="115" t="s">
        <v>51318</v>
      </c>
      <c r="E20229" s="115" t="s">
        <v>51319</v>
      </c>
      <c r="F20229" s="115" t="s">
        <v>51320</v>
      </c>
      <c r="G20229" s="115" t="s">
        <v>51321</v>
      </c>
      <c r="I20229" s="115" t="s">
        <v>1927</v>
      </c>
      <c r="J20229" s="115">
        <v>205.16</v>
      </c>
    </row>
    <row r="20230" spans="1:10" hidden="1">
      <c r="A20230" s="115" t="s">
        <v>20497</v>
      </c>
      <c r="B20230" s="115" t="str">
        <f t="shared" si="316"/>
        <v>USINA PARA MISTURA A FRIO,COM CAPACIDADE PARA 50T/H,COMPREENDENDO:ALIMENTADOR-DOSADOR DE FRIOS,ELEVADOR,SILO-TREMONHA,ALIMENTADOR DE FINOS,MISTURADOR,INSTALACAO DE ARMAZENAGEM E AQUECIMENTO DE ASFALTO E GRUPO GERADOR DE 60/66KVA,INCLUSIVEEQUIPE DE OPERACAO</v>
      </c>
      <c r="C20230" s="115" t="s">
        <v>51317</v>
      </c>
      <c r="D20230" s="115" t="s">
        <v>51318</v>
      </c>
      <c r="E20230" s="115" t="s">
        <v>51319</v>
      </c>
      <c r="F20230" s="115" t="s">
        <v>51320</v>
      </c>
      <c r="G20230" s="115" t="s">
        <v>51321</v>
      </c>
      <c r="I20230" s="115" t="s">
        <v>1927</v>
      </c>
      <c r="J20230" s="115">
        <v>164.98</v>
      </c>
    </row>
    <row r="20231" spans="1:10" hidden="1">
      <c r="A20231" s="115" t="s">
        <v>20498</v>
      </c>
      <c r="B20231" s="115" t="str">
        <f t="shared" si="316"/>
        <v>USINA PARA MISTURA A FRIO,COM CAPACIDADE PARA 50T/H,COMPREENDENDO:ALIMENTADOR-DOSADOR DE FRIOS,ELEVADOR,SILO-TREMONHA,ALIMENTADOR DE FINOS,MISTURADOR,INSTALACAO DE ARMAZENAGEM E AQUECIMENTO DE ASFALTO E GRUPO GERADOR DE 60/66KVA,INCLUSIVEEQUIPE DE OPERACAO</v>
      </c>
      <c r="C20231" s="115" t="s">
        <v>51317</v>
      </c>
      <c r="D20231" s="115" t="s">
        <v>51318</v>
      </c>
      <c r="E20231" s="115" t="s">
        <v>51319</v>
      </c>
      <c r="F20231" s="115" t="s">
        <v>51320</v>
      </c>
      <c r="G20231" s="115" t="s">
        <v>51321</v>
      </c>
      <c r="I20231" s="115" t="s">
        <v>1927</v>
      </c>
      <c r="J20231" s="115">
        <v>404.43</v>
      </c>
    </row>
    <row r="20232" spans="1:10" hidden="1">
      <c r="A20232" s="115" t="s">
        <v>20499</v>
      </c>
      <c r="B20232" s="115" t="str">
        <f t="shared" si="316"/>
        <v>USINA PARA MISTURA A FRIO,COM CAPACIDADE PARA 50T/H,COMPREENDENDO:ALIMENTADOR-DOSADOR DE FRIOS,ELEVADOR,SILO-TREMONHA,ALIMENTADOR DE FINOS,MISTURADOR,INSTALACAO DE ARMAZENAGEM E AQUECIMENTO DE ASFALTO E GRUPO GERADOR DE 60/66KVA,INCLUSIVEEQUIPE DE OPERACAO</v>
      </c>
      <c r="C20232" s="115" t="s">
        <v>51317</v>
      </c>
      <c r="D20232" s="115" t="s">
        <v>51318</v>
      </c>
      <c r="E20232" s="115" t="s">
        <v>51319</v>
      </c>
      <c r="F20232" s="115" t="s">
        <v>51320</v>
      </c>
      <c r="G20232" s="115" t="s">
        <v>51321</v>
      </c>
      <c r="I20232" s="115" t="s">
        <v>1927</v>
      </c>
      <c r="J20232" s="115">
        <v>186.12</v>
      </c>
    </row>
    <row r="20233" spans="1:10" hidden="1">
      <c r="A20233" s="115" t="s">
        <v>20500</v>
      </c>
      <c r="B20233" s="115" t="str">
        <f t="shared" si="316"/>
        <v>USINA PARA MISTURA A FRIO,COM CAPACIDADE PARA 50T/H,COMPREENDENDO:ALIMENTADOR-DOSADOR DE FRIOS,ELEVADOR,SILO-TREMONHA,ALIMENTADOR DE FINOS,MISTURADOR,INSTALACAO DE ARMAZENAGEM E AQUECIMENTO DE ASFALTO E GRUPO GERADOR DE 60/66KVA,INCLUSIVEEQUIPE DE OPERACAO</v>
      </c>
      <c r="C20233" s="115" t="s">
        <v>51317</v>
      </c>
      <c r="D20233" s="115" t="s">
        <v>51318</v>
      </c>
      <c r="E20233" s="115" t="s">
        <v>51319</v>
      </c>
      <c r="F20233" s="115" t="s">
        <v>51320</v>
      </c>
      <c r="G20233" s="115" t="s">
        <v>51321</v>
      </c>
      <c r="I20233" s="115" t="s">
        <v>1927</v>
      </c>
      <c r="J20233" s="115">
        <v>145.94</v>
      </c>
    </row>
    <row r="20234" spans="1:10" hidden="1">
      <c r="A20234" s="115" t="s">
        <v>20501</v>
      </c>
      <c r="B20234" s="115" t="str">
        <f t="shared" si="316"/>
        <v>SISTEMA DE AQUECIMENTO COM UM TANQUE FIXO DE 30000 LITROS PARA ASFALTO E UM TANQUE DE 20000 LITROS PARA COMBUSTIVEL,COMSISTEMA DE CIRCULACAO DE ASFALTO,INCLUSIVE OPERADOR</v>
      </c>
      <c r="C20234" s="115" t="s">
        <v>51322</v>
      </c>
      <c r="D20234" s="115" t="s">
        <v>51323</v>
      </c>
      <c r="E20234" s="115" t="s">
        <v>51324</v>
      </c>
      <c r="I20234" s="115" t="s">
        <v>1927</v>
      </c>
      <c r="J20234" s="115">
        <v>118.71</v>
      </c>
    </row>
    <row r="20235" spans="1:10" hidden="1">
      <c r="A20235" s="115" t="s">
        <v>20502</v>
      </c>
      <c r="B20235" s="115" t="str">
        <f t="shared" si="316"/>
        <v>SISTEMA DE AQUECIMENTO COM UM TANQUE FIXO DE 30000 LITROS PARA ASFALTO E UM TANQUE DE 20000 LITROS PARA COMBUSTIVEL,COMSISTEMA DE CIRCULACAO DE ASFALTO,INCLUSIVE OPERADOR</v>
      </c>
      <c r="C20235" s="115" t="s">
        <v>51322</v>
      </c>
      <c r="D20235" s="115" t="s">
        <v>51323</v>
      </c>
      <c r="E20235" s="115" t="s">
        <v>51324</v>
      </c>
      <c r="I20235" s="115" t="s">
        <v>1927</v>
      </c>
      <c r="J20235" s="115">
        <v>31.35</v>
      </c>
    </row>
    <row r="20236" spans="1:10" hidden="1">
      <c r="A20236" s="115" t="s">
        <v>20503</v>
      </c>
      <c r="B20236" s="115" t="str">
        <f t="shared" si="316"/>
        <v>SISTEMA DE AQUECIMENTO COM UM TANQUE FIXO DE 30000 LITROS PARA ASFALTO E UM TANQUE DE 20000 LITROS PARA COMBUSTIVEL,COMSISTEMA DE CIRCULACAO DE ASFALTO,INCLUSIVE OPERADOR</v>
      </c>
      <c r="C20236" s="115" t="s">
        <v>51322</v>
      </c>
      <c r="D20236" s="115" t="s">
        <v>51323</v>
      </c>
      <c r="E20236" s="115" t="s">
        <v>51324</v>
      </c>
      <c r="I20236" s="115" t="s">
        <v>1927</v>
      </c>
      <c r="J20236" s="115">
        <v>115.46</v>
      </c>
    </row>
    <row r="20237" spans="1:10" hidden="1">
      <c r="A20237" s="115" t="s">
        <v>20504</v>
      </c>
      <c r="B20237" s="115" t="str">
        <f t="shared" si="316"/>
        <v>SISTEMA DE AQUECIMENTO COM UM TANQUE FIXO DE 30000 LITROS PARA ASFALTO E UM TANQUE DE 20000 LITROS PARA COMBUSTIVEL,COMSISTEMA DE CIRCULACAO DE ASFALTO,INCLUSIVE OPERADOR</v>
      </c>
      <c r="C20237" s="115" t="s">
        <v>51322</v>
      </c>
      <c r="D20237" s="115" t="s">
        <v>51323</v>
      </c>
      <c r="E20237" s="115" t="s">
        <v>51324</v>
      </c>
      <c r="I20237" s="115" t="s">
        <v>1927</v>
      </c>
      <c r="J20237" s="115">
        <v>28.1</v>
      </c>
    </row>
    <row r="20238" spans="1:10" hidden="1">
      <c r="A20238" s="115" t="s">
        <v>20505</v>
      </c>
      <c r="B20238" s="115" t="str">
        <f t="shared" si="316"/>
        <v>PULVIMISTURADOR,LARGURA DE MISTURADOR DE 2,50M,TRACIONADO POR TRATOR DE PNEUS DE 61CV,INCLUSIVE ESTE E 2 OPERADORES</v>
      </c>
      <c r="C20238" s="115" t="s">
        <v>51325</v>
      </c>
      <c r="D20238" s="115" t="s">
        <v>51326</v>
      </c>
      <c r="I20238" s="115" t="s">
        <v>1927</v>
      </c>
      <c r="J20238" s="115">
        <v>112.73</v>
      </c>
    </row>
    <row r="20239" spans="1:10" hidden="1">
      <c r="A20239" s="115" t="s">
        <v>20506</v>
      </c>
      <c r="B20239" s="115" t="str">
        <f t="shared" si="316"/>
        <v>PULVIMISTURADOR,LARGURA DE MISTURADOR DE 2,50M,TRACIONADO POR TRATOR DE PNEUS DE 61CV,INCLUSIVE ESTE E 2 OPERADORES</v>
      </c>
      <c r="C20239" s="115" t="s">
        <v>51325</v>
      </c>
      <c r="D20239" s="115" t="s">
        <v>51326</v>
      </c>
      <c r="I20239" s="115" t="s">
        <v>1927</v>
      </c>
      <c r="J20239" s="115">
        <v>68</v>
      </c>
    </row>
    <row r="20240" spans="1:10" hidden="1">
      <c r="A20240" s="115" t="s">
        <v>20507</v>
      </c>
      <c r="B20240" s="115" t="str">
        <f t="shared" si="316"/>
        <v>PULVIMISTURADOR,LARGURA DE MISTURADOR DE 2,50M,TRACIONADO POR TRATOR DE PNEUS DE 61CV,INCLUSIVE ESTE E 2 OPERADORES</v>
      </c>
      <c r="C20240" s="115" t="s">
        <v>51325</v>
      </c>
      <c r="D20240" s="115" t="s">
        <v>51326</v>
      </c>
      <c r="I20240" s="115" t="s">
        <v>1927</v>
      </c>
      <c r="J20240" s="115">
        <v>62.63</v>
      </c>
    </row>
    <row r="20241" spans="1:10" hidden="1">
      <c r="A20241" s="115" t="s">
        <v>20508</v>
      </c>
      <c r="B20241" s="115" t="str">
        <f t="shared" si="316"/>
        <v>PULVIMISTURADOR,LARGURA DE MISTURADOR DE 2,50M,TRACIONADO POR TRATOR DE PNEUS DE 61CV,INCLUSIVE ESTE E 2 OPERADORES</v>
      </c>
      <c r="C20241" s="115" t="s">
        <v>51325</v>
      </c>
      <c r="D20241" s="115" t="s">
        <v>51326</v>
      </c>
      <c r="I20241" s="115" t="s">
        <v>1927</v>
      </c>
      <c r="J20241" s="115">
        <v>106.23</v>
      </c>
    </row>
    <row r="20242" spans="1:10" hidden="1">
      <c r="A20242" s="115" t="s">
        <v>20509</v>
      </c>
      <c r="B20242" s="115" t="str">
        <f t="shared" si="316"/>
        <v>PULVIMISTURADOR,LARGURA DE MISTURADOR DE 2,50M,TRACIONADO POR TRATOR DE PNEUS DE 61CV,INCLUSIVE ESTE E 2 OPERADORES</v>
      </c>
      <c r="C20242" s="115" t="s">
        <v>51325</v>
      </c>
      <c r="D20242" s="115" t="s">
        <v>51326</v>
      </c>
      <c r="I20242" s="115" t="s">
        <v>1927</v>
      </c>
      <c r="J20242" s="115">
        <v>61.5</v>
      </c>
    </row>
    <row r="20243" spans="1:10" hidden="1">
      <c r="A20243" s="115" t="s">
        <v>20510</v>
      </c>
      <c r="B20243" s="115" t="str">
        <f t="shared" si="316"/>
        <v>PULVIMISTURADOR,LARGURA DE MISTURADOR DE 2,50M,TRACIONADO POR TRATOR DE PNEUS DE 61CV,INCLUSIVE ESTE E 2 OPERADORES</v>
      </c>
      <c r="C20243" s="115" t="s">
        <v>51325</v>
      </c>
      <c r="D20243" s="115" t="s">
        <v>51326</v>
      </c>
      <c r="I20243" s="115" t="s">
        <v>1927</v>
      </c>
      <c r="J20243" s="115">
        <v>56.13</v>
      </c>
    </row>
    <row r="20244" spans="1:10" hidden="1">
      <c r="A20244" s="115" t="s">
        <v>20511</v>
      </c>
      <c r="B20244" s="115"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4" s="115" t="s">
        <v>51327</v>
      </c>
      <c r="D20244" s="115" t="s">
        <v>51328</v>
      </c>
      <c r="E20244" s="115" t="s">
        <v>51329</v>
      </c>
      <c r="F20244" s="115" t="s">
        <v>51330</v>
      </c>
      <c r="G20244" s="115" t="s">
        <v>51331</v>
      </c>
      <c r="I20244" s="115" t="s">
        <v>1927</v>
      </c>
      <c r="J20244" s="115">
        <v>49.87</v>
      </c>
    </row>
    <row r="20245" spans="1:10" hidden="1">
      <c r="A20245" s="115" t="s">
        <v>20512</v>
      </c>
      <c r="B20245" s="115"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5" s="115" t="s">
        <v>51327</v>
      </c>
      <c r="D20245" s="115" t="s">
        <v>51328</v>
      </c>
      <c r="E20245" s="115" t="s">
        <v>51329</v>
      </c>
      <c r="F20245" s="115" t="s">
        <v>51330</v>
      </c>
      <c r="G20245" s="115" t="s">
        <v>51331</v>
      </c>
      <c r="I20245" s="115" t="s">
        <v>1927</v>
      </c>
      <c r="J20245" s="115">
        <v>12.66</v>
      </c>
    </row>
    <row r="20246" spans="1:10" hidden="1">
      <c r="A20246" s="115" t="s">
        <v>20513</v>
      </c>
      <c r="B20246" s="115"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6" s="115" t="s">
        <v>51327</v>
      </c>
      <c r="D20246" s="115" t="s">
        <v>51332</v>
      </c>
      <c r="E20246" s="115" t="s">
        <v>51329</v>
      </c>
      <c r="F20246" s="115" t="s">
        <v>51330</v>
      </c>
      <c r="G20246" s="115" t="s">
        <v>51331</v>
      </c>
      <c r="I20246" s="115" t="s">
        <v>1927</v>
      </c>
      <c r="J20246" s="115">
        <v>7.98</v>
      </c>
    </row>
    <row r="20247" spans="1:10" hidden="1">
      <c r="A20247" s="115" t="s">
        <v>20514</v>
      </c>
      <c r="B20247" s="115"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7" s="115" t="s">
        <v>51327</v>
      </c>
      <c r="D20247" s="115" t="s">
        <v>51328</v>
      </c>
      <c r="E20247" s="115" t="s">
        <v>51329</v>
      </c>
      <c r="F20247" s="115" t="s">
        <v>51330</v>
      </c>
      <c r="G20247" s="115" t="s">
        <v>51331</v>
      </c>
      <c r="I20247" s="115" t="s">
        <v>1927</v>
      </c>
      <c r="J20247" s="115">
        <v>49.87</v>
      </c>
    </row>
    <row r="20248" spans="1:10" hidden="1">
      <c r="A20248" s="115" t="s">
        <v>20515</v>
      </c>
      <c r="B20248" s="115"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8" s="115" t="s">
        <v>51327</v>
      </c>
      <c r="D20248" s="115" t="s">
        <v>51328</v>
      </c>
      <c r="E20248" s="115" t="s">
        <v>51329</v>
      </c>
      <c r="F20248" s="115" t="s">
        <v>51330</v>
      </c>
      <c r="G20248" s="115" t="s">
        <v>51331</v>
      </c>
      <c r="I20248" s="115" t="s">
        <v>1927</v>
      </c>
      <c r="J20248" s="115">
        <v>12.66</v>
      </c>
    </row>
    <row r="20249" spans="1:10" hidden="1">
      <c r="A20249" s="115" t="s">
        <v>20516</v>
      </c>
      <c r="B20249" s="115"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9" s="115" t="s">
        <v>51327</v>
      </c>
      <c r="D20249" s="115" t="s">
        <v>51332</v>
      </c>
      <c r="E20249" s="115" t="s">
        <v>51329</v>
      </c>
      <c r="F20249" s="115" t="s">
        <v>51330</v>
      </c>
      <c r="G20249" s="115" t="s">
        <v>51331</v>
      </c>
      <c r="I20249" s="115" t="s">
        <v>1927</v>
      </c>
      <c r="J20249" s="115">
        <v>7.98</v>
      </c>
    </row>
    <row r="20250" spans="1:10" hidden="1">
      <c r="A20250" s="115" t="s">
        <v>20517</v>
      </c>
      <c r="B20250" s="115" t="str">
        <f t="shared" si="316"/>
        <v>DISTRIBUIDOR DE BETUME(ASFALTO) SOB PRESSAO,MOTOR A GASOLINA,MONTADO SOBRE CAMINHAO,CAPACIDADE EFETIVA DO TANQUE DE 5000L,INCLUSIVE ESTE COM MOTORISTA</v>
      </c>
      <c r="C20250" s="115" t="s">
        <v>51333</v>
      </c>
      <c r="D20250" s="115" t="s">
        <v>51334</v>
      </c>
      <c r="E20250" s="115" t="s">
        <v>51335</v>
      </c>
      <c r="I20250" s="115" t="s">
        <v>1927</v>
      </c>
      <c r="J20250" s="115">
        <v>221.77</v>
      </c>
    </row>
    <row r="20251" spans="1:10" hidden="1">
      <c r="A20251" s="115" t="s">
        <v>20518</v>
      </c>
      <c r="B20251" s="115" t="str">
        <f t="shared" si="316"/>
        <v>DISTRIBUIDOR DE BETUME(ASFALTO) SOB PRESSAO,MOTOR A GASOLINA,MONTADO SOBRE CAMINHAO,CAPACIDADE EFETIVA DO TANQUE DE 5000L,INCLUSIVE ESTE COM MOTORISTA</v>
      </c>
      <c r="C20251" s="115" t="s">
        <v>51333</v>
      </c>
      <c r="D20251" s="115" t="s">
        <v>51334</v>
      </c>
      <c r="E20251" s="115" t="s">
        <v>51335</v>
      </c>
      <c r="I20251" s="115" t="s">
        <v>1927</v>
      </c>
      <c r="J20251" s="115">
        <v>79.53</v>
      </c>
    </row>
    <row r="20252" spans="1:10" hidden="1">
      <c r="A20252" s="115" t="s">
        <v>20519</v>
      </c>
      <c r="B20252" s="115" t="str">
        <f t="shared" si="316"/>
        <v>DISTRIBUIDOR DE BETUME(ASFALTO) SOB PRESSAO,MOTOR A GASOLINA,MONTADO SOBRE CAMINHAO,CAPACIDADE EFETIVA DO TANQUE DE 5000L,INCLUSIVE ESTE COM MOTORISTA</v>
      </c>
      <c r="C20252" s="115" t="s">
        <v>51333</v>
      </c>
      <c r="D20252" s="115" t="s">
        <v>51334</v>
      </c>
      <c r="E20252" s="115" t="s">
        <v>51335</v>
      </c>
      <c r="I20252" s="115" t="s">
        <v>1927</v>
      </c>
      <c r="J20252" s="115">
        <v>62.06</v>
      </c>
    </row>
    <row r="20253" spans="1:10" hidden="1">
      <c r="A20253" s="115" t="s">
        <v>20520</v>
      </c>
      <c r="B20253" s="115" t="str">
        <f t="shared" si="316"/>
        <v>DISTRIBUIDOR DE BETUME(ASFALTO) SOB PRESSAO,MOTOR A GASOLINA,MONTADO SOBRE CAMINHAO,CAPACIDADE EFETIVA DO TANQUE DE 5000L,INCLUSIVE ESTE COM MOTORISTA</v>
      </c>
      <c r="C20253" s="115" t="s">
        <v>51333</v>
      </c>
      <c r="D20253" s="115" t="s">
        <v>51334</v>
      </c>
      <c r="E20253" s="115" t="s">
        <v>51335</v>
      </c>
      <c r="I20253" s="115" t="s">
        <v>1927</v>
      </c>
      <c r="J20253" s="115">
        <v>218.87</v>
      </c>
    </row>
    <row r="20254" spans="1:10" hidden="1">
      <c r="A20254" s="115" t="s">
        <v>20521</v>
      </c>
      <c r="B20254" s="115" t="str">
        <f t="shared" si="316"/>
        <v>DISTRIBUIDOR DE BETUME(ASFALTO) SOB PRESSAO,MOTOR A GASOLINA,MONTADO SOBRE CAMINHAO,CAPACIDADE EFETIVA DO TANQUE DE 5000L,INCLUSIVE ESTE COM MOTORISTA</v>
      </c>
      <c r="C20254" s="115" t="s">
        <v>51333</v>
      </c>
      <c r="D20254" s="115" t="s">
        <v>51334</v>
      </c>
      <c r="E20254" s="115" t="s">
        <v>51335</v>
      </c>
      <c r="I20254" s="115" t="s">
        <v>1927</v>
      </c>
      <c r="J20254" s="115">
        <v>76.63</v>
      </c>
    </row>
    <row r="20255" spans="1:10" hidden="1">
      <c r="A20255" s="115" t="s">
        <v>20522</v>
      </c>
      <c r="B20255" s="115" t="str">
        <f t="shared" si="316"/>
        <v>DISTRIBUIDOR DE BETUME(ASFALTO) SOB PRESSAO,MOTOR A GASOLINA,MONTADO SOBRE CAMINHAO,CAPACIDADE EFETIVA DO TANQUE DE 5000L,INCLUSIVE ESTE COM MOTORISTA</v>
      </c>
      <c r="C20255" s="115" t="s">
        <v>51333</v>
      </c>
      <c r="D20255" s="115" t="s">
        <v>51334</v>
      </c>
      <c r="E20255" s="115" t="s">
        <v>51335</v>
      </c>
      <c r="I20255" s="115" t="s">
        <v>1927</v>
      </c>
      <c r="J20255" s="115">
        <v>59.16</v>
      </c>
    </row>
    <row r="20256" spans="1:10" hidden="1">
      <c r="A20256" s="115" t="s">
        <v>20523</v>
      </c>
      <c r="B20256" s="115" t="str">
        <f t="shared" si="316"/>
        <v>ESPALHADOR DE AGREGADOS,REBOCAVEL,CAPACIDADE RASA DE 1,30M3,LARGURA MAXIMA DE DISTRIBUICAO DE 3,66M,COMPRIMENTO DE 4,10M,LARGURA DE 1,30M,ALTURA DE 1,00M,4 RODAS COM PNEUMATICOS 6X9(10 LONAS),PESO DE 860KG,DIAMETRO DO ROLO DE 12,7CM(5"),EXCLUSIVE OPERADOR</v>
      </c>
      <c r="C20256" s="115" t="s">
        <v>51336</v>
      </c>
      <c r="D20256" s="115" t="s">
        <v>51337</v>
      </c>
      <c r="E20256" s="115" t="s">
        <v>51338</v>
      </c>
      <c r="F20256" s="115" t="s">
        <v>51339</v>
      </c>
      <c r="G20256" s="115" t="s">
        <v>51340</v>
      </c>
      <c r="I20256" s="115" t="s">
        <v>1927</v>
      </c>
      <c r="J20256" s="115">
        <v>8.2200000000000006</v>
      </c>
    </row>
    <row r="20257" spans="1:10" hidden="1">
      <c r="A20257" s="115" t="s">
        <v>20524</v>
      </c>
      <c r="B20257" s="115" t="str">
        <f t="shared" si="316"/>
        <v>ESPALHADOR DE AGREGADOS,REBOCAVEL,CAPACIDADE RASA DE 1,30M3,LARGURA MAXIMA DE DISTRIBUICAO DE 3,66M,COMPRIMENTO DE 4,10M,LARGURA DE 1,30M,ALTURA DE 1,00M,4 RODAS COM PNEUMATICOS 6X9(10 LONAS),PESO DE 860KG,DIAMETRO DO ROLO DE 12,7CM(5"),EXCLUSIVE OPERADOR</v>
      </c>
      <c r="C20257" s="115" t="s">
        <v>51336</v>
      </c>
      <c r="D20257" s="115" t="s">
        <v>51337</v>
      </c>
      <c r="E20257" s="115" t="s">
        <v>51338</v>
      </c>
      <c r="F20257" s="115" t="s">
        <v>51339</v>
      </c>
      <c r="G20257" s="115" t="s">
        <v>51340</v>
      </c>
      <c r="I20257" s="115" t="s">
        <v>1927</v>
      </c>
      <c r="J20257" s="115">
        <v>3.48</v>
      </c>
    </row>
    <row r="20258" spans="1:10" hidden="1">
      <c r="A20258" s="115" t="s">
        <v>20525</v>
      </c>
      <c r="B20258" s="115" t="str">
        <f t="shared" si="316"/>
        <v>ESPALHADOR DE AGREGADOS,REBOCAVEL,CAPACIDADE RASA DE 1,30M3,LARGURA MAXIMA DE DISTRIBUICAO DE 3,66M,COMPRIMENTO DE 4,10M,LARGURA DE 1,30M,ALTURA DE 1,00M,4 RODAS COM PNEUMATICOS 6X9(10 LONAS),PESO DE 860KG,DIAMETRO DO ROLO DE 12,7CM(5"),EXCLUSIVE OPERADOR</v>
      </c>
      <c r="C20258" s="115" t="s">
        <v>51336</v>
      </c>
      <c r="D20258" s="115" t="s">
        <v>51337</v>
      </c>
      <c r="E20258" s="115" t="s">
        <v>51338</v>
      </c>
      <c r="F20258" s="115" t="s">
        <v>51339</v>
      </c>
      <c r="G20258" s="115" t="s">
        <v>51340</v>
      </c>
      <c r="I20258" s="115" t="s">
        <v>1927</v>
      </c>
      <c r="J20258" s="115">
        <v>8.2200000000000006</v>
      </c>
    </row>
    <row r="20259" spans="1:10" hidden="1">
      <c r="A20259" s="115" t="s">
        <v>20526</v>
      </c>
      <c r="B20259" s="115" t="str">
        <f t="shared" si="316"/>
        <v>ESPALHADOR DE AGREGADOS,REBOCAVEL,CAPACIDADE RASA DE 1,30M3,LARGURA MAXIMA DE DISTRIBUICAO DE 3,66M,COMPRIMENTO DE 4,10M,LARGURA DE 1,30M,ALTURA DE 1,00M,4 RODAS COM PNEUMATICOS 6X9(10 LONAS),PESO DE 860KG,DIAMETRO DO ROLO DE 12,7CM(5"),EXCLUSIVE OPERADOR</v>
      </c>
      <c r="C20259" s="115" t="s">
        <v>51336</v>
      </c>
      <c r="D20259" s="115" t="s">
        <v>51337</v>
      </c>
      <c r="E20259" s="115" t="s">
        <v>51338</v>
      </c>
      <c r="F20259" s="115" t="s">
        <v>51339</v>
      </c>
      <c r="G20259" s="115" t="s">
        <v>51340</v>
      </c>
      <c r="I20259" s="115" t="s">
        <v>1927</v>
      </c>
      <c r="J20259" s="115">
        <v>3.48</v>
      </c>
    </row>
    <row r="20260" spans="1:10" hidden="1">
      <c r="A20260" s="115" t="s">
        <v>20527</v>
      </c>
      <c r="B20260" s="115" t="str">
        <f t="shared" si="316"/>
        <v>VIBRO ACABADORA DE ASFALTO,SOBRE ESTEIRA,COM EXTENSAO PARA PAVIMENTACAO,LARGURA DE 4,27M,COM MOTOR DIESEL DE APROXIMADAMENTE 69CV,INCLUSIVE OPERADOR E AUXILIAR</v>
      </c>
      <c r="C20260" s="115" t="s">
        <v>51341</v>
      </c>
      <c r="D20260" s="115" t="s">
        <v>56856</v>
      </c>
      <c r="E20260" s="115" t="s">
        <v>56857</v>
      </c>
      <c r="I20260" s="115" t="s">
        <v>1927</v>
      </c>
      <c r="J20260" s="115">
        <v>182.85</v>
      </c>
    </row>
    <row r="20261" spans="1:10" hidden="1">
      <c r="A20261" s="115" t="s">
        <v>20528</v>
      </c>
      <c r="B20261" s="115" t="str">
        <f t="shared" si="316"/>
        <v>VIBRO ACABADORA DE ASFALTO,SOBRE ESTEIRA,COM EXTENSAO PARA PAVIMENTACAO,LARGURA DE 4,27M,COM MOTOR DIESEL DE APROXIMADAMENTE 69CV,INCLUSIVE OPERADOR E AUXILIAR</v>
      </c>
      <c r="C20261" s="115" t="s">
        <v>51341</v>
      </c>
      <c r="D20261" s="115" t="s">
        <v>56856</v>
      </c>
      <c r="E20261" s="115" t="s">
        <v>56857</v>
      </c>
      <c r="I20261" s="115" t="s">
        <v>1927</v>
      </c>
      <c r="J20261" s="115">
        <v>105.32</v>
      </c>
    </row>
    <row r="20262" spans="1:10" hidden="1">
      <c r="A20262" s="115" t="s">
        <v>20529</v>
      </c>
      <c r="B20262" s="115" t="str">
        <f t="shared" si="316"/>
        <v>VIBRO ACABADORA DE ASFALTO,SOBRE ESTEIRA,COM EXTENSAO PARA PAVIMENTACAO,LARGURA DE 4,27M,COM MOTOR DIESEL DE APROXIMADAMENTE 69CV,INCLUSIVE OPERADOR E AUXILIAR</v>
      </c>
      <c r="C20262" s="115" t="s">
        <v>51341</v>
      </c>
      <c r="D20262" s="115" t="s">
        <v>56856</v>
      </c>
      <c r="E20262" s="115" t="s">
        <v>56857</v>
      </c>
      <c r="I20262" s="115" t="s">
        <v>1927</v>
      </c>
      <c r="J20262" s="115">
        <v>91.04</v>
      </c>
    </row>
    <row r="20263" spans="1:10" hidden="1">
      <c r="A20263" s="115" t="s">
        <v>20530</v>
      </c>
      <c r="B20263" s="115" t="str">
        <f t="shared" si="316"/>
        <v>VIBRO ACABADORA DE ASFALTO,SOBRE ESTEIRA,COM EXTENSAO PARA PAVIMENTACAO,LARGURA DE 4,27M,COM MOTOR DIESEL DE APROXIMADAMENTE 69CV,INCLUSIVE OPERADOR E AUXILIAR</v>
      </c>
      <c r="C20263" s="115" t="s">
        <v>51341</v>
      </c>
      <c r="D20263" s="115" t="s">
        <v>56856</v>
      </c>
      <c r="E20263" s="115" t="s">
        <v>56857</v>
      </c>
      <c r="I20263" s="115" t="s">
        <v>1927</v>
      </c>
      <c r="J20263" s="115">
        <v>177.51</v>
      </c>
    </row>
    <row r="20264" spans="1:10" hidden="1">
      <c r="A20264" s="115" t="s">
        <v>20531</v>
      </c>
      <c r="B20264" s="115" t="str">
        <f t="shared" si="316"/>
        <v>VIBRO ACABADORA DE ASFALTO,SOBRE ESTEIRA,COM EXTENSAO PARA PAVIMENTACAO,LARGURA DE 4,27M,COM MOTOR DIESEL DE APROXIMADAMENTE 69CV,INCLUSIVE OPERADOR E AUXILIAR</v>
      </c>
      <c r="C20264" s="115" t="s">
        <v>51341</v>
      </c>
      <c r="D20264" s="115" t="s">
        <v>56856</v>
      </c>
      <c r="E20264" s="115" t="s">
        <v>56857</v>
      </c>
      <c r="I20264" s="115" t="s">
        <v>1927</v>
      </c>
      <c r="J20264" s="115">
        <v>99.98</v>
      </c>
    </row>
    <row r="20265" spans="1:10" hidden="1">
      <c r="A20265" s="115" t="s">
        <v>20532</v>
      </c>
      <c r="B20265" s="115" t="str">
        <f t="shared" si="316"/>
        <v>VIBRO ACABADORA DE ASFALTO,SOBRE ESTEIRA,COM EXTENSAO PARA PAVIMENTACAO,LARGURA DE 4,27M,COM MOTOR DIESEL DE APROXIMADAMENTE 69CV,INCLUSIVE OPERADOR E AUXILIAR</v>
      </c>
      <c r="C20265" s="115" t="s">
        <v>51341</v>
      </c>
      <c r="D20265" s="115" t="s">
        <v>56856</v>
      </c>
      <c r="E20265" s="115" t="s">
        <v>56857</v>
      </c>
      <c r="I20265" s="115" t="s">
        <v>1927</v>
      </c>
      <c r="J20265" s="115">
        <v>85.7</v>
      </c>
    </row>
    <row r="20266" spans="1:10" hidden="1">
      <c r="A20266" s="115" t="s">
        <v>20533</v>
      </c>
      <c r="B20266" s="115" t="str">
        <f t="shared" si="316"/>
        <v>VIBRO ACABADORA DE ASFALTO,SOBRE RODAS,CAPACIDADE DO SILO DE ASFALTO DE APROXIMADAMENTE 10,5T,LARGURA APROXIMADA DE 4,55M,COM MOTOR DIESEL DE APROXIMADAMENTE 100CV,COM SISTEMA DENIVELAMENTO ELETRONICO,INCLUSIVE OPERADOR E AUXILIAR</v>
      </c>
      <c r="C20266" s="115" t="s">
        <v>56858</v>
      </c>
      <c r="D20266" s="115" t="s">
        <v>56859</v>
      </c>
      <c r="E20266" s="115" t="s">
        <v>56860</v>
      </c>
      <c r="F20266" s="115" t="s">
        <v>56861</v>
      </c>
      <c r="I20266" s="115" t="s">
        <v>1927</v>
      </c>
      <c r="J20266" s="115">
        <v>234.9</v>
      </c>
    </row>
    <row r="20267" spans="1:10" hidden="1">
      <c r="A20267" s="115" t="s">
        <v>20534</v>
      </c>
      <c r="B20267" s="115" t="str">
        <f t="shared" si="316"/>
        <v>VIBRO ACABADORA DE ASFALTO,SOBRE RODAS,CAPACIDADE DO SILO DE ASFALTO DE APROXIMADAMENTE 10,5T,LARGURA APROXIMADA DE 4,55M,COM MOTOR DIESEL DE APROXIMADAMENTE 100CV,COM SISTEMA DENIVELAMENTO ELETRONICO,INCLUSIVE OPERADOR E AUXILIAR</v>
      </c>
      <c r="C20267" s="115" t="s">
        <v>56858</v>
      </c>
      <c r="D20267" s="115" t="s">
        <v>56859</v>
      </c>
      <c r="E20267" s="115" t="s">
        <v>56860</v>
      </c>
      <c r="F20267" s="115" t="s">
        <v>56861</v>
      </c>
      <c r="I20267" s="115" t="s">
        <v>1927</v>
      </c>
      <c r="J20267" s="115">
        <v>127.38</v>
      </c>
    </row>
    <row r="20268" spans="1:10" hidden="1">
      <c r="A20268" s="115" t="s">
        <v>20535</v>
      </c>
      <c r="B20268" s="115" t="str">
        <f t="shared" si="316"/>
        <v>VIBRO ACABADORA DE ASFALTO,SOBRE RODAS,CAPACIDADE DO SILO DE ASFALTO DE APROXIMADAMENTE 10,5T,LARGURA APROXIMADA DE 4,55M,COM MOTOR DIESEL DE APROXIMADAMENTE 100CV,COM SISTEMA DENIVELAMENTO ELETRONICO,INCLUSIVE OPERADOR E AUXILIAR</v>
      </c>
      <c r="C20268" s="115" t="s">
        <v>56858</v>
      </c>
      <c r="D20268" s="115" t="s">
        <v>56859</v>
      </c>
      <c r="E20268" s="115" t="s">
        <v>56860</v>
      </c>
      <c r="F20268" s="115" t="s">
        <v>56861</v>
      </c>
      <c r="I20268" s="115" t="s">
        <v>1927</v>
      </c>
      <c r="J20268" s="115">
        <v>107.89</v>
      </c>
    </row>
    <row r="20269" spans="1:10" hidden="1">
      <c r="A20269" s="115" t="s">
        <v>20536</v>
      </c>
      <c r="B20269" s="115" t="str">
        <f t="shared" si="316"/>
        <v>VIBRO ACABADORA DE ASFALTO,SOBRE RODAS,CAPACIDADE DO SILO DE ASFALTO DE APROXIMADAMENTE 10,5T,LARGURA APROXIMADA DE 4,55M,COM MOTOR DIESEL DE APROXIMADAMENTE 100CV,COM SISTEMA DENIVELAMENTO ELETRONICO,INCLUSIVE OPERADOR E AUXILIAR</v>
      </c>
      <c r="C20269" s="115" t="s">
        <v>56858</v>
      </c>
      <c r="D20269" s="115" t="s">
        <v>56859</v>
      </c>
      <c r="E20269" s="115" t="s">
        <v>56860</v>
      </c>
      <c r="F20269" s="115" t="s">
        <v>56861</v>
      </c>
      <c r="I20269" s="115" t="s">
        <v>1927</v>
      </c>
      <c r="J20269" s="115">
        <v>229.56</v>
      </c>
    </row>
    <row r="20270" spans="1:10" hidden="1">
      <c r="A20270" s="115" t="s">
        <v>20537</v>
      </c>
      <c r="B20270" s="115" t="str">
        <f t="shared" si="316"/>
        <v>VIBRO ACABADORA DE ASFALTO,SOBRE RODAS,CAPACIDADE DO SILO DE ASFALTO DE APROXIMADAMENTE 10,5T,LARGURA APROXIMADA DE 4,55M,COM MOTOR DIESEL DE APROXIMADAMENTE 100CV,COM SISTEMA DENIVELAMENTO ELETRONICO,INCLUSIVE OPERADOR E AUXILIAR</v>
      </c>
      <c r="C20270" s="115" t="s">
        <v>56858</v>
      </c>
      <c r="D20270" s="115" t="s">
        <v>56859</v>
      </c>
      <c r="E20270" s="115" t="s">
        <v>56860</v>
      </c>
      <c r="F20270" s="115" t="s">
        <v>56861</v>
      </c>
      <c r="I20270" s="115" t="s">
        <v>1927</v>
      </c>
      <c r="J20270" s="115">
        <v>122.04</v>
      </c>
    </row>
    <row r="20271" spans="1:10" hidden="1">
      <c r="A20271" s="115" t="s">
        <v>20538</v>
      </c>
      <c r="B20271" s="115" t="str">
        <f t="shared" si="316"/>
        <v>VIBRO ACABADORA DE ASFALTO,SOBRE RODAS,CAPACIDADE DO SILO DE ASFALTO DE APROXIMADAMENTE 10,5T,LARGURA APROXIMADA DE 4,55M,COM MOTOR DIESEL DE APROXIMADAMENTE 100CV,COM SISTEMA DENIVELAMENTO ELETRONICO,INCLUSIVE OPERADOR E AUXILIAR</v>
      </c>
      <c r="C20271" s="115" t="s">
        <v>56858</v>
      </c>
      <c r="D20271" s="115" t="s">
        <v>56859</v>
      </c>
      <c r="E20271" s="115" t="s">
        <v>56860</v>
      </c>
      <c r="F20271" s="115" t="s">
        <v>56861</v>
      </c>
      <c r="I20271" s="115" t="s">
        <v>1927</v>
      </c>
      <c r="J20271" s="115">
        <v>102.55</v>
      </c>
    </row>
    <row r="20272" spans="1:10" hidden="1">
      <c r="A20272" s="115" t="s">
        <v>20539</v>
      </c>
      <c r="B20272" s="115" t="str">
        <f t="shared" si="316"/>
        <v>MAQUINAS DE JUNTAS(SERRA DE CONCRETO) MOTOR A GASOLINA PARTIDA MANUAL,CHASSIS REFORCADO,GUARDA PROTETORA PARA ACOMODAR SERRAS DE ATE 14",SERRA PARA CONCRETO ESPECIALMENTE DESENVOLVIDA PARA ABERTURAS DE JUNTA DE DILATACAO COM 3.600RPM,INCLUSIVE OPERADOR</v>
      </c>
      <c r="C20272" s="115" t="s">
        <v>51342</v>
      </c>
      <c r="D20272" s="115" t="s">
        <v>51343</v>
      </c>
      <c r="E20272" s="115" t="s">
        <v>51344</v>
      </c>
      <c r="F20272" s="115" t="s">
        <v>51345</v>
      </c>
      <c r="G20272" s="115" t="s">
        <v>51227</v>
      </c>
      <c r="I20272" s="115" t="s">
        <v>1927</v>
      </c>
      <c r="J20272" s="115">
        <v>78.86</v>
      </c>
    </row>
    <row r="20273" spans="1:10" hidden="1">
      <c r="A20273" s="115" t="s">
        <v>20540</v>
      </c>
      <c r="B20273" s="115" t="str">
        <f t="shared" si="316"/>
        <v>MAQUINAS DE JUNTAS(SERRA DE CONCRETO) MOTOR A GASOLINA PARTIDA MANUAL,CHASSIS REFORCADO,GUARDA PROTETORA PARA ACOMODAR SERRAS DE ATE 14",SERRA PARA CONCRETO ESPECIALMENTE DESENVOLVIDA PARA ABERTURAS DE JUNTA DE DILATACAO COM 3.600RPM,INCLUSIVE OPERADOR</v>
      </c>
      <c r="C20273" s="115" t="s">
        <v>51342</v>
      </c>
      <c r="D20273" s="115" t="s">
        <v>51343</v>
      </c>
      <c r="E20273" s="115" t="s">
        <v>51344</v>
      </c>
      <c r="F20273" s="115" t="s">
        <v>51345</v>
      </c>
      <c r="G20273" s="115" t="s">
        <v>51227</v>
      </c>
      <c r="I20273" s="115" t="s">
        <v>1927</v>
      </c>
      <c r="J20273" s="115">
        <v>26.19</v>
      </c>
    </row>
    <row r="20274" spans="1:10" hidden="1">
      <c r="A20274" s="115" t="s">
        <v>20541</v>
      </c>
      <c r="B20274" s="115" t="str">
        <f t="shared" si="316"/>
        <v>MAQUINAS DE JUNTAS(SERRA DE CONCRETO) MOTOR A GASOLINA PARTIDA MANUAL,CHASSIS REFORCADO,GUARDA PROTETORA PARA ACOMADAR SERRAS DE ATE 14",SERRA PARA CONCRETO ESPECIALMENTE DESENVOLVIDA PARA ABERTURAS DE JUNTA DE DILATACAO COM 3.600RPM,INCLUSIVE OPERADOR</v>
      </c>
      <c r="C20274" s="115" t="s">
        <v>51342</v>
      </c>
      <c r="D20274" s="115" t="s">
        <v>51346</v>
      </c>
      <c r="E20274" s="115" t="s">
        <v>51344</v>
      </c>
      <c r="F20274" s="115" t="s">
        <v>51345</v>
      </c>
      <c r="G20274" s="115" t="s">
        <v>51227</v>
      </c>
      <c r="I20274" s="115" t="s">
        <v>1927</v>
      </c>
      <c r="J20274" s="115">
        <v>24.86</v>
      </c>
    </row>
    <row r="20275" spans="1:10" hidden="1">
      <c r="A20275" s="115" t="s">
        <v>20542</v>
      </c>
      <c r="B20275" s="115" t="str">
        <f t="shared" si="316"/>
        <v>MAQUINAS DE JUNTAS(SERRA DE CONCRETO) MOTOR A GASOLINA PARTIDA MANUAL,CHASSIS REFORCADO,GUARDA PROTETORA PARA ACOMODAR SERRAS DE ATE 14",SERRA PARA CONCRETO ESPECIALMENTE DESENVOLVIDA PARA ABERTURAS DE JUNTA DE DILATACAO COM 3.600RPM,INCLUSIVE OPERADOR</v>
      </c>
      <c r="C20275" s="115" t="s">
        <v>51342</v>
      </c>
      <c r="D20275" s="115" t="s">
        <v>51343</v>
      </c>
      <c r="E20275" s="115" t="s">
        <v>51344</v>
      </c>
      <c r="F20275" s="115" t="s">
        <v>51345</v>
      </c>
      <c r="G20275" s="115" t="s">
        <v>51227</v>
      </c>
      <c r="I20275" s="115" t="s">
        <v>1927</v>
      </c>
      <c r="J20275" s="115">
        <v>75.61</v>
      </c>
    </row>
    <row r="20276" spans="1:10" hidden="1">
      <c r="A20276" s="115" t="s">
        <v>20543</v>
      </c>
      <c r="B20276" s="115" t="str">
        <f t="shared" si="316"/>
        <v>MAQUINAS DE JUNTAS(SERRA DE CONCRETO) MOTOR A GASOLINA PARTIDA MANUAL,CHASSIS REFORCADO,GUARDA PROTETORA PARA ACOMODAR SERRAS DE ATE 14",SERRA PARA CONCRETO ESPECIALMENTE DESENVOLVIDA PARA ABERTURAS DE JUNTA DE DILATACAO COM 3.600RPM,INCLUSIVE OPERADOR</v>
      </c>
      <c r="C20276" s="115" t="s">
        <v>51342</v>
      </c>
      <c r="D20276" s="115" t="s">
        <v>51343</v>
      </c>
      <c r="E20276" s="115" t="s">
        <v>51344</v>
      </c>
      <c r="F20276" s="115" t="s">
        <v>51345</v>
      </c>
      <c r="G20276" s="115" t="s">
        <v>51227</v>
      </c>
      <c r="I20276" s="115" t="s">
        <v>1927</v>
      </c>
      <c r="J20276" s="115">
        <v>22.94</v>
      </c>
    </row>
    <row r="20277" spans="1:10" hidden="1">
      <c r="A20277" s="115" t="s">
        <v>20544</v>
      </c>
      <c r="B20277" s="115" t="str">
        <f t="shared" si="316"/>
        <v>MAQUINAS DE JUNTAS(SERRA DE CONCRETO) MOTOR A GASOLINA PARTIDA MANUAL,CHASSIS REFORCADO,GUARDA PROTETORA PARA ACOMADAR SERRAS DE ATE 14",SERRA PARA CONCRETO ESPECIALMENTE DESENVOLVIDA PARA ABERTURAS DE JUNTA DE DILATACAO COM 3.600RPM,INCLUSIVE OPERADOR</v>
      </c>
      <c r="C20277" s="115" t="s">
        <v>51342</v>
      </c>
      <c r="D20277" s="115" t="s">
        <v>51346</v>
      </c>
      <c r="E20277" s="115" t="s">
        <v>51344</v>
      </c>
      <c r="F20277" s="115" t="s">
        <v>51345</v>
      </c>
      <c r="G20277" s="115" t="s">
        <v>51227</v>
      </c>
      <c r="I20277" s="115" t="s">
        <v>1927</v>
      </c>
      <c r="J20277" s="115">
        <v>21.61</v>
      </c>
    </row>
    <row r="20278" spans="1:10" hidden="1">
      <c r="A20278" s="115" t="s">
        <v>20545</v>
      </c>
      <c r="B20278" s="115" t="str">
        <f t="shared" si="316"/>
        <v>VASSOURA MECANICA,REBOCAVEL,LARGURA DE TRABALHO DE 2,44MM,EXCLUSIVE OPERADOR</v>
      </c>
      <c r="C20278" s="115" t="s">
        <v>51347</v>
      </c>
      <c r="D20278" s="115" t="s">
        <v>51348</v>
      </c>
      <c r="I20278" s="115" t="s">
        <v>1927</v>
      </c>
      <c r="J20278" s="115">
        <v>14.8</v>
      </c>
    </row>
    <row r="20279" spans="1:10" hidden="1">
      <c r="A20279" s="115" t="s">
        <v>20546</v>
      </c>
      <c r="B20279" s="115" t="str">
        <f t="shared" si="316"/>
        <v>VASSOURA MECANICA,REBOCAVEL,LARGURA DE TRABALHO DE 2,44M,EXCLUSIVE OPERADOR</v>
      </c>
      <c r="C20279" s="115" t="s">
        <v>51349</v>
      </c>
      <c r="D20279" s="115" t="s">
        <v>51340</v>
      </c>
      <c r="I20279" s="115" t="s">
        <v>1927</v>
      </c>
      <c r="J20279" s="115">
        <v>4.6100000000000003</v>
      </c>
    </row>
    <row r="20280" spans="1:10" hidden="1">
      <c r="A20280" s="115" t="s">
        <v>20547</v>
      </c>
      <c r="B20280" s="115" t="str">
        <f t="shared" si="316"/>
        <v>VASSOURA MECANICA,REBOCAVEL,LARGURA DE TRABALHO DE 2,44MM,EXCLUSIVE OPERADOR</v>
      </c>
      <c r="C20280" s="115" t="s">
        <v>51347</v>
      </c>
      <c r="D20280" s="115" t="s">
        <v>51348</v>
      </c>
      <c r="I20280" s="115" t="s">
        <v>1927</v>
      </c>
      <c r="J20280" s="115">
        <v>14.8</v>
      </c>
    </row>
    <row r="20281" spans="1:10" hidden="1">
      <c r="A20281" s="115" t="s">
        <v>20548</v>
      </c>
      <c r="B20281" s="115" t="str">
        <f t="shared" si="316"/>
        <v>VASSOURA MECANICA,REBOCAVEL,LARGURA DE TRABALHO DE 2,44M,EXCLUSIVE OPERADOR</v>
      </c>
      <c r="C20281" s="115" t="s">
        <v>51349</v>
      </c>
      <c r="D20281" s="115" t="s">
        <v>51340</v>
      </c>
      <c r="I20281" s="115" t="s">
        <v>1927</v>
      </c>
      <c r="J20281" s="115">
        <v>4.6100000000000003</v>
      </c>
    </row>
    <row r="20282" spans="1:10" hidden="1">
      <c r="A20282" s="115" t="s">
        <v>20549</v>
      </c>
      <c r="B20282" s="115" t="str">
        <f t="shared" si="316"/>
        <v>VASSOURA MECANICA,COM ASPIRACAO (SUCCAO) E ESCOVA,CAPACIDADE DE 4M3,MONTADA SOBRE CHASSIS DE CAMINHAO,INCLUSIVE OPERADOR</v>
      </c>
      <c r="C20282" s="115" t="s">
        <v>51350</v>
      </c>
      <c r="D20282" s="115" t="s">
        <v>51351</v>
      </c>
      <c r="I20282" s="115" t="s">
        <v>1927</v>
      </c>
      <c r="J20282" s="115">
        <v>191.1</v>
      </c>
    </row>
    <row r="20283" spans="1:10" hidden="1">
      <c r="A20283" s="115" t="s">
        <v>20550</v>
      </c>
      <c r="B20283" s="115" t="str">
        <f t="shared" si="316"/>
        <v>VASSOURA MECANICA,COM ASPIRACAO (SUCCAO) E ESCOVA,CAPACIDADE DE 4M3,MONTADA SOBRE CHASSIS DE CAMINHAO,INCLUSIVE OPERADOR</v>
      </c>
      <c r="C20283" s="115" t="s">
        <v>51350</v>
      </c>
      <c r="D20283" s="115" t="s">
        <v>51351</v>
      </c>
      <c r="I20283" s="115" t="s">
        <v>1927</v>
      </c>
      <c r="J20283" s="115">
        <v>121.32</v>
      </c>
    </row>
    <row r="20284" spans="1:10" hidden="1">
      <c r="A20284" s="115" t="s">
        <v>20551</v>
      </c>
      <c r="B20284" s="115" t="str">
        <f t="shared" si="316"/>
        <v>VASSOURA MECANICA,COM ASPIRACAO (SUCCAO) E ESCOVA,CAPACIDADE DE 4M3,MONTADA SOBRE CHASSIS DE CAMINHAO,INCLUSIVE OPERADOR</v>
      </c>
      <c r="C20284" s="115" t="s">
        <v>51350</v>
      </c>
      <c r="D20284" s="115" t="s">
        <v>51351</v>
      </c>
      <c r="I20284" s="115" t="s">
        <v>1927</v>
      </c>
      <c r="J20284" s="115">
        <v>106.49</v>
      </c>
    </row>
    <row r="20285" spans="1:10" hidden="1">
      <c r="A20285" s="115" t="s">
        <v>20552</v>
      </c>
      <c r="B20285" s="115" t="str">
        <f t="shared" si="316"/>
        <v>VASSOURA MECANICA,COM ASPIRACAO (SUCCAO) E ESCOVA,CAPACIDADE DE 4M3,MONTADA SOBRE CHASSIS DE CAMINHAO,INCLUSIVE OPERADOR</v>
      </c>
      <c r="C20285" s="115" t="s">
        <v>51350</v>
      </c>
      <c r="D20285" s="115" t="s">
        <v>51351</v>
      </c>
      <c r="I20285" s="115" t="s">
        <v>1927</v>
      </c>
      <c r="J20285" s="115">
        <v>187.85</v>
      </c>
    </row>
    <row r="20286" spans="1:10" hidden="1">
      <c r="A20286" s="115" t="s">
        <v>20553</v>
      </c>
      <c r="B20286" s="115" t="str">
        <f t="shared" si="316"/>
        <v>VASSOURA MECANICA,COM ASPIRACAO (SUCCAO) E ESCOVA,CAPACIDADE DE 4M3,MONTADA SOBRE CHASSIS DE CAMINHAO,INCLUSIVE OPERADOR</v>
      </c>
      <c r="C20286" s="115" t="s">
        <v>51350</v>
      </c>
      <c r="D20286" s="115" t="s">
        <v>51351</v>
      </c>
      <c r="I20286" s="115" t="s">
        <v>1927</v>
      </c>
      <c r="J20286" s="115">
        <v>118.07</v>
      </c>
    </row>
    <row r="20287" spans="1:10" hidden="1">
      <c r="A20287" s="115" t="s">
        <v>20554</v>
      </c>
      <c r="B20287" s="115" t="str">
        <f t="shared" si="316"/>
        <v>VASSOURA MECANICA,COM ASPIRACAO (SUCCAO) E ESCOVA,CAPACIDADE DE 4M3,MONTADA SOBRE CHASSIS DE CAMINHAO,INCLUSIVE OPERADOR</v>
      </c>
      <c r="C20287" s="115" t="s">
        <v>51350</v>
      </c>
      <c r="D20287" s="115" t="s">
        <v>51351</v>
      </c>
      <c r="I20287" s="115" t="s">
        <v>1927</v>
      </c>
      <c r="J20287" s="115">
        <v>103.24</v>
      </c>
    </row>
    <row r="20288" spans="1:10" hidden="1">
      <c r="A20288" s="115" t="s">
        <v>20555</v>
      </c>
      <c r="B20288" s="115" t="str">
        <f t="shared" si="316"/>
        <v>DISTRIBUIDOR (ESPARGIDOR) DE ASFALTO (BMB),MOTOR DIESEL,POTENCIA DE 92CV E CAPACIDADE APROXIMADA DO TANQUE DE 10000 LITROS,INCLUSIVE OPERADOR</v>
      </c>
      <c r="C20288" s="115" t="s">
        <v>56862</v>
      </c>
      <c r="D20288" s="115" t="s">
        <v>56863</v>
      </c>
      <c r="E20288" s="115" t="s">
        <v>56864</v>
      </c>
      <c r="I20288" s="115" t="s">
        <v>1927</v>
      </c>
      <c r="J20288" s="115">
        <v>197.94</v>
      </c>
    </row>
    <row r="20289" spans="1:10" hidden="1">
      <c r="A20289" s="115" t="s">
        <v>20556</v>
      </c>
      <c r="B20289" s="115" t="str">
        <f t="shared" si="316"/>
        <v>DISTRIBUIDOR (ESPARGIDOR) DE ASFALTO (BMB),MOTOR DIESEL,POTENCIA DE 92CV E CAPACIDADE APROXIMADA DO TANQUE DE 10000 LITROS,INCLUSIVE OPERADOR</v>
      </c>
      <c r="C20289" s="115" t="s">
        <v>56862</v>
      </c>
      <c r="D20289" s="115" t="s">
        <v>56863</v>
      </c>
      <c r="E20289" s="115" t="s">
        <v>56864</v>
      </c>
      <c r="I20289" s="115" t="s">
        <v>1927</v>
      </c>
      <c r="J20289" s="115">
        <v>89.77</v>
      </c>
    </row>
    <row r="20290" spans="1:10" hidden="1">
      <c r="A20290" s="115" t="s">
        <v>20557</v>
      </c>
      <c r="B20290" s="115" t="str">
        <f t="shared" si="316"/>
        <v>DISTRIBUIDOR (ESPARGIDOR) DE ASFALTO (BMB),MOTOR DIESEL,POTENCIA DE 92CV E CAPACIDADE APROXIMADA DE TANQUE DE 10000 LITROS,INCLUSIVE OPERADOR</v>
      </c>
      <c r="C20290" s="115" t="s">
        <v>56862</v>
      </c>
      <c r="D20290" s="115" t="s">
        <v>56865</v>
      </c>
      <c r="E20290" s="115" t="s">
        <v>56864</v>
      </c>
      <c r="I20290" s="115" t="s">
        <v>1927</v>
      </c>
      <c r="J20290" s="115">
        <v>74.33</v>
      </c>
    </row>
    <row r="20291" spans="1:10" hidden="1">
      <c r="A20291" s="115" t="s">
        <v>20558</v>
      </c>
      <c r="B20291" s="115" t="str">
        <f t="shared" si="316"/>
        <v>DISTRIBUIDOR (ESPARGIDOR) DE ASFALTO (BMB),MOTOR DIESEL,POTENCIA DE 92CV E CAPACIDADE APROXIMADA DO TANQUE DE 10000 LITROS,INCLUSIVE OPERADOR</v>
      </c>
      <c r="C20291" s="115" t="s">
        <v>56862</v>
      </c>
      <c r="D20291" s="115" t="s">
        <v>56863</v>
      </c>
      <c r="E20291" s="115" t="s">
        <v>56864</v>
      </c>
      <c r="I20291" s="115" t="s">
        <v>1927</v>
      </c>
      <c r="J20291" s="115">
        <v>194.69</v>
      </c>
    </row>
    <row r="20292" spans="1:10" hidden="1">
      <c r="A20292" s="115" t="s">
        <v>20559</v>
      </c>
      <c r="B20292" s="115" t="str">
        <f t="shared" si="316"/>
        <v>DISTRIBUIDOR (ESPARGIDOR) DE ASFALTO (BMB),MOTOR DIESEL,POTENCIA DE 92CV E CAPACIDADE APROXIMADA DO TANQUE DE 10000 LITROS,INCLUSIVE OPERADOR</v>
      </c>
      <c r="C20292" s="115" t="s">
        <v>56862</v>
      </c>
      <c r="D20292" s="115" t="s">
        <v>56863</v>
      </c>
      <c r="E20292" s="115" t="s">
        <v>56864</v>
      </c>
      <c r="I20292" s="115" t="s">
        <v>1927</v>
      </c>
      <c r="J20292" s="115">
        <v>86.52</v>
      </c>
    </row>
    <row r="20293" spans="1:10" hidden="1">
      <c r="A20293" s="115" t="s">
        <v>20560</v>
      </c>
      <c r="B20293" s="115" t="str">
        <f t="shared" ref="B20293:B20356" si="317">C20293&amp;D20293&amp;E20293&amp;F20293&amp;G20293&amp;H20293</f>
        <v>DISTRIBUIDOR (ESPARGIDOR) DE ASFALTO (BMB),MOTOR DIESEL,POTENCIA DE 92CV E CAPACIDADE APROXIMADA DE TANQUE DE 10000 LITROS,INCLUSIVE OPERADOR</v>
      </c>
      <c r="C20293" s="115" t="s">
        <v>56862</v>
      </c>
      <c r="D20293" s="115" t="s">
        <v>56865</v>
      </c>
      <c r="E20293" s="115" t="s">
        <v>56864</v>
      </c>
      <c r="I20293" s="115" t="s">
        <v>1927</v>
      </c>
      <c r="J20293" s="115">
        <v>71.08</v>
      </c>
    </row>
    <row r="20294" spans="1:10" hidden="1">
      <c r="A20294" s="115" t="s">
        <v>20561</v>
      </c>
      <c r="B20294" s="115" t="str">
        <f t="shared" si="317"/>
        <v>MISTURADOR DE ASLFATO X BORRACHA,EXCLUSIVE OPERADOR</v>
      </c>
      <c r="C20294" s="115" t="s">
        <v>20562</v>
      </c>
      <c r="I20294" s="115" t="s">
        <v>1927</v>
      </c>
      <c r="J20294" s="115">
        <v>233.83</v>
      </c>
    </row>
    <row r="20295" spans="1:10" hidden="1">
      <c r="A20295" s="115" t="s">
        <v>20563</v>
      </c>
      <c r="B20295" s="115" t="str">
        <f t="shared" si="317"/>
        <v>MISTURADOR DE ASFALTO X BORRACHA,EXCLUSIVE OPERADOR</v>
      </c>
      <c r="C20295" s="115" t="s">
        <v>20564</v>
      </c>
      <c r="I20295" s="115" t="s">
        <v>1927</v>
      </c>
      <c r="J20295" s="115">
        <v>118.63</v>
      </c>
    </row>
    <row r="20296" spans="1:10" hidden="1">
      <c r="A20296" s="115" t="s">
        <v>20565</v>
      </c>
      <c r="B20296" s="115" t="str">
        <f t="shared" si="317"/>
        <v>MISTURADOR DE ASFALTO X BORRACHA,EXCLUSIVE OPERADOR</v>
      </c>
      <c r="C20296" s="115" t="s">
        <v>20564</v>
      </c>
      <c r="I20296" s="115" t="s">
        <v>1927</v>
      </c>
      <c r="J20296" s="115">
        <v>99.85</v>
      </c>
    </row>
    <row r="20297" spans="1:10" hidden="1">
      <c r="A20297" s="115" t="s">
        <v>20566</v>
      </c>
      <c r="B20297" s="115" t="str">
        <f t="shared" si="317"/>
        <v>MISTURADOR DE ASLFATO X BORRACHA,EXCLUSIVE OPERADOR</v>
      </c>
      <c r="C20297" s="115" t="s">
        <v>20562</v>
      </c>
      <c r="I20297" s="115" t="s">
        <v>1927</v>
      </c>
      <c r="J20297" s="115">
        <v>230.93</v>
      </c>
    </row>
    <row r="20298" spans="1:10" hidden="1">
      <c r="A20298" s="115" t="s">
        <v>20567</v>
      </c>
      <c r="B20298" s="115" t="str">
        <f t="shared" si="317"/>
        <v>MISTURADOR DE ASFALTO X BORRACHA,EXCLUSIVE OPERADOR</v>
      </c>
      <c r="C20298" s="115" t="s">
        <v>20564</v>
      </c>
      <c r="I20298" s="115" t="s">
        <v>1927</v>
      </c>
      <c r="J20298" s="115">
        <v>115.73</v>
      </c>
    </row>
    <row r="20299" spans="1:10" hidden="1">
      <c r="A20299" s="115" t="s">
        <v>20568</v>
      </c>
      <c r="B20299" s="115" t="str">
        <f t="shared" si="317"/>
        <v>MISTURADOR DE ASFALTO X BORRACHA,EXCLUSIVE OPERADOR</v>
      </c>
      <c r="C20299" s="115" t="s">
        <v>20564</v>
      </c>
      <c r="I20299" s="115" t="s">
        <v>1927</v>
      </c>
      <c r="J20299" s="115">
        <v>96.95</v>
      </c>
    </row>
    <row r="20300" spans="1:10" hidden="1">
      <c r="A20300" s="115" t="s">
        <v>20569</v>
      </c>
      <c r="B20300" s="115" t="str">
        <f t="shared" si="317"/>
        <v>RECUPERADOR DE ESTRADAS,INCLUSIVE OPERADOR</v>
      </c>
      <c r="C20300" s="115" t="s">
        <v>20570</v>
      </c>
      <c r="I20300" s="115" t="s">
        <v>1927</v>
      </c>
      <c r="J20300" s="115">
        <v>1651.22</v>
      </c>
    </row>
    <row r="20301" spans="1:10" hidden="1">
      <c r="A20301" s="115" t="s">
        <v>20571</v>
      </c>
      <c r="B20301" s="115" t="str">
        <f t="shared" si="317"/>
        <v>RECUPERADOR DE ESTRADAS,INCLUSIVE OPERADOR</v>
      </c>
      <c r="C20301" s="115" t="s">
        <v>20570</v>
      </c>
      <c r="I20301" s="115" t="s">
        <v>1927</v>
      </c>
      <c r="J20301" s="115">
        <v>769.27</v>
      </c>
    </row>
    <row r="20302" spans="1:10" hidden="1">
      <c r="A20302" s="115" t="s">
        <v>20572</v>
      </c>
      <c r="B20302" s="115" t="str">
        <f t="shared" si="317"/>
        <v>RECUPERADOR DE ESTRADAS,INCLUSIVE OPERADOR</v>
      </c>
      <c r="C20302" s="115" t="s">
        <v>20570</v>
      </c>
      <c r="I20302" s="115" t="s">
        <v>1927</v>
      </c>
      <c r="J20302" s="115">
        <v>590.46</v>
      </c>
    </row>
    <row r="20303" spans="1:10" hidden="1">
      <c r="A20303" s="115" t="s">
        <v>20573</v>
      </c>
      <c r="B20303" s="115" t="str">
        <f t="shared" si="317"/>
        <v>RECUPERADOR DE ESTRADAS,INCLUSIVE OPERADOR</v>
      </c>
      <c r="C20303" s="115" t="s">
        <v>20570</v>
      </c>
      <c r="I20303" s="115" t="s">
        <v>1927</v>
      </c>
      <c r="J20303" s="115">
        <v>1647.97</v>
      </c>
    </row>
    <row r="20304" spans="1:10" hidden="1">
      <c r="A20304" s="115" t="s">
        <v>20574</v>
      </c>
      <c r="B20304" s="115" t="str">
        <f t="shared" si="317"/>
        <v>RECUPERADOR DE ESTRADAS,INCLUSIVE OPERADOR</v>
      </c>
      <c r="C20304" s="115" t="s">
        <v>20570</v>
      </c>
      <c r="I20304" s="115" t="s">
        <v>1927</v>
      </c>
      <c r="J20304" s="115">
        <v>766.02</v>
      </c>
    </row>
    <row r="20305" spans="1:10" hidden="1">
      <c r="A20305" s="115" t="s">
        <v>20575</v>
      </c>
      <c r="B20305" s="115" t="str">
        <f t="shared" si="317"/>
        <v>RECUPERADOR DE ESTRADAS,INCLUSIVE OPERADOR</v>
      </c>
      <c r="C20305" s="115" t="s">
        <v>20570</v>
      </c>
      <c r="I20305" s="115" t="s">
        <v>1927</v>
      </c>
      <c r="J20305" s="115">
        <v>587.21</v>
      </c>
    </row>
    <row r="20306" spans="1:10" hidden="1">
      <c r="A20306" s="115" t="s">
        <v>56866</v>
      </c>
      <c r="B20306" s="115" t="str">
        <f t="shared" si="317"/>
        <v>CAMINHAO PARA MICROREVESTIMENTO ASFALTICO A FRIO,EQUIPADO COM USINA COM CAPACIDADE DE 8M3,INCLUSIVE MOTORISTA</v>
      </c>
      <c r="C20306" s="115" t="s">
        <v>56867</v>
      </c>
      <c r="D20306" s="115" t="s">
        <v>56868</v>
      </c>
      <c r="I20306" s="115" t="s">
        <v>1927</v>
      </c>
      <c r="J20306" s="115">
        <v>321.66000000000003</v>
      </c>
    </row>
    <row r="20307" spans="1:10" hidden="1">
      <c r="A20307" s="115" t="s">
        <v>56869</v>
      </c>
      <c r="B20307" s="115" t="str">
        <f t="shared" si="317"/>
        <v>CAMINHAO PARA MICROREVESTIMENTO ASFALTICO A FRIO,EQUIPADO COM USINA COM CAPACIDADE DE 8M3,INCLUSIVE MOTORISTA</v>
      </c>
      <c r="C20307" s="115" t="s">
        <v>56867</v>
      </c>
      <c r="D20307" s="115" t="s">
        <v>56868</v>
      </c>
      <c r="I20307" s="115" t="s">
        <v>1927</v>
      </c>
      <c r="J20307" s="115">
        <v>157.13999999999999</v>
      </c>
    </row>
    <row r="20308" spans="1:10" hidden="1">
      <c r="A20308" s="115" t="s">
        <v>56870</v>
      </c>
      <c r="B20308" s="115" t="str">
        <f t="shared" si="317"/>
        <v>CAMINHAO PARA MICROREVESTIMENTO ASFALTICO A FRIO,EQUIPADO COM USINA COM CAPACIDADE DE 8M3,INCLUSIVE MOTORISTA</v>
      </c>
      <c r="C20308" s="115" t="s">
        <v>56867</v>
      </c>
      <c r="D20308" s="115" t="s">
        <v>56868</v>
      </c>
      <c r="I20308" s="115" t="s">
        <v>1927</v>
      </c>
      <c r="J20308" s="115">
        <v>128.44999999999999</v>
      </c>
    </row>
    <row r="20309" spans="1:10" hidden="1">
      <c r="A20309" s="115" t="s">
        <v>56871</v>
      </c>
      <c r="B20309" s="115" t="str">
        <f t="shared" si="317"/>
        <v>CAMINHAO PARA MICROREVESTIMENTO ASFALTICO A FRIO,EQUIPADO COM USINA COM CAPACIDADE DE 8M3,INCLUSIVE MOTORISTA</v>
      </c>
      <c r="C20309" s="115" t="s">
        <v>56867</v>
      </c>
      <c r="D20309" s="115" t="s">
        <v>56868</v>
      </c>
      <c r="I20309" s="115" t="s">
        <v>1927</v>
      </c>
      <c r="J20309" s="115">
        <v>318.76</v>
      </c>
    </row>
    <row r="20310" spans="1:10" hidden="1">
      <c r="A20310" s="115" t="s">
        <v>56872</v>
      </c>
      <c r="B20310" s="115" t="str">
        <f t="shared" si="317"/>
        <v>CAMINHAO PARA MICROREVESTIMENTO ASFALTICO A FRIO,EQUIPADO COM USINA COM CAPACIDADE DE 8M3,INCLUSIVE MOTORISTA</v>
      </c>
      <c r="C20310" s="115" t="s">
        <v>56867</v>
      </c>
      <c r="D20310" s="115" t="s">
        <v>56868</v>
      </c>
      <c r="I20310" s="115" t="s">
        <v>1927</v>
      </c>
      <c r="J20310" s="115">
        <v>154.24</v>
      </c>
    </row>
    <row r="20311" spans="1:10" hidden="1">
      <c r="A20311" s="115" t="s">
        <v>56873</v>
      </c>
      <c r="B20311" s="115" t="str">
        <f t="shared" si="317"/>
        <v>CAMINHAO PARA MICROREVESTIMENTO ASFALTICO A FRIO,EQUIPADO COM USINA COM CAPACIDADE DE 8M3,INCLUSIVE MOTORISTA</v>
      </c>
      <c r="C20311" s="115" t="s">
        <v>56867</v>
      </c>
      <c r="D20311" s="115" t="s">
        <v>56868</v>
      </c>
      <c r="I20311" s="115" t="s">
        <v>1927</v>
      </c>
      <c r="J20311" s="115">
        <v>125.55</v>
      </c>
    </row>
    <row r="20312" spans="1:10" hidden="1">
      <c r="A20312" s="115" t="s">
        <v>20576</v>
      </c>
      <c r="B20312" s="115" t="str">
        <f t="shared" si="317"/>
        <v>SOQUETE VIBRATORIO DE 78KG,EXCLUSIVE OPERADOR</v>
      </c>
      <c r="C20312" s="115" t="s">
        <v>20577</v>
      </c>
      <c r="I20312" s="115" t="s">
        <v>1927</v>
      </c>
      <c r="J20312" s="115">
        <v>8.65</v>
      </c>
    </row>
    <row r="20313" spans="1:10" hidden="1">
      <c r="A20313" s="115" t="s">
        <v>20578</v>
      </c>
      <c r="B20313" s="115" t="str">
        <f t="shared" si="317"/>
        <v>SOQUETE VIBRATORIO DE 78KG,EXCLUSIVE OPERADOR</v>
      </c>
      <c r="C20313" s="115" t="s">
        <v>20577</v>
      </c>
      <c r="I20313" s="115" t="s">
        <v>1927</v>
      </c>
      <c r="J20313" s="115">
        <v>1.91</v>
      </c>
    </row>
    <row r="20314" spans="1:10" hidden="1">
      <c r="A20314" s="115" t="s">
        <v>20579</v>
      </c>
      <c r="B20314" s="115" t="str">
        <f t="shared" si="317"/>
        <v>SOQUETE VIBRATORIO DE 78KG,EXCLUSIVE OPERADOR</v>
      </c>
      <c r="C20314" s="115" t="s">
        <v>20577</v>
      </c>
      <c r="I20314" s="115" t="s">
        <v>1927</v>
      </c>
      <c r="J20314" s="115">
        <v>8.65</v>
      </c>
    </row>
    <row r="20315" spans="1:10" hidden="1">
      <c r="A20315" s="115" t="s">
        <v>20580</v>
      </c>
      <c r="B20315" s="115" t="str">
        <f t="shared" si="317"/>
        <v>SOQUETE VIBRATORIO DE 78KG,EXCLUSIVE OPERADOR</v>
      </c>
      <c r="C20315" s="115" t="s">
        <v>20577</v>
      </c>
      <c r="I20315" s="115" t="s">
        <v>1927</v>
      </c>
      <c r="J20315" s="115">
        <v>1.91</v>
      </c>
    </row>
    <row r="20316" spans="1:10" hidden="1">
      <c r="A20316" s="115" t="s">
        <v>56874</v>
      </c>
      <c r="B20316" s="115" t="str">
        <f t="shared" si="317"/>
        <v>RECICLADORA DE ASFALTO A FRIO SOBRE RODAS,LARGURA DE FRESAGEM DE 2,00M, 422HP,INCLUSIVE OPERADOR</v>
      </c>
      <c r="C20316" s="115" t="s">
        <v>56875</v>
      </c>
      <c r="D20316" s="115" t="s">
        <v>56876</v>
      </c>
      <c r="I20316" s="115" t="s">
        <v>1927</v>
      </c>
      <c r="J20316" s="115">
        <v>948.22</v>
      </c>
    </row>
    <row r="20317" spans="1:10" hidden="1">
      <c r="A20317" s="115" t="s">
        <v>56877</v>
      </c>
      <c r="B20317" s="115" t="str">
        <f t="shared" si="317"/>
        <v>RECICLADORA DE ASFALTO A FRIO SOBRE RODAS,LARGURA DE FRESAGEM DE 2,00M, 422HP,INCLUSIVE OPERADOR</v>
      </c>
      <c r="C20317" s="115" t="s">
        <v>56875</v>
      </c>
      <c r="D20317" s="115" t="s">
        <v>56876</v>
      </c>
      <c r="I20317" s="115" t="s">
        <v>1927</v>
      </c>
      <c r="J20317" s="115">
        <v>381.14</v>
      </c>
    </row>
    <row r="20318" spans="1:10" hidden="1">
      <c r="A20318" s="115" t="s">
        <v>56878</v>
      </c>
      <c r="B20318" s="115" t="str">
        <f t="shared" si="317"/>
        <v>RECICLADORA DE ASFALTO A FRIO SOBRE RODAS,LARGURA DE FRESAGEM DE 2,00M, 422HP,INCLUSIVE OPERADOR</v>
      </c>
      <c r="C20318" s="115" t="s">
        <v>56875</v>
      </c>
      <c r="D20318" s="115" t="s">
        <v>56876</v>
      </c>
      <c r="I20318" s="115" t="s">
        <v>1927</v>
      </c>
      <c r="J20318" s="115">
        <v>291.5</v>
      </c>
    </row>
    <row r="20319" spans="1:10" hidden="1">
      <c r="A20319" s="115" t="s">
        <v>56879</v>
      </c>
      <c r="B20319" s="115" t="str">
        <f t="shared" si="317"/>
        <v>RECICLADORA DE ASFALTO A FRIO SOBRE RODAS,LARGURA DE FRESAGEM DE 2,00M, 422HP,INCLUSIVE OPERADOR</v>
      </c>
      <c r="C20319" s="115" t="s">
        <v>56875</v>
      </c>
      <c r="D20319" s="115" t="s">
        <v>56876</v>
      </c>
      <c r="I20319" s="115" t="s">
        <v>1927</v>
      </c>
      <c r="J20319" s="115">
        <v>944.97</v>
      </c>
    </row>
    <row r="20320" spans="1:10" hidden="1">
      <c r="A20320" s="115" t="s">
        <v>56880</v>
      </c>
      <c r="B20320" s="115" t="str">
        <f t="shared" si="317"/>
        <v>RECICLADORA DE ASFALTO A FRIO SOBRE RODAS,LARGURA DE FRESAGEM DE 2,00M, 422HP,INCLUSIVE OPERADOR</v>
      </c>
      <c r="C20320" s="115" t="s">
        <v>56875</v>
      </c>
      <c r="D20320" s="115" t="s">
        <v>56876</v>
      </c>
      <c r="I20320" s="115" t="s">
        <v>1927</v>
      </c>
      <c r="J20320" s="115">
        <v>377.89</v>
      </c>
    </row>
    <row r="20321" spans="1:10" hidden="1">
      <c r="A20321" s="115" t="s">
        <v>56881</v>
      </c>
      <c r="B20321" s="115" t="str">
        <f t="shared" si="317"/>
        <v>RECICLADORA DE ASFALTO A FRIO SOBRE RODAS,LARGURA DE FRESAGEM DE 2,00M, 422HP,INCLUSIVE OPERADOR</v>
      </c>
      <c r="C20321" s="115" t="s">
        <v>56875</v>
      </c>
      <c r="D20321" s="115" t="s">
        <v>56876</v>
      </c>
      <c r="I20321" s="115" t="s">
        <v>1927</v>
      </c>
      <c r="J20321" s="115">
        <v>288.25</v>
      </c>
    </row>
    <row r="20322" spans="1:10" hidden="1">
      <c r="A20322" s="115" t="s">
        <v>20581</v>
      </c>
      <c r="B20322" s="115" t="str">
        <f t="shared" si="317"/>
        <v>DISCO ELETRICO,PARA COMPACTAR E DESEMPENAR PISOS DE CONCRETO,EXCLUSIVE OPERADOR</v>
      </c>
      <c r="C20322" s="115" t="s">
        <v>51352</v>
      </c>
      <c r="D20322" s="115" t="s">
        <v>51261</v>
      </c>
      <c r="I20322" s="115" t="s">
        <v>1927</v>
      </c>
      <c r="J20322" s="115">
        <v>3.67</v>
      </c>
    </row>
    <row r="20323" spans="1:10" hidden="1">
      <c r="A20323" s="115" t="s">
        <v>20582</v>
      </c>
      <c r="B20323" s="115" t="str">
        <f t="shared" si="317"/>
        <v>DISCO ELETRICO,PARA COMPACTAR E DESEMPENAR PISOS DE CONCRETO,EXCLUSIVE OPERADOR</v>
      </c>
      <c r="C20323" s="115" t="s">
        <v>51352</v>
      </c>
      <c r="D20323" s="115" t="s">
        <v>51261</v>
      </c>
      <c r="I20323" s="115" t="s">
        <v>1927</v>
      </c>
      <c r="J20323" s="115">
        <v>1.33</v>
      </c>
    </row>
    <row r="20324" spans="1:10" hidden="1">
      <c r="A20324" s="115" t="s">
        <v>20583</v>
      </c>
      <c r="B20324" s="115" t="str">
        <f t="shared" si="317"/>
        <v>DISCO ELETRICO,PARA COMPACTAR E DESEMPENAR PISOS DE CONCRETO,EXCLUSIVE OPERADOR</v>
      </c>
      <c r="C20324" s="115" t="s">
        <v>51352</v>
      </c>
      <c r="D20324" s="115" t="s">
        <v>51261</v>
      </c>
      <c r="I20324" s="115" t="s">
        <v>1927</v>
      </c>
      <c r="J20324" s="115">
        <v>3.67</v>
      </c>
    </row>
    <row r="20325" spans="1:10" hidden="1">
      <c r="A20325" s="115" t="s">
        <v>20584</v>
      </c>
      <c r="B20325" s="115" t="str">
        <f t="shared" si="317"/>
        <v>DISCO ELETRICO,PARA COMPACTAR E DESEMPENAR PISOS DE CONCRETO,EXCLUSIVE OPERADOR</v>
      </c>
      <c r="C20325" s="115" t="s">
        <v>51352</v>
      </c>
      <c r="D20325" s="115" t="s">
        <v>51261</v>
      </c>
      <c r="I20325" s="115" t="s">
        <v>1927</v>
      </c>
      <c r="J20325" s="115">
        <v>1.33</v>
      </c>
    </row>
    <row r="20326" spans="1:10" hidden="1">
      <c r="A20326" s="115" t="s">
        <v>20585</v>
      </c>
      <c r="B20326" s="115" t="str">
        <f t="shared" si="317"/>
        <v>DESEMPENADEIRA ELETRICA PARA ACABAMENTO DE PISOS DE CONCRETO,COMPACTADORA E ADENSADORA,EXCLUSIVE OPERADOR</v>
      </c>
      <c r="C20326" s="115" t="s">
        <v>51353</v>
      </c>
      <c r="D20326" s="115" t="s">
        <v>51354</v>
      </c>
      <c r="I20326" s="115" t="s">
        <v>1927</v>
      </c>
      <c r="J20326" s="115">
        <v>3.69</v>
      </c>
    </row>
    <row r="20327" spans="1:10" hidden="1">
      <c r="A20327" s="115" t="s">
        <v>20586</v>
      </c>
      <c r="B20327" s="115" t="str">
        <f t="shared" si="317"/>
        <v>DESEMPENADEIRA ELETRICA PARA ACABAMENTO DE PISOS DE CONCRETO,COMPACTADORA E ADENSADORA,EXCLUSIVE OPERADOR</v>
      </c>
      <c r="C20327" s="115" t="s">
        <v>51353</v>
      </c>
      <c r="D20327" s="115" t="s">
        <v>51354</v>
      </c>
      <c r="I20327" s="115" t="s">
        <v>1927</v>
      </c>
      <c r="J20327" s="115">
        <v>1.34</v>
      </c>
    </row>
    <row r="20328" spans="1:10" hidden="1">
      <c r="A20328" s="115" t="s">
        <v>20587</v>
      </c>
      <c r="B20328" s="115" t="str">
        <f t="shared" si="317"/>
        <v>DESEMPENADEIRA ELETRICA PARA ACABAMENTO DE PISOS DE CONCRETO,COMPACTADORA E ADENSADORA,EXCLUSIVE OPERADOR</v>
      </c>
      <c r="C20328" s="115" t="s">
        <v>51353</v>
      </c>
      <c r="D20328" s="115" t="s">
        <v>51354</v>
      </c>
      <c r="I20328" s="115" t="s">
        <v>1927</v>
      </c>
      <c r="J20328" s="115">
        <v>3.69</v>
      </c>
    </row>
    <row r="20329" spans="1:10" hidden="1">
      <c r="A20329" s="115" t="s">
        <v>20588</v>
      </c>
      <c r="B20329" s="115" t="str">
        <f t="shared" si="317"/>
        <v>DESEMPENADEIRA ELETRICA PARA ACABAMENTO DE PISOS DE CONCRETO,COMPACTADORA E ADENSADORA,EXCLUSIVE OPERADOR</v>
      </c>
      <c r="C20329" s="115" t="s">
        <v>51353</v>
      </c>
      <c r="D20329" s="115" t="s">
        <v>51354</v>
      </c>
      <c r="I20329" s="115" t="s">
        <v>1927</v>
      </c>
      <c r="J20329" s="115">
        <v>1.34</v>
      </c>
    </row>
    <row r="20330" spans="1:10" hidden="1">
      <c r="A20330" s="115" t="s">
        <v>20589</v>
      </c>
      <c r="B20330" s="115" t="str">
        <f t="shared" si="317"/>
        <v>MAQUINA DE DEMARCACAO DE FAIXAS A FRIO PARA USO RODOVIARIO E URBANO,EXCLUSIVE OPERADOR</v>
      </c>
      <c r="C20330" s="115" t="s">
        <v>51355</v>
      </c>
      <c r="D20330" s="115" t="s">
        <v>51356</v>
      </c>
      <c r="I20330" s="115" t="s">
        <v>1927</v>
      </c>
      <c r="J20330" s="115">
        <v>123.64</v>
      </c>
    </row>
    <row r="20331" spans="1:10" hidden="1">
      <c r="A20331" s="115" t="s">
        <v>20590</v>
      </c>
      <c r="B20331" s="115" t="str">
        <f t="shared" si="317"/>
        <v>MAQUINA DE DEMARCACAO DE FAIXAS A FRIO PARA USO RODOVIARIO E URBANO,EXCLUSIVE OPERADOR</v>
      </c>
      <c r="C20331" s="115" t="s">
        <v>51355</v>
      </c>
      <c r="D20331" s="115" t="s">
        <v>51356</v>
      </c>
      <c r="I20331" s="115" t="s">
        <v>1927</v>
      </c>
      <c r="J20331" s="115">
        <v>47.48</v>
      </c>
    </row>
    <row r="20332" spans="1:10" hidden="1">
      <c r="A20332" s="115" t="s">
        <v>20591</v>
      </c>
      <c r="B20332" s="115" t="str">
        <f t="shared" si="317"/>
        <v>MAQUINA DE DEMARCACAO DE FAIXAS A FRIO PARA USO RODOVIARIO E URBANO,EXCLUSIVE OPERADOR</v>
      </c>
      <c r="C20332" s="115" t="s">
        <v>51355</v>
      </c>
      <c r="D20332" s="115" t="s">
        <v>51356</v>
      </c>
      <c r="I20332" s="115" t="s">
        <v>1927</v>
      </c>
      <c r="J20332" s="115">
        <v>123.64</v>
      </c>
    </row>
    <row r="20333" spans="1:10" hidden="1">
      <c r="A20333" s="115" t="s">
        <v>20592</v>
      </c>
      <c r="B20333" s="115" t="str">
        <f t="shared" si="317"/>
        <v>MAQUINA DE DEMARCACAO DE FAIXAS A FRIO PARA USO RODOVIARIO E URBANO,EXCLUSIVE OPERADOR</v>
      </c>
      <c r="C20333" s="115" t="s">
        <v>51355</v>
      </c>
      <c r="D20333" s="115" t="s">
        <v>51356</v>
      </c>
      <c r="I20333" s="115" t="s">
        <v>1927</v>
      </c>
      <c r="J20333" s="115">
        <v>47.48</v>
      </c>
    </row>
    <row r="20334" spans="1:10" hidden="1">
      <c r="A20334" s="115" t="s">
        <v>20593</v>
      </c>
      <c r="B20334" s="115" t="str">
        <f t="shared" si="317"/>
        <v>MAQUINA DE DEMARCACAO DE FAIXAS,COM FUSOR APLICADOR E FUSORDERRETEDOR,PARA USO RODOVIARIO E URBANO,EXCLUSIVE OPERADOR</v>
      </c>
      <c r="C20334" s="115" t="s">
        <v>51357</v>
      </c>
      <c r="D20334" s="115" t="s">
        <v>51358</v>
      </c>
      <c r="I20334" s="115" t="s">
        <v>1927</v>
      </c>
      <c r="J20334" s="115">
        <v>157.83000000000001</v>
      </c>
    </row>
    <row r="20335" spans="1:10" hidden="1">
      <c r="A20335" s="115" t="s">
        <v>20594</v>
      </c>
      <c r="B20335" s="115" t="str">
        <f t="shared" si="317"/>
        <v>MAQUINA DE DEMARCACAO DE FAIXAS,COM FUSOR APLICADOR E FUSORDERRETEDOR,PARA USO RODOVIARIO E URBANO</v>
      </c>
      <c r="C20335" s="115" t="s">
        <v>51357</v>
      </c>
      <c r="D20335" s="115" t="s">
        <v>51359</v>
      </c>
      <c r="I20335" s="115" t="s">
        <v>1927</v>
      </c>
      <c r="J20335" s="115">
        <v>60.61</v>
      </c>
    </row>
    <row r="20336" spans="1:10" hidden="1">
      <c r="A20336" s="115" t="s">
        <v>20595</v>
      </c>
      <c r="B20336" s="115" t="str">
        <f t="shared" si="317"/>
        <v>MAQUINA DE DEMARCACAO DE FAIXAS,COM FUSOR APLICADOR E FUSORDERRETEDOR,PARA USO RODOVIARIO E URBANO,EXCLUSIVE OPERADOR</v>
      </c>
      <c r="C20336" s="115" t="s">
        <v>51357</v>
      </c>
      <c r="D20336" s="115" t="s">
        <v>51358</v>
      </c>
      <c r="I20336" s="115" t="s">
        <v>1927</v>
      </c>
      <c r="J20336" s="115">
        <v>157.83000000000001</v>
      </c>
    </row>
    <row r="20337" spans="1:10" hidden="1">
      <c r="A20337" s="115" t="s">
        <v>20596</v>
      </c>
      <c r="B20337" s="115" t="str">
        <f t="shared" si="317"/>
        <v>MAQUINA DE DEMARCACAO DE FAIXAS,COM FUSOR APLICADOR E FUSORDERRETEDOR,PARA USO RODOVIARIO E URBANO</v>
      </c>
      <c r="C20337" s="115" t="s">
        <v>51357</v>
      </c>
      <c r="D20337" s="115" t="s">
        <v>51359</v>
      </c>
      <c r="I20337" s="115" t="s">
        <v>1927</v>
      </c>
      <c r="J20337" s="115">
        <v>60.61</v>
      </c>
    </row>
    <row r="20338" spans="1:10" hidden="1">
      <c r="A20338" s="115" t="s">
        <v>20597</v>
      </c>
      <c r="B20338" s="115" t="str">
        <f t="shared" si="317"/>
        <v>EXTRUSORA DE GUIAS E SARJETAS SEM FORMAS,EXCLUSIVE OPERADOR</v>
      </c>
      <c r="C20338" s="115" t="s">
        <v>20598</v>
      </c>
      <c r="I20338" s="115" t="s">
        <v>1927</v>
      </c>
      <c r="J20338" s="115">
        <v>12.64</v>
      </c>
    </row>
    <row r="20339" spans="1:10" hidden="1">
      <c r="A20339" s="115" t="s">
        <v>20599</v>
      </c>
      <c r="B20339" s="115" t="str">
        <f t="shared" si="317"/>
        <v>EXTRUSORA DE GUIAS E SARJETAS SEM FORMAS,EXCLUSIVE OPERADOR</v>
      </c>
      <c r="C20339" s="115" t="s">
        <v>20598</v>
      </c>
      <c r="I20339" s="115" t="s">
        <v>1927</v>
      </c>
      <c r="J20339" s="115">
        <v>2.4</v>
      </c>
    </row>
    <row r="20340" spans="1:10" hidden="1">
      <c r="A20340" s="115" t="s">
        <v>20600</v>
      </c>
      <c r="B20340" s="115" t="str">
        <f t="shared" si="317"/>
        <v>EXTRUSORA DE GUIAS E SARJETAS SEM FORMAS,EXCLUSIVE OPERADOR</v>
      </c>
      <c r="C20340" s="115" t="s">
        <v>20598</v>
      </c>
      <c r="I20340" s="115" t="s">
        <v>1927</v>
      </c>
      <c r="J20340" s="115">
        <v>1.17</v>
      </c>
    </row>
    <row r="20341" spans="1:10" hidden="1">
      <c r="A20341" s="115" t="s">
        <v>20601</v>
      </c>
      <c r="B20341" s="115" t="str">
        <f t="shared" si="317"/>
        <v>EXTRUSORA DE GUIAS E SARJETAS SEM FORMAS,EXCLUSIVE OPERADOR</v>
      </c>
      <c r="C20341" s="115" t="s">
        <v>20598</v>
      </c>
      <c r="I20341" s="115" t="s">
        <v>1927</v>
      </c>
      <c r="J20341" s="115">
        <v>12.64</v>
      </c>
    </row>
    <row r="20342" spans="1:10" hidden="1">
      <c r="A20342" s="115" t="s">
        <v>20602</v>
      </c>
      <c r="B20342" s="115" t="str">
        <f t="shared" si="317"/>
        <v>EXTRUSORA DE GUIAS E SARJETAS SEM FORMAS,EXCLUSIVE OPERADOR</v>
      </c>
      <c r="C20342" s="115" t="s">
        <v>20598</v>
      </c>
      <c r="I20342" s="115" t="s">
        <v>1927</v>
      </c>
      <c r="J20342" s="115">
        <v>2.4</v>
      </c>
    </row>
    <row r="20343" spans="1:10" hidden="1">
      <c r="A20343" s="115" t="s">
        <v>20603</v>
      </c>
      <c r="B20343" s="115" t="str">
        <f t="shared" si="317"/>
        <v>EXTRUSORA DE GUIAS E SARJETAS SEM FORMAS,EXCLUSIVE OPERADOR</v>
      </c>
      <c r="C20343" s="115" t="s">
        <v>20598</v>
      </c>
      <c r="I20343" s="115" t="s">
        <v>1927</v>
      </c>
      <c r="J20343" s="115">
        <v>1.17</v>
      </c>
    </row>
    <row r="20344" spans="1:10" hidden="1">
      <c r="A20344" s="115" t="s">
        <v>20604</v>
      </c>
      <c r="B20344" s="115" t="str">
        <f t="shared" si="317"/>
        <v>MAQUINA POLIDORA,12A,220V,EXCLUSIVE ESMERIL E OPERADOR</v>
      </c>
      <c r="C20344" s="115" t="s">
        <v>20605</v>
      </c>
      <c r="I20344" s="115" t="s">
        <v>1927</v>
      </c>
      <c r="J20344" s="115">
        <v>4.6100000000000003</v>
      </c>
    </row>
    <row r="20345" spans="1:10" hidden="1">
      <c r="A20345" s="115" t="s">
        <v>20606</v>
      </c>
      <c r="B20345" s="115" t="str">
        <f t="shared" si="317"/>
        <v>MAQUINA POLIDORA,12A,220V,EXCLUSIVE ESMERIL E OPERADOR</v>
      </c>
      <c r="C20345" s="115" t="s">
        <v>20605</v>
      </c>
      <c r="I20345" s="115" t="s">
        <v>1927</v>
      </c>
      <c r="J20345" s="115">
        <v>0.91</v>
      </c>
    </row>
    <row r="20346" spans="1:10" hidden="1">
      <c r="A20346" s="115" t="s">
        <v>20607</v>
      </c>
      <c r="B20346" s="115" t="str">
        <f t="shared" si="317"/>
        <v>MAQUINA POLIDORA,12A,220V,EXCLUSIVE ESMERIL E OPERADOR</v>
      </c>
      <c r="C20346" s="115" t="s">
        <v>20605</v>
      </c>
      <c r="I20346" s="115" t="s">
        <v>1927</v>
      </c>
      <c r="J20346" s="115">
        <v>4.6100000000000003</v>
      </c>
    </row>
    <row r="20347" spans="1:10" hidden="1">
      <c r="A20347" s="115" t="s">
        <v>20608</v>
      </c>
      <c r="B20347" s="115" t="str">
        <f t="shared" si="317"/>
        <v>MAQUINA POLIDORA,12A,220V,EXCLUSIVE ESMERIL E OPERADOR</v>
      </c>
      <c r="C20347" s="115" t="s">
        <v>20605</v>
      </c>
      <c r="I20347" s="115" t="s">
        <v>1927</v>
      </c>
      <c r="J20347" s="115">
        <v>0.91</v>
      </c>
    </row>
    <row r="20348" spans="1:10" hidden="1">
      <c r="A20348" s="115" t="s">
        <v>20609</v>
      </c>
      <c r="B20348" s="115" t="str">
        <f t="shared" si="317"/>
        <v>BETONEIRA PARA 320L DE MISTURA SECA,DE CARREGAMENTO MECANICO E TAMBOR REVERSIVEL,COM MOTOR ELETRICO,EXCLUSIVE OPERADOR</v>
      </c>
      <c r="C20348" s="115" t="s">
        <v>51360</v>
      </c>
      <c r="D20348" s="115" t="s">
        <v>51361</v>
      </c>
      <c r="I20348" s="115" t="s">
        <v>1927</v>
      </c>
      <c r="J20348" s="115">
        <v>3.8</v>
      </c>
    </row>
    <row r="20349" spans="1:10" hidden="1">
      <c r="A20349" s="115" t="s">
        <v>20610</v>
      </c>
      <c r="B20349" s="115" t="str">
        <f t="shared" si="317"/>
        <v>BETONEIRA PARA 320L DE MISTURA SECA,DE CARREGAMENTO MECANICO E TAMBOR REVERSIVEL,COM MOTOR ELETRICO,EXCLUSIVE OPERADOR</v>
      </c>
      <c r="C20349" s="115" t="s">
        <v>51360</v>
      </c>
      <c r="D20349" s="115" t="s">
        <v>51361</v>
      </c>
      <c r="I20349" s="115" t="s">
        <v>1927</v>
      </c>
      <c r="J20349" s="115">
        <v>0.44</v>
      </c>
    </row>
    <row r="20350" spans="1:10" hidden="1">
      <c r="A20350" s="115" t="s">
        <v>20611</v>
      </c>
      <c r="B20350" s="115" t="str">
        <f t="shared" si="317"/>
        <v>BETONEIRA PARA 320L DE MISTURA SECA,DE CARREGAMENTO MECANICO E TAMBOR REVERSIVEL,COM MOTOR ELETRICO,EXCLUSIVE OPERADOR</v>
      </c>
      <c r="C20350" s="115" t="s">
        <v>51360</v>
      </c>
      <c r="D20350" s="115" t="s">
        <v>51361</v>
      </c>
      <c r="I20350" s="115" t="s">
        <v>1927</v>
      </c>
      <c r="J20350" s="115">
        <v>3.8</v>
      </c>
    </row>
    <row r="20351" spans="1:10" hidden="1">
      <c r="A20351" s="115" t="s">
        <v>20612</v>
      </c>
      <c r="B20351" s="115" t="str">
        <f t="shared" si="317"/>
        <v>BETONEIRA PARA 320L DE MISTURA SECA,DE CARREGAMENTO MECANICO E TAMBOR REVERSIVEL,COM MOTOR ELETRICO,EXCLUSIVE OPERADOR</v>
      </c>
      <c r="C20351" s="115" t="s">
        <v>51360</v>
      </c>
      <c r="D20351" s="115" t="s">
        <v>51361</v>
      </c>
      <c r="I20351" s="115" t="s">
        <v>1927</v>
      </c>
      <c r="J20351" s="115">
        <v>0.44</v>
      </c>
    </row>
    <row r="20352" spans="1:10" hidden="1">
      <c r="A20352" s="115" t="s">
        <v>20613</v>
      </c>
      <c r="B20352" s="115" t="str">
        <f t="shared" si="317"/>
        <v>BETONEIRA PARA 320L DE MISTURA SECA,DE CARREGAMENTO MECANICO E TAMBOR REVERSIVEL,COM MOTOR A GASOLINA,EXCLUSIVE OPERADOR</v>
      </c>
      <c r="C20352" s="115" t="s">
        <v>51360</v>
      </c>
      <c r="D20352" s="115" t="s">
        <v>51362</v>
      </c>
      <c r="I20352" s="115" t="s">
        <v>1927</v>
      </c>
      <c r="J20352" s="115">
        <v>11.01</v>
      </c>
    </row>
    <row r="20353" spans="1:10" hidden="1">
      <c r="A20353" s="115" t="s">
        <v>20614</v>
      </c>
      <c r="B20353" s="115" t="str">
        <f t="shared" si="317"/>
        <v>BETONEIRA PARA 320L DE MISTURA SECA,DE CARREGAMENTO MECANICO E TAMBOR REVERSIVEL,COM MOTOR A GASOLINA,EXCLUSIVE OPERADOR</v>
      </c>
      <c r="C20353" s="115" t="s">
        <v>51360</v>
      </c>
      <c r="D20353" s="115" t="s">
        <v>51362</v>
      </c>
      <c r="I20353" s="115" t="s">
        <v>1927</v>
      </c>
      <c r="J20353" s="115">
        <v>1.06</v>
      </c>
    </row>
    <row r="20354" spans="1:10" hidden="1">
      <c r="A20354" s="115" t="s">
        <v>20615</v>
      </c>
      <c r="B20354" s="115" t="str">
        <f t="shared" si="317"/>
        <v>BETONEIRA PARA 320L DE MISTURA SECA,DE CARREGAMENTO MECANICO E TAMBOR REVERSIVEL,COM MOTOR A GASOLINA,EXCLUSIVE OPERADOR</v>
      </c>
      <c r="C20354" s="115" t="s">
        <v>51360</v>
      </c>
      <c r="D20354" s="115" t="s">
        <v>51362</v>
      </c>
      <c r="I20354" s="115" t="s">
        <v>1927</v>
      </c>
      <c r="J20354" s="115">
        <v>11.01</v>
      </c>
    </row>
    <row r="20355" spans="1:10" hidden="1">
      <c r="A20355" s="115" t="s">
        <v>20616</v>
      </c>
      <c r="B20355" s="115" t="str">
        <f t="shared" si="317"/>
        <v>BETONEIRA PARA 320L DE MISTURA SECA,DE CARREGAMENTO MECANICO E TAMBOR REVERSIVEL,COM MOTOR A GASOLINA,EXCLUSIVE OPERADOR</v>
      </c>
      <c r="C20355" s="115" t="s">
        <v>51360</v>
      </c>
      <c r="D20355" s="115" t="s">
        <v>51362</v>
      </c>
      <c r="I20355" s="115" t="s">
        <v>1927</v>
      </c>
      <c r="J20355" s="115">
        <v>1.06</v>
      </c>
    </row>
    <row r="20356" spans="1:10" hidden="1">
      <c r="A20356" s="115" t="s">
        <v>20617</v>
      </c>
      <c r="B20356" s="115" t="str">
        <f t="shared" si="317"/>
        <v>BETONEIRA PARA 600L DE MISTURA SECA,DE CARREGAMENTO MECANICO E TAMBOR REVERSIVEL,COM MOTOR ELETRICO,EXCLUSIVE OPERADOR</v>
      </c>
      <c r="C20356" s="115" t="s">
        <v>51363</v>
      </c>
      <c r="D20356" s="115" t="s">
        <v>51361</v>
      </c>
      <c r="I20356" s="115" t="s">
        <v>1927</v>
      </c>
      <c r="J20356" s="115">
        <v>8.7200000000000006</v>
      </c>
    </row>
    <row r="20357" spans="1:10" hidden="1">
      <c r="A20357" s="115" t="s">
        <v>20618</v>
      </c>
      <c r="B20357" s="115" t="str">
        <f t="shared" ref="B20357:B20420" si="318">C20357&amp;D20357&amp;E20357&amp;F20357&amp;G20357&amp;H20357</f>
        <v>BETONEIRA PARA 600L DE MISTURA SECA,DE CARREGAMENTO MECANICO E TAMBOR REVERSIVEL,COM MOTOR ELETRICO,EXCLUSIVE OPERADOR</v>
      </c>
      <c r="C20357" s="115" t="s">
        <v>51363</v>
      </c>
      <c r="D20357" s="115" t="s">
        <v>51361</v>
      </c>
      <c r="I20357" s="115" t="s">
        <v>1927</v>
      </c>
      <c r="J20357" s="115">
        <v>2.79</v>
      </c>
    </row>
    <row r="20358" spans="1:10" hidden="1">
      <c r="A20358" s="115" t="s">
        <v>20619</v>
      </c>
      <c r="B20358" s="115" t="str">
        <f t="shared" si="318"/>
        <v>BETONEIRA PARA 600L DE MISTURA SECA,DE CARREGAMENTO MECANICO E TAMBOR REVERSIVEL,COM MOTOR ELETRICO,EXCLUSIVE OPERADOR</v>
      </c>
      <c r="C20358" s="115" t="s">
        <v>51363</v>
      </c>
      <c r="D20358" s="115" t="s">
        <v>51361</v>
      </c>
      <c r="I20358" s="115" t="s">
        <v>1927</v>
      </c>
      <c r="J20358" s="115">
        <v>8.7200000000000006</v>
      </c>
    </row>
    <row r="20359" spans="1:10" hidden="1">
      <c r="A20359" s="115" t="s">
        <v>20620</v>
      </c>
      <c r="B20359" s="115" t="str">
        <f t="shared" si="318"/>
        <v>BETONEIRA PARA 600L DE MISTURA SECA,DE CARREGAMENTO MECANICO E TAMBOR REVERSIVEL,COM MOTOR ELETRICO,EXCLUSIVE OPERADOR</v>
      </c>
      <c r="C20359" s="115" t="s">
        <v>51363</v>
      </c>
      <c r="D20359" s="115" t="s">
        <v>51361</v>
      </c>
      <c r="I20359" s="115" t="s">
        <v>1927</v>
      </c>
      <c r="J20359" s="115">
        <v>2.79</v>
      </c>
    </row>
    <row r="20360" spans="1:10" hidden="1">
      <c r="A20360" s="115" t="s">
        <v>20621</v>
      </c>
      <c r="B20360" s="115" t="str">
        <f t="shared" si="318"/>
        <v>BETONEIRA PARA 600L DE MISTURA SECA,DE CARREGAMENTO MECANICO E TAMBOR REVERSIVEL,COM MOTOR DIESEL,EXCLUSIVE OPERADOR</v>
      </c>
      <c r="C20360" s="115" t="s">
        <v>51363</v>
      </c>
      <c r="D20360" s="115" t="s">
        <v>51364</v>
      </c>
      <c r="I20360" s="115" t="s">
        <v>1927</v>
      </c>
      <c r="J20360" s="115">
        <v>17.600000000000001</v>
      </c>
    </row>
    <row r="20361" spans="1:10" hidden="1">
      <c r="A20361" s="115" t="s">
        <v>20622</v>
      </c>
      <c r="B20361" s="115" t="str">
        <f t="shared" si="318"/>
        <v>BETONEIRA PARA 600L DE MISTURA SECA,DE CARREGAMENTO MECANICO E TAMBOR REVERSIVEL,COM MOTOR DIESEL,EXCLUSIVE OPERADOR</v>
      </c>
      <c r="C20361" s="115" t="s">
        <v>51363</v>
      </c>
      <c r="D20361" s="115" t="s">
        <v>51364</v>
      </c>
      <c r="I20361" s="115" t="s">
        <v>1927</v>
      </c>
      <c r="J20361" s="115">
        <v>3.82</v>
      </c>
    </row>
    <row r="20362" spans="1:10" hidden="1">
      <c r="A20362" s="115" t="s">
        <v>20623</v>
      </c>
      <c r="B20362" s="115" t="str">
        <f t="shared" si="318"/>
        <v>BETONEIRA PARA 600L DE MISTURA SECA,DE CARREGAMENTO MECANICO E TAMBOR REVERSIVEL,COM MOTOR DIESEL,EXCLUSIVE OPERADOR</v>
      </c>
      <c r="C20362" s="115" t="s">
        <v>51363</v>
      </c>
      <c r="D20362" s="115" t="s">
        <v>51364</v>
      </c>
      <c r="I20362" s="115" t="s">
        <v>1927</v>
      </c>
      <c r="J20362" s="115">
        <v>17.600000000000001</v>
      </c>
    </row>
    <row r="20363" spans="1:10" hidden="1">
      <c r="A20363" s="115" t="s">
        <v>20624</v>
      </c>
      <c r="B20363" s="115" t="str">
        <f t="shared" si="318"/>
        <v>BETONEIRA PARA 600L DE MISTURA SECA,DE CARREGAMENTO MECANICO E TAMBOR REVERSIVEL,COM MOTOR DIESEL,EXCLUSIVE OPERADOR</v>
      </c>
      <c r="C20363" s="115" t="s">
        <v>51363</v>
      </c>
      <c r="D20363" s="115" t="s">
        <v>51364</v>
      </c>
      <c r="I20363" s="115" t="s">
        <v>1927</v>
      </c>
      <c r="J20363" s="115">
        <v>3.82</v>
      </c>
    </row>
    <row r="20364" spans="1:10" hidden="1">
      <c r="A20364" s="115" t="s">
        <v>20625</v>
      </c>
      <c r="B20364" s="115" t="str">
        <f t="shared" si="318"/>
        <v>MISTURADOR HORIZONTAL DE CONCRETO PARA 1.000L DE MISTURA SECA,CARREGADOR AUTOMATICO COM UM MOTOR ELETRICO,VELOCIDADE DOTAMBOR 20RPM,SOBRE RODAS DE FERRO,EXCLUSIVE OPERADOR</v>
      </c>
      <c r="C20364" s="115" t="s">
        <v>51365</v>
      </c>
      <c r="D20364" s="115" t="s">
        <v>51366</v>
      </c>
      <c r="E20364" s="115" t="s">
        <v>51367</v>
      </c>
      <c r="I20364" s="115" t="s">
        <v>1927</v>
      </c>
      <c r="J20364" s="115">
        <v>15.59</v>
      </c>
    </row>
    <row r="20365" spans="1:10" hidden="1">
      <c r="A20365" s="115" t="s">
        <v>20626</v>
      </c>
      <c r="B20365" s="115" t="str">
        <f t="shared" si="318"/>
        <v>MISTURADOR HORIZONTAL DE CONCRETO PARA 1.000L DE MISTURA SECA,CARREGADOR AUTOMATICO COM UM MOTOR ELETRICO,VELOCIDADE DOTAMBOR 20RPM,SOBRE RODAS DE FERRO,EXCLUSIVE OPERADOR</v>
      </c>
      <c r="C20365" s="115" t="s">
        <v>51365</v>
      </c>
      <c r="D20365" s="115" t="s">
        <v>51366</v>
      </c>
      <c r="E20365" s="115" t="s">
        <v>51367</v>
      </c>
      <c r="I20365" s="115" t="s">
        <v>1927</v>
      </c>
      <c r="J20365" s="115">
        <v>5.79</v>
      </c>
    </row>
    <row r="20366" spans="1:10" hidden="1">
      <c r="A20366" s="115" t="s">
        <v>20627</v>
      </c>
      <c r="B20366" s="115" t="str">
        <f t="shared" si="318"/>
        <v>MISTURADOR HORIZONTAL DE CONCRETO PARA 1.000L DE MISTURA SECA,CARREGADOR AUTOMATICO COM UM MOTOR ELETRICO,VELOCIDADE DOTAMBOR 20RPM,SOBRE RODAS DE FERRO,EXCLUSIVE OPERADOR</v>
      </c>
      <c r="C20366" s="115" t="s">
        <v>51365</v>
      </c>
      <c r="D20366" s="115" t="s">
        <v>51366</v>
      </c>
      <c r="E20366" s="115" t="s">
        <v>51367</v>
      </c>
      <c r="I20366" s="115" t="s">
        <v>1927</v>
      </c>
      <c r="J20366" s="115">
        <v>15.59</v>
      </c>
    </row>
    <row r="20367" spans="1:10" hidden="1">
      <c r="A20367" s="115" t="s">
        <v>20628</v>
      </c>
      <c r="B20367" s="115" t="str">
        <f t="shared" si="318"/>
        <v>MISTURADOR HORIZONTAL DE CONCRETO PARA 1.000L DE MISTURA SECA,CARREGADOR AUTOMATICO COM UM MOTOR ELETRICO,VELOCIDADE DOTAMBOR 20RPM,SOBRE RODAS DE FERRO,EXCLUSIVE OPERADOR</v>
      </c>
      <c r="C20367" s="115" t="s">
        <v>51365</v>
      </c>
      <c r="D20367" s="115" t="s">
        <v>51366</v>
      </c>
      <c r="E20367" s="115" t="s">
        <v>51367</v>
      </c>
      <c r="I20367" s="115" t="s">
        <v>1927</v>
      </c>
      <c r="J20367" s="115">
        <v>5.79</v>
      </c>
    </row>
    <row r="20368" spans="1:10" hidden="1">
      <c r="A20368" s="115" t="s">
        <v>20629</v>
      </c>
      <c r="B20368" s="115"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15" t="s">
        <v>51368</v>
      </c>
      <c r="D20368" s="115" t="s">
        <v>51369</v>
      </c>
      <c r="E20368" s="115" t="s">
        <v>51370</v>
      </c>
      <c r="F20368" s="115" t="s">
        <v>51371</v>
      </c>
      <c r="G20368" s="115" t="s">
        <v>51372</v>
      </c>
      <c r="H20368" s="115" t="s">
        <v>51373</v>
      </c>
      <c r="I20368" s="115" t="s">
        <v>1927</v>
      </c>
      <c r="J20368" s="115">
        <v>355.42</v>
      </c>
    </row>
    <row r="20369" spans="1:10" hidden="1">
      <c r="A20369" s="115" t="s">
        <v>20630</v>
      </c>
      <c r="B20369" s="115"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15" t="s">
        <v>51368</v>
      </c>
      <c r="D20369" s="115" t="s">
        <v>51369</v>
      </c>
      <c r="E20369" s="115" t="s">
        <v>51370</v>
      </c>
      <c r="F20369" s="115" t="s">
        <v>51371</v>
      </c>
      <c r="G20369" s="115" t="s">
        <v>51372</v>
      </c>
      <c r="H20369" s="115" t="s">
        <v>51373</v>
      </c>
      <c r="I20369" s="115" t="s">
        <v>1927</v>
      </c>
      <c r="J20369" s="115">
        <v>278.55</v>
      </c>
    </row>
    <row r="20370" spans="1:10" hidden="1">
      <c r="A20370" s="115" t="s">
        <v>20631</v>
      </c>
      <c r="B20370" s="115"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15" t="s">
        <v>51368</v>
      </c>
      <c r="D20370" s="115" t="s">
        <v>51369</v>
      </c>
      <c r="E20370" s="115" t="s">
        <v>51370</v>
      </c>
      <c r="F20370" s="115" t="s">
        <v>51371</v>
      </c>
      <c r="G20370" s="115" t="s">
        <v>51372</v>
      </c>
      <c r="H20370" s="115" t="s">
        <v>51373</v>
      </c>
      <c r="I20370" s="115" t="s">
        <v>1927</v>
      </c>
      <c r="J20370" s="115">
        <v>253.02</v>
      </c>
    </row>
    <row r="20371" spans="1:10" hidden="1">
      <c r="A20371" s="115" t="s">
        <v>20632</v>
      </c>
      <c r="B20371" s="115"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15" t="s">
        <v>51368</v>
      </c>
      <c r="D20371" s="115" t="s">
        <v>51369</v>
      </c>
      <c r="E20371" s="115" t="s">
        <v>51370</v>
      </c>
      <c r="F20371" s="115" t="s">
        <v>51371</v>
      </c>
      <c r="G20371" s="115" t="s">
        <v>51372</v>
      </c>
      <c r="H20371" s="115" t="s">
        <v>51373</v>
      </c>
      <c r="I20371" s="115" t="s">
        <v>1927</v>
      </c>
      <c r="J20371" s="115">
        <v>331.74</v>
      </c>
    </row>
    <row r="20372" spans="1:10" hidden="1">
      <c r="A20372" s="115" t="s">
        <v>20633</v>
      </c>
      <c r="B20372" s="115"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15" t="s">
        <v>51368</v>
      </c>
      <c r="D20372" s="115" t="s">
        <v>51369</v>
      </c>
      <c r="E20372" s="115" t="s">
        <v>51370</v>
      </c>
      <c r="F20372" s="115" t="s">
        <v>51371</v>
      </c>
      <c r="G20372" s="115" t="s">
        <v>51372</v>
      </c>
      <c r="H20372" s="115" t="s">
        <v>51373</v>
      </c>
      <c r="I20372" s="115" t="s">
        <v>1927</v>
      </c>
      <c r="J20372" s="115">
        <v>254.87</v>
      </c>
    </row>
    <row r="20373" spans="1:10" hidden="1">
      <c r="A20373" s="115" t="s">
        <v>20634</v>
      </c>
      <c r="B20373" s="115"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15" t="s">
        <v>51368</v>
      </c>
      <c r="D20373" s="115" t="s">
        <v>51369</v>
      </c>
      <c r="E20373" s="115" t="s">
        <v>51370</v>
      </c>
      <c r="F20373" s="115" t="s">
        <v>51371</v>
      </c>
      <c r="G20373" s="115" t="s">
        <v>51372</v>
      </c>
      <c r="H20373" s="115" t="s">
        <v>51373</v>
      </c>
      <c r="I20373" s="115" t="s">
        <v>1927</v>
      </c>
      <c r="J20373" s="115">
        <v>229.34</v>
      </c>
    </row>
    <row r="20374" spans="1:10" hidden="1">
      <c r="A20374" s="115" t="s">
        <v>20635</v>
      </c>
      <c r="B20374" s="115"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15" t="s">
        <v>51368</v>
      </c>
      <c r="D20374" s="115" t="s">
        <v>51374</v>
      </c>
      <c r="E20374" s="115" t="s">
        <v>51375</v>
      </c>
      <c r="F20374" s="115" t="s">
        <v>51376</v>
      </c>
      <c r="G20374" s="115" t="s">
        <v>51377</v>
      </c>
      <c r="H20374" s="115" t="s">
        <v>51378</v>
      </c>
      <c r="I20374" s="115" t="s">
        <v>1927</v>
      </c>
      <c r="J20374" s="115">
        <v>382.77</v>
      </c>
    </row>
    <row r="20375" spans="1:10" hidden="1">
      <c r="A20375" s="115" t="s">
        <v>20636</v>
      </c>
      <c r="B20375" s="115"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15" t="s">
        <v>51368</v>
      </c>
      <c r="D20375" s="115" t="s">
        <v>51374</v>
      </c>
      <c r="E20375" s="115" t="s">
        <v>51375</v>
      </c>
      <c r="F20375" s="115" t="s">
        <v>51379</v>
      </c>
      <c r="G20375" s="115" t="s">
        <v>51377</v>
      </c>
      <c r="H20375" s="115" t="s">
        <v>51378</v>
      </c>
      <c r="I20375" s="115" t="s">
        <v>1927</v>
      </c>
      <c r="J20375" s="115">
        <v>304.94</v>
      </c>
    </row>
    <row r="20376" spans="1:10" hidden="1">
      <c r="A20376" s="115" t="s">
        <v>20637</v>
      </c>
      <c r="B20376" s="115"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15" t="s">
        <v>51368</v>
      </c>
      <c r="D20376" s="115" t="s">
        <v>51374</v>
      </c>
      <c r="E20376" s="115" t="s">
        <v>51375</v>
      </c>
      <c r="F20376" s="115" t="s">
        <v>51376</v>
      </c>
      <c r="G20376" s="115" t="s">
        <v>51377</v>
      </c>
      <c r="H20376" s="115" t="s">
        <v>51378</v>
      </c>
      <c r="I20376" s="115" t="s">
        <v>1927</v>
      </c>
      <c r="J20376" s="115">
        <v>279.17</v>
      </c>
    </row>
    <row r="20377" spans="1:10" hidden="1">
      <c r="A20377" s="115" t="s">
        <v>20638</v>
      </c>
      <c r="B20377" s="115"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15" t="s">
        <v>51368</v>
      </c>
      <c r="D20377" s="115" t="s">
        <v>51374</v>
      </c>
      <c r="E20377" s="115" t="s">
        <v>51375</v>
      </c>
      <c r="F20377" s="115" t="s">
        <v>51376</v>
      </c>
      <c r="G20377" s="115" t="s">
        <v>51377</v>
      </c>
      <c r="H20377" s="115" t="s">
        <v>51378</v>
      </c>
      <c r="I20377" s="115" t="s">
        <v>1927</v>
      </c>
      <c r="J20377" s="115">
        <v>355.84</v>
      </c>
    </row>
    <row r="20378" spans="1:10" hidden="1">
      <c r="A20378" s="115" t="s">
        <v>20639</v>
      </c>
      <c r="B20378" s="115"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15" t="s">
        <v>51368</v>
      </c>
      <c r="D20378" s="115" t="s">
        <v>51374</v>
      </c>
      <c r="E20378" s="115" t="s">
        <v>51375</v>
      </c>
      <c r="F20378" s="115" t="s">
        <v>51379</v>
      </c>
      <c r="G20378" s="115" t="s">
        <v>51377</v>
      </c>
      <c r="H20378" s="115" t="s">
        <v>51378</v>
      </c>
      <c r="I20378" s="115" t="s">
        <v>1927</v>
      </c>
      <c r="J20378" s="115">
        <v>278.01</v>
      </c>
    </row>
    <row r="20379" spans="1:10" hidden="1">
      <c r="A20379" s="115" t="s">
        <v>20640</v>
      </c>
      <c r="B20379" s="115"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15" t="s">
        <v>51368</v>
      </c>
      <c r="D20379" s="115" t="s">
        <v>51374</v>
      </c>
      <c r="E20379" s="115" t="s">
        <v>51375</v>
      </c>
      <c r="F20379" s="115" t="s">
        <v>51376</v>
      </c>
      <c r="G20379" s="115" t="s">
        <v>51377</v>
      </c>
      <c r="H20379" s="115" t="s">
        <v>51378</v>
      </c>
      <c r="I20379" s="115" t="s">
        <v>1927</v>
      </c>
      <c r="J20379" s="115">
        <v>252.24</v>
      </c>
    </row>
    <row r="20380" spans="1:10" hidden="1">
      <c r="A20380" s="115" t="s">
        <v>20641</v>
      </c>
      <c r="B20380" s="115"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15" t="s">
        <v>51380</v>
      </c>
      <c r="D20380" s="115" t="s">
        <v>51381</v>
      </c>
      <c r="E20380" s="115" t="s">
        <v>51382</v>
      </c>
      <c r="F20380" s="115" t="s">
        <v>51383</v>
      </c>
      <c r="G20380" s="115" t="s">
        <v>51384</v>
      </c>
      <c r="H20380" s="115" t="s">
        <v>51385</v>
      </c>
      <c r="I20380" s="115" t="s">
        <v>1927</v>
      </c>
      <c r="J20380" s="115">
        <v>447.54</v>
      </c>
    </row>
    <row r="20381" spans="1:10" hidden="1">
      <c r="A20381" s="115" t="s">
        <v>20642</v>
      </c>
      <c r="B20381" s="115"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15" t="s">
        <v>51380</v>
      </c>
      <c r="D20381" s="115" t="s">
        <v>51381</v>
      </c>
      <c r="E20381" s="115" t="s">
        <v>51382</v>
      </c>
      <c r="F20381" s="115" t="s">
        <v>51383</v>
      </c>
      <c r="G20381" s="115" t="s">
        <v>51384</v>
      </c>
      <c r="H20381" s="115" t="s">
        <v>51386</v>
      </c>
      <c r="I20381" s="115" t="s">
        <v>1927</v>
      </c>
      <c r="J20381" s="115">
        <v>360.38</v>
      </c>
    </row>
    <row r="20382" spans="1:10" hidden="1">
      <c r="A20382" s="115" t="s">
        <v>20643</v>
      </c>
      <c r="B20382" s="115"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15" t="s">
        <v>51380</v>
      </c>
      <c r="D20382" s="115" t="s">
        <v>51381</v>
      </c>
      <c r="E20382" s="115" t="s">
        <v>51382</v>
      </c>
      <c r="F20382" s="115" t="s">
        <v>51383</v>
      </c>
      <c r="G20382" s="115" t="s">
        <v>51384</v>
      </c>
      <c r="H20382" s="115" t="s">
        <v>51385</v>
      </c>
      <c r="I20382" s="115" t="s">
        <v>1927</v>
      </c>
      <c r="J20382" s="115">
        <v>333.06</v>
      </c>
    </row>
    <row r="20383" spans="1:10" hidden="1">
      <c r="A20383" s="115" t="s">
        <v>20644</v>
      </c>
      <c r="B20383" s="115"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15" t="s">
        <v>51380</v>
      </c>
      <c r="D20383" s="115" t="s">
        <v>51381</v>
      </c>
      <c r="E20383" s="115" t="s">
        <v>51382</v>
      </c>
      <c r="F20383" s="115" t="s">
        <v>51383</v>
      </c>
      <c r="G20383" s="115" t="s">
        <v>51384</v>
      </c>
      <c r="H20383" s="115" t="s">
        <v>51385</v>
      </c>
      <c r="I20383" s="115" t="s">
        <v>1927</v>
      </c>
      <c r="J20383" s="115">
        <v>414.34</v>
      </c>
    </row>
    <row r="20384" spans="1:10" hidden="1">
      <c r="A20384" s="115" t="s">
        <v>20645</v>
      </c>
      <c r="B20384" s="115"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15" t="s">
        <v>51380</v>
      </c>
      <c r="D20384" s="115" t="s">
        <v>51381</v>
      </c>
      <c r="E20384" s="115" t="s">
        <v>51382</v>
      </c>
      <c r="F20384" s="115" t="s">
        <v>51383</v>
      </c>
      <c r="G20384" s="115" t="s">
        <v>51384</v>
      </c>
      <c r="H20384" s="115" t="s">
        <v>51386</v>
      </c>
      <c r="I20384" s="115" t="s">
        <v>1927</v>
      </c>
      <c r="J20384" s="115">
        <v>327.18</v>
      </c>
    </row>
    <row r="20385" spans="1:10" hidden="1">
      <c r="A20385" s="115" t="s">
        <v>20646</v>
      </c>
      <c r="B20385" s="115"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15" t="s">
        <v>51380</v>
      </c>
      <c r="D20385" s="115" t="s">
        <v>51381</v>
      </c>
      <c r="E20385" s="115" t="s">
        <v>51382</v>
      </c>
      <c r="F20385" s="115" t="s">
        <v>51383</v>
      </c>
      <c r="G20385" s="115" t="s">
        <v>51384</v>
      </c>
      <c r="H20385" s="115" t="s">
        <v>51385</v>
      </c>
      <c r="I20385" s="115" t="s">
        <v>1927</v>
      </c>
      <c r="J20385" s="115">
        <v>299.86</v>
      </c>
    </row>
    <row r="20386" spans="1:10" hidden="1">
      <c r="A20386" s="115" t="s">
        <v>20647</v>
      </c>
      <c r="B20386" s="115"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15" t="s">
        <v>51387</v>
      </c>
      <c r="D20386" s="115" t="s">
        <v>51388</v>
      </c>
      <c r="E20386" s="115" t="s">
        <v>51389</v>
      </c>
      <c r="F20386" s="115" t="s">
        <v>51390</v>
      </c>
      <c r="G20386" s="115" t="s">
        <v>51391</v>
      </c>
      <c r="H20386" s="115" t="s">
        <v>51392</v>
      </c>
      <c r="I20386" s="115" t="s">
        <v>1927</v>
      </c>
      <c r="J20386" s="115">
        <v>482.14</v>
      </c>
    </row>
    <row r="20387" spans="1:10" hidden="1">
      <c r="A20387" s="115" t="s">
        <v>20648</v>
      </c>
      <c r="B20387" s="115"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15" t="s">
        <v>51387</v>
      </c>
      <c r="D20387" s="115" t="s">
        <v>51388</v>
      </c>
      <c r="E20387" s="115" t="s">
        <v>51389</v>
      </c>
      <c r="F20387" s="115" t="s">
        <v>51390</v>
      </c>
      <c r="G20387" s="115" t="s">
        <v>51391</v>
      </c>
      <c r="H20387" s="115" t="s">
        <v>51392</v>
      </c>
      <c r="I20387" s="115" t="s">
        <v>1927</v>
      </c>
      <c r="J20387" s="115">
        <v>386.68</v>
      </c>
    </row>
    <row r="20388" spans="1:10" hidden="1">
      <c r="A20388" s="115" t="s">
        <v>20649</v>
      </c>
      <c r="B20388" s="115"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15" t="s">
        <v>51387</v>
      </c>
      <c r="D20388" s="115" t="s">
        <v>51388</v>
      </c>
      <c r="E20388" s="115" t="s">
        <v>51393</v>
      </c>
      <c r="F20388" s="115" t="s">
        <v>51390</v>
      </c>
      <c r="G20388" s="115" t="s">
        <v>51391</v>
      </c>
      <c r="H20388" s="115" t="s">
        <v>51392</v>
      </c>
      <c r="I20388" s="115" t="s">
        <v>1927</v>
      </c>
      <c r="J20388" s="115">
        <v>357.29</v>
      </c>
    </row>
    <row r="20389" spans="1:10" hidden="1">
      <c r="A20389" s="115" t="s">
        <v>20650</v>
      </c>
      <c r="B20389" s="115"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15" t="s">
        <v>51387</v>
      </c>
      <c r="D20389" s="115" t="s">
        <v>51388</v>
      </c>
      <c r="E20389" s="115" t="s">
        <v>51389</v>
      </c>
      <c r="F20389" s="115" t="s">
        <v>51390</v>
      </c>
      <c r="G20389" s="115" t="s">
        <v>51391</v>
      </c>
      <c r="H20389" s="115" t="s">
        <v>51392</v>
      </c>
      <c r="I20389" s="115" t="s">
        <v>1927</v>
      </c>
      <c r="J20389" s="115">
        <v>447.78</v>
      </c>
    </row>
    <row r="20390" spans="1:10" hidden="1">
      <c r="A20390" s="115" t="s">
        <v>20651</v>
      </c>
      <c r="B20390" s="115"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15" t="s">
        <v>51387</v>
      </c>
      <c r="D20390" s="115" t="s">
        <v>51388</v>
      </c>
      <c r="E20390" s="115" t="s">
        <v>51389</v>
      </c>
      <c r="F20390" s="115" t="s">
        <v>51390</v>
      </c>
      <c r="G20390" s="115" t="s">
        <v>51391</v>
      </c>
      <c r="H20390" s="115" t="s">
        <v>51392</v>
      </c>
      <c r="I20390" s="115" t="s">
        <v>1927</v>
      </c>
      <c r="J20390" s="115">
        <v>352.32</v>
      </c>
    </row>
    <row r="20391" spans="1:10" hidden="1">
      <c r="A20391" s="115" t="s">
        <v>20652</v>
      </c>
      <c r="B20391" s="115"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15" t="s">
        <v>51387</v>
      </c>
      <c r="D20391" s="115" t="s">
        <v>51388</v>
      </c>
      <c r="E20391" s="115" t="s">
        <v>51393</v>
      </c>
      <c r="F20391" s="115" t="s">
        <v>51390</v>
      </c>
      <c r="G20391" s="115" t="s">
        <v>51391</v>
      </c>
      <c r="H20391" s="115" t="s">
        <v>51392</v>
      </c>
      <c r="I20391" s="115" t="s">
        <v>1927</v>
      </c>
      <c r="J20391" s="115">
        <v>322.93</v>
      </c>
    </row>
    <row r="20392" spans="1:10" hidden="1">
      <c r="A20392" s="115" t="s">
        <v>20653</v>
      </c>
      <c r="B20392" s="115" t="str">
        <f t="shared" si="318"/>
        <v>VIBRADOR DE IMERSAO,TUBO DE 48X480MM,COM MANGOTE DE 5,00M DE COMPRIMENTO,MOTOR ELETRICO,EXCLUSIVE OPERADOR</v>
      </c>
      <c r="C20392" s="115" t="s">
        <v>51394</v>
      </c>
      <c r="D20392" s="115" t="s">
        <v>51395</v>
      </c>
      <c r="I20392" s="115" t="s">
        <v>1927</v>
      </c>
      <c r="J20392" s="115">
        <v>1.27</v>
      </c>
    </row>
    <row r="20393" spans="1:10" hidden="1">
      <c r="A20393" s="115" t="s">
        <v>20654</v>
      </c>
      <c r="B20393" s="115" t="str">
        <f t="shared" si="318"/>
        <v>VIBRADOR DE IMERSAO,TUBO DE 48X480MM,COM MANGOTE DE 5,00M DE COMPRIMENTO,MOTOR ELETRICO,EXCLUSIVE OPERADOR</v>
      </c>
      <c r="C20393" s="115" t="s">
        <v>51394</v>
      </c>
      <c r="D20393" s="115" t="s">
        <v>51395</v>
      </c>
      <c r="I20393" s="115" t="s">
        <v>1927</v>
      </c>
      <c r="J20393" s="115">
        <v>0.26</v>
      </c>
    </row>
    <row r="20394" spans="1:10" hidden="1">
      <c r="A20394" s="115" t="s">
        <v>20655</v>
      </c>
      <c r="B20394" s="115" t="str">
        <f t="shared" si="318"/>
        <v>VIBRADOR DE IMERSAO,TUBO DE 48X480MM,COM MANGOTE DE 5,00M DE COMPRIMENTO,MOTOR ELETRICO,EXCLUSIVE OPERADOR</v>
      </c>
      <c r="C20394" s="115" t="s">
        <v>51394</v>
      </c>
      <c r="D20394" s="115" t="s">
        <v>51395</v>
      </c>
      <c r="I20394" s="115" t="s">
        <v>1927</v>
      </c>
      <c r="J20394" s="115">
        <v>1.27</v>
      </c>
    </row>
    <row r="20395" spans="1:10" hidden="1">
      <c r="A20395" s="115" t="s">
        <v>20656</v>
      </c>
      <c r="B20395" s="115" t="str">
        <f t="shared" si="318"/>
        <v>VIBRADOR DE IMERSAO,TUBO DE 48X480MM,COM MANGOTE DE 5,00M DE COMPRIMENTO,MOTOR ELETRICO,EXCLUSIVE OPERADOR</v>
      </c>
      <c r="C20395" s="115" t="s">
        <v>51394</v>
      </c>
      <c r="D20395" s="115" t="s">
        <v>51395</v>
      </c>
      <c r="I20395" s="115" t="s">
        <v>1927</v>
      </c>
      <c r="J20395" s="115">
        <v>0.26</v>
      </c>
    </row>
    <row r="20396" spans="1:10" hidden="1">
      <c r="A20396" s="115" t="s">
        <v>20657</v>
      </c>
      <c r="B20396" s="115" t="str">
        <f t="shared" si="318"/>
        <v>VIBRADOR DE IMERSAO,TUBO DE 48X480MM,COM MANGOTE DE 5,00M DE COMPRIMENTO,MOTOR A GASOLINA,EXCLUSIVE OPERADOR</v>
      </c>
      <c r="C20396" s="115" t="s">
        <v>51394</v>
      </c>
      <c r="D20396" s="115" t="s">
        <v>51396</v>
      </c>
      <c r="I20396" s="115" t="s">
        <v>1927</v>
      </c>
      <c r="J20396" s="115">
        <v>4.59</v>
      </c>
    </row>
    <row r="20397" spans="1:10" hidden="1">
      <c r="A20397" s="115" t="s">
        <v>20658</v>
      </c>
      <c r="B20397" s="115" t="str">
        <f t="shared" si="318"/>
        <v>VIBRADOR DE IMERSAO,TUBO DE 48X480MM,COM MANGOTE DE 5,00M DE COMPRIMENTO,MOTOR A GASOLINA,EXCLUSIVE OPERADOR</v>
      </c>
      <c r="C20397" s="115" t="s">
        <v>51394</v>
      </c>
      <c r="D20397" s="115" t="s">
        <v>51396</v>
      </c>
      <c r="I20397" s="115" t="s">
        <v>1927</v>
      </c>
      <c r="J20397" s="115">
        <v>0.63</v>
      </c>
    </row>
    <row r="20398" spans="1:10" hidden="1">
      <c r="A20398" s="115" t="s">
        <v>20659</v>
      </c>
      <c r="B20398" s="115" t="str">
        <f t="shared" si="318"/>
        <v>VIBRADOR DE IMERSAO,TUBO DE 48X480MM,COM MANGOTE DE 5,00M DE COMPRIMENTO,MOTOR A GASOLINA,EXCLUSIVE OPERADOR</v>
      </c>
      <c r="C20398" s="115" t="s">
        <v>51394</v>
      </c>
      <c r="D20398" s="115" t="s">
        <v>51396</v>
      </c>
      <c r="I20398" s="115" t="s">
        <v>1927</v>
      </c>
      <c r="J20398" s="115">
        <v>4.59</v>
      </c>
    </row>
    <row r="20399" spans="1:10" hidden="1">
      <c r="A20399" s="115" t="s">
        <v>20660</v>
      </c>
      <c r="B20399" s="115" t="str">
        <f t="shared" si="318"/>
        <v>VIBRADOR DE IMERSAO,TUBO DE 48X480MM,COM MANGOTE DE 5,00M DE COMPRIMENTO,MOTOR A GASOLINA,EXCLUSIVE OPERADOR</v>
      </c>
      <c r="C20399" s="115" t="s">
        <v>51394</v>
      </c>
      <c r="D20399" s="115" t="s">
        <v>51396</v>
      </c>
      <c r="I20399" s="115" t="s">
        <v>1927</v>
      </c>
      <c r="J20399" s="115">
        <v>0.63</v>
      </c>
    </row>
    <row r="20400" spans="1:10" hidden="1">
      <c r="A20400" s="115" t="s">
        <v>20661</v>
      </c>
      <c r="B20400" s="115" t="str">
        <f t="shared" si="318"/>
        <v>REGUA VIBRADORA DUPLA,COM MOTOR A GASOLINA 4 TEMPOS,COM ATE6,00M,EXCLUSIVE OPERADOR</v>
      </c>
      <c r="C20400" s="115" t="s">
        <v>51397</v>
      </c>
      <c r="D20400" s="115" t="s">
        <v>51398</v>
      </c>
      <c r="I20400" s="115" t="s">
        <v>1927</v>
      </c>
      <c r="J20400" s="115">
        <v>10.5</v>
      </c>
    </row>
    <row r="20401" spans="1:10" hidden="1">
      <c r="A20401" s="115" t="s">
        <v>20662</v>
      </c>
      <c r="B20401" s="115" t="str">
        <f t="shared" si="318"/>
        <v>REGUA VIBRADORA DUPLA,COM MOTOR A GASOLINA 4 TEMPOS,COM ATE6,00M,EXCLUSIVE OPERADOR</v>
      </c>
      <c r="C20401" s="115" t="s">
        <v>51397</v>
      </c>
      <c r="D20401" s="115" t="s">
        <v>51398</v>
      </c>
      <c r="I20401" s="115" t="s">
        <v>1927</v>
      </c>
      <c r="J20401" s="115">
        <v>0.96</v>
      </c>
    </row>
    <row r="20402" spans="1:10" hidden="1">
      <c r="A20402" s="115" t="s">
        <v>20663</v>
      </c>
      <c r="B20402" s="115" t="str">
        <f t="shared" si="318"/>
        <v>REGUA VIBRADORA DUPLA,COM MOTOR A GASOLINA 4 TEMPOS,COM ATE6,00M,EXCLUSIVE OPERADOR</v>
      </c>
      <c r="C20402" s="115" t="s">
        <v>51397</v>
      </c>
      <c r="D20402" s="115" t="s">
        <v>51398</v>
      </c>
      <c r="I20402" s="115" t="s">
        <v>1927</v>
      </c>
      <c r="J20402" s="115">
        <v>10.5</v>
      </c>
    </row>
    <row r="20403" spans="1:10" hidden="1">
      <c r="A20403" s="115" t="s">
        <v>20664</v>
      </c>
      <c r="B20403" s="115" t="str">
        <f t="shared" si="318"/>
        <v>REGUA VIBRADORA DUPLA,COM MOTOR A GASOLINA 4 TEMPOS,COM ATE6,00M,EXCLUSIVE OPERADOR</v>
      </c>
      <c r="C20403" s="115" t="s">
        <v>51397</v>
      </c>
      <c r="D20403" s="115" t="s">
        <v>51398</v>
      </c>
      <c r="I20403" s="115" t="s">
        <v>1927</v>
      </c>
      <c r="J20403" s="115">
        <v>0.96</v>
      </c>
    </row>
    <row r="20404" spans="1:10" hidden="1">
      <c r="A20404" s="115" t="s">
        <v>20665</v>
      </c>
      <c r="B20404" s="115" t="str">
        <f t="shared" si="318"/>
        <v>CONJUNTO PARA PROJECAO DE CONCRETO,EXCLUSIVE OPERADOR</v>
      </c>
      <c r="C20404" s="115" t="s">
        <v>20666</v>
      </c>
      <c r="I20404" s="115" t="s">
        <v>1927</v>
      </c>
      <c r="J20404" s="115">
        <v>26.4</v>
      </c>
    </row>
    <row r="20405" spans="1:10" hidden="1">
      <c r="A20405" s="115" t="s">
        <v>20667</v>
      </c>
      <c r="B20405" s="115" t="str">
        <f t="shared" si="318"/>
        <v>CONJUNTO PARA PROJECAO DE CONCRETO,EXCLUSIVE OPERADOR</v>
      </c>
      <c r="C20405" s="115" t="s">
        <v>20666</v>
      </c>
      <c r="I20405" s="115" t="s">
        <v>1927</v>
      </c>
      <c r="J20405" s="115">
        <v>10.69</v>
      </c>
    </row>
    <row r="20406" spans="1:10" hidden="1">
      <c r="A20406" s="115" t="s">
        <v>20668</v>
      </c>
      <c r="B20406" s="115" t="str">
        <f t="shared" si="318"/>
        <v>CONJUNTO PARA PROJECAO DE CONCRETO,EXCLUSIVE OPERADOR</v>
      </c>
      <c r="C20406" s="115" t="s">
        <v>20666</v>
      </c>
      <c r="I20406" s="115" t="s">
        <v>1927</v>
      </c>
      <c r="J20406" s="115">
        <v>6.6</v>
      </c>
    </row>
    <row r="20407" spans="1:10" hidden="1">
      <c r="A20407" s="115" t="s">
        <v>20669</v>
      </c>
      <c r="B20407" s="115" t="str">
        <f t="shared" si="318"/>
        <v>CONJUNTO PARA PROJECAO DE CONCRETO,EXCLUSIVE OPERADOR</v>
      </c>
      <c r="C20407" s="115" t="s">
        <v>20666</v>
      </c>
      <c r="I20407" s="115" t="s">
        <v>1927</v>
      </c>
      <c r="J20407" s="115">
        <v>26.4</v>
      </c>
    </row>
    <row r="20408" spans="1:10" hidden="1">
      <c r="A20408" s="115" t="s">
        <v>20670</v>
      </c>
      <c r="B20408" s="115" t="str">
        <f t="shared" si="318"/>
        <v>CONJUNTO PARA PROJECAO DE CONCRETO,EXCLUSIVE OPERADOR</v>
      </c>
      <c r="C20408" s="115" t="s">
        <v>20666</v>
      </c>
      <c r="I20408" s="115" t="s">
        <v>1927</v>
      </c>
      <c r="J20408" s="115">
        <v>10.69</v>
      </c>
    </row>
    <row r="20409" spans="1:10" hidden="1">
      <c r="A20409" s="115" t="s">
        <v>20671</v>
      </c>
      <c r="B20409" s="115" t="str">
        <f t="shared" si="318"/>
        <v>CONJUNTO PARA PROJECAO DE CONCRETO,EXCLUSIVE OPERADOR</v>
      </c>
      <c r="C20409" s="115" t="s">
        <v>20666</v>
      </c>
      <c r="I20409" s="115" t="s">
        <v>1927</v>
      </c>
      <c r="J20409" s="115">
        <v>6.6</v>
      </c>
    </row>
    <row r="20410" spans="1:10" hidden="1">
      <c r="A20410" s="115" t="s">
        <v>20672</v>
      </c>
      <c r="B20410" s="115" t="str">
        <f t="shared" si="318"/>
        <v>BOMBA DE ARGAMASSA,COM UNIDADE MISTURADORA E BOMBEADORA ACOPLADAS,PARA 900 A 4.800L DE MISTURA SECA,COM MOTOR ELETRICO,EXCLUSIVE OPERADOR</v>
      </c>
      <c r="C20410" s="115" t="s">
        <v>51399</v>
      </c>
      <c r="D20410" s="115" t="s">
        <v>51400</v>
      </c>
      <c r="E20410" s="115" t="s">
        <v>51401</v>
      </c>
      <c r="I20410" s="115" t="s">
        <v>1927</v>
      </c>
      <c r="J20410" s="115">
        <v>80.819999999999993</v>
      </c>
    </row>
    <row r="20411" spans="1:10" hidden="1">
      <c r="A20411" s="115" t="s">
        <v>20673</v>
      </c>
      <c r="B20411" s="115" t="str">
        <f t="shared" si="318"/>
        <v>BOMBA DE ARGAMASSA,COM UNIDADE MISTURADORA E BOMBEADORA ACOPLADAS,PARA 900 A 4.800L DE MISTURA SECA,COM MOTOR ELETRICO,EXCLUSIVE OPERADOR</v>
      </c>
      <c r="C20411" s="115" t="s">
        <v>51399</v>
      </c>
      <c r="D20411" s="115" t="s">
        <v>51400</v>
      </c>
      <c r="E20411" s="115" t="s">
        <v>51401</v>
      </c>
      <c r="I20411" s="115" t="s">
        <v>1927</v>
      </c>
      <c r="J20411" s="115">
        <v>53.76</v>
      </c>
    </row>
    <row r="20412" spans="1:10" hidden="1">
      <c r="A20412" s="115" t="s">
        <v>20674</v>
      </c>
      <c r="B20412" s="115" t="str">
        <f t="shared" si="318"/>
        <v>BOMBA DE ARGAMASSA,COM UNIDADE MISTURADORA E BOMBEADORA ACOPLADAS,PARA 900 A 4.800L DE MISTURA SECA,COM MOTOR ELETRICO,EXCLUSIVE OPERADOR</v>
      </c>
      <c r="C20412" s="115" t="s">
        <v>51399</v>
      </c>
      <c r="D20412" s="115" t="s">
        <v>51400</v>
      </c>
      <c r="E20412" s="115" t="s">
        <v>51401</v>
      </c>
      <c r="I20412" s="115" t="s">
        <v>1927</v>
      </c>
      <c r="J20412" s="115">
        <v>80.819999999999993</v>
      </c>
    </row>
    <row r="20413" spans="1:10" hidden="1">
      <c r="A20413" s="115" t="s">
        <v>20675</v>
      </c>
      <c r="B20413" s="115" t="str">
        <f t="shared" si="318"/>
        <v>BOMBA DE ARGAMASSA,COM UNIDADE MISTURADORA E BOMBEADORA ACOPLADAS,PARA 900 A 4.800L DE MISTURA SECA,COM MOTOR ELETRICO,EXCLUSIVE OPERADOR</v>
      </c>
      <c r="C20413" s="115" t="s">
        <v>51399</v>
      </c>
      <c r="D20413" s="115" t="s">
        <v>51400</v>
      </c>
      <c r="E20413" s="115" t="s">
        <v>51401</v>
      </c>
      <c r="I20413" s="115" t="s">
        <v>1927</v>
      </c>
      <c r="J20413" s="115">
        <v>53.76</v>
      </c>
    </row>
    <row r="20414" spans="1:10" hidden="1">
      <c r="A20414" s="115" t="s">
        <v>20676</v>
      </c>
      <c r="B20414" s="115" t="str">
        <f t="shared" si="318"/>
        <v>CAMPANULA PARA TUBULAO PNEUMATICO PARA PRESSAO DE SERVICO DE 2,5KG/CM2 COM GUINCHO ELETRICO COM CAPACIDADE DE ICAMENTO DE CARGA ENTRE 500 E 800KG,VELOCIDADE DE 10,00 A 12,00M/MIN,EXCLUSIVE OPERADOR</v>
      </c>
      <c r="C20414" s="115" t="s">
        <v>51402</v>
      </c>
      <c r="D20414" s="115" t="s">
        <v>51403</v>
      </c>
      <c r="E20414" s="115" t="s">
        <v>51404</v>
      </c>
      <c r="F20414" s="115" t="s">
        <v>51401</v>
      </c>
      <c r="I20414" s="115" t="s">
        <v>1927</v>
      </c>
      <c r="J20414" s="115">
        <v>14.36</v>
      </c>
    </row>
    <row r="20415" spans="1:10" hidden="1">
      <c r="A20415" s="115" t="s">
        <v>20677</v>
      </c>
      <c r="B20415" s="115" t="str">
        <f t="shared" si="318"/>
        <v>CAMPANULA PARA TUBULAO PNEUMATICO PARA PRESSAO DE SERVICO DE 2,5KG/CM2 COM GUINCHO ELETRICO COM CAPACIDADE DE ICAMENTO DE CARGA ENTRE 500 E 800KG,VELOCIDADE DE 10,00 A 12,00M/MIN,EXCLUSIVE OPERADOR</v>
      </c>
      <c r="C20415" s="115" t="s">
        <v>51402</v>
      </c>
      <c r="D20415" s="115" t="s">
        <v>51403</v>
      </c>
      <c r="E20415" s="115" t="s">
        <v>51404</v>
      </c>
      <c r="F20415" s="115" t="s">
        <v>51401</v>
      </c>
      <c r="I20415" s="115" t="s">
        <v>1927</v>
      </c>
      <c r="J20415" s="115">
        <v>9</v>
      </c>
    </row>
    <row r="20416" spans="1:10" hidden="1">
      <c r="A20416" s="115" t="s">
        <v>20678</v>
      </c>
      <c r="B20416" s="115" t="str">
        <f t="shared" si="318"/>
        <v>CAMPANULA PARA TUBULAO PNEUMATICO PARA PRESSAO DE SERVICO DE 2,5KG/CM2 COM GUINCHO ELETRICO COM CAPACIDADE DE ICAMENTO DE CARGA ENTRE 500 E 800KG,VELOCIDADE DE 10,00 A 12,00M/MIN,EXCLUSIVE OPERADOR</v>
      </c>
      <c r="C20416" s="115" t="s">
        <v>51402</v>
      </c>
      <c r="D20416" s="115" t="s">
        <v>51403</v>
      </c>
      <c r="E20416" s="115" t="s">
        <v>51404</v>
      </c>
      <c r="F20416" s="115" t="s">
        <v>51401</v>
      </c>
      <c r="I20416" s="115" t="s">
        <v>1927</v>
      </c>
      <c r="J20416" s="115">
        <v>14.36</v>
      </c>
    </row>
    <row r="20417" spans="1:10" hidden="1">
      <c r="A20417" s="115" t="s">
        <v>20679</v>
      </c>
      <c r="B20417" s="115" t="str">
        <f t="shared" si="318"/>
        <v>CAMPANULA PARA TUBULAO PNEUMATICO PARA PRESSAO DE SERVICO DE 2,5KG/CM2 COM GUINCHO ELETRICO COM CAPACIDADE DE ICAMENTO DE CARGA ENTRE 500 E 800KG,VELOCIDADE DE 10,00 A 12,00M/MIN,EXCLUSIVE OPERADOR</v>
      </c>
      <c r="C20417" s="115" t="s">
        <v>51402</v>
      </c>
      <c r="D20417" s="115" t="s">
        <v>51403</v>
      </c>
      <c r="E20417" s="115" t="s">
        <v>51404</v>
      </c>
      <c r="F20417" s="115" t="s">
        <v>51401</v>
      </c>
      <c r="I20417" s="115" t="s">
        <v>1927</v>
      </c>
      <c r="J20417" s="115">
        <v>9</v>
      </c>
    </row>
    <row r="20418" spans="1:10" hidden="1">
      <c r="A20418" s="115" t="s">
        <v>56882</v>
      </c>
      <c r="B20418" s="115" t="str">
        <f t="shared" si="318"/>
        <v>BATE-ESTACAS TIPO MARTELO HIDRAULICO VIBRATORIO,ACOPLADO EMESCAVADEIRA HIDRAULICA (INCLUSIVE ESTA),LARGURA EM TORNO DE70CM,ALTURA E COMPRIMENTO EM TORNO DE 2,00M,CAPACIDADE DO MARTELO EM TORNO DE 1,2T,INCLUSIVE OPERADOR</v>
      </c>
      <c r="C20418" s="115" t="s">
        <v>56883</v>
      </c>
      <c r="D20418" s="115" t="s">
        <v>56884</v>
      </c>
      <c r="E20418" s="115" t="s">
        <v>56885</v>
      </c>
      <c r="F20418" s="115" t="s">
        <v>56886</v>
      </c>
      <c r="I20418" s="115" t="s">
        <v>1927</v>
      </c>
      <c r="J20418" s="115">
        <v>186.45</v>
      </c>
    </row>
    <row r="20419" spans="1:10" hidden="1">
      <c r="A20419" s="115" t="s">
        <v>56887</v>
      </c>
      <c r="B20419" s="115" t="str">
        <f t="shared" si="318"/>
        <v>BATE-ESTACAS TIPO MARTELO HIDRAULICO VIBRATORIO,ACOPLADO EMESCAVADEIRA HIDRAULICA (INCLUSIVE ESTA),LARGURA EM TORNO DE70CM,ALTURA E COMPRIMENTO EM TORNO DE 2,00M,CAPACIDADE DO MARTELO EM TORNO DE 1,2T,INCLUSIVE OPERADOR</v>
      </c>
      <c r="C20419" s="115" t="s">
        <v>56883</v>
      </c>
      <c r="D20419" s="115" t="s">
        <v>56884</v>
      </c>
      <c r="E20419" s="115" t="s">
        <v>56885</v>
      </c>
      <c r="F20419" s="115" t="s">
        <v>56886</v>
      </c>
      <c r="I20419" s="115" t="s">
        <v>1927</v>
      </c>
      <c r="J20419" s="115">
        <v>87.25</v>
      </c>
    </row>
    <row r="20420" spans="1:10" hidden="1">
      <c r="A20420" s="115" t="s">
        <v>56888</v>
      </c>
      <c r="B20420" s="115" t="str">
        <f t="shared" si="318"/>
        <v>BATE-ESTACAS TIPO MARTELO HIDRAULICO VIBRATORIO,ACOPLADO EMESCAVADEIRA HIDRAULICA (INCLUSIVE ESTA),LARGURA EM TORNO DE70CM,ALTURA E COMPRIMENTO EM TORNO DE 2,00M,CAPACIDADE DO MARTELO EM TORNO DE 1,2T,INCLUSIVE OPERADOR</v>
      </c>
      <c r="C20420" s="115" t="s">
        <v>56883</v>
      </c>
      <c r="D20420" s="115" t="s">
        <v>56884</v>
      </c>
      <c r="E20420" s="115" t="s">
        <v>56885</v>
      </c>
      <c r="F20420" s="115" t="s">
        <v>56886</v>
      </c>
      <c r="I20420" s="115" t="s">
        <v>1927</v>
      </c>
      <c r="J20420" s="115">
        <v>71.06</v>
      </c>
    </row>
    <row r="20421" spans="1:10" hidden="1">
      <c r="A20421" s="115" t="s">
        <v>56889</v>
      </c>
      <c r="B20421" s="115" t="str">
        <f t="shared" ref="B20421:B20484" si="319">C20421&amp;D20421&amp;E20421&amp;F20421&amp;G20421&amp;H20421</f>
        <v>BATE-ESTACAS TIPO MARTELO HIDRAULICO VIBRATORIO,ACOPLADO EMESCAVADEIRA HIDRAULICA (INCLUSIVE ESTA),LARGURA EM TORNO DE70CM,ALTURA E COMPRIMENTO EM TORNO DE 2,00M,CAPACIDADE DO MARTELO EM TORNO DE 1,2T,INCLUSIVE OPERADOR</v>
      </c>
      <c r="C20421" s="115" t="s">
        <v>56883</v>
      </c>
      <c r="D20421" s="115" t="s">
        <v>56884</v>
      </c>
      <c r="E20421" s="115" t="s">
        <v>56885</v>
      </c>
      <c r="F20421" s="115" t="s">
        <v>56886</v>
      </c>
      <c r="I20421" s="115" t="s">
        <v>1927</v>
      </c>
      <c r="J20421" s="115">
        <v>183.2</v>
      </c>
    </row>
    <row r="20422" spans="1:10" hidden="1">
      <c r="A20422" s="115" t="s">
        <v>56890</v>
      </c>
      <c r="B20422" s="115" t="str">
        <f t="shared" si="319"/>
        <v>BATE-ESTACAS TIPO MARTELO HIDRAULICO VIBRATORIO,ACOPLADO EMESCAVADEIRA HIDRAULICA (INCLUSIVE ESTA),LARGURA EM TORNO DE70CM,ALTURA E COMPRIMENTO EM TORNO DE 2,00M,CAPACIDADE DO MARTELO EM TORNO DE 1,2T,INCLUSIVE OPERADOR</v>
      </c>
      <c r="C20422" s="115" t="s">
        <v>56883</v>
      </c>
      <c r="D20422" s="115" t="s">
        <v>56884</v>
      </c>
      <c r="E20422" s="115" t="s">
        <v>56885</v>
      </c>
      <c r="F20422" s="115" t="s">
        <v>56886</v>
      </c>
      <c r="I20422" s="115" t="s">
        <v>1927</v>
      </c>
      <c r="J20422" s="115">
        <v>84</v>
      </c>
    </row>
    <row r="20423" spans="1:10" hidden="1">
      <c r="A20423" s="115" t="s">
        <v>56891</v>
      </c>
      <c r="B20423" s="115" t="str">
        <f t="shared" si="319"/>
        <v>BATE-ESTACAS TIPO MARTELO HIDRAULICO VIBRATORIO,ACOPLADO EMESCAVADEIRA HIDRAULICA (INCLUSIVE ESTA),LARGURA EM TORNO DE70CM,ALTURA E COMPRIMENTO EM TORNO DE 2,00M,CAPACIDADE DO MARTELO EM TORNO DE 1,2T,INCLUSIVE OPERADOR</v>
      </c>
      <c r="C20423" s="115" t="s">
        <v>56883</v>
      </c>
      <c r="D20423" s="115" t="s">
        <v>56884</v>
      </c>
      <c r="E20423" s="115" t="s">
        <v>56885</v>
      </c>
      <c r="F20423" s="115" t="s">
        <v>56886</v>
      </c>
      <c r="I20423" s="115" t="s">
        <v>1927</v>
      </c>
      <c r="J20423" s="115">
        <v>67.81</v>
      </c>
    </row>
    <row r="20424" spans="1:10" hidden="1">
      <c r="A20424" s="115" t="s">
        <v>56892</v>
      </c>
      <c r="B20424" s="115" t="str">
        <f t="shared" si="319"/>
        <v>BATE-ESTACAS,TIPO MARTELO HIDRAULICO,ACOPLADO EM EQUIPAMENTO DE ESTEIRAS (INCLUSIVE ESTE),LARGURA DE TRABALHO EM TORNO DE 4,00M,TORRE COM ALTURA UTIL EM TORNO DE 15,00M E CAPACIDADE DO MARTELO HIDRAULICO DE IMPACTO EM TORNO DE 5,00T,INCLUSIVE OPERADOR</v>
      </c>
      <c r="C20424" s="115" t="s">
        <v>56893</v>
      </c>
      <c r="D20424" s="115" t="s">
        <v>56894</v>
      </c>
      <c r="E20424" s="115" t="s">
        <v>56895</v>
      </c>
      <c r="F20424" s="115" t="s">
        <v>56896</v>
      </c>
      <c r="G20424" s="115" t="s">
        <v>51225</v>
      </c>
      <c r="I20424" s="115" t="s">
        <v>1927</v>
      </c>
      <c r="J20424" s="115">
        <v>258.48</v>
      </c>
    </row>
    <row r="20425" spans="1:10" hidden="1">
      <c r="A20425" s="115" t="s">
        <v>56897</v>
      </c>
      <c r="B20425" s="115" t="str">
        <f t="shared" si="319"/>
        <v>BATE-ESTACAS,TIPO MARTELO HIDRAULICO,ACOPLADO EM EQUIPAMENTO DE ESTEIRAS (INCLUSIVE ESTE),LARGURA DE TRABALHO EM TORNO DE 4,00M,TORRE COM ALTURA UTIL EM TORNO DE 15,00M E CAPACIDADE DO MARTELO HIDRAULICO DE IMPACTO EM TORNO DE 5,00T,INCLUSIVE OPERADOR</v>
      </c>
      <c r="C20425" s="115" t="s">
        <v>56893</v>
      </c>
      <c r="D20425" s="115" t="s">
        <v>56894</v>
      </c>
      <c r="E20425" s="115" t="s">
        <v>56895</v>
      </c>
      <c r="F20425" s="115" t="s">
        <v>56896</v>
      </c>
      <c r="G20425" s="115" t="s">
        <v>51225</v>
      </c>
      <c r="I20425" s="115" t="s">
        <v>1927</v>
      </c>
      <c r="J20425" s="115">
        <v>130.69999999999999</v>
      </c>
    </row>
    <row r="20426" spans="1:10" hidden="1">
      <c r="A20426" s="115" t="s">
        <v>56898</v>
      </c>
      <c r="B20426" s="115" t="str">
        <f t="shared" si="319"/>
        <v>BATE-ESTACAS,TIPO MARTELO HIDRAULICO,ACOPLADO EM EQUIPAMENTO DE ESTEIRAS (INCLUSIVE ESTE),LARGURA DE TRABALHO EM TORNO DE 4,00M,TORRE COM ALTURA UTIL EM TORNO DE 15,00M E CAPACIDADE DO MARTELO HIDRAULICO DE IMPACTO EM TORNO DE 5,00T,INCLUSIVE OPERADOR</v>
      </c>
      <c r="C20426" s="115" t="s">
        <v>56893</v>
      </c>
      <c r="D20426" s="115" t="s">
        <v>56894</v>
      </c>
      <c r="E20426" s="115" t="s">
        <v>56895</v>
      </c>
      <c r="F20426" s="115" t="s">
        <v>56896</v>
      </c>
      <c r="G20426" s="115" t="s">
        <v>51225</v>
      </c>
      <c r="I20426" s="115" t="s">
        <v>1927</v>
      </c>
      <c r="J20426" s="115">
        <v>109.71</v>
      </c>
    </row>
    <row r="20427" spans="1:10" hidden="1">
      <c r="A20427" s="115" t="s">
        <v>56899</v>
      </c>
      <c r="B20427" s="115" t="str">
        <f t="shared" si="319"/>
        <v>BATE-ESTACAS,TIPO MARTELO HIDRAULICO,ACOPLADO EM EQUIPAMENTO DE ESTEIRAS (INCLUSIVE ESTE),LARGURA DE TRABALHO EM TORNO DE 4,00M,TORRE COM ALTURA UTIL EM TORNO DE 15,00M E CAPACIDADE DO MARTELO HIDRAULICO DE IMPACTO EM TORNO DE 5,00T,INCLUSIVE OPERADOR</v>
      </c>
      <c r="C20427" s="115" t="s">
        <v>56893</v>
      </c>
      <c r="D20427" s="115" t="s">
        <v>56894</v>
      </c>
      <c r="E20427" s="115" t="s">
        <v>56895</v>
      </c>
      <c r="F20427" s="115" t="s">
        <v>56896</v>
      </c>
      <c r="G20427" s="115" t="s">
        <v>51225</v>
      </c>
      <c r="I20427" s="115" t="s">
        <v>1927</v>
      </c>
      <c r="J20427" s="115">
        <v>255.23</v>
      </c>
    </row>
    <row r="20428" spans="1:10" hidden="1">
      <c r="A20428" s="115" t="s">
        <v>56900</v>
      </c>
      <c r="B20428" s="115" t="str">
        <f t="shared" si="319"/>
        <v>BATE-ESTACAS,TIPO MARTELO HIDRAULICO,ACOPLADO EM EQUIPAMENTO DE ESTEIRAS (INCLUSIVE ESTE),LARGURA DE TRABALHO EM TORNO DE 4,00M,TORRE COM ALTURA UTIL EM TORNO DE 15,00M E CAPACIDADE DO MARTELO HIDRAULICO DE IMPACTO EM TORNO DE 5,00T,INCLUSIVE OPERADOR</v>
      </c>
      <c r="C20428" s="115" t="s">
        <v>56893</v>
      </c>
      <c r="D20428" s="115" t="s">
        <v>56894</v>
      </c>
      <c r="E20428" s="115" t="s">
        <v>56895</v>
      </c>
      <c r="F20428" s="115" t="s">
        <v>56896</v>
      </c>
      <c r="G20428" s="115" t="s">
        <v>51225</v>
      </c>
      <c r="I20428" s="115" t="s">
        <v>1927</v>
      </c>
      <c r="J20428" s="115">
        <v>127.45</v>
      </c>
    </row>
    <row r="20429" spans="1:10" hidden="1">
      <c r="A20429" s="115" t="s">
        <v>56901</v>
      </c>
      <c r="B20429" s="115" t="str">
        <f t="shared" si="319"/>
        <v>BATE-ESTACAS,TIPO MARTELO HIDRAULICO,ACOPLADO EM EQUIPAMENTO DE ESTEIRAS (INCLUSIVE ESTE),LARGURA DE TRABALHO EM TORNO DE 4,00M,TORRE COM ALTURA UTIL EM TORNO DE 15,00M E CAPACIDADE DO MARTELO HIDRAULICO DE IMPACTO EM TORNO DE 5,00T,INCLUSIVE OPERADOR</v>
      </c>
      <c r="C20429" s="115" t="s">
        <v>56893</v>
      </c>
      <c r="D20429" s="115" t="s">
        <v>56894</v>
      </c>
      <c r="E20429" s="115" t="s">
        <v>56895</v>
      </c>
      <c r="F20429" s="115" t="s">
        <v>56896</v>
      </c>
      <c r="G20429" s="115" t="s">
        <v>51225</v>
      </c>
      <c r="I20429" s="115" t="s">
        <v>1927</v>
      </c>
      <c r="J20429" s="115">
        <v>106.46</v>
      </c>
    </row>
    <row r="20430" spans="1:10" hidden="1">
      <c r="A20430" s="115" t="s">
        <v>20680</v>
      </c>
      <c r="B20430" s="115"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15" t="s">
        <v>51405</v>
      </c>
      <c r="D20430" s="115" t="s">
        <v>51406</v>
      </c>
      <c r="E20430" s="115" t="s">
        <v>51407</v>
      </c>
      <c r="F20430" s="115" t="s">
        <v>51408</v>
      </c>
      <c r="G20430" s="115" t="s">
        <v>51409</v>
      </c>
      <c r="H20430" s="115" t="s">
        <v>51410</v>
      </c>
      <c r="I20430" s="115" t="s">
        <v>1927</v>
      </c>
      <c r="J20430" s="115">
        <v>4.3899999999999997</v>
      </c>
    </row>
    <row r="20431" spans="1:10" hidden="1">
      <c r="A20431" s="115" t="s">
        <v>20681</v>
      </c>
      <c r="B20431" s="115"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15" t="s">
        <v>51405</v>
      </c>
      <c r="D20431" s="115" t="s">
        <v>51406</v>
      </c>
      <c r="E20431" s="115" t="s">
        <v>51407</v>
      </c>
      <c r="F20431" s="115" t="s">
        <v>51408</v>
      </c>
      <c r="G20431" s="115" t="s">
        <v>51409</v>
      </c>
      <c r="H20431" s="115" t="s">
        <v>51410</v>
      </c>
      <c r="I20431" s="115" t="s">
        <v>1927</v>
      </c>
      <c r="J20431" s="115">
        <v>0.43</v>
      </c>
    </row>
    <row r="20432" spans="1:10" hidden="1">
      <c r="A20432" s="115" t="s">
        <v>20682</v>
      </c>
      <c r="B20432" s="115"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15" t="s">
        <v>51405</v>
      </c>
      <c r="D20432" s="115" t="s">
        <v>51406</v>
      </c>
      <c r="E20432" s="115" t="s">
        <v>51407</v>
      </c>
      <c r="F20432" s="115" t="s">
        <v>51408</v>
      </c>
      <c r="G20432" s="115" t="s">
        <v>51409</v>
      </c>
      <c r="H20432" s="115" t="s">
        <v>51410</v>
      </c>
      <c r="I20432" s="115" t="s">
        <v>1927</v>
      </c>
      <c r="J20432" s="115">
        <v>4.3899999999999997</v>
      </c>
    </row>
    <row r="20433" spans="1:10" hidden="1">
      <c r="A20433" s="115" t="s">
        <v>20683</v>
      </c>
      <c r="B20433" s="115"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15" t="s">
        <v>51405</v>
      </c>
      <c r="D20433" s="115" t="s">
        <v>51406</v>
      </c>
      <c r="E20433" s="115" t="s">
        <v>51407</v>
      </c>
      <c r="F20433" s="115" t="s">
        <v>51408</v>
      </c>
      <c r="G20433" s="115" t="s">
        <v>51409</v>
      </c>
      <c r="H20433" s="115" t="s">
        <v>51410</v>
      </c>
      <c r="I20433" s="115" t="s">
        <v>1927</v>
      </c>
      <c r="J20433" s="115">
        <v>0.43</v>
      </c>
    </row>
    <row r="20434" spans="1:10" hidden="1">
      <c r="A20434" s="115" t="s">
        <v>20684</v>
      </c>
      <c r="B20434" s="115"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15" t="s">
        <v>51405</v>
      </c>
      <c r="D20434" s="115" t="s">
        <v>51406</v>
      </c>
      <c r="E20434" s="115" t="s">
        <v>51407</v>
      </c>
      <c r="F20434" s="115" t="s">
        <v>51408</v>
      </c>
      <c r="G20434" s="115" t="s">
        <v>51411</v>
      </c>
      <c r="H20434" s="115" t="s">
        <v>51410</v>
      </c>
      <c r="I20434" s="115" t="s">
        <v>1927</v>
      </c>
      <c r="J20434" s="115">
        <v>13.27</v>
      </c>
    </row>
    <row r="20435" spans="1:10" hidden="1">
      <c r="A20435" s="115" t="s">
        <v>20685</v>
      </c>
      <c r="B20435" s="115"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15" t="s">
        <v>51405</v>
      </c>
      <c r="D20435" s="115" t="s">
        <v>51406</v>
      </c>
      <c r="E20435" s="115" t="s">
        <v>51407</v>
      </c>
      <c r="F20435" s="115" t="s">
        <v>51408</v>
      </c>
      <c r="G20435" s="115" t="s">
        <v>51412</v>
      </c>
      <c r="H20435" s="115" t="s">
        <v>51410</v>
      </c>
      <c r="I20435" s="115" t="s">
        <v>1927</v>
      </c>
      <c r="J20435" s="115">
        <v>0.7</v>
      </c>
    </row>
    <row r="20436" spans="1:10" hidden="1">
      <c r="A20436" s="115" t="s">
        <v>20686</v>
      </c>
      <c r="B20436" s="115"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15" t="s">
        <v>51405</v>
      </c>
      <c r="D20436" s="115" t="s">
        <v>51406</v>
      </c>
      <c r="E20436" s="115" t="s">
        <v>51407</v>
      </c>
      <c r="F20436" s="115" t="s">
        <v>51408</v>
      </c>
      <c r="G20436" s="115" t="s">
        <v>51411</v>
      </c>
      <c r="H20436" s="115" t="s">
        <v>51410</v>
      </c>
      <c r="I20436" s="115" t="s">
        <v>1927</v>
      </c>
      <c r="J20436" s="115">
        <v>13.27</v>
      </c>
    </row>
    <row r="20437" spans="1:10" hidden="1">
      <c r="A20437" s="115" t="s">
        <v>20687</v>
      </c>
      <c r="B20437" s="115"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15" t="s">
        <v>51405</v>
      </c>
      <c r="D20437" s="115" t="s">
        <v>51406</v>
      </c>
      <c r="E20437" s="115" t="s">
        <v>51407</v>
      </c>
      <c r="F20437" s="115" t="s">
        <v>51408</v>
      </c>
      <c r="G20437" s="115" t="s">
        <v>51412</v>
      </c>
      <c r="H20437" s="115" t="s">
        <v>51410</v>
      </c>
      <c r="I20437" s="115" t="s">
        <v>1927</v>
      </c>
      <c r="J20437" s="115">
        <v>0.7</v>
      </c>
    </row>
    <row r="20438" spans="1:10" hidden="1">
      <c r="A20438" s="115" t="s">
        <v>20688</v>
      </c>
      <c r="B20438" s="115"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15" t="s">
        <v>51405</v>
      </c>
      <c r="D20438" s="115" t="s">
        <v>51406</v>
      </c>
      <c r="E20438" s="115" t="s">
        <v>51407</v>
      </c>
      <c r="F20438" s="115" t="s">
        <v>51408</v>
      </c>
      <c r="G20438" s="115" t="s">
        <v>51413</v>
      </c>
      <c r="H20438" s="115" t="s">
        <v>51410</v>
      </c>
      <c r="I20438" s="115" t="s">
        <v>1927</v>
      </c>
      <c r="J20438" s="115">
        <v>19.579999999999998</v>
      </c>
    </row>
    <row r="20439" spans="1:10" hidden="1">
      <c r="A20439" s="115" t="s">
        <v>20689</v>
      </c>
      <c r="B20439" s="115"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15" t="s">
        <v>51405</v>
      </c>
      <c r="D20439" s="115" t="s">
        <v>51406</v>
      </c>
      <c r="E20439" s="115" t="s">
        <v>51414</v>
      </c>
      <c r="F20439" s="115" t="s">
        <v>51408</v>
      </c>
      <c r="G20439" s="115" t="s">
        <v>51413</v>
      </c>
      <c r="H20439" s="115" t="s">
        <v>51410</v>
      </c>
      <c r="I20439" s="115" t="s">
        <v>1927</v>
      </c>
      <c r="J20439" s="115">
        <v>0.84</v>
      </c>
    </row>
    <row r="20440" spans="1:10" hidden="1">
      <c r="A20440" s="115" t="s">
        <v>20690</v>
      </c>
      <c r="B20440" s="115"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15" t="s">
        <v>51405</v>
      </c>
      <c r="D20440" s="115" t="s">
        <v>51406</v>
      </c>
      <c r="E20440" s="115" t="s">
        <v>51407</v>
      </c>
      <c r="F20440" s="115" t="s">
        <v>51408</v>
      </c>
      <c r="G20440" s="115" t="s">
        <v>51413</v>
      </c>
      <c r="H20440" s="115" t="s">
        <v>51410</v>
      </c>
      <c r="I20440" s="115" t="s">
        <v>1927</v>
      </c>
      <c r="J20440" s="115">
        <v>19.579999999999998</v>
      </c>
    </row>
    <row r="20441" spans="1:10" hidden="1">
      <c r="A20441" s="115" t="s">
        <v>20691</v>
      </c>
      <c r="B20441" s="115"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15" t="s">
        <v>51405</v>
      </c>
      <c r="D20441" s="115" t="s">
        <v>51406</v>
      </c>
      <c r="E20441" s="115" t="s">
        <v>51414</v>
      </c>
      <c r="F20441" s="115" t="s">
        <v>51408</v>
      </c>
      <c r="G20441" s="115" t="s">
        <v>51413</v>
      </c>
      <c r="H20441" s="115" t="s">
        <v>51410</v>
      </c>
      <c r="I20441" s="115" t="s">
        <v>1927</v>
      </c>
      <c r="J20441" s="115">
        <v>0.84</v>
      </c>
    </row>
    <row r="20442" spans="1:10" hidden="1">
      <c r="A20442" s="115" t="s">
        <v>20692</v>
      </c>
      <c r="B20442" s="115"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15" t="s">
        <v>51405</v>
      </c>
      <c r="D20442" s="115" t="s">
        <v>51406</v>
      </c>
      <c r="E20442" s="115" t="s">
        <v>51407</v>
      </c>
      <c r="F20442" s="115" t="s">
        <v>51408</v>
      </c>
      <c r="G20442" s="115" t="s">
        <v>51415</v>
      </c>
      <c r="H20442" s="115" t="s">
        <v>51410</v>
      </c>
      <c r="I20442" s="115" t="s">
        <v>1927</v>
      </c>
      <c r="J20442" s="115">
        <v>25.61</v>
      </c>
    </row>
    <row r="20443" spans="1:10" hidden="1">
      <c r="A20443" s="115" t="s">
        <v>20693</v>
      </c>
      <c r="B20443" s="115"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15" t="s">
        <v>51405</v>
      </c>
      <c r="D20443" s="115" t="s">
        <v>51406</v>
      </c>
      <c r="E20443" s="115" t="s">
        <v>51407</v>
      </c>
      <c r="F20443" s="115" t="s">
        <v>51408</v>
      </c>
      <c r="G20443" s="115" t="s">
        <v>51415</v>
      </c>
      <c r="H20443" s="115" t="s">
        <v>51410</v>
      </c>
      <c r="I20443" s="115" t="s">
        <v>1927</v>
      </c>
      <c r="J20443" s="115">
        <v>0.83</v>
      </c>
    </row>
    <row r="20444" spans="1:10" hidden="1">
      <c r="A20444" s="115" t="s">
        <v>20694</v>
      </c>
      <c r="B20444" s="115"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15" t="s">
        <v>51405</v>
      </c>
      <c r="D20444" s="115" t="s">
        <v>51406</v>
      </c>
      <c r="E20444" s="115" t="s">
        <v>51407</v>
      </c>
      <c r="F20444" s="115" t="s">
        <v>51408</v>
      </c>
      <c r="G20444" s="115" t="s">
        <v>51415</v>
      </c>
      <c r="H20444" s="115" t="s">
        <v>51410</v>
      </c>
      <c r="I20444" s="115" t="s">
        <v>1927</v>
      </c>
      <c r="J20444" s="115">
        <v>25.61</v>
      </c>
    </row>
    <row r="20445" spans="1:10" hidden="1">
      <c r="A20445" s="115" t="s">
        <v>20695</v>
      </c>
      <c r="B20445" s="115"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15" t="s">
        <v>51405</v>
      </c>
      <c r="D20445" s="115" t="s">
        <v>51406</v>
      </c>
      <c r="E20445" s="115" t="s">
        <v>51407</v>
      </c>
      <c r="F20445" s="115" t="s">
        <v>51408</v>
      </c>
      <c r="G20445" s="115" t="s">
        <v>51415</v>
      </c>
      <c r="H20445" s="115" t="s">
        <v>51410</v>
      </c>
      <c r="I20445" s="115" t="s">
        <v>1927</v>
      </c>
      <c r="J20445" s="115">
        <v>0.83</v>
      </c>
    </row>
    <row r="20446" spans="1:10" hidden="1">
      <c r="A20446" s="115" t="s">
        <v>20696</v>
      </c>
      <c r="B20446" s="115" t="str">
        <f t="shared" si="319"/>
        <v>BOMBA SUBMERSA COM MOTOR ELETRICO,PARA POCOS PROFUNDOS,EXCLUSIVE OPERADOR</v>
      </c>
      <c r="C20446" s="115" t="s">
        <v>51416</v>
      </c>
      <c r="D20446" s="115" t="s">
        <v>51257</v>
      </c>
      <c r="I20446" s="115" t="s">
        <v>1927</v>
      </c>
      <c r="J20446" s="115">
        <v>3.62</v>
      </c>
    </row>
    <row r="20447" spans="1:10" hidden="1">
      <c r="A20447" s="115" t="s">
        <v>20697</v>
      </c>
      <c r="B20447" s="115" t="str">
        <f t="shared" si="319"/>
        <v>BOMBA SUBMERSA COM MOTOR ELETRICO,PARA POCOS PROFUNDOS,EXCLUSIVE OPERADOR</v>
      </c>
      <c r="C20447" s="115" t="s">
        <v>51416</v>
      </c>
      <c r="D20447" s="115" t="s">
        <v>51257</v>
      </c>
      <c r="I20447" s="115" t="s">
        <v>1927</v>
      </c>
      <c r="J20447" s="115">
        <v>0.3</v>
      </c>
    </row>
    <row r="20448" spans="1:10" hidden="1">
      <c r="A20448" s="115" t="s">
        <v>20698</v>
      </c>
      <c r="B20448" s="115" t="str">
        <f t="shared" si="319"/>
        <v>BOMBA SUBMERSA COM MOTOR ELETRICO,PARA POCOS PROFUNDOS,EXCLUSIVE OPERADOR</v>
      </c>
      <c r="C20448" s="115" t="s">
        <v>51416</v>
      </c>
      <c r="D20448" s="115" t="s">
        <v>51257</v>
      </c>
      <c r="I20448" s="115" t="s">
        <v>1927</v>
      </c>
      <c r="J20448" s="115">
        <v>3.62</v>
      </c>
    </row>
    <row r="20449" spans="1:10" hidden="1">
      <c r="A20449" s="115" t="s">
        <v>20699</v>
      </c>
      <c r="B20449" s="115" t="str">
        <f t="shared" si="319"/>
        <v>BOMBA SUBMERSA COM MOTOR ELETRICO,PARA POCOS PROFUNDOS,EXCLUSIVE OPERADOR</v>
      </c>
      <c r="C20449" s="115" t="s">
        <v>51416</v>
      </c>
      <c r="D20449" s="115" t="s">
        <v>51257</v>
      </c>
      <c r="I20449" s="115" t="s">
        <v>1927</v>
      </c>
      <c r="J20449" s="115">
        <v>0.3</v>
      </c>
    </row>
    <row r="20450" spans="1:10" hidden="1">
      <c r="A20450" s="115" t="s">
        <v>20700</v>
      </c>
      <c r="B20450" s="115" t="str">
        <f t="shared" si="319"/>
        <v>BOMBA CENTRIFUGA SUBMERSIVEL PARA BOMBEAMENTO DE AGUAS SERVIDAS COM SOLIDOS DE ATE 5MM DE DIAMETRO EM SUSPENSAO,COM MOTOR ELETRICO,VAZAO MAXIMA DE 63M3/HORA,ROTOR SEMIABERTO,EXCLUSIVE OPERADOR,MANGUEIRA,CABOS E COMANDOS</v>
      </c>
      <c r="C20450" s="115" t="s">
        <v>51417</v>
      </c>
      <c r="D20450" s="115" t="s">
        <v>51418</v>
      </c>
      <c r="E20450" s="115" t="s">
        <v>51419</v>
      </c>
      <c r="F20450" s="115" t="s">
        <v>51420</v>
      </c>
      <c r="I20450" s="115" t="s">
        <v>1927</v>
      </c>
      <c r="J20450" s="115">
        <v>5.46</v>
      </c>
    </row>
    <row r="20451" spans="1:10" hidden="1">
      <c r="A20451" s="115" t="s">
        <v>20701</v>
      </c>
      <c r="B20451" s="115" t="str">
        <f t="shared" si="319"/>
        <v>BOMBA CENTRIFUGA SUBMERSIVEL PARA BOMBEAMENTO DE AGUAS SERVIDAS COM SOLIDOS DE ATE 5MM DE DIAMETRO EM SUSPENSAO,COM MOTOR ELETRICO,VAZAO MAXIMA DE 63M3/HORA,ROTOR SEMIABERTO,EXCLUSIVE OPERADOR,MANGUEIRA,CABOS E COMANDOS</v>
      </c>
      <c r="C20451" s="115" t="s">
        <v>51417</v>
      </c>
      <c r="D20451" s="115" t="s">
        <v>51418</v>
      </c>
      <c r="E20451" s="115" t="s">
        <v>51419</v>
      </c>
      <c r="F20451" s="115" t="s">
        <v>51420</v>
      </c>
      <c r="I20451" s="115" t="s">
        <v>1927</v>
      </c>
      <c r="J20451" s="115">
        <v>0.9</v>
      </c>
    </row>
    <row r="20452" spans="1:10" hidden="1">
      <c r="A20452" s="115" t="s">
        <v>20702</v>
      </c>
      <c r="B20452" s="115" t="str">
        <f t="shared" si="319"/>
        <v>BOMBA CENTRIFUGA SUBMERSIVEL PARA BOMBEAMENTO DE AGUAS SERVIDAS COM SOLIDOS DE ATE 5MM DE DIAMETRO EM SUSPENSAO,COM MOTOR ELETRICO,VAZAO MAXIMA DE 63M3/HORA,ROTOR SEMIABERTO,EXCLUSIVE OPERADOR,MANGUEIRA,CABOS E COMANDOS</v>
      </c>
      <c r="C20452" s="115" t="s">
        <v>51417</v>
      </c>
      <c r="D20452" s="115" t="s">
        <v>51418</v>
      </c>
      <c r="E20452" s="115" t="s">
        <v>51419</v>
      </c>
      <c r="F20452" s="115" t="s">
        <v>51420</v>
      </c>
      <c r="I20452" s="115" t="s">
        <v>1927</v>
      </c>
      <c r="J20452" s="115">
        <v>5.46</v>
      </c>
    </row>
    <row r="20453" spans="1:10" hidden="1">
      <c r="A20453" s="115" t="s">
        <v>20703</v>
      </c>
      <c r="B20453" s="115" t="str">
        <f t="shared" si="319"/>
        <v>BOMBA CENTRIFUGA SUBMERSIVEL PARA BOMBEAMENTO DE AGUAS SERVIDAS COM SOLIDOS DE ATE 5MM DE DIAMETRO EM SUSPENSAO,COM MOTOR ELETRICO,VAZAO MAXIMA DE 63M3/HORA,ROTOR SEMIABERTO,EXCLUSIVE OPERADOR,MANGUEIRA,CABOS E COMANDOS</v>
      </c>
      <c r="C20453" s="115" t="s">
        <v>51417</v>
      </c>
      <c r="D20453" s="115" t="s">
        <v>51418</v>
      </c>
      <c r="E20453" s="115" t="s">
        <v>51419</v>
      </c>
      <c r="F20453" s="115" t="s">
        <v>51420</v>
      </c>
      <c r="I20453" s="115" t="s">
        <v>1927</v>
      </c>
      <c r="J20453" s="115">
        <v>0.9</v>
      </c>
    </row>
    <row r="20454" spans="1:10" hidden="1">
      <c r="A20454" s="115" t="s">
        <v>20704</v>
      </c>
      <c r="B20454" s="115" t="str">
        <f t="shared" si="319"/>
        <v>BOMBA CENTRIFUGA,VEDACAO POR GAXETA GRAFITADA,ACOPLAMENTO POR LUVA ELASTICA,PARTIDA ELETRICA,EXCLUSIVE OPERADOR E MANGUEIRA</v>
      </c>
      <c r="C20454" s="115" t="s">
        <v>51421</v>
      </c>
      <c r="D20454" s="115" t="s">
        <v>51422</v>
      </c>
      <c r="E20454" s="115" t="s">
        <v>51423</v>
      </c>
      <c r="I20454" s="115" t="s">
        <v>1927</v>
      </c>
      <c r="J20454" s="115">
        <v>55.47</v>
      </c>
    </row>
    <row r="20455" spans="1:10" hidden="1">
      <c r="A20455" s="115" t="s">
        <v>20705</v>
      </c>
      <c r="B20455" s="115" t="str">
        <f t="shared" si="319"/>
        <v>BOMBA CENTRIFUGA,VEDACAO POR GAXETA GRAFITADA,ACOPLAMENTO POR LUVA ELASTICA,PARTIDA ELETRICA,EXCLUSIVE OPERADOR E MANGUEIRA</v>
      </c>
      <c r="C20455" s="115" t="s">
        <v>51421</v>
      </c>
      <c r="D20455" s="115" t="s">
        <v>51422</v>
      </c>
      <c r="E20455" s="115" t="s">
        <v>51423</v>
      </c>
      <c r="I20455" s="115" t="s">
        <v>1927</v>
      </c>
      <c r="J20455" s="115">
        <v>4.3899999999999997</v>
      </c>
    </row>
    <row r="20456" spans="1:10" hidden="1">
      <c r="A20456" s="115" t="s">
        <v>20706</v>
      </c>
      <c r="B20456" s="115" t="str">
        <f t="shared" si="319"/>
        <v>BOMBA CENTRIFUGA,VEDACAO POR GAXETA GRAFITADA,ACOPLAMENTO POR LUVA ELASTICA,PARTIDA ELETRICA,EXCLUSIVE OPERADOR E MANGUEIRA</v>
      </c>
      <c r="C20456" s="115" t="s">
        <v>51421</v>
      </c>
      <c r="D20456" s="115" t="s">
        <v>51422</v>
      </c>
      <c r="E20456" s="115" t="s">
        <v>51423</v>
      </c>
      <c r="I20456" s="115" t="s">
        <v>1927</v>
      </c>
      <c r="J20456" s="115">
        <v>55.47</v>
      </c>
    </row>
    <row r="20457" spans="1:10" hidden="1">
      <c r="A20457" s="115" t="s">
        <v>20707</v>
      </c>
      <c r="B20457" s="115" t="str">
        <f t="shared" si="319"/>
        <v>BOMBA CENTRIFUGA,VEDACAO POR GAXETA GRAFITADA,ACOPLAMENTO POR LUVA ELASTICA,PARTIDA ELETRICA,EXCLUSIVE OPERADOR E MANGUEIRA</v>
      </c>
      <c r="C20457" s="115" t="s">
        <v>51421</v>
      </c>
      <c r="D20457" s="115" t="s">
        <v>51422</v>
      </c>
      <c r="E20457" s="115" t="s">
        <v>51423</v>
      </c>
      <c r="I20457" s="115" t="s">
        <v>1927</v>
      </c>
      <c r="J20457" s="115">
        <v>4.3899999999999997</v>
      </c>
    </row>
    <row r="20458" spans="1:10" hidden="1">
      <c r="A20458" s="115" t="s">
        <v>20708</v>
      </c>
      <c r="B20458" s="115" t="str">
        <f t="shared" si="319"/>
        <v>ESCAVADEIRA SOBRE ESTEIRAS,VERSAO CLAM-SHELL,COM CAPACIDADEAPROXIMADA DA CACAMBA DE 0,38M3 (1/2JD3),INCLUSIVE OPERADORE AUXILIAR</v>
      </c>
      <c r="C20458" s="115" t="s">
        <v>51424</v>
      </c>
      <c r="D20458" s="115" t="s">
        <v>51425</v>
      </c>
      <c r="E20458" s="115" t="s">
        <v>51426</v>
      </c>
      <c r="I20458" s="115" t="s">
        <v>1927</v>
      </c>
      <c r="J20458" s="115">
        <v>204.34</v>
      </c>
    </row>
    <row r="20459" spans="1:10" hidden="1">
      <c r="A20459" s="115" t="s">
        <v>20709</v>
      </c>
      <c r="B20459" s="115" t="str">
        <f t="shared" si="319"/>
        <v>ESCAVADEIRA SOBRE ESTEIRAS,VERSAO CLAM-SHELL,COM CAPACIDADEAPROXIMADA DA CACAMBA DE 0,38M3 (1/2JD3),INCLUSIVE OPERADORE AUXILIAR</v>
      </c>
      <c r="C20459" s="115" t="s">
        <v>51424</v>
      </c>
      <c r="D20459" s="115" t="s">
        <v>51425</v>
      </c>
      <c r="E20459" s="115" t="s">
        <v>51426</v>
      </c>
      <c r="I20459" s="115" t="s">
        <v>1927</v>
      </c>
      <c r="J20459" s="115">
        <v>119.95</v>
      </c>
    </row>
    <row r="20460" spans="1:10" hidden="1">
      <c r="A20460" s="115" t="s">
        <v>20710</v>
      </c>
      <c r="B20460" s="115" t="str">
        <f t="shared" si="319"/>
        <v>ESCAVADEIRA SOBRE ESTEIRAS,VERSAO CLAM-SHELL,COM CAPACIDADEAPROXIMADA DA CACAMBA DE 0,38M3 (1/2JD3),INCLUSIVE OPERADORE AUXILIAR</v>
      </c>
      <c r="C20460" s="115" t="s">
        <v>51424</v>
      </c>
      <c r="D20460" s="115" t="s">
        <v>51425</v>
      </c>
      <c r="E20460" s="115" t="s">
        <v>51426</v>
      </c>
      <c r="I20460" s="115" t="s">
        <v>1927</v>
      </c>
      <c r="J20460" s="115">
        <v>104.33</v>
      </c>
    </row>
    <row r="20461" spans="1:10" hidden="1">
      <c r="A20461" s="115" t="s">
        <v>20711</v>
      </c>
      <c r="B20461" s="115" t="str">
        <f t="shared" si="319"/>
        <v>ESCAVADEIRA SOBRE ESTEIRAS,VERSAO CLAM-SHELL,COM CAPACIDADEAPROXIMADA DA CACAMBA DE 0,38M3 (1/2JD3),INCLUSIVE OPERADORE AUXILIAR</v>
      </c>
      <c r="C20461" s="115" t="s">
        <v>51424</v>
      </c>
      <c r="D20461" s="115" t="s">
        <v>51425</v>
      </c>
      <c r="E20461" s="115" t="s">
        <v>51426</v>
      </c>
      <c r="I20461" s="115" t="s">
        <v>1927</v>
      </c>
      <c r="J20461" s="115">
        <v>199</v>
      </c>
    </row>
    <row r="20462" spans="1:10" hidden="1">
      <c r="A20462" s="115" t="s">
        <v>20712</v>
      </c>
      <c r="B20462" s="115" t="str">
        <f t="shared" si="319"/>
        <v>ESCAVADEIRA SOBRE ESTEIRAS,VERSAO CLAM-SHELL,COM CAPACIDADEAPROXIMADA DA CACAMBA DE 0,38M3 (1/2JD3),INCLUSIVE OPERADORE AUXILIAR</v>
      </c>
      <c r="C20462" s="115" t="s">
        <v>51424</v>
      </c>
      <c r="D20462" s="115" t="s">
        <v>51425</v>
      </c>
      <c r="E20462" s="115" t="s">
        <v>51426</v>
      </c>
      <c r="I20462" s="115" t="s">
        <v>1927</v>
      </c>
      <c r="J20462" s="115">
        <v>114.61</v>
      </c>
    </row>
    <row r="20463" spans="1:10" hidden="1">
      <c r="A20463" s="115" t="s">
        <v>20713</v>
      </c>
      <c r="B20463" s="115" t="str">
        <f t="shared" si="319"/>
        <v>ESCAVADEIRA SOBRE ESTEIRAS,VERSAO CLAM-SHELL,COM CAPACIDADEAPROXIMADA DA CACAMBA DE 0,38M3 (1/2JD3),INCLUSIVE OPERADORE AUXILIAR</v>
      </c>
      <c r="C20463" s="115" t="s">
        <v>51424</v>
      </c>
      <c r="D20463" s="115" t="s">
        <v>51425</v>
      </c>
      <c r="E20463" s="115" t="s">
        <v>51426</v>
      </c>
      <c r="I20463" s="115" t="s">
        <v>1927</v>
      </c>
      <c r="J20463" s="115">
        <v>98.99</v>
      </c>
    </row>
    <row r="20464" spans="1:10" hidden="1">
      <c r="A20464" s="115" t="s">
        <v>20714</v>
      </c>
      <c r="B20464" s="115" t="str">
        <f t="shared" si="319"/>
        <v>ESCAVADEIRA SOBRE ESTEIRAS,VERSAO DRAGLINE OU CLAM-SHELL,COM CAPACIDADE APROXIMADA DA CACAMBA DE 0,57M3 (3/4JD3),INCLUSIVE OPERADOR E AUXILIAR</v>
      </c>
      <c r="C20464" s="115" t="s">
        <v>51427</v>
      </c>
      <c r="D20464" s="115" t="s">
        <v>51428</v>
      </c>
      <c r="E20464" s="115" t="s">
        <v>51429</v>
      </c>
      <c r="I20464" s="115" t="s">
        <v>1927</v>
      </c>
      <c r="J20464" s="115">
        <v>218.06</v>
      </c>
    </row>
    <row r="20465" spans="1:10" hidden="1">
      <c r="A20465" s="115" t="s">
        <v>20715</v>
      </c>
      <c r="B20465" s="115" t="str">
        <f t="shared" si="319"/>
        <v>ESCAVADEIRA SOBRE ESTEIRAS,VERSAO DRAGLINE OU CLAM-SHELL,COM CAPACIDADE APROXIMADA DA CACAMBA DE 0,57M3 (3/4JD3),INCLUSIVE OPERADOR E AUXILIAR</v>
      </c>
      <c r="C20465" s="115" t="s">
        <v>51427</v>
      </c>
      <c r="D20465" s="115" t="s">
        <v>51428</v>
      </c>
      <c r="E20465" s="115" t="s">
        <v>51429</v>
      </c>
      <c r="I20465" s="115" t="s">
        <v>1927</v>
      </c>
      <c r="J20465" s="115">
        <v>121.33</v>
      </c>
    </row>
    <row r="20466" spans="1:10" hidden="1">
      <c r="A20466" s="115" t="s">
        <v>20716</v>
      </c>
      <c r="B20466" s="115" t="str">
        <f t="shared" si="319"/>
        <v>ESCAVADEIRA SOBRE ESTEIRAS,VERSAO DRAGLINE OU CLAM-SHELL,COM CAPACIDADE APROXIMADA DA CACAMBA DE 0,57M3 (3/4JD3),INCLUSIVE OPERADOR E AUXILIAR</v>
      </c>
      <c r="C20466" s="115" t="s">
        <v>51427</v>
      </c>
      <c r="D20466" s="115" t="s">
        <v>51428</v>
      </c>
      <c r="E20466" s="115" t="s">
        <v>51429</v>
      </c>
      <c r="I20466" s="115" t="s">
        <v>1927</v>
      </c>
      <c r="J20466" s="115">
        <v>104.33</v>
      </c>
    </row>
    <row r="20467" spans="1:10" hidden="1">
      <c r="A20467" s="115" t="s">
        <v>20717</v>
      </c>
      <c r="B20467" s="115" t="str">
        <f t="shared" si="319"/>
        <v>ESCAVADEIRA SOBRE ESTEIRAS,VERSAO DRAGLINE OU CLAM-SHELL,COM CAPACIDADE APROXIMADA DA CACAMBA DE 0,57M3 (3/4JD3),INCLUSIVE OPERADOR E AUXILIAR</v>
      </c>
      <c r="C20467" s="115" t="s">
        <v>51427</v>
      </c>
      <c r="D20467" s="115" t="s">
        <v>51428</v>
      </c>
      <c r="E20467" s="115" t="s">
        <v>51429</v>
      </c>
      <c r="I20467" s="115" t="s">
        <v>1927</v>
      </c>
      <c r="J20467" s="115">
        <v>212.72</v>
      </c>
    </row>
    <row r="20468" spans="1:10" hidden="1">
      <c r="A20468" s="115" t="s">
        <v>20718</v>
      </c>
      <c r="B20468" s="115" t="str">
        <f t="shared" si="319"/>
        <v>ESCAVADEIRA SOBRE ESTEIRAS,VERSAO DRAGLINE OU CLAM-SHELL,COM CAPACIDADE APROXIMADA DA CACAMBA DE 0,57M3 (3/4JD3),INCLUSIVE OPERADOR E AUXILIAR</v>
      </c>
      <c r="C20468" s="115" t="s">
        <v>51427</v>
      </c>
      <c r="D20468" s="115" t="s">
        <v>51428</v>
      </c>
      <c r="E20468" s="115" t="s">
        <v>51429</v>
      </c>
      <c r="I20468" s="115" t="s">
        <v>1927</v>
      </c>
      <c r="J20468" s="115">
        <v>115.99</v>
      </c>
    </row>
    <row r="20469" spans="1:10" hidden="1">
      <c r="A20469" s="115" t="s">
        <v>20719</v>
      </c>
      <c r="B20469" s="115" t="str">
        <f t="shared" si="319"/>
        <v>ESCAVADEIRA SOBRE ESTEIRAS,VERSAO DRAGLINE OU CLAM-SHELL,COM CAPACIDADE APROXIMADA DA CACAMBA DE 0,57M3 (3/4JD3),INCLUSIVE OPERADOR E AUXILIAR</v>
      </c>
      <c r="C20469" s="115" t="s">
        <v>51427</v>
      </c>
      <c r="D20469" s="115" t="s">
        <v>51428</v>
      </c>
      <c r="E20469" s="115" t="s">
        <v>51429</v>
      </c>
      <c r="I20469" s="115" t="s">
        <v>1927</v>
      </c>
      <c r="J20469" s="115">
        <v>98.99</v>
      </c>
    </row>
    <row r="20470" spans="1:10" hidden="1">
      <c r="A20470" s="115" t="s">
        <v>20720</v>
      </c>
      <c r="B20470" s="115" t="str">
        <f t="shared" si="319"/>
        <v>ESCAVADEIRA SOBRE ESTEIRAS,VERSAO DRAGLINE OU CLAM-SHELL,COM CAPACIDADE APROXIMADA DA CACAMBA DE 0,76M3 (1JD3),INCLUSIVE OPERADOR E AUXILIAR</v>
      </c>
      <c r="C20470" s="115" t="s">
        <v>51427</v>
      </c>
      <c r="D20470" s="115" t="s">
        <v>51430</v>
      </c>
      <c r="E20470" s="115" t="s">
        <v>51431</v>
      </c>
      <c r="I20470" s="115" t="s">
        <v>1927</v>
      </c>
      <c r="J20470" s="115">
        <v>283.12</v>
      </c>
    </row>
    <row r="20471" spans="1:10" hidden="1">
      <c r="A20471" s="115" t="s">
        <v>20721</v>
      </c>
      <c r="B20471" s="115" t="str">
        <f t="shared" si="319"/>
        <v>ESCAVADEIRA SOBRE ESTEIRAS,VERSAO DRAGLINE OU CLAM-SHELL,COM CAPACIDADE APROXIMADA DA CACAMBA DE 0,76M3 (1JD3),INCLUSIVE OPERADOR E AUXILIAR</v>
      </c>
      <c r="C20471" s="115" t="s">
        <v>51427</v>
      </c>
      <c r="D20471" s="115" t="s">
        <v>51430</v>
      </c>
      <c r="E20471" s="115" t="s">
        <v>51431</v>
      </c>
      <c r="I20471" s="115" t="s">
        <v>1927</v>
      </c>
      <c r="J20471" s="115">
        <v>144.76</v>
      </c>
    </row>
    <row r="20472" spans="1:10" hidden="1">
      <c r="A20472" s="115" t="s">
        <v>20722</v>
      </c>
      <c r="B20472" s="115" t="str">
        <f t="shared" si="319"/>
        <v>ESCAVADEIRA SOBRE ESTEIRAS,VERSAO DRAGLINE OU CLAM-SHELL,COM CAPACIDADE APROXIMADA DA CACAMBA DE 0,76M3 (1JD3),INCLUSIVE OPERADOR E AUXILIAR</v>
      </c>
      <c r="C20472" s="115" t="s">
        <v>51427</v>
      </c>
      <c r="D20472" s="115" t="s">
        <v>51430</v>
      </c>
      <c r="E20472" s="115" t="s">
        <v>51431</v>
      </c>
      <c r="I20472" s="115" t="s">
        <v>1927</v>
      </c>
      <c r="J20472" s="115">
        <v>121.47</v>
      </c>
    </row>
    <row r="20473" spans="1:10" hidden="1">
      <c r="A20473" s="115" t="s">
        <v>20723</v>
      </c>
      <c r="B20473" s="115" t="str">
        <f t="shared" si="319"/>
        <v>ESCAVADEIRA SOBRE ESTEIRAS,VERSAO DRAGLINE OU CLAM-SHELL,COM CAPACIDADE APROXIMADA DA CACAMBA DE 0,76M3 (1JD3),INCLUSIVE OPERADOR E AUXILIAR</v>
      </c>
      <c r="C20473" s="115" t="s">
        <v>51427</v>
      </c>
      <c r="D20473" s="115" t="s">
        <v>51430</v>
      </c>
      <c r="E20473" s="115" t="s">
        <v>51431</v>
      </c>
      <c r="I20473" s="115" t="s">
        <v>1927</v>
      </c>
      <c r="J20473" s="115">
        <v>277.77999999999997</v>
      </c>
    </row>
    <row r="20474" spans="1:10" hidden="1">
      <c r="A20474" s="115" t="s">
        <v>20724</v>
      </c>
      <c r="B20474" s="115" t="str">
        <f t="shared" si="319"/>
        <v>ESCAVADEIRA SOBRE ESTEIRAS,VERSAO DRAGLINE OU CLAM-SHELL,COM CAPACIDADE APROXIMADA DA CACAMBA DE 0,76M3 (1JD3),INCLUSIVE OPERADOR E AUXILIAR</v>
      </c>
      <c r="C20474" s="115" t="s">
        <v>51427</v>
      </c>
      <c r="D20474" s="115" t="s">
        <v>51430</v>
      </c>
      <c r="E20474" s="115" t="s">
        <v>51431</v>
      </c>
      <c r="I20474" s="115" t="s">
        <v>1927</v>
      </c>
      <c r="J20474" s="115">
        <v>139.41999999999999</v>
      </c>
    </row>
    <row r="20475" spans="1:10" hidden="1">
      <c r="A20475" s="115" t="s">
        <v>20725</v>
      </c>
      <c r="B20475" s="115" t="str">
        <f t="shared" si="319"/>
        <v>ESCAVADEIRA SOBRE ESTEIRAS,VERSAO DRAGLINE OU CLAM-SHELL,COM CAPACIDADE APROXIMADA DA CACAMBA DE 0,76M3 (1JD3),INCLUSIVE OPERADOR E AUXILIAR</v>
      </c>
      <c r="C20475" s="115" t="s">
        <v>51427</v>
      </c>
      <c r="D20475" s="115" t="s">
        <v>51430</v>
      </c>
      <c r="E20475" s="115" t="s">
        <v>51431</v>
      </c>
      <c r="I20475" s="115" t="s">
        <v>1927</v>
      </c>
      <c r="J20475" s="115">
        <v>116.13</v>
      </c>
    </row>
    <row r="20476" spans="1:10" hidden="1">
      <c r="A20476" s="115" t="s">
        <v>20726</v>
      </c>
      <c r="B20476" s="115" t="str">
        <f t="shared" si="319"/>
        <v>ESCAVADEIRA SOBRE ESTEIRAS,VERSAO CLAM-SHELL,COM CAPACIDADE APROXIMADA DA CACAMBA DE 0,96M3 (1.1/4JD3),INCLUSIVE OPERADOR E AUXILIAR</v>
      </c>
      <c r="C20476" s="115" t="s">
        <v>51424</v>
      </c>
      <c r="D20476" s="115" t="s">
        <v>51432</v>
      </c>
      <c r="E20476" s="115" t="s">
        <v>51433</v>
      </c>
      <c r="I20476" s="115" t="s">
        <v>1927</v>
      </c>
      <c r="J20476" s="115">
        <v>217.14</v>
      </c>
    </row>
    <row r="20477" spans="1:10" hidden="1">
      <c r="A20477" s="115" t="s">
        <v>20727</v>
      </c>
      <c r="B20477" s="115" t="str">
        <f t="shared" si="319"/>
        <v>ESCAVADEIRA SOBRE ESTEIRAS,VERSAO CLAM-SHELL,COM CAPACIDADE APROXIMADA DA CACAMBA DE 0,96M3 (1.1/4JD3),INCLUSIVE OPERADOR E AUXILIAR</v>
      </c>
      <c r="C20477" s="115" t="s">
        <v>51424</v>
      </c>
      <c r="D20477" s="115" t="s">
        <v>51432</v>
      </c>
      <c r="E20477" s="115" t="s">
        <v>51433</v>
      </c>
      <c r="I20477" s="115" t="s">
        <v>1927</v>
      </c>
      <c r="J20477" s="115">
        <v>94.47</v>
      </c>
    </row>
    <row r="20478" spans="1:10" hidden="1">
      <c r="A20478" s="115" t="s">
        <v>20728</v>
      </c>
      <c r="B20478" s="115" t="str">
        <f t="shared" si="319"/>
        <v>ESCAVADEIRA SOBRE ESTEIRAS,VERSAO CLAM-SHELL,COM CAPACIDADEAPROXIMADA DA CACAMBA DE 0,96M3 (1.1/4JD3),INCLUSIVE OPERADOR E AUXILIAR</v>
      </c>
      <c r="C20478" s="115" t="s">
        <v>51424</v>
      </c>
      <c r="D20478" s="115" t="s">
        <v>51434</v>
      </c>
      <c r="E20478" s="115" t="s">
        <v>51435</v>
      </c>
      <c r="I20478" s="115" t="s">
        <v>1927</v>
      </c>
      <c r="J20478" s="115">
        <v>77.23</v>
      </c>
    </row>
    <row r="20479" spans="1:10" hidden="1">
      <c r="A20479" s="115" t="s">
        <v>20729</v>
      </c>
      <c r="B20479" s="115" t="str">
        <f t="shared" si="319"/>
        <v>ESCAVADEIRA SOBRE ESTEIRAS,VERSAO CLAM-SHELL,COM CAPACIDADE APROXIMADA DA CACAMBA DE 0,96M3 (1.1/4JD3),INCLUSIVE OPERADOR E AUXILIAR</v>
      </c>
      <c r="C20479" s="115" t="s">
        <v>51424</v>
      </c>
      <c r="D20479" s="115" t="s">
        <v>51432</v>
      </c>
      <c r="E20479" s="115" t="s">
        <v>51433</v>
      </c>
      <c r="I20479" s="115" t="s">
        <v>1927</v>
      </c>
      <c r="J20479" s="115">
        <v>211.8</v>
      </c>
    </row>
    <row r="20480" spans="1:10" hidden="1">
      <c r="A20480" s="115" t="s">
        <v>20730</v>
      </c>
      <c r="B20480" s="115" t="str">
        <f t="shared" si="319"/>
        <v>ESCAVADEIRA SOBRE ESTEIRAS,VERSAO CLAM-SHELL,COM CAPACIDADE APROXIMADA DA CACAMBA DE 0,96M3 (1.1/4JD3),INCLUSIVE OPERADOR E AUXILIAR</v>
      </c>
      <c r="C20480" s="115" t="s">
        <v>51424</v>
      </c>
      <c r="D20480" s="115" t="s">
        <v>51432</v>
      </c>
      <c r="E20480" s="115" t="s">
        <v>51433</v>
      </c>
      <c r="I20480" s="115" t="s">
        <v>1927</v>
      </c>
      <c r="J20480" s="115">
        <v>89.13</v>
      </c>
    </row>
    <row r="20481" spans="1:10" hidden="1">
      <c r="A20481" s="115" t="s">
        <v>20731</v>
      </c>
      <c r="B20481" s="115" t="str">
        <f t="shared" si="319"/>
        <v>ESCAVADEIRA SOBRE ESTEIRAS,VERSAO CLAM-SHELL,COM CAPACIDADEAPROXIMADA DA CACAMBA DE 0,96M3 (1.1/4JD3),INCLUSIVE OPERADOR E AUXILIAR</v>
      </c>
      <c r="C20481" s="115" t="s">
        <v>51424</v>
      </c>
      <c r="D20481" s="115" t="s">
        <v>51434</v>
      </c>
      <c r="E20481" s="115" t="s">
        <v>51435</v>
      </c>
      <c r="I20481" s="115" t="s">
        <v>1927</v>
      </c>
      <c r="J20481" s="115">
        <v>71.89</v>
      </c>
    </row>
    <row r="20482" spans="1:10" hidden="1">
      <c r="A20482" s="115" t="s">
        <v>20732</v>
      </c>
      <c r="B20482" s="115"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2" s="115" t="s">
        <v>51436</v>
      </c>
      <c r="D20482" s="115" t="s">
        <v>51437</v>
      </c>
      <c r="E20482" s="115" t="s">
        <v>51438</v>
      </c>
      <c r="F20482" s="115" t="s">
        <v>51439</v>
      </c>
      <c r="G20482" s="115" t="s">
        <v>51440</v>
      </c>
      <c r="I20482" s="115" t="s">
        <v>1927</v>
      </c>
      <c r="J20482" s="115">
        <v>179.87</v>
      </c>
    </row>
    <row r="20483" spans="1:10" hidden="1">
      <c r="A20483" s="115" t="s">
        <v>20733</v>
      </c>
      <c r="B20483" s="115"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3" s="115" t="s">
        <v>51436</v>
      </c>
      <c r="D20483" s="115" t="s">
        <v>51437</v>
      </c>
      <c r="E20483" s="115" t="s">
        <v>51438</v>
      </c>
      <c r="F20483" s="115" t="s">
        <v>51439</v>
      </c>
      <c r="G20483" s="115" t="s">
        <v>51440</v>
      </c>
      <c r="I20483" s="115" t="s">
        <v>1927</v>
      </c>
      <c r="J20483" s="115">
        <v>170.54</v>
      </c>
    </row>
    <row r="20484" spans="1:10" hidden="1">
      <c r="A20484" s="115" t="s">
        <v>20734</v>
      </c>
      <c r="B20484" s="115" t="str">
        <f t="shared" si="319"/>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15" t="s">
        <v>51441</v>
      </c>
      <c r="D20484" s="115" t="s">
        <v>51442</v>
      </c>
      <c r="E20484" s="115" t="s">
        <v>51443</v>
      </c>
      <c r="F20484" s="115" t="s">
        <v>51444</v>
      </c>
      <c r="G20484" s="115" t="s">
        <v>51445</v>
      </c>
      <c r="H20484" s="115" t="s">
        <v>51446</v>
      </c>
      <c r="I20484" s="115" t="s">
        <v>1927</v>
      </c>
      <c r="J20484" s="115">
        <v>167.99</v>
      </c>
    </row>
    <row r="20485" spans="1:10" hidden="1">
      <c r="A20485" s="115" t="s">
        <v>20735</v>
      </c>
      <c r="B20485" s="115" t="str">
        <f t="shared" ref="B20485:B20548" si="320">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15" t="s">
        <v>51441</v>
      </c>
      <c r="D20485" s="115" t="s">
        <v>51442</v>
      </c>
      <c r="E20485" s="115" t="s">
        <v>51443</v>
      </c>
      <c r="F20485" s="115" t="s">
        <v>51444</v>
      </c>
      <c r="G20485" s="115" t="s">
        <v>51445</v>
      </c>
      <c r="H20485" s="115" t="s">
        <v>51446</v>
      </c>
      <c r="I20485" s="115" t="s">
        <v>1927</v>
      </c>
      <c r="J20485" s="115">
        <v>158.66999999999999</v>
      </c>
    </row>
    <row r="20486" spans="1:10" hidden="1">
      <c r="A20486" s="115" t="s">
        <v>20736</v>
      </c>
      <c r="B20486" s="115"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15" t="s">
        <v>51447</v>
      </c>
      <c r="D20486" s="115" t="s">
        <v>51448</v>
      </c>
      <c r="E20486" s="115" t="s">
        <v>51449</v>
      </c>
      <c r="F20486" s="115" t="s">
        <v>51450</v>
      </c>
      <c r="G20486" s="115" t="s">
        <v>51451</v>
      </c>
      <c r="I20486" s="115" t="s">
        <v>1927</v>
      </c>
      <c r="J20486" s="115">
        <v>200.8</v>
      </c>
    </row>
    <row r="20487" spans="1:10" hidden="1">
      <c r="A20487" s="115" t="s">
        <v>20737</v>
      </c>
      <c r="B20487" s="115"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15" t="s">
        <v>51447</v>
      </c>
      <c r="D20487" s="115" t="s">
        <v>51448</v>
      </c>
      <c r="E20487" s="115" t="s">
        <v>51449</v>
      </c>
      <c r="F20487" s="115" t="s">
        <v>51450</v>
      </c>
      <c r="G20487" s="115" t="s">
        <v>51451</v>
      </c>
      <c r="I20487" s="115" t="s">
        <v>1927</v>
      </c>
      <c r="J20487" s="115">
        <v>191.48</v>
      </c>
    </row>
    <row r="20488" spans="1:10" hidden="1">
      <c r="A20488" s="115" t="s">
        <v>56902</v>
      </c>
      <c r="B20488" s="115" t="str">
        <f t="shared" si="320"/>
        <v>ESCAVADEIRA HIDRAULICA MODELO ANFIBIA,PESO OPERACIONAL EM TORNO DE 30T,MOTOR DIESEL EM TORNO DE 150HP,CACAMBA COM CAPACIDADE APROXIMADA DE 0,50M3,COM ALCANCE MAXIMO DE APROXIMADAMENTE 15 METRO,INCLUSIVE OPERADOR</v>
      </c>
      <c r="C20488" s="115" t="s">
        <v>56903</v>
      </c>
      <c r="D20488" s="115" t="s">
        <v>56904</v>
      </c>
      <c r="E20488" s="115" t="s">
        <v>56905</v>
      </c>
      <c r="F20488" s="115" t="s">
        <v>56906</v>
      </c>
      <c r="I20488" s="115" t="s">
        <v>1927</v>
      </c>
      <c r="J20488" s="115">
        <v>409.53</v>
      </c>
    </row>
    <row r="20489" spans="1:10" hidden="1">
      <c r="A20489" s="115" t="s">
        <v>56907</v>
      </c>
      <c r="B20489" s="115" t="str">
        <f t="shared" si="320"/>
        <v>ESCAVADEIRA HIDRAULICA,MODELO ANFIBIA,PESO OPERACIONAL EM TORNO DE 30T,MOTOR DIESEL EM TORNO DE 150HP,CACAMBA COM CAPACIDADE APROXIMADA DE 0,50M3,COM ALCANCE MAXIMO DE APROXIMADAMENTE 15 METROS,INCLUSIVE OPERADOR</v>
      </c>
      <c r="C20489" s="115" t="s">
        <v>56908</v>
      </c>
      <c r="D20489" s="115" t="s">
        <v>56904</v>
      </c>
      <c r="E20489" s="115" t="s">
        <v>56905</v>
      </c>
      <c r="F20489" s="115" t="s">
        <v>56909</v>
      </c>
      <c r="I20489" s="115" t="s">
        <v>1927</v>
      </c>
      <c r="J20489" s="115">
        <v>197.92</v>
      </c>
    </row>
    <row r="20490" spans="1:10" hidden="1">
      <c r="A20490" s="115" t="s">
        <v>56910</v>
      </c>
      <c r="B20490" s="115" t="str">
        <f t="shared" si="320"/>
        <v>ESCAVADEIRA HIDRAULICA,MODELO ANFIBIA,PESO OPERACIONAL EM TORNO DE 30T,MOTOR DIESEL EM TORNO DE 150HP,CACAMBA COM CAPACIDADE APROXIMADA DE 0,50M3,COM ALCANCE MAXIMO DE APROXIMADAMENTE 15 METRO,INCLUSIVE OPERADOR</v>
      </c>
      <c r="C20490" s="115" t="s">
        <v>56908</v>
      </c>
      <c r="D20490" s="115" t="s">
        <v>56904</v>
      </c>
      <c r="E20490" s="115" t="s">
        <v>56905</v>
      </c>
      <c r="F20490" s="115" t="s">
        <v>56906</v>
      </c>
      <c r="I20490" s="115" t="s">
        <v>1927</v>
      </c>
      <c r="J20490" s="115">
        <v>156.11000000000001</v>
      </c>
    </row>
    <row r="20491" spans="1:10" hidden="1">
      <c r="A20491" s="115" t="s">
        <v>56911</v>
      </c>
      <c r="B20491" s="115" t="str">
        <f t="shared" si="320"/>
        <v>ESCAVADEIRA HIDRAULICA MODELO ANFIBIA,PESO OPERACIONAL EM TORNO DE 30T,MOTOR DIESEL EM TORNO DE 150HP,CACAMBA COM CAPACIDADE APROXIMADA DE 0,50M3,COM ALCANCE MAXIMO DE APROXIMADAMENTE 15 METRO,INCLUSIVE OPERADOR</v>
      </c>
      <c r="C20491" s="115" t="s">
        <v>56903</v>
      </c>
      <c r="D20491" s="115" t="s">
        <v>56904</v>
      </c>
      <c r="E20491" s="115" t="s">
        <v>56905</v>
      </c>
      <c r="F20491" s="115" t="s">
        <v>56906</v>
      </c>
      <c r="I20491" s="115" t="s">
        <v>1927</v>
      </c>
      <c r="J20491" s="115">
        <v>406.28</v>
      </c>
    </row>
    <row r="20492" spans="1:10" hidden="1">
      <c r="A20492" s="115" t="s">
        <v>56912</v>
      </c>
      <c r="B20492" s="115" t="str">
        <f t="shared" si="320"/>
        <v>ESCAVADEIRA HIDRAULICA,MODELO ANFIBIA,PESO OPERACIONAL EM TORNO DE 30T,MOTOR DIESEL EM TORNO DE 150HP,CACAMBA COM CAPACIDADE APROXIMADA DE 0,50M3,COM ALCANCE MAXIMO DE APROXIMADAMENTE 15 METROS,INCLUSIVE OPERADOR</v>
      </c>
      <c r="C20492" s="115" t="s">
        <v>56908</v>
      </c>
      <c r="D20492" s="115" t="s">
        <v>56904</v>
      </c>
      <c r="E20492" s="115" t="s">
        <v>56905</v>
      </c>
      <c r="F20492" s="115" t="s">
        <v>56909</v>
      </c>
      <c r="I20492" s="115" t="s">
        <v>1927</v>
      </c>
      <c r="J20492" s="115">
        <v>194.67</v>
      </c>
    </row>
    <row r="20493" spans="1:10" hidden="1">
      <c r="A20493" s="115" t="s">
        <v>56913</v>
      </c>
      <c r="B20493" s="115" t="str">
        <f t="shared" si="320"/>
        <v>ESCAVADEIRA HIDRAULICA,MODELO ANFIBIA,PESO OPERACIONAL EM TORNO DE 30T,MOTOR DIESEL EM TORNO DE 150HP,CACAMBA COM CAPACIDADE APROXIMADA DE 0,50M3,COM ALCANCE MAXIMO DE APROXIMADAMENTE 15 METRO,INCLUSIVE OPERADOR</v>
      </c>
      <c r="C20493" s="115" t="s">
        <v>56908</v>
      </c>
      <c r="D20493" s="115" t="s">
        <v>56904</v>
      </c>
      <c r="E20493" s="115" t="s">
        <v>56905</v>
      </c>
      <c r="F20493" s="115" t="s">
        <v>56906</v>
      </c>
      <c r="I20493" s="115" t="s">
        <v>1927</v>
      </c>
      <c r="J20493" s="115">
        <v>152.86000000000001</v>
      </c>
    </row>
    <row r="20494" spans="1:10" hidden="1">
      <c r="A20494" s="115" t="s">
        <v>20738</v>
      </c>
      <c r="B20494" s="115" t="str">
        <f t="shared" si="320"/>
        <v>COMPRESSOR DE AR,PORTATIL E REBOCAVEL,PRESSAO DE TRABALHO DE 102PSI,DESCARGA LIVRE EFETIVA DE 200PCM,MOTOR DIESEL,EXCLUSIVE OPERADOR</v>
      </c>
      <c r="C20494" s="115" t="s">
        <v>51452</v>
      </c>
      <c r="D20494" s="115" t="s">
        <v>51453</v>
      </c>
      <c r="E20494" s="115" t="s">
        <v>51227</v>
      </c>
      <c r="I20494" s="115" t="s">
        <v>1927</v>
      </c>
      <c r="J20494" s="115">
        <v>73.180000000000007</v>
      </c>
    </row>
    <row r="20495" spans="1:10" hidden="1">
      <c r="A20495" s="115" t="s">
        <v>20739</v>
      </c>
      <c r="B20495" s="115" t="str">
        <f t="shared" si="320"/>
        <v>COMPRESSOR DE AR,PORTATIL E REBOCAVEL,PRESSAO DE TRABALHO DE 102PSI,DESCARGA LIVRE EFETIVA DE 200PCM,MOTOR DIESEL,EXCLUSIVE OPERADOR</v>
      </c>
      <c r="C20495" s="115" t="s">
        <v>51452</v>
      </c>
      <c r="D20495" s="115" t="s">
        <v>51453</v>
      </c>
      <c r="E20495" s="115" t="s">
        <v>51227</v>
      </c>
      <c r="I20495" s="115" t="s">
        <v>1927</v>
      </c>
      <c r="J20495" s="115">
        <v>14.65</v>
      </c>
    </row>
    <row r="20496" spans="1:10" hidden="1">
      <c r="A20496" s="115" t="s">
        <v>20740</v>
      </c>
      <c r="B20496" s="115" t="str">
        <f t="shared" si="320"/>
        <v>COMPRESSOR DE AR,PORTATIL E REBOCAVEL,PRESSAO DE TRABALHO DE 102PSI,DESCARGA LIVRE EFETIVA DE 200PCM,MOTOR DIESEL,EXCLUSIVE OPERADOR</v>
      </c>
      <c r="C20496" s="115" t="s">
        <v>51452</v>
      </c>
      <c r="D20496" s="115" t="s">
        <v>51453</v>
      </c>
      <c r="E20496" s="115" t="s">
        <v>51227</v>
      </c>
      <c r="I20496" s="115" t="s">
        <v>1927</v>
      </c>
      <c r="J20496" s="115">
        <v>7.52</v>
      </c>
    </row>
    <row r="20497" spans="1:10" hidden="1">
      <c r="A20497" s="115" t="s">
        <v>20741</v>
      </c>
      <c r="B20497" s="115" t="str">
        <f t="shared" si="320"/>
        <v>COMPRESSOR DE AR,PORTATIL E REBOCAVEL,PRESSAO DE TRABALHO DE 102PSI,DESCARGA LIVRE EFETIVA DE 200PCM,MOTOR DIESEL,EXCLUSIVE OPERADOR</v>
      </c>
      <c r="C20497" s="115" t="s">
        <v>51452</v>
      </c>
      <c r="D20497" s="115" t="s">
        <v>51453</v>
      </c>
      <c r="E20497" s="115" t="s">
        <v>51227</v>
      </c>
      <c r="I20497" s="115" t="s">
        <v>1927</v>
      </c>
      <c r="J20497" s="115">
        <v>73.180000000000007</v>
      </c>
    </row>
    <row r="20498" spans="1:10" hidden="1">
      <c r="A20498" s="115" t="s">
        <v>20742</v>
      </c>
      <c r="B20498" s="115" t="str">
        <f t="shared" si="320"/>
        <v>COMPRESSOR DE AR,PORTATIL E REBOCAVEL,PRESSAO DE TRABALHO DE 102PSI,DESCARGA LIVRE EFETIVA DE 200PCM,MOTOR DIESEL,EXCLUSIVE OPERADOR</v>
      </c>
      <c r="C20498" s="115" t="s">
        <v>51452</v>
      </c>
      <c r="D20498" s="115" t="s">
        <v>51453</v>
      </c>
      <c r="E20498" s="115" t="s">
        <v>51227</v>
      </c>
      <c r="I20498" s="115" t="s">
        <v>1927</v>
      </c>
      <c r="J20498" s="115">
        <v>14.65</v>
      </c>
    </row>
    <row r="20499" spans="1:10" hidden="1">
      <c r="A20499" s="115" t="s">
        <v>20743</v>
      </c>
      <c r="B20499" s="115" t="str">
        <f t="shared" si="320"/>
        <v>COMPRESSOR DE AR,PORTATIL E REBOCAVEL,PRESSAO DE TRABALHO DE 102PSI,DESCARGA LIVRE EFETIVA DE 200PCM,MOTOR DIESEL,EXCLUSIVE OPERADOR</v>
      </c>
      <c r="C20499" s="115" t="s">
        <v>51452</v>
      </c>
      <c r="D20499" s="115" t="s">
        <v>51453</v>
      </c>
      <c r="E20499" s="115" t="s">
        <v>51227</v>
      </c>
      <c r="I20499" s="115" t="s">
        <v>1927</v>
      </c>
      <c r="J20499" s="115">
        <v>7.52</v>
      </c>
    </row>
    <row r="20500" spans="1:10" hidden="1">
      <c r="A20500" s="115" t="s">
        <v>20744</v>
      </c>
      <c r="B20500" s="115" t="str">
        <f t="shared" si="320"/>
        <v>COMPRESSOR DE AR,PORTATIL E REBOCAVEL,PRESSAO DE TRABALHO DE 102PSI,DESCARGA LIVRE EFETIVA DE 295PCM,MOTOR DIESEL,EXCLUSIVE OPERADOR</v>
      </c>
      <c r="C20500" s="115" t="s">
        <v>51452</v>
      </c>
      <c r="D20500" s="115" t="s">
        <v>51454</v>
      </c>
      <c r="E20500" s="115" t="s">
        <v>51227</v>
      </c>
      <c r="I20500" s="115" t="s">
        <v>1927</v>
      </c>
      <c r="J20500" s="115">
        <v>105.5</v>
      </c>
    </row>
    <row r="20501" spans="1:10" hidden="1">
      <c r="A20501" s="115" t="s">
        <v>20745</v>
      </c>
      <c r="B20501" s="115" t="str">
        <f t="shared" si="320"/>
        <v>COMPRESSOR DE AR,PORTATIL E REBOCAVEL,PRESSAO DE TRABALHO DE 102PSI,DESCARGA LIVRE EFETIVA DE 295PCM,MOTOR DIESEL,EXCLUSIVE OPERADOR</v>
      </c>
      <c r="C20501" s="115" t="s">
        <v>51452</v>
      </c>
      <c r="D20501" s="115" t="s">
        <v>51454</v>
      </c>
      <c r="E20501" s="115" t="s">
        <v>51227</v>
      </c>
      <c r="I20501" s="115" t="s">
        <v>1927</v>
      </c>
      <c r="J20501" s="115">
        <v>20.239999999999998</v>
      </c>
    </row>
    <row r="20502" spans="1:10" hidden="1">
      <c r="A20502" s="115" t="s">
        <v>20746</v>
      </c>
      <c r="B20502" s="115" t="str">
        <f t="shared" si="320"/>
        <v>COMPRESSOR DE AR,PORTATIL E REBOCAVEL,PRESSAO DE TRABALHO DE 102PSI,DESCARGA LIVRE EFETIVA DE 295PCM,MOTOR DIESEL,EXCLUSIVE OPERADOR</v>
      </c>
      <c r="C20502" s="115" t="s">
        <v>51452</v>
      </c>
      <c r="D20502" s="115" t="s">
        <v>51454</v>
      </c>
      <c r="E20502" s="115" t="s">
        <v>51227</v>
      </c>
      <c r="I20502" s="115" t="s">
        <v>1927</v>
      </c>
      <c r="J20502" s="115">
        <v>9.94</v>
      </c>
    </row>
    <row r="20503" spans="1:10" hidden="1">
      <c r="A20503" s="115" t="s">
        <v>20747</v>
      </c>
      <c r="B20503" s="115" t="str">
        <f t="shared" si="320"/>
        <v>COMPRESSOR DE AR,PORTATIL E REBOCAVEL,PRESSAO DE TRABALHO DE 102PSI,DESCARGA LIVRE EFETIVA DE 295PCM,MOTOR DIESEL,EXCLUSIVE OPERADOR</v>
      </c>
      <c r="C20503" s="115" t="s">
        <v>51452</v>
      </c>
      <c r="D20503" s="115" t="s">
        <v>51454</v>
      </c>
      <c r="E20503" s="115" t="s">
        <v>51227</v>
      </c>
      <c r="I20503" s="115" t="s">
        <v>1927</v>
      </c>
      <c r="J20503" s="115">
        <v>105.5</v>
      </c>
    </row>
    <row r="20504" spans="1:10" hidden="1">
      <c r="A20504" s="115" t="s">
        <v>20748</v>
      </c>
      <c r="B20504" s="115" t="str">
        <f t="shared" si="320"/>
        <v>COMPRESSOR DE AR,PORTATIL E REBOCAVEL,PRESSAO DE TRABALHO DE 102PSI,DESCARGA LIVRE EFETIVA DE 295PCM,MOTOR DIESEL,EXCLUSIVE OPERADOR</v>
      </c>
      <c r="C20504" s="115" t="s">
        <v>51452</v>
      </c>
      <c r="D20504" s="115" t="s">
        <v>51454</v>
      </c>
      <c r="E20504" s="115" t="s">
        <v>51227</v>
      </c>
      <c r="I20504" s="115" t="s">
        <v>1927</v>
      </c>
      <c r="J20504" s="115">
        <v>20.239999999999998</v>
      </c>
    </row>
    <row r="20505" spans="1:10" hidden="1">
      <c r="A20505" s="115" t="s">
        <v>20749</v>
      </c>
      <c r="B20505" s="115" t="str">
        <f t="shared" si="320"/>
        <v>COMPRESSOR DE AR,PORTATIL E REBOCAVEL,PRESSAO DE TRABALHO DE 102PSI,DESCARGA LIVRE EFETIVA DE 295PCM,MOTOR DIESEL,EXCLUSIVE OPERADOR</v>
      </c>
      <c r="C20505" s="115" t="s">
        <v>51452</v>
      </c>
      <c r="D20505" s="115" t="s">
        <v>51454</v>
      </c>
      <c r="E20505" s="115" t="s">
        <v>51227</v>
      </c>
      <c r="I20505" s="115" t="s">
        <v>1927</v>
      </c>
      <c r="J20505" s="115">
        <v>9.94</v>
      </c>
    </row>
    <row r="20506" spans="1:10" hidden="1">
      <c r="A20506" s="115" t="s">
        <v>20750</v>
      </c>
      <c r="B20506" s="115" t="str">
        <f t="shared" si="320"/>
        <v>COMPRESSOR DE AR,PORTATIL E REBOCAVEL,PRESSAO DE TRABALHO DE 102PSI,DESCARGA LIVRE EFETIVA DE 400PCM,MOTOR DIESEL,EXCLUSIVE OPERADOR</v>
      </c>
      <c r="C20506" s="115" t="s">
        <v>51452</v>
      </c>
      <c r="D20506" s="115" t="s">
        <v>51455</v>
      </c>
      <c r="E20506" s="115" t="s">
        <v>51227</v>
      </c>
      <c r="I20506" s="115" t="s">
        <v>1927</v>
      </c>
      <c r="J20506" s="115">
        <v>114.5</v>
      </c>
    </row>
    <row r="20507" spans="1:10" hidden="1">
      <c r="A20507" s="115" t="s">
        <v>20751</v>
      </c>
      <c r="B20507" s="115" t="str">
        <f t="shared" si="320"/>
        <v>COMPRESSOR DE AR,PORTATIL E REBOCAVEL,PRESSAO DE TRABALHO DE 102PSI,DESCARGA LIVRE EFETIVA DE 400PCM,MOTOR DIESEL,EXCLUSIVE OPERADOR</v>
      </c>
      <c r="C20507" s="115" t="s">
        <v>51452</v>
      </c>
      <c r="D20507" s="115" t="s">
        <v>51455</v>
      </c>
      <c r="E20507" s="115" t="s">
        <v>51227</v>
      </c>
      <c r="I20507" s="115" t="s">
        <v>1927</v>
      </c>
      <c r="J20507" s="115">
        <v>22.41</v>
      </c>
    </row>
    <row r="20508" spans="1:10" hidden="1">
      <c r="A20508" s="115" t="s">
        <v>20752</v>
      </c>
      <c r="B20508" s="115" t="str">
        <f t="shared" si="320"/>
        <v>COMPRESSOR DE AR,PORTATIL E REBOCAVEL,PRESSAO DE TRABALHO DE 102PSI,DESCARGA LIVRE EFETIVA DE 400PCM,MOTOR DIESEL,EXCLUSIVE OPERADOR</v>
      </c>
      <c r="C20508" s="115" t="s">
        <v>51452</v>
      </c>
      <c r="D20508" s="115" t="s">
        <v>51455</v>
      </c>
      <c r="E20508" s="115" t="s">
        <v>51227</v>
      </c>
      <c r="I20508" s="115" t="s">
        <v>1927</v>
      </c>
      <c r="J20508" s="115">
        <v>11.24</v>
      </c>
    </row>
    <row r="20509" spans="1:10" hidden="1">
      <c r="A20509" s="115" t="s">
        <v>20753</v>
      </c>
      <c r="B20509" s="115" t="str">
        <f t="shared" si="320"/>
        <v>COMPRESSOR DE AR,PORTATIL E REBOCAVEL,PRESSAO DE TRABALHO DE 102PSI,DESCARGA LIVRE EFETIVA DE 400PCM,MOTOR DIESEL,EXCLUSIVE OPERADOR</v>
      </c>
      <c r="C20509" s="115" t="s">
        <v>51452</v>
      </c>
      <c r="D20509" s="115" t="s">
        <v>51455</v>
      </c>
      <c r="E20509" s="115" t="s">
        <v>51227</v>
      </c>
      <c r="I20509" s="115" t="s">
        <v>1927</v>
      </c>
      <c r="J20509" s="115">
        <v>114.5</v>
      </c>
    </row>
    <row r="20510" spans="1:10" hidden="1">
      <c r="A20510" s="115" t="s">
        <v>20754</v>
      </c>
      <c r="B20510" s="115" t="str">
        <f t="shared" si="320"/>
        <v>COMPRESSOR DE AR,PORTATIL E REBOCAVEL,PRESSAO DE TRABALHO DE 102PSI,DESCARGA LIVRE EFETIVA DE 400PCM,MOTOR DIESEL,EXCLUSIVE OPERADOR</v>
      </c>
      <c r="C20510" s="115" t="s">
        <v>51452</v>
      </c>
      <c r="D20510" s="115" t="s">
        <v>51455</v>
      </c>
      <c r="E20510" s="115" t="s">
        <v>51227</v>
      </c>
      <c r="I20510" s="115" t="s">
        <v>1927</v>
      </c>
      <c r="J20510" s="115">
        <v>22.41</v>
      </c>
    </row>
    <row r="20511" spans="1:10" hidden="1">
      <c r="A20511" s="115" t="s">
        <v>20755</v>
      </c>
      <c r="B20511" s="115" t="str">
        <f t="shared" si="320"/>
        <v>COMPRESSOR DE AR,PORTATIL E REBOCAVEL,PRESSAO DE TRABALHO DE 102PSI,DESCARGA LIVRE EFETIVA DE 400PCM,MOTOR DIESEL,EXCLUSIVE OPERADOR</v>
      </c>
      <c r="C20511" s="115" t="s">
        <v>51452</v>
      </c>
      <c r="D20511" s="115" t="s">
        <v>51455</v>
      </c>
      <c r="E20511" s="115" t="s">
        <v>51227</v>
      </c>
      <c r="I20511" s="115" t="s">
        <v>1927</v>
      </c>
      <c r="J20511" s="115">
        <v>11.24</v>
      </c>
    </row>
    <row r="20512" spans="1:10" hidden="1">
      <c r="A20512" s="115" t="s">
        <v>20756</v>
      </c>
      <c r="B20512" s="115" t="str">
        <f t="shared" si="320"/>
        <v>COMPRESSOR DE AR,ESTACIONARIO,DESCARGA LIVRE EFETIVA DE 17,70M3/MIN E 624PCM,MOTOR ELETRICO,EXCLUSIVE OPERADOR</v>
      </c>
      <c r="C20512" s="115" t="s">
        <v>51456</v>
      </c>
      <c r="D20512" s="115" t="s">
        <v>51457</v>
      </c>
      <c r="I20512" s="115" t="s">
        <v>1927</v>
      </c>
      <c r="J20512" s="115">
        <v>169.99</v>
      </c>
    </row>
    <row r="20513" spans="1:10" hidden="1">
      <c r="A20513" s="115" t="s">
        <v>20757</v>
      </c>
      <c r="B20513" s="115" t="str">
        <f t="shared" si="320"/>
        <v>COMPRESSOR DE AR,ESTACIONARIO,DESCARGA LIVRE EFETIVA DE 17,70M3/MIN E 624PCM,MOTOR ELETRICO,EXCLUSIVE OPERADOR</v>
      </c>
      <c r="C20513" s="115" t="s">
        <v>51456</v>
      </c>
      <c r="D20513" s="115" t="s">
        <v>51457</v>
      </c>
      <c r="I20513" s="115" t="s">
        <v>1927</v>
      </c>
      <c r="J20513" s="115">
        <v>33.770000000000003</v>
      </c>
    </row>
    <row r="20514" spans="1:10" hidden="1">
      <c r="A20514" s="115" t="s">
        <v>20758</v>
      </c>
      <c r="B20514" s="115" t="str">
        <f t="shared" si="320"/>
        <v>COMPRESSOR DE AR,ESTACIONARIO,DESCARGA LIVRE EFETIVA DE 17,70M3/MIN E 624PCM,MOTOR ELETRICO,EXCLUSIVE OPERADOR</v>
      </c>
      <c r="C20514" s="115" t="s">
        <v>51456</v>
      </c>
      <c r="D20514" s="115" t="s">
        <v>51457</v>
      </c>
      <c r="I20514" s="115" t="s">
        <v>1927</v>
      </c>
      <c r="J20514" s="115">
        <v>17.350000000000001</v>
      </c>
    </row>
    <row r="20515" spans="1:10" hidden="1">
      <c r="A20515" s="115" t="s">
        <v>20759</v>
      </c>
      <c r="B20515" s="115" t="str">
        <f t="shared" si="320"/>
        <v>COMPRESSOR DE AR,ESTACIONARIO,DESCARGA LIVRE EFETIVA DE 17,70M3/MIN E 624PCM,MOTOR ELETRICO,EXCLUSIVE OPERADOR</v>
      </c>
      <c r="C20515" s="115" t="s">
        <v>51456</v>
      </c>
      <c r="D20515" s="115" t="s">
        <v>51457</v>
      </c>
      <c r="I20515" s="115" t="s">
        <v>1927</v>
      </c>
      <c r="J20515" s="115">
        <v>169.99</v>
      </c>
    </row>
    <row r="20516" spans="1:10" hidden="1">
      <c r="A20516" s="115" t="s">
        <v>20760</v>
      </c>
      <c r="B20516" s="115" t="str">
        <f t="shared" si="320"/>
        <v>COMPRESSOR DE AR,ESTACIONARIO,DESCARGA LIVRE EFETIVA DE 17,70M3/MIN E 624PCM,MOTOR ELETRICO,EXCLUSIVE OPERADOR</v>
      </c>
      <c r="C20516" s="115" t="s">
        <v>51456</v>
      </c>
      <c r="D20516" s="115" t="s">
        <v>51457</v>
      </c>
      <c r="I20516" s="115" t="s">
        <v>1927</v>
      </c>
      <c r="J20516" s="115">
        <v>33.770000000000003</v>
      </c>
    </row>
    <row r="20517" spans="1:10" hidden="1">
      <c r="A20517" s="115" t="s">
        <v>20761</v>
      </c>
      <c r="B20517" s="115" t="str">
        <f t="shared" si="320"/>
        <v>COMPRESSOR DE AR,ESTACIONARIO,DESCARGA LIVRE EFETIVA DE 17,70M3/MIN E 624PCM,MOTOR ELETRICO,EXCLUSIVE OPERADOR</v>
      </c>
      <c r="C20517" s="115" t="s">
        <v>51456</v>
      </c>
      <c r="D20517" s="115" t="s">
        <v>51457</v>
      </c>
      <c r="I20517" s="115" t="s">
        <v>1927</v>
      </c>
      <c r="J20517" s="115">
        <v>17.350000000000001</v>
      </c>
    </row>
    <row r="20518" spans="1:10" hidden="1">
      <c r="A20518" s="115" t="s">
        <v>20762</v>
      </c>
      <c r="B20518" s="115" t="str">
        <f t="shared" si="320"/>
        <v>GERADOR MONOFASICO,POTENCIA MAXIMA DE 2,5KVA(2500W),VOLTAGEM:110/220V,FREQUENCIA:60HZ,COM MOTOR A GASOLINA,COM TANQUE DE APROXIMADAMENTE 13L E AUTONOMIA APROXIMADA DE 11H,EXCLUSIVE OPERADOR</v>
      </c>
      <c r="C20518" s="115" t="s">
        <v>51458</v>
      </c>
      <c r="D20518" s="115" t="s">
        <v>56914</v>
      </c>
      <c r="E20518" s="115" t="s">
        <v>56915</v>
      </c>
      <c r="F20518" s="115" t="s">
        <v>51460</v>
      </c>
      <c r="I20518" s="115" t="s">
        <v>1927</v>
      </c>
      <c r="J20518" s="115">
        <v>7.32</v>
      </c>
    </row>
    <row r="20519" spans="1:10" hidden="1">
      <c r="A20519" s="115" t="s">
        <v>20763</v>
      </c>
      <c r="B20519" s="115" t="str">
        <f t="shared" si="320"/>
        <v>GERADOR MONOFASICO,POTENCIA MAXIMA DE 2,5KVA(2500W),VOLTAGEM:110/220V,FREQUENCIA:60HZ,COM MOTOR A GASOLINA,COM TANQUE DE APROXIMADAMENTE 13L E AUTONOMIA APROXIMADA DE 11H,EXCLUSIVE OPERADOR</v>
      </c>
      <c r="C20519" s="115" t="s">
        <v>51458</v>
      </c>
      <c r="D20519" s="115" t="s">
        <v>56914</v>
      </c>
      <c r="E20519" s="115" t="s">
        <v>56915</v>
      </c>
      <c r="F20519" s="115" t="s">
        <v>51460</v>
      </c>
      <c r="I20519" s="115" t="s">
        <v>1927</v>
      </c>
      <c r="J20519" s="115">
        <v>0.83</v>
      </c>
    </row>
    <row r="20520" spans="1:10" hidden="1">
      <c r="A20520" s="115" t="s">
        <v>20764</v>
      </c>
      <c r="B20520" s="115" t="str">
        <f t="shared" si="320"/>
        <v>GERADOR MONOFASICO,POTENCIA MAXIMA DE 2,5KVA(2500W),VOLTAGEM:110/220V,FREQUENCIA:60HZ,COM MOTOR A GASOLINA,COM TANQUE DE APROXIMADAMENTE 13L E AUTONOMIA APROXIMADA DE 11H,EXCLUSIVE OPERADOR</v>
      </c>
      <c r="C20520" s="115" t="s">
        <v>51458</v>
      </c>
      <c r="D20520" s="115" t="s">
        <v>56914</v>
      </c>
      <c r="E20520" s="115" t="s">
        <v>56915</v>
      </c>
      <c r="F20520" s="115" t="s">
        <v>51460</v>
      </c>
      <c r="I20520" s="115" t="s">
        <v>1927</v>
      </c>
      <c r="J20520" s="115">
        <v>0.11</v>
      </c>
    </row>
    <row r="20521" spans="1:10" hidden="1">
      <c r="A20521" s="115" t="s">
        <v>20765</v>
      </c>
      <c r="B20521" s="115" t="str">
        <f t="shared" si="320"/>
        <v>GERADOR MONOFASICO,POTENCIA MAXIMA DE 2,5KVA(2500W),VOLTAGEM:110/220V,FREQUENCIA:60HZ,COM MOTOR A GASOLINA,COM TANQUE DE APROXIMADAMENTE 13L E AUTONOMIA APROXIMADA DE 11H,EXCLUSIVE OPERADOR</v>
      </c>
      <c r="C20521" s="115" t="s">
        <v>51458</v>
      </c>
      <c r="D20521" s="115" t="s">
        <v>56914</v>
      </c>
      <c r="E20521" s="115" t="s">
        <v>56915</v>
      </c>
      <c r="F20521" s="115" t="s">
        <v>51460</v>
      </c>
      <c r="I20521" s="115" t="s">
        <v>1927</v>
      </c>
      <c r="J20521" s="115">
        <v>7.32</v>
      </c>
    </row>
    <row r="20522" spans="1:10" hidden="1">
      <c r="A20522" s="115" t="s">
        <v>20766</v>
      </c>
      <c r="B20522" s="115" t="str">
        <f t="shared" si="320"/>
        <v>GERADOR MONOFASICO,POTENCIA MAXIMA DE 2,5KVA(2500W),VOLTAGEM:110/220V,FREQUENCIA:60HZ,COM MOTOR A GASOLINA,COM TANQUE DE APROXIMADAMENTE 13L E AUTONOMIA APROXIMADA DE 11H,EXCLUSIVE OPERADOR</v>
      </c>
      <c r="C20522" s="115" t="s">
        <v>51458</v>
      </c>
      <c r="D20522" s="115" t="s">
        <v>56914</v>
      </c>
      <c r="E20522" s="115" t="s">
        <v>56915</v>
      </c>
      <c r="F20522" s="115" t="s">
        <v>51460</v>
      </c>
      <c r="I20522" s="115" t="s">
        <v>1927</v>
      </c>
      <c r="J20522" s="115">
        <v>0.83</v>
      </c>
    </row>
    <row r="20523" spans="1:10" hidden="1">
      <c r="A20523" s="115" t="s">
        <v>20767</v>
      </c>
      <c r="B20523" s="115" t="str">
        <f t="shared" si="320"/>
        <v>GERADOR MONOFASICO,POTENCIA MAXIMA DE 2,5KVA(2500W),VOLTAGEM:110/220V,FREQUENCIA:60HZ,COM MOTOR A GASOLINA,COM TANQUE DE APROXIMADAMENTE 13L E AUTONOMIA APROXIMADA DE 11H,EXCLUSIVE OPERADOR</v>
      </c>
      <c r="C20523" s="115" t="s">
        <v>51458</v>
      </c>
      <c r="D20523" s="115" t="s">
        <v>56914</v>
      </c>
      <c r="E20523" s="115" t="s">
        <v>56915</v>
      </c>
      <c r="F20523" s="115" t="s">
        <v>51460</v>
      </c>
      <c r="I20523" s="115" t="s">
        <v>1927</v>
      </c>
      <c r="J20523" s="115">
        <v>0.11</v>
      </c>
    </row>
    <row r="20524" spans="1:10" hidden="1">
      <c r="A20524" s="115" t="s">
        <v>20768</v>
      </c>
      <c r="B20524" s="115"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15" t="s">
        <v>56916</v>
      </c>
      <c r="D20524" s="115" t="s">
        <v>56917</v>
      </c>
      <c r="E20524" s="115" t="s">
        <v>56918</v>
      </c>
      <c r="F20524" s="115" t="s">
        <v>56919</v>
      </c>
      <c r="G20524" s="115" t="s">
        <v>56920</v>
      </c>
      <c r="H20524" s="115" t="s">
        <v>51159</v>
      </c>
      <c r="I20524" s="115" t="s">
        <v>1927</v>
      </c>
      <c r="J20524" s="115">
        <v>59.88</v>
      </c>
    </row>
    <row r="20525" spans="1:10" hidden="1">
      <c r="A20525" s="115" t="s">
        <v>20769</v>
      </c>
      <c r="B20525" s="115"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15" t="s">
        <v>56921</v>
      </c>
      <c r="D20525" s="115" t="s">
        <v>56917</v>
      </c>
      <c r="E20525" s="115" t="s">
        <v>56918</v>
      </c>
      <c r="F20525" s="115" t="s">
        <v>56919</v>
      </c>
      <c r="G20525" s="115" t="s">
        <v>56920</v>
      </c>
      <c r="H20525" s="115" t="s">
        <v>51159</v>
      </c>
      <c r="I20525" s="115" t="s">
        <v>1927</v>
      </c>
      <c r="J20525" s="115">
        <v>9.69</v>
      </c>
    </row>
    <row r="20526" spans="1:10" hidden="1">
      <c r="A20526" s="115" t="s">
        <v>20770</v>
      </c>
      <c r="B20526" s="115"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15" t="s">
        <v>56916</v>
      </c>
      <c r="D20526" s="115" t="s">
        <v>56917</v>
      </c>
      <c r="E20526" s="115" t="s">
        <v>56918</v>
      </c>
      <c r="F20526" s="115" t="s">
        <v>56919</v>
      </c>
      <c r="G20526" s="115" t="s">
        <v>56920</v>
      </c>
      <c r="H20526" s="115" t="s">
        <v>51159</v>
      </c>
      <c r="I20526" s="115" t="s">
        <v>1927</v>
      </c>
      <c r="J20526" s="115">
        <v>3.89</v>
      </c>
    </row>
    <row r="20527" spans="1:10" hidden="1">
      <c r="A20527" s="115" t="s">
        <v>20771</v>
      </c>
      <c r="B20527" s="115"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15" t="s">
        <v>56916</v>
      </c>
      <c r="D20527" s="115" t="s">
        <v>56917</v>
      </c>
      <c r="E20527" s="115" t="s">
        <v>56918</v>
      </c>
      <c r="F20527" s="115" t="s">
        <v>56919</v>
      </c>
      <c r="G20527" s="115" t="s">
        <v>56920</v>
      </c>
      <c r="H20527" s="115" t="s">
        <v>51159</v>
      </c>
      <c r="I20527" s="115" t="s">
        <v>1927</v>
      </c>
      <c r="J20527" s="115">
        <v>59.88</v>
      </c>
    </row>
    <row r="20528" spans="1:10" hidden="1">
      <c r="A20528" s="115" t="s">
        <v>20772</v>
      </c>
      <c r="B20528" s="115"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15" t="s">
        <v>56921</v>
      </c>
      <c r="D20528" s="115" t="s">
        <v>56917</v>
      </c>
      <c r="E20528" s="115" t="s">
        <v>56918</v>
      </c>
      <c r="F20528" s="115" t="s">
        <v>56919</v>
      </c>
      <c r="G20528" s="115" t="s">
        <v>56920</v>
      </c>
      <c r="H20528" s="115" t="s">
        <v>51159</v>
      </c>
      <c r="I20528" s="115" t="s">
        <v>1927</v>
      </c>
      <c r="J20528" s="115">
        <v>9.69</v>
      </c>
    </row>
    <row r="20529" spans="1:10" hidden="1">
      <c r="A20529" s="115" t="s">
        <v>20773</v>
      </c>
      <c r="B20529" s="115"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15" t="s">
        <v>56916</v>
      </c>
      <c r="D20529" s="115" t="s">
        <v>56917</v>
      </c>
      <c r="E20529" s="115" t="s">
        <v>56918</v>
      </c>
      <c r="F20529" s="115" t="s">
        <v>56919</v>
      </c>
      <c r="G20529" s="115" t="s">
        <v>56920</v>
      </c>
      <c r="H20529" s="115" t="s">
        <v>51159</v>
      </c>
      <c r="I20529" s="115" t="s">
        <v>1927</v>
      </c>
      <c r="J20529" s="115">
        <v>3.89</v>
      </c>
    </row>
    <row r="20530" spans="1:10" hidden="1">
      <c r="A20530" s="115" t="s">
        <v>20774</v>
      </c>
      <c r="B20530" s="115"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15" t="s">
        <v>56716</v>
      </c>
      <c r="D20530" s="115" t="s">
        <v>56670</v>
      </c>
      <c r="E20530" s="115" t="s">
        <v>56674</v>
      </c>
      <c r="F20530" s="115" t="s">
        <v>56922</v>
      </c>
      <c r="G20530" s="115" t="s">
        <v>56923</v>
      </c>
      <c r="H20530" s="115" t="s">
        <v>51462</v>
      </c>
      <c r="I20530" s="115" t="s">
        <v>1927</v>
      </c>
      <c r="J20530" s="115">
        <v>136.93</v>
      </c>
    </row>
    <row r="20531" spans="1:10" hidden="1">
      <c r="A20531" s="115" t="s">
        <v>20775</v>
      </c>
      <c r="B20531" s="115"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15" t="s">
        <v>56716</v>
      </c>
      <c r="D20531" s="115" t="s">
        <v>56670</v>
      </c>
      <c r="E20531" s="115" t="s">
        <v>56674</v>
      </c>
      <c r="F20531" s="115" t="s">
        <v>56922</v>
      </c>
      <c r="G20531" s="115" t="s">
        <v>56923</v>
      </c>
      <c r="H20531" s="115" t="s">
        <v>51462</v>
      </c>
      <c r="I20531" s="115" t="s">
        <v>1927</v>
      </c>
      <c r="J20531" s="115">
        <v>18.41</v>
      </c>
    </row>
    <row r="20532" spans="1:10" hidden="1">
      <c r="A20532" s="115" t="s">
        <v>20776</v>
      </c>
      <c r="B20532" s="115"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15" t="s">
        <v>56716</v>
      </c>
      <c r="D20532" s="115" t="s">
        <v>56670</v>
      </c>
      <c r="E20532" s="115" t="s">
        <v>56674</v>
      </c>
      <c r="F20532" s="115" t="s">
        <v>56922</v>
      </c>
      <c r="G20532" s="115" t="s">
        <v>56923</v>
      </c>
      <c r="H20532" s="115" t="s">
        <v>51462</v>
      </c>
      <c r="I20532" s="115" t="s">
        <v>1927</v>
      </c>
      <c r="J20532" s="115">
        <v>4.96</v>
      </c>
    </row>
    <row r="20533" spans="1:10" hidden="1">
      <c r="A20533" s="115" t="s">
        <v>20777</v>
      </c>
      <c r="B20533" s="115"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15" t="s">
        <v>56716</v>
      </c>
      <c r="D20533" s="115" t="s">
        <v>56670</v>
      </c>
      <c r="E20533" s="115" t="s">
        <v>56674</v>
      </c>
      <c r="F20533" s="115" t="s">
        <v>56922</v>
      </c>
      <c r="G20533" s="115" t="s">
        <v>56923</v>
      </c>
      <c r="H20533" s="115" t="s">
        <v>51462</v>
      </c>
      <c r="I20533" s="115" t="s">
        <v>1927</v>
      </c>
      <c r="J20533" s="115">
        <v>136.93</v>
      </c>
    </row>
    <row r="20534" spans="1:10" hidden="1">
      <c r="A20534" s="115" t="s">
        <v>20778</v>
      </c>
      <c r="B20534" s="115"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15" t="s">
        <v>56716</v>
      </c>
      <c r="D20534" s="115" t="s">
        <v>56670</v>
      </c>
      <c r="E20534" s="115" t="s">
        <v>56674</v>
      </c>
      <c r="F20534" s="115" t="s">
        <v>56922</v>
      </c>
      <c r="G20534" s="115" t="s">
        <v>56923</v>
      </c>
      <c r="H20534" s="115" t="s">
        <v>51462</v>
      </c>
      <c r="I20534" s="115" t="s">
        <v>1927</v>
      </c>
      <c r="J20534" s="115">
        <v>18.41</v>
      </c>
    </row>
    <row r="20535" spans="1:10" hidden="1">
      <c r="A20535" s="115" t="s">
        <v>20779</v>
      </c>
      <c r="B20535" s="115"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15" t="s">
        <v>56716</v>
      </c>
      <c r="D20535" s="115" t="s">
        <v>56670</v>
      </c>
      <c r="E20535" s="115" t="s">
        <v>56674</v>
      </c>
      <c r="F20535" s="115" t="s">
        <v>56922</v>
      </c>
      <c r="G20535" s="115" t="s">
        <v>56923</v>
      </c>
      <c r="H20535" s="115" t="s">
        <v>51462</v>
      </c>
      <c r="I20535" s="115" t="s">
        <v>1927</v>
      </c>
      <c r="J20535" s="115">
        <v>4.96</v>
      </c>
    </row>
    <row r="20536" spans="1:10" hidden="1">
      <c r="A20536" s="115" t="s">
        <v>20780</v>
      </c>
      <c r="B20536" s="115" t="str">
        <f t="shared" si="320"/>
        <v>MAQUINA DE SOLDA A ARCO,DE 375A,COM MOTOR ELETRICO,EXCLUSIVE OPERADOR</v>
      </c>
      <c r="C20536" s="115" t="s">
        <v>51459</v>
      </c>
      <c r="D20536" s="115" t="s">
        <v>51460</v>
      </c>
      <c r="I20536" s="115" t="s">
        <v>1927</v>
      </c>
      <c r="J20536" s="115">
        <v>12.28</v>
      </c>
    </row>
    <row r="20537" spans="1:10" hidden="1">
      <c r="A20537" s="115" t="s">
        <v>20781</v>
      </c>
      <c r="B20537" s="115" t="str">
        <f t="shared" si="320"/>
        <v>MAQUINA DE SOLDA A ARCO,DE 375A,COM MOTOR ELETRICO,EXCLUSIVE OPERADOR</v>
      </c>
      <c r="C20537" s="115" t="s">
        <v>51459</v>
      </c>
      <c r="D20537" s="115" t="s">
        <v>51460</v>
      </c>
      <c r="I20537" s="115" t="s">
        <v>1927</v>
      </c>
      <c r="J20537" s="115">
        <v>1.5</v>
      </c>
    </row>
    <row r="20538" spans="1:10" hidden="1">
      <c r="A20538" s="115" t="s">
        <v>20782</v>
      </c>
      <c r="B20538" s="115" t="str">
        <f t="shared" si="320"/>
        <v>MAQUINA DE SOLDA A ARCO,DE 375A,COM MOTOR ELETRICO,EXCLUSIVE OPERADOR</v>
      </c>
      <c r="C20538" s="115" t="s">
        <v>51459</v>
      </c>
      <c r="D20538" s="115" t="s">
        <v>51460</v>
      </c>
      <c r="I20538" s="115" t="s">
        <v>1927</v>
      </c>
      <c r="J20538" s="115">
        <v>0.28999999999999998</v>
      </c>
    </row>
    <row r="20539" spans="1:10" hidden="1">
      <c r="A20539" s="115" t="s">
        <v>20783</v>
      </c>
      <c r="B20539" s="115" t="str">
        <f t="shared" si="320"/>
        <v>MAQUINA DE SOLDA A ARCO,DE 375A,COM MOTOR ELETRICO,EXCLUSIVE OPERADOR</v>
      </c>
      <c r="C20539" s="115" t="s">
        <v>51459</v>
      </c>
      <c r="D20539" s="115" t="s">
        <v>51460</v>
      </c>
      <c r="I20539" s="115" t="s">
        <v>1927</v>
      </c>
      <c r="J20539" s="115">
        <v>12.28</v>
      </c>
    </row>
    <row r="20540" spans="1:10" hidden="1">
      <c r="A20540" s="115" t="s">
        <v>20784</v>
      </c>
      <c r="B20540" s="115" t="str">
        <f t="shared" si="320"/>
        <v>MAQUINA DE SOLDA A ARCO,DE 375A,COM MOTOR ELETRICO,EXCLUSIVE OPERADOR</v>
      </c>
      <c r="C20540" s="115" t="s">
        <v>51459</v>
      </c>
      <c r="D20540" s="115" t="s">
        <v>51460</v>
      </c>
      <c r="I20540" s="115" t="s">
        <v>1927</v>
      </c>
      <c r="J20540" s="115">
        <v>1.5</v>
      </c>
    </row>
    <row r="20541" spans="1:10" hidden="1">
      <c r="A20541" s="115" t="s">
        <v>20785</v>
      </c>
      <c r="B20541" s="115" t="str">
        <f t="shared" si="320"/>
        <v>MAQUINA DE SOLDA A ARCO,DE 375A,COM MOTOR ELETRICO,EXCLUSIVE OPERADOR</v>
      </c>
      <c r="C20541" s="115" t="s">
        <v>51459</v>
      </c>
      <c r="D20541" s="115" t="s">
        <v>51460</v>
      </c>
      <c r="I20541" s="115" t="s">
        <v>1927</v>
      </c>
      <c r="J20541" s="115">
        <v>0.28999999999999998</v>
      </c>
    </row>
    <row r="20542" spans="1:10" hidden="1">
      <c r="A20542" s="115" t="s">
        <v>20786</v>
      </c>
      <c r="B20542" s="115" t="str">
        <f t="shared" si="320"/>
        <v>MAQUINA DE SOLDA A ARCO,DE 375A,COM MOTOR DIESEL,EXCLUSIVE OPERADOR</v>
      </c>
      <c r="C20542" s="115" t="s">
        <v>51461</v>
      </c>
      <c r="D20542" s="115" t="s">
        <v>51462</v>
      </c>
      <c r="I20542" s="115" t="s">
        <v>1927</v>
      </c>
      <c r="J20542" s="115">
        <v>54.37</v>
      </c>
    </row>
    <row r="20543" spans="1:10" hidden="1">
      <c r="A20543" s="115" t="s">
        <v>20787</v>
      </c>
      <c r="B20543" s="115" t="str">
        <f t="shared" si="320"/>
        <v>MAQUINA DE SOLDA A ARCO,DE 375A,COM MOTOR DIESEL,EXCLUSIVE OPERADOR</v>
      </c>
      <c r="C20543" s="115" t="s">
        <v>51461</v>
      </c>
      <c r="D20543" s="115" t="s">
        <v>51462</v>
      </c>
      <c r="I20543" s="115" t="s">
        <v>1927</v>
      </c>
      <c r="J20543" s="115">
        <v>12.03</v>
      </c>
    </row>
    <row r="20544" spans="1:10" hidden="1">
      <c r="A20544" s="115" t="s">
        <v>20788</v>
      </c>
      <c r="B20544" s="115" t="str">
        <f t="shared" si="320"/>
        <v>MAQUINA DE SOLDA A ARCO,DE 375A,COM MOTOR DIESEL,EXCLUSIVE OPERADOR</v>
      </c>
      <c r="C20544" s="115" t="s">
        <v>51461</v>
      </c>
      <c r="D20544" s="115" t="s">
        <v>51462</v>
      </c>
      <c r="I20544" s="115" t="s">
        <v>1927</v>
      </c>
      <c r="J20544" s="115">
        <v>6.94</v>
      </c>
    </row>
    <row r="20545" spans="1:10" hidden="1">
      <c r="A20545" s="115" t="s">
        <v>20789</v>
      </c>
      <c r="B20545" s="115" t="str">
        <f t="shared" si="320"/>
        <v>MAQUINA DE SOLDA A ARCO,DE 375A,COM MOTOR DIESEL,EXCLUSIVE OPERADOR</v>
      </c>
      <c r="C20545" s="115" t="s">
        <v>51461</v>
      </c>
      <c r="D20545" s="115" t="s">
        <v>51462</v>
      </c>
      <c r="I20545" s="115" t="s">
        <v>1927</v>
      </c>
      <c r="J20545" s="115">
        <v>54.37</v>
      </c>
    </row>
    <row r="20546" spans="1:10" hidden="1">
      <c r="A20546" s="115" t="s">
        <v>20790</v>
      </c>
      <c r="B20546" s="115" t="str">
        <f t="shared" si="320"/>
        <v>MAQUINA DE SOLDA A ARCO,DE 375A,COM MOTOR DIESEL,EXCLUSIVE OPERADOR</v>
      </c>
      <c r="C20546" s="115" t="s">
        <v>51461</v>
      </c>
      <c r="D20546" s="115" t="s">
        <v>51462</v>
      </c>
      <c r="I20546" s="115" t="s">
        <v>1927</v>
      </c>
      <c r="J20546" s="115">
        <v>12.03</v>
      </c>
    </row>
    <row r="20547" spans="1:10" hidden="1">
      <c r="A20547" s="115" t="s">
        <v>20791</v>
      </c>
      <c r="B20547" s="115" t="str">
        <f t="shared" si="320"/>
        <v>MAQUINA DE SOLDA A ARCO,DE 375A,COM MOTOR DIESEL,EXCLUSIVE OPERADOR</v>
      </c>
      <c r="C20547" s="115" t="s">
        <v>51461</v>
      </c>
      <c r="D20547" s="115" t="s">
        <v>51462</v>
      </c>
      <c r="I20547" s="115" t="s">
        <v>1927</v>
      </c>
      <c r="J20547" s="115">
        <v>6.94</v>
      </c>
    </row>
    <row r="20548" spans="1:10" hidden="1">
      <c r="A20548" s="115" t="s">
        <v>20792</v>
      </c>
      <c r="B20548" s="115" t="str">
        <f t="shared" si="320"/>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15" t="s">
        <v>51463</v>
      </c>
      <c r="D20548" s="115" t="s">
        <v>51464</v>
      </c>
      <c r="E20548" s="115" t="s">
        <v>51465</v>
      </c>
      <c r="F20548" s="115" t="s">
        <v>51466</v>
      </c>
      <c r="G20548" s="115" t="s">
        <v>51467</v>
      </c>
      <c r="H20548" s="115" t="s">
        <v>51468</v>
      </c>
      <c r="I20548" s="115" t="s">
        <v>1927</v>
      </c>
      <c r="J20548" s="115">
        <v>888.63</v>
      </c>
    </row>
    <row r="20549" spans="1:10" hidden="1">
      <c r="A20549" s="115" t="s">
        <v>20793</v>
      </c>
      <c r="B20549" s="115" t="str">
        <f t="shared" ref="B20549:B20612" si="321">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15" t="s">
        <v>51463</v>
      </c>
      <c r="D20549" s="115" t="s">
        <v>51464</v>
      </c>
      <c r="E20549" s="115" t="s">
        <v>51465</v>
      </c>
      <c r="F20549" s="115" t="s">
        <v>51466</v>
      </c>
      <c r="G20549" s="115" t="s">
        <v>51467</v>
      </c>
      <c r="H20549" s="115" t="s">
        <v>51468</v>
      </c>
      <c r="I20549" s="115" t="s">
        <v>1927</v>
      </c>
      <c r="J20549" s="115">
        <v>479.17</v>
      </c>
    </row>
    <row r="20550" spans="1:10" hidden="1">
      <c r="A20550" s="115" t="s">
        <v>20794</v>
      </c>
      <c r="B20550" s="115"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15" t="s">
        <v>51463</v>
      </c>
      <c r="D20550" s="115" t="s">
        <v>51464</v>
      </c>
      <c r="E20550" s="115" t="s">
        <v>51465</v>
      </c>
      <c r="F20550" s="115" t="s">
        <v>51466</v>
      </c>
      <c r="G20550" s="115" t="s">
        <v>51467</v>
      </c>
      <c r="H20550" s="115" t="s">
        <v>51468</v>
      </c>
      <c r="I20550" s="115" t="s">
        <v>1927</v>
      </c>
      <c r="J20550" s="115">
        <v>392.98</v>
      </c>
    </row>
    <row r="20551" spans="1:10" hidden="1">
      <c r="A20551" s="115" t="s">
        <v>20795</v>
      </c>
      <c r="B20551" s="115"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15" t="s">
        <v>51463</v>
      </c>
      <c r="D20551" s="115" t="s">
        <v>51464</v>
      </c>
      <c r="E20551" s="115" t="s">
        <v>51465</v>
      </c>
      <c r="F20551" s="115" t="s">
        <v>51466</v>
      </c>
      <c r="G20551" s="115" t="s">
        <v>51467</v>
      </c>
      <c r="H20551" s="115" t="s">
        <v>51468</v>
      </c>
      <c r="I20551" s="115" t="s">
        <v>1927</v>
      </c>
      <c r="J20551" s="115">
        <v>885.38</v>
      </c>
    </row>
    <row r="20552" spans="1:10" hidden="1">
      <c r="A20552" s="115" t="s">
        <v>20796</v>
      </c>
      <c r="B20552" s="115"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15" t="s">
        <v>51463</v>
      </c>
      <c r="D20552" s="115" t="s">
        <v>51464</v>
      </c>
      <c r="E20552" s="115" t="s">
        <v>51465</v>
      </c>
      <c r="F20552" s="115" t="s">
        <v>51466</v>
      </c>
      <c r="G20552" s="115" t="s">
        <v>51467</v>
      </c>
      <c r="H20552" s="115" t="s">
        <v>51468</v>
      </c>
      <c r="I20552" s="115" t="s">
        <v>1927</v>
      </c>
      <c r="J20552" s="115">
        <v>475.92</v>
      </c>
    </row>
    <row r="20553" spans="1:10" hidden="1">
      <c r="A20553" s="115" t="s">
        <v>20797</v>
      </c>
      <c r="B20553" s="115"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15" t="s">
        <v>51463</v>
      </c>
      <c r="D20553" s="115" t="s">
        <v>51464</v>
      </c>
      <c r="E20553" s="115" t="s">
        <v>51465</v>
      </c>
      <c r="F20553" s="115" t="s">
        <v>51466</v>
      </c>
      <c r="G20553" s="115" t="s">
        <v>51467</v>
      </c>
      <c r="H20553" s="115" t="s">
        <v>51468</v>
      </c>
      <c r="I20553" s="115" t="s">
        <v>1927</v>
      </c>
      <c r="J20553" s="115">
        <v>389.73</v>
      </c>
    </row>
    <row r="20554" spans="1:10" hidden="1">
      <c r="A20554" s="115" t="s">
        <v>20798</v>
      </c>
      <c r="B20554" s="115" t="str">
        <f t="shared" si="321"/>
        <v>CILINDRO HIDRAULICO DE 100T,COMANDO A DISTANCIA,MANGUEIRA DE ALTA PRESSAO DE BORRACHA REFORCADA DOTADA COM BOMBA DE COMANDO MANUAL DE 8.000 LIBRAS/POLEGADA QUADRADA OU 560KG/CM2,CAPACIDADE DE 12L,TUBO COM COMPRIMENTO PADRAO DE 3,00M,EXCLUSIVE OPERADOR</v>
      </c>
      <c r="C20554" s="115" t="s">
        <v>51469</v>
      </c>
      <c r="D20554" s="115" t="s">
        <v>51470</v>
      </c>
      <c r="E20554" s="115" t="s">
        <v>51471</v>
      </c>
      <c r="F20554" s="115" t="s">
        <v>51472</v>
      </c>
      <c r="G20554" s="115" t="s">
        <v>51225</v>
      </c>
      <c r="I20554" s="115" t="s">
        <v>1927</v>
      </c>
      <c r="J20554" s="115">
        <v>15.15</v>
      </c>
    </row>
    <row r="20555" spans="1:10" hidden="1">
      <c r="A20555" s="115" t="s">
        <v>20799</v>
      </c>
      <c r="B20555" s="115" t="str">
        <f t="shared" si="321"/>
        <v>CILINDRO HIDRAULICO DE 100T,COMANDO A DISTANCIA,MANGUEIRA DE ALTA PRESSAO DE BORRACHA REFORCADA DOTADA COM BOMBA DE COMANDO MANUAL DE 8.000 LIBRAS/POLEGADA QUADRADA OU 560KG/CM2,CAPACIDADE DE 12L,TUBO COM COMPRIMENTO PADRAO DE 3,00M,EXCLUSIVE OPERADOR</v>
      </c>
      <c r="C20555" s="115" t="s">
        <v>51469</v>
      </c>
      <c r="D20555" s="115" t="s">
        <v>51470</v>
      </c>
      <c r="E20555" s="115" t="s">
        <v>51471</v>
      </c>
      <c r="F20555" s="115" t="s">
        <v>51472</v>
      </c>
      <c r="G20555" s="115" t="s">
        <v>51225</v>
      </c>
      <c r="I20555" s="115" t="s">
        <v>1927</v>
      </c>
      <c r="J20555" s="115">
        <v>12.62</v>
      </c>
    </row>
    <row r="20556" spans="1:10" hidden="1">
      <c r="A20556" s="115" t="s">
        <v>20800</v>
      </c>
      <c r="B20556" s="115" t="str">
        <f t="shared" si="321"/>
        <v>CILINDRO HIDRAULICO DE 100T,COMANDO A DISTANCIA,MANGUEIRA DE ALTA PRESSAO DE BORRACHA REFORCADA DOTADA COM BOMBA DE COMANDO MANUAL DE 8.000 LIBRAS/POLEGADA QUADRADA OU 560KG/CM2,CAPACIDADE DE 12L,TUBO COM COMPRIMENTO PADRAO DE 3,00M,EXCLUSIVE OPERADOR</v>
      </c>
      <c r="C20556" s="115" t="s">
        <v>51469</v>
      </c>
      <c r="D20556" s="115" t="s">
        <v>51470</v>
      </c>
      <c r="E20556" s="115" t="s">
        <v>51471</v>
      </c>
      <c r="F20556" s="115" t="s">
        <v>51472</v>
      </c>
      <c r="G20556" s="115" t="s">
        <v>51225</v>
      </c>
      <c r="I20556" s="115" t="s">
        <v>1927</v>
      </c>
      <c r="J20556" s="115">
        <v>15.15</v>
      </c>
    </row>
    <row r="20557" spans="1:10" hidden="1">
      <c r="A20557" s="115" t="s">
        <v>20801</v>
      </c>
      <c r="B20557" s="115" t="str">
        <f t="shared" si="321"/>
        <v>CILINDRO HIDRAULICO DE 100T,COMANDO A DISTANCIA,MANGUEIRA DE ALTA PRESSAO DE BORRACHA REFORCADA DOTADA COM BOMBA DE COMANDO MANUAL DE 8.000 LIBRAS/POLEGADA QUADRADA OU 560KG/CM2,CAPACIDADE DE 12L,TUBO COM COMPRIMENTO PADRAO DE 3,00M,EXCLUSIVE OPERADOR</v>
      </c>
      <c r="C20557" s="115" t="s">
        <v>51469</v>
      </c>
      <c r="D20557" s="115" t="s">
        <v>51470</v>
      </c>
      <c r="E20557" s="115" t="s">
        <v>51471</v>
      </c>
      <c r="F20557" s="115" t="s">
        <v>51472</v>
      </c>
      <c r="G20557" s="115" t="s">
        <v>51225</v>
      </c>
      <c r="I20557" s="115" t="s">
        <v>1927</v>
      </c>
      <c r="J20557" s="115">
        <v>12.62</v>
      </c>
    </row>
    <row r="20558" spans="1:10" hidden="1">
      <c r="A20558" s="115" t="s">
        <v>20802</v>
      </c>
      <c r="B20558" s="115" t="str">
        <f t="shared" si="321"/>
        <v>CILINDRO HIDRAULICO DE 300T,COMANDO A DISTANCIA,MANGUEIRA DE ALTA PRESSAO DE BORRACHA REFORCADA DOTADA COM BOMBA DE COMANDO MANUAL DE 8.000 LIBRAS/POLEGADA QUADRADA OU 560KG/CM2,CAPACIDADE DE 12L,TUBO COM COMPRIMENTO PADRAO DE 3,00M,EXCLUSIVE OPERADOR</v>
      </c>
      <c r="C20558" s="115" t="s">
        <v>51473</v>
      </c>
      <c r="D20558" s="115" t="s">
        <v>51470</v>
      </c>
      <c r="E20558" s="115" t="s">
        <v>51471</v>
      </c>
      <c r="F20558" s="115" t="s">
        <v>51472</v>
      </c>
      <c r="G20558" s="115" t="s">
        <v>51225</v>
      </c>
      <c r="I20558" s="115" t="s">
        <v>1927</v>
      </c>
      <c r="J20558" s="115">
        <v>29.1</v>
      </c>
    </row>
    <row r="20559" spans="1:10" hidden="1">
      <c r="A20559" s="115" t="s">
        <v>20803</v>
      </c>
      <c r="B20559" s="115" t="str">
        <f t="shared" si="321"/>
        <v>CILINDRO HIDRAULICO DE 300T,COMANDO A DISTANCIA,MANGUEIRA DE ALTA PRESSAO DE BORRACHA REFORCADA DOTADA COM BOMBA DE COMANDO MANUAL DE 8.000 LIBRAS/POLEGADA QUADRADA OU 560KG/CM2,CAPACIDADE DE 12L,TUBO COM COMPRIMENTO PADRAO DE 3,00M,EXCLUSIVE OPERADOR</v>
      </c>
      <c r="C20559" s="115" t="s">
        <v>51473</v>
      </c>
      <c r="D20559" s="115" t="s">
        <v>51470</v>
      </c>
      <c r="E20559" s="115" t="s">
        <v>51471</v>
      </c>
      <c r="F20559" s="115" t="s">
        <v>51472</v>
      </c>
      <c r="G20559" s="115" t="s">
        <v>51225</v>
      </c>
      <c r="I20559" s="115" t="s">
        <v>1927</v>
      </c>
      <c r="J20559" s="115">
        <v>24.25</v>
      </c>
    </row>
    <row r="20560" spans="1:10" hidden="1">
      <c r="A20560" s="115" t="s">
        <v>20804</v>
      </c>
      <c r="B20560" s="115" t="str">
        <f t="shared" si="321"/>
        <v>CILINDRO HIDRAULICO DE 300T,COMANDO A DISTANCIA,MANGUEIRA DE ALTA PRESSAO DE BORRACHA REFORCADA DOTADA COM BOMBA DE COMANDO MANUAL DE 8.000 LIBRAS/POLEGADA QUADRADA OU 560KG/CM2,CAPACIDADE DE 12L,TUBO COM COMPRIMENTO PADRAO DE 3,00M,EXCLUSIVE OPERADOR</v>
      </c>
      <c r="C20560" s="115" t="s">
        <v>51473</v>
      </c>
      <c r="D20560" s="115" t="s">
        <v>51470</v>
      </c>
      <c r="E20560" s="115" t="s">
        <v>51471</v>
      </c>
      <c r="F20560" s="115" t="s">
        <v>51472</v>
      </c>
      <c r="G20560" s="115" t="s">
        <v>51225</v>
      </c>
      <c r="I20560" s="115" t="s">
        <v>1927</v>
      </c>
      <c r="J20560" s="115">
        <v>29.1</v>
      </c>
    </row>
    <row r="20561" spans="1:10" hidden="1">
      <c r="A20561" s="115" t="s">
        <v>20805</v>
      </c>
      <c r="B20561" s="115" t="str">
        <f t="shared" si="321"/>
        <v>CILINDRO HIDRAULICO DE 300T,COMANDO A DISTANCIA,MANGUEIRA DE ALTA PRESSAO DE BORRACHA REFORCADA DOTADA COM BOMBA DE COMANDO MANUAL DE 8.000 LIBRAS/POLEGADA QUADRADA OU 560KG/CM2,CAPACIDADE DE 12L,TUBO COM COMPRIMENTO PADRAO DE 3,00M,EXCLUSIVE OPERADOR</v>
      </c>
      <c r="C20561" s="115" t="s">
        <v>51473</v>
      </c>
      <c r="D20561" s="115" t="s">
        <v>51470</v>
      </c>
      <c r="E20561" s="115" t="s">
        <v>51471</v>
      </c>
      <c r="F20561" s="115" t="s">
        <v>51472</v>
      </c>
      <c r="G20561" s="115" t="s">
        <v>51225</v>
      </c>
      <c r="I20561" s="115" t="s">
        <v>1927</v>
      </c>
      <c r="J20561" s="115">
        <v>24.25</v>
      </c>
    </row>
    <row r="20562" spans="1:10" hidden="1">
      <c r="A20562" s="115" t="s">
        <v>20806</v>
      </c>
      <c r="B20562" s="115" t="str">
        <f t="shared" si="321"/>
        <v>TALHA GUINCHO MANUAL COM CAPACIDADE DE ICAMENTO DE 1.500KG E DE TRACAO DE 1.800KG,PESO DA TALHA DE 10KG,COMPOSTA DE CABO DE ACO COM CURSO ILIMITADO,ALAVANCA,GANCHO E CARRETEL,EXCLUSIVE OPERADOR</v>
      </c>
      <c r="C20562" s="115" t="s">
        <v>51474</v>
      </c>
      <c r="D20562" s="115" t="s">
        <v>51475</v>
      </c>
      <c r="E20562" s="115" t="s">
        <v>51476</v>
      </c>
      <c r="F20562" s="115" t="s">
        <v>51257</v>
      </c>
      <c r="I20562" s="115" t="s">
        <v>1927</v>
      </c>
      <c r="J20562" s="115">
        <v>0.25</v>
      </c>
    </row>
    <row r="20563" spans="1:10" hidden="1">
      <c r="A20563" s="115" t="s">
        <v>20807</v>
      </c>
      <c r="B20563" s="115" t="str">
        <f t="shared" si="321"/>
        <v>TALHA GUINCHO MANUAL COM CAPACIDADE DE ICAMENTO DE 1.500KG E DE TRACAO DE 1.800KG,PESO DA TALHA DE 10KG,COMPOSTA DE CABO DE ACO COM CURSO ILIMITADO,ALAVANCA,GANCHO E CARRETEL,EXCLUSIVE OPERADOR</v>
      </c>
      <c r="C20563" s="115" t="s">
        <v>51474</v>
      </c>
      <c r="D20563" s="115" t="s">
        <v>51475</v>
      </c>
      <c r="E20563" s="115" t="s">
        <v>51476</v>
      </c>
      <c r="F20563" s="115" t="s">
        <v>51257</v>
      </c>
      <c r="I20563" s="115" t="s">
        <v>1927</v>
      </c>
      <c r="J20563" s="115">
        <v>0.25</v>
      </c>
    </row>
    <row r="20564" spans="1:10" hidden="1">
      <c r="A20564" s="115" t="s">
        <v>20808</v>
      </c>
      <c r="B20564" s="115" t="str">
        <f t="shared" si="321"/>
        <v>TALHA GUINCHO MANUAL COM CAPACIDADE DE ICAMENTO DE 1.500KG E DE TRACAO DE 1.800KG,PESO DA TALHA DE 10KG,COMPOSTA DE CABO DE ACO COM CURSO ILIMITADO,ALAVANCA,GANCHO E CARRETEL,EXCLUSIVE OPERADOR</v>
      </c>
      <c r="C20564" s="115" t="s">
        <v>51474</v>
      </c>
      <c r="D20564" s="115" t="s">
        <v>51475</v>
      </c>
      <c r="E20564" s="115" t="s">
        <v>51476</v>
      </c>
      <c r="F20564" s="115" t="s">
        <v>51257</v>
      </c>
      <c r="I20564" s="115" t="s">
        <v>1927</v>
      </c>
      <c r="J20564" s="115">
        <v>0.25</v>
      </c>
    </row>
    <row r="20565" spans="1:10" hidden="1">
      <c r="A20565" s="115" t="s">
        <v>20809</v>
      </c>
      <c r="B20565" s="115" t="str">
        <f t="shared" si="321"/>
        <v>TALHA GUINCHO MANUAL COM CAPACIDADE DE ICAMENTO DE 1.500KG E DE TRACAO DE 1.800KG,PESO DA TALHA DE 10KG,COMPOSTA DE CABO DE ACO COM CURSO ILIMITADO,ALAVANCA,GANCHO E CARRETEL,EXCLUSIVE OPERADOR</v>
      </c>
      <c r="C20565" s="115" t="s">
        <v>51474</v>
      </c>
      <c r="D20565" s="115" t="s">
        <v>51475</v>
      </c>
      <c r="E20565" s="115" t="s">
        <v>51476</v>
      </c>
      <c r="F20565" s="115" t="s">
        <v>51257</v>
      </c>
      <c r="I20565" s="115" t="s">
        <v>1927</v>
      </c>
      <c r="J20565" s="115">
        <v>0.25</v>
      </c>
    </row>
    <row r="20566" spans="1:10" hidden="1">
      <c r="A20566" s="115" t="s">
        <v>20810</v>
      </c>
      <c r="B20566" s="115"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15" t="s">
        <v>51477</v>
      </c>
      <c r="D20566" s="115" t="s">
        <v>51478</v>
      </c>
      <c r="E20566" s="115" t="s">
        <v>51479</v>
      </c>
      <c r="F20566" s="115" t="s">
        <v>51480</v>
      </c>
      <c r="G20566" s="115" t="s">
        <v>51481</v>
      </c>
      <c r="H20566" s="115" t="s">
        <v>51159</v>
      </c>
      <c r="I20566" s="115" t="s">
        <v>1927</v>
      </c>
      <c r="J20566" s="115">
        <v>1.1100000000000001</v>
      </c>
    </row>
    <row r="20567" spans="1:10" hidden="1">
      <c r="A20567" s="115" t="s">
        <v>20811</v>
      </c>
      <c r="B20567" s="115"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15" t="s">
        <v>51477</v>
      </c>
      <c r="D20567" s="115" t="s">
        <v>51478</v>
      </c>
      <c r="E20567" s="115" t="s">
        <v>51479</v>
      </c>
      <c r="F20567" s="115" t="s">
        <v>51480</v>
      </c>
      <c r="G20567" s="115" t="s">
        <v>51481</v>
      </c>
      <c r="H20567" s="115" t="s">
        <v>51159</v>
      </c>
      <c r="I20567" s="115" t="s">
        <v>1927</v>
      </c>
      <c r="J20567" s="115">
        <v>1.1100000000000001</v>
      </c>
    </row>
    <row r="20568" spans="1:10" hidden="1">
      <c r="A20568" s="115" t="s">
        <v>20812</v>
      </c>
      <c r="B20568" s="115"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15" t="s">
        <v>51477</v>
      </c>
      <c r="D20568" s="115" t="s">
        <v>51478</v>
      </c>
      <c r="E20568" s="115" t="s">
        <v>51479</v>
      </c>
      <c r="F20568" s="115" t="s">
        <v>51480</v>
      </c>
      <c r="G20568" s="115" t="s">
        <v>51481</v>
      </c>
      <c r="H20568" s="115" t="s">
        <v>51159</v>
      </c>
      <c r="I20568" s="115" t="s">
        <v>1927</v>
      </c>
      <c r="J20568" s="115">
        <v>1.1100000000000001</v>
      </c>
    </row>
    <row r="20569" spans="1:10" hidden="1">
      <c r="A20569" s="115" t="s">
        <v>20813</v>
      </c>
      <c r="B20569" s="115"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15" t="s">
        <v>51477</v>
      </c>
      <c r="D20569" s="115" t="s">
        <v>51478</v>
      </c>
      <c r="E20569" s="115" t="s">
        <v>51479</v>
      </c>
      <c r="F20569" s="115" t="s">
        <v>51480</v>
      </c>
      <c r="G20569" s="115" t="s">
        <v>51481</v>
      </c>
      <c r="H20569" s="115" t="s">
        <v>51159</v>
      </c>
      <c r="I20569" s="115" t="s">
        <v>1927</v>
      </c>
      <c r="J20569" s="115">
        <v>1.1100000000000001</v>
      </c>
    </row>
    <row r="20570" spans="1:10" hidden="1">
      <c r="A20570" s="115" t="s">
        <v>20814</v>
      </c>
      <c r="B20570" s="115" t="str">
        <f t="shared" si="321"/>
        <v>SERRA CIRCULAR,EXCLUSIVE OPERADOR</v>
      </c>
      <c r="C20570" s="115" t="s">
        <v>20815</v>
      </c>
      <c r="I20570" s="115" t="s">
        <v>1927</v>
      </c>
      <c r="J20570" s="115">
        <v>3.57</v>
      </c>
    </row>
    <row r="20571" spans="1:10" hidden="1">
      <c r="A20571" s="115" t="s">
        <v>20816</v>
      </c>
      <c r="B20571" s="115" t="str">
        <f t="shared" si="321"/>
        <v>SERRA CIRCULAR,EXCLUSIVE OPERADOR</v>
      </c>
      <c r="C20571" s="115" t="s">
        <v>20815</v>
      </c>
      <c r="I20571" s="115" t="s">
        <v>1927</v>
      </c>
      <c r="J20571" s="115">
        <v>0.54</v>
      </c>
    </row>
    <row r="20572" spans="1:10" hidden="1">
      <c r="A20572" s="115" t="s">
        <v>20817</v>
      </c>
      <c r="B20572" s="115" t="str">
        <f t="shared" si="321"/>
        <v>SERRA CIRCULAR,EXCLUSIVE OPERADOR</v>
      </c>
      <c r="C20572" s="115" t="s">
        <v>20815</v>
      </c>
      <c r="I20572" s="115" t="s">
        <v>1927</v>
      </c>
      <c r="J20572" s="115">
        <v>0.18</v>
      </c>
    </row>
    <row r="20573" spans="1:10" hidden="1">
      <c r="A20573" s="115" t="s">
        <v>20818</v>
      </c>
      <c r="B20573" s="115" t="str">
        <f t="shared" si="321"/>
        <v>SERRA CIRCULAR,EXCLUSIVE OPERADOR</v>
      </c>
      <c r="C20573" s="115" t="s">
        <v>20815</v>
      </c>
      <c r="I20573" s="115" t="s">
        <v>1927</v>
      </c>
      <c r="J20573" s="115">
        <v>3.57</v>
      </c>
    </row>
    <row r="20574" spans="1:10" hidden="1">
      <c r="A20574" s="115" t="s">
        <v>20819</v>
      </c>
      <c r="B20574" s="115" t="str">
        <f t="shared" si="321"/>
        <v>SERRA CIRCULAR,EXCLUSIVE OPERADOR</v>
      </c>
      <c r="C20574" s="115" t="s">
        <v>20815</v>
      </c>
      <c r="I20574" s="115" t="s">
        <v>1927</v>
      </c>
      <c r="J20574" s="115">
        <v>0.54</v>
      </c>
    </row>
    <row r="20575" spans="1:10" hidden="1">
      <c r="A20575" s="115" t="s">
        <v>20820</v>
      </c>
      <c r="B20575" s="115" t="str">
        <f t="shared" si="321"/>
        <v>SERRA CIRCULAR,EXCLUSIVE OPERADOR</v>
      </c>
      <c r="C20575" s="115" t="s">
        <v>20815</v>
      </c>
      <c r="I20575" s="115" t="s">
        <v>1927</v>
      </c>
      <c r="J20575" s="115">
        <v>0.18</v>
      </c>
    </row>
    <row r="20576" spans="1:10" hidden="1">
      <c r="A20576" s="115" t="s">
        <v>20821</v>
      </c>
      <c r="B20576" s="11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15" t="s">
        <v>56924</v>
      </c>
      <c r="D20576" s="115" t="s">
        <v>56925</v>
      </c>
      <c r="E20576" s="115" t="s">
        <v>56926</v>
      </c>
      <c r="F20576" s="115" t="s">
        <v>56927</v>
      </c>
      <c r="G20576" s="115" t="s">
        <v>56928</v>
      </c>
      <c r="H20576" s="115" t="s">
        <v>56929</v>
      </c>
      <c r="I20576" s="115" t="s">
        <v>1927</v>
      </c>
      <c r="J20576" s="115">
        <v>0.97</v>
      </c>
    </row>
    <row r="20577" spans="1:10" hidden="1">
      <c r="A20577" s="115" t="s">
        <v>20822</v>
      </c>
      <c r="B20577" s="11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15" t="s">
        <v>56924</v>
      </c>
      <c r="D20577" s="115" t="s">
        <v>56925</v>
      </c>
      <c r="E20577" s="115" t="s">
        <v>56926</v>
      </c>
      <c r="F20577" s="115" t="s">
        <v>56927</v>
      </c>
      <c r="G20577" s="115" t="s">
        <v>56928</v>
      </c>
      <c r="H20577" s="115" t="s">
        <v>56930</v>
      </c>
      <c r="I20577" s="115" t="s">
        <v>1927</v>
      </c>
      <c r="J20577" s="115">
        <v>0.66</v>
      </c>
    </row>
    <row r="20578" spans="1:10" hidden="1">
      <c r="A20578" s="115" t="s">
        <v>20823</v>
      </c>
      <c r="B20578" s="11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15" t="s">
        <v>56924</v>
      </c>
      <c r="D20578" s="115" t="s">
        <v>56925</v>
      </c>
      <c r="E20578" s="115" t="s">
        <v>56926</v>
      </c>
      <c r="F20578" s="115" t="s">
        <v>56927</v>
      </c>
      <c r="G20578" s="115" t="s">
        <v>56928</v>
      </c>
      <c r="H20578" s="115" t="s">
        <v>56929</v>
      </c>
      <c r="I20578" s="115" t="s">
        <v>1927</v>
      </c>
      <c r="J20578" s="115">
        <v>0.97</v>
      </c>
    </row>
    <row r="20579" spans="1:10" hidden="1">
      <c r="A20579" s="115" t="s">
        <v>20824</v>
      </c>
      <c r="B20579" s="11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15" t="s">
        <v>56924</v>
      </c>
      <c r="D20579" s="115" t="s">
        <v>56925</v>
      </c>
      <c r="E20579" s="115" t="s">
        <v>56926</v>
      </c>
      <c r="F20579" s="115" t="s">
        <v>56927</v>
      </c>
      <c r="G20579" s="115" t="s">
        <v>56928</v>
      </c>
      <c r="H20579" s="115" t="s">
        <v>56930</v>
      </c>
      <c r="I20579" s="115" t="s">
        <v>1927</v>
      </c>
      <c r="J20579" s="115">
        <v>0.66</v>
      </c>
    </row>
    <row r="20580" spans="1:10" hidden="1">
      <c r="A20580" s="115" t="s">
        <v>56931</v>
      </c>
      <c r="B20580" s="115" t="str">
        <f t="shared" si="321"/>
        <v>RESISTIVIMETRO PARA APLICACOES AMBIENTAIS,FAIXA CORRENTE AUTOMATICA,COMPACTO E POTENTE PARA 400V,POTENCIA DE 100W, 1,2A,EXCLUSIVE EQUIPE</v>
      </c>
      <c r="C20580" s="115" t="s">
        <v>56932</v>
      </c>
      <c r="D20580" s="115" t="s">
        <v>56933</v>
      </c>
      <c r="E20580" s="115" t="s">
        <v>56934</v>
      </c>
      <c r="I20580" s="115" t="s">
        <v>1927</v>
      </c>
      <c r="J20580" s="115">
        <v>26.37</v>
      </c>
    </row>
    <row r="20581" spans="1:10" hidden="1">
      <c r="A20581" s="115" t="s">
        <v>56935</v>
      </c>
      <c r="B20581" s="115" t="str">
        <f t="shared" si="321"/>
        <v>RESISTIVIMETRO PARA APLICACOES AMBIENTAIS,FAIXA CORRENTE AUTOMATICA,COMPACTO E POTENTE PARA 400V,POTENCIA DE 100W, 1,2A,EXCLUSIVE EQUIPE</v>
      </c>
      <c r="C20581" s="115" t="s">
        <v>56932</v>
      </c>
      <c r="D20581" s="115" t="s">
        <v>56933</v>
      </c>
      <c r="E20581" s="115" t="s">
        <v>56934</v>
      </c>
      <c r="I20581" s="115" t="s">
        <v>1927</v>
      </c>
      <c r="J20581" s="115">
        <v>17.579999999999998</v>
      </c>
    </row>
    <row r="20582" spans="1:10" hidden="1">
      <c r="A20582" s="115" t="s">
        <v>56936</v>
      </c>
      <c r="B20582" s="115" t="str">
        <f t="shared" si="321"/>
        <v>RESISTIVIMETRO PARA APLICACOES AMBIENTAIS,FAIXA CORRENTE AUTOMATICA,COMPACTO E POTENTE PARA 400V,POTENCIA DE 100W, 1,2A,EXCLUSIVE EQUIPE</v>
      </c>
      <c r="C20582" s="115" t="s">
        <v>56932</v>
      </c>
      <c r="D20582" s="115" t="s">
        <v>56933</v>
      </c>
      <c r="E20582" s="115" t="s">
        <v>56934</v>
      </c>
      <c r="I20582" s="115" t="s">
        <v>1927</v>
      </c>
      <c r="J20582" s="115">
        <v>26.37</v>
      </c>
    </row>
    <row r="20583" spans="1:10" hidden="1">
      <c r="A20583" s="115" t="s">
        <v>56937</v>
      </c>
      <c r="B20583" s="115" t="str">
        <f t="shared" si="321"/>
        <v>RESISTIVIMETRO PARA APLICACOES AMBIENTAIS,FAIXA CORRENTE AUTOMATICA,COMPACTO E POTENTE PARA 400V,POTENCIA DE 100W, 1,2A,EXCLUSIVE EQUIPE</v>
      </c>
      <c r="C20583" s="115" t="s">
        <v>56932</v>
      </c>
      <c r="D20583" s="115" t="s">
        <v>56933</v>
      </c>
      <c r="E20583" s="115" t="s">
        <v>56934</v>
      </c>
      <c r="I20583" s="115" t="s">
        <v>1927</v>
      </c>
      <c r="J20583" s="115">
        <v>17.579999999999998</v>
      </c>
    </row>
    <row r="20584" spans="1:10" hidden="1">
      <c r="A20584" s="115" t="s">
        <v>20825</v>
      </c>
      <c r="B20584" s="115" t="str">
        <f t="shared" si="321"/>
        <v>MOTOSSERRA PARA ABATE,DESGALHAMENTO E TORAGEM DE ARVORES,EXCLUSIVE OPERADOR</v>
      </c>
      <c r="C20584" s="115" t="s">
        <v>51482</v>
      </c>
      <c r="D20584" s="115" t="s">
        <v>51340</v>
      </c>
      <c r="I20584" s="115" t="s">
        <v>1927</v>
      </c>
      <c r="J20584" s="115">
        <v>5.18</v>
      </c>
    </row>
    <row r="20585" spans="1:10" hidden="1">
      <c r="A20585" s="115" t="s">
        <v>20826</v>
      </c>
      <c r="B20585" s="115" t="str">
        <f t="shared" si="321"/>
        <v>MOTOSSERRA PARA ABATE,DESGALHAMENTO E TORAGEM DE ARVORES,EXCLUSIVE OPERADOR</v>
      </c>
      <c r="C20585" s="115" t="s">
        <v>51482</v>
      </c>
      <c r="D20585" s="115" t="s">
        <v>51340</v>
      </c>
      <c r="I20585" s="115" t="s">
        <v>1927</v>
      </c>
      <c r="J20585" s="115">
        <v>0.13</v>
      </c>
    </row>
    <row r="20586" spans="1:10" hidden="1">
      <c r="A20586" s="115" t="s">
        <v>20827</v>
      </c>
      <c r="B20586" s="115" t="str">
        <f t="shared" si="321"/>
        <v>MOTOSSERRA PARA ABATE,DESGALHAMENTO E TORAGEM DE ARVORES,EXCLUSIVE OPERADOR</v>
      </c>
      <c r="C20586" s="115" t="s">
        <v>51482</v>
      </c>
      <c r="D20586" s="115" t="s">
        <v>51340</v>
      </c>
      <c r="I20586" s="115" t="s">
        <v>1927</v>
      </c>
      <c r="J20586" s="115">
        <v>5.18</v>
      </c>
    </row>
    <row r="20587" spans="1:10" hidden="1">
      <c r="A20587" s="115" t="s">
        <v>20828</v>
      </c>
      <c r="B20587" s="115" t="str">
        <f t="shared" si="321"/>
        <v>MOTOSSERRA PARA ABATE,DESGALHAMENTO E TORAGEM DE ARVORES,EXCLUSIVE OPERADOR</v>
      </c>
      <c r="C20587" s="115" t="s">
        <v>51482</v>
      </c>
      <c r="D20587" s="115" t="s">
        <v>51340</v>
      </c>
      <c r="I20587" s="115" t="s">
        <v>1927</v>
      </c>
      <c r="J20587" s="115">
        <v>0.13</v>
      </c>
    </row>
    <row r="20588" spans="1:10" hidden="1">
      <c r="A20588" s="115" t="s">
        <v>20829</v>
      </c>
      <c r="B20588" s="115" t="str">
        <f t="shared" si="321"/>
        <v>ROCADEIRA COSTAL MOTORIZADA PARA PREPARO DE TERRENO,EXCLUSIVE OPERADOR</v>
      </c>
      <c r="C20588" s="115" t="s">
        <v>51483</v>
      </c>
      <c r="D20588" s="115" t="s">
        <v>51289</v>
      </c>
      <c r="I20588" s="115" t="s">
        <v>1927</v>
      </c>
      <c r="J20588" s="115">
        <v>5.15</v>
      </c>
    </row>
    <row r="20589" spans="1:10" hidden="1">
      <c r="A20589" s="115" t="s">
        <v>20830</v>
      </c>
      <c r="B20589" s="115" t="str">
        <f t="shared" si="321"/>
        <v>ROCADEIRA COSTAL MOTORIZADA PARA PREPARO DE TERRENO,EXCLUSIVE OPERADOR</v>
      </c>
      <c r="C20589" s="115" t="s">
        <v>51483</v>
      </c>
      <c r="D20589" s="115" t="s">
        <v>51289</v>
      </c>
      <c r="I20589" s="115" t="s">
        <v>1927</v>
      </c>
      <c r="J20589" s="115">
        <v>0.1</v>
      </c>
    </row>
    <row r="20590" spans="1:10" hidden="1">
      <c r="A20590" s="115" t="s">
        <v>20831</v>
      </c>
      <c r="B20590" s="115" t="str">
        <f t="shared" si="321"/>
        <v>ROCADEIRA COSTAL MOTORIZADA PARA PREPARO DE TERRENO,EXCLUSIVE OPERADOR</v>
      </c>
      <c r="C20590" s="115" t="s">
        <v>51483</v>
      </c>
      <c r="D20590" s="115" t="s">
        <v>51289</v>
      </c>
      <c r="I20590" s="115" t="s">
        <v>1927</v>
      </c>
      <c r="J20590" s="115">
        <v>5.15</v>
      </c>
    </row>
    <row r="20591" spans="1:10" hidden="1">
      <c r="A20591" s="115" t="s">
        <v>20832</v>
      </c>
      <c r="B20591" s="115" t="str">
        <f t="shared" si="321"/>
        <v>ROCADEIRA COSTAL MOTORIZADA PARA PREPARO DE TERRENO,EXCLUSIVE OPERADOR</v>
      </c>
      <c r="C20591" s="115" t="s">
        <v>51483</v>
      </c>
      <c r="D20591" s="115" t="s">
        <v>51289</v>
      </c>
      <c r="I20591" s="115" t="s">
        <v>1927</v>
      </c>
      <c r="J20591" s="115">
        <v>0.1</v>
      </c>
    </row>
    <row r="20592" spans="1:10" hidden="1">
      <c r="A20592" s="115" t="s">
        <v>20833</v>
      </c>
      <c r="B20592" s="115"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2" s="115" t="s">
        <v>51484</v>
      </c>
      <c r="D20592" s="115" t="s">
        <v>51485</v>
      </c>
      <c r="E20592" s="115" t="s">
        <v>51486</v>
      </c>
      <c r="F20592" s="115" t="s">
        <v>51487</v>
      </c>
      <c r="G20592" s="115" t="s">
        <v>51488</v>
      </c>
      <c r="I20592" s="115" t="s">
        <v>1927</v>
      </c>
      <c r="J20592" s="115">
        <v>378.7</v>
      </c>
    </row>
    <row r="20593" spans="1:10" hidden="1">
      <c r="A20593" s="115" t="s">
        <v>20834</v>
      </c>
      <c r="B20593" s="115"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3" s="115" t="s">
        <v>51484</v>
      </c>
      <c r="D20593" s="115" t="s">
        <v>51485</v>
      </c>
      <c r="E20593" s="115" t="s">
        <v>51486</v>
      </c>
      <c r="F20593" s="115" t="s">
        <v>51487</v>
      </c>
      <c r="G20593" s="115" t="s">
        <v>51488</v>
      </c>
      <c r="I20593" s="115" t="s">
        <v>1927</v>
      </c>
      <c r="J20593" s="115">
        <v>217.96</v>
      </c>
    </row>
    <row r="20594" spans="1:10" hidden="1">
      <c r="A20594" s="115" t="s">
        <v>20835</v>
      </c>
      <c r="B20594" s="115"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4" s="115" t="s">
        <v>51484</v>
      </c>
      <c r="D20594" s="115" t="s">
        <v>51485</v>
      </c>
      <c r="E20594" s="115" t="s">
        <v>51486</v>
      </c>
      <c r="F20594" s="115" t="s">
        <v>51487</v>
      </c>
      <c r="G20594" s="115" t="s">
        <v>51488</v>
      </c>
      <c r="I20594" s="115" t="s">
        <v>1927</v>
      </c>
      <c r="J20594" s="115">
        <v>197.5</v>
      </c>
    </row>
    <row r="20595" spans="1:10" hidden="1">
      <c r="A20595" s="115" t="s">
        <v>20836</v>
      </c>
      <c r="B20595" s="115"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5" s="115" t="s">
        <v>51484</v>
      </c>
      <c r="D20595" s="115" t="s">
        <v>51485</v>
      </c>
      <c r="E20595" s="115" t="s">
        <v>51486</v>
      </c>
      <c r="F20595" s="115" t="s">
        <v>51487</v>
      </c>
      <c r="G20595" s="115" t="s">
        <v>51488</v>
      </c>
      <c r="I20595" s="115" t="s">
        <v>1927</v>
      </c>
      <c r="J20595" s="115">
        <v>366.36</v>
      </c>
    </row>
    <row r="20596" spans="1:10" hidden="1">
      <c r="A20596" s="115" t="s">
        <v>20837</v>
      </c>
      <c r="B20596" s="115"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6" s="115" t="s">
        <v>51484</v>
      </c>
      <c r="D20596" s="115" t="s">
        <v>51485</v>
      </c>
      <c r="E20596" s="115" t="s">
        <v>51486</v>
      </c>
      <c r="F20596" s="115" t="s">
        <v>51487</v>
      </c>
      <c r="G20596" s="115" t="s">
        <v>51488</v>
      </c>
      <c r="I20596" s="115" t="s">
        <v>1927</v>
      </c>
      <c r="J20596" s="115">
        <v>205.62</v>
      </c>
    </row>
    <row r="20597" spans="1:10" hidden="1">
      <c r="A20597" s="115" t="s">
        <v>20838</v>
      </c>
      <c r="B20597" s="115"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7" s="115" t="s">
        <v>51484</v>
      </c>
      <c r="D20597" s="115" t="s">
        <v>51485</v>
      </c>
      <c r="E20597" s="115" t="s">
        <v>51486</v>
      </c>
      <c r="F20597" s="115" t="s">
        <v>51487</v>
      </c>
      <c r="G20597" s="115" t="s">
        <v>51488</v>
      </c>
      <c r="I20597" s="115" t="s">
        <v>1927</v>
      </c>
      <c r="J20597" s="115">
        <v>185.16</v>
      </c>
    </row>
    <row r="20598" spans="1:10" hidden="1">
      <c r="A20598" s="115" t="s">
        <v>20839</v>
      </c>
      <c r="B20598" s="115" t="str">
        <f t="shared" si="321"/>
        <v>RETIFICADOR DE SOLDA,ELETRICO,DE 430A</v>
      </c>
      <c r="C20598" s="115" t="s">
        <v>20840</v>
      </c>
      <c r="I20598" s="115" t="s">
        <v>1927</v>
      </c>
      <c r="J20598" s="115">
        <v>18.7</v>
      </c>
    </row>
    <row r="20599" spans="1:10" hidden="1">
      <c r="A20599" s="115" t="s">
        <v>20841</v>
      </c>
      <c r="B20599" s="115" t="str">
        <f t="shared" si="321"/>
        <v>RETIFICADOR DE SOLDA,ELETRICO,DE 430A</v>
      </c>
      <c r="C20599" s="115" t="s">
        <v>20840</v>
      </c>
      <c r="I20599" s="115" t="s">
        <v>1927</v>
      </c>
      <c r="J20599" s="115">
        <v>0.15</v>
      </c>
    </row>
    <row r="20600" spans="1:10" hidden="1">
      <c r="A20600" s="115" t="s">
        <v>20842</v>
      </c>
      <c r="B20600" s="115" t="str">
        <f t="shared" si="321"/>
        <v>RETIFICADOR DE SOLDA,ELETRICO,DE 430A</v>
      </c>
      <c r="C20600" s="115" t="s">
        <v>20840</v>
      </c>
      <c r="I20600" s="115" t="s">
        <v>1927</v>
      </c>
      <c r="J20600" s="115">
        <v>18.7</v>
      </c>
    </row>
    <row r="20601" spans="1:10" hidden="1">
      <c r="A20601" s="115" t="s">
        <v>20843</v>
      </c>
      <c r="B20601" s="115" t="str">
        <f t="shared" si="321"/>
        <v>RETIFICADOR DE SOLDA,ELETRICO,DE 430A</v>
      </c>
      <c r="C20601" s="115" t="s">
        <v>20840</v>
      </c>
      <c r="I20601" s="115" t="s">
        <v>1927</v>
      </c>
      <c r="J20601" s="115">
        <v>0.15</v>
      </c>
    </row>
    <row r="20602" spans="1:10" hidden="1">
      <c r="A20602" s="115" t="s">
        <v>20844</v>
      </c>
      <c r="B20602" s="115"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15" t="s">
        <v>51489</v>
      </c>
      <c r="D20602" s="115" t="s">
        <v>51490</v>
      </c>
      <c r="E20602" s="115" t="s">
        <v>51491</v>
      </c>
      <c r="F20602" s="115" t="s">
        <v>51492</v>
      </c>
      <c r="G20602" s="115" t="s">
        <v>51493</v>
      </c>
      <c r="H20602" s="115" t="s">
        <v>51494</v>
      </c>
      <c r="I20602" s="115" t="s">
        <v>1927</v>
      </c>
      <c r="J20602" s="115">
        <v>93.63</v>
      </c>
    </row>
    <row r="20603" spans="1:10" hidden="1">
      <c r="A20603" s="115" t="s">
        <v>20845</v>
      </c>
      <c r="B20603" s="115"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15" t="s">
        <v>51495</v>
      </c>
      <c r="D20603" s="115" t="s">
        <v>51496</v>
      </c>
      <c r="E20603" s="115" t="s">
        <v>51497</v>
      </c>
      <c r="F20603" s="115" t="s">
        <v>51498</v>
      </c>
      <c r="G20603" s="115" t="s">
        <v>51499</v>
      </c>
      <c r="H20603" s="115" t="s">
        <v>51500</v>
      </c>
      <c r="I20603" s="115" t="s">
        <v>1927</v>
      </c>
      <c r="J20603" s="115">
        <v>44.35</v>
      </c>
    </row>
    <row r="20604" spans="1:10" hidden="1">
      <c r="A20604" s="115" t="s">
        <v>20846</v>
      </c>
      <c r="B20604" s="115"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15" t="s">
        <v>51489</v>
      </c>
      <c r="D20604" s="115" t="s">
        <v>51490</v>
      </c>
      <c r="E20604" s="115" t="s">
        <v>51491</v>
      </c>
      <c r="F20604" s="115" t="s">
        <v>51492</v>
      </c>
      <c r="G20604" s="115" t="s">
        <v>51493</v>
      </c>
      <c r="H20604" s="115" t="s">
        <v>51494</v>
      </c>
      <c r="I20604" s="115" t="s">
        <v>1927</v>
      </c>
      <c r="J20604" s="115">
        <v>90.73</v>
      </c>
    </row>
    <row r="20605" spans="1:10" hidden="1">
      <c r="A20605" s="115" t="s">
        <v>20847</v>
      </c>
      <c r="B20605" s="115"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15" t="s">
        <v>51495</v>
      </c>
      <c r="D20605" s="115" t="s">
        <v>51496</v>
      </c>
      <c r="E20605" s="115" t="s">
        <v>51497</v>
      </c>
      <c r="F20605" s="115" t="s">
        <v>51498</v>
      </c>
      <c r="G20605" s="115" t="s">
        <v>51499</v>
      </c>
      <c r="H20605" s="115" t="s">
        <v>51500</v>
      </c>
      <c r="I20605" s="115" t="s">
        <v>1927</v>
      </c>
      <c r="J20605" s="115">
        <v>41.45</v>
      </c>
    </row>
    <row r="20606" spans="1:10" hidden="1">
      <c r="A20606" s="115" t="s">
        <v>56938</v>
      </c>
      <c r="B20606" s="115" t="str">
        <f t="shared" si="321"/>
        <v>MAQUINA DE SOLDA POR TERMOFUSAO PARA GEOMEMBRANAS PEAD COM ESPESSURAS DE 0,5MM A 2,0MM,POTENCIA DE 800W,FREQUENCIA DE 50/60HZ,TENSAO DE 220V,EXCLUSIVE OPERADOR</v>
      </c>
      <c r="C20606" s="115" t="s">
        <v>56939</v>
      </c>
      <c r="D20606" s="115" t="s">
        <v>56940</v>
      </c>
      <c r="E20606" s="115" t="s">
        <v>56941</v>
      </c>
      <c r="I20606" s="115" t="s">
        <v>1927</v>
      </c>
      <c r="J20606" s="115">
        <v>12.89</v>
      </c>
    </row>
    <row r="20607" spans="1:10" hidden="1">
      <c r="A20607" s="115" t="s">
        <v>56942</v>
      </c>
      <c r="B20607" s="115" t="str">
        <f t="shared" si="321"/>
        <v>MAQUINA DE SOLDA POR TERMOFUSAO PARA GEOMEMBRANAS PEAD COM ESPESSURAS DE 0,5MM A 2,0MM,POTENCIA DE 800W,FREQUENCIA DE 50/60HZ,TENSAO DE 220V,EXCLUSIVE OPERADOR</v>
      </c>
      <c r="C20607" s="115" t="s">
        <v>56939</v>
      </c>
      <c r="D20607" s="115" t="s">
        <v>56940</v>
      </c>
      <c r="E20607" s="115" t="s">
        <v>56941</v>
      </c>
      <c r="I20607" s="115" t="s">
        <v>1927</v>
      </c>
      <c r="J20607" s="115">
        <v>9.06</v>
      </c>
    </row>
    <row r="20608" spans="1:10" hidden="1">
      <c r="A20608" s="115" t="s">
        <v>56943</v>
      </c>
      <c r="B20608" s="115" t="str">
        <f t="shared" si="321"/>
        <v>MAQUINA DE SOLDA POR TERMOFUSAO PARA GEOMEMBRANAS PEAD COM ESPESSURAS DE 0,5MM A 2,0MM,POTENCIA DE 800W,FREQUENCIA DE 50/60HZ,TENSAO DE 220V,EXCLUSIVE OPERADOR</v>
      </c>
      <c r="C20608" s="115" t="s">
        <v>56939</v>
      </c>
      <c r="D20608" s="115" t="s">
        <v>56940</v>
      </c>
      <c r="E20608" s="115" t="s">
        <v>56941</v>
      </c>
      <c r="I20608" s="115" t="s">
        <v>1927</v>
      </c>
      <c r="J20608" s="115">
        <v>8.18</v>
      </c>
    </row>
    <row r="20609" spans="1:10" hidden="1">
      <c r="A20609" s="115" t="s">
        <v>56944</v>
      </c>
      <c r="B20609" s="115" t="str">
        <f t="shared" si="321"/>
        <v>MAQUINA DE SOLDA POR TERMOFUSAO PARA GEOMEMBRANAS PEAD COM ESPESSURAS DE 0,5MM A 2,0MM,POTENCIA DE 800W,FREQUENCIA DE 50/60HZ,TENSAO DE 220V,EXCLUSIVE OPERADOR</v>
      </c>
      <c r="C20609" s="115" t="s">
        <v>56939</v>
      </c>
      <c r="D20609" s="115" t="s">
        <v>56940</v>
      </c>
      <c r="E20609" s="115" t="s">
        <v>56941</v>
      </c>
      <c r="I20609" s="115" t="s">
        <v>1927</v>
      </c>
      <c r="J20609" s="115">
        <v>12.89</v>
      </c>
    </row>
    <row r="20610" spans="1:10" hidden="1">
      <c r="A20610" s="115" t="s">
        <v>56945</v>
      </c>
      <c r="B20610" s="115" t="str">
        <f t="shared" si="321"/>
        <v>MAQUINA DE SOLDA POR TERMOFUSAO PARA GEOMEMBRANAS PEAD COM ESPESSURAS DE 0,5MM A 2,0MM,POTENCIA DE 800W,FREQUENCIA DE 50/60HZ,TENSAO DE 220V,EXCLUSIVE OPERADOR</v>
      </c>
      <c r="C20610" s="115" t="s">
        <v>56939</v>
      </c>
      <c r="D20610" s="115" t="s">
        <v>56940</v>
      </c>
      <c r="E20610" s="115" t="s">
        <v>56941</v>
      </c>
      <c r="I20610" s="115" t="s">
        <v>1927</v>
      </c>
      <c r="J20610" s="115">
        <v>9.06</v>
      </c>
    </row>
    <row r="20611" spans="1:10" hidden="1">
      <c r="A20611" s="115" t="s">
        <v>56946</v>
      </c>
      <c r="B20611" s="115" t="str">
        <f t="shared" si="321"/>
        <v>MAQUINA DE SOLDA POR TERMOFUSAO PARA GEOMEMBRANAS PEAD COM ESPESSURAS DE 0,5MM A 2,0MM,POTENCIA DE 800W,FREQUENCIA DE 50/60HZ,TENSAO DE 220V,EXCLUSIVE OPERADOR</v>
      </c>
      <c r="C20611" s="115" t="s">
        <v>56939</v>
      </c>
      <c r="D20611" s="115" t="s">
        <v>56940</v>
      </c>
      <c r="E20611" s="115" t="s">
        <v>56941</v>
      </c>
      <c r="I20611" s="115" t="s">
        <v>1927</v>
      </c>
      <c r="J20611" s="115">
        <v>8.18</v>
      </c>
    </row>
    <row r="20612" spans="1:10" hidden="1">
      <c r="A20612" s="115" t="s">
        <v>56947</v>
      </c>
      <c r="B20612" s="115" t="str">
        <f t="shared" si="321"/>
        <v>MAQUINA DE SOLDA POR TERMOFUSAO PARA GEOMEMBRANAS PEAD COM ESPESSURAS DE 0,5MM A 2,5MM,POTENCIA DE 1800/1500/1200W,FREQUENCIA DE 50/60 HZ, TENSAO DE 220V,EXCLUSIVE OPERADOR</v>
      </c>
      <c r="C20612" s="115" t="s">
        <v>56939</v>
      </c>
      <c r="D20612" s="115" t="s">
        <v>56948</v>
      </c>
      <c r="E20612" s="115" t="s">
        <v>56949</v>
      </c>
      <c r="I20612" s="115" t="s">
        <v>1927</v>
      </c>
      <c r="J20612" s="115">
        <v>52.73</v>
      </c>
    </row>
    <row r="20613" spans="1:10" hidden="1">
      <c r="A20613" s="115" t="s">
        <v>56950</v>
      </c>
      <c r="B20613" s="115" t="str">
        <f t="shared" ref="B20613:B20676" si="322">C20613&amp;D20613&amp;E20613&amp;F20613&amp;G20613&amp;H20613</f>
        <v>MAQUINA DE SOLDA POR TERMOFUSAO PARA GEOMEMBRANAS PEAD COM ESPESSURAS DE 0,5MM A 2,5MM,POTENCIA DE 1800/1500/1200W,FREQUENCIA DE 50/60 HZ,TENSAO DE 220V,EXCLUSIVE OPERADOR</v>
      </c>
      <c r="C20613" s="115" t="s">
        <v>56939</v>
      </c>
      <c r="D20613" s="115" t="s">
        <v>56948</v>
      </c>
      <c r="E20613" s="115" t="s">
        <v>56951</v>
      </c>
      <c r="I20613" s="115" t="s">
        <v>1927</v>
      </c>
      <c r="J20613" s="115">
        <v>37.79</v>
      </c>
    </row>
    <row r="20614" spans="1:10" hidden="1">
      <c r="A20614" s="115" t="s">
        <v>56952</v>
      </c>
      <c r="B20614" s="115" t="str">
        <f t="shared" si="322"/>
        <v>MAQUINA DE SOLDA POR TERMOFUSAO PARA GEOMEMBRANAS PEAD COM ESPESSURAS DE 0,5MM A 2,5MM,POTENCIA DE 1800/1500/1200W,FREQUENCIA DE 50/60 HZ,TENSAO DE 220V,EXCLUSIVE OPERADOR</v>
      </c>
      <c r="C20614" s="115" t="s">
        <v>56939</v>
      </c>
      <c r="D20614" s="115" t="s">
        <v>56948</v>
      </c>
      <c r="E20614" s="115" t="s">
        <v>56951</v>
      </c>
      <c r="I20614" s="115" t="s">
        <v>1927</v>
      </c>
      <c r="J20614" s="115">
        <v>34.229999999999997</v>
      </c>
    </row>
    <row r="20615" spans="1:10" hidden="1">
      <c r="A20615" s="115" t="s">
        <v>56953</v>
      </c>
      <c r="B20615" s="115" t="str">
        <f t="shared" si="322"/>
        <v>MAQUINA DE SOLDA POR TERMOFUSAO PARA GEOMEMBRANAS PEAD COM ESPESSURAS DE 0,5MM A 2,5MM,POTENCIA DE 1800/1500/1200W,FREQUENCIA DE 50/60 HZ, TENSAO DE 220V,EXCLUSIVE OPERADOR</v>
      </c>
      <c r="C20615" s="115" t="s">
        <v>56939</v>
      </c>
      <c r="D20615" s="115" t="s">
        <v>56948</v>
      </c>
      <c r="E20615" s="115" t="s">
        <v>56949</v>
      </c>
      <c r="I20615" s="115" t="s">
        <v>1927</v>
      </c>
      <c r="J20615" s="115">
        <v>52.73</v>
      </c>
    </row>
    <row r="20616" spans="1:10" hidden="1">
      <c r="A20616" s="115" t="s">
        <v>56954</v>
      </c>
      <c r="B20616" s="115" t="str">
        <f t="shared" si="322"/>
        <v>MAQUINA DE SOLDA POR TERMOFUSAO PARA GEOMEMBRANAS PEAD COM ESPESSURAS DE 0,5MM A 2,5MM,POTENCIA DE 1800/1500/1200W,FREQUENCIA DE 50/60 HZ,TENSAO DE 220V,EXCLUSIVE OPERADOR</v>
      </c>
      <c r="C20616" s="115" t="s">
        <v>56939</v>
      </c>
      <c r="D20616" s="115" t="s">
        <v>56948</v>
      </c>
      <c r="E20616" s="115" t="s">
        <v>56951</v>
      </c>
      <c r="I20616" s="115" t="s">
        <v>1927</v>
      </c>
      <c r="J20616" s="115">
        <v>37.79</v>
      </c>
    </row>
    <row r="20617" spans="1:10" hidden="1">
      <c r="A20617" s="115" t="s">
        <v>56955</v>
      </c>
      <c r="B20617" s="115" t="str">
        <f t="shared" si="322"/>
        <v>MAQUINA DE SOLDA POR TERMOFUSAO PARA GEOMEMBRANAS PEAD COM ESPESSURAS DE 0,5MM A 2,5MM,POTENCIA DE 1800/1500/1200W,FREQUENCIA DE 50/60 HZ,TENSAO DE 220V,EXCLUSIVE OPERADOR</v>
      </c>
      <c r="C20617" s="115" t="s">
        <v>56939</v>
      </c>
      <c r="D20617" s="115" t="s">
        <v>56948</v>
      </c>
      <c r="E20617" s="115" t="s">
        <v>56951</v>
      </c>
      <c r="I20617" s="115" t="s">
        <v>1927</v>
      </c>
      <c r="J20617" s="115">
        <v>34.229999999999997</v>
      </c>
    </row>
    <row r="20618" spans="1:10" hidden="1">
      <c r="A20618" s="115" t="s">
        <v>20848</v>
      </c>
      <c r="B20618" s="115" t="str">
        <f t="shared" si="322"/>
        <v>ESPALHAMENTO DE SOLO PARA FINS DE EXECUCAO DE ATERRO COMPACTADO,EXCLUSIVE IRRIGACAO,FORNECIMENTO E TRANSPORTE DO MATERIAL,REFERINDO-SE O CUSTO AO MATERIAL COMPACTADO</v>
      </c>
      <c r="C20618" s="115" t="s">
        <v>51501</v>
      </c>
      <c r="D20618" s="115" t="s">
        <v>51502</v>
      </c>
      <c r="E20618" s="115" t="s">
        <v>51503</v>
      </c>
      <c r="I20618" s="115" t="s">
        <v>31</v>
      </c>
      <c r="J20618" s="115">
        <v>0.57000000000000006</v>
      </c>
    </row>
    <row r="20619" spans="1:10" hidden="1">
      <c r="A20619" s="115" t="s">
        <v>20849</v>
      </c>
      <c r="B20619" s="115" t="str">
        <f t="shared" si="322"/>
        <v>ESPALHAMENTO DE SOLO PARA FINS DE EXECUCAO DE ATERRO COMPACTADO,EXCLUSIVE IRRIGACAO,FORNECIMENTO E TRANSPORTE DO MATERIAL,REFERINDO-SE O CUSTO AO MATERIAL COMPACTADO</v>
      </c>
      <c r="C20619" s="115" t="s">
        <v>51501</v>
      </c>
      <c r="D20619" s="115" t="s">
        <v>51502</v>
      </c>
      <c r="E20619" s="115" t="s">
        <v>51503</v>
      </c>
      <c r="I20619" s="115" t="s">
        <v>31</v>
      </c>
      <c r="J20619" s="115">
        <v>0.56000000000000005</v>
      </c>
    </row>
    <row r="20620" spans="1:10" hidden="1">
      <c r="A20620" s="115" t="s">
        <v>20850</v>
      </c>
      <c r="B20620" s="115" t="str">
        <f t="shared" si="322"/>
        <v>ESPALHAMENTO DE SOLO,COM MOTONIVELADORA,SEM FINALIDADE DE EXECUCAO DE ATERRO DE RODOVIA,MEDIDO APOS O ESPALHAMENTO</v>
      </c>
      <c r="C20620" s="115" t="s">
        <v>51504</v>
      </c>
      <c r="D20620" s="115" t="s">
        <v>51505</v>
      </c>
      <c r="I20620" s="115" t="s">
        <v>31</v>
      </c>
      <c r="J20620" s="115">
        <v>0.47</v>
      </c>
    </row>
    <row r="20621" spans="1:10" hidden="1">
      <c r="A20621" s="115" t="s">
        <v>20851</v>
      </c>
      <c r="B20621" s="115" t="str">
        <f t="shared" si="322"/>
        <v>ESPALHAMENTO DE SOLO,COM MOTONIVELADORA,SEM FINALIDADE DE EXECUCAO DE ATERRO DE RODOVIA,MEDIDO APOS O ESPALHAMENTO</v>
      </c>
      <c r="C20621" s="115" t="s">
        <v>51504</v>
      </c>
      <c r="D20621" s="115" t="s">
        <v>51505</v>
      </c>
      <c r="I20621" s="115" t="s">
        <v>31</v>
      </c>
      <c r="J20621" s="115">
        <v>0.46</v>
      </c>
    </row>
    <row r="20622" spans="1:10" hidden="1">
      <c r="A20622" s="115" t="s">
        <v>20852</v>
      </c>
      <c r="B20622" s="115" t="str">
        <f t="shared" si="322"/>
        <v>REGULARIZACAO E COMPACTACAO DE SUBLEITO,DE ACORDO COM AS "INSTRUCOES PARA EXECUCAO",DO DER-RJ,INCLUSIVE EXECUCAO E O TRANSPORTE DE AGUA,MAS SEM TRANSPORTE E ESCAVACAO DE CORRETIVOS.O CUSTO SE APLICA A AREA EFETIVAMENTE REGULARIZADA</v>
      </c>
      <c r="C20622" s="115" t="s">
        <v>51506</v>
      </c>
      <c r="D20622" s="115" t="s">
        <v>51507</v>
      </c>
      <c r="E20622" s="115" t="s">
        <v>51508</v>
      </c>
      <c r="F20622" s="115" t="s">
        <v>51509</v>
      </c>
      <c r="I20622" s="115" t="s">
        <v>16</v>
      </c>
      <c r="J20622" s="115">
        <v>0.98</v>
      </c>
    </row>
    <row r="20623" spans="1:10" hidden="1">
      <c r="A20623" s="115" t="s">
        <v>20853</v>
      </c>
      <c r="B20623" s="115" t="str">
        <f t="shared" si="322"/>
        <v>REGULARIZACAO E COMPACTACAO DE SUBLEITO,DE ACORDO COM AS "INSTRUCOES PARA EXECUCAO",DO DER-RJ,INCLUSIVE EXECUCAO E O TRANSPORTE DE AGUA,MAS SEM TRANSPORTE E ESCAVACAO DE CORRETIVOS.O CUSTO SE APLICA A AREA EFETIVAMENTE REGULARIZADA</v>
      </c>
      <c r="C20623" s="115" t="s">
        <v>51506</v>
      </c>
      <c r="D20623" s="115" t="s">
        <v>51507</v>
      </c>
      <c r="E20623" s="115" t="s">
        <v>51508</v>
      </c>
      <c r="F20623" s="115" t="s">
        <v>51509</v>
      </c>
      <c r="I20623" s="115" t="s">
        <v>16</v>
      </c>
      <c r="J20623" s="115">
        <v>0.94</v>
      </c>
    </row>
    <row r="20624" spans="1:10" hidden="1">
      <c r="A20624" s="115" t="s">
        <v>20854</v>
      </c>
      <c r="B20624" s="115" t="str">
        <f t="shared" si="322"/>
        <v>REFORCO DE SUBLEITO,DE ACORDO COM AS "INSTRUCOES PARA EXECUCAO",DO DER-RJ,EXCLUSIVE ESCAVACAO,CARGA,TRANSPORTE E FORNECIMENTO DOS MATERIAIS</v>
      </c>
      <c r="C20624" s="115" t="s">
        <v>40702</v>
      </c>
      <c r="D20624" s="115" t="s">
        <v>51510</v>
      </c>
      <c r="E20624" s="115" t="s">
        <v>51511</v>
      </c>
      <c r="I20624" s="115" t="s">
        <v>31</v>
      </c>
      <c r="J20624" s="115">
        <v>4.84</v>
      </c>
    </row>
    <row r="20625" spans="1:10" hidden="1">
      <c r="A20625" s="115" t="s">
        <v>20855</v>
      </c>
      <c r="B20625" s="115" t="str">
        <f t="shared" si="322"/>
        <v>REFORCO DE SUBLEITO,DE ACORDO COM AS "INSTRUCOES PARA EXECUCAO",DO DER-RJ,EXCLUSIVE ESCAVACAO,CARGA,TRANSPORTE E FORNECIMENTO DOS MATERIAIS</v>
      </c>
      <c r="C20625" s="115" t="s">
        <v>40702</v>
      </c>
      <c r="D20625" s="115" t="s">
        <v>51510</v>
      </c>
      <c r="E20625" s="115" t="s">
        <v>51511</v>
      </c>
      <c r="I20625" s="115" t="s">
        <v>31</v>
      </c>
      <c r="J20625" s="115">
        <v>4.6399999999999997</v>
      </c>
    </row>
    <row r="20626" spans="1:10" hidden="1">
      <c r="A20626" s="115" t="s">
        <v>20856</v>
      </c>
      <c r="B20626" s="115" t="str">
        <f t="shared" si="322"/>
        <v>CAMINHO DE SERVICO,REALIZADO MECANICAMENTE,INCLUSIVE ESCAVACAO,DESMATAMENTO,DESTOCAMENTO,ACERTO E COMPACTACAO</v>
      </c>
      <c r="C20626" s="115" t="s">
        <v>51512</v>
      </c>
      <c r="D20626" s="115" t="s">
        <v>51513</v>
      </c>
      <c r="I20626" s="115" t="s">
        <v>58</v>
      </c>
      <c r="J20626" s="115">
        <v>9.08</v>
      </c>
    </row>
    <row r="20627" spans="1:10" hidden="1">
      <c r="A20627" s="115" t="s">
        <v>20857</v>
      </c>
      <c r="B20627" s="115" t="str">
        <f t="shared" si="322"/>
        <v>CAMINHO DE SERVICO,REALIZADO MECANICAMENTE,INCLUSIVE ESCAVACAO,DESMATAMENTO,DESTOCAMENTO,ACERTO E COMPACTACAO</v>
      </c>
      <c r="C20627" s="115" t="s">
        <v>51512</v>
      </c>
      <c r="D20627" s="115" t="s">
        <v>51513</v>
      </c>
      <c r="I20627" s="115" t="s">
        <v>58</v>
      </c>
      <c r="J20627" s="115">
        <v>8.81</v>
      </c>
    </row>
    <row r="20628" spans="1:10" hidden="1">
      <c r="A20628" s="115" t="s">
        <v>20858</v>
      </c>
      <c r="B20628" s="115"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8" s="115" t="s">
        <v>51514</v>
      </c>
      <c r="D20628" s="115" t="s">
        <v>51515</v>
      </c>
      <c r="E20628" s="115" t="s">
        <v>51516</v>
      </c>
      <c r="F20628" s="115" t="s">
        <v>51517</v>
      </c>
      <c r="G20628" s="115" t="s">
        <v>51518</v>
      </c>
      <c r="I20628" s="115" t="s">
        <v>31</v>
      </c>
      <c r="J20628" s="115">
        <v>5.15</v>
      </c>
    </row>
    <row r="20629" spans="1:10" hidden="1">
      <c r="A20629" s="115" t="s">
        <v>20859</v>
      </c>
      <c r="B20629" s="115"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9" s="115" t="s">
        <v>51514</v>
      </c>
      <c r="D20629" s="115" t="s">
        <v>51515</v>
      </c>
      <c r="E20629" s="115" t="s">
        <v>51516</v>
      </c>
      <c r="F20629" s="115" t="s">
        <v>51517</v>
      </c>
      <c r="G20629" s="115" t="s">
        <v>51518</v>
      </c>
      <c r="I20629" s="115" t="s">
        <v>31</v>
      </c>
      <c r="J20629" s="115">
        <v>5.01</v>
      </c>
    </row>
    <row r="20630" spans="1:10" hidden="1">
      <c r="A20630" s="115" t="s">
        <v>20860</v>
      </c>
      <c r="B20630" s="115" t="str">
        <f t="shared" si="322"/>
        <v>ATERRO COMPACTADO EM CAMADAS DE NO MAXIMO 20CM,PARA EXECUCAO DE TERRA ARMADA,INCLUSIVE ESPALHAMENTO,IRRIGACAO E CONTROLE DE COMPACTACAO,EXCLUSIVE O FORNECIMENTO E O TRANSPORTE DOSMATERIAIS</v>
      </c>
      <c r="C20630" s="115" t="s">
        <v>51519</v>
      </c>
      <c r="D20630" s="115" t="s">
        <v>51520</v>
      </c>
      <c r="E20630" s="115" t="s">
        <v>51521</v>
      </c>
      <c r="F20630" s="115" t="s">
        <v>40408</v>
      </c>
      <c r="I20630" s="115" t="s">
        <v>31</v>
      </c>
      <c r="J20630" s="115">
        <v>26.8</v>
      </c>
    </row>
    <row r="20631" spans="1:10" hidden="1">
      <c r="A20631" s="115" t="s">
        <v>20861</v>
      </c>
      <c r="B20631" s="115" t="str">
        <f t="shared" si="322"/>
        <v>ATERRO COMPACTADO EM CAMADAS DE NO MAXIMO 20CM,PARA EXECUCAO DE TERRA ARMADA,INCLUSIVE ESPALHAMENTO,IRRIGACAO E CONTROLE DE COMPACTACAO,EXCLUSIVE O FORNECIMENTO E O TRANSPORTE DOSMATERIAIS</v>
      </c>
      <c r="C20631" s="115" t="s">
        <v>51519</v>
      </c>
      <c r="D20631" s="115" t="s">
        <v>51520</v>
      </c>
      <c r="E20631" s="115" t="s">
        <v>51521</v>
      </c>
      <c r="F20631" s="115" t="s">
        <v>40408</v>
      </c>
      <c r="I20631" s="115" t="s">
        <v>31</v>
      </c>
      <c r="J20631" s="115">
        <v>23.74</v>
      </c>
    </row>
    <row r="20632" spans="1:10" hidden="1">
      <c r="A20632" s="115" t="s">
        <v>20862</v>
      </c>
      <c r="B20632" s="115" t="str">
        <f t="shared" si="322"/>
        <v>RECOMPOSICAO MECANIZADA DE ATERRO,EXCLUSIVE ESCAVACAO E TRANSPORTE DE MATERIAL DA JAZIDA,INCLUSIVE ESCAVACAO PREVIA EM DEGRAUS</v>
      </c>
      <c r="C20632" s="115" t="s">
        <v>51522</v>
      </c>
      <c r="D20632" s="115" t="s">
        <v>51523</v>
      </c>
      <c r="E20632" s="115" t="s">
        <v>51524</v>
      </c>
      <c r="I20632" s="115" t="s">
        <v>31</v>
      </c>
      <c r="J20632" s="115">
        <v>11.47</v>
      </c>
    </row>
    <row r="20633" spans="1:10" hidden="1">
      <c r="A20633" s="115" t="s">
        <v>20863</v>
      </c>
      <c r="B20633" s="115" t="str">
        <f t="shared" si="322"/>
        <v>RECOMPOSICAO MECANIZADA DE ATERRO,EXCLUSIVE ESCAVACAO E TRANSPORTE DE MATERIAL DA JAZIDA,INCLUSIVE ESCAVACAO PREVIA EM DEGRAUS</v>
      </c>
      <c r="C20633" s="115" t="s">
        <v>51522</v>
      </c>
      <c r="D20633" s="115" t="s">
        <v>51523</v>
      </c>
      <c r="E20633" s="115" t="s">
        <v>51524</v>
      </c>
      <c r="I20633" s="115" t="s">
        <v>31</v>
      </c>
      <c r="J20633" s="115">
        <v>10.68</v>
      </c>
    </row>
    <row r="20634" spans="1:10" hidden="1">
      <c r="A20634" s="115" t="s">
        <v>20864</v>
      </c>
      <c r="B20634" s="115" t="str">
        <f t="shared" si="322"/>
        <v>REMOCAO DE MATERIAL SOLTO(1ª CATEGORIA),PROVENIENTE DE DESLIZAMENTO DE BARREIRAS, UTILIZANDO PA CARREGADEIRA DE 3,10M3,EXCLUSIVE DESPESAS COM CAMINHAO</v>
      </c>
      <c r="C20634" s="115" t="s">
        <v>51525</v>
      </c>
      <c r="D20634" s="115" t="s">
        <v>51526</v>
      </c>
      <c r="E20634" s="115" t="s">
        <v>51527</v>
      </c>
      <c r="I20634" s="115" t="s">
        <v>31</v>
      </c>
      <c r="J20634" s="115">
        <v>2.2200000000000002</v>
      </c>
    </row>
    <row r="20635" spans="1:10" hidden="1">
      <c r="A20635" s="115" t="s">
        <v>20865</v>
      </c>
      <c r="B20635" s="115" t="str">
        <f t="shared" si="322"/>
        <v>REMOCAO DE MATERIAL SOLTO(1ª CATEGORIA),PROVENIENTE DE DESLIZAMENTO DE BARREIRAS, UTILIZANDO PA CARREGADEIRA DE 3,10M3,EXCLUSIVE DESPESAS COM CAMINHAO</v>
      </c>
      <c r="C20635" s="115" t="s">
        <v>51525</v>
      </c>
      <c r="D20635" s="115" t="s">
        <v>51526</v>
      </c>
      <c r="E20635" s="115" t="s">
        <v>51527</v>
      </c>
      <c r="I20635" s="115" t="s">
        <v>31</v>
      </c>
      <c r="J20635" s="115">
        <v>2.14</v>
      </c>
    </row>
    <row r="20636" spans="1:10" hidden="1">
      <c r="A20636" s="115" t="s">
        <v>20866</v>
      </c>
      <c r="B20636" s="115" t="str">
        <f t="shared" si="322"/>
        <v>EXECUCAO DE "TAPA-PANELA",COM MATERIAL DE 1ª CATEGORIA,COMPACTADO MANUALMENTE,MEDIDO NA PISTA APOS COMPACTACAO,INCLUSIVE TRANSPORTE,EXCLUSIVE ESCAVACAO DE JAZIDA</v>
      </c>
      <c r="C20636" s="115" t="s">
        <v>51528</v>
      </c>
      <c r="D20636" s="115" t="s">
        <v>51529</v>
      </c>
      <c r="E20636" s="115" t="s">
        <v>51530</v>
      </c>
      <c r="I20636" s="115" t="s">
        <v>31</v>
      </c>
      <c r="J20636" s="115">
        <v>49.74</v>
      </c>
    </row>
    <row r="20637" spans="1:10" hidden="1">
      <c r="A20637" s="115" t="s">
        <v>20867</v>
      </c>
      <c r="B20637" s="115" t="str">
        <f t="shared" si="322"/>
        <v>EXECUCAO DE "TAPA-PANELA",COM MATERIAL DE 1ª CATEGORIA,COMPACTADO MANUALMENTE,MEDIDO NA PISTA APOS COMPACTACAO,INCLUSIVE TRANSPORTE,EXCLUSIVE ESCAVACAO DE JAZIDA</v>
      </c>
      <c r="C20637" s="115" t="s">
        <v>51528</v>
      </c>
      <c r="D20637" s="115" t="s">
        <v>51529</v>
      </c>
      <c r="E20637" s="115" t="s">
        <v>51530</v>
      </c>
      <c r="I20637" s="115" t="s">
        <v>31</v>
      </c>
      <c r="J20637" s="115">
        <v>44.34</v>
      </c>
    </row>
    <row r="20638" spans="1:10" hidden="1">
      <c r="A20638" s="115" t="s">
        <v>20868</v>
      </c>
      <c r="B20638" s="115" t="str">
        <f t="shared" si="322"/>
        <v>COMBATE A EXSUDACAO,COMPREENDENDO ESPALHAMENTO MANUAL E COMPACTACAO DE AGREGADOS SOBRE A SUPERFICIE EXSUDADA,EXCLUSIVE FORNECIMENTO DO MATERIAL E TRANSPORTE</v>
      </c>
      <c r="C20638" s="115" t="s">
        <v>51531</v>
      </c>
      <c r="D20638" s="115" t="s">
        <v>51532</v>
      </c>
      <c r="E20638" s="115" t="s">
        <v>51533</v>
      </c>
      <c r="I20638" s="115" t="s">
        <v>16</v>
      </c>
      <c r="J20638" s="115">
        <v>4.79</v>
      </c>
    </row>
    <row r="20639" spans="1:10" hidden="1">
      <c r="A20639" s="115" t="s">
        <v>20869</v>
      </c>
      <c r="B20639" s="115" t="str">
        <f t="shared" si="322"/>
        <v>COMBATE A EXSUDACAO,COMPREENDENDO ESPALHAMENTO MANUAL E COMPACTACAO DE AGREGADOS SOBRE A SUPERFICIE EXSUDADA,EXCLUSIVE FORNECIMENTO DO MATERIAL E TRANSPORTE</v>
      </c>
      <c r="C20639" s="115" t="s">
        <v>51531</v>
      </c>
      <c r="D20639" s="115" t="s">
        <v>51532</v>
      </c>
      <c r="E20639" s="115" t="s">
        <v>51533</v>
      </c>
      <c r="I20639" s="115" t="s">
        <v>16</v>
      </c>
      <c r="J20639" s="115">
        <v>4.32</v>
      </c>
    </row>
    <row r="20640" spans="1:10" hidden="1">
      <c r="A20640" s="115" t="s">
        <v>20870</v>
      </c>
      <c r="B20640" s="115" t="str">
        <f t="shared" si="322"/>
        <v>BASE PARA REMENDO PROFUNDO(BRITA,SOLO X BRITA,SOLO ESTABILIZADO GRANULOMETRICAMENTE,SOLO MELHORADO COM CIMENTO),EXECUTADA MANUALMENTE,MEDIDA PELO VOLUME COMPACTADO,EXCLUSIVE FORNECIMENTO E TRANSPORTE DOS MATERIAIS</v>
      </c>
      <c r="C20640" s="115" t="s">
        <v>51534</v>
      </c>
      <c r="D20640" s="115" t="s">
        <v>51535</v>
      </c>
      <c r="E20640" s="115" t="s">
        <v>51536</v>
      </c>
      <c r="F20640" s="115" t="s">
        <v>51537</v>
      </c>
      <c r="I20640" s="115" t="s">
        <v>31</v>
      </c>
      <c r="J20640" s="115">
        <v>257.94</v>
      </c>
    </row>
    <row r="20641" spans="1:10" hidden="1">
      <c r="A20641" s="115" t="s">
        <v>20871</v>
      </c>
      <c r="B20641" s="115" t="str">
        <f t="shared" si="322"/>
        <v>BASE PARA REMENDO PROFUNDO(BRITA,SOLO X BRITA,SOLO ESTABILIZADO GRANULOMETRICAMENTE,SOLO MELHORADO COM CIMENTO),EXECUTADA MANUALMENTE,MEDIDA PELO VOLUME COMPACTADO,EXCLUSIVE FORNECIMENTO E TRANSPORTE DOS MATERIAIS</v>
      </c>
      <c r="C20641" s="115" t="s">
        <v>51534</v>
      </c>
      <c r="D20641" s="115" t="s">
        <v>51535</v>
      </c>
      <c r="E20641" s="115" t="s">
        <v>51536</v>
      </c>
      <c r="F20641" s="115" t="s">
        <v>51537</v>
      </c>
      <c r="I20641" s="115" t="s">
        <v>31</v>
      </c>
      <c r="J20641" s="115">
        <v>239.52</v>
      </c>
    </row>
    <row r="20642" spans="1:10" hidden="1">
      <c r="A20642" s="115" t="s">
        <v>20872</v>
      </c>
      <c r="B20642" s="115" t="str">
        <f t="shared" si="322"/>
        <v>EXECUCAO DE "TAPA-BURACO",UTILIZANDO MISTURA BETUMINOSA,MEDIDO NA CACAMBA DO CAMINHAO,EXCLUSIVE MATERIAIS E TRANSPORTE.SE FOR MEDIDO NO LOCAL,APOS A EXECUCAO,MULTIPLICAR ESTE CUSTO POR 1,35</v>
      </c>
      <c r="C20642" s="115" t="s">
        <v>51538</v>
      </c>
      <c r="D20642" s="115" t="s">
        <v>51539</v>
      </c>
      <c r="E20642" s="115" t="s">
        <v>51540</v>
      </c>
      <c r="F20642" s="115" t="s">
        <v>51541</v>
      </c>
      <c r="I20642" s="115" t="s">
        <v>31</v>
      </c>
      <c r="J20642" s="115">
        <v>344.72</v>
      </c>
    </row>
    <row r="20643" spans="1:10" hidden="1">
      <c r="A20643" s="115" t="s">
        <v>20873</v>
      </c>
      <c r="B20643" s="115" t="str">
        <f t="shared" si="322"/>
        <v>EXECUCAO DE "TAPA-BURACO",UTILIZANDO MISTURA BETUMINOSA,MEDIDO NA CACAMBA DO CAMINHAO,EXCLUSIVE MATERIAIS E TRANSPORTE.SE FOR MEDIDO NO LOCAL,APOS A EXECUCAO,MULTIPLICAR ESTE CUSTO POR 1,35</v>
      </c>
      <c r="C20643" s="115" t="s">
        <v>51538</v>
      </c>
      <c r="D20643" s="115" t="s">
        <v>51539</v>
      </c>
      <c r="E20643" s="115" t="s">
        <v>51540</v>
      </c>
      <c r="F20643" s="115" t="s">
        <v>51541</v>
      </c>
      <c r="I20643" s="115" t="s">
        <v>31</v>
      </c>
      <c r="J20643" s="115">
        <v>302.3</v>
      </c>
    </row>
    <row r="20644" spans="1:10" hidden="1">
      <c r="A20644" s="115" t="s">
        <v>20874</v>
      </c>
      <c r="B20644" s="115" t="str">
        <f t="shared" si="322"/>
        <v>RECOMPOSICAO DE REVESTIMENTO PRIMARIO,MEDIDO PELO VOLUME COMPACTADO,EXCLUSIVE ESCAVACAO E TRANSPORTE DE MATERIAL DE JAZIDA</v>
      </c>
      <c r="C20644" s="115" t="s">
        <v>51542</v>
      </c>
      <c r="D20644" s="115" t="s">
        <v>51543</v>
      </c>
      <c r="E20644" s="115" t="s">
        <v>42194</v>
      </c>
      <c r="I20644" s="115" t="s">
        <v>31</v>
      </c>
      <c r="J20644" s="115">
        <v>7.98</v>
      </c>
    </row>
    <row r="20645" spans="1:10" hidden="1">
      <c r="A20645" s="115" t="s">
        <v>20875</v>
      </c>
      <c r="B20645" s="115" t="str">
        <f t="shared" si="322"/>
        <v>RECOMPOSICAO DE REVESTIMENTO PRIMARIO,MEDIDO PELO VOLUME COMPACTADO,EXCLUSIVE ESCAVACAO E TRANSPORTE DE MATERIAL DE JAZIDA</v>
      </c>
      <c r="C20645" s="115" t="s">
        <v>51542</v>
      </c>
      <c r="D20645" s="115" t="s">
        <v>51543</v>
      </c>
      <c r="E20645" s="115" t="s">
        <v>42194</v>
      </c>
      <c r="I20645" s="115" t="s">
        <v>31</v>
      </c>
      <c r="J20645" s="115">
        <v>7.62</v>
      </c>
    </row>
    <row r="20646" spans="1:10" hidden="1">
      <c r="A20646" s="115" t="s">
        <v>20876</v>
      </c>
      <c r="B20646" s="115" t="str">
        <f t="shared" si="322"/>
        <v>ATERRO COMPACTADO MECANICAMENTE,EM ACOSTAMENTO,INCLUSIVE ESPALHAMENTO</v>
      </c>
      <c r="C20646" s="115" t="s">
        <v>51544</v>
      </c>
      <c r="D20646" s="115" t="s">
        <v>51545</v>
      </c>
      <c r="I20646" s="115" t="s">
        <v>31</v>
      </c>
      <c r="J20646" s="115">
        <v>2.14</v>
      </c>
    </row>
    <row r="20647" spans="1:10" hidden="1">
      <c r="A20647" s="115" t="s">
        <v>20877</v>
      </c>
      <c r="B20647" s="115" t="str">
        <f t="shared" si="322"/>
        <v>ATERRO COMPACTADO MECANICAMENTE,EM ACOSTAMENTO,INCLUSIVE ESPALHAMENTO</v>
      </c>
      <c r="C20647" s="115" t="s">
        <v>51544</v>
      </c>
      <c r="D20647" s="115" t="s">
        <v>51545</v>
      </c>
      <c r="I20647" s="115" t="s">
        <v>31</v>
      </c>
      <c r="J20647" s="115">
        <v>2.08</v>
      </c>
    </row>
    <row r="20648" spans="1:10" hidden="1">
      <c r="A20648" s="115" t="s">
        <v>20878</v>
      </c>
      <c r="B20648" s="115" t="str">
        <f t="shared" si="322"/>
        <v>RECUPERACAO DE BASE/CBUQ,EM ESPUMA ASFALTICA,"IN SITU",EM RODOVIA,AREA URBANA,ATE 20CM,COMPACTACAO AASHO NORMAL,INCLUSIVE MATERIAIS COM 3% DE CIMENTO</v>
      </c>
      <c r="C20648" s="115" t="s">
        <v>51546</v>
      </c>
      <c r="D20648" s="115" t="s">
        <v>51547</v>
      </c>
      <c r="E20648" s="115" t="s">
        <v>51548</v>
      </c>
      <c r="I20648" s="115" t="s">
        <v>31</v>
      </c>
      <c r="J20648" s="115">
        <v>636.32000000000005</v>
      </c>
    </row>
    <row r="20649" spans="1:10" hidden="1">
      <c r="A20649" s="115" t="s">
        <v>20879</v>
      </c>
      <c r="B20649" s="115" t="str">
        <f t="shared" si="322"/>
        <v>RECUPERACAO DE BASE/CBUQ,EM ESPUMA ASFALTICA,"IN SITU",EM RODOVIA,AREA URBANA,ATE 20CM,COMPACTACAO AASHO NORMAL,INCLUSIVE MATERIAIS COM 3% DE CIMENTO</v>
      </c>
      <c r="C20649" s="115" t="s">
        <v>51546</v>
      </c>
      <c r="D20649" s="115" t="s">
        <v>51547</v>
      </c>
      <c r="E20649" s="115" t="s">
        <v>51548</v>
      </c>
      <c r="I20649" s="115" t="s">
        <v>31</v>
      </c>
      <c r="J20649" s="115">
        <v>634.45000000000005</v>
      </c>
    </row>
    <row r="20650" spans="1:10" hidden="1">
      <c r="A20650" s="115" t="s">
        <v>20880</v>
      </c>
      <c r="B20650" s="115" t="str">
        <f t="shared" si="322"/>
        <v>RECUPERACAO DE BASE/CBUQ,EM ESPUMA ASFALTICA,"IN SITU",EM RODOVIA,AREA URBANA,ATE 20CM,COMPACTACAO AASHO NORMAL,INCLUSIVE MATERIAIS SENDO 6% DE CIMENTO</v>
      </c>
      <c r="C20650" s="115" t="s">
        <v>51546</v>
      </c>
      <c r="D20650" s="115" t="s">
        <v>51547</v>
      </c>
      <c r="E20650" s="115" t="s">
        <v>51549</v>
      </c>
      <c r="I20650" s="115" t="s">
        <v>31</v>
      </c>
      <c r="J20650" s="115">
        <v>669.5</v>
      </c>
    </row>
    <row r="20651" spans="1:10" hidden="1">
      <c r="A20651" s="115" t="s">
        <v>20881</v>
      </c>
      <c r="B20651" s="115" t="str">
        <f t="shared" si="322"/>
        <v>RECUPERACAO DE BASE/CBUQ,EM ESPUMA ASFALTICA,"IN SITU",EM RODOVIA,AREA URBANA,ATE 20CM,COMPACTACAO AASHO NORMAL,INCLUSIVE MATERIAIS SENDO 6% DE CIMENTO</v>
      </c>
      <c r="C20651" s="115" t="s">
        <v>51546</v>
      </c>
      <c r="D20651" s="115" t="s">
        <v>51547</v>
      </c>
      <c r="E20651" s="115" t="s">
        <v>51549</v>
      </c>
      <c r="I20651" s="115" t="s">
        <v>31</v>
      </c>
      <c r="J20651" s="115">
        <v>667.63</v>
      </c>
    </row>
    <row r="20652" spans="1:10" hidden="1">
      <c r="A20652" s="115" t="s">
        <v>20882</v>
      </c>
      <c r="B20652" s="115" t="str">
        <f t="shared" si="322"/>
        <v>RECUPERACAO DE BASE/CBUQ,EM ESPUMA ASFALTICA,"IN SITU",EM RODOVIA,AREA URBANA,ATE 20CM,INCLUSIVE COMPACTACAO AASHO NORMAL E MATERIAIS,COM 3% DE CIMENTO E 83KG DE CAP POR M3</v>
      </c>
      <c r="C20652" s="115" t="s">
        <v>51546</v>
      </c>
      <c r="D20652" s="115" t="s">
        <v>51550</v>
      </c>
      <c r="E20652" s="115" t="s">
        <v>51551</v>
      </c>
      <c r="I20652" s="115" t="s">
        <v>31</v>
      </c>
      <c r="J20652" s="115">
        <v>399.69</v>
      </c>
    </row>
    <row r="20653" spans="1:10" hidden="1">
      <c r="A20653" s="115" t="s">
        <v>20883</v>
      </c>
      <c r="B20653" s="115" t="str">
        <f t="shared" si="322"/>
        <v>RECUPERACAO DE BASE/CBUQ,EM ESPUMA ASFALTICA,"IN SITU",EM RODOVIA,AREA URBANA,ATE 20CM,INCLUSIVE COMPACTACAO AASHO NORMAL E MATERIAIS,COM 3% DE CIMENTO E 83KG DE CAP POR M3</v>
      </c>
      <c r="C20653" s="115" t="s">
        <v>51546</v>
      </c>
      <c r="D20653" s="115" t="s">
        <v>51550</v>
      </c>
      <c r="E20653" s="115" t="s">
        <v>51551</v>
      </c>
      <c r="I20653" s="115" t="s">
        <v>31</v>
      </c>
      <c r="J20653" s="115">
        <v>398.54</v>
      </c>
    </row>
    <row r="20654" spans="1:10" hidden="1">
      <c r="A20654" s="115" t="s">
        <v>20884</v>
      </c>
      <c r="B20654" s="115" t="str">
        <f t="shared" si="322"/>
        <v>RECUPERACAO DE PAVIMENTO COM RECICLAGEM DE BASE,INCORPORANDO A CAPA ASFALTICA,ATE 20CM,EXCLUSIVE MATERIAIS ADICIONADOS E COMPACTACAO</v>
      </c>
      <c r="C20654" s="115" t="s">
        <v>51552</v>
      </c>
      <c r="D20654" s="115" t="s">
        <v>51553</v>
      </c>
      <c r="E20654" s="115" t="s">
        <v>51554</v>
      </c>
      <c r="I20654" s="115" t="s">
        <v>31</v>
      </c>
      <c r="J20654" s="115">
        <v>54.98</v>
      </c>
    </row>
    <row r="20655" spans="1:10" hidden="1">
      <c r="A20655" s="115" t="s">
        <v>20885</v>
      </c>
      <c r="B20655" s="115" t="str">
        <f t="shared" si="322"/>
        <v>RECUPERACAO DE PAVIMENTO COM RECICLAGEM DE BASE,INCORPORANDO A CAPA ASFALTICA,ATE 20CM,EXCLUSIVE MATERIAIS ADICIONADOS E COMPACTACAO</v>
      </c>
      <c r="C20655" s="115" t="s">
        <v>51552</v>
      </c>
      <c r="D20655" s="115" t="s">
        <v>51553</v>
      </c>
      <c r="E20655" s="115" t="s">
        <v>51554</v>
      </c>
      <c r="I20655" s="115" t="s">
        <v>31</v>
      </c>
      <c r="J20655" s="115">
        <v>54.19</v>
      </c>
    </row>
    <row r="20656" spans="1:10" hidden="1">
      <c r="A20656" s="115" t="s">
        <v>20886</v>
      </c>
      <c r="B20656" s="115" t="str">
        <f t="shared" si="322"/>
        <v>RECOMPOSICAO DE CBUQ,EXCLUSIVE FORNECIMENTO E TRANSPORTE DOS MATERIAIS</v>
      </c>
      <c r="C20656" s="115" t="s">
        <v>51555</v>
      </c>
      <c r="D20656" s="115" t="s">
        <v>51556</v>
      </c>
      <c r="I20656" s="115" t="s">
        <v>31</v>
      </c>
      <c r="J20656" s="115">
        <v>133.86000000000001</v>
      </c>
    </row>
    <row r="20657" spans="1:10" hidden="1">
      <c r="A20657" s="115" t="s">
        <v>20887</v>
      </c>
      <c r="B20657" s="115" t="str">
        <f t="shared" si="322"/>
        <v>RECOMPOSICAO DE CBUQ,EXCLUSIVE FORNECIMENTO E TRANSPORTE DOS MATERIAIS</v>
      </c>
      <c r="C20657" s="115" t="s">
        <v>51555</v>
      </c>
      <c r="D20657" s="115" t="s">
        <v>51556</v>
      </c>
      <c r="I20657" s="115" t="s">
        <v>31</v>
      </c>
      <c r="J20657" s="115">
        <v>126.93</v>
      </c>
    </row>
    <row r="20658" spans="1:10" hidden="1">
      <c r="A20658" s="115" t="s">
        <v>20888</v>
      </c>
      <c r="B20658" s="115" t="str">
        <f t="shared" si="322"/>
        <v>RECOMPOSICAO ESTRUTURAL DE PAVIMENTO (COM REPARO DE BASE)CBUQ COM 5CM DE ESPESSURA</v>
      </c>
      <c r="C20658" s="115" t="s">
        <v>51557</v>
      </c>
      <c r="D20658" s="115" t="s">
        <v>51558</v>
      </c>
      <c r="I20658" s="115" t="s">
        <v>16</v>
      </c>
      <c r="J20658" s="115">
        <v>119.66</v>
      </c>
    </row>
    <row r="20659" spans="1:10" hidden="1">
      <c r="A20659" s="115" t="s">
        <v>20889</v>
      </c>
      <c r="B20659" s="115" t="str">
        <f t="shared" si="322"/>
        <v>RECOMPOSICAO ESTRUTURAL DE PAVIMENTO (COM REPARO DE BASE)CBUQ COM 5CM DE ESPESSURA</v>
      </c>
      <c r="C20659" s="115" t="s">
        <v>51557</v>
      </c>
      <c r="D20659" s="115" t="s">
        <v>51558</v>
      </c>
      <c r="I20659" s="115" t="s">
        <v>16</v>
      </c>
      <c r="J20659" s="115">
        <v>111.17</v>
      </c>
    </row>
    <row r="20660" spans="1:10" hidden="1">
      <c r="A20660" s="115" t="s">
        <v>20890</v>
      </c>
      <c r="B20660" s="115" t="str">
        <f t="shared" si="322"/>
        <v>RECOMPOSICAO DE CAMINHO DE SERVICO</v>
      </c>
      <c r="C20660" s="115" t="s">
        <v>20891</v>
      </c>
      <c r="I20660" s="115" t="s">
        <v>16</v>
      </c>
      <c r="J20660" s="115">
        <v>0.51</v>
      </c>
    </row>
    <row r="20661" spans="1:10" hidden="1">
      <c r="A20661" s="115" t="s">
        <v>20892</v>
      </c>
      <c r="B20661" s="115" t="str">
        <f t="shared" si="322"/>
        <v>RECOMPOSICAO DE CAMINHO DE SERVICO</v>
      </c>
      <c r="C20661" s="115" t="s">
        <v>20891</v>
      </c>
      <c r="I20661" s="115" t="s">
        <v>16</v>
      </c>
      <c r="J20661" s="115">
        <v>0.5</v>
      </c>
    </row>
    <row r="20662" spans="1:10" hidden="1">
      <c r="A20662" s="115" t="s">
        <v>20893</v>
      </c>
      <c r="B20662" s="115" t="str">
        <f t="shared" si="322"/>
        <v>ATERRO COMPACTADO MECANICAMENTE,EM CAMADAS DE 20CM,INCLUINDO ESPALHAMENTO E IRRIGACAO,MAS SEM O FORNECIMENTO E TRANSPORTE DO MATERIAL</v>
      </c>
      <c r="C20662" s="115" t="s">
        <v>51559</v>
      </c>
      <c r="D20662" s="115" t="s">
        <v>51560</v>
      </c>
      <c r="E20662" s="115" t="s">
        <v>51561</v>
      </c>
      <c r="I20662" s="115" t="s">
        <v>31</v>
      </c>
      <c r="J20662" s="115">
        <v>1.94</v>
      </c>
    </row>
    <row r="20663" spans="1:10" hidden="1">
      <c r="A20663" s="115" t="s">
        <v>20894</v>
      </c>
      <c r="B20663" s="115" t="str">
        <f t="shared" si="322"/>
        <v>ATERRO COMPACTADO MECANICAMENTE,EM CAMADAS DE 20CM,INCLUINDO ESPALHAMENTO E IRRIGACAO,MAS SEM O FORNECIMENTO E TRANSPORTE DO MATERIAL</v>
      </c>
      <c r="C20663" s="115" t="s">
        <v>51559</v>
      </c>
      <c r="D20663" s="115" t="s">
        <v>51560</v>
      </c>
      <c r="E20663" s="115" t="s">
        <v>51561</v>
      </c>
      <c r="I20663" s="115" t="s">
        <v>31</v>
      </c>
      <c r="J20663" s="115">
        <v>1.89</v>
      </c>
    </row>
    <row r="20664" spans="1:10" hidden="1">
      <c r="A20664" s="115" t="s">
        <v>20895</v>
      </c>
      <c r="B20664" s="115" t="str">
        <f t="shared" si="322"/>
        <v>ATERRO COMPACTADO MECANICAMENTE,EM CAMADAS DE 20CM,INCLUSIVE IRRIGACAO,EXCLUSIVE ESPALHAMENTO,FORNECIMENTO E TRANSPORTEDO MATERIAL</v>
      </c>
      <c r="C20664" s="115" t="s">
        <v>51562</v>
      </c>
      <c r="D20664" s="115" t="s">
        <v>51563</v>
      </c>
      <c r="E20664" s="115" t="s">
        <v>51564</v>
      </c>
      <c r="I20664" s="115" t="s">
        <v>31</v>
      </c>
      <c r="J20664" s="115">
        <v>1.37</v>
      </c>
    </row>
    <row r="20665" spans="1:10" hidden="1">
      <c r="A20665" s="115" t="s">
        <v>20896</v>
      </c>
      <c r="B20665" s="115" t="str">
        <f t="shared" si="322"/>
        <v>ATERRO COMPACTADO MECANICAMENTE,EM CAMADAS DE 20CM,INCLUSIVE IRRIGACAO,EXCLUSIVE ESPALHAMENTO,FORNECIMENTO E TRANSPORTEDO MATERIAL</v>
      </c>
      <c r="C20665" s="115" t="s">
        <v>51562</v>
      </c>
      <c r="D20665" s="115" t="s">
        <v>51563</v>
      </c>
      <c r="E20665" s="115" t="s">
        <v>51564</v>
      </c>
      <c r="I20665" s="115" t="s">
        <v>31</v>
      </c>
      <c r="J20665" s="115">
        <v>1.33</v>
      </c>
    </row>
    <row r="20666" spans="1:10" hidden="1">
      <c r="A20666" s="115" t="s">
        <v>20897</v>
      </c>
      <c r="B20666" s="115" t="str">
        <f t="shared" si="322"/>
        <v>LIMPEZA DE JAZIDAS</v>
      </c>
      <c r="C20666" s="115" t="s">
        <v>20898</v>
      </c>
      <c r="I20666" s="115" t="s">
        <v>16</v>
      </c>
      <c r="J20666" s="115">
        <v>0.19</v>
      </c>
    </row>
    <row r="20667" spans="1:10" hidden="1">
      <c r="A20667" s="115" t="s">
        <v>20899</v>
      </c>
      <c r="B20667" s="115" t="str">
        <f t="shared" si="322"/>
        <v>LIMPEZA DE JAZIDAS</v>
      </c>
      <c r="C20667" s="115" t="s">
        <v>20898</v>
      </c>
      <c r="I20667" s="115" t="s">
        <v>16</v>
      </c>
      <c r="J20667" s="115">
        <v>0.18</v>
      </c>
    </row>
    <row r="20668" spans="1:10" hidden="1">
      <c r="A20668" s="115" t="s">
        <v>20900</v>
      </c>
      <c r="B20668" s="115" t="str">
        <f t="shared" si="322"/>
        <v>LIMPEZA DE SUPERFICIES COM MOTONIVELADORA</v>
      </c>
      <c r="C20668" s="115" t="s">
        <v>20901</v>
      </c>
      <c r="I20668" s="115" t="s">
        <v>16</v>
      </c>
      <c r="J20668" s="115">
        <v>0.18</v>
      </c>
    </row>
    <row r="20669" spans="1:10" hidden="1">
      <c r="A20669" s="115" t="s">
        <v>20902</v>
      </c>
      <c r="B20669" s="115" t="str">
        <f t="shared" si="322"/>
        <v>LIMPEZA DE SUPERFICIES COM MOTONIVELADORA</v>
      </c>
      <c r="C20669" s="115" t="s">
        <v>20901</v>
      </c>
      <c r="I20669" s="115" t="s">
        <v>16</v>
      </c>
      <c r="J20669" s="115">
        <v>0.17</v>
      </c>
    </row>
    <row r="20670" spans="1:10" hidden="1">
      <c r="A20670" s="115" t="s">
        <v>20903</v>
      </c>
      <c r="B20670" s="115" t="str">
        <f t="shared" si="322"/>
        <v>PATROLAMENTO DE SUBLEITO DE RODOVIAIS</v>
      </c>
      <c r="C20670" s="115" t="s">
        <v>20904</v>
      </c>
      <c r="I20670" s="115" t="s">
        <v>16</v>
      </c>
      <c r="J20670" s="115">
        <v>0.24</v>
      </c>
    </row>
    <row r="20671" spans="1:10" hidden="1">
      <c r="A20671" s="115" t="s">
        <v>20905</v>
      </c>
      <c r="B20671" s="115" t="str">
        <f t="shared" si="322"/>
        <v>PATROLAMENTO DE SUBLEITO DE RODOVIAIS</v>
      </c>
      <c r="C20671" s="115" t="s">
        <v>20904</v>
      </c>
      <c r="I20671" s="115" t="s">
        <v>16</v>
      </c>
      <c r="J20671" s="115">
        <v>0.23</v>
      </c>
    </row>
    <row r="20672" spans="1:10" hidden="1">
      <c r="A20672" s="115" t="s">
        <v>20906</v>
      </c>
      <c r="B20672" s="115" t="str">
        <f t="shared" si="322"/>
        <v>REMOCAO (CARGA) DE TERRA OU ENTULHO COM RETROESCAVADEIRA COMCACAMBA DE 0,76M3 EM CONDICOES ESPECIAIS,GIRO DE 180°</v>
      </c>
      <c r="C20672" s="115" t="s">
        <v>51565</v>
      </c>
      <c r="D20672" s="115" t="s">
        <v>51566</v>
      </c>
      <c r="I20672" s="115" t="s">
        <v>685</v>
      </c>
      <c r="J20672" s="115">
        <v>4.29</v>
      </c>
    </row>
    <row r="20673" spans="1:10" hidden="1">
      <c r="A20673" s="115" t="s">
        <v>20907</v>
      </c>
      <c r="B20673" s="115" t="str">
        <f t="shared" si="322"/>
        <v>REMOCAO (CARGA) DE TERRA OU ENTULHO COM RETROESCAVADEIRA COMCACAMBA DE 0,76M3 EM CONDICOES ESPECIAIS,GIRO DE 180°</v>
      </c>
      <c r="C20673" s="115" t="s">
        <v>51565</v>
      </c>
      <c r="D20673" s="115" t="s">
        <v>51566</v>
      </c>
      <c r="I20673" s="115" t="s">
        <v>685</v>
      </c>
      <c r="J20673" s="115">
        <v>4.08</v>
      </c>
    </row>
    <row r="20674" spans="1:10" hidden="1">
      <c r="A20674" s="115" t="s">
        <v>20908</v>
      </c>
      <c r="B20674" s="115" t="str">
        <f t="shared" si="322"/>
        <v>ESCARIFICACAO E LEVANTAMENTO DE BASE E REVESTIMENTO,INCLUSIVE AFASTAMENTO LATERAL,USANDO MOTONIVELADORA</v>
      </c>
      <c r="C20674" s="115" t="s">
        <v>51567</v>
      </c>
      <c r="D20674" s="115" t="s">
        <v>51568</v>
      </c>
      <c r="I20674" s="115" t="s">
        <v>31</v>
      </c>
      <c r="J20674" s="115">
        <v>28.97</v>
      </c>
    </row>
    <row r="20675" spans="1:10" hidden="1">
      <c r="A20675" s="115" t="s">
        <v>20909</v>
      </c>
      <c r="B20675" s="115" t="str">
        <f t="shared" si="322"/>
        <v>ESCARIFICACAO E LEVANTAMENTO DE BASE E REVESTIMENTO,INCLUSIVE AFASTAMENTO LATERAL,USANDO MOTONIVELADORA</v>
      </c>
      <c r="C20675" s="115" t="s">
        <v>51567</v>
      </c>
      <c r="D20675" s="115" t="s">
        <v>51568</v>
      </c>
      <c r="I20675" s="115" t="s">
        <v>31</v>
      </c>
      <c r="J20675" s="115">
        <v>28.25</v>
      </c>
    </row>
    <row r="20676" spans="1:10" hidden="1">
      <c r="A20676" s="115" t="s">
        <v>20910</v>
      </c>
      <c r="B20676" s="115" t="str">
        <f t="shared" si="322"/>
        <v>ESCAVACAO DE SOLO MOLE COM MOTONIVELADORA</v>
      </c>
      <c r="C20676" s="115" t="s">
        <v>20911</v>
      </c>
      <c r="I20676" s="115" t="s">
        <v>31</v>
      </c>
      <c r="J20676" s="115">
        <v>2.46</v>
      </c>
    </row>
    <row r="20677" spans="1:10" hidden="1">
      <c r="A20677" s="115" t="s">
        <v>20912</v>
      </c>
      <c r="B20677" s="115" t="str">
        <f t="shared" ref="B20677:B20740" si="323">C20677&amp;D20677&amp;E20677&amp;F20677&amp;G20677&amp;H20677</f>
        <v>ESCAVACAO DE SOLO MOLE COM MOTONIVELADORA</v>
      </c>
      <c r="C20677" s="115" t="s">
        <v>20911</v>
      </c>
      <c r="I20677" s="115" t="s">
        <v>31</v>
      </c>
      <c r="J20677" s="115">
        <v>2.4</v>
      </c>
    </row>
    <row r="20678" spans="1:10" hidden="1">
      <c r="A20678" s="115" t="s">
        <v>20913</v>
      </c>
      <c r="B20678" s="115" t="str">
        <f t="shared" si="323"/>
        <v>ESCARIFICACAO DE SOLO COM MOTONIVELADORA</v>
      </c>
      <c r="C20678" s="115" t="s">
        <v>20914</v>
      </c>
      <c r="I20678" s="115" t="s">
        <v>31</v>
      </c>
      <c r="J20678" s="115">
        <v>4.0999999999999996</v>
      </c>
    </row>
    <row r="20679" spans="1:10" hidden="1">
      <c r="A20679" s="115" t="s">
        <v>20915</v>
      </c>
      <c r="B20679" s="115" t="str">
        <f t="shared" si="323"/>
        <v>ESCARIFICACAO DE SOLO COM MOTONIVELADORA</v>
      </c>
      <c r="C20679" s="115" t="s">
        <v>20914</v>
      </c>
      <c r="I20679" s="115" t="s">
        <v>31</v>
      </c>
      <c r="J20679" s="115">
        <v>3.99</v>
      </c>
    </row>
    <row r="20680" spans="1:10" hidden="1">
      <c r="A20680" s="115" t="s">
        <v>20916</v>
      </c>
      <c r="B20680" s="115" t="str">
        <f t="shared" si="323"/>
        <v>LIMPEZA MECANIZADA DE SARJETA E MEIO-FIO,COM UTILIZACAO DE VASSOURA MECANICA</v>
      </c>
      <c r="C20680" s="115" t="s">
        <v>51569</v>
      </c>
      <c r="D20680" s="115" t="s">
        <v>51570</v>
      </c>
      <c r="I20680" s="115" t="s">
        <v>1042</v>
      </c>
      <c r="J20680" s="115">
        <v>14.05</v>
      </c>
    </row>
    <row r="20681" spans="1:10" hidden="1">
      <c r="A20681" s="115" t="s">
        <v>20917</v>
      </c>
      <c r="B20681" s="115" t="str">
        <f t="shared" si="323"/>
        <v>LIMPEZA MECANIZADA DE SARJETA E MEIO-FIO,COM UTILIZACAO DE VASSOURA MECANICA</v>
      </c>
      <c r="C20681" s="115" t="s">
        <v>51569</v>
      </c>
      <c r="D20681" s="115" t="s">
        <v>51570</v>
      </c>
      <c r="I20681" s="115" t="s">
        <v>1042</v>
      </c>
      <c r="J20681" s="115">
        <v>13.55</v>
      </c>
    </row>
    <row r="20682" spans="1:10" hidden="1">
      <c r="A20682" s="115" t="s">
        <v>20918</v>
      </c>
      <c r="B20682" s="115" t="str">
        <f t="shared" si="323"/>
        <v>ROCADA MECANICA,COM UTILIZACAO DE ROCADEIRA MECANICA,EXCLUSIVE LIMPEZA</v>
      </c>
      <c r="C20682" s="115" t="s">
        <v>51571</v>
      </c>
      <c r="D20682" s="115" t="s">
        <v>51572</v>
      </c>
      <c r="I20682" s="115" t="s">
        <v>16</v>
      </c>
      <c r="J20682" s="115">
        <v>0.23</v>
      </c>
    </row>
    <row r="20683" spans="1:10" hidden="1">
      <c r="A20683" s="115" t="s">
        <v>20919</v>
      </c>
      <c r="B20683" s="115" t="str">
        <f t="shared" si="323"/>
        <v>ROCADA MECANICA,COM UTILIZACAO DE ROCADEIRA MECANICA,EXCLUSIVE LIMPEZA</v>
      </c>
      <c r="C20683" s="115" t="s">
        <v>51571</v>
      </c>
      <c r="D20683" s="115" t="s">
        <v>51572</v>
      </c>
      <c r="I20683" s="115" t="s">
        <v>16</v>
      </c>
      <c r="J20683" s="115">
        <v>0.21</v>
      </c>
    </row>
    <row r="20684" spans="1:10" hidden="1">
      <c r="A20684" s="115" t="s">
        <v>20920</v>
      </c>
      <c r="B20684" s="115" t="str">
        <f t="shared" si="323"/>
        <v>VARRECAO DE PISTA COM VASSOURA MECANICA</v>
      </c>
      <c r="C20684" s="115" t="s">
        <v>20921</v>
      </c>
      <c r="I20684" s="115" t="s">
        <v>1093</v>
      </c>
      <c r="J20684" s="115">
        <v>120.44</v>
      </c>
    </row>
    <row r="20685" spans="1:10" hidden="1">
      <c r="A20685" s="115" t="s">
        <v>20922</v>
      </c>
      <c r="B20685" s="115" t="str">
        <f t="shared" si="323"/>
        <v>VARRECAO DE PISTA COM VASSOURA MECANICA</v>
      </c>
      <c r="C20685" s="115" t="s">
        <v>20921</v>
      </c>
      <c r="I20685" s="115" t="s">
        <v>1093</v>
      </c>
      <c r="J20685" s="115">
        <v>115.8</v>
      </c>
    </row>
    <row r="20686" spans="1:10" hidden="1">
      <c r="A20686" s="115" t="s">
        <v>20923</v>
      </c>
      <c r="B20686" s="115" t="str">
        <f t="shared" si="323"/>
        <v>DESOBSTRUCAO E LIMPEZA DE RUAS</v>
      </c>
      <c r="C20686" s="115" t="s">
        <v>20924</v>
      </c>
      <c r="I20686" s="115" t="s">
        <v>16</v>
      </c>
      <c r="J20686" s="115">
        <v>1.53</v>
      </c>
    </row>
    <row r="20687" spans="1:10" hidden="1">
      <c r="A20687" s="115" t="s">
        <v>20925</v>
      </c>
      <c r="B20687" s="115" t="str">
        <f t="shared" si="323"/>
        <v>DESOBSTRUCAO E LIMPEZA DE RUAS</v>
      </c>
      <c r="C20687" s="115" t="s">
        <v>20924</v>
      </c>
      <c r="I20687" s="115" t="s">
        <v>16</v>
      </c>
      <c r="J20687" s="115">
        <v>1.44</v>
      </c>
    </row>
    <row r="20688" spans="1:10" hidden="1">
      <c r="A20688" s="115" t="s">
        <v>20926</v>
      </c>
      <c r="B20688" s="115" t="str">
        <f t="shared" si="323"/>
        <v>LIMPEZA DE RUA COM AR COMPRIMIDO</v>
      </c>
      <c r="C20688" s="115" t="s">
        <v>20927</v>
      </c>
      <c r="I20688" s="115" t="s">
        <v>16</v>
      </c>
      <c r="J20688" s="115">
        <v>0.71</v>
      </c>
    </row>
    <row r="20689" spans="1:10" hidden="1">
      <c r="A20689" s="115" t="s">
        <v>20928</v>
      </c>
      <c r="B20689" s="115" t="str">
        <f t="shared" si="323"/>
        <v>LIMPEZA DE RUA COM AR COMPRIMIDO</v>
      </c>
      <c r="C20689" s="115" t="s">
        <v>20927</v>
      </c>
      <c r="I20689" s="115" t="s">
        <v>16</v>
      </c>
      <c r="J20689" s="115">
        <v>0.69</v>
      </c>
    </row>
    <row r="20690" spans="1:10" hidden="1">
      <c r="A20690" s="115" t="s">
        <v>20929</v>
      </c>
      <c r="B20690" s="115" t="str">
        <f t="shared" si="323"/>
        <v>DESOBSTRUCAO E LIMPEZA DE PISTA PARA EMBUTIMENTO DE FIACAO</v>
      </c>
      <c r="C20690" s="115" t="s">
        <v>20930</v>
      </c>
      <c r="I20690" s="115" t="s">
        <v>16</v>
      </c>
      <c r="J20690" s="115">
        <v>2.36</v>
      </c>
    </row>
    <row r="20691" spans="1:10" hidden="1">
      <c r="A20691" s="115" t="s">
        <v>20931</v>
      </c>
      <c r="B20691" s="115" t="str">
        <f t="shared" si="323"/>
        <v>DESOBSTRUCAO E LIMPEZA DE PISTA PARA EMBUTIMENTO DE FIACAO</v>
      </c>
      <c r="C20691" s="115" t="s">
        <v>20930</v>
      </c>
      <c r="I20691" s="115" t="s">
        <v>16</v>
      </c>
      <c r="J20691" s="115">
        <v>2.16</v>
      </c>
    </row>
    <row r="20692" spans="1:10" hidden="1">
      <c r="A20692" s="115" t="s">
        <v>20932</v>
      </c>
      <c r="B20692" s="115" t="str">
        <f t="shared" si="323"/>
        <v>LIMPEZA DE PISTA,COM UTILIZACAO DE COMPRESSOR DE AR,PARA EXECUCAO DE REVESTIMENTO COM CBUQ</v>
      </c>
      <c r="C20692" s="115" t="s">
        <v>51573</v>
      </c>
      <c r="D20692" s="115" t="s">
        <v>51574</v>
      </c>
      <c r="I20692" s="115" t="s">
        <v>16</v>
      </c>
      <c r="J20692" s="115">
        <v>0.35</v>
      </c>
    </row>
    <row r="20693" spans="1:10" hidden="1">
      <c r="A20693" s="115" t="s">
        <v>20933</v>
      </c>
      <c r="B20693" s="115" t="str">
        <f t="shared" si="323"/>
        <v>LIMPEZA DE PISTA,COM UTILIZACAO DE COMPRESSOR DE AR,PARA EXECUCAO DE REVESTIMENTO COM CBUQ</v>
      </c>
      <c r="C20693" s="115" t="s">
        <v>51573</v>
      </c>
      <c r="D20693" s="115" t="s">
        <v>51574</v>
      </c>
      <c r="I20693" s="115" t="s">
        <v>16</v>
      </c>
      <c r="J20693" s="115">
        <v>0.33</v>
      </c>
    </row>
    <row r="20694" spans="1:10" hidden="1">
      <c r="A20694" s="115" t="s">
        <v>20934</v>
      </c>
      <c r="B20694" s="115" t="str">
        <f t="shared" si="323"/>
        <v>LIMPEZA DE PISTA,COM UTILIZACAO DE COMPRESSOR DE AR,CAMINHAO BASCULANTE,PARA EXECUCAO DE REVESTIMENTO COM CBUQ</v>
      </c>
      <c r="C20694" s="115" t="s">
        <v>51575</v>
      </c>
      <c r="D20694" s="115" t="s">
        <v>51576</v>
      </c>
      <c r="I20694" s="115" t="s">
        <v>16</v>
      </c>
      <c r="J20694" s="115">
        <v>0.4</v>
      </c>
    </row>
    <row r="20695" spans="1:10" hidden="1">
      <c r="A20695" s="115" t="s">
        <v>20935</v>
      </c>
      <c r="B20695" s="115" t="str">
        <f t="shared" si="323"/>
        <v>LIMPEZA DE PISTA,COM UTILIZACAO DE COMPRESSOR DE AR,CAMINHAO BASCULANTE,PARA EXECUCAO DE REVESTIMENTO COM CBUQ</v>
      </c>
      <c r="C20695" s="115" t="s">
        <v>51575</v>
      </c>
      <c r="D20695" s="115" t="s">
        <v>51576</v>
      </c>
      <c r="I20695" s="115" t="s">
        <v>16</v>
      </c>
      <c r="J20695" s="115">
        <v>0.39</v>
      </c>
    </row>
    <row r="20696" spans="1:10" hidden="1">
      <c r="A20696" s="115" t="s">
        <v>20936</v>
      </c>
      <c r="B20696" s="115" t="str">
        <f t="shared" si="323"/>
        <v>SUB-BASE ESTABILIZADA,SEM MISTURA DE MATERIAIS,DE ACORDO COM AS "INSTRUCOES PARA EXECUCAO",DO DER-RJ,EXCLUSIVE ESCAVACAO E TRANSPORTE DOS MATERIAIS,INCLUSIVE TRANSPORTE DE AGUA</v>
      </c>
      <c r="C20696" s="115" t="s">
        <v>51577</v>
      </c>
      <c r="D20696" s="115" t="s">
        <v>51578</v>
      </c>
      <c r="E20696" s="115" t="s">
        <v>51579</v>
      </c>
      <c r="I20696" s="115" t="s">
        <v>31</v>
      </c>
      <c r="J20696" s="115">
        <v>9.68</v>
      </c>
    </row>
    <row r="20697" spans="1:10" hidden="1">
      <c r="A20697" s="115" t="s">
        <v>20937</v>
      </c>
      <c r="B20697" s="115" t="str">
        <f t="shared" si="323"/>
        <v>SUB-BASE ESTABILIZADA,SEM MISTURA DE MATERIAIS,DE ACORDO COM AS "INSTRUCOES PARA EXECUCAO",DO DER-RJ,EXCLUSIVE ESCAVACAO E TRANSPORTE DOS MATERIAIS,INCLUSIVE TRANSPORTE DE AGUA</v>
      </c>
      <c r="C20697" s="115" t="s">
        <v>51577</v>
      </c>
      <c r="D20697" s="115" t="s">
        <v>51578</v>
      </c>
      <c r="E20697" s="115" t="s">
        <v>51579</v>
      </c>
      <c r="I20697" s="115" t="s">
        <v>31</v>
      </c>
      <c r="J20697" s="115">
        <v>9.1199999999999992</v>
      </c>
    </row>
    <row r="20698" spans="1:10" hidden="1">
      <c r="A20698" s="115" t="s">
        <v>20938</v>
      </c>
      <c r="B20698" s="115" t="str">
        <f t="shared" si="323"/>
        <v>BASE ESTABILIZADA,SEM MISTURA DE MATERIAIS,DE ACORDO COM AS"INSTRUCOES PARA EXECUCAO",DO DER-RJ,COMPACTADA EM DUAS CAMADAS,COM ENERGIA EQUIVALENTE A AASHO INTERMEDIARIA,EXCLUSIVEESCAVACAO E TRANSPORTE DOS MATERIAIS,INCLUSIVE TRANSPORTE DE AGUA</v>
      </c>
      <c r="C20698" s="115" t="s">
        <v>51580</v>
      </c>
      <c r="D20698" s="115" t="s">
        <v>51581</v>
      </c>
      <c r="E20698" s="115" t="s">
        <v>51582</v>
      </c>
      <c r="F20698" s="115" t="s">
        <v>51583</v>
      </c>
      <c r="G20698" s="115" t="s">
        <v>51584</v>
      </c>
      <c r="I20698" s="115" t="s">
        <v>31</v>
      </c>
      <c r="J20698" s="115">
        <v>10.76</v>
      </c>
    </row>
    <row r="20699" spans="1:10" hidden="1">
      <c r="A20699" s="115" t="s">
        <v>20939</v>
      </c>
      <c r="B20699" s="115" t="str">
        <f t="shared" si="323"/>
        <v>BASE ESTABILIZADA,SEM MISTURA DE MATERIAIS,DE ACORDO COM AS"INSTRUCOES PARA EXECUCAO",DO DER-RJ,COMPACTADA EM DUAS CAMADAS,COM ENERGIA EQUIVALENTE A AASHO INTERMEDIARIA,EXCLUSIVEESCAVACAO E TRANSPORTE DOS MATERIAIS,INCLUSIVE TRANSPORTE DE AGUA</v>
      </c>
      <c r="C20699" s="115" t="s">
        <v>51580</v>
      </c>
      <c r="D20699" s="115" t="s">
        <v>51581</v>
      </c>
      <c r="E20699" s="115" t="s">
        <v>51582</v>
      </c>
      <c r="F20699" s="115" t="s">
        <v>51583</v>
      </c>
      <c r="G20699" s="115" t="s">
        <v>51584</v>
      </c>
      <c r="I20699" s="115" t="s">
        <v>31</v>
      </c>
      <c r="J20699" s="115">
        <v>10.130000000000001</v>
      </c>
    </row>
    <row r="20700" spans="1:10" hidden="1">
      <c r="A20700" s="115" t="s">
        <v>20940</v>
      </c>
      <c r="B20700" s="115" t="str">
        <f t="shared" si="323"/>
        <v>BASE ESTABILIZADA,SEM MISTURA DE MATERIAIS,DE ACORDO COM AS"INSTRUCOES PARA EXECUCAO",DO DER-RJ,COMPACTADA EM DUAS CAMADAS,COM ENERGIA EQUIVALENTE A AASHO MODIFICADA,EXCLUSIVE ESCAVACAO E TRANSPORTE DOS MATERIAIS,INCLUSIVE TRANSPORTE DE AGUA</v>
      </c>
      <c r="C20700" s="115" t="s">
        <v>51580</v>
      </c>
      <c r="D20700" s="115" t="s">
        <v>51581</v>
      </c>
      <c r="E20700" s="115" t="s">
        <v>51585</v>
      </c>
      <c r="F20700" s="115" t="s">
        <v>51586</v>
      </c>
      <c r="G20700" s="115" t="s">
        <v>51587</v>
      </c>
      <c r="I20700" s="115" t="s">
        <v>31</v>
      </c>
      <c r="J20700" s="115">
        <v>11.81</v>
      </c>
    </row>
    <row r="20701" spans="1:10" hidden="1">
      <c r="A20701" s="115" t="s">
        <v>20941</v>
      </c>
      <c r="B20701" s="115" t="str">
        <f t="shared" si="323"/>
        <v>BASE ESTABILIZADA,SEM MISTURA DE MATERIAIS,DE ACORDO COM AS"INSTRUCOES PARA EXECUCAO",DO DER-RJ,COMPACTADA EM DUAS CAMADAS,COM ENERGIA EQUIVALENTE A AASHO MODIFICADA,EXCLUSIVE ESCAVACAO E TRANSPORTE DOS MATERIAIS,INCLUSIVE TRANSPORTE DE AGUA</v>
      </c>
      <c r="C20701" s="115" t="s">
        <v>51580</v>
      </c>
      <c r="D20701" s="115" t="s">
        <v>51581</v>
      </c>
      <c r="E20701" s="115" t="s">
        <v>51585</v>
      </c>
      <c r="F20701" s="115" t="s">
        <v>51586</v>
      </c>
      <c r="G20701" s="115" t="s">
        <v>51587</v>
      </c>
      <c r="I20701" s="115" t="s">
        <v>31</v>
      </c>
      <c r="J20701" s="115">
        <v>11.12</v>
      </c>
    </row>
    <row r="20702" spans="1:10" hidden="1">
      <c r="A20702" s="115" t="s">
        <v>20942</v>
      </c>
      <c r="B20702" s="115" t="str">
        <f t="shared" si="323"/>
        <v>SUB-BASE ESTABILIZADA GRANULOMETRICAMENTE,COM MISTURA DE 2 OU MAIS MATERIAIS,DE ACORDO COM AS "INSTRUCOES PARA EXECUCAO",DO DER-RJ,EXCLUSIVE ESCAVACAO E TRANSPORTE DOS MATERIAIS,INCLUSIVE TRANSPORTE DE AGUA</v>
      </c>
      <c r="C20702" s="115" t="s">
        <v>51588</v>
      </c>
      <c r="D20702" s="115" t="s">
        <v>51589</v>
      </c>
      <c r="E20702" s="115" t="s">
        <v>51590</v>
      </c>
      <c r="F20702" s="115" t="s">
        <v>51591</v>
      </c>
      <c r="I20702" s="115" t="s">
        <v>31</v>
      </c>
      <c r="J20702" s="115">
        <v>11.73</v>
      </c>
    </row>
    <row r="20703" spans="1:10" hidden="1">
      <c r="A20703" s="115" t="s">
        <v>20943</v>
      </c>
      <c r="B20703" s="115" t="str">
        <f t="shared" si="323"/>
        <v>SUB-BASE ESTABILIZADA GRANULOMETRICAMENTE,COM MISTURA DE 2 OU MAIS MATERIAIS,DE ACORDO COM AS "INSTRUCOES PARA EXECUCAO",DO DER-RJ,EXCLUSIVE ESCAVACAO E TRANSPORTE DOS MATERIAIS,INCLUSIVE TRANSPORTE DE AGUA</v>
      </c>
      <c r="C20703" s="115" t="s">
        <v>51588</v>
      </c>
      <c r="D20703" s="115" t="s">
        <v>51589</v>
      </c>
      <c r="E20703" s="115" t="s">
        <v>51590</v>
      </c>
      <c r="F20703" s="115" t="s">
        <v>51591</v>
      </c>
      <c r="I20703" s="115" t="s">
        <v>31</v>
      </c>
      <c r="J20703" s="115">
        <v>11.04</v>
      </c>
    </row>
    <row r="20704" spans="1:10" hidden="1">
      <c r="A20704" s="115" t="s">
        <v>20944</v>
      </c>
      <c r="B20704" s="115"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15" t="s">
        <v>51592</v>
      </c>
      <c r="D20704" s="115" t="s">
        <v>51593</v>
      </c>
      <c r="E20704" s="115" t="s">
        <v>51594</v>
      </c>
      <c r="F20704" s="115" t="s">
        <v>51595</v>
      </c>
      <c r="G20704" s="115" t="s">
        <v>51596</v>
      </c>
      <c r="I20704" s="115" t="s">
        <v>31</v>
      </c>
      <c r="J20704" s="115">
        <v>13.02</v>
      </c>
    </row>
    <row r="20705" spans="1:10" hidden="1">
      <c r="A20705" s="115" t="s">
        <v>20945</v>
      </c>
      <c r="B20705" s="115"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15" t="s">
        <v>51592</v>
      </c>
      <c r="D20705" s="115" t="s">
        <v>51593</v>
      </c>
      <c r="E20705" s="115" t="s">
        <v>51594</v>
      </c>
      <c r="F20705" s="115" t="s">
        <v>51595</v>
      </c>
      <c r="G20705" s="115" t="s">
        <v>51596</v>
      </c>
      <c r="I20705" s="115" t="s">
        <v>31</v>
      </c>
      <c r="J20705" s="115">
        <v>12.26</v>
      </c>
    </row>
    <row r="20706" spans="1:10" hidden="1">
      <c r="A20706" s="115" t="s">
        <v>20946</v>
      </c>
      <c r="B20706" s="115"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6" s="115" t="s">
        <v>51592</v>
      </c>
      <c r="D20706" s="115" t="s">
        <v>51593</v>
      </c>
      <c r="E20706" s="115" t="s">
        <v>51594</v>
      </c>
      <c r="F20706" s="115" t="s">
        <v>51597</v>
      </c>
      <c r="G20706" s="115" t="s">
        <v>51598</v>
      </c>
      <c r="I20706" s="115" t="s">
        <v>31</v>
      </c>
      <c r="J20706" s="115">
        <v>14.3</v>
      </c>
    </row>
    <row r="20707" spans="1:10" hidden="1">
      <c r="A20707" s="115" t="s">
        <v>20947</v>
      </c>
      <c r="B20707" s="115"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7" s="115" t="s">
        <v>51592</v>
      </c>
      <c r="D20707" s="115" t="s">
        <v>51593</v>
      </c>
      <c r="E20707" s="115" t="s">
        <v>51594</v>
      </c>
      <c r="F20707" s="115" t="s">
        <v>51597</v>
      </c>
      <c r="G20707" s="115" t="s">
        <v>51598</v>
      </c>
      <c r="I20707" s="115" t="s">
        <v>31</v>
      </c>
      <c r="J20707" s="115">
        <v>13.46</v>
      </c>
    </row>
    <row r="20708" spans="1:10" hidden="1">
      <c r="A20708" s="115" t="s">
        <v>20948</v>
      </c>
      <c r="B20708" s="115"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15" t="s">
        <v>51592</v>
      </c>
      <c r="D20708" s="115" t="s">
        <v>51599</v>
      </c>
      <c r="E20708" s="115" t="s">
        <v>51600</v>
      </c>
      <c r="F20708" s="115" t="s">
        <v>51601</v>
      </c>
      <c r="G20708" s="115" t="s">
        <v>51602</v>
      </c>
      <c r="I20708" s="115" t="s">
        <v>31</v>
      </c>
      <c r="J20708" s="115">
        <v>10.25</v>
      </c>
    </row>
    <row r="20709" spans="1:10" hidden="1">
      <c r="A20709" s="115" t="s">
        <v>20949</v>
      </c>
      <c r="B20709" s="115"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15" t="s">
        <v>51592</v>
      </c>
      <c r="D20709" s="115" t="s">
        <v>51599</v>
      </c>
      <c r="E20709" s="115" t="s">
        <v>51600</v>
      </c>
      <c r="F20709" s="115" t="s">
        <v>51601</v>
      </c>
      <c r="G20709" s="115" t="s">
        <v>51602</v>
      </c>
      <c r="I20709" s="115" t="s">
        <v>31</v>
      </c>
      <c r="J20709" s="115">
        <v>9.85</v>
      </c>
    </row>
    <row r="20710" spans="1:10" hidden="1">
      <c r="A20710" s="115" t="s">
        <v>20950</v>
      </c>
      <c r="B20710" s="115"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15" t="s">
        <v>51592</v>
      </c>
      <c r="D20710" s="115" t="s">
        <v>51599</v>
      </c>
      <c r="E20710" s="115" t="s">
        <v>51600</v>
      </c>
      <c r="F20710" s="115" t="s">
        <v>51603</v>
      </c>
      <c r="G20710" s="115" t="s">
        <v>51604</v>
      </c>
      <c r="I20710" s="115" t="s">
        <v>31</v>
      </c>
      <c r="J20710" s="115">
        <v>12.14</v>
      </c>
    </row>
    <row r="20711" spans="1:10" hidden="1">
      <c r="A20711" s="115" t="s">
        <v>20951</v>
      </c>
      <c r="B20711" s="115"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15" t="s">
        <v>51592</v>
      </c>
      <c r="D20711" s="115" t="s">
        <v>51599</v>
      </c>
      <c r="E20711" s="115" t="s">
        <v>51600</v>
      </c>
      <c r="F20711" s="115" t="s">
        <v>51603</v>
      </c>
      <c r="G20711" s="115" t="s">
        <v>51604</v>
      </c>
      <c r="I20711" s="115" t="s">
        <v>31</v>
      </c>
      <c r="J20711" s="115">
        <v>11.63</v>
      </c>
    </row>
    <row r="20712" spans="1:10" hidden="1">
      <c r="A20712" s="115" t="s">
        <v>20952</v>
      </c>
      <c r="B20712" s="115" t="str">
        <f t="shared" si="323"/>
        <v>BASE DE SOLO BETUME COM MISTURA EM USINA,COMPREENDENDO AS OPERACOES DE EXECUCAO E TRANSPORTE DE AGUA,EXCLUSIVE ESCAVACAO E TRANSPORTE DE SOLOS,FORNECIMENTO E TRANSPORTE DE MATERIAIS BETUMINOSOS E TRANSPORTE DA USINA PARA PISTA</v>
      </c>
      <c r="C20712" s="115" t="s">
        <v>51605</v>
      </c>
      <c r="D20712" s="115" t="s">
        <v>51606</v>
      </c>
      <c r="E20712" s="115" t="s">
        <v>51607</v>
      </c>
      <c r="F20712" s="115" t="s">
        <v>51608</v>
      </c>
      <c r="I20712" s="115" t="s">
        <v>31</v>
      </c>
      <c r="J20712" s="115">
        <v>21.71</v>
      </c>
    </row>
    <row r="20713" spans="1:10" hidden="1">
      <c r="A20713" s="115" t="s">
        <v>20953</v>
      </c>
      <c r="B20713" s="115" t="str">
        <f t="shared" si="323"/>
        <v>BASE DE SOLO BETUME COM MISTURA EM USINA,COMPREENDENDO AS OPERACOES DE EXECUCAO E TRANSPORTE DE AGUA,EXCLUSIVE ESCAVACAO E TRANSPORTE DE SOLOS,FORNECIMENTO E TRANSPORTE DE MATERIAIS BETUMINOSOS E TRANSPORTE DA USINA PARA PISTA</v>
      </c>
      <c r="C20713" s="115" t="s">
        <v>51605</v>
      </c>
      <c r="D20713" s="115" t="s">
        <v>51606</v>
      </c>
      <c r="E20713" s="115" t="s">
        <v>51607</v>
      </c>
      <c r="F20713" s="115" t="s">
        <v>51608</v>
      </c>
      <c r="I20713" s="115" t="s">
        <v>31</v>
      </c>
      <c r="J20713" s="115">
        <v>20.69</v>
      </c>
    </row>
    <row r="20714" spans="1:10" hidden="1">
      <c r="A20714" s="115" t="s">
        <v>20954</v>
      </c>
      <c r="B20714" s="115" t="str">
        <f t="shared" si="323"/>
        <v>BASE DE SOLO BETUME COM MISTURA NA PISTA,COMPREENDENDO AS OPERACOES DE EXECUCAO</v>
      </c>
      <c r="C20714" s="115" t="s">
        <v>51609</v>
      </c>
      <c r="D20714" s="115" t="s">
        <v>51610</v>
      </c>
      <c r="I20714" s="115" t="s">
        <v>31</v>
      </c>
      <c r="J20714" s="115">
        <v>18.690000000000001</v>
      </c>
    </row>
    <row r="20715" spans="1:10" hidden="1">
      <c r="A20715" s="115" t="s">
        <v>20955</v>
      </c>
      <c r="B20715" s="115" t="str">
        <f t="shared" si="323"/>
        <v>BASE DE SOLO BETUME COM MISTURA NA PISTA,COMPREENDENDO AS OPERACOES DE EXECUCAO</v>
      </c>
      <c r="C20715" s="115" t="s">
        <v>51609</v>
      </c>
      <c r="D20715" s="115" t="s">
        <v>51610</v>
      </c>
      <c r="I20715" s="115" t="s">
        <v>31</v>
      </c>
      <c r="J20715" s="115">
        <v>17.829999999999998</v>
      </c>
    </row>
    <row r="20716" spans="1:10" hidden="1">
      <c r="A20716" s="115" t="s">
        <v>20956</v>
      </c>
      <c r="B20716" s="115"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15" t="s">
        <v>51611</v>
      </c>
      <c r="D20716" s="115" t="s">
        <v>51612</v>
      </c>
      <c r="E20716" s="115" t="s">
        <v>51613</v>
      </c>
      <c r="F20716" s="115" t="s">
        <v>51614</v>
      </c>
      <c r="G20716" s="115" t="s">
        <v>51615</v>
      </c>
      <c r="I20716" s="115" t="s">
        <v>31</v>
      </c>
      <c r="J20716" s="115">
        <v>7.46</v>
      </c>
    </row>
    <row r="20717" spans="1:10" hidden="1">
      <c r="A20717" s="115" t="s">
        <v>20957</v>
      </c>
      <c r="B20717" s="115"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15" t="s">
        <v>51611</v>
      </c>
      <c r="D20717" s="115" t="s">
        <v>51612</v>
      </c>
      <c r="E20717" s="115" t="s">
        <v>51613</v>
      </c>
      <c r="F20717" s="115" t="s">
        <v>51614</v>
      </c>
      <c r="G20717" s="115" t="s">
        <v>51615</v>
      </c>
      <c r="I20717" s="115" t="s">
        <v>31</v>
      </c>
      <c r="J20717" s="115">
        <v>7.04</v>
      </c>
    </row>
    <row r="20718" spans="1:10" hidden="1">
      <c r="A20718" s="115" t="s">
        <v>20958</v>
      </c>
      <c r="B20718" s="115"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15" t="s">
        <v>51616</v>
      </c>
      <c r="D20718" s="115" t="s">
        <v>51617</v>
      </c>
      <c r="E20718" s="115" t="s">
        <v>51618</v>
      </c>
      <c r="F20718" s="115" t="s">
        <v>51619</v>
      </c>
      <c r="G20718" s="115" t="s">
        <v>51620</v>
      </c>
      <c r="H20718" s="115" t="s">
        <v>51621</v>
      </c>
      <c r="I20718" s="115" t="s">
        <v>31</v>
      </c>
      <c r="J20718" s="115">
        <v>11.76</v>
      </c>
    </row>
    <row r="20719" spans="1:10" hidden="1">
      <c r="A20719" s="115" t="s">
        <v>20959</v>
      </c>
      <c r="B20719" s="115"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15" t="s">
        <v>51616</v>
      </c>
      <c r="D20719" s="115" t="s">
        <v>51617</v>
      </c>
      <c r="E20719" s="115" t="s">
        <v>51618</v>
      </c>
      <c r="F20719" s="115" t="s">
        <v>51619</v>
      </c>
      <c r="G20719" s="115" t="s">
        <v>51620</v>
      </c>
      <c r="H20719" s="115" t="s">
        <v>51621</v>
      </c>
      <c r="I20719" s="115" t="s">
        <v>31</v>
      </c>
      <c r="J20719" s="115">
        <v>11.24</v>
      </c>
    </row>
    <row r="20720" spans="1:10" hidden="1">
      <c r="A20720" s="115" t="s">
        <v>20960</v>
      </c>
      <c r="B20720" s="115" t="str">
        <f t="shared" si="323"/>
        <v>SUB-BASE DE SOLO MELHORADO COM CIMENTO,DE ACORDO COM A INSTRUCAO TECNICA IT-08/80 DO DER-RJ,INCLUSIVE TRANSPORTE DE AGUA,EXCLUSIVE FORNECIMENTO DE CIMENTO,ESCAVACAO E TRANSPORTE DOS SOLOS</v>
      </c>
      <c r="C20720" s="115" t="s">
        <v>51622</v>
      </c>
      <c r="D20720" s="115" t="s">
        <v>51623</v>
      </c>
      <c r="E20720" s="115" t="s">
        <v>51624</v>
      </c>
      <c r="F20720" s="115" t="s">
        <v>51625</v>
      </c>
      <c r="I20720" s="115" t="s">
        <v>31</v>
      </c>
      <c r="J20720" s="115">
        <v>8.01</v>
      </c>
    </row>
    <row r="20721" spans="1:10" hidden="1">
      <c r="A20721" s="115" t="s">
        <v>20961</v>
      </c>
      <c r="B20721" s="115" t="str">
        <f t="shared" si="323"/>
        <v>SUB-BASE DE SOLO MELHORADO COM CIMENTO,DE ACORDO COM A INSTRUCAO TECNICA IT-08/80 DO DER-RJ,INCLUSIVE TRANSPORTE DE AGUA,EXCLUSIVE FORNECIMENTO DE CIMENTO,ESCAVACAO E TRANSPORTE DOS SOLOS</v>
      </c>
      <c r="C20721" s="115" t="s">
        <v>51622</v>
      </c>
      <c r="D20721" s="115" t="s">
        <v>51623</v>
      </c>
      <c r="E20721" s="115" t="s">
        <v>51624</v>
      </c>
      <c r="F20721" s="115" t="s">
        <v>51625</v>
      </c>
      <c r="I20721" s="115" t="s">
        <v>31</v>
      </c>
      <c r="J20721" s="115">
        <v>7.59</v>
      </c>
    </row>
    <row r="20722" spans="1:10" hidden="1">
      <c r="A20722" s="115" t="s">
        <v>20962</v>
      </c>
      <c r="B20722" s="115" t="str">
        <f t="shared" si="323"/>
        <v>CONTENCAO DE TERRAS COM SACOS DE ANIAGEM PREENCHIDOS COM SOLO-CIMENTO</v>
      </c>
      <c r="C20722" s="115" t="s">
        <v>51626</v>
      </c>
      <c r="D20722" s="115" t="s">
        <v>51627</v>
      </c>
      <c r="I20722" s="115" t="s">
        <v>31</v>
      </c>
      <c r="J20722" s="115">
        <v>179.3</v>
      </c>
    </row>
    <row r="20723" spans="1:10" hidden="1">
      <c r="A20723" s="115" t="s">
        <v>20963</v>
      </c>
      <c r="B20723" s="115" t="str">
        <f t="shared" si="323"/>
        <v>CONTENCAO DE TERRAS COM SACOS DE ANIAGEM PREENCHIDOS COM SOLO-CIMENTO</v>
      </c>
      <c r="C20723" s="115" t="s">
        <v>51626</v>
      </c>
      <c r="D20723" s="115" t="s">
        <v>51627</v>
      </c>
      <c r="I20723" s="115" t="s">
        <v>31</v>
      </c>
      <c r="J20723" s="115">
        <v>172</v>
      </c>
    </row>
    <row r="20724" spans="1:10" hidden="1">
      <c r="A20724" s="115" t="s">
        <v>20964</v>
      </c>
      <c r="B20724" s="115"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15" t="s">
        <v>51628</v>
      </c>
      <c r="D20724" s="115" t="s">
        <v>51629</v>
      </c>
      <c r="E20724" s="115" t="s">
        <v>51630</v>
      </c>
      <c r="F20724" s="115" t="s">
        <v>51631</v>
      </c>
      <c r="G20724" s="115" t="s">
        <v>51632</v>
      </c>
      <c r="I20724" s="115" t="s">
        <v>31</v>
      </c>
      <c r="J20724" s="115">
        <v>14.73</v>
      </c>
    </row>
    <row r="20725" spans="1:10" hidden="1">
      <c r="A20725" s="115" t="s">
        <v>20965</v>
      </c>
      <c r="B20725" s="115"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15" t="s">
        <v>51628</v>
      </c>
      <c r="D20725" s="115" t="s">
        <v>51629</v>
      </c>
      <c r="E20725" s="115" t="s">
        <v>51630</v>
      </c>
      <c r="F20725" s="115" t="s">
        <v>51631</v>
      </c>
      <c r="G20725" s="115" t="s">
        <v>51632</v>
      </c>
      <c r="I20725" s="115" t="s">
        <v>31</v>
      </c>
      <c r="J20725" s="115">
        <v>14.09</v>
      </c>
    </row>
    <row r="20726" spans="1:10" hidden="1">
      <c r="A20726" s="115" t="s">
        <v>20966</v>
      </c>
      <c r="B20726" s="115"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15" t="s">
        <v>51633</v>
      </c>
      <c r="D20726" s="115" t="s">
        <v>51634</v>
      </c>
      <c r="E20726" s="115" t="s">
        <v>51635</v>
      </c>
      <c r="F20726" s="115" t="s">
        <v>51636</v>
      </c>
      <c r="G20726" s="115" t="s">
        <v>51637</v>
      </c>
      <c r="I20726" s="115" t="s">
        <v>31</v>
      </c>
      <c r="J20726" s="115">
        <v>10.3</v>
      </c>
    </row>
    <row r="20727" spans="1:10" hidden="1">
      <c r="A20727" s="115" t="s">
        <v>20967</v>
      </c>
      <c r="B20727" s="115"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15" t="s">
        <v>51633</v>
      </c>
      <c r="D20727" s="115" t="s">
        <v>51634</v>
      </c>
      <c r="E20727" s="115" t="s">
        <v>51635</v>
      </c>
      <c r="F20727" s="115" t="s">
        <v>51636</v>
      </c>
      <c r="G20727" s="115" t="s">
        <v>51637</v>
      </c>
      <c r="I20727" s="115" t="s">
        <v>31</v>
      </c>
      <c r="J20727" s="115">
        <v>9.77</v>
      </c>
    </row>
    <row r="20728" spans="1:10" hidden="1">
      <c r="A20728" s="115" t="s">
        <v>20968</v>
      </c>
      <c r="B20728" s="115" t="str">
        <f t="shared" si="323"/>
        <v>BASE DE BRITA GRADUADA,MEDIDA APOS A COMPACTACAO,EXCLUSIVE O FORNECIMENTO E TRANSPORTE DOS MATERIAIS</v>
      </c>
      <c r="C20728" s="115" t="s">
        <v>51638</v>
      </c>
      <c r="D20728" s="115" t="s">
        <v>51639</v>
      </c>
      <c r="I20728" s="115" t="s">
        <v>31</v>
      </c>
      <c r="J20728" s="115">
        <v>9.9700000000000006</v>
      </c>
    </row>
    <row r="20729" spans="1:10" hidden="1">
      <c r="A20729" s="115" t="s">
        <v>20969</v>
      </c>
      <c r="B20729" s="115" t="str">
        <f t="shared" si="323"/>
        <v>BASE DE BRITA GRADUADA,MEDIDA APOS A COMPACTACAO,EXCLUSIVE O FORNECIMENTO E TRANSPORTE DOS MATERIAIS</v>
      </c>
      <c r="C20729" s="115" t="s">
        <v>51638</v>
      </c>
      <c r="D20729" s="115" t="s">
        <v>51639</v>
      </c>
      <c r="I20729" s="115" t="s">
        <v>31</v>
      </c>
      <c r="J20729" s="115">
        <v>9.43</v>
      </c>
    </row>
    <row r="20730" spans="1:10" hidden="1">
      <c r="A20730" s="115" t="s">
        <v>20970</v>
      </c>
      <c r="B20730" s="115" t="str">
        <f t="shared" si="323"/>
        <v>BASE DE BRITA CORRIDA,MEDIDA APOS A COMPACTACAO,EXCLUSIVE OFORNECIMENTO E TRANSPORTE DOS MATERIAIS</v>
      </c>
      <c r="C20730" s="115" t="s">
        <v>51640</v>
      </c>
      <c r="D20730" s="115" t="s">
        <v>51641</v>
      </c>
      <c r="I20730" s="115" t="s">
        <v>31</v>
      </c>
      <c r="J20730" s="115">
        <v>9.83</v>
      </c>
    </row>
    <row r="20731" spans="1:10" hidden="1">
      <c r="A20731" s="115" t="s">
        <v>20971</v>
      </c>
      <c r="B20731" s="115" t="str">
        <f t="shared" si="323"/>
        <v>BASE DE BRITA CORRIDA,MEDIDA APOS A COMPACTACAO,EXCLUSIVE OFORNECIMENTO E TRANSPORTE DOS MATERIAIS</v>
      </c>
      <c r="C20731" s="115" t="s">
        <v>51640</v>
      </c>
      <c r="D20731" s="115" t="s">
        <v>51641</v>
      </c>
      <c r="I20731" s="115" t="s">
        <v>31</v>
      </c>
      <c r="J20731" s="115">
        <v>9.2799999999999994</v>
      </c>
    </row>
    <row r="20732" spans="1:10" hidden="1">
      <c r="A20732" s="115" t="s">
        <v>20972</v>
      </c>
      <c r="B20732" s="115" t="str">
        <f t="shared" si="323"/>
        <v>BASE "TELFORD",MEDIDA APOS A COMPACTACAO,EXCLUSIVE O FORNECIMENTO E TRANSPORTE DOS MATERIAIS</v>
      </c>
      <c r="C20732" s="115" t="s">
        <v>51642</v>
      </c>
      <c r="D20732" s="115" t="s">
        <v>51643</v>
      </c>
      <c r="I20732" s="115" t="s">
        <v>31</v>
      </c>
      <c r="J20732" s="115">
        <v>6.96</v>
      </c>
    </row>
    <row r="20733" spans="1:10" hidden="1">
      <c r="A20733" s="115" t="s">
        <v>20973</v>
      </c>
      <c r="B20733" s="115" t="str">
        <f t="shared" si="323"/>
        <v>BASE "TELFORD",MEDIDA APOS A COMPACTACAO,EXCLUSIVE O FORNECIMENTO E TRANSPORTE DOS MATERIAIS</v>
      </c>
      <c r="C20733" s="115" t="s">
        <v>51642</v>
      </c>
      <c r="D20733" s="115" t="s">
        <v>51643</v>
      </c>
      <c r="I20733" s="115" t="s">
        <v>31</v>
      </c>
      <c r="J20733" s="115">
        <v>6.59</v>
      </c>
    </row>
    <row r="20734" spans="1:10" hidden="1">
      <c r="A20734" s="115" t="s">
        <v>20974</v>
      </c>
      <c r="B20734" s="115"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4" s="115" t="s">
        <v>51644</v>
      </c>
      <c r="D20734" s="115" t="s">
        <v>51645</v>
      </c>
      <c r="E20734" s="115" t="s">
        <v>51646</v>
      </c>
      <c r="F20734" s="115" t="s">
        <v>51647</v>
      </c>
      <c r="G20734" s="115" t="s">
        <v>51648</v>
      </c>
      <c r="I20734" s="115" t="s">
        <v>31</v>
      </c>
      <c r="J20734" s="115">
        <v>6.97</v>
      </c>
    </row>
    <row r="20735" spans="1:10" hidden="1">
      <c r="A20735" s="115" t="s">
        <v>20975</v>
      </c>
      <c r="B20735" s="115"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5" s="115" t="s">
        <v>51644</v>
      </c>
      <c r="D20735" s="115" t="s">
        <v>51645</v>
      </c>
      <c r="E20735" s="115" t="s">
        <v>51646</v>
      </c>
      <c r="F20735" s="115" t="s">
        <v>51647</v>
      </c>
      <c r="G20735" s="115" t="s">
        <v>51648</v>
      </c>
      <c r="I20735" s="115" t="s">
        <v>31</v>
      </c>
      <c r="J20735" s="115">
        <v>6.63</v>
      </c>
    </row>
    <row r="20736" spans="1:10" hidden="1">
      <c r="A20736" s="115" t="s">
        <v>20976</v>
      </c>
      <c r="B20736" s="115" t="str">
        <f t="shared" si="323"/>
        <v>BASE DE BRITA GRADUADA,COM ADICAO DE 1% DE CIMENTO,MEDIDA APOS A COMPACTACAO,EXCLUSIVE FORNECIMENTO E TRANSPORTE DOS MATERIAIS</v>
      </c>
      <c r="C20736" s="115" t="s">
        <v>51649</v>
      </c>
      <c r="D20736" s="115" t="s">
        <v>51650</v>
      </c>
      <c r="E20736" s="115" t="s">
        <v>40345</v>
      </c>
      <c r="I20736" s="115" t="s">
        <v>31</v>
      </c>
      <c r="J20736" s="115">
        <v>9.9700000000000006</v>
      </c>
    </row>
    <row r="20737" spans="1:10" hidden="1">
      <c r="A20737" s="115" t="s">
        <v>20977</v>
      </c>
      <c r="B20737" s="115" t="str">
        <f t="shared" si="323"/>
        <v>BASE DE BRITA GRADUADA,COM ADICAO DE 1% DE CIMENTO,MEDIDA APOS A COMPACTACAO,EXCLUSIVE FORNECIMENTO E TRANSPORTE DOS MATERIAIS</v>
      </c>
      <c r="C20737" s="115" t="s">
        <v>51649</v>
      </c>
      <c r="D20737" s="115" t="s">
        <v>51650</v>
      </c>
      <c r="E20737" s="115" t="s">
        <v>40345</v>
      </c>
      <c r="I20737" s="115" t="s">
        <v>31</v>
      </c>
      <c r="J20737" s="115">
        <v>9.43</v>
      </c>
    </row>
    <row r="20738" spans="1:10" hidden="1">
      <c r="A20738" s="115" t="s">
        <v>20978</v>
      </c>
      <c r="B20738" s="115" t="str">
        <f t="shared" si="323"/>
        <v>SUB-BASE DE BRITA CORRIDA,MEDIDA APOS A COMPACTACAO,EXCLUSIVE FORNECIMENTO E TRANSPORTE DOS MATERIAIS</v>
      </c>
      <c r="C20738" s="115" t="s">
        <v>51651</v>
      </c>
      <c r="D20738" s="115" t="s">
        <v>51652</v>
      </c>
      <c r="I20738" s="115" t="s">
        <v>31</v>
      </c>
      <c r="J20738" s="115">
        <v>9.83</v>
      </c>
    </row>
    <row r="20739" spans="1:10" hidden="1">
      <c r="A20739" s="115" t="s">
        <v>20979</v>
      </c>
      <c r="B20739" s="115" t="str">
        <f t="shared" si="323"/>
        <v>SUB-BASE DE BRITA CORRIDA,MEDIDA APOS A COMPACTACAO,EXCLUSIVE FORNECIMENTO E TRANSPORTE DOS MATERIAIS</v>
      </c>
      <c r="C20739" s="115" t="s">
        <v>51651</v>
      </c>
      <c r="D20739" s="115" t="s">
        <v>51652</v>
      </c>
      <c r="I20739" s="115" t="s">
        <v>31</v>
      </c>
      <c r="J20739" s="115">
        <v>9.2799999999999994</v>
      </c>
    </row>
    <row r="20740" spans="1:10" hidden="1">
      <c r="A20740" s="115" t="s">
        <v>20980</v>
      </c>
      <c r="B20740" s="115" t="str">
        <f t="shared" si="323"/>
        <v>IMPRIMACAO DE BASE DE PAVIMENTACAO,DE ACORDO COM AS "INSTRUCOES PARA EXECUCAO",DO DER-RJ,EXCLUSIVE O FORNECIMENTO E TRANSPORTE DO MATERIAL BETUMINOSO</v>
      </c>
      <c r="C20740" s="115" t="s">
        <v>40714</v>
      </c>
      <c r="D20740" s="115" t="s">
        <v>51653</v>
      </c>
      <c r="E20740" s="115" t="s">
        <v>51654</v>
      </c>
      <c r="I20740" s="115" t="s">
        <v>16</v>
      </c>
      <c r="J20740" s="115">
        <v>0.35</v>
      </c>
    </row>
    <row r="20741" spans="1:10" hidden="1">
      <c r="A20741" s="115" t="s">
        <v>20981</v>
      </c>
      <c r="B20741" s="115" t="str">
        <f t="shared" ref="B20741:B20804" si="324">C20741&amp;D20741&amp;E20741&amp;F20741&amp;G20741&amp;H20741</f>
        <v>IMPRIMACAO DE BASE DE PAVIMENTACAO,DE ACORDO COM AS "INSTRUCOES PARA EXECUCAO",DO DER-RJ,EXCLUSIVE O FORNECIMENTO E TRANSPORTE DO MATERIAL BETUMINOSO</v>
      </c>
      <c r="C20741" s="115" t="s">
        <v>40714</v>
      </c>
      <c r="D20741" s="115" t="s">
        <v>51653</v>
      </c>
      <c r="E20741" s="115" t="s">
        <v>51654</v>
      </c>
      <c r="I20741" s="115" t="s">
        <v>16</v>
      </c>
      <c r="J20741" s="115">
        <v>0.33</v>
      </c>
    </row>
    <row r="20742" spans="1:10" hidden="1">
      <c r="A20742" s="115" t="s">
        <v>20982</v>
      </c>
      <c r="B20742" s="115" t="str">
        <f t="shared" si="324"/>
        <v>PINTURA DE LIGACAO,DE ACORDO COM AS "INSTRUCOES PARA EXECUCAO",DO DER-RJ,EXCLUSIVE O FORNECIMENTO E TRANSPORTE DO MATERIAL BETUMINOSO</v>
      </c>
      <c r="C20742" s="115" t="s">
        <v>40716</v>
      </c>
      <c r="D20742" s="115" t="s">
        <v>51655</v>
      </c>
      <c r="E20742" s="115" t="s">
        <v>51656</v>
      </c>
      <c r="I20742" s="115" t="s">
        <v>16</v>
      </c>
      <c r="J20742" s="115">
        <v>0.23</v>
      </c>
    </row>
    <row r="20743" spans="1:10" hidden="1">
      <c r="A20743" s="115" t="s">
        <v>20983</v>
      </c>
      <c r="B20743" s="115" t="str">
        <f t="shared" si="324"/>
        <v>PINTURA DE LIGACAO,DE ACORDO COM AS "INSTRUCOES PARA EXECUCAO",DO DER-RJ,EXCLUSIVE O FORNECIMENTO E TRANSPORTE DO MATERIAL BETUMINOSO</v>
      </c>
      <c r="C20743" s="115" t="s">
        <v>40716</v>
      </c>
      <c r="D20743" s="115" t="s">
        <v>51655</v>
      </c>
      <c r="E20743" s="115" t="s">
        <v>51656</v>
      </c>
      <c r="I20743" s="115" t="s">
        <v>16</v>
      </c>
      <c r="J20743" s="115">
        <v>0.22</v>
      </c>
    </row>
    <row r="20744" spans="1:10" hidden="1">
      <c r="A20744" s="115" t="s">
        <v>20984</v>
      </c>
      <c r="B20744" s="115" t="str">
        <f t="shared" si="324"/>
        <v>BASE DE MACADAME BETUMINOSO(BASE NEGRA),DE ACORDO COM AS "INSTRUCOES PARA EXECUCAO",DO DER-RJ,EXCLUSIVE O FORNECIMENTO E TRANSPORTE DOS MATERIAIS</v>
      </c>
      <c r="C20744" s="115" t="s">
        <v>51657</v>
      </c>
      <c r="D20744" s="115" t="s">
        <v>51658</v>
      </c>
      <c r="E20744" s="115" t="s">
        <v>51659</v>
      </c>
      <c r="I20744" s="115" t="s">
        <v>31</v>
      </c>
      <c r="J20744" s="115">
        <v>35.520000000000003</v>
      </c>
    </row>
    <row r="20745" spans="1:10" hidden="1">
      <c r="A20745" s="115" t="s">
        <v>20985</v>
      </c>
      <c r="B20745" s="115" t="str">
        <f t="shared" si="324"/>
        <v>BASE DE MACADAME BETUMINOSO(BASE NEGRA),DE ACORDO COM AS "INSTRUCOES PARA EXECUCAO",DO DER-RJ,EXCLUSIVE O FORNECIMENTO E TRANSPORTE DOS MATERIAIS</v>
      </c>
      <c r="C20745" s="115" t="s">
        <v>51657</v>
      </c>
      <c r="D20745" s="115" t="s">
        <v>51658</v>
      </c>
      <c r="E20745" s="115" t="s">
        <v>51659</v>
      </c>
      <c r="I20745" s="115" t="s">
        <v>31</v>
      </c>
      <c r="J20745" s="115">
        <v>33.56</v>
      </c>
    </row>
    <row r="20746" spans="1:10" hidden="1">
      <c r="A20746" s="115" t="s">
        <v>20986</v>
      </c>
      <c r="B20746" s="115" t="str">
        <f t="shared" si="324"/>
        <v>REVESTIMENTO DO TIPO "PRE-MISTURADO A FRIO",DE ACORDO COM AS "INSTRUCOES PARA EXECUCAO",DO DER-RJ,EXCLUSIVE O FORNECIMENTO E TRANSPORTE DOS MATERIAIS</v>
      </c>
      <c r="C20746" s="115" t="s">
        <v>51660</v>
      </c>
      <c r="D20746" s="115" t="s">
        <v>51661</v>
      </c>
      <c r="E20746" s="115" t="s">
        <v>51662</v>
      </c>
      <c r="I20746" s="115" t="s">
        <v>31</v>
      </c>
      <c r="J20746" s="115">
        <v>65.510000000000005</v>
      </c>
    </row>
    <row r="20747" spans="1:10" hidden="1">
      <c r="A20747" s="115" t="s">
        <v>20987</v>
      </c>
      <c r="B20747" s="115" t="str">
        <f t="shared" si="324"/>
        <v>REVESTIMENTO DO TIPO "PRE-MISTURADO A FRIO",DE ACORDO COM AS "INSTRUCOES PARA EXECUCAO",DO DER-RJ,EXCLUSIVE O FORNECIMENTO E TRANSPORTE DOS MATERIAIS</v>
      </c>
      <c r="C20747" s="115" t="s">
        <v>51660</v>
      </c>
      <c r="D20747" s="115" t="s">
        <v>51661</v>
      </c>
      <c r="E20747" s="115" t="s">
        <v>51662</v>
      </c>
      <c r="I20747" s="115" t="s">
        <v>31</v>
      </c>
      <c r="J20747" s="115">
        <v>61.57</v>
      </c>
    </row>
    <row r="20748" spans="1:10" hidden="1">
      <c r="A20748" s="115" t="s">
        <v>20988</v>
      </c>
      <c r="B20748" s="115" t="str">
        <f t="shared" si="324"/>
        <v>REVESTIMENTO TIPO "PRE-MISTURADO A FRIO" DE ACORDO COM AS "INSTRUCOES PARA EXECUCAO" DO DER-RJ,COMPREENDENDO APENAS O ESPALHAMENTO E COMPACTACAO MECANICOS,EXCLUSIVE PREPARO,FORNECIMENTO E TRANSPORTE DOS MATERIAIS</v>
      </c>
      <c r="C20748" s="115" t="s">
        <v>51663</v>
      </c>
      <c r="D20748" s="115" t="s">
        <v>51664</v>
      </c>
      <c r="E20748" s="115" t="s">
        <v>51665</v>
      </c>
      <c r="F20748" s="115" t="s">
        <v>51643</v>
      </c>
      <c r="I20748" s="115" t="s">
        <v>31</v>
      </c>
      <c r="J20748" s="115">
        <v>30.32</v>
      </c>
    </row>
    <row r="20749" spans="1:10" hidden="1">
      <c r="A20749" s="115" t="s">
        <v>20989</v>
      </c>
      <c r="B20749" s="115" t="str">
        <f t="shared" si="324"/>
        <v>REVESTIMENTO TIPO "PRE-MISTURADO A FRIO" DE ACORDO COM AS "INSTRUCOES PARA EXECUCAO" DO DER-RJ,COMPREENDENDO APENAS O ESPALHAMENTO E COMPACTACAO MECANICOS,EXCLUSIVE PREPARO,FORNECIMENTO E TRANSPORTE DOS MATERIAIS</v>
      </c>
      <c r="C20749" s="115" t="s">
        <v>51663</v>
      </c>
      <c r="D20749" s="115" t="s">
        <v>51664</v>
      </c>
      <c r="E20749" s="115" t="s">
        <v>51665</v>
      </c>
      <c r="F20749" s="115" t="s">
        <v>51643</v>
      </c>
      <c r="I20749" s="115" t="s">
        <v>31</v>
      </c>
      <c r="J20749" s="115">
        <v>27.87</v>
      </c>
    </row>
    <row r="20750" spans="1:10" hidden="1">
      <c r="A20750" s="115" t="s">
        <v>20990</v>
      </c>
      <c r="B20750" s="115" t="str">
        <f t="shared" si="324"/>
        <v>REVESTIMENTO TIPO "PRE-MISTURADO A FRIO" DE ACORDO COM A "INSTRUCAO PARA EXECUCAO" DO DER-RJ,COMPREENDENDO APENAS O PREPARO DA MISTURA,EXCLUSIVE FORNECIMENTO E TRANSPORTE DOS MATERIAIS</v>
      </c>
      <c r="C20750" s="115" t="s">
        <v>51666</v>
      </c>
      <c r="D20750" s="115" t="s">
        <v>51667</v>
      </c>
      <c r="E20750" s="115" t="s">
        <v>51668</v>
      </c>
      <c r="F20750" s="115" t="s">
        <v>35295</v>
      </c>
      <c r="I20750" s="115" t="s">
        <v>31</v>
      </c>
      <c r="J20750" s="115">
        <v>35.18</v>
      </c>
    </row>
    <row r="20751" spans="1:10" hidden="1">
      <c r="A20751" s="115" t="s">
        <v>20991</v>
      </c>
      <c r="B20751" s="115" t="str">
        <f t="shared" si="324"/>
        <v>REVESTIMENTO TIPO "PRE-MISTURADO A FRIO" DE ACORDO COM A "INSTRUCAO PARA EXECUCAO" DO DER-RJ,COMPREENDENDO APENAS O PREPARO DA MISTURA,EXCLUSIVE FORNECIMENTO E TRANSPORTE DOS MATERIAIS</v>
      </c>
      <c r="C20751" s="115" t="s">
        <v>51666</v>
      </c>
      <c r="D20751" s="115" t="s">
        <v>51667</v>
      </c>
      <c r="E20751" s="115" t="s">
        <v>51668</v>
      </c>
      <c r="F20751" s="115" t="s">
        <v>35295</v>
      </c>
      <c r="I20751" s="115" t="s">
        <v>31</v>
      </c>
      <c r="J20751" s="115">
        <v>33.69</v>
      </c>
    </row>
    <row r="20752" spans="1:10" hidden="1">
      <c r="A20752" s="115" t="s">
        <v>20992</v>
      </c>
      <c r="B20752" s="115" t="str">
        <f t="shared" si="324"/>
        <v>REVESTIMENTO EM CONCRETO BETUMINOSO USINADO A QUENTE,DE GRANULOMETRIA ABERTA,TIPO "BINDER",DE ACORDO COM AS "INSTRUCOESPARA EXECUCAO",DO DER-RJ,COMPREENDENDO:PREPARO,ESPALHAMENTOE COMPACTACAO,EXCLUSIVE O FORNECIMENTO E TRANSPORTE DOS MATERIAIS</v>
      </c>
      <c r="C20752" s="115" t="s">
        <v>51669</v>
      </c>
      <c r="D20752" s="115" t="s">
        <v>51670</v>
      </c>
      <c r="E20752" s="115" t="s">
        <v>51671</v>
      </c>
      <c r="F20752" s="115" t="s">
        <v>51672</v>
      </c>
      <c r="G20752" s="115" t="s">
        <v>40765</v>
      </c>
      <c r="I20752" s="115" t="s">
        <v>31</v>
      </c>
      <c r="J20752" s="115">
        <v>181.11</v>
      </c>
    </row>
    <row r="20753" spans="1:10" hidden="1">
      <c r="A20753" s="115" t="s">
        <v>20993</v>
      </c>
      <c r="B20753" s="115" t="str">
        <f t="shared" si="324"/>
        <v>REVESTIMENTO EM CONCRETO BETUMINOSO USINADO A QUENTE,DE GRANULOMETRIA ABERTA,TIPO "BINDER",DE ACORDO COM AS "INSTRUCOESPARA EXECUCAO",DO DER-RJ,COMPREENDENDO:PREPARO,ESPALHAMENTOE COMPACTACAO,EXCLUSIVE O FORNECIMENTO E TRANSPORTE DOS MATERIAIS</v>
      </c>
      <c r="C20753" s="115" t="s">
        <v>51669</v>
      </c>
      <c r="D20753" s="115" t="s">
        <v>51670</v>
      </c>
      <c r="E20753" s="115" t="s">
        <v>51671</v>
      </c>
      <c r="F20753" s="115" t="s">
        <v>51672</v>
      </c>
      <c r="G20753" s="115" t="s">
        <v>40765</v>
      </c>
      <c r="I20753" s="115" t="s">
        <v>31</v>
      </c>
      <c r="J20753" s="115">
        <v>174.81</v>
      </c>
    </row>
    <row r="20754" spans="1:10" hidden="1">
      <c r="A20754" s="115" t="s">
        <v>20994</v>
      </c>
      <c r="B20754" s="115" t="str">
        <f t="shared" si="324"/>
        <v>REVESTIMENTO DO TIPO "PRE-MISTURADO AREIA-BETUME A FRIO",DEACORDO COM AS "INSTRUCOES PARA EXECUCAO",DO DER-RJ,EXCLUSIVE O FORNECIMENTO E TRANSPORTE DOS MATERIAIS</v>
      </c>
      <c r="C20754" s="115" t="s">
        <v>51673</v>
      </c>
      <c r="D20754" s="115" t="s">
        <v>51674</v>
      </c>
      <c r="E20754" s="115" t="s">
        <v>51675</v>
      </c>
      <c r="I20754" s="115" t="s">
        <v>31</v>
      </c>
      <c r="J20754" s="115">
        <v>77.08</v>
      </c>
    </row>
    <row r="20755" spans="1:10" hidden="1">
      <c r="A20755" s="115" t="s">
        <v>20995</v>
      </c>
      <c r="B20755" s="115" t="str">
        <f t="shared" si="324"/>
        <v>REVESTIMENTO DO TIPO "PRE-MISTURADO AREIA-BETUME A FRIO",DEACORDO COM AS "INSTRUCOES PARA EXECUCAO",DO DER-RJ,EXCLUSIVE O FORNECIMENTO E TRANSPORTE DOS MATERIAIS</v>
      </c>
      <c r="C20755" s="115" t="s">
        <v>51673</v>
      </c>
      <c r="D20755" s="115" t="s">
        <v>51674</v>
      </c>
      <c r="E20755" s="115" t="s">
        <v>51675</v>
      </c>
      <c r="I20755" s="115" t="s">
        <v>31</v>
      </c>
      <c r="J20755" s="115">
        <v>72.81</v>
      </c>
    </row>
    <row r="20756" spans="1:10" hidden="1">
      <c r="A20756" s="115" t="s">
        <v>20996</v>
      </c>
      <c r="B20756" s="115" t="str">
        <f t="shared" si="324"/>
        <v>REVESTIMENTO DO TIPO "PRE-MISTURADO AREIA-BETUME A QUENTE",DE ACORDO COM AS "INSTRUCOES PARA EXECUCAO",DO DER-RJ,EXCLUSIVE O FORNECIMENTO E TRANSPORTE DOS MATERIAIS</v>
      </c>
      <c r="C20756" s="115" t="s">
        <v>51676</v>
      </c>
      <c r="D20756" s="115" t="s">
        <v>51677</v>
      </c>
      <c r="E20756" s="115" t="s">
        <v>51678</v>
      </c>
      <c r="I20756" s="115" t="s">
        <v>31</v>
      </c>
      <c r="J20756" s="115">
        <v>253.09</v>
      </c>
    </row>
    <row r="20757" spans="1:10" hidden="1">
      <c r="A20757" s="115" t="s">
        <v>20997</v>
      </c>
      <c r="B20757" s="115" t="str">
        <f t="shared" si="324"/>
        <v>REVESTIMENTO DO TIPO "PRE-MISTURADO AREIA-BETUME A QUENTE",DE ACORDO COM AS "INSTRUCOES PARA EXECUCAO",DO DER-RJ,EXCLUSIVE O FORNECIMENTO E TRANSPORTE DOS MATERIAIS</v>
      </c>
      <c r="C20757" s="115" t="s">
        <v>51676</v>
      </c>
      <c r="D20757" s="115" t="s">
        <v>51677</v>
      </c>
      <c r="E20757" s="115" t="s">
        <v>51678</v>
      </c>
      <c r="I20757" s="115" t="s">
        <v>31</v>
      </c>
      <c r="J20757" s="115">
        <v>244.09</v>
      </c>
    </row>
    <row r="20758" spans="1:10" hidden="1">
      <c r="A20758" s="115" t="s">
        <v>20998</v>
      </c>
      <c r="B20758" s="115" t="str">
        <f t="shared" si="324"/>
        <v>CAPA SELANTE,EXCLUSIVE O FORNECIMENTO E TRANSPORTE DOS MATERIAIS</v>
      </c>
      <c r="C20758" s="115" t="s">
        <v>51679</v>
      </c>
      <c r="D20758" s="115" t="s">
        <v>35295</v>
      </c>
      <c r="I20758" s="115" t="s">
        <v>16</v>
      </c>
      <c r="J20758" s="115">
        <v>0.59</v>
      </c>
    </row>
    <row r="20759" spans="1:10" hidden="1">
      <c r="A20759" s="115" t="s">
        <v>20999</v>
      </c>
      <c r="B20759" s="115" t="str">
        <f t="shared" si="324"/>
        <v>CAPA SELANTE,EXCLUSIVE O FORNECIMENTO E TRANSPORTE DOS MATERIAIS</v>
      </c>
      <c r="C20759" s="115" t="s">
        <v>51679</v>
      </c>
      <c r="D20759" s="115" t="s">
        <v>35295</v>
      </c>
      <c r="I20759" s="115" t="s">
        <v>16</v>
      </c>
      <c r="J20759" s="115">
        <v>0.57000000000000006</v>
      </c>
    </row>
    <row r="20760" spans="1:10" hidden="1">
      <c r="A20760" s="115" t="s">
        <v>21000</v>
      </c>
      <c r="B20760" s="115" t="str">
        <f t="shared" si="324"/>
        <v>REVESTIMENTO DO TIPO "LAMA ASFALTICA FINA",DE ACORDO COM AS"INSTRUCOES PARA EXECUCAO",DO DER-RJ,EXCLUSIVE O FORNECIMENTO E TRANSPORTE DOS MATERIAIS</v>
      </c>
      <c r="C20760" s="115" t="s">
        <v>51680</v>
      </c>
      <c r="D20760" s="115" t="s">
        <v>51681</v>
      </c>
      <c r="E20760" s="115" t="s">
        <v>51682</v>
      </c>
      <c r="I20760" s="115" t="s">
        <v>16</v>
      </c>
      <c r="J20760" s="115">
        <v>2.64</v>
      </c>
    </row>
    <row r="20761" spans="1:10" hidden="1">
      <c r="A20761" s="115" t="s">
        <v>21001</v>
      </c>
      <c r="B20761" s="115" t="str">
        <f t="shared" si="324"/>
        <v>REVESTIMENTO DO TIPO "LAMA ASFALTICA FINA",DE ACORDO COM AS"INSTRUCOES PARA EXECUCAO",DO DER-RJ,EXCLUSIVE O FORNECIMENTO E TRANSPORTE DOS MATERIAIS</v>
      </c>
      <c r="C20761" s="115" t="s">
        <v>51680</v>
      </c>
      <c r="D20761" s="115" t="s">
        <v>51681</v>
      </c>
      <c r="E20761" s="115" t="s">
        <v>51682</v>
      </c>
      <c r="I20761" s="115" t="s">
        <v>16</v>
      </c>
      <c r="J20761" s="115">
        <v>2.54</v>
      </c>
    </row>
    <row r="20762" spans="1:10" hidden="1">
      <c r="A20762" s="115" t="s">
        <v>21002</v>
      </c>
      <c r="B20762" s="115" t="str">
        <f t="shared" si="324"/>
        <v>REVESTIMENTO DO TIPO "LAMA ASFALTICA GROSSA",DE ACORDO COM AS "INSTRUCOES PARA EXECUCAO",DO DER-RJ,EXCLUSIVE O FORNECIMENTO E TRANSPORTE DOS MATERIAIS</v>
      </c>
      <c r="C20762" s="115" t="s">
        <v>51683</v>
      </c>
      <c r="D20762" s="115" t="s">
        <v>51684</v>
      </c>
      <c r="E20762" s="115" t="s">
        <v>51685</v>
      </c>
      <c r="I20762" s="115" t="s">
        <v>16</v>
      </c>
      <c r="J20762" s="115">
        <v>4.3</v>
      </c>
    </row>
    <row r="20763" spans="1:10" hidden="1">
      <c r="A20763" s="115" t="s">
        <v>21003</v>
      </c>
      <c r="B20763" s="115" t="str">
        <f t="shared" si="324"/>
        <v>REVESTIMENTO DO TIPO "LAMA ASFALTICA GROSSA",DE ACORDO COM AS "INSTRUCOES PARA EXECUCAO",DO DER-RJ,EXCLUSIVE O FORNECIMENTO E TRANSPORTE DOS MATERIAIS</v>
      </c>
      <c r="C20763" s="115" t="s">
        <v>51683</v>
      </c>
      <c r="D20763" s="115" t="s">
        <v>51684</v>
      </c>
      <c r="E20763" s="115" t="s">
        <v>51685</v>
      </c>
      <c r="I20763" s="115" t="s">
        <v>16</v>
      </c>
      <c r="J20763" s="115">
        <v>4.12</v>
      </c>
    </row>
    <row r="20764" spans="1:10" hidden="1">
      <c r="A20764" s="115" t="s">
        <v>56956</v>
      </c>
      <c r="B20764" s="115" t="str">
        <f t="shared" si="324"/>
        <v>REVESTIMENTO DE CONCRETO BETUMINOSO USINADO A QUENTE,DE ACORDO COM AS "INSTRUCOES PARA EXECUCAO DO DER-RJ",COMPREENDENDO PREPARO,ESPALHAMENTO E COMPACTACAO MECANICOS,EXCLUSIVE O FORNECIMENTO E TRANSPORTE DOS MATERIAIS</v>
      </c>
      <c r="C20764" s="115" t="s">
        <v>51687</v>
      </c>
      <c r="D20764" s="115" t="s">
        <v>56957</v>
      </c>
      <c r="E20764" s="115" t="s">
        <v>51686</v>
      </c>
      <c r="F20764" s="115" t="s">
        <v>56958</v>
      </c>
      <c r="I20764" s="115" t="s">
        <v>31</v>
      </c>
      <c r="J20764" s="115">
        <v>134.9</v>
      </c>
    </row>
    <row r="20765" spans="1:10" hidden="1">
      <c r="A20765" s="115" t="s">
        <v>56959</v>
      </c>
      <c r="B20765" s="115" t="str">
        <f t="shared" si="324"/>
        <v>REVESTIMENTO DE CONCRETO BETUMINOSO USINADO A QUENTE,DE ACORDO COM AS "INSTRUCOES PARA EXECUCAO DO DER-RJ",COMPREENDENDO PREPARO,ESPALHAMENTO E COMPACTACAO MECANICOS,EXCLUSIVE O FORNECIMENTO E TRANSPORTE DOS MATERIAIS</v>
      </c>
      <c r="C20765" s="115" t="s">
        <v>51687</v>
      </c>
      <c r="D20765" s="115" t="s">
        <v>56957</v>
      </c>
      <c r="E20765" s="115" t="s">
        <v>51686</v>
      </c>
      <c r="F20765" s="115" t="s">
        <v>56958</v>
      </c>
      <c r="I20765" s="115" t="s">
        <v>31</v>
      </c>
      <c r="J20765" s="115">
        <v>129.77000000000001</v>
      </c>
    </row>
    <row r="20766" spans="1:10" hidden="1">
      <c r="A20766" s="115" t="s">
        <v>56960</v>
      </c>
      <c r="B20766" s="115" t="str">
        <f t="shared" si="324"/>
        <v>REVESTIMENTO DE CONCRETO BETUMINOSO USINADO A QUENTE,DE ACORDO COM AS "INSTRUCOES PARA EXECUCAO DO DER-RJ",EXCLUSIVE O ESPALHAMENTO, COMPACTACAO,FORNECIMENTO E TRANSPORTE DOS MATERIAIS, CONSIDERANDO SOMENTE O PREPARO</v>
      </c>
      <c r="C20766" s="115" t="s">
        <v>51687</v>
      </c>
      <c r="D20766" s="115" t="s">
        <v>56961</v>
      </c>
      <c r="E20766" s="115" t="s">
        <v>56962</v>
      </c>
      <c r="F20766" s="115" t="s">
        <v>56963</v>
      </c>
      <c r="I20766" s="115" t="s">
        <v>31</v>
      </c>
      <c r="J20766" s="115">
        <v>109.3</v>
      </c>
    </row>
    <row r="20767" spans="1:10" hidden="1">
      <c r="A20767" s="115" t="s">
        <v>56964</v>
      </c>
      <c r="B20767" s="115" t="str">
        <f t="shared" si="324"/>
        <v>REVESTIMENTO DE CONCRETO BETUMINOSO USINADO A QUENTE,DE ACORDO COM AS "INSTRUCOES PARA EXECUCAO DO DER-RJ",EXCLUSIVE O ESPALHAMENTO, COMPACTACAO,FORNECIMENTO E TRANSPORTE DOS MATERIAIS, CONSIDERANDO SOMENTE O PREPARO</v>
      </c>
      <c r="C20767" s="115" t="s">
        <v>51687</v>
      </c>
      <c r="D20767" s="115" t="s">
        <v>56961</v>
      </c>
      <c r="E20767" s="115" t="s">
        <v>56962</v>
      </c>
      <c r="F20767" s="115" t="s">
        <v>56963</v>
      </c>
      <c r="I20767" s="115" t="s">
        <v>31</v>
      </c>
      <c r="J20767" s="115">
        <v>105.98</v>
      </c>
    </row>
    <row r="20768" spans="1:10" hidden="1">
      <c r="A20768" s="115" t="s">
        <v>56965</v>
      </c>
      <c r="B20768" s="115" t="str">
        <f t="shared" si="324"/>
        <v>REVESTIMENTO DE CONCRETO BETUMINOSO USINADO A QUENTE,DE ACORDO COM AS "INSTRUCOES PARA EXECUCAO DO DER-RJ",EXCLUSIVE OPREPARO,FORNECIMENTO E TRANSPORTE DOS MATERIAIS,CONSIDERANDO SOMENTE O ESPALHAMENTO E COMPACTACAO MECANICOS</v>
      </c>
      <c r="C20768" s="115" t="s">
        <v>51687</v>
      </c>
      <c r="D20768" s="115" t="s">
        <v>56966</v>
      </c>
      <c r="E20768" s="115" t="s">
        <v>56967</v>
      </c>
      <c r="F20768" s="115" t="s">
        <v>56968</v>
      </c>
      <c r="I20768" s="115" t="s">
        <v>31</v>
      </c>
      <c r="J20768" s="115">
        <v>25.6</v>
      </c>
    </row>
    <row r="20769" spans="1:10" hidden="1">
      <c r="A20769" s="115" t="s">
        <v>56969</v>
      </c>
      <c r="B20769" s="115" t="str">
        <f t="shared" si="324"/>
        <v>REVESTIMENTO DE CONCRETO BETUMINOSO USINADO A QUENTE,DE ACORDO COM AS "INSTRUCOES PARA EXECUCAO DO DER-RJ",EXCLUSIVE OPREPARO,FORNECIMENTO E TRANSPORTE DOS MATERIAIS,CONSIDERANDO SOMENTE O ESPALHAMENTO E COMPACTACAO MECANICOS</v>
      </c>
      <c r="C20769" s="115" t="s">
        <v>51687</v>
      </c>
      <c r="D20769" s="115" t="s">
        <v>56966</v>
      </c>
      <c r="E20769" s="115" t="s">
        <v>56967</v>
      </c>
      <c r="F20769" s="115" t="s">
        <v>56968</v>
      </c>
      <c r="I20769" s="115" t="s">
        <v>31</v>
      </c>
      <c r="J20769" s="115">
        <v>23.78</v>
      </c>
    </row>
    <row r="20770" spans="1:10" hidden="1">
      <c r="A20770" s="115" t="s">
        <v>21004</v>
      </c>
      <c r="B20770" s="115" t="str">
        <f t="shared" si="324"/>
        <v>REVESTIMENTO DE CONCRETO BETUMINOSO USINADO A QUENTE,DE ACORDO COM A "INSTRUCAO PARA EXECUCAO"DO DER-RJ,COMPREENDENDO APENAS O ESPALHAMENTO E COMPACTACAO MANUAIS,UTILIZANDO SOQUETE VIBRATORIO,EXCLUSIVE PREPARO,FORNECIMENTO E TRANSPORTE DOSMATERIAIS</v>
      </c>
      <c r="C20770" s="115" t="s">
        <v>51687</v>
      </c>
      <c r="D20770" s="115" t="s">
        <v>51688</v>
      </c>
      <c r="E20770" s="115" t="s">
        <v>51689</v>
      </c>
      <c r="F20770" s="115" t="s">
        <v>51690</v>
      </c>
      <c r="G20770" s="115" t="s">
        <v>40408</v>
      </c>
      <c r="I20770" s="115" t="s">
        <v>31</v>
      </c>
      <c r="J20770" s="115">
        <v>122.54</v>
      </c>
    </row>
    <row r="20771" spans="1:10" hidden="1">
      <c r="A20771" s="115" t="s">
        <v>21005</v>
      </c>
      <c r="B20771" s="115" t="str">
        <f t="shared" si="324"/>
        <v>REVESTIMENTO DE CONCRETO BETUMINOSO USINADO A QUENTE,DE ACORDO COM A "INSTRUCAO PARA EXECUCAO"DO DER-RJ,COMPREENDENDO APENAS O ESPALHAMENTO E COMPACTACAO MANUAIS,UTILIZANDO SOQUETE VIBRATORIO,EXCLUSIVE PREPARO,FORNECIMENTO E TRANSPORTE DOSMATERIAIS</v>
      </c>
      <c r="C20771" s="115" t="s">
        <v>51687</v>
      </c>
      <c r="D20771" s="115" t="s">
        <v>51688</v>
      </c>
      <c r="E20771" s="115" t="s">
        <v>51689</v>
      </c>
      <c r="F20771" s="115" t="s">
        <v>51690</v>
      </c>
      <c r="G20771" s="115" t="s">
        <v>40408</v>
      </c>
      <c r="I20771" s="115" t="s">
        <v>31</v>
      </c>
      <c r="J20771" s="115">
        <v>107.95</v>
      </c>
    </row>
    <row r="20772" spans="1:10" hidden="1">
      <c r="A20772" s="115" t="s">
        <v>21006</v>
      </c>
      <c r="B20772" s="115" t="str">
        <f t="shared" si="324"/>
        <v>CAMADA POROSA DE ATRITO EM CBUQ MODIFICADO POR POLIMERO,NIVELADO ELETRONICAMENTE,EM RODOVIA,EXCLUSIVE MATERIAIS</v>
      </c>
      <c r="C20772" s="115" t="s">
        <v>51691</v>
      </c>
      <c r="D20772" s="115" t="s">
        <v>51692</v>
      </c>
      <c r="I20772" s="115" t="s">
        <v>31</v>
      </c>
      <c r="J20772" s="115">
        <v>191.3</v>
      </c>
    </row>
    <row r="20773" spans="1:10" hidden="1">
      <c r="A20773" s="115" t="s">
        <v>21007</v>
      </c>
      <c r="B20773" s="115" t="str">
        <f t="shared" si="324"/>
        <v>CAMADA POROSA DE ATRITO EM CBUQ MODIFICADO POR POLIMERO,NIVELADO ELETRONICAMENTE,EM RODOVIA,EXCLUSIVE MATERIAIS</v>
      </c>
      <c r="C20773" s="115" t="s">
        <v>51691</v>
      </c>
      <c r="D20773" s="115" t="s">
        <v>51692</v>
      </c>
      <c r="I20773" s="115" t="s">
        <v>31</v>
      </c>
      <c r="J20773" s="115">
        <v>183.58</v>
      </c>
    </row>
    <row r="20774" spans="1:10" hidden="1">
      <c r="A20774" s="115" t="s">
        <v>21008</v>
      </c>
      <c r="B20774" s="115" t="str">
        <f t="shared" si="324"/>
        <v>REVESTIMENTO DO TIPO "TRATAMENTO SUPERFICIAL BETUMINOSO SIMPLES" DE ACORDO COM AS "INSTRUCOES PARA EXECUCAO",DO DER-RJ,EXCLUSIVE O FORNECIMENTO E TRANSPORTE DOS MATERIAIS</v>
      </c>
      <c r="C20774" s="115" t="s">
        <v>40482</v>
      </c>
      <c r="D20774" s="115" t="s">
        <v>51693</v>
      </c>
      <c r="E20774" s="115" t="s">
        <v>51694</v>
      </c>
      <c r="I20774" s="115" t="s">
        <v>16</v>
      </c>
      <c r="J20774" s="115">
        <v>1.07</v>
      </c>
    </row>
    <row r="20775" spans="1:10" hidden="1">
      <c r="A20775" s="115" t="s">
        <v>21009</v>
      </c>
      <c r="B20775" s="115" t="str">
        <f t="shared" si="324"/>
        <v>REVESTIMENTO DO TIPO "TRATAMENTO SUPERFICIAL BETUMINOSO SIMPLES" DE ACORDO COM AS "INSTRUCOES PARA EXECUCAO",DO DER-RJ,EXCLUSIVE O FORNECIMENTO E TRANSPORTE DOS MATERIAIS</v>
      </c>
      <c r="C20775" s="115" t="s">
        <v>40482</v>
      </c>
      <c r="D20775" s="115" t="s">
        <v>51693</v>
      </c>
      <c r="E20775" s="115" t="s">
        <v>51694</v>
      </c>
      <c r="I20775" s="115" t="s">
        <v>16</v>
      </c>
      <c r="J20775" s="115">
        <v>1.02</v>
      </c>
    </row>
    <row r="20776" spans="1:10" hidden="1">
      <c r="A20776" s="115" t="s">
        <v>21010</v>
      </c>
      <c r="B20776" s="115" t="str">
        <f t="shared" si="324"/>
        <v>REVESTIMENTO DO TIPO "TRATAMENTO SUPERFICIAL BETUMINOSO DUPLO" DE ACORDO COM AS "INSTRUCOES PARA EXECUCAO",DO DER-RJ,EXCLUSIVE O FORNECIMENTO E TRANSPORTE DOS MATERIAIS</v>
      </c>
      <c r="C20776" s="115" t="s">
        <v>40485</v>
      </c>
      <c r="D20776" s="115" t="s">
        <v>51695</v>
      </c>
      <c r="E20776" s="115" t="s">
        <v>51696</v>
      </c>
      <c r="I20776" s="115" t="s">
        <v>16</v>
      </c>
      <c r="J20776" s="115">
        <v>2.04</v>
      </c>
    </row>
    <row r="20777" spans="1:10" hidden="1">
      <c r="A20777" s="115" t="s">
        <v>21011</v>
      </c>
      <c r="B20777" s="115" t="str">
        <f t="shared" si="324"/>
        <v>REVESTIMENTO DO TIPO "TRATAMENTO SUPERFICIAL BETUMINOSO DUPLO" DE ACORDO COM AS "INSTRUCOES PARA EXECUCAO",DO DER-RJ,EXCLUSIVE O FORNECIMENTO E TRANSPORTE DOS MATERIAIS</v>
      </c>
      <c r="C20777" s="115" t="s">
        <v>40485</v>
      </c>
      <c r="D20777" s="115" t="s">
        <v>51695</v>
      </c>
      <c r="E20777" s="115" t="s">
        <v>51696</v>
      </c>
      <c r="I20777" s="115" t="s">
        <v>16</v>
      </c>
      <c r="J20777" s="115">
        <v>1.94</v>
      </c>
    </row>
    <row r="20778" spans="1:10" hidden="1">
      <c r="A20778" s="115" t="s">
        <v>21012</v>
      </c>
      <c r="B20778" s="115" t="str">
        <f t="shared" si="324"/>
        <v>REVESTIMENTO DO TIPO "TRATAMENTO SUPERFICIAL DUPLO",POR PENETRACAO DIRETA,COM CAPA SELANTE,DE ACORDO COM AS "INSTRUCOESPARA EXECUCAO",DO DER-RJ,EXCLUSIVE O FORNECIMENTO E TRANSPORTE DOS MATERIAIS</v>
      </c>
      <c r="C20778" s="115" t="s">
        <v>51697</v>
      </c>
      <c r="D20778" s="115" t="s">
        <v>51698</v>
      </c>
      <c r="E20778" s="115" t="s">
        <v>51699</v>
      </c>
      <c r="F20778" s="115" t="s">
        <v>51700</v>
      </c>
      <c r="I20778" s="115" t="s">
        <v>16</v>
      </c>
      <c r="J20778" s="115">
        <v>2.58</v>
      </c>
    </row>
    <row r="20779" spans="1:10" hidden="1">
      <c r="A20779" s="115" t="s">
        <v>21013</v>
      </c>
      <c r="B20779" s="115" t="str">
        <f t="shared" si="324"/>
        <v>REVESTIMENTO DO TIPO "TRATAMENTO SUPERFICIAL DUPLO",POR PENETRACAO DIRETA,COM CAPA SELANTE,DE ACORDO COM AS "INSTRUCOESPARA EXECUCAO",DO DER-RJ,EXCLUSIVE O FORNECIMENTO E TRANSPORTE DOS MATERIAIS</v>
      </c>
      <c r="C20779" s="115" t="s">
        <v>51697</v>
      </c>
      <c r="D20779" s="115" t="s">
        <v>51698</v>
      </c>
      <c r="E20779" s="115" t="s">
        <v>51699</v>
      </c>
      <c r="F20779" s="115" t="s">
        <v>51700</v>
      </c>
      <c r="I20779" s="115" t="s">
        <v>16</v>
      </c>
      <c r="J20779" s="115">
        <v>2.46</v>
      </c>
    </row>
    <row r="20780" spans="1:10" hidden="1">
      <c r="A20780" s="115" t="s">
        <v>21014</v>
      </c>
      <c r="B20780" s="115" t="str">
        <f t="shared" si="324"/>
        <v>REVESTIMENTO DO TIPO "TRATAMENTO SUPERFICIAL TRIPLO" POR PENETRACAO INVERSA,DE ACORDO COM AS "INSTRUCOES PARA EXECUCAO",DER-RJ,EXCLUSIVE O FORNECIMENTO E TRANSPORTE DOS MATERIAIS</v>
      </c>
      <c r="C20780" s="115" t="s">
        <v>51701</v>
      </c>
      <c r="D20780" s="115" t="s">
        <v>51702</v>
      </c>
      <c r="E20780" s="115" t="s">
        <v>51703</v>
      </c>
      <c r="I20780" s="115" t="s">
        <v>16</v>
      </c>
      <c r="J20780" s="115">
        <v>3.29</v>
      </c>
    </row>
    <row r="20781" spans="1:10" hidden="1">
      <c r="A20781" s="115" t="s">
        <v>21015</v>
      </c>
      <c r="B20781" s="115" t="str">
        <f t="shared" si="324"/>
        <v>REVESTIMENTO DO TIPO "TRATAMENTO SUPERFICIAL TRIPLO" POR PENETRACAO INVERSA,DE ACORDO COM AS "INSTRUCOES PARA EXECUCAO",DER-RJ,EXCLUSIVE O FORNECIMENTO E TRANSPORTE DOS MATERIAIS</v>
      </c>
      <c r="C20781" s="115" t="s">
        <v>51701</v>
      </c>
      <c r="D20781" s="115" t="s">
        <v>51702</v>
      </c>
      <c r="E20781" s="115" t="s">
        <v>51703</v>
      </c>
      <c r="I20781" s="115" t="s">
        <v>16</v>
      </c>
      <c r="J20781" s="115">
        <v>3.13</v>
      </c>
    </row>
    <row r="20782" spans="1:10" hidden="1">
      <c r="A20782" s="115" t="s">
        <v>21016</v>
      </c>
      <c r="B20782" s="115" t="str">
        <f t="shared" si="324"/>
        <v>REVESTIMENTO EM PLACAS DE CONCRETO,DE ACORDO COM AS "INSTRUCOES PARA EXECUCAO",DO DER-RJ,PRODUCAO MEDIA DE 25,50M3/H,INCLUSIVE O TRANSPORTE DOS MATERIAIS,MAS SEM O FORNECIMENTO DOS MESMOS</v>
      </c>
      <c r="C20782" s="115" t="s">
        <v>51704</v>
      </c>
      <c r="D20782" s="115" t="s">
        <v>51705</v>
      </c>
      <c r="E20782" s="115" t="s">
        <v>51706</v>
      </c>
      <c r="F20782" s="115" t="s">
        <v>51707</v>
      </c>
      <c r="I20782" s="115" t="s">
        <v>31</v>
      </c>
      <c r="J20782" s="115">
        <v>44.97</v>
      </c>
    </row>
    <row r="20783" spans="1:10" hidden="1">
      <c r="A20783" s="115" t="s">
        <v>21017</v>
      </c>
      <c r="B20783" s="115" t="str">
        <f t="shared" si="324"/>
        <v>REVESTIMENTO EM PLACAS DE CONCRETO,DE ACORDO COM AS "INSTRUCOES PARA EXECUCAO",DO DER-RJ,PRODUCAO MEDIA DE 25,50M3/H,INCLUSIVE O TRANSPORTE DOS MATERIAIS,MAS SEM O FORNECIMENTO DOS MESMOS</v>
      </c>
      <c r="C20783" s="115" t="s">
        <v>51704</v>
      </c>
      <c r="D20783" s="115" t="s">
        <v>51705</v>
      </c>
      <c r="E20783" s="115" t="s">
        <v>51706</v>
      </c>
      <c r="F20783" s="115" t="s">
        <v>51707</v>
      </c>
      <c r="I20783" s="115" t="s">
        <v>31</v>
      </c>
      <c r="J20783" s="115">
        <v>41.22</v>
      </c>
    </row>
    <row r="20784" spans="1:10" hidden="1">
      <c r="A20784" s="115" t="s">
        <v>21018</v>
      </c>
      <c r="B20784" s="115" t="str">
        <f t="shared" si="324"/>
        <v>REVESTIMENTO EM PLACAS DE CONCRETO,DE ACORDO COM AS "INSTRUCOES PARA EXECUCAO",DO DER-RJ,PRODUCAO MEDIA DE 35,00M3/H,INCLUSIVE O TRANSPORTE DOS MATERIAIS,MAS SEM O FORNECIMENTO DOS MESMOS</v>
      </c>
      <c r="C20784" s="115" t="s">
        <v>51704</v>
      </c>
      <c r="D20784" s="115" t="s">
        <v>51708</v>
      </c>
      <c r="E20784" s="115" t="s">
        <v>51706</v>
      </c>
      <c r="F20784" s="115" t="s">
        <v>51707</v>
      </c>
      <c r="I20784" s="115" t="s">
        <v>31</v>
      </c>
      <c r="J20784" s="115">
        <v>36.770000000000003</v>
      </c>
    </row>
    <row r="20785" spans="1:10" hidden="1">
      <c r="A20785" s="115" t="s">
        <v>21019</v>
      </c>
      <c r="B20785" s="115" t="str">
        <f t="shared" si="324"/>
        <v>REVESTIMENTO EM PLACAS DE CONCRETO,DE ACORDO COM AS "INSTRUCOES PARA EXECUCAO",DO DER-RJ,PRODUCAO MEDIA DE 35,00M3/H,INCLUSIVE O TRANSPORTE DOS MATERIAIS,MAS SEM O FORNECIMENTO DOS MESMOS</v>
      </c>
      <c r="C20785" s="115" t="s">
        <v>51704</v>
      </c>
      <c r="D20785" s="115" t="s">
        <v>51708</v>
      </c>
      <c r="E20785" s="115" t="s">
        <v>51706</v>
      </c>
      <c r="F20785" s="115" t="s">
        <v>51707</v>
      </c>
      <c r="I20785" s="115" t="s">
        <v>31</v>
      </c>
      <c r="J20785" s="115">
        <v>33.799999999999997</v>
      </c>
    </row>
    <row r="20786" spans="1:10" hidden="1">
      <c r="A20786" s="115" t="s">
        <v>21020</v>
      </c>
      <c r="B20786" s="115" t="str">
        <f t="shared" si="324"/>
        <v>RECOMPOSICAO DE PLACA DE CONCRETO,INCLUSIVE CORRECAO DE SUPORTE DEFICIENTE,EXCLUSIVE MATERIAIS</v>
      </c>
      <c r="C20786" s="115" t="s">
        <v>51709</v>
      </c>
      <c r="D20786" s="115" t="s">
        <v>51710</v>
      </c>
      <c r="I20786" s="115" t="s">
        <v>31</v>
      </c>
      <c r="J20786" s="115">
        <v>547.61</v>
      </c>
    </row>
    <row r="20787" spans="1:10" hidden="1">
      <c r="A20787" s="115" t="s">
        <v>21021</v>
      </c>
      <c r="B20787" s="115" t="str">
        <f t="shared" si="324"/>
        <v>RECOMPOSICAO DE PLACA DE CONCRETO,INCLUSIVE CORRECAO DE SUPORTE DEFICIENTE,EXCLUSIVE MATERIAIS</v>
      </c>
      <c r="C20787" s="115" t="s">
        <v>51709</v>
      </c>
      <c r="D20787" s="115" t="s">
        <v>51710</v>
      </c>
      <c r="I20787" s="115" t="s">
        <v>31</v>
      </c>
      <c r="J20787" s="115">
        <v>489.83</v>
      </c>
    </row>
    <row r="20788" spans="1:10" hidden="1">
      <c r="A20788" s="115" t="s">
        <v>21022</v>
      </c>
      <c r="B20788" s="115" t="str">
        <f t="shared" si="324"/>
        <v>LIMPEZA DE JUNTAS DE PAVIMENTO DE CONCRETO UTILIZANDO AR COMPRIMIDO E POSTERIOR ENCHIMENTO COM ASFALTO,EXCLUSIVE MATERIAIS</v>
      </c>
      <c r="C20788" s="115" t="s">
        <v>51711</v>
      </c>
      <c r="D20788" s="115" t="s">
        <v>51712</v>
      </c>
      <c r="E20788" s="115" t="s">
        <v>35302</v>
      </c>
      <c r="I20788" s="115" t="s">
        <v>58</v>
      </c>
      <c r="J20788" s="115">
        <v>1.94</v>
      </c>
    </row>
    <row r="20789" spans="1:10" hidden="1">
      <c r="A20789" s="115" t="s">
        <v>21023</v>
      </c>
      <c r="B20789" s="115" t="str">
        <f t="shared" si="324"/>
        <v>LIMPEZA DE JUNTAS DE PAVIMENTO DE CONCRETO UTILIZANDO AR COMPRIMIDO E POSTERIOR ENCHIMENTO COM ASFALTO,EXCLUSIVE MATERIAIS</v>
      </c>
      <c r="C20789" s="115" t="s">
        <v>51711</v>
      </c>
      <c r="D20789" s="115" t="s">
        <v>51712</v>
      </c>
      <c r="E20789" s="115" t="s">
        <v>35302</v>
      </c>
      <c r="I20789" s="115" t="s">
        <v>58</v>
      </c>
      <c r="J20789" s="115">
        <v>1.76</v>
      </c>
    </row>
    <row r="20790" spans="1:10" hidden="1">
      <c r="A20790" s="115" t="s">
        <v>21024</v>
      </c>
      <c r="B20790" s="115" t="str">
        <f t="shared" si="324"/>
        <v>BASE DE MACADAME CIMENTADO DE MISTURA PREVIA(CONCRETO MAGRO),DE ACORDO COM A INSTRUCAO TECNICA IT-07/80 DO DER-RJ,EXCLUSIVE FORNECIMENTO DOS MATERIAIS E RESPECTIVOS TRANSPORTES</v>
      </c>
      <c r="C20790" s="115" t="s">
        <v>40420</v>
      </c>
      <c r="D20790" s="115" t="s">
        <v>51713</v>
      </c>
      <c r="E20790" s="115" t="s">
        <v>51714</v>
      </c>
      <c r="I20790" s="115" t="s">
        <v>31</v>
      </c>
      <c r="J20790" s="115">
        <v>2.73</v>
      </c>
    </row>
    <row r="20791" spans="1:10" hidden="1">
      <c r="A20791" s="115" t="s">
        <v>21025</v>
      </c>
      <c r="B20791" s="115" t="str">
        <f t="shared" si="324"/>
        <v>BASE DE MACADAME CIMENTADO DE MISTURA PREVIA(CONCRETO MAGRO),DE ACORDO COM A INSTRUCAO TECNICA IT-07/80 DO DER-RJ,EXCLUSIVE FORNECIMENTO DOS MATERIAIS E RESPECTIVOS TRANSPORTES</v>
      </c>
      <c r="C20791" s="115" t="s">
        <v>40420</v>
      </c>
      <c r="D20791" s="115" t="s">
        <v>51713</v>
      </c>
      <c r="E20791" s="115" t="s">
        <v>51714</v>
      </c>
      <c r="I20791" s="115" t="s">
        <v>31</v>
      </c>
      <c r="J20791" s="115">
        <v>2.5499999999999998</v>
      </c>
    </row>
    <row r="20792" spans="1:10" hidden="1">
      <c r="A20792" s="115" t="s">
        <v>21026</v>
      </c>
      <c r="B20792" s="115" t="str">
        <f t="shared" si="324"/>
        <v>EXECUCAO DE BANQUETA DE SOLO,EM ATERRO,MEDIDO PELO VOLUME DE BANQUETA</v>
      </c>
      <c r="C20792" s="115" t="s">
        <v>51715</v>
      </c>
      <c r="D20792" s="115" t="s">
        <v>51716</v>
      </c>
      <c r="I20792" s="115" t="s">
        <v>31</v>
      </c>
      <c r="J20792" s="115">
        <v>14.14</v>
      </c>
    </row>
    <row r="20793" spans="1:10" hidden="1">
      <c r="A20793" s="115" t="s">
        <v>21027</v>
      </c>
      <c r="B20793" s="115" t="str">
        <f t="shared" si="324"/>
        <v>EXECUCAO DE BANQUETA DE SOLO,EM ATERRO,MEDIDO PELO VOLUME DE BANQUETA</v>
      </c>
      <c r="C20793" s="115" t="s">
        <v>51715</v>
      </c>
      <c r="D20793" s="115" t="s">
        <v>51716</v>
      </c>
      <c r="I20793" s="115" t="s">
        <v>31</v>
      </c>
      <c r="J20793" s="115">
        <v>12.25</v>
      </c>
    </row>
    <row r="20794" spans="1:10" hidden="1">
      <c r="A20794" s="115" t="s">
        <v>21028</v>
      </c>
      <c r="B20794" s="115" t="str">
        <f t="shared" si="324"/>
        <v>LIMPEZA MANUAL DE VALAS DE PROTECAO</v>
      </c>
      <c r="C20794" s="115" t="s">
        <v>21029</v>
      </c>
      <c r="I20794" s="115" t="s">
        <v>58</v>
      </c>
      <c r="J20794" s="115">
        <v>1.21</v>
      </c>
    </row>
    <row r="20795" spans="1:10" hidden="1">
      <c r="A20795" s="115" t="s">
        <v>21030</v>
      </c>
      <c r="B20795" s="115" t="str">
        <f t="shared" si="324"/>
        <v>LIMPEZA MANUAL DE VALAS DE PROTECAO</v>
      </c>
      <c r="C20795" s="115" t="s">
        <v>21029</v>
      </c>
      <c r="I20795" s="115" t="s">
        <v>58</v>
      </c>
      <c r="J20795" s="115">
        <v>1.05</v>
      </c>
    </row>
    <row r="20796" spans="1:10" hidden="1">
      <c r="A20796" s="115" t="s">
        <v>21031</v>
      </c>
      <c r="B20796" s="115" t="str">
        <f t="shared" si="324"/>
        <v>CAPINA MANUAL EM SERVICOS RODOVIARIOS</v>
      </c>
      <c r="C20796" s="115" t="s">
        <v>21032</v>
      </c>
      <c r="I20796" s="115" t="s">
        <v>16</v>
      </c>
      <c r="J20796" s="115">
        <v>1.29</v>
      </c>
    </row>
    <row r="20797" spans="1:10" hidden="1">
      <c r="A20797" s="115" t="s">
        <v>21033</v>
      </c>
      <c r="B20797" s="115" t="str">
        <f t="shared" si="324"/>
        <v>CAPINA MANUAL EM SERVICOS RODOVIARIOS</v>
      </c>
      <c r="C20797" s="115" t="s">
        <v>21032</v>
      </c>
      <c r="I20797" s="115" t="s">
        <v>16</v>
      </c>
      <c r="J20797" s="115">
        <v>1.1200000000000001</v>
      </c>
    </row>
    <row r="20798" spans="1:10" hidden="1">
      <c r="A20798" s="115" t="s">
        <v>21034</v>
      </c>
      <c r="B20798" s="115" t="str">
        <f t="shared" si="324"/>
        <v>LIMPEZA MANUAL DE MEIOS-FIOS E SARJETAS</v>
      </c>
      <c r="C20798" s="115" t="s">
        <v>21035</v>
      </c>
      <c r="I20798" s="115" t="s">
        <v>1042</v>
      </c>
      <c r="J20798" s="115">
        <v>323.20999999999998</v>
      </c>
    </row>
    <row r="20799" spans="1:10" hidden="1">
      <c r="A20799" s="115" t="s">
        <v>21036</v>
      </c>
      <c r="B20799" s="115" t="str">
        <f t="shared" si="324"/>
        <v>LIMPEZA MANUAL DE MEIOS-FIOS E SARJETAS</v>
      </c>
      <c r="C20799" s="115" t="s">
        <v>21035</v>
      </c>
      <c r="I20799" s="115" t="s">
        <v>1042</v>
      </c>
      <c r="J20799" s="115">
        <v>280.16000000000003</v>
      </c>
    </row>
    <row r="20800" spans="1:10" hidden="1">
      <c r="A20800" s="115" t="s">
        <v>21037</v>
      </c>
      <c r="B20800" s="115" t="str">
        <f t="shared" si="324"/>
        <v>RETIRADA(EXTRACAO) DE BALIZADORES DANIFICADOS E ASSENTAMENTO DE NOVOS,EXCLUSIVE FORNECIMENTO</v>
      </c>
      <c r="C20800" s="115" t="s">
        <v>51717</v>
      </c>
      <c r="D20800" s="115" t="s">
        <v>51718</v>
      </c>
      <c r="I20800" s="115" t="s">
        <v>6</v>
      </c>
      <c r="J20800" s="115">
        <v>20.36</v>
      </c>
    </row>
    <row r="20801" spans="1:10" hidden="1">
      <c r="A20801" s="115" t="s">
        <v>21038</v>
      </c>
      <c r="B20801" s="115" t="str">
        <f t="shared" si="324"/>
        <v>RETIRADA(EXTRACAO) DE BALIZADORES DANIFICADOS E ASSENTAMENTO DE NOVOS,EXCLUSIVE FORNECIMENTO</v>
      </c>
      <c r="C20801" s="115" t="s">
        <v>51717</v>
      </c>
      <c r="D20801" s="115" t="s">
        <v>51718</v>
      </c>
      <c r="I20801" s="115" t="s">
        <v>6</v>
      </c>
      <c r="J20801" s="115">
        <v>17.649999999999999</v>
      </c>
    </row>
    <row r="20802" spans="1:10" hidden="1">
      <c r="A20802" s="115" t="s">
        <v>21039</v>
      </c>
      <c r="B20802" s="115" t="str">
        <f t="shared" si="324"/>
        <v>RECOLOCACAO DE PLACA DE SINALIZACAO</v>
      </c>
      <c r="C20802" s="115" t="s">
        <v>21040</v>
      </c>
      <c r="I20802" s="115" t="s">
        <v>6</v>
      </c>
      <c r="J20802" s="115">
        <v>16.47</v>
      </c>
    </row>
    <row r="20803" spans="1:10" hidden="1">
      <c r="A20803" s="115" t="s">
        <v>21041</v>
      </c>
      <c r="B20803" s="115" t="str">
        <f t="shared" si="324"/>
        <v>RECOLOCACAO DE PLACA DE SINALIZACAO</v>
      </c>
      <c r="C20803" s="115" t="s">
        <v>21040</v>
      </c>
      <c r="I20803" s="115" t="s">
        <v>6</v>
      </c>
      <c r="J20803" s="115">
        <v>14.27</v>
      </c>
    </row>
    <row r="20804" spans="1:10" hidden="1">
      <c r="A20804" s="115" t="s">
        <v>21042</v>
      </c>
      <c r="B20804" s="115" t="str">
        <f t="shared" si="324"/>
        <v>LIMPEZA MANUAL DE PONTES,CONSTANDO DE VARREDURA E REMOCAO DE ENTULHO,INCLUSIVE AFASTAMENTO LATERAL</v>
      </c>
      <c r="C20804" s="115" t="s">
        <v>51719</v>
      </c>
      <c r="D20804" s="115" t="s">
        <v>51720</v>
      </c>
      <c r="I20804" s="115" t="s">
        <v>58</v>
      </c>
      <c r="J20804" s="115">
        <v>0.96</v>
      </c>
    </row>
    <row r="20805" spans="1:10" hidden="1">
      <c r="A20805" s="115" t="s">
        <v>21043</v>
      </c>
      <c r="B20805" s="115" t="str">
        <f t="shared" ref="B20805:B20868" si="325">C20805&amp;D20805&amp;E20805&amp;F20805&amp;G20805&amp;H20805</f>
        <v>LIMPEZA MANUAL DE PONTES,CONSTANDO DE VARREDURA E REMOCAO DE ENTULHO,INCLUSIVE AFASTAMENTO LATERAL</v>
      </c>
      <c r="C20805" s="115" t="s">
        <v>51719</v>
      </c>
      <c r="D20805" s="115" t="s">
        <v>51720</v>
      </c>
      <c r="I20805" s="115" t="s">
        <v>58</v>
      </c>
      <c r="J20805" s="115">
        <v>0.84</v>
      </c>
    </row>
    <row r="20806" spans="1:10" hidden="1">
      <c r="A20806" s="115" t="s">
        <v>21044</v>
      </c>
      <c r="B20806" s="115" t="str">
        <f t="shared" si="325"/>
        <v>REMOCAO MANUAL DE MATERIAL SOLTO (1ªCATEGORIA),PROVENIENTE DE DESLIZAMENTO DE BARREIRA,EXCLUSIVE TRANSPORTE</v>
      </c>
      <c r="C20806" s="115" t="s">
        <v>51721</v>
      </c>
      <c r="D20806" s="115" t="s">
        <v>51722</v>
      </c>
      <c r="I20806" s="115" t="s">
        <v>31</v>
      </c>
      <c r="J20806" s="115">
        <v>17.61</v>
      </c>
    </row>
    <row r="20807" spans="1:10" hidden="1">
      <c r="A20807" s="115" t="s">
        <v>21045</v>
      </c>
      <c r="B20807" s="115" t="str">
        <f t="shared" si="325"/>
        <v>REMOCAO MANUAL DE MATERIAL SOLTO (1ªCATEGORIA),PROVENIENTE DE DESLIZAMENTO DE BARREIRA,EXCLUSIVE TRANSPORTE</v>
      </c>
      <c r="C20807" s="115" t="s">
        <v>51721</v>
      </c>
      <c r="D20807" s="115" t="s">
        <v>51722</v>
      </c>
      <c r="I20807" s="115" t="s">
        <v>31</v>
      </c>
      <c r="J20807" s="115">
        <v>15.26</v>
      </c>
    </row>
    <row r="20808" spans="1:10" hidden="1">
      <c r="A20808" s="115" t="s">
        <v>21046</v>
      </c>
      <c r="B20808" s="115" t="str">
        <f t="shared" si="325"/>
        <v>REMOCAO MANUAL DE MATERIAL SOLTO (1ªCATEGORIA),PROVENIENTE DE DESLIZAMENTO DE BARREIRA,INCLUSIVE TRANSPORTE A 3KM</v>
      </c>
      <c r="C20808" s="115" t="s">
        <v>51721</v>
      </c>
      <c r="D20808" s="115" t="s">
        <v>51723</v>
      </c>
      <c r="I20808" s="115" t="s">
        <v>31</v>
      </c>
      <c r="J20808" s="115">
        <v>24.97</v>
      </c>
    </row>
    <row r="20809" spans="1:10" hidden="1">
      <c r="A20809" s="115" t="s">
        <v>21047</v>
      </c>
      <c r="B20809" s="115" t="str">
        <f t="shared" si="325"/>
        <v>REMOCAO MANUAL DE MATERIAL SOLTO (1ªCATEGORIA),PROVENIENTE DE DESLIZAMENTO DE BARREIRA,INCLUSIVE TRANSPORTE A 3KM</v>
      </c>
      <c r="C20809" s="115" t="s">
        <v>51721</v>
      </c>
      <c r="D20809" s="115" t="s">
        <v>51723</v>
      </c>
      <c r="I20809" s="115" t="s">
        <v>31</v>
      </c>
      <c r="J20809" s="115">
        <v>22.36</v>
      </c>
    </row>
    <row r="20810" spans="1:10" hidden="1">
      <c r="A20810" s="115" t="s">
        <v>21048</v>
      </c>
      <c r="B20810" s="115" t="str">
        <f t="shared" si="325"/>
        <v>RECOMPOSICAO MANUAL DE ATERRO,EXCLUSIVE ESCAVACAO E TRANSPORTE DE MATERIAL DE JAZIDA</v>
      </c>
      <c r="C20810" s="115" t="s">
        <v>51724</v>
      </c>
      <c r="D20810" s="115" t="s">
        <v>51725</v>
      </c>
      <c r="I20810" s="115" t="s">
        <v>31</v>
      </c>
      <c r="J20810" s="115">
        <v>80.22</v>
      </c>
    </row>
    <row r="20811" spans="1:10" hidden="1">
      <c r="A20811" s="115" t="s">
        <v>21049</v>
      </c>
      <c r="B20811" s="115" t="str">
        <f t="shared" si="325"/>
        <v>RECOMPOSICAO MANUAL DE ATERRO,EXCLUSIVE ESCAVACAO E TRANSPORTE DE MATERIAL DE JAZIDA</v>
      </c>
      <c r="C20811" s="115" t="s">
        <v>51724</v>
      </c>
      <c r="D20811" s="115" t="s">
        <v>51725</v>
      </c>
      <c r="I20811" s="115" t="s">
        <v>31</v>
      </c>
      <c r="J20811" s="115">
        <v>69.88</v>
      </c>
    </row>
    <row r="20812" spans="1:10" hidden="1">
      <c r="A20812" s="115" t="s">
        <v>21050</v>
      </c>
      <c r="B20812" s="115" t="str">
        <f t="shared" si="325"/>
        <v>LIMPEZA MANUAL DE CAIXA DE RALO</v>
      </c>
      <c r="C20812" s="115" t="s">
        <v>21051</v>
      </c>
      <c r="I20812" s="115" t="s">
        <v>6</v>
      </c>
      <c r="J20812" s="115">
        <v>8.7200000000000006</v>
      </c>
    </row>
    <row r="20813" spans="1:10" hidden="1">
      <c r="A20813" s="115" t="s">
        <v>21052</v>
      </c>
      <c r="B20813" s="115" t="str">
        <f t="shared" si="325"/>
        <v>LIMPEZA MANUAL DE CAIXA DE RALO</v>
      </c>
      <c r="C20813" s="115" t="s">
        <v>21051</v>
      </c>
      <c r="I20813" s="115" t="s">
        <v>6</v>
      </c>
      <c r="J20813" s="115">
        <v>7.56</v>
      </c>
    </row>
    <row r="20814" spans="1:10" hidden="1">
      <c r="A20814" s="115" t="s">
        <v>21053</v>
      </c>
      <c r="B20814" s="115" t="str">
        <f t="shared" si="325"/>
        <v>REMOCAO DE DEFENSAS METALICAS,EXCLUSIVE TRANSPORTE</v>
      </c>
      <c r="C20814" s="115" t="s">
        <v>21054</v>
      </c>
      <c r="I20814" s="115" t="s">
        <v>58</v>
      </c>
      <c r="J20814" s="115">
        <v>12.12</v>
      </c>
    </row>
    <row r="20815" spans="1:10" hidden="1">
      <c r="A20815" s="115" t="s">
        <v>21055</v>
      </c>
      <c r="B20815" s="115" t="str">
        <f t="shared" si="325"/>
        <v>REMOCAO DE DEFENSAS METALICAS,EXCLUSIVE TRANSPORTE</v>
      </c>
      <c r="C20815" s="115" t="s">
        <v>21054</v>
      </c>
      <c r="I20815" s="115" t="s">
        <v>58</v>
      </c>
      <c r="J20815" s="115">
        <v>10.5</v>
      </c>
    </row>
    <row r="20816" spans="1:10" hidden="1">
      <c r="A20816" s="115" t="s">
        <v>21056</v>
      </c>
      <c r="B20816" s="115" t="str">
        <f t="shared" si="325"/>
        <v>RECUPERACAO DE MEIO-FIO COM ARGAMASSA DE CIMENTO E AREIA</v>
      </c>
      <c r="C20816" s="115" t="s">
        <v>21057</v>
      </c>
      <c r="I20816" s="115" t="s">
        <v>58</v>
      </c>
      <c r="J20816" s="115">
        <v>3.56</v>
      </c>
    </row>
    <row r="20817" spans="1:10" hidden="1">
      <c r="A20817" s="115" t="s">
        <v>21058</v>
      </c>
      <c r="B20817" s="115" t="str">
        <f t="shared" si="325"/>
        <v>RECUPERACAO DE MEIO-FIO COM ARGAMASSA DE CIMENTO E AREIA</v>
      </c>
      <c r="C20817" s="115" t="s">
        <v>21057</v>
      </c>
      <c r="I20817" s="115" t="s">
        <v>58</v>
      </c>
      <c r="J20817" s="115">
        <v>3.16</v>
      </c>
    </row>
    <row r="20818" spans="1:10" hidden="1">
      <c r="A20818" s="115" t="s">
        <v>21059</v>
      </c>
      <c r="B20818" s="115" t="str">
        <f t="shared" si="325"/>
        <v>LIMPEZA DE CAIXA COLETORA</v>
      </c>
      <c r="C20818" s="115" t="s">
        <v>21060</v>
      </c>
      <c r="I20818" s="115" t="s">
        <v>6</v>
      </c>
      <c r="J20818" s="115">
        <v>9.69</v>
      </c>
    </row>
    <row r="20819" spans="1:10" hidden="1">
      <c r="A20819" s="115" t="s">
        <v>21061</v>
      </c>
      <c r="B20819" s="115" t="str">
        <f t="shared" si="325"/>
        <v>LIMPEZA DE CAIXA COLETORA</v>
      </c>
      <c r="C20819" s="115" t="s">
        <v>21060</v>
      </c>
      <c r="I20819" s="115" t="s">
        <v>6</v>
      </c>
      <c r="J20819" s="115">
        <v>8.4</v>
      </c>
    </row>
    <row r="20820" spans="1:10" hidden="1">
      <c r="A20820" s="115" t="s">
        <v>21062</v>
      </c>
      <c r="B20820" s="115" t="str">
        <f t="shared" si="325"/>
        <v>LIMPEZA DE DESCIDA D'AGUA EM DEGRAUS</v>
      </c>
      <c r="C20820" s="115" t="s">
        <v>21063</v>
      </c>
      <c r="I20820" s="115" t="s">
        <v>58</v>
      </c>
      <c r="J20820" s="115">
        <v>12.12</v>
      </c>
    </row>
    <row r="20821" spans="1:10" hidden="1">
      <c r="A20821" s="115" t="s">
        <v>21064</v>
      </c>
      <c r="B20821" s="115" t="str">
        <f t="shared" si="325"/>
        <v>LIMPEZA DE DESCIDA D'AGUA EM DEGRAUS</v>
      </c>
      <c r="C20821" s="115" t="s">
        <v>21063</v>
      </c>
      <c r="I20821" s="115" t="s">
        <v>58</v>
      </c>
      <c r="J20821" s="115">
        <v>10.5</v>
      </c>
    </row>
    <row r="20822" spans="1:10" hidden="1">
      <c r="A20822" s="115" t="s">
        <v>21065</v>
      </c>
      <c r="B20822" s="115" t="str">
        <f t="shared" si="325"/>
        <v>LIMPEZA DE BUEIRO DE GREIDE</v>
      </c>
      <c r="C20822" s="115" t="s">
        <v>21066</v>
      </c>
      <c r="I20822" s="115" t="s">
        <v>58</v>
      </c>
      <c r="J20822" s="115">
        <v>19.39</v>
      </c>
    </row>
    <row r="20823" spans="1:10" hidden="1">
      <c r="A20823" s="115" t="s">
        <v>21067</v>
      </c>
      <c r="B20823" s="115" t="str">
        <f t="shared" si="325"/>
        <v>LIMPEZA DE BUEIRO DE GREIDE</v>
      </c>
      <c r="C20823" s="115" t="s">
        <v>21066</v>
      </c>
      <c r="I20823" s="115" t="s">
        <v>58</v>
      </c>
      <c r="J20823" s="115">
        <v>16.8</v>
      </c>
    </row>
    <row r="20824" spans="1:10" hidden="1">
      <c r="A20824" s="115" t="s">
        <v>21068</v>
      </c>
      <c r="B20824" s="115" t="str">
        <f t="shared" si="325"/>
        <v>LIMPEZA DE BUEIRO DE GROTA</v>
      </c>
      <c r="C20824" s="115" t="s">
        <v>21069</v>
      </c>
      <c r="I20824" s="115" t="s">
        <v>58</v>
      </c>
      <c r="J20824" s="115">
        <v>14.54</v>
      </c>
    </row>
    <row r="20825" spans="1:10" hidden="1">
      <c r="A20825" s="115" t="s">
        <v>21070</v>
      </c>
      <c r="B20825" s="115" t="str">
        <f t="shared" si="325"/>
        <v>LIMPEZA DE BUEIRO DE GROTA</v>
      </c>
      <c r="C20825" s="115" t="s">
        <v>21069</v>
      </c>
      <c r="I20825" s="115" t="s">
        <v>58</v>
      </c>
      <c r="J20825" s="115">
        <v>12.6</v>
      </c>
    </row>
    <row r="20826" spans="1:10" hidden="1">
      <c r="A20826" s="115" t="s">
        <v>21071</v>
      </c>
      <c r="B20826" s="115" t="str">
        <f t="shared" si="325"/>
        <v>LIMPEZA MANUAL DE SAIDAS DE AGUA</v>
      </c>
      <c r="C20826" s="115" t="s">
        <v>21072</v>
      </c>
      <c r="I20826" s="115" t="s">
        <v>6</v>
      </c>
      <c r="J20826" s="115">
        <v>4.84</v>
      </c>
    </row>
    <row r="20827" spans="1:10" hidden="1">
      <c r="A20827" s="115" t="s">
        <v>21073</v>
      </c>
      <c r="B20827" s="115" t="str">
        <f t="shared" si="325"/>
        <v>LIMPEZA MANUAL DE SAIDAS DE AGUA</v>
      </c>
      <c r="C20827" s="115" t="s">
        <v>21072</v>
      </c>
      <c r="I20827" s="115" t="s">
        <v>6</v>
      </c>
      <c r="J20827" s="115">
        <v>4.2</v>
      </c>
    </row>
    <row r="20828" spans="1:10" hidden="1">
      <c r="A20828" s="115" t="s">
        <v>21074</v>
      </c>
      <c r="B20828" s="115" t="str">
        <f t="shared" si="325"/>
        <v>CAMADA DE BLOQUEIO(COLCHAO),ESPALHADO E COMPRIMIDO MECANICAMENTE,EXCLUSIVE O MATERIAL E MEDIDO APOS A COMPACTACAO</v>
      </c>
      <c r="C20828" s="115" t="s">
        <v>51726</v>
      </c>
      <c r="D20828" s="115" t="s">
        <v>51727</v>
      </c>
      <c r="I20828" s="115" t="s">
        <v>31</v>
      </c>
      <c r="J20828" s="115">
        <v>4.28</v>
      </c>
    </row>
    <row r="20829" spans="1:10" hidden="1">
      <c r="A20829" s="115" t="s">
        <v>21075</v>
      </c>
      <c r="B20829" s="115" t="str">
        <f t="shared" si="325"/>
        <v>CAMADA DE BLOQUEIO(COLCHAO),ESPALHADO E COMPRIMIDO MECANICAMENTE,EXCLUSIVE O MATERIAL E MEDIDO APOS A COMPACTACAO</v>
      </c>
      <c r="C20829" s="115" t="s">
        <v>51726</v>
      </c>
      <c r="D20829" s="115" t="s">
        <v>51727</v>
      </c>
      <c r="I20829" s="115" t="s">
        <v>31</v>
      </c>
      <c r="J20829" s="115">
        <v>4.05</v>
      </c>
    </row>
    <row r="20830" spans="1:10" hidden="1">
      <c r="A20830" s="115" t="s">
        <v>21076</v>
      </c>
      <c r="B20830" s="115" t="str">
        <f t="shared" si="325"/>
        <v>ESPALHAMENTO COM MOTONIVELADORA E COMPACTACAO MECANICA DE MISTURAS BETUMINOSAS</v>
      </c>
      <c r="C20830" s="115" t="s">
        <v>51728</v>
      </c>
      <c r="D20830" s="115" t="s">
        <v>51729</v>
      </c>
      <c r="I20830" s="115" t="s">
        <v>31</v>
      </c>
      <c r="J20830" s="115">
        <v>24.07</v>
      </c>
    </row>
    <row r="20831" spans="1:10" hidden="1">
      <c r="A20831" s="115" t="s">
        <v>21077</v>
      </c>
      <c r="B20831" s="115" t="str">
        <f t="shared" si="325"/>
        <v>ESPALHAMENTO COM MOTONIVELADORA E COMPACTACAO MECANICA DE MISTURAS BETUMINOSAS</v>
      </c>
      <c r="C20831" s="115" t="s">
        <v>51728</v>
      </c>
      <c r="D20831" s="115" t="s">
        <v>51729</v>
      </c>
      <c r="I20831" s="115" t="s">
        <v>31</v>
      </c>
      <c r="J20831" s="115">
        <v>22.77</v>
      </c>
    </row>
    <row r="20832" spans="1:10" hidden="1">
      <c r="A20832" s="115" t="s">
        <v>21078</v>
      </c>
      <c r="B20832" s="115" t="str">
        <f t="shared" si="325"/>
        <v>ESPALHAMENTO E COMPACTACAO DE CBUQ,MEDIDO POR HORA</v>
      </c>
      <c r="C20832" s="115" t="s">
        <v>21079</v>
      </c>
      <c r="I20832" s="115" t="s">
        <v>1927</v>
      </c>
      <c r="J20832" s="115">
        <v>461.33</v>
      </c>
    </row>
    <row r="20833" spans="1:10" hidden="1">
      <c r="A20833" s="115" t="s">
        <v>21080</v>
      </c>
      <c r="B20833" s="115" t="str">
        <f t="shared" si="325"/>
        <v>ESPALHAMENTO E COMPACTACAO DE CBUQ,MEDIDO POR HORA</v>
      </c>
      <c r="C20833" s="115" t="s">
        <v>21079</v>
      </c>
      <c r="I20833" s="115" t="s">
        <v>1927</v>
      </c>
      <c r="J20833" s="115">
        <v>423.65</v>
      </c>
    </row>
    <row r="20834" spans="1:10" hidden="1">
      <c r="A20834" s="115" t="s">
        <v>21081</v>
      </c>
      <c r="B20834" s="115" t="str">
        <f t="shared" si="325"/>
        <v>RECOMPOSICAO PARCIAL DE CERCA DE ARAME FARPADO E MOIRAO,CONSIDERANDO SOMENTE O FORNECIMENTO E A COLOCACAO DE ARAME</v>
      </c>
      <c r="C20834" s="115" t="s">
        <v>51730</v>
      </c>
      <c r="D20834" s="115" t="s">
        <v>51731</v>
      </c>
      <c r="I20834" s="115" t="s">
        <v>58</v>
      </c>
      <c r="J20834" s="115">
        <v>6.22</v>
      </c>
    </row>
    <row r="20835" spans="1:10" hidden="1">
      <c r="A20835" s="115" t="s">
        <v>21082</v>
      </c>
      <c r="B20835" s="115" t="str">
        <f t="shared" si="325"/>
        <v>RECOMPOSICAO PARCIAL DE CERCA DE ARAME FARPADO E MOIRAO,CONSIDERANDO SOMENTE O FORNECIMENTO E A COLOCACAO DE ARAME</v>
      </c>
      <c r="C20835" s="115" t="s">
        <v>51730</v>
      </c>
      <c r="D20835" s="115" t="s">
        <v>51731</v>
      </c>
      <c r="I20835" s="115" t="s">
        <v>58</v>
      </c>
      <c r="J20835" s="115">
        <v>5.86</v>
      </c>
    </row>
    <row r="20836" spans="1:10" hidden="1">
      <c r="A20836" s="115" t="s">
        <v>21083</v>
      </c>
      <c r="B20836" s="115" t="str">
        <f t="shared" si="325"/>
        <v>RECOMPOSICAO TOTAL DE CERCA DE ARAME FARPADO E MOIRAO DE CONCRETO,INCLUSIVE FORNECIMENTO DOS MATERIAIS</v>
      </c>
      <c r="C20836" s="115" t="s">
        <v>51732</v>
      </c>
      <c r="D20836" s="115" t="s">
        <v>51733</v>
      </c>
      <c r="I20836" s="115" t="s">
        <v>58</v>
      </c>
      <c r="J20836" s="115">
        <v>14.55</v>
      </c>
    </row>
    <row r="20837" spans="1:10" hidden="1">
      <c r="A20837" s="115" t="s">
        <v>21084</v>
      </c>
      <c r="B20837" s="115" t="str">
        <f t="shared" si="325"/>
        <v>RECOMPOSICAO TOTAL DE CERCA DE ARAME FARPADO E MOIRAO DE CONCRETO,INCLUSIVE FORNECIMENTO DOS MATERIAIS</v>
      </c>
      <c r="C20837" s="115" t="s">
        <v>51732</v>
      </c>
      <c r="D20837" s="115" t="s">
        <v>51733</v>
      </c>
      <c r="I20837" s="115" t="s">
        <v>58</v>
      </c>
      <c r="J20837" s="115">
        <v>13.23</v>
      </c>
    </row>
    <row r="20838" spans="1:10" hidden="1">
      <c r="A20838" s="115" t="s">
        <v>21085</v>
      </c>
      <c r="B20838" s="115" t="str">
        <f t="shared" si="325"/>
        <v>RECOMPOSICAO TOTAL DE CERCA DE ARAME FARPADO E MOIRAO DE CONCRETO,EXCLUSIVE FORNECIMENTO DOS MATERIAIS</v>
      </c>
      <c r="C20838" s="115" t="s">
        <v>51732</v>
      </c>
      <c r="D20838" s="115" t="s">
        <v>51734</v>
      </c>
      <c r="I20838" s="115" t="s">
        <v>58</v>
      </c>
      <c r="J20838" s="115">
        <v>8.08</v>
      </c>
    </row>
    <row r="20839" spans="1:10" hidden="1">
      <c r="A20839" s="115" t="s">
        <v>21086</v>
      </c>
      <c r="B20839" s="115" t="str">
        <f t="shared" si="325"/>
        <v>RECOMPOSICAO TOTAL DE CERCA DE ARAME FARPADO E MOIRAO DE CONCRETO,EXCLUSIVE FORNECIMENTO DOS MATERIAIS</v>
      </c>
      <c r="C20839" s="115" t="s">
        <v>51732</v>
      </c>
      <c r="D20839" s="115" t="s">
        <v>51734</v>
      </c>
      <c r="I20839" s="115" t="s">
        <v>58</v>
      </c>
      <c r="J20839" s="115">
        <v>7</v>
      </c>
    </row>
    <row r="20840" spans="1:10" hidden="1">
      <c r="A20840" s="115" t="s">
        <v>21087</v>
      </c>
      <c r="B20840" s="115" t="str">
        <f t="shared" si="325"/>
        <v>SARJETA DE CORTE TRIANGULAR,COM COBERTURA VEGETAL,MEDINDO 1,25M DE BASE E 0,25M DE ALTURA,INCLUSIVE ESCAVACAO MECANICA E ACERTO MANUAL DO TERRENO</v>
      </c>
      <c r="C20840" s="115" t="s">
        <v>51735</v>
      </c>
      <c r="D20840" s="115" t="s">
        <v>51736</v>
      </c>
      <c r="E20840" s="115" t="s">
        <v>51737</v>
      </c>
      <c r="I20840" s="115" t="s">
        <v>58</v>
      </c>
      <c r="J20840" s="115">
        <v>31.46</v>
      </c>
    </row>
    <row r="20841" spans="1:10" hidden="1">
      <c r="A20841" s="115" t="s">
        <v>21088</v>
      </c>
      <c r="B20841" s="115" t="str">
        <f t="shared" si="325"/>
        <v>SARJETA DE CORTE TRIANGULAR,COM COBERTURA VEGETAL,MEDINDO 1,25M DE BASE E 0,25M DE ALTURA,INCLUSIVE ESCAVACAO MECANICA E ACERTO MANUAL DO TERRENO</v>
      </c>
      <c r="C20841" s="115" t="s">
        <v>51735</v>
      </c>
      <c r="D20841" s="115" t="s">
        <v>51736</v>
      </c>
      <c r="E20841" s="115" t="s">
        <v>51737</v>
      </c>
      <c r="I20841" s="115" t="s">
        <v>58</v>
      </c>
      <c r="J20841" s="115">
        <v>28.86</v>
      </c>
    </row>
    <row r="20842" spans="1:10" hidden="1">
      <c r="A20842" s="115" t="s">
        <v>21089</v>
      </c>
      <c r="B20842" s="115" t="str">
        <f t="shared" si="325"/>
        <v>SARJETA DE CORTE TRIANGULAR,COM COBERTURA VEGETAL,MEDINDO 1,50M DE BASE E 0,30M DE ALTURA,INCLUSIVE ESCAVACAO MECANICA E ACERTO MANUAL DO TERRENO</v>
      </c>
      <c r="C20842" s="115" t="s">
        <v>51735</v>
      </c>
      <c r="D20842" s="115" t="s">
        <v>51738</v>
      </c>
      <c r="E20842" s="115" t="s">
        <v>51737</v>
      </c>
      <c r="I20842" s="115" t="s">
        <v>58</v>
      </c>
      <c r="J20842" s="115">
        <v>32.47</v>
      </c>
    </row>
    <row r="20843" spans="1:10" hidden="1">
      <c r="A20843" s="115" t="s">
        <v>21090</v>
      </c>
      <c r="B20843" s="115" t="str">
        <f t="shared" si="325"/>
        <v>SARJETA DE CORTE TRIANGULAR,COM COBERTURA VEGETAL,MEDINDO 1,50M DE BASE E 0,30M DE ALTURA,INCLUSIVE ESCAVACAO MECANICA E ACERTO MANUAL DO TERRENO</v>
      </c>
      <c r="C20843" s="115" t="s">
        <v>51735</v>
      </c>
      <c r="D20843" s="115" t="s">
        <v>51738</v>
      </c>
      <c r="E20843" s="115" t="s">
        <v>51737</v>
      </c>
      <c r="I20843" s="115" t="s">
        <v>58</v>
      </c>
      <c r="J20843" s="115">
        <v>30.03</v>
      </c>
    </row>
    <row r="20844" spans="1:10" hidden="1">
      <c r="A20844" s="115" t="s">
        <v>21091</v>
      </c>
      <c r="B20844" s="115" t="str">
        <f t="shared" si="325"/>
        <v>SARJETA DE CORTE TRIANGULAR,COM COBERTURA VEGETAL,MEDINDO 1,85M DE BASE E 0,35M DE ALTURA,INCLUSIVE ESCAVACAO MECANICA E ACERTO MANUAL DO TERRENO</v>
      </c>
      <c r="C20844" s="115" t="s">
        <v>51735</v>
      </c>
      <c r="D20844" s="115" t="s">
        <v>51739</v>
      </c>
      <c r="E20844" s="115" t="s">
        <v>51737</v>
      </c>
      <c r="I20844" s="115" t="s">
        <v>58</v>
      </c>
      <c r="J20844" s="115">
        <v>39.380000000000003</v>
      </c>
    </row>
    <row r="20845" spans="1:10" hidden="1">
      <c r="A20845" s="115" t="s">
        <v>21092</v>
      </c>
      <c r="B20845" s="115" t="str">
        <f t="shared" si="325"/>
        <v>SARJETA DE CORTE TRIANGULAR,COM COBERTURA VEGETAL,MEDINDO 1,85M DE BASE E 0,35M DE ALTURA,INCLUSIVE ESCAVACAO MECANICA E ACERTO MANUAL DO TERRENO</v>
      </c>
      <c r="C20845" s="115" t="s">
        <v>51735</v>
      </c>
      <c r="D20845" s="115" t="s">
        <v>51739</v>
      </c>
      <c r="E20845" s="115" t="s">
        <v>51737</v>
      </c>
      <c r="I20845" s="115" t="s">
        <v>58</v>
      </c>
      <c r="J20845" s="115">
        <v>36.42</v>
      </c>
    </row>
    <row r="20846" spans="1:10" hidden="1">
      <c r="A20846" s="115" t="s">
        <v>21093</v>
      </c>
      <c r="B20846" s="115" t="str">
        <f t="shared" si="325"/>
        <v>VALETA DE PROTECAO,DE CORTE TRAPEZOIDAL,REVESTIMENTO VEGETAL,MEDINDO 0,60M NA BASE MENOR,1,20M NA BASE MAIOR E 0,30M DEALTURA,INCLUSIVE REATERRO DO MATERIAL ESCAVADO A JUSANTE</v>
      </c>
      <c r="C20846" s="115" t="s">
        <v>51740</v>
      </c>
      <c r="D20846" s="115" t="s">
        <v>51741</v>
      </c>
      <c r="E20846" s="115" t="s">
        <v>51742</v>
      </c>
      <c r="I20846" s="115" t="s">
        <v>58</v>
      </c>
      <c r="J20846" s="115">
        <v>44.14</v>
      </c>
    </row>
    <row r="20847" spans="1:10" hidden="1">
      <c r="A20847" s="115" t="s">
        <v>21094</v>
      </c>
      <c r="B20847" s="115" t="str">
        <f t="shared" si="325"/>
        <v>VALETA DE PROTECAO,DE CORTE TRAPEZOIDAL,REVESTIMENTO VEGETAL,MEDINDO 0,60M NA BASE MENOR,1,20M NA BASE MAIOR E 0,30M DEALTURA,INCLUSIVE REATERRO DO MATERIAL ESCAVADO A JUSANTE</v>
      </c>
      <c r="C20847" s="115" t="s">
        <v>51740</v>
      </c>
      <c r="D20847" s="115" t="s">
        <v>51741</v>
      </c>
      <c r="E20847" s="115" t="s">
        <v>51742</v>
      </c>
      <c r="I20847" s="115" t="s">
        <v>58</v>
      </c>
      <c r="J20847" s="115">
        <v>40.06</v>
      </c>
    </row>
    <row r="20848" spans="1:10" hidden="1">
      <c r="A20848" s="115" t="s">
        <v>21095</v>
      </c>
      <c r="B20848" s="115" t="str">
        <f t="shared" si="325"/>
        <v>VALETA DE PROTECAO,DE CORTE TRAPEZOIDAL,REVESTIMENTO VEGETAL,MEDINDO 0,80M NA BASE MENOR,1,60M NA BASE MAIOR E 0,40M DEALTURA,INCLUSIVE REATERRO DO MATERIAL ESCAVADO A JUSANTE</v>
      </c>
      <c r="C20848" s="115" t="s">
        <v>51740</v>
      </c>
      <c r="D20848" s="115" t="s">
        <v>51743</v>
      </c>
      <c r="E20848" s="115" t="s">
        <v>51742</v>
      </c>
      <c r="I20848" s="115" t="s">
        <v>58</v>
      </c>
      <c r="J20848" s="115">
        <v>62.31</v>
      </c>
    </row>
    <row r="20849" spans="1:10" hidden="1">
      <c r="A20849" s="115" t="s">
        <v>21096</v>
      </c>
      <c r="B20849" s="115" t="str">
        <f t="shared" si="325"/>
        <v>VALETA DE PROTECAO,DE CORTE TRAPEZOIDAL,REVESTIMENTO VEGETAL,MEDINDO 0,80M NA BASE MENOR,1,60M NA BASE MAIOR E 0,40M DEALTURA,INCLUSIVE REATERRO DO MATERIAL ESCAVADO A JUSANTE</v>
      </c>
      <c r="C20849" s="115" t="s">
        <v>51740</v>
      </c>
      <c r="D20849" s="115" t="s">
        <v>51743</v>
      </c>
      <c r="E20849" s="115" t="s">
        <v>51742</v>
      </c>
      <c r="I20849" s="115" t="s">
        <v>58</v>
      </c>
      <c r="J20849" s="115">
        <v>56.32</v>
      </c>
    </row>
    <row r="20850" spans="1:10" hidden="1">
      <c r="A20850" s="115" t="s">
        <v>21097</v>
      </c>
      <c r="B20850" s="115" t="str">
        <f t="shared" si="325"/>
        <v>VALETA DE PROTECAO,DE CORTE OU ATERRO,SEM REVESTIMENTO(0,40M3/M).O CUSTO PARA OUTRAS VALETAS SEMELHANTES E PROPORCIONALAO VOLUME</v>
      </c>
      <c r="C20850" s="115" t="s">
        <v>51744</v>
      </c>
      <c r="D20850" s="115" t="s">
        <v>51745</v>
      </c>
      <c r="E20850" s="115" t="s">
        <v>51746</v>
      </c>
      <c r="I20850" s="115" t="s">
        <v>58</v>
      </c>
      <c r="J20850" s="115">
        <v>23.43</v>
      </c>
    </row>
    <row r="20851" spans="1:10" hidden="1">
      <c r="A20851" s="115" t="s">
        <v>21098</v>
      </c>
      <c r="B20851" s="115" t="str">
        <f t="shared" si="325"/>
        <v>VALETA DE PROTECAO,DE CORTE OU ATERRO,SEM REVESTIMENTO(0,40M3/M).O CUSTO PARA OUTRAS VALETAS SEMELHANTES E PROPORCIONALAO VOLUME</v>
      </c>
      <c r="C20851" s="115" t="s">
        <v>51744</v>
      </c>
      <c r="D20851" s="115" t="s">
        <v>51745</v>
      </c>
      <c r="E20851" s="115" t="s">
        <v>51746</v>
      </c>
      <c r="I20851" s="115" t="s">
        <v>58</v>
      </c>
      <c r="J20851" s="115">
        <v>20.309999999999999</v>
      </c>
    </row>
    <row r="20852" spans="1:10" hidden="1">
      <c r="A20852" s="115" t="s">
        <v>21099</v>
      </c>
      <c r="B20852" s="115" t="str">
        <f t="shared" si="325"/>
        <v>VALETA DE PROTECAO DE CORTE OU ATERRO(0,40M3/M),INCLUSIVE REVESTIMENTO VEGETAL</v>
      </c>
      <c r="C20852" s="115" t="s">
        <v>51747</v>
      </c>
      <c r="D20852" s="115" t="s">
        <v>51748</v>
      </c>
      <c r="I20852" s="115" t="s">
        <v>58</v>
      </c>
      <c r="J20852" s="115">
        <v>73.72</v>
      </c>
    </row>
    <row r="20853" spans="1:10" hidden="1">
      <c r="A20853" s="115" t="s">
        <v>21100</v>
      </c>
      <c r="B20853" s="115" t="str">
        <f t="shared" si="325"/>
        <v>VALETA DE PROTECAO DE CORTE OU ATERRO(0,40M3/M),INCLUSIVE REVESTIMENTO VEGETAL</v>
      </c>
      <c r="C20853" s="115" t="s">
        <v>51747</v>
      </c>
      <c r="D20853" s="115" t="s">
        <v>51748</v>
      </c>
      <c r="I20853" s="115" t="s">
        <v>58</v>
      </c>
      <c r="J20853" s="115">
        <v>64.98</v>
      </c>
    </row>
    <row r="20854" spans="1:10" hidden="1">
      <c r="A20854" s="115" t="s">
        <v>21101</v>
      </c>
      <c r="B20854" s="115"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4" s="115" t="s">
        <v>51749</v>
      </c>
      <c r="D20854" s="115" t="s">
        <v>51750</v>
      </c>
      <c r="E20854" s="115" t="s">
        <v>51751</v>
      </c>
      <c r="F20854" s="115" t="s">
        <v>51752</v>
      </c>
      <c r="G20854" s="115" t="s">
        <v>51753</v>
      </c>
      <c r="I20854" s="115" t="s">
        <v>58</v>
      </c>
      <c r="J20854" s="115">
        <v>70.91</v>
      </c>
    </row>
    <row r="20855" spans="1:10" hidden="1">
      <c r="A20855" s="115" t="s">
        <v>21102</v>
      </c>
      <c r="B20855" s="115"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5" s="115" t="s">
        <v>51749</v>
      </c>
      <c r="D20855" s="115" t="s">
        <v>51750</v>
      </c>
      <c r="E20855" s="115" t="s">
        <v>51751</v>
      </c>
      <c r="F20855" s="115" t="s">
        <v>51752</v>
      </c>
      <c r="G20855" s="115" t="s">
        <v>51753</v>
      </c>
      <c r="I20855" s="115" t="s">
        <v>58</v>
      </c>
      <c r="J20855" s="115">
        <v>66.59</v>
      </c>
    </row>
    <row r="20856" spans="1:10" hidden="1">
      <c r="A20856" s="115" t="s">
        <v>21103</v>
      </c>
      <c r="B20856" s="115"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6" s="115" t="s">
        <v>51749</v>
      </c>
      <c r="D20856" s="115" t="s">
        <v>51750</v>
      </c>
      <c r="E20856" s="115" t="s">
        <v>51754</v>
      </c>
      <c r="F20856" s="115" t="s">
        <v>51752</v>
      </c>
      <c r="G20856" s="115" t="s">
        <v>51753</v>
      </c>
      <c r="I20856" s="115" t="s">
        <v>58</v>
      </c>
      <c r="J20856" s="115">
        <v>84.74</v>
      </c>
    </row>
    <row r="20857" spans="1:10" hidden="1">
      <c r="A20857" s="115" t="s">
        <v>21104</v>
      </c>
      <c r="B20857" s="115"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7" s="115" t="s">
        <v>51749</v>
      </c>
      <c r="D20857" s="115" t="s">
        <v>51750</v>
      </c>
      <c r="E20857" s="115" t="s">
        <v>51754</v>
      </c>
      <c r="F20857" s="115" t="s">
        <v>51752</v>
      </c>
      <c r="G20857" s="115" t="s">
        <v>51753</v>
      </c>
      <c r="I20857" s="115" t="s">
        <v>58</v>
      </c>
      <c r="J20857" s="115">
        <v>79.489999999999995</v>
      </c>
    </row>
    <row r="20858" spans="1:10" hidden="1">
      <c r="A20858" s="115" t="s">
        <v>21105</v>
      </c>
      <c r="B20858" s="115"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8" s="115" t="s">
        <v>51749</v>
      </c>
      <c r="D20858" s="115" t="s">
        <v>51750</v>
      </c>
      <c r="E20858" s="115" t="s">
        <v>51755</v>
      </c>
      <c r="F20858" s="115" t="s">
        <v>51752</v>
      </c>
      <c r="G20858" s="115" t="s">
        <v>51753</v>
      </c>
      <c r="I20858" s="115" t="s">
        <v>58</v>
      </c>
      <c r="J20858" s="115">
        <v>104.85</v>
      </c>
    </row>
    <row r="20859" spans="1:10" hidden="1">
      <c r="A20859" s="115" t="s">
        <v>21106</v>
      </c>
      <c r="B20859" s="115"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9" s="115" t="s">
        <v>51749</v>
      </c>
      <c r="D20859" s="115" t="s">
        <v>51750</v>
      </c>
      <c r="E20859" s="115" t="s">
        <v>51755</v>
      </c>
      <c r="F20859" s="115" t="s">
        <v>51752</v>
      </c>
      <c r="G20859" s="115" t="s">
        <v>51753</v>
      </c>
      <c r="I20859" s="115" t="s">
        <v>58</v>
      </c>
      <c r="J20859" s="115">
        <v>98.22</v>
      </c>
    </row>
    <row r="20860" spans="1:10" hidden="1">
      <c r="A20860" s="115" t="s">
        <v>21107</v>
      </c>
      <c r="B20860" s="115"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0" s="115" t="s">
        <v>51756</v>
      </c>
      <c r="D20860" s="115" t="s">
        <v>51757</v>
      </c>
      <c r="E20860" s="115" t="s">
        <v>51758</v>
      </c>
      <c r="F20860" s="115" t="s">
        <v>51759</v>
      </c>
      <c r="G20860" s="115" t="s">
        <v>51760</v>
      </c>
      <c r="I20860" s="115" t="s">
        <v>58</v>
      </c>
      <c r="J20860" s="115">
        <v>228.39</v>
      </c>
    </row>
    <row r="20861" spans="1:10" hidden="1">
      <c r="A20861" s="115" t="s">
        <v>21108</v>
      </c>
      <c r="B20861" s="115"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1" s="115" t="s">
        <v>51756</v>
      </c>
      <c r="D20861" s="115" t="s">
        <v>51757</v>
      </c>
      <c r="E20861" s="115" t="s">
        <v>51758</v>
      </c>
      <c r="F20861" s="115" t="s">
        <v>51759</v>
      </c>
      <c r="G20861" s="115" t="s">
        <v>51760</v>
      </c>
      <c r="I20861" s="115" t="s">
        <v>58</v>
      </c>
      <c r="J20861" s="115">
        <v>210.32</v>
      </c>
    </row>
    <row r="20862" spans="1:10" hidden="1">
      <c r="A20862" s="115" t="s">
        <v>21109</v>
      </c>
      <c r="B20862" s="115"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2" s="115" t="s">
        <v>51756</v>
      </c>
      <c r="D20862" s="115" t="s">
        <v>51761</v>
      </c>
      <c r="E20862" s="115" t="s">
        <v>51762</v>
      </c>
      <c r="F20862" s="115" t="s">
        <v>51759</v>
      </c>
      <c r="G20862" s="115" t="s">
        <v>51760</v>
      </c>
      <c r="I20862" s="115" t="s">
        <v>58</v>
      </c>
      <c r="J20862" s="115">
        <v>237.5</v>
      </c>
    </row>
    <row r="20863" spans="1:10" hidden="1">
      <c r="A20863" s="115" t="s">
        <v>21110</v>
      </c>
      <c r="B20863" s="115"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3" s="115" t="s">
        <v>51756</v>
      </c>
      <c r="D20863" s="115" t="s">
        <v>51761</v>
      </c>
      <c r="E20863" s="115" t="s">
        <v>51762</v>
      </c>
      <c r="F20863" s="115" t="s">
        <v>51759</v>
      </c>
      <c r="G20863" s="115" t="s">
        <v>51760</v>
      </c>
      <c r="I20863" s="115" t="s">
        <v>58</v>
      </c>
      <c r="J20863" s="115">
        <v>219.02</v>
      </c>
    </row>
    <row r="20864" spans="1:10" hidden="1">
      <c r="A20864" s="115" t="s">
        <v>21111</v>
      </c>
      <c r="B20864" s="115" t="str">
        <f t="shared" si="325"/>
        <v>BANQUETA PARA ATERRO,TRIANGULAR,DE CONCRETO SIMPLES COM 0,08M DE ESPESSURA,MEDINDO 0,42M NA BASE E 0,15M DE ALTURA,TENDO UM DOS PARAMENTOS INCLINACAO DE 15%,INCLUSIVE FORNECIMENTODOS MATERIAIS,ESCAVACAO MANUAL DO TERRENO E REJUNTAMENTO</v>
      </c>
      <c r="C20864" s="115" t="s">
        <v>51763</v>
      </c>
      <c r="D20864" s="115" t="s">
        <v>51764</v>
      </c>
      <c r="E20864" s="115" t="s">
        <v>51765</v>
      </c>
      <c r="F20864" s="115" t="s">
        <v>51766</v>
      </c>
      <c r="I20864" s="115" t="s">
        <v>58</v>
      </c>
      <c r="J20864" s="115">
        <v>57.15</v>
      </c>
    </row>
    <row r="20865" spans="1:10" hidden="1">
      <c r="A20865" s="115" t="s">
        <v>21112</v>
      </c>
      <c r="B20865" s="115" t="str">
        <f t="shared" si="325"/>
        <v>BANQUETA PARA ATERRO,TRIANGULAR,DE CONCRETO SIMPLES COM 0,08M DE ESPESSURA,MEDINDO 0,42M NA BASE E 0,15M DE ALTURA,TENDO UM DOS PARAMENTOS INCLINACAO DE 15%,INCLUSIVE FORNECIMENTODOS MATERIAIS,ESCAVACAO MANUAL DO TERRENO E REJUNTAMENTO</v>
      </c>
      <c r="C20865" s="115" t="s">
        <v>51763</v>
      </c>
      <c r="D20865" s="115" t="s">
        <v>51764</v>
      </c>
      <c r="E20865" s="115" t="s">
        <v>51765</v>
      </c>
      <c r="F20865" s="115" t="s">
        <v>51766</v>
      </c>
      <c r="I20865" s="115" t="s">
        <v>58</v>
      </c>
      <c r="J20865" s="115">
        <v>52.59</v>
      </c>
    </row>
    <row r="20866" spans="1:10" hidden="1">
      <c r="A20866" s="115" t="s">
        <v>21113</v>
      </c>
      <c r="B20866" s="115" t="str">
        <f t="shared" si="325"/>
        <v>SARJETA DE CORTE EM SOLO,FORMA TRAPEZOIDAL,EM CONCRETO SIMPLES,COM 0,08M DE ESPESSURA,MEDINDO 1,20M NA BASE MAIOR,0,40MNA BASE MENOR E 0,40M DE ALTURA,INCLUSIVE FORNECIMENTO DOS MATERIAIS E ESCAVACAO</v>
      </c>
      <c r="C20866" s="115" t="s">
        <v>51767</v>
      </c>
      <c r="D20866" s="115" t="s">
        <v>51768</v>
      </c>
      <c r="E20866" s="115" t="s">
        <v>51769</v>
      </c>
      <c r="F20866" s="115" t="s">
        <v>51770</v>
      </c>
      <c r="I20866" s="115" t="s">
        <v>58</v>
      </c>
      <c r="J20866" s="115">
        <v>142.02000000000001</v>
      </c>
    </row>
    <row r="20867" spans="1:10" hidden="1">
      <c r="A20867" s="115" t="s">
        <v>21114</v>
      </c>
      <c r="B20867" s="115" t="str">
        <f t="shared" si="325"/>
        <v>SARJETA DE CORTE EM SOLO,FORMA TRAPEZOIDAL,EM CONCRETO SIMPLES,COM 0,08M DE ESPESSURA,MEDINDO 1,20M NA BASE MAIOR,0,40MNA BASE MENOR E 0,40M DE ALTURA,INCLUSIVE FORNECIMENTO DOS MATERIAIS E ESCAVACAO</v>
      </c>
      <c r="C20867" s="115" t="s">
        <v>51767</v>
      </c>
      <c r="D20867" s="115" t="s">
        <v>51768</v>
      </c>
      <c r="E20867" s="115" t="s">
        <v>51769</v>
      </c>
      <c r="F20867" s="115" t="s">
        <v>51770</v>
      </c>
      <c r="I20867" s="115" t="s">
        <v>58</v>
      </c>
      <c r="J20867" s="115">
        <v>130.82</v>
      </c>
    </row>
    <row r="20868" spans="1:10" hidden="1">
      <c r="A20868" s="115" t="s">
        <v>21115</v>
      </c>
      <c r="B20868" s="115" t="str">
        <f t="shared" si="325"/>
        <v>SARJETA DE CORTE,FORMA TRIANGULAR,EM CONCRETO SIMPLES,COM 0,08M DE ESPESSURA,MEDINDO 0,80M NA BASE E 0,25M NA ALTURA,INCLUSIVE FORNECIMENTO DOS MATERIAIS E ESCAVACAO MECANICA</v>
      </c>
      <c r="C20868" s="115" t="s">
        <v>51771</v>
      </c>
      <c r="D20868" s="115" t="s">
        <v>51772</v>
      </c>
      <c r="E20868" s="115" t="s">
        <v>51773</v>
      </c>
      <c r="I20868" s="115" t="s">
        <v>58</v>
      </c>
      <c r="J20868" s="115">
        <v>50.01</v>
      </c>
    </row>
    <row r="20869" spans="1:10" hidden="1">
      <c r="A20869" s="115" t="s">
        <v>21116</v>
      </c>
      <c r="B20869" s="115" t="str">
        <f t="shared" ref="B20869:B20932" si="326">C20869&amp;D20869&amp;E20869&amp;F20869&amp;G20869&amp;H20869</f>
        <v>SARJETA DE CORTE,FORMA TRIANGULAR,EM CONCRETO SIMPLES,COM 0,08M DE ESPESSURA,MEDINDO 0,80M NA BASE E 0,25M NA ALTURA,INCLUSIVE FORNECIMENTO DOS MATERIAIS E ESCAVACAO MECANICA</v>
      </c>
      <c r="C20869" s="115" t="s">
        <v>51771</v>
      </c>
      <c r="D20869" s="115" t="s">
        <v>51772</v>
      </c>
      <c r="E20869" s="115" t="s">
        <v>51773</v>
      </c>
      <c r="I20869" s="115" t="s">
        <v>58</v>
      </c>
      <c r="J20869" s="115">
        <v>46.83</v>
      </c>
    </row>
    <row r="20870" spans="1:10" hidden="1">
      <c r="A20870" s="115" t="s">
        <v>21117</v>
      </c>
      <c r="B20870" s="115" t="str">
        <f t="shared" si="326"/>
        <v>SARJETA DE CORTE EM SOLO,FORMA TRAPEZOIDAL,EM CONCRETO ARMADO,COM 0,10M DE ESPESSURA,MEDINDO 1,00M NA BASE MAIOR,0,40M NA BASE MENOR E 0,60M DE ALTURA,INCLUSIVE FORNECIMENTO DOS MATERIAIS E ESCAVACAO MECANICA</v>
      </c>
      <c r="C20870" s="115" t="s">
        <v>51774</v>
      </c>
      <c r="D20870" s="115" t="s">
        <v>51775</v>
      </c>
      <c r="E20870" s="115" t="s">
        <v>51776</v>
      </c>
      <c r="F20870" s="115" t="s">
        <v>51777</v>
      </c>
      <c r="I20870" s="115" t="s">
        <v>58</v>
      </c>
      <c r="J20870" s="115">
        <v>392.54</v>
      </c>
    </row>
    <row r="20871" spans="1:10" hidden="1">
      <c r="A20871" s="115" t="s">
        <v>21118</v>
      </c>
      <c r="B20871" s="115" t="str">
        <f t="shared" si="326"/>
        <v>SARJETA DE CORTE EM SOLO,FORMA TRAPEZOIDAL,EM CONCRETO ARMADO,COM 0,10M DE ESPESSURA,MEDINDO 1,00M NA BASE MAIOR,0,40M NA BASE MENOR E 0,60M DE ALTURA,INCLUSIVE FORNECIMENTO DOS MATERIAIS E ESCAVACAO MECANICA</v>
      </c>
      <c r="C20871" s="115" t="s">
        <v>51774</v>
      </c>
      <c r="D20871" s="115" t="s">
        <v>51775</v>
      </c>
      <c r="E20871" s="115" t="s">
        <v>51776</v>
      </c>
      <c r="F20871" s="115" t="s">
        <v>51777</v>
      </c>
      <c r="I20871" s="115" t="s">
        <v>58</v>
      </c>
      <c r="J20871" s="115">
        <v>361.85</v>
      </c>
    </row>
    <row r="20872" spans="1:10" hidden="1">
      <c r="A20872" s="115" t="s">
        <v>21119</v>
      </c>
      <c r="B20872" s="115" t="str">
        <f t="shared" si="326"/>
        <v>SARJETA DE CORTE EM SOLO,FORMA RETANGULAR,EM CONCRETO ARMADO,COM 0,10M DE ESPESSURA,MEDINDO 0,40M DE LARGURA E 0,40M DEALTURA,INCLUSIVE FORNECIMENTO DOS MATERIAIS E ESCAVACAO MECANICA</v>
      </c>
      <c r="C20872" s="115" t="s">
        <v>51778</v>
      </c>
      <c r="D20872" s="115" t="s">
        <v>51779</v>
      </c>
      <c r="E20872" s="115" t="s">
        <v>51780</v>
      </c>
      <c r="F20872" s="115" t="s">
        <v>49568</v>
      </c>
      <c r="I20872" s="115" t="s">
        <v>58</v>
      </c>
      <c r="J20872" s="115">
        <v>284.64</v>
      </c>
    </row>
    <row r="20873" spans="1:10" hidden="1">
      <c r="A20873" s="115" t="s">
        <v>21120</v>
      </c>
      <c r="B20873" s="115" t="str">
        <f t="shared" si="326"/>
        <v>SARJETA DE CORTE EM SOLO,FORMA RETANGULAR,EM CONCRETO ARMADO,COM 0,10M DE ESPESSURA,MEDINDO 0,40M DE LARGURA E 0,40M DEALTURA,INCLUSIVE FORNECIMENTO DOS MATERIAIS E ESCAVACAO MECANICA</v>
      </c>
      <c r="C20873" s="115" t="s">
        <v>51778</v>
      </c>
      <c r="D20873" s="115" t="s">
        <v>51779</v>
      </c>
      <c r="E20873" s="115" t="s">
        <v>51780</v>
      </c>
      <c r="F20873" s="115" t="s">
        <v>49568</v>
      </c>
      <c r="I20873" s="115" t="s">
        <v>58</v>
      </c>
      <c r="J20873" s="115">
        <v>262.58999999999997</v>
      </c>
    </row>
    <row r="20874" spans="1:10" hidden="1">
      <c r="A20874" s="115" t="s">
        <v>21121</v>
      </c>
      <c r="B20874" s="115" t="str">
        <f t="shared" si="326"/>
        <v>SARJETA DE CORTE EM SOLO,FORMA RETANGULAR,EM CONCRETO ARMADO,COM 0,10M DE ESPESSURA,MEDINDO 0,50M DE LARGURA E 0,40M DEALTURA,INCLUSIVE FORNECIMENTO DOS MATERIAIS E ESCAVACAO MECANICA</v>
      </c>
      <c r="C20874" s="115" t="s">
        <v>51778</v>
      </c>
      <c r="D20874" s="115" t="s">
        <v>51781</v>
      </c>
      <c r="E20874" s="115" t="s">
        <v>51780</v>
      </c>
      <c r="F20874" s="115" t="s">
        <v>49568</v>
      </c>
      <c r="I20874" s="115" t="s">
        <v>58</v>
      </c>
      <c r="J20874" s="115">
        <v>294.31</v>
      </c>
    </row>
    <row r="20875" spans="1:10" hidden="1">
      <c r="A20875" s="115" t="s">
        <v>21122</v>
      </c>
      <c r="B20875" s="115" t="str">
        <f t="shared" si="326"/>
        <v>SARJETA DE CORTE EM SOLO,FORMA RETANGULAR,EM CONCRETO ARMADO,COM 0,10M DE ESPESSURA,MEDINDO 0,50M DE LARGURA E 0,40M DEALTURA,INCLUSIVE FORNECIMENTO DOS MATERIAIS E ESCAVACAO MECANICA</v>
      </c>
      <c r="C20875" s="115" t="s">
        <v>51778</v>
      </c>
      <c r="D20875" s="115" t="s">
        <v>51781</v>
      </c>
      <c r="E20875" s="115" t="s">
        <v>51780</v>
      </c>
      <c r="F20875" s="115" t="s">
        <v>49568</v>
      </c>
      <c r="I20875" s="115" t="s">
        <v>58</v>
      </c>
      <c r="J20875" s="115">
        <v>271.75</v>
      </c>
    </row>
    <row r="20876" spans="1:10" hidden="1">
      <c r="A20876" s="115" t="s">
        <v>21123</v>
      </c>
      <c r="B20876" s="115" t="str">
        <f t="shared" si="326"/>
        <v>SARJETA DE CORTE EM SOLO,FORMA RETANGULAR,EM CONCRETO ARMADO,COM 0,10M DE ESPESSURA,MEDINDO 0,60M DE LARGURA E 0,40M DEALTURA,INCLUSIVE FORNECIMENTO DOS MATERIAIS E ESCAVACAO MECANICA</v>
      </c>
      <c r="C20876" s="115" t="s">
        <v>51778</v>
      </c>
      <c r="D20876" s="115" t="s">
        <v>51782</v>
      </c>
      <c r="E20876" s="115" t="s">
        <v>51780</v>
      </c>
      <c r="F20876" s="115" t="s">
        <v>49568</v>
      </c>
      <c r="I20876" s="115" t="s">
        <v>58</v>
      </c>
      <c r="J20876" s="115">
        <v>303.98</v>
      </c>
    </row>
    <row r="20877" spans="1:10" hidden="1">
      <c r="A20877" s="115" t="s">
        <v>21124</v>
      </c>
      <c r="B20877" s="115" t="str">
        <f t="shared" si="326"/>
        <v>SARJETA DE CORTE EM SOLO,FORMA RETANGULAR,EM CONCRETO ARMADO,COM 0,10M DE ESPESSURA,MEDINDO 0,60M DE LARGURA E 0,40M DEALTURA,INCLUSIVE FORNECIMENTO DOS MATERIAIS E ESCAVACAO MECANICA</v>
      </c>
      <c r="C20877" s="115" t="s">
        <v>51778</v>
      </c>
      <c r="D20877" s="115" t="s">
        <v>51782</v>
      </c>
      <c r="E20877" s="115" t="s">
        <v>51780</v>
      </c>
      <c r="F20877" s="115" t="s">
        <v>49568</v>
      </c>
      <c r="I20877" s="115" t="s">
        <v>58</v>
      </c>
      <c r="J20877" s="115">
        <v>280.91000000000003</v>
      </c>
    </row>
    <row r="20878" spans="1:10" hidden="1">
      <c r="A20878" s="115" t="s">
        <v>21125</v>
      </c>
      <c r="B20878" s="115" t="str">
        <f t="shared" si="326"/>
        <v>SARJETA DE CORTE EM SOLO,FORMA RETANGULAR,EM CONCRETO ARMADO,COM 0,10M DE ESPESSURA,MEDINDO 0,80M DE LARGURA E 0,50M DEALTURA,INCLUSIVE FORNECIMENTO DOS MATERIAIS E ESCAVACAO MECANICA</v>
      </c>
      <c r="C20878" s="115" t="s">
        <v>51778</v>
      </c>
      <c r="D20878" s="115" t="s">
        <v>51783</v>
      </c>
      <c r="E20878" s="115" t="s">
        <v>51780</v>
      </c>
      <c r="F20878" s="115" t="s">
        <v>49568</v>
      </c>
      <c r="I20878" s="115" t="s">
        <v>58</v>
      </c>
      <c r="J20878" s="115">
        <v>375.95</v>
      </c>
    </row>
    <row r="20879" spans="1:10" hidden="1">
      <c r="A20879" s="115" t="s">
        <v>21126</v>
      </c>
      <c r="B20879" s="115" t="str">
        <f t="shared" si="326"/>
        <v>SARJETA DE CORTE EM SOLO,FORMA RETANGULAR,EM CONCRETO ARMADO,COM 0,10M DE ESPESSURA,MEDINDO 0,80M DE LARGURA E 0,50M DEALTURA,INCLUSIVE FORNECIMENTO DOS MATERIAIS E ESCAVACAO MECANICA</v>
      </c>
      <c r="C20879" s="115" t="s">
        <v>51778</v>
      </c>
      <c r="D20879" s="115" t="s">
        <v>51783</v>
      </c>
      <c r="E20879" s="115" t="s">
        <v>51780</v>
      </c>
      <c r="F20879" s="115" t="s">
        <v>49568</v>
      </c>
      <c r="I20879" s="115" t="s">
        <v>58</v>
      </c>
      <c r="J20879" s="115">
        <v>347.26</v>
      </c>
    </row>
    <row r="20880" spans="1:10" hidden="1">
      <c r="A20880" s="115" t="s">
        <v>21127</v>
      </c>
      <c r="B20880" s="115" t="str">
        <f t="shared" si="326"/>
        <v>SARJETA DE CORTE EM ROCHA,FORMA TRAPEZOIDAL,EM CONCRETO ARMADO,COM 0,10M DE ESPESSURA,MEDINDO 0,72M NA BASE MAIOR,0,60MNA BASE MENOR E 0,60M DE ALTURA,INCLUSIVE FORNECIMENTO DOSMATERIAIS E ESCAVACAO A FRIO</v>
      </c>
      <c r="C20880" s="115" t="s">
        <v>51784</v>
      </c>
      <c r="D20880" s="115" t="s">
        <v>51785</v>
      </c>
      <c r="E20880" s="115" t="s">
        <v>51786</v>
      </c>
      <c r="F20880" s="115" t="s">
        <v>51787</v>
      </c>
      <c r="I20880" s="115" t="s">
        <v>58</v>
      </c>
      <c r="J20880" s="115">
        <v>563.98</v>
      </c>
    </row>
    <row r="20881" spans="1:10" hidden="1">
      <c r="A20881" s="115" t="s">
        <v>21128</v>
      </c>
      <c r="B20881" s="115" t="str">
        <f t="shared" si="326"/>
        <v>SARJETA DE CORTE EM ROCHA,FORMA TRAPEZOIDAL,EM CONCRETO ARMADO,COM 0,10M DE ESPESSURA,MEDINDO 0,72M NA BASE MAIOR,0,60MNA BASE MENOR E 0,60M DE ALTURA,INCLUSIVE FORNECIMENTO DOSMATERIAIS E ESCAVACAO A FRIO</v>
      </c>
      <c r="C20881" s="115" t="s">
        <v>51784</v>
      </c>
      <c r="D20881" s="115" t="s">
        <v>51785</v>
      </c>
      <c r="E20881" s="115" t="s">
        <v>51786</v>
      </c>
      <c r="F20881" s="115" t="s">
        <v>51787</v>
      </c>
      <c r="I20881" s="115" t="s">
        <v>58</v>
      </c>
      <c r="J20881" s="115">
        <v>519.42999999999995</v>
      </c>
    </row>
    <row r="20882" spans="1:10" hidden="1">
      <c r="A20882" s="115" t="s">
        <v>21129</v>
      </c>
      <c r="B20882" s="115"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15" t="s">
        <v>51788</v>
      </c>
      <c r="D20882" s="115" t="s">
        <v>51789</v>
      </c>
      <c r="E20882" s="115" t="s">
        <v>51790</v>
      </c>
      <c r="F20882" s="115" t="s">
        <v>51791</v>
      </c>
      <c r="G20882" s="115" t="s">
        <v>51792</v>
      </c>
      <c r="I20882" s="115" t="s">
        <v>58</v>
      </c>
      <c r="J20882" s="115">
        <v>241.58</v>
      </c>
    </row>
    <row r="20883" spans="1:10" hidden="1">
      <c r="A20883" s="115" t="s">
        <v>21130</v>
      </c>
      <c r="B20883" s="115"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15" t="s">
        <v>51788</v>
      </c>
      <c r="D20883" s="115" t="s">
        <v>51789</v>
      </c>
      <c r="E20883" s="115" t="s">
        <v>51790</v>
      </c>
      <c r="F20883" s="115" t="s">
        <v>51791</v>
      </c>
      <c r="G20883" s="115" t="s">
        <v>51792</v>
      </c>
      <c r="I20883" s="115" t="s">
        <v>58</v>
      </c>
      <c r="J20883" s="115">
        <v>222.9</v>
      </c>
    </row>
    <row r="20884" spans="1:10" hidden="1">
      <c r="A20884" s="115" t="s">
        <v>21131</v>
      </c>
      <c r="B20884" s="115"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15" t="s">
        <v>51788</v>
      </c>
      <c r="D20884" s="115" t="s">
        <v>51793</v>
      </c>
      <c r="E20884" s="115" t="s">
        <v>51790</v>
      </c>
      <c r="F20884" s="115" t="s">
        <v>51791</v>
      </c>
      <c r="G20884" s="115" t="s">
        <v>51792</v>
      </c>
      <c r="I20884" s="115" t="s">
        <v>58</v>
      </c>
      <c r="J20884" s="115">
        <v>317.52999999999997</v>
      </c>
    </row>
    <row r="20885" spans="1:10" hidden="1">
      <c r="A20885" s="115" t="s">
        <v>21132</v>
      </c>
      <c r="B20885" s="115"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15" t="s">
        <v>51788</v>
      </c>
      <c r="D20885" s="115" t="s">
        <v>51793</v>
      </c>
      <c r="E20885" s="115" t="s">
        <v>51790</v>
      </c>
      <c r="F20885" s="115" t="s">
        <v>51791</v>
      </c>
      <c r="G20885" s="115" t="s">
        <v>51792</v>
      </c>
      <c r="I20885" s="115" t="s">
        <v>58</v>
      </c>
      <c r="J20885" s="115">
        <v>292.63</v>
      </c>
    </row>
    <row r="20886" spans="1:10" hidden="1">
      <c r="A20886" s="115" t="s">
        <v>21133</v>
      </c>
      <c r="B20886" s="115"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15" t="s">
        <v>51788</v>
      </c>
      <c r="D20886" s="115" t="s">
        <v>51794</v>
      </c>
      <c r="E20886" s="115" t="s">
        <v>51790</v>
      </c>
      <c r="F20886" s="115" t="s">
        <v>51791</v>
      </c>
      <c r="G20886" s="115" t="s">
        <v>51792</v>
      </c>
      <c r="I20886" s="115" t="s">
        <v>58</v>
      </c>
      <c r="J20886" s="115">
        <v>394.53</v>
      </c>
    </row>
    <row r="20887" spans="1:10" hidden="1">
      <c r="A20887" s="115" t="s">
        <v>21134</v>
      </c>
      <c r="B20887" s="115"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15" t="s">
        <v>51788</v>
      </c>
      <c r="D20887" s="115" t="s">
        <v>51794</v>
      </c>
      <c r="E20887" s="115" t="s">
        <v>51790</v>
      </c>
      <c r="F20887" s="115" t="s">
        <v>51791</v>
      </c>
      <c r="G20887" s="115" t="s">
        <v>51792</v>
      </c>
      <c r="I20887" s="115" t="s">
        <v>58</v>
      </c>
      <c r="J20887" s="115">
        <v>362.98</v>
      </c>
    </row>
    <row r="20888" spans="1:10" hidden="1">
      <c r="A20888" s="115" t="s">
        <v>21135</v>
      </c>
      <c r="B20888" s="115"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15" t="s">
        <v>51795</v>
      </c>
      <c r="D20888" s="115" t="s">
        <v>51796</v>
      </c>
      <c r="E20888" s="115" t="s">
        <v>51797</v>
      </c>
      <c r="F20888" s="115" t="s">
        <v>51798</v>
      </c>
      <c r="G20888" s="115" t="s">
        <v>51799</v>
      </c>
      <c r="H20888" s="115" t="s">
        <v>51800</v>
      </c>
      <c r="I20888" s="115" t="s">
        <v>58</v>
      </c>
      <c r="J20888" s="115">
        <v>355.04</v>
      </c>
    </row>
    <row r="20889" spans="1:10" hidden="1">
      <c r="A20889" s="115" t="s">
        <v>21136</v>
      </c>
      <c r="B20889" s="115"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15" t="s">
        <v>51795</v>
      </c>
      <c r="D20889" s="115" t="s">
        <v>51796</v>
      </c>
      <c r="E20889" s="115" t="s">
        <v>51797</v>
      </c>
      <c r="F20889" s="115" t="s">
        <v>51798</v>
      </c>
      <c r="G20889" s="115" t="s">
        <v>51799</v>
      </c>
      <c r="H20889" s="115" t="s">
        <v>51800</v>
      </c>
      <c r="I20889" s="115" t="s">
        <v>58</v>
      </c>
      <c r="J20889" s="115">
        <v>328.63</v>
      </c>
    </row>
    <row r="20890" spans="1:10" hidden="1">
      <c r="A20890" s="115" t="s">
        <v>21137</v>
      </c>
      <c r="B20890" s="115"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15" t="s">
        <v>51795</v>
      </c>
      <c r="D20890" s="115" t="s">
        <v>51801</v>
      </c>
      <c r="E20890" s="115" t="s">
        <v>51797</v>
      </c>
      <c r="F20890" s="115" t="s">
        <v>51798</v>
      </c>
      <c r="G20890" s="115" t="s">
        <v>51802</v>
      </c>
      <c r="H20890" s="115" t="s">
        <v>51803</v>
      </c>
      <c r="I20890" s="115" t="s">
        <v>58</v>
      </c>
      <c r="J20890" s="115">
        <v>471.35</v>
      </c>
    </row>
    <row r="20891" spans="1:10" hidden="1">
      <c r="A20891" s="115" t="s">
        <v>21138</v>
      </c>
      <c r="B20891" s="115"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15" t="s">
        <v>51795</v>
      </c>
      <c r="D20891" s="115" t="s">
        <v>51801</v>
      </c>
      <c r="E20891" s="115" t="s">
        <v>51797</v>
      </c>
      <c r="F20891" s="115" t="s">
        <v>51798</v>
      </c>
      <c r="G20891" s="115" t="s">
        <v>51802</v>
      </c>
      <c r="H20891" s="115" t="s">
        <v>51803</v>
      </c>
      <c r="I20891" s="115" t="s">
        <v>58</v>
      </c>
      <c r="J20891" s="115">
        <v>436.72</v>
      </c>
    </row>
    <row r="20892" spans="1:10" hidden="1">
      <c r="A20892" s="115" t="s">
        <v>21139</v>
      </c>
      <c r="B20892" s="115"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15" t="s">
        <v>51795</v>
      </c>
      <c r="D20892" s="115" t="s">
        <v>51804</v>
      </c>
      <c r="E20892" s="115" t="s">
        <v>51797</v>
      </c>
      <c r="F20892" s="115" t="s">
        <v>51798</v>
      </c>
      <c r="G20892" s="115" t="s">
        <v>51799</v>
      </c>
      <c r="H20892" s="115" t="s">
        <v>51800</v>
      </c>
      <c r="I20892" s="115" t="s">
        <v>58</v>
      </c>
      <c r="J20892" s="115">
        <v>580.02</v>
      </c>
    </row>
    <row r="20893" spans="1:10" hidden="1">
      <c r="A20893" s="115" t="s">
        <v>21140</v>
      </c>
      <c r="B20893" s="115"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15" t="s">
        <v>51795</v>
      </c>
      <c r="D20893" s="115" t="s">
        <v>51804</v>
      </c>
      <c r="E20893" s="115" t="s">
        <v>51797</v>
      </c>
      <c r="F20893" s="115" t="s">
        <v>51798</v>
      </c>
      <c r="G20893" s="115" t="s">
        <v>51799</v>
      </c>
      <c r="H20893" s="115" t="s">
        <v>51800</v>
      </c>
      <c r="I20893" s="115" t="s">
        <v>58</v>
      </c>
      <c r="J20893" s="115">
        <v>537.41999999999996</v>
      </c>
    </row>
    <row r="20894" spans="1:10" hidden="1">
      <c r="A20894" s="115" t="s">
        <v>21141</v>
      </c>
      <c r="B20894" s="115"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15" t="s">
        <v>51795</v>
      </c>
      <c r="D20894" s="115" t="s">
        <v>51805</v>
      </c>
      <c r="E20894" s="115" t="s">
        <v>51806</v>
      </c>
      <c r="F20894" s="115" t="s">
        <v>51807</v>
      </c>
      <c r="G20894" s="115" t="s">
        <v>51808</v>
      </c>
      <c r="H20894" s="115" t="s">
        <v>51809</v>
      </c>
      <c r="I20894" s="115" t="s">
        <v>58</v>
      </c>
      <c r="J20894" s="115">
        <v>493.67</v>
      </c>
    </row>
    <row r="20895" spans="1:10" hidden="1">
      <c r="A20895" s="115" t="s">
        <v>21142</v>
      </c>
      <c r="B20895" s="115"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15" t="s">
        <v>51795</v>
      </c>
      <c r="D20895" s="115" t="s">
        <v>51805</v>
      </c>
      <c r="E20895" s="115" t="s">
        <v>51806</v>
      </c>
      <c r="F20895" s="115" t="s">
        <v>51807</v>
      </c>
      <c r="G20895" s="115" t="s">
        <v>51808</v>
      </c>
      <c r="H20895" s="115" t="s">
        <v>51809</v>
      </c>
      <c r="I20895" s="115" t="s">
        <v>58</v>
      </c>
      <c r="J20895" s="115">
        <v>456.41</v>
      </c>
    </row>
    <row r="20896" spans="1:10" hidden="1">
      <c r="A20896" s="115" t="s">
        <v>21143</v>
      </c>
      <c r="B20896" s="115"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15" t="s">
        <v>51795</v>
      </c>
      <c r="D20896" s="115" t="s">
        <v>51810</v>
      </c>
      <c r="E20896" s="115" t="s">
        <v>51811</v>
      </c>
      <c r="F20896" s="115" t="s">
        <v>51807</v>
      </c>
      <c r="G20896" s="115" t="s">
        <v>51808</v>
      </c>
      <c r="H20896" s="115" t="s">
        <v>51809</v>
      </c>
      <c r="I20896" s="115" t="s">
        <v>58</v>
      </c>
      <c r="J20896" s="115">
        <v>607.5</v>
      </c>
    </row>
    <row r="20897" spans="1:10" hidden="1">
      <c r="A20897" s="115" t="s">
        <v>21144</v>
      </c>
      <c r="B20897" s="115"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15" t="s">
        <v>51795</v>
      </c>
      <c r="D20897" s="115" t="s">
        <v>51810</v>
      </c>
      <c r="E20897" s="115" t="s">
        <v>51811</v>
      </c>
      <c r="F20897" s="115" t="s">
        <v>51807</v>
      </c>
      <c r="G20897" s="115" t="s">
        <v>51808</v>
      </c>
      <c r="H20897" s="115" t="s">
        <v>51809</v>
      </c>
      <c r="I20897" s="115" t="s">
        <v>58</v>
      </c>
      <c r="J20897" s="115">
        <v>561.04</v>
      </c>
    </row>
    <row r="20898" spans="1:10" hidden="1">
      <c r="A20898" s="115" t="s">
        <v>21145</v>
      </c>
      <c r="B20898" s="115"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15" t="s">
        <v>51795</v>
      </c>
      <c r="D20898" s="115" t="s">
        <v>51812</v>
      </c>
      <c r="E20898" s="115" t="s">
        <v>51813</v>
      </c>
      <c r="F20898" s="115" t="s">
        <v>51807</v>
      </c>
      <c r="G20898" s="115" t="s">
        <v>51808</v>
      </c>
      <c r="H20898" s="115" t="s">
        <v>51809</v>
      </c>
      <c r="I20898" s="115" t="s">
        <v>58</v>
      </c>
      <c r="J20898" s="115">
        <v>778.85</v>
      </c>
    </row>
    <row r="20899" spans="1:10" hidden="1">
      <c r="A20899" s="115" t="s">
        <v>21146</v>
      </c>
      <c r="B20899" s="115"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15" t="s">
        <v>51795</v>
      </c>
      <c r="D20899" s="115" t="s">
        <v>51812</v>
      </c>
      <c r="E20899" s="115" t="s">
        <v>51813</v>
      </c>
      <c r="F20899" s="115" t="s">
        <v>51807</v>
      </c>
      <c r="G20899" s="115" t="s">
        <v>51808</v>
      </c>
      <c r="H20899" s="115" t="s">
        <v>51809</v>
      </c>
      <c r="I20899" s="115" t="s">
        <v>58</v>
      </c>
      <c r="J20899" s="115">
        <v>719.72</v>
      </c>
    </row>
    <row r="20900" spans="1:10" hidden="1">
      <c r="A20900" s="115" t="s">
        <v>21147</v>
      </c>
      <c r="B20900" s="115" t="str">
        <f t="shared" si="326"/>
        <v>SAIDA D'AGUA,DE UM SO LADO,COM 0,70M DE BASE,FORMANDO DE UMLADO UM ANGULO DE 30º COM O MEIO-FIO E DE OUTRO 90º,PARA DESCIDA D'AGUA,DE 0,70X0,30M,INCLUSIVE FORNECIMENTO DOS MATERIAIS</v>
      </c>
      <c r="C20900" s="115" t="s">
        <v>51814</v>
      </c>
      <c r="D20900" s="115" t="s">
        <v>51815</v>
      </c>
      <c r="E20900" s="115" t="s">
        <v>51816</v>
      </c>
      <c r="F20900" s="115" t="s">
        <v>35302</v>
      </c>
      <c r="I20900" s="115" t="s">
        <v>6</v>
      </c>
      <c r="J20900" s="115">
        <v>448.96</v>
      </c>
    </row>
    <row r="20901" spans="1:10" hidden="1">
      <c r="A20901" s="115" t="s">
        <v>21148</v>
      </c>
      <c r="B20901" s="115" t="str">
        <f t="shared" si="326"/>
        <v>SAIDA D'AGUA,DE UM SO LADO,COM 0,70M DE BASE,FORMANDO DE UMLADO UM ANGULO DE 30º COM O MEIO-FIO E DE OUTRO 90º,PARA DESCIDA D'AGUA,DE 0,70X0,30M,INCLUSIVE FORNECIMENTO DOS MATERIAIS</v>
      </c>
      <c r="C20901" s="115" t="s">
        <v>51814</v>
      </c>
      <c r="D20901" s="115" t="s">
        <v>51815</v>
      </c>
      <c r="E20901" s="115" t="s">
        <v>51816</v>
      </c>
      <c r="F20901" s="115" t="s">
        <v>35302</v>
      </c>
      <c r="I20901" s="115" t="s">
        <v>6</v>
      </c>
      <c r="J20901" s="115">
        <v>412.29</v>
      </c>
    </row>
    <row r="20902" spans="1:10" hidden="1">
      <c r="A20902" s="115" t="s">
        <v>21149</v>
      </c>
      <c r="B20902" s="115" t="str">
        <f t="shared" si="326"/>
        <v>SAIDA D'AGUA,DE UM SO LADO,COM 0,70M DE BASE,FORMANDO DE UMLADO UM ANGULO DE 30º COM O MEIO-FIO E DO OUTRO 90º,PARA DESCIDA D'AGUA,DE 0,90X0,40M,INCLUSIVE FORNECIMENTO DOS MATERIAIS</v>
      </c>
      <c r="C20902" s="115" t="s">
        <v>51814</v>
      </c>
      <c r="D20902" s="115" t="s">
        <v>51817</v>
      </c>
      <c r="E20902" s="115" t="s">
        <v>51818</v>
      </c>
      <c r="F20902" s="115" t="s">
        <v>35302</v>
      </c>
      <c r="I20902" s="115" t="s">
        <v>6</v>
      </c>
      <c r="J20902" s="115">
        <v>661.75</v>
      </c>
    </row>
    <row r="20903" spans="1:10" hidden="1">
      <c r="A20903" s="115" t="s">
        <v>21150</v>
      </c>
      <c r="B20903" s="115" t="str">
        <f t="shared" si="326"/>
        <v>SAIDA D'AGUA,DE UM SO LADO,COM 0,70M DE BASE,FORMANDO DE UMLADO UM ANGULO DE 30º COM O MEIO-FIO E DO OUTRO 90º,PARA DESCIDA D'AGUA,DE 0,90X0,40M,INCLUSIVE FORNECIMENTO DOS MATERIAIS</v>
      </c>
      <c r="C20903" s="115" t="s">
        <v>51814</v>
      </c>
      <c r="D20903" s="115" t="s">
        <v>51817</v>
      </c>
      <c r="E20903" s="115" t="s">
        <v>51818</v>
      </c>
      <c r="F20903" s="115" t="s">
        <v>35302</v>
      </c>
      <c r="I20903" s="115" t="s">
        <v>6</v>
      </c>
      <c r="J20903" s="115">
        <v>607.64</v>
      </c>
    </row>
    <row r="20904" spans="1:10" hidden="1">
      <c r="A20904" s="115" t="s">
        <v>21151</v>
      </c>
      <c r="B20904" s="115" t="str">
        <f t="shared" si="326"/>
        <v>SAIDA D'AGUA,DE UM SO LADO,COM 0,70M DE BASE,FORMANDO DE UMLADO UM ANGULO DE 30º COM O MEIO-FIO E DO OUTRO 90º,PARA DESCIDA D'AGUA,DE 1,10X0,50M,INCLUSIVE FORNECIMENTO DOS MATERIAIS</v>
      </c>
      <c r="C20904" s="115" t="s">
        <v>51814</v>
      </c>
      <c r="D20904" s="115" t="s">
        <v>51817</v>
      </c>
      <c r="E20904" s="115" t="s">
        <v>51819</v>
      </c>
      <c r="F20904" s="115" t="s">
        <v>35302</v>
      </c>
      <c r="I20904" s="115" t="s">
        <v>6</v>
      </c>
      <c r="J20904" s="115">
        <v>757.77</v>
      </c>
    </row>
    <row r="20905" spans="1:10" hidden="1">
      <c r="A20905" s="115" t="s">
        <v>21152</v>
      </c>
      <c r="B20905" s="115" t="str">
        <f t="shared" si="326"/>
        <v>SAIDA D'AGUA,DE UM SO LADO,COM 0,70M DE BASE,FORMANDO DE UMLADO UM ANGULO DE 30º COM O MEIO-FIO E DO OUTRO 90º,PARA DESCIDA D'AGUA,DE 1,10X0,50M,INCLUSIVE FORNECIMENTO DOS MATERIAIS</v>
      </c>
      <c r="C20905" s="115" t="s">
        <v>51814</v>
      </c>
      <c r="D20905" s="115" t="s">
        <v>51817</v>
      </c>
      <c r="E20905" s="115" t="s">
        <v>51819</v>
      </c>
      <c r="F20905" s="115" t="s">
        <v>35302</v>
      </c>
      <c r="I20905" s="115" t="s">
        <v>6</v>
      </c>
      <c r="J20905" s="115">
        <v>693.21</v>
      </c>
    </row>
    <row r="20906" spans="1:10" hidden="1">
      <c r="A20906" s="115" t="s">
        <v>21153</v>
      </c>
      <c r="B20906" s="115" t="str">
        <f t="shared" si="326"/>
        <v>SAIDA D'AGUA,DE DOIS LADOS,COM 0,70M DE BASE,FORMANDO DE UMLADO UM ANGULO DE 30º COM O MEIO-FIO E DO OUTRO 90º,PARA DESCIDA D'AGUA,DE 0,70X0,30M,INCLUSIVE FORNECIMENTO DOS MATERIAIS</v>
      </c>
      <c r="C20906" s="115" t="s">
        <v>51820</v>
      </c>
      <c r="D20906" s="115" t="s">
        <v>51817</v>
      </c>
      <c r="E20906" s="115" t="s">
        <v>51816</v>
      </c>
      <c r="F20906" s="115" t="s">
        <v>35302</v>
      </c>
      <c r="I20906" s="115" t="s">
        <v>6</v>
      </c>
      <c r="J20906" s="115">
        <v>638.65</v>
      </c>
    </row>
    <row r="20907" spans="1:10" hidden="1">
      <c r="A20907" s="115" t="s">
        <v>21154</v>
      </c>
      <c r="B20907" s="115" t="str">
        <f t="shared" si="326"/>
        <v>SAIDA D'AGUA,DE DOIS LADOS,COM 0,70M DE BASE,FORMANDO DE UMLADO UM ANGULO DE 30º COM O MEIO-FIO E DO OUTRO 90º,PARA DESCIDA D'AGUA,DE 0,70X0,30M,INCLUSIVE FORNECIMENTO DOS MATERIAIS</v>
      </c>
      <c r="C20907" s="115" t="s">
        <v>51820</v>
      </c>
      <c r="D20907" s="115" t="s">
        <v>51817</v>
      </c>
      <c r="E20907" s="115" t="s">
        <v>51816</v>
      </c>
      <c r="F20907" s="115" t="s">
        <v>35302</v>
      </c>
      <c r="I20907" s="115" t="s">
        <v>6</v>
      </c>
      <c r="J20907" s="115">
        <v>588.74</v>
      </c>
    </row>
    <row r="20908" spans="1:10" hidden="1">
      <c r="A20908" s="115" t="s">
        <v>21155</v>
      </c>
      <c r="B20908" s="115" t="str">
        <f t="shared" si="326"/>
        <v>SAIDA D'AGUA,DE DOIS LADOS,COM 0,70M DE BASE,FORMANDO DE UMLADO UM ANGULO DE 30º COM O MEIO-FIO E DO OUTRO 90º,PARA DESCIDA D'AGUA,DE 0,90X0,40M,INCLUSIVE FORNECIMENTO DOS MATERIAIS</v>
      </c>
      <c r="C20908" s="115" t="s">
        <v>51820</v>
      </c>
      <c r="D20908" s="115" t="s">
        <v>51817</v>
      </c>
      <c r="E20908" s="115" t="s">
        <v>51818</v>
      </c>
      <c r="F20908" s="115" t="s">
        <v>35302</v>
      </c>
      <c r="I20908" s="115" t="s">
        <v>6</v>
      </c>
      <c r="J20908" s="115">
        <v>796.29</v>
      </c>
    </row>
    <row r="20909" spans="1:10" hidden="1">
      <c r="A20909" s="115" t="s">
        <v>21156</v>
      </c>
      <c r="B20909" s="115" t="str">
        <f t="shared" si="326"/>
        <v>SAIDA D'AGUA,DE DOIS LADOS,COM 0,70M DE BASE,FORMANDO DE UMLADO UM ANGULO DE 30º COM O MEIO-FIO E DO OUTRO 90º,PARA DESCIDA D'AGUA,DE 0,90X0,40M,INCLUSIVE FORNECIMENTO DOS MATERIAIS</v>
      </c>
      <c r="C20909" s="115" t="s">
        <v>51820</v>
      </c>
      <c r="D20909" s="115" t="s">
        <v>51817</v>
      </c>
      <c r="E20909" s="115" t="s">
        <v>51818</v>
      </c>
      <c r="F20909" s="115" t="s">
        <v>35302</v>
      </c>
      <c r="I20909" s="115" t="s">
        <v>6</v>
      </c>
      <c r="J20909" s="115">
        <v>732.48</v>
      </c>
    </row>
    <row r="20910" spans="1:10" hidden="1">
      <c r="A20910" s="115" t="s">
        <v>21157</v>
      </c>
      <c r="B20910" s="115" t="str">
        <f t="shared" si="326"/>
        <v>SAIDA D'AGUA,DE DOIS LADOS,COM 0,70M DE BASE,FORMANDO DE UMLADO UM ANGULO DE 30º COM O MEIO-FIO E DO OUTRO 90º,PARA DESCIDA D'AGUA,DE 1,10X0,50M,INCLUSIVE FORNECIMENTO DOS MATERIAIS</v>
      </c>
      <c r="C20910" s="115" t="s">
        <v>51820</v>
      </c>
      <c r="D20910" s="115" t="s">
        <v>51817</v>
      </c>
      <c r="E20910" s="115" t="s">
        <v>51819</v>
      </c>
      <c r="F20910" s="115" t="s">
        <v>35302</v>
      </c>
      <c r="I20910" s="115" t="s">
        <v>6</v>
      </c>
      <c r="J20910" s="115">
        <v>928.32</v>
      </c>
    </row>
    <row r="20911" spans="1:10" hidden="1">
      <c r="A20911" s="115" t="s">
        <v>21158</v>
      </c>
      <c r="B20911" s="115" t="str">
        <f t="shared" si="326"/>
        <v>SAIDA D'AGUA,DE DOIS LADOS,COM 0,70M DE BASE,FORMANDO DE UMLADO UM ANGULO DE 30º COM O MEIO-FIO E DO OUTRO 90º,PARA DESCIDA D'AGUA,DE 1,10X0,50M,INCLUSIVE FORNECIMENTO DOS MATERIAIS</v>
      </c>
      <c r="C20911" s="115" t="s">
        <v>51820</v>
      </c>
      <c r="D20911" s="115" t="s">
        <v>51817</v>
      </c>
      <c r="E20911" s="115" t="s">
        <v>51819</v>
      </c>
      <c r="F20911" s="115" t="s">
        <v>35302</v>
      </c>
      <c r="I20911" s="115" t="s">
        <v>6</v>
      </c>
      <c r="J20911" s="115">
        <v>853.01</v>
      </c>
    </row>
    <row r="20912" spans="1:10" hidden="1">
      <c r="A20912" s="115" t="s">
        <v>21159</v>
      </c>
      <c r="B20912" s="115" t="str">
        <f t="shared" si="326"/>
        <v>CAIXA COLETORA PRISMATICA RETANGULAR,EM CONCRETO ARMADO DE 0,15M DE ESPESSURA,MEDINDO 1,00X1,30M DE BASE E 1,60M DE ALTURA,TAMPA DE CONCRETO ARMADO VAZADA,INCLUSIVE FORNECIMENTO DOS MATERIAIS E ESCAVACAO MANUAL</v>
      </c>
      <c r="C20912" s="115" t="s">
        <v>51821</v>
      </c>
      <c r="D20912" s="115" t="s">
        <v>51822</v>
      </c>
      <c r="E20912" s="115" t="s">
        <v>51823</v>
      </c>
      <c r="F20912" s="115" t="s">
        <v>51824</v>
      </c>
      <c r="I20912" s="115" t="s">
        <v>6</v>
      </c>
      <c r="J20912" s="115">
        <v>4571.6000000000004</v>
      </c>
    </row>
    <row r="20913" spans="1:10" hidden="1">
      <c r="A20913" s="115" t="s">
        <v>21160</v>
      </c>
      <c r="B20913" s="115" t="str">
        <f t="shared" si="326"/>
        <v>CAIXA COLETORA PRISMATICA RETANGULAR,EM CONCRETO ARMADO DE 0,15M DE ESPESSURA,MEDINDO 1,00X1,30M DE BASE E 1,60M DE ALTURA,TAMPA DE CONCRETO ARMADO VAZADA,INCLUSIVE FORNECIMENTO DOS MATERIAIS E ESCAVACAO MANUAL</v>
      </c>
      <c r="C20913" s="115" t="s">
        <v>51821</v>
      </c>
      <c r="D20913" s="115" t="s">
        <v>51822</v>
      </c>
      <c r="E20913" s="115" t="s">
        <v>51823</v>
      </c>
      <c r="F20913" s="115" t="s">
        <v>51824</v>
      </c>
      <c r="I20913" s="115" t="s">
        <v>6</v>
      </c>
      <c r="J20913" s="115">
        <v>4146.99</v>
      </c>
    </row>
    <row r="20914" spans="1:10" hidden="1">
      <c r="A20914" s="115" t="s">
        <v>21161</v>
      </c>
      <c r="B20914" s="115" t="str">
        <f t="shared" si="326"/>
        <v>CAIXA COLETORA PRISMATICA RETANGULAR,EM CONCRETO ARMADO DE 0,15M DE ESPESSURA,MEDINDO 1,00X1,30M DE BASE E 1,80M DE ALTURA,TAMPA DE CONCRETO ARMADO VAZADA,INCLUSIVE FORNECIMENTO DOS MATERIAIS E ESCAVACAO MANUAL</v>
      </c>
      <c r="C20914" s="115" t="s">
        <v>51821</v>
      </c>
      <c r="D20914" s="115" t="s">
        <v>51825</v>
      </c>
      <c r="E20914" s="115" t="s">
        <v>51823</v>
      </c>
      <c r="F20914" s="115" t="s">
        <v>51824</v>
      </c>
      <c r="I20914" s="115" t="s">
        <v>6</v>
      </c>
      <c r="J20914" s="115">
        <v>4996.8100000000004</v>
      </c>
    </row>
    <row r="20915" spans="1:10" hidden="1">
      <c r="A20915" s="115" t="s">
        <v>21162</v>
      </c>
      <c r="B20915" s="115" t="str">
        <f t="shared" si="326"/>
        <v>CAIXA COLETORA PRISMATICA RETANGULAR,EM CONCRETO ARMADO DE 0,15M DE ESPESSURA,MEDINDO 1,00X1,30M DE BASE E 1,80M DE ALTURA,TAMPA DE CONCRETO ARMADO VAZADA,INCLUSIVE FORNECIMENTO DOS MATERIAIS E ESCAVACAO MANUAL</v>
      </c>
      <c r="C20915" s="115" t="s">
        <v>51821</v>
      </c>
      <c r="D20915" s="115" t="s">
        <v>51825</v>
      </c>
      <c r="E20915" s="115" t="s">
        <v>51823</v>
      </c>
      <c r="F20915" s="115" t="s">
        <v>51824</v>
      </c>
      <c r="I20915" s="115" t="s">
        <v>6</v>
      </c>
      <c r="J20915" s="115">
        <v>4528.47</v>
      </c>
    </row>
    <row r="20916" spans="1:10" hidden="1">
      <c r="A20916" s="115" t="s">
        <v>21163</v>
      </c>
      <c r="B20916" s="115" t="str">
        <f t="shared" si="326"/>
        <v>CAIXA COLETORA PRISMATICA RETANGULAR,EM CONCRETO ARMADO DE 0,15M DE ESPESSURA,MEDINDO 1,00X1,30M DE BASE E 2,00M DE ALTURA,TAMPA DE CONCRETO ARMADO VAZADA,INCLUSIVE FORNECIMENTO DOS MATERIAIS E ESCAVACAO MANUAL</v>
      </c>
      <c r="C20916" s="115" t="s">
        <v>51821</v>
      </c>
      <c r="D20916" s="115" t="s">
        <v>51826</v>
      </c>
      <c r="E20916" s="115" t="s">
        <v>51823</v>
      </c>
      <c r="F20916" s="115" t="s">
        <v>51824</v>
      </c>
      <c r="I20916" s="115" t="s">
        <v>6</v>
      </c>
      <c r="J20916" s="115">
        <v>5600.7</v>
      </c>
    </row>
    <row r="20917" spans="1:10" hidden="1">
      <c r="A20917" s="115" t="s">
        <v>21164</v>
      </c>
      <c r="B20917" s="115" t="str">
        <f t="shared" si="326"/>
        <v>CAIXA COLETORA PRISMATICA RETANGULAR,EM CONCRETO ARMADO DE 0,15M DE ESPESSURA,MEDINDO 1,00X1,30M DE BASE E 2,00M DE ALTURA,TAMPA DE CONCRETO ARMADO VAZADA,INCLUSIVE FORNECIMENTO DOS MATERIAIS E ESCAVACAO MANUAL</v>
      </c>
      <c r="C20917" s="115" t="s">
        <v>51821</v>
      </c>
      <c r="D20917" s="115" t="s">
        <v>51826</v>
      </c>
      <c r="E20917" s="115" t="s">
        <v>51823</v>
      </c>
      <c r="F20917" s="115" t="s">
        <v>51824</v>
      </c>
      <c r="I20917" s="115" t="s">
        <v>6</v>
      </c>
      <c r="J20917" s="115">
        <v>5064.8500000000004</v>
      </c>
    </row>
    <row r="20918" spans="1:10" hidden="1">
      <c r="A20918" s="115" t="s">
        <v>21165</v>
      </c>
      <c r="B20918" s="115" t="str">
        <f t="shared" si="326"/>
        <v>CAIXA COLETORA PRISMATICA RETANGULAR,EM CONCRETO ARMADO DE 0,15M DE ESPESSURA,MEDINDO 1,00X1,30M DE BASE E 2,20M DE ALTURA,TAMPA DE CONCRETO ARMADO VAZADA,INCLUSIVE FORNECIMENTO DOS MATERIAIS E ESCAVACAO MANUAL</v>
      </c>
      <c r="C20918" s="115" t="s">
        <v>51821</v>
      </c>
      <c r="D20918" s="115" t="s">
        <v>51827</v>
      </c>
      <c r="E20918" s="115" t="s">
        <v>51823</v>
      </c>
      <c r="F20918" s="115" t="s">
        <v>51824</v>
      </c>
      <c r="I20918" s="115" t="s">
        <v>6</v>
      </c>
      <c r="J20918" s="115">
        <v>6258.58</v>
      </c>
    </row>
    <row r="20919" spans="1:10" hidden="1">
      <c r="A20919" s="115" t="s">
        <v>21166</v>
      </c>
      <c r="B20919" s="115" t="str">
        <f t="shared" si="326"/>
        <v>CAIXA COLETORA PRISMATICA RETANGULAR,EM CONCRETO ARMADO DE 0,15M DE ESPESSURA,MEDINDO 1,00X1,30M DE BASE E 2,20M DE ALTURA,TAMPA DE CONCRETO ARMADO VAZADA,INCLUSIVE FORNECIMENTO DOS MATERIAIS E ESCAVACAO MANUAL</v>
      </c>
      <c r="C20919" s="115" t="s">
        <v>51821</v>
      </c>
      <c r="D20919" s="115" t="s">
        <v>51827</v>
      </c>
      <c r="E20919" s="115" t="s">
        <v>51823</v>
      </c>
      <c r="F20919" s="115" t="s">
        <v>51824</v>
      </c>
      <c r="I20919" s="115" t="s">
        <v>6</v>
      </c>
      <c r="J20919" s="115">
        <v>5648.02</v>
      </c>
    </row>
    <row r="20920" spans="1:10" hidden="1">
      <c r="A20920" s="115" t="s">
        <v>21167</v>
      </c>
      <c r="B20920" s="115" t="str">
        <f t="shared" si="326"/>
        <v>CAIXA COLETORA PRISMATICA RETANGULAR,EM CONCRETO ARMADO DE 0,15M DE ESPESSURA,MEDINDO 1,00X1,30M DE BASE E 2,40M DE ALTURA,TAMPA DE CONCRETO ARMADO VAZADA,INCLUSIVE FORNECIMENTO DOS MATERIAIS E ESCAVACAO MANUAL</v>
      </c>
      <c r="C20920" s="115" t="s">
        <v>51821</v>
      </c>
      <c r="D20920" s="115" t="s">
        <v>51828</v>
      </c>
      <c r="E20920" s="115" t="s">
        <v>51823</v>
      </c>
      <c r="F20920" s="115" t="s">
        <v>51824</v>
      </c>
      <c r="I20920" s="115" t="s">
        <v>6</v>
      </c>
      <c r="J20920" s="115">
        <v>6965.7</v>
      </c>
    </row>
    <row r="20921" spans="1:10" hidden="1">
      <c r="A20921" s="115" t="s">
        <v>21168</v>
      </c>
      <c r="B20921" s="115" t="str">
        <f t="shared" si="326"/>
        <v>CAIXA COLETORA PRISMATICA RETANGULAR,EM CONCRETO ARMADO DE 0,15M DE ESPESSURA,MEDINDO 1,00X1,30M DE BASE E 2,40M DE ALTURA,TAMPA DE CONCRETO ARMADO VAZADA,INCLUSIVE FORNECIMENTO DOS MATERIAIS E ESCAVACAO MANUAL</v>
      </c>
      <c r="C20921" s="115" t="s">
        <v>51821</v>
      </c>
      <c r="D20921" s="115" t="s">
        <v>51828</v>
      </c>
      <c r="E20921" s="115" t="s">
        <v>51823</v>
      </c>
      <c r="F20921" s="115" t="s">
        <v>51824</v>
      </c>
      <c r="I20921" s="115" t="s">
        <v>6</v>
      </c>
      <c r="J20921" s="115">
        <v>6273.86</v>
      </c>
    </row>
    <row r="20922" spans="1:10" hidden="1">
      <c r="A20922" s="115" t="s">
        <v>21169</v>
      </c>
      <c r="B20922" s="115" t="str">
        <f t="shared" si="326"/>
        <v>CAIXA COLETORA PRISMATICA RETANGULAR,EM CONCRETO ARMADO DE 0,15M DE ESPESSURA,MEDINDO 1,00X1,30M DE BASE E 2,60M DE ALTURA,TAMPA DE CONCRETO ARMADO VAZADA,INCLUSIVE FORNECIMENTO DOS MATERIAIS E ESCAVACAO MANUAL</v>
      </c>
      <c r="C20922" s="115" t="s">
        <v>51821</v>
      </c>
      <c r="D20922" s="115" t="s">
        <v>51829</v>
      </c>
      <c r="E20922" s="115" t="s">
        <v>51823</v>
      </c>
      <c r="F20922" s="115" t="s">
        <v>51824</v>
      </c>
      <c r="I20922" s="115" t="s">
        <v>6</v>
      </c>
      <c r="J20922" s="115">
        <v>7666.11</v>
      </c>
    </row>
    <row r="20923" spans="1:10" hidden="1">
      <c r="A20923" s="115" t="s">
        <v>21170</v>
      </c>
      <c r="B20923" s="115" t="str">
        <f t="shared" si="326"/>
        <v>CAIXA COLETORA PRISMATICA RETANGULAR,EM CONCRETO ARMADO DE 0,15M DE ESPESSURA,MEDINDO 1,00X1,30M DE BASE E 2,60M DE ALTURA,TAMPA DE CONCRETO ARMADO VAZADA,INCLUSIVE FORNECIMENTO DOS MATERIAIS E ESCAVACAO MANUAL</v>
      </c>
      <c r="C20923" s="115" t="s">
        <v>51821</v>
      </c>
      <c r="D20923" s="115" t="s">
        <v>51829</v>
      </c>
      <c r="E20923" s="115" t="s">
        <v>51823</v>
      </c>
      <c r="F20923" s="115" t="s">
        <v>51824</v>
      </c>
      <c r="I20923" s="115" t="s">
        <v>6</v>
      </c>
      <c r="J20923" s="115">
        <v>6893.96</v>
      </c>
    </row>
    <row r="20924" spans="1:10" hidden="1">
      <c r="A20924" s="115" t="s">
        <v>21171</v>
      </c>
      <c r="B20924" s="115" t="str">
        <f t="shared" si="326"/>
        <v>CAIXA COLETORA,EM BLOCOS DE CONCRETO,COM DIMENSOES INTERNASDE 1,30X1,00M E ALTURA DE 1,60M,INCLUSIVE TAMPA DE CONCRETOARMADO E ESCAVACAO</v>
      </c>
      <c r="C20924" s="115" t="s">
        <v>51830</v>
      </c>
      <c r="D20924" s="115" t="s">
        <v>51831</v>
      </c>
      <c r="E20924" s="115" t="s">
        <v>51832</v>
      </c>
      <c r="I20924" s="115" t="s">
        <v>6</v>
      </c>
      <c r="J20924" s="115">
        <v>1217.5999999999999</v>
      </c>
    </row>
    <row r="20925" spans="1:10" hidden="1">
      <c r="A20925" s="115" t="s">
        <v>21172</v>
      </c>
      <c r="B20925" s="115" t="str">
        <f t="shared" si="326"/>
        <v>CAIXA COLETORA,EM BLOCOS DE CONCRETO,COM DIMENSOES INTERNASDE 1,30X1,00M E ALTURA DE 1,60M,INCLUSIVE TAMPA DE CONCRETOARMADO E ESCAVACAO</v>
      </c>
      <c r="C20925" s="115" t="s">
        <v>51830</v>
      </c>
      <c r="D20925" s="115" t="s">
        <v>51831</v>
      </c>
      <c r="E20925" s="115" t="s">
        <v>51832</v>
      </c>
      <c r="I20925" s="115" t="s">
        <v>6</v>
      </c>
      <c r="J20925" s="115">
        <v>1097.51</v>
      </c>
    </row>
    <row r="20926" spans="1:10" hidden="1">
      <c r="A20926" s="115" t="s">
        <v>21173</v>
      </c>
      <c r="B20926" s="115" t="str">
        <f t="shared" si="326"/>
        <v>SAIDA D'AGUA PARA DRENOS TRANSVERSAIS,EM CONCRETO ARMADO,COM 0,10M DE ESPESSURA,MEDINDO EXTERNAMENTE 1,15X0,60M DE BASE,PAREDES LATERAIS DE ALTURA VARIAVEL 1,00 A 0,10M</v>
      </c>
      <c r="C20926" s="115" t="s">
        <v>51833</v>
      </c>
      <c r="D20926" s="115" t="s">
        <v>51834</v>
      </c>
      <c r="E20926" s="115" t="s">
        <v>51835</v>
      </c>
      <c r="I20926" s="115" t="s">
        <v>6</v>
      </c>
      <c r="J20926" s="115">
        <v>834.47</v>
      </c>
    </row>
    <row r="20927" spans="1:10" hidden="1">
      <c r="A20927" s="115" t="s">
        <v>21174</v>
      </c>
      <c r="B20927" s="115" t="str">
        <f t="shared" si="326"/>
        <v>SAIDA D'AGUA PARA DRENOS TRANSVERSAIS,EM CONCRETO ARMADO,COM 0,10M DE ESPESSURA,MEDINDO EXTERNAMENTE 1,15X0,60M DE BASE,PAREDES LATERAIS DE ALTURA VARIAVEL 1,00 A 0,10M</v>
      </c>
      <c r="C20927" s="115" t="s">
        <v>51833</v>
      </c>
      <c r="D20927" s="115" t="s">
        <v>51834</v>
      </c>
      <c r="E20927" s="115" t="s">
        <v>51835</v>
      </c>
      <c r="I20927" s="115" t="s">
        <v>6</v>
      </c>
      <c r="J20927" s="115">
        <v>760.13</v>
      </c>
    </row>
    <row r="20928" spans="1:10" hidden="1">
      <c r="A20928" s="115" t="s">
        <v>21175</v>
      </c>
      <c r="B20928" s="115" t="str">
        <f t="shared" si="326"/>
        <v>DISSIPADOR DE ENERGIA TIPO,EM CONCRETO ARMADO,MEDINDO 1,70X1,15M DE BASE E 0,50M DE ALTURA,INCLUSIVE 10 RESSALTOS DE CONCRETO DE 0,10X0,20X0,15M,COM FORNECIMENTO DOS MATERIAIS E ESCAVACAO</v>
      </c>
      <c r="C20928" s="115" t="s">
        <v>51836</v>
      </c>
      <c r="D20928" s="115" t="s">
        <v>51837</v>
      </c>
      <c r="E20928" s="115" t="s">
        <v>51838</v>
      </c>
      <c r="F20928" s="115" t="s">
        <v>51839</v>
      </c>
      <c r="I20928" s="115" t="s">
        <v>6</v>
      </c>
      <c r="J20928" s="115">
        <v>1447.96</v>
      </c>
    </row>
    <row r="20929" spans="1:10" hidden="1">
      <c r="A20929" s="115" t="s">
        <v>21176</v>
      </c>
      <c r="B20929" s="115" t="str">
        <f t="shared" si="326"/>
        <v>DISSIPADOR DE ENERGIA TIPO,EM CONCRETO ARMADO,MEDINDO 1,70X1,15M DE BASE E 0,50M DE ALTURA,INCLUSIVE 10 RESSALTOS DE CONCRETO DE 0,10X0,20X0,15M,COM FORNECIMENTO DOS MATERIAIS E ESCAVACAO</v>
      </c>
      <c r="C20929" s="115" t="s">
        <v>51836</v>
      </c>
      <c r="D20929" s="115" t="s">
        <v>51837</v>
      </c>
      <c r="E20929" s="115" t="s">
        <v>51838</v>
      </c>
      <c r="F20929" s="115" t="s">
        <v>51839</v>
      </c>
      <c r="I20929" s="115" t="s">
        <v>6</v>
      </c>
      <c r="J20929" s="115">
        <v>1338.79</v>
      </c>
    </row>
    <row r="20930" spans="1:10" hidden="1">
      <c r="A20930" s="115" t="s">
        <v>21177</v>
      </c>
      <c r="B20930" s="115" t="str">
        <f t="shared" si="326"/>
        <v>DISSIPADOR DE ENERGIA TIPO,EM CONCRETO ARMADO,MEDINDO 1,90X1,15M DE BASE E 0,50M DE ALTURA,INCLUSIVE 10 RESSALTOS DE CONCRETO DE 0,10X0,20X0,15M,COM FORNECIMENTO DOS MATERIAIS E ESCAVACAO</v>
      </c>
      <c r="C20930" s="115" t="s">
        <v>51840</v>
      </c>
      <c r="D20930" s="115" t="s">
        <v>51837</v>
      </c>
      <c r="E20930" s="115" t="s">
        <v>51838</v>
      </c>
      <c r="F20930" s="115" t="s">
        <v>51839</v>
      </c>
      <c r="I20930" s="115" t="s">
        <v>6</v>
      </c>
      <c r="J20930" s="115">
        <v>1548.77</v>
      </c>
    </row>
    <row r="20931" spans="1:10" hidden="1">
      <c r="A20931" s="115" t="s">
        <v>21178</v>
      </c>
      <c r="B20931" s="115" t="str">
        <f t="shared" si="326"/>
        <v>DISSIPADOR DE ENERGIA TIPO,EM CONCRETO ARMADO,MEDINDO 1,90X1,15M DE BASE E 0,50M DE ALTURA,INCLUSIVE 10 RESSALTOS DE CONCRETO DE 0,10X0,20X0,15M,COM FORNECIMENTO DOS MATERIAIS E ESCAVACAO</v>
      </c>
      <c r="C20931" s="115" t="s">
        <v>51840</v>
      </c>
      <c r="D20931" s="115" t="s">
        <v>51837</v>
      </c>
      <c r="E20931" s="115" t="s">
        <v>51838</v>
      </c>
      <c r="F20931" s="115" t="s">
        <v>51839</v>
      </c>
      <c r="I20931" s="115" t="s">
        <v>6</v>
      </c>
      <c r="J20931" s="115">
        <v>1433.06</v>
      </c>
    </row>
    <row r="20932" spans="1:10" hidden="1">
      <c r="A20932" s="115" t="s">
        <v>21179</v>
      </c>
      <c r="B20932" s="115" t="str">
        <f t="shared" si="326"/>
        <v>DISSIPADOR DE ENERGIA TIPO,EM CONCRETO ARMADO,MEDINDO 2,10X1,15M DE BASE E 0,50M DE ALTURA,INCLUSIVE 10 RESSALTOS DE CONCRETO DE 0,10X0,20X0,15M,COM FORNECIMENTO DOS MATERIAIS E ESCAVACAO</v>
      </c>
      <c r="C20932" s="115" t="s">
        <v>51841</v>
      </c>
      <c r="D20932" s="115" t="s">
        <v>51837</v>
      </c>
      <c r="E20932" s="115" t="s">
        <v>51838</v>
      </c>
      <c r="F20932" s="115" t="s">
        <v>51839</v>
      </c>
      <c r="I20932" s="115" t="s">
        <v>6</v>
      </c>
      <c r="J20932" s="115">
        <v>1668.34</v>
      </c>
    </row>
    <row r="20933" spans="1:10" hidden="1">
      <c r="A20933" s="115" t="s">
        <v>21180</v>
      </c>
      <c r="B20933" s="115" t="str">
        <f t="shared" ref="B20933:B20996" si="327">C20933&amp;D20933&amp;E20933&amp;F20933&amp;G20933&amp;H20933</f>
        <v>DISSIPADOR DE ENERGIA TIPO,EM CONCRETO ARMADO,MEDINDO 2,10X1,15M DE BASE E 0,50M DE ALTURA,INCLUSIVE 10 RESSALTOS DE CONCRETO DE 0,10X0,20X0,15M,COM FORNECIMENTO DOS MATERIAIS E ESCAVACAO</v>
      </c>
      <c r="C20933" s="115" t="s">
        <v>51841</v>
      </c>
      <c r="D20933" s="115" t="s">
        <v>51837</v>
      </c>
      <c r="E20933" s="115" t="s">
        <v>51838</v>
      </c>
      <c r="F20933" s="115" t="s">
        <v>51839</v>
      </c>
      <c r="I20933" s="115" t="s">
        <v>6</v>
      </c>
      <c r="J20933" s="115">
        <v>1543.59</v>
      </c>
    </row>
    <row r="20934" spans="1:10" hidden="1">
      <c r="A20934" s="115" t="s">
        <v>21181</v>
      </c>
      <c r="B20934" s="115" t="str">
        <f t="shared" si="327"/>
        <v>TAMPA PARA CAIXA COLETORA,EM CONCRETO ARMADO,INCLUSIVE TODOS OS MATERIAIS E COLOCACAO (ESPESSURA DE 6CM)</v>
      </c>
      <c r="C20934" s="115" t="s">
        <v>51842</v>
      </c>
      <c r="D20934" s="115" t="s">
        <v>51843</v>
      </c>
      <c r="I20934" s="115" t="s">
        <v>16</v>
      </c>
      <c r="J20934" s="115">
        <v>148.68</v>
      </c>
    </row>
    <row r="20935" spans="1:10" hidden="1">
      <c r="A20935" s="115" t="s">
        <v>21182</v>
      </c>
      <c r="B20935" s="115" t="str">
        <f t="shared" si="327"/>
        <v>TAMPA PARA CAIXA COLETORA,EM CONCRETO ARMADO,INCLUSIVE TODOS OS MATERIAIS E COLOCACAO (ESPESSURA DE 6CM)</v>
      </c>
      <c r="C20935" s="115" t="s">
        <v>51842</v>
      </c>
      <c r="D20935" s="115" t="s">
        <v>51843</v>
      </c>
      <c r="I20935" s="115" t="s">
        <v>16</v>
      </c>
      <c r="J20935" s="115">
        <v>136.26</v>
      </c>
    </row>
    <row r="20936" spans="1:10" hidden="1">
      <c r="A20936" s="115" t="s">
        <v>21183</v>
      </c>
      <c r="B20936" s="115" t="str">
        <f t="shared" si="327"/>
        <v>DISSIPADOR DE ENERGIA EM PEDRA ARGAMASSADA,INCLUSIVE MATERIAIS DE ESCAVACAO,MEDIDO POR VOLUME DE PEDRA ARGAMASSADA</v>
      </c>
      <c r="C20936" s="115" t="s">
        <v>51844</v>
      </c>
      <c r="D20936" s="115" t="s">
        <v>51845</v>
      </c>
      <c r="I20936" s="115" t="s">
        <v>31</v>
      </c>
      <c r="J20936" s="115">
        <v>524.01</v>
      </c>
    </row>
    <row r="20937" spans="1:10" hidden="1">
      <c r="A20937" s="115" t="s">
        <v>21184</v>
      </c>
      <c r="B20937" s="115" t="str">
        <f t="shared" si="327"/>
        <v>DISSIPADOR DE ENERGIA EM PEDRA ARGAMASSADA,INCLUSIVE MATERIAIS DE ESCAVACAO,MEDIDO POR VOLUME DE PEDRA ARGAMASSADA</v>
      </c>
      <c r="C20937" s="115" t="s">
        <v>51844</v>
      </c>
      <c r="D20937" s="115" t="s">
        <v>51845</v>
      </c>
      <c r="I20937" s="115" t="s">
        <v>31</v>
      </c>
      <c r="J20937" s="115">
        <v>471.33</v>
      </c>
    </row>
    <row r="20938" spans="1:10" hidden="1">
      <c r="A20938" s="115" t="s">
        <v>21185</v>
      </c>
      <c r="B20938" s="115" t="str">
        <f t="shared" si="327"/>
        <v>DRENO PROFUNDO PARA CORTE EM SOLO,TRAPEZOIDAL,MEDINDO 0,60MNA BASE MENOR,0,70M NA BASE MAIOR E 1,50M DE ALTURA,DIAMETRO DO TUBO DE 0,20M,FORNECIMENTO DOS MATERIAIS E EXECUCAO,INCLUSIVE SELO,ENCHIMENTO FILTRANTE,MATERIAL DRENANTE E ESCAVACAO</v>
      </c>
      <c r="C20938" s="115" t="s">
        <v>51846</v>
      </c>
      <c r="D20938" s="115" t="s">
        <v>51847</v>
      </c>
      <c r="E20938" s="115" t="s">
        <v>51848</v>
      </c>
      <c r="F20938" s="115" t="s">
        <v>51849</v>
      </c>
      <c r="G20938" s="115" t="s">
        <v>35455</v>
      </c>
      <c r="I20938" s="115" t="s">
        <v>58</v>
      </c>
      <c r="J20938" s="115">
        <v>176.95</v>
      </c>
    </row>
    <row r="20939" spans="1:10" hidden="1">
      <c r="A20939" s="115" t="s">
        <v>21186</v>
      </c>
      <c r="B20939" s="115" t="str">
        <f t="shared" si="327"/>
        <v>DRENO PROFUNDO PARA CORTE EM SOLO,TRAPEZOIDAL,MEDINDO 0,60MNA BASE MENOR,0,70M NA BASE MAIOR E 1,50M DE ALTURA,DIAMETRO DO TUBO DE 0,20M,FORNECIMENTO DOS MATERIAIS E EXECUCAO,INCLUSIVE SELO,ENCHIMENTO FILTRANTE,MATERIAL DRENANTE E ESCAVACAO</v>
      </c>
      <c r="C20939" s="115" t="s">
        <v>51846</v>
      </c>
      <c r="D20939" s="115" t="s">
        <v>51847</v>
      </c>
      <c r="E20939" s="115" t="s">
        <v>51848</v>
      </c>
      <c r="F20939" s="115" t="s">
        <v>51849</v>
      </c>
      <c r="G20939" s="115" t="s">
        <v>35455</v>
      </c>
      <c r="I20939" s="115" t="s">
        <v>58</v>
      </c>
      <c r="J20939" s="115">
        <v>166.39</v>
      </c>
    </row>
    <row r="20940" spans="1:10" hidden="1">
      <c r="A20940" s="115" t="s">
        <v>21187</v>
      </c>
      <c r="B20940" s="115" t="str">
        <f t="shared" si="327"/>
        <v>DRENO PROFUNDO PARA CORTE EM SOLO,TRAPEZOIDAL,MEDINDO 0,65MNA BASE MENOR,0,75M NA BASE MAIOR E 1,50M DE ALTURA,DIAMETRO DO TUBO DE 0,30M,FORNECIMENTO DOS MATERIAIS E EXECUCAO,INCLUSIVE SELO,ENCHIMENTO FILTRANTE,MATERIAL DRENANTE E ESCAVACAO</v>
      </c>
      <c r="C20940" s="115" t="s">
        <v>51850</v>
      </c>
      <c r="D20940" s="115" t="s">
        <v>51851</v>
      </c>
      <c r="E20940" s="115" t="s">
        <v>51852</v>
      </c>
      <c r="F20940" s="115" t="s">
        <v>51849</v>
      </c>
      <c r="G20940" s="115" t="s">
        <v>35455</v>
      </c>
      <c r="I20940" s="115" t="s">
        <v>58</v>
      </c>
      <c r="J20940" s="115">
        <v>201.95</v>
      </c>
    </row>
    <row r="20941" spans="1:10" hidden="1">
      <c r="A20941" s="115" t="s">
        <v>21188</v>
      </c>
      <c r="B20941" s="115" t="str">
        <f t="shared" si="327"/>
        <v>DRENO PROFUNDO PARA CORTE EM SOLO,TRAPEZOIDAL,MEDINDO 0,65MNA BASE MENOR,0,75M NA BASE MAIOR E 1,50M DE ALTURA,DIAMETRO DO TUBO DE 0,30M,FORNECIMENTO DOS MATERIAIS E EXECUCAO,INCLUSIVE SELO,ENCHIMENTO FILTRANTE,MATERIAL DRENANTE E ESCAVACAO</v>
      </c>
      <c r="C20941" s="115" t="s">
        <v>51850</v>
      </c>
      <c r="D20941" s="115" t="s">
        <v>51851</v>
      </c>
      <c r="E20941" s="115" t="s">
        <v>51852</v>
      </c>
      <c r="F20941" s="115" t="s">
        <v>51849</v>
      </c>
      <c r="G20941" s="115" t="s">
        <v>35455</v>
      </c>
      <c r="I20941" s="115" t="s">
        <v>58</v>
      </c>
      <c r="J20941" s="115">
        <v>190.39</v>
      </c>
    </row>
    <row r="20942" spans="1:10" hidden="1">
      <c r="A20942" s="115" t="s">
        <v>21189</v>
      </c>
      <c r="B20942" s="115" t="str">
        <f t="shared" si="327"/>
        <v>DRENO PROFUNDO PARA CORTE EM SOLO,TRAPEZOIDAL,MEDINDO 0,70MNA BASE MENOR,0,80M NA BASE MAIOR E 1,50M DE ALTURA,DIAMETRO DO TUBO DE 0,40M,FORNECIMENTO DOS MATERIAIS E EXECUCAO,INCLUSIVE SELO,ENCHIMENTO FILTRANTE,MATERIAL DRENANTE E ESCAVACAO</v>
      </c>
      <c r="C20942" s="115" t="s">
        <v>51853</v>
      </c>
      <c r="D20942" s="115" t="s">
        <v>51854</v>
      </c>
      <c r="E20942" s="115" t="s">
        <v>51855</v>
      </c>
      <c r="F20942" s="115" t="s">
        <v>51849</v>
      </c>
      <c r="G20942" s="115" t="s">
        <v>35455</v>
      </c>
      <c r="I20942" s="115" t="s">
        <v>58</v>
      </c>
      <c r="J20942" s="115">
        <v>221.98</v>
      </c>
    </row>
    <row r="20943" spans="1:10" hidden="1">
      <c r="A20943" s="115" t="s">
        <v>21190</v>
      </c>
      <c r="B20943" s="115" t="str">
        <f t="shared" si="327"/>
        <v>DRENO PROFUNDO PARA CORTE EM SOLO,TRAPEZOIDAL,MEDINDO 0,70MNA BASE MENOR,0,80M NA BASE MAIOR E 1,50M DE ALTURA,DIAMETRO DO TUBO DE 0,40M,FORNECIMENTO DOS MATERIAIS E EXECUCAO,INCLUSIVE SELO,ENCHIMENTO FILTRANTE,MATERIAL DRENANTE E ESCAVACAO</v>
      </c>
      <c r="C20943" s="115" t="s">
        <v>51853</v>
      </c>
      <c r="D20943" s="115" t="s">
        <v>51854</v>
      </c>
      <c r="E20943" s="115" t="s">
        <v>51855</v>
      </c>
      <c r="F20943" s="115" t="s">
        <v>51849</v>
      </c>
      <c r="G20943" s="115" t="s">
        <v>35455</v>
      </c>
      <c r="I20943" s="115" t="s">
        <v>58</v>
      </c>
      <c r="J20943" s="115">
        <v>209.41</v>
      </c>
    </row>
    <row r="20944" spans="1:10" hidden="1">
      <c r="A20944" s="115" t="s">
        <v>21191</v>
      </c>
      <c r="B20944" s="115"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4" s="115" t="s">
        <v>51846</v>
      </c>
      <c r="D20944" s="115" t="s">
        <v>51847</v>
      </c>
      <c r="E20944" s="115" t="s">
        <v>51848</v>
      </c>
      <c r="F20944" s="115" t="s">
        <v>51849</v>
      </c>
      <c r="G20944" s="115" t="s">
        <v>51856</v>
      </c>
      <c r="I20944" s="115" t="s">
        <v>58</v>
      </c>
      <c r="J20944" s="115">
        <v>149</v>
      </c>
    </row>
    <row r="20945" spans="1:10" hidden="1">
      <c r="A20945" s="115" t="s">
        <v>21192</v>
      </c>
      <c r="B20945" s="115"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5" s="115" t="s">
        <v>51846</v>
      </c>
      <c r="D20945" s="115" t="s">
        <v>51847</v>
      </c>
      <c r="E20945" s="115" t="s">
        <v>51848</v>
      </c>
      <c r="F20945" s="115" t="s">
        <v>51849</v>
      </c>
      <c r="G20945" s="115" t="s">
        <v>51856</v>
      </c>
      <c r="I20945" s="115" t="s">
        <v>58</v>
      </c>
      <c r="J20945" s="115">
        <v>138.44</v>
      </c>
    </row>
    <row r="20946" spans="1:10" hidden="1">
      <c r="A20946" s="115" t="s">
        <v>21193</v>
      </c>
      <c r="B20946" s="115"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6" s="115" t="s">
        <v>51850</v>
      </c>
      <c r="D20946" s="115" t="s">
        <v>51851</v>
      </c>
      <c r="E20946" s="115" t="s">
        <v>51852</v>
      </c>
      <c r="F20946" s="115" t="s">
        <v>51849</v>
      </c>
      <c r="G20946" s="115" t="s">
        <v>51856</v>
      </c>
      <c r="I20946" s="115" t="s">
        <v>58</v>
      </c>
      <c r="J20946" s="115">
        <v>158.84</v>
      </c>
    </row>
    <row r="20947" spans="1:10" hidden="1">
      <c r="A20947" s="115" t="s">
        <v>21194</v>
      </c>
      <c r="B20947" s="115"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7" s="115" t="s">
        <v>51850</v>
      </c>
      <c r="D20947" s="115" t="s">
        <v>51851</v>
      </c>
      <c r="E20947" s="115" t="s">
        <v>51852</v>
      </c>
      <c r="F20947" s="115" t="s">
        <v>51849</v>
      </c>
      <c r="G20947" s="115" t="s">
        <v>51856</v>
      </c>
      <c r="I20947" s="115" t="s">
        <v>58</v>
      </c>
      <c r="J20947" s="115">
        <v>147.27000000000001</v>
      </c>
    </row>
    <row r="20948" spans="1:10" hidden="1">
      <c r="A20948" s="115" t="s">
        <v>21195</v>
      </c>
      <c r="B20948" s="115"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8" s="115" t="s">
        <v>51853</v>
      </c>
      <c r="D20948" s="115" t="s">
        <v>51854</v>
      </c>
      <c r="E20948" s="115" t="s">
        <v>51855</v>
      </c>
      <c r="F20948" s="115" t="s">
        <v>51849</v>
      </c>
      <c r="G20948" s="115" t="s">
        <v>51856</v>
      </c>
      <c r="I20948" s="115" t="s">
        <v>58</v>
      </c>
      <c r="J20948" s="115">
        <v>167.41</v>
      </c>
    </row>
    <row r="20949" spans="1:10" hidden="1">
      <c r="A20949" s="115" t="s">
        <v>21196</v>
      </c>
      <c r="B20949" s="115"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9" s="115" t="s">
        <v>51853</v>
      </c>
      <c r="D20949" s="115" t="s">
        <v>51854</v>
      </c>
      <c r="E20949" s="115" t="s">
        <v>51855</v>
      </c>
      <c r="F20949" s="115" t="s">
        <v>51849</v>
      </c>
      <c r="G20949" s="115" t="s">
        <v>51856</v>
      </c>
      <c r="I20949" s="115" t="s">
        <v>58</v>
      </c>
      <c r="J20949" s="115">
        <v>154.84</v>
      </c>
    </row>
    <row r="20950" spans="1:10" hidden="1">
      <c r="A20950" s="115" t="s">
        <v>21197</v>
      </c>
      <c r="B20950" s="115" t="str">
        <f t="shared" si="327"/>
        <v>DRENO PROFUNDO PARA CORTE EM ROCHA,TRAPEZOIDAL,MEDINDO 0,30M NA BASE MENOR,0,40M NA BASE MAIOR E 0,20M DE ALTURA,DIAMETRO DO TUBO DE 0,20M,FORNECIMENTO DOS MATERIAIS E EXECUCAO,INCLUSIVE SELO,ENCHIMENTO FILTRANTE,MATERIAL DRENANTE E ESCAVACAO</v>
      </c>
      <c r="C20950" s="115" t="s">
        <v>51857</v>
      </c>
      <c r="D20950" s="115" t="s">
        <v>51858</v>
      </c>
      <c r="E20950" s="115" t="s">
        <v>51859</v>
      </c>
      <c r="F20950" s="115" t="s">
        <v>51860</v>
      </c>
      <c r="G20950" s="115" t="s">
        <v>33885</v>
      </c>
      <c r="I20950" s="115" t="s">
        <v>58</v>
      </c>
      <c r="J20950" s="115">
        <v>158.68</v>
      </c>
    </row>
    <row r="20951" spans="1:10" hidden="1">
      <c r="A20951" s="115" t="s">
        <v>21198</v>
      </c>
      <c r="B20951" s="115" t="str">
        <f t="shared" si="327"/>
        <v>DRENO PROFUNDO PARA CORTE EM ROCHA,TRAPEZOIDAL,MEDINDO 0,30M NA BASE MENOR,0,40M NA BASE MAIOR E 0,20M DE ALTURA,DIAMETRO DO TUBO DE 0,20M,FORNECIMENTO DOS MATERIAIS E EXECUCAO,INCLUSIVE SELO,ENCHIMENTO FILTRANTE,MATERIAL DRENANTE E ESCAVACAO</v>
      </c>
      <c r="C20951" s="115" t="s">
        <v>51857</v>
      </c>
      <c r="D20951" s="115" t="s">
        <v>51858</v>
      </c>
      <c r="E20951" s="115" t="s">
        <v>51859</v>
      </c>
      <c r="F20951" s="115" t="s">
        <v>51860</v>
      </c>
      <c r="G20951" s="115" t="s">
        <v>33885</v>
      </c>
      <c r="I20951" s="115" t="s">
        <v>58</v>
      </c>
      <c r="J20951" s="115">
        <v>148.33000000000001</v>
      </c>
    </row>
    <row r="20952" spans="1:10" hidden="1">
      <c r="A20952" s="115" t="s">
        <v>21199</v>
      </c>
      <c r="B20952" s="115" t="str">
        <f t="shared" si="327"/>
        <v>DRENO PROFUNDO PARA CORTE EM ROCHA,TRAPEZOIDAL,MEDINDO 0,40M NA BASE MENOR,0,50M NA BASE MAIOR E 0,30M DE ALTURA,DIAMETRO DO TUBO DE 0,30M,FORNECIMENTO DOS MATERIAIS E EXECUCAO,INCLUSIVE SELO,ENCHIMENTO FILTRANTE,MATERIAL DRENANTE E ESCAVACAO</v>
      </c>
      <c r="C20952" s="115" t="s">
        <v>51861</v>
      </c>
      <c r="D20952" s="115" t="s">
        <v>51862</v>
      </c>
      <c r="E20952" s="115" t="s">
        <v>51863</v>
      </c>
      <c r="F20952" s="115" t="s">
        <v>51860</v>
      </c>
      <c r="G20952" s="115" t="s">
        <v>33885</v>
      </c>
      <c r="I20952" s="115" t="s">
        <v>58</v>
      </c>
      <c r="J20952" s="115">
        <v>208.45</v>
      </c>
    </row>
    <row r="20953" spans="1:10" hidden="1">
      <c r="A20953" s="115" t="s">
        <v>21200</v>
      </c>
      <c r="B20953" s="115" t="str">
        <f t="shared" si="327"/>
        <v>DRENO PROFUNDO PARA CORTE EM ROCHA,TRAPEZOIDAL,MEDINDO 0,40M NA BASE MENOR,0,50M NA BASE MAIOR E 0,30M DE ALTURA,DIAMETRO DO TUBO DE 0,30M,FORNECIMENTO DOS MATERIAIS E EXECUCAO,INCLUSIVE SELO,ENCHIMENTO FILTRANTE,MATERIAL DRENANTE E ESCAVACAO</v>
      </c>
      <c r="C20953" s="115" t="s">
        <v>51861</v>
      </c>
      <c r="D20953" s="115" t="s">
        <v>51862</v>
      </c>
      <c r="E20953" s="115" t="s">
        <v>51863</v>
      </c>
      <c r="F20953" s="115" t="s">
        <v>51860</v>
      </c>
      <c r="G20953" s="115" t="s">
        <v>33885</v>
      </c>
      <c r="I20953" s="115" t="s">
        <v>58</v>
      </c>
      <c r="J20953" s="115">
        <v>195.17</v>
      </c>
    </row>
    <row r="20954" spans="1:10" hidden="1">
      <c r="A20954" s="115" t="s">
        <v>21201</v>
      </c>
      <c r="B20954" s="115" t="str">
        <f t="shared" si="327"/>
        <v>DRENO PROFUNDO PARA CORTE EM ROCHA,TRAPEZOIDAL,MEDINDO 0,50M NA BASE MENOR,0,60M NA BASE MAIOR E 0,40M DE ALTURA,DIAMETRO DO TUBO DE 0,40M,FORNECIMENTO DOS MATERIAIS E EXECUCAO,INCLUSIVE SELO,ENCHIMENTO FILTRANTE,MATERIAL DRENANTE E ESCAVACAO</v>
      </c>
      <c r="C20954" s="115" t="s">
        <v>51864</v>
      </c>
      <c r="D20954" s="115" t="s">
        <v>51865</v>
      </c>
      <c r="E20954" s="115" t="s">
        <v>51866</v>
      </c>
      <c r="F20954" s="115" t="s">
        <v>51860</v>
      </c>
      <c r="G20954" s="115" t="s">
        <v>33885</v>
      </c>
      <c r="I20954" s="115" t="s">
        <v>58</v>
      </c>
      <c r="J20954" s="115">
        <v>251.04</v>
      </c>
    </row>
    <row r="20955" spans="1:10" hidden="1">
      <c r="A20955" s="115" t="s">
        <v>21202</v>
      </c>
      <c r="B20955" s="115" t="str">
        <f t="shared" si="327"/>
        <v>DRENO PROFUNDO PARA CORTE EM ROCHA,TRAPEZOIDAL,MEDINDO 0,50M NA BASE MENOR,0,60M NA BASE MAIOR E 0,40M DE ALTURA,DIAMETRO DO TUBO DE 0,40M,FORNECIMENTO DOS MATERIAIS E EXECUCAO,INCLUSIVE SELO,ENCHIMENTO FILTRANTE,MATERIAL DRENANTE E ESCAVACAO</v>
      </c>
      <c r="C20955" s="115" t="s">
        <v>51864</v>
      </c>
      <c r="D20955" s="115" t="s">
        <v>51865</v>
      </c>
      <c r="E20955" s="115" t="s">
        <v>51866</v>
      </c>
      <c r="F20955" s="115" t="s">
        <v>51860</v>
      </c>
      <c r="G20955" s="115" t="s">
        <v>33885</v>
      </c>
      <c r="I20955" s="115" t="s">
        <v>58</v>
      </c>
      <c r="J20955" s="115">
        <v>235.17</v>
      </c>
    </row>
    <row r="20956" spans="1:10" hidden="1">
      <c r="A20956" s="115" t="s">
        <v>21203</v>
      </c>
      <c r="B20956" s="115" t="str">
        <f t="shared" si="327"/>
        <v>DRENO PROFUNDO PARA CORTE EM ROCHA,TRAPEZOIDAL,MEDINDO 0,30M NA BASE MENOR,0,40M NA BASE MAIOR E 0,20M DE ALTURA,FORNECIMENTO DOS MATERIAIS E EXECUCAO,INCLUSIVE SELO,ENCHIMENTO FILTRANTE,MATERIAL DRENANTE E ESCAVACAO,EXCLUSIVE FORNECIMENTODO TUBO</v>
      </c>
      <c r="C20956" s="115" t="s">
        <v>51857</v>
      </c>
      <c r="D20956" s="115" t="s">
        <v>51867</v>
      </c>
      <c r="E20956" s="115" t="s">
        <v>51868</v>
      </c>
      <c r="F20956" s="115" t="s">
        <v>51869</v>
      </c>
      <c r="G20956" s="115" t="s">
        <v>39052</v>
      </c>
      <c r="I20956" s="115" t="s">
        <v>58</v>
      </c>
      <c r="J20956" s="115">
        <v>130.72999999999999</v>
      </c>
    </row>
    <row r="20957" spans="1:10" hidden="1">
      <c r="A20957" s="115" t="s">
        <v>21204</v>
      </c>
      <c r="B20957" s="115" t="str">
        <f t="shared" si="327"/>
        <v>DRENO PROFUNDO PARA CORTE EM ROCHA,TRAPEZOIDAL,MEDINDO 0,30M NA BASE MENOR,0,40M NA BASE MAIOR E 0,20M DE ALTURA,FORNECIMENTO DOS MATERIAIS E EXECUCAO,INCLUSIVE SELO,ENCHIMENTO FILTRANTE,MATERIAL DRENANTE E ESCAVACAO,EXCLUSIVE FORNECIMENTODO TUBO</v>
      </c>
      <c r="C20957" s="115" t="s">
        <v>51857</v>
      </c>
      <c r="D20957" s="115" t="s">
        <v>51867</v>
      </c>
      <c r="E20957" s="115" t="s">
        <v>51868</v>
      </c>
      <c r="F20957" s="115" t="s">
        <v>51869</v>
      </c>
      <c r="G20957" s="115" t="s">
        <v>39052</v>
      </c>
      <c r="I20957" s="115" t="s">
        <v>58</v>
      </c>
      <c r="J20957" s="115">
        <v>120.38</v>
      </c>
    </row>
    <row r="20958" spans="1:10" hidden="1">
      <c r="A20958" s="115" t="s">
        <v>21205</v>
      </c>
      <c r="B20958" s="115" t="str">
        <f t="shared" si="327"/>
        <v>DRENO PROFUNDO PARA CORTE EM ROCHA,TRAPEZOIDAL,MEDINDO 0,40M NA BASE MENOR,0,50M NA BASE MAIOR E 1,50M DE ALTURA,FORNECIMENTO DOS MATERIAIS E EXECUCAO,INCLUSIVE SELO,ENCHIMENTO FILTRANTE,MATERIAL DRENANTE E ESCAVACAO,EXCLUSIVE FORNECIMENTODO TUBO</v>
      </c>
      <c r="C20958" s="115" t="s">
        <v>51861</v>
      </c>
      <c r="D20958" s="115" t="s">
        <v>51870</v>
      </c>
      <c r="E20958" s="115" t="s">
        <v>51868</v>
      </c>
      <c r="F20958" s="115" t="s">
        <v>51869</v>
      </c>
      <c r="G20958" s="115" t="s">
        <v>39052</v>
      </c>
      <c r="I20958" s="115" t="s">
        <v>58</v>
      </c>
      <c r="J20958" s="115">
        <v>165.33</v>
      </c>
    </row>
    <row r="20959" spans="1:10" hidden="1">
      <c r="A20959" s="115" t="s">
        <v>21206</v>
      </c>
      <c r="B20959" s="115" t="str">
        <f t="shared" si="327"/>
        <v>DRENO PROFUNDO PARA CORTE EM ROCHA,TRAPEZOIDAL,MEDINDO 0,40M NA BASE MENOR,0,50M NA BASE MAIOR E 1,50M DE ALTURA,FORNECIMENTO DOS MATERIAIS E EXECUCAO,INCLUSIVE SELO,ENCHIMENTO FILTRANTE,MATERIAL DRENANTE E ESCAVACAO,EXCLUSIVE FORNECIMENTODO TUBO</v>
      </c>
      <c r="C20959" s="115" t="s">
        <v>51861</v>
      </c>
      <c r="D20959" s="115" t="s">
        <v>51870</v>
      </c>
      <c r="E20959" s="115" t="s">
        <v>51868</v>
      </c>
      <c r="F20959" s="115" t="s">
        <v>51869</v>
      </c>
      <c r="G20959" s="115" t="s">
        <v>39052</v>
      </c>
      <c r="I20959" s="115" t="s">
        <v>58</v>
      </c>
      <c r="J20959" s="115">
        <v>152.05000000000001</v>
      </c>
    </row>
    <row r="20960" spans="1:10" hidden="1">
      <c r="A20960" s="115" t="s">
        <v>21207</v>
      </c>
      <c r="B20960" s="115" t="str">
        <f t="shared" si="327"/>
        <v>DRENO PROFUNDO PARA CORTE EM ROCHA,TRAPEZOIDAL,MEDINDO 0,50M NA BASE MENOR,0,60M NA BASE MAIOR E 1,50M DE ALTURA,FORNECIMENTO DOS MATERIAIS E EXECUCAO,INCLUSIVE SELO,ENCHIMENTO FILTRANTE,MATERIAL DRENANTE E ESCAVACAO,EXCLUSIVE FORNECIMENTODO TUBO</v>
      </c>
      <c r="C20960" s="115" t="s">
        <v>51864</v>
      </c>
      <c r="D20960" s="115" t="s">
        <v>51871</v>
      </c>
      <c r="E20960" s="115" t="s">
        <v>51868</v>
      </c>
      <c r="F20960" s="115" t="s">
        <v>51869</v>
      </c>
      <c r="G20960" s="115" t="s">
        <v>39052</v>
      </c>
      <c r="I20960" s="115" t="s">
        <v>58</v>
      </c>
      <c r="J20960" s="115">
        <v>196.47</v>
      </c>
    </row>
    <row r="20961" spans="1:10" hidden="1">
      <c r="A20961" s="115" t="s">
        <v>21208</v>
      </c>
      <c r="B20961" s="115" t="str">
        <f t="shared" si="327"/>
        <v>DRENO PROFUNDO PARA CORTE EM ROCHA,TRAPEZOIDAL,MEDINDO 0,50M NA BASE MENOR,0,60M NA BASE MAIOR E 1,50M DE ALTURA,FORNECIMENTO DOS MATERIAIS E EXECUCAO,INCLUSIVE SELO,ENCHIMENTO FILTRANTE,MATERIAL DRENANTE E ESCAVACAO,EXCLUSIVE FORNECIMENTODO TUBO</v>
      </c>
      <c r="C20961" s="115" t="s">
        <v>51864</v>
      </c>
      <c r="D20961" s="115" t="s">
        <v>51871</v>
      </c>
      <c r="E20961" s="115" t="s">
        <v>51868</v>
      </c>
      <c r="F20961" s="115" t="s">
        <v>51869</v>
      </c>
      <c r="G20961" s="115" t="s">
        <v>39052</v>
      </c>
      <c r="I20961" s="115" t="s">
        <v>58</v>
      </c>
      <c r="J20961" s="115">
        <v>180.6</v>
      </c>
    </row>
    <row r="20962" spans="1:10" hidden="1">
      <c r="A20962" s="115" t="s">
        <v>21209</v>
      </c>
      <c r="B20962" s="115"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2" s="115" t="s">
        <v>51846</v>
      </c>
      <c r="D20962" s="115" t="s">
        <v>51872</v>
      </c>
      <c r="E20962" s="115" t="s">
        <v>51873</v>
      </c>
      <c r="F20962" s="115" t="s">
        <v>51874</v>
      </c>
      <c r="G20962" s="115" t="s">
        <v>51875</v>
      </c>
      <c r="I20962" s="115" t="s">
        <v>58</v>
      </c>
      <c r="J20962" s="115">
        <v>201.86</v>
      </c>
    </row>
    <row r="20963" spans="1:10" hidden="1">
      <c r="A20963" s="115" t="s">
        <v>21210</v>
      </c>
      <c r="B20963" s="115"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3" s="115" t="s">
        <v>51846</v>
      </c>
      <c r="D20963" s="115" t="s">
        <v>51872</v>
      </c>
      <c r="E20963" s="115" t="s">
        <v>51873</v>
      </c>
      <c r="F20963" s="115" t="s">
        <v>51874</v>
      </c>
      <c r="G20963" s="115" t="s">
        <v>51875</v>
      </c>
      <c r="I20963" s="115" t="s">
        <v>58</v>
      </c>
      <c r="J20963" s="115">
        <v>191</v>
      </c>
    </row>
    <row r="20964" spans="1:10" hidden="1">
      <c r="A20964" s="115" t="s">
        <v>21211</v>
      </c>
      <c r="B20964" s="115"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4" s="115" t="s">
        <v>51850</v>
      </c>
      <c r="D20964" s="115" t="s">
        <v>51876</v>
      </c>
      <c r="E20964" s="115" t="s">
        <v>51873</v>
      </c>
      <c r="F20964" s="115" t="s">
        <v>51874</v>
      </c>
      <c r="G20964" s="115" t="s">
        <v>51875</v>
      </c>
      <c r="I20964" s="115" t="s">
        <v>58</v>
      </c>
      <c r="J20964" s="115">
        <v>229.02</v>
      </c>
    </row>
    <row r="20965" spans="1:10" hidden="1">
      <c r="A20965" s="115" t="s">
        <v>21212</v>
      </c>
      <c r="B20965" s="115"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5" s="115" t="s">
        <v>51850</v>
      </c>
      <c r="D20965" s="115" t="s">
        <v>51876</v>
      </c>
      <c r="E20965" s="115" t="s">
        <v>51873</v>
      </c>
      <c r="F20965" s="115" t="s">
        <v>51874</v>
      </c>
      <c r="G20965" s="115" t="s">
        <v>51875</v>
      </c>
      <c r="I20965" s="115" t="s">
        <v>58</v>
      </c>
      <c r="J20965" s="115">
        <v>216.96</v>
      </c>
    </row>
    <row r="20966" spans="1:10" hidden="1">
      <c r="A20966" s="115" t="s">
        <v>21213</v>
      </c>
      <c r="B20966" s="115"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6" s="115" t="s">
        <v>51853</v>
      </c>
      <c r="D20966" s="115" t="s">
        <v>51877</v>
      </c>
      <c r="E20966" s="115" t="s">
        <v>51873</v>
      </c>
      <c r="F20966" s="115" t="s">
        <v>51874</v>
      </c>
      <c r="G20966" s="115" t="s">
        <v>51875</v>
      </c>
      <c r="I20966" s="115" t="s">
        <v>58</v>
      </c>
      <c r="J20966" s="115">
        <v>251.65</v>
      </c>
    </row>
    <row r="20967" spans="1:10" hidden="1">
      <c r="A20967" s="115" t="s">
        <v>21214</v>
      </c>
      <c r="B20967" s="115"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7" s="115" t="s">
        <v>51853</v>
      </c>
      <c r="D20967" s="115" t="s">
        <v>51877</v>
      </c>
      <c r="E20967" s="115" t="s">
        <v>51873</v>
      </c>
      <c r="F20967" s="115" t="s">
        <v>51874</v>
      </c>
      <c r="G20967" s="115" t="s">
        <v>51875</v>
      </c>
      <c r="I20967" s="115" t="s">
        <v>58</v>
      </c>
      <c r="J20967" s="115">
        <v>238.47</v>
      </c>
    </row>
    <row r="20968" spans="1:10" hidden="1">
      <c r="A20968" s="115" t="s">
        <v>21215</v>
      </c>
      <c r="B20968" s="115"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15" t="s">
        <v>51846</v>
      </c>
      <c r="D20968" s="115" t="s">
        <v>51878</v>
      </c>
      <c r="E20968" s="115" t="s">
        <v>51879</v>
      </c>
      <c r="F20968" s="115" t="s">
        <v>51880</v>
      </c>
      <c r="G20968" s="115" t="s">
        <v>51860</v>
      </c>
      <c r="H20968" s="115" t="s">
        <v>33885</v>
      </c>
      <c r="I20968" s="115" t="s">
        <v>58</v>
      </c>
      <c r="J20968" s="115">
        <v>173.9</v>
      </c>
    </row>
    <row r="20969" spans="1:10" hidden="1">
      <c r="A20969" s="115" t="s">
        <v>21216</v>
      </c>
      <c r="B20969" s="115"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15" t="s">
        <v>51846</v>
      </c>
      <c r="D20969" s="115" t="s">
        <v>51878</v>
      </c>
      <c r="E20969" s="115" t="s">
        <v>51879</v>
      </c>
      <c r="F20969" s="115" t="s">
        <v>51880</v>
      </c>
      <c r="G20969" s="115" t="s">
        <v>51860</v>
      </c>
      <c r="H20969" s="115" t="s">
        <v>33885</v>
      </c>
      <c r="I20969" s="115" t="s">
        <v>58</v>
      </c>
      <c r="J20969" s="115">
        <v>163.05000000000001</v>
      </c>
    </row>
    <row r="20970" spans="1:10" hidden="1">
      <c r="A20970" s="115" t="s">
        <v>21217</v>
      </c>
      <c r="B20970" s="115"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15" t="s">
        <v>51850</v>
      </c>
      <c r="D20970" s="115" t="s">
        <v>51881</v>
      </c>
      <c r="E20970" s="115" t="s">
        <v>51879</v>
      </c>
      <c r="F20970" s="115" t="s">
        <v>51882</v>
      </c>
      <c r="G20970" s="115" t="s">
        <v>51849</v>
      </c>
      <c r="H20970" s="115" t="s">
        <v>35455</v>
      </c>
      <c r="I20970" s="115" t="s">
        <v>58</v>
      </c>
      <c r="J20970" s="115">
        <v>185.9</v>
      </c>
    </row>
    <row r="20971" spans="1:10" hidden="1">
      <c r="A20971" s="115" t="s">
        <v>21218</v>
      </c>
      <c r="B20971" s="115"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15" t="s">
        <v>51850</v>
      </c>
      <c r="D20971" s="115" t="s">
        <v>51881</v>
      </c>
      <c r="E20971" s="115" t="s">
        <v>51879</v>
      </c>
      <c r="F20971" s="115" t="s">
        <v>51882</v>
      </c>
      <c r="G20971" s="115" t="s">
        <v>51849</v>
      </c>
      <c r="H20971" s="115" t="s">
        <v>35455</v>
      </c>
      <c r="I20971" s="115" t="s">
        <v>58</v>
      </c>
      <c r="J20971" s="115">
        <v>173.85</v>
      </c>
    </row>
    <row r="20972" spans="1:10" hidden="1">
      <c r="A20972" s="115" t="s">
        <v>21219</v>
      </c>
      <c r="B20972" s="115"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15" t="s">
        <v>51853</v>
      </c>
      <c r="D20972" s="115" t="s">
        <v>51883</v>
      </c>
      <c r="E20972" s="115" t="s">
        <v>51879</v>
      </c>
      <c r="F20972" s="115" t="s">
        <v>51884</v>
      </c>
      <c r="G20972" s="115" t="s">
        <v>51849</v>
      </c>
      <c r="H20972" s="115" t="s">
        <v>35455</v>
      </c>
      <c r="I20972" s="115" t="s">
        <v>58</v>
      </c>
      <c r="J20972" s="115">
        <v>197.08</v>
      </c>
    </row>
    <row r="20973" spans="1:10" hidden="1">
      <c r="A20973" s="115" t="s">
        <v>21220</v>
      </c>
      <c r="B20973" s="115"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15" t="s">
        <v>51853</v>
      </c>
      <c r="D20973" s="115" t="s">
        <v>51883</v>
      </c>
      <c r="E20973" s="115" t="s">
        <v>51879</v>
      </c>
      <c r="F20973" s="115" t="s">
        <v>51884</v>
      </c>
      <c r="G20973" s="115" t="s">
        <v>51849</v>
      </c>
      <c r="H20973" s="115" t="s">
        <v>35455</v>
      </c>
      <c r="I20973" s="115" t="s">
        <v>58</v>
      </c>
      <c r="J20973" s="115">
        <v>183.9</v>
      </c>
    </row>
    <row r="20974" spans="1:10" hidden="1">
      <c r="A20974" s="115" t="s">
        <v>21221</v>
      </c>
      <c r="B20974" s="115"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4" s="115" t="s">
        <v>51857</v>
      </c>
      <c r="D20974" s="115" t="s">
        <v>51885</v>
      </c>
      <c r="E20974" s="115" t="s">
        <v>51886</v>
      </c>
      <c r="F20974" s="115" t="s">
        <v>51874</v>
      </c>
      <c r="G20974" s="115" t="s">
        <v>51875</v>
      </c>
      <c r="I20974" s="115" t="s">
        <v>58</v>
      </c>
      <c r="J20974" s="115">
        <v>171.41</v>
      </c>
    </row>
    <row r="20975" spans="1:10" hidden="1">
      <c r="A20975" s="115" t="s">
        <v>21222</v>
      </c>
      <c r="B20975" s="115"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5" s="115" t="s">
        <v>51857</v>
      </c>
      <c r="D20975" s="115" t="s">
        <v>51885</v>
      </c>
      <c r="E20975" s="115" t="s">
        <v>51886</v>
      </c>
      <c r="F20975" s="115" t="s">
        <v>51874</v>
      </c>
      <c r="G20975" s="115" t="s">
        <v>51875</v>
      </c>
      <c r="I20975" s="115" t="s">
        <v>58</v>
      </c>
      <c r="J20975" s="115">
        <v>160.93</v>
      </c>
    </row>
    <row r="20976" spans="1:10" hidden="1">
      <c r="A20976" s="115" t="s">
        <v>21223</v>
      </c>
      <c r="B20976" s="115"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6" s="115" t="s">
        <v>51861</v>
      </c>
      <c r="D20976" s="115" t="s">
        <v>51887</v>
      </c>
      <c r="E20976" s="115" t="s">
        <v>51886</v>
      </c>
      <c r="F20976" s="115" t="s">
        <v>51874</v>
      </c>
      <c r="G20976" s="115" t="s">
        <v>51875</v>
      </c>
      <c r="I20976" s="115" t="s">
        <v>58</v>
      </c>
      <c r="J20976" s="115">
        <v>223</v>
      </c>
    </row>
    <row r="20977" spans="1:10" hidden="1">
      <c r="A20977" s="115" t="s">
        <v>21224</v>
      </c>
      <c r="B20977" s="115"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7" s="115" t="s">
        <v>51861</v>
      </c>
      <c r="D20977" s="115" t="s">
        <v>51887</v>
      </c>
      <c r="E20977" s="115" t="s">
        <v>51886</v>
      </c>
      <c r="F20977" s="115" t="s">
        <v>51874</v>
      </c>
      <c r="G20977" s="115" t="s">
        <v>51875</v>
      </c>
      <c r="I20977" s="115" t="s">
        <v>58</v>
      </c>
      <c r="J20977" s="115">
        <v>209.5</v>
      </c>
    </row>
    <row r="20978" spans="1:10" hidden="1">
      <c r="A20978" s="115" t="s">
        <v>21225</v>
      </c>
      <c r="B20978" s="115"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8" s="115" t="s">
        <v>51864</v>
      </c>
      <c r="D20978" s="115" t="s">
        <v>51888</v>
      </c>
      <c r="E20978" s="115" t="s">
        <v>51886</v>
      </c>
      <c r="F20978" s="115" t="s">
        <v>51874</v>
      </c>
      <c r="G20978" s="115" t="s">
        <v>51875</v>
      </c>
      <c r="I20978" s="115" t="s">
        <v>58</v>
      </c>
      <c r="J20978" s="115">
        <v>267.41000000000003</v>
      </c>
    </row>
    <row r="20979" spans="1:10" hidden="1">
      <c r="A20979" s="115" t="s">
        <v>21226</v>
      </c>
      <c r="B20979" s="115"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9" s="115" t="s">
        <v>51864</v>
      </c>
      <c r="D20979" s="115" t="s">
        <v>51888</v>
      </c>
      <c r="E20979" s="115" t="s">
        <v>51886</v>
      </c>
      <c r="F20979" s="115" t="s">
        <v>51874</v>
      </c>
      <c r="G20979" s="115" t="s">
        <v>51875</v>
      </c>
      <c r="I20979" s="115" t="s">
        <v>58</v>
      </c>
      <c r="J20979" s="115">
        <v>251.21</v>
      </c>
    </row>
    <row r="20980" spans="1:10" hidden="1">
      <c r="A20980" s="115" t="s">
        <v>21227</v>
      </c>
      <c r="B20980" s="115"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15" t="s">
        <v>51857</v>
      </c>
      <c r="D20980" s="115" t="s">
        <v>51889</v>
      </c>
      <c r="E20980" s="115" t="s">
        <v>51890</v>
      </c>
      <c r="F20980" s="115" t="s">
        <v>51884</v>
      </c>
      <c r="G20980" s="115" t="s">
        <v>51849</v>
      </c>
      <c r="H20980" s="115" t="s">
        <v>35455</v>
      </c>
      <c r="I20980" s="115" t="s">
        <v>58</v>
      </c>
      <c r="J20980" s="115">
        <v>143.77000000000001</v>
      </c>
    </row>
    <row r="20981" spans="1:10" hidden="1">
      <c r="A20981" s="115" t="s">
        <v>21228</v>
      </c>
      <c r="B20981" s="115"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15" t="s">
        <v>51857</v>
      </c>
      <c r="D20981" s="115" t="s">
        <v>51889</v>
      </c>
      <c r="E20981" s="115" t="s">
        <v>51890</v>
      </c>
      <c r="F20981" s="115" t="s">
        <v>51884</v>
      </c>
      <c r="G20981" s="115" t="s">
        <v>51849</v>
      </c>
      <c r="H20981" s="115" t="s">
        <v>35455</v>
      </c>
      <c r="I20981" s="115" t="s">
        <v>58</v>
      </c>
      <c r="J20981" s="115">
        <v>133.28</v>
      </c>
    </row>
    <row r="20982" spans="1:10" hidden="1">
      <c r="A20982" s="115" t="s">
        <v>21229</v>
      </c>
      <c r="B20982" s="115"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15" t="s">
        <v>51861</v>
      </c>
      <c r="D20982" s="115" t="s">
        <v>51891</v>
      </c>
      <c r="E20982" s="115" t="s">
        <v>51892</v>
      </c>
      <c r="F20982" s="115" t="s">
        <v>51884</v>
      </c>
      <c r="G20982" s="115" t="s">
        <v>51849</v>
      </c>
      <c r="H20982" s="115" t="s">
        <v>35455</v>
      </c>
      <c r="I20982" s="115" t="s">
        <v>58</v>
      </c>
      <c r="J20982" s="115">
        <v>179.43</v>
      </c>
    </row>
    <row r="20983" spans="1:10" hidden="1">
      <c r="A20983" s="115" t="s">
        <v>21230</v>
      </c>
      <c r="B20983" s="115"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15" t="s">
        <v>51861</v>
      </c>
      <c r="D20983" s="115" t="s">
        <v>51891</v>
      </c>
      <c r="E20983" s="115" t="s">
        <v>51892</v>
      </c>
      <c r="F20983" s="115" t="s">
        <v>51884</v>
      </c>
      <c r="G20983" s="115" t="s">
        <v>51849</v>
      </c>
      <c r="H20983" s="115" t="s">
        <v>35455</v>
      </c>
      <c r="I20983" s="115" t="s">
        <v>58</v>
      </c>
      <c r="J20983" s="115">
        <v>166</v>
      </c>
    </row>
    <row r="20984" spans="1:10" hidden="1">
      <c r="A20984" s="115" t="s">
        <v>21231</v>
      </c>
      <c r="B20984" s="115"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15" t="s">
        <v>51864</v>
      </c>
      <c r="D20984" s="115" t="s">
        <v>51893</v>
      </c>
      <c r="E20984" s="115" t="s">
        <v>51892</v>
      </c>
      <c r="F20984" s="115" t="s">
        <v>51884</v>
      </c>
      <c r="G20984" s="115" t="s">
        <v>51849</v>
      </c>
      <c r="H20984" s="115" t="s">
        <v>35455</v>
      </c>
      <c r="I20984" s="115" t="s">
        <v>58</v>
      </c>
      <c r="J20984" s="115">
        <v>212.84</v>
      </c>
    </row>
    <row r="20985" spans="1:10" hidden="1">
      <c r="A20985" s="115" t="s">
        <v>21232</v>
      </c>
      <c r="B20985" s="115"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15" t="s">
        <v>51864</v>
      </c>
      <c r="D20985" s="115" t="s">
        <v>51893</v>
      </c>
      <c r="E20985" s="115" t="s">
        <v>51892</v>
      </c>
      <c r="F20985" s="115" t="s">
        <v>51884</v>
      </c>
      <c r="G20985" s="115" t="s">
        <v>51849</v>
      </c>
      <c r="H20985" s="115" t="s">
        <v>35455</v>
      </c>
      <c r="I20985" s="115" t="s">
        <v>58</v>
      </c>
      <c r="J20985" s="115">
        <v>196.64</v>
      </c>
    </row>
    <row r="20986" spans="1:10" hidden="1">
      <c r="A20986" s="115" t="s">
        <v>21233</v>
      </c>
      <c r="B20986" s="115" t="str">
        <f t="shared" si="327"/>
        <v>DRENO RASO COM PEDRA BRITADA E MANTA GEOTEXTIL,INCLUSIVE ESCAVACAO E FORNECIMENTO DOS MATERIAIS</v>
      </c>
      <c r="C20986" s="115" t="s">
        <v>51894</v>
      </c>
      <c r="D20986" s="115" t="s">
        <v>51895</v>
      </c>
      <c r="I20986" s="115" t="s">
        <v>58</v>
      </c>
      <c r="J20986" s="115">
        <v>64.33</v>
      </c>
    </row>
    <row r="20987" spans="1:10" hidden="1">
      <c r="A20987" s="115" t="s">
        <v>21234</v>
      </c>
      <c r="B20987" s="115" t="str">
        <f t="shared" si="327"/>
        <v>DRENO RASO COM PEDRA BRITADA E MANTA GEOTEXTIL,INCLUSIVE ESCAVACAO E FORNECIMENTO DOS MATERIAIS</v>
      </c>
      <c r="C20987" s="115" t="s">
        <v>51894</v>
      </c>
      <c r="D20987" s="115" t="s">
        <v>51895</v>
      </c>
      <c r="I20987" s="115" t="s">
        <v>58</v>
      </c>
      <c r="J20987" s="115">
        <v>61.44</v>
      </c>
    </row>
    <row r="20988" spans="1:10" hidden="1">
      <c r="A20988" s="115" t="s">
        <v>21235</v>
      </c>
      <c r="B20988" s="115" t="str">
        <f t="shared" si="327"/>
        <v>DRENO RASO COM PEDRA BRITADA,INCLUSIVE ESCAVACAO E FORNECIMENTO DOS MATERIAIS</v>
      </c>
      <c r="C20988" s="115" t="s">
        <v>51896</v>
      </c>
      <c r="D20988" s="115" t="s">
        <v>42696</v>
      </c>
      <c r="I20988" s="115" t="s">
        <v>58</v>
      </c>
      <c r="J20988" s="115">
        <v>46.81</v>
      </c>
    </row>
    <row r="20989" spans="1:10" hidden="1">
      <c r="A20989" s="115" t="s">
        <v>21236</v>
      </c>
      <c r="B20989" s="115" t="str">
        <f t="shared" si="327"/>
        <v>DRENO RASO COM PEDRA BRITADA,INCLUSIVE ESCAVACAO E FORNECIMENTO DOS MATERIAIS</v>
      </c>
      <c r="C20989" s="115" t="s">
        <v>51896</v>
      </c>
      <c r="D20989" s="115" t="s">
        <v>42696</v>
      </c>
      <c r="I20989" s="115" t="s">
        <v>58</v>
      </c>
      <c r="J20989" s="115">
        <v>44.33</v>
      </c>
    </row>
    <row r="20990" spans="1:10" hidden="1">
      <c r="A20990" s="115" t="s">
        <v>21237</v>
      </c>
      <c r="B20990" s="115"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15" t="s">
        <v>51897</v>
      </c>
      <c r="D20990" s="115" t="s">
        <v>51898</v>
      </c>
      <c r="E20990" s="115" t="s">
        <v>51899</v>
      </c>
      <c r="F20990" s="115" t="s">
        <v>51900</v>
      </c>
      <c r="G20990" s="115" t="s">
        <v>51901</v>
      </c>
      <c r="I20990" s="115" t="s">
        <v>58</v>
      </c>
      <c r="J20990" s="115">
        <v>22.38</v>
      </c>
    </row>
    <row r="20991" spans="1:10" hidden="1">
      <c r="A20991" s="115" t="s">
        <v>21238</v>
      </c>
      <c r="B20991" s="115"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15" t="s">
        <v>51897</v>
      </c>
      <c r="D20991" s="115" t="s">
        <v>51898</v>
      </c>
      <c r="E20991" s="115" t="s">
        <v>51899</v>
      </c>
      <c r="F20991" s="115" t="s">
        <v>51900</v>
      </c>
      <c r="G20991" s="115" t="s">
        <v>51901</v>
      </c>
      <c r="I20991" s="115" t="s">
        <v>58</v>
      </c>
      <c r="J20991" s="115">
        <v>21.67</v>
      </c>
    </row>
    <row r="20992" spans="1:10" hidden="1">
      <c r="A20992" s="115" t="s">
        <v>21239</v>
      </c>
      <c r="B20992" s="115"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15" t="s">
        <v>51902</v>
      </c>
      <c r="D20992" s="115" t="s">
        <v>51903</v>
      </c>
      <c r="E20992" s="115" t="s">
        <v>51904</v>
      </c>
      <c r="F20992" s="115" t="s">
        <v>51905</v>
      </c>
      <c r="G20992" s="115" t="s">
        <v>51906</v>
      </c>
      <c r="I20992" s="115" t="s">
        <v>58</v>
      </c>
      <c r="J20992" s="115">
        <v>32.94</v>
      </c>
    </row>
    <row r="20993" spans="1:10" hidden="1">
      <c r="A20993" s="115" t="s">
        <v>21240</v>
      </c>
      <c r="B20993" s="115"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15" t="s">
        <v>51902</v>
      </c>
      <c r="D20993" s="115" t="s">
        <v>51903</v>
      </c>
      <c r="E20993" s="115" t="s">
        <v>51904</v>
      </c>
      <c r="F20993" s="115" t="s">
        <v>51905</v>
      </c>
      <c r="G20993" s="115" t="s">
        <v>51906</v>
      </c>
      <c r="I20993" s="115" t="s">
        <v>58</v>
      </c>
      <c r="J20993" s="115">
        <v>31.91</v>
      </c>
    </row>
    <row r="20994" spans="1:10" hidden="1">
      <c r="A20994" s="115" t="s">
        <v>21241</v>
      </c>
      <c r="B20994" s="115"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15" t="s">
        <v>51907</v>
      </c>
      <c r="D20994" s="115" t="s">
        <v>51908</v>
      </c>
      <c r="E20994" s="115" t="s">
        <v>51909</v>
      </c>
      <c r="F20994" s="115" t="s">
        <v>51910</v>
      </c>
      <c r="G20994" s="115" t="s">
        <v>51911</v>
      </c>
      <c r="I20994" s="115" t="s">
        <v>58</v>
      </c>
      <c r="J20994" s="115">
        <v>26.83</v>
      </c>
    </row>
    <row r="20995" spans="1:10" hidden="1">
      <c r="A20995" s="115" t="s">
        <v>21242</v>
      </c>
      <c r="B20995" s="115"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15" t="s">
        <v>51907</v>
      </c>
      <c r="D20995" s="115" t="s">
        <v>51908</v>
      </c>
      <c r="E20995" s="115" t="s">
        <v>51909</v>
      </c>
      <c r="F20995" s="115" t="s">
        <v>51910</v>
      </c>
      <c r="G20995" s="115" t="s">
        <v>51911</v>
      </c>
      <c r="I20995" s="115" t="s">
        <v>58</v>
      </c>
      <c r="J20995" s="115">
        <v>25.98</v>
      </c>
    </row>
    <row r="20996" spans="1:10" hidden="1">
      <c r="A20996" s="115" t="s">
        <v>21243</v>
      </c>
      <c r="B20996" s="115" t="str">
        <f t="shared" si="327"/>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15" t="s">
        <v>51912</v>
      </c>
      <c r="D20996" s="115" t="s">
        <v>51913</v>
      </c>
      <c r="E20996" s="115" t="s">
        <v>51914</v>
      </c>
      <c r="F20996" s="115" t="s">
        <v>51915</v>
      </c>
      <c r="G20996" s="115" t="s">
        <v>51916</v>
      </c>
      <c r="I20996" s="115" t="s">
        <v>58</v>
      </c>
      <c r="J20996" s="115">
        <v>44.73</v>
      </c>
    </row>
    <row r="20997" spans="1:10" hidden="1">
      <c r="A20997" s="115" t="s">
        <v>21244</v>
      </c>
      <c r="B20997" s="115" t="str">
        <f t="shared" ref="B20997:B21060" si="328">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15" t="s">
        <v>51912</v>
      </c>
      <c r="D20997" s="115" t="s">
        <v>51913</v>
      </c>
      <c r="E20997" s="115" t="s">
        <v>51914</v>
      </c>
      <c r="F20997" s="115" t="s">
        <v>51915</v>
      </c>
      <c r="G20997" s="115" t="s">
        <v>51916</v>
      </c>
      <c r="I20997" s="115" t="s">
        <v>58</v>
      </c>
      <c r="J20997" s="115">
        <v>43.3</v>
      </c>
    </row>
    <row r="20998" spans="1:10" hidden="1">
      <c r="A20998" s="115" t="s">
        <v>21245</v>
      </c>
      <c r="B20998" s="115" t="str">
        <f t="shared" si="328"/>
        <v>DEFENSA METALICA,MODELO SEMI-MALEAVEL SIMPLES,GALVANIZADA,CONSTITUIDA DE GUIA DESLIZANTE,ESPACADOR,CALCO,PLAQUETA,ACESSORIOS DE APERTO E POSTE COM COMPRIMENTO DE 1,80M.FORNECIMENTO</v>
      </c>
      <c r="C20998" s="115" t="s">
        <v>51897</v>
      </c>
      <c r="D20998" s="115" t="s">
        <v>51898</v>
      </c>
      <c r="E20998" s="115" t="s">
        <v>51917</v>
      </c>
      <c r="I20998" s="115" t="s">
        <v>58</v>
      </c>
      <c r="J20998" s="115">
        <v>406</v>
      </c>
    </row>
    <row r="20999" spans="1:10" hidden="1">
      <c r="A20999" s="115" t="s">
        <v>21246</v>
      </c>
      <c r="B20999" s="115" t="str">
        <f t="shared" si="328"/>
        <v>DEFENSA METALICA,MODELO SEMI-MALEAVEL SIMPLES,GALVANIZADA,CONSTITUIDA DE GUIA DESLIZANTE,ESPACADOR,CALCO,PLAQUETA,ACESSORIOS DE APERTO E POSTE COM COMPRIMENTO DE 1,80M.FORNECIMENTO</v>
      </c>
      <c r="C20999" s="115" t="s">
        <v>51897</v>
      </c>
      <c r="D20999" s="115" t="s">
        <v>51898</v>
      </c>
      <c r="E20999" s="115" t="s">
        <v>51917</v>
      </c>
      <c r="I20999" s="115" t="s">
        <v>58</v>
      </c>
      <c r="J20999" s="115">
        <v>406</v>
      </c>
    </row>
    <row r="21000" spans="1:10" hidden="1">
      <c r="A21000" s="115" t="s">
        <v>21247</v>
      </c>
      <c r="B21000" s="115" t="str">
        <f t="shared" si="328"/>
        <v>DEFENSA METALICA,MODELO SEMI-MALEAVEL DUPLA,GALVANIZADA,CONSTITUIDA DE GUIA DESLIZANTE,ESPACADOR,CALCO,PLAQUETA,ACESSORIOS DE APERTO E POSTE COM COMPRIMENTO DE 1,80M.FORNECIMENTO</v>
      </c>
      <c r="C21000" s="115" t="s">
        <v>51902</v>
      </c>
      <c r="D21000" s="115" t="s">
        <v>51903</v>
      </c>
      <c r="E21000" s="115" t="s">
        <v>51918</v>
      </c>
      <c r="I21000" s="115" t="s">
        <v>58</v>
      </c>
      <c r="J21000" s="115">
        <v>697</v>
      </c>
    </row>
    <row r="21001" spans="1:10" hidden="1">
      <c r="A21001" s="115" t="s">
        <v>21248</v>
      </c>
      <c r="B21001" s="115" t="str">
        <f t="shared" si="328"/>
        <v>DEFENSA METALICA,MODELO SEMI-MALEAVEL DUPLA,GALVANIZADA,CONSTITUIDA DE GUIA DESLIZANTE,ESPACADOR,CALCO,PLAQUETA,ACESSORIOS DE APERTO E POSTE COM COMPRIMENTO DE 1,80M.FORNECIMENTO</v>
      </c>
      <c r="C21001" s="115" t="s">
        <v>51902</v>
      </c>
      <c r="D21001" s="115" t="s">
        <v>51903</v>
      </c>
      <c r="E21001" s="115" t="s">
        <v>51918</v>
      </c>
      <c r="I21001" s="115" t="s">
        <v>58</v>
      </c>
      <c r="J21001" s="115">
        <v>697</v>
      </c>
    </row>
    <row r="21002" spans="1:10" hidden="1">
      <c r="A21002" s="115" t="s">
        <v>21249</v>
      </c>
      <c r="B21002" s="115" t="str">
        <f t="shared" si="328"/>
        <v>DEFENSA METALICA,MODELO MALEAVEL SIMPLES,GALVANIZADA,CONSTITUIDA DE GUIA DESLIZANTE,ESPACADOR,CALCO,PLAQUETA,ACESSORIOSDE APERTO E POSTE COM COMPRIMENTO DE 1,80M.FORNECIMENTO</v>
      </c>
      <c r="C21002" s="115" t="s">
        <v>51907</v>
      </c>
      <c r="D21002" s="115" t="s">
        <v>51919</v>
      </c>
      <c r="E21002" s="115" t="s">
        <v>51920</v>
      </c>
      <c r="I21002" s="115" t="s">
        <v>58</v>
      </c>
      <c r="J21002" s="115">
        <v>650</v>
      </c>
    </row>
    <row r="21003" spans="1:10" hidden="1">
      <c r="A21003" s="115" t="s">
        <v>21250</v>
      </c>
      <c r="B21003" s="115" t="str">
        <f t="shared" si="328"/>
        <v>DEFENSA METALICA,MODELO MALEAVEL SIMPLES,GALVANIZADA,CONSTITUIDA DE GUIA DESLIZANTE,ESPACADOR,CALCO,PLAQUETA,ACESSORIOSDE APERTO E POSTE COM COMPRIMENTO DE 1,80M.FORNECIMENTO</v>
      </c>
      <c r="C21003" s="115" t="s">
        <v>51907</v>
      </c>
      <c r="D21003" s="115" t="s">
        <v>51919</v>
      </c>
      <c r="E21003" s="115" t="s">
        <v>51920</v>
      </c>
      <c r="I21003" s="115" t="s">
        <v>58</v>
      </c>
      <c r="J21003" s="115">
        <v>650</v>
      </c>
    </row>
    <row r="21004" spans="1:10" hidden="1">
      <c r="A21004" s="115" t="s">
        <v>21251</v>
      </c>
      <c r="B21004" s="115" t="str">
        <f t="shared" si="328"/>
        <v>DEFENSA METALICA,MODELO MALEAVEL DUPLA,GALVANIZADA,CONSTITUIDA DE GUIA DESLIZANTE,ESPACADOR,CALCO,PLAQUETA,ACESSORIOS DE APERTO E POSTE COM COMPRIMENTO DE 1,80M.FORNECIMENTO</v>
      </c>
      <c r="C21004" s="115" t="s">
        <v>51912</v>
      </c>
      <c r="D21004" s="115" t="s">
        <v>51921</v>
      </c>
      <c r="E21004" s="115" t="s">
        <v>51922</v>
      </c>
      <c r="I21004" s="115" t="s">
        <v>58</v>
      </c>
      <c r="J21004" s="115">
        <v>809</v>
      </c>
    </row>
    <row r="21005" spans="1:10" hidden="1">
      <c r="A21005" s="115" t="s">
        <v>21252</v>
      </c>
      <c r="B21005" s="115" t="str">
        <f t="shared" si="328"/>
        <v>DEFENSA METALICA,MODELO MALEAVEL DUPLA,GALVANIZADA,CONSTITUIDA DE GUIA DESLIZANTE,ESPACADOR,CALCO,PLAQUETA,ACESSORIOS DE APERTO E POSTE COM COMPRIMENTO DE 1,80M.FORNECIMENTO</v>
      </c>
      <c r="C21005" s="115" t="s">
        <v>51912</v>
      </c>
      <c r="D21005" s="115" t="s">
        <v>51921</v>
      </c>
      <c r="E21005" s="115" t="s">
        <v>51922</v>
      </c>
      <c r="I21005" s="115" t="s">
        <v>58</v>
      </c>
      <c r="J21005" s="115">
        <v>809</v>
      </c>
    </row>
    <row r="21006" spans="1:10" hidden="1">
      <c r="A21006" s="115" t="s">
        <v>21253</v>
      </c>
      <c r="B21006" s="115" t="str">
        <f t="shared" si="328"/>
        <v>BOCA PARA BUEIRO SIMPLES,MULTI-PLATE CIRCULAR,COM 1,90M DE DIAMETRO,EM CONCRETO ARMADO 15MPA,INCLUSIVE TODOS OS MATERIAIS E ESCAVACAO MANUAL DA LAJE DA BASE,EXCLUSIVE REATERRO</v>
      </c>
      <c r="C21006" s="115" t="s">
        <v>51923</v>
      </c>
      <c r="D21006" s="115" t="s">
        <v>51924</v>
      </c>
      <c r="E21006" s="115" t="s">
        <v>51925</v>
      </c>
      <c r="I21006" s="115" t="s">
        <v>6</v>
      </c>
      <c r="J21006" s="115">
        <v>5321.92</v>
      </c>
    </row>
    <row r="21007" spans="1:10" hidden="1">
      <c r="A21007" s="115" t="s">
        <v>21254</v>
      </c>
      <c r="B21007" s="115" t="str">
        <f t="shared" si="328"/>
        <v>BOCA PARA BUEIRO SIMPLES,MULTI-PLATE CIRCULAR,COM 1,90M DE DIAMETRO,EM CONCRETO ARMADO 15MPA,INCLUSIVE TODOS OS MATERIAIS E ESCAVACAO MANUAL DA LAJE DA BASE,EXCLUSIVE REATERRO</v>
      </c>
      <c r="C21007" s="115" t="s">
        <v>51923</v>
      </c>
      <c r="D21007" s="115" t="s">
        <v>51924</v>
      </c>
      <c r="E21007" s="115" t="s">
        <v>51925</v>
      </c>
      <c r="I21007" s="115" t="s">
        <v>6</v>
      </c>
      <c r="J21007" s="115">
        <v>4915.79</v>
      </c>
    </row>
    <row r="21008" spans="1:10" hidden="1">
      <c r="A21008" s="115" t="s">
        <v>21255</v>
      </c>
      <c r="B21008" s="115" t="str">
        <f t="shared" si="328"/>
        <v>BOCA PARA BUEIRO DUPLO,MULTI-PLATE CIRCULAR,COM 1,90M DE DIAMETRO,EM CONCRETO ARMADO 15MPA,INCLUSIVE TODOS OS MATERIAISE ESCAVACAO MANUAL DA LAJE DA BASE,EXCLUSIVE REATERRO</v>
      </c>
      <c r="C21008" s="115" t="s">
        <v>51926</v>
      </c>
      <c r="D21008" s="115" t="s">
        <v>51927</v>
      </c>
      <c r="E21008" s="115" t="s">
        <v>51928</v>
      </c>
      <c r="I21008" s="115" t="s">
        <v>6</v>
      </c>
      <c r="J21008" s="115">
        <v>9986.0300000000007</v>
      </c>
    </row>
    <row r="21009" spans="1:10" hidden="1">
      <c r="A21009" s="115" t="s">
        <v>21256</v>
      </c>
      <c r="B21009" s="115" t="str">
        <f t="shared" si="328"/>
        <v>BOCA PARA BUEIRO DUPLO,MULTI-PLATE CIRCULAR,COM 1,90M DE DIAMETRO,EM CONCRETO ARMADO 15MPA,INCLUSIVE TODOS OS MATERIAISE ESCAVACAO MANUAL DA LAJE DA BASE,EXCLUSIVE REATERRO</v>
      </c>
      <c r="C21009" s="115" t="s">
        <v>51926</v>
      </c>
      <c r="D21009" s="115" t="s">
        <v>51927</v>
      </c>
      <c r="E21009" s="115" t="s">
        <v>51928</v>
      </c>
      <c r="I21009" s="115" t="s">
        <v>6</v>
      </c>
      <c r="J21009" s="115">
        <v>9260.6</v>
      </c>
    </row>
    <row r="21010" spans="1:10" hidden="1">
      <c r="A21010" s="115" t="s">
        <v>21257</v>
      </c>
      <c r="B21010" s="115" t="str">
        <f t="shared" si="328"/>
        <v>BOCA PARA BUEIRO TRIPLO,MULTI-PLATE CIRCULAR,COM 1,90M DE DIAMETRO,EM CONCRETO ARMADO 15MPA,INCLUSIVE TODOS OS MATERIAIS E ESCAVACAO MANUAL DA LAJE DA BASE,EXCLUSIVE REATERRO</v>
      </c>
      <c r="C21010" s="115" t="s">
        <v>51929</v>
      </c>
      <c r="D21010" s="115" t="s">
        <v>51930</v>
      </c>
      <c r="E21010" s="115" t="s">
        <v>51931</v>
      </c>
      <c r="I21010" s="115" t="s">
        <v>6</v>
      </c>
      <c r="J21010" s="115">
        <v>15394.03</v>
      </c>
    </row>
    <row r="21011" spans="1:10" hidden="1">
      <c r="A21011" s="115" t="s">
        <v>21258</v>
      </c>
      <c r="B21011" s="115" t="str">
        <f t="shared" si="328"/>
        <v>BOCA PARA BUEIRO TRIPLO,MULTI-PLATE CIRCULAR,COM 1,90M DE DIAMETRO,EM CONCRETO ARMADO 15MPA,INCLUSIVE TODOS OS MATERIAIS E ESCAVACAO MANUAL DA LAJE DA BASE,EXCLUSIVE REATERRO</v>
      </c>
      <c r="C21011" s="115" t="s">
        <v>51929</v>
      </c>
      <c r="D21011" s="115" t="s">
        <v>51930</v>
      </c>
      <c r="E21011" s="115" t="s">
        <v>51931</v>
      </c>
      <c r="I21011" s="115" t="s">
        <v>6</v>
      </c>
      <c r="J21011" s="115">
        <v>14280.27</v>
      </c>
    </row>
    <row r="21012" spans="1:10" hidden="1">
      <c r="A21012" s="115" t="s">
        <v>21259</v>
      </c>
      <c r="B21012" s="115" t="str">
        <f t="shared" si="328"/>
        <v>BOCA PARA BUEIRO SIMPLES,MULTI-PLATE CIRCULAR,COM 2,30M DE DIAMETRO,EM CONCRETO ARMADO 15MPA,INCLUINDO TODOS OS MATERIAIS E ESCAVACAO MANUAL DA LAJE DA BASE,EXCLUSIVE REATERRO</v>
      </c>
      <c r="C21012" s="115" t="s">
        <v>51932</v>
      </c>
      <c r="D21012" s="115" t="s">
        <v>51933</v>
      </c>
      <c r="E21012" s="115" t="s">
        <v>51925</v>
      </c>
      <c r="I21012" s="115" t="s">
        <v>6</v>
      </c>
      <c r="J21012" s="115">
        <v>6924.45</v>
      </c>
    </row>
    <row r="21013" spans="1:10" hidden="1">
      <c r="A21013" s="115" t="s">
        <v>21260</v>
      </c>
      <c r="B21013" s="115" t="str">
        <f t="shared" si="328"/>
        <v>BOCA PARA BUEIRO SIMPLES,MULTI-PLATE CIRCULAR,COM 2,30M DE DIAMETRO,EM CONCRETO ARMADO 15MPA,INCLUINDO TODOS OS MATERIAIS E ESCAVACAO MANUAL DA LAJE DA BASE,EXCLUSIVE REATERRO</v>
      </c>
      <c r="C21013" s="115" t="s">
        <v>51932</v>
      </c>
      <c r="D21013" s="115" t="s">
        <v>51933</v>
      </c>
      <c r="E21013" s="115" t="s">
        <v>51925</v>
      </c>
      <c r="I21013" s="115" t="s">
        <v>6</v>
      </c>
      <c r="J21013" s="115">
        <v>6398.19</v>
      </c>
    </row>
    <row r="21014" spans="1:10" hidden="1">
      <c r="A21014" s="115" t="s">
        <v>21261</v>
      </c>
      <c r="B21014" s="115" t="str">
        <f t="shared" si="328"/>
        <v>BOCA PARA BUEIRO DUPLO,MULTI-PLATE CIRCULAR,COM 2,30M DE DIAMETRO,EM CONCRETO ARMADO 15MPA,INCLUINDO TODOS OS MATERIAISE ESCAVACAO MANUAL DA LAJE DA BASE,EXCLUSIVE REATERRO</v>
      </c>
      <c r="C21014" s="115" t="s">
        <v>51934</v>
      </c>
      <c r="D21014" s="115" t="s">
        <v>51935</v>
      </c>
      <c r="E21014" s="115" t="s">
        <v>51928</v>
      </c>
      <c r="I21014" s="115" t="s">
        <v>6</v>
      </c>
      <c r="J21014" s="115">
        <v>13157.27</v>
      </c>
    </row>
    <row r="21015" spans="1:10" hidden="1">
      <c r="A21015" s="115" t="s">
        <v>21262</v>
      </c>
      <c r="B21015" s="115" t="str">
        <f t="shared" si="328"/>
        <v>BOCA PARA BUEIRO DUPLO,MULTI-PLATE CIRCULAR,COM 2,30M DE DIAMETRO,EM CONCRETO ARMADO 15MPA,INCLUINDO TODOS OS MATERIAISE ESCAVACAO MANUAL DA LAJE DA BASE,EXCLUSIVE REATERRO</v>
      </c>
      <c r="C21015" s="115" t="s">
        <v>51934</v>
      </c>
      <c r="D21015" s="115" t="s">
        <v>51935</v>
      </c>
      <c r="E21015" s="115" t="s">
        <v>51928</v>
      </c>
      <c r="I21015" s="115" t="s">
        <v>6</v>
      </c>
      <c r="J21015" s="115">
        <v>12198.22</v>
      </c>
    </row>
    <row r="21016" spans="1:10" hidden="1">
      <c r="A21016" s="115" t="s">
        <v>21263</v>
      </c>
      <c r="B21016" s="115" t="str">
        <f t="shared" si="328"/>
        <v>BOCA PARA BUEIRO TRIPLO,MULTI-PLATE CIRCULAR,COM 2,30M DE DIAMETRO,EM CONCRETO ARMADO 15MPA,INCLUINDO TODOS OS MATERIAIS E ESCAVACAO MANUAL DA LAJE DA BASE,EXCLUSIVE REATERRO</v>
      </c>
      <c r="C21016" s="115" t="s">
        <v>51936</v>
      </c>
      <c r="D21016" s="115" t="s">
        <v>51937</v>
      </c>
      <c r="E21016" s="115" t="s">
        <v>51931</v>
      </c>
      <c r="I21016" s="115" t="s">
        <v>6</v>
      </c>
      <c r="J21016" s="115">
        <v>19858.580000000002</v>
      </c>
    </row>
    <row r="21017" spans="1:10" hidden="1">
      <c r="A21017" s="115" t="s">
        <v>21264</v>
      </c>
      <c r="B21017" s="115" t="str">
        <f t="shared" si="328"/>
        <v>BOCA PARA BUEIRO TRIPLO,MULTI-PLATE CIRCULAR,COM 2,30M DE DIAMETRO,EM CONCRETO ARMADO 15MPA,INCLUINDO TODOS OS MATERIAIS E ESCAVACAO MANUAL DA LAJE DA BASE,EXCLUSIVE REATERRO</v>
      </c>
      <c r="C21017" s="115" t="s">
        <v>51936</v>
      </c>
      <c r="D21017" s="115" t="s">
        <v>51937</v>
      </c>
      <c r="E21017" s="115" t="s">
        <v>51931</v>
      </c>
      <c r="I21017" s="115" t="s">
        <v>6</v>
      </c>
      <c r="J21017" s="115">
        <v>18426.27</v>
      </c>
    </row>
    <row r="21018" spans="1:10" hidden="1">
      <c r="A21018" s="115" t="s">
        <v>21265</v>
      </c>
      <c r="B21018" s="115" t="str">
        <f t="shared" si="328"/>
        <v>BOCA PARA BUEIRO SIMPLES,MULTI-PLATE CIRCULAR,COM 2,65M DE DIAMETRO,EM CONCRETO ARMADO 15MPA,INCLUINDO TODOS OS MATERIAIS E ESCAVACAO MANUAL DA LAJE DA BASE,EXCLUSIVE REATERRO</v>
      </c>
      <c r="C21018" s="115" t="s">
        <v>51938</v>
      </c>
      <c r="D21018" s="115" t="s">
        <v>51933</v>
      </c>
      <c r="E21018" s="115" t="s">
        <v>51925</v>
      </c>
      <c r="I21018" s="115" t="s">
        <v>6</v>
      </c>
      <c r="J21018" s="115">
        <v>9702.8700000000008</v>
      </c>
    </row>
    <row r="21019" spans="1:10" hidden="1">
      <c r="A21019" s="115" t="s">
        <v>21266</v>
      </c>
      <c r="B21019" s="115" t="str">
        <f t="shared" si="328"/>
        <v>BOCA PARA BUEIRO SIMPLES,MULTI-PLATE CIRCULAR,COM 2,65M DE DIAMETRO,EM CONCRETO ARMADO 15MPA,INCLUINDO TODOS OS MATERIAIS E ESCAVACAO MANUAL DA LAJE DA BASE,EXCLUSIVE REATERRO</v>
      </c>
      <c r="C21019" s="115" t="s">
        <v>51938</v>
      </c>
      <c r="D21019" s="115" t="s">
        <v>51933</v>
      </c>
      <c r="E21019" s="115" t="s">
        <v>51925</v>
      </c>
      <c r="I21019" s="115" t="s">
        <v>6</v>
      </c>
      <c r="J21019" s="115">
        <v>8993.41</v>
      </c>
    </row>
    <row r="21020" spans="1:10" hidden="1">
      <c r="A21020" s="115" t="s">
        <v>21267</v>
      </c>
      <c r="B21020" s="115" t="str">
        <f t="shared" si="328"/>
        <v>BOCA PARA BUEIRO DUPLO,MULTI-PLATE CIRCULAR,COM 2,65M DE DIAMETRO,EM CONCRETO ARMADO 15MPA,INCLUINDO TODOS OS MATERIAISE ESCAVACAO MANUAL DA LAJE DA BASE,EXCLUSIVE REATERRO</v>
      </c>
      <c r="C21020" s="115" t="s">
        <v>51939</v>
      </c>
      <c r="D21020" s="115" t="s">
        <v>51935</v>
      </c>
      <c r="E21020" s="115" t="s">
        <v>51928</v>
      </c>
      <c r="I21020" s="115" t="s">
        <v>6</v>
      </c>
      <c r="J21020" s="115">
        <v>15227.01</v>
      </c>
    </row>
    <row r="21021" spans="1:10" hidden="1">
      <c r="A21021" s="115" t="s">
        <v>21268</v>
      </c>
      <c r="B21021" s="115" t="str">
        <f t="shared" si="328"/>
        <v>BOCA PARA BUEIRO DUPLO,MULTI-PLATE CIRCULAR,COM 2,65M DE DIAMETRO,EM CONCRETO ARMADO 15MPA,INCLUINDO TODOS OS MATERIAISE ESCAVACAO MANUAL DA LAJE DA BASE,EXCLUSIVE REATERRO</v>
      </c>
      <c r="C21021" s="115" t="s">
        <v>51939</v>
      </c>
      <c r="D21021" s="115" t="s">
        <v>51935</v>
      </c>
      <c r="E21021" s="115" t="s">
        <v>51928</v>
      </c>
      <c r="I21021" s="115" t="s">
        <v>6</v>
      </c>
      <c r="J21021" s="115">
        <v>14093.13</v>
      </c>
    </row>
    <row r="21022" spans="1:10" hidden="1">
      <c r="A21022" s="115" t="s">
        <v>21269</v>
      </c>
      <c r="B21022" s="115" t="str">
        <f t="shared" si="328"/>
        <v>BOCA PARA BUEIRO TRIPLO,MULTI-PLATE CIRCULAR,COM 2,65M DE DIAMETRO,EM CONCRETO ARMADO 15MPA,INCLUINDO TODOS OS MATERIAIS E ESCAVACAO MANUAL DA LAJE DA BASE,EXCLUSIVE REATERRO</v>
      </c>
      <c r="C21022" s="115" t="s">
        <v>51940</v>
      </c>
      <c r="D21022" s="115" t="s">
        <v>51937</v>
      </c>
      <c r="E21022" s="115" t="s">
        <v>51931</v>
      </c>
      <c r="I21022" s="115" t="s">
        <v>6</v>
      </c>
      <c r="J21022" s="115">
        <v>27740.32</v>
      </c>
    </row>
    <row r="21023" spans="1:10" hidden="1">
      <c r="A21023" s="115" t="s">
        <v>21270</v>
      </c>
      <c r="B21023" s="115" t="str">
        <f t="shared" si="328"/>
        <v>BOCA PARA BUEIRO TRIPLO,MULTI-PLATE CIRCULAR,COM 2,65M DE DIAMETRO,EM CONCRETO ARMADO 15MPA,INCLUINDO TODOS OS MATERIAIS E ESCAVACAO MANUAL DA LAJE DA BASE,EXCLUSIVE REATERRO</v>
      </c>
      <c r="C21023" s="115" t="s">
        <v>51940</v>
      </c>
      <c r="D21023" s="115" t="s">
        <v>51937</v>
      </c>
      <c r="E21023" s="115" t="s">
        <v>51931</v>
      </c>
      <c r="I21023" s="115" t="s">
        <v>6</v>
      </c>
      <c r="J21023" s="115">
        <v>25796.82</v>
      </c>
    </row>
    <row r="21024" spans="1:10" hidden="1">
      <c r="A21024" s="115" t="s">
        <v>21271</v>
      </c>
      <c r="B21024" s="115" t="str">
        <f t="shared" si="328"/>
        <v>BOCA PARA BUEIRO SIMPLES,MULTI-PLATE CIRCULAR,COM 3,05M DE DIAMETRO,EM CONCRETO ARMADO 15MPA,INCLUINDO TODOS OS MATERIAIS E ESCAVACAO MANUAL DA LAJE DA BASE,EXCLUSIVE REATERRO</v>
      </c>
      <c r="C21024" s="115" t="s">
        <v>51941</v>
      </c>
      <c r="D21024" s="115" t="s">
        <v>51933</v>
      </c>
      <c r="E21024" s="115" t="s">
        <v>51925</v>
      </c>
      <c r="I21024" s="115" t="s">
        <v>6</v>
      </c>
      <c r="J21024" s="115">
        <v>12445.23</v>
      </c>
    </row>
    <row r="21025" spans="1:10" hidden="1">
      <c r="A21025" s="115" t="s">
        <v>21272</v>
      </c>
      <c r="B21025" s="115" t="str">
        <f t="shared" si="328"/>
        <v>BOCA PARA BUEIRO SIMPLES,MULTI-PLATE CIRCULAR,COM 3,05M DE DIAMETRO,EM CONCRETO ARMADO 15MPA,INCLUINDO TODOS OS MATERIAIS E ESCAVACAO MANUAL DA LAJE DA BASE,EXCLUSIVE REATERRO</v>
      </c>
      <c r="C21025" s="115" t="s">
        <v>51941</v>
      </c>
      <c r="D21025" s="115" t="s">
        <v>51933</v>
      </c>
      <c r="E21025" s="115" t="s">
        <v>51925</v>
      </c>
      <c r="I21025" s="115" t="s">
        <v>6</v>
      </c>
      <c r="J21025" s="115">
        <v>11538.19</v>
      </c>
    </row>
    <row r="21026" spans="1:10" hidden="1">
      <c r="A21026" s="115" t="s">
        <v>21273</v>
      </c>
      <c r="B21026" s="115" t="str">
        <f t="shared" si="328"/>
        <v>BOCA PARA BUEIRO DUPLO,MULTI-PLATE CIRCULAR,COM 3,05M DE DIAMETRO,EM CONCRETO ARMADO 15MPA,INCLUINDO TODOS OS MATERIAISE ESCAVACAO MANUAL DA LAJE DA BASE,EXCLUSIVE REATERRO</v>
      </c>
      <c r="C21026" s="115" t="s">
        <v>51942</v>
      </c>
      <c r="D21026" s="115" t="s">
        <v>51935</v>
      </c>
      <c r="E21026" s="115" t="s">
        <v>51928</v>
      </c>
      <c r="I21026" s="115" t="s">
        <v>6</v>
      </c>
      <c r="J21026" s="115">
        <v>17249.099999999999</v>
      </c>
    </row>
    <row r="21027" spans="1:10" hidden="1">
      <c r="A21027" s="115" t="s">
        <v>21274</v>
      </c>
      <c r="B21027" s="115" t="str">
        <f t="shared" si="328"/>
        <v>BOCA PARA BUEIRO DUPLO,MULTI-PLATE CIRCULAR,COM 3,05M DE DIAMETRO,EM CONCRETO ARMADO 15MPA,INCLUINDO TODOS OS MATERIAISE ESCAVACAO MANUAL DA LAJE DA BASE,EXCLUSIVE REATERRO</v>
      </c>
      <c r="C21027" s="115" t="s">
        <v>51942</v>
      </c>
      <c r="D21027" s="115" t="s">
        <v>51935</v>
      </c>
      <c r="E21027" s="115" t="s">
        <v>51928</v>
      </c>
      <c r="I21027" s="115" t="s">
        <v>6</v>
      </c>
      <c r="J21027" s="115">
        <v>15942.42</v>
      </c>
    </row>
    <row r="21028" spans="1:10" hidden="1">
      <c r="A21028" s="115" t="s">
        <v>21275</v>
      </c>
      <c r="B21028" s="115" t="str">
        <f t="shared" si="328"/>
        <v>BOCA PARA BUEIRO TRIPLO,MULTI-PLATE CIRCULAR,COM 3,05M DE DIAMETRO,EM CONCRETO ARMADO 15MPA,INCLUINDO TODOS OS MATERIAIS E ESCAVACAO MANUAL DA LAJE DA BASE,EXCLUSIVE REATERRO</v>
      </c>
      <c r="C21028" s="115" t="s">
        <v>51943</v>
      </c>
      <c r="D21028" s="115" t="s">
        <v>51937</v>
      </c>
      <c r="E21028" s="115" t="s">
        <v>51931</v>
      </c>
      <c r="I21028" s="115" t="s">
        <v>6</v>
      </c>
      <c r="J21028" s="115">
        <v>33440.129999999997</v>
      </c>
    </row>
    <row r="21029" spans="1:10" hidden="1">
      <c r="A21029" s="115" t="s">
        <v>21276</v>
      </c>
      <c r="B21029" s="115" t="str">
        <f t="shared" si="328"/>
        <v>BOCA PARA BUEIRO TRIPLO,MULTI-PLATE CIRCULAR,COM 3,05M DE DIAMETRO,EM CONCRETO ARMADO 15MPA,INCLUINDO TODOS OS MATERIAIS E ESCAVACAO MANUAL DA LAJE DA BASE,EXCLUSIVE REATERRO</v>
      </c>
      <c r="C21029" s="115" t="s">
        <v>51943</v>
      </c>
      <c r="D21029" s="115" t="s">
        <v>51937</v>
      </c>
      <c r="E21029" s="115" t="s">
        <v>51931</v>
      </c>
      <c r="I21029" s="115" t="s">
        <v>6</v>
      </c>
      <c r="J21029" s="115">
        <v>31113.53</v>
      </c>
    </row>
    <row r="21030" spans="1:10" hidden="1">
      <c r="A21030" s="115" t="s">
        <v>21277</v>
      </c>
      <c r="B21030" s="115" t="str">
        <f t="shared" si="328"/>
        <v>BOCA PARA BUEIRO SIMPLES,MULTI-PLATE LENTICULAR,COM 1,85M DE VAO E 1,40M DE ALTURA,EM CONCRETO ARMADO 15MPA,INCLUSIVE TODOS OS MATERIAIS E ESCAVACAO MANUAL DA LAJE DA BASE,EXCLUSIVE REATERRO</v>
      </c>
      <c r="C21030" s="115" t="s">
        <v>51944</v>
      </c>
      <c r="D21030" s="115" t="s">
        <v>51945</v>
      </c>
      <c r="E21030" s="115" t="s">
        <v>51946</v>
      </c>
      <c r="F21030" s="115" t="s">
        <v>41202</v>
      </c>
      <c r="I21030" s="115" t="s">
        <v>6</v>
      </c>
      <c r="J21030" s="115">
        <v>3721.54</v>
      </c>
    </row>
    <row r="21031" spans="1:10" hidden="1">
      <c r="A21031" s="115" t="s">
        <v>21278</v>
      </c>
      <c r="B21031" s="115" t="str">
        <f t="shared" si="328"/>
        <v>BOCA PARA BUEIRO SIMPLES,MULTI-PLATE LENTICULAR,COM 1,85M DE VAO E 1,40M DE ALTURA,EM CONCRETO ARMADO 15MPA,INCLUSIVE TODOS OS MATERIAIS E ESCAVACAO MANUAL DA LAJE DA BASE,EXCLUSIVE REATERRO</v>
      </c>
      <c r="C21031" s="115" t="s">
        <v>51944</v>
      </c>
      <c r="D21031" s="115" t="s">
        <v>51945</v>
      </c>
      <c r="E21031" s="115" t="s">
        <v>51946</v>
      </c>
      <c r="F21031" s="115" t="s">
        <v>41202</v>
      </c>
      <c r="I21031" s="115" t="s">
        <v>6</v>
      </c>
      <c r="J21031" s="115">
        <v>3436.47</v>
      </c>
    </row>
    <row r="21032" spans="1:10" hidden="1">
      <c r="A21032" s="115" t="s">
        <v>21279</v>
      </c>
      <c r="B21032" s="115" t="str">
        <f t="shared" si="328"/>
        <v>BOCA PARA BUEIRO DUPLO,MULTI-PLATE LENTICULAR,COM 1,85M DE VAO E 1,40M DE ALTURA,EM CONCRETO ARMADO 15MPA,INCLUSIVE TODOS OS MATERIAIS E ESCAVACAO MANUAL DA LAJE DA BASE,EXCLUSIVEREATERRO</v>
      </c>
      <c r="C21032" s="115" t="s">
        <v>51947</v>
      </c>
      <c r="D21032" s="115" t="s">
        <v>51948</v>
      </c>
      <c r="E21032" s="115" t="s">
        <v>51949</v>
      </c>
      <c r="F21032" s="115" t="s">
        <v>51950</v>
      </c>
      <c r="I21032" s="115" t="s">
        <v>6</v>
      </c>
      <c r="J21032" s="115">
        <v>8838.59</v>
      </c>
    </row>
    <row r="21033" spans="1:10" hidden="1">
      <c r="A21033" s="115" t="s">
        <v>21280</v>
      </c>
      <c r="B21033" s="115" t="str">
        <f t="shared" si="328"/>
        <v>BOCA PARA BUEIRO DUPLO,MULTI-PLATE LENTICULAR,COM 1,85M DE VAO E 1,40M DE ALTURA,EM CONCRETO ARMADO 15MPA,INCLUSIVE TODOS OS MATERIAIS E ESCAVACAO MANUAL DA LAJE DA BASE,EXCLUSIVEREATERRO</v>
      </c>
      <c r="C21033" s="115" t="s">
        <v>51947</v>
      </c>
      <c r="D21033" s="115" t="s">
        <v>51948</v>
      </c>
      <c r="E21033" s="115" t="s">
        <v>51949</v>
      </c>
      <c r="F21033" s="115" t="s">
        <v>51950</v>
      </c>
      <c r="I21033" s="115" t="s">
        <v>6</v>
      </c>
      <c r="J21033" s="115">
        <v>8191.62</v>
      </c>
    </row>
    <row r="21034" spans="1:10" hidden="1">
      <c r="A21034" s="115" t="s">
        <v>21281</v>
      </c>
      <c r="B21034" s="115" t="str">
        <f t="shared" si="328"/>
        <v>BOCA PARA BUEIRO TRIPLO,MULTI-PLATE LENTICULAR,COM 1,85M DEVAO E 1,40M DE ALTURA,EM CONCRETO ARMADO 15MPA,INCLUSIVE TODOS OS MATERIAIS E ESCAVACAO MANUAL DA LAJE DA BASE,EXCLUSIVE REATERRO</v>
      </c>
      <c r="C21034" s="115" t="s">
        <v>51951</v>
      </c>
      <c r="D21034" s="115" t="s">
        <v>51952</v>
      </c>
      <c r="E21034" s="115" t="s">
        <v>51953</v>
      </c>
      <c r="F21034" s="115" t="s">
        <v>51954</v>
      </c>
      <c r="I21034" s="115" t="s">
        <v>6</v>
      </c>
      <c r="J21034" s="115">
        <v>14145.9</v>
      </c>
    </row>
    <row r="21035" spans="1:10" hidden="1">
      <c r="A21035" s="115" t="s">
        <v>21282</v>
      </c>
      <c r="B21035" s="115" t="str">
        <f t="shared" si="328"/>
        <v>BOCA PARA BUEIRO TRIPLO,MULTI-PLATE LENTICULAR,COM 1,85M DEVAO E 1,40M DE ALTURA,EM CONCRETO ARMADO 15MPA,INCLUSIVE TODOS OS MATERIAIS E ESCAVACAO MANUAL DA LAJE DA BASE,EXCLUSIVE REATERRO</v>
      </c>
      <c r="C21035" s="115" t="s">
        <v>51951</v>
      </c>
      <c r="D21035" s="115" t="s">
        <v>51952</v>
      </c>
      <c r="E21035" s="115" t="s">
        <v>51953</v>
      </c>
      <c r="F21035" s="115" t="s">
        <v>51954</v>
      </c>
      <c r="I21035" s="115" t="s">
        <v>6</v>
      </c>
      <c r="J21035" s="115">
        <v>13147.78</v>
      </c>
    </row>
    <row r="21036" spans="1:10" hidden="1">
      <c r="A21036" s="115" t="s">
        <v>21283</v>
      </c>
      <c r="B21036" s="115" t="str">
        <f t="shared" si="328"/>
        <v>BOCA PARA BUEIRO SIMPLES,MULTI-PLATE LENTICULAR,COM 2,20M DE VAO E 1,70M DE ALTURA,EM CONCRETO ARMADO 15MPA,INCLUSIVE TODOS OS MATERIAIS E ESCAVACAO MANUAL DA LAJE DA BASE,EXCLUSIVE REATERRO</v>
      </c>
      <c r="C21036" s="115" t="s">
        <v>51955</v>
      </c>
      <c r="D21036" s="115" t="s">
        <v>51956</v>
      </c>
      <c r="E21036" s="115" t="s">
        <v>51946</v>
      </c>
      <c r="F21036" s="115" t="s">
        <v>41202</v>
      </c>
      <c r="I21036" s="115" t="s">
        <v>6</v>
      </c>
      <c r="J21036" s="115">
        <v>5455.93</v>
      </c>
    </row>
    <row r="21037" spans="1:10" hidden="1">
      <c r="A21037" s="115" t="s">
        <v>21284</v>
      </c>
      <c r="B21037" s="115" t="str">
        <f t="shared" si="328"/>
        <v>BOCA PARA BUEIRO SIMPLES,MULTI-PLATE LENTICULAR,COM 2,20M DE VAO E 1,70M DE ALTURA,EM CONCRETO ARMADO 15MPA,INCLUSIVE TODOS OS MATERIAIS E ESCAVACAO MANUAL DA LAJE DA BASE,EXCLUSIVE REATERRO</v>
      </c>
      <c r="C21037" s="115" t="s">
        <v>51955</v>
      </c>
      <c r="D21037" s="115" t="s">
        <v>51956</v>
      </c>
      <c r="E21037" s="115" t="s">
        <v>51946</v>
      </c>
      <c r="F21037" s="115" t="s">
        <v>41202</v>
      </c>
      <c r="I21037" s="115" t="s">
        <v>6</v>
      </c>
      <c r="J21037" s="115">
        <v>5047.18</v>
      </c>
    </row>
    <row r="21038" spans="1:10" hidden="1">
      <c r="A21038" s="115" t="s">
        <v>21285</v>
      </c>
      <c r="B21038" s="115" t="str">
        <f t="shared" si="328"/>
        <v>BOCA PARA BUEIRO DUPLO,MULTI-PLATE LENTICULAR,COM 2,20M DE VAO E 1,70M DE ALTURA,EM CONCRETO ARMADO 15MPA,INCLUSIVE TODOS OS MATERIAIS E ESCAVACAO MANUAL DA LAJE DA BASE,EXCLUSIVEREATERRO</v>
      </c>
      <c r="C21038" s="115" t="s">
        <v>51957</v>
      </c>
      <c r="D21038" s="115" t="s">
        <v>51958</v>
      </c>
      <c r="E21038" s="115" t="s">
        <v>51949</v>
      </c>
      <c r="F21038" s="115" t="s">
        <v>51950</v>
      </c>
      <c r="I21038" s="115" t="s">
        <v>6</v>
      </c>
      <c r="J21038" s="115">
        <v>11232.51</v>
      </c>
    </row>
    <row r="21039" spans="1:10" hidden="1">
      <c r="A21039" s="115" t="s">
        <v>21286</v>
      </c>
      <c r="B21039" s="115" t="str">
        <f t="shared" si="328"/>
        <v>BOCA PARA BUEIRO DUPLO,MULTI-PLATE LENTICULAR,COM 2,20M DE VAO E 1,70M DE ALTURA,EM CONCRETO ARMADO 15MPA,INCLUSIVE TODOS OS MATERIAIS E ESCAVACAO MANUAL DA LAJE DA BASE,EXCLUSIVEREATERRO</v>
      </c>
      <c r="C21039" s="115" t="s">
        <v>51957</v>
      </c>
      <c r="D21039" s="115" t="s">
        <v>51958</v>
      </c>
      <c r="E21039" s="115" t="s">
        <v>51949</v>
      </c>
      <c r="F21039" s="115" t="s">
        <v>51950</v>
      </c>
      <c r="I21039" s="115" t="s">
        <v>6</v>
      </c>
      <c r="J21039" s="115">
        <v>10407.129999999999</v>
      </c>
    </row>
    <row r="21040" spans="1:10" hidden="1">
      <c r="A21040" s="115" t="s">
        <v>21287</v>
      </c>
      <c r="B21040" s="115" t="str">
        <f t="shared" si="328"/>
        <v>BOCA PARA BUEIRO TRIPLO,MULTI-PLATE LENTICULAR,COM 2,20M DEVAO E 1,70M DE ALTURA,EM CONCRETO ARMADO 15MPA,INCLUSIVE TODOS OS MATERIAIS E ESCAVACAO MANUAL DA LAJE DA BASE,EXCLUSIVE REATERRO</v>
      </c>
      <c r="C21040" s="115" t="s">
        <v>51959</v>
      </c>
      <c r="D21040" s="115" t="s">
        <v>51960</v>
      </c>
      <c r="E21040" s="115" t="s">
        <v>51953</v>
      </c>
      <c r="F21040" s="115" t="s">
        <v>51954</v>
      </c>
      <c r="I21040" s="115" t="s">
        <v>6</v>
      </c>
      <c r="J21040" s="115">
        <v>16948.97</v>
      </c>
    </row>
    <row r="21041" spans="1:10" hidden="1">
      <c r="A21041" s="115" t="s">
        <v>21288</v>
      </c>
      <c r="B21041" s="115" t="str">
        <f t="shared" si="328"/>
        <v>BOCA PARA BUEIRO TRIPLO,MULTI-PLATE LENTICULAR,COM 2,20M DEVAO E 1,70M DE ALTURA,EM CONCRETO ARMADO 15MPA,INCLUSIVE TODOS OS MATERIAIS E ESCAVACAO MANUAL DA LAJE DA BASE,EXCLUSIVE REATERRO</v>
      </c>
      <c r="C21041" s="115" t="s">
        <v>51959</v>
      </c>
      <c r="D21041" s="115" t="s">
        <v>51960</v>
      </c>
      <c r="E21041" s="115" t="s">
        <v>51953</v>
      </c>
      <c r="F21041" s="115" t="s">
        <v>51954</v>
      </c>
      <c r="I21041" s="115" t="s">
        <v>6</v>
      </c>
      <c r="J21041" s="115">
        <v>15780.04</v>
      </c>
    </row>
    <row r="21042" spans="1:10" hidden="1">
      <c r="A21042" s="115" t="s">
        <v>21289</v>
      </c>
      <c r="B21042" s="115" t="str">
        <f t="shared" si="328"/>
        <v>BOCA PARA BUEIRO SIMPLES,MULTI-PLATE LENTICULAR,COM 2,85M DE VAO E 1,85M DE ALTURA,EM CONCRETO ARMADO 15MPA,INCLUSIVE TODOS OS MATERIAIS E ESCAVACAO MANUAL DA LAJE DA BASE,EXCLUSIVE REATERRO</v>
      </c>
      <c r="C21042" s="115" t="s">
        <v>51961</v>
      </c>
      <c r="D21042" s="115" t="s">
        <v>51962</v>
      </c>
      <c r="E21042" s="115" t="s">
        <v>51946</v>
      </c>
      <c r="F21042" s="115" t="s">
        <v>41202</v>
      </c>
      <c r="I21042" s="115" t="s">
        <v>6</v>
      </c>
      <c r="J21042" s="115">
        <v>6935.83</v>
      </c>
    </row>
    <row r="21043" spans="1:10" hidden="1">
      <c r="A21043" s="115" t="s">
        <v>21290</v>
      </c>
      <c r="B21043" s="115" t="str">
        <f t="shared" si="328"/>
        <v>BOCA PARA BUEIRO SIMPLES,MULTI-PLATE LENTICULAR,COM 2,85M DE VAO E 1,85M DE ALTURA,EM CONCRETO ARMADO 15MPA,INCLUSIVE TODOS OS MATERIAIS E ESCAVACAO MANUAL DA LAJE DA BASE,EXCLUSIVE REATERRO</v>
      </c>
      <c r="C21043" s="115" t="s">
        <v>51961</v>
      </c>
      <c r="D21043" s="115" t="s">
        <v>51962</v>
      </c>
      <c r="E21043" s="115" t="s">
        <v>51946</v>
      </c>
      <c r="F21043" s="115" t="s">
        <v>41202</v>
      </c>
      <c r="I21043" s="115" t="s">
        <v>6</v>
      </c>
      <c r="J21043" s="115">
        <v>6425.63</v>
      </c>
    </row>
    <row r="21044" spans="1:10" hidden="1">
      <c r="A21044" s="115" t="s">
        <v>21291</v>
      </c>
      <c r="B21044" s="115" t="str">
        <f t="shared" si="328"/>
        <v>BOCA PARA BUEIRO DUPLO,MULTI-PLATE LENTICULAR,COM 2,85M DE VAO E 1,85M DE ALTURA,EM CONCRETO ARMADO 15MPA,INCLUSIVE TODOS OS MATERIAIS E ESCAVACAO MANUAL DA LAJE DA BASE,EXCLUSIVEREATERRO</v>
      </c>
      <c r="C21044" s="115" t="s">
        <v>51963</v>
      </c>
      <c r="D21044" s="115" t="s">
        <v>51964</v>
      </c>
      <c r="E21044" s="115" t="s">
        <v>51949</v>
      </c>
      <c r="F21044" s="115" t="s">
        <v>51950</v>
      </c>
      <c r="I21044" s="115" t="s">
        <v>6</v>
      </c>
      <c r="J21044" s="115">
        <v>13724.05</v>
      </c>
    </row>
    <row r="21045" spans="1:10" hidden="1">
      <c r="A21045" s="115" t="s">
        <v>21292</v>
      </c>
      <c r="B21045" s="115" t="str">
        <f t="shared" si="328"/>
        <v>BOCA PARA BUEIRO DUPLO,MULTI-PLATE LENTICULAR,COM 2,85M DE VAO E 1,85M DE ALTURA,EM CONCRETO ARMADO 15MPA,INCLUSIVE TODOS OS MATERIAIS E ESCAVACAO MANUAL DA LAJE DA BASE,EXCLUSIVEREATERRO</v>
      </c>
      <c r="C21045" s="115" t="s">
        <v>51963</v>
      </c>
      <c r="D21045" s="115" t="s">
        <v>51964</v>
      </c>
      <c r="E21045" s="115" t="s">
        <v>51949</v>
      </c>
      <c r="F21045" s="115" t="s">
        <v>51950</v>
      </c>
      <c r="I21045" s="115" t="s">
        <v>6</v>
      </c>
      <c r="J21045" s="115">
        <v>12715.78</v>
      </c>
    </row>
    <row r="21046" spans="1:10" hidden="1">
      <c r="A21046" s="115" t="s">
        <v>21293</v>
      </c>
      <c r="B21046" s="115" t="str">
        <f t="shared" si="328"/>
        <v>BOCA PARA BUEIRO TRIPLO,MULTI-PLATE LENTICULAR,COM 2,85M DEVAO E 1,85M DE ALTURA,EM CONCRETO ARMADO 15MPA,INCLUSIVE TODOS OS MATERIAIS E ESCAVACAO MANUAL DA LAJE DA BASE,EXCLUSIVE REATERRO</v>
      </c>
      <c r="C21046" s="115" t="s">
        <v>51965</v>
      </c>
      <c r="D21046" s="115" t="s">
        <v>51966</v>
      </c>
      <c r="E21046" s="115" t="s">
        <v>51953</v>
      </c>
      <c r="F21046" s="115" t="s">
        <v>51954</v>
      </c>
      <c r="I21046" s="115" t="s">
        <v>6</v>
      </c>
      <c r="J21046" s="115">
        <v>21623.03</v>
      </c>
    </row>
    <row r="21047" spans="1:10" hidden="1">
      <c r="A21047" s="115" t="s">
        <v>21294</v>
      </c>
      <c r="B21047" s="115" t="str">
        <f t="shared" si="328"/>
        <v>BOCA PARA BUEIRO TRIPLO,MULTI-PLATE LENTICULAR,COM 2,85M DEVAO E 1,85M DE ALTURA,EM CONCRETO ARMADO 15MPA,INCLUSIVE TODOS OS MATERIAIS E ESCAVACAO MANUAL DA LAJE DA BASE,EXCLUSIVE REATERRO</v>
      </c>
      <c r="C21047" s="115" t="s">
        <v>51965</v>
      </c>
      <c r="D21047" s="115" t="s">
        <v>51966</v>
      </c>
      <c r="E21047" s="115" t="s">
        <v>51953</v>
      </c>
      <c r="F21047" s="115" t="s">
        <v>51954</v>
      </c>
      <c r="I21047" s="115" t="s">
        <v>6</v>
      </c>
      <c r="J21047" s="115">
        <v>20108.240000000002</v>
      </c>
    </row>
    <row r="21048" spans="1:10" hidden="1">
      <c r="A21048" s="115" t="s">
        <v>21295</v>
      </c>
      <c r="B21048" s="115" t="str">
        <f t="shared" si="328"/>
        <v>BOCA PARA BUEIRO SIMPLES TUBULAR DE CONCRETO,DIAMETRO DE 0,40M EM CONCRETO CICLOPICO,INCLUSIVE FORMA,ESCAVACAO,REATERROE FORNECIMENTO DOS MATERIAIS,EXCLUSIVE ESCAVACAO DE MATERIAL DE REATERRO NA JAZIDA E SEU TRANSPORTE AO CANTEIRO</v>
      </c>
      <c r="C21048" s="115" t="s">
        <v>51967</v>
      </c>
      <c r="D21048" s="115" t="s">
        <v>51968</v>
      </c>
      <c r="E21048" s="115" t="s">
        <v>51969</v>
      </c>
      <c r="F21048" s="115" t="s">
        <v>51970</v>
      </c>
      <c r="I21048" s="115" t="s">
        <v>6</v>
      </c>
      <c r="J21048" s="115">
        <v>434.67</v>
      </c>
    </row>
    <row r="21049" spans="1:10" hidden="1">
      <c r="A21049" s="115" t="s">
        <v>21296</v>
      </c>
      <c r="B21049" s="115" t="str">
        <f t="shared" si="328"/>
        <v>BOCA PARA BUEIRO SIMPLES TUBULAR DE CONCRETO,DIAMETRO DE 0,40M EM CONCRETO CICLOPICO,INCLUSIVE FORMA,ESCAVACAO,REATERROE FORNECIMENTO DOS MATERIAIS,EXCLUSIVE ESCAVACAO DE MATERIAL DE REATERRO NA JAZIDA E SEU TRANSPORTE AO CANTEIRO</v>
      </c>
      <c r="C21049" s="115" t="s">
        <v>51967</v>
      </c>
      <c r="D21049" s="115" t="s">
        <v>51968</v>
      </c>
      <c r="E21049" s="115" t="s">
        <v>51969</v>
      </c>
      <c r="F21049" s="115" t="s">
        <v>51970</v>
      </c>
      <c r="I21049" s="115" t="s">
        <v>6</v>
      </c>
      <c r="J21049" s="115">
        <v>396.45</v>
      </c>
    </row>
    <row r="21050" spans="1:10" hidden="1">
      <c r="A21050" s="115" t="s">
        <v>21297</v>
      </c>
      <c r="B21050" s="115" t="str">
        <f t="shared" si="328"/>
        <v>BOCA PARA BUEIRO SIMPLES TUBULAR DE CONCRETO,DIAMETRO DE 0,60M EM CONCRETO CICLOPICO,INCLUSIVE FORMA,ESCAVACAO,REATERROE FORNECIMENTO DOS MATERIAIS,EXCLUSIVE ESCAVACAO DE MATERIAL DE REATERRO NA JAZIDA E SEU TRANSPORTE AO CANTEIRO</v>
      </c>
      <c r="C21050" s="115" t="s">
        <v>51971</v>
      </c>
      <c r="D21050" s="115" t="s">
        <v>51968</v>
      </c>
      <c r="E21050" s="115" t="s">
        <v>51969</v>
      </c>
      <c r="F21050" s="115" t="s">
        <v>51970</v>
      </c>
      <c r="I21050" s="115" t="s">
        <v>6</v>
      </c>
      <c r="J21050" s="115">
        <v>723.91</v>
      </c>
    </row>
    <row r="21051" spans="1:10" hidden="1">
      <c r="A21051" s="115" t="s">
        <v>21298</v>
      </c>
      <c r="B21051" s="115" t="str">
        <f t="shared" si="328"/>
        <v>BOCA PARA BUEIRO SIMPLES TUBULAR DE CONCRETO,DIAMETRO DE 0,60M EM CONCRETO CICLOPICO,INCLUSIVE FORMA,ESCAVACAO,REATERROE FORNECIMENTO DOS MATERIAIS,EXCLUSIVE ESCAVACAO DE MATERIAL DE REATERRO NA JAZIDA E SEU TRANSPORTE AO CANTEIRO</v>
      </c>
      <c r="C21051" s="115" t="s">
        <v>51971</v>
      </c>
      <c r="D21051" s="115" t="s">
        <v>51968</v>
      </c>
      <c r="E21051" s="115" t="s">
        <v>51969</v>
      </c>
      <c r="F21051" s="115" t="s">
        <v>51970</v>
      </c>
      <c r="I21051" s="115" t="s">
        <v>6</v>
      </c>
      <c r="J21051" s="115">
        <v>661.67</v>
      </c>
    </row>
    <row r="21052" spans="1:10" hidden="1">
      <c r="A21052" s="115" t="s">
        <v>21299</v>
      </c>
      <c r="B21052" s="115" t="str">
        <f t="shared" si="328"/>
        <v>BOCA PARA BUEIRO SIMPLES TUBULAR DE CONCRETO,DIAMETRO DE 0,80M EM CONCRETO CICLOPICO,INCLUSIVE FORMA,ESCAVACAO,REATERROE FORNECIMENTO DOS MATERIAIS,EXCLUSIVE ESCAVACAO DE MATERIAL DE REATERRO NA JAZIDA E SEU TRANSPORTE AO CANTEIRO</v>
      </c>
      <c r="C21052" s="115" t="s">
        <v>51972</v>
      </c>
      <c r="D21052" s="115" t="s">
        <v>51968</v>
      </c>
      <c r="E21052" s="115" t="s">
        <v>51969</v>
      </c>
      <c r="F21052" s="115" t="s">
        <v>51970</v>
      </c>
      <c r="I21052" s="115" t="s">
        <v>6</v>
      </c>
      <c r="J21052" s="115">
        <v>1098.5999999999999</v>
      </c>
    </row>
    <row r="21053" spans="1:10" hidden="1">
      <c r="A21053" s="115" t="s">
        <v>21300</v>
      </c>
      <c r="B21053" s="115" t="str">
        <f t="shared" si="328"/>
        <v>BOCA PARA BUEIRO SIMPLES TUBULAR DE CONCRETO,DIAMETRO DE 0,80M EM CONCRETO CICLOPICO,INCLUSIVE FORMA,ESCAVACAO,REATERROE FORNECIMENTO DOS MATERIAIS,EXCLUSIVE ESCAVACAO DE MATERIAL DE REATERRO NA JAZIDA E SEU TRANSPORTE AO CANTEIRO</v>
      </c>
      <c r="C21053" s="115" t="s">
        <v>51972</v>
      </c>
      <c r="D21053" s="115" t="s">
        <v>51968</v>
      </c>
      <c r="E21053" s="115" t="s">
        <v>51969</v>
      </c>
      <c r="F21053" s="115" t="s">
        <v>51970</v>
      </c>
      <c r="I21053" s="115" t="s">
        <v>6</v>
      </c>
      <c r="J21053" s="115">
        <v>1005.83</v>
      </c>
    </row>
    <row r="21054" spans="1:10" hidden="1">
      <c r="A21054" s="115" t="s">
        <v>21301</v>
      </c>
      <c r="B21054" s="115" t="str">
        <f t="shared" si="328"/>
        <v>BOCA PARA BUEIRO SIMPLES TUBULAR DE CONCRETO,DIAMETRO DE 1,00M EM CONCRETO CICLOPICO,INCLUSIVE FORMA,ESCAVACAO,REATERROE FORNECIMENTO DOS MATERIAIS,EXCLUSIVE ESCAVACAO DE MATERIAL DE REATERRO NA JAZIDA E SEU TRANSPORTE AO CANTEIRO</v>
      </c>
      <c r="C21054" s="115" t="s">
        <v>51973</v>
      </c>
      <c r="D21054" s="115" t="s">
        <v>51968</v>
      </c>
      <c r="E21054" s="115" t="s">
        <v>51969</v>
      </c>
      <c r="F21054" s="115" t="s">
        <v>51970</v>
      </c>
      <c r="I21054" s="115" t="s">
        <v>6</v>
      </c>
      <c r="J21054" s="115">
        <v>1565.61</v>
      </c>
    </row>
    <row r="21055" spans="1:10" hidden="1">
      <c r="A21055" s="115" t="s">
        <v>21302</v>
      </c>
      <c r="B21055" s="115" t="str">
        <f t="shared" si="328"/>
        <v>BOCA PARA BUEIRO SIMPLES TUBULAR DE CONCRETO,DIAMETRO DE 1,00M EM CONCRETO CICLOPICO,INCLUSIVE FORMA,ESCAVACAO,REATERROE FORNECIMENTO DOS MATERIAIS,EXCLUSIVE ESCAVACAO DE MATERIAL DE REATERRO NA JAZIDA E SEU TRANSPORTE AO CANTEIRO</v>
      </c>
      <c r="C21055" s="115" t="s">
        <v>51973</v>
      </c>
      <c r="D21055" s="115" t="s">
        <v>51968</v>
      </c>
      <c r="E21055" s="115" t="s">
        <v>51969</v>
      </c>
      <c r="F21055" s="115" t="s">
        <v>51970</v>
      </c>
      <c r="I21055" s="115" t="s">
        <v>6</v>
      </c>
      <c r="J21055" s="115">
        <v>1435.43</v>
      </c>
    </row>
    <row r="21056" spans="1:10" hidden="1">
      <c r="A21056" s="115" t="s">
        <v>21303</v>
      </c>
      <c r="B21056" s="115" t="str">
        <f t="shared" si="328"/>
        <v>BOCA PARA BUEIRO SIMPLES TUBULAR DE CONCRETO,DIAMETRO DE 1,20M,EM CONCRETO CICLOPICO,INCLUSIVE FORMA,ESCAVACAO,REATERROE FORNECIMENTO DOS MATERIAIS,EXCLUSIVE ESCAVACAO DE MATERIAL DE REATERRO NA JAZIDA E SEU TRANSPORTE AO CANTEIRO</v>
      </c>
      <c r="C21056" s="115" t="s">
        <v>51974</v>
      </c>
      <c r="D21056" s="115" t="s">
        <v>51975</v>
      </c>
      <c r="E21056" s="115" t="s">
        <v>51969</v>
      </c>
      <c r="F21056" s="115" t="s">
        <v>51970</v>
      </c>
      <c r="I21056" s="115" t="s">
        <v>6</v>
      </c>
      <c r="J21056" s="115">
        <v>2130.2800000000002</v>
      </c>
    </row>
    <row r="21057" spans="1:10" hidden="1">
      <c r="A21057" s="115" t="s">
        <v>21304</v>
      </c>
      <c r="B21057" s="115" t="str">
        <f t="shared" si="328"/>
        <v>BOCA PARA BUEIRO SIMPLES TUBULAR DE CONCRETO,DIAMETRO DE 1,20M,EM CONCRETO CICLOPICO,INCLUSIVE FORMA,ESCAVACAO,REATERROE FORNECIMENTO DOS MATERIAIS,EXCLUSIVE ESCAVACAO DE MATERIAL DE REATERRO NA JAZIDA E SEU TRANSPORTE AO CANTEIRO</v>
      </c>
      <c r="C21057" s="115" t="s">
        <v>51974</v>
      </c>
      <c r="D21057" s="115" t="s">
        <v>51975</v>
      </c>
      <c r="E21057" s="115" t="s">
        <v>51969</v>
      </c>
      <c r="F21057" s="115" t="s">
        <v>51970</v>
      </c>
      <c r="I21057" s="115" t="s">
        <v>6</v>
      </c>
      <c r="J21057" s="115">
        <v>1955.51</v>
      </c>
    </row>
    <row r="21058" spans="1:10" hidden="1">
      <c r="A21058" s="115" t="s">
        <v>21305</v>
      </c>
      <c r="B21058" s="115" t="str">
        <f t="shared" si="328"/>
        <v>BOCA PARA BUEIRO SIMPLES TUBULAR DE CONCRETO,DIAMETRO DE 1,50M EM CONCRETO CICLOPICO,INCLUSIVE FORMA,ESCAVACAO,REATERROE FORNECIMENTO DOS MATERIAIS,EXCLUSIVE ESCAVACAO DE MATERIAL DE REATERRO NA JAZIDA E SEU TRANSPORTE AO CANTEIRO</v>
      </c>
      <c r="C21058" s="115" t="s">
        <v>51976</v>
      </c>
      <c r="D21058" s="115" t="s">
        <v>51968</v>
      </c>
      <c r="E21058" s="115" t="s">
        <v>51969</v>
      </c>
      <c r="F21058" s="115" t="s">
        <v>51970</v>
      </c>
      <c r="I21058" s="115" t="s">
        <v>6</v>
      </c>
      <c r="J21058" s="115">
        <v>3482.43</v>
      </c>
    </row>
    <row r="21059" spans="1:10" hidden="1">
      <c r="A21059" s="115" t="s">
        <v>21306</v>
      </c>
      <c r="B21059" s="115" t="str">
        <f t="shared" si="328"/>
        <v>BOCA PARA BUEIRO SIMPLES TUBULAR DE CONCRETO,DIAMETRO DE 1,50M EM CONCRETO CICLOPICO,INCLUSIVE FORMA,ESCAVACAO,REATERROE FORNECIMENTO DOS MATERIAIS,EXCLUSIVE ESCAVACAO DE MATERIAL DE REATERRO NA JAZIDA E SEU TRANSPORTE AO CANTEIRO</v>
      </c>
      <c r="C21059" s="115" t="s">
        <v>51976</v>
      </c>
      <c r="D21059" s="115" t="s">
        <v>51968</v>
      </c>
      <c r="E21059" s="115" t="s">
        <v>51969</v>
      </c>
      <c r="F21059" s="115" t="s">
        <v>51970</v>
      </c>
      <c r="I21059" s="115" t="s">
        <v>6</v>
      </c>
      <c r="J21059" s="115">
        <v>3211.63</v>
      </c>
    </row>
    <row r="21060" spans="1:10" hidden="1">
      <c r="A21060" s="115" t="s">
        <v>21307</v>
      </c>
      <c r="B21060" s="115" t="str">
        <f t="shared" si="328"/>
        <v>BOCA PARA BUEIRO SIMPLES TUBULAR DE CONCRETO,DIAMETRO DE 2,00M EM CONCRETO CICLOPICO,INCLUSIVE FORMA,ESCAVACAO,REATERROE FORNECIMENTO DOS MATERIAIS,EXCLUSIVE ESCAVACAO DE MATERIAL DE REATERRO NA JAZIDA E SEU TRANSPORTE AO CANTEIRO</v>
      </c>
      <c r="C21060" s="115" t="s">
        <v>51977</v>
      </c>
      <c r="D21060" s="115" t="s">
        <v>51968</v>
      </c>
      <c r="E21060" s="115" t="s">
        <v>51969</v>
      </c>
      <c r="F21060" s="115" t="s">
        <v>51970</v>
      </c>
      <c r="I21060" s="115" t="s">
        <v>6</v>
      </c>
      <c r="J21060" s="115">
        <v>4288.05</v>
      </c>
    </row>
    <row r="21061" spans="1:10" hidden="1">
      <c r="A21061" s="115" t="s">
        <v>21308</v>
      </c>
      <c r="B21061" s="115" t="str">
        <f t="shared" ref="B21061:B21124" si="329">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15" t="s">
        <v>51977</v>
      </c>
      <c r="D21061" s="115" t="s">
        <v>51968</v>
      </c>
      <c r="E21061" s="115" t="s">
        <v>51969</v>
      </c>
      <c r="F21061" s="115" t="s">
        <v>51970</v>
      </c>
      <c r="I21061" s="115" t="s">
        <v>6</v>
      </c>
      <c r="J21061" s="115">
        <v>3936.46</v>
      </c>
    </row>
    <row r="21062" spans="1:10" hidden="1">
      <c r="A21062" s="115" t="s">
        <v>21309</v>
      </c>
      <c r="B21062" s="115" t="str">
        <f t="shared" si="329"/>
        <v>BOCA PARA BUEIRO DUPLO TUBULAR DE CONCRETO,DIAMETRO DE 0,40M EM CONCRETO CICLOPICO,INCLUSIVE FORMA,ESCAVACAO,REATERRO EFORNECIMENTO DOS MATERIAIS,EXCLUSIVE ESCAVACAO DE MATERIAL DE REATERRO NA JAZIDA E SEU TRANSPORTE AO CANTEIRO</v>
      </c>
      <c r="C21062" s="115" t="s">
        <v>51978</v>
      </c>
      <c r="D21062" s="115" t="s">
        <v>51979</v>
      </c>
      <c r="E21062" s="115" t="s">
        <v>51980</v>
      </c>
      <c r="F21062" s="115" t="s">
        <v>51981</v>
      </c>
      <c r="I21062" s="115" t="s">
        <v>6</v>
      </c>
      <c r="J21062" s="115">
        <v>620.41999999999996</v>
      </c>
    </row>
    <row r="21063" spans="1:10" hidden="1">
      <c r="A21063" s="115" t="s">
        <v>21310</v>
      </c>
      <c r="B21063" s="115" t="str">
        <f t="shared" si="329"/>
        <v>BOCA PARA BUEIRO DUPLO TUBULAR DE CONCRETO,DIAMETRO DE 0,40M EM CONCRETO CICLOPICO,INCLUSIVE FORMA,ESCAVACAO,REATERRO EFORNECIMENTO DOS MATERIAIS,EXCLUSIVE ESCAVACAO DE MATERIAL DE REATERRO NA JAZIDA E SEU TRANSPORTE AO CANTEIRO</v>
      </c>
      <c r="C21063" s="115" t="s">
        <v>51978</v>
      </c>
      <c r="D21063" s="115" t="s">
        <v>51979</v>
      </c>
      <c r="E21063" s="115" t="s">
        <v>51980</v>
      </c>
      <c r="F21063" s="115" t="s">
        <v>51981</v>
      </c>
      <c r="I21063" s="115" t="s">
        <v>6</v>
      </c>
      <c r="J21063" s="115">
        <v>566.64</v>
      </c>
    </row>
    <row r="21064" spans="1:10" hidden="1">
      <c r="A21064" s="115" t="s">
        <v>21311</v>
      </c>
      <c r="B21064" s="115" t="str">
        <f t="shared" si="329"/>
        <v>BOCA PARA BUEIRO DUPLO TUBULAR DE CONCRETO,DIAMETRO DE 0,60M EM CONCRETO CICLOPICO,INCLUSIVE FORMA,ESCAVACAO,REATERRO EFORNECIMENTO DOS MATERIAIS,EXCLUSIVE ESCAVACAO DE MATERIAL DE REATERRO NA JAZIDA E SEU TRANSPORTE AO CANTEIRO</v>
      </c>
      <c r="C21064" s="115" t="s">
        <v>51982</v>
      </c>
      <c r="D21064" s="115" t="s">
        <v>51979</v>
      </c>
      <c r="E21064" s="115" t="s">
        <v>51980</v>
      </c>
      <c r="F21064" s="115" t="s">
        <v>51981</v>
      </c>
      <c r="I21064" s="115" t="s">
        <v>6</v>
      </c>
      <c r="J21064" s="115">
        <v>1037.98</v>
      </c>
    </row>
    <row r="21065" spans="1:10" hidden="1">
      <c r="A21065" s="115" t="s">
        <v>21312</v>
      </c>
      <c r="B21065" s="115" t="str">
        <f t="shared" si="329"/>
        <v>BOCA PARA BUEIRO DUPLO TUBULAR DE CONCRETO,DIAMETRO DE 0,60M EM CONCRETO CICLOPICO,INCLUSIVE FORMA,ESCAVACAO,REATERRO EFORNECIMENTO DOS MATERIAIS,EXCLUSIVE ESCAVACAO DE MATERIAL DE REATERRO NA JAZIDA E SEU TRANSPORTE AO CANTEIRO</v>
      </c>
      <c r="C21065" s="115" t="s">
        <v>51982</v>
      </c>
      <c r="D21065" s="115" t="s">
        <v>51979</v>
      </c>
      <c r="E21065" s="115" t="s">
        <v>51980</v>
      </c>
      <c r="F21065" s="115" t="s">
        <v>51981</v>
      </c>
      <c r="I21065" s="115" t="s">
        <v>6</v>
      </c>
      <c r="J21065" s="115">
        <v>949.78</v>
      </c>
    </row>
    <row r="21066" spans="1:10" hidden="1">
      <c r="A21066" s="115" t="s">
        <v>21313</v>
      </c>
      <c r="B21066" s="115" t="str">
        <f t="shared" si="329"/>
        <v>BOCA PARA BUEIRO DUPLO TUBULAR DE CONCRETO,DIAMETRO DE 0,80M EM CONCRETO CICLOPICO,INCLUSIVE FORMA,ESCAVACAO,REATERRO EFORNECIMENTO DOS MATERIAIS,EXCLUSIVE ESCAVACAO DE MATERIAL DE REATERRO NA JAZIDA E SEU TRANSPORTE AO CANTEIRO</v>
      </c>
      <c r="C21066" s="115" t="s">
        <v>51983</v>
      </c>
      <c r="D21066" s="115" t="s">
        <v>51979</v>
      </c>
      <c r="E21066" s="115" t="s">
        <v>51980</v>
      </c>
      <c r="F21066" s="115" t="s">
        <v>51981</v>
      </c>
      <c r="I21066" s="115" t="s">
        <v>6</v>
      </c>
      <c r="J21066" s="115">
        <v>1576.08</v>
      </c>
    </row>
    <row r="21067" spans="1:10" hidden="1">
      <c r="A21067" s="115" t="s">
        <v>21314</v>
      </c>
      <c r="B21067" s="115" t="str">
        <f t="shared" si="329"/>
        <v>BOCA PARA BUEIRO DUPLO TUBULAR DE CONCRETO,DIAMETRO DE 0,80M EM CONCRETO CICLOPICO,INCLUSIVE FORMA,ESCAVACAO,REATERRO EFORNECIMENTO DOS MATERIAIS,EXCLUSIVE ESCAVACAO DE MATERIAL DE REATERRO NA JAZIDA E SEU TRANSPORTE AO CANTEIRO</v>
      </c>
      <c r="C21067" s="115" t="s">
        <v>51983</v>
      </c>
      <c r="D21067" s="115" t="s">
        <v>51979</v>
      </c>
      <c r="E21067" s="115" t="s">
        <v>51980</v>
      </c>
      <c r="F21067" s="115" t="s">
        <v>51981</v>
      </c>
      <c r="I21067" s="115" t="s">
        <v>6</v>
      </c>
      <c r="J21067" s="115">
        <v>1444.27</v>
      </c>
    </row>
    <row r="21068" spans="1:10" hidden="1">
      <c r="A21068" s="115" t="s">
        <v>21315</v>
      </c>
      <c r="B21068" s="115" t="str">
        <f t="shared" si="329"/>
        <v>BOCA PARA BUEIRO DUPLO TUBULAR DE CONCRETO,DIAMETRO DE 1,00M EM CONCRETO CICLOPICO,INCLUSIVE FORMA,ESCAVACAO,REATERRO EFORNECIMENTO DOS MATERIAIS,EXCLUSIVE ESCAVACAO DE MATERIAL DE REATERRO NA JAZIDA E SEU TRANSPORTE AO CANTEIRO</v>
      </c>
      <c r="C21068" s="115" t="s">
        <v>51984</v>
      </c>
      <c r="D21068" s="115" t="s">
        <v>51979</v>
      </c>
      <c r="E21068" s="115" t="s">
        <v>51980</v>
      </c>
      <c r="F21068" s="115" t="s">
        <v>51981</v>
      </c>
      <c r="I21068" s="115" t="s">
        <v>6</v>
      </c>
      <c r="J21068" s="115">
        <v>2241.9899999999998</v>
      </c>
    </row>
    <row r="21069" spans="1:10" hidden="1">
      <c r="A21069" s="115" t="s">
        <v>21316</v>
      </c>
      <c r="B21069" s="115" t="str">
        <f t="shared" si="329"/>
        <v>BOCA PARA BUEIRO DUPLO TUBULAR DE CONCRETO,DIAMETRO DE 1,00M EM CONCRETO CICLOPICO,INCLUSIVE FORMA,ESCAVACAO,REATERRO EFORNECIMENTO DOS MATERIAIS,EXCLUSIVE ESCAVACAO DE MATERIAL DE REATERRO NA JAZIDA E SEU TRANSPORTE AO CANTEIRO</v>
      </c>
      <c r="C21069" s="115" t="s">
        <v>51984</v>
      </c>
      <c r="D21069" s="115" t="s">
        <v>51979</v>
      </c>
      <c r="E21069" s="115" t="s">
        <v>51980</v>
      </c>
      <c r="F21069" s="115" t="s">
        <v>51981</v>
      </c>
      <c r="I21069" s="115" t="s">
        <v>6</v>
      </c>
      <c r="J21069" s="115">
        <v>2056.96</v>
      </c>
    </row>
    <row r="21070" spans="1:10" hidden="1">
      <c r="A21070" s="115" t="s">
        <v>21317</v>
      </c>
      <c r="B21070" s="115" t="str">
        <f t="shared" si="329"/>
        <v>BOCA PARA BUEIRO DUPLO TUBULAR DE CONCRETO,DIAMETRO DE 1,20M EM CONCRETO CICLOPICO,INCLUSIVE FORMA,ESCAVACAO,REATERRO EFORNECIMENTO DOS MATERIAIS,EXCLUSIVE ESCAVACAO DE MATERIAL DE REATERRO NA JAZIDA E SEU TRANSPORTE AO CANTEIRO</v>
      </c>
      <c r="C21070" s="115" t="s">
        <v>51985</v>
      </c>
      <c r="D21070" s="115" t="s">
        <v>51979</v>
      </c>
      <c r="E21070" s="115" t="s">
        <v>51980</v>
      </c>
      <c r="F21070" s="115" t="s">
        <v>51981</v>
      </c>
      <c r="I21070" s="115" t="s">
        <v>6</v>
      </c>
      <c r="J21070" s="115">
        <v>3043.33</v>
      </c>
    </row>
    <row r="21071" spans="1:10" hidden="1">
      <c r="A21071" s="115" t="s">
        <v>21318</v>
      </c>
      <c r="B21071" s="115" t="str">
        <f t="shared" si="329"/>
        <v>BOCA PARA BUEIRO DUPLO TUBULAR DE CONCRETO,DIAMETRO DE 1,20M EM CONCRETO CICLOPICO,INCLUSIVE FORMA,ESCAVACAO,REATERRO EFORNECIMENTO DOS MATERIAIS,EXCLUSIVE ESCAVACAO DE MATERIAL DE REATERRO NA JAZIDA E SEU TRANSPORTE AO CANTEIRO</v>
      </c>
      <c r="C21071" s="115" t="s">
        <v>51985</v>
      </c>
      <c r="D21071" s="115" t="s">
        <v>51979</v>
      </c>
      <c r="E21071" s="115" t="s">
        <v>51980</v>
      </c>
      <c r="F21071" s="115" t="s">
        <v>51981</v>
      </c>
      <c r="I21071" s="115" t="s">
        <v>6</v>
      </c>
      <c r="J21071" s="115">
        <v>2795.05</v>
      </c>
    </row>
    <row r="21072" spans="1:10" hidden="1">
      <c r="A21072" s="115" t="s">
        <v>21319</v>
      </c>
      <c r="B21072" s="115" t="str">
        <f t="shared" si="329"/>
        <v>BOCA PARA BUEIRO DUPLO TUBULAR DE CONCRETO,DIAMETRO DE 1,50M EM CONCRETO CICLOPICO,INCLUSIVE FORMA,ESCAVACAO,REATERRO EFORNECIMENTO DOS MATERIAIS,EXCLUSIVE ESCAVACAO DE MATERIAL DE REATERRO NA JAZIDA E SEU TRANSPORTE AO CANTEIRO</v>
      </c>
      <c r="C21072" s="115" t="s">
        <v>51986</v>
      </c>
      <c r="D21072" s="115" t="s">
        <v>51979</v>
      </c>
      <c r="E21072" s="115" t="s">
        <v>51980</v>
      </c>
      <c r="F21072" s="115" t="s">
        <v>51981</v>
      </c>
      <c r="I21072" s="115" t="s">
        <v>6</v>
      </c>
      <c r="J21072" s="115">
        <v>3970.6</v>
      </c>
    </row>
    <row r="21073" spans="1:10" hidden="1">
      <c r="A21073" s="115" t="s">
        <v>21320</v>
      </c>
      <c r="B21073" s="115" t="str">
        <f t="shared" si="329"/>
        <v>BOCA PARA BUEIRO DUPLO TUBULAR DE CONCRETO,DIAMETRO DE 1,50M EM CONCRETO CICLOPICO,INCLUSIVE FORMA,ESCAVACAO,REATERRO EFORNECIMENTO DOS MATERIAIS,EXCLUSIVE ESCAVACAO DE MATERIAL DE REATERRO NA JAZIDA E SEU TRANSPORTE AO CANTEIRO</v>
      </c>
      <c r="C21073" s="115" t="s">
        <v>51986</v>
      </c>
      <c r="D21073" s="115" t="s">
        <v>51979</v>
      </c>
      <c r="E21073" s="115" t="s">
        <v>51980</v>
      </c>
      <c r="F21073" s="115" t="s">
        <v>51981</v>
      </c>
      <c r="I21073" s="115" t="s">
        <v>6</v>
      </c>
      <c r="J21073" s="115">
        <v>3648.72</v>
      </c>
    </row>
    <row r="21074" spans="1:10" hidden="1">
      <c r="A21074" s="115" t="s">
        <v>21321</v>
      </c>
      <c r="B21074" s="115" t="str">
        <f t="shared" si="329"/>
        <v>BOCA PARA BUEIRO DUPLO TUBULAR DE CONCRETO,DIAMETRO DE 2,00M EM CONCRETO CICLOPICO,INCLUSIVE FORMA,ESCAVACAO,REATERRO EFORNECIMENTO DOS MATERIAIS,EXCLUSIVE ESCAVACAO DE MATERIAL DE REATERRO NA JAZIDA E SEU TRANSPORTE AO CANTEIRO</v>
      </c>
      <c r="C21074" s="115" t="s">
        <v>51987</v>
      </c>
      <c r="D21074" s="115" t="s">
        <v>51979</v>
      </c>
      <c r="E21074" s="115" t="s">
        <v>51980</v>
      </c>
      <c r="F21074" s="115" t="s">
        <v>51981</v>
      </c>
      <c r="I21074" s="115" t="s">
        <v>6</v>
      </c>
      <c r="J21074" s="115">
        <v>5207.8999999999996</v>
      </c>
    </row>
    <row r="21075" spans="1:10" hidden="1">
      <c r="A21075" s="115" t="s">
        <v>21322</v>
      </c>
      <c r="B21075" s="115" t="str">
        <f t="shared" si="329"/>
        <v>BOCA PARA BUEIRO DUPLO TUBULAR DE CONCRETO,DIAMETRO DE 2,00M EM CONCRETO CICLOPICO,INCLUSIVE FORMA,ESCAVACAO,REATERRO EFORNECIMENTO DOS MATERIAIS,EXCLUSIVE ESCAVACAO DE MATERIAL DE REATERRO NA JAZIDA E SEU TRANSPORTE AO CANTEIRO</v>
      </c>
      <c r="C21075" s="115" t="s">
        <v>51987</v>
      </c>
      <c r="D21075" s="115" t="s">
        <v>51979</v>
      </c>
      <c r="E21075" s="115" t="s">
        <v>51980</v>
      </c>
      <c r="F21075" s="115" t="s">
        <v>51981</v>
      </c>
      <c r="I21075" s="115" t="s">
        <v>6</v>
      </c>
      <c r="J21075" s="115">
        <v>4789.3100000000004</v>
      </c>
    </row>
    <row r="21076" spans="1:10" hidden="1">
      <c r="A21076" s="115" t="s">
        <v>21323</v>
      </c>
      <c r="B21076" s="115" t="str">
        <f t="shared" si="329"/>
        <v>BOCA PARA BUEIRO TRIPLO TUBULAR DE CONCRETO,DIAMETRO DE 0,40M EM CONCRETO CICLOPICO,INCLUSIVE FORMA,ESCAVACAO,REATERRO E FORNECIMENTO DOS MATERIAIS,EXCLUSIVE ESCAVACAO DE MATERIALDE REATERRO NA JAZIDA E SEU TRANSPORTE AO CANTEIRO</v>
      </c>
      <c r="C21076" s="115" t="s">
        <v>51988</v>
      </c>
      <c r="D21076" s="115" t="s">
        <v>51989</v>
      </c>
      <c r="E21076" s="115" t="s">
        <v>51990</v>
      </c>
      <c r="F21076" s="115" t="s">
        <v>51991</v>
      </c>
      <c r="I21076" s="115" t="s">
        <v>6</v>
      </c>
      <c r="J21076" s="115">
        <v>805.8</v>
      </c>
    </row>
    <row r="21077" spans="1:10" hidden="1">
      <c r="A21077" s="115" t="s">
        <v>21324</v>
      </c>
      <c r="B21077" s="115" t="str">
        <f t="shared" si="329"/>
        <v>BOCA PARA BUEIRO TRIPLO TUBULAR DE CONCRETO,DIAMETRO DE 0,40M EM CONCRETO CICLOPICO,INCLUSIVE FORMA,ESCAVACAO,REATERRO E FORNECIMENTO DOS MATERIAIS,EXCLUSIVE ESCAVACAO DE MATERIALDE REATERRO NA JAZIDA E SEU TRANSPORTE AO CANTEIRO</v>
      </c>
      <c r="C21077" s="115" t="s">
        <v>51988</v>
      </c>
      <c r="D21077" s="115" t="s">
        <v>51989</v>
      </c>
      <c r="E21077" s="115" t="s">
        <v>51990</v>
      </c>
      <c r="F21077" s="115" t="s">
        <v>51991</v>
      </c>
      <c r="I21077" s="115" t="s">
        <v>6</v>
      </c>
      <c r="J21077" s="115">
        <v>736.46</v>
      </c>
    </row>
    <row r="21078" spans="1:10" hidden="1">
      <c r="A21078" s="115" t="s">
        <v>21325</v>
      </c>
      <c r="B21078" s="115" t="str">
        <f t="shared" si="329"/>
        <v>BOCA PARA BUEIRO TRIPLO TUBULAR DE CONCRETO,DIAMETRO DE 0,60M EM CONCRETO CICLOPICO,INCLUSIVE FORMA,ESCAVACAO,REATERRO E FORNECIMENTO DOS MATERIAIS,EXCLUSIVE ESCAVACAO DE MATERIALDE REATERRO NA JAZIDA E SEU TRANSPORTE AO CANTEIRO</v>
      </c>
      <c r="C21078" s="115" t="s">
        <v>51992</v>
      </c>
      <c r="D21078" s="115" t="s">
        <v>51989</v>
      </c>
      <c r="E21078" s="115" t="s">
        <v>51990</v>
      </c>
      <c r="F21078" s="115" t="s">
        <v>51991</v>
      </c>
      <c r="I21078" s="115" t="s">
        <v>6</v>
      </c>
      <c r="J21078" s="115">
        <v>1351.66</v>
      </c>
    </row>
    <row r="21079" spans="1:10" hidden="1">
      <c r="A21079" s="115" t="s">
        <v>21326</v>
      </c>
      <c r="B21079" s="115" t="str">
        <f t="shared" si="329"/>
        <v>BOCA PARA BUEIRO TRIPLO TUBULAR DE CONCRETO,DIAMETRO DE 0,60M EM CONCRETO CICLOPICO,INCLUSIVE FORMA,ESCAVACAO,REATERRO E FORNECIMENTO DOS MATERIAIS,EXCLUSIVE ESCAVACAO DE MATERIALDE REATERRO NA JAZIDA E SEU TRANSPORTE AO CANTEIRO</v>
      </c>
      <c r="C21079" s="115" t="s">
        <v>51992</v>
      </c>
      <c r="D21079" s="115" t="s">
        <v>51989</v>
      </c>
      <c r="E21079" s="115" t="s">
        <v>51990</v>
      </c>
      <c r="F21079" s="115" t="s">
        <v>51991</v>
      </c>
      <c r="I21079" s="115" t="s">
        <v>6</v>
      </c>
      <c r="J21079" s="115">
        <v>1237.52</v>
      </c>
    </row>
    <row r="21080" spans="1:10" hidden="1">
      <c r="A21080" s="115" t="s">
        <v>21327</v>
      </c>
      <c r="B21080" s="115" t="str">
        <f t="shared" si="329"/>
        <v>BOCA PARA BUEIRO TRIPLO TUBULAR DE CONCRETO,DIAMETRO DE 0,80M EM CONCRETO CICLOPICO,INCLUSIVE FORMA,ESCAVACAO,REATERRO E FORNECIMENTO DOS MATERIAIS,EXCLUSIVE ESCAVACAO DE MATERIALDE REATERRO NA JAZIDA E SEU TRANSPORTE AO CANTEIRO</v>
      </c>
      <c r="C21080" s="115" t="s">
        <v>51993</v>
      </c>
      <c r="D21080" s="115" t="s">
        <v>51989</v>
      </c>
      <c r="E21080" s="115" t="s">
        <v>51990</v>
      </c>
      <c r="F21080" s="115" t="s">
        <v>51991</v>
      </c>
      <c r="I21080" s="115" t="s">
        <v>6</v>
      </c>
      <c r="J21080" s="115">
        <v>2053.1799999999998</v>
      </c>
    </row>
    <row r="21081" spans="1:10" hidden="1">
      <c r="A21081" s="115" t="s">
        <v>21328</v>
      </c>
      <c r="B21081" s="115" t="str">
        <f t="shared" si="329"/>
        <v>BOCA PARA BUEIRO TRIPLO TUBULAR DE CONCRETO,DIAMETRO DE 0,80M EM CONCRETO CICLOPICO,INCLUSIVE FORMA,ESCAVACAO,REATERRO E FORNECIMENTO DOS MATERIAIS,EXCLUSIVE ESCAVACAO DE MATERIALDE REATERRO NA JAZIDA E SEU TRANSPORTE AO CANTEIRO</v>
      </c>
      <c r="C21081" s="115" t="s">
        <v>51993</v>
      </c>
      <c r="D21081" s="115" t="s">
        <v>51989</v>
      </c>
      <c r="E21081" s="115" t="s">
        <v>51990</v>
      </c>
      <c r="F21081" s="115" t="s">
        <v>51991</v>
      </c>
      <c r="I21081" s="115" t="s">
        <v>6</v>
      </c>
      <c r="J21081" s="115">
        <v>1882.34</v>
      </c>
    </row>
    <row r="21082" spans="1:10" hidden="1">
      <c r="A21082" s="115" t="s">
        <v>21329</v>
      </c>
      <c r="B21082" s="115" t="str">
        <f t="shared" si="329"/>
        <v>BOCA PARA BUEIRO TRIPLO TUBULAR DE CONCRETO,DIAMETRO DE 1,00M EM CONCRETO CICLOPICO,INCLUSIVE FORMA,ESCAVACAO,REATERRO E FORNECIMENTO DOS MATERIAIS,EXCLUSIVE ESCAVACAO DE MATERIALDE REATERRO NA JAZIDA E SEU TRANSPORTE AO CANTEIRO</v>
      </c>
      <c r="C21082" s="115" t="s">
        <v>51994</v>
      </c>
      <c r="D21082" s="115" t="s">
        <v>51989</v>
      </c>
      <c r="E21082" s="115" t="s">
        <v>51990</v>
      </c>
      <c r="F21082" s="115" t="s">
        <v>51991</v>
      </c>
      <c r="I21082" s="115" t="s">
        <v>6</v>
      </c>
      <c r="J21082" s="115">
        <v>2918.75</v>
      </c>
    </row>
    <row r="21083" spans="1:10" hidden="1">
      <c r="A21083" s="115" t="s">
        <v>21330</v>
      </c>
      <c r="B21083" s="115" t="str">
        <f t="shared" si="329"/>
        <v>BOCA PARA BUEIRO TRIPLO TUBULAR DE CONCRETO,DIAMETRO DE 1,00M EM CONCRETO CICLOPICO,INCLUSIVE FORMA,ESCAVACAO,REATERRO E FORNECIMENTO DOS MATERIAIS,EXCLUSIVE ESCAVACAO DE MATERIALDE REATERRO NA JAZIDA E SEU TRANSPORTE AO CANTEIRO</v>
      </c>
      <c r="C21083" s="115" t="s">
        <v>51994</v>
      </c>
      <c r="D21083" s="115" t="s">
        <v>51989</v>
      </c>
      <c r="E21083" s="115" t="s">
        <v>51990</v>
      </c>
      <c r="F21083" s="115" t="s">
        <v>51991</v>
      </c>
      <c r="I21083" s="115" t="s">
        <v>6</v>
      </c>
      <c r="J21083" s="115">
        <v>2678.84</v>
      </c>
    </row>
    <row r="21084" spans="1:10" hidden="1">
      <c r="A21084" s="115" t="s">
        <v>21331</v>
      </c>
      <c r="B21084" s="115" t="str">
        <f t="shared" si="329"/>
        <v>BOCA PARA BUEIRO TRIPLO TUBULAR DE CONCRETO,DIAMETRO DE 1,20M EM CONCRETO CICLOPICO,INCLUSIVE FORMA,ESCAVACAO,REATERRO E FORNECIMENTO DOS MATERIAIS,EXCLUSIVE ESCAVACAO DE MATERIALDE REATERRO NA JAZIDA E SEU TRANSPORTE AO CANTEIRO</v>
      </c>
      <c r="C21084" s="115" t="s">
        <v>51995</v>
      </c>
      <c r="D21084" s="115" t="s">
        <v>51989</v>
      </c>
      <c r="E21084" s="115" t="s">
        <v>51990</v>
      </c>
      <c r="F21084" s="115" t="s">
        <v>51991</v>
      </c>
      <c r="I21084" s="115" t="s">
        <v>6</v>
      </c>
      <c r="J21084" s="115">
        <v>3956.37</v>
      </c>
    </row>
    <row r="21085" spans="1:10" hidden="1">
      <c r="A21085" s="115" t="s">
        <v>21332</v>
      </c>
      <c r="B21085" s="115" t="str">
        <f t="shared" si="329"/>
        <v>BOCA PARA BUEIRO TRIPLO TUBULAR DE CONCRETO,DIAMETRO DE 1,20M EM CONCRETO CICLOPICO,INCLUSIVE FORMA,ESCAVACAO,REATERRO E FORNECIMENTO DOS MATERIAIS,EXCLUSIVE ESCAVACAO DE MATERIALDE REATERRO NA JAZIDA E SEU TRANSPORTE AO CANTEIRO</v>
      </c>
      <c r="C21085" s="115" t="s">
        <v>51995</v>
      </c>
      <c r="D21085" s="115" t="s">
        <v>51989</v>
      </c>
      <c r="E21085" s="115" t="s">
        <v>51990</v>
      </c>
      <c r="F21085" s="115" t="s">
        <v>51991</v>
      </c>
      <c r="I21085" s="115" t="s">
        <v>6</v>
      </c>
      <c r="J21085" s="115">
        <v>3634.59</v>
      </c>
    </row>
    <row r="21086" spans="1:10" hidden="1">
      <c r="A21086" s="115" t="s">
        <v>21333</v>
      </c>
      <c r="B21086" s="115" t="str">
        <f t="shared" si="329"/>
        <v>BOCA PARA BUEIRO TRIPLO TUBULAR DE CONCRETO,DIAMETRO DE 1,50M EM CONCRETO CICLOPICO,INCLUSIVE FORMA,ESCAVACAO,REATERRO E FORNECIMENTO DOS MATERIAIS,EXCLUSIVE ESCAVACAO DE MATERIALDE REATERRO NA JAZIDA E SEU TRANSPORTE AO CANTEIRO</v>
      </c>
      <c r="C21086" s="115" t="s">
        <v>51996</v>
      </c>
      <c r="D21086" s="115" t="s">
        <v>51989</v>
      </c>
      <c r="E21086" s="115" t="s">
        <v>51990</v>
      </c>
      <c r="F21086" s="115" t="s">
        <v>51991</v>
      </c>
      <c r="I21086" s="115" t="s">
        <v>6</v>
      </c>
      <c r="J21086" s="115">
        <v>5368.58</v>
      </c>
    </row>
    <row r="21087" spans="1:10" hidden="1">
      <c r="A21087" s="115" t="s">
        <v>21334</v>
      </c>
      <c r="B21087" s="115" t="str">
        <f t="shared" si="329"/>
        <v>BOCA PARA BUEIRO TRIPLO TUBULAR DE CONCRETO,DIAMETRO DE 1,50M EM CONCRETO CICLOPICO,INCLUSIVE FORMA,ESCAVACAO,REATERRO E FORNECIMENTO DOS MATERIAIS,EXCLUSIVE ESCAVACAO DE MATERIALDE REATERRO NA JAZIDA E SEU TRANSPORTE AO CANTEIRO</v>
      </c>
      <c r="C21087" s="115" t="s">
        <v>51996</v>
      </c>
      <c r="D21087" s="115" t="s">
        <v>51989</v>
      </c>
      <c r="E21087" s="115" t="s">
        <v>51990</v>
      </c>
      <c r="F21087" s="115" t="s">
        <v>51991</v>
      </c>
      <c r="I21087" s="115" t="s">
        <v>6</v>
      </c>
      <c r="J21087" s="115">
        <v>4934.22</v>
      </c>
    </row>
    <row r="21088" spans="1:10" hidden="1">
      <c r="A21088" s="115" t="s">
        <v>21335</v>
      </c>
      <c r="B21088" s="115" t="str">
        <f t="shared" si="329"/>
        <v>BOCA PARA BUEIRO TRIPLO TUBULAR DE CONCRETO,DIAMETRO DE 2,00M EM CONCRETO CICLOPICO,INCLUSIVE FORMA,ESCAVACAO,REATERRO E FORNECIMENTO DOS MATERIAIS,EXCLUSIVE ESCAVACAO DE MATERIALDE REATERRO NA JAZIDA E SEU TRANSPORTE AO CANTEIRO</v>
      </c>
      <c r="C21088" s="115" t="s">
        <v>51997</v>
      </c>
      <c r="D21088" s="115" t="s">
        <v>51989</v>
      </c>
      <c r="E21088" s="115" t="s">
        <v>51990</v>
      </c>
      <c r="F21088" s="115" t="s">
        <v>51991</v>
      </c>
      <c r="I21088" s="115" t="s">
        <v>6</v>
      </c>
      <c r="J21088" s="115">
        <v>7061.01</v>
      </c>
    </row>
    <row r="21089" spans="1:10" hidden="1">
      <c r="A21089" s="115" t="s">
        <v>21336</v>
      </c>
      <c r="B21089" s="115" t="str">
        <f t="shared" si="329"/>
        <v>BOCA PARA BUEIRO TRIPLO TUBULAR DE CONCRETO,DIAMETRO DE 2,00M EM CONCRETO CICLOPICO,INCLUSIVE FORMA,ESCAVACAO,REATERRO E FORNECIMENTO DOS MATERIAIS,EXCLUSIVE ESCAVACAO DE MATERIALDE REATERRO NA JAZIDA E SEU TRANSPORTE AO CANTEIRO</v>
      </c>
      <c r="C21089" s="115" t="s">
        <v>51997</v>
      </c>
      <c r="D21089" s="115" t="s">
        <v>51989</v>
      </c>
      <c r="E21089" s="115" t="s">
        <v>51990</v>
      </c>
      <c r="F21089" s="115" t="s">
        <v>51991</v>
      </c>
      <c r="I21089" s="115" t="s">
        <v>6</v>
      </c>
      <c r="J21089" s="115">
        <v>6491.42</v>
      </c>
    </row>
    <row r="21090" spans="1:10" hidden="1">
      <c r="A21090" s="115" t="s">
        <v>21337</v>
      </c>
      <c r="B21090" s="115"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15" t="s">
        <v>51998</v>
      </c>
      <c r="D21090" s="115" t="s">
        <v>51999</v>
      </c>
      <c r="E21090" s="115" t="s">
        <v>52000</v>
      </c>
      <c r="F21090" s="115" t="s">
        <v>52001</v>
      </c>
      <c r="G21090" s="115" t="s">
        <v>52002</v>
      </c>
      <c r="I21090" s="115" t="s">
        <v>58</v>
      </c>
      <c r="J21090" s="115">
        <v>233.95</v>
      </c>
    </row>
    <row r="21091" spans="1:10" hidden="1">
      <c r="A21091" s="115" t="s">
        <v>21338</v>
      </c>
      <c r="B21091" s="115"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15" t="s">
        <v>51998</v>
      </c>
      <c r="D21091" s="115" t="s">
        <v>51999</v>
      </c>
      <c r="E21091" s="115" t="s">
        <v>52000</v>
      </c>
      <c r="F21091" s="115" t="s">
        <v>52001</v>
      </c>
      <c r="G21091" s="115" t="s">
        <v>52002</v>
      </c>
      <c r="I21091" s="115" t="s">
        <v>58</v>
      </c>
      <c r="J21091" s="115">
        <v>220.23</v>
      </c>
    </row>
    <row r="21092" spans="1:10" hidden="1">
      <c r="A21092" s="115" t="s">
        <v>21339</v>
      </c>
      <c r="B21092" s="115"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15" t="s">
        <v>52003</v>
      </c>
      <c r="D21092" s="115" t="s">
        <v>51999</v>
      </c>
      <c r="E21092" s="115" t="s">
        <v>52004</v>
      </c>
      <c r="F21092" s="115" t="s">
        <v>52001</v>
      </c>
      <c r="G21092" s="115" t="s">
        <v>52002</v>
      </c>
      <c r="I21092" s="115" t="s">
        <v>58</v>
      </c>
      <c r="J21092" s="115">
        <v>296.45999999999998</v>
      </c>
    </row>
    <row r="21093" spans="1:10" hidden="1">
      <c r="A21093" s="115" t="s">
        <v>21340</v>
      </c>
      <c r="B21093" s="115"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15" t="s">
        <v>52003</v>
      </c>
      <c r="D21093" s="115" t="s">
        <v>51999</v>
      </c>
      <c r="E21093" s="115" t="s">
        <v>52004</v>
      </c>
      <c r="F21093" s="115" t="s">
        <v>52001</v>
      </c>
      <c r="G21093" s="115" t="s">
        <v>52002</v>
      </c>
      <c r="I21093" s="115" t="s">
        <v>58</v>
      </c>
      <c r="J21093" s="115">
        <v>280.17</v>
      </c>
    </row>
    <row r="21094" spans="1:10" hidden="1">
      <c r="A21094" s="115" t="s">
        <v>21341</v>
      </c>
      <c r="B21094" s="115"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15" t="s">
        <v>51998</v>
      </c>
      <c r="D21094" s="115" t="s">
        <v>51999</v>
      </c>
      <c r="E21094" s="115" t="s">
        <v>52005</v>
      </c>
      <c r="F21094" s="115" t="s">
        <v>52001</v>
      </c>
      <c r="G21094" s="115" t="s">
        <v>52002</v>
      </c>
      <c r="I21094" s="115" t="s">
        <v>58</v>
      </c>
      <c r="J21094" s="115">
        <v>521.87</v>
      </c>
    </row>
    <row r="21095" spans="1:10" hidden="1">
      <c r="A21095" s="115" t="s">
        <v>21342</v>
      </c>
      <c r="B21095" s="115"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15" t="s">
        <v>51998</v>
      </c>
      <c r="D21095" s="115" t="s">
        <v>51999</v>
      </c>
      <c r="E21095" s="115" t="s">
        <v>52005</v>
      </c>
      <c r="F21095" s="115" t="s">
        <v>52001</v>
      </c>
      <c r="G21095" s="115" t="s">
        <v>52002</v>
      </c>
      <c r="I21095" s="115" t="s">
        <v>58</v>
      </c>
      <c r="J21095" s="115">
        <v>496.82</v>
      </c>
    </row>
    <row r="21096" spans="1:10" hidden="1">
      <c r="A21096" s="115" t="s">
        <v>21343</v>
      </c>
      <c r="B21096" s="115"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15" t="s">
        <v>51998</v>
      </c>
      <c r="D21096" s="115" t="s">
        <v>51999</v>
      </c>
      <c r="E21096" s="115" t="s">
        <v>52006</v>
      </c>
      <c r="F21096" s="115" t="s">
        <v>52001</v>
      </c>
      <c r="G21096" s="115" t="s">
        <v>52002</v>
      </c>
      <c r="I21096" s="115" t="s">
        <v>58</v>
      </c>
      <c r="J21096" s="115">
        <v>712.81</v>
      </c>
    </row>
    <row r="21097" spans="1:10" hidden="1">
      <c r="A21097" s="115" t="s">
        <v>21344</v>
      </c>
      <c r="B21097" s="115"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15" t="s">
        <v>51998</v>
      </c>
      <c r="D21097" s="115" t="s">
        <v>51999</v>
      </c>
      <c r="E21097" s="115" t="s">
        <v>52006</v>
      </c>
      <c r="F21097" s="115" t="s">
        <v>52001</v>
      </c>
      <c r="G21097" s="115" t="s">
        <v>52002</v>
      </c>
      <c r="I21097" s="115" t="s">
        <v>58</v>
      </c>
      <c r="J21097" s="115">
        <v>680.56</v>
      </c>
    </row>
    <row r="21098" spans="1:10" hidden="1">
      <c r="A21098" s="115" t="s">
        <v>21345</v>
      </c>
      <c r="B21098" s="115"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8" s="115" t="s">
        <v>52007</v>
      </c>
      <c r="D21098" s="115" t="s">
        <v>52008</v>
      </c>
      <c r="E21098" s="115" t="s">
        <v>52009</v>
      </c>
      <c r="F21098" s="115" t="s">
        <v>52010</v>
      </c>
      <c r="G21098" s="115" t="s">
        <v>52011</v>
      </c>
      <c r="I21098" s="115" t="s">
        <v>58</v>
      </c>
      <c r="J21098" s="115">
        <v>403.88</v>
      </c>
    </row>
    <row r="21099" spans="1:10" hidden="1">
      <c r="A21099" s="115" t="s">
        <v>21346</v>
      </c>
      <c r="B21099" s="115"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9" s="115" t="s">
        <v>52007</v>
      </c>
      <c r="D21099" s="115" t="s">
        <v>52008</v>
      </c>
      <c r="E21099" s="115" t="s">
        <v>52009</v>
      </c>
      <c r="F21099" s="115" t="s">
        <v>52010</v>
      </c>
      <c r="G21099" s="115" t="s">
        <v>52011</v>
      </c>
      <c r="I21099" s="115" t="s">
        <v>58</v>
      </c>
      <c r="J21099" s="115">
        <v>380.21</v>
      </c>
    </row>
    <row r="21100" spans="1:10" hidden="1">
      <c r="A21100" s="115" t="s">
        <v>21347</v>
      </c>
      <c r="B21100" s="115"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0" s="115" t="s">
        <v>52007</v>
      </c>
      <c r="D21100" s="115" t="s">
        <v>52008</v>
      </c>
      <c r="E21100" s="115" t="s">
        <v>52012</v>
      </c>
      <c r="F21100" s="115" t="s">
        <v>52010</v>
      </c>
      <c r="G21100" s="115" t="s">
        <v>52011</v>
      </c>
      <c r="I21100" s="115" t="s">
        <v>58</v>
      </c>
      <c r="J21100" s="115">
        <v>484.48</v>
      </c>
    </row>
    <row r="21101" spans="1:10" hidden="1">
      <c r="A21101" s="115" t="s">
        <v>21348</v>
      </c>
      <c r="B21101" s="115"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1" s="115" t="s">
        <v>52007</v>
      </c>
      <c r="D21101" s="115" t="s">
        <v>52008</v>
      </c>
      <c r="E21101" s="115" t="s">
        <v>52012</v>
      </c>
      <c r="F21101" s="115" t="s">
        <v>52010</v>
      </c>
      <c r="G21101" s="115" t="s">
        <v>52011</v>
      </c>
      <c r="I21101" s="115" t="s">
        <v>58</v>
      </c>
      <c r="J21101" s="115">
        <v>457.61</v>
      </c>
    </row>
    <row r="21102" spans="1:10" hidden="1">
      <c r="A21102" s="115" t="s">
        <v>21349</v>
      </c>
      <c r="B21102" s="115"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15" t="s">
        <v>52007</v>
      </c>
      <c r="D21102" s="115" t="s">
        <v>52008</v>
      </c>
      <c r="E21102" s="115" t="s">
        <v>52013</v>
      </c>
      <c r="F21102" s="115" t="s">
        <v>52010</v>
      </c>
      <c r="G21102" s="115" t="s">
        <v>52011</v>
      </c>
      <c r="I21102" s="115" t="s">
        <v>58</v>
      </c>
      <c r="J21102" s="115">
        <v>727.07</v>
      </c>
    </row>
    <row r="21103" spans="1:10" hidden="1">
      <c r="A21103" s="115" t="s">
        <v>21350</v>
      </c>
      <c r="B21103" s="115"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15" t="s">
        <v>52007</v>
      </c>
      <c r="D21103" s="115" t="s">
        <v>52008</v>
      </c>
      <c r="E21103" s="115" t="s">
        <v>52013</v>
      </c>
      <c r="F21103" s="115" t="s">
        <v>52010</v>
      </c>
      <c r="G21103" s="115" t="s">
        <v>52011</v>
      </c>
      <c r="I21103" s="115" t="s">
        <v>58</v>
      </c>
      <c r="J21103" s="115">
        <v>690.73</v>
      </c>
    </row>
    <row r="21104" spans="1:10" hidden="1">
      <c r="A21104" s="115" t="s">
        <v>21351</v>
      </c>
      <c r="B21104" s="115"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15" t="s">
        <v>52007</v>
      </c>
      <c r="D21104" s="115" t="s">
        <v>52014</v>
      </c>
      <c r="E21104" s="115" t="s">
        <v>52015</v>
      </c>
      <c r="F21104" s="115" t="s">
        <v>52010</v>
      </c>
      <c r="G21104" s="115" t="s">
        <v>52011</v>
      </c>
      <c r="I21104" s="115" t="s">
        <v>58</v>
      </c>
      <c r="J21104" s="115">
        <v>931.41</v>
      </c>
    </row>
    <row r="21105" spans="1:10" hidden="1">
      <c r="A21105" s="115" t="s">
        <v>21352</v>
      </c>
      <c r="B21105" s="115"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15" t="s">
        <v>52007</v>
      </c>
      <c r="D21105" s="115" t="s">
        <v>52014</v>
      </c>
      <c r="E21105" s="115" t="s">
        <v>52015</v>
      </c>
      <c r="F21105" s="115" t="s">
        <v>52010</v>
      </c>
      <c r="G21105" s="115" t="s">
        <v>52011</v>
      </c>
      <c r="I21105" s="115" t="s">
        <v>58</v>
      </c>
      <c r="J21105" s="115">
        <v>887.43</v>
      </c>
    </row>
    <row r="21106" spans="1:10" hidden="1">
      <c r="A21106" s="115" t="s">
        <v>21353</v>
      </c>
      <c r="B21106" s="115"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15" t="s">
        <v>52016</v>
      </c>
      <c r="D21106" s="115" t="s">
        <v>52017</v>
      </c>
      <c r="E21106" s="115" t="s">
        <v>52018</v>
      </c>
      <c r="F21106" s="115" t="s">
        <v>52019</v>
      </c>
      <c r="G21106" s="115" t="s">
        <v>52020</v>
      </c>
      <c r="I21106" s="115" t="s">
        <v>58</v>
      </c>
      <c r="J21106" s="115">
        <v>584.76</v>
      </c>
    </row>
    <row r="21107" spans="1:10" hidden="1">
      <c r="A21107" s="115" t="s">
        <v>21354</v>
      </c>
      <c r="B21107" s="115"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15" t="s">
        <v>52016</v>
      </c>
      <c r="D21107" s="115" t="s">
        <v>52017</v>
      </c>
      <c r="E21107" s="115" t="s">
        <v>52018</v>
      </c>
      <c r="F21107" s="115" t="s">
        <v>52019</v>
      </c>
      <c r="G21107" s="115" t="s">
        <v>52020</v>
      </c>
      <c r="I21107" s="115" t="s">
        <v>58</v>
      </c>
      <c r="J21107" s="115">
        <v>550.59</v>
      </c>
    </row>
    <row r="21108" spans="1:10" hidden="1">
      <c r="A21108" s="115" t="s">
        <v>21355</v>
      </c>
      <c r="B21108" s="115"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15" t="s">
        <v>52016</v>
      </c>
      <c r="D21108" s="115" t="s">
        <v>52017</v>
      </c>
      <c r="E21108" s="115" t="s">
        <v>52021</v>
      </c>
      <c r="F21108" s="115" t="s">
        <v>52019</v>
      </c>
      <c r="G21108" s="115" t="s">
        <v>52020</v>
      </c>
      <c r="I21108" s="115" t="s">
        <v>58</v>
      </c>
      <c r="J21108" s="115">
        <v>679.25</v>
      </c>
    </row>
    <row r="21109" spans="1:10" hidden="1">
      <c r="A21109" s="115" t="s">
        <v>21356</v>
      </c>
      <c r="B21109" s="115"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15" t="s">
        <v>52016</v>
      </c>
      <c r="D21109" s="115" t="s">
        <v>52017</v>
      </c>
      <c r="E21109" s="115" t="s">
        <v>52021</v>
      </c>
      <c r="F21109" s="115" t="s">
        <v>52019</v>
      </c>
      <c r="G21109" s="115" t="s">
        <v>52020</v>
      </c>
      <c r="I21109" s="115" t="s">
        <v>58</v>
      </c>
      <c r="J21109" s="115">
        <v>641.32000000000005</v>
      </c>
    </row>
    <row r="21110" spans="1:10" hidden="1">
      <c r="A21110" s="115" t="s">
        <v>21357</v>
      </c>
      <c r="B21110" s="115"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15" t="s">
        <v>52016</v>
      </c>
      <c r="D21110" s="115" t="s">
        <v>52017</v>
      </c>
      <c r="E21110" s="115" t="s">
        <v>52022</v>
      </c>
      <c r="F21110" s="115" t="s">
        <v>52019</v>
      </c>
      <c r="G21110" s="115" t="s">
        <v>52020</v>
      </c>
      <c r="I21110" s="115" t="s">
        <v>58</v>
      </c>
      <c r="J21110" s="115">
        <v>948.37</v>
      </c>
    </row>
    <row r="21111" spans="1:10" hidden="1">
      <c r="A21111" s="115" t="s">
        <v>21358</v>
      </c>
      <c r="B21111" s="115"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15" t="s">
        <v>52016</v>
      </c>
      <c r="D21111" s="115" t="s">
        <v>52017</v>
      </c>
      <c r="E21111" s="115" t="s">
        <v>52022</v>
      </c>
      <c r="F21111" s="115" t="s">
        <v>52019</v>
      </c>
      <c r="G21111" s="115" t="s">
        <v>52020</v>
      </c>
      <c r="I21111" s="115" t="s">
        <v>58</v>
      </c>
      <c r="J21111" s="115">
        <v>899.99</v>
      </c>
    </row>
    <row r="21112" spans="1:10" hidden="1">
      <c r="A21112" s="115" t="s">
        <v>21359</v>
      </c>
      <c r="B21112" s="115"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15" t="s">
        <v>52016</v>
      </c>
      <c r="D21112" s="115" t="s">
        <v>52023</v>
      </c>
      <c r="E21112" s="115" t="s">
        <v>52024</v>
      </c>
      <c r="F21112" s="115" t="s">
        <v>52019</v>
      </c>
      <c r="G21112" s="115" t="s">
        <v>52020</v>
      </c>
      <c r="I21112" s="115" t="s">
        <v>58</v>
      </c>
      <c r="J21112" s="115">
        <v>1168.06</v>
      </c>
    </row>
    <row r="21113" spans="1:10" hidden="1">
      <c r="A21113" s="115" t="s">
        <v>21360</v>
      </c>
      <c r="B21113" s="115"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15" t="s">
        <v>52016</v>
      </c>
      <c r="D21113" s="115" t="s">
        <v>52023</v>
      </c>
      <c r="E21113" s="115" t="s">
        <v>52024</v>
      </c>
      <c r="F21113" s="115" t="s">
        <v>52019</v>
      </c>
      <c r="G21113" s="115" t="s">
        <v>52020</v>
      </c>
      <c r="I21113" s="115" t="s">
        <v>58</v>
      </c>
      <c r="J21113" s="115">
        <v>1111.53</v>
      </c>
    </row>
    <row r="21114" spans="1:10" hidden="1">
      <c r="A21114" s="115" t="s">
        <v>21361</v>
      </c>
      <c r="B21114" s="115"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15" t="s">
        <v>51998</v>
      </c>
      <c r="D21114" s="115" t="s">
        <v>52025</v>
      </c>
      <c r="E21114" s="115" t="s">
        <v>52000</v>
      </c>
      <c r="F21114" s="115" t="s">
        <v>52001</v>
      </c>
      <c r="G21114" s="115" t="s">
        <v>52002</v>
      </c>
      <c r="I21114" s="115" t="s">
        <v>58</v>
      </c>
      <c r="J21114" s="115">
        <v>391.94</v>
      </c>
    </row>
    <row r="21115" spans="1:10" hidden="1">
      <c r="A21115" s="115" t="s">
        <v>21362</v>
      </c>
      <c r="B21115" s="115"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15" t="s">
        <v>51998</v>
      </c>
      <c r="D21115" s="115" t="s">
        <v>52025</v>
      </c>
      <c r="E21115" s="115" t="s">
        <v>52000</v>
      </c>
      <c r="F21115" s="115" t="s">
        <v>52001</v>
      </c>
      <c r="G21115" s="115" t="s">
        <v>52002</v>
      </c>
      <c r="I21115" s="115" t="s">
        <v>58</v>
      </c>
      <c r="J21115" s="115">
        <v>370.64</v>
      </c>
    </row>
    <row r="21116" spans="1:10" hidden="1">
      <c r="A21116" s="115" t="s">
        <v>21363</v>
      </c>
      <c r="B21116" s="115"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15" t="s">
        <v>51998</v>
      </c>
      <c r="D21116" s="115" t="s">
        <v>52025</v>
      </c>
      <c r="E21116" s="115" t="s">
        <v>52004</v>
      </c>
      <c r="F21116" s="115" t="s">
        <v>52001</v>
      </c>
      <c r="G21116" s="115" t="s">
        <v>52002</v>
      </c>
      <c r="I21116" s="115" t="s">
        <v>58</v>
      </c>
      <c r="J21116" s="115">
        <v>475.07</v>
      </c>
    </row>
    <row r="21117" spans="1:10" hidden="1">
      <c r="A21117" s="115" t="s">
        <v>21364</v>
      </c>
      <c r="B21117" s="115"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15" t="s">
        <v>51998</v>
      </c>
      <c r="D21117" s="115" t="s">
        <v>52025</v>
      </c>
      <c r="E21117" s="115" t="s">
        <v>52004</v>
      </c>
      <c r="F21117" s="115" t="s">
        <v>52001</v>
      </c>
      <c r="G21117" s="115" t="s">
        <v>52002</v>
      </c>
      <c r="I21117" s="115" t="s">
        <v>58</v>
      </c>
      <c r="J21117" s="115">
        <v>450.46</v>
      </c>
    </row>
    <row r="21118" spans="1:10" hidden="1">
      <c r="A21118" s="115" t="s">
        <v>21365</v>
      </c>
      <c r="B21118" s="115"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15" t="s">
        <v>51998</v>
      </c>
      <c r="D21118" s="115" t="s">
        <v>52025</v>
      </c>
      <c r="E21118" s="115" t="s">
        <v>52005</v>
      </c>
      <c r="F21118" s="115" t="s">
        <v>52001</v>
      </c>
      <c r="G21118" s="115" t="s">
        <v>52002</v>
      </c>
      <c r="I21118" s="115" t="s">
        <v>58</v>
      </c>
      <c r="J21118" s="115">
        <v>719.39</v>
      </c>
    </row>
    <row r="21119" spans="1:10" hidden="1">
      <c r="A21119" s="115" t="s">
        <v>21366</v>
      </c>
      <c r="B21119" s="115"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15" t="s">
        <v>51998</v>
      </c>
      <c r="D21119" s="115" t="s">
        <v>52025</v>
      </c>
      <c r="E21119" s="115" t="s">
        <v>52005</v>
      </c>
      <c r="F21119" s="115" t="s">
        <v>52001</v>
      </c>
      <c r="G21119" s="115" t="s">
        <v>52002</v>
      </c>
      <c r="I21119" s="115" t="s">
        <v>58</v>
      </c>
      <c r="J21119" s="115">
        <v>685.31</v>
      </c>
    </row>
    <row r="21120" spans="1:10" hidden="1">
      <c r="A21120" s="115" t="s">
        <v>21367</v>
      </c>
      <c r="B21120" s="115"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15" t="s">
        <v>51998</v>
      </c>
      <c r="D21120" s="115" t="s">
        <v>52025</v>
      </c>
      <c r="E21120" s="115" t="s">
        <v>52006</v>
      </c>
      <c r="F21120" s="115" t="s">
        <v>52001</v>
      </c>
      <c r="G21120" s="115" t="s">
        <v>52002</v>
      </c>
      <c r="I21120" s="115" t="s">
        <v>58</v>
      </c>
      <c r="J21120" s="115">
        <v>927.96</v>
      </c>
    </row>
    <row r="21121" spans="1:10" hidden="1">
      <c r="A21121" s="115" t="s">
        <v>21368</v>
      </c>
      <c r="B21121" s="115"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15" t="s">
        <v>51998</v>
      </c>
      <c r="D21121" s="115" t="s">
        <v>52025</v>
      </c>
      <c r="E21121" s="115" t="s">
        <v>52006</v>
      </c>
      <c r="F21121" s="115" t="s">
        <v>52001</v>
      </c>
      <c r="G21121" s="115" t="s">
        <v>52002</v>
      </c>
      <c r="I21121" s="115" t="s">
        <v>58</v>
      </c>
      <c r="J21121" s="115">
        <v>886.11</v>
      </c>
    </row>
    <row r="21122" spans="1:10" hidden="1">
      <c r="A21122" s="115" t="s">
        <v>21369</v>
      </c>
      <c r="B21122" s="115"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2" s="115" t="s">
        <v>52007</v>
      </c>
      <c r="D21122" s="115" t="s">
        <v>52026</v>
      </c>
      <c r="E21122" s="115" t="s">
        <v>52009</v>
      </c>
      <c r="F21122" s="115" t="s">
        <v>52010</v>
      </c>
      <c r="G21122" s="115" t="s">
        <v>52011</v>
      </c>
      <c r="I21122" s="115" t="s">
        <v>58</v>
      </c>
      <c r="J21122" s="115">
        <v>699.66</v>
      </c>
    </row>
    <row r="21123" spans="1:10" hidden="1">
      <c r="A21123" s="115" t="s">
        <v>21370</v>
      </c>
      <c r="B21123" s="115"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3" s="115" t="s">
        <v>52007</v>
      </c>
      <c r="D21123" s="115" t="s">
        <v>52026</v>
      </c>
      <c r="E21123" s="115" t="s">
        <v>52009</v>
      </c>
      <c r="F21123" s="115" t="s">
        <v>52010</v>
      </c>
      <c r="G21123" s="115" t="s">
        <v>52011</v>
      </c>
      <c r="I21123" s="115" t="s">
        <v>58</v>
      </c>
      <c r="J21123" s="115">
        <v>662.17</v>
      </c>
    </row>
    <row r="21124" spans="1:10" hidden="1">
      <c r="A21124" s="115" t="s">
        <v>21371</v>
      </c>
      <c r="B21124" s="115" t="str">
        <f t="shared" si="329"/>
        <v>BUEIRO DUPLO TUBULAR,DE CONCRETO SIMPLES(PS-1),DIAMETRO DE 0,60M,ASSENTE EM BERCO DE CONCRETO CICLOPICO,COM ALTURA DE REATERRO H=1,50M,INCLUSIVE ESCAVACAO,FORNECIMENTO DOS MATERIAIS E REATERRO,EXCLUSIVE ESCAVACAO DE MATERIAL DE REATERRO NAJAZIDA E SEU TRANSPORTE AO CANTEIRO</v>
      </c>
      <c r="C21124" s="115" t="s">
        <v>52007</v>
      </c>
      <c r="D21124" s="115" t="s">
        <v>52026</v>
      </c>
      <c r="E21124" s="115" t="s">
        <v>52012</v>
      </c>
      <c r="F21124" s="115" t="s">
        <v>52010</v>
      </c>
      <c r="G21124" s="115" t="s">
        <v>52011</v>
      </c>
      <c r="I21124" s="115" t="s">
        <v>58</v>
      </c>
      <c r="J21124" s="115">
        <v>800.72</v>
      </c>
    </row>
    <row r="21125" spans="1:10" hidden="1">
      <c r="A21125" s="115" t="s">
        <v>21372</v>
      </c>
      <c r="B21125" s="115" t="str">
        <f t="shared" ref="B21125:B21188" si="330">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15" t="s">
        <v>52007</v>
      </c>
      <c r="D21125" s="115" t="s">
        <v>52026</v>
      </c>
      <c r="E21125" s="115" t="s">
        <v>52012</v>
      </c>
      <c r="F21125" s="115" t="s">
        <v>52010</v>
      </c>
      <c r="G21125" s="115" t="s">
        <v>52011</v>
      </c>
      <c r="I21125" s="115" t="s">
        <v>58</v>
      </c>
      <c r="J21125" s="115">
        <v>759.21</v>
      </c>
    </row>
    <row r="21126" spans="1:10" hidden="1">
      <c r="A21126" s="115" t="s">
        <v>21373</v>
      </c>
      <c r="B21126" s="115"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6" s="115" t="s">
        <v>52007</v>
      </c>
      <c r="D21126" s="115" t="s">
        <v>52026</v>
      </c>
      <c r="E21126" s="115" t="s">
        <v>52027</v>
      </c>
      <c r="F21126" s="115" t="s">
        <v>52010</v>
      </c>
      <c r="G21126" s="115" t="s">
        <v>52011</v>
      </c>
      <c r="I21126" s="115" t="s">
        <v>58</v>
      </c>
      <c r="J21126" s="115">
        <v>1076.8900000000001</v>
      </c>
    </row>
    <row r="21127" spans="1:10" hidden="1">
      <c r="A21127" s="115" t="s">
        <v>21374</v>
      </c>
      <c r="B21127" s="115"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7" s="115" t="s">
        <v>52007</v>
      </c>
      <c r="D21127" s="115" t="s">
        <v>52026</v>
      </c>
      <c r="E21127" s="115" t="s">
        <v>52027</v>
      </c>
      <c r="F21127" s="115" t="s">
        <v>52010</v>
      </c>
      <c r="G21127" s="115" t="s">
        <v>52011</v>
      </c>
      <c r="I21127" s="115" t="s">
        <v>58</v>
      </c>
      <c r="J21127" s="115">
        <v>1024.76</v>
      </c>
    </row>
    <row r="21128" spans="1:10" hidden="1">
      <c r="A21128" s="115" t="s">
        <v>21375</v>
      </c>
      <c r="B21128" s="115"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8" s="115" t="s">
        <v>52007</v>
      </c>
      <c r="D21128" s="115" t="s">
        <v>52026</v>
      </c>
      <c r="E21128" s="115" t="s">
        <v>52015</v>
      </c>
      <c r="F21128" s="115" t="s">
        <v>52010</v>
      </c>
      <c r="G21128" s="115" t="s">
        <v>52011</v>
      </c>
      <c r="I21128" s="115" t="s">
        <v>58</v>
      </c>
      <c r="J21128" s="115">
        <v>1306.05</v>
      </c>
    </row>
    <row r="21129" spans="1:10" hidden="1">
      <c r="A21129" s="115" t="s">
        <v>21376</v>
      </c>
      <c r="B21129" s="115"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9" s="115" t="s">
        <v>52007</v>
      </c>
      <c r="D21129" s="115" t="s">
        <v>52026</v>
      </c>
      <c r="E21129" s="115" t="s">
        <v>52015</v>
      </c>
      <c r="F21129" s="115" t="s">
        <v>52010</v>
      </c>
      <c r="G21129" s="115" t="s">
        <v>52011</v>
      </c>
      <c r="I21129" s="115" t="s">
        <v>58</v>
      </c>
      <c r="J21129" s="115">
        <v>1245.47</v>
      </c>
    </row>
    <row r="21130" spans="1:10" hidden="1">
      <c r="A21130" s="115" t="s">
        <v>21377</v>
      </c>
      <c r="B21130" s="115"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15" t="s">
        <v>52016</v>
      </c>
      <c r="D21130" s="115" t="s">
        <v>52028</v>
      </c>
      <c r="E21130" s="115" t="s">
        <v>52018</v>
      </c>
      <c r="F21130" s="115" t="s">
        <v>52019</v>
      </c>
      <c r="G21130" s="115" t="s">
        <v>52020</v>
      </c>
      <c r="I21130" s="115" t="s">
        <v>58</v>
      </c>
      <c r="J21130" s="115">
        <v>1030.21</v>
      </c>
    </row>
    <row r="21131" spans="1:10" hidden="1">
      <c r="A21131" s="115" t="s">
        <v>21378</v>
      </c>
      <c r="B21131" s="115"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15" t="s">
        <v>52016</v>
      </c>
      <c r="D21131" s="115" t="s">
        <v>52028</v>
      </c>
      <c r="E21131" s="115" t="s">
        <v>52018</v>
      </c>
      <c r="F21131" s="115" t="s">
        <v>52019</v>
      </c>
      <c r="G21131" s="115" t="s">
        <v>52020</v>
      </c>
      <c r="I21131" s="115" t="s">
        <v>58</v>
      </c>
      <c r="J21131" s="115">
        <v>975.35</v>
      </c>
    </row>
    <row r="21132" spans="1:10" hidden="1">
      <c r="A21132" s="115" t="s">
        <v>21379</v>
      </c>
      <c r="B21132" s="115"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15" t="s">
        <v>52016</v>
      </c>
      <c r="D21132" s="115" t="s">
        <v>52028</v>
      </c>
      <c r="E21132" s="115" t="s">
        <v>52021</v>
      </c>
      <c r="F21132" s="115" t="s">
        <v>52019</v>
      </c>
      <c r="G21132" s="115" t="s">
        <v>52020</v>
      </c>
      <c r="I21132" s="115" t="s">
        <v>58</v>
      </c>
      <c r="J21132" s="115">
        <v>1151.74</v>
      </c>
    </row>
    <row r="21133" spans="1:10" hidden="1">
      <c r="A21133" s="115" t="s">
        <v>21380</v>
      </c>
      <c r="B21133" s="115"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15" t="s">
        <v>52016</v>
      </c>
      <c r="D21133" s="115" t="s">
        <v>52028</v>
      </c>
      <c r="E21133" s="115" t="s">
        <v>52021</v>
      </c>
      <c r="F21133" s="115" t="s">
        <v>52019</v>
      </c>
      <c r="G21133" s="115" t="s">
        <v>52020</v>
      </c>
      <c r="I21133" s="115" t="s">
        <v>58</v>
      </c>
      <c r="J21133" s="115">
        <v>1092.05</v>
      </c>
    </row>
    <row r="21134" spans="1:10" hidden="1">
      <c r="A21134" s="115" t="s">
        <v>21381</v>
      </c>
      <c r="B21134" s="115"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15" t="s">
        <v>52016</v>
      </c>
      <c r="D21134" s="115" t="s">
        <v>52028</v>
      </c>
      <c r="E21134" s="115" t="s">
        <v>52022</v>
      </c>
      <c r="F21134" s="115" t="s">
        <v>52019</v>
      </c>
      <c r="G21134" s="115" t="s">
        <v>52020</v>
      </c>
      <c r="I21134" s="115" t="s">
        <v>58</v>
      </c>
      <c r="J21134" s="115">
        <v>1464.41</v>
      </c>
    </row>
    <row r="21135" spans="1:10" hidden="1">
      <c r="A21135" s="115" t="s">
        <v>21382</v>
      </c>
      <c r="B21135" s="115"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15" t="s">
        <v>52016</v>
      </c>
      <c r="D21135" s="115" t="s">
        <v>52028</v>
      </c>
      <c r="E21135" s="115" t="s">
        <v>52022</v>
      </c>
      <c r="F21135" s="115" t="s">
        <v>52019</v>
      </c>
      <c r="G21135" s="115" t="s">
        <v>52020</v>
      </c>
      <c r="I21135" s="115" t="s">
        <v>58</v>
      </c>
      <c r="J21135" s="115">
        <v>1392.79</v>
      </c>
    </row>
    <row r="21136" spans="1:10" hidden="1">
      <c r="A21136" s="115" t="s">
        <v>21383</v>
      </c>
      <c r="B21136" s="115"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15" t="s">
        <v>52016</v>
      </c>
      <c r="D21136" s="115" t="s">
        <v>52028</v>
      </c>
      <c r="E21136" s="115" t="s">
        <v>52024</v>
      </c>
      <c r="F21136" s="115" t="s">
        <v>52019</v>
      </c>
      <c r="G21136" s="115" t="s">
        <v>52020</v>
      </c>
      <c r="I21136" s="115" t="s">
        <v>58</v>
      </c>
      <c r="J21136" s="115">
        <v>1717.45</v>
      </c>
    </row>
    <row r="21137" spans="1:10" hidden="1">
      <c r="A21137" s="115" t="s">
        <v>21384</v>
      </c>
      <c r="B21137" s="115"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15" t="s">
        <v>52016</v>
      </c>
      <c r="D21137" s="115" t="s">
        <v>52028</v>
      </c>
      <c r="E21137" s="115" t="s">
        <v>52024</v>
      </c>
      <c r="F21137" s="115" t="s">
        <v>52019</v>
      </c>
      <c r="G21137" s="115" t="s">
        <v>52020</v>
      </c>
      <c r="I21137" s="115" t="s">
        <v>58</v>
      </c>
      <c r="J21137" s="115">
        <v>1636.58</v>
      </c>
    </row>
    <row r="21138" spans="1:10" hidden="1">
      <c r="A21138" s="115" t="s">
        <v>21385</v>
      </c>
      <c r="B21138" s="115"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8" s="115" t="s">
        <v>52029</v>
      </c>
      <c r="D21138" s="115" t="s">
        <v>52030</v>
      </c>
      <c r="E21138" s="115" t="s">
        <v>52031</v>
      </c>
      <c r="F21138" s="115" t="s">
        <v>52032</v>
      </c>
      <c r="G21138" s="115" t="s">
        <v>52033</v>
      </c>
      <c r="I21138" s="115" t="s">
        <v>58</v>
      </c>
      <c r="J21138" s="115">
        <v>9333</v>
      </c>
    </row>
    <row r="21139" spans="1:10" hidden="1">
      <c r="A21139" s="115" t="s">
        <v>21386</v>
      </c>
      <c r="B21139" s="115"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9" s="115" t="s">
        <v>52029</v>
      </c>
      <c r="D21139" s="115" t="s">
        <v>52030</v>
      </c>
      <c r="E21139" s="115" t="s">
        <v>52031</v>
      </c>
      <c r="F21139" s="115" t="s">
        <v>52032</v>
      </c>
      <c r="G21139" s="115" t="s">
        <v>52033</v>
      </c>
      <c r="I21139" s="115" t="s">
        <v>58</v>
      </c>
      <c r="J21139" s="115">
        <v>9333</v>
      </c>
    </row>
    <row r="21140" spans="1:10" hidden="1">
      <c r="A21140" s="115" t="s">
        <v>21387</v>
      </c>
      <c r="B21140" s="115"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15" t="s">
        <v>52034</v>
      </c>
      <c r="D21140" s="115" t="s">
        <v>52035</v>
      </c>
      <c r="E21140" s="115" t="s">
        <v>52036</v>
      </c>
      <c r="F21140" s="115" t="s">
        <v>52037</v>
      </c>
      <c r="G21140" s="115" t="s">
        <v>52038</v>
      </c>
      <c r="I21140" s="115" t="s">
        <v>58</v>
      </c>
      <c r="J21140" s="115">
        <v>9078</v>
      </c>
    </row>
    <row r="21141" spans="1:10" hidden="1">
      <c r="A21141" s="115" t="s">
        <v>21388</v>
      </c>
      <c r="B21141" s="115"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15" t="s">
        <v>52034</v>
      </c>
      <c r="D21141" s="115" t="s">
        <v>52035</v>
      </c>
      <c r="E21141" s="115" t="s">
        <v>52036</v>
      </c>
      <c r="F21141" s="115" t="s">
        <v>52037</v>
      </c>
      <c r="G21141" s="115" t="s">
        <v>52038</v>
      </c>
      <c r="I21141" s="115" t="s">
        <v>58</v>
      </c>
      <c r="J21141" s="115">
        <v>9078</v>
      </c>
    </row>
    <row r="21142" spans="1:10" hidden="1">
      <c r="A21142" s="115" t="s">
        <v>21389</v>
      </c>
      <c r="B21142" s="115"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15" t="s">
        <v>52029</v>
      </c>
      <c r="D21142" s="115" t="s">
        <v>52030</v>
      </c>
      <c r="E21142" s="115" t="s">
        <v>52039</v>
      </c>
      <c r="F21142" s="115" t="s">
        <v>52040</v>
      </c>
      <c r="G21142" s="115" t="s">
        <v>52041</v>
      </c>
      <c r="I21142" s="115" t="s">
        <v>58</v>
      </c>
      <c r="J21142" s="115">
        <v>11858.4</v>
      </c>
    </row>
    <row r="21143" spans="1:10" hidden="1">
      <c r="A21143" s="115" t="s">
        <v>21390</v>
      </c>
      <c r="B21143" s="115"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15" t="s">
        <v>52029</v>
      </c>
      <c r="D21143" s="115" t="s">
        <v>52030</v>
      </c>
      <c r="E21143" s="115" t="s">
        <v>52039</v>
      </c>
      <c r="F21143" s="115" t="s">
        <v>52040</v>
      </c>
      <c r="G21143" s="115" t="s">
        <v>52041</v>
      </c>
      <c r="I21143" s="115" t="s">
        <v>58</v>
      </c>
      <c r="J21143" s="115">
        <v>11858.4</v>
      </c>
    </row>
    <row r="21144" spans="1:10" hidden="1">
      <c r="A21144" s="115" t="s">
        <v>21391</v>
      </c>
      <c r="B21144" s="115"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15" t="s">
        <v>52034</v>
      </c>
      <c r="D21144" s="115" t="s">
        <v>52035</v>
      </c>
      <c r="E21144" s="115" t="s">
        <v>52042</v>
      </c>
      <c r="F21144" s="115" t="s">
        <v>52043</v>
      </c>
      <c r="G21144" s="115" t="s">
        <v>52044</v>
      </c>
      <c r="I21144" s="115" t="s">
        <v>58</v>
      </c>
      <c r="J21144" s="115">
        <v>11534.4</v>
      </c>
    </row>
    <row r="21145" spans="1:10" hidden="1">
      <c r="A21145" s="115" t="s">
        <v>21392</v>
      </c>
      <c r="B21145" s="115"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15" t="s">
        <v>52034</v>
      </c>
      <c r="D21145" s="115" t="s">
        <v>52035</v>
      </c>
      <c r="E21145" s="115" t="s">
        <v>52042</v>
      </c>
      <c r="F21145" s="115" t="s">
        <v>52043</v>
      </c>
      <c r="G21145" s="115" t="s">
        <v>52044</v>
      </c>
      <c r="I21145" s="115" t="s">
        <v>58</v>
      </c>
      <c r="J21145" s="115">
        <v>11534.4</v>
      </c>
    </row>
    <row r="21146" spans="1:10" hidden="1">
      <c r="A21146" s="115" t="s">
        <v>21393</v>
      </c>
      <c r="B21146" s="115"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15" t="s">
        <v>52045</v>
      </c>
      <c r="D21146" s="115" t="s">
        <v>52046</v>
      </c>
      <c r="E21146" s="115" t="s">
        <v>52047</v>
      </c>
      <c r="F21146" s="115" t="s">
        <v>52048</v>
      </c>
      <c r="G21146" s="115" t="s">
        <v>52049</v>
      </c>
      <c r="I21146" s="115" t="s">
        <v>58</v>
      </c>
      <c r="J21146" s="115">
        <v>13834.8</v>
      </c>
    </row>
    <row r="21147" spans="1:10" hidden="1">
      <c r="A21147" s="115" t="s">
        <v>21394</v>
      </c>
      <c r="B21147" s="115"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15" t="s">
        <v>52045</v>
      </c>
      <c r="D21147" s="115" t="s">
        <v>52046</v>
      </c>
      <c r="E21147" s="115" t="s">
        <v>52047</v>
      </c>
      <c r="F21147" s="115" t="s">
        <v>52048</v>
      </c>
      <c r="G21147" s="115" t="s">
        <v>52049</v>
      </c>
      <c r="I21147" s="115" t="s">
        <v>58</v>
      </c>
      <c r="J21147" s="115">
        <v>13834.8</v>
      </c>
    </row>
    <row r="21148" spans="1:10" hidden="1">
      <c r="A21148" s="115" t="s">
        <v>21395</v>
      </c>
      <c r="B21148" s="115"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15" t="s">
        <v>52050</v>
      </c>
      <c r="D21148" s="115" t="s">
        <v>52051</v>
      </c>
      <c r="E21148" s="115" t="s">
        <v>52052</v>
      </c>
      <c r="F21148" s="115" t="s">
        <v>52053</v>
      </c>
      <c r="G21148" s="115" t="s">
        <v>52054</v>
      </c>
      <c r="I21148" s="115" t="s">
        <v>58</v>
      </c>
      <c r="J21148" s="115">
        <v>13456.8</v>
      </c>
    </row>
    <row r="21149" spans="1:10" hidden="1">
      <c r="A21149" s="115" t="s">
        <v>21396</v>
      </c>
      <c r="B21149" s="115"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15" t="s">
        <v>52050</v>
      </c>
      <c r="D21149" s="115" t="s">
        <v>52051</v>
      </c>
      <c r="E21149" s="115" t="s">
        <v>52052</v>
      </c>
      <c r="F21149" s="115" t="s">
        <v>52053</v>
      </c>
      <c r="G21149" s="115" t="s">
        <v>52054</v>
      </c>
      <c r="I21149" s="115" t="s">
        <v>58</v>
      </c>
      <c r="J21149" s="115">
        <v>13456.8</v>
      </c>
    </row>
    <row r="21150" spans="1:10" hidden="1">
      <c r="A21150" s="115" t="s">
        <v>21397</v>
      </c>
      <c r="B21150" s="115"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0" s="115" t="s">
        <v>52055</v>
      </c>
      <c r="D21150" s="115" t="s">
        <v>52046</v>
      </c>
      <c r="E21150" s="115" t="s">
        <v>52056</v>
      </c>
      <c r="F21150" s="115" t="s">
        <v>52057</v>
      </c>
      <c r="G21150" s="115" t="s">
        <v>52058</v>
      </c>
      <c r="I21150" s="115" t="s">
        <v>58</v>
      </c>
      <c r="J21150" s="115">
        <v>15774.6</v>
      </c>
    </row>
    <row r="21151" spans="1:10" hidden="1">
      <c r="A21151" s="115" t="s">
        <v>21398</v>
      </c>
      <c r="B21151" s="115"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1" s="115" t="s">
        <v>52055</v>
      </c>
      <c r="D21151" s="115" t="s">
        <v>52046</v>
      </c>
      <c r="E21151" s="115" t="s">
        <v>52056</v>
      </c>
      <c r="F21151" s="115" t="s">
        <v>52057</v>
      </c>
      <c r="G21151" s="115" t="s">
        <v>52058</v>
      </c>
      <c r="I21151" s="115" t="s">
        <v>58</v>
      </c>
      <c r="J21151" s="115">
        <v>15774.6</v>
      </c>
    </row>
    <row r="21152" spans="1:10" hidden="1">
      <c r="A21152" s="115" t="s">
        <v>21399</v>
      </c>
      <c r="B21152" s="115"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2" s="115" t="s">
        <v>52050</v>
      </c>
      <c r="D21152" s="115" t="s">
        <v>52051</v>
      </c>
      <c r="E21152" s="115" t="s">
        <v>52059</v>
      </c>
      <c r="F21152" s="115" t="s">
        <v>52060</v>
      </c>
      <c r="G21152" s="115" t="s">
        <v>52061</v>
      </c>
      <c r="I21152" s="115" t="s">
        <v>58</v>
      </c>
      <c r="J21152" s="115">
        <v>15343.6</v>
      </c>
    </row>
    <row r="21153" spans="1:10" hidden="1">
      <c r="A21153" s="115" t="s">
        <v>21400</v>
      </c>
      <c r="B21153" s="115"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3" s="115" t="s">
        <v>52050</v>
      </c>
      <c r="D21153" s="115" t="s">
        <v>52051</v>
      </c>
      <c r="E21153" s="115" t="s">
        <v>52059</v>
      </c>
      <c r="F21153" s="115" t="s">
        <v>52060</v>
      </c>
      <c r="G21153" s="115" t="s">
        <v>52061</v>
      </c>
      <c r="I21153" s="115" t="s">
        <v>58</v>
      </c>
      <c r="J21153" s="115">
        <v>15343.6</v>
      </c>
    </row>
    <row r="21154" spans="1:10" hidden="1">
      <c r="A21154" s="115" t="s">
        <v>21401</v>
      </c>
      <c r="B21154" s="115"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15" t="s">
        <v>52055</v>
      </c>
      <c r="D21154" s="115" t="s">
        <v>52046</v>
      </c>
      <c r="E21154" s="115" t="s">
        <v>52062</v>
      </c>
      <c r="F21154" s="115" t="s">
        <v>52063</v>
      </c>
      <c r="G21154" s="115" t="s">
        <v>52041</v>
      </c>
      <c r="I21154" s="115" t="s">
        <v>58</v>
      </c>
      <c r="J21154" s="115">
        <v>18519.599999999999</v>
      </c>
    </row>
    <row r="21155" spans="1:10" hidden="1">
      <c r="A21155" s="115" t="s">
        <v>21402</v>
      </c>
      <c r="B21155" s="115"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15" t="s">
        <v>52055</v>
      </c>
      <c r="D21155" s="115" t="s">
        <v>52046</v>
      </c>
      <c r="E21155" s="115" t="s">
        <v>52062</v>
      </c>
      <c r="F21155" s="115" t="s">
        <v>52063</v>
      </c>
      <c r="G21155" s="115" t="s">
        <v>52041</v>
      </c>
      <c r="I21155" s="115" t="s">
        <v>58</v>
      </c>
      <c r="J21155" s="115">
        <v>18519.599999999999</v>
      </c>
    </row>
    <row r="21156" spans="1:10" hidden="1">
      <c r="A21156" s="115" t="s">
        <v>21403</v>
      </c>
      <c r="B21156" s="115"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15" t="s">
        <v>52050</v>
      </c>
      <c r="D21156" s="115" t="s">
        <v>52051</v>
      </c>
      <c r="E21156" s="115" t="s">
        <v>52064</v>
      </c>
      <c r="F21156" s="115" t="s">
        <v>52065</v>
      </c>
      <c r="G21156" s="115" t="s">
        <v>52044</v>
      </c>
      <c r="I21156" s="115" t="s">
        <v>58</v>
      </c>
      <c r="J21156" s="115">
        <v>18013.599999999999</v>
      </c>
    </row>
    <row r="21157" spans="1:10" hidden="1">
      <c r="A21157" s="115" t="s">
        <v>21404</v>
      </c>
      <c r="B21157" s="115"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15" t="s">
        <v>52050</v>
      </c>
      <c r="D21157" s="115" t="s">
        <v>52051</v>
      </c>
      <c r="E21157" s="115" t="s">
        <v>52064</v>
      </c>
      <c r="F21157" s="115" t="s">
        <v>52065</v>
      </c>
      <c r="G21157" s="115" t="s">
        <v>52044</v>
      </c>
      <c r="I21157" s="115" t="s">
        <v>58</v>
      </c>
      <c r="J21157" s="115">
        <v>18013.599999999999</v>
      </c>
    </row>
    <row r="21158" spans="1:10" hidden="1">
      <c r="A21158" s="115" t="s">
        <v>21405</v>
      </c>
      <c r="B21158" s="115"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15" t="s">
        <v>52055</v>
      </c>
      <c r="D21158" s="115" t="s">
        <v>52066</v>
      </c>
      <c r="E21158" s="115" t="s">
        <v>52067</v>
      </c>
      <c r="F21158" s="115" t="s">
        <v>52068</v>
      </c>
      <c r="G21158" s="115" t="s">
        <v>52041</v>
      </c>
      <c r="I21158" s="115" t="s">
        <v>58</v>
      </c>
      <c r="J21158" s="115">
        <v>23097.9</v>
      </c>
    </row>
    <row r="21159" spans="1:10" hidden="1">
      <c r="A21159" s="115" t="s">
        <v>21406</v>
      </c>
      <c r="B21159" s="115"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15" t="s">
        <v>52055</v>
      </c>
      <c r="D21159" s="115" t="s">
        <v>52066</v>
      </c>
      <c r="E21159" s="115" t="s">
        <v>52067</v>
      </c>
      <c r="F21159" s="115" t="s">
        <v>52068</v>
      </c>
      <c r="G21159" s="115" t="s">
        <v>52041</v>
      </c>
      <c r="I21159" s="115" t="s">
        <v>58</v>
      </c>
      <c r="J21159" s="115">
        <v>23097.9</v>
      </c>
    </row>
    <row r="21160" spans="1:10" hidden="1">
      <c r="A21160" s="115" t="s">
        <v>21407</v>
      </c>
      <c r="B21160" s="115"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15" t="s">
        <v>52069</v>
      </c>
      <c r="D21160" s="115" t="s">
        <v>52070</v>
      </c>
      <c r="E21160" s="115" t="s">
        <v>52071</v>
      </c>
      <c r="F21160" s="115" t="s">
        <v>52072</v>
      </c>
      <c r="G21160" s="115" t="s">
        <v>52054</v>
      </c>
      <c r="I21160" s="115" t="s">
        <v>58</v>
      </c>
      <c r="J21160" s="115">
        <v>23097.9</v>
      </c>
    </row>
    <row r="21161" spans="1:10" hidden="1">
      <c r="A21161" s="115" t="s">
        <v>21408</v>
      </c>
      <c r="B21161" s="115"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15" t="s">
        <v>52069</v>
      </c>
      <c r="D21161" s="115" t="s">
        <v>52070</v>
      </c>
      <c r="E21161" s="115" t="s">
        <v>52071</v>
      </c>
      <c r="F21161" s="115" t="s">
        <v>52072</v>
      </c>
      <c r="G21161" s="115" t="s">
        <v>52054</v>
      </c>
      <c r="I21161" s="115" t="s">
        <v>58</v>
      </c>
      <c r="J21161" s="115">
        <v>23097.9</v>
      </c>
    </row>
    <row r="21162" spans="1:10" hidden="1">
      <c r="A21162" s="115" t="s">
        <v>21409</v>
      </c>
      <c r="B21162" s="115"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15" t="s">
        <v>52055</v>
      </c>
      <c r="D21162" s="115" t="s">
        <v>52073</v>
      </c>
      <c r="E21162" s="115" t="s">
        <v>52074</v>
      </c>
      <c r="F21162" s="115" t="s">
        <v>52063</v>
      </c>
      <c r="G21162" s="115" t="s">
        <v>52041</v>
      </c>
      <c r="I21162" s="115" t="s">
        <v>58</v>
      </c>
      <c r="J21162" s="115">
        <v>33333.300000000003</v>
      </c>
    </row>
    <row r="21163" spans="1:10" hidden="1">
      <c r="A21163" s="115" t="s">
        <v>21410</v>
      </c>
      <c r="B21163" s="115"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15" t="s">
        <v>52055</v>
      </c>
      <c r="D21163" s="115" t="s">
        <v>52073</v>
      </c>
      <c r="E21163" s="115" t="s">
        <v>52074</v>
      </c>
      <c r="F21163" s="115" t="s">
        <v>52063</v>
      </c>
      <c r="G21163" s="115" t="s">
        <v>52041</v>
      </c>
      <c r="I21163" s="115" t="s">
        <v>58</v>
      </c>
      <c r="J21163" s="115">
        <v>33333.300000000003</v>
      </c>
    </row>
    <row r="21164" spans="1:10" hidden="1">
      <c r="A21164" s="115" t="s">
        <v>21411</v>
      </c>
      <c r="B21164" s="115"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15" t="s">
        <v>52050</v>
      </c>
      <c r="D21164" s="115" t="s">
        <v>52075</v>
      </c>
      <c r="E21164" s="115" t="s">
        <v>52076</v>
      </c>
      <c r="F21164" s="115" t="s">
        <v>52065</v>
      </c>
      <c r="G21164" s="115" t="s">
        <v>52044</v>
      </c>
      <c r="I21164" s="115" t="s">
        <v>58</v>
      </c>
      <c r="J21164" s="115">
        <v>33833.800000000003</v>
      </c>
    </row>
    <row r="21165" spans="1:10" hidden="1">
      <c r="A21165" s="115" t="s">
        <v>21412</v>
      </c>
      <c r="B21165" s="115"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15" t="s">
        <v>52050</v>
      </c>
      <c r="D21165" s="115" t="s">
        <v>52075</v>
      </c>
      <c r="E21165" s="115" t="s">
        <v>52076</v>
      </c>
      <c r="F21165" s="115" t="s">
        <v>52065</v>
      </c>
      <c r="G21165" s="115" t="s">
        <v>52044</v>
      </c>
      <c r="I21165" s="115" t="s">
        <v>58</v>
      </c>
      <c r="J21165" s="115">
        <v>33833.800000000003</v>
      </c>
    </row>
    <row r="21166" spans="1:10" hidden="1">
      <c r="A21166" s="115" t="s">
        <v>21413</v>
      </c>
      <c r="B21166" s="115" t="str">
        <f t="shared" si="330"/>
        <v>BUEIRO SIMPLES CIRCULAR,CONSTITUIDO DE CHAPAS GALVANIZADAS COM ESPESSURA DE 2.00MM,DIAMETRO DE 0,60M,PARAFUSOS,PORCAS EFERRAMENTAS NECESSARIAS,RECOBRIMENTO MINIMO DE 0,30M E MAXIMO DE 25,00M,SOB A INFLUENCIA DO TREM-TIPO RODOVIARIO.FORNECIMENTO</v>
      </c>
      <c r="C21166" s="115" t="s">
        <v>52077</v>
      </c>
      <c r="D21166" s="115" t="s">
        <v>52078</v>
      </c>
      <c r="E21166" s="115" t="s">
        <v>52079</v>
      </c>
      <c r="F21166" s="115" t="s">
        <v>52080</v>
      </c>
      <c r="G21166" s="115" t="s">
        <v>38048</v>
      </c>
      <c r="I21166" s="115" t="s">
        <v>58</v>
      </c>
      <c r="J21166" s="115">
        <v>1365</v>
      </c>
    </row>
    <row r="21167" spans="1:10" hidden="1">
      <c r="A21167" s="115" t="s">
        <v>21414</v>
      </c>
      <c r="B21167" s="115" t="str">
        <f t="shared" si="330"/>
        <v>BUEIRO SIMPLES CIRCULAR,CONSTITUIDO DE CHAPAS GALVANIZADAS COM ESPESSURA DE 2.00MM,DIAMETRO DE 0,60M,PARAFUSOS,PORCAS EFERRAMENTAS NECESSARIAS,RECOBRIMENTO MINIMO DE 0,30M E MAXIMO DE 25,00M,SOB A INFLUENCIA DO TREM-TIPO RODOVIARIO.FORNECIMENTO</v>
      </c>
      <c r="C21167" s="115" t="s">
        <v>52077</v>
      </c>
      <c r="D21167" s="115" t="s">
        <v>52078</v>
      </c>
      <c r="E21167" s="115" t="s">
        <v>52079</v>
      </c>
      <c r="F21167" s="115" t="s">
        <v>52080</v>
      </c>
      <c r="G21167" s="115" t="s">
        <v>38048</v>
      </c>
      <c r="I21167" s="115" t="s">
        <v>58</v>
      </c>
      <c r="J21167" s="115">
        <v>1365</v>
      </c>
    </row>
    <row r="21168" spans="1:10" hidden="1">
      <c r="A21168" s="115" t="s">
        <v>21415</v>
      </c>
      <c r="B21168" s="115" t="str">
        <f t="shared" si="330"/>
        <v>BUEIRO SIMPLES CIRCULAR,CONSTITUIDO DE CHAPAS COM REVESTIMENTO EPOXY,COM ESPESSURA DE 2,00MM,DIAMETRO DE 0,60M,PARAFUSOS,PORCAS E FERRAMENTAS NECESSARIAS,RECOBRIMENTO MINIMO DE 0,30M E MAXIMO DE 25,00M,SOB A INFLUENCIA DO TREM-TIPO RODOVIARIO.FORNECIMENTO</v>
      </c>
      <c r="C21168" s="115" t="s">
        <v>52081</v>
      </c>
      <c r="D21168" s="115" t="s">
        <v>52082</v>
      </c>
      <c r="E21168" s="115" t="s">
        <v>52083</v>
      </c>
      <c r="F21168" s="115" t="s">
        <v>52084</v>
      </c>
      <c r="G21168" s="115" t="s">
        <v>52085</v>
      </c>
      <c r="I21168" s="115" t="s">
        <v>58</v>
      </c>
      <c r="J21168" s="115">
        <v>1386</v>
      </c>
    </row>
    <row r="21169" spans="1:10" hidden="1">
      <c r="A21169" s="115" t="s">
        <v>21416</v>
      </c>
      <c r="B21169" s="115" t="str">
        <f t="shared" si="330"/>
        <v>BUEIRO SIMPLES CIRCULAR,CONSTITUIDO DE CHAPAS COM REVESTIMENTO EPOXY,COM ESPESSURA DE 2,00MM,DIAMETRO DE 0,60M,PARAFUSOS,PORCAS E FERRAMENTAS NECESSARIAS,RECOBRIMENTO MINIMO DE 0,30M E MAXIMO DE 25,00M,SOB A INFLUENCIA DO TREM-TIPO RODOVIARIO.FORNECIMENTO</v>
      </c>
      <c r="C21169" s="115" t="s">
        <v>52081</v>
      </c>
      <c r="D21169" s="115" t="s">
        <v>52082</v>
      </c>
      <c r="E21169" s="115" t="s">
        <v>52083</v>
      </c>
      <c r="F21169" s="115" t="s">
        <v>52084</v>
      </c>
      <c r="G21169" s="115" t="s">
        <v>52085</v>
      </c>
      <c r="I21169" s="115" t="s">
        <v>58</v>
      </c>
      <c r="J21169" s="115">
        <v>1386</v>
      </c>
    </row>
    <row r="21170" spans="1:10" hidden="1">
      <c r="A21170" s="115" t="s">
        <v>21417</v>
      </c>
      <c r="B21170" s="115" t="str">
        <f t="shared" si="330"/>
        <v>BUEIRO SIMPLES CIRCULAR,CONSTITUIDO DE CHAPAS GALVANIZADAS COM ESPESSURA DE 2,00MM,DIAMETRO DE 0,80M,PARAFUSOS,PORCAS EFERRAMENTAS NECESSARIAS,RECOBRIMENTO MINIMO DE 0,30M E MAXIMO DE 18,80M,SOB A INFLUENCIA DO TREM-TIPO RODOVIARIO.FORNECIMENTO</v>
      </c>
      <c r="C21170" s="115" t="s">
        <v>52077</v>
      </c>
      <c r="D21170" s="115" t="s">
        <v>52086</v>
      </c>
      <c r="E21170" s="115" t="s">
        <v>52079</v>
      </c>
      <c r="F21170" s="115" t="s">
        <v>52087</v>
      </c>
      <c r="G21170" s="115" t="s">
        <v>38048</v>
      </c>
      <c r="I21170" s="115" t="s">
        <v>58</v>
      </c>
      <c r="J21170" s="115">
        <v>1755</v>
      </c>
    </row>
    <row r="21171" spans="1:10" hidden="1">
      <c r="A21171" s="115" t="s">
        <v>21418</v>
      </c>
      <c r="B21171" s="115" t="str">
        <f t="shared" si="330"/>
        <v>BUEIRO SIMPLES CIRCULAR,CONSTITUIDO DE CHAPAS GALVANIZADAS COM ESPESSURA DE 2,00MM,DIAMETRO DE 0,80M,PARAFUSOS,PORCAS EFERRAMENTAS NECESSARIAS,RECOBRIMENTO MINIMO DE 0,30M E MAXIMO DE 18,80M,SOB A INFLUENCIA DO TREM-TIPO RODOVIARIO.FORNECIMENTO</v>
      </c>
      <c r="C21171" s="115" t="s">
        <v>52077</v>
      </c>
      <c r="D21171" s="115" t="s">
        <v>52086</v>
      </c>
      <c r="E21171" s="115" t="s">
        <v>52079</v>
      </c>
      <c r="F21171" s="115" t="s">
        <v>52087</v>
      </c>
      <c r="G21171" s="115" t="s">
        <v>38048</v>
      </c>
      <c r="I21171" s="115" t="s">
        <v>58</v>
      </c>
      <c r="J21171" s="115">
        <v>1755</v>
      </c>
    </row>
    <row r="21172" spans="1:10" hidden="1">
      <c r="A21172" s="115" t="s">
        <v>21419</v>
      </c>
      <c r="B21172" s="115" t="str">
        <f t="shared" si="330"/>
        <v>BUEIRO SIMPLES CIRCULAR,CONSTITUIDO DE CHAPAS COM REVESTIMENTO EPOXY,COM ESPESSURA DE 2,00MM,DIAMETRO DE 0,80M,PARAFUSOS,PORCAS E FERRAMENTAS NECESSARIAS,RECOBRIMENTO MINIMO DE 0,30M E MAXIMO DE 18,80M,SOB A INFLUENCIA DO TREM-TIPO RODOVIARIO.FORNECIMENTO</v>
      </c>
      <c r="C21172" s="115" t="s">
        <v>52081</v>
      </c>
      <c r="D21172" s="115" t="s">
        <v>52088</v>
      </c>
      <c r="E21172" s="115" t="s">
        <v>52083</v>
      </c>
      <c r="F21172" s="115" t="s">
        <v>52089</v>
      </c>
      <c r="G21172" s="115" t="s">
        <v>52085</v>
      </c>
      <c r="I21172" s="115" t="s">
        <v>58</v>
      </c>
      <c r="J21172" s="115">
        <v>1782</v>
      </c>
    </row>
    <row r="21173" spans="1:10" hidden="1">
      <c r="A21173" s="115" t="s">
        <v>21420</v>
      </c>
      <c r="B21173" s="115" t="str">
        <f t="shared" si="330"/>
        <v>BUEIRO SIMPLES CIRCULAR,CONSTITUIDO DE CHAPAS COM REVESTIMENTO EPOXY,COM ESPESSURA DE 2,00MM,DIAMETRO DE 0,80M,PARAFUSOS,PORCAS E FERRAMENTAS NECESSARIAS,RECOBRIMENTO MINIMO DE 0,30M E MAXIMO DE 18,80M,SOB A INFLUENCIA DO TREM-TIPO RODOVIARIO.FORNECIMENTO</v>
      </c>
      <c r="C21173" s="115" t="s">
        <v>52081</v>
      </c>
      <c r="D21173" s="115" t="s">
        <v>52088</v>
      </c>
      <c r="E21173" s="115" t="s">
        <v>52083</v>
      </c>
      <c r="F21173" s="115" t="s">
        <v>52089</v>
      </c>
      <c r="G21173" s="115" t="s">
        <v>52085</v>
      </c>
      <c r="I21173" s="115" t="s">
        <v>58</v>
      </c>
      <c r="J21173" s="115">
        <v>1782</v>
      </c>
    </row>
    <row r="21174" spans="1:10" hidden="1">
      <c r="A21174" s="115" t="s">
        <v>21421</v>
      </c>
      <c r="B21174" s="115" t="str">
        <f t="shared" si="330"/>
        <v>BUEIRO SIMPLES CIRCULAR,CONSTITUIDO DE CHAPAS GALVANIZADAS,COM ESPESSURA DE 2,00MM,DIAMETRO DE 1,00M,PARAFUSOS,PORCAS EFERRAMENTAS NECESSARIAS,RECOBRIMENTO MINIMO DE 0,30M E MAXIMO DE 15,00M,SOB A INFLUENCIA DO TREM-TIPO RODOVIARIO.FORNECIMENTO</v>
      </c>
      <c r="C21174" s="115" t="s">
        <v>52090</v>
      </c>
      <c r="D21174" s="115" t="s">
        <v>52091</v>
      </c>
      <c r="E21174" s="115" t="s">
        <v>52079</v>
      </c>
      <c r="F21174" s="115" t="s">
        <v>52092</v>
      </c>
      <c r="G21174" s="115" t="s">
        <v>38048</v>
      </c>
      <c r="I21174" s="115" t="s">
        <v>58</v>
      </c>
      <c r="J21174" s="115">
        <v>2177.5</v>
      </c>
    </row>
    <row r="21175" spans="1:10" hidden="1">
      <c r="A21175" s="115" t="s">
        <v>21422</v>
      </c>
      <c r="B21175" s="115" t="str">
        <f t="shared" si="330"/>
        <v>BUEIRO SIMPLES CIRCULAR,CONSTITUIDO DE CHAPAS GALVANIZADAS,COM ESPESSURA DE 2,00MM,DIAMETRO DE 1,00M,PARAFUSOS,PORCAS EFERRAMENTAS NECESSARIAS,RECOBRIMENTO MINIMO DE 0,30M E MAXIMO DE 15,00M,SOB A INFLUENCIA DO TREM-TIPO RODOVIARIO.FORNECIMENTO</v>
      </c>
      <c r="C21175" s="115" t="s">
        <v>52090</v>
      </c>
      <c r="D21175" s="115" t="s">
        <v>52091</v>
      </c>
      <c r="E21175" s="115" t="s">
        <v>52079</v>
      </c>
      <c r="F21175" s="115" t="s">
        <v>52092</v>
      </c>
      <c r="G21175" s="115" t="s">
        <v>38048</v>
      </c>
      <c r="I21175" s="115" t="s">
        <v>58</v>
      </c>
      <c r="J21175" s="115">
        <v>2177.5</v>
      </c>
    </row>
    <row r="21176" spans="1:10" hidden="1">
      <c r="A21176" s="115" t="s">
        <v>21423</v>
      </c>
      <c r="B21176" s="115" t="str">
        <f t="shared" si="330"/>
        <v>BUEIRO SIMPLES CIRCULAR,CONSTITUIDO DE CHAPAS COM RESVESTIMENTO EPOXY,COM ESPESSURA DE 2MM,DIAMETRO DE 1,00M,PARAFUSOS,PORCAS E FERRAMENTAS NECESSARIAS,RECOBRIMENTO MINIMO DE 0,30M E MAXIMO DE 15,00M,SOB A INFLUENCIA DO TREM-TIPO RODOVIARIO.FORNECIMENTO</v>
      </c>
      <c r="C21176" s="115" t="s">
        <v>52093</v>
      </c>
      <c r="D21176" s="115" t="s">
        <v>52094</v>
      </c>
      <c r="E21176" s="115" t="s">
        <v>52095</v>
      </c>
      <c r="F21176" s="115" t="s">
        <v>52096</v>
      </c>
      <c r="G21176" s="115" t="s">
        <v>41932</v>
      </c>
      <c r="I21176" s="115" t="s">
        <v>58</v>
      </c>
      <c r="J21176" s="115">
        <v>2211</v>
      </c>
    </row>
    <row r="21177" spans="1:10" hidden="1">
      <c r="A21177" s="115" t="s">
        <v>21424</v>
      </c>
      <c r="B21177" s="115" t="str">
        <f t="shared" si="330"/>
        <v>BUEIRO SIMPLES CIRCULAR,CONSTITUIDO DE CHAPAS COM RESVESTIMENTO EPOXY,COM ESPESSURA DE 2MM,DIAMETRO DE 1,00M,PARAFUSOS,PORCAS E FERRAMENTAS NECESSARIAS,RECOBRIMENTO MINIMO DE 0,30M E MAXIMO DE 15,00M,SOB A INFLUENCIA DO TREM-TIPO RODOVIARIO.FORNECIMENTO</v>
      </c>
      <c r="C21177" s="115" t="s">
        <v>52093</v>
      </c>
      <c r="D21177" s="115" t="s">
        <v>52094</v>
      </c>
      <c r="E21177" s="115" t="s">
        <v>52095</v>
      </c>
      <c r="F21177" s="115" t="s">
        <v>52096</v>
      </c>
      <c r="G21177" s="115" t="s">
        <v>41932</v>
      </c>
      <c r="I21177" s="115" t="s">
        <v>58</v>
      </c>
      <c r="J21177" s="115">
        <v>2211</v>
      </c>
    </row>
    <row r="21178" spans="1:10" hidden="1">
      <c r="A21178" s="115" t="s">
        <v>21425</v>
      </c>
      <c r="B21178" s="115" t="str">
        <f t="shared" si="330"/>
        <v>BUEIRO SIMPLES CIRCULAR,CONSTITUIDO DE CHAPAS GALVANIZADAS,COM ESPESSURA DE 2MM,DIAMETRO DE 1,20M,PARAFUSOS,PORCAS E FERRAMENTAS NECESSARIAS,RECOBRIMENTO MINIMO DE 0,30M E MAXIMO DE 12,50M,SOB A INFLUENCIA DO TREM-TIPO RODOVIARIO.FORNECIMENTO</v>
      </c>
      <c r="C21178" s="115" t="s">
        <v>52090</v>
      </c>
      <c r="D21178" s="115" t="s">
        <v>52097</v>
      </c>
      <c r="E21178" s="115" t="s">
        <v>52098</v>
      </c>
      <c r="F21178" s="115" t="s">
        <v>52099</v>
      </c>
      <c r="G21178" s="115" t="s">
        <v>35843</v>
      </c>
      <c r="I21178" s="115" t="s">
        <v>58</v>
      </c>
      <c r="J21178" s="115">
        <v>2535</v>
      </c>
    </row>
    <row r="21179" spans="1:10" hidden="1">
      <c r="A21179" s="115" t="s">
        <v>21426</v>
      </c>
      <c r="B21179" s="115" t="str">
        <f t="shared" si="330"/>
        <v>BUEIRO SIMPLES CIRCULAR,CONSTITUIDO DE CHAPAS GALVANIZADAS,COM ESPESSURA DE 2MM,DIAMETRO DE 1,20M,PARAFUSOS,PORCAS E FERRAMENTAS NECESSARIAS,RECOBRIMENTO MINIMO DE 0,30M E MAXIMO DE 12,50M,SOB A INFLUENCIA DO TREM-TIPO RODOVIARIO.FORNECIMENTO</v>
      </c>
      <c r="C21179" s="115" t="s">
        <v>52090</v>
      </c>
      <c r="D21179" s="115" t="s">
        <v>52097</v>
      </c>
      <c r="E21179" s="115" t="s">
        <v>52098</v>
      </c>
      <c r="F21179" s="115" t="s">
        <v>52099</v>
      </c>
      <c r="G21179" s="115" t="s">
        <v>35843</v>
      </c>
      <c r="I21179" s="115" t="s">
        <v>58</v>
      </c>
      <c r="J21179" s="115">
        <v>2535</v>
      </c>
    </row>
    <row r="21180" spans="1:10" hidden="1">
      <c r="A21180" s="115" t="s">
        <v>21427</v>
      </c>
      <c r="B21180" s="115" t="str">
        <f t="shared" si="330"/>
        <v>BUEIRO SIMPLES CIRCULAR,CONSTITUIDO DE CHAPAS COM REVESTIMENTO EPOXY,COM ESPESSURA DE 2MM,DIAMETRO DE 1,20M,PARAFUSOS,PORCAS E FERRAMENTAS NECESSARIAS,RECOBRIMENTO MINIMO DE 0,30ME MAXIMO DE 12,50M,SOB A INFLUENCIA DO TREM-TIPO RODOVIARIO.FORNECIMENTO</v>
      </c>
      <c r="C21180" s="115" t="s">
        <v>52081</v>
      </c>
      <c r="D21180" s="115" t="s">
        <v>52100</v>
      </c>
      <c r="E21180" s="115" t="s">
        <v>52101</v>
      </c>
      <c r="F21180" s="115" t="s">
        <v>52102</v>
      </c>
      <c r="G21180" s="115" t="s">
        <v>39450</v>
      </c>
      <c r="I21180" s="115" t="s">
        <v>58</v>
      </c>
      <c r="J21180" s="115">
        <v>2574</v>
      </c>
    </row>
    <row r="21181" spans="1:10" hidden="1">
      <c r="A21181" s="115" t="s">
        <v>21428</v>
      </c>
      <c r="B21181" s="115" t="str">
        <f t="shared" si="330"/>
        <v>BUEIRO SIMPLES CIRCULAR,CONSTITUIDO DE CHAPAS COM REVESTIMENTO EPOXY,COM ESPESSURA DE 2MM,DIAMETRO DE 1,20M,PARAFUSOS,PORCAS E FERRAMENTAS NECESSARIAS,RECOBRIMENTO MINIMO DE 0,30ME MAXIMO DE 12,50M,SOB A INFLUENCIA DO TREM-TIPO RODOVIARIO.FORNECIMENTO</v>
      </c>
      <c r="C21181" s="115" t="s">
        <v>52081</v>
      </c>
      <c r="D21181" s="115" t="s">
        <v>52100</v>
      </c>
      <c r="E21181" s="115" t="s">
        <v>52101</v>
      </c>
      <c r="F21181" s="115" t="s">
        <v>52102</v>
      </c>
      <c r="G21181" s="115" t="s">
        <v>39450</v>
      </c>
      <c r="I21181" s="115" t="s">
        <v>58</v>
      </c>
      <c r="J21181" s="115">
        <v>2574</v>
      </c>
    </row>
    <row r="21182" spans="1:10" hidden="1">
      <c r="A21182" s="115" t="s">
        <v>21429</v>
      </c>
      <c r="B21182" s="115" t="str">
        <f t="shared" si="330"/>
        <v>BUEIRO SIMPLES CIRCULAR,CONSTITUIDO DE CHAPAS GALVANIZADAS,COM ESPESSURA DE 2MM,DIAMETRO DE 1,50M,PARAFUSOS,PORCAS E FERRAMENTAS NECESSARIAS,RECOBRIMENTO MINIMO DE 0,30M E MAXIMO DE 10,00M,SOB A INFLUENCIA DO TREM-TIPO RODOVIARIO.FORNECIMENTO</v>
      </c>
      <c r="C21182" s="115" t="s">
        <v>52090</v>
      </c>
      <c r="D21182" s="115" t="s">
        <v>52103</v>
      </c>
      <c r="E21182" s="115" t="s">
        <v>52098</v>
      </c>
      <c r="F21182" s="115" t="s">
        <v>52104</v>
      </c>
      <c r="G21182" s="115" t="s">
        <v>35843</v>
      </c>
      <c r="I21182" s="115" t="s">
        <v>58</v>
      </c>
      <c r="J21182" s="115">
        <v>3120</v>
      </c>
    </row>
    <row r="21183" spans="1:10" hidden="1">
      <c r="A21183" s="115" t="s">
        <v>21430</v>
      </c>
      <c r="B21183" s="115" t="str">
        <f t="shared" si="330"/>
        <v>BUEIRO SIMPLES CIRCULAR,CONSTITUIDO DE CHAPAS GALVANIZADAS,COM ESPESSURA DE 2MM,DIAMETRO DE 1,50M,PARAFUSOS,PORCAS E FERRAMENTAS NECESSARIAS,RECOBRIMENTO MINIMO DE 0,30M E MAXIMO DE 10,00M,SOB A INFLUENCIA DO TREM-TIPO RODOVIARIO.FORNECIMENTO</v>
      </c>
      <c r="C21183" s="115" t="s">
        <v>52090</v>
      </c>
      <c r="D21183" s="115" t="s">
        <v>52103</v>
      </c>
      <c r="E21183" s="115" t="s">
        <v>52098</v>
      </c>
      <c r="F21183" s="115" t="s">
        <v>52104</v>
      </c>
      <c r="G21183" s="115" t="s">
        <v>35843</v>
      </c>
      <c r="I21183" s="115" t="s">
        <v>58</v>
      </c>
      <c r="J21183" s="115">
        <v>3120</v>
      </c>
    </row>
    <row r="21184" spans="1:10" hidden="1">
      <c r="A21184" s="115" t="s">
        <v>21431</v>
      </c>
      <c r="B21184" s="115" t="str">
        <f t="shared" si="330"/>
        <v>BUEIRO SIMPLES CIRCULAR,CONSTITUIDO DE CHAPAS COM REVESTIMENTO EPOXY,COM ESPESSURA DE 2MM,DIAMETRO DE 1,50M,PARAFUSOS,PORCAS E FERRAMENTAS NECESSARIAS,RECOBRIMENTO MINIMO DE 0,30ME MAXIMO DE 10,00M,SOB A INFLUENCIA DO TREM-TIPO RODOVIARIO.FORNECIMENTO</v>
      </c>
      <c r="C21184" s="115" t="s">
        <v>52081</v>
      </c>
      <c r="D21184" s="115" t="s">
        <v>52105</v>
      </c>
      <c r="E21184" s="115" t="s">
        <v>52101</v>
      </c>
      <c r="F21184" s="115" t="s">
        <v>52106</v>
      </c>
      <c r="G21184" s="115" t="s">
        <v>39450</v>
      </c>
      <c r="I21184" s="115" t="s">
        <v>58</v>
      </c>
      <c r="J21184" s="115">
        <v>3168</v>
      </c>
    </row>
    <row r="21185" spans="1:10" hidden="1">
      <c r="A21185" s="115" t="s">
        <v>21432</v>
      </c>
      <c r="B21185" s="115" t="str">
        <f t="shared" si="330"/>
        <v>BUEIRO SIMPLES CIRCULAR,CONSTITUIDO DE CHAPAS COM REVESTIMENTO EPOXY,COM ESPESSURA DE 2MM,DIAMETRO DE 1,50M,PARAFUSOS,PORCAS E FERRAMENTAS NECESSARIAS,RECOBRIMENTO MINIMO DE 0,30ME MAXIMO DE 10,00M,SOB A INFLUENCIA DO TREM-TIPO RODOVIARIO.FORNECIMENTO</v>
      </c>
      <c r="C21185" s="115" t="s">
        <v>52081</v>
      </c>
      <c r="D21185" s="115" t="s">
        <v>52105</v>
      </c>
      <c r="E21185" s="115" t="s">
        <v>52101</v>
      </c>
      <c r="F21185" s="115" t="s">
        <v>52106</v>
      </c>
      <c r="G21185" s="115" t="s">
        <v>39450</v>
      </c>
      <c r="I21185" s="115" t="s">
        <v>58</v>
      </c>
      <c r="J21185" s="115">
        <v>3168</v>
      </c>
    </row>
    <row r="21186" spans="1:10" hidden="1">
      <c r="A21186" s="115" t="s">
        <v>21433</v>
      </c>
      <c r="B21186" s="115" t="str">
        <f t="shared" si="330"/>
        <v>BUEIRO SIMPLES CIRCULAR,CONSTITUIDO DE CHAPAS GALVANIZADAS,COM ESPESSURA DE 2MM,DIAMETRO DE 1,80M,PARAFUSOS,PORCAS E FERRAMENTAS NECESSARIAS,RECOBRIMENTO MINIMO DE 0,40M E MAXIMO DE 8,30M,SOB A INFLUENCIA DO TREM-TIPO RODOVIARIO.FORNECIMENTO</v>
      </c>
      <c r="C21186" s="115" t="s">
        <v>52090</v>
      </c>
      <c r="D21186" s="115" t="s">
        <v>52107</v>
      </c>
      <c r="E21186" s="115" t="s">
        <v>52108</v>
      </c>
      <c r="F21186" s="115" t="s">
        <v>52109</v>
      </c>
      <c r="G21186" s="115" t="s">
        <v>35455</v>
      </c>
      <c r="I21186" s="115" t="s">
        <v>58</v>
      </c>
      <c r="J21186" s="115">
        <v>3802.5</v>
      </c>
    </row>
    <row r="21187" spans="1:10" hidden="1">
      <c r="A21187" s="115" t="s">
        <v>21434</v>
      </c>
      <c r="B21187" s="115" t="str">
        <f t="shared" si="330"/>
        <v>BUEIRO SIMPLES CIRCULAR,CONSTITUIDO DE CHAPAS GALVANIZADAS,COM ESPESSURA DE 2MM,DIAMETRO DE 1,80M,PARAFUSOS,PORCAS E FERRAMENTAS NECESSARIAS,RECOBRIMENTO MINIMO DE 0,40M E MAXIMO DE 8,30M,SOB A INFLUENCIA DO TREM-TIPO RODOVIARIO.FORNECIMENTO</v>
      </c>
      <c r="C21187" s="115" t="s">
        <v>52090</v>
      </c>
      <c r="D21187" s="115" t="s">
        <v>52107</v>
      </c>
      <c r="E21187" s="115" t="s">
        <v>52108</v>
      </c>
      <c r="F21187" s="115" t="s">
        <v>52109</v>
      </c>
      <c r="G21187" s="115" t="s">
        <v>35455</v>
      </c>
      <c r="I21187" s="115" t="s">
        <v>58</v>
      </c>
      <c r="J21187" s="115">
        <v>3802.5</v>
      </c>
    </row>
    <row r="21188" spans="1:10" hidden="1">
      <c r="A21188" s="115" t="s">
        <v>21435</v>
      </c>
      <c r="B21188" s="115" t="str">
        <f t="shared" si="330"/>
        <v>BUEIRO SIMPLES CIRCULAR,CONSTITUIDO DE CHAPAS COM REVESTIMENTO EPOXY,COM ESPESSURA DE 2MM,DIAMETRO DE 1,80M,PARAFUSOS,PORCAS E FERRAMENTAS NECESSARIAS,RECOBRIMENTO MINIMO DE 0,40ME MAXIMO DE 8,30M,SOB A INFLUENCIA DO TREM-TIPO RODOVIARIO.FORNECIMENTO</v>
      </c>
      <c r="C21188" s="115" t="s">
        <v>52081</v>
      </c>
      <c r="D21188" s="115" t="s">
        <v>52110</v>
      </c>
      <c r="E21188" s="115" t="s">
        <v>52111</v>
      </c>
      <c r="F21188" s="115" t="s">
        <v>52112</v>
      </c>
      <c r="G21188" s="115" t="s">
        <v>39651</v>
      </c>
      <c r="I21188" s="115" t="s">
        <v>58</v>
      </c>
      <c r="J21188" s="115">
        <v>3861</v>
      </c>
    </row>
    <row r="21189" spans="1:10" hidden="1">
      <c r="A21189" s="115" t="s">
        <v>21436</v>
      </c>
      <c r="B21189" s="115" t="str">
        <f t="shared" ref="B21189:B21252" si="331">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15" t="s">
        <v>52081</v>
      </c>
      <c r="D21189" s="115" t="s">
        <v>52110</v>
      </c>
      <c r="E21189" s="115" t="s">
        <v>52111</v>
      </c>
      <c r="F21189" s="115" t="s">
        <v>52112</v>
      </c>
      <c r="G21189" s="115" t="s">
        <v>39651</v>
      </c>
      <c r="I21189" s="115" t="s">
        <v>58</v>
      </c>
      <c r="J21189" s="115">
        <v>3861</v>
      </c>
    </row>
    <row r="21190" spans="1:10" hidden="1">
      <c r="A21190" s="115" t="s">
        <v>21437</v>
      </c>
      <c r="B21190" s="115" t="str">
        <f t="shared" si="331"/>
        <v>BUEIRO SIMPLES CIRCULAR,CONSTITUIDO DE CHAPAS GALVANIZADAS,COM ESPESSURA DE 2MM,DIAMETRO DE 2,00M,PARAFUSOS,PORCAS E FERRAMENTAS NECESSARIAS,RECOBRIMENTO MINIMO DE 0,50M E MAXIMO DE 7,50M,SOB A INFLUENCIA DO TREM-TIPO RODOVIARIO.FORNECIMENTO</v>
      </c>
      <c r="C21190" s="115" t="s">
        <v>52090</v>
      </c>
      <c r="D21190" s="115" t="s">
        <v>52113</v>
      </c>
      <c r="E21190" s="115" t="s">
        <v>52114</v>
      </c>
      <c r="F21190" s="115" t="s">
        <v>52115</v>
      </c>
      <c r="G21190" s="115" t="s">
        <v>35455</v>
      </c>
      <c r="I21190" s="115" t="s">
        <v>58</v>
      </c>
      <c r="J21190" s="115">
        <v>4192.5</v>
      </c>
    </row>
    <row r="21191" spans="1:10" hidden="1">
      <c r="A21191" s="115" t="s">
        <v>21438</v>
      </c>
      <c r="B21191" s="115" t="str">
        <f t="shared" si="331"/>
        <v>BUEIRO SIMPLES CIRCULAR,CONSTITUIDO DE CHAPAS GALVANIZADAS,COM ESPESSURA DE 2MM,DIAMETRO DE 2,00M,PARAFUSOS,PORCAS E FERRAMENTAS NECESSARIAS,RECOBRIMENTO MINIMO DE 0,50M E MAXIMO DE 7,50M,SOB A INFLUENCIA DO TREM-TIPO RODOVIARIO.FORNECIMENTO</v>
      </c>
      <c r="C21191" s="115" t="s">
        <v>52090</v>
      </c>
      <c r="D21191" s="115" t="s">
        <v>52113</v>
      </c>
      <c r="E21191" s="115" t="s">
        <v>52114</v>
      </c>
      <c r="F21191" s="115" t="s">
        <v>52115</v>
      </c>
      <c r="G21191" s="115" t="s">
        <v>35455</v>
      </c>
      <c r="I21191" s="115" t="s">
        <v>58</v>
      </c>
      <c r="J21191" s="115">
        <v>4192.5</v>
      </c>
    </row>
    <row r="21192" spans="1:10" hidden="1">
      <c r="A21192" s="115" t="s">
        <v>21439</v>
      </c>
      <c r="B21192" s="115" t="str">
        <f t="shared" si="331"/>
        <v>BUEIRO SIMPLES CIRCULAR,CONSTITUIDO DE CHAPAS COM REVESTIMENTO EPOXY,COM ESPESSURA DE 2MM,DIAMETRO DE 2,00M,PARAFUSOS,PORCAS E FERRAMENTAS NECESSARIAS,RECOBRIMENTO MINIMO DE 0,50ME MAXIMO DE 7,50M,SOB INFLUENCIA DO TREM-TIPO RODOVIARIO.FORNECIMENTO</v>
      </c>
      <c r="C21192" s="115" t="s">
        <v>52081</v>
      </c>
      <c r="D21192" s="115" t="s">
        <v>52116</v>
      </c>
      <c r="E21192" s="115" t="s">
        <v>52117</v>
      </c>
      <c r="F21192" s="115" t="s">
        <v>52118</v>
      </c>
      <c r="G21192" s="115" t="s">
        <v>41943</v>
      </c>
      <c r="I21192" s="115" t="s">
        <v>58</v>
      </c>
      <c r="J21192" s="115">
        <v>4257</v>
      </c>
    </row>
    <row r="21193" spans="1:10" hidden="1">
      <c r="A21193" s="115" t="s">
        <v>21440</v>
      </c>
      <c r="B21193" s="115" t="str">
        <f t="shared" si="331"/>
        <v>BUEIRO SIMPLES CIRCULAR,CONSTITUIDO DE CHAPAS COM REVESTIMENTO EPOXY,COM ESPESSURA DE 2MM,DIAMETRO DE 2,00M,PARAFUSOS,PORCAS E FERRAMENTAS NECESSARIAS,RECOBRIMENTO MINIMO DE 0,50ME MAXIMO DE 7,50M,SOB INFLUENCIA DO TREM-TIPO RODOVIARIO.FORNECIMENTO</v>
      </c>
      <c r="C21193" s="115" t="s">
        <v>52081</v>
      </c>
      <c r="D21193" s="115" t="s">
        <v>52116</v>
      </c>
      <c r="E21193" s="115" t="s">
        <v>52117</v>
      </c>
      <c r="F21193" s="115" t="s">
        <v>52118</v>
      </c>
      <c r="G21193" s="115" t="s">
        <v>41943</v>
      </c>
      <c r="I21193" s="115" t="s">
        <v>58</v>
      </c>
      <c r="J21193" s="115">
        <v>4257</v>
      </c>
    </row>
    <row r="21194" spans="1:10" hidden="1">
      <c r="A21194" s="115" t="s">
        <v>21441</v>
      </c>
      <c r="B21194" s="115" t="str">
        <f t="shared" si="331"/>
        <v>BUEIRO SIMPLES CIRCULAR,CONSTITUIDO DE CHAPAS GALVANIZADAS,COM ESPESSURA DE 2,70MM,DIAMETRO DE 2,20M,PARAFUSOS,PORCAS EFERRAMENTAS NECESSARIAS,RECOBRIMENTO MINIMO DE 0,50M E MAXIMO DE 9,50M,SOB A INFLUENCIA DO TREM-TIPO RODOVIARIO.FORNECIMENTO</v>
      </c>
      <c r="C21194" s="115" t="s">
        <v>52090</v>
      </c>
      <c r="D21194" s="115" t="s">
        <v>52119</v>
      </c>
      <c r="E21194" s="115" t="s">
        <v>52120</v>
      </c>
      <c r="F21194" s="115" t="s">
        <v>52121</v>
      </c>
      <c r="G21194" s="115" t="s">
        <v>36330</v>
      </c>
      <c r="I21194" s="115" t="s">
        <v>58</v>
      </c>
      <c r="J21194" s="115">
        <v>5856</v>
      </c>
    </row>
    <row r="21195" spans="1:10" hidden="1">
      <c r="A21195" s="115" t="s">
        <v>21442</v>
      </c>
      <c r="B21195" s="115" t="str">
        <f t="shared" si="331"/>
        <v>BUEIRO SIMPLES CIRCULAR,CONSTITUIDO DE CHAPAS GALVANIZADAS,COM ESPESSURA DE 2,70MM,DIAMETRO DE 2,20M,PARAFUSOS,PORCAS EFERRAMENTAS NECESSARIAS,RECOBRIMENTO MINIMO DE 0,50M E MAXIMO DE 9,50M,SOB A INFLUENCIA DO TREM-TIPO RODOVIARIO.FORNECIMENTO</v>
      </c>
      <c r="C21195" s="115" t="s">
        <v>52090</v>
      </c>
      <c r="D21195" s="115" t="s">
        <v>52119</v>
      </c>
      <c r="E21195" s="115" t="s">
        <v>52120</v>
      </c>
      <c r="F21195" s="115" t="s">
        <v>52121</v>
      </c>
      <c r="G21195" s="115" t="s">
        <v>36330</v>
      </c>
      <c r="I21195" s="115" t="s">
        <v>58</v>
      </c>
      <c r="J21195" s="115">
        <v>5856</v>
      </c>
    </row>
    <row r="21196" spans="1:10" hidden="1">
      <c r="A21196" s="115" t="s">
        <v>21443</v>
      </c>
      <c r="B21196" s="115" t="str">
        <f t="shared" si="331"/>
        <v>BUEIRO SIMPLES CIRCULAR,CONSTITUIDO DE CHAPAS COM REVESTIMENTO EPOXY,COM ESPESSURA DE 2,70MM,DIAMETRO DE 2,20M,PARAFUSOS,PORCAS E FERRAMENTAS NECESSARIAS,RECOBRIMENTO MINIMO DE 0,50M E MAXIMO DE 9,50M,SOB A INFLUENCIA DO TREM-TIPO RODOVIARIO.FORNECIMENTO</v>
      </c>
      <c r="C21196" s="115" t="s">
        <v>52081</v>
      </c>
      <c r="D21196" s="115" t="s">
        <v>52122</v>
      </c>
      <c r="E21196" s="115" t="s">
        <v>52123</v>
      </c>
      <c r="F21196" s="115" t="s">
        <v>52124</v>
      </c>
      <c r="G21196" s="115" t="s">
        <v>50035</v>
      </c>
      <c r="I21196" s="115" t="s">
        <v>58</v>
      </c>
      <c r="J21196" s="115">
        <v>5910.9</v>
      </c>
    </row>
    <row r="21197" spans="1:10" hidden="1">
      <c r="A21197" s="115" t="s">
        <v>21444</v>
      </c>
      <c r="B21197" s="115" t="str">
        <f t="shared" si="331"/>
        <v>BUEIRO SIMPLES CIRCULAR,CONSTITUIDO DE CHAPAS COM REVESTIMENTO EPOXY,COM ESPESSURA DE 2,70MM,DIAMETRO DE 2,20M,PARAFUSOS,PORCAS E FERRAMENTAS NECESSARIAS,RECOBRIMENTO MINIMO DE 0,50M E MAXIMO DE 9,50M,SOB A INFLUENCIA DO TREM-TIPO RODOVIARIO.FORNECIMENTO</v>
      </c>
      <c r="C21197" s="115" t="s">
        <v>52081</v>
      </c>
      <c r="D21197" s="115" t="s">
        <v>52122</v>
      </c>
      <c r="E21197" s="115" t="s">
        <v>52123</v>
      </c>
      <c r="F21197" s="115" t="s">
        <v>52124</v>
      </c>
      <c r="G21197" s="115" t="s">
        <v>50035</v>
      </c>
      <c r="I21197" s="115" t="s">
        <v>58</v>
      </c>
      <c r="J21197" s="115">
        <v>5910.9</v>
      </c>
    </row>
    <row r="21198" spans="1:10" hidden="1">
      <c r="A21198" s="115" t="s">
        <v>21445</v>
      </c>
      <c r="B21198" s="115" t="str">
        <f t="shared" si="331"/>
        <v>BUEIRO SIMPLES CIRCULAR,CONSTITUIDO DE CHAPAS GALVANIZADAS,COM ESPESSURA DE 2,70MM,DIAMETRO DE 2,40M,PARAFUSOS,PORCAS EFERRAMENTAS NECESSARIAS,RECOBRIMENTO MINIMO DE 0,50M E MAXIMO DE 8,70M,SOB A INFLUENCIA DO TREM-TIPO RODOVIARIO.FORNECIMENTO</v>
      </c>
      <c r="C21198" s="115" t="s">
        <v>52090</v>
      </c>
      <c r="D21198" s="115" t="s">
        <v>52125</v>
      </c>
      <c r="E21198" s="115" t="s">
        <v>52120</v>
      </c>
      <c r="F21198" s="115" t="s">
        <v>52126</v>
      </c>
      <c r="G21198" s="115" t="s">
        <v>36330</v>
      </c>
      <c r="I21198" s="115" t="s">
        <v>58</v>
      </c>
      <c r="J21198" s="115">
        <v>6368</v>
      </c>
    </row>
    <row r="21199" spans="1:10" hidden="1">
      <c r="A21199" s="115" t="s">
        <v>21446</v>
      </c>
      <c r="B21199" s="115" t="str">
        <f t="shared" si="331"/>
        <v>BUEIRO SIMPLES CIRCULAR,CONSTITUIDO DE CHAPAS GALVANIZADAS,COM ESPESSURA DE 2,70MM,DIAMETRO DE 2,40M,PARAFUSOS,PORCAS EFERRAMENTAS NECESSARIAS,RECOBRIMENTO MINIMO DE 0,50M E MAXIMO DE 8,70M,SOB A INFLUENCIA DO TREM-TIPO RODOVIARIO.FORNECIMENTO</v>
      </c>
      <c r="C21199" s="115" t="s">
        <v>52090</v>
      </c>
      <c r="D21199" s="115" t="s">
        <v>52125</v>
      </c>
      <c r="E21199" s="115" t="s">
        <v>52120</v>
      </c>
      <c r="F21199" s="115" t="s">
        <v>52126</v>
      </c>
      <c r="G21199" s="115" t="s">
        <v>36330</v>
      </c>
      <c r="I21199" s="115" t="s">
        <v>58</v>
      </c>
      <c r="J21199" s="115">
        <v>6368</v>
      </c>
    </row>
    <row r="21200" spans="1:10" hidden="1">
      <c r="A21200" s="115" t="s">
        <v>21447</v>
      </c>
      <c r="B21200" s="115" t="str">
        <f t="shared" si="331"/>
        <v>BUEIRO SIMPLES CIRCULAR,CONSTITUIDO DE CHAPAS COM REVESTIMENTO EPOXY,COM ESPESSURA DE 2,70MM,DIAMETRO DE 2,40M,PARAFUSOS,PORCAS E FERRAMENTAS NECESSARIAS,RECOBRIMENTO MINIMO DE 0,50M E MAXIMO DE 8,70M,SOB A INFLUENCIA DO TREM-TIPO RODOVIARIO.FORNECIMENTO</v>
      </c>
      <c r="C21200" s="115" t="s">
        <v>52081</v>
      </c>
      <c r="D21200" s="115" t="s">
        <v>52127</v>
      </c>
      <c r="E21200" s="115" t="s">
        <v>52123</v>
      </c>
      <c r="F21200" s="115" t="s">
        <v>52128</v>
      </c>
      <c r="G21200" s="115" t="s">
        <v>50035</v>
      </c>
      <c r="I21200" s="115" t="s">
        <v>58</v>
      </c>
      <c r="J21200" s="115">
        <v>6427.7</v>
      </c>
    </row>
    <row r="21201" spans="1:10" hidden="1">
      <c r="A21201" s="115" t="s">
        <v>21448</v>
      </c>
      <c r="B21201" s="115" t="str">
        <f t="shared" si="331"/>
        <v>BUEIRO SIMPLES CIRCULAR,CONSTITUIDO DE CHAPAS COM REVESTIMENTO EPOXY,COM ESPESSURA DE 2,70MM,DIAMETRO DE 2,40M,PARAFUSOS,PORCAS E FERRAMENTAS NECESSARIAS,RECOBRIMENTO MINIMO DE 0,50M E MAXIMO DE 8,70M,SOB A INFLUENCIA DO TREM-TIPO RODOVIARIO.FORNECIMENTO</v>
      </c>
      <c r="C21201" s="115" t="s">
        <v>52081</v>
      </c>
      <c r="D21201" s="115" t="s">
        <v>52127</v>
      </c>
      <c r="E21201" s="115" t="s">
        <v>52123</v>
      </c>
      <c r="F21201" s="115" t="s">
        <v>52128</v>
      </c>
      <c r="G21201" s="115" t="s">
        <v>50035</v>
      </c>
      <c r="I21201" s="115" t="s">
        <v>58</v>
      </c>
      <c r="J21201" s="115">
        <v>6427.7</v>
      </c>
    </row>
    <row r="21202" spans="1:10" hidden="1">
      <c r="A21202" s="115" t="s">
        <v>21449</v>
      </c>
      <c r="B21202" s="115" t="str">
        <f t="shared" si="331"/>
        <v>BUEIRO SIMPLES CIRCULAR,CONSTITUIDO DE CHAPAS GALVANIZADAS,COM ESPESSURA DE 3,40MM,DIAMETRO DE 2,60M,PARAFUSOS,PORCAS EFERRAMENTAS NECESSARIAS,RECOBRIMENTO MINIMO DE 0,50M E MAXIMO DE 10,60M,SOB A INFLUENCIA DO TREM-TIPO RODOVIARIO.FORNECIMENTO</v>
      </c>
      <c r="C21202" s="115" t="s">
        <v>52090</v>
      </c>
      <c r="D21202" s="115" t="s">
        <v>52129</v>
      </c>
      <c r="E21202" s="115" t="s">
        <v>52120</v>
      </c>
      <c r="F21202" s="115" t="s">
        <v>52130</v>
      </c>
      <c r="G21202" s="115" t="s">
        <v>38048</v>
      </c>
      <c r="I21202" s="115" t="s">
        <v>58</v>
      </c>
      <c r="J21202" s="115">
        <v>8281.2000000000007</v>
      </c>
    </row>
    <row r="21203" spans="1:10" hidden="1">
      <c r="A21203" s="115" t="s">
        <v>21450</v>
      </c>
      <c r="B21203" s="115" t="str">
        <f t="shared" si="331"/>
        <v>BUEIRO SIMPLES CIRCULAR,CONSTITUIDO DE CHAPAS GALVANIZADAS,COM ESPESSURA DE 3,40MM,DIAMETRO DE 2,60M,PARAFUSOS,PORCAS EFERRAMENTAS NECESSARIAS,RECOBRIMENTO MINIMO DE 0,50M E MAXIMO DE 10,60M,SOB A INFLUENCIA DO TREM-TIPO RODOVIARIO.FORNECIMENTO</v>
      </c>
      <c r="C21203" s="115" t="s">
        <v>52090</v>
      </c>
      <c r="D21203" s="115" t="s">
        <v>52129</v>
      </c>
      <c r="E21203" s="115" t="s">
        <v>52120</v>
      </c>
      <c r="F21203" s="115" t="s">
        <v>52130</v>
      </c>
      <c r="G21203" s="115" t="s">
        <v>38048</v>
      </c>
      <c r="I21203" s="115" t="s">
        <v>58</v>
      </c>
      <c r="J21203" s="115">
        <v>8281.2000000000007</v>
      </c>
    </row>
    <row r="21204" spans="1:10" hidden="1">
      <c r="A21204" s="115" t="s">
        <v>21451</v>
      </c>
      <c r="B21204" s="115" t="str">
        <f t="shared" si="331"/>
        <v>BUEIRO SIMPLES CIRCULAR,CONSTITUIDO DE CHAPAS COM REVESTIMENTO EPOXY,COM ESPESSURA DE 3,40MM,DIAMETRO DE 2,60M,PARAFUSOS,PORCAS E FERRAMENTAS NECESSARIAS,RECOBRIMENTO MINIMO DE 0,50M E MAXIMO DE 10,60M, SOB A INFLUENCIA DO TREM-TIPO RODOVIARIO.FORNECIMENTO</v>
      </c>
      <c r="C21204" s="115" t="s">
        <v>52081</v>
      </c>
      <c r="D21204" s="115" t="s">
        <v>52131</v>
      </c>
      <c r="E21204" s="115" t="s">
        <v>52123</v>
      </c>
      <c r="F21204" s="115" t="s">
        <v>52132</v>
      </c>
      <c r="G21204" s="115" t="s">
        <v>52133</v>
      </c>
      <c r="I21204" s="115" t="s">
        <v>58</v>
      </c>
      <c r="J21204" s="115">
        <v>8415.2000000000007</v>
      </c>
    </row>
    <row r="21205" spans="1:10" hidden="1">
      <c r="A21205" s="115" t="s">
        <v>21452</v>
      </c>
      <c r="B21205" s="115" t="str">
        <f t="shared" si="331"/>
        <v>BUEIRO SIMPLES CIRCULAR,CONSTITUIDO DE CHAPAS COM REVESTIMENTO EPOXY,COM ESPESSURA DE 3,40MM,DIAMETRO DE 2,60M,PARAFUSOS,PORCAS E FERRAMENTAS NECESSARIAS,RECOBRIMENTO MINIMO DE 0,50M E MAXIMO DE 10,60M, SOB A INFLUENCIA DO TREM-TIPO RODOVIARIO.FORNECIMENTO</v>
      </c>
      <c r="C21205" s="115" t="s">
        <v>52081</v>
      </c>
      <c r="D21205" s="115" t="s">
        <v>52131</v>
      </c>
      <c r="E21205" s="115" t="s">
        <v>52123</v>
      </c>
      <c r="F21205" s="115" t="s">
        <v>52132</v>
      </c>
      <c r="G21205" s="115" t="s">
        <v>52133</v>
      </c>
      <c r="I21205" s="115" t="s">
        <v>58</v>
      </c>
      <c r="J21205" s="115">
        <v>8415.2000000000007</v>
      </c>
    </row>
    <row r="21206" spans="1:10" hidden="1">
      <c r="A21206" s="115" t="s">
        <v>21453</v>
      </c>
      <c r="B21206" s="115" t="str">
        <f t="shared" si="331"/>
        <v>BUEIRO SIMPLES CIRCULAR,CONSTITUIDO DE CHAPAS GALVANIZADAS,COM ESPESSURA DE 3,40MM,DIAMETRO DE 2,80M,PARAFUSOS,PORCAS EFERRAMENTAS NECESSARIAS,RECOBRIMENTO MINIMO DE 0,50M E MAXIMO DE 9,80M,SOB A INFLUENCIA DO TREM-TIPO RODOVIARIO. FORNECIMENTO</v>
      </c>
      <c r="C21206" s="115" t="s">
        <v>52090</v>
      </c>
      <c r="D21206" s="115" t="s">
        <v>52134</v>
      </c>
      <c r="E21206" s="115" t="s">
        <v>52120</v>
      </c>
      <c r="F21206" s="115" t="s">
        <v>52135</v>
      </c>
      <c r="G21206" s="115" t="s">
        <v>38048</v>
      </c>
      <c r="I21206" s="115" t="s">
        <v>58</v>
      </c>
      <c r="J21206" s="115">
        <v>9022.7999999999993</v>
      </c>
    </row>
    <row r="21207" spans="1:10" hidden="1">
      <c r="A21207" s="115" t="s">
        <v>21454</v>
      </c>
      <c r="B21207" s="115" t="str">
        <f t="shared" si="331"/>
        <v>BUEIRO SIMPLES CIRCULAR,CONSTITUIDO DE CHAPAS GALVANIZADAS,COM ESPESSURA DE 3,40MM,DIAMETRO DE 2,80M,PARAFUSOS,PORCAS EFERRAMENTAS NECESSARIAS,RECOBRIMENTO MINIMO DE 0,50M E MAXIMO DE 9,80M,SOB A INFLUENCIA DO TREM-TIPO RODOVIARIO. FORNECIMENTO</v>
      </c>
      <c r="C21207" s="115" t="s">
        <v>52090</v>
      </c>
      <c r="D21207" s="115" t="s">
        <v>52134</v>
      </c>
      <c r="E21207" s="115" t="s">
        <v>52120</v>
      </c>
      <c r="F21207" s="115" t="s">
        <v>52135</v>
      </c>
      <c r="G21207" s="115" t="s">
        <v>38048</v>
      </c>
      <c r="I21207" s="115" t="s">
        <v>58</v>
      </c>
      <c r="J21207" s="115">
        <v>9022.7999999999993</v>
      </c>
    </row>
    <row r="21208" spans="1:10" hidden="1">
      <c r="A21208" s="115" t="s">
        <v>21455</v>
      </c>
      <c r="B21208" s="115" t="str">
        <f t="shared" si="331"/>
        <v>BUEIRO SIMPLES CIRCULAR,CONSTITUIDO DE CHAPAS COM REVESTIMENTO EPOXY,COM ESPESSURA DE 3,40MM,DIAMETRO DE 2,80M,PARAFUSOS,PORCAS E FERRAMENTAS NECESSARIAS,RECOBRIMENTO MINIMO DE 0,50M E MAXIMO DE 9,80M,SOB A INFLUENCIA DO TREM-TIPO RODOVIARIO.FORNECIMENTO</v>
      </c>
      <c r="C21208" s="115" t="s">
        <v>52081</v>
      </c>
      <c r="D21208" s="115" t="s">
        <v>52136</v>
      </c>
      <c r="E21208" s="115" t="s">
        <v>52123</v>
      </c>
      <c r="F21208" s="115" t="s">
        <v>52137</v>
      </c>
      <c r="G21208" s="115" t="s">
        <v>50035</v>
      </c>
      <c r="I21208" s="115" t="s">
        <v>58</v>
      </c>
      <c r="J21208" s="115">
        <v>9168.7999999999993</v>
      </c>
    </row>
    <row r="21209" spans="1:10" hidden="1">
      <c r="A21209" s="115" t="s">
        <v>21456</v>
      </c>
      <c r="B21209" s="115" t="str">
        <f t="shared" si="331"/>
        <v>BUEIRO SIMPLES CIRCULAR,CONSTITUIDO DE CHAPAS COM REVESTIMENTO EPOXY,COM ESPESSURA DE 3,40MM,DIAMETRO DE 2,80M,PARAFUSOS,PORCAS E FERRAMENTAS NECESSARIAS,RECOBRIMENTO MINIMO DE 0,50M E MAXIMO DE 9,80M,SOB A INFLUENCIA DO TREM-TIPO RODOVIARIO.FORNECIMENTO</v>
      </c>
      <c r="C21209" s="115" t="s">
        <v>52081</v>
      </c>
      <c r="D21209" s="115" t="s">
        <v>52136</v>
      </c>
      <c r="E21209" s="115" t="s">
        <v>52123</v>
      </c>
      <c r="F21209" s="115" t="s">
        <v>52137</v>
      </c>
      <c r="G21209" s="115" t="s">
        <v>50035</v>
      </c>
      <c r="I21209" s="115" t="s">
        <v>58</v>
      </c>
      <c r="J21209" s="115">
        <v>9168.7999999999993</v>
      </c>
    </row>
    <row r="21210" spans="1:10" hidden="1">
      <c r="A21210" s="115" t="s">
        <v>21457</v>
      </c>
      <c r="B21210" s="115" t="str">
        <f t="shared" si="331"/>
        <v>BUEIRO SIMPLES CIRCULAR,CONSTITUIDO DE CHAPAS GALVANIZADAS,COM ESPESSURA DE 2,70MM,DIAMETRO DE 3,05M,PARAFUSOS,PORCAS EFERRAMENTAS NECESSARIAS,RECOBRIMENTO MINIMO DE 0,45M E MAXIMO DE 13,10M,SOB A INFLUENCIA DO TREM-TIPO RODOVIARIO.FORNECIMENTO</v>
      </c>
      <c r="C21210" s="115" t="s">
        <v>52090</v>
      </c>
      <c r="D21210" s="115" t="s">
        <v>52138</v>
      </c>
      <c r="E21210" s="115" t="s">
        <v>52139</v>
      </c>
      <c r="F21210" s="115" t="s">
        <v>52140</v>
      </c>
      <c r="G21210" s="115" t="s">
        <v>38048</v>
      </c>
      <c r="I21210" s="115" t="s">
        <v>58</v>
      </c>
      <c r="J21210" s="115">
        <v>11466.5</v>
      </c>
    </row>
    <row r="21211" spans="1:10" hidden="1">
      <c r="A21211" s="115" t="s">
        <v>21458</v>
      </c>
      <c r="B21211" s="115" t="str">
        <f t="shared" si="331"/>
        <v>BUEIRO SIMPLES CIRCULAR,CONSTITUIDO DE CHAPAS GALVANIZADAS,COM ESPESSURA DE 2,70MM,DIAMETRO DE 3,05M,PARAFUSOS,PORCAS EFERRAMENTAS NECESSARIAS,RECOBRIMENTO MINIMO DE 0,45M E MAXIMO DE 13,10M,SOB A INFLUENCIA DO TREM-TIPO RODOVIARIO.FORNECIMENTO</v>
      </c>
      <c r="C21211" s="115" t="s">
        <v>52090</v>
      </c>
      <c r="D21211" s="115" t="s">
        <v>52138</v>
      </c>
      <c r="E21211" s="115" t="s">
        <v>52139</v>
      </c>
      <c r="F21211" s="115" t="s">
        <v>52140</v>
      </c>
      <c r="G21211" s="115" t="s">
        <v>38048</v>
      </c>
      <c r="I21211" s="115" t="s">
        <v>58</v>
      </c>
      <c r="J21211" s="115">
        <v>11466.5</v>
      </c>
    </row>
    <row r="21212" spans="1:10" hidden="1">
      <c r="A21212" s="115" t="s">
        <v>21459</v>
      </c>
      <c r="B21212" s="115" t="str">
        <f t="shared" si="331"/>
        <v>BUEIRO SIMPLES CIRCULAR,CONSTITUIDO DE CHAPAS COM REVESTIMENTO EPOXY,COM ESPESSURA DE 2,70MM,DIAMETRO DE 3,05M,PARAFUSOS,PORCAS E FERRAMENTAS NECESSARIAS,RECOBRIMENTO MINIMO DE 0,45M E MAXIMO DE 13,10M, SOB A INFLUENCIA DO TREM-TIPO RODOVIARIO.FORNECIMENTO</v>
      </c>
      <c r="C21212" s="115" t="s">
        <v>52081</v>
      </c>
      <c r="D21212" s="115" t="s">
        <v>52141</v>
      </c>
      <c r="E21212" s="115" t="s">
        <v>52142</v>
      </c>
      <c r="F21212" s="115" t="s">
        <v>52143</v>
      </c>
      <c r="G21212" s="115" t="s">
        <v>52133</v>
      </c>
      <c r="I21212" s="115" t="s">
        <v>58</v>
      </c>
      <c r="J21212" s="115">
        <v>11821.8</v>
      </c>
    </row>
    <row r="21213" spans="1:10" hidden="1">
      <c r="A21213" s="115" t="s">
        <v>21460</v>
      </c>
      <c r="B21213" s="115" t="str">
        <f t="shared" si="331"/>
        <v>BUEIRO SIMPLES CIRCULAR,CONSTITUIDO DE CHAPAS COM REVESTIMENTO EPOXY,COM ESPESSURA DE 2,70MM,DIAMETRO DE 3,05M,PARAFUSOS,PORCAS E FERRAMENTAS NECESSARIAS,RECOBRIMENTO MINIMO DE 0,45M E MAXIMO DE 13,10M, SOB A INFLUENCIA DO TREM-TIPO RODOVIARIO.FORNECIMENTO</v>
      </c>
      <c r="C21213" s="115" t="s">
        <v>52081</v>
      </c>
      <c r="D21213" s="115" t="s">
        <v>52141</v>
      </c>
      <c r="E21213" s="115" t="s">
        <v>52142</v>
      </c>
      <c r="F21213" s="115" t="s">
        <v>52143</v>
      </c>
      <c r="G21213" s="115" t="s">
        <v>52133</v>
      </c>
      <c r="I21213" s="115" t="s">
        <v>58</v>
      </c>
      <c r="J21213" s="115">
        <v>11821.8</v>
      </c>
    </row>
    <row r="21214" spans="1:10" hidden="1">
      <c r="A21214" s="115" t="s">
        <v>21461</v>
      </c>
      <c r="B21214" s="115" t="str">
        <f t="shared" si="331"/>
        <v>BUEIRO SIMPLES CIRCULAR,CONSTITUIDO DE CHAPAS GALVANIZADAS,COM ESPESSURA DE 2,70MM,DIAMETRO DE 3,40M,PARAFUSOS,PORCAS EFERRAMENTAS NECESSARIAS,RECOBRIMENTO MINIMO DE 0,45M E MAXIMO DE 11,70M,SOB A INFLUENCIA DO TREM-TIPO RODOVIARIO.FORNECIMENTO</v>
      </c>
      <c r="C21214" s="115" t="s">
        <v>52090</v>
      </c>
      <c r="D21214" s="115" t="s">
        <v>52144</v>
      </c>
      <c r="E21214" s="115" t="s">
        <v>52139</v>
      </c>
      <c r="F21214" s="115" t="s">
        <v>52145</v>
      </c>
      <c r="G21214" s="115" t="s">
        <v>38048</v>
      </c>
      <c r="I21214" s="115" t="s">
        <v>58</v>
      </c>
      <c r="J21214" s="115">
        <v>12886.5</v>
      </c>
    </row>
    <row r="21215" spans="1:10" hidden="1">
      <c r="A21215" s="115" t="s">
        <v>21462</v>
      </c>
      <c r="B21215" s="115" t="str">
        <f t="shared" si="331"/>
        <v>BUEIRO SIMPLES CIRCULAR,CONSTITUIDO DE CHAPAS GALVANIZADAS,COM ESPESSURA DE 2,70MM,DIAMETRO DE 3,40M,PARAFUSOS,PORCAS EFERRAMENTAS NECESSARIAS,RECOBRIMENTO MINIMO DE 0,45M E MAXIMO DE 11,70M,SOB A INFLUENCIA DO TREM-TIPO RODOVIARIO.FORNECIMENTO</v>
      </c>
      <c r="C21215" s="115" t="s">
        <v>52090</v>
      </c>
      <c r="D21215" s="115" t="s">
        <v>52144</v>
      </c>
      <c r="E21215" s="115" t="s">
        <v>52139</v>
      </c>
      <c r="F21215" s="115" t="s">
        <v>52145</v>
      </c>
      <c r="G21215" s="115" t="s">
        <v>38048</v>
      </c>
      <c r="I21215" s="115" t="s">
        <v>58</v>
      </c>
      <c r="J21215" s="115">
        <v>12886.5</v>
      </c>
    </row>
    <row r="21216" spans="1:10" hidden="1">
      <c r="A21216" s="115" t="s">
        <v>21463</v>
      </c>
      <c r="B21216" s="115" t="str">
        <f t="shared" si="331"/>
        <v>BUEIRO SIMPLES CIRCULAR,CONSTITUIDO DE CHAPAS COM REVESTIMENTO EPOXY,COM ESPESSURA DE 2,70MM,DIAMETRO DE 3,40M,PARAFUSOS,PORCAS E FERRAMENTAS NECESSARIAS,RECOBRIMENTO MINIMO DE 0,45M E MAXIMO DE 11,70M, SOB A INFLUENCIA DO TREM-TIPO RODOVIARIO.FORNECIMENTO</v>
      </c>
      <c r="C21216" s="115" t="s">
        <v>52081</v>
      </c>
      <c r="D21216" s="115" t="s">
        <v>52146</v>
      </c>
      <c r="E21216" s="115" t="s">
        <v>52142</v>
      </c>
      <c r="F21216" s="115" t="s">
        <v>52147</v>
      </c>
      <c r="G21216" s="115" t="s">
        <v>52133</v>
      </c>
      <c r="I21216" s="115" t="s">
        <v>58</v>
      </c>
      <c r="J21216" s="115">
        <v>13285.8</v>
      </c>
    </row>
    <row r="21217" spans="1:10" hidden="1">
      <c r="A21217" s="115" t="s">
        <v>21464</v>
      </c>
      <c r="B21217" s="115" t="str">
        <f t="shared" si="331"/>
        <v>BUEIRO SIMPLES CIRCULAR,CONSTITUIDO DE CHAPAS COM REVESTIMENTO EPOXY,COM ESPESSURA DE 2,70MM,DIAMETRO DE 3,40M,PARAFUSOS,PORCAS E FERRAMENTAS NECESSARIAS,RECOBRIMENTO MINIMO DE 0,45M E MAXIMO DE 11,70M, SOB A INFLUENCIA DO TREM-TIPO RODOVIARIO.FORNECIMENTO</v>
      </c>
      <c r="C21217" s="115" t="s">
        <v>52081</v>
      </c>
      <c r="D21217" s="115" t="s">
        <v>52146</v>
      </c>
      <c r="E21217" s="115" t="s">
        <v>52142</v>
      </c>
      <c r="F21217" s="115" t="s">
        <v>52147</v>
      </c>
      <c r="G21217" s="115" t="s">
        <v>52133</v>
      </c>
      <c r="I21217" s="115" t="s">
        <v>58</v>
      </c>
      <c r="J21217" s="115">
        <v>13285.8</v>
      </c>
    </row>
    <row r="21218" spans="1:10" hidden="1">
      <c r="A21218" s="115" t="s">
        <v>21465</v>
      </c>
      <c r="B21218" s="115" t="str">
        <f t="shared" si="331"/>
        <v>BUEIRO SIMPLES CIRCULAR,CONSTITUIDO DE CHAPAS GALVANIZADAS,COM ESPESSURA DE 2,70MM,DIAMETRO DE 3,80M,PARAFUSOS,PORCAS EFERRAMENTAS NECESSARIAS,RECOBRIMENTO MINIMO DE 0,60M E MAXIMO DE 10,50M,SOB A INFLUENCIA DO TREM-TIPO RODOVIARIO.FORNECIMENTO</v>
      </c>
      <c r="C21218" s="115" t="s">
        <v>52090</v>
      </c>
      <c r="D21218" s="115" t="s">
        <v>52148</v>
      </c>
      <c r="E21218" s="115" t="s">
        <v>52149</v>
      </c>
      <c r="F21218" s="115" t="s">
        <v>52150</v>
      </c>
      <c r="G21218" s="115" t="s">
        <v>38048</v>
      </c>
      <c r="I21218" s="115" t="s">
        <v>58</v>
      </c>
      <c r="J21218" s="115">
        <v>14342</v>
      </c>
    </row>
    <row r="21219" spans="1:10" hidden="1">
      <c r="A21219" s="115" t="s">
        <v>21466</v>
      </c>
      <c r="B21219" s="115" t="str">
        <f t="shared" si="331"/>
        <v>BUEIRO SIMPLES CIRCULAR,CONSTITUIDO DE CHAPAS GALVANIZADAS,COM ESPESSURA DE 2,70MM,DIAMETRO DE 3,80M,PARAFUSOS,PORCAS EFERRAMENTAS NECESSARIAS,RECOBRIMENTO MINIMO DE 0,60M E MAXIMO DE 10,50M,SOB A INFLUENCIA DO TREM-TIPO RODOVIARIO.FORNECIMENTO</v>
      </c>
      <c r="C21219" s="115" t="s">
        <v>52090</v>
      </c>
      <c r="D21219" s="115" t="s">
        <v>52148</v>
      </c>
      <c r="E21219" s="115" t="s">
        <v>52149</v>
      </c>
      <c r="F21219" s="115" t="s">
        <v>52150</v>
      </c>
      <c r="G21219" s="115" t="s">
        <v>38048</v>
      </c>
      <c r="I21219" s="115" t="s">
        <v>58</v>
      </c>
      <c r="J21219" s="115">
        <v>14342</v>
      </c>
    </row>
    <row r="21220" spans="1:10" hidden="1">
      <c r="A21220" s="115" t="s">
        <v>21467</v>
      </c>
      <c r="B21220" s="115" t="str">
        <f t="shared" si="331"/>
        <v>BUEIRO SIMPLES CIRCULAR,CONSTITUIDO DE CHAPAS COM REVESTIMENTO EPOXY,COM ESPESSURA DE 2,70MM,DIAMETRO DE 3,80M,PARAFUSOS,PORCAS E FERRAMENTAS NECESSARIAS,RECOBRIMENTO MINIMO DE 0,60M E MAXIMO DE 10,50M, SOB A INFLUENCIA DO TREM-TIPO RODOVIARIO.FORNECIMENTO</v>
      </c>
      <c r="C21220" s="115" t="s">
        <v>52081</v>
      </c>
      <c r="D21220" s="115" t="s">
        <v>52151</v>
      </c>
      <c r="E21220" s="115" t="s">
        <v>52152</v>
      </c>
      <c r="F21220" s="115" t="s">
        <v>52153</v>
      </c>
      <c r="G21220" s="115" t="s">
        <v>52133</v>
      </c>
      <c r="I21220" s="115" t="s">
        <v>58</v>
      </c>
      <c r="J21220" s="115">
        <v>14786.4</v>
      </c>
    </row>
    <row r="21221" spans="1:10" hidden="1">
      <c r="A21221" s="115" t="s">
        <v>21468</v>
      </c>
      <c r="B21221" s="115" t="str">
        <f t="shared" si="331"/>
        <v>BUEIRO SIMPLES CIRCULAR,CONSTITUIDO DE CHAPAS COM REVESTIMENTO EPOXY,COM ESPESSURA DE 2,70MM,DIAMETRO DE 3,80M,PARAFUSOS,PORCAS E FERRAMENTAS NECESSARIAS,RECOBRIMENTO MINIMO DE 0,60M E MAXIMO DE 10,50M, SOB A INFLUENCIA DO TREM-TIPO RODOVIARIO.FORNECIMENTO</v>
      </c>
      <c r="C21221" s="115" t="s">
        <v>52081</v>
      </c>
      <c r="D21221" s="115" t="s">
        <v>52151</v>
      </c>
      <c r="E21221" s="115" t="s">
        <v>52152</v>
      </c>
      <c r="F21221" s="115" t="s">
        <v>52153</v>
      </c>
      <c r="G21221" s="115" t="s">
        <v>52133</v>
      </c>
      <c r="I21221" s="115" t="s">
        <v>58</v>
      </c>
      <c r="J21221" s="115">
        <v>14786.4</v>
      </c>
    </row>
    <row r="21222" spans="1:10" hidden="1">
      <c r="A21222" s="115" t="s">
        <v>21469</v>
      </c>
      <c r="B21222" s="115" t="str">
        <f t="shared" si="331"/>
        <v>BUEIRO SIMPLES CIRCULAR,CONSTITUIDO DE CHAPAS GALVANIZADAS,COM ESPESSURA DE 2,70MM,DIAMETRO DE 4,20M,PARAFUSOS,PORCAS EFERRAMENTAS NECESSARIAS,RECOBRIMENTO MINIMO DE 0,60M E MAXIMO DE 9,50M,SOB A INFLUENCIA DO TREM-TIPO RODOVIARIO. FORNECIMENTO</v>
      </c>
      <c r="C21222" s="115" t="s">
        <v>52090</v>
      </c>
      <c r="D21222" s="115" t="s">
        <v>52154</v>
      </c>
      <c r="E21222" s="115" t="s">
        <v>52149</v>
      </c>
      <c r="F21222" s="115" t="s">
        <v>52155</v>
      </c>
      <c r="G21222" s="115" t="s">
        <v>38048</v>
      </c>
      <c r="I21222" s="115" t="s">
        <v>58</v>
      </c>
      <c r="J21222" s="115">
        <v>15762</v>
      </c>
    </row>
    <row r="21223" spans="1:10" hidden="1">
      <c r="A21223" s="115" t="s">
        <v>21470</v>
      </c>
      <c r="B21223" s="115" t="str">
        <f t="shared" si="331"/>
        <v>BUEIRO SIMPLES CIRCULAR,CONSTITUIDO DE CHAPAS GALVANIZADAS,COM ESPESSURA DE 2,70MM,DIAMETRO DE 4,20M,PARAFUSOS,PORCAS EFERRAMENTAS NECESSARIAS,RECOBRIMENTO MINIMO DE 0,60M E MAXIMO DE 9,50M,SOB A INFLUENCIA DO TREM-TIPO RODOVIARIO. FORNECIMENTO</v>
      </c>
      <c r="C21223" s="115" t="s">
        <v>52090</v>
      </c>
      <c r="D21223" s="115" t="s">
        <v>52154</v>
      </c>
      <c r="E21223" s="115" t="s">
        <v>52149</v>
      </c>
      <c r="F21223" s="115" t="s">
        <v>52155</v>
      </c>
      <c r="G21223" s="115" t="s">
        <v>38048</v>
      </c>
      <c r="I21223" s="115" t="s">
        <v>58</v>
      </c>
      <c r="J21223" s="115">
        <v>15762</v>
      </c>
    </row>
    <row r="21224" spans="1:10" hidden="1">
      <c r="A21224" s="115" t="s">
        <v>21471</v>
      </c>
      <c r="B21224" s="115" t="str">
        <f t="shared" si="331"/>
        <v>BUEIRO SIMPLES CIRCULAR,CONSTITUIDO DE CHAPAS COM REVESTIMENTO EPOXY,COM ESPESSURA DE 2,70MM,DIAMETRO DE 4,20M,PARAFUSOS,PORCAS E FERRAMENTAS NECESSARIAS,RECOBRIMENTO MINIMO DE 0,60M E MAXIMO DE 9,50M,SOB A INFLUENCIA DO TREM-TIPO RODOVIARIO.FORNECIMENTO</v>
      </c>
      <c r="C21224" s="115" t="s">
        <v>52081</v>
      </c>
      <c r="D21224" s="115" t="s">
        <v>52156</v>
      </c>
      <c r="E21224" s="115" t="s">
        <v>52152</v>
      </c>
      <c r="F21224" s="115" t="s">
        <v>52124</v>
      </c>
      <c r="G21224" s="115" t="s">
        <v>50035</v>
      </c>
      <c r="I21224" s="115" t="s">
        <v>58</v>
      </c>
      <c r="J21224" s="115">
        <v>16250.4</v>
      </c>
    </row>
    <row r="21225" spans="1:10" hidden="1">
      <c r="A21225" s="115" t="s">
        <v>21472</v>
      </c>
      <c r="B21225" s="115" t="str">
        <f t="shared" si="331"/>
        <v>BUEIRO SIMPLES CIRCULAR,CONSTITUIDO DE CHAPAS COM REVESTIMENTO EPOXY,COM ESPESSURA DE 2,70MM,DIAMETRO DE 4,20M,PARAFUSOS,PORCAS E FERRAMENTAS NECESSARIAS,RECOBRIMENTO MINIMO DE 0,60M E MAXIMO DE 9,50M,SOB A INFLUENCIA DO TREM-TIPO RODOVIARIO.FORNECIMENTO</v>
      </c>
      <c r="C21225" s="115" t="s">
        <v>52081</v>
      </c>
      <c r="D21225" s="115" t="s">
        <v>52156</v>
      </c>
      <c r="E21225" s="115" t="s">
        <v>52152</v>
      </c>
      <c r="F21225" s="115" t="s">
        <v>52124</v>
      </c>
      <c r="G21225" s="115" t="s">
        <v>50035</v>
      </c>
      <c r="I21225" s="115" t="s">
        <v>58</v>
      </c>
      <c r="J21225" s="115">
        <v>16250.4</v>
      </c>
    </row>
    <row r="21226" spans="1:10" hidden="1">
      <c r="A21226" s="115" t="s">
        <v>21473</v>
      </c>
      <c r="B21226" s="115" t="str">
        <f t="shared" si="331"/>
        <v>BUEIRO SIMPLES CIRCULAR,CONSTITUIDO DE CHAPAS GALVANIZADAS,COM ESPESSURA DE 2,70MM,DIAMETRO DE 4,60M,PARAFUSOS,PORCAS EFERRAMENTAS NECESSARIAS,RECOBRIMENTO MINIMO DE 0,60M E MAXIMO DE 8,70M,SOB A INFLUENCIA DO TREM-TIPO RODOVIARIO. FORNECIMENTO</v>
      </c>
      <c r="C21226" s="115" t="s">
        <v>52090</v>
      </c>
      <c r="D21226" s="115" t="s">
        <v>52157</v>
      </c>
      <c r="E21226" s="115" t="s">
        <v>52149</v>
      </c>
      <c r="F21226" s="115" t="s">
        <v>52158</v>
      </c>
      <c r="G21226" s="115" t="s">
        <v>38048</v>
      </c>
      <c r="I21226" s="115" t="s">
        <v>58</v>
      </c>
      <c r="J21226" s="115">
        <v>17217.5</v>
      </c>
    </row>
    <row r="21227" spans="1:10" hidden="1">
      <c r="A21227" s="115" t="s">
        <v>21474</v>
      </c>
      <c r="B21227" s="115" t="str">
        <f t="shared" si="331"/>
        <v>BUEIRO SIMPLES CIRCULAR,CONSTITUIDO DE CHAPAS GALVANIZADAS,COM ESPESSURA DE 2,70MM,DIAMETRO DE 4,60M,PARAFUSOS,PORCAS EFERRAMENTAS NECESSARIAS,RECOBRIMENTO MINIMO DE 0,60M E MAXIMO DE 8,70M,SOB A INFLUENCIA DO TREM-TIPO RODOVIARIO. FORNECIMENTO</v>
      </c>
      <c r="C21227" s="115" t="s">
        <v>52090</v>
      </c>
      <c r="D21227" s="115" t="s">
        <v>52157</v>
      </c>
      <c r="E21227" s="115" t="s">
        <v>52149</v>
      </c>
      <c r="F21227" s="115" t="s">
        <v>52158</v>
      </c>
      <c r="G21227" s="115" t="s">
        <v>38048</v>
      </c>
      <c r="I21227" s="115" t="s">
        <v>58</v>
      </c>
      <c r="J21227" s="115">
        <v>17217.5</v>
      </c>
    </row>
    <row r="21228" spans="1:10" hidden="1">
      <c r="A21228" s="115" t="s">
        <v>21475</v>
      </c>
      <c r="B21228" s="115" t="str">
        <f t="shared" si="331"/>
        <v>BUEIRO SIMPLES CIRCULAR,CONSTITUIDO DE CHAPAS COM REVESTIMENTO EPOXY,COM ESPESSURA DE 2,70MM,DIAMETRO DE 4,60M,PARAFUSOS,PORCAS E FERRAMENTAS NECESSARIAS,RECOBRIMENTO MINIMO DE 0,60M E MAXIMO DE 8,70M,SOB A INFLUENCIA DO TREM-TIPO RODOVIARIO.FORNECIMENTO</v>
      </c>
      <c r="C21228" s="115" t="s">
        <v>52081</v>
      </c>
      <c r="D21228" s="115" t="s">
        <v>52159</v>
      </c>
      <c r="E21228" s="115" t="s">
        <v>52152</v>
      </c>
      <c r="F21228" s="115" t="s">
        <v>52128</v>
      </c>
      <c r="G21228" s="115" t="s">
        <v>50035</v>
      </c>
      <c r="I21228" s="115" t="s">
        <v>58</v>
      </c>
      <c r="J21228" s="115">
        <v>17751</v>
      </c>
    </row>
    <row r="21229" spans="1:10" hidden="1">
      <c r="A21229" s="115" t="s">
        <v>21476</v>
      </c>
      <c r="B21229" s="115" t="str">
        <f t="shared" si="331"/>
        <v>BUEIRO SIMPLES CIRCULAR,CONSTITUIDO DE CHAPAS COM REVESTIMENTO EPOXY,COM ESPESSURA DE 2,70MM,DIAMETRO DE 4,60M,PARAFUSOS,PORCAS E FERRAMENTAS NECESSARIAS,RECOBRIMENTO MINIMO DE 0,60M E MAXIMO DE 8,70M,SOB A INFLUENCIA DO TREM-TIPO RODOVIARIO.FORNECIMENTO</v>
      </c>
      <c r="C21229" s="115" t="s">
        <v>52081</v>
      </c>
      <c r="D21229" s="115" t="s">
        <v>52159</v>
      </c>
      <c r="E21229" s="115" t="s">
        <v>52152</v>
      </c>
      <c r="F21229" s="115" t="s">
        <v>52128</v>
      </c>
      <c r="G21229" s="115" t="s">
        <v>50035</v>
      </c>
      <c r="I21229" s="115" t="s">
        <v>58</v>
      </c>
      <c r="J21229" s="115">
        <v>17751</v>
      </c>
    </row>
    <row r="21230" spans="1:10" hidden="1">
      <c r="A21230" s="115" t="s">
        <v>21477</v>
      </c>
      <c r="B21230" s="115"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15" t="s">
        <v>52160</v>
      </c>
      <c r="D21230" s="115" t="s">
        <v>52161</v>
      </c>
      <c r="E21230" s="115" t="s">
        <v>52162</v>
      </c>
      <c r="F21230" s="115" t="s">
        <v>52163</v>
      </c>
      <c r="G21230" s="115" t="s">
        <v>52164</v>
      </c>
      <c r="I21230" s="115" t="s">
        <v>58</v>
      </c>
      <c r="J21230" s="115">
        <v>2154.6</v>
      </c>
    </row>
    <row r="21231" spans="1:10" hidden="1">
      <c r="A21231" s="115" t="s">
        <v>21478</v>
      </c>
      <c r="B21231" s="115"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15" t="s">
        <v>52160</v>
      </c>
      <c r="D21231" s="115" t="s">
        <v>52161</v>
      </c>
      <c r="E21231" s="115" t="s">
        <v>52162</v>
      </c>
      <c r="F21231" s="115" t="s">
        <v>52163</v>
      </c>
      <c r="G21231" s="115" t="s">
        <v>52164</v>
      </c>
      <c r="I21231" s="115" t="s">
        <v>58</v>
      </c>
      <c r="J21231" s="115">
        <v>2154.6</v>
      </c>
    </row>
    <row r="21232" spans="1:10" hidden="1">
      <c r="A21232" s="115" t="s">
        <v>21479</v>
      </c>
      <c r="B21232" s="115"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15" t="s">
        <v>52165</v>
      </c>
      <c r="D21232" s="115" t="s">
        <v>52166</v>
      </c>
      <c r="E21232" s="115" t="s">
        <v>52167</v>
      </c>
      <c r="F21232" s="115" t="s">
        <v>52168</v>
      </c>
      <c r="G21232" s="115" t="s">
        <v>52169</v>
      </c>
      <c r="I21232" s="115" t="s">
        <v>58</v>
      </c>
      <c r="J21232" s="115">
        <v>2186.1</v>
      </c>
    </row>
    <row r="21233" spans="1:10" hidden="1">
      <c r="A21233" s="115" t="s">
        <v>21480</v>
      </c>
      <c r="B21233" s="115"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15" t="s">
        <v>52165</v>
      </c>
      <c r="D21233" s="115" t="s">
        <v>52166</v>
      </c>
      <c r="E21233" s="115" t="s">
        <v>52167</v>
      </c>
      <c r="F21233" s="115" t="s">
        <v>52168</v>
      </c>
      <c r="G21233" s="115" t="s">
        <v>52169</v>
      </c>
      <c r="I21233" s="115" t="s">
        <v>58</v>
      </c>
      <c r="J21233" s="115">
        <v>2186.1</v>
      </c>
    </row>
    <row r="21234" spans="1:10" hidden="1">
      <c r="A21234" s="115" t="s">
        <v>21481</v>
      </c>
      <c r="B21234" s="115"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15" t="s">
        <v>52160</v>
      </c>
      <c r="D21234" s="115" t="s">
        <v>52161</v>
      </c>
      <c r="E21234" s="115" t="s">
        <v>52170</v>
      </c>
      <c r="F21234" s="115" t="s">
        <v>52171</v>
      </c>
      <c r="G21234" s="115" t="s">
        <v>52164</v>
      </c>
      <c r="I21234" s="115" t="s">
        <v>58</v>
      </c>
      <c r="J21234" s="115">
        <v>2701.8</v>
      </c>
    </row>
    <row r="21235" spans="1:10" hidden="1">
      <c r="A21235" s="115" t="s">
        <v>21482</v>
      </c>
      <c r="B21235" s="115"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15" t="s">
        <v>52160</v>
      </c>
      <c r="D21235" s="115" t="s">
        <v>52161</v>
      </c>
      <c r="E21235" s="115" t="s">
        <v>52170</v>
      </c>
      <c r="F21235" s="115" t="s">
        <v>52171</v>
      </c>
      <c r="G21235" s="115" t="s">
        <v>52164</v>
      </c>
      <c r="I21235" s="115" t="s">
        <v>58</v>
      </c>
      <c r="J21235" s="115">
        <v>2701.8</v>
      </c>
    </row>
    <row r="21236" spans="1:10" hidden="1">
      <c r="A21236" s="115" t="s">
        <v>21483</v>
      </c>
      <c r="B21236" s="115"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15" t="s">
        <v>52165</v>
      </c>
      <c r="D21236" s="115" t="s">
        <v>52166</v>
      </c>
      <c r="E21236" s="115" t="s">
        <v>52172</v>
      </c>
      <c r="F21236" s="115" t="s">
        <v>52173</v>
      </c>
      <c r="G21236" s="115" t="s">
        <v>52169</v>
      </c>
      <c r="I21236" s="115" t="s">
        <v>58</v>
      </c>
      <c r="J21236" s="115">
        <v>2741.3</v>
      </c>
    </row>
    <row r="21237" spans="1:10" hidden="1">
      <c r="A21237" s="115" t="s">
        <v>21484</v>
      </c>
      <c r="B21237" s="115"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15" t="s">
        <v>52165</v>
      </c>
      <c r="D21237" s="115" t="s">
        <v>52166</v>
      </c>
      <c r="E21237" s="115" t="s">
        <v>52172</v>
      </c>
      <c r="F21237" s="115" t="s">
        <v>52173</v>
      </c>
      <c r="G21237" s="115" t="s">
        <v>52169</v>
      </c>
      <c r="I21237" s="115" t="s">
        <v>58</v>
      </c>
      <c r="J21237" s="115">
        <v>2741.3</v>
      </c>
    </row>
    <row r="21238" spans="1:10" hidden="1">
      <c r="A21238" s="115" t="s">
        <v>21485</v>
      </c>
      <c r="B21238" s="115"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15" t="s">
        <v>52160</v>
      </c>
      <c r="D21238" s="115" t="s">
        <v>52161</v>
      </c>
      <c r="E21238" s="115" t="s">
        <v>52174</v>
      </c>
      <c r="F21238" s="115" t="s">
        <v>52175</v>
      </c>
      <c r="G21238" s="115" t="s">
        <v>52164</v>
      </c>
      <c r="I21238" s="115" t="s">
        <v>58</v>
      </c>
      <c r="J21238" s="115">
        <v>3214.8</v>
      </c>
    </row>
    <row r="21239" spans="1:10" hidden="1">
      <c r="A21239" s="115" t="s">
        <v>21486</v>
      </c>
      <c r="B21239" s="115"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15" t="s">
        <v>52160</v>
      </c>
      <c r="D21239" s="115" t="s">
        <v>52161</v>
      </c>
      <c r="E21239" s="115" t="s">
        <v>52174</v>
      </c>
      <c r="F21239" s="115" t="s">
        <v>52175</v>
      </c>
      <c r="G21239" s="115" t="s">
        <v>52164</v>
      </c>
      <c r="I21239" s="115" t="s">
        <v>58</v>
      </c>
      <c r="J21239" s="115">
        <v>3214.8</v>
      </c>
    </row>
    <row r="21240" spans="1:10" hidden="1">
      <c r="A21240" s="115" t="s">
        <v>21487</v>
      </c>
      <c r="B21240" s="115"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15" t="s">
        <v>52165</v>
      </c>
      <c r="D21240" s="115" t="s">
        <v>52166</v>
      </c>
      <c r="E21240" s="115" t="s">
        <v>52176</v>
      </c>
      <c r="F21240" s="115" t="s">
        <v>52177</v>
      </c>
      <c r="G21240" s="115" t="s">
        <v>52169</v>
      </c>
      <c r="I21240" s="115" t="s">
        <v>58</v>
      </c>
      <c r="J21240" s="115">
        <v>3261.8</v>
      </c>
    </row>
    <row r="21241" spans="1:10" hidden="1">
      <c r="A21241" s="115" t="s">
        <v>21488</v>
      </c>
      <c r="B21241" s="115"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15" t="s">
        <v>52165</v>
      </c>
      <c r="D21241" s="115" t="s">
        <v>52166</v>
      </c>
      <c r="E21241" s="115" t="s">
        <v>52176</v>
      </c>
      <c r="F21241" s="115" t="s">
        <v>52177</v>
      </c>
      <c r="G21241" s="115" t="s">
        <v>52169</v>
      </c>
      <c r="I21241" s="115" t="s">
        <v>58</v>
      </c>
      <c r="J21241" s="115">
        <v>3261.8</v>
      </c>
    </row>
    <row r="21242" spans="1:10" hidden="1">
      <c r="A21242" s="115" t="s">
        <v>21489</v>
      </c>
      <c r="B21242" s="115"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15" t="s">
        <v>52160</v>
      </c>
      <c r="D21242" s="115" t="s">
        <v>52161</v>
      </c>
      <c r="E21242" s="115" t="s">
        <v>52178</v>
      </c>
      <c r="F21242" s="115" t="s">
        <v>52179</v>
      </c>
      <c r="G21242" s="115" t="s">
        <v>52164</v>
      </c>
      <c r="I21242" s="115" t="s">
        <v>58</v>
      </c>
      <c r="J21242" s="115">
        <v>3864.6</v>
      </c>
    </row>
    <row r="21243" spans="1:10" hidden="1">
      <c r="A21243" s="115" t="s">
        <v>21490</v>
      </c>
      <c r="B21243" s="115"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15" t="s">
        <v>52160</v>
      </c>
      <c r="D21243" s="115" t="s">
        <v>52161</v>
      </c>
      <c r="E21243" s="115" t="s">
        <v>52178</v>
      </c>
      <c r="F21243" s="115" t="s">
        <v>52179</v>
      </c>
      <c r="G21243" s="115" t="s">
        <v>52164</v>
      </c>
      <c r="I21243" s="115" t="s">
        <v>58</v>
      </c>
      <c r="J21243" s="115">
        <v>3864.6</v>
      </c>
    </row>
    <row r="21244" spans="1:10" hidden="1">
      <c r="A21244" s="115" t="s">
        <v>21491</v>
      </c>
      <c r="B21244" s="115"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15" t="s">
        <v>52165</v>
      </c>
      <c r="D21244" s="115" t="s">
        <v>52166</v>
      </c>
      <c r="E21244" s="115" t="s">
        <v>52180</v>
      </c>
      <c r="F21244" s="115" t="s">
        <v>52181</v>
      </c>
      <c r="G21244" s="115" t="s">
        <v>52169</v>
      </c>
      <c r="I21244" s="115" t="s">
        <v>58</v>
      </c>
      <c r="J21244" s="115">
        <v>3921.1</v>
      </c>
    </row>
    <row r="21245" spans="1:10" hidden="1">
      <c r="A21245" s="115" t="s">
        <v>21492</v>
      </c>
      <c r="B21245" s="115"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15" t="s">
        <v>52165</v>
      </c>
      <c r="D21245" s="115" t="s">
        <v>52166</v>
      </c>
      <c r="E21245" s="115" t="s">
        <v>52180</v>
      </c>
      <c r="F21245" s="115" t="s">
        <v>52181</v>
      </c>
      <c r="G21245" s="115" t="s">
        <v>52169</v>
      </c>
      <c r="I21245" s="115" t="s">
        <v>58</v>
      </c>
      <c r="J21245" s="115">
        <v>3921.1</v>
      </c>
    </row>
    <row r="21246" spans="1:10" hidden="1">
      <c r="A21246" s="115" t="s">
        <v>21493</v>
      </c>
      <c r="B21246" s="115"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15" t="s">
        <v>52160</v>
      </c>
      <c r="D21246" s="115" t="s">
        <v>52161</v>
      </c>
      <c r="E21246" s="115" t="s">
        <v>52182</v>
      </c>
      <c r="F21246" s="115" t="s">
        <v>52183</v>
      </c>
      <c r="G21246" s="115" t="s">
        <v>52164</v>
      </c>
      <c r="I21246" s="115" t="s">
        <v>58</v>
      </c>
      <c r="J21246" s="115">
        <v>4309.2</v>
      </c>
    </row>
    <row r="21247" spans="1:10" hidden="1">
      <c r="A21247" s="115" t="s">
        <v>21494</v>
      </c>
      <c r="B21247" s="115"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15" t="s">
        <v>52160</v>
      </c>
      <c r="D21247" s="115" t="s">
        <v>52161</v>
      </c>
      <c r="E21247" s="115" t="s">
        <v>52182</v>
      </c>
      <c r="F21247" s="115" t="s">
        <v>52183</v>
      </c>
      <c r="G21247" s="115" t="s">
        <v>52164</v>
      </c>
      <c r="I21247" s="115" t="s">
        <v>58</v>
      </c>
      <c r="J21247" s="115">
        <v>4309.2</v>
      </c>
    </row>
    <row r="21248" spans="1:10" hidden="1">
      <c r="A21248" s="115" t="s">
        <v>21495</v>
      </c>
      <c r="B21248" s="115"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15" t="s">
        <v>52165</v>
      </c>
      <c r="D21248" s="115" t="s">
        <v>52166</v>
      </c>
      <c r="E21248" s="115" t="s">
        <v>52184</v>
      </c>
      <c r="F21248" s="115" t="s">
        <v>52185</v>
      </c>
      <c r="G21248" s="115" t="s">
        <v>52169</v>
      </c>
      <c r="I21248" s="115" t="s">
        <v>58</v>
      </c>
      <c r="J21248" s="115">
        <v>4372.2</v>
      </c>
    </row>
    <row r="21249" spans="1:10" hidden="1">
      <c r="A21249" s="115" t="s">
        <v>21496</v>
      </c>
      <c r="B21249" s="115"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15" t="s">
        <v>52165</v>
      </c>
      <c r="D21249" s="115" t="s">
        <v>52166</v>
      </c>
      <c r="E21249" s="115" t="s">
        <v>52184</v>
      </c>
      <c r="F21249" s="115" t="s">
        <v>52185</v>
      </c>
      <c r="G21249" s="115" t="s">
        <v>52169</v>
      </c>
      <c r="I21249" s="115" t="s">
        <v>58</v>
      </c>
      <c r="J21249" s="115">
        <v>4372.2</v>
      </c>
    </row>
    <row r="21250" spans="1:10" hidden="1">
      <c r="A21250" s="115" t="s">
        <v>21497</v>
      </c>
      <c r="B21250" s="115"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15" t="s">
        <v>52160</v>
      </c>
      <c r="D21250" s="115" t="s">
        <v>52161</v>
      </c>
      <c r="E21250" s="115" t="s">
        <v>52186</v>
      </c>
      <c r="F21250" s="115" t="s">
        <v>52187</v>
      </c>
      <c r="G21250" s="115" t="s">
        <v>52164</v>
      </c>
      <c r="I21250" s="115" t="s">
        <v>58</v>
      </c>
      <c r="J21250" s="115">
        <v>4514.3999999999996</v>
      </c>
    </row>
    <row r="21251" spans="1:10" hidden="1">
      <c r="A21251" s="115" t="s">
        <v>21498</v>
      </c>
      <c r="B21251" s="115"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15" t="s">
        <v>52160</v>
      </c>
      <c r="D21251" s="115" t="s">
        <v>52161</v>
      </c>
      <c r="E21251" s="115" t="s">
        <v>52186</v>
      </c>
      <c r="F21251" s="115" t="s">
        <v>52187</v>
      </c>
      <c r="G21251" s="115" t="s">
        <v>52164</v>
      </c>
      <c r="I21251" s="115" t="s">
        <v>58</v>
      </c>
      <c r="J21251" s="115">
        <v>4514.3999999999996</v>
      </c>
    </row>
    <row r="21252" spans="1:10" hidden="1">
      <c r="A21252" s="115" t="s">
        <v>21499</v>
      </c>
      <c r="B21252" s="115" t="str">
        <f t="shared" si="331"/>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15" t="s">
        <v>52165</v>
      </c>
      <c r="D21252" s="115" t="s">
        <v>52166</v>
      </c>
      <c r="E21252" s="115" t="s">
        <v>52188</v>
      </c>
      <c r="F21252" s="115" t="s">
        <v>52189</v>
      </c>
      <c r="G21252" s="115" t="s">
        <v>52169</v>
      </c>
      <c r="I21252" s="115" t="s">
        <v>58</v>
      </c>
      <c r="J21252" s="115">
        <v>4580.3999999999996</v>
      </c>
    </row>
    <row r="21253" spans="1:10" hidden="1">
      <c r="A21253" s="115" t="s">
        <v>21500</v>
      </c>
      <c r="B21253" s="115" t="str">
        <f t="shared" ref="B21253:B21316" si="332">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15" t="s">
        <v>52165</v>
      </c>
      <c r="D21253" s="115" t="s">
        <v>52166</v>
      </c>
      <c r="E21253" s="115" t="s">
        <v>52188</v>
      </c>
      <c r="F21253" s="115" t="s">
        <v>52189</v>
      </c>
      <c r="G21253" s="115" t="s">
        <v>52169</v>
      </c>
      <c r="I21253" s="115" t="s">
        <v>58</v>
      </c>
      <c r="J21253" s="115">
        <v>4580.3999999999996</v>
      </c>
    </row>
    <row r="21254" spans="1:10" hidden="1">
      <c r="A21254" s="115" t="s">
        <v>21501</v>
      </c>
      <c r="B21254" s="115"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15" t="s">
        <v>52160</v>
      </c>
      <c r="D21254" s="115" t="s">
        <v>52161</v>
      </c>
      <c r="E21254" s="115" t="s">
        <v>52190</v>
      </c>
      <c r="F21254" s="115" t="s">
        <v>52191</v>
      </c>
      <c r="G21254" s="115" t="s">
        <v>52164</v>
      </c>
      <c r="I21254" s="115" t="s">
        <v>58</v>
      </c>
      <c r="J21254" s="115">
        <v>5403.6</v>
      </c>
    </row>
    <row r="21255" spans="1:10" hidden="1">
      <c r="A21255" s="115" t="s">
        <v>21502</v>
      </c>
      <c r="B21255" s="115"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15" t="s">
        <v>52160</v>
      </c>
      <c r="D21255" s="115" t="s">
        <v>52161</v>
      </c>
      <c r="E21255" s="115" t="s">
        <v>52190</v>
      </c>
      <c r="F21255" s="115" t="s">
        <v>52191</v>
      </c>
      <c r="G21255" s="115" t="s">
        <v>52164</v>
      </c>
      <c r="I21255" s="115" t="s">
        <v>58</v>
      </c>
      <c r="J21255" s="115">
        <v>5403.6</v>
      </c>
    </row>
    <row r="21256" spans="1:10" hidden="1">
      <c r="A21256" s="115" t="s">
        <v>21503</v>
      </c>
      <c r="B21256" s="115"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15" t="s">
        <v>52165</v>
      </c>
      <c r="D21256" s="115" t="s">
        <v>52166</v>
      </c>
      <c r="E21256" s="115" t="s">
        <v>52192</v>
      </c>
      <c r="F21256" s="115" t="s">
        <v>52193</v>
      </c>
      <c r="G21256" s="115" t="s">
        <v>52169</v>
      </c>
      <c r="I21256" s="115" t="s">
        <v>58</v>
      </c>
      <c r="J21256" s="115">
        <v>5482.6</v>
      </c>
    </row>
    <row r="21257" spans="1:10" hidden="1">
      <c r="A21257" s="115" t="s">
        <v>21504</v>
      </c>
      <c r="B21257" s="115"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15" t="s">
        <v>52165</v>
      </c>
      <c r="D21257" s="115" t="s">
        <v>52166</v>
      </c>
      <c r="E21257" s="115" t="s">
        <v>52192</v>
      </c>
      <c r="F21257" s="115" t="s">
        <v>52193</v>
      </c>
      <c r="G21257" s="115" t="s">
        <v>52169</v>
      </c>
      <c r="I21257" s="115" t="s">
        <v>58</v>
      </c>
      <c r="J21257" s="115">
        <v>5482.6</v>
      </c>
    </row>
    <row r="21258" spans="1:10" hidden="1">
      <c r="A21258" s="115" t="s">
        <v>21505</v>
      </c>
      <c r="B21258" s="115"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15" t="s">
        <v>52194</v>
      </c>
      <c r="D21258" s="115" t="s">
        <v>52195</v>
      </c>
      <c r="E21258" s="115" t="s">
        <v>52196</v>
      </c>
      <c r="F21258" s="115" t="s">
        <v>52197</v>
      </c>
      <c r="G21258" s="115" t="s">
        <v>52198</v>
      </c>
      <c r="I21258" s="115" t="s">
        <v>58</v>
      </c>
      <c r="J21258" s="115">
        <v>7459.2</v>
      </c>
    </row>
    <row r="21259" spans="1:10" hidden="1">
      <c r="A21259" s="115" t="s">
        <v>21506</v>
      </c>
      <c r="B21259" s="115"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15" t="s">
        <v>52194</v>
      </c>
      <c r="D21259" s="115" t="s">
        <v>52195</v>
      </c>
      <c r="E21259" s="115" t="s">
        <v>52196</v>
      </c>
      <c r="F21259" s="115" t="s">
        <v>52197</v>
      </c>
      <c r="G21259" s="115" t="s">
        <v>52198</v>
      </c>
      <c r="I21259" s="115" t="s">
        <v>58</v>
      </c>
      <c r="J21259" s="115">
        <v>7459.2</v>
      </c>
    </row>
    <row r="21260" spans="1:10" hidden="1">
      <c r="A21260" s="115" t="s">
        <v>21507</v>
      </c>
      <c r="B21260" s="115"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15" t="s">
        <v>52165</v>
      </c>
      <c r="D21260" s="115" t="s">
        <v>52199</v>
      </c>
      <c r="E21260" s="115" t="s">
        <v>52200</v>
      </c>
      <c r="F21260" s="115" t="s">
        <v>52201</v>
      </c>
      <c r="G21260" s="115" t="s">
        <v>52202</v>
      </c>
      <c r="I21260" s="115" t="s">
        <v>58</v>
      </c>
      <c r="J21260" s="115">
        <v>7525.8</v>
      </c>
    </row>
    <row r="21261" spans="1:10" hidden="1">
      <c r="A21261" s="115" t="s">
        <v>21508</v>
      </c>
      <c r="B21261" s="115"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15" t="s">
        <v>52165</v>
      </c>
      <c r="D21261" s="115" t="s">
        <v>52199</v>
      </c>
      <c r="E21261" s="115" t="s">
        <v>52200</v>
      </c>
      <c r="F21261" s="115" t="s">
        <v>52201</v>
      </c>
      <c r="G21261" s="115" t="s">
        <v>52202</v>
      </c>
      <c r="I21261" s="115" t="s">
        <v>58</v>
      </c>
      <c r="J21261" s="115">
        <v>7525.8</v>
      </c>
    </row>
    <row r="21262" spans="1:10" hidden="1">
      <c r="A21262" s="115" t="s">
        <v>21509</v>
      </c>
      <c r="B21262" s="115"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15" t="s">
        <v>52160</v>
      </c>
      <c r="D21262" s="115" t="s">
        <v>52203</v>
      </c>
      <c r="E21262" s="115" t="s">
        <v>52204</v>
      </c>
      <c r="F21262" s="115" t="s">
        <v>52205</v>
      </c>
      <c r="G21262" s="115" t="s">
        <v>52206</v>
      </c>
      <c r="I21262" s="115" t="s">
        <v>58</v>
      </c>
      <c r="J21262" s="115">
        <v>13578.6</v>
      </c>
    </row>
    <row r="21263" spans="1:10" hidden="1">
      <c r="A21263" s="115" t="s">
        <v>21510</v>
      </c>
      <c r="B21263" s="115"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15" t="s">
        <v>52160</v>
      </c>
      <c r="D21263" s="115" t="s">
        <v>52203</v>
      </c>
      <c r="E21263" s="115" t="s">
        <v>52204</v>
      </c>
      <c r="F21263" s="115" t="s">
        <v>52205</v>
      </c>
      <c r="G21263" s="115" t="s">
        <v>52206</v>
      </c>
      <c r="I21263" s="115" t="s">
        <v>58</v>
      </c>
      <c r="J21263" s="115">
        <v>13578.6</v>
      </c>
    </row>
    <row r="21264" spans="1:10" hidden="1">
      <c r="A21264" s="115" t="s">
        <v>21511</v>
      </c>
      <c r="B21264" s="115"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15" t="s">
        <v>52165</v>
      </c>
      <c r="D21264" s="115" t="s">
        <v>52199</v>
      </c>
      <c r="E21264" s="115" t="s">
        <v>52207</v>
      </c>
      <c r="F21264" s="115" t="s">
        <v>52208</v>
      </c>
      <c r="G21264" s="115" t="s">
        <v>52209</v>
      </c>
      <c r="I21264" s="115" t="s">
        <v>58</v>
      </c>
      <c r="J21264" s="115">
        <v>13207.6</v>
      </c>
    </row>
    <row r="21265" spans="1:10" hidden="1">
      <c r="A21265" s="115" t="s">
        <v>21512</v>
      </c>
      <c r="B21265" s="115"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15" t="s">
        <v>52165</v>
      </c>
      <c r="D21265" s="115" t="s">
        <v>52199</v>
      </c>
      <c r="E21265" s="115" t="s">
        <v>52207</v>
      </c>
      <c r="F21265" s="115" t="s">
        <v>52208</v>
      </c>
      <c r="G21265" s="115" t="s">
        <v>52209</v>
      </c>
      <c r="I21265" s="115" t="s">
        <v>58</v>
      </c>
      <c r="J21265" s="115">
        <v>13207.6</v>
      </c>
    </row>
    <row r="21266" spans="1:10" hidden="1">
      <c r="A21266" s="115" t="s">
        <v>21513</v>
      </c>
      <c r="B21266" s="115"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15" t="s">
        <v>52160</v>
      </c>
      <c r="D21266" s="115" t="s">
        <v>52210</v>
      </c>
      <c r="E21266" s="115" t="s">
        <v>52211</v>
      </c>
      <c r="F21266" s="115" t="s">
        <v>52212</v>
      </c>
      <c r="G21266" s="115" t="s">
        <v>52206</v>
      </c>
      <c r="I21266" s="115" t="s">
        <v>58</v>
      </c>
      <c r="J21266" s="115">
        <v>18385.5</v>
      </c>
    </row>
    <row r="21267" spans="1:10" hidden="1">
      <c r="A21267" s="115" t="s">
        <v>21514</v>
      </c>
      <c r="B21267" s="115"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15" t="s">
        <v>52160</v>
      </c>
      <c r="D21267" s="115" t="s">
        <v>52210</v>
      </c>
      <c r="E21267" s="115" t="s">
        <v>52211</v>
      </c>
      <c r="F21267" s="115" t="s">
        <v>52212</v>
      </c>
      <c r="G21267" s="115" t="s">
        <v>52206</v>
      </c>
      <c r="I21267" s="115" t="s">
        <v>58</v>
      </c>
      <c r="J21267" s="115">
        <v>18385.5</v>
      </c>
    </row>
    <row r="21268" spans="1:10" hidden="1">
      <c r="A21268" s="115" t="s">
        <v>21515</v>
      </c>
      <c r="B21268" s="115"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15" t="s">
        <v>52165</v>
      </c>
      <c r="D21268" s="115" t="s">
        <v>52213</v>
      </c>
      <c r="E21268" s="115" t="s">
        <v>52214</v>
      </c>
      <c r="F21268" s="115" t="s">
        <v>52215</v>
      </c>
      <c r="G21268" s="115" t="s">
        <v>52202</v>
      </c>
      <c r="I21268" s="115" t="s">
        <v>58</v>
      </c>
      <c r="J21268" s="115">
        <v>18385.5</v>
      </c>
    </row>
    <row r="21269" spans="1:10" hidden="1">
      <c r="A21269" s="115" t="s">
        <v>21516</v>
      </c>
      <c r="B21269" s="115"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15" t="s">
        <v>52165</v>
      </c>
      <c r="D21269" s="115" t="s">
        <v>52213</v>
      </c>
      <c r="E21269" s="115" t="s">
        <v>52214</v>
      </c>
      <c r="F21269" s="115" t="s">
        <v>52215</v>
      </c>
      <c r="G21269" s="115" t="s">
        <v>52202</v>
      </c>
      <c r="I21269" s="115" t="s">
        <v>58</v>
      </c>
      <c r="J21269" s="115">
        <v>18385.5</v>
      </c>
    </row>
    <row r="21270" spans="1:10" hidden="1">
      <c r="A21270" s="115" t="s">
        <v>21517</v>
      </c>
      <c r="B21270" s="115"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15" t="s">
        <v>52160</v>
      </c>
      <c r="D21270" s="115" t="s">
        <v>52210</v>
      </c>
      <c r="E21270" s="115" t="s">
        <v>52216</v>
      </c>
      <c r="F21270" s="115" t="s">
        <v>52217</v>
      </c>
      <c r="G21270" s="115" t="s">
        <v>52206</v>
      </c>
      <c r="I21270" s="115" t="s">
        <v>58</v>
      </c>
      <c r="J21270" s="115">
        <v>20706</v>
      </c>
    </row>
    <row r="21271" spans="1:10" hidden="1">
      <c r="A21271" s="115" t="s">
        <v>21518</v>
      </c>
      <c r="B21271" s="115"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15" t="s">
        <v>52160</v>
      </c>
      <c r="D21271" s="115" t="s">
        <v>52210</v>
      </c>
      <c r="E21271" s="115" t="s">
        <v>52216</v>
      </c>
      <c r="F21271" s="115" t="s">
        <v>52217</v>
      </c>
      <c r="G21271" s="115" t="s">
        <v>52206</v>
      </c>
      <c r="I21271" s="115" t="s">
        <v>58</v>
      </c>
      <c r="J21271" s="115">
        <v>20706</v>
      </c>
    </row>
    <row r="21272" spans="1:10" hidden="1">
      <c r="A21272" s="115" t="s">
        <v>21519</v>
      </c>
      <c r="B21272" s="115"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15" t="s">
        <v>52165</v>
      </c>
      <c r="D21272" s="115" t="s">
        <v>52213</v>
      </c>
      <c r="E21272" s="115" t="s">
        <v>52218</v>
      </c>
      <c r="F21272" s="115" t="s">
        <v>52219</v>
      </c>
      <c r="G21272" s="115" t="s">
        <v>52202</v>
      </c>
      <c r="I21272" s="115" t="s">
        <v>58</v>
      </c>
      <c r="J21272" s="115">
        <v>20706</v>
      </c>
    </row>
    <row r="21273" spans="1:10" hidden="1">
      <c r="A21273" s="115" t="s">
        <v>21520</v>
      </c>
      <c r="B21273" s="115"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15" t="s">
        <v>52165</v>
      </c>
      <c r="D21273" s="115" t="s">
        <v>52213</v>
      </c>
      <c r="E21273" s="115" t="s">
        <v>52218</v>
      </c>
      <c r="F21273" s="115" t="s">
        <v>52219</v>
      </c>
      <c r="G21273" s="115" t="s">
        <v>52202</v>
      </c>
      <c r="I21273" s="115" t="s">
        <v>58</v>
      </c>
      <c r="J21273" s="115">
        <v>20706</v>
      </c>
    </row>
    <row r="21274" spans="1:10" hidden="1">
      <c r="A21274" s="115" t="s">
        <v>21521</v>
      </c>
      <c r="B21274" s="115"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15" t="s">
        <v>52160</v>
      </c>
      <c r="D21274" s="115" t="s">
        <v>52210</v>
      </c>
      <c r="E21274" s="115" t="s">
        <v>52220</v>
      </c>
      <c r="F21274" s="115" t="s">
        <v>52221</v>
      </c>
      <c r="G21274" s="115" t="s">
        <v>52206</v>
      </c>
      <c r="I21274" s="115" t="s">
        <v>58</v>
      </c>
      <c r="J21274" s="115">
        <v>24561.599999999999</v>
      </c>
    </row>
    <row r="21275" spans="1:10" hidden="1">
      <c r="A21275" s="115" t="s">
        <v>21522</v>
      </c>
      <c r="B21275" s="115"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15" t="s">
        <v>52160</v>
      </c>
      <c r="D21275" s="115" t="s">
        <v>52210</v>
      </c>
      <c r="E21275" s="115" t="s">
        <v>52220</v>
      </c>
      <c r="F21275" s="115" t="s">
        <v>52221</v>
      </c>
      <c r="G21275" s="115" t="s">
        <v>52206</v>
      </c>
      <c r="I21275" s="115" t="s">
        <v>58</v>
      </c>
      <c r="J21275" s="115">
        <v>24561.599999999999</v>
      </c>
    </row>
    <row r="21276" spans="1:10" hidden="1">
      <c r="A21276" s="115" t="s">
        <v>21523</v>
      </c>
      <c r="B21276" s="115"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15" t="s">
        <v>52165</v>
      </c>
      <c r="D21276" s="115" t="s">
        <v>52213</v>
      </c>
      <c r="E21276" s="115" t="s">
        <v>52222</v>
      </c>
      <c r="F21276" s="115" t="s">
        <v>52223</v>
      </c>
      <c r="G21276" s="115" t="s">
        <v>52202</v>
      </c>
      <c r="I21276" s="115" t="s">
        <v>58</v>
      </c>
      <c r="J21276" s="115">
        <v>24561.599999999999</v>
      </c>
    </row>
    <row r="21277" spans="1:10" hidden="1">
      <c r="A21277" s="115" t="s">
        <v>21524</v>
      </c>
      <c r="B21277" s="115"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15" t="s">
        <v>52165</v>
      </c>
      <c r="D21277" s="115" t="s">
        <v>52213</v>
      </c>
      <c r="E21277" s="115" t="s">
        <v>52222</v>
      </c>
      <c r="F21277" s="115" t="s">
        <v>52223</v>
      </c>
      <c r="G21277" s="115" t="s">
        <v>52202</v>
      </c>
      <c r="I21277" s="115" t="s">
        <v>58</v>
      </c>
      <c r="J21277" s="115">
        <v>24561.599999999999</v>
      </c>
    </row>
    <row r="21278" spans="1:10" hidden="1">
      <c r="A21278" s="115" t="s">
        <v>21525</v>
      </c>
      <c r="B21278" s="115"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15" t="s">
        <v>52224</v>
      </c>
      <c r="D21278" s="115" t="s">
        <v>52225</v>
      </c>
      <c r="E21278" s="115" t="s">
        <v>52226</v>
      </c>
      <c r="F21278" s="115" t="s">
        <v>52227</v>
      </c>
      <c r="G21278" s="115" t="s">
        <v>52164</v>
      </c>
      <c r="I21278" s="115" t="s">
        <v>58</v>
      </c>
      <c r="J21278" s="115">
        <v>14731.2</v>
      </c>
    </row>
    <row r="21279" spans="1:10" hidden="1">
      <c r="A21279" s="115" t="s">
        <v>21526</v>
      </c>
      <c r="B21279" s="115"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15" t="s">
        <v>52224</v>
      </c>
      <c r="D21279" s="115" t="s">
        <v>52225</v>
      </c>
      <c r="E21279" s="115" t="s">
        <v>52226</v>
      </c>
      <c r="F21279" s="115" t="s">
        <v>52227</v>
      </c>
      <c r="G21279" s="115" t="s">
        <v>52164</v>
      </c>
      <c r="I21279" s="115" t="s">
        <v>58</v>
      </c>
      <c r="J21279" s="115">
        <v>14731.2</v>
      </c>
    </row>
    <row r="21280" spans="1:10" hidden="1">
      <c r="A21280" s="115" t="s">
        <v>21527</v>
      </c>
      <c r="B21280" s="115"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15" t="s">
        <v>52228</v>
      </c>
      <c r="D21280" s="115" t="s">
        <v>52229</v>
      </c>
      <c r="E21280" s="115" t="s">
        <v>52230</v>
      </c>
      <c r="F21280" s="115" t="s">
        <v>52231</v>
      </c>
      <c r="G21280" s="115" t="s">
        <v>52232</v>
      </c>
      <c r="I21280" s="115" t="s">
        <v>58</v>
      </c>
      <c r="J21280" s="115">
        <v>14842.8</v>
      </c>
    </row>
    <row r="21281" spans="1:10" hidden="1">
      <c r="A21281" s="115" t="s">
        <v>21528</v>
      </c>
      <c r="B21281" s="115"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15" t="s">
        <v>52228</v>
      </c>
      <c r="D21281" s="115" t="s">
        <v>52229</v>
      </c>
      <c r="E21281" s="115" t="s">
        <v>52230</v>
      </c>
      <c r="F21281" s="115" t="s">
        <v>52231</v>
      </c>
      <c r="G21281" s="115" t="s">
        <v>52232</v>
      </c>
      <c r="I21281" s="115" t="s">
        <v>58</v>
      </c>
      <c r="J21281" s="115">
        <v>14842.8</v>
      </c>
    </row>
    <row r="21282" spans="1:10" hidden="1">
      <c r="A21282" s="115" t="s">
        <v>21529</v>
      </c>
      <c r="B21282" s="115"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15" t="s">
        <v>52224</v>
      </c>
      <c r="D21282" s="115" t="s">
        <v>52225</v>
      </c>
      <c r="E21282" s="115" t="s">
        <v>52233</v>
      </c>
      <c r="F21282" s="115" t="s">
        <v>52227</v>
      </c>
      <c r="G21282" s="115" t="s">
        <v>52164</v>
      </c>
      <c r="I21282" s="115" t="s">
        <v>58</v>
      </c>
      <c r="J21282" s="115">
        <v>17305.2</v>
      </c>
    </row>
    <row r="21283" spans="1:10" hidden="1">
      <c r="A21283" s="115" t="s">
        <v>21530</v>
      </c>
      <c r="B21283" s="115"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15" t="s">
        <v>52224</v>
      </c>
      <c r="D21283" s="115" t="s">
        <v>52225</v>
      </c>
      <c r="E21283" s="115" t="s">
        <v>52233</v>
      </c>
      <c r="F21283" s="115" t="s">
        <v>52227</v>
      </c>
      <c r="G21283" s="115" t="s">
        <v>52164</v>
      </c>
      <c r="I21283" s="115" t="s">
        <v>58</v>
      </c>
      <c r="J21283" s="115">
        <v>17305.2</v>
      </c>
    </row>
    <row r="21284" spans="1:10" hidden="1">
      <c r="A21284" s="115" t="s">
        <v>21531</v>
      </c>
      <c r="B21284" s="115"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15" t="s">
        <v>52228</v>
      </c>
      <c r="D21284" s="115" t="s">
        <v>52229</v>
      </c>
      <c r="E21284" s="115" t="s">
        <v>52234</v>
      </c>
      <c r="F21284" s="115" t="s">
        <v>52231</v>
      </c>
      <c r="G21284" s="115" t="s">
        <v>52232</v>
      </c>
      <c r="I21284" s="115" t="s">
        <v>58</v>
      </c>
      <c r="J21284" s="115">
        <v>17436.3</v>
      </c>
    </row>
    <row r="21285" spans="1:10" hidden="1">
      <c r="A21285" s="115" t="s">
        <v>21532</v>
      </c>
      <c r="B21285" s="115"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15" t="s">
        <v>52228</v>
      </c>
      <c r="D21285" s="115" t="s">
        <v>52229</v>
      </c>
      <c r="E21285" s="115" t="s">
        <v>52234</v>
      </c>
      <c r="F21285" s="115" t="s">
        <v>52231</v>
      </c>
      <c r="G21285" s="115" t="s">
        <v>52232</v>
      </c>
      <c r="I21285" s="115" t="s">
        <v>58</v>
      </c>
      <c r="J21285" s="115">
        <v>17436.3</v>
      </c>
    </row>
    <row r="21286" spans="1:10" hidden="1">
      <c r="A21286" s="115" t="s">
        <v>21533</v>
      </c>
      <c r="B21286" s="115"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15" t="s">
        <v>52235</v>
      </c>
      <c r="D21286" s="115" t="s">
        <v>52225</v>
      </c>
      <c r="E21286" s="115" t="s">
        <v>52236</v>
      </c>
      <c r="F21286" s="115" t="s">
        <v>52237</v>
      </c>
      <c r="G21286" s="115" t="s">
        <v>52164</v>
      </c>
      <c r="I21286" s="115" t="s">
        <v>58</v>
      </c>
      <c r="J21286" s="115">
        <v>16632</v>
      </c>
    </row>
    <row r="21287" spans="1:10" hidden="1">
      <c r="A21287" s="115" t="s">
        <v>21534</v>
      </c>
      <c r="B21287" s="115"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15" t="s">
        <v>52235</v>
      </c>
      <c r="D21287" s="115" t="s">
        <v>52225</v>
      </c>
      <c r="E21287" s="115" t="s">
        <v>52236</v>
      </c>
      <c r="F21287" s="115" t="s">
        <v>52237</v>
      </c>
      <c r="G21287" s="115" t="s">
        <v>52164</v>
      </c>
      <c r="I21287" s="115" t="s">
        <v>58</v>
      </c>
      <c r="J21287" s="115">
        <v>16632</v>
      </c>
    </row>
    <row r="21288" spans="1:10" hidden="1">
      <c r="A21288" s="115" t="s">
        <v>21535</v>
      </c>
      <c r="B21288" s="115"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15" t="s">
        <v>52228</v>
      </c>
      <c r="D21288" s="115" t="s">
        <v>52229</v>
      </c>
      <c r="E21288" s="115" t="s">
        <v>52238</v>
      </c>
      <c r="F21288" s="115" t="s">
        <v>52239</v>
      </c>
      <c r="G21288" s="115" t="s">
        <v>52232</v>
      </c>
      <c r="I21288" s="115" t="s">
        <v>58</v>
      </c>
      <c r="J21288" s="115">
        <v>16758</v>
      </c>
    </row>
    <row r="21289" spans="1:10" hidden="1">
      <c r="A21289" s="115" t="s">
        <v>21536</v>
      </c>
      <c r="B21289" s="115"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15" t="s">
        <v>52228</v>
      </c>
      <c r="D21289" s="115" t="s">
        <v>52229</v>
      </c>
      <c r="E21289" s="115" t="s">
        <v>52238</v>
      </c>
      <c r="F21289" s="115" t="s">
        <v>52239</v>
      </c>
      <c r="G21289" s="115" t="s">
        <v>52232</v>
      </c>
      <c r="I21289" s="115" t="s">
        <v>58</v>
      </c>
      <c r="J21289" s="115">
        <v>16758</v>
      </c>
    </row>
    <row r="21290" spans="1:10" hidden="1">
      <c r="A21290" s="115" t="s">
        <v>21537</v>
      </c>
      <c r="B21290" s="115"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15" t="s">
        <v>52235</v>
      </c>
      <c r="D21290" s="115" t="s">
        <v>52225</v>
      </c>
      <c r="E21290" s="115" t="s">
        <v>52240</v>
      </c>
      <c r="F21290" s="115" t="s">
        <v>52227</v>
      </c>
      <c r="G21290" s="115" t="s">
        <v>52164</v>
      </c>
      <c r="I21290" s="115" t="s">
        <v>58</v>
      </c>
      <c r="J21290" s="115">
        <v>23364</v>
      </c>
    </row>
    <row r="21291" spans="1:10" hidden="1">
      <c r="A21291" s="115" t="s">
        <v>21538</v>
      </c>
      <c r="B21291" s="115"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15" t="s">
        <v>52235</v>
      </c>
      <c r="D21291" s="115" t="s">
        <v>52225</v>
      </c>
      <c r="E21291" s="115" t="s">
        <v>52240</v>
      </c>
      <c r="F21291" s="115" t="s">
        <v>52227</v>
      </c>
      <c r="G21291" s="115" t="s">
        <v>52164</v>
      </c>
      <c r="I21291" s="115" t="s">
        <v>58</v>
      </c>
      <c r="J21291" s="115">
        <v>23364</v>
      </c>
    </row>
    <row r="21292" spans="1:10" hidden="1">
      <c r="A21292" s="115" t="s">
        <v>21539</v>
      </c>
      <c r="B21292" s="115"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15" t="s">
        <v>52228</v>
      </c>
      <c r="D21292" s="115" t="s">
        <v>52229</v>
      </c>
      <c r="E21292" s="115" t="s">
        <v>52241</v>
      </c>
      <c r="F21292" s="115" t="s">
        <v>52231</v>
      </c>
      <c r="G21292" s="115" t="s">
        <v>52232</v>
      </c>
      <c r="I21292" s="115" t="s">
        <v>58</v>
      </c>
      <c r="J21292" s="115">
        <v>23541</v>
      </c>
    </row>
    <row r="21293" spans="1:10" hidden="1">
      <c r="A21293" s="115" t="s">
        <v>21540</v>
      </c>
      <c r="B21293" s="115"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15" t="s">
        <v>52228</v>
      </c>
      <c r="D21293" s="115" t="s">
        <v>52229</v>
      </c>
      <c r="E21293" s="115" t="s">
        <v>52241</v>
      </c>
      <c r="F21293" s="115" t="s">
        <v>52231</v>
      </c>
      <c r="G21293" s="115" t="s">
        <v>52232</v>
      </c>
      <c r="I21293" s="115" t="s">
        <v>58</v>
      </c>
      <c r="J21293" s="115">
        <v>23541</v>
      </c>
    </row>
    <row r="21294" spans="1:10" hidden="1">
      <c r="A21294" s="115" t="s">
        <v>21541</v>
      </c>
      <c r="B21294" s="115"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15" t="s">
        <v>52235</v>
      </c>
      <c r="D21294" s="115" t="s">
        <v>52225</v>
      </c>
      <c r="E21294" s="115" t="s">
        <v>52242</v>
      </c>
      <c r="F21294" s="115" t="s">
        <v>52243</v>
      </c>
      <c r="G21294" s="115" t="s">
        <v>52164</v>
      </c>
      <c r="I21294" s="115" t="s">
        <v>58</v>
      </c>
      <c r="J21294" s="115">
        <v>18216</v>
      </c>
    </row>
    <row r="21295" spans="1:10" hidden="1">
      <c r="A21295" s="115" t="s">
        <v>21542</v>
      </c>
      <c r="B21295" s="115"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15" t="s">
        <v>52235</v>
      </c>
      <c r="D21295" s="115" t="s">
        <v>52225</v>
      </c>
      <c r="E21295" s="115" t="s">
        <v>52242</v>
      </c>
      <c r="F21295" s="115" t="s">
        <v>52243</v>
      </c>
      <c r="G21295" s="115" t="s">
        <v>52164</v>
      </c>
      <c r="I21295" s="115" t="s">
        <v>58</v>
      </c>
      <c r="J21295" s="115">
        <v>18216</v>
      </c>
    </row>
    <row r="21296" spans="1:10" hidden="1">
      <c r="A21296" s="115" t="s">
        <v>21543</v>
      </c>
      <c r="B21296" s="115"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15" t="s">
        <v>52228</v>
      </c>
      <c r="D21296" s="115" t="s">
        <v>52229</v>
      </c>
      <c r="E21296" s="115" t="s">
        <v>52244</v>
      </c>
      <c r="F21296" s="115" t="s">
        <v>52245</v>
      </c>
      <c r="G21296" s="115" t="s">
        <v>52232</v>
      </c>
      <c r="I21296" s="115" t="s">
        <v>58</v>
      </c>
      <c r="J21296" s="115">
        <v>18354</v>
      </c>
    </row>
    <row r="21297" spans="1:10" hidden="1">
      <c r="A21297" s="115" t="s">
        <v>21544</v>
      </c>
      <c r="B21297" s="115"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15" t="s">
        <v>52228</v>
      </c>
      <c r="D21297" s="115" t="s">
        <v>52229</v>
      </c>
      <c r="E21297" s="115" t="s">
        <v>52244</v>
      </c>
      <c r="F21297" s="115" t="s">
        <v>52245</v>
      </c>
      <c r="G21297" s="115" t="s">
        <v>52232</v>
      </c>
      <c r="I21297" s="115" t="s">
        <v>58</v>
      </c>
      <c r="J21297" s="115">
        <v>18354</v>
      </c>
    </row>
    <row r="21298" spans="1:10" hidden="1">
      <c r="A21298" s="115" t="s">
        <v>21545</v>
      </c>
      <c r="B21298" s="115"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15" t="s">
        <v>52235</v>
      </c>
      <c r="D21298" s="115" t="s">
        <v>52225</v>
      </c>
      <c r="E21298" s="115" t="s">
        <v>52246</v>
      </c>
      <c r="F21298" s="115" t="s">
        <v>52243</v>
      </c>
      <c r="G21298" s="115" t="s">
        <v>52164</v>
      </c>
      <c r="I21298" s="115" t="s">
        <v>58</v>
      </c>
      <c r="J21298" s="115">
        <v>24868.799999999999</v>
      </c>
    </row>
    <row r="21299" spans="1:10" hidden="1">
      <c r="A21299" s="115" t="s">
        <v>21546</v>
      </c>
      <c r="B21299" s="115"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15" t="s">
        <v>52235</v>
      </c>
      <c r="D21299" s="115" t="s">
        <v>52225</v>
      </c>
      <c r="E21299" s="115" t="s">
        <v>52246</v>
      </c>
      <c r="F21299" s="115" t="s">
        <v>52243</v>
      </c>
      <c r="G21299" s="115" t="s">
        <v>52164</v>
      </c>
      <c r="I21299" s="115" t="s">
        <v>58</v>
      </c>
      <c r="J21299" s="115">
        <v>24868.799999999999</v>
      </c>
    </row>
    <row r="21300" spans="1:10" hidden="1">
      <c r="A21300" s="115" t="s">
        <v>21547</v>
      </c>
      <c r="B21300" s="115"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15" t="s">
        <v>52228</v>
      </c>
      <c r="D21300" s="115" t="s">
        <v>52229</v>
      </c>
      <c r="E21300" s="115" t="s">
        <v>52247</v>
      </c>
      <c r="F21300" s="115" t="s">
        <v>52245</v>
      </c>
      <c r="G21300" s="115" t="s">
        <v>52232</v>
      </c>
      <c r="I21300" s="115" t="s">
        <v>58</v>
      </c>
      <c r="J21300" s="115">
        <v>25057.200000000001</v>
      </c>
    </row>
    <row r="21301" spans="1:10" hidden="1">
      <c r="A21301" s="115" t="s">
        <v>21548</v>
      </c>
      <c r="B21301" s="115"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15" t="s">
        <v>52228</v>
      </c>
      <c r="D21301" s="115" t="s">
        <v>52229</v>
      </c>
      <c r="E21301" s="115" t="s">
        <v>52247</v>
      </c>
      <c r="F21301" s="115" t="s">
        <v>52245</v>
      </c>
      <c r="G21301" s="115" t="s">
        <v>52232</v>
      </c>
      <c r="I21301" s="115" t="s">
        <v>58</v>
      </c>
      <c r="J21301" s="115">
        <v>25057.200000000001</v>
      </c>
    </row>
    <row r="21302" spans="1:10" hidden="1">
      <c r="A21302" s="115" t="s">
        <v>21549</v>
      </c>
      <c r="B21302" s="115"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15" t="s">
        <v>52224</v>
      </c>
      <c r="D21302" s="115" t="s">
        <v>52225</v>
      </c>
      <c r="E21302" s="115" t="s">
        <v>52248</v>
      </c>
      <c r="F21302" s="115" t="s">
        <v>52249</v>
      </c>
      <c r="G21302" s="115" t="s">
        <v>52164</v>
      </c>
      <c r="I21302" s="115" t="s">
        <v>58</v>
      </c>
      <c r="J21302" s="115">
        <v>20473.2</v>
      </c>
    </row>
    <row r="21303" spans="1:10" hidden="1">
      <c r="A21303" s="115" t="s">
        <v>21550</v>
      </c>
      <c r="B21303" s="115"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15" t="s">
        <v>52224</v>
      </c>
      <c r="D21303" s="115" t="s">
        <v>52225</v>
      </c>
      <c r="E21303" s="115" t="s">
        <v>52248</v>
      </c>
      <c r="F21303" s="115" t="s">
        <v>52249</v>
      </c>
      <c r="G21303" s="115" t="s">
        <v>52164</v>
      </c>
      <c r="I21303" s="115" t="s">
        <v>58</v>
      </c>
      <c r="J21303" s="115">
        <v>20473.2</v>
      </c>
    </row>
    <row r="21304" spans="1:10" hidden="1">
      <c r="A21304" s="115" t="s">
        <v>21551</v>
      </c>
      <c r="B21304" s="115"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15" t="s">
        <v>52228</v>
      </c>
      <c r="D21304" s="115" t="s">
        <v>52250</v>
      </c>
      <c r="E21304" s="115" t="s">
        <v>52251</v>
      </c>
      <c r="F21304" s="115" t="s">
        <v>52252</v>
      </c>
      <c r="G21304" s="115" t="s">
        <v>52232</v>
      </c>
      <c r="I21304" s="115" t="s">
        <v>58</v>
      </c>
      <c r="J21304" s="115">
        <v>20628.3</v>
      </c>
    </row>
    <row r="21305" spans="1:10" hidden="1">
      <c r="A21305" s="115" t="s">
        <v>21552</v>
      </c>
      <c r="B21305" s="115"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15" t="s">
        <v>52228</v>
      </c>
      <c r="D21305" s="115" t="s">
        <v>52250</v>
      </c>
      <c r="E21305" s="115" t="s">
        <v>52251</v>
      </c>
      <c r="F21305" s="115" t="s">
        <v>52252</v>
      </c>
      <c r="G21305" s="115" t="s">
        <v>52232</v>
      </c>
      <c r="I21305" s="115" t="s">
        <v>58</v>
      </c>
      <c r="J21305" s="115">
        <v>20628.3</v>
      </c>
    </row>
    <row r="21306" spans="1:10" hidden="1">
      <c r="A21306" s="115" t="s">
        <v>21553</v>
      </c>
      <c r="B21306" s="115"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15" t="s">
        <v>52235</v>
      </c>
      <c r="D21306" s="115" t="s">
        <v>52225</v>
      </c>
      <c r="E21306" s="115" t="s">
        <v>52253</v>
      </c>
      <c r="F21306" s="115" t="s">
        <v>52254</v>
      </c>
      <c r="G21306" s="115" t="s">
        <v>52164</v>
      </c>
      <c r="I21306" s="115" t="s">
        <v>58</v>
      </c>
      <c r="J21306" s="115">
        <v>27601.200000000001</v>
      </c>
    </row>
    <row r="21307" spans="1:10" hidden="1">
      <c r="A21307" s="115" t="s">
        <v>21554</v>
      </c>
      <c r="B21307" s="115"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15" t="s">
        <v>52235</v>
      </c>
      <c r="D21307" s="115" t="s">
        <v>52225</v>
      </c>
      <c r="E21307" s="115" t="s">
        <v>52253</v>
      </c>
      <c r="F21307" s="115" t="s">
        <v>52254</v>
      </c>
      <c r="G21307" s="115" t="s">
        <v>52164</v>
      </c>
      <c r="I21307" s="115" t="s">
        <v>58</v>
      </c>
      <c r="J21307" s="115">
        <v>27601.200000000001</v>
      </c>
    </row>
    <row r="21308" spans="1:10" hidden="1">
      <c r="A21308" s="115" t="s">
        <v>21555</v>
      </c>
      <c r="B21308" s="115"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15" t="s">
        <v>52228</v>
      </c>
      <c r="D21308" s="115" t="s">
        <v>52229</v>
      </c>
      <c r="E21308" s="115" t="s">
        <v>52255</v>
      </c>
      <c r="F21308" s="115" t="s">
        <v>52256</v>
      </c>
      <c r="G21308" s="115" t="s">
        <v>52232</v>
      </c>
      <c r="I21308" s="115" t="s">
        <v>58</v>
      </c>
      <c r="J21308" s="115">
        <v>27810.3</v>
      </c>
    </row>
    <row r="21309" spans="1:10" hidden="1">
      <c r="A21309" s="115" t="s">
        <v>21556</v>
      </c>
      <c r="B21309" s="115"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15" t="s">
        <v>52228</v>
      </c>
      <c r="D21309" s="115" t="s">
        <v>52229</v>
      </c>
      <c r="E21309" s="115" t="s">
        <v>52255</v>
      </c>
      <c r="F21309" s="115" t="s">
        <v>52256</v>
      </c>
      <c r="G21309" s="115" t="s">
        <v>52232</v>
      </c>
      <c r="I21309" s="115" t="s">
        <v>58</v>
      </c>
      <c r="J21309" s="115">
        <v>27810.3</v>
      </c>
    </row>
    <row r="21310" spans="1:10" hidden="1">
      <c r="A21310" s="115" t="s">
        <v>21557</v>
      </c>
      <c r="B21310" s="115"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15" t="s">
        <v>52235</v>
      </c>
      <c r="D21310" s="115" t="s">
        <v>52257</v>
      </c>
      <c r="E21310" s="115" t="s">
        <v>52258</v>
      </c>
      <c r="F21310" s="115" t="s">
        <v>52254</v>
      </c>
      <c r="G21310" s="115" t="s">
        <v>52164</v>
      </c>
      <c r="I21310" s="115" t="s">
        <v>58</v>
      </c>
      <c r="J21310" s="115">
        <v>27490.799999999999</v>
      </c>
    </row>
    <row r="21311" spans="1:10" hidden="1">
      <c r="A21311" s="115" t="s">
        <v>21558</v>
      </c>
      <c r="B21311" s="115"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15" t="s">
        <v>52235</v>
      </c>
      <c r="D21311" s="115" t="s">
        <v>52257</v>
      </c>
      <c r="E21311" s="115" t="s">
        <v>52258</v>
      </c>
      <c r="F21311" s="115" t="s">
        <v>52254</v>
      </c>
      <c r="G21311" s="115" t="s">
        <v>52164</v>
      </c>
      <c r="I21311" s="115" t="s">
        <v>58</v>
      </c>
      <c r="J21311" s="115">
        <v>27490.799999999999</v>
      </c>
    </row>
    <row r="21312" spans="1:10" hidden="1">
      <c r="A21312" s="115" t="s">
        <v>21559</v>
      </c>
      <c r="B21312" s="115"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15" t="s">
        <v>52228</v>
      </c>
      <c r="D21312" s="115" t="s">
        <v>52259</v>
      </c>
      <c r="E21312" s="115" t="s">
        <v>52260</v>
      </c>
      <c r="F21312" s="115" t="s">
        <v>52256</v>
      </c>
      <c r="G21312" s="115" t="s">
        <v>52232</v>
      </c>
      <c r="I21312" s="115" t="s">
        <v>58</v>
      </c>
      <c r="J21312" s="115">
        <v>27860.3</v>
      </c>
    </row>
    <row r="21313" spans="1:10" hidden="1">
      <c r="A21313" s="115" t="s">
        <v>21560</v>
      </c>
      <c r="B21313" s="115"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15" t="s">
        <v>52228</v>
      </c>
      <c r="D21313" s="115" t="s">
        <v>52259</v>
      </c>
      <c r="E21313" s="115" t="s">
        <v>52260</v>
      </c>
      <c r="F21313" s="115" t="s">
        <v>52256</v>
      </c>
      <c r="G21313" s="115" t="s">
        <v>52232</v>
      </c>
      <c r="I21313" s="115" t="s">
        <v>58</v>
      </c>
      <c r="J21313" s="115">
        <v>27860.3</v>
      </c>
    </row>
    <row r="21314" spans="1:10" hidden="1">
      <c r="A21314" s="115" t="s">
        <v>21561</v>
      </c>
      <c r="B21314" s="115"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15" t="s">
        <v>52235</v>
      </c>
      <c r="D21314" s="115" t="s">
        <v>52257</v>
      </c>
      <c r="E21314" s="115" t="s">
        <v>52261</v>
      </c>
      <c r="F21314" s="115" t="s">
        <v>52254</v>
      </c>
      <c r="G21314" s="115" t="s">
        <v>52164</v>
      </c>
      <c r="I21314" s="115" t="s">
        <v>58</v>
      </c>
      <c r="J21314" s="115">
        <v>41106</v>
      </c>
    </row>
    <row r="21315" spans="1:10" hidden="1">
      <c r="A21315" s="115" t="s">
        <v>21562</v>
      </c>
      <c r="B21315" s="115"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15" t="s">
        <v>52235</v>
      </c>
      <c r="D21315" s="115" t="s">
        <v>52257</v>
      </c>
      <c r="E21315" s="115" t="s">
        <v>52261</v>
      </c>
      <c r="F21315" s="115" t="s">
        <v>52254</v>
      </c>
      <c r="G21315" s="115" t="s">
        <v>52164</v>
      </c>
      <c r="I21315" s="115" t="s">
        <v>58</v>
      </c>
      <c r="J21315" s="115">
        <v>41106</v>
      </c>
    </row>
    <row r="21316" spans="1:10" hidden="1">
      <c r="A21316" s="115" t="s">
        <v>21563</v>
      </c>
      <c r="B21316" s="115" t="str">
        <f t="shared" si="332"/>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15" t="s">
        <v>52228</v>
      </c>
      <c r="D21316" s="115" t="s">
        <v>52259</v>
      </c>
      <c r="E21316" s="115" t="s">
        <v>52262</v>
      </c>
      <c r="F21316" s="115" t="s">
        <v>52256</v>
      </c>
      <c r="G21316" s="115" t="s">
        <v>52232</v>
      </c>
      <c r="I21316" s="115" t="s">
        <v>58</v>
      </c>
      <c r="J21316" s="115">
        <v>41658.5</v>
      </c>
    </row>
    <row r="21317" spans="1:10" hidden="1">
      <c r="A21317" s="115" t="s">
        <v>21564</v>
      </c>
      <c r="B21317" s="115" t="str">
        <f t="shared" ref="B21317:B21380" si="333">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15" t="s">
        <v>52228</v>
      </c>
      <c r="D21317" s="115" t="s">
        <v>52259</v>
      </c>
      <c r="E21317" s="115" t="s">
        <v>52262</v>
      </c>
      <c r="F21317" s="115" t="s">
        <v>52256</v>
      </c>
      <c r="G21317" s="115" t="s">
        <v>52232</v>
      </c>
      <c r="I21317" s="115" t="s">
        <v>58</v>
      </c>
      <c r="J21317" s="115">
        <v>41658.5</v>
      </c>
    </row>
    <row r="21318" spans="1:10" hidden="1">
      <c r="A21318" s="115" t="s">
        <v>21565</v>
      </c>
      <c r="B21318" s="115"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15" t="s">
        <v>52235</v>
      </c>
      <c r="D21318" s="115" t="s">
        <v>52263</v>
      </c>
      <c r="E21318" s="115" t="s">
        <v>52264</v>
      </c>
      <c r="F21318" s="115" t="s">
        <v>52265</v>
      </c>
      <c r="G21318" s="115" t="s">
        <v>52266</v>
      </c>
      <c r="I21318" s="115" t="s">
        <v>58</v>
      </c>
      <c r="J21318" s="115">
        <v>39270</v>
      </c>
    </row>
    <row r="21319" spans="1:10" hidden="1">
      <c r="A21319" s="115" t="s">
        <v>21566</v>
      </c>
      <c r="B21319" s="115"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15" t="s">
        <v>52235</v>
      </c>
      <c r="D21319" s="115" t="s">
        <v>52263</v>
      </c>
      <c r="E21319" s="115" t="s">
        <v>52264</v>
      </c>
      <c r="F21319" s="115" t="s">
        <v>52265</v>
      </c>
      <c r="G21319" s="115" t="s">
        <v>52266</v>
      </c>
      <c r="I21319" s="115" t="s">
        <v>58</v>
      </c>
      <c r="J21319" s="115">
        <v>39270</v>
      </c>
    </row>
    <row r="21320" spans="1:10" hidden="1">
      <c r="A21320" s="115" t="s">
        <v>21567</v>
      </c>
      <c r="B21320" s="115"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15" t="s">
        <v>52228</v>
      </c>
      <c r="D21320" s="115" t="s">
        <v>52267</v>
      </c>
      <c r="E21320" s="115" t="s">
        <v>52268</v>
      </c>
      <c r="F21320" s="115" t="s">
        <v>52269</v>
      </c>
      <c r="G21320" s="115" t="s">
        <v>52209</v>
      </c>
      <c r="I21320" s="115" t="s">
        <v>58</v>
      </c>
      <c r="J21320" s="115">
        <v>40040</v>
      </c>
    </row>
    <row r="21321" spans="1:10" hidden="1">
      <c r="A21321" s="115" t="s">
        <v>21568</v>
      </c>
      <c r="B21321" s="115"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15" t="s">
        <v>52228</v>
      </c>
      <c r="D21321" s="115" t="s">
        <v>52267</v>
      </c>
      <c r="E21321" s="115" t="s">
        <v>52268</v>
      </c>
      <c r="F21321" s="115" t="s">
        <v>52269</v>
      </c>
      <c r="G21321" s="115" t="s">
        <v>52209</v>
      </c>
      <c r="I21321" s="115" t="s">
        <v>58</v>
      </c>
      <c r="J21321" s="115">
        <v>40040</v>
      </c>
    </row>
    <row r="21322" spans="1:10" hidden="1">
      <c r="A21322" s="115" t="s">
        <v>21569</v>
      </c>
      <c r="B21322" s="115"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15" t="s">
        <v>52235</v>
      </c>
      <c r="D21322" s="115" t="s">
        <v>52263</v>
      </c>
      <c r="E21322" s="115" t="s">
        <v>52270</v>
      </c>
      <c r="F21322" s="115" t="s">
        <v>52271</v>
      </c>
      <c r="G21322" s="115" t="s">
        <v>52266</v>
      </c>
      <c r="I21322" s="115" t="s">
        <v>58</v>
      </c>
      <c r="J21322" s="115">
        <v>55763.4</v>
      </c>
    </row>
    <row r="21323" spans="1:10" hidden="1">
      <c r="A21323" s="115" t="s">
        <v>21570</v>
      </c>
      <c r="B21323" s="115"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15" t="s">
        <v>52235</v>
      </c>
      <c r="D21323" s="115" t="s">
        <v>52263</v>
      </c>
      <c r="E21323" s="115" t="s">
        <v>52270</v>
      </c>
      <c r="F21323" s="115" t="s">
        <v>52271</v>
      </c>
      <c r="G21323" s="115" t="s">
        <v>52266</v>
      </c>
      <c r="I21323" s="115" t="s">
        <v>58</v>
      </c>
      <c r="J21323" s="115">
        <v>55763.4</v>
      </c>
    </row>
    <row r="21324" spans="1:10" hidden="1">
      <c r="A21324" s="115" t="s">
        <v>21571</v>
      </c>
      <c r="B21324" s="115"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15" t="s">
        <v>52228</v>
      </c>
      <c r="D21324" s="115" t="s">
        <v>52267</v>
      </c>
      <c r="E21324" s="115" t="s">
        <v>52272</v>
      </c>
      <c r="F21324" s="115" t="s">
        <v>52273</v>
      </c>
      <c r="G21324" s="115" t="s">
        <v>52232</v>
      </c>
      <c r="I21324" s="115" t="s">
        <v>58</v>
      </c>
      <c r="J21324" s="115">
        <v>56856.800000000003</v>
      </c>
    </row>
    <row r="21325" spans="1:10" hidden="1">
      <c r="A21325" s="115" t="s">
        <v>21572</v>
      </c>
      <c r="B21325" s="115"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15" t="s">
        <v>52228</v>
      </c>
      <c r="D21325" s="115" t="s">
        <v>52267</v>
      </c>
      <c r="E21325" s="115" t="s">
        <v>52272</v>
      </c>
      <c r="F21325" s="115" t="s">
        <v>52273</v>
      </c>
      <c r="G21325" s="115" t="s">
        <v>52232</v>
      </c>
      <c r="I21325" s="115" t="s">
        <v>58</v>
      </c>
      <c r="J21325" s="115">
        <v>56856.800000000003</v>
      </c>
    </row>
    <row r="21326" spans="1:10" hidden="1">
      <c r="A21326" s="115" t="s">
        <v>21573</v>
      </c>
      <c r="B21326" s="115"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15" t="s">
        <v>52235</v>
      </c>
      <c r="D21326" s="115" t="s">
        <v>52263</v>
      </c>
      <c r="E21326" s="115" t="s">
        <v>52274</v>
      </c>
      <c r="F21326" s="115" t="s">
        <v>52271</v>
      </c>
      <c r="G21326" s="115" t="s">
        <v>52266</v>
      </c>
      <c r="I21326" s="115" t="s">
        <v>58</v>
      </c>
      <c r="J21326" s="115">
        <v>59226.3</v>
      </c>
    </row>
    <row r="21327" spans="1:10" hidden="1">
      <c r="A21327" s="115" t="s">
        <v>21574</v>
      </c>
      <c r="B21327" s="115"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15" t="s">
        <v>52235</v>
      </c>
      <c r="D21327" s="115" t="s">
        <v>52263</v>
      </c>
      <c r="E21327" s="115" t="s">
        <v>52274</v>
      </c>
      <c r="F21327" s="115" t="s">
        <v>52271</v>
      </c>
      <c r="G21327" s="115" t="s">
        <v>52266</v>
      </c>
      <c r="I21327" s="115" t="s">
        <v>58</v>
      </c>
      <c r="J21327" s="115">
        <v>59226.3</v>
      </c>
    </row>
    <row r="21328" spans="1:10" hidden="1">
      <c r="A21328" s="115" t="s">
        <v>21575</v>
      </c>
      <c r="B21328" s="115"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15" t="s">
        <v>52228</v>
      </c>
      <c r="D21328" s="115" t="s">
        <v>52267</v>
      </c>
      <c r="E21328" s="115" t="s">
        <v>52275</v>
      </c>
      <c r="F21328" s="115" t="s">
        <v>52276</v>
      </c>
      <c r="G21328" s="115" t="s">
        <v>52232</v>
      </c>
      <c r="I21328" s="115" t="s">
        <v>58</v>
      </c>
      <c r="J21328" s="115">
        <v>60387.6</v>
      </c>
    </row>
    <row r="21329" spans="1:10" hidden="1">
      <c r="A21329" s="115" t="s">
        <v>21576</v>
      </c>
      <c r="B21329" s="115"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15" t="s">
        <v>52228</v>
      </c>
      <c r="D21329" s="115" t="s">
        <v>52267</v>
      </c>
      <c r="E21329" s="115" t="s">
        <v>52275</v>
      </c>
      <c r="F21329" s="115" t="s">
        <v>52276</v>
      </c>
      <c r="G21329" s="115" t="s">
        <v>52232</v>
      </c>
      <c r="I21329" s="115" t="s">
        <v>58</v>
      </c>
      <c r="J21329" s="115">
        <v>60387.6</v>
      </c>
    </row>
    <row r="21330" spans="1:10" hidden="1">
      <c r="A21330" s="115" t="s">
        <v>21577</v>
      </c>
      <c r="B21330" s="115"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15" t="s">
        <v>52235</v>
      </c>
      <c r="D21330" s="115" t="s">
        <v>52263</v>
      </c>
      <c r="E21330" s="115" t="s">
        <v>52277</v>
      </c>
      <c r="F21330" s="115" t="s">
        <v>52271</v>
      </c>
      <c r="G21330" s="115" t="s">
        <v>52266</v>
      </c>
      <c r="I21330" s="115" t="s">
        <v>58</v>
      </c>
      <c r="J21330" s="115">
        <v>46195.8</v>
      </c>
    </row>
    <row r="21331" spans="1:10" hidden="1">
      <c r="A21331" s="115" t="s">
        <v>21578</v>
      </c>
      <c r="B21331" s="115"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15" t="s">
        <v>52235</v>
      </c>
      <c r="D21331" s="115" t="s">
        <v>52263</v>
      </c>
      <c r="E21331" s="115" t="s">
        <v>52277</v>
      </c>
      <c r="F21331" s="115" t="s">
        <v>52271</v>
      </c>
      <c r="G21331" s="115" t="s">
        <v>52266</v>
      </c>
      <c r="I21331" s="115" t="s">
        <v>58</v>
      </c>
      <c r="J21331" s="115">
        <v>46195.8</v>
      </c>
    </row>
    <row r="21332" spans="1:10" hidden="1">
      <c r="A21332" s="115" t="s">
        <v>21579</v>
      </c>
      <c r="B21332" s="115"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15" t="s">
        <v>52228</v>
      </c>
      <c r="D21332" s="115" t="s">
        <v>52267</v>
      </c>
      <c r="E21332" s="115" t="s">
        <v>52278</v>
      </c>
      <c r="F21332" s="115" t="s">
        <v>52279</v>
      </c>
      <c r="G21332" s="115" t="s">
        <v>52232</v>
      </c>
      <c r="I21332" s="115" t="s">
        <v>58</v>
      </c>
      <c r="J21332" s="115">
        <v>47101.599999999999</v>
      </c>
    </row>
    <row r="21333" spans="1:10" hidden="1">
      <c r="A21333" s="115" t="s">
        <v>21580</v>
      </c>
      <c r="B21333" s="115"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15" t="s">
        <v>52228</v>
      </c>
      <c r="D21333" s="115" t="s">
        <v>52267</v>
      </c>
      <c r="E21333" s="115" t="s">
        <v>52278</v>
      </c>
      <c r="F21333" s="115" t="s">
        <v>52279</v>
      </c>
      <c r="G21333" s="115" t="s">
        <v>52232</v>
      </c>
      <c r="I21333" s="115" t="s">
        <v>58</v>
      </c>
      <c r="J21333" s="115">
        <v>47101.599999999999</v>
      </c>
    </row>
    <row r="21334" spans="1:10" hidden="1">
      <c r="A21334" s="115" t="s">
        <v>21581</v>
      </c>
      <c r="B21334" s="115"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4" s="115" t="s">
        <v>52280</v>
      </c>
      <c r="D21334" s="115" t="s">
        <v>52281</v>
      </c>
      <c r="E21334" s="115" t="s">
        <v>52282</v>
      </c>
      <c r="F21334" s="115" t="s">
        <v>52283</v>
      </c>
      <c r="G21334" s="115" t="s">
        <v>52284</v>
      </c>
      <c r="I21334" s="115" t="s">
        <v>58</v>
      </c>
      <c r="J21334" s="115">
        <v>4087</v>
      </c>
    </row>
    <row r="21335" spans="1:10" hidden="1">
      <c r="A21335" s="115" t="s">
        <v>21582</v>
      </c>
      <c r="B21335" s="115"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5" s="115" t="s">
        <v>52280</v>
      </c>
      <c r="D21335" s="115" t="s">
        <v>52281</v>
      </c>
      <c r="E21335" s="115" t="s">
        <v>52282</v>
      </c>
      <c r="F21335" s="115" t="s">
        <v>52283</v>
      </c>
      <c r="G21335" s="115" t="s">
        <v>52284</v>
      </c>
      <c r="I21335" s="115" t="s">
        <v>58</v>
      </c>
      <c r="J21335" s="115">
        <v>4087</v>
      </c>
    </row>
    <row r="21336" spans="1:10" hidden="1">
      <c r="A21336" s="115" t="s">
        <v>21583</v>
      </c>
      <c r="B21336" s="115"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15" t="s">
        <v>52280</v>
      </c>
      <c r="D21336" s="115" t="s">
        <v>52285</v>
      </c>
      <c r="E21336" s="115" t="s">
        <v>52286</v>
      </c>
      <c r="F21336" s="115" t="s">
        <v>52287</v>
      </c>
      <c r="G21336" s="115" t="s">
        <v>52164</v>
      </c>
      <c r="I21336" s="115" t="s">
        <v>58</v>
      </c>
      <c r="J21336" s="115">
        <v>4123.6000000000004</v>
      </c>
    </row>
    <row r="21337" spans="1:10" hidden="1">
      <c r="A21337" s="115" t="s">
        <v>21584</v>
      </c>
      <c r="B21337" s="115"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15" t="s">
        <v>52280</v>
      </c>
      <c r="D21337" s="115" t="s">
        <v>52285</v>
      </c>
      <c r="E21337" s="115" t="s">
        <v>52286</v>
      </c>
      <c r="F21337" s="115" t="s">
        <v>52287</v>
      </c>
      <c r="G21337" s="115" t="s">
        <v>52164</v>
      </c>
      <c r="I21337" s="115" t="s">
        <v>58</v>
      </c>
      <c r="J21337" s="115">
        <v>4123.6000000000004</v>
      </c>
    </row>
    <row r="21338" spans="1:10" hidden="1">
      <c r="A21338" s="115" t="s">
        <v>21585</v>
      </c>
      <c r="B21338" s="115"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8" s="115" t="s">
        <v>52280</v>
      </c>
      <c r="D21338" s="115" t="s">
        <v>52281</v>
      </c>
      <c r="E21338" s="115" t="s">
        <v>52288</v>
      </c>
      <c r="F21338" s="115" t="s">
        <v>52289</v>
      </c>
      <c r="G21338" s="115" t="s">
        <v>52284</v>
      </c>
      <c r="I21338" s="115" t="s">
        <v>58</v>
      </c>
      <c r="J21338" s="115">
        <v>5427</v>
      </c>
    </row>
    <row r="21339" spans="1:10" hidden="1">
      <c r="A21339" s="115" t="s">
        <v>21586</v>
      </c>
      <c r="B21339" s="115"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9" s="115" t="s">
        <v>52280</v>
      </c>
      <c r="D21339" s="115" t="s">
        <v>52281</v>
      </c>
      <c r="E21339" s="115" t="s">
        <v>52288</v>
      </c>
      <c r="F21339" s="115" t="s">
        <v>52289</v>
      </c>
      <c r="G21339" s="115" t="s">
        <v>52284</v>
      </c>
      <c r="I21339" s="115" t="s">
        <v>58</v>
      </c>
      <c r="J21339" s="115">
        <v>5427</v>
      </c>
    </row>
    <row r="21340" spans="1:10" hidden="1">
      <c r="A21340" s="115" t="s">
        <v>21587</v>
      </c>
      <c r="B21340" s="115"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15" t="s">
        <v>52280</v>
      </c>
      <c r="D21340" s="115" t="s">
        <v>52285</v>
      </c>
      <c r="E21340" s="115" t="s">
        <v>52290</v>
      </c>
      <c r="F21340" s="115" t="s">
        <v>52291</v>
      </c>
      <c r="G21340" s="115" t="s">
        <v>52292</v>
      </c>
      <c r="I21340" s="115" t="s">
        <v>58</v>
      </c>
      <c r="J21340" s="115">
        <v>5475.6</v>
      </c>
    </row>
    <row r="21341" spans="1:10" hidden="1">
      <c r="A21341" s="115" t="s">
        <v>21588</v>
      </c>
      <c r="B21341" s="115"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15" t="s">
        <v>52280</v>
      </c>
      <c r="D21341" s="115" t="s">
        <v>52285</v>
      </c>
      <c r="E21341" s="115" t="s">
        <v>52290</v>
      </c>
      <c r="F21341" s="115" t="s">
        <v>52291</v>
      </c>
      <c r="G21341" s="115" t="s">
        <v>52292</v>
      </c>
      <c r="I21341" s="115" t="s">
        <v>58</v>
      </c>
      <c r="J21341" s="115">
        <v>5475.6</v>
      </c>
    </row>
    <row r="21342" spans="1:10" hidden="1">
      <c r="A21342" s="115" t="s">
        <v>21589</v>
      </c>
      <c r="B21342" s="115"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2" s="115" t="s">
        <v>52280</v>
      </c>
      <c r="D21342" s="115" t="s">
        <v>52281</v>
      </c>
      <c r="E21342" s="115" t="s">
        <v>52293</v>
      </c>
      <c r="F21342" s="115" t="s">
        <v>52294</v>
      </c>
      <c r="G21342" s="115" t="s">
        <v>52284</v>
      </c>
      <c r="I21342" s="115" t="s">
        <v>58</v>
      </c>
      <c r="J21342" s="115">
        <v>6800.5</v>
      </c>
    </row>
    <row r="21343" spans="1:10" hidden="1">
      <c r="A21343" s="115" t="s">
        <v>21590</v>
      </c>
      <c r="B21343" s="115"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3" s="115" t="s">
        <v>52280</v>
      </c>
      <c r="D21343" s="115" t="s">
        <v>52281</v>
      </c>
      <c r="E21343" s="115" t="s">
        <v>52293</v>
      </c>
      <c r="F21343" s="115" t="s">
        <v>52294</v>
      </c>
      <c r="G21343" s="115" t="s">
        <v>52284</v>
      </c>
      <c r="I21343" s="115" t="s">
        <v>58</v>
      </c>
      <c r="J21343" s="115">
        <v>6800.5</v>
      </c>
    </row>
    <row r="21344" spans="1:10" hidden="1">
      <c r="A21344" s="115" t="s">
        <v>21591</v>
      </c>
      <c r="B21344" s="115"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15" t="s">
        <v>52280</v>
      </c>
      <c r="D21344" s="115" t="s">
        <v>52285</v>
      </c>
      <c r="E21344" s="115" t="s">
        <v>52295</v>
      </c>
      <c r="F21344" s="115" t="s">
        <v>52296</v>
      </c>
      <c r="G21344" s="115" t="s">
        <v>52292</v>
      </c>
      <c r="I21344" s="115" t="s">
        <v>58</v>
      </c>
      <c r="J21344" s="115">
        <v>6861.4</v>
      </c>
    </row>
    <row r="21345" spans="1:10" hidden="1">
      <c r="A21345" s="115" t="s">
        <v>21592</v>
      </c>
      <c r="B21345" s="115"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15" t="s">
        <v>52280</v>
      </c>
      <c r="D21345" s="115" t="s">
        <v>52285</v>
      </c>
      <c r="E21345" s="115" t="s">
        <v>52295</v>
      </c>
      <c r="F21345" s="115" t="s">
        <v>52296</v>
      </c>
      <c r="G21345" s="115" t="s">
        <v>52292</v>
      </c>
      <c r="I21345" s="115" t="s">
        <v>58</v>
      </c>
      <c r="J21345" s="115">
        <v>6861.4</v>
      </c>
    </row>
    <row r="21346" spans="1:10" hidden="1">
      <c r="A21346" s="115" t="s">
        <v>21593</v>
      </c>
      <c r="B21346" s="115"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6" s="115" t="s">
        <v>52280</v>
      </c>
      <c r="D21346" s="115" t="s">
        <v>52281</v>
      </c>
      <c r="E21346" s="115" t="s">
        <v>52297</v>
      </c>
      <c r="F21346" s="115" t="s">
        <v>52298</v>
      </c>
      <c r="G21346" s="115" t="s">
        <v>52284</v>
      </c>
      <c r="I21346" s="115" t="s">
        <v>58</v>
      </c>
      <c r="J21346" s="115">
        <v>8174</v>
      </c>
    </row>
    <row r="21347" spans="1:10" hidden="1">
      <c r="A21347" s="115" t="s">
        <v>21594</v>
      </c>
      <c r="B21347" s="115"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7" s="115" t="s">
        <v>52280</v>
      </c>
      <c r="D21347" s="115" t="s">
        <v>52281</v>
      </c>
      <c r="E21347" s="115" t="s">
        <v>52297</v>
      </c>
      <c r="F21347" s="115" t="s">
        <v>52298</v>
      </c>
      <c r="G21347" s="115" t="s">
        <v>52284</v>
      </c>
      <c r="I21347" s="115" t="s">
        <v>58</v>
      </c>
      <c r="J21347" s="115">
        <v>8174</v>
      </c>
    </row>
    <row r="21348" spans="1:10" hidden="1">
      <c r="A21348" s="115" t="s">
        <v>21595</v>
      </c>
      <c r="B21348" s="115"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15" t="s">
        <v>52280</v>
      </c>
      <c r="D21348" s="115" t="s">
        <v>52285</v>
      </c>
      <c r="E21348" s="115" t="s">
        <v>52299</v>
      </c>
      <c r="F21348" s="115" t="s">
        <v>52300</v>
      </c>
      <c r="G21348" s="115" t="s">
        <v>52292</v>
      </c>
      <c r="I21348" s="115" t="s">
        <v>58</v>
      </c>
      <c r="J21348" s="115">
        <v>8247.2000000000007</v>
      </c>
    </row>
    <row r="21349" spans="1:10" hidden="1">
      <c r="A21349" s="115" t="s">
        <v>21596</v>
      </c>
      <c r="B21349" s="115"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15" t="s">
        <v>52280</v>
      </c>
      <c r="D21349" s="115" t="s">
        <v>52285</v>
      </c>
      <c r="E21349" s="115" t="s">
        <v>52299</v>
      </c>
      <c r="F21349" s="115" t="s">
        <v>52300</v>
      </c>
      <c r="G21349" s="115" t="s">
        <v>52292</v>
      </c>
      <c r="I21349" s="115" t="s">
        <v>58</v>
      </c>
      <c r="J21349" s="115">
        <v>8247.2000000000007</v>
      </c>
    </row>
    <row r="21350" spans="1:10" hidden="1">
      <c r="A21350" s="115" t="s">
        <v>21597</v>
      </c>
      <c r="B21350" s="115"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0" s="115" t="s">
        <v>52280</v>
      </c>
      <c r="D21350" s="115" t="s">
        <v>52281</v>
      </c>
      <c r="E21350" s="115" t="s">
        <v>52301</v>
      </c>
      <c r="F21350" s="115" t="s">
        <v>52302</v>
      </c>
      <c r="G21350" s="115" t="s">
        <v>52284</v>
      </c>
      <c r="I21350" s="115" t="s">
        <v>58</v>
      </c>
      <c r="J21350" s="115">
        <v>9514</v>
      </c>
    </row>
    <row r="21351" spans="1:10" hidden="1">
      <c r="A21351" s="115" t="s">
        <v>21598</v>
      </c>
      <c r="B21351" s="115"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1" s="115" t="s">
        <v>52280</v>
      </c>
      <c r="D21351" s="115" t="s">
        <v>52281</v>
      </c>
      <c r="E21351" s="115" t="s">
        <v>52301</v>
      </c>
      <c r="F21351" s="115" t="s">
        <v>52302</v>
      </c>
      <c r="G21351" s="115" t="s">
        <v>52284</v>
      </c>
      <c r="I21351" s="115" t="s">
        <v>58</v>
      </c>
      <c r="J21351" s="115">
        <v>9514</v>
      </c>
    </row>
    <row r="21352" spans="1:10" hidden="1">
      <c r="A21352" s="115" t="s">
        <v>21599</v>
      </c>
      <c r="B21352" s="115"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15" t="s">
        <v>52280</v>
      </c>
      <c r="D21352" s="115" t="s">
        <v>52285</v>
      </c>
      <c r="E21352" s="115" t="s">
        <v>52303</v>
      </c>
      <c r="F21352" s="115" t="s">
        <v>52304</v>
      </c>
      <c r="G21352" s="115" t="s">
        <v>52292</v>
      </c>
      <c r="I21352" s="115" t="s">
        <v>58</v>
      </c>
      <c r="J21352" s="115">
        <v>9599.2000000000007</v>
      </c>
    </row>
    <row r="21353" spans="1:10" hidden="1">
      <c r="A21353" s="115" t="s">
        <v>21600</v>
      </c>
      <c r="B21353" s="115"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15" t="s">
        <v>52280</v>
      </c>
      <c r="D21353" s="115" t="s">
        <v>52285</v>
      </c>
      <c r="E21353" s="115" t="s">
        <v>52303</v>
      </c>
      <c r="F21353" s="115" t="s">
        <v>52304</v>
      </c>
      <c r="G21353" s="115" t="s">
        <v>52292</v>
      </c>
      <c r="I21353" s="115" t="s">
        <v>58</v>
      </c>
      <c r="J21353" s="115">
        <v>9599.2000000000007</v>
      </c>
    </row>
    <row r="21354" spans="1:10" hidden="1">
      <c r="A21354" s="115" t="s">
        <v>21601</v>
      </c>
      <c r="B21354" s="115"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4" s="115" t="s">
        <v>52280</v>
      </c>
      <c r="D21354" s="115" t="s">
        <v>52281</v>
      </c>
      <c r="E21354" s="115" t="s">
        <v>52305</v>
      </c>
      <c r="F21354" s="115" t="s">
        <v>52306</v>
      </c>
      <c r="G21354" s="115" t="s">
        <v>52284</v>
      </c>
      <c r="I21354" s="115" t="s">
        <v>58</v>
      </c>
      <c r="J21354" s="115">
        <v>10887.5</v>
      </c>
    </row>
    <row r="21355" spans="1:10" hidden="1">
      <c r="A21355" s="115" t="s">
        <v>21602</v>
      </c>
      <c r="B21355" s="115"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5" s="115" t="s">
        <v>52280</v>
      </c>
      <c r="D21355" s="115" t="s">
        <v>52281</v>
      </c>
      <c r="E21355" s="115" t="s">
        <v>52305</v>
      </c>
      <c r="F21355" s="115" t="s">
        <v>52306</v>
      </c>
      <c r="G21355" s="115" t="s">
        <v>52284</v>
      </c>
      <c r="I21355" s="115" t="s">
        <v>58</v>
      </c>
      <c r="J21355" s="115">
        <v>10887.5</v>
      </c>
    </row>
    <row r="21356" spans="1:10" hidden="1">
      <c r="A21356" s="115" t="s">
        <v>21603</v>
      </c>
      <c r="B21356" s="115"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15" t="s">
        <v>52280</v>
      </c>
      <c r="D21356" s="115" t="s">
        <v>52285</v>
      </c>
      <c r="E21356" s="115" t="s">
        <v>52307</v>
      </c>
      <c r="F21356" s="115" t="s">
        <v>52308</v>
      </c>
      <c r="G21356" s="115" t="s">
        <v>52292</v>
      </c>
      <c r="I21356" s="115" t="s">
        <v>58</v>
      </c>
      <c r="J21356" s="115">
        <v>10985</v>
      </c>
    </row>
    <row r="21357" spans="1:10" hidden="1">
      <c r="A21357" s="115" t="s">
        <v>21604</v>
      </c>
      <c r="B21357" s="115"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15" t="s">
        <v>52280</v>
      </c>
      <c r="D21357" s="115" t="s">
        <v>52285</v>
      </c>
      <c r="E21357" s="115" t="s">
        <v>52307</v>
      </c>
      <c r="F21357" s="115" t="s">
        <v>52308</v>
      </c>
      <c r="G21357" s="115" t="s">
        <v>52292</v>
      </c>
      <c r="I21357" s="115" t="s">
        <v>58</v>
      </c>
      <c r="J21357" s="115">
        <v>10985</v>
      </c>
    </row>
    <row r="21358" spans="1:10" hidden="1">
      <c r="A21358" s="115" t="s">
        <v>21605</v>
      </c>
      <c r="B21358" s="115"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8" s="115" t="s">
        <v>52280</v>
      </c>
      <c r="D21358" s="115" t="s">
        <v>52309</v>
      </c>
      <c r="E21358" s="115" t="s">
        <v>52310</v>
      </c>
      <c r="F21358" s="115" t="s">
        <v>52311</v>
      </c>
      <c r="G21358" s="115" t="s">
        <v>52312</v>
      </c>
      <c r="I21358" s="115" t="s">
        <v>58</v>
      </c>
      <c r="J21358" s="115">
        <v>12227.5</v>
      </c>
    </row>
    <row r="21359" spans="1:10" hidden="1">
      <c r="A21359" s="115" t="s">
        <v>21606</v>
      </c>
      <c r="B21359" s="115"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9" s="115" t="s">
        <v>52280</v>
      </c>
      <c r="D21359" s="115" t="s">
        <v>52309</v>
      </c>
      <c r="E21359" s="115" t="s">
        <v>52310</v>
      </c>
      <c r="F21359" s="115" t="s">
        <v>52311</v>
      </c>
      <c r="G21359" s="115" t="s">
        <v>52312</v>
      </c>
      <c r="I21359" s="115" t="s">
        <v>58</v>
      </c>
      <c r="J21359" s="115">
        <v>12227.5</v>
      </c>
    </row>
    <row r="21360" spans="1:10" hidden="1">
      <c r="A21360" s="115" t="s">
        <v>21607</v>
      </c>
      <c r="B21360" s="115"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15" t="s">
        <v>52280</v>
      </c>
      <c r="D21360" s="115" t="s">
        <v>52285</v>
      </c>
      <c r="E21360" s="115" t="s">
        <v>52313</v>
      </c>
      <c r="F21360" s="115" t="s">
        <v>52314</v>
      </c>
      <c r="G21360" s="115" t="s">
        <v>52292</v>
      </c>
      <c r="I21360" s="115" t="s">
        <v>58</v>
      </c>
      <c r="J21360" s="115">
        <v>12337</v>
      </c>
    </row>
    <row r="21361" spans="1:10" hidden="1">
      <c r="A21361" s="115" t="s">
        <v>21608</v>
      </c>
      <c r="B21361" s="115"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15" t="s">
        <v>52280</v>
      </c>
      <c r="D21361" s="115" t="s">
        <v>52285</v>
      </c>
      <c r="E21361" s="115" t="s">
        <v>52313</v>
      </c>
      <c r="F21361" s="115" t="s">
        <v>52314</v>
      </c>
      <c r="G21361" s="115" t="s">
        <v>52292</v>
      </c>
      <c r="I21361" s="115" t="s">
        <v>58</v>
      </c>
      <c r="J21361" s="115">
        <v>12337</v>
      </c>
    </row>
    <row r="21362" spans="1:10" hidden="1">
      <c r="A21362" s="115" t="s">
        <v>21609</v>
      </c>
      <c r="B21362" s="115"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2" s="115" t="s">
        <v>52280</v>
      </c>
      <c r="D21362" s="115" t="s">
        <v>52315</v>
      </c>
      <c r="E21362" s="115" t="s">
        <v>52316</v>
      </c>
      <c r="F21362" s="115" t="s">
        <v>52317</v>
      </c>
      <c r="G21362" s="115" t="s">
        <v>52061</v>
      </c>
      <c r="I21362" s="115" t="s">
        <v>58</v>
      </c>
      <c r="J21362" s="115">
        <v>15950</v>
      </c>
    </row>
    <row r="21363" spans="1:10" hidden="1">
      <c r="A21363" s="115" t="s">
        <v>21610</v>
      </c>
      <c r="B21363" s="115"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3" s="115" t="s">
        <v>52280</v>
      </c>
      <c r="D21363" s="115" t="s">
        <v>52315</v>
      </c>
      <c r="E21363" s="115" t="s">
        <v>52316</v>
      </c>
      <c r="F21363" s="115" t="s">
        <v>52317</v>
      </c>
      <c r="G21363" s="115" t="s">
        <v>52061</v>
      </c>
      <c r="I21363" s="115" t="s">
        <v>58</v>
      </c>
      <c r="J21363" s="115">
        <v>15950</v>
      </c>
    </row>
    <row r="21364" spans="1:10" hidden="1">
      <c r="A21364" s="115" t="s">
        <v>21611</v>
      </c>
      <c r="B21364" s="115"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15" t="s">
        <v>52280</v>
      </c>
      <c r="D21364" s="115" t="s">
        <v>52318</v>
      </c>
      <c r="E21364" s="115" t="s">
        <v>52319</v>
      </c>
      <c r="F21364" s="115" t="s">
        <v>52320</v>
      </c>
      <c r="G21364" s="115" t="s">
        <v>52292</v>
      </c>
      <c r="I21364" s="115" t="s">
        <v>58</v>
      </c>
      <c r="J21364" s="115">
        <v>16500</v>
      </c>
    </row>
    <row r="21365" spans="1:10" hidden="1">
      <c r="A21365" s="115" t="s">
        <v>21612</v>
      </c>
      <c r="B21365" s="115"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15" t="s">
        <v>52280</v>
      </c>
      <c r="D21365" s="115" t="s">
        <v>52318</v>
      </c>
      <c r="E21365" s="115" t="s">
        <v>52319</v>
      </c>
      <c r="F21365" s="115" t="s">
        <v>52320</v>
      </c>
      <c r="G21365" s="115" t="s">
        <v>52292</v>
      </c>
      <c r="I21365" s="115" t="s">
        <v>58</v>
      </c>
      <c r="J21365" s="115">
        <v>16500</v>
      </c>
    </row>
    <row r="21366" spans="1:10" hidden="1">
      <c r="A21366" s="115" t="s">
        <v>21613</v>
      </c>
      <c r="B21366" s="115"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6" s="115" t="s">
        <v>52280</v>
      </c>
      <c r="D21366" s="115" t="s">
        <v>52321</v>
      </c>
      <c r="E21366" s="115" t="s">
        <v>52322</v>
      </c>
      <c r="F21366" s="115" t="s">
        <v>52323</v>
      </c>
      <c r="G21366" s="115" t="s">
        <v>52284</v>
      </c>
      <c r="I21366" s="115" t="s">
        <v>58</v>
      </c>
      <c r="J21366" s="115">
        <v>22876.5</v>
      </c>
    </row>
    <row r="21367" spans="1:10" hidden="1">
      <c r="A21367" s="115" t="s">
        <v>21614</v>
      </c>
      <c r="B21367" s="115"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7" s="115" t="s">
        <v>52280</v>
      </c>
      <c r="D21367" s="115" t="s">
        <v>52321</v>
      </c>
      <c r="E21367" s="115" t="s">
        <v>52322</v>
      </c>
      <c r="F21367" s="115" t="s">
        <v>52323</v>
      </c>
      <c r="G21367" s="115" t="s">
        <v>52284</v>
      </c>
      <c r="I21367" s="115" t="s">
        <v>58</v>
      </c>
      <c r="J21367" s="115">
        <v>22876.5</v>
      </c>
    </row>
    <row r="21368" spans="1:10" hidden="1">
      <c r="A21368" s="115" t="s">
        <v>21615</v>
      </c>
      <c r="B21368" s="115"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15" t="s">
        <v>52280</v>
      </c>
      <c r="D21368" s="115" t="s">
        <v>52324</v>
      </c>
      <c r="E21368" s="115" t="s">
        <v>52325</v>
      </c>
      <c r="F21368" s="115" t="s">
        <v>52326</v>
      </c>
      <c r="G21368" s="115" t="s">
        <v>52292</v>
      </c>
      <c r="I21368" s="115" t="s">
        <v>58</v>
      </c>
      <c r="J21368" s="115">
        <v>23933.5</v>
      </c>
    </row>
    <row r="21369" spans="1:10" hidden="1">
      <c r="A21369" s="115" t="s">
        <v>21616</v>
      </c>
      <c r="B21369" s="115"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15" t="s">
        <v>52280</v>
      </c>
      <c r="D21369" s="115" t="s">
        <v>52324</v>
      </c>
      <c r="E21369" s="115" t="s">
        <v>52325</v>
      </c>
      <c r="F21369" s="115" t="s">
        <v>52326</v>
      </c>
      <c r="G21369" s="115" t="s">
        <v>52292</v>
      </c>
      <c r="I21369" s="115" t="s">
        <v>58</v>
      </c>
      <c r="J21369" s="115">
        <v>23933.5</v>
      </c>
    </row>
    <row r="21370" spans="1:10" hidden="1">
      <c r="A21370" s="115" t="s">
        <v>21617</v>
      </c>
      <c r="B21370" s="115"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0" s="115" t="s">
        <v>52280</v>
      </c>
      <c r="D21370" s="115" t="s">
        <v>52327</v>
      </c>
      <c r="E21370" s="115" t="s">
        <v>52328</v>
      </c>
      <c r="F21370" s="115" t="s">
        <v>52329</v>
      </c>
      <c r="G21370" s="115" t="s">
        <v>52284</v>
      </c>
      <c r="I21370" s="115" t="s">
        <v>58</v>
      </c>
      <c r="J21370" s="115">
        <v>31195.200000000001</v>
      </c>
    </row>
    <row r="21371" spans="1:10" hidden="1">
      <c r="A21371" s="115" t="s">
        <v>21618</v>
      </c>
      <c r="B21371" s="115"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1" s="115" t="s">
        <v>52280</v>
      </c>
      <c r="D21371" s="115" t="s">
        <v>52327</v>
      </c>
      <c r="E21371" s="115" t="s">
        <v>52328</v>
      </c>
      <c r="F21371" s="115" t="s">
        <v>52329</v>
      </c>
      <c r="G21371" s="115" t="s">
        <v>52284</v>
      </c>
      <c r="I21371" s="115" t="s">
        <v>58</v>
      </c>
      <c r="J21371" s="115">
        <v>31195.200000000001</v>
      </c>
    </row>
    <row r="21372" spans="1:10" hidden="1">
      <c r="A21372" s="115" t="s">
        <v>21619</v>
      </c>
      <c r="B21372" s="115"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15" t="s">
        <v>52280</v>
      </c>
      <c r="D21372" s="115" t="s">
        <v>52330</v>
      </c>
      <c r="E21372" s="115" t="s">
        <v>52331</v>
      </c>
      <c r="F21372" s="115" t="s">
        <v>52332</v>
      </c>
      <c r="G21372" s="115" t="s">
        <v>52292</v>
      </c>
      <c r="I21372" s="115" t="s">
        <v>58</v>
      </c>
      <c r="J21372" s="115">
        <v>32803.199999999997</v>
      </c>
    </row>
    <row r="21373" spans="1:10" hidden="1">
      <c r="A21373" s="115" t="s">
        <v>21620</v>
      </c>
      <c r="B21373" s="115"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15" t="s">
        <v>52280</v>
      </c>
      <c r="D21373" s="115" t="s">
        <v>52330</v>
      </c>
      <c r="E21373" s="115" t="s">
        <v>52331</v>
      </c>
      <c r="F21373" s="115" t="s">
        <v>52332</v>
      </c>
      <c r="G21373" s="115" t="s">
        <v>52292</v>
      </c>
      <c r="I21373" s="115" t="s">
        <v>58</v>
      </c>
      <c r="J21373" s="115">
        <v>32803.199999999997</v>
      </c>
    </row>
    <row r="21374" spans="1:10" hidden="1">
      <c r="A21374" s="115" t="s">
        <v>21621</v>
      </c>
      <c r="B21374" s="115"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15" t="s">
        <v>52333</v>
      </c>
      <c r="D21374" s="115" t="s">
        <v>52334</v>
      </c>
      <c r="E21374" s="115" t="s">
        <v>52335</v>
      </c>
      <c r="F21374" s="115" t="s">
        <v>52336</v>
      </c>
      <c r="G21374" s="115" t="s">
        <v>52337</v>
      </c>
      <c r="H21374" s="115" t="s">
        <v>52338</v>
      </c>
      <c r="I21374" s="115" t="s">
        <v>58</v>
      </c>
      <c r="J21374" s="115">
        <v>95.87</v>
      </c>
    </row>
    <row r="21375" spans="1:10" hidden="1">
      <c r="A21375" s="115" t="s">
        <v>21622</v>
      </c>
      <c r="B21375" s="115"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15" t="s">
        <v>52333</v>
      </c>
      <c r="D21375" s="115" t="s">
        <v>52334</v>
      </c>
      <c r="E21375" s="115" t="s">
        <v>52335</v>
      </c>
      <c r="F21375" s="115" t="s">
        <v>52336</v>
      </c>
      <c r="G21375" s="115" t="s">
        <v>52337</v>
      </c>
      <c r="H21375" s="115" t="s">
        <v>52338</v>
      </c>
      <c r="I21375" s="115" t="s">
        <v>58</v>
      </c>
      <c r="J21375" s="115">
        <v>86.53</v>
      </c>
    </row>
    <row r="21376" spans="1:10" hidden="1">
      <c r="A21376" s="115" t="s">
        <v>21623</v>
      </c>
      <c r="B21376" s="115"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15" t="s">
        <v>52333</v>
      </c>
      <c r="D21376" s="115" t="s">
        <v>52334</v>
      </c>
      <c r="E21376" s="115" t="s">
        <v>52339</v>
      </c>
      <c r="F21376" s="115" t="s">
        <v>52340</v>
      </c>
      <c r="G21376" s="115" t="s">
        <v>52341</v>
      </c>
      <c r="H21376" s="115" t="s">
        <v>52342</v>
      </c>
      <c r="I21376" s="115" t="s">
        <v>58</v>
      </c>
      <c r="J21376" s="115">
        <v>274.79000000000002</v>
      </c>
    </row>
    <row r="21377" spans="1:10" hidden="1">
      <c r="A21377" s="115" t="s">
        <v>21624</v>
      </c>
      <c r="B21377" s="115"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15" t="s">
        <v>52333</v>
      </c>
      <c r="D21377" s="115" t="s">
        <v>52334</v>
      </c>
      <c r="E21377" s="115" t="s">
        <v>52339</v>
      </c>
      <c r="F21377" s="115" t="s">
        <v>52340</v>
      </c>
      <c r="G21377" s="115" t="s">
        <v>52341</v>
      </c>
      <c r="H21377" s="115" t="s">
        <v>52342</v>
      </c>
      <c r="I21377" s="115" t="s">
        <v>58</v>
      </c>
      <c r="J21377" s="115">
        <v>246.47</v>
      </c>
    </row>
    <row r="21378" spans="1:10" hidden="1">
      <c r="A21378" s="115" t="s">
        <v>21625</v>
      </c>
      <c r="B21378" s="115"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15" t="s">
        <v>52343</v>
      </c>
      <c r="D21378" s="115" t="s">
        <v>52344</v>
      </c>
      <c r="E21378" s="115" t="s">
        <v>52345</v>
      </c>
      <c r="F21378" s="115" t="s">
        <v>52346</v>
      </c>
      <c r="G21378" s="115" t="s">
        <v>52347</v>
      </c>
      <c r="H21378" s="115" t="s">
        <v>52348</v>
      </c>
      <c r="I21378" s="115" t="s">
        <v>58</v>
      </c>
      <c r="J21378" s="115">
        <v>156.26</v>
      </c>
    </row>
    <row r="21379" spans="1:10" hidden="1">
      <c r="A21379" s="115" t="s">
        <v>21626</v>
      </c>
      <c r="B21379" s="115"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15" t="s">
        <v>52343</v>
      </c>
      <c r="D21379" s="115" t="s">
        <v>52344</v>
      </c>
      <c r="E21379" s="115" t="s">
        <v>52345</v>
      </c>
      <c r="F21379" s="115" t="s">
        <v>52346</v>
      </c>
      <c r="G21379" s="115" t="s">
        <v>52347</v>
      </c>
      <c r="H21379" s="115" t="s">
        <v>52348</v>
      </c>
      <c r="I21379" s="115" t="s">
        <v>58</v>
      </c>
      <c r="J21379" s="115">
        <v>146.1</v>
      </c>
    </row>
    <row r="21380" spans="1:10" hidden="1">
      <c r="A21380" s="115" t="s">
        <v>21627</v>
      </c>
      <c r="B21380" s="115" t="str">
        <f t="shared" si="333"/>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15" t="s">
        <v>52343</v>
      </c>
      <c r="D21380" s="115" t="s">
        <v>52344</v>
      </c>
      <c r="E21380" s="115" t="s">
        <v>52349</v>
      </c>
      <c r="F21380" s="115" t="s">
        <v>52350</v>
      </c>
      <c r="G21380" s="115" t="s">
        <v>52351</v>
      </c>
      <c r="H21380" s="115" t="s">
        <v>52342</v>
      </c>
      <c r="I21380" s="115" t="s">
        <v>58</v>
      </c>
      <c r="J21380" s="115">
        <v>653.13</v>
      </c>
    </row>
    <row r="21381" spans="1:10" hidden="1">
      <c r="A21381" s="115" t="s">
        <v>21628</v>
      </c>
      <c r="B21381" s="115" t="str">
        <f t="shared" ref="B21381:B21444" si="334">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15" t="s">
        <v>52343</v>
      </c>
      <c r="D21381" s="115" t="s">
        <v>52344</v>
      </c>
      <c r="E21381" s="115" t="s">
        <v>52349</v>
      </c>
      <c r="F21381" s="115" t="s">
        <v>52350</v>
      </c>
      <c r="G21381" s="115" t="s">
        <v>52351</v>
      </c>
      <c r="H21381" s="115" t="s">
        <v>52342</v>
      </c>
      <c r="I21381" s="115" t="s">
        <v>58</v>
      </c>
      <c r="J21381" s="115">
        <v>607.4</v>
      </c>
    </row>
    <row r="21382" spans="1:10" hidden="1">
      <c r="A21382" s="115" t="s">
        <v>21629</v>
      </c>
      <c r="B21382" s="115"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15" t="s">
        <v>52343</v>
      </c>
      <c r="D21382" s="115" t="s">
        <v>52344</v>
      </c>
      <c r="E21382" s="115" t="s">
        <v>52352</v>
      </c>
      <c r="F21382" s="115" t="s">
        <v>52353</v>
      </c>
      <c r="G21382" s="115" t="s">
        <v>52354</v>
      </c>
      <c r="H21382" s="115" t="s">
        <v>52342</v>
      </c>
      <c r="I21382" s="115" t="s">
        <v>58</v>
      </c>
      <c r="J21382" s="115">
        <v>746.44</v>
      </c>
    </row>
    <row r="21383" spans="1:10" hidden="1">
      <c r="A21383" s="115" t="s">
        <v>21630</v>
      </c>
      <c r="B21383" s="115"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15" t="s">
        <v>52343</v>
      </c>
      <c r="D21383" s="115" t="s">
        <v>52344</v>
      </c>
      <c r="E21383" s="115" t="s">
        <v>52352</v>
      </c>
      <c r="F21383" s="115" t="s">
        <v>52353</v>
      </c>
      <c r="G21383" s="115" t="s">
        <v>52354</v>
      </c>
      <c r="H21383" s="115" t="s">
        <v>52342</v>
      </c>
      <c r="I21383" s="115" t="s">
        <v>58</v>
      </c>
      <c r="J21383" s="115">
        <v>694.17</v>
      </c>
    </row>
    <row r="21384" spans="1:10" hidden="1">
      <c r="A21384" s="115" t="s">
        <v>21631</v>
      </c>
      <c r="B21384" s="115"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15" t="s">
        <v>52343</v>
      </c>
      <c r="D21384" s="115" t="s">
        <v>52355</v>
      </c>
      <c r="E21384" s="115" t="s">
        <v>52356</v>
      </c>
      <c r="F21384" s="115" t="s">
        <v>52357</v>
      </c>
      <c r="G21384" s="115" t="s">
        <v>52358</v>
      </c>
      <c r="H21384" s="115" t="s">
        <v>52342</v>
      </c>
      <c r="I21384" s="115" t="s">
        <v>58</v>
      </c>
      <c r="J21384" s="115">
        <v>870.84</v>
      </c>
    </row>
    <row r="21385" spans="1:10" hidden="1">
      <c r="A21385" s="115" t="s">
        <v>21632</v>
      </c>
      <c r="B21385" s="115"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15" t="s">
        <v>52343</v>
      </c>
      <c r="D21385" s="115" t="s">
        <v>52355</v>
      </c>
      <c r="E21385" s="115" t="s">
        <v>52356</v>
      </c>
      <c r="F21385" s="115" t="s">
        <v>52357</v>
      </c>
      <c r="G21385" s="115" t="s">
        <v>52358</v>
      </c>
      <c r="H21385" s="115" t="s">
        <v>52342</v>
      </c>
      <c r="I21385" s="115" t="s">
        <v>58</v>
      </c>
      <c r="J21385" s="115">
        <v>809.87</v>
      </c>
    </row>
    <row r="21386" spans="1:10" hidden="1">
      <c r="A21386" s="115" t="s">
        <v>21633</v>
      </c>
      <c r="B21386" s="115"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15" t="s">
        <v>52343</v>
      </c>
      <c r="D21386" s="115" t="s">
        <v>52359</v>
      </c>
      <c r="E21386" s="115" t="s">
        <v>52360</v>
      </c>
      <c r="F21386" s="115" t="s">
        <v>52361</v>
      </c>
      <c r="G21386" s="115" t="s">
        <v>52354</v>
      </c>
      <c r="H21386" s="115" t="s">
        <v>52342</v>
      </c>
      <c r="I21386" s="115" t="s">
        <v>58</v>
      </c>
      <c r="J21386" s="115">
        <v>1045.01</v>
      </c>
    </row>
    <row r="21387" spans="1:10" hidden="1">
      <c r="A21387" s="115" t="s">
        <v>21634</v>
      </c>
      <c r="B21387" s="115"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15" t="s">
        <v>52343</v>
      </c>
      <c r="D21387" s="115" t="s">
        <v>52359</v>
      </c>
      <c r="E21387" s="115" t="s">
        <v>52360</v>
      </c>
      <c r="F21387" s="115" t="s">
        <v>52361</v>
      </c>
      <c r="G21387" s="115" t="s">
        <v>52354</v>
      </c>
      <c r="H21387" s="115" t="s">
        <v>52342</v>
      </c>
      <c r="I21387" s="115" t="s">
        <v>58</v>
      </c>
      <c r="J21387" s="115">
        <v>971.84</v>
      </c>
    </row>
    <row r="21388" spans="1:10" hidden="1">
      <c r="A21388" s="115" t="s">
        <v>21635</v>
      </c>
      <c r="B21388" s="115"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15" t="s">
        <v>52362</v>
      </c>
      <c r="D21388" s="115" t="s">
        <v>52363</v>
      </c>
      <c r="E21388" s="115" t="s">
        <v>52364</v>
      </c>
      <c r="F21388" s="115" t="s">
        <v>52365</v>
      </c>
      <c r="G21388" s="115" t="s">
        <v>52366</v>
      </c>
      <c r="I21388" s="115" t="s">
        <v>58</v>
      </c>
      <c r="J21388" s="115">
        <v>27.8</v>
      </c>
    </row>
    <row r="21389" spans="1:10" hidden="1">
      <c r="A21389" s="115" t="s">
        <v>21636</v>
      </c>
      <c r="B21389" s="115"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15" t="s">
        <v>52362</v>
      </c>
      <c r="D21389" s="115" t="s">
        <v>52363</v>
      </c>
      <c r="E21389" s="115" t="s">
        <v>52364</v>
      </c>
      <c r="F21389" s="115" t="s">
        <v>52365</v>
      </c>
      <c r="G21389" s="115" t="s">
        <v>52366</v>
      </c>
      <c r="I21389" s="115" t="s">
        <v>58</v>
      </c>
      <c r="J21389" s="115">
        <v>25.09</v>
      </c>
    </row>
    <row r="21390" spans="1:10" hidden="1">
      <c r="A21390" s="115" t="s">
        <v>21637</v>
      </c>
      <c r="B21390" s="115"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15" t="s">
        <v>52362</v>
      </c>
      <c r="D21390" s="115" t="s">
        <v>52367</v>
      </c>
      <c r="E21390" s="115" t="s">
        <v>52364</v>
      </c>
      <c r="F21390" s="115" t="s">
        <v>52368</v>
      </c>
      <c r="G21390" s="115" t="s">
        <v>52366</v>
      </c>
      <c r="I21390" s="115" t="s">
        <v>58</v>
      </c>
      <c r="J21390" s="115">
        <v>37.07</v>
      </c>
    </row>
    <row r="21391" spans="1:10" hidden="1">
      <c r="A21391" s="115" t="s">
        <v>21638</v>
      </c>
      <c r="B21391" s="115"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15" t="s">
        <v>52362</v>
      </c>
      <c r="D21391" s="115" t="s">
        <v>52367</v>
      </c>
      <c r="E21391" s="115" t="s">
        <v>52364</v>
      </c>
      <c r="F21391" s="115" t="s">
        <v>52368</v>
      </c>
      <c r="G21391" s="115" t="s">
        <v>52366</v>
      </c>
      <c r="I21391" s="115" t="s">
        <v>58</v>
      </c>
      <c r="J21391" s="115">
        <v>33.450000000000003</v>
      </c>
    </row>
    <row r="21392" spans="1:10" hidden="1">
      <c r="A21392" s="115" t="s">
        <v>21639</v>
      </c>
      <c r="B21392" s="115"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15" t="s">
        <v>52362</v>
      </c>
      <c r="D21392" s="115" t="s">
        <v>52369</v>
      </c>
      <c r="E21392" s="115" t="s">
        <v>52364</v>
      </c>
      <c r="F21392" s="115" t="s">
        <v>52370</v>
      </c>
      <c r="G21392" s="115" t="s">
        <v>52366</v>
      </c>
      <c r="I21392" s="115" t="s">
        <v>58</v>
      </c>
      <c r="J21392" s="115">
        <v>46.34</v>
      </c>
    </row>
    <row r="21393" spans="1:10" hidden="1">
      <c r="A21393" s="115" t="s">
        <v>21640</v>
      </c>
      <c r="B21393" s="115"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15" t="s">
        <v>52362</v>
      </c>
      <c r="D21393" s="115" t="s">
        <v>52369</v>
      </c>
      <c r="E21393" s="115" t="s">
        <v>52364</v>
      </c>
      <c r="F21393" s="115" t="s">
        <v>52370</v>
      </c>
      <c r="G21393" s="115" t="s">
        <v>52366</v>
      </c>
      <c r="I21393" s="115" t="s">
        <v>58</v>
      </c>
      <c r="J21393" s="115">
        <v>41.82</v>
      </c>
    </row>
    <row r="21394" spans="1:10" hidden="1">
      <c r="A21394" s="115" t="s">
        <v>21641</v>
      </c>
      <c r="B21394" s="115"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15" t="s">
        <v>52362</v>
      </c>
      <c r="D21394" s="115" t="s">
        <v>52371</v>
      </c>
      <c r="E21394" s="115" t="s">
        <v>52364</v>
      </c>
      <c r="F21394" s="115" t="s">
        <v>52372</v>
      </c>
      <c r="G21394" s="115" t="s">
        <v>52366</v>
      </c>
      <c r="I21394" s="115" t="s">
        <v>58</v>
      </c>
      <c r="J21394" s="115">
        <v>55.6</v>
      </c>
    </row>
    <row r="21395" spans="1:10" hidden="1">
      <c r="A21395" s="115" t="s">
        <v>21642</v>
      </c>
      <c r="B21395" s="115"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15" t="s">
        <v>52362</v>
      </c>
      <c r="D21395" s="115" t="s">
        <v>52371</v>
      </c>
      <c r="E21395" s="115" t="s">
        <v>52364</v>
      </c>
      <c r="F21395" s="115" t="s">
        <v>52372</v>
      </c>
      <c r="G21395" s="115" t="s">
        <v>52366</v>
      </c>
      <c r="I21395" s="115" t="s">
        <v>58</v>
      </c>
      <c r="J21395" s="115">
        <v>50.18</v>
      </c>
    </row>
    <row r="21396" spans="1:10" hidden="1">
      <c r="A21396" s="115" t="s">
        <v>21643</v>
      </c>
      <c r="B21396" s="115"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15" t="s">
        <v>52362</v>
      </c>
      <c r="D21396" s="115" t="s">
        <v>52373</v>
      </c>
      <c r="E21396" s="115" t="s">
        <v>52364</v>
      </c>
      <c r="F21396" s="115" t="s">
        <v>52374</v>
      </c>
      <c r="G21396" s="115" t="s">
        <v>52366</v>
      </c>
      <c r="I21396" s="115" t="s">
        <v>58</v>
      </c>
      <c r="J21396" s="115">
        <v>69.510000000000005</v>
      </c>
    </row>
    <row r="21397" spans="1:10" hidden="1">
      <c r="A21397" s="115" t="s">
        <v>21644</v>
      </c>
      <c r="B21397" s="115"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15" t="s">
        <v>52362</v>
      </c>
      <c r="D21397" s="115" t="s">
        <v>52373</v>
      </c>
      <c r="E21397" s="115" t="s">
        <v>52364</v>
      </c>
      <c r="F21397" s="115" t="s">
        <v>52374</v>
      </c>
      <c r="G21397" s="115" t="s">
        <v>52366</v>
      </c>
      <c r="I21397" s="115" t="s">
        <v>58</v>
      </c>
      <c r="J21397" s="115">
        <v>62.73</v>
      </c>
    </row>
    <row r="21398" spans="1:10" hidden="1">
      <c r="A21398" s="115" t="s">
        <v>21645</v>
      </c>
      <c r="B21398" s="115"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15" t="s">
        <v>52362</v>
      </c>
      <c r="D21398" s="115" t="s">
        <v>52375</v>
      </c>
      <c r="E21398" s="115" t="s">
        <v>52364</v>
      </c>
      <c r="F21398" s="115" t="s">
        <v>52376</v>
      </c>
      <c r="G21398" s="115" t="s">
        <v>52377</v>
      </c>
      <c r="I21398" s="115" t="s">
        <v>58</v>
      </c>
      <c r="J21398" s="115">
        <v>81.77</v>
      </c>
    </row>
    <row r="21399" spans="1:10" hidden="1">
      <c r="A21399" s="115" t="s">
        <v>21646</v>
      </c>
      <c r="B21399" s="115"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15" t="s">
        <v>52362</v>
      </c>
      <c r="D21399" s="115" t="s">
        <v>52375</v>
      </c>
      <c r="E21399" s="115" t="s">
        <v>52364</v>
      </c>
      <c r="F21399" s="115" t="s">
        <v>52376</v>
      </c>
      <c r="G21399" s="115" t="s">
        <v>52377</v>
      </c>
      <c r="I21399" s="115" t="s">
        <v>58</v>
      </c>
      <c r="J21399" s="115">
        <v>73.8</v>
      </c>
    </row>
    <row r="21400" spans="1:10" hidden="1">
      <c r="A21400" s="115" t="s">
        <v>21647</v>
      </c>
      <c r="B21400" s="115"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15" t="s">
        <v>52362</v>
      </c>
      <c r="D21400" s="115" t="s">
        <v>52378</v>
      </c>
      <c r="E21400" s="115" t="s">
        <v>52364</v>
      </c>
      <c r="F21400" s="115" t="s">
        <v>52379</v>
      </c>
      <c r="G21400" s="115" t="s">
        <v>52377</v>
      </c>
      <c r="I21400" s="115" t="s">
        <v>58</v>
      </c>
      <c r="J21400" s="115">
        <v>86.88</v>
      </c>
    </row>
    <row r="21401" spans="1:10" hidden="1">
      <c r="A21401" s="115" t="s">
        <v>21648</v>
      </c>
      <c r="B21401" s="115"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15" t="s">
        <v>52362</v>
      </c>
      <c r="D21401" s="115" t="s">
        <v>52378</v>
      </c>
      <c r="E21401" s="115" t="s">
        <v>52364</v>
      </c>
      <c r="F21401" s="115" t="s">
        <v>52379</v>
      </c>
      <c r="G21401" s="115" t="s">
        <v>52377</v>
      </c>
      <c r="I21401" s="115" t="s">
        <v>58</v>
      </c>
      <c r="J21401" s="115">
        <v>78.42</v>
      </c>
    </row>
    <row r="21402" spans="1:10" hidden="1">
      <c r="A21402" s="115" t="s">
        <v>21649</v>
      </c>
      <c r="B21402" s="115"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15" t="s">
        <v>52362</v>
      </c>
      <c r="D21402" s="115" t="s">
        <v>52380</v>
      </c>
      <c r="E21402" s="115" t="s">
        <v>52381</v>
      </c>
      <c r="F21402" s="115" t="s">
        <v>52382</v>
      </c>
      <c r="G21402" s="115" t="s">
        <v>52383</v>
      </c>
      <c r="I21402" s="115" t="s">
        <v>58</v>
      </c>
      <c r="J21402" s="115">
        <v>95.87</v>
      </c>
    </row>
    <row r="21403" spans="1:10" hidden="1">
      <c r="A21403" s="115" t="s">
        <v>21650</v>
      </c>
      <c r="B21403" s="115"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15" t="s">
        <v>52362</v>
      </c>
      <c r="D21403" s="115" t="s">
        <v>52380</v>
      </c>
      <c r="E21403" s="115" t="s">
        <v>52381</v>
      </c>
      <c r="F21403" s="115" t="s">
        <v>52382</v>
      </c>
      <c r="G21403" s="115" t="s">
        <v>52383</v>
      </c>
      <c r="I21403" s="115" t="s">
        <v>58</v>
      </c>
      <c r="J21403" s="115">
        <v>86.53</v>
      </c>
    </row>
    <row r="21404" spans="1:10" hidden="1">
      <c r="A21404" s="115" t="s">
        <v>21651</v>
      </c>
      <c r="B21404" s="115"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15" t="s">
        <v>52362</v>
      </c>
      <c r="D21404" s="115" t="s">
        <v>52384</v>
      </c>
      <c r="E21404" s="115" t="s">
        <v>52381</v>
      </c>
      <c r="F21404" s="115" t="s">
        <v>52385</v>
      </c>
      <c r="G21404" s="115" t="s">
        <v>52383</v>
      </c>
      <c r="I21404" s="115" t="s">
        <v>58</v>
      </c>
      <c r="J21404" s="115">
        <v>122.13</v>
      </c>
    </row>
    <row r="21405" spans="1:10" hidden="1">
      <c r="A21405" s="115" t="s">
        <v>21652</v>
      </c>
      <c r="B21405" s="115"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15" t="s">
        <v>52362</v>
      </c>
      <c r="D21405" s="115" t="s">
        <v>52384</v>
      </c>
      <c r="E21405" s="115" t="s">
        <v>52381</v>
      </c>
      <c r="F21405" s="115" t="s">
        <v>52385</v>
      </c>
      <c r="G21405" s="115" t="s">
        <v>52383</v>
      </c>
      <c r="I21405" s="115" t="s">
        <v>58</v>
      </c>
      <c r="J21405" s="115">
        <v>109.54</v>
      </c>
    </row>
    <row r="21406" spans="1:10" hidden="1">
      <c r="A21406" s="115" t="s">
        <v>21653</v>
      </c>
      <c r="B21406" s="115"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15" t="s">
        <v>52362</v>
      </c>
      <c r="D21406" s="115" t="s">
        <v>52386</v>
      </c>
      <c r="E21406" s="115" t="s">
        <v>52381</v>
      </c>
      <c r="F21406" s="115" t="s">
        <v>52387</v>
      </c>
      <c r="G21406" s="115" t="s">
        <v>52388</v>
      </c>
      <c r="I21406" s="115" t="s">
        <v>58</v>
      </c>
      <c r="J21406" s="115">
        <v>131.9</v>
      </c>
    </row>
    <row r="21407" spans="1:10" hidden="1">
      <c r="A21407" s="115" t="s">
        <v>21654</v>
      </c>
      <c r="B21407" s="115"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15" t="s">
        <v>52362</v>
      </c>
      <c r="D21407" s="115" t="s">
        <v>52386</v>
      </c>
      <c r="E21407" s="115" t="s">
        <v>52381</v>
      </c>
      <c r="F21407" s="115" t="s">
        <v>52387</v>
      </c>
      <c r="G21407" s="115" t="s">
        <v>52388</v>
      </c>
      <c r="I21407" s="115" t="s">
        <v>58</v>
      </c>
      <c r="J21407" s="115">
        <v>118.3</v>
      </c>
    </row>
    <row r="21408" spans="1:10" hidden="1">
      <c r="A21408" s="115" t="s">
        <v>21655</v>
      </c>
      <c r="B21408" s="115"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15" t="s">
        <v>52362</v>
      </c>
      <c r="D21408" s="115" t="s">
        <v>52389</v>
      </c>
      <c r="E21408" s="115" t="s">
        <v>52381</v>
      </c>
      <c r="F21408" s="115" t="s">
        <v>52390</v>
      </c>
      <c r="G21408" s="115" t="s">
        <v>52383</v>
      </c>
      <c r="I21408" s="115" t="s">
        <v>58</v>
      </c>
      <c r="J21408" s="115">
        <v>143.25</v>
      </c>
    </row>
    <row r="21409" spans="1:10" hidden="1">
      <c r="A21409" s="115" t="s">
        <v>21656</v>
      </c>
      <c r="B21409" s="115"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15" t="s">
        <v>52362</v>
      </c>
      <c r="D21409" s="115" t="s">
        <v>52389</v>
      </c>
      <c r="E21409" s="115" t="s">
        <v>52381</v>
      </c>
      <c r="F21409" s="115" t="s">
        <v>52390</v>
      </c>
      <c r="G21409" s="115" t="s">
        <v>52383</v>
      </c>
      <c r="I21409" s="115" t="s">
        <v>58</v>
      </c>
      <c r="J21409" s="115">
        <v>128.49</v>
      </c>
    </row>
    <row r="21410" spans="1:10" hidden="1">
      <c r="A21410" s="115" t="s">
        <v>21657</v>
      </c>
      <c r="B21410" s="115"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15" t="s">
        <v>52362</v>
      </c>
      <c r="D21410" s="115" t="s">
        <v>52391</v>
      </c>
      <c r="E21410" s="115" t="s">
        <v>52381</v>
      </c>
      <c r="F21410" s="115" t="s">
        <v>52392</v>
      </c>
      <c r="G21410" s="115" t="s">
        <v>52393</v>
      </c>
      <c r="I21410" s="115" t="s">
        <v>58</v>
      </c>
      <c r="J21410" s="115">
        <v>299.77999999999997</v>
      </c>
    </row>
    <row r="21411" spans="1:10" hidden="1">
      <c r="A21411" s="115" t="s">
        <v>21658</v>
      </c>
      <c r="B21411" s="115"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15" t="s">
        <v>52362</v>
      </c>
      <c r="D21411" s="115" t="s">
        <v>52391</v>
      </c>
      <c r="E21411" s="115" t="s">
        <v>52381</v>
      </c>
      <c r="F21411" s="115" t="s">
        <v>52392</v>
      </c>
      <c r="G21411" s="115" t="s">
        <v>52393</v>
      </c>
      <c r="I21411" s="115" t="s">
        <v>58</v>
      </c>
      <c r="J21411" s="115">
        <v>268.88</v>
      </c>
    </row>
    <row r="21412" spans="1:10" hidden="1">
      <c r="A21412" s="115" t="s">
        <v>21659</v>
      </c>
      <c r="B21412" s="115"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15" t="s">
        <v>52362</v>
      </c>
      <c r="D21412" s="115" t="s">
        <v>52394</v>
      </c>
      <c r="E21412" s="115" t="s">
        <v>52381</v>
      </c>
      <c r="F21412" s="115" t="s">
        <v>52395</v>
      </c>
      <c r="G21412" s="115" t="s">
        <v>52388</v>
      </c>
      <c r="I21412" s="115" t="s">
        <v>58</v>
      </c>
      <c r="J21412" s="115">
        <v>366.39</v>
      </c>
    </row>
    <row r="21413" spans="1:10" hidden="1">
      <c r="A21413" s="115" t="s">
        <v>21660</v>
      </c>
      <c r="B21413" s="115"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15" t="s">
        <v>52362</v>
      </c>
      <c r="D21413" s="115" t="s">
        <v>52394</v>
      </c>
      <c r="E21413" s="115" t="s">
        <v>52381</v>
      </c>
      <c r="F21413" s="115" t="s">
        <v>52395</v>
      </c>
      <c r="G21413" s="115" t="s">
        <v>52388</v>
      </c>
      <c r="I21413" s="115" t="s">
        <v>58</v>
      </c>
      <c r="J21413" s="115">
        <v>328.63</v>
      </c>
    </row>
    <row r="21414" spans="1:10" hidden="1">
      <c r="A21414" s="115" t="s">
        <v>21661</v>
      </c>
      <c r="B21414" s="115"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15" t="s">
        <v>52362</v>
      </c>
      <c r="D21414" s="115" t="s">
        <v>52396</v>
      </c>
      <c r="E21414" s="115" t="s">
        <v>52381</v>
      </c>
      <c r="F21414" s="115" t="s">
        <v>52397</v>
      </c>
      <c r="G21414" s="115" t="s">
        <v>52388</v>
      </c>
      <c r="I21414" s="115" t="s">
        <v>58</v>
      </c>
      <c r="J21414" s="115">
        <v>366.39</v>
      </c>
    </row>
    <row r="21415" spans="1:10" hidden="1">
      <c r="A21415" s="115" t="s">
        <v>21662</v>
      </c>
      <c r="B21415" s="115"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15" t="s">
        <v>52362</v>
      </c>
      <c r="D21415" s="115" t="s">
        <v>52396</v>
      </c>
      <c r="E21415" s="115" t="s">
        <v>52381</v>
      </c>
      <c r="F21415" s="115" t="s">
        <v>52397</v>
      </c>
      <c r="G21415" s="115" t="s">
        <v>52388</v>
      </c>
      <c r="I21415" s="115" t="s">
        <v>58</v>
      </c>
      <c r="J21415" s="115">
        <v>328.63</v>
      </c>
    </row>
    <row r="21416" spans="1:10" hidden="1">
      <c r="A21416" s="115" t="s">
        <v>21663</v>
      </c>
      <c r="B21416" s="115"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15" t="s">
        <v>52362</v>
      </c>
      <c r="D21416" s="115" t="s">
        <v>52398</v>
      </c>
      <c r="E21416" s="115" t="s">
        <v>52381</v>
      </c>
      <c r="F21416" s="115" t="s">
        <v>52399</v>
      </c>
      <c r="G21416" s="115" t="s">
        <v>52383</v>
      </c>
      <c r="I21416" s="115" t="s">
        <v>58</v>
      </c>
      <c r="J21416" s="115">
        <v>653.13</v>
      </c>
    </row>
    <row r="21417" spans="1:10" hidden="1">
      <c r="A21417" s="115" t="s">
        <v>21664</v>
      </c>
      <c r="B21417" s="115"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15" t="s">
        <v>52362</v>
      </c>
      <c r="D21417" s="115" t="s">
        <v>52398</v>
      </c>
      <c r="E21417" s="115" t="s">
        <v>52381</v>
      </c>
      <c r="F21417" s="115" t="s">
        <v>52399</v>
      </c>
      <c r="G21417" s="115" t="s">
        <v>52383</v>
      </c>
      <c r="I21417" s="115" t="s">
        <v>58</v>
      </c>
      <c r="J21417" s="115">
        <v>607.4</v>
      </c>
    </row>
    <row r="21418" spans="1:10" hidden="1">
      <c r="A21418" s="115" t="s">
        <v>21665</v>
      </c>
      <c r="B21418" s="115"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15" t="s">
        <v>52362</v>
      </c>
      <c r="D21418" s="115" t="s">
        <v>52400</v>
      </c>
      <c r="E21418" s="115" t="s">
        <v>52381</v>
      </c>
      <c r="F21418" s="115" t="s">
        <v>52401</v>
      </c>
      <c r="G21418" s="115" t="s">
        <v>52383</v>
      </c>
      <c r="I21418" s="115" t="s">
        <v>58</v>
      </c>
      <c r="J21418" s="115">
        <v>746.44</v>
      </c>
    </row>
    <row r="21419" spans="1:10" hidden="1">
      <c r="A21419" s="115" t="s">
        <v>21666</v>
      </c>
      <c r="B21419" s="115"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15" t="s">
        <v>52362</v>
      </c>
      <c r="D21419" s="115" t="s">
        <v>52400</v>
      </c>
      <c r="E21419" s="115" t="s">
        <v>52381</v>
      </c>
      <c r="F21419" s="115" t="s">
        <v>52401</v>
      </c>
      <c r="G21419" s="115" t="s">
        <v>52383</v>
      </c>
      <c r="I21419" s="115" t="s">
        <v>58</v>
      </c>
      <c r="J21419" s="115">
        <v>694.17</v>
      </c>
    </row>
    <row r="21420" spans="1:10" hidden="1">
      <c r="A21420" s="115" t="s">
        <v>21667</v>
      </c>
      <c r="B21420" s="115"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15" t="s">
        <v>52160</v>
      </c>
      <c r="D21420" s="115" t="s">
        <v>52402</v>
      </c>
      <c r="E21420" s="115" t="s">
        <v>52403</v>
      </c>
      <c r="F21420" s="115" t="s">
        <v>52404</v>
      </c>
      <c r="G21420" s="115" t="s">
        <v>52405</v>
      </c>
      <c r="H21420" s="115" t="s">
        <v>52406</v>
      </c>
      <c r="I21420" s="115" t="s">
        <v>58</v>
      </c>
      <c r="J21420" s="115">
        <v>46.34</v>
      </c>
    </row>
    <row r="21421" spans="1:10" hidden="1">
      <c r="A21421" s="115" t="s">
        <v>21668</v>
      </c>
      <c r="B21421" s="115"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15" t="s">
        <v>52160</v>
      </c>
      <c r="D21421" s="115" t="s">
        <v>52402</v>
      </c>
      <c r="E21421" s="115" t="s">
        <v>52403</v>
      </c>
      <c r="F21421" s="115" t="s">
        <v>52404</v>
      </c>
      <c r="G21421" s="115" t="s">
        <v>52405</v>
      </c>
      <c r="H21421" s="115" t="s">
        <v>52406</v>
      </c>
      <c r="I21421" s="115" t="s">
        <v>58</v>
      </c>
      <c r="J21421" s="115">
        <v>41.82</v>
      </c>
    </row>
    <row r="21422" spans="1:10" hidden="1">
      <c r="A21422" s="115" t="s">
        <v>21669</v>
      </c>
      <c r="B21422" s="115"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15" t="s">
        <v>52160</v>
      </c>
      <c r="D21422" s="115" t="s">
        <v>52402</v>
      </c>
      <c r="E21422" s="115" t="s">
        <v>52407</v>
      </c>
      <c r="F21422" s="115" t="s">
        <v>52408</v>
      </c>
      <c r="G21422" s="115" t="s">
        <v>52409</v>
      </c>
      <c r="H21422" s="115" t="s">
        <v>52406</v>
      </c>
      <c r="I21422" s="115" t="s">
        <v>58</v>
      </c>
      <c r="J21422" s="115">
        <v>55.6</v>
      </c>
    </row>
    <row r="21423" spans="1:10" hidden="1">
      <c r="A21423" s="115" t="s">
        <v>21670</v>
      </c>
      <c r="B21423" s="115"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15" t="s">
        <v>52160</v>
      </c>
      <c r="D21423" s="115" t="s">
        <v>52402</v>
      </c>
      <c r="E21423" s="115" t="s">
        <v>52407</v>
      </c>
      <c r="F21423" s="115" t="s">
        <v>52408</v>
      </c>
      <c r="G21423" s="115" t="s">
        <v>52409</v>
      </c>
      <c r="H21423" s="115" t="s">
        <v>52406</v>
      </c>
      <c r="I21423" s="115" t="s">
        <v>58</v>
      </c>
      <c r="J21423" s="115">
        <v>50.18</v>
      </c>
    </row>
    <row r="21424" spans="1:10" hidden="1">
      <c r="A21424" s="115" t="s">
        <v>21671</v>
      </c>
      <c r="B21424" s="115"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15" t="s">
        <v>52160</v>
      </c>
      <c r="D21424" s="115" t="s">
        <v>52402</v>
      </c>
      <c r="E21424" s="115" t="s">
        <v>52410</v>
      </c>
      <c r="F21424" s="115" t="s">
        <v>52411</v>
      </c>
      <c r="G21424" s="115" t="s">
        <v>52412</v>
      </c>
      <c r="H21424" s="115" t="s">
        <v>52406</v>
      </c>
      <c r="I21424" s="115" t="s">
        <v>58</v>
      </c>
      <c r="J21424" s="115">
        <v>64.66</v>
      </c>
    </row>
    <row r="21425" spans="1:10" hidden="1">
      <c r="A21425" s="115" t="s">
        <v>21672</v>
      </c>
      <c r="B21425" s="115"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15" t="s">
        <v>52160</v>
      </c>
      <c r="D21425" s="115" t="s">
        <v>52402</v>
      </c>
      <c r="E21425" s="115" t="s">
        <v>52410</v>
      </c>
      <c r="F21425" s="115" t="s">
        <v>52411</v>
      </c>
      <c r="G21425" s="115" t="s">
        <v>52412</v>
      </c>
      <c r="H21425" s="115" t="s">
        <v>52406</v>
      </c>
      <c r="I21425" s="115" t="s">
        <v>58</v>
      </c>
      <c r="J21425" s="115">
        <v>58.35</v>
      </c>
    </row>
    <row r="21426" spans="1:10" hidden="1">
      <c r="A21426" s="115" t="s">
        <v>21673</v>
      </c>
      <c r="B21426" s="115"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15" t="s">
        <v>52160</v>
      </c>
      <c r="D21426" s="115" t="s">
        <v>52402</v>
      </c>
      <c r="E21426" s="115" t="s">
        <v>52413</v>
      </c>
      <c r="F21426" s="115" t="s">
        <v>52414</v>
      </c>
      <c r="G21426" s="115" t="s">
        <v>52415</v>
      </c>
      <c r="H21426" s="115" t="s">
        <v>52406</v>
      </c>
      <c r="I21426" s="115" t="s">
        <v>58</v>
      </c>
      <c r="J21426" s="115">
        <v>81.77</v>
      </c>
    </row>
    <row r="21427" spans="1:10" hidden="1">
      <c r="A21427" s="115" t="s">
        <v>21674</v>
      </c>
      <c r="B21427" s="115"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15" t="s">
        <v>52160</v>
      </c>
      <c r="D21427" s="115" t="s">
        <v>52402</v>
      </c>
      <c r="E21427" s="115" t="s">
        <v>52413</v>
      </c>
      <c r="F21427" s="115" t="s">
        <v>52414</v>
      </c>
      <c r="G21427" s="115" t="s">
        <v>52415</v>
      </c>
      <c r="H21427" s="115" t="s">
        <v>52406</v>
      </c>
      <c r="I21427" s="115" t="s">
        <v>58</v>
      </c>
      <c r="J21427" s="115">
        <v>73.8</v>
      </c>
    </row>
    <row r="21428" spans="1:10" hidden="1">
      <c r="A21428" s="115" t="s">
        <v>21675</v>
      </c>
      <c r="B21428" s="115"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15" t="s">
        <v>52160</v>
      </c>
      <c r="D21428" s="115" t="s">
        <v>52402</v>
      </c>
      <c r="E21428" s="115" t="s">
        <v>52416</v>
      </c>
      <c r="F21428" s="115" t="s">
        <v>52417</v>
      </c>
      <c r="G21428" s="115" t="s">
        <v>52418</v>
      </c>
      <c r="H21428" s="115" t="s">
        <v>52406</v>
      </c>
      <c r="I21428" s="115" t="s">
        <v>58</v>
      </c>
      <c r="J21428" s="115">
        <v>92.68</v>
      </c>
    </row>
    <row r="21429" spans="1:10" hidden="1">
      <c r="A21429" s="115" t="s">
        <v>21676</v>
      </c>
      <c r="B21429" s="115"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15" t="s">
        <v>52160</v>
      </c>
      <c r="D21429" s="115" t="s">
        <v>52402</v>
      </c>
      <c r="E21429" s="115" t="s">
        <v>52416</v>
      </c>
      <c r="F21429" s="115" t="s">
        <v>52417</v>
      </c>
      <c r="G21429" s="115" t="s">
        <v>52418</v>
      </c>
      <c r="H21429" s="115" t="s">
        <v>52406</v>
      </c>
      <c r="I21429" s="115" t="s">
        <v>58</v>
      </c>
      <c r="J21429" s="115">
        <v>83.64</v>
      </c>
    </row>
    <row r="21430" spans="1:10" hidden="1">
      <c r="A21430" s="115" t="s">
        <v>21677</v>
      </c>
      <c r="B21430" s="115"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15" t="s">
        <v>52160</v>
      </c>
      <c r="D21430" s="115" t="s">
        <v>52402</v>
      </c>
      <c r="E21430" s="115" t="s">
        <v>52419</v>
      </c>
      <c r="F21430" s="115" t="s">
        <v>52420</v>
      </c>
      <c r="G21430" s="115" t="s">
        <v>52421</v>
      </c>
      <c r="H21430" s="115" t="s">
        <v>52406</v>
      </c>
      <c r="I21430" s="115" t="s">
        <v>58</v>
      </c>
      <c r="J21430" s="115">
        <v>99.3</v>
      </c>
    </row>
    <row r="21431" spans="1:10" hidden="1">
      <c r="A21431" s="115" t="s">
        <v>21678</v>
      </c>
      <c r="B21431" s="115"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15" t="s">
        <v>52160</v>
      </c>
      <c r="D21431" s="115" t="s">
        <v>52402</v>
      </c>
      <c r="E21431" s="115" t="s">
        <v>52419</v>
      </c>
      <c r="F21431" s="115" t="s">
        <v>52420</v>
      </c>
      <c r="G21431" s="115" t="s">
        <v>52421</v>
      </c>
      <c r="H21431" s="115" t="s">
        <v>52406</v>
      </c>
      <c r="I21431" s="115" t="s">
        <v>58</v>
      </c>
      <c r="J21431" s="115">
        <v>89.62</v>
      </c>
    </row>
    <row r="21432" spans="1:10" hidden="1">
      <c r="A21432" s="115" t="s">
        <v>21679</v>
      </c>
      <c r="B21432" s="115"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15" t="s">
        <v>52160</v>
      </c>
      <c r="D21432" s="115" t="s">
        <v>52402</v>
      </c>
      <c r="E21432" s="115" t="s">
        <v>52422</v>
      </c>
      <c r="F21432" s="115" t="s">
        <v>52423</v>
      </c>
      <c r="G21432" s="115" t="s">
        <v>52424</v>
      </c>
      <c r="H21432" s="115" t="s">
        <v>52406</v>
      </c>
      <c r="I21432" s="115" t="s">
        <v>58</v>
      </c>
      <c r="J21432" s="115">
        <v>106.93</v>
      </c>
    </row>
    <row r="21433" spans="1:10" hidden="1">
      <c r="A21433" s="115" t="s">
        <v>21680</v>
      </c>
      <c r="B21433" s="115"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15" t="s">
        <v>52160</v>
      </c>
      <c r="D21433" s="115" t="s">
        <v>52402</v>
      </c>
      <c r="E21433" s="115" t="s">
        <v>52422</v>
      </c>
      <c r="F21433" s="115" t="s">
        <v>52423</v>
      </c>
      <c r="G21433" s="115" t="s">
        <v>52424</v>
      </c>
      <c r="H21433" s="115" t="s">
        <v>52406</v>
      </c>
      <c r="I21433" s="115" t="s">
        <v>58</v>
      </c>
      <c r="J21433" s="115">
        <v>96.51</v>
      </c>
    </row>
    <row r="21434" spans="1:10" hidden="1">
      <c r="A21434" s="115" t="s">
        <v>21681</v>
      </c>
      <c r="B21434" s="115"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15" t="s">
        <v>52160</v>
      </c>
      <c r="D21434" s="115" t="s">
        <v>52425</v>
      </c>
      <c r="E21434" s="115" t="s">
        <v>52426</v>
      </c>
      <c r="F21434" s="115" t="s">
        <v>52427</v>
      </c>
      <c r="G21434" s="115" t="s">
        <v>52428</v>
      </c>
      <c r="H21434" s="115" t="s">
        <v>52429</v>
      </c>
      <c r="I21434" s="115" t="s">
        <v>58</v>
      </c>
      <c r="J21434" s="115">
        <v>329.75</v>
      </c>
    </row>
    <row r="21435" spans="1:10" hidden="1">
      <c r="A21435" s="115" t="s">
        <v>21682</v>
      </c>
      <c r="B21435" s="115"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15" t="s">
        <v>52160</v>
      </c>
      <c r="D21435" s="115" t="s">
        <v>52425</v>
      </c>
      <c r="E21435" s="115" t="s">
        <v>52426</v>
      </c>
      <c r="F21435" s="115" t="s">
        <v>52427</v>
      </c>
      <c r="G21435" s="115" t="s">
        <v>52428</v>
      </c>
      <c r="H21435" s="115" t="s">
        <v>52429</v>
      </c>
      <c r="I21435" s="115" t="s">
        <v>58</v>
      </c>
      <c r="J21435" s="115">
        <v>295.77</v>
      </c>
    </row>
    <row r="21436" spans="1:10" hidden="1">
      <c r="A21436" s="115" t="s">
        <v>21683</v>
      </c>
      <c r="B21436" s="115"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15" t="s">
        <v>52160</v>
      </c>
      <c r="D21436" s="115" t="s">
        <v>52425</v>
      </c>
      <c r="E21436" s="115" t="s">
        <v>52430</v>
      </c>
      <c r="F21436" s="115" t="s">
        <v>52431</v>
      </c>
      <c r="G21436" s="115" t="s">
        <v>52428</v>
      </c>
      <c r="H21436" s="115" t="s">
        <v>52429</v>
      </c>
      <c r="I21436" s="115" t="s">
        <v>58</v>
      </c>
      <c r="J21436" s="115">
        <v>471.08</v>
      </c>
    </row>
    <row r="21437" spans="1:10" hidden="1">
      <c r="A21437" s="115" t="s">
        <v>21684</v>
      </c>
      <c r="B21437" s="115"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15" t="s">
        <v>52160</v>
      </c>
      <c r="D21437" s="115" t="s">
        <v>52425</v>
      </c>
      <c r="E21437" s="115" t="s">
        <v>52430</v>
      </c>
      <c r="F21437" s="115" t="s">
        <v>52431</v>
      </c>
      <c r="G21437" s="115" t="s">
        <v>52428</v>
      </c>
      <c r="H21437" s="115" t="s">
        <v>52429</v>
      </c>
      <c r="I21437" s="115" t="s">
        <v>58</v>
      </c>
      <c r="J21437" s="115">
        <v>422.53</v>
      </c>
    </row>
    <row r="21438" spans="1:10" hidden="1">
      <c r="A21438" s="115" t="s">
        <v>21685</v>
      </c>
      <c r="B21438" s="115"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15" t="s">
        <v>52160</v>
      </c>
      <c r="D21438" s="115" t="s">
        <v>52432</v>
      </c>
      <c r="E21438" s="115" t="s">
        <v>52433</v>
      </c>
      <c r="F21438" s="115" t="s">
        <v>52434</v>
      </c>
      <c r="G21438" s="115" t="s">
        <v>52435</v>
      </c>
      <c r="H21438" s="115" t="s">
        <v>52429</v>
      </c>
      <c r="I21438" s="115" t="s">
        <v>58</v>
      </c>
      <c r="J21438" s="115">
        <v>746.44</v>
      </c>
    </row>
    <row r="21439" spans="1:10" hidden="1">
      <c r="A21439" s="115" t="s">
        <v>21686</v>
      </c>
      <c r="B21439" s="115"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15" t="s">
        <v>52160</v>
      </c>
      <c r="D21439" s="115" t="s">
        <v>52432</v>
      </c>
      <c r="E21439" s="115" t="s">
        <v>52433</v>
      </c>
      <c r="F21439" s="115" t="s">
        <v>52434</v>
      </c>
      <c r="G21439" s="115" t="s">
        <v>52435</v>
      </c>
      <c r="H21439" s="115" t="s">
        <v>52429</v>
      </c>
      <c r="I21439" s="115" t="s">
        <v>58</v>
      </c>
      <c r="J21439" s="115">
        <v>694.17</v>
      </c>
    </row>
    <row r="21440" spans="1:10" hidden="1">
      <c r="A21440" s="115" t="s">
        <v>21687</v>
      </c>
      <c r="B21440" s="115"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15" t="s">
        <v>52160</v>
      </c>
      <c r="D21440" s="115" t="s">
        <v>52432</v>
      </c>
      <c r="E21440" s="115" t="s">
        <v>52436</v>
      </c>
      <c r="F21440" s="115" t="s">
        <v>52437</v>
      </c>
      <c r="G21440" s="115" t="s">
        <v>52438</v>
      </c>
      <c r="H21440" s="115" t="s">
        <v>52429</v>
      </c>
      <c r="I21440" s="115" t="s">
        <v>58</v>
      </c>
      <c r="J21440" s="115">
        <v>870.84</v>
      </c>
    </row>
    <row r="21441" spans="1:10" hidden="1">
      <c r="A21441" s="115" t="s">
        <v>21688</v>
      </c>
      <c r="B21441" s="115"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15" t="s">
        <v>52160</v>
      </c>
      <c r="D21441" s="115" t="s">
        <v>52432</v>
      </c>
      <c r="E21441" s="115" t="s">
        <v>52436</v>
      </c>
      <c r="F21441" s="115" t="s">
        <v>52437</v>
      </c>
      <c r="G21441" s="115" t="s">
        <v>52438</v>
      </c>
      <c r="H21441" s="115" t="s">
        <v>52429</v>
      </c>
      <c r="I21441" s="115" t="s">
        <v>58</v>
      </c>
      <c r="J21441" s="115">
        <v>809.87</v>
      </c>
    </row>
    <row r="21442" spans="1:10" hidden="1">
      <c r="A21442" s="115" t="s">
        <v>21689</v>
      </c>
      <c r="B21442" s="115"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15" t="s">
        <v>52160</v>
      </c>
      <c r="D21442" s="115" t="s">
        <v>52432</v>
      </c>
      <c r="E21442" s="115" t="s">
        <v>52439</v>
      </c>
      <c r="F21442" s="115" t="s">
        <v>52440</v>
      </c>
      <c r="G21442" s="115" t="s">
        <v>52441</v>
      </c>
      <c r="H21442" s="115" t="s">
        <v>52429</v>
      </c>
      <c r="I21442" s="115" t="s">
        <v>58</v>
      </c>
      <c r="J21442" s="115">
        <v>1045.01</v>
      </c>
    </row>
    <row r="21443" spans="1:10" hidden="1">
      <c r="A21443" s="115" t="s">
        <v>21690</v>
      </c>
      <c r="B21443" s="115"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15" t="s">
        <v>52160</v>
      </c>
      <c r="D21443" s="115" t="s">
        <v>52432</v>
      </c>
      <c r="E21443" s="115" t="s">
        <v>52439</v>
      </c>
      <c r="F21443" s="115" t="s">
        <v>52440</v>
      </c>
      <c r="G21443" s="115" t="s">
        <v>52441</v>
      </c>
      <c r="H21443" s="115" t="s">
        <v>52429</v>
      </c>
      <c r="I21443" s="115" t="s">
        <v>58</v>
      </c>
      <c r="J21443" s="115">
        <v>971.84</v>
      </c>
    </row>
    <row r="21444" spans="1:10" hidden="1">
      <c r="A21444" s="115" t="s">
        <v>21691</v>
      </c>
      <c r="B21444" s="115" t="str">
        <f t="shared" si="334"/>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15" t="s">
        <v>52442</v>
      </c>
      <c r="D21444" s="115" t="s">
        <v>52443</v>
      </c>
      <c r="E21444" s="115" t="s">
        <v>52444</v>
      </c>
      <c r="F21444" s="115" t="s">
        <v>52445</v>
      </c>
      <c r="G21444" s="115" t="s">
        <v>52446</v>
      </c>
      <c r="H21444" s="115" t="s">
        <v>52406</v>
      </c>
      <c r="I21444" s="115" t="s">
        <v>58</v>
      </c>
      <c r="J21444" s="115">
        <v>1187.52</v>
      </c>
    </row>
    <row r="21445" spans="1:10" hidden="1">
      <c r="A21445" s="115" t="s">
        <v>21692</v>
      </c>
      <c r="B21445" s="115" t="str">
        <f t="shared" ref="B21445:B21508" si="335">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15" t="s">
        <v>52442</v>
      </c>
      <c r="D21445" s="115" t="s">
        <v>52443</v>
      </c>
      <c r="E21445" s="115" t="s">
        <v>52444</v>
      </c>
      <c r="F21445" s="115" t="s">
        <v>52445</v>
      </c>
      <c r="G21445" s="115" t="s">
        <v>52446</v>
      </c>
      <c r="H21445" s="115" t="s">
        <v>52406</v>
      </c>
      <c r="I21445" s="115" t="s">
        <v>58</v>
      </c>
      <c r="J21445" s="115">
        <v>1104.3699999999999</v>
      </c>
    </row>
    <row r="21446" spans="1:10" hidden="1">
      <c r="A21446" s="115" t="s">
        <v>21693</v>
      </c>
      <c r="B21446" s="115"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15" t="s">
        <v>52442</v>
      </c>
      <c r="D21446" s="115" t="s">
        <v>52443</v>
      </c>
      <c r="E21446" s="115" t="s">
        <v>52447</v>
      </c>
      <c r="F21446" s="115" t="s">
        <v>52448</v>
      </c>
      <c r="G21446" s="115" t="s">
        <v>52446</v>
      </c>
      <c r="H21446" s="115" t="s">
        <v>52406</v>
      </c>
      <c r="I21446" s="115" t="s">
        <v>58</v>
      </c>
      <c r="J21446" s="115">
        <v>1536.79</v>
      </c>
    </row>
    <row r="21447" spans="1:10" hidden="1">
      <c r="A21447" s="115" t="s">
        <v>21694</v>
      </c>
      <c r="B21447" s="115"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15" t="s">
        <v>52442</v>
      </c>
      <c r="D21447" s="115" t="s">
        <v>52443</v>
      </c>
      <c r="E21447" s="115" t="s">
        <v>52447</v>
      </c>
      <c r="F21447" s="115" t="s">
        <v>52448</v>
      </c>
      <c r="G21447" s="115" t="s">
        <v>52446</v>
      </c>
      <c r="H21447" s="115" t="s">
        <v>52406</v>
      </c>
      <c r="I21447" s="115" t="s">
        <v>58</v>
      </c>
      <c r="J21447" s="115">
        <v>1429.18</v>
      </c>
    </row>
    <row r="21448" spans="1:10" hidden="1">
      <c r="A21448" s="115" t="s">
        <v>21695</v>
      </c>
      <c r="B21448" s="115"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15" t="s">
        <v>52442</v>
      </c>
      <c r="D21448" s="115" t="s">
        <v>52443</v>
      </c>
      <c r="E21448" s="115" t="s">
        <v>52449</v>
      </c>
      <c r="F21448" s="115" t="s">
        <v>52450</v>
      </c>
      <c r="G21448" s="115" t="s">
        <v>52451</v>
      </c>
      <c r="H21448" s="115" t="s">
        <v>52406</v>
      </c>
      <c r="I21448" s="115" t="s">
        <v>58</v>
      </c>
      <c r="J21448" s="115">
        <v>1187.52</v>
      </c>
    </row>
    <row r="21449" spans="1:10" hidden="1">
      <c r="A21449" s="115" t="s">
        <v>21696</v>
      </c>
      <c r="B21449" s="115"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15" t="s">
        <v>52442</v>
      </c>
      <c r="D21449" s="115" t="s">
        <v>52443</v>
      </c>
      <c r="E21449" s="115" t="s">
        <v>52449</v>
      </c>
      <c r="F21449" s="115" t="s">
        <v>52450</v>
      </c>
      <c r="G21449" s="115" t="s">
        <v>52451</v>
      </c>
      <c r="H21449" s="115" t="s">
        <v>52406</v>
      </c>
      <c r="I21449" s="115" t="s">
        <v>58</v>
      </c>
      <c r="J21449" s="115">
        <v>1104.3699999999999</v>
      </c>
    </row>
    <row r="21450" spans="1:10" hidden="1">
      <c r="A21450" s="115" t="s">
        <v>21697</v>
      </c>
      <c r="B21450" s="115"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15" t="s">
        <v>52442</v>
      </c>
      <c r="D21450" s="115" t="s">
        <v>52452</v>
      </c>
      <c r="E21450" s="115" t="s">
        <v>52453</v>
      </c>
      <c r="F21450" s="115" t="s">
        <v>52454</v>
      </c>
      <c r="G21450" s="115" t="s">
        <v>52455</v>
      </c>
      <c r="H21450" s="115" t="s">
        <v>52456</v>
      </c>
      <c r="I21450" s="115" t="s">
        <v>58</v>
      </c>
      <c r="J21450" s="115">
        <v>1536.79</v>
      </c>
    </row>
    <row r="21451" spans="1:10" hidden="1">
      <c r="A21451" s="115" t="s">
        <v>21698</v>
      </c>
      <c r="B21451" s="115"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15" t="s">
        <v>52442</v>
      </c>
      <c r="D21451" s="115" t="s">
        <v>52452</v>
      </c>
      <c r="E21451" s="115" t="s">
        <v>52453</v>
      </c>
      <c r="F21451" s="115" t="s">
        <v>52454</v>
      </c>
      <c r="G21451" s="115" t="s">
        <v>52455</v>
      </c>
      <c r="H21451" s="115" t="s">
        <v>52456</v>
      </c>
      <c r="I21451" s="115" t="s">
        <v>58</v>
      </c>
      <c r="J21451" s="115">
        <v>1429.18</v>
      </c>
    </row>
    <row r="21452" spans="1:10" hidden="1">
      <c r="A21452" s="115" t="s">
        <v>21699</v>
      </c>
      <c r="B21452" s="115"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15" t="s">
        <v>52442</v>
      </c>
      <c r="D21452" s="115" t="s">
        <v>52443</v>
      </c>
      <c r="E21452" s="115" t="s">
        <v>52457</v>
      </c>
      <c r="F21452" s="115" t="s">
        <v>52458</v>
      </c>
      <c r="G21452" s="115" t="s">
        <v>52459</v>
      </c>
      <c r="H21452" s="115" t="s">
        <v>52406</v>
      </c>
      <c r="I21452" s="115" t="s">
        <v>58</v>
      </c>
      <c r="J21452" s="115">
        <v>1375.02</v>
      </c>
    </row>
    <row r="21453" spans="1:10" hidden="1">
      <c r="A21453" s="115" t="s">
        <v>21700</v>
      </c>
      <c r="B21453" s="115"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15" t="s">
        <v>52442</v>
      </c>
      <c r="D21453" s="115" t="s">
        <v>52443</v>
      </c>
      <c r="E21453" s="115" t="s">
        <v>52457</v>
      </c>
      <c r="F21453" s="115" t="s">
        <v>52458</v>
      </c>
      <c r="G21453" s="115" t="s">
        <v>52459</v>
      </c>
      <c r="H21453" s="115" t="s">
        <v>52406</v>
      </c>
      <c r="I21453" s="115" t="s">
        <v>58</v>
      </c>
      <c r="J21453" s="115">
        <v>1278.74</v>
      </c>
    </row>
    <row r="21454" spans="1:10" hidden="1">
      <c r="A21454" s="115" t="s">
        <v>21701</v>
      </c>
      <c r="B21454" s="115"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15" t="s">
        <v>52442</v>
      </c>
      <c r="D21454" s="115" t="s">
        <v>52443</v>
      </c>
      <c r="E21454" s="115" t="s">
        <v>52460</v>
      </c>
      <c r="F21454" s="115" t="s">
        <v>52461</v>
      </c>
      <c r="G21454" s="115" t="s">
        <v>52459</v>
      </c>
      <c r="H21454" s="115" t="s">
        <v>52406</v>
      </c>
      <c r="I21454" s="115" t="s">
        <v>58</v>
      </c>
      <c r="J21454" s="115">
        <v>1685.51</v>
      </c>
    </row>
    <row r="21455" spans="1:10" hidden="1">
      <c r="A21455" s="115" t="s">
        <v>21702</v>
      </c>
      <c r="B21455" s="115"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15" t="s">
        <v>52442</v>
      </c>
      <c r="D21455" s="115" t="s">
        <v>52443</v>
      </c>
      <c r="E21455" s="115" t="s">
        <v>52460</v>
      </c>
      <c r="F21455" s="115" t="s">
        <v>52461</v>
      </c>
      <c r="G21455" s="115" t="s">
        <v>52459</v>
      </c>
      <c r="H21455" s="115" t="s">
        <v>52406</v>
      </c>
      <c r="I21455" s="115" t="s">
        <v>58</v>
      </c>
      <c r="J21455" s="115">
        <v>1567.49</v>
      </c>
    </row>
    <row r="21456" spans="1:10" hidden="1">
      <c r="A21456" s="115" t="s">
        <v>21703</v>
      </c>
      <c r="B21456" s="115"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15" t="s">
        <v>52442</v>
      </c>
      <c r="D21456" s="115" t="s">
        <v>52443</v>
      </c>
      <c r="E21456" s="115" t="s">
        <v>52462</v>
      </c>
      <c r="F21456" s="115" t="s">
        <v>52463</v>
      </c>
      <c r="G21456" s="115" t="s">
        <v>52451</v>
      </c>
      <c r="H21456" s="115" t="s">
        <v>52406</v>
      </c>
      <c r="I21456" s="115" t="s">
        <v>58</v>
      </c>
      <c r="J21456" s="115">
        <v>1375.02</v>
      </c>
    </row>
    <row r="21457" spans="1:10" hidden="1">
      <c r="A21457" s="115" t="s">
        <v>21704</v>
      </c>
      <c r="B21457" s="115"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15" t="s">
        <v>52442</v>
      </c>
      <c r="D21457" s="115" t="s">
        <v>52443</v>
      </c>
      <c r="E21457" s="115" t="s">
        <v>52462</v>
      </c>
      <c r="F21457" s="115" t="s">
        <v>52463</v>
      </c>
      <c r="G21457" s="115" t="s">
        <v>52451</v>
      </c>
      <c r="H21457" s="115" t="s">
        <v>52406</v>
      </c>
      <c r="I21457" s="115" t="s">
        <v>58</v>
      </c>
      <c r="J21457" s="115">
        <v>1278.74</v>
      </c>
    </row>
    <row r="21458" spans="1:10" hidden="1">
      <c r="A21458" s="115" t="s">
        <v>21705</v>
      </c>
      <c r="B21458" s="115"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15" t="s">
        <v>52442</v>
      </c>
      <c r="D21458" s="115" t="s">
        <v>52464</v>
      </c>
      <c r="E21458" s="115" t="s">
        <v>52465</v>
      </c>
      <c r="F21458" s="115" t="s">
        <v>52466</v>
      </c>
      <c r="G21458" s="115" t="s">
        <v>52446</v>
      </c>
      <c r="H21458" s="115" t="s">
        <v>52406</v>
      </c>
      <c r="I21458" s="115" t="s">
        <v>58</v>
      </c>
      <c r="J21458" s="115">
        <v>1866.1</v>
      </c>
    </row>
    <row r="21459" spans="1:10" hidden="1">
      <c r="A21459" s="115" t="s">
        <v>21706</v>
      </c>
      <c r="B21459" s="115"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15" t="s">
        <v>52442</v>
      </c>
      <c r="D21459" s="115" t="s">
        <v>52464</v>
      </c>
      <c r="E21459" s="115" t="s">
        <v>52465</v>
      </c>
      <c r="F21459" s="115" t="s">
        <v>52466</v>
      </c>
      <c r="G21459" s="115" t="s">
        <v>52446</v>
      </c>
      <c r="H21459" s="115" t="s">
        <v>52406</v>
      </c>
      <c r="I21459" s="115" t="s">
        <v>58</v>
      </c>
      <c r="J21459" s="115">
        <v>1735.44</v>
      </c>
    </row>
    <row r="21460" spans="1:10" hidden="1">
      <c r="A21460" s="115" t="s">
        <v>21707</v>
      </c>
      <c r="B21460" s="115"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15" t="s">
        <v>52442</v>
      </c>
      <c r="D21460" s="115" t="s">
        <v>52467</v>
      </c>
      <c r="E21460" s="115" t="s">
        <v>52468</v>
      </c>
      <c r="F21460" s="115" t="s">
        <v>52469</v>
      </c>
      <c r="G21460" s="115" t="s">
        <v>52446</v>
      </c>
      <c r="H21460" s="115" t="s">
        <v>52406</v>
      </c>
      <c r="I21460" s="115" t="s">
        <v>58</v>
      </c>
      <c r="J21460" s="115">
        <v>1536.79</v>
      </c>
    </row>
    <row r="21461" spans="1:10" hidden="1">
      <c r="A21461" s="115" t="s">
        <v>21708</v>
      </c>
      <c r="B21461" s="115"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15" t="s">
        <v>52442</v>
      </c>
      <c r="D21461" s="115" t="s">
        <v>52467</v>
      </c>
      <c r="E21461" s="115" t="s">
        <v>52468</v>
      </c>
      <c r="F21461" s="115" t="s">
        <v>52469</v>
      </c>
      <c r="G21461" s="115" t="s">
        <v>52446</v>
      </c>
      <c r="H21461" s="115" t="s">
        <v>52406</v>
      </c>
      <c r="I21461" s="115" t="s">
        <v>58</v>
      </c>
      <c r="J21461" s="115">
        <v>1429.18</v>
      </c>
    </row>
    <row r="21462" spans="1:10" hidden="1">
      <c r="A21462" s="115" t="s">
        <v>21709</v>
      </c>
      <c r="B21462" s="115"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15" t="s">
        <v>52442</v>
      </c>
      <c r="D21462" s="115" t="s">
        <v>52467</v>
      </c>
      <c r="E21462" s="115" t="s">
        <v>52470</v>
      </c>
      <c r="F21462" s="115" t="s">
        <v>52471</v>
      </c>
      <c r="G21462" s="115" t="s">
        <v>52446</v>
      </c>
      <c r="H21462" s="115" t="s">
        <v>52406</v>
      </c>
      <c r="I21462" s="115" t="s">
        <v>58</v>
      </c>
      <c r="J21462" s="115">
        <v>2375.04</v>
      </c>
    </row>
    <row r="21463" spans="1:10" hidden="1">
      <c r="A21463" s="115" t="s">
        <v>21710</v>
      </c>
      <c r="B21463" s="115"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15" t="s">
        <v>52442</v>
      </c>
      <c r="D21463" s="115" t="s">
        <v>52467</v>
      </c>
      <c r="E21463" s="115" t="s">
        <v>52470</v>
      </c>
      <c r="F21463" s="115" t="s">
        <v>52471</v>
      </c>
      <c r="G21463" s="115" t="s">
        <v>52446</v>
      </c>
      <c r="H21463" s="115" t="s">
        <v>52406</v>
      </c>
      <c r="I21463" s="115" t="s">
        <v>58</v>
      </c>
      <c r="J21463" s="115">
        <v>2208.7399999999998</v>
      </c>
    </row>
    <row r="21464" spans="1:10" hidden="1">
      <c r="A21464" s="115" t="s">
        <v>21711</v>
      </c>
      <c r="B21464" s="115"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15" t="s">
        <v>52442</v>
      </c>
      <c r="D21464" s="115" t="s">
        <v>52472</v>
      </c>
      <c r="E21464" s="115" t="s">
        <v>52473</v>
      </c>
      <c r="F21464" s="115" t="s">
        <v>52474</v>
      </c>
      <c r="G21464" s="115" t="s">
        <v>52475</v>
      </c>
      <c r="H21464" s="115" t="s">
        <v>52476</v>
      </c>
      <c r="I21464" s="115" t="s">
        <v>58</v>
      </c>
      <c r="J21464" s="115">
        <v>1866.1</v>
      </c>
    </row>
    <row r="21465" spans="1:10" hidden="1">
      <c r="A21465" s="115" t="s">
        <v>21712</v>
      </c>
      <c r="B21465" s="115"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15" t="s">
        <v>52442</v>
      </c>
      <c r="D21465" s="115" t="s">
        <v>52472</v>
      </c>
      <c r="E21465" s="115" t="s">
        <v>52473</v>
      </c>
      <c r="F21465" s="115" t="s">
        <v>52474</v>
      </c>
      <c r="G21465" s="115" t="s">
        <v>52475</v>
      </c>
      <c r="H21465" s="115" t="s">
        <v>52476</v>
      </c>
      <c r="I21465" s="115" t="s">
        <v>58</v>
      </c>
      <c r="J21465" s="115">
        <v>1735.44</v>
      </c>
    </row>
    <row r="21466" spans="1:10" hidden="1">
      <c r="A21466" s="115" t="s">
        <v>21713</v>
      </c>
      <c r="B21466" s="115"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15" t="s">
        <v>52442</v>
      </c>
      <c r="D21466" s="115" t="s">
        <v>52472</v>
      </c>
      <c r="E21466" s="115" t="s">
        <v>52477</v>
      </c>
      <c r="F21466" s="115" t="s">
        <v>52478</v>
      </c>
      <c r="G21466" s="115" t="s">
        <v>52479</v>
      </c>
      <c r="H21466" s="115" t="s">
        <v>52476</v>
      </c>
      <c r="I21466" s="115" t="s">
        <v>58</v>
      </c>
      <c r="J21466" s="115">
        <v>2902.82</v>
      </c>
    </row>
    <row r="21467" spans="1:10" hidden="1">
      <c r="A21467" s="115" t="s">
        <v>21714</v>
      </c>
      <c r="B21467" s="115"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15" t="s">
        <v>52442</v>
      </c>
      <c r="D21467" s="115" t="s">
        <v>52472</v>
      </c>
      <c r="E21467" s="115" t="s">
        <v>52477</v>
      </c>
      <c r="F21467" s="115" t="s">
        <v>52478</v>
      </c>
      <c r="G21467" s="115" t="s">
        <v>52479</v>
      </c>
      <c r="H21467" s="115" t="s">
        <v>52476</v>
      </c>
      <c r="I21467" s="115" t="s">
        <v>58</v>
      </c>
      <c r="J21467" s="115">
        <v>2699.57</v>
      </c>
    </row>
    <row r="21468" spans="1:10" hidden="1">
      <c r="A21468" s="115" t="s">
        <v>21715</v>
      </c>
      <c r="B21468" s="115"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15" t="s">
        <v>52442</v>
      </c>
      <c r="D21468" s="115" t="s">
        <v>52472</v>
      </c>
      <c r="E21468" s="115" t="s">
        <v>52480</v>
      </c>
      <c r="F21468" s="115" t="s">
        <v>52481</v>
      </c>
      <c r="G21468" s="115" t="s">
        <v>52479</v>
      </c>
      <c r="H21468" s="115" t="s">
        <v>52476</v>
      </c>
      <c r="I21468" s="115" t="s">
        <v>58</v>
      </c>
      <c r="J21468" s="115">
        <v>2177.12</v>
      </c>
    </row>
    <row r="21469" spans="1:10" hidden="1">
      <c r="A21469" s="115" t="s">
        <v>21716</v>
      </c>
      <c r="B21469" s="115"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15" t="s">
        <v>52442</v>
      </c>
      <c r="D21469" s="115" t="s">
        <v>52472</v>
      </c>
      <c r="E21469" s="115" t="s">
        <v>52480</v>
      </c>
      <c r="F21469" s="115" t="s">
        <v>52481</v>
      </c>
      <c r="G21469" s="115" t="s">
        <v>52479</v>
      </c>
      <c r="H21469" s="115" t="s">
        <v>52476</v>
      </c>
      <c r="I21469" s="115" t="s">
        <v>58</v>
      </c>
      <c r="J21469" s="115">
        <v>2024.67</v>
      </c>
    </row>
    <row r="21470" spans="1:10" hidden="1">
      <c r="A21470" s="115" t="s">
        <v>21717</v>
      </c>
      <c r="B21470" s="115"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15" t="s">
        <v>52442</v>
      </c>
      <c r="D21470" s="115" t="s">
        <v>52472</v>
      </c>
      <c r="E21470" s="115" t="s">
        <v>52482</v>
      </c>
      <c r="F21470" s="115" t="s">
        <v>52483</v>
      </c>
      <c r="G21470" s="115" t="s">
        <v>52479</v>
      </c>
      <c r="H21470" s="115" t="s">
        <v>52476</v>
      </c>
      <c r="I21470" s="115" t="s">
        <v>58</v>
      </c>
      <c r="J21470" s="115">
        <v>3265.68</v>
      </c>
    </row>
    <row r="21471" spans="1:10" hidden="1">
      <c r="A21471" s="115" t="s">
        <v>21718</v>
      </c>
      <c r="B21471" s="115"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15" t="s">
        <v>52442</v>
      </c>
      <c r="D21471" s="115" t="s">
        <v>52472</v>
      </c>
      <c r="E21471" s="115" t="s">
        <v>52482</v>
      </c>
      <c r="F21471" s="115" t="s">
        <v>52483</v>
      </c>
      <c r="G21471" s="115" t="s">
        <v>52479</v>
      </c>
      <c r="H21471" s="115" t="s">
        <v>52476</v>
      </c>
      <c r="I21471" s="115" t="s">
        <v>58</v>
      </c>
      <c r="J21471" s="115">
        <v>3037.02</v>
      </c>
    </row>
    <row r="21472" spans="1:10" hidden="1">
      <c r="A21472" s="115" t="s">
        <v>21719</v>
      </c>
      <c r="B21472" s="115"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15" t="s">
        <v>52280</v>
      </c>
      <c r="D21472" s="115" t="s">
        <v>52484</v>
      </c>
      <c r="E21472" s="115" t="s">
        <v>52485</v>
      </c>
      <c r="F21472" s="115" t="s">
        <v>52486</v>
      </c>
      <c r="G21472" s="115" t="s">
        <v>52487</v>
      </c>
      <c r="H21472" s="115" t="s">
        <v>52488</v>
      </c>
      <c r="I21472" s="115" t="s">
        <v>58</v>
      </c>
      <c r="J21472" s="115">
        <v>2442.52</v>
      </c>
    </row>
    <row r="21473" spans="1:10" hidden="1">
      <c r="A21473" s="115" t="s">
        <v>21720</v>
      </c>
      <c r="B21473" s="115"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15" t="s">
        <v>52280</v>
      </c>
      <c r="D21473" s="115" t="s">
        <v>52484</v>
      </c>
      <c r="E21473" s="115" t="s">
        <v>52485</v>
      </c>
      <c r="F21473" s="115" t="s">
        <v>52486</v>
      </c>
      <c r="G21473" s="115" t="s">
        <v>52487</v>
      </c>
      <c r="H21473" s="115" t="s">
        <v>52488</v>
      </c>
      <c r="I21473" s="115" t="s">
        <v>58</v>
      </c>
      <c r="J21473" s="115">
        <v>2198.4299999999998</v>
      </c>
    </row>
    <row r="21474" spans="1:10" hidden="1">
      <c r="A21474" s="115" t="s">
        <v>21721</v>
      </c>
      <c r="B21474" s="115"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15" t="s">
        <v>52280</v>
      </c>
      <c r="D21474" s="115" t="s">
        <v>52484</v>
      </c>
      <c r="E21474" s="115" t="s">
        <v>52489</v>
      </c>
      <c r="F21474" s="115" t="s">
        <v>52490</v>
      </c>
      <c r="G21474" s="115" t="s">
        <v>52487</v>
      </c>
      <c r="H21474" s="115" t="s">
        <v>52488</v>
      </c>
      <c r="I21474" s="115" t="s">
        <v>58</v>
      </c>
      <c r="J21474" s="115">
        <v>1899.73</v>
      </c>
    </row>
    <row r="21475" spans="1:10" hidden="1">
      <c r="A21475" s="115" t="s">
        <v>21722</v>
      </c>
      <c r="B21475" s="115"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15" t="s">
        <v>52280</v>
      </c>
      <c r="D21475" s="115" t="s">
        <v>52484</v>
      </c>
      <c r="E21475" s="115" t="s">
        <v>52489</v>
      </c>
      <c r="F21475" s="115" t="s">
        <v>52490</v>
      </c>
      <c r="G21475" s="115" t="s">
        <v>52487</v>
      </c>
      <c r="H21475" s="115" t="s">
        <v>52488</v>
      </c>
      <c r="I21475" s="115" t="s">
        <v>58</v>
      </c>
      <c r="J21475" s="115">
        <v>1709.89</v>
      </c>
    </row>
    <row r="21476" spans="1:10" hidden="1">
      <c r="A21476" s="115" t="s">
        <v>21723</v>
      </c>
      <c r="B21476" s="115"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15" t="s">
        <v>52280</v>
      </c>
      <c r="D21476" s="115" t="s">
        <v>52484</v>
      </c>
      <c r="E21476" s="115" t="s">
        <v>52491</v>
      </c>
      <c r="F21476" s="115" t="s">
        <v>52492</v>
      </c>
      <c r="G21476" s="115" t="s">
        <v>52487</v>
      </c>
      <c r="H21476" s="115" t="s">
        <v>52488</v>
      </c>
      <c r="I21476" s="115" t="s">
        <v>58</v>
      </c>
      <c r="J21476" s="115">
        <v>1486.75</v>
      </c>
    </row>
    <row r="21477" spans="1:10" hidden="1">
      <c r="A21477" s="115" t="s">
        <v>21724</v>
      </c>
      <c r="B21477" s="115"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15" t="s">
        <v>52280</v>
      </c>
      <c r="D21477" s="115" t="s">
        <v>52484</v>
      </c>
      <c r="E21477" s="115" t="s">
        <v>52491</v>
      </c>
      <c r="F21477" s="115" t="s">
        <v>52492</v>
      </c>
      <c r="G21477" s="115" t="s">
        <v>52487</v>
      </c>
      <c r="H21477" s="115" t="s">
        <v>52488</v>
      </c>
      <c r="I21477" s="115" t="s">
        <v>58</v>
      </c>
      <c r="J21477" s="115">
        <v>1338.17</v>
      </c>
    </row>
    <row r="21478" spans="1:10" hidden="1">
      <c r="A21478" s="115" t="s">
        <v>21725</v>
      </c>
      <c r="B21478" s="115"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15" t="s">
        <v>52280</v>
      </c>
      <c r="D21478" s="115" t="s">
        <v>52484</v>
      </c>
      <c r="E21478" s="115" t="s">
        <v>52493</v>
      </c>
      <c r="F21478" s="115" t="s">
        <v>52494</v>
      </c>
      <c r="G21478" s="115" t="s">
        <v>52487</v>
      </c>
      <c r="H21478" s="115" t="s">
        <v>52488</v>
      </c>
      <c r="I21478" s="115" t="s">
        <v>58</v>
      </c>
      <c r="J21478" s="115">
        <v>1899.73</v>
      </c>
    </row>
    <row r="21479" spans="1:10" hidden="1">
      <c r="A21479" s="115" t="s">
        <v>21726</v>
      </c>
      <c r="B21479" s="115"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15" t="s">
        <v>52280</v>
      </c>
      <c r="D21479" s="115" t="s">
        <v>52484</v>
      </c>
      <c r="E21479" s="115" t="s">
        <v>52493</v>
      </c>
      <c r="F21479" s="115" t="s">
        <v>52494</v>
      </c>
      <c r="G21479" s="115" t="s">
        <v>52487</v>
      </c>
      <c r="H21479" s="115" t="s">
        <v>52488</v>
      </c>
      <c r="I21479" s="115" t="s">
        <v>58</v>
      </c>
      <c r="J21479" s="115">
        <v>1709.89</v>
      </c>
    </row>
    <row r="21480" spans="1:10" hidden="1">
      <c r="A21480" s="115" t="s">
        <v>21727</v>
      </c>
      <c r="B21480" s="115"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15" t="s">
        <v>52280</v>
      </c>
      <c r="D21480" s="115" t="s">
        <v>52484</v>
      </c>
      <c r="E21480" s="115" t="s">
        <v>52495</v>
      </c>
      <c r="F21480" s="115" t="s">
        <v>52496</v>
      </c>
      <c r="G21480" s="115" t="s">
        <v>52487</v>
      </c>
      <c r="H21480" s="115" t="s">
        <v>52488</v>
      </c>
      <c r="I21480" s="115" t="s">
        <v>58</v>
      </c>
      <c r="J21480" s="115">
        <v>1899.73</v>
      </c>
    </row>
    <row r="21481" spans="1:10" hidden="1">
      <c r="A21481" s="115" t="s">
        <v>21728</v>
      </c>
      <c r="B21481" s="115"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15" t="s">
        <v>52280</v>
      </c>
      <c r="D21481" s="115" t="s">
        <v>52484</v>
      </c>
      <c r="E21481" s="115" t="s">
        <v>52495</v>
      </c>
      <c r="F21481" s="115" t="s">
        <v>52496</v>
      </c>
      <c r="G21481" s="115" t="s">
        <v>52487</v>
      </c>
      <c r="H21481" s="115" t="s">
        <v>52488</v>
      </c>
      <c r="I21481" s="115" t="s">
        <v>58</v>
      </c>
      <c r="J21481" s="115">
        <v>1709.89</v>
      </c>
    </row>
    <row r="21482" spans="1:10" hidden="1">
      <c r="A21482" s="115" t="s">
        <v>21729</v>
      </c>
      <c r="B21482" s="115"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15" t="s">
        <v>52280</v>
      </c>
      <c r="D21482" s="115" t="s">
        <v>52484</v>
      </c>
      <c r="E21482" s="115" t="s">
        <v>52497</v>
      </c>
      <c r="F21482" s="115" t="s">
        <v>52498</v>
      </c>
      <c r="G21482" s="115" t="s">
        <v>52487</v>
      </c>
      <c r="H21482" s="115" t="s">
        <v>52488</v>
      </c>
      <c r="I21482" s="115" t="s">
        <v>58</v>
      </c>
      <c r="J21482" s="115">
        <v>2442.52</v>
      </c>
    </row>
    <row r="21483" spans="1:10" hidden="1">
      <c r="A21483" s="115" t="s">
        <v>21730</v>
      </c>
      <c r="B21483" s="115"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15" t="s">
        <v>52280</v>
      </c>
      <c r="D21483" s="115" t="s">
        <v>52484</v>
      </c>
      <c r="E21483" s="115" t="s">
        <v>52497</v>
      </c>
      <c r="F21483" s="115" t="s">
        <v>52498</v>
      </c>
      <c r="G21483" s="115" t="s">
        <v>52487</v>
      </c>
      <c r="H21483" s="115" t="s">
        <v>52488</v>
      </c>
      <c r="I21483" s="115" t="s">
        <v>58</v>
      </c>
      <c r="J21483" s="115">
        <v>2198.4299999999998</v>
      </c>
    </row>
    <row r="21484" spans="1:10" hidden="1">
      <c r="A21484" s="115" t="s">
        <v>21731</v>
      </c>
      <c r="B21484" s="115"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15" t="s">
        <v>52280</v>
      </c>
      <c r="D21484" s="115" t="s">
        <v>52484</v>
      </c>
      <c r="E21484" s="115" t="s">
        <v>52499</v>
      </c>
      <c r="F21484" s="115" t="s">
        <v>52500</v>
      </c>
      <c r="G21484" s="115" t="s">
        <v>52487</v>
      </c>
      <c r="H21484" s="115" t="s">
        <v>52488</v>
      </c>
      <c r="I21484" s="115" t="s">
        <v>58</v>
      </c>
      <c r="J21484" s="115">
        <v>3799.47</v>
      </c>
    </row>
    <row r="21485" spans="1:10" hidden="1">
      <c r="A21485" s="115" t="s">
        <v>21732</v>
      </c>
      <c r="B21485" s="115"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15" t="s">
        <v>52280</v>
      </c>
      <c r="D21485" s="115" t="s">
        <v>52484</v>
      </c>
      <c r="E21485" s="115" t="s">
        <v>52499</v>
      </c>
      <c r="F21485" s="115" t="s">
        <v>52500</v>
      </c>
      <c r="G21485" s="115" t="s">
        <v>52487</v>
      </c>
      <c r="H21485" s="115" t="s">
        <v>52488</v>
      </c>
      <c r="I21485" s="115" t="s">
        <v>58</v>
      </c>
      <c r="J21485" s="115">
        <v>3419.78</v>
      </c>
    </row>
    <row r="21486" spans="1:10" hidden="1">
      <c r="A21486" s="115" t="s">
        <v>21733</v>
      </c>
      <c r="B21486" s="115"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15" t="s">
        <v>52280</v>
      </c>
      <c r="D21486" s="115" t="s">
        <v>52484</v>
      </c>
      <c r="E21486" s="115" t="s">
        <v>52501</v>
      </c>
      <c r="F21486" s="115" t="s">
        <v>52502</v>
      </c>
      <c r="G21486" s="115" t="s">
        <v>52487</v>
      </c>
      <c r="H21486" s="115" t="s">
        <v>52488</v>
      </c>
      <c r="I21486" s="115" t="s">
        <v>58</v>
      </c>
      <c r="J21486" s="115">
        <v>3799.47</v>
      </c>
    </row>
    <row r="21487" spans="1:10" hidden="1">
      <c r="A21487" s="115" t="s">
        <v>21734</v>
      </c>
      <c r="B21487" s="115"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15" t="s">
        <v>52280</v>
      </c>
      <c r="D21487" s="115" t="s">
        <v>52484</v>
      </c>
      <c r="E21487" s="115" t="s">
        <v>52501</v>
      </c>
      <c r="F21487" s="115" t="s">
        <v>52502</v>
      </c>
      <c r="G21487" s="115" t="s">
        <v>52487</v>
      </c>
      <c r="H21487" s="115" t="s">
        <v>52488</v>
      </c>
      <c r="I21487" s="115" t="s">
        <v>58</v>
      </c>
      <c r="J21487" s="115">
        <v>3419.78</v>
      </c>
    </row>
    <row r="21488" spans="1:10" hidden="1">
      <c r="A21488" s="115" t="s">
        <v>21735</v>
      </c>
      <c r="B21488" s="115"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15" t="s">
        <v>52280</v>
      </c>
      <c r="D21488" s="115" t="s">
        <v>52484</v>
      </c>
      <c r="E21488" s="115" t="s">
        <v>52503</v>
      </c>
      <c r="F21488" s="115" t="s">
        <v>52504</v>
      </c>
      <c r="G21488" s="115" t="s">
        <v>52487</v>
      </c>
      <c r="H21488" s="115" t="s">
        <v>52488</v>
      </c>
      <c r="I21488" s="115" t="s">
        <v>58</v>
      </c>
      <c r="J21488" s="115">
        <v>8235.33</v>
      </c>
    </row>
    <row r="21489" spans="1:10" hidden="1">
      <c r="A21489" s="115" t="s">
        <v>21736</v>
      </c>
      <c r="B21489" s="115"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15" t="s">
        <v>52280</v>
      </c>
      <c r="D21489" s="115" t="s">
        <v>52484</v>
      </c>
      <c r="E21489" s="115" t="s">
        <v>52503</v>
      </c>
      <c r="F21489" s="115" t="s">
        <v>52504</v>
      </c>
      <c r="G21489" s="115" t="s">
        <v>52487</v>
      </c>
      <c r="H21489" s="115" t="s">
        <v>52488</v>
      </c>
      <c r="I21489" s="115" t="s">
        <v>58</v>
      </c>
      <c r="J21489" s="115">
        <v>7412.35</v>
      </c>
    </row>
    <row r="21490" spans="1:10" hidden="1">
      <c r="A21490" s="115" t="s">
        <v>21737</v>
      </c>
      <c r="B21490" s="115"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15" t="s">
        <v>52280</v>
      </c>
      <c r="D21490" s="115" t="s">
        <v>52484</v>
      </c>
      <c r="E21490" s="115" t="s">
        <v>52505</v>
      </c>
      <c r="F21490" s="115" t="s">
        <v>52506</v>
      </c>
      <c r="G21490" s="115" t="s">
        <v>52487</v>
      </c>
      <c r="H21490" s="115" t="s">
        <v>52488</v>
      </c>
      <c r="I21490" s="115" t="s">
        <v>58</v>
      </c>
      <c r="J21490" s="115">
        <v>8548.82</v>
      </c>
    </row>
    <row r="21491" spans="1:10" hidden="1">
      <c r="A21491" s="115" t="s">
        <v>21738</v>
      </c>
      <c r="B21491" s="115"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15" t="s">
        <v>52280</v>
      </c>
      <c r="D21491" s="115" t="s">
        <v>52484</v>
      </c>
      <c r="E21491" s="115" t="s">
        <v>52505</v>
      </c>
      <c r="F21491" s="115" t="s">
        <v>52506</v>
      </c>
      <c r="G21491" s="115" t="s">
        <v>52487</v>
      </c>
      <c r="H21491" s="115" t="s">
        <v>52488</v>
      </c>
      <c r="I21491" s="115" t="s">
        <v>58</v>
      </c>
      <c r="J21491" s="115">
        <v>7694.52</v>
      </c>
    </row>
    <row r="21492" spans="1:10" hidden="1">
      <c r="A21492" s="115" t="s">
        <v>21739</v>
      </c>
      <c r="B21492" s="115" t="str">
        <f t="shared" si="335"/>
        <v>BRITAGEM DE ROCHA,APROVEITAMENTO DA ESCAVACAO DE MATERIAL DE 3ª CATEGORIA,PARA IMPLANTACAO OU ALARGAMENTO DE RODOVIAS,EXCLUSIVE O TRANSPORTE DO BRITADOR,INCLUSIVE ESCAVACAO(POR M3DE PEDRA BRITADA)</v>
      </c>
      <c r="C21492" s="115" t="s">
        <v>52507</v>
      </c>
      <c r="D21492" s="115" t="s">
        <v>52508</v>
      </c>
      <c r="E21492" s="115" t="s">
        <v>52509</v>
      </c>
      <c r="F21492" s="115" t="s">
        <v>52510</v>
      </c>
      <c r="I21492" s="115" t="s">
        <v>31</v>
      </c>
      <c r="J21492" s="115">
        <v>57.51</v>
      </c>
    </row>
    <row r="21493" spans="1:10" hidden="1">
      <c r="A21493" s="115" t="s">
        <v>21740</v>
      </c>
      <c r="B21493" s="115" t="str">
        <f t="shared" si="335"/>
        <v>BRITAGEM DE ROCHA,APROVEITAMENTO DA ESCAVACAO DE MATERIAL DE 3ª CATEGORIA,PARA IMPLANTACAO OU ALARGAMENTO DE RODOVIAS,EXCLUSIVE O TRANSPORTE DO BRITADOR,INCLUSIVE ESCAVACAO(POR M3DE PEDRA BRITADA)</v>
      </c>
      <c r="C21493" s="115" t="s">
        <v>52507</v>
      </c>
      <c r="D21493" s="115" t="s">
        <v>52508</v>
      </c>
      <c r="E21493" s="115" t="s">
        <v>52509</v>
      </c>
      <c r="F21493" s="115" t="s">
        <v>52510</v>
      </c>
      <c r="I21493" s="115" t="s">
        <v>31</v>
      </c>
      <c r="J21493" s="115">
        <v>55.84</v>
      </c>
    </row>
    <row r="21494" spans="1:10" hidden="1">
      <c r="A21494" s="115" t="s">
        <v>21741</v>
      </c>
      <c r="B21494" s="115" t="str">
        <f t="shared" si="335"/>
        <v>EXTRACAO DE ROCHA EM EXPLORACAO DE PEDREIRA,EXCLUSIVE BRITAGEM</v>
      </c>
      <c r="C21494" s="115" t="s">
        <v>52511</v>
      </c>
      <c r="D21494" s="115" t="s">
        <v>46900</v>
      </c>
      <c r="I21494" s="115" t="s">
        <v>31</v>
      </c>
      <c r="J21494" s="115">
        <v>22.45</v>
      </c>
    </row>
    <row r="21495" spans="1:10" hidden="1">
      <c r="A21495" s="115" t="s">
        <v>21742</v>
      </c>
      <c r="B21495" s="115" t="str">
        <f t="shared" si="335"/>
        <v>EXTRACAO DE ROCHA EM EXPLORACAO DE PEDREIRA,EXCLUSIVE BRITAGEM</v>
      </c>
      <c r="C21495" s="115" t="s">
        <v>52511</v>
      </c>
      <c r="D21495" s="115" t="s">
        <v>46900</v>
      </c>
      <c r="I21495" s="115" t="s">
        <v>31</v>
      </c>
      <c r="J21495" s="115">
        <v>20.82</v>
      </c>
    </row>
    <row r="21496" spans="1:10" hidden="1">
      <c r="A21496" s="115" t="s">
        <v>21743</v>
      </c>
      <c r="B21496" s="115" t="str">
        <f t="shared" si="335"/>
        <v>FRAGMENTACAO,CARGA,TRANSPORTE E BRITAGEM DE ROCHA JA EXTRAIDA,EM EXPLORACAO DE PEDREIRA,EXCLUSIVE TRANSPORTE DO BRITADOR(POR M3 DE PEDRA BRITADA)</v>
      </c>
      <c r="C21496" s="115" t="s">
        <v>52512</v>
      </c>
      <c r="D21496" s="115" t="s">
        <v>52513</v>
      </c>
      <c r="E21496" s="115" t="s">
        <v>52514</v>
      </c>
      <c r="I21496" s="115" t="s">
        <v>31</v>
      </c>
      <c r="J21496" s="115">
        <v>60.78</v>
      </c>
    </row>
    <row r="21497" spans="1:10" hidden="1">
      <c r="A21497" s="115" t="s">
        <v>21744</v>
      </c>
      <c r="B21497" s="115" t="str">
        <f t="shared" si="335"/>
        <v>FRAGMENTACAO,CARGA,TRANSPORTE E BRITAGEM DE ROCHA JA EXTRAIDA,EM EXPLORACAO DE PEDREIRA,EXCLUSIVE TRANSPORTE DO BRITADOR(POR M3 DE PEDRA BRITADA)</v>
      </c>
      <c r="C21497" s="115" t="s">
        <v>52512</v>
      </c>
      <c r="D21497" s="115" t="s">
        <v>52513</v>
      </c>
      <c r="E21497" s="115" t="s">
        <v>52514</v>
      </c>
      <c r="I21497" s="115" t="s">
        <v>31</v>
      </c>
      <c r="J21497" s="115">
        <v>58.31</v>
      </c>
    </row>
    <row r="21498" spans="1:10" hidden="1">
      <c r="A21498" s="115" t="s">
        <v>21745</v>
      </c>
      <c r="B21498" s="115" t="str">
        <f t="shared" si="335"/>
        <v>EXTRACAO DE AREIA DE RIO,POR MEIO DE DRAGAGEM,INCLUSIVE CARGA,SENDO O CUSTO REFERIDO AO VOLUME DO CAMINHAO</v>
      </c>
      <c r="C21498" s="115" t="s">
        <v>52515</v>
      </c>
      <c r="D21498" s="115" t="s">
        <v>52516</v>
      </c>
      <c r="I21498" s="115" t="s">
        <v>31</v>
      </c>
      <c r="J21498" s="115">
        <v>6.68</v>
      </c>
    </row>
    <row r="21499" spans="1:10" hidden="1">
      <c r="A21499" s="115" t="s">
        <v>21746</v>
      </c>
      <c r="B21499" s="115" t="str">
        <f t="shared" si="335"/>
        <v>EXTRACAO DE AREIA DE RIO,POR MEIO DE DRAGAGEM,INCLUSIVE CARGA,SENDO O CUSTO REFERIDO AO VOLUME DO CAMINHAO</v>
      </c>
      <c r="C21499" s="115" t="s">
        <v>52515</v>
      </c>
      <c r="D21499" s="115" t="s">
        <v>52516</v>
      </c>
      <c r="I21499" s="115" t="s">
        <v>31</v>
      </c>
      <c r="J21499" s="115">
        <v>6.43</v>
      </c>
    </row>
    <row r="21500" spans="1:10" hidden="1">
      <c r="A21500" s="115" t="s">
        <v>21747</v>
      </c>
      <c r="B21500" s="115" t="str">
        <f t="shared" si="335"/>
        <v>AREIA,INCLUSIVE TRANPORTE,PARA REGIAO METROPOLITANA DO RIO DE JANEIRO.FORNECIMENTO</v>
      </c>
      <c r="C21500" s="115" t="s">
        <v>52517</v>
      </c>
      <c r="D21500" s="115" t="s">
        <v>52518</v>
      </c>
      <c r="I21500" s="115" t="s">
        <v>31</v>
      </c>
      <c r="J21500" s="115">
        <v>75</v>
      </c>
    </row>
    <row r="21501" spans="1:10" hidden="1">
      <c r="A21501" s="115" t="s">
        <v>21748</v>
      </c>
      <c r="B21501" s="115" t="str">
        <f t="shared" si="335"/>
        <v>AREIA,INCLUSIVE TRANPORTE,PARA REGIAO METROPOLITANA DO RIO DE JANEIRO.FORNECIMENTO</v>
      </c>
      <c r="C21501" s="115" t="s">
        <v>52517</v>
      </c>
      <c r="D21501" s="115" t="s">
        <v>52518</v>
      </c>
      <c r="I21501" s="115" t="s">
        <v>31</v>
      </c>
      <c r="J21501" s="115">
        <v>75</v>
      </c>
    </row>
    <row r="21502" spans="1:10" hidden="1">
      <c r="A21502" s="115" t="s">
        <v>21749</v>
      </c>
      <c r="B21502" s="115" t="str">
        <f t="shared" si="335"/>
        <v>CIMENTO PORTLAND CP-II-32,INCLUSIVE TRANSPORTE.FORNECIMENTO</v>
      </c>
      <c r="C21502" s="115" t="s">
        <v>21750</v>
      </c>
      <c r="I21502" s="115" t="s">
        <v>92</v>
      </c>
      <c r="J21502" s="115">
        <v>0.47</v>
      </c>
    </row>
    <row r="21503" spans="1:10" hidden="1">
      <c r="A21503" s="115" t="s">
        <v>21751</v>
      </c>
      <c r="B21503" s="115" t="str">
        <f t="shared" si="335"/>
        <v>CIMENTO PORTLAND CP-II-32,INCLUSIVE TRANSPORTE.FORNECIMENTO</v>
      </c>
      <c r="C21503" s="115" t="s">
        <v>21750</v>
      </c>
      <c r="I21503" s="115" t="s">
        <v>92</v>
      </c>
      <c r="J21503" s="115">
        <v>0.47</v>
      </c>
    </row>
    <row r="21504" spans="1:10" hidden="1">
      <c r="A21504" s="115" t="s">
        <v>21752</v>
      </c>
      <c r="B21504" s="115" t="str">
        <f t="shared" si="335"/>
        <v>CASCALHINHO(PEDRA ZERO),INCLUSIVE TRANSPORTE,PARA REGIAO METROPOLITANA DO RIO DE JANEIRO.FORNECIMENTO</v>
      </c>
      <c r="C21504" s="115" t="s">
        <v>52519</v>
      </c>
      <c r="D21504" s="115" t="s">
        <v>52520</v>
      </c>
      <c r="I21504" s="115" t="s">
        <v>31</v>
      </c>
      <c r="J21504" s="115">
        <v>79.52</v>
      </c>
    </row>
    <row r="21505" spans="1:10" hidden="1">
      <c r="A21505" s="115" t="s">
        <v>21753</v>
      </c>
      <c r="B21505" s="115" t="str">
        <f t="shared" si="335"/>
        <v>CASCALHINHO(PEDRA ZERO),INCLUSIVE TRANSPORTE,PARA REGIAO METROPOLITANA DO RIO DE JANEIRO.FORNECIMENTO</v>
      </c>
      <c r="C21505" s="115" t="s">
        <v>52519</v>
      </c>
      <c r="D21505" s="115" t="s">
        <v>52520</v>
      </c>
      <c r="I21505" s="115" t="s">
        <v>31</v>
      </c>
      <c r="J21505" s="115">
        <v>79.52</v>
      </c>
    </row>
    <row r="21506" spans="1:10" hidden="1">
      <c r="A21506" s="115" t="s">
        <v>21754</v>
      </c>
      <c r="B21506" s="115" t="str">
        <f t="shared" si="335"/>
        <v>PEDRA BRITADA Nº1,INCLUSIVE TRANSPORTE,PARA REGIAO METROPOLITANA DO RIO DE JANEIRO.FORNECIMENTO</v>
      </c>
      <c r="C21506" s="115" t="s">
        <v>52521</v>
      </c>
      <c r="D21506" s="115" t="s">
        <v>52522</v>
      </c>
      <c r="I21506" s="115" t="s">
        <v>31</v>
      </c>
      <c r="J21506" s="115">
        <v>73.95</v>
      </c>
    </row>
    <row r="21507" spans="1:10" hidden="1">
      <c r="A21507" s="115" t="s">
        <v>21755</v>
      </c>
      <c r="B21507" s="115" t="str">
        <f t="shared" si="335"/>
        <v>PEDRA BRITADA Nº1,INCLUSIVE TRANSPORTE,PARA REGIAO METROPOLITANA DO RIO DE JANEIRO.FORNECIMENTO</v>
      </c>
      <c r="C21507" s="115" t="s">
        <v>52521</v>
      </c>
      <c r="D21507" s="115" t="s">
        <v>52522</v>
      </c>
      <c r="I21507" s="115" t="s">
        <v>31</v>
      </c>
      <c r="J21507" s="115">
        <v>73.95</v>
      </c>
    </row>
    <row r="21508" spans="1:10" hidden="1">
      <c r="A21508" s="115" t="s">
        <v>21756</v>
      </c>
      <c r="B21508" s="115" t="str">
        <f t="shared" si="335"/>
        <v>PEDRA BRITADA Nº2,INCLUSIVE TRANSPORTE,PARA REGIAO METROPOLITANA DO RIO DE JANEIRO.FORNECIMENTO</v>
      </c>
      <c r="C21508" s="115" t="s">
        <v>52523</v>
      </c>
      <c r="D21508" s="115" t="s">
        <v>52522</v>
      </c>
      <c r="I21508" s="115" t="s">
        <v>31</v>
      </c>
      <c r="J21508" s="115">
        <v>76.12</v>
      </c>
    </row>
    <row r="21509" spans="1:10" hidden="1">
      <c r="A21509" s="115" t="s">
        <v>21757</v>
      </c>
      <c r="B21509" s="115" t="str">
        <f t="shared" ref="B21509:B21572" si="336">C21509&amp;D21509&amp;E21509&amp;F21509&amp;G21509&amp;H21509</f>
        <v>PEDRA BRITADA Nº2,INCLUSIVE TRANSPORTE,PARA REGIAO METROPOLITANA DO RIO DE JANEIRO.FORNECIMENTO</v>
      </c>
      <c r="C21509" s="115" t="s">
        <v>52523</v>
      </c>
      <c r="D21509" s="115" t="s">
        <v>52522</v>
      </c>
      <c r="I21509" s="115" t="s">
        <v>31</v>
      </c>
      <c r="J21509" s="115">
        <v>76.12</v>
      </c>
    </row>
    <row r="21510" spans="1:10" hidden="1">
      <c r="A21510" s="115" t="s">
        <v>21758</v>
      </c>
      <c r="B21510" s="115" t="str">
        <f t="shared" si="336"/>
        <v>PEDRA BRITADA Nº3,INCLUSIVE TRANSPORTE,PARA REGIAO METROPOLITANA DO RIO DE JANEIRO.FORNECIMENTO</v>
      </c>
      <c r="C21510" s="115" t="s">
        <v>52524</v>
      </c>
      <c r="D21510" s="115" t="s">
        <v>52522</v>
      </c>
      <c r="I21510" s="115" t="s">
        <v>31</v>
      </c>
      <c r="J21510" s="115">
        <v>76.12</v>
      </c>
    </row>
    <row r="21511" spans="1:10" hidden="1">
      <c r="A21511" s="115" t="s">
        <v>21759</v>
      </c>
      <c r="B21511" s="115" t="str">
        <f t="shared" si="336"/>
        <v>PEDRA BRITADA Nº3,INCLUSIVE TRANSPORTE,PARA REGIAO METROPOLITANA DO RIO DE JANEIRO.FORNECIMENTO</v>
      </c>
      <c r="C21511" s="115" t="s">
        <v>52524</v>
      </c>
      <c r="D21511" s="115" t="s">
        <v>52522</v>
      </c>
      <c r="I21511" s="115" t="s">
        <v>31</v>
      </c>
      <c r="J21511" s="115">
        <v>76.12</v>
      </c>
    </row>
    <row r="21512" spans="1:10" hidden="1">
      <c r="A21512" s="115" t="s">
        <v>21760</v>
      </c>
      <c r="B21512" s="115" t="str">
        <f t="shared" si="336"/>
        <v>BRITA CORRIDA,INCLUSIVE TRANSPORTE,PARA REGIAO METROPOLITANA DO RIO DE JANEIRO.FORNECIMENTO</v>
      </c>
      <c r="C21512" s="115" t="s">
        <v>52525</v>
      </c>
      <c r="D21512" s="115" t="s">
        <v>52526</v>
      </c>
      <c r="I21512" s="115" t="s">
        <v>31</v>
      </c>
      <c r="J21512" s="115">
        <v>45.76</v>
      </c>
    </row>
    <row r="21513" spans="1:10" hidden="1">
      <c r="A21513" s="115" t="s">
        <v>21761</v>
      </c>
      <c r="B21513" s="115" t="str">
        <f t="shared" si="336"/>
        <v>BRITA CORRIDA,INCLUSIVE TRANSPORTE,PARA REGIAO METROPOLITANA DO RIO DE JANEIRO.FORNECIMENTO</v>
      </c>
      <c r="C21513" s="115" t="s">
        <v>52525</v>
      </c>
      <c r="D21513" s="115" t="s">
        <v>52526</v>
      </c>
      <c r="I21513" s="115" t="s">
        <v>31</v>
      </c>
      <c r="J21513" s="115">
        <v>45.76</v>
      </c>
    </row>
    <row r="21514" spans="1:10" hidden="1">
      <c r="A21514" s="115" t="s">
        <v>21762</v>
      </c>
      <c r="B21514" s="115" t="str">
        <f t="shared" si="336"/>
        <v>PO-DE-PEDRA, INCLUSIVE TRANSPORTE PARA REGIAO METROPOLITANADO RIO DE JANEIRO.FORNECIMENTO</v>
      </c>
      <c r="C21514" s="115" t="s">
        <v>52527</v>
      </c>
      <c r="D21514" s="115" t="s">
        <v>52528</v>
      </c>
      <c r="I21514" s="115" t="s">
        <v>31</v>
      </c>
      <c r="J21514" s="115">
        <v>46.8</v>
      </c>
    </row>
    <row r="21515" spans="1:10" hidden="1">
      <c r="A21515" s="115" t="s">
        <v>21763</v>
      </c>
      <c r="B21515" s="115" t="str">
        <f t="shared" si="336"/>
        <v>PO-DE-PEDRA, INCLUSIVE TRANSPORTE PARA REGIAO METROPOLITANADO RIO DE JANEIRO.FORNECIMENTO</v>
      </c>
      <c r="C21515" s="115" t="s">
        <v>52527</v>
      </c>
      <c r="D21515" s="115" t="s">
        <v>52528</v>
      </c>
      <c r="I21515" s="115" t="s">
        <v>31</v>
      </c>
      <c r="J21515" s="115">
        <v>46.8</v>
      </c>
    </row>
    <row r="21516" spans="1:10" hidden="1">
      <c r="A21516" s="115" t="s">
        <v>21764</v>
      </c>
      <c r="B21516" s="115" t="str">
        <f t="shared" si="336"/>
        <v>BRITA GRADUADA,INCLUSIVE TRANSPORTE,PARA REGIAO METROPOLITANA DO RIO DE JANEIRO.FORNECIMENTO</v>
      </c>
      <c r="C21516" s="115" t="s">
        <v>52529</v>
      </c>
      <c r="D21516" s="115" t="s">
        <v>52530</v>
      </c>
      <c r="I21516" s="115" t="s">
        <v>31</v>
      </c>
      <c r="J21516" s="115">
        <v>75.03</v>
      </c>
    </row>
    <row r="21517" spans="1:10" hidden="1">
      <c r="A21517" s="115" t="s">
        <v>21765</v>
      </c>
      <c r="B21517" s="115" t="str">
        <f t="shared" si="336"/>
        <v>BRITA GRADUADA,INCLUSIVE TRANSPORTE,PARA REGIAO METROPOLITANA DO RIO DE JANEIRO.FORNECIMENTO</v>
      </c>
      <c r="C21517" s="115" t="s">
        <v>52529</v>
      </c>
      <c r="D21517" s="115" t="s">
        <v>52530</v>
      </c>
      <c r="I21517" s="115" t="s">
        <v>31</v>
      </c>
      <c r="J21517" s="115">
        <v>75.03</v>
      </c>
    </row>
    <row r="21518" spans="1:10" hidden="1">
      <c r="A21518" s="115" t="s">
        <v>21766</v>
      </c>
      <c r="B21518" s="115" t="str">
        <f t="shared" si="336"/>
        <v>BRITA GRADUADA COM ADICAO DE 1% DE CIMENTO,INCLUSIVE TRANSPORTE,PARA REGIAO METROPOLITANA DO RIO DE JANEIRO.FORNECIMENTO</v>
      </c>
      <c r="C21518" s="115" t="s">
        <v>52531</v>
      </c>
      <c r="D21518" s="115" t="s">
        <v>52532</v>
      </c>
      <c r="I21518" s="115" t="s">
        <v>31</v>
      </c>
      <c r="J21518" s="115">
        <v>85.27</v>
      </c>
    </row>
    <row r="21519" spans="1:10" hidden="1">
      <c r="A21519" s="115" t="s">
        <v>21767</v>
      </c>
      <c r="B21519" s="115" t="str">
        <f t="shared" si="336"/>
        <v>BRITA GRADUADA COM ADICAO DE 1% DE CIMENTO,INCLUSIVE TRANSPORTE,PARA REGIAO METROPOLITANA DO RIO DE JANEIRO.FORNECIMENTO</v>
      </c>
      <c r="C21519" s="115" t="s">
        <v>52531</v>
      </c>
      <c r="D21519" s="115" t="s">
        <v>52532</v>
      </c>
      <c r="I21519" s="115" t="s">
        <v>31</v>
      </c>
      <c r="J21519" s="115">
        <v>85.27</v>
      </c>
    </row>
    <row r="21520" spans="1:10" hidden="1">
      <c r="A21520" s="115" t="s">
        <v>21768</v>
      </c>
      <c r="B21520" s="115" t="str">
        <f t="shared" si="336"/>
        <v>PEDRA-DE-MAO,INCLUSIVE TRANSPORTE,PARA REGIAO METROPOLITANADO RIO DE JANEIRO.FORNECIMENTO</v>
      </c>
      <c r="C21520" s="115" t="s">
        <v>52533</v>
      </c>
      <c r="D21520" s="115" t="s">
        <v>52528</v>
      </c>
      <c r="I21520" s="115" t="s">
        <v>31</v>
      </c>
      <c r="J21520" s="115">
        <v>84.84</v>
      </c>
    </row>
    <row r="21521" spans="1:10" hidden="1">
      <c r="A21521" s="115" t="s">
        <v>21769</v>
      </c>
      <c r="B21521" s="115" t="str">
        <f t="shared" si="336"/>
        <v>PEDRA-DE-MAO,INCLUSIVE TRANSPORTE,PARA REGIAO METROPOLITANADO RIO DE JANEIRO.FORNECIMENTO</v>
      </c>
      <c r="C21521" s="115" t="s">
        <v>52533</v>
      </c>
      <c r="D21521" s="115" t="s">
        <v>52528</v>
      </c>
      <c r="I21521" s="115" t="s">
        <v>31</v>
      </c>
      <c r="J21521" s="115">
        <v>84.84</v>
      </c>
    </row>
    <row r="21522" spans="1:10" hidden="1">
      <c r="A21522" s="115" t="s">
        <v>21770</v>
      </c>
      <c r="B21522" s="115" t="str">
        <f t="shared" si="336"/>
        <v>PO-DE-PEDRA,SEM CONSIDERAR O TRANSPORTE DA PEDREIRA ATE O LOCAL DE UTILIZACAO,INCLUSIVE CARGA NO CAMINHAO.FORNECIMENTO</v>
      </c>
      <c r="C21522" s="115" t="s">
        <v>52534</v>
      </c>
      <c r="D21522" s="115" t="s">
        <v>52535</v>
      </c>
      <c r="I21522" s="115" t="s">
        <v>31</v>
      </c>
      <c r="J21522" s="115">
        <v>31.2</v>
      </c>
    </row>
    <row r="21523" spans="1:10" hidden="1">
      <c r="A21523" s="115" t="s">
        <v>21771</v>
      </c>
      <c r="B21523" s="115" t="str">
        <f t="shared" si="336"/>
        <v>PO-DE-PEDRA,SEM CONSIDERAR O TRANSPORTE DA PEDREIRA ATE O LOCAL DE UTILIZACAO,INCLUSIVE CARGA NO CAMINHAO.FORNECIMENTO</v>
      </c>
      <c r="C21523" s="115" t="s">
        <v>52534</v>
      </c>
      <c r="D21523" s="115" t="s">
        <v>52535</v>
      </c>
      <c r="I21523" s="115" t="s">
        <v>31</v>
      </c>
      <c r="J21523" s="115">
        <v>31.2</v>
      </c>
    </row>
    <row r="21524" spans="1:10" hidden="1">
      <c r="A21524" s="115" t="s">
        <v>21772</v>
      </c>
      <c r="B21524" s="115" t="str">
        <f t="shared" si="336"/>
        <v>POLIMERO TIPO SBS GRANULADO,INCLUSIVE TRANSPORTE.FORNECIMENTO</v>
      </c>
      <c r="C21524" s="115" t="s">
        <v>52536</v>
      </c>
      <c r="D21524" s="115" t="s">
        <v>35455</v>
      </c>
      <c r="I21524" s="115" t="s">
        <v>92</v>
      </c>
      <c r="J21524" s="115">
        <v>2.91</v>
      </c>
    </row>
    <row r="21525" spans="1:10" hidden="1">
      <c r="A21525" s="115" t="s">
        <v>21773</v>
      </c>
      <c r="B21525" s="115" t="str">
        <f t="shared" si="336"/>
        <v>POLIMERO TIPO SBS GRANULADO,INCLUSIVE TRANSPORTE.FORNECIMENTO</v>
      </c>
      <c r="C21525" s="115" t="s">
        <v>52536</v>
      </c>
      <c r="D21525" s="115" t="s">
        <v>35455</v>
      </c>
      <c r="I21525" s="115" t="s">
        <v>92</v>
      </c>
      <c r="J21525" s="115">
        <v>2.91</v>
      </c>
    </row>
    <row r="21526" spans="1:10" hidden="1">
      <c r="A21526" s="115" t="s">
        <v>21774</v>
      </c>
      <c r="B21526" s="115" t="str">
        <f t="shared" si="336"/>
        <v>CONCRETO BETUMINOSO USINADO A QUENTE.PREPARO E FORNECIMENTO</v>
      </c>
      <c r="C21526" s="115" t="s">
        <v>21775</v>
      </c>
      <c r="I21526" s="115" t="s">
        <v>31</v>
      </c>
      <c r="J21526" s="115">
        <v>749.78</v>
      </c>
    </row>
    <row r="21527" spans="1:10" hidden="1">
      <c r="A21527" s="115" t="s">
        <v>21776</v>
      </c>
      <c r="B21527" s="115" t="str">
        <f t="shared" si="336"/>
        <v>CONCRETO BETUMINOSO USINADO A QUENTE.PREPARO E FORNECIMENTO</v>
      </c>
      <c r="C21527" s="115" t="s">
        <v>21775</v>
      </c>
      <c r="I21527" s="115" t="s">
        <v>31</v>
      </c>
      <c r="J21527" s="115">
        <v>743.34</v>
      </c>
    </row>
    <row r="21528" spans="1:10" hidden="1">
      <c r="A21528" s="115" t="s">
        <v>21777</v>
      </c>
      <c r="B21528" s="115" t="str">
        <f t="shared" si="336"/>
        <v>CONCRETO BETUMINOSO USINADO A QUENTE,EXCLUSIVE FORNECIMENTODO CAP.PREPARO E FORNECIMENTO</v>
      </c>
      <c r="C21528" s="115" t="s">
        <v>52537</v>
      </c>
      <c r="D21528" s="115" t="s">
        <v>52538</v>
      </c>
      <c r="I21528" s="115" t="s">
        <v>31</v>
      </c>
      <c r="J21528" s="115">
        <v>293.66000000000003</v>
      </c>
    </row>
    <row r="21529" spans="1:10" hidden="1">
      <c r="A21529" s="115" t="s">
        <v>21778</v>
      </c>
      <c r="B21529" s="115" t="str">
        <f t="shared" si="336"/>
        <v>CONCRETO BETUMINOSO USINADO A QUENTE,EXCLUSIVE FORNECIMENTODO CAP.PREPARO E FORNECIMENTO</v>
      </c>
      <c r="C21529" s="115" t="s">
        <v>52537</v>
      </c>
      <c r="D21529" s="115" t="s">
        <v>52538</v>
      </c>
      <c r="I21529" s="115" t="s">
        <v>31</v>
      </c>
      <c r="J21529" s="115">
        <v>287.22000000000003</v>
      </c>
    </row>
    <row r="21530" spans="1:10" hidden="1">
      <c r="A21530" s="115" t="s">
        <v>21779</v>
      </c>
      <c r="B21530" s="115" t="str">
        <f t="shared" si="336"/>
        <v>CONCRETO BETUMINOSO USINADO A QUENTE,EXCLUSIVE PREPARO,INCLUSIVE TRANSPORTE.CUSTO SOMENTE DOS MATERIAIS.FORNECIMENTO</v>
      </c>
      <c r="C21530" s="115" t="s">
        <v>52539</v>
      </c>
      <c r="D21530" s="115" t="s">
        <v>52540</v>
      </c>
      <c r="I21530" s="115" t="s">
        <v>31</v>
      </c>
      <c r="J21530" s="115">
        <v>550.01</v>
      </c>
    </row>
    <row r="21531" spans="1:10" hidden="1">
      <c r="A21531" s="115" t="s">
        <v>21780</v>
      </c>
      <c r="B21531" s="115" t="str">
        <f t="shared" si="336"/>
        <v>CONCRETO BETUMINOSO USINADO A QUENTE,EXCLUSIVE PREPARO,INCLUSIVE TRANSPORTE.CUSTO SOMENTE DOS MATERIAIS.FORNECIMENTO</v>
      </c>
      <c r="C21531" s="115" t="s">
        <v>52539</v>
      </c>
      <c r="D21531" s="115" t="s">
        <v>52540</v>
      </c>
      <c r="I21531" s="115" t="s">
        <v>31</v>
      </c>
      <c r="J21531" s="115">
        <v>550.01</v>
      </c>
    </row>
    <row r="21532" spans="1:10" hidden="1">
      <c r="A21532" s="115" t="s">
        <v>21781</v>
      </c>
      <c r="B21532" s="115" t="str">
        <f t="shared" si="336"/>
        <v>CONCRETO BETUMINOSO USINADO A QUENTE,MASSA MUITO FINA.PREPARO E FORNECIMENTO</v>
      </c>
      <c r="C21532" s="115" t="s">
        <v>52541</v>
      </c>
      <c r="D21532" s="115" t="s">
        <v>52542</v>
      </c>
      <c r="I21532" s="115" t="s">
        <v>31</v>
      </c>
      <c r="J21532" s="115">
        <v>743.9</v>
      </c>
    </row>
    <row r="21533" spans="1:10" hidden="1">
      <c r="A21533" s="115" t="s">
        <v>21782</v>
      </c>
      <c r="B21533" s="115" t="str">
        <f t="shared" si="336"/>
        <v>CONCRETO BETUMINOSO USINADO A QUENTE,MASSA MUITO FINA.PREPARO E FORNECIMENTO</v>
      </c>
      <c r="C21533" s="115" t="s">
        <v>52541</v>
      </c>
      <c r="D21533" s="115" t="s">
        <v>52542</v>
      </c>
      <c r="I21533" s="115" t="s">
        <v>31</v>
      </c>
      <c r="J21533" s="115">
        <v>737.46</v>
      </c>
    </row>
    <row r="21534" spans="1:10" hidden="1">
      <c r="A21534" s="115" t="s">
        <v>21783</v>
      </c>
      <c r="B21534" s="115" t="str">
        <f t="shared" si="336"/>
        <v>CONCRETO BETUMINOSO USINADO A QUENTE,MASSA MUITO FINA.FORNECIMENTO,EXCLUSIVE PREPARO</v>
      </c>
      <c r="C21534" s="115" t="s">
        <v>52543</v>
      </c>
      <c r="D21534" s="115" t="s">
        <v>52544</v>
      </c>
      <c r="I21534" s="115" t="s">
        <v>31</v>
      </c>
      <c r="J21534" s="115">
        <v>570.49</v>
      </c>
    </row>
    <row r="21535" spans="1:10" hidden="1">
      <c r="A21535" s="115" t="s">
        <v>21784</v>
      </c>
      <c r="B21535" s="115" t="str">
        <f t="shared" si="336"/>
        <v>CONCRETO BETUMINOSO USINADO A QUENTE,MASSA MUITO FINA.FORNECIMENTO,EXCLUSIVE PREPARO</v>
      </c>
      <c r="C21535" s="115" t="s">
        <v>52543</v>
      </c>
      <c r="D21535" s="115" t="s">
        <v>52544</v>
      </c>
      <c r="I21535" s="115" t="s">
        <v>31</v>
      </c>
      <c r="J21535" s="115">
        <v>570.49</v>
      </c>
    </row>
    <row r="21536" spans="1:10" hidden="1">
      <c r="A21536" s="115" t="s">
        <v>21785</v>
      </c>
      <c r="B21536" s="115" t="str">
        <f t="shared" si="336"/>
        <v>LAMA ASFALTICA,FINA,INCLUSIVE TRANSPORTE.CUSTO SOMENTE DOS MATERIAIS.FORNECIMENTO</v>
      </c>
      <c r="C21536" s="115" t="s">
        <v>52545</v>
      </c>
      <c r="D21536" s="115" t="s">
        <v>52546</v>
      </c>
      <c r="I21536" s="115" t="s">
        <v>16</v>
      </c>
      <c r="J21536" s="115">
        <v>2.2400000000000002</v>
      </c>
    </row>
    <row r="21537" spans="1:10" hidden="1">
      <c r="A21537" s="115" t="s">
        <v>21786</v>
      </c>
      <c r="B21537" s="115" t="str">
        <f t="shared" si="336"/>
        <v>LAMA ASFALTICA,FINA,INCLUSIVE TRANSPORTE.CUSTO SOMENTE DOS MATERIAIS.FORNECIMENTO</v>
      </c>
      <c r="C21537" s="115" t="s">
        <v>52545</v>
      </c>
      <c r="D21537" s="115" t="s">
        <v>52546</v>
      </c>
      <c r="I21537" s="115" t="s">
        <v>16</v>
      </c>
      <c r="J21537" s="115">
        <v>2.2400000000000002</v>
      </c>
    </row>
    <row r="21538" spans="1:10" hidden="1">
      <c r="A21538" s="115" t="s">
        <v>21787</v>
      </c>
      <c r="B21538" s="115" t="str">
        <f t="shared" si="336"/>
        <v>LAMA ASFALTICA,GROSSA,INCLUSIVE TRANSPORTE.CUSTO SOMENTE DOS MATERIAIS.FORNECIMENTO</v>
      </c>
      <c r="C21538" s="115" t="s">
        <v>52547</v>
      </c>
      <c r="D21538" s="115" t="s">
        <v>52548</v>
      </c>
      <c r="I21538" s="115" t="s">
        <v>16</v>
      </c>
      <c r="J21538" s="115">
        <v>5.25</v>
      </c>
    </row>
    <row r="21539" spans="1:10" hidden="1">
      <c r="A21539" s="115" t="s">
        <v>21788</v>
      </c>
      <c r="B21539" s="115" t="str">
        <f t="shared" si="336"/>
        <v>LAMA ASFALTICA,GROSSA,INCLUSIVE TRANSPORTE.CUSTO SOMENTE DOS MATERIAIS.FORNECIMENTO</v>
      </c>
      <c r="C21539" s="115" t="s">
        <v>52547</v>
      </c>
      <c r="D21539" s="115" t="s">
        <v>52548</v>
      </c>
      <c r="I21539" s="115" t="s">
        <v>16</v>
      </c>
      <c r="J21539" s="115">
        <v>5.25</v>
      </c>
    </row>
    <row r="21540" spans="1:10" hidden="1">
      <c r="A21540" s="115" t="s">
        <v>21789</v>
      </c>
      <c r="B21540" s="115" t="str">
        <f t="shared" si="336"/>
        <v>CAMADA POROSA DE ATRITO EM CBUQ,MODIFICADO POR POLIMERO,INCLUSIVE TRANSPORTE.CUSTO SOMENTE DOS MATERIAIS.FORNECIMENTO</v>
      </c>
      <c r="C21540" s="115" t="s">
        <v>52549</v>
      </c>
      <c r="D21540" s="115" t="s">
        <v>52550</v>
      </c>
      <c r="I21540" s="115" t="s">
        <v>31</v>
      </c>
      <c r="J21540" s="115">
        <v>717.06</v>
      </c>
    </row>
    <row r="21541" spans="1:10" hidden="1">
      <c r="A21541" s="115" t="s">
        <v>21790</v>
      </c>
      <c r="B21541" s="115" t="str">
        <f t="shared" si="336"/>
        <v>CAMADA POROSA DE ATRITO EM CBUQ,MODIFICADO POR POLIMERO,INCLUSIVE TRANSPORTE.CUSTO SOMENTE DOS MATERIAIS.FORNECIMENTO</v>
      </c>
      <c r="C21541" s="115" t="s">
        <v>52549</v>
      </c>
      <c r="D21541" s="115" t="s">
        <v>52550</v>
      </c>
      <c r="I21541" s="115" t="s">
        <v>31</v>
      </c>
      <c r="J21541" s="115">
        <v>717.06</v>
      </c>
    </row>
    <row r="21542" spans="1:10" hidden="1">
      <c r="A21542" s="115" t="s">
        <v>21791</v>
      </c>
      <c r="B21542" s="115" t="str">
        <f t="shared" si="336"/>
        <v>CONCRETO BETUMINOSO USINADO A QUENTE TIPO "BINDER",EXCLUSIVE PREPARO,INCLUSIVE TRANSPORTE.CUSTO SOMENTE DOS MATERIAIS.FORNECIMENTO</v>
      </c>
      <c r="C21542" s="115" t="s">
        <v>52551</v>
      </c>
      <c r="D21542" s="115" t="s">
        <v>52552</v>
      </c>
      <c r="E21542" s="115" t="s">
        <v>41216</v>
      </c>
      <c r="I21542" s="115" t="s">
        <v>31</v>
      </c>
      <c r="J21542" s="115">
        <v>330.73</v>
      </c>
    </row>
    <row r="21543" spans="1:10" hidden="1">
      <c r="A21543" s="115" t="s">
        <v>21792</v>
      </c>
      <c r="B21543" s="115" t="str">
        <f t="shared" si="336"/>
        <v>CONCRETO BETUMINOSO USINADO A QUENTE TIPO "BINDER",EXCLUSIVE PREPARO,INCLUSIVE TRANSPORTE.CUSTO SOMENTE DOS MATERIAIS.FORNECIMENTO</v>
      </c>
      <c r="C21543" s="115" t="s">
        <v>52551</v>
      </c>
      <c r="D21543" s="115" t="s">
        <v>52552</v>
      </c>
      <c r="E21543" s="115" t="s">
        <v>41216</v>
      </c>
      <c r="I21543" s="115" t="s">
        <v>31</v>
      </c>
      <c r="J21543" s="115">
        <v>330.73</v>
      </c>
    </row>
    <row r="21544" spans="1:10" hidden="1">
      <c r="A21544" s="115" t="s">
        <v>21793</v>
      </c>
      <c r="B21544" s="115" t="str">
        <f t="shared" si="336"/>
        <v>IMPRIMACAO,INCLUSIVE TRANSPORTE.CUSTO SOMENTE DOS MATERIAIS.FORNECIMENTO</v>
      </c>
      <c r="C21544" s="115" t="s">
        <v>52553</v>
      </c>
      <c r="D21544" s="115" t="s">
        <v>39450</v>
      </c>
      <c r="I21544" s="115" t="s">
        <v>16</v>
      </c>
      <c r="J21544" s="115">
        <v>5.79</v>
      </c>
    </row>
    <row r="21545" spans="1:10" hidden="1">
      <c r="A21545" s="115" t="s">
        <v>21794</v>
      </c>
      <c r="B21545" s="115" t="str">
        <f t="shared" si="336"/>
        <v>IMPRIMACAO,INCLUSIVE TRANSPORTE.CUSTO SOMENTE DOS MATERIAIS.FORNECIMENTO</v>
      </c>
      <c r="C21545" s="115" t="s">
        <v>52553</v>
      </c>
      <c r="D21545" s="115" t="s">
        <v>39450</v>
      </c>
      <c r="I21545" s="115" t="s">
        <v>16</v>
      </c>
      <c r="J21545" s="115">
        <v>5.79</v>
      </c>
    </row>
    <row r="21546" spans="1:10" hidden="1">
      <c r="A21546" s="115" t="s">
        <v>21795</v>
      </c>
      <c r="B21546" s="115" t="str">
        <f t="shared" si="336"/>
        <v>PINTURA DE LIGACAO,INCLUSIVE TRANSPORTE.CUSTO SOMENTE DOS MATERIAIS.FORNECIMENTO</v>
      </c>
      <c r="C21546" s="115" t="s">
        <v>52554</v>
      </c>
      <c r="D21546" s="115" t="s">
        <v>52555</v>
      </c>
      <c r="I21546" s="115" t="s">
        <v>16</v>
      </c>
      <c r="J21546" s="115">
        <v>1.59</v>
      </c>
    </row>
    <row r="21547" spans="1:10" hidden="1">
      <c r="A21547" s="115" t="s">
        <v>21796</v>
      </c>
      <c r="B21547" s="115" t="str">
        <f t="shared" si="336"/>
        <v>PINTURA DE LIGACAO,INCLUSIVE TRANSPORTE.CUSTO SOMENTE DOS MATERIAIS.FORNECIMENTO</v>
      </c>
      <c r="C21547" s="115" t="s">
        <v>52554</v>
      </c>
      <c r="D21547" s="115" t="s">
        <v>52555</v>
      </c>
      <c r="I21547" s="115" t="s">
        <v>16</v>
      </c>
      <c r="J21547" s="115">
        <v>1.59</v>
      </c>
    </row>
    <row r="21548" spans="1:10" hidden="1">
      <c r="A21548" s="115" t="s">
        <v>21797</v>
      </c>
      <c r="B21548" s="115" t="str">
        <f t="shared" si="336"/>
        <v>PRE-MISTURADO A FRIO.PREPARO E FORNECIMENTO</v>
      </c>
      <c r="C21548" s="115" t="s">
        <v>21798</v>
      </c>
      <c r="I21548" s="115" t="s">
        <v>31</v>
      </c>
      <c r="J21548" s="115">
        <v>579.44000000000005</v>
      </c>
    </row>
    <row r="21549" spans="1:10" hidden="1">
      <c r="A21549" s="115" t="s">
        <v>21799</v>
      </c>
      <c r="B21549" s="115" t="str">
        <f t="shared" si="336"/>
        <v>PRE-MISTURADO A FRIO.PREPARO E FORNECIMENTO</v>
      </c>
      <c r="C21549" s="115" t="s">
        <v>21798</v>
      </c>
      <c r="I21549" s="115" t="s">
        <v>31</v>
      </c>
      <c r="J21549" s="115">
        <v>577.54</v>
      </c>
    </row>
    <row r="21550" spans="1:10" hidden="1">
      <c r="A21550" s="115" t="s">
        <v>21800</v>
      </c>
      <c r="B21550" s="115" t="str">
        <f t="shared" si="336"/>
        <v>TRATAMENTO SUPERFICIAL SIMPLES,INCLUSIVE TRANSPORTE.CUSTO SOMENTE DOS MATERIAIS.FORNECIMENTO</v>
      </c>
      <c r="C21550" s="115" t="s">
        <v>52556</v>
      </c>
      <c r="D21550" s="115" t="s">
        <v>52557</v>
      </c>
      <c r="I21550" s="115" t="s">
        <v>16</v>
      </c>
      <c r="J21550" s="115">
        <v>3.94</v>
      </c>
    </row>
    <row r="21551" spans="1:10" hidden="1">
      <c r="A21551" s="115" t="s">
        <v>21801</v>
      </c>
      <c r="B21551" s="115" t="str">
        <f t="shared" si="336"/>
        <v>TRATAMENTO SUPERFICIAL SIMPLES,INCLUSIVE TRANSPORTE.CUSTO SOMENTE DOS MATERIAIS.FORNECIMENTO</v>
      </c>
      <c r="C21551" s="115" t="s">
        <v>52556</v>
      </c>
      <c r="D21551" s="115" t="s">
        <v>52557</v>
      </c>
      <c r="I21551" s="115" t="s">
        <v>16</v>
      </c>
      <c r="J21551" s="115">
        <v>3.94</v>
      </c>
    </row>
    <row r="21552" spans="1:10" hidden="1">
      <c r="A21552" s="115" t="s">
        <v>21802</v>
      </c>
      <c r="B21552" s="115" t="str">
        <f t="shared" si="336"/>
        <v>TRATAMENTO SUPERFICIAL DUPLO,UTILIZANDO ESCORIA DE ACIARIA.CUSTO SOMENTE DOS MATERIAIS,EXCLUSIVE TRANSPORTE DA ESCORIA DE ACIARIA.FORNECIMENTO</v>
      </c>
      <c r="C21552" s="115" t="s">
        <v>52558</v>
      </c>
      <c r="D21552" s="115" t="s">
        <v>52559</v>
      </c>
      <c r="E21552" s="115" t="s">
        <v>52560</v>
      </c>
      <c r="I21552" s="115" t="s">
        <v>16</v>
      </c>
      <c r="J21552" s="115">
        <v>10.220000000000001</v>
      </c>
    </row>
    <row r="21553" spans="1:10" hidden="1">
      <c r="A21553" s="115" t="s">
        <v>21803</v>
      </c>
      <c r="B21553" s="115" t="str">
        <f t="shared" si="336"/>
        <v>TRATAMENTO SUPERFICIAL DUPLO,UTILIZANDO ESCORIA DE ACIARIA.CUSTO SOMENTE DOS MATERIAIS,EXCLUSIVE TRANSPORTE DA ESCORIA DE ACIARIA.FORNECIMENTO</v>
      </c>
      <c r="C21553" s="115" t="s">
        <v>52558</v>
      </c>
      <c r="D21553" s="115" t="s">
        <v>52559</v>
      </c>
      <c r="E21553" s="115" t="s">
        <v>52560</v>
      </c>
      <c r="I21553" s="115" t="s">
        <v>16</v>
      </c>
      <c r="J21553" s="115">
        <v>10.220000000000001</v>
      </c>
    </row>
    <row r="21554" spans="1:10" hidden="1">
      <c r="A21554" s="115" t="s">
        <v>21804</v>
      </c>
      <c r="B21554" s="115" t="str">
        <f t="shared" si="336"/>
        <v>TRATAMENTO SUPERFICIAL DUPLO,INCLUSIVE TRANSPORTE.CUSTO SOMENTE DOS MATERIAIS.FORNECIMENTO</v>
      </c>
      <c r="C21554" s="115" t="s">
        <v>52561</v>
      </c>
      <c r="D21554" s="115" t="s">
        <v>52562</v>
      </c>
      <c r="I21554" s="115" t="s">
        <v>16</v>
      </c>
      <c r="J21554" s="115">
        <v>10.8</v>
      </c>
    </row>
    <row r="21555" spans="1:10" hidden="1">
      <c r="A21555" s="115" t="s">
        <v>21805</v>
      </c>
      <c r="B21555" s="115" t="str">
        <f t="shared" si="336"/>
        <v>TRATAMENTO SUPERFICIAL DUPLO,INCLUSIVE TRANSPORTE.CUSTO SOMENTE DOS MATERIAIS.FORNECIMENTO</v>
      </c>
      <c r="C21555" s="115" t="s">
        <v>52561</v>
      </c>
      <c r="D21555" s="115" t="s">
        <v>52562</v>
      </c>
      <c r="I21555" s="115" t="s">
        <v>16</v>
      </c>
      <c r="J21555" s="115">
        <v>10.8</v>
      </c>
    </row>
    <row r="21556" spans="1:10" hidden="1">
      <c r="A21556" s="115" t="s">
        <v>21806</v>
      </c>
      <c r="B21556" s="115" t="str">
        <f t="shared" si="336"/>
        <v>TRATAMENTO SUPERFICIAL TRIPLO,INCLUSIVE TRANSPORTE.CUSTO SOMENTE DOS MATERIAIS.FORNECIMENTO</v>
      </c>
      <c r="C21556" s="115" t="s">
        <v>52563</v>
      </c>
      <c r="D21556" s="115" t="s">
        <v>52564</v>
      </c>
      <c r="I21556" s="115" t="s">
        <v>16</v>
      </c>
      <c r="J21556" s="115">
        <v>13.94</v>
      </c>
    </row>
    <row r="21557" spans="1:10" hidden="1">
      <c r="A21557" s="115" t="s">
        <v>21807</v>
      </c>
      <c r="B21557" s="115" t="str">
        <f t="shared" si="336"/>
        <v>TRATAMENTO SUPERFICIAL TRIPLO,INCLUSIVE TRANSPORTE.CUSTO SOMENTE DOS MATERIAIS.FORNECIMENTO</v>
      </c>
      <c r="C21557" s="115" t="s">
        <v>52563</v>
      </c>
      <c r="D21557" s="115" t="s">
        <v>52564</v>
      </c>
      <c r="I21557" s="115" t="s">
        <v>16</v>
      </c>
      <c r="J21557" s="115">
        <v>13.94</v>
      </c>
    </row>
    <row r="21558" spans="1:10" hidden="1">
      <c r="A21558" s="115" t="s">
        <v>21808</v>
      </c>
      <c r="B21558" s="115" t="str">
        <f t="shared" si="336"/>
        <v>EMULSAO ASFALTICA CATIONICA,TIPO RR-2C,INCLUSIVE TRANSPORTE.CUSTO SOMENTE DOS MATERIAIS.FORNECIMENTO</v>
      </c>
      <c r="C21558" s="115" t="s">
        <v>52565</v>
      </c>
      <c r="D21558" s="115" t="s">
        <v>52566</v>
      </c>
      <c r="I21558" s="115" t="s">
        <v>685</v>
      </c>
      <c r="J21558" s="115">
        <v>3182.5</v>
      </c>
    </row>
    <row r="21559" spans="1:10" hidden="1">
      <c r="A21559" s="115" t="s">
        <v>21809</v>
      </c>
      <c r="B21559" s="115" t="str">
        <f t="shared" si="336"/>
        <v>EMULSAO ASFALTICA CATIONICA,TIPO RR-2C,INCLUSIVE TRANSPORTE.CUSTO SOMENTE DOS MATERIAIS.FORNECIMENTO</v>
      </c>
      <c r="C21559" s="115" t="s">
        <v>52565</v>
      </c>
      <c r="D21559" s="115" t="s">
        <v>52566</v>
      </c>
      <c r="I21559" s="115" t="s">
        <v>685</v>
      </c>
      <c r="J21559" s="115">
        <v>3182.5</v>
      </c>
    </row>
    <row r="21560" spans="1:10" hidden="1">
      <c r="A21560" s="115" t="s">
        <v>21810</v>
      </c>
      <c r="B21560" s="115" t="str">
        <f t="shared" si="336"/>
        <v>EMULSAO ASFALTICA CATIONICA,TIPO RL-1C,INCLUSIVE TRANSPORTE.CUSTO SOMENTE DOS MATERIAIS.FORNECIMENTO</v>
      </c>
      <c r="C21560" s="115" t="s">
        <v>52567</v>
      </c>
      <c r="D21560" s="115" t="s">
        <v>52566</v>
      </c>
      <c r="I21560" s="115" t="s">
        <v>685</v>
      </c>
      <c r="J21560" s="115">
        <v>2660.4</v>
      </c>
    </row>
    <row r="21561" spans="1:10" hidden="1">
      <c r="A21561" s="115" t="s">
        <v>21811</v>
      </c>
      <c r="B21561" s="115" t="str">
        <f t="shared" si="336"/>
        <v>EMULSAO ASFALTICA CATIONICA,TIPO RL-1C,INCLUSIVE TRANSPORTE.CUSTO SOMENTE DOS MATERIAIS.FORNECIMENTO</v>
      </c>
      <c r="C21561" s="115" t="s">
        <v>52567</v>
      </c>
      <c r="D21561" s="115" t="s">
        <v>52566</v>
      </c>
      <c r="I21561" s="115" t="s">
        <v>685</v>
      </c>
      <c r="J21561" s="115">
        <v>2660.4</v>
      </c>
    </row>
    <row r="21562" spans="1:10" hidden="1">
      <c r="A21562" s="115" t="s">
        <v>21812</v>
      </c>
      <c r="B21562" s="115" t="str">
        <f t="shared" si="336"/>
        <v>EMULSAO ASFALTICA CATIONICA RR-1C,INCLUSIVE TRANSPORTE.CUSTO SOMENTE DOS MATERIAIS.FORNECIMENTO</v>
      </c>
      <c r="C21562" s="115" t="s">
        <v>52568</v>
      </c>
      <c r="D21562" s="115" t="s">
        <v>52569</v>
      </c>
      <c r="I21562" s="115" t="s">
        <v>685</v>
      </c>
      <c r="J21562" s="115">
        <v>2573.1</v>
      </c>
    </row>
    <row r="21563" spans="1:10" hidden="1">
      <c r="A21563" s="115" t="s">
        <v>21813</v>
      </c>
      <c r="B21563" s="115" t="str">
        <f t="shared" si="336"/>
        <v>EMULSAO ASFALTICA CATIONICA RR-1C,INCLUSIVE TRANSPORTE.CUSTO SOMENTE DOS MATERIAIS.FORNECIMENTO</v>
      </c>
      <c r="C21563" s="115" t="s">
        <v>52568</v>
      </c>
      <c r="D21563" s="115" t="s">
        <v>52569</v>
      </c>
      <c r="I21563" s="115" t="s">
        <v>685</v>
      </c>
      <c r="J21563" s="115">
        <v>2573.1</v>
      </c>
    </row>
    <row r="21564" spans="1:10" hidden="1">
      <c r="A21564" s="115" t="s">
        <v>21814</v>
      </c>
      <c r="B21564" s="115" t="str">
        <f t="shared" si="336"/>
        <v>EMULSAO ASFALTICA CATIONICA,TIPO RM-1C,INCLUSIVE TRANSPORTE.CUSTO SOMENTE DOS MATERIAIS.FORNECIMENTO</v>
      </c>
      <c r="C21564" s="115" t="s">
        <v>52570</v>
      </c>
      <c r="D21564" s="115" t="s">
        <v>52566</v>
      </c>
      <c r="I21564" s="115" t="s">
        <v>685</v>
      </c>
      <c r="J21564" s="115">
        <v>3272.7</v>
      </c>
    </row>
    <row r="21565" spans="1:10" hidden="1">
      <c r="A21565" s="115" t="s">
        <v>21815</v>
      </c>
      <c r="B21565" s="115" t="str">
        <f t="shared" si="336"/>
        <v>EMULSAO ASFALTICA CATIONICA,TIPO RM-1C,INCLUSIVE TRANSPORTE.CUSTO SOMENTE DOS MATERIAIS.FORNECIMENTO</v>
      </c>
      <c r="C21565" s="115" t="s">
        <v>52570</v>
      </c>
      <c r="D21565" s="115" t="s">
        <v>52566</v>
      </c>
      <c r="I21565" s="115" t="s">
        <v>685</v>
      </c>
      <c r="J21565" s="115">
        <v>3272.7</v>
      </c>
    </row>
    <row r="21566" spans="1:10" hidden="1">
      <c r="A21566" s="115" t="s">
        <v>21816</v>
      </c>
      <c r="B21566" s="115" t="str">
        <f t="shared" si="336"/>
        <v>ASFALTO DILUIDO,TIPO CM-30,INCLUSIVE TRANSPORTE.CUSTO SOMENTE DOS MATERIAIS.FORNECIMENTO</v>
      </c>
      <c r="C21566" s="115" t="s">
        <v>52571</v>
      </c>
      <c r="D21566" s="115" t="s">
        <v>52572</v>
      </c>
      <c r="I21566" s="115" t="s">
        <v>685</v>
      </c>
      <c r="J21566" s="115">
        <v>5793.6</v>
      </c>
    </row>
    <row r="21567" spans="1:10" hidden="1">
      <c r="A21567" s="115" t="s">
        <v>21817</v>
      </c>
      <c r="B21567" s="115" t="str">
        <f t="shared" si="336"/>
        <v>ASFALTO DILUIDO,TIPO CM-30,INCLUSIVE TRANSPORTE.CUSTO SOMENTE DOS MATERIAIS.FORNECIMENTO</v>
      </c>
      <c r="C21567" s="115" t="s">
        <v>52571</v>
      </c>
      <c r="D21567" s="115" t="s">
        <v>52572</v>
      </c>
      <c r="I21567" s="115" t="s">
        <v>685</v>
      </c>
      <c r="J21567" s="115">
        <v>5793.6</v>
      </c>
    </row>
    <row r="21568" spans="1:10" hidden="1">
      <c r="A21568" s="115" t="s">
        <v>21818</v>
      </c>
      <c r="B21568" s="115" t="str">
        <f t="shared" si="336"/>
        <v>MATERIAL BETUMINOSO,TIPO CIMENTO ASFALTICO CAP-30/45,INCLUSIVE TRANSPORTE.CUSTO SOMENTE DOS MATERIAIS.FORNECIMENTO</v>
      </c>
      <c r="C21568" s="115" t="s">
        <v>52573</v>
      </c>
      <c r="D21568" s="115" t="s">
        <v>52574</v>
      </c>
      <c r="I21568" s="115" t="s">
        <v>685</v>
      </c>
      <c r="J21568" s="115">
        <v>3536</v>
      </c>
    </row>
    <row r="21569" spans="1:10" hidden="1">
      <c r="A21569" s="115" t="s">
        <v>21819</v>
      </c>
      <c r="B21569" s="115" t="str">
        <f t="shared" si="336"/>
        <v>MATERIAL BETUMINOSO,TIPO CIMENTO ASFALTICO CAP-30/45,INCLUSIVE TRANSPORTE.CUSTO SOMENTE DOS MATERIAIS.FORNECIMENTO</v>
      </c>
      <c r="C21569" s="115" t="s">
        <v>52573</v>
      </c>
      <c r="D21569" s="115" t="s">
        <v>52574</v>
      </c>
      <c r="I21569" s="115" t="s">
        <v>685</v>
      </c>
      <c r="J21569" s="115">
        <v>3536</v>
      </c>
    </row>
    <row r="21570" spans="1:10" hidden="1">
      <c r="A21570" s="115" t="s">
        <v>21820</v>
      </c>
      <c r="B21570" s="115" t="str">
        <f t="shared" si="336"/>
        <v>MATERIAL BETUMINOSO,TIPO CIMENTO ASFALTICO CAP-50/70,INCLUSIVE TRANSPORTE.FORNECIMENTO</v>
      </c>
      <c r="C21570" s="115" t="s">
        <v>52575</v>
      </c>
      <c r="D21570" s="115" t="s">
        <v>52576</v>
      </c>
      <c r="I21570" s="115" t="s">
        <v>685</v>
      </c>
      <c r="J21570" s="115">
        <v>3620</v>
      </c>
    </row>
    <row r="21571" spans="1:10" hidden="1">
      <c r="A21571" s="115" t="s">
        <v>21821</v>
      </c>
      <c r="B21571" s="115" t="str">
        <f t="shared" si="336"/>
        <v>MATERIAL BETUMINOSO,TIPO CIMENTO ASFALTICO CAP-50/70,INCLUSIVE TRANSPORTE.FORNECIMENTO</v>
      </c>
      <c r="C21571" s="115" t="s">
        <v>52575</v>
      </c>
      <c r="D21571" s="115" t="s">
        <v>52576</v>
      </c>
      <c r="I21571" s="115" t="s">
        <v>685</v>
      </c>
      <c r="J21571" s="115">
        <v>3620</v>
      </c>
    </row>
    <row r="21572" spans="1:10" hidden="1">
      <c r="A21572" s="115" t="s">
        <v>21822</v>
      </c>
      <c r="B21572" s="115" t="str">
        <f t="shared" si="336"/>
        <v>DOPE DE ADESIVIDADE,EXCLUSIVE TRANSPORTE.FORNECIMENTO</v>
      </c>
      <c r="C21572" s="115" t="s">
        <v>21823</v>
      </c>
      <c r="I21572" s="115" t="s">
        <v>685</v>
      </c>
      <c r="J21572" s="115">
        <v>56239.1</v>
      </c>
    </row>
    <row r="21573" spans="1:10" hidden="1">
      <c r="A21573" s="115" t="s">
        <v>21824</v>
      </c>
      <c r="B21573" s="115" t="str">
        <f t="shared" ref="B21573:B21636" si="337">C21573&amp;D21573&amp;E21573&amp;F21573&amp;G21573&amp;H21573</f>
        <v>DOPE DE ADESIVIDADE,EXCLUSIVE TRANSPORTE.FORNECIMENTO</v>
      </c>
      <c r="C21573" s="115" t="s">
        <v>21823</v>
      </c>
      <c r="I21573" s="115" t="s">
        <v>685</v>
      </c>
      <c r="J21573" s="115">
        <v>56239.1</v>
      </c>
    </row>
    <row r="21574" spans="1:10" hidden="1">
      <c r="A21574" s="115" t="s">
        <v>21825</v>
      </c>
      <c r="B21574" s="115" t="str">
        <f t="shared" si="337"/>
        <v>SAIBRO,INCLUSIVE TRANSPORTE.FORNECIMENTO</v>
      </c>
      <c r="C21574" s="115" t="s">
        <v>21826</v>
      </c>
      <c r="I21574" s="115" t="s">
        <v>31</v>
      </c>
      <c r="J21574" s="115">
        <v>55.43</v>
      </c>
    </row>
    <row r="21575" spans="1:10" hidden="1">
      <c r="A21575" s="115" t="s">
        <v>21827</v>
      </c>
      <c r="B21575" s="115" t="str">
        <f t="shared" si="337"/>
        <v>SAIBRO,INCLUSIVE TRANSPORTE.FORNECIMENTO</v>
      </c>
      <c r="C21575" s="115" t="s">
        <v>21826</v>
      </c>
      <c r="I21575" s="115" t="s">
        <v>31</v>
      </c>
      <c r="J21575" s="115">
        <v>55.43</v>
      </c>
    </row>
    <row r="21576" spans="1:10" hidden="1">
      <c r="A21576" s="115" t="s">
        <v>21828</v>
      </c>
      <c r="B21576" s="115" t="str">
        <f t="shared" si="337"/>
        <v>SAIBRO,EXCLUSIVE TRANSPORTE,INCLUSIVE CARGA NO CAMINHAO</v>
      </c>
      <c r="C21576" s="115" t="s">
        <v>21829</v>
      </c>
      <c r="I21576" s="115" t="s">
        <v>31</v>
      </c>
      <c r="J21576" s="115">
        <v>27.44</v>
      </c>
    </row>
    <row r="21577" spans="1:10" hidden="1">
      <c r="A21577" s="115" t="s">
        <v>21830</v>
      </c>
      <c r="B21577" s="115" t="str">
        <f t="shared" si="337"/>
        <v>SAIBRO,EXCLUSIVE TRANSPORTE,INCLUSIVE CARGA NO CAMINHAO</v>
      </c>
      <c r="C21577" s="115" t="s">
        <v>21829</v>
      </c>
      <c r="I21577" s="115" t="s">
        <v>31</v>
      </c>
      <c r="J21577" s="115">
        <v>27.44</v>
      </c>
    </row>
    <row r="21578" spans="1:10" hidden="1">
      <c r="A21578" s="115" t="s">
        <v>21831</v>
      </c>
      <c r="B21578" s="115" t="str">
        <f t="shared" si="337"/>
        <v>PINTURA COM CAL,DE GUARDA-CORPO,GUARDA-RODA E MURETA DE PROTECAO EM PONTES E VIADUTOS,MEDIDA PELO DOBRO DA AREA TOTAL(LARGURA X ALTURA)</v>
      </c>
      <c r="C21578" s="115" t="s">
        <v>52577</v>
      </c>
      <c r="D21578" s="115" t="s">
        <v>52578</v>
      </c>
      <c r="E21578" s="115" t="s">
        <v>52579</v>
      </c>
      <c r="I21578" s="115" t="s">
        <v>16</v>
      </c>
      <c r="J21578" s="115">
        <v>5.18</v>
      </c>
    </row>
    <row r="21579" spans="1:10" hidden="1">
      <c r="A21579" s="115" t="s">
        <v>21832</v>
      </c>
      <c r="B21579" s="115" t="str">
        <f t="shared" si="337"/>
        <v>PINTURA COM CAL,DE GUARDA-CORPO,GUARDA-RODA E MURETA DE PROTECAO EM PONTES E VIADUTOS,MEDIDA PELO DOBRO DA AREA TOTAL(LARGURA X ALTURA)</v>
      </c>
      <c r="C21579" s="115" t="s">
        <v>52577</v>
      </c>
      <c r="D21579" s="115" t="s">
        <v>52578</v>
      </c>
      <c r="E21579" s="115" t="s">
        <v>52579</v>
      </c>
      <c r="I21579" s="115" t="s">
        <v>16</v>
      </c>
      <c r="J21579" s="115">
        <v>4.53</v>
      </c>
    </row>
    <row r="21580" spans="1:10" hidden="1">
      <c r="A21580" s="115" t="s">
        <v>21833</v>
      </c>
      <c r="B21580" s="115" t="str">
        <f t="shared" si="337"/>
        <v>PO-DE-BORRACHA GRANULADO(DENSIDADE ENTRE 0,3 E 0,4),INCLUSIVE TRANSPORTE PARA REGIAO METROPOLITANA DO RIO DE JANEIRO.FORNECIMENTO</v>
      </c>
      <c r="C21580" s="115" t="s">
        <v>52580</v>
      </c>
      <c r="D21580" s="115" t="s">
        <v>52581</v>
      </c>
      <c r="E21580" s="115" t="s">
        <v>41943</v>
      </c>
      <c r="I21580" s="115" t="s">
        <v>685</v>
      </c>
      <c r="J21580" s="115">
        <v>1350</v>
      </c>
    </row>
    <row r="21581" spans="1:10" hidden="1">
      <c r="A21581" s="115" t="s">
        <v>21834</v>
      </c>
      <c r="B21581" s="115" t="str">
        <f t="shared" si="337"/>
        <v>PO-DE-BORRACHA GRANULADO(DENSIDADE ENTRE 0,3 E 0,4),INCLUSIVE TRANSPORTE PARA REGIAO METROPOLITANA DO RIO DE JANEIRO.FORNECIMENTO</v>
      </c>
      <c r="C21581" s="115" t="s">
        <v>52580</v>
      </c>
      <c r="D21581" s="115" t="s">
        <v>52581</v>
      </c>
      <c r="E21581" s="115" t="s">
        <v>41943</v>
      </c>
      <c r="I21581" s="115" t="s">
        <v>685</v>
      </c>
      <c r="J21581" s="115">
        <v>1350</v>
      </c>
    </row>
    <row r="21582" spans="1:10" hidden="1">
      <c r="A21582" s="115" t="s">
        <v>21835</v>
      </c>
      <c r="B21582" s="115" t="str">
        <f t="shared" si="337"/>
        <v>PINTURA DE MEIO-FIO COM CAL,COM UMA DEMAO</v>
      </c>
      <c r="C21582" s="115" t="s">
        <v>21836</v>
      </c>
      <c r="I21582" s="115" t="s">
        <v>58</v>
      </c>
      <c r="J21582" s="115">
        <v>0.54</v>
      </c>
    </row>
    <row r="21583" spans="1:10" hidden="1">
      <c r="A21583" s="115" t="s">
        <v>21837</v>
      </c>
      <c r="B21583" s="115" t="str">
        <f t="shared" si="337"/>
        <v>PINTURA DE MEIO-FIO COM CAL,COM UMA DEMAO</v>
      </c>
      <c r="C21583" s="115" t="s">
        <v>21836</v>
      </c>
      <c r="I21583" s="115" t="s">
        <v>58</v>
      </c>
      <c r="J21583" s="115">
        <v>0.47</v>
      </c>
    </row>
    <row r="21584" spans="1:10" hidden="1">
      <c r="A21584" s="115" t="s">
        <v>21838</v>
      </c>
      <c r="B21584" s="115" t="str">
        <f t="shared" si="337"/>
        <v>PINTURA COM TINTA A BASE DE PVA,DE GUARDA-CORPO,GUARDA-RODAE MURETA DE PROTECAO EM PONTES E VIADUTOS,MEDIDA PELO DOBRODA AREA TOTAL(LARGURA X ALTURA)</v>
      </c>
      <c r="C21584" s="115" t="s">
        <v>52582</v>
      </c>
      <c r="D21584" s="115" t="s">
        <v>52583</v>
      </c>
      <c r="E21584" s="115" t="s">
        <v>52584</v>
      </c>
      <c r="I21584" s="115" t="s">
        <v>16</v>
      </c>
      <c r="J21584" s="115">
        <v>7.5</v>
      </c>
    </row>
    <row r="21585" spans="1:10" hidden="1">
      <c r="A21585" s="115" t="s">
        <v>21839</v>
      </c>
      <c r="B21585" s="115" t="str">
        <f t="shared" si="337"/>
        <v>PINTURA COM TINTA A BASE DE PVA,DE GUARDA-CORPO,GUARDA-RODAE MURETA DE PROTECAO EM PONTES E VIADUTOS,MEDIDA PELO DOBRODA AREA TOTAL(LARGURA X ALTURA)</v>
      </c>
      <c r="C21585" s="115" t="s">
        <v>52582</v>
      </c>
      <c r="D21585" s="115" t="s">
        <v>52583</v>
      </c>
      <c r="E21585" s="115" t="s">
        <v>52584</v>
      </c>
      <c r="I21585" s="115" t="s">
        <v>16</v>
      </c>
      <c r="J21585" s="115">
        <v>6.64</v>
      </c>
    </row>
    <row r="21586" spans="1:10" hidden="1">
      <c r="A21586" s="115" t="s">
        <v>21840</v>
      </c>
      <c r="B21586" s="115" t="str">
        <f t="shared" si="337"/>
        <v>DEFENSAS METALICAS:RECUPERACAO E ASSENTAMENTO COM RETIRADA,PINTURA EM 2 DEMAOS E POSTERIOR RECOLOCACAO</v>
      </c>
      <c r="C21586" s="115" t="s">
        <v>52585</v>
      </c>
      <c r="D21586" s="115" t="s">
        <v>52586</v>
      </c>
      <c r="I21586" s="115" t="s">
        <v>58</v>
      </c>
      <c r="J21586" s="115">
        <v>80.09</v>
      </c>
    </row>
    <row r="21587" spans="1:10" hidden="1">
      <c r="A21587" s="115" t="s">
        <v>21841</v>
      </c>
      <c r="B21587" s="115" t="str">
        <f t="shared" si="337"/>
        <v>DEFENSAS METALICAS:RECUPERACAO E ASSENTAMENTO COM RETIRADA,PINTURA EM 2 DEMAOS E POSTERIOR RECOLOCACAO</v>
      </c>
      <c r="C21587" s="115" t="s">
        <v>52585</v>
      </c>
      <c r="D21587" s="115" t="s">
        <v>52586</v>
      </c>
      <c r="I21587" s="115" t="s">
        <v>58</v>
      </c>
      <c r="J21587" s="115">
        <v>69.489999999999995</v>
      </c>
    </row>
    <row r="21588" spans="1:10" hidden="1">
      <c r="A21588" s="115" t="s">
        <v>21842</v>
      </c>
      <c r="B21588" s="115" t="str">
        <f t="shared" si="337"/>
        <v>EMULSAO ASFALTICA CATIONICA,TIPO RR-2C,EXCLUSIVE TRANSPORTE.CUSTO SOMENTE DOS MATERIAIS.FORNECIMENTO</v>
      </c>
      <c r="C21588" s="115" t="s">
        <v>52587</v>
      </c>
      <c r="D21588" s="115" t="s">
        <v>52566</v>
      </c>
      <c r="I21588" s="115" t="s">
        <v>685</v>
      </c>
      <c r="J21588" s="115">
        <v>3030.9</v>
      </c>
    </row>
    <row r="21589" spans="1:10" hidden="1">
      <c r="A21589" s="115" t="s">
        <v>21843</v>
      </c>
      <c r="B21589" s="115" t="str">
        <f t="shared" si="337"/>
        <v>EMULSAO ASFALTICA CATIONICA,TIPO RR-2C,EXCLUSIVE TRANSPORTE.CUSTO SOMENTE DOS MATERIAIS.FORNECIMENTO</v>
      </c>
      <c r="C21589" s="115" t="s">
        <v>52587</v>
      </c>
      <c r="D21589" s="115" t="s">
        <v>52566</v>
      </c>
      <c r="I21589" s="115" t="s">
        <v>685</v>
      </c>
      <c r="J21589" s="115">
        <v>3030.9</v>
      </c>
    </row>
    <row r="21590" spans="1:10" hidden="1">
      <c r="A21590" s="115" t="s">
        <v>21844</v>
      </c>
      <c r="B21590" s="115" t="str">
        <f t="shared" si="337"/>
        <v>EMULSAO ASFALTICA CATIONICA,TIPO RL-1C,EXCLUSIVE TRANSPORTE.CUSTO SOMENTE DOS MATERIAIS.FORNECIMENTO</v>
      </c>
      <c r="C21590" s="115" t="s">
        <v>52588</v>
      </c>
      <c r="D21590" s="115" t="s">
        <v>52566</v>
      </c>
      <c r="I21590" s="115" t="s">
        <v>685</v>
      </c>
      <c r="J21590" s="115">
        <v>2533.6999999999998</v>
      </c>
    </row>
    <row r="21591" spans="1:10" hidden="1">
      <c r="A21591" s="115" t="s">
        <v>21845</v>
      </c>
      <c r="B21591" s="115" t="str">
        <f t="shared" si="337"/>
        <v>EMULSAO ASFALTICA CATIONICA,TIPO RL-1C,EXCLUSIVE TRANSPORTE.CUSTO SOMENTE DOS MATERIAIS.FORNECIMENTO</v>
      </c>
      <c r="C21591" s="115" t="s">
        <v>52588</v>
      </c>
      <c r="D21591" s="115" t="s">
        <v>52566</v>
      </c>
      <c r="I21591" s="115" t="s">
        <v>685</v>
      </c>
      <c r="J21591" s="115">
        <v>2533.6999999999998</v>
      </c>
    </row>
    <row r="21592" spans="1:10" hidden="1">
      <c r="A21592" s="115" t="s">
        <v>21846</v>
      </c>
      <c r="B21592" s="115" t="str">
        <f t="shared" si="337"/>
        <v>EMULSAO ASFALTICA CATIONICA,TIPO RR-1C,EXCLUSIVE TRANSPORTE.CUSTO SOMENTE DOS MATERIAIS.FORNECIMENTO</v>
      </c>
      <c r="C21592" s="115" t="s">
        <v>52589</v>
      </c>
      <c r="D21592" s="115" t="s">
        <v>52566</v>
      </c>
      <c r="I21592" s="115" t="s">
        <v>685</v>
      </c>
      <c r="J21592" s="115">
        <v>2450.6</v>
      </c>
    </row>
    <row r="21593" spans="1:10" hidden="1">
      <c r="A21593" s="115" t="s">
        <v>21847</v>
      </c>
      <c r="B21593" s="115" t="str">
        <f t="shared" si="337"/>
        <v>EMULSAO ASFALTICA CATIONICA,TIPO RR-1C,EXCLUSIVE TRANSPORTE.CUSTO SOMENTE DOS MATERIAIS.FORNECIMENTO</v>
      </c>
      <c r="C21593" s="115" t="s">
        <v>52589</v>
      </c>
      <c r="D21593" s="115" t="s">
        <v>52566</v>
      </c>
      <c r="I21593" s="115" t="s">
        <v>685</v>
      </c>
      <c r="J21593" s="115">
        <v>2450.6</v>
      </c>
    </row>
    <row r="21594" spans="1:10" hidden="1">
      <c r="A21594" s="115" t="s">
        <v>21848</v>
      </c>
      <c r="B21594" s="115" t="str">
        <f t="shared" si="337"/>
        <v>EMULSAO ASFALTICA CATIONICA,TIPO RM-1C,EXCLUSIVE TRANSPORTE.CUSTO SOMENTE DOS MATERIAIS.FORNECIMENTO</v>
      </c>
      <c r="C21594" s="115" t="s">
        <v>52590</v>
      </c>
      <c r="D21594" s="115" t="s">
        <v>52566</v>
      </c>
      <c r="I21594" s="115" t="s">
        <v>685</v>
      </c>
      <c r="J21594" s="115">
        <v>3116.9</v>
      </c>
    </row>
    <row r="21595" spans="1:10" hidden="1">
      <c r="A21595" s="115" t="s">
        <v>21849</v>
      </c>
      <c r="B21595" s="115" t="str">
        <f t="shared" si="337"/>
        <v>EMULSAO ASFALTICA CATIONICA,TIPO RM-1C,EXCLUSIVE TRANSPORTE.CUSTO SOMENTE DOS MATERIAIS.FORNECIMENTO</v>
      </c>
      <c r="C21595" s="115" t="s">
        <v>52590</v>
      </c>
      <c r="D21595" s="115" t="s">
        <v>52566</v>
      </c>
      <c r="I21595" s="115" t="s">
        <v>685</v>
      </c>
      <c r="J21595" s="115">
        <v>3116.9</v>
      </c>
    </row>
    <row r="21596" spans="1:10" hidden="1">
      <c r="A21596" s="115" t="s">
        <v>21850</v>
      </c>
      <c r="B21596" s="115" t="str">
        <f t="shared" si="337"/>
        <v>ASFALTO DILUIDO,TIPO CM-30,EXCLUSIVE TRANSPORTE.CUSTO SOMENTE DOS MATEIRIAS.FORNECIMENTO</v>
      </c>
      <c r="C21596" s="115" t="s">
        <v>52591</v>
      </c>
      <c r="D21596" s="115" t="s">
        <v>52592</v>
      </c>
      <c r="I21596" s="115" t="s">
        <v>685</v>
      </c>
      <c r="J21596" s="115">
        <v>5517.8</v>
      </c>
    </row>
    <row r="21597" spans="1:10" hidden="1">
      <c r="A21597" s="115" t="s">
        <v>21851</v>
      </c>
      <c r="B21597" s="115" t="str">
        <f t="shared" si="337"/>
        <v>ASFALTO DILUIDO,TIPO CM-30,EXCLUSIVE TRANSPORTE.CUSTO SOMENTE DOS MATEIRIAS.FORNECIMENTO</v>
      </c>
      <c r="C21597" s="115" t="s">
        <v>52591</v>
      </c>
      <c r="D21597" s="115" t="s">
        <v>52592</v>
      </c>
      <c r="I21597" s="115" t="s">
        <v>685</v>
      </c>
      <c r="J21597" s="115">
        <v>5517.8</v>
      </c>
    </row>
    <row r="21598" spans="1:10" hidden="1">
      <c r="A21598" s="115" t="s">
        <v>21852</v>
      </c>
      <c r="B21598" s="115" t="str">
        <f t="shared" si="337"/>
        <v>MATERIAL BETUMINOSO,TIPO CIMENTO ASFALTICO CAP-30/45,EXCLUSIVE TRANSPORTE.CUSTO SOMENTE DOS MATERIAIS.FORNECIMENTO</v>
      </c>
      <c r="C21598" s="115" t="s">
        <v>52593</v>
      </c>
      <c r="D21598" s="115" t="s">
        <v>52574</v>
      </c>
      <c r="I21598" s="115" t="s">
        <v>685</v>
      </c>
      <c r="J21598" s="115">
        <v>3367.6</v>
      </c>
    </row>
    <row r="21599" spans="1:10" hidden="1">
      <c r="A21599" s="115" t="s">
        <v>21853</v>
      </c>
      <c r="B21599" s="115" t="str">
        <f t="shared" si="337"/>
        <v>MATERIAL BETUMINOSO,TIPO CIMENTO ASFALTICO CAP-30/45,EXCLUSIVE TRANSPORTE.CUSTO SOMENTE DOS MATERIAIS.FORNECIMENTO</v>
      </c>
      <c r="C21599" s="115" t="s">
        <v>52593</v>
      </c>
      <c r="D21599" s="115" t="s">
        <v>52574</v>
      </c>
      <c r="I21599" s="115" t="s">
        <v>685</v>
      </c>
      <c r="J21599" s="115">
        <v>3367.6</v>
      </c>
    </row>
    <row r="21600" spans="1:10" hidden="1">
      <c r="A21600" s="115" t="s">
        <v>21854</v>
      </c>
      <c r="B21600" s="115" t="str">
        <f t="shared" si="337"/>
        <v>MATERIAL BETUMINOSO,TIPO CIMENTO ASFALTICO CAP-50/70,EXCLUSIVE TRANSPORTE.CUSTO SOMENTE DOS MATERIAIS.FORNECIMENTO</v>
      </c>
      <c r="C21600" s="115" t="s">
        <v>52594</v>
      </c>
      <c r="D21600" s="115" t="s">
        <v>52574</v>
      </c>
      <c r="I21600" s="115" t="s">
        <v>685</v>
      </c>
      <c r="J21600" s="115">
        <v>3447.6</v>
      </c>
    </row>
    <row r="21601" spans="1:10" hidden="1">
      <c r="A21601" s="115" t="s">
        <v>21855</v>
      </c>
      <c r="B21601" s="115" t="str">
        <f t="shared" si="337"/>
        <v>MATERIAL BETUMINOSO,TIPO CIMENTO ASFALTICO CAP-50/70,EXCLUSIVE TRANSPORTE.CUSTO SOMENTE DOS MATERIAIS.FORNECIMENTO</v>
      </c>
      <c r="C21601" s="115" t="s">
        <v>52594</v>
      </c>
      <c r="D21601" s="115" t="s">
        <v>52574</v>
      </c>
      <c r="I21601" s="115" t="s">
        <v>685</v>
      </c>
      <c r="J21601" s="115">
        <v>3447.6</v>
      </c>
    </row>
    <row r="21602" spans="1:10" hidden="1">
      <c r="A21602" s="115" t="s">
        <v>21856</v>
      </c>
      <c r="B21602" s="115" t="str">
        <f t="shared" si="337"/>
        <v>CASCALHINHO (PEDRA ZERO) PARA REGIAO DE CAMPOS,EXCLUSIVE TRANSPORTE,INCLUSIVE CARGA NO CAMINHAO.FORNECIMENTO</v>
      </c>
      <c r="C21602" s="115" t="s">
        <v>52595</v>
      </c>
      <c r="D21602" s="115" t="s">
        <v>52596</v>
      </c>
      <c r="I21602" s="115" t="s">
        <v>31</v>
      </c>
      <c r="J21602" s="115">
        <v>54.44</v>
      </c>
    </row>
    <row r="21603" spans="1:10" hidden="1">
      <c r="A21603" s="115" t="s">
        <v>21857</v>
      </c>
      <c r="B21603" s="115" t="str">
        <f t="shared" si="337"/>
        <v>CASCALHINHO (PEDRA ZERO) PARA REGIAO DE CAMPOS,EXCLUSIVE TRANSPORTE,INCLUSIVE CARGA NO CAMINHAO.FORNECIMENTO</v>
      </c>
      <c r="C21603" s="115" t="s">
        <v>52595</v>
      </c>
      <c r="D21603" s="115" t="s">
        <v>52596</v>
      </c>
      <c r="I21603" s="115" t="s">
        <v>31</v>
      </c>
      <c r="J21603" s="115">
        <v>54.44</v>
      </c>
    </row>
    <row r="21604" spans="1:10" hidden="1">
      <c r="A21604" s="115" t="s">
        <v>21858</v>
      </c>
      <c r="B21604" s="115" t="str">
        <f t="shared" si="337"/>
        <v>PEDRA BRITADA 1,2 E 3 PARA REGIAO DE CAMPOS,EXCLUSIVE TRANPORTE,INCLUSIVE CARGA NO CAMINHAO.FORNECIMENTO</v>
      </c>
      <c r="C21604" s="115" t="s">
        <v>52597</v>
      </c>
      <c r="D21604" s="115" t="s">
        <v>52598</v>
      </c>
      <c r="I21604" s="115" t="s">
        <v>31</v>
      </c>
      <c r="J21604" s="115">
        <v>47.02</v>
      </c>
    </row>
    <row r="21605" spans="1:10" hidden="1">
      <c r="A21605" s="115" t="s">
        <v>21859</v>
      </c>
      <c r="B21605" s="115" t="str">
        <f t="shared" si="337"/>
        <v>PEDRA BRITADA 1,2 E 3 PARA REGIAO DE CAMPOS,EXCLUSIVE TRANPORTE,INCLUSIVE CARGA NO CAMINHAO.FORNECIMENTO</v>
      </c>
      <c r="C21605" s="115" t="s">
        <v>52597</v>
      </c>
      <c r="D21605" s="115" t="s">
        <v>52598</v>
      </c>
      <c r="I21605" s="115" t="s">
        <v>31</v>
      </c>
      <c r="J21605" s="115">
        <v>47.02</v>
      </c>
    </row>
    <row r="21606" spans="1:10" hidden="1">
      <c r="A21606" s="115" t="s">
        <v>21860</v>
      </c>
      <c r="B21606" s="115" t="str">
        <f t="shared" si="337"/>
        <v>BRITA CORRIDA PARA REGIAO DE CAMPOS,EXCLUSIVE TRANSPORTE,INCLUSIVE CARGA NO CAMINHAO.FORNECIMENTO</v>
      </c>
      <c r="C21606" s="115" t="s">
        <v>52599</v>
      </c>
      <c r="D21606" s="115" t="s">
        <v>52600</v>
      </c>
      <c r="I21606" s="115" t="s">
        <v>31</v>
      </c>
      <c r="J21606" s="115">
        <v>30.04</v>
      </c>
    </row>
    <row r="21607" spans="1:10" hidden="1">
      <c r="A21607" s="115" t="s">
        <v>21861</v>
      </c>
      <c r="B21607" s="115" t="str">
        <f t="shared" si="337"/>
        <v>BRITA CORRIDA PARA REGIAO DE CAMPOS,EXCLUSIVE TRANSPORTE,INCLUSIVE CARGA NO CAMINHAO.FORNECIMENTO</v>
      </c>
      <c r="C21607" s="115" t="s">
        <v>52599</v>
      </c>
      <c r="D21607" s="115" t="s">
        <v>52600</v>
      </c>
      <c r="I21607" s="115" t="s">
        <v>31</v>
      </c>
      <c r="J21607" s="115">
        <v>30.04</v>
      </c>
    </row>
    <row r="21608" spans="1:10" hidden="1">
      <c r="A21608" s="115" t="s">
        <v>21862</v>
      </c>
      <c r="B21608" s="115" t="str">
        <f t="shared" si="337"/>
        <v>PO-DE-PEDRA,PARA REGIAO DE CAMPOS,EXCLUSIVE TRANSPORTE,INCLUSIVE CARGA NO CAMINHAO.FORNECIMENTO</v>
      </c>
      <c r="C21608" s="115" t="s">
        <v>52601</v>
      </c>
      <c r="D21608" s="115" t="s">
        <v>52602</v>
      </c>
      <c r="I21608" s="115" t="s">
        <v>31</v>
      </c>
      <c r="J21608" s="115">
        <v>24.85</v>
      </c>
    </row>
    <row r="21609" spans="1:10" hidden="1">
      <c r="A21609" s="115" t="s">
        <v>21863</v>
      </c>
      <c r="B21609" s="115" t="str">
        <f t="shared" si="337"/>
        <v>PO-DE-PEDRA,PARA REGIAO DE CAMPOS,EXCLUSIVE TRANSPORTE,INCLUSIVE CARGA NO CAMINHAO.FORNECIMENTO</v>
      </c>
      <c r="C21609" s="115" t="s">
        <v>52601</v>
      </c>
      <c r="D21609" s="115" t="s">
        <v>52602</v>
      </c>
      <c r="I21609" s="115" t="s">
        <v>31</v>
      </c>
      <c r="J21609" s="115">
        <v>24.85</v>
      </c>
    </row>
    <row r="21610" spans="1:10" hidden="1">
      <c r="A21610" s="115" t="s">
        <v>21864</v>
      </c>
      <c r="B21610" s="115" t="str">
        <f t="shared" si="337"/>
        <v>PEDRA-DE-MAO PARA REGIAO DE CAMPOS,EXCLUSIVE TRANSPORTE,INCLUSIVE CARGA NO CAMINHAO.FORNECIMENTO</v>
      </c>
      <c r="C21610" s="115" t="s">
        <v>52603</v>
      </c>
      <c r="D21610" s="115" t="s">
        <v>52604</v>
      </c>
      <c r="I21610" s="115" t="s">
        <v>31</v>
      </c>
      <c r="J21610" s="115">
        <v>50.06</v>
      </c>
    </row>
    <row r="21611" spans="1:10" hidden="1">
      <c r="A21611" s="115" t="s">
        <v>21865</v>
      </c>
      <c r="B21611" s="115" t="str">
        <f t="shared" si="337"/>
        <v>PEDRA-DE-MAO PARA REGIAO DE CAMPOS,EXCLUSIVE TRANSPORTE,INCLUSIVE CARGA NO CAMINHAO.FORNECIMENTO</v>
      </c>
      <c r="C21611" s="115" t="s">
        <v>52603</v>
      </c>
      <c r="D21611" s="115" t="s">
        <v>52604</v>
      </c>
      <c r="I21611" s="115" t="s">
        <v>31</v>
      </c>
      <c r="J21611" s="115">
        <v>50.06</v>
      </c>
    </row>
    <row r="21612" spans="1:10" hidden="1">
      <c r="A21612" s="115" t="s">
        <v>21866</v>
      </c>
      <c r="B21612" s="115" t="str">
        <f t="shared" si="337"/>
        <v>AREIA PARA A REGIAO DE CAMPOS DOS GOYTACAZES,EXCLUSIVE TRANSPORTE,INCLUSIVE CARGA NO CAMINHAO.FORNECIMENTO</v>
      </c>
      <c r="C21612" s="115" t="s">
        <v>52605</v>
      </c>
      <c r="D21612" s="115" t="s">
        <v>52606</v>
      </c>
      <c r="I21612" s="115" t="s">
        <v>31</v>
      </c>
      <c r="J21612" s="115">
        <v>10</v>
      </c>
    </row>
    <row r="21613" spans="1:10" hidden="1">
      <c r="A21613" s="115" t="s">
        <v>21867</v>
      </c>
      <c r="B21613" s="115" t="str">
        <f t="shared" si="337"/>
        <v>AREIA PARA A REGIAO DE CAMPOS DOS GOYTACAZES,EXCLUSIVE TRANSPORTE,INCLUSIVE CARGA NO CAMINHAO.FORNECIMENTO</v>
      </c>
      <c r="C21613" s="115" t="s">
        <v>52605</v>
      </c>
      <c r="D21613" s="115" t="s">
        <v>52606</v>
      </c>
      <c r="I21613" s="115" t="s">
        <v>31</v>
      </c>
      <c r="J21613" s="115">
        <v>10</v>
      </c>
    </row>
    <row r="21614" spans="1:10" hidden="1">
      <c r="A21614" s="115" t="s">
        <v>21868</v>
      </c>
      <c r="B21614" s="115" t="str">
        <f t="shared" si="337"/>
        <v>CASCALHINHO (PEDRA ZERO) PARA REGIAO DE ITAPERUNA,EXCLUSIVETRANSPORTE,INCLUSIVE CARGA NO CAMINHAO.FORNECIMENTO</v>
      </c>
      <c r="C21614" s="115" t="s">
        <v>52607</v>
      </c>
      <c r="D21614" s="115" t="s">
        <v>52608</v>
      </c>
      <c r="I21614" s="115" t="s">
        <v>31</v>
      </c>
      <c r="J21614" s="115">
        <v>90.26</v>
      </c>
    </row>
    <row r="21615" spans="1:10" hidden="1">
      <c r="A21615" s="115" t="s">
        <v>21869</v>
      </c>
      <c r="B21615" s="115" t="str">
        <f t="shared" si="337"/>
        <v>CASCALHINHO (PEDRA ZERO) PARA REGIAO DE ITAPERUNA,EXCLUSIVETRANSPORTE,INCLUSIVE CARGA NO CAMINHAO.FORNECIMENTO</v>
      </c>
      <c r="C21615" s="115" t="s">
        <v>52607</v>
      </c>
      <c r="D21615" s="115" t="s">
        <v>52608</v>
      </c>
      <c r="I21615" s="115" t="s">
        <v>31</v>
      </c>
      <c r="J21615" s="115">
        <v>90.26</v>
      </c>
    </row>
    <row r="21616" spans="1:10" hidden="1">
      <c r="A21616" s="115" t="s">
        <v>21870</v>
      </c>
      <c r="B21616" s="115" t="str">
        <f t="shared" si="337"/>
        <v>PEDRA BRITADA 1 PARA REGIAO DE ITAPERUNA,EXCLUSIVE TRANSPORTE,INCLUSIVE CARGA NO CAMINHAO.FORNECIMENTO</v>
      </c>
      <c r="C21616" s="115" t="s">
        <v>52609</v>
      </c>
      <c r="D21616" s="115" t="s">
        <v>52610</v>
      </c>
      <c r="I21616" s="115" t="s">
        <v>31</v>
      </c>
      <c r="J21616" s="115">
        <v>89.05</v>
      </c>
    </row>
    <row r="21617" spans="1:10" hidden="1">
      <c r="A21617" s="115" t="s">
        <v>21871</v>
      </c>
      <c r="B21617" s="115" t="str">
        <f t="shared" si="337"/>
        <v>PEDRA BRITADA 1 PARA REGIAO DE ITAPERUNA,EXCLUSIVE TRANSPORTE,INCLUSIVE CARGA NO CAMINHAO.FORNECIMENTO</v>
      </c>
      <c r="C21617" s="115" t="s">
        <v>52609</v>
      </c>
      <c r="D21617" s="115" t="s">
        <v>52610</v>
      </c>
      <c r="I21617" s="115" t="s">
        <v>31</v>
      </c>
      <c r="J21617" s="115">
        <v>89.05</v>
      </c>
    </row>
    <row r="21618" spans="1:10" hidden="1">
      <c r="A21618" s="115" t="s">
        <v>21872</v>
      </c>
      <c r="B21618" s="115" t="str">
        <f t="shared" si="337"/>
        <v>PO-DE-PEDRA PARA REGIAO DE ITAPERUNA,EXCLUSIVE TRANSPORTE,INCLUSIVE CARGA NO CAMINHAO.FORNECIMENTO</v>
      </c>
      <c r="C21618" s="115" t="s">
        <v>52611</v>
      </c>
      <c r="D21618" s="115" t="s">
        <v>52612</v>
      </c>
      <c r="I21618" s="115" t="s">
        <v>31</v>
      </c>
      <c r="J21618" s="115">
        <v>61.35</v>
      </c>
    </row>
    <row r="21619" spans="1:10" hidden="1">
      <c r="A21619" s="115" t="s">
        <v>21873</v>
      </c>
      <c r="B21619" s="115" t="str">
        <f t="shared" si="337"/>
        <v>PO-DE-PEDRA PARA REGIAO DE ITAPERUNA,EXCLUSIVE TRANSPORTE,INCLUSIVE CARGA NO CAMINHAO.FORNECIMENTO</v>
      </c>
      <c r="C21619" s="115" t="s">
        <v>52611</v>
      </c>
      <c r="D21619" s="115" t="s">
        <v>52612</v>
      </c>
      <c r="I21619" s="115" t="s">
        <v>31</v>
      </c>
      <c r="J21619" s="115">
        <v>61.35</v>
      </c>
    </row>
    <row r="21620" spans="1:10" hidden="1">
      <c r="A21620" s="115" t="s">
        <v>21874</v>
      </c>
      <c r="B21620" s="115" t="str">
        <f t="shared" si="337"/>
        <v>PEDRA-DE-MAO PARA REGIAO DE ITAPERUNA,EXCLUSIVE TRANSPORTE,INCLUSIVE CARGA NO CAMINHAO.FORNECIMENTO</v>
      </c>
      <c r="C21620" s="115" t="s">
        <v>52613</v>
      </c>
      <c r="D21620" s="115" t="s">
        <v>52614</v>
      </c>
      <c r="I21620" s="115" t="s">
        <v>31</v>
      </c>
      <c r="J21620" s="115">
        <v>95.99</v>
      </c>
    </row>
    <row r="21621" spans="1:10" hidden="1">
      <c r="A21621" s="115" t="s">
        <v>21875</v>
      </c>
      <c r="B21621" s="115" t="str">
        <f t="shared" si="337"/>
        <v>PEDRA-DE-MAO PARA REGIAO DE ITAPERUNA,EXCLUSIVE TRANSPORTE,INCLUSIVE CARGA NO CAMINHAO.FORNECIMENTO</v>
      </c>
      <c r="C21621" s="115" t="s">
        <v>52613</v>
      </c>
      <c r="D21621" s="115" t="s">
        <v>52614</v>
      </c>
      <c r="I21621" s="115" t="s">
        <v>31</v>
      </c>
      <c r="J21621" s="115">
        <v>95.99</v>
      </c>
    </row>
    <row r="21622" spans="1:10" hidden="1">
      <c r="A21622" s="115" t="s">
        <v>21876</v>
      </c>
      <c r="B21622" s="115" t="str">
        <f t="shared" si="337"/>
        <v>AREIA PARA A REGIAO DE ITAPERUNA,EXCLUSIVE TRANSPORTE,INCLUSIVE CARGA NO CAMINHAO.FORNECIMENTO</v>
      </c>
      <c r="C21622" s="115" t="s">
        <v>52615</v>
      </c>
      <c r="D21622" s="115" t="s">
        <v>52616</v>
      </c>
      <c r="I21622" s="115" t="s">
        <v>31</v>
      </c>
      <c r="J21622" s="115">
        <v>21</v>
      </c>
    </row>
    <row r="21623" spans="1:10" hidden="1">
      <c r="A21623" s="115" t="s">
        <v>21877</v>
      </c>
      <c r="B21623" s="115" t="str">
        <f t="shared" si="337"/>
        <v>AREIA PARA A REGIAO DE ITAPERUNA,EXCLUSIVE TRANSPORTE,INCLUSIVE CARGA NO CAMINHAO.FORNECIMENTO</v>
      </c>
      <c r="C21623" s="115" t="s">
        <v>52615</v>
      </c>
      <c r="D21623" s="115" t="s">
        <v>52616</v>
      </c>
      <c r="I21623" s="115" t="s">
        <v>31</v>
      </c>
      <c r="J21623" s="115">
        <v>21</v>
      </c>
    </row>
    <row r="21624" spans="1:10" hidden="1">
      <c r="A21624" s="115" t="s">
        <v>21878</v>
      </c>
      <c r="B21624" s="115" t="str">
        <f t="shared" si="337"/>
        <v>CASCALHINHO (PEDRA ZERO) PARA REGIAO DE MACAE,EXCLUSIVE TRANSPORTE,INCLUSIVE CARGA NO CAMINHAO.FORNECIMENTO</v>
      </c>
      <c r="C21624" s="115" t="s">
        <v>52617</v>
      </c>
      <c r="D21624" s="115" t="s">
        <v>52618</v>
      </c>
      <c r="I21624" s="115" t="s">
        <v>31</v>
      </c>
      <c r="J21624" s="115">
        <v>71</v>
      </c>
    </row>
    <row r="21625" spans="1:10" hidden="1">
      <c r="A21625" s="115" t="s">
        <v>21879</v>
      </c>
      <c r="B21625" s="115" t="str">
        <f t="shared" si="337"/>
        <v>CASCALHINHO (PEDRA ZERO) PARA REGIAO DE MACAE,EXCLUSIVE TRANSPORTE,INCLUSIVE CARGA NO CAMINHAO.FORNECIMENTO</v>
      </c>
      <c r="C21625" s="115" t="s">
        <v>52617</v>
      </c>
      <c r="D21625" s="115" t="s">
        <v>52618</v>
      </c>
      <c r="I21625" s="115" t="s">
        <v>31</v>
      </c>
      <c r="J21625" s="115">
        <v>71</v>
      </c>
    </row>
    <row r="21626" spans="1:10" hidden="1">
      <c r="A21626" s="115" t="s">
        <v>21880</v>
      </c>
      <c r="B21626" s="115" t="str">
        <f t="shared" si="337"/>
        <v>PEDRA BRITADA 1, 2 E 3 PARA REGIAO DE MACAE,EXCLUSIVE TRANSPORTE,INCLUSIVE CARGA NO CAMINHAO.FORNECIMENTO</v>
      </c>
      <c r="C21626" s="115" t="s">
        <v>52619</v>
      </c>
      <c r="D21626" s="115" t="s">
        <v>52620</v>
      </c>
      <c r="I21626" s="115" t="s">
        <v>31</v>
      </c>
      <c r="J21626" s="115">
        <v>72.5</v>
      </c>
    </row>
    <row r="21627" spans="1:10" hidden="1">
      <c r="A21627" s="115" t="s">
        <v>21881</v>
      </c>
      <c r="B21627" s="115" t="str">
        <f t="shared" si="337"/>
        <v>PEDRA BRITADA 1, 2 E 3 PARA REGIAO DE MACAE,EXCLUSIVE TRANSPORTE,INCLUSIVE CARGA NO CAMINHAO.FORNECIMENTO</v>
      </c>
      <c r="C21627" s="115" t="s">
        <v>52619</v>
      </c>
      <c r="D21627" s="115" t="s">
        <v>52620</v>
      </c>
      <c r="I21627" s="115" t="s">
        <v>31</v>
      </c>
      <c r="J21627" s="115">
        <v>72.5</v>
      </c>
    </row>
    <row r="21628" spans="1:10" hidden="1">
      <c r="A21628" s="115" t="s">
        <v>21882</v>
      </c>
      <c r="B21628" s="115" t="str">
        <f t="shared" si="337"/>
        <v>BRITA CORRIDA PARA REGIAO DE MACAE,EXCLUSIVE TRANSPORTE,INCLUSIVE CARGA NO CAMINHAO.FORNECIMENTO</v>
      </c>
      <c r="C21628" s="115" t="s">
        <v>52621</v>
      </c>
      <c r="D21628" s="115" t="s">
        <v>52604</v>
      </c>
      <c r="I21628" s="115" t="s">
        <v>31</v>
      </c>
      <c r="J21628" s="115">
        <v>66</v>
      </c>
    </row>
    <row r="21629" spans="1:10" hidden="1">
      <c r="A21629" s="115" t="s">
        <v>21883</v>
      </c>
      <c r="B21629" s="115" t="str">
        <f t="shared" si="337"/>
        <v>BRITA CORRIDA PARA REGIAO DE MACAE,EXCLUSIVE TRANSPORTE,INCLUSIVE CARGA NO CAMINHAO.FORNECIMENTO</v>
      </c>
      <c r="C21629" s="115" t="s">
        <v>52621</v>
      </c>
      <c r="D21629" s="115" t="s">
        <v>52604</v>
      </c>
      <c r="I21629" s="115" t="s">
        <v>31</v>
      </c>
      <c r="J21629" s="115">
        <v>66</v>
      </c>
    </row>
    <row r="21630" spans="1:10" hidden="1">
      <c r="A21630" s="115" t="s">
        <v>21884</v>
      </c>
      <c r="B21630" s="115" t="str">
        <f t="shared" si="337"/>
        <v>PO-DE-PEDRA PARA REGIAO DE MACAE,EXCLUSIVE TRANSPORTE,INCLUSIVE CARGA NO CAMINHAO.FORNECIMENTO</v>
      </c>
      <c r="C21630" s="115" t="s">
        <v>52622</v>
      </c>
      <c r="D21630" s="115" t="s">
        <v>52616</v>
      </c>
      <c r="I21630" s="115" t="s">
        <v>31</v>
      </c>
      <c r="J21630" s="115">
        <v>62.4</v>
      </c>
    </row>
    <row r="21631" spans="1:10" hidden="1">
      <c r="A21631" s="115" t="s">
        <v>21885</v>
      </c>
      <c r="B21631" s="115" t="str">
        <f t="shared" si="337"/>
        <v>PO-DE-PEDRA PARA REGIAO DE MACAE,EXCLUSIVE TRANSPORTE,INCLUSIVE CARGA NO CAMINHAO.FORNECIMENTO</v>
      </c>
      <c r="C21631" s="115" t="s">
        <v>52622</v>
      </c>
      <c r="D21631" s="115" t="s">
        <v>52616</v>
      </c>
      <c r="I21631" s="115" t="s">
        <v>31</v>
      </c>
      <c r="J21631" s="115">
        <v>62.4</v>
      </c>
    </row>
    <row r="21632" spans="1:10" hidden="1">
      <c r="A21632" s="115" t="s">
        <v>21886</v>
      </c>
      <c r="B21632" s="115" t="str">
        <f t="shared" si="337"/>
        <v>PEDRA-DE-MAO PARA REGIAO DE MACAE,EXCLUSIVE TRANSPORTE,INCLUSIVE CARGA NO CAMINHAO.FORNECIMENTO</v>
      </c>
      <c r="C21632" s="115" t="s">
        <v>52623</v>
      </c>
      <c r="D21632" s="115" t="s">
        <v>52602</v>
      </c>
      <c r="I21632" s="115" t="s">
        <v>31</v>
      </c>
      <c r="J21632" s="115">
        <v>84</v>
      </c>
    </row>
    <row r="21633" spans="1:10" hidden="1">
      <c r="A21633" s="115" t="s">
        <v>21887</v>
      </c>
      <c r="B21633" s="115" t="str">
        <f t="shared" si="337"/>
        <v>PEDRA-DE-MAO PARA REGIAO DE MACAE,EXCLUSIVE TRANSPORTE,INCLUSIVE CARGA NO CAMINHAO.FORNECIMENTO</v>
      </c>
      <c r="C21633" s="115" t="s">
        <v>52623</v>
      </c>
      <c r="D21633" s="115" t="s">
        <v>52602</v>
      </c>
      <c r="I21633" s="115" t="s">
        <v>31</v>
      </c>
      <c r="J21633" s="115">
        <v>84</v>
      </c>
    </row>
    <row r="21634" spans="1:10" hidden="1">
      <c r="A21634" s="115" t="s">
        <v>21888</v>
      </c>
      <c r="B21634" s="115" t="str">
        <f t="shared" si="337"/>
        <v>AREIA PARA A REGIAO DE MACAE,EXCLUSIVE TRANSPORTE,INCLUSIVECARGA NO CAMINHAO.FORNECIMENTO</v>
      </c>
      <c r="C21634" s="115" t="s">
        <v>52624</v>
      </c>
      <c r="D21634" s="115" t="s">
        <v>52625</v>
      </c>
      <c r="I21634" s="115" t="s">
        <v>31</v>
      </c>
      <c r="J21634" s="115">
        <v>27</v>
      </c>
    </row>
    <row r="21635" spans="1:10" hidden="1">
      <c r="A21635" s="115" t="s">
        <v>21889</v>
      </c>
      <c r="B21635" s="115" t="str">
        <f t="shared" si="337"/>
        <v>AREIA PARA A REGIAO DE MACAE,EXCLUSIVE TRANSPORTE,INCLUSIVECARGA NO CAMINHAO.FORNECIMENTO</v>
      </c>
      <c r="C21635" s="115" t="s">
        <v>52624</v>
      </c>
      <c r="D21635" s="115" t="s">
        <v>52625</v>
      </c>
      <c r="I21635" s="115" t="s">
        <v>31</v>
      </c>
      <c r="J21635" s="115">
        <v>27</v>
      </c>
    </row>
    <row r="21636" spans="1:10" hidden="1">
      <c r="A21636" s="115" t="s">
        <v>21890</v>
      </c>
      <c r="B21636" s="115" t="str">
        <f t="shared" si="337"/>
        <v>CASCALHINHO (PEDRA ZERO) PARA REGIAO DE NOVA FRIBURGO,EXCLUSIVE TRANSPORTE,INCLUSIVE CARGA NO CAMINHAO.FORNECIMENTO</v>
      </c>
      <c r="C21636" s="115" t="s">
        <v>52626</v>
      </c>
      <c r="D21636" s="115" t="s">
        <v>52627</v>
      </c>
      <c r="I21636" s="115" t="s">
        <v>31</v>
      </c>
      <c r="J21636" s="115">
        <v>101.43</v>
      </c>
    </row>
    <row r="21637" spans="1:10" hidden="1">
      <c r="A21637" s="115" t="s">
        <v>21891</v>
      </c>
      <c r="B21637" s="115" t="str">
        <f t="shared" ref="B21637:B21700" si="338">C21637&amp;D21637&amp;E21637&amp;F21637&amp;G21637&amp;H21637</f>
        <v>CASCALHINHO (PEDRA ZERO) PARA REGIAO DE NOVA FRIBURGO,EXCLUSIVE TRANSPORTE,INCLUSIVE CARGA NO CAMINHAO.FORNECIMENTO</v>
      </c>
      <c r="C21637" s="115" t="s">
        <v>52626</v>
      </c>
      <c r="D21637" s="115" t="s">
        <v>52627</v>
      </c>
      <c r="I21637" s="115" t="s">
        <v>31</v>
      </c>
      <c r="J21637" s="115">
        <v>101.43</v>
      </c>
    </row>
    <row r="21638" spans="1:10" hidden="1">
      <c r="A21638" s="115" t="s">
        <v>21892</v>
      </c>
      <c r="B21638" s="115" t="str">
        <f t="shared" si="338"/>
        <v>PEDRA BRITADA 1, 2 E 3 PARA REGIAO DE NOVA FRIBURGO,EXCLUSIVE TRANSPORTE,INCLUSIVE CARGA NO CAMINHAO.FORNECIMENTO</v>
      </c>
      <c r="C21638" s="115" t="s">
        <v>52628</v>
      </c>
      <c r="D21638" s="115" t="s">
        <v>52629</v>
      </c>
      <c r="I21638" s="115" t="s">
        <v>31</v>
      </c>
      <c r="J21638" s="115">
        <v>105.61</v>
      </c>
    </row>
    <row r="21639" spans="1:10" hidden="1">
      <c r="A21639" s="115" t="s">
        <v>21893</v>
      </c>
      <c r="B21639" s="115" t="str">
        <f t="shared" si="338"/>
        <v>PEDRA BRITADA 1, 2 E 3 PARA REGIAO DE NOVA FRIBURGO,EXCLUSIVE TRANSPORTE,INCLUSIVE CARGA NO CAMINHAO.FORNECIMENTO</v>
      </c>
      <c r="C21639" s="115" t="s">
        <v>52628</v>
      </c>
      <c r="D21639" s="115" t="s">
        <v>52629</v>
      </c>
      <c r="I21639" s="115" t="s">
        <v>31</v>
      </c>
      <c r="J21639" s="115">
        <v>105.61</v>
      </c>
    </row>
    <row r="21640" spans="1:10" hidden="1">
      <c r="A21640" s="115" t="s">
        <v>21894</v>
      </c>
      <c r="B21640" s="115" t="str">
        <f t="shared" si="338"/>
        <v>BRITA CORRIDA PARA REGIAO DE NOVA FRIBURGO,EXCLUSIVE TRANSPORTE,INCLUSIVE CARGA NO CAMINHAO.FORNECIMENTO</v>
      </c>
      <c r="C21640" s="115" t="s">
        <v>52630</v>
      </c>
      <c r="D21640" s="115" t="s">
        <v>52598</v>
      </c>
      <c r="I21640" s="115" t="s">
        <v>31</v>
      </c>
      <c r="J21640" s="115">
        <v>77</v>
      </c>
    </row>
    <row r="21641" spans="1:10" hidden="1">
      <c r="A21641" s="115" t="s">
        <v>21895</v>
      </c>
      <c r="B21641" s="115" t="str">
        <f t="shared" si="338"/>
        <v>BRITA CORRIDA PARA REGIAO DE NOVA FRIBURGO,EXCLUSIVE TRANSPORTE,INCLUSIVE CARGA NO CAMINHAO.FORNECIMENTO</v>
      </c>
      <c r="C21641" s="115" t="s">
        <v>52630</v>
      </c>
      <c r="D21641" s="115" t="s">
        <v>52598</v>
      </c>
      <c r="I21641" s="115" t="s">
        <v>31</v>
      </c>
      <c r="J21641" s="115">
        <v>77</v>
      </c>
    </row>
    <row r="21642" spans="1:10" hidden="1">
      <c r="A21642" s="115" t="s">
        <v>21896</v>
      </c>
      <c r="B21642" s="115" t="str">
        <f t="shared" si="338"/>
        <v>PO-DE-PEDRA PARA REGIAO DE NOVA FRIBURGO,EXCLUSIVE TRANSPORTE,INCLUSIVE CARGA NO CAMINHAO.FORNECIMENTO</v>
      </c>
      <c r="C21642" s="115" t="s">
        <v>52631</v>
      </c>
      <c r="D21642" s="115" t="s">
        <v>52610</v>
      </c>
      <c r="I21642" s="115" t="s">
        <v>31</v>
      </c>
      <c r="J21642" s="115">
        <v>67.59</v>
      </c>
    </row>
    <row r="21643" spans="1:10" hidden="1">
      <c r="A21643" s="115" t="s">
        <v>21897</v>
      </c>
      <c r="B21643" s="115" t="str">
        <f t="shared" si="338"/>
        <v>PO-DE-PEDRA PARA REGIAO DE NOVA FRIBURGO,EXCLUSIVE TRANSPORTE,INCLUSIVE CARGA NO CAMINHAO.FORNECIMENTO</v>
      </c>
      <c r="C21643" s="115" t="s">
        <v>52631</v>
      </c>
      <c r="D21643" s="115" t="s">
        <v>52610</v>
      </c>
      <c r="I21643" s="115" t="s">
        <v>31</v>
      </c>
      <c r="J21643" s="115">
        <v>67.59</v>
      </c>
    </row>
    <row r="21644" spans="1:10" hidden="1">
      <c r="A21644" s="115" t="s">
        <v>21898</v>
      </c>
      <c r="B21644" s="115" t="str">
        <f t="shared" si="338"/>
        <v>PEDRA-DE-MAO PARA REGIAO DE NOVA FRIBURGO,EXCLUSIVE TRANSPORTE,INCLUSIVE CARGA NO CAMINHAO.FORNECIMENTO</v>
      </c>
      <c r="C21644" s="115" t="s">
        <v>52632</v>
      </c>
      <c r="D21644" s="115" t="s">
        <v>52633</v>
      </c>
      <c r="I21644" s="115" t="s">
        <v>31</v>
      </c>
      <c r="J21644" s="115">
        <v>120</v>
      </c>
    </row>
    <row r="21645" spans="1:10" hidden="1">
      <c r="A21645" s="115" t="s">
        <v>21899</v>
      </c>
      <c r="B21645" s="115" t="str">
        <f t="shared" si="338"/>
        <v>PEDRA-DE-MAO PARA REGIAO DE NOVA FRIBURGO,EXCLUSIVE TRANSPORTE,INCLUSIVE CARGA NO CAMINHAO.FORNECIMENTO</v>
      </c>
      <c r="C21645" s="115" t="s">
        <v>52632</v>
      </c>
      <c r="D21645" s="115" t="s">
        <v>52633</v>
      </c>
      <c r="I21645" s="115" t="s">
        <v>31</v>
      </c>
      <c r="J21645" s="115">
        <v>120</v>
      </c>
    </row>
    <row r="21646" spans="1:10" hidden="1">
      <c r="A21646" s="115" t="s">
        <v>21900</v>
      </c>
      <c r="B21646" s="115" t="str">
        <f t="shared" si="338"/>
        <v>AREIA PARA A REGIAO DE NOVA FRIBURGO,EXCLUSIVE TRANSPORTE,INCLUSIVE CARGA NO CAMINHAO.FORNECIMENTO</v>
      </c>
      <c r="C21646" s="115" t="s">
        <v>52634</v>
      </c>
      <c r="D21646" s="115" t="s">
        <v>52612</v>
      </c>
      <c r="I21646" s="115" t="s">
        <v>31</v>
      </c>
      <c r="J21646" s="115">
        <v>70</v>
      </c>
    </row>
    <row r="21647" spans="1:10" hidden="1">
      <c r="A21647" s="115" t="s">
        <v>21901</v>
      </c>
      <c r="B21647" s="115" t="str">
        <f t="shared" si="338"/>
        <v>AREIA PARA A REGIAO DE NOVA FRIBURGO,EXCLUSIVE TRANSPORTE,INCLUSIVE CARGA NO CAMINHAO.FORNECIMENTO</v>
      </c>
      <c r="C21647" s="115" t="s">
        <v>52634</v>
      </c>
      <c r="D21647" s="115" t="s">
        <v>52612</v>
      </c>
      <c r="I21647" s="115" t="s">
        <v>31</v>
      </c>
      <c r="J21647" s="115">
        <v>70</v>
      </c>
    </row>
    <row r="21648" spans="1:10" hidden="1">
      <c r="A21648" s="115" t="s">
        <v>21902</v>
      </c>
      <c r="B21648" s="115" t="str">
        <f t="shared" si="338"/>
        <v>CASCALHINHO (PEDRA ZERO) PARA REGIAO DE BARRA MANSA,EXCLUSIVE TRANSPORTE,INCLUSIVE CARGA NO CAMINHAO.FORNECIMENTO</v>
      </c>
      <c r="C21648" s="115" t="s">
        <v>52635</v>
      </c>
      <c r="D21648" s="115" t="s">
        <v>52629</v>
      </c>
      <c r="I21648" s="115" t="s">
        <v>31</v>
      </c>
      <c r="J21648" s="115">
        <v>81.5</v>
      </c>
    </row>
    <row r="21649" spans="1:10" hidden="1">
      <c r="A21649" s="115" t="s">
        <v>21903</v>
      </c>
      <c r="B21649" s="115" t="str">
        <f t="shared" si="338"/>
        <v>CASCALHINHO (PEDRA ZERO) PARA REGIAO DE BARRA MANSA,EXCLUSIVE TRANSPORTE,INCLUSIVE CARGA NO CAMINHAO.FORNECIMENTO</v>
      </c>
      <c r="C21649" s="115" t="s">
        <v>52635</v>
      </c>
      <c r="D21649" s="115" t="s">
        <v>52629</v>
      </c>
      <c r="I21649" s="115" t="s">
        <v>31</v>
      </c>
      <c r="J21649" s="115">
        <v>81.5</v>
      </c>
    </row>
    <row r="21650" spans="1:10" hidden="1">
      <c r="A21650" s="115" t="s">
        <v>21904</v>
      </c>
      <c r="B21650" s="115" t="str">
        <f t="shared" si="338"/>
        <v>PEDRA BRITADA 1, 2 E 3 PARA REGIAO DE BARRA MANSA,EXCLUSIVETRANSPORTE,INCLUSIVE CARGA NO CAMINHAO.FORNECIMENTO</v>
      </c>
      <c r="C21650" s="115" t="s">
        <v>52636</v>
      </c>
      <c r="D21650" s="115" t="s">
        <v>52608</v>
      </c>
      <c r="I21650" s="115" t="s">
        <v>31</v>
      </c>
      <c r="J21650" s="115">
        <v>73.03</v>
      </c>
    </row>
    <row r="21651" spans="1:10" hidden="1">
      <c r="A21651" s="115" t="s">
        <v>21905</v>
      </c>
      <c r="B21651" s="115" t="str">
        <f t="shared" si="338"/>
        <v>PEDRA BRITADA 1, 2 E 3 PARA REGIAO DE BARRA MANSA,EXCLUSIVETRANSPORTE,INCLUSIVE CARGA NO CAMINHAO.FORNECIMENTO</v>
      </c>
      <c r="C21651" s="115" t="s">
        <v>52636</v>
      </c>
      <c r="D21651" s="115" t="s">
        <v>52608</v>
      </c>
      <c r="I21651" s="115" t="s">
        <v>31</v>
      </c>
      <c r="J21651" s="115">
        <v>73.03</v>
      </c>
    </row>
    <row r="21652" spans="1:10" hidden="1">
      <c r="A21652" s="115" t="s">
        <v>21906</v>
      </c>
      <c r="B21652" s="115" t="str">
        <f t="shared" si="338"/>
        <v>BRITA CORRIDA PARA REGIAO DE BARRA MANSA,EXCLUSIVE TRANSPORTE,INCLUSIVE CARGA NO CAMINHAO.FORNECIMENTO</v>
      </c>
      <c r="C21652" s="115" t="s">
        <v>52637</v>
      </c>
      <c r="D21652" s="115" t="s">
        <v>52610</v>
      </c>
      <c r="I21652" s="115" t="s">
        <v>31</v>
      </c>
      <c r="J21652" s="115">
        <v>54.64</v>
      </c>
    </row>
    <row r="21653" spans="1:10" hidden="1">
      <c r="A21653" s="115" t="s">
        <v>21907</v>
      </c>
      <c r="B21653" s="115" t="str">
        <f t="shared" si="338"/>
        <v>BRITA CORRIDA PARA REGIAO DE BARRA MANSA,EXCLUSIVE TRANSPORTE,INCLUSIVE CARGA NO CAMINHAO.FORNECIMENTO</v>
      </c>
      <c r="C21653" s="115" t="s">
        <v>52637</v>
      </c>
      <c r="D21653" s="115" t="s">
        <v>52610</v>
      </c>
      <c r="I21653" s="115" t="s">
        <v>31</v>
      </c>
      <c r="J21653" s="115">
        <v>54.64</v>
      </c>
    </row>
    <row r="21654" spans="1:10" hidden="1">
      <c r="A21654" s="115" t="s">
        <v>21908</v>
      </c>
      <c r="B21654" s="115" t="str">
        <f t="shared" si="338"/>
        <v>PO-DE-PEDRA PARA REGIAO DE BARRA MANSA,EXCLUSIVE TRANSPORTE,INCLUSIVE CARGA NO CAMINHAO.FORNECIMENTO</v>
      </c>
      <c r="C21654" s="115" t="s">
        <v>52638</v>
      </c>
      <c r="D21654" s="115" t="s">
        <v>52639</v>
      </c>
      <c r="I21654" s="115" t="s">
        <v>31</v>
      </c>
      <c r="J21654" s="115">
        <v>39.46</v>
      </c>
    </row>
    <row r="21655" spans="1:10" hidden="1">
      <c r="A21655" s="115" t="s">
        <v>21909</v>
      </c>
      <c r="B21655" s="115" t="str">
        <f t="shared" si="338"/>
        <v>PO-DE-PEDRA PARA REGIAO DE BARRA MANSA,EXCLUSIVE TRANSPORTE,INCLUSIVE CARGA NO CAMINHAO.FORNECIMENTO</v>
      </c>
      <c r="C21655" s="115" t="s">
        <v>52638</v>
      </c>
      <c r="D21655" s="115" t="s">
        <v>52639</v>
      </c>
      <c r="I21655" s="115" t="s">
        <v>31</v>
      </c>
      <c r="J21655" s="115">
        <v>39.46</v>
      </c>
    </row>
    <row r="21656" spans="1:10" hidden="1">
      <c r="A21656" s="115" t="s">
        <v>21910</v>
      </c>
      <c r="B21656" s="115" t="str">
        <f t="shared" si="338"/>
        <v>PEDRA-DE-MAO PARA REGIAO DE BARRA MANSA,EXCLUSIVE TRANSPORTE,INCLUSIVE CARGA NO CAMINHAO.FORNECIMENTO</v>
      </c>
      <c r="C21656" s="115" t="s">
        <v>52640</v>
      </c>
      <c r="D21656" s="115" t="s">
        <v>52641</v>
      </c>
      <c r="I21656" s="115" t="s">
        <v>31</v>
      </c>
      <c r="J21656" s="115">
        <v>67.78</v>
      </c>
    </row>
    <row r="21657" spans="1:10" hidden="1">
      <c r="A21657" s="115" t="s">
        <v>21911</v>
      </c>
      <c r="B21657" s="115" t="str">
        <f t="shared" si="338"/>
        <v>PEDRA-DE-MAO PARA REGIAO DE BARRA MANSA,EXCLUSIVE TRANSPORTE,INCLUSIVE CARGA NO CAMINHAO.FORNECIMENTO</v>
      </c>
      <c r="C21657" s="115" t="s">
        <v>52640</v>
      </c>
      <c r="D21657" s="115" t="s">
        <v>52641</v>
      </c>
      <c r="I21657" s="115" t="s">
        <v>31</v>
      </c>
      <c r="J21657" s="115">
        <v>67.78</v>
      </c>
    </row>
    <row r="21658" spans="1:10" hidden="1">
      <c r="A21658" s="115" t="s">
        <v>21912</v>
      </c>
      <c r="B21658" s="115" t="str">
        <f t="shared" si="338"/>
        <v>AREIA PARA REGIAO DE BARRA MANSA,EXCLUSIVE TRANSPORTE,INCLUSIVE CARGA NO CAMINHAO.FORNECIMENTO</v>
      </c>
      <c r="C21658" s="115" t="s">
        <v>52642</v>
      </c>
      <c r="D21658" s="115" t="s">
        <v>52616</v>
      </c>
      <c r="I21658" s="115" t="s">
        <v>31</v>
      </c>
      <c r="J21658" s="115">
        <v>60</v>
      </c>
    </row>
    <row r="21659" spans="1:10" hidden="1">
      <c r="A21659" s="115" t="s">
        <v>21913</v>
      </c>
      <c r="B21659" s="115" t="str">
        <f t="shared" si="338"/>
        <v>AREIA PARA REGIAO DE BARRA MANSA,EXCLUSIVE TRANSPORTE,INCLUSIVE CARGA NO CAMINHAO.FORNECIMENTO</v>
      </c>
      <c r="C21659" s="115" t="s">
        <v>52642</v>
      </c>
      <c r="D21659" s="115" t="s">
        <v>52616</v>
      </c>
      <c r="I21659" s="115" t="s">
        <v>31</v>
      </c>
      <c r="J21659" s="115">
        <v>60</v>
      </c>
    </row>
    <row r="21660" spans="1:10" hidden="1">
      <c r="A21660" s="115" t="s">
        <v>21914</v>
      </c>
      <c r="B21660" s="115" t="str">
        <f t="shared" si="338"/>
        <v>PEDRA BRITADA Nº3 PARA REGIAO METROPOLITANA DO RIO DE JANEIRO,EXCLUSIVE TRANSPORTE,INCLUSIVE CARGA NO CAMINHAO.FORNECIMENTO</v>
      </c>
      <c r="C21660" s="115" t="s">
        <v>52643</v>
      </c>
      <c r="D21660" s="115" t="s">
        <v>52644</v>
      </c>
      <c r="E21660" s="115" t="s">
        <v>35853</v>
      </c>
      <c r="I21660" s="115" t="s">
        <v>31</v>
      </c>
      <c r="J21660" s="115">
        <v>60.9</v>
      </c>
    </row>
    <row r="21661" spans="1:10" hidden="1">
      <c r="A21661" s="115" t="s">
        <v>21915</v>
      </c>
      <c r="B21661" s="115" t="str">
        <f t="shared" si="338"/>
        <v>PEDRA BRITADA Nº3 PARA REGIAO METROPOLITANA DO RIO DE JANEIRO,EXCLUSIVE TRANSPORTE,INCLUSIVE CARGA NO CAMINHAO.FORNECIMENTO</v>
      </c>
      <c r="C21661" s="115" t="s">
        <v>52643</v>
      </c>
      <c r="D21661" s="115" t="s">
        <v>52644</v>
      </c>
      <c r="E21661" s="115" t="s">
        <v>35853</v>
      </c>
      <c r="I21661" s="115" t="s">
        <v>31</v>
      </c>
      <c r="J21661" s="115">
        <v>60.9</v>
      </c>
    </row>
    <row r="21662" spans="1:10" hidden="1">
      <c r="A21662" s="115" t="s">
        <v>21916</v>
      </c>
      <c r="B21662" s="115" t="str">
        <f t="shared" si="338"/>
        <v>PEDRA BRITADA Nº2,PARA REGIAO METROPOLITANA DO RIO DE JANEIRO,EXCLUSIVE TRANSPORTE,INCLUSIVE CARGA NO CAMINHAO.FORNECIMENTO</v>
      </c>
      <c r="C21662" s="115" t="s">
        <v>52645</v>
      </c>
      <c r="D21662" s="115" t="s">
        <v>52644</v>
      </c>
      <c r="E21662" s="115" t="s">
        <v>35853</v>
      </c>
      <c r="I21662" s="115" t="s">
        <v>31</v>
      </c>
      <c r="J21662" s="115">
        <v>60.9</v>
      </c>
    </row>
    <row r="21663" spans="1:10" hidden="1">
      <c r="A21663" s="115" t="s">
        <v>21917</v>
      </c>
      <c r="B21663" s="115" t="str">
        <f t="shared" si="338"/>
        <v>PEDRA BRITADA Nº2,PARA REGIAO METROPOLITANA DO RIO DE JANEIRO,EXCLUSIVE TRANSPORTE,INCLUSIVE CARGA NO CAMINHAO.FORNECIMENTO</v>
      </c>
      <c r="C21663" s="115" t="s">
        <v>52645</v>
      </c>
      <c r="D21663" s="115" t="s">
        <v>52644</v>
      </c>
      <c r="E21663" s="115" t="s">
        <v>35853</v>
      </c>
      <c r="I21663" s="115" t="s">
        <v>31</v>
      </c>
      <c r="J21663" s="115">
        <v>60.9</v>
      </c>
    </row>
    <row r="21664" spans="1:10" hidden="1">
      <c r="A21664" s="115" t="s">
        <v>21918</v>
      </c>
      <c r="B21664" s="115" t="str">
        <f t="shared" si="338"/>
        <v>PEDRA BRITADA Nº1,PARA REGIAO METROPOLITANA DO RIO DE JANEIRO,EXCLUSIVE TRANSPORTE,INCLUSIVE CARGA NO CAMINHAO.FORNECIMENTO</v>
      </c>
      <c r="C21664" s="115" t="s">
        <v>52646</v>
      </c>
      <c r="D21664" s="115" t="s">
        <v>52644</v>
      </c>
      <c r="E21664" s="115" t="s">
        <v>35853</v>
      </c>
      <c r="I21664" s="115" t="s">
        <v>31</v>
      </c>
      <c r="J21664" s="115">
        <v>58</v>
      </c>
    </row>
    <row r="21665" spans="1:10" hidden="1">
      <c r="A21665" s="115" t="s">
        <v>21919</v>
      </c>
      <c r="B21665" s="115" t="str">
        <f t="shared" si="338"/>
        <v>PEDRA BRITADA Nº1,PARA REGIAO METROPOLITANA DO RIO DE JANEIRO,EXCLUSIVE TRANSPORTE,INCLUSIVE CARGA NO CAMINHAO.FORNECIMENTO</v>
      </c>
      <c r="C21665" s="115" t="s">
        <v>52646</v>
      </c>
      <c r="D21665" s="115" t="s">
        <v>52644</v>
      </c>
      <c r="E21665" s="115" t="s">
        <v>35853</v>
      </c>
      <c r="I21665" s="115" t="s">
        <v>31</v>
      </c>
      <c r="J21665" s="115">
        <v>58</v>
      </c>
    </row>
    <row r="21666" spans="1:10" hidden="1">
      <c r="A21666" s="115" t="s">
        <v>21920</v>
      </c>
      <c r="B21666" s="115" t="str">
        <f t="shared" si="338"/>
        <v>PEDRA BRITADA Nº0,PARA REGIAO METROPOLITANA DO RIO DE JANEIRO,EXCLUSIVE TRANSPORTE,INCLUSIVE CARGA NO CAMINHAO.FORNECIMENTO</v>
      </c>
      <c r="C21666" s="115" t="s">
        <v>52647</v>
      </c>
      <c r="D21666" s="115" t="s">
        <v>52644</v>
      </c>
      <c r="E21666" s="115" t="s">
        <v>35853</v>
      </c>
      <c r="I21666" s="115" t="s">
        <v>31</v>
      </c>
      <c r="J21666" s="115">
        <v>65.930000000000007</v>
      </c>
    </row>
    <row r="21667" spans="1:10" hidden="1">
      <c r="A21667" s="115" t="s">
        <v>21921</v>
      </c>
      <c r="B21667" s="115" t="str">
        <f t="shared" si="338"/>
        <v>PEDRA BRITADA Nº0,PARA REGIAO METROPOLITANA DO RIO DE JANEIRO,EXCLUSIVE TRANSPORTE,INCLUSIVE CARGA NO CAMINHAO.FORNECIMENTO</v>
      </c>
      <c r="C21667" s="115" t="s">
        <v>52647</v>
      </c>
      <c r="D21667" s="115" t="s">
        <v>52644</v>
      </c>
      <c r="E21667" s="115" t="s">
        <v>35853</v>
      </c>
      <c r="I21667" s="115" t="s">
        <v>31</v>
      </c>
      <c r="J21667" s="115">
        <v>65.930000000000007</v>
      </c>
    </row>
    <row r="21668" spans="1:10" hidden="1">
      <c r="A21668" s="115" t="s">
        <v>21922</v>
      </c>
      <c r="B21668" s="115" t="str">
        <f t="shared" si="338"/>
        <v>BRITA CORRIDA PARA REGIAO METROPOLITANA DO RIO DE JANEIRO,EXCLUSIVE TRANSPORTE,INCLUSIVE CARGA NO CAMINHAO.FORNECIMENTO</v>
      </c>
      <c r="C21668" s="115" t="s">
        <v>52648</v>
      </c>
      <c r="D21668" s="115" t="s">
        <v>52649</v>
      </c>
      <c r="I21668" s="115" t="s">
        <v>31</v>
      </c>
      <c r="J21668" s="115">
        <v>26.4</v>
      </c>
    </row>
    <row r="21669" spans="1:10" hidden="1">
      <c r="A21669" s="115" t="s">
        <v>21923</v>
      </c>
      <c r="B21669" s="115" t="str">
        <f t="shared" si="338"/>
        <v>BRITA CORRIDA PARA REGIAO METROPOLITANA DO RIO DE JANEIRO,EXCLUSIVE TRANSPORTE,INCLUSIVE CARGA NO CAMINHAO.FORNECIMENTO</v>
      </c>
      <c r="C21669" s="115" t="s">
        <v>52648</v>
      </c>
      <c r="D21669" s="115" t="s">
        <v>52649</v>
      </c>
      <c r="I21669" s="115" t="s">
        <v>31</v>
      </c>
      <c r="J21669" s="115">
        <v>26.4</v>
      </c>
    </row>
    <row r="21670" spans="1:10" hidden="1">
      <c r="A21670" s="115" t="s">
        <v>21924</v>
      </c>
      <c r="B21670" s="115" t="str">
        <f t="shared" si="338"/>
        <v>PEDRA-DE-MAO PARA REGIAO METROPOLITANA DO RIO DE JANEIRO,EXCLUSIVE TRANSPORTE,INCLUSIVE CARGA NO CAMINHAO.FORNECIMENTO</v>
      </c>
      <c r="C21670" s="115" t="s">
        <v>52650</v>
      </c>
      <c r="D21670" s="115" t="s">
        <v>52651</v>
      </c>
      <c r="I21670" s="115" t="s">
        <v>31</v>
      </c>
      <c r="J21670" s="115">
        <v>67.2</v>
      </c>
    </row>
    <row r="21671" spans="1:10" hidden="1">
      <c r="A21671" s="115" t="s">
        <v>21925</v>
      </c>
      <c r="B21671" s="115" t="str">
        <f t="shared" si="338"/>
        <v>PEDRA-DE-MAO PARA REGIAO METROPOLITANA DO RIO DE JANEIRO,EXCLUSIVE TRANSPORTE,INCLUSIVE CARGA NO CAMINHAO.FORNECIMENTO</v>
      </c>
      <c r="C21671" s="115" t="s">
        <v>52650</v>
      </c>
      <c r="D21671" s="115" t="s">
        <v>52651</v>
      </c>
      <c r="I21671" s="115" t="s">
        <v>31</v>
      </c>
      <c r="J21671" s="115">
        <v>67.2</v>
      </c>
    </row>
    <row r="21672" spans="1:10" hidden="1">
      <c r="A21672" s="115" t="s">
        <v>21926</v>
      </c>
      <c r="B21672" s="115" t="str">
        <f t="shared" si="338"/>
        <v>AREIA PARA REGIAO METROPOLITANA DO RIO DE JANEIRO,EXCLUSIVETRANSPORTE,INCLUSIVE CARGA NO CAMINHAO.FORNECIMENTO</v>
      </c>
      <c r="C21672" s="115" t="s">
        <v>52652</v>
      </c>
      <c r="D21672" s="115" t="s">
        <v>52608</v>
      </c>
      <c r="I21672" s="115" t="s">
        <v>31</v>
      </c>
      <c r="J21672" s="115">
        <v>50</v>
      </c>
    </row>
    <row r="21673" spans="1:10" hidden="1">
      <c r="A21673" s="115" t="s">
        <v>21927</v>
      </c>
      <c r="B21673" s="115" t="str">
        <f t="shared" si="338"/>
        <v>AREIA PARA REGIAO METROPOLITANA DO RIO DE JANEIRO,EXCLUSIVETRANSPORTE,INCLUSIVE CARGA NO CAMINHAO.FORNECIMENTO</v>
      </c>
      <c r="C21673" s="115" t="s">
        <v>52652</v>
      </c>
      <c r="D21673" s="115" t="s">
        <v>52608</v>
      </c>
      <c r="I21673" s="115" t="s">
        <v>31</v>
      </c>
      <c r="J21673" s="115">
        <v>50</v>
      </c>
    </row>
    <row r="21674" spans="1:10" hidden="1">
      <c r="A21674" s="115" t="s">
        <v>21928</v>
      </c>
      <c r="B21674" s="115" t="str">
        <f t="shared" si="338"/>
        <v>PO-DE-PEDRA PARA REGIAO METROPOLITANA DO RIO DE JANEIRO,EXCLUSIVE TRANSPORTE,INCLUSIVE CARGA NO CAMINHAO.FORNECIMENTO</v>
      </c>
      <c r="C21674" s="115" t="s">
        <v>52653</v>
      </c>
      <c r="D21674" s="115" t="s">
        <v>52654</v>
      </c>
      <c r="I21674" s="115" t="s">
        <v>31</v>
      </c>
      <c r="J21674" s="115">
        <v>31.2</v>
      </c>
    </row>
    <row r="21675" spans="1:10" hidden="1">
      <c r="A21675" s="115" t="s">
        <v>21929</v>
      </c>
      <c r="B21675" s="115" t="str">
        <f t="shared" si="338"/>
        <v>PO-DE-PEDRA PARA REGIAO METROPOLITANA DO RIO DE JANEIRO,EXCLUSIVE TRANSPORTE,INCLUSIVE CARGA NO CAMINHAO.FORNECIMENTO</v>
      </c>
      <c r="C21675" s="115" t="s">
        <v>52653</v>
      </c>
      <c r="D21675" s="115" t="s">
        <v>52654</v>
      </c>
      <c r="I21675" s="115" t="s">
        <v>31</v>
      </c>
      <c r="J21675" s="115">
        <v>31.2</v>
      </c>
    </row>
    <row r="21676" spans="1:10" hidden="1">
      <c r="A21676" s="115" t="s">
        <v>21930</v>
      </c>
      <c r="B21676" s="115" t="str">
        <f t="shared" si="338"/>
        <v>CONSTRUCAO DE FAIXA DELIMITADORA (VIBRADOR) EM CONCRETO SIMPLES,INCLUSIVE FORNECIMENTO DOS MATERIAIS</v>
      </c>
      <c r="C21676" s="115" t="s">
        <v>52655</v>
      </c>
      <c r="D21676" s="115" t="s">
        <v>52656</v>
      </c>
      <c r="I21676" s="115" t="s">
        <v>58</v>
      </c>
      <c r="J21676" s="115">
        <v>167.21</v>
      </c>
    </row>
    <row r="21677" spans="1:10" hidden="1">
      <c r="A21677" s="115" t="s">
        <v>21931</v>
      </c>
      <c r="B21677" s="115" t="str">
        <f t="shared" si="338"/>
        <v>CONSTRUCAO DE FAIXA DELIMITADORA (VIBRADOR) EM CONCRETO SIMPLES,INCLUSIVE FORNECIMENTO DOS MATERIAIS</v>
      </c>
      <c r="C21677" s="115" t="s">
        <v>52655</v>
      </c>
      <c r="D21677" s="115" t="s">
        <v>52656</v>
      </c>
      <c r="I21677" s="115" t="s">
        <v>58</v>
      </c>
      <c r="J21677" s="115">
        <v>151.09</v>
      </c>
    </row>
    <row r="21678" spans="1:10" hidden="1">
      <c r="A21678" s="115" t="s">
        <v>21932</v>
      </c>
      <c r="B21678" s="115" t="str">
        <f t="shared" si="338"/>
        <v>SONORIZADOR DE CONCRETO MOLDADO NO LOCAL,MEDINDO (10,5X5,0)M,INCLUSIVE REJUNTAMENTO,BARRAS DE LIGACAO,ESCAVACAO,IMPRIMACAO</v>
      </c>
      <c r="C21678" s="115" t="s">
        <v>52657</v>
      </c>
      <c r="D21678" s="115" t="s">
        <v>52658</v>
      </c>
      <c r="E21678" s="115" t="s">
        <v>33885</v>
      </c>
      <c r="I21678" s="115" t="s">
        <v>6</v>
      </c>
      <c r="J21678" s="115">
        <v>6524.16</v>
      </c>
    </row>
    <row r="21679" spans="1:10" hidden="1">
      <c r="A21679" s="115" t="s">
        <v>21933</v>
      </c>
      <c r="B21679" s="115" t="str">
        <f t="shared" si="338"/>
        <v>SONORIZADOR DE CONCRETO MOLDADO NO LOCAL,MEDINDO (10,5X5,0)M,INCLUSIVE REJUNTAMENTO,BARRAS DE LIGACAO,ESCAVACAO,IMPRIMACAO</v>
      </c>
      <c r="C21679" s="115" t="s">
        <v>52657</v>
      </c>
      <c r="D21679" s="115" t="s">
        <v>52658</v>
      </c>
      <c r="E21679" s="115" t="s">
        <v>33885</v>
      </c>
      <c r="I21679" s="115" t="s">
        <v>6</v>
      </c>
      <c r="J21679" s="115">
        <v>6107.06</v>
      </c>
    </row>
    <row r="21680" spans="1:10" hidden="1">
      <c r="A21680" s="115" t="s">
        <v>21934</v>
      </c>
      <c r="B21680" s="115" t="str">
        <f t="shared" si="338"/>
        <v>NARIZ DE INTERSECAO EM CONCRETO SIMPLES,CONFORME PROJETO DER-RJ</v>
      </c>
      <c r="C21680" s="115" t="s">
        <v>52659</v>
      </c>
      <c r="D21680" s="115" t="s">
        <v>52660</v>
      </c>
      <c r="I21680" s="115" t="s">
        <v>6</v>
      </c>
      <c r="J21680" s="115">
        <v>1802.45</v>
      </c>
    </row>
    <row r="21681" spans="1:10" hidden="1">
      <c r="A21681" s="115" t="s">
        <v>21935</v>
      </c>
      <c r="B21681" s="115" t="str">
        <f t="shared" si="338"/>
        <v>NARIZ DE INTERSECAO EM CONCRETO SIMPLES,CONFORME PROJETO DER-RJ</v>
      </c>
      <c r="C21681" s="115" t="s">
        <v>52659</v>
      </c>
      <c r="D21681" s="115" t="s">
        <v>52660</v>
      </c>
      <c r="I21681" s="115" t="s">
        <v>6</v>
      </c>
      <c r="J21681" s="115">
        <v>1705.18</v>
      </c>
    </row>
    <row r="21682" spans="1:10" hidden="1">
      <c r="A21682" s="115" t="s">
        <v>21936</v>
      </c>
      <c r="B21682" s="115" t="str">
        <f t="shared" si="338"/>
        <v>ONDULACAO EM CONCRETO(QUEBRA-MOLA)MOLDADA NO LOCAL,MEDINDO(10,50X3,70)M, INCLUSIVE REJUNTAMENTO, BARRAS DE LIGACAO, ESCAVACAO E IMPRIMACAO</v>
      </c>
      <c r="C21682" s="115" t="s">
        <v>52661</v>
      </c>
      <c r="D21682" s="115" t="s">
        <v>52662</v>
      </c>
      <c r="E21682" s="115" t="s">
        <v>52663</v>
      </c>
      <c r="I21682" s="115" t="s">
        <v>6</v>
      </c>
      <c r="J21682" s="115">
        <v>4466.1000000000004</v>
      </c>
    </row>
    <row r="21683" spans="1:10" hidden="1">
      <c r="A21683" s="115" t="s">
        <v>21937</v>
      </c>
      <c r="B21683" s="115" t="str">
        <f t="shared" si="338"/>
        <v>ONDULACAO EM CONCRETO(QUEBRA-MOLA)MOLDADA NO LOCAL,MEDINDO(10,50X3,70)M, INCLUSIVE REJUNTAMENTO, BARRAS DE LIGACAO, ESCAVACAO E IMPRIMACAO</v>
      </c>
      <c r="C21683" s="115" t="s">
        <v>52661</v>
      </c>
      <c r="D21683" s="115" t="s">
        <v>52662</v>
      </c>
      <c r="E21683" s="115" t="s">
        <v>52663</v>
      </c>
      <c r="I21683" s="115" t="s">
        <v>6</v>
      </c>
      <c r="J21683" s="115">
        <v>4168.5200000000004</v>
      </c>
    </row>
    <row r="21684" spans="1:10" hidden="1">
      <c r="A21684" s="115" t="s">
        <v>21938</v>
      </c>
      <c r="B21684" s="115" t="str">
        <f t="shared" si="338"/>
        <v>BARREIRA PRE-MOLDADA EXTERNA,EM CONCRETO ARMADO(FCK=25MPA,ACO CA-50),TIPO DER-RJ,MEDINDO 0,15M NO TOPO,0,40M NA BASE E 0,77M DE ALTURA,INCLUINDO FERROS DE LIGACAO E FORNECIMENTO DOS MATERIAIS</v>
      </c>
      <c r="C21684" s="115" t="s">
        <v>52664</v>
      </c>
      <c r="D21684" s="115" t="s">
        <v>52665</v>
      </c>
      <c r="E21684" s="115" t="s">
        <v>52666</v>
      </c>
      <c r="F21684" s="115" t="s">
        <v>36510</v>
      </c>
      <c r="I21684" s="115" t="s">
        <v>58</v>
      </c>
      <c r="J21684" s="115">
        <v>442.91</v>
      </c>
    </row>
    <row r="21685" spans="1:10" hidden="1">
      <c r="A21685" s="115" t="s">
        <v>21939</v>
      </c>
      <c r="B21685" s="115" t="str">
        <f t="shared" si="338"/>
        <v>BARREIRA PRE-MOLDADA EXTERNA,EM CONCRETO ARMADO(FCK=25MPA,ACO CA-50),TIPO DER-RJ,MEDINDO 0,15M NO TOPO,0,40M NA BASE E 0,77M DE ALTURA,INCLUINDO FERROS DE LIGACAO E FORNECIMENTO DOS MATERIAIS</v>
      </c>
      <c r="C21685" s="115" t="s">
        <v>52664</v>
      </c>
      <c r="D21685" s="115" t="s">
        <v>52665</v>
      </c>
      <c r="E21685" s="115" t="s">
        <v>52666</v>
      </c>
      <c r="F21685" s="115" t="s">
        <v>36510</v>
      </c>
      <c r="I21685" s="115" t="s">
        <v>58</v>
      </c>
      <c r="J21685" s="115">
        <v>410.26</v>
      </c>
    </row>
    <row r="21686" spans="1:10" hidden="1">
      <c r="A21686" s="115" t="s">
        <v>21940</v>
      </c>
      <c r="B21686" s="115" t="str">
        <f t="shared" si="338"/>
        <v>BARREIRA PRE-MOLDADA EXTERNA,EM CONCRETO ARMADO(FCK=25MPA,ACO CA-50),TIPO DER-RJ,MEDINDO 0,25M NO TOPO,0,40M NA BASE E 1,14M DE ALTURA,INCLUINDO VIGOTA HORIZONTAL,MONTANTE A CADA 1,00M,FERROS DE LIGACAO E FORNECIMENTO DOS MATERIAIS</v>
      </c>
      <c r="C21686" s="115" t="s">
        <v>52664</v>
      </c>
      <c r="D21686" s="115" t="s">
        <v>52667</v>
      </c>
      <c r="E21686" s="115" t="s">
        <v>52668</v>
      </c>
      <c r="F21686" s="115" t="s">
        <v>52669</v>
      </c>
      <c r="I21686" s="115" t="s">
        <v>58</v>
      </c>
      <c r="J21686" s="115">
        <v>571.91999999999996</v>
      </c>
    </row>
    <row r="21687" spans="1:10" hidden="1">
      <c r="A21687" s="115" t="s">
        <v>21941</v>
      </c>
      <c r="B21687" s="115" t="str">
        <f t="shared" si="338"/>
        <v>BARREIRA PRE-MOLDADA EXTERNA,EM CONCRETO ARMADO(FCK=25MPA,ACO CA-50),TIPO DER-RJ,MEDINDO 0,25M NO TOPO,0,40M NA BASE E 1,14M DE ALTURA,INCLUINDO VIGOTA HORIZONTAL,MONTANTE A CADA 1,00M,FERROS DE LIGACAO E FORNECIMENTO DOS MATERIAIS</v>
      </c>
      <c r="C21687" s="115" t="s">
        <v>52664</v>
      </c>
      <c r="D21687" s="115" t="s">
        <v>52667</v>
      </c>
      <c r="E21687" s="115" t="s">
        <v>52668</v>
      </c>
      <c r="F21687" s="115" t="s">
        <v>52669</v>
      </c>
      <c r="I21687" s="115" t="s">
        <v>58</v>
      </c>
      <c r="J21687" s="115">
        <v>531.17999999999995</v>
      </c>
    </row>
    <row r="21688" spans="1:10" hidden="1">
      <c r="A21688" s="115" t="s">
        <v>21942</v>
      </c>
      <c r="B21688" s="115" t="str">
        <f t="shared" si="338"/>
        <v>BARREIRA DUPLA PRE-MOLDADA INTERNA(DIVISORIA DE PISTA),EM CONCRETO ARMADO(FCK=25MPA,ACO CA-50),TIPO DER-RJ,MEDINDO 0,15M NO TOPO,0,65M NA BASE E 0,77M DE ALTURA,INCLUINDO FERROS DE LIGACAO E FORNECIMENTO DOS MATERIAIS</v>
      </c>
      <c r="C21688" s="115" t="s">
        <v>52670</v>
      </c>
      <c r="D21688" s="115" t="s">
        <v>52671</v>
      </c>
      <c r="E21688" s="115" t="s">
        <v>52672</v>
      </c>
      <c r="F21688" s="115" t="s">
        <v>52673</v>
      </c>
      <c r="I21688" s="115" t="s">
        <v>58</v>
      </c>
      <c r="J21688" s="115">
        <v>495.11</v>
      </c>
    </row>
    <row r="21689" spans="1:10" hidden="1">
      <c r="A21689" s="115" t="s">
        <v>21943</v>
      </c>
      <c r="B21689" s="115" t="str">
        <f t="shared" si="338"/>
        <v>BARREIRA DUPLA PRE-MOLDADA INTERNA(DIVISORIA DE PISTA),EM CONCRETO ARMADO(FCK=25MPA,ACO CA-50),TIPO DER-RJ,MEDINDO 0,15M NO TOPO,0,65M NA BASE E 0,77M DE ALTURA,INCLUINDO FERROS DE LIGACAO E FORNECIMENTO DOS MATERIAIS</v>
      </c>
      <c r="C21689" s="115" t="s">
        <v>52670</v>
      </c>
      <c r="D21689" s="115" t="s">
        <v>52671</v>
      </c>
      <c r="E21689" s="115" t="s">
        <v>52672</v>
      </c>
      <c r="F21689" s="115" t="s">
        <v>52673</v>
      </c>
      <c r="I21689" s="115" t="s">
        <v>58</v>
      </c>
      <c r="J21689" s="115">
        <v>459.08</v>
      </c>
    </row>
    <row r="21690" spans="1:10" hidden="1">
      <c r="A21690" s="115" t="s">
        <v>21944</v>
      </c>
      <c r="B21690" s="115"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15" t="s">
        <v>52664</v>
      </c>
      <c r="D21690" s="115" t="s">
        <v>52674</v>
      </c>
      <c r="E21690" s="115" t="s">
        <v>52675</v>
      </c>
      <c r="F21690" s="115" t="s">
        <v>52676</v>
      </c>
      <c r="G21690" s="115" t="s">
        <v>52677</v>
      </c>
      <c r="H21690" s="115" t="s">
        <v>52678</v>
      </c>
      <c r="I21690" s="115" t="s">
        <v>58</v>
      </c>
      <c r="J21690" s="115">
        <v>1351.83</v>
      </c>
    </row>
    <row r="21691" spans="1:10" hidden="1">
      <c r="A21691" s="115" t="s">
        <v>21945</v>
      </c>
      <c r="B21691" s="115"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15" t="s">
        <v>52664</v>
      </c>
      <c r="D21691" s="115" t="s">
        <v>52674</v>
      </c>
      <c r="E21691" s="115" t="s">
        <v>52675</v>
      </c>
      <c r="F21691" s="115" t="s">
        <v>52676</v>
      </c>
      <c r="G21691" s="115" t="s">
        <v>52677</v>
      </c>
      <c r="H21691" s="115" t="s">
        <v>52678</v>
      </c>
      <c r="I21691" s="115" t="s">
        <v>58</v>
      </c>
      <c r="J21691" s="115">
        <v>1264.27</v>
      </c>
    </row>
    <row r="21692" spans="1:10" hidden="1">
      <c r="A21692" s="115" t="s">
        <v>21946</v>
      </c>
      <c r="B21692" s="115"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15" t="s">
        <v>52664</v>
      </c>
      <c r="D21692" s="115" t="s">
        <v>52679</v>
      </c>
      <c r="E21692" s="115" t="s">
        <v>52680</v>
      </c>
      <c r="F21692" s="115" t="s">
        <v>52681</v>
      </c>
      <c r="G21692" s="115" t="s">
        <v>52682</v>
      </c>
      <c r="H21692" s="115" t="s">
        <v>52683</v>
      </c>
      <c r="I21692" s="115" t="s">
        <v>58</v>
      </c>
      <c r="J21692" s="115">
        <v>1446.29</v>
      </c>
    </row>
    <row r="21693" spans="1:10" hidden="1">
      <c r="A21693" s="115" t="s">
        <v>21947</v>
      </c>
      <c r="B21693" s="115"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15" t="s">
        <v>52664</v>
      </c>
      <c r="D21693" s="115" t="s">
        <v>52679</v>
      </c>
      <c r="E21693" s="115" t="s">
        <v>52680</v>
      </c>
      <c r="F21693" s="115" t="s">
        <v>52681</v>
      </c>
      <c r="G21693" s="115" t="s">
        <v>52682</v>
      </c>
      <c r="H21693" s="115" t="s">
        <v>52683</v>
      </c>
      <c r="I21693" s="115" t="s">
        <v>58</v>
      </c>
      <c r="J21693" s="115">
        <v>1348.22</v>
      </c>
    </row>
    <row r="21694" spans="1:10" hidden="1">
      <c r="A21694" s="115" t="s">
        <v>21948</v>
      </c>
      <c r="B21694" s="115"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15" t="s">
        <v>52670</v>
      </c>
      <c r="D21694" s="115" t="s">
        <v>52684</v>
      </c>
      <c r="E21694" s="115" t="s">
        <v>52685</v>
      </c>
      <c r="F21694" s="115" t="s">
        <v>52686</v>
      </c>
      <c r="G21694" s="115" t="s">
        <v>52687</v>
      </c>
      <c r="H21694" s="115" t="s">
        <v>52688</v>
      </c>
      <c r="I21694" s="115" t="s">
        <v>58</v>
      </c>
      <c r="J21694" s="115">
        <v>1291.6500000000001</v>
      </c>
    </row>
    <row r="21695" spans="1:10" hidden="1">
      <c r="A21695" s="115" t="s">
        <v>21949</v>
      </c>
      <c r="B21695" s="115"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15" t="s">
        <v>52670</v>
      </c>
      <c r="D21695" s="115" t="s">
        <v>52684</v>
      </c>
      <c r="E21695" s="115" t="s">
        <v>52685</v>
      </c>
      <c r="F21695" s="115" t="s">
        <v>52686</v>
      </c>
      <c r="G21695" s="115" t="s">
        <v>52687</v>
      </c>
      <c r="H21695" s="115" t="s">
        <v>52688</v>
      </c>
      <c r="I21695" s="115" t="s">
        <v>58</v>
      </c>
      <c r="J21695" s="115">
        <v>1207.07</v>
      </c>
    </row>
    <row r="21696" spans="1:10" hidden="1">
      <c r="A21696" s="115" t="s">
        <v>21950</v>
      </c>
      <c r="B21696" s="115" t="str">
        <f t="shared" si="338"/>
        <v>GUARDA-CORPO EM CONCRETO ARMADO(FCK=15MPA,ACO CA-50),FORMADO POR QUADROS RETANGULARES DE 1,90X0,50M SUSTENTADOS POR DOIS MONTANTES DE 0,85M DE ALTURA,INCLUSIVE FORNECIMENTO DOS MATERIAIS E ELEMENTOS DE FIXACAO NA PONTE</v>
      </c>
      <c r="C21696" s="115" t="s">
        <v>52689</v>
      </c>
      <c r="D21696" s="115" t="s">
        <v>52690</v>
      </c>
      <c r="E21696" s="115" t="s">
        <v>52691</v>
      </c>
      <c r="F21696" s="115" t="s">
        <v>52692</v>
      </c>
      <c r="I21696" s="115" t="s">
        <v>58</v>
      </c>
      <c r="J21696" s="115">
        <v>150.56</v>
      </c>
    </row>
    <row r="21697" spans="1:10" hidden="1">
      <c r="A21697" s="115" t="s">
        <v>21951</v>
      </c>
      <c r="B21697" s="115" t="str">
        <f t="shared" si="338"/>
        <v>GUARDA-CORPO EM CONCRETO ARMADO(FCK=15MPA,ACO CA-50),FORMADO POR QUADROS RETANGULARES DE 1,90X0,50M SUSTENTADOS POR DOIS MONTANTES DE 0,85M DE ALTURA,INCLUSIVE FORNECIMENTO DOS MATERIAIS E ELEMENTOS DE FIXACAO NA PONTE</v>
      </c>
      <c r="C21697" s="115" t="s">
        <v>52689</v>
      </c>
      <c r="D21697" s="115" t="s">
        <v>52690</v>
      </c>
      <c r="E21697" s="115" t="s">
        <v>52691</v>
      </c>
      <c r="F21697" s="115" t="s">
        <v>52692</v>
      </c>
      <c r="I21697" s="115" t="s">
        <v>58</v>
      </c>
      <c r="J21697" s="115">
        <v>138.91999999999999</v>
      </c>
    </row>
    <row r="21698" spans="1:10" hidden="1">
      <c r="A21698" s="115" t="s">
        <v>21952</v>
      </c>
      <c r="B21698" s="115" t="str">
        <f t="shared" si="338"/>
        <v>GUARDA-CORPO EM PILARES DE CONCRETO E BARRA DE ACO HORIZONTAIS DE 1.1/2" DE ACO GALVANIZADO</v>
      </c>
      <c r="C21698" s="115" t="s">
        <v>52693</v>
      </c>
      <c r="D21698" s="115" t="s">
        <v>52694</v>
      </c>
      <c r="I21698" s="115" t="s">
        <v>58</v>
      </c>
      <c r="J21698" s="115">
        <v>563.28</v>
      </c>
    </row>
    <row r="21699" spans="1:10" hidden="1">
      <c r="A21699" s="115" t="s">
        <v>21953</v>
      </c>
      <c r="B21699" s="115" t="str">
        <f t="shared" si="338"/>
        <v>GUARDA-CORPO EM PILARES DE CONCRETO E BARRA DE ACO HORIZONTAIS DE 1.1/2" DE ACO GALVANIZADO</v>
      </c>
      <c r="C21699" s="115" t="s">
        <v>52693</v>
      </c>
      <c r="D21699" s="115" t="s">
        <v>52694</v>
      </c>
      <c r="I21699" s="115" t="s">
        <v>58</v>
      </c>
      <c r="J21699" s="115">
        <v>515.95000000000005</v>
      </c>
    </row>
    <row r="21700" spans="1:10" hidden="1">
      <c r="A21700" s="115" t="s">
        <v>21954</v>
      </c>
      <c r="B21700" s="115" t="str">
        <f t="shared" si="338"/>
        <v>GUARDA-CORPO COM 0,90M DE ALTURA,FORMADO POR DUAS LINHAS DETUBO DE PVC DE 75MM,APOIADOS EM MONTANTES DE CONCRETO A CADA2,0M</v>
      </c>
      <c r="C21700" s="115" t="s">
        <v>52695</v>
      </c>
      <c r="D21700" s="115" t="s">
        <v>52696</v>
      </c>
      <c r="E21700" s="115" t="s">
        <v>52697</v>
      </c>
      <c r="I21700" s="115" t="s">
        <v>58</v>
      </c>
      <c r="J21700" s="115">
        <v>159.4</v>
      </c>
    </row>
    <row r="21701" spans="1:10" hidden="1">
      <c r="A21701" s="115" t="s">
        <v>21955</v>
      </c>
      <c r="B21701" s="115" t="str">
        <f t="shared" ref="B21701:B21764" si="339">C21701&amp;D21701&amp;E21701&amp;F21701&amp;G21701&amp;H21701</f>
        <v>GUARDA-CORPO COM 0,90M DE ALTURA,FORMADO POR DUAS LINHAS DETUBO DE PVC DE 75MM,APOIADOS EM MONTANTES DE CONCRETO A CADA2,0M</v>
      </c>
      <c r="C21701" s="115" t="s">
        <v>52695</v>
      </c>
      <c r="D21701" s="115" t="s">
        <v>52696</v>
      </c>
      <c r="E21701" s="115" t="s">
        <v>52697</v>
      </c>
      <c r="I21701" s="115" t="s">
        <v>58</v>
      </c>
      <c r="J21701" s="115">
        <v>146.97</v>
      </c>
    </row>
    <row r="21702" spans="1:10" hidden="1">
      <c r="A21702" s="115" t="s">
        <v>21956</v>
      </c>
      <c r="B21702" s="115" t="str">
        <f t="shared" si="339"/>
        <v>MURETA DIVISORIA DE TRAFEGO,EM CONCRETO SIMPLES,TIPO AVENIDA BRASIL,COM A FORMA EXECUTADA EM CHAPAS DE MADEIRA COMPENSADA DE 14MM RESINADA E DE 20MM PLASTIFICADA,INCLUSIVE FORNECIMENTO DOS MATERIAIS</v>
      </c>
      <c r="C21702" s="115" t="s">
        <v>52698</v>
      </c>
      <c r="D21702" s="115" t="s">
        <v>52699</v>
      </c>
      <c r="E21702" s="115" t="s">
        <v>52700</v>
      </c>
      <c r="F21702" s="115" t="s">
        <v>40704</v>
      </c>
      <c r="I21702" s="115" t="s">
        <v>58</v>
      </c>
      <c r="J21702" s="115">
        <v>460.65</v>
      </c>
    </row>
    <row r="21703" spans="1:10" hidden="1">
      <c r="A21703" s="115" t="s">
        <v>21957</v>
      </c>
      <c r="B21703" s="115" t="str">
        <f t="shared" si="339"/>
        <v>MURETA DIVISORIA DE TRAFEGO,EM CONCRETO SIMPLES,TIPO AVENIDA BRASIL,COM A FORMA EXECUTADA EM CHAPAS DE MADEIRA COMPENSADA DE 14MM RESINADA E DE 20MM PLASTIFICADA,INCLUSIVE FORNECIMENTO DOS MATERIAIS</v>
      </c>
      <c r="C21703" s="115" t="s">
        <v>52698</v>
      </c>
      <c r="D21703" s="115" t="s">
        <v>52699</v>
      </c>
      <c r="E21703" s="115" t="s">
        <v>52700</v>
      </c>
      <c r="F21703" s="115" t="s">
        <v>40704</v>
      </c>
      <c r="I21703" s="115" t="s">
        <v>58</v>
      </c>
      <c r="J21703" s="115">
        <v>423.18</v>
      </c>
    </row>
    <row r="21704" spans="1:10" hidden="1">
      <c r="A21704" s="115" t="s">
        <v>21958</v>
      </c>
      <c r="B21704" s="115" t="str">
        <f t="shared" si="339"/>
        <v>MURETA DIVISORIA DE TRAFEGO,EM CONCRETO SIMPLES,TIPO AVENIDA BRASIL,INCLUSIVE FORNECIMENTO DOS MATERIAIS,EXCLUSIVE FORMA</v>
      </c>
      <c r="C21704" s="115" t="s">
        <v>52698</v>
      </c>
      <c r="D21704" s="115" t="s">
        <v>52701</v>
      </c>
      <c r="I21704" s="115" t="s">
        <v>58</v>
      </c>
      <c r="J21704" s="115">
        <v>234.85</v>
      </c>
    </row>
    <row r="21705" spans="1:10" hidden="1">
      <c r="A21705" s="115" t="s">
        <v>21959</v>
      </c>
      <c r="B21705" s="115" t="str">
        <f t="shared" si="339"/>
        <v>MURETA DIVISORIA DE TRAFEGO,EM CONCRETO SIMPLES,TIPO AVENIDA BRASIL,INCLUSIVE FORNECIMENTO DOS MATERIAIS,EXCLUSIVE FORMA</v>
      </c>
      <c r="C21705" s="115" t="s">
        <v>52698</v>
      </c>
      <c r="D21705" s="115" t="s">
        <v>52701</v>
      </c>
      <c r="I21705" s="115" t="s">
        <v>58</v>
      </c>
      <c r="J21705" s="115">
        <v>222.47</v>
      </c>
    </row>
    <row r="21706" spans="1:10" hidden="1">
      <c r="A21706" s="115" t="s">
        <v>21960</v>
      </c>
      <c r="B21706" s="115" t="str">
        <f t="shared" si="339"/>
        <v>FORMA METALICA PARA MURETA DIVISORIA DE TRAFEGO,TIPO AVENIDA BRASIL(ITEM 20.180.0001),INCLUSIVE RETIRADA DA MESMA E DO ESCORAMENTO,ADIMITINDO-SE ATE 25 VEZES A UTILIZACAO</v>
      </c>
      <c r="C21706" s="115" t="s">
        <v>52702</v>
      </c>
      <c r="D21706" s="115" t="s">
        <v>52703</v>
      </c>
      <c r="E21706" s="115" t="s">
        <v>52704</v>
      </c>
      <c r="I21706" s="115" t="s">
        <v>58</v>
      </c>
      <c r="J21706" s="115">
        <v>86.8</v>
      </c>
    </row>
    <row r="21707" spans="1:10" hidden="1">
      <c r="A21707" s="115" t="s">
        <v>21961</v>
      </c>
      <c r="B21707" s="115" t="str">
        <f t="shared" si="339"/>
        <v>FORMA METALICA PARA MURETA DIVISORIA DE TRAFEGO,TIPO AVENIDA BRASIL(ITEM 20.180.0001),INCLUSIVE RETIRADA DA MESMA E DO ESCORAMENTO,ADIMITINDO-SE ATE 25 VEZES A UTILIZACAO</v>
      </c>
      <c r="C21707" s="115" t="s">
        <v>52702</v>
      </c>
      <c r="D21707" s="115" t="s">
        <v>52703</v>
      </c>
      <c r="E21707" s="115" t="s">
        <v>52704</v>
      </c>
      <c r="I21707" s="115" t="s">
        <v>58</v>
      </c>
      <c r="J21707" s="115">
        <v>83.01</v>
      </c>
    </row>
    <row r="21708" spans="1:10" hidden="1">
      <c r="A21708" s="115" t="s">
        <v>21962</v>
      </c>
      <c r="B21708" s="115" t="str">
        <f t="shared" si="339"/>
        <v>PROTECAO DE ESCORAMENTO PARA "LATERAL DE PISTA" (NAVIO),MEDINDO 1,50M DE LARGURA,1,50M DE ALTURA,0,30M DE ESPESSURA DE PAREDE E 16,00M DE COMPRIMENTO UTILIZANDO CONCRETO E TRILHO,CONFORME DESENHO DO DER-RJ</v>
      </c>
      <c r="C21708" s="115" t="s">
        <v>52705</v>
      </c>
      <c r="D21708" s="115" t="s">
        <v>52706</v>
      </c>
      <c r="E21708" s="115" t="s">
        <v>52707</v>
      </c>
      <c r="F21708" s="115" t="s">
        <v>52708</v>
      </c>
      <c r="I21708" s="115" t="s">
        <v>6</v>
      </c>
      <c r="J21708" s="115">
        <v>6901.03</v>
      </c>
    </row>
    <row r="21709" spans="1:10" hidden="1">
      <c r="A21709" s="115" t="s">
        <v>21963</v>
      </c>
      <c r="B21709" s="115" t="str">
        <f t="shared" si="339"/>
        <v>PROTECAO DE ESCORAMENTO PARA "LATERAL DE PISTA" (NAVIO),MEDINDO 1,50M DE LARGURA,1,50M DE ALTURA,0,30M DE ESPESSURA DE PAREDE E 16,00M DE COMPRIMENTO UTILIZANDO CONCRETO E TRILHO,CONFORME DESENHO DO DER-RJ</v>
      </c>
      <c r="C21709" s="115" t="s">
        <v>52705</v>
      </c>
      <c r="D21709" s="115" t="s">
        <v>52706</v>
      </c>
      <c r="E21709" s="115" t="s">
        <v>52707</v>
      </c>
      <c r="F21709" s="115" t="s">
        <v>52708</v>
      </c>
      <c r="I21709" s="115" t="s">
        <v>6</v>
      </c>
      <c r="J21709" s="115">
        <v>6303.54</v>
      </c>
    </row>
    <row r="21710" spans="1:10" hidden="1">
      <c r="A21710" s="115" t="s">
        <v>21964</v>
      </c>
      <c r="B21710" s="115" t="str">
        <f t="shared" si="339"/>
        <v>PROTECAO DE ESCORAMENTO PARA "CENTRO DE PISTA" (NAVIO),MEDINDO 3,00M DE LARGURA,1,50M DE ALTURA,0,30M DE ESPESSURA DE PAREDE E 16,00M DE COMPRIMENTO UTILIZANDO CONCRETO E TRILHO,CONFORME DESENHO DO DER-RJ</v>
      </c>
      <c r="C21710" s="115" t="s">
        <v>52709</v>
      </c>
      <c r="D21710" s="115" t="s">
        <v>52710</v>
      </c>
      <c r="E21710" s="115" t="s">
        <v>52711</v>
      </c>
      <c r="F21710" s="115" t="s">
        <v>52712</v>
      </c>
      <c r="I21710" s="115" t="s">
        <v>6</v>
      </c>
      <c r="J21710" s="115">
        <v>8958.75</v>
      </c>
    </row>
    <row r="21711" spans="1:10" hidden="1">
      <c r="A21711" s="115" t="s">
        <v>21965</v>
      </c>
      <c r="B21711" s="115" t="str">
        <f t="shared" si="339"/>
        <v>PROTECAO DE ESCORAMENTO PARA "CENTRO DE PISTA" (NAVIO),MEDINDO 3,00M DE LARGURA,1,50M DE ALTURA,0,30M DE ESPESSURA DE PAREDE E 16,00M DE COMPRIMENTO UTILIZANDO CONCRETO E TRILHO,CONFORME DESENHO DO DER-RJ</v>
      </c>
      <c r="C21711" s="115" t="s">
        <v>52709</v>
      </c>
      <c r="D21711" s="115" t="s">
        <v>52710</v>
      </c>
      <c r="E21711" s="115" t="s">
        <v>52711</v>
      </c>
      <c r="F21711" s="115" t="s">
        <v>52712</v>
      </c>
      <c r="I21711" s="115" t="s">
        <v>6</v>
      </c>
      <c r="J21711" s="115">
        <v>8201.99</v>
      </c>
    </row>
    <row r="21712" spans="1:10" hidden="1">
      <c r="A21712" s="115" t="s">
        <v>21966</v>
      </c>
      <c r="B21712" s="115" t="str">
        <f t="shared" si="339"/>
        <v>PROTECAO PARA VEICULOS,EM VERGALHOES,PRESOS A ESTRUTURA EXISTENTE,TELA DE ACO (MALHA Nº12 DE 8X8CM) E LONA DE PLASTICO(POLIETILENO),REAPROVEITAMENTO DA TELA DE ACO 4 VEZES E DOPLASTICO 2 VEZES</v>
      </c>
      <c r="C21712" s="115" t="s">
        <v>52713</v>
      </c>
      <c r="D21712" s="115" t="s">
        <v>52714</v>
      </c>
      <c r="E21712" s="115" t="s">
        <v>52715</v>
      </c>
      <c r="F21712" s="115" t="s">
        <v>52716</v>
      </c>
      <c r="I21712" s="115" t="s">
        <v>16</v>
      </c>
      <c r="J21712" s="115">
        <v>25.76</v>
      </c>
    </row>
    <row r="21713" spans="1:10" hidden="1">
      <c r="A21713" s="115" t="s">
        <v>21967</v>
      </c>
      <c r="B21713" s="115" t="str">
        <f t="shared" si="339"/>
        <v>PROTECAO PARA VEICULOS,EM VERGALHOES,PRESOS A ESTRUTURA EXISTENTE,TELA DE ACO (MALHA Nº12 DE 8X8CM) E LONA DE PLASTICO(POLIETILENO),REAPROVEITAMENTO DA TELA DE ACO 4 VEZES E DOPLASTICO 2 VEZES</v>
      </c>
      <c r="C21713" s="115" t="s">
        <v>52713</v>
      </c>
      <c r="D21713" s="115" t="s">
        <v>52714</v>
      </c>
      <c r="E21713" s="115" t="s">
        <v>52715</v>
      </c>
      <c r="F21713" s="115" t="s">
        <v>52716</v>
      </c>
      <c r="I21713" s="115" t="s">
        <v>16</v>
      </c>
      <c r="J21713" s="115">
        <v>24.15</v>
      </c>
    </row>
    <row r="21714" spans="1:10" hidden="1">
      <c r="A21714" s="115" t="s">
        <v>21968</v>
      </c>
      <c r="B21714" s="115" t="str">
        <f t="shared" si="339"/>
        <v>PONTE BRANCA,EM MADEIRA DE LEI,SOBRE ESTACAS DE EUCALIPTO.FORNECIMENTO,COLOCACAO E ARRANCAMENTO</v>
      </c>
      <c r="C21714" s="115" t="s">
        <v>52717</v>
      </c>
      <c r="D21714" s="115" t="s">
        <v>52718</v>
      </c>
      <c r="I21714" s="115" t="s">
        <v>16</v>
      </c>
      <c r="J21714" s="115">
        <v>1344.5</v>
      </c>
    </row>
    <row r="21715" spans="1:10" hidden="1">
      <c r="A21715" s="115" t="s">
        <v>21969</v>
      </c>
      <c r="B21715" s="115" t="str">
        <f t="shared" si="339"/>
        <v>PONTE BRANCA,EM MADEIRA DE LEI,SOBRE ESTACAS DE EUCALIPTO.FORNECIMENTO,COLOCACAO E ARRANCAMENTO</v>
      </c>
      <c r="C21715" s="115" t="s">
        <v>52717</v>
      </c>
      <c r="D21715" s="115" t="s">
        <v>52718</v>
      </c>
      <c r="I21715" s="115" t="s">
        <v>16</v>
      </c>
      <c r="J21715" s="115">
        <v>1294.2</v>
      </c>
    </row>
    <row r="21716" spans="1:10" hidden="1">
      <c r="A21716" s="115" t="s">
        <v>21970</v>
      </c>
      <c r="B21716" s="115" t="str">
        <f t="shared" si="339"/>
        <v>ASSENTAMENTO DE POSTE DE CONCRETO,CIRCULAR,RETO DE 9,00M,COM CABECA DE CONCRETO,EXCLUSIVE FORNECIMENTO DO POSTE E DA CABECA</v>
      </c>
      <c r="C21716" s="115" t="s">
        <v>52719</v>
      </c>
      <c r="D21716" s="115" t="s">
        <v>52720</v>
      </c>
      <c r="E21716" s="115" t="s">
        <v>52721</v>
      </c>
      <c r="I21716" s="115" t="s">
        <v>6</v>
      </c>
      <c r="J21716" s="115">
        <v>295.02999999999997</v>
      </c>
    </row>
    <row r="21717" spans="1:10" hidden="1">
      <c r="A21717" s="115" t="s">
        <v>21971</v>
      </c>
      <c r="B21717" s="115" t="str">
        <f t="shared" si="339"/>
        <v>ASSENTAMENTO DE POSTE DE CONCRETO,CIRCULAR,RETO DE 9,00M,COM CABECA DE CONCRETO,EXCLUSIVE FORNECIMENTO DO POSTE E DA CABECA</v>
      </c>
      <c r="C21717" s="115" t="s">
        <v>52719</v>
      </c>
      <c r="D21717" s="115" t="s">
        <v>52720</v>
      </c>
      <c r="E21717" s="115" t="s">
        <v>52721</v>
      </c>
      <c r="I21717" s="115" t="s">
        <v>6</v>
      </c>
      <c r="J21717" s="115">
        <v>259.81</v>
      </c>
    </row>
    <row r="21718" spans="1:10" hidden="1">
      <c r="A21718" s="115" t="s">
        <v>21972</v>
      </c>
      <c r="B21718" s="115" t="str">
        <f t="shared" si="339"/>
        <v>ASSENTAMENTO DE POSTE DE CONCRETO,CIRCULAR,RETO DE 11,00M,COM CABECA DE CONCRETO,EXCLUSIVE FORNECIMENTO DO POSTE E DA CABECA</v>
      </c>
      <c r="C21718" s="115" t="s">
        <v>52722</v>
      </c>
      <c r="D21718" s="115" t="s">
        <v>52723</v>
      </c>
      <c r="E21718" s="115" t="s">
        <v>52724</v>
      </c>
      <c r="I21718" s="115" t="s">
        <v>6</v>
      </c>
      <c r="J21718" s="115">
        <v>321.45999999999998</v>
      </c>
    </row>
    <row r="21719" spans="1:10" hidden="1">
      <c r="A21719" s="115" t="s">
        <v>21973</v>
      </c>
      <c r="B21719" s="115" t="str">
        <f t="shared" si="339"/>
        <v>ASSENTAMENTO DE POSTE DE CONCRETO,CIRCULAR,RETO DE 11,00M,COM CABECA DE CONCRETO,EXCLUSIVE FORNECIMENTO DO POSTE E DA CABECA</v>
      </c>
      <c r="C21719" s="115" t="s">
        <v>52722</v>
      </c>
      <c r="D21719" s="115" t="s">
        <v>52723</v>
      </c>
      <c r="E21719" s="115" t="s">
        <v>52724</v>
      </c>
      <c r="I21719" s="115" t="s">
        <v>6</v>
      </c>
      <c r="J21719" s="115">
        <v>282.70999999999998</v>
      </c>
    </row>
    <row r="21720" spans="1:10" hidden="1">
      <c r="A21720" s="115" t="s">
        <v>21974</v>
      </c>
      <c r="B21720" s="115" t="str">
        <f t="shared" si="339"/>
        <v>ASSENTAMENTO DE POSTE DE CONCRETO,CIRCULAR,RETO DE 12,00M COM CABECA DE CONCRETO,EXCLUSIVE FORNECIMENTO DO POSTE E DA CABECA</v>
      </c>
      <c r="C21720" s="115" t="s">
        <v>52725</v>
      </c>
      <c r="D21720" s="115" t="s">
        <v>52723</v>
      </c>
      <c r="E21720" s="115" t="s">
        <v>52724</v>
      </c>
      <c r="I21720" s="115" t="s">
        <v>6</v>
      </c>
      <c r="J21720" s="115">
        <v>369.11</v>
      </c>
    </row>
    <row r="21721" spans="1:10" hidden="1">
      <c r="A21721" s="115" t="s">
        <v>21975</v>
      </c>
      <c r="B21721" s="115" t="str">
        <f t="shared" si="339"/>
        <v>ASSENTAMENTO DE POSTE DE CONCRETO,CIRCULAR,RETO DE 12,00M COM CABECA DE CONCRETO,EXCLUSIVE FORNECIMENTO DO POSTE E DA CABECA</v>
      </c>
      <c r="C21721" s="115" t="s">
        <v>52725</v>
      </c>
      <c r="D21721" s="115" t="s">
        <v>52723</v>
      </c>
      <c r="E21721" s="115" t="s">
        <v>52724</v>
      </c>
      <c r="I21721" s="115" t="s">
        <v>6</v>
      </c>
      <c r="J21721" s="115">
        <v>326.83999999999997</v>
      </c>
    </row>
    <row r="21722" spans="1:10" hidden="1">
      <c r="A21722" s="115" t="s">
        <v>21976</v>
      </c>
      <c r="B21722" s="115" t="str">
        <f t="shared" si="339"/>
        <v>ASSENTAMENTO DE POSTE DE CONCRETO,CIRCULAR,RETO DE 13,00M,COM CABECA DE CONCRETO,EXCLUSIVE FORNECIMENTO DO POSTE E DA CABECA</v>
      </c>
      <c r="C21722" s="115" t="s">
        <v>52726</v>
      </c>
      <c r="D21722" s="115" t="s">
        <v>52723</v>
      </c>
      <c r="E21722" s="115" t="s">
        <v>52724</v>
      </c>
      <c r="I21722" s="115" t="s">
        <v>6</v>
      </c>
      <c r="J21722" s="115">
        <v>452.74</v>
      </c>
    </row>
    <row r="21723" spans="1:10" hidden="1">
      <c r="A21723" s="115" t="s">
        <v>21977</v>
      </c>
      <c r="B21723" s="115" t="str">
        <f t="shared" si="339"/>
        <v>ASSENTAMENTO DE POSTE DE CONCRETO,CIRCULAR,RETO DE 13,00M,COM CABECA DE CONCRETO,EXCLUSIVE FORNECIMENTO DO POSTE E DA CABECA</v>
      </c>
      <c r="C21723" s="115" t="s">
        <v>52726</v>
      </c>
      <c r="D21723" s="115" t="s">
        <v>52723</v>
      </c>
      <c r="E21723" s="115" t="s">
        <v>52724</v>
      </c>
      <c r="I21723" s="115" t="s">
        <v>6</v>
      </c>
      <c r="J21723" s="115">
        <v>399.9</v>
      </c>
    </row>
    <row r="21724" spans="1:10" hidden="1">
      <c r="A21724" s="115" t="s">
        <v>21978</v>
      </c>
      <c r="B21724" s="115" t="str">
        <f t="shared" si="339"/>
        <v>ASSENTAMENTO DE POSTE DE CONCRETO,CIRCULAR,RETO DE 17,00M,COM CABECA DE CONCRETO,EXCLUSIVE FORNECIMENTO DO POSTE E DA CABECA</v>
      </c>
      <c r="C21724" s="115" t="s">
        <v>52727</v>
      </c>
      <c r="D21724" s="115" t="s">
        <v>52723</v>
      </c>
      <c r="E21724" s="115" t="s">
        <v>52724</v>
      </c>
      <c r="I21724" s="115" t="s">
        <v>6</v>
      </c>
      <c r="J21724" s="115">
        <v>601.91999999999996</v>
      </c>
    </row>
    <row r="21725" spans="1:10" hidden="1">
      <c r="A21725" s="115" t="s">
        <v>21979</v>
      </c>
      <c r="B21725" s="115" t="str">
        <f t="shared" si="339"/>
        <v>ASSENTAMENTO DE POSTE DE CONCRETO,CIRCULAR,RETO DE 17,00M,COM CABECA DE CONCRETO,EXCLUSIVE FORNECIMENTO DO POSTE E DA CABECA</v>
      </c>
      <c r="C21725" s="115" t="s">
        <v>52727</v>
      </c>
      <c r="D21725" s="115" t="s">
        <v>52723</v>
      </c>
      <c r="E21725" s="115" t="s">
        <v>52724</v>
      </c>
      <c r="I21725" s="115" t="s">
        <v>6</v>
      </c>
      <c r="J21725" s="115">
        <v>531.47</v>
      </c>
    </row>
    <row r="21726" spans="1:10" hidden="1">
      <c r="A21726" s="115" t="s">
        <v>21980</v>
      </c>
      <c r="B21726" s="115" t="str">
        <f t="shared" si="339"/>
        <v>ASSENTAMENTO DE POSTE RETO,DE ACO DE 3,50 ATE 6,00M,COM ENGASTAMENTO DA PARTE INFERIOR DA COLUNA DIRETAMENTE NO SOLO,EXCLUSIVE FORNECIMENTO DO POSTE</v>
      </c>
      <c r="C21726" s="115" t="s">
        <v>52728</v>
      </c>
      <c r="D21726" s="115" t="s">
        <v>52729</v>
      </c>
      <c r="E21726" s="115" t="s">
        <v>52730</v>
      </c>
      <c r="I21726" s="115" t="s">
        <v>6</v>
      </c>
      <c r="J21726" s="115">
        <v>141.41999999999999</v>
      </c>
    </row>
    <row r="21727" spans="1:10" hidden="1">
      <c r="A21727" s="115" t="s">
        <v>21981</v>
      </c>
      <c r="B21727" s="115" t="str">
        <f t="shared" si="339"/>
        <v>ASSENTAMENTO DE POSTE RETO,DE ACO DE 3,50 ATE 6,00M,COM ENGASTAMENTO DA PARTE INFERIOR DA COLUNA DIRETAMENTE NO SOLO,EXCLUSIVE FORNECIMENTO DO POSTE</v>
      </c>
      <c r="C21727" s="115" t="s">
        <v>52728</v>
      </c>
      <c r="D21727" s="115" t="s">
        <v>52729</v>
      </c>
      <c r="E21727" s="115" t="s">
        <v>52730</v>
      </c>
      <c r="I21727" s="115" t="s">
        <v>6</v>
      </c>
      <c r="J21727" s="115">
        <v>123.8</v>
      </c>
    </row>
    <row r="21728" spans="1:10" hidden="1">
      <c r="A21728" s="115" t="s">
        <v>21982</v>
      </c>
      <c r="B21728" s="115" t="str">
        <f t="shared" si="339"/>
        <v>ASSENTAMENTO DE POSTE RETO,DE ACO DE 7,00 ATE 11,00M,COM ENGASTAMENTO DA PARTE INFERIOR DA COLUNA DIRETAMENTE NO SOLO,EXCLUSIVE FORNECIMENTO DO POSTE</v>
      </c>
      <c r="C21728" s="115" t="s">
        <v>52731</v>
      </c>
      <c r="D21728" s="115" t="s">
        <v>52732</v>
      </c>
      <c r="E21728" s="115" t="s">
        <v>52733</v>
      </c>
      <c r="I21728" s="115" t="s">
        <v>6</v>
      </c>
      <c r="J21728" s="115">
        <v>285.20999999999998</v>
      </c>
    </row>
    <row r="21729" spans="1:10" hidden="1">
      <c r="A21729" s="115" t="s">
        <v>21983</v>
      </c>
      <c r="B21729" s="115" t="str">
        <f t="shared" si="339"/>
        <v>ASSENTAMENTO DE POSTE RETO,DE ACO DE 7,00 ATE 11,00M,COM ENGASTAMENTO DA PARTE INFERIOR DA COLUNA DIRETAMENTE NO SOLO,EXCLUSIVE FORNECIMENTO DO POSTE</v>
      </c>
      <c r="C21729" s="115" t="s">
        <v>52731</v>
      </c>
      <c r="D21729" s="115" t="s">
        <v>52732</v>
      </c>
      <c r="E21729" s="115" t="s">
        <v>52733</v>
      </c>
      <c r="I21729" s="115" t="s">
        <v>6</v>
      </c>
      <c r="J21729" s="115">
        <v>249.98</v>
      </c>
    </row>
    <row r="21730" spans="1:10" hidden="1">
      <c r="A21730" s="115" t="s">
        <v>21984</v>
      </c>
      <c r="B21730" s="115" t="str">
        <f t="shared" si="339"/>
        <v>ASSENTAMENTO DE POSTE RETO,DE ACO DE 13,00 ATE 20,00M,COM ENGASTAMENTO DA PARTE INFERIOR DA COLUNA DIRETAMENTE NO SOLO,EXCLUSIVE FORNECIMENTO DO POSTE</v>
      </c>
      <c r="C21730" s="115" t="s">
        <v>52734</v>
      </c>
      <c r="D21730" s="115" t="s">
        <v>52735</v>
      </c>
      <c r="E21730" s="115" t="s">
        <v>52736</v>
      </c>
      <c r="I21730" s="115" t="s">
        <v>6</v>
      </c>
      <c r="J21730" s="115">
        <v>571.17999999999995</v>
      </c>
    </row>
    <row r="21731" spans="1:10" hidden="1">
      <c r="A21731" s="115" t="s">
        <v>21985</v>
      </c>
      <c r="B21731" s="115" t="str">
        <f t="shared" si="339"/>
        <v>ASSENTAMENTO DE POSTE RETO,DE ACO DE 13,00 ATE 20,00M,COM ENGASTAMENTO DA PARTE INFERIOR DA COLUNA DIRETAMENTE NO SOLO,EXCLUSIVE FORNECIMENTO DO POSTE</v>
      </c>
      <c r="C21731" s="115" t="s">
        <v>52734</v>
      </c>
      <c r="D21731" s="115" t="s">
        <v>52735</v>
      </c>
      <c r="E21731" s="115" t="s">
        <v>52736</v>
      </c>
      <c r="I21731" s="115" t="s">
        <v>6</v>
      </c>
      <c r="J21731" s="115">
        <v>500.73</v>
      </c>
    </row>
    <row r="21732" spans="1:10" hidden="1">
      <c r="A21732" s="115" t="s">
        <v>21986</v>
      </c>
      <c r="B21732" s="115" t="str">
        <f t="shared" si="339"/>
        <v>ASSENTAMENTO DE POSTE CURVO,DE ACO DE 7,00M,DE 1 BRACO,COM ENGASTAMENTO DA PARTE INFERIOR DA COLUNA DIRETAMENTE NO SOLO,EXCLUSIVE FORNECIMENTO DO POSTE</v>
      </c>
      <c r="C21732" s="115" t="s">
        <v>52737</v>
      </c>
      <c r="D21732" s="115" t="s">
        <v>52738</v>
      </c>
      <c r="E21732" s="115" t="s">
        <v>52739</v>
      </c>
      <c r="I21732" s="115" t="s">
        <v>6</v>
      </c>
      <c r="J21732" s="115">
        <v>285.20999999999998</v>
      </c>
    </row>
    <row r="21733" spans="1:10" hidden="1">
      <c r="A21733" s="115" t="s">
        <v>21987</v>
      </c>
      <c r="B21733" s="115" t="str">
        <f t="shared" si="339"/>
        <v>ASSENTAMENTO DE POSTE CURVO,DE ACO DE 7,00M,DE 1 BRACO,COM ENGASTAMENTO DA PARTE INFERIOR DA COLUNA DIRETAMENTE NO SOLO,EXCLUSIVE FORNECIMENTO DO POSTE</v>
      </c>
      <c r="C21733" s="115" t="s">
        <v>52737</v>
      </c>
      <c r="D21733" s="115" t="s">
        <v>52738</v>
      </c>
      <c r="E21733" s="115" t="s">
        <v>52739</v>
      </c>
      <c r="I21733" s="115" t="s">
        <v>6</v>
      </c>
      <c r="J21733" s="115">
        <v>249.98</v>
      </c>
    </row>
    <row r="21734" spans="1:10" hidden="1">
      <c r="A21734" s="115" t="s">
        <v>21988</v>
      </c>
      <c r="B21734" s="115" t="str">
        <f t="shared" si="339"/>
        <v>ASSENTAMENTO DE POSTE CURVO,DE ACO DE 7,00M,DE 2 BRACOS,COMENGASTAMENTO DA PARTE INFERIOR DA COLUNA DIRETAMENTE NO SOLO,EXCLUSIVE FORNECIMENTO DO POSTE</v>
      </c>
      <c r="C21734" s="115" t="s">
        <v>52740</v>
      </c>
      <c r="D21734" s="115" t="s">
        <v>52741</v>
      </c>
      <c r="E21734" s="115" t="s">
        <v>52742</v>
      </c>
      <c r="I21734" s="115" t="s">
        <v>6</v>
      </c>
      <c r="J21734" s="115">
        <v>338.07</v>
      </c>
    </row>
    <row r="21735" spans="1:10" hidden="1">
      <c r="A21735" s="115" t="s">
        <v>21989</v>
      </c>
      <c r="B21735" s="115" t="str">
        <f t="shared" si="339"/>
        <v>ASSENTAMENTO DE POSTE CURVO,DE ACO DE 7,00M,DE 2 BRACOS,COMENGASTAMENTO DA PARTE INFERIOR DA COLUNA DIRETAMENTE NO SOLO,EXCLUSIVE FORNECIMENTO DO POSTE</v>
      </c>
      <c r="C21735" s="115" t="s">
        <v>52740</v>
      </c>
      <c r="D21735" s="115" t="s">
        <v>52741</v>
      </c>
      <c r="E21735" s="115" t="s">
        <v>52742</v>
      </c>
      <c r="I21735" s="115" t="s">
        <v>6</v>
      </c>
      <c r="J21735" s="115">
        <v>295.8</v>
      </c>
    </row>
    <row r="21736" spans="1:10" hidden="1">
      <c r="A21736" s="115" t="s">
        <v>21990</v>
      </c>
      <c r="B21736" s="115" t="str">
        <f t="shared" si="339"/>
        <v>ASSENTAMENTO DE POSTE CURVO,DE ACO DE 8,00 ATE 12,00M,DE 1 BRACO,COM ENGASTAMENTO DA PARTE INFERIOR DA COLUNA DIRETAMENTE NO SOLO,EXCLUSIVE FORNECIMENTO DO POSTE</v>
      </c>
      <c r="C21736" s="115" t="s">
        <v>52743</v>
      </c>
      <c r="D21736" s="115" t="s">
        <v>52744</v>
      </c>
      <c r="E21736" s="115" t="s">
        <v>52745</v>
      </c>
      <c r="I21736" s="115" t="s">
        <v>6</v>
      </c>
      <c r="J21736" s="115">
        <v>285.20999999999998</v>
      </c>
    </row>
    <row r="21737" spans="1:10" hidden="1">
      <c r="A21737" s="115" t="s">
        <v>21991</v>
      </c>
      <c r="B21737" s="115" t="str">
        <f t="shared" si="339"/>
        <v>ASSENTAMENTO DE POSTE CURVO,DE ACO DE 8,00 ATE 12,00M,DE 1 BRACO,COM ENGASTAMENTO DA PARTE INFERIOR DA COLUNA DIRETAMENTE NO SOLO,EXCLUSIVE FORNECIMENTO DO POSTE</v>
      </c>
      <c r="C21737" s="115" t="s">
        <v>52743</v>
      </c>
      <c r="D21737" s="115" t="s">
        <v>52744</v>
      </c>
      <c r="E21737" s="115" t="s">
        <v>52745</v>
      </c>
      <c r="I21737" s="115" t="s">
        <v>6</v>
      </c>
      <c r="J21737" s="115">
        <v>249.98</v>
      </c>
    </row>
    <row r="21738" spans="1:10" hidden="1">
      <c r="A21738" s="115" t="s">
        <v>21992</v>
      </c>
      <c r="B21738" s="115" t="str">
        <f t="shared" si="339"/>
        <v>ASSENTAMENTO DE POSTE CURVO,DE ACO DE 8,00 ATE 12,00M,DE 2 BRACOS,COM ENGASTAMENTO DA PARTE INFERIOR DA COLUNA DIRETAMENE NO SOLO,EXCLUSIVE FORNECIMENTO DO POSTE</v>
      </c>
      <c r="C21738" s="115" t="s">
        <v>52746</v>
      </c>
      <c r="D21738" s="115" t="s">
        <v>52747</v>
      </c>
      <c r="E21738" s="115" t="s">
        <v>52745</v>
      </c>
      <c r="I21738" s="115" t="s">
        <v>6</v>
      </c>
      <c r="J21738" s="115">
        <v>338.07</v>
      </c>
    </row>
    <row r="21739" spans="1:10" hidden="1">
      <c r="A21739" s="115" t="s">
        <v>21993</v>
      </c>
      <c r="B21739" s="115" t="str">
        <f t="shared" si="339"/>
        <v>ASSENTAMENTO DE POSTE CURVO,DE ACO DE 8,00 ATE 12,00M,DE 2 BRACOS,COM ENGASTAMENTO DA PARTE INFERIOR DA COLUNA DIRETAMENE NO SOLO,EXCLUSIVE FORNECIMENTO DO POSTE</v>
      </c>
      <c r="C21739" s="115" t="s">
        <v>52746</v>
      </c>
      <c r="D21739" s="115" t="s">
        <v>52747</v>
      </c>
      <c r="E21739" s="115" t="s">
        <v>52745</v>
      </c>
      <c r="I21739" s="115" t="s">
        <v>6</v>
      </c>
      <c r="J21739" s="115">
        <v>295.8</v>
      </c>
    </row>
    <row r="21740" spans="1:10" hidden="1">
      <c r="A21740" s="115" t="s">
        <v>21994</v>
      </c>
      <c r="B21740" s="115" t="str">
        <f t="shared" si="339"/>
        <v>ASSENTAMENTO DE POSTE DE MADEIRA CIRCULAR DE 7,00M ATE 11,00M,EXCLUSIVE FORNECIMENTO DO POSTE</v>
      </c>
      <c r="C21740" s="115" t="s">
        <v>52748</v>
      </c>
      <c r="D21740" s="115" t="s">
        <v>52749</v>
      </c>
      <c r="I21740" s="115" t="s">
        <v>6</v>
      </c>
      <c r="J21740" s="115">
        <v>228.96</v>
      </c>
    </row>
    <row r="21741" spans="1:10" hidden="1">
      <c r="A21741" s="115" t="s">
        <v>21995</v>
      </c>
      <c r="B21741" s="115" t="str">
        <f t="shared" si="339"/>
        <v>ASSENTAMENTO DE POSTE DE MADEIRA CIRCULAR DE 7,00M ATE 11,00M,EXCLUSIVE FORNECIMENTO DO POSTE</v>
      </c>
      <c r="C21741" s="115" t="s">
        <v>52748</v>
      </c>
      <c r="D21741" s="115" t="s">
        <v>52749</v>
      </c>
      <c r="I21741" s="115" t="s">
        <v>6</v>
      </c>
      <c r="J21741" s="115">
        <v>202.54</v>
      </c>
    </row>
    <row r="21742" spans="1:10" hidden="1">
      <c r="A21742" s="115" t="s">
        <v>21996</v>
      </c>
      <c r="B21742" s="115" t="str">
        <f t="shared" si="339"/>
        <v>ASSENTAMENTO DE POSTE DE CONCRETO,CIRCULAR RETO DE 23,00M,EM FUNDACAO ESPECIAL,EXCLUSIVE FUNDACAO E FORNECIMENTO DO POSTE</v>
      </c>
      <c r="C21742" s="115" t="s">
        <v>52750</v>
      </c>
      <c r="D21742" s="115" t="s">
        <v>52751</v>
      </c>
      <c r="E21742" s="115" t="s">
        <v>34302</v>
      </c>
      <c r="I21742" s="115" t="s">
        <v>6</v>
      </c>
      <c r="J21742" s="115">
        <v>528.59</v>
      </c>
    </row>
    <row r="21743" spans="1:10" hidden="1">
      <c r="A21743" s="115" t="s">
        <v>21997</v>
      </c>
      <c r="B21743" s="115" t="str">
        <f t="shared" si="339"/>
        <v>ASSENTAMENTO DE POSTE DE CONCRETO,CIRCULAR RETO DE 23,00M,EM FUNDACAO ESPECIAL,EXCLUSIVE FUNDACAO E FORNECIMENTO DO POSTE</v>
      </c>
      <c r="C21743" s="115" t="s">
        <v>52750</v>
      </c>
      <c r="D21743" s="115" t="s">
        <v>52751</v>
      </c>
      <c r="E21743" s="115" t="s">
        <v>34302</v>
      </c>
      <c r="I21743" s="115" t="s">
        <v>6</v>
      </c>
      <c r="J21743" s="115">
        <v>458.14</v>
      </c>
    </row>
    <row r="21744" spans="1:10" hidden="1">
      <c r="A21744" s="115" t="s">
        <v>21998</v>
      </c>
      <c r="B21744" s="115" t="str">
        <f t="shared" si="339"/>
        <v>ASSENTAMENTO DE POSTE DE CONCRETO,CIRCULAR RETO DE 33,00M,EM FUNDACAO ESPECIAL,EXCLUSIVE FUNDACAO E FORNECIMENTO DO POSTE</v>
      </c>
      <c r="C21744" s="115" t="s">
        <v>52752</v>
      </c>
      <c r="D21744" s="115" t="s">
        <v>52751</v>
      </c>
      <c r="E21744" s="115" t="s">
        <v>34302</v>
      </c>
      <c r="I21744" s="115" t="s">
        <v>6</v>
      </c>
      <c r="J21744" s="115">
        <v>1585.78</v>
      </c>
    </row>
    <row r="21745" spans="1:10" hidden="1">
      <c r="A21745" s="115" t="s">
        <v>21999</v>
      </c>
      <c r="B21745" s="115" t="str">
        <f t="shared" si="339"/>
        <v>ASSENTAMENTO DE POSTE DE CONCRETO,CIRCULAR RETO DE 33,00M,EM FUNDACAO ESPECIAL,EXCLUSIVE FUNDACAO E FORNECIMENTO DO POSTE</v>
      </c>
      <c r="C21745" s="115" t="s">
        <v>52752</v>
      </c>
      <c r="D21745" s="115" t="s">
        <v>52751</v>
      </c>
      <c r="E21745" s="115" t="s">
        <v>34302</v>
      </c>
      <c r="I21745" s="115" t="s">
        <v>6</v>
      </c>
      <c r="J21745" s="115">
        <v>1374.43</v>
      </c>
    </row>
    <row r="21746" spans="1:10" hidden="1">
      <c r="A21746" s="115" t="s">
        <v>22000</v>
      </c>
      <c r="B21746" s="115" t="str">
        <f t="shared" si="339"/>
        <v>ASSENTAMENTO DE POSTE RETO,DE ACO DE 3,50 ATE 6,00M,COM FLANGE DE ACO SOLDADO NA SUA BASE,FIXADO POR PARAFUSOS CHUMBADORES ENGASTADOS EM FUNDACAO DE CONCRETO,EXCLUSIVE FUNDACAO EFORNECIMENTO DO POSTE</v>
      </c>
      <c r="C21746" s="115" t="s">
        <v>52753</v>
      </c>
      <c r="D21746" s="115" t="s">
        <v>52754</v>
      </c>
      <c r="E21746" s="115" t="s">
        <v>52755</v>
      </c>
      <c r="F21746" s="115" t="s">
        <v>52756</v>
      </c>
      <c r="I21746" s="115" t="s">
        <v>6</v>
      </c>
      <c r="J21746" s="115">
        <v>132.13999999999999</v>
      </c>
    </row>
    <row r="21747" spans="1:10" hidden="1">
      <c r="A21747" s="115" t="s">
        <v>22001</v>
      </c>
      <c r="B21747" s="115" t="str">
        <f t="shared" si="339"/>
        <v>ASSENTAMENTO DE POSTE RETO,DE ACO DE 3,50 ATE 6,00M,COM FLANGE DE ACO SOLDADO NA SUA BASE,FIXADO POR PARAFUSOS CHUMBADORES ENGASTADOS EM FUNDACAO DE CONCRETO,EXCLUSIVE FUNDACAO EFORNECIMENTO DO POSTE</v>
      </c>
      <c r="C21747" s="115" t="s">
        <v>52753</v>
      </c>
      <c r="D21747" s="115" t="s">
        <v>52754</v>
      </c>
      <c r="E21747" s="115" t="s">
        <v>52755</v>
      </c>
      <c r="F21747" s="115" t="s">
        <v>52756</v>
      </c>
      <c r="I21747" s="115" t="s">
        <v>6</v>
      </c>
      <c r="J21747" s="115">
        <v>114.53</v>
      </c>
    </row>
    <row r="21748" spans="1:10" hidden="1">
      <c r="A21748" s="115" t="s">
        <v>22002</v>
      </c>
      <c r="B21748" s="115" t="str">
        <f t="shared" si="339"/>
        <v>ASSENTAMENTO DE POSTE RETO,DE ACO DE 7,00 ATE 9,00M,COM FLANGE DE ACO SOLDADO NA SUA BASE,FIXADO POR PARAFUSOS CHUMBADORRES ENGASTADOS EM FUNDACAO DE CONCRETO,EXCLUSIVE FUNDACAO E FORNECIMENTO DO POSTE</v>
      </c>
      <c r="C21748" s="115" t="s">
        <v>52757</v>
      </c>
      <c r="D21748" s="115" t="s">
        <v>52754</v>
      </c>
      <c r="E21748" s="115" t="s">
        <v>52758</v>
      </c>
      <c r="F21748" s="115" t="s">
        <v>52759</v>
      </c>
      <c r="I21748" s="115" t="s">
        <v>6</v>
      </c>
      <c r="J21748" s="115">
        <v>198.22</v>
      </c>
    </row>
    <row r="21749" spans="1:10" hidden="1">
      <c r="A21749" s="115" t="s">
        <v>22003</v>
      </c>
      <c r="B21749" s="115" t="str">
        <f t="shared" si="339"/>
        <v>ASSENTAMENTO DE POSTE RETO,DE ACO DE 7,00 ATE 9,00M,COM FLANGE DE ACO SOLDADO NA SUA BASE,FIXADO POR PARAFUSOS CHUMBADORRES ENGASTADOS EM FUNDACAO DE CONCRETO,EXCLUSIVE FUNDACAO E FORNECIMENTO DO POSTE</v>
      </c>
      <c r="C21749" s="115" t="s">
        <v>52757</v>
      </c>
      <c r="D21749" s="115" t="s">
        <v>52754</v>
      </c>
      <c r="E21749" s="115" t="s">
        <v>52758</v>
      </c>
      <c r="F21749" s="115" t="s">
        <v>52759</v>
      </c>
      <c r="I21749" s="115" t="s">
        <v>6</v>
      </c>
      <c r="J21749" s="115">
        <v>171.8</v>
      </c>
    </row>
    <row r="21750" spans="1:10" hidden="1">
      <c r="A21750" s="115" t="s">
        <v>22004</v>
      </c>
      <c r="B21750" s="115" t="str">
        <f t="shared" si="339"/>
        <v>ASSENTAMENTO DE POSTE RETO,DE ACO DE 13,00 ATE 20,00M,COM FLANGE DE ACO SOLDADO NA SUA BASE,FIXADO POR PARAFUSOS CHUMBADORES ENGASTADOS EM FUNDACAO DE CONCRETO,EXCLUSIVE FUNDACAO E FORNECIMENTO DO POSTE</v>
      </c>
      <c r="C21750" s="115" t="s">
        <v>52760</v>
      </c>
      <c r="D21750" s="115" t="s">
        <v>52761</v>
      </c>
      <c r="E21750" s="115" t="s">
        <v>52762</v>
      </c>
      <c r="F21750" s="115" t="s">
        <v>52759</v>
      </c>
      <c r="I21750" s="115" t="s">
        <v>6</v>
      </c>
      <c r="J21750" s="115">
        <v>264.29000000000002</v>
      </c>
    </row>
    <row r="21751" spans="1:10" hidden="1">
      <c r="A21751" s="115" t="s">
        <v>22005</v>
      </c>
      <c r="B21751" s="115" t="str">
        <f t="shared" si="339"/>
        <v>ASSENTAMENTO DE POSTE RETO,DE ACO DE 13,00 ATE 20,00M,COM FLANGE DE ACO SOLDADO NA SUA BASE,FIXADO POR PARAFUSOS CHUMBADORES ENGASTADOS EM FUNDACAO DE CONCRETO,EXCLUSIVE FUNDACAO E FORNECIMENTO DO POSTE</v>
      </c>
      <c r="C21751" s="115" t="s">
        <v>52760</v>
      </c>
      <c r="D21751" s="115" t="s">
        <v>52761</v>
      </c>
      <c r="E21751" s="115" t="s">
        <v>52762</v>
      </c>
      <c r="F21751" s="115" t="s">
        <v>52759</v>
      </c>
      <c r="I21751" s="115" t="s">
        <v>6</v>
      </c>
      <c r="J21751" s="115">
        <v>229.07</v>
      </c>
    </row>
    <row r="21752" spans="1:10" hidden="1">
      <c r="A21752" s="115" t="s">
        <v>22006</v>
      </c>
      <c r="B21752" s="115" t="str">
        <f t="shared" si="339"/>
        <v>ASSENTAMENTO DE POSTE CURVO,DE 1 BRACO,DE ACO DE 8,00 ATE 9,00M,COM FLANGE DE ACO SOLDADO NA SUA BASE,FIXADO POR PARAFUSOS CHUMBADORES ENGASTADOS EM FUNDACAO DE CONCRETO,EXCLUSIVEFUNDACAO E FORNECIMENTO DO POSTE</v>
      </c>
      <c r="C21752" s="115" t="s">
        <v>52763</v>
      </c>
      <c r="D21752" s="115" t="s">
        <v>52764</v>
      </c>
      <c r="E21752" s="115" t="s">
        <v>52765</v>
      </c>
      <c r="F21752" s="115" t="s">
        <v>52766</v>
      </c>
      <c r="I21752" s="115" t="s">
        <v>6</v>
      </c>
      <c r="J21752" s="115">
        <v>132.13999999999999</v>
      </c>
    </row>
    <row r="21753" spans="1:10" hidden="1">
      <c r="A21753" s="115" t="s">
        <v>22007</v>
      </c>
      <c r="B21753" s="115" t="str">
        <f t="shared" si="339"/>
        <v>ASSENTAMENTO DE POSTE CURVO,DE 1 BRACO,DE ACO DE 8,00 ATE 9,00M,COM FLANGE DE ACO SOLDADO NA SUA BASE,FIXADO POR PARAFUSOS CHUMBADORES ENGASTADOS EM FUNDACAO DE CONCRETO,EXCLUSIVEFUNDACAO E FORNECIMENTO DO POSTE</v>
      </c>
      <c r="C21753" s="115" t="s">
        <v>52763</v>
      </c>
      <c r="D21753" s="115" t="s">
        <v>52764</v>
      </c>
      <c r="E21753" s="115" t="s">
        <v>52765</v>
      </c>
      <c r="F21753" s="115" t="s">
        <v>52766</v>
      </c>
      <c r="I21753" s="115" t="s">
        <v>6</v>
      </c>
      <c r="J21753" s="115">
        <v>114.53</v>
      </c>
    </row>
    <row r="21754" spans="1:10" hidden="1">
      <c r="A21754" s="115" t="s">
        <v>22008</v>
      </c>
      <c r="B21754" s="115" t="str">
        <f t="shared" si="339"/>
        <v>ASSENTAMENTO DE POSTE CURVO,DE 1 BRACO,DE ACO DE 10,00 ATE 12,00M,COM FLANGE DE ACO SOLDADO NA SUA BASE,FIXADO POR PARAFUSOS CHUMBADORES ENGASTADOS EM FUNDACAO DE CONCRETO,EXCLUSIVE FUNDACAO E FORNECIMENTO DO POSTE</v>
      </c>
      <c r="C21754" s="115" t="s">
        <v>52767</v>
      </c>
      <c r="D21754" s="115" t="s">
        <v>52768</v>
      </c>
      <c r="E21754" s="115" t="s">
        <v>52769</v>
      </c>
      <c r="F21754" s="115" t="s">
        <v>52770</v>
      </c>
      <c r="I21754" s="115" t="s">
        <v>6</v>
      </c>
      <c r="J21754" s="115">
        <v>211.43</v>
      </c>
    </row>
    <row r="21755" spans="1:10" hidden="1">
      <c r="A21755" s="115" t="s">
        <v>22009</v>
      </c>
      <c r="B21755" s="115" t="str">
        <f t="shared" si="339"/>
        <v>ASSENTAMENTO DE POSTE CURVO,DE 1 BRACO,DE ACO DE 10,00 ATE 12,00M,COM FLANGE DE ACO SOLDADO NA SUA BASE,FIXADO POR PARAFUSOS CHUMBADORES ENGASTADOS EM FUNDACAO DE CONCRETO,EXCLUSIVE FUNDACAO E FORNECIMENTO DO POSTE</v>
      </c>
      <c r="C21755" s="115" t="s">
        <v>52767</v>
      </c>
      <c r="D21755" s="115" t="s">
        <v>52768</v>
      </c>
      <c r="E21755" s="115" t="s">
        <v>52769</v>
      </c>
      <c r="F21755" s="115" t="s">
        <v>52770</v>
      </c>
      <c r="I21755" s="115" t="s">
        <v>6</v>
      </c>
      <c r="J21755" s="115">
        <v>183.25</v>
      </c>
    </row>
    <row r="21756" spans="1:10" hidden="1">
      <c r="A21756" s="115" t="s">
        <v>22010</v>
      </c>
      <c r="B21756" s="115" t="str">
        <f t="shared" si="339"/>
        <v>ASSENTAMENTO DE POSTE CURVO,DE 2 BRACOS,DE ACO DE 8,00 ATE 9,00M,COM FLANGE DE ACO SOLDADO NA SUA BASE,FIXADO POR PARAFUSOS CHUMBADORES ENGASTADOS EM FUNDACAO DE CONCRETO,EXCLUSIVE FUNDACAO E FORNECIMENTO DO POSTE</v>
      </c>
      <c r="C21756" s="115" t="s">
        <v>52771</v>
      </c>
      <c r="D21756" s="115" t="s">
        <v>52772</v>
      </c>
      <c r="E21756" s="115" t="s">
        <v>52773</v>
      </c>
      <c r="F21756" s="115" t="s">
        <v>52774</v>
      </c>
      <c r="I21756" s="115" t="s">
        <v>6</v>
      </c>
      <c r="J21756" s="115">
        <v>158.57</v>
      </c>
    </row>
    <row r="21757" spans="1:10" hidden="1">
      <c r="A21757" s="115" t="s">
        <v>22011</v>
      </c>
      <c r="B21757" s="115" t="str">
        <f t="shared" si="339"/>
        <v>ASSENTAMENTO DE POSTE CURVO,DE 2 BRACOS,DE ACO DE 8,00 ATE 9,00M,COM FLANGE DE ACO SOLDADO NA SUA BASE,FIXADO POR PARAFUSOS CHUMBADORES ENGASTADOS EM FUNDACAO DE CONCRETO,EXCLUSIVE FUNDACAO E FORNECIMENTO DO POSTE</v>
      </c>
      <c r="C21757" s="115" t="s">
        <v>52771</v>
      </c>
      <c r="D21757" s="115" t="s">
        <v>52772</v>
      </c>
      <c r="E21757" s="115" t="s">
        <v>52773</v>
      </c>
      <c r="F21757" s="115" t="s">
        <v>52774</v>
      </c>
      <c r="I21757" s="115" t="s">
        <v>6</v>
      </c>
      <c r="J21757" s="115">
        <v>137.44</v>
      </c>
    </row>
    <row r="21758" spans="1:10" hidden="1">
      <c r="A21758" s="115" t="s">
        <v>22012</v>
      </c>
      <c r="B21758" s="115" t="str">
        <f t="shared" si="339"/>
        <v>ASSENTAMENTO DE POSTE CURVO,DE 2 BRACOS,DE ACO DE 10,00 ATE12,00M,COM FLANGE DE ACO SOLDADO NA SUA BASE,FIXADO POR PARAFUSOS CHUMBADORES ENGASTADOS EM FUNDACAO DE CONCRETO,EXCLUSIVE FUNDACAO E FORNECIMENTO DO POSTE</v>
      </c>
      <c r="C21758" s="115" t="s">
        <v>52775</v>
      </c>
      <c r="D21758" s="115" t="s">
        <v>52776</v>
      </c>
      <c r="E21758" s="115" t="s">
        <v>52777</v>
      </c>
      <c r="F21758" s="115" t="s">
        <v>52778</v>
      </c>
      <c r="I21758" s="115" t="s">
        <v>6</v>
      </c>
      <c r="J21758" s="115">
        <v>264.29000000000002</v>
      </c>
    </row>
    <row r="21759" spans="1:10" hidden="1">
      <c r="A21759" s="115" t="s">
        <v>22013</v>
      </c>
      <c r="B21759" s="115" t="str">
        <f t="shared" si="339"/>
        <v>ASSENTAMENTO DE POSTE CURVO,DE 2 BRACOS,DE ACO DE 10,00 ATE12,00M,COM FLANGE DE ACO SOLDADO NA SUA BASE,FIXADO POR PARAFUSOS CHUMBADORES ENGASTADOS EM FUNDACAO DE CONCRETO,EXCLUSIVE FUNDACAO E FORNECIMENTO DO POSTE</v>
      </c>
      <c r="C21759" s="115" t="s">
        <v>52775</v>
      </c>
      <c r="D21759" s="115" t="s">
        <v>52776</v>
      </c>
      <c r="E21759" s="115" t="s">
        <v>52777</v>
      </c>
      <c r="F21759" s="115" t="s">
        <v>52778</v>
      </c>
      <c r="I21759" s="115" t="s">
        <v>6</v>
      </c>
      <c r="J21759" s="115">
        <v>229.07</v>
      </c>
    </row>
    <row r="21760" spans="1:10" hidden="1">
      <c r="A21760" s="115" t="s">
        <v>22014</v>
      </c>
      <c r="B21760" s="115" t="str">
        <f t="shared" si="339"/>
        <v>POSTE DE CONCRETO COM SECAO CIRCULAR,RETO,COM 9,00M DE COMPRIMENTO,TIPO LEVE,EXCLUSIVE TRANSPORTE.FORNECIMENTO</v>
      </c>
      <c r="C21760" s="115" t="s">
        <v>52779</v>
      </c>
      <c r="D21760" s="115" t="s">
        <v>52780</v>
      </c>
      <c r="I21760" s="115" t="s">
        <v>6</v>
      </c>
      <c r="J21760" s="115">
        <v>947.01</v>
      </c>
    </row>
    <row r="21761" spans="1:10" hidden="1">
      <c r="A21761" s="115" t="s">
        <v>22015</v>
      </c>
      <c r="B21761" s="115" t="str">
        <f t="shared" si="339"/>
        <v>POSTE DE CONCRETO COM SECAO CIRCULAR,RETO,COM 9,00M DE COMPRIMENTO,TIPO LEVE,EXCLUSIVE TRANSPORTE.FORNECIMENTO</v>
      </c>
      <c r="C21761" s="115" t="s">
        <v>52779</v>
      </c>
      <c r="D21761" s="115" t="s">
        <v>52780</v>
      </c>
      <c r="I21761" s="115" t="s">
        <v>6</v>
      </c>
      <c r="J21761" s="115">
        <v>947.01</v>
      </c>
    </row>
    <row r="21762" spans="1:10" hidden="1">
      <c r="A21762" s="115" t="s">
        <v>22016</v>
      </c>
      <c r="B21762" s="115" t="str">
        <f t="shared" si="339"/>
        <v>POSTE DE CONCRETO COM SECAO CIRCULAR,RETO,COM 11,00M DE COMPRIMENTO,TIPO LEVE,EXCLUSIVE TRANSPORTE.FORNECIMENTO</v>
      </c>
      <c r="C21762" s="115" t="s">
        <v>52781</v>
      </c>
      <c r="D21762" s="115" t="s">
        <v>52782</v>
      </c>
      <c r="I21762" s="115" t="s">
        <v>6</v>
      </c>
      <c r="J21762" s="115">
        <v>1231.8699999999999</v>
      </c>
    </row>
    <row r="21763" spans="1:10" hidden="1">
      <c r="A21763" s="115" t="s">
        <v>22017</v>
      </c>
      <c r="B21763" s="115" t="str">
        <f t="shared" si="339"/>
        <v>POSTE DE CONCRETO COM SECAO CIRCULAR,RETO,COM 11,00M DE COMPRIMENTO,TIPO LEVE,EXCLUSIVE TRANSPORTE.FORNECIMENTO</v>
      </c>
      <c r="C21763" s="115" t="s">
        <v>52781</v>
      </c>
      <c r="D21763" s="115" t="s">
        <v>52782</v>
      </c>
      <c r="I21763" s="115" t="s">
        <v>6</v>
      </c>
      <c r="J21763" s="115">
        <v>1231.8699999999999</v>
      </c>
    </row>
    <row r="21764" spans="1:10" hidden="1">
      <c r="A21764" s="115" t="s">
        <v>22018</v>
      </c>
      <c r="B21764" s="115" t="str">
        <f t="shared" si="339"/>
        <v>POSTE DE CONCRETO COM SECAO CIRCULAR,RETO,COM 11,00M DE COMPRIMENTO,TIPO PESADO,EXCLUSIVE TRANSPORTE.FORNECIMENTO</v>
      </c>
      <c r="C21764" s="115" t="s">
        <v>52781</v>
      </c>
      <c r="D21764" s="115" t="s">
        <v>52783</v>
      </c>
      <c r="I21764" s="115" t="s">
        <v>6</v>
      </c>
      <c r="J21764" s="115">
        <v>1679.86</v>
      </c>
    </row>
    <row r="21765" spans="1:10" hidden="1">
      <c r="A21765" s="115" t="s">
        <v>22019</v>
      </c>
      <c r="B21765" s="115" t="str">
        <f t="shared" ref="B21765:B21828" si="340">C21765&amp;D21765&amp;E21765&amp;F21765&amp;G21765&amp;H21765</f>
        <v>POSTE DE CONCRETO COM SECAO CIRCULAR,RETO,COM 11,00M DE COMPRIMENTO,TIPO PESADO,EXCLUSIVE TRANSPORTE.FORNECIMENTO</v>
      </c>
      <c r="C21765" s="115" t="s">
        <v>52781</v>
      </c>
      <c r="D21765" s="115" t="s">
        <v>52783</v>
      </c>
      <c r="I21765" s="115" t="s">
        <v>6</v>
      </c>
      <c r="J21765" s="115">
        <v>1679.86</v>
      </c>
    </row>
    <row r="21766" spans="1:10" hidden="1">
      <c r="A21766" s="115" t="s">
        <v>22020</v>
      </c>
      <c r="B21766" s="115" t="str">
        <f t="shared" si="340"/>
        <v>POSTE DE CONCRETO COM SECAO CIRCULAR,RETO,COM 12,00M DE COMPRIMENTO,TIPO LEVE,EXCLUSIVE TRANSPORTE.FORNECIMENTO</v>
      </c>
      <c r="C21766" s="115" t="s">
        <v>52784</v>
      </c>
      <c r="D21766" s="115" t="s">
        <v>52782</v>
      </c>
      <c r="I21766" s="115" t="s">
        <v>6</v>
      </c>
      <c r="J21766" s="115">
        <v>1610.92</v>
      </c>
    </row>
    <row r="21767" spans="1:10" hidden="1">
      <c r="A21767" s="115" t="s">
        <v>22021</v>
      </c>
      <c r="B21767" s="115" t="str">
        <f t="shared" si="340"/>
        <v>POSTE DE CONCRETO COM SECAO CIRCULAR,RETO,COM 12,00M DE COMPRIMENTO,TIPO LEVE,EXCLUSIVE TRANSPORTE.FORNECIMENTO</v>
      </c>
      <c r="C21767" s="115" t="s">
        <v>52784</v>
      </c>
      <c r="D21767" s="115" t="s">
        <v>52782</v>
      </c>
      <c r="I21767" s="115" t="s">
        <v>6</v>
      </c>
      <c r="J21767" s="115">
        <v>1610.92</v>
      </c>
    </row>
    <row r="21768" spans="1:10" hidden="1">
      <c r="A21768" s="115" t="s">
        <v>22022</v>
      </c>
      <c r="B21768" s="115" t="str">
        <f t="shared" si="340"/>
        <v>POSTE DE CONCRETO COM SECAO CIRCULAR,RETO,COM 12,00M DE COMPRIMENTO,TIPO PESADO,EXCLUSIVE TRANSPORTE.FORNECIMENTO</v>
      </c>
      <c r="C21768" s="115" t="s">
        <v>52784</v>
      </c>
      <c r="D21768" s="115" t="s">
        <v>52783</v>
      </c>
      <c r="I21768" s="115" t="s">
        <v>6</v>
      </c>
      <c r="J21768" s="115">
        <v>2250</v>
      </c>
    </row>
    <row r="21769" spans="1:10" hidden="1">
      <c r="A21769" s="115" t="s">
        <v>22023</v>
      </c>
      <c r="B21769" s="115" t="str">
        <f t="shared" si="340"/>
        <v>POSTE DE CONCRETO COM SECAO CIRCULAR,RETO,COM 12,00M DE COMPRIMENTO,TIPO PESADO,EXCLUSIVE TRANSPORTE.FORNECIMENTO</v>
      </c>
      <c r="C21769" s="115" t="s">
        <v>52784</v>
      </c>
      <c r="D21769" s="115" t="s">
        <v>52783</v>
      </c>
      <c r="I21769" s="115" t="s">
        <v>6</v>
      </c>
      <c r="J21769" s="115">
        <v>2250</v>
      </c>
    </row>
    <row r="21770" spans="1:10" hidden="1">
      <c r="A21770" s="115" t="s">
        <v>22024</v>
      </c>
      <c r="B21770" s="115" t="str">
        <f t="shared" si="340"/>
        <v>POSTE DE CONCRETO,COM SECAO CIRCULAR,RETO,COM 13,00M DE COMPRIMENTO,CONICIDADE REDUZIDA,EXCLUSIVE TRANSPORTE.FORNECIMENTO</v>
      </c>
      <c r="C21770" s="115" t="s">
        <v>52785</v>
      </c>
      <c r="D21770" s="115" t="s">
        <v>52786</v>
      </c>
      <c r="E21770" s="115" t="s">
        <v>35455</v>
      </c>
      <c r="I21770" s="115" t="s">
        <v>6</v>
      </c>
      <c r="J21770" s="115">
        <v>2090.9</v>
      </c>
    </row>
    <row r="21771" spans="1:10" hidden="1">
      <c r="A21771" s="115" t="s">
        <v>22025</v>
      </c>
      <c r="B21771" s="115" t="str">
        <f t="shared" si="340"/>
        <v>POSTE DE CONCRETO,COM SECAO CIRCULAR,RETO,COM 13,00M DE COMPRIMENTO,CONICIDADE REDUZIDA,EXCLUSIVE TRANSPORTE.FORNECIMENTO</v>
      </c>
      <c r="C21771" s="115" t="s">
        <v>52785</v>
      </c>
      <c r="D21771" s="115" t="s">
        <v>52786</v>
      </c>
      <c r="E21771" s="115" t="s">
        <v>35455</v>
      </c>
      <c r="I21771" s="115" t="s">
        <v>6</v>
      </c>
      <c r="J21771" s="115">
        <v>2090.9</v>
      </c>
    </row>
    <row r="21772" spans="1:10" hidden="1">
      <c r="A21772" s="115" t="s">
        <v>22026</v>
      </c>
      <c r="B21772" s="115" t="str">
        <f t="shared" si="340"/>
        <v>POSTE DE CONCRETO,COM SECAO CIRCULAR,RETO,COM 17,00M DE COMPRIMENTO,CONICIDADE REDUZIDA,EXCLUSIVE TRANSPORTE.FORNECIMENTO</v>
      </c>
      <c r="C21772" s="115" t="s">
        <v>52787</v>
      </c>
      <c r="D21772" s="115" t="s">
        <v>52786</v>
      </c>
      <c r="E21772" s="115" t="s">
        <v>35455</v>
      </c>
      <c r="I21772" s="115" t="s">
        <v>6</v>
      </c>
      <c r="J21772" s="115">
        <v>3565</v>
      </c>
    </row>
    <row r="21773" spans="1:10" hidden="1">
      <c r="A21773" s="115" t="s">
        <v>22027</v>
      </c>
      <c r="B21773" s="115" t="str">
        <f t="shared" si="340"/>
        <v>POSTE DE CONCRETO,COM SECAO CIRCULAR,RETO,COM 17,00M DE COMPRIMENTO,CONICIDADE REDUZIDA,EXCLUSIVE TRANSPORTE.FORNECIMENTO</v>
      </c>
      <c r="C21773" s="115" t="s">
        <v>52787</v>
      </c>
      <c r="D21773" s="115" t="s">
        <v>52786</v>
      </c>
      <c r="E21773" s="115" t="s">
        <v>35455</v>
      </c>
      <c r="I21773" s="115" t="s">
        <v>6</v>
      </c>
      <c r="J21773" s="115">
        <v>3565</v>
      </c>
    </row>
    <row r="21774" spans="1:10" hidden="1">
      <c r="A21774" s="115" t="s">
        <v>22028</v>
      </c>
      <c r="B21774" s="115" t="str">
        <f t="shared" si="340"/>
        <v>POSTE DE CONCRETO,COM SECAO CIRCULAR,RETO,COM 22,50M DE COMPRIMENTO,CONICIDADE REDUZIDA,EXCLUSIVE TRANSPORTE.FORNECIMENTO</v>
      </c>
      <c r="C21774" s="115" t="s">
        <v>52788</v>
      </c>
      <c r="D21774" s="115" t="s">
        <v>52786</v>
      </c>
      <c r="E21774" s="115" t="s">
        <v>35455</v>
      </c>
      <c r="I21774" s="115" t="s">
        <v>6</v>
      </c>
      <c r="J21774" s="115">
        <v>5786</v>
      </c>
    </row>
    <row r="21775" spans="1:10" hidden="1">
      <c r="A21775" s="115" t="s">
        <v>22029</v>
      </c>
      <c r="B21775" s="115" t="str">
        <f t="shared" si="340"/>
        <v>POSTE DE CONCRETO,COM SECAO CIRCULAR,RETO,COM 22,50M DE COMPRIMENTO,CONICIDADE REDUZIDA,EXCLUSIVE TRANSPORTE.FORNECIMENTO</v>
      </c>
      <c r="C21775" s="115" t="s">
        <v>52788</v>
      </c>
      <c r="D21775" s="115" t="s">
        <v>52786</v>
      </c>
      <c r="E21775" s="115" t="s">
        <v>35455</v>
      </c>
      <c r="I21775" s="115" t="s">
        <v>6</v>
      </c>
      <c r="J21775" s="115">
        <v>5786</v>
      </c>
    </row>
    <row r="21776" spans="1:10" hidden="1">
      <c r="A21776" s="115" t="s">
        <v>22030</v>
      </c>
      <c r="B21776" s="115" t="str">
        <f t="shared" si="340"/>
        <v>POSTE DE ACO,RETO,CONICO CONTINUO,ALTURA DE 3,50M,SEM SAPATA.FORNECIMENTO</v>
      </c>
      <c r="C21776" s="115" t="s">
        <v>52789</v>
      </c>
      <c r="D21776" s="115" t="s">
        <v>41932</v>
      </c>
      <c r="I21776" s="115" t="s">
        <v>6</v>
      </c>
      <c r="J21776" s="115">
        <v>287.35000000000002</v>
      </c>
    </row>
    <row r="21777" spans="1:10" hidden="1">
      <c r="A21777" s="115" t="s">
        <v>22031</v>
      </c>
      <c r="B21777" s="115" t="str">
        <f t="shared" si="340"/>
        <v>POSTE DE ACO,RETO,CONICO CONTINUO,ALTURA DE 3,50M,SEM SAPATA.FORNECIMENTO</v>
      </c>
      <c r="C21777" s="115" t="s">
        <v>52789</v>
      </c>
      <c r="D21777" s="115" t="s">
        <v>41932</v>
      </c>
      <c r="I21777" s="115" t="s">
        <v>6</v>
      </c>
      <c r="J21777" s="115">
        <v>287.35000000000002</v>
      </c>
    </row>
    <row r="21778" spans="1:10" hidden="1">
      <c r="A21778" s="115" t="s">
        <v>22032</v>
      </c>
      <c r="B21778" s="115" t="str">
        <f t="shared" si="340"/>
        <v>POSTE DE ACO,RETO,CONICO CONTINUO,ALTURA DE 3,50M,COM SAPATA E BASE(PADRAO RIO CIDADE CATETE).FORNECIMENTO</v>
      </c>
      <c r="C21778" s="115" t="s">
        <v>52790</v>
      </c>
      <c r="D21778" s="115" t="s">
        <v>52791</v>
      </c>
      <c r="I21778" s="115" t="s">
        <v>6</v>
      </c>
      <c r="J21778" s="115">
        <v>1152.43</v>
      </c>
    </row>
    <row r="21779" spans="1:10" hidden="1">
      <c r="A21779" s="115" t="s">
        <v>22033</v>
      </c>
      <c r="B21779" s="115" t="str">
        <f t="shared" si="340"/>
        <v>POSTE DE ACO,RETO,CONICO CONTINUO,ALTURA DE 3,50M,COM SAPATA E BASE(PADRAO RIO CIDADE CATETE).FORNECIMENTO</v>
      </c>
      <c r="C21779" s="115" t="s">
        <v>52790</v>
      </c>
      <c r="D21779" s="115" t="s">
        <v>52791</v>
      </c>
      <c r="I21779" s="115" t="s">
        <v>6</v>
      </c>
      <c r="J21779" s="115">
        <v>1152.43</v>
      </c>
    </row>
    <row r="21780" spans="1:10" hidden="1">
      <c r="A21780" s="115" t="s">
        <v>22034</v>
      </c>
      <c r="B21780" s="115" t="str">
        <f t="shared" si="340"/>
        <v>POSTE DE ACO,RETO,CONICO CONTINUO,ALTURA DE 4,50M,SEM SAPATA ESPECIFICACAO EM-CME-04 DA RIOLUZ.FORNECIMENTO</v>
      </c>
      <c r="C21780" s="115" t="s">
        <v>52792</v>
      </c>
      <c r="D21780" s="115" t="s">
        <v>52793</v>
      </c>
      <c r="I21780" s="115" t="s">
        <v>6</v>
      </c>
      <c r="J21780" s="115">
        <v>687.02</v>
      </c>
    </row>
    <row r="21781" spans="1:10" hidden="1">
      <c r="A21781" s="115" t="s">
        <v>22035</v>
      </c>
      <c r="B21781" s="115" t="str">
        <f t="shared" si="340"/>
        <v>POSTE DE ACO,RETO,CONICO CONTINUO,ALTURA DE 4,50M,SEM SAPATA ESPECIFICACAO EM-CME-04 DA RIOLUZ.FORNECIMENTO</v>
      </c>
      <c r="C21781" s="115" t="s">
        <v>52792</v>
      </c>
      <c r="D21781" s="115" t="s">
        <v>52793</v>
      </c>
      <c r="I21781" s="115" t="s">
        <v>6</v>
      </c>
      <c r="J21781" s="115">
        <v>687.02</v>
      </c>
    </row>
    <row r="21782" spans="1:10" hidden="1">
      <c r="A21782" s="115" t="s">
        <v>22036</v>
      </c>
      <c r="B21782" s="115" t="str">
        <f t="shared" si="340"/>
        <v>POSTE DE ACO,RETO,CONICO CONTINUO,ALTURA DE 4,50M,COM SAPATA ESPECIFICACAO EM-CME-04 DA RIOLUZ.FORNECIMENTO</v>
      </c>
      <c r="C21782" s="115" t="s">
        <v>52794</v>
      </c>
      <c r="D21782" s="115" t="s">
        <v>52793</v>
      </c>
      <c r="I21782" s="115" t="s">
        <v>6</v>
      </c>
      <c r="J21782" s="115">
        <v>1241.08</v>
      </c>
    </row>
    <row r="21783" spans="1:10" hidden="1">
      <c r="A21783" s="115" t="s">
        <v>22037</v>
      </c>
      <c r="B21783" s="115" t="str">
        <f t="shared" si="340"/>
        <v>POSTE DE ACO,RETO,CONICO CONTINUO,ALTURA DE 4,50M,COM SAPATA ESPECIFICACAO EM-CME-04 DA RIOLUZ.FORNECIMENTO</v>
      </c>
      <c r="C21783" s="115" t="s">
        <v>52794</v>
      </c>
      <c r="D21783" s="115" t="s">
        <v>52793</v>
      </c>
      <c r="I21783" s="115" t="s">
        <v>6</v>
      </c>
      <c r="J21783" s="115">
        <v>1241.08</v>
      </c>
    </row>
    <row r="21784" spans="1:10" hidden="1">
      <c r="A21784" s="115" t="s">
        <v>22038</v>
      </c>
      <c r="B21784" s="115" t="str">
        <f t="shared" si="340"/>
        <v>POSTE DE ACO,RETO,CONICO CONTINUO,ALTURA DE 9,00M,SEM SAPATA.FORNECIMENTO</v>
      </c>
      <c r="C21784" s="115" t="s">
        <v>52795</v>
      </c>
      <c r="D21784" s="115" t="s">
        <v>41932</v>
      </c>
      <c r="I21784" s="115" t="s">
        <v>6</v>
      </c>
      <c r="J21784" s="115">
        <v>1275.31</v>
      </c>
    </row>
    <row r="21785" spans="1:10" hidden="1">
      <c r="A21785" s="115" t="s">
        <v>22039</v>
      </c>
      <c r="B21785" s="115" t="str">
        <f t="shared" si="340"/>
        <v>POSTE DE ACO,RETO,CONICO CONTINUO,ALTURA DE 9,00M,SEM SAPATA.FORNECIMENTO</v>
      </c>
      <c r="C21785" s="115" t="s">
        <v>52795</v>
      </c>
      <c r="D21785" s="115" t="s">
        <v>41932</v>
      </c>
      <c r="I21785" s="115" t="s">
        <v>6</v>
      </c>
      <c r="J21785" s="115">
        <v>1275.31</v>
      </c>
    </row>
    <row r="21786" spans="1:10" hidden="1">
      <c r="A21786" s="115" t="s">
        <v>22040</v>
      </c>
      <c r="B21786" s="115" t="str">
        <f t="shared" si="340"/>
        <v>POSTE DE ACO,RETO,CONICO CONTINUO,ALTURA DE 9,00M,COM SAPATA.FORNECIMENTO</v>
      </c>
      <c r="C21786" s="115" t="s">
        <v>52796</v>
      </c>
      <c r="D21786" s="115" t="s">
        <v>41932</v>
      </c>
      <c r="I21786" s="115" t="s">
        <v>6</v>
      </c>
      <c r="J21786" s="115">
        <v>2194.0500000000002</v>
      </c>
    </row>
    <row r="21787" spans="1:10" hidden="1">
      <c r="A21787" s="115" t="s">
        <v>22041</v>
      </c>
      <c r="B21787" s="115" t="str">
        <f t="shared" si="340"/>
        <v>POSTE DE ACO,RETO,CONICO CONTINUO,ALTURA DE 9,00M,COM SAPATA.FORNECIMENTO</v>
      </c>
      <c r="C21787" s="115" t="s">
        <v>52796</v>
      </c>
      <c r="D21787" s="115" t="s">
        <v>41932</v>
      </c>
      <c r="I21787" s="115" t="s">
        <v>6</v>
      </c>
      <c r="J21787" s="115">
        <v>2194.0500000000002</v>
      </c>
    </row>
    <row r="21788" spans="1:10" hidden="1">
      <c r="A21788" s="115" t="s">
        <v>22042</v>
      </c>
      <c r="B21788" s="115" t="str">
        <f t="shared" si="340"/>
        <v>POSTE DE ACO,RETO,CONICO CONTINUO,ALTURA DE 15,00M,COM SAPATA.FORNECIMENTO</v>
      </c>
      <c r="C21788" s="115" t="s">
        <v>52797</v>
      </c>
      <c r="D21788" s="115" t="s">
        <v>52798</v>
      </c>
      <c r="I21788" s="115" t="s">
        <v>6</v>
      </c>
      <c r="J21788" s="115">
        <v>8776.2099999999991</v>
      </c>
    </row>
    <row r="21789" spans="1:10" hidden="1">
      <c r="A21789" s="115" t="s">
        <v>22043</v>
      </c>
      <c r="B21789" s="115" t="str">
        <f t="shared" si="340"/>
        <v>POSTE DE ACO,RETO,CONICO CONTINUO,ALTURA DE 15,00M,COM SAPATA.FORNECIMENTO</v>
      </c>
      <c r="C21789" s="115" t="s">
        <v>52797</v>
      </c>
      <c r="D21789" s="115" t="s">
        <v>52798</v>
      </c>
      <c r="I21789" s="115" t="s">
        <v>6</v>
      </c>
      <c r="J21789" s="115">
        <v>8776.2099999999991</v>
      </c>
    </row>
    <row r="21790" spans="1:10" hidden="1">
      <c r="A21790" s="115" t="s">
        <v>22044</v>
      </c>
      <c r="B21790" s="115" t="str">
        <f t="shared" si="340"/>
        <v>POSTE DE ACO,CURVO,CONICO CONTINUO,SIMPLES,(9X2,5)M,SEM SAPATA.FORNECIMENTO</v>
      </c>
      <c r="C21790" s="115" t="s">
        <v>52799</v>
      </c>
      <c r="D21790" s="115" t="s">
        <v>52800</v>
      </c>
      <c r="I21790" s="115" t="s">
        <v>6</v>
      </c>
      <c r="J21790" s="115">
        <v>2171.89</v>
      </c>
    </row>
    <row r="21791" spans="1:10" hidden="1">
      <c r="A21791" s="115" t="s">
        <v>22045</v>
      </c>
      <c r="B21791" s="115" t="str">
        <f t="shared" si="340"/>
        <v>POSTE DE ACO,CURVO,CONICO CONTINUO,SIMPLES,(9X2,5)M,SEM SAPATA.FORNECIMENTO</v>
      </c>
      <c r="C21791" s="115" t="s">
        <v>52799</v>
      </c>
      <c r="D21791" s="115" t="s">
        <v>52800</v>
      </c>
      <c r="I21791" s="115" t="s">
        <v>6</v>
      </c>
      <c r="J21791" s="115">
        <v>2171.89</v>
      </c>
    </row>
    <row r="21792" spans="1:10" hidden="1">
      <c r="A21792" s="115" t="s">
        <v>22046</v>
      </c>
      <c r="B21792" s="115" t="str">
        <f t="shared" si="340"/>
        <v>POSTE DE ACO,CURVO,CONICO CONTINUO,SIMPLES,(9X2,5)M,COM SAPATA.FORNECIMENTO</v>
      </c>
      <c r="C21792" s="115" t="s">
        <v>52801</v>
      </c>
      <c r="D21792" s="115" t="s">
        <v>52800</v>
      </c>
      <c r="I21792" s="115" t="s">
        <v>6</v>
      </c>
      <c r="J21792" s="115">
        <v>2504.3200000000002</v>
      </c>
    </row>
    <row r="21793" spans="1:10" hidden="1">
      <c r="A21793" s="115" t="s">
        <v>22047</v>
      </c>
      <c r="B21793" s="115" t="str">
        <f t="shared" si="340"/>
        <v>POSTE DE ACO,CURVO,CONICO CONTINUO,SIMPLES,(9X2,5)M,COM SAPATA.FORNECIMENTO</v>
      </c>
      <c r="C21793" s="115" t="s">
        <v>52801</v>
      </c>
      <c r="D21793" s="115" t="s">
        <v>52800</v>
      </c>
      <c r="I21793" s="115" t="s">
        <v>6</v>
      </c>
      <c r="J21793" s="115">
        <v>2504.3200000000002</v>
      </c>
    </row>
    <row r="21794" spans="1:10" hidden="1">
      <c r="A21794" s="115" t="s">
        <v>22048</v>
      </c>
      <c r="B21794" s="115" t="str">
        <f t="shared" si="340"/>
        <v>POSTE DE ACO,CURVO,CONICO CONTINUO,(9X2,5)M,DUPLO E COM SAPATA.FORNECIMENTO</v>
      </c>
      <c r="C21794" s="115" t="s">
        <v>52802</v>
      </c>
      <c r="D21794" s="115" t="s">
        <v>52800</v>
      </c>
      <c r="I21794" s="115" t="s">
        <v>6</v>
      </c>
      <c r="J21794" s="115">
        <v>3025.13</v>
      </c>
    </row>
    <row r="21795" spans="1:10" hidden="1">
      <c r="A21795" s="115" t="s">
        <v>22049</v>
      </c>
      <c r="B21795" s="115" t="str">
        <f t="shared" si="340"/>
        <v>POSTE DE ACO,CURVO,CONICO CONTINUO,(9X2,5)M,DUPLO E COM SAPATA.FORNECIMENTO</v>
      </c>
      <c r="C21795" s="115" t="s">
        <v>52802</v>
      </c>
      <c r="D21795" s="115" t="s">
        <v>52800</v>
      </c>
      <c r="I21795" s="115" t="s">
        <v>6</v>
      </c>
      <c r="J21795" s="115">
        <v>3025.13</v>
      </c>
    </row>
    <row r="21796" spans="1:10" hidden="1">
      <c r="A21796" s="115" t="s">
        <v>22050</v>
      </c>
      <c r="B21796" s="115" t="str">
        <f t="shared" si="340"/>
        <v>POSTE DE ACO,CURVO,CONICO CONTINUO,(9X2,5)M,DUPLO E SEM SAPATA.FORNECIMENTO</v>
      </c>
      <c r="C21796" s="115" t="s">
        <v>52803</v>
      </c>
      <c r="D21796" s="115" t="s">
        <v>52800</v>
      </c>
      <c r="I21796" s="115" t="s">
        <v>6</v>
      </c>
      <c r="J21796" s="115">
        <v>2460</v>
      </c>
    </row>
    <row r="21797" spans="1:10" hidden="1">
      <c r="A21797" s="115" t="s">
        <v>22051</v>
      </c>
      <c r="B21797" s="115" t="str">
        <f t="shared" si="340"/>
        <v>POSTE DE ACO,CURVO,CONICO CONTINUO,(9X2,5)M,DUPLO E SEM SAPATA.FORNECIMENTO</v>
      </c>
      <c r="C21797" s="115" t="s">
        <v>52803</v>
      </c>
      <c r="D21797" s="115" t="s">
        <v>52800</v>
      </c>
      <c r="I21797" s="115" t="s">
        <v>6</v>
      </c>
      <c r="J21797" s="115">
        <v>2460</v>
      </c>
    </row>
    <row r="21798" spans="1:10" hidden="1">
      <c r="A21798" s="115" t="s">
        <v>22052</v>
      </c>
      <c r="B21798" s="115" t="str">
        <f t="shared" si="340"/>
        <v>POSTE DE ACO,RETO,CONICO CONTINUO OU ESCALONADO,ALTURA DE 7,00M,SEM SAPATA.FORNECIMENTO</v>
      </c>
      <c r="C21798" s="115" t="s">
        <v>52804</v>
      </c>
      <c r="D21798" s="115" t="s">
        <v>52805</v>
      </c>
      <c r="I21798" s="115" t="s">
        <v>6</v>
      </c>
      <c r="J21798" s="115">
        <v>935.89</v>
      </c>
    </row>
    <row r="21799" spans="1:10" hidden="1">
      <c r="A21799" s="115" t="s">
        <v>22053</v>
      </c>
      <c r="B21799" s="115" t="str">
        <f t="shared" si="340"/>
        <v>POSTE DE ACO,RETO,CONICO CONTINUO OU ESCALONADO,ALTURA DE 7,00M,SEM SAPATA.FORNECIMENTO</v>
      </c>
      <c r="C21799" s="115" t="s">
        <v>52804</v>
      </c>
      <c r="D21799" s="115" t="s">
        <v>52805</v>
      </c>
      <c r="I21799" s="115" t="s">
        <v>6</v>
      </c>
      <c r="J21799" s="115">
        <v>935.89</v>
      </c>
    </row>
    <row r="21800" spans="1:10" hidden="1">
      <c r="A21800" s="115" t="s">
        <v>22054</v>
      </c>
      <c r="B21800" s="115" t="str">
        <f t="shared" si="340"/>
        <v>RETIRADA DE POSTE DE CONCRETO OU ACO,DE 3,50 A 9,00M</v>
      </c>
      <c r="C21800" s="115" t="s">
        <v>22055</v>
      </c>
      <c r="I21800" s="115" t="s">
        <v>6</v>
      </c>
      <c r="J21800" s="115">
        <v>105.71</v>
      </c>
    </row>
    <row r="21801" spans="1:10" hidden="1">
      <c r="A21801" s="115" t="s">
        <v>22056</v>
      </c>
      <c r="B21801" s="115" t="str">
        <f t="shared" si="340"/>
        <v>RETIRADA DE POSTE DE CONCRETO OU ACO,DE 3,50 A 9,00M</v>
      </c>
      <c r="C21801" s="115" t="s">
        <v>22055</v>
      </c>
      <c r="I21801" s="115" t="s">
        <v>6</v>
      </c>
      <c r="J21801" s="115">
        <v>91.62</v>
      </c>
    </row>
    <row r="21802" spans="1:10" hidden="1">
      <c r="A21802" s="115" t="s">
        <v>22057</v>
      </c>
      <c r="B21802" s="115" t="str">
        <f t="shared" si="340"/>
        <v>RETIRADA DE POSTE DE CONCRETO OU ACO,DE 10,00 A 12,00M</v>
      </c>
      <c r="C21802" s="115" t="s">
        <v>22058</v>
      </c>
      <c r="I21802" s="115" t="s">
        <v>6</v>
      </c>
      <c r="J21802" s="115">
        <v>132.13999999999999</v>
      </c>
    </row>
    <row r="21803" spans="1:10" hidden="1">
      <c r="A21803" s="115" t="s">
        <v>22059</v>
      </c>
      <c r="B21803" s="115" t="str">
        <f t="shared" si="340"/>
        <v>RETIRADA DE POSTE DE CONCRETO OU ACO,DE 10,00 A 12,00M</v>
      </c>
      <c r="C21803" s="115" t="s">
        <v>22058</v>
      </c>
      <c r="I21803" s="115" t="s">
        <v>6</v>
      </c>
      <c r="J21803" s="115">
        <v>114.53</v>
      </c>
    </row>
    <row r="21804" spans="1:10" hidden="1">
      <c r="A21804" s="115" t="s">
        <v>22060</v>
      </c>
      <c r="B21804" s="115" t="str">
        <f t="shared" si="340"/>
        <v>RETIRADA DE POSTE DE CONCRETO OU ACO, DE 13,00 A 15,00M</v>
      </c>
      <c r="C21804" s="115" t="s">
        <v>22061</v>
      </c>
      <c r="I21804" s="115" t="s">
        <v>6</v>
      </c>
      <c r="J21804" s="115">
        <v>264.29000000000002</v>
      </c>
    </row>
    <row r="21805" spans="1:10" hidden="1">
      <c r="A21805" s="115" t="s">
        <v>22062</v>
      </c>
      <c r="B21805" s="115" t="str">
        <f t="shared" si="340"/>
        <v>RETIRADA DE POSTE DE CONCRETO OU ACO, DE 13,00 A 15,00M</v>
      </c>
      <c r="C21805" s="115" t="s">
        <v>22061</v>
      </c>
      <c r="I21805" s="115" t="s">
        <v>6</v>
      </c>
      <c r="J21805" s="115">
        <v>229.07</v>
      </c>
    </row>
    <row r="21806" spans="1:10" hidden="1">
      <c r="A21806" s="115" t="s">
        <v>22063</v>
      </c>
      <c r="B21806" s="115" t="str">
        <f t="shared" si="340"/>
        <v>RETIRADA DE POSTE DE CONCRETO OU ACO,DE 16,00 A 23,00M</v>
      </c>
      <c r="C21806" s="115" t="s">
        <v>22064</v>
      </c>
      <c r="I21806" s="115" t="s">
        <v>6</v>
      </c>
      <c r="J21806" s="115">
        <v>330.37</v>
      </c>
    </row>
    <row r="21807" spans="1:10" hidden="1">
      <c r="A21807" s="115" t="s">
        <v>22065</v>
      </c>
      <c r="B21807" s="115" t="str">
        <f t="shared" si="340"/>
        <v>RETIRADA DE POSTE DE CONCRETO OU ACO,DE 16,00 A 23,00M</v>
      </c>
      <c r="C21807" s="115" t="s">
        <v>22064</v>
      </c>
      <c r="I21807" s="115" t="s">
        <v>6</v>
      </c>
      <c r="J21807" s="115">
        <v>286.33999999999997</v>
      </c>
    </row>
    <row r="21808" spans="1:10" hidden="1">
      <c r="A21808" s="115" t="s">
        <v>22066</v>
      </c>
      <c r="B21808" s="115" t="str">
        <f t="shared" si="340"/>
        <v>RETIRADA DE CONJUNTO DE CHAVES,FUSIVEIS E FERRAGENS EM LINHA DE 13,2KV</v>
      </c>
      <c r="C21808" s="115" t="s">
        <v>52806</v>
      </c>
      <c r="D21808" s="115" t="s">
        <v>52807</v>
      </c>
      <c r="I21808" s="115" t="s">
        <v>6</v>
      </c>
      <c r="J21808" s="115">
        <v>26.42</v>
      </c>
    </row>
    <row r="21809" spans="1:10" hidden="1">
      <c r="A21809" s="115" t="s">
        <v>22067</v>
      </c>
      <c r="B21809" s="115" t="str">
        <f t="shared" si="340"/>
        <v>RETIRADA DE CONJUNTO DE CHAVES,FUSIVEIS E FERRAGENS EM LINHA DE 13,2KV</v>
      </c>
      <c r="C21809" s="115" t="s">
        <v>52806</v>
      </c>
      <c r="D21809" s="115" t="s">
        <v>52807</v>
      </c>
      <c r="I21809" s="115" t="s">
        <v>6</v>
      </c>
      <c r="J21809" s="115">
        <v>22.9</v>
      </c>
    </row>
    <row r="21810" spans="1:10" hidden="1">
      <c r="A21810" s="115" t="s">
        <v>22068</v>
      </c>
      <c r="B21810" s="115" t="str">
        <f t="shared" si="340"/>
        <v>RETIRADA DE CONJUNTO DE FERRAGENS EM LINHA DE 13,2KV</v>
      </c>
      <c r="C21810" s="115" t="s">
        <v>22069</v>
      </c>
      <c r="I21810" s="115" t="s">
        <v>6</v>
      </c>
      <c r="J21810" s="115">
        <v>26.42</v>
      </c>
    </row>
    <row r="21811" spans="1:10" hidden="1">
      <c r="A21811" s="115" t="s">
        <v>22070</v>
      </c>
      <c r="B21811" s="115" t="str">
        <f t="shared" si="340"/>
        <v>RETIRADA DE CONJUNTO DE FERRAGENS EM LINHA DE 13,2KV</v>
      </c>
      <c r="C21811" s="115" t="s">
        <v>22069</v>
      </c>
      <c r="I21811" s="115" t="s">
        <v>6</v>
      </c>
      <c r="J21811" s="115">
        <v>22.9</v>
      </c>
    </row>
    <row r="21812" spans="1:10" hidden="1">
      <c r="A21812" s="115" t="s">
        <v>22071</v>
      </c>
      <c r="B21812" s="115" t="str">
        <f t="shared" si="340"/>
        <v>RETIRADA DE CONJUNTO DE FERRAGENS EM LINHA DE B.T.</v>
      </c>
      <c r="C21812" s="115" t="s">
        <v>22072</v>
      </c>
      <c r="I21812" s="115" t="s">
        <v>6</v>
      </c>
      <c r="J21812" s="115">
        <v>6.6</v>
      </c>
    </row>
    <row r="21813" spans="1:10" hidden="1">
      <c r="A21813" s="115" t="s">
        <v>22073</v>
      </c>
      <c r="B21813" s="115" t="str">
        <f t="shared" si="340"/>
        <v>RETIRADA DE CONJUNTO DE FERRAGENS EM LINHA DE B.T.</v>
      </c>
      <c r="C21813" s="115" t="s">
        <v>22072</v>
      </c>
      <c r="I21813" s="115" t="s">
        <v>6</v>
      </c>
      <c r="J21813" s="115">
        <v>5.72</v>
      </c>
    </row>
    <row r="21814" spans="1:10" hidden="1">
      <c r="A21814" s="115" t="s">
        <v>22074</v>
      </c>
      <c r="B21814" s="115" t="str">
        <f t="shared" si="340"/>
        <v>RETIRADA DE TRANSFORMADORES DE 5 ATE 112,5KVA</v>
      </c>
      <c r="C21814" s="115" t="s">
        <v>22075</v>
      </c>
      <c r="I21814" s="115" t="s">
        <v>6</v>
      </c>
      <c r="J21814" s="115">
        <v>105.71</v>
      </c>
    </row>
    <row r="21815" spans="1:10" hidden="1">
      <c r="A21815" s="115" t="s">
        <v>22076</v>
      </c>
      <c r="B21815" s="115" t="str">
        <f t="shared" si="340"/>
        <v>RETIRADA DE TRANSFORMADORES DE 5 ATE 112,5KVA</v>
      </c>
      <c r="C21815" s="115" t="s">
        <v>22075</v>
      </c>
      <c r="I21815" s="115" t="s">
        <v>6</v>
      </c>
      <c r="J21815" s="115">
        <v>91.62</v>
      </c>
    </row>
    <row r="21816" spans="1:10" hidden="1">
      <c r="A21816" s="115" t="s">
        <v>22077</v>
      </c>
      <c r="B21816" s="115" t="str">
        <f t="shared" si="340"/>
        <v>RETIRADA DE CONJUNTO DE ATERRAMENTO</v>
      </c>
      <c r="C21816" s="115" t="s">
        <v>22078</v>
      </c>
      <c r="I21816" s="115" t="s">
        <v>6</v>
      </c>
      <c r="J21816" s="115">
        <v>6.6</v>
      </c>
    </row>
    <row r="21817" spans="1:10" hidden="1">
      <c r="A21817" s="115" t="s">
        <v>22079</v>
      </c>
      <c r="B21817" s="115" t="str">
        <f t="shared" si="340"/>
        <v>RETIRADA DE CONJUNTO DE ATERRAMENTO</v>
      </c>
      <c r="C21817" s="115" t="s">
        <v>22078</v>
      </c>
      <c r="I21817" s="115" t="s">
        <v>6</v>
      </c>
      <c r="J21817" s="115">
        <v>5.72</v>
      </c>
    </row>
    <row r="21818" spans="1:10" hidden="1">
      <c r="A21818" s="115" t="s">
        <v>22080</v>
      </c>
      <c r="B21818" s="115" t="str">
        <f t="shared" si="340"/>
        <v>RETIRADA DE REDE AEREA DE 13,2KV(LANCE)</v>
      </c>
      <c r="C21818" s="115" t="s">
        <v>22081</v>
      </c>
      <c r="I21818" s="115" t="s">
        <v>6</v>
      </c>
      <c r="J21818" s="115">
        <v>52.85</v>
      </c>
    </row>
    <row r="21819" spans="1:10" hidden="1">
      <c r="A21819" s="115" t="s">
        <v>22082</v>
      </c>
      <c r="B21819" s="115" t="str">
        <f t="shared" si="340"/>
        <v>RETIRADA DE REDE AEREA DE 13,2KV(LANCE)</v>
      </c>
      <c r="C21819" s="115" t="s">
        <v>22081</v>
      </c>
      <c r="I21819" s="115" t="s">
        <v>6</v>
      </c>
      <c r="J21819" s="115">
        <v>45.81</v>
      </c>
    </row>
    <row r="21820" spans="1:10" hidden="1">
      <c r="A21820" s="115" t="s">
        <v>22083</v>
      </c>
      <c r="B21820" s="115" t="str">
        <f t="shared" si="340"/>
        <v>RETIRADA DE REDE AEREA DE B.T.(LANCE)</v>
      </c>
      <c r="C21820" s="115" t="s">
        <v>22084</v>
      </c>
      <c r="I21820" s="115" t="s">
        <v>6</v>
      </c>
      <c r="J21820" s="115">
        <v>19.82</v>
      </c>
    </row>
    <row r="21821" spans="1:10" hidden="1">
      <c r="A21821" s="115" t="s">
        <v>22085</v>
      </c>
      <c r="B21821" s="115" t="str">
        <f t="shared" si="340"/>
        <v>RETIRADA DE REDE AEREA DE B.T.(LANCE)</v>
      </c>
      <c r="C21821" s="115" t="s">
        <v>22084</v>
      </c>
      <c r="I21821" s="115" t="s">
        <v>6</v>
      </c>
      <c r="J21821" s="115">
        <v>17.18</v>
      </c>
    </row>
    <row r="21822" spans="1:10" hidden="1">
      <c r="A21822" s="115" t="s">
        <v>22086</v>
      </c>
      <c r="B21822" s="115" t="str">
        <f t="shared" si="340"/>
        <v>RETIRADA DE LUMINARIA EM ALTURA DE 4,00 A 9,00M</v>
      </c>
      <c r="C21822" s="115" t="s">
        <v>22087</v>
      </c>
      <c r="I21822" s="115" t="s">
        <v>6</v>
      </c>
      <c r="J21822" s="115">
        <v>6.6</v>
      </c>
    </row>
    <row r="21823" spans="1:10" hidden="1">
      <c r="A21823" s="115" t="s">
        <v>22088</v>
      </c>
      <c r="B21823" s="115" t="str">
        <f t="shared" si="340"/>
        <v>RETIRADA DE LUMINARIA EM ALTURA DE 4,00 A 9,00M</v>
      </c>
      <c r="C21823" s="115" t="s">
        <v>22087</v>
      </c>
      <c r="I21823" s="115" t="s">
        <v>6</v>
      </c>
      <c r="J21823" s="115">
        <v>5.72</v>
      </c>
    </row>
    <row r="21824" spans="1:10" hidden="1">
      <c r="A21824" s="115" t="s">
        <v>22089</v>
      </c>
      <c r="B21824" s="115" t="str">
        <f t="shared" si="340"/>
        <v>RETIRADA DE LUMINARIA EM ALTURA DE 10,00 A 12,00M</v>
      </c>
      <c r="C21824" s="115" t="s">
        <v>22090</v>
      </c>
      <c r="I21824" s="115" t="s">
        <v>6</v>
      </c>
      <c r="J21824" s="115">
        <v>19.82</v>
      </c>
    </row>
    <row r="21825" spans="1:10" hidden="1">
      <c r="A21825" s="115" t="s">
        <v>22091</v>
      </c>
      <c r="B21825" s="115" t="str">
        <f t="shared" si="340"/>
        <v>RETIRADA DE LUMINARIA EM ALTURA DE 10,00 A 12,00M</v>
      </c>
      <c r="C21825" s="115" t="s">
        <v>22090</v>
      </c>
      <c r="I21825" s="115" t="s">
        <v>6</v>
      </c>
      <c r="J21825" s="115">
        <v>17.18</v>
      </c>
    </row>
    <row r="21826" spans="1:10" hidden="1">
      <c r="A21826" s="115" t="s">
        <v>22092</v>
      </c>
      <c r="B21826" s="115" t="str">
        <f t="shared" si="340"/>
        <v>RETIRADA DE LUMINARIA EM ALTURA DE 13,00 A 15,00M</v>
      </c>
      <c r="C21826" s="115" t="s">
        <v>22093</v>
      </c>
      <c r="I21826" s="115" t="s">
        <v>6</v>
      </c>
      <c r="J21826" s="115">
        <v>26.42</v>
      </c>
    </row>
    <row r="21827" spans="1:10" hidden="1">
      <c r="A21827" s="115" t="s">
        <v>22094</v>
      </c>
      <c r="B21827" s="115" t="str">
        <f t="shared" si="340"/>
        <v>RETIRADA DE LUMINARIA EM ALTURA DE 13,00 A 15,00M</v>
      </c>
      <c r="C21827" s="115" t="s">
        <v>22093</v>
      </c>
      <c r="I21827" s="115" t="s">
        <v>6</v>
      </c>
      <c r="J21827" s="115">
        <v>22.9</v>
      </c>
    </row>
    <row r="21828" spans="1:10" hidden="1">
      <c r="A21828" s="115" t="s">
        <v>22095</v>
      </c>
      <c r="B21828" s="115" t="str">
        <f t="shared" si="340"/>
        <v>RETIRADA DE LUMINARIA EM ALTURA DE 16,00 ATE 23,00M</v>
      </c>
      <c r="C21828" s="115" t="s">
        <v>22096</v>
      </c>
      <c r="I21828" s="115" t="s">
        <v>6</v>
      </c>
      <c r="J21828" s="115">
        <v>39.64</v>
      </c>
    </row>
    <row r="21829" spans="1:10" hidden="1">
      <c r="A21829" s="115" t="s">
        <v>22097</v>
      </c>
      <c r="B21829" s="115" t="str">
        <f t="shared" ref="B21829:B21892" si="341">C21829&amp;D21829&amp;E21829&amp;F21829&amp;G21829&amp;H21829</f>
        <v>RETIRADA DE LUMINARIA EM ALTURA DE 16,00 ATE 23,00M</v>
      </c>
      <c r="C21829" s="115" t="s">
        <v>22096</v>
      </c>
      <c r="I21829" s="115" t="s">
        <v>6</v>
      </c>
      <c r="J21829" s="115">
        <v>34.36</v>
      </c>
    </row>
    <row r="21830" spans="1:10" hidden="1">
      <c r="A21830" s="115" t="s">
        <v>22098</v>
      </c>
      <c r="B21830" s="115" t="str">
        <f t="shared" si="341"/>
        <v>RETIRADA DE LUMINARIA EM ALTURA DE 30,00M</v>
      </c>
      <c r="C21830" s="115" t="s">
        <v>22099</v>
      </c>
      <c r="I21830" s="115" t="s">
        <v>6</v>
      </c>
      <c r="J21830" s="115">
        <v>79.28</v>
      </c>
    </row>
    <row r="21831" spans="1:10" hidden="1">
      <c r="A21831" s="115" t="s">
        <v>22100</v>
      </c>
      <c r="B21831" s="115" t="str">
        <f t="shared" si="341"/>
        <v>RETIRADA DE LUMINARIA EM ALTURA DE 30,00M</v>
      </c>
      <c r="C21831" s="115" t="s">
        <v>22099</v>
      </c>
      <c r="I21831" s="115" t="s">
        <v>6</v>
      </c>
      <c r="J21831" s="115">
        <v>68.72</v>
      </c>
    </row>
    <row r="21832" spans="1:10" hidden="1">
      <c r="A21832" s="115" t="s">
        <v>22101</v>
      </c>
      <c r="B21832" s="115" t="str">
        <f t="shared" si="341"/>
        <v>RETIRADA DE LUMINARIA,INSTALADA EM CORDOALHA,TETO OU PAREDE</v>
      </c>
      <c r="C21832" s="115" t="s">
        <v>22102</v>
      </c>
      <c r="I21832" s="115" t="s">
        <v>6</v>
      </c>
      <c r="J21832" s="115">
        <v>26.42</v>
      </c>
    </row>
    <row r="21833" spans="1:10" hidden="1">
      <c r="A21833" s="115" t="s">
        <v>22103</v>
      </c>
      <c r="B21833" s="115" t="str">
        <f t="shared" si="341"/>
        <v>RETIRADA DE LUMINARIA,INSTALADA EM CORDOALHA,TETO OU PAREDE</v>
      </c>
      <c r="C21833" s="115" t="s">
        <v>22102</v>
      </c>
      <c r="I21833" s="115" t="s">
        <v>6</v>
      </c>
      <c r="J21833" s="115">
        <v>22.9</v>
      </c>
    </row>
    <row r="21834" spans="1:10" hidden="1">
      <c r="A21834" s="115" t="s">
        <v>22104</v>
      </c>
      <c r="B21834" s="115" t="str">
        <f t="shared" si="341"/>
        <v>RETIRADA DE PROJETOR,INSTALADO EM TETO,PISO,PAREDE OU POSTE</v>
      </c>
      <c r="C21834" s="115" t="s">
        <v>22105</v>
      </c>
      <c r="I21834" s="115" t="s">
        <v>6</v>
      </c>
      <c r="J21834" s="115">
        <v>13.21</v>
      </c>
    </row>
    <row r="21835" spans="1:10" hidden="1">
      <c r="A21835" s="115" t="s">
        <v>22106</v>
      </c>
      <c r="B21835" s="115" t="str">
        <f t="shared" si="341"/>
        <v>RETIRADA DE PROJETOR,INSTALADO EM TETO,PISO,PAREDE OU POSTE</v>
      </c>
      <c r="C21835" s="115" t="s">
        <v>22105</v>
      </c>
      <c r="I21835" s="115" t="s">
        <v>6</v>
      </c>
      <c r="J21835" s="115">
        <v>11.45</v>
      </c>
    </row>
    <row r="21836" spans="1:10" hidden="1">
      <c r="A21836" s="115" t="s">
        <v>22107</v>
      </c>
      <c r="B21836" s="115" t="str">
        <f t="shared" si="341"/>
        <v>RETIRADA DE BRACO PADRAO RIOLUZ,PARA FIXACAO DE LUMINARIAS</v>
      </c>
      <c r="C21836" s="115" t="s">
        <v>22108</v>
      </c>
      <c r="I21836" s="115" t="s">
        <v>6</v>
      </c>
      <c r="J21836" s="115">
        <v>13.21</v>
      </c>
    </row>
    <row r="21837" spans="1:10" hidden="1">
      <c r="A21837" s="115" t="s">
        <v>22109</v>
      </c>
      <c r="B21837" s="115" t="str">
        <f t="shared" si="341"/>
        <v>RETIRADA DE BRACO PADRAO RIOLUZ,PARA FIXACAO DE LUMINARIAS</v>
      </c>
      <c r="C21837" s="115" t="s">
        <v>22108</v>
      </c>
      <c r="I21837" s="115" t="s">
        <v>6</v>
      </c>
      <c r="J21837" s="115">
        <v>11.45</v>
      </c>
    </row>
    <row r="21838" spans="1:10" hidden="1">
      <c r="A21838" s="115" t="s">
        <v>22110</v>
      </c>
      <c r="B21838" s="115" t="str">
        <f t="shared" si="341"/>
        <v>RETIRADA DE REATOR PARA LAMPADA DE DESCARGA INSTALADO ATE 7,00 DE ALTURA</v>
      </c>
      <c r="C21838" s="115" t="s">
        <v>52808</v>
      </c>
      <c r="D21838" s="115" t="s">
        <v>52809</v>
      </c>
      <c r="I21838" s="115" t="s">
        <v>6</v>
      </c>
      <c r="J21838" s="115">
        <v>6.6</v>
      </c>
    </row>
    <row r="21839" spans="1:10" hidden="1">
      <c r="A21839" s="115" t="s">
        <v>22111</v>
      </c>
      <c r="B21839" s="115" t="str">
        <f t="shared" si="341"/>
        <v>RETIRADA DE REATOR PARA LAMPADA DE DESCARGA INSTALADO ATE 7,00 DE ALTURA</v>
      </c>
      <c r="C21839" s="115" t="s">
        <v>52808</v>
      </c>
      <c r="D21839" s="115" t="s">
        <v>52809</v>
      </c>
      <c r="I21839" s="115" t="s">
        <v>6</v>
      </c>
      <c r="J21839" s="115">
        <v>5.72</v>
      </c>
    </row>
    <row r="21840" spans="1:10" hidden="1">
      <c r="A21840" s="115" t="s">
        <v>22112</v>
      </c>
      <c r="B21840" s="115" t="str">
        <f t="shared" si="341"/>
        <v>RETIRADA DE REATOR PARA LAMPADA DE DESCARGA,INSTALADO DE 8,00 ATE 12,00M DE ALTURA</v>
      </c>
      <c r="C21840" s="115" t="s">
        <v>52810</v>
      </c>
      <c r="D21840" s="115" t="s">
        <v>52811</v>
      </c>
      <c r="I21840" s="115" t="s">
        <v>6</v>
      </c>
      <c r="J21840" s="115">
        <v>13.21</v>
      </c>
    </row>
    <row r="21841" spans="1:10" hidden="1">
      <c r="A21841" s="115" t="s">
        <v>22113</v>
      </c>
      <c r="B21841" s="115" t="str">
        <f t="shared" si="341"/>
        <v>RETIRADA DE REATOR PARA LAMPADA DE DESCARGA,INSTALADO DE 8,00 ATE 12,00M DE ALTURA</v>
      </c>
      <c r="C21841" s="115" t="s">
        <v>52810</v>
      </c>
      <c r="D21841" s="115" t="s">
        <v>52811</v>
      </c>
      <c r="I21841" s="115" t="s">
        <v>6</v>
      </c>
      <c r="J21841" s="115">
        <v>11.45</v>
      </c>
    </row>
    <row r="21842" spans="1:10" ht="25.5" hidden="1">
      <c r="A21842" s="115" t="s">
        <v>22114</v>
      </c>
      <c r="B21842" s="645" t="str">
        <f t="shared" si="341"/>
        <v>RETIRADA DE REATOR PARA LAMPADA DE DESCARGA,INSTALADO EM CAIXA DE PASSAGEM</v>
      </c>
      <c r="C21842" s="115" t="s">
        <v>52812</v>
      </c>
      <c r="D21842" s="115" t="s">
        <v>52813</v>
      </c>
      <c r="I21842" s="115" t="s">
        <v>6</v>
      </c>
      <c r="J21842" s="115">
        <v>6.6</v>
      </c>
    </row>
    <row r="21843" spans="1:10" ht="25.5" hidden="1">
      <c r="A21843" s="115" t="s">
        <v>22115</v>
      </c>
      <c r="B21843" s="645" t="str">
        <f t="shared" si="341"/>
        <v>RETIRADA DE REATOR PARA LAMPADA DE DESCARGA,INSTALADO EM CAIXA DE PASSAGEM</v>
      </c>
      <c r="C21843" s="115" t="s">
        <v>52812</v>
      </c>
      <c r="D21843" s="115" t="s">
        <v>52813</v>
      </c>
      <c r="I21843" s="115" t="s">
        <v>6</v>
      </c>
      <c r="J21843" s="115">
        <v>5.72</v>
      </c>
    </row>
    <row r="21844" spans="1:10" hidden="1">
      <c r="A21844" s="115" t="s">
        <v>22116</v>
      </c>
      <c r="B21844" s="115" t="str">
        <f t="shared" si="341"/>
        <v>SUBSTITUICAO DE LAMPADA E LAVAGEM DO REFRATOR,EXCLUSIVE LAMPADA</v>
      </c>
      <c r="C21844" s="115" t="s">
        <v>52814</v>
      </c>
      <c r="D21844" s="115" t="s">
        <v>52815</v>
      </c>
      <c r="I21844" s="115" t="s">
        <v>6</v>
      </c>
      <c r="J21844" s="115">
        <v>6.6</v>
      </c>
    </row>
    <row r="21845" spans="1:10" hidden="1">
      <c r="A21845" s="115" t="s">
        <v>22117</v>
      </c>
      <c r="B21845" s="115" t="str">
        <f t="shared" si="341"/>
        <v>SUBSTITUICAO DE LAMPADA E LAVAGEM DO REFRATOR,EXCLUSIVE LAMPADA</v>
      </c>
      <c r="C21845" s="115" t="s">
        <v>52814</v>
      </c>
      <c r="D21845" s="115" t="s">
        <v>52815</v>
      </c>
      <c r="I21845" s="115" t="s">
        <v>6</v>
      </c>
      <c r="J21845" s="115">
        <v>5.72</v>
      </c>
    </row>
    <row r="21846" spans="1:10" hidden="1">
      <c r="A21846" s="115" t="s">
        <v>22118</v>
      </c>
      <c r="B21846" s="115" t="str">
        <f t="shared" si="341"/>
        <v>RETIRADA OU SUBSTITUICAO DE RELE FOTOELETRICO INDIVIDUAL,INSTALADO ATE 12,00M DE ALTURA</v>
      </c>
      <c r="C21846" s="115" t="s">
        <v>52816</v>
      </c>
      <c r="D21846" s="115" t="s">
        <v>52817</v>
      </c>
      <c r="I21846" s="115" t="s">
        <v>6</v>
      </c>
      <c r="J21846" s="115">
        <v>6.6</v>
      </c>
    </row>
    <row r="21847" spans="1:10" hidden="1">
      <c r="A21847" s="115" t="s">
        <v>22119</v>
      </c>
      <c r="B21847" s="115" t="str">
        <f t="shared" si="341"/>
        <v>RETIRADA OU SUBSTITUICAO DE RELE FOTOELETRICO INDIVIDUAL,INSTALADO ATE 12,00M DE ALTURA</v>
      </c>
      <c r="C21847" s="115" t="s">
        <v>52816</v>
      </c>
      <c r="D21847" s="115" t="s">
        <v>52817</v>
      </c>
      <c r="I21847" s="115" t="s">
        <v>6</v>
      </c>
      <c r="J21847" s="115">
        <v>5.72</v>
      </c>
    </row>
    <row r="21848" spans="1:10" hidden="1">
      <c r="A21848" s="115" t="s">
        <v>22120</v>
      </c>
      <c r="B21848" s="115" t="str">
        <f t="shared" si="341"/>
        <v>RETIRADA DE EQUIPAMENTO DE COMANDO DE CIRCUITO</v>
      </c>
      <c r="C21848" s="115" t="s">
        <v>22121</v>
      </c>
      <c r="I21848" s="115" t="s">
        <v>6</v>
      </c>
      <c r="J21848" s="115">
        <v>19.82</v>
      </c>
    </row>
    <row r="21849" spans="1:10" hidden="1">
      <c r="A21849" s="115" t="s">
        <v>22122</v>
      </c>
      <c r="B21849" s="115" t="str">
        <f t="shared" si="341"/>
        <v>RETIRADA DE EQUIPAMENTO DE COMANDO DE CIRCUITO</v>
      </c>
      <c r="C21849" s="115" t="s">
        <v>22121</v>
      </c>
      <c r="I21849" s="115" t="s">
        <v>6</v>
      </c>
      <c r="J21849" s="115">
        <v>17.18</v>
      </c>
    </row>
    <row r="21850" spans="1:10" hidden="1">
      <c r="A21850" s="115" t="s">
        <v>22123</v>
      </c>
      <c r="B21850" s="115" t="str">
        <f t="shared" si="341"/>
        <v>RETIRADA DE CONDUTORES SINGELOS OU MULTIPLOS,INSTALADOS EM LINHA DE DUTOS</v>
      </c>
      <c r="C21850" s="115" t="s">
        <v>52818</v>
      </c>
      <c r="D21850" s="115" t="s">
        <v>52819</v>
      </c>
      <c r="I21850" s="115" t="s">
        <v>58</v>
      </c>
      <c r="J21850" s="115">
        <v>2.64</v>
      </c>
    </row>
    <row r="21851" spans="1:10" hidden="1">
      <c r="A21851" s="115" t="s">
        <v>22124</v>
      </c>
      <c r="B21851" s="115" t="str">
        <f t="shared" si="341"/>
        <v>RETIRADA DE CONDUTORES SINGELOS OU MULTIPLOS,INSTALADOS EM LINHA DE DUTOS</v>
      </c>
      <c r="C21851" s="115" t="s">
        <v>52818</v>
      </c>
      <c r="D21851" s="115" t="s">
        <v>52819</v>
      </c>
      <c r="I21851" s="115" t="s">
        <v>58</v>
      </c>
      <c r="J21851" s="115">
        <v>2.29</v>
      </c>
    </row>
    <row r="21852" spans="1:10" hidden="1">
      <c r="A21852" s="115" t="s">
        <v>22125</v>
      </c>
      <c r="B21852" s="115" t="str">
        <f t="shared" si="341"/>
        <v>RETIRADA DE NUCLEO,PARA FIXACAO DE LUMINARIAS,INSTALADO EM TOPO DE POSTE,ATE 15,00M DE ALTURA</v>
      </c>
      <c r="C21852" s="115" t="s">
        <v>52820</v>
      </c>
      <c r="D21852" s="115" t="s">
        <v>52821</v>
      </c>
      <c r="I21852" s="115" t="s">
        <v>6</v>
      </c>
      <c r="J21852" s="115">
        <v>39.64</v>
      </c>
    </row>
    <row r="21853" spans="1:10" hidden="1">
      <c r="A21853" s="115" t="s">
        <v>22126</v>
      </c>
      <c r="B21853" s="115" t="str">
        <f t="shared" si="341"/>
        <v>RETIRADA DE NUCLEO,PARA FIXACAO DE LUMINARIAS,INSTALADO EM TOPO DE POSTE,ATE 15,00M DE ALTURA</v>
      </c>
      <c r="C21853" s="115" t="s">
        <v>52820</v>
      </c>
      <c r="D21853" s="115" t="s">
        <v>52821</v>
      </c>
      <c r="I21853" s="115" t="s">
        <v>6</v>
      </c>
      <c r="J21853" s="115">
        <v>34.36</v>
      </c>
    </row>
    <row r="21854" spans="1:10" hidden="1">
      <c r="A21854" s="115" t="s">
        <v>22127</v>
      </c>
      <c r="B21854" s="115" t="str">
        <f t="shared" si="341"/>
        <v>RETIRADA DE NUCLEO,PARA FIXACAO DE LUMINARIAS,INSTALADO EM TOPO DE POSTE,DE 16,00 ATE 20,00M DE ALTURA</v>
      </c>
      <c r="C21854" s="115" t="s">
        <v>52820</v>
      </c>
      <c r="D21854" s="115" t="s">
        <v>52822</v>
      </c>
      <c r="I21854" s="115" t="s">
        <v>6</v>
      </c>
      <c r="J21854" s="115">
        <v>52.85</v>
      </c>
    </row>
    <row r="21855" spans="1:10" hidden="1">
      <c r="A21855" s="115" t="s">
        <v>22128</v>
      </c>
      <c r="B21855" s="115" t="str">
        <f t="shared" si="341"/>
        <v>RETIRADA DE NUCLEO,PARA FIXACAO DE LUMINARIAS,INSTALADO EM TOPO DE POSTE,DE 16,00 ATE 20,00M DE ALTURA</v>
      </c>
      <c r="C21855" s="115" t="s">
        <v>52820</v>
      </c>
      <c r="D21855" s="115" t="s">
        <v>52822</v>
      </c>
      <c r="I21855" s="115" t="s">
        <v>6</v>
      </c>
      <c r="J21855" s="115">
        <v>45.81</v>
      </c>
    </row>
    <row r="21856" spans="1:10" hidden="1">
      <c r="A21856" s="115" t="s">
        <v>22129</v>
      </c>
      <c r="B21856" s="115" t="str">
        <f t="shared" si="341"/>
        <v>RETIRADA DE NUCLEO,PARA FIXACAO DE LUMINARIAS,INSTALADO EM TOPO DE POSTE,DE 21,00 ATE 45,00M DE ALTURA</v>
      </c>
      <c r="C21856" s="115" t="s">
        <v>52820</v>
      </c>
      <c r="D21856" s="115" t="s">
        <v>52823</v>
      </c>
      <c r="I21856" s="115" t="s">
        <v>6</v>
      </c>
      <c r="J21856" s="115">
        <v>79.28</v>
      </c>
    </row>
    <row r="21857" spans="1:10" hidden="1">
      <c r="A21857" s="115" t="s">
        <v>22130</v>
      </c>
      <c r="B21857" s="115" t="str">
        <f t="shared" si="341"/>
        <v>RETIRADA DE NUCLEO,PARA FIXACAO DE LUMINARIAS,INSTALADO EM TOPO DE POSTE,DE 21,00 ATE 45,00M DE ALTURA</v>
      </c>
      <c r="C21857" s="115" t="s">
        <v>52820</v>
      </c>
      <c r="D21857" s="115" t="s">
        <v>52823</v>
      </c>
      <c r="I21857" s="115" t="s">
        <v>6</v>
      </c>
      <c r="J21857" s="115">
        <v>68.72</v>
      </c>
    </row>
    <row r="21858" spans="1:10" hidden="1">
      <c r="A21858" s="115" t="s">
        <v>22131</v>
      </c>
      <c r="B21858" s="115" t="str">
        <f t="shared" si="341"/>
        <v>RETIRADA DE LAMPADA E ACONDICIONAMENTO EM CAIXA DE PAPELAO,EXCLUSIVE FORNECIMENTO DA CAIXA</v>
      </c>
      <c r="C21858" s="115" t="s">
        <v>52824</v>
      </c>
      <c r="D21858" s="115" t="s">
        <v>52825</v>
      </c>
      <c r="I21858" s="115" t="s">
        <v>6</v>
      </c>
      <c r="J21858" s="115">
        <v>6.6</v>
      </c>
    </row>
    <row r="21859" spans="1:10" hidden="1">
      <c r="A21859" s="115" t="s">
        <v>22132</v>
      </c>
      <c r="B21859" s="115" t="str">
        <f t="shared" si="341"/>
        <v>RETIRADA DE LAMPADA E ACONDICIONAMENTO EM CAIXA DE PAPELAO,EXCLUSIVE FORNECIMENTO DA CAIXA</v>
      </c>
      <c r="C21859" s="115" t="s">
        <v>52824</v>
      </c>
      <c r="D21859" s="115" t="s">
        <v>52825</v>
      </c>
      <c r="I21859" s="115" t="s">
        <v>6</v>
      </c>
      <c r="J21859" s="115">
        <v>5.72</v>
      </c>
    </row>
    <row r="21860" spans="1:10" hidden="1">
      <c r="A21860" s="115" t="s">
        <v>22133</v>
      </c>
      <c r="B21860" s="115" t="str">
        <f t="shared" si="341"/>
        <v>RETIRADA DE POSTE DE MADEIRA</v>
      </c>
      <c r="C21860" s="115" t="s">
        <v>22134</v>
      </c>
      <c r="I21860" s="115" t="s">
        <v>6</v>
      </c>
      <c r="J21860" s="115">
        <v>114.95</v>
      </c>
    </row>
    <row r="21861" spans="1:10" hidden="1">
      <c r="A21861" s="115" t="s">
        <v>22135</v>
      </c>
      <c r="B21861" s="115" t="str">
        <f t="shared" si="341"/>
        <v>RETIRADA DE POSTE DE MADEIRA</v>
      </c>
      <c r="C21861" s="115" t="s">
        <v>22134</v>
      </c>
      <c r="I21861" s="115" t="s">
        <v>6</v>
      </c>
      <c r="J21861" s="115">
        <v>100.86</v>
      </c>
    </row>
    <row r="21862" spans="1:10" hidden="1">
      <c r="A21862" s="115" t="s">
        <v>22136</v>
      </c>
      <c r="B21862" s="115" t="str">
        <f t="shared" si="341"/>
        <v>POSTE DE ACO,CONTINUO,CURVO,CONICO,SIMPLES,SEM BASE,COM JANELA DE INSPECAO,DE 9,00M.FORNECIMENTO E ASSENTAMENTO</v>
      </c>
      <c r="C21862" s="115" t="s">
        <v>52826</v>
      </c>
      <c r="D21862" s="115" t="s">
        <v>52827</v>
      </c>
      <c r="I21862" s="115" t="s">
        <v>6</v>
      </c>
      <c r="J21862" s="115">
        <v>2182.14</v>
      </c>
    </row>
    <row r="21863" spans="1:10" hidden="1">
      <c r="A21863" s="115" t="s">
        <v>22137</v>
      </c>
      <c r="B21863" s="115" t="str">
        <f t="shared" si="341"/>
        <v>POSTE DE ACO,CONTINUO,CURVO,CONICO,SIMPLES,SEM BASE,COM JANELA DE INSPECAO,DE 9,00M.FORNECIMENTO E ASSENTAMENTO</v>
      </c>
      <c r="C21863" s="115" t="s">
        <v>52826</v>
      </c>
      <c r="D21863" s="115" t="s">
        <v>52827</v>
      </c>
      <c r="I21863" s="115" t="s">
        <v>6</v>
      </c>
      <c r="J21863" s="115">
        <v>2164.5300000000002</v>
      </c>
    </row>
    <row r="21864" spans="1:10" hidden="1">
      <c r="A21864" s="115" t="s">
        <v>22138</v>
      </c>
      <c r="B21864" s="115" t="str">
        <f t="shared" si="341"/>
        <v>POSTE DE ACO,CONTINUO,CURVO,CONICO,SIMPLES,COM BASE,COM JANELA DE INSPECAO,DE 9,00M.FORNECIMENTO E ASSENTAMENTO</v>
      </c>
      <c r="C21864" s="115" t="s">
        <v>52828</v>
      </c>
      <c r="D21864" s="115" t="s">
        <v>52827</v>
      </c>
      <c r="I21864" s="115" t="s">
        <v>6</v>
      </c>
      <c r="J21864" s="115">
        <v>2292.9499999999998</v>
      </c>
    </row>
    <row r="21865" spans="1:10" hidden="1">
      <c r="A21865" s="115" t="s">
        <v>22139</v>
      </c>
      <c r="B21865" s="115" t="str">
        <f t="shared" si="341"/>
        <v>POSTE DE ACO,CONTINUO,CURVO,CONICO,SIMPLES,COM BASE,COM JANELA DE INSPECAO,DE 9,00M.FORNECIMENTO E ASSENTAMENTO</v>
      </c>
      <c r="C21865" s="115" t="s">
        <v>52828</v>
      </c>
      <c r="D21865" s="115" t="s">
        <v>52827</v>
      </c>
      <c r="I21865" s="115" t="s">
        <v>6</v>
      </c>
      <c r="J21865" s="115">
        <v>2275.34</v>
      </c>
    </row>
    <row r="21866" spans="1:10" hidden="1">
      <c r="A21866" s="115" t="s">
        <v>22140</v>
      </c>
      <c r="B21866" s="115" t="str">
        <f t="shared" si="341"/>
        <v>POSTE DE ACO,CONTINUO,CURVO,CONICO,DUPLO,SEM BASE,COM JANELA DE INSPECAO,DE 9,00M.FORNECIMENTO E ASSENTAMENTO</v>
      </c>
      <c r="C21866" s="115" t="s">
        <v>52829</v>
      </c>
      <c r="D21866" s="115" t="s">
        <v>52830</v>
      </c>
      <c r="I21866" s="115" t="s">
        <v>6</v>
      </c>
      <c r="J21866" s="115">
        <v>2592.14</v>
      </c>
    </row>
    <row r="21867" spans="1:10" hidden="1">
      <c r="A21867" s="115" t="s">
        <v>22141</v>
      </c>
      <c r="B21867" s="115" t="str">
        <f t="shared" si="341"/>
        <v>POSTE DE ACO,CONTINUO,CURVO,CONICO,DUPLO,SEM BASE,COM JANELA DE INSPECAO,DE 9,00M.FORNECIMENTO E ASSENTAMENTO</v>
      </c>
      <c r="C21867" s="115" t="s">
        <v>52829</v>
      </c>
      <c r="D21867" s="115" t="s">
        <v>52830</v>
      </c>
      <c r="I21867" s="115" t="s">
        <v>6</v>
      </c>
      <c r="J21867" s="115">
        <v>2574.5300000000002</v>
      </c>
    </row>
    <row r="21868" spans="1:10" hidden="1">
      <c r="A21868" s="115" t="s">
        <v>22142</v>
      </c>
      <c r="B21868" s="115" t="str">
        <f t="shared" si="341"/>
        <v>POSTE DE ACO,CONTINUO,CURVO,CONICO,DUPLO,COM BASE,COM JANELA DE INSPECAO,DE 9,00M.FORNECIMENTO E ASSENTAMENTO</v>
      </c>
      <c r="C21868" s="115" t="s">
        <v>52831</v>
      </c>
      <c r="D21868" s="115" t="s">
        <v>52830</v>
      </c>
      <c r="I21868" s="115" t="s">
        <v>6</v>
      </c>
      <c r="J21868" s="115">
        <v>2702.95</v>
      </c>
    </row>
    <row r="21869" spans="1:10" hidden="1">
      <c r="A21869" s="115" t="s">
        <v>22143</v>
      </c>
      <c r="B21869" s="115" t="str">
        <f t="shared" si="341"/>
        <v>POSTE DE ACO,CONTINUO,CURVO,CONICO,DUPLO,COM BASE,COM JANELA DE INSPECAO,DE 9,00M.FORNECIMENTO E ASSENTAMENTO</v>
      </c>
      <c r="C21869" s="115" t="s">
        <v>52831</v>
      </c>
      <c r="D21869" s="115" t="s">
        <v>52830</v>
      </c>
      <c r="I21869" s="115" t="s">
        <v>6</v>
      </c>
      <c r="J21869" s="115">
        <v>2685.34</v>
      </c>
    </row>
    <row r="21870" spans="1:10" hidden="1">
      <c r="A21870" s="115" t="s">
        <v>22144</v>
      </c>
      <c r="B21870" s="115" t="str">
        <f t="shared" si="341"/>
        <v>POSTE DE ACO,CONTINUO,RETO,CONICO,SIMPLES,COM FLANGE DE ACOSOLDADO NA SUA BASE,FIXADO POR PARAFUSOS CHUMBADORES,DE 9,00M.FORNECIMENTO E ASSENTAMENTO</v>
      </c>
      <c r="C21870" s="115" t="s">
        <v>52832</v>
      </c>
      <c r="D21870" s="115" t="s">
        <v>52833</v>
      </c>
      <c r="E21870" s="115" t="s">
        <v>52834</v>
      </c>
      <c r="I21870" s="115" t="s">
        <v>6</v>
      </c>
      <c r="J21870" s="115">
        <v>2060.25</v>
      </c>
    </row>
    <row r="21871" spans="1:10" hidden="1">
      <c r="A21871" s="115" t="s">
        <v>22145</v>
      </c>
      <c r="B21871" s="115" t="str">
        <f t="shared" si="341"/>
        <v>POSTE DE ACO,CONTINUO,RETO,CONICO,SIMPLES,COM FLANGE DE ACOSOLDADO NA SUA BASE,FIXADO POR PARAFUSOS CHUMBADORES,DE 9,00M.FORNECIMENTO E ASSENTAMENTO</v>
      </c>
      <c r="C21871" s="115" t="s">
        <v>52832</v>
      </c>
      <c r="D21871" s="115" t="s">
        <v>52833</v>
      </c>
      <c r="E21871" s="115" t="s">
        <v>52834</v>
      </c>
      <c r="I21871" s="115" t="s">
        <v>6</v>
      </c>
      <c r="J21871" s="115">
        <v>2042.64</v>
      </c>
    </row>
    <row r="21872" spans="1:10" hidden="1">
      <c r="A21872" s="115" t="s">
        <v>22146</v>
      </c>
      <c r="B21872" s="115" t="str">
        <f t="shared" si="341"/>
        <v>POSTE DE ACO,CONTINUO,RETO,CONICO,SIMPLES,COM ENGASTAMENTO DA PARTE INFERIOR DA COLUNA DIRETAMENTE NO SOLO,DE 7,00M.FORNECIMENTO E ASSENTAMENTO</v>
      </c>
      <c r="C21872" s="115" t="s">
        <v>52835</v>
      </c>
      <c r="D21872" s="115" t="s">
        <v>52836</v>
      </c>
      <c r="E21872" s="115" t="s">
        <v>47022</v>
      </c>
      <c r="I21872" s="115" t="s">
        <v>6</v>
      </c>
      <c r="J21872" s="115">
        <v>1714.67</v>
      </c>
    </row>
    <row r="21873" spans="1:10" hidden="1">
      <c r="A21873" s="115" t="s">
        <v>22147</v>
      </c>
      <c r="B21873" s="115" t="str">
        <f t="shared" si="341"/>
        <v>POSTE DE ACO,CONTINUO,RETO,CONICO,SIMPLES,COM ENGASTAMENTO DA PARTE INFERIOR DA COLUNA DIRETAMENTE NO SOLO,DE 7,00M.FORNECIMENTO E ASSENTAMENTO</v>
      </c>
      <c r="C21873" s="115" t="s">
        <v>52835</v>
      </c>
      <c r="D21873" s="115" t="s">
        <v>52836</v>
      </c>
      <c r="E21873" s="115" t="s">
        <v>47022</v>
      </c>
      <c r="I21873" s="115" t="s">
        <v>6</v>
      </c>
      <c r="J21873" s="115">
        <v>1679.44</v>
      </c>
    </row>
    <row r="21874" spans="1:10" hidden="1">
      <c r="A21874" s="115" t="s">
        <v>22148</v>
      </c>
      <c r="B21874" s="115" t="str">
        <f t="shared" si="341"/>
        <v>POSTE DE FERRO FUNDIDO,TIPO H-1,DE 4,50M DE ALTURA UTIL,EQUIPADO COM GLOBO.MONTAGEM</v>
      </c>
      <c r="C21874" s="115" t="s">
        <v>52837</v>
      </c>
      <c r="D21874" s="115" t="s">
        <v>52838</v>
      </c>
      <c r="I21874" s="115" t="s">
        <v>6</v>
      </c>
      <c r="J21874" s="115">
        <v>177.46</v>
      </c>
    </row>
    <row r="21875" spans="1:10" hidden="1">
      <c r="A21875" s="115" t="s">
        <v>22149</v>
      </c>
      <c r="B21875" s="115" t="str">
        <f t="shared" si="341"/>
        <v>POSTE DE FERRO FUNDIDO,TIPO H-1,DE 4,50M DE ALTURA UTIL,EQUIPADO COM GLOBO.MONTAGEM</v>
      </c>
      <c r="C21875" s="115" t="s">
        <v>52837</v>
      </c>
      <c r="D21875" s="115" t="s">
        <v>52838</v>
      </c>
      <c r="I21875" s="115" t="s">
        <v>6</v>
      </c>
      <c r="J21875" s="115">
        <v>173.94</v>
      </c>
    </row>
    <row r="21876" spans="1:10" hidden="1">
      <c r="A21876" s="115" t="s">
        <v>22150</v>
      </c>
      <c r="B21876" s="115" t="str">
        <f t="shared" si="341"/>
        <v>POSTE DE FERRO FUNDIDO,TIPO H-3,DE 4,50M DE ALTURA UTIL,EQUIPADO COM GLOBO.MONTAGEM</v>
      </c>
      <c r="C21876" s="115" t="s">
        <v>52839</v>
      </c>
      <c r="D21876" s="115" t="s">
        <v>52838</v>
      </c>
      <c r="I21876" s="115" t="s">
        <v>6</v>
      </c>
      <c r="J21876" s="115">
        <v>228.18</v>
      </c>
    </row>
    <row r="21877" spans="1:10" hidden="1">
      <c r="A21877" s="115" t="s">
        <v>22151</v>
      </c>
      <c r="B21877" s="115" t="str">
        <f t="shared" si="341"/>
        <v>POSTE DE FERRO FUNDIDO,TIPO H-3,DE 4,50M DE ALTURA UTIL,EQUIPADO COM GLOBO.MONTAGEM</v>
      </c>
      <c r="C21877" s="115" t="s">
        <v>52839</v>
      </c>
      <c r="D21877" s="115" t="s">
        <v>52838</v>
      </c>
      <c r="I21877" s="115" t="s">
        <v>6</v>
      </c>
      <c r="J21877" s="115">
        <v>222.89</v>
      </c>
    </row>
    <row r="21878" spans="1:10" hidden="1">
      <c r="A21878" s="115" t="s">
        <v>22152</v>
      </c>
      <c r="B21878" s="115" t="str">
        <f t="shared" si="341"/>
        <v>PINTURA DE POSTE RETO DE ACO,DE 3,50 A 6,00M,COM DUAS DEMAOS DE TINTA FENOLICA DE ALTA RESISTENCIA AS INTEMPERIES,DE SECAGEM RAPIDA,NA COR ALUMINIO</v>
      </c>
      <c r="C21878" s="115" t="s">
        <v>52840</v>
      </c>
      <c r="D21878" s="115" t="s">
        <v>52841</v>
      </c>
      <c r="E21878" s="115" t="s">
        <v>52842</v>
      </c>
      <c r="I21878" s="115" t="s">
        <v>6</v>
      </c>
      <c r="J21878" s="115">
        <v>35.01</v>
      </c>
    </row>
    <row r="21879" spans="1:10" hidden="1">
      <c r="A21879" s="115" t="s">
        <v>22153</v>
      </c>
      <c r="B21879" s="115" t="str">
        <f t="shared" si="341"/>
        <v>PINTURA DE POSTE RETO DE ACO,DE 3,50 A 6,00M,COM DUAS DEMAOS DE TINTA FENOLICA DE ALTA RESISTENCIA AS INTEMPERIES,DE SECAGEM RAPIDA,NA COR ALUMINIO</v>
      </c>
      <c r="C21879" s="115" t="s">
        <v>52840</v>
      </c>
      <c r="D21879" s="115" t="s">
        <v>52841</v>
      </c>
      <c r="E21879" s="115" t="s">
        <v>52842</v>
      </c>
      <c r="I21879" s="115" t="s">
        <v>6</v>
      </c>
      <c r="J21879" s="115">
        <v>32.369999999999997</v>
      </c>
    </row>
    <row r="21880" spans="1:10" hidden="1">
      <c r="A21880" s="115" t="s">
        <v>22154</v>
      </c>
      <c r="B21880" s="115" t="str">
        <f t="shared" si="341"/>
        <v>PINTURA DE POSTE RETO DE ACO,DE 7,00 ATE 9,00M,COM DUAS DEMAOS DE TINTA FENOLICA DE ALTA RESISTENCIA AS INTEMPERIES,DE SECAGEM RAPIDA,NA COR ALUMINIO</v>
      </c>
      <c r="C21880" s="115" t="s">
        <v>52843</v>
      </c>
      <c r="D21880" s="115" t="s">
        <v>52844</v>
      </c>
      <c r="E21880" s="115" t="s">
        <v>52845</v>
      </c>
      <c r="I21880" s="115" t="s">
        <v>6</v>
      </c>
      <c r="J21880" s="115">
        <v>70.03</v>
      </c>
    </row>
    <row r="21881" spans="1:10" hidden="1">
      <c r="A21881" s="115" t="s">
        <v>22155</v>
      </c>
      <c r="B21881" s="115" t="str">
        <f t="shared" si="341"/>
        <v>PINTURA DE POSTE RETO DE ACO,DE 7,00 ATE 9,00M,COM DUAS DEMAOS DE TINTA FENOLICA DE ALTA RESISTENCIA AS INTEMPERIES,DE SECAGEM RAPIDA,NA COR ALUMINIO</v>
      </c>
      <c r="C21881" s="115" t="s">
        <v>52843</v>
      </c>
      <c r="D21881" s="115" t="s">
        <v>52844</v>
      </c>
      <c r="E21881" s="115" t="s">
        <v>52845</v>
      </c>
      <c r="I21881" s="115" t="s">
        <v>6</v>
      </c>
      <c r="J21881" s="115">
        <v>64.75</v>
      </c>
    </row>
    <row r="21882" spans="1:10" hidden="1">
      <c r="A21882" s="115" t="s">
        <v>22156</v>
      </c>
      <c r="B21882" s="115" t="str">
        <f t="shared" si="341"/>
        <v>PINTURA DE POSTE RETO DE ACO,DE 10,00 ATE 15,00M,COM DUAS DEMAOS DE TINTA FENOLICA DE ALTA RESISTENCIA AS INTEMPERIES,DE SECAGEM RAPIDA,NA COR ALUMINIO</v>
      </c>
      <c r="C21882" s="115" t="s">
        <v>52846</v>
      </c>
      <c r="D21882" s="115" t="s">
        <v>52847</v>
      </c>
      <c r="E21882" s="115" t="s">
        <v>52848</v>
      </c>
      <c r="I21882" s="115" t="s">
        <v>6</v>
      </c>
      <c r="J21882" s="115">
        <v>126.85</v>
      </c>
    </row>
    <row r="21883" spans="1:10" hidden="1">
      <c r="A21883" s="115" t="s">
        <v>22157</v>
      </c>
      <c r="B21883" s="115" t="str">
        <f t="shared" si="341"/>
        <v>PINTURA DE POSTE RETO DE ACO,DE 10,00 ATE 15,00M,COM DUAS DEMAOS DE TINTA FENOLICA DE ALTA RESISTENCIA AS INTEMPERIES,DE SECAGEM RAPIDA,NA COR ALUMINIO</v>
      </c>
      <c r="C21883" s="115" t="s">
        <v>52846</v>
      </c>
      <c r="D21883" s="115" t="s">
        <v>52847</v>
      </c>
      <c r="E21883" s="115" t="s">
        <v>52848</v>
      </c>
      <c r="I21883" s="115" t="s">
        <v>6</v>
      </c>
      <c r="J21883" s="115">
        <v>118.04</v>
      </c>
    </row>
    <row r="21884" spans="1:10" hidden="1">
      <c r="A21884" s="115" t="s">
        <v>22158</v>
      </c>
      <c r="B21884" s="115" t="str">
        <f t="shared" si="341"/>
        <v>PINTURA DE POSTE RETO DE ACO,DE 16,00 ATE 20,00M,COM DUAS DEMAOS DE TINTA FENOLICA DE ALTA RESISTENCIA AS INTEMPERIES,DE SECAGEM RAPIDA,NA COR ALUMINIO</v>
      </c>
      <c r="C21884" s="115" t="s">
        <v>52849</v>
      </c>
      <c r="D21884" s="115" t="s">
        <v>52847</v>
      </c>
      <c r="E21884" s="115" t="s">
        <v>52848</v>
      </c>
      <c r="I21884" s="115" t="s">
        <v>6</v>
      </c>
      <c r="J21884" s="115">
        <v>196.88</v>
      </c>
    </row>
    <row r="21885" spans="1:10" hidden="1">
      <c r="A21885" s="115" t="s">
        <v>22159</v>
      </c>
      <c r="B21885" s="115" t="str">
        <f t="shared" si="341"/>
        <v>PINTURA DE POSTE RETO DE ACO,DE 16,00 ATE 20,00M,COM DUAS DEMAOS DE TINTA FENOLICA DE ALTA RESISTENCIA AS INTEMPERIES,DE SECAGEM RAPIDA,NA COR ALUMINIO</v>
      </c>
      <c r="C21885" s="115" t="s">
        <v>52849</v>
      </c>
      <c r="D21885" s="115" t="s">
        <v>52847</v>
      </c>
      <c r="E21885" s="115" t="s">
        <v>52848</v>
      </c>
      <c r="I21885" s="115" t="s">
        <v>6</v>
      </c>
      <c r="J21885" s="115">
        <v>182.79</v>
      </c>
    </row>
    <row r="21886" spans="1:10" hidden="1">
      <c r="A21886" s="115" t="s">
        <v>22160</v>
      </c>
      <c r="B21886" s="115" t="str">
        <f t="shared" si="341"/>
        <v>PINTURA DE POSTE CURVO,DE ACO,COM 1 BRACO,DE 7,00 ATE 10,00M,COM DUAS DEMAOS DE TINTA FENOLICA DE ALTA RESISTENCIA AS INTEMPERIES,DE SECAGEM RAPIDA,NA COR ALUMINIO</v>
      </c>
      <c r="C21886" s="115" t="s">
        <v>52850</v>
      </c>
      <c r="D21886" s="115" t="s">
        <v>52851</v>
      </c>
      <c r="E21886" s="115" t="s">
        <v>52852</v>
      </c>
      <c r="I21886" s="115" t="s">
        <v>6</v>
      </c>
      <c r="J21886" s="115">
        <v>118.35</v>
      </c>
    </row>
    <row r="21887" spans="1:10" hidden="1">
      <c r="A21887" s="115" t="s">
        <v>22161</v>
      </c>
      <c r="B21887" s="115" t="str">
        <f t="shared" si="341"/>
        <v>PINTURA DE POSTE CURVO,DE ACO,COM 1 BRACO,DE 7,00 ATE 10,00M,COM DUAS DEMAOS DE TINTA FENOLICA DE ALTA RESISTENCIA AS INTEMPERIES,DE SECAGEM RAPIDA,NA COR ALUMINIO</v>
      </c>
      <c r="C21887" s="115" t="s">
        <v>52850</v>
      </c>
      <c r="D21887" s="115" t="s">
        <v>52851</v>
      </c>
      <c r="E21887" s="115" t="s">
        <v>52852</v>
      </c>
      <c r="I21887" s="115" t="s">
        <v>6</v>
      </c>
      <c r="J21887" s="115">
        <v>109.54</v>
      </c>
    </row>
    <row r="21888" spans="1:10" hidden="1">
      <c r="A21888" s="115" t="s">
        <v>22162</v>
      </c>
      <c r="B21888" s="115" t="str">
        <f t="shared" si="341"/>
        <v>PINTURA DE POSTE CURVO DE ACO,COM 1 BRACO,DE 11,00 ATE 15,00M,COM DUAS DEMAOS DE TINTA FENOLICA DE ALTA RESISTENCIA AS INTEMPERIES,DE SECAGEM RAPIDA,NA COR ALUMINIO</v>
      </c>
      <c r="C21888" s="115" t="s">
        <v>52853</v>
      </c>
      <c r="D21888" s="115" t="s">
        <v>52854</v>
      </c>
      <c r="E21888" s="115" t="s">
        <v>52855</v>
      </c>
      <c r="I21888" s="115" t="s">
        <v>6</v>
      </c>
      <c r="J21888" s="115">
        <v>163.99</v>
      </c>
    </row>
    <row r="21889" spans="1:10" hidden="1">
      <c r="A21889" s="115" t="s">
        <v>22163</v>
      </c>
      <c r="B21889" s="115" t="str">
        <f t="shared" si="341"/>
        <v>PINTURA DE POSTE CURVO DE ACO,COM 1 BRACO,DE 11,00 ATE 15,00M,COM DUAS DEMAOS DE TINTA FENOLICA DE ALTA RESISTENCIA AS INTEMPERIES,DE SECAGEM RAPIDA,NA COR ALUMINIO</v>
      </c>
      <c r="C21889" s="115" t="s">
        <v>52853</v>
      </c>
      <c r="D21889" s="115" t="s">
        <v>52854</v>
      </c>
      <c r="E21889" s="115" t="s">
        <v>52855</v>
      </c>
      <c r="I21889" s="115" t="s">
        <v>6</v>
      </c>
      <c r="J21889" s="115">
        <v>151.66</v>
      </c>
    </row>
    <row r="21890" spans="1:10" hidden="1">
      <c r="A21890" s="115" t="s">
        <v>22164</v>
      </c>
      <c r="B21890" s="115" t="str">
        <f t="shared" si="341"/>
        <v>PINTURA DE POSTE CURVO DE ACO,COM 2 BRACOS,DE 7,00 A 10,00M,COM DUAS DEMAOS DE TINTA FENOLICA DE ALTA RESISTENCIA AS INTEMPERIES,DE SECAGEM RAPIDA,NA COR ALUMINIO</v>
      </c>
      <c r="C21890" s="115" t="s">
        <v>52856</v>
      </c>
      <c r="D21890" s="115" t="s">
        <v>52857</v>
      </c>
      <c r="E21890" s="115" t="s">
        <v>52858</v>
      </c>
      <c r="I21890" s="115" t="s">
        <v>6</v>
      </c>
      <c r="J21890" s="115">
        <v>155.72</v>
      </c>
    </row>
    <row r="21891" spans="1:10" hidden="1">
      <c r="A21891" s="115" t="s">
        <v>22165</v>
      </c>
      <c r="B21891" s="115" t="str">
        <f t="shared" si="341"/>
        <v>PINTURA DE POSTE CURVO DE ACO,COM 2 BRACOS,DE 7,00 A 10,00M,COM DUAS DEMAOS DE TINTA FENOLICA DE ALTA RESISTENCIA AS INTEMPERIES,DE SECAGEM RAPIDA,NA COR ALUMINIO</v>
      </c>
      <c r="C21891" s="115" t="s">
        <v>52856</v>
      </c>
      <c r="D21891" s="115" t="s">
        <v>52857</v>
      </c>
      <c r="E21891" s="115" t="s">
        <v>52858</v>
      </c>
      <c r="I21891" s="115" t="s">
        <v>6</v>
      </c>
      <c r="J21891" s="115">
        <v>143.4</v>
      </c>
    </row>
    <row r="21892" spans="1:10" hidden="1">
      <c r="A21892" s="115" t="s">
        <v>22166</v>
      </c>
      <c r="B21892" s="115" t="str">
        <f t="shared" si="341"/>
        <v>PINTURA DE POSTE CURVO DE ACO,COM 2 BRACOS,DE 11,00 A 15,00M,COM DUAS DEMAOS DE TINTA FENOLICA DE ALTA RESISTENCIA AS INTEMPERIES DE SECAGEM RAPIDA,NA COR ALUMINIO</v>
      </c>
      <c r="C21892" s="115" t="s">
        <v>52859</v>
      </c>
      <c r="D21892" s="115" t="s">
        <v>52851</v>
      </c>
      <c r="E21892" s="115" t="s">
        <v>52860</v>
      </c>
      <c r="I21892" s="115" t="s">
        <v>6</v>
      </c>
      <c r="J21892" s="115">
        <v>204.04</v>
      </c>
    </row>
    <row r="21893" spans="1:10" hidden="1">
      <c r="A21893" s="115" t="s">
        <v>22167</v>
      </c>
      <c r="B21893" s="115" t="str">
        <f t="shared" ref="B21893:B21956" si="342">C21893&amp;D21893&amp;E21893&amp;F21893&amp;G21893&amp;H21893</f>
        <v>PINTURA DE POSTE CURVO DE ACO,COM 2 BRACOS,DE 11,00 A 15,00M,COM DUAS DEMAOS DE TINTA FENOLICA DE ALTA RESISTENCIA AS INTEMPERIES DE SECAGEM RAPIDA,NA COR ALUMINIO</v>
      </c>
      <c r="C21893" s="115" t="s">
        <v>52859</v>
      </c>
      <c r="D21893" s="115" t="s">
        <v>52851</v>
      </c>
      <c r="E21893" s="115" t="s">
        <v>52860</v>
      </c>
      <c r="I21893" s="115" t="s">
        <v>6</v>
      </c>
      <c r="J21893" s="115">
        <v>188.19</v>
      </c>
    </row>
    <row r="21894" spans="1:10" hidden="1">
      <c r="A21894" s="115" t="s">
        <v>22168</v>
      </c>
      <c r="B21894" s="115" t="str">
        <f t="shared" si="342"/>
        <v>PINTURA DE POSTE ORNAMENTAL DE 4,50M DE ALTURA UTIL,COM DUAS DEMAOS DE TINTA BRONZE METALICO OU SIMILAR</v>
      </c>
      <c r="C21894" s="115" t="s">
        <v>52861</v>
      </c>
      <c r="D21894" s="115" t="s">
        <v>52862</v>
      </c>
      <c r="I21894" s="115" t="s">
        <v>6</v>
      </c>
      <c r="J21894" s="115">
        <v>100.3</v>
      </c>
    </row>
    <row r="21895" spans="1:10" hidden="1">
      <c r="A21895" s="115" t="s">
        <v>22169</v>
      </c>
      <c r="B21895" s="115" t="str">
        <f t="shared" si="342"/>
        <v>PINTURA DE POSTE ORNAMENTAL DE 4,50M DE ALTURA UTIL,COM DUAS DEMAOS DE TINTA BRONZE METALICO OU SIMILAR</v>
      </c>
      <c r="C21895" s="115" t="s">
        <v>52861</v>
      </c>
      <c r="D21895" s="115" t="s">
        <v>52862</v>
      </c>
      <c r="I21895" s="115" t="s">
        <v>6</v>
      </c>
      <c r="J21895" s="115">
        <v>93.25</v>
      </c>
    </row>
    <row r="21896" spans="1:10" hidden="1">
      <c r="A21896" s="115" t="s">
        <v>22170</v>
      </c>
      <c r="B21896" s="115" t="str">
        <f t="shared" si="342"/>
        <v>PINTURA DE POSTE ORNAMENTAL DE 4,50M DE ALTURA UTIL,TIPO H-1,COM DUAS DEMAOS DE TINTA BRONZE METALICO OU SIMILAR</v>
      </c>
      <c r="C21896" s="115" t="s">
        <v>52863</v>
      </c>
      <c r="D21896" s="115" t="s">
        <v>52864</v>
      </c>
      <c r="I21896" s="115" t="s">
        <v>6</v>
      </c>
      <c r="J21896" s="115">
        <v>84.2</v>
      </c>
    </row>
    <row r="21897" spans="1:10" hidden="1">
      <c r="A21897" s="115" t="s">
        <v>22171</v>
      </c>
      <c r="B21897" s="115" t="str">
        <f t="shared" si="342"/>
        <v>PINTURA DE POSTE ORNAMENTAL DE 4,50M DE ALTURA UTIL,TIPO H-1,COM DUAS DEMAOS DE TINTA BRONZE METALICO OU SIMILAR</v>
      </c>
      <c r="C21897" s="115" t="s">
        <v>52863</v>
      </c>
      <c r="D21897" s="115" t="s">
        <v>52864</v>
      </c>
      <c r="I21897" s="115" t="s">
        <v>6</v>
      </c>
      <c r="J21897" s="115">
        <v>78.040000000000006</v>
      </c>
    </row>
    <row r="21898" spans="1:10" hidden="1">
      <c r="A21898" s="115" t="s">
        <v>22172</v>
      </c>
      <c r="B21898" s="115" t="str">
        <f t="shared" si="342"/>
        <v>PINTURA DE POSTE RETO,DE ACO,DE 3,50 A 6,00M,COM UMA DEMAO DE TINTA GRAFITE COM PROPRIEDADES DE PRIMER E DE ACABAMENTO,COM ALTO TEOR DE ZARCAO</v>
      </c>
      <c r="C21898" s="115" t="s">
        <v>52865</v>
      </c>
      <c r="D21898" s="115" t="s">
        <v>52866</v>
      </c>
      <c r="E21898" s="115" t="s">
        <v>52867</v>
      </c>
      <c r="I21898" s="115" t="s">
        <v>6</v>
      </c>
      <c r="J21898" s="115">
        <v>18.37</v>
      </c>
    </row>
    <row r="21899" spans="1:10" hidden="1">
      <c r="A21899" s="115" t="s">
        <v>22173</v>
      </c>
      <c r="B21899" s="115" t="str">
        <f t="shared" si="342"/>
        <v>PINTURA DE POSTE RETO,DE ACO,DE 3,50 A 6,00M,COM UMA DEMAO DE TINTA GRAFITE COM PROPRIEDADES DE PRIMER E DE ACABAMENTO,COM ALTO TEOR DE ZARCAO</v>
      </c>
      <c r="C21899" s="115" t="s">
        <v>52865</v>
      </c>
      <c r="D21899" s="115" t="s">
        <v>52866</v>
      </c>
      <c r="E21899" s="115" t="s">
        <v>52867</v>
      </c>
      <c r="I21899" s="115" t="s">
        <v>6</v>
      </c>
      <c r="J21899" s="115">
        <v>16.95</v>
      </c>
    </row>
    <row r="21900" spans="1:10" hidden="1">
      <c r="A21900" s="115" t="s">
        <v>22174</v>
      </c>
      <c r="B21900" s="115" t="str">
        <f t="shared" si="342"/>
        <v>PINTURA DE POSTE RETO,DE ACO,DE 7,00 A 9,00M,COM UMA DEMAO DE TINTA GRAFITE COM PROPRIEDADES DE PRIMER E DE ACABAMENTO,COM ALTO TEOR DE ZARCAO</v>
      </c>
      <c r="C21900" s="115" t="s">
        <v>52868</v>
      </c>
      <c r="D21900" s="115" t="s">
        <v>52866</v>
      </c>
      <c r="E21900" s="115" t="s">
        <v>52867</v>
      </c>
      <c r="I21900" s="115" t="s">
        <v>6</v>
      </c>
      <c r="J21900" s="115">
        <v>35.24</v>
      </c>
    </row>
    <row r="21901" spans="1:10" hidden="1">
      <c r="A21901" s="115" t="s">
        <v>22175</v>
      </c>
      <c r="B21901" s="115" t="str">
        <f t="shared" si="342"/>
        <v>PINTURA DE POSTE RETO,DE ACO,DE 7,00 A 9,00M,COM UMA DEMAO DE TINTA GRAFITE COM PROPRIEDADES DE PRIMER E DE ACABAMENTO,COM ALTO TEOR DE ZARCAO</v>
      </c>
      <c r="C21901" s="115" t="s">
        <v>52868</v>
      </c>
      <c r="D21901" s="115" t="s">
        <v>52866</v>
      </c>
      <c r="E21901" s="115" t="s">
        <v>52867</v>
      </c>
      <c r="I21901" s="115" t="s">
        <v>6</v>
      </c>
      <c r="J21901" s="115">
        <v>32.39</v>
      </c>
    </row>
    <row r="21902" spans="1:10" hidden="1">
      <c r="A21902" s="115" t="s">
        <v>22176</v>
      </c>
      <c r="B21902" s="115" t="str">
        <f t="shared" si="342"/>
        <v>PINTURA DE POSTE RETO,DE ACO,DE 10,00 A 15,00M,COM UMA DEMAO DE TINTA GRAFITE,COM PROPRIEDADES DE PRIMER E DE ACABAMENTO,COM ALTO TEOR DE ZARCAO</v>
      </c>
      <c r="C21902" s="115" t="s">
        <v>52869</v>
      </c>
      <c r="D21902" s="115" t="s">
        <v>52870</v>
      </c>
      <c r="E21902" s="115" t="s">
        <v>52871</v>
      </c>
      <c r="I21902" s="115" t="s">
        <v>6</v>
      </c>
      <c r="J21902" s="115">
        <v>85.93</v>
      </c>
    </row>
    <row r="21903" spans="1:10" hidden="1">
      <c r="A21903" s="115" t="s">
        <v>22177</v>
      </c>
      <c r="B21903" s="115" t="str">
        <f t="shared" si="342"/>
        <v>PINTURA DE POSTE RETO,DE ACO,DE 10,00 A 15,00M,COM UMA DEMAO DE TINTA GRAFITE,COM PROPRIEDADES DE PRIMER E DE ACABAMENTO,COM ALTO TEOR DE ZARCAO</v>
      </c>
      <c r="C21903" s="115" t="s">
        <v>52869</v>
      </c>
      <c r="D21903" s="115" t="s">
        <v>52870</v>
      </c>
      <c r="E21903" s="115" t="s">
        <v>52871</v>
      </c>
      <c r="I21903" s="115" t="s">
        <v>6</v>
      </c>
      <c r="J21903" s="115">
        <v>79.069999999999993</v>
      </c>
    </row>
    <row r="21904" spans="1:10" hidden="1">
      <c r="A21904" s="115" t="s">
        <v>22178</v>
      </c>
      <c r="B21904" s="115" t="str">
        <f t="shared" si="342"/>
        <v>PINTURA DE POSTE RETO,DE ACO,DE 16,00 A 20,00M,COM UMA DEMAO DE TINTA GRAFITE,COM PROPRIEDADES DE PRIMER E DE ACABAMENTO,COM ALTO TEOR DE ZARCAO</v>
      </c>
      <c r="C21904" s="115" t="s">
        <v>52872</v>
      </c>
      <c r="D21904" s="115" t="s">
        <v>52870</v>
      </c>
      <c r="E21904" s="115" t="s">
        <v>52871</v>
      </c>
      <c r="I21904" s="115" t="s">
        <v>6</v>
      </c>
      <c r="J21904" s="115">
        <v>148.47999999999999</v>
      </c>
    </row>
    <row r="21905" spans="1:10" hidden="1">
      <c r="A21905" s="115" t="s">
        <v>22179</v>
      </c>
      <c r="B21905" s="115" t="str">
        <f t="shared" si="342"/>
        <v>PINTURA DE POSTE RETO,DE ACO,DE 16,00 A 20,00M,COM UMA DEMAO DE TINTA GRAFITE,COM PROPRIEDADES DE PRIMER E DE ACABAMENTO,COM ALTO TEOR DE ZARCAO</v>
      </c>
      <c r="C21905" s="115" t="s">
        <v>52872</v>
      </c>
      <c r="D21905" s="115" t="s">
        <v>52870</v>
      </c>
      <c r="E21905" s="115" t="s">
        <v>52871</v>
      </c>
      <c r="I21905" s="115" t="s">
        <v>6</v>
      </c>
      <c r="J21905" s="115">
        <v>136.61000000000001</v>
      </c>
    </row>
    <row r="21906" spans="1:10" hidden="1">
      <c r="A21906" s="115" t="s">
        <v>22180</v>
      </c>
      <c r="B21906" s="115" t="str">
        <f t="shared" si="342"/>
        <v>PINTURA DE POSTE CURVO,DE ACO,DE 8,00 A 9,00M,COM 1 BRACO COM UMA DEMAO DE TINTA GRAFITE,COM PROPRIEDADES DE PRIMER E DE ACABAMENTO,COM ALTO TEOR DE ZARCAO</v>
      </c>
      <c r="C21906" s="115" t="s">
        <v>52873</v>
      </c>
      <c r="D21906" s="115" t="s">
        <v>52874</v>
      </c>
      <c r="E21906" s="115" t="s">
        <v>52875</v>
      </c>
      <c r="I21906" s="115" t="s">
        <v>6</v>
      </c>
      <c r="J21906" s="115">
        <v>40.67</v>
      </c>
    </row>
    <row r="21907" spans="1:10" hidden="1">
      <c r="A21907" s="115" t="s">
        <v>22181</v>
      </c>
      <c r="B21907" s="115" t="str">
        <f t="shared" si="342"/>
        <v>PINTURA DE POSTE CURVO,DE ACO,DE 8,00 A 9,00M,COM 1 BRACO COM UMA DEMAO DE TINTA GRAFITE,COM PROPRIEDADES DE PRIMER E DE ACABAMENTO,COM ALTO TEOR DE ZARCAO</v>
      </c>
      <c r="C21907" s="115" t="s">
        <v>52873</v>
      </c>
      <c r="D21907" s="115" t="s">
        <v>52874</v>
      </c>
      <c r="E21907" s="115" t="s">
        <v>52875</v>
      </c>
      <c r="I21907" s="115" t="s">
        <v>6</v>
      </c>
      <c r="J21907" s="115">
        <v>37.340000000000003</v>
      </c>
    </row>
    <row r="21908" spans="1:10" hidden="1">
      <c r="A21908" s="115" t="s">
        <v>22182</v>
      </c>
      <c r="B21908" s="115" t="str">
        <f t="shared" si="342"/>
        <v>PINTURA DE POSTE CURVO,DE ACO,DE 8,00 A 9,00M,COM 2 BRACOS COM UMA DEMAO DE TINTA GRAFITE,COM PROPRIEDADES DE PRIMER E DE ACABAMENTO,COM ALTO TEOR DE ZARCAO</v>
      </c>
      <c r="C21908" s="115" t="s">
        <v>52876</v>
      </c>
      <c r="D21908" s="115" t="s">
        <v>52877</v>
      </c>
      <c r="E21908" s="115" t="s">
        <v>52878</v>
      </c>
      <c r="I21908" s="115" t="s">
        <v>6</v>
      </c>
      <c r="J21908" s="115">
        <v>48.28</v>
      </c>
    </row>
    <row r="21909" spans="1:10" hidden="1">
      <c r="A21909" s="115" t="s">
        <v>22183</v>
      </c>
      <c r="B21909" s="115" t="str">
        <f t="shared" si="342"/>
        <v>PINTURA DE POSTE CURVO,DE ACO,DE 8,00 A 9,00M,COM 2 BRACOS COM UMA DEMAO DE TINTA GRAFITE,COM PROPRIEDADES DE PRIMER E DE ACABAMENTO,COM ALTO TEOR DE ZARCAO</v>
      </c>
      <c r="C21909" s="115" t="s">
        <v>52876</v>
      </c>
      <c r="D21909" s="115" t="s">
        <v>52877</v>
      </c>
      <c r="E21909" s="115" t="s">
        <v>52878</v>
      </c>
      <c r="I21909" s="115" t="s">
        <v>6</v>
      </c>
      <c r="J21909" s="115">
        <v>44.39</v>
      </c>
    </row>
    <row r="21910" spans="1:10" hidden="1">
      <c r="A21910" s="115" t="s">
        <v>22184</v>
      </c>
      <c r="B21910" s="115" t="str">
        <f t="shared" si="342"/>
        <v>PINTURA DE PROJETOR PRJ-01,CONFORME PROJETO NºA4-1188-PD,RIOLUZ,COM UMA DEMAO DE TINTA GRAFITE,COM PROPRIEDADES DE PRIMER E DE ACABAMENTO,COM ALTO TEOR DE ZARCAO</v>
      </c>
      <c r="C21910" s="115" t="s">
        <v>52879</v>
      </c>
      <c r="D21910" s="115" t="s">
        <v>52880</v>
      </c>
      <c r="E21910" s="115" t="s">
        <v>52881</v>
      </c>
      <c r="I21910" s="115" t="s">
        <v>6</v>
      </c>
      <c r="J21910" s="115">
        <v>18.149999999999999</v>
      </c>
    </row>
    <row r="21911" spans="1:10" hidden="1">
      <c r="A21911" s="115" t="s">
        <v>22185</v>
      </c>
      <c r="B21911" s="115" t="str">
        <f t="shared" si="342"/>
        <v>PINTURA DE PROJETOR PRJ-01,CONFORME PROJETO NºA4-1188-PD,RIOLUZ,COM UMA DEMAO DE TINTA GRAFITE,COM PROPRIEDADES DE PRIMER E DE ACABAMENTO,COM ALTO TEOR DE ZARCAO</v>
      </c>
      <c r="C21911" s="115" t="s">
        <v>52879</v>
      </c>
      <c r="D21911" s="115" t="s">
        <v>52880</v>
      </c>
      <c r="E21911" s="115" t="s">
        <v>52881</v>
      </c>
      <c r="I21911" s="115" t="s">
        <v>6</v>
      </c>
      <c r="J21911" s="115">
        <v>16.12</v>
      </c>
    </row>
    <row r="21912" spans="1:10" hidden="1">
      <c r="A21912" s="115" t="s">
        <v>22186</v>
      </c>
      <c r="B21912" s="115" t="str">
        <f t="shared" si="342"/>
        <v>PINTURA DE LUMINARIA LRJ-16,CONFORME PROJETO NºA4-1682-PD,RIOLUZ,COM UMA DEMAO DE TINTA GRAFITE COM PROPRIEDADES DE PRIMER E DE ACABAMENTO,COM ALTO TEOR DE ZARCAO</v>
      </c>
      <c r="C21912" s="115" t="s">
        <v>52882</v>
      </c>
      <c r="D21912" s="115" t="s">
        <v>52883</v>
      </c>
      <c r="E21912" s="115" t="s">
        <v>52884</v>
      </c>
      <c r="I21912" s="115" t="s">
        <v>6</v>
      </c>
      <c r="J21912" s="115">
        <v>9.93</v>
      </c>
    </row>
    <row r="21913" spans="1:10" hidden="1">
      <c r="A21913" s="115" t="s">
        <v>22187</v>
      </c>
      <c r="B21913" s="115" t="str">
        <f t="shared" si="342"/>
        <v>PINTURA DE LUMINARIA LRJ-16,CONFORME PROJETO NºA4-1682-PD,RIOLUZ,COM UMA DEMAO DE TINTA GRAFITE COM PROPRIEDADES DE PRIMER E DE ACABAMENTO,COM ALTO TEOR DE ZARCAO</v>
      </c>
      <c r="C21913" s="115" t="s">
        <v>52882</v>
      </c>
      <c r="D21913" s="115" t="s">
        <v>52883</v>
      </c>
      <c r="E21913" s="115" t="s">
        <v>52884</v>
      </c>
      <c r="I21913" s="115" t="s">
        <v>6</v>
      </c>
      <c r="J21913" s="115">
        <v>8.83</v>
      </c>
    </row>
    <row r="21914" spans="1:10" hidden="1">
      <c r="A21914" s="115" t="s">
        <v>22188</v>
      </c>
      <c r="B21914" s="115" t="str">
        <f t="shared" si="342"/>
        <v>PINTURA DE BASE SIMPLES PARA LUMINARIA LRJ-16,PROJETO RIOLUZ,COM UMA DEMAO DE TINTA GRAFITE,COM PROPRIEDADES DE PRIMER EDE ACABAMENTO,COM ALTO TEOR DE ZARCAO</v>
      </c>
      <c r="C21914" s="115" t="s">
        <v>52885</v>
      </c>
      <c r="D21914" s="115" t="s">
        <v>52886</v>
      </c>
      <c r="E21914" s="115" t="s">
        <v>52887</v>
      </c>
      <c r="I21914" s="115" t="s">
        <v>6</v>
      </c>
      <c r="J21914" s="115">
        <v>10.19</v>
      </c>
    </row>
    <row r="21915" spans="1:10" hidden="1">
      <c r="A21915" s="115" t="s">
        <v>22189</v>
      </c>
      <c r="B21915" s="115" t="str">
        <f t="shared" si="342"/>
        <v>PINTURA DE BASE SIMPLES PARA LUMINARIA LRJ-16,PROJETO RIOLUZ,COM UMA DEMAO DE TINTA GRAFITE,COM PROPRIEDADES DE PRIMER EDE ACABAMENTO,COM ALTO TEOR DE ZARCAO</v>
      </c>
      <c r="C21915" s="115" t="s">
        <v>52885</v>
      </c>
      <c r="D21915" s="115" t="s">
        <v>52886</v>
      </c>
      <c r="E21915" s="115" t="s">
        <v>52887</v>
      </c>
      <c r="I21915" s="115" t="s">
        <v>6</v>
      </c>
      <c r="J21915" s="115">
        <v>9.0299999999999994</v>
      </c>
    </row>
    <row r="21916" spans="1:10" hidden="1">
      <c r="A21916" s="115" t="s">
        <v>22190</v>
      </c>
      <c r="B21916" s="115" t="str">
        <f t="shared" si="342"/>
        <v>PINTURA EM BASE DUPLA PARA LUMINARIA LRJ-16,PROJETO RIOLUZ,COM UMA DEMAO DE TINTA GRAFITE,COM PROPRIEDADES DE PRIMER E DE ACABAMENTO,COM ALTO TEOR DE ZARCAO</v>
      </c>
      <c r="C21916" s="115" t="s">
        <v>52888</v>
      </c>
      <c r="D21916" s="115" t="s">
        <v>52877</v>
      </c>
      <c r="E21916" s="115" t="s">
        <v>52878</v>
      </c>
      <c r="I21916" s="115" t="s">
        <v>6</v>
      </c>
      <c r="J21916" s="115">
        <v>10.82</v>
      </c>
    </row>
    <row r="21917" spans="1:10" hidden="1">
      <c r="A21917" s="115" t="s">
        <v>22191</v>
      </c>
      <c r="B21917" s="115" t="str">
        <f t="shared" si="342"/>
        <v>PINTURA EM BASE DUPLA PARA LUMINARIA LRJ-16,PROJETO RIOLUZ,COM UMA DEMAO DE TINTA GRAFITE,COM PROPRIEDADES DE PRIMER E DE ACABAMENTO,COM ALTO TEOR DE ZARCAO</v>
      </c>
      <c r="C21917" s="115" t="s">
        <v>52888</v>
      </c>
      <c r="D21917" s="115" t="s">
        <v>52877</v>
      </c>
      <c r="E21917" s="115" t="s">
        <v>52878</v>
      </c>
      <c r="I21917" s="115" t="s">
        <v>6</v>
      </c>
      <c r="J21917" s="115">
        <v>9.61</v>
      </c>
    </row>
    <row r="21918" spans="1:10" hidden="1">
      <c r="A21918" s="115" t="s">
        <v>22192</v>
      </c>
      <c r="B21918" s="115" t="str">
        <f t="shared" si="342"/>
        <v>PINTURA EM BASE TRIPLA PARA LUMINARIA LRJ-16,PROJETO RIOLUZ,COM UMA DEMAO DE TINTA GRAFITE,COM PROPRIEDADES DE PRIMER EDE ACABAMENTO,COM ALTO TEOR DE ZARCAO</v>
      </c>
      <c r="C21918" s="115" t="s">
        <v>52889</v>
      </c>
      <c r="D21918" s="115" t="s">
        <v>52890</v>
      </c>
      <c r="E21918" s="115" t="s">
        <v>52887</v>
      </c>
      <c r="I21918" s="115" t="s">
        <v>6</v>
      </c>
      <c r="J21918" s="115">
        <v>11.14</v>
      </c>
    </row>
    <row r="21919" spans="1:10" hidden="1">
      <c r="A21919" s="115" t="s">
        <v>22193</v>
      </c>
      <c r="B21919" s="115" t="str">
        <f t="shared" si="342"/>
        <v>PINTURA EM BASE TRIPLA PARA LUMINARIA LRJ-16,PROJETO RIOLUZ,COM UMA DEMAO DE TINTA GRAFITE,COM PROPRIEDADES DE PRIMER EDE ACABAMENTO,COM ALTO TEOR DE ZARCAO</v>
      </c>
      <c r="C21919" s="115" t="s">
        <v>52889</v>
      </c>
      <c r="D21919" s="115" t="s">
        <v>52890</v>
      </c>
      <c r="E21919" s="115" t="s">
        <v>52887</v>
      </c>
      <c r="I21919" s="115" t="s">
        <v>6</v>
      </c>
      <c r="J21919" s="115">
        <v>9.89</v>
      </c>
    </row>
    <row r="21920" spans="1:10" hidden="1">
      <c r="A21920" s="115" t="s">
        <v>22194</v>
      </c>
      <c r="B21920" s="115" t="str">
        <f t="shared" si="342"/>
        <v>PINTURA EM BASE QUADRUPLA PARA LUMINARIA LRJ-16,PROJETO RIOLUZ,COM UMA DEMAO DE TINTA GRAFITE,COM PROPRIEDADES DE PRIMERE DE ACABAMENTO,COM ALTO TEOR DE ZARCAO</v>
      </c>
      <c r="C21920" s="115" t="s">
        <v>52891</v>
      </c>
      <c r="D21920" s="115" t="s">
        <v>52892</v>
      </c>
      <c r="E21920" s="115" t="s">
        <v>52893</v>
      </c>
      <c r="I21920" s="115" t="s">
        <v>6</v>
      </c>
      <c r="J21920" s="115">
        <v>11.55</v>
      </c>
    </row>
    <row r="21921" spans="1:10" hidden="1">
      <c r="A21921" s="115" t="s">
        <v>22195</v>
      </c>
      <c r="B21921" s="115" t="str">
        <f t="shared" si="342"/>
        <v>PINTURA EM BASE QUADRUPLA PARA LUMINARIA LRJ-16,PROJETO RIOLUZ,COM UMA DEMAO DE TINTA GRAFITE,COM PROPRIEDADES DE PRIMERE DE ACABAMENTO,COM ALTO TEOR DE ZARCAO</v>
      </c>
      <c r="C21921" s="115" t="s">
        <v>52891</v>
      </c>
      <c r="D21921" s="115" t="s">
        <v>52892</v>
      </c>
      <c r="E21921" s="115" t="s">
        <v>52893</v>
      </c>
      <c r="I21921" s="115" t="s">
        <v>6</v>
      </c>
      <c r="J21921" s="115">
        <v>10.27</v>
      </c>
    </row>
    <row r="21922" spans="1:10" hidden="1">
      <c r="A21922" s="115" t="s">
        <v>22196</v>
      </c>
      <c r="B21922" s="115" t="str">
        <f t="shared" si="342"/>
        <v>PINTURA EM CONJUNTO DE LUMINARIAS 4 PETALAS LRJ-11 OU LRJ-13,CONFORME PROJETO NºA4-1792-PD,RIOLUZ,COM UMA DEMAO DE TINTAGRAFITE,COM PROPRIEDADES DE PRIMER E DE ACABAMENTO,COM ALTOTEOR DE ZARCAO</v>
      </c>
      <c r="C21922" s="115" t="s">
        <v>52894</v>
      </c>
      <c r="D21922" s="115" t="s">
        <v>52895</v>
      </c>
      <c r="E21922" s="115" t="s">
        <v>52896</v>
      </c>
      <c r="F21922" s="115" t="s">
        <v>52897</v>
      </c>
      <c r="I21922" s="115" t="s">
        <v>6</v>
      </c>
      <c r="J21922" s="115">
        <v>58.5</v>
      </c>
    </row>
    <row r="21923" spans="1:10" hidden="1">
      <c r="A21923" s="115" t="s">
        <v>22197</v>
      </c>
      <c r="B21923" s="115" t="str">
        <f t="shared" si="342"/>
        <v>PINTURA EM CONJUNTO DE LUMINARIAS 4 PETALAS LRJ-11 OU LRJ-13,CONFORME PROJETO NºA4-1792-PD,RIOLUZ,COM UMA DEMAO DE TINTAGRAFITE,COM PROPRIEDADES DE PRIMER E DE ACABAMENTO,COM ALTOTEOR DE ZARCAO</v>
      </c>
      <c r="C21923" s="115" t="s">
        <v>52894</v>
      </c>
      <c r="D21923" s="115" t="s">
        <v>52895</v>
      </c>
      <c r="E21923" s="115" t="s">
        <v>52896</v>
      </c>
      <c r="F21923" s="115" t="s">
        <v>52897</v>
      </c>
      <c r="I21923" s="115" t="s">
        <v>6</v>
      </c>
      <c r="J21923" s="115">
        <v>53.49</v>
      </c>
    </row>
    <row r="21924" spans="1:10" hidden="1">
      <c r="A21924" s="115" t="s">
        <v>22198</v>
      </c>
      <c r="B21924" s="115" t="str">
        <f t="shared" si="342"/>
        <v>PINTURA EM SUPORTE PARA LUMINARIA LRJ-11 OU LRJ-13,CONFORMEPROJETO NºA3-1812-PD,RIOLUZ,COM UMA DEMAO DE TINTA GRAFITE,COM PROPRIEDADES DE PRIMER E DE ACABAMENTO,COM ALTO TEOR DE ZARCAO</v>
      </c>
      <c r="C21924" s="115" t="s">
        <v>52898</v>
      </c>
      <c r="D21924" s="115" t="s">
        <v>52899</v>
      </c>
      <c r="E21924" s="115" t="s">
        <v>52900</v>
      </c>
      <c r="F21924" s="115" t="s">
        <v>52901</v>
      </c>
      <c r="I21924" s="115" t="s">
        <v>6</v>
      </c>
      <c r="J21924" s="115">
        <v>18.149999999999999</v>
      </c>
    </row>
    <row r="21925" spans="1:10" hidden="1">
      <c r="A21925" s="115" t="s">
        <v>22199</v>
      </c>
      <c r="B21925" s="115" t="str">
        <f t="shared" si="342"/>
        <v>PINTURA EM SUPORTE PARA LUMINARIA LRJ-11 OU LRJ-13,CONFORMEPROJETO NºA3-1812-PD,RIOLUZ,COM UMA DEMAO DE TINTA GRAFITE,COM PROPRIEDADES DE PRIMER E DE ACABAMENTO,COM ALTO TEOR DE ZARCAO</v>
      </c>
      <c r="C21925" s="115" t="s">
        <v>52898</v>
      </c>
      <c r="D21925" s="115" t="s">
        <v>52899</v>
      </c>
      <c r="E21925" s="115" t="s">
        <v>52900</v>
      </c>
      <c r="F21925" s="115" t="s">
        <v>52901</v>
      </c>
      <c r="I21925" s="115" t="s">
        <v>6</v>
      </c>
      <c r="J21925" s="115">
        <v>16.12</v>
      </c>
    </row>
    <row r="21926" spans="1:10" hidden="1">
      <c r="A21926" s="115" t="s">
        <v>22200</v>
      </c>
      <c r="B21926" s="115" t="str">
        <f t="shared" si="342"/>
        <v>PINTURA EM LUMINARIA LRJ-01,CONFORME PROJETO NºA4-1176-PD,RIOLUZ,COM UMA DEMAO DE TINTA GRAFITE,COM PROPRIEDADES DE PRIMER E DE ACABAMENTO,COM ALTO TEOR DE ZARCAO</v>
      </c>
      <c r="C21926" s="115" t="s">
        <v>52902</v>
      </c>
      <c r="D21926" s="115" t="s">
        <v>52903</v>
      </c>
      <c r="E21926" s="115" t="s">
        <v>52884</v>
      </c>
      <c r="I21926" s="115" t="s">
        <v>6</v>
      </c>
      <c r="J21926" s="115">
        <v>12.36</v>
      </c>
    </row>
    <row r="21927" spans="1:10" hidden="1">
      <c r="A21927" s="115" t="s">
        <v>22201</v>
      </c>
      <c r="B21927" s="115" t="str">
        <f t="shared" si="342"/>
        <v>PINTURA EM LUMINARIA LRJ-01,CONFORME PROJETO NºA4-1176-PD,RIOLUZ,COM UMA DEMAO DE TINTA GRAFITE,COM PROPRIEDADES DE PRIMER E DE ACABAMENTO,COM ALTO TEOR DE ZARCAO</v>
      </c>
      <c r="C21927" s="115" t="s">
        <v>52902</v>
      </c>
      <c r="D21927" s="115" t="s">
        <v>52903</v>
      </c>
      <c r="E21927" s="115" t="s">
        <v>52884</v>
      </c>
      <c r="I21927" s="115" t="s">
        <v>6</v>
      </c>
      <c r="J21927" s="115">
        <v>11.11</v>
      </c>
    </row>
    <row r="21928" spans="1:10" hidden="1">
      <c r="A21928" s="115" t="s">
        <v>22202</v>
      </c>
      <c r="B21928" s="115"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8" s="115" t="s">
        <v>52904</v>
      </c>
      <c r="D21928" s="115" t="s">
        <v>52905</v>
      </c>
      <c r="E21928" s="115" t="s">
        <v>52906</v>
      </c>
      <c r="F21928" s="115" t="s">
        <v>52907</v>
      </c>
      <c r="G21928" s="115" t="s">
        <v>52908</v>
      </c>
      <c r="I21928" s="115" t="s">
        <v>6</v>
      </c>
      <c r="J21928" s="115">
        <v>46.94</v>
      </c>
    </row>
    <row r="21929" spans="1:10" hidden="1">
      <c r="A21929" s="115" t="s">
        <v>22203</v>
      </c>
      <c r="B21929" s="115"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9" s="115" t="s">
        <v>52904</v>
      </c>
      <c r="D21929" s="115" t="s">
        <v>52905</v>
      </c>
      <c r="E21929" s="115" t="s">
        <v>52906</v>
      </c>
      <c r="F21929" s="115" t="s">
        <v>52907</v>
      </c>
      <c r="G21929" s="115" t="s">
        <v>52908</v>
      </c>
      <c r="I21929" s="115" t="s">
        <v>6</v>
      </c>
      <c r="J21929" s="115">
        <v>43.42</v>
      </c>
    </row>
    <row r="21930" spans="1:10" hidden="1">
      <c r="A21930" s="115" t="s">
        <v>22204</v>
      </c>
      <c r="B21930" s="115"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0" s="115" t="s">
        <v>52909</v>
      </c>
      <c r="D21930" s="115" t="s">
        <v>52905</v>
      </c>
      <c r="E21930" s="115" t="s">
        <v>52906</v>
      </c>
      <c r="F21930" s="115" t="s">
        <v>52907</v>
      </c>
      <c r="G21930" s="115" t="s">
        <v>52908</v>
      </c>
      <c r="I21930" s="115" t="s">
        <v>6</v>
      </c>
      <c r="J21930" s="115">
        <v>79.97</v>
      </c>
    </row>
    <row r="21931" spans="1:10" hidden="1">
      <c r="A21931" s="115" t="s">
        <v>22205</v>
      </c>
      <c r="B21931" s="115"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1" s="115" t="s">
        <v>52909</v>
      </c>
      <c r="D21931" s="115" t="s">
        <v>52905</v>
      </c>
      <c r="E21931" s="115" t="s">
        <v>52906</v>
      </c>
      <c r="F21931" s="115" t="s">
        <v>52907</v>
      </c>
      <c r="G21931" s="115" t="s">
        <v>52908</v>
      </c>
      <c r="I21931" s="115" t="s">
        <v>6</v>
      </c>
      <c r="J21931" s="115">
        <v>73.84</v>
      </c>
    </row>
    <row r="21932" spans="1:10" hidden="1">
      <c r="A21932" s="115" t="s">
        <v>22206</v>
      </c>
      <c r="B21932" s="115"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2" s="115" t="s">
        <v>52910</v>
      </c>
      <c r="D21932" s="115" t="s">
        <v>52911</v>
      </c>
      <c r="E21932" s="115" t="s">
        <v>52912</v>
      </c>
      <c r="F21932" s="115" t="s">
        <v>52913</v>
      </c>
      <c r="G21932" s="115" t="s">
        <v>52914</v>
      </c>
      <c r="I21932" s="115" t="s">
        <v>6</v>
      </c>
      <c r="J21932" s="115">
        <v>203.09</v>
      </c>
    </row>
    <row r="21933" spans="1:10" hidden="1">
      <c r="A21933" s="115" t="s">
        <v>22207</v>
      </c>
      <c r="B21933" s="115"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3" s="115" t="s">
        <v>52910</v>
      </c>
      <c r="D21933" s="115" t="s">
        <v>52911</v>
      </c>
      <c r="E21933" s="115" t="s">
        <v>52912</v>
      </c>
      <c r="F21933" s="115" t="s">
        <v>52913</v>
      </c>
      <c r="G21933" s="115" t="s">
        <v>52914</v>
      </c>
      <c r="I21933" s="115" t="s">
        <v>6</v>
      </c>
      <c r="J21933" s="115">
        <v>187.48</v>
      </c>
    </row>
    <row r="21934" spans="1:10" hidden="1">
      <c r="A21934" s="115" t="s">
        <v>22208</v>
      </c>
      <c r="B21934" s="115"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4" s="115" t="s">
        <v>52915</v>
      </c>
      <c r="D21934" s="115" t="s">
        <v>52916</v>
      </c>
      <c r="E21934" s="115" t="s">
        <v>52912</v>
      </c>
      <c r="F21934" s="115" t="s">
        <v>52913</v>
      </c>
      <c r="G21934" s="115" t="s">
        <v>52914</v>
      </c>
      <c r="I21934" s="115" t="s">
        <v>6</v>
      </c>
      <c r="J21934" s="115">
        <v>342.77</v>
      </c>
    </row>
    <row r="21935" spans="1:10" hidden="1">
      <c r="A21935" s="115" t="s">
        <v>22209</v>
      </c>
      <c r="B21935" s="115"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5" s="115" t="s">
        <v>52915</v>
      </c>
      <c r="D21935" s="115" t="s">
        <v>52916</v>
      </c>
      <c r="E21935" s="115" t="s">
        <v>52912</v>
      </c>
      <c r="F21935" s="115" t="s">
        <v>52913</v>
      </c>
      <c r="G21935" s="115" t="s">
        <v>52914</v>
      </c>
      <c r="I21935" s="115" t="s">
        <v>6</v>
      </c>
      <c r="J21935" s="115">
        <v>315.67</v>
      </c>
    </row>
    <row r="21936" spans="1:10" hidden="1">
      <c r="A21936" s="115" t="s">
        <v>22210</v>
      </c>
      <c r="B21936" s="115"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15" t="s">
        <v>52917</v>
      </c>
      <c r="D21936" s="115" t="s">
        <v>52918</v>
      </c>
      <c r="E21936" s="115" t="s">
        <v>52919</v>
      </c>
      <c r="F21936" s="115" t="s">
        <v>52920</v>
      </c>
      <c r="G21936" s="115" t="s">
        <v>52921</v>
      </c>
      <c r="I21936" s="115" t="s">
        <v>6</v>
      </c>
      <c r="J21936" s="115">
        <v>91.78</v>
      </c>
    </row>
    <row r="21937" spans="1:10" hidden="1">
      <c r="A21937" s="115" t="s">
        <v>22211</v>
      </c>
      <c r="B21937" s="115"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15" t="s">
        <v>52917</v>
      </c>
      <c r="D21937" s="115" t="s">
        <v>52918</v>
      </c>
      <c r="E21937" s="115" t="s">
        <v>52919</v>
      </c>
      <c r="F21937" s="115" t="s">
        <v>52920</v>
      </c>
      <c r="G21937" s="115" t="s">
        <v>52921</v>
      </c>
      <c r="I21937" s="115" t="s">
        <v>6</v>
      </c>
      <c r="J21937" s="115">
        <v>84.57</v>
      </c>
    </row>
    <row r="21938" spans="1:10" hidden="1">
      <c r="A21938" s="115" t="s">
        <v>22212</v>
      </c>
      <c r="B21938" s="115"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15" t="s">
        <v>52922</v>
      </c>
      <c r="D21938" s="115" t="s">
        <v>52923</v>
      </c>
      <c r="E21938" s="115" t="s">
        <v>52924</v>
      </c>
      <c r="F21938" s="115" t="s">
        <v>52925</v>
      </c>
      <c r="G21938" s="115" t="s">
        <v>52926</v>
      </c>
      <c r="I21938" s="115" t="s">
        <v>6</v>
      </c>
      <c r="J21938" s="115">
        <v>112.07</v>
      </c>
    </row>
    <row r="21939" spans="1:10" hidden="1">
      <c r="A21939" s="115" t="s">
        <v>22213</v>
      </c>
      <c r="B21939" s="115"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15" t="s">
        <v>52922</v>
      </c>
      <c r="D21939" s="115" t="s">
        <v>52923</v>
      </c>
      <c r="E21939" s="115" t="s">
        <v>52924</v>
      </c>
      <c r="F21939" s="115" t="s">
        <v>52925</v>
      </c>
      <c r="G21939" s="115" t="s">
        <v>52926</v>
      </c>
      <c r="I21939" s="115" t="s">
        <v>6</v>
      </c>
      <c r="J21939" s="115">
        <v>103.2</v>
      </c>
    </row>
    <row r="21940" spans="1:10" hidden="1">
      <c r="A21940" s="115" t="s">
        <v>22214</v>
      </c>
      <c r="B21940" s="115"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15" t="s">
        <v>52927</v>
      </c>
      <c r="D21940" s="115" t="s">
        <v>52923</v>
      </c>
      <c r="E21940" s="115" t="s">
        <v>52924</v>
      </c>
      <c r="F21940" s="115" t="s">
        <v>52925</v>
      </c>
      <c r="G21940" s="115" t="s">
        <v>52926</v>
      </c>
      <c r="I21940" s="115" t="s">
        <v>6</v>
      </c>
      <c r="J21940" s="115">
        <v>136.13999999999999</v>
      </c>
    </row>
    <row r="21941" spans="1:10" hidden="1">
      <c r="A21941" s="115" t="s">
        <v>22215</v>
      </c>
      <c r="B21941" s="115"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15" t="s">
        <v>52927</v>
      </c>
      <c r="D21941" s="115" t="s">
        <v>52923</v>
      </c>
      <c r="E21941" s="115" t="s">
        <v>52924</v>
      </c>
      <c r="F21941" s="115" t="s">
        <v>52925</v>
      </c>
      <c r="G21941" s="115" t="s">
        <v>52926</v>
      </c>
      <c r="I21941" s="115" t="s">
        <v>6</v>
      </c>
      <c r="J21941" s="115">
        <v>125.42</v>
      </c>
    </row>
    <row r="21942" spans="1:10" hidden="1">
      <c r="A21942" s="115" t="s">
        <v>22216</v>
      </c>
      <c r="B21942" s="115"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15" t="s">
        <v>52928</v>
      </c>
      <c r="D21942" s="115" t="s">
        <v>52929</v>
      </c>
      <c r="E21942" s="115" t="s">
        <v>52930</v>
      </c>
      <c r="F21942" s="115" t="s">
        <v>52931</v>
      </c>
      <c r="G21942" s="115" t="s">
        <v>52932</v>
      </c>
      <c r="I21942" s="115" t="s">
        <v>6</v>
      </c>
      <c r="J21942" s="115">
        <v>152.31</v>
      </c>
    </row>
    <row r="21943" spans="1:10" hidden="1">
      <c r="A21943" s="115" t="s">
        <v>22217</v>
      </c>
      <c r="B21943" s="115"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15" t="s">
        <v>52928</v>
      </c>
      <c r="D21943" s="115" t="s">
        <v>52929</v>
      </c>
      <c r="E21943" s="115" t="s">
        <v>52930</v>
      </c>
      <c r="F21943" s="115" t="s">
        <v>52931</v>
      </c>
      <c r="G21943" s="115" t="s">
        <v>52932</v>
      </c>
      <c r="I21943" s="115" t="s">
        <v>6</v>
      </c>
      <c r="J21943" s="115">
        <v>140.38999999999999</v>
      </c>
    </row>
    <row r="21944" spans="1:10" hidden="1">
      <c r="A21944" s="115" t="s">
        <v>22218</v>
      </c>
      <c r="B21944" s="115" t="str">
        <f t="shared" si="342"/>
        <v>PINTURA DE BRACO COM 2 DEMAOS DE TINTA FENOLICA</v>
      </c>
      <c r="C21944" s="115" t="s">
        <v>22219</v>
      </c>
      <c r="I21944" s="115" t="s">
        <v>6</v>
      </c>
      <c r="J21944" s="115">
        <v>48.77</v>
      </c>
    </row>
    <row r="21945" spans="1:10" hidden="1">
      <c r="A21945" s="115" t="s">
        <v>22220</v>
      </c>
      <c r="B21945" s="115" t="str">
        <f t="shared" si="342"/>
        <v>PINTURA DE BRACO COM 2 DEMAOS DE TINTA FENOLICA</v>
      </c>
      <c r="C21945" s="115" t="s">
        <v>22219</v>
      </c>
      <c r="I21945" s="115" t="s">
        <v>6</v>
      </c>
      <c r="J21945" s="115">
        <v>44.02</v>
      </c>
    </row>
    <row r="21946" spans="1:10" hidden="1">
      <c r="A21946" s="115" t="s">
        <v>22221</v>
      </c>
      <c r="B21946" s="115" t="str">
        <f t="shared" si="342"/>
        <v>FUNDACAO SIMPLES DE CONCRETO PRE-MOLDADO,PROJETO RIOLUZ,COMCHUMBADORES DE ACO,PROVIDO DE ARRUELAS E PORCAS PARA FIXACAODE POSTE RETO DE ACO,DE 3,50 ATE 6,00M,EXCLUSIVE O POSTE E CHUMBADORES</v>
      </c>
      <c r="C21946" s="115" t="s">
        <v>52933</v>
      </c>
      <c r="D21946" s="115" t="s">
        <v>52934</v>
      </c>
      <c r="E21946" s="115" t="s">
        <v>52935</v>
      </c>
      <c r="F21946" s="115" t="s">
        <v>52936</v>
      </c>
      <c r="I21946" s="115" t="s">
        <v>6</v>
      </c>
      <c r="J21946" s="115">
        <v>164.95</v>
      </c>
    </row>
    <row r="21947" spans="1:10" hidden="1">
      <c r="A21947" s="115" t="s">
        <v>22222</v>
      </c>
      <c r="B21947" s="115" t="str">
        <f t="shared" si="342"/>
        <v>FUNDACAO SIMPLES DE CONCRETO PRE-MOLDADO,PROJETO RIOLUZ,COMCHUMBADORES DE ACO,PROVIDO DE ARRUELAS E PORCAS PARA FIXACAODE POSTE RETO DE ACO,DE 3,50 ATE 6,00M,EXCLUSIVE O POSTE E CHUMBADORES</v>
      </c>
      <c r="C21947" s="115" t="s">
        <v>52933</v>
      </c>
      <c r="D21947" s="115" t="s">
        <v>52934</v>
      </c>
      <c r="E21947" s="115" t="s">
        <v>52935</v>
      </c>
      <c r="F21947" s="115" t="s">
        <v>52936</v>
      </c>
      <c r="I21947" s="115" t="s">
        <v>6</v>
      </c>
      <c r="J21947" s="115">
        <v>147.33000000000001</v>
      </c>
    </row>
    <row r="21948" spans="1:10" hidden="1">
      <c r="A21948" s="115" t="s">
        <v>22223</v>
      </c>
      <c r="B21948" s="115" t="str">
        <f t="shared" si="342"/>
        <v>FUNDACAO SIMPLES DE CONCRETO PRE-MOLDADO,PROJETO RIOLUZ,COMCHUMBADORES DE ACO,PROVIDO DE ARRUELAS E PORCAS PARA FIXACAODE POSTE RETO DE ACO,DE 7,00 ATE 9,00M,EXCLUSIVE O POSTE E CHUMBADORES</v>
      </c>
      <c r="C21948" s="115" t="s">
        <v>52933</v>
      </c>
      <c r="D21948" s="115" t="s">
        <v>52934</v>
      </c>
      <c r="E21948" s="115" t="s">
        <v>52937</v>
      </c>
      <c r="F21948" s="115" t="s">
        <v>52936</v>
      </c>
      <c r="I21948" s="115" t="s">
        <v>6</v>
      </c>
      <c r="J21948" s="115">
        <v>197.81</v>
      </c>
    </row>
    <row r="21949" spans="1:10" hidden="1">
      <c r="A21949" s="115" t="s">
        <v>22224</v>
      </c>
      <c r="B21949" s="115" t="str">
        <f t="shared" si="342"/>
        <v>FUNDACAO SIMPLES DE CONCRETO PRE-MOLDADO,PROJETO RIOLUZ,COMCHUMBADORES DE ACO,PROVIDO DE ARRUELAS E PORCAS PARA FIXACAODE POSTE RETO DE ACO,DE 7,00 ATE 9,00M,EXCLUSIVE O POSTE E CHUMBADORES</v>
      </c>
      <c r="C21949" s="115" t="s">
        <v>52933</v>
      </c>
      <c r="D21949" s="115" t="s">
        <v>52934</v>
      </c>
      <c r="E21949" s="115" t="s">
        <v>52937</v>
      </c>
      <c r="F21949" s="115" t="s">
        <v>52936</v>
      </c>
      <c r="I21949" s="115" t="s">
        <v>6</v>
      </c>
      <c r="J21949" s="115">
        <v>180.2</v>
      </c>
    </row>
    <row r="21950" spans="1:10" hidden="1">
      <c r="A21950" s="115" t="s">
        <v>22225</v>
      </c>
      <c r="B21950" s="115" t="str">
        <f t="shared" si="342"/>
        <v>FUNDACAO SIMPLES DE CONCRETO PRE-MOLDADO,PROJETO RIOLUZ,COMCHUMBADORES DE ACO,PROVIDO DE ARRUELAS E PORCAS PARA FIXACAODE POSTE RETO DE ACO,DE 12,00 ATE 15,00M,EXCLUSIVE O POSTE E CHUMBADORES</v>
      </c>
      <c r="C21950" s="115" t="s">
        <v>52933</v>
      </c>
      <c r="D21950" s="115" t="s">
        <v>52934</v>
      </c>
      <c r="E21950" s="115" t="s">
        <v>52938</v>
      </c>
      <c r="F21950" s="115" t="s">
        <v>52939</v>
      </c>
      <c r="I21950" s="115" t="s">
        <v>6</v>
      </c>
      <c r="J21950" s="115">
        <v>497.77</v>
      </c>
    </row>
    <row r="21951" spans="1:10" hidden="1">
      <c r="A21951" s="115" t="s">
        <v>22226</v>
      </c>
      <c r="B21951" s="115" t="str">
        <f t="shared" si="342"/>
        <v>FUNDACAO SIMPLES DE CONCRETO PRE-MOLDADO,PROJETO RIOLUZ,COMCHUMBADORES DE ACO,PROVIDO DE ARRUELAS E PORCAS PARA FIXACAODE POSTE RETO DE ACO,DE 12,00 ATE 15,00M,EXCLUSIVE O POSTE E CHUMBADORES</v>
      </c>
      <c r="C21951" s="115" t="s">
        <v>52933</v>
      </c>
      <c r="D21951" s="115" t="s">
        <v>52934</v>
      </c>
      <c r="E21951" s="115" t="s">
        <v>52938</v>
      </c>
      <c r="F21951" s="115" t="s">
        <v>52939</v>
      </c>
      <c r="I21951" s="115" t="s">
        <v>6</v>
      </c>
      <c r="J21951" s="115">
        <v>462.54</v>
      </c>
    </row>
    <row r="21952" spans="1:10" hidden="1">
      <c r="A21952" s="115" t="s">
        <v>22227</v>
      </c>
      <c r="B21952" s="115" t="str">
        <f t="shared" si="342"/>
        <v>FUNDACAO SIMPLES DE CONCRETO PRE-MOLDADO,PROJETO RIOLUZ,COMCHUMBADORES DE ACO,PROVIDO DE ARRUELAS E PORCAS PARA FIXACAODE POSTE RETO DE ACO,DE 16,00 ATE 20,00M,EXCLUSIVE POSTE E CHUMBADORES</v>
      </c>
      <c r="C21952" s="115" t="s">
        <v>52933</v>
      </c>
      <c r="D21952" s="115" t="s">
        <v>52934</v>
      </c>
      <c r="E21952" s="115" t="s">
        <v>52940</v>
      </c>
      <c r="F21952" s="115" t="s">
        <v>52936</v>
      </c>
      <c r="I21952" s="115" t="s">
        <v>6</v>
      </c>
      <c r="J21952" s="115">
        <v>990.17</v>
      </c>
    </row>
    <row r="21953" spans="1:10" hidden="1">
      <c r="A21953" s="115" t="s">
        <v>22228</v>
      </c>
      <c r="B21953" s="115" t="str">
        <f t="shared" si="342"/>
        <v>FUNDACAO SIMPLES DE CONCRETO PRE-MOLDADO,PROJETO RIOLUZ,COMCHUMBADORES DE ACO,PROVIDO DE ARRUELAS E PORCAS PARA FIXACAODE POSTE RETO DE ACO,DE 16,00 ATE 20,00M,EXCLUSIVE POSTE E CHUMBADORES</v>
      </c>
      <c r="C21953" s="115" t="s">
        <v>52933</v>
      </c>
      <c r="D21953" s="115" t="s">
        <v>52934</v>
      </c>
      <c r="E21953" s="115" t="s">
        <v>52940</v>
      </c>
      <c r="F21953" s="115" t="s">
        <v>52936</v>
      </c>
      <c r="I21953" s="115" t="s">
        <v>6</v>
      </c>
      <c r="J21953" s="115">
        <v>919.71</v>
      </c>
    </row>
    <row r="21954" spans="1:10" hidden="1">
      <c r="A21954" s="115" t="s">
        <v>22229</v>
      </c>
      <c r="B21954" s="115" t="str">
        <f t="shared" si="342"/>
        <v>FUNDACAO SIMPLES DE CONCRETO PRE-MOLDADO,PROJETO RIOLUZ,COMCHUMBADORES DE ACO,PROVIDO DE ARRUELAS E PORCAS PARA FIXACAODE POSTE CURVO DE ACO,DE 1 BRACO,DE 8,00 ATE 9,00M,EXCLUSIVEO POSTE E CHUMBADORES</v>
      </c>
      <c r="C21954" s="115" t="s">
        <v>52933</v>
      </c>
      <c r="D21954" s="115" t="s">
        <v>52934</v>
      </c>
      <c r="E21954" s="115" t="s">
        <v>52941</v>
      </c>
      <c r="F21954" s="115" t="s">
        <v>52942</v>
      </c>
      <c r="I21954" s="115" t="s">
        <v>6</v>
      </c>
      <c r="J21954" s="115">
        <v>197.81</v>
      </c>
    </row>
    <row r="21955" spans="1:10" hidden="1">
      <c r="A21955" s="115" t="s">
        <v>22230</v>
      </c>
      <c r="B21955" s="115" t="str">
        <f t="shared" si="342"/>
        <v>FUNDACAO SIMPLES DE CONCRETO PRE-MOLDADO,PROJETO RIOLUZ,COMCHUMBADORES DE ACO,PROVIDO DE ARRUELAS E PORCAS PARA FIXACAODE POSTE CURVO DE ACO,DE 1 BRACO,DE 8,00 ATE 9,00M,EXCLUSIVEO POSTE E CHUMBADORES</v>
      </c>
      <c r="C21955" s="115" t="s">
        <v>52933</v>
      </c>
      <c r="D21955" s="115" t="s">
        <v>52934</v>
      </c>
      <c r="E21955" s="115" t="s">
        <v>52941</v>
      </c>
      <c r="F21955" s="115" t="s">
        <v>52942</v>
      </c>
      <c r="I21955" s="115" t="s">
        <v>6</v>
      </c>
      <c r="J21955" s="115">
        <v>180.2</v>
      </c>
    </row>
    <row r="21956" spans="1:10" hidden="1">
      <c r="A21956" s="115" t="s">
        <v>22231</v>
      </c>
      <c r="B21956" s="115" t="str">
        <f t="shared" si="342"/>
        <v>FUNDACAO SIMPLES DE CONCRETO PRE-MOLDADO,PROJETO RIOLUZ,COMCHUMBADORES DE ACO,PROVIDO DE ARRUELAS E PORCAS PARA FIXACAODE POSTE CURVO DE ACO,DE 1 BRACO,DE 10,00 ATE 12,00M,EXCLUSIVE O POSTE E CHUMBADORES</v>
      </c>
      <c r="C21956" s="115" t="s">
        <v>52933</v>
      </c>
      <c r="D21956" s="115" t="s">
        <v>52934</v>
      </c>
      <c r="E21956" s="115" t="s">
        <v>52943</v>
      </c>
      <c r="F21956" s="115" t="s">
        <v>52944</v>
      </c>
      <c r="I21956" s="115" t="s">
        <v>6</v>
      </c>
      <c r="J21956" s="115">
        <v>386.54</v>
      </c>
    </row>
    <row r="21957" spans="1:10" hidden="1">
      <c r="A21957" s="115" t="s">
        <v>22232</v>
      </c>
      <c r="B21957" s="115" t="str">
        <f t="shared" ref="B21957:B22020" si="343">C21957&amp;D21957&amp;E21957&amp;F21957&amp;G21957&amp;H21957</f>
        <v>FUNDACAO SIMPLES DE CONCRETO PRE-MOLDADO,PROJETO RIOLUZ,COMCHUMBADORES DE ACO,PROVIDO DE ARRUELAS E PORCAS PARA FIXACAODE POSTE CURVO DE ACO,DE 1 BRACO,DE 10,00 ATE 12,00M,EXCLUSIVE O POSTE E CHUMBADORES</v>
      </c>
      <c r="C21957" s="115" t="s">
        <v>52933</v>
      </c>
      <c r="D21957" s="115" t="s">
        <v>52934</v>
      </c>
      <c r="E21957" s="115" t="s">
        <v>52943</v>
      </c>
      <c r="F21957" s="115" t="s">
        <v>52944</v>
      </c>
      <c r="I21957" s="115" t="s">
        <v>6</v>
      </c>
      <c r="J21957" s="115">
        <v>358.36</v>
      </c>
    </row>
    <row r="21958" spans="1:10" hidden="1">
      <c r="A21958" s="115" t="s">
        <v>22233</v>
      </c>
      <c r="B21958" s="115" t="str">
        <f t="shared" si="343"/>
        <v>FUNDACAO SIMPLES DE CONCRETO PRE-MOLDADO,PROJETO RIOLUZ COMCHUMBADORES DE ACO,PROVIDO DE ARRUELAS E PORCAS PARA FIXACAODE POSTE CURVO DE ACO,DE 2 BRACOS,DE 8,00 ATE 9,00M,EXCLUSIVE O POSTE E CHUMBADORES</v>
      </c>
      <c r="C21958" s="115" t="s">
        <v>52945</v>
      </c>
      <c r="D21958" s="115" t="s">
        <v>52934</v>
      </c>
      <c r="E21958" s="115" t="s">
        <v>52946</v>
      </c>
      <c r="F21958" s="115" t="s">
        <v>52947</v>
      </c>
      <c r="I21958" s="115" t="s">
        <v>6</v>
      </c>
      <c r="J21958" s="115">
        <v>197.81</v>
      </c>
    </row>
    <row r="21959" spans="1:10" hidden="1">
      <c r="A21959" s="115" t="s">
        <v>22234</v>
      </c>
      <c r="B21959" s="115" t="str">
        <f t="shared" si="343"/>
        <v>FUNDACAO SIMPLES DE CONCRETO PRE-MOLDADO,PROJETO RIOLUZ COMCHUMBADORES DE ACO,PROVIDO DE ARRUELAS E PORCAS PARA FIXACAODE POSTE CURVO DE ACO,DE 2 BRACOS,DE 8,00 ATE 9,00M,EXCLUSIVE O POSTE E CHUMBADORES</v>
      </c>
      <c r="C21959" s="115" t="s">
        <v>52945</v>
      </c>
      <c r="D21959" s="115" t="s">
        <v>52934</v>
      </c>
      <c r="E21959" s="115" t="s">
        <v>52946</v>
      </c>
      <c r="F21959" s="115" t="s">
        <v>52947</v>
      </c>
      <c r="I21959" s="115" t="s">
        <v>6</v>
      </c>
      <c r="J21959" s="115">
        <v>180.2</v>
      </c>
    </row>
    <row r="21960" spans="1:10" hidden="1">
      <c r="A21960" s="115" t="s">
        <v>22235</v>
      </c>
      <c r="B21960" s="115" t="str">
        <f t="shared" si="343"/>
        <v>FUNDACAO SIMPLES DE CONCRETO PRE-MOLDADO,PROJETO RIOLUZ,COMCHUMBADORES DE ACO,PROVIDO DE ARRUELAS E PORCAS PARA FIXACAODE POSTE CURVO DE ACO,DE 2 BRACOS,DE 10,00 ATE 12,00M,EXCLUSIVE O POSTE E CHUMBADORES</v>
      </c>
      <c r="C21960" s="115" t="s">
        <v>52933</v>
      </c>
      <c r="D21960" s="115" t="s">
        <v>52934</v>
      </c>
      <c r="E21960" s="115" t="s">
        <v>52948</v>
      </c>
      <c r="F21960" s="115" t="s">
        <v>52949</v>
      </c>
      <c r="I21960" s="115" t="s">
        <v>6</v>
      </c>
      <c r="J21960" s="115">
        <v>386.54</v>
      </c>
    </row>
    <row r="21961" spans="1:10" hidden="1">
      <c r="A21961" s="115" t="s">
        <v>22236</v>
      </c>
      <c r="B21961" s="115" t="str">
        <f t="shared" si="343"/>
        <v>FUNDACAO SIMPLES DE CONCRETO PRE-MOLDADO,PROJETO RIOLUZ,COMCHUMBADORES DE ACO,PROVIDO DE ARRUELAS E PORCAS PARA FIXACAODE POSTE CURVO DE ACO,DE 2 BRACOS,DE 10,00 ATE 12,00M,EXCLUSIVE O POSTE E CHUMBADORES</v>
      </c>
      <c r="C21961" s="115" t="s">
        <v>52933</v>
      </c>
      <c r="D21961" s="115" t="s">
        <v>52934</v>
      </c>
      <c r="E21961" s="115" t="s">
        <v>52948</v>
      </c>
      <c r="F21961" s="115" t="s">
        <v>52949</v>
      </c>
      <c r="I21961" s="115" t="s">
        <v>6</v>
      </c>
      <c r="J21961" s="115">
        <v>358.36</v>
      </c>
    </row>
    <row r="21962" spans="1:10" hidden="1">
      <c r="A21962" s="115" t="s">
        <v>22237</v>
      </c>
      <c r="B21962" s="115" t="str">
        <f t="shared" si="343"/>
        <v>FUNDACAO ESPECIAL PARA FIXACAO DE POSTE DE CONCRETO,CIRCULAR,RETO,DE 9,00M,EM TERRENO PANTANOSO OU ATERRADO,CONFORME PROJETO NºA4-1651-PD,RIOLUZ,EXCLUSIVE O POSTE</v>
      </c>
      <c r="C21962" s="115" t="s">
        <v>52950</v>
      </c>
      <c r="D21962" s="115" t="s">
        <v>52951</v>
      </c>
      <c r="E21962" s="115" t="s">
        <v>52952</v>
      </c>
      <c r="I21962" s="115" t="s">
        <v>6</v>
      </c>
      <c r="J21962" s="115">
        <v>848.59</v>
      </c>
    </row>
    <row r="21963" spans="1:10" hidden="1">
      <c r="A21963" s="115" t="s">
        <v>22238</v>
      </c>
      <c r="B21963" s="115" t="str">
        <f t="shared" si="343"/>
        <v>FUNDACAO ESPECIAL PARA FIXACAO DE POSTE DE CONCRETO,CIRCULAR,RETO,DE 9,00M,EM TERRENO PANTANOSO OU ATERRADO,CONFORME PROJETO NºA4-1651-PD,RIOLUZ,EXCLUSIVE O POSTE</v>
      </c>
      <c r="C21963" s="115" t="s">
        <v>52950</v>
      </c>
      <c r="D21963" s="115" t="s">
        <v>52951</v>
      </c>
      <c r="E21963" s="115" t="s">
        <v>52952</v>
      </c>
      <c r="I21963" s="115" t="s">
        <v>6</v>
      </c>
      <c r="J21963" s="115">
        <v>795.75</v>
      </c>
    </row>
    <row r="21964" spans="1:10" hidden="1">
      <c r="A21964" s="115" t="s">
        <v>22239</v>
      </c>
      <c r="B21964" s="115" t="str">
        <f t="shared" si="343"/>
        <v>FUNDACAO ESPECIAL PARA FIXACAO DE POSTE DE CONCRETO,CIRCULAR,RETO DE 13,00M,EM TERRENO PANTANOSO OU ATERRADO,CONFORME PROJETO NºA4-1651-PD,RIOLUZ,EXCLUSIVE O POSTE</v>
      </c>
      <c r="C21964" s="115" t="s">
        <v>52950</v>
      </c>
      <c r="D21964" s="115" t="s">
        <v>52953</v>
      </c>
      <c r="E21964" s="115" t="s">
        <v>52954</v>
      </c>
      <c r="I21964" s="115" t="s">
        <v>6</v>
      </c>
      <c r="J21964" s="115">
        <v>1464.1</v>
      </c>
    </row>
    <row r="21965" spans="1:10" hidden="1">
      <c r="A21965" s="115" t="s">
        <v>22240</v>
      </c>
      <c r="B21965" s="115" t="str">
        <f t="shared" si="343"/>
        <v>FUNDACAO ESPECIAL PARA FIXACAO DE POSTE DE CONCRETO,CIRCULAR,RETO DE 13,00M,EM TERRENO PANTANOSO OU ATERRADO,CONFORME PROJETO NºA4-1651-PD,RIOLUZ,EXCLUSIVE O POSTE</v>
      </c>
      <c r="C21965" s="115" t="s">
        <v>52950</v>
      </c>
      <c r="D21965" s="115" t="s">
        <v>52953</v>
      </c>
      <c r="E21965" s="115" t="s">
        <v>52954</v>
      </c>
      <c r="I21965" s="115" t="s">
        <v>6</v>
      </c>
      <c r="J21965" s="115">
        <v>1393.64</v>
      </c>
    </row>
    <row r="21966" spans="1:10" hidden="1">
      <c r="A21966" s="115" t="s">
        <v>22241</v>
      </c>
      <c r="B21966" s="115" t="str">
        <f t="shared" si="343"/>
        <v>FUNDACAO ESPECIAL PARA FIXACAO DE POSTE DE CONCRETO,CIRCULAR,RETO,DE 17,00M,EM TERRENO PANTANOSO OU ATERRADO,CONFORME PROJETO Nº A4-1651-PD,RIOLUZ,EXCLUSIVE O POSTE</v>
      </c>
      <c r="C21966" s="115" t="s">
        <v>52950</v>
      </c>
      <c r="D21966" s="115" t="s">
        <v>52955</v>
      </c>
      <c r="E21966" s="115" t="s">
        <v>52956</v>
      </c>
      <c r="I21966" s="115" t="s">
        <v>6</v>
      </c>
      <c r="J21966" s="115">
        <v>1861.32</v>
      </c>
    </row>
    <row r="21967" spans="1:10" hidden="1">
      <c r="A21967" s="115" t="s">
        <v>22242</v>
      </c>
      <c r="B21967" s="115" t="str">
        <f t="shared" si="343"/>
        <v>FUNDACAO ESPECIAL PARA FIXACAO DE POSTE DE CONCRETO,CIRCULAR,RETO,DE 17,00M,EM TERRENO PANTANOSO OU ATERRADO,CONFORME PROJETO Nº A4-1651-PD,RIOLUZ,EXCLUSIVE O POSTE</v>
      </c>
      <c r="C21967" s="115" t="s">
        <v>52950</v>
      </c>
      <c r="D21967" s="115" t="s">
        <v>52955</v>
      </c>
      <c r="E21967" s="115" t="s">
        <v>52956</v>
      </c>
      <c r="I21967" s="115" t="s">
        <v>6</v>
      </c>
      <c r="J21967" s="115">
        <v>1755.64</v>
      </c>
    </row>
    <row r="21968" spans="1:10" hidden="1">
      <c r="A21968" s="115" t="s">
        <v>22243</v>
      </c>
      <c r="B21968" s="115" t="str">
        <f t="shared" si="343"/>
        <v>FUNDACAO ESPECIAL PARA FIXACAO DE POSTE DE CONCRETO,CIRCULAR,RETO,DE 23,00M,EM TERRENO PANTANOSO OU ATERRADO,CONFORME PROJETO Nº A4-1651-PD,RIOLUZ,EXCLUSIVE O POSTE</v>
      </c>
      <c r="C21968" s="115" t="s">
        <v>52950</v>
      </c>
      <c r="D21968" s="115" t="s">
        <v>52957</v>
      </c>
      <c r="E21968" s="115" t="s">
        <v>52956</v>
      </c>
      <c r="I21968" s="115" t="s">
        <v>6</v>
      </c>
      <c r="J21968" s="115">
        <v>2133.89</v>
      </c>
    </row>
    <row r="21969" spans="1:10" hidden="1">
      <c r="A21969" s="115" t="s">
        <v>22244</v>
      </c>
      <c r="B21969" s="115" t="str">
        <f t="shared" si="343"/>
        <v>FUNDACAO ESPECIAL PARA FIXACAO DE POSTE DE CONCRETO,CIRCULAR,RETO,DE 23,00M,EM TERRENO PANTANOSO OU ATERRADO,CONFORME PROJETO Nº A4-1651-PD,RIOLUZ,EXCLUSIVE O POSTE</v>
      </c>
      <c r="C21969" s="115" t="s">
        <v>52950</v>
      </c>
      <c r="D21969" s="115" t="s">
        <v>52957</v>
      </c>
      <c r="E21969" s="115" t="s">
        <v>52956</v>
      </c>
      <c r="I21969" s="115" t="s">
        <v>6</v>
      </c>
      <c r="J21969" s="115">
        <v>2010.6</v>
      </c>
    </row>
    <row r="21970" spans="1:10" hidden="1">
      <c r="A21970" s="115" t="s">
        <v>22245</v>
      </c>
      <c r="B21970" s="115" t="str">
        <f t="shared" si="343"/>
        <v>FUNDACAO ESPECIAL PARA FIXACAO DE POSTE DE CONCRETO,CIRCULAR,RETO,DE 33,00M,EM TERRENO PANTANOSO OU ATERRADO,CONFORME PROJETO Nº A4-1651-PD,RIOLUZ,EXCLUSIVE O POSTE</v>
      </c>
      <c r="C21970" s="115" t="s">
        <v>52950</v>
      </c>
      <c r="D21970" s="115" t="s">
        <v>52958</v>
      </c>
      <c r="E21970" s="115" t="s">
        <v>52956</v>
      </c>
      <c r="I21970" s="115" t="s">
        <v>6</v>
      </c>
      <c r="J21970" s="115">
        <v>3060.48</v>
      </c>
    </row>
    <row r="21971" spans="1:10" hidden="1">
      <c r="A21971" s="115" t="s">
        <v>22246</v>
      </c>
      <c r="B21971" s="115" t="str">
        <f t="shared" si="343"/>
        <v>FUNDACAO ESPECIAL PARA FIXACAO DE POSTE DE CONCRETO,CIRCULAR,RETO,DE 33,00M,EM TERRENO PANTANOSO OU ATERRADO,CONFORME PROJETO Nº A4-1651-PD,RIOLUZ,EXCLUSIVE O POSTE</v>
      </c>
      <c r="C21971" s="115" t="s">
        <v>52950</v>
      </c>
      <c r="D21971" s="115" t="s">
        <v>52958</v>
      </c>
      <c r="E21971" s="115" t="s">
        <v>52956</v>
      </c>
      <c r="I21971" s="115" t="s">
        <v>6</v>
      </c>
      <c r="J21971" s="115">
        <v>2849.12</v>
      </c>
    </row>
    <row r="21972" spans="1:10" hidden="1">
      <c r="A21972" s="115" t="s">
        <v>22247</v>
      </c>
      <c r="B21972" s="115" t="str">
        <f t="shared" si="343"/>
        <v>FUNDACAO ESPECIAL PARA FIXACAO DE POSTE DE ACO,RETO OU CURVO,COM FLANGE DE 1 OU 2 BRACOS,DE 16,00 ATE 20,00M,EM TERRENOPANTANOSO OU ATERRADO,CONFORME PROJETO Nº A4-1651-PD,RIOLUZ,EXCLUSIVE O POSTE</v>
      </c>
      <c r="C21972" s="115" t="s">
        <v>52959</v>
      </c>
      <c r="D21972" s="115" t="s">
        <v>52960</v>
      </c>
      <c r="E21972" s="115" t="s">
        <v>52961</v>
      </c>
      <c r="F21972" s="115" t="s">
        <v>52962</v>
      </c>
      <c r="I21972" s="115" t="s">
        <v>6</v>
      </c>
      <c r="J21972" s="115">
        <v>2288.89</v>
      </c>
    </row>
    <row r="21973" spans="1:10" hidden="1">
      <c r="A21973" s="115" t="s">
        <v>22248</v>
      </c>
      <c r="B21973" s="115" t="str">
        <f t="shared" si="343"/>
        <v>FUNDACAO ESPECIAL PARA FIXACAO DE POSTE DE ACO,RETO OU CURVO,COM FLANGE DE 1 OU 2 BRACOS,DE 16,00 ATE 20,00M,EM TERRENOPANTANOSO OU ATERRADO,CONFORME PROJETO Nº A4-1651-PD,RIOLUZ,EXCLUSIVE O POSTE</v>
      </c>
      <c r="C21973" s="115" t="s">
        <v>52959</v>
      </c>
      <c r="D21973" s="115" t="s">
        <v>52960</v>
      </c>
      <c r="E21973" s="115" t="s">
        <v>52961</v>
      </c>
      <c r="F21973" s="115" t="s">
        <v>52962</v>
      </c>
      <c r="I21973" s="115" t="s">
        <v>6</v>
      </c>
      <c r="J21973" s="115">
        <v>2218.44</v>
      </c>
    </row>
    <row r="21974" spans="1:10" hidden="1">
      <c r="A21974" s="115" t="s">
        <v>22249</v>
      </c>
      <c r="B21974" s="115" t="str">
        <f t="shared" si="343"/>
        <v>FUNDACAO PARA POSTE RETO,DE ACO,DE 3,50 A 6,00M,EM TERRENO DE AREIA,ARGILA OU PICARRA,INCLUSIVE INSTALACAO E FORNECIMENTO DE TAMPA DE PROTECAO</v>
      </c>
      <c r="C21974" s="115" t="s">
        <v>52963</v>
      </c>
      <c r="D21974" s="115" t="s">
        <v>52964</v>
      </c>
      <c r="E21974" s="115" t="s">
        <v>52965</v>
      </c>
      <c r="I21974" s="115" t="s">
        <v>6</v>
      </c>
      <c r="J21974" s="115">
        <v>599.89</v>
      </c>
    </row>
    <row r="21975" spans="1:10" hidden="1">
      <c r="A21975" s="115" t="s">
        <v>22250</v>
      </c>
      <c r="B21975" s="115" t="str">
        <f t="shared" si="343"/>
        <v>FUNDACAO PARA POSTE RETO,DE ACO,DE 3,50 A 6,00M,EM TERRENO DE AREIA,ARGILA OU PICARRA,INCLUSIVE INSTALACAO E FORNECIMENTO DE TAMPA DE PROTECAO</v>
      </c>
      <c r="C21975" s="115" t="s">
        <v>52963</v>
      </c>
      <c r="D21975" s="115" t="s">
        <v>52964</v>
      </c>
      <c r="E21975" s="115" t="s">
        <v>52965</v>
      </c>
      <c r="I21975" s="115" t="s">
        <v>6</v>
      </c>
      <c r="J21975" s="115">
        <v>564.66</v>
      </c>
    </row>
    <row r="21976" spans="1:10" hidden="1">
      <c r="A21976" s="115" t="s">
        <v>22251</v>
      </c>
      <c r="B21976" s="115" t="str">
        <f t="shared" si="343"/>
        <v>FUNDACAO PARA POSTE RETO,DE ACO,DE 7,00 A 9,00M,EM TERRENO DE AREIA,ARGILA OU PICARRA,INCLUSIVE INSTALACAO E FORNECIMENTO DE TAMPA DE PROTECAO</v>
      </c>
      <c r="C21976" s="115" t="s">
        <v>52966</v>
      </c>
      <c r="D21976" s="115" t="s">
        <v>52964</v>
      </c>
      <c r="E21976" s="115" t="s">
        <v>52965</v>
      </c>
      <c r="I21976" s="115" t="s">
        <v>6</v>
      </c>
      <c r="J21976" s="115">
        <v>868.57</v>
      </c>
    </row>
    <row r="21977" spans="1:10" hidden="1">
      <c r="A21977" s="115" t="s">
        <v>22252</v>
      </c>
      <c r="B21977" s="115" t="str">
        <f t="shared" si="343"/>
        <v>FUNDACAO PARA POSTE RETO,DE ACO,DE 7,00 A 9,00M,EM TERRENO DE AREIA,ARGILA OU PICARRA,INCLUSIVE INSTALACAO E FORNECIMENTO DE TAMPA DE PROTECAO</v>
      </c>
      <c r="C21977" s="115" t="s">
        <v>52966</v>
      </c>
      <c r="D21977" s="115" t="s">
        <v>52964</v>
      </c>
      <c r="E21977" s="115" t="s">
        <v>52965</v>
      </c>
      <c r="I21977" s="115" t="s">
        <v>6</v>
      </c>
      <c r="J21977" s="115">
        <v>815.73</v>
      </c>
    </row>
    <row r="21978" spans="1:10" hidden="1">
      <c r="A21978" s="115" t="s">
        <v>22253</v>
      </c>
      <c r="B21978" s="115" t="str">
        <f t="shared" si="343"/>
        <v>FUNDACAO PARA POSTE RETO,DE ACO,DE 10,00 A 15,00M,EM TERRENO DE AREIA,ARGILA OU PICARRA,INCLUSIVE INSTALACAO E FORNECIMENTO DE TAMPA DE PROTECAO</v>
      </c>
      <c r="C21978" s="115" t="s">
        <v>52967</v>
      </c>
      <c r="D21978" s="115" t="s">
        <v>52968</v>
      </c>
      <c r="E21978" s="115" t="s">
        <v>52969</v>
      </c>
      <c r="I21978" s="115" t="s">
        <v>6</v>
      </c>
      <c r="J21978" s="115">
        <v>1531.25</v>
      </c>
    </row>
    <row r="21979" spans="1:10" hidden="1">
      <c r="A21979" s="115" t="s">
        <v>22254</v>
      </c>
      <c r="B21979" s="115" t="str">
        <f t="shared" si="343"/>
        <v>FUNDACAO PARA POSTE RETO,DE ACO,DE 10,00 A 15,00M,EM TERRENO DE AREIA,ARGILA OU PICARRA,INCLUSIVE INSTALACAO E FORNECIMENTO DE TAMPA DE PROTECAO</v>
      </c>
      <c r="C21979" s="115" t="s">
        <v>52967</v>
      </c>
      <c r="D21979" s="115" t="s">
        <v>52968</v>
      </c>
      <c r="E21979" s="115" t="s">
        <v>52969</v>
      </c>
      <c r="I21979" s="115" t="s">
        <v>6</v>
      </c>
      <c r="J21979" s="115">
        <v>1460.8</v>
      </c>
    </row>
    <row r="21980" spans="1:10" hidden="1">
      <c r="A21980" s="115" t="s">
        <v>22255</v>
      </c>
      <c r="B21980" s="115" t="str">
        <f t="shared" si="343"/>
        <v>FUNDACAO PARA POSTE CURVO,DE ACO,DE 8,00 A 9,00M,DE 1 OU 2 BRACOS,EM TERRRENO DE AREIA,ARGILA OU PICARRA,INCLUSIVE INSTALACAO E FORNECIMENTO DE TAMPA DE PROTECAO</v>
      </c>
      <c r="C21980" s="115" t="s">
        <v>52970</v>
      </c>
      <c r="D21980" s="115" t="s">
        <v>52971</v>
      </c>
      <c r="E21980" s="115" t="s">
        <v>52972</v>
      </c>
      <c r="I21980" s="115" t="s">
        <v>6</v>
      </c>
      <c r="J21980" s="115">
        <v>1027.1500000000001</v>
      </c>
    </row>
    <row r="21981" spans="1:10" hidden="1">
      <c r="A21981" s="115" t="s">
        <v>22256</v>
      </c>
      <c r="B21981" s="115" t="str">
        <f t="shared" si="343"/>
        <v>FUNDACAO PARA POSTE CURVO,DE ACO,DE 8,00 A 9,00M,DE 1 OU 2 BRACOS,EM TERRRENO DE AREIA,ARGILA OU PICARRA,INCLUSIVE INSTALACAO E FORNECIMENTO DE TAMPA DE PROTECAO</v>
      </c>
      <c r="C21981" s="115" t="s">
        <v>52970</v>
      </c>
      <c r="D21981" s="115" t="s">
        <v>52971</v>
      </c>
      <c r="E21981" s="115" t="s">
        <v>52972</v>
      </c>
      <c r="I21981" s="115" t="s">
        <v>6</v>
      </c>
      <c r="J21981" s="115">
        <v>953.17</v>
      </c>
    </row>
    <row r="21982" spans="1:10" hidden="1">
      <c r="A21982" s="115" t="s">
        <v>22257</v>
      </c>
      <c r="B21982" s="115" t="str">
        <f t="shared" si="343"/>
        <v>FUNDACAO PARA POSTE DE CONCRETO,CIRCULAR,ATE 12,00M DE ALTURA,EM TERRENO DE AREIA,ARGILA OU PICARRA,INCLUSIVE INSTALACAO E FORNECIMENTO DE TAMPA DE PROTECAO</v>
      </c>
      <c r="C21982" s="115" t="s">
        <v>52973</v>
      </c>
      <c r="D21982" s="115" t="s">
        <v>52974</v>
      </c>
      <c r="E21982" s="115" t="s">
        <v>52975</v>
      </c>
      <c r="I21982" s="115" t="s">
        <v>6</v>
      </c>
      <c r="J21982" s="115">
        <v>1518.04</v>
      </c>
    </row>
    <row r="21983" spans="1:10" hidden="1">
      <c r="A21983" s="115" t="s">
        <v>122</v>
      </c>
      <c r="B21983" s="115" t="str">
        <f t="shared" si="343"/>
        <v>FUNDACAO PARA POSTE DE CONCRETO,CIRCULAR,ATE 12,00M DE ALTURA,EM TERRENO DE AREIA,ARGILA OU PICARRA,INCLUSIVE INSTALACAO E FORNECIMENTO DE TAMPA DE PROTECAO</v>
      </c>
      <c r="C21983" s="115" t="s">
        <v>52973</v>
      </c>
      <c r="D21983" s="115" t="s">
        <v>52974</v>
      </c>
      <c r="E21983" s="115" t="s">
        <v>52975</v>
      </c>
      <c r="I21983" s="115" t="s">
        <v>6</v>
      </c>
      <c r="J21983" s="115">
        <v>1449.34</v>
      </c>
    </row>
    <row r="21984" spans="1:10" hidden="1">
      <c r="A21984" s="115" t="s">
        <v>22258</v>
      </c>
      <c r="B21984" s="115" t="str">
        <f t="shared" si="343"/>
        <v>FUNDACAO PARA POSTE DE CONCRETO,CIRCULAR,DE 13,00M DE ALTURA,EM TERRENO DE AREIA,ARGILA OU PICARRA,INCLUSIVE INSTALACAOE FORNECIMENTO DE TAMPA DE PROTECAO</v>
      </c>
      <c r="C21984" s="115" t="s">
        <v>52976</v>
      </c>
      <c r="D21984" s="115" t="s">
        <v>52977</v>
      </c>
      <c r="E21984" s="115" t="s">
        <v>52978</v>
      </c>
      <c r="I21984" s="115" t="s">
        <v>6</v>
      </c>
      <c r="J21984" s="115">
        <v>1531.25</v>
      </c>
    </row>
    <row r="21985" spans="1:10" hidden="1">
      <c r="A21985" s="115" t="s">
        <v>22259</v>
      </c>
      <c r="B21985" s="115" t="str">
        <f t="shared" si="343"/>
        <v>FUNDACAO PARA POSTE DE CONCRETO,CIRCULAR,DE 13,00M DE ALTURA,EM TERRENO DE AREIA,ARGILA OU PICARRA,INCLUSIVE INSTALACAOE FORNECIMENTO DE TAMPA DE PROTECAO</v>
      </c>
      <c r="C21985" s="115" t="s">
        <v>52976</v>
      </c>
      <c r="D21985" s="115" t="s">
        <v>52977</v>
      </c>
      <c r="E21985" s="115" t="s">
        <v>52978</v>
      </c>
      <c r="I21985" s="115" t="s">
        <v>6</v>
      </c>
      <c r="J21985" s="115">
        <v>1460.8</v>
      </c>
    </row>
    <row r="21986" spans="1:10" hidden="1">
      <c r="A21986" s="115" t="s">
        <v>22260</v>
      </c>
      <c r="B21986" s="115" t="str">
        <f t="shared" si="343"/>
        <v>CHUMBADORES DE ACO,PARA FIXACAO DE POSTE RETO OU CURVO,DE ACO,DE 7,00 ATE 9,00M,COM FLANGE.FORNECIMENTO E COLOCACAO</v>
      </c>
      <c r="C21986" s="115" t="s">
        <v>52979</v>
      </c>
      <c r="D21986" s="115" t="s">
        <v>52980</v>
      </c>
      <c r="I21986" s="115" t="s">
        <v>6</v>
      </c>
      <c r="J21986" s="115">
        <v>937.71</v>
      </c>
    </row>
    <row r="21987" spans="1:10" hidden="1">
      <c r="A21987" s="115" t="s">
        <v>22261</v>
      </c>
      <c r="B21987" s="115" t="str">
        <f t="shared" si="343"/>
        <v>CHUMBADORES DE ACO,PARA FIXACAO DE POSTE RETO OU CURVO,DE ACO,DE 7,00 ATE 9,00M,COM FLANGE.FORNECIMENTO E COLOCACAO</v>
      </c>
      <c r="C21987" s="115" t="s">
        <v>52979</v>
      </c>
      <c r="D21987" s="115" t="s">
        <v>52980</v>
      </c>
      <c r="I21987" s="115" t="s">
        <v>6</v>
      </c>
      <c r="J21987" s="115">
        <v>923.62</v>
      </c>
    </row>
    <row r="21988" spans="1:10" hidden="1">
      <c r="A21988" s="115" t="s">
        <v>22262</v>
      </c>
      <c r="B21988" s="115" t="str">
        <f t="shared" si="343"/>
        <v>ARMACAO SECUNDARIA VERTICAL,COMPLETA,PARA UMA REDE DE B.T.,EXCLUSIVE FORNECIMENTO DA ARMACAO E DAS CINTAS DE FIXACAO.INSTALACAO</v>
      </c>
      <c r="C21988" s="115" t="s">
        <v>52981</v>
      </c>
      <c r="D21988" s="115" t="s">
        <v>52982</v>
      </c>
      <c r="E21988" s="115" t="s">
        <v>52983</v>
      </c>
      <c r="I21988" s="115" t="s">
        <v>6</v>
      </c>
      <c r="J21988" s="115">
        <v>13.21</v>
      </c>
    </row>
    <row r="21989" spans="1:10" hidden="1">
      <c r="A21989" s="115" t="s">
        <v>22263</v>
      </c>
      <c r="B21989" s="115" t="str">
        <f t="shared" si="343"/>
        <v>ARMACAO SECUNDARIA VERTICAL,COMPLETA,PARA UMA REDE DE B.T.,EXCLUSIVE FORNECIMENTO DA ARMACAO E DAS CINTAS DE FIXACAO.INSTALACAO</v>
      </c>
      <c r="C21989" s="115" t="s">
        <v>52981</v>
      </c>
      <c r="D21989" s="115" t="s">
        <v>52982</v>
      </c>
      <c r="E21989" s="115" t="s">
        <v>52983</v>
      </c>
      <c r="I21989" s="115" t="s">
        <v>6</v>
      </c>
      <c r="J21989" s="115">
        <v>11.45</v>
      </c>
    </row>
    <row r="21990" spans="1:10" hidden="1">
      <c r="A21990" s="115" t="s">
        <v>22264</v>
      </c>
      <c r="B21990" s="115" t="str">
        <f t="shared" si="343"/>
        <v>ARMACAO SECUNDARIA VERTICAL,DE 4(QUATRO)ESTRIBOS,COMPLETA,PARA UMA REDE DE B.T.,DE 4(QUATRO)CONDUTORES,PARA ALINHAMENTORETO,ANGULO INFERIOR A 90º E PONTO TERMINAL,EXCLUSIVE FORNECIMENTO DAS CINTAS DE FIXACAO(VER CONJUNTO BTV 1).FORNECIMENTO E INSTALACAO</v>
      </c>
      <c r="C21990" s="115" t="s">
        <v>52984</v>
      </c>
      <c r="D21990" s="115" t="s">
        <v>52985</v>
      </c>
      <c r="E21990" s="115" t="s">
        <v>52986</v>
      </c>
      <c r="F21990" s="115" t="s">
        <v>52987</v>
      </c>
      <c r="G21990" s="115" t="s">
        <v>50785</v>
      </c>
      <c r="I21990" s="115" t="s">
        <v>6</v>
      </c>
      <c r="J21990" s="115">
        <v>62.78</v>
      </c>
    </row>
    <row r="21991" spans="1:10" hidden="1">
      <c r="A21991" s="115" t="s">
        <v>22265</v>
      </c>
      <c r="B21991" s="115" t="str">
        <f t="shared" si="343"/>
        <v>ARMACAO SECUNDARIA VERTICAL,DE 4(QUATRO)ESTRIBOS,COMPLETA,PARA UMA REDE DE B.T.,DE 4(QUATRO)CONDUTORES,PARA ALINHAMENTORETO,ANGULO INFERIOR A 90º E PONTO TERMINAL,EXCLUSIVE FORNECIMENTO DAS CINTAS DE FIXACAO(VER CONJUNTO BTV 1).FORNECIMENTO E INSTALACAO</v>
      </c>
      <c r="C21991" s="115" t="s">
        <v>52984</v>
      </c>
      <c r="D21991" s="115" t="s">
        <v>52985</v>
      </c>
      <c r="E21991" s="115" t="s">
        <v>52986</v>
      </c>
      <c r="F21991" s="115" t="s">
        <v>52987</v>
      </c>
      <c r="G21991" s="115" t="s">
        <v>50785</v>
      </c>
      <c r="I21991" s="115" t="s">
        <v>6</v>
      </c>
      <c r="J21991" s="115">
        <v>61.02</v>
      </c>
    </row>
    <row r="21992" spans="1:10" hidden="1">
      <c r="A21992" s="115" t="s">
        <v>22266</v>
      </c>
      <c r="B21992" s="115" t="str">
        <f t="shared" si="343"/>
        <v>ARMACAO SECUNDARIA VERTICAL,DE 3(TRES)ESTRIBOS,COMPLETA,PARA UMA REDE DE B.T.,DE 3(TRES)CONDUTORES,PARA ALINHAMENTO RETO,ANGULO INFERIOR A 90º E PONTO TERMINAL,EXCLUSIVE FORNECIMENTO DAS CINTAS DE FIXACAO (VER CONJUNTO BTV 1).FORNECIMENTO E INSTALACAO</v>
      </c>
      <c r="C21992" s="115" t="s">
        <v>52988</v>
      </c>
      <c r="D21992" s="115" t="s">
        <v>52989</v>
      </c>
      <c r="E21992" s="115" t="s">
        <v>52990</v>
      </c>
      <c r="F21992" s="115" t="s">
        <v>52991</v>
      </c>
      <c r="G21992" s="115" t="s">
        <v>52992</v>
      </c>
      <c r="I21992" s="115" t="s">
        <v>6</v>
      </c>
      <c r="J21992" s="115">
        <v>50.35</v>
      </c>
    </row>
    <row r="21993" spans="1:10" hidden="1">
      <c r="A21993" s="115" t="s">
        <v>22267</v>
      </c>
      <c r="B21993" s="115" t="str">
        <f t="shared" si="343"/>
        <v>ARMACAO SECUNDARIA VERTICAL,DE 3(TRES)ESTRIBOS,COMPLETA,PARA UMA REDE DE B.T.,DE 3(TRES)CONDUTORES,PARA ALINHAMENTO RETO,ANGULO INFERIOR A 90º E PONTO TERMINAL,EXCLUSIVE FORNECIMENTO DAS CINTAS DE FIXACAO (VER CONJUNTO BTV 1).FORNECIMENTO E INSTALACAO</v>
      </c>
      <c r="C21993" s="115" t="s">
        <v>52988</v>
      </c>
      <c r="D21993" s="115" t="s">
        <v>52989</v>
      </c>
      <c r="E21993" s="115" t="s">
        <v>52990</v>
      </c>
      <c r="F21993" s="115" t="s">
        <v>52991</v>
      </c>
      <c r="G21993" s="115" t="s">
        <v>52992</v>
      </c>
      <c r="I21993" s="115" t="s">
        <v>6</v>
      </c>
      <c r="J21993" s="115">
        <v>48.59</v>
      </c>
    </row>
    <row r="21994" spans="1:10" hidden="1">
      <c r="A21994" s="115" t="s">
        <v>22268</v>
      </c>
      <c r="B21994" s="115" t="str">
        <f t="shared" si="343"/>
        <v>CONJUNTO PARA FIXACAO DE REDE 13,8KV,TRIFASICA,EXCLUSIVE FORNECIMENTO DOS ISOLADORES E FERRAGENS.INSTALACAO</v>
      </c>
      <c r="C21994" s="115" t="s">
        <v>52993</v>
      </c>
      <c r="D21994" s="115" t="s">
        <v>52994</v>
      </c>
      <c r="I21994" s="115" t="s">
        <v>6</v>
      </c>
      <c r="J21994" s="115">
        <v>105.71</v>
      </c>
    </row>
    <row r="21995" spans="1:10" hidden="1">
      <c r="A21995" s="115" t="s">
        <v>22269</v>
      </c>
      <c r="B21995" s="115" t="str">
        <f t="shared" si="343"/>
        <v>CONJUNTO PARA FIXACAO DE REDE 13,8KV,TRIFASICA,EXCLUSIVE FORNECIMENTO DOS ISOLADORES E FERRAGENS.INSTALACAO</v>
      </c>
      <c r="C21995" s="115" t="s">
        <v>52993</v>
      </c>
      <c r="D21995" s="115" t="s">
        <v>52994</v>
      </c>
      <c r="I21995" s="115" t="s">
        <v>6</v>
      </c>
      <c r="J21995" s="115">
        <v>91.62</v>
      </c>
    </row>
    <row r="21996" spans="1:10" hidden="1">
      <c r="A21996" s="115" t="s">
        <v>22270</v>
      </c>
      <c r="B21996" s="115" t="str">
        <f t="shared" si="343"/>
        <v>FERRAGENS SINGELAS,PARA 1 LINHA,DE 13,8KV,BIFASICA TRIANGULAR,POSTE AO CENTRO,PARA ALINHAMENTOS RETOS E ANGULOS ATE 30º(CONJUNTO 13 A1).INSTALACAO</v>
      </c>
      <c r="C21996" s="115" t="s">
        <v>52995</v>
      </c>
      <c r="D21996" s="115" t="s">
        <v>52996</v>
      </c>
      <c r="E21996" s="115" t="s">
        <v>52997</v>
      </c>
      <c r="I21996" s="115" t="s">
        <v>6</v>
      </c>
      <c r="J21996" s="115">
        <v>52.85</v>
      </c>
    </row>
    <row r="21997" spans="1:10" hidden="1">
      <c r="A21997" s="115" t="s">
        <v>22271</v>
      </c>
      <c r="B21997" s="115" t="str">
        <f t="shared" si="343"/>
        <v>FERRAGENS SINGELAS,PARA 1 LINHA,DE 13,8KV,BIFASICA TRIANGULAR,POSTE AO CENTRO,PARA ALINHAMENTOS RETOS E ANGULOS ATE 30º(CONJUNTO 13 A1).INSTALACAO</v>
      </c>
      <c r="C21997" s="115" t="s">
        <v>52995</v>
      </c>
      <c r="D21997" s="115" t="s">
        <v>52996</v>
      </c>
      <c r="E21997" s="115" t="s">
        <v>52997</v>
      </c>
      <c r="I21997" s="115" t="s">
        <v>6</v>
      </c>
      <c r="J21997" s="115">
        <v>45.81</v>
      </c>
    </row>
    <row r="21998" spans="1:10" hidden="1">
      <c r="A21998" s="115" t="s">
        <v>22272</v>
      </c>
      <c r="B21998" s="115" t="str">
        <f t="shared" si="343"/>
        <v>CONJUNTO PARA FIXACAO DE REDE 13,8KV,TRIFASICA,HORIZONTAL,POSTE AO CENTRO,PARA PEQUENOS ANGULOS,PADRAO MADEIRA,MONTAGEMNORMAL,TIPO 13N2.FORNECIMENTO E INSTALACAO</v>
      </c>
      <c r="C21998" s="115" t="s">
        <v>52998</v>
      </c>
      <c r="D21998" s="115" t="s">
        <v>52999</v>
      </c>
      <c r="E21998" s="115" t="s">
        <v>53000</v>
      </c>
      <c r="I21998" s="115" t="s">
        <v>6</v>
      </c>
      <c r="J21998" s="115">
        <v>675.27</v>
      </c>
    </row>
    <row r="21999" spans="1:10" hidden="1">
      <c r="A21999" s="115" t="s">
        <v>22273</v>
      </c>
      <c r="B21999" s="115" t="str">
        <f t="shared" si="343"/>
        <v>CONJUNTO PARA FIXACAO DE REDE 13,8KV,TRIFASICA,HORIZONTAL,POSTE AO CENTRO,PARA PEQUENOS ANGULOS,PADRAO MADEIRA,MONTAGEMNORMAL,TIPO 13N2.FORNECIMENTO E INSTALACAO</v>
      </c>
      <c r="C21999" s="115" t="s">
        <v>52998</v>
      </c>
      <c r="D21999" s="115" t="s">
        <v>52999</v>
      </c>
      <c r="E21999" s="115" t="s">
        <v>53000</v>
      </c>
      <c r="I21999" s="115" t="s">
        <v>6</v>
      </c>
      <c r="J21999" s="115">
        <v>668.23</v>
      </c>
    </row>
    <row r="22000" spans="1:10" hidden="1">
      <c r="A22000" s="115" t="s">
        <v>22274</v>
      </c>
      <c r="B22000" s="115" t="str">
        <f t="shared" si="343"/>
        <v>CONJUNTO PARA FIXACAO DE REDE 13,8KV,TRIFASICA,HORIZONTAL,POSTE AO CENTRO,PARA PEQUENOS ANGULOS,PADRAO MADEIRA,PARA FIMDE LINHA,TIPO 13N5.FORNECIMENTO E INSTALACAO</v>
      </c>
      <c r="C22000" s="115" t="s">
        <v>52998</v>
      </c>
      <c r="D22000" s="115" t="s">
        <v>53001</v>
      </c>
      <c r="E22000" s="115" t="s">
        <v>53002</v>
      </c>
      <c r="I22000" s="115" t="s">
        <v>6</v>
      </c>
      <c r="J22000" s="115">
        <v>875.39</v>
      </c>
    </row>
    <row r="22001" spans="1:10" hidden="1">
      <c r="A22001" s="115" t="s">
        <v>22275</v>
      </c>
      <c r="B22001" s="115" t="str">
        <f t="shared" si="343"/>
        <v>CONJUNTO PARA FIXACAO DE REDE 13,8KV,TRIFASICA,HORIZONTAL,POSTE AO CENTRO,PARA PEQUENOS ANGULOS,PADRAO MADEIRA,PARA FIMDE LINHA,TIPO 13N5.FORNECIMENTO E INSTALACAO</v>
      </c>
      <c r="C22001" s="115" t="s">
        <v>52998</v>
      </c>
      <c r="D22001" s="115" t="s">
        <v>53001</v>
      </c>
      <c r="E22001" s="115" t="s">
        <v>53002</v>
      </c>
      <c r="I22001" s="115" t="s">
        <v>6</v>
      </c>
      <c r="J22001" s="115">
        <v>868.34</v>
      </c>
    </row>
    <row r="22002" spans="1:10" hidden="1">
      <c r="A22002" s="115" t="s">
        <v>22276</v>
      </c>
      <c r="B22002" s="115" t="str">
        <f t="shared" si="343"/>
        <v>FERRAGENS SINGELAS E 2 CHAVES FUSIVEIS,EM 1 LINHA DE 13,8KV,HORIZONTAL,POSTE AO CENTRO,EXCLUSIVE FORNECIMENTO DAS CHAVESFUSIVEIS,DOS ISOLADORES E FERRAGENS DA LINHA EXISTENTE.INSTALACAO</v>
      </c>
      <c r="C22002" s="115" t="s">
        <v>53003</v>
      </c>
      <c r="D22002" s="115" t="s">
        <v>53004</v>
      </c>
      <c r="E22002" s="115" t="s">
        <v>53005</v>
      </c>
      <c r="F22002" s="115" t="s">
        <v>53006</v>
      </c>
      <c r="I22002" s="115" t="s">
        <v>6</v>
      </c>
      <c r="J22002" s="115">
        <v>92.5</v>
      </c>
    </row>
    <row r="22003" spans="1:10" hidden="1">
      <c r="A22003" s="115" t="s">
        <v>22277</v>
      </c>
      <c r="B22003" s="115" t="str">
        <f t="shared" si="343"/>
        <v>FERRAGENS SINGELAS E 2 CHAVES FUSIVEIS,EM 1 LINHA DE 13,8KV,HORIZONTAL,POSTE AO CENTRO,EXCLUSIVE FORNECIMENTO DAS CHAVESFUSIVEIS,DOS ISOLADORES E FERRAGENS DA LINHA EXISTENTE.INSTALACAO</v>
      </c>
      <c r="C22003" s="115" t="s">
        <v>53003</v>
      </c>
      <c r="D22003" s="115" t="s">
        <v>53004</v>
      </c>
      <c r="E22003" s="115" t="s">
        <v>53005</v>
      </c>
      <c r="F22003" s="115" t="s">
        <v>53006</v>
      </c>
      <c r="I22003" s="115" t="s">
        <v>6</v>
      </c>
      <c r="J22003" s="115">
        <v>80.17</v>
      </c>
    </row>
    <row r="22004" spans="1:10" hidden="1">
      <c r="A22004" s="115" t="s">
        <v>22278</v>
      </c>
      <c r="B22004" s="115" t="str">
        <f t="shared" si="343"/>
        <v>FERRAGENS SINGELAS E 3 CHAVES FUSIVEIS,EM 1 LINHA DE 13,8KV,HORIZONTAL,POSTE AO CENTRO;EXCLUSIVE FORNECIMENTO DAS CHAVESFUSIVEIS,DOS ISOLADORES E FERRAGENS DA LINHA EXISTENTE.INSTALACAO</v>
      </c>
      <c r="C22004" s="115" t="s">
        <v>53007</v>
      </c>
      <c r="D22004" s="115" t="s">
        <v>53008</v>
      </c>
      <c r="E22004" s="115" t="s">
        <v>53005</v>
      </c>
      <c r="F22004" s="115" t="s">
        <v>53006</v>
      </c>
      <c r="I22004" s="115" t="s">
        <v>6</v>
      </c>
      <c r="J22004" s="115">
        <v>105.71</v>
      </c>
    </row>
    <row r="22005" spans="1:10" hidden="1">
      <c r="A22005" s="115" t="s">
        <v>22279</v>
      </c>
      <c r="B22005" s="115" t="str">
        <f t="shared" si="343"/>
        <v>FERRAGENS SINGELAS E 3 CHAVES FUSIVEIS,EM 1 LINHA DE 13,8KV,HORIZONTAL,POSTE AO CENTRO;EXCLUSIVE FORNECIMENTO DAS CHAVESFUSIVEIS,DOS ISOLADORES E FERRAGENS DA LINHA EXISTENTE.INSTALACAO</v>
      </c>
      <c r="C22005" s="115" t="s">
        <v>53007</v>
      </c>
      <c r="D22005" s="115" t="s">
        <v>53008</v>
      </c>
      <c r="E22005" s="115" t="s">
        <v>53005</v>
      </c>
      <c r="F22005" s="115" t="s">
        <v>53006</v>
      </c>
      <c r="I22005" s="115" t="s">
        <v>6</v>
      </c>
      <c r="J22005" s="115">
        <v>91.62</v>
      </c>
    </row>
    <row r="22006" spans="1:10" hidden="1">
      <c r="A22006" s="115" t="s">
        <v>22280</v>
      </c>
      <c r="B22006" s="115" t="str">
        <f t="shared" si="343"/>
        <v>CHAVES FUSIVEIS(TRES),EM 1 LINHA DE 13,8KV,HORIZONTAL,POSTECENTRO,INCLUSIVE SUPORTE DE FIXACAO,PADRAO MADEIRA,MONTAGEMNORMAL,TIPO 13N8,EXCLUSIVE ISOLADORES E FERRAGENS DA LINHA EXISTENTE.FORNECIMENTO E INSTALACAO</v>
      </c>
      <c r="C22006" s="115" t="s">
        <v>53009</v>
      </c>
      <c r="D22006" s="115" t="s">
        <v>53010</v>
      </c>
      <c r="E22006" s="115" t="s">
        <v>53011</v>
      </c>
      <c r="F22006" s="115" t="s">
        <v>53012</v>
      </c>
      <c r="I22006" s="115" t="s">
        <v>6</v>
      </c>
      <c r="J22006" s="115">
        <v>1635.71</v>
      </c>
    </row>
    <row r="22007" spans="1:10" hidden="1">
      <c r="A22007" s="115" t="s">
        <v>22281</v>
      </c>
      <c r="B22007" s="115" t="str">
        <f t="shared" si="343"/>
        <v>CHAVES FUSIVEIS(TRES),EM 1 LINHA DE 13,8KV,HORIZONTAL,POSTECENTRO,INCLUSIVE SUPORTE DE FIXACAO,PADRAO MADEIRA,MONTAGEMNORMAL,TIPO 13N8,EXCLUSIVE ISOLADORES E FERRAGENS DA LINHA EXISTENTE.FORNECIMENTO E INSTALACAO</v>
      </c>
      <c r="C22007" s="115" t="s">
        <v>53009</v>
      </c>
      <c r="D22007" s="115" t="s">
        <v>53010</v>
      </c>
      <c r="E22007" s="115" t="s">
        <v>53011</v>
      </c>
      <c r="F22007" s="115" t="s">
        <v>53012</v>
      </c>
      <c r="I22007" s="115" t="s">
        <v>6</v>
      </c>
      <c r="J22007" s="115">
        <v>1621.61</v>
      </c>
    </row>
    <row r="22008" spans="1:10" hidden="1">
      <c r="A22008" s="115" t="s">
        <v>22282</v>
      </c>
      <c r="B22008" s="115" t="str">
        <f t="shared" si="343"/>
        <v>FERRAGENS SINGELAS,PARA 2 LINHAS,DE 25KV,HORIZONTAIS,POSTE AO CENTRO,PARA ALINHAMENTOS RETOS E ANGULOS ATE 30°(CONJUNTO25 E1).INSTALACAO</v>
      </c>
      <c r="C22008" s="115" t="s">
        <v>53013</v>
      </c>
      <c r="D22008" s="115" t="s">
        <v>53014</v>
      </c>
      <c r="E22008" s="115" t="s">
        <v>53015</v>
      </c>
      <c r="I22008" s="115" t="s">
        <v>6</v>
      </c>
      <c r="J22008" s="115">
        <v>105.71</v>
      </c>
    </row>
    <row r="22009" spans="1:10" hidden="1">
      <c r="A22009" s="115" t="s">
        <v>22283</v>
      </c>
      <c r="B22009" s="115" t="str">
        <f t="shared" si="343"/>
        <v>FERRAGENS SINGELAS,PARA 2 LINHAS,DE 25KV,HORIZONTAIS,POSTE AO CENTRO,PARA ALINHAMENTOS RETOS E ANGULOS ATE 30°(CONJUNTO25 E1).INSTALACAO</v>
      </c>
      <c r="C22009" s="115" t="s">
        <v>53013</v>
      </c>
      <c r="D22009" s="115" t="s">
        <v>53014</v>
      </c>
      <c r="E22009" s="115" t="s">
        <v>53015</v>
      </c>
      <c r="I22009" s="115" t="s">
        <v>6</v>
      </c>
      <c r="J22009" s="115">
        <v>91.62</v>
      </c>
    </row>
    <row r="22010" spans="1:10" hidden="1">
      <c r="A22010" s="115" t="s">
        <v>22284</v>
      </c>
      <c r="B22010" s="115" t="str">
        <f t="shared" si="343"/>
        <v>TRANSFORMADOR DE 5 A 112,5KVA,SOB LINHA DE 13,8KV,EXCLUSIVEFERRAGENS DE SUPORTES,CHAVES FUSIVEIS COM RESPECTIVAS FERRAGENS E TRANSFORMADORES,INCLUSIVE INTERLIGACAO DE AT E BT,SENDO ESTA ULTIMA COM CONECTORES DE LINHA,EXCLUSIVE CONECTORES.INSTALACAO</v>
      </c>
      <c r="C22010" s="115" t="s">
        <v>53016</v>
      </c>
      <c r="D22010" s="115" t="s">
        <v>53017</v>
      </c>
      <c r="E22010" s="115" t="s">
        <v>53018</v>
      </c>
      <c r="F22010" s="115" t="s">
        <v>53019</v>
      </c>
      <c r="G22010" s="115" t="s">
        <v>53020</v>
      </c>
      <c r="I22010" s="115" t="s">
        <v>6</v>
      </c>
      <c r="J22010" s="115">
        <v>211.43</v>
      </c>
    </row>
    <row r="22011" spans="1:10" hidden="1">
      <c r="A22011" s="115" t="s">
        <v>22285</v>
      </c>
      <c r="B22011" s="115" t="str">
        <f t="shared" si="343"/>
        <v>TRANSFORMADOR DE 5 A 112,5KVA,SOB LINHA DE 13,8KV,EXCLUSIVEFERRAGENS DE SUPORTES,CHAVES FUSIVEIS COM RESPECTIVAS FERRAGENS E TRANSFORMADORES,INCLUSIVE INTERLIGACAO DE AT E BT,SENDO ESTA ULTIMA COM CONECTORES DE LINHA,EXCLUSIVE CONECTORES.INSTALACAO</v>
      </c>
      <c r="C22011" s="115" t="s">
        <v>53016</v>
      </c>
      <c r="D22011" s="115" t="s">
        <v>53017</v>
      </c>
      <c r="E22011" s="115" t="s">
        <v>53018</v>
      </c>
      <c r="F22011" s="115" t="s">
        <v>53019</v>
      </c>
      <c r="G22011" s="115" t="s">
        <v>53020</v>
      </c>
      <c r="I22011" s="115" t="s">
        <v>6</v>
      </c>
      <c r="J22011" s="115">
        <v>183.25</v>
      </c>
    </row>
    <row r="22012" spans="1:10" hidden="1">
      <c r="A22012" s="115" t="s">
        <v>22286</v>
      </c>
      <c r="B22012" s="115" t="str">
        <f t="shared" si="343"/>
        <v>SUPORTE PARA MONTAGEM DE TRANSFORMADOR EM POSTE.FORNECIMENTO</v>
      </c>
      <c r="C22012" s="115" t="s">
        <v>22287</v>
      </c>
      <c r="I22012" s="115" t="s">
        <v>6</v>
      </c>
      <c r="J22012" s="115">
        <v>109.59</v>
      </c>
    </row>
    <row r="22013" spans="1:10" hidden="1">
      <c r="A22013" s="115" t="s">
        <v>22288</v>
      </c>
      <c r="B22013" s="115" t="str">
        <f t="shared" si="343"/>
        <v>SUPORTE PARA MONTAGEM DE TRANSFORMADOR EM POSTE.FORNECIMENTO</v>
      </c>
      <c r="C22013" s="115" t="s">
        <v>22287</v>
      </c>
      <c r="I22013" s="115" t="s">
        <v>6</v>
      </c>
      <c r="J22013" s="115">
        <v>109.59</v>
      </c>
    </row>
    <row r="22014" spans="1:10" hidden="1">
      <c r="A22014" s="115" t="s">
        <v>22289</v>
      </c>
      <c r="B22014" s="115" t="str">
        <f t="shared" si="343"/>
        <v>ATERRAMENTO DE CAIXA HAND-HOLE</v>
      </c>
      <c r="C22014" s="115" t="s">
        <v>22290</v>
      </c>
      <c r="I22014" s="115" t="s">
        <v>6</v>
      </c>
      <c r="J22014" s="115">
        <v>32.71</v>
      </c>
    </row>
    <row r="22015" spans="1:10" hidden="1">
      <c r="A22015" s="115" t="s">
        <v>22291</v>
      </c>
      <c r="B22015" s="115" t="str">
        <f t="shared" si="343"/>
        <v>ATERRAMENTO DE CAIXA HAND-HOLE</v>
      </c>
      <c r="C22015" s="115" t="s">
        <v>22290</v>
      </c>
      <c r="I22015" s="115" t="s">
        <v>6</v>
      </c>
      <c r="J22015" s="115">
        <v>30.95</v>
      </c>
    </row>
    <row r="22016" spans="1:10" hidden="1">
      <c r="A22016" s="115" t="s">
        <v>22292</v>
      </c>
      <c r="B22016" s="115" t="str">
        <f t="shared" si="343"/>
        <v>ATERRAMENTO DE POSTE DE ACO,INCLUSIVE FORNECIMENTO DOS MATERIAIS</v>
      </c>
      <c r="C22016" s="115" t="s">
        <v>53021</v>
      </c>
      <c r="D22016" s="115" t="s">
        <v>35295</v>
      </c>
      <c r="I22016" s="115" t="s">
        <v>6</v>
      </c>
      <c r="J22016" s="115">
        <v>61.17</v>
      </c>
    </row>
    <row r="22017" spans="1:10" hidden="1">
      <c r="A22017" s="115" t="s">
        <v>22293</v>
      </c>
      <c r="B22017" s="115" t="str">
        <f t="shared" si="343"/>
        <v>ATERRAMENTO DE POSTE DE ACO,INCLUSIVE FORNECIMENTO DOS MATERIAIS</v>
      </c>
      <c r="C22017" s="115" t="s">
        <v>53021</v>
      </c>
      <c r="D22017" s="115" t="s">
        <v>35295</v>
      </c>
      <c r="I22017" s="115" t="s">
        <v>6</v>
      </c>
      <c r="J22017" s="115">
        <v>60.29</v>
      </c>
    </row>
    <row r="22018" spans="1:10" hidden="1">
      <c r="A22018" s="115" t="s">
        <v>22294</v>
      </c>
      <c r="B22018" s="115" t="str">
        <f t="shared" si="343"/>
        <v>ATERRAMENTO DE TAMPAO,INCLUSIVE FORNECIMENTO DOS MATERIAIS</v>
      </c>
      <c r="C22018" s="115" t="s">
        <v>22295</v>
      </c>
      <c r="I22018" s="115" t="s">
        <v>6</v>
      </c>
      <c r="J22018" s="115">
        <v>100.59</v>
      </c>
    </row>
    <row r="22019" spans="1:10" hidden="1">
      <c r="A22019" s="115" t="s">
        <v>22296</v>
      </c>
      <c r="B22019" s="115" t="str">
        <f t="shared" si="343"/>
        <v>ATERRAMENTO DE TAMPAO,INCLUSIVE FORNECIMENTO DOS MATERIAIS</v>
      </c>
      <c r="C22019" s="115" t="s">
        <v>22295</v>
      </c>
      <c r="I22019" s="115" t="s">
        <v>6</v>
      </c>
      <c r="J22019" s="115">
        <v>99.71</v>
      </c>
    </row>
    <row r="22020" spans="1:10" hidden="1">
      <c r="A22020" s="115" t="s">
        <v>22297</v>
      </c>
      <c r="B22020" s="115" t="str">
        <f t="shared" si="343"/>
        <v>CONJUNTO DE ATERRAMENTO PARA TRANSFORMADOR(VER DESENHO A2-134-CP).FORNECIMENTO E INSTALACAO</v>
      </c>
      <c r="C22020" s="115" t="s">
        <v>53022</v>
      </c>
      <c r="D22020" s="115" t="s">
        <v>53023</v>
      </c>
      <c r="I22020" s="115" t="s">
        <v>6</v>
      </c>
      <c r="J22020" s="115">
        <v>659.13</v>
      </c>
    </row>
    <row r="22021" spans="1:10" hidden="1">
      <c r="A22021" s="115" t="s">
        <v>22298</v>
      </c>
      <c r="B22021" s="115" t="str">
        <f t="shared" ref="B22021:B22084" si="344">C22021&amp;D22021&amp;E22021&amp;F22021&amp;G22021&amp;H22021</f>
        <v>CONJUNTO DE ATERRAMENTO PARA TRANSFORMADOR(VER DESENHO A2-134-CP).FORNECIMENTO E INSTALACAO</v>
      </c>
      <c r="C22021" s="115" t="s">
        <v>53022</v>
      </c>
      <c r="D22021" s="115" t="s">
        <v>53023</v>
      </c>
      <c r="I22021" s="115" t="s">
        <v>6</v>
      </c>
      <c r="J22021" s="115">
        <v>643.28</v>
      </c>
    </row>
    <row r="22022" spans="1:10" hidden="1">
      <c r="A22022" s="115" t="s">
        <v>22299</v>
      </c>
      <c r="B22022" s="115" t="str">
        <f t="shared" si="344"/>
        <v>CONJUNTO PARA ATERRAMENTO DE REDE DE B.T.(VER DESENHO A2-134-CP).FORNECIMENTO E INSTALACAO</v>
      </c>
      <c r="C22022" s="115" t="s">
        <v>53024</v>
      </c>
      <c r="D22022" s="115" t="s">
        <v>53025</v>
      </c>
      <c r="I22022" s="115" t="s">
        <v>6</v>
      </c>
      <c r="J22022" s="115">
        <v>473.78</v>
      </c>
    </row>
    <row r="22023" spans="1:10" hidden="1">
      <c r="A22023" s="115" t="s">
        <v>22300</v>
      </c>
      <c r="B22023" s="115" t="str">
        <f t="shared" si="344"/>
        <v>CONJUNTO PARA ATERRAMENTO DE REDE DE B.T.(VER DESENHO A2-134-CP).FORNECIMENTO E INSTALACAO</v>
      </c>
      <c r="C22023" s="115" t="s">
        <v>53024</v>
      </c>
      <c r="D22023" s="115" t="s">
        <v>53025</v>
      </c>
      <c r="I22023" s="115" t="s">
        <v>6</v>
      </c>
      <c r="J22023" s="115">
        <v>463.21</v>
      </c>
    </row>
    <row r="22024" spans="1:10" hidden="1">
      <c r="A22024" s="115" t="s">
        <v>22301</v>
      </c>
      <c r="B22024" s="115" t="str">
        <f t="shared" si="344"/>
        <v>HASTE PARA ATERRAMENTO,DE 5/8"(16MM),COM 2,40M DE COMPRIMENTO.FORNECIMENTO</v>
      </c>
      <c r="C22024" s="115" t="s">
        <v>53026</v>
      </c>
      <c r="D22024" s="115" t="s">
        <v>50035</v>
      </c>
      <c r="I22024" s="115" t="s">
        <v>6</v>
      </c>
      <c r="J22024" s="115">
        <v>34.92</v>
      </c>
    </row>
    <row r="22025" spans="1:10" hidden="1">
      <c r="A22025" s="115" t="s">
        <v>22302</v>
      </c>
      <c r="B22025" s="115" t="str">
        <f t="shared" si="344"/>
        <v>HASTE PARA ATERRAMENTO,DE 5/8"(16MM),COM 2,40M DE COMPRIMENTO.FORNECIMENTO</v>
      </c>
      <c r="C22025" s="115" t="s">
        <v>53026</v>
      </c>
      <c r="D22025" s="115" t="s">
        <v>50035</v>
      </c>
      <c r="I22025" s="115" t="s">
        <v>6</v>
      </c>
      <c r="J22025" s="115">
        <v>34.92</v>
      </c>
    </row>
    <row r="22026" spans="1:10" hidden="1">
      <c r="A22026" s="115" t="s">
        <v>53027</v>
      </c>
      <c r="B22026" s="115" t="str">
        <f t="shared" si="344"/>
        <v>HASTE PARA ATERRAMENTO,DE 5/8" (16MM),COM 3,00M DE COMPRIMENTO.FORNECIMENTO</v>
      </c>
      <c r="C22026" s="115" t="s">
        <v>53028</v>
      </c>
      <c r="D22026" s="115" t="s">
        <v>53029</v>
      </c>
      <c r="I22026" s="115" t="s">
        <v>6</v>
      </c>
      <c r="J22026" s="115">
        <v>42.38</v>
      </c>
    </row>
    <row r="22027" spans="1:10" hidden="1">
      <c r="A22027" s="115" t="s">
        <v>53030</v>
      </c>
      <c r="B22027" s="115" t="str">
        <f t="shared" si="344"/>
        <v>HASTE PARA ATERRAMENTO,DE 5/8" (16MM),COM 3,00M DE COMPRIMENTO.FORNECIMENTO</v>
      </c>
      <c r="C22027" s="115" t="s">
        <v>53028</v>
      </c>
      <c r="D22027" s="115" t="s">
        <v>53029</v>
      </c>
      <c r="I22027" s="115" t="s">
        <v>6</v>
      </c>
      <c r="J22027" s="115">
        <v>42.38</v>
      </c>
    </row>
    <row r="22028" spans="1:10" hidden="1">
      <c r="A22028" s="115" t="s">
        <v>53031</v>
      </c>
      <c r="B22028" s="115" t="str">
        <f t="shared" si="344"/>
        <v>HASTE PARA ATERRAMENTO,DE 3/4" (19MM),COM 2,40M DE COMPRIMENTO.FORNECIMENTO</v>
      </c>
      <c r="C22028" s="115" t="s">
        <v>53032</v>
      </c>
      <c r="D22028" s="115" t="s">
        <v>53029</v>
      </c>
      <c r="I22028" s="115" t="s">
        <v>6</v>
      </c>
      <c r="J22028" s="115">
        <v>48.53</v>
      </c>
    </row>
    <row r="22029" spans="1:10" hidden="1">
      <c r="A22029" s="115" t="s">
        <v>53033</v>
      </c>
      <c r="B22029" s="115" t="str">
        <f t="shared" si="344"/>
        <v>HASTE PARA ATERRAMENTO,DE 3/4" (19MM),COM 2,40M DE COMPRIMENTO.FORNECIMENTO</v>
      </c>
      <c r="C22029" s="115" t="s">
        <v>53032</v>
      </c>
      <c r="D22029" s="115" t="s">
        <v>53029</v>
      </c>
      <c r="I22029" s="115" t="s">
        <v>6</v>
      </c>
      <c r="J22029" s="115">
        <v>48.53</v>
      </c>
    </row>
    <row r="22030" spans="1:10" hidden="1">
      <c r="A22030" s="115" t="s">
        <v>53034</v>
      </c>
      <c r="B22030" s="115" t="str">
        <f t="shared" si="344"/>
        <v>HASTE PARA ATERRAMENTO,DE 3/4" (19MM),COM 3,00M DE COMPRIMENTO.FORNECIMENTO</v>
      </c>
      <c r="C22030" s="115" t="s">
        <v>53035</v>
      </c>
      <c r="D22030" s="115" t="s">
        <v>53029</v>
      </c>
      <c r="I22030" s="115" t="s">
        <v>6</v>
      </c>
      <c r="J22030" s="115">
        <v>69.47</v>
      </c>
    </row>
    <row r="22031" spans="1:10" hidden="1">
      <c r="A22031" s="115" t="s">
        <v>53036</v>
      </c>
      <c r="B22031" s="115" t="str">
        <f t="shared" si="344"/>
        <v>HASTE PARA ATERRAMENTO,DE 3/4" (19MM),COM 3,00M DE COMPRIMENTO.FORNECIMENTO</v>
      </c>
      <c r="C22031" s="115" t="s">
        <v>53035</v>
      </c>
      <c r="D22031" s="115" t="s">
        <v>53029</v>
      </c>
      <c r="I22031" s="115" t="s">
        <v>6</v>
      </c>
      <c r="J22031" s="115">
        <v>69.47</v>
      </c>
    </row>
    <row r="22032" spans="1:10" hidden="1">
      <c r="A22032" s="115" t="s">
        <v>22303</v>
      </c>
      <c r="B22032" s="115" t="str">
        <f t="shared" si="344"/>
        <v>HASTE PARA ATERRAMENTO,COM 2,40M A 3,00M DE COMPRIMENTO.COLOCACAO</v>
      </c>
      <c r="C22032" s="115" t="s">
        <v>53037</v>
      </c>
      <c r="D22032" s="115" t="s">
        <v>37196</v>
      </c>
      <c r="I22032" s="115" t="s">
        <v>6</v>
      </c>
      <c r="J22032" s="115">
        <v>3.7</v>
      </c>
    </row>
    <row r="22033" spans="1:10" hidden="1">
      <c r="A22033" s="115" t="s">
        <v>22304</v>
      </c>
      <c r="B22033" s="115" t="str">
        <f t="shared" si="344"/>
        <v>HASTE PARA ATERRAMENTO,COM 2,40M A 3,00M DE COMPRIMENTO.COLOCACAO</v>
      </c>
      <c r="C22033" s="115" t="s">
        <v>53037</v>
      </c>
      <c r="D22033" s="115" t="s">
        <v>37196</v>
      </c>
      <c r="I22033" s="115" t="s">
        <v>6</v>
      </c>
      <c r="J22033" s="115">
        <v>3.2</v>
      </c>
    </row>
    <row r="22034" spans="1:10" hidden="1">
      <c r="A22034" s="115" t="s">
        <v>22305</v>
      </c>
      <c r="B22034" s="115" t="str">
        <f t="shared" si="344"/>
        <v>REDE DE 13,8KV,AEREA,COM 2(DOIS)CONDUTORES DE COBRE,EXCLUSIVE FORNECIMENTO DOS CONDUTORES(LANCE).INSTALACAO</v>
      </c>
      <c r="C22034" s="115" t="s">
        <v>53038</v>
      </c>
      <c r="D22034" s="115" t="s">
        <v>53039</v>
      </c>
      <c r="I22034" s="115" t="s">
        <v>6</v>
      </c>
      <c r="J22034" s="115">
        <v>92.5</v>
      </c>
    </row>
    <row r="22035" spans="1:10" hidden="1">
      <c r="A22035" s="115" t="s">
        <v>22306</v>
      </c>
      <c r="B22035" s="115" t="str">
        <f t="shared" si="344"/>
        <v>REDE DE 13,8KV,AEREA,COM 2(DOIS)CONDUTORES DE COBRE,EXCLUSIVE FORNECIMENTO DOS CONDUTORES(LANCE).INSTALACAO</v>
      </c>
      <c r="C22035" s="115" t="s">
        <v>53038</v>
      </c>
      <c r="D22035" s="115" t="s">
        <v>53039</v>
      </c>
      <c r="I22035" s="115" t="s">
        <v>6</v>
      </c>
      <c r="J22035" s="115">
        <v>80.17</v>
      </c>
    </row>
    <row r="22036" spans="1:10" hidden="1">
      <c r="A22036" s="115" t="s">
        <v>22307</v>
      </c>
      <c r="B22036" s="115" t="str">
        <f t="shared" si="344"/>
        <v>REDE DE 13,8KV,AEREA,COM 3(TRES)CONDUTORES DE COBRE,EXCLUSIVE FORNECIMENTO DOS CONDUTORES(LANCE).INSTALACAO</v>
      </c>
      <c r="C22036" s="115" t="s">
        <v>53040</v>
      </c>
      <c r="D22036" s="115" t="s">
        <v>53039</v>
      </c>
      <c r="I22036" s="115" t="s">
        <v>6</v>
      </c>
      <c r="J22036" s="115">
        <v>132.13999999999999</v>
      </c>
    </row>
    <row r="22037" spans="1:10" hidden="1">
      <c r="A22037" s="115" t="s">
        <v>22308</v>
      </c>
      <c r="B22037" s="115" t="str">
        <f t="shared" si="344"/>
        <v>REDE DE 13,8KV,AEREA,COM 3(TRES)CONDUTORES DE COBRE,EXCLUSIVE FORNECIMENTO DOS CONDUTORES(LANCE).INSTALACAO</v>
      </c>
      <c r="C22037" s="115" t="s">
        <v>53040</v>
      </c>
      <c r="D22037" s="115" t="s">
        <v>53039</v>
      </c>
      <c r="I22037" s="115" t="s">
        <v>6</v>
      </c>
      <c r="J22037" s="115">
        <v>114.53</v>
      </c>
    </row>
    <row r="22038" spans="1:10" hidden="1">
      <c r="A22038" s="115" t="s">
        <v>22309</v>
      </c>
      <c r="B22038" s="115" t="str">
        <f t="shared" si="344"/>
        <v>REDE DE 13,8KV,AEREA,COM 2 CONDUTORES DE ALUMINIO,EXCLUSIVEFORNECIMENTO DOS CONDUTORES(LANCE).INSTALACAO</v>
      </c>
      <c r="C22038" s="115" t="s">
        <v>53041</v>
      </c>
      <c r="D22038" s="115" t="s">
        <v>53042</v>
      </c>
      <c r="I22038" s="115" t="s">
        <v>6</v>
      </c>
      <c r="J22038" s="115">
        <v>105.71</v>
      </c>
    </row>
    <row r="22039" spans="1:10" hidden="1">
      <c r="A22039" s="115" t="s">
        <v>22310</v>
      </c>
      <c r="B22039" s="115" t="str">
        <f t="shared" si="344"/>
        <v>REDE DE 13,8KV,AEREA,COM 2 CONDUTORES DE ALUMINIO,EXCLUSIVEFORNECIMENTO DOS CONDUTORES(LANCE).INSTALACAO</v>
      </c>
      <c r="C22039" s="115" t="s">
        <v>53041</v>
      </c>
      <c r="D22039" s="115" t="s">
        <v>53042</v>
      </c>
      <c r="I22039" s="115" t="s">
        <v>6</v>
      </c>
      <c r="J22039" s="115">
        <v>91.62</v>
      </c>
    </row>
    <row r="22040" spans="1:10" hidden="1">
      <c r="A22040" s="115" t="s">
        <v>22311</v>
      </c>
      <c r="B22040" s="115" t="str">
        <f t="shared" si="344"/>
        <v>REDE DE 13,8KV,AEREA,COM 3 CONDUTORES DE ALUMINIO,EXCLUSIVEFORNECIMENTO DOS CONDUTORES(LANCE).INSTALACAO</v>
      </c>
      <c r="C22040" s="115" t="s">
        <v>53043</v>
      </c>
      <c r="D22040" s="115" t="s">
        <v>53042</v>
      </c>
      <c r="I22040" s="115" t="s">
        <v>6</v>
      </c>
      <c r="J22040" s="115">
        <v>158.57</v>
      </c>
    </row>
    <row r="22041" spans="1:10" hidden="1">
      <c r="A22041" s="115" t="s">
        <v>22312</v>
      </c>
      <c r="B22041" s="115" t="str">
        <f t="shared" si="344"/>
        <v>REDE DE 13,8KV,AEREA,COM 3 CONDUTORES DE ALUMINIO,EXCLUSIVEFORNECIMENTO DOS CONDUTORES(LANCE).INSTALACAO</v>
      </c>
      <c r="C22041" s="115" t="s">
        <v>53043</v>
      </c>
      <c r="D22041" s="115" t="s">
        <v>53042</v>
      </c>
      <c r="I22041" s="115" t="s">
        <v>6</v>
      </c>
      <c r="J22041" s="115">
        <v>137.44</v>
      </c>
    </row>
    <row r="22042" spans="1:10" hidden="1">
      <c r="A22042" s="115" t="s">
        <v>22313</v>
      </c>
      <c r="B22042" s="115" t="str">
        <f t="shared" si="344"/>
        <v>REDE DE B.T.,AEREA,COM 1(UM)CONDUTOR DE COBRE,EXCLUSIVE FORNECIMENTO DO CONDUTOR (LANCE).INSTALACAO</v>
      </c>
      <c r="C22042" s="115" t="s">
        <v>53044</v>
      </c>
      <c r="D22042" s="115" t="s">
        <v>53045</v>
      </c>
      <c r="I22042" s="115" t="s">
        <v>6</v>
      </c>
      <c r="J22042" s="115">
        <v>26.42</v>
      </c>
    </row>
    <row r="22043" spans="1:10" hidden="1">
      <c r="A22043" s="115" t="s">
        <v>22314</v>
      </c>
      <c r="B22043" s="115" t="str">
        <f t="shared" si="344"/>
        <v>REDE DE B.T.,AEREA,COM 1(UM)CONDUTOR DE COBRE,EXCLUSIVE FORNECIMENTO DO CONDUTOR (LANCE).INSTALACAO</v>
      </c>
      <c r="C22043" s="115" t="s">
        <v>53044</v>
      </c>
      <c r="D22043" s="115" t="s">
        <v>53045</v>
      </c>
      <c r="I22043" s="115" t="s">
        <v>6</v>
      </c>
      <c r="J22043" s="115">
        <v>22.9</v>
      </c>
    </row>
    <row r="22044" spans="1:10" hidden="1">
      <c r="A22044" s="115" t="s">
        <v>22315</v>
      </c>
      <c r="B22044" s="115" t="str">
        <f t="shared" si="344"/>
        <v>REDE DE B.T.,AEREA,COM 2(DOIS)CONDUTORES DE COBRE,EXCLUSIVEFORNECIMENTO DOS CONDUTORES(LANCE).INSTALACAO</v>
      </c>
      <c r="C22044" s="115" t="s">
        <v>53046</v>
      </c>
      <c r="D22044" s="115" t="s">
        <v>53042</v>
      </c>
      <c r="I22044" s="115" t="s">
        <v>6</v>
      </c>
      <c r="J22044" s="115">
        <v>52.85</v>
      </c>
    </row>
    <row r="22045" spans="1:10" hidden="1">
      <c r="A22045" s="115" t="s">
        <v>22316</v>
      </c>
      <c r="B22045" s="115" t="str">
        <f t="shared" si="344"/>
        <v>REDE DE B.T.,AEREA,COM 2(DOIS)CONDUTORES DE COBRE,EXCLUSIVEFORNECIMENTO DOS CONDUTORES(LANCE).INSTALACAO</v>
      </c>
      <c r="C22045" s="115" t="s">
        <v>53046</v>
      </c>
      <c r="D22045" s="115" t="s">
        <v>53042</v>
      </c>
      <c r="I22045" s="115" t="s">
        <v>6</v>
      </c>
      <c r="J22045" s="115">
        <v>45.81</v>
      </c>
    </row>
    <row r="22046" spans="1:10" hidden="1">
      <c r="A22046" s="115" t="s">
        <v>22317</v>
      </c>
      <c r="B22046" s="115" t="str">
        <f t="shared" si="344"/>
        <v>REDE DE B.T.,AEREA,COM 3(TRES)CONDUTORES DE COBRE,EXCLUSIVEFORNECIMENTO DOS CONDUTORES(LANCE).INSTALACAO</v>
      </c>
      <c r="C22046" s="115" t="s">
        <v>53047</v>
      </c>
      <c r="D22046" s="115" t="s">
        <v>53042</v>
      </c>
      <c r="I22046" s="115" t="s">
        <v>6</v>
      </c>
      <c r="J22046" s="115">
        <v>79.28</v>
      </c>
    </row>
    <row r="22047" spans="1:10" hidden="1">
      <c r="A22047" s="115" t="s">
        <v>22318</v>
      </c>
      <c r="B22047" s="115" t="str">
        <f t="shared" si="344"/>
        <v>REDE DE B.T.,AEREA,COM 3(TRES)CONDUTORES DE COBRE,EXCLUSIVEFORNECIMENTO DOS CONDUTORES(LANCE).INSTALACAO</v>
      </c>
      <c r="C22047" s="115" t="s">
        <v>53047</v>
      </c>
      <c r="D22047" s="115" t="s">
        <v>53042</v>
      </c>
      <c r="I22047" s="115" t="s">
        <v>6</v>
      </c>
      <c r="J22047" s="115">
        <v>68.72</v>
      </c>
    </row>
    <row r="22048" spans="1:10" hidden="1">
      <c r="A22048" s="115" t="s">
        <v>22319</v>
      </c>
      <c r="B22048" s="115" t="str">
        <f t="shared" si="344"/>
        <v>REDE DE B.T.,AEREA,COM 4(QUATRO)CONDUTORES DE COBRE,EXCLUSIVE FORNECIMENTO DOS CONDUTORES(LANCE).INSTALACAO</v>
      </c>
      <c r="C22048" s="115" t="s">
        <v>53048</v>
      </c>
      <c r="D22048" s="115" t="s">
        <v>53039</v>
      </c>
      <c r="I22048" s="115" t="s">
        <v>6</v>
      </c>
      <c r="J22048" s="115">
        <v>105.71</v>
      </c>
    </row>
    <row r="22049" spans="1:10" hidden="1">
      <c r="A22049" s="115" t="s">
        <v>22320</v>
      </c>
      <c r="B22049" s="115" t="str">
        <f t="shared" si="344"/>
        <v>REDE DE B.T.,AEREA,COM 4(QUATRO)CONDUTORES DE COBRE,EXCLUSIVE FORNECIMENTO DOS CONDUTORES(LANCE).INSTALACAO</v>
      </c>
      <c r="C22049" s="115" t="s">
        <v>53048</v>
      </c>
      <c r="D22049" s="115" t="s">
        <v>53039</v>
      </c>
      <c r="I22049" s="115" t="s">
        <v>6</v>
      </c>
      <c r="J22049" s="115">
        <v>91.62</v>
      </c>
    </row>
    <row r="22050" spans="1:10" hidden="1">
      <c r="A22050" s="115" t="s">
        <v>22321</v>
      </c>
      <c r="B22050" s="115" t="str">
        <f t="shared" si="344"/>
        <v>REDE DE B.T.,AEREA,COM 3(TRES)CONDUTORES DE ALUMINIO,EXCLUSIVE FORNECIMENTO DOS CONDUTORES(LANCE).INSTALACAO</v>
      </c>
      <c r="C22050" s="115" t="s">
        <v>53049</v>
      </c>
      <c r="D22050" s="115" t="s">
        <v>53050</v>
      </c>
      <c r="I22050" s="115" t="s">
        <v>6</v>
      </c>
      <c r="J22050" s="115">
        <v>85.89</v>
      </c>
    </row>
    <row r="22051" spans="1:10" hidden="1">
      <c r="A22051" s="115" t="s">
        <v>22322</v>
      </c>
      <c r="B22051" s="115" t="str">
        <f t="shared" si="344"/>
        <v>REDE DE B.T.,AEREA,COM 3(TRES)CONDUTORES DE ALUMINIO,EXCLUSIVE FORNECIMENTO DOS CONDUTORES(LANCE).INSTALACAO</v>
      </c>
      <c r="C22051" s="115" t="s">
        <v>53049</v>
      </c>
      <c r="D22051" s="115" t="s">
        <v>53050</v>
      </c>
      <c r="I22051" s="115" t="s">
        <v>6</v>
      </c>
      <c r="J22051" s="115">
        <v>74.44</v>
      </c>
    </row>
    <row r="22052" spans="1:10" hidden="1">
      <c r="A22052" s="115" t="s">
        <v>22323</v>
      </c>
      <c r="B22052" s="115" t="str">
        <f t="shared" si="344"/>
        <v>REDE DE B.T.,AEREA,COM 4(QUATRO)CONDUTORES DE ALUMINIO,EXCLUSIVE FORNECIMENTO DOS CONDUTORES(LANCE).INSTALACAO</v>
      </c>
      <c r="C22052" s="115" t="s">
        <v>53051</v>
      </c>
      <c r="D22052" s="115" t="s">
        <v>53052</v>
      </c>
      <c r="I22052" s="115" t="s">
        <v>6</v>
      </c>
      <c r="J22052" s="115">
        <v>132.13999999999999</v>
      </c>
    </row>
    <row r="22053" spans="1:10" hidden="1">
      <c r="A22053" s="115" t="s">
        <v>22324</v>
      </c>
      <c r="B22053" s="115" t="str">
        <f t="shared" si="344"/>
        <v>REDE DE B.T.,AEREA,COM 4(QUATRO)CONDUTORES DE ALUMINIO,EXCLUSIVE FORNECIMENTO DOS CONDUTORES(LANCE).INSTALACAO</v>
      </c>
      <c r="C22053" s="115" t="s">
        <v>53051</v>
      </c>
      <c r="D22053" s="115" t="s">
        <v>53052</v>
      </c>
      <c r="I22053" s="115" t="s">
        <v>6</v>
      </c>
      <c r="J22053" s="115">
        <v>114.53</v>
      </c>
    </row>
    <row r="22054" spans="1:10" hidden="1">
      <c r="A22054" s="115" t="s">
        <v>22325</v>
      </c>
      <c r="B22054" s="115" t="str">
        <f t="shared" si="344"/>
        <v>REDE DE B.T.,AEREA,COM 1(UM)CONDUTOR DE ALUMINIO,EXCLUSIVE FORNECIMENTO DO CONDUTOR(LANCE).INSTALACAO</v>
      </c>
      <c r="C22054" s="115" t="s">
        <v>53053</v>
      </c>
      <c r="D22054" s="115" t="s">
        <v>53054</v>
      </c>
      <c r="I22054" s="115" t="s">
        <v>6</v>
      </c>
      <c r="J22054" s="115">
        <v>39.64</v>
      </c>
    </row>
    <row r="22055" spans="1:10" hidden="1">
      <c r="A22055" s="115" t="s">
        <v>22326</v>
      </c>
      <c r="B22055" s="115" t="str">
        <f t="shared" si="344"/>
        <v>REDE DE B.T.,AEREA,COM 1(UM)CONDUTOR DE ALUMINIO,EXCLUSIVE FORNECIMENTO DO CONDUTOR(LANCE).INSTALACAO</v>
      </c>
      <c r="C22055" s="115" t="s">
        <v>53053</v>
      </c>
      <c r="D22055" s="115" t="s">
        <v>53054</v>
      </c>
      <c r="I22055" s="115" t="s">
        <v>6</v>
      </c>
      <c r="J22055" s="115">
        <v>34.36</v>
      </c>
    </row>
    <row r="22056" spans="1:10" hidden="1">
      <c r="A22056" s="115" t="s">
        <v>22327</v>
      </c>
      <c r="B22056" s="115" t="str">
        <f t="shared" si="344"/>
        <v>REDE DE B.T.,AEREA,COM 2(DOIS)CONDUTORES DE ALUMINIO,EXCLUSIVE FORNECIMENTO DO CONDUTOR(LANCE).INSTALACAO</v>
      </c>
      <c r="C22056" s="115" t="s">
        <v>53055</v>
      </c>
      <c r="D22056" s="115" t="s">
        <v>53056</v>
      </c>
      <c r="I22056" s="115" t="s">
        <v>6</v>
      </c>
      <c r="J22056" s="115">
        <v>66.069999999999993</v>
      </c>
    </row>
    <row r="22057" spans="1:10" hidden="1">
      <c r="A22057" s="115" t="s">
        <v>22328</v>
      </c>
      <c r="B22057" s="115" t="str">
        <f t="shared" si="344"/>
        <v>REDE DE B.T.,AEREA,COM 2(DOIS)CONDUTORES DE ALUMINIO,EXCLUSIVE FORNECIMENTO DO CONDUTOR(LANCE).INSTALACAO</v>
      </c>
      <c r="C22057" s="115" t="s">
        <v>53055</v>
      </c>
      <c r="D22057" s="115" t="s">
        <v>53056</v>
      </c>
      <c r="I22057" s="115" t="s">
        <v>6</v>
      </c>
      <c r="J22057" s="115">
        <v>57.26</v>
      </c>
    </row>
    <row r="22058" spans="1:10" hidden="1">
      <c r="A22058" s="115" t="s">
        <v>22329</v>
      </c>
      <c r="B22058" s="115" t="str">
        <f t="shared" si="344"/>
        <v>REDE B.T.,AEREA,COM CABO MULTIPLEX OU SIMILAR,DE ALUMINIO,EXCLUSIVE FORNECIMENTO DO CABO.INSTALACAO</v>
      </c>
      <c r="C22058" s="115" t="s">
        <v>53057</v>
      </c>
      <c r="D22058" s="115" t="s">
        <v>53058</v>
      </c>
      <c r="I22058" s="115" t="s">
        <v>6</v>
      </c>
      <c r="J22058" s="115">
        <v>7.66</v>
      </c>
    </row>
    <row r="22059" spans="1:10" hidden="1">
      <c r="A22059" s="115" t="s">
        <v>22330</v>
      </c>
      <c r="B22059" s="115" t="str">
        <f t="shared" si="344"/>
        <v>REDE B.T.,AEREA,COM CABO MULTIPLEX OU SIMILAR,DE ALUMINIO,EXCLUSIVE FORNECIMENTO DO CABO.INSTALACAO</v>
      </c>
      <c r="C22059" s="115" t="s">
        <v>53057</v>
      </c>
      <c r="D22059" s="115" t="s">
        <v>53058</v>
      </c>
      <c r="I22059" s="115" t="s">
        <v>6</v>
      </c>
      <c r="J22059" s="115">
        <v>6.64</v>
      </c>
    </row>
    <row r="22060" spans="1:10" hidden="1">
      <c r="A22060" s="115" t="s">
        <v>22331</v>
      </c>
      <c r="B22060" s="115" t="str">
        <f t="shared" si="344"/>
        <v>ISOLADOR DE BAIXA TENSAO(BT),TIPO CARRETEL,NA COR MARROM,MEDINDO(72X72)MM.FORNECIMENTO</v>
      </c>
      <c r="C22060" s="115" t="s">
        <v>53059</v>
      </c>
      <c r="D22060" s="115" t="s">
        <v>53060</v>
      </c>
      <c r="I22060" s="115" t="s">
        <v>6</v>
      </c>
      <c r="J22060" s="115">
        <v>4.41</v>
      </c>
    </row>
    <row r="22061" spans="1:10" hidden="1">
      <c r="A22061" s="115" t="s">
        <v>22332</v>
      </c>
      <c r="B22061" s="115" t="str">
        <f t="shared" si="344"/>
        <v>ISOLADOR DE BAIXA TENSAO(BT),TIPO CARRETEL,NA COR MARROM,MEDINDO(72X72)MM.FORNECIMENTO</v>
      </c>
      <c r="C22061" s="115" t="s">
        <v>53059</v>
      </c>
      <c r="D22061" s="115" t="s">
        <v>53060</v>
      </c>
      <c r="I22061" s="115" t="s">
        <v>6</v>
      </c>
      <c r="J22061" s="115">
        <v>4.41</v>
      </c>
    </row>
    <row r="22062" spans="1:10" hidden="1">
      <c r="A22062" s="115" t="s">
        <v>22333</v>
      </c>
      <c r="B22062" s="115" t="str">
        <f t="shared" si="344"/>
        <v>ISOLADOR TIPO PINO,13,8KV.FORNECIMENTO</v>
      </c>
      <c r="C22062" s="115" t="s">
        <v>22334</v>
      </c>
      <c r="I22062" s="115" t="s">
        <v>6</v>
      </c>
      <c r="J22062" s="115">
        <v>17</v>
      </c>
    </row>
    <row r="22063" spans="1:10" hidden="1">
      <c r="A22063" s="115" t="s">
        <v>22335</v>
      </c>
      <c r="B22063" s="115" t="str">
        <f t="shared" si="344"/>
        <v>ISOLADOR TIPO PINO,13,8KV.FORNECIMENTO</v>
      </c>
      <c r="C22063" s="115" t="s">
        <v>22334</v>
      </c>
      <c r="I22063" s="115" t="s">
        <v>6</v>
      </c>
      <c r="J22063" s="115">
        <v>17</v>
      </c>
    </row>
    <row r="22064" spans="1:10" hidden="1">
      <c r="A22064" s="115" t="s">
        <v>22336</v>
      </c>
      <c r="B22064" s="115" t="str">
        <f t="shared" si="344"/>
        <v>MUFLA TERMINAL PARA CABO SINGELO 50MM2,15KV.FORNECIMENTO</v>
      </c>
      <c r="C22064" s="115" t="s">
        <v>53061</v>
      </c>
      <c r="I22064" s="115" t="s">
        <v>6</v>
      </c>
      <c r="J22064" s="115">
        <v>149</v>
      </c>
    </row>
    <row r="22065" spans="1:10" hidden="1">
      <c r="A22065" s="115" t="s">
        <v>22337</v>
      </c>
      <c r="B22065" s="115" t="str">
        <f t="shared" si="344"/>
        <v>MUFLA TERMINAL PARA CABO SINGELO 50MM2,15KV.FORNECIMENTO</v>
      </c>
      <c r="C22065" s="115" t="s">
        <v>53061</v>
      </c>
      <c r="I22065" s="115" t="s">
        <v>6</v>
      </c>
      <c r="J22065" s="115">
        <v>149</v>
      </c>
    </row>
    <row r="22066" spans="1:10" hidden="1">
      <c r="A22066" s="115" t="s">
        <v>22338</v>
      </c>
      <c r="B22066" s="115"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15" t="s">
        <v>53062</v>
      </c>
      <c r="D22066" s="115" t="s">
        <v>53063</v>
      </c>
      <c r="E22066" s="115" t="s">
        <v>53064</v>
      </c>
      <c r="F22066" s="115" t="s">
        <v>53065</v>
      </c>
      <c r="G22066" s="115" t="s">
        <v>53066</v>
      </c>
      <c r="H22066" s="115" t="s">
        <v>53067</v>
      </c>
      <c r="I22066" s="115" t="s">
        <v>6</v>
      </c>
      <c r="J22066" s="115">
        <v>253.21</v>
      </c>
    </row>
    <row r="22067" spans="1:10" hidden="1">
      <c r="A22067" s="115" t="s">
        <v>22339</v>
      </c>
      <c r="B22067" s="115"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15" t="s">
        <v>53062</v>
      </c>
      <c r="D22067" s="115" t="s">
        <v>53063</v>
      </c>
      <c r="E22067" s="115" t="s">
        <v>53064</v>
      </c>
      <c r="F22067" s="115" t="s">
        <v>53065</v>
      </c>
      <c r="G22067" s="115" t="s">
        <v>53066</v>
      </c>
      <c r="H22067" s="115" t="s">
        <v>53067</v>
      </c>
      <c r="I22067" s="115" t="s">
        <v>6</v>
      </c>
      <c r="J22067" s="115">
        <v>253.21</v>
      </c>
    </row>
    <row r="22068" spans="1:10" hidden="1">
      <c r="A22068" s="115" t="s">
        <v>22340</v>
      </c>
      <c r="B22068" s="115"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15" t="s">
        <v>53068</v>
      </c>
      <c r="D22068" s="115" t="s">
        <v>53069</v>
      </c>
      <c r="E22068" s="115" t="s">
        <v>53070</v>
      </c>
      <c r="F22068" s="115" t="s">
        <v>53071</v>
      </c>
      <c r="G22068" s="115" t="s">
        <v>53072</v>
      </c>
      <c r="H22068" s="115" t="s">
        <v>53073</v>
      </c>
      <c r="I22068" s="115" t="s">
        <v>6</v>
      </c>
      <c r="J22068" s="115">
        <v>253.21</v>
      </c>
    </row>
    <row r="22069" spans="1:10" hidden="1">
      <c r="A22069" s="115" t="s">
        <v>22341</v>
      </c>
      <c r="B22069" s="115"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15" t="s">
        <v>53068</v>
      </c>
      <c r="D22069" s="115" t="s">
        <v>53069</v>
      </c>
      <c r="E22069" s="115" t="s">
        <v>53070</v>
      </c>
      <c r="F22069" s="115" t="s">
        <v>53071</v>
      </c>
      <c r="G22069" s="115" t="s">
        <v>53072</v>
      </c>
      <c r="H22069" s="115" t="s">
        <v>53073</v>
      </c>
      <c r="I22069" s="115" t="s">
        <v>6</v>
      </c>
      <c r="J22069" s="115">
        <v>253.21</v>
      </c>
    </row>
    <row r="22070" spans="1:10" hidden="1">
      <c r="A22070" s="115" t="s">
        <v>22342</v>
      </c>
      <c r="B22070" s="115"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15" t="s">
        <v>53074</v>
      </c>
      <c r="D22070" s="115" t="s">
        <v>53075</v>
      </c>
      <c r="E22070" s="115" t="s">
        <v>53076</v>
      </c>
      <c r="F22070" s="115" t="s">
        <v>53077</v>
      </c>
      <c r="G22070" s="115" t="s">
        <v>53078</v>
      </c>
      <c r="H22070" s="115" t="s">
        <v>35853</v>
      </c>
      <c r="I22070" s="115" t="s">
        <v>6</v>
      </c>
      <c r="J22070" s="115">
        <v>886.61</v>
      </c>
    </row>
    <row r="22071" spans="1:10" hidden="1">
      <c r="A22071" s="115" t="s">
        <v>22343</v>
      </c>
      <c r="B22071" s="115"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15" t="s">
        <v>53074</v>
      </c>
      <c r="D22071" s="115" t="s">
        <v>53075</v>
      </c>
      <c r="E22071" s="115" t="s">
        <v>53076</v>
      </c>
      <c r="F22071" s="115" t="s">
        <v>53077</v>
      </c>
      <c r="G22071" s="115" t="s">
        <v>53078</v>
      </c>
      <c r="H22071" s="115" t="s">
        <v>35853</v>
      </c>
      <c r="I22071" s="115" t="s">
        <v>6</v>
      </c>
      <c r="J22071" s="115">
        <v>886.61</v>
      </c>
    </row>
    <row r="22072" spans="1:10" hidden="1">
      <c r="A22072" s="115" t="s">
        <v>22344</v>
      </c>
      <c r="B22072" s="115"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15" t="s">
        <v>53079</v>
      </c>
      <c r="D22072" s="115" t="s">
        <v>53080</v>
      </c>
      <c r="E22072" s="115" t="s">
        <v>53081</v>
      </c>
      <c r="F22072" s="115" t="s">
        <v>53082</v>
      </c>
      <c r="G22072" s="115" t="s">
        <v>53083</v>
      </c>
      <c r="H22072" s="115" t="s">
        <v>53084</v>
      </c>
      <c r="I22072" s="115" t="s">
        <v>6</v>
      </c>
      <c r="J22072" s="115">
        <v>580</v>
      </c>
    </row>
    <row r="22073" spans="1:10" hidden="1">
      <c r="A22073" s="115" t="s">
        <v>22345</v>
      </c>
      <c r="B22073" s="115"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15" t="s">
        <v>53079</v>
      </c>
      <c r="D22073" s="115" t="s">
        <v>53080</v>
      </c>
      <c r="E22073" s="115" t="s">
        <v>53081</v>
      </c>
      <c r="F22073" s="115" t="s">
        <v>53082</v>
      </c>
      <c r="G22073" s="115" t="s">
        <v>53083</v>
      </c>
      <c r="H22073" s="115" t="s">
        <v>53084</v>
      </c>
      <c r="I22073" s="115" t="s">
        <v>6</v>
      </c>
      <c r="J22073" s="115">
        <v>580</v>
      </c>
    </row>
    <row r="22074" spans="1:10" hidden="1">
      <c r="A22074" s="115" t="s">
        <v>22346</v>
      </c>
      <c r="B22074" s="115"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15" t="s">
        <v>53085</v>
      </c>
      <c r="D22074" s="115" t="s">
        <v>53086</v>
      </c>
      <c r="E22074" s="115" t="s">
        <v>53076</v>
      </c>
      <c r="F22074" s="115" t="s">
        <v>53087</v>
      </c>
      <c r="G22074" s="115" t="s">
        <v>53088</v>
      </c>
      <c r="H22074" s="115" t="s">
        <v>36330</v>
      </c>
      <c r="I22074" s="115" t="s">
        <v>6</v>
      </c>
      <c r="J22074" s="115">
        <v>913.47</v>
      </c>
    </row>
    <row r="22075" spans="1:10" hidden="1">
      <c r="A22075" s="115" t="s">
        <v>22347</v>
      </c>
      <c r="B22075" s="115"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15" t="s">
        <v>53085</v>
      </c>
      <c r="D22075" s="115" t="s">
        <v>53086</v>
      </c>
      <c r="E22075" s="115" t="s">
        <v>53076</v>
      </c>
      <c r="F22075" s="115" t="s">
        <v>53087</v>
      </c>
      <c r="G22075" s="115" t="s">
        <v>53088</v>
      </c>
      <c r="H22075" s="115" t="s">
        <v>36330</v>
      </c>
      <c r="I22075" s="115" t="s">
        <v>6</v>
      </c>
      <c r="J22075" s="115">
        <v>913.47</v>
      </c>
    </row>
    <row r="22076" spans="1:10" hidden="1">
      <c r="A22076" s="115" t="s">
        <v>22348</v>
      </c>
      <c r="B22076" s="115" t="str">
        <f t="shared" si="344"/>
        <v>BRACO,PADRAO RIOLUZ,COM 0,57M OU 1,77M DE PROJECAO HORIZONTAL,PARA LUMINARIA LRJ-10,EM POSTE DE CONCRETO,COM FORNECIMENTO DAS FERRAGENS DE FIXACAO,EXCLUSIVE FORNECIMENTO DO BRACO.COLOCACAO</v>
      </c>
      <c r="C22076" s="115" t="s">
        <v>53089</v>
      </c>
      <c r="D22076" s="115" t="s">
        <v>53090</v>
      </c>
      <c r="E22076" s="115" t="s">
        <v>53091</v>
      </c>
      <c r="F22076" s="115" t="s">
        <v>39259</v>
      </c>
      <c r="I22076" s="115" t="s">
        <v>6</v>
      </c>
      <c r="J22076" s="115">
        <v>76.150000000000006</v>
      </c>
    </row>
    <row r="22077" spans="1:10" hidden="1">
      <c r="A22077" s="115" t="s">
        <v>22349</v>
      </c>
      <c r="B22077" s="115" t="str">
        <f t="shared" si="344"/>
        <v>BRACO,PADRAO RIOLUZ,COM 0,57M OU 1,77M DE PROJECAO HORIZONTAL,PARA LUMINARIA LRJ-10,EM POSTE DE CONCRETO,COM FORNECIMENTO DAS FERRAGENS DE FIXACAO,EXCLUSIVE FORNECIMENTO DO BRACO.COLOCACAO</v>
      </c>
      <c r="C22077" s="115" t="s">
        <v>53089</v>
      </c>
      <c r="D22077" s="115" t="s">
        <v>53090</v>
      </c>
      <c r="E22077" s="115" t="s">
        <v>53091</v>
      </c>
      <c r="F22077" s="115" t="s">
        <v>39259</v>
      </c>
      <c r="I22077" s="115" t="s">
        <v>6</v>
      </c>
      <c r="J22077" s="115">
        <v>74.39</v>
      </c>
    </row>
    <row r="22078" spans="1:10" hidden="1">
      <c r="A22078" s="115" t="s">
        <v>22350</v>
      </c>
      <c r="B22078" s="115" t="str">
        <f t="shared" si="344"/>
        <v>BRACO,PADRAO RIOLUZ,DE 1,50M ATE 2,50M DE PROJECAO HORIZONTAL,EM POSTE RETO DE ACO OU CONCRETO,COM FORNECIMENTO DAS FERRAGENS DE FIXACAO;EXCLUSIVE FORNECIMENTO DO BRACO.COLOCACAO</v>
      </c>
      <c r="C22078" s="115" t="s">
        <v>53092</v>
      </c>
      <c r="D22078" s="115" t="s">
        <v>53093</v>
      </c>
      <c r="E22078" s="115" t="s">
        <v>53094</v>
      </c>
      <c r="I22078" s="115" t="s">
        <v>6</v>
      </c>
      <c r="J22078" s="115">
        <v>155.54</v>
      </c>
    </row>
    <row r="22079" spans="1:10" hidden="1">
      <c r="A22079" s="115" t="s">
        <v>22351</v>
      </c>
      <c r="B22079" s="115" t="str">
        <f t="shared" si="344"/>
        <v>BRACO,PADRAO RIOLUZ,DE 1,50M ATE 2,50M DE PROJECAO HORIZONTAL,EM POSTE RETO DE ACO OU CONCRETO,COM FORNECIMENTO DAS FERRAGENS DE FIXACAO;EXCLUSIVE FORNECIMENTO DO BRACO.COLOCACAO</v>
      </c>
      <c r="C22079" s="115" t="s">
        <v>53092</v>
      </c>
      <c r="D22079" s="115" t="s">
        <v>53093</v>
      </c>
      <c r="E22079" s="115" t="s">
        <v>53094</v>
      </c>
      <c r="I22079" s="115" t="s">
        <v>6</v>
      </c>
      <c r="J22079" s="115">
        <v>152.02000000000001</v>
      </c>
    </row>
    <row r="22080" spans="1:10" hidden="1">
      <c r="A22080" s="115" t="s">
        <v>22352</v>
      </c>
      <c r="B22080" s="115" t="str">
        <f t="shared" si="344"/>
        <v>BRACO,PADRAO RIOLUZ,DE 2,60M ATE 3,50M DE PROJECAO HORIZONTAL,EM POSTE RETO DE ACO OU CONCRETO,COM FORNECIMENTO DAS FERRAGENS DE FIXACAO,EXCLUSIVE FORNECIMENTO DO BRACO.COLOCACAO</v>
      </c>
      <c r="C22080" s="115" t="s">
        <v>53095</v>
      </c>
      <c r="D22080" s="115" t="s">
        <v>53093</v>
      </c>
      <c r="E22080" s="115" t="s">
        <v>53096</v>
      </c>
      <c r="I22080" s="115" t="s">
        <v>6</v>
      </c>
      <c r="J22080" s="115">
        <v>181.97</v>
      </c>
    </row>
    <row r="22081" spans="1:10" hidden="1">
      <c r="A22081" s="115" t="s">
        <v>22353</v>
      </c>
      <c r="B22081" s="115" t="str">
        <f t="shared" si="344"/>
        <v>BRACO,PADRAO RIOLUZ,DE 2,60M ATE 3,50M DE PROJECAO HORIZONTAL,EM POSTE RETO DE ACO OU CONCRETO,COM FORNECIMENTO DAS FERRAGENS DE FIXACAO,EXCLUSIVE FORNECIMENTO DO BRACO.COLOCACAO</v>
      </c>
      <c r="C22081" s="115" t="s">
        <v>53095</v>
      </c>
      <c r="D22081" s="115" t="s">
        <v>53093</v>
      </c>
      <c r="E22081" s="115" t="s">
        <v>53096</v>
      </c>
      <c r="I22081" s="115" t="s">
        <v>6</v>
      </c>
      <c r="J22081" s="115">
        <v>174.93</v>
      </c>
    </row>
    <row r="22082" spans="1:10" hidden="1">
      <c r="A22082" s="115" t="s">
        <v>22354</v>
      </c>
      <c r="B22082" s="115" t="str">
        <f t="shared" si="344"/>
        <v>LUMINARIA COM LAMPADA DE DESCARGA,COM OU SEM REATOR INTEGRADO,EM PONTA DE BRACO OU POSTE RETO(ACO OU CONCRETO)ATE 6M DEALTURA,EXCLUSIVE FORNECIMENTO DA LUMINARIA.COLOCACAO</v>
      </c>
      <c r="C22082" s="115" t="s">
        <v>53097</v>
      </c>
      <c r="D22082" s="115" t="s">
        <v>53098</v>
      </c>
      <c r="E22082" s="115" t="s">
        <v>53099</v>
      </c>
      <c r="I22082" s="115" t="s">
        <v>6</v>
      </c>
      <c r="J22082" s="115">
        <v>13.21</v>
      </c>
    </row>
    <row r="22083" spans="1:10" hidden="1">
      <c r="A22083" s="115" t="s">
        <v>22355</v>
      </c>
      <c r="B22083" s="115" t="str">
        <f t="shared" si="344"/>
        <v>LUMINARIA COM LAMPADA DE DESCARGA,COM OU SEM REATOR INTEGRADO,EM PONTA DE BRACO OU POSTE RETO(ACO OU CONCRETO)ATE 6M DEALTURA,EXCLUSIVE FORNECIMENTO DA LUMINARIA.COLOCACAO</v>
      </c>
      <c r="C22083" s="115" t="s">
        <v>53097</v>
      </c>
      <c r="D22083" s="115" t="s">
        <v>53098</v>
      </c>
      <c r="E22083" s="115" t="s">
        <v>53099</v>
      </c>
      <c r="I22083" s="115" t="s">
        <v>6</v>
      </c>
      <c r="J22083" s="115">
        <v>11.45</v>
      </c>
    </row>
    <row r="22084" spans="1:10" hidden="1">
      <c r="A22084" s="115" t="s">
        <v>22356</v>
      </c>
      <c r="B22084" s="115" t="str">
        <f t="shared" si="344"/>
        <v>LUMINARIA ABERTA COM LAMPADA DE DESCARGA,SEM REATOR INTEGRADO,EM PONTA DE BRACO,ATE 10M DE ALTURA,EXCLUSIVE FORNECIMENTODA LUMINARIA.COLOCACAO</v>
      </c>
      <c r="C22084" s="115" t="s">
        <v>53100</v>
      </c>
      <c r="D22084" s="115" t="s">
        <v>53101</v>
      </c>
      <c r="E22084" s="115" t="s">
        <v>53102</v>
      </c>
      <c r="I22084" s="115" t="s">
        <v>6</v>
      </c>
      <c r="J22084" s="115">
        <v>13.21</v>
      </c>
    </row>
    <row r="22085" spans="1:10" hidden="1">
      <c r="A22085" s="115" t="s">
        <v>22357</v>
      </c>
      <c r="B22085" s="115" t="str">
        <f t="shared" ref="B22085:B22148" si="345">C22085&amp;D22085&amp;E22085&amp;F22085&amp;G22085&amp;H22085</f>
        <v>LUMINARIA ABERTA COM LAMPADA DE DESCARGA,SEM REATOR INTEGRADO,EM PONTA DE BRACO,ATE 10M DE ALTURA,EXCLUSIVE FORNECIMENTODA LUMINARIA.COLOCACAO</v>
      </c>
      <c r="C22085" s="115" t="s">
        <v>53100</v>
      </c>
      <c r="D22085" s="115" t="s">
        <v>53101</v>
      </c>
      <c r="E22085" s="115" t="s">
        <v>53102</v>
      </c>
      <c r="I22085" s="115" t="s">
        <v>6</v>
      </c>
      <c r="J22085" s="115">
        <v>11.45</v>
      </c>
    </row>
    <row r="22086" spans="1:10" hidden="1">
      <c r="A22086" s="115" t="s">
        <v>22358</v>
      </c>
      <c r="B22086" s="115" t="str">
        <f t="shared" si="345"/>
        <v>LUMINARIA FECHADA COM LAMPADA DE DESCARGA,COM REATOR INTEGRADO,EM PONTA DE BRACO OU POSTE DE ACO CURVO ATE 10,00M DE ALTURA,EXCLUSIVE FORNECIMENTO DA LUMINARIA.COLOCACAO</v>
      </c>
      <c r="C22086" s="115" t="s">
        <v>53103</v>
      </c>
      <c r="D22086" s="115" t="s">
        <v>53104</v>
      </c>
      <c r="E22086" s="115" t="s">
        <v>53105</v>
      </c>
      <c r="I22086" s="115" t="s">
        <v>6</v>
      </c>
      <c r="J22086" s="115">
        <v>26.42</v>
      </c>
    </row>
    <row r="22087" spans="1:10" hidden="1">
      <c r="A22087" s="115" t="s">
        <v>22359</v>
      </c>
      <c r="B22087" s="115" t="str">
        <f t="shared" si="345"/>
        <v>LUMINARIA FECHADA COM LAMPADA DE DESCARGA,COM REATOR INTEGRADO,EM PONTA DE BRACO OU POSTE DE ACO CURVO ATE 10,00M DE ALTURA,EXCLUSIVE FORNECIMENTO DA LUMINARIA.COLOCACAO</v>
      </c>
      <c r="C22087" s="115" t="s">
        <v>53103</v>
      </c>
      <c r="D22087" s="115" t="s">
        <v>53104</v>
      </c>
      <c r="E22087" s="115" t="s">
        <v>53105</v>
      </c>
      <c r="I22087" s="115" t="s">
        <v>6</v>
      </c>
      <c r="J22087" s="115">
        <v>22.9</v>
      </c>
    </row>
    <row r="22088" spans="1:10" hidden="1">
      <c r="A22088" s="115" t="s">
        <v>22360</v>
      </c>
      <c r="B22088" s="115" t="str">
        <f t="shared" si="345"/>
        <v>LUMINARIA FECHADA COM LAMPADA DE DESCARGA,SEM REATOR INTEGRADO,EM PONTA DE BRACO OU POSTE DE ACO CURVO ATE 10,00M DE ALTURA,EXCLUSIVE FORNECIMENTO DA LUMINARIA.COLOCACAO</v>
      </c>
      <c r="C22088" s="115" t="s">
        <v>53106</v>
      </c>
      <c r="D22088" s="115" t="s">
        <v>53104</v>
      </c>
      <c r="E22088" s="115" t="s">
        <v>53105</v>
      </c>
      <c r="I22088" s="115" t="s">
        <v>6</v>
      </c>
      <c r="J22088" s="115">
        <v>19.82</v>
      </c>
    </row>
    <row r="22089" spans="1:10" hidden="1">
      <c r="A22089" s="115" t="s">
        <v>22361</v>
      </c>
      <c r="B22089" s="115" t="str">
        <f t="shared" si="345"/>
        <v>LUMINARIA FECHADA COM LAMPADA DE DESCARGA,SEM REATOR INTEGRADO,EM PONTA DE BRACO OU POSTE DE ACO CURVO ATE 10,00M DE ALTURA,EXCLUSIVE FORNECIMENTO DA LUMINARIA.COLOCACAO</v>
      </c>
      <c r="C22089" s="115" t="s">
        <v>53106</v>
      </c>
      <c r="D22089" s="115" t="s">
        <v>53104</v>
      </c>
      <c r="E22089" s="115" t="s">
        <v>53105</v>
      </c>
      <c r="I22089" s="115" t="s">
        <v>6</v>
      </c>
      <c r="J22089" s="115">
        <v>17.18</v>
      </c>
    </row>
    <row r="22090" spans="1:10" hidden="1">
      <c r="A22090" s="115" t="s">
        <v>22362</v>
      </c>
      <c r="B22090" s="115" t="str">
        <f t="shared" si="345"/>
        <v>LUMINARIA COM LAMPADA DE DESCARGA,COM OU SEM REATOR INTEGRADO,EM PONTA DE BRACO OU POSTE DE ACO CURVO,DE 11,00M ATE 15,00M DE ALTURA,EXCLUSIVE FORNECIMENTO DA LUMINARIA.COLOCACAO</v>
      </c>
      <c r="C22090" s="115" t="s">
        <v>53097</v>
      </c>
      <c r="D22090" s="115" t="s">
        <v>53107</v>
      </c>
      <c r="E22090" s="115" t="s">
        <v>53108</v>
      </c>
      <c r="I22090" s="115" t="s">
        <v>6</v>
      </c>
      <c r="J22090" s="115">
        <v>66.069999999999993</v>
      </c>
    </row>
    <row r="22091" spans="1:10" hidden="1">
      <c r="A22091" s="115" t="s">
        <v>22363</v>
      </c>
      <c r="B22091" s="115" t="str">
        <f t="shared" si="345"/>
        <v>LUMINARIA COM LAMPADA DE DESCARGA,COM OU SEM REATOR INTEGRADO,EM PONTA DE BRACO OU POSTE DE ACO CURVO,DE 11,00M ATE 15,00M DE ALTURA,EXCLUSIVE FORNECIMENTO DA LUMINARIA.COLOCACAO</v>
      </c>
      <c r="C22091" s="115" t="s">
        <v>53097</v>
      </c>
      <c r="D22091" s="115" t="s">
        <v>53107</v>
      </c>
      <c r="E22091" s="115" t="s">
        <v>53108</v>
      </c>
      <c r="I22091" s="115" t="s">
        <v>6</v>
      </c>
      <c r="J22091" s="115">
        <v>57.26</v>
      </c>
    </row>
    <row r="22092" spans="1:10" hidden="1">
      <c r="A22092" s="115" t="s">
        <v>22364</v>
      </c>
      <c r="B22092" s="115" t="str">
        <f t="shared" si="345"/>
        <v>BASE PARA TOPO DE POSTE,EM POSTE RETO(ACO OU CONCRETO),PARAALTURAS DE 10,00 ATE 15,00M,PARA LUMINARIA PONTA DE BRACO,EXCLUSIVE LUMINARIAS E BASE.COLOCACAO</v>
      </c>
      <c r="C22092" s="115" t="s">
        <v>53109</v>
      </c>
      <c r="D22092" s="115" t="s">
        <v>53110</v>
      </c>
      <c r="E22092" s="115" t="s">
        <v>53111</v>
      </c>
      <c r="I22092" s="115" t="s">
        <v>6</v>
      </c>
      <c r="J22092" s="115">
        <v>39.64</v>
      </c>
    </row>
    <row r="22093" spans="1:10" hidden="1">
      <c r="A22093" s="115" t="s">
        <v>22365</v>
      </c>
      <c r="B22093" s="115" t="str">
        <f t="shared" si="345"/>
        <v>BASE PARA TOPO DE POSTE,EM POSTE RETO(ACO OU CONCRETO),PARAALTURAS DE 10,00 ATE 15,00M,PARA LUMINARIA PONTA DE BRACO,EXCLUSIVE LUMINARIAS E BASE.COLOCACAO</v>
      </c>
      <c r="C22093" s="115" t="s">
        <v>53109</v>
      </c>
      <c r="D22093" s="115" t="s">
        <v>53110</v>
      </c>
      <c r="E22093" s="115" t="s">
        <v>53111</v>
      </c>
      <c r="I22093" s="115" t="s">
        <v>6</v>
      </c>
      <c r="J22093" s="115">
        <v>34.36</v>
      </c>
    </row>
    <row r="22094" spans="1:10" hidden="1">
      <c r="A22094" s="115" t="s">
        <v>22366</v>
      </c>
      <c r="B22094" s="115" t="str">
        <f t="shared" si="345"/>
        <v>BASE PARA TOPO DE POSTE,EM POSTE RETO(ACO OU CONCRETO),PARAALTURA DE 9,00M,PARA LUMINARIA PONTA DE BRACO,EXCLUSIVE LUMINARIAS E BASE.COLOCACAO</v>
      </c>
      <c r="C22094" s="115" t="s">
        <v>53109</v>
      </c>
      <c r="D22094" s="115" t="s">
        <v>53112</v>
      </c>
      <c r="E22094" s="115" t="s">
        <v>53113</v>
      </c>
      <c r="I22094" s="115" t="s">
        <v>6</v>
      </c>
      <c r="J22094" s="115">
        <v>26.42</v>
      </c>
    </row>
    <row r="22095" spans="1:10" hidden="1">
      <c r="A22095" s="115" t="s">
        <v>22367</v>
      </c>
      <c r="B22095" s="115" t="str">
        <f t="shared" si="345"/>
        <v>BASE PARA TOPO DE POSTE,EM POSTE RETO(ACO OU CONCRETO),PARAALTURA DE 9,00M,PARA LUMINARIA PONTA DE BRACO,EXCLUSIVE LUMINARIAS E BASE.COLOCACAO</v>
      </c>
      <c r="C22095" s="115" t="s">
        <v>53109</v>
      </c>
      <c r="D22095" s="115" t="s">
        <v>53112</v>
      </c>
      <c r="E22095" s="115" t="s">
        <v>53113</v>
      </c>
      <c r="I22095" s="115" t="s">
        <v>6</v>
      </c>
      <c r="J22095" s="115">
        <v>22.9</v>
      </c>
    </row>
    <row r="22096" spans="1:10" hidden="1">
      <c r="A22096" s="115" t="s">
        <v>22368</v>
      </c>
      <c r="B22096" s="115" t="str">
        <f t="shared" si="345"/>
        <v>COMANDO DE CIRCUITO,PADRAO RIOLUZ,EXCLUSIVE O FORNECIMENTO DAS FERRAGENS DE FIXACAO E DO COMANDO.COLOCACAO</v>
      </c>
      <c r="C22096" s="115" t="s">
        <v>53114</v>
      </c>
      <c r="D22096" s="115" t="s">
        <v>53115</v>
      </c>
      <c r="I22096" s="115" t="s">
        <v>6</v>
      </c>
      <c r="J22096" s="115">
        <v>92.5</v>
      </c>
    </row>
    <row r="22097" spans="1:10" hidden="1">
      <c r="A22097" s="115" t="s">
        <v>22369</v>
      </c>
      <c r="B22097" s="115" t="str">
        <f t="shared" si="345"/>
        <v>COMANDO DE CIRCUITO,PADRAO RIOLUZ,EXCLUSIVE O FORNECIMENTO DAS FERRAGENS DE FIXACAO E DO COMANDO.COLOCACAO</v>
      </c>
      <c r="C22097" s="115" t="s">
        <v>53114</v>
      </c>
      <c r="D22097" s="115" t="s">
        <v>53115</v>
      </c>
      <c r="I22097" s="115" t="s">
        <v>6</v>
      </c>
      <c r="J22097" s="115">
        <v>80.17</v>
      </c>
    </row>
    <row r="22098" spans="1:10" hidden="1">
      <c r="A22098" s="115" t="s">
        <v>22370</v>
      </c>
      <c r="B22098" s="115" t="str">
        <f t="shared" si="345"/>
        <v>CONDUITE FLEXIVEL GALVANIZADO,COM DIAMETRO DE 63MM(2.1/2"),PARA ACABAMENTO.FORNECIMENTO E COLOCACAO</v>
      </c>
      <c r="C22098" s="115" t="s">
        <v>53116</v>
      </c>
      <c r="D22098" s="115" t="s">
        <v>53117</v>
      </c>
      <c r="I22098" s="115" t="s">
        <v>58</v>
      </c>
      <c r="J22098" s="115">
        <v>24.25</v>
      </c>
    </row>
    <row r="22099" spans="1:10" hidden="1">
      <c r="A22099" s="115" t="s">
        <v>22371</v>
      </c>
      <c r="B22099" s="115" t="str">
        <f t="shared" si="345"/>
        <v>CONDUITE FLEXIVEL GALVANIZADO,COM DIAMETRO DE 63MM(2.1/2"),PARA ACABAMENTO.FORNECIMENTO E COLOCACAO</v>
      </c>
      <c r="C22099" s="115" t="s">
        <v>53116</v>
      </c>
      <c r="D22099" s="115" t="s">
        <v>53117</v>
      </c>
      <c r="I22099" s="115" t="s">
        <v>58</v>
      </c>
      <c r="J22099" s="115">
        <v>24.07</v>
      </c>
    </row>
    <row r="22100" spans="1:10" hidden="1">
      <c r="A22100" s="115" t="s">
        <v>22372</v>
      </c>
      <c r="B22100" s="115" t="str">
        <f t="shared" si="345"/>
        <v>BASE PARA SUSTENTACAO DE POSTE DE ACO RETO DE ATE 7,00M,MODELO TRAPEZOIDAL EM ACO ZINCADO,COM ALTURA DE 400MM,COM PORTINHOLA DE VISITA,INCLUSIVE CHUMBADORES E PARAFUSOS.FORNECIMENTO</v>
      </c>
      <c r="C22100" s="115" t="s">
        <v>53118</v>
      </c>
      <c r="D22100" s="115" t="s">
        <v>53119</v>
      </c>
      <c r="E22100" s="115" t="s">
        <v>53120</v>
      </c>
      <c r="F22100" s="115" t="s">
        <v>35455</v>
      </c>
      <c r="I22100" s="115" t="s">
        <v>6</v>
      </c>
      <c r="J22100" s="115">
        <v>664.86</v>
      </c>
    </row>
    <row r="22101" spans="1:10" hidden="1">
      <c r="A22101" s="115" t="s">
        <v>22373</v>
      </c>
      <c r="B22101" s="115" t="str">
        <f t="shared" si="345"/>
        <v>BASE PARA SUSTENTACAO DE POSTE DE ACO RETO DE ATE 7,00M,MODELO TRAPEZOIDAL EM ACO ZINCADO,COM ALTURA DE 400MM,COM PORTINHOLA DE VISITA,INCLUSIVE CHUMBADORES E PARAFUSOS.FORNECIMENTO</v>
      </c>
      <c r="C22101" s="115" t="s">
        <v>53118</v>
      </c>
      <c r="D22101" s="115" t="s">
        <v>53119</v>
      </c>
      <c r="E22101" s="115" t="s">
        <v>53120</v>
      </c>
      <c r="F22101" s="115" t="s">
        <v>35455</v>
      </c>
      <c r="I22101" s="115" t="s">
        <v>6</v>
      </c>
      <c r="J22101" s="115">
        <v>664.86</v>
      </c>
    </row>
    <row r="22102" spans="1:10" hidden="1">
      <c r="A22102" s="115" t="s">
        <v>22374</v>
      </c>
      <c r="B22102" s="115" t="str">
        <f t="shared" si="345"/>
        <v>BASE PARA SUSTENTACAO DE POSTE DE ACO RETO DE 8,00 ATE 12,00M,MODELO TRAPEZOIDAL EM ACO ZINCADO,COM ALTURA DE 400MM,COMPORTINHOLA DE VISITA,INCLUSIVE CHUMBADORES E PARAFUSOS.FORNECIMENTO</v>
      </c>
      <c r="C22102" s="115" t="s">
        <v>53121</v>
      </c>
      <c r="D22102" s="115" t="s">
        <v>53122</v>
      </c>
      <c r="E22102" s="115" t="s">
        <v>53123</v>
      </c>
      <c r="F22102" s="115" t="s">
        <v>41935</v>
      </c>
      <c r="I22102" s="115" t="s">
        <v>6</v>
      </c>
      <c r="J22102" s="115">
        <v>1329.72</v>
      </c>
    </row>
    <row r="22103" spans="1:10" hidden="1">
      <c r="A22103" s="115" t="s">
        <v>22375</v>
      </c>
      <c r="B22103" s="115" t="str">
        <f t="shared" si="345"/>
        <v>BASE PARA SUSTENTACAO DE POSTE DE ACO RETO DE 8,00 ATE 12,00M,MODELO TRAPEZOIDAL EM ACO ZINCADO,COM ALTURA DE 400MM,COMPORTINHOLA DE VISITA,INCLUSIVE CHUMBADORES E PARAFUSOS.FORNECIMENTO</v>
      </c>
      <c r="C22103" s="115" t="s">
        <v>53121</v>
      </c>
      <c r="D22103" s="115" t="s">
        <v>53122</v>
      </c>
      <c r="E22103" s="115" t="s">
        <v>53123</v>
      </c>
      <c r="F22103" s="115" t="s">
        <v>41935</v>
      </c>
      <c r="I22103" s="115" t="s">
        <v>6</v>
      </c>
      <c r="J22103" s="115">
        <v>1329.72</v>
      </c>
    </row>
    <row r="22104" spans="1:10" hidden="1">
      <c r="A22104" s="115" t="s">
        <v>22376</v>
      </c>
      <c r="B22104" s="115" t="str">
        <f t="shared" si="345"/>
        <v>UM CONDUTOR SINGELO EM LINHA DE DUTOS,EXCLUSIVE FORNECIMENTO DE CONDUTOR E DOS DUTOS.COLOCACAO</v>
      </c>
      <c r="C22104" s="115" t="s">
        <v>53124</v>
      </c>
      <c r="D22104" s="115" t="s">
        <v>53125</v>
      </c>
      <c r="I22104" s="115" t="s">
        <v>58</v>
      </c>
      <c r="J22104" s="115">
        <v>2.64</v>
      </c>
    </row>
    <row r="22105" spans="1:10" hidden="1">
      <c r="A22105" s="115" t="s">
        <v>22377</v>
      </c>
      <c r="B22105" s="115" t="str">
        <f t="shared" si="345"/>
        <v>UM CONDUTOR SINGELO EM LINHA DE DUTOS,EXCLUSIVE FORNECIMENTO DE CONDUTOR E DOS DUTOS.COLOCACAO</v>
      </c>
      <c r="C22105" s="115" t="s">
        <v>53124</v>
      </c>
      <c r="D22105" s="115" t="s">
        <v>53125</v>
      </c>
      <c r="I22105" s="115" t="s">
        <v>58</v>
      </c>
      <c r="J22105" s="115">
        <v>2.29</v>
      </c>
    </row>
    <row r="22106" spans="1:10" hidden="1">
      <c r="A22106" s="115" t="s">
        <v>22378</v>
      </c>
      <c r="B22106" s="115" t="str">
        <f t="shared" si="345"/>
        <v>2(DOIS)CONDUTORES SINGELOS EM LINHA DE DUTOS,EXCLUSIVE FORNECIMENTO DE CONDUTOR E DOS DUTOS.COLOCACAO</v>
      </c>
      <c r="C22106" s="115" t="s">
        <v>53126</v>
      </c>
      <c r="D22106" s="115" t="s">
        <v>53127</v>
      </c>
      <c r="I22106" s="115" t="s">
        <v>58</v>
      </c>
      <c r="J22106" s="115">
        <v>3.3</v>
      </c>
    </row>
    <row r="22107" spans="1:10" hidden="1">
      <c r="A22107" s="115" t="s">
        <v>22379</v>
      </c>
      <c r="B22107" s="115" t="str">
        <f t="shared" si="345"/>
        <v>2(DOIS)CONDUTORES SINGELOS EM LINHA DE DUTOS,EXCLUSIVE FORNECIMENTO DE CONDUTOR E DOS DUTOS.COLOCACAO</v>
      </c>
      <c r="C22107" s="115" t="s">
        <v>53126</v>
      </c>
      <c r="D22107" s="115" t="s">
        <v>53127</v>
      </c>
      <c r="I22107" s="115" t="s">
        <v>58</v>
      </c>
      <c r="J22107" s="115">
        <v>2.86</v>
      </c>
    </row>
    <row r="22108" spans="1:10" hidden="1">
      <c r="A22108" s="115" t="s">
        <v>22380</v>
      </c>
      <c r="B22108" s="115" t="str">
        <f t="shared" si="345"/>
        <v>3(TRES)CONDUTORES SINGELOS EM LINHA DE DUTOS,EXCLUSIVE FORNECIMENTO DE CONDUTOR E DOS DUTOS.COLOCACAO</v>
      </c>
      <c r="C22108" s="115" t="s">
        <v>53128</v>
      </c>
      <c r="D22108" s="115" t="s">
        <v>53127</v>
      </c>
      <c r="I22108" s="115" t="s">
        <v>58</v>
      </c>
      <c r="J22108" s="115">
        <v>3.96</v>
      </c>
    </row>
    <row r="22109" spans="1:10" hidden="1">
      <c r="A22109" s="115" t="s">
        <v>22381</v>
      </c>
      <c r="B22109" s="115" t="str">
        <f t="shared" si="345"/>
        <v>3(TRES)CONDUTORES SINGELOS EM LINHA DE DUTOS,EXCLUSIVE FORNECIMENTO DE CONDUTOR E DOS DUTOS.COLOCACAO</v>
      </c>
      <c r="C22109" s="115" t="s">
        <v>53128</v>
      </c>
      <c r="D22109" s="115" t="s">
        <v>53127</v>
      </c>
      <c r="I22109" s="115" t="s">
        <v>58</v>
      </c>
      <c r="J22109" s="115">
        <v>3.43</v>
      </c>
    </row>
    <row r="22110" spans="1:10" hidden="1">
      <c r="A22110" s="115" t="s">
        <v>22382</v>
      </c>
      <c r="B22110" s="115" t="str">
        <f t="shared" si="345"/>
        <v>4(QUATRO)CONDUTORES SINGELOS EM LINHA DE DUTOS,EXCLUSIVE FORNECIMENTO DE CONDUTOR E DOS DUTOS.COLOCACAO</v>
      </c>
      <c r="C22110" s="115" t="s">
        <v>53129</v>
      </c>
      <c r="D22110" s="115" t="s">
        <v>53130</v>
      </c>
      <c r="I22110" s="115" t="s">
        <v>58</v>
      </c>
      <c r="J22110" s="115">
        <v>5.28</v>
      </c>
    </row>
    <row r="22111" spans="1:10" hidden="1">
      <c r="A22111" s="115" t="s">
        <v>22383</v>
      </c>
      <c r="B22111" s="115" t="str">
        <f t="shared" si="345"/>
        <v>4(QUATRO)CONDUTORES SINGELOS EM LINHA DE DUTOS,EXCLUSIVE FORNECIMENTO DE CONDUTOR E DOS DUTOS.COLOCACAO</v>
      </c>
      <c r="C22111" s="115" t="s">
        <v>53129</v>
      </c>
      <c r="D22111" s="115" t="s">
        <v>53130</v>
      </c>
      <c r="I22111" s="115" t="s">
        <v>58</v>
      </c>
      <c r="J22111" s="115">
        <v>4.58</v>
      </c>
    </row>
    <row r="22112" spans="1:10" hidden="1">
      <c r="A22112" s="115" t="s">
        <v>22384</v>
      </c>
      <c r="B22112" s="115" t="str">
        <f t="shared" si="345"/>
        <v>UM CABO BIFASICO,EM LINHA DE DUTOS,EXCLUSIVE FORNECIMENTO DOS CABOS E DOS DUTOS.COLOCACAO</v>
      </c>
      <c r="C22112" s="115" t="s">
        <v>53131</v>
      </c>
      <c r="D22112" s="115" t="s">
        <v>53132</v>
      </c>
      <c r="I22112" s="115" t="s">
        <v>58</v>
      </c>
      <c r="J22112" s="115">
        <v>3.96</v>
      </c>
    </row>
    <row r="22113" spans="1:10" hidden="1">
      <c r="A22113" s="115" t="s">
        <v>22385</v>
      </c>
      <c r="B22113" s="115" t="str">
        <f t="shared" si="345"/>
        <v>UM CABO BIFASICO,EM LINHA DE DUTOS,EXCLUSIVE FORNECIMENTO DOS CABOS E DOS DUTOS.COLOCACAO</v>
      </c>
      <c r="C22113" s="115" t="s">
        <v>53131</v>
      </c>
      <c r="D22113" s="115" t="s">
        <v>53132</v>
      </c>
      <c r="I22113" s="115" t="s">
        <v>58</v>
      </c>
      <c r="J22113" s="115">
        <v>3.43</v>
      </c>
    </row>
    <row r="22114" spans="1:10" hidden="1">
      <c r="A22114" s="115" t="s">
        <v>22386</v>
      </c>
      <c r="B22114" s="115" t="str">
        <f t="shared" si="345"/>
        <v>UM CABO TRIFASICO,EM LINHA DE DUTOS,EXCLUSIVE FORNECIMENTO DOS CABOS E DOS DUTOS.COLOCACAO</v>
      </c>
      <c r="C22114" s="115" t="s">
        <v>53133</v>
      </c>
      <c r="D22114" s="115" t="s">
        <v>53134</v>
      </c>
      <c r="I22114" s="115" t="s">
        <v>58</v>
      </c>
      <c r="J22114" s="115">
        <v>3.96</v>
      </c>
    </row>
    <row r="22115" spans="1:10" hidden="1">
      <c r="A22115" s="115" t="s">
        <v>22387</v>
      </c>
      <c r="B22115" s="115" t="str">
        <f t="shared" si="345"/>
        <v>UM CABO TRIFASICO,EM LINHA DE DUTOS,EXCLUSIVE FORNECIMENTO DOS CABOS E DOS DUTOS.COLOCACAO</v>
      </c>
      <c r="C22115" s="115" t="s">
        <v>53133</v>
      </c>
      <c r="D22115" s="115" t="s">
        <v>53134</v>
      </c>
      <c r="I22115" s="115" t="s">
        <v>58</v>
      </c>
      <c r="J22115" s="115">
        <v>3.43</v>
      </c>
    </row>
    <row r="22116" spans="1:10" hidden="1">
      <c r="A22116" s="115" t="s">
        <v>22388</v>
      </c>
      <c r="B22116" s="115" t="str">
        <f t="shared" si="345"/>
        <v>ARAME DE FERRO GALVANIZADO,SECAO 2MM2(12AWG),EMBUCHADO COM PAPEL,EM LINHA DE DUTOS,EXCLUSIVE DUTOS.FORNECIMENTO E COLOCACAO</v>
      </c>
      <c r="C22116" s="115" t="s">
        <v>53135</v>
      </c>
      <c r="D22116" s="115" t="s">
        <v>53136</v>
      </c>
      <c r="E22116" s="115" t="s">
        <v>36834</v>
      </c>
      <c r="I22116" s="115" t="s">
        <v>58</v>
      </c>
      <c r="J22116" s="115">
        <v>1.64</v>
      </c>
    </row>
    <row r="22117" spans="1:10" hidden="1">
      <c r="A22117" s="115" t="s">
        <v>22389</v>
      </c>
      <c r="B22117" s="115" t="str">
        <f t="shared" si="345"/>
        <v>ARAME DE FERRO GALVANIZADO,SECAO 2MM2(12AWG),EMBUCHADO COM PAPEL,EM LINHA DE DUTOS,EXCLUSIVE DUTOS.FORNECIMENTO E COLOCACAO</v>
      </c>
      <c r="C22117" s="115" t="s">
        <v>53135</v>
      </c>
      <c r="D22117" s="115" t="s">
        <v>53136</v>
      </c>
      <c r="E22117" s="115" t="s">
        <v>36834</v>
      </c>
      <c r="I22117" s="115" t="s">
        <v>58</v>
      </c>
      <c r="J22117" s="115">
        <v>1.47</v>
      </c>
    </row>
    <row r="22118" spans="1:10" hidden="1">
      <c r="A22118" s="115" t="s">
        <v>22390</v>
      </c>
      <c r="B22118" s="115" t="str">
        <f t="shared" si="345"/>
        <v>ANILHA DE NYLON PARA INDENTIFICACAO DE CONDUTOR XLPE DE 25 A 35MM2.FORNECIMENTO</v>
      </c>
      <c r="C22118" s="115" t="s">
        <v>53137</v>
      </c>
      <c r="D22118" s="115" t="s">
        <v>53138</v>
      </c>
      <c r="I22118" s="115" t="s">
        <v>6</v>
      </c>
      <c r="J22118" s="115">
        <v>0.06</v>
      </c>
    </row>
    <row r="22119" spans="1:10" hidden="1">
      <c r="A22119" s="115" t="s">
        <v>22391</v>
      </c>
      <c r="B22119" s="115" t="str">
        <f t="shared" si="345"/>
        <v>ANILHA DE NYLON PARA INDENTIFICACAO DE CONDUTOR XLPE DE 25 A 35MM2.FORNECIMENTO</v>
      </c>
      <c r="C22119" s="115" t="s">
        <v>53137</v>
      </c>
      <c r="D22119" s="115" t="s">
        <v>53138</v>
      </c>
      <c r="I22119" s="115" t="s">
        <v>6</v>
      </c>
      <c r="J22119" s="115">
        <v>0.06</v>
      </c>
    </row>
    <row r="22120" spans="1:10" hidden="1">
      <c r="A22120" s="115" t="s">
        <v>22392</v>
      </c>
      <c r="B22120" s="115" t="str">
        <f t="shared" si="345"/>
        <v>ANILHA DE NYLON PARA IDENTIFICACAO DE CONDUTOR XLPE DE 50 A70MM2.FORNECIMENTO</v>
      </c>
      <c r="C22120" s="115" t="s">
        <v>53139</v>
      </c>
      <c r="D22120" s="115" t="s">
        <v>53140</v>
      </c>
      <c r="I22120" s="115" t="s">
        <v>6</v>
      </c>
      <c r="J22120" s="115">
        <v>0.08</v>
      </c>
    </row>
    <row r="22121" spans="1:10" hidden="1">
      <c r="A22121" s="115" t="s">
        <v>22393</v>
      </c>
      <c r="B22121" s="115" t="str">
        <f t="shared" si="345"/>
        <v>ANILHA DE NYLON PARA IDENTIFICACAO DE CONDUTOR XLPE DE 50 A70MM2.FORNECIMENTO</v>
      </c>
      <c r="C22121" s="115" t="s">
        <v>53139</v>
      </c>
      <c r="D22121" s="115" t="s">
        <v>53140</v>
      </c>
      <c r="I22121" s="115" t="s">
        <v>6</v>
      </c>
      <c r="J22121" s="115">
        <v>0.08</v>
      </c>
    </row>
    <row r="22122" spans="1:10" hidden="1">
      <c r="A22122" s="115" t="s">
        <v>22394</v>
      </c>
      <c r="B22122" s="115" t="str">
        <f t="shared" si="345"/>
        <v>CABO DE COBRE FLEXIVEL DE 750V,SECAO DE 1X1,5MM2,PVC/70°C.FORNECIMENTO</v>
      </c>
      <c r="C22122" s="115" t="s">
        <v>53141</v>
      </c>
      <c r="D22122" s="115" t="s">
        <v>41216</v>
      </c>
      <c r="I22122" s="115" t="s">
        <v>58</v>
      </c>
      <c r="J22122" s="115">
        <v>0.97</v>
      </c>
    </row>
    <row r="22123" spans="1:10" hidden="1">
      <c r="A22123" s="115" t="s">
        <v>22395</v>
      </c>
      <c r="B22123" s="115" t="str">
        <f t="shared" si="345"/>
        <v>CABO DE COBRE FLEXIVEL DE 750V,SECAO DE 1X1,5MM2,PVC/70°C.FORNECIMENTO</v>
      </c>
      <c r="C22123" s="115" t="s">
        <v>53141</v>
      </c>
      <c r="D22123" s="115" t="s">
        <v>41216</v>
      </c>
      <c r="I22123" s="115" t="s">
        <v>58</v>
      </c>
      <c r="J22123" s="115">
        <v>0.97</v>
      </c>
    </row>
    <row r="22124" spans="1:10" hidden="1">
      <c r="A22124" s="115" t="s">
        <v>22396</v>
      </c>
      <c r="B22124" s="115" t="str">
        <f t="shared" si="345"/>
        <v>CABO DE COBRE FLEXIVEL DE 750V,SECAO DE 2X1,5MM2,PVC/70°C.FORNECIMENTO</v>
      </c>
      <c r="C22124" s="115" t="s">
        <v>53142</v>
      </c>
      <c r="D22124" s="115" t="s">
        <v>41216</v>
      </c>
      <c r="I22124" s="115" t="s">
        <v>58</v>
      </c>
      <c r="J22124" s="115">
        <v>2.77</v>
      </c>
    </row>
    <row r="22125" spans="1:10" hidden="1">
      <c r="A22125" s="115" t="s">
        <v>22397</v>
      </c>
      <c r="B22125" s="115" t="str">
        <f t="shared" si="345"/>
        <v>CABO DE COBRE FLEXIVEL DE 750V,SECAO DE 2X1,5MM2,PVC/70°C.FORNECIMENTO</v>
      </c>
      <c r="C22125" s="115" t="s">
        <v>53142</v>
      </c>
      <c r="D22125" s="115" t="s">
        <v>41216</v>
      </c>
      <c r="I22125" s="115" t="s">
        <v>58</v>
      </c>
      <c r="J22125" s="115">
        <v>2.77</v>
      </c>
    </row>
    <row r="22126" spans="1:10" hidden="1">
      <c r="A22126" s="115" t="s">
        <v>22398</v>
      </c>
      <c r="B22126" s="115" t="str">
        <f t="shared" si="345"/>
        <v>CABO DE COBRE FLEXIVEL DE 750V,SECAO DE 3X1,5MM2,PVC/70ºC.FORNECIMENTO</v>
      </c>
      <c r="C22126" s="115" t="s">
        <v>53143</v>
      </c>
      <c r="D22126" s="115" t="s">
        <v>41216</v>
      </c>
      <c r="I22126" s="115" t="s">
        <v>58</v>
      </c>
      <c r="J22126" s="115">
        <v>3.84</v>
      </c>
    </row>
    <row r="22127" spans="1:10" hidden="1">
      <c r="A22127" s="115" t="s">
        <v>22399</v>
      </c>
      <c r="B22127" s="115" t="str">
        <f t="shared" si="345"/>
        <v>CABO DE COBRE FLEXIVEL DE 750V,SECAO DE 3X1,5MM2,PVC/70ºC.FORNECIMENTO</v>
      </c>
      <c r="C22127" s="115" t="s">
        <v>53143</v>
      </c>
      <c r="D22127" s="115" t="s">
        <v>41216</v>
      </c>
      <c r="I22127" s="115" t="s">
        <v>58</v>
      </c>
      <c r="J22127" s="115">
        <v>3.84</v>
      </c>
    </row>
    <row r="22128" spans="1:10" hidden="1">
      <c r="A22128" s="115" t="s">
        <v>22400</v>
      </c>
      <c r="B22128" s="115" t="str">
        <f t="shared" si="345"/>
        <v>CABO DE COBRE FLEXIVEL DE 750V,SECAO DE 3X2,5MM2,PVC/70°C.FORNECIMENTO</v>
      </c>
      <c r="C22128" s="115" t="s">
        <v>53144</v>
      </c>
      <c r="D22128" s="115" t="s">
        <v>41216</v>
      </c>
      <c r="I22128" s="115" t="s">
        <v>58</v>
      </c>
      <c r="J22128" s="115">
        <v>7.16</v>
      </c>
    </row>
    <row r="22129" spans="1:10" hidden="1">
      <c r="A22129" s="115" t="s">
        <v>22401</v>
      </c>
      <c r="B22129" s="115" t="str">
        <f t="shared" si="345"/>
        <v>CABO DE COBRE FLEXIVEL DE 750V,SECAO DE 3X2,5MM2,PVC/70°C.FORNECIMENTO</v>
      </c>
      <c r="C22129" s="115" t="s">
        <v>53144</v>
      </c>
      <c r="D22129" s="115" t="s">
        <v>41216</v>
      </c>
      <c r="I22129" s="115" t="s">
        <v>58</v>
      </c>
      <c r="J22129" s="115">
        <v>7.16</v>
      </c>
    </row>
    <row r="22130" spans="1:10" hidden="1">
      <c r="A22130" s="115" t="s">
        <v>22402</v>
      </c>
      <c r="B22130" s="115" t="str">
        <f t="shared" si="345"/>
        <v>CABO DE COBRE FLEXIVEL DE 750V,SECAO DE 2X4,0MM2,PVC/70°C.FORNECIMENTO</v>
      </c>
      <c r="C22130" s="115" t="s">
        <v>53145</v>
      </c>
      <c r="D22130" s="115" t="s">
        <v>41216</v>
      </c>
      <c r="I22130" s="115" t="s">
        <v>58</v>
      </c>
      <c r="J22130" s="115">
        <v>6.26</v>
      </c>
    </row>
    <row r="22131" spans="1:10" hidden="1">
      <c r="A22131" s="115" t="s">
        <v>22403</v>
      </c>
      <c r="B22131" s="115" t="str">
        <f t="shared" si="345"/>
        <v>CABO DE COBRE FLEXIVEL DE 750V,SECAO DE 2X4,0MM2,PVC/70°C.FORNECIMENTO</v>
      </c>
      <c r="C22131" s="115" t="s">
        <v>53145</v>
      </c>
      <c r="D22131" s="115" t="s">
        <v>41216</v>
      </c>
      <c r="I22131" s="115" t="s">
        <v>58</v>
      </c>
      <c r="J22131" s="115">
        <v>6.26</v>
      </c>
    </row>
    <row r="22132" spans="1:10" hidden="1">
      <c r="A22132" s="115" t="s">
        <v>22404</v>
      </c>
      <c r="B22132" s="115" t="str">
        <f t="shared" si="345"/>
        <v>CABO DE COBRE FLEXIVEL DE 750V,SECAO DE 2X6,0MM2,PVC/70°C.FORNECIMENTO</v>
      </c>
      <c r="C22132" s="115" t="s">
        <v>53146</v>
      </c>
      <c r="D22132" s="115" t="s">
        <v>41216</v>
      </c>
      <c r="I22132" s="115" t="s">
        <v>58</v>
      </c>
      <c r="J22132" s="115">
        <v>7</v>
      </c>
    </row>
    <row r="22133" spans="1:10" hidden="1">
      <c r="A22133" s="115" t="s">
        <v>22405</v>
      </c>
      <c r="B22133" s="115" t="str">
        <f t="shared" si="345"/>
        <v>CABO DE COBRE FLEXIVEL DE 750V,SECAO DE 2X6,0MM2,PVC/70°C.FORNECIMENTO</v>
      </c>
      <c r="C22133" s="115" t="s">
        <v>53146</v>
      </c>
      <c r="D22133" s="115" t="s">
        <v>41216</v>
      </c>
      <c r="I22133" s="115" t="s">
        <v>58</v>
      </c>
      <c r="J22133" s="115">
        <v>7</v>
      </c>
    </row>
    <row r="22134" spans="1:10" hidden="1">
      <c r="A22134" s="115" t="s">
        <v>22406</v>
      </c>
      <c r="B22134" s="115" t="str">
        <f t="shared" si="345"/>
        <v>CABO DE COBRE FLEXIVEL DE 750V,SECAO DE 3X4,0MM2,PVC/70°C.FORNECIMENTO</v>
      </c>
      <c r="C22134" s="115" t="s">
        <v>53147</v>
      </c>
      <c r="D22134" s="115" t="s">
        <v>41216</v>
      </c>
      <c r="I22134" s="115" t="s">
        <v>58</v>
      </c>
      <c r="J22134" s="115">
        <v>9.3699999999999992</v>
      </c>
    </row>
    <row r="22135" spans="1:10" hidden="1">
      <c r="A22135" s="115" t="s">
        <v>22407</v>
      </c>
      <c r="B22135" s="115" t="str">
        <f t="shared" si="345"/>
        <v>CABO DE COBRE FLEXIVEL DE 750V,SECAO DE 3X4,0MM2,PVC/70°C.FORNECIMENTO</v>
      </c>
      <c r="C22135" s="115" t="s">
        <v>53147</v>
      </c>
      <c r="D22135" s="115" t="s">
        <v>41216</v>
      </c>
      <c r="I22135" s="115" t="s">
        <v>58</v>
      </c>
      <c r="J22135" s="115">
        <v>9.3699999999999992</v>
      </c>
    </row>
    <row r="22136" spans="1:10" hidden="1">
      <c r="A22136" s="115" t="s">
        <v>22408</v>
      </c>
      <c r="B22136" s="115" t="str">
        <f t="shared" si="345"/>
        <v>CABO DE COBRE FLEXIVEL DE 750V,SECAO DE 4X4,0MM2,PVC/70°C.FORNECIMENTO</v>
      </c>
      <c r="C22136" s="115" t="s">
        <v>53148</v>
      </c>
      <c r="D22136" s="115" t="s">
        <v>41216</v>
      </c>
      <c r="I22136" s="115" t="s">
        <v>58</v>
      </c>
      <c r="J22136" s="115">
        <v>10.81</v>
      </c>
    </row>
    <row r="22137" spans="1:10" hidden="1">
      <c r="A22137" s="115" t="s">
        <v>22409</v>
      </c>
      <c r="B22137" s="115" t="str">
        <f t="shared" si="345"/>
        <v>CABO DE COBRE FLEXIVEL DE 750V,SECAO DE 4X4,0MM2,PVC/70°C.FORNECIMENTO</v>
      </c>
      <c r="C22137" s="115" t="s">
        <v>53148</v>
      </c>
      <c r="D22137" s="115" t="s">
        <v>41216</v>
      </c>
      <c r="I22137" s="115" t="s">
        <v>58</v>
      </c>
      <c r="J22137" s="115">
        <v>10.81</v>
      </c>
    </row>
    <row r="22138" spans="1:10" hidden="1">
      <c r="A22138" s="115" t="s">
        <v>22410</v>
      </c>
      <c r="B22138" s="115" t="str">
        <f t="shared" si="345"/>
        <v>CABO DE COBRE FLEXIVEL DE 750V,SECAO DE 3X6,0MM2,PVC/70°C.FORNECIMENTO</v>
      </c>
      <c r="C22138" s="115" t="s">
        <v>53149</v>
      </c>
      <c r="D22138" s="115" t="s">
        <v>41216</v>
      </c>
      <c r="I22138" s="115" t="s">
        <v>58</v>
      </c>
      <c r="J22138" s="115">
        <v>13.07</v>
      </c>
    </row>
    <row r="22139" spans="1:10" hidden="1">
      <c r="A22139" s="115" t="s">
        <v>22411</v>
      </c>
      <c r="B22139" s="115" t="str">
        <f t="shared" si="345"/>
        <v>CABO DE COBRE FLEXIVEL DE 750V,SECAO DE 3X6,0MM2,PVC/70°C.FORNECIMENTO</v>
      </c>
      <c r="C22139" s="115" t="s">
        <v>53149</v>
      </c>
      <c r="D22139" s="115" t="s">
        <v>41216</v>
      </c>
      <c r="I22139" s="115" t="s">
        <v>58</v>
      </c>
      <c r="J22139" s="115">
        <v>13.07</v>
      </c>
    </row>
    <row r="22140" spans="1:10" hidden="1">
      <c r="A22140" s="115" t="s">
        <v>22412</v>
      </c>
      <c r="B22140" s="115" t="str">
        <f t="shared" si="345"/>
        <v>CABO DE COBRE FLEXIVEL DE 750V,SECAO DE 2X10,0MM2,PVC/70°C.FORNECIMENTO</v>
      </c>
      <c r="C22140" s="115" t="s">
        <v>53150</v>
      </c>
      <c r="D22140" s="115" t="s">
        <v>39651</v>
      </c>
      <c r="I22140" s="115" t="s">
        <v>58</v>
      </c>
      <c r="J22140" s="115">
        <v>14.26</v>
      </c>
    </row>
    <row r="22141" spans="1:10" hidden="1">
      <c r="A22141" s="115" t="s">
        <v>22413</v>
      </c>
      <c r="B22141" s="115" t="str">
        <f t="shared" si="345"/>
        <v>CABO DE COBRE FLEXIVEL DE 750V,SECAO DE 2X10,0MM2,PVC/70°C.FORNECIMENTO</v>
      </c>
      <c r="C22141" s="115" t="s">
        <v>53150</v>
      </c>
      <c r="D22141" s="115" t="s">
        <v>39651</v>
      </c>
      <c r="I22141" s="115" t="s">
        <v>58</v>
      </c>
      <c r="J22141" s="115">
        <v>14.26</v>
      </c>
    </row>
    <row r="22142" spans="1:10" hidden="1">
      <c r="A22142" s="115" t="s">
        <v>22414</v>
      </c>
      <c r="B22142" s="115" t="str">
        <f t="shared" si="345"/>
        <v>CABO DE COBRE FLEXIVEL DE 750V,SECAO DE 3X10,0MM2,PVC/70°C.FORNECIMENTO</v>
      </c>
      <c r="C22142" s="115" t="s">
        <v>53151</v>
      </c>
      <c r="D22142" s="115" t="s">
        <v>39651</v>
      </c>
      <c r="I22142" s="115" t="s">
        <v>58</v>
      </c>
      <c r="J22142" s="115">
        <v>20.09</v>
      </c>
    </row>
    <row r="22143" spans="1:10" hidden="1">
      <c r="A22143" s="115" t="s">
        <v>22415</v>
      </c>
      <c r="B22143" s="115" t="str">
        <f t="shared" si="345"/>
        <v>CABO DE COBRE FLEXIVEL DE 750V,SECAO DE 3X10,0MM2,PVC/70°C.FORNECIMENTO</v>
      </c>
      <c r="C22143" s="115" t="s">
        <v>53151</v>
      </c>
      <c r="D22143" s="115" t="s">
        <v>39651</v>
      </c>
      <c r="I22143" s="115" t="s">
        <v>58</v>
      </c>
      <c r="J22143" s="115">
        <v>20.09</v>
      </c>
    </row>
    <row r="22144" spans="1:10" hidden="1">
      <c r="A22144" s="115" t="s">
        <v>22416</v>
      </c>
      <c r="B22144" s="115" t="str">
        <f t="shared" si="345"/>
        <v>CABO DE COBRE FLEXIVEL DE 750V,SECAO DE 4X10,0MM2,PVC/70°.FORNECIMENTO</v>
      </c>
      <c r="C22144" s="115" t="s">
        <v>53152</v>
      </c>
      <c r="D22144" s="115" t="s">
        <v>41216</v>
      </c>
      <c r="I22144" s="115" t="s">
        <v>58</v>
      </c>
      <c r="J22144" s="115">
        <v>29.2</v>
      </c>
    </row>
    <row r="22145" spans="1:10" hidden="1">
      <c r="A22145" s="115" t="s">
        <v>22417</v>
      </c>
      <c r="B22145" s="115" t="str">
        <f t="shared" si="345"/>
        <v>CABO DE COBRE FLEXIVEL DE 750V,SECAO DE 4X10,0MM2,PVC/70°.FORNECIMENTO</v>
      </c>
      <c r="C22145" s="115" t="s">
        <v>53152</v>
      </c>
      <c r="D22145" s="115" t="s">
        <v>41216</v>
      </c>
      <c r="I22145" s="115" t="s">
        <v>58</v>
      </c>
      <c r="J22145" s="115">
        <v>29.2</v>
      </c>
    </row>
    <row r="22146" spans="1:10" hidden="1">
      <c r="A22146" s="115" t="s">
        <v>22418</v>
      </c>
      <c r="B22146" s="115" t="str">
        <f t="shared" si="345"/>
        <v>CABO DE COBRE FLEXIVEL DE 750V,SECAO DE 1X16,0MM2,PVC/70°.FORNECIMENTO</v>
      </c>
      <c r="C22146" s="115" t="s">
        <v>53153</v>
      </c>
      <c r="D22146" s="115" t="s">
        <v>41216</v>
      </c>
      <c r="I22146" s="115" t="s">
        <v>58</v>
      </c>
      <c r="J22146" s="115">
        <v>9.98</v>
      </c>
    </row>
    <row r="22147" spans="1:10" hidden="1">
      <c r="A22147" s="115" t="s">
        <v>22419</v>
      </c>
      <c r="B22147" s="115" t="str">
        <f t="shared" si="345"/>
        <v>CABO DE COBRE FLEXIVEL DE 750V,SECAO DE 1X16,0MM2,PVC/70°.FORNECIMENTO</v>
      </c>
      <c r="C22147" s="115" t="s">
        <v>53153</v>
      </c>
      <c r="D22147" s="115" t="s">
        <v>41216</v>
      </c>
      <c r="I22147" s="115" t="s">
        <v>58</v>
      </c>
      <c r="J22147" s="115">
        <v>9.98</v>
      </c>
    </row>
    <row r="22148" spans="1:10" hidden="1">
      <c r="A22148" s="115" t="s">
        <v>22420</v>
      </c>
      <c r="B22148" s="115" t="str">
        <f t="shared" si="345"/>
        <v>CABO DE COBRE FLEXIVEL DE 750V,SECAO DE 3X16,0MM2,PVC/70°.FORNECIMENTO</v>
      </c>
      <c r="C22148" s="115" t="s">
        <v>53154</v>
      </c>
      <c r="D22148" s="115" t="s">
        <v>41216</v>
      </c>
      <c r="I22148" s="115" t="s">
        <v>58</v>
      </c>
      <c r="J22148" s="115">
        <v>37.08</v>
      </c>
    </row>
    <row r="22149" spans="1:10" hidden="1">
      <c r="A22149" s="115" t="s">
        <v>22421</v>
      </c>
      <c r="B22149" s="115" t="str">
        <f t="shared" ref="B22149:B22212" si="346">C22149&amp;D22149&amp;E22149&amp;F22149&amp;G22149&amp;H22149</f>
        <v>CABO DE COBRE FLEXIVEL DE 750V,SECAO DE 3X16,0MM2,PVC/70°.FORNECIMENTO</v>
      </c>
      <c r="C22149" s="115" t="s">
        <v>53154</v>
      </c>
      <c r="D22149" s="115" t="s">
        <v>41216</v>
      </c>
      <c r="I22149" s="115" t="s">
        <v>58</v>
      </c>
      <c r="J22149" s="115">
        <v>37.08</v>
      </c>
    </row>
    <row r="22150" spans="1:10" hidden="1">
      <c r="A22150" s="115" t="s">
        <v>22422</v>
      </c>
      <c r="B22150" s="115" t="str">
        <f t="shared" si="346"/>
        <v>CABO DE COBRE RIGIDO,DE 1KV,SECAO DE 6,00MM2,PVC/70ºC,NBR 7288.FORNECIMENTO</v>
      </c>
      <c r="C22150" s="115" t="s">
        <v>53155</v>
      </c>
      <c r="D22150" s="115" t="s">
        <v>53156</v>
      </c>
      <c r="I22150" s="115" t="s">
        <v>58</v>
      </c>
      <c r="J22150" s="115">
        <v>3.09</v>
      </c>
    </row>
    <row r="22151" spans="1:10" hidden="1">
      <c r="A22151" s="115" t="s">
        <v>22423</v>
      </c>
      <c r="B22151" s="115" t="str">
        <f t="shared" si="346"/>
        <v>CABO DE COBRE RIGIDO,DE 1KV,SECAO DE 6,00MM2,PVC/70ºC,NBR 7288.FORNECIMENTO</v>
      </c>
      <c r="C22151" s="115" t="s">
        <v>53155</v>
      </c>
      <c r="D22151" s="115" t="s">
        <v>53156</v>
      </c>
      <c r="I22151" s="115" t="s">
        <v>58</v>
      </c>
      <c r="J22151" s="115">
        <v>3.09</v>
      </c>
    </row>
    <row r="22152" spans="1:10" hidden="1">
      <c r="A22152" s="115" t="s">
        <v>22424</v>
      </c>
      <c r="B22152" s="115" t="str">
        <f t="shared" si="346"/>
        <v>CABO DE COBRE RIGIDO,DE 1KV,SECAO DE 16MM2,PVC/70ºC,NBR 7288.FORNECIMENTO</v>
      </c>
      <c r="C22152" s="115" t="s">
        <v>53157</v>
      </c>
      <c r="D22152" s="115" t="s">
        <v>41932</v>
      </c>
      <c r="I22152" s="115" t="s">
        <v>58</v>
      </c>
      <c r="J22152" s="115">
        <v>9.67</v>
      </c>
    </row>
    <row r="22153" spans="1:10" hidden="1">
      <c r="A22153" s="115" t="s">
        <v>22425</v>
      </c>
      <c r="B22153" s="115" t="str">
        <f t="shared" si="346"/>
        <v>CABO DE COBRE RIGIDO,DE 1KV,SECAO DE 16MM2,PVC/70ºC,NBR 7288.FORNECIMENTO</v>
      </c>
      <c r="C22153" s="115" t="s">
        <v>53157</v>
      </c>
      <c r="D22153" s="115" t="s">
        <v>41932</v>
      </c>
      <c r="I22153" s="115" t="s">
        <v>58</v>
      </c>
      <c r="J22153" s="115">
        <v>9.67</v>
      </c>
    </row>
    <row r="22154" spans="1:10" hidden="1">
      <c r="A22154" s="115" t="s">
        <v>22426</v>
      </c>
      <c r="B22154" s="115" t="str">
        <f t="shared" si="346"/>
        <v>CABO DE COBRE RIGIDO,DE 1KV,SECAO DE 25MM2,PVC/70ºC,NBR 7288.FORNECIMENTO</v>
      </c>
      <c r="C22154" s="115" t="s">
        <v>53158</v>
      </c>
      <c r="D22154" s="115" t="s">
        <v>41932</v>
      </c>
      <c r="I22154" s="115" t="s">
        <v>58</v>
      </c>
      <c r="J22154" s="115">
        <v>12.76</v>
      </c>
    </row>
    <row r="22155" spans="1:10" hidden="1">
      <c r="A22155" s="115" t="s">
        <v>22427</v>
      </c>
      <c r="B22155" s="115" t="str">
        <f t="shared" si="346"/>
        <v>CABO DE COBRE RIGIDO,DE 1KV,SECAO DE 25MM2,PVC/70ºC,NBR 7288.FORNECIMENTO</v>
      </c>
      <c r="C22155" s="115" t="s">
        <v>53158</v>
      </c>
      <c r="D22155" s="115" t="s">
        <v>41932</v>
      </c>
      <c r="I22155" s="115" t="s">
        <v>58</v>
      </c>
      <c r="J22155" s="115">
        <v>12.76</v>
      </c>
    </row>
    <row r="22156" spans="1:10" hidden="1">
      <c r="A22156" s="115" t="s">
        <v>22428</v>
      </c>
      <c r="B22156" s="115" t="str">
        <f t="shared" si="346"/>
        <v>CABO DE COBRE RIGIDO,DE 1KV,SECAO DE 35MM2,PVC/70ºC,NBR 7288.FORNECIMENTO</v>
      </c>
      <c r="C22156" s="115" t="s">
        <v>53159</v>
      </c>
      <c r="D22156" s="115" t="s">
        <v>41932</v>
      </c>
      <c r="I22156" s="115" t="s">
        <v>58</v>
      </c>
      <c r="J22156" s="115">
        <v>17.57</v>
      </c>
    </row>
    <row r="22157" spans="1:10" hidden="1">
      <c r="A22157" s="115" t="s">
        <v>22429</v>
      </c>
      <c r="B22157" s="115" t="str">
        <f t="shared" si="346"/>
        <v>CABO DE COBRE RIGIDO,DE 1KV,SECAO DE 35MM2,PVC/70ºC,NBR 7288.FORNECIMENTO</v>
      </c>
      <c r="C22157" s="115" t="s">
        <v>53159</v>
      </c>
      <c r="D22157" s="115" t="s">
        <v>41932</v>
      </c>
      <c r="I22157" s="115" t="s">
        <v>58</v>
      </c>
      <c r="J22157" s="115">
        <v>17.57</v>
      </c>
    </row>
    <row r="22158" spans="1:10" hidden="1">
      <c r="A22158" s="115" t="s">
        <v>22430</v>
      </c>
      <c r="B22158" s="115" t="str">
        <f t="shared" si="346"/>
        <v>CABO DE COBRE RIGIDO,DE 1KV,SECAO DE 50MM2,PVC/70ºC,NBR 7288.FORNECIMENTO</v>
      </c>
      <c r="C22158" s="115" t="s">
        <v>53160</v>
      </c>
      <c r="D22158" s="115" t="s">
        <v>41932</v>
      </c>
      <c r="I22158" s="115" t="s">
        <v>58</v>
      </c>
      <c r="J22158" s="115">
        <v>24.5</v>
      </c>
    </row>
    <row r="22159" spans="1:10" hidden="1">
      <c r="A22159" s="115" t="s">
        <v>22431</v>
      </c>
      <c r="B22159" s="115" t="str">
        <f t="shared" si="346"/>
        <v>CABO DE COBRE RIGIDO,DE 1KV,SECAO DE 50MM2,PVC/70ºC,NBR 7288.FORNECIMENTO</v>
      </c>
      <c r="C22159" s="115" t="s">
        <v>53160</v>
      </c>
      <c r="D22159" s="115" t="s">
        <v>41932</v>
      </c>
      <c r="I22159" s="115" t="s">
        <v>58</v>
      </c>
      <c r="J22159" s="115">
        <v>24.5</v>
      </c>
    </row>
    <row r="22160" spans="1:10" hidden="1">
      <c r="A22160" s="115" t="s">
        <v>22432</v>
      </c>
      <c r="B22160" s="115"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15" t="s">
        <v>53161</v>
      </c>
      <c r="D22160" s="115" t="s">
        <v>53162</v>
      </c>
      <c r="E22160" s="115" t="s">
        <v>53163</v>
      </c>
      <c r="F22160" s="115" t="s">
        <v>53164</v>
      </c>
      <c r="G22160" s="115" t="s">
        <v>53165</v>
      </c>
      <c r="I22160" s="115" t="s">
        <v>58</v>
      </c>
      <c r="J22160" s="115">
        <v>5.94</v>
      </c>
    </row>
    <row r="22161" spans="1:10" hidden="1">
      <c r="A22161" s="115" t="s">
        <v>22433</v>
      </c>
      <c r="B22161" s="115"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15" t="s">
        <v>53161</v>
      </c>
      <c r="D22161" s="115" t="s">
        <v>53162</v>
      </c>
      <c r="E22161" s="115" t="s">
        <v>53163</v>
      </c>
      <c r="F22161" s="115" t="s">
        <v>53164</v>
      </c>
      <c r="G22161" s="115" t="s">
        <v>53165</v>
      </c>
      <c r="I22161" s="115" t="s">
        <v>58</v>
      </c>
      <c r="J22161" s="115">
        <v>5.94</v>
      </c>
    </row>
    <row r="22162" spans="1:10" hidden="1">
      <c r="A22162" s="115" t="s">
        <v>22434</v>
      </c>
      <c r="B22162" s="115"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15" t="s">
        <v>53166</v>
      </c>
      <c r="D22162" s="115" t="s">
        <v>53167</v>
      </c>
      <c r="E22162" s="115" t="s">
        <v>53168</v>
      </c>
      <c r="F22162" s="115" t="s">
        <v>53169</v>
      </c>
      <c r="G22162" s="115" t="s">
        <v>53170</v>
      </c>
      <c r="I22162" s="115" t="s">
        <v>58</v>
      </c>
      <c r="J22162" s="115">
        <v>18.52</v>
      </c>
    </row>
    <row r="22163" spans="1:10" hidden="1">
      <c r="A22163" s="115" t="s">
        <v>22435</v>
      </c>
      <c r="B22163" s="115"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15" t="s">
        <v>53166</v>
      </c>
      <c r="D22163" s="115" t="s">
        <v>53167</v>
      </c>
      <c r="E22163" s="115" t="s">
        <v>53168</v>
      </c>
      <c r="F22163" s="115" t="s">
        <v>53169</v>
      </c>
      <c r="G22163" s="115" t="s">
        <v>53170</v>
      </c>
      <c r="I22163" s="115" t="s">
        <v>58</v>
      </c>
      <c r="J22163" s="115">
        <v>18.52</v>
      </c>
    </row>
    <row r="22164" spans="1:10" hidden="1">
      <c r="A22164" s="115" t="s">
        <v>22436</v>
      </c>
      <c r="B22164" s="115"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15" t="s">
        <v>53171</v>
      </c>
      <c r="D22164" s="115" t="s">
        <v>53167</v>
      </c>
      <c r="E22164" s="115" t="s">
        <v>53168</v>
      </c>
      <c r="F22164" s="115" t="s">
        <v>53169</v>
      </c>
      <c r="G22164" s="115" t="s">
        <v>53170</v>
      </c>
      <c r="I22164" s="115" t="s">
        <v>58</v>
      </c>
      <c r="J22164" s="115">
        <v>34.520000000000003</v>
      </c>
    </row>
    <row r="22165" spans="1:10" hidden="1">
      <c r="A22165" s="115" t="s">
        <v>22437</v>
      </c>
      <c r="B22165" s="115"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15" t="s">
        <v>53171</v>
      </c>
      <c r="D22165" s="115" t="s">
        <v>53167</v>
      </c>
      <c r="E22165" s="115" t="s">
        <v>53168</v>
      </c>
      <c r="F22165" s="115" t="s">
        <v>53169</v>
      </c>
      <c r="G22165" s="115" t="s">
        <v>53170</v>
      </c>
      <c r="I22165" s="115" t="s">
        <v>58</v>
      </c>
      <c r="J22165" s="115">
        <v>34.520000000000003</v>
      </c>
    </row>
    <row r="22166" spans="1:10" hidden="1">
      <c r="A22166" s="115" t="s">
        <v>22438</v>
      </c>
      <c r="B22166" s="115"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15" t="s">
        <v>53172</v>
      </c>
      <c r="D22166" s="115" t="s">
        <v>53167</v>
      </c>
      <c r="E22166" s="115" t="s">
        <v>53168</v>
      </c>
      <c r="F22166" s="115" t="s">
        <v>53169</v>
      </c>
      <c r="G22166" s="115" t="s">
        <v>53170</v>
      </c>
      <c r="I22166" s="115" t="s">
        <v>58</v>
      </c>
      <c r="J22166" s="115">
        <v>50.08</v>
      </c>
    </row>
    <row r="22167" spans="1:10" hidden="1">
      <c r="A22167" s="115" t="s">
        <v>22439</v>
      </c>
      <c r="B22167" s="115"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15" t="s">
        <v>53172</v>
      </c>
      <c r="D22167" s="115" t="s">
        <v>53167</v>
      </c>
      <c r="E22167" s="115" t="s">
        <v>53168</v>
      </c>
      <c r="F22167" s="115" t="s">
        <v>53169</v>
      </c>
      <c r="G22167" s="115" t="s">
        <v>53170</v>
      </c>
      <c r="I22167" s="115" t="s">
        <v>58</v>
      </c>
      <c r="J22167" s="115">
        <v>50.08</v>
      </c>
    </row>
    <row r="22168" spans="1:10" hidden="1">
      <c r="A22168" s="115" t="s">
        <v>53173</v>
      </c>
      <c r="B22168" s="115" t="str">
        <f t="shared" si="346"/>
        <v>CABO DE COBRE RIGIDO,SECAO DE 25MM2, 8,7 A 15KV,ISOLADO EPR/XLPE,NBR 7286,NBR 7287.FORNECIMENTO</v>
      </c>
      <c r="C22168" s="115" t="s">
        <v>53174</v>
      </c>
      <c r="D22168" s="115" t="s">
        <v>53175</v>
      </c>
      <c r="I22168" s="115" t="s">
        <v>58</v>
      </c>
      <c r="J22168" s="115">
        <v>27.22</v>
      </c>
    </row>
    <row r="22169" spans="1:10" hidden="1">
      <c r="A22169" s="115" t="s">
        <v>53176</v>
      </c>
      <c r="B22169" s="115" t="str">
        <f t="shared" si="346"/>
        <v>CABO DE COBRE RIGIDO,SECAO DE 25MM2, 8,7 A 15KV,ISOLADO EPR/XLPE,NBR 7286,NBR 7287.FORNECIMENTO</v>
      </c>
      <c r="C22169" s="115" t="s">
        <v>53174</v>
      </c>
      <c r="D22169" s="115" t="s">
        <v>53175</v>
      </c>
      <c r="I22169" s="115" t="s">
        <v>58</v>
      </c>
      <c r="J22169" s="115">
        <v>27.22</v>
      </c>
    </row>
    <row r="22170" spans="1:10" hidden="1">
      <c r="A22170" s="115" t="s">
        <v>53177</v>
      </c>
      <c r="B22170" s="115" t="str">
        <f t="shared" si="346"/>
        <v>CABO DE COBRE RIGIDO,SECAO DE 3X1X50MM2,TRIPLEXADO,20KV,ISOLADO EPR/XLPE,NBR 7286,NBR 7287.FORNECIMENTO</v>
      </c>
      <c r="C22170" s="115" t="s">
        <v>53178</v>
      </c>
      <c r="D22170" s="115" t="s">
        <v>53179</v>
      </c>
      <c r="I22170" s="115" t="s">
        <v>58</v>
      </c>
      <c r="J22170" s="115">
        <v>136.24</v>
      </c>
    </row>
    <row r="22171" spans="1:10" hidden="1">
      <c r="A22171" s="115" t="s">
        <v>53180</v>
      </c>
      <c r="B22171" s="115" t="str">
        <f t="shared" si="346"/>
        <v>CABO DE COBRE RIGIDO,SECAO DE 3X1X50MM2,TRIPLEXADO,20KV,ISOLADO EPR/XLPE,NBR 7286,NBR 7287.FORNECIMENTO</v>
      </c>
      <c r="C22171" s="115" t="s">
        <v>53178</v>
      </c>
      <c r="D22171" s="115" t="s">
        <v>53179</v>
      </c>
      <c r="I22171" s="115" t="s">
        <v>58</v>
      </c>
      <c r="J22171" s="115">
        <v>136.24</v>
      </c>
    </row>
    <row r="22172" spans="1:10" hidden="1">
      <c r="A22172" s="115" t="s">
        <v>22440</v>
      </c>
      <c r="B22172" s="115" t="str">
        <f t="shared" si="346"/>
        <v>CABO DE ALUMINIO NU SEM ALMA DE ACO (CA),SECAO 2 AWG (Ø=7,41MM, 92,5KG/KM),NBR 7271.FORNECIMENTO</v>
      </c>
      <c r="C22172" s="115" t="s">
        <v>53181</v>
      </c>
      <c r="D22172" s="115" t="s">
        <v>53182</v>
      </c>
      <c r="I22172" s="115" t="s">
        <v>58</v>
      </c>
      <c r="J22172" s="115">
        <v>1.97</v>
      </c>
    </row>
    <row r="22173" spans="1:10" hidden="1">
      <c r="A22173" s="115" t="s">
        <v>22441</v>
      </c>
      <c r="B22173" s="115" t="str">
        <f t="shared" si="346"/>
        <v>CABO DE ALUMINIO NU SEM ALMA DE ACO (CA),SECAO 2 AWG (Ø=7,41MM, 92,5KG/KM),NBR 7271.FORNECIMENTO</v>
      </c>
      <c r="C22173" s="115" t="s">
        <v>53181</v>
      </c>
      <c r="D22173" s="115" t="s">
        <v>53182</v>
      </c>
      <c r="I22173" s="115" t="s">
        <v>58</v>
      </c>
      <c r="J22173" s="115">
        <v>1.97</v>
      </c>
    </row>
    <row r="22174" spans="1:10" hidden="1">
      <c r="A22174" s="115" t="s">
        <v>22442</v>
      </c>
      <c r="B22174" s="115" t="str">
        <f t="shared" si="346"/>
        <v>CABO DE ALUMINIO NU COM ALMA DE ACO (CAA),SECAO 1/0 AWG(Ø=9,36MM, 147,6KG/KM),NBR 7270.FORNECIMENTO</v>
      </c>
      <c r="C22174" s="115" t="s">
        <v>53183</v>
      </c>
      <c r="D22174" s="115" t="s">
        <v>53184</v>
      </c>
      <c r="I22174" s="115" t="s">
        <v>58</v>
      </c>
      <c r="J22174" s="115">
        <v>5.91</v>
      </c>
    </row>
    <row r="22175" spans="1:10" hidden="1">
      <c r="A22175" s="115" t="s">
        <v>22443</v>
      </c>
      <c r="B22175" s="115" t="str">
        <f t="shared" si="346"/>
        <v>CABO DE ALUMINIO NU COM ALMA DE ACO (CAA),SECAO 1/0 AWG(Ø=9,36MM, 147,6KG/KM),NBR 7270.FORNECIMENTO</v>
      </c>
      <c r="C22175" s="115" t="s">
        <v>53183</v>
      </c>
      <c r="D22175" s="115" t="s">
        <v>53184</v>
      </c>
      <c r="I22175" s="115" t="s">
        <v>58</v>
      </c>
      <c r="J22175" s="115">
        <v>5.91</v>
      </c>
    </row>
    <row r="22176" spans="1:10" hidden="1">
      <c r="A22176" s="115" t="s">
        <v>22444</v>
      </c>
      <c r="B22176" s="115"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15" t="s">
        <v>53185</v>
      </c>
      <c r="D22176" s="115" t="s">
        <v>53186</v>
      </c>
      <c r="E22176" s="115" t="s">
        <v>53168</v>
      </c>
      <c r="F22176" s="115" t="s">
        <v>53169</v>
      </c>
      <c r="G22176" s="115" t="s">
        <v>53187</v>
      </c>
      <c r="I22176" s="115" t="s">
        <v>58</v>
      </c>
      <c r="J22176" s="115">
        <v>6.32</v>
      </c>
    </row>
    <row r="22177" spans="1:10" hidden="1">
      <c r="A22177" s="115" t="s">
        <v>22445</v>
      </c>
      <c r="B22177" s="115"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15" t="s">
        <v>53185</v>
      </c>
      <c r="D22177" s="115" t="s">
        <v>53186</v>
      </c>
      <c r="E22177" s="115" t="s">
        <v>53168</v>
      </c>
      <c r="F22177" s="115" t="s">
        <v>53169</v>
      </c>
      <c r="G22177" s="115" t="s">
        <v>53187</v>
      </c>
      <c r="I22177" s="115" t="s">
        <v>58</v>
      </c>
      <c r="J22177" s="115">
        <v>6.32</v>
      </c>
    </row>
    <row r="22178" spans="1:10" hidden="1">
      <c r="A22178" s="115" t="s">
        <v>22446</v>
      </c>
      <c r="B22178" s="115"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15" t="s">
        <v>53188</v>
      </c>
      <c r="D22178" s="115" t="s">
        <v>53189</v>
      </c>
      <c r="E22178" s="115" t="s">
        <v>53190</v>
      </c>
      <c r="F22178" s="115" t="s">
        <v>53191</v>
      </c>
      <c r="G22178" s="115" t="s">
        <v>53187</v>
      </c>
      <c r="I22178" s="115" t="s">
        <v>58</v>
      </c>
      <c r="J22178" s="115">
        <v>2.59</v>
      </c>
    </row>
    <row r="22179" spans="1:10" hidden="1">
      <c r="A22179" s="115" t="s">
        <v>22447</v>
      </c>
      <c r="B22179" s="115"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15" t="s">
        <v>53188</v>
      </c>
      <c r="D22179" s="115" t="s">
        <v>53189</v>
      </c>
      <c r="E22179" s="115" t="s">
        <v>53190</v>
      </c>
      <c r="F22179" s="115" t="s">
        <v>53191</v>
      </c>
      <c r="G22179" s="115" t="s">
        <v>53187</v>
      </c>
      <c r="I22179" s="115" t="s">
        <v>58</v>
      </c>
      <c r="J22179" s="115">
        <v>2.59</v>
      </c>
    </row>
    <row r="22180" spans="1:10" hidden="1">
      <c r="A22180" s="115" t="s">
        <v>22448</v>
      </c>
      <c r="B22180" s="115"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15" t="s">
        <v>53192</v>
      </c>
      <c r="D22180" s="115" t="s">
        <v>53189</v>
      </c>
      <c r="E22180" s="115" t="s">
        <v>53190</v>
      </c>
      <c r="F22180" s="115" t="s">
        <v>53191</v>
      </c>
      <c r="G22180" s="115" t="s">
        <v>53187</v>
      </c>
      <c r="I22180" s="115" t="s">
        <v>58</v>
      </c>
      <c r="J22180" s="115">
        <v>4.7300000000000004</v>
      </c>
    </row>
    <row r="22181" spans="1:10" hidden="1">
      <c r="A22181" s="115" t="s">
        <v>22449</v>
      </c>
      <c r="B22181" s="115"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15" t="s">
        <v>53192</v>
      </c>
      <c r="D22181" s="115" t="s">
        <v>53189</v>
      </c>
      <c r="E22181" s="115" t="s">
        <v>53190</v>
      </c>
      <c r="F22181" s="115" t="s">
        <v>53191</v>
      </c>
      <c r="G22181" s="115" t="s">
        <v>53187</v>
      </c>
      <c r="I22181" s="115" t="s">
        <v>58</v>
      </c>
      <c r="J22181" s="115">
        <v>4.7300000000000004</v>
      </c>
    </row>
    <row r="22182" spans="1:10" hidden="1">
      <c r="A22182" s="115" t="s">
        <v>22450</v>
      </c>
      <c r="B22182" s="115" t="str">
        <f t="shared" si="346"/>
        <v>ALCA PRE-FORMADA DE DISTRIBUICAO,DE ACO RECOBERTO DE ALUMINIO,PARA CABO ENCAPADO,BITOLA DE 25MM2,SEGUNDO DESENHO A4-154-CP.FORNECIMENTO E COLOCACAO</v>
      </c>
      <c r="C22182" s="115" t="s">
        <v>53193</v>
      </c>
      <c r="D22182" s="115" t="s">
        <v>53194</v>
      </c>
      <c r="E22182" s="115" t="s">
        <v>53195</v>
      </c>
      <c r="I22182" s="115" t="s">
        <v>6</v>
      </c>
      <c r="J22182" s="115">
        <v>9.64</v>
      </c>
    </row>
    <row r="22183" spans="1:10" hidden="1">
      <c r="A22183" s="115" t="s">
        <v>22451</v>
      </c>
      <c r="B22183" s="115" t="str">
        <f t="shared" si="346"/>
        <v>ALCA PRE-FORMADA DE DISTRIBUICAO,DE ACO RECOBERTO DE ALUMINIO,PARA CABO ENCAPADO,BITOLA DE 25MM2,SEGUNDO DESENHO A4-154-CP.FORNECIMENTO E COLOCACAO</v>
      </c>
      <c r="C22183" s="115" t="s">
        <v>53193</v>
      </c>
      <c r="D22183" s="115" t="s">
        <v>53194</v>
      </c>
      <c r="E22183" s="115" t="s">
        <v>53195</v>
      </c>
      <c r="I22183" s="115" t="s">
        <v>6</v>
      </c>
      <c r="J22183" s="115">
        <v>9.2899999999999991</v>
      </c>
    </row>
    <row r="22184" spans="1:10" hidden="1">
      <c r="A22184" s="115" t="s">
        <v>22452</v>
      </c>
      <c r="B22184" s="115" t="str">
        <f t="shared" si="346"/>
        <v>ALCA PRE-FORMADA DE DISTRIBUICAO,DE ACO RECOBERTO DE ALUMINIO,PARA CABO DE ALUMINIO NU,BITOLA DE 25MM2,SEGUNDO DESENHO A4-154-CP.FORNECIMENTO E COLOCACAO</v>
      </c>
      <c r="C22184" s="115" t="s">
        <v>53193</v>
      </c>
      <c r="D22184" s="115" t="s">
        <v>53196</v>
      </c>
      <c r="E22184" s="115" t="s">
        <v>53197</v>
      </c>
      <c r="I22184" s="115" t="s">
        <v>6</v>
      </c>
      <c r="J22184" s="115">
        <v>7.79</v>
      </c>
    </row>
    <row r="22185" spans="1:10" hidden="1">
      <c r="A22185" s="115" t="s">
        <v>22453</v>
      </c>
      <c r="B22185" s="115" t="str">
        <f t="shared" si="346"/>
        <v>ALCA PRE-FORMADA DE DISTRIBUICAO,DE ACO RECOBERTO DE ALUMINIO,PARA CABO DE ALUMINIO NU,BITOLA DE 25MM2,SEGUNDO DESENHO A4-154-CP.FORNECIMENTO E COLOCACAO</v>
      </c>
      <c r="C22185" s="115" t="s">
        <v>53193</v>
      </c>
      <c r="D22185" s="115" t="s">
        <v>53196</v>
      </c>
      <c r="E22185" s="115" t="s">
        <v>53197</v>
      </c>
      <c r="I22185" s="115" t="s">
        <v>6</v>
      </c>
      <c r="J22185" s="115">
        <v>7.44</v>
      </c>
    </row>
    <row r="22186" spans="1:10" hidden="1">
      <c r="A22186" s="115" t="s">
        <v>22454</v>
      </c>
      <c r="B22186" s="115" t="str">
        <f t="shared" si="346"/>
        <v>ALCA PRE-FORMADA DE SERVICO,DE ACO RECOBERTO DE ALUMINIO,PARA CABO ENCAPADO,BITOLA DE 25MM2,SEGUNDO DESENHO A4-154-CP.FORNECIMENTO E COLOCACAO</v>
      </c>
      <c r="C22186" s="115" t="s">
        <v>53198</v>
      </c>
      <c r="D22186" s="115" t="s">
        <v>53199</v>
      </c>
      <c r="E22186" s="115" t="s">
        <v>36898</v>
      </c>
      <c r="I22186" s="115" t="s">
        <v>6</v>
      </c>
      <c r="J22186" s="115">
        <v>6.24</v>
      </c>
    </row>
    <row r="22187" spans="1:10" hidden="1">
      <c r="A22187" s="115" t="s">
        <v>22455</v>
      </c>
      <c r="B22187" s="115" t="str">
        <f t="shared" si="346"/>
        <v>ALCA PRE-FORMADA DE SERVICO,DE ACO RECOBERTO DE ALUMINIO,PARA CABO ENCAPADO,BITOLA DE 25MM2,SEGUNDO DESENHO A4-154-CP.FORNECIMENTO E COLOCACAO</v>
      </c>
      <c r="C22187" s="115" t="s">
        <v>53198</v>
      </c>
      <c r="D22187" s="115" t="s">
        <v>53199</v>
      </c>
      <c r="E22187" s="115" t="s">
        <v>36898</v>
      </c>
      <c r="I22187" s="115" t="s">
        <v>6</v>
      </c>
      <c r="J22187" s="115">
        <v>5.89</v>
      </c>
    </row>
    <row r="22188" spans="1:10" hidden="1">
      <c r="A22188" s="115" t="s">
        <v>22456</v>
      </c>
      <c r="B22188" s="115" t="str">
        <f t="shared" si="346"/>
        <v>ALCA PRE-FORMADA DE SERVICO,DE ACO RECOBERTO DE ALUMINIO,PARA CABO DE ALUMINIO NU,BITOLA DE 25MM2,SEGUNDO DESENHO A4-154-CP.FORNECIMENTO E COLOCACAO</v>
      </c>
      <c r="C22188" s="115" t="s">
        <v>53198</v>
      </c>
      <c r="D22188" s="115" t="s">
        <v>53200</v>
      </c>
      <c r="E22188" s="115" t="s">
        <v>53201</v>
      </c>
      <c r="I22188" s="115" t="s">
        <v>6</v>
      </c>
      <c r="J22188" s="115">
        <v>5.93</v>
      </c>
    </row>
    <row r="22189" spans="1:10" hidden="1">
      <c r="A22189" s="115" t="s">
        <v>22457</v>
      </c>
      <c r="B22189" s="115" t="str">
        <f t="shared" si="346"/>
        <v>ALCA PRE-FORMADA DE SERVICO,DE ACO RECOBERTO DE ALUMINIO,PARA CABO DE ALUMINIO NU,BITOLA DE 25MM2,SEGUNDO DESENHO A4-154-CP.FORNECIMENTO E COLOCACAO</v>
      </c>
      <c r="C22189" s="115" t="s">
        <v>53198</v>
      </c>
      <c r="D22189" s="115" t="s">
        <v>53200</v>
      </c>
      <c r="E22189" s="115" t="s">
        <v>53201</v>
      </c>
      <c r="I22189" s="115" t="s">
        <v>6</v>
      </c>
      <c r="J22189" s="115">
        <v>5.58</v>
      </c>
    </row>
    <row r="22190" spans="1:10" hidden="1">
      <c r="A22190" s="115" t="s">
        <v>22458</v>
      </c>
      <c r="B22190" s="115" t="str">
        <f t="shared" si="346"/>
        <v>ALCA PRE-FORMADA PARA CABO DE 35MM2.FORNECIMENTO E COLOCACAO</v>
      </c>
      <c r="C22190" s="115" t="s">
        <v>22459</v>
      </c>
      <c r="I22190" s="115" t="s">
        <v>6</v>
      </c>
      <c r="J22190" s="115">
        <v>7.97</v>
      </c>
    </row>
    <row r="22191" spans="1:10" hidden="1">
      <c r="A22191" s="115" t="s">
        <v>22460</v>
      </c>
      <c r="B22191" s="115" t="str">
        <f t="shared" si="346"/>
        <v>ALCA PRE-FORMADA PARA CABO DE 35MM2.FORNECIMENTO E COLOCACAO</v>
      </c>
      <c r="C22191" s="115" t="s">
        <v>22459</v>
      </c>
      <c r="I22191" s="115" t="s">
        <v>6</v>
      </c>
      <c r="J22191" s="115">
        <v>7.62</v>
      </c>
    </row>
    <row r="22192" spans="1:10" hidden="1">
      <c r="A22192" s="115" t="s">
        <v>22461</v>
      </c>
      <c r="B22192" s="115" t="str">
        <f t="shared" si="346"/>
        <v>CONECTOR PARAFUSO FENDIDO COM RABICHO,EM BRONZE,PARA ATERRAMENTO,CONDUTORES DE 6 - 35MM2.FORNECIMENTO E INSTALACAO</v>
      </c>
      <c r="C22192" s="115" t="s">
        <v>53202</v>
      </c>
      <c r="D22192" s="115" t="s">
        <v>53203</v>
      </c>
      <c r="I22192" s="115" t="s">
        <v>6</v>
      </c>
      <c r="J22192" s="115">
        <v>21.56</v>
      </c>
    </row>
    <row r="22193" spans="1:10" hidden="1">
      <c r="A22193" s="115" t="s">
        <v>22462</v>
      </c>
      <c r="B22193" s="115" t="str">
        <f t="shared" si="346"/>
        <v>CONECTOR PARAFUSO FENDIDO COM RABICHO,EM BRONZE,PARA ATERRAMENTO,CONDUTORES DE 6 - 35MM2.FORNECIMENTO E INSTALACAO</v>
      </c>
      <c r="C22193" s="115" t="s">
        <v>53202</v>
      </c>
      <c r="D22193" s="115" t="s">
        <v>53203</v>
      </c>
      <c r="I22193" s="115" t="s">
        <v>6</v>
      </c>
      <c r="J22193" s="115">
        <v>21.03</v>
      </c>
    </row>
    <row r="22194" spans="1:10" hidden="1">
      <c r="A22194" s="115" t="s">
        <v>22463</v>
      </c>
      <c r="B22194" s="115" t="str">
        <f t="shared" si="346"/>
        <v>CONECTOR PARA HASTE DE ATERRAMENTO DE PARA-RAIO,COM UMA DESCIDA DE 5/8".FORNECIMENTO</v>
      </c>
      <c r="C22194" s="115" t="s">
        <v>53204</v>
      </c>
      <c r="D22194" s="115" t="s">
        <v>53205</v>
      </c>
      <c r="I22194" s="115" t="s">
        <v>6</v>
      </c>
      <c r="J22194" s="115">
        <v>2</v>
      </c>
    </row>
    <row r="22195" spans="1:10" hidden="1">
      <c r="A22195" s="115" t="s">
        <v>22464</v>
      </c>
      <c r="B22195" s="115" t="str">
        <f t="shared" si="346"/>
        <v>CONECTOR PARA HASTE DE ATERRAMENTO DE PARA-RAIO,COM UMA DESCIDA DE 5/8".FORNECIMENTO</v>
      </c>
      <c r="C22195" s="115" t="s">
        <v>53204</v>
      </c>
      <c r="D22195" s="115" t="s">
        <v>53205</v>
      </c>
      <c r="I22195" s="115" t="s">
        <v>6</v>
      </c>
      <c r="J22195" s="115">
        <v>2</v>
      </c>
    </row>
    <row r="22196" spans="1:10" hidden="1">
      <c r="A22196" s="115" t="s">
        <v>22465</v>
      </c>
      <c r="B22196" s="115" t="str">
        <f t="shared" si="346"/>
        <v>CONECTOR TIPO ESTRIBO APARAFUSADO,PARA CONDUTOR DE ALUMINIO,1/0AWG.FORNECIMENTO</v>
      </c>
      <c r="C22196" s="115" t="s">
        <v>53206</v>
      </c>
      <c r="D22196" s="115" t="s">
        <v>53207</v>
      </c>
      <c r="I22196" s="115" t="s">
        <v>6</v>
      </c>
      <c r="J22196" s="115">
        <v>20.170000000000002</v>
      </c>
    </row>
    <row r="22197" spans="1:10" hidden="1">
      <c r="A22197" s="115" t="s">
        <v>22466</v>
      </c>
      <c r="B22197" s="115" t="str">
        <f t="shared" si="346"/>
        <v>CONECTOR TIPO ESTRIBO APARAFUSADO,PARA CONDUTOR DE ALUMINIO,1/0AWG.FORNECIMENTO</v>
      </c>
      <c r="C22197" s="115" t="s">
        <v>53206</v>
      </c>
      <c r="D22197" s="115" t="s">
        <v>53207</v>
      </c>
      <c r="I22197" s="115" t="s">
        <v>6</v>
      </c>
      <c r="J22197" s="115">
        <v>20.170000000000002</v>
      </c>
    </row>
    <row r="22198" spans="1:10" hidden="1">
      <c r="A22198" s="115" t="s">
        <v>22467</v>
      </c>
      <c r="B22198" s="115" t="str">
        <f t="shared" si="346"/>
        <v>CONECTOR TIPO CUNHA,EM LIGA DE COBRE ESTANHADO,PARA A FIXACAO DE CONDUTORES DE ALUMINIO OU COBRE,POR EFEITO DE MOLA.MODELO Nº1,PADRAO RIOLUZ,TIPO G.FORNECIMENTO E INSTALACAO</v>
      </c>
      <c r="C22198" s="115" t="s">
        <v>53208</v>
      </c>
      <c r="D22198" s="115" t="s">
        <v>53209</v>
      </c>
      <c r="E22198" s="115" t="s">
        <v>53210</v>
      </c>
      <c r="I22198" s="115" t="s">
        <v>6</v>
      </c>
      <c r="J22198" s="115">
        <v>9.5299999999999994</v>
      </c>
    </row>
    <row r="22199" spans="1:10" hidden="1">
      <c r="A22199" s="115" t="s">
        <v>22468</v>
      </c>
      <c r="B22199" s="115" t="str">
        <f t="shared" si="346"/>
        <v>CONECTOR TIPO CUNHA,EM LIGA DE COBRE ESTANHADO,PARA A FIXACAO DE CONDUTORES DE ALUMINIO OU COBRE,POR EFEITO DE MOLA.MODELO Nº1,PADRAO RIOLUZ,TIPO G.FORNECIMENTO E INSTALACAO</v>
      </c>
      <c r="C22199" s="115" t="s">
        <v>53208</v>
      </c>
      <c r="D22199" s="115" t="s">
        <v>53209</v>
      </c>
      <c r="E22199" s="115" t="s">
        <v>53210</v>
      </c>
      <c r="I22199" s="115" t="s">
        <v>6</v>
      </c>
      <c r="J22199" s="115">
        <v>9</v>
      </c>
    </row>
    <row r="22200" spans="1:10" hidden="1">
      <c r="A22200" s="115" t="s">
        <v>22469</v>
      </c>
      <c r="B22200" s="115" t="str">
        <f t="shared" si="346"/>
        <v>CONECTOR TIPO CUNHA,EM LIGA DE COBRE ESTANHADO,PARA A FIXACAO DE CONDUTORES DE ALUMINIO OU COBRE,POR EFEITO DE MOLA,MODELO Nº2,PADRAO RIOLUZ,TIPO H.FORNECIMENTO E INSTALACAO</v>
      </c>
      <c r="C22200" s="115" t="s">
        <v>53208</v>
      </c>
      <c r="D22200" s="115" t="s">
        <v>53211</v>
      </c>
      <c r="E22200" s="115" t="s">
        <v>53212</v>
      </c>
      <c r="I22200" s="115" t="s">
        <v>6</v>
      </c>
      <c r="J22200" s="115">
        <v>12.35</v>
      </c>
    </row>
    <row r="22201" spans="1:10" hidden="1">
      <c r="A22201" s="115" t="s">
        <v>22470</v>
      </c>
      <c r="B22201" s="115" t="str">
        <f t="shared" si="346"/>
        <v>CONECTOR TIPO CUNHA,EM LIGA DE COBRE ESTANHADO,PARA A FIXACAO DE CONDUTORES DE ALUMINIO OU COBRE,POR EFEITO DE MOLA,MODELO Nº2,PADRAO RIOLUZ,TIPO H.FORNECIMENTO E INSTALACAO</v>
      </c>
      <c r="C22201" s="115" t="s">
        <v>53208</v>
      </c>
      <c r="D22201" s="115" t="s">
        <v>53211</v>
      </c>
      <c r="E22201" s="115" t="s">
        <v>53212</v>
      </c>
      <c r="I22201" s="115" t="s">
        <v>6</v>
      </c>
      <c r="J22201" s="115">
        <v>11.82</v>
      </c>
    </row>
    <row r="22202" spans="1:10" hidden="1">
      <c r="A22202" s="115" t="s">
        <v>22471</v>
      </c>
      <c r="B22202" s="115" t="str">
        <f t="shared" si="346"/>
        <v>CONECTOR TIPO CUNHA,EM LIGA DE COBRE ESTANHADO,PARA A FIXACAO DE CONDUTORES DE ALUMINIO OU COBRE,POR EFEITO DE MOLA.MODELO Nº3,PADRAO RIOLUZ,TIPO K.FORNECIMENTO E INSTALACAO</v>
      </c>
      <c r="C22202" s="115" t="s">
        <v>53208</v>
      </c>
      <c r="D22202" s="115" t="s">
        <v>53209</v>
      </c>
      <c r="E22202" s="115" t="s">
        <v>53213</v>
      </c>
      <c r="I22202" s="115" t="s">
        <v>6</v>
      </c>
      <c r="J22202" s="115">
        <v>12.78</v>
      </c>
    </row>
    <row r="22203" spans="1:10" hidden="1">
      <c r="A22203" s="115" t="s">
        <v>22472</v>
      </c>
      <c r="B22203" s="115" t="str">
        <f t="shared" si="346"/>
        <v>CONECTOR TIPO CUNHA,EM LIGA DE COBRE ESTANHADO,PARA A FIXACAO DE CONDUTORES DE ALUMINIO OU COBRE,POR EFEITO DE MOLA.MODELO Nº3,PADRAO RIOLUZ,TIPO K.FORNECIMENTO E INSTALACAO</v>
      </c>
      <c r="C22203" s="115" t="s">
        <v>53208</v>
      </c>
      <c r="D22203" s="115" t="s">
        <v>53209</v>
      </c>
      <c r="E22203" s="115" t="s">
        <v>53213</v>
      </c>
      <c r="I22203" s="115" t="s">
        <v>6</v>
      </c>
      <c r="J22203" s="115">
        <v>12.25</v>
      </c>
    </row>
    <row r="22204" spans="1:10" hidden="1">
      <c r="A22204" s="115" t="s">
        <v>22473</v>
      </c>
      <c r="B22204" s="115" t="str">
        <f t="shared" si="346"/>
        <v>CONECTOR TIPO CUNHA,EM LIGA DE COBRE ESTANHADO,PARA A FIXACAO DE CONDUTORES DE ALUMINIO OU COBRE,POR EFEITO DE MOLA.MODELO Nº4,PADRAO RIOLUZ,TIPO V.FORNECIMENTO E INSTALACAO</v>
      </c>
      <c r="C22204" s="115" t="s">
        <v>53208</v>
      </c>
      <c r="D22204" s="115" t="s">
        <v>53209</v>
      </c>
      <c r="E22204" s="115" t="s">
        <v>53214</v>
      </c>
      <c r="I22204" s="115" t="s">
        <v>6</v>
      </c>
      <c r="J22204" s="115">
        <v>6.24</v>
      </c>
    </row>
    <row r="22205" spans="1:10" hidden="1">
      <c r="A22205" s="115" t="s">
        <v>22474</v>
      </c>
      <c r="B22205" s="115" t="str">
        <f t="shared" si="346"/>
        <v>CONECTOR TIPO CUNHA,EM LIGA DE COBRE ESTANHADO,PARA A FIXACAO DE CONDUTORES DE ALUMINIO OU COBRE,POR EFEITO DE MOLA.MODELO Nº4,PADRAO RIOLUZ,TIPO V.FORNECIMENTO E INSTALACAO</v>
      </c>
      <c r="C22205" s="115" t="s">
        <v>53208</v>
      </c>
      <c r="D22205" s="115" t="s">
        <v>53209</v>
      </c>
      <c r="E22205" s="115" t="s">
        <v>53214</v>
      </c>
      <c r="I22205" s="115" t="s">
        <v>6</v>
      </c>
      <c r="J22205" s="115">
        <v>5.71</v>
      </c>
    </row>
    <row r="22206" spans="1:10" hidden="1">
      <c r="A22206" s="115" t="s">
        <v>22475</v>
      </c>
      <c r="B22206" s="115" t="str">
        <f t="shared" si="346"/>
        <v>CONECTOR TIPO CUNHA,EM LIGA DE COBRE ESTANHADO,PARA A FIXACAO DE CONDUTORES DE ALUMINIO OU COBRE,POR EFEITO DE MOLA.MODELO Nº5,PADRAO RIOLUZ,TIPO IV.FORNECIMENTO E INSTALACAO</v>
      </c>
      <c r="C22206" s="115" t="s">
        <v>53208</v>
      </c>
      <c r="D22206" s="115" t="s">
        <v>53209</v>
      </c>
      <c r="E22206" s="115" t="s">
        <v>53215</v>
      </c>
      <c r="I22206" s="115" t="s">
        <v>6</v>
      </c>
      <c r="J22206" s="115">
        <v>6.24</v>
      </c>
    </row>
    <row r="22207" spans="1:10" hidden="1">
      <c r="A22207" s="115" t="s">
        <v>22476</v>
      </c>
      <c r="B22207" s="115" t="str">
        <f t="shared" si="346"/>
        <v>CONECTOR TIPO CUNHA,EM LIGA DE COBRE ESTANHADO,PARA A FIXACAO DE CONDUTORES DE ALUMINIO OU COBRE,POR EFEITO DE MOLA.MODELO Nº5,PADRAO RIOLUZ,TIPO IV.FORNECIMENTO E INSTALACAO</v>
      </c>
      <c r="C22207" s="115" t="s">
        <v>53208</v>
      </c>
      <c r="D22207" s="115" t="s">
        <v>53209</v>
      </c>
      <c r="E22207" s="115" t="s">
        <v>53215</v>
      </c>
      <c r="I22207" s="115" t="s">
        <v>6</v>
      </c>
      <c r="J22207" s="115">
        <v>5.71</v>
      </c>
    </row>
    <row r="22208" spans="1:10" hidden="1">
      <c r="A22208" s="115" t="s">
        <v>22477</v>
      </c>
      <c r="B22208" s="115" t="str">
        <f t="shared" si="346"/>
        <v>CONECTOR TIPO CUNHA,EM LIGA DE COBRE ESTANHADO,PARA A FIXACAO DE CONDUTORES DE ALUMINIO OU COBRE,POR EFEITO DE MOLA.MODELO Nº6,PADRAO RIOLUZ,TIPO B.FORNECIMENTO E INSTALACAO</v>
      </c>
      <c r="C22208" s="115" t="s">
        <v>53208</v>
      </c>
      <c r="D22208" s="115" t="s">
        <v>53209</v>
      </c>
      <c r="E22208" s="115" t="s">
        <v>53216</v>
      </c>
      <c r="I22208" s="115" t="s">
        <v>6</v>
      </c>
      <c r="J22208" s="115">
        <v>10.68</v>
      </c>
    </row>
    <row r="22209" spans="1:10" hidden="1">
      <c r="A22209" s="115" t="s">
        <v>22478</v>
      </c>
      <c r="B22209" s="115" t="str">
        <f t="shared" si="346"/>
        <v>CONECTOR TIPO CUNHA,EM LIGA DE COBRE ESTANHADO,PARA A FIXACAO DE CONDUTORES DE ALUMINIO OU COBRE,POR EFEITO DE MOLA.MODELO Nº6,PADRAO RIOLUZ,TIPO B.FORNECIMENTO E INSTALACAO</v>
      </c>
      <c r="C22209" s="115" t="s">
        <v>53208</v>
      </c>
      <c r="D22209" s="115" t="s">
        <v>53209</v>
      </c>
      <c r="E22209" s="115" t="s">
        <v>53216</v>
      </c>
      <c r="I22209" s="115" t="s">
        <v>6</v>
      </c>
      <c r="J22209" s="115">
        <v>10.15</v>
      </c>
    </row>
    <row r="22210" spans="1:10" hidden="1">
      <c r="A22210" s="115" t="s">
        <v>22479</v>
      </c>
      <c r="B22210" s="115" t="str">
        <f t="shared" si="346"/>
        <v>CONECTOR TIPO CUNHA,EM LIGA DE COBRE ESTANHADO,PARA A FIXACAO DE CONDUTORES DE ALUMINIO OU COBRE,POR EFEITO DE MOLA.MODELO Nº7,PADRAO RIOLUZ,TIPO A.FORNECIMENTO E INSTALACAO</v>
      </c>
      <c r="C22210" s="115" t="s">
        <v>53208</v>
      </c>
      <c r="D22210" s="115" t="s">
        <v>53209</v>
      </c>
      <c r="E22210" s="115" t="s">
        <v>53217</v>
      </c>
      <c r="I22210" s="115" t="s">
        <v>6</v>
      </c>
      <c r="J22210" s="115">
        <v>10.68</v>
      </c>
    </row>
    <row r="22211" spans="1:10" hidden="1">
      <c r="A22211" s="115" t="s">
        <v>22480</v>
      </c>
      <c r="B22211" s="115" t="str">
        <f t="shared" si="346"/>
        <v>CONECTOR TIPO CUNHA,EM LIGA DE COBRE ESTANHADO,PARA A FIXACAO DE CONDUTORES DE ALUMINIO OU COBRE,POR EFEITO DE MOLA.MODELO Nº7,PADRAO RIOLUZ,TIPO A.FORNECIMENTO E INSTALACAO</v>
      </c>
      <c r="C22211" s="115" t="s">
        <v>53208</v>
      </c>
      <c r="D22211" s="115" t="s">
        <v>53209</v>
      </c>
      <c r="E22211" s="115" t="s">
        <v>53217</v>
      </c>
      <c r="I22211" s="115" t="s">
        <v>6</v>
      </c>
      <c r="J22211" s="115">
        <v>10.15</v>
      </c>
    </row>
    <row r="22212" spans="1:10" hidden="1">
      <c r="A22212" s="115" t="s">
        <v>22481</v>
      </c>
      <c r="B22212" s="115" t="str">
        <f t="shared" si="346"/>
        <v>CONECTOR TIPO CUNHA,EM LIGA DE COBRE ESTANHADO,PARA A FIXACAO DE CONDUTORES DE ALUMINIO OU COBRE,POR EFEITO DE MOLA.MODELO Nº8,PADRAO RIOLUZ,TIPO C.FORNECIMENTO E INSTALACAO</v>
      </c>
      <c r="C22212" s="115" t="s">
        <v>53208</v>
      </c>
      <c r="D22212" s="115" t="s">
        <v>53209</v>
      </c>
      <c r="E22212" s="115" t="s">
        <v>53218</v>
      </c>
      <c r="I22212" s="115" t="s">
        <v>6</v>
      </c>
      <c r="J22212" s="115">
        <v>10.68</v>
      </c>
    </row>
    <row r="22213" spans="1:10" hidden="1">
      <c r="A22213" s="115" t="s">
        <v>22482</v>
      </c>
      <c r="B22213" s="115" t="str">
        <f t="shared" ref="B22213:B22276" si="347">C22213&amp;D22213&amp;E22213&amp;F22213&amp;G22213&amp;H22213</f>
        <v>CONECTOR TIPO CUNHA,EM LIGA DE COBRE ESTANHADO,PARA A FIXACAO DE CONDUTORES DE ALUMINIO OU COBRE,POR EFEITO DE MOLA.MODELO Nº8,PADRAO RIOLUZ,TIPO C.FORNECIMENTO E INSTALACAO</v>
      </c>
      <c r="C22213" s="115" t="s">
        <v>53208</v>
      </c>
      <c r="D22213" s="115" t="s">
        <v>53209</v>
      </c>
      <c r="E22213" s="115" t="s">
        <v>53218</v>
      </c>
      <c r="I22213" s="115" t="s">
        <v>6</v>
      </c>
      <c r="J22213" s="115">
        <v>10.15</v>
      </c>
    </row>
    <row r="22214" spans="1:10" hidden="1">
      <c r="A22214" s="115" t="s">
        <v>22483</v>
      </c>
      <c r="B22214" s="115" t="str">
        <f t="shared" si="347"/>
        <v>CONECTOR TIPO CUNHA,EM LIGA DE COBRE ESTANHADO,PARA A FIXACAO DE CONDUTORES DE ALUMINIO OU COBRE,POR EFEITO DE MOLA.MODELO Nº9,PADRAO RIOLUZ,TIPO J.FORNECIMENTO E INSTALACAO</v>
      </c>
      <c r="C22214" s="115" t="s">
        <v>53208</v>
      </c>
      <c r="D22214" s="115" t="s">
        <v>53209</v>
      </c>
      <c r="E22214" s="115" t="s">
        <v>53219</v>
      </c>
      <c r="I22214" s="115" t="s">
        <v>6</v>
      </c>
      <c r="J22214" s="115">
        <v>12.73</v>
      </c>
    </row>
    <row r="22215" spans="1:10" hidden="1">
      <c r="A22215" s="115" t="s">
        <v>22484</v>
      </c>
      <c r="B22215" s="115" t="str">
        <f t="shared" si="347"/>
        <v>CONECTOR TIPO CUNHA,EM LIGA DE COBRE ESTANHADO,PARA A FIXACAO DE CONDUTORES DE ALUMINIO OU COBRE,POR EFEITO DE MOLA.MODELO Nº9,PADRAO RIOLUZ,TIPO J.FORNECIMENTO E INSTALACAO</v>
      </c>
      <c r="C22215" s="115" t="s">
        <v>53208</v>
      </c>
      <c r="D22215" s="115" t="s">
        <v>53209</v>
      </c>
      <c r="E22215" s="115" t="s">
        <v>53219</v>
      </c>
      <c r="I22215" s="115" t="s">
        <v>6</v>
      </c>
      <c r="J22215" s="115">
        <v>12.2</v>
      </c>
    </row>
    <row r="22216" spans="1:10" hidden="1">
      <c r="A22216" s="115" t="s">
        <v>22485</v>
      </c>
      <c r="B22216" s="115" t="str">
        <f t="shared" si="347"/>
        <v>CONECTOR TIPO CUNHA,EM LIGA DE COBRE ESTANHADO,PARA A FIXACAO DE CONDUTORES DE ALUMINIO OU COBRE,POR EFEITO DE MOLA.MODELO Nº10,PADAO RIOLUZ,TIPO F.FORNECIMENTO E INSTALACAO</v>
      </c>
      <c r="C22216" s="115" t="s">
        <v>53208</v>
      </c>
      <c r="D22216" s="115" t="s">
        <v>53209</v>
      </c>
      <c r="E22216" s="115" t="s">
        <v>53220</v>
      </c>
      <c r="I22216" s="115" t="s">
        <v>6</v>
      </c>
      <c r="J22216" s="115">
        <v>11.63</v>
      </c>
    </row>
    <row r="22217" spans="1:10" hidden="1">
      <c r="A22217" s="115" t="s">
        <v>22486</v>
      </c>
      <c r="B22217" s="115" t="str">
        <f t="shared" si="347"/>
        <v>CONECTOR TIPO CUNHA,EM LIGA DE COBRE ESTANHADO,PARA A FIXACAO DE CONDUTORES DE ALUMINIO OU COBRE,POR EFEITO DE MOLA.MODELO Nº10,PADAO RIOLUZ,TIPO F.FORNECIMENTO E INSTALACAO</v>
      </c>
      <c r="C22217" s="115" t="s">
        <v>53208</v>
      </c>
      <c r="D22217" s="115" t="s">
        <v>53209</v>
      </c>
      <c r="E22217" s="115" t="s">
        <v>53220</v>
      </c>
      <c r="I22217" s="115" t="s">
        <v>6</v>
      </c>
      <c r="J22217" s="115">
        <v>11.1</v>
      </c>
    </row>
    <row r="22218" spans="1:10" hidden="1">
      <c r="A22218" s="115" t="s">
        <v>22487</v>
      </c>
      <c r="B22218" s="115" t="str">
        <f t="shared" si="347"/>
        <v>CONECTOR TIPO CUNHA,EM LIGA DE COBRE ESTANHADO,PARA A FIXACAO DE CONDUTORES DE ALUMINIO OU COBRE,POR EFEITO DE MOLA.MODELO Nº11,PADRAO RIOLUZ,TIPO D.FORNECIMENTO E INSTALACAO</v>
      </c>
      <c r="C22218" s="115" t="s">
        <v>53208</v>
      </c>
      <c r="D22218" s="115" t="s">
        <v>53209</v>
      </c>
      <c r="E22218" s="115" t="s">
        <v>53221</v>
      </c>
      <c r="I22218" s="115" t="s">
        <v>6</v>
      </c>
      <c r="J22218" s="115">
        <v>11.13</v>
      </c>
    </row>
    <row r="22219" spans="1:10" hidden="1">
      <c r="A22219" s="115" t="s">
        <v>22488</v>
      </c>
      <c r="B22219" s="115" t="str">
        <f t="shared" si="347"/>
        <v>CONECTOR TIPO CUNHA,EM LIGA DE COBRE ESTANHADO,PARA A FIXACAO DE CONDUTORES DE ALUMINIO OU COBRE,POR EFEITO DE MOLA.MODELO Nº11,PADRAO RIOLUZ,TIPO D.FORNECIMENTO E INSTALACAO</v>
      </c>
      <c r="C22219" s="115" t="s">
        <v>53208</v>
      </c>
      <c r="D22219" s="115" t="s">
        <v>53209</v>
      </c>
      <c r="E22219" s="115" t="s">
        <v>53221</v>
      </c>
      <c r="I22219" s="115" t="s">
        <v>6</v>
      </c>
      <c r="J22219" s="115">
        <v>10.6</v>
      </c>
    </row>
    <row r="22220" spans="1:10" hidden="1">
      <c r="A22220" s="115" t="s">
        <v>22489</v>
      </c>
      <c r="B22220" s="115" t="str">
        <f t="shared" si="347"/>
        <v>CONECTOR TIPO CUNHA,EM LIGA DE COBRE ESTANHADO,PARA A FIXACAO DE CONDUTORES DE ALUMINIO OU COBRE,POR EFEITO DE MOLA.MODELO Nº12,PADRAO RIOLUZ,TIPO I.FORNECIMENTO E INSTALACAO</v>
      </c>
      <c r="C22220" s="115" t="s">
        <v>53208</v>
      </c>
      <c r="D22220" s="115" t="s">
        <v>53209</v>
      </c>
      <c r="E22220" s="115" t="s">
        <v>53222</v>
      </c>
      <c r="I22220" s="115" t="s">
        <v>6</v>
      </c>
      <c r="J22220" s="115">
        <v>11.43</v>
      </c>
    </row>
    <row r="22221" spans="1:10" hidden="1">
      <c r="A22221" s="115" t="s">
        <v>22490</v>
      </c>
      <c r="B22221" s="115" t="str">
        <f t="shared" si="347"/>
        <v>CONECTOR TIPO CUNHA,EM LIGA DE COBRE ESTANHADO,PARA A FIXACAO DE CONDUTORES DE ALUMINIO OU COBRE,POR EFEITO DE MOLA.MODELO Nº12,PADRAO RIOLUZ,TIPO I.FORNECIMENTO E INSTALACAO</v>
      </c>
      <c r="C22221" s="115" t="s">
        <v>53208</v>
      </c>
      <c r="D22221" s="115" t="s">
        <v>53209</v>
      </c>
      <c r="E22221" s="115" t="s">
        <v>53222</v>
      </c>
      <c r="I22221" s="115" t="s">
        <v>6</v>
      </c>
      <c r="J22221" s="115">
        <v>10.9</v>
      </c>
    </row>
    <row r="22222" spans="1:10" hidden="1">
      <c r="A22222" s="115" t="s">
        <v>22491</v>
      </c>
      <c r="B22222" s="115" t="str">
        <f t="shared" si="347"/>
        <v>CONECTOR TIPO CUNHA,EM LIGA DE COBRE ESTANHADO,PARA A FIXACAO DE CONDUTORES DE ALUMINIO OU COBRE,POR EFEITO DE MOLA.MODELO Nº13,PADRAO RIOLUZ,TIPO VII.FORNECIMENTO E INSTALACAO</v>
      </c>
      <c r="C22222" s="115" t="s">
        <v>53208</v>
      </c>
      <c r="D22222" s="115" t="s">
        <v>53209</v>
      </c>
      <c r="E22222" s="115" t="s">
        <v>53223</v>
      </c>
      <c r="I22222" s="115" t="s">
        <v>6</v>
      </c>
      <c r="J22222" s="115">
        <v>13.31</v>
      </c>
    </row>
    <row r="22223" spans="1:10" hidden="1">
      <c r="A22223" s="115" t="s">
        <v>22492</v>
      </c>
      <c r="B22223" s="115" t="str">
        <f t="shared" si="347"/>
        <v>CONECTOR TIPO CUNHA,EM LIGA DE COBRE ESTANHADO,PARA A FIXACAO DE CONDUTORES DE ALUMINIO OU COBRE,POR EFEITO DE MOLA.MODELO Nº13,PADRAO RIOLUZ,TIPO VII.FORNECIMENTO E INSTALACAO</v>
      </c>
      <c r="C22223" s="115" t="s">
        <v>53208</v>
      </c>
      <c r="D22223" s="115" t="s">
        <v>53209</v>
      </c>
      <c r="E22223" s="115" t="s">
        <v>53223</v>
      </c>
      <c r="I22223" s="115" t="s">
        <v>6</v>
      </c>
      <c r="J22223" s="115">
        <v>12.78</v>
      </c>
    </row>
    <row r="22224" spans="1:10" hidden="1">
      <c r="A22224" s="115" t="s">
        <v>22493</v>
      </c>
      <c r="B22224" s="115" t="str">
        <f t="shared" si="347"/>
        <v>CONECTOR TIPO CUNHA,EM LIGA DE COBRE ESTANHADO,PARA A FIXACAO DE CONDUTORES DE ALUMINIO OU COBRE,POR EFEITO DE MOLA.MODELO Nº14,PADRAO RIOLUZ,TIPO VI.FORNECIMENTO E INSTALACAO</v>
      </c>
      <c r="C22224" s="115" t="s">
        <v>53208</v>
      </c>
      <c r="D22224" s="115" t="s">
        <v>53209</v>
      </c>
      <c r="E22224" s="115" t="s">
        <v>53224</v>
      </c>
      <c r="I22224" s="115" t="s">
        <v>6</v>
      </c>
      <c r="J22224" s="115">
        <v>13.31</v>
      </c>
    </row>
    <row r="22225" spans="1:10" hidden="1">
      <c r="A22225" s="115" t="s">
        <v>22494</v>
      </c>
      <c r="B22225" s="115" t="str">
        <f t="shared" si="347"/>
        <v>CONECTOR TIPO CUNHA,EM LIGA DE COBRE ESTANHADO,PARA A FIXACAO DE CONDUTORES DE ALUMINIO OU COBRE,POR EFEITO DE MOLA.MODELO Nº14,PADRAO RIOLUZ,TIPO VI.FORNECIMENTO E INSTALACAO</v>
      </c>
      <c r="C22225" s="115" t="s">
        <v>53208</v>
      </c>
      <c r="D22225" s="115" t="s">
        <v>53209</v>
      </c>
      <c r="E22225" s="115" t="s">
        <v>53224</v>
      </c>
      <c r="I22225" s="115" t="s">
        <v>6</v>
      </c>
      <c r="J22225" s="115">
        <v>12.78</v>
      </c>
    </row>
    <row r="22226" spans="1:10" hidden="1">
      <c r="A22226" s="115" t="s">
        <v>22495</v>
      </c>
      <c r="B22226" s="115"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15" t="s">
        <v>53225</v>
      </c>
      <c r="D22226" s="115" t="s">
        <v>53226</v>
      </c>
      <c r="E22226" s="115" t="s">
        <v>53227</v>
      </c>
      <c r="F22226" s="115" t="s">
        <v>53228</v>
      </c>
      <c r="G22226" s="115" t="s">
        <v>53229</v>
      </c>
      <c r="H22226" s="115" t="s">
        <v>53230</v>
      </c>
      <c r="I22226" s="115" t="s">
        <v>6</v>
      </c>
      <c r="J22226" s="115">
        <v>7.93</v>
      </c>
    </row>
    <row r="22227" spans="1:10" hidden="1">
      <c r="A22227" s="115" t="s">
        <v>22496</v>
      </c>
      <c r="B22227" s="115"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15" t="s">
        <v>53225</v>
      </c>
      <c r="D22227" s="115" t="s">
        <v>53226</v>
      </c>
      <c r="E22227" s="115" t="s">
        <v>53227</v>
      </c>
      <c r="F22227" s="115" t="s">
        <v>53228</v>
      </c>
      <c r="G22227" s="115" t="s">
        <v>53229</v>
      </c>
      <c r="H22227" s="115" t="s">
        <v>53230</v>
      </c>
      <c r="I22227" s="115" t="s">
        <v>6</v>
      </c>
      <c r="J22227" s="115">
        <v>7.93</v>
      </c>
    </row>
    <row r="22228" spans="1:10" hidden="1">
      <c r="A22228" s="115" t="s">
        <v>22497</v>
      </c>
      <c r="B22228" s="115"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15" t="s">
        <v>53225</v>
      </c>
      <c r="D22228" s="115" t="s">
        <v>53226</v>
      </c>
      <c r="E22228" s="115" t="s">
        <v>53227</v>
      </c>
      <c r="F22228" s="115" t="s">
        <v>53228</v>
      </c>
      <c r="G22228" s="115" t="s">
        <v>53231</v>
      </c>
      <c r="H22228" s="115" t="s">
        <v>53232</v>
      </c>
      <c r="I22228" s="115" t="s">
        <v>6</v>
      </c>
      <c r="J22228" s="115">
        <v>15.96</v>
      </c>
    </row>
    <row r="22229" spans="1:10" hidden="1">
      <c r="A22229" s="115" t="s">
        <v>22498</v>
      </c>
      <c r="B22229" s="115"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15" t="s">
        <v>53225</v>
      </c>
      <c r="D22229" s="115" t="s">
        <v>53226</v>
      </c>
      <c r="E22229" s="115" t="s">
        <v>53227</v>
      </c>
      <c r="F22229" s="115" t="s">
        <v>53228</v>
      </c>
      <c r="G22229" s="115" t="s">
        <v>53231</v>
      </c>
      <c r="H22229" s="115" t="s">
        <v>53232</v>
      </c>
      <c r="I22229" s="115" t="s">
        <v>6</v>
      </c>
      <c r="J22229" s="115">
        <v>15.96</v>
      </c>
    </row>
    <row r="22230" spans="1:10" hidden="1">
      <c r="A22230" s="115" t="s">
        <v>22499</v>
      </c>
      <c r="B22230" s="115" t="str">
        <f t="shared" si="347"/>
        <v>GRAMPO DE LINHA VIVA EM BRONZE FUNDIDO,ACABAMENTO ESTANHADOPARA CABO DE 16 A 240MM2.FORNECIMENTO</v>
      </c>
      <c r="C22230" s="115" t="s">
        <v>53233</v>
      </c>
      <c r="D22230" s="115" t="s">
        <v>53234</v>
      </c>
      <c r="I22230" s="115" t="s">
        <v>6</v>
      </c>
      <c r="J22230" s="115">
        <v>36.86</v>
      </c>
    </row>
    <row r="22231" spans="1:10" hidden="1">
      <c r="A22231" s="115" t="s">
        <v>22500</v>
      </c>
      <c r="B22231" s="115" t="str">
        <f t="shared" si="347"/>
        <v>GRAMPO DE LINHA VIVA EM BRONZE FUNDIDO,ACABAMENTO ESTANHADOPARA CABO DE 16 A 240MM2.FORNECIMENTO</v>
      </c>
      <c r="C22231" s="115" t="s">
        <v>53233</v>
      </c>
      <c r="D22231" s="115" t="s">
        <v>53234</v>
      </c>
      <c r="I22231" s="115" t="s">
        <v>6</v>
      </c>
      <c r="J22231" s="115">
        <v>36.86</v>
      </c>
    </row>
    <row r="22232" spans="1:10" hidden="1">
      <c r="A22232" s="115" t="s">
        <v>22501</v>
      </c>
      <c r="B22232" s="115" t="str">
        <f t="shared" si="347"/>
        <v>CHAVE FUSIVEL,UNIPOLAR,ACIONAMENTO POR COMANDO DE VARA DE MANOBRA DE 15KV-100A,EXCLUSIVE ELOS FUSIVEIS.FORNECIMENTO</v>
      </c>
      <c r="C22232" s="115" t="s">
        <v>53235</v>
      </c>
      <c r="D22232" s="115" t="s">
        <v>53236</v>
      </c>
      <c r="I22232" s="115" t="s">
        <v>6</v>
      </c>
      <c r="J22232" s="115">
        <v>216.3</v>
      </c>
    </row>
    <row r="22233" spans="1:10" hidden="1">
      <c r="A22233" s="115" t="s">
        <v>22502</v>
      </c>
      <c r="B22233" s="115" t="str">
        <f t="shared" si="347"/>
        <v>CHAVE FUSIVEL,UNIPOLAR,ACIONAMENTO POR COMANDO DE VARA DE MANOBRA DE 15KV-100A,EXCLUSIVE ELOS FUSIVEIS.FORNECIMENTO</v>
      </c>
      <c r="C22233" s="115" t="s">
        <v>53235</v>
      </c>
      <c r="D22233" s="115" t="s">
        <v>53236</v>
      </c>
      <c r="I22233" s="115" t="s">
        <v>6</v>
      </c>
      <c r="J22233" s="115">
        <v>216.3</v>
      </c>
    </row>
    <row r="22234" spans="1:10" hidden="1">
      <c r="A22234" s="115" t="s">
        <v>22503</v>
      </c>
      <c r="B22234" s="115" t="str">
        <f t="shared" si="347"/>
        <v>ELO-FUSIVEL,TIPO H,DE 1A.FORNECIMENTO</v>
      </c>
      <c r="C22234" s="115" t="s">
        <v>53237</v>
      </c>
      <c r="I22234" s="115" t="s">
        <v>6</v>
      </c>
      <c r="J22234" s="115">
        <v>2.86</v>
      </c>
    </row>
    <row r="22235" spans="1:10" hidden="1">
      <c r="A22235" s="115" t="s">
        <v>22504</v>
      </c>
      <c r="B22235" s="115" t="str">
        <f t="shared" si="347"/>
        <v>ELO-FUSIVEL,TIPO H,DE 1A.FORNECIMENTO</v>
      </c>
      <c r="C22235" s="115" t="s">
        <v>53237</v>
      </c>
      <c r="I22235" s="115" t="s">
        <v>6</v>
      </c>
      <c r="J22235" s="115">
        <v>2.86</v>
      </c>
    </row>
    <row r="22236" spans="1:10" hidden="1">
      <c r="A22236" s="115" t="s">
        <v>22505</v>
      </c>
      <c r="B22236" s="115" t="str">
        <f t="shared" si="347"/>
        <v>ELO-FUSIVEL,TIPO K,100A,15KV.FORNECIMENTO</v>
      </c>
      <c r="C22236" s="115" t="s">
        <v>53238</v>
      </c>
      <c r="I22236" s="115" t="s">
        <v>6</v>
      </c>
      <c r="J22236" s="115">
        <v>53.56</v>
      </c>
    </row>
    <row r="22237" spans="1:10" hidden="1">
      <c r="A22237" s="115" t="s">
        <v>22506</v>
      </c>
      <c r="B22237" s="115" t="str">
        <f t="shared" si="347"/>
        <v>ELO-FUSIVEL,TIPO K,100A,15KV.FORNECIMENTO</v>
      </c>
      <c r="C22237" s="115" t="s">
        <v>53238</v>
      </c>
      <c r="I22237" s="115" t="s">
        <v>6</v>
      </c>
      <c r="J22237" s="115">
        <v>53.56</v>
      </c>
    </row>
    <row r="22238" spans="1:10" hidden="1">
      <c r="A22238" s="115" t="s">
        <v>22507</v>
      </c>
      <c r="B22238" s="115" t="str">
        <f t="shared" si="347"/>
        <v>ELO-FUSIVEL,TIPO K,200A,15KV.FORNECIMENTO</v>
      </c>
      <c r="C22238" s="115" t="s">
        <v>53239</v>
      </c>
      <c r="I22238" s="115" t="s">
        <v>6</v>
      </c>
      <c r="J22238" s="115">
        <v>104.55</v>
      </c>
    </row>
    <row r="22239" spans="1:10" hidden="1">
      <c r="A22239" s="115" t="s">
        <v>22508</v>
      </c>
      <c r="B22239" s="115" t="str">
        <f t="shared" si="347"/>
        <v>ELO-FUSIVEL,TIPO K,200A,15KV.FORNECIMENTO</v>
      </c>
      <c r="C22239" s="115" t="s">
        <v>53239</v>
      </c>
      <c r="I22239" s="115" t="s">
        <v>6</v>
      </c>
      <c r="J22239" s="115">
        <v>104.55</v>
      </c>
    </row>
    <row r="22240" spans="1:10" hidden="1">
      <c r="A22240" s="115" t="s">
        <v>22509</v>
      </c>
      <c r="B22240" s="115" t="str">
        <f t="shared" si="347"/>
        <v>FUSIVEL NH,TAMANHO 01,CORRENTE NOMINAL DE 36A.FORNECIMENTO</v>
      </c>
      <c r="C22240" s="115" t="s">
        <v>22510</v>
      </c>
      <c r="I22240" s="115" t="s">
        <v>6</v>
      </c>
      <c r="J22240" s="115">
        <v>36.18</v>
      </c>
    </row>
    <row r="22241" spans="1:10" hidden="1">
      <c r="A22241" s="115" t="s">
        <v>22511</v>
      </c>
      <c r="B22241" s="115" t="str">
        <f t="shared" si="347"/>
        <v>FUSIVEL NH,TAMANHO 01,CORRENTE NOMINAL DE 36A.FORNECIMENTO</v>
      </c>
      <c r="C22241" s="115" t="s">
        <v>22510</v>
      </c>
      <c r="I22241" s="115" t="s">
        <v>6</v>
      </c>
      <c r="J22241" s="115">
        <v>36.18</v>
      </c>
    </row>
    <row r="22242" spans="1:10" hidden="1">
      <c r="A22242" s="115" t="s">
        <v>22512</v>
      </c>
      <c r="B22242" s="115" t="str">
        <f t="shared" si="347"/>
        <v>FUSIVEL NH,TAMANHO 00,CORRENTE NOMINAL DE 125A.FORNECIMENTO</v>
      </c>
      <c r="C22242" s="115" t="s">
        <v>22513</v>
      </c>
      <c r="I22242" s="115" t="s">
        <v>6</v>
      </c>
      <c r="J22242" s="115">
        <v>10.84</v>
      </c>
    </row>
    <row r="22243" spans="1:10" hidden="1">
      <c r="A22243" s="115" t="s">
        <v>22514</v>
      </c>
      <c r="B22243" s="115" t="str">
        <f t="shared" si="347"/>
        <v>FUSIVEL NH,TAMANHO 00,CORRENTE NOMINAL DE 125A.FORNECIMENTO</v>
      </c>
      <c r="C22243" s="115" t="s">
        <v>22513</v>
      </c>
      <c r="I22243" s="115" t="s">
        <v>6</v>
      </c>
      <c r="J22243" s="115">
        <v>10.84</v>
      </c>
    </row>
    <row r="22244" spans="1:10" hidden="1">
      <c r="A22244" s="115" t="s">
        <v>22515</v>
      </c>
      <c r="B22244" s="115" t="str">
        <f t="shared" si="347"/>
        <v>FUSIVEL NH,TAMANHO 00,CORRENTE NOMINAL DE 160A.FORNECIMENTO</v>
      </c>
      <c r="C22244" s="115" t="s">
        <v>22516</v>
      </c>
      <c r="I22244" s="115" t="s">
        <v>6</v>
      </c>
      <c r="J22244" s="115">
        <v>14</v>
      </c>
    </row>
    <row r="22245" spans="1:10" hidden="1">
      <c r="A22245" s="115" t="s">
        <v>22517</v>
      </c>
      <c r="B22245" s="115" t="str">
        <f t="shared" si="347"/>
        <v>FUSIVEL NH,TAMANHO 00,CORRENTE NOMINAL DE 160A.FORNECIMENTO</v>
      </c>
      <c r="C22245" s="115" t="s">
        <v>22516</v>
      </c>
      <c r="I22245" s="115" t="s">
        <v>6</v>
      </c>
      <c r="J22245" s="115">
        <v>14</v>
      </c>
    </row>
    <row r="22246" spans="1:10" hidden="1">
      <c r="A22246" s="115" t="s">
        <v>22518</v>
      </c>
      <c r="B22246" s="115" t="str">
        <f t="shared" si="347"/>
        <v>DISJUNTOR TERMOMAGNETICO,BIPOLAR DE 20A.FORNECIMENTO</v>
      </c>
      <c r="C22246" s="115" t="s">
        <v>22519</v>
      </c>
      <c r="I22246" s="115" t="s">
        <v>6</v>
      </c>
      <c r="J22246" s="115">
        <v>25.55</v>
      </c>
    </row>
    <row r="22247" spans="1:10" hidden="1">
      <c r="A22247" s="115" t="s">
        <v>22520</v>
      </c>
      <c r="B22247" s="115" t="str">
        <f t="shared" si="347"/>
        <v>DISJUNTOR TERMOMAGNETICO,BIPOLAR DE 20A.FORNECIMENTO</v>
      </c>
      <c r="C22247" s="115" t="s">
        <v>22519</v>
      </c>
      <c r="I22247" s="115" t="s">
        <v>6</v>
      </c>
      <c r="J22247" s="115">
        <v>25.55</v>
      </c>
    </row>
    <row r="22248" spans="1:10" hidden="1">
      <c r="A22248" s="115" t="s">
        <v>22521</v>
      </c>
      <c r="B22248" s="115" t="str">
        <f t="shared" si="347"/>
        <v>DISJUNTOR TERMOMAGNETICO,TRIPOLAR DE 40A.FORNECIMENTO</v>
      </c>
      <c r="C22248" s="115" t="s">
        <v>22522</v>
      </c>
      <c r="I22248" s="115" t="s">
        <v>6</v>
      </c>
      <c r="J22248" s="115">
        <v>36.67</v>
      </c>
    </row>
    <row r="22249" spans="1:10" hidden="1">
      <c r="A22249" s="115" t="s">
        <v>22523</v>
      </c>
      <c r="B22249" s="115" t="str">
        <f t="shared" si="347"/>
        <v>DISJUNTOR TERMOMAGNETICO,TRIPOLAR DE 40A.FORNECIMENTO</v>
      </c>
      <c r="C22249" s="115" t="s">
        <v>22522</v>
      </c>
      <c r="I22249" s="115" t="s">
        <v>6</v>
      </c>
      <c r="J22249" s="115">
        <v>36.67</v>
      </c>
    </row>
    <row r="22250" spans="1:10" hidden="1">
      <c r="A22250" s="115" t="s">
        <v>22524</v>
      </c>
      <c r="B22250" s="115" t="str">
        <f t="shared" si="347"/>
        <v>DISJUNTOR TERMOMAGNETICO,TRIPOLAR DE 100A.FORNECIMENTO</v>
      </c>
      <c r="C22250" s="115" t="s">
        <v>22525</v>
      </c>
      <c r="I22250" s="115" t="s">
        <v>6</v>
      </c>
      <c r="J22250" s="115">
        <v>110.84</v>
      </c>
    </row>
    <row r="22251" spans="1:10" hidden="1">
      <c r="A22251" s="115" t="s">
        <v>22526</v>
      </c>
      <c r="B22251" s="115" t="str">
        <f t="shared" si="347"/>
        <v>DISJUNTOR TERMOMAGNETICO,TRIPOLAR DE 100A.FORNECIMENTO</v>
      </c>
      <c r="C22251" s="115" t="s">
        <v>22525</v>
      </c>
      <c r="I22251" s="115" t="s">
        <v>6</v>
      </c>
      <c r="J22251" s="115">
        <v>110.84</v>
      </c>
    </row>
    <row r="22252" spans="1:10" hidden="1">
      <c r="A22252" s="115" t="s">
        <v>22527</v>
      </c>
      <c r="B22252" s="115" t="str">
        <f t="shared" si="347"/>
        <v>BASE EXTERNA PARA RELE FOTOELETRICO.FORNECIMENTO</v>
      </c>
      <c r="C22252" s="115" t="s">
        <v>22528</v>
      </c>
      <c r="I22252" s="115" t="s">
        <v>6</v>
      </c>
      <c r="J22252" s="115">
        <v>7.34</v>
      </c>
    </row>
    <row r="22253" spans="1:10" hidden="1">
      <c r="A22253" s="115" t="s">
        <v>22529</v>
      </c>
      <c r="B22253" s="115" t="str">
        <f t="shared" si="347"/>
        <v>BASE EXTERNA PARA RELE FOTOELETRICO.FORNECIMENTO</v>
      </c>
      <c r="C22253" s="115" t="s">
        <v>22528</v>
      </c>
      <c r="I22253" s="115" t="s">
        <v>6</v>
      </c>
      <c r="J22253" s="115">
        <v>7.34</v>
      </c>
    </row>
    <row r="22254" spans="1:10" hidden="1">
      <c r="A22254" s="115" t="s">
        <v>22530</v>
      </c>
      <c r="B22254" s="115"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15" t="s">
        <v>53240</v>
      </c>
      <c r="D22254" s="115" t="s">
        <v>53241</v>
      </c>
      <c r="E22254" s="115" t="s">
        <v>53242</v>
      </c>
      <c r="F22254" s="115" t="s">
        <v>53243</v>
      </c>
      <c r="G22254" s="115" t="s">
        <v>53244</v>
      </c>
      <c r="H22254" s="115" t="s">
        <v>53245</v>
      </c>
      <c r="I22254" s="115" t="s">
        <v>6</v>
      </c>
      <c r="J22254" s="115">
        <v>20.49</v>
      </c>
    </row>
    <row r="22255" spans="1:10" hidden="1">
      <c r="A22255" s="115" t="s">
        <v>22531</v>
      </c>
      <c r="B22255" s="115"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15" t="s">
        <v>53240</v>
      </c>
      <c r="D22255" s="115" t="s">
        <v>53241</v>
      </c>
      <c r="E22255" s="115" t="s">
        <v>53242</v>
      </c>
      <c r="F22255" s="115" t="s">
        <v>53243</v>
      </c>
      <c r="G22255" s="115" t="s">
        <v>53244</v>
      </c>
      <c r="H22255" s="115" t="s">
        <v>53245</v>
      </c>
      <c r="I22255" s="115" t="s">
        <v>6</v>
      </c>
      <c r="J22255" s="115">
        <v>20.49</v>
      </c>
    </row>
    <row r="22256" spans="1:10" hidden="1">
      <c r="A22256" s="115" t="s">
        <v>22532</v>
      </c>
      <c r="B22256" s="115" t="str">
        <f t="shared" si="347"/>
        <v>RELE TEMPORIZADO,COEL,TIPO RTQD.FORNECIMENTO</v>
      </c>
      <c r="C22256" s="115" t="s">
        <v>22533</v>
      </c>
      <c r="I22256" s="115" t="s">
        <v>6</v>
      </c>
      <c r="J22256" s="115">
        <v>318.36</v>
      </c>
    </row>
    <row r="22257" spans="1:10" hidden="1">
      <c r="A22257" s="115" t="s">
        <v>22534</v>
      </c>
      <c r="B22257" s="115" t="str">
        <f t="shared" si="347"/>
        <v>RELE TEMPORIZADO,COEL,TIPO RTQD.FORNECIMENTO</v>
      </c>
      <c r="C22257" s="115" t="s">
        <v>22533</v>
      </c>
      <c r="I22257" s="115" t="s">
        <v>6</v>
      </c>
      <c r="J22257" s="115">
        <v>318.36</v>
      </c>
    </row>
    <row r="22258" spans="1:10" hidden="1">
      <c r="A22258" s="115" t="s">
        <v>22535</v>
      </c>
      <c r="B22258" s="115" t="str">
        <f t="shared" si="347"/>
        <v>RELE TEMPORIZADO,TIPO FLT 01/NF.FORNECIMENTO</v>
      </c>
      <c r="C22258" s="115" t="s">
        <v>22536</v>
      </c>
      <c r="I22258" s="115" t="s">
        <v>6</v>
      </c>
      <c r="J22258" s="115">
        <v>37.04</v>
      </c>
    </row>
    <row r="22259" spans="1:10" hidden="1">
      <c r="A22259" s="115" t="s">
        <v>22537</v>
      </c>
      <c r="B22259" s="115" t="str">
        <f t="shared" si="347"/>
        <v>RELE TEMPORIZADO,TIPO FLT 01/NF.FORNECIMENTO</v>
      </c>
      <c r="C22259" s="115" t="s">
        <v>22536</v>
      </c>
      <c r="I22259" s="115" t="s">
        <v>6</v>
      </c>
      <c r="J22259" s="115">
        <v>37.04</v>
      </c>
    </row>
    <row r="22260" spans="1:10" hidden="1">
      <c r="A22260" s="115" t="s">
        <v>22538</v>
      </c>
      <c r="B22260" s="115" t="str">
        <f t="shared" si="347"/>
        <v>RELE FOTOELETRICO INDIVIDUAL,COM BASE EM POSTE (ACO OU CONCRETO) DE ACORDO COM O PADRAO DA RIOLUZ;EXCLUSIVE FORNECIMENTO DO RELE E BASE.ASSENTAMENTO</v>
      </c>
      <c r="C22260" s="115" t="s">
        <v>53246</v>
      </c>
      <c r="D22260" s="115" t="s">
        <v>53247</v>
      </c>
      <c r="E22260" s="115" t="s">
        <v>53248</v>
      </c>
      <c r="I22260" s="115" t="s">
        <v>6</v>
      </c>
      <c r="J22260" s="115">
        <v>19.82</v>
      </c>
    </row>
    <row r="22261" spans="1:10" hidden="1">
      <c r="A22261" s="115" t="s">
        <v>22539</v>
      </c>
      <c r="B22261" s="115" t="str">
        <f t="shared" si="347"/>
        <v>RELE FOTOELETRICO INDIVIDUAL,COM BASE EM POSTE (ACO OU CONCRETO) DE ACORDO COM O PADRAO DA RIOLUZ;EXCLUSIVE FORNECIMENTO DO RELE E BASE.ASSENTAMENTO</v>
      </c>
      <c r="C22261" s="115" t="s">
        <v>53246</v>
      </c>
      <c r="D22261" s="115" t="s">
        <v>53247</v>
      </c>
      <c r="E22261" s="115" t="s">
        <v>53248</v>
      </c>
      <c r="I22261" s="115" t="s">
        <v>6</v>
      </c>
      <c r="J22261" s="115">
        <v>17.18</v>
      </c>
    </row>
    <row r="22262" spans="1:10" hidden="1">
      <c r="A22262" s="115" t="s">
        <v>22540</v>
      </c>
      <c r="B22262" s="115" t="str">
        <f t="shared" si="347"/>
        <v>RELE FOTOELETRICO INDIVIDUAL,COM BASE,EM PONTA DE BRACO OU POSTE CURVO (ACO OU CONCRETO) DE ACORDO COM O PADRAO DA RIOLUZ,COM FORNECIMENTO DAS FERRAGENS DE FIXACAO;EXCLUSIVE FORNECIMENTO DO RELE E BASE.ASSENTAMENTO</v>
      </c>
      <c r="C22262" s="115" t="s">
        <v>53249</v>
      </c>
      <c r="D22262" s="115" t="s">
        <v>53250</v>
      </c>
      <c r="E22262" s="115" t="s">
        <v>53251</v>
      </c>
      <c r="F22262" s="115" t="s">
        <v>53252</v>
      </c>
      <c r="I22262" s="115" t="s">
        <v>6</v>
      </c>
      <c r="J22262" s="115">
        <v>63.28</v>
      </c>
    </row>
    <row r="22263" spans="1:10" hidden="1">
      <c r="A22263" s="115" t="s">
        <v>22541</v>
      </c>
      <c r="B22263" s="115" t="str">
        <f t="shared" si="347"/>
        <v>RELE FOTOELETRICO INDIVIDUAL,COM BASE,EM PONTA DE BRACO OU POSTE CURVO (ACO OU CONCRETO) DE ACORDO COM O PADRAO DA RIOLUZ,COM FORNECIMENTO DAS FERRAGENS DE FIXACAO;EXCLUSIVE FORNECIMENTO DO RELE E BASE.ASSENTAMENTO</v>
      </c>
      <c r="C22263" s="115" t="s">
        <v>53249</v>
      </c>
      <c r="D22263" s="115" t="s">
        <v>53250</v>
      </c>
      <c r="E22263" s="115" t="s">
        <v>53251</v>
      </c>
      <c r="F22263" s="115" t="s">
        <v>53252</v>
      </c>
      <c r="I22263" s="115" t="s">
        <v>6</v>
      </c>
      <c r="J22263" s="115">
        <v>60.64</v>
      </c>
    </row>
    <row r="22264" spans="1:10" hidden="1">
      <c r="A22264" s="115" t="s">
        <v>22542</v>
      </c>
      <c r="B22264" s="115" t="str">
        <f t="shared" si="347"/>
        <v>RELE FOTOELETRICO INDIVIDUAL,COM BASE EM POSTE(ACO OU CONCRETO)DE ACORDO COM O PADRAO DA RIOLUZ,EXCLUSIVE FORNECIMENTO DAS FERRAGENS DE FIXACAO E DO RELE FOTOELETRICO E BASE.ASSENTAMENTO</v>
      </c>
      <c r="C22264" s="115" t="s">
        <v>53253</v>
      </c>
      <c r="D22264" s="115" t="s">
        <v>53254</v>
      </c>
      <c r="E22264" s="115" t="s">
        <v>53255</v>
      </c>
      <c r="F22264" s="115" t="s">
        <v>36318</v>
      </c>
      <c r="I22264" s="115" t="s">
        <v>6</v>
      </c>
      <c r="J22264" s="115">
        <v>19.82</v>
      </c>
    </row>
    <row r="22265" spans="1:10" hidden="1">
      <c r="A22265" s="115" t="s">
        <v>22543</v>
      </c>
      <c r="B22265" s="115" t="str">
        <f t="shared" si="347"/>
        <v>RELE FOTOELETRICO INDIVIDUAL,COM BASE EM POSTE(ACO OU CONCRETO)DE ACORDO COM O PADRAO DA RIOLUZ,EXCLUSIVE FORNECIMENTO DAS FERRAGENS DE FIXACAO E DO RELE FOTOELETRICO E BASE.ASSENTAMENTO</v>
      </c>
      <c r="C22265" s="115" t="s">
        <v>53253</v>
      </c>
      <c r="D22265" s="115" t="s">
        <v>53254</v>
      </c>
      <c r="E22265" s="115" t="s">
        <v>53255</v>
      </c>
      <c r="F22265" s="115" t="s">
        <v>36318</v>
      </c>
      <c r="I22265" s="115" t="s">
        <v>6</v>
      </c>
      <c r="J22265" s="115">
        <v>17.18</v>
      </c>
    </row>
    <row r="22266" spans="1:10" hidden="1">
      <c r="A22266" s="115" t="s">
        <v>22544</v>
      </c>
      <c r="B22266" s="115" t="str">
        <f t="shared" si="347"/>
        <v>CAIXA HAND-HOLE EM ALVENARIA DE TIJOLOS MACICOS DE 7X10X20CM,PADRAO RIOLUZ,COM DIMENSOES DE 0,40X0,40X0,60M,EXCLUSIVE ESCAVACAO,REATERRO E TAMPAO.FORNECIMENTO E ASSENTAMENTO</v>
      </c>
      <c r="C22266" s="115" t="s">
        <v>53256</v>
      </c>
      <c r="D22266" s="115" t="s">
        <v>53257</v>
      </c>
      <c r="E22266" s="115" t="s">
        <v>53258</v>
      </c>
      <c r="I22266" s="115" t="s">
        <v>6</v>
      </c>
      <c r="J22266" s="115">
        <v>230.52</v>
      </c>
    </row>
    <row r="22267" spans="1:10" hidden="1">
      <c r="A22267" s="115" t="s">
        <v>22545</v>
      </c>
      <c r="B22267" s="115" t="str">
        <f t="shared" si="347"/>
        <v>CAIXA HAND-HOLE EM ALVENARIA DE TIJOLOS MACICOS DE 7X10X20CM,PADRAO RIOLUZ,COM DIMENSOES DE 0,40X0,40X0,60M,EXCLUSIVE ESCAVACAO,REATERRO E TAMPAO.FORNECIMENTO E ASSENTAMENTO</v>
      </c>
      <c r="C22267" s="115" t="s">
        <v>53256</v>
      </c>
      <c r="D22267" s="115" t="s">
        <v>53257</v>
      </c>
      <c r="E22267" s="115" t="s">
        <v>53258</v>
      </c>
      <c r="I22267" s="115" t="s">
        <v>6</v>
      </c>
      <c r="J22267" s="115">
        <v>216.07</v>
      </c>
    </row>
    <row r="22268" spans="1:10" hidden="1">
      <c r="A22268" s="115" t="s">
        <v>22546</v>
      </c>
      <c r="B22268" s="115" t="str">
        <f t="shared" si="347"/>
        <v>CAIXA HAND-HOLE EM ALVENARIA DE TIJOLOS MACICOS DE 7X10X20CM,PADRAO RIOLUZ,COM DIMENSOES DE 0,40X0,40X0,90M,EXCLUSIVE ESCAVACAO,REATERRO E TAMPAO.FORNECIMENTO E ASSENTAMENTO</v>
      </c>
      <c r="C22268" s="115" t="s">
        <v>53256</v>
      </c>
      <c r="D22268" s="115" t="s">
        <v>53259</v>
      </c>
      <c r="E22268" s="115" t="s">
        <v>53258</v>
      </c>
      <c r="I22268" s="115" t="s">
        <v>6</v>
      </c>
      <c r="J22268" s="115">
        <v>300.42</v>
      </c>
    </row>
    <row r="22269" spans="1:10" hidden="1">
      <c r="A22269" s="115" t="s">
        <v>22547</v>
      </c>
      <c r="B22269" s="115" t="str">
        <f t="shared" si="347"/>
        <v>CAIXA HAND-HOLE EM ALVENARIA DE TIJOLOS MACICOS DE 7X10X20CM,PADRAO RIOLUZ,COM DIMENSOES DE 0,40X0,40X0,90M,EXCLUSIVE ESCAVACAO,REATERRO E TAMPAO.FORNECIMENTO E ASSENTAMENTO</v>
      </c>
      <c r="C22269" s="115" t="s">
        <v>53256</v>
      </c>
      <c r="D22269" s="115" t="s">
        <v>53259</v>
      </c>
      <c r="E22269" s="115" t="s">
        <v>53258</v>
      </c>
      <c r="I22269" s="115" t="s">
        <v>6</v>
      </c>
      <c r="J22269" s="115">
        <v>282.27999999999997</v>
      </c>
    </row>
    <row r="22270" spans="1:10" hidden="1">
      <c r="A22270" s="115" t="s">
        <v>22548</v>
      </c>
      <c r="B22270" s="115" t="str">
        <f t="shared" si="347"/>
        <v>CAIXA HAND-HOLE,PRE-MOLDADA,EM ANEL DE CONCRETO,CONFORME PROJETO Nº A4-1683-PD,RIOLUZ,COM DIMENSOES DE 0,60X0,30M,EXCLUSIVE ESCAVACAO,REATERRO E TAMPAO.FORNECIMENTO E ASSENTAMENTO</v>
      </c>
      <c r="C22270" s="115" t="s">
        <v>53260</v>
      </c>
      <c r="D22270" s="115" t="s">
        <v>53261</v>
      </c>
      <c r="E22270" s="115" t="s">
        <v>53262</v>
      </c>
      <c r="I22270" s="115" t="s">
        <v>6</v>
      </c>
      <c r="J22270" s="115">
        <v>164.21</v>
      </c>
    </row>
    <row r="22271" spans="1:10" hidden="1">
      <c r="A22271" s="115" t="s">
        <v>22549</v>
      </c>
      <c r="B22271" s="115" t="str">
        <f t="shared" si="347"/>
        <v>CAIXA HAND-HOLE,PRE-MOLDADA,EM ANEL DE CONCRETO,CONFORME PROJETO Nº A4-1683-PD,RIOLUZ,COM DIMENSOES DE 0,60X0,30M,EXCLUSIVE ESCAVACAO,REATERRO E TAMPAO.FORNECIMENTO E ASSENTAMENTO</v>
      </c>
      <c r="C22271" s="115" t="s">
        <v>53260</v>
      </c>
      <c r="D22271" s="115" t="s">
        <v>53261</v>
      </c>
      <c r="E22271" s="115" t="s">
        <v>53262</v>
      </c>
      <c r="I22271" s="115" t="s">
        <v>6</v>
      </c>
      <c r="J22271" s="115">
        <v>153.63999999999999</v>
      </c>
    </row>
    <row r="22272" spans="1:10" hidden="1">
      <c r="A22272" s="115" t="s">
        <v>22550</v>
      </c>
      <c r="B22272" s="115" t="str">
        <f t="shared" si="347"/>
        <v>CAIXA HAND-HOLE,PRE-MOLDADA,EM ANEL DE CONCRETO,CONFORME PROJETO Nº A4-1683-PD,RIOLUZ,COM DIMENSOES DE 0,60X0,60M,EXCLUSIVE ESCAVACAO,REATERRO E TAMPAO.FORNECIMENTO E ASSENTAMENTO</v>
      </c>
      <c r="C22272" s="115" t="s">
        <v>53260</v>
      </c>
      <c r="D22272" s="115" t="s">
        <v>53263</v>
      </c>
      <c r="E22272" s="115" t="s">
        <v>53262</v>
      </c>
      <c r="I22272" s="115" t="s">
        <v>6</v>
      </c>
      <c r="J22272" s="115">
        <v>238.5</v>
      </c>
    </row>
    <row r="22273" spans="1:10" hidden="1">
      <c r="A22273" s="115" t="s">
        <v>22551</v>
      </c>
      <c r="B22273" s="115" t="str">
        <f t="shared" si="347"/>
        <v>CAIXA HAND-HOLE,PRE-MOLDADA,EM ANEL DE CONCRETO,CONFORME PROJETO Nº A4-1683-PD,RIOLUZ,COM DIMENSOES DE 0,60X0,60M,EXCLUSIVE ESCAVACAO,REATERRO E TAMPAO.FORNECIMENTO E ASSENTAMENTO</v>
      </c>
      <c r="C22273" s="115" t="s">
        <v>53260</v>
      </c>
      <c r="D22273" s="115" t="s">
        <v>53263</v>
      </c>
      <c r="E22273" s="115" t="s">
        <v>53262</v>
      </c>
      <c r="I22273" s="115" t="s">
        <v>6</v>
      </c>
      <c r="J22273" s="115">
        <v>224.41</v>
      </c>
    </row>
    <row r="22274" spans="1:10" hidden="1">
      <c r="A22274" s="115" t="s">
        <v>22552</v>
      </c>
      <c r="B22274" s="115" t="str">
        <f t="shared" si="347"/>
        <v>CAIXA HAND-HOLE,PRE-MOLDADA,EM ANEL DE CONCRETO,CONFORME PROJETO Nº A4-1683-PD,RIOLUZ,COM DIMENSOES DE 0,60X0,90M,EXCLUSIVE ESCAVACAO,REATERRO E TAMPAO.FORNECIMENTO E ASSENTAMENTO</v>
      </c>
      <c r="C22274" s="115" t="s">
        <v>53260</v>
      </c>
      <c r="D22274" s="115" t="s">
        <v>53264</v>
      </c>
      <c r="E22274" s="115" t="s">
        <v>53262</v>
      </c>
      <c r="I22274" s="115" t="s">
        <v>6</v>
      </c>
      <c r="J22274" s="115">
        <v>312.79000000000002</v>
      </c>
    </row>
    <row r="22275" spans="1:10" hidden="1">
      <c r="A22275" s="115" t="s">
        <v>22553</v>
      </c>
      <c r="B22275" s="115" t="str">
        <f t="shared" si="347"/>
        <v>CAIXA HAND-HOLE,PRE-MOLDADA,EM ANEL DE CONCRETO,CONFORME PROJETO Nº A4-1683-PD,RIOLUZ,COM DIMENSOES DE 0,60X0,90M,EXCLUSIVE ESCAVACAO,REATERRO E TAMPAO.FORNECIMENTO E ASSENTAMENTO</v>
      </c>
      <c r="C22275" s="115" t="s">
        <v>53260</v>
      </c>
      <c r="D22275" s="115" t="s">
        <v>53264</v>
      </c>
      <c r="E22275" s="115" t="s">
        <v>53262</v>
      </c>
      <c r="I22275" s="115" t="s">
        <v>6</v>
      </c>
      <c r="J22275" s="115">
        <v>295.17</v>
      </c>
    </row>
    <row r="22276" spans="1:10" hidden="1">
      <c r="A22276" s="115" t="s">
        <v>22554</v>
      </c>
      <c r="B22276" s="115" t="str">
        <f t="shared" si="347"/>
        <v>CAIXA HAND-HOLE,PRE-MOLDADA,EM ANEL DE CONCRETO,CONFORME PROJETO Nº A4-1683-PD,RIOLUZ,COM DIMENSOES DE 0,30X0,30M,EXCLUSIVE ESCAVACAO,REATERRO E TAMPAO.FORNECIMENTO E ASSENTAMENTO</v>
      </c>
      <c r="C22276" s="115" t="s">
        <v>53260</v>
      </c>
      <c r="D22276" s="115" t="s">
        <v>53265</v>
      </c>
      <c r="E22276" s="115" t="s">
        <v>53262</v>
      </c>
      <c r="I22276" s="115" t="s">
        <v>6</v>
      </c>
      <c r="J22276" s="115">
        <v>117.25</v>
      </c>
    </row>
    <row r="22277" spans="1:10" hidden="1">
      <c r="A22277" s="115" t="s">
        <v>22555</v>
      </c>
      <c r="B22277" s="115" t="str">
        <f t="shared" ref="B22277:B22340" si="348">C22277&amp;D22277&amp;E22277&amp;F22277&amp;G22277&amp;H22277</f>
        <v>CAIXA HAND-HOLE,PRE-MOLDADA,EM ANEL DE CONCRETO,CONFORME PROJETO Nº A4-1683-PD,RIOLUZ,COM DIMENSOES DE 0,30X0,30M,EXCLUSIVE ESCAVACAO,REATERRO E TAMPAO.FORNECIMENTO E ASSENTAMENTO</v>
      </c>
      <c r="C22277" s="115" t="s">
        <v>53260</v>
      </c>
      <c r="D22277" s="115" t="s">
        <v>53265</v>
      </c>
      <c r="E22277" s="115" t="s">
        <v>53262</v>
      </c>
      <c r="I22277" s="115" t="s">
        <v>6</v>
      </c>
      <c r="J22277" s="115">
        <v>110.2</v>
      </c>
    </row>
    <row r="22278" spans="1:10" hidden="1">
      <c r="A22278" s="115" t="s">
        <v>22556</v>
      </c>
      <c r="B22278" s="115" t="str">
        <f t="shared" si="348"/>
        <v>CAIXA DE CONCRETO PARA FIXACAO DE PROJETOR,COM TAMPA DE TELA MALETADA DE (5X5)CM E CADEADO,NAS DIMENSOES (80X80X80)CM,CONFORME DETALHE DO PROJETO RIOLUZ.FORNECIMENTO E ASSENTAMENTO</v>
      </c>
      <c r="C22278" s="115" t="s">
        <v>53266</v>
      </c>
      <c r="D22278" s="115" t="s">
        <v>53267</v>
      </c>
      <c r="E22278" s="115" t="s">
        <v>53268</v>
      </c>
      <c r="I22278" s="115" t="s">
        <v>6</v>
      </c>
      <c r="J22278" s="115">
        <v>283.04000000000002</v>
      </c>
    </row>
    <row r="22279" spans="1:10" hidden="1">
      <c r="A22279" s="115" t="s">
        <v>22557</v>
      </c>
      <c r="B22279" s="115" t="str">
        <f t="shared" si="348"/>
        <v>CAIXA DE CONCRETO PARA FIXACAO DE PROJETOR,COM TAMPA DE TELA MALETADA DE (5X5)CM E CADEADO,NAS DIMENSOES (80X80X80)CM,CONFORME DETALHE DO PROJETO RIOLUZ.FORNECIMENTO E ASSENTAMENTO</v>
      </c>
      <c r="C22279" s="115" t="s">
        <v>53266</v>
      </c>
      <c r="D22279" s="115" t="s">
        <v>53267</v>
      </c>
      <c r="E22279" s="115" t="s">
        <v>53268</v>
      </c>
      <c r="I22279" s="115" t="s">
        <v>6</v>
      </c>
      <c r="J22279" s="115">
        <v>276</v>
      </c>
    </row>
    <row r="22280" spans="1:10" hidden="1">
      <c r="A22280" s="115" t="s">
        <v>22558</v>
      </c>
      <c r="B22280" s="115" t="str">
        <f t="shared" si="348"/>
        <v>CAIXA DE ALVENARIA COM BASE DE CONCRETO PARA FIXACAO DE PROJETOR,COM TAMPA DE TELA MALETADA DE (5X5)CM E CADEADO NAS DIMENSOES (80X80X80)CM.FORNECIMENTO E ASSENTAMENTO</v>
      </c>
      <c r="C22280" s="115" t="s">
        <v>53269</v>
      </c>
      <c r="D22280" s="115" t="s">
        <v>53270</v>
      </c>
      <c r="E22280" s="115" t="s">
        <v>53271</v>
      </c>
      <c r="I22280" s="115" t="s">
        <v>6</v>
      </c>
      <c r="J22280" s="115">
        <v>385.32</v>
      </c>
    </row>
    <row r="22281" spans="1:10" hidden="1">
      <c r="A22281" s="115" t="s">
        <v>22559</v>
      </c>
      <c r="B22281" s="115" t="str">
        <f t="shared" si="348"/>
        <v>CAIXA DE ALVENARIA COM BASE DE CONCRETO PARA FIXACAO DE PROJETOR,COM TAMPA DE TELA MALETADA DE (5X5)CM E CADEADO NAS DIMENSOES (80X80X80)CM.FORNECIMENTO E ASSENTAMENTO</v>
      </c>
      <c r="C22281" s="115" t="s">
        <v>53269</v>
      </c>
      <c r="D22281" s="115" t="s">
        <v>53270</v>
      </c>
      <c r="E22281" s="115" t="s">
        <v>53271</v>
      </c>
      <c r="I22281" s="115" t="s">
        <v>6</v>
      </c>
      <c r="J22281" s="115">
        <v>378.27</v>
      </c>
    </row>
    <row r="22282" spans="1:10" hidden="1">
      <c r="A22282" s="115" t="s">
        <v>22560</v>
      </c>
      <c r="B22282" s="115" t="str">
        <f t="shared" si="348"/>
        <v>CAIXA DE ALVENARIA COM BASE DE CONCRETO PARA FIXACAO DE PROJETOR,COM TAMPA DE TELA MALETADA (5X5)CM E CADEADO NAS DIMENSOS (110X80X60)CM.FORNECIMENTO E ASSENTAMENTO</v>
      </c>
      <c r="C22282" s="115" t="s">
        <v>53269</v>
      </c>
      <c r="D22282" s="115" t="s">
        <v>53272</v>
      </c>
      <c r="E22282" s="115" t="s">
        <v>53273</v>
      </c>
      <c r="I22282" s="115" t="s">
        <v>6</v>
      </c>
      <c r="J22282" s="115">
        <v>457.21</v>
      </c>
    </row>
    <row r="22283" spans="1:10" hidden="1">
      <c r="A22283" s="115" t="s">
        <v>22561</v>
      </c>
      <c r="B22283" s="115" t="str">
        <f t="shared" si="348"/>
        <v>CAIXA DE ALVENARIA COM BASE DE CONCRETO PARA FIXACAO DE PROJETOR,COM TAMPA DE TELA MALETADA (5X5)CM E CADEADO NAS DIMENSOS (110X80X60)CM.FORNECIMENTO E ASSENTAMENTO</v>
      </c>
      <c r="C22283" s="115" t="s">
        <v>53269</v>
      </c>
      <c r="D22283" s="115" t="s">
        <v>53272</v>
      </c>
      <c r="E22283" s="115" t="s">
        <v>53273</v>
      </c>
      <c r="I22283" s="115" t="s">
        <v>6</v>
      </c>
      <c r="J22283" s="115">
        <v>443.12</v>
      </c>
    </row>
    <row r="22284" spans="1:10" hidden="1">
      <c r="A22284" s="115" t="s">
        <v>22562</v>
      </c>
      <c r="B22284" s="115" t="str">
        <f t="shared" si="348"/>
        <v>CAIXA DE ALVENARIA COM BASE DE CONCRETO PARA FIXACAO DE PROJETOR,COM TAMPA DE TELA MALETADA (5X5)CM E CADEADO NAS DIMENSOES (110X120X100)CM.FORNECIMENTO E ASSENTAMENTO</v>
      </c>
      <c r="C22284" s="115" t="s">
        <v>53269</v>
      </c>
      <c r="D22284" s="115" t="s">
        <v>53272</v>
      </c>
      <c r="E22284" s="115" t="s">
        <v>53274</v>
      </c>
      <c r="I22284" s="115" t="s">
        <v>6</v>
      </c>
      <c r="J22284" s="115">
        <v>635.79999999999995</v>
      </c>
    </row>
    <row r="22285" spans="1:10" hidden="1">
      <c r="A22285" s="115" t="s">
        <v>22563</v>
      </c>
      <c r="B22285" s="115" t="str">
        <f t="shared" si="348"/>
        <v>CAIXA DE ALVENARIA COM BASE DE CONCRETO PARA FIXACAO DE PROJETOR,COM TAMPA DE TELA MALETADA (5X5)CM E CADEADO NAS DIMENSOES (110X120X100)CM.FORNECIMENTO E ASSENTAMENTO</v>
      </c>
      <c r="C22285" s="115" t="s">
        <v>53269</v>
      </c>
      <c r="D22285" s="115" t="s">
        <v>53272</v>
      </c>
      <c r="E22285" s="115" t="s">
        <v>53274</v>
      </c>
      <c r="I22285" s="115" t="s">
        <v>6</v>
      </c>
      <c r="J22285" s="115">
        <v>621.71</v>
      </c>
    </row>
    <row r="22286" spans="1:10" ht="38.25" hidden="1">
      <c r="A22286" s="115" t="s">
        <v>22564</v>
      </c>
      <c r="B22286" s="645" t="str">
        <f t="shared" si="348"/>
        <v>CAIXA DE PASSAGEM,RETANGULAR,DE ALVENARIA COM TAMPA DE CONCRETO,DIMENSOES DE(0,80X0,80X1,00)M;EXCLUSIVE FORNECIMENTO DOMATERIAL.ASSENTAMENTO</v>
      </c>
      <c r="C22286" s="115" t="s">
        <v>53275</v>
      </c>
      <c r="D22286" s="115" t="s">
        <v>53276</v>
      </c>
      <c r="E22286" s="115" t="s">
        <v>53277</v>
      </c>
      <c r="I22286" s="115" t="s">
        <v>6</v>
      </c>
      <c r="J22286" s="115">
        <v>79.28</v>
      </c>
    </row>
    <row r="22287" spans="1:10" ht="38.25" hidden="1">
      <c r="A22287" s="115" t="s">
        <v>22565</v>
      </c>
      <c r="B22287" s="645" t="str">
        <f t="shared" si="348"/>
        <v>CAIXA DE PASSAGEM,RETANGULAR,DE ALVENARIA COM TAMPA DE CONCRETO,DIMENSOES DE(0,80X0,80X1,00)M;EXCLUSIVE FORNECIMENTO DOMATERIAL.ASSENTAMENTO</v>
      </c>
      <c r="C22287" s="115" t="s">
        <v>53275</v>
      </c>
      <c r="D22287" s="115" t="s">
        <v>53276</v>
      </c>
      <c r="E22287" s="115" t="s">
        <v>53277</v>
      </c>
      <c r="I22287" s="115" t="s">
        <v>6</v>
      </c>
      <c r="J22287" s="115">
        <v>68.72</v>
      </c>
    </row>
    <row r="22288" spans="1:10" hidden="1">
      <c r="A22288" s="115" t="s">
        <v>22566</v>
      </c>
      <c r="B22288" s="115" t="str">
        <f t="shared" si="348"/>
        <v>CAIXA HERMETICA PARA CHAVE FACA TRIFASICA.COLOCACAO</v>
      </c>
      <c r="C22288" s="115" t="s">
        <v>22567</v>
      </c>
      <c r="I22288" s="115" t="s">
        <v>6</v>
      </c>
      <c r="J22288" s="115">
        <v>13.21</v>
      </c>
    </row>
    <row r="22289" spans="1:10" hidden="1">
      <c r="A22289" s="115" t="s">
        <v>22568</v>
      </c>
      <c r="B22289" s="115" t="str">
        <f t="shared" si="348"/>
        <v>CAIXA HERMETICA PARA CHAVE FACA TRIFASICA.COLOCACAO</v>
      </c>
      <c r="C22289" s="115" t="s">
        <v>22567</v>
      </c>
      <c r="I22289" s="115" t="s">
        <v>6</v>
      </c>
      <c r="J22289" s="115">
        <v>11.45</v>
      </c>
    </row>
    <row r="22290" spans="1:10" hidden="1">
      <c r="A22290" s="115" t="s">
        <v>22569</v>
      </c>
      <c r="B22290" s="115" t="str">
        <f t="shared" si="348"/>
        <v>TAMPAO DE FERRO FUNDIDO DUCTIL (NODULAR) TIPO LEVE,COM DIAMETRO DE 56CM,PADRAO RIOLUZ.FORNECIMENTO</v>
      </c>
      <c r="C22290" s="115" t="s">
        <v>56970</v>
      </c>
      <c r="D22290" s="115" t="s">
        <v>56971</v>
      </c>
      <c r="I22290" s="115" t="s">
        <v>6</v>
      </c>
      <c r="J22290" s="115">
        <v>205</v>
      </c>
    </row>
    <row r="22291" spans="1:10" hidden="1">
      <c r="A22291" s="115" t="s">
        <v>22570</v>
      </c>
      <c r="B22291" s="115" t="str">
        <f t="shared" si="348"/>
        <v>TAMPAO DE FERRO FUNDIDO DUCTIL (NODULAR) TIPO LEVE,COM DIAMETRO DE 56CM,PADRAO RIOLUZ.FORNECIMENTO</v>
      </c>
      <c r="C22291" s="115" t="s">
        <v>56970</v>
      </c>
      <c r="D22291" s="115" t="s">
        <v>56971</v>
      </c>
      <c r="I22291" s="115" t="s">
        <v>6</v>
      </c>
      <c r="J22291" s="115">
        <v>205</v>
      </c>
    </row>
    <row r="22292" spans="1:10" hidden="1">
      <c r="A22292" s="115" t="s">
        <v>22571</v>
      </c>
      <c r="B22292" s="115"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15" t="s">
        <v>56972</v>
      </c>
      <c r="D22292" s="115" t="s">
        <v>56973</v>
      </c>
      <c r="E22292" s="115" t="s">
        <v>56974</v>
      </c>
      <c r="F22292" s="115" t="s">
        <v>56975</v>
      </c>
      <c r="G22292" s="115" t="s">
        <v>56976</v>
      </c>
      <c r="H22292" s="115" t="s">
        <v>56977</v>
      </c>
      <c r="I22292" s="115" t="s">
        <v>6</v>
      </c>
      <c r="J22292" s="115">
        <v>466.07</v>
      </c>
    </row>
    <row r="22293" spans="1:10" hidden="1">
      <c r="A22293" s="115" t="s">
        <v>22572</v>
      </c>
      <c r="B22293" s="115"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15" t="s">
        <v>56972</v>
      </c>
      <c r="D22293" s="115" t="s">
        <v>56973</v>
      </c>
      <c r="E22293" s="115" t="s">
        <v>56974</v>
      </c>
      <c r="F22293" s="115" t="s">
        <v>56975</v>
      </c>
      <c r="G22293" s="115" t="s">
        <v>56976</v>
      </c>
      <c r="H22293" s="115" t="s">
        <v>56977</v>
      </c>
      <c r="I22293" s="115" t="s">
        <v>6</v>
      </c>
      <c r="J22293" s="115">
        <v>466.07</v>
      </c>
    </row>
    <row r="22294" spans="1:10" hidden="1">
      <c r="A22294" s="115" t="s">
        <v>22573</v>
      </c>
      <c r="B22294" s="115" t="str">
        <f t="shared" si="348"/>
        <v>TAMPAO DE FERRO FUNDIDO DUCTIL (NODULAR),ARTICULADO,TIPO LEVE,CARGA MAXIMA NO CENTRO DE 2000KGF,DIAMETRO INTERNO DE 300MM,FORNECIDO COM COLAR E COM RECOBRIMENTO,CONFORME DESENHO A4-1200-PD,ESPECIFICACAO EM RIOLUZ Nº10.FORNECIMENTO</v>
      </c>
      <c r="C22294" s="115" t="s">
        <v>56978</v>
      </c>
      <c r="D22294" s="115" t="s">
        <v>56979</v>
      </c>
      <c r="E22294" s="115" t="s">
        <v>56980</v>
      </c>
      <c r="F22294" s="115" t="s">
        <v>56981</v>
      </c>
      <c r="I22294" s="115" t="s">
        <v>6</v>
      </c>
      <c r="J22294" s="115">
        <v>89.9</v>
      </c>
    </row>
    <row r="22295" spans="1:10" hidden="1">
      <c r="A22295" s="115" t="s">
        <v>22574</v>
      </c>
      <c r="B22295" s="115" t="str">
        <f t="shared" si="348"/>
        <v>TAMPAO DE FERRO FUNDIDO DUCTIL (NODULAR),ARTICULADO,TIPO LEVE,CARGA MAXIMA NO CENTRO DE 2000KGF,DIAMETRO INTERNO DE 300MM,FORNECIDO COM COLAR E COM RECOBRIMENTO,CONFORME DESENHO A4-1200-PD,ESPECIFICACAO EM RIOLUZ Nº10.FORNECIMENTO</v>
      </c>
      <c r="C22295" s="115" t="s">
        <v>56978</v>
      </c>
      <c r="D22295" s="115" t="s">
        <v>56979</v>
      </c>
      <c r="E22295" s="115" t="s">
        <v>56980</v>
      </c>
      <c r="F22295" s="115" t="s">
        <v>56981</v>
      </c>
      <c r="I22295" s="115" t="s">
        <v>6</v>
      </c>
      <c r="J22295" s="115">
        <v>89.9</v>
      </c>
    </row>
    <row r="22296" spans="1:10" hidden="1">
      <c r="A22296" s="115" t="s">
        <v>22575</v>
      </c>
      <c r="B22296" s="115"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15" t="s">
        <v>56982</v>
      </c>
      <c r="D22296" s="115" t="s">
        <v>56983</v>
      </c>
      <c r="E22296" s="115" t="s">
        <v>56984</v>
      </c>
      <c r="F22296" s="115" t="s">
        <v>56985</v>
      </c>
      <c r="G22296" s="115" t="s">
        <v>56986</v>
      </c>
      <c r="H22296" s="115" t="s">
        <v>56987</v>
      </c>
      <c r="I22296" s="115" t="s">
        <v>6</v>
      </c>
      <c r="J22296" s="115">
        <v>195</v>
      </c>
    </row>
    <row r="22297" spans="1:10" hidden="1">
      <c r="A22297" s="115" t="s">
        <v>22576</v>
      </c>
      <c r="B22297" s="115"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15" t="s">
        <v>56982</v>
      </c>
      <c r="D22297" s="115" t="s">
        <v>56983</v>
      </c>
      <c r="E22297" s="115" t="s">
        <v>56984</v>
      </c>
      <c r="F22297" s="115" t="s">
        <v>56985</v>
      </c>
      <c r="G22297" s="115" t="s">
        <v>56986</v>
      </c>
      <c r="H22297" s="115" t="s">
        <v>56987</v>
      </c>
      <c r="I22297" s="115" t="s">
        <v>6</v>
      </c>
      <c r="J22297" s="115">
        <v>195</v>
      </c>
    </row>
    <row r="22298" spans="1:10" hidden="1">
      <c r="A22298" s="115" t="s">
        <v>22577</v>
      </c>
      <c r="B22298" s="115"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15" t="s">
        <v>56982</v>
      </c>
      <c r="D22298" s="115" t="s">
        <v>56988</v>
      </c>
      <c r="E22298" s="115" t="s">
        <v>56984</v>
      </c>
      <c r="F22298" s="115" t="s">
        <v>56985</v>
      </c>
      <c r="G22298" s="115" t="s">
        <v>56986</v>
      </c>
      <c r="H22298" s="115" t="s">
        <v>56987</v>
      </c>
      <c r="I22298" s="115" t="s">
        <v>6</v>
      </c>
      <c r="J22298" s="115">
        <v>390</v>
      </c>
    </row>
    <row r="22299" spans="1:10" hidden="1">
      <c r="A22299" s="115" t="s">
        <v>22578</v>
      </c>
      <c r="B22299" s="115"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15" t="s">
        <v>56982</v>
      </c>
      <c r="D22299" s="115" t="s">
        <v>56988</v>
      </c>
      <c r="E22299" s="115" t="s">
        <v>56984</v>
      </c>
      <c r="F22299" s="115" t="s">
        <v>56985</v>
      </c>
      <c r="G22299" s="115" t="s">
        <v>56986</v>
      </c>
      <c r="H22299" s="115" t="s">
        <v>56987</v>
      </c>
      <c r="I22299" s="115" t="s">
        <v>6</v>
      </c>
      <c r="J22299" s="115">
        <v>390</v>
      </c>
    </row>
    <row r="22300" spans="1:10" hidden="1">
      <c r="A22300" s="115" t="s">
        <v>22579</v>
      </c>
      <c r="B22300" s="115" t="str">
        <f t="shared" si="348"/>
        <v>TAMPAO PARA VEDACAO DE DUTOS ESPIRALADOS FLEXIVEIS EM POLIETILENO DE ALTA DENSIDADE,NA COR PRETA,DIAMETRO NOMINAL DE 125MM,COMPRIMENTO DE 225MM,LOTE 335248-0.FORNECIMENTO</v>
      </c>
      <c r="C22300" s="115" t="s">
        <v>53278</v>
      </c>
      <c r="D22300" s="115" t="s">
        <v>53279</v>
      </c>
      <c r="E22300" s="115" t="s">
        <v>53280</v>
      </c>
      <c r="I22300" s="115" t="s">
        <v>6</v>
      </c>
      <c r="J22300" s="115">
        <v>22.4</v>
      </c>
    </row>
    <row r="22301" spans="1:10" hidden="1">
      <c r="A22301" s="115" t="s">
        <v>22580</v>
      </c>
      <c r="B22301" s="115" t="str">
        <f t="shared" si="348"/>
        <v>TAMPAO PARA VEDACAO DE DUTOS ESPIRALADOS FLEXIVEIS EM POLIETILENO DE ALTA DENSIDADE,NA COR PRETA,DIAMETRO NOMINAL DE 125MM,COMPRIMENTO DE 225MM,LOTE 335248-0.FORNECIMENTO</v>
      </c>
      <c r="C22301" s="115" t="s">
        <v>53278</v>
      </c>
      <c r="D22301" s="115" t="s">
        <v>53279</v>
      </c>
      <c r="E22301" s="115" t="s">
        <v>53280</v>
      </c>
      <c r="I22301" s="115" t="s">
        <v>6</v>
      </c>
      <c r="J22301" s="115">
        <v>22.4</v>
      </c>
    </row>
    <row r="22302" spans="1:10" hidden="1">
      <c r="A22302" s="115" t="s">
        <v>22581</v>
      </c>
      <c r="B22302" s="115" t="str">
        <f t="shared" si="348"/>
        <v>ELETRODUTO DE FERRO GALVANIZADO,TIPO PESADO DIAMETRO DE 25MM(1").FORNECIMENTO</v>
      </c>
      <c r="C22302" s="115" t="s">
        <v>53281</v>
      </c>
      <c r="D22302" s="115" t="s">
        <v>53282</v>
      </c>
      <c r="I22302" s="115" t="s">
        <v>58</v>
      </c>
      <c r="J22302" s="115">
        <v>29.59</v>
      </c>
    </row>
    <row r="22303" spans="1:10" hidden="1">
      <c r="A22303" s="115" t="s">
        <v>22582</v>
      </c>
      <c r="B22303" s="115" t="str">
        <f t="shared" si="348"/>
        <v>ELETRODUTO DE FERRO GALVANIZADO,TIPO PESADO DIAMETRO DE 25MM(1").FORNECIMENTO</v>
      </c>
      <c r="C22303" s="115" t="s">
        <v>53281</v>
      </c>
      <c r="D22303" s="115" t="s">
        <v>53282</v>
      </c>
      <c r="I22303" s="115" t="s">
        <v>58</v>
      </c>
      <c r="J22303" s="115">
        <v>29.59</v>
      </c>
    </row>
    <row r="22304" spans="1:10" hidden="1">
      <c r="A22304" s="115" t="s">
        <v>22583</v>
      </c>
      <c r="B22304" s="115" t="str">
        <f t="shared" si="348"/>
        <v>ELETRODUTO DE FERRO GALVANIZADO,TIPO PESADO,DIAMETRO DE 38MM(1.1/2").FORNECIMENTO</v>
      </c>
      <c r="C22304" s="115" t="s">
        <v>53283</v>
      </c>
      <c r="D22304" s="115" t="s">
        <v>53284</v>
      </c>
      <c r="I22304" s="115" t="s">
        <v>58</v>
      </c>
      <c r="J22304" s="115">
        <v>53.15</v>
      </c>
    </row>
    <row r="22305" spans="1:10" hidden="1">
      <c r="A22305" s="115" t="s">
        <v>22584</v>
      </c>
      <c r="B22305" s="115" t="str">
        <f t="shared" si="348"/>
        <v>ELETRODUTO DE FERRO GALVANIZADO,TIPO PESADO,DIAMETRO DE 38MM(1.1/2").FORNECIMENTO</v>
      </c>
      <c r="C22305" s="115" t="s">
        <v>53283</v>
      </c>
      <c r="D22305" s="115" t="s">
        <v>53284</v>
      </c>
      <c r="I22305" s="115" t="s">
        <v>58</v>
      </c>
      <c r="J22305" s="115">
        <v>53.15</v>
      </c>
    </row>
    <row r="22306" spans="1:10" hidden="1">
      <c r="A22306" s="115" t="s">
        <v>22585</v>
      </c>
      <c r="B22306" s="115" t="str">
        <f t="shared" si="348"/>
        <v>ELETRODUTO DE FERRO GALVANIZADO,TIPO PESADO,DIAMETRO DE 50MM(2").FORNECIMENTO</v>
      </c>
      <c r="C22306" s="115" t="s">
        <v>53285</v>
      </c>
      <c r="D22306" s="115" t="s">
        <v>53286</v>
      </c>
      <c r="I22306" s="115" t="s">
        <v>58</v>
      </c>
      <c r="J22306" s="115">
        <v>58.48</v>
      </c>
    </row>
    <row r="22307" spans="1:10" hidden="1">
      <c r="A22307" s="115" t="s">
        <v>22586</v>
      </c>
      <c r="B22307" s="115" t="str">
        <f t="shared" si="348"/>
        <v>ELETRODUTO DE FERRO GALVANIZADO,TIPO PESADO,DIAMETRO DE 50MM(2").FORNECIMENTO</v>
      </c>
      <c r="C22307" s="115" t="s">
        <v>53285</v>
      </c>
      <c r="D22307" s="115" t="s">
        <v>53286</v>
      </c>
      <c r="I22307" s="115" t="s">
        <v>58</v>
      </c>
      <c r="J22307" s="115">
        <v>58.48</v>
      </c>
    </row>
    <row r="22308" spans="1:10" hidden="1">
      <c r="A22308" s="115" t="s">
        <v>22587</v>
      </c>
      <c r="B22308" s="115" t="str">
        <f t="shared" si="348"/>
        <v>ELETRODUTO DE FERRO GALVANIZADO,TIPO PESADO,DIAMETRO DE 75MM(3").FORNECIMENTO</v>
      </c>
      <c r="C22308" s="115" t="s">
        <v>53287</v>
      </c>
      <c r="D22308" s="115" t="s">
        <v>53288</v>
      </c>
      <c r="I22308" s="115" t="s">
        <v>58</v>
      </c>
      <c r="J22308" s="115">
        <v>111.31</v>
      </c>
    </row>
    <row r="22309" spans="1:10" hidden="1">
      <c r="A22309" s="115" t="s">
        <v>22588</v>
      </c>
      <c r="B22309" s="115" t="str">
        <f t="shared" si="348"/>
        <v>ELETRODUTO DE FERRO GALVANIZADO,TIPO PESADO,DIAMETRO DE 75MM(3").FORNECIMENTO</v>
      </c>
      <c r="C22309" s="115" t="s">
        <v>53287</v>
      </c>
      <c r="D22309" s="115" t="s">
        <v>53288</v>
      </c>
      <c r="I22309" s="115" t="s">
        <v>58</v>
      </c>
      <c r="J22309" s="115">
        <v>111.31</v>
      </c>
    </row>
    <row r="22310" spans="1:10" hidden="1">
      <c r="A22310" s="115" t="s">
        <v>22589</v>
      </c>
      <c r="B22310" s="115" t="str">
        <f t="shared" si="348"/>
        <v>CURVA LONGA DE 90° PARA ELETRODUTO,DE ACO GALVANIZADO,DE 25MM(1").FORNECIMENTO</v>
      </c>
      <c r="C22310" s="115" t="s">
        <v>53289</v>
      </c>
      <c r="D22310" s="115" t="s">
        <v>53290</v>
      </c>
      <c r="I22310" s="115" t="s">
        <v>6</v>
      </c>
      <c r="J22310" s="115">
        <v>5.63</v>
      </c>
    </row>
    <row r="22311" spans="1:10" hidden="1">
      <c r="A22311" s="115" t="s">
        <v>22590</v>
      </c>
      <c r="B22311" s="115" t="str">
        <f t="shared" si="348"/>
        <v>CURVA LONGA DE 90° PARA ELETRODUTO,DE ACO GALVANIZADO,DE 25MM(1").FORNECIMENTO</v>
      </c>
      <c r="C22311" s="115" t="s">
        <v>53289</v>
      </c>
      <c r="D22311" s="115" t="s">
        <v>53290</v>
      </c>
      <c r="I22311" s="115" t="s">
        <v>6</v>
      </c>
      <c r="J22311" s="115">
        <v>5.63</v>
      </c>
    </row>
    <row r="22312" spans="1:10" hidden="1">
      <c r="A22312" s="115" t="s">
        <v>22591</v>
      </c>
      <c r="B22312" s="115" t="str">
        <f t="shared" si="348"/>
        <v>CURVA LONGA DE 90° PARA ELETRODUTO,DE ACO GALVANIZADO,DE 50MM(2").FORNECIMENTO</v>
      </c>
      <c r="C22312" s="115" t="s">
        <v>53291</v>
      </c>
      <c r="D22312" s="115" t="s">
        <v>53292</v>
      </c>
      <c r="I22312" s="115" t="s">
        <v>6</v>
      </c>
      <c r="J22312" s="115">
        <v>19.13</v>
      </c>
    </row>
    <row r="22313" spans="1:10" hidden="1">
      <c r="A22313" s="115" t="s">
        <v>22592</v>
      </c>
      <c r="B22313" s="115" t="str">
        <f t="shared" si="348"/>
        <v>CURVA LONGA DE 90° PARA ELETRODUTO,DE ACO GALVANIZADO,DE 50MM(2").FORNECIMENTO</v>
      </c>
      <c r="C22313" s="115" t="s">
        <v>53291</v>
      </c>
      <c r="D22313" s="115" t="s">
        <v>53292</v>
      </c>
      <c r="I22313" s="115" t="s">
        <v>6</v>
      </c>
      <c r="J22313" s="115">
        <v>19.13</v>
      </c>
    </row>
    <row r="22314" spans="1:10" hidden="1">
      <c r="A22314" s="115" t="s">
        <v>22593</v>
      </c>
      <c r="B22314" s="115" t="str">
        <f t="shared" si="348"/>
        <v>CURVA LONGA DE 90° PARA ELETRODUTO,DE ACO GALVANIZADO,DE 75MM(3").FORNECIMENTO</v>
      </c>
      <c r="C22314" s="115" t="s">
        <v>53293</v>
      </c>
      <c r="D22314" s="115" t="s">
        <v>53294</v>
      </c>
      <c r="I22314" s="115" t="s">
        <v>6</v>
      </c>
      <c r="J22314" s="115">
        <v>47.65</v>
      </c>
    </row>
    <row r="22315" spans="1:10" hidden="1">
      <c r="A22315" s="115" t="s">
        <v>22594</v>
      </c>
      <c r="B22315" s="115" t="str">
        <f t="shared" si="348"/>
        <v>CURVA LONGA DE 90° PARA ELETRODUTO,DE ACO GALVANIZADO,DE 75MM(3").FORNECIMENTO</v>
      </c>
      <c r="C22315" s="115" t="s">
        <v>53293</v>
      </c>
      <c r="D22315" s="115" t="s">
        <v>53294</v>
      </c>
      <c r="I22315" s="115" t="s">
        <v>6</v>
      </c>
      <c r="J22315" s="115">
        <v>47.65</v>
      </c>
    </row>
    <row r="22316" spans="1:10" hidden="1">
      <c r="A22316" s="115" t="s">
        <v>22595</v>
      </c>
      <c r="B22316" s="115" t="str">
        <f t="shared" si="348"/>
        <v>LUVA PARA ELETRODUTO,DE ACO GALVANIZADO,DE 25MM(1").FORNECIMENTO</v>
      </c>
      <c r="C22316" s="115" t="s">
        <v>53295</v>
      </c>
      <c r="D22316" s="115" t="s">
        <v>36330</v>
      </c>
      <c r="I22316" s="115" t="s">
        <v>6</v>
      </c>
      <c r="J22316" s="115">
        <v>1.47</v>
      </c>
    </row>
    <row r="22317" spans="1:10" hidden="1">
      <c r="A22317" s="115" t="s">
        <v>22596</v>
      </c>
      <c r="B22317" s="115" t="str">
        <f t="shared" si="348"/>
        <v>LUVA PARA ELETRODUTO,DE ACO GALVANIZADO,DE 25MM(1").FORNECIMENTO</v>
      </c>
      <c r="C22317" s="115" t="s">
        <v>53295</v>
      </c>
      <c r="D22317" s="115" t="s">
        <v>36330</v>
      </c>
      <c r="I22317" s="115" t="s">
        <v>6</v>
      </c>
      <c r="J22317" s="115">
        <v>1.47</v>
      </c>
    </row>
    <row r="22318" spans="1:10" hidden="1">
      <c r="A22318" s="115" t="s">
        <v>22597</v>
      </c>
      <c r="B22318" s="115" t="str">
        <f t="shared" si="348"/>
        <v>LUVA PARA ELETRODUTO,DE ACO GALVANIZADO,DE 38MM(1 1/2").FORNECIMENTO</v>
      </c>
      <c r="C22318" s="115" t="s">
        <v>53296</v>
      </c>
      <c r="D22318" s="115" t="s">
        <v>46255</v>
      </c>
      <c r="I22318" s="115" t="s">
        <v>6</v>
      </c>
      <c r="J22318" s="115">
        <v>4.04</v>
      </c>
    </row>
    <row r="22319" spans="1:10" hidden="1">
      <c r="A22319" s="115" t="s">
        <v>22598</v>
      </c>
      <c r="B22319" s="115" t="str">
        <f t="shared" si="348"/>
        <v>LUVA PARA ELETRODUTO,DE ACO GALVANIZADO,DE 38MM(1 1/2").FORNECIMENTO</v>
      </c>
      <c r="C22319" s="115" t="s">
        <v>53296</v>
      </c>
      <c r="D22319" s="115" t="s">
        <v>46255</v>
      </c>
      <c r="I22319" s="115" t="s">
        <v>6</v>
      </c>
      <c r="J22319" s="115">
        <v>4.04</v>
      </c>
    </row>
    <row r="22320" spans="1:10" hidden="1">
      <c r="A22320" s="115" t="s">
        <v>22599</v>
      </c>
      <c r="B22320" s="115" t="str">
        <f t="shared" si="348"/>
        <v>LUVA PARA ELETRODUTO,DE ACO GALVANIZADO,DE 50MM(2").FORNECIMENTO</v>
      </c>
      <c r="C22320" s="115" t="s">
        <v>53297</v>
      </c>
      <c r="D22320" s="115" t="s">
        <v>36330</v>
      </c>
      <c r="I22320" s="115" t="s">
        <v>6</v>
      </c>
      <c r="J22320" s="115">
        <v>5.81</v>
      </c>
    </row>
    <row r="22321" spans="1:10" hidden="1">
      <c r="A22321" s="115" t="s">
        <v>22600</v>
      </c>
      <c r="B22321" s="115" t="str">
        <f t="shared" si="348"/>
        <v>LUVA PARA ELETRODUTO,DE ACO GALVANIZADO,DE 50MM(2").FORNECIMENTO</v>
      </c>
      <c r="C22321" s="115" t="s">
        <v>53297</v>
      </c>
      <c r="D22321" s="115" t="s">
        <v>36330</v>
      </c>
      <c r="I22321" s="115" t="s">
        <v>6</v>
      </c>
      <c r="J22321" s="115">
        <v>5.81</v>
      </c>
    </row>
    <row r="22322" spans="1:10" hidden="1">
      <c r="A22322" s="115" t="s">
        <v>22601</v>
      </c>
      <c r="B22322" s="115" t="str">
        <f t="shared" si="348"/>
        <v>LUVA PARA ELETRODUTO,DE ACO GALVANIZADO,DE 75MM(3").FORNECIMENTO</v>
      </c>
      <c r="C22322" s="115" t="s">
        <v>53298</v>
      </c>
      <c r="D22322" s="115" t="s">
        <v>36330</v>
      </c>
      <c r="I22322" s="115" t="s">
        <v>6</v>
      </c>
      <c r="J22322" s="115">
        <v>11.71</v>
      </c>
    </row>
    <row r="22323" spans="1:10" hidden="1">
      <c r="A22323" s="115" t="s">
        <v>22602</v>
      </c>
      <c r="B22323" s="115" t="str">
        <f t="shared" si="348"/>
        <v>LUVA PARA ELETRODUTO,DE ACO GALVANIZADO,DE 75MM(3").FORNECIMENTO</v>
      </c>
      <c r="C22323" s="115" t="s">
        <v>53298</v>
      </c>
      <c r="D22323" s="115" t="s">
        <v>36330</v>
      </c>
      <c r="I22323" s="115" t="s">
        <v>6</v>
      </c>
      <c r="J22323" s="115">
        <v>11.71</v>
      </c>
    </row>
    <row r="22324" spans="1:10" hidden="1">
      <c r="A22324" s="115" t="s">
        <v>22603</v>
      </c>
      <c r="B22324" s="115" t="str">
        <f t="shared" si="348"/>
        <v>ELETRODUTO DE PVC RIGIDO,ROSQUEAVEL,DE 19MM(3/4").FORNECIMENTO</v>
      </c>
      <c r="C22324" s="115" t="s">
        <v>53299</v>
      </c>
      <c r="D22324" s="115" t="s">
        <v>35843</v>
      </c>
      <c r="I22324" s="115" t="s">
        <v>58</v>
      </c>
      <c r="J22324" s="115">
        <v>1.76</v>
      </c>
    </row>
    <row r="22325" spans="1:10" hidden="1">
      <c r="A22325" s="115" t="s">
        <v>22604</v>
      </c>
      <c r="B22325" s="115" t="str">
        <f t="shared" si="348"/>
        <v>ELETRODUTO DE PVC RIGIDO,ROSQUEAVEL,DE 19MM(3/4").FORNECIMENTO</v>
      </c>
      <c r="C22325" s="115" t="s">
        <v>53299</v>
      </c>
      <c r="D22325" s="115" t="s">
        <v>35843</v>
      </c>
      <c r="I22325" s="115" t="s">
        <v>58</v>
      </c>
      <c r="J22325" s="115">
        <v>1.76</v>
      </c>
    </row>
    <row r="22326" spans="1:10" hidden="1">
      <c r="A22326" s="115" t="s">
        <v>22605</v>
      </c>
      <c r="B22326" s="115" t="str">
        <f t="shared" si="348"/>
        <v>ELETRODUTO DE PVC RIGIDO,ROSQUEAVEL,DE 32MM(1 1/4").FORNECIMENTO</v>
      </c>
      <c r="C22326" s="115" t="s">
        <v>53300</v>
      </c>
      <c r="D22326" s="115" t="s">
        <v>36330</v>
      </c>
      <c r="I22326" s="115" t="s">
        <v>58</v>
      </c>
      <c r="J22326" s="115">
        <v>3.33</v>
      </c>
    </row>
    <row r="22327" spans="1:10" hidden="1">
      <c r="A22327" s="115" t="s">
        <v>22606</v>
      </c>
      <c r="B22327" s="115" t="str">
        <f t="shared" si="348"/>
        <v>ELETRODUTO DE PVC RIGIDO,ROSQUEAVEL,DE 32MM(1 1/4").FORNECIMENTO</v>
      </c>
      <c r="C22327" s="115" t="s">
        <v>53300</v>
      </c>
      <c r="D22327" s="115" t="s">
        <v>36330</v>
      </c>
      <c r="I22327" s="115" t="s">
        <v>58</v>
      </c>
      <c r="J22327" s="115">
        <v>3.33</v>
      </c>
    </row>
    <row r="22328" spans="1:10" hidden="1">
      <c r="A22328" s="115" t="s">
        <v>22607</v>
      </c>
      <c r="B22328" s="115" t="str">
        <f t="shared" si="348"/>
        <v>ELETRODUTO DE PVC RIGIDO,ROSQUEAVEL,DE 75MM(3").FORNECIMENTO</v>
      </c>
      <c r="C22328" s="115" t="s">
        <v>22608</v>
      </c>
      <c r="I22328" s="115" t="s">
        <v>58</v>
      </c>
      <c r="J22328" s="115">
        <v>13.58</v>
      </c>
    </row>
    <row r="22329" spans="1:10" hidden="1">
      <c r="A22329" s="115" t="s">
        <v>22609</v>
      </c>
      <c r="B22329" s="115" t="str">
        <f t="shared" si="348"/>
        <v>ELETRODUTO DE PVC RIGIDO,ROSQUEAVEL,DE 75MM(3").FORNECIMENTO</v>
      </c>
      <c r="C22329" s="115" t="s">
        <v>22608</v>
      </c>
      <c r="I22329" s="115" t="s">
        <v>58</v>
      </c>
      <c r="J22329" s="115">
        <v>13.58</v>
      </c>
    </row>
    <row r="22330" spans="1:10" hidden="1">
      <c r="A22330" s="115" t="s">
        <v>22610</v>
      </c>
      <c r="B22330" s="115" t="str">
        <f t="shared" si="348"/>
        <v>CURVA LONGA DE 90° PARA ELETRODUTO,DE PVC RIGIDO,ROSQUEAVEL,DE 25MM(1").FORNECIMENTO</v>
      </c>
      <c r="C22330" s="115" t="s">
        <v>53301</v>
      </c>
      <c r="D22330" s="115" t="s">
        <v>53302</v>
      </c>
      <c r="I22330" s="115" t="s">
        <v>6</v>
      </c>
      <c r="J22330" s="115">
        <v>0.87</v>
      </c>
    </row>
    <row r="22331" spans="1:10" hidden="1">
      <c r="A22331" s="115" t="s">
        <v>22611</v>
      </c>
      <c r="B22331" s="115" t="str">
        <f t="shared" si="348"/>
        <v>CURVA LONGA DE 90° PARA ELETRODUTO,DE PVC RIGIDO,ROSQUEAVEL,DE 25MM(1").FORNECIMENTO</v>
      </c>
      <c r="C22331" s="115" t="s">
        <v>53301</v>
      </c>
      <c r="D22331" s="115" t="s">
        <v>53302</v>
      </c>
      <c r="I22331" s="115" t="s">
        <v>6</v>
      </c>
      <c r="J22331" s="115">
        <v>0.87</v>
      </c>
    </row>
    <row r="22332" spans="1:10" hidden="1">
      <c r="A22332" s="115" t="s">
        <v>22612</v>
      </c>
      <c r="B22332" s="115" t="str">
        <f t="shared" si="348"/>
        <v>CURVA LONGA DE 90° PARA ELETRODUTO,DE PVC RIGIDO,ROSQUEAVEL, DE 32MM(1 1/4").FORNECIMENTO</v>
      </c>
      <c r="C22332" s="115" t="s">
        <v>53301</v>
      </c>
      <c r="D22332" s="115" t="s">
        <v>53303</v>
      </c>
      <c r="I22332" s="115" t="s">
        <v>6</v>
      </c>
      <c r="J22332" s="115">
        <v>1.85</v>
      </c>
    </row>
    <row r="22333" spans="1:10" hidden="1">
      <c r="A22333" s="115" t="s">
        <v>22613</v>
      </c>
      <c r="B22333" s="115" t="str">
        <f t="shared" si="348"/>
        <v>CURVA LONGA DE 90° PARA ELETRODUTO,DE PVC RIGIDO,ROSQUEAVEL, DE 32MM(1 1/4").FORNECIMENTO</v>
      </c>
      <c r="C22333" s="115" t="s">
        <v>53301</v>
      </c>
      <c r="D22333" s="115" t="s">
        <v>53303</v>
      </c>
      <c r="I22333" s="115" t="s">
        <v>6</v>
      </c>
      <c r="J22333" s="115">
        <v>1.85</v>
      </c>
    </row>
    <row r="22334" spans="1:10" hidden="1">
      <c r="A22334" s="115" t="s">
        <v>22614</v>
      </c>
      <c r="B22334" s="115" t="str">
        <f t="shared" si="348"/>
        <v>CURVA LONGA DE 90° PARA ELETRODUTO,DE PVC RIGIDO,ROSQUEAVEL, DE 50MM(2").FORNECIMENTO</v>
      </c>
      <c r="C22334" s="115" t="s">
        <v>53301</v>
      </c>
      <c r="D22334" s="115" t="s">
        <v>53304</v>
      </c>
      <c r="I22334" s="115" t="s">
        <v>6</v>
      </c>
      <c r="J22334" s="115">
        <v>5.18</v>
      </c>
    </row>
    <row r="22335" spans="1:10" hidden="1">
      <c r="A22335" s="115" t="s">
        <v>22615</v>
      </c>
      <c r="B22335" s="115" t="str">
        <f t="shared" si="348"/>
        <v>CURVA LONGA DE 90° PARA ELETRODUTO,DE PVC RIGIDO,ROSQUEAVEL, DE 50MM(2").FORNECIMENTO</v>
      </c>
      <c r="C22335" s="115" t="s">
        <v>53301</v>
      </c>
      <c r="D22335" s="115" t="s">
        <v>53304</v>
      </c>
      <c r="I22335" s="115" t="s">
        <v>6</v>
      </c>
      <c r="J22335" s="115">
        <v>5.18</v>
      </c>
    </row>
    <row r="22336" spans="1:10" hidden="1">
      <c r="A22336" s="115" t="s">
        <v>22616</v>
      </c>
      <c r="B22336" s="115" t="str">
        <f t="shared" si="348"/>
        <v>CURVA LONGA DE 90° PARA ELETRODUTO,DE PVC RIGIDO,ROSQUEAVEL, DE 75MM(3").FORNECIMENTO</v>
      </c>
      <c r="C22336" s="115" t="s">
        <v>53301</v>
      </c>
      <c r="D22336" s="115" t="s">
        <v>53305</v>
      </c>
      <c r="I22336" s="115" t="s">
        <v>6</v>
      </c>
      <c r="J22336" s="115">
        <v>19.239999999999998</v>
      </c>
    </row>
    <row r="22337" spans="1:10" hidden="1">
      <c r="A22337" s="115" t="s">
        <v>22617</v>
      </c>
      <c r="B22337" s="115" t="str">
        <f t="shared" si="348"/>
        <v>CURVA LONGA DE 90° PARA ELETRODUTO,DE PVC RIGIDO,ROSQUEAVEL, DE 75MM(3").FORNECIMENTO</v>
      </c>
      <c r="C22337" s="115" t="s">
        <v>53301</v>
      </c>
      <c r="D22337" s="115" t="s">
        <v>53305</v>
      </c>
      <c r="I22337" s="115" t="s">
        <v>6</v>
      </c>
      <c r="J22337" s="115">
        <v>19.239999999999998</v>
      </c>
    </row>
    <row r="22338" spans="1:10" hidden="1">
      <c r="A22338" s="115" t="s">
        <v>22618</v>
      </c>
      <c r="B22338" s="115" t="str">
        <f t="shared" si="348"/>
        <v>LUVA PARA ELETRODUTO,DE PVC RIGIDO,ROSQUEAVEL,DE 25MM(1").FORNECIMENTO</v>
      </c>
      <c r="C22338" s="115" t="s">
        <v>53306</v>
      </c>
      <c r="D22338" s="115" t="s">
        <v>41216</v>
      </c>
      <c r="I22338" s="115" t="s">
        <v>6</v>
      </c>
      <c r="J22338" s="115">
        <v>0.61</v>
      </c>
    </row>
    <row r="22339" spans="1:10" hidden="1">
      <c r="A22339" s="115" t="s">
        <v>22619</v>
      </c>
      <c r="B22339" s="115" t="str">
        <f t="shared" si="348"/>
        <v>LUVA PARA ELETRODUTO,DE PVC RIGIDO,ROSQUEAVEL,DE 25MM(1").FORNECIMENTO</v>
      </c>
      <c r="C22339" s="115" t="s">
        <v>53306</v>
      </c>
      <c r="D22339" s="115" t="s">
        <v>41216</v>
      </c>
      <c r="I22339" s="115" t="s">
        <v>6</v>
      </c>
      <c r="J22339" s="115">
        <v>0.61</v>
      </c>
    </row>
    <row r="22340" spans="1:10" hidden="1">
      <c r="A22340" s="115" t="s">
        <v>22620</v>
      </c>
      <c r="B22340" s="115" t="str">
        <f t="shared" si="348"/>
        <v>LUVA PARA ELETRODUTO,DE PVC RIGIDO,ROSQUEAVEL,DE 32MM(1 1/4").FORNECIMENTO</v>
      </c>
      <c r="C22340" s="115" t="s">
        <v>53307</v>
      </c>
      <c r="D22340" s="115" t="s">
        <v>53308</v>
      </c>
      <c r="I22340" s="115" t="s">
        <v>6</v>
      </c>
      <c r="J22340" s="115">
        <v>0.95</v>
      </c>
    </row>
    <row r="22341" spans="1:10" hidden="1">
      <c r="A22341" s="115" t="s">
        <v>22621</v>
      </c>
      <c r="B22341" s="115" t="str">
        <f t="shared" ref="B22341:B22404" si="349">C22341&amp;D22341&amp;E22341&amp;F22341&amp;G22341&amp;H22341</f>
        <v>LUVA PARA ELETRODUTO,DE PVC RIGIDO,ROSQUEAVEL,DE 32MM(1 1/4").FORNECIMENTO</v>
      </c>
      <c r="C22341" s="115" t="s">
        <v>53307</v>
      </c>
      <c r="D22341" s="115" t="s">
        <v>53308</v>
      </c>
      <c r="I22341" s="115" t="s">
        <v>6</v>
      </c>
      <c r="J22341" s="115">
        <v>0.95</v>
      </c>
    </row>
    <row r="22342" spans="1:10" hidden="1">
      <c r="A22342" s="115" t="s">
        <v>22622</v>
      </c>
      <c r="B22342" s="115" t="str">
        <f t="shared" si="349"/>
        <v>LUVA PARA ELETRODUTO,DE PVC RIGIDO,ROSQUEAVEL,DE 50MM(2").FORNECIMENTO</v>
      </c>
      <c r="C22342" s="115" t="s">
        <v>53309</v>
      </c>
      <c r="D22342" s="115" t="s">
        <v>41216</v>
      </c>
      <c r="I22342" s="115" t="s">
        <v>6</v>
      </c>
      <c r="J22342" s="115">
        <v>2.04</v>
      </c>
    </row>
    <row r="22343" spans="1:10" hidden="1">
      <c r="A22343" s="115" t="s">
        <v>22623</v>
      </c>
      <c r="B22343" s="115" t="str">
        <f t="shared" si="349"/>
        <v>LUVA PARA ELETRODUTO,DE PVC RIGIDO,ROSQUEAVEL,DE 50MM(2").FORNECIMENTO</v>
      </c>
      <c r="C22343" s="115" t="s">
        <v>53309</v>
      </c>
      <c r="D22343" s="115" t="s">
        <v>41216</v>
      </c>
      <c r="I22343" s="115" t="s">
        <v>6</v>
      </c>
      <c r="J22343" s="115">
        <v>2.04</v>
      </c>
    </row>
    <row r="22344" spans="1:10" hidden="1">
      <c r="A22344" s="115" t="s">
        <v>22624</v>
      </c>
      <c r="B22344" s="115" t="str">
        <f t="shared" si="349"/>
        <v>LUVA PARA ELETRODUTO,DE PVC RIGIDO,ROSQUEAVEL,DE 75MM(3").FORNECIMENTO</v>
      </c>
      <c r="C22344" s="115" t="s">
        <v>53310</v>
      </c>
      <c r="D22344" s="115" t="s">
        <v>41216</v>
      </c>
      <c r="I22344" s="115" t="s">
        <v>6</v>
      </c>
      <c r="J22344" s="115">
        <v>4.6900000000000004</v>
      </c>
    </row>
    <row r="22345" spans="1:10" hidden="1">
      <c r="A22345" s="115" t="s">
        <v>22625</v>
      </c>
      <c r="B22345" s="115" t="str">
        <f t="shared" si="349"/>
        <v>LUVA PARA ELETRODUTO,DE PVC RIGIDO,ROSQUEAVEL,DE 75MM(3").FORNECIMENTO</v>
      </c>
      <c r="C22345" s="115" t="s">
        <v>53310</v>
      </c>
      <c r="D22345" s="115" t="s">
        <v>41216</v>
      </c>
      <c r="I22345" s="115" t="s">
        <v>6</v>
      </c>
      <c r="J22345" s="115">
        <v>4.6900000000000004</v>
      </c>
    </row>
    <row r="22346" spans="1:10" hidden="1">
      <c r="A22346" s="115" t="s">
        <v>22626</v>
      </c>
      <c r="B22346" s="115" t="str">
        <f t="shared" si="349"/>
        <v>CONDUITE FLEXIVEL GALVANIZADO,DE 19MM(3/4").FORNECIMENTO E COLOCACAO</v>
      </c>
      <c r="C22346" s="115" t="s">
        <v>53311</v>
      </c>
      <c r="D22346" s="115" t="s">
        <v>39259</v>
      </c>
      <c r="I22346" s="115" t="s">
        <v>58</v>
      </c>
      <c r="J22346" s="115">
        <v>10.55</v>
      </c>
    </row>
    <row r="22347" spans="1:10" hidden="1">
      <c r="A22347" s="115" t="s">
        <v>22627</v>
      </c>
      <c r="B22347" s="115" t="str">
        <f t="shared" si="349"/>
        <v>CONDUITE FLEXIVEL GALVANIZADO,DE 19MM(3/4").FORNECIMENTO E COLOCACAO</v>
      </c>
      <c r="C22347" s="115" t="s">
        <v>53311</v>
      </c>
      <c r="D22347" s="115" t="s">
        <v>39259</v>
      </c>
      <c r="I22347" s="115" t="s">
        <v>58</v>
      </c>
      <c r="J22347" s="115">
        <v>9.67</v>
      </c>
    </row>
    <row r="22348" spans="1:10" hidden="1">
      <c r="A22348" s="115" t="s">
        <v>22628</v>
      </c>
      <c r="B22348" s="115" t="str">
        <f t="shared" si="349"/>
        <v>BOX CURVO DE ALUMINIO DE 38MM(1 1/2").FORNECIMENTO</v>
      </c>
      <c r="C22348" s="115" t="s">
        <v>22629</v>
      </c>
      <c r="I22348" s="115" t="s">
        <v>6</v>
      </c>
      <c r="J22348" s="115">
        <v>12.84</v>
      </c>
    </row>
    <row r="22349" spans="1:10" hidden="1">
      <c r="A22349" s="115" t="s">
        <v>22630</v>
      </c>
      <c r="B22349" s="115" t="str">
        <f t="shared" si="349"/>
        <v>BOX CURVO DE ALUMINIO DE 38MM(1 1/2").FORNECIMENTO</v>
      </c>
      <c r="C22349" s="115" t="s">
        <v>22629</v>
      </c>
      <c r="I22349" s="115" t="s">
        <v>6</v>
      </c>
      <c r="J22349" s="115">
        <v>12.84</v>
      </c>
    </row>
    <row r="22350" spans="1:10" hidden="1">
      <c r="A22350" s="115" t="s">
        <v>22631</v>
      </c>
      <c r="B22350" s="115" t="str">
        <f t="shared" si="349"/>
        <v>BOX CURVO DE ALUMINIO COM BUCHA E ARRUELA DE 50MM(2").FORNECIMENTO</v>
      </c>
      <c r="C22350" s="115" t="s">
        <v>53312</v>
      </c>
      <c r="D22350" s="115" t="s">
        <v>41171</v>
      </c>
      <c r="I22350" s="115" t="s">
        <v>6</v>
      </c>
      <c r="J22350" s="115">
        <v>22.55</v>
      </c>
    </row>
    <row r="22351" spans="1:10" hidden="1">
      <c r="A22351" s="115" t="s">
        <v>22632</v>
      </c>
      <c r="B22351" s="115" t="str">
        <f t="shared" si="349"/>
        <v>BOX CURVO DE ALUMINIO COM BUCHA E ARRUELA DE 50MM(2").FORNECIMENTO</v>
      </c>
      <c r="C22351" s="115" t="s">
        <v>53312</v>
      </c>
      <c r="D22351" s="115" t="s">
        <v>41171</v>
      </c>
      <c r="I22351" s="115" t="s">
        <v>6</v>
      </c>
      <c r="J22351" s="115">
        <v>22.55</v>
      </c>
    </row>
    <row r="22352" spans="1:10" hidden="1">
      <c r="A22352" s="115" t="s">
        <v>22633</v>
      </c>
      <c r="B22352" s="115" t="str">
        <f t="shared" si="349"/>
        <v>BOX CURVO DE ALUMINIO COM BUCHA E ARRUELA DE 75MM(3").FORNECIMENTO</v>
      </c>
      <c r="C22352" s="115" t="s">
        <v>53313</v>
      </c>
      <c r="D22352" s="115" t="s">
        <v>41171</v>
      </c>
      <c r="I22352" s="115" t="s">
        <v>6</v>
      </c>
      <c r="J22352" s="115">
        <v>97.23</v>
      </c>
    </row>
    <row r="22353" spans="1:10" hidden="1">
      <c r="A22353" s="115" t="s">
        <v>22634</v>
      </c>
      <c r="B22353" s="115" t="str">
        <f t="shared" si="349"/>
        <v>BOX CURVO DE ALUMINIO COM BUCHA E ARRUELA DE 75MM(3").FORNECIMENTO</v>
      </c>
      <c r="C22353" s="115" t="s">
        <v>53313</v>
      </c>
      <c r="D22353" s="115" t="s">
        <v>41171</v>
      </c>
      <c r="I22353" s="115" t="s">
        <v>6</v>
      </c>
      <c r="J22353" s="115">
        <v>97.23</v>
      </c>
    </row>
    <row r="22354" spans="1:10" hidden="1">
      <c r="A22354" s="115" t="s">
        <v>22635</v>
      </c>
      <c r="B22354" s="115" t="str">
        <f t="shared" si="349"/>
        <v>CHAPA DE FERRO GALVANIZADO NO 24,DE(1X2)M.FORNECIMENTO</v>
      </c>
      <c r="C22354" s="115" t="s">
        <v>22636</v>
      </c>
      <c r="I22354" s="115" t="s">
        <v>92</v>
      </c>
      <c r="J22354" s="115">
        <v>6.89</v>
      </c>
    </row>
    <row r="22355" spans="1:10" hidden="1">
      <c r="A22355" s="115" t="s">
        <v>22637</v>
      </c>
      <c r="B22355" s="115" t="str">
        <f t="shared" si="349"/>
        <v>CHAPA DE FERRO GALVANIZADO NO 24,DE(1X2)M.FORNECIMENTO</v>
      </c>
      <c r="C22355" s="115" t="s">
        <v>22636</v>
      </c>
      <c r="I22355" s="115" t="s">
        <v>92</v>
      </c>
      <c r="J22355" s="115">
        <v>6.89</v>
      </c>
    </row>
    <row r="22356" spans="1:10" hidden="1">
      <c r="A22356" s="115" t="s">
        <v>22638</v>
      </c>
      <c r="B22356" s="115" t="str">
        <f t="shared" si="349"/>
        <v>EQUIPAMENTOS DE COMANDO DE CIRCUITO,PADRAO RIOLUZ,EXCLUSIVEO FORNECIMENTO DAS FERRAGENS DE FIXACAO E DO COMANDO.ASSENTAMENTO</v>
      </c>
      <c r="C22356" s="115" t="s">
        <v>53314</v>
      </c>
      <c r="D22356" s="115" t="s">
        <v>53315</v>
      </c>
      <c r="E22356" s="115" t="s">
        <v>38048</v>
      </c>
      <c r="I22356" s="115" t="s">
        <v>6</v>
      </c>
      <c r="J22356" s="115">
        <v>92.5</v>
      </c>
    </row>
    <row r="22357" spans="1:10" hidden="1">
      <c r="A22357" s="115" t="s">
        <v>22639</v>
      </c>
      <c r="B22357" s="115" t="str">
        <f t="shared" si="349"/>
        <v>EQUIPAMENTOS DE COMANDO DE CIRCUITO,PADRAO RIOLUZ,EXCLUSIVEO FORNECIMENTO DAS FERRAGENS DE FIXACAO E DO COMANDO.ASSENTAMENTO</v>
      </c>
      <c r="C22357" s="115" t="s">
        <v>53314</v>
      </c>
      <c r="D22357" s="115" t="s">
        <v>53315</v>
      </c>
      <c r="E22357" s="115" t="s">
        <v>38048</v>
      </c>
      <c r="I22357" s="115" t="s">
        <v>6</v>
      </c>
      <c r="J22357" s="115">
        <v>80.17</v>
      </c>
    </row>
    <row r="22358" spans="1:10" hidden="1">
      <c r="A22358" s="115" t="s">
        <v>22640</v>
      </c>
      <c r="B22358" s="115" t="str">
        <f t="shared" si="349"/>
        <v>CONJUNTO PARA MONTAGEM DE INDICADOR VISUAL DE DIRECAO DE VENTO(BIRUTA) ADAPTADO PARA BALIZAMENTO NOTURNO.FORNECIMENTO</v>
      </c>
      <c r="C22358" s="115" t="s">
        <v>53316</v>
      </c>
      <c r="D22358" s="115" t="s">
        <v>53317</v>
      </c>
      <c r="I22358" s="115" t="s">
        <v>6</v>
      </c>
      <c r="J22358" s="115">
        <v>1800</v>
      </c>
    </row>
    <row r="22359" spans="1:10" hidden="1">
      <c r="A22359" s="115" t="s">
        <v>22641</v>
      </c>
      <c r="B22359" s="115" t="str">
        <f t="shared" si="349"/>
        <v>CONJUNTO PARA MONTAGEM DE INDICADOR VISUAL DE DIRECAO DE VENTO(BIRUTA) ADAPTADO PARA BALIZAMENTO NOTURNO.FORNECIMENTO</v>
      </c>
      <c r="C22359" s="115" t="s">
        <v>53316</v>
      </c>
      <c r="D22359" s="115" t="s">
        <v>53317</v>
      </c>
      <c r="I22359" s="115" t="s">
        <v>6</v>
      </c>
      <c r="J22359" s="115">
        <v>1800</v>
      </c>
    </row>
    <row r="22360" spans="1:10" hidden="1">
      <c r="A22360" s="115" t="s">
        <v>22642</v>
      </c>
      <c r="B22360" s="115" t="str">
        <f t="shared" si="349"/>
        <v>FONTE DE EMERGENCIA(NO BREAK),COM POTENCIA DE 2KVA,220V/220V,AUTONOMIA A PLENA CARGA DE 30MIN.FORNECIMENTO</v>
      </c>
      <c r="C22360" s="115" t="s">
        <v>53318</v>
      </c>
      <c r="D22360" s="115" t="s">
        <v>53319</v>
      </c>
      <c r="I22360" s="115" t="s">
        <v>6</v>
      </c>
      <c r="J22360" s="115">
        <v>1884.79</v>
      </c>
    </row>
    <row r="22361" spans="1:10" hidden="1">
      <c r="A22361" s="115" t="s">
        <v>22643</v>
      </c>
      <c r="B22361" s="115" t="str">
        <f t="shared" si="349"/>
        <v>FONTE DE EMERGENCIA(NO BREAK),COM POTENCIA DE 2KVA,220V/220V,AUTONOMIA A PLENA CARGA DE 30MIN.FORNECIMENTO</v>
      </c>
      <c r="C22361" s="115" t="s">
        <v>53318</v>
      </c>
      <c r="D22361" s="115" t="s">
        <v>53319</v>
      </c>
      <c r="I22361" s="115" t="s">
        <v>6</v>
      </c>
      <c r="J22361" s="115">
        <v>1884.79</v>
      </c>
    </row>
    <row r="22362" spans="1:10" hidden="1">
      <c r="A22362" s="115" t="s">
        <v>22644</v>
      </c>
      <c r="B22362" s="115"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15" t="s">
        <v>53320</v>
      </c>
      <c r="D22362" s="115" t="s">
        <v>53321</v>
      </c>
      <c r="E22362" s="115" t="s">
        <v>53322</v>
      </c>
      <c r="F22362" s="115" t="s">
        <v>53323</v>
      </c>
      <c r="G22362" s="115" t="s">
        <v>53324</v>
      </c>
      <c r="H22362" s="115" t="s">
        <v>53325</v>
      </c>
      <c r="I22362" s="115" t="s">
        <v>6</v>
      </c>
      <c r="J22362" s="115">
        <v>361.52</v>
      </c>
    </row>
    <row r="22363" spans="1:10" hidden="1">
      <c r="A22363" s="115" t="s">
        <v>22645</v>
      </c>
      <c r="B22363" s="115"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15" t="s">
        <v>53320</v>
      </c>
      <c r="D22363" s="115" t="s">
        <v>53321</v>
      </c>
      <c r="E22363" s="115" t="s">
        <v>53322</v>
      </c>
      <c r="F22363" s="115" t="s">
        <v>53323</v>
      </c>
      <c r="G22363" s="115" t="s">
        <v>53324</v>
      </c>
      <c r="H22363" s="115" t="s">
        <v>53325</v>
      </c>
      <c r="I22363" s="115" t="s">
        <v>6</v>
      </c>
      <c r="J22363" s="115">
        <v>361.52</v>
      </c>
    </row>
    <row r="22364" spans="1:10" hidden="1">
      <c r="A22364" s="115" t="s">
        <v>22646</v>
      </c>
      <c r="B22364" s="115"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15" t="s">
        <v>53326</v>
      </c>
      <c r="D22364" s="115" t="s">
        <v>53327</v>
      </c>
      <c r="E22364" s="115" t="s">
        <v>53328</v>
      </c>
      <c r="F22364" s="115" t="s">
        <v>53329</v>
      </c>
      <c r="G22364" s="115" t="s">
        <v>53330</v>
      </c>
      <c r="H22364" s="115" t="s">
        <v>53331</v>
      </c>
      <c r="I22364" s="115" t="s">
        <v>6</v>
      </c>
      <c r="J22364" s="115">
        <v>331.77</v>
      </c>
    </row>
    <row r="22365" spans="1:10" hidden="1">
      <c r="A22365" s="115" t="s">
        <v>22647</v>
      </c>
      <c r="B22365" s="115"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15" t="s">
        <v>53326</v>
      </c>
      <c r="D22365" s="115" t="s">
        <v>53327</v>
      </c>
      <c r="E22365" s="115" t="s">
        <v>53328</v>
      </c>
      <c r="F22365" s="115" t="s">
        <v>53329</v>
      </c>
      <c r="G22365" s="115" t="s">
        <v>53330</v>
      </c>
      <c r="H22365" s="115" t="s">
        <v>53331</v>
      </c>
      <c r="I22365" s="115" t="s">
        <v>6</v>
      </c>
      <c r="J22365" s="115">
        <v>331.77</v>
      </c>
    </row>
    <row r="22366" spans="1:10" hidden="1">
      <c r="A22366" s="115" t="s">
        <v>22648</v>
      </c>
      <c r="B22366" s="115"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15" t="s">
        <v>53332</v>
      </c>
      <c r="D22366" s="115" t="s">
        <v>53333</v>
      </c>
      <c r="E22366" s="115" t="s">
        <v>53334</v>
      </c>
      <c r="F22366" s="115" t="s">
        <v>53335</v>
      </c>
      <c r="G22366" s="115" t="s">
        <v>53336</v>
      </c>
      <c r="H22366" s="115" t="s">
        <v>53337</v>
      </c>
      <c r="I22366" s="115" t="s">
        <v>6</v>
      </c>
      <c r="J22366" s="115">
        <v>167.88</v>
      </c>
    </row>
    <row r="22367" spans="1:10" hidden="1">
      <c r="A22367" s="115" t="s">
        <v>22649</v>
      </c>
      <c r="B22367" s="115"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15" t="s">
        <v>53332</v>
      </c>
      <c r="D22367" s="115" t="s">
        <v>53333</v>
      </c>
      <c r="E22367" s="115" t="s">
        <v>53334</v>
      </c>
      <c r="F22367" s="115" t="s">
        <v>53335</v>
      </c>
      <c r="G22367" s="115" t="s">
        <v>53336</v>
      </c>
      <c r="H22367" s="115" t="s">
        <v>53337</v>
      </c>
      <c r="I22367" s="115" t="s">
        <v>6</v>
      </c>
      <c r="J22367" s="115">
        <v>167.88</v>
      </c>
    </row>
    <row r="22368" spans="1:10" hidden="1">
      <c r="A22368" s="115" t="s">
        <v>22650</v>
      </c>
      <c r="B22368" s="115"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15" t="s">
        <v>53338</v>
      </c>
      <c r="D22368" s="115" t="s">
        <v>53333</v>
      </c>
      <c r="E22368" s="115" t="s">
        <v>53334</v>
      </c>
      <c r="F22368" s="115" t="s">
        <v>53335</v>
      </c>
      <c r="G22368" s="115" t="s">
        <v>53336</v>
      </c>
      <c r="H22368" s="115" t="s">
        <v>53339</v>
      </c>
      <c r="I22368" s="115" t="s">
        <v>6</v>
      </c>
      <c r="J22368" s="115">
        <v>167.26</v>
      </c>
    </row>
    <row r="22369" spans="1:10" hidden="1">
      <c r="A22369" s="115" t="s">
        <v>22651</v>
      </c>
      <c r="B22369" s="115"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15" t="s">
        <v>53338</v>
      </c>
      <c r="D22369" s="115" t="s">
        <v>53333</v>
      </c>
      <c r="E22369" s="115" t="s">
        <v>53334</v>
      </c>
      <c r="F22369" s="115" t="s">
        <v>53335</v>
      </c>
      <c r="G22369" s="115" t="s">
        <v>53336</v>
      </c>
      <c r="H22369" s="115" t="s">
        <v>53339</v>
      </c>
      <c r="I22369" s="115" t="s">
        <v>6</v>
      </c>
      <c r="J22369" s="115">
        <v>167.26</v>
      </c>
    </row>
    <row r="22370" spans="1:10" hidden="1">
      <c r="A22370" s="115" t="s">
        <v>22652</v>
      </c>
      <c r="B22370" s="115"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15" t="s">
        <v>53340</v>
      </c>
      <c r="D22370" s="115" t="s">
        <v>53341</v>
      </c>
      <c r="E22370" s="115" t="s">
        <v>53342</v>
      </c>
      <c r="F22370" s="115" t="s">
        <v>53343</v>
      </c>
      <c r="G22370" s="115" t="s">
        <v>53344</v>
      </c>
      <c r="H22370" s="115" t="s">
        <v>53345</v>
      </c>
      <c r="I22370" s="115" t="s">
        <v>6</v>
      </c>
      <c r="J22370" s="115">
        <v>983.2</v>
      </c>
    </row>
    <row r="22371" spans="1:10" hidden="1">
      <c r="A22371" s="115" t="s">
        <v>22653</v>
      </c>
      <c r="B22371" s="115"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15" t="s">
        <v>53340</v>
      </c>
      <c r="D22371" s="115" t="s">
        <v>53341</v>
      </c>
      <c r="E22371" s="115" t="s">
        <v>53342</v>
      </c>
      <c r="F22371" s="115" t="s">
        <v>53343</v>
      </c>
      <c r="G22371" s="115" t="s">
        <v>53344</v>
      </c>
      <c r="H22371" s="115" t="s">
        <v>53345</v>
      </c>
      <c r="I22371" s="115" t="s">
        <v>6</v>
      </c>
      <c r="J22371" s="115">
        <v>983.2</v>
      </c>
    </row>
    <row r="22372" spans="1:10" hidden="1">
      <c r="A22372" s="115" t="s">
        <v>22654</v>
      </c>
      <c r="B22372" s="115" t="str">
        <f t="shared" si="349"/>
        <v>LUMINARIA DECORATIVA LDRJ-11 PARA LAMPADA MVM 150W,COM EQUIPAMENTO AUXILIAR INTEGRADO,PROJETOR PARA VAPOR DE METALICO BILATERAL 150W,REBATEDOR E SUPORTE(CONJUNTO COMPLETO).CONFORME ESPECIFICACAO EM-RIOLUZ-23,DESENHO A4-1863-PD(ULTIMA REVISAO).FORNECIMENTO</v>
      </c>
      <c r="C22372" s="115" t="s">
        <v>53346</v>
      </c>
      <c r="D22372" s="115" t="s">
        <v>53347</v>
      </c>
      <c r="E22372" s="115" t="s">
        <v>53348</v>
      </c>
      <c r="F22372" s="115" t="s">
        <v>53349</v>
      </c>
      <c r="G22372" s="115" t="s">
        <v>53350</v>
      </c>
      <c r="I22372" s="115" t="s">
        <v>6</v>
      </c>
      <c r="J22372" s="115">
        <v>3518.99</v>
      </c>
    </row>
    <row r="22373" spans="1:10" hidden="1">
      <c r="A22373" s="115" t="s">
        <v>22655</v>
      </c>
      <c r="B22373" s="115" t="str">
        <f t="shared" si="349"/>
        <v>LUMINARIA DECORATIVA LDRJ-11 PARA LAMPADA MVM 150W,COM EQUIPAMENTO AUXILIAR INTEGRADO,PROJETOR PARA VAPOR DE METALICO BILATERAL 150W,REBATEDOR E SUPORTE(CONJUNTO COMPLETO).CONFORME ESPECIFICACAO EM-RIOLUZ-23,DESENHO A4-1863-PD(ULTIMA REVISAO).FORNECIMENTO</v>
      </c>
      <c r="C22373" s="115" t="s">
        <v>53346</v>
      </c>
      <c r="D22373" s="115" t="s">
        <v>53347</v>
      </c>
      <c r="E22373" s="115" t="s">
        <v>53348</v>
      </c>
      <c r="F22373" s="115" t="s">
        <v>53349</v>
      </c>
      <c r="G22373" s="115" t="s">
        <v>53350</v>
      </c>
      <c r="I22373" s="115" t="s">
        <v>6</v>
      </c>
      <c r="J22373" s="115">
        <v>3518.99</v>
      </c>
    </row>
    <row r="22374" spans="1:10" hidden="1">
      <c r="A22374" s="115" t="s">
        <v>22656</v>
      </c>
      <c r="B22374" s="115" t="str">
        <f t="shared" si="349"/>
        <v>PROJETOR,TIPO PRJ-19/1.2,PARA 1 LAMPADA DE MULTIVAPOR METALICO(MVM)TD DE 150W,CONTATO BILATERAL,COM EQUIPAMENTO AUXILIARINTEGRADO E LAMPADA.FORNECIMENTO</v>
      </c>
      <c r="C22374" s="115" t="s">
        <v>53351</v>
      </c>
      <c r="D22374" s="115" t="s">
        <v>53352</v>
      </c>
      <c r="E22374" s="115" t="s">
        <v>53353</v>
      </c>
      <c r="I22374" s="115" t="s">
        <v>6</v>
      </c>
      <c r="J22374" s="115">
        <v>90.45</v>
      </c>
    </row>
    <row r="22375" spans="1:10" hidden="1">
      <c r="A22375" s="115" t="s">
        <v>22657</v>
      </c>
      <c r="B22375" s="115" t="str">
        <f t="shared" si="349"/>
        <v>PROJETOR,TIPO PRJ-19/1.2,PARA 1 LAMPADA DE MULTIVAPOR METALICO(MVM)TD DE 150W,CONTATO BILATERAL,COM EQUIPAMENTO AUXILIARINTEGRADO E LAMPADA.FORNECIMENTO</v>
      </c>
      <c r="C22375" s="115" t="s">
        <v>53351</v>
      </c>
      <c r="D22375" s="115" t="s">
        <v>53352</v>
      </c>
      <c r="E22375" s="115" t="s">
        <v>53353</v>
      </c>
      <c r="I22375" s="115" t="s">
        <v>6</v>
      </c>
      <c r="J22375" s="115">
        <v>90.45</v>
      </c>
    </row>
    <row r="22376" spans="1:10" hidden="1">
      <c r="A22376" s="115" t="s">
        <v>22658</v>
      </c>
      <c r="B22376" s="115"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15" t="s">
        <v>53354</v>
      </c>
      <c r="D22376" s="115" t="s">
        <v>53355</v>
      </c>
      <c r="E22376" s="115" t="s">
        <v>53356</v>
      </c>
      <c r="F22376" s="115" t="s">
        <v>53357</v>
      </c>
      <c r="G22376" s="115" t="s">
        <v>53358</v>
      </c>
      <c r="H22376" s="115" t="s">
        <v>53359</v>
      </c>
      <c r="I22376" s="115" t="s">
        <v>6</v>
      </c>
      <c r="J22376" s="115">
        <v>497.34</v>
      </c>
    </row>
    <row r="22377" spans="1:10" hidden="1">
      <c r="A22377" s="115" t="s">
        <v>22659</v>
      </c>
      <c r="B22377" s="115"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15" t="s">
        <v>53354</v>
      </c>
      <c r="D22377" s="115" t="s">
        <v>53355</v>
      </c>
      <c r="E22377" s="115" t="s">
        <v>53356</v>
      </c>
      <c r="F22377" s="115" t="s">
        <v>53357</v>
      </c>
      <c r="G22377" s="115" t="s">
        <v>53358</v>
      </c>
      <c r="H22377" s="115" t="s">
        <v>53359</v>
      </c>
      <c r="I22377" s="115" t="s">
        <v>6</v>
      </c>
      <c r="J22377" s="115">
        <v>497.34</v>
      </c>
    </row>
    <row r="22378" spans="1:10" hidden="1">
      <c r="A22378" s="115" t="s">
        <v>22660</v>
      </c>
      <c r="B22378" s="115"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15" t="s">
        <v>53360</v>
      </c>
      <c r="D22378" s="115" t="s">
        <v>53361</v>
      </c>
      <c r="E22378" s="115" t="s">
        <v>53362</v>
      </c>
      <c r="F22378" s="115" t="s">
        <v>53363</v>
      </c>
      <c r="G22378" s="115" t="s">
        <v>53364</v>
      </c>
      <c r="H22378" s="115" t="s">
        <v>53365</v>
      </c>
      <c r="I22378" s="115" t="s">
        <v>6</v>
      </c>
      <c r="J22378" s="115">
        <v>377.29</v>
      </c>
    </row>
    <row r="22379" spans="1:10" hidden="1">
      <c r="A22379" s="115" t="s">
        <v>22661</v>
      </c>
      <c r="B22379" s="115"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15" t="s">
        <v>53360</v>
      </c>
      <c r="D22379" s="115" t="s">
        <v>53361</v>
      </c>
      <c r="E22379" s="115" t="s">
        <v>53362</v>
      </c>
      <c r="F22379" s="115" t="s">
        <v>53363</v>
      </c>
      <c r="G22379" s="115" t="s">
        <v>53364</v>
      </c>
      <c r="H22379" s="115" t="s">
        <v>53365</v>
      </c>
      <c r="I22379" s="115" t="s">
        <v>6</v>
      </c>
      <c r="J22379" s="115">
        <v>377.29</v>
      </c>
    </row>
    <row r="22380" spans="1:10" hidden="1">
      <c r="A22380" s="115" t="s">
        <v>22662</v>
      </c>
      <c r="B22380" s="115"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15" t="s">
        <v>53366</v>
      </c>
      <c r="D22380" s="115" t="s">
        <v>53367</v>
      </c>
      <c r="E22380" s="115" t="s">
        <v>53368</v>
      </c>
      <c r="F22380" s="115" t="s">
        <v>53369</v>
      </c>
      <c r="G22380" s="115" t="s">
        <v>53370</v>
      </c>
      <c r="H22380" s="115" t="s">
        <v>53371</v>
      </c>
      <c r="I22380" s="115" t="s">
        <v>6</v>
      </c>
      <c r="J22380" s="115">
        <v>861</v>
      </c>
    </row>
    <row r="22381" spans="1:10" hidden="1">
      <c r="A22381" s="115" t="s">
        <v>22663</v>
      </c>
      <c r="B22381" s="115"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15" t="s">
        <v>53366</v>
      </c>
      <c r="D22381" s="115" t="s">
        <v>53367</v>
      </c>
      <c r="E22381" s="115" t="s">
        <v>53368</v>
      </c>
      <c r="F22381" s="115" t="s">
        <v>53369</v>
      </c>
      <c r="G22381" s="115" t="s">
        <v>53370</v>
      </c>
      <c r="H22381" s="115" t="s">
        <v>53371</v>
      </c>
      <c r="I22381" s="115" t="s">
        <v>6</v>
      </c>
      <c r="J22381" s="115">
        <v>861</v>
      </c>
    </row>
    <row r="22382" spans="1:10" hidden="1">
      <c r="A22382" s="115" t="s">
        <v>22664</v>
      </c>
      <c r="B22382" s="115"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15" t="s">
        <v>53372</v>
      </c>
      <c r="D22382" s="115" t="s">
        <v>53373</v>
      </c>
      <c r="E22382" s="115" t="s">
        <v>53374</v>
      </c>
      <c r="F22382" s="115" t="s">
        <v>53375</v>
      </c>
      <c r="G22382" s="115" t="s">
        <v>53376</v>
      </c>
      <c r="H22382" s="115" t="s">
        <v>53377</v>
      </c>
      <c r="I22382" s="115" t="s">
        <v>6</v>
      </c>
      <c r="J22382" s="115">
        <v>440</v>
      </c>
    </row>
    <row r="22383" spans="1:10" hidden="1">
      <c r="A22383" s="115" t="s">
        <v>22665</v>
      </c>
      <c r="B22383" s="115"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15" t="s">
        <v>53372</v>
      </c>
      <c r="D22383" s="115" t="s">
        <v>53373</v>
      </c>
      <c r="E22383" s="115" t="s">
        <v>53374</v>
      </c>
      <c r="F22383" s="115" t="s">
        <v>53375</v>
      </c>
      <c r="G22383" s="115" t="s">
        <v>53376</v>
      </c>
      <c r="H22383" s="115" t="s">
        <v>53377</v>
      </c>
      <c r="I22383" s="115" t="s">
        <v>6</v>
      </c>
      <c r="J22383" s="115">
        <v>440</v>
      </c>
    </row>
    <row r="22384" spans="1:10" hidden="1">
      <c r="A22384" s="115" t="s">
        <v>22666</v>
      </c>
      <c r="B22384" s="115"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15" t="s">
        <v>53378</v>
      </c>
      <c r="D22384" s="115" t="s">
        <v>53379</v>
      </c>
      <c r="E22384" s="115" t="s">
        <v>53380</v>
      </c>
      <c r="F22384" s="115" t="s">
        <v>53381</v>
      </c>
      <c r="G22384" s="115" t="s">
        <v>53382</v>
      </c>
      <c r="H22384" s="115" t="s">
        <v>53383</v>
      </c>
      <c r="I22384" s="115" t="s">
        <v>6</v>
      </c>
      <c r="J22384" s="115">
        <v>1597.46</v>
      </c>
    </row>
    <row r="22385" spans="1:10" hidden="1">
      <c r="A22385" s="115" t="s">
        <v>22667</v>
      </c>
      <c r="B22385" s="115"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15" t="s">
        <v>53378</v>
      </c>
      <c r="D22385" s="115" t="s">
        <v>53379</v>
      </c>
      <c r="E22385" s="115" t="s">
        <v>53380</v>
      </c>
      <c r="F22385" s="115" t="s">
        <v>53381</v>
      </c>
      <c r="G22385" s="115" t="s">
        <v>53382</v>
      </c>
      <c r="H22385" s="115" t="s">
        <v>53383</v>
      </c>
      <c r="I22385" s="115" t="s">
        <v>6</v>
      </c>
      <c r="J22385" s="115">
        <v>1597.46</v>
      </c>
    </row>
    <row r="22386" spans="1:10" hidden="1">
      <c r="A22386" s="115" t="s">
        <v>22668</v>
      </c>
      <c r="B22386" s="115"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15" t="s">
        <v>53384</v>
      </c>
      <c r="D22386" s="115" t="s">
        <v>53385</v>
      </c>
      <c r="E22386" s="115" t="s">
        <v>53386</v>
      </c>
      <c r="F22386" s="115" t="s">
        <v>53387</v>
      </c>
      <c r="G22386" s="115" t="s">
        <v>53388</v>
      </c>
      <c r="H22386" s="115" t="s">
        <v>53389</v>
      </c>
      <c r="I22386" s="115" t="s">
        <v>6</v>
      </c>
      <c r="J22386" s="115">
        <v>1547.61</v>
      </c>
    </row>
    <row r="22387" spans="1:10" hidden="1">
      <c r="A22387" s="115" t="s">
        <v>22669</v>
      </c>
      <c r="B22387" s="115"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15" t="s">
        <v>53384</v>
      </c>
      <c r="D22387" s="115" t="s">
        <v>53385</v>
      </c>
      <c r="E22387" s="115" t="s">
        <v>53386</v>
      </c>
      <c r="F22387" s="115" t="s">
        <v>53387</v>
      </c>
      <c r="G22387" s="115" t="s">
        <v>53388</v>
      </c>
      <c r="H22387" s="115" t="s">
        <v>53389</v>
      </c>
      <c r="I22387" s="115" t="s">
        <v>6</v>
      </c>
      <c r="J22387" s="115">
        <v>1547.61</v>
      </c>
    </row>
    <row r="22388" spans="1:10" hidden="1">
      <c r="A22388" s="115" t="s">
        <v>22670</v>
      </c>
      <c r="B22388" s="115" t="str">
        <f t="shared" si="349"/>
        <v>LAMPADA MULTIVAPOR METALICO (MVM) DE 35W,PAR30.FORNECIMENTO</v>
      </c>
      <c r="C22388" s="115" t="s">
        <v>53390</v>
      </c>
      <c r="I22388" s="115" t="s">
        <v>6</v>
      </c>
      <c r="J22388" s="115">
        <v>89.63</v>
      </c>
    </row>
    <row r="22389" spans="1:10" hidden="1">
      <c r="A22389" s="115" t="s">
        <v>22671</v>
      </c>
      <c r="B22389" s="115" t="str">
        <f t="shared" si="349"/>
        <v>LAMPADA MULTIVAPOR METALICO (MVM) DE 35W,PAR30.FORNECIMENTO</v>
      </c>
      <c r="C22389" s="115" t="s">
        <v>53390</v>
      </c>
      <c r="I22389" s="115" t="s">
        <v>6</v>
      </c>
      <c r="J22389" s="115">
        <v>89.63</v>
      </c>
    </row>
    <row r="22390" spans="1:10" hidden="1">
      <c r="A22390" s="115" t="s">
        <v>22672</v>
      </c>
      <c r="B22390" s="115" t="str">
        <f t="shared" si="349"/>
        <v>LAMPADA DE MULTIVAPOR METALICO (MVM) DE 70W,BULBO OVOIDE.FORNECIMENTO</v>
      </c>
      <c r="C22390" s="115" t="s">
        <v>53391</v>
      </c>
      <c r="D22390" s="115" t="s">
        <v>41943</v>
      </c>
      <c r="I22390" s="115" t="s">
        <v>6</v>
      </c>
      <c r="J22390" s="115">
        <v>39.78</v>
      </c>
    </row>
    <row r="22391" spans="1:10" hidden="1">
      <c r="A22391" s="115" t="s">
        <v>22673</v>
      </c>
      <c r="B22391" s="115" t="str">
        <f t="shared" si="349"/>
        <v>LAMPADA DE MULTIVAPOR METALICO (MVM) DE 70W,BULBO OVOIDE.FORNECIMENTO</v>
      </c>
      <c r="C22391" s="115" t="s">
        <v>53391</v>
      </c>
      <c r="D22391" s="115" t="s">
        <v>41943</v>
      </c>
      <c r="I22391" s="115" t="s">
        <v>6</v>
      </c>
      <c r="J22391" s="115">
        <v>39.78</v>
      </c>
    </row>
    <row r="22392" spans="1:10" hidden="1">
      <c r="A22392" s="115" t="s">
        <v>22674</v>
      </c>
      <c r="B22392" s="115" t="str">
        <f t="shared" si="349"/>
        <v>LAMPADA DE MULTIVAPOR METALICO (MVM) DE 150W,BULBO OVOIDE.FORNECIMENTO</v>
      </c>
      <c r="C22392" s="115" t="s">
        <v>53392</v>
      </c>
      <c r="D22392" s="115" t="s">
        <v>41216</v>
      </c>
      <c r="I22392" s="115" t="s">
        <v>6</v>
      </c>
      <c r="J22392" s="115">
        <v>67.08</v>
      </c>
    </row>
    <row r="22393" spans="1:10" hidden="1">
      <c r="A22393" s="115" t="s">
        <v>22675</v>
      </c>
      <c r="B22393" s="115" t="str">
        <f t="shared" si="349"/>
        <v>LAMPADA DE MULTIVAPOR METALICO (MVM) DE 150W,BULBO OVOIDE.FORNECIMENTO</v>
      </c>
      <c r="C22393" s="115" t="s">
        <v>53392</v>
      </c>
      <c r="D22393" s="115" t="s">
        <v>41216</v>
      </c>
      <c r="I22393" s="115" t="s">
        <v>6</v>
      </c>
      <c r="J22393" s="115">
        <v>67.08</v>
      </c>
    </row>
    <row r="22394" spans="1:10" hidden="1">
      <c r="A22394" s="115" t="s">
        <v>22676</v>
      </c>
      <c r="B22394" s="115" t="str">
        <f t="shared" si="349"/>
        <v>LAMPADA DE MULTIVAPOR METALICO (MVM) DE 250W,BULBO OVOIDE.FORNECIMENTO</v>
      </c>
      <c r="C22394" s="115" t="s">
        <v>53393</v>
      </c>
      <c r="D22394" s="115" t="s">
        <v>41216</v>
      </c>
      <c r="I22394" s="115" t="s">
        <v>6</v>
      </c>
      <c r="J22394" s="115">
        <v>53.46</v>
      </c>
    </row>
    <row r="22395" spans="1:10" hidden="1">
      <c r="A22395" s="115" t="s">
        <v>22677</v>
      </c>
      <c r="B22395" s="115" t="str">
        <f t="shared" si="349"/>
        <v>LAMPADA DE MULTIVAPOR METALICO (MVM) DE 250W,BULBO OVOIDE.FORNECIMENTO</v>
      </c>
      <c r="C22395" s="115" t="s">
        <v>53393</v>
      </c>
      <c r="D22395" s="115" t="s">
        <v>41216</v>
      </c>
      <c r="I22395" s="115" t="s">
        <v>6</v>
      </c>
      <c r="J22395" s="115">
        <v>53.46</v>
      </c>
    </row>
    <row r="22396" spans="1:10" hidden="1">
      <c r="A22396" s="115" t="s">
        <v>53394</v>
      </c>
      <c r="B22396" s="115" t="str">
        <f t="shared" si="349"/>
        <v>LAMPADA MULTIVAPOR METALICO (MVM) DE 400W,BULBO OVOIDE.FORNECIMENTO</v>
      </c>
      <c r="C22396" s="115" t="s">
        <v>53395</v>
      </c>
      <c r="D22396" s="115" t="s">
        <v>41935</v>
      </c>
      <c r="I22396" s="115" t="s">
        <v>6</v>
      </c>
      <c r="J22396" s="115">
        <v>59.64</v>
      </c>
    </row>
    <row r="22397" spans="1:10" hidden="1">
      <c r="A22397" s="115" t="s">
        <v>53396</v>
      </c>
      <c r="B22397" s="115" t="str">
        <f t="shared" si="349"/>
        <v>LAMPADA MULTIVAPOR METALICO (MVM) DE 400W,BULBO OVOIDE.FORNECIMENTO</v>
      </c>
      <c r="C22397" s="115" t="s">
        <v>53395</v>
      </c>
      <c r="D22397" s="115" t="s">
        <v>41935</v>
      </c>
      <c r="I22397" s="115" t="s">
        <v>6</v>
      </c>
      <c r="J22397" s="115">
        <v>59.64</v>
      </c>
    </row>
    <row r="22398" spans="1:10" hidden="1">
      <c r="A22398" s="115" t="s">
        <v>22678</v>
      </c>
      <c r="B22398" s="115" t="str">
        <f t="shared" si="349"/>
        <v>LAMPADA DE MULTIVAPOR METALICO (MVM) DE 250W,BULBO TUBULAR.FORNECIMENTO</v>
      </c>
      <c r="C22398" s="115" t="s">
        <v>53397</v>
      </c>
      <c r="D22398" s="115" t="s">
        <v>39651</v>
      </c>
      <c r="I22398" s="115" t="s">
        <v>6</v>
      </c>
      <c r="J22398" s="115">
        <v>55.6</v>
      </c>
    </row>
    <row r="22399" spans="1:10" hidden="1">
      <c r="A22399" s="115" t="s">
        <v>22679</v>
      </c>
      <c r="B22399" s="115" t="str">
        <f t="shared" si="349"/>
        <v>LAMPADA DE MULTIVAPOR METALICO (MVM) DE 250W,BULBO TUBULAR.FORNECIMENTO</v>
      </c>
      <c r="C22399" s="115" t="s">
        <v>53397</v>
      </c>
      <c r="D22399" s="115" t="s">
        <v>39651</v>
      </c>
      <c r="I22399" s="115" t="s">
        <v>6</v>
      </c>
      <c r="J22399" s="115">
        <v>55.6</v>
      </c>
    </row>
    <row r="22400" spans="1:10" hidden="1">
      <c r="A22400" s="115" t="s">
        <v>22680</v>
      </c>
      <c r="B22400" s="115" t="str">
        <f t="shared" si="349"/>
        <v>LAMPADA DE MULTIVAPOR METALICO (MVM) DE 400W,BULBO TUBULAR.FORNECIMENTO</v>
      </c>
      <c r="C22400" s="115" t="s">
        <v>53398</v>
      </c>
      <c r="D22400" s="115" t="s">
        <v>39651</v>
      </c>
      <c r="I22400" s="115" t="s">
        <v>6</v>
      </c>
      <c r="J22400" s="115">
        <v>46.21</v>
      </c>
    </row>
    <row r="22401" spans="1:10" hidden="1">
      <c r="A22401" s="115" t="s">
        <v>22681</v>
      </c>
      <c r="B22401" s="115" t="str">
        <f t="shared" si="349"/>
        <v>LAMPADA DE MULTIVAPOR METALICO (MVM) DE 400W,BULBO TUBULAR.FORNECIMENTO</v>
      </c>
      <c r="C22401" s="115" t="s">
        <v>53398</v>
      </c>
      <c r="D22401" s="115" t="s">
        <v>39651</v>
      </c>
      <c r="I22401" s="115" t="s">
        <v>6</v>
      </c>
      <c r="J22401" s="115">
        <v>46.21</v>
      </c>
    </row>
    <row r="22402" spans="1:10" hidden="1">
      <c r="A22402" s="115" t="s">
        <v>22682</v>
      </c>
      <c r="B22402" s="115" t="str">
        <f t="shared" si="349"/>
        <v>LAMPADA A VAPOR DE SODIO,ALTA PRESSAO,POTENCIA DE 70W,BASE E-27,BULBO OVOIDE,POSICAO DE FUNCIONAMENTO UNIVERSAL A NBR-IEC-662 E EM-RIOLUZ Nº 57.FORNECIMENTO</v>
      </c>
      <c r="C22402" s="115" t="s">
        <v>53399</v>
      </c>
      <c r="D22402" s="115" t="s">
        <v>53400</v>
      </c>
      <c r="E22402" s="115" t="s">
        <v>53401</v>
      </c>
      <c r="I22402" s="115" t="s">
        <v>6</v>
      </c>
      <c r="J22402" s="115">
        <v>21.32</v>
      </c>
    </row>
    <row r="22403" spans="1:10" hidden="1">
      <c r="A22403" s="115" t="s">
        <v>22683</v>
      </c>
      <c r="B22403" s="115" t="str">
        <f t="shared" si="349"/>
        <v>LAMPADA A VAPOR DE SODIO,ALTA PRESSAO,POTENCIA DE 70W,BASE E-27,BULBO OVOIDE,POSICAO DE FUNCIONAMENTO UNIVERSAL A NBR-IEC-662 E EM-RIOLUZ Nº 57.FORNECIMENTO</v>
      </c>
      <c r="C22403" s="115" t="s">
        <v>53399</v>
      </c>
      <c r="D22403" s="115" t="s">
        <v>53400</v>
      </c>
      <c r="E22403" s="115" t="s">
        <v>53401</v>
      </c>
      <c r="I22403" s="115" t="s">
        <v>6</v>
      </c>
      <c r="J22403" s="115">
        <v>21.32</v>
      </c>
    </row>
    <row r="22404" spans="1:10" hidden="1">
      <c r="A22404" s="115" t="s">
        <v>22684</v>
      </c>
      <c r="B22404" s="115" t="str">
        <f t="shared" si="349"/>
        <v>LAMPADA A VAPOR DE SODIO,ALTA PRESSAO,POTENCIA DE 100W,BASEE-27,BULBO OVOIDE,POSICAO DE FUNCIONAMENTO UNIVERSAL A NBR-IEC-662 E EM-RIOLUZ Nº57.FORNECIMENTO</v>
      </c>
      <c r="C22404" s="115" t="s">
        <v>53402</v>
      </c>
      <c r="D22404" s="115" t="s">
        <v>53403</v>
      </c>
      <c r="E22404" s="115" t="s">
        <v>53404</v>
      </c>
      <c r="I22404" s="115" t="s">
        <v>6</v>
      </c>
      <c r="J22404" s="115">
        <v>24.1</v>
      </c>
    </row>
    <row r="22405" spans="1:10" hidden="1">
      <c r="A22405" s="115" t="s">
        <v>22685</v>
      </c>
      <c r="B22405" s="115" t="str">
        <f t="shared" ref="B22405:B22468" si="350">C22405&amp;D22405&amp;E22405&amp;F22405&amp;G22405&amp;H22405</f>
        <v>LAMPADA A VAPOR DE SODIO,ALTA PRESSAO,POTENCIA DE 100W,BASEE-27,BULBO OVOIDE,POSICAO DE FUNCIONAMENTO UNIVERSAL A NBR-IEC-662 E EM-RIOLUZ Nº57.FORNECIMENTO</v>
      </c>
      <c r="C22405" s="115" t="s">
        <v>53402</v>
      </c>
      <c r="D22405" s="115" t="s">
        <v>53403</v>
      </c>
      <c r="E22405" s="115" t="s">
        <v>53404</v>
      </c>
      <c r="I22405" s="115" t="s">
        <v>6</v>
      </c>
      <c r="J22405" s="115">
        <v>24.1</v>
      </c>
    </row>
    <row r="22406" spans="1:10" hidden="1">
      <c r="A22406" s="115" t="s">
        <v>22686</v>
      </c>
      <c r="B22406" s="115" t="str">
        <f t="shared" si="350"/>
        <v>LAMPADA A VAPOR DE SODIO,ALTA PRESSAO,POTENCIA DE 150W,BASEE-27,BULBO OVOIDE,POSICAO DE FUNCIONAMENTO UNIVERSAL A NBR-IEC-662 E EM-RIOLUZ Nº 57.FORNECIMENTO</v>
      </c>
      <c r="C22406" s="115" t="s">
        <v>53405</v>
      </c>
      <c r="D22406" s="115" t="s">
        <v>53403</v>
      </c>
      <c r="E22406" s="115" t="s">
        <v>53406</v>
      </c>
      <c r="I22406" s="115" t="s">
        <v>6</v>
      </c>
      <c r="J22406" s="115">
        <v>17.28</v>
      </c>
    </row>
    <row r="22407" spans="1:10" hidden="1">
      <c r="A22407" s="115" t="s">
        <v>22687</v>
      </c>
      <c r="B22407" s="115" t="str">
        <f t="shared" si="350"/>
        <v>LAMPADA A VAPOR DE SODIO,ALTA PRESSAO,POTENCIA DE 150W,BASEE-27,BULBO OVOIDE,POSICAO DE FUNCIONAMENTO UNIVERSAL A NBR-IEC-662 E EM-RIOLUZ Nº 57.FORNECIMENTO</v>
      </c>
      <c r="C22407" s="115" t="s">
        <v>53405</v>
      </c>
      <c r="D22407" s="115" t="s">
        <v>53403</v>
      </c>
      <c r="E22407" s="115" t="s">
        <v>53406</v>
      </c>
      <c r="I22407" s="115" t="s">
        <v>6</v>
      </c>
      <c r="J22407" s="115">
        <v>17.28</v>
      </c>
    </row>
    <row r="22408" spans="1:10" hidden="1">
      <c r="A22408" s="115" t="s">
        <v>22688</v>
      </c>
      <c r="B22408" s="115" t="str">
        <f t="shared" si="350"/>
        <v>LAMPADA A VAPOR DE SODIO,ALTA PRESSAO,POTENCIA DE 250W,BASEE-27,BULBO OVOIDE,POSICAO DE FUNCIONAMENTO UNIVERSAL A NBR-IEC-662 E EM-RIOLUZ Nº 57.FORNECIMENTO</v>
      </c>
      <c r="C22408" s="115" t="s">
        <v>53407</v>
      </c>
      <c r="D22408" s="115" t="s">
        <v>53403</v>
      </c>
      <c r="E22408" s="115" t="s">
        <v>53406</v>
      </c>
      <c r="I22408" s="115" t="s">
        <v>6</v>
      </c>
      <c r="J22408" s="115">
        <v>33.979999999999997</v>
      </c>
    </row>
    <row r="22409" spans="1:10" hidden="1">
      <c r="A22409" s="115" t="s">
        <v>22689</v>
      </c>
      <c r="B22409" s="115" t="str">
        <f t="shared" si="350"/>
        <v>LAMPADA A VAPOR DE SODIO,ALTA PRESSAO,POTENCIA DE 250W,BASEE-27,BULBO OVOIDE,POSICAO DE FUNCIONAMENTO UNIVERSAL A NBR-IEC-662 E EM-RIOLUZ Nº 57.FORNECIMENTO</v>
      </c>
      <c r="C22409" s="115" t="s">
        <v>53407</v>
      </c>
      <c r="D22409" s="115" t="s">
        <v>53403</v>
      </c>
      <c r="E22409" s="115" t="s">
        <v>53406</v>
      </c>
      <c r="I22409" s="115" t="s">
        <v>6</v>
      </c>
      <c r="J22409" s="115">
        <v>33.979999999999997</v>
      </c>
    </row>
    <row r="22410" spans="1:10" hidden="1">
      <c r="A22410" s="115" t="s">
        <v>22690</v>
      </c>
      <c r="B22410" s="115" t="str">
        <f t="shared" si="350"/>
        <v>LAMPADA A VAPOR DE SODIO,ALTA PRESSAO,POTENCIA DE 100W,BASEE-40,BULBO TUBULAR,POSICAO DE FUNCIONAMENTO UNIVERSAL A NBR-IEC-662 E EM-RIOLUZ Nº 57.FORNECIMENTO</v>
      </c>
      <c r="C22410" s="115" t="s">
        <v>53402</v>
      </c>
      <c r="D22410" s="115" t="s">
        <v>53408</v>
      </c>
      <c r="E22410" s="115" t="s">
        <v>53409</v>
      </c>
      <c r="I22410" s="115" t="s">
        <v>6</v>
      </c>
      <c r="J22410" s="115">
        <v>19</v>
      </c>
    </row>
    <row r="22411" spans="1:10" hidden="1">
      <c r="A22411" s="115" t="s">
        <v>22691</v>
      </c>
      <c r="B22411" s="115" t="str">
        <f t="shared" si="350"/>
        <v>LAMPADA A VAPOR DE SODIO,ALTA PRESSAO,POTENCIA DE 100W,BASEE-40,BULBO TUBULAR,POSICAO DE FUNCIONAMENTO UNIVERSAL A NBR-IEC-662 E EM-RIOLUZ Nº 57.FORNECIMENTO</v>
      </c>
      <c r="C22411" s="115" t="s">
        <v>53402</v>
      </c>
      <c r="D22411" s="115" t="s">
        <v>53408</v>
      </c>
      <c r="E22411" s="115" t="s">
        <v>53409</v>
      </c>
      <c r="I22411" s="115" t="s">
        <v>6</v>
      </c>
      <c r="J22411" s="115">
        <v>19</v>
      </c>
    </row>
    <row r="22412" spans="1:10" hidden="1">
      <c r="A22412" s="115" t="s">
        <v>22692</v>
      </c>
      <c r="B22412" s="115" t="str">
        <f t="shared" si="350"/>
        <v>LAMPADA A VAPOR DE SODIO,ALTA PRESSAO,POTENCIA DE 150W,BASEE-40,BULBO TUBULAR,POSICAO DE FUNCIONAMENTO UNIVERSAL A NBR-IEC-662 E EM-RIOLUZ Nº 57.FORNECIMENTO</v>
      </c>
      <c r="C22412" s="115" t="s">
        <v>53405</v>
      </c>
      <c r="D22412" s="115" t="s">
        <v>53408</v>
      </c>
      <c r="E22412" s="115" t="s">
        <v>53409</v>
      </c>
      <c r="I22412" s="115" t="s">
        <v>6</v>
      </c>
      <c r="J22412" s="115">
        <v>22</v>
      </c>
    </row>
    <row r="22413" spans="1:10" hidden="1">
      <c r="A22413" s="115" t="s">
        <v>22693</v>
      </c>
      <c r="B22413" s="115" t="str">
        <f t="shared" si="350"/>
        <v>LAMPADA A VAPOR DE SODIO,ALTA PRESSAO,POTENCIA DE 150W,BASEE-40,BULBO TUBULAR,POSICAO DE FUNCIONAMENTO UNIVERSAL A NBR-IEC-662 E EM-RIOLUZ Nº 57.FORNECIMENTO</v>
      </c>
      <c r="C22413" s="115" t="s">
        <v>53405</v>
      </c>
      <c r="D22413" s="115" t="s">
        <v>53408</v>
      </c>
      <c r="E22413" s="115" t="s">
        <v>53409</v>
      </c>
      <c r="I22413" s="115" t="s">
        <v>6</v>
      </c>
      <c r="J22413" s="115">
        <v>22</v>
      </c>
    </row>
    <row r="22414" spans="1:10" hidden="1">
      <c r="A22414" s="115" t="s">
        <v>22694</v>
      </c>
      <c r="B22414" s="115" t="str">
        <f t="shared" si="350"/>
        <v>LAMPADA A VAPOR DE SODIO,ALTA PRESSAO,POTENCIA DE 250W,BASEE- 40,BULBO TUBULAR,POSICAO DE FUNCIONAMENTO UNIVERSAL A NBR-IEC-662 E EM-RIOLUZ Nº 57.FORNECIMENTO</v>
      </c>
      <c r="C22414" s="115" t="s">
        <v>53407</v>
      </c>
      <c r="D22414" s="115" t="s">
        <v>53410</v>
      </c>
      <c r="E22414" s="115" t="s">
        <v>53411</v>
      </c>
      <c r="I22414" s="115" t="s">
        <v>6</v>
      </c>
      <c r="J22414" s="115">
        <v>26.6</v>
      </c>
    </row>
    <row r="22415" spans="1:10" hidden="1">
      <c r="A22415" s="115" t="s">
        <v>22695</v>
      </c>
      <c r="B22415" s="115" t="str">
        <f t="shared" si="350"/>
        <v>LAMPADA A VAPOR DE SODIO,ALTA PRESSAO,POTENCIA DE 250W,BASEE- 40,BULBO TUBULAR,POSICAO DE FUNCIONAMENTO UNIVERSAL A NBR-IEC-662 E EM-RIOLUZ Nº 57.FORNECIMENTO</v>
      </c>
      <c r="C22415" s="115" t="s">
        <v>53407</v>
      </c>
      <c r="D22415" s="115" t="s">
        <v>53410</v>
      </c>
      <c r="E22415" s="115" t="s">
        <v>53411</v>
      </c>
      <c r="I22415" s="115" t="s">
        <v>6</v>
      </c>
      <c r="J22415" s="115">
        <v>26.6</v>
      </c>
    </row>
    <row r="22416" spans="1:10" hidden="1">
      <c r="A22416" s="115" t="s">
        <v>22696</v>
      </c>
      <c r="B22416" s="115" t="str">
        <f t="shared" si="350"/>
        <v>LAMPADA A VAPOR DE SODIO,ALTA PRESSAO,POTENCIA DE 400W,BASEE-40,BULBO TUBULAR,POSICAO DE FUNCIONAMENTO UNIVERSAL A NBR-IEC-662 E EM-RIOLUZ Nº 57.FORNECIMENTO</v>
      </c>
      <c r="C22416" s="115" t="s">
        <v>53412</v>
      </c>
      <c r="D22416" s="115" t="s">
        <v>53408</v>
      </c>
      <c r="E22416" s="115" t="s">
        <v>53409</v>
      </c>
      <c r="I22416" s="115" t="s">
        <v>6</v>
      </c>
      <c r="J22416" s="115">
        <v>37.92</v>
      </c>
    </row>
    <row r="22417" spans="1:10" hidden="1">
      <c r="A22417" s="115" t="s">
        <v>22697</v>
      </c>
      <c r="B22417" s="115" t="str">
        <f t="shared" si="350"/>
        <v>LAMPADA A VAPOR DE SODIO,ALTA PRESSAO,POTENCIA DE 400W,BASEE-40,BULBO TUBULAR,POSICAO DE FUNCIONAMENTO UNIVERSAL A NBR-IEC-662 E EM-RIOLUZ Nº 57.FORNECIMENTO</v>
      </c>
      <c r="C22417" s="115" t="s">
        <v>53412</v>
      </c>
      <c r="D22417" s="115" t="s">
        <v>53408</v>
      </c>
      <c r="E22417" s="115" t="s">
        <v>53409</v>
      </c>
      <c r="I22417" s="115" t="s">
        <v>6</v>
      </c>
      <c r="J22417" s="115">
        <v>37.92</v>
      </c>
    </row>
    <row r="22418" spans="1:10" hidden="1">
      <c r="A22418" s="115" t="s">
        <v>22698</v>
      </c>
      <c r="B22418" s="115" t="str">
        <f t="shared" si="350"/>
        <v>REATOR EXTERNO PARA LAMPADA VAPOR DE SODIO DE 70W,IGNITOR COM PICO DE TENSAO 2,8 A 4KV,FATOR DE POTENCIA MINIMO 0,92,TENSAO DE ALIMENTACAO 220V,EM-RIO-LUZ-30,NBR-13593,IEC-60662.FORNECIMENTO</v>
      </c>
      <c r="C22418" s="115" t="s">
        <v>56989</v>
      </c>
      <c r="D22418" s="115" t="s">
        <v>56990</v>
      </c>
      <c r="E22418" s="115" t="s">
        <v>56991</v>
      </c>
      <c r="F22418" s="115" t="s">
        <v>41216</v>
      </c>
      <c r="I22418" s="115" t="s">
        <v>6</v>
      </c>
      <c r="J22418" s="115">
        <v>50.39</v>
      </c>
    </row>
    <row r="22419" spans="1:10" hidden="1">
      <c r="A22419" s="115" t="s">
        <v>22699</v>
      </c>
      <c r="B22419" s="115" t="str">
        <f t="shared" si="350"/>
        <v>REATOR EXTERNO PARA LAMPADA VAPOR DE SODIO DE 70W,IGNITOR COM PICO DE TENSAO 2,8 A 4KV,FATOR DE POTENCIA MINIMO 0,92,TENSAO DE ALIMENTACAO 220V,EM-RIO-LUZ-30,NBR-13593,IEC-60662.FORNECIMENTO</v>
      </c>
      <c r="C22419" s="115" t="s">
        <v>56989</v>
      </c>
      <c r="D22419" s="115" t="s">
        <v>56990</v>
      </c>
      <c r="E22419" s="115" t="s">
        <v>56991</v>
      </c>
      <c r="F22419" s="115" t="s">
        <v>41216</v>
      </c>
      <c r="I22419" s="115" t="s">
        <v>6</v>
      </c>
      <c r="J22419" s="115">
        <v>50.39</v>
      </c>
    </row>
    <row r="22420" spans="1:10" hidden="1">
      <c r="A22420" s="115" t="s">
        <v>22700</v>
      </c>
      <c r="B22420" s="115" t="str">
        <f t="shared" si="350"/>
        <v>REATOR EXTERNO PARA LAMPADA VAPOR DE SODIO DE 100W,IGNITOR COM PICO DE TENSAO 2,8 A 4KV,FATOR DE POTENCIA MINIMO 0,92,TENSAO DE ALIMENTACAO 220V,EM-RIOLUZ-30,NBR-13593,IEC-60662.FORNECIMENTO</v>
      </c>
      <c r="C22420" s="115" t="s">
        <v>56992</v>
      </c>
      <c r="D22420" s="115" t="s">
        <v>56993</v>
      </c>
      <c r="E22420" s="115" t="s">
        <v>56994</v>
      </c>
      <c r="F22420" s="115" t="s">
        <v>41216</v>
      </c>
      <c r="I22420" s="115" t="s">
        <v>6</v>
      </c>
      <c r="J22420" s="115">
        <v>44.73</v>
      </c>
    </row>
    <row r="22421" spans="1:10" hidden="1">
      <c r="A22421" s="115" t="s">
        <v>22701</v>
      </c>
      <c r="B22421" s="115" t="str">
        <f t="shared" si="350"/>
        <v>REATOR EXTERNO PARA LAMPADA VAPOR DE SODIO DE 100W,IGNITOR COM PICO DE TENSAO 2,8 A 4KV,FATOR DE POTENCIA MINIMO 0,92,TENSAO DE ALIMENTACAO 220V,EM-RIOLUZ-30,NBR-13593,IEC-60662.FORNECIMENTO</v>
      </c>
      <c r="C22421" s="115" t="s">
        <v>56992</v>
      </c>
      <c r="D22421" s="115" t="s">
        <v>56993</v>
      </c>
      <c r="E22421" s="115" t="s">
        <v>56994</v>
      </c>
      <c r="F22421" s="115" t="s">
        <v>41216</v>
      </c>
      <c r="I22421" s="115" t="s">
        <v>6</v>
      </c>
      <c r="J22421" s="115">
        <v>44.73</v>
      </c>
    </row>
    <row r="22422" spans="1:10" hidden="1">
      <c r="A22422" s="115" t="s">
        <v>22702</v>
      </c>
      <c r="B22422" s="115" t="str">
        <f t="shared" si="350"/>
        <v>REATOR EXTERNO PARA LAMPADA VAPOR DE SODIO DE 150W,IGNITOR COM PICO DE TENSAO 2,8 A 4KV,FATOR DE POTENCIA MINIMO 0,92,TENSAO DE ALIMENTACAO 220V,EM-RIOLUZ-30,NBR-13593,IEC-60662.FORNECIMENTO</v>
      </c>
      <c r="C22422" s="115" t="s">
        <v>56995</v>
      </c>
      <c r="D22422" s="115" t="s">
        <v>56993</v>
      </c>
      <c r="E22422" s="115" t="s">
        <v>56994</v>
      </c>
      <c r="F22422" s="115" t="s">
        <v>41216</v>
      </c>
      <c r="I22422" s="115" t="s">
        <v>6</v>
      </c>
      <c r="J22422" s="115">
        <v>55.62</v>
      </c>
    </row>
    <row r="22423" spans="1:10" hidden="1">
      <c r="A22423" s="115" t="s">
        <v>22703</v>
      </c>
      <c r="B22423" s="115" t="str">
        <f t="shared" si="350"/>
        <v>REATOR EXTERNO PARA LAMPADA VAPOR DE SODIO DE 150W,IGNITOR COM PICO DE TENSAO 2,8 A 4KV,FATOR DE POTENCIA MINIMO 0,92,TENSAO DE ALIMENTACAO 220V,EM-RIOLUZ-30,NBR-13593,IEC-60662.FORNECIMENTO</v>
      </c>
      <c r="C22423" s="115" t="s">
        <v>56995</v>
      </c>
      <c r="D22423" s="115" t="s">
        <v>56993</v>
      </c>
      <c r="E22423" s="115" t="s">
        <v>56994</v>
      </c>
      <c r="F22423" s="115" t="s">
        <v>41216</v>
      </c>
      <c r="I22423" s="115" t="s">
        <v>6</v>
      </c>
      <c r="J22423" s="115">
        <v>55.62</v>
      </c>
    </row>
    <row r="22424" spans="1:10" hidden="1">
      <c r="A22424" s="115" t="s">
        <v>22704</v>
      </c>
      <c r="B22424" s="115" t="str">
        <f t="shared" si="350"/>
        <v>REATOR EXTERNO PARA LAMPADA VAPOR DE SODIO DE 250W,IGNITOR COM PICO DE TENSAO 2,8 A 4KV,FATOR DE POTENCIA MINIMO 0,92,TENSAO DE ALIMENTACAO 220V,EM-RIOLUZ-30,NBR-13593,IEC-60662.FORNECIMENTO</v>
      </c>
      <c r="C22424" s="115" t="s">
        <v>56996</v>
      </c>
      <c r="D22424" s="115" t="s">
        <v>56993</v>
      </c>
      <c r="E22424" s="115" t="s">
        <v>56994</v>
      </c>
      <c r="F22424" s="115" t="s">
        <v>41216</v>
      </c>
      <c r="I22424" s="115" t="s">
        <v>6</v>
      </c>
      <c r="J22424" s="115">
        <v>70.7</v>
      </c>
    </row>
    <row r="22425" spans="1:10" hidden="1">
      <c r="A22425" s="115" t="s">
        <v>22705</v>
      </c>
      <c r="B22425" s="115" t="str">
        <f t="shared" si="350"/>
        <v>REATOR EXTERNO PARA LAMPADA VAPOR DE SODIO DE 250W,IGNITOR COM PICO DE TENSAO 2,8 A 4KV,FATOR DE POTENCIA MINIMO 0,92,TENSAO DE ALIMENTACAO 220V,EM-RIOLUZ-30,NBR-13593,IEC-60662.FORNECIMENTO</v>
      </c>
      <c r="C22425" s="115" t="s">
        <v>56996</v>
      </c>
      <c r="D22425" s="115" t="s">
        <v>56993</v>
      </c>
      <c r="E22425" s="115" t="s">
        <v>56994</v>
      </c>
      <c r="F22425" s="115" t="s">
        <v>41216</v>
      </c>
      <c r="I22425" s="115" t="s">
        <v>6</v>
      </c>
      <c r="J22425" s="115">
        <v>70.7</v>
      </c>
    </row>
    <row r="22426" spans="1:10" hidden="1">
      <c r="A22426" s="115" t="s">
        <v>22706</v>
      </c>
      <c r="B22426" s="115" t="str">
        <f t="shared" si="350"/>
        <v>REATOR EXTERNO PARA LAMPADA VAPOR DE SODIO DE 400W,IGNITOR COM PICO DE TENSAO 2,8 A 4KV,FATOR DE POTENCIA MINIMO 0,92,TENSAO DE ALIMENTACAO 220V,EM-RIOLUZ-30,NBR-13593,IEC-60662.FORNECIMENTO</v>
      </c>
      <c r="C22426" s="115" t="s">
        <v>56997</v>
      </c>
      <c r="D22426" s="115" t="s">
        <v>56993</v>
      </c>
      <c r="E22426" s="115" t="s">
        <v>56994</v>
      </c>
      <c r="F22426" s="115" t="s">
        <v>41216</v>
      </c>
      <c r="I22426" s="115" t="s">
        <v>6</v>
      </c>
      <c r="J22426" s="115">
        <v>85.49</v>
      </c>
    </row>
    <row r="22427" spans="1:10" hidden="1">
      <c r="A22427" s="115" t="s">
        <v>22707</v>
      </c>
      <c r="B22427" s="115" t="str">
        <f t="shared" si="350"/>
        <v>REATOR EXTERNO PARA LAMPADA VAPOR DE SODIO DE 400W,IGNITOR COM PICO DE TENSAO 2,8 A 4KV,FATOR DE POTENCIA MINIMO 0,92,TENSAO DE ALIMENTACAO 220V,EM-RIOLUZ-30,NBR-13593,IEC-60662.FORNECIMENTO</v>
      </c>
      <c r="C22427" s="115" t="s">
        <v>56997</v>
      </c>
      <c r="D22427" s="115" t="s">
        <v>56993</v>
      </c>
      <c r="E22427" s="115" t="s">
        <v>56994</v>
      </c>
      <c r="F22427" s="115" t="s">
        <v>41216</v>
      </c>
      <c r="I22427" s="115" t="s">
        <v>6</v>
      </c>
      <c r="J22427" s="115">
        <v>85.49</v>
      </c>
    </row>
    <row r="22428" spans="1:10" hidden="1">
      <c r="A22428" s="115" t="s">
        <v>22708</v>
      </c>
      <c r="B22428" s="115" t="str">
        <f t="shared" si="350"/>
        <v>REATOR INTERNO/INTEGRADO PARA LAMPADA VAPOR DE SODIO DE 70W,IGNITOR COM PICO DE TENSAO 2,8 A 4KV,FATOR DE POTENCIA MINIMO 0,92,TENSAO NOMINAL DE ALIMENTACAO 220V,CONFORME DESENHO A3-1971-PD,NBR-13593,IEC-60662.FORNECIMENTO</v>
      </c>
      <c r="C22428" s="115" t="s">
        <v>56998</v>
      </c>
      <c r="D22428" s="115" t="s">
        <v>56999</v>
      </c>
      <c r="E22428" s="115" t="s">
        <v>57000</v>
      </c>
      <c r="F22428" s="115" t="s">
        <v>57001</v>
      </c>
      <c r="I22428" s="115" t="s">
        <v>6</v>
      </c>
      <c r="J22428" s="115">
        <v>39.32</v>
      </c>
    </row>
    <row r="22429" spans="1:10" hidden="1">
      <c r="A22429" s="115" t="s">
        <v>22709</v>
      </c>
      <c r="B22429" s="115" t="str">
        <f t="shared" si="350"/>
        <v>REATOR INTERNO/INTEGRADO PARA LAMPADA VAPOR DE SODIO DE 70W,IGNITOR COM PICO DE TENSAO 2,8 A 4KV,FATOR DE POTENCIA MINIMO 0,92,TENSAO NOMINAL DE ALIMENTACAO 220V,CONFORME DESENHO A3-1971-PD,NBR-13593,IEC-60662.FORNECIMENTO</v>
      </c>
      <c r="C22429" s="115" t="s">
        <v>56998</v>
      </c>
      <c r="D22429" s="115" t="s">
        <v>56999</v>
      </c>
      <c r="E22429" s="115" t="s">
        <v>57000</v>
      </c>
      <c r="F22429" s="115" t="s">
        <v>57001</v>
      </c>
      <c r="I22429" s="115" t="s">
        <v>6</v>
      </c>
      <c r="J22429" s="115">
        <v>39.32</v>
      </c>
    </row>
    <row r="22430" spans="1:10" hidden="1">
      <c r="A22430" s="115" t="s">
        <v>22710</v>
      </c>
      <c r="B22430" s="115" t="str">
        <f t="shared" si="350"/>
        <v>REATOR INTERNO/INTEGRADO PARA LAMPADA VAPOR DE SODIO DE 150W,IGNITOR COM PICO DE TENSAO 2,8 A 4KV,FATOR DE POTENCIA MINIMO 0,92,TENSAO NOMINAL DE ALIMENTACAO 220V,CONFORME DESENHOA3-1971-PD,NBR-13593,IEC-60662.FORNECIMENTO</v>
      </c>
      <c r="C22430" s="115" t="s">
        <v>57002</v>
      </c>
      <c r="D22430" s="115" t="s">
        <v>57003</v>
      </c>
      <c r="E22430" s="115" t="s">
        <v>57004</v>
      </c>
      <c r="F22430" s="115" t="s">
        <v>57005</v>
      </c>
      <c r="I22430" s="115" t="s">
        <v>6</v>
      </c>
      <c r="J22430" s="115">
        <v>53.56</v>
      </c>
    </row>
    <row r="22431" spans="1:10" hidden="1">
      <c r="A22431" s="115" t="s">
        <v>22711</v>
      </c>
      <c r="B22431" s="115" t="str">
        <f t="shared" si="350"/>
        <v>REATOR INTERNO/INTEGRADO PARA LAMPADA VAPOR DE SODIO DE 150W,IGNITOR COM PICO DE TENSAO 2,8 A 4KV,FATOR DE POTENCIA MINIMO 0,92,TENSAO NOMINAL DE ALIMENTACAO 220V,CONFORME DESENHOA3-1971-PD,NBR-13593,IEC-60662.FORNECIMENTO</v>
      </c>
      <c r="C22431" s="115" t="s">
        <v>57002</v>
      </c>
      <c r="D22431" s="115" t="s">
        <v>57003</v>
      </c>
      <c r="E22431" s="115" t="s">
        <v>57004</v>
      </c>
      <c r="F22431" s="115" t="s">
        <v>57005</v>
      </c>
      <c r="I22431" s="115" t="s">
        <v>6</v>
      </c>
      <c r="J22431" s="115">
        <v>53.56</v>
      </c>
    </row>
    <row r="22432" spans="1:10" hidden="1">
      <c r="A22432" s="115" t="s">
        <v>22712</v>
      </c>
      <c r="B22432" s="115" t="str">
        <f t="shared" si="350"/>
        <v>REATOR INTERNO/INTEGRADO PARA LAMPADA VAPOR DE SODIO DE 250W,IGNITOR COM PICO DE TENSAO 2,8 A 4KV,FATOR DE POTENCIA MINIMO 0,92,TENSAO NOMINAL DE ALIMENTACAO 220V,CONFORME DESENHOA3-1971-PD,NBR-13593,IEC-60662.FORNECIMENTO</v>
      </c>
      <c r="C22432" s="115" t="s">
        <v>57006</v>
      </c>
      <c r="D22432" s="115" t="s">
        <v>57003</v>
      </c>
      <c r="E22432" s="115" t="s">
        <v>57004</v>
      </c>
      <c r="F22432" s="115" t="s">
        <v>57005</v>
      </c>
      <c r="I22432" s="115" t="s">
        <v>6</v>
      </c>
      <c r="J22432" s="115">
        <v>72.099999999999994</v>
      </c>
    </row>
    <row r="22433" spans="1:10" hidden="1">
      <c r="A22433" s="115" t="s">
        <v>22713</v>
      </c>
      <c r="B22433" s="115" t="str">
        <f t="shared" si="350"/>
        <v>REATOR INTERNO/INTEGRADO PARA LAMPADA VAPOR DE SODIO DE 250W,IGNITOR COM PICO DE TENSAO 2,8 A 4KV,FATOR DE POTENCIA MINIMO 0,92,TENSAO NOMINAL DE ALIMENTACAO 220V,CONFORME DESENHOA3-1971-PD,NBR-13593,IEC-60662.FORNECIMENTO</v>
      </c>
      <c r="C22433" s="115" t="s">
        <v>57006</v>
      </c>
      <c r="D22433" s="115" t="s">
        <v>57003</v>
      </c>
      <c r="E22433" s="115" t="s">
        <v>57004</v>
      </c>
      <c r="F22433" s="115" t="s">
        <v>57005</v>
      </c>
      <c r="I22433" s="115" t="s">
        <v>6</v>
      </c>
      <c r="J22433" s="115">
        <v>72.099999999999994</v>
      </c>
    </row>
    <row r="22434" spans="1:10" hidden="1">
      <c r="A22434" s="115" t="s">
        <v>22714</v>
      </c>
      <c r="B22434" s="115" t="str">
        <f t="shared" si="350"/>
        <v>REATOR INTERNO/INTEGRADO PARA LAMPADA VAPOR DE SODIO DE 400W,IGNITOR COM PICO DE TENSAO 2,8 A 4KV,FATOR DE POTENCIA MINIMO 0,92,TENSAO NOMINAL DE ALIMENTACAO 220V,CONFORME DESENHOA3-1971-PD,NBR-13593,IEC-60662.FORNECIMENTO</v>
      </c>
      <c r="C22434" s="115" t="s">
        <v>57007</v>
      </c>
      <c r="D22434" s="115" t="s">
        <v>57003</v>
      </c>
      <c r="E22434" s="115" t="s">
        <v>57004</v>
      </c>
      <c r="F22434" s="115" t="s">
        <v>57005</v>
      </c>
      <c r="I22434" s="115" t="s">
        <v>6</v>
      </c>
      <c r="J22434" s="115">
        <v>82.4</v>
      </c>
    </row>
    <row r="22435" spans="1:10" hidden="1">
      <c r="A22435" s="115" t="s">
        <v>22715</v>
      </c>
      <c r="B22435" s="115" t="str">
        <f t="shared" si="350"/>
        <v>REATOR INTERNO/INTEGRADO PARA LAMPADA VAPOR DE SODIO DE 400W,IGNITOR COM PICO DE TENSAO 2,8 A 4KV,FATOR DE POTENCIA MINIMO 0,92,TENSAO NOMINAL DE ALIMENTACAO 220V,CONFORME DESENHOA3-1971-PD,NBR-13593,IEC-60662.FORNECIMENTO</v>
      </c>
      <c r="C22435" s="115" t="s">
        <v>57007</v>
      </c>
      <c r="D22435" s="115" t="s">
        <v>57003</v>
      </c>
      <c r="E22435" s="115" t="s">
        <v>57004</v>
      </c>
      <c r="F22435" s="115" t="s">
        <v>57005</v>
      </c>
      <c r="I22435" s="115" t="s">
        <v>6</v>
      </c>
      <c r="J22435" s="115">
        <v>82.4</v>
      </c>
    </row>
    <row r="22436" spans="1:10" hidden="1">
      <c r="A22436" s="115" t="s">
        <v>57008</v>
      </c>
      <c r="B22436" s="115" t="str">
        <f t="shared" si="350"/>
        <v>REATOR EXTERNO PARA LAMPADA VAPOR METALICO DE 70W,IGNITOR COM PICO DE TENSAO 2,8 A 4KV,FATOR DE POTENCIA MINIMO 0,92,TENSAO DE ALIMENTACAO 220V,EM-RIOLUZ-30,NBR-14305,IEC-61167.FORNECIMENTO</v>
      </c>
      <c r="C22436" s="115" t="s">
        <v>57009</v>
      </c>
      <c r="D22436" s="115" t="s">
        <v>56990</v>
      </c>
      <c r="E22436" s="115" t="s">
        <v>57010</v>
      </c>
      <c r="F22436" s="115" t="s">
        <v>41943</v>
      </c>
      <c r="I22436" s="115" t="s">
        <v>6</v>
      </c>
      <c r="J22436" s="115">
        <v>51.5</v>
      </c>
    </row>
    <row r="22437" spans="1:10" hidden="1">
      <c r="A22437" s="115" t="s">
        <v>57011</v>
      </c>
      <c r="B22437" s="115" t="str">
        <f t="shared" si="350"/>
        <v>REATOR EXTERNO PARA LAMPADA VAPOR METALICO DE 70W,IGNITOR COM PICO DE TENSAO 2,8 A 4KV,FATOR DE POTENCIA MINIMO 0,92,TENSAO DE ALIMENTACAO 220V,EM-RIOLUZ-30,NBR-14305,IEC-61167.FORNECIMENTO</v>
      </c>
      <c r="C22437" s="115" t="s">
        <v>57009</v>
      </c>
      <c r="D22437" s="115" t="s">
        <v>56990</v>
      </c>
      <c r="E22437" s="115" t="s">
        <v>57010</v>
      </c>
      <c r="F22437" s="115" t="s">
        <v>41943</v>
      </c>
      <c r="I22437" s="115" t="s">
        <v>6</v>
      </c>
      <c r="J22437" s="115">
        <v>51.5</v>
      </c>
    </row>
    <row r="22438" spans="1:10" hidden="1">
      <c r="A22438" s="115" t="s">
        <v>57012</v>
      </c>
      <c r="B22438" s="115" t="str">
        <f t="shared" si="350"/>
        <v>REATOR EXTERNO PARA LAMPADA VAPOR METALICO DE 100W,IGNITOR COM PICO DE TENSAO 2,8 A 4KV,FATOR DE POTENCIA MINIMO 0,92,TENSAO DE ALIMENTACAO 220V,EM-RIOLUZ-30,NBR-14305,IEC-61167.FORNECIMENTO</v>
      </c>
      <c r="C22438" s="115" t="s">
        <v>57013</v>
      </c>
      <c r="D22438" s="115" t="s">
        <v>56993</v>
      </c>
      <c r="E22438" s="115" t="s">
        <v>57014</v>
      </c>
      <c r="F22438" s="115" t="s">
        <v>41216</v>
      </c>
      <c r="I22438" s="115" t="s">
        <v>6</v>
      </c>
      <c r="J22438" s="115">
        <v>45.32</v>
      </c>
    </row>
    <row r="22439" spans="1:10" hidden="1">
      <c r="A22439" s="115" t="s">
        <v>57015</v>
      </c>
      <c r="B22439" s="115" t="str">
        <f t="shared" si="350"/>
        <v>REATOR EXTERNO PARA LAMPADA VAPOR METALICO DE 100W,IGNITOR COM PICO DE TENSAO 2,8 A 4KV,FATOR DE POTENCIA MINIMO 0,92,TENSAO DE ALIMENTACAO 220V,EM-RIOLUZ-30,NBR-14305,IEC-61167.FORNECIMENTO</v>
      </c>
      <c r="C22439" s="115" t="s">
        <v>57013</v>
      </c>
      <c r="D22439" s="115" t="s">
        <v>56993</v>
      </c>
      <c r="E22439" s="115" t="s">
        <v>57014</v>
      </c>
      <c r="F22439" s="115" t="s">
        <v>41216</v>
      </c>
      <c r="I22439" s="115" t="s">
        <v>6</v>
      </c>
      <c r="J22439" s="115">
        <v>45.32</v>
      </c>
    </row>
    <row r="22440" spans="1:10" hidden="1">
      <c r="A22440" s="115" t="s">
        <v>57016</v>
      </c>
      <c r="B22440" s="115" t="str">
        <f t="shared" si="350"/>
        <v>REATOR EXTERNO PARA LAMPADA VAPOR METALICO DE 150W,IGNITOR COM PICO DE TENSAO 2,8 A 4KV,FATOR DE POTENCIA MINIMO 0,92,TENSAO DE ALIMENTACAO 220V,EM-RIOLUZ-30,NBR-14305,IEC-61167.FORNECIMENTO</v>
      </c>
      <c r="C22440" s="115" t="s">
        <v>57017</v>
      </c>
      <c r="D22440" s="115" t="s">
        <v>56993</v>
      </c>
      <c r="E22440" s="115" t="s">
        <v>57014</v>
      </c>
      <c r="F22440" s="115" t="s">
        <v>41216</v>
      </c>
      <c r="I22440" s="115" t="s">
        <v>6</v>
      </c>
      <c r="J22440" s="115">
        <v>55.62</v>
      </c>
    </row>
    <row r="22441" spans="1:10" hidden="1">
      <c r="A22441" s="115" t="s">
        <v>57018</v>
      </c>
      <c r="B22441" s="115" t="str">
        <f t="shared" si="350"/>
        <v>REATOR EXTERNO PARA LAMPADA VAPOR METALICO DE 150W,IGNITOR COM PICO DE TENSAO 2,8 A 4KV,FATOR DE POTENCIA MINIMO 0,92,TENSAO DE ALIMENTACAO 220V,EM-RIOLUZ-30,NBR-14305,IEC-61167.FORNECIMENTO</v>
      </c>
      <c r="C22441" s="115" t="s">
        <v>57017</v>
      </c>
      <c r="D22441" s="115" t="s">
        <v>56993</v>
      </c>
      <c r="E22441" s="115" t="s">
        <v>57014</v>
      </c>
      <c r="F22441" s="115" t="s">
        <v>41216</v>
      </c>
      <c r="I22441" s="115" t="s">
        <v>6</v>
      </c>
      <c r="J22441" s="115">
        <v>55.62</v>
      </c>
    </row>
    <row r="22442" spans="1:10" hidden="1">
      <c r="A22442" s="115" t="s">
        <v>57019</v>
      </c>
      <c r="B22442" s="115" t="str">
        <f t="shared" si="350"/>
        <v>REATOR EXTERNO PARA LAMPADA VAPOR METALICO DE 250W,IGNITOR COM PICO DE TENSAO 2,8 A 4KV,FATOR DE POTENCIA MINIMO 0,92,TENSAO DE ALIMENTACAO 220V,EM-RIOLUZ-30,NBR-14305,IEC-61167.FORNECIMENTO</v>
      </c>
      <c r="C22442" s="115" t="s">
        <v>57020</v>
      </c>
      <c r="D22442" s="115" t="s">
        <v>56993</v>
      </c>
      <c r="E22442" s="115" t="s">
        <v>57014</v>
      </c>
      <c r="F22442" s="115" t="s">
        <v>41216</v>
      </c>
      <c r="I22442" s="115" t="s">
        <v>6</v>
      </c>
      <c r="J22442" s="115">
        <v>72.099999999999994</v>
      </c>
    </row>
    <row r="22443" spans="1:10" hidden="1">
      <c r="A22443" s="115" t="s">
        <v>57021</v>
      </c>
      <c r="B22443" s="115" t="str">
        <f t="shared" si="350"/>
        <v>REATOR EXTERNO PARA LAMPADA VAPOR METALICO DE 250W,IGNITOR COM PICO DE TENSAO 2,8 A 4KV,FATOR DE POTENCIA MINIMO 0,92,TENSAO DE ALIMENTACAO 220V,EM-RIOLUZ-30,NBR-14305,IEC-61167.FORNECIMENTO</v>
      </c>
      <c r="C22443" s="115" t="s">
        <v>57020</v>
      </c>
      <c r="D22443" s="115" t="s">
        <v>56993</v>
      </c>
      <c r="E22443" s="115" t="s">
        <v>57014</v>
      </c>
      <c r="F22443" s="115" t="s">
        <v>41216</v>
      </c>
      <c r="I22443" s="115" t="s">
        <v>6</v>
      </c>
      <c r="J22443" s="115">
        <v>72.099999999999994</v>
      </c>
    </row>
    <row r="22444" spans="1:10" hidden="1">
      <c r="A22444" s="115" t="s">
        <v>57022</v>
      </c>
      <c r="B22444" s="115" t="str">
        <f t="shared" si="350"/>
        <v>REATOR EXTERNO PARA LAMPADA VAPOR METALICO DE 400W,IGNITOR COM PICO DE TENSAO 2,8 A 4KV,FATOR DE POTENCIA MINIMO 0,92,TENSAO DE ALIMENTACAO 220V,EM-RIOLUZ-30,NBR-14305,IEC-61167.FORNECIMENTO</v>
      </c>
      <c r="C22444" s="115" t="s">
        <v>57023</v>
      </c>
      <c r="D22444" s="115" t="s">
        <v>56993</v>
      </c>
      <c r="E22444" s="115" t="s">
        <v>57014</v>
      </c>
      <c r="F22444" s="115" t="s">
        <v>41216</v>
      </c>
      <c r="I22444" s="115" t="s">
        <v>6</v>
      </c>
      <c r="J22444" s="115">
        <v>85.49</v>
      </c>
    </row>
    <row r="22445" spans="1:10" hidden="1">
      <c r="A22445" s="115" t="s">
        <v>57024</v>
      </c>
      <c r="B22445" s="115" t="str">
        <f t="shared" si="350"/>
        <v>REATOR EXTERNO PARA LAMPADA VAPOR METALICO DE 400W,IGNITOR COM PICO DE TENSAO 2,8 A 4KV,FATOR DE POTENCIA MINIMO 0,92,TENSAO DE ALIMENTACAO 220V,EM-RIOLUZ-30,NBR-14305,IEC-61167.FORNECIMENTO</v>
      </c>
      <c r="C22445" s="115" t="s">
        <v>57023</v>
      </c>
      <c r="D22445" s="115" t="s">
        <v>56993</v>
      </c>
      <c r="E22445" s="115" t="s">
        <v>57014</v>
      </c>
      <c r="F22445" s="115" t="s">
        <v>41216</v>
      </c>
      <c r="I22445" s="115" t="s">
        <v>6</v>
      </c>
      <c r="J22445" s="115">
        <v>85.49</v>
      </c>
    </row>
    <row r="22446" spans="1:10" hidden="1">
      <c r="A22446" s="115" t="s">
        <v>57025</v>
      </c>
      <c r="B22446" s="115" t="str">
        <f t="shared" si="350"/>
        <v>REATOR TIPO INTERNO/INTEGRADO PARA LAMPADA VAPOR METALICO DE 70W,IGNITOR COM PICO DE TENSAO 2,8 A 4KV,FATOR DE POTENCIAMINIMO 0,92,TENSAO NOMINAL DE ALIMENTACAO 220V,CONFORME DESENHO A3-1971-PD,NBR-14305,IEC-61167.FORNECIMENTO</v>
      </c>
      <c r="C22446" s="115" t="s">
        <v>57026</v>
      </c>
      <c r="D22446" s="115" t="s">
        <v>57027</v>
      </c>
      <c r="E22446" s="115" t="s">
        <v>57028</v>
      </c>
      <c r="F22446" s="115" t="s">
        <v>57029</v>
      </c>
      <c r="I22446" s="115" t="s">
        <v>6</v>
      </c>
      <c r="J22446" s="115">
        <v>46.35</v>
      </c>
    </row>
    <row r="22447" spans="1:10" hidden="1">
      <c r="A22447" s="115" t="s">
        <v>57030</v>
      </c>
      <c r="B22447" s="115" t="str">
        <f t="shared" si="350"/>
        <v>REATOR TIPO INTERNO/INTEGRADO PARA LAMPADA VAPOR METALICO DE 70W,IGNITOR COM PICO DE TENSAO 2,8 A 4KV,FATOR DE POTENCIAMINIMO 0,92,TENSAO NOMINAL DE ALIMENTACAO 220V,CONFORME DESENHO A3-1971-PD,NBR-14305,IEC-61167.FORNECIMENTO</v>
      </c>
      <c r="C22447" s="115" t="s">
        <v>57026</v>
      </c>
      <c r="D22447" s="115" t="s">
        <v>57027</v>
      </c>
      <c r="E22447" s="115" t="s">
        <v>57028</v>
      </c>
      <c r="F22447" s="115" t="s">
        <v>57029</v>
      </c>
      <c r="I22447" s="115" t="s">
        <v>6</v>
      </c>
      <c r="J22447" s="115">
        <v>46.35</v>
      </c>
    </row>
    <row r="22448" spans="1:10" hidden="1">
      <c r="A22448" s="115" t="s">
        <v>57031</v>
      </c>
      <c r="B22448" s="115" t="str">
        <f t="shared" si="350"/>
        <v>REATOR TIPO INTERNO/INTEGRADO PARA LAMPADA VAPOR METALICO DE 150W,IGNITOR COM PICO DE TENSAO 2,8 A 4KV,FATOR DE POTENCIA MINIMO 0,92,TENSAO NOMINAL DE ALIMENTACAO 220V,CONFORME DESENHO A3-1971-PD,NBR-14305,IEC-61167.FORNECIMENTO</v>
      </c>
      <c r="C22448" s="115" t="s">
        <v>57026</v>
      </c>
      <c r="D22448" s="115" t="s">
        <v>57032</v>
      </c>
      <c r="E22448" s="115" t="s">
        <v>57033</v>
      </c>
      <c r="F22448" s="115" t="s">
        <v>57034</v>
      </c>
      <c r="I22448" s="115" t="s">
        <v>6</v>
      </c>
      <c r="J22448" s="115">
        <v>60.61</v>
      </c>
    </row>
    <row r="22449" spans="1:10" hidden="1">
      <c r="A22449" s="115" t="s">
        <v>57035</v>
      </c>
      <c r="B22449" s="115" t="str">
        <f t="shared" si="350"/>
        <v>REATOR TIPO INTERNO/INTEGRADO PARA LAMPADA VAPOR METALICO DE 150W,IGNITOR COM PICO DE TENSAO 2,8 A 4KV,FATOR DE POTENCIA MINIMO 0,92,TENSAO NOMINAL DE ALIMENTACAO 220V,CONFORME DESENHO A3-1971-PD,NBR-14305,IEC-61167.FORNECIMENTO</v>
      </c>
      <c r="C22449" s="115" t="s">
        <v>57026</v>
      </c>
      <c r="D22449" s="115" t="s">
        <v>57032</v>
      </c>
      <c r="E22449" s="115" t="s">
        <v>57033</v>
      </c>
      <c r="F22449" s="115" t="s">
        <v>57034</v>
      </c>
      <c r="I22449" s="115" t="s">
        <v>6</v>
      </c>
      <c r="J22449" s="115">
        <v>60.61</v>
      </c>
    </row>
    <row r="22450" spans="1:10" hidden="1">
      <c r="A22450" s="115" t="s">
        <v>57036</v>
      </c>
      <c r="B22450" s="115" t="str">
        <f t="shared" si="350"/>
        <v>REATOR TIPO INTERNO/INTEGRADO PARA LAMPADA VAPOR METALICO DE 250W,IGNITOR COM PICO DE TENSAO 2,8 A 4KV,FATOR DE POTENCIA MINIMO 0,92,TENSAO NOMINAL DE ALIMENTACAO 220V,CONFORME DESENHO A3-1971-PD,NBR-14305,IEC-61167.FORNECIMENTO</v>
      </c>
      <c r="C22450" s="115" t="s">
        <v>57026</v>
      </c>
      <c r="D22450" s="115" t="s">
        <v>57037</v>
      </c>
      <c r="E22450" s="115" t="s">
        <v>57033</v>
      </c>
      <c r="F22450" s="115" t="s">
        <v>57034</v>
      </c>
      <c r="I22450" s="115" t="s">
        <v>6</v>
      </c>
      <c r="J22450" s="115">
        <v>64.22</v>
      </c>
    </row>
    <row r="22451" spans="1:10" hidden="1">
      <c r="A22451" s="115" t="s">
        <v>57038</v>
      </c>
      <c r="B22451" s="115" t="str">
        <f t="shared" si="350"/>
        <v>REATOR TIPO INTERNO/INTEGRADO PARA LAMPADA VAPOR METALICO DE 250W,IGNITOR COM PICO DE TENSAO 2,8 A 4KV,FATOR DE POTENCIA MINIMO 0,92,TENSAO NOMINAL DE ALIMENTACAO 220V,CONFORME DESENHO A3-1971-PD,NBR-14305,IEC-61167.FORNECIMENTO</v>
      </c>
      <c r="C22451" s="115" t="s">
        <v>57026</v>
      </c>
      <c r="D22451" s="115" t="s">
        <v>57037</v>
      </c>
      <c r="E22451" s="115" t="s">
        <v>57033</v>
      </c>
      <c r="F22451" s="115" t="s">
        <v>57034</v>
      </c>
      <c r="I22451" s="115" t="s">
        <v>6</v>
      </c>
      <c r="J22451" s="115">
        <v>64.22</v>
      </c>
    </row>
    <row r="22452" spans="1:10" hidden="1">
      <c r="A22452" s="115" t="s">
        <v>57039</v>
      </c>
      <c r="B22452" s="115" t="str">
        <f t="shared" si="350"/>
        <v>REATOR TIPO INTERNO/INTEGRADO PARA LAMPADA VAPOR METALICO DE 400W,IGNITOR COM PICO DE TENSAO 2,8 A 4KV,FATOR DE POTENCIA MINIMO 0,92,TENSAO NOMINAL DE ALIMENTACAO 220V,CONFORME DESENHO A3-1971-PD,NBR-14305,IEC-61167.FORNECIMENTO</v>
      </c>
      <c r="C22452" s="115" t="s">
        <v>57026</v>
      </c>
      <c r="D22452" s="115" t="s">
        <v>57040</v>
      </c>
      <c r="E22452" s="115" t="s">
        <v>57033</v>
      </c>
      <c r="F22452" s="115" t="s">
        <v>57034</v>
      </c>
      <c r="I22452" s="115" t="s">
        <v>6</v>
      </c>
      <c r="J22452" s="115">
        <v>82.4</v>
      </c>
    </row>
    <row r="22453" spans="1:10" hidden="1">
      <c r="A22453" s="115" t="s">
        <v>57041</v>
      </c>
      <c r="B22453" s="115" t="str">
        <f t="shared" si="350"/>
        <v>REATOR TIPO INTERNO/INTEGRADO PARA LAMPADA VAPOR METALICO DE 400W,IGNITOR COM PICO DE TENSAO 2,8 A 4KV,FATOR DE POTENCIA MINIMO 0,92,TENSAO NOMINAL DE ALIMENTACAO 220V,CONFORME DESENHO A3-1971-PD,NBR-14305,IEC-61167.FORNECIMENTO</v>
      </c>
      <c r="C22453" s="115" t="s">
        <v>57026</v>
      </c>
      <c r="D22453" s="115" t="s">
        <v>57040</v>
      </c>
      <c r="E22453" s="115" t="s">
        <v>57033</v>
      </c>
      <c r="F22453" s="115" t="s">
        <v>57034</v>
      </c>
      <c r="I22453" s="115" t="s">
        <v>6</v>
      </c>
      <c r="J22453" s="115">
        <v>82.4</v>
      </c>
    </row>
    <row r="22454" spans="1:10" hidden="1">
      <c r="A22454" s="115" t="s">
        <v>22716</v>
      </c>
      <c r="B22454" s="115" t="str">
        <f t="shared" si="350"/>
        <v>LUMINARIA EQUIPADA COM LAMPADA DE DESCARGA E ACESSORIOS,EM CORDOALHA,EXCLUSIVE LUMINARIA,INCLUSIVE FORNECIMENTO DA CORDOALHA.COLOCACAO</v>
      </c>
      <c r="C22454" s="115" t="s">
        <v>53413</v>
      </c>
      <c r="D22454" s="115" t="s">
        <v>53414</v>
      </c>
      <c r="E22454" s="115" t="s">
        <v>53415</v>
      </c>
      <c r="I22454" s="115" t="s">
        <v>6</v>
      </c>
      <c r="J22454" s="115">
        <v>399.06</v>
      </c>
    </row>
    <row r="22455" spans="1:10" hidden="1">
      <c r="A22455" s="115" t="s">
        <v>22717</v>
      </c>
      <c r="B22455" s="115" t="str">
        <f t="shared" si="350"/>
        <v>LUMINARIA EQUIPADA COM LAMPADA DE DESCARGA E ACESSORIOS,EM CORDOALHA,EXCLUSIVE LUMINARIA,INCLUSIVE FORNECIMENTO DA CORDOALHA.COLOCACAO</v>
      </c>
      <c r="C22455" s="115" t="s">
        <v>53413</v>
      </c>
      <c r="D22455" s="115" t="s">
        <v>53414</v>
      </c>
      <c r="E22455" s="115" t="s">
        <v>53415</v>
      </c>
      <c r="I22455" s="115" t="s">
        <v>6</v>
      </c>
      <c r="J22455" s="115">
        <v>384.97</v>
      </c>
    </row>
    <row r="22456" spans="1:10" hidden="1">
      <c r="A22456" s="115" t="s">
        <v>22718</v>
      </c>
      <c r="B22456" s="115" t="str">
        <f t="shared" si="350"/>
        <v>LUMINARIA EQUIPADA COM LAMPADA DE DESCARGA E ACESSORIOS,EM CORDOALHA,EXCLUSIVE LUMINARIA E O FORNECIMENTO DA CORDOALHA.COLOCACAO</v>
      </c>
      <c r="C22456" s="115" t="s">
        <v>53413</v>
      </c>
      <c r="D22456" s="115" t="s">
        <v>53416</v>
      </c>
      <c r="E22456" s="115" t="s">
        <v>39259</v>
      </c>
      <c r="I22456" s="115" t="s">
        <v>6</v>
      </c>
      <c r="J22456" s="115">
        <v>105.71</v>
      </c>
    </row>
    <row r="22457" spans="1:10" hidden="1">
      <c r="A22457" s="115" t="s">
        <v>22719</v>
      </c>
      <c r="B22457" s="115" t="str">
        <f t="shared" si="350"/>
        <v>LUMINARIA EQUIPADA COM LAMPADA DE DESCARGA E ACESSORIOS,EM CORDOALHA,EXCLUSIVE LUMINARIA E O FORNECIMENTO DA CORDOALHA.COLOCACAO</v>
      </c>
      <c r="C22457" s="115" t="s">
        <v>53413</v>
      </c>
      <c r="D22457" s="115" t="s">
        <v>53416</v>
      </c>
      <c r="E22457" s="115" t="s">
        <v>39259</v>
      </c>
      <c r="I22457" s="115" t="s">
        <v>6</v>
      </c>
      <c r="J22457" s="115">
        <v>91.62</v>
      </c>
    </row>
    <row r="22458" spans="1:10" hidden="1">
      <c r="A22458" s="115" t="s">
        <v>22720</v>
      </c>
      <c r="B22458" s="115" t="str">
        <f t="shared" si="350"/>
        <v>LUMINARIA EQUIPADA COM LAMPADA DE DESCARGA E ACESSORIOS,EM TETO OU PAREDE;EXCLUSIVE LUMINARIA.COLOCACAO</v>
      </c>
      <c r="C22458" s="115" t="s">
        <v>53417</v>
      </c>
      <c r="D22458" s="115" t="s">
        <v>53418</v>
      </c>
      <c r="I22458" s="115" t="s">
        <v>6</v>
      </c>
      <c r="J22458" s="115">
        <v>88.83</v>
      </c>
    </row>
    <row r="22459" spans="1:10" hidden="1">
      <c r="A22459" s="115" t="s">
        <v>22721</v>
      </c>
      <c r="B22459" s="115" t="str">
        <f t="shared" si="350"/>
        <v>LUMINARIA EQUIPADA COM LAMPADA DE DESCARGA E ACESSORIOS,EM TETO OU PAREDE;EXCLUSIVE LUMINARIA.COLOCACAO</v>
      </c>
      <c r="C22459" s="115" t="s">
        <v>53417</v>
      </c>
      <c r="D22459" s="115" t="s">
        <v>53418</v>
      </c>
      <c r="I22459" s="115" t="s">
        <v>6</v>
      </c>
      <c r="J22459" s="115">
        <v>76.959999999999994</v>
      </c>
    </row>
    <row r="22460" spans="1:10" hidden="1">
      <c r="A22460" s="115" t="s">
        <v>22722</v>
      </c>
      <c r="B22460" s="115" t="str">
        <f t="shared" si="350"/>
        <v>PROJETORES (DOIS) EQUIPADOS COM LAMPADAS DE DESCARGA,FIXADOS EM POSTE DE ACO OU CONCRETO,INCLUSIVE FERRAGENS DE FIXACAO,EXCLUSIVE PROJETOR.COLOCACAO</v>
      </c>
      <c r="C22460" s="115" t="s">
        <v>53419</v>
      </c>
      <c r="D22460" s="115" t="s">
        <v>53420</v>
      </c>
      <c r="E22460" s="115" t="s">
        <v>53421</v>
      </c>
      <c r="I22460" s="115" t="s">
        <v>6</v>
      </c>
      <c r="J22460" s="115">
        <v>133.30000000000001</v>
      </c>
    </row>
    <row r="22461" spans="1:10" hidden="1">
      <c r="A22461" s="115" t="s">
        <v>22723</v>
      </c>
      <c r="B22461" s="115" t="str">
        <f t="shared" si="350"/>
        <v>PROJETORES (DOIS) EQUIPADOS COM LAMPADAS DE DESCARGA,FIXADOS EM POSTE DE ACO OU CONCRETO,INCLUSIVE FERRAGENS DE FIXACAO,EXCLUSIVE PROJETOR.COLOCACAO</v>
      </c>
      <c r="C22461" s="115" t="s">
        <v>53419</v>
      </c>
      <c r="D22461" s="115" t="s">
        <v>53420</v>
      </c>
      <c r="E22461" s="115" t="s">
        <v>53421</v>
      </c>
      <c r="I22461" s="115" t="s">
        <v>6</v>
      </c>
      <c r="J22461" s="115">
        <v>128.02000000000001</v>
      </c>
    </row>
    <row r="22462" spans="1:10" hidden="1">
      <c r="A22462" s="115" t="s">
        <v>22724</v>
      </c>
      <c r="B22462" s="115" t="str">
        <f t="shared" si="350"/>
        <v>PROJETORES (DOIS) EQUIPADOS COM LAMPADA DE DESCARGA,FIXADOSEM CRUZETA Nº1;INCLUSIVE FERRAGENS DE FIXACAO,EXCLUSIVE PROJETOR.COLOCACAO</v>
      </c>
      <c r="C22462" s="115" t="s">
        <v>53422</v>
      </c>
      <c r="D22462" s="115" t="s">
        <v>53423</v>
      </c>
      <c r="E22462" s="115" t="s">
        <v>53424</v>
      </c>
      <c r="I22462" s="115" t="s">
        <v>6</v>
      </c>
      <c r="J22462" s="115">
        <v>110.3</v>
      </c>
    </row>
    <row r="22463" spans="1:10" hidden="1">
      <c r="A22463" s="115" t="s">
        <v>22725</v>
      </c>
      <c r="B22463" s="115" t="str">
        <f t="shared" si="350"/>
        <v>PROJETORES (DOIS) EQUIPADOS COM LAMPADA DE DESCARGA,FIXADOSEM CRUZETA Nº1;INCLUSIVE FERRAGENS DE FIXACAO,EXCLUSIVE PROJETOR.COLOCACAO</v>
      </c>
      <c r="C22463" s="115" t="s">
        <v>53422</v>
      </c>
      <c r="D22463" s="115" t="s">
        <v>53423</v>
      </c>
      <c r="E22463" s="115" t="s">
        <v>53424</v>
      </c>
      <c r="I22463" s="115" t="s">
        <v>6</v>
      </c>
      <c r="J22463" s="115">
        <v>105.02</v>
      </c>
    </row>
    <row r="22464" spans="1:10" hidden="1">
      <c r="A22464" s="115" t="s">
        <v>22726</v>
      </c>
      <c r="B22464" s="115" t="str">
        <f t="shared" si="350"/>
        <v>PROJETORES(TRES)EQUIPADOS COM LAMPADAS DE DESCARGA,FIXADOS EM POSTE DE CONCRETO,INCLUSIVE FERRAGENS DE FIXACAO,EXCLUSIVE PROJETORES.COLOCACAO</v>
      </c>
      <c r="C22464" s="115" t="s">
        <v>53425</v>
      </c>
      <c r="D22464" s="115" t="s">
        <v>53426</v>
      </c>
      <c r="E22464" s="115" t="s">
        <v>53427</v>
      </c>
      <c r="I22464" s="115" t="s">
        <v>6</v>
      </c>
      <c r="J22464" s="115">
        <v>217.73</v>
      </c>
    </row>
    <row r="22465" spans="1:10" hidden="1">
      <c r="A22465" s="115" t="s">
        <v>22727</v>
      </c>
      <c r="B22465" s="115" t="str">
        <f t="shared" si="350"/>
        <v>PROJETORES(TRES)EQUIPADOS COM LAMPADAS DE DESCARGA,FIXADOS EM POSTE DE CONCRETO,INCLUSIVE FERRAGENS DE FIXACAO,EXCLUSIVE PROJETORES.COLOCACAO</v>
      </c>
      <c r="C22465" s="115" t="s">
        <v>53425</v>
      </c>
      <c r="D22465" s="115" t="s">
        <v>53426</v>
      </c>
      <c r="E22465" s="115" t="s">
        <v>53427</v>
      </c>
      <c r="I22465" s="115" t="s">
        <v>6</v>
      </c>
      <c r="J22465" s="115">
        <v>208.92</v>
      </c>
    </row>
    <row r="22466" spans="1:10" hidden="1">
      <c r="A22466" s="115" t="s">
        <v>22728</v>
      </c>
      <c r="B22466" s="115" t="str">
        <f t="shared" si="350"/>
        <v>PROJETORES(QUATRO)EQUIPADOS COM LAMPADA DE DESCARGA,FIXADOSEM POSTE DE ACO RETO;INCLUSIVE FERRAGENS DE FIXACAO,EXCLUSIVE PROJETORES.COLOCACAO</v>
      </c>
      <c r="C22466" s="115" t="s">
        <v>53428</v>
      </c>
      <c r="D22466" s="115" t="s">
        <v>53429</v>
      </c>
      <c r="E22466" s="115" t="s">
        <v>53430</v>
      </c>
      <c r="I22466" s="115" t="s">
        <v>6</v>
      </c>
      <c r="J22466" s="115">
        <v>293.94</v>
      </c>
    </row>
    <row r="22467" spans="1:10" hidden="1">
      <c r="A22467" s="115" t="s">
        <v>22729</v>
      </c>
      <c r="B22467" s="115" t="str">
        <f t="shared" si="350"/>
        <v>PROJETORES(QUATRO)EQUIPADOS COM LAMPADA DE DESCARGA,FIXADOSEM POSTE DE ACO RETO;INCLUSIVE FERRAGENS DE FIXACAO,EXCLUSIVE PROJETORES.COLOCACAO</v>
      </c>
      <c r="C22467" s="115" t="s">
        <v>53428</v>
      </c>
      <c r="D22467" s="115" t="s">
        <v>53429</v>
      </c>
      <c r="E22467" s="115" t="s">
        <v>53430</v>
      </c>
      <c r="I22467" s="115" t="s">
        <v>6</v>
      </c>
      <c r="J22467" s="115">
        <v>283.38</v>
      </c>
    </row>
    <row r="22468" spans="1:10" hidden="1">
      <c r="A22468" s="115" t="s">
        <v>22730</v>
      </c>
      <c r="B22468" s="115" t="str">
        <f t="shared" si="350"/>
        <v>PROJETOR FIXADO EM BANDEJA ATRAVES DE CHUMBADORES DE ACO INOX,EXCLUSIVE PROJETOR,CHUMBADOR E BANDEJAMENTO.COLOCACAO</v>
      </c>
      <c r="C22468" s="115" t="s">
        <v>53431</v>
      </c>
      <c r="D22468" s="115" t="s">
        <v>53432</v>
      </c>
      <c r="I22468" s="115" t="s">
        <v>6</v>
      </c>
      <c r="J22468" s="115">
        <v>3.3</v>
      </c>
    </row>
    <row r="22469" spans="1:10" hidden="1">
      <c r="A22469" s="115" t="s">
        <v>22731</v>
      </c>
      <c r="B22469" s="115" t="str">
        <f t="shared" ref="B22469:B22532" si="351">C22469&amp;D22469&amp;E22469&amp;F22469&amp;G22469&amp;H22469</f>
        <v>PROJETOR FIXADO EM BANDEJA ATRAVES DE CHUMBADORES DE ACO INOX,EXCLUSIVE PROJETOR,CHUMBADOR E BANDEJAMENTO.COLOCACAO</v>
      </c>
      <c r="C22469" s="115" t="s">
        <v>53431</v>
      </c>
      <c r="D22469" s="115" t="s">
        <v>53432</v>
      </c>
      <c r="I22469" s="115" t="s">
        <v>6</v>
      </c>
      <c r="J22469" s="115">
        <v>2.86</v>
      </c>
    </row>
    <row r="22470" spans="1:10" hidden="1">
      <c r="A22470" s="115" t="s">
        <v>22732</v>
      </c>
      <c r="B22470" s="115" t="str">
        <f t="shared" si="351"/>
        <v>REATOR,PADRAO RIOLUZ,PARA LAMPADA DE DESCARGA,EM POSTE DE ACO,CONCRETO OU MADEIRA,EXCLUSIVE FORNECIMENTO DO REATOR E FERRAGENS DE FIXACAO.COLOCACAO</v>
      </c>
      <c r="C22470" s="115" t="s">
        <v>53433</v>
      </c>
      <c r="D22470" s="115" t="s">
        <v>53434</v>
      </c>
      <c r="E22470" s="115" t="s">
        <v>53435</v>
      </c>
      <c r="I22470" s="115" t="s">
        <v>6</v>
      </c>
      <c r="J22470" s="115">
        <v>26.42</v>
      </c>
    </row>
    <row r="22471" spans="1:10" hidden="1">
      <c r="A22471" s="115" t="s">
        <v>22733</v>
      </c>
      <c r="B22471" s="115" t="str">
        <f t="shared" si="351"/>
        <v>REATOR,PADRAO RIOLUZ,PARA LAMPADA DE DESCARGA,EM POSTE DE ACO,CONCRETO OU MADEIRA,EXCLUSIVE FORNECIMENTO DO REATOR E FERRAGENS DE FIXACAO.COLOCACAO</v>
      </c>
      <c r="C22471" s="115" t="s">
        <v>53433</v>
      </c>
      <c r="D22471" s="115" t="s">
        <v>53434</v>
      </c>
      <c r="E22471" s="115" t="s">
        <v>53435</v>
      </c>
      <c r="I22471" s="115" t="s">
        <v>6</v>
      </c>
      <c r="J22471" s="115">
        <v>22.9</v>
      </c>
    </row>
    <row r="22472" spans="1:10" hidden="1">
      <c r="A22472" s="115" t="s">
        <v>22734</v>
      </c>
      <c r="B22472" s="115" t="str">
        <f t="shared" si="351"/>
        <v>REATOR,PADRAO RIOLUZ,PARA LAMPADA DE DESCARGA EM POSTE(ACO OU CONCRETO),INCLUINDO INTERLIGACAO NA REDE E NA LUMINARIA EFERRAGENS DE FIXACAO;EXCLUSIVE FORNECIMENTO DO REATOR.COLOCACAO</v>
      </c>
      <c r="C22472" s="115" t="s">
        <v>53436</v>
      </c>
      <c r="D22472" s="115" t="s">
        <v>53437</v>
      </c>
      <c r="E22472" s="115" t="s">
        <v>53438</v>
      </c>
      <c r="F22472" s="115" t="s">
        <v>36834</v>
      </c>
      <c r="I22472" s="115" t="s">
        <v>6</v>
      </c>
      <c r="J22472" s="115">
        <v>26.42</v>
      </c>
    </row>
    <row r="22473" spans="1:10" hidden="1">
      <c r="A22473" s="115" t="s">
        <v>22735</v>
      </c>
      <c r="B22473" s="115" t="str">
        <f t="shared" si="351"/>
        <v>REATOR,PADRAO RIOLUZ,PARA LAMPADA DE DESCARGA EM POSTE(ACO OU CONCRETO),INCLUINDO INTERLIGACAO NA REDE E NA LUMINARIA EFERRAGENS DE FIXACAO;EXCLUSIVE FORNECIMENTO DO REATOR.COLOCACAO</v>
      </c>
      <c r="C22473" s="115" t="s">
        <v>53436</v>
      </c>
      <c r="D22473" s="115" t="s">
        <v>53437</v>
      </c>
      <c r="E22473" s="115" t="s">
        <v>53438</v>
      </c>
      <c r="F22473" s="115" t="s">
        <v>36834</v>
      </c>
      <c r="I22473" s="115" t="s">
        <v>6</v>
      </c>
      <c r="J22473" s="115">
        <v>22.9</v>
      </c>
    </row>
    <row r="22474" spans="1:10" hidden="1">
      <c r="A22474" s="115" t="s">
        <v>22736</v>
      </c>
      <c r="B22474" s="115" t="str">
        <f t="shared" si="351"/>
        <v>REATOR PARA LAMPADA DE DESCARGA EM TETO,PISO OU PAREDE,INCLUSIVE INTERLIGACAO NA REDE E NA LUMINARIA E FERRAGENS DE FIXACAO,EXCLUSIVE FORNECIMENTO DE REATOR.COLOCACAO</v>
      </c>
      <c r="C22474" s="115" t="s">
        <v>53439</v>
      </c>
      <c r="D22474" s="115" t="s">
        <v>53440</v>
      </c>
      <c r="E22474" s="115" t="s">
        <v>53441</v>
      </c>
      <c r="I22474" s="115" t="s">
        <v>6</v>
      </c>
      <c r="J22474" s="115">
        <v>39.64</v>
      </c>
    </row>
    <row r="22475" spans="1:10" hidden="1">
      <c r="A22475" s="115" t="s">
        <v>22737</v>
      </c>
      <c r="B22475" s="115" t="str">
        <f t="shared" si="351"/>
        <v>REATOR PARA LAMPADA DE DESCARGA EM TETO,PISO OU PAREDE,INCLUSIVE INTERLIGACAO NA REDE E NA LUMINARIA E FERRAGENS DE FIXACAO,EXCLUSIVE FORNECIMENTO DE REATOR.COLOCACAO</v>
      </c>
      <c r="C22475" s="115" t="s">
        <v>53439</v>
      </c>
      <c r="D22475" s="115" t="s">
        <v>53440</v>
      </c>
      <c r="E22475" s="115" t="s">
        <v>53441</v>
      </c>
      <c r="I22475" s="115" t="s">
        <v>6</v>
      </c>
      <c r="J22475" s="115">
        <v>34.36</v>
      </c>
    </row>
    <row r="22476" spans="1:10" hidden="1">
      <c r="A22476" s="115" t="s">
        <v>22738</v>
      </c>
      <c r="B22476" s="115" t="str">
        <f t="shared" si="351"/>
        <v>REATOR COM IGNITOR EM BANDEJA,EXCLUSIVE REATOR.COLOCACAO</v>
      </c>
      <c r="C22476" s="115" t="s">
        <v>22739</v>
      </c>
      <c r="I22476" s="115" t="s">
        <v>6</v>
      </c>
      <c r="J22476" s="115">
        <v>1.98</v>
      </c>
    </row>
    <row r="22477" spans="1:10" hidden="1">
      <c r="A22477" s="115" t="s">
        <v>22740</v>
      </c>
      <c r="B22477" s="115" t="str">
        <f t="shared" si="351"/>
        <v>REATOR COM IGNITOR EM BANDEJA,EXCLUSIVE REATOR.COLOCACAO</v>
      </c>
      <c r="C22477" s="115" t="s">
        <v>22739</v>
      </c>
      <c r="I22477" s="115" t="s">
        <v>6</v>
      </c>
      <c r="J22477" s="115">
        <v>1.71</v>
      </c>
    </row>
    <row r="22478" spans="1:10" hidden="1">
      <c r="A22478" s="115" t="s">
        <v>22741</v>
      </c>
      <c r="B22478" s="115" t="str">
        <f t="shared" si="351"/>
        <v>FITA ISOLANTE AUTO-FUSAO,DE 19MMX10M.FORNECIMENTO</v>
      </c>
      <c r="C22478" s="115" t="s">
        <v>22742</v>
      </c>
      <c r="I22478" s="115" t="s">
        <v>6</v>
      </c>
      <c r="J22478" s="115">
        <v>21.8</v>
      </c>
    </row>
    <row r="22479" spans="1:10" hidden="1">
      <c r="A22479" s="115" t="s">
        <v>22743</v>
      </c>
      <c r="B22479" s="115" t="str">
        <f t="shared" si="351"/>
        <v>FITA ISOLANTE AUTO-FUSAO,DE 19MMX10M.FORNECIMENTO</v>
      </c>
      <c r="C22479" s="115" t="s">
        <v>22742</v>
      </c>
      <c r="I22479" s="115" t="s">
        <v>6</v>
      </c>
      <c r="J22479" s="115">
        <v>21.8</v>
      </c>
    </row>
    <row r="22480" spans="1:10" hidden="1">
      <c r="A22480" s="115" t="s">
        <v>22744</v>
      </c>
      <c r="B22480" s="115" t="str">
        <f t="shared" si="351"/>
        <v>FITA ISOLANTE PLASTICA ADESIVA,DE 19MMX20M.FORNECIMENTO</v>
      </c>
      <c r="C22480" s="115" t="s">
        <v>22745</v>
      </c>
      <c r="I22480" s="115" t="s">
        <v>6</v>
      </c>
      <c r="J22480" s="115">
        <v>4.05</v>
      </c>
    </row>
    <row r="22481" spans="1:10" hidden="1">
      <c r="A22481" s="115" t="s">
        <v>22746</v>
      </c>
      <c r="B22481" s="115" t="str">
        <f t="shared" si="351"/>
        <v>FITA ISOLANTE PLASTICA ADESIVA,DE 19MMX20M.FORNECIMENTO</v>
      </c>
      <c r="C22481" s="115" t="s">
        <v>22745</v>
      </c>
      <c r="I22481" s="115" t="s">
        <v>6</v>
      </c>
      <c r="J22481" s="115">
        <v>4.05</v>
      </c>
    </row>
    <row r="22482" spans="1:10" hidden="1">
      <c r="A22482" s="115" t="s">
        <v>22747</v>
      </c>
      <c r="B22482" s="115" t="str">
        <f t="shared" si="351"/>
        <v>ARRUELA EM ALUMINIO DE(13X2)MM.FORNECIMENTO</v>
      </c>
      <c r="C22482" s="115" t="s">
        <v>22748</v>
      </c>
      <c r="I22482" s="115" t="s">
        <v>6</v>
      </c>
      <c r="J22482" s="115">
        <v>0.17</v>
      </c>
    </row>
    <row r="22483" spans="1:10" hidden="1">
      <c r="A22483" s="115" t="s">
        <v>22749</v>
      </c>
      <c r="B22483" s="115" t="str">
        <f t="shared" si="351"/>
        <v>ARRUELA EM ALUMINIO DE(13X2)MM.FORNECIMENTO</v>
      </c>
      <c r="C22483" s="115" t="s">
        <v>22748</v>
      </c>
      <c r="I22483" s="115" t="s">
        <v>6</v>
      </c>
      <c r="J22483" s="115">
        <v>0.17</v>
      </c>
    </row>
    <row r="22484" spans="1:10" hidden="1">
      <c r="A22484" s="115" t="s">
        <v>22750</v>
      </c>
      <c r="B22484" s="115" t="str">
        <f t="shared" si="351"/>
        <v>ARRUELA DE PRESSAO DE(13X2,5)MM.FORNECIMENTO</v>
      </c>
      <c r="C22484" s="115" t="s">
        <v>22751</v>
      </c>
      <c r="I22484" s="115" t="s">
        <v>6</v>
      </c>
      <c r="J22484" s="115">
        <v>0.28999999999999998</v>
      </c>
    </row>
    <row r="22485" spans="1:10" hidden="1">
      <c r="A22485" s="115" t="s">
        <v>22752</v>
      </c>
      <c r="B22485" s="115" t="str">
        <f t="shared" si="351"/>
        <v>ARRUELA DE PRESSAO DE(13X2,5)MM.FORNECIMENTO</v>
      </c>
      <c r="C22485" s="115" t="s">
        <v>22751</v>
      </c>
      <c r="I22485" s="115" t="s">
        <v>6</v>
      </c>
      <c r="J22485" s="115">
        <v>0.28999999999999998</v>
      </c>
    </row>
    <row r="22486" spans="1:10" hidden="1">
      <c r="A22486" s="115" t="s">
        <v>22753</v>
      </c>
      <c r="B22486" s="115" t="str">
        <f t="shared" si="351"/>
        <v>CHUMBADOR EM ACO CARBONO,COM DIAMETRO DE 7/8",COMPRIMENTO DE 500MM,GALVANIZADO A QUENTE POR IMERSAO,COM PORCA,ARRUELA LISA E ARRUELA DE PRESSAO.FORNECIMENTO</v>
      </c>
      <c r="C22486" s="115" t="s">
        <v>53442</v>
      </c>
      <c r="D22486" s="115" t="s">
        <v>53443</v>
      </c>
      <c r="E22486" s="115" t="s">
        <v>53444</v>
      </c>
      <c r="I22486" s="115" t="s">
        <v>6</v>
      </c>
      <c r="J22486" s="115">
        <v>92</v>
      </c>
    </row>
    <row r="22487" spans="1:10" hidden="1">
      <c r="A22487" s="115" t="s">
        <v>22754</v>
      </c>
      <c r="B22487" s="115" t="str">
        <f t="shared" si="351"/>
        <v>CHUMBADOR EM ACO CARBONO,COM DIAMETRO DE 7/8",COMPRIMENTO DE 500MM,GALVANIZADO A QUENTE POR IMERSAO,COM PORCA,ARRUELA LISA E ARRUELA DE PRESSAO.FORNECIMENTO</v>
      </c>
      <c r="C22487" s="115" t="s">
        <v>53442</v>
      </c>
      <c r="D22487" s="115" t="s">
        <v>53443</v>
      </c>
      <c r="E22487" s="115" t="s">
        <v>53444</v>
      </c>
      <c r="I22487" s="115" t="s">
        <v>6</v>
      </c>
      <c r="J22487" s="115">
        <v>92</v>
      </c>
    </row>
    <row r="22488" spans="1:10" hidden="1">
      <c r="A22488" s="115" t="s">
        <v>22755</v>
      </c>
      <c r="B22488" s="115" t="str">
        <f t="shared" si="351"/>
        <v>CHUMBADOR DE ACO INOXIDAVEL 304,TEC BOLT,TBM 12.100,COMPRIMENTO DE 96MM E DIAMETRO DE 1/2",COM ARRUELA LISA E DE PRESSAOE PORCA,TECNART OU SIMILAR.FORNECIMENTO</v>
      </c>
      <c r="C22488" s="115" t="s">
        <v>53445</v>
      </c>
      <c r="D22488" s="115" t="s">
        <v>53446</v>
      </c>
      <c r="E22488" s="115" t="s">
        <v>53447</v>
      </c>
      <c r="I22488" s="115" t="s">
        <v>6</v>
      </c>
      <c r="J22488" s="115">
        <v>9.36</v>
      </c>
    </row>
    <row r="22489" spans="1:10" hidden="1">
      <c r="A22489" s="115" t="s">
        <v>22756</v>
      </c>
      <c r="B22489" s="115" t="str">
        <f t="shared" si="351"/>
        <v>CHUMBADOR DE ACO INOXIDAVEL 304,TEC BOLT,TBM 12.100,COMPRIMENTO DE 96MM E DIAMETRO DE 1/2",COM ARRUELA LISA E DE PRESSAOE PORCA,TECNART OU SIMILAR.FORNECIMENTO</v>
      </c>
      <c r="C22489" s="115" t="s">
        <v>53445</v>
      </c>
      <c r="D22489" s="115" t="s">
        <v>53446</v>
      </c>
      <c r="E22489" s="115" t="s">
        <v>53447</v>
      </c>
      <c r="I22489" s="115" t="s">
        <v>6</v>
      </c>
      <c r="J22489" s="115">
        <v>9.36</v>
      </c>
    </row>
    <row r="22490" spans="1:10" hidden="1">
      <c r="A22490" s="115" t="s">
        <v>22757</v>
      </c>
      <c r="B22490" s="115" t="str">
        <f t="shared" si="351"/>
        <v>CHUMBADOR DE EXPANSAO DE ACO,COM DIAMETRO DE 1/2" E COMPRIMENTO DO PARAFUSO DE 3".FORNECIMENTO</v>
      </c>
      <c r="C22490" s="115" t="s">
        <v>53448</v>
      </c>
      <c r="D22490" s="115" t="s">
        <v>53449</v>
      </c>
      <c r="I22490" s="115" t="s">
        <v>6</v>
      </c>
      <c r="J22490" s="115">
        <v>7.11</v>
      </c>
    </row>
    <row r="22491" spans="1:10" hidden="1">
      <c r="A22491" s="115" t="s">
        <v>22758</v>
      </c>
      <c r="B22491" s="115" t="str">
        <f t="shared" si="351"/>
        <v>CHUMBADOR DE EXPANSAO DE ACO,COM DIAMETRO DE 1/2" E COMPRIMENTO DO PARAFUSO DE 3".FORNECIMENTO</v>
      </c>
      <c r="C22491" s="115" t="s">
        <v>53448</v>
      </c>
      <c r="D22491" s="115" t="s">
        <v>53449</v>
      </c>
      <c r="I22491" s="115" t="s">
        <v>6</v>
      </c>
      <c r="J22491" s="115">
        <v>7.11</v>
      </c>
    </row>
    <row r="22492" spans="1:10" hidden="1">
      <c r="A22492" s="115" t="s">
        <v>57042</v>
      </c>
      <c r="B22492" s="115" t="str">
        <f t="shared" si="351"/>
        <v>CINTA CIRCULAR DE ACO GALVANIZADO COM PARAFUSOS,DE APROXIMADAMENTE 90MM.FORNECIMENTO</v>
      </c>
      <c r="C22492" s="115" t="s">
        <v>57043</v>
      </c>
      <c r="D22492" s="115" t="s">
        <v>57044</v>
      </c>
      <c r="I22492" s="115" t="s">
        <v>6</v>
      </c>
      <c r="J22492" s="115">
        <v>16.48</v>
      </c>
    </row>
    <row r="22493" spans="1:10" hidden="1">
      <c r="A22493" s="115" t="s">
        <v>57045</v>
      </c>
      <c r="B22493" s="115" t="str">
        <f t="shared" si="351"/>
        <v>CINTA CIRCULAR DE ACO GALVANIZADO COM PARAFUSOS,DE APROXIMADAMENTE 90MM.FORNECIMENTO</v>
      </c>
      <c r="C22493" s="115" t="s">
        <v>57043</v>
      </c>
      <c r="D22493" s="115" t="s">
        <v>57044</v>
      </c>
      <c r="I22493" s="115" t="s">
        <v>6</v>
      </c>
      <c r="J22493" s="115">
        <v>16.48</v>
      </c>
    </row>
    <row r="22494" spans="1:10" hidden="1">
      <c r="A22494" s="115" t="s">
        <v>57046</v>
      </c>
      <c r="B22494" s="115" t="str">
        <f t="shared" si="351"/>
        <v>CINTA CIRCULAR DE ACO GALVANIZADO COM PARAFUSOS,DE APROXIMADAMENTE 120MM.FORNECIMENTO</v>
      </c>
      <c r="C22494" s="115" t="s">
        <v>57043</v>
      </c>
      <c r="D22494" s="115" t="s">
        <v>57047</v>
      </c>
      <c r="I22494" s="115" t="s">
        <v>6</v>
      </c>
      <c r="J22494" s="115">
        <v>19.57</v>
      </c>
    </row>
    <row r="22495" spans="1:10" hidden="1">
      <c r="A22495" s="115" t="s">
        <v>57048</v>
      </c>
      <c r="B22495" s="115" t="str">
        <f t="shared" si="351"/>
        <v>CINTA CIRCULAR DE ACO GALVANIZADO COM PARAFUSOS,DE APROXIMADAMENTE 120MM.FORNECIMENTO</v>
      </c>
      <c r="C22495" s="115" t="s">
        <v>57043</v>
      </c>
      <c r="D22495" s="115" t="s">
        <v>57047</v>
      </c>
      <c r="I22495" s="115" t="s">
        <v>6</v>
      </c>
      <c r="J22495" s="115">
        <v>19.57</v>
      </c>
    </row>
    <row r="22496" spans="1:10" hidden="1">
      <c r="A22496" s="115" t="s">
        <v>22759</v>
      </c>
      <c r="B22496" s="115" t="str">
        <f t="shared" si="351"/>
        <v>CINTA CIRCULAR DE ACO GALVANIZADO COM PARAFUSOS,DE APROXIMADAMENTE 150MM.FORNECIMENTO</v>
      </c>
      <c r="C22496" s="115" t="s">
        <v>57043</v>
      </c>
      <c r="D22496" s="115" t="s">
        <v>57049</v>
      </c>
      <c r="I22496" s="115" t="s">
        <v>6</v>
      </c>
      <c r="J22496" s="115">
        <v>21.11</v>
      </c>
    </row>
    <row r="22497" spans="1:10" hidden="1">
      <c r="A22497" s="115" t="s">
        <v>22760</v>
      </c>
      <c r="B22497" s="115" t="str">
        <f t="shared" si="351"/>
        <v>CINTA CIRCULAR DE ACO GALVANIZADO COM PARAFUSOS,DE APROXIMADAMENTE 150MM.FORNECIMENTO</v>
      </c>
      <c r="C22497" s="115" t="s">
        <v>57043</v>
      </c>
      <c r="D22497" s="115" t="s">
        <v>57049</v>
      </c>
      <c r="I22497" s="115" t="s">
        <v>6</v>
      </c>
      <c r="J22497" s="115">
        <v>21.11</v>
      </c>
    </row>
    <row r="22498" spans="1:10" hidden="1">
      <c r="A22498" s="115" t="s">
        <v>57050</v>
      </c>
      <c r="B22498" s="115" t="str">
        <f t="shared" si="351"/>
        <v>CINTA CIRCULAR DE ACO GALVANIZADO COM PARAFUSOS,DE APROXIMADAMENTE 180MM.FORNECIMENTO</v>
      </c>
      <c r="C22498" s="115" t="s">
        <v>57043</v>
      </c>
      <c r="D22498" s="115" t="s">
        <v>57051</v>
      </c>
      <c r="I22498" s="115" t="s">
        <v>6</v>
      </c>
      <c r="J22498" s="115">
        <v>24.72</v>
      </c>
    </row>
    <row r="22499" spans="1:10" hidden="1">
      <c r="A22499" s="115" t="s">
        <v>57052</v>
      </c>
      <c r="B22499" s="115" t="str">
        <f t="shared" si="351"/>
        <v>CINTA CIRCULAR DE ACO GALVANIZADO COM PARAFUSOS,DE APROXIMADAMENTE 180MM.FORNECIMENTO</v>
      </c>
      <c r="C22499" s="115" t="s">
        <v>57043</v>
      </c>
      <c r="D22499" s="115" t="s">
        <v>57051</v>
      </c>
      <c r="I22499" s="115" t="s">
        <v>6</v>
      </c>
      <c r="J22499" s="115">
        <v>24.72</v>
      </c>
    </row>
    <row r="22500" spans="1:10" hidden="1">
      <c r="A22500" s="115" t="s">
        <v>22761</v>
      </c>
      <c r="B22500" s="115" t="str">
        <f t="shared" si="351"/>
        <v>CINTA CIRCULAR DE ACO GALVANIZADO COM PARAFUSOS,DE APROXIMADAMENTE 210MM.FORNECIMENTO</v>
      </c>
      <c r="C22500" s="115" t="s">
        <v>57043</v>
      </c>
      <c r="D22500" s="115" t="s">
        <v>57053</v>
      </c>
      <c r="I22500" s="115" t="s">
        <v>6</v>
      </c>
      <c r="J22500" s="115">
        <v>25.95</v>
      </c>
    </row>
    <row r="22501" spans="1:10" hidden="1">
      <c r="A22501" s="115" t="s">
        <v>22762</v>
      </c>
      <c r="B22501" s="115" t="str">
        <f t="shared" si="351"/>
        <v>CINTA CIRCULAR DE ACO GALVANIZADO COM PARAFUSOS,DE APROXIMADAMENTE 210MM.FORNECIMENTO</v>
      </c>
      <c r="C22501" s="115" t="s">
        <v>57043</v>
      </c>
      <c r="D22501" s="115" t="s">
        <v>57053</v>
      </c>
      <c r="I22501" s="115" t="s">
        <v>6</v>
      </c>
      <c r="J22501" s="115">
        <v>25.95</v>
      </c>
    </row>
    <row r="22502" spans="1:10" hidden="1">
      <c r="A22502" s="115" t="s">
        <v>57054</v>
      </c>
      <c r="B22502" s="115" t="str">
        <f t="shared" si="351"/>
        <v>CINTA CIRCULAR DE ACO GALVANIZADO COM PARAFUSOS,DE APROXIMADAMENTE 240MM.FORNECIMENTO</v>
      </c>
      <c r="C22502" s="115" t="s">
        <v>57043</v>
      </c>
      <c r="D22502" s="115" t="s">
        <v>57055</v>
      </c>
      <c r="I22502" s="115" t="s">
        <v>6</v>
      </c>
      <c r="J22502" s="115">
        <v>26.22</v>
      </c>
    </row>
    <row r="22503" spans="1:10" hidden="1">
      <c r="A22503" s="115" t="s">
        <v>57056</v>
      </c>
      <c r="B22503" s="115" t="str">
        <f t="shared" si="351"/>
        <v>CINTA CIRCULAR DE ACO GALVANIZADO COM PARAFUSOS,DE APROXIMADAMENTE 240MM.FORNECIMENTO</v>
      </c>
      <c r="C22503" s="115" t="s">
        <v>57043</v>
      </c>
      <c r="D22503" s="115" t="s">
        <v>57055</v>
      </c>
      <c r="I22503" s="115" t="s">
        <v>6</v>
      </c>
      <c r="J22503" s="115">
        <v>26.22</v>
      </c>
    </row>
    <row r="22504" spans="1:10" hidden="1">
      <c r="A22504" s="115" t="s">
        <v>22763</v>
      </c>
      <c r="B22504" s="115" t="str">
        <f t="shared" si="351"/>
        <v>CRUZETA Q-3,DE 6 PINOS.FORNECIMENTO</v>
      </c>
      <c r="C22504" s="115" t="s">
        <v>22764</v>
      </c>
      <c r="I22504" s="115" t="s">
        <v>6</v>
      </c>
      <c r="J22504" s="115">
        <v>112</v>
      </c>
    </row>
    <row r="22505" spans="1:10" hidden="1">
      <c r="A22505" s="115" t="s">
        <v>22765</v>
      </c>
      <c r="B22505" s="115" t="str">
        <f t="shared" si="351"/>
        <v>CRUZETA Q-3,DE 6 PINOS.FORNECIMENTO</v>
      </c>
      <c r="C22505" s="115" t="s">
        <v>22764</v>
      </c>
      <c r="I22505" s="115" t="s">
        <v>6</v>
      </c>
      <c r="J22505" s="115">
        <v>112</v>
      </c>
    </row>
    <row r="22506" spans="1:10" hidden="1">
      <c r="A22506" s="115" t="s">
        <v>22766</v>
      </c>
      <c r="B22506" s="115" t="str">
        <f t="shared" si="351"/>
        <v>GRAMPO TIPO "U",DIAMETRO DE 5" E ROSCA DE 1/2",INCLUSIVE PORCAS E ARRUELAS.FORNECIMENTO</v>
      </c>
      <c r="C22506" s="115" t="s">
        <v>57057</v>
      </c>
      <c r="D22506" s="115" t="s">
        <v>57058</v>
      </c>
      <c r="I22506" s="115" t="s">
        <v>6</v>
      </c>
      <c r="J22506" s="115">
        <v>9.33</v>
      </c>
    </row>
    <row r="22507" spans="1:10" hidden="1">
      <c r="A22507" s="115" t="s">
        <v>22767</v>
      </c>
      <c r="B22507" s="115" t="str">
        <f t="shared" si="351"/>
        <v>GRAMPO TIPO "U",DIAMETRO DE 5" E ROSCA DE 1/2",INCLUSIVE PORCAS E ARRUELAS.FORNECIMENTO</v>
      </c>
      <c r="C22507" s="115" t="s">
        <v>57057</v>
      </c>
      <c r="D22507" s="115" t="s">
        <v>57058</v>
      </c>
      <c r="I22507" s="115" t="s">
        <v>6</v>
      </c>
      <c r="J22507" s="115">
        <v>9.33</v>
      </c>
    </row>
    <row r="22508" spans="1:10" hidden="1">
      <c r="A22508" s="115" t="s">
        <v>22768</v>
      </c>
      <c r="B22508" s="115" t="str">
        <f t="shared" si="351"/>
        <v>PARAFUSO COM CABECA SEXTAVADA DE (5/8"X1.1/2").FORNECIMENTO</v>
      </c>
      <c r="C22508" s="115" t="s">
        <v>22769</v>
      </c>
      <c r="I22508" s="115" t="s">
        <v>6</v>
      </c>
      <c r="J22508" s="115">
        <v>0.89</v>
      </c>
    </row>
    <row r="22509" spans="1:10" hidden="1">
      <c r="A22509" s="115" t="s">
        <v>22770</v>
      </c>
      <c r="B22509" s="115" t="str">
        <f t="shared" si="351"/>
        <v>PARAFUSO COM CABECA SEXTAVADA DE (5/8"X1.1/2").FORNECIMENTO</v>
      </c>
      <c r="C22509" s="115" t="s">
        <v>22769</v>
      </c>
      <c r="I22509" s="115" t="s">
        <v>6</v>
      </c>
      <c r="J22509" s="115">
        <v>0.89</v>
      </c>
    </row>
    <row r="22510" spans="1:10" hidden="1">
      <c r="A22510" s="115" t="s">
        <v>22771</v>
      </c>
      <c r="B22510" s="115" t="str">
        <f t="shared" si="351"/>
        <v>PARAFUSO COM CABECA SEXTAVADA DE(12X1,75X50)MM.FORNECIMENTO</v>
      </c>
      <c r="C22510" s="115" t="s">
        <v>22772</v>
      </c>
      <c r="I22510" s="115" t="s">
        <v>6</v>
      </c>
      <c r="J22510" s="115">
        <v>1.01</v>
      </c>
    </row>
    <row r="22511" spans="1:10" hidden="1">
      <c r="A22511" s="115" t="s">
        <v>22773</v>
      </c>
      <c r="B22511" s="115" t="str">
        <f t="shared" si="351"/>
        <v>PARAFUSO COM CABECA SEXTAVADA DE(12X1,75X50)MM.FORNECIMENTO</v>
      </c>
      <c r="C22511" s="115" t="s">
        <v>22772</v>
      </c>
      <c r="I22511" s="115" t="s">
        <v>6</v>
      </c>
      <c r="J22511" s="115">
        <v>1.01</v>
      </c>
    </row>
    <row r="22512" spans="1:10" hidden="1">
      <c r="A22512" s="115" t="s">
        <v>22774</v>
      </c>
      <c r="B22512" s="115" t="str">
        <f t="shared" si="351"/>
        <v>PARAFUSO FRANCES DE (5/8"X2.1/2").FORNECIMENTO</v>
      </c>
      <c r="C22512" s="115" t="s">
        <v>22775</v>
      </c>
      <c r="I22512" s="115" t="s">
        <v>6</v>
      </c>
      <c r="J22512" s="115">
        <v>3.2</v>
      </c>
    </row>
    <row r="22513" spans="1:10" hidden="1">
      <c r="A22513" s="115" t="s">
        <v>22776</v>
      </c>
      <c r="B22513" s="115" t="str">
        <f t="shared" si="351"/>
        <v>PARAFUSO FRANCES DE (5/8"X2.1/2").FORNECIMENTO</v>
      </c>
      <c r="C22513" s="115" t="s">
        <v>22775</v>
      </c>
      <c r="I22513" s="115" t="s">
        <v>6</v>
      </c>
      <c r="J22513" s="115">
        <v>3.2</v>
      </c>
    </row>
    <row r="22514" spans="1:10" hidden="1">
      <c r="A22514" s="115" t="s">
        <v>22777</v>
      </c>
      <c r="B22514" s="115" t="str">
        <f t="shared" si="351"/>
        <v>PARAFUSO DE MAQUINA SEXTAVADA DE (1/2"X1.1/2").FORNECIMENTO</v>
      </c>
      <c r="C22514" s="115" t="s">
        <v>22778</v>
      </c>
      <c r="I22514" s="115" t="s">
        <v>6</v>
      </c>
      <c r="J22514" s="115">
        <v>1.43</v>
      </c>
    </row>
    <row r="22515" spans="1:10" hidden="1">
      <c r="A22515" s="115" t="s">
        <v>22779</v>
      </c>
      <c r="B22515" s="115" t="str">
        <f t="shared" si="351"/>
        <v>PARAFUSO DE MAQUINA SEXTAVADA DE (1/2"X1.1/2").FORNECIMENTO</v>
      </c>
      <c r="C22515" s="115" t="s">
        <v>22778</v>
      </c>
      <c r="I22515" s="115" t="s">
        <v>6</v>
      </c>
      <c r="J22515" s="115">
        <v>1.43</v>
      </c>
    </row>
    <row r="22516" spans="1:10" hidden="1">
      <c r="A22516" s="115" t="s">
        <v>22780</v>
      </c>
      <c r="B22516" s="115" t="str">
        <f t="shared" si="351"/>
        <v>PORCA SEXTAVADA,EM ACO BAIXO CARBONO (1010/1020),UNC,5/8"(16MM),ACABAMENTO POLIDO OU ZINCADO.FORNECIMENTO</v>
      </c>
      <c r="C22516" s="115" t="s">
        <v>57059</v>
      </c>
      <c r="D22516" s="115" t="s">
        <v>57060</v>
      </c>
      <c r="I22516" s="115" t="s">
        <v>6</v>
      </c>
      <c r="J22516" s="115">
        <v>0.54</v>
      </c>
    </row>
    <row r="22517" spans="1:10" hidden="1">
      <c r="A22517" s="115" t="s">
        <v>22781</v>
      </c>
      <c r="B22517" s="115" t="str">
        <f t="shared" si="351"/>
        <v>PORCA SEXTAVADA,EM ACO BAIXO CARBONO (1010/1020),UNC,5/8"(16MM),ACABAMENTO POLIDO OU ZINCADO.FORNECIMENTO</v>
      </c>
      <c r="C22517" s="115" t="s">
        <v>57059</v>
      </c>
      <c r="D22517" s="115" t="s">
        <v>57060</v>
      </c>
      <c r="I22517" s="115" t="s">
        <v>6</v>
      </c>
      <c r="J22517" s="115">
        <v>0.54</v>
      </c>
    </row>
    <row r="22518" spans="1:10" hidden="1">
      <c r="A22518" s="115" t="s">
        <v>22782</v>
      </c>
      <c r="B22518" s="115" t="str">
        <f t="shared" si="351"/>
        <v>PORCA SEXTAVADA EM ACO BAIXO CARBONO (1010/1020),UNC,(M12X1,75)MM,ACABAMENTO ZINCADO.FORNECIMENTO</v>
      </c>
      <c r="C22518" s="115" t="s">
        <v>57061</v>
      </c>
      <c r="D22518" s="115" t="s">
        <v>57062</v>
      </c>
      <c r="I22518" s="115" t="s">
        <v>6</v>
      </c>
      <c r="J22518" s="115">
        <v>0.23</v>
      </c>
    </row>
    <row r="22519" spans="1:10" hidden="1">
      <c r="A22519" s="115" t="s">
        <v>22783</v>
      </c>
      <c r="B22519" s="115" t="str">
        <f t="shared" si="351"/>
        <v>PORCA SEXTAVADA EM ACO BAIXO CARBONO (1010/1020),UNC,(M12X1,75)MM,ACABAMENTO ZINCADO.FORNECIMENTO</v>
      </c>
      <c r="C22519" s="115" t="s">
        <v>57061</v>
      </c>
      <c r="D22519" s="115" t="s">
        <v>57062</v>
      </c>
      <c r="I22519" s="115" t="s">
        <v>6</v>
      </c>
      <c r="J22519" s="115">
        <v>0.23</v>
      </c>
    </row>
    <row r="22520" spans="1:10" hidden="1">
      <c r="A22520" s="115" t="s">
        <v>22784</v>
      </c>
      <c r="B22520" s="115" t="str">
        <f t="shared" si="351"/>
        <v>BASE DE ACO PARA SUSTENTACAO DE POSTE FIXADA POR CHUMBADOREM FUNDACAO DE CONCRETO ARMADO.ASSENTAMENTO</v>
      </c>
      <c r="C22520" s="115" t="s">
        <v>53450</v>
      </c>
      <c r="D22520" s="115" t="s">
        <v>53451</v>
      </c>
      <c r="I22520" s="115" t="s">
        <v>6</v>
      </c>
      <c r="J22520" s="115">
        <v>72.489999999999995</v>
      </c>
    </row>
    <row r="22521" spans="1:10" hidden="1">
      <c r="A22521" s="115" t="s">
        <v>22785</v>
      </c>
      <c r="B22521" s="115" t="str">
        <f t="shared" si="351"/>
        <v>BASE DE ACO PARA SUSTENTACAO DE POSTE FIXADA POR CHUMBADOREM FUNDACAO DE CONCRETO ARMADO.ASSENTAMENTO</v>
      </c>
      <c r="C22521" s="115" t="s">
        <v>53450</v>
      </c>
      <c r="D22521" s="115" t="s">
        <v>53451</v>
      </c>
      <c r="I22521" s="115" t="s">
        <v>6</v>
      </c>
      <c r="J22521" s="115">
        <v>70.16</v>
      </c>
    </row>
    <row r="22522" spans="1:10" hidden="1">
      <c r="A22522" s="115" t="s">
        <v>22786</v>
      </c>
      <c r="B22522" s="115" t="str">
        <f t="shared" si="351"/>
        <v>CHUMBADOR PARA FIXACAO DE POSTE DE ACO CURVO DE 1 BRACO,DE 8M ATE 9M DE ALTURA,EXCLUSIVE ESTE,DE 7/8"X600MM,COM PORCA EARRUELA GALVANIZADAS A FOGO,PADRAO RIOLUZ.FORNECIMENTO E INSTALACAO</v>
      </c>
      <c r="C22522" s="115" t="s">
        <v>53452</v>
      </c>
      <c r="D22522" s="115" t="s">
        <v>53453</v>
      </c>
      <c r="E22522" s="115" t="s">
        <v>53454</v>
      </c>
      <c r="F22522" s="115" t="s">
        <v>52983</v>
      </c>
      <c r="I22522" s="115" t="s">
        <v>6</v>
      </c>
      <c r="J22522" s="115">
        <v>110.83</v>
      </c>
    </row>
    <row r="22523" spans="1:10" hidden="1">
      <c r="A22523" s="115" t="s">
        <v>22787</v>
      </c>
      <c r="B22523" s="115" t="str">
        <f t="shared" si="351"/>
        <v>CHUMBADOR PARA FIXACAO DE POSTE DE ACO CURVO DE 1 BRACO,DE 8M ATE 9M DE ALTURA,EXCLUSIVE ESTE,DE 7/8"X600MM,COM PORCA EARRUELA GALVANIZADAS A FOGO,PADRAO RIOLUZ.FORNECIMENTO E INSTALACAO</v>
      </c>
      <c r="C22523" s="115" t="s">
        <v>53452</v>
      </c>
      <c r="D22523" s="115" t="s">
        <v>53453</v>
      </c>
      <c r="E22523" s="115" t="s">
        <v>53454</v>
      </c>
      <c r="F22523" s="115" t="s">
        <v>52983</v>
      </c>
      <c r="I22523" s="115" t="s">
        <v>6</v>
      </c>
      <c r="J22523" s="115">
        <v>109.39</v>
      </c>
    </row>
    <row r="22524" spans="1:10" hidden="1">
      <c r="A22524" s="115" t="s">
        <v>22788</v>
      </c>
      <c r="B22524" s="115" t="str">
        <f t="shared" si="351"/>
        <v>CRUZETA N°2,DE 2 PINOS.FORNECIMENTO</v>
      </c>
      <c r="C22524" s="115" t="s">
        <v>22789</v>
      </c>
      <c r="I22524" s="115" t="s">
        <v>6</v>
      </c>
      <c r="J22524" s="115">
        <v>68</v>
      </c>
    </row>
    <row r="22525" spans="1:10" hidden="1">
      <c r="A22525" s="115" t="s">
        <v>22790</v>
      </c>
      <c r="B22525" s="115" t="str">
        <f t="shared" si="351"/>
        <v>CRUZETA N°2,DE 2 PINOS.FORNECIMENTO</v>
      </c>
      <c r="C22525" s="115" t="s">
        <v>22789</v>
      </c>
      <c r="I22525" s="115" t="s">
        <v>6</v>
      </c>
      <c r="J22525" s="115">
        <v>68</v>
      </c>
    </row>
    <row r="22526" spans="1:10" hidden="1">
      <c r="A22526" s="115" t="s">
        <v>22791</v>
      </c>
      <c r="B22526" s="115" t="str">
        <f t="shared" si="351"/>
        <v>ARAME DE FERRO GALVANIZADO DE 12BWG, 2,76MM.FORNECIMENTO</v>
      </c>
      <c r="C22526" s="115" t="s">
        <v>57063</v>
      </c>
      <c r="I22526" s="115" t="s">
        <v>92</v>
      </c>
      <c r="J22526" s="115">
        <v>6.54</v>
      </c>
    </row>
    <row r="22527" spans="1:10" hidden="1">
      <c r="A22527" s="115" t="s">
        <v>22792</v>
      </c>
      <c r="B22527" s="115" t="str">
        <f t="shared" si="351"/>
        <v>ARAME DE FERRO GALVANIZADO DE 12BWG, 2,76MM.FORNECIMENTO</v>
      </c>
      <c r="C22527" s="115" t="s">
        <v>57063</v>
      </c>
      <c r="I22527" s="115" t="s">
        <v>92</v>
      </c>
      <c r="J22527" s="115">
        <v>6.54</v>
      </c>
    </row>
    <row r="22528" spans="1:10" hidden="1">
      <c r="A22528" s="115" t="s">
        <v>22793</v>
      </c>
      <c r="B22528" s="115" t="str">
        <f t="shared" si="351"/>
        <v>EXTRACAO E TRANSPORTE DE TERRA PARA SUBSTRATO,PARA ENCHIMENTO DE SACOS PLASTICOS E PRODUCAO DE MUDAS DE ESSENCIAS FLORESTAIS.CUSTO VALIDO PARA CADA 100 UNIDADES</v>
      </c>
      <c r="C22528" s="115" t="s">
        <v>53455</v>
      </c>
      <c r="D22528" s="115" t="s">
        <v>53456</v>
      </c>
      <c r="E22528" s="115" t="s">
        <v>53457</v>
      </c>
      <c r="I22528" s="115" t="s">
        <v>6</v>
      </c>
      <c r="J22528" s="115">
        <v>7.26</v>
      </c>
    </row>
    <row r="22529" spans="1:10" hidden="1">
      <c r="A22529" s="115" t="s">
        <v>22794</v>
      </c>
      <c r="B22529" s="115" t="str">
        <f t="shared" si="351"/>
        <v>EXTRACAO E TRANSPORTE DE TERRA PARA SUBSTRATO,PARA ENCHIMENTO DE SACOS PLASTICOS E PRODUCAO DE MUDAS DE ESSENCIAS FLORESTAIS.CUSTO VALIDO PARA CADA 100 UNIDADES</v>
      </c>
      <c r="C22529" s="115" t="s">
        <v>53455</v>
      </c>
      <c r="D22529" s="115" t="s">
        <v>53456</v>
      </c>
      <c r="E22529" s="115" t="s">
        <v>53457</v>
      </c>
      <c r="I22529" s="115" t="s">
        <v>6</v>
      </c>
      <c r="J22529" s="115">
        <v>6.29</v>
      </c>
    </row>
    <row r="22530" spans="1:10" hidden="1">
      <c r="A22530" s="115" t="s">
        <v>22795</v>
      </c>
      <c r="B22530" s="115" t="str">
        <f t="shared" si="351"/>
        <v>PENEIRAMENTO E MISTURA DE TERRA PARA ENCHIMENTO DE SACOS PLASTICOS E PRODUCAO DE MUDAS DE ESSENCIAS FLORESTAIS.CUSTO VALIDO PARA CADA 100 UNIDADES</v>
      </c>
      <c r="C22530" s="115" t="s">
        <v>53458</v>
      </c>
      <c r="D22530" s="115" t="s">
        <v>53459</v>
      </c>
      <c r="E22530" s="115" t="s">
        <v>53460</v>
      </c>
      <c r="I22530" s="115" t="s">
        <v>6</v>
      </c>
      <c r="J22530" s="115">
        <v>10.76</v>
      </c>
    </row>
    <row r="22531" spans="1:10" hidden="1">
      <c r="A22531" s="115" t="s">
        <v>22796</v>
      </c>
      <c r="B22531" s="115" t="str">
        <f t="shared" si="351"/>
        <v>PENEIRAMENTO E MISTURA DE TERRA PARA ENCHIMENTO DE SACOS PLASTICOS E PRODUCAO DE MUDAS DE ESSENCIAS FLORESTAIS.CUSTO VALIDO PARA CADA 100 UNIDADES</v>
      </c>
      <c r="C22531" s="115" t="s">
        <v>53458</v>
      </c>
      <c r="D22531" s="115" t="s">
        <v>53459</v>
      </c>
      <c r="E22531" s="115" t="s">
        <v>53460</v>
      </c>
      <c r="I22531" s="115" t="s">
        <v>6</v>
      </c>
      <c r="J22531" s="115">
        <v>9.32</v>
      </c>
    </row>
    <row r="22532" spans="1:10" hidden="1">
      <c r="A22532" s="115" t="s">
        <v>22797</v>
      </c>
      <c r="B22532" s="115" t="str">
        <f t="shared" si="351"/>
        <v>DESINFECCAO E ADUBACAO DA TERRA DE SUBSTRATO,PARA ENCHIMENTO DE SACOS PLASTICOS E PRODUCAO DE MUDAS DE ESSENCIAS FLORESTAIS.CUSTO VALIDO PARA CADA 100 UNIDADES</v>
      </c>
      <c r="C22532" s="115" t="s">
        <v>53461</v>
      </c>
      <c r="D22532" s="115" t="s">
        <v>53462</v>
      </c>
      <c r="E22532" s="115" t="s">
        <v>53463</v>
      </c>
      <c r="I22532" s="115" t="s">
        <v>6</v>
      </c>
      <c r="J22532" s="115">
        <v>3.63</v>
      </c>
    </row>
    <row r="22533" spans="1:10" hidden="1">
      <c r="A22533" s="115" t="s">
        <v>22798</v>
      </c>
      <c r="B22533" s="115" t="str">
        <f t="shared" ref="B22533:B22596" si="352">C22533&amp;D22533&amp;E22533&amp;F22533&amp;G22533&amp;H22533</f>
        <v>DESINFECCAO E ADUBACAO DA TERRA DE SUBSTRATO,PARA ENCHIMENTO DE SACOS PLASTICOS E PRODUCAO DE MUDAS DE ESSENCIAS FLORESTAIS.CUSTO VALIDO PARA CADA 100 UNIDADES</v>
      </c>
      <c r="C22533" s="115" t="s">
        <v>53461</v>
      </c>
      <c r="D22533" s="115" t="s">
        <v>53462</v>
      </c>
      <c r="E22533" s="115" t="s">
        <v>53463</v>
      </c>
      <c r="I22533" s="115" t="s">
        <v>6</v>
      </c>
      <c r="J22533" s="115">
        <v>3.14</v>
      </c>
    </row>
    <row r="22534" spans="1:10" hidden="1">
      <c r="A22534" s="115" t="s">
        <v>22799</v>
      </c>
      <c r="B22534" s="115" t="str">
        <f t="shared" si="352"/>
        <v>ENCHIMENTO DOS SACOS PLASTICOS,PARA PRODUCAO DE MUDAS DE ESSENCIAS FLORESTAIS.CUSTO VALIDO PARA CADA 100 UNIDADES</v>
      </c>
      <c r="C22534" s="115" t="s">
        <v>53464</v>
      </c>
      <c r="D22534" s="115" t="s">
        <v>53465</v>
      </c>
      <c r="I22534" s="115" t="s">
        <v>6</v>
      </c>
      <c r="J22534" s="115">
        <v>24.88</v>
      </c>
    </row>
    <row r="22535" spans="1:10" hidden="1">
      <c r="A22535" s="115" t="s">
        <v>22800</v>
      </c>
      <c r="B22535" s="115" t="str">
        <f t="shared" si="352"/>
        <v>ENCHIMENTO DOS SACOS PLASTICOS,PARA PRODUCAO DE MUDAS DE ESSENCIAS FLORESTAIS.CUSTO VALIDO PARA CADA 100 UNIDADES</v>
      </c>
      <c r="C22535" s="115" t="s">
        <v>53464</v>
      </c>
      <c r="D22535" s="115" t="s">
        <v>53465</v>
      </c>
      <c r="I22535" s="115" t="s">
        <v>6</v>
      </c>
      <c r="J22535" s="115">
        <v>22.84</v>
      </c>
    </row>
    <row r="22536" spans="1:10" hidden="1">
      <c r="A22536" s="115" t="s">
        <v>22801</v>
      </c>
      <c r="B22536" s="115" t="str">
        <f t="shared" si="352"/>
        <v>PREPARO DOS CANTEIROS,PARA PRODUCAO DE MUDAS DE ESSENCIAS FLORESTAIS.CUSTO VALIDO PARA CADA 100 UNIDADES</v>
      </c>
      <c r="C22536" s="115" t="s">
        <v>53466</v>
      </c>
      <c r="D22536" s="115" t="s">
        <v>53467</v>
      </c>
      <c r="I22536" s="115" t="s">
        <v>6</v>
      </c>
      <c r="J22536" s="115">
        <v>3.63</v>
      </c>
    </row>
    <row r="22537" spans="1:10" hidden="1">
      <c r="A22537" s="115" t="s">
        <v>22802</v>
      </c>
      <c r="B22537" s="115" t="str">
        <f t="shared" si="352"/>
        <v>PREPARO DOS CANTEIROS,PARA PRODUCAO DE MUDAS DE ESSENCIAS FLORESTAIS.CUSTO VALIDO PARA CADA 100 UNIDADES</v>
      </c>
      <c r="C22537" s="115" t="s">
        <v>53466</v>
      </c>
      <c r="D22537" s="115" t="s">
        <v>53467</v>
      </c>
      <c r="I22537" s="115" t="s">
        <v>6</v>
      </c>
      <c r="J22537" s="115">
        <v>3.14</v>
      </c>
    </row>
    <row r="22538" spans="1:10" hidden="1">
      <c r="A22538" s="115" t="s">
        <v>22803</v>
      </c>
      <c r="B22538" s="115" t="str">
        <f t="shared" si="352"/>
        <v>ENCANTEIRAMENTO DOS SACOS PLASTICOS,PARA PRODUCAO DE MUDAS NATIVAS DE ESSENCIAS FLORESTAIS.CUSTO VALIDO PARA CADA 100 UNIDADES</v>
      </c>
      <c r="C22538" s="115" t="s">
        <v>53468</v>
      </c>
      <c r="D22538" s="115" t="s">
        <v>53469</v>
      </c>
      <c r="E22538" s="115" t="s">
        <v>53470</v>
      </c>
      <c r="I22538" s="115" t="s">
        <v>6</v>
      </c>
      <c r="J22538" s="115">
        <v>10.76</v>
      </c>
    </row>
    <row r="22539" spans="1:10" hidden="1">
      <c r="A22539" s="115" t="s">
        <v>22804</v>
      </c>
      <c r="B22539" s="115" t="str">
        <f t="shared" si="352"/>
        <v>ENCANTEIRAMENTO DOS SACOS PLASTICOS,PARA PRODUCAO DE MUDAS NATIVAS DE ESSENCIAS FLORESTAIS.CUSTO VALIDO PARA CADA 100 UNIDADES</v>
      </c>
      <c r="C22539" s="115" t="s">
        <v>53468</v>
      </c>
      <c r="D22539" s="115" t="s">
        <v>53469</v>
      </c>
      <c r="E22539" s="115" t="s">
        <v>53470</v>
      </c>
      <c r="I22539" s="115" t="s">
        <v>6</v>
      </c>
      <c r="J22539" s="115">
        <v>9.32</v>
      </c>
    </row>
    <row r="22540" spans="1:10" hidden="1">
      <c r="A22540" s="115" t="s">
        <v>22805</v>
      </c>
      <c r="B22540" s="115" t="str">
        <f t="shared" si="352"/>
        <v>REPICAGEM E DESBASTE DAS MUDAS DE ESSENCIAS FLORESTAIS.CUSTO VALIDO PARA CADA 100 UNIDADES</v>
      </c>
      <c r="C22540" s="115" t="s">
        <v>53472</v>
      </c>
      <c r="D22540" s="115" t="s">
        <v>53473</v>
      </c>
      <c r="I22540" s="115" t="s">
        <v>6</v>
      </c>
      <c r="J22540" s="115">
        <v>7.12</v>
      </c>
    </row>
    <row r="22541" spans="1:10" hidden="1">
      <c r="A22541" s="115" t="s">
        <v>22806</v>
      </c>
      <c r="B22541" s="115" t="str">
        <f t="shared" si="352"/>
        <v>REPICAGEM E DESBASTE DAS MUDAS DE ESSENCIAS FLORESTAIS.CUSTO VALIDO PARA CADA 100 UNIDADES</v>
      </c>
      <c r="C22541" s="115" t="s">
        <v>53472</v>
      </c>
      <c r="D22541" s="115" t="s">
        <v>53473</v>
      </c>
      <c r="I22541" s="115" t="s">
        <v>6</v>
      </c>
      <c r="J22541" s="115">
        <v>6.17</v>
      </c>
    </row>
    <row r="22542" spans="1:10" hidden="1">
      <c r="A22542" s="115" t="s">
        <v>22807</v>
      </c>
      <c r="B22542" s="115" t="str">
        <f t="shared" si="352"/>
        <v>IRRIGACAO DAS MUDAS DE ESSENCIAS FLORESTAIS COM USO DE MANGUEIRA.CUSTO VALIDO PARA CADA 100 UNIDADES</v>
      </c>
      <c r="C22542" s="115" t="s">
        <v>53474</v>
      </c>
      <c r="D22542" s="115" t="s">
        <v>53475</v>
      </c>
      <c r="I22542" s="115" t="s">
        <v>6</v>
      </c>
      <c r="J22542" s="115">
        <v>35.78</v>
      </c>
    </row>
    <row r="22543" spans="1:10" hidden="1">
      <c r="A22543" s="115" t="s">
        <v>22808</v>
      </c>
      <c r="B22543" s="115" t="str">
        <f t="shared" si="352"/>
        <v>IRRIGACAO DAS MUDAS DE ESSENCIAS FLORESTAIS COM USO DE MANGUEIRA.CUSTO VALIDO PARA CADA 100 UNIDADES</v>
      </c>
      <c r="C22543" s="115" t="s">
        <v>53474</v>
      </c>
      <c r="D22543" s="115" t="s">
        <v>53475</v>
      </c>
      <c r="I22543" s="115" t="s">
        <v>6</v>
      </c>
      <c r="J22543" s="115">
        <v>31.01</v>
      </c>
    </row>
    <row r="22544" spans="1:10" hidden="1">
      <c r="A22544" s="115" t="s">
        <v>22809</v>
      </c>
      <c r="B22544" s="115" t="str">
        <f t="shared" si="352"/>
        <v>CAPINA MANUAL,REMOCAO E SELECAO DAS MUDAS DE ESSENCIAS FLORESTAIS.CUSTO VALIDO PARA CADA 100 UNIDADES</v>
      </c>
      <c r="C22544" s="115" t="s">
        <v>53476</v>
      </c>
      <c r="D22544" s="115" t="s">
        <v>53477</v>
      </c>
      <c r="I22544" s="115" t="s">
        <v>6</v>
      </c>
      <c r="J22544" s="115">
        <v>2.2800000000000002</v>
      </c>
    </row>
    <row r="22545" spans="1:10" hidden="1">
      <c r="A22545" s="115" t="s">
        <v>22810</v>
      </c>
      <c r="B22545" s="115" t="str">
        <f t="shared" si="352"/>
        <v>CAPINA MANUAL,REMOCAO E SELECAO DAS MUDAS DE ESSENCIAS FLORESTAIS.CUSTO VALIDO PARA CADA 100 UNIDADES</v>
      </c>
      <c r="C22545" s="115" t="s">
        <v>53476</v>
      </c>
      <c r="D22545" s="115" t="s">
        <v>53477</v>
      </c>
      <c r="I22545" s="115" t="s">
        <v>6</v>
      </c>
      <c r="J22545" s="115">
        <v>1.98</v>
      </c>
    </row>
    <row r="22546" spans="1:10" hidden="1">
      <c r="A22546" s="115" t="s">
        <v>22811</v>
      </c>
      <c r="B22546" s="115" t="str">
        <f t="shared" si="352"/>
        <v>APLICACAO DE DEFENSIVOS,EXCLUSIVE ESTE,NAS MUDAS DE ESSENCIAS FLORESTAIS.CUSTO VALIDO PARA CADA 100 UNIDADES</v>
      </c>
      <c r="C22546" s="115" t="s">
        <v>53478</v>
      </c>
      <c r="D22546" s="115" t="s">
        <v>53479</v>
      </c>
      <c r="I22546" s="115" t="s">
        <v>6</v>
      </c>
      <c r="J22546" s="115">
        <v>53.8</v>
      </c>
    </row>
    <row r="22547" spans="1:10" hidden="1">
      <c r="A22547" s="115" t="s">
        <v>22812</v>
      </c>
      <c r="B22547" s="115" t="str">
        <f t="shared" si="352"/>
        <v>APLICACAO DE DEFENSIVOS,EXCLUSIVE ESTE,NAS MUDAS DE ESSENCIAS FLORESTAIS.CUSTO VALIDO PARA CADA 100 UNIDADES</v>
      </c>
      <c r="C22547" s="115" t="s">
        <v>53478</v>
      </c>
      <c r="D22547" s="115" t="s">
        <v>53479</v>
      </c>
      <c r="I22547" s="115" t="s">
        <v>6</v>
      </c>
      <c r="J22547" s="115">
        <v>46.63</v>
      </c>
    </row>
    <row r="22548" spans="1:10" hidden="1">
      <c r="A22548" s="115" t="s">
        <v>22813</v>
      </c>
      <c r="B22548" s="115" t="str">
        <f t="shared" si="352"/>
        <v>PREPARO DE ESTACAS PARA PRODUCAO DE MUDAS DE ESSENCIAS FLORESTAIS.CUSTO VALIDO PARA CADA 100 UNIDADES</v>
      </c>
      <c r="C22548" s="115" t="s">
        <v>53480</v>
      </c>
      <c r="D22548" s="115" t="s">
        <v>53477</v>
      </c>
      <c r="I22548" s="115" t="s">
        <v>6</v>
      </c>
      <c r="J22548" s="115">
        <v>7.12</v>
      </c>
    </row>
    <row r="22549" spans="1:10" hidden="1">
      <c r="A22549" s="115" t="s">
        <v>22814</v>
      </c>
      <c r="B22549" s="115" t="str">
        <f t="shared" si="352"/>
        <v>PREPARO DE ESTACAS PARA PRODUCAO DE MUDAS DE ESSENCIAS FLORESTAIS.CUSTO VALIDO PARA CADA 100 UNIDADES</v>
      </c>
      <c r="C22549" s="115" t="s">
        <v>53480</v>
      </c>
      <c r="D22549" s="115" t="s">
        <v>53477</v>
      </c>
      <c r="I22549" s="115" t="s">
        <v>6</v>
      </c>
      <c r="J22549" s="115">
        <v>6.17</v>
      </c>
    </row>
    <row r="22550" spans="1:10" hidden="1">
      <c r="A22550" s="115" t="s">
        <v>22815</v>
      </c>
      <c r="B22550" s="115" t="str">
        <f t="shared" si="352"/>
        <v>SACO PLASTICO PARA PRODUCAO DE MUDAS NA MEDIA DE (15X25)CM X 0,15MM.FORNECIMENTO</v>
      </c>
      <c r="C22550" s="115" t="s">
        <v>53481</v>
      </c>
      <c r="D22550" s="115" t="s">
        <v>53482</v>
      </c>
      <c r="I22550" s="115" t="s">
        <v>92</v>
      </c>
      <c r="J22550" s="115">
        <v>16.899999999999999</v>
      </c>
    </row>
    <row r="22551" spans="1:10" hidden="1">
      <c r="A22551" s="115" t="s">
        <v>22816</v>
      </c>
      <c r="B22551" s="115" t="str">
        <f t="shared" si="352"/>
        <v>SACO PLASTICO PARA PRODUCAO DE MUDAS NA MEDIA DE (15X25)CM X 0,15MM.FORNECIMENTO</v>
      </c>
      <c r="C22551" s="115" t="s">
        <v>53481</v>
      </c>
      <c r="D22551" s="115" t="s">
        <v>53482</v>
      </c>
      <c r="I22551" s="115" t="s">
        <v>92</v>
      </c>
      <c r="J22551" s="115">
        <v>16.899999999999999</v>
      </c>
    </row>
    <row r="22552" spans="1:10" hidden="1">
      <c r="A22552" s="115" t="s">
        <v>22817</v>
      </c>
      <c r="B22552" s="115" t="str">
        <f t="shared" si="352"/>
        <v>SACO PLASTICO PARA PRODUCAO DE MUDAS NA MEDIA DE (20X30)CM X 0,20MM.FORNECIMENTO</v>
      </c>
      <c r="C22552" s="115" t="s">
        <v>53483</v>
      </c>
      <c r="D22552" s="115" t="s">
        <v>53484</v>
      </c>
      <c r="I22552" s="115" t="s">
        <v>92</v>
      </c>
      <c r="J22552" s="115">
        <v>16.899999999999999</v>
      </c>
    </row>
    <row r="22553" spans="1:10" hidden="1">
      <c r="A22553" s="115" t="s">
        <v>22818</v>
      </c>
      <c r="B22553" s="115" t="str">
        <f t="shared" si="352"/>
        <v>SACO PLASTICO PARA PRODUCAO DE MUDAS NA MEDIA DE (20X30)CM X 0,20MM.FORNECIMENTO</v>
      </c>
      <c r="C22553" s="115" t="s">
        <v>53483</v>
      </c>
      <c r="D22553" s="115" t="s">
        <v>53484</v>
      </c>
      <c r="I22553" s="115" t="s">
        <v>92</v>
      </c>
      <c r="J22553" s="115">
        <v>16.899999999999999</v>
      </c>
    </row>
    <row r="22554" spans="1:10" hidden="1">
      <c r="A22554" s="115" t="s">
        <v>22819</v>
      </c>
      <c r="B22554" s="115" t="str">
        <f t="shared" si="352"/>
        <v>SACO PLASTICO PARA PRODUCAO DE MUDAS NA MEDIA DE (28X35)CM X 0,22MM.FORNECIMENTO</v>
      </c>
      <c r="C22554" s="115" t="s">
        <v>53485</v>
      </c>
      <c r="D22554" s="115" t="s">
        <v>53486</v>
      </c>
      <c r="I22554" s="115" t="s">
        <v>92</v>
      </c>
      <c r="J22554" s="115">
        <v>16.899999999999999</v>
      </c>
    </row>
    <row r="22555" spans="1:10" hidden="1">
      <c r="A22555" s="115" t="s">
        <v>22820</v>
      </c>
      <c r="B22555" s="115" t="str">
        <f t="shared" si="352"/>
        <v>SACO PLASTICO PARA PRODUCAO DE MUDAS NA MEDIA DE (28X35)CM X 0,22MM.FORNECIMENTO</v>
      </c>
      <c r="C22555" s="115" t="s">
        <v>53485</v>
      </c>
      <c r="D22555" s="115" t="s">
        <v>53486</v>
      </c>
      <c r="I22555" s="115" t="s">
        <v>92</v>
      </c>
      <c r="J22555" s="115">
        <v>16.899999999999999</v>
      </c>
    </row>
    <row r="22556" spans="1:10" hidden="1">
      <c r="A22556" s="115" t="s">
        <v>22821</v>
      </c>
      <c r="B22556" s="115" t="str">
        <f t="shared" si="352"/>
        <v>MUDAS NATIVAS DE ESSENCIAS FLORESTAIS ATE 1,00M DE ALTURA.FORNECIMENTO</v>
      </c>
      <c r="C22556" s="115" t="s">
        <v>53487</v>
      </c>
      <c r="D22556" s="115" t="s">
        <v>41216</v>
      </c>
      <c r="I22556" s="115" t="s">
        <v>6</v>
      </c>
      <c r="J22556" s="115">
        <v>0.45</v>
      </c>
    </row>
    <row r="22557" spans="1:10" hidden="1">
      <c r="A22557" s="115" t="s">
        <v>22822</v>
      </c>
      <c r="B22557" s="115" t="str">
        <f t="shared" si="352"/>
        <v>MUDAS NATIVAS DE ESSENCIAS FLORESTAIS ATE 1,00M DE ALTURA.FORNECIMENTO</v>
      </c>
      <c r="C22557" s="115" t="s">
        <v>53487</v>
      </c>
      <c r="D22557" s="115" t="s">
        <v>41216</v>
      </c>
      <c r="I22557" s="115" t="s">
        <v>6</v>
      </c>
      <c r="J22557" s="115">
        <v>0.45</v>
      </c>
    </row>
    <row r="22558" spans="1:10" hidden="1">
      <c r="A22558" s="115" t="s">
        <v>22823</v>
      </c>
      <c r="B22558" s="115" t="str">
        <f t="shared" si="352"/>
        <v>MUDAS EXOTICAS DE ESSENCIAS FLORESTAIS (EUCALIPTOS) ATE 30CM DE ALTURA.FORNECIMENTO</v>
      </c>
      <c r="C22558" s="115" t="s">
        <v>53488</v>
      </c>
      <c r="D22558" s="115" t="s">
        <v>53489</v>
      </c>
      <c r="I22558" s="115" t="s">
        <v>6</v>
      </c>
      <c r="J22558" s="115">
        <v>0.3</v>
      </c>
    </row>
    <row r="22559" spans="1:10" hidden="1">
      <c r="A22559" s="115" t="s">
        <v>22824</v>
      </c>
      <c r="B22559" s="115" t="str">
        <f t="shared" si="352"/>
        <v>MUDAS EXOTICAS DE ESSENCIAS FLORESTAIS (EUCALIPTOS) ATE 30CM DE ALTURA.FORNECIMENTO</v>
      </c>
      <c r="C22559" s="115" t="s">
        <v>53488</v>
      </c>
      <c r="D22559" s="115" t="s">
        <v>53489</v>
      </c>
      <c r="I22559" s="115" t="s">
        <v>6</v>
      </c>
      <c r="J22559" s="115">
        <v>0.3</v>
      </c>
    </row>
    <row r="22560" spans="1:10" hidden="1">
      <c r="A22560" s="115" t="s">
        <v>22825</v>
      </c>
      <c r="B22560" s="115" t="str">
        <f t="shared" si="352"/>
        <v>MUDAS EXOTICAS DE ESSENCIAS FLORESTAIS (PINUS) ATE 30CM DE ALTURA.FORNECIMENTO</v>
      </c>
      <c r="C22560" s="115" t="s">
        <v>53490</v>
      </c>
      <c r="D22560" s="115" t="s">
        <v>53491</v>
      </c>
      <c r="I22560" s="115" t="s">
        <v>6</v>
      </c>
      <c r="J22560" s="115">
        <v>0.4</v>
      </c>
    </row>
    <row r="22561" spans="1:10" hidden="1">
      <c r="A22561" s="115" t="s">
        <v>22826</v>
      </c>
      <c r="B22561" s="115" t="str">
        <f t="shared" si="352"/>
        <v>MUDAS EXOTICAS DE ESSENCIAS FLORESTAIS (PINUS) ATE 30CM DE ALTURA.FORNECIMENTO</v>
      </c>
      <c r="C22561" s="115" t="s">
        <v>53490</v>
      </c>
      <c r="D22561" s="115" t="s">
        <v>53491</v>
      </c>
      <c r="I22561" s="115" t="s">
        <v>6</v>
      </c>
      <c r="J22561" s="115">
        <v>0.4</v>
      </c>
    </row>
    <row r="22562" spans="1:10" hidden="1">
      <c r="A22562" s="115" t="s">
        <v>22827</v>
      </c>
      <c r="B22562" s="115" t="str">
        <f t="shared" si="352"/>
        <v>MUDAS DE ESSENCIAS FLORESTAIS DE 30CM A 50CM DE ALTURA,TIPOSABIA,MARICA,TREMA,AROEIRA,IPES,PAU-FERRO E SIMILARES.FORNE-CIMENTO</v>
      </c>
      <c r="C22562" s="115" t="s">
        <v>53492</v>
      </c>
      <c r="D22562" s="115" t="s">
        <v>53493</v>
      </c>
      <c r="E22562" s="115" t="s">
        <v>41935</v>
      </c>
      <c r="I22562" s="115" t="s">
        <v>6</v>
      </c>
      <c r="J22562" s="115">
        <v>4</v>
      </c>
    </row>
    <row r="22563" spans="1:10" hidden="1">
      <c r="A22563" s="115" t="s">
        <v>22828</v>
      </c>
      <c r="B22563" s="115" t="str">
        <f t="shared" si="352"/>
        <v>MUDAS DE ESSENCIAS FLORESTAIS DE 30CM A 50CM DE ALTURA,TIPOSABIA,MARICA,TREMA,AROEIRA,IPES,PAU-FERRO E SIMILARES.FORNE-CIMENTO</v>
      </c>
      <c r="C22563" s="115" t="s">
        <v>53492</v>
      </c>
      <c r="D22563" s="115" t="s">
        <v>53493</v>
      </c>
      <c r="E22563" s="115" t="s">
        <v>41935</v>
      </c>
      <c r="I22563" s="115" t="s">
        <v>6</v>
      </c>
      <c r="J22563" s="115">
        <v>4</v>
      </c>
    </row>
    <row r="22564" spans="1:10" hidden="1">
      <c r="A22564" s="115" t="s">
        <v>22829</v>
      </c>
      <c r="B22564" s="115" t="str">
        <f t="shared" si="352"/>
        <v>CONSTRUCAO MANUAL DE ACEIROS E TRILHAS</v>
      </c>
      <c r="C22564" s="115" t="s">
        <v>22830</v>
      </c>
      <c r="I22564" s="115" t="s">
        <v>16</v>
      </c>
      <c r="J22564" s="115">
        <v>2.69</v>
      </c>
    </row>
    <row r="22565" spans="1:10" hidden="1">
      <c r="A22565" s="115" t="s">
        <v>22831</v>
      </c>
      <c r="B22565" s="115" t="str">
        <f t="shared" si="352"/>
        <v>CONSTRUCAO MANUAL DE ACEIROS E TRILHAS</v>
      </c>
      <c r="C22565" s="115" t="s">
        <v>22830</v>
      </c>
      <c r="I22565" s="115" t="s">
        <v>16</v>
      </c>
      <c r="J22565" s="115">
        <v>2.33</v>
      </c>
    </row>
    <row r="22566" spans="1:10" hidden="1">
      <c r="A22566" s="115" t="s">
        <v>22832</v>
      </c>
      <c r="B22566" s="115" t="str">
        <f t="shared" si="352"/>
        <v>ROCADA MANUAL DE VEGETACAO DENSA COM FOICE</v>
      </c>
      <c r="C22566" s="115" t="s">
        <v>22833</v>
      </c>
      <c r="I22566" s="115" t="s">
        <v>1093</v>
      </c>
      <c r="J22566" s="115">
        <v>2017.77</v>
      </c>
    </row>
    <row r="22567" spans="1:10" hidden="1">
      <c r="A22567" s="115" t="s">
        <v>22834</v>
      </c>
      <c r="B22567" s="115" t="str">
        <f t="shared" si="352"/>
        <v>ROCADA MANUAL DE VEGETACAO DENSA COM FOICE</v>
      </c>
      <c r="C22567" s="115" t="s">
        <v>22833</v>
      </c>
      <c r="I22567" s="115" t="s">
        <v>1093</v>
      </c>
      <c r="J22567" s="115">
        <v>1748.94</v>
      </c>
    </row>
    <row r="22568" spans="1:10" hidden="1">
      <c r="A22568" s="115" t="s">
        <v>22835</v>
      </c>
      <c r="B22568" s="115" t="str">
        <f t="shared" si="352"/>
        <v>ROCADA MANUAL DE VEGETACAO LEVE COM FOICE</v>
      </c>
      <c r="C22568" s="115" t="s">
        <v>22836</v>
      </c>
      <c r="I22568" s="115" t="s">
        <v>1093</v>
      </c>
      <c r="J22568" s="115">
        <v>1883.25</v>
      </c>
    </row>
    <row r="22569" spans="1:10" hidden="1">
      <c r="A22569" s="115" t="s">
        <v>22837</v>
      </c>
      <c r="B22569" s="115" t="str">
        <f t="shared" si="352"/>
        <v>ROCADA MANUAL DE VEGETACAO LEVE COM FOICE</v>
      </c>
      <c r="C22569" s="115" t="s">
        <v>22836</v>
      </c>
      <c r="I22569" s="115" t="s">
        <v>1093</v>
      </c>
      <c r="J22569" s="115">
        <v>1632.34</v>
      </c>
    </row>
    <row r="22570" spans="1:10" hidden="1">
      <c r="A22570" s="115" t="s">
        <v>22838</v>
      </c>
      <c r="B22570" s="115" t="str">
        <f t="shared" si="352"/>
        <v>DESTOCA COM ENXADAO</v>
      </c>
      <c r="C22570" s="115" t="s">
        <v>22839</v>
      </c>
      <c r="I22570" s="115" t="s">
        <v>1093</v>
      </c>
      <c r="J22570" s="115">
        <v>2152.2800000000002</v>
      </c>
    </row>
    <row r="22571" spans="1:10" hidden="1">
      <c r="A22571" s="115" t="s">
        <v>22840</v>
      </c>
      <c r="B22571" s="115" t="str">
        <f t="shared" si="352"/>
        <v>DESTOCA COM ENXADAO</v>
      </c>
      <c r="C22571" s="115" t="s">
        <v>22839</v>
      </c>
      <c r="I22571" s="115" t="s">
        <v>1093</v>
      </c>
      <c r="J22571" s="115">
        <v>1865.53</v>
      </c>
    </row>
    <row r="22572" spans="1:10" hidden="1">
      <c r="A22572" s="115" t="s">
        <v>22841</v>
      </c>
      <c r="B22572" s="115" t="str">
        <f t="shared" si="352"/>
        <v>CONSTRUCAO DE ESTRADAS DE CIRCULACAO COM TRATOR DE ESTEIRAS</v>
      </c>
      <c r="C22572" s="115" t="s">
        <v>22842</v>
      </c>
      <c r="I22572" s="115" t="s">
        <v>1093</v>
      </c>
      <c r="J22572" s="115">
        <v>470.12</v>
      </c>
    </row>
    <row r="22573" spans="1:10" hidden="1">
      <c r="A22573" s="115" t="s">
        <v>22843</v>
      </c>
      <c r="B22573" s="115" t="str">
        <f t="shared" si="352"/>
        <v>CONSTRUCAO DE ESTRADAS DE CIRCULACAO COM TRATOR DE ESTEIRAS</v>
      </c>
      <c r="C22573" s="115" t="s">
        <v>22842</v>
      </c>
      <c r="I22573" s="115" t="s">
        <v>1093</v>
      </c>
      <c r="J22573" s="115">
        <v>462</v>
      </c>
    </row>
    <row r="22574" spans="1:10" hidden="1">
      <c r="A22574" s="115" t="s">
        <v>22844</v>
      </c>
      <c r="B22574" s="115" t="str">
        <f t="shared" si="352"/>
        <v>ROCADO DE VEGETACAO COM ROCADEIRA COSTAL MOTORIZADA,INCLUSIVE AJUNTAMENTO DO MATERIAL RESULTANTE</v>
      </c>
      <c r="C22574" s="115" t="s">
        <v>57064</v>
      </c>
      <c r="D22574" s="115" t="s">
        <v>57065</v>
      </c>
      <c r="I22574" s="115" t="s">
        <v>1093</v>
      </c>
      <c r="J22574" s="115">
        <v>3122.58</v>
      </c>
    </row>
    <row r="22575" spans="1:10" hidden="1">
      <c r="A22575" s="115" t="s">
        <v>22845</v>
      </c>
      <c r="B22575" s="115" t="str">
        <f t="shared" si="352"/>
        <v>ROCADO DE VEGETACAO COM ROCADEIRA COSTAL MOTORIZADA,INCLUSIVE AJUNTAMENTO DO MATERIAL RESULTANTE</v>
      </c>
      <c r="C22575" s="115" t="s">
        <v>57064</v>
      </c>
      <c r="D22575" s="115" t="s">
        <v>57065</v>
      </c>
      <c r="I22575" s="115" t="s">
        <v>1093</v>
      </c>
      <c r="J22575" s="115">
        <v>2740.24</v>
      </c>
    </row>
    <row r="22576" spans="1:10" hidden="1">
      <c r="A22576" s="115" t="s">
        <v>22846</v>
      </c>
      <c r="B22576" s="115" t="str">
        <f t="shared" si="352"/>
        <v>ROCADO DE VEGETACAO COM TRATOR DE PNEUS E ROCADEIRA</v>
      </c>
      <c r="C22576" s="115" t="s">
        <v>22847</v>
      </c>
      <c r="I22576" s="115" t="s">
        <v>1093</v>
      </c>
      <c r="J22576" s="115">
        <v>167.72</v>
      </c>
    </row>
    <row r="22577" spans="1:10" hidden="1">
      <c r="A22577" s="115" t="s">
        <v>22848</v>
      </c>
      <c r="B22577" s="115" t="str">
        <f t="shared" si="352"/>
        <v>ROCADO DE VEGETACAO COM TRATOR DE PNEUS E ROCADEIRA</v>
      </c>
      <c r="C22577" s="115" t="s">
        <v>22847</v>
      </c>
      <c r="I22577" s="115" t="s">
        <v>1093</v>
      </c>
      <c r="J22577" s="115">
        <v>161.22</v>
      </c>
    </row>
    <row r="22578" spans="1:10" hidden="1">
      <c r="A22578" s="115" t="s">
        <v>22849</v>
      </c>
      <c r="B22578" s="115" t="str">
        <f t="shared" si="352"/>
        <v>ENLEIRAMENTO MECANICO DE VEGETACAO COM TRATOR DE ESTEIRAS</v>
      </c>
      <c r="C22578" s="115" t="s">
        <v>22850</v>
      </c>
      <c r="I22578" s="115" t="s">
        <v>1093</v>
      </c>
      <c r="J22578" s="115">
        <v>376.1</v>
      </c>
    </row>
    <row r="22579" spans="1:10" hidden="1">
      <c r="A22579" s="115" t="s">
        <v>22851</v>
      </c>
      <c r="B22579" s="115" t="str">
        <f t="shared" si="352"/>
        <v>ENLEIRAMENTO MECANICO DE VEGETACAO COM TRATOR DE ESTEIRAS</v>
      </c>
      <c r="C22579" s="115" t="s">
        <v>22850</v>
      </c>
      <c r="I22579" s="115" t="s">
        <v>1093</v>
      </c>
      <c r="J22579" s="115">
        <v>369.6</v>
      </c>
    </row>
    <row r="22580" spans="1:10" hidden="1">
      <c r="A22580" s="115" t="s">
        <v>22852</v>
      </c>
      <c r="B22580" s="115" t="str">
        <f t="shared" si="352"/>
        <v>ARACAO DO SOLO A 20CM DE PROFUNDIDADE COM TRATOR DE PNEUS EARADO DE DISCO</v>
      </c>
      <c r="C22580" s="115" t="s">
        <v>53494</v>
      </c>
      <c r="D22580" s="115" t="s">
        <v>53495</v>
      </c>
      <c r="I22580" s="115" t="s">
        <v>1093</v>
      </c>
      <c r="J22580" s="115">
        <v>252.45</v>
      </c>
    </row>
    <row r="22581" spans="1:10" hidden="1">
      <c r="A22581" s="115" t="s">
        <v>22853</v>
      </c>
      <c r="B22581" s="115" t="str">
        <f t="shared" si="352"/>
        <v>ARACAO DO SOLO A 20CM DE PROFUNDIDADE COM TRATOR DE PNEUS EARADO DE DISCO</v>
      </c>
      <c r="C22581" s="115" t="s">
        <v>53494</v>
      </c>
      <c r="D22581" s="115" t="s">
        <v>53495</v>
      </c>
      <c r="I22581" s="115" t="s">
        <v>1093</v>
      </c>
      <c r="J22581" s="115">
        <v>242.7</v>
      </c>
    </row>
    <row r="22582" spans="1:10" hidden="1">
      <c r="A22582" s="115" t="s">
        <v>22854</v>
      </c>
      <c r="B22582" s="115" t="str">
        <f t="shared" si="352"/>
        <v>GRADEACAO DO SOLO COM TRATOR DE PNEUS E GRADE DE DISCOS</v>
      </c>
      <c r="C22582" s="115" t="s">
        <v>22855</v>
      </c>
      <c r="I22582" s="115" t="s">
        <v>1093</v>
      </c>
      <c r="J22582" s="115">
        <v>129.69999999999999</v>
      </c>
    </row>
    <row r="22583" spans="1:10" hidden="1">
      <c r="A22583" s="115" t="s">
        <v>22856</v>
      </c>
      <c r="B22583" s="115" t="str">
        <f t="shared" si="352"/>
        <v>GRADEACAO DO SOLO COM TRATOR DE PNEUS E GRADE DE DISCOS</v>
      </c>
      <c r="C22583" s="115" t="s">
        <v>22855</v>
      </c>
      <c r="I22583" s="115" t="s">
        <v>1093</v>
      </c>
      <c r="J22583" s="115">
        <v>124.83</v>
      </c>
    </row>
    <row r="22584" spans="1:10" hidden="1">
      <c r="A22584" s="115" t="s">
        <v>22857</v>
      </c>
      <c r="B22584" s="115" t="str">
        <f t="shared" si="352"/>
        <v>PREPARO DE PIQUETES DE BAMBU DE 1,00M DE ALTURA,PARA ALINHAMENTO E MARCACAO DE COVAS.CUSTO VALIDO PARA CADA 100 UNIDADES</v>
      </c>
      <c r="C22584" s="115" t="s">
        <v>53496</v>
      </c>
      <c r="D22584" s="115" t="s">
        <v>53497</v>
      </c>
      <c r="I22584" s="115" t="s">
        <v>6</v>
      </c>
      <c r="J22584" s="115">
        <v>8.6</v>
      </c>
    </row>
    <row r="22585" spans="1:10" hidden="1">
      <c r="A22585" s="115" t="s">
        <v>22858</v>
      </c>
      <c r="B22585" s="115" t="str">
        <f t="shared" si="352"/>
        <v>PREPARO DE PIQUETES DE BAMBU DE 1,00M DE ALTURA,PARA ALINHAMENTO E MARCACAO DE COVAS.CUSTO VALIDO PARA CADA 100 UNIDADES</v>
      </c>
      <c r="C22585" s="115" t="s">
        <v>53496</v>
      </c>
      <c r="D22585" s="115" t="s">
        <v>53497</v>
      </c>
      <c r="I22585" s="115" t="s">
        <v>6</v>
      </c>
      <c r="J22585" s="115">
        <v>7.46</v>
      </c>
    </row>
    <row r="22586" spans="1:10" hidden="1">
      <c r="A22586" s="115" t="s">
        <v>22859</v>
      </c>
      <c r="B22586" s="115" t="str">
        <f t="shared" si="352"/>
        <v>ALINHAMENTO E MARCACAO DE COVAS</v>
      </c>
      <c r="C22586" s="115" t="s">
        <v>22860</v>
      </c>
      <c r="I22586" s="115" t="s">
        <v>1093</v>
      </c>
      <c r="J22586" s="115">
        <v>322.83999999999997</v>
      </c>
    </row>
    <row r="22587" spans="1:10" hidden="1">
      <c r="A22587" s="115" t="s">
        <v>22861</v>
      </c>
      <c r="B22587" s="115" t="str">
        <f t="shared" si="352"/>
        <v>ALINHAMENTO E MARCACAO DE COVAS</v>
      </c>
      <c r="C22587" s="115" t="s">
        <v>22860</v>
      </c>
      <c r="I22587" s="115" t="s">
        <v>1093</v>
      </c>
      <c r="J22587" s="115">
        <v>279.83</v>
      </c>
    </row>
    <row r="22588" spans="1:10" hidden="1">
      <c r="A22588" s="115" t="s">
        <v>22862</v>
      </c>
      <c r="B22588" s="115" t="str">
        <f t="shared" si="352"/>
        <v>ABERTURA OU CAPINA DE FAIXAS DE 1,00M DE LARGURA</v>
      </c>
      <c r="C22588" s="115" t="s">
        <v>22863</v>
      </c>
      <c r="I22588" s="115" t="s">
        <v>16</v>
      </c>
      <c r="J22588" s="115">
        <v>0.79</v>
      </c>
    </row>
    <row r="22589" spans="1:10" hidden="1">
      <c r="A22589" s="115" t="s">
        <v>22864</v>
      </c>
      <c r="B22589" s="115" t="str">
        <f t="shared" si="352"/>
        <v>ABERTURA OU CAPINA DE FAIXAS DE 1,00M DE LARGURA</v>
      </c>
      <c r="C22589" s="115" t="s">
        <v>22863</v>
      </c>
      <c r="I22589" s="115" t="s">
        <v>16</v>
      </c>
      <c r="J22589" s="115">
        <v>0.69</v>
      </c>
    </row>
    <row r="22590" spans="1:10" hidden="1">
      <c r="A22590" s="115" t="s">
        <v>22865</v>
      </c>
      <c r="B22590" s="115" t="str">
        <f t="shared" si="352"/>
        <v>DISTRIBUICAO DE MUDAS EXOTICAS DE ESSENCIAS FLORESTAIS.CUSTO VALIDO PARA CADA 100 UNIDADES</v>
      </c>
      <c r="C22590" s="115" t="s">
        <v>53498</v>
      </c>
      <c r="D22590" s="115" t="s">
        <v>53473</v>
      </c>
      <c r="I22590" s="115" t="s">
        <v>6</v>
      </c>
      <c r="J22590" s="115">
        <v>14.34</v>
      </c>
    </row>
    <row r="22591" spans="1:10" hidden="1">
      <c r="A22591" s="115" t="s">
        <v>22866</v>
      </c>
      <c r="B22591" s="115" t="str">
        <f t="shared" si="352"/>
        <v>DISTRIBUICAO DE MUDAS EXOTICAS DE ESSENCIAS FLORESTAIS.CUSTO VALIDO PARA CADA 100 UNIDADES</v>
      </c>
      <c r="C22591" s="115" t="s">
        <v>53498</v>
      </c>
      <c r="D22591" s="115" t="s">
        <v>53473</v>
      </c>
      <c r="I22591" s="115" t="s">
        <v>6</v>
      </c>
      <c r="J22591" s="115">
        <v>12.43</v>
      </c>
    </row>
    <row r="22592" spans="1:10" hidden="1">
      <c r="A22592" s="115" t="s">
        <v>22867</v>
      </c>
      <c r="B22592" s="115" t="str">
        <f t="shared" si="352"/>
        <v>DISTRIBUICAO DE MUDAS NATIVAS DE ESSENCIAS FLORESTAIS.CUSTOVALIDO PARA CADA 100 UNIDADES</v>
      </c>
      <c r="C22592" s="115" t="s">
        <v>53499</v>
      </c>
      <c r="D22592" s="115" t="s">
        <v>53500</v>
      </c>
      <c r="I22592" s="115" t="s">
        <v>6</v>
      </c>
      <c r="J22592" s="115">
        <v>14.34</v>
      </c>
    </row>
    <row r="22593" spans="1:10" hidden="1">
      <c r="A22593" s="115" t="s">
        <v>22868</v>
      </c>
      <c r="B22593" s="115" t="str">
        <f t="shared" si="352"/>
        <v>DISTRIBUICAO DE MUDAS NATIVAS DE ESSENCIAS FLORESTAIS.CUSTOVALIDO PARA CADA 100 UNIDADES</v>
      </c>
      <c r="C22593" s="115" t="s">
        <v>53499</v>
      </c>
      <c r="D22593" s="115" t="s">
        <v>53500</v>
      </c>
      <c r="I22593" s="115" t="s">
        <v>6</v>
      </c>
      <c r="J22593" s="115">
        <v>12.43</v>
      </c>
    </row>
    <row r="22594" spans="1:10" hidden="1">
      <c r="A22594" s="115" t="s">
        <v>22869</v>
      </c>
      <c r="B22594" s="115" t="str">
        <f t="shared" si="352"/>
        <v>PLANTIO DE MUDAS EXOTICAS DE ESSENCIAS FLORESTAIS ATE 0,30MDE ALTURA,COM TUBETES,EXCLUSIVE AS MUDAS.CUSTO VALIDO PARA CADA 100 UNIDADES</v>
      </c>
      <c r="C22594" s="115" t="s">
        <v>53501</v>
      </c>
      <c r="D22594" s="115" t="s">
        <v>53502</v>
      </c>
      <c r="E22594" s="115" t="s">
        <v>53503</v>
      </c>
      <c r="I22594" s="115" t="s">
        <v>6</v>
      </c>
      <c r="J22594" s="115">
        <v>15.37</v>
      </c>
    </row>
    <row r="22595" spans="1:10" hidden="1">
      <c r="A22595" s="115" t="s">
        <v>22870</v>
      </c>
      <c r="B22595" s="115" t="str">
        <f t="shared" si="352"/>
        <v>PLANTIO DE MUDAS EXOTICAS DE ESSENCIAS FLORESTAIS ATE 0,30MDE ALTURA,COM TUBETES,EXCLUSIVE AS MUDAS.CUSTO VALIDO PARA CADA 100 UNIDADES</v>
      </c>
      <c r="C22595" s="115" t="s">
        <v>53501</v>
      </c>
      <c r="D22595" s="115" t="s">
        <v>53502</v>
      </c>
      <c r="E22595" s="115" t="s">
        <v>53503</v>
      </c>
      <c r="I22595" s="115" t="s">
        <v>6</v>
      </c>
      <c r="J22595" s="115">
        <v>13.32</v>
      </c>
    </row>
    <row r="22596" spans="1:10" hidden="1">
      <c r="A22596" s="115" t="s">
        <v>22871</v>
      </c>
      <c r="B22596" s="115" t="str">
        <f t="shared" si="352"/>
        <v>PLANTIO DE MUDAS EXOTICAS DE ESSENCIAS FLORESTAIS ATE 0,30MDE ALTURA,EM SACOS PLASTICOS,EXCLUSIVE AS MUDAS.CUSTO VALIDO PARA CADA 100 UNIDADES</v>
      </c>
      <c r="C22596" s="115" t="s">
        <v>53501</v>
      </c>
      <c r="D22596" s="115" t="s">
        <v>53504</v>
      </c>
      <c r="E22596" s="115" t="s">
        <v>53471</v>
      </c>
      <c r="I22596" s="115" t="s">
        <v>6</v>
      </c>
      <c r="J22596" s="115">
        <v>35.869999999999997</v>
      </c>
    </row>
    <row r="22597" spans="1:10" hidden="1">
      <c r="A22597" s="115" t="s">
        <v>22872</v>
      </c>
      <c r="B22597" s="115" t="str">
        <f t="shared" ref="B22597:B22660" si="353">C22597&amp;D22597&amp;E22597&amp;F22597&amp;G22597&amp;H22597</f>
        <v>PLANTIO DE MUDAS EXOTICAS DE ESSENCIAS FLORESTAIS ATE 0,30MDE ALTURA,EM SACOS PLASTICOS,EXCLUSIVE AS MUDAS.CUSTO VALIDO PARA CADA 100 UNIDADES</v>
      </c>
      <c r="C22597" s="115" t="s">
        <v>53501</v>
      </c>
      <c r="D22597" s="115" t="s">
        <v>53504</v>
      </c>
      <c r="E22597" s="115" t="s">
        <v>53471</v>
      </c>
      <c r="I22597" s="115" t="s">
        <v>6</v>
      </c>
      <c r="J22597" s="115">
        <v>31.09</v>
      </c>
    </row>
    <row r="22598" spans="1:10" hidden="1">
      <c r="A22598" s="115" t="s">
        <v>22873</v>
      </c>
      <c r="B22598" s="115" t="str">
        <f t="shared" si="353"/>
        <v>PLANTIO DE MUDAS NATIVAS DE ESSENCIAS FLORESTAIS ATE 1,00M DE ALTURA,EXCLUSIVE AS MUDAS.CUSTO VALIDO PARA CADA 100 UNIDADES</v>
      </c>
      <c r="C22598" s="115" t="s">
        <v>53505</v>
      </c>
      <c r="D22598" s="115" t="s">
        <v>53506</v>
      </c>
      <c r="E22598" s="115" t="s">
        <v>53507</v>
      </c>
      <c r="I22598" s="115" t="s">
        <v>6</v>
      </c>
      <c r="J22598" s="115">
        <v>143.47999999999999</v>
      </c>
    </row>
    <row r="22599" spans="1:10" hidden="1">
      <c r="A22599" s="115" t="s">
        <v>22874</v>
      </c>
      <c r="B22599" s="115" t="str">
        <f t="shared" si="353"/>
        <v>PLANTIO DE MUDAS NATIVAS DE ESSENCIAS FLORESTAIS ATE 1,00M DE ALTURA,EXCLUSIVE AS MUDAS.CUSTO VALIDO PARA CADA 100 UNIDADES</v>
      </c>
      <c r="C22599" s="115" t="s">
        <v>53505</v>
      </c>
      <c r="D22599" s="115" t="s">
        <v>53506</v>
      </c>
      <c r="E22599" s="115" t="s">
        <v>53507</v>
      </c>
      <c r="I22599" s="115" t="s">
        <v>6</v>
      </c>
      <c r="J22599" s="115">
        <v>124.36</v>
      </c>
    </row>
    <row r="22600" spans="1:10" hidden="1">
      <c r="A22600" s="115" t="s">
        <v>22875</v>
      </c>
      <c r="B22600" s="115" t="str">
        <f t="shared" si="353"/>
        <v>COLOCACAO DE COBERTURA MORTA (MULCH) AO REDOR DAS PLANTAS</v>
      </c>
      <c r="C22600" s="115" t="s">
        <v>22876</v>
      </c>
      <c r="I22600" s="115" t="s">
        <v>1093</v>
      </c>
      <c r="J22600" s="115">
        <v>215.22</v>
      </c>
    </row>
    <row r="22601" spans="1:10" hidden="1">
      <c r="A22601" s="115" t="s">
        <v>22877</v>
      </c>
      <c r="B22601" s="115" t="str">
        <f t="shared" si="353"/>
        <v>COLOCACAO DE COBERTURA MORTA (MULCH) AO REDOR DAS PLANTAS</v>
      </c>
      <c r="C22601" s="115" t="s">
        <v>22876</v>
      </c>
      <c r="I22601" s="115" t="s">
        <v>1093</v>
      </c>
      <c r="J22601" s="115">
        <v>186.55</v>
      </c>
    </row>
    <row r="22602" spans="1:10" hidden="1">
      <c r="A22602" s="115" t="s">
        <v>22878</v>
      </c>
      <c r="B22602" s="115" t="str">
        <f t="shared" si="353"/>
        <v>ABERTURA DE COVA DE 30X30X30CM,EM BANQUETA,EM ENCOSTA,INCLUSIVE MARCACAO</v>
      </c>
      <c r="C22602" s="115" t="s">
        <v>53508</v>
      </c>
      <c r="D22602" s="115" t="s">
        <v>53509</v>
      </c>
      <c r="I22602" s="115" t="s">
        <v>6</v>
      </c>
      <c r="J22602" s="115">
        <v>1.34</v>
      </c>
    </row>
    <row r="22603" spans="1:10" hidden="1">
      <c r="A22603" s="115" t="s">
        <v>22879</v>
      </c>
      <c r="B22603" s="115" t="str">
        <f t="shared" si="353"/>
        <v>ABERTURA DE COVA DE 30X30X30CM,EM BANQUETA,EM ENCOSTA,INCLUSIVE MARCACAO</v>
      </c>
      <c r="C22603" s="115" t="s">
        <v>53508</v>
      </c>
      <c r="D22603" s="115" t="s">
        <v>53509</v>
      </c>
      <c r="I22603" s="115" t="s">
        <v>6</v>
      </c>
      <c r="J22603" s="115">
        <v>1.1599999999999999</v>
      </c>
    </row>
    <row r="22604" spans="1:10" hidden="1">
      <c r="A22604" s="115" t="s">
        <v>22880</v>
      </c>
      <c r="B22604" s="115" t="str">
        <f t="shared" si="353"/>
        <v>ABERTURA DE COVA DE 15X15X15CM,INCLUINDO INCORPORACAO DE ESTERCO CURTIDO,PARA PLANTIO DE VEGETACAO REPTANTE EM AREA DERESTINGA PLANA</v>
      </c>
      <c r="C22604" s="115" t="s">
        <v>53510</v>
      </c>
      <c r="D22604" s="115" t="s">
        <v>53511</v>
      </c>
      <c r="E22604" s="115" t="s">
        <v>53512</v>
      </c>
      <c r="I22604" s="115" t="s">
        <v>6</v>
      </c>
      <c r="J22604" s="115">
        <v>0.42</v>
      </c>
    </row>
    <row r="22605" spans="1:10" hidden="1">
      <c r="A22605" s="115" t="s">
        <v>22881</v>
      </c>
      <c r="B22605" s="115" t="str">
        <f t="shared" si="353"/>
        <v>ABERTURA DE COVA DE 15X15X15CM,INCLUINDO INCORPORACAO DE ESTERCO CURTIDO,PARA PLANTIO DE VEGETACAO REPTANTE EM AREA DERESTINGA PLANA</v>
      </c>
      <c r="C22605" s="115" t="s">
        <v>53510</v>
      </c>
      <c r="D22605" s="115" t="s">
        <v>53511</v>
      </c>
      <c r="E22605" s="115" t="s">
        <v>53512</v>
      </c>
      <c r="I22605" s="115" t="s">
        <v>6</v>
      </c>
      <c r="J22605" s="115">
        <v>0.37</v>
      </c>
    </row>
    <row r="22606" spans="1:10" hidden="1">
      <c r="A22606" s="115" t="s">
        <v>22882</v>
      </c>
      <c r="B22606" s="115" t="str">
        <f t="shared" si="353"/>
        <v>ABERTURA DE COVA DE 20X20X20CM,INCLUINDO INCORPORACAO DE ESTERCO CURTIDO,PARA PLANTIO DE VEGETACAO CACTACEAS EM AREA DERESTINGA PLANA</v>
      </c>
      <c r="C22606" s="115" t="s">
        <v>53513</v>
      </c>
      <c r="D22606" s="115" t="s">
        <v>53514</v>
      </c>
      <c r="E22606" s="115" t="s">
        <v>53512</v>
      </c>
      <c r="I22606" s="115" t="s">
        <v>6</v>
      </c>
      <c r="J22606" s="115">
        <v>0.51</v>
      </c>
    </row>
    <row r="22607" spans="1:10" hidden="1">
      <c r="A22607" s="115" t="s">
        <v>22883</v>
      </c>
      <c r="B22607" s="115" t="str">
        <f t="shared" si="353"/>
        <v>ABERTURA DE COVA DE 20X20X20CM,INCLUINDO INCORPORACAO DE ESTERCO CURTIDO,PARA PLANTIO DE VEGETACAO CACTACEAS EM AREA DERESTINGA PLANA</v>
      </c>
      <c r="C22607" s="115" t="s">
        <v>53513</v>
      </c>
      <c r="D22607" s="115" t="s">
        <v>53514</v>
      </c>
      <c r="E22607" s="115" t="s">
        <v>53512</v>
      </c>
      <c r="I22607" s="115" t="s">
        <v>6</v>
      </c>
      <c r="J22607" s="115">
        <v>0.44</v>
      </c>
    </row>
    <row r="22608" spans="1:10" hidden="1">
      <c r="A22608" s="115" t="s">
        <v>22884</v>
      </c>
      <c r="B22608" s="115" t="str">
        <f t="shared" si="353"/>
        <v>ABERTURA DE COVA DE 30X30X30CM,INCLUINDO INCORPORACAO DE ESTERCO CURTIDO,PARA PLANTIO DE VEGETACAO ARBUSTIVA EM AREA DERESTINGA PLANA</v>
      </c>
      <c r="C22608" s="115" t="s">
        <v>53515</v>
      </c>
      <c r="D22608" s="115" t="s">
        <v>53516</v>
      </c>
      <c r="E22608" s="115" t="s">
        <v>53512</v>
      </c>
      <c r="I22608" s="115" t="s">
        <v>6</v>
      </c>
      <c r="J22608" s="115">
        <v>0.6</v>
      </c>
    </row>
    <row r="22609" spans="1:10" hidden="1">
      <c r="A22609" s="115" t="s">
        <v>22885</v>
      </c>
      <c r="B22609" s="115" t="str">
        <f t="shared" si="353"/>
        <v>ABERTURA DE COVA DE 30X30X30CM,INCLUINDO INCORPORACAO DE ESTERCO CURTIDO,PARA PLANTIO DE VEGETACAO ARBUSTIVA EM AREA DERESTINGA PLANA</v>
      </c>
      <c r="C22609" s="115" t="s">
        <v>53515</v>
      </c>
      <c r="D22609" s="115" t="s">
        <v>53516</v>
      </c>
      <c r="E22609" s="115" t="s">
        <v>53512</v>
      </c>
      <c r="I22609" s="115" t="s">
        <v>6</v>
      </c>
      <c r="J22609" s="115">
        <v>0.52</v>
      </c>
    </row>
    <row r="22610" spans="1:10" hidden="1">
      <c r="A22610" s="115" t="s">
        <v>22886</v>
      </c>
      <c r="B22610" s="115" t="str">
        <f t="shared" si="353"/>
        <v>ABERTURA DE COVA DE 40X40X40CM,INCLUINDO INCORPORACAO DE ESTERCO CURTIDO,PARA PLANTIO DE VEGETACAO ARBUSTIVA EM AREA DERESTINGA PLANA</v>
      </c>
      <c r="C22610" s="115" t="s">
        <v>53517</v>
      </c>
      <c r="D22610" s="115" t="s">
        <v>53516</v>
      </c>
      <c r="E22610" s="115" t="s">
        <v>53512</v>
      </c>
      <c r="I22610" s="115" t="s">
        <v>6</v>
      </c>
      <c r="J22610" s="115">
        <v>0.69</v>
      </c>
    </row>
    <row r="22611" spans="1:10" hidden="1">
      <c r="A22611" s="115" t="s">
        <v>22887</v>
      </c>
      <c r="B22611" s="115" t="str">
        <f t="shared" si="353"/>
        <v>ABERTURA DE COVA DE 40X40X40CM,INCLUINDO INCORPORACAO DE ESTERCO CURTIDO,PARA PLANTIO DE VEGETACAO ARBUSTIVA EM AREA DERESTINGA PLANA</v>
      </c>
      <c r="C22611" s="115" t="s">
        <v>53517</v>
      </c>
      <c r="D22611" s="115" t="s">
        <v>53516</v>
      </c>
      <c r="E22611" s="115" t="s">
        <v>53512</v>
      </c>
      <c r="I22611" s="115" t="s">
        <v>6</v>
      </c>
      <c r="J22611" s="115">
        <v>0.6</v>
      </c>
    </row>
    <row r="22612" spans="1:10" hidden="1">
      <c r="A22612" s="115" t="s">
        <v>22888</v>
      </c>
      <c r="B22612" s="115" t="str">
        <f t="shared" si="353"/>
        <v>ADUBACAO E CALAGEM,USANDO ADUBO ORGANICO/MINERAL,EM MUDAS PLANTADAS EM ENCOSTAS</v>
      </c>
      <c r="C22612" s="115" t="s">
        <v>53518</v>
      </c>
      <c r="D22612" s="115" t="s">
        <v>53519</v>
      </c>
      <c r="I22612" s="115" t="s">
        <v>6</v>
      </c>
      <c r="J22612" s="115">
        <v>1.44</v>
      </c>
    </row>
    <row r="22613" spans="1:10" hidden="1">
      <c r="A22613" s="115" t="s">
        <v>22889</v>
      </c>
      <c r="B22613" s="115" t="str">
        <f t="shared" si="353"/>
        <v>ADUBACAO E CALAGEM,USANDO ADUBO ORGANICO/MINERAL,EM MUDAS PLANTADAS EM ENCOSTAS</v>
      </c>
      <c r="C22613" s="115" t="s">
        <v>53518</v>
      </c>
      <c r="D22613" s="115" t="s">
        <v>53519</v>
      </c>
      <c r="I22613" s="115" t="s">
        <v>6</v>
      </c>
      <c r="J22613" s="115">
        <v>1.42</v>
      </c>
    </row>
    <row r="22614" spans="1:10" hidden="1">
      <c r="A22614" s="115" t="s">
        <v>22890</v>
      </c>
      <c r="B22614" s="115" t="str">
        <f t="shared" si="353"/>
        <v>CAPINA DE ACEIRO EM ENCOSTA EM AREA PREVIAMENTE ROCADA,EM FASE DE IMPLANTACAO</v>
      </c>
      <c r="C22614" s="115" t="s">
        <v>53520</v>
      </c>
      <c r="D22614" s="115" t="s">
        <v>53521</v>
      </c>
      <c r="I22614" s="115" t="s">
        <v>16</v>
      </c>
      <c r="J22614" s="115">
        <v>0.59</v>
      </c>
    </row>
    <row r="22615" spans="1:10" hidden="1">
      <c r="A22615" s="115" t="s">
        <v>22891</v>
      </c>
      <c r="B22615" s="115" t="str">
        <f t="shared" si="353"/>
        <v>CAPINA DE ACEIRO EM ENCOSTA EM AREA PREVIAMENTE ROCADA,EM FASE DE IMPLANTACAO</v>
      </c>
      <c r="C22615" s="115" t="s">
        <v>53520</v>
      </c>
      <c r="D22615" s="115" t="s">
        <v>53521</v>
      </c>
      <c r="I22615" s="115" t="s">
        <v>16</v>
      </c>
      <c r="J22615" s="115">
        <v>0.51</v>
      </c>
    </row>
    <row r="22616" spans="1:10" hidden="1">
      <c r="A22616" s="115" t="s">
        <v>22892</v>
      </c>
      <c r="B22616" s="115" t="str">
        <f t="shared" si="353"/>
        <v>CAPINA DE ACEIRO EM ENCOSTA EM AREA PREVIAMENTE ROCADA,EM FASE DE MANUTENCAO</v>
      </c>
      <c r="C22616" s="115" t="s">
        <v>53520</v>
      </c>
      <c r="D22616" s="115" t="s">
        <v>53522</v>
      </c>
      <c r="I22616" s="115" t="s">
        <v>16</v>
      </c>
      <c r="J22616" s="115">
        <v>0.41</v>
      </c>
    </row>
    <row r="22617" spans="1:10" hidden="1">
      <c r="A22617" s="115" t="s">
        <v>22893</v>
      </c>
      <c r="B22617" s="115" t="str">
        <f t="shared" si="353"/>
        <v>CAPINA DE ACEIRO EM ENCOSTA EM AREA PREVIAMENTE ROCADA,EM FASE DE MANUTENCAO</v>
      </c>
      <c r="C22617" s="115" t="s">
        <v>53520</v>
      </c>
      <c r="D22617" s="115" t="s">
        <v>53522</v>
      </c>
      <c r="I22617" s="115" t="s">
        <v>16</v>
      </c>
      <c r="J22617" s="115">
        <v>0.36</v>
      </c>
    </row>
    <row r="22618" spans="1:10" hidden="1">
      <c r="A22618" s="115" t="s">
        <v>22894</v>
      </c>
      <c r="B22618" s="115" t="str">
        <f t="shared" si="353"/>
        <v>CAPINA DE VEGETACAO GRAMINEA EM AREA DE ENCOSTA EM CURVA DENIVEL,INCLUSIVE MARCACAO DE FAIXAS EM CURVA DE NIVEL,EM FASEDE IMPLANTACAO</v>
      </c>
      <c r="C22618" s="115" t="s">
        <v>53523</v>
      </c>
      <c r="D22618" s="115" t="s">
        <v>53524</v>
      </c>
      <c r="E22618" s="115" t="s">
        <v>53525</v>
      </c>
      <c r="I22618" s="115" t="s">
        <v>16</v>
      </c>
      <c r="J22618" s="115">
        <v>0.21</v>
      </c>
    </row>
    <row r="22619" spans="1:10" hidden="1">
      <c r="A22619" s="115" t="s">
        <v>22895</v>
      </c>
      <c r="B22619" s="115" t="str">
        <f t="shared" si="353"/>
        <v>CAPINA DE VEGETACAO GRAMINEA EM AREA DE ENCOSTA EM CURVA DENIVEL,INCLUSIVE MARCACAO DE FAIXAS EM CURVA DE NIVEL,EM FASEDE IMPLANTACAO</v>
      </c>
      <c r="C22619" s="115" t="s">
        <v>53523</v>
      </c>
      <c r="D22619" s="115" t="s">
        <v>53524</v>
      </c>
      <c r="E22619" s="115" t="s">
        <v>53525</v>
      </c>
      <c r="I22619" s="115" t="s">
        <v>16</v>
      </c>
      <c r="J22619" s="115">
        <v>0.18</v>
      </c>
    </row>
    <row r="22620" spans="1:10" hidden="1">
      <c r="A22620" s="115" t="s">
        <v>22896</v>
      </c>
      <c r="B22620" s="115" t="str">
        <f t="shared" si="353"/>
        <v>CAPINA DE VEGETACAO GRAMINEA EM AREA DE ENCOSTA EM CURVA DENIVEL,EM FASE DE MANUTENCAO</v>
      </c>
      <c r="C22620" s="115" t="s">
        <v>53523</v>
      </c>
      <c r="D22620" s="115" t="s">
        <v>53526</v>
      </c>
      <c r="I22620" s="115" t="s">
        <v>16</v>
      </c>
      <c r="J22620" s="115">
        <v>0.18</v>
      </c>
    </row>
    <row r="22621" spans="1:10" hidden="1">
      <c r="A22621" s="115" t="s">
        <v>22897</v>
      </c>
      <c r="B22621" s="115" t="str">
        <f t="shared" si="353"/>
        <v>CAPINA DE VEGETACAO GRAMINEA EM AREA DE ENCOSTA EM CURVA DENIVEL,EM FASE DE MANUTENCAO</v>
      </c>
      <c r="C22621" s="115" t="s">
        <v>53523</v>
      </c>
      <c r="D22621" s="115" t="s">
        <v>53526</v>
      </c>
      <c r="I22621" s="115" t="s">
        <v>16</v>
      </c>
      <c r="J22621" s="115">
        <v>0.15</v>
      </c>
    </row>
    <row r="22622" spans="1:10" hidden="1">
      <c r="A22622" s="115" t="s">
        <v>22898</v>
      </c>
      <c r="B22622" s="115" t="str">
        <f t="shared" si="353"/>
        <v>LIMPEZA MANUAL DE MATERIAIS DIVERSOS EM AREA DE MANGUEZAL(LIXO)</v>
      </c>
      <c r="C22622" s="115" t="s">
        <v>53527</v>
      </c>
      <c r="D22622" s="115" t="s">
        <v>53528</v>
      </c>
      <c r="I22622" s="115" t="s">
        <v>16</v>
      </c>
      <c r="J22622" s="115">
        <v>0.1</v>
      </c>
    </row>
    <row r="22623" spans="1:10" hidden="1">
      <c r="A22623" s="115" t="s">
        <v>22899</v>
      </c>
      <c r="B22623" s="115" t="str">
        <f t="shared" si="353"/>
        <v>LIMPEZA MANUAL DE MATERIAIS DIVERSOS EM AREA DE MANGUEZAL(LIXO)</v>
      </c>
      <c r="C22623" s="115" t="s">
        <v>53527</v>
      </c>
      <c r="D22623" s="115" t="s">
        <v>53528</v>
      </c>
      <c r="I22623" s="115" t="s">
        <v>16</v>
      </c>
      <c r="J22623" s="115">
        <v>0.09</v>
      </c>
    </row>
    <row r="22624" spans="1:10" hidden="1">
      <c r="A22624" s="115" t="s">
        <v>22900</v>
      </c>
      <c r="B22624" s="115" t="str">
        <f t="shared" si="353"/>
        <v>PLANTIO DE GRAMA EM PLACAS,EM ENCOSTA,TIPO SAO CARLOS,BATATAIS OU LARGA,INCLUSIVE COMPRA E ARRANCAMENTO NO LOCAL DE ORIGEM,CARGA,TRANSPORTE MANUAL ENCOSTA ACIMA,DESCARGA E PREPARODO TERRENO</v>
      </c>
      <c r="C22624" s="115" t="s">
        <v>53529</v>
      </c>
      <c r="D22624" s="115" t="s">
        <v>53530</v>
      </c>
      <c r="E22624" s="115" t="s">
        <v>53531</v>
      </c>
      <c r="F22624" s="115" t="s">
        <v>42763</v>
      </c>
      <c r="I22624" s="115" t="s">
        <v>16</v>
      </c>
      <c r="J22624" s="115">
        <v>13.8</v>
      </c>
    </row>
    <row r="22625" spans="1:10" hidden="1">
      <c r="A22625" s="115" t="s">
        <v>22901</v>
      </c>
      <c r="B22625" s="115" t="str">
        <f t="shared" si="353"/>
        <v>PLANTIO DE GRAMA EM PLACAS,EM ENCOSTA,TIPO SAO CARLOS,BATATAIS OU LARGA,INCLUSIVE COMPRA E ARRANCAMENTO NO LOCAL DE ORIGEM,CARGA,TRANSPORTE MANUAL ENCOSTA ACIMA,DESCARGA E PREPARODO TERRENO</v>
      </c>
      <c r="C22625" s="115" t="s">
        <v>53529</v>
      </c>
      <c r="D22625" s="115" t="s">
        <v>53530</v>
      </c>
      <c r="E22625" s="115" t="s">
        <v>53531</v>
      </c>
      <c r="F22625" s="115" t="s">
        <v>42763</v>
      </c>
      <c r="I22625" s="115" t="s">
        <v>16</v>
      </c>
      <c r="J22625" s="115">
        <v>12.66</v>
      </c>
    </row>
    <row r="22626" spans="1:10" hidden="1">
      <c r="A22626" s="115" t="s">
        <v>22902</v>
      </c>
      <c r="B22626" s="115" t="str">
        <f t="shared" si="353"/>
        <v>PLANTIO E ADUBACAO DE MUDAS EM ENCOSTA,DE 30CM A 50CM DE ALTURA,TIPO SABIA,MARICA,TREMA,AROEIRA,IPES,PAU-FERRO E SIMILARES.FORNECIMENTO DA MUDA INCLUSO</v>
      </c>
      <c r="C22626" s="115" t="s">
        <v>53532</v>
      </c>
      <c r="D22626" s="115" t="s">
        <v>53533</v>
      </c>
      <c r="E22626" s="115" t="s">
        <v>53534</v>
      </c>
      <c r="I22626" s="115" t="s">
        <v>6</v>
      </c>
      <c r="J22626" s="115">
        <v>5.65</v>
      </c>
    </row>
    <row r="22627" spans="1:10" hidden="1">
      <c r="A22627" s="115" t="s">
        <v>22903</v>
      </c>
      <c r="B22627" s="115" t="str">
        <f t="shared" si="353"/>
        <v>PLANTIO E ADUBACAO DE MUDAS EM ENCOSTA,DE 30CM A 50CM DE ALTURA,TIPO SABIA,MARICA,TREMA,AROEIRA,IPES,PAU-FERRO E SIMILARES.FORNECIMENTO DA MUDA INCLUSO</v>
      </c>
      <c r="C22627" s="115" t="s">
        <v>53532</v>
      </c>
      <c r="D22627" s="115" t="s">
        <v>53533</v>
      </c>
      <c r="E22627" s="115" t="s">
        <v>53534</v>
      </c>
      <c r="I22627" s="115" t="s">
        <v>6</v>
      </c>
      <c r="J22627" s="115">
        <v>5.52</v>
      </c>
    </row>
    <row r="22628" spans="1:10" hidden="1">
      <c r="A22628" s="115" t="s">
        <v>22904</v>
      </c>
      <c r="B22628" s="115" t="str">
        <f t="shared" si="353"/>
        <v>PLANTIO DE MUDAS DE VEGETACAO ARBUSTIVA,EXCLUSIVE O FORNECIMENTO DE MUDA,EM AREA DE RESTINGA PLANA</v>
      </c>
      <c r="C22628" s="115" t="s">
        <v>53535</v>
      </c>
      <c r="D22628" s="115" t="s">
        <v>53536</v>
      </c>
      <c r="I22628" s="115" t="s">
        <v>6</v>
      </c>
      <c r="J22628" s="115">
        <v>1.33</v>
      </c>
    </row>
    <row r="22629" spans="1:10" hidden="1">
      <c r="A22629" s="115" t="s">
        <v>22905</v>
      </c>
      <c r="B22629" s="115" t="str">
        <f t="shared" si="353"/>
        <v>PLANTIO DE MUDAS DE VEGETACAO ARBUSTIVA,EXCLUSIVE O FORNECIMENTO DE MUDA,EM AREA DE RESTINGA PLANA</v>
      </c>
      <c r="C22629" s="115" t="s">
        <v>53535</v>
      </c>
      <c r="D22629" s="115" t="s">
        <v>53536</v>
      </c>
      <c r="I22629" s="115" t="s">
        <v>6</v>
      </c>
      <c r="J22629" s="115">
        <v>1.24</v>
      </c>
    </row>
    <row r="22630" spans="1:10" hidden="1">
      <c r="A22630" s="115" t="s">
        <v>22906</v>
      </c>
      <c r="B22630" s="115" t="str">
        <f t="shared" si="353"/>
        <v>PLANTIO DE MUDAS DE VEGETACAO CACTACEAS,EXCLUSIVE O FORNECIMENTO DE MUDA,EM AREA DE RESTINGA PLANA</v>
      </c>
      <c r="C22630" s="115" t="s">
        <v>53537</v>
      </c>
      <c r="D22630" s="115" t="s">
        <v>53536</v>
      </c>
      <c r="I22630" s="115" t="s">
        <v>6</v>
      </c>
      <c r="J22630" s="115">
        <v>0.44</v>
      </c>
    </row>
    <row r="22631" spans="1:10" hidden="1">
      <c r="A22631" s="115" t="s">
        <v>22907</v>
      </c>
      <c r="B22631" s="115" t="str">
        <f t="shared" si="353"/>
        <v>PLANTIO DE MUDAS DE VEGETACAO CACTACEAS,EXCLUSIVE O FORNECIMENTO DE MUDA,EM AREA DE RESTINGA PLANA</v>
      </c>
      <c r="C22631" s="115" t="s">
        <v>53537</v>
      </c>
      <c r="D22631" s="115" t="s">
        <v>53536</v>
      </c>
      <c r="I22631" s="115" t="s">
        <v>6</v>
      </c>
      <c r="J22631" s="115">
        <v>0.38</v>
      </c>
    </row>
    <row r="22632" spans="1:10" hidden="1">
      <c r="A22632" s="115" t="s">
        <v>22908</v>
      </c>
      <c r="B22632" s="115" t="str">
        <f t="shared" si="353"/>
        <v>PLANTIO DE MUDAS DE VEGETACAO REPTANTE,EXCLUSIVE O FORNECIMENTO DE MUDA,EM AREA DE RESTINGA PLANA</v>
      </c>
      <c r="C22632" s="115" t="s">
        <v>53538</v>
      </c>
      <c r="D22632" s="115" t="s">
        <v>53539</v>
      </c>
      <c r="I22632" s="115" t="s">
        <v>6</v>
      </c>
      <c r="J22632" s="115">
        <v>0.09</v>
      </c>
    </row>
    <row r="22633" spans="1:10" hidden="1">
      <c r="A22633" s="115" t="s">
        <v>22909</v>
      </c>
      <c r="B22633" s="115" t="str">
        <f t="shared" si="353"/>
        <v>PLANTIO DE MUDAS DE VEGETACAO REPTANTE,EXCLUSIVE O FORNECIMENTO DE MUDA,EM AREA DE RESTINGA PLANA</v>
      </c>
      <c r="C22633" s="115" t="s">
        <v>53538</v>
      </c>
      <c r="D22633" s="115" t="s">
        <v>53539</v>
      </c>
      <c r="I22633" s="115" t="s">
        <v>6</v>
      </c>
      <c r="J22633" s="115">
        <v>0.08</v>
      </c>
    </row>
    <row r="22634" spans="1:10" hidden="1">
      <c r="A22634" s="115" t="s">
        <v>22910</v>
      </c>
      <c r="B22634" s="115" t="str">
        <f t="shared" si="353"/>
        <v>PLANTIO DE MUDA DE ESPECIE DE MANGUEZAL,DE 50 A 70CM DE ALTURA,E ABERTURA DE COVA DE 10X10X20CM,EXCLUSIVE O FORNECIMENTO DA MUDA</v>
      </c>
      <c r="C22634" s="115" t="s">
        <v>53540</v>
      </c>
      <c r="D22634" s="115" t="s">
        <v>53541</v>
      </c>
      <c r="E22634" s="115" t="s">
        <v>53542</v>
      </c>
      <c r="I22634" s="115" t="s">
        <v>6</v>
      </c>
      <c r="J22634" s="115">
        <v>1.92</v>
      </c>
    </row>
    <row r="22635" spans="1:10" hidden="1">
      <c r="A22635" s="115" t="s">
        <v>22911</v>
      </c>
      <c r="B22635" s="115" t="str">
        <f t="shared" si="353"/>
        <v>PLANTIO DE MUDA DE ESPECIE DE MANGUEZAL,DE 50 A 70CM DE ALTURA,E ABERTURA DE COVA DE 10X10X20CM,EXCLUSIVE O FORNECIMENTO DA MUDA</v>
      </c>
      <c r="C22635" s="115" t="s">
        <v>53540</v>
      </c>
      <c r="D22635" s="115" t="s">
        <v>53541</v>
      </c>
      <c r="E22635" s="115" t="s">
        <v>53542</v>
      </c>
      <c r="I22635" s="115" t="s">
        <v>6</v>
      </c>
      <c r="J22635" s="115">
        <v>1.66</v>
      </c>
    </row>
    <row r="22636" spans="1:10" hidden="1">
      <c r="A22636" s="115" t="s">
        <v>22912</v>
      </c>
      <c r="B22636" s="115" t="str">
        <f t="shared" si="353"/>
        <v>APLICACAO DE FORMICIDA GRANULADA.FORNECIMENTO E APLICACAO</v>
      </c>
      <c r="C22636" s="115" t="s">
        <v>22913</v>
      </c>
      <c r="I22636" s="115" t="s">
        <v>1093</v>
      </c>
      <c r="J22636" s="115">
        <v>290.11</v>
      </c>
    </row>
    <row r="22637" spans="1:10" hidden="1">
      <c r="A22637" s="115" t="s">
        <v>22914</v>
      </c>
      <c r="B22637" s="115" t="str">
        <f t="shared" si="353"/>
        <v>APLICACAO DE FORMICIDA GRANULADA.FORNECIMENTO E APLICACAO</v>
      </c>
      <c r="C22637" s="115" t="s">
        <v>22913</v>
      </c>
      <c r="I22637" s="115" t="s">
        <v>1093</v>
      </c>
      <c r="J22637" s="115">
        <v>275.77</v>
      </c>
    </row>
    <row r="22638" spans="1:10" hidden="1">
      <c r="A22638" s="115" t="s">
        <v>22915</v>
      </c>
      <c r="B22638" s="115" t="str">
        <f t="shared" si="353"/>
        <v>APLICACAO DE HERBICIDA ROUND UP.FORNECIMENTO E APLICACAO</v>
      </c>
      <c r="C22638" s="115" t="s">
        <v>22916</v>
      </c>
      <c r="I22638" s="115" t="s">
        <v>1093</v>
      </c>
      <c r="J22638" s="115">
        <v>193.06</v>
      </c>
    </row>
    <row r="22639" spans="1:10" hidden="1">
      <c r="A22639" s="115" t="s">
        <v>22917</v>
      </c>
      <c r="B22639" s="115" t="str">
        <f t="shared" si="353"/>
        <v>APLICACAO DE HERBICIDA ROUND UP.FORNECIMENTO E APLICACAO</v>
      </c>
      <c r="C22639" s="115" t="s">
        <v>22916</v>
      </c>
      <c r="I22639" s="115" t="s">
        <v>1093</v>
      </c>
      <c r="J22639" s="115">
        <v>176.93</v>
      </c>
    </row>
    <row r="22640" spans="1:10" hidden="1">
      <c r="A22640" s="115" t="s">
        <v>22918</v>
      </c>
      <c r="B22640" s="115" t="str">
        <f t="shared" si="353"/>
        <v>CAPINA QUIMICA COM HERBICIDA EM FAIXAS.FORNECIMENTO E APLICACAO</v>
      </c>
      <c r="C22640" s="115" t="s">
        <v>53543</v>
      </c>
      <c r="D22640" s="115" t="s">
        <v>36834</v>
      </c>
      <c r="I22640" s="115" t="s">
        <v>1093</v>
      </c>
      <c r="J22640" s="115">
        <v>233.42</v>
      </c>
    </row>
    <row r="22641" spans="1:10" hidden="1">
      <c r="A22641" s="115" t="s">
        <v>22919</v>
      </c>
      <c r="B22641" s="115" t="str">
        <f t="shared" si="353"/>
        <v>CAPINA QUIMICA COM HERBICIDA EM FAIXAS.FORNECIMENTO E APLICACAO</v>
      </c>
      <c r="C22641" s="115" t="s">
        <v>53543</v>
      </c>
      <c r="D22641" s="115" t="s">
        <v>36834</v>
      </c>
      <c r="I22641" s="115" t="s">
        <v>1093</v>
      </c>
      <c r="J22641" s="115">
        <v>211.91</v>
      </c>
    </row>
    <row r="22642" spans="1:10" hidden="1">
      <c r="A22642" s="115" t="s">
        <v>22920</v>
      </c>
      <c r="B22642" s="115" t="str">
        <f t="shared" si="353"/>
        <v>APLICACAO DE CALCARIO DOLOMITICO NO SOLO,POR COVA.FORNECIMENTO E APLICACAO</v>
      </c>
      <c r="C22642" s="115" t="s">
        <v>53544</v>
      </c>
      <c r="D22642" s="115" t="s">
        <v>53545</v>
      </c>
      <c r="I22642" s="115" t="s">
        <v>6</v>
      </c>
      <c r="J22642" s="115">
        <v>0.18</v>
      </c>
    </row>
    <row r="22643" spans="1:10" hidden="1">
      <c r="A22643" s="115" t="s">
        <v>22921</v>
      </c>
      <c r="B22643" s="115" t="str">
        <f t="shared" si="353"/>
        <v>APLICACAO DE CALCARIO DOLOMITICO NO SOLO,POR COVA.FORNECIMENTO E APLICACAO</v>
      </c>
      <c r="C22643" s="115" t="s">
        <v>53544</v>
      </c>
      <c r="D22643" s="115" t="s">
        <v>53545</v>
      </c>
      <c r="I22643" s="115" t="s">
        <v>6</v>
      </c>
      <c r="J22643" s="115">
        <v>0.16</v>
      </c>
    </row>
    <row r="22644" spans="1:10" hidden="1">
      <c r="A22644" s="115" t="s">
        <v>22922</v>
      </c>
      <c r="B22644" s="115" t="str">
        <f t="shared" si="353"/>
        <v>APLICACAO DE ADUBO ORGANICO PARA MUDAS NATIVAS DE ESSENCIASFLORESTAIS,POR COVA.FORNECIMENTO E APLICACAO</v>
      </c>
      <c r="C22644" s="115" t="s">
        <v>53546</v>
      </c>
      <c r="D22644" s="115" t="s">
        <v>53547</v>
      </c>
      <c r="I22644" s="115" t="s">
        <v>6</v>
      </c>
      <c r="J22644" s="115">
        <v>1.04</v>
      </c>
    </row>
    <row r="22645" spans="1:10" hidden="1">
      <c r="A22645" s="115" t="s">
        <v>22923</v>
      </c>
      <c r="B22645" s="115" t="str">
        <f t="shared" si="353"/>
        <v>APLICACAO DE ADUBO ORGANICO PARA MUDAS NATIVAS DE ESSENCIASFLORESTAIS,POR COVA.FORNECIMENTO E APLICACAO</v>
      </c>
      <c r="C22645" s="115" t="s">
        <v>53546</v>
      </c>
      <c r="D22645" s="115" t="s">
        <v>53547</v>
      </c>
      <c r="I22645" s="115" t="s">
        <v>6</v>
      </c>
      <c r="J22645" s="115">
        <v>1</v>
      </c>
    </row>
    <row r="22646" spans="1:10" hidden="1">
      <c r="A22646" s="115" t="s">
        <v>22924</v>
      </c>
      <c r="B22646" s="115" t="str">
        <f t="shared" si="353"/>
        <v>APLICACAO DE ADUBO QUIMICO SUPERFOSFATO SIMPLES PARA MUDAS NATIVAS,POR COVA.FORNECIMENTO E APLICACAO</v>
      </c>
      <c r="C22646" s="115" t="s">
        <v>53548</v>
      </c>
      <c r="D22646" s="115" t="s">
        <v>53549</v>
      </c>
      <c r="I22646" s="115" t="s">
        <v>6</v>
      </c>
      <c r="J22646" s="115">
        <v>0.7</v>
      </c>
    </row>
    <row r="22647" spans="1:10" hidden="1">
      <c r="A22647" s="115" t="s">
        <v>22925</v>
      </c>
      <c r="B22647" s="115" t="str">
        <f t="shared" si="353"/>
        <v>APLICACAO DE ADUBO QUIMICO SUPERFOSFATO SIMPLES PARA MUDAS NATIVAS,POR COVA.FORNECIMENTO E APLICACAO</v>
      </c>
      <c r="C22647" s="115" t="s">
        <v>53548</v>
      </c>
      <c r="D22647" s="115" t="s">
        <v>53549</v>
      </c>
      <c r="I22647" s="115" t="s">
        <v>6</v>
      </c>
      <c r="J22647" s="115">
        <v>0.65</v>
      </c>
    </row>
    <row r="22648" spans="1:10" hidden="1">
      <c r="A22648" s="115" t="s">
        <v>22926</v>
      </c>
      <c r="B22648" s="115" t="str">
        <f t="shared" si="353"/>
        <v>APLICACAO DE ADUBO QUIMICO (NPK),6:30:6,PARA MUDAS EXOTICAS,POR COVA.FORNECIMENTO E APLICACAO</v>
      </c>
      <c r="C22648" s="115" t="s">
        <v>53550</v>
      </c>
      <c r="D22648" s="115" t="s">
        <v>53551</v>
      </c>
      <c r="I22648" s="115" t="s">
        <v>6</v>
      </c>
      <c r="J22648" s="115">
        <v>0.54</v>
      </c>
    </row>
    <row r="22649" spans="1:10" hidden="1">
      <c r="A22649" s="115" t="s">
        <v>22927</v>
      </c>
      <c r="B22649" s="115" t="str">
        <f t="shared" si="353"/>
        <v>APLICACAO DE ADUBO QUIMICO (NPK),6:30:6,PARA MUDAS EXOTICAS,POR COVA.FORNECIMENTO E APLICACAO</v>
      </c>
      <c r="C22649" s="115" t="s">
        <v>53550</v>
      </c>
      <c r="D22649" s="115" t="s">
        <v>53551</v>
      </c>
      <c r="I22649" s="115" t="s">
        <v>6</v>
      </c>
      <c r="J22649" s="115">
        <v>0.49</v>
      </c>
    </row>
    <row r="22650" spans="1:10" hidden="1">
      <c r="A22650" s="115" t="s">
        <v>22928</v>
      </c>
      <c r="B22650" s="115" t="str">
        <f t="shared" si="353"/>
        <v>APLICACAO DE ADUBO,EXCLUSIVE O FORNECIMENTO,CUSTO VALIDO PARA 100 COVAS</v>
      </c>
      <c r="C22650" s="115" t="s">
        <v>53552</v>
      </c>
      <c r="D22650" s="115" t="s">
        <v>53553</v>
      </c>
      <c r="I22650" s="115" t="s">
        <v>6</v>
      </c>
      <c r="J22650" s="115">
        <v>17.93</v>
      </c>
    </row>
    <row r="22651" spans="1:10" hidden="1">
      <c r="A22651" s="115" t="s">
        <v>22929</v>
      </c>
      <c r="B22651" s="115" t="str">
        <f t="shared" si="353"/>
        <v>APLICACAO DE ADUBO,EXCLUSIVE O FORNECIMENTO,CUSTO VALIDO PARA 100 COVAS</v>
      </c>
      <c r="C22651" s="115" t="s">
        <v>53552</v>
      </c>
      <c r="D22651" s="115" t="s">
        <v>53553</v>
      </c>
      <c r="I22651" s="115" t="s">
        <v>6</v>
      </c>
      <c r="J22651" s="115">
        <v>15.54</v>
      </c>
    </row>
    <row r="22652" spans="1:10" hidden="1">
      <c r="A22652" s="115" t="s">
        <v>22930</v>
      </c>
      <c r="B22652" s="115" t="str">
        <f t="shared" si="353"/>
        <v>ADUBACAO DIFERENCIADA EM ESPECIES VEGETAIS DE QUALQUER NATUREZA.FORNECIMENTO E APLICACAO</v>
      </c>
      <c r="C22652" s="115" t="s">
        <v>53554</v>
      </c>
      <c r="D22652" s="115" t="s">
        <v>53555</v>
      </c>
      <c r="I22652" s="115" t="s">
        <v>6</v>
      </c>
      <c r="J22652" s="115">
        <v>89.71</v>
      </c>
    </row>
    <row r="22653" spans="1:10" hidden="1">
      <c r="A22653" s="115" t="s">
        <v>22931</v>
      </c>
      <c r="B22653" s="115" t="str">
        <f t="shared" si="353"/>
        <v>ADUBACAO DIFERENCIADA EM ESPECIES VEGETAIS DE QUALQUER NATUREZA.FORNECIMENTO E APLICACAO</v>
      </c>
      <c r="C22653" s="115" t="s">
        <v>53554</v>
      </c>
      <c r="D22653" s="115" t="s">
        <v>53555</v>
      </c>
      <c r="I22653" s="115" t="s">
        <v>6</v>
      </c>
      <c r="J22653" s="115">
        <v>79.75</v>
      </c>
    </row>
    <row r="22654" spans="1:10" hidden="1">
      <c r="A22654" s="115" t="s">
        <v>22932</v>
      </c>
      <c r="B22654" s="115" t="str">
        <f t="shared" si="353"/>
        <v>ADUBACAO QUIMICA COM FORMULA COMPLETA (NPK-10-10-10)EM GOLAS DE ARVORE,INCLUSIVE LIMPEZA E REVOLVIMENTO DE SOLO.FORNECIMENTO E APLICACAO</v>
      </c>
      <c r="C22654" s="115" t="s">
        <v>53556</v>
      </c>
      <c r="D22654" s="115" t="s">
        <v>53557</v>
      </c>
      <c r="E22654" s="115" t="s">
        <v>53558</v>
      </c>
      <c r="I22654" s="115" t="s">
        <v>6</v>
      </c>
      <c r="J22654" s="115">
        <v>2.3199999999999998</v>
      </c>
    </row>
    <row r="22655" spans="1:10" hidden="1">
      <c r="A22655" s="115" t="s">
        <v>22933</v>
      </c>
      <c r="B22655" s="115" t="str">
        <f t="shared" si="353"/>
        <v>ADUBACAO QUIMICA COM FORMULA COMPLETA (NPK-10-10-10)EM GOLAS DE ARVORE,INCLUSIVE LIMPEZA E REVOLVIMENTO DE SOLO.FORNECIMENTO E APLICACAO</v>
      </c>
      <c r="C22655" s="115" t="s">
        <v>53556</v>
      </c>
      <c r="D22655" s="115" t="s">
        <v>53557</v>
      </c>
      <c r="E22655" s="115" t="s">
        <v>53558</v>
      </c>
      <c r="I22655" s="115" t="s">
        <v>6</v>
      </c>
      <c r="J22655" s="115">
        <v>2.0299999999999998</v>
      </c>
    </row>
    <row r="22656" spans="1:10" hidden="1">
      <c r="A22656" s="115" t="s">
        <v>22934</v>
      </c>
      <c r="B22656" s="115" t="str">
        <f t="shared" si="353"/>
        <v>CONTROLE QUIMICO DE ESPECIES VEGETAIS DE QUALQUER NATUREZA.FORNECIMENTO E APLICACAO</v>
      </c>
      <c r="C22656" s="115" t="s">
        <v>53559</v>
      </c>
      <c r="D22656" s="115" t="s">
        <v>53560</v>
      </c>
      <c r="I22656" s="115" t="s">
        <v>6</v>
      </c>
      <c r="J22656" s="115">
        <v>311.82</v>
      </c>
    </row>
    <row r="22657" spans="1:10" hidden="1">
      <c r="A22657" s="115" t="s">
        <v>22935</v>
      </c>
      <c r="B22657" s="115" t="str">
        <f t="shared" si="353"/>
        <v>CONTROLE QUIMICO DE ESPECIES VEGETAIS DE QUALQUER NATUREZA.FORNECIMENTO E APLICACAO</v>
      </c>
      <c r="C22657" s="115" t="s">
        <v>53559</v>
      </c>
      <c r="D22657" s="115" t="s">
        <v>53560</v>
      </c>
      <c r="I22657" s="115" t="s">
        <v>6</v>
      </c>
      <c r="J22657" s="115">
        <v>278.72000000000003</v>
      </c>
    </row>
    <row r="22658" spans="1:10" hidden="1">
      <c r="A22658" s="115" t="s">
        <v>22936</v>
      </c>
      <c r="B22658" s="115" t="str">
        <f t="shared" si="353"/>
        <v>COROAMENTO DAS PLANTAS COM 1,00M DE DIAMETRO.CUSTO VALIDO PARA CADA 100 UNIDADES</v>
      </c>
      <c r="C22658" s="115" t="s">
        <v>53561</v>
      </c>
      <c r="D22658" s="115" t="s">
        <v>53562</v>
      </c>
      <c r="I22658" s="115" t="s">
        <v>6</v>
      </c>
      <c r="J22658" s="115">
        <v>215.22</v>
      </c>
    </row>
    <row r="22659" spans="1:10" hidden="1">
      <c r="A22659" s="115" t="s">
        <v>22937</v>
      </c>
      <c r="B22659" s="115" t="str">
        <f t="shared" si="353"/>
        <v>COROAMENTO DAS PLANTAS COM 1,00M DE DIAMETRO.CUSTO VALIDO PARA CADA 100 UNIDADES</v>
      </c>
      <c r="C22659" s="115" t="s">
        <v>53561</v>
      </c>
      <c r="D22659" s="115" t="s">
        <v>53562</v>
      </c>
      <c r="I22659" s="115" t="s">
        <v>6</v>
      </c>
      <c r="J22659" s="115">
        <v>186.55</v>
      </c>
    </row>
    <row r="22660" spans="1:10" hidden="1">
      <c r="A22660" s="115" t="s">
        <v>22938</v>
      </c>
      <c r="B22660" s="115" t="str">
        <f t="shared" si="353"/>
        <v>MANUTENCAO DE ACEIROS</v>
      </c>
      <c r="C22660" s="115" t="s">
        <v>22939</v>
      </c>
      <c r="I22660" s="115" t="s">
        <v>16</v>
      </c>
      <c r="J22660" s="115">
        <v>0.41</v>
      </c>
    </row>
    <row r="22661" spans="1:10" hidden="1">
      <c r="A22661" s="115" t="s">
        <v>22940</v>
      </c>
      <c r="B22661" s="115" t="str">
        <f t="shared" ref="B22661:B22724" si="354">C22661&amp;D22661&amp;E22661&amp;F22661&amp;G22661&amp;H22661</f>
        <v>MANUTENCAO DE ACEIROS</v>
      </c>
      <c r="C22661" s="115" t="s">
        <v>22939</v>
      </c>
      <c r="I22661" s="115" t="s">
        <v>16</v>
      </c>
      <c r="J22661" s="115">
        <v>0.36</v>
      </c>
    </row>
    <row r="22662" spans="1:10" hidden="1">
      <c r="A22662" s="115" t="s">
        <v>22941</v>
      </c>
      <c r="B22662" s="115" t="str">
        <f t="shared" si="354"/>
        <v>ARRANCAMENTO E REPLANTIO DE ARBUSTO COM ATE 2M DE ALTURA</v>
      </c>
      <c r="C22662" s="115" t="s">
        <v>22942</v>
      </c>
      <c r="I22662" s="115" t="s">
        <v>6</v>
      </c>
      <c r="J22662" s="115">
        <v>13.45</v>
      </c>
    </row>
    <row r="22663" spans="1:10" hidden="1">
      <c r="A22663" s="115" t="s">
        <v>22943</v>
      </c>
      <c r="B22663" s="115" t="str">
        <f t="shared" si="354"/>
        <v>ARRANCAMENTO E REPLANTIO DE ARBUSTO COM ATE 2M DE ALTURA</v>
      </c>
      <c r="C22663" s="115" t="s">
        <v>22942</v>
      </c>
      <c r="I22663" s="115" t="s">
        <v>6</v>
      </c>
      <c r="J22663" s="115">
        <v>11.65</v>
      </c>
    </row>
    <row r="22664" spans="1:10" hidden="1">
      <c r="A22664" s="115" t="s">
        <v>22944</v>
      </c>
      <c r="B22664" s="115" t="str">
        <f t="shared" si="354"/>
        <v>PODA DE ESPECIES VEGETAIS DE BAIXO NIVEL DE DIFICULDADE,EXCLUSIVE TRANSPORTE DE MATERIAL RESULTANTE</v>
      </c>
      <c r="C22664" s="115" t="s">
        <v>53563</v>
      </c>
      <c r="D22664" s="115" t="s">
        <v>53564</v>
      </c>
      <c r="I22664" s="115" t="s">
        <v>6</v>
      </c>
      <c r="J22664" s="115">
        <v>99.42</v>
      </c>
    </row>
    <row r="22665" spans="1:10" hidden="1">
      <c r="A22665" s="115" t="s">
        <v>22945</v>
      </c>
      <c r="B22665" s="115" t="str">
        <f t="shared" si="354"/>
        <v>PODA DE ESPECIES VEGETAIS DE BAIXO NIVEL DE DIFICULDADE,EXCLUSIVE TRANSPORTE DE MATERIAL RESULTANTE</v>
      </c>
      <c r="C22665" s="115" t="s">
        <v>53563</v>
      </c>
      <c r="D22665" s="115" t="s">
        <v>53564</v>
      </c>
      <c r="I22665" s="115" t="s">
        <v>6</v>
      </c>
      <c r="J22665" s="115">
        <v>91.32</v>
      </c>
    </row>
    <row r="22666" spans="1:10" hidden="1">
      <c r="A22666" s="115" t="s">
        <v>22946</v>
      </c>
      <c r="B22666" s="115" t="str">
        <f t="shared" si="354"/>
        <v>PODA DE ESPECIES VEGETAIS DE MEDIO NIVEL DE DIFICULDADE,EXCLUSIVE TRANSPORTE DO MATERIAL RESULTANTE</v>
      </c>
      <c r="C22666" s="115" t="s">
        <v>53565</v>
      </c>
      <c r="D22666" s="115" t="s">
        <v>53566</v>
      </c>
      <c r="I22666" s="115" t="s">
        <v>6</v>
      </c>
      <c r="J22666" s="115">
        <v>211.61</v>
      </c>
    </row>
    <row r="22667" spans="1:10" hidden="1">
      <c r="A22667" s="115" t="s">
        <v>22947</v>
      </c>
      <c r="B22667" s="115" t="str">
        <f t="shared" si="354"/>
        <v>PODA DE ESPECIES VEGETAIS DE MEDIO NIVEL DE DIFICULDADE,EXCLUSIVE TRANSPORTE DO MATERIAL RESULTANTE</v>
      </c>
      <c r="C22667" s="115" t="s">
        <v>53565</v>
      </c>
      <c r="D22667" s="115" t="s">
        <v>53566</v>
      </c>
      <c r="I22667" s="115" t="s">
        <v>6</v>
      </c>
      <c r="J22667" s="115">
        <v>193.81</v>
      </c>
    </row>
    <row r="22668" spans="1:10" hidden="1">
      <c r="A22668" s="115" t="s">
        <v>22948</v>
      </c>
      <c r="B22668" s="115" t="str">
        <f t="shared" si="354"/>
        <v>PODA DE ESPECIES VEGETAIS DE ALTO NIVEL DE DIFICULDADE,EXCLUSIVE TRANSPORTE DO MATERIAL RESULTANTE</v>
      </c>
      <c r="C22668" s="115" t="s">
        <v>53567</v>
      </c>
      <c r="D22668" s="115" t="s">
        <v>53568</v>
      </c>
      <c r="I22668" s="115" t="s">
        <v>6</v>
      </c>
      <c r="J22668" s="115">
        <v>389.49</v>
      </c>
    </row>
    <row r="22669" spans="1:10" hidden="1">
      <c r="A22669" s="115" t="s">
        <v>22949</v>
      </c>
      <c r="B22669" s="115" t="str">
        <f t="shared" si="354"/>
        <v>PODA DE ESPECIES VEGETAIS DE ALTO NIVEL DE DIFICULDADE,EXCLUSIVE TRANSPORTE DO MATERIAL RESULTANTE</v>
      </c>
      <c r="C22669" s="115" t="s">
        <v>53567</v>
      </c>
      <c r="D22669" s="115" t="s">
        <v>53568</v>
      </c>
      <c r="I22669" s="115" t="s">
        <v>6</v>
      </c>
      <c r="J22669" s="115">
        <v>354.77</v>
      </c>
    </row>
    <row r="22670" spans="1:10" hidden="1">
      <c r="A22670" s="115" t="s">
        <v>22950</v>
      </c>
      <c r="B22670" s="115" t="str">
        <f t="shared" si="354"/>
        <v>REMOCAO DE ESPECIES VEGETAIS,PORTE MUDA (ATE 2M DE ALTURA),INCLUSIVE CARGA,DESCARGA E TRANSPORTE DO MATERIAL ATE 30KM</v>
      </c>
      <c r="C22670" s="115" t="s">
        <v>53569</v>
      </c>
      <c r="D22670" s="115" t="s">
        <v>53570</v>
      </c>
      <c r="I22670" s="115" t="s">
        <v>6</v>
      </c>
      <c r="J22670" s="115">
        <v>21.77</v>
      </c>
    </row>
    <row r="22671" spans="1:10" hidden="1">
      <c r="A22671" s="115" t="s">
        <v>22951</v>
      </c>
      <c r="B22671" s="115" t="str">
        <f t="shared" si="354"/>
        <v>REMOCAO DE ESPECIES VEGETAIS,PORTE MUDA (ATE 2M DE ALTURA),INCLUSIVE CARGA,DESCARGA E TRANSPORTE DO MATERIAL ATE 30KM</v>
      </c>
      <c r="C22671" s="115" t="s">
        <v>53569</v>
      </c>
      <c r="D22671" s="115" t="s">
        <v>53570</v>
      </c>
      <c r="I22671" s="115" t="s">
        <v>6</v>
      </c>
      <c r="J22671" s="115">
        <v>20.04</v>
      </c>
    </row>
    <row r="22672" spans="1:10" hidden="1">
      <c r="A22672" s="115" t="s">
        <v>22952</v>
      </c>
      <c r="B22672" s="115" t="str">
        <f t="shared" si="354"/>
        <v>REMOCAO DE ESPECIES VEGETAIS,PORTE PEQUENO (ENTRE 2M E 4M DE ALTURA),INCLUSIVE CARGA,DESCARGA E TRANSPORTE DO MATERIALATE 30KM</v>
      </c>
      <c r="C22672" s="115" t="s">
        <v>53571</v>
      </c>
      <c r="D22672" s="115" t="s">
        <v>53572</v>
      </c>
      <c r="E22672" s="115" t="s">
        <v>53573</v>
      </c>
      <c r="I22672" s="115" t="s">
        <v>6</v>
      </c>
      <c r="J22672" s="115">
        <v>82.84</v>
      </c>
    </row>
    <row r="22673" spans="1:10" hidden="1">
      <c r="A22673" s="115" t="s">
        <v>22953</v>
      </c>
      <c r="B22673" s="115" t="str">
        <f t="shared" si="354"/>
        <v>REMOCAO DE ESPECIES VEGETAIS,PORTE PEQUENO (ENTRE 2M E 4M DE ALTURA),INCLUSIVE CARGA,DESCARGA E TRANSPORTE DO MATERIALATE 30KM</v>
      </c>
      <c r="C22673" s="115" t="s">
        <v>53571</v>
      </c>
      <c r="D22673" s="115" t="s">
        <v>53572</v>
      </c>
      <c r="E22673" s="115" t="s">
        <v>53573</v>
      </c>
      <c r="I22673" s="115" t="s">
        <v>6</v>
      </c>
      <c r="J22673" s="115">
        <v>76.19</v>
      </c>
    </row>
    <row r="22674" spans="1:10" hidden="1">
      <c r="A22674" s="115" t="s">
        <v>22954</v>
      </c>
      <c r="B22674" s="115" t="str">
        <f t="shared" si="354"/>
        <v>REMOCAO DE ESPECIES VEGETAIS,PORTE MEDIO (ENTRE 4M E 6M DEALTURA),INCLUSIVE CARGA,DESCARGA E TRANSPORTE DO MATERIALATE 30KM</v>
      </c>
      <c r="C22674" s="115" t="s">
        <v>53574</v>
      </c>
      <c r="D22674" s="115" t="s">
        <v>53575</v>
      </c>
      <c r="E22674" s="115" t="s">
        <v>53573</v>
      </c>
      <c r="I22674" s="115" t="s">
        <v>6</v>
      </c>
      <c r="J22674" s="115">
        <v>211.23</v>
      </c>
    </row>
    <row r="22675" spans="1:10" hidden="1">
      <c r="A22675" s="115" t="s">
        <v>22955</v>
      </c>
      <c r="B22675" s="115" t="str">
        <f t="shared" si="354"/>
        <v>REMOCAO DE ESPECIES VEGETAIS,PORTE MEDIO (ENTRE 4M E 6M DEALTURA),INCLUSIVE CARGA,DESCARGA E TRANSPORTE DO MATERIALATE 30KM</v>
      </c>
      <c r="C22675" s="115" t="s">
        <v>53574</v>
      </c>
      <c r="D22675" s="115" t="s">
        <v>53575</v>
      </c>
      <c r="E22675" s="115" t="s">
        <v>53573</v>
      </c>
      <c r="I22675" s="115" t="s">
        <v>6</v>
      </c>
      <c r="J22675" s="115">
        <v>193.65</v>
      </c>
    </row>
    <row r="22676" spans="1:10" hidden="1">
      <c r="A22676" s="115" t="s">
        <v>22956</v>
      </c>
      <c r="B22676" s="115" t="str">
        <f t="shared" si="354"/>
        <v>REMOCAO DE ESPECIES VEGETAIS,PORTE GRANDE (ACIMA DE 6M DE ALTURA),INCLUSIVE CARGA,DESCARGA E TRANSPORTE DO MATERIAL ATE30KM</v>
      </c>
      <c r="C22676" s="115" t="s">
        <v>53576</v>
      </c>
      <c r="D22676" s="115" t="s">
        <v>53577</v>
      </c>
      <c r="E22676" s="115" t="s">
        <v>53578</v>
      </c>
      <c r="I22676" s="115" t="s">
        <v>6</v>
      </c>
      <c r="J22676" s="115">
        <v>430.39</v>
      </c>
    </row>
    <row r="22677" spans="1:10" hidden="1">
      <c r="A22677" s="115" t="s">
        <v>22957</v>
      </c>
      <c r="B22677" s="115" t="str">
        <f t="shared" si="354"/>
        <v>REMOCAO DE ESPECIES VEGETAIS,PORTE GRANDE (ACIMA DE 6M DE ALTURA),INCLUSIVE CARGA,DESCARGA E TRANSPORTE DO MATERIAL ATE30KM</v>
      </c>
      <c r="C22677" s="115" t="s">
        <v>53576</v>
      </c>
      <c r="D22677" s="115" t="s">
        <v>53577</v>
      </c>
      <c r="E22677" s="115" t="s">
        <v>53578</v>
      </c>
      <c r="I22677" s="115" t="s">
        <v>6</v>
      </c>
      <c r="J22677" s="115">
        <v>393.74</v>
      </c>
    </row>
    <row r="22678" spans="1:10" hidden="1">
      <c r="A22678" s="115" t="s">
        <v>22958</v>
      </c>
      <c r="B22678" s="115" t="str">
        <f t="shared" si="354"/>
        <v>TRANSPLANTE DE VEGETAIS DE PORTE PEQUENO (ENTRE 2M E 4M DEALTURA),INCLUSIVE CARGA,DESCARGA E TRANSPORTE DO MATERIALATE 30KM</v>
      </c>
      <c r="C22678" s="115" t="s">
        <v>53579</v>
      </c>
      <c r="D22678" s="115" t="s">
        <v>53575</v>
      </c>
      <c r="E22678" s="115" t="s">
        <v>53573</v>
      </c>
      <c r="I22678" s="115" t="s">
        <v>6</v>
      </c>
      <c r="J22678" s="115">
        <v>175.37</v>
      </c>
    </row>
    <row r="22679" spans="1:10" hidden="1">
      <c r="A22679" s="115" t="s">
        <v>22959</v>
      </c>
      <c r="B22679" s="115" t="str">
        <f t="shared" si="354"/>
        <v>TRANSPLANTE DE VEGETAIS DE PORTE PEQUENO (ENTRE 2M E 4M DEALTURA),INCLUSIVE CARGA,DESCARGA E TRANSPORTE DO MATERIALATE 30KM</v>
      </c>
      <c r="C22679" s="115" t="s">
        <v>53579</v>
      </c>
      <c r="D22679" s="115" t="s">
        <v>53575</v>
      </c>
      <c r="E22679" s="115" t="s">
        <v>53573</v>
      </c>
      <c r="I22679" s="115" t="s">
        <v>6</v>
      </c>
      <c r="J22679" s="115">
        <v>160.41</v>
      </c>
    </row>
    <row r="22680" spans="1:10" hidden="1">
      <c r="A22680" s="115" t="s">
        <v>22960</v>
      </c>
      <c r="B22680" s="115" t="str">
        <f t="shared" si="354"/>
        <v>DENDROCIRURGIA EM ESPECIES VEGETAIS DE QUALQUER NATUREZA</v>
      </c>
      <c r="C22680" s="115" t="s">
        <v>22961</v>
      </c>
      <c r="I22680" s="115" t="s">
        <v>6</v>
      </c>
      <c r="J22680" s="115">
        <v>822.91</v>
      </c>
    </row>
    <row r="22681" spans="1:10" hidden="1">
      <c r="A22681" s="115" t="s">
        <v>22962</v>
      </c>
      <c r="B22681" s="115" t="str">
        <f t="shared" si="354"/>
        <v>DENDROCIRURGIA EM ESPECIES VEGETAIS DE QUALQUER NATUREZA</v>
      </c>
      <c r="C22681" s="115" t="s">
        <v>22961</v>
      </c>
      <c r="I22681" s="115" t="s">
        <v>6</v>
      </c>
      <c r="J22681" s="115">
        <v>747.11</v>
      </c>
    </row>
    <row r="22682" spans="1:10" hidden="1">
      <c r="A22682" s="115" t="s">
        <v>22963</v>
      </c>
      <c r="B22682" s="115" t="str">
        <f t="shared" si="354"/>
        <v>PINCELAMENTO EM LESAO DE ESPECIES VEGETAIS DE QUALQUER NATUREZA</v>
      </c>
      <c r="C22682" s="115" t="s">
        <v>53580</v>
      </c>
      <c r="D22682" s="115" t="s">
        <v>53581</v>
      </c>
      <c r="I22682" s="115" t="s">
        <v>6</v>
      </c>
      <c r="J22682" s="115">
        <v>52.42</v>
      </c>
    </row>
    <row r="22683" spans="1:10" hidden="1">
      <c r="A22683" s="115" t="s">
        <v>22964</v>
      </c>
      <c r="B22683" s="115" t="str">
        <f t="shared" si="354"/>
        <v>PINCELAMENTO EM LESAO DE ESPECIES VEGETAIS DE QUALQUER NATUREZA</v>
      </c>
      <c r="C22683" s="115" t="s">
        <v>53580</v>
      </c>
      <c r="D22683" s="115" t="s">
        <v>53581</v>
      </c>
      <c r="I22683" s="115" t="s">
        <v>6</v>
      </c>
      <c r="J22683" s="115">
        <v>49.09</v>
      </c>
    </row>
    <row r="22684" spans="1:10" hidden="1">
      <c r="A22684" s="115" t="s">
        <v>22965</v>
      </c>
      <c r="B22684" s="115" t="str">
        <f t="shared" si="354"/>
        <v>RETUTORAMENTO DE ESPECIES VEGETAIS DE QUALQUER NATUREZA</v>
      </c>
      <c r="C22684" s="115" t="s">
        <v>22966</v>
      </c>
      <c r="I22684" s="115" t="s">
        <v>6</v>
      </c>
      <c r="J22684" s="115">
        <v>26.83</v>
      </c>
    </row>
    <row r="22685" spans="1:10" hidden="1">
      <c r="A22685" s="115" t="s">
        <v>22967</v>
      </c>
      <c r="B22685" s="115" t="str">
        <f t="shared" si="354"/>
        <v>RETUTORAMENTO DE ESPECIES VEGETAIS DE QUALQUER NATUREZA</v>
      </c>
      <c r="C22685" s="115" t="s">
        <v>22966</v>
      </c>
      <c r="I22685" s="115" t="s">
        <v>6</v>
      </c>
      <c r="J22685" s="115">
        <v>23.25</v>
      </c>
    </row>
    <row r="22686" spans="1:10" hidden="1">
      <c r="A22686" s="115" t="s">
        <v>22968</v>
      </c>
      <c r="B22686" s="115"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15" t="s">
        <v>53582</v>
      </c>
      <c r="D22686" s="115" t="s">
        <v>53583</v>
      </c>
      <c r="E22686" s="115" t="s">
        <v>53584</v>
      </c>
      <c r="F22686" s="115" t="s">
        <v>53585</v>
      </c>
      <c r="G22686" s="115" t="s">
        <v>53586</v>
      </c>
      <c r="H22686" s="115" t="s">
        <v>53587</v>
      </c>
      <c r="I22686" s="115" t="s">
        <v>6</v>
      </c>
      <c r="J22686" s="115">
        <v>145.79</v>
      </c>
    </row>
    <row r="22687" spans="1:10" hidden="1">
      <c r="A22687" s="115" t="s">
        <v>22969</v>
      </c>
      <c r="B22687" s="115"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15" t="s">
        <v>53582</v>
      </c>
      <c r="D22687" s="115" t="s">
        <v>53583</v>
      </c>
      <c r="E22687" s="115" t="s">
        <v>53584</v>
      </c>
      <c r="F22687" s="115" t="s">
        <v>53585</v>
      </c>
      <c r="G22687" s="115" t="s">
        <v>53586</v>
      </c>
      <c r="H22687" s="115" t="s">
        <v>53587</v>
      </c>
      <c r="I22687" s="115" t="s">
        <v>6</v>
      </c>
      <c r="J22687" s="115">
        <v>145.79</v>
      </c>
    </row>
    <row r="22688" spans="1:10" hidden="1">
      <c r="A22688" s="115" t="s">
        <v>22970</v>
      </c>
      <c r="B22688" s="115"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15" t="s">
        <v>53588</v>
      </c>
      <c r="D22688" s="115" t="s">
        <v>53589</v>
      </c>
      <c r="E22688" s="115" t="s">
        <v>53590</v>
      </c>
      <c r="F22688" s="115" t="s">
        <v>53591</v>
      </c>
      <c r="G22688" s="115" t="s">
        <v>53592</v>
      </c>
      <c r="H22688" s="115" t="s">
        <v>53593</v>
      </c>
      <c r="I22688" s="115" t="s">
        <v>6</v>
      </c>
      <c r="J22688" s="115">
        <v>112.63</v>
      </c>
    </row>
    <row r="22689" spans="1:10" hidden="1">
      <c r="A22689" s="115" t="s">
        <v>22971</v>
      </c>
      <c r="B22689" s="115"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15" t="s">
        <v>53588</v>
      </c>
      <c r="D22689" s="115" t="s">
        <v>53589</v>
      </c>
      <c r="E22689" s="115" t="s">
        <v>53590</v>
      </c>
      <c r="F22689" s="115" t="s">
        <v>53591</v>
      </c>
      <c r="G22689" s="115" t="s">
        <v>53592</v>
      </c>
      <c r="H22689" s="115" t="s">
        <v>53593</v>
      </c>
      <c r="I22689" s="115" t="s">
        <v>6</v>
      </c>
      <c r="J22689" s="115">
        <v>112.63</v>
      </c>
    </row>
    <row r="22690" spans="1:10" hidden="1">
      <c r="A22690" s="115" t="s">
        <v>22972</v>
      </c>
      <c r="B22690" s="115"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15" t="s">
        <v>53594</v>
      </c>
      <c r="D22690" s="115" t="s">
        <v>53595</v>
      </c>
      <c r="E22690" s="115" t="s">
        <v>53596</v>
      </c>
      <c r="F22690" s="115" t="s">
        <v>53597</v>
      </c>
      <c r="G22690" s="115" t="s">
        <v>53598</v>
      </c>
      <c r="H22690" s="115" t="s">
        <v>53599</v>
      </c>
      <c r="I22690" s="115" t="s">
        <v>6</v>
      </c>
      <c r="J22690" s="115">
        <v>1324.53</v>
      </c>
    </row>
    <row r="22691" spans="1:10" hidden="1">
      <c r="A22691" s="115" t="s">
        <v>22973</v>
      </c>
      <c r="B22691" s="115"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15" t="s">
        <v>53594</v>
      </c>
      <c r="D22691" s="115" t="s">
        <v>53595</v>
      </c>
      <c r="E22691" s="115" t="s">
        <v>53596</v>
      </c>
      <c r="F22691" s="115" t="s">
        <v>53597</v>
      </c>
      <c r="G22691" s="115" t="s">
        <v>53598</v>
      </c>
      <c r="H22691" s="115" t="s">
        <v>53599</v>
      </c>
      <c r="I22691" s="115" t="s">
        <v>6</v>
      </c>
      <c r="J22691" s="115">
        <v>1215.17</v>
      </c>
    </row>
    <row r="22692" spans="1:10" hidden="1">
      <c r="A22692" s="115" t="s">
        <v>22974</v>
      </c>
      <c r="B22692" s="115" t="str">
        <f t="shared" si="354"/>
        <v>TRATAMENTO FITOSSANITARIO PARA O COMBATE A SECA DE ARVORES,COMPREENDENDO:APLICACAO DE FUNGICIDA E REPELENTE E INCORPORACAO DE MATERIAIS PARA ENRIQUECIMENTO DO SOLO,EXCLUSIVE MAO-DE-OBRA</v>
      </c>
      <c r="C22692" s="115" t="s">
        <v>53600</v>
      </c>
      <c r="D22692" s="115" t="s">
        <v>53601</v>
      </c>
      <c r="E22692" s="115" t="s">
        <v>53602</v>
      </c>
      <c r="F22692" s="115" t="s">
        <v>53603</v>
      </c>
      <c r="I22692" s="115" t="s">
        <v>6</v>
      </c>
      <c r="J22692" s="115">
        <v>54.38</v>
      </c>
    </row>
    <row r="22693" spans="1:10" hidden="1">
      <c r="A22693" s="115" t="s">
        <v>22975</v>
      </c>
      <c r="B22693" s="115" t="str">
        <f t="shared" si="354"/>
        <v>TRATAMENTO FITOSSANITARIO PARA O COMBATE A SECA DE ARVORES,COMPREENDENDO:APLICACAO DE FUNGICIDA E REPELENTE E INCORPORACAO DE MATERIAIS PARA ENRIQUECIMENTO DO SOLO,EXCLUSIVE MAO-DE-OBRA</v>
      </c>
      <c r="C22693" s="115" t="s">
        <v>53600</v>
      </c>
      <c r="D22693" s="115" t="s">
        <v>53601</v>
      </c>
      <c r="E22693" s="115" t="s">
        <v>53602</v>
      </c>
      <c r="F22693" s="115" t="s">
        <v>53603</v>
      </c>
      <c r="I22693" s="115" t="s">
        <v>6</v>
      </c>
      <c r="J22693" s="115">
        <v>54.38</v>
      </c>
    </row>
    <row r="22694" spans="1:10" hidden="1">
      <c r="A22694" s="115" t="s">
        <v>22976</v>
      </c>
      <c r="B22694" s="115" t="str">
        <f t="shared" si="354"/>
        <v>ABATE DE ARVORES COM MACHADO.CUSTO VALIDO PARA CADA 100 UNIDADES</v>
      </c>
      <c r="C22694" s="115" t="s">
        <v>53604</v>
      </c>
      <c r="D22694" s="115" t="s">
        <v>53605</v>
      </c>
      <c r="I22694" s="115" t="s">
        <v>6</v>
      </c>
      <c r="J22694" s="115">
        <v>86.09</v>
      </c>
    </row>
    <row r="22695" spans="1:10" hidden="1">
      <c r="A22695" s="115" t="s">
        <v>22977</v>
      </c>
      <c r="B22695" s="115" t="str">
        <f t="shared" si="354"/>
        <v>ABATE DE ARVORES COM MACHADO.CUSTO VALIDO PARA CADA 100 UNIDADES</v>
      </c>
      <c r="C22695" s="115" t="s">
        <v>53604</v>
      </c>
      <c r="D22695" s="115" t="s">
        <v>53605</v>
      </c>
      <c r="I22695" s="115" t="s">
        <v>6</v>
      </c>
      <c r="J22695" s="115">
        <v>74.62</v>
      </c>
    </row>
    <row r="22696" spans="1:10" hidden="1">
      <c r="A22696" s="115" t="s">
        <v>22978</v>
      </c>
      <c r="B22696" s="115" t="str">
        <f t="shared" si="354"/>
        <v>DESGALHAMENTO COM MACHADO.CUSTO VALIDO PARA CADA 100 UNIDADES</v>
      </c>
      <c r="C22696" s="115" t="s">
        <v>53606</v>
      </c>
      <c r="D22696" s="115" t="s">
        <v>33999</v>
      </c>
      <c r="I22696" s="115" t="s">
        <v>6</v>
      </c>
      <c r="J22696" s="115">
        <v>86.09</v>
      </c>
    </row>
    <row r="22697" spans="1:10" hidden="1">
      <c r="A22697" s="115" t="s">
        <v>22979</v>
      </c>
      <c r="B22697" s="115" t="str">
        <f t="shared" si="354"/>
        <v>DESGALHAMENTO COM MACHADO.CUSTO VALIDO PARA CADA 100 UNIDADES</v>
      </c>
      <c r="C22697" s="115" t="s">
        <v>53606</v>
      </c>
      <c r="D22697" s="115" t="s">
        <v>33999</v>
      </c>
      <c r="I22697" s="115" t="s">
        <v>6</v>
      </c>
      <c r="J22697" s="115">
        <v>74.62</v>
      </c>
    </row>
    <row r="22698" spans="1:10" hidden="1">
      <c r="A22698" s="115" t="s">
        <v>22980</v>
      </c>
      <c r="B22698" s="115" t="str">
        <f t="shared" si="354"/>
        <v>TORAGEM COM MACHADO (TORETE DE 1,20M).CUSTO VALIDO PARA CADA 100 UNIDADES</v>
      </c>
      <c r="C22698" s="115" t="s">
        <v>53607</v>
      </c>
      <c r="D22698" s="115" t="s">
        <v>53608</v>
      </c>
      <c r="I22698" s="115" t="s">
        <v>6</v>
      </c>
      <c r="J22698" s="115">
        <v>38.43</v>
      </c>
    </row>
    <row r="22699" spans="1:10" hidden="1">
      <c r="A22699" s="115" t="s">
        <v>22981</v>
      </c>
      <c r="B22699" s="115" t="str">
        <f t="shared" si="354"/>
        <v>TORAGEM COM MACHADO (TORETE DE 1,20M).CUSTO VALIDO PARA CADA 100 UNIDADES</v>
      </c>
      <c r="C22699" s="115" t="s">
        <v>53607</v>
      </c>
      <c r="D22699" s="115" t="s">
        <v>53608</v>
      </c>
      <c r="I22699" s="115" t="s">
        <v>6</v>
      </c>
      <c r="J22699" s="115">
        <v>33.31</v>
      </c>
    </row>
    <row r="22700" spans="1:10" hidden="1">
      <c r="A22700" s="115" t="s">
        <v>22982</v>
      </c>
      <c r="B22700" s="115" t="str">
        <f t="shared" si="354"/>
        <v>ABATER,DESGALHAR E TORAR COM MACHADO,SEM EMPILHAR</v>
      </c>
      <c r="C22700" s="115" t="s">
        <v>22983</v>
      </c>
      <c r="I22700" s="115" t="s">
        <v>22984</v>
      </c>
      <c r="J22700" s="115">
        <v>21.52</v>
      </c>
    </row>
    <row r="22701" spans="1:10" hidden="1">
      <c r="A22701" s="115" t="s">
        <v>22985</v>
      </c>
      <c r="B22701" s="115" t="str">
        <f t="shared" si="354"/>
        <v>ABATER,DESGALHAR E TORAR COM MACHADO,SEM EMPILHAR</v>
      </c>
      <c r="C22701" s="115" t="s">
        <v>22983</v>
      </c>
      <c r="I22701" s="115" t="s">
        <v>22984</v>
      </c>
      <c r="J22701" s="115">
        <v>18.649999999999999</v>
      </c>
    </row>
    <row r="22702" spans="1:10" hidden="1">
      <c r="A22702" s="115" t="s">
        <v>22986</v>
      </c>
      <c r="B22702" s="115" t="str">
        <f t="shared" si="354"/>
        <v>ABATER,DESGALHAR E TORAR COM MACHADO,COM EMPILHAMENTO MANUAL</v>
      </c>
      <c r="C22702" s="115" t="s">
        <v>22987</v>
      </c>
      <c r="I22702" s="115" t="s">
        <v>22984</v>
      </c>
      <c r="J22702" s="115">
        <v>26.9</v>
      </c>
    </row>
    <row r="22703" spans="1:10" hidden="1">
      <c r="A22703" s="115" t="s">
        <v>22988</v>
      </c>
      <c r="B22703" s="115" t="str">
        <f t="shared" si="354"/>
        <v>ABATER,DESGALHAR E TORAR COM MACHADO,COM EMPILHAMENTO MANUAL</v>
      </c>
      <c r="C22703" s="115" t="s">
        <v>22987</v>
      </c>
      <c r="I22703" s="115" t="s">
        <v>22984</v>
      </c>
      <c r="J22703" s="115">
        <v>23.31</v>
      </c>
    </row>
    <row r="22704" spans="1:10" hidden="1">
      <c r="A22704" s="115" t="s">
        <v>22989</v>
      </c>
      <c r="B22704" s="115" t="str">
        <f t="shared" si="354"/>
        <v>ABATER,DESGALHAR E DESTOPAR COM MACHADO.CUSTO VALIDO PARA CADA 100 UNIDADES</v>
      </c>
      <c r="C22704" s="115" t="s">
        <v>53609</v>
      </c>
      <c r="D22704" s="115" t="s">
        <v>53610</v>
      </c>
      <c r="I22704" s="115" t="s">
        <v>6</v>
      </c>
      <c r="J22704" s="115">
        <v>134.51</v>
      </c>
    </row>
    <row r="22705" spans="1:10" hidden="1">
      <c r="A22705" s="115" t="s">
        <v>22990</v>
      </c>
      <c r="B22705" s="115" t="str">
        <f t="shared" si="354"/>
        <v>ABATER,DESGALHAR E DESTOPAR COM MACHADO.CUSTO VALIDO PARA CADA 100 UNIDADES</v>
      </c>
      <c r="C22705" s="115" t="s">
        <v>53609</v>
      </c>
      <c r="D22705" s="115" t="s">
        <v>53610</v>
      </c>
      <c r="I22705" s="115" t="s">
        <v>6</v>
      </c>
      <c r="J22705" s="115">
        <v>116.59</v>
      </c>
    </row>
    <row r="22706" spans="1:10" hidden="1">
      <c r="A22706" s="115" t="s">
        <v>22991</v>
      </c>
      <c r="B22706" s="115" t="str">
        <f t="shared" si="354"/>
        <v>DESCASCAMENTO MANUAL COM FACAO</v>
      </c>
      <c r="C22706" s="115" t="s">
        <v>22992</v>
      </c>
      <c r="I22706" s="115" t="s">
        <v>22984</v>
      </c>
      <c r="J22706" s="115">
        <v>30.74</v>
      </c>
    </row>
    <row r="22707" spans="1:10" hidden="1">
      <c r="A22707" s="115" t="s">
        <v>22993</v>
      </c>
      <c r="B22707" s="115" t="str">
        <f t="shared" si="354"/>
        <v>DESCASCAMENTO MANUAL COM FACAO</v>
      </c>
      <c r="C22707" s="115" t="s">
        <v>22992</v>
      </c>
      <c r="I22707" s="115" t="s">
        <v>22984</v>
      </c>
      <c r="J22707" s="115">
        <v>26.65</v>
      </c>
    </row>
    <row r="22708" spans="1:10" hidden="1">
      <c r="A22708" s="115" t="s">
        <v>22994</v>
      </c>
      <c r="B22708" s="115" t="str">
        <f t="shared" si="354"/>
        <v>EXTRACAO DE MADEIRA COM ARGOLAO (1 PESSOA),DISTANCIA DE 150,00M</v>
      </c>
      <c r="C22708" s="115" t="s">
        <v>53611</v>
      </c>
      <c r="D22708" s="115" t="s">
        <v>41912</v>
      </c>
      <c r="I22708" s="115" t="s">
        <v>22984</v>
      </c>
      <c r="J22708" s="115">
        <v>21.52</v>
      </c>
    </row>
    <row r="22709" spans="1:10" hidden="1">
      <c r="A22709" s="115" t="s">
        <v>22995</v>
      </c>
      <c r="B22709" s="115" t="str">
        <f t="shared" si="354"/>
        <v>EXTRACAO DE MADEIRA COM ARGOLAO (1 PESSOA),DISTANCIA DE 150,00M</v>
      </c>
      <c r="C22709" s="115" t="s">
        <v>53611</v>
      </c>
      <c r="D22709" s="115" t="s">
        <v>41912</v>
      </c>
      <c r="I22709" s="115" t="s">
        <v>22984</v>
      </c>
      <c r="J22709" s="115">
        <v>18.649999999999999</v>
      </c>
    </row>
    <row r="22710" spans="1:10" hidden="1">
      <c r="A22710" s="115" t="s">
        <v>22996</v>
      </c>
      <c r="B22710" s="115" t="str">
        <f t="shared" si="354"/>
        <v>EXTRACAO DE MADEIRA POR TRANSPORTE PRIMARIO MANUAL (TORETEDE 1,20M),DISTANCIA DE 100,00M</v>
      </c>
      <c r="C22710" s="115" t="s">
        <v>53612</v>
      </c>
      <c r="D22710" s="115" t="s">
        <v>53613</v>
      </c>
      <c r="I22710" s="115" t="s">
        <v>22984</v>
      </c>
      <c r="J22710" s="115">
        <v>35.869999999999997</v>
      </c>
    </row>
    <row r="22711" spans="1:10" hidden="1">
      <c r="A22711" s="115" t="s">
        <v>22997</v>
      </c>
      <c r="B22711" s="115" t="str">
        <f t="shared" si="354"/>
        <v>EXTRACAO DE MADEIRA POR TRANSPORTE PRIMARIO MANUAL (TORETEDE 1,20M),DISTANCIA DE 100,00M</v>
      </c>
      <c r="C22711" s="115" t="s">
        <v>53612</v>
      </c>
      <c r="D22711" s="115" t="s">
        <v>53613</v>
      </c>
      <c r="I22711" s="115" t="s">
        <v>22984</v>
      </c>
      <c r="J22711" s="115">
        <v>31.09</v>
      </c>
    </row>
    <row r="22712" spans="1:10" hidden="1">
      <c r="A22712" s="115" t="s">
        <v>22998</v>
      </c>
      <c r="B22712" s="115" t="str">
        <f t="shared" si="354"/>
        <v>ARRASTE MANUAL DE VAROES,DISTANCIA DE 100,00M</v>
      </c>
      <c r="C22712" s="115" t="s">
        <v>22999</v>
      </c>
      <c r="I22712" s="115" t="s">
        <v>6</v>
      </c>
      <c r="J22712" s="115">
        <v>4.3</v>
      </c>
    </row>
    <row r="22713" spans="1:10" hidden="1">
      <c r="A22713" s="115" t="s">
        <v>23000</v>
      </c>
      <c r="B22713" s="115" t="str">
        <f t="shared" si="354"/>
        <v>ARRASTE MANUAL DE VAROES,DISTANCIA DE 100,00M</v>
      </c>
      <c r="C22713" s="115" t="s">
        <v>22999</v>
      </c>
      <c r="I22713" s="115" t="s">
        <v>6</v>
      </c>
      <c r="J22713" s="115">
        <v>3.73</v>
      </c>
    </row>
    <row r="22714" spans="1:10" hidden="1">
      <c r="A22714" s="115" t="s">
        <v>23001</v>
      </c>
      <c r="B22714" s="115" t="str">
        <f t="shared" si="354"/>
        <v>EMPILHAMENTO MANUAL DE TORETES</v>
      </c>
      <c r="C22714" s="115" t="s">
        <v>23002</v>
      </c>
      <c r="I22714" s="115" t="s">
        <v>22984</v>
      </c>
      <c r="J22714" s="115">
        <v>2.39</v>
      </c>
    </row>
    <row r="22715" spans="1:10" hidden="1">
      <c r="A22715" s="115" t="s">
        <v>23003</v>
      </c>
      <c r="B22715" s="115" t="str">
        <f t="shared" si="354"/>
        <v>EMPILHAMENTO MANUAL DE TORETES</v>
      </c>
      <c r="C22715" s="115" t="s">
        <v>23002</v>
      </c>
      <c r="I22715" s="115" t="s">
        <v>22984</v>
      </c>
      <c r="J22715" s="115">
        <v>2.0699999999999998</v>
      </c>
    </row>
    <row r="22716" spans="1:10" hidden="1">
      <c r="A22716" s="115" t="s">
        <v>23004</v>
      </c>
      <c r="B22716" s="115" t="str">
        <f t="shared" si="354"/>
        <v>ABATE DE ARVORES COM MOTOSSERRA.CUSTO VALIDO PARA CADA 100 UNIDADES</v>
      </c>
      <c r="C22716" s="115" t="s">
        <v>53614</v>
      </c>
      <c r="D22716" s="115" t="s">
        <v>53615</v>
      </c>
      <c r="I22716" s="115" t="s">
        <v>6</v>
      </c>
      <c r="J22716" s="115">
        <v>59.64</v>
      </c>
    </row>
    <row r="22717" spans="1:10" hidden="1">
      <c r="A22717" s="115" t="s">
        <v>23005</v>
      </c>
      <c r="B22717" s="115" t="str">
        <f t="shared" si="354"/>
        <v>ABATE DE ARVORES COM MOTOSSERRA.CUSTO VALIDO PARA CADA 100 UNIDADES</v>
      </c>
      <c r="C22717" s="115" t="s">
        <v>53614</v>
      </c>
      <c r="D22717" s="115" t="s">
        <v>53615</v>
      </c>
      <c r="I22717" s="115" t="s">
        <v>6</v>
      </c>
      <c r="J22717" s="115">
        <v>53.91</v>
      </c>
    </row>
    <row r="22718" spans="1:10" hidden="1">
      <c r="A22718" s="115" t="s">
        <v>23006</v>
      </c>
      <c r="B22718" s="115" t="str">
        <f t="shared" si="354"/>
        <v>DESGALHAMENTO COM MOTOSSERRA.CUSTO VALIDO PARA CADA 100 UNIDADES</v>
      </c>
      <c r="C22718" s="115" t="s">
        <v>53616</v>
      </c>
      <c r="D22718" s="115" t="s">
        <v>53605</v>
      </c>
      <c r="I22718" s="115" t="s">
        <v>6</v>
      </c>
      <c r="J22718" s="115">
        <v>99.39</v>
      </c>
    </row>
    <row r="22719" spans="1:10" hidden="1">
      <c r="A22719" s="115" t="s">
        <v>23007</v>
      </c>
      <c r="B22719" s="115" t="str">
        <f t="shared" si="354"/>
        <v>DESGALHAMENTO COM MOTOSSERRA.CUSTO VALIDO PARA CADA 100 UNIDADES</v>
      </c>
      <c r="C22719" s="115" t="s">
        <v>53616</v>
      </c>
      <c r="D22719" s="115" t="s">
        <v>53605</v>
      </c>
      <c r="I22719" s="115" t="s">
        <v>6</v>
      </c>
      <c r="J22719" s="115">
        <v>89.83</v>
      </c>
    </row>
    <row r="22720" spans="1:10" hidden="1">
      <c r="A22720" s="115" t="s">
        <v>23008</v>
      </c>
      <c r="B22720" s="115" t="str">
        <f t="shared" si="354"/>
        <v>TORAGEM COM MOTOSSERRA (TORETE DE 1,20M).CUSTO VALIDO PARA CADA 100 UNIDADES</v>
      </c>
      <c r="C22720" s="115" t="s">
        <v>53617</v>
      </c>
      <c r="D22720" s="115" t="s">
        <v>53503</v>
      </c>
      <c r="I22720" s="115" t="s">
        <v>6</v>
      </c>
      <c r="J22720" s="115">
        <v>25.71</v>
      </c>
    </row>
    <row r="22721" spans="1:10" hidden="1">
      <c r="A22721" s="115" t="s">
        <v>23009</v>
      </c>
      <c r="B22721" s="115" t="str">
        <f t="shared" si="354"/>
        <v>TORAGEM COM MOTOSSERRA (TORETE DE 1,20M).CUSTO VALIDO PARA CADA 100 UNIDADES</v>
      </c>
      <c r="C22721" s="115" t="s">
        <v>53617</v>
      </c>
      <c r="D22721" s="115" t="s">
        <v>53503</v>
      </c>
      <c r="I22721" s="115" t="s">
        <v>6</v>
      </c>
      <c r="J22721" s="115">
        <v>23.24</v>
      </c>
    </row>
    <row r="22722" spans="1:10" hidden="1">
      <c r="A22722" s="115" t="s">
        <v>23010</v>
      </c>
      <c r="B22722" s="115" t="str">
        <f t="shared" si="354"/>
        <v>ABATER COM MOTOSSERRA,DESGALHAR COM MACHADO E TORAR COM MOTOSSERRA,SEM EMPILHAR</v>
      </c>
      <c r="C22722" s="115" t="s">
        <v>53618</v>
      </c>
      <c r="D22722" s="115" t="s">
        <v>53619</v>
      </c>
      <c r="I22722" s="115" t="s">
        <v>22984</v>
      </c>
      <c r="J22722" s="115">
        <v>8.26</v>
      </c>
    </row>
    <row r="22723" spans="1:10" hidden="1">
      <c r="A22723" s="115" t="s">
        <v>23011</v>
      </c>
      <c r="B22723" s="115" t="str">
        <f t="shared" si="354"/>
        <v>ABATER COM MOTOSSERRA,DESGALHAR COM MACHADO E TORAR COM MOTOSSERRA,SEM EMPILHAR</v>
      </c>
      <c r="C22723" s="115" t="s">
        <v>53618</v>
      </c>
      <c r="D22723" s="115" t="s">
        <v>53619</v>
      </c>
      <c r="I22723" s="115" t="s">
        <v>22984</v>
      </c>
      <c r="J22723" s="115">
        <v>7.46</v>
      </c>
    </row>
    <row r="22724" spans="1:10" hidden="1">
      <c r="A22724" s="115" t="s">
        <v>23012</v>
      </c>
      <c r="B22724" s="115" t="str">
        <f t="shared" si="354"/>
        <v>ABATER COM MOTOSSERRA,DESGALHAR COM MACHADO E TORAR COM MOTOSSERRA,COM EMPILHAMENTO MANUAL</v>
      </c>
      <c r="C22724" s="115" t="s">
        <v>53618</v>
      </c>
      <c r="D22724" s="115" t="s">
        <v>53620</v>
      </c>
      <c r="I22724" s="115" t="s">
        <v>22984</v>
      </c>
      <c r="J22724" s="115">
        <v>9.92</v>
      </c>
    </row>
    <row r="22725" spans="1:10" hidden="1">
      <c r="A22725" s="115" t="s">
        <v>23013</v>
      </c>
      <c r="B22725" s="115" t="str">
        <f t="shared" ref="B22725:B22788" si="355">C22725&amp;D22725&amp;E22725&amp;F22725&amp;G22725&amp;H22725</f>
        <v>ABATER COM MOTOSSERRA,DESGALHAR COM MACHADO E TORAR COM MOTOSSERRA,COM EMPILHAMENTO MANUAL</v>
      </c>
      <c r="C22725" s="115" t="s">
        <v>53618</v>
      </c>
      <c r="D22725" s="115" t="s">
        <v>53620</v>
      </c>
      <c r="I22725" s="115" t="s">
        <v>22984</v>
      </c>
      <c r="J22725" s="115">
        <v>8.9600000000000009</v>
      </c>
    </row>
    <row r="22726" spans="1:10" hidden="1">
      <c r="A22726" s="115" t="s">
        <v>23014</v>
      </c>
      <c r="B22726" s="115" t="str">
        <f t="shared" si="355"/>
        <v>ABATER,DESGALHAR E DESTOCAR COM MOTOSSERRA.CUSTO VALIDO PARA CADA 100 UNIDADES</v>
      </c>
      <c r="C22726" s="115" t="s">
        <v>53621</v>
      </c>
      <c r="D22726" s="115" t="s">
        <v>53622</v>
      </c>
      <c r="I22726" s="115" t="s">
        <v>6</v>
      </c>
      <c r="J22726" s="115">
        <v>124.23</v>
      </c>
    </row>
    <row r="22727" spans="1:10" hidden="1">
      <c r="A22727" s="115" t="s">
        <v>23015</v>
      </c>
      <c r="B22727" s="115" t="str">
        <f t="shared" si="355"/>
        <v>ABATER,DESGALHAR E DESTOCAR COM MOTOSSERRA.CUSTO VALIDO PARA CADA 100 UNIDADES</v>
      </c>
      <c r="C22727" s="115" t="s">
        <v>53621</v>
      </c>
      <c r="D22727" s="115" t="s">
        <v>53622</v>
      </c>
      <c r="I22727" s="115" t="s">
        <v>6</v>
      </c>
      <c r="J22727" s="115">
        <v>112.28</v>
      </c>
    </row>
    <row r="22728" spans="1:10" hidden="1">
      <c r="A22728" s="115" t="s">
        <v>23016</v>
      </c>
      <c r="B22728" s="115" t="str">
        <f t="shared" si="355"/>
        <v>TRANSPORTE PRIMARIO DE MADEIRA COM TRATOR DE PNEUS E GUINCHO CARREGADOR</v>
      </c>
      <c r="C22728" s="115" t="s">
        <v>53623</v>
      </c>
      <c r="D22728" s="115" t="s">
        <v>53624</v>
      </c>
      <c r="I22728" s="115" t="s">
        <v>22984</v>
      </c>
      <c r="J22728" s="115">
        <v>9.16</v>
      </c>
    </row>
    <row r="22729" spans="1:10" hidden="1">
      <c r="A22729" s="115" t="s">
        <v>23017</v>
      </c>
      <c r="B22729" s="115" t="str">
        <f t="shared" si="355"/>
        <v>TRANSPORTE PRIMARIO DE MADEIRA COM TRATOR DE PNEUS E GUINCHO CARREGADOR</v>
      </c>
      <c r="C22729" s="115" t="s">
        <v>53623</v>
      </c>
      <c r="D22729" s="115" t="s">
        <v>53624</v>
      </c>
      <c r="I22729" s="115" t="s">
        <v>22984</v>
      </c>
      <c r="J22729" s="115">
        <v>8.8000000000000007</v>
      </c>
    </row>
    <row r="22730" spans="1:10" hidden="1">
      <c r="A22730" s="115" t="s">
        <v>23018</v>
      </c>
      <c r="B22730" s="115" t="str">
        <f t="shared" si="355"/>
        <v>TACO DE CANELA 2,5 X 10 X 10CM</v>
      </c>
      <c r="C22730" s="115" t="s">
        <v>23019</v>
      </c>
      <c r="I22730" s="115" t="s">
        <v>6</v>
      </c>
      <c r="J22730" s="115">
        <v>0.63</v>
      </c>
    </row>
    <row r="22731" spans="1:10" hidden="1">
      <c r="A22731" s="115" t="s">
        <v>23020</v>
      </c>
      <c r="B22731" s="115" t="str">
        <f t="shared" si="355"/>
        <v>TACO DE CANELA 2,5 X 10 X 10CM</v>
      </c>
      <c r="C22731" s="115" t="s">
        <v>23019</v>
      </c>
      <c r="I22731" s="115" t="s">
        <v>6</v>
      </c>
      <c r="J22731" s="115">
        <v>0.63</v>
      </c>
    </row>
    <row r="22732" spans="1:10" hidden="1">
      <c r="A22732" s="115" t="s">
        <v>23021</v>
      </c>
      <c r="B22732" s="115" t="str">
        <f t="shared" si="355"/>
        <v>ACO CA-50,DIAM. DE 5/8" A 1" (MEDIA)</v>
      </c>
      <c r="C22732" s="115" t="s">
        <v>23022</v>
      </c>
      <c r="I22732" s="115" t="s">
        <v>92</v>
      </c>
      <c r="J22732" s="115">
        <v>6.14</v>
      </c>
    </row>
    <row r="22733" spans="1:10" hidden="1">
      <c r="A22733" s="115" t="s">
        <v>23023</v>
      </c>
      <c r="B22733" s="115" t="str">
        <f t="shared" si="355"/>
        <v>ACO CA-50,DIAM. DE 5/8" A 1" (MEDIA)</v>
      </c>
      <c r="C22733" s="115" t="s">
        <v>23022</v>
      </c>
      <c r="I22733" s="115" t="s">
        <v>92</v>
      </c>
      <c r="J22733" s="115">
        <v>6.14</v>
      </c>
    </row>
    <row r="22734" spans="1:10" hidden="1">
      <c r="A22734" s="115" t="s">
        <v>23024</v>
      </c>
      <c r="B22734" s="115" t="str">
        <f t="shared" si="355"/>
        <v>ACO CA-50,DIAMETRO DE 32MM (1.1/4"),MEDIA</v>
      </c>
      <c r="C22734" s="115" t="s">
        <v>23025</v>
      </c>
      <c r="I22734" s="115" t="s">
        <v>92</v>
      </c>
      <c r="J22734" s="115">
        <v>6.14</v>
      </c>
    </row>
    <row r="22735" spans="1:10" hidden="1">
      <c r="A22735" s="115" t="s">
        <v>23026</v>
      </c>
      <c r="B22735" s="115" t="str">
        <f t="shared" si="355"/>
        <v>ACO CA-50,DIAMETRO DE 32MM (1.1/4"),MEDIA</v>
      </c>
      <c r="C22735" s="115" t="s">
        <v>23025</v>
      </c>
      <c r="I22735" s="115" t="s">
        <v>92</v>
      </c>
      <c r="J22735" s="115">
        <v>6.14</v>
      </c>
    </row>
    <row r="22736" spans="1:10" hidden="1">
      <c r="A22736" s="115" t="s">
        <v>23027</v>
      </c>
      <c r="B22736" s="115" t="str">
        <f t="shared" si="355"/>
        <v>ACO CA-50 B, DIAM. DE 1/4" E 1/2" (MEDIA)</v>
      </c>
      <c r="C22736" s="115" t="s">
        <v>23028</v>
      </c>
      <c r="I22736" s="115" t="s">
        <v>92</v>
      </c>
      <c r="J22736" s="115">
        <v>6.23</v>
      </c>
    </row>
    <row r="22737" spans="1:10" hidden="1">
      <c r="A22737" s="115" t="s">
        <v>23029</v>
      </c>
      <c r="B22737" s="115" t="str">
        <f t="shared" si="355"/>
        <v>ACO CA-50 B, DIAM. DE 1/4" E 1/2" (MEDIA)</v>
      </c>
      <c r="C22737" s="115" t="s">
        <v>23028</v>
      </c>
      <c r="I22737" s="115" t="s">
        <v>92</v>
      </c>
      <c r="J22737" s="115">
        <v>6.23</v>
      </c>
    </row>
    <row r="22738" spans="1:10" hidden="1">
      <c r="A22738" s="115" t="s">
        <v>23030</v>
      </c>
      <c r="B22738" s="115" t="str">
        <f t="shared" si="355"/>
        <v>PREPARO CHAPA ACO 16 P/PLACA SINALIZACAO VERTICAL,INCL.CORTETRATAMENTO DESENGORDURANTE E FORN.DA CHAPA.</v>
      </c>
      <c r="C22738" s="115" t="s">
        <v>53625</v>
      </c>
      <c r="D22738" s="115" t="s">
        <v>53626</v>
      </c>
      <c r="I22738" s="115" t="s">
        <v>16</v>
      </c>
      <c r="J22738" s="115">
        <v>86.47</v>
      </c>
    </row>
    <row r="22739" spans="1:10" hidden="1">
      <c r="A22739" s="115" t="s">
        <v>23031</v>
      </c>
      <c r="B22739" s="115" t="str">
        <f t="shared" si="355"/>
        <v>PREPARO CHAPA ACO 16 P/PLACA SINALIZACAO VERTICAL,INCL.CORTETRATAMENTO DESENGORDURANTE E FORN.DA CHAPA.</v>
      </c>
      <c r="C22739" s="115" t="s">
        <v>53625</v>
      </c>
      <c r="D22739" s="115" t="s">
        <v>53626</v>
      </c>
      <c r="I22739" s="115" t="s">
        <v>16</v>
      </c>
      <c r="J22739" s="115">
        <v>85.58</v>
      </c>
    </row>
    <row r="22740" spans="1:10" hidden="1">
      <c r="A22740" s="115" t="s">
        <v>23032</v>
      </c>
      <c r="B22740" s="115" t="str">
        <f t="shared" si="355"/>
        <v>PINTURA A PISTOLA S/PLACA ACO 16,C/PRIMER SINT.SURFACE SINT.ESMALTE SINT.C/TANTAS DEMAOS NECESSARIAS AO SEU BOM ACAB.</v>
      </c>
      <c r="C22740" s="115" t="s">
        <v>53627</v>
      </c>
      <c r="D22740" s="115" t="s">
        <v>53628</v>
      </c>
      <c r="I22740" s="115" t="s">
        <v>16</v>
      </c>
      <c r="J22740" s="115">
        <v>17.64</v>
      </c>
    </row>
    <row r="22741" spans="1:10" hidden="1">
      <c r="A22741" s="115" t="s">
        <v>23033</v>
      </c>
      <c r="B22741" s="115" t="str">
        <f t="shared" si="355"/>
        <v>PINTURA A PISTOLA S/PLACA ACO 16,C/PRIMER SINT.SURFACE SINT.ESMALTE SINT.C/TANTAS DEMAOS NECESSARIAS AO SEU BOM ACAB.</v>
      </c>
      <c r="C22741" s="115" t="s">
        <v>53627</v>
      </c>
      <c r="D22741" s="115" t="s">
        <v>53628</v>
      </c>
      <c r="I22741" s="115" t="s">
        <v>16</v>
      </c>
      <c r="J22741" s="115">
        <v>17.43</v>
      </c>
    </row>
    <row r="22742" spans="1:10" hidden="1">
      <c r="A22742" s="115" t="s">
        <v>23034</v>
      </c>
      <c r="B22742" s="115" t="str">
        <f t="shared" si="355"/>
        <v>REVESTIMENTO DE PLACAS DE ACO P/SINALIZACAO VERTICAL C/PELICULA REFLETIVA GRAU TECNICO E PELICULA P/LEGENDA.FORN.E COLOC</v>
      </c>
      <c r="C22742" s="115" t="s">
        <v>53629</v>
      </c>
      <c r="D22742" s="115" t="s">
        <v>53630</v>
      </c>
      <c r="I22742" s="115" t="s">
        <v>16</v>
      </c>
      <c r="J22742" s="115">
        <v>252.75</v>
      </c>
    </row>
    <row r="22743" spans="1:10" hidden="1">
      <c r="A22743" s="115" t="s">
        <v>23035</v>
      </c>
      <c r="B22743" s="115" t="str">
        <f t="shared" si="355"/>
        <v>REVESTIMENTO DE PLACAS DE ACO P/SINALIZACAO VERTICAL C/PELICULA REFLETIVA GRAU TECNICO E PELICULA P/LEGENDA.FORN.E COLOC</v>
      </c>
      <c r="C22743" s="115" t="s">
        <v>53629</v>
      </c>
      <c r="D22743" s="115" t="s">
        <v>53630</v>
      </c>
      <c r="I22743" s="115" t="s">
        <v>16</v>
      </c>
      <c r="J22743" s="115">
        <v>246.54</v>
      </c>
    </row>
    <row r="22744" spans="1:10" hidden="1">
      <c r="A22744" s="115" t="s">
        <v>23036</v>
      </c>
      <c r="B22744" s="115" t="str">
        <f t="shared" si="355"/>
        <v>MONTAGEM PLACA ACO P/SINALIZACAO VERTICAL POSTE CONCR.ARMADO INCL.FIX.CASTANHAS DUPLAS,FITA ARQUIAR/PARAFUSOS.FORN.E COLOC.</v>
      </c>
      <c r="C22744" s="115" t="s">
        <v>53631</v>
      </c>
      <c r="D22744" s="115" t="s">
        <v>53632</v>
      </c>
      <c r="E22744" s="115" t="s">
        <v>53633</v>
      </c>
      <c r="I22744" s="115" t="s">
        <v>16</v>
      </c>
      <c r="J22744" s="115">
        <v>27.85</v>
      </c>
    </row>
    <row r="22745" spans="1:10" hidden="1">
      <c r="A22745" s="115" t="s">
        <v>23037</v>
      </c>
      <c r="B22745" s="115" t="str">
        <f t="shared" si="355"/>
        <v>MONTAGEM PLACA ACO P/SINALIZACAO VERTICAL POSTE CONCR.ARMADO INCL.FIX.CASTANHAS DUPLAS,FITA ARQUIAR/PARAFUSOS.FORN.E COLOC.</v>
      </c>
      <c r="C22745" s="115" t="s">
        <v>53631</v>
      </c>
      <c r="D22745" s="115" t="s">
        <v>53632</v>
      </c>
      <c r="E22745" s="115" t="s">
        <v>53633</v>
      </c>
      <c r="I22745" s="115" t="s">
        <v>16</v>
      </c>
      <c r="J22745" s="115">
        <v>27.31</v>
      </c>
    </row>
    <row r="22746" spans="1:10" hidden="1">
      <c r="A22746" s="115" t="s">
        <v>23038</v>
      </c>
      <c r="B22746" s="115" t="str">
        <f t="shared" si="355"/>
        <v>PECA DE MACARAMDUBA DE 3"X3" PARA FIX.DAS PLACAS DE SINALIZACAO VERTICAL (1 OU 2 POSTES DE MADEIRA)</v>
      </c>
      <c r="C22746" s="115" t="s">
        <v>53634</v>
      </c>
      <c r="D22746" s="115" t="s">
        <v>53635</v>
      </c>
      <c r="I22746" s="115" t="s">
        <v>16</v>
      </c>
      <c r="J22746" s="115">
        <v>85.45</v>
      </c>
    </row>
    <row r="22747" spans="1:10" hidden="1">
      <c r="A22747" s="115" t="s">
        <v>23039</v>
      </c>
      <c r="B22747" s="115" t="str">
        <f t="shared" si="355"/>
        <v>PECA DE MACARAMDUBA DE 3"X3" PARA FIX.DAS PLACAS DE SINALIZACAO VERTICAL (1 OU 2 POSTES DE MADEIRA)</v>
      </c>
      <c r="C22747" s="115" t="s">
        <v>53634</v>
      </c>
      <c r="D22747" s="115" t="s">
        <v>53635</v>
      </c>
      <c r="I22747" s="115" t="s">
        <v>16</v>
      </c>
      <c r="J22747" s="115">
        <v>85.21</v>
      </c>
    </row>
    <row r="22748" spans="1:10" hidden="1">
      <c r="A22748" s="115" t="s">
        <v>23040</v>
      </c>
      <c r="B22748" s="115" t="str">
        <f t="shared" si="355"/>
        <v>FIXACAO DE PLACAS DE SINALIZACAO DE RODOVIAS C/PARAFUSO 5/16"X4",FIXADA EM 1 OU 2 POSTES,INCL.PINT.FORN.E COLOC.</v>
      </c>
      <c r="C22748" s="115" t="s">
        <v>53636</v>
      </c>
      <c r="D22748" s="115" t="s">
        <v>53637</v>
      </c>
      <c r="I22748" s="115" t="s">
        <v>16</v>
      </c>
      <c r="J22748" s="115">
        <v>36.99</v>
      </c>
    </row>
    <row r="22749" spans="1:10" hidden="1">
      <c r="A22749" s="115" t="s">
        <v>23041</v>
      </c>
      <c r="B22749" s="115" t="str">
        <f t="shared" si="355"/>
        <v>FIXACAO DE PLACAS DE SINALIZACAO DE RODOVIAS C/PARAFUSO 5/16"X4",FIXADA EM 1 OU 2 POSTES,INCL.PINT.FORN.E COLOC.</v>
      </c>
      <c r="C22749" s="115" t="s">
        <v>53636</v>
      </c>
      <c r="D22749" s="115" t="s">
        <v>53637</v>
      </c>
      <c r="I22749" s="115" t="s">
        <v>16</v>
      </c>
      <c r="J22749" s="115">
        <v>35.06</v>
      </c>
    </row>
    <row r="22750" spans="1:10" hidden="1">
      <c r="A22750" s="115" t="s">
        <v>23042</v>
      </c>
      <c r="B22750" s="115" t="str">
        <f t="shared" si="355"/>
        <v>REVESTIMENTOS PLACAS ACO P/SINALIZ.VERT.C/PELICULA REFL.GRAU TECNICO,GRAU ALTA INTENSIDADE/PELICULA P/LEGENDA.FORN.E APLIC.</v>
      </c>
      <c r="C22750" s="115" t="s">
        <v>53638</v>
      </c>
      <c r="D22750" s="115" t="s">
        <v>53639</v>
      </c>
      <c r="E22750" s="115" t="s">
        <v>53640</v>
      </c>
      <c r="I22750" s="115" t="s">
        <v>16</v>
      </c>
      <c r="J22750" s="115">
        <v>268.86</v>
      </c>
    </row>
    <row r="22751" spans="1:10" hidden="1">
      <c r="A22751" s="115" t="s">
        <v>23043</v>
      </c>
      <c r="B22751" s="115" t="str">
        <f t="shared" si="355"/>
        <v>REVESTIMENTOS PLACAS ACO P/SINALIZ.VERT.C/PELICULA REFL.GRAU TECNICO,GRAU ALTA INTENSIDADE/PELICULA P/LEGENDA.FORN.E APLIC.</v>
      </c>
      <c r="C22751" s="115" t="s">
        <v>53638</v>
      </c>
      <c r="D22751" s="115" t="s">
        <v>53639</v>
      </c>
      <c r="E22751" s="115" t="s">
        <v>53640</v>
      </c>
      <c r="I22751" s="115" t="s">
        <v>16</v>
      </c>
      <c r="J22751" s="115">
        <v>262.64999999999998</v>
      </c>
    </row>
    <row r="22752" spans="1:10" hidden="1">
      <c r="A22752" s="115" t="s">
        <v>23044</v>
      </c>
      <c r="B22752" s="115" t="str">
        <f t="shared" si="355"/>
        <v>REVESTIMENTOS PLACAS ACO P/SINALIZACAO VERT.C/PELICULA REFL.GRAU TECNICO,GRAU DIAMANTE/PELICULA P/LEGENDA.FORN.E APLIC.</v>
      </c>
      <c r="C22752" s="115" t="s">
        <v>53641</v>
      </c>
      <c r="D22752" s="115" t="s">
        <v>53642</v>
      </c>
      <c r="I22752" s="115" t="s">
        <v>16</v>
      </c>
      <c r="J22752" s="115">
        <v>277.13</v>
      </c>
    </row>
    <row r="22753" spans="1:10" hidden="1">
      <c r="A22753" s="115" t="s">
        <v>23045</v>
      </c>
      <c r="B22753" s="115" t="str">
        <f t="shared" si="355"/>
        <v>REVESTIMENTOS PLACAS ACO P/SINALIZACAO VERT.C/PELICULA REFL.GRAU TECNICO,GRAU DIAMANTE/PELICULA P/LEGENDA.FORN.E APLIC.</v>
      </c>
      <c r="C22753" s="115" t="s">
        <v>53641</v>
      </c>
      <c r="D22753" s="115" t="s">
        <v>53642</v>
      </c>
      <c r="I22753" s="115" t="s">
        <v>16</v>
      </c>
      <c r="J22753" s="115">
        <v>270.92</v>
      </c>
    </row>
    <row r="22754" spans="1:10" hidden="1">
      <c r="A22754" s="115" t="s">
        <v>23046</v>
      </c>
      <c r="B22754" s="115" t="str">
        <f t="shared" si="355"/>
        <v>FORMA DE MAD. P/MOLDAGEM</v>
      </c>
      <c r="C22754" s="115" t="s">
        <v>23047</v>
      </c>
      <c r="I22754" s="115" t="s">
        <v>16</v>
      </c>
      <c r="J22754" s="115">
        <v>83.23</v>
      </c>
    </row>
    <row r="22755" spans="1:10" hidden="1">
      <c r="A22755" s="115" t="s">
        <v>23048</v>
      </c>
      <c r="B22755" s="115" t="str">
        <f t="shared" si="355"/>
        <v>FORMA DE MAD. P/MOLDAGEM</v>
      </c>
      <c r="C22755" s="115" t="s">
        <v>23047</v>
      </c>
      <c r="I22755" s="115" t="s">
        <v>16</v>
      </c>
      <c r="J22755" s="115">
        <v>75.930000000000007</v>
      </c>
    </row>
    <row r="22756" spans="1:10" hidden="1">
      <c r="A22756" s="115" t="s">
        <v>23049</v>
      </c>
      <c r="B22756" s="115" t="str">
        <f t="shared" si="355"/>
        <v>VAC-ALL ASPIRADORA MEC.ARMAZENAGEM 8,6M3.</v>
      </c>
      <c r="C22756" s="115" t="s">
        <v>23050</v>
      </c>
      <c r="I22756" s="115" t="s">
        <v>6</v>
      </c>
      <c r="J22756" s="115">
        <v>1053383.49</v>
      </c>
    </row>
    <row r="22757" spans="1:10" hidden="1">
      <c r="A22757" s="115" t="s">
        <v>23051</v>
      </c>
      <c r="B22757" s="115" t="str">
        <f t="shared" si="355"/>
        <v>VAC-ALL ASPIRADORA MEC.ARMAZENAGEM 8,6M3.</v>
      </c>
      <c r="C22757" s="115" t="s">
        <v>23050</v>
      </c>
      <c r="I22757" s="115" t="s">
        <v>6</v>
      </c>
      <c r="J22757" s="115">
        <v>1053383.49</v>
      </c>
    </row>
    <row r="22758" spans="1:10" hidden="1">
      <c r="A22758" s="115" t="s">
        <v>23052</v>
      </c>
      <c r="B22758" s="115" t="str">
        <f t="shared" si="355"/>
        <v>WAGON DRILL.</v>
      </c>
      <c r="C22758" s="115" t="s">
        <v>23053</v>
      </c>
      <c r="I22758" s="115" t="s">
        <v>6</v>
      </c>
      <c r="J22758" s="115">
        <v>34671.46</v>
      </c>
    </row>
    <row r="22759" spans="1:10" hidden="1">
      <c r="A22759" s="115" t="s">
        <v>23054</v>
      </c>
      <c r="B22759" s="115" t="str">
        <f t="shared" si="355"/>
        <v>WAGON DRILL.</v>
      </c>
      <c r="C22759" s="115" t="s">
        <v>23053</v>
      </c>
      <c r="I22759" s="115" t="s">
        <v>6</v>
      </c>
      <c r="J22759" s="115">
        <v>34671.46</v>
      </c>
    </row>
    <row r="22760" spans="1:10" hidden="1">
      <c r="A22760" s="115" t="s">
        <v>23055</v>
      </c>
      <c r="B22760" s="115" t="str">
        <f t="shared" si="355"/>
        <v>USINA DE SOLOS CAPACIDADE 540T/H,MOTOR 100CV.</v>
      </c>
      <c r="C22760" s="115" t="s">
        <v>23056</v>
      </c>
      <c r="I22760" s="115" t="s">
        <v>6</v>
      </c>
      <c r="J22760" s="115">
        <v>933735.88</v>
      </c>
    </row>
    <row r="22761" spans="1:10" hidden="1">
      <c r="A22761" s="115" t="s">
        <v>23057</v>
      </c>
      <c r="B22761" s="115" t="str">
        <f t="shared" si="355"/>
        <v>USINA DE SOLOS CAPACIDADE 540T/H,MOTOR 100CV.</v>
      </c>
      <c r="C22761" s="115" t="s">
        <v>23056</v>
      </c>
      <c r="I22761" s="115" t="s">
        <v>6</v>
      </c>
      <c r="J22761" s="115">
        <v>933735.88</v>
      </c>
    </row>
    <row r="22762" spans="1:10" hidden="1">
      <c r="A22762" s="115" t="s">
        <v>23058</v>
      </c>
      <c r="B22762" s="115" t="str">
        <f t="shared" si="355"/>
        <v>ESCAVADEIRA DE ESTEIRA CLAM-SHELL,0,38M3.</v>
      </c>
      <c r="C22762" s="115" t="s">
        <v>23059</v>
      </c>
      <c r="I22762" s="115" t="s">
        <v>6</v>
      </c>
      <c r="J22762" s="115">
        <v>803646.25</v>
      </c>
    </row>
    <row r="22763" spans="1:10" hidden="1">
      <c r="A22763" s="115" t="s">
        <v>23060</v>
      </c>
      <c r="B22763" s="115" t="str">
        <f t="shared" si="355"/>
        <v>ESCAVADEIRA DE ESTEIRA CLAM-SHELL,0,38M3.</v>
      </c>
      <c r="C22763" s="115" t="s">
        <v>23059</v>
      </c>
      <c r="I22763" s="115" t="s">
        <v>6</v>
      </c>
      <c r="J22763" s="115">
        <v>803646.25</v>
      </c>
    </row>
    <row r="22764" spans="1:10" hidden="1">
      <c r="A22764" s="115" t="s">
        <v>23061</v>
      </c>
      <c r="B22764" s="115" t="str">
        <f t="shared" si="355"/>
        <v>ESCAVADEIRA DE ESTEIRA CLAM-SHELL, 0,57M3.</v>
      </c>
      <c r="C22764" s="115" t="s">
        <v>23062</v>
      </c>
      <c r="I22764" s="115" t="s">
        <v>6</v>
      </c>
      <c r="J22764" s="115">
        <v>803646.25</v>
      </c>
    </row>
    <row r="22765" spans="1:10" hidden="1">
      <c r="A22765" s="115" t="s">
        <v>23063</v>
      </c>
      <c r="B22765" s="115" t="str">
        <f t="shared" si="355"/>
        <v>ESCAVADEIRA DE ESTEIRA CLAM-SHELL, 0,57M3.</v>
      </c>
      <c r="C22765" s="115" t="s">
        <v>23062</v>
      </c>
      <c r="I22765" s="115" t="s">
        <v>6</v>
      </c>
      <c r="J22765" s="115">
        <v>803646.25</v>
      </c>
    </row>
    <row r="22766" spans="1:10" hidden="1">
      <c r="A22766" s="115" t="s">
        <v>23064</v>
      </c>
      <c r="B22766" s="115" t="str">
        <f t="shared" si="355"/>
        <v>ESCAVADEIRA DE ESTEIRA DRAGLINE, 0,76M3.</v>
      </c>
      <c r="C22766" s="115" t="s">
        <v>23065</v>
      </c>
      <c r="I22766" s="115" t="s">
        <v>6</v>
      </c>
      <c r="J22766" s="115">
        <v>1017951.48</v>
      </c>
    </row>
    <row r="22767" spans="1:10" hidden="1">
      <c r="A22767" s="115" t="s">
        <v>23066</v>
      </c>
      <c r="B22767" s="115" t="str">
        <f t="shared" si="355"/>
        <v>ESCAVADEIRA DE ESTEIRA DRAGLINE, 0,76M3.</v>
      </c>
      <c r="C22767" s="115" t="s">
        <v>23065</v>
      </c>
      <c r="I22767" s="115" t="s">
        <v>6</v>
      </c>
      <c r="J22767" s="115">
        <v>1017951.48</v>
      </c>
    </row>
    <row r="22768" spans="1:10" hidden="1">
      <c r="A22768" s="115" t="s">
        <v>23067</v>
      </c>
      <c r="B22768" s="115" t="str">
        <f t="shared" si="355"/>
        <v>ARRUELA BORR.P/FLANGE 350MM.</v>
      </c>
      <c r="C22768" s="115" t="s">
        <v>23068</v>
      </c>
      <c r="I22768" s="115" t="s">
        <v>6</v>
      </c>
      <c r="J22768" s="115">
        <v>33</v>
      </c>
    </row>
    <row r="22769" spans="1:10" hidden="1">
      <c r="A22769" s="115" t="s">
        <v>23069</v>
      </c>
      <c r="B22769" s="115" t="str">
        <f t="shared" si="355"/>
        <v>ARRUELA BORR.P/FLANGE 350MM.</v>
      </c>
      <c r="C22769" s="115" t="s">
        <v>23068</v>
      </c>
      <c r="I22769" s="115" t="s">
        <v>6</v>
      </c>
      <c r="J22769" s="115">
        <v>33</v>
      </c>
    </row>
    <row r="22770" spans="1:10" hidden="1">
      <c r="A22770" s="115" t="s">
        <v>23070</v>
      </c>
      <c r="B22770" s="115" t="str">
        <f t="shared" si="355"/>
        <v>ARRUELA BORR.P/FLANGE 400MM.</v>
      </c>
      <c r="C22770" s="115" t="s">
        <v>23071</v>
      </c>
      <c r="I22770" s="115" t="s">
        <v>6</v>
      </c>
      <c r="J22770" s="115">
        <v>36.25</v>
      </c>
    </row>
    <row r="22771" spans="1:10" hidden="1">
      <c r="A22771" s="115" t="s">
        <v>23072</v>
      </c>
      <c r="B22771" s="115" t="str">
        <f t="shared" si="355"/>
        <v>ARRUELA BORR.P/FLANGE 400MM.</v>
      </c>
      <c r="C22771" s="115" t="s">
        <v>23071</v>
      </c>
      <c r="I22771" s="115" t="s">
        <v>6</v>
      </c>
      <c r="J22771" s="115">
        <v>36.25</v>
      </c>
    </row>
    <row r="22772" spans="1:10" hidden="1">
      <c r="A22772" s="115" t="s">
        <v>23073</v>
      </c>
      <c r="B22772" s="115" t="str">
        <f t="shared" si="355"/>
        <v>ARRUELA BORR.P/FLANGE 500MM.</v>
      </c>
      <c r="C22772" s="115" t="s">
        <v>23074</v>
      </c>
      <c r="I22772" s="115" t="s">
        <v>6</v>
      </c>
      <c r="J22772" s="115">
        <v>37.78</v>
      </c>
    </row>
    <row r="22773" spans="1:10" hidden="1">
      <c r="A22773" s="115" t="s">
        <v>23075</v>
      </c>
      <c r="B22773" s="115" t="str">
        <f t="shared" si="355"/>
        <v>ARRUELA BORR.P/FLANGE 500MM.</v>
      </c>
      <c r="C22773" s="115" t="s">
        <v>23074</v>
      </c>
      <c r="I22773" s="115" t="s">
        <v>6</v>
      </c>
      <c r="J22773" s="115">
        <v>37.78</v>
      </c>
    </row>
    <row r="22774" spans="1:10" hidden="1">
      <c r="A22774" s="115" t="s">
        <v>23076</v>
      </c>
      <c r="B22774" s="115" t="str">
        <f t="shared" si="355"/>
        <v>ARRUELA BORR.P/FLANGE 600MM.</v>
      </c>
      <c r="C22774" s="115" t="s">
        <v>23077</v>
      </c>
      <c r="I22774" s="115" t="s">
        <v>6</v>
      </c>
      <c r="J22774" s="115">
        <v>43.31</v>
      </c>
    </row>
    <row r="22775" spans="1:10" hidden="1">
      <c r="A22775" s="115" t="s">
        <v>23078</v>
      </c>
      <c r="B22775" s="115" t="str">
        <f t="shared" si="355"/>
        <v>ARRUELA BORR.P/FLANGE 600MM.</v>
      </c>
      <c r="C22775" s="115" t="s">
        <v>23077</v>
      </c>
      <c r="I22775" s="115" t="s">
        <v>6</v>
      </c>
      <c r="J22775" s="115">
        <v>43.31</v>
      </c>
    </row>
    <row r="22776" spans="1:10" hidden="1">
      <c r="A22776" s="115" t="s">
        <v>23079</v>
      </c>
      <c r="B22776" s="115" t="str">
        <f t="shared" si="355"/>
        <v>ARRUELA BORR.P/FLANGE 700MM.</v>
      </c>
      <c r="C22776" s="115" t="s">
        <v>23080</v>
      </c>
      <c r="I22776" s="115" t="s">
        <v>6</v>
      </c>
      <c r="J22776" s="115">
        <v>44.21</v>
      </c>
    </row>
    <row r="22777" spans="1:10" hidden="1">
      <c r="A22777" s="115" t="s">
        <v>23081</v>
      </c>
      <c r="B22777" s="115" t="str">
        <f t="shared" si="355"/>
        <v>ARRUELA BORR.P/FLANGE 700MM.</v>
      </c>
      <c r="C22777" s="115" t="s">
        <v>23080</v>
      </c>
      <c r="I22777" s="115" t="s">
        <v>6</v>
      </c>
      <c r="J22777" s="115">
        <v>44.21</v>
      </c>
    </row>
    <row r="22778" spans="1:10" hidden="1">
      <c r="A22778" s="115" t="s">
        <v>23082</v>
      </c>
      <c r="B22778" s="115" t="str">
        <f t="shared" si="355"/>
        <v>ARRUELA BORR.P/FLANGE 800MM.</v>
      </c>
      <c r="C22778" s="115" t="s">
        <v>23083</v>
      </c>
      <c r="I22778" s="115" t="s">
        <v>6</v>
      </c>
      <c r="J22778" s="115">
        <v>53.17</v>
      </c>
    </row>
    <row r="22779" spans="1:10" hidden="1">
      <c r="A22779" s="115" t="s">
        <v>23084</v>
      </c>
      <c r="B22779" s="115" t="str">
        <f t="shared" si="355"/>
        <v>ARRUELA BORR.P/FLANGE 800MM.</v>
      </c>
      <c r="C22779" s="115" t="s">
        <v>23083</v>
      </c>
      <c r="I22779" s="115" t="s">
        <v>6</v>
      </c>
      <c r="J22779" s="115">
        <v>53.17</v>
      </c>
    </row>
    <row r="22780" spans="1:10" hidden="1">
      <c r="A22780" s="115" t="s">
        <v>23085</v>
      </c>
      <c r="B22780" s="115" t="str">
        <f t="shared" si="355"/>
        <v>ARRUELA BORR.P/FLANGE 900MM.</v>
      </c>
      <c r="C22780" s="115" t="s">
        <v>23086</v>
      </c>
      <c r="I22780" s="115" t="s">
        <v>6</v>
      </c>
      <c r="J22780" s="115">
        <v>57.92</v>
      </c>
    </row>
    <row r="22781" spans="1:10" hidden="1">
      <c r="A22781" s="115" t="s">
        <v>23087</v>
      </c>
      <c r="B22781" s="115" t="str">
        <f t="shared" si="355"/>
        <v>ARRUELA BORR.P/FLANGE 900MM.</v>
      </c>
      <c r="C22781" s="115" t="s">
        <v>23086</v>
      </c>
      <c r="I22781" s="115" t="s">
        <v>6</v>
      </c>
      <c r="J22781" s="115">
        <v>57.92</v>
      </c>
    </row>
    <row r="22782" spans="1:10" hidden="1">
      <c r="A22782" s="115" t="s">
        <v>23088</v>
      </c>
      <c r="B22782" s="115" t="str">
        <f t="shared" si="355"/>
        <v>ARRUELA BORR.P/FLANGE 1000MM.</v>
      </c>
      <c r="C22782" s="115" t="s">
        <v>23089</v>
      </c>
      <c r="I22782" s="115" t="s">
        <v>6</v>
      </c>
      <c r="J22782" s="115">
        <v>68.28</v>
      </c>
    </row>
    <row r="22783" spans="1:10" hidden="1">
      <c r="A22783" s="115" t="s">
        <v>23090</v>
      </c>
      <c r="B22783" s="115" t="str">
        <f t="shared" si="355"/>
        <v>ARRUELA BORR.P/FLANGE 1000MM.</v>
      </c>
      <c r="C22783" s="115" t="s">
        <v>23089</v>
      </c>
      <c r="I22783" s="115" t="s">
        <v>6</v>
      </c>
      <c r="J22783" s="115">
        <v>68.28</v>
      </c>
    </row>
    <row r="22784" spans="1:10" hidden="1">
      <c r="A22784" s="115" t="s">
        <v>23091</v>
      </c>
      <c r="B22784" s="115" t="str">
        <f t="shared" si="355"/>
        <v>ARRUELA BORR.P/FLANGE 1200MM.</v>
      </c>
      <c r="C22784" s="115" t="s">
        <v>23092</v>
      </c>
      <c r="I22784" s="115" t="s">
        <v>6</v>
      </c>
      <c r="J22784" s="115">
        <v>75.83</v>
      </c>
    </row>
    <row r="22785" spans="1:10" hidden="1">
      <c r="A22785" s="115" t="s">
        <v>23093</v>
      </c>
      <c r="B22785" s="115" t="str">
        <f t="shared" si="355"/>
        <v>ARRUELA BORR.P/FLANGE 1200MM.</v>
      </c>
      <c r="C22785" s="115" t="s">
        <v>23092</v>
      </c>
      <c r="I22785" s="115" t="s">
        <v>6</v>
      </c>
      <c r="J22785" s="115">
        <v>75.83</v>
      </c>
    </row>
    <row r="22786" spans="1:10" hidden="1">
      <c r="A22786" s="115" t="s">
        <v>23094</v>
      </c>
      <c r="B22786" s="115" t="str">
        <f t="shared" si="355"/>
        <v>PARAFUSO P/FLANGE 24X100MM.</v>
      </c>
      <c r="C22786" s="115" t="s">
        <v>23095</v>
      </c>
      <c r="I22786" s="115" t="s">
        <v>6</v>
      </c>
      <c r="J22786" s="115">
        <v>8.43</v>
      </c>
    </row>
    <row r="22787" spans="1:10" hidden="1">
      <c r="A22787" s="115" t="s">
        <v>23096</v>
      </c>
      <c r="B22787" s="115" t="str">
        <f t="shared" si="355"/>
        <v>PARAFUSO P/FLANGE 24X100MM.</v>
      </c>
      <c r="C22787" s="115" t="s">
        <v>23095</v>
      </c>
      <c r="I22787" s="115" t="s">
        <v>6</v>
      </c>
      <c r="J22787" s="115">
        <v>8.43</v>
      </c>
    </row>
    <row r="22788" spans="1:10" hidden="1">
      <c r="A22788" s="115" t="s">
        <v>23097</v>
      </c>
      <c r="B22788" s="115" t="str">
        <f t="shared" si="355"/>
        <v>PARAFUSO P/FLANGE 27X120MM.</v>
      </c>
      <c r="C22788" s="115" t="s">
        <v>23098</v>
      </c>
      <c r="I22788" s="115" t="s">
        <v>6</v>
      </c>
      <c r="J22788" s="115">
        <v>11.45</v>
      </c>
    </row>
    <row r="22789" spans="1:10" hidden="1">
      <c r="A22789" s="115" t="s">
        <v>23099</v>
      </c>
      <c r="B22789" s="115" t="str">
        <f t="shared" ref="B22789:B22852" si="356">C22789&amp;D22789&amp;E22789&amp;F22789&amp;G22789&amp;H22789</f>
        <v>PARAFUSO P/FLANGE 27X120MM.</v>
      </c>
      <c r="C22789" s="115" t="s">
        <v>23098</v>
      </c>
      <c r="I22789" s="115" t="s">
        <v>6</v>
      </c>
      <c r="J22789" s="115">
        <v>11.45</v>
      </c>
    </row>
    <row r="22790" spans="1:10" hidden="1">
      <c r="A22790" s="115" t="s">
        <v>23100</v>
      </c>
      <c r="B22790" s="115" t="str">
        <f t="shared" si="356"/>
        <v>PARAFUSO P/FLANGE 30X130MM.</v>
      </c>
      <c r="C22790" s="115" t="s">
        <v>23101</v>
      </c>
      <c r="I22790" s="115" t="s">
        <v>6</v>
      </c>
      <c r="J22790" s="115">
        <v>25.92</v>
      </c>
    </row>
    <row r="22791" spans="1:10" hidden="1">
      <c r="A22791" s="115" t="s">
        <v>23102</v>
      </c>
      <c r="B22791" s="115" t="str">
        <f t="shared" si="356"/>
        <v>PARAFUSO P/FLANGE 30X130MM.</v>
      </c>
      <c r="C22791" s="115" t="s">
        <v>23101</v>
      </c>
      <c r="I22791" s="115" t="s">
        <v>6</v>
      </c>
      <c r="J22791" s="115">
        <v>25.92</v>
      </c>
    </row>
    <row r="22792" spans="1:10" hidden="1">
      <c r="A22792" s="115" t="s">
        <v>23103</v>
      </c>
      <c r="B22792" s="115" t="str">
        <f t="shared" si="356"/>
        <v>PARAFUSO P/FLANGE 33X130MM.</v>
      </c>
      <c r="C22792" s="115" t="s">
        <v>23104</v>
      </c>
      <c r="I22792" s="115" t="s">
        <v>6</v>
      </c>
      <c r="J22792" s="115">
        <v>30.21</v>
      </c>
    </row>
    <row r="22793" spans="1:10" hidden="1">
      <c r="A22793" s="115" t="s">
        <v>23105</v>
      </c>
      <c r="B22793" s="115" t="str">
        <f t="shared" si="356"/>
        <v>PARAFUSO P/FLANGE 33X130MM.</v>
      </c>
      <c r="C22793" s="115" t="s">
        <v>23104</v>
      </c>
      <c r="I22793" s="115" t="s">
        <v>6</v>
      </c>
      <c r="J22793" s="115">
        <v>30.21</v>
      </c>
    </row>
    <row r="22794" spans="1:10" hidden="1">
      <c r="A22794" s="115" t="s">
        <v>23106</v>
      </c>
      <c r="B22794" s="115" t="str">
        <f t="shared" si="356"/>
        <v>PARAFUSO P/FLANGE 36X140MM.</v>
      </c>
      <c r="C22794" s="115" t="s">
        <v>23107</v>
      </c>
      <c r="I22794" s="115" t="s">
        <v>6</v>
      </c>
      <c r="J22794" s="115">
        <v>38.78</v>
      </c>
    </row>
    <row r="22795" spans="1:10" hidden="1">
      <c r="A22795" s="115" t="s">
        <v>23108</v>
      </c>
      <c r="B22795" s="115" t="str">
        <f t="shared" si="356"/>
        <v>PARAFUSO P/FLANGE 36X140MM.</v>
      </c>
      <c r="C22795" s="115" t="s">
        <v>23107</v>
      </c>
      <c r="I22795" s="115" t="s">
        <v>6</v>
      </c>
      <c r="J22795" s="115">
        <v>38.78</v>
      </c>
    </row>
    <row r="22796" spans="1:10" hidden="1">
      <c r="A22796" s="115" t="s">
        <v>23109</v>
      </c>
      <c r="B22796" s="115" t="str">
        <f t="shared" si="356"/>
        <v>PARAFUSO P/FLANGE 39X150MM.</v>
      </c>
      <c r="C22796" s="115" t="s">
        <v>23110</v>
      </c>
      <c r="I22796" s="115" t="s">
        <v>6</v>
      </c>
      <c r="J22796" s="115">
        <v>47.36</v>
      </c>
    </row>
    <row r="22797" spans="1:10" hidden="1">
      <c r="A22797" s="115" t="s">
        <v>23111</v>
      </c>
      <c r="B22797" s="115" t="str">
        <f t="shared" si="356"/>
        <v>PARAFUSO P/FLANGE 39X150MM.</v>
      </c>
      <c r="C22797" s="115" t="s">
        <v>23110</v>
      </c>
      <c r="I22797" s="115" t="s">
        <v>6</v>
      </c>
      <c r="J22797" s="115">
        <v>47.36</v>
      </c>
    </row>
    <row r="22798" spans="1:10" hidden="1">
      <c r="A22798" s="115" t="s">
        <v>23112</v>
      </c>
      <c r="B22798" s="115" t="str">
        <f t="shared" si="356"/>
        <v>PARAFUSO P/FLANGE 45X180MM.</v>
      </c>
      <c r="C22798" s="115" t="s">
        <v>23113</v>
      </c>
      <c r="I22798" s="115" t="s">
        <v>6</v>
      </c>
      <c r="J22798" s="115">
        <v>81.790000000000006</v>
      </c>
    </row>
    <row r="22799" spans="1:10" hidden="1">
      <c r="A22799" s="115" t="s">
        <v>23114</v>
      </c>
      <c r="B22799" s="115" t="str">
        <f t="shared" si="356"/>
        <v>PARAFUSO P/FLANGE 45X180MM.</v>
      </c>
      <c r="C22799" s="115" t="s">
        <v>23113</v>
      </c>
      <c r="I22799" s="115" t="s">
        <v>6</v>
      </c>
      <c r="J22799" s="115">
        <v>81.790000000000006</v>
      </c>
    </row>
    <row r="22800" spans="1:10" hidden="1">
      <c r="A22800" s="115" t="s">
        <v>23115</v>
      </c>
      <c r="B22800" s="115" t="str">
        <f t="shared" si="356"/>
        <v>ARRUELA BORRACHA PARA FLANGE 450MM</v>
      </c>
      <c r="C22800" s="115" t="s">
        <v>23116</v>
      </c>
      <c r="I22800" s="115" t="s">
        <v>6</v>
      </c>
      <c r="J22800" s="115">
        <v>37</v>
      </c>
    </row>
    <row r="22801" spans="1:10" hidden="1">
      <c r="A22801" s="115" t="s">
        <v>23117</v>
      </c>
      <c r="B22801" s="115" t="str">
        <f t="shared" si="356"/>
        <v>ARRUELA BORRACHA PARA FLANGE 450MM</v>
      </c>
      <c r="C22801" s="115" t="s">
        <v>23116</v>
      </c>
      <c r="I22801" s="115" t="s">
        <v>6</v>
      </c>
      <c r="J22801" s="115">
        <v>37</v>
      </c>
    </row>
    <row r="22802" spans="1:10" hidden="1">
      <c r="A22802" s="115" t="s">
        <v>23118</v>
      </c>
      <c r="B22802" s="115" t="str">
        <f t="shared" si="356"/>
        <v>ARRUELA DE BORRACHA PARA FLANGE 1400MM</v>
      </c>
      <c r="C22802" s="115" t="s">
        <v>23119</v>
      </c>
      <c r="I22802" s="115" t="s">
        <v>6</v>
      </c>
      <c r="J22802" s="115">
        <v>84.18</v>
      </c>
    </row>
    <row r="22803" spans="1:10" hidden="1">
      <c r="A22803" s="115" t="s">
        <v>23120</v>
      </c>
      <c r="B22803" s="115" t="str">
        <f t="shared" si="356"/>
        <v>ARRUELA DE BORRACHA PARA FLANGE 1400MM</v>
      </c>
      <c r="C22803" s="115" t="s">
        <v>23119</v>
      </c>
      <c r="I22803" s="115" t="s">
        <v>6</v>
      </c>
      <c r="J22803" s="115">
        <v>84.18</v>
      </c>
    </row>
    <row r="22804" spans="1:10" hidden="1">
      <c r="A22804" s="115" t="s">
        <v>23121</v>
      </c>
      <c r="B22804" s="115" t="str">
        <f t="shared" si="356"/>
        <v>ARRUELA DE BORRACHA PARA FLANGE 1500MM</v>
      </c>
      <c r="C22804" s="115" t="s">
        <v>23122</v>
      </c>
      <c r="I22804" s="115" t="s">
        <v>6</v>
      </c>
      <c r="J22804" s="115">
        <v>93.44</v>
      </c>
    </row>
    <row r="22805" spans="1:10" hidden="1">
      <c r="A22805" s="115" t="s">
        <v>23123</v>
      </c>
      <c r="B22805" s="115" t="str">
        <f t="shared" si="356"/>
        <v>ARRUELA DE BORRACHA PARA FLANGE 1500MM</v>
      </c>
      <c r="C22805" s="115" t="s">
        <v>23122</v>
      </c>
      <c r="I22805" s="115" t="s">
        <v>6</v>
      </c>
      <c r="J22805" s="115">
        <v>93.44</v>
      </c>
    </row>
    <row r="22806" spans="1:10" hidden="1">
      <c r="A22806" s="115" t="s">
        <v>23124</v>
      </c>
      <c r="B22806" s="115" t="str">
        <f t="shared" si="356"/>
        <v>DESGASTE DE DENTES E PORTA DENTES</v>
      </c>
      <c r="C22806" s="115" t="s">
        <v>23125</v>
      </c>
      <c r="I22806" s="115" t="s">
        <v>6</v>
      </c>
      <c r="J22806" s="115">
        <v>5.52</v>
      </c>
    </row>
    <row r="22807" spans="1:10" hidden="1">
      <c r="A22807" s="115" t="s">
        <v>23126</v>
      </c>
      <c r="B22807" s="115" t="str">
        <f t="shared" si="356"/>
        <v>DESGASTE DE DENTES E PORTA DENTES</v>
      </c>
      <c r="C22807" s="115" t="s">
        <v>23125</v>
      </c>
      <c r="I22807" s="115" t="s">
        <v>6</v>
      </c>
      <c r="J22807" s="115">
        <v>5.52</v>
      </c>
    </row>
    <row r="22808" spans="1:10" hidden="1">
      <c r="A22808" s="115" t="s">
        <v>23127</v>
      </c>
      <c r="B22808" s="115" t="str">
        <f t="shared" si="356"/>
        <v>TELA DE ARAME GALVANIZADO,REVESTIDO EM PVC,FIO Nº 12 DE 75MM</v>
      </c>
      <c r="C22808" s="115" t="s">
        <v>23128</v>
      </c>
      <c r="I22808" s="115" t="s">
        <v>16</v>
      </c>
      <c r="J22808" s="115">
        <v>32.79</v>
      </c>
    </row>
    <row r="22809" spans="1:10" hidden="1">
      <c r="A22809" s="115" t="s">
        <v>23129</v>
      </c>
      <c r="B22809" s="115" t="str">
        <f t="shared" si="356"/>
        <v>TELA DE ARAME GALVANIZADO,REVESTIDO EM PVC,FIO Nº 12 DE 75MM</v>
      </c>
      <c r="C22809" s="115" t="s">
        <v>23128</v>
      </c>
      <c r="I22809" s="115" t="s">
        <v>16</v>
      </c>
      <c r="J22809" s="115">
        <v>32.79</v>
      </c>
    </row>
    <row r="22810" spans="1:10" hidden="1">
      <c r="A22810" s="115" t="s">
        <v>23130</v>
      </c>
      <c r="B22810" s="115" t="str">
        <f t="shared" si="356"/>
        <v>PINUS EM PECAS DE 3,75 X 22,50CM (1.1/2"X9")</v>
      </c>
      <c r="C22810" s="115" t="s">
        <v>23131</v>
      </c>
      <c r="I22810" s="115" t="s">
        <v>58</v>
      </c>
      <c r="J22810" s="115">
        <v>8.3800000000000008</v>
      </c>
    </row>
    <row r="22811" spans="1:10" hidden="1">
      <c r="A22811" s="115" t="s">
        <v>23132</v>
      </c>
      <c r="B22811" s="115" t="str">
        <f t="shared" si="356"/>
        <v>PINUS EM PECAS DE 3,75 X 22,50CM (1.1/2"X9")</v>
      </c>
      <c r="C22811" s="115" t="s">
        <v>23131</v>
      </c>
      <c r="I22811" s="115" t="s">
        <v>58</v>
      </c>
      <c r="J22811" s="115">
        <v>8.3800000000000008</v>
      </c>
    </row>
    <row r="22812" spans="1:10" hidden="1">
      <c r="A22812" s="115" t="s">
        <v>23133</v>
      </c>
      <c r="B22812" s="115" t="str">
        <f t="shared" si="356"/>
        <v>PINUS EM PECAS DE 7,50 X 11,25CM (3"X4.1/2")</v>
      </c>
      <c r="C22812" s="115" t="s">
        <v>23134</v>
      </c>
      <c r="I22812" s="115" t="s">
        <v>58</v>
      </c>
      <c r="J22812" s="115">
        <v>7.08</v>
      </c>
    </row>
    <row r="22813" spans="1:10" hidden="1">
      <c r="A22813" s="115" t="s">
        <v>23135</v>
      </c>
      <c r="B22813" s="115" t="str">
        <f t="shared" si="356"/>
        <v>PINUS EM PECAS DE 7,50 X 11,25CM (3"X4.1/2")</v>
      </c>
      <c r="C22813" s="115" t="s">
        <v>23134</v>
      </c>
      <c r="I22813" s="115" t="s">
        <v>58</v>
      </c>
      <c r="J22813" s="115">
        <v>7.08</v>
      </c>
    </row>
    <row r="22814" spans="1:10" hidden="1">
      <c r="A22814" s="115" t="s">
        <v>23136</v>
      </c>
      <c r="B22814" s="115" t="str">
        <f t="shared" si="356"/>
        <v>PINUS EM PECAS DE 7,50 X 15,00CM (3"X6")</v>
      </c>
      <c r="C22814" s="115" t="s">
        <v>23137</v>
      </c>
      <c r="I22814" s="115" t="s">
        <v>58</v>
      </c>
      <c r="J22814" s="115">
        <v>11.8</v>
      </c>
    </row>
    <row r="22815" spans="1:10" hidden="1">
      <c r="A22815" s="115" t="s">
        <v>23138</v>
      </c>
      <c r="B22815" s="115" t="str">
        <f t="shared" si="356"/>
        <v>PINUS EM PECAS DE 7,50 X 15,00CM (3"X6")</v>
      </c>
      <c r="C22815" s="115" t="s">
        <v>23137</v>
      </c>
      <c r="I22815" s="115" t="s">
        <v>58</v>
      </c>
      <c r="J22815" s="115">
        <v>11.8</v>
      </c>
    </row>
    <row r="22816" spans="1:10" hidden="1">
      <c r="A22816" s="115" t="s">
        <v>23139</v>
      </c>
      <c r="B22816" s="115" t="str">
        <f t="shared" si="356"/>
        <v>PINUS EM PECAS DE 7,50 X 22,50CM (3"X9")</v>
      </c>
      <c r="C22816" s="115" t="s">
        <v>23140</v>
      </c>
      <c r="I22816" s="115" t="s">
        <v>58</v>
      </c>
      <c r="J22816" s="115">
        <v>14.95</v>
      </c>
    </row>
    <row r="22817" spans="1:10" hidden="1">
      <c r="A22817" s="115" t="s">
        <v>23141</v>
      </c>
      <c r="B22817" s="115" t="str">
        <f t="shared" si="356"/>
        <v>PINUS EM PECAS DE 7,50 X 22,50CM (3"X9")</v>
      </c>
      <c r="C22817" s="115" t="s">
        <v>23140</v>
      </c>
      <c r="I22817" s="115" t="s">
        <v>58</v>
      </c>
      <c r="J22817" s="115">
        <v>14.95</v>
      </c>
    </row>
    <row r="22818" spans="1:10" hidden="1">
      <c r="A22818" s="115" t="s">
        <v>23142</v>
      </c>
      <c r="B22818" s="115" t="str">
        <f t="shared" si="356"/>
        <v>PINUS EM PECAS DE 2,50X22,50CM, (1"X9")</v>
      </c>
      <c r="C22818" s="115" t="s">
        <v>23143</v>
      </c>
      <c r="I22818" s="115" t="s">
        <v>58</v>
      </c>
      <c r="J22818" s="115">
        <v>4.41</v>
      </c>
    </row>
    <row r="22819" spans="1:10" hidden="1">
      <c r="A22819" s="115" t="s">
        <v>23144</v>
      </c>
      <c r="B22819" s="115" t="str">
        <f t="shared" si="356"/>
        <v>PINUS EM PECAS DE 2,50X22,50CM, (1"X9")</v>
      </c>
      <c r="C22819" s="115" t="s">
        <v>23143</v>
      </c>
      <c r="I22819" s="115" t="s">
        <v>58</v>
      </c>
      <c r="J22819" s="115">
        <v>4.41</v>
      </c>
    </row>
    <row r="22820" spans="1:10" hidden="1">
      <c r="A22820" s="115" t="s">
        <v>23145</v>
      </c>
      <c r="B22820" s="115" t="str">
        <f t="shared" si="356"/>
        <v>PINUS,PECA 1 X 7CM</v>
      </c>
      <c r="C22820" s="115" t="s">
        <v>23146</v>
      </c>
      <c r="I22820" s="115" t="s">
        <v>58</v>
      </c>
      <c r="J22820" s="115">
        <v>0.86</v>
      </c>
    </row>
    <row r="22821" spans="1:10" hidden="1">
      <c r="A22821" s="115" t="s">
        <v>23147</v>
      </c>
      <c r="B22821" s="115" t="str">
        <f t="shared" si="356"/>
        <v>PINUS,PECA 1 X 7CM</v>
      </c>
      <c r="C22821" s="115" t="s">
        <v>23146</v>
      </c>
      <c r="I22821" s="115" t="s">
        <v>58</v>
      </c>
      <c r="J22821" s="115">
        <v>0.86</v>
      </c>
    </row>
    <row r="22822" spans="1:10" hidden="1">
      <c r="A22822" s="115" t="s">
        <v>23148</v>
      </c>
      <c r="B22822" s="115" t="str">
        <f t="shared" si="356"/>
        <v>PINUS,PECA 2,5 X 5CM</v>
      </c>
      <c r="C22822" s="115" t="s">
        <v>23149</v>
      </c>
      <c r="I22822" s="115" t="s">
        <v>58</v>
      </c>
      <c r="J22822" s="115">
        <v>1.04</v>
      </c>
    </row>
    <row r="22823" spans="1:10" hidden="1">
      <c r="A22823" s="115" t="s">
        <v>23150</v>
      </c>
      <c r="B22823" s="115" t="str">
        <f t="shared" si="356"/>
        <v>PINUS,PECA 2,5 X 5CM</v>
      </c>
      <c r="C22823" s="115" t="s">
        <v>23149</v>
      </c>
      <c r="I22823" s="115" t="s">
        <v>58</v>
      </c>
      <c r="J22823" s="115">
        <v>1.04</v>
      </c>
    </row>
    <row r="22824" spans="1:10" hidden="1">
      <c r="A22824" s="115" t="s">
        <v>23151</v>
      </c>
      <c r="B22824" s="115" t="str">
        <f t="shared" si="356"/>
        <v>PINUS,PECA 2,5 X 10CM.</v>
      </c>
      <c r="C22824" s="115" t="s">
        <v>23152</v>
      </c>
      <c r="I22824" s="115" t="s">
        <v>58</v>
      </c>
      <c r="J22824" s="115">
        <v>2.13</v>
      </c>
    </row>
    <row r="22825" spans="1:10" hidden="1">
      <c r="A22825" s="115" t="s">
        <v>23153</v>
      </c>
      <c r="B22825" s="115" t="str">
        <f t="shared" si="356"/>
        <v>PINUS,PECA 2,5 X 10CM.</v>
      </c>
      <c r="C22825" s="115" t="s">
        <v>23152</v>
      </c>
      <c r="I22825" s="115" t="s">
        <v>58</v>
      </c>
      <c r="J22825" s="115">
        <v>2.13</v>
      </c>
    </row>
    <row r="22826" spans="1:10" hidden="1">
      <c r="A22826" s="115" t="s">
        <v>23154</v>
      </c>
      <c r="B22826" s="115" t="str">
        <f t="shared" si="356"/>
        <v>PECA DE PINUS,P/M3</v>
      </c>
      <c r="C22826" s="115" t="s">
        <v>23155</v>
      </c>
      <c r="I22826" s="115" t="s">
        <v>31</v>
      </c>
      <c r="J22826" s="115">
        <v>856.9</v>
      </c>
    </row>
    <row r="22827" spans="1:10" hidden="1">
      <c r="A22827" s="115" t="s">
        <v>23156</v>
      </c>
      <c r="B22827" s="115" t="str">
        <f t="shared" si="356"/>
        <v>PECA DE PINUS,P/M3</v>
      </c>
      <c r="C22827" s="115" t="s">
        <v>23155</v>
      </c>
      <c r="I22827" s="115" t="s">
        <v>31</v>
      </c>
      <c r="J22827" s="115">
        <v>856.9</v>
      </c>
    </row>
    <row r="22828" spans="1:10" hidden="1">
      <c r="A22828" s="115" t="s">
        <v>23157</v>
      </c>
      <c r="B22828" s="115" t="str">
        <f t="shared" si="356"/>
        <v>CUSTO HORARIO P/ESCAV., CONCRETAGEM E POSICIONAMENTO DA GAIOLA DE PAREDE DIAFRAGMA</v>
      </c>
      <c r="C22828" s="115" t="s">
        <v>53643</v>
      </c>
      <c r="D22828" s="115" t="s">
        <v>53644</v>
      </c>
      <c r="I22828" s="115" t="s">
        <v>1927</v>
      </c>
      <c r="J22828" s="115">
        <v>1759.73</v>
      </c>
    </row>
    <row r="22829" spans="1:10" hidden="1">
      <c r="A22829" s="115" t="s">
        <v>23158</v>
      </c>
      <c r="B22829" s="115" t="str">
        <f t="shared" si="356"/>
        <v>CUSTO HORARIO P/ESCAV., CONCRETAGEM E POSICIONAMENTO DA GAIOLA DE PAREDE DIAFRAGMA</v>
      </c>
      <c r="C22829" s="115" t="s">
        <v>53643</v>
      </c>
      <c r="D22829" s="115" t="s">
        <v>53644</v>
      </c>
      <c r="I22829" s="115" t="s">
        <v>1927</v>
      </c>
      <c r="J22829" s="115">
        <v>1640.86</v>
      </c>
    </row>
    <row r="22830" spans="1:10" hidden="1">
      <c r="A22830" s="115" t="s">
        <v>23159</v>
      </c>
      <c r="B22830" s="115" t="str">
        <f t="shared" si="356"/>
        <v>TUBO DE CONCRETO,DIAMETRO DE 500MM,INCLUSIVE FORNECIMENTO</v>
      </c>
      <c r="C22830" s="115" t="s">
        <v>23160</v>
      </c>
      <c r="I22830" s="115" t="s">
        <v>23161</v>
      </c>
      <c r="J22830" s="115">
        <v>147.01</v>
      </c>
    </row>
    <row r="22831" spans="1:10" hidden="1">
      <c r="A22831" s="115" t="s">
        <v>23162</v>
      </c>
      <c r="B22831" s="115" t="str">
        <f t="shared" si="356"/>
        <v>TUBO DE CONCRETO,DIAMETRO DE 500MM,INCLUSIVE FORNECIMENTO</v>
      </c>
      <c r="C22831" s="115" t="s">
        <v>23160</v>
      </c>
      <c r="I22831" s="115" t="s">
        <v>23161</v>
      </c>
      <c r="J22831" s="115">
        <v>138.72</v>
      </c>
    </row>
    <row r="22832" spans="1:10" hidden="1">
      <c r="A22832" s="115" t="s">
        <v>23163</v>
      </c>
      <c r="B22832" s="115" t="str">
        <f t="shared" si="356"/>
        <v>LIMPEZA MANUAL DE GALERIA CIRCULAR</v>
      </c>
      <c r="C22832" s="115" t="s">
        <v>23164</v>
      </c>
      <c r="I22832" s="115" t="s">
        <v>6</v>
      </c>
      <c r="J22832" s="115">
        <v>96.96</v>
      </c>
    </row>
    <row r="22833" spans="1:10" hidden="1">
      <c r="A22833" s="115" t="s">
        <v>23165</v>
      </c>
      <c r="B22833" s="115" t="str">
        <f t="shared" si="356"/>
        <v>LIMPEZA MANUAL DE GALERIA CIRCULAR</v>
      </c>
      <c r="C22833" s="115" t="s">
        <v>23164</v>
      </c>
      <c r="I22833" s="115" t="s">
        <v>6</v>
      </c>
      <c r="J22833" s="115">
        <v>84.04</v>
      </c>
    </row>
    <row r="22834" spans="1:10" hidden="1">
      <c r="A22834" s="115" t="s">
        <v>23166</v>
      </c>
      <c r="B22834" s="115" t="str">
        <f t="shared" si="356"/>
        <v>COMPOSICAO BASICA - ENSAIO DE LABORATORIO</v>
      </c>
      <c r="C22834" s="115" t="s">
        <v>23167</v>
      </c>
      <c r="I22834" s="115" t="s">
        <v>6</v>
      </c>
      <c r="J22834" s="115">
        <v>131.07</v>
      </c>
    </row>
    <row r="22835" spans="1:10" hidden="1">
      <c r="A22835" s="115" t="s">
        <v>23168</v>
      </c>
      <c r="B22835" s="115" t="str">
        <f t="shared" si="356"/>
        <v>COMPOSICAO BASICA - ENSAIO DE LABORATORIO</v>
      </c>
      <c r="C22835" s="115" t="s">
        <v>23167</v>
      </c>
      <c r="I22835" s="115" t="s">
        <v>6</v>
      </c>
      <c r="J22835" s="115">
        <v>120.11</v>
      </c>
    </row>
    <row r="22836" spans="1:10" hidden="1">
      <c r="A22836" s="115" t="s">
        <v>23169</v>
      </c>
      <c r="B22836" s="115" t="str">
        <f t="shared" si="356"/>
        <v>PERFURACAO MANUAL, PRODUCAO MEDIA BRUTA EM TORNO DE 2,00M/H</v>
      </c>
      <c r="C22836" s="115" t="s">
        <v>23170</v>
      </c>
      <c r="I22836" s="115" t="s">
        <v>23171</v>
      </c>
      <c r="J22836" s="115">
        <v>74.739999999999995</v>
      </c>
    </row>
    <row r="22837" spans="1:10" hidden="1">
      <c r="A22837" s="115" t="s">
        <v>23172</v>
      </c>
      <c r="B22837" s="115" t="str">
        <f t="shared" si="356"/>
        <v>PERFURACAO MANUAL, PRODUCAO MEDIA BRUTA EM TORNO DE 2,00M/H</v>
      </c>
      <c r="C22837" s="115" t="s">
        <v>23170</v>
      </c>
      <c r="I22837" s="115" t="s">
        <v>23171</v>
      </c>
      <c r="J22837" s="115">
        <v>71.760000000000005</v>
      </c>
    </row>
    <row r="22838" spans="1:10" hidden="1">
      <c r="A22838" s="115" t="s">
        <v>23173</v>
      </c>
      <c r="B22838" s="115" t="str">
        <f t="shared" si="356"/>
        <v>PERFURACAO MANUAL, PRODUCAO MEDIA BRUTA EM TORNO DE 0,50M/H</v>
      </c>
      <c r="C22838" s="115" t="s">
        <v>23174</v>
      </c>
      <c r="I22838" s="115" t="s">
        <v>23171</v>
      </c>
      <c r="J22838" s="115">
        <v>77.25</v>
      </c>
    </row>
    <row r="22839" spans="1:10" hidden="1">
      <c r="A22839" s="115" t="s">
        <v>23175</v>
      </c>
      <c r="B22839" s="115" t="str">
        <f t="shared" si="356"/>
        <v>PERFURACAO MANUAL, PRODUCAO MEDIA BRUTA EM TORNO DE 0,50M/H</v>
      </c>
      <c r="C22839" s="115" t="s">
        <v>23174</v>
      </c>
      <c r="I22839" s="115" t="s">
        <v>23171</v>
      </c>
      <c r="J22839" s="115">
        <v>74.27</v>
      </c>
    </row>
    <row r="22840" spans="1:10" hidden="1">
      <c r="A22840" s="115" t="s">
        <v>23176</v>
      </c>
      <c r="B22840" s="115" t="str">
        <f t="shared" si="356"/>
        <v>CUSTO HORARIO PRODUTIVO - DIAMANTE</v>
      </c>
      <c r="C22840" s="115" t="s">
        <v>23177</v>
      </c>
      <c r="I22840" s="115" t="s">
        <v>1927</v>
      </c>
      <c r="J22840" s="115">
        <v>423.45</v>
      </c>
    </row>
    <row r="22841" spans="1:10" hidden="1">
      <c r="A22841" s="115" t="s">
        <v>23178</v>
      </c>
      <c r="B22841" s="115" t="str">
        <f t="shared" si="356"/>
        <v>CUSTO HORARIO PRODUTIVO - DIAMANTE</v>
      </c>
      <c r="C22841" s="115" t="s">
        <v>23177</v>
      </c>
      <c r="I22841" s="115" t="s">
        <v>1927</v>
      </c>
      <c r="J22841" s="115">
        <v>375.82</v>
      </c>
    </row>
    <row r="22842" spans="1:10" hidden="1">
      <c r="A22842" s="115" t="s">
        <v>23179</v>
      </c>
      <c r="B22842" s="115" t="str">
        <f t="shared" si="356"/>
        <v>FASE DE CAMPO PARA LOCACAO DE ESTRADAS COM OROGRAFIA NAO ACIDENTADA E VEGETACAO LEVE</v>
      </c>
      <c r="C22842" s="115" t="s">
        <v>53645</v>
      </c>
      <c r="D22842" s="115" t="s">
        <v>53646</v>
      </c>
      <c r="I22842" s="115" t="s">
        <v>1042</v>
      </c>
      <c r="J22842" s="115">
        <v>9507.2199999999993</v>
      </c>
    </row>
    <row r="22843" spans="1:10" hidden="1">
      <c r="A22843" s="115" t="s">
        <v>23180</v>
      </c>
      <c r="B22843" s="115" t="str">
        <f t="shared" si="356"/>
        <v>FASE DE CAMPO PARA LOCACAO DE ESTRADAS COM OROGRAFIA NAO ACIDENTADA E VEGETACAO LEVE</v>
      </c>
      <c r="C22843" s="115" t="s">
        <v>53645</v>
      </c>
      <c r="D22843" s="115" t="s">
        <v>53646</v>
      </c>
      <c r="I22843" s="115" t="s">
        <v>1042</v>
      </c>
      <c r="J22843" s="115">
        <v>8557.99</v>
      </c>
    </row>
    <row r="22844" spans="1:10" hidden="1">
      <c r="A22844" s="115" t="s">
        <v>23181</v>
      </c>
      <c r="B22844" s="115" t="str">
        <f t="shared" si="356"/>
        <v>NIVEL DE EIXO-ESTRADA EM TER. DE OROGRAFIA NAO ACIDENTADA EVEG. DENSA</v>
      </c>
      <c r="C22844" s="115" t="s">
        <v>53647</v>
      </c>
      <c r="D22844" s="115" t="s">
        <v>53648</v>
      </c>
      <c r="I22844" s="115" t="s">
        <v>1042</v>
      </c>
      <c r="J22844" s="115">
        <v>360.06</v>
      </c>
    </row>
    <row r="22845" spans="1:10" hidden="1">
      <c r="A22845" s="115" t="s">
        <v>23182</v>
      </c>
      <c r="B22845" s="115" t="str">
        <f t="shared" si="356"/>
        <v>NIVEL DE EIXO-ESTRADA EM TER. DE OROGRAFIA NAO ACIDENTADA EVEG. DENSA</v>
      </c>
      <c r="C22845" s="115" t="s">
        <v>53647</v>
      </c>
      <c r="D22845" s="115" t="s">
        <v>53648</v>
      </c>
      <c r="I22845" s="115" t="s">
        <v>1042</v>
      </c>
      <c r="J22845" s="115">
        <v>332.16</v>
      </c>
    </row>
    <row r="22846" spans="1:10" hidden="1">
      <c r="A22846" s="115" t="s">
        <v>23183</v>
      </c>
      <c r="B22846" s="115" t="str">
        <f t="shared" si="356"/>
        <v>NIVEL OFF-SETS EM TERRENO DE OROGRAFIA NAO ACIDENTADA E VEGETACAO LEVE</v>
      </c>
      <c r="C22846" s="115" t="s">
        <v>53649</v>
      </c>
      <c r="D22846" s="115" t="s">
        <v>53650</v>
      </c>
      <c r="I22846" s="115" t="s">
        <v>1042</v>
      </c>
      <c r="J22846" s="115">
        <v>866.67</v>
      </c>
    </row>
    <row r="22847" spans="1:10" hidden="1">
      <c r="A22847" s="115" t="s">
        <v>23184</v>
      </c>
      <c r="B22847" s="115" t="str">
        <f t="shared" si="356"/>
        <v>NIVEL OFF-SETS EM TERRENO DE OROGRAFIA NAO ACIDENTADA E VEGETACAO LEVE</v>
      </c>
      <c r="C22847" s="115" t="s">
        <v>53649</v>
      </c>
      <c r="D22847" s="115" t="s">
        <v>53650</v>
      </c>
      <c r="I22847" s="115" t="s">
        <v>1042</v>
      </c>
      <c r="J22847" s="115">
        <v>792.6</v>
      </c>
    </row>
    <row r="22848" spans="1:10" hidden="1">
      <c r="A22848" s="115" t="s">
        <v>23185</v>
      </c>
      <c r="B22848" s="115" t="str">
        <f t="shared" si="356"/>
        <v>LEVANTAMENTO DE SECAO DE ESTRADA EM TERRENO DE OROGRAFIA NAO ACIDENTADA E VEGETACAO LEVE</v>
      </c>
      <c r="C22848" s="115" t="s">
        <v>53651</v>
      </c>
      <c r="D22848" s="115" t="s">
        <v>53652</v>
      </c>
      <c r="I22848" s="115" t="s">
        <v>1042</v>
      </c>
      <c r="J22848" s="115">
        <v>779.11</v>
      </c>
    </row>
    <row r="22849" spans="1:10" hidden="1">
      <c r="A22849" s="115" t="s">
        <v>23186</v>
      </c>
      <c r="B22849" s="115" t="str">
        <f t="shared" si="356"/>
        <v>LEVANTAMENTO DE SECAO DE ESTRADA EM TERRENO DE OROGRAFIA NAO ACIDENTADA E VEGETACAO LEVE</v>
      </c>
      <c r="C22849" s="115" t="s">
        <v>53651</v>
      </c>
      <c r="D22849" s="115" t="s">
        <v>53652</v>
      </c>
      <c r="I22849" s="115" t="s">
        <v>1042</v>
      </c>
      <c r="J22849" s="115">
        <v>709.2</v>
      </c>
    </row>
    <row r="22850" spans="1:10" hidden="1">
      <c r="A22850" s="115" t="s">
        <v>23187</v>
      </c>
      <c r="B22850" s="115" t="str">
        <f t="shared" si="356"/>
        <v>LOCACAO DE OFF-SET EM TERRENO DE OROGRAFIA NAO ACIDENTADA EVEGETACAO DENSA</v>
      </c>
      <c r="C22850" s="115" t="s">
        <v>53653</v>
      </c>
      <c r="D22850" s="115" t="s">
        <v>53654</v>
      </c>
      <c r="I22850" s="115" t="s">
        <v>1042</v>
      </c>
      <c r="J22850" s="115">
        <v>434.23</v>
      </c>
    </row>
    <row r="22851" spans="1:10" hidden="1">
      <c r="A22851" s="115" t="s">
        <v>23188</v>
      </c>
      <c r="B22851" s="115" t="str">
        <f t="shared" si="356"/>
        <v>LOCACAO DE OFF-SET EM TERRENO DE OROGRAFIA NAO ACIDENTADA EVEGETACAO DENSA</v>
      </c>
      <c r="C22851" s="115" t="s">
        <v>53653</v>
      </c>
      <c r="D22851" s="115" t="s">
        <v>53654</v>
      </c>
      <c r="I22851" s="115" t="s">
        <v>1042</v>
      </c>
      <c r="J22851" s="115">
        <v>403.2</v>
      </c>
    </row>
    <row r="22852" spans="1:10" hidden="1">
      <c r="A22852" s="115" t="s">
        <v>23189</v>
      </c>
      <c r="B22852" s="115" t="str">
        <f t="shared" si="356"/>
        <v>FASE DE ESCRITORIO P/LOCACAO DE ESTRADAS C/OROGRAFIA NAO ACIDENTADA</v>
      </c>
      <c r="C22852" s="115" t="s">
        <v>53655</v>
      </c>
      <c r="D22852" s="115" t="s">
        <v>53656</v>
      </c>
      <c r="I22852" s="115" t="s">
        <v>1042</v>
      </c>
      <c r="J22852" s="115">
        <v>1329.44</v>
      </c>
    </row>
    <row r="22853" spans="1:10" hidden="1">
      <c r="A22853" s="115" t="s">
        <v>23190</v>
      </c>
      <c r="B22853" s="115" t="str">
        <f t="shared" ref="B22853:B22916" si="357">C22853&amp;D22853&amp;E22853&amp;F22853&amp;G22853&amp;H22853</f>
        <v>FASE DE ESCRITORIO P/LOCACAO DE ESTRADAS C/OROGRAFIA NAO ACIDENTADA</v>
      </c>
      <c r="C22853" s="115" t="s">
        <v>53655</v>
      </c>
      <c r="D22853" s="115" t="s">
        <v>53656</v>
      </c>
      <c r="I22853" s="115" t="s">
        <v>1042</v>
      </c>
      <c r="J22853" s="115">
        <v>1152</v>
      </c>
    </row>
    <row r="22854" spans="1:10" hidden="1">
      <c r="A22854" s="115" t="s">
        <v>23191</v>
      </c>
      <c r="B22854" s="115" t="str">
        <f t="shared" si="357"/>
        <v>CUSTO HORARIO PRODUTIVO - WIDIA SOLO</v>
      </c>
      <c r="C22854" s="115" t="s">
        <v>23192</v>
      </c>
      <c r="I22854" s="115" t="s">
        <v>1927</v>
      </c>
      <c r="J22854" s="115">
        <v>233.58</v>
      </c>
    </row>
    <row r="22855" spans="1:10" hidden="1">
      <c r="A22855" s="115" t="s">
        <v>23193</v>
      </c>
      <c r="B22855" s="115" t="str">
        <f t="shared" si="357"/>
        <v>CUSTO HORARIO PRODUTIVO - WIDIA SOLO</v>
      </c>
      <c r="C22855" s="115" t="s">
        <v>23192</v>
      </c>
      <c r="I22855" s="115" t="s">
        <v>1927</v>
      </c>
      <c r="J22855" s="115">
        <v>212.59</v>
      </c>
    </row>
    <row r="22856" spans="1:10" hidden="1">
      <c r="A22856" s="115" t="s">
        <v>23194</v>
      </c>
      <c r="B22856" s="115" t="str">
        <f t="shared" si="357"/>
        <v>CUSTO HORARIO PRODUTIVO - WIDIA ALT.</v>
      </c>
      <c r="C22856" s="115" t="s">
        <v>23195</v>
      </c>
      <c r="I22856" s="115" t="s">
        <v>1927</v>
      </c>
      <c r="J22856" s="115">
        <v>242.95</v>
      </c>
    </row>
    <row r="22857" spans="1:10" hidden="1">
      <c r="A22857" s="115" t="s">
        <v>23196</v>
      </c>
      <c r="B22857" s="115" t="str">
        <f t="shared" si="357"/>
        <v>CUSTO HORARIO PRODUTIVO - WIDIA ALT.</v>
      </c>
      <c r="C22857" s="115" t="s">
        <v>23195</v>
      </c>
      <c r="I22857" s="115" t="s">
        <v>1927</v>
      </c>
      <c r="J22857" s="115">
        <v>221.05</v>
      </c>
    </row>
    <row r="22858" spans="1:10" hidden="1">
      <c r="A22858" s="115" t="s">
        <v>23197</v>
      </c>
      <c r="B22858" s="115" t="str">
        <f t="shared" si="357"/>
        <v>CUSTO HORARIO PRODUTIVO - WIDIA ROCHA</v>
      </c>
      <c r="C22858" s="115" t="s">
        <v>23198</v>
      </c>
      <c r="I22858" s="115" t="s">
        <v>1927</v>
      </c>
      <c r="J22858" s="115">
        <v>216.9</v>
      </c>
    </row>
    <row r="22859" spans="1:10" hidden="1">
      <c r="A22859" s="115" t="s">
        <v>23199</v>
      </c>
      <c r="B22859" s="115" t="str">
        <f t="shared" si="357"/>
        <v>CUSTO HORARIO PRODUTIVO - WIDIA ROCHA</v>
      </c>
      <c r="C22859" s="115" t="s">
        <v>23198</v>
      </c>
      <c r="I22859" s="115" t="s">
        <v>1927</v>
      </c>
      <c r="J22859" s="115">
        <v>199.5</v>
      </c>
    </row>
    <row r="22860" spans="1:10" hidden="1">
      <c r="A22860" s="115" t="s">
        <v>23200</v>
      </c>
      <c r="B22860" s="115" t="str">
        <f t="shared" si="357"/>
        <v>CUSTO HORARIO PRODUTIVO DE PERCUSSAO</v>
      </c>
      <c r="C22860" s="115" t="s">
        <v>23201</v>
      </c>
      <c r="I22860" s="115" t="s">
        <v>1927</v>
      </c>
      <c r="J22860" s="115">
        <v>128.24</v>
      </c>
    </row>
    <row r="22861" spans="1:10" hidden="1">
      <c r="A22861" s="115" t="s">
        <v>23202</v>
      </c>
      <c r="B22861" s="115" t="str">
        <f t="shared" si="357"/>
        <v>CUSTO HORARIO PRODUTIVO DE PERCUSSAO</v>
      </c>
      <c r="C22861" s="115" t="s">
        <v>23201</v>
      </c>
      <c r="I22861" s="115" t="s">
        <v>1927</v>
      </c>
      <c r="J22861" s="115">
        <v>111.42</v>
      </c>
    </row>
    <row r="22862" spans="1:10" hidden="1">
      <c r="A22862" s="115" t="s">
        <v>23203</v>
      </c>
      <c r="B22862" s="115" t="str">
        <f t="shared" si="357"/>
        <v>CUSTO HORARIO PRODUTIVO P/PERF. C/EQUIP. TIPO WAGON DRILL, INCL. EQUIPE E MAT.</v>
      </c>
      <c r="C22862" s="115" t="s">
        <v>53657</v>
      </c>
      <c r="D22862" s="115" t="s">
        <v>53658</v>
      </c>
      <c r="I22862" s="115" t="s">
        <v>1927</v>
      </c>
      <c r="J22862" s="115">
        <v>245.25</v>
      </c>
    </row>
    <row r="22863" spans="1:10" hidden="1">
      <c r="A22863" s="115" t="s">
        <v>23204</v>
      </c>
      <c r="B22863" s="115" t="str">
        <f t="shared" si="357"/>
        <v>CUSTO HORARIO PRODUTIVO P/PERF. C/EQUIP. TIPO WAGON DRILL, INCL. EQUIPE E MAT.</v>
      </c>
      <c r="C22863" s="115" t="s">
        <v>53657</v>
      </c>
      <c r="D22863" s="115" t="s">
        <v>53658</v>
      </c>
      <c r="I22863" s="115" t="s">
        <v>1927</v>
      </c>
      <c r="J22863" s="115">
        <v>229.29</v>
      </c>
    </row>
    <row r="22864" spans="1:10" hidden="1">
      <c r="A22864" s="115" t="s">
        <v>23205</v>
      </c>
      <c r="B22864" s="115" t="str">
        <f t="shared" si="357"/>
        <v>CUSTO HORARIO IMPRODUTIVO - WAGON DRILL</v>
      </c>
      <c r="C22864" s="115" t="s">
        <v>23206</v>
      </c>
      <c r="I22864" s="115" t="s">
        <v>1927</v>
      </c>
      <c r="J22864" s="115">
        <v>127.49</v>
      </c>
    </row>
    <row r="22865" spans="1:10" hidden="1">
      <c r="A22865" s="115" t="s">
        <v>23207</v>
      </c>
      <c r="B22865" s="115" t="str">
        <f t="shared" si="357"/>
        <v>CUSTO HORARIO IMPRODUTIVO - WAGON DRILL</v>
      </c>
      <c r="C22865" s="115" t="s">
        <v>23206</v>
      </c>
      <c r="I22865" s="115" t="s">
        <v>1927</v>
      </c>
      <c r="J22865" s="115">
        <v>112.99</v>
      </c>
    </row>
    <row r="22866" spans="1:10" hidden="1">
      <c r="A22866" s="115" t="s">
        <v>23208</v>
      </c>
      <c r="B22866" s="115" t="str">
        <f t="shared" si="357"/>
        <v>CUSTO HORARIO PRODUTIVO P/PERF. C/EQUIP. TIPO ROC-600, INCL. EQUIPE E MAT.</v>
      </c>
      <c r="C22866" s="115" t="s">
        <v>53659</v>
      </c>
      <c r="D22866" s="115" t="s">
        <v>53660</v>
      </c>
      <c r="I22866" s="115" t="s">
        <v>1927</v>
      </c>
      <c r="J22866" s="115">
        <v>459.76</v>
      </c>
    </row>
    <row r="22867" spans="1:10" hidden="1">
      <c r="A22867" s="115" t="s">
        <v>23209</v>
      </c>
      <c r="B22867" s="115" t="str">
        <f t="shared" si="357"/>
        <v>CUSTO HORARIO PRODUTIVO P/PERF. C/EQUIP. TIPO ROC-600, INCL. EQUIPE E MAT.</v>
      </c>
      <c r="C22867" s="115" t="s">
        <v>53659</v>
      </c>
      <c r="D22867" s="115" t="s">
        <v>53660</v>
      </c>
      <c r="I22867" s="115" t="s">
        <v>1927</v>
      </c>
      <c r="J22867" s="115">
        <v>442.58</v>
      </c>
    </row>
    <row r="22868" spans="1:10" hidden="1">
      <c r="A22868" s="115" t="s">
        <v>23210</v>
      </c>
      <c r="B22868" s="115" t="str">
        <f t="shared" si="357"/>
        <v>CUSTO IMPRODUTIVO - WAGON DRILL</v>
      </c>
      <c r="C22868" s="115" t="s">
        <v>23211</v>
      </c>
      <c r="I22868" s="115" t="s">
        <v>1927</v>
      </c>
      <c r="J22868" s="115">
        <v>156.5</v>
      </c>
    </row>
    <row r="22869" spans="1:10" hidden="1">
      <c r="A22869" s="115" t="s">
        <v>23212</v>
      </c>
      <c r="B22869" s="115" t="str">
        <f t="shared" si="357"/>
        <v>CUSTO IMPRODUTIVO - WAGON DRILL</v>
      </c>
      <c r="C22869" s="115" t="s">
        <v>23211</v>
      </c>
      <c r="I22869" s="115" t="s">
        <v>1927</v>
      </c>
      <c r="J22869" s="115">
        <v>142.01</v>
      </c>
    </row>
    <row r="22870" spans="1:10" hidden="1">
      <c r="A22870" s="115" t="s">
        <v>23213</v>
      </c>
      <c r="B22870" s="115" t="str">
        <f t="shared" si="357"/>
        <v>JANELAS DE CORRER C/ 2 FOLHAS, DE 150 X 150 X 3,5CM</v>
      </c>
      <c r="C22870" s="115" t="s">
        <v>23214</v>
      </c>
      <c r="I22870" s="115" t="s">
        <v>6</v>
      </c>
      <c r="J22870" s="115">
        <v>1317.75</v>
      </c>
    </row>
    <row r="22871" spans="1:10" hidden="1">
      <c r="A22871" s="115" t="s">
        <v>23215</v>
      </c>
      <c r="B22871" s="115" t="str">
        <f t="shared" si="357"/>
        <v>JANELAS DE CORRER C/ 2 FOLHAS, DE 150 X 150 X 3,5CM</v>
      </c>
      <c r="C22871" s="115" t="s">
        <v>23214</v>
      </c>
      <c r="I22871" s="115" t="s">
        <v>6</v>
      </c>
      <c r="J22871" s="115">
        <v>1317.75</v>
      </c>
    </row>
    <row r="22872" spans="1:10" hidden="1">
      <c r="A22872" s="115" t="s">
        <v>23216</v>
      </c>
      <c r="B22872" s="115" t="str">
        <f t="shared" si="357"/>
        <v>JANELA DE CORRER C/ 4 FOLHAS, DE 200 X 150 X 3,5CM</v>
      </c>
      <c r="C22872" s="115" t="s">
        <v>23217</v>
      </c>
      <c r="I22872" s="115" t="s">
        <v>6</v>
      </c>
      <c r="J22872" s="115">
        <v>1740.55</v>
      </c>
    </row>
    <row r="22873" spans="1:10" hidden="1">
      <c r="A22873" s="115" t="s">
        <v>23218</v>
      </c>
      <c r="B22873" s="115" t="str">
        <f t="shared" si="357"/>
        <v>JANELA DE CORRER C/ 4 FOLHAS, DE 200 X 150 X 3,5CM</v>
      </c>
      <c r="C22873" s="115" t="s">
        <v>23217</v>
      </c>
      <c r="I22873" s="115" t="s">
        <v>6</v>
      </c>
      <c r="J22873" s="115">
        <v>1740.55</v>
      </c>
    </row>
    <row r="22874" spans="1:10" hidden="1">
      <c r="A22874" s="115" t="s">
        <v>23219</v>
      </c>
      <c r="B22874" s="115" t="str">
        <f t="shared" si="357"/>
        <v>JANELA GUILHOTINA DE CEDRO, DE 100 X 150 X 3CM</v>
      </c>
      <c r="C22874" s="115" t="s">
        <v>23220</v>
      </c>
      <c r="I22874" s="115" t="s">
        <v>6</v>
      </c>
      <c r="J22874" s="115">
        <v>803.33</v>
      </c>
    </row>
    <row r="22875" spans="1:10" hidden="1">
      <c r="A22875" s="115" t="s">
        <v>23221</v>
      </c>
      <c r="B22875" s="115" t="str">
        <f t="shared" si="357"/>
        <v>JANELA GUILHOTINA DE CEDRO, DE 100 X 150 X 3CM</v>
      </c>
      <c r="C22875" s="115" t="s">
        <v>23220</v>
      </c>
      <c r="I22875" s="115" t="s">
        <v>6</v>
      </c>
      <c r="J22875" s="115">
        <v>803.33</v>
      </c>
    </row>
    <row r="22876" spans="1:10" hidden="1">
      <c r="A22876" s="115" t="s">
        <v>23222</v>
      </c>
      <c r="B22876" s="115" t="str">
        <f t="shared" si="357"/>
        <v>JANELA GUILHOTINA DE CEDRO, DE 120 X 150 X 3CM</v>
      </c>
      <c r="C22876" s="115" t="s">
        <v>23223</v>
      </c>
      <c r="I22876" s="115" t="s">
        <v>6</v>
      </c>
      <c r="J22876" s="115">
        <v>965.41</v>
      </c>
    </row>
    <row r="22877" spans="1:10" hidden="1">
      <c r="A22877" s="115" t="s">
        <v>23224</v>
      </c>
      <c r="B22877" s="115" t="str">
        <f t="shared" si="357"/>
        <v>JANELA GUILHOTINA DE CEDRO, DE 120 X 150 X 3CM</v>
      </c>
      <c r="C22877" s="115" t="s">
        <v>23223</v>
      </c>
      <c r="I22877" s="115" t="s">
        <v>6</v>
      </c>
      <c r="J22877" s="115">
        <v>965.41</v>
      </c>
    </row>
    <row r="22878" spans="1:10" hidden="1">
      <c r="A22878" s="115" t="s">
        <v>23225</v>
      </c>
      <c r="B22878" s="115" t="str">
        <f t="shared" si="357"/>
        <v>JANELA GUILHOTINA DE CEDRO, DE 150 X 150 X 3CM</v>
      </c>
      <c r="C22878" s="115" t="s">
        <v>23226</v>
      </c>
      <c r="I22878" s="115" t="s">
        <v>6</v>
      </c>
      <c r="J22878" s="115">
        <v>1219.0899999999999</v>
      </c>
    </row>
    <row r="22879" spans="1:10" hidden="1">
      <c r="A22879" s="115" t="s">
        <v>23227</v>
      </c>
      <c r="B22879" s="115" t="str">
        <f t="shared" si="357"/>
        <v>JANELA GUILHOTINA DE CEDRO, DE 150 X 150 X 3CM</v>
      </c>
      <c r="C22879" s="115" t="s">
        <v>23226</v>
      </c>
      <c r="I22879" s="115" t="s">
        <v>6</v>
      </c>
      <c r="J22879" s="115">
        <v>1219.0899999999999</v>
      </c>
    </row>
    <row r="22880" spans="1:10" hidden="1">
      <c r="A22880" s="115" t="s">
        <v>23228</v>
      </c>
      <c r="B22880" s="115" t="str">
        <f t="shared" si="357"/>
        <v>PORTA DE FRISOS, DE 80 X 210 X 3,5CM</v>
      </c>
      <c r="C22880" s="115" t="s">
        <v>23229</v>
      </c>
      <c r="I22880" s="115" t="s">
        <v>6</v>
      </c>
      <c r="J22880" s="115">
        <v>731.04</v>
      </c>
    </row>
    <row r="22881" spans="1:10" hidden="1">
      <c r="A22881" s="115" t="s">
        <v>23230</v>
      </c>
      <c r="B22881" s="115" t="str">
        <f t="shared" si="357"/>
        <v>PORTA DE FRISOS, DE 80 X 210 X 3,5CM</v>
      </c>
      <c r="C22881" s="115" t="s">
        <v>23229</v>
      </c>
      <c r="I22881" s="115" t="s">
        <v>6</v>
      </c>
      <c r="J22881" s="115">
        <v>731.04</v>
      </c>
    </row>
    <row r="22882" spans="1:10" hidden="1">
      <c r="A22882" s="115" t="s">
        <v>23231</v>
      </c>
      <c r="B22882" s="115" t="str">
        <f t="shared" si="357"/>
        <v>CORTE E REMOCAO DO PAV., APICOAMENTO DA LAJE, FORMAS E CONCRETAGEM DOS BERCOS C/CONCR. FCK= 25MPA - 24H, UTILIZ. GRAUTH</v>
      </c>
      <c r="C22882" s="115" t="s">
        <v>53661</v>
      </c>
      <c r="D22882" s="115" t="s">
        <v>53662</v>
      </c>
      <c r="I22882" s="115" t="s">
        <v>58</v>
      </c>
      <c r="J22882" s="115">
        <v>325.83</v>
      </c>
    </row>
    <row r="22883" spans="1:10" hidden="1">
      <c r="A22883" s="115" t="s">
        <v>23232</v>
      </c>
      <c r="B22883" s="115" t="str">
        <f t="shared" si="357"/>
        <v>CORTE E REMOCAO DO PAV., APICOAMENTO DA LAJE, FORMAS E CONCRETAGEM DOS BERCOS C/CONCR. FCK= 25MPA - 24H, UTILIZ. GRAUTH</v>
      </c>
      <c r="C22883" s="115" t="s">
        <v>53661</v>
      </c>
      <c r="D22883" s="115" t="s">
        <v>53662</v>
      </c>
      <c r="I22883" s="115" t="s">
        <v>58</v>
      </c>
      <c r="J22883" s="115">
        <v>310.19</v>
      </c>
    </row>
    <row r="22884" spans="1:10" hidden="1">
      <c r="A22884" s="115" t="s">
        <v>23233</v>
      </c>
      <c r="B22884" s="115" t="str">
        <f t="shared" si="357"/>
        <v>VALOR P/CUSTO DE MATERIA PRIMA NACIONAL</v>
      </c>
      <c r="C22884" s="115" t="s">
        <v>23234</v>
      </c>
      <c r="I22884" s="115" t="s">
        <v>6</v>
      </c>
      <c r="J22884" s="115">
        <v>861.21</v>
      </c>
    </row>
    <row r="22885" spans="1:10" hidden="1">
      <c r="A22885" s="115" t="s">
        <v>23235</v>
      </c>
      <c r="B22885" s="115" t="str">
        <f t="shared" si="357"/>
        <v>VALOR P/CUSTO DE MATERIA PRIMA NACIONAL</v>
      </c>
      <c r="C22885" s="115" t="s">
        <v>23234</v>
      </c>
      <c r="I22885" s="115" t="s">
        <v>6</v>
      </c>
      <c r="J22885" s="115">
        <v>861.21</v>
      </c>
    </row>
    <row r="22886" spans="1:10" hidden="1">
      <c r="A22886" s="115" t="s">
        <v>23236</v>
      </c>
      <c r="B22886" s="115" t="str">
        <f t="shared" si="357"/>
        <v>HORA PRODUTIVA (CP) DE CHASSIS DE CAMINHAO 7,5T, C/MOTORISTA</v>
      </c>
      <c r="C22886" s="115" t="s">
        <v>23237</v>
      </c>
      <c r="I22886" s="115" t="s">
        <v>1927</v>
      </c>
      <c r="J22886" s="115">
        <v>138.21</v>
      </c>
    </row>
    <row r="22887" spans="1:10" hidden="1">
      <c r="A22887" s="115" t="s">
        <v>23238</v>
      </c>
      <c r="B22887" s="115" t="str">
        <f t="shared" si="357"/>
        <v>HORA PRODUTIVA (CP) DE CHASSIS DE CAMINHAO 7,5T, C/MOTORISTA</v>
      </c>
      <c r="C22887" s="115" t="s">
        <v>23237</v>
      </c>
      <c r="I22887" s="115" t="s">
        <v>1927</v>
      </c>
      <c r="J22887" s="115">
        <v>135.31</v>
      </c>
    </row>
    <row r="22888" spans="1:10" hidden="1">
      <c r="A22888" s="115" t="s">
        <v>23239</v>
      </c>
      <c r="B22888" s="115" t="str">
        <f t="shared" si="357"/>
        <v>HORA IMPRODUTIVA C/MOTOR FUNCIONANDO (CF) DE CHASSIS DE CAMINHAO 7,5T, C/MOTORISTA</v>
      </c>
      <c r="C22888" s="115" t="s">
        <v>53663</v>
      </c>
      <c r="D22888" s="115" t="s">
        <v>53664</v>
      </c>
      <c r="I22888" s="115" t="s">
        <v>1927</v>
      </c>
      <c r="J22888" s="115">
        <v>59.87</v>
      </c>
    </row>
    <row r="22889" spans="1:10" hidden="1">
      <c r="A22889" s="115" t="s">
        <v>23240</v>
      </c>
      <c r="B22889" s="115" t="str">
        <f t="shared" si="357"/>
        <v>HORA IMPRODUTIVA C/MOTOR FUNCIONANDO (CF) DE CHASSIS DE CAMINHAO 7,5T, C/MOTORISTA</v>
      </c>
      <c r="C22889" s="115" t="s">
        <v>53663</v>
      </c>
      <c r="D22889" s="115" t="s">
        <v>53664</v>
      </c>
      <c r="I22889" s="115" t="s">
        <v>1927</v>
      </c>
      <c r="J22889" s="115">
        <v>56.97</v>
      </c>
    </row>
    <row r="22890" spans="1:10" hidden="1">
      <c r="A22890" s="115" t="s">
        <v>23241</v>
      </c>
      <c r="B22890" s="115" t="str">
        <f t="shared" si="357"/>
        <v>HORA IMPRODUTIVA C/MOTOR PARADO (CI) DE CHASSIS DE CAMINHAO7,5T, C/MOTORISTA</v>
      </c>
      <c r="C22890" s="115" t="s">
        <v>53665</v>
      </c>
      <c r="D22890" s="115" t="s">
        <v>53666</v>
      </c>
      <c r="I22890" s="115" t="s">
        <v>1927</v>
      </c>
      <c r="J22890" s="115">
        <v>50.36</v>
      </c>
    </row>
    <row r="22891" spans="1:10" hidden="1">
      <c r="A22891" s="115" t="s">
        <v>23242</v>
      </c>
      <c r="B22891" s="115" t="str">
        <f t="shared" si="357"/>
        <v>HORA IMPRODUTIVA C/MOTOR PARADO (CI) DE CHASSIS DE CAMINHAO7,5T, C/MOTORISTA</v>
      </c>
      <c r="C22891" s="115" t="s">
        <v>53665</v>
      </c>
      <c r="D22891" s="115" t="s">
        <v>53666</v>
      </c>
      <c r="I22891" s="115" t="s">
        <v>1927</v>
      </c>
      <c r="J22891" s="115">
        <v>47.46</v>
      </c>
    </row>
    <row r="22892" spans="1:10" hidden="1">
      <c r="A22892" s="115" t="s">
        <v>23243</v>
      </c>
      <c r="B22892" s="115" t="str">
        <f t="shared" si="357"/>
        <v>TELA GALVANIZADA 7,5</v>
      </c>
      <c r="C22892" s="115" t="s">
        <v>23244</v>
      </c>
      <c r="I22892" s="115" t="s">
        <v>16</v>
      </c>
      <c r="J22892" s="115">
        <v>20.13</v>
      </c>
    </row>
    <row r="22893" spans="1:10" hidden="1">
      <c r="A22893" s="115" t="s">
        <v>23245</v>
      </c>
      <c r="B22893" s="115" t="str">
        <f t="shared" si="357"/>
        <v>TELA GALVANIZADA 7,5</v>
      </c>
      <c r="C22893" s="115" t="s">
        <v>23244</v>
      </c>
      <c r="I22893" s="115" t="s">
        <v>16</v>
      </c>
      <c r="J22893" s="115">
        <v>20.13</v>
      </c>
    </row>
    <row r="22894" spans="1:10" hidden="1">
      <c r="A22894" s="115" t="s">
        <v>23246</v>
      </c>
      <c r="B22894" s="115" t="str">
        <f t="shared" si="357"/>
        <v>ARAME GALVANIZADO Nº 10</v>
      </c>
      <c r="C22894" s="115" t="s">
        <v>23247</v>
      </c>
      <c r="I22894" s="115" t="s">
        <v>92</v>
      </c>
      <c r="J22894" s="115">
        <v>6.25</v>
      </c>
    </row>
    <row r="22895" spans="1:10" hidden="1">
      <c r="A22895" s="115" t="s">
        <v>23248</v>
      </c>
      <c r="B22895" s="115" t="str">
        <f t="shared" si="357"/>
        <v>ARAME GALVANIZADO Nº 10</v>
      </c>
      <c r="C22895" s="115" t="s">
        <v>23247</v>
      </c>
      <c r="I22895" s="115" t="s">
        <v>92</v>
      </c>
      <c r="J22895" s="115">
        <v>6.25</v>
      </c>
    </row>
    <row r="22896" spans="1:10" hidden="1">
      <c r="A22896" s="115" t="s">
        <v>23249</v>
      </c>
      <c r="B22896" s="115" t="str">
        <f t="shared" si="357"/>
        <v>SISMOGRAFO, CONTROLE DE BARULHO, CONTROLE DE PARTICULAS, CONTROLE DE GASES</v>
      </c>
      <c r="C22896" s="115" t="s">
        <v>53667</v>
      </c>
      <c r="D22896" s="115" t="s">
        <v>53668</v>
      </c>
      <c r="I22896" s="115" t="s">
        <v>6</v>
      </c>
      <c r="J22896" s="115">
        <v>2.63</v>
      </c>
    </row>
    <row r="22897" spans="1:10" hidden="1">
      <c r="A22897" s="115" t="s">
        <v>23250</v>
      </c>
      <c r="B22897" s="115" t="str">
        <f t="shared" si="357"/>
        <v>SISMOGRAFO, CONTROLE DE BARULHO, CONTROLE DE PARTICULAS, CONTROLE DE GASES</v>
      </c>
      <c r="C22897" s="115" t="s">
        <v>53667</v>
      </c>
      <c r="D22897" s="115" t="s">
        <v>53668</v>
      </c>
      <c r="I22897" s="115" t="s">
        <v>6</v>
      </c>
      <c r="J22897" s="115">
        <v>2.63</v>
      </c>
    </row>
    <row r="22898" spans="1:10" hidden="1">
      <c r="A22898" s="115" t="s">
        <v>23251</v>
      </c>
      <c r="B22898" s="115" t="str">
        <f t="shared" si="357"/>
        <v>SINALIZACAO, LIMP. E CONSERVACAO DA AREA ADJACENTE, COMLURB, SEGUROS, TELAS, LONAS, CORDAS, PAIOIS, MANGUEIRAS, ETC.</v>
      </c>
      <c r="C22898" s="115" t="s">
        <v>53669</v>
      </c>
      <c r="D22898" s="115" t="s">
        <v>53670</v>
      </c>
      <c r="I22898" s="115" t="s">
        <v>6</v>
      </c>
      <c r="J22898" s="115">
        <v>2129.9499999999998</v>
      </c>
    </row>
    <row r="22899" spans="1:10" hidden="1">
      <c r="A22899" s="115" t="s">
        <v>23252</v>
      </c>
      <c r="B22899" s="115" t="str">
        <f t="shared" si="357"/>
        <v>SINALIZACAO, LIMP. E CONSERVACAO DA AREA ADJACENTE, COMLURB, SEGUROS, TELAS, LONAS, CORDAS, PAIOIS, MANGUEIRAS, ETC.</v>
      </c>
      <c r="C22899" s="115" t="s">
        <v>53669</v>
      </c>
      <c r="D22899" s="115" t="s">
        <v>53670</v>
      </c>
      <c r="I22899" s="115" t="s">
        <v>6</v>
      </c>
      <c r="J22899" s="115">
        <v>1986.8</v>
      </c>
    </row>
    <row r="22900" spans="1:10" hidden="1">
      <c r="A22900" s="115" t="s">
        <v>23253</v>
      </c>
      <c r="B22900" s="115" t="str">
        <f t="shared" si="357"/>
        <v>PERFIL "H" DE ACO CARBONO, P/USOS GERAIS, PADRAO AMERICANO,COMPR. USUAL, PRECO DE USINA, DE 6" X 6". FORN.</v>
      </c>
      <c r="C22900" s="115" t="s">
        <v>53671</v>
      </c>
      <c r="D22900" s="115" t="s">
        <v>53672</v>
      </c>
      <c r="I22900" s="115" t="s">
        <v>92</v>
      </c>
      <c r="J22900" s="115">
        <v>2.98</v>
      </c>
    </row>
    <row r="22901" spans="1:10" hidden="1">
      <c r="A22901" s="115" t="s">
        <v>23254</v>
      </c>
      <c r="B22901" s="115" t="str">
        <f t="shared" si="357"/>
        <v>PERFIL "H" DE ACO CARBONO, P/USOS GERAIS, PADRAO AMERICANO,COMPR. USUAL, PRECO DE USINA, DE 6" X 6". FORN.</v>
      </c>
      <c r="C22901" s="115" t="s">
        <v>53671</v>
      </c>
      <c r="D22901" s="115" t="s">
        <v>53672</v>
      </c>
      <c r="I22901" s="115" t="s">
        <v>92</v>
      </c>
      <c r="J22901" s="115">
        <v>2.98</v>
      </c>
    </row>
    <row r="22902" spans="1:10" hidden="1">
      <c r="A22902" s="115" t="s">
        <v>23255</v>
      </c>
      <c r="B22902" s="115" t="str">
        <f t="shared" si="357"/>
        <v>PERFIL "U" DE ACO CARBONO, P/USOS GERAIS, PADRAO AMERICANO,COMPR. USUAL, PRECO DE USINA, DE 6" X 2". FORN.</v>
      </c>
      <c r="C22902" s="115" t="s">
        <v>53673</v>
      </c>
      <c r="D22902" s="115" t="s">
        <v>53674</v>
      </c>
      <c r="I22902" s="115" t="s">
        <v>92</v>
      </c>
      <c r="J22902" s="115">
        <v>2.91</v>
      </c>
    </row>
    <row r="22903" spans="1:10" hidden="1">
      <c r="A22903" s="115" t="s">
        <v>23256</v>
      </c>
      <c r="B22903" s="115" t="str">
        <f t="shared" si="357"/>
        <v>PERFIL "U" DE ACO CARBONO, P/USOS GERAIS, PADRAO AMERICANO,COMPR. USUAL, PRECO DE USINA, DE 6" X 2". FORN.</v>
      </c>
      <c r="C22903" s="115" t="s">
        <v>53673</v>
      </c>
      <c r="D22903" s="115" t="s">
        <v>53674</v>
      </c>
      <c r="I22903" s="115" t="s">
        <v>92</v>
      </c>
      <c r="J22903" s="115">
        <v>2.91</v>
      </c>
    </row>
    <row r="22904" spans="1:10" hidden="1">
      <c r="A22904" s="115" t="s">
        <v>23257</v>
      </c>
      <c r="B22904" s="115" t="str">
        <f t="shared" si="357"/>
        <v>BARRA CHATA DE ACO CARBONO, P/USOS GERAIS, PADRAO AMERICANO, FABRICACAO USUAL, PRECO DE USINA, DE 5" X 1/2". FORN.</v>
      </c>
      <c r="C22904" s="115" t="s">
        <v>53675</v>
      </c>
      <c r="D22904" s="115" t="s">
        <v>53676</v>
      </c>
      <c r="I22904" s="115" t="s">
        <v>92</v>
      </c>
      <c r="J22904" s="115">
        <v>2.69</v>
      </c>
    </row>
    <row r="22905" spans="1:10" hidden="1">
      <c r="A22905" s="115" t="s">
        <v>23258</v>
      </c>
      <c r="B22905" s="115" t="str">
        <f t="shared" si="357"/>
        <v>BARRA CHATA DE ACO CARBONO, P/USOS GERAIS, PADRAO AMERICANO, FABRICACAO USUAL, PRECO DE USINA, DE 5" X 1/2". FORN.</v>
      </c>
      <c r="C22905" s="115" t="s">
        <v>53675</v>
      </c>
      <c r="D22905" s="115" t="s">
        <v>53676</v>
      </c>
      <c r="I22905" s="115" t="s">
        <v>92</v>
      </c>
      <c r="J22905" s="115">
        <v>2.69</v>
      </c>
    </row>
    <row r="22906" spans="1:10" hidden="1">
      <c r="A22906" s="115" t="s">
        <v>23259</v>
      </c>
      <c r="B22906" s="115" t="str">
        <f t="shared" si="357"/>
        <v>IMPLANTACAO DE PLACAS DE SINALIZACAO VERTICAL EM RODOVIAS,INCL.TRANSP.,C/MOTORISTA,P/DUAS CASTANHAS.</v>
      </c>
      <c r="C22906" s="115" t="s">
        <v>53677</v>
      </c>
      <c r="D22906" s="115" t="s">
        <v>53678</v>
      </c>
      <c r="I22906" s="115" t="s">
        <v>16</v>
      </c>
      <c r="J22906" s="115">
        <v>36.67</v>
      </c>
    </row>
    <row r="22907" spans="1:10" hidden="1">
      <c r="A22907" s="115" t="s">
        <v>23260</v>
      </c>
      <c r="B22907" s="115" t="str">
        <f t="shared" si="357"/>
        <v>IMPLANTACAO DE PLACAS DE SINALIZACAO VERTICAL EM RODOVIAS,INCL.TRANSP.,C/MOTORISTA,P/DUAS CASTANHAS.</v>
      </c>
      <c r="C22907" s="115" t="s">
        <v>53677</v>
      </c>
      <c r="D22907" s="115" t="s">
        <v>53678</v>
      </c>
      <c r="I22907" s="115" t="s">
        <v>16</v>
      </c>
      <c r="J22907" s="115">
        <v>34.35</v>
      </c>
    </row>
    <row r="22908" spans="1:10" hidden="1">
      <c r="A22908" s="115" t="s">
        <v>23261</v>
      </c>
      <c r="B22908" s="115" t="str">
        <f t="shared" si="357"/>
        <v>IMPLANTACAO DE PLACAS DE SINALIZACAO VERTICAL EM RODOVIAS,INCL.TRANSP.,C/MOTORISTA,P/UM OU DOIS POSTES DE MADEIRA LEI.</v>
      </c>
      <c r="C22908" s="115" t="s">
        <v>53677</v>
      </c>
      <c r="D22908" s="115" t="s">
        <v>53679</v>
      </c>
      <c r="I22908" s="115" t="s">
        <v>16</v>
      </c>
      <c r="J22908" s="115">
        <v>51.92</v>
      </c>
    </row>
    <row r="22909" spans="1:10" hidden="1">
      <c r="A22909" s="115" t="s">
        <v>23262</v>
      </c>
      <c r="B22909" s="115" t="str">
        <f t="shared" si="357"/>
        <v>IMPLANTACAO DE PLACAS DE SINALIZACAO VERTICAL EM RODOVIAS,INCL.TRANSP.,C/MOTORISTA,P/UM OU DOIS POSTES DE MADEIRA LEI.</v>
      </c>
      <c r="C22909" s="115" t="s">
        <v>53677</v>
      </c>
      <c r="D22909" s="115" t="s">
        <v>53679</v>
      </c>
      <c r="I22909" s="115" t="s">
        <v>16</v>
      </c>
      <c r="J22909" s="115">
        <v>48.61</v>
      </c>
    </row>
    <row r="22910" spans="1:10" hidden="1">
      <c r="A22910" s="115" t="s">
        <v>23263</v>
      </c>
      <c r="B22910" s="115" t="str">
        <f t="shared" si="357"/>
        <v>USINAGEM DE BRITA PARA OBTENSAO DE BRITA GRADUADA SENDO O PRECO REFERIDO AO M3 BRITA GRAD.COMPARTADA</v>
      </c>
      <c r="C22910" s="115" t="s">
        <v>53680</v>
      </c>
      <c r="D22910" s="115" t="s">
        <v>53681</v>
      </c>
      <c r="I22910" s="115" t="s">
        <v>31</v>
      </c>
      <c r="J22910" s="115">
        <v>3.62</v>
      </c>
    </row>
    <row r="22911" spans="1:10" hidden="1">
      <c r="A22911" s="115" t="s">
        <v>23264</v>
      </c>
      <c r="B22911" s="115" t="str">
        <f t="shared" si="357"/>
        <v>USINAGEM DE BRITA PARA OBTENSAO DE BRITA GRADUADA SENDO O PRECO REFERIDO AO M3 BRITA GRAD.COMPARTADA</v>
      </c>
      <c r="C22911" s="115" t="s">
        <v>53680</v>
      </c>
      <c r="D22911" s="115" t="s">
        <v>53681</v>
      </c>
      <c r="I22911" s="115" t="s">
        <v>31</v>
      </c>
      <c r="J22911" s="115">
        <v>3.5</v>
      </c>
    </row>
    <row r="22912" spans="1:10" hidden="1">
      <c r="A22912" s="115" t="s">
        <v>23265</v>
      </c>
      <c r="B22912" s="115" t="str">
        <f t="shared" si="357"/>
        <v>FORMA METALICA P/CONCRETO,C/FORNECIMENTO,CONFECCAO,MONTAGEME DESMONTAGEM COM 25 VEZES UTILIZACAO,ENCLUS. ESCORAMENTO.</v>
      </c>
      <c r="C22912" s="115" t="s">
        <v>53682</v>
      </c>
      <c r="D22912" s="115" t="s">
        <v>53683</v>
      </c>
      <c r="I22912" s="115" t="s">
        <v>16</v>
      </c>
      <c r="J22912" s="115">
        <v>37.39</v>
      </c>
    </row>
    <row r="22913" spans="1:10" hidden="1">
      <c r="A22913" s="115" t="s">
        <v>23266</v>
      </c>
      <c r="B22913" s="115" t="str">
        <f t="shared" si="357"/>
        <v>FORMA METALICA P/CONCRETO,C/FORNECIMENTO,CONFECCAO,MONTAGEME DESMONTAGEM COM 25 VEZES UTILIZACAO,ENCLUS. ESCORAMENTO.</v>
      </c>
      <c r="C22913" s="115" t="s">
        <v>53682</v>
      </c>
      <c r="D22913" s="115" t="s">
        <v>53683</v>
      </c>
      <c r="I22913" s="115" t="s">
        <v>16</v>
      </c>
      <c r="J22913" s="115">
        <v>35.909999999999997</v>
      </c>
    </row>
    <row r="22914" spans="1:10" hidden="1">
      <c r="A22914" s="115" t="s">
        <v>23267</v>
      </c>
      <c r="B22914" s="115" t="str">
        <f t="shared" si="357"/>
        <v>MEIO FIO DE CONC. SIMPLES(FCK=15 MPA), MOLDADO NO LOCAL, TIPO DER-RJ, MED. 0,15M BASE, ALT. 0,30M. FORN., ESCAV E REATER</v>
      </c>
      <c r="C22914" s="115" t="s">
        <v>53684</v>
      </c>
      <c r="D22914" s="115" t="s">
        <v>53685</v>
      </c>
      <c r="I22914" s="115" t="s">
        <v>58</v>
      </c>
      <c r="J22914" s="115">
        <v>61.03</v>
      </c>
    </row>
    <row r="22915" spans="1:10" hidden="1">
      <c r="A22915" s="115" t="s">
        <v>23268</v>
      </c>
      <c r="B22915" s="115" t="str">
        <f t="shared" si="357"/>
        <v>MEIO FIO DE CONC. SIMPLES(FCK=15 MPA), MOLDADO NO LOCAL, TIPO DER-RJ, MED. 0,15M BASE, ALT. 0,30M. FORN., ESCAV E REATER</v>
      </c>
      <c r="C22915" s="115" t="s">
        <v>53684</v>
      </c>
      <c r="D22915" s="115" t="s">
        <v>53685</v>
      </c>
      <c r="I22915" s="115" t="s">
        <v>58</v>
      </c>
      <c r="J22915" s="115">
        <v>55.91</v>
      </c>
    </row>
    <row r="22916" spans="1:10" hidden="1">
      <c r="A22916" s="115" t="s">
        <v>23269</v>
      </c>
      <c r="B22916" s="115" t="str">
        <f t="shared" si="357"/>
        <v>ALUGUEL HORARIO PRODUTIVO DE LAMA ASFALTICA COMPREENDENDO A-PENAS DEPRECIACAO,JUROS E MANUTENCAO (EXCLUSIVE OPERACAO)</v>
      </c>
      <c r="C22916" s="115" t="s">
        <v>53686</v>
      </c>
      <c r="D22916" s="115" t="s">
        <v>53687</v>
      </c>
      <c r="I22916" s="115" t="s">
        <v>1927</v>
      </c>
      <c r="J22916" s="115">
        <v>126.42</v>
      </c>
    </row>
    <row r="22917" spans="1:10" hidden="1">
      <c r="A22917" s="115" t="s">
        <v>23270</v>
      </c>
      <c r="B22917" s="115" t="str">
        <f t="shared" ref="B22917:B22980" si="358">C22917&amp;D22917&amp;E22917&amp;F22917&amp;G22917&amp;H22917</f>
        <v>ALUGUEL HORARIO PRODUTIVO DE LAMA ASFALTICA COMPREENDENDO A-PENAS DEPRECIACAO,JUROS E MANUTENCAO (EXCLUSIVE OPERACAO)</v>
      </c>
      <c r="C22917" s="115" t="s">
        <v>53686</v>
      </c>
      <c r="D22917" s="115" t="s">
        <v>53687</v>
      </c>
      <c r="I22917" s="115" t="s">
        <v>1927</v>
      </c>
      <c r="J22917" s="115">
        <v>126.42</v>
      </c>
    </row>
    <row r="22918" spans="1:10" hidden="1">
      <c r="A22918" s="115" t="s">
        <v>23271</v>
      </c>
      <c r="B22918" s="115" t="str">
        <f t="shared" si="358"/>
        <v>DISTANCIOMETRO ELETRONICO ACOPLADO A TEODOLITO.</v>
      </c>
      <c r="C22918" s="115" t="s">
        <v>23272</v>
      </c>
      <c r="I22918" s="115" t="s">
        <v>1927</v>
      </c>
      <c r="J22918" s="115">
        <v>2.91</v>
      </c>
    </row>
    <row r="22919" spans="1:10" hidden="1">
      <c r="A22919" s="115" t="s">
        <v>23273</v>
      </c>
      <c r="B22919" s="115" t="str">
        <f t="shared" si="358"/>
        <v>DISTANCIOMETRO ELETRONICO ACOPLADO A TEODOLITO.</v>
      </c>
      <c r="C22919" s="115" t="s">
        <v>23272</v>
      </c>
      <c r="I22919" s="115" t="s">
        <v>1927</v>
      </c>
      <c r="J22919" s="115">
        <v>2.91</v>
      </c>
    </row>
    <row r="22920" spans="1:10" hidden="1">
      <c r="A22920" s="115" t="s">
        <v>23274</v>
      </c>
      <c r="B22920" s="115" t="str">
        <f t="shared" si="358"/>
        <v>NIVEL WILD-NA-Z</v>
      </c>
      <c r="C22920" s="115" t="s">
        <v>23275</v>
      </c>
      <c r="I22920" s="115" t="s">
        <v>1927</v>
      </c>
      <c r="J22920" s="115">
        <v>0.32</v>
      </c>
    </row>
    <row r="22921" spans="1:10" hidden="1">
      <c r="A22921" s="115" t="s">
        <v>23276</v>
      </c>
      <c r="B22921" s="115" t="str">
        <f t="shared" si="358"/>
        <v>NIVEL WILD-NA-Z</v>
      </c>
      <c r="C22921" s="115" t="s">
        <v>23275</v>
      </c>
      <c r="I22921" s="115" t="s">
        <v>1927</v>
      </c>
      <c r="J22921" s="115">
        <v>0.32</v>
      </c>
    </row>
    <row r="22922" spans="1:10" hidden="1">
      <c r="A22922" s="115" t="s">
        <v>23277</v>
      </c>
      <c r="B22922" s="115" t="str">
        <f t="shared" si="358"/>
        <v>FORN E COLOC. EM ENCOSTA DE MARCOS TOPOGRAFICOS DE CONCRETOCOM PINO DE REFERENCIA DE LATAO.</v>
      </c>
      <c r="C22922" s="115" t="s">
        <v>53688</v>
      </c>
      <c r="D22922" s="115" t="s">
        <v>53689</v>
      </c>
      <c r="I22922" s="115" t="s">
        <v>6</v>
      </c>
      <c r="J22922" s="115">
        <v>69.08</v>
      </c>
    </row>
    <row r="22923" spans="1:10" hidden="1">
      <c r="A22923" s="115" t="s">
        <v>23278</v>
      </c>
      <c r="B22923" s="115" t="str">
        <f t="shared" si="358"/>
        <v>FORN E COLOC. EM ENCOSTA DE MARCOS TOPOGRAFICOS DE CONCRETOCOM PINO DE REFERENCIA DE LATAO.</v>
      </c>
      <c r="C22923" s="115" t="s">
        <v>53688</v>
      </c>
      <c r="D22923" s="115" t="s">
        <v>53689</v>
      </c>
      <c r="I22923" s="115" t="s">
        <v>6</v>
      </c>
      <c r="J22923" s="115">
        <v>61.21</v>
      </c>
    </row>
    <row r="22924" spans="1:10" hidden="1">
      <c r="A22924" s="115" t="s">
        <v>23279</v>
      </c>
      <c r="B22924" s="115" t="str">
        <f t="shared" si="358"/>
        <v>BASE DE BRITA CORRIDA INCLUSIVE FORNECIMENTO DOS MATERIAISMEDIDA APOS A COMPACTACAO.</v>
      </c>
      <c r="C22924" s="115" t="s">
        <v>53690</v>
      </c>
      <c r="D22924" s="115" t="s">
        <v>53691</v>
      </c>
      <c r="I22924" s="115" t="s">
        <v>23280</v>
      </c>
      <c r="J22924" s="115">
        <v>67.97</v>
      </c>
    </row>
    <row r="22925" spans="1:10" hidden="1">
      <c r="A22925" s="115" t="s">
        <v>23281</v>
      </c>
      <c r="B22925" s="115" t="str">
        <f t="shared" si="358"/>
        <v>BASE DE BRITA CORRIDA INCLUSIVE FORNECIMENTO DOS MATERIAISMEDIDA APOS A COMPACTACAO.</v>
      </c>
      <c r="C22925" s="115" t="s">
        <v>53690</v>
      </c>
      <c r="D22925" s="115" t="s">
        <v>53691</v>
      </c>
      <c r="I22925" s="115" t="s">
        <v>23280</v>
      </c>
      <c r="J22925" s="115">
        <v>67.56</v>
      </c>
    </row>
    <row r="22926" spans="1:10" hidden="1">
      <c r="A22926" s="115" t="s">
        <v>23282</v>
      </c>
      <c r="B22926" s="115" t="str">
        <f t="shared" si="358"/>
        <v>REVESTIMENTO D/CONCRETO BETUMINOSO USINADO A QUENTE COM 5CMDE ESPESSURA EXCLUIDO O TRANSPORTE D/USINA PARA A PISTA.</v>
      </c>
      <c r="C22926" s="115" t="s">
        <v>53692</v>
      </c>
      <c r="D22926" s="115" t="s">
        <v>53693</v>
      </c>
      <c r="I22926" s="115" t="s">
        <v>23283</v>
      </c>
      <c r="J22926" s="115">
        <v>38.58</v>
      </c>
    </row>
    <row r="22927" spans="1:10" hidden="1">
      <c r="A22927" s="115" t="s">
        <v>23284</v>
      </c>
      <c r="B22927" s="115" t="str">
        <f t="shared" si="358"/>
        <v>REVESTIMENTO D/CONCRETO BETUMINOSO USINADO A QUENTE COM 5CMDE ESPESSURA EXCLUIDO O TRANSPORTE D/USINA PARA A PISTA.</v>
      </c>
      <c r="C22927" s="115" t="s">
        <v>53692</v>
      </c>
      <c r="D22927" s="115" t="s">
        <v>53693</v>
      </c>
      <c r="I22927" s="115" t="s">
        <v>23283</v>
      </c>
      <c r="J22927" s="115">
        <v>38.19</v>
      </c>
    </row>
    <row r="22928" spans="1:10" hidden="1">
      <c r="A22928" s="115" t="s">
        <v>23285</v>
      </c>
      <c r="B22928" s="115" t="str">
        <f t="shared" si="358"/>
        <v>REGULARIZACAO DE SUB-LEITO DE ACORDO COM O DER-RJ EXCLUSIVETRANSPORTE E ESCAVACAO DE CORRETIVOS.</v>
      </c>
      <c r="C22928" s="115" t="s">
        <v>53694</v>
      </c>
      <c r="D22928" s="115" t="s">
        <v>53695</v>
      </c>
      <c r="I22928" s="115" t="s">
        <v>23283</v>
      </c>
      <c r="J22928" s="115">
        <v>1.36</v>
      </c>
    </row>
    <row r="22929" spans="1:10" hidden="1">
      <c r="A22929" s="115" t="s">
        <v>23286</v>
      </c>
      <c r="B22929" s="115" t="str">
        <f t="shared" si="358"/>
        <v>REGULARIZACAO DE SUB-LEITO DE ACORDO COM O DER-RJ EXCLUSIVETRANSPORTE E ESCAVACAO DE CORRETIVOS.</v>
      </c>
      <c r="C22929" s="115" t="s">
        <v>53694</v>
      </c>
      <c r="D22929" s="115" t="s">
        <v>53695</v>
      </c>
      <c r="I22929" s="115" t="s">
        <v>23283</v>
      </c>
      <c r="J22929" s="115">
        <v>1.31</v>
      </c>
    </row>
    <row r="22930" spans="1:10" hidden="1">
      <c r="A22930" s="115" t="s">
        <v>23287</v>
      </c>
      <c r="B22930" s="115" t="str">
        <f t="shared" si="358"/>
        <v>IMPRIMACAO DE BASE DE PAVIMENTACAO DE ACORDO COM AS INSTRUCOES PARA EXECUCAO DO DER-RJ</v>
      </c>
      <c r="C22930" s="115" t="s">
        <v>53696</v>
      </c>
      <c r="D22930" s="115" t="s">
        <v>53697</v>
      </c>
      <c r="I22930" s="115" t="s">
        <v>23283</v>
      </c>
      <c r="J22930" s="115">
        <v>8.2899999999999991</v>
      </c>
    </row>
    <row r="22931" spans="1:10" hidden="1">
      <c r="A22931" s="115" t="s">
        <v>23288</v>
      </c>
      <c r="B22931" s="115" t="str">
        <f t="shared" si="358"/>
        <v>IMPRIMACAO DE BASE DE PAVIMENTACAO DE ACORDO COM AS INSTRUCOES PARA EXECUCAO DO DER-RJ</v>
      </c>
      <c r="C22931" s="115" t="s">
        <v>53696</v>
      </c>
      <c r="D22931" s="115" t="s">
        <v>53697</v>
      </c>
      <c r="I22931" s="115" t="s">
        <v>23283</v>
      </c>
      <c r="J22931" s="115">
        <v>8.27</v>
      </c>
    </row>
    <row r="22932" spans="1:10" hidden="1">
      <c r="A22932" s="115" t="s">
        <v>23289</v>
      </c>
      <c r="B22932" s="115" t="str">
        <f t="shared" si="358"/>
        <v>PAVIMENTACAO COM PARALELEPIPEDOS SENDO REJUNTAMENTO COM BETUME E CASCALINHO</v>
      </c>
      <c r="C22932" s="115" t="s">
        <v>53698</v>
      </c>
      <c r="D22932" s="115" t="s">
        <v>53699</v>
      </c>
      <c r="I22932" s="115" t="s">
        <v>23283</v>
      </c>
      <c r="J22932" s="115">
        <v>96.7</v>
      </c>
    </row>
    <row r="22933" spans="1:10" hidden="1">
      <c r="A22933" s="115" t="s">
        <v>23290</v>
      </c>
      <c r="B22933" s="115" t="str">
        <f t="shared" si="358"/>
        <v>PAVIMENTACAO COM PARALELEPIPEDOS SENDO REJUNTAMENTO COM BETUME E CASCALINHO</v>
      </c>
      <c r="C22933" s="115" t="s">
        <v>53698</v>
      </c>
      <c r="D22933" s="115" t="s">
        <v>53699</v>
      </c>
      <c r="I22933" s="115" t="s">
        <v>23283</v>
      </c>
      <c r="J22933" s="115">
        <v>92.39</v>
      </c>
    </row>
    <row r="22934" spans="1:10" hidden="1">
      <c r="A22934" s="115" t="s">
        <v>23291</v>
      </c>
      <c r="B22934" s="115" t="str">
        <f t="shared" si="358"/>
        <v>CAPA SELANTE C/APLICACAO ASFALTO NIPROPORCAO 1,1 A 1,4 LITRO/M2,DISTRIBUICAO AGREGADOS (5 A 15KG/M2) COMPACT-ROLO.</v>
      </c>
      <c r="C22934" s="115" t="s">
        <v>53700</v>
      </c>
      <c r="D22934" s="115" t="s">
        <v>53701</v>
      </c>
      <c r="I22934" s="115" t="s">
        <v>23283</v>
      </c>
      <c r="J22934" s="115">
        <v>4.9800000000000004</v>
      </c>
    </row>
    <row r="22935" spans="1:10" hidden="1">
      <c r="A22935" s="115" t="s">
        <v>23292</v>
      </c>
      <c r="B22935" s="115" t="str">
        <f t="shared" si="358"/>
        <v>CAPA SELANTE C/APLICACAO ASFALTO NIPROPORCAO 1,1 A 1,4 LITRO/M2,DISTRIBUICAO AGREGADOS (5 A 15KG/M2) COMPACT-ROLO.</v>
      </c>
      <c r="C22935" s="115" t="s">
        <v>53700</v>
      </c>
      <c r="D22935" s="115" t="s">
        <v>53701</v>
      </c>
      <c r="I22935" s="115" t="s">
        <v>23283</v>
      </c>
      <c r="J22935" s="115">
        <v>4.96</v>
      </c>
    </row>
    <row r="22936" spans="1:10" hidden="1">
      <c r="A22936" s="115" t="s">
        <v>23293</v>
      </c>
      <c r="B22936" s="115" t="str">
        <f t="shared" si="358"/>
        <v>PINTURA DE LIGACAO DE ACORDO COM AS INSTRUCOES PARA EXECUCAO DO DER-RJ</v>
      </c>
      <c r="C22936" s="115" t="s">
        <v>53702</v>
      </c>
      <c r="D22936" s="115" t="s">
        <v>53703</v>
      </c>
      <c r="I22936" s="115" t="s">
        <v>23283</v>
      </c>
      <c r="J22936" s="115">
        <v>1.64</v>
      </c>
    </row>
    <row r="22937" spans="1:10" hidden="1">
      <c r="A22937" s="115" t="s">
        <v>23294</v>
      </c>
      <c r="B22937" s="115" t="str">
        <f t="shared" si="358"/>
        <v>PINTURA DE LIGACAO DE ACORDO COM AS INSTRUCOES PARA EXECUCAO DO DER-RJ</v>
      </c>
      <c r="C22937" s="115" t="s">
        <v>53702</v>
      </c>
      <c r="D22937" s="115" t="s">
        <v>53703</v>
      </c>
      <c r="I22937" s="115" t="s">
        <v>23283</v>
      </c>
      <c r="J22937" s="115">
        <v>1.63</v>
      </c>
    </row>
    <row r="22938" spans="1:10" hidden="1">
      <c r="A22938" s="115" t="s">
        <v>23295</v>
      </c>
      <c r="B22938" s="115" t="str">
        <f t="shared" si="358"/>
        <v>MEIO-FIO RETO DE CONCRETO SIMPLES(FCK=15MPa)DE 0,15M NA BASEE 0,45M DE ALTURA REJUNT.ARGAM.CIM.AR.1:3,5.</v>
      </c>
      <c r="C22938" s="115" t="s">
        <v>53704</v>
      </c>
      <c r="D22938" s="115" t="s">
        <v>53705</v>
      </c>
      <c r="I22938" s="115" t="s">
        <v>23161</v>
      </c>
      <c r="J22938" s="115">
        <v>89.43</v>
      </c>
    </row>
    <row r="22939" spans="1:10" hidden="1">
      <c r="A22939" s="115" t="s">
        <v>23296</v>
      </c>
      <c r="B22939" s="115" t="str">
        <f t="shared" si="358"/>
        <v>MEIO-FIO RETO DE CONCRETO SIMPLES(FCK=15MPa)DE 0,15M NA BASEE 0,45M DE ALTURA REJUNT.ARGAM.CIM.AR.1:3,5.</v>
      </c>
      <c r="C22939" s="115" t="s">
        <v>53704</v>
      </c>
      <c r="D22939" s="115" t="s">
        <v>53705</v>
      </c>
      <c r="I22939" s="115" t="s">
        <v>23161</v>
      </c>
      <c r="J22939" s="115">
        <v>81.94</v>
      </c>
    </row>
    <row r="22940" spans="1:10" hidden="1">
      <c r="A22940" s="115" t="s">
        <v>23297</v>
      </c>
      <c r="B22940" s="115" t="str">
        <f t="shared" si="358"/>
        <v>MEIO-FIO CONCRETO SIMPLES(FCK=13,5MPa)TIPO DER-RJ,0,15M BASE 0,30M ALTURA REJUNTAMENTO CIM.AREIA 1:3,5</v>
      </c>
      <c r="C22940" s="115" t="s">
        <v>53706</v>
      </c>
      <c r="D22940" s="115" t="s">
        <v>53707</v>
      </c>
      <c r="I22940" s="115" t="s">
        <v>23161</v>
      </c>
      <c r="J22940" s="115">
        <v>61.14</v>
      </c>
    </row>
    <row r="22941" spans="1:10" hidden="1">
      <c r="A22941" s="115" t="s">
        <v>23298</v>
      </c>
      <c r="B22941" s="115" t="str">
        <f t="shared" si="358"/>
        <v>MEIO-FIO CONCRETO SIMPLES(FCK=13,5MPa)TIPO DER-RJ,0,15M BASE 0,30M ALTURA REJUNTAMENTO CIM.AREIA 1:3,5</v>
      </c>
      <c r="C22941" s="115" t="s">
        <v>53706</v>
      </c>
      <c r="D22941" s="115" t="s">
        <v>53707</v>
      </c>
      <c r="I22941" s="115" t="s">
        <v>23161</v>
      </c>
      <c r="J22941" s="115">
        <v>56</v>
      </c>
    </row>
    <row r="22942" spans="1:10" hidden="1">
      <c r="A22942" s="115" t="s">
        <v>23299</v>
      </c>
      <c r="B22942" s="115" t="str">
        <f t="shared" si="358"/>
        <v>CUSTO PRUDUTIVO DE PARALISACAO,DESLOC.OU INST.DE EQUIPAMENTO DE SONDAGEM A PERCUSSAO,INC. O EQUIP.E A EQUIPE A DISP.</v>
      </c>
      <c r="C22942" s="115" t="s">
        <v>53708</v>
      </c>
      <c r="D22942" s="115" t="s">
        <v>53709</v>
      </c>
      <c r="I22942" s="115" t="s">
        <v>1927</v>
      </c>
      <c r="J22942" s="115">
        <v>105.63</v>
      </c>
    </row>
    <row r="22943" spans="1:10" hidden="1">
      <c r="A22943" s="115" t="s">
        <v>23300</v>
      </c>
      <c r="B22943" s="115" t="str">
        <f t="shared" si="358"/>
        <v>CUSTO PRUDUTIVO DE PARALISACAO,DESLOC.OU INST.DE EQUIPAMENTO DE SONDAGEM A PERCUSSAO,INC. O EQUIP.E A EQUIPE A DISP.</v>
      </c>
      <c r="C22943" s="115" t="s">
        <v>53708</v>
      </c>
      <c r="D22943" s="115" t="s">
        <v>53709</v>
      </c>
      <c r="I22943" s="115" t="s">
        <v>1927</v>
      </c>
      <c r="J22943" s="115">
        <v>91.62</v>
      </c>
    </row>
    <row r="22944" spans="1:10" hidden="1">
      <c r="A22944" s="115" t="s">
        <v>23301</v>
      </c>
      <c r="B22944" s="115" t="str">
        <f t="shared" si="358"/>
        <v>CUSTO IMPRODUTIVO PARALISACAO,DESLOCAMENTOS/INSTALACAO DEEQUIPAM.SONDAGEM ROTATIVA C/EQUIPAMENTO/EQUIPE OPERACAO.</v>
      </c>
      <c r="C22944" s="115" t="s">
        <v>53710</v>
      </c>
      <c r="D22944" s="115" t="s">
        <v>53711</v>
      </c>
      <c r="I22944" s="115" t="s">
        <v>1927</v>
      </c>
      <c r="J22944" s="115">
        <v>113.78</v>
      </c>
    </row>
    <row r="22945" spans="1:10" hidden="1">
      <c r="A22945" s="115" t="s">
        <v>23302</v>
      </c>
      <c r="B22945" s="115" t="str">
        <f t="shared" si="358"/>
        <v>CUSTO IMPRODUTIVO PARALISACAO,DESLOCAMENTOS/INSTALACAO DEEQUIPAM.SONDAGEM ROTATIVA C/EQUIPAMENTO/EQUIPE OPERACAO.</v>
      </c>
      <c r="C22945" s="115" t="s">
        <v>53710</v>
      </c>
      <c r="D22945" s="115" t="s">
        <v>53711</v>
      </c>
      <c r="I22945" s="115" t="s">
        <v>1927</v>
      </c>
      <c r="J22945" s="115">
        <v>99.23</v>
      </c>
    </row>
    <row r="22946" spans="1:10" hidden="1">
      <c r="A22946" s="115" t="s">
        <v>23303</v>
      </c>
      <c r="B22946" s="115" t="str">
        <f t="shared" si="358"/>
        <v>MOLDAGEM E COLETA DE CORPO DE PROVA DE CONCRETO,EXEC.POR FIR</v>
      </c>
      <c r="C22946" s="115" t="s">
        <v>23304</v>
      </c>
      <c r="I22946" s="115" t="s">
        <v>6</v>
      </c>
      <c r="J22946" s="115">
        <v>53.04</v>
      </c>
    </row>
    <row r="22947" spans="1:10" hidden="1">
      <c r="A22947" s="115" t="s">
        <v>23305</v>
      </c>
      <c r="B22947" s="115" t="str">
        <f t="shared" si="358"/>
        <v>MOLDAGEM E COLETA DE CORPO DE PROVA DE CONCRETO,EXEC.POR FIR</v>
      </c>
      <c r="C22947" s="115" t="s">
        <v>23304</v>
      </c>
      <c r="I22947" s="115" t="s">
        <v>6</v>
      </c>
      <c r="J22947" s="115">
        <v>49.64</v>
      </c>
    </row>
    <row r="22948" spans="1:10" hidden="1">
      <c r="A22948" s="115" t="s">
        <v>23306</v>
      </c>
      <c r="B22948" s="115" t="str">
        <f t="shared" si="358"/>
        <v>MOLDAGEM E COLETA DE CORPO DE PROVA,CONSIDERANDO O TRANSPORTE PARA UMA DISTANCIA DE ATE 100KM</v>
      </c>
      <c r="C22948" s="115" t="s">
        <v>53712</v>
      </c>
      <c r="D22948" s="115" t="s">
        <v>53713</v>
      </c>
      <c r="I22948" s="115" t="s">
        <v>6</v>
      </c>
      <c r="J22948" s="115">
        <v>84.63</v>
      </c>
    </row>
    <row r="22949" spans="1:10" hidden="1">
      <c r="A22949" s="115" t="s">
        <v>23307</v>
      </c>
      <c r="B22949" s="115" t="str">
        <f t="shared" si="358"/>
        <v>MOLDAGEM E COLETA DE CORPO DE PROVA,CONSIDERANDO O TRANSPORTE PARA UMA DISTANCIA DE ATE 100KM</v>
      </c>
      <c r="C22949" s="115" t="s">
        <v>53712</v>
      </c>
      <c r="D22949" s="115" t="s">
        <v>53713</v>
      </c>
      <c r="I22949" s="115" t="s">
        <v>6</v>
      </c>
      <c r="J22949" s="115">
        <v>80.209999999999994</v>
      </c>
    </row>
    <row r="22950" spans="1:10" hidden="1">
      <c r="A22950" s="115" t="s">
        <v>23308</v>
      </c>
      <c r="B22950" s="115" t="str">
        <f t="shared" si="358"/>
        <v>MOLDAGEM E COLETA DE CORPO DE PROVA DE CONCRETO EXECUTADOPOR FIRMA ESPECIALIZADA COM TRANSPORTE ATE 250KM.</v>
      </c>
      <c r="C22950" s="115" t="s">
        <v>53714</v>
      </c>
      <c r="D22950" s="115" t="s">
        <v>53715</v>
      </c>
      <c r="I22950" s="115" t="s">
        <v>6</v>
      </c>
      <c r="J22950" s="115">
        <v>180.53</v>
      </c>
    </row>
    <row r="22951" spans="1:10" hidden="1">
      <c r="A22951" s="115" t="s">
        <v>23309</v>
      </c>
      <c r="B22951" s="115" t="str">
        <f t="shared" si="358"/>
        <v>MOLDAGEM E COLETA DE CORPO DE PROVA DE CONCRETO EXECUTADOPOR FIRMA ESPECIALIZADA COM TRANSPORTE ATE 250KM.</v>
      </c>
      <c r="C22951" s="115" t="s">
        <v>53714</v>
      </c>
      <c r="D22951" s="115" t="s">
        <v>53715</v>
      </c>
      <c r="I22951" s="115" t="s">
        <v>6</v>
      </c>
      <c r="J22951" s="115">
        <v>173.03</v>
      </c>
    </row>
    <row r="22952" spans="1:10" hidden="1">
      <c r="A22952" s="115" t="s">
        <v>23310</v>
      </c>
      <c r="B22952" s="115" t="str">
        <f t="shared" si="358"/>
        <v>CONFECCAO DE RAMPA DE TERRA PARA SUBIDA E DESCIDA DE EQUIPAMENTO PESADO EM CARRETA</v>
      </c>
      <c r="C22952" s="115" t="s">
        <v>53716</v>
      </c>
      <c r="D22952" s="115" t="s">
        <v>53717</v>
      </c>
      <c r="I22952" s="115" t="s">
        <v>23311</v>
      </c>
      <c r="J22952" s="115">
        <v>39.14</v>
      </c>
    </row>
    <row r="22953" spans="1:10" hidden="1">
      <c r="A22953" s="115" t="s">
        <v>23312</v>
      </c>
      <c r="B22953" s="115" t="str">
        <f t="shared" si="358"/>
        <v>CONFECCAO DE RAMPA DE TERRA PARA SUBIDA E DESCIDA DE EQUIPAMENTO PESADO EM CARRETA</v>
      </c>
      <c r="C22953" s="115" t="s">
        <v>53716</v>
      </c>
      <c r="D22953" s="115" t="s">
        <v>53717</v>
      </c>
      <c r="I22953" s="115" t="s">
        <v>23311</v>
      </c>
      <c r="J22953" s="115">
        <v>34.409999999999997</v>
      </c>
    </row>
    <row r="22954" spans="1:10" hidden="1">
      <c r="A22954" s="115" t="s">
        <v>23313</v>
      </c>
      <c r="B22954" s="115" t="str">
        <f t="shared" si="358"/>
        <v>REVESTIMENTO TIPO LAMA ASFALTICA FINA CONFORME INSTRUCAO DER-RJ,EXCLUSIVE FORNECIMENTO E TRANSPORTE MATERIAIS</v>
      </c>
      <c r="C22954" s="115" t="s">
        <v>53718</v>
      </c>
      <c r="D22954" s="115" t="s">
        <v>53719</v>
      </c>
      <c r="I22954" s="115" t="s">
        <v>16</v>
      </c>
      <c r="J22954" s="115">
        <v>2.77</v>
      </c>
    </row>
    <row r="22955" spans="1:10" hidden="1">
      <c r="A22955" s="115" t="s">
        <v>23314</v>
      </c>
      <c r="B22955" s="115" t="str">
        <f t="shared" si="358"/>
        <v>REVESTIMENTO TIPO LAMA ASFALTICA FINA CONFORME INSTRUCAO DER-RJ,EXCLUSIVE FORNECIMENTO E TRANSPORTE MATERIAIS</v>
      </c>
      <c r="C22955" s="115" t="s">
        <v>53718</v>
      </c>
      <c r="D22955" s="115" t="s">
        <v>53719</v>
      </c>
      <c r="I22955" s="115" t="s">
        <v>16</v>
      </c>
      <c r="J22955" s="115">
        <v>2.66</v>
      </c>
    </row>
    <row r="22956" spans="1:10" hidden="1">
      <c r="A22956" s="115" t="s">
        <v>23315</v>
      </c>
      <c r="B22956" s="115" t="str">
        <f t="shared" si="358"/>
        <v>BARRA ACO CA-25 REDONDA SEM SALIENCIA OU MOSSA, DIAMETRO DE6,3MM A 8,0MM (1/4 A 5/16).</v>
      </c>
      <c r="C22956" s="115" t="s">
        <v>53720</v>
      </c>
      <c r="D22956" s="115" t="s">
        <v>53721</v>
      </c>
      <c r="I22956" s="115" t="s">
        <v>23316</v>
      </c>
      <c r="J22956" s="115">
        <v>6.4</v>
      </c>
    </row>
    <row r="22957" spans="1:10" hidden="1">
      <c r="A22957" s="115" t="s">
        <v>23317</v>
      </c>
      <c r="B22957" s="115" t="str">
        <f t="shared" si="358"/>
        <v>BARRA ACO CA-25 REDONDA SEM SALIENCIA OU MOSSA, DIAMETRO DE6,3MM A 8,0MM (1/4 A 5/16).</v>
      </c>
      <c r="C22957" s="115" t="s">
        <v>53720</v>
      </c>
      <c r="D22957" s="115" t="s">
        <v>53721</v>
      </c>
      <c r="I22957" s="115" t="s">
        <v>23316</v>
      </c>
      <c r="J22957" s="115">
        <v>6.4</v>
      </c>
    </row>
    <row r="22958" spans="1:10" hidden="1">
      <c r="A22958" s="115" t="s">
        <v>23318</v>
      </c>
      <c r="B22958" s="115" t="str">
        <f t="shared" si="358"/>
        <v>LIMPEZA SUPERFICIE METALICA,EM PONTES,VIADUTOS OU ESTRUTURASEMELHANTE,UTILIZ.LIXADEIRA/RASPADEIRA,PRODUCAO DE 280M2/M.</v>
      </c>
      <c r="C22958" s="115" t="s">
        <v>53722</v>
      </c>
      <c r="D22958" s="115" t="s">
        <v>53723</v>
      </c>
      <c r="I22958" s="115" t="s">
        <v>16</v>
      </c>
      <c r="J22958" s="115">
        <v>36.08</v>
      </c>
    </row>
    <row r="22959" spans="1:10" hidden="1">
      <c r="A22959" s="115" t="s">
        <v>23319</v>
      </c>
      <c r="B22959" s="115" t="str">
        <f t="shared" si="358"/>
        <v>LIMPEZA SUPERFICIE METALICA,EM PONTES,VIADUTOS OU ESTRUTURASEMELHANTE,UTILIZ.LIXADEIRA/RASPADEIRA,PRODUCAO DE 280M2/M.</v>
      </c>
      <c r="C22959" s="115" t="s">
        <v>53722</v>
      </c>
      <c r="D22959" s="115" t="s">
        <v>53723</v>
      </c>
      <c r="I22959" s="115" t="s">
        <v>16</v>
      </c>
      <c r="J22959" s="115">
        <v>31.28</v>
      </c>
    </row>
    <row r="22960" spans="1:10" hidden="1">
      <c r="A22960" s="115" t="s">
        <v>23320</v>
      </c>
      <c r="B22960" s="115" t="str">
        <f t="shared" si="358"/>
        <v>ASSENTAMENTO DE TUBULACAO DE CHAPA DE ACO DE 1/4" ESPESSURACOM 6,00M DE COMPRIMENTO,400MM DIAMETRO,SOLDA,EXCLUS.TUBOS</v>
      </c>
      <c r="C22960" s="115" t="s">
        <v>53724</v>
      </c>
      <c r="D22960" s="115" t="s">
        <v>53725</v>
      </c>
      <c r="I22960" s="115" t="s">
        <v>58</v>
      </c>
      <c r="J22960" s="115">
        <v>76.83</v>
      </c>
    </row>
    <row r="22961" spans="1:10" hidden="1">
      <c r="A22961" s="115" t="s">
        <v>23321</v>
      </c>
      <c r="B22961" s="115" t="str">
        <f t="shared" si="358"/>
        <v>ASSENTAMENTO DE TUBULACAO DE CHAPA DE ACO DE 1/4" ESPESSURACOM 6,00M DE COMPRIMENTO,400MM DIAMETRO,SOLDA,EXCLUS.TUBOS</v>
      </c>
      <c r="C22961" s="115" t="s">
        <v>53724</v>
      </c>
      <c r="D22961" s="115" t="s">
        <v>53725</v>
      </c>
      <c r="I22961" s="115" t="s">
        <v>58</v>
      </c>
      <c r="J22961" s="115">
        <v>70.209999999999994</v>
      </c>
    </row>
    <row r="22962" spans="1:10" hidden="1">
      <c r="A22962" s="115" t="s">
        <v>23322</v>
      </c>
      <c r="B22962" s="115" t="str">
        <f t="shared" si="358"/>
        <v>TUBO CA-1 CONC.ARM.P/GALERIAS AGUAS PLUVIAIS COM 1,00M DIAM.FORN.MAT.C/CIM/AREIA 1:4 FORNEC. E ASSENTAM.</v>
      </c>
      <c r="C22962" s="115" t="s">
        <v>53726</v>
      </c>
      <c r="D22962" s="115" t="s">
        <v>53727</v>
      </c>
      <c r="I22962" s="115" t="s">
        <v>23161</v>
      </c>
      <c r="J22962" s="115">
        <v>616.51</v>
      </c>
    </row>
    <row r="22963" spans="1:10" hidden="1">
      <c r="A22963" s="115" t="s">
        <v>23323</v>
      </c>
      <c r="B22963" s="115" t="str">
        <f t="shared" si="358"/>
        <v>TUBO CA-1 CONC.ARM.P/GALERIAS AGUAS PLUVIAIS COM 1,00M DIAM.FORN.MAT.C/CIM/AREIA 1:4 FORNEC. E ASSENTAM.</v>
      </c>
      <c r="C22963" s="115" t="s">
        <v>53726</v>
      </c>
      <c r="D22963" s="115" t="s">
        <v>53727</v>
      </c>
      <c r="I22963" s="115" t="s">
        <v>23161</v>
      </c>
      <c r="J22963" s="115">
        <v>596.66999999999996</v>
      </c>
    </row>
    <row r="22964" spans="1:10" hidden="1">
      <c r="A22964" s="115" t="s">
        <v>23324</v>
      </c>
      <c r="B22964" s="115" t="str">
        <f t="shared" si="358"/>
        <v>CRAVACAO DE PERFIL DE ACO I DE 10" E 12"</v>
      </c>
      <c r="C22964" s="115" t="s">
        <v>23325</v>
      </c>
      <c r="I22964" s="115" t="s">
        <v>58</v>
      </c>
      <c r="J22964" s="115">
        <v>83.58</v>
      </c>
    </row>
    <row r="22965" spans="1:10" hidden="1">
      <c r="A22965" s="115" t="s">
        <v>23326</v>
      </c>
      <c r="B22965" s="115" t="str">
        <f t="shared" si="358"/>
        <v>CRAVACAO DE PERFIL DE ACO I DE 10" E 12"</v>
      </c>
      <c r="C22965" s="115" t="s">
        <v>23325</v>
      </c>
      <c r="I22965" s="115" t="s">
        <v>58</v>
      </c>
      <c r="J22965" s="115">
        <v>77.849999999999994</v>
      </c>
    </row>
    <row r="22966" spans="1:10" hidden="1">
      <c r="A22966" s="115" t="s">
        <v>23327</v>
      </c>
      <c r="B22966" s="115" t="str">
        <f t="shared" si="358"/>
        <v>CRAVACAO DE ESTACA DE EUCALIPTO COM DIAMETRO 25CM,EXCLUSIVEESTACA</v>
      </c>
      <c r="C22966" s="115" t="s">
        <v>53728</v>
      </c>
      <c r="D22966" s="115" t="s">
        <v>53729</v>
      </c>
      <c r="I22966" s="115" t="s">
        <v>58</v>
      </c>
      <c r="J22966" s="115">
        <v>74.63</v>
      </c>
    </row>
    <row r="22967" spans="1:10" hidden="1">
      <c r="A22967" s="115" t="s">
        <v>23328</v>
      </c>
      <c r="B22967" s="115" t="str">
        <f t="shared" si="358"/>
        <v>CRAVACAO DE ESTACA DE EUCALIPTO COM DIAMETRO 25CM,EXCLUSIVEESTACA</v>
      </c>
      <c r="C22967" s="115" t="s">
        <v>53728</v>
      </c>
      <c r="D22967" s="115" t="s">
        <v>53729</v>
      </c>
      <c r="I22967" s="115" t="s">
        <v>58</v>
      </c>
      <c r="J22967" s="115">
        <v>68.650000000000006</v>
      </c>
    </row>
    <row r="22968" spans="1:10" hidden="1">
      <c r="A22968" s="115" t="s">
        <v>23329</v>
      </c>
      <c r="B22968" s="115" t="str">
        <f t="shared" si="358"/>
        <v>PERFURACAO ROTATIVA COM COROA DE WIDIA EM SOLO, DIAMETRO,NX,HORIZONTAL, INCLUSIVE DESLOCAMENTOS E INSTALACOES</v>
      </c>
      <c r="C22968" s="115" t="s">
        <v>53730</v>
      </c>
      <c r="D22968" s="115" t="s">
        <v>53731</v>
      </c>
      <c r="I22968" s="115" t="s">
        <v>58</v>
      </c>
      <c r="J22968" s="115">
        <v>146.38999999999999</v>
      </c>
    </row>
    <row r="22969" spans="1:10" hidden="1">
      <c r="A22969" s="115" t="s">
        <v>23330</v>
      </c>
      <c r="B22969" s="115" t="str">
        <f t="shared" si="358"/>
        <v>PERFURACAO ROTATIVA COM COROA DE WIDIA EM SOLO, DIAMETRO,NX,HORIZONTAL, INCLUSIVE DESLOCAMENTOS E INSTALACOES</v>
      </c>
      <c r="C22969" s="115" t="s">
        <v>53730</v>
      </c>
      <c r="D22969" s="115" t="s">
        <v>53731</v>
      </c>
      <c r="I22969" s="115" t="s">
        <v>58</v>
      </c>
      <c r="J22969" s="115">
        <v>132.27000000000001</v>
      </c>
    </row>
    <row r="22970" spans="1:10" hidden="1">
      <c r="A22970" s="115" t="s">
        <v>23331</v>
      </c>
      <c r="B22970" s="115" t="str">
        <f t="shared" si="358"/>
        <v>TUBO CONCRETO SIMPLES CLASSE C-1 P/COLETOR AGUAS PLUVIAIS DE0,40M DIAMETRO INCLUS.FORN.MAT.CIM/AREIA 1:4,FORN.E ASSEN.</v>
      </c>
      <c r="C22970" s="115" t="s">
        <v>53732</v>
      </c>
      <c r="D22970" s="115" t="s">
        <v>53733</v>
      </c>
      <c r="I22970" s="115" t="s">
        <v>23161</v>
      </c>
      <c r="J22970" s="115">
        <v>110.09</v>
      </c>
    </row>
    <row r="22971" spans="1:10" hidden="1">
      <c r="A22971" s="115" t="s">
        <v>23332</v>
      </c>
      <c r="B22971" s="115" t="str">
        <f t="shared" si="358"/>
        <v>TUBO CONCRETO SIMPLES CLASSE C-1 P/COLETOR AGUAS PLUVIAIS DE0,40M DIAMETRO INCLUS.FORN.MAT.CIM/AREIA 1:4,FORN.E ASSEN.</v>
      </c>
      <c r="C22971" s="115" t="s">
        <v>53732</v>
      </c>
      <c r="D22971" s="115" t="s">
        <v>53733</v>
      </c>
      <c r="I22971" s="115" t="s">
        <v>23161</v>
      </c>
      <c r="J22971" s="115">
        <v>103.13</v>
      </c>
    </row>
    <row r="22972" spans="1:10" hidden="1">
      <c r="A22972" s="115" t="s">
        <v>23333</v>
      </c>
      <c r="B22972" s="115" t="str">
        <f t="shared" si="358"/>
        <v>TUBO CONCRETO SIMPLES CLASSE C-1 P/AGUAS PLUVIAIS DE 0,60MDIAMETRO C/FORNEC.MATERIAIS P/REJUNTAM.FORN.E ASSENTAM.</v>
      </c>
      <c r="C22972" s="115" t="s">
        <v>53734</v>
      </c>
      <c r="D22972" s="115" t="s">
        <v>53735</v>
      </c>
      <c r="I22972" s="115" t="s">
        <v>23161</v>
      </c>
      <c r="J22972" s="115">
        <v>190.14</v>
      </c>
    </row>
    <row r="22973" spans="1:10" hidden="1">
      <c r="A22973" s="115" t="s">
        <v>23334</v>
      </c>
      <c r="B22973" s="115" t="str">
        <f t="shared" si="358"/>
        <v>TUBO CONCRETO SIMPLES CLASSE C-1 P/AGUAS PLUVIAIS DE 0,60MDIAMETRO C/FORNEC.MATERIAIS P/REJUNTAM.FORN.E ASSENTAM.</v>
      </c>
      <c r="C22973" s="115" t="s">
        <v>53734</v>
      </c>
      <c r="D22973" s="115" t="s">
        <v>53735</v>
      </c>
      <c r="I22973" s="115" t="s">
        <v>23161</v>
      </c>
      <c r="J22973" s="115">
        <v>179.88</v>
      </c>
    </row>
    <row r="22974" spans="1:10" hidden="1">
      <c r="A22974" s="115" t="s">
        <v>23335</v>
      </c>
      <c r="B22974" s="115" t="str">
        <f t="shared" si="358"/>
        <v>TUBO CA-1 CONC.ARMADO P/GALERIAS AGUAS PLUVIAIS C/0,80M DIAM. FORN.MATERIAIS COM AREIA+CIMENTO 1:4. FORNEC.E ASSENTAM.</v>
      </c>
      <c r="C22974" s="115" t="s">
        <v>53736</v>
      </c>
      <c r="D22974" s="115" t="s">
        <v>53737</v>
      </c>
      <c r="I22974" s="115" t="s">
        <v>23161</v>
      </c>
      <c r="J22974" s="115">
        <v>353.44</v>
      </c>
    </row>
    <row r="22975" spans="1:10" hidden="1">
      <c r="A22975" s="115" t="s">
        <v>23336</v>
      </c>
      <c r="B22975" s="115" t="str">
        <f t="shared" si="358"/>
        <v>TUBO CA-1 CONC.ARMADO P/GALERIAS AGUAS PLUVIAIS C/0,80M DIAM. FORN.MATERIAIS COM AREIA+CIMENTO 1:4. FORNEC.E ASSENTAM.</v>
      </c>
      <c r="C22975" s="115" t="s">
        <v>53736</v>
      </c>
      <c r="D22975" s="115" t="s">
        <v>53737</v>
      </c>
      <c r="I22975" s="115" t="s">
        <v>23161</v>
      </c>
      <c r="J22975" s="115">
        <v>339.95</v>
      </c>
    </row>
    <row r="22976" spans="1:10" hidden="1">
      <c r="A22976" s="115" t="s">
        <v>23337</v>
      </c>
      <c r="B22976" s="115" t="str">
        <f t="shared" si="358"/>
        <v>CAIBRO 2"X3"</v>
      </c>
      <c r="C22976" s="115" t="s">
        <v>23338</v>
      </c>
      <c r="I22976" s="115" t="s">
        <v>58</v>
      </c>
      <c r="J22976" s="115">
        <v>8.68</v>
      </c>
    </row>
    <row r="22977" spans="1:10" hidden="1">
      <c r="A22977" s="115" t="s">
        <v>23339</v>
      </c>
      <c r="B22977" s="115" t="str">
        <f t="shared" si="358"/>
        <v>CAIBRO 2"X3"</v>
      </c>
      <c r="C22977" s="115" t="s">
        <v>23338</v>
      </c>
      <c r="I22977" s="115" t="s">
        <v>58</v>
      </c>
      <c r="J22977" s="115">
        <v>8.68</v>
      </c>
    </row>
    <row r="22978" spans="1:10" hidden="1">
      <c r="A22978" s="115" t="s">
        <v>23340</v>
      </c>
      <c r="B22978" s="115" t="str">
        <f t="shared" si="358"/>
        <v>TACO DE ALVENARIA (2,5X10X20)CM.</v>
      </c>
      <c r="C22978" s="115" t="s">
        <v>23341</v>
      </c>
      <c r="I22978" s="115" t="s">
        <v>6</v>
      </c>
      <c r="J22978" s="115">
        <v>1.26</v>
      </c>
    </row>
    <row r="22979" spans="1:10" hidden="1">
      <c r="A22979" s="115" t="s">
        <v>23342</v>
      </c>
      <c r="B22979" s="115" t="str">
        <f t="shared" si="358"/>
        <v>TACO DE ALVENARIA (2,5X10X20)CM.</v>
      </c>
      <c r="C22979" s="115" t="s">
        <v>23341</v>
      </c>
      <c r="I22979" s="115" t="s">
        <v>6</v>
      </c>
      <c r="J22979" s="115">
        <v>1.26</v>
      </c>
    </row>
    <row r="22980" spans="1:10" hidden="1">
      <c r="A22980" s="115" t="s">
        <v>23343</v>
      </c>
      <c r="B22980" s="115" t="str">
        <f t="shared" si="358"/>
        <v>PINTURA INTERNA/EXTERN.SOBRE FERRO C/TINTA ALQUIDICA ESMALT.BRILH.EQUIV.LAGOLINE, INCL.LIMP.LIXAM.APLIC.ZARCAO 2 DEMAOS</v>
      </c>
      <c r="C22980" s="115" t="s">
        <v>53738</v>
      </c>
      <c r="D22980" s="115" t="s">
        <v>53739</v>
      </c>
      <c r="I22980" s="115" t="s">
        <v>16</v>
      </c>
      <c r="J22980" s="115">
        <v>25.4</v>
      </c>
    </row>
    <row r="22981" spans="1:10" hidden="1">
      <c r="A22981" s="115" t="s">
        <v>23344</v>
      </c>
      <c r="B22981" s="115" t="str">
        <f t="shared" ref="B22981:B23015" si="359">C22981&amp;D22981&amp;E22981&amp;F22981&amp;G22981&amp;H22981</f>
        <v>PINTURA INTERNA/EXTERN.SOBRE FERRO C/TINTA ALQUIDICA ESMALT.BRILH.EQUIV.LAGOLINE, INCL.LIMP.LIXAM.APLIC.ZARCAO 2 DEMAOS</v>
      </c>
      <c r="C22981" s="115" t="s">
        <v>53738</v>
      </c>
      <c r="D22981" s="115" t="s">
        <v>53739</v>
      </c>
      <c r="I22981" s="115" t="s">
        <v>16</v>
      </c>
      <c r="J22981" s="115">
        <v>23.33</v>
      </c>
    </row>
    <row r="22982" spans="1:10" hidden="1">
      <c r="A22982" s="115" t="s">
        <v>23345</v>
      </c>
      <c r="B22982" s="115" t="str">
        <f t="shared" si="359"/>
        <v>MACARANDUBA APARELHADA DE 3" X 9"</v>
      </c>
      <c r="C22982" s="115" t="s">
        <v>23346</v>
      </c>
      <c r="I22982" s="115" t="s">
        <v>58</v>
      </c>
      <c r="J22982" s="115">
        <v>53.4</v>
      </c>
    </row>
    <row r="22983" spans="1:10" hidden="1">
      <c r="A22983" s="115" t="s">
        <v>23347</v>
      </c>
      <c r="B22983" s="115" t="str">
        <f t="shared" si="359"/>
        <v>MACARANDUBA APARELHADA DE 3" X 9"</v>
      </c>
      <c r="C22983" s="115" t="s">
        <v>23346</v>
      </c>
      <c r="I22983" s="115" t="s">
        <v>58</v>
      </c>
      <c r="J22983" s="115">
        <v>53.4</v>
      </c>
    </row>
    <row r="22984" spans="1:10" hidden="1">
      <c r="A22984" s="115" t="s">
        <v>23348</v>
      </c>
      <c r="B22984" s="115" t="str">
        <f t="shared" si="359"/>
        <v>MACARANDUBA APARELHADA 1,5 X 4,0CM</v>
      </c>
      <c r="C22984" s="115" t="s">
        <v>23349</v>
      </c>
      <c r="I22984" s="115" t="s">
        <v>58</v>
      </c>
      <c r="J22984" s="115">
        <v>2.52</v>
      </c>
    </row>
    <row r="22985" spans="1:10" hidden="1">
      <c r="A22985" s="115" t="s">
        <v>23350</v>
      </c>
      <c r="B22985" s="115" t="str">
        <f t="shared" si="359"/>
        <v>MACARANDUBA APARELHADA 1,5 X 4,0CM</v>
      </c>
      <c r="C22985" s="115" t="s">
        <v>23349</v>
      </c>
      <c r="I22985" s="115" t="s">
        <v>58</v>
      </c>
      <c r="J22985" s="115">
        <v>2.52</v>
      </c>
    </row>
    <row r="22986" spans="1:10" hidden="1">
      <c r="A22986" s="115" t="s">
        <v>23351</v>
      </c>
      <c r="B22986" s="115" t="str">
        <f t="shared" si="359"/>
        <v>MACARANDUBA APARELHADA DE 2,0 X 10,0CM</v>
      </c>
      <c r="C22986" s="115" t="s">
        <v>23352</v>
      </c>
      <c r="I22986" s="115" t="s">
        <v>58</v>
      </c>
      <c r="J22986" s="115">
        <v>14.75</v>
      </c>
    </row>
    <row r="22987" spans="1:10" hidden="1">
      <c r="A22987" s="115" t="s">
        <v>23353</v>
      </c>
      <c r="B22987" s="115" t="str">
        <f t="shared" si="359"/>
        <v>MACARANDUBA APARELHADA DE 2,0 X 10,0CM</v>
      </c>
      <c r="C22987" s="115" t="s">
        <v>23352</v>
      </c>
      <c r="I22987" s="115" t="s">
        <v>58</v>
      </c>
      <c r="J22987" s="115">
        <v>14.75</v>
      </c>
    </row>
    <row r="22988" spans="1:10" hidden="1">
      <c r="A22988" s="115" t="s">
        <v>23354</v>
      </c>
      <c r="B22988" s="115" t="str">
        <f t="shared" si="359"/>
        <v>MACARANDUBA APARELHADA DE 1 1/2" x 3"</v>
      </c>
      <c r="C22988" s="115" t="s">
        <v>23355</v>
      </c>
      <c r="I22988" s="115" t="s">
        <v>58</v>
      </c>
      <c r="J22988" s="115">
        <v>7.83</v>
      </c>
    </row>
    <row r="22989" spans="1:10" hidden="1">
      <c r="A22989" s="115" t="s">
        <v>23356</v>
      </c>
      <c r="B22989" s="115" t="str">
        <f t="shared" si="359"/>
        <v>MACARANDUBA APARELHADA DE 1 1/2" x 3"</v>
      </c>
      <c r="C22989" s="115" t="s">
        <v>23355</v>
      </c>
      <c r="I22989" s="115" t="s">
        <v>58</v>
      </c>
      <c r="J22989" s="115">
        <v>7.83</v>
      </c>
    </row>
    <row r="22990" spans="1:10" hidden="1">
      <c r="A22990" s="115" t="s">
        <v>23357</v>
      </c>
      <c r="B22990" s="115" t="str">
        <f t="shared" si="359"/>
        <v>MACARANDUBA APARELHADA DE 3" X 12"</v>
      </c>
      <c r="C22990" s="115" t="s">
        <v>23358</v>
      </c>
      <c r="I22990" s="115" t="s">
        <v>58</v>
      </c>
      <c r="J22990" s="115">
        <v>71.400000000000006</v>
      </c>
    </row>
    <row r="22991" spans="1:10" hidden="1">
      <c r="A22991" s="115" t="s">
        <v>23359</v>
      </c>
      <c r="B22991" s="115" t="str">
        <f t="shared" si="359"/>
        <v>MACARANDUBA APARELHADA DE 3" X 12"</v>
      </c>
      <c r="C22991" s="115" t="s">
        <v>23358</v>
      </c>
      <c r="I22991" s="115" t="s">
        <v>58</v>
      </c>
      <c r="J22991" s="115">
        <v>71.400000000000006</v>
      </c>
    </row>
    <row r="22992" spans="1:10" hidden="1">
      <c r="A22992" s="115" t="s">
        <v>23360</v>
      </c>
      <c r="B22992" s="115" t="str">
        <f t="shared" si="359"/>
        <v>MACARANDUBA APARELHADA DE 3" X 3"</v>
      </c>
      <c r="C22992" s="115" t="s">
        <v>23361</v>
      </c>
      <c r="I22992" s="115" t="s">
        <v>58</v>
      </c>
      <c r="J22992" s="115">
        <v>17.88</v>
      </c>
    </row>
    <row r="22993" spans="1:10" hidden="1">
      <c r="A22993" s="115" t="s">
        <v>23362</v>
      </c>
      <c r="B22993" s="115" t="str">
        <f t="shared" si="359"/>
        <v>MACARANDUBA APARELHADA DE 3" X 3"</v>
      </c>
      <c r="C22993" s="115" t="s">
        <v>23361</v>
      </c>
      <c r="I22993" s="115" t="s">
        <v>58</v>
      </c>
      <c r="J22993" s="115">
        <v>17.88</v>
      </c>
    </row>
    <row r="22994" spans="1:10" hidden="1">
      <c r="A22994" s="115" t="s">
        <v>23363</v>
      </c>
      <c r="B22994" s="115" t="str">
        <f t="shared" si="359"/>
        <v>MACARANDUBA APARELHADA DE 3" X 4 1/2"</v>
      </c>
      <c r="C22994" s="115" t="s">
        <v>23364</v>
      </c>
      <c r="I22994" s="115" t="s">
        <v>58</v>
      </c>
      <c r="J22994" s="115">
        <v>26.64</v>
      </c>
    </row>
    <row r="22995" spans="1:10" hidden="1">
      <c r="A22995" s="115" t="s">
        <v>23365</v>
      </c>
      <c r="B22995" s="115" t="str">
        <f t="shared" si="359"/>
        <v>MACARANDUBA APARELHADA DE 3" X 4 1/2"</v>
      </c>
      <c r="C22995" s="115" t="s">
        <v>23364</v>
      </c>
      <c r="I22995" s="115" t="s">
        <v>58</v>
      </c>
      <c r="J22995" s="115">
        <v>26.64</v>
      </c>
    </row>
    <row r="22996" spans="1:10" hidden="1">
      <c r="A22996" s="115" t="s">
        <v>23366</v>
      </c>
      <c r="B22996" s="115" t="str">
        <f t="shared" si="359"/>
        <v>MACARANDUBA APARELHADA DE 3" X 6"</v>
      </c>
      <c r="C22996" s="115" t="s">
        <v>23367</v>
      </c>
      <c r="I22996" s="115" t="s">
        <v>58</v>
      </c>
      <c r="J22996" s="115">
        <v>34.68</v>
      </c>
    </row>
    <row r="22997" spans="1:10" hidden="1">
      <c r="A22997" s="115" t="s">
        <v>23368</v>
      </c>
      <c r="B22997" s="115" t="str">
        <f t="shared" si="359"/>
        <v>MACARANDUBA APARELHADA DE 3" X 6"</v>
      </c>
      <c r="C22997" s="115" t="s">
        <v>23367</v>
      </c>
      <c r="I22997" s="115" t="s">
        <v>58</v>
      </c>
      <c r="J22997" s="115">
        <v>34.68</v>
      </c>
    </row>
    <row r="22998" spans="1:10" hidden="1">
      <c r="A22998" s="115" t="s">
        <v>23369</v>
      </c>
      <c r="B22998" s="115" t="str">
        <f t="shared" si="359"/>
        <v>MACARANDUBA APARELHADA DE 2" X 3"</v>
      </c>
      <c r="C22998" s="115" t="s">
        <v>23370</v>
      </c>
      <c r="I22998" s="115" t="s">
        <v>58</v>
      </c>
      <c r="J22998" s="115">
        <v>10.42</v>
      </c>
    </row>
    <row r="22999" spans="1:10" hidden="1">
      <c r="A22999" s="115" t="s">
        <v>23371</v>
      </c>
      <c r="B22999" s="115" t="str">
        <f t="shared" si="359"/>
        <v>MACARANDUBA APARELHADA DE 2" X 3"</v>
      </c>
      <c r="C22999" s="115" t="s">
        <v>23370</v>
      </c>
      <c r="I22999" s="115" t="s">
        <v>58</v>
      </c>
      <c r="J22999" s="115">
        <v>10.42</v>
      </c>
    </row>
    <row r="23000" spans="1:10" hidden="1">
      <c r="A23000" s="115" t="s">
        <v>57066</v>
      </c>
      <c r="B23000" s="115" t="str">
        <f t="shared" si="359"/>
        <v>FABRICACAO DE ESCAMA DE CONCRETO ARMADO PARA SOLO REFORCADOCOM FITA METALICA - 2 A 5 CHUMBADORES</v>
      </c>
      <c r="C23000" s="115" t="s">
        <v>57067</v>
      </c>
      <c r="D23000" s="115" t="s">
        <v>57068</v>
      </c>
      <c r="I23000" s="115" t="s">
        <v>31</v>
      </c>
      <c r="J23000" s="115">
        <v>1138.48</v>
      </c>
    </row>
    <row r="23001" spans="1:10" hidden="1">
      <c r="A23001" s="115" t="s">
        <v>57069</v>
      </c>
      <c r="B23001" s="115" t="str">
        <f t="shared" si="359"/>
        <v>FABRICACAO DE ESCAMA DE CONCRETO ARMADO PARA SOLO REFORCADOCOM FITA METALICA - 2 A 5 CHUMBADORES</v>
      </c>
      <c r="C23001" s="115" t="s">
        <v>57067</v>
      </c>
      <c r="D23001" s="115" t="s">
        <v>57068</v>
      </c>
      <c r="I23001" s="115" t="s">
        <v>31</v>
      </c>
      <c r="J23001" s="115">
        <v>1083.58</v>
      </c>
    </row>
    <row r="23002" spans="1:10" hidden="1">
      <c r="A23002" s="115" t="s">
        <v>57070</v>
      </c>
      <c r="B23002" s="115" t="str">
        <f t="shared" si="359"/>
        <v>MONTAGEM DE ESCAMAS DE CONCRETO</v>
      </c>
      <c r="C23002" s="115" t="s">
        <v>57071</v>
      </c>
      <c r="I23002" s="115" t="s">
        <v>16</v>
      </c>
      <c r="J23002" s="115">
        <v>51.66</v>
      </c>
    </row>
    <row r="23003" spans="1:10" hidden="1">
      <c r="A23003" s="115" t="s">
        <v>57072</v>
      </c>
      <c r="B23003" s="115" t="str">
        <f t="shared" si="359"/>
        <v>MONTAGEM DE ESCAMAS DE CONCRETO</v>
      </c>
      <c r="C23003" s="115" t="s">
        <v>57071</v>
      </c>
      <c r="I23003" s="115" t="s">
        <v>16</v>
      </c>
      <c r="J23003" s="115">
        <v>49.04</v>
      </c>
    </row>
    <row r="23004" spans="1:10" hidden="1">
      <c r="A23004" s="115" t="s">
        <v>57073</v>
      </c>
      <c r="B23004" s="115" t="str">
        <f t="shared" si="359"/>
        <v>MOLDES METALICOS PARA SOLO REFORCADO COM FITA METALICA</v>
      </c>
      <c r="C23004" s="115" t="s">
        <v>57074</v>
      </c>
      <c r="I23004" s="115" t="s">
        <v>31</v>
      </c>
      <c r="J23004" s="115">
        <v>44.58</v>
      </c>
    </row>
    <row r="23005" spans="1:10" hidden="1">
      <c r="A23005" s="115" t="s">
        <v>57075</v>
      </c>
      <c r="B23005" s="115" t="str">
        <f t="shared" si="359"/>
        <v>MOLDES METALICOS PARA SOLO REFORCADO COM FITA METALICA</v>
      </c>
      <c r="C23005" s="115" t="s">
        <v>57074</v>
      </c>
      <c r="I23005" s="115" t="s">
        <v>31</v>
      </c>
      <c r="J23005" s="115">
        <v>41.8</v>
      </c>
    </row>
    <row r="23006" spans="1:10" hidden="1">
      <c r="A23006" s="115" t="s">
        <v>57076</v>
      </c>
      <c r="B23006" s="115" t="str">
        <f t="shared" si="359"/>
        <v>TRAVAMENTO E NIVELAMENTO DE ESCAMA DE CONCRETO ARMADO</v>
      </c>
      <c r="C23006" s="115" t="s">
        <v>57077</v>
      </c>
      <c r="I23006" s="115" t="s">
        <v>16</v>
      </c>
      <c r="J23006" s="115">
        <v>14.39</v>
      </c>
    </row>
    <row r="23007" spans="1:10" hidden="1">
      <c r="A23007" s="115" t="s">
        <v>57078</v>
      </c>
      <c r="B23007" s="115" t="str">
        <f t="shared" si="359"/>
        <v>TRAVAMENTO E NIVELAMENTO DE ESCAMA DE CONCRETO ARMADO</v>
      </c>
      <c r="C23007" s="115" t="s">
        <v>57077</v>
      </c>
      <c r="I23007" s="115" t="s">
        <v>16</v>
      </c>
      <c r="J23007" s="115">
        <v>12.92</v>
      </c>
    </row>
    <row r="23008" spans="1:10" hidden="1">
      <c r="A23008" s="115" t="s">
        <v>57079</v>
      </c>
      <c r="B23008" s="115" t="str">
        <f t="shared" si="359"/>
        <v>TRAVADOR DE MADEIRA PARA ESCAMAS DE CONCRETO ARMADO - UTILIZACAO DE 10 VEZES</v>
      </c>
      <c r="C23008" s="115" t="s">
        <v>57080</v>
      </c>
      <c r="D23008" s="115" t="s">
        <v>57081</v>
      </c>
      <c r="I23008" s="115" t="s">
        <v>6</v>
      </c>
      <c r="J23008" s="115">
        <v>8.93</v>
      </c>
    </row>
    <row r="23009" spans="1:10" hidden="1">
      <c r="A23009" s="115" t="s">
        <v>57082</v>
      </c>
      <c r="B23009" s="115" t="str">
        <f t="shared" si="359"/>
        <v>TRAVADOR DE MADEIRA PARA ESCAMAS DE CONCRETO ARMADO - UTILIZACAO DE 10 VEZES</v>
      </c>
      <c r="C23009" s="115" t="s">
        <v>57080</v>
      </c>
      <c r="D23009" s="115" t="s">
        <v>57081</v>
      </c>
      <c r="I23009" s="115" t="s">
        <v>6</v>
      </c>
      <c r="J23009" s="115">
        <v>8.18</v>
      </c>
    </row>
    <row r="23010" spans="1:10" hidden="1">
      <c r="A23010" s="115" t="s">
        <v>23372</v>
      </c>
      <c r="B23010" s="115" t="str">
        <f t="shared" si="359"/>
        <v>PINUS,PECA 1" X 12" E 1" X 9".</v>
      </c>
      <c r="C23010" s="115" t="s">
        <v>23373</v>
      </c>
      <c r="I23010" s="115" t="s">
        <v>16</v>
      </c>
      <c r="J23010" s="115">
        <v>20.84</v>
      </c>
    </row>
    <row r="23011" spans="1:10" hidden="1">
      <c r="A23011" s="115" t="s">
        <v>23374</v>
      </c>
      <c r="B23011" s="115" t="str">
        <f t="shared" si="359"/>
        <v>PINUS,PECA 1" X 12" E 1" X 9".</v>
      </c>
      <c r="C23011" s="115" t="s">
        <v>23373</v>
      </c>
      <c r="I23011" s="115" t="s">
        <v>16</v>
      </c>
      <c r="J23011" s="115">
        <v>20.84</v>
      </c>
    </row>
    <row r="23012" spans="1:10" hidden="1">
      <c r="A23012" s="115" t="s">
        <v>23375</v>
      </c>
      <c r="B23012" s="115" t="str">
        <f t="shared" si="359"/>
        <v>ESTACA MANGUE</v>
      </c>
      <c r="C23012" s="115" t="s">
        <v>23376</v>
      </c>
      <c r="I23012" s="115" t="s">
        <v>6</v>
      </c>
      <c r="J23012" s="115">
        <v>0.96</v>
      </c>
    </row>
    <row r="23013" spans="1:10" hidden="1">
      <c r="A23013" s="115" t="s">
        <v>23377</v>
      </c>
      <c r="B23013" s="115" t="str">
        <f t="shared" si="359"/>
        <v>ESTACA MANGUE</v>
      </c>
      <c r="C23013" s="115" t="s">
        <v>23376</v>
      </c>
      <c r="I23013" s="115" t="s">
        <v>6</v>
      </c>
      <c r="J23013" s="115">
        <v>0.96</v>
      </c>
    </row>
    <row r="23014" spans="1:10" hidden="1">
      <c r="A23014" s="115" t="s">
        <v>23378</v>
      </c>
      <c r="B23014" s="115" t="str">
        <f t="shared" si="359"/>
        <v>CONCRETO DOSADO RACIONALMENTE PARA UMA RESISTENCIA A COMPRESSAO DE 15MPA,USANDO AGREGADO GRAUDO (BRITA 0),COMPREENDENDOAPENAS O FORNECIMENTO DOS MATERIAIS,INCLUSIVE 5% DE PERDAS.</v>
      </c>
      <c r="C23014" s="115" t="s">
        <v>53740</v>
      </c>
      <c r="D23014" s="115" t="s">
        <v>53741</v>
      </c>
      <c r="E23014" s="115" t="s">
        <v>53742</v>
      </c>
      <c r="I23014" s="115" t="s">
        <v>31</v>
      </c>
      <c r="J23014" s="115">
        <v>231.27</v>
      </c>
    </row>
    <row r="23015" spans="1:10" hidden="1">
      <c r="A23015" s="115" t="s">
        <v>23379</v>
      </c>
      <c r="B23015" s="115" t="str">
        <f t="shared" si="359"/>
        <v>CONCRETO DOSADO RACIONALMENTE PARA UMA RESISTENCIA A COMPRESSAO DE 15MPA,USANDO AGREGADO GRAUDO (BRITA 0),COMPREENDENDOAPENAS O FORNECIMENTO DOS MATERIAIS,INCLUSIVE 5% DE PERDAS.</v>
      </c>
      <c r="C23015" s="115" t="s">
        <v>53740</v>
      </c>
      <c r="D23015" s="115" t="s">
        <v>53741</v>
      </c>
      <c r="E23015" s="115" t="s">
        <v>53742</v>
      </c>
      <c r="I23015" s="115" t="s">
        <v>31</v>
      </c>
      <c r="J23015" s="115">
        <v>231.27</v>
      </c>
    </row>
  </sheetData>
  <sheetProtection selectLockedCells="1" selectUnlockedCells="1"/>
  <autoFilter ref="A4:J23015">
    <filterColumn colId="1">
      <customFilters>
        <customFilter val="*anticorrosivo*"/>
      </customFilters>
    </filterColumn>
  </autoFilter>
  <pageMargins left="0.78749999999999998" right="0.78749999999999998" top="1.0527777777777778" bottom="1.0527777777777778" header="0.78749999999999998" footer="0.78749999999999998"/>
  <pageSetup paperSize="9" orientation="portrait" useFirstPageNumber="1" horizontalDpi="300" verticalDpi="300"/>
  <headerFooter alignWithMargins="0">
    <oddHeader>&amp;C&amp;"Times New Roman,Regular"&amp;12&amp;A</oddHeader>
    <oddFooter>&amp;C&amp;"Times New Roman,Regular"&amp;12Page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45"/>
  <sheetViews>
    <sheetView workbookViewId="0">
      <selection activeCell="D5243" sqref="D5243"/>
    </sheetView>
  </sheetViews>
  <sheetFormatPr defaultRowHeight="12.75"/>
  <cols>
    <col min="1" max="1" width="10.5703125" style="668" customWidth="1"/>
    <col min="2" max="2" width="78.140625" style="668" customWidth="1"/>
    <col min="3" max="3" width="21.140625" style="668" customWidth="1"/>
    <col min="4" max="4" width="18.7109375" style="668" customWidth="1"/>
    <col min="5" max="5" width="22.28515625" style="668" customWidth="1"/>
    <col min="6" max="256" width="9.140625" style="668"/>
    <col min="257" max="257" width="10.5703125" style="668" customWidth="1"/>
    <col min="258" max="258" width="78.140625" style="668" customWidth="1"/>
    <col min="259" max="259" width="21.140625" style="668" customWidth="1"/>
    <col min="260" max="260" width="18.7109375" style="668" customWidth="1"/>
    <col min="261" max="261" width="22.28515625" style="668" customWidth="1"/>
    <col min="262" max="512" width="9.140625" style="668"/>
    <col min="513" max="513" width="10.5703125" style="668" customWidth="1"/>
    <col min="514" max="514" width="78.140625" style="668" customWidth="1"/>
    <col min="515" max="515" width="21.140625" style="668" customWidth="1"/>
    <col min="516" max="516" width="18.7109375" style="668" customWidth="1"/>
    <col min="517" max="517" width="22.28515625" style="668" customWidth="1"/>
    <col min="518" max="768" width="9.140625" style="668"/>
    <col min="769" max="769" width="10.5703125" style="668" customWidth="1"/>
    <col min="770" max="770" width="78.140625" style="668" customWidth="1"/>
    <col min="771" max="771" width="21.140625" style="668" customWidth="1"/>
    <col min="772" max="772" width="18.7109375" style="668" customWidth="1"/>
    <col min="773" max="773" width="22.28515625" style="668" customWidth="1"/>
    <col min="774" max="1024" width="9.140625" style="668"/>
    <col min="1025" max="1025" width="10.5703125" style="668" customWidth="1"/>
    <col min="1026" max="1026" width="78.140625" style="668" customWidth="1"/>
    <col min="1027" max="1027" width="21.140625" style="668" customWidth="1"/>
    <col min="1028" max="1028" width="18.7109375" style="668" customWidth="1"/>
    <col min="1029" max="1029" width="22.28515625" style="668" customWidth="1"/>
    <col min="1030" max="1280" width="9.140625" style="668"/>
    <col min="1281" max="1281" width="10.5703125" style="668" customWidth="1"/>
    <col min="1282" max="1282" width="78.140625" style="668" customWidth="1"/>
    <col min="1283" max="1283" width="21.140625" style="668" customWidth="1"/>
    <col min="1284" max="1284" width="18.7109375" style="668" customWidth="1"/>
    <col min="1285" max="1285" width="22.28515625" style="668" customWidth="1"/>
    <col min="1286" max="1536" width="9.140625" style="668"/>
    <col min="1537" max="1537" width="10.5703125" style="668" customWidth="1"/>
    <col min="1538" max="1538" width="78.140625" style="668" customWidth="1"/>
    <col min="1539" max="1539" width="21.140625" style="668" customWidth="1"/>
    <col min="1540" max="1540" width="18.7109375" style="668" customWidth="1"/>
    <col min="1541" max="1541" width="22.28515625" style="668" customWidth="1"/>
    <col min="1542" max="1792" width="9.140625" style="668"/>
    <col min="1793" max="1793" width="10.5703125" style="668" customWidth="1"/>
    <col min="1794" max="1794" width="78.140625" style="668" customWidth="1"/>
    <col min="1795" max="1795" width="21.140625" style="668" customWidth="1"/>
    <col min="1796" max="1796" width="18.7109375" style="668" customWidth="1"/>
    <col min="1797" max="1797" width="22.28515625" style="668" customWidth="1"/>
    <col min="1798" max="2048" width="9.140625" style="668"/>
    <col min="2049" max="2049" width="10.5703125" style="668" customWidth="1"/>
    <col min="2050" max="2050" width="78.140625" style="668" customWidth="1"/>
    <col min="2051" max="2051" width="21.140625" style="668" customWidth="1"/>
    <col min="2052" max="2052" width="18.7109375" style="668" customWidth="1"/>
    <col min="2053" max="2053" width="22.28515625" style="668" customWidth="1"/>
    <col min="2054" max="2304" width="9.140625" style="668"/>
    <col min="2305" max="2305" width="10.5703125" style="668" customWidth="1"/>
    <col min="2306" max="2306" width="78.140625" style="668" customWidth="1"/>
    <col min="2307" max="2307" width="21.140625" style="668" customWidth="1"/>
    <col min="2308" max="2308" width="18.7109375" style="668" customWidth="1"/>
    <col min="2309" max="2309" width="22.28515625" style="668" customWidth="1"/>
    <col min="2310" max="2560" width="9.140625" style="668"/>
    <col min="2561" max="2561" width="10.5703125" style="668" customWidth="1"/>
    <col min="2562" max="2562" width="78.140625" style="668" customWidth="1"/>
    <col min="2563" max="2563" width="21.140625" style="668" customWidth="1"/>
    <col min="2564" max="2564" width="18.7109375" style="668" customWidth="1"/>
    <col min="2565" max="2565" width="22.28515625" style="668" customWidth="1"/>
    <col min="2566" max="2816" width="9.140625" style="668"/>
    <col min="2817" max="2817" width="10.5703125" style="668" customWidth="1"/>
    <col min="2818" max="2818" width="78.140625" style="668" customWidth="1"/>
    <col min="2819" max="2819" width="21.140625" style="668" customWidth="1"/>
    <col min="2820" max="2820" width="18.7109375" style="668" customWidth="1"/>
    <col min="2821" max="2821" width="22.28515625" style="668" customWidth="1"/>
    <col min="2822" max="3072" width="9.140625" style="668"/>
    <col min="3073" max="3073" width="10.5703125" style="668" customWidth="1"/>
    <col min="3074" max="3074" width="78.140625" style="668" customWidth="1"/>
    <col min="3075" max="3075" width="21.140625" style="668" customWidth="1"/>
    <col min="3076" max="3076" width="18.7109375" style="668" customWidth="1"/>
    <col min="3077" max="3077" width="22.28515625" style="668" customWidth="1"/>
    <col min="3078" max="3328" width="9.140625" style="668"/>
    <col min="3329" max="3329" width="10.5703125" style="668" customWidth="1"/>
    <col min="3330" max="3330" width="78.140625" style="668" customWidth="1"/>
    <col min="3331" max="3331" width="21.140625" style="668" customWidth="1"/>
    <col min="3332" max="3332" width="18.7109375" style="668" customWidth="1"/>
    <col min="3333" max="3333" width="22.28515625" style="668" customWidth="1"/>
    <col min="3334" max="3584" width="9.140625" style="668"/>
    <col min="3585" max="3585" width="10.5703125" style="668" customWidth="1"/>
    <col min="3586" max="3586" width="78.140625" style="668" customWidth="1"/>
    <col min="3587" max="3587" width="21.140625" style="668" customWidth="1"/>
    <col min="3588" max="3588" width="18.7109375" style="668" customWidth="1"/>
    <col min="3589" max="3589" width="22.28515625" style="668" customWidth="1"/>
    <col min="3590" max="3840" width="9.140625" style="668"/>
    <col min="3841" max="3841" width="10.5703125" style="668" customWidth="1"/>
    <col min="3842" max="3842" width="78.140625" style="668" customWidth="1"/>
    <col min="3843" max="3843" width="21.140625" style="668" customWidth="1"/>
    <col min="3844" max="3844" width="18.7109375" style="668" customWidth="1"/>
    <col min="3845" max="3845" width="22.28515625" style="668" customWidth="1"/>
    <col min="3846" max="4096" width="9.140625" style="668"/>
    <col min="4097" max="4097" width="10.5703125" style="668" customWidth="1"/>
    <col min="4098" max="4098" width="78.140625" style="668" customWidth="1"/>
    <col min="4099" max="4099" width="21.140625" style="668" customWidth="1"/>
    <col min="4100" max="4100" width="18.7109375" style="668" customWidth="1"/>
    <col min="4101" max="4101" width="22.28515625" style="668" customWidth="1"/>
    <col min="4102" max="4352" width="9.140625" style="668"/>
    <col min="4353" max="4353" width="10.5703125" style="668" customWidth="1"/>
    <col min="4354" max="4354" width="78.140625" style="668" customWidth="1"/>
    <col min="4355" max="4355" width="21.140625" style="668" customWidth="1"/>
    <col min="4356" max="4356" width="18.7109375" style="668" customWidth="1"/>
    <col min="4357" max="4357" width="22.28515625" style="668" customWidth="1"/>
    <col min="4358" max="4608" width="9.140625" style="668"/>
    <col min="4609" max="4609" width="10.5703125" style="668" customWidth="1"/>
    <col min="4610" max="4610" width="78.140625" style="668" customWidth="1"/>
    <col min="4611" max="4611" width="21.140625" style="668" customWidth="1"/>
    <col min="4612" max="4612" width="18.7109375" style="668" customWidth="1"/>
    <col min="4613" max="4613" width="22.28515625" style="668" customWidth="1"/>
    <col min="4614" max="4864" width="9.140625" style="668"/>
    <col min="4865" max="4865" width="10.5703125" style="668" customWidth="1"/>
    <col min="4866" max="4866" width="78.140625" style="668" customWidth="1"/>
    <col min="4867" max="4867" width="21.140625" style="668" customWidth="1"/>
    <col min="4868" max="4868" width="18.7109375" style="668" customWidth="1"/>
    <col min="4869" max="4869" width="22.28515625" style="668" customWidth="1"/>
    <col min="4870" max="5120" width="9.140625" style="668"/>
    <col min="5121" max="5121" width="10.5703125" style="668" customWidth="1"/>
    <col min="5122" max="5122" width="78.140625" style="668" customWidth="1"/>
    <col min="5123" max="5123" width="21.140625" style="668" customWidth="1"/>
    <col min="5124" max="5124" width="18.7109375" style="668" customWidth="1"/>
    <col min="5125" max="5125" width="22.28515625" style="668" customWidth="1"/>
    <col min="5126" max="5376" width="9.140625" style="668"/>
    <col min="5377" max="5377" width="10.5703125" style="668" customWidth="1"/>
    <col min="5378" max="5378" width="78.140625" style="668" customWidth="1"/>
    <col min="5379" max="5379" width="21.140625" style="668" customWidth="1"/>
    <col min="5380" max="5380" width="18.7109375" style="668" customWidth="1"/>
    <col min="5381" max="5381" width="22.28515625" style="668" customWidth="1"/>
    <col min="5382" max="5632" width="9.140625" style="668"/>
    <col min="5633" max="5633" width="10.5703125" style="668" customWidth="1"/>
    <col min="5634" max="5634" width="78.140625" style="668" customWidth="1"/>
    <col min="5635" max="5635" width="21.140625" style="668" customWidth="1"/>
    <col min="5636" max="5636" width="18.7109375" style="668" customWidth="1"/>
    <col min="5637" max="5637" width="22.28515625" style="668" customWidth="1"/>
    <col min="5638" max="5888" width="9.140625" style="668"/>
    <col min="5889" max="5889" width="10.5703125" style="668" customWidth="1"/>
    <col min="5890" max="5890" width="78.140625" style="668" customWidth="1"/>
    <col min="5891" max="5891" width="21.140625" style="668" customWidth="1"/>
    <col min="5892" max="5892" width="18.7109375" style="668" customWidth="1"/>
    <col min="5893" max="5893" width="22.28515625" style="668" customWidth="1"/>
    <col min="5894" max="6144" width="9.140625" style="668"/>
    <col min="6145" max="6145" width="10.5703125" style="668" customWidth="1"/>
    <col min="6146" max="6146" width="78.140625" style="668" customWidth="1"/>
    <col min="6147" max="6147" width="21.140625" style="668" customWidth="1"/>
    <col min="6148" max="6148" width="18.7109375" style="668" customWidth="1"/>
    <col min="6149" max="6149" width="22.28515625" style="668" customWidth="1"/>
    <col min="6150" max="6400" width="9.140625" style="668"/>
    <col min="6401" max="6401" width="10.5703125" style="668" customWidth="1"/>
    <col min="6402" max="6402" width="78.140625" style="668" customWidth="1"/>
    <col min="6403" max="6403" width="21.140625" style="668" customWidth="1"/>
    <col min="6404" max="6404" width="18.7109375" style="668" customWidth="1"/>
    <col min="6405" max="6405" width="22.28515625" style="668" customWidth="1"/>
    <col min="6406" max="6656" width="9.140625" style="668"/>
    <col min="6657" max="6657" width="10.5703125" style="668" customWidth="1"/>
    <col min="6658" max="6658" width="78.140625" style="668" customWidth="1"/>
    <col min="6659" max="6659" width="21.140625" style="668" customWidth="1"/>
    <col min="6660" max="6660" width="18.7109375" style="668" customWidth="1"/>
    <col min="6661" max="6661" width="22.28515625" style="668" customWidth="1"/>
    <col min="6662" max="6912" width="9.140625" style="668"/>
    <col min="6913" max="6913" width="10.5703125" style="668" customWidth="1"/>
    <col min="6914" max="6914" width="78.140625" style="668" customWidth="1"/>
    <col min="6915" max="6915" width="21.140625" style="668" customWidth="1"/>
    <col min="6916" max="6916" width="18.7109375" style="668" customWidth="1"/>
    <col min="6917" max="6917" width="22.28515625" style="668" customWidth="1"/>
    <col min="6918" max="7168" width="9.140625" style="668"/>
    <col min="7169" max="7169" width="10.5703125" style="668" customWidth="1"/>
    <col min="7170" max="7170" width="78.140625" style="668" customWidth="1"/>
    <col min="7171" max="7171" width="21.140625" style="668" customWidth="1"/>
    <col min="7172" max="7172" width="18.7109375" style="668" customWidth="1"/>
    <col min="7173" max="7173" width="22.28515625" style="668" customWidth="1"/>
    <col min="7174" max="7424" width="9.140625" style="668"/>
    <col min="7425" max="7425" width="10.5703125" style="668" customWidth="1"/>
    <col min="7426" max="7426" width="78.140625" style="668" customWidth="1"/>
    <col min="7427" max="7427" width="21.140625" style="668" customWidth="1"/>
    <col min="7428" max="7428" width="18.7109375" style="668" customWidth="1"/>
    <col min="7429" max="7429" width="22.28515625" style="668" customWidth="1"/>
    <col min="7430" max="7680" width="9.140625" style="668"/>
    <col min="7681" max="7681" width="10.5703125" style="668" customWidth="1"/>
    <col min="7682" max="7682" width="78.140625" style="668" customWidth="1"/>
    <col min="7683" max="7683" width="21.140625" style="668" customWidth="1"/>
    <col min="7684" max="7684" width="18.7109375" style="668" customWidth="1"/>
    <col min="7685" max="7685" width="22.28515625" style="668" customWidth="1"/>
    <col min="7686" max="7936" width="9.140625" style="668"/>
    <col min="7937" max="7937" width="10.5703125" style="668" customWidth="1"/>
    <col min="7938" max="7938" width="78.140625" style="668" customWidth="1"/>
    <col min="7939" max="7939" width="21.140625" style="668" customWidth="1"/>
    <col min="7940" max="7940" width="18.7109375" style="668" customWidth="1"/>
    <col min="7941" max="7941" width="22.28515625" style="668" customWidth="1"/>
    <col min="7942" max="8192" width="9.140625" style="668"/>
    <col min="8193" max="8193" width="10.5703125" style="668" customWidth="1"/>
    <col min="8194" max="8194" width="78.140625" style="668" customWidth="1"/>
    <col min="8195" max="8195" width="21.140625" style="668" customWidth="1"/>
    <col min="8196" max="8196" width="18.7109375" style="668" customWidth="1"/>
    <col min="8197" max="8197" width="22.28515625" style="668" customWidth="1"/>
    <col min="8198" max="8448" width="9.140625" style="668"/>
    <col min="8449" max="8449" width="10.5703125" style="668" customWidth="1"/>
    <col min="8450" max="8450" width="78.140625" style="668" customWidth="1"/>
    <col min="8451" max="8451" width="21.140625" style="668" customWidth="1"/>
    <col min="8452" max="8452" width="18.7109375" style="668" customWidth="1"/>
    <col min="8453" max="8453" width="22.28515625" style="668" customWidth="1"/>
    <col min="8454" max="8704" width="9.140625" style="668"/>
    <col min="8705" max="8705" width="10.5703125" style="668" customWidth="1"/>
    <col min="8706" max="8706" width="78.140625" style="668" customWidth="1"/>
    <col min="8707" max="8707" width="21.140625" style="668" customWidth="1"/>
    <col min="8708" max="8708" width="18.7109375" style="668" customWidth="1"/>
    <col min="8709" max="8709" width="22.28515625" style="668" customWidth="1"/>
    <col min="8710" max="8960" width="9.140625" style="668"/>
    <col min="8961" max="8961" width="10.5703125" style="668" customWidth="1"/>
    <col min="8962" max="8962" width="78.140625" style="668" customWidth="1"/>
    <col min="8963" max="8963" width="21.140625" style="668" customWidth="1"/>
    <col min="8964" max="8964" width="18.7109375" style="668" customWidth="1"/>
    <col min="8965" max="8965" width="22.28515625" style="668" customWidth="1"/>
    <col min="8966" max="9216" width="9.140625" style="668"/>
    <col min="9217" max="9217" width="10.5703125" style="668" customWidth="1"/>
    <col min="9218" max="9218" width="78.140625" style="668" customWidth="1"/>
    <col min="9219" max="9219" width="21.140625" style="668" customWidth="1"/>
    <col min="9220" max="9220" width="18.7109375" style="668" customWidth="1"/>
    <col min="9221" max="9221" width="22.28515625" style="668" customWidth="1"/>
    <col min="9222" max="9472" width="9.140625" style="668"/>
    <col min="9473" max="9473" width="10.5703125" style="668" customWidth="1"/>
    <col min="9474" max="9474" width="78.140625" style="668" customWidth="1"/>
    <col min="9475" max="9475" width="21.140625" style="668" customWidth="1"/>
    <col min="9476" max="9476" width="18.7109375" style="668" customWidth="1"/>
    <col min="9477" max="9477" width="22.28515625" style="668" customWidth="1"/>
    <col min="9478" max="9728" width="9.140625" style="668"/>
    <col min="9729" max="9729" width="10.5703125" style="668" customWidth="1"/>
    <col min="9730" max="9730" width="78.140625" style="668" customWidth="1"/>
    <col min="9731" max="9731" width="21.140625" style="668" customWidth="1"/>
    <col min="9732" max="9732" width="18.7109375" style="668" customWidth="1"/>
    <col min="9733" max="9733" width="22.28515625" style="668" customWidth="1"/>
    <col min="9734" max="9984" width="9.140625" style="668"/>
    <col min="9985" max="9985" width="10.5703125" style="668" customWidth="1"/>
    <col min="9986" max="9986" width="78.140625" style="668" customWidth="1"/>
    <col min="9987" max="9987" width="21.140625" style="668" customWidth="1"/>
    <col min="9988" max="9988" width="18.7109375" style="668" customWidth="1"/>
    <col min="9989" max="9989" width="22.28515625" style="668" customWidth="1"/>
    <col min="9990" max="10240" width="9.140625" style="668"/>
    <col min="10241" max="10241" width="10.5703125" style="668" customWidth="1"/>
    <col min="10242" max="10242" width="78.140625" style="668" customWidth="1"/>
    <col min="10243" max="10243" width="21.140625" style="668" customWidth="1"/>
    <col min="10244" max="10244" width="18.7109375" style="668" customWidth="1"/>
    <col min="10245" max="10245" width="22.28515625" style="668" customWidth="1"/>
    <col min="10246" max="10496" width="9.140625" style="668"/>
    <col min="10497" max="10497" width="10.5703125" style="668" customWidth="1"/>
    <col min="10498" max="10498" width="78.140625" style="668" customWidth="1"/>
    <col min="10499" max="10499" width="21.140625" style="668" customWidth="1"/>
    <col min="10500" max="10500" width="18.7109375" style="668" customWidth="1"/>
    <col min="10501" max="10501" width="22.28515625" style="668" customWidth="1"/>
    <col min="10502" max="10752" width="9.140625" style="668"/>
    <col min="10753" max="10753" width="10.5703125" style="668" customWidth="1"/>
    <col min="10754" max="10754" width="78.140625" style="668" customWidth="1"/>
    <col min="10755" max="10755" width="21.140625" style="668" customWidth="1"/>
    <col min="10756" max="10756" width="18.7109375" style="668" customWidth="1"/>
    <col min="10757" max="10757" width="22.28515625" style="668" customWidth="1"/>
    <col min="10758" max="11008" width="9.140625" style="668"/>
    <col min="11009" max="11009" width="10.5703125" style="668" customWidth="1"/>
    <col min="11010" max="11010" width="78.140625" style="668" customWidth="1"/>
    <col min="11011" max="11011" width="21.140625" style="668" customWidth="1"/>
    <col min="11012" max="11012" width="18.7109375" style="668" customWidth="1"/>
    <col min="11013" max="11013" width="22.28515625" style="668" customWidth="1"/>
    <col min="11014" max="11264" width="9.140625" style="668"/>
    <col min="11265" max="11265" width="10.5703125" style="668" customWidth="1"/>
    <col min="11266" max="11266" width="78.140625" style="668" customWidth="1"/>
    <col min="11267" max="11267" width="21.140625" style="668" customWidth="1"/>
    <col min="11268" max="11268" width="18.7109375" style="668" customWidth="1"/>
    <col min="11269" max="11269" width="22.28515625" style="668" customWidth="1"/>
    <col min="11270" max="11520" width="9.140625" style="668"/>
    <col min="11521" max="11521" width="10.5703125" style="668" customWidth="1"/>
    <col min="11522" max="11522" width="78.140625" style="668" customWidth="1"/>
    <col min="11523" max="11523" width="21.140625" style="668" customWidth="1"/>
    <col min="11524" max="11524" width="18.7109375" style="668" customWidth="1"/>
    <col min="11525" max="11525" width="22.28515625" style="668" customWidth="1"/>
    <col min="11526" max="11776" width="9.140625" style="668"/>
    <col min="11777" max="11777" width="10.5703125" style="668" customWidth="1"/>
    <col min="11778" max="11778" width="78.140625" style="668" customWidth="1"/>
    <col min="11779" max="11779" width="21.140625" style="668" customWidth="1"/>
    <col min="11780" max="11780" width="18.7109375" style="668" customWidth="1"/>
    <col min="11781" max="11781" width="22.28515625" style="668" customWidth="1"/>
    <col min="11782" max="12032" width="9.140625" style="668"/>
    <col min="12033" max="12033" width="10.5703125" style="668" customWidth="1"/>
    <col min="12034" max="12034" width="78.140625" style="668" customWidth="1"/>
    <col min="12035" max="12035" width="21.140625" style="668" customWidth="1"/>
    <col min="12036" max="12036" width="18.7109375" style="668" customWidth="1"/>
    <col min="12037" max="12037" width="22.28515625" style="668" customWidth="1"/>
    <col min="12038" max="12288" width="9.140625" style="668"/>
    <col min="12289" max="12289" width="10.5703125" style="668" customWidth="1"/>
    <col min="12290" max="12290" width="78.140625" style="668" customWidth="1"/>
    <col min="12291" max="12291" width="21.140625" style="668" customWidth="1"/>
    <col min="12292" max="12292" width="18.7109375" style="668" customWidth="1"/>
    <col min="12293" max="12293" width="22.28515625" style="668" customWidth="1"/>
    <col min="12294" max="12544" width="9.140625" style="668"/>
    <col min="12545" max="12545" width="10.5703125" style="668" customWidth="1"/>
    <col min="12546" max="12546" width="78.140625" style="668" customWidth="1"/>
    <col min="12547" max="12547" width="21.140625" style="668" customWidth="1"/>
    <col min="12548" max="12548" width="18.7109375" style="668" customWidth="1"/>
    <col min="12549" max="12549" width="22.28515625" style="668" customWidth="1"/>
    <col min="12550" max="12800" width="9.140625" style="668"/>
    <col min="12801" max="12801" width="10.5703125" style="668" customWidth="1"/>
    <col min="12802" max="12802" width="78.140625" style="668" customWidth="1"/>
    <col min="12803" max="12803" width="21.140625" style="668" customWidth="1"/>
    <col min="12804" max="12804" width="18.7109375" style="668" customWidth="1"/>
    <col min="12805" max="12805" width="22.28515625" style="668" customWidth="1"/>
    <col min="12806" max="13056" width="9.140625" style="668"/>
    <col min="13057" max="13057" width="10.5703125" style="668" customWidth="1"/>
    <col min="13058" max="13058" width="78.140625" style="668" customWidth="1"/>
    <col min="13059" max="13059" width="21.140625" style="668" customWidth="1"/>
    <col min="13060" max="13060" width="18.7109375" style="668" customWidth="1"/>
    <col min="13061" max="13061" width="22.28515625" style="668" customWidth="1"/>
    <col min="13062" max="13312" width="9.140625" style="668"/>
    <col min="13313" max="13313" width="10.5703125" style="668" customWidth="1"/>
    <col min="13314" max="13314" width="78.140625" style="668" customWidth="1"/>
    <col min="13315" max="13315" width="21.140625" style="668" customWidth="1"/>
    <col min="13316" max="13316" width="18.7109375" style="668" customWidth="1"/>
    <col min="13317" max="13317" width="22.28515625" style="668" customWidth="1"/>
    <col min="13318" max="13568" width="9.140625" style="668"/>
    <col min="13569" max="13569" width="10.5703125" style="668" customWidth="1"/>
    <col min="13570" max="13570" width="78.140625" style="668" customWidth="1"/>
    <col min="13571" max="13571" width="21.140625" style="668" customWidth="1"/>
    <col min="13572" max="13572" width="18.7109375" style="668" customWidth="1"/>
    <col min="13573" max="13573" width="22.28515625" style="668" customWidth="1"/>
    <col min="13574" max="13824" width="9.140625" style="668"/>
    <col min="13825" max="13825" width="10.5703125" style="668" customWidth="1"/>
    <col min="13826" max="13826" width="78.140625" style="668" customWidth="1"/>
    <col min="13827" max="13827" width="21.140625" style="668" customWidth="1"/>
    <col min="13828" max="13828" width="18.7109375" style="668" customWidth="1"/>
    <col min="13829" max="13829" width="22.28515625" style="668" customWidth="1"/>
    <col min="13830" max="14080" width="9.140625" style="668"/>
    <col min="14081" max="14081" width="10.5703125" style="668" customWidth="1"/>
    <col min="14082" max="14082" width="78.140625" style="668" customWidth="1"/>
    <col min="14083" max="14083" width="21.140625" style="668" customWidth="1"/>
    <col min="14084" max="14084" width="18.7109375" style="668" customWidth="1"/>
    <col min="14085" max="14085" width="22.28515625" style="668" customWidth="1"/>
    <col min="14086" max="14336" width="9.140625" style="668"/>
    <col min="14337" max="14337" width="10.5703125" style="668" customWidth="1"/>
    <col min="14338" max="14338" width="78.140625" style="668" customWidth="1"/>
    <col min="14339" max="14339" width="21.140625" style="668" customWidth="1"/>
    <col min="14340" max="14340" width="18.7109375" style="668" customWidth="1"/>
    <col min="14341" max="14341" width="22.28515625" style="668" customWidth="1"/>
    <col min="14342" max="14592" width="9.140625" style="668"/>
    <col min="14593" max="14593" width="10.5703125" style="668" customWidth="1"/>
    <col min="14594" max="14594" width="78.140625" style="668" customWidth="1"/>
    <col min="14595" max="14595" width="21.140625" style="668" customWidth="1"/>
    <col min="14596" max="14596" width="18.7109375" style="668" customWidth="1"/>
    <col min="14597" max="14597" width="22.28515625" style="668" customWidth="1"/>
    <col min="14598" max="14848" width="9.140625" style="668"/>
    <col min="14849" max="14849" width="10.5703125" style="668" customWidth="1"/>
    <col min="14850" max="14850" width="78.140625" style="668" customWidth="1"/>
    <col min="14851" max="14851" width="21.140625" style="668" customWidth="1"/>
    <col min="14852" max="14852" width="18.7109375" style="668" customWidth="1"/>
    <col min="14853" max="14853" width="22.28515625" style="668" customWidth="1"/>
    <col min="14854" max="15104" width="9.140625" style="668"/>
    <col min="15105" max="15105" width="10.5703125" style="668" customWidth="1"/>
    <col min="15106" max="15106" width="78.140625" style="668" customWidth="1"/>
    <col min="15107" max="15107" width="21.140625" style="668" customWidth="1"/>
    <col min="15108" max="15108" width="18.7109375" style="668" customWidth="1"/>
    <col min="15109" max="15109" width="22.28515625" style="668" customWidth="1"/>
    <col min="15110" max="15360" width="9.140625" style="668"/>
    <col min="15361" max="15361" width="10.5703125" style="668" customWidth="1"/>
    <col min="15362" max="15362" width="78.140625" style="668" customWidth="1"/>
    <col min="15363" max="15363" width="21.140625" style="668" customWidth="1"/>
    <col min="15364" max="15364" width="18.7109375" style="668" customWidth="1"/>
    <col min="15365" max="15365" width="22.28515625" style="668" customWidth="1"/>
    <col min="15366" max="15616" width="9.140625" style="668"/>
    <col min="15617" max="15617" width="10.5703125" style="668" customWidth="1"/>
    <col min="15618" max="15618" width="78.140625" style="668" customWidth="1"/>
    <col min="15619" max="15619" width="21.140625" style="668" customWidth="1"/>
    <col min="15620" max="15620" width="18.7109375" style="668" customWidth="1"/>
    <col min="15621" max="15621" width="22.28515625" style="668" customWidth="1"/>
    <col min="15622" max="15872" width="9.140625" style="668"/>
    <col min="15873" max="15873" width="10.5703125" style="668" customWidth="1"/>
    <col min="15874" max="15874" width="78.140625" style="668" customWidth="1"/>
    <col min="15875" max="15875" width="21.140625" style="668" customWidth="1"/>
    <col min="15876" max="15876" width="18.7109375" style="668" customWidth="1"/>
    <col min="15877" max="15877" width="22.28515625" style="668" customWidth="1"/>
    <col min="15878" max="16128" width="9.140625" style="668"/>
    <col min="16129" max="16129" width="10.5703125" style="668" customWidth="1"/>
    <col min="16130" max="16130" width="78.140625" style="668" customWidth="1"/>
    <col min="16131" max="16131" width="21.140625" style="668" customWidth="1"/>
    <col min="16132" max="16132" width="18.7109375" style="668" customWidth="1"/>
    <col min="16133" max="16133" width="22.28515625" style="668" customWidth="1"/>
    <col min="16134" max="16384" width="9.140625" style="668"/>
  </cols>
  <sheetData>
    <row r="1" spans="1:5">
      <c r="A1" s="668" t="s">
        <v>57083</v>
      </c>
    </row>
    <row r="2" spans="1:5">
      <c r="A2" s="668" t="s">
        <v>57084</v>
      </c>
    </row>
    <row r="3" spans="1:5">
      <c r="A3" s="668" t="s">
        <v>57085</v>
      </c>
    </row>
    <row r="4" spans="1:5">
      <c r="A4" s="668" t="s">
        <v>57086</v>
      </c>
    </row>
    <row r="5" spans="1:5">
      <c r="A5" s="668" t="s">
        <v>72342</v>
      </c>
    </row>
    <row r="6" spans="1:5">
      <c r="A6" s="668" t="s">
        <v>57084</v>
      </c>
    </row>
    <row r="7" spans="1:5">
      <c r="A7" s="668" t="s">
        <v>57087</v>
      </c>
      <c r="B7" s="668" t="s">
        <v>57088</v>
      </c>
      <c r="C7" s="668" t="s">
        <v>23382</v>
      </c>
      <c r="D7" s="668" t="s">
        <v>57089</v>
      </c>
      <c r="E7" s="668" t="s">
        <v>57090</v>
      </c>
    </row>
    <row r="8" spans="1:5">
      <c r="A8" s="668">
        <v>43780</v>
      </c>
      <c r="B8" s="668" t="s">
        <v>57091</v>
      </c>
      <c r="C8" s="668" t="s">
        <v>57092</v>
      </c>
      <c r="D8" s="668" t="s">
        <v>57093</v>
      </c>
      <c r="E8" s="674" t="s">
        <v>57094</v>
      </c>
    </row>
    <row r="9" spans="1:5">
      <c r="A9" s="668">
        <v>1363</v>
      </c>
      <c r="B9" s="668" t="s">
        <v>57095</v>
      </c>
      <c r="C9" s="668" t="s">
        <v>57096</v>
      </c>
      <c r="D9" s="668" t="s">
        <v>57097</v>
      </c>
      <c r="E9" s="674" t="s">
        <v>54258</v>
      </c>
    </row>
    <row r="10" spans="1:5">
      <c r="A10" s="668">
        <v>1344</v>
      </c>
      <c r="B10" s="668" t="s">
        <v>57098</v>
      </c>
      <c r="C10" s="668" t="s">
        <v>57099</v>
      </c>
      <c r="D10" s="668" t="s">
        <v>57093</v>
      </c>
      <c r="E10" s="674" t="s">
        <v>57100</v>
      </c>
    </row>
    <row r="11" spans="1:5">
      <c r="A11" s="668">
        <v>1342</v>
      </c>
      <c r="B11" s="668" t="s">
        <v>57101</v>
      </c>
      <c r="C11" s="668" t="s">
        <v>57099</v>
      </c>
      <c r="D11" s="668" t="s">
        <v>57093</v>
      </c>
      <c r="E11" s="674" t="s">
        <v>33777</v>
      </c>
    </row>
    <row r="12" spans="1:5">
      <c r="A12" s="668">
        <v>1349</v>
      </c>
      <c r="B12" s="668" t="s">
        <v>57102</v>
      </c>
      <c r="C12" s="668" t="s">
        <v>57099</v>
      </c>
      <c r="D12" s="668" t="s">
        <v>57093</v>
      </c>
      <c r="E12" s="674" t="s">
        <v>57103</v>
      </c>
    </row>
    <row r="13" spans="1:5">
      <c r="A13" s="668">
        <v>1350</v>
      </c>
      <c r="B13" s="668" t="s">
        <v>57104</v>
      </c>
      <c r="C13" s="668" t="s">
        <v>57099</v>
      </c>
      <c r="D13" s="668" t="s">
        <v>57097</v>
      </c>
      <c r="E13" s="674" t="s">
        <v>57105</v>
      </c>
    </row>
    <row r="14" spans="1:5">
      <c r="A14" s="668">
        <v>1359</v>
      </c>
      <c r="B14" s="668" t="s">
        <v>57106</v>
      </c>
      <c r="C14" s="668" t="s">
        <v>57099</v>
      </c>
      <c r="D14" s="668" t="s">
        <v>57093</v>
      </c>
      <c r="E14" s="674" t="s">
        <v>57107</v>
      </c>
    </row>
    <row r="15" spans="1:5">
      <c r="A15" s="668">
        <v>1351</v>
      </c>
      <c r="B15" s="668" t="s">
        <v>57108</v>
      </c>
      <c r="C15" s="668" t="s">
        <v>57099</v>
      </c>
      <c r="D15" s="668" t="s">
        <v>57093</v>
      </c>
      <c r="E15" s="674" t="s">
        <v>54089</v>
      </c>
    </row>
    <row r="16" spans="1:5">
      <c r="A16" s="668">
        <v>2404</v>
      </c>
      <c r="B16" s="668" t="s">
        <v>57109</v>
      </c>
      <c r="C16" s="668" t="s">
        <v>57096</v>
      </c>
      <c r="D16" s="668" t="s">
        <v>57097</v>
      </c>
      <c r="E16" s="674" t="s">
        <v>57110</v>
      </c>
    </row>
    <row r="17" spans="1:5">
      <c r="A17" s="668">
        <v>2418</v>
      </c>
      <c r="B17" s="668" t="s">
        <v>57111</v>
      </c>
      <c r="C17" s="668" t="s">
        <v>57099</v>
      </c>
      <c r="D17" s="668" t="s">
        <v>57097</v>
      </c>
      <c r="E17" s="674" t="s">
        <v>57112</v>
      </c>
    </row>
    <row r="18" spans="1:5">
      <c r="A18" s="668">
        <v>6086</v>
      </c>
      <c r="B18" s="668" t="s">
        <v>57113</v>
      </c>
      <c r="C18" s="668" t="s">
        <v>57114</v>
      </c>
      <c r="D18" s="668" t="s">
        <v>57093</v>
      </c>
      <c r="E18" s="674" t="s">
        <v>57115</v>
      </c>
    </row>
    <row r="19" spans="1:5">
      <c r="A19" s="668">
        <v>3378</v>
      </c>
      <c r="B19" s="668" t="s">
        <v>57116</v>
      </c>
      <c r="C19" s="668" t="s">
        <v>57099</v>
      </c>
      <c r="D19" s="668" t="s">
        <v>57093</v>
      </c>
      <c r="E19" s="674" t="s">
        <v>57117</v>
      </c>
    </row>
    <row r="20" spans="1:5">
      <c r="A20" s="668">
        <v>3380</v>
      </c>
      <c r="B20" s="668" t="s">
        <v>57118</v>
      </c>
      <c r="C20" s="668" t="s">
        <v>57099</v>
      </c>
      <c r="D20" s="668" t="s">
        <v>57097</v>
      </c>
      <c r="E20" s="674" t="s">
        <v>57119</v>
      </c>
    </row>
    <row r="21" spans="1:5">
      <c r="A21" s="668">
        <v>3379</v>
      </c>
      <c r="B21" s="668" t="s">
        <v>57120</v>
      </c>
      <c r="C21" s="668" t="s">
        <v>57099</v>
      </c>
      <c r="D21" s="668" t="s">
        <v>57093</v>
      </c>
      <c r="E21" s="674" t="s">
        <v>54617</v>
      </c>
    </row>
    <row r="22" spans="1:5">
      <c r="A22" s="668">
        <v>615</v>
      </c>
      <c r="B22" s="668" t="s">
        <v>57121</v>
      </c>
      <c r="C22" s="668" t="s">
        <v>57096</v>
      </c>
      <c r="D22" s="668" t="s">
        <v>44266</v>
      </c>
      <c r="E22" s="674" t="s">
        <v>57122</v>
      </c>
    </row>
    <row r="23" spans="1:5">
      <c r="A23" s="668">
        <v>606</v>
      </c>
      <c r="B23" s="668" t="s">
        <v>57123</v>
      </c>
      <c r="C23" s="668" t="s">
        <v>57096</v>
      </c>
      <c r="D23" s="668" t="s">
        <v>44266</v>
      </c>
      <c r="E23" s="674" t="s">
        <v>57124</v>
      </c>
    </row>
    <row r="24" spans="1:5">
      <c r="A24" s="668">
        <v>11193</v>
      </c>
      <c r="B24" s="668" t="s">
        <v>57125</v>
      </c>
      <c r="C24" s="668" t="s">
        <v>57096</v>
      </c>
      <c r="D24" s="668" t="s">
        <v>44266</v>
      </c>
      <c r="E24" s="674" t="s">
        <v>57126</v>
      </c>
    </row>
    <row r="25" spans="1:5">
      <c r="A25" s="668">
        <v>11197</v>
      </c>
      <c r="B25" s="668" t="s">
        <v>57127</v>
      </c>
      <c r="C25" s="668" t="s">
        <v>57099</v>
      </c>
      <c r="D25" s="668" t="s">
        <v>44266</v>
      </c>
      <c r="E25" s="674" t="s">
        <v>57128</v>
      </c>
    </row>
    <row r="26" spans="1:5">
      <c r="A26" s="668">
        <v>13382</v>
      </c>
      <c r="B26" s="668" t="s">
        <v>57129</v>
      </c>
      <c r="C26" s="668" t="s">
        <v>57099</v>
      </c>
      <c r="D26" s="668" t="s">
        <v>44266</v>
      </c>
      <c r="E26" s="674" t="s">
        <v>57130</v>
      </c>
    </row>
    <row r="27" spans="1:5">
      <c r="A27" s="668">
        <v>4047</v>
      </c>
      <c r="B27" s="668" t="s">
        <v>57131</v>
      </c>
      <c r="C27" s="668" t="s">
        <v>57114</v>
      </c>
      <c r="D27" s="668" t="s">
        <v>57097</v>
      </c>
      <c r="E27" s="674" t="s">
        <v>57132</v>
      </c>
    </row>
    <row r="28" spans="1:5">
      <c r="A28" s="668">
        <v>7344</v>
      </c>
      <c r="B28" s="668" t="s">
        <v>57133</v>
      </c>
      <c r="C28" s="668" t="s">
        <v>57114</v>
      </c>
      <c r="D28" s="668" t="s">
        <v>57097</v>
      </c>
      <c r="E28" s="674" t="s">
        <v>57134</v>
      </c>
    </row>
    <row r="29" spans="1:5">
      <c r="A29" s="668">
        <v>40514</v>
      </c>
      <c r="B29" s="668" t="s">
        <v>57135</v>
      </c>
      <c r="C29" s="668" t="s">
        <v>57136</v>
      </c>
      <c r="D29" s="668" t="s">
        <v>57097</v>
      </c>
      <c r="E29" s="674" t="s">
        <v>57137</v>
      </c>
    </row>
    <row r="30" spans="1:5">
      <c r="A30" s="668">
        <v>11199</v>
      </c>
      <c r="B30" s="668" t="s">
        <v>57138</v>
      </c>
      <c r="C30" s="668" t="s">
        <v>57099</v>
      </c>
      <c r="D30" s="668" t="s">
        <v>44266</v>
      </c>
      <c r="E30" s="674" t="s">
        <v>57139</v>
      </c>
    </row>
    <row r="31" spans="1:5">
      <c r="A31" s="668">
        <v>4053</v>
      </c>
      <c r="B31" s="668" t="s">
        <v>57140</v>
      </c>
      <c r="C31" s="668" t="s">
        <v>57114</v>
      </c>
      <c r="D31" s="668" t="s">
        <v>57093</v>
      </c>
      <c r="E31" s="674" t="s">
        <v>57141</v>
      </c>
    </row>
    <row r="32" spans="1:5">
      <c r="A32" s="668">
        <v>4056</v>
      </c>
      <c r="B32" s="668" t="s">
        <v>57142</v>
      </c>
      <c r="C32" s="668" t="s">
        <v>57114</v>
      </c>
      <c r="D32" s="668" t="s">
        <v>57093</v>
      </c>
      <c r="E32" s="674" t="s">
        <v>54369</v>
      </c>
    </row>
    <row r="33" spans="1:5">
      <c r="A33" s="668">
        <v>21136</v>
      </c>
      <c r="B33" s="668" t="s">
        <v>57143</v>
      </c>
      <c r="C33" s="668" t="s">
        <v>57144</v>
      </c>
      <c r="D33" s="668" t="s">
        <v>44266</v>
      </c>
      <c r="E33" s="674" t="s">
        <v>33182</v>
      </c>
    </row>
    <row r="34" spans="1:5">
      <c r="A34" s="668">
        <v>21128</v>
      </c>
      <c r="B34" s="668" t="s">
        <v>57145</v>
      </c>
      <c r="C34" s="668" t="s">
        <v>57144</v>
      </c>
      <c r="D34" s="668" t="s">
        <v>44266</v>
      </c>
      <c r="E34" s="674" t="s">
        <v>57146</v>
      </c>
    </row>
    <row r="35" spans="1:5">
      <c r="A35" s="668">
        <v>21130</v>
      </c>
      <c r="B35" s="668" t="s">
        <v>57147</v>
      </c>
      <c r="C35" s="668" t="s">
        <v>57144</v>
      </c>
      <c r="D35" s="668" t="s">
        <v>44266</v>
      </c>
      <c r="E35" s="674" t="s">
        <v>57148</v>
      </c>
    </row>
    <row r="36" spans="1:5">
      <c r="A36" s="668">
        <v>21135</v>
      </c>
      <c r="B36" s="668" t="s">
        <v>57149</v>
      </c>
      <c r="C36" s="668" t="s">
        <v>57144</v>
      </c>
      <c r="D36" s="668" t="s">
        <v>44266</v>
      </c>
      <c r="E36" s="674" t="s">
        <v>33700</v>
      </c>
    </row>
    <row r="37" spans="1:5">
      <c r="A37" s="668">
        <v>38605</v>
      </c>
      <c r="B37" s="668" t="s">
        <v>57150</v>
      </c>
      <c r="C37" s="668" t="s">
        <v>57099</v>
      </c>
      <c r="D37" s="668" t="s">
        <v>57093</v>
      </c>
      <c r="E37" s="674" t="s">
        <v>57151</v>
      </c>
    </row>
    <row r="38" spans="1:5">
      <c r="A38" s="668">
        <v>11270</v>
      </c>
      <c r="B38" s="668" t="s">
        <v>57152</v>
      </c>
      <c r="C38" s="668" t="s">
        <v>57099</v>
      </c>
      <c r="D38" s="668" t="s">
        <v>57093</v>
      </c>
      <c r="E38" s="674" t="s">
        <v>24516</v>
      </c>
    </row>
    <row r="39" spans="1:5">
      <c r="A39" s="668">
        <v>412</v>
      </c>
      <c r="B39" s="668" t="s">
        <v>57153</v>
      </c>
      <c r="C39" s="668" t="s">
        <v>57099</v>
      </c>
      <c r="D39" s="668" t="s">
        <v>57093</v>
      </c>
      <c r="E39" s="674" t="s">
        <v>24212</v>
      </c>
    </row>
    <row r="40" spans="1:5">
      <c r="A40" s="668">
        <v>414</v>
      </c>
      <c r="B40" s="668" t="s">
        <v>57154</v>
      </c>
      <c r="C40" s="668" t="s">
        <v>57099</v>
      </c>
      <c r="D40" s="668" t="s">
        <v>57093</v>
      </c>
      <c r="E40" s="674" t="s">
        <v>24375</v>
      </c>
    </row>
    <row r="41" spans="1:5">
      <c r="A41" s="668">
        <v>410</v>
      </c>
      <c r="B41" s="668" t="s">
        <v>57155</v>
      </c>
      <c r="C41" s="668" t="s">
        <v>57099</v>
      </c>
      <c r="D41" s="668" t="s">
        <v>57093</v>
      </c>
      <c r="E41" s="674" t="s">
        <v>24426</v>
      </c>
    </row>
    <row r="42" spans="1:5">
      <c r="A42" s="668">
        <v>411</v>
      </c>
      <c r="B42" s="668" t="s">
        <v>57156</v>
      </c>
      <c r="C42" s="668" t="s">
        <v>57099</v>
      </c>
      <c r="D42" s="668" t="s">
        <v>57097</v>
      </c>
      <c r="E42" s="674" t="s">
        <v>24133</v>
      </c>
    </row>
    <row r="43" spans="1:5">
      <c r="A43" s="668">
        <v>408</v>
      </c>
      <c r="B43" s="668" t="s">
        <v>57157</v>
      </c>
      <c r="C43" s="668" t="s">
        <v>57099</v>
      </c>
      <c r="D43" s="668" t="s">
        <v>57093</v>
      </c>
      <c r="E43" s="674" t="s">
        <v>33260</v>
      </c>
    </row>
    <row r="44" spans="1:5">
      <c r="A44" s="668">
        <v>39131</v>
      </c>
      <c r="B44" s="668" t="s">
        <v>57158</v>
      </c>
      <c r="C44" s="668" t="s">
        <v>57099</v>
      </c>
      <c r="D44" s="668" t="s">
        <v>57093</v>
      </c>
      <c r="E44" s="674" t="s">
        <v>57159</v>
      </c>
    </row>
    <row r="45" spans="1:5">
      <c r="A45" s="668">
        <v>394</v>
      </c>
      <c r="B45" s="668" t="s">
        <v>57160</v>
      </c>
      <c r="C45" s="668" t="s">
        <v>57099</v>
      </c>
      <c r="D45" s="668" t="s">
        <v>57093</v>
      </c>
      <c r="E45" s="674" t="s">
        <v>57161</v>
      </c>
    </row>
    <row r="46" spans="1:5">
      <c r="A46" s="668">
        <v>39130</v>
      </c>
      <c r="B46" s="668" t="s">
        <v>57162</v>
      </c>
      <c r="C46" s="668" t="s">
        <v>57099</v>
      </c>
      <c r="D46" s="668" t="s">
        <v>57093</v>
      </c>
      <c r="E46" s="674" t="s">
        <v>53866</v>
      </c>
    </row>
    <row r="47" spans="1:5">
      <c r="A47" s="668">
        <v>395</v>
      </c>
      <c r="B47" s="668" t="s">
        <v>57163</v>
      </c>
      <c r="C47" s="668" t="s">
        <v>57099</v>
      </c>
      <c r="D47" s="668" t="s">
        <v>57093</v>
      </c>
      <c r="E47" s="674" t="s">
        <v>57164</v>
      </c>
    </row>
    <row r="48" spans="1:5">
      <c r="A48" s="668">
        <v>39127</v>
      </c>
      <c r="B48" s="668" t="s">
        <v>57165</v>
      </c>
      <c r="C48" s="668" t="s">
        <v>57099</v>
      </c>
      <c r="D48" s="668" t="s">
        <v>57093</v>
      </c>
      <c r="E48" s="674" t="s">
        <v>53865</v>
      </c>
    </row>
    <row r="49" spans="1:5">
      <c r="A49" s="668">
        <v>392</v>
      </c>
      <c r="B49" s="668" t="s">
        <v>57166</v>
      </c>
      <c r="C49" s="668" t="s">
        <v>57099</v>
      </c>
      <c r="D49" s="668" t="s">
        <v>57093</v>
      </c>
      <c r="E49" s="674" t="s">
        <v>24824</v>
      </c>
    </row>
    <row r="50" spans="1:5">
      <c r="A50" s="668">
        <v>39129</v>
      </c>
      <c r="B50" s="668" t="s">
        <v>57167</v>
      </c>
      <c r="C50" s="668" t="s">
        <v>57099</v>
      </c>
      <c r="D50" s="668" t="s">
        <v>57093</v>
      </c>
      <c r="E50" s="674" t="s">
        <v>24693</v>
      </c>
    </row>
    <row r="51" spans="1:5">
      <c r="A51" s="668">
        <v>393</v>
      </c>
      <c r="B51" s="668" t="s">
        <v>57168</v>
      </c>
      <c r="C51" s="668" t="s">
        <v>57099</v>
      </c>
      <c r="D51" s="668" t="s">
        <v>57097</v>
      </c>
      <c r="E51" s="674" t="s">
        <v>30768</v>
      </c>
    </row>
    <row r="52" spans="1:5">
      <c r="A52" s="668">
        <v>39133</v>
      </c>
      <c r="B52" s="668" t="s">
        <v>57169</v>
      </c>
      <c r="C52" s="668" t="s">
        <v>57099</v>
      </c>
      <c r="D52" s="668" t="s">
        <v>57093</v>
      </c>
      <c r="E52" s="674" t="s">
        <v>57170</v>
      </c>
    </row>
    <row r="53" spans="1:5">
      <c r="A53" s="668">
        <v>397</v>
      </c>
      <c r="B53" s="668" t="s">
        <v>57171</v>
      </c>
      <c r="C53" s="668" t="s">
        <v>57099</v>
      </c>
      <c r="D53" s="668" t="s">
        <v>57093</v>
      </c>
      <c r="E53" s="674" t="s">
        <v>25099</v>
      </c>
    </row>
    <row r="54" spans="1:5">
      <c r="A54" s="668">
        <v>39132</v>
      </c>
      <c r="B54" s="668" t="s">
        <v>57172</v>
      </c>
      <c r="C54" s="668" t="s">
        <v>57099</v>
      </c>
      <c r="D54" s="668" t="s">
        <v>57093</v>
      </c>
      <c r="E54" s="674" t="s">
        <v>57173</v>
      </c>
    </row>
    <row r="55" spans="1:5">
      <c r="A55" s="668">
        <v>396</v>
      </c>
      <c r="B55" s="668" t="s">
        <v>57174</v>
      </c>
      <c r="C55" s="668" t="s">
        <v>57099</v>
      </c>
      <c r="D55" s="668" t="s">
        <v>57093</v>
      </c>
      <c r="E55" s="674" t="s">
        <v>57175</v>
      </c>
    </row>
    <row r="56" spans="1:5">
      <c r="A56" s="668">
        <v>39135</v>
      </c>
      <c r="B56" s="668" t="s">
        <v>57176</v>
      </c>
      <c r="C56" s="668" t="s">
        <v>57099</v>
      </c>
      <c r="D56" s="668" t="s">
        <v>57093</v>
      </c>
      <c r="E56" s="674" t="s">
        <v>53769</v>
      </c>
    </row>
    <row r="57" spans="1:5">
      <c r="A57" s="668">
        <v>39128</v>
      </c>
      <c r="B57" s="668" t="s">
        <v>57177</v>
      </c>
      <c r="C57" s="668" t="s">
        <v>57099</v>
      </c>
      <c r="D57" s="668" t="s">
        <v>57093</v>
      </c>
      <c r="E57" s="674" t="s">
        <v>24712</v>
      </c>
    </row>
    <row r="58" spans="1:5">
      <c r="A58" s="668">
        <v>400</v>
      </c>
      <c r="B58" s="668" t="s">
        <v>57178</v>
      </c>
      <c r="C58" s="668" t="s">
        <v>57099</v>
      </c>
      <c r="D58" s="668" t="s">
        <v>57093</v>
      </c>
      <c r="E58" s="674" t="s">
        <v>33259</v>
      </c>
    </row>
    <row r="59" spans="1:5">
      <c r="A59" s="668">
        <v>39125</v>
      </c>
      <c r="B59" s="668" t="s">
        <v>57179</v>
      </c>
      <c r="C59" s="668" t="s">
        <v>57099</v>
      </c>
      <c r="D59" s="668" t="s">
        <v>57093</v>
      </c>
      <c r="E59" s="674" t="s">
        <v>24712</v>
      </c>
    </row>
    <row r="60" spans="1:5">
      <c r="A60" s="668">
        <v>39134</v>
      </c>
      <c r="B60" s="668" t="s">
        <v>57180</v>
      </c>
      <c r="C60" s="668" t="s">
        <v>57099</v>
      </c>
      <c r="D60" s="668" t="s">
        <v>57093</v>
      </c>
      <c r="E60" s="674" t="s">
        <v>33048</v>
      </c>
    </row>
    <row r="61" spans="1:5">
      <c r="A61" s="668">
        <v>398</v>
      </c>
      <c r="B61" s="668" t="s">
        <v>57181</v>
      </c>
      <c r="C61" s="668" t="s">
        <v>57099</v>
      </c>
      <c r="D61" s="668" t="s">
        <v>57093</v>
      </c>
      <c r="E61" s="674" t="s">
        <v>57182</v>
      </c>
    </row>
    <row r="62" spans="1:5">
      <c r="A62" s="668">
        <v>39126</v>
      </c>
      <c r="B62" s="668" t="s">
        <v>57183</v>
      </c>
      <c r="C62" s="668" t="s">
        <v>57099</v>
      </c>
      <c r="D62" s="668" t="s">
        <v>57093</v>
      </c>
      <c r="E62" s="674" t="s">
        <v>57184</v>
      </c>
    </row>
    <row r="63" spans="1:5">
      <c r="A63" s="668">
        <v>399</v>
      </c>
      <c r="B63" s="668" t="s">
        <v>57185</v>
      </c>
      <c r="C63" s="668" t="s">
        <v>57099</v>
      </c>
      <c r="D63" s="668" t="s">
        <v>57093</v>
      </c>
      <c r="E63" s="674" t="s">
        <v>53887</v>
      </c>
    </row>
    <row r="64" spans="1:5">
      <c r="A64" s="668">
        <v>39158</v>
      </c>
      <c r="B64" s="668" t="s">
        <v>57186</v>
      </c>
      <c r="C64" s="668" t="s">
        <v>57099</v>
      </c>
      <c r="D64" s="668" t="s">
        <v>57093</v>
      </c>
      <c r="E64" s="674" t="s">
        <v>29393</v>
      </c>
    </row>
    <row r="65" spans="1:5">
      <c r="A65" s="668">
        <v>39141</v>
      </c>
      <c r="B65" s="668" t="s">
        <v>57187</v>
      </c>
      <c r="C65" s="668" t="s">
        <v>57099</v>
      </c>
      <c r="D65" s="668" t="s">
        <v>57093</v>
      </c>
      <c r="E65" s="674" t="s">
        <v>25167</v>
      </c>
    </row>
    <row r="66" spans="1:5">
      <c r="A66" s="668">
        <v>39140</v>
      </c>
      <c r="B66" s="668" t="s">
        <v>57188</v>
      </c>
      <c r="C66" s="668" t="s">
        <v>57099</v>
      </c>
      <c r="D66" s="668" t="s">
        <v>57093</v>
      </c>
      <c r="E66" s="674" t="s">
        <v>25581</v>
      </c>
    </row>
    <row r="67" spans="1:5">
      <c r="A67" s="668">
        <v>39137</v>
      </c>
      <c r="B67" s="668" t="s">
        <v>57189</v>
      </c>
      <c r="C67" s="668" t="s">
        <v>57099</v>
      </c>
      <c r="D67" s="668" t="s">
        <v>57093</v>
      </c>
      <c r="E67" s="674" t="s">
        <v>30621</v>
      </c>
    </row>
    <row r="68" spans="1:5">
      <c r="A68" s="668">
        <v>39139</v>
      </c>
      <c r="B68" s="668" t="s">
        <v>57190</v>
      </c>
      <c r="C68" s="668" t="s">
        <v>57099</v>
      </c>
      <c r="D68" s="668" t="s">
        <v>57093</v>
      </c>
      <c r="E68" s="674" t="s">
        <v>24774</v>
      </c>
    </row>
    <row r="69" spans="1:5">
      <c r="A69" s="668">
        <v>39143</v>
      </c>
      <c r="B69" s="668" t="s">
        <v>57191</v>
      </c>
      <c r="C69" s="668" t="s">
        <v>57099</v>
      </c>
      <c r="D69" s="668" t="s">
        <v>57093</v>
      </c>
      <c r="E69" s="674" t="s">
        <v>24988</v>
      </c>
    </row>
    <row r="70" spans="1:5">
      <c r="A70" s="668">
        <v>39142</v>
      </c>
      <c r="B70" s="668" t="s">
        <v>57192</v>
      </c>
      <c r="C70" s="668" t="s">
        <v>57099</v>
      </c>
      <c r="D70" s="668" t="s">
        <v>57093</v>
      </c>
      <c r="E70" s="674" t="s">
        <v>25014</v>
      </c>
    </row>
    <row r="71" spans="1:5">
      <c r="A71" s="668">
        <v>39138</v>
      </c>
      <c r="B71" s="668" t="s">
        <v>57193</v>
      </c>
      <c r="C71" s="668" t="s">
        <v>57099</v>
      </c>
      <c r="D71" s="668" t="s">
        <v>57093</v>
      </c>
      <c r="E71" s="674" t="s">
        <v>57194</v>
      </c>
    </row>
    <row r="72" spans="1:5">
      <c r="A72" s="668">
        <v>39136</v>
      </c>
      <c r="B72" s="668" t="s">
        <v>57195</v>
      </c>
      <c r="C72" s="668" t="s">
        <v>57099</v>
      </c>
      <c r="D72" s="668" t="s">
        <v>57093</v>
      </c>
      <c r="E72" s="674" t="s">
        <v>24359</v>
      </c>
    </row>
    <row r="73" spans="1:5">
      <c r="A73" s="668">
        <v>39144</v>
      </c>
      <c r="B73" s="668" t="s">
        <v>57196</v>
      </c>
      <c r="C73" s="668" t="s">
        <v>57099</v>
      </c>
      <c r="D73" s="668" t="s">
        <v>57093</v>
      </c>
      <c r="E73" s="674" t="s">
        <v>57164</v>
      </c>
    </row>
    <row r="74" spans="1:5">
      <c r="A74" s="668">
        <v>39145</v>
      </c>
      <c r="B74" s="668" t="s">
        <v>57197</v>
      </c>
      <c r="C74" s="668" t="s">
        <v>57099</v>
      </c>
      <c r="D74" s="668" t="s">
        <v>57093</v>
      </c>
      <c r="E74" s="674" t="s">
        <v>53923</v>
      </c>
    </row>
    <row r="75" spans="1:5">
      <c r="A75" s="668">
        <v>12615</v>
      </c>
      <c r="B75" s="668" t="s">
        <v>57198</v>
      </c>
      <c r="C75" s="668" t="s">
        <v>57099</v>
      </c>
      <c r="D75" s="668" t="s">
        <v>44266</v>
      </c>
      <c r="E75" s="674" t="s">
        <v>24854</v>
      </c>
    </row>
    <row r="76" spans="1:5">
      <c r="A76" s="668">
        <v>11927</v>
      </c>
      <c r="B76" s="668" t="s">
        <v>57199</v>
      </c>
      <c r="C76" s="668" t="s">
        <v>57099</v>
      </c>
      <c r="D76" s="668" t="s">
        <v>57093</v>
      </c>
      <c r="E76" s="674" t="s">
        <v>57200</v>
      </c>
    </row>
    <row r="77" spans="1:5">
      <c r="A77" s="668">
        <v>11928</v>
      </c>
      <c r="B77" s="668" t="s">
        <v>57201</v>
      </c>
      <c r="C77" s="668" t="s">
        <v>57099</v>
      </c>
      <c r="D77" s="668" t="s">
        <v>57093</v>
      </c>
      <c r="E77" s="674" t="s">
        <v>54278</v>
      </c>
    </row>
    <row r="78" spans="1:5">
      <c r="A78" s="668">
        <v>11929</v>
      </c>
      <c r="B78" s="668" t="s">
        <v>57202</v>
      </c>
      <c r="C78" s="668" t="s">
        <v>57099</v>
      </c>
      <c r="D78" s="668" t="s">
        <v>57093</v>
      </c>
      <c r="E78" s="674" t="s">
        <v>57203</v>
      </c>
    </row>
    <row r="79" spans="1:5">
      <c r="A79" s="668">
        <v>36801</v>
      </c>
      <c r="B79" s="668" t="s">
        <v>57204</v>
      </c>
      <c r="C79" s="668" t="s">
        <v>57099</v>
      </c>
      <c r="D79" s="668" t="s">
        <v>57093</v>
      </c>
      <c r="E79" s="674" t="s">
        <v>57205</v>
      </c>
    </row>
    <row r="80" spans="1:5">
      <c r="A80" s="668">
        <v>36246</v>
      </c>
      <c r="B80" s="668" t="s">
        <v>57206</v>
      </c>
      <c r="C80" s="668" t="s">
        <v>57144</v>
      </c>
      <c r="D80" s="668" t="s">
        <v>57093</v>
      </c>
      <c r="E80" s="674" t="s">
        <v>57207</v>
      </c>
    </row>
    <row r="81" spans="1:5">
      <c r="A81" s="668">
        <v>37600</v>
      </c>
      <c r="B81" s="668" t="s">
        <v>57208</v>
      </c>
      <c r="C81" s="668" t="s">
        <v>57099</v>
      </c>
      <c r="D81" s="668" t="s">
        <v>44266</v>
      </c>
      <c r="E81" s="674" t="s">
        <v>57209</v>
      </c>
    </row>
    <row r="82" spans="1:5">
      <c r="A82" s="668">
        <v>37599</v>
      </c>
      <c r="B82" s="668" t="s">
        <v>57210</v>
      </c>
      <c r="C82" s="668" t="s">
        <v>57099</v>
      </c>
      <c r="D82" s="668" t="s">
        <v>44266</v>
      </c>
      <c r="E82" s="674" t="s">
        <v>57211</v>
      </c>
    </row>
    <row r="83" spans="1:5">
      <c r="A83" s="668">
        <v>1</v>
      </c>
      <c r="B83" s="668" t="s">
        <v>57212</v>
      </c>
      <c r="C83" s="668" t="s">
        <v>57213</v>
      </c>
      <c r="D83" s="668" t="s">
        <v>57097</v>
      </c>
      <c r="E83" s="674" t="s">
        <v>57094</v>
      </c>
    </row>
    <row r="84" spans="1:5">
      <c r="A84" s="668">
        <v>3</v>
      </c>
      <c r="B84" s="668" t="s">
        <v>57214</v>
      </c>
      <c r="C84" s="668" t="s">
        <v>57136</v>
      </c>
      <c r="D84" s="668" t="s">
        <v>57093</v>
      </c>
      <c r="E84" s="674" t="s">
        <v>33252</v>
      </c>
    </row>
    <row r="85" spans="1:5">
      <c r="A85" s="668">
        <v>43054</v>
      </c>
      <c r="B85" s="668" t="s">
        <v>57215</v>
      </c>
      <c r="C85" s="668" t="s">
        <v>57213</v>
      </c>
      <c r="D85" s="668" t="s">
        <v>57093</v>
      </c>
      <c r="E85" s="674" t="s">
        <v>30736</v>
      </c>
    </row>
    <row r="86" spans="1:5">
      <c r="A86" s="668">
        <v>42402</v>
      </c>
      <c r="B86" s="668" t="s">
        <v>57216</v>
      </c>
      <c r="C86" s="668" t="s">
        <v>57213</v>
      </c>
      <c r="D86" s="668" t="s">
        <v>57093</v>
      </c>
      <c r="E86" s="674" t="s">
        <v>32918</v>
      </c>
    </row>
    <row r="87" spans="1:5">
      <c r="A87" s="668">
        <v>42403</v>
      </c>
      <c r="B87" s="668" t="s">
        <v>57217</v>
      </c>
      <c r="C87" s="668" t="s">
        <v>57213</v>
      </c>
      <c r="D87" s="668" t="s">
        <v>57093</v>
      </c>
      <c r="E87" s="674" t="s">
        <v>33740</v>
      </c>
    </row>
    <row r="88" spans="1:5">
      <c r="A88" s="668">
        <v>42404</v>
      </c>
      <c r="B88" s="668" t="s">
        <v>57218</v>
      </c>
      <c r="C88" s="668" t="s">
        <v>57213</v>
      </c>
      <c r="D88" s="668" t="s">
        <v>57093</v>
      </c>
      <c r="E88" s="674" t="s">
        <v>54281</v>
      </c>
    </row>
    <row r="89" spans="1:5">
      <c r="A89" s="668">
        <v>42405</v>
      </c>
      <c r="B89" s="668" t="s">
        <v>57219</v>
      </c>
      <c r="C89" s="668" t="s">
        <v>57213</v>
      </c>
      <c r="D89" s="668" t="s">
        <v>57093</v>
      </c>
      <c r="E89" s="674" t="s">
        <v>57220</v>
      </c>
    </row>
    <row r="90" spans="1:5">
      <c r="A90" s="668">
        <v>34341</v>
      </c>
      <c r="B90" s="668" t="s">
        <v>57221</v>
      </c>
      <c r="C90" s="668" t="s">
        <v>57213</v>
      </c>
      <c r="D90" s="668" t="s">
        <v>57093</v>
      </c>
      <c r="E90" s="674" t="s">
        <v>57222</v>
      </c>
    </row>
    <row r="91" spans="1:5">
      <c r="A91" s="668">
        <v>43053</v>
      </c>
      <c r="B91" s="668" t="s">
        <v>57223</v>
      </c>
      <c r="C91" s="668" t="s">
        <v>57213</v>
      </c>
      <c r="D91" s="668" t="s">
        <v>57093</v>
      </c>
      <c r="E91" s="674" t="s">
        <v>57224</v>
      </c>
    </row>
    <row r="92" spans="1:5">
      <c r="A92" s="668">
        <v>43058</v>
      </c>
      <c r="B92" s="668" t="s">
        <v>57225</v>
      </c>
      <c r="C92" s="668" t="s">
        <v>57213</v>
      </c>
      <c r="D92" s="668" t="s">
        <v>57093</v>
      </c>
      <c r="E92" s="674" t="s">
        <v>54275</v>
      </c>
    </row>
    <row r="93" spans="1:5">
      <c r="A93" s="668">
        <v>34</v>
      </c>
      <c r="B93" s="668" t="s">
        <v>57226</v>
      </c>
      <c r="C93" s="668" t="s">
        <v>57213</v>
      </c>
      <c r="D93" s="668" t="s">
        <v>57093</v>
      </c>
      <c r="E93" s="674" t="s">
        <v>31599</v>
      </c>
    </row>
    <row r="94" spans="1:5">
      <c r="A94" s="668">
        <v>43055</v>
      </c>
      <c r="B94" s="668" t="s">
        <v>57227</v>
      </c>
      <c r="C94" s="668" t="s">
        <v>57213</v>
      </c>
      <c r="D94" s="668" t="s">
        <v>57097</v>
      </c>
      <c r="E94" s="674" t="s">
        <v>32984</v>
      </c>
    </row>
    <row r="95" spans="1:5">
      <c r="A95" s="668">
        <v>43056</v>
      </c>
      <c r="B95" s="668" t="s">
        <v>57228</v>
      </c>
      <c r="C95" s="668" t="s">
        <v>57213</v>
      </c>
      <c r="D95" s="668" t="s">
        <v>57093</v>
      </c>
      <c r="E95" s="674" t="s">
        <v>53792</v>
      </c>
    </row>
    <row r="96" spans="1:5">
      <c r="A96" s="668">
        <v>43057</v>
      </c>
      <c r="B96" s="668" t="s">
        <v>57229</v>
      </c>
      <c r="C96" s="668" t="s">
        <v>57213</v>
      </c>
      <c r="D96" s="668" t="s">
        <v>57093</v>
      </c>
      <c r="E96" s="674" t="s">
        <v>26590</v>
      </c>
    </row>
    <row r="97" spans="1:5">
      <c r="A97" s="668">
        <v>34449</v>
      </c>
      <c r="B97" s="668" t="s">
        <v>57230</v>
      </c>
      <c r="C97" s="668" t="s">
        <v>57213</v>
      </c>
      <c r="D97" s="668" t="s">
        <v>57093</v>
      </c>
      <c r="E97" s="674" t="s">
        <v>54879</v>
      </c>
    </row>
    <row r="98" spans="1:5">
      <c r="A98" s="668">
        <v>32</v>
      </c>
      <c r="B98" s="668" t="s">
        <v>57231</v>
      </c>
      <c r="C98" s="668" t="s">
        <v>57213</v>
      </c>
      <c r="D98" s="668" t="s">
        <v>57093</v>
      </c>
      <c r="E98" s="674" t="s">
        <v>54996</v>
      </c>
    </row>
    <row r="99" spans="1:5">
      <c r="A99" s="668">
        <v>33</v>
      </c>
      <c r="B99" s="668" t="s">
        <v>57232</v>
      </c>
      <c r="C99" s="668" t="s">
        <v>57213</v>
      </c>
      <c r="D99" s="668" t="s">
        <v>57093</v>
      </c>
      <c r="E99" s="674" t="s">
        <v>33039</v>
      </c>
    </row>
    <row r="100" spans="1:5">
      <c r="A100" s="668">
        <v>43061</v>
      </c>
      <c r="B100" s="668" t="s">
        <v>57233</v>
      </c>
      <c r="C100" s="668" t="s">
        <v>57213</v>
      </c>
      <c r="D100" s="668" t="s">
        <v>57093</v>
      </c>
      <c r="E100" s="674" t="s">
        <v>54634</v>
      </c>
    </row>
    <row r="101" spans="1:5">
      <c r="A101" s="668">
        <v>43059</v>
      </c>
      <c r="B101" s="668" t="s">
        <v>57234</v>
      </c>
      <c r="C101" s="668" t="s">
        <v>57213</v>
      </c>
      <c r="D101" s="668" t="s">
        <v>57093</v>
      </c>
      <c r="E101" s="674" t="s">
        <v>54609</v>
      </c>
    </row>
    <row r="102" spans="1:5">
      <c r="A102" s="668">
        <v>43062</v>
      </c>
      <c r="B102" s="668" t="s">
        <v>57235</v>
      </c>
      <c r="C102" s="668" t="s">
        <v>57213</v>
      </c>
      <c r="D102" s="668" t="s">
        <v>57093</v>
      </c>
      <c r="E102" s="674" t="s">
        <v>33113</v>
      </c>
    </row>
    <row r="103" spans="1:5">
      <c r="A103" s="668">
        <v>43060</v>
      </c>
      <c r="B103" s="668" t="s">
        <v>57236</v>
      </c>
      <c r="C103" s="668" t="s">
        <v>57213</v>
      </c>
      <c r="D103" s="668" t="s">
        <v>57093</v>
      </c>
      <c r="E103" s="674" t="s">
        <v>54334</v>
      </c>
    </row>
    <row r="104" spans="1:5">
      <c r="A104" s="668">
        <v>20063</v>
      </c>
      <c r="B104" s="668" t="s">
        <v>57237</v>
      </c>
      <c r="C104" s="668" t="s">
        <v>57099</v>
      </c>
      <c r="D104" s="668" t="s">
        <v>44266</v>
      </c>
      <c r="E104" s="674" t="s">
        <v>57238</v>
      </c>
    </row>
    <row r="105" spans="1:5">
      <c r="A105" s="668">
        <v>40410</v>
      </c>
      <c r="B105" s="668" t="s">
        <v>57239</v>
      </c>
      <c r="C105" s="668" t="s">
        <v>57099</v>
      </c>
      <c r="D105" s="668" t="s">
        <v>44266</v>
      </c>
      <c r="E105" s="674" t="s">
        <v>55005</v>
      </c>
    </row>
    <row r="106" spans="1:5">
      <c r="A106" s="668">
        <v>40411</v>
      </c>
      <c r="B106" s="668" t="s">
        <v>57240</v>
      </c>
      <c r="C106" s="668" t="s">
        <v>57099</v>
      </c>
      <c r="D106" s="668" t="s">
        <v>44266</v>
      </c>
      <c r="E106" s="674" t="s">
        <v>57241</v>
      </c>
    </row>
    <row r="107" spans="1:5">
      <c r="A107" s="668">
        <v>40412</v>
      </c>
      <c r="B107" s="668" t="s">
        <v>57242</v>
      </c>
      <c r="C107" s="668" t="s">
        <v>57099</v>
      </c>
      <c r="D107" s="668" t="s">
        <v>44266</v>
      </c>
      <c r="E107" s="674" t="s">
        <v>55065</v>
      </c>
    </row>
    <row r="108" spans="1:5">
      <c r="A108" s="668">
        <v>38838</v>
      </c>
      <c r="B108" s="668" t="s">
        <v>57243</v>
      </c>
      <c r="C108" s="668" t="s">
        <v>57099</v>
      </c>
      <c r="D108" s="668" t="s">
        <v>44266</v>
      </c>
      <c r="E108" s="674" t="s">
        <v>32994</v>
      </c>
    </row>
    <row r="109" spans="1:5">
      <c r="A109" s="668">
        <v>38839</v>
      </c>
      <c r="B109" s="668" t="s">
        <v>57244</v>
      </c>
      <c r="C109" s="668" t="s">
        <v>57099</v>
      </c>
      <c r="D109" s="668" t="s">
        <v>44266</v>
      </c>
      <c r="E109" s="674" t="s">
        <v>57245</v>
      </c>
    </row>
    <row r="110" spans="1:5">
      <c r="A110" s="668">
        <v>55</v>
      </c>
      <c r="B110" s="668" t="s">
        <v>57246</v>
      </c>
      <c r="C110" s="668" t="s">
        <v>57099</v>
      </c>
      <c r="D110" s="668" t="s">
        <v>44266</v>
      </c>
      <c r="E110" s="674" t="s">
        <v>53897</v>
      </c>
    </row>
    <row r="111" spans="1:5">
      <c r="A111" s="668">
        <v>61</v>
      </c>
      <c r="B111" s="668" t="s">
        <v>57247</v>
      </c>
      <c r="C111" s="668" t="s">
        <v>57099</v>
      </c>
      <c r="D111" s="668" t="s">
        <v>44266</v>
      </c>
      <c r="E111" s="674" t="s">
        <v>57238</v>
      </c>
    </row>
    <row r="112" spans="1:5">
      <c r="A112" s="668">
        <v>62</v>
      </c>
      <c r="B112" s="668" t="s">
        <v>57248</v>
      </c>
      <c r="C112" s="668" t="s">
        <v>57099</v>
      </c>
      <c r="D112" s="668" t="s">
        <v>44266</v>
      </c>
      <c r="E112" s="674" t="s">
        <v>53894</v>
      </c>
    </row>
    <row r="113" spans="1:5">
      <c r="A113" s="668">
        <v>77</v>
      </c>
      <c r="B113" s="668" t="s">
        <v>57249</v>
      </c>
      <c r="C113" s="668" t="s">
        <v>57099</v>
      </c>
      <c r="D113" s="668" t="s">
        <v>57093</v>
      </c>
      <c r="E113" s="674" t="s">
        <v>57250</v>
      </c>
    </row>
    <row r="114" spans="1:5">
      <c r="A114" s="668">
        <v>76</v>
      </c>
      <c r="B114" s="668" t="s">
        <v>57251</v>
      </c>
      <c r="C114" s="668" t="s">
        <v>57099</v>
      </c>
      <c r="D114" s="668" t="s">
        <v>57093</v>
      </c>
      <c r="E114" s="674" t="s">
        <v>24614</v>
      </c>
    </row>
    <row r="115" spans="1:5">
      <c r="A115" s="668">
        <v>67</v>
      </c>
      <c r="B115" s="668" t="s">
        <v>57252</v>
      </c>
      <c r="C115" s="668" t="s">
        <v>57099</v>
      </c>
      <c r="D115" s="668" t="s">
        <v>57093</v>
      </c>
      <c r="E115" s="674" t="s">
        <v>57253</v>
      </c>
    </row>
    <row r="116" spans="1:5">
      <c r="A116" s="668">
        <v>71</v>
      </c>
      <c r="B116" s="668" t="s">
        <v>57254</v>
      </c>
      <c r="C116" s="668" t="s">
        <v>57099</v>
      </c>
      <c r="D116" s="668" t="s">
        <v>57093</v>
      </c>
      <c r="E116" s="674" t="s">
        <v>57255</v>
      </c>
    </row>
    <row r="117" spans="1:5">
      <c r="A117" s="668">
        <v>73</v>
      </c>
      <c r="B117" s="668" t="s">
        <v>57256</v>
      </c>
      <c r="C117" s="668" t="s">
        <v>57099</v>
      </c>
      <c r="D117" s="668" t="s">
        <v>57093</v>
      </c>
      <c r="E117" s="674" t="s">
        <v>57257</v>
      </c>
    </row>
    <row r="118" spans="1:5">
      <c r="A118" s="668">
        <v>103</v>
      </c>
      <c r="B118" s="668" t="s">
        <v>57258</v>
      </c>
      <c r="C118" s="668" t="s">
        <v>57099</v>
      </c>
      <c r="D118" s="668" t="s">
        <v>57093</v>
      </c>
      <c r="E118" s="674" t="s">
        <v>57259</v>
      </c>
    </row>
    <row r="119" spans="1:5">
      <c r="A119" s="668">
        <v>107</v>
      </c>
      <c r="B119" s="668" t="s">
        <v>57260</v>
      </c>
      <c r="C119" s="668" t="s">
        <v>57099</v>
      </c>
      <c r="D119" s="668" t="s">
        <v>57093</v>
      </c>
      <c r="E119" s="674" t="s">
        <v>25102</v>
      </c>
    </row>
    <row r="120" spans="1:5">
      <c r="A120" s="668">
        <v>65</v>
      </c>
      <c r="B120" s="668" t="s">
        <v>57261</v>
      </c>
      <c r="C120" s="668" t="s">
        <v>57099</v>
      </c>
      <c r="D120" s="668" t="s">
        <v>57093</v>
      </c>
      <c r="E120" s="674" t="s">
        <v>24683</v>
      </c>
    </row>
    <row r="121" spans="1:5">
      <c r="A121" s="668">
        <v>108</v>
      </c>
      <c r="B121" s="668" t="s">
        <v>57262</v>
      </c>
      <c r="C121" s="668" t="s">
        <v>57099</v>
      </c>
      <c r="D121" s="668" t="s">
        <v>57093</v>
      </c>
      <c r="E121" s="674" t="s">
        <v>25120</v>
      </c>
    </row>
    <row r="122" spans="1:5">
      <c r="A122" s="668">
        <v>110</v>
      </c>
      <c r="B122" s="668" t="s">
        <v>57263</v>
      </c>
      <c r="C122" s="668" t="s">
        <v>57099</v>
      </c>
      <c r="D122" s="668" t="s">
        <v>57093</v>
      </c>
      <c r="E122" s="674" t="s">
        <v>54319</v>
      </c>
    </row>
    <row r="123" spans="1:5">
      <c r="A123" s="668">
        <v>109</v>
      </c>
      <c r="B123" s="668" t="s">
        <v>57264</v>
      </c>
      <c r="C123" s="668" t="s">
        <v>57099</v>
      </c>
      <c r="D123" s="668" t="s">
        <v>57093</v>
      </c>
      <c r="E123" s="674" t="s">
        <v>33341</v>
      </c>
    </row>
    <row r="124" spans="1:5">
      <c r="A124" s="668">
        <v>111</v>
      </c>
      <c r="B124" s="668" t="s">
        <v>57265</v>
      </c>
      <c r="C124" s="668" t="s">
        <v>57099</v>
      </c>
      <c r="D124" s="668" t="s">
        <v>57093</v>
      </c>
      <c r="E124" s="674" t="s">
        <v>32967</v>
      </c>
    </row>
    <row r="125" spans="1:5">
      <c r="A125" s="668">
        <v>112</v>
      </c>
      <c r="B125" s="668" t="s">
        <v>57266</v>
      </c>
      <c r="C125" s="668" t="s">
        <v>57099</v>
      </c>
      <c r="D125" s="668" t="s">
        <v>57093</v>
      </c>
      <c r="E125" s="674" t="s">
        <v>57267</v>
      </c>
    </row>
    <row r="126" spans="1:5">
      <c r="A126" s="668">
        <v>113</v>
      </c>
      <c r="B126" s="668" t="s">
        <v>57268</v>
      </c>
      <c r="C126" s="668" t="s">
        <v>57099</v>
      </c>
      <c r="D126" s="668" t="s">
        <v>57093</v>
      </c>
      <c r="E126" s="674" t="s">
        <v>33142</v>
      </c>
    </row>
    <row r="127" spans="1:5">
      <c r="A127" s="668">
        <v>104</v>
      </c>
      <c r="B127" s="668" t="s">
        <v>57269</v>
      </c>
      <c r="C127" s="668" t="s">
        <v>57099</v>
      </c>
      <c r="D127" s="668" t="s">
        <v>57093</v>
      </c>
      <c r="E127" s="674" t="s">
        <v>57270</v>
      </c>
    </row>
    <row r="128" spans="1:5">
      <c r="A128" s="668">
        <v>102</v>
      </c>
      <c r="B128" s="668" t="s">
        <v>57271</v>
      </c>
      <c r="C128" s="668" t="s">
        <v>57099</v>
      </c>
      <c r="D128" s="668" t="s">
        <v>57093</v>
      </c>
      <c r="E128" s="674" t="s">
        <v>57272</v>
      </c>
    </row>
    <row r="129" spans="1:5">
      <c r="A129" s="668">
        <v>95</v>
      </c>
      <c r="B129" s="668" t="s">
        <v>57273</v>
      </c>
      <c r="C129" s="668" t="s">
        <v>57099</v>
      </c>
      <c r="D129" s="668" t="s">
        <v>57093</v>
      </c>
      <c r="E129" s="674" t="s">
        <v>54302</v>
      </c>
    </row>
    <row r="130" spans="1:5">
      <c r="A130" s="668">
        <v>96</v>
      </c>
      <c r="B130" s="668" t="s">
        <v>57274</v>
      </c>
      <c r="C130" s="668" t="s">
        <v>57099</v>
      </c>
      <c r="D130" s="668" t="s">
        <v>57093</v>
      </c>
      <c r="E130" s="674" t="s">
        <v>57275</v>
      </c>
    </row>
    <row r="131" spans="1:5">
      <c r="A131" s="668">
        <v>97</v>
      </c>
      <c r="B131" s="668" t="s">
        <v>57276</v>
      </c>
      <c r="C131" s="668" t="s">
        <v>57099</v>
      </c>
      <c r="D131" s="668" t="s">
        <v>57093</v>
      </c>
      <c r="E131" s="674" t="s">
        <v>57277</v>
      </c>
    </row>
    <row r="132" spans="1:5">
      <c r="A132" s="668">
        <v>98</v>
      </c>
      <c r="B132" s="668" t="s">
        <v>57278</v>
      </c>
      <c r="C132" s="668" t="s">
        <v>57099</v>
      </c>
      <c r="D132" s="668" t="s">
        <v>57093</v>
      </c>
      <c r="E132" s="674" t="s">
        <v>33026</v>
      </c>
    </row>
    <row r="133" spans="1:5">
      <c r="A133" s="668">
        <v>99</v>
      </c>
      <c r="B133" s="668" t="s">
        <v>57279</v>
      </c>
      <c r="C133" s="668" t="s">
        <v>57099</v>
      </c>
      <c r="D133" s="668" t="s">
        <v>57093</v>
      </c>
      <c r="E133" s="674" t="s">
        <v>26265</v>
      </c>
    </row>
    <row r="134" spans="1:5">
      <c r="A134" s="668">
        <v>100</v>
      </c>
      <c r="B134" s="668" t="s">
        <v>57280</v>
      </c>
      <c r="C134" s="668" t="s">
        <v>57099</v>
      </c>
      <c r="D134" s="668" t="s">
        <v>57093</v>
      </c>
      <c r="E134" s="674" t="s">
        <v>57281</v>
      </c>
    </row>
    <row r="135" spans="1:5">
      <c r="A135" s="668">
        <v>75</v>
      </c>
      <c r="B135" s="668" t="s">
        <v>57282</v>
      </c>
      <c r="C135" s="668" t="s">
        <v>57099</v>
      </c>
      <c r="D135" s="668" t="s">
        <v>57093</v>
      </c>
      <c r="E135" s="674" t="s">
        <v>57283</v>
      </c>
    </row>
    <row r="136" spans="1:5">
      <c r="A136" s="668">
        <v>114</v>
      </c>
      <c r="B136" s="668" t="s">
        <v>57284</v>
      </c>
      <c r="C136" s="668" t="s">
        <v>57099</v>
      </c>
      <c r="D136" s="668" t="s">
        <v>57093</v>
      </c>
      <c r="E136" s="674" t="s">
        <v>33005</v>
      </c>
    </row>
    <row r="137" spans="1:5">
      <c r="A137" s="668">
        <v>68</v>
      </c>
      <c r="B137" s="668" t="s">
        <v>57285</v>
      </c>
      <c r="C137" s="668" t="s">
        <v>57099</v>
      </c>
      <c r="D137" s="668" t="s">
        <v>57093</v>
      </c>
      <c r="E137" s="674" t="s">
        <v>54356</v>
      </c>
    </row>
    <row r="138" spans="1:5">
      <c r="A138" s="668">
        <v>86</v>
      </c>
      <c r="B138" s="668" t="s">
        <v>57286</v>
      </c>
      <c r="C138" s="668" t="s">
        <v>57099</v>
      </c>
      <c r="D138" s="668" t="s">
        <v>57093</v>
      </c>
      <c r="E138" s="674" t="s">
        <v>57287</v>
      </c>
    </row>
    <row r="139" spans="1:5">
      <c r="A139" s="668">
        <v>66</v>
      </c>
      <c r="B139" s="668" t="s">
        <v>57288</v>
      </c>
      <c r="C139" s="668" t="s">
        <v>57099</v>
      </c>
      <c r="D139" s="668" t="s">
        <v>57093</v>
      </c>
      <c r="E139" s="674" t="s">
        <v>53901</v>
      </c>
    </row>
    <row r="140" spans="1:5">
      <c r="A140" s="668">
        <v>69</v>
      </c>
      <c r="B140" s="668" t="s">
        <v>57289</v>
      </c>
      <c r="C140" s="668" t="s">
        <v>57099</v>
      </c>
      <c r="D140" s="668" t="s">
        <v>57093</v>
      </c>
      <c r="E140" s="674" t="s">
        <v>53745</v>
      </c>
    </row>
    <row r="141" spans="1:5">
      <c r="A141" s="668">
        <v>83</v>
      </c>
      <c r="B141" s="668" t="s">
        <v>57290</v>
      </c>
      <c r="C141" s="668" t="s">
        <v>57099</v>
      </c>
      <c r="D141" s="668" t="s">
        <v>57093</v>
      </c>
      <c r="E141" s="674" t="s">
        <v>57291</v>
      </c>
    </row>
    <row r="142" spans="1:5">
      <c r="A142" s="668">
        <v>74</v>
      </c>
      <c r="B142" s="668" t="s">
        <v>57292</v>
      </c>
      <c r="C142" s="668" t="s">
        <v>57099</v>
      </c>
      <c r="D142" s="668" t="s">
        <v>57093</v>
      </c>
      <c r="E142" s="674" t="s">
        <v>57293</v>
      </c>
    </row>
    <row r="143" spans="1:5">
      <c r="A143" s="668">
        <v>106</v>
      </c>
      <c r="B143" s="668" t="s">
        <v>57294</v>
      </c>
      <c r="C143" s="668" t="s">
        <v>57099</v>
      </c>
      <c r="D143" s="668" t="s">
        <v>57093</v>
      </c>
      <c r="E143" s="674" t="s">
        <v>57295</v>
      </c>
    </row>
    <row r="144" spans="1:5">
      <c r="A144" s="668">
        <v>87</v>
      </c>
      <c r="B144" s="668" t="s">
        <v>57296</v>
      </c>
      <c r="C144" s="668" t="s">
        <v>57099</v>
      </c>
      <c r="D144" s="668" t="s">
        <v>57093</v>
      </c>
      <c r="E144" s="674" t="s">
        <v>57297</v>
      </c>
    </row>
    <row r="145" spans="1:5">
      <c r="A145" s="668">
        <v>88</v>
      </c>
      <c r="B145" s="668" t="s">
        <v>57298</v>
      </c>
      <c r="C145" s="668" t="s">
        <v>57099</v>
      </c>
      <c r="D145" s="668" t="s">
        <v>57093</v>
      </c>
      <c r="E145" s="674" t="s">
        <v>57299</v>
      </c>
    </row>
    <row r="146" spans="1:5">
      <c r="A146" s="668">
        <v>89</v>
      </c>
      <c r="B146" s="668" t="s">
        <v>57300</v>
      </c>
      <c r="C146" s="668" t="s">
        <v>57099</v>
      </c>
      <c r="D146" s="668" t="s">
        <v>57093</v>
      </c>
      <c r="E146" s="674" t="s">
        <v>54316</v>
      </c>
    </row>
    <row r="147" spans="1:5">
      <c r="A147" s="668">
        <v>90</v>
      </c>
      <c r="B147" s="668" t="s">
        <v>57301</v>
      </c>
      <c r="C147" s="668" t="s">
        <v>57099</v>
      </c>
      <c r="D147" s="668" t="s">
        <v>57093</v>
      </c>
      <c r="E147" s="674" t="s">
        <v>57302</v>
      </c>
    </row>
    <row r="148" spans="1:5">
      <c r="A148" s="668">
        <v>81</v>
      </c>
      <c r="B148" s="668" t="s">
        <v>57303</v>
      </c>
      <c r="C148" s="668" t="s">
        <v>57099</v>
      </c>
      <c r="D148" s="668" t="s">
        <v>57093</v>
      </c>
      <c r="E148" s="674" t="s">
        <v>57304</v>
      </c>
    </row>
    <row r="149" spans="1:5">
      <c r="A149" s="668">
        <v>82</v>
      </c>
      <c r="B149" s="668" t="s">
        <v>57305</v>
      </c>
      <c r="C149" s="668" t="s">
        <v>57099</v>
      </c>
      <c r="D149" s="668" t="s">
        <v>57093</v>
      </c>
      <c r="E149" s="674" t="s">
        <v>57306</v>
      </c>
    </row>
    <row r="150" spans="1:5">
      <c r="A150" s="668">
        <v>105</v>
      </c>
      <c r="B150" s="668" t="s">
        <v>57307</v>
      </c>
      <c r="C150" s="668" t="s">
        <v>57099</v>
      </c>
      <c r="D150" s="668" t="s">
        <v>57093</v>
      </c>
      <c r="E150" s="674" t="s">
        <v>57308</v>
      </c>
    </row>
    <row r="151" spans="1:5">
      <c r="A151" s="668">
        <v>60</v>
      </c>
      <c r="B151" s="668" t="s">
        <v>57309</v>
      </c>
      <c r="C151" s="668" t="s">
        <v>57099</v>
      </c>
      <c r="D151" s="668" t="s">
        <v>44266</v>
      </c>
      <c r="E151" s="674" t="s">
        <v>54289</v>
      </c>
    </row>
    <row r="152" spans="1:5">
      <c r="A152" s="668">
        <v>72</v>
      </c>
      <c r="B152" s="668" t="s">
        <v>57310</v>
      </c>
      <c r="C152" s="668" t="s">
        <v>57099</v>
      </c>
      <c r="D152" s="668" t="s">
        <v>57093</v>
      </c>
      <c r="E152" s="674" t="s">
        <v>57311</v>
      </c>
    </row>
    <row r="153" spans="1:5">
      <c r="A153" s="668">
        <v>70</v>
      </c>
      <c r="B153" s="668" t="s">
        <v>57312</v>
      </c>
      <c r="C153" s="668" t="s">
        <v>57099</v>
      </c>
      <c r="D153" s="668" t="s">
        <v>57093</v>
      </c>
      <c r="E153" s="674" t="s">
        <v>57313</v>
      </c>
    </row>
    <row r="154" spans="1:5">
      <c r="A154" s="668">
        <v>85</v>
      </c>
      <c r="B154" s="668" t="s">
        <v>57314</v>
      </c>
      <c r="C154" s="668" t="s">
        <v>57099</v>
      </c>
      <c r="D154" s="668" t="s">
        <v>57093</v>
      </c>
      <c r="E154" s="674" t="s">
        <v>57315</v>
      </c>
    </row>
    <row r="155" spans="1:5">
      <c r="A155" s="668">
        <v>84</v>
      </c>
      <c r="B155" s="668" t="s">
        <v>57316</v>
      </c>
      <c r="C155" s="668" t="s">
        <v>57099</v>
      </c>
      <c r="D155" s="668" t="s">
        <v>57093</v>
      </c>
      <c r="E155" s="674" t="s">
        <v>57317</v>
      </c>
    </row>
    <row r="156" spans="1:5">
      <c r="A156" s="668">
        <v>37997</v>
      </c>
      <c r="B156" s="668" t="s">
        <v>57318</v>
      </c>
      <c r="C156" s="668" t="s">
        <v>57099</v>
      </c>
      <c r="D156" s="668" t="s">
        <v>57093</v>
      </c>
      <c r="E156" s="674" t="s">
        <v>27111</v>
      </c>
    </row>
    <row r="157" spans="1:5">
      <c r="A157" s="668">
        <v>37998</v>
      </c>
      <c r="B157" s="668" t="s">
        <v>57319</v>
      </c>
      <c r="C157" s="668" t="s">
        <v>57099</v>
      </c>
      <c r="D157" s="668" t="s">
        <v>57093</v>
      </c>
      <c r="E157" s="674" t="s">
        <v>27071</v>
      </c>
    </row>
    <row r="158" spans="1:5">
      <c r="A158" s="668">
        <v>10899</v>
      </c>
      <c r="B158" s="668" t="s">
        <v>57320</v>
      </c>
      <c r="C158" s="668" t="s">
        <v>57099</v>
      </c>
      <c r="D158" s="668" t="s">
        <v>57093</v>
      </c>
      <c r="E158" s="674" t="s">
        <v>33033</v>
      </c>
    </row>
    <row r="159" spans="1:5">
      <c r="A159" s="668">
        <v>10900</v>
      </c>
      <c r="B159" s="668" t="s">
        <v>57321</v>
      </c>
      <c r="C159" s="668" t="s">
        <v>57099</v>
      </c>
      <c r="D159" s="668" t="s">
        <v>57093</v>
      </c>
      <c r="E159" s="674" t="s">
        <v>54830</v>
      </c>
    </row>
    <row r="160" spans="1:5">
      <c r="A160" s="668">
        <v>46</v>
      </c>
      <c r="B160" s="668" t="s">
        <v>57322</v>
      </c>
      <c r="C160" s="668" t="s">
        <v>57099</v>
      </c>
      <c r="D160" s="668" t="s">
        <v>44266</v>
      </c>
      <c r="E160" s="674" t="s">
        <v>57323</v>
      </c>
    </row>
    <row r="161" spans="1:5">
      <c r="A161" s="668">
        <v>51</v>
      </c>
      <c r="B161" s="668" t="s">
        <v>57324</v>
      </c>
      <c r="C161" s="668" t="s">
        <v>57099</v>
      </c>
      <c r="D161" s="668" t="s">
        <v>44266</v>
      </c>
      <c r="E161" s="674" t="s">
        <v>57325</v>
      </c>
    </row>
    <row r="162" spans="1:5">
      <c r="A162" s="668">
        <v>12863</v>
      </c>
      <c r="B162" s="668" t="s">
        <v>57326</v>
      </c>
      <c r="C162" s="668" t="s">
        <v>57099</v>
      </c>
      <c r="D162" s="668" t="s">
        <v>44266</v>
      </c>
      <c r="E162" s="674" t="s">
        <v>33524</v>
      </c>
    </row>
    <row r="163" spans="1:5">
      <c r="A163" s="668">
        <v>50</v>
      </c>
      <c r="B163" s="668" t="s">
        <v>57327</v>
      </c>
      <c r="C163" s="668" t="s">
        <v>57099</v>
      </c>
      <c r="D163" s="668" t="s">
        <v>44266</v>
      </c>
      <c r="E163" s="674" t="s">
        <v>57328</v>
      </c>
    </row>
    <row r="164" spans="1:5">
      <c r="A164" s="668">
        <v>47</v>
      </c>
      <c r="B164" s="668" t="s">
        <v>57329</v>
      </c>
      <c r="C164" s="668" t="s">
        <v>57099</v>
      </c>
      <c r="D164" s="668" t="s">
        <v>44266</v>
      </c>
      <c r="E164" s="674" t="s">
        <v>57330</v>
      </c>
    </row>
    <row r="165" spans="1:5">
      <c r="A165" s="668">
        <v>48</v>
      </c>
      <c r="B165" s="668" t="s">
        <v>57331</v>
      </c>
      <c r="C165" s="668" t="s">
        <v>57099</v>
      </c>
      <c r="D165" s="668" t="s">
        <v>44266</v>
      </c>
      <c r="E165" s="674" t="s">
        <v>57332</v>
      </c>
    </row>
    <row r="166" spans="1:5">
      <c r="A166" s="668">
        <v>52</v>
      </c>
      <c r="B166" s="668" t="s">
        <v>57333</v>
      </c>
      <c r="C166" s="668" t="s">
        <v>57099</v>
      </c>
      <c r="D166" s="668" t="s">
        <v>44266</v>
      </c>
      <c r="E166" s="674" t="s">
        <v>33298</v>
      </c>
    </row>
    <row r="167" spans="1:5">
      <c r="A167" s="668">
        <v>43</v>
      </c>
      <c r="B167" s="668" t="s">
        <v>57334</v>
      </c>
      <c r="C167" s="668" t="s">
        <v>57099</v>
      </c>
      <c r="D167" s="668" t="s">
        <v>44266</v>
      </c>
      <c r="E167" s="674" t="s">
        <v>57335</v>
      </c>
    </row>
    <row r="168" spans="1:5">
      <c r="A168" s="668">
        <v>4791</v>
      </c>
      <c r="B168" s="668" t="s">
        <v>57336</v>
      </c>
      <c r="C168" s="668" t="s">
        <v>57213</v>
      </c>
      <c r="D168" s="668" t="s">
        <v>57093</v>
      </c>
      <c r="E168" s="674" t="s">
        <v>57337</v>
      </c>
    </row>
    <row r="169" spans="1:5">
      <c r="A169" s="668">
        <v>157</v>
      </c>
      <c r="B169" s="668" t="s">
        <v>57338</v>
      </c>
      <c r="C169" s="668" t="s">
        <v>57213</v>
      </c>
      <c r="D169" s="668" t="s">
        <v>57093</v>
      </c>
      <c r="E169" s="674" t="s">
        <v>57339</v>
      </c>
    </row>
    <row r="170" spans="1:5">
      <c r="A170" s="668">
        <v>156</v>
      </c>
      <c r="B170" s="668" t="s">
        <v>57340</v>
      </c>
      <c r="C170" s="668" t="s">
        <v>57213</v>
      </c>
      <c r="D170" s="668" t="s">
        <v>57093</v>
      </c>
      <c r="E170" s="674" t="s">
        <v>57341</v>
      </c>
    </row>
    <row r="171" spans="1:5">
      <c r="A171" s="668">
        <v>131</v>
      </c>
      <c r="B171" s="668" t="s">
        <v>57342</v>
      </c>
      <c r="C171" s="668" t="s">
        <v>57213</v>
      </c>
      <c r="D171" s="668" t="s">
        <v>57093</v>
      </c>
      <c r="E171" s="674" t="s">
        <v>53844</v>
      </c>
    </row>
    <row r="172" spans="1:5">
      <c r="A172" s="668">
        <v>39719</v>
      </c>
      <c r="B172" s="668" t="s">
        <v>57343</v>
      </c>
      <c r="C172" s="668" t="s">
        <v>57136</v>
      </c>
      <c r="D172" s="668" t="s">
        <v>57093</v>
      </c>
      <c r="E172" s="674" t="s">
        <v>57344</v>
      </c>
    </row>
    <row r="173" spans="1:5">
      <c r="A173" s="668">
        <v>21114</v>
      </c>
      <c r="B173" s="668" t="s">
        <v>57345</v>
      </c>
      <c r="C173" s="668" t="s">
        <v>57099</v>
      </c>
      <c r="D173" s="668" t="s">
        <v>57093</v>
      </c>
      <c r="E173" s="674" t="s">
        <v>54357</v>
      </c>
    </row>
    <row r="174" spans="1:5">
      <c r="A174" s="668">
        <v>119</v>
      </c>
      <c r="B174" s="668" t="s">
        <v>57346</v>
      </c>
      <c r="C174" s="668" t="s">
        <v>57099</v>
      </c>
      <c r="D174" s="668" t="s">
        <v>57097</v>
      </c>
      <c r="E174" s="674" t="s">
        <v>29866</v>
      </c>
    </row>
    <row r="175" spans="1:5">
      <c r="A175" s="668">
        <v>20080</v>
      </c>
      <c r="B175" s="668" t="s">
        <v>57347</v>
      </c>
      <c r="C175" s="668" t="s">
        <v>57099</v>
      </c>
      <c r="D175" s="668" t="s">
        <v>57093</v>
      </c>
      <c r="E175" s="674" t="s">
        <v>55003</v>
      </c>
    </row>
    <row r="176" spans="1:5">
      <c r="A176" s="668">
        <v>122</v>
      </c>
      <c r="B176" s="668" t="s">
        <v>57348</v>
      </c>
      <c r="C176" s="668" t="s">
        <v>57099</v>
      </c>
      <c r="D176" s="668" t="s">
        <v>57093</v>
      </c>
      <c r="E176" s="674" t="s">
        <v>57349</v>
      </c>
    </row>
    <row r="177" spans="1:5">
      <c r="A177" s="668">
        <v>3410</v>
      </c>
      <c r="B177" s="668" t="s">
        <v>57350</v>
      </c>
      <c r="C177" s="668" t="s">
        <v>57213</v>
      </c>
      <c r="D177" s="668" t="s">
        <v>57093</v>
      </c>
      <c r="E177" s="674" t="s">
        <v>31704</v>
      </c>
    </row>
    <row r="178" spans="1:5">
      <c r="A178" s="668">
        <v>124</v>
      </c>
      <c r="B178" s="668" t="s">
        <v>57351</v>
      </c>
      <c r="C178" s="668" t="s">
        <v>57136</v>
      </c>
      <c r="D178" s="668" t="s">
        <v>57093</v>
      </c>
      <c r="E178" s="674" t="s">
        <v>57352</v>
      </c>
    </row>
    <row r="179" spans="1:5">
      <c r="A179" s="668">
        <v>7334</v>
      </c>
      <c r="B179" s="668" t="s">
        <v>57353</v>
      </c>
      <c r="C179" s="668" t="s">
        <v>57136</v>
      </c>
      <c r="D179" s="668" t="s">
        <v>57093</v>
      </c>
      <c r="E179" s="674" t="s">
        <v>57354</v>
      </c>
    </row>
    <row r="180" spans="1:5">
      <c r="A180" s="668">
        <v>123</v>
      </c>
      <c r="B180" s="668" t="s">
        <v>57355</v>
      </c>
      <c r="C180" s="668" t="s">
        <v>57136</v>
      </c>
      <c r="D180" s="668" t="s">
        <v>57097</v>
      </c>
      <c r="E180" s="674" t="s">
        <v>23840</v>
      </c>
    </row>
    <row r="181" spans="1:5">
      <c r="A181" s="668">
        <v>127</v>
      </c>
      <c r="B181" s="668" t="s">
        <v>57356</v>
      </c>
      <c r="C181" s="668" t="s">
        <v>57136</v>
      </c>
      <c r="D181" s="668" t="s">
        <v>57093</v>
      </c>
      <c r="E181" s="674" t="s">
        <v>27259</v>
      </c>
    </row>
    <row r="182" spans="1:5">
      <c r="A182" s="668">
        <v>41373</v>
      </c>
      <c r="B182" s="668" t="s">
        <v>57357</v>
      </c>
      <c r="C182" s="668" t="s">
        <v>57136</v>
      </c>
      <c r="D182" s="668" t="s">
        <v>57093</v>
      </c>
      <c r="E182" s="674" t="s">
        <v>28826</v>
      </c>
    </row>
    <row r="183" spans="1:5">
      <c r="A183" s="668">
        <v>133</v>
      </c>
      <c r="B183" s="668" t="s">
        <v>57358</v>
      </c>
      <c r="C183" s="668" t="s">
        <v>57136</v>
      </c>
      <c r="D183" s="668" t="s">
        <v>57093</v>
      </c>
      <c r="E183" s="674" t="s">
        <v>57359</v>
      </c>
    </row>
    <row r="184" spans="1:5">
      <c r="A184" s="668">
        <v>43617</v>
      </c>
      <c r="B184" s="668" t="s">
        <v>57360</v>
      </c>
      <c r="C184" s="668" t="s">
        <v>57136</v>
      </c>
      <c r="D184" s="668" t="s">
        <v>57093</v>
      </c>
      <c r="E184" s="674" t="s">
        <v>53903</v>
      </c>
    </row>
    <row r="185" spans="1:5">
      <c r="A185" s="668">
        <v>132</v>
      </c>
      <c r="B185" s="668" t="s">
        <v>57361</v>
      </c>
      <c r="C185" s="668" t="s">
        <v>57136</v>
      </c>
      <c r="D185" s="668" t="s">
        <v>57093</v>
      </c>
      <c r="E185" s="674" t="s">
        <v>54327</v>
      </c>
    </row>
    <row r="186" spans="1:5">
      <c r="A186" s="668">
        <v>43618</v>
      </c>
      <c r="B186" s="668" t="s">
        <v>57362</v>
      </c>
      <c r="C186" s="668" t="s">
        <v>57213</v>
      </c>
      <c r="D186" s="668" t="s">
        <v>57093</v>
      </c>
      <c r="E186" s="674" t="s">
        <v>57363</v>
      </c>
    </row>
    <row r="187" spans="1:5">
      <c r="A187" s="668">
        <v>37476</v>
      </c>
      <c r="B187" s="668" t="s">
        <v>57364</v>
      </c>
      <c r="C187" s="668" t="s">
        <v>57099</v>
      </c>
      <c r="D187" s="668" t="s">
        <v>57093</v>
      </c>
      <c r="E187" s="674" t="s">
        <v>57365</v>
      </c>
    </row>
    <row r="188" spans="1:5">
      <c r="A188" s="668">
        <v>37478</v>
      </c>
      <c r="B188" s="668" t="s">
        <v>57366</v>
      </c>
      <c r="C188" s="668" t="s">
        <v>57099</v>
      </c>
      <c r="D188" s="668" t="s">
        <v>57093</v>
      </c>
      <c r="E188" s="674" t="s">
        <v>57367</v>
      </c>
    </row>
    <row r="189" spans="1:5">
      <c r="A189" s="668">
        <v>37477</v>
      </c>
      <c r="B189" s="668" t="s">
        <v>57368</v>
      </c>
      <c r="C189" s="668" t="s">
        <v>57099</v>
      </c>
      <c r="D189" s="668" t="s">
        <v>57093</v>
      </c>
      <c r="E189" s="674" t="s">
        <v>57369</v>
      </c>
    </row>
    <row r="190" spans="1:5">
      <c r="A190" s="668">
        <v>37479</v>
      </c>
      <c r="B190" s="668" t="s">
        <v>57370</v>
      </c>
      <c r="C190" s="668" t="s">
        <v>57099</v>
      </c>
      <c r="D190" s="668" t="s">
        <v>57093</v>
      </c>
      <c r="E190" s="674" t="s">
        <v>57371</v>
      </c>
    </row>
    <row r="191" spans="1:5">
      <c r="A191" s="668">
        <v>41632</v>
      </c>
      <c r="B191" s="668" t="s">
        <v>57372</v>
      </c>
      <c r="C191" s="668" t="s">
        <v>57099</v>
      </c>
      <c r="D191" s="668" t="s">
        <v>57093</v>
      </c>
      <c r="E191" s="674" t="s">
        <v>57373</v>
      </c>
    </row>
    <row r="192" spans="1:5">
      <c r="A192" s="668">
        <v>41634</v>
      </c>
      <c r="B192" s="668" t="s">
        <v>57374</v>
      </c>
      <c r="C192" s="668" t="s">
        <v>57099</v>
      </c>
      <c r="D192" s="668" t="s">
        <v>57093</v>
      </c>
      <c r="E192" s="674" t="s">
        <v>57375</v>
      </c>
    </row>
    <row r="193" spans="1:5">
      <c r="A193" s="668">
        <v>41633</v>
      </c>
      <c r="B193" s="668" t="s">
        <v>57376</v>
      </c>
      <c r="C193" s="668" t="s">
        <v>57099</v>
      </c>
      <c r="D193" s="668" t="s">
        <v>57093</v>
      </c>
      <c r="E193" s="674" t="s">
        <v>57377</v>
      </c>
    </row>
    <row r="194" spans="1:5">
      <c r="A194" s="668">
        <v>41635</v>
      </c>
      <c r="B194" s="668" t="s">
        <v>57378</v>
      </c>
      <c r="C194" s="668" t="s">
        <v>57099</v>
      </c>
      <c r="D194" s="668" t="s">
        <v>57093</v>
      </c>
      <c r="E194" s="674" t="s">
        <v>57379</v>
      </c>
    </row>
    <row r="195" spans="1:5">
      <c r="A195" s="668">
        <v>4319</v>
      </c>
      <c r="B195" s="668" t="s">
        <v>57380</v>
      </c>
      <c r="C195" s="668" t="s">
        <v>57099</v>
      </c>
      <c r="D195" s="668" t="s">
        <v>57093</v>
      </c>
      <c r="E195" s="674" t="s">
        <v>57381</v>
      </c>
    </row>
    <row r="196" spans="1:5">
      <c r="A196" s="668">
        <v>42409</v>
      </c>
      <c r="B196" s="668" t="s">
        <v>57382</v>
      </c>
      <c r="C196" s="668" t="s">
        <v>57213</v>
      </c>
      <c r="D196" s="668" t="s">
        <v>57093</v>
      </c>
      <c r="E196" s="674" t="s">
        <v>32952</v>
      </c>
    </row>
    <row r="197" spans="1:5">
      <c r="A197" s="668">
        <v>40553</v>
      </c>
      <c r="B197" s="668" t="s">
        <v>57383</v>
      </c>
      <c r="C197" s="668" t="s">
        <v>57384</v>
      </c>
      <c r="D197" s="668" t="s">
        <v>44266</v>
      </c>
      <c r="E197" s="674" t="s">
        <v>33568</v>
      </c>
    </row>
    <row r="198" spans="1:5">
      <c r="A198" s="668">
        <v>6114</v>
      </c>
      <c r="B198" s="668" t="s">
        <v>57385</v>
      </c>
      <c r="C198" s="668" t="s">
        <v>57386</v>
      </c>
      <c r="D198" s="668" t="s">
        <v>57093</v>
      </c>
      <c r="E198" s="674" t="s">
        <v>27908</v>
      </c>
    </row>
    <row r="199" spans="1:5">
      <c r="A199" s="668">
        <v>40912</v>
      </c>
      <c r="B199" s="668" t="s">
        <v>57388</v>
      </c>
      <c r="C199" s="668" t="s">
        <v>57389</v>
      </c>
      <c r="D199" s="668" t="s">
        <v>57093</v>
      </c>
      <c r="E199" s="674" t="s">
        <v>72343</v>
      </c>
    </row>
    <row r="200" spans="1:5">
      <c r="A200" s="668">
        <v>247</v>
      </c>
      <c r="B200" s="668" t="s">
        <v>57390</v>
      </c>
      <c r="C200" s="668" t="s">
        <v>57386</v>
      </c>
      <c r="D200" s="668" t="s">
        <v>57093</v>
      </c>
      <c r="E200" s="674" t="s">
        <v>72344</v>
      </c>
    </row>
    <row r="201" spans="1:5">
      <c r="A201" s="668">
        <v>40919</v>
      </c>
      <c r="B201" s="668" t="s">
        <v>57391</v>
      </c>
      <c r="C201" s="668" t="s">
        <v>57389</v>
      </c>
      <c r="D201" s="668" t="s">
        <v>57093</v>
      </c>
      <c r="E201" s="674" t="s">
        <v>72345</v>
      </c>
    </row>
    <row r="202" spans="1:5">
      <c r="A202" s="668">
        <v>25958</v>
      </c>
      <c r="B202" s="668" t="s">
        <v>57392</v>
      </c>
      <c r="C202" s="668" t="s">
        <v>57386</v>
      </c>
      <c r="D202" s="668" t="s">
        <v>57093</v>
      </c>
      <c r="E202" s="674" t="s">
        <v>53982</v>
      </c>
    </row>
    <row r="203" spans="1:5">
      <c r="A203" s="668">
        <v>40984</v>
      </c>
      <c r="B203" s="668" t="s">
        <v>57393</v>
      </c>
      <c r="C203" s="668" t="s">
        <v>57389</v>
      </c>
      <c r="D203" s="668" t="s">
        <v>57093</v>
      </c>
      <c r="E203" s="674" t="s">
        <v>72346</v>
      </c>
    </row>
    <row r="204" spans="1:5">
      <c r="A204" s="668">
        <v>248</v>
      </c>
      <c r="B204" s="668" t="s">
        <v>57394</v>
      </c>
      <c r="C204" s="668" t="s">
        <v>57386</v>
      </c>
      <c r="D204" s="668" t="s">
        <v>57093</v>
      </c>
      <c r="E204" s="674" t="s">
        <v>65516</v>
      </c>
    </row>
    <row r="205" spans="1:5">
      <c r="A205" s="668">
        <v>41086</v>
      </c>
      <c r="B205" s="668" t="s">
        <v>57396</v>
      </c>
      <c r="C205" s="668" t="s">
        <v>57389</v>
      </c>
      <c r="D205" s="668" t="s">
        <v>57093</v>
      </c>
      <c r="E205" s="674" t="s">
        <v>72347</v>
      </c>
    </row>
    <row r="206" spans="1:5">
      <c r="A206" s="668">
        <v>34466</v>
      </c>
      <c r="B206" s="668" t="s">
        <v>57397</v>
      </c>
      <c r="C206" s="668" t="s">
        <v>57386</v>
      </c>
      <c r="D206" s="668" t="s">
        <v>57093</v>
      </c>
      <c r="E206" s="674" t="s">
        <v>65516</v>
      </c>
    </row>
    <row r="207" spans="1:5">
      <c r="A207" s="668">
        <v>41083</v>
      </c>
      <c r="B207" s="668" t="s">
        <v>57398</v>
      </c>
      <c r="C207" s="668" t="s">
        <v>57389</v>
      </c>
      <c r="D207" s="668" t="s">
        <v>57093</v>
      </c>
      <c r="E207" s="674" t="s">
        <v>72347</v>
      </c>
    </row>
    <row r="208" spans="1:5">
      <c r="A208" s="668">
        <v>252</v>
      </c>
      <c r="B208" s="668" t="s">
        <v>57399</v>
      </c>
      <c r="C208" s="668" t="s">
        <v>57386</v>
      </c>
      <c r="D208" s="668" t="s">
        <v>57093</v>
      </c>
      <c r="E208" s="674" t="s">
        <v>54792</v>
      </c>
    </row>
    <row r="209" spans="1:5">
      <c r="A209" s="668">
        <v>40909</v>
      </c>
      <c r="B209" s="668" t="s">
        <v>57400</v>
      </c>
      <c r="C209" s="668" t="s">
        <v>57389</v>
      </c>
      <c r="D209" s="668" t="s">
        <v>57093</v>
      </c>
      <c r="E209" s="674" t="s">
        <v>72348</v>
      </c>
    </row>
    <row r="210" spans="1:5">
      <c r="A210" s="668">
        <v>242</v>
      </c>
      <c r="B210" s="668" t="s">
        <v>57401</v>
      </c>
      <c r="C210" s="668" t="s">
        <v>57386</v>
      </c>
      <c r="D210" s="668" t="s">
        <v>57093</v>
      </c>
      <c r="E210" s="674" t="s">
        <v>59093</v>
      </c>
    </row>
    <row r="211" spans="1:5">
      <c r="A211" s="668">
        <v>41085</v>
      </c>
      <c r="B211" s="668" t="s">
        <v>57403</v>
      </c>
      <c r="C211" s="668" t="s">
        <v>57389</v>
      </c>
      <c r="D211" s="668" t="s">
        <v>57093</v>
      </c>
      <c r="E211" s="674" t="s">
        <v>72349</v>
      </c>
    </row>
    <row r="212" spans="1:5">
      <c r="A212" s="668">
        <v>427</v>
      </c>
      <c r="B212" s="668" t="s">
        <v>57404</v>
      </c>
      <c r="C212" s="668" t="s">
        <v>57099</v>
      </c>
      <c r="D212" s="668" t="s">
        <v>44266</v>
      </c>
      <c r="E212" s="674" t="s">
        <v>33024</v>
      </c>
    </row>
    <row r="213" spans="1:5">
      <c r="A213" s="668">
        <v>417</v>
      </c>
      <c r="B213" s="668" t="s">
        <v>57405</v>
      </c>
      <c r="C213" s="668" t="s">
        <v>57099</v>
      </c>
      <c r="D213" s="668" t="s">
        <v>44266</v>
      </c>
      <c r="E213" s="674" t="s">
        <v>57406</v>
      </c>
    </row>
    <row r="214" spans="1:5">
      <c r="A214" s="668">
        <v>11273</v>
      </c>
      <c r="B214" s="668" t="s">
        <v>57407</v>
      </c>
      <c r="C214" s="668" t="s">
        <v>57099</v>
      </c>
      <c r="D214" s="668" t="s">
        <v>44266</v>
      </c>
      <c r="E214" s="674" t="s">
        <v>33757</v>
      </c>
    </row>
    <row r="215" spans="1:5">
      <c r="A215" s="668">
        <v>11272</v>
      </c>
      <c r="B215" s="668" t="s">
        <v>57408</v>
      </c>
      <c r="C215" s="668" t="s">
        <v>57099</v>
      </c>
      <c r="D215" s="668" t="s">
        <v>44266</v>
      </c>
      <c r="E215" s="674" t="s">
        <v>55022</v>
      </c>
    </row>
    <row r="216" spans="1:5">
      <c r="A216" s="668">
        <v>11275</v>
      </c>
      <c r="B216" s="668" t="s">
        <v>57409</v>
      </c>
      <c r="C216" s="668" t="s">
        <v>57099</v>
      </c>
      <c r="D216" s="668" t="s">
        <v>44266</v>
      </c>
      <c r="E216" s="674" t="s">
        <v>57410</v>
      </c>
    </row>
    <row r="217" spans="1:5">
      <c r="A217" s="668">
        <v>11274</v>
      </c>
      <c r="B217" s="668" t="s">
        <v>57411</v>
      </c>
      <c r="C217" s="668" t="s">
        <v>57099</v>
      </c>
      <c r="D217" s="668" t="s">
        <v>44266</v>
      </c>
      <c r="E217" s="674" t="s">
        <v>32964</v>
      </c>
    </row>
    <row r="218" spans="1:5">
      <c r="A218" s="668">
        <v>38470</v>
      </c>
      <c r="B218" s="668" t="s">
        <v>57412</v>
      </c>
      <c r="C218" s="668" t="s">
        <v>57099</v>
      </c>
      <c r="D218" s="668" t="s">
        <v>57097</v>
      </c>
      <c r="E218" s="674" t="s">
        <v>54415</v>
      </c>
    </row>
    <row r="219" spans="1:5">
      <c r="A219" s="668">
        <v>38547</v>
      </c>
      <c r="B219" s="668" t="s">
        <v>57413</v>
      </c>
      <c r="C219" s="668" t="s">
        <v>57099</v>
      </c>
      <c r="D219" s="668" t="s">
        <v>57093</v>
      </c>
      <c r="E219" s="674" t="s">
        <v>57414</v>
      </c>
    </row>
    <row r="220" spans="1:5">
      <c r="A220" s="668">
        <v>38469</v>
      </c>
      <c r="B220" s="668" t="s">
        <v>57415</v>
      </c>
      <c r="C220" s="668" t="s">
        <v>57099</v>
      </c>
      <c r="D220" s="668" t="s">
        <v>57093</v>
      </c>
      <c r="E220" s="674" t="s">
        <v>57416</v>
      </c>
    </row>
    <row r="221" spans="1:5">
      <c r="A221" s="668">
        <v>38467</v>
      </c>
      <c r="B221" s="668" t="s">
        <v>57417</v>
      </c>
      <c r="C221" s="668" t="s">
        <v>57099</v>
      </c>
      <c r="D221" s="668" t="s">
        <v>57093</v>
      </c>
      <c r="E221" s="674" t="s">
        <v>57418</v>
      </c>
    </row>
    <row r="222" spans="1:5">
      <c r="A222" s="668">
        <v>38468</v>
      </c>
      <c r="B222" s="668" t="s">
        <v>57419</v>
      </c>
      <c r="C222" s="668" t="s">
        <v>57099</v>
      </c>
      <c r="D222" s="668" t="s">
        <v>57093</v>
      </c>
      <c r="E222" s="674" t="s">
        <v>57420</v>
      </c>
    </row>
    <row r="223" spans="1:5">
      <c r="A223" s="668">
        <v>38471</v>
      </c>
      <c r="B223" s="668" t="s">
        <v>57421</v>
      </c>
      <c r="C223" s="668" t="s">
        <v>57099</v>
      </c>
      <c r="D223" s="668" t="s">
        <v>57093</v>
      </c>
      <c r="E223" s="674" t="s">
        <v>54261</v>
      </c>
    </row>
    <row r="224" spans="1:5">
      <c r="A224" s="668">
        <v>37370</v>
      </c>
      <c r="B224" s="668" t="s">
        <v>57422</v>
      </c>
      <c r="C224" s="668" t="s">
        <v>57386</v>
      </c>
      <c r="D224" s="668" t="s">
        <v>57097</v>
      </c>
      <c r="E224" s="674" t="s">
        <v>53891</v>
      </c>
    </row>
    <row r="225" spans="1:5">
      <c r="A225" s="668">
        <v>40862</v>
      </c>
      <c r="B225" s="668" t="s">
        <v>57423</v>
      </c>
      <c r="C225" s="668" t="s">
        <v>57389</v>
      </c>
      <c r="D225" s="668" t="s">
        <v>57097</v>
      </c>
      <c r="E225" s="674" t="s">
        <v>57424</v>
      </c>
    </row>
    <row r="226" spans="1:5">
      <c r="A226" s="668">
        <v>10658</v>
      </c>
      <c r="B226" s="668" t="s">
        <v>57425</v>
      </c>
      <c r="C226" s="668" t="s">
        <v>57099</v>
      </c>
      <c r="D226" s="668" t="s">
        <v>44266</v>
      </c>
      <c r="E226" s="674" t="s">
        <v>57426</v>
      </c>
    </row>
    <row r="227" spans="1:5">
      <c r="A227" s="668">
        <v>253</v>
      </c>
      <c r="B227" s="668" t="s">
        <v>57427</v>
      </c>
      <c r="C227" s="668" t="s">
        <v>57386</v>
      </c>
      <c r="D227" s="668" t="s">
        <v>57097</v>
      </c>
      <c r="E227" s="674" t="s">
        <v>33043</v>
      </c>
    </row>
    <row r="228" spans="1:5">
      <c r="A228" s="668">
        <v>40809</v>
      </c>
      <c r="B228" s="668" t="s">
        <v>57428</v>
      </c>
      <c r="C228" s="668" t="s">
        <v>57389</v>
      </c>
      <c r="D228" s="668" t="s">
        <v>57093</v>
      </c>
      <c r="E228" s="674" t="s">
        <v>72350</v>
      </c>
    </row>
    <row r="229" spans="1:5">
      <c r="A229" s="668">
        <v>42428</v>
      </c>
      <c r="B229" s="668" t="s">
        <v>57429</v>
      </c>
      <c r="C229" s="668" t="s">
        <v>57099</v>
      </c>
      <c r="D229" s="668" t="s">
        <v>44266</v>
      </c>
      <c r="E229" s="674" t="s">
        <v>57430</v>
      </c>
    </row>
    <row r="230" spans="1:5">
      <c r="A230" s="668">
        <v>583</v>
      </c>
      <c r="B230" s="668" t="s">
        <v>57431</v>
      </c>
      <c r="C230" s="668" t="s">
        <v>57213</v>
      </c>
      <c r="D230" s="668" t="s">
        <v>57093</v>
      </c>
      <c r="E230" s="674" t="s">
        <v>53807</v>
      </c>
    </row>
    <row r="231" spans="1:5">
      <c r="A231" s="668">
        <v>299</v>
      </c>
      <c r="B231" s="668" t="s">
        <v>57432</v>
      </c>
      <c r="C231" s="668" t="s">
        <v>57099</v>
      </c>
      <c r="D231" s="668" t="s">
        <v>57093</v>
      </c>
      <c r="E231" s="674" t="s">
        <v>57433</v>
      </c>
    </row>
    <row r="232" spans="1:5">
      <c r="A232" s="668">
        <v>298</v>
      </c>
      <c r="B232" s="668" t="s">
        <v>57434</v>
      </c>
      <c r="C232" s="668" t="s">
        <v>57099</v>
      </c>
      <c r="D232" s="668" t="s">
        <v>57093</v>
      </c>
      <c r="E232" s="674" t="s">
        <v>53819</v>
      </c>
    </row>
    <row r="233" spans="1:5">
      <c r="A233" s="668">
        <v>295</v>
      </c>
      <c r="B233" s="668" t="s">
        <v>57435</v>
      </c>
      <c r="C233" s="668" t="s">
        <v>57099</v>
      </c>
      <c r="D233" s="668" t="s">
        <v>57093</v>
      </c>
      <c r="E233" s="674" t="s">
        <v>24988</v>
      </c>
    </row>
    <row r="234" spans="1:5">
      <c r="A234" s="668">
        <v>296</v>
      </c>
      <c r="B234" s="668" t="s">
        <v>57436</v>
      </c>
      <c r="C234" s="668" t="s">
        <v>57099</v>
      </c>
      <c r="D234" s="668" t="s">
        <v>57093</v>
      </c>
      <c r="E234" s="674" t="s">
        <v>57437</v>
      </c>
    </row>
    <row r="235" spans="1:5">
      <c r="A235" s="668">
        <v>297</v>
      </c>
      <c r="B235" s="668" t="s">
        <v>57438</v>
      </c>
      <c r="C235" s="668" t="s">
        <v>57099</v>
      </c>
      <c r="D235" s="668" t="s">
        <v>57093</v>
      </c>
      <c r="E235" s="674" t="s">
        <v>57439</v>
      </c>
    </row>
    <row r="236" spans="1:5">
      <c r="A236" s="668">
        <v>301</v>
      </c>
      <c r="B236" s="668" t="s">
        <v>57440</v>
      </c>
      <c r="C236" s="668" t="s">
        <v>57099</v>
      </c>
      <c r="D236" s="668" t="s">
        <v>57097</v>
      </c>
      <c r="E236" s="674" t="s">
        <v>54868</v>
      </c>
    </row>
    <row r="237" spans="1:5">
      <c r="A237" s="668">
        <v>300</v>
      </c>
      <c r="B237" s="668" t="s">
        <v>57441</v>
      </c>
      <c r="C237" s="668" t="s">
        <v>57099</v>
      </c>
      <c r="D237" s="668" t="s">
        <v>57093</v>
      </c>
      <c r="E237" s="674" t="s">
        <v>57442</v>
      </c>
    </row>
    <row r="238" spans="1:5">
      <c r="A238" s="668">
        <v>20084</v>
      </c>
      <c r="B238" s="668" t="s">
        <v>57443</v>
      </c>
      <c r="C238" s="668" t="s">
        <v>57099</v>
      </c>
      <c r="D238" s="668" t="s">
        <v>57093</v>
      </c>
      <c r="E238" s="674" t="s">
        <v>24988</v>
      </c>
    </row>
    <row r="239" spans="1:5">
      <c r="A239" s="668">
        <v>20085</v>
      </c>
      <c r="B239" s="668" t="s">
        <v>57444</v>
      </c>
      <c r="C239" s="668" t="s">
        <v>57099</v>
      </c>
      <c r="D239" s="668" t="s">
        <v>57093</v>
      </c>
      <c r="E239" s="674" t="s">
        <v>54876</v>
      </c>
    </row>
    <row r="240" spans="1:5">
      <c r="A240" s="668">
        <v>311</v>
      </c>
      <c r="B240" s="668" t="s">
        <v>57445</v>
      </c>
      <c r="C240" s="668" t="s">
        <v>57099</v>
      </c>
      <c r="D240" s="668" t="s">
        <v>57093</v>
      </c>
      <c r="E240" s="674" t="s">
        <v>57224</v>
      </c>
    </row>
    <row r="241" spans="1:5">
      <c r="A241" s="668">
        <v>318</v>
      </c>
      <c r="B241" s="668" t="s">
        <v>57446</v>
      </c>
      <c r="C241" s="668" t="s">
        <v>57099</v>
      </c>
      <c r="D241" s="668" t="s">
        <v>57093</v>
      </c>
      <c r="E241" s="674" t="s">
        <v>57447</v>
      </c>
    </row>
    <row r="242" spans="1:5">
      <c r="A242" s="668">
        <v>319</v>
      </c>
      <c r="B242" s="668" t="s">
        <v>57448</v>
      </c>
      <c r="C242" s="668" t="s">
        <v>57099</v>
      </c>
      <c r="D242" s="668" t="s">
        <v>57093</v>
      </c>
      <c r="E242" s="674" t="s">
        <v>33765</v>
      </c>
    </row>
    <row r="243" spans="1:5">
      <c r="A243" s="668">
        <v>320</v>
      </c>
      <c r="B243" s="668" t="s">
        <v>57449</v>
      </c>
      <c r="C243" s="668" t="s">
        <v>57099</v>
      </c>
      <c r="D243" s="668" t="s">
        <v>57093</v>
      </c>
      <c r="E243" s="674" t="s">
        <v>57450</v>
      </c>
    </row>
    <row r="244" spans="1:5">
      <c r="A244" s="668">
        <v>314</v>
      </c>
      <c r="B244" s="668" t="s">
        <v>57451</v>
      </c>
      <c r="C244" s="668" t="s">
        <v>57099</v>
      </c>
      <c r="D244" s="668" t="s">
        <v>57093</v>
      </c>
      <c r="E244" s="674" t="s">
        <v>57452</v>
      </c>
    </row>
    <row r="245" spans="1:5">
      <c r="A245" s="668">
        <v>303</v>
      </c>
      <c r="B245" s="668" t="s">
        <v>57453</v>
      </c>
      <c r="C245" s="668" t="s">
        <v>57099</v>
      </c>
      <c r="D245" s="668" t="s">
        <v>57093</v>
      </c>
      <c r="E245" s="674" t="s">
        <v>57454</v>
      </c>
    </row>
    <row r="246" spans="1:5">
      <c r="A246" s="668">
        <v>305</v>
      </c>
      <c r="B246" s="668" t="s">
        <v>57455</v>
      </c>
      <c r="C246" s="668" t="s">
        <v>57099</v>
      </c>
      <c r="D246" s="668" t="s">
        <v>57093</v>
      </c>
      <c r="E246" s="674" t="s">
        <v>33113</v>
      </c>
    </row>
    <row r="247" spans="1:5">
      <c r="A247" s="668">
        <v>306</v>
      </c>
      <c r="B247" s="668" t="s">
        <v>57456</v>
      </c>
      <c r="C247" s="668" t="s">
        <v>57099</v>
      </c>
      <c r="D247" s="668" t="s">
        <v>57093</v>
      </c>
      <c r="E247" s="674" t="s">
        <v>57457</v>
      </c>
    </row>
    <row r="248" spans="1:5">
      <c r="A248" s="668">
        <v>307</v>
      </c>
      <c r="B248" s="668" t="s">
        <v>57458</v>
      </c>
      <c r="C248" s="668" t="s">
        <v>57099</v>
      </c>
      <c r="D248" s="668" t="s">
        <v>57093</v>
      </c>
      <c r="E248" s="674" t="s">
        <v>57459</v>
      </c>
    </row>
    <row r="249" spans="1:5">
      <c r="A249" s="668">
        <v>309</v>
      </c>
      <c r="B249" s="668" t="s">
        <v>57460</v>
      </c>
      <c r="C249" s="668" t="s">
        <v>57099</v>
      </c>
      <c r="D249" s="668" t="s">
        <v>57093</v>
      </c>
      <c r="E249" s="674" t="s">
        <v>55010</v>
      </c>
    </row>
    <row r="250" spans="1:5">
      <c r="A250" s="668">
        <v>310</v>
      </c>
      <c r="B250" s="668" t="s">
        <v>57461</v>
      </c>
      <c r="C250" s="668" t="s">
        <v>57099</v>
      </c>
      <c r="D250" s="668" t="s">
        <v>57093</v>
      </c>
      <c r="E250" s="674" t="s">
        <v>57462</v>
      </c>
    </row>
    <row r="251" spans="1:5">
      <c r="A251" s="668">
        <v>328</v>
      </c>
      <c r="B251" s="668" t="s">
        <v>57463</v>
      </c>
      <c r="C251" s="668" t="s">
        <v>57099</v>
      </c>
      <c r="D251" s="668" t="s">
        <v>57093</v>
      </c>
      <c r="E251" s="674" t="s">
        <v>54294</v>
      </c>
    </row>
    <row r="252" spans="1:5">
      <c r="A252" s="668">
        <v>325</v>
      </c>
      <c r="B252" s="668" t="s">
        <v>57464</v>
      </c>
      <c r="C252" s="668" t="s">
        <v>57099</v>
      </c>
      <c r="D252" s="668" t="s">
        <v>57093</v>
      </c>
      <c r="E252" s="674" t="s">
        <v>57465</v>
      </c>
    </row>
    <row r="253" spans="1:5">
      <c r="A253" s="668">
        <v>20326</v>
      </c>
      <c r="B253" s="668" t="s">
        <v>57466</v>
      </c>
      <c r="C253" s="668" t="s">
        <v>57099</v>
      </c>
      <c r="D253" s="668" t="s">
        <v>57093</v>
      </c>
      <c r="E253" s="674" t="s">
        <v>57467</v>
      </c>
    </row>
    <row r="254" spans="1:5">
      <c r="A254" s="668">
        <v>329</v>
      </c>
      <c r="B254" s="668" t="s">
        <v>57468</v>
      </c>
      <c r="C254" s="668" t="s">
        <v>57099</v>
      </c>
      <c r="D254" s="668" t="s">
        <v>57093</v>
      </c>
      <c r="E254" s="674" t="s">
        <v>54302</v>
      </c>
    </row>
    <row r="255" spans="1:5">
      <c r="A255" s="668">
        <v>308</v>
      </c>
      <c r="B255" s="668" t="s">
        <v>57469</v>
      </c>
      <c r="C255" s="668" t="s">
        <v>57099</v>
      </c>
      <c r="D255" s="668" t="s">
        <v>57093</v>
      </c>
      <c r="E255" s="674" t="s">
        <v>57470</v>
      </c>
    </row>
    <row r="256" spans="1:5">
      <c r="A256" s="668">
        <v>39642</v>
      </c>
      <c r="B256" s="668" t="s">
        <v>57471</v>
      </c>
      <c r="C256" s="668" t="s">
        <v>57099</v>
      </c>
      <c r="D256" s="668" t="s">
        <v>57093</v>
      </c>
      <c r="E256" s="674" t="s">
        <v>57472</v>
      </c>
    </row>
    <row r="257" spans="1:5">
      <c r="A257" s="668">
        <v>39641</v>
      </c>
      <c r="B257" s="668" t="s">
        <v>57473</v>
      </c>
      <c r="C257" s="668" t="s">
        <v>57099</v>
      </c>
      <c r="D257" s="668" t="s">
        <v>57093</v>
      </c>
      <c r="E257" s="674" t="s">
        <v>32115</v>
      </c>
    </row>
    <row r="258" spans="1:5">
      <c r="A258" s="668">
        <v>39643</v>
      </c>
      <c r="B258" s="668" t="s">
        <v>57474</v>
      </c>
      <c r="C258" s="668" t="s">
        <v>57099</v>
      </c>
      <c r="D258" s="668" t="s">
        <v>57093</v>
      </c>
      <c r="E258" s="674" t="s">
        <v>57475</v>
      </c>
    </row>
    <row r="259" spans="1:5">
      <c r="A259" s="668">
        <v>39644</v>
      </c>
      <c r="B259" s="668" t="s">
        <v>57476</v>
      </c>
      <c r="C259" s="668" t="s">
        <v>57099</v>
      </c>
      <c r="D259" s="668" t="s">
        <v>57093</v>
      </c>
      <c r="E259" s="674" t="s">
        <v>32932</v>
      </c>
    </row>
    <row r="260" spans="1:5">
      <c r="A260" s="668">
        <v>39645</v>
      </c>
      <c r="B260" s="668" t="s">
        <v>57477</v>
      </c>
      <c r="C260" s="668" t="s">
        <v>57099</v>
      </c>
      <c r="D260" s="668" t="s">
        <v>57093</v>
      </c>
      <c r="E260" s="674" t="s">
        <v>54273</v>
      </c>
    </row>
    <row r="261" spans="1:5">
      <c r="A261" s="668">
        <v>41610</v>
      </c>
      <c r="B261" s="668" t="s">
        <v>57478</v>
      </c>
      <c r="C261" s="668" t="s">
        <v>57099</v>
      </c>
      <c r="D261" s="668" t="s">
        <v>57093</v>
      </c>
      <c r="E261" s="674" t="s">
        <v>57479</v>
      </c>
    </row>
    <row r="262" spans="1:5">
      <c r="A262" s="668">
        <v>41611</v>
      </c>
      <c r="B262" s="668" t="s">
        <v>57480</v>
      </c>
      <c r="C262" s="668" t="s">
        <v>57099</v>
      </c>
      <c r="D262" s="668" t="s">
        <v>57093</v>
      </c>
      <c r="E262" s="674" t="s">
        <v>57481</v>
      </c>
    </row>
    <row r="263" spans="1:5">
      <c r="A263" s="668">
        <v>41612</v>
      </c>
      <c r="B263" s="668" t="s">
        <v>57482</v>
      </c>
      <c r="C263" s="668" t="s">
        <v>57099</v>
      </c>
      <c r="D263" s="668" t="s">
        <v>57093</v>
      </c>
      <c r="E263" s="674" t="s">
        <v>57483</v>
      </c>
    </row>
    <row r="264" spans="1:5">
      <c r="A264" s="668">
        <v>41637</v>
      </c>
      <c r="B264" s="668" t="s">
        <v>57484</v>
      </c>
      <c r="C264" s="668" t="s">
        <v>57099</v>
      </c>
      <c r="D264" s="668" t="s">
        <v>57093</v>
      </c>
      <c r="E264" s="674" t="s">
        <v>54916</v>
      </c>
    </row>
    <row r="265" spans="1:5">
      <c r="A265" s="668">
        <v>41638</v>
      </c>
      <c r="B265" s="668" t="s">
        <v>57485</v>
      </c>
      <c r="C265" s="668" t="s">
        <v>57099</v>
      </c>
      <c r="D265" s="668" t="s">
        <v>57093</v>
      </c>
      <c r="E265" s="674" t="s">
        <v>54529</v>
      </c>
    </row>
    <row r="266" spans="1:5">
      <c r="A266" s="668">
        <v>41639</v>
      </c>
      <c r="B266" s="668" t="s">
        <v>57486</v>
      </c>
      <c r="C266" s="668" t="s">
        <v>57099</v>
      </c>
      <c r="D266" s="668" t="s">
        <v>57093</v>
      </c>
      <c r="E266" s="674" t="s">
        <v>57487</v>
      </c>
    </row>
    <row r="267" spans="1:5">
      <c r="A267" s="668">
        <v>11789</v>
      </c>
      <c r="B267" s="668" t="s">
        <v>57488</v>
      </c>
      <c r="C267" s="668" t="s">
        <v>57099</v>
      </c>
      <c r="D267" s="668" t="s">
        <v>44266</v>
      </c>
      <c r="E267" s="674" t="s">
        <v>25131</v>
      </c>
    </row>
    <row r="268" spans="1:5">
      <c r="A268" s="668">
        <v>20975</v>
      </c>
      <c r="B268" s="668" t="s">
        <v>57489</v>
      </c>
      <c r="C268" s="668" t="s">
        <v>57099</v>
      </c>
      <c r="D268" s="668" t="s">
        <v>57093</v>
      </c>
      <c r="E268" s="674" t="s">
        <v>33346</v>
      </c>
    </row>
    <row r="269" spans="1:5">
      <c r="A269" s="668">
        <v>20976</v>
      </c>
      <c r="B269" s="668" t="s">
        <v>57490</v>
      </c>
      <c r="C269" s="668" t="s">
        <v>57099</v>
      </c>
      <c r="D269" s="668" t="s">
        <v>57093</v>
      </c>
      <c r="E269" s="674" t="s">
        <v>54047</v>
      </c>
    </row>
    <row r="270" spans="1:5">
      <c r="A270" s="668">
        <v>40340</v>
      </c>
      <c r="B270" s="668" t="s">
        <v>57491</v>
      </c>
      <c r="C270" s="668" t="s">
        <v>57099</v>
      </c>
      <c r="D270" s="668" t="s">
        <v>57093</v>
      </c>
      <c r="E270" s="674" t="s">
        <v>57492</v>
      </c>
    </row>
    <row r="271" spans="1:5">
      <c r="A271" s="668">
        <v>40341</v>
      </c>
      <c r="B271" s="668" t="s">
        <v>57493</v>
      </c>
      <c r="C271" s="668" t="s">
        <v>57099</v>
      </c>
      <c r="D271" s="668" t="s">
        <v>57093</v>
      </c>
      <c r="E271" s="674" t="s">
        <v>57494</v>
      </c>
    </row>
    <row r="272" spans="1:5">
      <c r="A272" s="668">
        <v>40342</v>
      </c>
      <c r="B272" s="668" t="s">
        <v>57495</v>
      </c>
      <c r="C272" s="668" t="s">
        <v>57099</v>
      </c>
      <c r="D272" s="668" t="s">
        <v>57093</v>
      </c>
      <c r="E272" s="674" t="s">
        <v>57496</v>
      </c>
    </row>
    <row r="273" spans="1:5">
      <c r="A273" s="668">
        <v>40343</v>
      </c>
      <c r="B273" s="668" t="s">
        <v>57497</v>
      </c>
      <c r="C273" s="668" t="s">
        <v>57099</v>
      </c>
      <c r="D273" s="668" t="s">
        <v>57093</v>
      </c>
      <c r="E273" s="674" t="s">
        <v>57498</v>
      </c>
    </row>
    <row r="274" spans="1:5">
      <c r="A274" s="668">
        <v>40344</v>
      </c>
      <c r="B274" s="668" t="s">
        <v>57499</v>
      </c>
      <c r="C274" s="668" t="s">
        <v>57099</v>
      </c>
      <c r="D274" s="668" t="s">
        <v>57093</v>
      </c>
      <c r="E274" s="674" t="s">
        <v>57500</v>
      </c>
    </row>
    <row r="275" spans="1:5">
      <c r="A275" s="668">
        <v>40345</v>
      </c>
      <c r="B275" s="668" t="s">
        <v>57501</v>
      </c>
      <c r="C275" s="668" t="s">
        <v>57099</v>
      </c>
      <c r="D275" s="668" t="s">
        <v>57093</v>
      </c>
      <c r="E275" s="674" t="s">
        <v>57502</v>
      </c>
    </row>
    <row r="276" spans="1:5">
      <c r="A276" s="668">
        <v>40346</v>
      </c>
      <c r="B276" s="668" t="s">
        <v>57503</v>
      </c>
      <c r="C276" s="668" t="s">
        <v>57099</v>
      </c>
      <c r="D276" s="668" t="s">
        <v>57093</v>
      </c>
      <c r="E276" s="674" t="s">
        <v>57504</v>
      </c>
    </row>
    <row r="277" spans="1:5">
      <c r="A277" s="668">
        <v>40347</v>
      </c>
      <c r="B277" s="668" t="s">
        <v>57505</v>
      </c>
      <c r="C277" s="668" t="s">
        <v>57099</v>
      </c>
      <c r="D277" s="668" t="s">
        <v>57093</v>
      </c>
      <c r="E277" s="674" t="s">
        <v>57506</v>
      </c>
    </row>
    <row r="278" spans="1:5">
      <c r="A278" s="668">
        <v>38840</v>
      </c>
      <c r="B278" s="668" t="s">
        <v>57507</v>
      </c>
      <c r="C278" s="668" t="s">
        <v>57099</v>
      </c>
      <c r="D278" s="668" t="s">
        <v>44266</v>
      </c>
      <c r="E278" s="674" t="s">
        <v>53923</v>
      </c>
    </row>
    <row r="279" spans="1:5">
      <c r="A279" s="668">
        <v>38841</v>
      </c>
      <c r="B279" s="668" t="s">
        <v>57508</v>
      </c>
      <c r="C279" s="668" t="s">
        <v>57099</v>
      </c>
      <c r="D279" s="668" t="s">
        <v>44266</v>
      </c>
      <c r="E279" s="674" t="s">
        <v>33028</v>
      </c>
    </row>
    <row r="280" spans="1:5">
      <c r="A280" s="668">
        <v>38842</v>
      </c>
      <c r="B280" s="668" t="s">
        <v>57509</v>
      </c>
      <c r="C280" s="668" t="s">
        <v>57099</v>
      </c>
      <c r="D280" s="668" t="s">
        <v>44266</v>
      </c>
      <c r="E280" s="674" t="s">
        <v>53813</v>
      </c>
    </row>
    <row r="281" spans="1:5">
      <c r="A281" s="668">
        <v>38843</v>
      </c>
      <c r="B281" s="668" t="s">
        <v>57510</v>
      </c>
      <c r="C281" s="668" t="s">
        <v>57099</v>
      </c>
      <c r="D281" s="668" t="s">
        <v>44266</v>
      </c>
      <c r="E281" s="674" t="s">
        <v>32956</v>
      </c>
    </row>
    <row r="282" spans="1:5">
      <c r="A282" s="668">
        <v>43424</v>
      </c>
      <c r="B282" s="668" t="s">
        <v>57511</v>
      </c>
      <c r="C282" s="668" t="s">
        <v>57099</v>
      </c>
      <c r="D282" s="668" t="s">
        <v>57093</v>
      </c>
      <c r="E282" s="674" t="s">
        <v>57512</v>
      </c>
    </row>
    <row r="283" spans="1:5">
      <c r="A283" s="668">
        <v>43426</v>
      </c>
      <c r="B283" s="668" t="s">
        <v>57513</v>
      </c>
      <c r="C283" s="668" t="s">
        <v>57099</v>
      </c>
      <c r="D283" s="668" t="s">
        <v>57093</v>
      </c>
      <c r="E283" s="674" t="s">
        <v>57514</v>
      </c>
    </row>
    <row r="284" spans="1:5">
      <c r="A284" s="668">
        <v>12565</v>
      </c>
      <c r="B284" s="668" t="s">
        <v>57515</v>
      </c>
      <c r="C284" s="668" t="s">
        <v>57099</v>
      </c>
      <c r="D284" s="668" t="s">
        <v>57093</v>
      </c>
      <c r="E284" s="674" t="s">
        <v>57516</v>
      </c>
    </row>
    <row r="285" spans="1:5">
      <c r="A285" s="668">
        <v>12567</v>
      </c>
      <c r="B285" s="668" t="s">
        <v>57517</v>
      </c>
      <c r="C285" s="668" t="s">
        <v>57099</v>
      </c>
      <c r="D285" s="668" t="s">
        <v>57093</v>
      </c>
      <c r="E285" s="674" t="s">
        <v>57518</v>
      </c>
    </row>
    <row r="286" spans="1:5">
      <c r="A286" s="668">
        <v>12568</v>
      </c>
      <c r="B286" s="668" t="s">
        <v>57519</v>
      </c>
      <c r="C286" s="668" t="s">
        <v>57099</v>
      </c>
      <c r="D286" s="668" t="s">
        <v>57093</v>
      </c>
      <c r="E286" s="674" t="s">
        <v>57520</v>
      </c>
    </row>
    <row r="287" spans="1:5">
      <c r="A287" s="668">
        <v>43441</v>
      </c>
      <c r="B287" s="668" t="s">
        <v>57521</v>
      </c>
      <c r="C287" s="668" t="s">
        <v>57099</v>
      </c>
      <c r="D287" s="668" t="s">
        <v>57093</v>
      </c>
      <c r="E287" s="674" t="s">
        <v>54549</v>
      </c>
    </row>
    <row r="288" spans="1:5">
      <c r="A288" s="668">
        <v>43423</v>
      </c>
      <c r="B288" s="668" t="s">
        <v>57522</v>
      </c>
      <c r="C288" s="668" t="s">
        <v>57099</v>
      </c>
      <c r="D288" s="668" t="s">
        <v>57093</v>
      </c>
      <c r="E288" s="674" t="s">
        <v>54614</v>
      </c>
    </row>
    <row r="289" spans="1:5">
      <c r="A289" s="668">
        <v>12532</v>
      </c>
      <c r="B289" s="668" t="s">
        <v>57523</v>
      </c>
      <c r="C289" s="668" t="s">
        <v>57099</v>
      </c>
      <c r="D289" s="668" t="s">
        <v>57093</v>
      </c>
      <c r="E289" s="674" t="s">
        <v>57524</v>
      </c>
    </row>
    <row r="290" spans="1:5">
      <c r="A290" s="668">
        <v>43444</v>
      </c>
      <c r="B290" s="668" t="s">
        <v>57525</v>
      </c>
      <c r="C290" s="668" t="s">
        <v>57099</v>
      </c>
      <c r="D290" s="668" t="s">
        <v>57093</v>
      </c>
      <c r="E290" s="674" t="s">
        <v>57526</v>
      </c>
    </row>
    <row r="291" spans="1:5">
      <c r="A291" s="668">
        <v>12551</v>
      </c>
      <c r="B291" s="668" t="s">
        <v>57527</v>
      </c>
      <c r="C291" s="668" t="s">
        <v>57099</v>
      </c>
      <c r="D291" s="668" t="s">
        <v>57093</v>
      </c>
      <c r="E291" s="674" t="s">
        <v>57528</v>
      </c>
    </row>
    <row r="292" spans="1:5">
      <c r="A292" s="668">
        <v>43442</v>
      </c>
      <c r="B292" s="668" t="s">
        <v>57529</v>
      </c>
      <c r="C292" s="668" t="s">
        <v>57099</v>
      </c>
      <c r="D292" s="668" t="s">
        <v>57093</v>
      </c>
      <c r="E292" s="674" t="s">
        <v>57530</v>
      </c>
    </row>
    <row r="293" spans="1:5">
      <c r="A293" s="668">
        <v>43443</v>
      </c>
      <c r="B293" s="668" t="s">
        <v>57531</v>
      </c>
      <c r="C293" s="668" t="s">
        <v>57099</v>
      </c>
      <c r="D293" s="668" t="s">
        <v>57093</v>
      </c>
      <c r="E293" s="674" t="s">
        <v>57532</v>
      </c>
    </row>
    <row r="294" spans="1:5">
      <c r="A294" s="668">
        <v>12544</v>
      </c>
      <c r="B294" s="668" t="s">
        <v>57533</v>
      </c>
      <c r="C294" s="668" t="s">
        <v>57099</v>
      </c>
      <c r="D294" s="668" t="s">
        <v>57093</v>
      </c>
      <c r="E294" s="674" t="s">
        <v>57534</v>
      </c>
    </row>
    <row r="295" spans="1:5">
      <c r="A295" s="668">
        <v>12547</v>
      </c>
      <c r="B295" s="668" t="s">
        <v>57535</v>
      </c>
      <c r="C295" s="668" t="s">
        <v>57099</v>
      </c>
      <c r="D295" s="668" t="s">
        <v>57093</v>
      </c>
      <c r="E295" s="674" t="s">
        <v>57536</v>
      </c>
    </row>
    <row r="296" spans="1:5">
      <c r="A296" s="668">
        <v>43445</v>
      </c>
      <c r="B296" s="668" t="s">
        <v>57537</v>
      </c>
      <c r="C296" s="668" t="s">
        <v>57099</v>
      </c>
      <c r="D296" s="668" t="s">
        <v>57093</v>
      </c>
      <c r="E296" s="674" t="s">
        <v>57538</v>
      </c>
    </row>
    <row r="297" spans="1:5">
      <c r="A297" s="668">
        <v>12563</v>
      </c>
      <c r="B297" s="668" t="s">
        <v>57539</v>
      </c>
      <c r="C297" s="668" t="s">
        <v>57099</v>
      </c>
      <c r="D297" s="668" t="s">
        <v>57093</v>
      </c>
      <c r="E297" s="674" t="s">
        <v>57540</v>
      </c>
    </row>
    <row r="298" spans="1:5">
      <c r="A298" s="668">
        <v>43425</v>
      </c>
      <c r="B298" s="668" t="s">
        <v>57541</v>
      </c>
      <c r="C298" s="668" t="s">
        <v>57099</v>
      </c>
      <c r="D298" s="668" t="s">
        <v>57093</v>
      </c>
      <c r="E298" s="674" t="s">
        <v>57542</v>
      </c>
    </row>
    <row r="299" spans="1:5">
      <c r="A299" s="668">
        <v>43446</v>
      </c>
      <c r="B299" s="668" t="s">
        <v>57543</v>
      </c>
      <c r="C299" s="668" t="s">
        <v>57099</v>
      </c>
      <c r="D299" s="668" t="s">
        <v>57093</v>
      </c>
      <c r="E299" s="674" t="s">
        <v>57544</v>
      </c>
    </row>
    <row r="300" spans="1:5">
      <c r="A300" s="668">
        <v>43447</v>
      </c>
      <c r="B300" s="668" t="s">
        <v>57545</v>
      </c>
      <c r="C300" s="668" t="s">
        <v>57099</v>
      </c>
      <c r="D300" s="668" t="s">
        <v>57093</v>
      </c>
      <c r="E300" s="674" t="s">
        <v>57546</v>
      </c>
    </row>
    <row r="301" spans="1:5">
      <c r="A301" s="668">
        <v>43448</v>
      </c>
      <c r="B301" s="668" t="s">
        <v>57547</v>
      </c>
      <c r="C301" s="668" t="s">
        <v>57099</v>
      </c>
      <c r="D301" s="668" t="s">
        <v>57093</v>
      </c>
      <c r="E301" s="674" t="s">
        <v>57548</v>
      </c>
    </row>
    <row r="302" spans="1:5">
      <c r="A302" s="668">
        <v>13761</v>
      </c>
      <c r="B302" s="668" t="s">
        <v>57549</v>
      </c>
      <c r="C302" s="668" t="s">
        <v>57099</v>
      </c>
      <c r="D302" s="668" t="s">
        <v>57093</v>
      </c>
      <c r="E302" s="674" t="s">
        <v>57550</v>
      </c>
    </row>
    <row r="303" spans="1:5">
      <c r="A303" s="668">
        <v>12888</v>
      </c>
      <c r="B303" s="668" t="s">
        <v>57551</v>
      </c>
      <c r="C303" s="668" t="s">
        <v>57552</v>
      </c>
      <c r="D303" s="668" t="s">
        <v>44266</v>
      </c>
      <c r="E303" s="674" t="s">
        <v>57553</v>
      </c>
    </row>
    <row r="304" spans="1:5">
      <c r="A304" s="668">
        <v>12889</v>
      </c>
      <c r="B304" s="668" t="s">
        <v>57554</v>
      </c>
      <c r="C304" s="668" t="s">
        <v>57552</v>
      </c>
      <c r="D304" s="668" t="s">
        <v>44266</v>
      </c>
      <c r="E304" s="674" t="s">
        <v>54975</v>
      </c>
    </row>
    <row r="305" spans="1:5">
      <c r="A305" s="668">
        <v>4814</v>
      </c>
      <c r="B305" s="668" t="s">
        <v>57555</v>
      </c>
      <c r="C305" s="668" t="s">
        <v>57099</v>
      </c>
      <c r="D305" s="668" t="s">
        <v>57093</v>
      </c>
      <c r="E305" s="674" t="s">
        <v>57556</v>
      </c>
    </row>
    <row r="306" spans="1:5">
      <c r="A306" s="668">
        <v>25967</v>
      </c>
      <c r="B306" s="668" t="s">
        <v>57557</v>
      </c>
      <c r="C306" s="668" t="s">
        <v>57099</v>
      </c>
      <c r="D306" s="668" t="s">
        <v>44266</v>
      </c>
      <c r="E306" s="674" t="s">
        <v>54181</v>
      </c>
    </row>
    <row r="307" spans="1:5">
      <c r="A307" s="668">
        <v>6122</v>
      </c>
      <c r="B307" s="668" t="s">
        <v>57558</v>
      </c>
      <c r="C307" s="668" t="s">
        <v>57386</v>
      </c>
      <c r="D307" s="668" t="s">
        <v>57093</v>
      </c>
      <c r="E307" s="674" t="s">
        <v>63965</v>
      </c>
    </row>
    <row r="308" spans="1:5">
      <c r="A308" s="668">
        <v>40810</v>
      </c>
      <c r="B308" s="668" t="s">
        <v>57559</v>
      </c>
      <c r="C308" s="668" t="s">
        <v>57389</v>
      </c>
      <c r="D308" s="668" t="s">
        <v>57093</v>
      </c>
      <c r="E308" s="674" t="s">
        <v>72351</v>
      </c>
    </row>
    <row r="309" spans="1:5">
      <c r="A309" s="668">
        <v>21100</v>
      </c>
      <c r="B309" s="668" t="s">
        <v>57560</v>
      </c>
      <c r="C309" s="668" t="s">
        <v>57099</v>
      </c>
      <c r="D309" s="668" t="s">
        <v>57093</v>
      </c>
      <c r="E309" s="674" t="s">
        <v>57561</v>
      </c>
    </row>
    <row r="310" spans="1:5">
      <c r="A310" s="668">
        <v>11816</v>
      </c>
      <c r="B310" s="668" t="s">
        <v>57562</v>
      </c>
      <c r="C310" s="668" t="s">
        <v>57099</v>
      </c>
      <c r="D310" s="668" t="s">
        <v>57097</v>
      </c>
      <c r="E310" s="674" t="s">
        <v>57563</v>
      </c>
    </row>
    <row r="311" spans="1:5">
      <c r="A311" s="668">
        <v>11814</v>
      </c>
      <c r="B311" s="668" t="s">
        <v>57564</v>
      </c>
      <c r="C311" s="668" t="s">
        <v>57099</v>
      </c>
      <c r="D311" s="668" t="s">
        <v>57093</v>
      </c>
      <c r="E311" s="674" t="s">
        <v>57565</v>
      </c>
    </row>
    <row r="312" spans="1:5">
      <c r="A312" s="668">
        <v>14186</v>
      </c>
      <c r="B312" s="668" t="s">
        <v>57566</v>
      </c>
      <c r="C312" s="668" t="s">
        <v>57099</v>
      </c>
      <c r="D312" s="668" t="s">
        <v>57093</v>
      </c>
      <c r="E312" s="674" t="s">
        <v>57567</v>
      </c>
    </row>
    <row r="313" spans="1:5">
      <c r="A313" s="668">
        <v>14185</v>
      </c>
      <c r="B313" s="668" t="s">
        <v>57568</v>
      </c>
      <c r="C313" s="668" t="s">
        <v>57099</v>
      </c>
      <c r="D313" s="668" t="s">
        <v>57093</v>
      </c>
      <c r="E313" s="674" t="s">
        <v>57569</v>
      </c>
    </row>
    <row r="314" spans="1:5">
      <c r="A314" s="668">
        <v>11811</v>
      </c>
      <c r="B314" s="668" t="s">
        <v>57570</v>
      </c>
      <c r="C314" s="668" t="s">
        <v>57099</v>
      </c>
      <c r="D314" s="668" t="s">
        <v>57093</v>
      </c>
      <c r="E314" s="674" t="s">
        <v>57571</v>
      </c>
    </row>
    <row r="315" spans="1:5">
      <c r="A315" s="668">
        <v>26038</v>
      </c>
      <c r="B315" s="668" t="s">
        <v>57572</v>
      </c>
      <c r="C315" s="668" t="s">
        <v>57099</v>
      </c>
      <c r="D315" s="668" t="s">
        <v>44266</v>
      </c>
      <c r="E315" s="674" t="s">
        <v>57573</v>
      </c>
    </row>
    <row r="316" spans="1:5">
      <c r="A316" s="668">
        <v>34482</v>
      </c>
      <c r="B316" s="668" t="s">
        <v>57574</v>
      </c>
      <c r="C316" s="668" t="s">
        <v>57099</v>
      </c>
      <c r="D316" s="668" t="s">
        <v>57093</v>
      </c>
      <c r="E316" s="674" t="s">
        <v>57575</v>
      </c>
    </row>
    <row r="317" spans="1:5">
      <c r="A317" s="668">
        <v>34469</v>
      </c>
      <c r="B317" s="668" t="s">
        <v>57576</v>
      </c>
      <c r="C317" s="668" t="s">
        <v>57099</v>
      </c>
      <c r="D317" s="668" t="s">
        <v>57093</v>
      </c>
      <c r="E317" s="674" t="s">
        <v>57577</v>
      </c>
    </row>
    <row r="318" spans="1:5">
      <c r="A318" s="668">
        <v>34472</v>
      </c>
      <c r="B318" s="668" t="s">
        <v>57578</v>
      </c>
      <c r="C318" s="668" t="s">
        <v>57099</v>
      </c>
      <c r="D318" s="668" t="s">
        <v>57097</v>
      </c>
      <c r="E318" s="674" t="s">
        <v>57579</v>
      </c>
    </row>
    <row r="319" spans="1:5">
      <c r="A319" s="668">
        <v>34476</v>
      </c>
      <c r="B319" s="668" t="s">
        <v>57580</v>
      </c>
      <c r="C319" s="668" t="s">
        <v>57099</v>
      </c>
      <c r="D319" s="668" t="s">
        <v>57093</v>
      </c>
      <c r="E319" s="674" t="s">
        <v>57581</v>
      </c>
    </row>
    <row r="320" spans="1:5">
      <c r="A320" s="668">
        <v>34477</v>
      </c>
      <c r="B320" s="668" t="s">
        <v>57582</v>
      </c>
      <c r="C320" s="668" t="s">
        <v>57099</v>
      </c>
      <c r="D320" s="668" t="s">
        <v>57093</v>
      </c>
      <c r="E320" s="674" t="s">
        <v>57583</v>
      </c>
    </row>
    <row r="321" spans="1:5">
      <c r="A321" s="668">
        <v>42425</v>
      </c>
      <c r="B321" s="668" t="s">
        <v>57584</v>
      </c>
      <c r="C321" s="668" t="s">
        <v>57099</v>
      </c>
      <c r="D321" s="668" t="s">
        <v>57093</v>
      </c>
      <c r="E321" s="674" t="s">
        <v>57585</v>
      </c>
    </row>
    <row r="322" spans="1:5">
      <c r="A322" s="668">
        <v>42422</v>
      </c>
      <c r="B322" s="668" t="s">
        <v>57586</v>
      </c>
      <c r="C322" s="668" t="s">
        <v>57099</v>
      </c>
      <c r="D322" s="668" t="s">
        <v>57097</v>
      </c>
      <c r="E322" s="674" t="s">
        <v>57587</v>
      </c>
    </row>
    <row r="323" spans="1:5">
      <c r="A323" s="668">
        <v>43184</v>
      </c>
      <c r="B323" s="668" t="s">
        <v>57588</v>
      </c>
      <c r="C323" s="668" t="s">
        <v>57099</v>
      </c>
      <c r="D323" s="668" t="s">
        <v>57093</v>
      </c>
      <c r="E323" s="674" t="s">
        <v>57589</v>
      </c>
    </row>
    <row r="324" spans="1:5">
      <c r="A324" s="668">
        <v>42424</v>
      </c>
      <c r="B324" s="668" t="s">
        <v>57590</v>
      </c>
      <c r="C324" s="668" t="s">
        <v>57099</v>
      </c>
      <c r="D324" s="668" t="s">
        <v>57093</v>
      </c>
      <c r="E324" s="674" t="s">
        <v>57591</v>
      </c>
    </row>
    <row r="325" spans="1:5">
      <c r="A325" s="668">
        <v>42421</v>
      </c>
      <c r="B325" s="668" t="s">
        <v>57592</v>
      </c>
      <c r="C325" s="668" t="s">
        <v>57099</v>
      </c>
      <c r="D325" s="668" t="s">
        <v>57093</v>
      </c>
      <c r="E325" s="674" t="s">
        <v>57593</v>
      </c>
    </row>
    <row r="326" spans="1:5">
      <c r="A326" s="668">
        <v>42416</v>
      </c>
      <c r="B326" s="668" t="s">
        <v>57594</v>
      </c>
      <c r="C326" s="668" t="s">
        <v>57099</v>
      </c>
      <c r="D326" s="668" t="s">
        <v>57093</v>
      </c>
      <c r="E326" s="674" t="s">
        <v>57595</v>
      </c>
    </row>
    <row r="327" spans="1:5">
      <c r="A327" s="668">
        <v>42417</v>
      </c>
      <c r="B327" s="668" t="s">
        <v>57596</v>
      </c>
      <c r="C327" s="668" t="s">
        <v>57099</v>
      </c>
      <c r="D327" s="668" t="s">
        <v>57093</v>
      </c>
      <c r="E327" s="674" t="s">
        <v>57597</v>
      </c>
    </row>
    <row r="328" spans="1:5">
      <c r="A328" s="668">
        <v>42419</v>
      </c>
      <c r="B328" s="668" t="s">
        <v>57598</v>
      </c>
      <c r="C328" s="668" t="s">
        <v>57099</v>
      </c>
      <c r="D328" s="668" t="s">
        <v>57093</v>
      </c>
      <c r="E328" s="674" t="s">
        <v>57599</v>
      </c>
    </row>
    <row r="329" spans="1:5">
      <c r="A329" s="668">
        <v>42420</v>
      </c>
      <c r="B329" s="668" t="s">
        <v>57600</v>
      </c>
      <c r="C329" s="668" t="s">
        <v>57099</v>
      </c>
      <c r="D329" s="668" t="s">
        <v>57093</v>
      </c>
      <c r="E329" s="674" t="s">
        <v>57601</v>
      </c>
    </row>
    <row r="330" spans="1:5">
      <c r="A330" s="668">
        <v>43195</v>
      </c>
      <c r="B330" s="668" t="s">
        <v>57602</v>
      </c>
      <c r="C330" s="668" t="s">
        <v>57099</v>
      </c>
      <c r="D330" s="668" t="s">
        <v>57093</v>
      </c>
      <c r="E330" s="674" t="s">
        <v>57603</v>
      </c>
    </row>
    <row r="331" spans="1:5">
      <c r="A331" s="668">
        <v>43196</v>
      </c>
      <c r="B331" s="668" t="s">
        <v>57604</v>
      </c>
      <c r="C331" s="668" t="s">
        <v>57099</v>
      </c>
      <c r="D331" s="668" t="s">
        <v>57093</v>
      </c>
      <c r="E331" s="674" t="s">
        <v>57605</v>
      </c>
    </row>
    <row r="332" spans="1:5">
      <c r="A332" s="668">
        <v>43198</v>
      </c>
      <c r="B332" s="668" t="s">
        <v>57606</v>
      </c>
      <c r="C332" s="668" t="s">
        <v>57099</v>
      </c>
      <c r="D332" s="668" t="s">
        <v>57093</v>
      </c>
      <c r="E332" s="674" t="s">
        <v>57607</v>
      </c>
    </row>
    <row r="333" spans="1:5">
      <c r="A333" s="668">
        <v>43199</v>
      </c>
      <c r="B333" s="668" t="s">
        <v>57608</v>
      </c>
      <c r="C333" s="668" t="s">
        <v>57099</v>
      </c>
      <c r="D333" s="668" t="s">
        <v>57093</v>
      </c>
      <c r="E333" s="674" t="s">
        <v>57609</v>
      </c>
    </row>
    <row r="334" spans="1:5">
      <c r="A334" s="668">
        <v>43200</v>
      </c>
      <c r="B334" s="668" t="s">
        <v>57610</v>
      </c>
      <c r="C334" s="668" t="s">
        <v>57099</v>
      </c>
      <c r="D334" s="668" t="s">
        <v>57093</v>
      </c>
      <c r="E334" s="674" t="s">
        <v>57611</v>
      </c>
    </row>
    <row r="335" spans="1:5">
      <c r="A335" s="668">
        <v>39556</v>
      </c>
      <c r="B335" s="668" t="s">
        <v>57612</v>
      </c>
      <c r="C335" s="668" t="s">
        <v>57099</v>
      </c>
      <c r="D335" s="668" t="s">
        <v>57093</v>
      </c>
      <c r="E335" s="674" t="s">
        <v>57613</v>
      </c>
    </row>
    <row r="336" spans="1:5">
      <c r="A336" s="668">
        <v>39557</v>
      </c>
      <c r="B336" s="668" t="s">
        <v>57614</v>
      </c>
      <c r="C336" s="668" t="s">
        <v>57099</v>
      </c>
      <c r="D336" s="668" t="s">
        <v>57093</v>
      </c>
      <c r="E336" s="674" t="s">
        <v>57615</v>
      </c>
    </row>
    <row r="337" spans="1:5">
      <c r="A337" s="668">
        <v>39559</v>
      </c>
      <c r="B337" s="668" t="s">
        <v>57616</v>
      </c>
      <c r="C337" s="668" t="s">
        <v>57099</v>
      </c>
      <c r="D337" s="668" t="s">
        <v>57093</v>
      </c>
      <c r="E337" s="674" t="s">
        <v>57617</v>
      </c>
    </row>
    <row r="338" spans="1:5">
      <c r="A338" s="668">
        <v>39560</v>
      </c>
      <c r="B338" s="668" t="s">
        <v>57618</v>
      </c>
      <c r="C338" s="668" t="s">
        <v>57099</v>
      </c>
      <c r="D338" s="668" t="s">
        <v>57093</v>
      </c>
      <c r="E338" s="674" t="s">
        <v>57619</v>
      </c>
    </row>
    <row r="339" spans="1:5">
      <c r="A339" s="668">
        <v>39561</v>
      </c>
      <c r="B339" s="668" t="s">
        <v>57620</v>
      </c>
      <c r="C339" s="668" t="s">
        <v>57099</v>
      </c>
      <c r="D339" s="668" t="s">
        <v>57093</v>
      </c>
      <c r="E339" s="674" t="s">
        <v>57621</v>
      </c>
    </row>
    <row r="340" spans="1:5">
      <c r="A340" s="668">
        <v>43190</v>
      </c>
      <c r="B340" s="668" t="s">
        <v>57622</v>
      </c>
      <c r="C340" s="668" t="s">
        <v>57099</v>
      </c>
      <c r="D340" s="668" t="s">
        <v>57093</v>
      </c>
      <c r="E340" s="674" t="s">
        <v>57623</v>
      </c>
    </row>
    <row r="341" spans="1:5">
      <c r="A341" s="668">
        <v>39555</v>
      </c>
      <c r="B341" s="668" t="s">
        <v>57624</v>
      </c>
      <c r="C341" s="668" t="s">
        <v>57099</v>
      </c>
      <c r="D341" s="668" t="s">
        <v>57093</v>
      </c>
      <c r="E341" s="674" t="s">
        <v>57625</v>
      </c>
    </row>
    <row r="342" spans="1:5">
      <c r="A342" s="668">
        <v>43191</v>
      </c>
      <c r="B342" s="668" t="s">
        <v>57626</v>
      </c>
      <c r="C342" s="668" t="s">
        <v>57099</v>
      </c>
      <c r="D342" s="668" t="s">
        <v>57093</v>
      </c>
      <c r="E342" s="674" t="s">
        <v>57627</v>
      </c>
    </row>
    <row r="343" spans="1:5">
      <c r="A343" s="668">
        <v>39548</v>
      </c>
      <c r="B343" s="668" t="s">
        <v>57628</v>
      </c>
      <c r="C343" s="668" t="s">
        <v>57099</v>
      </c>
      <c r="D343" s="668" t="s">
        <v>57093</v>
      </c>
      <c r="E343" s="674" t="s">
        <v>57629</v>
      </c>
    </row>
    <row r="344" spans="1:5">
      <c r="A344" s="668">
        <v>43192</v>
      </c>
      <c r="B344" s="668" t="s">
        <v>57630</v>
      </c>
      <c r="C344" s="668" t="s">
        <v>57099</v>
      </c>
      <c r="D344" s="668" t="s">
        <v>57093</v>
      </c>
      <c r="E344" s="674" t="s">
        <v>57631</v>
      </c>
    </row>
    <row r="345" spans="1:5">
      <c r="A345" s="668">
        <v>39554</v>
      </c>
      <c r="B345" s="668" t="s">
        <v>57632</v>
      </c>
      <c r="C345" s="668" t="s">
        <v>57099</v>
      </c>
      <c r="D345" s="668" t="s">
        <v>57093</v>
      </c>
      <c r="E345" s="674" t="s">
        <v>57633</v>
      </c>
    </row>
    <row r="346" spans="1:5">
      <c r="A346" s="668">
        <v>43194</v>
      </c>
      <c r="B346" s="668" t="s">
        <v>57634</v>
      </c>
      <c r="C346" s="668" t="s">
        <v>57099</v>
      </c>
      <c r="D346" s="668" t="s">
        <v>57093</v>
      </c>
      <c r="E346" s="674" t="s">
        <v>57635</v>
      </c>
    </row>
    <row r="347" spans="1:5">
      <c r="A347" s="668">
        <v>39551</v>
      </c>
      <c r="B347" s="668" t="s">
        <v>57636</v>
      </c>
      <c r="C347" s="668" t="s">
        <v>57099</v>
      </c>
      <c r="D347" s="668" t="s">
        <v>57093</v>
      </c>
      <c r="E347" s="674" t="s">
        <v>57637</v>
      </c>
    </row>
    <row r="348" spans="1:5">
      <c r="A348" s="668">
        <v>43185</v>
      </c>
      <c r="B348" s="668" t="s">
        <v>57638</v>
      </c>
      <c r="C348" s="668" t="s">
        <v>57099</v>
      </c>
      <c r="D348" s="668" t="s">
        <v>57093</v>
      </c>
      <c r="E348" s="674" t="s">
        <v>57639</v>
      </c>
    </row>
    <row r="349" spans="1:5">
      <c r="A349" s="668">
        <v>43186</v>
      </c>
      <c r="B349" s="668" t="s">
        <v>57640</v>
      </c>
      <c r="C349" s="668" t="s">
        <v>57099</v>
      </c>
      <c r="D349" s="668" t="s">
        <v>57093</v>
      </c>
      <c r="E349" s="674" t="s">
        <v>57641</v>
      </c>
    </row>
    <row r="350" spans="1:5">
      <c r="A350" s="668">
        <v>43187</v>
      </c>
      <c r="B350" s="668" t="s">
        <v>57642</v>
      </c>
      <c r="C350" s="668" t="s">
        <v>57099</v>
      </c>
      <c r="D350" s="668" t="s">
        <v>57093</v>
      </c>
      <c r="E350" s="674" t="s">
        <v>57643</v>
      </c>
    </row>
    <row r="351" spans="1:5">
      <c r="A351" s="668">
        <v>43188</v>
      </c>
      <c r="B351" s="668" t="s">
        <v>57644</v>
      </c>
      <c r="C351" s="668" t="s">
        <v>57099</v>
      </c>
      <c r="D351" s="668" t="s">
        <v>57093</v>
      </c>
      <c r="E351" s="674" t="s">
        <v>57645</v>
      </c>
    </row>
    <row r="352" spans="1:5">
      <c r="A352" s="668">
        <v>43189</v>
      </c>
      <c r="B352" s="668" t="s">
        <v>57646</v>
      </c>
      <c r="C352" s="668" t="s">
        <v>57099</v>
      </c>
      <c r="D352" s="668" t="s">
        <v>57093</v>
      </c>
      <c r="E352" s="674" t="s">
        <v>57647</v>
      </c>
    </row>
    <row r="353" spans="1:5">
      <c r="A353" s="668">
        <v>39580</v>
      </c>
      <c r="B353" s="668" t="s">
        <v>57648</v>
      </c>
      <c r="C353" s="668" t="s">
        <v>57099</v>
      </c>
      <c r="D353" s="668" t="s">
        <v>57093</v>
      </c>
      <c r="E353" s="674" t="s">
        <v>57649</v>
      </c>
    </row>
    <row r="354" spans="1:5">
      <c r="A354" s="668">
        <v>39577</v>
      </c>
      <c r="B354" s="668" t="s">
        <v>57650</v>
      </c>
      <c r="C354" s="668" t="s">
        <v>57099</v>
      </c>
      <c r="D354" s="668" t="s">
        <v>57093</v>
      </c>
      <c r="E354" s="674" t="s">
        <v>57651</v>
      </c>
    </row>
    <row r="355" spans="1:5">
      <c r="A355" s="668">
        <v>39578</v>
      </c>
      <c r="B355" s="668" t="s">
        <v>57652</v>
      </c>
      <c r="C355" s="668" t="s">
        <v>57099</v>
      </c>
      <c r="D355" s="668" t="s">
        <v>57093</v>
      </c>
      <c r="E355" s="674" t="s">
        <v>57653</v>
      </c>
    </row>
    <row r="356" spans="1:5">
      <c r="A356" s="668">
        <v>39579</v>
      </c>
      <c r="B356" s="668" t="s">
        <v>57654</v>
      </c>
      <c r="C356" s="668" t="s">
        <v>57099</v>
      </c>
      <c r="D356" s="668" t="s">
        <v>57093</v>
      </c>
      <c r="E356" s="674" t="s">
        <v>57655</v>
      </c>
    </row>
    <row r="357" spans="1:5">
      <c r="A357" s="668">
        <v>39826</v>
      </c>
      <c r="B357" s="668" t="s">
        <v>57656</v>
      </c>
      <c r="C357" s="668" t="s">
        <v>57099</v>
      </c>
      <c r="D357" s="668" t="s">
        <v>57093</v>
      </c>
      <c r="E357" s="674" t="s">
        <v>57657</v>
      </c>
    </row>
    <row r="358" spans="1:5">
      <c r="A358" s="668">
        <v>10700</v>
      </c>
      <c r="B358" s="668" t="s">
        <v>57658</v>
      </c>
      <c r="C358" s="668" t="s">
        <v>57099</v>
      </c>
      <c r="D358" s="668" t="s">
        <v>57093</v>
      </c>
      <c r="E358" s="674" t="s">
        <v>57659</v>
      </c>
    </row>
    <row r="359" spans="1:5">
      <c r="A359" s="668">
        <v>346</v>
      </c>
      <c r="B359" s="668" t="s">
        <v>57660</v>
      </c>
      <c r="C359" s="668" t="s">
        <v>57213</v>
      </c>
      <c r="D359" s="668" t="s">
        <v>57093</v>
      </c>
      <c r="E359" s="674" t="s">
        <v>57661</v>
      </c>
    </row>
    <row r="360" spans="1:5">
      <c r="A360" s="668">
        <v>3312</v>
      </c>
      <c r="B360" s="668" t="s">
        <v>57662</v>
      </c>
      <c r="C360" s="668" t="s">
        <v>57213</v>
      </c>
      <c r="D360" s="668" t="s">
        <v>44266</v>
      </c>
      <c r="E360" s="674" t="s">
        <v>33728</v>
      </c>
    </row>
    <row r="361" spans="1:5">
      <c r="A361" s="668">
        <v>339</v>
      </c>
      <c r="B361" s="668" t="s">
        <v>57663</v>
      </c>
      <c r="C361" s="668" t="s">
        <v>57144</v>
      </c>
      <c r="D361" s="668" t="s">
        <v>57093</v>
      </c>
      <c r="E361" s="674" t="s">
        <v>24870</v>
      </c>
    </row>
    <row r="362" spans="1:5">
      <c r="A362" s="668">
        <v>340</v>
      </c>
      <c r="B362" s="668" t="s">
        <v>57664</v>
      </c>
      <c r="C362" s="668" t="s">
        <v>57144</v>
      </c>
      <c r="D362" s="668" t="s">
        <v>57093</v>
      </c>
      <c r="E362" s="674" t="s">
        <v>25152</v>
      </c>
    </row>
    <row r="363" spans="1:5">
      <c r="A363" s="668">
        <v>43130</v>
      </c>
      <c r="B363" s="668" t="s">
        <v>57665</v>
      </c>
      <c r="C363" s="668" t="s">
        <v>57213</v>
      </c>
      <c r="D363" s="668" t="s">
        <v>57097</v>
      </c>
      <c r="E363" s="674" t="s">
        <v>54670</v>
      </c>
    </row>
    <row r="364" spans="1:5">
      <c r="A364" s="668">
        <v>344</v>
      </c>
      <c r="B364" s="668" t="s">
        <v>57666</v>
      </c>
      <c r="C364" s="668" t="s">
        <v>57213</v>
      </c>
      <c r="D364" s="668" t="s">
        <v>57093</v>
      </c>
      <c r="E364" s="674" t="s">
        <v>54782</v>
      </c>
    </row>
    <row r="365" spans="1:5">
      <c r="A365" s="668">
        <v>345</v>
      </c>
      <c r="B365" s="668" t="s">
        <v>57667</v>
      </c>
      <c r="C365" s="668" t="s">
        <v>57213</v>
      </c>
      <c r="D365" s="668" t="s">
        <v>57093</v>
      </c>
      <c r="E365" s="674" t="s">
        <v>57668</v>
      </c>
    </row>
    <row r="366" spans="1:5">
      <c r="A366" s="668">
        <v>43131</v>
      </c>
      <c r="B366" s="668" t="s">
        <v>57669</v>
      </c>
      <c r="C366" s="668" t="s">
        <v>57213</v>
      </c>
      <c r="D366" s="668" t="s">
        <v>57093</v>
      </c>
      <c r="E366" s="674" t="s">
        <v>54605</v>
      </c>
    </row>
    <row r="367" spans="1:5">
      <c r="A367" s="668">
        <v>3313</v>
      </c>
      <c r="B367" s="668" t="s">
        <v>57670</v>
      </c>
      <c r="C367" s="668" t="s">
        <v>57213</v>
      </c>
      <c r="D367" s="668" t="s">
        <v>44266</v>
      </c>
      <c r="E367" s="674" t="s">
        <v>29257</v>
      </c>
    </row>
    <row r="368" spans="1:5">
      <c r="A368" s="668">
        <v>43132</v>
      </c>
      <c r="B368" s="668" t="s">
        <v>57671</v>
      </c>
      <c r="C368" s="668" t="s">
        <v>57213</v>
      </c>
      <c r="D368" s="668" t="s">
        <v>57093</v>
      </c>
      <c r="E368" s="674" t="s">
        <v>54670</v>
      </c>
    </row>
    <row r="369" spans="1:5">
      <c r="A369" s="668">
        <v>369</v>
      </c>
      <c r="B369" s="668" t="s">
        <v>57672</v>
      </c>
      <c r="C369" s="668" t="s">
        <v>57384</v>
      </c>
      <c r="D369" s="668" t="s">
        <v>57093</v>
      </c>
      <c r="E369" s="674" t="s">
        <v>57673</v>
      </c>
    </row>
    <row r="370" spans="1:5">
      <c r="A370" s="668">
        <v>366</v>
      </c>
      <c r="B370" s="668" t="s">
        <v>57674</v>
      </c>
      <c r="C370" s="668" t="s">
        <v>57384</v>
      </c>
      <c r="D370" s="668" t="s">
        <v>57097</v>
      </c>
      <c r="E370" s="674" t="s">
        <v>54737</v>
      </c>
    </row>
    <row r="371" spans="1:5">
      <c r="A371" s="668">
        <v>367</v>
      </c>
      <c r="B371" s="668" t="s">
        <v>57675</v>
      </c>
      <c r="C371" s="668" t="s">
        <v>57384</v>
      </c>
      <c r="D371" s="668" t="s">
        <v>57097</v>
      </c>
      <c r="E371" s="674" t="s">
        <v>57676</v>
      </c>
    </row>
    <row r="372" spans="1:5">
      <c r="A372" s="668">
        <v>370</v>
      </c>
      <c r="B372" s="668" t="s">
        <v>57677</v>
      </c>
      <c r="C372" s="668" t="s">
        <v>57384</v>
      </c>
      <c r="D372" s="668" t="s">
        <v>57097</v>
      </c>
      <c r="E372" s="674" t="s">
        <v>57678</v>
      </c>
    </row>
    <row r="373" spans="1:5">
      <c r="A373" s="668">
        <v>368</v>
      </c>
      <c r="B373" s="668" t="s">
        <v>57679</v>
      </c>
      <c r="C373" s="668" t="s">
        <v>57384</v>
      </c>
      <c r="D373" s="668" t="s">
        <v>57093</v>
      </c>
      <c r="E373" s="674" t="s">
        <v>57680</v>
      </c>
    </row>
    <row r="374" spans="1:5">
      <c r="A374" s="668">
        <v>11075</v>
      </c>
      <c r="B374" s="668" t="s">
        <v>57681</v>
      </c>
      <c r="C374" s="668" t="s">
        <v>57384</v>
      </c>
      <c r="D374" s="668" t="s">
        <v>57093</v>
      </c>
      <c r="E374" s="674" t="s">
        <v>57682</v>
      </c>
    </row>
    <row r="375" spans="1:5">
      <c r="A375" s="668">
        <v>1381</v>
      </c>
      <c r="B375" s="668" t="s">
        <v>57683</v>
      </c>
      <c r="C375" s="668" t="s">
        <v>57213</v>
      </c>
      <c r="D375" s="668" t="s">
        <v>57097</v>
      </c>
      <c r="E375" s="674" t="s">
        <v>24391</v>
      </c>
    </row>
    <row r="376" spans="1:5">
      <c r="A376" s="668">
        <v>34353</v>
      </c>
      <c r="B376" s="668" t="s">
        <v>57684</v>
      </c>
      <c r="C376" s="668" t="s">
        <v>57213</v>
      </c>
      <c r="D376" s="668" t="s">
        <v>57093</v>
      </c>
      <c r="E376" s="674" t="s">
        <v>53867</v>
      </c>
    </row>
    <row r="377" spans="1:5">
      <c r="A377" s="668">
        <v>37595</v>
      </c>
      <c r="B377" s="668" t="s">
        <v>57685</v>
      </c>
      <c r="C377" s="668" t="s">
        <v>57213</v>
      </c>
      <c r="D377" s="668" t="s">
        <v>57093</v>
      </c>
      <c r="E377" s="674" t="s">
        <v>55298</v>
      </c>
    </row>
    <row r="378" spans="1:5">
      <c r="A378" s="668">
        <v>37596</v>
      </c>
      <c r="B378" s="668" t="s">
        <v>57686</v>
      </c>
      <c r="C378" s="668" t="s">
        <v>57213</v>
      </c>
      <c r="D378" s="668" t="s">
        <v>57093</v>
      </c>
      <c r="E378" s="674" t="s">
        <v>53817</v>
      </c>
    </row>
    <row r="379" spans="1:5">
      <c r="A379" s="668">
        <v>371</v>
      </c>
      <c r="B379" s="668" t="s">
        <v>57687</v>
      </c>
      <c r="C379" s="668" t="s">
        <v>57213</v>
      </c>
      <c r="D379" s="668" t="s">
        <v>57093</v>
      </c>
      <c r="E379" s="674" t="s">
        <v>24271</v>
      </c>
    </row>
    <row r="380" spans="1:5">
      <c r="A380" s="668">
        <v>37553</v>
      </c>
      <c r="B380" s="668" t="s">
        <v>57688</v>
      </c>
      <c r="C380" s="668" t="s">
        <v>57213</v>
      </c>
      <c r="D380" s="668" t="s">
        <v>57093</v>
      </c>
      <c r="E380" s="674" t="s">
        <v>57689</v>
      </c>
    </row>
    <row r="381" spans="1:5">
      <c r="A381" s="668">
        <v>37552</v>
      </c>
      <c r="B381" s="668" t="s">
        <v>57690</v>
      </c>
      <c r="C381" s="668" t="s">
        <v>57213</v>
      </c>
      <c r="D381" s="668" t="s">
        <v>57093</v>
      </c>
      <c r="E381" s="674" t="s">
        <v>57161</v>
      </c>
    </row>
    <row r="382" spans="1:5">
      <c r="A382" s="668">
        <v>36880</v>
      </c>
      <c r="B382" s="668" t="s">
        <v>57691</v>
      </c>
      <c r="C382" s="668" t="s">
        <v>57213</v>
      </c>
      <c r="D382" s="668" t="s">
        <v>57093</v>
      </c>
      <c r="E382" s="674" t="s">
        <v>33115</v>
      </c>
    </row>
    <row r="383" spans="1:5">
      <c r="A383" s="668">
        <v>34355</v>
      </c>
      <c r="B383" s="668" t="s">
        <v>57692</v>
      </c>
      <c r="C383" s="668" t="s">
        <v>57213</v>
      </c>
      <c r="D383" s="668" t="s">
        <v>57093</v>
      </c>
      <c r="E383" s="674" t="s">
        <v>23923</v>
      </c>
    </row>
    <row r="384" spans="1:5">
      <c r="A384" s="668">
        <v>130</v>
      </c>
      <c r="B384" s="668" t="s">
        <v>57693</v>
      </c>
      <c r="C384" s="668" t="s">
        <v>57213</v>
      </c>
      <c r="D384" s="668" t="s">
        <v>57093</v>
      </c>
      <c r="E384" s="674" t="s">
        <v>54535</v>
      </c>
    </row>
    <row r="385" spans="1:5">
      <c r="A385" s="668">
        <v>135</v>
      </c>
      <c r="B385" s="668" t="s">
        <v>57694</v>
      </c>
      <c r="C385" s="668" t="s">
        <v>57213</v>
      </c>
      <c r="D385" s="668" t="s">
        <v>57093</v>
      </c>
      <c r="E385" s="674" t="s">
        <v>33261</v>
      </c>
    </row>
    <row r="386" spans="1:5">
      <c r="A386" s="668">
        <v>36886</v>
      </c>
      <c r="B386" s="668" t="s">
        <v>57695</v>
      </c>
      <c r="C386" s="668" t="s">
        <v>57213</v>
      </c>
      <c r="D386" s="668" t="s">
        <v>57093</v>
      </c>
      <c r="E386" s="674" t="s">
        <v>32103</v>
      </c>
    </row>
    <row r="387" spans="1:5">
      <c r="A387" s="668">
        <v>38546</v>
      </c>
      <c r="B387" s="668" t="s">
        <v>57696</v>
      </c>
      <c r="C387" s="668" t="s">
        <v>57384</v>
      </c>
      <c r="D387" s="668" t="s">
        <v>57093</v>
      </c>
      <c r="E387" s="674" t="s">
        <v>57697</v>
      </c>
    </row>
    <row r="388" spans="1:5">
      <c r="A388" s="668">
        <v>34549</v>
      </c>
      <c r="B388" s="668" t="s">
        <v>57698</v>
      </c>
      <c r="C388" s="668" t="s">
        <v>57384</v>
      </c>
      <c r="D388" s="668" t="s">
        <v>57093</v>
      </c>
      <c r="E388" s="674" t="s">
        <v>57699</v>
      </c>
    </row>
    <row r="389" spans="1:5">
      <c r="A389" s="668">
        <v>6081</v>
      </c>
      <c r="B389" s="668" t="s">
        <v>57700</v>
      </c>
      <c r="C389" s="668" t="s">
        <v>57384</v>
      </c>
      <c r="D389" s="668" t="s">
        <v>57093</v>
      </c>
      <c r="E389" s="674" t="s">
        <v>57281</v>
      </c>
    </row>
    <row r="390" spans="1:5">
      <c r="A390" s="668">
        <v>6077</v>
      </c>
      <c r="B390" s="668" t="s">
        <v>57701</v>
      </c>
      <c r="C390" s="668" t="s">
        <v>57384</v>
      </c>
      <c r="D390" s="668" t="s">
        <v>57093</v>
      </c>
      <c r="E390" s="674" t="s">
        <v>53814</v>
      </c>
    </row>
    <row r="391" spans="1:5">
      <c r="A391" s="668">
        <v>6079</v>
      </c>
      <c r="B391" s="668" t="s">
        <v>57702</v>
      </c>
      <c r="C391" s="668" t="s">
        <v>57384</v>
      </c>
      <c r="D391" s="668" t="s">
        <v>57093</v>
      </c>
      <c r="E391" s="674" t="s">
        <v>29871</v>
      </c>
    </row>
    <row r="392" spans="1:5">
      <c r="A392" s="668">
        <v>1091</v>
      </c>
      <c r="B392" s="668" t="s">
        <v>57703</v>
      </c>
      <c r="C392" s="668" t="s">
        <v>57099</v>
      </c>
      <c r="D392" s="668" t="s">
        <v>44266</v>
      </c>
      <c r="E392" s="674" t="s">
        <v>57704</v>
      </c>
    </row>
    <row r="393" spans="1:5">
      <c r="A393" s="668">
        <v>1094</v>
      </c>
      <c r="B393" s="668" t="s">
        <v>57705</v>
      </c>
      <c r="C393" s="668" t="s">
        <v>57099</v>
      </c>
      <c r="D393" s="668" t="s">
        <v>44266</v>
      </c>
      <c r="E393" s="674" t="s">
        <v>57706</v>
      </c>
    </row>
    <row r="394" spans="1:5">
      <c r="A394" s="668">
        <v>1095</v>
      </c>
      <c r="B394" s="668" t="s">
        <v>57707</v>
      </c>
      <c r="C394" s="668" t="s">
        <v>57099</v>
      </c>
      <c r="D394" s="668" t="s">
        <v>44266</v>
      </c>
      <c r="E394" s="674" t="s">
        <v>57708</v>
      </c>
    </row>
    <row r="395" spans="1:5">
      <c r="A395" s="668">
        <v>1092</v>
      </c>
      <c r="B395" s="668" t="s">
        <v>57709</v>
      </c>
      <c r="C395" s="668" t="s">
        <v>57099</v>
      </c>
      <c r="D395" s="668" t="s">
        <v>44266</v>
      </c>
      <c r="E395" s="674" t="s">
        <v>57710</v>
      </c>
    </row>
    <row r="396" spans="1:5">
      <c r="A396" s="668">
        <v>1093</v>
      </c>
      <c r="B396" s="668" t="s">
        <v>57711</v>
      </c>
      <c r="C396" s="668" t="s">
        <v>57099</v>
      </c>
      <c r="D396" s="668" t="s">
        <v>44266</v>
      </c>
      <c r="E396" s="674" t="s">
        <v>57712</v>
      </c>
    </row>
    <row r="397" spans="1:5">
      <c r="A397" s="668">
        <v>1090</v>
      </c>
      <c r="B397" s="668" t="s">
        <v>57713</v>
      </c>
      <c r="C397" s="668" t="s">
        <v>57099</v>
      </c>
      <c r="D397" s="668" t="s">
        <v>44266</v>
      </c>
      <c r="E397" s="674" t="s">
        <v>55073</v>
      </c>
    </row>
    <row r="398" spans="1:5">
      <c r="A398" s="668">
        <v>1096</v>
      </c>
      <c r="B398" s="668" t="s">
        <v>57714</v>
      </c>
      <c r="C398" s="668" t="s">
        <v>57099</v>
      </c>
      <c r="D398" s="668" t="s">
        <v>44266</v>
      </c>
      <c r="E398" s="674" t="s">
        <v>55028</v>
      </c>
    </row>
    <row r="399" spans="1:5">
      <c r="A399" s="668">
        <v>1097</v>
      </c>
      <c r="B399" s="668" t="s">
        <v>57715</v>
      </c>
      <c r="C399" s="668" t="s">
        <v>57099</v>
      </c>
      <c r="D399" s="668" t="s">
        <v>44266</v>
      </c>
      <c r="E399" s="674" t="s">
        <v>57716</v>
      </c>
    </row>
    <row r="400" spans="1:5">
      <c r="A400" s="668">
        <v>378</v>
      </c>
      <c r="B400" s="668" t="s">
        <v>57717</v>
      </c>
      <c r="C400" s="668" t="s">
        <v>57386</v>
      </c>
      <c r="D400" s="668" t="s">
        <v>57093</v>
      </c>
      <c r="E400" s="674" t="s">
        <v>65806</v>
      </c>
    </row>
    <row r="401" spans="1:5">
      <c r="A401" s="668">
        <v>40911</v>
      </c>
      <c r="B401" s="668" t="s">
        <v>57718</v>
      </c>
      <c r="C401" s="668" t="s">
        <v>57389</v>
      </c>
      <c r="D401" s="668" t="s">
        <v>57093</v>
      </c>
      <c r="E401" s="674" t="s">
        <v>72352</v>
      </c>
    </row>
    <row r="402" spans="1:5">
      <c r="A402" s="668">
        <v>33939</v>
      </c>
      <c r="B402" s="668" t="s">
        <v>57719</v>
      </c>
      <c r="C402" s="668" t="s">
        <v>57386</v>
      </c>
      <c r="D402" s="668" t="s">
        <v>57093</v>
      </c>
      <c r="E402" s="674" t="s">
        <v>72353</v>
      </c>
    </row>
    <row r="403" spans="1:5">
      <c r="A403" s="668">
        <v>40815</v>
      </c>
      <c r="B403" s="668" t="s">
        <v>57720</v>
      </c>
      <c r="C403" s="668" t="s">
        <v>57389</v>
      </c>
      <c r="D403" s="668" t="s">
        <v>57093</v>
      </c>
      <c r="E403" s="674" t="s">
        <v>72354</v>
      </c>
    </row>
    <row r="404" spans="1:5">
      <c r="A404" s="668">
        <v>34760</v>
      </c>
      <c r="B404" s="668" t="s">
        <v>57721</v>
      </c>
      <c r="C404" s="668" t="s">
        <v>57386</v>
      </c>
      <c r="D404" s="668" t="s">
        <v>57093</v>
      </c>
      <c r="E404" s="674" t="s">
        <v>72355</v>
      </c>
    </row>
    <row r="405" spans="1:5">
      <c r="A405" s="668">
        <v>40935</v>
      </c>
      <c r="B405" s="668" t="s">
        <v>57723</v>
      </c>
      <c r="C405" s="668" t="s">
        <v>57389</v>
      </c>
      <c r="D405" s="668" t="s">
        <v>57093</v>
      </c>
      <c r="E405" s="674" t="s">
        <v>72356</v>
      </c>
    </row>
    <row r="406" spans="1:5">
      <c r="A406" s="668">
        <v>33952</v>
      </c>
      <c r="B406" s="668" t="s">
        <v>57724</v>
      </c>
      <c r="C406" s="668" t="s">
        <v>57386</v>
      </c>
      <c r="D406" s="668" t="s">
        <v>57093</v>
      </c>
      <c r="E406" s="674" t="s">
        <v>72357</v>
      </c>
    </row>
    <row r="407" spans="1:5">
      <c r="A407" s="668">
        <v>40816</v>
      </c>
      <c r="B407" s="668" t="s">
        <v>57725</v>
      </c>
      <c r="C407" s="668" t="s">
        <v>57389</v>
      </c>
      <c r="D407" s="668" t="s">
        <v>57093</v>
      </c>
      <c r="E407" s="674" t="s">
        <v>72358</v>
      </c>
    </row>
    <row r="408" spans="1:5">
      <c r="A408" s="668">
        <v>33953</v>
      </c>
      <c r="B408" s="668" t="s">
        <v>57726</v>
      </c>
      <c r="C408" s="668" t="s">
        <v>57386</v>
      </c>
      <c r="D408" s="668" t="s">
        <v>57093</v>
      </c>
      <c r="E408" s="674" t="s">
        <v>72359</v>
      </c>
    </row>
    <row r="409" spans="1:5">
      <c r="A409" s="668">
        <v>40817</v>
      </c>
      <c r="B409" s="668" t="s">
        <v>57727</v>
      </c>
      <c r="C409" s="668" t="s">
        <v>57389</v>
      </c>
      <c r="D409" s="668" t="s">
        <v>57093</v>
      </c>
      <c r="E409" s="674" t="s">
        <v>72360</v>
      </c>
    </row>
    <row r="410" spans="1:5">
      <c r="A410" s="668">
        <v>13348</v>
      </c>
      <c r="B410" s="668" t="s">
        <v>57728</v>
      </c>
      <c r="C410" s="668" t="s">
        <v>57099</v>
      </c>
      <c r="D410" s="668" t="s">
        <v>44266</v>
      </c>
      <c r="E410" s="674" t="s">
        <v>32292</v>
      </c>
    </row>
    <row r="411" spans="1:5">
      <c r="A411" s="668">
        <v>39211</v>
      </c>
      <c r="B411" s="668" t="s">
        <v>57729</v>
      </c>
      <c r="C411" s="668" t="s">
        <v>57099</v>
      </c>
      <c r="D411" s="668" t="s">
        <v>57093</v>
      </c>
      <c r="E411" s="674" t="s">
        <v>24444</v>
      </c>
    </row>
    <row r="412" spans="1:5">
      <c r="A412" s="668">
        <v>39212</v>
      </c>
      <c r="B412" s="668" t="s">
        <v>57730</v>
      </c>
      <c r="C412" s="668" t="s">
        <v>57099</v>
      </c>
      <c r="D412" s="668" t="s">
        <v>57093</v>
      </c>
      <c r="E412" s="674" t="s">
        <v>24706</v>
      </c>
    </row>
    <row r="413" spans="1:5">
      <c r="A413" s="668">
        <v>39208</v>
      </c>
      <c r="B413" s="668" t="s">
        <v>57731</v>
      </c>
      <c r="C413" s="668" t="s">
        <v>57099</v>
      </c>
      <c r="D413" s="668" t="s">
        <v>57093</v>
      </c>
      <c r="E413" s="674" t="s">
        <v>24665</v>
      </c>
    </row>
    <row r="414" spans="1:5">
      <c r="A414" s="668">
        <v>39210</v>
      </c>
      <c r="B414" s="668" t="s">
        <v>57732</v>
      </c>
      <c r="C414" s="668" t="s">
        <v>57099</v>
      </c>
      <c r="D414" s="668" t="s">
        <v>57093</v>
      </c>
      <c r="E414" s="674" t="s">
        <v>33260</v>
      </c>
    </row>
    <row r="415" spans="1:5">
      <c r="A415" s="668">
        <v>39214</v>
      </c>
      <c r="B415" s="668" t="s">
        <v>57733</v>
      </c>
      <c r="C415" s="668" t="s">
        <v>57099</v>
      </c>
      <c r="D415" s="668" t="s">
        <v>57093</v>
      </c>
      <c r="E415" s="674" t="s">
        <v>57734</v>
      </c>
    </row>
    <row r="416" spans="1:5">
      <c r="A416" s="668">
        <v>39213</v>
      </c>
      <c r="B416" s="668" t="s">
        <v>57735</v>
      </c>
      <c r="C416" s="668" t="s">
        <v>57099</v>
      </c>
      <c r="D416" s="668" t="s">
        <v>57093</v>
      </c>
      <c r="E416" s="674" t="s">
        <v>23930</v>
      </c>
    </row>
    <row r="417" spans="1:5">
      <c r="A417" s="668">
        <v>39209</v>
      </c>
      <c r="B417" s="668" t="s">
        <v>57736</v>
      </c>
      <c r="C417" s="668" t="s">
        <v>57099</v>
      </c>
      <c r="D417" s="668" t="s">
        <v>57093</v>
      </c>
      <c r="E417" s="674" t="s">
        <v>25096</v>
      </c>
    </row>
    <row r="418" spans="1:5">
      <c r="A418" s="668">
        <v>39207</v>
      </c>
      <c r="B418" s="668" t="s">
        <v>57737</v>
      </c>
      <c r="C418" s="668" t="s">
        <v>57099</v>
      </c>
      <c r="D418" s="668" t="s">
        <v>57093</v>
      </c>
      <c r="E418" s="674" t="s">
        <v>33260</v>
      </c>
    </row>
    <row r="419" spans="1:5">
      <c r="A419" s="668">
        <v>39215</v>
      </c>
      <c r="B419" s="668" t="s">
        <v>57738</v>
      </c>
      <c r="C419" s="668" t="s">
        <v>57099</v>
      </c>
      <c r="D419" s="668" t="s">
        <v>57093</v>
      </c>
      <c r="E419" s="674" t="s">
        <v>32942</v>
      </c>
    </row>
    <row r="420" spans="1:5">
      <c r="A420" s="668">
        <v>39216</v>
      </c>
      <c r="B420" s="668" t="s">
        <v>57739</v>
      </c>
      <c r="C420" s="668" t="s">
        <v>57099</v>
      </c>
      <c r="D420" s="668" t="s">
        <v>57093</v>
      </c>
      <c r="E420" s="674" t="s">
        <v>26545</v>
      </c>
    </row>
    <row r="421" spans="1:5">
      <c r="A421" s="668">
        <v>11267</v>
      </c>
      <c r="B421" s="668" t="s">
        <v>57740</v>
      </c>
      <c r="C421" s="668" t="s">
        <v>57099</v>
      </c>
      <c r="D421" s="668" t="s">
        <v>44266</v>
      </c>
      <c r="E421" s="674" t="s">
        <v>24683</v>
      </c>
    </row>
    <row r="422" spans="1:5">
      <c r="A422" s="668">
        <v>379</v>
      </c>
      <c r="B422" s="668" t="s">
        <v>57741</v>
      </c>
      <c r="C422" s="668" t="s">
        <v>57099</v>
      </c>
      <c r="D422" s="668" t="s">
        <v>44266</v>
      </c>
      <c r="E422" s="674" t="s">
        <v>24683</v>
      </c>
    </row>
    <row r="423" spans="1:5">
      <c r="A423" s="668">
        <v>41901</v>
      </c>
      <c r="B423" s="668" t="s">
        <v>57742</v>
      </c>
      <c r="C423" s="668" t="s">
        <v>57213</v>
      </c>
      <c r="D423" s="668" t="s">
        <v>44266</v>
      </c>
      <c r="E423" s="674" t="s">
        <v>54337</v>
      </c>
    </row>
    <row r="424" spans="1:5">
      <c r="A424" s="668">
        <v>510</v>
      </c>
      <c r="B424" s="668" t="s">
        <v>57743</v>
      </c>
      <c r="C424" s="668" t="s">
        <v>57213</v>
      </c>
      <c r="D424" s="668" t="s">
        <v>57093</v>
      </c>
      <c r="E424" s="674" t="s">
        <v>54335</v>
      </c>
    </row>
    <row r="425" spans="1:5">
      <c r="A425" s="668">
        <v>516</v>
      </c>
      <c r="B425" s="668" t="s">
        <v>57744</v>
      </c>
      <c r="C425" s="668" t="s">
        <v>57213</v>
      </c>
      <c r="D425" s="668" t="s">
        <v>57093</v>
      </c>
      <c r="E425" s="674" t="s">
        <v>29008</v>
      </c>
    </row>
    <row r="426" spans="1:5">
      <c r="A426" s="668">
        <v>509</v>
      </c>
      <c r="B426" s="668" t="s">
        <v>57745</v>
      </c>
      <c r="C426" s="668" t="s">
        <v>57213</v>
      </c>
      <c r="D426" s="668" t="s">
        <v>57093</v>
      </c>
      <c r="E426" s="674" t="s">
        <v>30250</v>
      </c>
    </row>
    <row r="427" spans="1:5">
      <c r="A427" s="668">
        <v>40331</v>
      </c>
      <c r="B427" s="668" t="s">
        <v>57746</v>
      </c>
      <c r="C427" s="668" t="s">
        <v>57386</v>
      </c>
      <c r="D427" s="668" t="s">
        <v>57093</v>
      </c>
      <c r="E427" s="674" t="s">
        <v>33554</v>
      </c>
    </row>
    <row r="428" spans="1:5">
      <c r="A428" s="668">
        <v>40930</v>
      </c>
      <c r="B428" s="668" t="s">
        <v>57747</v>
      </c>
      <c r="C428" s="668" t="s">
        <v>57389</v>
      </c>
      <c r="D428" s="668" t="s">
        <v>57093</v>
      </c>
      <c r="E428" s="674" t="s">
        <v>72361</v>
      </c>
    </row>
    <row r="429" spans="1:5">
      <c r="A429" s="668">
        <v>11761</v>
      </c>
      <c r="B429" s="668" t="s">
        <v>57748</v>
      </c>
      <c r="C429" s="668" t="s">
        <v>57099</v>
      </c>
      <c r="D429" s="668" t="s">
        <v>57093</v>
      </c>
      <c r="E429" s="674" t="s">
        <v>55067</v>
      </c>
    </row>
    <row r="430" spans="1:5">
      <c r="A430" s="668">
        <v>377</v>
      </c>
      <c r="B430" s="668" t="s">
        <v>57749</v>
      </c>
      <c r="C430" s="668" t="s">
        <v>57099</v>
      </c>
      <c r="D430" s="668" t="s">
        <v>57097</v>
      </c>
      <c r="E430" s="674" t="s">
        <v>33138</v>
      </c>
    </row>
    <row r="431" spans="1:5">
      <c r="A431" s="668">
        <v>7588</v>
      </c>
      <c r="B431" s="668" t="s">
        <v>57750</v>
      </c>
      <c r="C431" s="668" t="s">
        <v>57099</v>
      </c>
      <c r="D431" s="668" t="s">
        <v>57097</v>
      </c>
      <c r="E431" s="674" t="s">
        <v>54062</v>
      </c>
    </row>
    <row r="432" spans="1:5">
      <c r="A432" s="668">
        <v>34392</v>
      </c>
      <c r="B432" s="668" t="s">
        <v>57751</v>
      </c>
      <c r="C432" s="668" t="s">
        <v>57386</v>
      </c>
      <c r="D432" s="668" t="s">
        <v>57093</v>
      </c>
      <c r="E432" s="674" t="s">
        <v>54665</v>
      </c>
    </row>
    <row r="433" spans="1:5">
      <c r="A433" s="668">
        <v>40908</v>
      </c>
      <c r="B433" s="668" t="s">
        <v>57752</v>
      </c>
      <c r="C433" s="668" t="s">
        <v>57389</v>
      </c>
      <c r="D433" s="668" t="s">
        <v>57093</v>
      </c>
      <c r="E433" s="674" t="s">
        <v>72362</v>
      </c>
    </row>
    <row r="434" spans="1:5">
      <c r="A434" s="668">
        <v>34551</v>
      </c>
      <c r="B434" s="668" t="s">
        <v>57753</v>
      </c>
      <c r="C434" s="668" t="s">
        <v>57386</v>
      </c>
      <c r="D434" s="668" t="s">
        <v>57093</v>
      </c>
      <c r="E434" s="674" t="s">
        <v>68840</v>
      </c>
    </row>
    <row r="435" spans="1:5">
      <c r="A435" s="668">
        <v>41078</v>
      </c>
      <c r="B435" s="668" t="s">
        <v>57754</v>
      </c>
      <c r="C435" s="668" t="s">
        <v>57389</v>
      </c>
      <c r="D435" s="668" t="s">
        <v>57093</v>
      </c>
      <c r="E435" s="674" t="s">
        <v>72363</v>
      </c>
    </row>
    <row r="436" spans="1:5">
      <c r="A436" s="668">
        <v>246</v>
      </c>
      <c r="B436" s="668" t="s">
        <v>57755</v>
      </c>
      <c r="C436" s="668" t="s">
        <v>57386</v>
      </c>
      <c r="D436" s="668" t="s">
        <v>57093</v>
      </c>
      <c r="E436" s="674" t="s">
        <v>65304</v>
      </c>
    </row>
    <row r="437" spans="1:5">
      <c r="A437" s="668">
        <v>40927</v>
      </c>
      <c r="B437" s="668" t="s">
        <v>57756</v>
      </c>
      <c r="C437" s="668" t="s">
        <v>57389</v>
      </c>
      <c r="D437" s="668" t="s">
        <v>57093</v>
      </c>
      <c r="E437" s="674" t="s">
        <v>72364</v>
      </c>
    </row>
    <row r="438" spans="1:5">
      <c r="A438" s="668">
        <v>2350</v>
      </c>
      <c r="B438" s="668" t="s">
        <v>57757</v>
      </c>
      <c r="C438" s="668" t="s">
        <v>57386</v>
      </c>
      <c r="D438" s="668" t="s">
        <v>57093</v>
      </c>
      <c r="E438" s="674" t="s">
        <v>33534</v>
      </c>
    </row>
    <row r="439" spans="1:5">
      <c r="A439" s="668">
        <v>40812</v>
      </c>
      <c r="B439" s="668" t="s">
        <v>57758</v>
      </c>
      <c r="C439" s="668" t="s">
        <v>57389</v>
      </c>
      <c r="D439" s="668" t="s">
        <v>57093</v>
      </c>
      <c r="E439" s="674" t="s">
        <v>72365</v>
      </c>
    </row>
    <row r="440" spans="1:5">
      <c r="A440" s="668">
        <v>245</v>
      </c>
      <c r="B440" s="668" t="s">
        <v>57759</v>
      </c>
      <c r="C440" s="668" t="s">
        <v>57386</v>
      </c>
      <c r="D440" s="668" t="s">
        <v>57093</v>
      </c>
      <c r="E440" s="674" t="s">
        <v>58498</v>
      </c>
    </row>
    <row r="441" spans="1:5">
      <c r="A441" s="668">
        <v>41090</v>
      </c>
      <c r="B441" s="668" t="s">
        <v>57760</v>
      </c>
      <c r="C441" s="668" t="s">
        <v>57389</v>
      </c>
      <c r="D441" s="668" t="s">
        <v>57093</v>
      </c>
      <c r="E441" s="674" t="s">
        <v>72366</v>
      </c>
    </row>
    <row r="442" spans="1:5">
      <c r="A442" s="668">
        <v>251</v>
      </c>
      <c r="B442" s="668" t="s">
        <v>57761</v>
      </c>
      <c r="C442" s="668" t="s">
        <v>57386</v>
      </c>
      <c r="D442" s="668" t="s">
        <v>57093</v>
      </c>
      <c r="E442" s="674" t="s">
        <v>68845</v>
      </c>
    </row>
    <row r="443" spans="1:5">
      <c r="A443" s="668">
        <v>40975</v>
      </c>
      <c r="B443" s="668" t="s">
        <v>57763</v>
      </c>
      <c r="C443" s="668" t="s">
        <v>57389</v>
      </c>
      <c r="D443" s="668" t="s">
        <v>57093</v>
      </c>
      <c r="E443" s="674" t="s">
        <v>72367</v>
      </c>
    </row>
    <row r="444" spans="1:5">
      <c r="A444" s="668">
        <v>6127</v>
      </c>
      <c r="B444" s="668" t="s">
        <v>57764</v>
      </c>
      <c r="C444" s="668" t="s">
        <v>57386</v>
      </c>
      <c r="D444" s="668" t="s">
        <v>57093</v>
      </c>
      <c r="E444" s="674" t="s">
        <v>32965</v>
      </c>
    </row>
    <row r="445" spans="1:5">
      <c r="A445" s="668">
        <v>41072</v>
      </c>
      <c r="B445" s="668" t="s">
        <v>57766</v>
      </c>
      <c r="C445" s="668" t="s">
        <v>57389</v>
      </c>
      <c r="D445" s="668" t="s">
        <v>57093</v>
      </c>
      <c r="E445" s="674" t="s">
        <v>72368</v>
      </c>
    </row>
    <row r="446" spans="1:5">
      <c r="A446" s="668">
        <v>6121</v>
      </c>
      <c r="B446" s="668" t="s">
        <v>57767</v>
      </c>
      <c r="C446" s="668" t="s">
        <v>57386</v>
      </c>
      <c r="D446" s="668" t="s">
        <v>57093</v>
      </c>
      <c r="E446" s="674" t="s">
        <v>64165</v>
      </c>
    </row>
    <row r="447" spans="1:5">
      <c r="A447" s="668">
        <v>41071</v>
      </c>
      <c r="B447" s="668" t="s">
        <v>57768</v>
      </c>
      <c r="C447" s="668" t="s">
        <v>57389</v>
      </c>
      <c r="D447" s="668" t="s">
        <v>57093</v>
      </c>
      <c r="E447" s="674" t="s">
        <v>72369</v>
      </c>
    </row>
    <row r="448" spans="1:5">
      <c r="A448" s="668">
        <v>244</v>
      </c>
      <c r="B448" s="668" t="s">
        <v>57769</v>
      </c>
      <c r="C448" s="668" t="s">
        <v>57386</v>
      </c>
      <c r="D448" s="668" t="s">
        <v>57093</v>
      </c>
      <c r="E448" s="674" t="s">
        <v>33045</v>
      </c>
    </row>
    <row r="449" spans="1:5">
      <c r="A449" s="668">
        <v>41093</v>
      </c>
      <c r="B449" s="668" t="s">
        <v>57770</v>
      </c>
      <c r="C449" s="668" t="s">
        <v>57389</v>
      </c>
      <c r="D449" s="668" t="s">
        <v>57093</v>
      </c>
      <c r="E449" s="674" t="s">
        <v>72370</v>
      </c>
    </row>
    <row r="450" spans="1:5">
      <c r="A450" s="668">
        <v>532</v>
      </c>
      <c r="B450" s="668" t="s">
        <v>57771</v>
      </c>
      <c r="C450" s="668" t="s">
        <v>57386</v>
      </c>
      <c r="D450" s="668" t="s">
        <v>57093</v>
      </c>
      <c r="E450" s="674" t="s">
        <v>59804</v>
      </c>
    </row>
    <row r="451" spans="1:5">
      <c r="A451" s="668">
        <v>40931</v>
      </c>
      <c r="B451" s="668" t="s">
        <v>57772</v>
      </c>
      <c r="C451" s="668" t="s">
        <v>57389</v>
      </c>
      <c r="D451" s="668" t="s">
        <v>57093</v>
      </c>
      <c r="E451" s="674" t="s">
        <v>72371</v>
      </c>
    </row>
    <row r="452" spans="1:5">
      <c r="A452" s="668">
        <v>36150</v>
      </c>
      <c r="B452" s="668" t="s">
        <v>57773</v>
      </c>
      <c r="C452" s="668" t="s">
        <v>57099</v>
      </c>
      <c r="D452" s="668" t="s">
        <v>57093</v>
      </c>
      <c r="E452" s="674" t="s">
        <v>33542</v>
      </c>
    </row>
    <row r="453" spans="1:5">
      <c r="A453" s="668">
        <v>4760</v>
      </c>
      <c r="B453" s="668" t="s">
        <v>57774</v>
      </c>
      <c r="C453" s="668" t="s">
        <v>57386</v>
      </c>
      <c r="D453" s="668" t="s">
        <v>57093</v>
      </c>
      <c r="E453" s="674" t="s">
        <v>68861</v>
      </c>
    </row>
    <row r="454" spans="1:5">
      <c r="A454" s="668">
        <v>41069</v>
      </c>
      <c r="B454" s="668" t="s">
        <v>57775</v>
      </c>
      <c r="C454" s="668" t="s">
        <v>57389</v>
      </c>
      <c r="D454" s="668" t="s">
        <v>57093</v>
      </c>
      <c r="E454" s="674" t="s">
        <v>72372</v>
      </c>
    </row>
    <row r="455" spans="1:5">
      <c r="A455" s="668">
        <v>10422</v>
      </c>
      <c r="B455" s="668" t="s">
        <v>57776</v>
      </c>
      <c r="C455" s="668" t="s">
        <v>57099</v>
      </c>
      <c r="D455" s="668" t="s">
        <v>57093</v>
      </c>
      <c r="E455" s="674" t="s">
        <v>57777</v>
      </c>
    </row>
    <row r="456" spans="1:5">
      <c r="A456" s="668">
        <v>10420</v>
      </c>
      <c r="B456" s="668" t="s">
        <v>57778</v>
      </c>
      <c r="C456" s="668" t="s">
        <v>57099</v>
      </c>
      <c r="D456" s="668" t="s">
        <v>57097</v>
      </c>
      <c r="E456" s="674" t="s">
        <v>57779</v>
      </c>
    </row>
    <row r="457" spans="1:5">
      <c r="A457" s="668">
        <v>10421</v>
      </c>
      <c r="B457" s="668" t="s">
        <v>57780</v>
      </c>
      <c r="C457" s="668" t="s">
        <v>57099</v>
      </c>
      <c r="D457" s="668" t="s">
        <v>57093</v>
      </c>
      <c r="E457" s="674" t="s">
        <v>57781</v>
      </c>
    </row>
    <row r="458" spans="1:5">
      <c r="A458" s="668">
        <v>36520</v>
      </c>
      <c r="B458" s="668" t="s">
        <v>57782</v>
      </c>
      <c r="C458" s="668" t="s">
        <v>57099</v>
      </c>
      <c r="D458" s="668" t="s">
        <v>57093</v>
      </c>
      <c r="E458" s="674" t="s">
        <v>57783</v>
      </c>
    </row>
    <row r="459" spans="1:5">
      <c r="A459" s="668">
        <v>10</v>
      </c>
      <c r="B459" s="668" t="s">
        <v>57784</v>
      </c>
      <c r="C459" s="668" t="s">
        <v>57099</v>
      </c>
      <c r="D459" s="668" t="s">
        <v>57093</v>
      </c>
      <c r="E459" s="674" t="s">
        <v>57785</v>
      </c>
    </row>
    <row r="460" spans="1:5">
      <c r="A460" s="668">
        <v>4815</v>
      </c>
      <c r="B460" s="668" t="s">
        <v>57786</v>
      </c>
      <c r="C460" s="668" t="s">
        <v>57099</v>
      </c>
      <c r="D460" s="668" t="s">
        <v>57093</v>
      </c>
      <c r="E460" s="674" t="s">
        <v>53796</v>
      </c>
    </row>
    <row r="461" spans="1:5">
      <c r="A461" s="668">
        <v>541</v>
      </c>
      <c r="B461" s="668" t="s">
        <v>57787</v>
      </c>
      <c r="C461" s="668" t="s">
        <v>57099</v>
      </c>
      <c r="D461" s="668" t="s">
        <v>57097</v>
      </c>
      <c r="E461" s="674" t="s">
        <v>57788</v>
      </c>
    </row>
    <row r="462" spans="1:5">
      <c r="A462" s="668">
        <v>542</v>
      </c>
      <c r="B462" s="668" t="s">
        <v>57789</v>
      </c>
      <c r="C462" s="668" t="s">
        <v>57099</v>
      </c>
      <c r="D462" s="668" t="s">
        <v>57093</v>
      </c>
      <c r="E462" s="674" t="s">
        <v>57790</v>
      </c>
    </row>
    <row r="463" spans="1:5">
      <c r="A463" s="668">
        <v>540</v>
      </c>
      <c r="B463" s="668" t="s">
        <v>57791</v>
      </c>
      <c r="C463" s="668" t="s">
        <v>57099</v>
      </c>
      <c r="D463" s="668" t="s">
        <v>57093</v>
      </c>
      <c r="E463" s="674" t="s">
        <v>57792</v>
      </c>
    </row>
    <row r="464" spans="1:5">
      <c r="A464" s="668">
        <v>38364</v>
      </c>
      <c r="B464" s="668" t="s">
        <v>57793</v>
      </c>
      <c r="C464" s="668" t="s">
        <v>57099</v>
      </c>
      <c r="D464" s="668" t="s">
        <v>57093</v>
      </c>
      <c r="E464" s="674" t="s">
        <v>57794</v>
      </c>
    </row>
    <row r="465" spans="1:5">
      <c r="A465" s="668">
        <v>11692</v>
      </c>
      <c r="B465" s="668" t="s">
        <v>57795</v>
      </c>
      <c r="C465" s="668" t="s">
        <v>57096</v>
      </c>
      <c r="D465" s="668" t="s">
        <v>57093</v>
      </c>
      <c r="E465" s="674" t="s">
        <v>57796</v>
      </c>
    </row>
    <row r="466" spans="1:5">
      <c r="A466" s="668">
        <v>1746</v>
      </c>
      <c r="B466" s="668" t="s">
        <v>57797</v>
      </c>
      <c r="C466" s="668" t="s">
        <v>57099</v>
      </c>
      <c r="D466" s="668" t="s">
        <v>57097</v>
      </c>
      <c r="E466" s="674" t="s">
        <v>57798</v>
      </c>
    </row>
    <row r="467" spans="1:5">
      <c r="A467" s="668">
        <v>1748</v>
      </c>
      <c r="B467" s="668" t="s">
        <v>57799</v>
      </c>
      <c r="C467" s="668" t="s">
        <v>57099</v>
      </c>
      <c r="D467" s="668" t="s">
        <v>57093</v>
      </c>
      <c r="E467" s="674" t="s">
        <v>57800</v>
      </c>
    </row>
    <row r="468" spans="1:5">
      <c r="A468" s="668">
        <v>1749</v>
      </c>
      <c r="B468" s="668" t="s">
        <v>57801</v>
      </c>
      <c r="C468" s="668" t="s">
        <v>57099</v>
      </c>
      <c r="D468" s="668" t="s">
        <v>57093</v>
      </c>
      <c r="E468" s="674" t="s">
        <v>57802</v>
      </c>
    </row>
    <row r="469" spans="1:5">
      <c r="A469" s="668">
        <v>37412</v>
      </c>
      <c r="B469" s="668" t="s">
        <v>57803</v>
      </c>
      <c r="C469" s="668" t="s">
        <v>57099</v>
      </c>
      <c r="D469" s="668" t="s">
        <v>57093</v>
      </c>
      <c r="E469" s="674" t="s">
        <v>57804</v>
      </c>
    </row>
    <row r="470" spans="1:5">
      <c r="A470" s="668">
        <v>1745</v>
      </c>
      <c r="B470" s="668" t="s">
        <v>57805</v>
      </c>
      <c r="C470" s="668" t="s">
        <v>57099</v>
      </c>
      <c r="D470" s="668" t="s">
        <v>57093</v>
      </c>
      <c r="E470" s="674" t="s">
        <v>57806</v>
      </c>
    </row>
    <row r="471" spans="1:5">
      <c r="A471" s="668">
        <v>1750</v>
      </c>
      <c r="B471" s="668" t="s">
        <v>57807</v>
      </c>
      <c r="C471" s="668" t="s">
        <v>57099</v>
      </c>
      <c r="D471" s="668" t="s">
        <v>57093</v>
      </c>
      <c r="E471" s="674" t="s">
        <v>57808</v>
      </c>
    </row>
    <row r="472" spans="1:5">
      <c r="A472" s="668">
        <v>11687</v>
      </c>
      <c r="B472" s="668" t="s">
        <v>57809</v>
      </c>
      <c r="C472" s="668" t="s">
        <v>57144</v>
      </c>
      <c r="D472" s="668" t="s">
        <v>57093</v>
      </c>
      <c r="E472" s="674" t="s">
        <v>57810</v>
      </c>
    </row>
    <row r="473" spans="1:5">
      <c r="A473" s="668">
        <v>11689</v>
      </c>
      <c r="B473" s="668" t="s">
        <v>57811</v>
      </c>
      <c r="C473" s="668" t="s">
        <v>57144</v>
      </c>
      <c r="D473" s="668" t="s">
        <v>57093</v>
      </c>
      <c r="E473" s="674" t="s">
        <v>57812</v>
      </c>
    </row>
    <row r="474" spans="1:5">
      <c r="A474" s="668">
        <v>11693</v>
      </c>
      <c r="B474" s="668" t="s">
        <v>57813</v>
      </c>
      <c r="C474" s="668" t="s">
        <v>57096</v>
      </c>
      <c r="D474" s="668" t="s">
        <v>57093</v>
      </c>
      <c r="E474" s="674" t="s">
        <v>57814</v>
      </c>
    </row>
    <row r="475" spans="1:5">
      <c r="A475" s="668">
        <v>36215</v>
      </c>
      <c r="B475" s="668" t="s">
        <v>57815</v>
      </c>
      <c r="C475" s="668" t="s">
        <v>57099</v>
      </c>
      <c r="D475" s="668" t="s">
        <v>57093</v>
      </c>
      <c r="E475" s="674" t="s">
        <v>57816</v>
      </c>
    </row>
    <row r="476" spans="1:5">
      <c r="A476" s="668">
        <v>42439</v>
      </c>
      <c r="B476" s="668" t="s">
        <v>57817</v>
      </c>
      <c r="C476" s="668" t="s">
        <v>57099</v>
      </c>
      <c r="D476" s="668" t="s">
        <v>44266</v>
      </c>
      <c r="E476" s="674" t="s">
        <v>57818</v>
      </c>
    </row>
    <row r="477" spans="1:5">
      <c r="A477" s="668">
        <v>38381</v>
      </c>
      <c r="B477" s="668" t="s">
        <v>57819</v>
      </c>
      <c r="C477" s="668" t="s">
        <v>57099</v>
      </c>
      <c r="D477" s="668" t="s">
        <v>57093</v>
      </c>
      <c r="E477" s="674" t="s">
        <v>23573</v>
      </c>
    </row>
    <row r="478" spans="1:5">
      <c r="A478" s="668">
        <v>39621</v>
      </c>
      <c r="B478" s="668" t="s">
        <v>57820</v>
      </c>
      <c r="C478" s="668" t="s">
        <v>57821</v>
      </c>
      <c r="D478" s="668" t="s">
        <v>57093</v>
      </c>
      <c r="E478" s="674" t="s">
        <v>57822</v>
      </c>
    </row>
    <row r="479" spans="1:5">
      <c r="A479" s="668">
        <v>39624</v>
      </c>
      <c r="B479" s="668" t="s">
        <v>57823</v>
      </c>
      <c r="C479" s="668" t="s">
        <v>57821</v>
      </c>
      <c r="D479" s="668" t="s">
        <v>57093</v>
      </c>
      <c r="E479" s="674" t="s">
        <v>57824</v>
      </c>
    </row>
    <row r="480" spans="1:5">
      <c r="A480" s="668">
        <v>39615</v>
      </c>
      <c r="B480" s="668" t="s">
        <v>57825</v>
      </c>
      <c r="C480" s="668" t="s">
        <v>57099</v>
      </c>
      <c r="D480" s="668" t="s">
        <v>57093</v>
      </c>
      <c r="E480" s="674" t="s">
        <v>57826</v>
      </c>
    </row>
    <row r="481" spans="1:5">
      <c r="A481" s="668">
        <v>39620</v>
      </c>
      <c r="B481" s="668" t="s">
        <v>57827</v>
      </c>
      <c r="C481" s="668" t="s">
        <v>57099</v>
      </c>
      <c r="D481" s="668" t="s">
        <v>57093</v>
      </c>
      <c r="E481" s="674" t="s">
        <v>57828</v>
      </c>
    </row>
    <row r="482" spans="1:5">
      <c r="A482" s="668">
        <v>39623</v>
      </c>
      <c r="B482" s="668" t="s">
        <v>57829</v>
      </c>
      <c r="C482" s="668" t="s">
        <v>57099</v>
      </c>
      <c r="D482" s="668" t="s">
        <v>57093</v>
      </c>
      <c r="E482" s="674" t="s">
        <v>57830</v>
      </c>
    </row>
    <row r="483" spans="1:5">
      <c r="A483" s="668">
        <v>36207</v>
      </c>
      <c r="B483" s="668" t="s">
        <v>57831</v>
      </c>
      <c r="C483" s="668" t="s">
        <v>57099</v>
      </c>
      <c r="D483" s="668" t="s">
        <v>57093</v>
      </c>
      <c r="E483" s="674" t="s">
        <v>57832</v>
      </c>
    </row>
    <row r="484" spans="1:5">
      <c r="A484" s="668">
        <v>36209</v>
      </c>
      <c r="B484" s="668" t="s">
        <v>57833</v>
      </c>
      <c r="C484" s="668" t="s">
        <v>57099</v>
      </c>
      <c r="D484" s="668" t="s">
        <v>57093</v>
      </c>
      <c r="E484" s="674" t="s">
        <v>57834</v>
      </c>
    </row>
    <row r="485" spans="1:5">
      <c r="A485" s="668">
        <v>36210</v>
      </c>
      <c r="B485" s="668" t="s">
        <v>57835</v>
      </c>
      <c r="C485" s="668" t="s">
        <v>57099</v>
      </c>
      <c r="D485" s="668" t="s">
        <v>57093</v>
      </c>
      <c r="E485" s="674" t="s">
        <v>57836</v>
      </c>
    </row>
    <row r="486" spans="1:5">
      <c r="A486" s="668">
        <v>36204</v>
      </c>
      <c r="B486" s="668" t="s">
        <v>57837</v>
      </c>
      <c r="C486" s="668" t="s">
        <v>57099</v>
      </c>
      <c r="D486" s="668" t="s">
        <v>57093</v>
      </c>
      <c r="E486" s="674" t="s">
        <v>57838</v>
      </c>
    </row>
    <row r="487" spans="1:5">
      <c r="A487" s="668">
        <v>36205</v>
      </c>
      <c r="B487" s="668" t="s">
        <v>57839</v>
      </c>
      <c r="C487" s="668" t="s">
        <v>57099</v>
      </c>
      <c r="D487" s="668" t="s">
        <v>57093</v>
      </c>
      <c r="E487" s="674" t="s">
        <v>57840</v>
      </c>
    </row>
    <row r="488" spans="1:5">
      <c r="A488" s="668">
        <v>36081</v>
      </c>
      <c r="B488" s="668" t="s">
        <v>57841</v>
      </c>
      <c r="C488" s="668" t="s">
        <v>57099</v>
      </c>
      <c r="D488" s="668" t="s">
        <v>57097</v>
      </c>
      <c r="E488" s="674" t="s">
        <v>57842</v>
      </c>
    </row>
    <row r="489" spans="1:5">
      <c r="A489" s="668">
        <v>36206</v>
      </c>
      <c r="B489" s="668" t="s">
        <v>57843</v>
      </c>
      <c r="C489" s="668" t="s">
        <v>57099</v>
      </c>
      <c r="D489" s="668" t="s">
        <v>57093</v>
      </c>
      <c r="E489" s="674" t="s">
        <v>54900</v>
      </c>
    </row>
    <row r="490" spans="1:5">
      <c r="A490" s="668">
        <v>36218</v>
      </c>
      <c r="B490" s="668" t="s">
        <v>57844</v>
      </c>
      <c r="C490" s="668" t="s">
        <v>57099</v>
      </c>
      <c r="D490" s="668" t="s">
        <v>57093</v>
      </c>
      <c r="E490" s="674" t="s">
        <v>57845</v>
      </c>
    </row>
    <row r="491" spans="1:5">
      <c r="A491" s="668">
        <v>36220</v>
      </c>
      <c r="B491" s="668" t="s">
        <v>57846</v>
      </c>
      <c r="C491" s="668" t="s">
        <v>57099</v>
      </c>
      <c r="D491" s="668" t="s">
        <v>57093</v>
      </c>
      <c r="E491" s="674" t="s">
        <v>57847</v>
      </c>
    </row>
    <row r="492" spans="1:5">
      <c r="A492" s="668">
        <v>36080</v>
      </c>
      <c r="B492" s="668" t="s">
        <v>57848</v>
      </c>
      <c r="C492" s="668" t="s">
        <v>57099</v>
      </c>
      <c r="D492" s="668" t="s">
        <v>57097</v>
      </c>
      <c r="E492" s="674" t="s">
        <v>57849</v>
      </c>
    </row>
    <row r="493" spans="1:5">
      <c r="A493" s="668">
        <v>36223</v>
      </c>
      <c r="B493" s="668" t="s">
        <v>57850</v>
      </c>
      <c r="C493" s="668" t="s">
        <v>57099</v>
      </c>
      <c r="D493" s="668" t="s">
        <v>57093</v>
      </c>
      <c r="E493" s="674" t="s">
        <v>57851</v>
      </c>
    </row>
    <row r="494" spans="1:5">
      <c r="A494" s="668">
        <v>546</v>
      </c>
      <c r="B494" s="668" t="s">
        <v>57852</v>
      </c>
      <c r="C494" s="668" t="s">
        <v>57213</v>
      </c>
      <c r="D494" s="668" t="s">
        <v>57097</v>
      </c>
      <c r="E494" s="674" t="s">
        <v>33324</v>
      </c>
    </row>
    <row r="495" spans="1:5">
      <c r="A495" s="668">
        <v>566</v>
      </c>
      <c r="B495" s="668" t="s">
        <v>57853</v>
      </c>
      <c r="C495" s="668" t="s">
        <v>57144</v>
      </c>
      <c r="D495" s="668" t="s">
        <v>57093</v>
      </c>
      <c r="E495" s="674" t="s">
        <v>53935</v>
      </c>
    </row>
    <row r="496" spans="1:5">
      <c r="A496" s="668">
        <v>565</v>
      </c>
      <c r="B496" s="668" t="s">
        <v>57854</v>
      </c>
      <c r="C496" s="668" t="s">
        <v>57144</v>
      </c>
      <c r="D496" s="668" t="s">
        <v>57093</v>
      </c>
      <c r="E496" s="674" t="s">
        <v>33311</v>
      </c>
    </row>
    <row r="497" spans="1:5">
      <c r="A497" s="668">
        <v>555</v>
      </c>
      <c r="B497" s="668" t="s">
        <v>57855</v>
      </c>
      <c r="C497" s="668" t="s">
        <v>57144</v>
      </c>
      <c r="D497" s="668" t="s">
        <v>57093</v>
      </c>
      <c r="E497" s="674" t="s">
        <v>33135</v>
      </c>
    </row>
    <row r="498" spans="1:5">
      <c r="A498" s="668">
        <v>557</v>
      </c>
      <c r="B498" s="668" t="s">
        <v>57856</v>
      </c>
      <c r="C498" s="668" t="s">
        <v>57144</v>
      </c>
      <c r="D498" s="668" t="s">
        <v>57093</v>
      </c>
      <c r="E498" s="674" t="s">
        <v>57857</v>
      </c>
    </row>
    <row r="499" spans="1:5">
      <c r="A499" s="668">
        <v>552</v>
      </c>
      <c r="B499" s="668" t="s">
        <v>57858</v>
      </c>
      <c r="C499" s="668" t="s">
        <v>57144</v>
      </c>
      <c r="D499" s="668" t="s">
        <v>57093</v>
      </c>
      <c r="E499" s="674" t="s">
        <v>54716</v>
      </c>
    </row>
    <row r="500" spans="1:5">
      <c r="A500" s="668">
        <v>563</v>
      </c>
      <c r="B500" s="668" t="s">
        <v>57859</v>
      </c>
      <c r="C500" s="668" t="s">
        <v>57144</v>
      </c>
      <c r="D500" s="668" t="s">
        <v>57093</v>
      </c>
      <c r="E500" s="674" t="s">
        <v>33303</v>
      </c>
    </row>
    <row r="501" spans="1:5">
      <c r="A501" s="668">
        <v>549</v>
      </c>
      <c r="B501" s="668" t="s">
        <v>57860</v>
      </c>
      <c r="C501" s="668" t="s">
        <v>57144</v>
      </c>
      <c r="D501" s="668" t="s">
        <v>57093</v>
      </c>
      <c r="E501" s="674" t="s">
        <v>57861</v>
      </c>
    </row>
    <row r="502" spans="1:5">
      <c r="A502" s="668">
        <v>551</v>
      </c>
      <c r="B502" s="668" t="s">
        <v>57862</v>
      </c>
      <c r="C502" s="668" t="s">
        <v>57144</v>
      </c>
      <c r="D502" s="668" t="s">
        <v>57093</v>
      </c>
      <c r="E502" s="674" t="s">
        <v>57863</v>
      </c>
    </row>
    <row r="503" spans="1:5">
      <c r="A503" s="668">
        <v>559</v>
      </c>
      <c r="B503" s="668" t="s">
        <v>57864</v>
      </c>
      <c r="C503" s="668" t="s">
        <v>57144</v>
      </c>
      <c r="D503" s="668" t="s">
        <v>57093</v>
      </c>
      <c r="E503" s="674" t="s">
        <v>57865</v>
      </c>
    </row>
    <row r="504" spans="1:5">
      <c r="A504" s="668">
        <v>560</v>
      </c>
      <c r="B504" s="668" t="s">
        <v>57866</v>
      </c>
      <c r="C504" s="668" t="s">
        <v>57144</v>
      </c>
      <c r="D504" s="668" t="s">
        <v>57093</v>
      </c>
      <c r="E504" s="674" t="s">
        <v>33538</v>
      </c>
    </row>
    <row r="505" spans="1:5">
      <c r="A505" s="668">
        <v>547</v>
      </c>
      <c r="B505" s="668" t="s">
        <v>57867</v>
      </c>
      <c r="C505" s="668" t="s">
        <v>57144</v>
      </c>
      <c r="D505" s="668" t="s">
        <v>57093</v>
      </c>
      <c r="E505" s="674" t="s">
        <v>33707</v>
      </c>
    </row>
    <row r="506" spans="1:5">
      <c r="A506" s="668">
        <v>38127</v>
      </c>
      <c r="B506" s="668" t="s">
        <v>57868</v>
      </c>
      <c r="C506" s="668" t="s">
        <v>57099</v>
      </c>
      <c r="D506" s="668" t="s">
        <v>57093</v>
      </c>
      <c r="E506" s="674" t="s">
        <v>57869</v>
      </c>
    </row>
    <row r="507" spans="1:5">
      <c r="A507" s="668">
        <v>38060</v>
      </c>
      <c r="B507" s="668" t="s">
        <v>57870</v>
      </c>
      <c r="C507" s="668" t="s">
        <v>57099</v>
      </c>
      <c r="D507" s="668" t="s">
        <v>57093</v>
      </c>
      <c r="E507" s="674" t="s">
        <v>57871</v>
      </c>
    </row>
    <row r="508" spans="1:5">
      <c r="A508" s="668">
        <v>10956</v>
      </c>
      <c r="B508" s="668" t="s">
        <v>57872</v>
      </c>
      <c r="C508" s="668" t="s">
        <v>57099</v>
      </c>
      <c r="D508" s="668" t="s">
        <v>57093</v>
      </c>
      <c r="E508" s="674" t="s">
        <v>33767</v>
      </c>
    </row>
    <row r="509" spans="1:5">
      <c r="A509" s="668">
        <v>39380</v>
      </c>
      <c r="B509" s="668" t="s">
        <v>57873</v>
      </c>
      <c r="C509" s="668" t="s">
        <v>57099</v>
      </c>
      <c r="D509" s="668" t="s">
        <v>44266</v>
      </c>
      <c r="E509" s="674" t="s">
        <v>33552</v>
      </c>
    </row>
    <row r="510" spans="1:5">
      <c r="A510" s="668">
        <v>13374</v>
      </c>
      <c r="B510" s="668" t="s">
        <v>57874</v>
      </c>
      <c r="C510" s="668" t="s">
        <v>57099</v>
      </c>
      <c r="D510" s="668" t="s">
        <v>44266</v>
      </c>
      <c r="E510" s="674" t="s">
        <v>57875</v>
      </c>
    </row>
    <row r="511" spans="1:5">
      <c r="A511" s="668">
        <v>37597</v>
      </c>
      <c r="B511" s="668" t="s">
        <v>57876</v>
      </c>
      <c r="C511" s="668" t="s">
        <v>57099</v>
      </c>
      <c r="D511" s="668" t="s">
        <v>44266</v>
      </c>
      <c r="E511" s="674" t="s">
        <v>57877</v>
      </c>
    </row>
    <row r="512" spans="1:5">
      <c r="A512" s="668">
        <v>183</v>
      </c>
      <c r="B512" s="668" t="s">
        <v>57878</v>
      </c>
      <c r="C512" s="668" t="s">
        <v>57092</v>
      </c>
      <c r="D512" s="668" t="s">
        <v>57097</v>
      </c>
      <c r="E512" s="674" t="s">
        <v>57879</v>
      </c>
    </row>
    <row r="513" spans="1:5">
      <c r="A513" s="668">
        <v>184</v>
      </c>
      <c r="B513" s="668" t="s">
        <v>57880</v>
      </c>
      <c r="C513" s="668" t="s">
        <v>57092</v>
      </c>
      <c r="D513" s="668" t="s">
        <v>57093</v>
      </c>
      <c r="E513" s="674" t="s">
        <v>33010</v>
      </c>
    </row>
    <row r="514" spans="1:5">
      <c r="A514" s="668">
        <v>195</v>
      </c>
      <c r="B514" s="668" t="s">
        <v>57881</v>
      </c>
      <c r="C514" s="668" t="s">
        <v>57092</v>
      </c>
      <c r="D514" s="668" t="s">
        <v>57093</v>
      </c>
      <c r="E514" s="674" t="s">
        <v>57882</v>
      </c>
    </row>
    <row r="515" spans="1:5">
      <c r="A515" s="668">
        <v>194</v>
      </c>
      <c r="B515" s="668" t="s">
        <v>57883</v>
      </c>
      <c r="C515" s="668" t="s">
        <v>57092</v>
      </c>
      <c r="D515" s="668" t="s">
        <v>57093</v>
      </c>
      <c r="E515" s="674" t="s">
        <v>57884</v>
      </c>
    </row>
    <row r="516" spans="1:5">
      <c r="A516" s="668">
        <v>20001</v>
      </c>
      <c r="B516" s="668" t="s">
        <v>57885</v>
      </c>
      <c r="C516" s="668" t="s">
        <v>57092</v>
      </c>
      <c r="D516" s="668" t="s">
        <v>57093</v>
      </c>
      <c r="E516" s="674" t="s">
        <v>57886</v>
      </c>
    </row>
    <row r="517" spans="1:5">
      <c r="A517" s="668">
        <v>181</v>
      </c>
      <c r="B517" s="668" t="s">
        <v>57887</v>
      </c>
      <c r="C517" s="668" t="s">
        <v>57092</v>
      </c>
      <c r="D517" s="668" t="s">
        <v>57093</v>
      </c>
      <c r="E517" s="674" t="s">
        <v>57888</v>
      </c>
    </row>
    <row r="518" spans="1:5">
      <c r="A518" s="668">
        <v>39837</v>
      </c>
      <c r="B518" s="668" t="s">
        <v>57889</v>
      </c>
      <c r="C518" s="668" t="s">
        <v>57092</v>
      </c>
      <c r="D518" s="668" t="s">
        <v>57093</v>
      </c>
      <c r="E518" s="674" t="s">
        <v>57890</v>
      </c>
    </row>
    <row r="519" spans="1:5">
      <c r="A519" s="668">
        <v>10535</v>
      </c>
      <c r="B519" s="668" t="s">
        <v>57891</v>
      </c>
      <c r="C519" s="668" t="s">
        <v>57099</v>
      </c>
      <c r="D519" s="668" t="s">
        <v>57097</v>
      </c>
      <c r="E519" s="674" t="s">
        <v>57892</v>
      </c>
    </row>
    <row r="520" spans="1:5">
      <c r="A520" s="668">
        <v>10537</v>
      </c>
      <c r="B520" s="668" t="s">
        <v>57893</v>
      </c>
      <c r="C520" s="668" t="s">
        <v>57099</v>
      </c>
      <c r="D520" s="668" t="s">
        <v>57093</v>
      </c>
      <c r="E520" s="674" t="s">
        <v>57894</v>
      </c>
    </row>
    <row r="521" spans="1:5">
      <c r="A521" s="668">
        <v>13891</v>
      </c>
      <c r="B521" s="668" t="s">
        <v>57895</v>
      </c>
      <c r="C521" s="668" t="s">
        <v>57099</v>
      </c>
      <c r="D521" s="668" t="s">
        <v>57093</v>
      </c>
      <c r="E521" s="674" t="s">
        <v>57896</v>
      </c>
    </row>
    <row r="522" spans="1:5">
      <c r="A522" s="668">
        <v>25975</v>
      </c>
      <c r="B522" s="668" t="s">
        <v>57897</v>
      </c>
      <c r="C522" s="668" t="s">
        <v>57099</v>
      </c>
      <c r="D522" s="668" t="s">
        <v>57093</v>
      </c>
      <c r="E522" s="674" t="s">
        <v>57898</v>
      </c>
    </row>
    <row r="523" spans="1:5">
      <c r="A523" s="668">
        <v>36396</v>
      </c>
      <c r="B523" s="668" t="s">
        <v>57899</v>
      </c>
      <c r="C523" s="668" t="s">
        <v>57099</v>
      </c>
      <c r="D523" s="668" t="s">
        <v>57093</v>
      </c>
      <c r="E523" s="674" t="s">
        <v>57900</v>
      </c>
    </row>
    <row r="524" spans="1:5">
      <c r="A524" s="668">
        <v>36397</v>
      </c>
      <c r="B524" s="668" t="s">
        <v>57901</v>
      </c>
      <c r="C524" s="668" t="s">
        <v>57099</v>
      </c>
      <c r="D524" s="668" t="s">
        <v>57093</v>
      </c>
      <c r="E524" s="674" t="s">
        <v>57902</v>
      </c>
    </row>
    <row r="525" spans="1:5">
      <c r="A525" s="668">
        <v>36398</v>
      </c>
      <c r="B525" s="668" t="s">
        <v>57903</v>
      </c>
      <c r="C525" s="668" t="s">
        <v>57099</v>
      </c>
      <c r="D525" s="668" t="s">
        <v>57093</v>
      </c>
      <c r="E525" s="674" t="s">
        <v>57904</v>
      </c>
    </row>
    <row r="526" spans="1:5">
      <c r="A526" s="668">
        <v>647</v>
      </c>
      <c r="B526" s="668" t="s">
        <v>57905</v>
      </c>
      <c r="C526" s="668" t="s">
        <v>57386</v>
      </c>
      <c r="D526" s="668" t="s">
        <v>57093</v>
      </c>
      <c r="E526" s="674" t="s">
        <v>33828</v>
      </c>
    </row>
    <row r="527" spans="1:5">
      <c r="A527" s="668">
        <v>40920</v>
      </c>
      <c r="B527" s="668" t="s">
        <v>57906</v>
      </c>
      <c r="C527" s="668" t="s">
        <v>57389</v>
      </c>
      <c r="D527" s="668" t="s">
        <v>57093</v>
      </c>
      <c r="E527" s="674" t="s">
        <v>72373</v>
      </c>
    </row>
    <row r="528" spans="1:5">
      <c r="A528" s="668">
        <v>38783</v>
      </c>
      <c r="B528" s="668" t="s">
        <v>57907</v>
      </c>
      <c r="C528" s="668" t="s">
        <v>57099</v>
      </c>
      <c r="D528" s="668" t="s">
        <v>57093</v>
      </c>
      <c r="E528" s="674" t="s">
        <v>55253</v>
      </c>
    </row>
    <row r="529" spans="1:5">
      <c r="A529" s="668">
        <v>37593</v>
      </c>
      <c r="B529" s="668" t="s">
        <v>57908</v>
      </c>
      <c r="C529" s="668" t="s">
        <v>57099</v>
      </c>
      <c r="D529" s="668" t="s">
        <v>57093</v>
      </c>
      <c r="E529" s="674" t="s">
        <v>23869</v>
      </c>
    </row>
    <row r="530" spans="1:5">
      <c r="A530" s="668">
        <v>37594</v>
      </c>
      <c r="B530" s="668" t="s">
        <v>57909</v>
      </c>
      <c r="C530" s="668" t="s">
        <v>57099</v>
      </c>
      <c r="D530" s="668" t="s">
        <v>57093</v>
      </c>
      <c r="E530" s="674" t="s">
        <v>57910</v>
      </c>
    </row>
    <row r="531" spans="1:5">
      <c r="A531" s="668">
        <v>37592</v>
      </c>
      <c r="B531" s="668" t="s">
        <v>57911</v>
      </c>
      <c r="C531" s="668" t="s">
        <v>57099</v>
      </c>
      <c r="D531" s="668" t="s">
        <v>57093</v>
      </c>
      <c r="E531" s="674" t="s">
        <v>33014</v>
      </c>
    </row>
    <row r="532" spans="1:5">
      <c r="A532" s="668">
        <v>7266</v>
      </c>
      <c r="B532" s="668" t="s">
        <v>57912</v>
      </c>
      <c r="C532" s="668" t="s">
        <v>57913</v>
      </c>
      <c r="D532" s="668" t="s">
        <v>57097</v>
      </c>
      <c r="E532" s="674" t="s">
        <v>57914</v>
      </c>
    </row>
    <row r="533" spans="1:5">
      <c r="A533" s="668">
        <v>7270</v>
      </c>
      <c r="B533" s="668" t="s">
        <v>57915</v>
      </c>
      <c r="C533" s="668" t="s">
        <v>57099</v>
      </c>
      <c r="D533" s="668" t="s">
        <v>57093</v>
      </c>
      <c r="E533" s="674" t="s">
        <v>24614</v>
      </c>
    </row>
    <row r="534" spans="1:5">
      <c r="A534" s="668">
        <v>7267</v>
      </c>
      <c r="B534" s="668" t="s">
        <v>57916</v>
      </c>
      <c r="C534" s="668" t="s">
        <v>57099</v>
      </c>
      <c r="D534" s="668" t="s">
        <v>57093</v>
      </c>
      <c r="E534" s="674" t="s">
        <v>53865</v>
      </c>
    </row>
    <row r="535" spans="1:5">
      <c r="A535" s="668">
        <v>7269</v>
      </c>
      <c r="B535" s="668" t="s">
        <v>57917</v>
      </c>
      <c r="C535" s="668" t="s">
        <v>57099</v>
      </c>
      <c r="D535" s="668" t="s">
        <v>57093</v>
      </c>
      <c r="E535" s="674" t="s">
        <v>24824</v>
      </c>
    </row>
    <row r="536" spans="1:5">
      <c r="A536" s="668">
        <v>7271</v>
      </c>
      <c r="B536" s="668" t="s">
        <v>57918</v>
      </c>
      <c r="C536" s="668" t="s">
        <v>57099</v>
      </c>
      <c r="D536" s="668" t="s">
        <v>57093</v>
      </c>
      <c r="E536" s="674" t="s">
        <v>32292</v>
      </c>
    </row>
    <row r="537" spans="1:5">
      <c r="A537" s="668">
        <v>7268</v>
      </c>
      <c r="B537" s="668" t="s">
        <v>57919</v>
      </c>
      <c r="C537" s="668" t="s">
        <v>57099</v>
      </c>
      <c r="D537" s="668" t="s">
        <v>57093</v>
      </c>
      <c r="E537" s="674" t="s">
        <v>57920</v>
      </c>
    </row>
    <row r="538" spans="1:5">
      <c r="A538" s="668">
        <v>34556</v>
      </c>
      <c r="B538" s="668" t="s">
        <v>57921</v>
      </c>
      <c r="C538" s="668" t="s">
        <v>57099</v>
      </c>
      <c r="D538" s="668" t="s">
        <v>57093</v>
      </c>
      <c r="E538" s="674" t="s">
        <v>33341</v>
      </c>
    </row>
    <row r="539" spans="1:5">
      <c r="A539" s="668">
        <v>37873</v>
      </c>
      <c r="B539" s="668" t="s">
        <v>57922</v>
      </c>
      <c r="C539" s="668" t="s">
        <v>57099</v>
      </c>
      <c r="D539" s="668" t="s">
        <v>57093</v>
      </c>
      <c r="E539" s="674" t="s">
        <v>54535</v>
      </c>
    </row>
    <row r="540" spans="1:5">
      <c r="A540" s="668">
        <v>34564</v>
      </c>
      <c r="B540" s="668" t="s">
        <v>57923</v>
      </c>
      <c r="C540" s="668" t="s">
        <v>57099</v>
      </c>
      <c r="D540" s="668" t="s">
        <v>57093</v>
      </c>
      <c r="E540" s="674" t="s">
        <v>53916</v>
      </c>
    </row>
    <row r="541" spans="1:5">
      <c r="A541" s="668">
        <v>34565</v>
      </c>
      <c r="B541" s="668" t="s">
        <v>57924</v>
      </c>
      <c r="C541" s="668" t="s">
        <v>57099</v>
      </c>
      <c r="D541" s="668" t="s">
        <v>57093</v>
      </c>
      <c r="E541" s="674" t="s">
        <v>57925</v>
      </c>
    </row>
    <row r="542" spans="1:5">
      <c r="A542" s="668">
        <v>38590</v>
      </c>
      <c r="B542" s="668" t="s">
        <v>57926</v>
      </c>
      <c r="C542" s="668" t="s">
        <v>57099</v>
      </c>
      <c r="D542" s="668" t="s">
        <v>57093</v>
      </c>
      <c r="E542" s="674" t="s">
        <v>25448</v>
      </c>
    </row>
    <row r="543" spans="1:5">
      <c r="A543" s="668">
        <v>34566</v>
      </c>
      <c r="B543" s="668" t="s">
        <v>57927</v>
      </c>
      <c r="C543" s="668" t="s">
        <v>57099</v>
      </c>
      <c r="D543" s="668" t="s">
        <v>57093</v>
      </c>
      <c r="E543" s="674" t="s">
        <v>33106</v>
      </c>
    </row>
    <row r="544" spans="1:5">
      <c r="A544" s="668">
        <v>34567</v>
      </c>
      <c r="B544" s="668" t="s">
        <v>57928</v>
      </c>
      <c r="C544" s="668" t="s">
        <v>57099</v>
      </c>
      <c r="D544" s="668" t="s">
        <v>57093</v>
      </c>
      <c r="E544" s="674" t="s">
        <v>54365</v>
      </c>
    </row>
    <row r="545" spans="1:5">
      <c r="A545" s="668">
        <v>38591</v>
      </c>
      <c r="B545" s="668" t="s">
        <v>57929</v>
      </c>
      <c r="C545" s="668" t="s">
        <v>57099</v>
      </c>
      <c r="D545" s="668" t="s">
        <v>57093</v>
      </c>
      <c r="E545" s="674" t="s">
        <v>32917</v>
      </c>
    </row>
    <row r="546" spans="1:5">
      <c r="A546" s="668">
        <v>34568</v>
      </c>
      <c r="B546" s="668" t="s">
        <v>57930</v>
      </c>
      <c r="C546" s="668" t="s">
        <v>57099</v>
      </c>
      <c r="D546" s="668" t="s">
        <v>57093</v>
      </c>
      <c r="E546" s="674" t="s">
        <v>33124</v>
      </c>
    </row>
    <row r="547" spans="1:5">
      <c r="A547" s="668">
        <v>34569</v>
      </c>
      <c r="B547" s="668" t="s">
        <v>57931</v>
      </c>
      <c r="C547" s="668" t="s">
        <v>57099</v>
      </c>
      <c r="D547" s="668" t="s">
        <v>57093</v>
      </c>
      <c r="E547" s="674" t="s">
        <v>57925</v>
      </c>
    </row>
    <row r="548" spans="1:5">
      <c r="A548" s="668">
        <v>34570</v>
      </c>
      <c r="B548" s="668" t="s">
        <v>57932</v>
      </c>
      <c r="C548" s="668" t="s">
        <v>57099</v>
      </c>
      <c r="D548" s="668" t="s">
        <v>57093</v>
      </c>
      <c r="E548" s="674" t="s">
        <v>54887</v>
      </c>
    </row>
    <row r="549" spans="1:5">
      <c r="A549" s="668">
        <v>25070</v>
      </c>
      <c r="B549" s="668" t="s">
        <v>57933</v>
      </c>
      <c r="C549" s="668" t="s">
        <v>57099</v>
      </c>
      <c r="D549" s="668" t="s">
        <v>57093</v>
      </c>
      <c r="E549" s="674" t="s">
        <v>25139</v>
      </c>
    </row>
    <row r="550" spans="1:5">
      <c r="A550" s="668">
        <v>34571</v>
      </c>
      <c r="B550" s="668" t="s">
        <v>57934</v>
      </c>
      <c r="C550" s="668" t="s">
        <v>57099</v>
      </c>
      <c r="D550" s="668" t="s">
        <v>57093</v>
      </c>
      <c r="E550" s="674" t="s">
        <v>54365</v>
      </c>
    </row>
    <row r="551" spans="1:5">
      <c r="A551" s="668">
        <v>34573</v>
      </c>
      <c r="B551" s="668" t="s">
        <v>57935</v>
      </c>
      <c r="C551" s="668" t="s">
        <v>57099</v>
      </c>
      <c r="D551" s="668" t="s">
        <v>57093</v>
      </c>
      <c r="E551" s="674" t="s">
        <v>33249</v>
      </c>
    </row>
    <row r="552" spans="1:5">
      <c r="A552" s="668">
        <v>37107</v>
      </c>
      <c r="B552" s="668" t="s">
        <v>57936</v>
      </c>
      <c r="C552" s="668" t="s">
        <v>57099</v>
      </c>
      <c r="D552" s="668" t="s">
        <v>57093</v>
      </c>
      <c r="E552" s="674" t="s">
        <v>57937</v>
      </c>
    </row>
    <row r="553" spans="1:5">
      <c r="A553" s="668">
        <v>34576</v>
      </c>
      <c r="B553" s="668" t="s">
        <v>57938</v>
      </c>
      <c r="C553" s="668" t="s">
        <v>57099</v>
      </c>
      <c r="D553" s="668" t="s">
        <v>57093</v>
      </c>
      <c r="E553" s="674" t="s">
        <v>57939</v>
      </c>
    </row>
    <row r="554" spans="1:5">
      <c r="A554" s="668">
        <v>34577</v>
      </c>
      <c r="B554" s="668" t="s">
        <v>57940</v>
      </c>
      <c r="C554" s="668" t="s">
        <v>57099</v>
      </c>
      <c r="D554" s="668" t="s">
        <v>57093</v>
      </c>
      <c r="E554" s="674" t="s">
        <v>24550</v>
      </c>
    </row>
    <row r="555" spans="1:5">
      <c r="A555" s="668">
        <v>34578</v>
      </c>
      <c r="B555" s="668" t="s">
        <v>57941</v>
      </c>
      <c r="C555" s="668" t="s">
        <v>57099</v>
      </c>
      <c r="D555" s="668" t="s">
        <v>57093</v>
      </c>
      <c r="E555" s="674" t="s">
        <v>33120</v>
      </c>
    </row>
    <row r="556" spans="1:5">
      <c r="A556" s="668">
        <v>34579</v>
      </c>
      <c r="B556" s="668" t="s">
        <v>57942</v>
      </c>
      <c r="C556" s="668" t="s">
        <v>57099</v>
      </c>
      <c r="D556" s="668" t="s">
        <v>57093</v>
      </c>
      <c r="E556" s="674" t="s">
        <v>57943</v>
      </c>
    </row>
    <row r="557" spans="1:5">
      <c r="A557" s="668">
        <v>25067</v>
      </c>
      <c r="B557" s="668" t="s">
        <v>57944</v>
      </c>
      <c r="C557" s="668" t="s">
        <v>57099</v>
      </c>
      <c r="D557" s="668" t="s">
        <v>57093</v>
      </c>
      <c r="E557" s="674" t="s">
        <v>57945</v>
      </c>
    </row>
    <row r="558" spans="1:5">
      <c r="A558" s="668">
        <v>34580</v>
      </c>
      <c r="B558" s="668" t="s">
        <v>57946</v>
      </c>
      <c r="C558" s="668" t="s">
        <v>57099</v>
      </c>
      <c r="D558" s="668" t="s">
        <v>57093</v>
      </c>
      <c r="E558" s="674" t="s">
        <v>57947</v>
      </c>
    </row>
    <row r="559" spans="1:5">
      <c r="A559" s="668">
        <v>25071</v>
      </c>
      <c r="B559" s="668" t="s">
        <v>57948</v>
      </c>
      <c r="C559" s="668" t="s">
        <v>57099</v>
      </c>
      <c r="D559" s="668" t="s">
        <v>57093</v>
      </c>
      <c r="E559" s="674" t="s">
        <v>57949</v>
      </c>
    </row>
    <row r="560" spans="1:5">
      <c r="A560" s="668">
        <v>38395</v>
      </c>
      <c r="B560" s="668" t="s">
        <v>57950</v>
      </c>
      <c r="C560" s="668" t="s">
        <v>57099</v>
      </c>
      <c r="D560" s="668" t="s">
        <v>57093</v>
      </c>
      <c r="E560" s="674" t="s">
        <v>26661</v>
      </c>
    </row>
    <row r="561" spans="1:5">
      <c r="A561" s="668">
        <v>34583</v>
      </c>
      <c r="B561" s="668" t="s">
        <v>57951</v>
      </c>
      <c r="C561" s="668" t="s">
        <v>57096</v>
      </c>
      <c r="D561" s="668" t="s">
        <v>57093</v>
      </c>
      <c r="E561" s="674" t="s">
        <v>57952</v>
      </c>
    </row>
    <row r="562" spans="1:5">
      <c r="A562" s="668">
        <v>34584</v>
      </c>
      <c r="B562" s="668" t="s">
        <v>57953</v>
      </c>
      <c r="C562" s="668" t="s">
        <v>57096</v>
      </c>
      <c r="D562" s="668" t="s">
        <v>57093</v>
      </c>
      <c r="E562" s="674" t="s">
        <v>57954</v>
      </c>
    </row>
    <row r="563" spans="1:5">
      <c r="A563" s="668">
        <v>709</v>
      </c>
      <c r="B563" s="668" t="s">
        <v>57955</v>
      </c>
      <c r="C563" s="668" t="s">
        <v>57096</v>
      </c>
      <c r="D563" s="668" t="s">
        <v>44266</v>
      </c>
      <c r="E563" s="674" t="s">
        <v>57956</v>
      </c>
    </row>
    <row r="564" spans="1:5">
      <c r="A564" s="668">
        <v>34599</v>
      </c>
      <c r="B564" s="668" t="s">
        <v>57957</v>
      </c>
      <c r="C564" s="668" t="s">
        <v>57099</v>
      </c>
      <c r="D564" s="668" t="s">
        <v>57093</v>
      </c>
      <c r="E564" s="674" t="s">
        <v>57958</v>
      </c>
    </row>
    <row r="565" spans="1:5">
      <c r="A565" s="668">
        <v>34592</v>
      </c>
      <c r="B565" s="668" t="s">
        <v>57959</v>
      </c>
      <c r="C565" s="668" t="s">
        <v>57099</v>
      </c>
      <c r="D565" s="668" t="s">
        <v>57093</v>
      </c>
      <c r="E565" s="674" t="s">
        <v>24523</v>
      </c>
    </row>
    <row r="566" spans="1:5">
      <c r="A566" s="668">
        <v>37103</v>
      </c>
      <c r="B566" s="668" t="s">
        <v>57960</v>
      </c>
      <c r="C566" s="668" t="s">
        <v>57099</v>
      </c>
      <c r="D566" s="668" t="s">
        <v>57093</v>
      </c>
      <c r="E566" s="674" t="s">
        <v>57961</v>
      </c>
    </row>
    <row r="567" spans="1:5">
      <c r="A567" s="668">
        <v>34555</v>
      </c>
      <c r="B567" s="668" t="s">
        <v>57962</v>
      </c>
      <c r="C567" s="668" t="s">
        <v>57099</v>
      </c>
      <c r="D567" s="668" t="s">
        <v>57093</v>
      </c>
      <c r="E567" s="674" t="s">
        <v>33006</v>
      </c>
    </row>
    <row r="568" spans="1:5">
      <c r="A568" s="668">
        <v>674</v>
      </c>
      <c r="B568" s="668" t="s">
        <v>57963</v>
      </c>
      <c r="C568" s="668" t="s">
        <v>57096</v>
      </c>
      <c r="D568" s="668" t="s">
        <v>57093</v>
      </c>
      <c r="E568" s="674" t="s">
        <v>57964</v>
      </c>
    </row>
    <row r="569" spans="1:5">
      <c r="A569" s="668">
        <v>34600</v>
      </c>
      <c r="B569" s="668" t="s">
        <v>57965</v>
      </c>
      <c r="C569" s="668" t="s">
        <v>57096</v>
      </c>
      <c r="D569" s="668" t="s">
        <v>57097</v>
      </c>
      <c r="E569" s="674" t="s">
        <v>57966</v>
      </c>
    </row>
    <row r="570" spans="1:5">
      <c r="A570" s="668">
        <v>652</v>
      </c>
      <c r="B570" s="668" t="s">
        <v>57967</v>
      </c>
      <c r="C570" s="668" t="s">
        <v>57096</v>
      </c>
      <c r="D570" s="668" t="s">
        <v>57093</v>
      </c>
      <c r="E570" s="674" t="s">
        <v>57968</v>
      </c>
    </row>
    <row r="571" spans="1:5">
      <c r="A571" s="668">
        <v>651</v>
      </c>
      <c r="B571" s="668" t="s">
        <v>57969</v>
      </c>
      <c r="C571" s="668" t="s">
        <v>57099</v>
      </c>
      <c r="D571" s="668" t="s">
        <v>57093</v>
      </c>
      <c r="E571" s="674" t="s">
        <v>55458</v>
      </c>
    </row>
    <row r="572" spans="1:5">
      <c r="A572" s="668">
        <v>654</v>
      </c>
      <c r="B572" s="668" t="s">
        <v>57970</v>
      </c>
      <c r="C572" s="668" t="s">
        <v>57099</v>
      </c>
      <c r="D572" s="668" t="s">
        <v>57093</v>
      </c>
      <c r="E572" s="674" t="s">
        <v>33341</v>
      </c>
    </row>
    <row r="573" spans="1:5">
      <c r="A573" s="668">
        <v>650</v>
      </c>
      <c r="B573" s="668" t="s">
        <v>57971</v>
      </c>
      <c r="C573" s="668" t="s">
        <v>57099</v>
      </c>
      <c r="D573" s="668" t="s">
        <v>57097</v>
      </c>
      <c r="E573" s="674" t="s">
        <v>57972</v>
      </c>
    </row>
    <row r="574" spans="1:5">
      <c r="A574" s="668">
        <v>716</v>
      </c>
      <c r="B574" s="668" t="s">
        <v>57973</v>
      </c>
      <c r="C574" s="668" t="s">
        <v>57099</v>
      </c>
      <c r="D574" s="668" t="s">
        <v>57093</v>
      </c>
      <c r="E574" s="674" t="s">
        <v>57974</v>
      </c>
    </row>
    <row r="575" spans="1:5">
      <c r="A575" s="668">
        <v>715</v>
      </c>
      <c r="B575" s="668" t="s">
        <v>57975</v>
      </c>
      <c r="C575" s="668" t="s">
        <v>57099</v>
      </c>
      <c r="D575" s="668" t="s">
        <v>57097</v>
      </c>
      <c r="E575" s="674" t="s">
        <v>54381</v>
      </c>
    </row>
    <row r="576" spans="1:5">
      <c r="A576" s="668">
        <v>718</v>
      </c>
      <c r="B576" s="668" t="s">
        <v>57976</v>
      </c>
      <c r="C576" s="668" t="s">
        <v>57099</v>
      </c>
      <c r="D576" s="668" t="s">
        <v>57093</v>
      </c>
      <c r="E576" s="674" t="s">
        <v>54531</v>
      </c>
    </row>
    <row r="577" spans="1:5">
      <c r="A577" s="668">
        <v>11981</v>
      </c>
      <c r="B577" s="668" t="s">
        <v>57977</v>
      </c>
      <c r="C577" s="668" t="s">
        <v>57099</v>
      </c>
      <c r="D577" s="668" t="s">
        <v>57093</v>
      </c>
      <c r="E577" s="674" t="s">
        <v>54556</v>
      </c>
    </row>
    <row r="578" spans="1:5">
      <c r="A578" s="668">
        <v>34586</v>
      </c>
      <c r="B578" s="668" t="s">
        <v>57978</v>
      </c>
      <c r="C578" s="668" t="s">
        <v>57099</v>
      </c>
      <c r="D578" s="668" t="s">
        <v>57093</v>
      </c>
      <c r="E578" s="674" t="s">
        <v>57979</v>
      </c>
    </row>
    <row r="579" spans="1:5">
      <c r="A579" s="668">
        <v>38603</v>
      </c>
      <c r="B579" s="668" t="s">
        <v>57980</v>
      </c>
      <c r="C579" s="668" t="s">
        <v>57099</v>
      </c>
      <c r="D579" s="668" t="s">
        <v>57093</v>
      </c>
      <c r="E579" s="674" t="s">
        <v>25113</v>
      </c>
    </row>
    <row r="580" spans="1:5">
      <c r="A580" s="668">
        <v>34588</v>
      </c>
      <c r="B580" s="668" t="s">
        <v>57981</v>
      </c>
      <c r="C580" s="668" t="s">
        <v>57099</v>
      </c>
      <c r="D580" s="668" t="s">
        <v>57093</v>
      </c>
      <c r="E580" s="674" t="s">
        <v>57982</v>
      </c>
    </row>
    <row r="581" spans="1:5">
      <c r="A581" s="668">
        <v>34590</v>
      </c>
      <c r="B581" s="668" t="s">
        <v>57983</v>
      </c>
      <c r="C581" s="668" t="s">
        <v>57099</v>
      </c>
      <c r="D581" s="668" t="s">
        <v>57093</v>
      </c>
      <c r="E581" s="674" t="s">
        <v>54223</v>
      </c>
    </row>
    <row r="582" spans="1:5">
      <c r="A582" s="668">
        <v>34591</v>
      </c>
      <c r="B582" s="668" t="s">
        <v>57984</v>
      </c>
      <c r="C582" s="668" t="s">
        <v>57099</v>
      </c>
      <c r="D582" s="668" t="s">
        <v>57093</v>
      </c>
      <c r="E582" s="674" t="s">
        <v>57985</v>
      </c>
    </row>
    <row r="583" spans="1:5">
      <c r="A583" s="668">
        <v>41372</v>
      </c>
      <c r="B583" s="668" t="s">
        <v>57986</v>
      </c>
      <c r="C583" s="668" t="s">
        <v>57096</v>
      </c>
      <c r="D583" s="668" t="s">
        <v>57093</v>
      </c>
      <c r="E583" s="674" t="s">
        <v>57987</v>
      </c>
    </row>
    <row r="584" spans="1:5">
      <c r="A584" s="668">
        <v>41371</v>
      </c>
      <c r="B584" s="668" t="s">
        <v>57988</v>
      </c>
      <c r="C584" s="668" t="s">
        <v>57096</v>
      </c>
      <c r="D584" s="668" t="s">
        <v>57093</v>
      </c>
      <c r="E584" s="674" t="s">
        <v>57989</v>
      </c>
    </row>
    <row r="585" spans="1:5">
      <c r="A585" s="668">
        <v>40517</v>
      </c>
      <c r="B585" s="668" t="s">
        <v>57990</v>
      </c>
      <c r="C585" s="668" t="s">
        <v>57096</v>
      </c>
      <c r="D585" s="668" t="s">
        <v>57093</v>
      </c>
      <c r="E585" s="674" t="s">
        <v>57991</v>
      </c>
    </row>
    <row r="586" spans="1:5">
      <c r="A586" s="668">
        <v>40515</v>
      </c>
      <c r="B586" s="668" t="s">
        <v>57992</v>
      </c>
      <c r="C586" s="668" t="s">
        <v>57096</v>
      </c>
      <c r="D586" s="668" t="s">
        <v>57093</v>
      </c>
      <c r="E586" s="674" t="s">
        <v>57993</v>
      </c>
    </row>
    <row r="587" spans="1:5">
      <c r="A587" s="668">
        <v>40529</v>
      </c>
      <c r="B587" s="668" t="s">
        <v>57994</v>
      </c>
      <c r="C587" s="668" t="s">
        <v>57096</v>
      </c>
      <c r="D587" s="668" t="s">
        <v>57093</v>
      </c>
      <c r="E587" s="674" t="s">
        <v>55456</v>
      </c>
    </row>
    <row r="588" spans="1:5">
      <c r="A588" s="668">
        <v>36170</v>
      </c>
      <c r="B588" s="668" t="s">
        <v>57995</v>
      </c>
      <c r="C588" s="668" t="s">
        <v>57096</v>
      </c>
      <c r="D588" s="668" t="s">
        <v>57097</v>
      </c>
      <c r="E588" s="674" t="s">
        <v>57996</v>
      </c>
    </row>
    <row r="589" spans="1:5">
      <c r="A589" s="668">
        <v>40524</v>
      </c>
      <c r="B589" s="668" t="s">
        <v>57997</v>
      </c>
      <c r="C589" s="668" t="s">
        <v>57096</v>
      </c>
      <c r="D589" s="668" t="s">
        <v>57093</v>
      </c>
      <c r="E589" s="674" t="s">
        <v>57998</v>
      </c>
    </row>
    <row r="590" spans="1:5">
      <c r="A590" s="668">
        <v>36156</v>
      </c>
      <c r="B590" s="668" t="s">
        <v>57999</v>
      </c>
      <c r="C590" s="668" t="s">
        <v>57096</v>
      </c>
      <c r="D590" s="668" t="s">
        <v>57093</v>
      </c>
      <c r="E590" s="674" t="s">
        <v>54974</v>
      </c>
    </row>
    <row r="591" spans="1:5">
      <c r="A591" s="668">
        <v>36155</v>
      </c>
      <c r="B591" s="668" t="s">
        <v>58000</v>
      </c>
      <c r="C591" s="668" t="s">
        <v>57096</v>
      </c>
      <c r="D591" s="668" t="s">
        <v>57093</v>
      </c>
      <c r="E591" s="674" t="s">
        <v>58001</v>
      </c>
    </row>
    <row r="592" spans="1:5">
      <c r="A592" s="668">
        <v>36154</v>
      </c>
      <c r="B592" s="668" t="s">
        <v>58002</v>
      </c>
      <c r="C592" s="668" t="s">
        <v>57096</v>
      </c>
      <c r="D592" s="668" t="s">
        <v>57093</v>
      </c>
      <c r="E592" s="674" t="s">
        <v>58003</v>
      </c>
    </row>
    <row r="593" spans="1:5">
      <c r="A593" s="668">
        <v>695</v>
      </c>
      <c r="B593" s="668" t="s">
        <v>58004</v>
      </c>
      <c r="C593" s="668" t="s">
        <v>57096</v>
      </c>
      <c r="D593" s="668" t="s">
        <v>57093</v>
      </c>
      <c r="E593" s="674" t="s">
        <v>33572</v>
      </c>
    </row>
    <row r="594" spans="1:5">
      <c r="A594" s="668">
        <v>679</v>
      </c>
      <c r="B594" s="668" t="s">
        <v>58005</v>
      </c>
      <c r="C594" s="668" t="s">
        <v>57096</v>
      </c>
      <c r="D594" s="668" t="s">
        <v>57093</v>
      </c>
      <c r="E594" s="674" t="s">
        <v>55456</v>
      </c>
    </row>
    <row r="595" spans="1:5">
      <c r="A595" s="668">
        <v>711</v>
      </c>
      <c r="B595" s="668" t="s">
        <v>58006</v>
      </c>
      <c r="C595" s="668" t="s">
        <v>57096</v>
      </c>
      <c r="D595" s="668" t="s">
        <v>57093</v>
      </c>
      <c r="E595" s="674" t="s">
        <v>58007</v>
      </c>
    </row>
    <row r="596" spans="1:5">
      <c r="A596" s="668">
        <v>712</v>
      </c>
      <c r="B596" s="668" t="s">
        <v>58008</v>
      </c>
      <c r="C596" s="668" t="s">
        <v>57096</v>
      </c>
      <c r="D596" s="668" t="s">
        <v>57093</v>
      </c>
      <c r="E596" s="674" t="s">
        <v>58009</v>
      </c>
    </row>
    <row r="597" spans="1:5">
      <c r="A597" s="668">
        <v>12614</v>
      </c>
      <c r="B597" s="668" t="s">
        <v>58010</v>
      </c>
      <c r="C597" s="668" t="s">
        <v>57099</v>
      </c>
      <c r="D597" s="668" t="s">
        <v>44266</v>
      </c>
      <c r="E597" s="674" t="s">
        <v>54778</v>
      </c>
    </row>
    <row r="598" spans="1:5">
      <c r="A598" s="668">
        <v>6140</v>
      </c>
      <c r="B598" s="668" t="s">
        <v>58011</v>
      </c>
      <c r="C598" s="668" t="s">
        <v>57099</v>
      </c>
      <c r="D598" s="668" t="s">
        <v>57093</v>
      </c>
      <c r="E598" s="674" t="s">
        <v>58012</v>
      </c>
    </row>
    <row r="599" spans="1:5">
      <c r="A599" s="668">
        <v>38399</v>
      </c>
      <c r="B599" s="668" t="s">
        <v>58013</v>
      </c>
      <c r="C599" s="668" t="s">
        <v>57099</v>
      </c>
      <c r="D599" s="668" t="s">
        <v>57093</v>
      </c>
      <c r="E599" s="674" t="s">
        <v>58014</v>
      </c>
    </row>
    <row r="600" spans="1:5">
      <c r="A600" s="668">
        <v>735</v>
      </c>
      <c r="B600" s="668" t="s">
        <v>58015</v>
      </c>
      <c r="C600" s="668" t="s">
        <v>57099</v>
      </c>
      <c r="D600" s="668" t="s">
        <v>57093</v>
      </c>
      <c r="E600" s="674" t="s">
        <v>58016</v>
      </c>
    </row>
    <row r="601" spans="1:5">
      <c r="A601" s="668">
        <v>736</v>
      </c>
      <c r="B601" s="668" t="s">
        <v>58017</v>
      </c>
      <c r="C601" s="668" t="s">
        <v>57099</v>
      </c>
      <c r="D601" s="668" t="s">
        <v>57093</v>
      </c>
      <c r="E601" s="674" t="s">
        <v>58018</v>
      </c>
    </row>
    <row r="602" spans="1:5">
      <c r="A602" s="668">
        <v>729</v>
      </c>
      <c r="B602" s="668" t="s">
        <v>58019</v>
      </c>
      <c r="C602" s="668" t="s">
        <v>57099</v>
      </c>
      <c r="D602" s="668" t="s">
        <v>57097</v>
      </c>
      <c r="E602" s="674" t="s">
        <v>58020</v>
      </c>
    </row>
    <row r="603" spans="1:5">
      <c r="A603" s="668">
        <v>39925</v>
      </c>
      <c r="B603" s="668" t="s">
        <v>58021</v>
      </c>
      <c r="C603" s="668" t="s">
        <v>57099</v>
      </c>
      <c r="D603" s="668" t="s">
        <v>57093</v>
      </c>
      <c r="E603" s="674" t="s">
        <v>58022</v>
      </c>
    </row>
    <row r="604" spans="1:5">
      <c r="A604" s="668">
        <v>731</v>
      </c>
      <c r="B604" s="668" t="s">
        <v>58023</v>
      </c>
      <c r="C604" s="668" t="s">
        <v>57099</v>
      </c>
      <c r="D604" s="668" t="s">
        <v>57093</v>
      </c>
      <c r="E604" s="674" t="s">
        <v>58024</v>
      </c>
    </row>
    <row r="605" spans="1:5">
      <c r="A605" s="668">
        <v>10575</v>
      </c>
      <c r="B605" s="668" t="s">
        <v>58025</v>
      </c>
      <c r="C605" s="668" t="s">
        <v>57099</v>
      </c>
      <c r="D605" s="668" t="s">
        <v>57093</v>
      </c>
      <c r="E605" s="674" t="s">
        <v>58026</v>
      </c>
    </row>
    <row r="606" spans="1:5">
      <c r="A606" s="668">
        <v>733</v>
      </c>
      <c r="B606" s="668" t="s">
        <v>58027</v>
      </c>
      <c r="C606" s="668" t="s">
        <v>57099</v>
      </c>
      <c r="D606" s="668" t="s">
        <v>57093</v>
      </c>
      <c r="E606" s="674" t="s">
        <v>58028</v>
      </c>
    </row>
    <row r="607" spans="1:5">
      <c r="A607" s="668">
        <v>732</v>
      </c>
      <c r="B607" s="668" t="s">
        <v>58029</v>
      </c>
      <c r="C607" s="668" t="s">
        <v>57099</v>
      </c>
      <c r="D607" s="668" t="s">
        <v>57093</v>
      </c>
      <c r="E607" s="674" t="s">
        <v>58030</v>
      </c>
    </row>
    <row r="608" spans="1:5">
      <c r="A608" s="668">
        <v>737</v>
      </c>
      <c r="B608" s="668" t="s">
        <v>58031</v>
      </c>
      <c r="C608" s="668" t="s">
        <v>57099</v>
      </c>
      <c r="D608" s="668" t="s">
        <v>57093</v>
      </c>
      <c r="E608" s="674" t="s">
        <v>58032</v>
      </c>
    </row>
    <row r="609" spans="1:5">
      <c r="A609" s="668">
        <v>738</v>
      </c>
      <c r="B609" s="668" t="s">
        <v>58033</v>
      </c>
      <c r="C609" s="668" t="s">
        <v>57099</v>
      </c>
      <c r="D609" s="668" t="s">
        <v>57093</v>
      </c>
      <c r="E609" s="674" t="s">
        <v>58034</v>
      </c>
    </row>
    <row r="610" spans="1:5">
      <c r="A610" s="668">
        <v>740</v>
      </c>
      <c r="B610" s="668" t="s">
        <v>58035</v>
      </c>
      <c r="C610" s="668" t="s">
        <v>57099</v>
      </c>
      <c r="D610" s="668" t="s">
        <v>57093</v>
      </c>
      <c r="E610" s="674" t="s">
        <v>58036</v>
      </c>
    </row>
    <row r="611" spans="1:5">
      <c r="A611" s="668">
        <v>734</v>
      </c>
      <c r="B611" s="668" t="s">
        <v>58037</v>
      </c>
      <c r="C611" s="668" t="s">
        <v>57099</v>
      </c>
      <c r="D611" s="668" t="s">
        <v>57093</v>
      </c>
      <c r="E611" s="674" t="s">
        <v>58038</v>
      </c>
    </row>
    <row r="612" spans="1:5">
      <c r="A612" s="668">
        <v>39008</v>
      </c>
      <c r="B612" s="668" t="s">
        <v>58039</v>
      </c>
      <c r="C612" s="668" t="s">
        <v>57099</v>
      </c>
      <c r="D612" s="668" t="s">
        <v>57093</v>
      </c>
      <c r="E612" s="674" t="s">
        <v>58040</v>
      </c>
    </row>
    <row r="613" spans="1:5">
      <c r="A613" s="668">
        <v>39009</v>
      </c>
      <c r="B613" s="668" t="s">
        <v>58041</v>
      </c>
      <c r="C613" s="668" t="s">
        <v>57099</v>
      </c>
      <c r="D613" s="668" t="s">
        <v>57093</v>
      </c>
      <c r="E613" s="674" t="s">
        <v>58042</v>
      </c>
    </row>
    <row r="614" spans="1:5">
      <c r="A614" s="668">
        <v>10587</v>
      </c>
      <c r="B614" s="668" t="s">
        <v>58043</v>
      </c>
      <c r="C614" s="668" t="s">
        <v>57099</v>
      </c>
      <c r="D614" s="668" t="s">
        <v>57093</v>
      </c>
      <c r="E614" s="674" t="s">
        <v>58044</v>
      </c>
    </row>
    <row r="615" spans="1:5">
      <c r="A615" s="668">
        <v>759</v>
      </c>
      <c r="B615" s="668" t="s">
        <v>58045</v>
      </c>
      <c r="C615" s="668" t="s">
        <v>57099</v>
      </c>
      <c r="D615" s="668" t="s">
        <v>57093</v>
      </c>
      <c r="E615" s="674" t="s">
        <v>58046</v>
      </c>
    </row>
    <row r="616" spans="1:5">
      <c r="A616" s="668">
        <v>761</v>
      </c>
      <c r="B616" s="668" t="s">
        <v>58047</v>
      </c>
      <c r="C616" s="668" t="s">
        <v>57099</v>
      </c>
      <c r="D616" s="668" t="s">
        <v>57093</v>
      </c>
      <c r="E616" s="674" t="s">
        <v>58048</v>
      </c>
    </row>
    <row r="617" spans="1:5">
      <c r="A617" s="668">
        <v>750</v>
      </c>
      <c r="B617" s="668" t="s">
        <v>58049</v>
      </c>
      <c r="C617" s="668" t="s">
        <v>57099</v>
      </c>
      <c r="D617" s="668" t="s">
        <v>57093</v>
      </c>
      <c r="E617" s="674" t="s">
        <v>58050</v>
      </c>
    </row>
    <row r="618" spans="1:5">
      <c r="A618" s="668">
        <v>755</v>
      </c>
      <c r="B618" s="668" t="s">
        <v>58051</v>
      </c>
      <c r="C618" s="668" t="s">
        <v>57099</v>
      </c>
      <c r="D618" s="668" t="s">
        <v>57093</v>
      </c>
      <c r="E618" s="674" t="s">
        <v>58052</v>
      </c>
    </row>
    <row r="619" spans="1:5">
      <c r="A619" s="668">
        <v>749</v>
      </c>
      <c r="B619" s="668" t="s">
        <v>58053</v>
      </c>
      <c r="C619" s="668" t="s">
        <v>57099</v>
      </c>
      <c r="D619" s="668" t="s">
        <v>57093</v>
      </c>
      <c r="E619" s="674" t="s">
        <v>58054</v>
      </c>
    </row>
    <row r="620" spans="1:5">
      <c r="A620" s="668">
        <v>756</v>
      </c>
      <c r="B620" s="668" t="s">
        <v>58055</v>
      </c>
      <c r="C620" s="668" t="s">
        <v>57099</v>
      </c>
      <c r="D620" s="668" t="s">
        <v>57093</v>
      </c>
      <c r="E620" s="674" t="s">
        <v>58056</v>
      </c>
    </row>
    <row r="621" spans="1:5">
      <c r="A621" s="668">
        <v>757</v>
      </c>
      <c r="B621" s="668" t="s">
        <v>58057</v>
      </c>
      <c r="C621" s="668" t="s">
        <v>57099</v>
      </c>
      <c r="D621" s="668" t="s">
        <v>57093</v>
      </c>
      <c r="E621" s="674" t="s">
        <v>58058</v>
      </c>
    </row>
    <row r="622" spans="1:5">
      <c r="A622" s="668">
        <v>10588</v>
      </c>
      <c r="B622" s="668" t="s">
        <v>58059</v>
      </c>
      <c r="C622" s="668" t="s">
        <v>57099</v>
      </c>
      <c r="D622" s="668" t="s">
        <v>57093</v>
      </c>
      <c r="E622" s="674" t="s">
        <v>58060</v>
      </c>
    </row>
    <row r="623" spans="1:5">
      <c r="A623" s="668">
        <v>10592</v>
      </c>
      <c r="B623" s="668" t="s">
        <v>58061</v>
      </c>
      <c r="C623" s="668" t="s">
        <v>57099</v>
      </c>
      <c r="D623" s="668" t="s">
        <v>57097</v>
      </c>
      <c r="E623" s="674" t="s">
        <v>58062</v>
      </c>
    </row>
    <row r="624" spans="1:5">
      <c r="A624" s="668">
        <v>10589</v>
      </c>
      <c r="B624" s="668" t="s">
        <v>58063</v>
      </c>
      <c r="C624" s="668" t="s">
        <v>57099</v>
      </c>
      <c r="D624" s="668" t="s">
        <v>57093</v>
      </c>
      <c r="E624" s="674" t="s">
        <v>58064</v>
      </c>
    </row>
    <row r="625" spans="1:5">
      <c r="A625" s="668">
        <v>760</v>
      </c>
      <c r="B625" s="668" t="s">
        <v>58065</v>
      </c>
      <c r="C625" s="668" t="s">
        <v>57099</v>
      </c>
      <c r="D625" s="668" t="s">
        <v>57093</v>
      </c>
      <c r="E625" s="674" t="s">
        <v>58066</v>
      </c>
    </row>
    <row r="626" spans="1:5">
      <c r="A626" s="668">
        <v>751</v>
      </c>
      <c r="B626" s="668" t="s">
        <v>58067</v>
      </c>
      <c r="C626" s="668" t="s">
        <v>57099</v>
      </c>
      <c r="D626" s="668" t="s">
        <v>57093</v>
      </c>
      <c r="E626" s="674" t="s">
        <v>58068</v>
      </c>
    </row>
    <row r="627" spans="1:5">
      <c r="A627" s="668">
        <v>754</v>
      </c>
      <c r="B627" s="668" t="s">
        <v>58069</v>
      </c>
      <c r="C627" s="668" t="s">
        <v>57099</v>
      </c>
      <c r="D627" s="668" t="s">
        <v>57093</v>
      </c>
      <c r="E627" s="674" t="s">
        <v>58070</v>
      </c>
    </row>
    <row r="628" spans="1:5">
      <c r="A628" s="668">
        <v>14013</v>
      </c>
      <c r="B628" s="668" t="s">
        <v>58071</v>
      </c>
      <c r="C628" s="668" t="s">
        <v>57099</v>
      </c>
      <c r="D628" s="668" t="s">
        <v>57093</v>
      </c>
      <c r="E628" s="674" t="s">
        <v>58072</v>
      </c>
    </row>
    <row r="629" spans="1:5">
      <c r="A629" s="668">
        <v>39917</v>
      </c>
      <c r="B629" s="668" t="s">
        <v>58073</v>
      </c>
      <c r="C629" s="668" t="s">
        <v>57099</v>
      </c>
      <c r="D629" s="668" t="s">
        <v>57093</v>
      </c>
      <c r="E629" s="674" t="s">
        <v>58074</v>
      </c>
    </row>
    <row r="630" spans="1:5">
      <c r="A630" s="668">
        <v>38167</v>
      </c>
      <c r="B630" s="668" t="s">
        <v>58075</v>
      </c>
      <c r="C630" s="668" t="s">
        <v>57821</v>
      </c>
      <c r="D630" s="668" t="s">
        <v>57093</v>
      </c>
      <c r="E630" s="674" t="s">
        <v>33830</v>
      </c>
    </row>
    <row r="631" spans="1:5">
      <c r="A631" s="668">
        <v>36145</v>
      </c>
      <c r="B631" s="668" t="s">
        <v>58076</v>
      </c>
      <c r="C631" s="668" t="s">
        <v>57821</v>
      </c>
      <c r="D631" s="668" t="s">
        <v>57093</v>
      </c>
      <c r="E631" s="674" t="s">
        <v>58077</v>
      </c>
    </row>
    <row r="632" spans="1:5">
      <c r="A632" s="668">
        <v>12893</v>
      </c>
      <c r="B632" s="668" t="s">
        <v>58078</v>
      </c>
      <c r="C632" s="668" t="s">
        <v>57821</v>
      </c>
      <c r="D632" s="668" t="s">
        <v>57093</v>
      </c>
      <c r="E632" s="674" t="s">
        <v>58079</v>
      </c>
    </row>
    <row r="633" spans="1:5">
      <c r="A633" s="668">
        <v>11685</v>
      </c>
      <c r="B633" s="668" t="s">
        <v>58080</v>
      </c>
      <c r="C633" s="668" t="s">
        <v>57099</v>
      </c>
      <c r="D633" s="668" t="s">
        <v>57093</v>
      </c>
      <c r="E633" s="674" t="s">
        <v>58081</v>
      </c>
    </row>
    <row r="634" spans="1:5">
      <c r="A634" s="668">
        <v>11679</v>
      </c>
      <c r="B634" s="668" t="s">
        <v>58082</v>
      </c>
      <c r="C634" s="668" t="s">
        <v>57099</v>
      </c>
      <c r="D634" s="668" t="s">
        <v>57093</v>
      </c>
      <c r="E634" s="674" t="s">
        <v>54374</v>
      </c>
    </row>
    <row r="635" spans="1:5">
      <c r="A635" s="668">
        <v>11680</v>
      </c>
      <c r="B635" s="668" t="s">
        <v>58083</v>
      </c>
      <c r="C635" s="668" t="s">
        <v>57099</v>
      </c>
      <c r="D635" s="668" t="s">
        <v>57093</v>
      </c>
      <c r="E635" s="674" t="s">
        <v>25247</v>
      </c>
    </row>
    <row r="636" spans="1:5">
      <c r="A636" s="668">
        <v>2512</v>
      </c>
      <c r="B636" s="668" t="s">
        <v>58084</v>
      </c>
      <c r="C636" s="668" t="s">
        <v>57099</v>
      </c>
      <c r="D636" s="668" t="s">
        <v>44266</v>
      </c>
      <c r="E636" s="674" t="s">
        <v>32999</v>
      </c>
    </row>
    <row r="637" spans="1:5">
      <c r="A637" s="668">
        <v>4374</v>
      </c>
      <c r="B637" s="668" t="s">
        <v>58085</v>
      </c>
      <c r="C637" s="668" t="s">
        <v>57099</v>
      </c>
      <c r="D637" s="668" t="s">
        <v>57093</v>
      </c>
      <c r="E637" s="674" t="s">
        <v>57194</v>
      </c>
    </row>
    <row r="638" spans="1:5">
      <c r="A638" s="668">
        <v>7568</v>
      </c>
      <c r="B638" s="668" t="s">
        <v>58086</v>
      </c>
      <c r="C638" s="668" t="s">
        <v>57099</v>
      </c>
      <c r="D638" s="668" t="s">
        <v>57093</v>
      </c>
      <c r="E638" s="674" t="s">
        <v>25184</v>
      </c>
    </row>
    <row r="639" spans="1:5">
      <c r="A639" s="668">
        <v>7584</v>
      </c>
      <c r="B639" s="668" t="s">
        <v>58087</v>
      </c>
      <c r="C639" s="668" t="s">
        <v>57099</v>
      </c>
      <c r="D639" s="668" t="s">
        <v>57093</v>
      </c>
      <c r="E639" s="674" t="s">
        <v>25287</v>
      </c>
    </row>
    <row r="640" spans="1:5">
      <c r="A640" s="668">
        <v>11945</v>
      </c>
      <c r="B640" s="668" t="s">
        <v>58088</v>
      </c>
      <c r="C640" s="668" t="s">
        <v>57099</v>
      </c>
      <c r="D640" s="668" t="s">
        <v>57093</v>
      </c>
      <c r="E640" s="674" t="s">
        <v>24066</v>
      </c>
    </row>
    <row r="641" spans="1:5">
      <c r="A641" s="668">
        <v>11946</v>
      </c>
      <c r="B641" s="668" t="s">
        <v>58089</v>
      </c>
      <c r="C641" s="668" t="s">
        <v>57099</v>
      </c>
      <c r="D641" s="668" t="s">
        <v>57093</v>
      </c>
      <c r="E641" s="674" t="s">
        <v>24066</v>
      </c>
    </row>
    <row r="642" spans="1:5">
      <c r="A642" s="668">
        <v>4375</v>
      </c>
      <c r="B642" s="668" t="s">
        <v>58090</v>
      </c>
      <c r="C642" s="668" t="s">
        <v>57099</v>
      </c>
      <c r="D642" s="668" t="s">
        <v>57097</v>
      </c>
      <c r="E642" s="674" t="s">
        <v>25024</v>
      </c>
    </row>
    <row r="643" spans="1:5">
      <c r="A643" s="668">
        <v>11950</v>
      </c>
      <c r="B643" s="668" t="s">
        <v>58091</v>
      </c>
      <c r="C643" s="668" t="s">
        <v>57099</v>
      </c>
      <c r="D643" s="668" t="s">
        <v>57093</v>
      </c>
      <c r="E643" s="674" t="s">
        <v>24336</v>
      </c>
    </row>
    <row r="644" spans="1:5">
      <c r="A644" s="668">
        <v>4376</v>
      </c>
      <c r="B644" s="668" t="s">
        <v>58092</v>
      </c>
      <c r="C644" s="668" t="s">
        <v>57099</v>
      </c>
      <c r="D644" s="668" t="s">
        <v>57093</v>
      </c>
      <c r="E644" s="674" t="s">
        <v>24195</v>
      </c>
    </row>
    <row r="645" spans="1:5">
      <c r="A645" s="668">
        <v>7583</v>
      </c>
      <c r="B645" s="668" t="s">
        <v>58093</v>
      </c>
      <c r="C645" s="668" t="s">
        <v>57099</v>
      </c>
      <c r="D645" s="668" t="s">
        <v>57093</v>
      </c>
      <c r="E645" s="674" t="s">
        <v>25555</v>
      </c>
    </row>
    <row r="646" spans="1:5">
      <c r="A646" s="668">
        <v>4350</v>
      </c>
      <c r="B646" s="668" t="s">
        <v>58094</v>
      </c>
      <c r="C646" s="668" t="s">
        <v>57099</v>
      </c>
      <c r="D646" s="668" t="s">
        <v>57093</v>
      </c>
      <c r="E646" s="674" t="s">
        <v>24698</v>
      </c>
    </row>
    <row r="647" spans="1:5">
      <c r="A647" s="668">
        <v>39886</v>
      </c>
      <c r="B647" s="668" t="s">
        <v>58095</v>
      </c>
      <c r="C647" s="668" t="s">
        <v>57099</v>
      </c>
      <c r="D647" s="668" t="s">
        <v>57093</v>
      </c>
      <c r="E647" s="674" t="s">
        <v>32970</v>
      </c>
    </row>
    <row r="648" spans="1:5">
      <c r="A648" s="668">
        <v>39887</v>
      </c>
      <c r="B648" s="668" t="s">
        <v>58096</v>
      </c>
      <c r="C648" s="668" t="s">
        <v>57099</v>
      </c>
      <c r="D648" s="668" t="s">
        <v>57093</v>
      </c>
      <c r="E648" s="674" t="s">
        <v>32972</v>
      </c>
    </row>
    <row r="649" spans="1:5">
      <c r="A649" s="668">
        <v>39888</v>
      </c>
      <c r="B649" s="668" t="s">
        <v>58097</v>
      </c>
      <c r="C649" s="668" t="s">
        <v>57099</v>
      </c>
      <c r="D649" s="668" t="s">
        <v>57093</v>
      </c>
      <c r="E649" s="674" t="s">
        <v>32394</v>
      </c>
    </row>
    <row r="650" spans="1:5">
      <c r="A650" s="668">
        <v>39890</v>
      </c>
      <c r="B650" s="668" t="s">
        <v>58098</v>
      </c>
      <c r="C650" s="668" t="s">
        <v>57099</v>
      </c>
      <c r="D650" s="668" t="s">
        <v>57093</v>
      </c>
      <c r="E650" s="674" t="s">
        <v>58099</v>
      </c>
    </row>
    <row r="651" spans="1:5">
      <c r="A651" s="668">
        <v>39891</v>
      </c>
      <c r="B651" s="668" t="s">
        <v>58100</v>
      </c>
      <c r="C651" s="668" t="s">
        <v>57099</v>
      </c>
      <c r="D651" s="668" t="s">
        <v>57093</v>
      </c>
      <c r="E651" s="674" t="s">
        <v>58101</v>
      </c>
    </row>
    <row r="652" spans="1:5">
      <c r="A652" s="668">
        <v>39892</v>
      </c>
      <c r="B652" s="668" t="s">
        <v>58102</v>
      </c>
      <c r="C652" s="668" t="s">
        <v>57099</v>
      </c>
      <c r="D652" s="668" t="s">
        <v>57093</v>
      </c>
      <c r="E652" s="674" t="s">
        <v>58103</v>
      </c>
    </row>
    <row r="653" spans="1:5">
      <c r="A653" s="668">
        <v>790</v>
      </c>
      <c r="B653" s="668" t="s">
        <v>58104</v>
      </c>
      <c r="C653" s="668" t="s">
        <v>57099</v>
      </c>
      <c r="D653" s="668" t="s">
        <v>44266</v>
      </c>
      <c r="E653" s="674" t="s">
        <v>58105</v>
      </c>
    </row>
    <row r="654" spans="1:5">
      <c r="A654" s="668">
        <v>766</v>
      </c>
      <c r="B654" s="668" t="s">
        <v>58106</v>
      </c>
      <c r="C654" s="668" t="s">
        <v>57099</v>
      </c>
      <c r="D654" s="668" t="s">
        <v>44266</v>
      </c>
      <c r="E654" s="674" t="s">
        <v>58105</v>
      </c>
    </row>
    <row r="655" spans="1:5">
      <c r="A655" s="668">
        <v>791</v>
      </c>
      <c r="B655" s="668" t="s">
        <v>58107</v>
      </c>
      <c r="C655" s="668" t="s">
        <v>57099</v>
      </c>
      <c r="D655" s="668" t="s">
        <v>44266</v>
      </c>
      <c r="E655" s="674" t="s">
        <v>58105</v>
      </c>
    </row>
    <row r="656" spans="1:5">
      <c r="A656" s="668">
        <v>767</v>
      </c>
      <c r="B656" s="668" t="s">
        <v>58108</v>
      </c>
      <c r="C656" s="668" t="s">
        <v>57099</v>
      </c>
      <c r="D656" s="668" t="s">
        <v>44266</v>
      </c>
      <c r="E656" s="674" t="s">
        <v>58105</v>
      </c>
    </row>
    <row r="657" spans="1:5">
      <c r="A657" s="668">
        <v>768</v>
      </c>
      <c r="B657" s="668" t="s">
        <v>58109</v>
      </c>
      <c r="C657" s="668" t="s">
        <v>57099</v>
      </c>
      <c r="D657" s="668" t="s">
        <v>44266</v>
      </c>
      <c r="E657" s="674" t="s">
        <v>33736</v>
      </c>
    </row>
    <row r="658" spans="1:5">
      <c r="A658" s="668">
        <v>789</v>
      </c>
      <c r="B658" s="668" t="s">
        <v>58110</v>
      </c>
      <c r="C658" s="668" t="s">
        <v>57099</v>
      </c>
      <c r="D658" s="668" t="s">
        <v>44266</v>
      </c>
      <c r="E658" s="674" t="s">
        <v>58111</v>
      </c>
    </row>
    <row r="659" spans="1:5">
      <c r="A659" s="668">
        <v>769</v>
      </c>
      <c r="B659" s="668" t="s">
        <v>58112</v>
      </c>
      <c r="C659" s="668" t="s">
        <v>57099</v>
      </c>
      <c r="D659" s="668" t="s">
        <v>44266</v>
      </c>
      <c r="E659" s="674" t="s">
        <v>33736</v>
      </c>
    </row>
    <row r="660" spans="1:5">
      <c r="A660" s="668">
        <v>770</v>
      </c>
      <c r="B660" s="668" t="s">
        <v>58113</v>
      </c>
      <c r="C660" s="668" t="s">
        <v>57099</v>
      </c>
      <c r="D660" s="668" t="s">
        <v>44266</v>
      </c>
      <c r="E660" s="674" t="s">
        <v>23536</v>
      </c>
    </row>
    <row r="661" spans="1:5">
      <c r="A661" s="668">
        <v>12394</v>
      </c>
      <c r="B661" s="668" t="s">
        <v>58114</v>
      </c>
      <c r="C661" s="668" t="s">
        <v>57099</v>
      </c>
      <c r="D661" s="668" t="s">
        <v>44266</v>
      </c>
      <c r="E661" s="674" t="s">
        <v>23536</v>
      </c>
    </row>
    <row r="662" spans="1:5">
      <c r="A662" s="668">
        <v>764</v>
      </c>
      <c r="B662" s="668" t="s">
        <v>58115</v>
      </c>
      <c r="C662" s="668" t="s">
        <v>57099</v>
      </c>
      <c r="D662" s="668" t="s">
        <v>44266</v>
      </c>
      <c r="E662" s="674" t="s">
        <v>54754</v>
      </c>
    </row>
    <row r="663" spans="1:5">
      <c r="A663" s="668">
        <v>765</v>
      </c>
      <c r="B663" s="668" t="s">
        <v>58116</v>
      </c>
      <c r="C663" s="668" t="s">
        <v>57099</v>
      </c>
      <c r="D663" s="668" t="s">
        <v>44266</v>
      </c>
      <c r="E663" s="674" t="s">
        <v>54754</v>
      </c>
    </row>
    <row r="664" spans="1:5">
      <c r="A664" s="668">
        <v>787</v>
      </c>
      <c r="B664" s="668" t="s">
        <v>58117</v>
      </c>
      <c r="C664" s="668" t="s">
        <v>57099</v>
      </c>
      <c r="D664" s="668" t="s">
        <v>44266</v>
      </c>
      <c r="E664" s="674" t="s">
        <v>58118</v>
      </c>
    </row>
    <row r="665" spans="1:5">
      <c r="A665" s="668">
        <v>774</v>
      </c>
      <c r="B665" s="668" t="s">
        <v>58119</v>
      </c>
      <c r="C665" s="668" t="s">
        <v>57099</v>
      </c>
      <c r="D665" s="668" t="s">
        <v>44266</v>
      </c>
      <c r="E665" s="674" t="s">
        <v>58118</v>
      </c>
    </row>
    <row r="666" spans="1:5">
      <c r="A666" s="668">
        <v>773</v>
      </c>
      <c r="B666" s="668" t="s">
        <v>58120</v>
      </c>
      <c r="C666" s="668" t="s">
        <v>57099</v>
      </c>
      <c r="D666" s="668" t="s">
        <v>44266</v>
      </c>
      <c r="E666" s="674" t="s">
        <v>58118</v>
      </c>
    </row>
    <row r="667" spans="1:5">
      <c r="A667" s="668">
        <v>775</v>
      </c>
      <c r="B667" s="668" t="s">
        <v>58121</v>
      </c>
      <c r="C667" s="668" t="s">
        <v>57099</v>
      </c>
      <c r="D667" s="668" t="s">
        <v>44266</v>
      </c>
      <c r="E667" s="674" t="s">
        <v>58118</v>
      </c>
    </row>
    <row r="668" spans="1:5">
      <c r="A668" s="668">
        <v>788</v>
      </c>
      <c r="B668" s="668" t="s">
        <v>58122</v>
      </c>
      <c r="C668" s="668" t="s">
        <v>57099</v>
      </c>
      <c r="D668" s="668" t="s">
        <v>44266</v>
      </c>
      <c r="E668" s="674" t="s">
        <v>33161</v>
      </c>
    </row>
    <row r="669" spans="1:5">
      <c r="A669" s="668">
        <v>772</v>
      </c>
      <c r="B669" s="668" t="s">
        <v>58123</v>
      </c>
      <c r="C669" s="668" t="s">
        <v>57099</v>
      </c>
      <c r="D669" s="668" t="s">
        <v>44266</v>
      </c>
      <c r="E669" s="674" t="s">
        <v>33161</v>
      </c>
    </row>
    <row r="670" spans="1:5">
      <c r="A670" s="668">
        <v>771</v>
      </c>
      <c r="B670" s="668" t="s">
        <v>58124</v>
      </c>
      <c r="C670" s="668" t="s">
        <v>57099</v>
      </c>
      <c r="D670" s="668" t="s">
        <v>44266</v>
      </c>
      <c r="E670" s="674" t="s">
        <v>33161</v>
      </c>
    </row>
    <row r="671" spans="1:5">
      <c r="A671" s="668">
        <v>779</v>
      </c>
      <c r="B671" s="668" t="s">
        <v>58125</v>
      </c>
      <c r="C671" s="668" t="s">
        <v>57099</v>
      </c>
      <c r="D671" s="668" t="s">
        <v>44266</v>
      </c>
      <c r="E671" s="674" t="s">
        <v>54327</v>
      </c>
    </row>
    <row r="672" spans="1:5">
      <c r="A672" s="668">
        <v>776</v>
      </c>
      <c r="B672" s="668" t="s">
        <v>58126</v>
      </c>
      <c r="C672" s="668" t="s">
        <v>57099</v>
      </c>
      <c r="D672" s="668" t="s">
        <v>44266</v>
      </c>
      <c r="E672" s="674" t="s">
        <v>54410</v>
      </c>
    </row>
    <row r="673" spans="1:5">
      <c r="A673" s="668">
        <v>777</v>
      </c>
      <c r="B673" s="668" t="s">
        <v>58127</v>
      </c>
      <c r="C673" s="668" t="s">
        <v>57099</v>
      </c>
      <c r="D673" s="668" t="s">
        <v>44266</v>
      </c>
      <c r="E673" s="674" t="s">
        <v>33531</v>
      </c>
    </row>
    <row r="674" spans="1:5">
      <c r="A674" s="668">
        <v>780</v>
      </c>
      <c r="B674" s="668" t="s">
        <v>58128</v>
      </c>
      <c r="C674" s="668" t="s">
        <v>57099</v>
      </c>
      <c r="D674" s="668" t="s">
        <v>44266</v>
      </c>
      <c r="E674" s="674" t="s">
        <v>58129</v>
      </c>
    </row>
    <row r="675" spans="1:5">
      <c r="A675" s="668">
        <v>778</v>
      </c>
      <c r="B675" s="668" t="s">
        <v>58130</v>
      </c>
      <c r="C675" s="668" t="s">
        <v>57099</v>
      </c>
      <c r="D675" s="668" t="s">
        <v>44266</v>
      </c>
      <c r="E675" s="674" t="s">
        <v>54410</v>
      </c>
    </row>
    <row r="676" spans="1:5">
      <c r="A676" s="668">
        <v>781</v>
      </c>
      <c r="B676" s="668" t="s">
        <v>58131</v>
      </c>
      <c r="C676" s="668" t="s">
        <v>57099</v>
      </c>
      <c r="D676" s="668" t="s">
        <v>44266</v>
      </c>
      <c r="E676" s="674" t="s">
        <v>58132</v>
      </c>
    </row>
    <row r="677" spans="1:5">
      <c r="A677" s="668">
        <v>786</v>
      </c>
      <c r="B677" s="668" t="s">
        <v>58133</v>
      </c>
      <c r="C677" s="668" t="s">
        <v>57099</v>
      </c>
      <c r="D677" s="668" t="s">
        <v>44266</v>
      </c>
      <c r="E677" s="674" t="s">
        <v>58132</v>
      </c>
    </row>
    <row r="678" spans="1:5">
      <c r="A678" s="668">
        <v>782</v>
      </c>
      <c r="B678" s="668" t="s">
        <v>58134</v>
      </c>
      <c r="C678" s="668" t="s">
        <v>57099</v>
      </c>
      <c r="D678" s="668" t="s">
        <v>44266</v>
      </c>
      <c r="E678" s="674" t="s">
        <v>58132</v>
      </c>
    </row>
    <row r="679" spans="1:5">
      <c r="A679" s="668">
        <v>783</v>
      </c>
      <c r="B679" s="668" t="s">
        <v>58135</v>
      </c>
      <c r="C679" s="668" t="s">
        <v>57099</v>
      </c>
      <c r="D679" s="668" t="s">
        <v>44266</v>
      </c>
      <c r="E679" s="674" t="s">
        <v>58136</v>
      </c>
    </row>
    <row r="680" spans="1:5">
      <c r="A680" s="668">
        <v>785</v>
      </c>
      <c r="B680" s="668" t="s">
        <v>58137</v>
      </c>
      <c r="C680" s="668" t="s">
        <v>57099</v>
      </c>
      <c r="D680" s="668" t="s">
        <v>44266</v>
      </c>
      <c r="E680" s="674" t="s">
        <v>58138</v>
      </c>
    </row>
    <row r="681" spans="1:5">
      <c r="A681" s="668">
        <v>784</v>
      </c>
      <c r="B681" s="668" t="s">
        <v>58139</v>
      </c>
      <c r="C681" s="668" t="s">
        <v>57099</v>
      </c>
      <c r="D681" s="668" t="s">
        <v>44266</v>
      </c>
      <c r="E681" s="674" t="s">
        <v>58140</v>
      </c>
    </row>
    <row r="682" spans="1:5">
      <c r="A682" s="668">
        <v>831</v>
      </c>
      <c r="B682" s="668" t="s">
        <v>58141</v>
      </c>
      <c r="C682" s="668" t="s">
        <v>57099</v>
      </c>
      <c r="D682" s="668" t="s">
        <v>57093</v>
      </c>
      <c r="E682" s="674" t="s">
        <v>58142</v>
      </c>
    </row>
    <row r="683" spans="1:5">
      <c r="A683" s="668">
        <v>828</v>
      </c>
      <c r="B683" s="668" t="s">
        <v>58143</v>
      </c>
      <c r="C683" s="668" t="s">
        <v>57099</v>
      </c>
      <c r="D683" s="668" t="s">
        <v>57093</v>
      </c>
      <c r="E683" s="674" t="s">
        <v>53904</v>
      </c>
    </row>
    <row r="684" spans="1:5">
      <c r="A684" s="668">
        <v>829</v>
      </c>
      <c r="B684" s="668" t="s">
        <v>58144</v>
      </c>
      <c r="C684" s="668" t="s">
        <v>57099</v>
      </c>
      <c r="D684" s="668" t="s">
        <v>57093</v>
      </c>
      <c r="E684" s="674" t="s">
        <v>53865</v>
      </c>
    </row>
    <row r="685" spans="1:5">
      <c r="A685" s="668">
        <v>812</v>
      </c>
      <c r="B685" s="668" t="s">
        <v>58145</v>
      </c>
      <c r="C685" s="668" t="s">
        <v>57099</v>
      </c>
      <c r="D685" s="668" t="s">
        <v>57093</v>
      </c>
      <c r="E685" s="674" t="s">
        <v>55447</v>
      </c>
    </row>
    <row r="686" spans="1:5">
      <c r="A686" s="668">
        <v>819</v>
      </c>
      <c r="B686" s="668" t="s">
        <v>58146</v>
      </c>
      <c r="C686" s="668" t="s">
        <v>57099</v>
      </c>
      <c r="D686" s="668" t="s">
        <v>57093</v>
      </c>
      <c r="E686" s="674" t="s">
        <v>54365</v>
      </c>
    </row>
    <row r="687" spans="1:5">
      <c r="A687" s="668">
        <v>818</v>
      </c>
      <c r="B687" s="668" t="s">
        <v>58147</v>
      </c>
      <c r="C687" s="668" t="s">
        <v>57099</v>
      </c>
      <c r="D687" s="668" t="s">
        <v>57093</v>
      </c>
      <c r="E687" s="674" t="s">
        <v>58148</v>
      </c>
    </row>
    <row r="688" spans="1:5">
      <c r="A688" s="668">
        <v>823</v>
      </c>
      <c r="B688" s="668" t="s">
        <v>58149</v>
      </c>
      <c r="C688" s="668" t="s">
        <v>57099</v>
      </c>
      <c r="D688" s="668" t="s">
        <v>57093</v>
      </c>
      <c r="E688" s="674" t="s">
        <v>53771</v>
      </c>
    </row>
    <row r="689" spans="1:5">
      <c r="A689" s="668">
        <v>830</v>
      </c>
      <c r="B689" s="668" t="s">
        <v>58150</v>
      </c>
      <c r="C689" s="668" t="s">
        <v>57099</v>
      </c>
      <c r="D689" s="668" t="s">
        <v>57093</v>
      </c>
      <c r="E689" s="674" t="s">
        <v>32953</v>
      </c>
    </row>
    <row r="690" spans="1:5">
      <c r="A690" s="668">
        <v>826</v>
      </c>
      <c r="B690" s="668" t="s">
        <v>58151</v>
      </c>
      <c r="C690" s="668" t="s">
        <v>57099</v>
      </c>
      <c r="D690" s="668" t="s">
        <v>57093</v>
      </c>
      <c r="E690" s="674" t="s">
        <v>58152</v>
      </c>
    </row>
    <row r="691" spans="1:5">
      <c r="A691" s="668">
        <v>827</v>
      </c>
      <c r="B691" s="668" t="s">
        <v>58153</v>
      </c>
      <c r="C691" s="668" t="s">
        <v>57099</v>
      </c>
      <c r="D691" s="668" t="s">
        <v>57093</v>
      </c>
      <c r="E691" s="674" t="s">
        <v>33130</v>
      </c>
    </row>
    <row r="692" spans="1:5">
      <c r="A692" s="668">
        <v>832</v>
      </c>
      <c r="B692" s="668" t="s">
        <v>58154</v>
      </c>
      <c r="C692" s="668" t="s">
        <v>57099</v>
      </c>
      <c r="D692" s="668" t="s">
        <v>57093</v>
      </c>
      <c r="E692" s="674" t="s">
        <v>58155</v>
      </c>
    </row>
    <row r="693" spans="1:5">
      <c r="A693" s="668">
        <v>833</v>
      </c>
      <c r="B693" s="668" t="s">
        <v>58156</v>
      </c>
      <c r="C693" s="668" t="s">
        <v>57099</v>
      </c>
      <c r="D693" s="668" t="s">
        <v>57093</v>
      </c>
      <c r="E693" s="674" t="s">
        <v>33341</v>
      </c>
    </row>
    <row r="694" spans="1:5">
      <c r="A694" s="668">
        <v>834</v>
      </c>
      <c r="B694" s="668" t="s">
        <v>58157</v>
      </c>
      <c r="C694" s="668" t="s">
        <v>57099</v>
      </c>
      <c r="D694" s="668" t="s">
        <v>57093</v>
      </c>
      <c r="E694" s="674" t="s">
        <v>33124</v>
      </c>
    </row>
    <row r="695" spans="1:5">
      <c r="A695" s="668">
        <v>825</v>
      </c>
      <c r="B695" s="668" t="s">
        <v>58158</v>
      </c>
      <c r="C695" s="668" t="s">
        <v>57099</v>
      </c>
      <c r="D695" s="668" t="s">
        <v>57093</v>
      </c>
      <c r="E695" s="674" t="s">
        <v>33102</v>
      </c>
    </row>
    <row r="696" spans="1:5">
      <c r="A696" s="668">
        <v>813</v>
      </c>
      <c r="B696" s="668" t="s">
        <v>58159</v>
      </c>
      <c r="C696" s="668" t="s">
        <v>57099</v>
      </c>
      <c r="D696" s="668" t="s">
        <v>57093</v>
      </c>
      <c r="E696" s="674" t="s">
        <v>32912</v>
      </c>
    </row>
    <row r="697" spans="1:5">
      <c r="A697" s="668">
        <v>820</v>
      </c>
      <c r="B697" s="668" t="s">
        <v>58160</v>
      </c>
      <c r="C697" s="668" t="s">
        <v>57099</v>
      </c>
      <c r="D697" s="668" t="s">
        <v>57093</v>
      </c>
      <c r="E697" s="674" t="s">
        <v>26671</v>
      </c>
    </row>
    <row r="698" spans="1:5">
      <c r="A698" s="668">
        <v>816</v>
      </c>
      <c r="B698" s="668" t="s">
        <v>58161</v>
      </c>
      <c r="C698" s="668" t="s">
        <v>57099</v>
      </c>
      <c r="D698" s="668" t="s">
        <v>57093</v>
      </c>
      <c r="E698" s="674" t="s">
        <v>28239</v>
      </c>
    </row>
    <row r="699" spans="1:5">
      <c r="A699" s="668">
        <v>814</v>
      </c>
      <c r="B699" s="668" t="s">
        <v>58162</v>
      </c>
      <c r="C699" s="668" t="s">
        <v>57099</v>
      </c>
      <c r="D699" s="668" t="s">
        <v>57093</v>
      </c>
      <c r="E699" s="674" t="s">
        <v>32978</v>
      </c>
    </row>
    <row r="700" spans="1:5">
      <c r="A700" s="668">
        <v>815</v>
      </c>
      <c r="B700" s="668" t="s">
        <v>58163</v>
      </c>
      <c r="C700" s="668" t="s">
        <v>57099</v>
      </c>
      <c r="D700" s="668" t="s">
        <v>57093</v>
      </c>
      <c r="E700" s="674" t="s">
        <v>28999</v>
      </c>
    </row>
    <row r="701" spans="1:5">
      <c r="A701" s="668">
        <v>822</v>
      </c>
      <c r="B701" s="668" t="s">
        <v>58164</v>
      </c>
      <c r="C701" s="668" t="s">
        <v>57099</v>
      </c>
      <c r="D701" s="668" t="s">
        <v>57093</v>
      </c>
      <c r="E701" s="674" t="s">
        <v>54230</v>
      </c>
    </row>
    <row r="702" spans="1:5">
      <c r="A702" s="668">
        <v>821</v>
      </c>
      <c r="B702" s="668" t="s">
        <v>58165</v>
      </c>
      <c r="C702" s="668" t="s">
        <v>57099</v>
      </c>
      <c r="D702" s="668" t="s">
        <v>57093</v>
      </c>
      <c r="E702" s="674" t="s">
        <v>26264</v>
      </c>
    </row>
    <row r="703" spans="1:5">
      <c r="A703" s="668">
        <v>817</v>
      </c>
      <c r="B703" s="668" t="s">
        <v>58166</v>
      </c>
      <c r="C703" s="668" t="s">
        <v>57099</v>
      </c>
      <c r="D703" s="668" t="s">
        <v>57093</v>
      </c>
      <c r="E703" s="674" t="s">
        <v>58167</v>
      </c>
    </row>
    <row r="704" spans="1:5">
      <c r="A704" s="668">
        <v>20086</v>
      </c>
      <c r="B704" s="668" t="s">
        <v>58168</v>
      </c>
      <c r="C704" s="668" t="s">
        <v>57099</v>
      </c>
      <c r="D704" s="668" t="s">
        <v>57093</v>
      </c>
      <c r="E704" s="674" t="s">
        <v>24172</v>
      </c>
    </row>
    <row r="705" spans="1:5">
      <c r="A705" s="668">
        <v>39191</v>
      </c>
      <c r="B705" s="668" t="s">
        <v>58169</v>
      </c>
      <c r="C705" s="668" t="s">
        <v>57099</v>
      </c>
      <c r="D705" s="668" t="s">
        <v>57093</v>
      </c>
      <c r="E705" s="674" t="s">
        <v>54993</v>
      </c>
    </row>
    <row r="706" spans="1:5">
      <c r="A706" s="668">
        <v>39190</v>
      </c>
      <c r="B706" s="668" t="s">
        <v>58170</v>
      </c>
      <c r="C706" s="668" t="s">
        <v>57099</v>
      </c>
      <c r="D706" s="668" t="s">
        <v>57093</v>
      </c>
      <c r="E706" s="674" t="s">
        <v>58171</v>
      </c>
    </row>
    <row r="707" spans="1:5">
      <c r="A707" s="668">
        <v>39189</v>
      </c>
      <c r="B707" s="668" t="s">
        <v>58172</v>
      </c>
      <c r="C707" s="668" t="s">
        <v>57099</v>
      </c>
      <c r="D707" s="668" t="s">
        <v>57093</v>
      </c>
      <c r="E707" s="674" t="s">
        <v>58173</v>
      </c>
    </row>
    <row r="708" spans="1:5">
      <c r="A708" s="668">
        <v>39186</v>
      </c>
      <c r="B708" s="668" t="s">
        <v>58174</v>
      </c>
      <c r="C708" s="668" t="s">
        <v>57099</v>
      </c>
      <c r="D708" s="668" t="s">
        <v>57093</v>
      </c>
      <c r="E708" s="674" t="s">
        <v>53859</v>
      </c>
    </row>
    <row r="709" spans="1:5">
      <c r="A709" s="668">
        <v>39188</v>
      </c>
      <c r="B709" s="668" t="s">
        <v>58175</v>
      </c>
      <c r="C709" s="668" t="s">
        <v>57099</v>
      </c>
      <c r="D709" s="668" t="s">
        <v>57093</v>
      </c>
      <c r="E709" s="674" t="s">
        <v>54354</v>
      </c>
    </row>
    <row r="710" spans="1:5">
      <c r="A710" s="668">
        <v>39187</v>
      </c>
      <c r="B710" s="668" t="s">
        <v>58176</v>
      </c>
      <c r="C710" s="668" t="s">
        <v>57099</v>
      </c>
      <c r="D710" s="668" t="s">
        <v>57093</v>
      </c>
      <c r="E710" s="674" t="s">
        <v>54626</v>
      </c>
    </row>
    <row r="711" spans="1:5">
      <c r="A711" s="668">
        <v>39184</v>
      </c>
      <c r="B711" s="668" t="s">
        <v>58177</v>
      </c>
      <c r="C711" s="668" t="s">
        <v>57099</v>
      </c>
      <c r="D711" s="668" t="s">
        <v>57093</v>
      </c>
      <c r="E711" s="674" t="s">
        <v>32942</v>
      </c>
    </row>
    <row r="712" spans="1:5">
      <c r="A712" s="668">
        <v>39185</v>
      </c>
      <c r="B712" s="668" t="s">
        <v>58178</v>
      </c>
      <c r="C712" s="668" t="s">
        <v>57099</v>
      </c>
      <c r="D712" s="668" t="s">
        <v>57093</v>
      </c>
      <c r="E712" s="674" t="s">
        <v>33121</v>
      </c>
    </row>
    <row r="713" spans="1:5">
      <c r="A713" s="668">
        <v>39198</v>
      </c>
      <c r="B713" s="668" t="s">
        <v>58179</v>
      </c>
      <c r="C713" s="668" t="s">
        <v>57099</v>
      </c>
      <c r="D713" s="668" t="s">
        <v>57093</v>
      </c>
      <c r="E713" s="674" t="s">
        <v>58180</v>
      </c>
    </row>
    <row r="714" spans="1:5">
      <c r="A714" s="668">
        <v>39197</v>
      </c>
      <c r="B714" s="668" t="s">
        <v>58181</v>
      </c>
      <c r="C714" s="668" t="s">
        <v>57099</v>
      </c>
      <c r="D714" s="668" t="s">
        <v>57093</v>
      </c>
      <c r="E714" s="674" t="s">
        <v>58182</v>
      </c>
    </row>
    <row r="715" spans="1:5">
      <c r="A715" s="668">
        <v>39196</v>
      </c>
      <c r="B715" s="668" t="s">
        <v>58183</v>
      </c>
      <c r="C715" s="668" t="s">
        <v>57099</v>
      </c>
      <c r="D715" s="668" t="s">
        <v>57093</v>
      </c>
      <c r="E715" s="674" t="s">
        <v>54526</v>
      </c>
    </row>
    <row r="716" spans="1:5">
      <c r="A716" s="668">
        <v>39199</v>
      </c>
      <c r="B716" s="668" t="s">
        <v>58184</v>
      </c>
      <c r="C716" s="668" t="s">
        <v>57099</v>
      </c>
      <c r="D716" s="668" t="s">
        <v>57093</v>
      </c>
      <c r="E716" s="674" t="s">
        <v>58185</v>
      </c>
    </row>
    <row r="717" spans="1:5">
      <c r="A717" s="668">
        <v>39195</v>
      </c>
      <c r="B717" s="668" t="s">
        <v>58186</v>
      </c>
      <c r="C717" s="668" t="s">
        <v>57099</v>
      </c>
      <c r="D717" s="668" t="s">
        <v>57093</v>
      </c>
      <c r="E717" s="674" t="s">
        <v>58187</v>
      </c>
    </row>
    <row r="718" spans="1:5">
      <c r="A718" s="668">
        <v>39194</v>
      </c>
      <c r="B718" s="668" t="s">
        <v>58188</v>
      </c>
      <c r="C718" s="668" t="s">
        <v>57099</v>
      </c>
      <c r="D718" s="668" t="s">
        <v>57093</v>
      </c>
      <c r="E718" s="674" t="s">
        <v>58189</v>
      </c>
    </row>
    <row r="719" spans="1:5">
      <c r="A719" s="668">
        <v>39193</v>
      </c>
      <c r="B719" s="668" t="s">
        <v>58190</v>
      </c>
      <c r="C719" s="668" t="s">
        <v>57099</v>
      </c>
      <c r="D719" s="668" t="s">
        <v>57093</v>
      </c>
      <c r="E719" s="674" t="s">
        <v>58191</v>
      </c>
    </row>
    <row r="720" spans="1:5">
      <c r="A720" s="668">
        <v>39192</v>
      </c>
      <c r="B720" s="668" t="s">
        <v>58192</v>
      </c>
      <c r="C720" s="668" t="s">
        <v>57099</v>
      </c>
      <c r="D720" s="668" t="s">
        <v>57093</v>
      </c>
      <c r="E720" s="674" t="s">
        <v>58193</v>
      </c>
    </row>
    <row r="721" spans="1:5">
      <c r="A721" s="668">
        <v>39920</v>
      </c>
      <c r="B721" s="668" t="s">
        <v>58194</v>
      </c>
      <c r="C721" s="668" t="s">
        <v>57099</v>
      </c>
      <c r="D721" s="668" t="s">
        <v>57093</v>
      </c>
      <c r="E721" s="674" t="s">
        <v>53897</v>
      </c>
    </row>
    <row r="722" spans="1:5">
      <c r="A722" s="668">
        <v>39201</v>
      </c>
      <c r="B722" s="668" t="s">
        <v>58195</v>
      </c>
      <c r="C722" s="668" t="s">
        <v>57099</v>
      </c>
      <c r="D722" s="668" t="s">
        <v>57093</v>
      </c>
      <c r="E722" s="674" t="s">
        <v>53827</v>
      </c>
    </row>
    <row r="723" spans="1:5">
      <c r="A723" s="668">
        <v>39200</v>
      </c>
      <c r="B723" s="668" t="s">
        <v>58196</v>
      </c>
      <c r="C723" s="668" t="s">
        <v>57099</v>
      </c>
      <c r="D723" s="668" t="s">
        <v>57093</v>
      </c>
      <c r="E723" s="674" t="s">
        <v>54764</v>
      </c>
    </row>
    <row r="724" spans="1:5">
      <c r="A724" s="668">
        <v>39203</v>
      </c>
      <c r="B724" s="668" t="s">
        <v>58197</v>
      </c>
      <c r="C724" s="668" t="s">
        <v>57099</v>
      </c>
      <c r="D724" s="668" t="s">
        <v>57093</v>
      </c>
      <c r="E724" s="674" t="s">
        <v>58198</v>
      </c>
    </row>
    <row r="725" spans="1:5">
      <c r="A725" s="668">
        <v>39202</v>
      </c>
      <c r="B725" s="668" t="s">
        <v>58199</v>
      </c>
      <c r="C725" s="668" t="s">
        <v>57099</v>
      </c>
      <c r="D725" s="668" t="s">
        <v>57093</v>
      </c>
      <c r="E725" s="674" t="s">
        <v>58200</v>
      </c>
    </row>
    <row r="726" spans="1:5">
      <c r="A726" s="668">
        <v>39205</v>
      </c>
      <c r="B726" s="668" t="s">
        <v>58201</v>
      </c>
      <c r="C726" s="668" t="s">
        <v>57099</v>
      </c>
      <c r="D726" s="668" t="s">
        <v>57093</v>
      </c>
      <c r="E726" s="674" t="s">
        <v>58202</v>
      </c>
    </row>
    <row r="727" spans="1:5">
      <c r="A727" s="668">
        <v>39204</v>
      </c>
      <c r="B727" s="668" t="s">
        <v>58203</v>
      </c>
      <c r="C727" s="668" t="s">
        <v>57099</v>
      </c>
      <c r="D727" s="668" t="s">
        <v>57093</v>
      </c>
      <c r="E727" s="674" t="s">
        <v>58204</v>
      </c>
    </row>
    <row r="728" spans="1:5">
      <c r="A728" s="668">
        <v>39206</v>
      </c>
      <c r="B728" s="668" t="s">
        <v>58205</v>
      </c>
      <c r="C728" s="668" t="s">
        <v>57099</v>
      </c>
      <c r="D728" s="668" t="s">
        <v>57093</v>
      </c>
      <c r="E728" s="674" t="s">
        <v>58206</v>
      </c>
    </row>
    <row r="729" spans="1:5">
      <c r="A729" s="668">
        <v>797</v>
      </c>
      <c r="B729" s="668" t="s">
        <v>58207</v>
      </c>
      <c r="C729" s="668" t="s">
        <v>57099</v>
      </c>
      <c r="D729" s="668" t="s">
        <v>57093</v>
      </c>
      <c r="E729" s="674" t="s">
        <v>26545</v>
      </c>
    </row>
    <row r="730" spans="1:5">
      <c r="A730" s="668">
        <v>798</v>
      </c>
      <c r="B730" s="668" t="s">
        <v>58208</v>
      </c>
      <c r="C730" s="668" t="s">
        <v>57099</v>
      </c>
      <c r="D730" s="668" t="s">
        <v>57093</v>
      </c>
      <c r="E730" s="674" t="s">
        <v>53867</v>
      </c>
    </row>
    <row r="731" spans="1:5">
      <c r="A731" s="668">
        <v>796</v>
      </c>
      <c r="B731" s="668" t="s">
        <v>58209</v>
      </c>
      <c r="C731" s="668" t="s">
        <v>57099</v>
      </c>
      <c r="D731" s="668" t="s">
        <v>57093</v>
      </c>
      <c r="E731" s="674" t="s">
        <v>58210</v>
      </c>
    </row>
    <row r="732" spans="1:5">
      <c r="A732" s="668">
        <v>799</v>
      </c>
      <c r="B732" s="668" t="s">
        <v>58211</v>
      </c>
      <c r="C732" s="668" t="s">
        <v>57099</v>
      </c>
      <c r="D732" s="668" t="s">
        <v>57093</v>
      </c>
      <c r="E732" s="674" t="s">
        <v>25042</v>
      </c>
    </row>
    <row r="733" spans="1:5">
      <c r="A733" s="668">
        <v>792</v>
      </c>
      <c r="B733" s="668" t="s">
        <v>58212</v>
      </c>
      <c r="C733" s="668" t="s">
        <v>57099</v>
      </c>
      <c r="D733" s="668" t="s">
        <v>57093</v>
      </c>
      <c r="E733" s="674" t="s">
        <v>53886</v>
      </c>
    </row>
    <row r="734" spans="1:5">
      <c r="A734" s="668">
        <v>804</v>
      </c>
      <c r="B734" s="668" t="s">
        <v>58213</v>
      </c>
      <c r="C734" s="668" t="s">
        <v>57099</v>
      </c>
      <c r="D734" s="668" t="s">
        <v>57093</v>
      </c>
      <c r="E734" s="674" t="s">
        <v>58214</v>
      </c>
    </row>
    <row r="735" spans="1:5">
      <c r="A735" s="668">
        <v>793</v>
      </c>
      <c r="B735" s="668" t="s">
        <v>58215</v>
      </c>
      <c r="C735" s="668" t="s">
        <v>57099</v>
      </c>
      <c r="D735" s="668" t="s">
        <v>57093</v>
      </c>
      <c r="E735" s="674" t="s">
        <v>54287</v>
      </c>
    </row>
    <row r="736" spans="1:5">
      <c r="A736" s="668">
        <v>801</v>
      </c>
      <c r="B736" s="668" t="s">
        <v>58216</v>
      </c>
      <c r="C736" s="668" t="s">
        <v>57099</v>
      </c>
      <c r="D736" s="668" t="s">
        <v>57093</v>
      </c>
      <c r="E736" s="674" t="s">
        <v>24077</v>
      </c>
    </row>
    <row r="737" spans="1:5">
      <c r="A737" s="668">
        <v>794</v>
      </c>
      <c r="B737" s="668" t="s">
        <v>58217</v>
      </c>
      <c r="C737" s="668" t="s">
        <v>57099</v>
      </c>
      <c r="D737" s="668" t="s">
        <v>57093</v>
      </c>
      <c r="E737" s="674" t="s">
        <v>32936</v>
      </c>
    </row>
    <row r="738" spans="1:5">
      <c r="A738" s="668">
        <v>802</v>
      </c>
      <c r="B738" s="668" t="s">
        <v>58218</v>
      </c>
      <c r="C738" s="668" t="s">
        <v>57099</v>
      </c>
      <c r="D738" s="668" t="s">
        <v>57093</v>
      </c>
      <c r="E738" s="674" t="s">
        <v>33336</v>
      </c>
    </row>
    <row r="739" spans="1:5">
      <c r="A739" s="668">
        <v>803</v>
      </c>
      <c r="B739" s="668" t="s">
        <v>58219</v>
      </c>
      <c r="C739" s="668" t="s">
        <v>57099</v>
      </c>
      <c r="D739" s="668" t="s">
        <v>57093</v>
      </c>
      <c r="E739" s="674" t="s">
        <v>33288</v>
      </c>
    </row>
    <row r="740" spans="1:5">
      <c r="A740" s="668">
        <v>38001</v>
      </c>
      <c r="B740" s="668" t="s">
        <v>58220</v>
      </c>
      <c r="C740" s="668" t="s">
        <v>57099</v>
      </c>
      <c r="D740" s="668" t="s">
        <v>57093</v>
      </c>
      <c r="E740" s="674" t="s">
        <v>30768</v>
      </c>
    </row>
    <row r="741" spans="1:5">
      <c r="A741" s="668">
        <v>38002</v>
      </c>
      <c r="B741" s="668" t="s">
        <v>58221</v>
      </c>
      <c r="C741" s="668" t="s">
        <v>57099</v>
      </c>
      <c r="D741" s="668" t="s">
        <v>57093</v>
      </c>
      <c r="E741" s="674" t="s">
        <v>58222</v>
      </c>
    </row>
    <row r="742" spans="1:5">
      <c r="A742" s="668">
        <v>38003</v>
      </c>
      <c r="B742" s="668" t="s">
        <v>58223</v>
      </c>
      <c r="C742" s="668" t="s">
        <v>57099</v>
      </c>
      <c r="D742" s="668" t="s">
        <v>57093</v>
      </c>
      <c r="E742" s="674" t="s">
        <v>54836</v>
      </c>
    </row>
    <row r="743" spans="1:5">
      <c r="A743" s="668">
        <v>38004</v>
      </c>
      <c r="B743" s="668" t="s">
        <v>58224</v>
      </c>
      <c r="C743" s="668" t="s">
        <v>57099</v>
      </c>
      <c r="D743" s="668" t="s">
        <v>57093</v>
      </c>
      <c r="E743" s="674" t="s">
        <v>54382</v>
      </c>
    </row>
    <row r="744" spans="1:5">
      <c r="A744" s="668">
        <v>36327</v>
      </c>
      <c r="B744" s="668" t="s">
        <v>58225</v>
      </c>
      <c r="C744" s="668" t="s">
        <v>57099</v>
      </c>
      <c r="D744" s="668" t="s">
        <v>44266</v>
      </c>
      <c r="E744" s="674" t="s">
        <v>57170</v>
      </c>
    </row>
    <row r="745" spans="1:5">
      <c r="A745" s="668">
        <v>38992</v>
      </c>
      <c r="B745" s="668" t="s">
        <v>58226</v>
      </c>
      <c r="C745" s="668" t="s">
        <v>57099</v>
      </c>
      <c r="D745" s="668" t="s">
        <v>44266</v>
      </c>
      <c r="E745" s="674" t="s">
        <v>57454</v>
      </c>
    </row>
    <row r="746" spans="1:5">
      <c r="A746" s="668">
        <v>38993</v>
      </c>
      <c r="B746" s="668" t="s">
        <v>58227</v>
      </c>
      <c r="C746" s="668" t="s">
        <v>57099</v>
      </c>
      <c r="D746" s="668" t="s">
        <v>44266</v>
      </c>
      <c r="E746" s="674" t="s">
        <v>33305</v>
      </c>
    </row>
    <row r="747" spans="1:5">
      <c r="A747" s="668">
        <v>38418</v>
      </c>
      <c r="B747" s="668" t="s">
        <v>58228</v>
      </c>
      <c r="C747" s="668" t="s">
        <v>57099</v>
      </c>
      <c r="D747" s="668" t="s">
        <v>57093</v>
      </c>
      <c r="E747" s="674" t="s">
        <v>23912</v>
      </c>
    </row>
    <row r="748" spans="1:5">
      <c r="A748" s="668">
        <v>39178</v>
      </c>
      <c r="B748" s="668" t="s">
        <v>58229</v>
      </c>
      <c r="C748" s="668" t="s">
        <v>57099</v>
      </c>
      <c r="D748" s="668" t="s">
        <v>57093</v>
      </c>
      <c r="E748" s="674" t="s">
        <v>57159</v>
      </c>
    </row>
    <row r="749" spans="1:5">
      <c r="A749" s="668">
        <v>39177</v>
      </c>
      <c r="B749" s="668" t="s">
        <v>58230</v>
      </c>
      <c r="C749" s="668" t="s">
        <v>57099</v>
      </c>
      <c r="D749" s="668" t="s">
        <v>57093</v>
      </c>
      <c r="E749" s="674" t="s">
        <v>53883</v>
      </c>
    </row>
    <row r="750" spans="1:5">
      <c r="A750" s="668">
        <v>39174</v>
      </c>
      <c r="B750" s="668" t="s">
        <v>58231</v>
      </c>
      <c r="C750" s="668" t="s">
        <v>57099</v>
      </c>
      <c r="D750" s="668" t="s">
        <v>57093</v>
      </c>
      <c r="E750" s="674" t="s">
        <v>25131</v>
      </c>
    </row>
    <row r="751" spans="1:5">
      <c r="A751" s="668">
        <v>39176</v>
      </c>
      <c r="B751" s="668" t="s">
        <v>58232</v>
      </c>
      <c r="C751" s="668" t="s">
        <v>57099</v>
      </c>
      <c r="D751" s="668" t="s">
        <v>57093</v>
      </c>
      <c r="E751" s="674" t="s">
        <v>58233</v>
      </c>
    </row>
    <row r="752" spans="1:5">
      <c r="A752" s="668">
        <v>39180</v>
      </c>
      <c r="B752" s="668" t="s">
        <v>58234</v>
      </c>
      <c r="C752" s="668" t="s">
        <v>57099</v>
      </c>
      <c r="D752" s="668" t="s">
        <v>57093</v>
      </c>
      <c r="E752" s="674" t="s">
        <v>53912</v>
      </c>
    </row>
    <row r="753" spans="1:5">
      <c r="A753" s="668">
        <v>39179</v>
      </c>
      <c r="B753" s="668" t="s">
        <v>58235</v>
      </c>
      <c r="C753" s="668" t="s">
        <v>57099</v>
      </c>
      <c r="D753" s="668" t="s">
        <v>57093</v>
      </c>
      <c r="E753" s="674" t="s">
        <v>58236</v>
      </c>
    </row>
    <row r="754" spans="1:5">
      <c r="A754" s="668">
        <v>39175</v>
      </c>
      <c r="B754" s="668" t="s">
        <v>58237</v>
      </c>
      <c r="C754" s="668" t="s">
        <v>57099</v>
      </c>
      <c r="D754" s="668" t="s">
        <v>57093</v>
      </c>
      <c r="E754" s="674" t="s">
        <v>25287</v>
      </c>
    </row>
    <row r="755" spans="1:5">
      <c r="A755" s="668">
        <v>39217</v>
      </c>
      <c r="B755" s="668" t="s">
        <v>58238</v>
      </c>
      <c r="C755" s="668" t="s">
        <v>57099</v>
      </c>
      <c r="D755" s="668" t="s">
        <v>57093</v>
      </c>
      <c r="E755" s="674" t="s">
        <v>32116</v>
      </c>
    </row>
    <row r="756" spans="1:5">
      <c r="A756" s="668">
        <v>39181</v>
      </c>
      <c r="B756" s="668" t="s">
        <v>58239</v>
      </c>
      <c r="C756" s="668" t="s">
        <v>57099</v>
      </c>
      <c r="D756" s="668" t="s">
        <v>57093</v>
      </c>
      <c r="E756" s="674" t="s">
        <v>33293</v>
      </c>
    </row>
    <row r="757" spans="1:5">
      <c r="A757" s="668">
        <v>39182</v>
      </c>
      <c r="B757" s="668" t="s">
        <v>58240</v>
      </c>
      <c r="C757" s="668" t="s">
        <v>57099</v>
      </c>
      <c r="D757" s="668" t="s">
        <v>57093</v>
      </c>
      <c r="E757" s="674" t="s">
        <v>58241</v>
      </c>
    </row>
    <row r="758" spans="1:5">
      <c r="A758" s="668">
        <v>12616</v>
      </c>
      <c r="B758" s="668" t="s">
        <v>58242</v>
      </c>
      <c r="C758" s="668" t="s">
        <v>57099</v>
      </c>
      <c r="D758" s="668" t="s">
        <v>44266</v>
      </c>
      <c r="E758" s="674" t="s">
        <v>25873</v>
      </c>
    </row>
    <row r="759" spans="1:5">
      <c r="A759" s="668">
        <v>1049</v>
      </c>
      <c r="B759" s="668" t="s">
        <v>58243</v>
      </c>
      <c r="C759" s="668" t="s">
        <v>57099</v>
      </c>
      <c r="D759" s="668" t="s">
        <v>57093</v>
      </c>
      <c r="E759" s="674" t="s">
        <v>53797</v>
      </c>
    </row>
    <row r="760" spans="1:5">
      <c r="A760" s="668">
        <v>1099</v>
      </c>
      <c r="B760" s="668" t="s">
        <v>58244</v>
      </c>
      <c r="C760" s="668" t="s">
        <v>57099</v>
      </c>
      <c r="D760" s="668" t="s">
        <v>57093</v>
      </c>
      <c r="E760" s="674" t="s">
        <v>24202</v>
      </c>
    </row>
    <row r="761" spans="1:5">
      <c r="A761" s="668">
        <v>39678</v>
      </c>
      <c r="B761" s="668" t="s">
        <v>58245</v>
      </c>
      <c r="C761" s="668" t="s">
        <v>57099</v>
      </c>
      <c r="D761" s="668" t="s">
        <v>57093</v>
      </c>
      <c r="E761" s="674" t="s">
        <v>33800</v>
      </c>
    </row>
    <row r="762" spans="1:5">
      <c r="A762" s="668">
        <v>1050</v>
      </c>
      <c r="B762" s="668" t="s">
        <v>58246</v>
      </c>
      <c r="C762" s="668" t="s">
        <v>57099</v>
      </c>
      <c r="D762" s="668" t="s">
        <v>57093</v>
      </c>
      <c r="E762" s="674" t="s">
        <v>33769</v>
      </c>
    </row>
    <row r="763" spans="1:5">
      <c r="A763" s="668">
        <v>1101</v>
      </c>
      <c r="B763" s="668" t="s">
        <v>58247</v>
      </c>
      <c r="C763" s="668" t="s">
        <v>57099</v>
      </c>
      <c r="D763" s="668" t="s">
        <v>57093</v>
      </c>
      <c r="E763" s="674" t="s">
        <v>32219</v>
      </c>
    </row>
    <row r="764" spans="1:5">
      <c r="A764" s="668">
        <v>1100</v>
      </c>
      <c r="B764" s="668" t="s">
        <v>58248</v>
      </c>
      <c r="C764" s="668" t="s">
        <v>57099</v>
      </c>
      <c r="D764" s="668" t="s">
        <v>57093</v>
      </c>
      <c r="E764" s="674" t="s">
        <v>53937</v>
      </c>
    </row>
    <row r="765" spans="1:5">
      <c r="A765" s="668">
        <v>39679</v>
      </c>
      <c r="B765" s="668" t="s">
        <v>58249</v>
      </c>
      <c r="C765" s="668" t="s">
        <v>57099</v>
      </c>
      <c r="D765" s="668" t="s">
        <v>57093</v>
      </c>
      <c r="E765" s="674" t="s">
        <v>58250</v>
      </c>
    </row>
    <row r="766" spans="1:5">
      <c r="A766" s="668">
        <v>1098</v>
      </c>
      <c r="B766" s="668" t="s">
        <v>58251</v>
      </c>
      <c r="C766" s="668" t="s">
        <v>57099</v>
      </c>
      <c r="D766" s="668" t="s">
        <v>57093</v>
      </c>
      <c r="E766" s="674" t="s">
        <v>23869</v>
      </c>
    </row>
    <row r="767" spans="1:5">
      <c r="A767" s="668">
        <v>1102</v>
      </c>
      <c r="B767" s="668" t="s">
        <v>58252</v>
      </c>
      <c r="C767" s="668" t="s">
        <v>57099</v>
      </c>
      <c r="D767" s="668" t="s">
        <v>57093</v>
      </c>
      <c r="E767" s="674" t="s">
        <v>58253</v>
      </c>
    </row>
    <row r="768" spans="1:5">
      <c r="A768" s="668">
        <v>1051</v>
      </c>
      <c r="B768" s="668" t="s">
        <v>58254</v>
      </c>
      <c r="C768" s="668" t="s">
        <v>57099</v>
      </c>
      <c r="D768" s="668" t="s">
        <v>57093</v>
      </c>
      <c r="E768" s="674" t="s">
        <v>58255</v>
      </c>
    </row>
    <row r="769" spans="1:5">
      <c r="A769" s="668">
        <v>37399</v>
      </c>
      <c r="B769" s="668" t="s">
        <v>58256</v>
      </c>
      <c r="C769" s="668" t="s">
        <v>57099</v>
      </c>
      <c r="D769" s="668" t="s">
        <v>57093</v>
      </c>
      <c r="E769" s="674" t="s">
        <v>58257</v>
      </c>
    </row>
    <row r="770" spans="1:5">
      <c r="A770" s="668">
        <v>41955</v>
      </c>
      <c r="B770" s="668" t="s">
        <v>58258</v>
      </c>
      <c r="C770" s="668" t="s">
        <v>57213</v>
      </c>
      <c r="D770" s="668" t="s">
        <v>57093</v>
      </c>
      <c r="E770" s="674" t="s">
        <v>58259</v>
      </c>
    </row>
    <row r="771" spans="1:5">
      <c r="A771" s="668">
        <v>41953</v>
      </c>
      <c r="B771" s="668" t="s">
        <v>58260</v>
      </c>
      <c r="C771" s="668" t="s">
        <v>57213</v>
      </c>
      <c r="D771" s="668" t="s">
        <v>57093</v>
      </c>
      <c r="E771" s="674" t="s">
        <v>58261</v>
      </c>
    </row>
    <row r="772" spans="1:5">
      <c r="A772" s="668">
        <v>41954</v>
      </c>
      <c r="B772" s="668" t="s">
        <v>58262</v>
      </c>
      <c r="C772" s="668" t="s">
        <v>57213</v>
      </c>
      <c r="D772" s="668" t="s">
        <v>57093</v>
      </c>
      <c r="E772" s="674" t="s">
        <v>33774</v>
      </c>
    </row>
    <row r="773" spans="1:5">
      <c r="A773" s="668">
        <v>25004</v>
      </c>
      <c r="B773" s="668" t="s">
        <v>58263</v>
      </c>
      <c r="C773" s="668" t="s">
        <v>57213</v>
      </c>
      <c r="D773" s="668" t="s">
        <v>44266</v>
      </c>
      <c r="E773" s="674" t="s">
        <v>58264</v>
      </c>
    </row>
    <row r="774" spans="1:5">
      <c r="A774" s="668">
        <v>25002</v>
      </c>
      <c r="B774" s="668" t="s">
        <v>58265</v>
      </c>
      <c r="C774" s="668" t="s">
        <v>57213</v>
      </c>
      <c r="D774" s="668" t="s">
        <v>44266</v>
      </c>
      <c r="E774" s="674" t="s">
        <v>58266</v>
      </c>
    </row>
    <row r="775" spans="1:5">
      <c r="A775" s="668">
        <v>37409</v>
      </c>
      <c r="B775" s="668" t="s">
        <v>58267</v>
      </c>
      <c r="C775" s="668" t="s">
        <v>57213</v>
      </c>
      <c r="D775" s="668" t="s">
        <v>44266</v>
      </c>
      <c r="E775" s="674" t="s">
        <v>58268</v>
      </c>
    </row>
    <row r="776" spans="1:5">
      <c r="A776" s="668">
        <v>841</v>
      </c>
      <c r="B776" s="668" t="s">
        <v>58269</v>
      </c>
      <c r="C776" s="668" t="s">
        <v>57213</v>
      </c>
      <c r="D776" s="668" t="s">
        <v>44266</v>
      </c>
      <c r="E776" s="674" t="s">
        <v>58270</v>
      </c>
    </row>
    <row r="777" spans="1:5">
      <c r="A777" s="668">
        <v>25005</v>
      </c>
      <c r="B777" s="668" t="s">
        <v>58271</v>
      </c>
      <c r="C777" s="668" t="s">
        <v>57213</v>
      </c>
      <c r="D777" s="668" t="s">
        <v>44266</v>
      </c>
      <c r="E777" s="674" t="s">
        <v>58272</v>
      </c>
    </row>
    <row r="778" spans="1:5">
      <c r="A778" s="668">
        <v>25003</v>
      </c>
      <c r="B778" s="668" t="s">
        <v>58273</v>
      </c>
      <c r="C778" s="668" t="s">
        <v>57213</v>
      </c>
      <c r="D778" s="668" t="s">
        <v>44266</v>
      </c>
      <c r="E778" s="674" t="s">
        <v>58274</v>
      </c>
    </row>
    <row r="779" spans="1:5">
      <c r="A779" s="668">
        <v>37410</v>
      </c>
      <c r="B779" s="668" t="s">
        <v>58275</v>
      </c>
      <c r="C779" s="668" t="s">
        <v>57213</v>
      </c>
      <c r="D779" s="668" t="s">
        <v>44266</v>
      </c>
      <c r="E779" s="674" t="s">
        <v>58272</v>
      </c>
    </row>
    <row r="780" spans="1:5">
      <c r="A780" s="668">
        <v>842</v>
      </c>
      <c r="B780" s="668" t="s">
        <v>58276</v>
      </c>
      <c r="C780" s="668" t="s">
        <v>57213</v>
      </c>
      <c r="D780" s="668" t="s">
        <v>44266</v>
      </c>
      <c r="E780" s="674" t="s">
        <v>58277</v>
      </c>
    </row>
    <row r="781" spans="1:5">
      <c r="A781" s="668">
        <v>862</v>
      </c>
      <c r="B781" s="668" t="s">
        <v>58278</v>
      </c>
      <c r="C781" s="668" t="s">
        <v>57144</v>
      </c>
      <c r="D781" s="668" t="s">
        <v>57093</v>
      </c>
      <c r="E781" s="674" t="s">
        <v>33267</v>
      </c>
    </row>
    <row r="782" spans="1:5">
      <c r="A782" s="668">
        <v>866</v>
      </c>
      <c r="B782" s="668" t="s">
        <v>58279</v>
      </c>
      <c r="C782" s="668" t="s">
        <v>57144</v>
      </c>
      <c r="D782" s="668" t="s">
        <v>57093</v>
      </c>
      <c r="E782" s="674" t="s">
        <v>58280</v>
      </c>
    </row>
    <row r="783" spans="1:5">
      <c r="A783" s="668">
        <v>892</v>
      </c>
      <c r="B783" s="668" t="s">
        <v>58281</v>
      </c>
      <c r="C783" s="668" t="s">
        <v>57144</v>
      </c>
      <c r="D783" s="668" t="s">
        <v>57093</v>
      </c>
      <c r="E783" s="674" t="s">
        <v>58282</v>
      </c>
    </row>
    <row r="784" spans="1:5">
      <c r="A784" s="668">
        <v>857</v>
      </c>
      <c r="B784" s="668" t="s">
        <v>58283</v>
      </c>
      <c r="C784" s="668" t="s">
        <v>57144</v>
      </c>
      <c r="D784" s="668" t="s">
        <v>57097</v>
      </c>
      <c r="E784" s="674" t="s">
        <v>57354</v>
      </c>
    </row>
    <row r="785" spans="1:5">
      <c r="A785" s="668">
        <v>37404</v>
      </c>
      <c r="B785" s="668" t="s">
        <v>58284</v>
      </c>
      <c r="C785" s="668" t="s">
        <v>57144</v>
      </c>
      <c r="D785" s="668" t="s">
        <v>57093</v>
      </c>
      <c r="E785" s="674" t="s">
        <v>58285</v>
      </c>
    </row>
    <row r="786" spans="1:5">
      <c r="A786" s="668">
        <v>868</v>
      </c>
      <c r="B786" s="668" t="s">
        <v>58286</v>
      </c>
      <c r="C786" s="668" t="s">
        <v>57144</v>
      </c>
      <c r="D786" s="668" t="s">
        <v>57093</v>
      </c>
      <c r="E786" s="674" t="s">
        <v>33035</v>
      </c>
    </row>
    <row r="787" spans="1:5">
      <c r="A787" s="668">
        <v>870</v>
      </c>
      <c r="B787" s="668" t="s">
        <v>58287</v>
      </c>
      <c r="C787" s="668" t="s">
        <v>57144</v>
      </c>
      <c r="D787" s="668" t="s">
        <v>57093</v>
      </c>
      <c r="E787" s="674" t="s">
        <v>58288</v>
      </c>
    </row>
    <row r="788" spans="1:5">
      <c r="A788" s="668">
        <v>863</v>
      </c>
      <c r="B788" s="668" t="s">
        <v>58289</v>
      </c>
      <c r="C788" s="668" t="s">
        <v>57144</v>
      </c>
      <c r="D788" s="668" t="s">
        <v>57093</v>
      </c>
      <c r="E788" s="674" t="s">
        <v>58290</v>
      </c>
    </row>
    <row r="789" spans="1:5">
      <c r="A789" s="668">
        <v>867</v>
      </c>
      <c r="B789" s="668" t="s">
        <v>58291</v>
      </c>
      <c r="C789" s="668" t="s">
        <v>57144</v>
      </c>
      <c r="D789" s="668" t="s">
        <v>57093</v>
      </c>
      <c r="E789" s="674" t="s">
        <v>58292</v>
      </c>
    </row>
    <row r="790" spans="1:5">
      <c r="A790" s="668">
        <v>891</v>
      </c>
      <c r="B790" s="668" t="s">
        <v>58293</v>
      </c>
      <c r="C790" s="668" t="s">
        <v>57144</v>
      </c>
      <c r="D790" s="668" t="s">
        <v>57093</v>
      </c>
      <c r="E790" s="674" t="s">
        <v>58294</v>
      </c>
    </row>
    <row r="791" spans="1:5">
      <c r="A791" s="668">
        <v>864</v>
      </c>
      <c r="B791" s="668" t="s">
        <v>58295</v>
      </c>
      <c r="C791" s="668" t="s">
        <v>57144</v>
      </c>
      <c r="D791" s="668" t="s">
        <v>57093</v>
      </c>
      <c r="E791" s="674" t="s">
        <v>55049</v>
      </c>
    </row>
    <row r="792" spans="1:5">
      <c r="A792" s="668">
        <v>865</v>
      </c>
      <c r="B792" s="668" t="s">
        <v>58296</v>
      </c>
      <c r="C792" s="668" t="s">
        <v>57144</v>
      </c>
      <c r="D792" s="668" t="s">
        <v>57093</v>
      </c>
      <c r="E792" s="674" t="s">
        <v>55463</v>
      </c>
    </row>
    <row r="793" spans="1:5">
      <c r="A793" s="668">
        <v>1006</v>
      </c>
      <c r="B793" s="668" t="s">
        <v>58297</v>
      </c>
      <c r="C793" s="668" t="s">
        <v>57144</v>
      </c>
      <c r="D793" s="668" t="s">
        <v>57093</v>
      </c>
      <c r="E793" s="674" t="s">
        <v>58298</v>
      </c>
    </row>
    <row r="794" spans="1:5">
      <c r="A794" s="668">
        <v>948</v>
      </c>
      <c r="B794" s="668" t="s">
        <v>58299</v>
      </c>
      <c r="C794" s="668" t="s">
        <v>57144</v>
      </c>
      <c r="D794" s="668" t="s">
        <v>57093</v>
      </c>
      <c r="E794" s="674" t="s">
        <v>58300</v>
      </c>
    </row>
    <row r="795" spans="1:5">
      <c r="A795" s="668">
        <v>947</v>
      </c>
      <c r="B795" s="668" t="s">
        <v>58301</v>
      </c>
      <c r="C795" s="668" t="s">
        <v>57144</v>
      </c>
      <c r="D795" s="668" t="s">
        <v>57093</v>
      </c>
      <c r="E795" s="674" t="s">
        <v>53925</v>
      </c>
    </row>
    <row r="796" spans="1:5">
      <c r="A796" s="668">
        <v>911</v>
      </c>
      <c r="B796" s="668" t="s">
        <v>58302</v>
      </c>
      <c r="C796" s="668" t="s">
        <v>57144</v>
      </c>
      <c r="D796" s="668" t="s">
        <v>57093</v>
      </c>
      <c r="E796" s="674" t="s">
        <v>58303</v>
      </c>
    </row>
    <row r="797" spans="1:5">
      <c r="A797" s="668">
        <v>925</v>
      </c>
      <c r="B797" s="668" t="s">
        <v>58304</v>
      </c>
      <c r="C797" s="668" t="s">
        <v>57144</v>
      </c>
      <c r="D797" s="668" t="s">
        <v>57093</v>
      </c>
      <c r="E797" s="674" t="s">
        <v>58305</v>
      </c>
    </row>
    <row r="798" spans="1:5">
      <c r="A798" s="668">
        <v>954</v>
      </c>
      <c r="B798" s="668" t="s">
        <v>58306</v>
      </c>
      <c r="C798" s="668" t="s">
        <v>57144</v>
      </c>
      <c r="D798" s="668" t="s">
        <v>57093</v>
      </c>
      <c r="E798" s="674" t="s">
        <v>58307</v>
      </c>
    </row>
    <row r="799" spans="1:5">
      <c r="A799" s="668">
        <v>901</v>
      </c>
      <c r="B799" s="668" t="s">
        <v>58308</v>
      </c>
      <c r="C799" s="668" t="s">
        <v>57144</v>
      </c>
      <c r="D799" s="668" t="s">
        <v>57097</v>
      </c>
      <c r="E799" s="674" t="s">
        <v>58309</v>
      </c>
    </row>
    <row r="800" spans="1:5">
      <c r="A800" s="668">
        <v>926</v>
      </c>
      <c r="B800" s="668" t="s">
        <v>58310</v>
      </c>
      <c r="C800" s="668" t="s">
        <v>57144</v>
      </c>
      <c r="D800" s="668" t="s">
        <v>57093</v>
      </c>
      <c r="E800" s="674" t="s">
        <v>33126</v>
      </c>
    </row>
    <row r="801" spans="1:5">
      <c r="A801" s="668">
        <v>912</v>
      </c>
      <c r="B801" s="668" t="s">
        <v>58311</v>
      </c>
      <c r="C801" s="668" t="s">
        <v>57144</v>
      </c>
      <c r="D801" s="668" t="s">
        <v>57093</v>
      </c>
      <c r="E801" s="674" t="s">
        <v>33612</v>
      </c>
    </row>
    <row r="802" spans="1:5">
      <c r="A802" s="668">
        <v>955</v>
      </c>
      <c r="B802" s="668" t="s">
        <v>58312</v>
      </c>
      <c r="C802" s="668" t="s">
        <v>57144</v>
      </c>
      <c r="D802" s="668" t="s">
        <v>57093</v>
      </c>
      <c r="E802" s="674" t="s">
        <v>58313</v>
      </c>
    </row>
    <row r="803" spans="1:5">
      <c r="A803" s="668">
        <v>946</v>
      </c>
      <c r="B803" s="668" t="s">
        <v>58314</v>
      </c>
      <c r="C803" s="668" t="s">
        <v>57144</v>
      </c>
      <c r="D803" s="668" t="s">
        <v>57093</v>
      </c>
      <c r="E803" s="674" t="s">
        <v>58315</v>
      </c>
    </row>
    <row r="804" spans="1:5">
      <c r="A804" s="668">
        <v>953</v>
      </c>
      <c r="B804" s="668" t="s">
        <v>58316</v>
      </c>
      <c r="C804" s="668" t="s">
        <v>57144</v>
      </c>
      <c r="D804" s="668" t="s">
        <v>57093</v>
      </c>
      <c r="E804" s="674" t="s">
        <v>58317</v>
      </c>
    </row>
    <row r="805" spans="1:5">
      <c r="A805" s="668">
        <v>902</v>
      </c>
      <c r="B805" s="668" t="s">
        <v>58318</v>
      </c>
      <c r="C805" s="668" t="s">
        <v>57144</v>
      </c>
      <c r="D805" s="668" t="s">
        <v>57093</v>
      </c>
      <c r="E805" s="674" t="s">
        <v>33759</v>
      </c>
    </row>
    <row r="806" spans="1:5">
      <c r="A806" s="668">
        <v>927</v>
      </c>
      <c r="B806" s="668" t="s">
        <v>58319</v>
      </c>
      <c r="C806" s="668" t="s">
        <v>57144</v>
      </c>
      <c r="D806" s="668" t="s">
        <v>57093</v>
      </c>
      <c r="E806" s="674" t="s">
        <v>58320</v>
      </c>
    </row>
    <row r="807" spans="1:5">
      <c r="A807" s="668">
        <v>913</v>
      </c>
      <c r="B807" s="668" t="s">
        <v>58321</v>
      </c>
      <c r="C807" s="668" t="s">
        <v>57144</v>
      </c>
      <c r="D807" s="668" t="s">
        <v>57093</v>
      </c>
      <c r="E807" s="674" t="s">
        <v>58322</v>
      </c>
    </row>
    <row r="808" spans="1:5">
      <c r="A808" s="668">
        <v>903</v>
      </c>
      <c r="B808" s="668" t="s">
        <v>58323</v>
      </c>
      <c r="C808" s="668" t="s">
        <v>57144</v>
      </c>
      <c r="D808" s="668" t="s">
        <v>57093</v>
      </c>
      <c r="E808" s="674" t="s">
        <v>58324</v>
      </c>
    </row>
    <row r="809" spans="1:5">
      <c r="A809" s="668">
        <v>945</v>
      </c>
      <c r="B809" s="668" t="s">
        <v>58325</v>
      </c>
      <c r="C809" s="668" t="s">
        <v>57144</v>
      </c>
      <c r="D809" s="668" t="s">
        <v>57093</v>
      </c>
      <c r="E809" s="674" t="s">
        <v>58326</v>
      </c>
    </row>
    <row r="810" spans="1:5">
      <c r="A810" s="668">
        <v>914</v>
      </c>
      <c r="B810" s="668" t="s">
        <v>58327</v>
      </c>
      <c r="C810" s="668" t="s">
        <v>57144</v>
      </c>
      <c r="D810" s="668" t="s">
        <v>57093</v>
      </c>
      <c r="E810" s="674" t="s">
        <v>58328</v>
      </c>
    </row>
    <row r="811" spans="1:5">
      <c r="A811" s="668">
        <v>993</v>
      </c>
      <c r="B811" s="668" t="s">
        <v>58329</v>
      </c>
      <c r="C811" s="668" t="s">
        <v>57144</v>
      </c>
      <c r="D811" s="668" t="s">
        <v>57093</v>
      </c>
      <c r="E811" s="674" t="s">
        <v>57207</v>
      </c>
    </row>
    <row r="812" spans="1:5">
      <c r="A812" s="668">
        <v>1020</v>
      </c>
      <c r="B812" s="668" t="s">
        <v>58330</v>
      </c>
      <c r="C812" s="668" t="s">
        <v>57144</v>
      </c>
      <c r="D812" s="668" t="s">
        <v>57093</v>
      </c>
      <c r="E812" s="674" t="s">
        <v>54139</v>
      </c>
    </row>
    <row r="813" spans="1:5">
      <c r="A813" s="668">
        <v>1017</v>
      </c>
      <c r="B813" s="668" t="s">
        <v>58331</v>
      </c>
      <c r="C813" s="668" t="s">
        <v>57144</v>
      </c>
      <c r="D813" s="668" t="s">
        <v>57093</v>
      </c>
      <c r="E813" s="674" t="s">
        <v>58332</v>
      </c>
    </row>
    <row r="814" spans="1:5">
      <c r="A814" s="668">
        <v>999</v>
      </c>
      <c r="B814" s="668" t="s">
        <v>58333</v>
      </c>
      <c r="C814" s="668" t="s">
        <v>57144</v>
      </c>
      <c r="D814" s="668" t="s">
        <v>57093</v>
      </c>
      <c r="E814" s="674" t="s">
        <v>58334</v>
      </c>
    </row>
    <row r="815" spans="1:5">
      <c r="A815" s="668">
        <v>995</v>
      </c>
      <c r="B815" s="668" t="s">
        <v>58335</v>
      </c>
      <c r="C815" s="668" t="s">
        <v>57144</v>
      </c>
      <c r="D815" s="668" t="s">
        <v>57093</v>
      </c>
      <c r="E815" s="674" t="s">
        <v>27485</v>
      </c>
    </row>
    <row r="816" spans="1:5">
      <c r="A816" s="668">
        <v>1000</v>
      </c>
      <c r="B816" s="668" t="s">
        <v>58336</v>
      </c>
      <c r="C816" s="668" t="s">
        <v>57144</v>
      </c>
      <c r="D816" s="668" t="s">
        <v>57093</v>
      </c>
      <c r="E816" s="674" t="s">
        <v>58337</v>
      </c>
    </row>
    <row r="817" spans="1:5">
      <c r="A817" s="668">
        <v>1022</v>
      </c>
      <c r="B817" s="668" t="s">
        <v>58338</v>
      </c>
      <c r="C817" s="668" t="s">
        <v>57144</v>
      </c>
      <c r="D817" s="668" t="s">
        <v>57093</v>
      </c>
      <c r="E817" s="674" t="s">
        <v>58339</v>
      </c>
    </row>
    <row r="818" spans="1:5">
      <c r="A818" s="668">
        <v>1015</v>
      </c>
      <c r="B818" s="668" t="s">
        <v>58340</v>
      </c>
      <c r="C818" s="668" t="s">
        <v>57144</v>
      </c>
      <c r="D818" s="668" t="s">
        <v>57093</v>
      </c>
      <c r="E818" s="674" t="s">
        <v>58341</v>
      </c>
    </row>
    <row r="819" spans="1:5">
      <c r="A819" s="668">
        <v>996</v>
      </c>
      <c r="B819" s="668" t="s">
        <v>58342</v>
      </c>
      <c r="C819" s="668" t="s">
        <v>57144</v>
      </c>
      <c r="D819" s="668" t="s">
        <v>57093</v>
      </c>
      <c r="E819" s="674" t="s">
        <v>33342</v>
      </c>
    </row>
    <row r="820" spans="1:5">
      <c r="A820" s="668">
        <v>1001</v>
      </c>
      <c r="B820" s="668" t="s">
        <v>58343</v>
      </c>
      <c r="C820" s="668" t="s">
        <v>57144</v>
      </c>
      <c r="D820" s="668" t="s">
        <v>57093</v>
      </c>
      <c r="E820" s="674" t="s">
        <v>58344</v>
      </c>
    </row>
    <row r="821" spans="1:5">
      <c r="A821" s="668">
        <v>1019</v>
      </c>
      <c r="B821" s="668" t="s">
        <v>58345</v>
      </c>
      <c r="C821" s="668" t="s">
        <v>57144</v>
      </c>
      <c r="D821" s="668" t="s">
        <v>57093</v>
      </c>
      <c r="E821" s="674" t="s">
        <v>54318</v>
      </c>
    </row>
    <row r="822" spans="1:5">
      <c r="A822" s="668">
        <v>1021</v>
      </c>
      <c r="B822" s="668" t="s">
        <v>58346</v>
      </c>
      <c r="C822" s="668" t="s">
        <v>57144</v>
      </c>
      <c r="D822" s="668" t="s">
        <v>57093</v>
      </c>
      <c r="E822" s="674" t="s">
        <v>58347</v>
      </c>
    </row>
    <row r="823" spans="1:5">
      <c r="A823" s="668">
        <v>39249</v>
      </c>
      <c r="B823" s="668" t="s">
        <v>58348</v>
      </c>
      <c r="C823" s="668" t="s">
        <v>57144</v>
      </c>
      <c r="D823" s="668" t="s">
        <v>57093</v>
      </c>
      <c r="E823" s="674" t="s">
        <v>58349</v>
      </c>
    </row>
    <row r="824" spans="1:5">
      <c r="A824" s="668">
        <v>1018</v>
      </c>
      <c r="B824" s="668" t="s">
        <v>58350</v>
      </c>
      <c r="C824" s="668" t="s">
        <v>57144</v>
      </c>
      <c r="D824" s="668" t="s">
        <v>57093</v>
      </c>
      <c r="E824" s="674" t="s">
        <v>26323</v>
      </c>
    </row>
    <row r="825" spans="1:5">
      <c r="A825" s="668">
        <v>39250</v>
      </c>
      <c r="B825" s="668" t="s">
        <v>58351</v>
      </c>
      <c r="C825" s="668" t="s">
        <v>57144</v>
      </c>
      <c r="D825" s="668" t="s">
        <v>57093</v>
      </c>
      <c r="E825" s="674" t="s">
        <v>58352</v>
      </c>
    </row>
    <row r="826" spans="1:5">
      <c r="A826" s="668">
        <v>994</v>
      </c>
      <c r="B826" s="668" t="s">
        <v>58353</v>
      </c>
      <c r="C826" s="668" t="s">
        <v>57144</v>
      </c>
      <c r="D826" s="668" t="s">
        <v>57093</v>
      </c>
      <c r="E826" s="674" t="s">
        <v>25606</v>
      </c>
    </row>
    <row r="827" spans="1:5">
      <c r="A827" s="668">
        <v>977</v>
      </c>
      <c r="B827" s="668" t="s">
        <v>58354</v>
      </c>
      <c r="C827" s="668" t="s">
        <v>57144</v>
      </c>
      <c r="D827" s="668" t="s">
        <v>57093</v>
      </c>
      <c r="E827" s="674" t="s">
        <v>58355</v>
      </c>
    </row>
    <row r="828" spans="1:5">
      <c r="A828" s="668">
        <v>998</v>
      </c>
      <c r="B828" s="668" t="s">
        <v>58356</v>
      </c>
      <c r="C828" s="668" t="s">
        <v>57144</v>
      </c>
      <c r="D828" s="668" t="s">
        <v>57093</v>
      </c>
      <c r="E828" s="674" t="s">
        <v>58357</v>
      </c>
    </row>
    <row r="829" spans="1:5">
      <c r="A829" s="668">
        <v>39251</v>
      </c>
      <c r="B829" s="668" t="s">
        <v>58358</v>
      </c>
      <c r="C829" s="668" t="s">
        <v>57144</v>
      </c>
      <c r="D829" s="668" t="s">
        <v>57093</v>
      </c>
      <c r="E829" s="674" t="s">
        <v>24271</v>
      </c>
    </row>
    <row r="830" spans="1:5">
      <c r="A830" s="668">
        <v>1011</v>
      </c>
      <c r="B830" s="668" t="s">
        <v>58359</v>
      </c>
      <c r="C830" s="668" t="s">
        <v>57144</v>
      </c>
      <c r="D830" s="668" t="s">
        <v>57093</v>
      </c>
      <c r="E830" s="674" t="s">
        <v>25550</v>
      </c>
    </row>
    <row r="831" spans="1:5">
      <c r="A831" s="668">
        <v>39252</v>
      </c>
      <c r="B831" s="668" t="s">
        <v>58360</v>
      </c>
      <c r="C831" s="668" t="s">
        <v>57144</v>
      </c>
      <c r="D831" s="668" t="s">
        <v>57093</v>
      </c>
      <c r="E831" s="674" t="s">
        <v>24693</v>
      </c>
    </row>
    <row r="832" spans="1:5">
      <c r="A832" s="668">
        <v>1013</v>
      </c>
      <c r="B832" s="668" t="s">
        <v>58361</v>
      </c>
      <c r="C832" s="668" t="s">
        <v>57144</v>
      </c>
      <c r="D832" s="668" t="s">
        <v>57093</v>
      </c>
      <c r="E832" s="674" t="s">
        <v>57920</v>
      </c>
    </row>
    <row r="833" spans="1:5">
      <c r="A833" s="668">
        <v>980</v>
      </c>
      <c r="B833" s="668" t="s">
        <v>58362</v>
      </c>
      <c r="C833" s="668" t="s">
        <v>57144</v>
      </c>
      <c r="D833" s="668" t="s">
        <v>57093</v>
      </c>
      <c r="E833" s="674" t="s">
        <v>53808</v>
      </c>
    </row>
    <row r="834" spans="1:5">
      <c r="A834" s="668">
        <v>39237</v>
      </c>
      <c r="B834" s="668" t="s">
        <v>58363</v>
      </c>
      <c r="C834" s="668" t="s">
        <v>57144</v>
      </c>
      <c r="D834" s="668" t="s">
        <v>57093</v>
      </c>
      <c r="E834" s="674" t="s">
        <v>58364</v>
      </c>
    </row>
    <row r="835" spans="1:5">
      <c r="A835" s="668">
        <v>39238</v>
      </c>
      <c r="B835" s="668" t="s">
        <v>58365</v>
      </c>
      <c r="C835" s="668" t="s">
        <v>57144</v>
      </c>
      <c r="D835" s="668" t="s">
        <v>57093</v>
      </c>
      <c r="E835" s="674" t="s">
        <v>58366</v>
      </c>
    </row>
    <row r="836" spans="1:5">
      <c r="A836" s="668">
        <v>979</v>
      </c>
      <c r="B836" s="668" t="s">
        <v>58367</v>
      </c>
      <c r="C836" s="668" t="s">
        <v>57144</v>
      </c>
      <c r="D836" s="668" t="s">
        <v>57097</v>
      </c>
      <c r="E836" s="674" t="s">
        <v>54654</v>
      </c>
    </row>
    <row r="837" spans="1:5">
      <c r="A837" s="668">
        <v>39239</v>
      </c>
      <c r="B837" s="668" t="s">
        <v>58368</v>
      </c>
      <c r="C837" s="668" t="s">
        <v>57144</v>
      </c>
      <c r="D837" s="668" t="s">
        <v>57093</v>
      </c>
      <c r="E837" s="674" t="s">
        <v>58369</v>
      </c>
    </row>
    <row r="838" spans="1:5">
      <c r="A838" s="668">
        <v>1014</v>
      </c>
      <c r="B838" s="668" t="s">
        <v>58370</v>
      </c>
      <c r="C838" s="668" t="s">
        <v>57144</v>
      </c>
      <c r="D838" s="668" t="s">
        <v>57093</v>
      </c>
      <c r="E838" s="674" t="s">
        <v>57949</v>
      </c>
    </row>
    <row r="839" spans="1:5">
      <c r="A839" s="668">
        <v>39240</v>
      </c>
      <c r="B839" s="668" t="s">
        <v>58371</v>
      </c>
      <c r="C839" s="668" t="s">
        <v>57144</v>
      </c>
      <c r="D839" s="668" t="s">
        <v>57093</v>
      </c>
      <c r="E839" s="674" t="s">
        <v>58372</v>
      </c>
    </row>
    <row r="840" spans="1:5">
      <c r="A840" s="668">
        <v>39232</v>
      </c>
      <c r="B840" s="668" t="s">
        <v>58373</v>
      </c>
      <c r="C840" s="668" t="s">
        <v>57144</v>
      </c>
      <c r="D840" s="668" t="s">
        <v>57093</v>
      </c>
      <c r="E840" s="674" t="s">
        <v>58374</v>
      </c>
    </row>
    <row r="841" spans="1:5">
      <c r="A841" s="668">
        <v>39233</v>
      </c>
      <c r="B841" s="668" t="s">
        <v>58375</v>
      </c>
      <c r="C841" s="668" t="s">
        <v>57144</v>
      </c>
      <c r="D841" s="668" t="s">
        <v>57093</v>
      </c>
      <c r="E841" s="674" t="s">
        <v>58376</v>
      </c>
    </row>
    <row r="842" spans="1:5">
      <c r="A842" s="668">
        <v>981</v>
      </c>
      <c r="B842" s="668" t="s">
        <v>58377</v>
      </c>
      <c r="C842" s="668" t="s">
        <v>57144</v>
      </c>
      <c r="D842" s="668" t="s">
        <v>57097</v>
      </c>
      <c r="E842" s="674" t="s">
        <v>58378</v>
      </c>
    </row>
    <row r="843" spans="1:5">
      <c r="A843" s="668">
        <v>39234</v>
      </c>
      <c r="B843" s="668" t="s">
        <v>58379</v>
      </c>
      <c r="C843" s="668" t="s">
        <v>57144</v>
      </c>
      <c r="D843" s="668" t="s">
        <v>57093</v>
      </c>
      <c r="E843" s="674" t="s">
        <v>54518</v>
      </c>
    </row>
    <row r="844" spans="1:5">
      <c r="A844" s="668">
        <v>982</v>
      </c>
      <c r="B844" s="668" t="s">
        <v>58380</v>
      </c>
      <c r="C844" s="668" t="s">
        <v>57144</v>
      </c>
      <c r="D844" s="668" t="s">
        <v>57093</v>
      </c>
      <c r="E844" s="674" t="s">
        <v>32942</v>
      </c>
    </row>
    <row r="845" spans="1:5">
      <c r="A845" s="668">
        <v>39235</v>
      </c>
      <c r="B845" s="668" t="s">
        <v>58381</v>
      </c>
      <c r="C845" s="668" t="s">
        <v>57144</v>
      </c>
      <c r="D845" s="668" t="s">
        <v>57093</v>
      </c>
      <c r="E845" s="674" t="s">
        <v>58382</v>
      </c>
    </row>
    <row r="846" spans="1:5">
      <c r="A846" s="668">
        <v>39236</v>
      </c>
      <c r="B846" s="668" t="s">
        <v>58383</v>
      </c>
      <c r="C846" s="668" t="s">
        <v>57144</v>
      </c>
      <c r="D846" s="668" t="s">
        <v>57093</v>
      </c>
      <c r="E846" s="674" t="s">
        <v>58384</v>
      </c>
    </row>
    <row r="847" spans="1:5">
      <c r="A847" s="668">
        <v>876</v>
      </c>
      <c r="B847" s="668" t="s">
        <v>58385</v>
      </c>
      <c r="C847" s="668" t="s">
        <v>57144</v>
      </c>
      <c r="D847" s="668" t="s">
        <v>57093</v>
      </c>
      <c r="E847" s="674" t="s">
        <v>58386</v>
      </c>
    </row>
    <row r="848" spans="1:5">
      <c r="A848" s="668">
        <v>877</v>
      </c>
      <c r="B848" s="668" t="s">
        <v>58387</v>
      </c>
      <c r="C848" s="668" t="s">
        <v>57144</v>
      </c>
      <c r="D848" s="668" t="s">
        <v>57093</v>
      </c>
      <c r="E848" s="674" t="s">
        <v>58388</v>
      </c>
    </row>
    <row r="849" spans="1:5">
      <c r="A849" s="668">
        <v>882</v>
      </c>
      <c r="B849" s="668" t="s">
        <v>58389</v>
      </c>
      <c r="C849" s="668" t="s">
        <v>57144</v>
      </c>
      <c r="D849" s="668" t="s">
        <v>57093</v>
      </c>
      <c r="E849" s="674" t="s">
        <v>58390</v>
      </c>
    </row>
    <row r="850" spans="1:5">
      <c r="A850" s="668">
        <v>878</v>
      </c>
      <c r="B850" s="668" t="s">
        <v>58391</v>
      </c>
      <c r="C850" s="668" t="s">
        <v>57144</v>
      </c>
      <c r="D850" s="668" t="s">
        <v>57093</v>
      </c>
      <c r="E850" s="674" t="s">
        <v>58392</v>
      </c>
    </row>
    <row r="851" spans="1:5">
      <c r="A851" s="668">
        <v>879</v>
      </c>
      <c r="B851" s="668" t="s">
        <v>58393</v>
      </c>
      <c r="C851" s="668" t="s">
        <v>57144</v>
      </c>
      <c r="D851" s="668" t="s">
        <v>57093</v>
      </c>
      <c r="E851" s="674" t="s">
        <v>58394</v>
      </c>
    </row>
    <row r="852" spans="1:5">
      <c r="A852" s="668">
        <v>880</v>
      </c>
      <c r="B852" s="668" t="s">
        <v>58395</v>
      </c>
      <c r="C852" s="668" t="s">
        <v>57144</v>
      </c>
      <c r="D852" s="668" t="s">
        <v>57093</v>
      </c>
      <c r="E852" s="674" t="s">
        <v>58396</v>
      </c>
    </row>
    <row r="853" spans="1:5">
      <c r="A853" s="668">
        <v>873</v>
      </c>
      <c r="B853" s="668" t="s">
        <v>58397</v>
      </c>
      <c r="C853" s="668" t="s">
        <v>57144</v>
      </c>
      <c r="D853" s="668" t="s">
        <v>57093</v>
      </c>
      <c r="E853" s="674" t="s">
        <v>58398</v>
      </c>
    </row>
    <row r="854" spans="1:5">
      <c r="A854" s="668">
        <v>881</v>
      </c>
      <c r="B854" s="668" t="s">
        <v>58399</v>
      </c>
      <c r="C854" s="668" t="s">
        <v>57144</v>
      </c>
      <c r="D854" s="668" t="s">
        <v>57093</v>
      </c>
      <c r="E854" s="674" t="s">
        <v>58400</v>
      </c>
    </row>
    <row r="855" spans="1:5">
      <c r="A855" s="668">
        <v>874</v>
      </c>
      <c r="B855" s="668" t="s">
        <v>58401</v>
      </c>
      <c r="C855" s="668" t="s">
        <v>57144</v>
      </c>
      <c r="D855" s="668" t="s">
        <v>57093</v>
      </c>
      <c r="E855" s="674" t="s">
        <v>58402</v>
      </c>
    </row>
    <row r="856" spans="1:5">
      <c r="A856" s="668">
        <v>875</v>
      </c>
      <c r="B856" s="668" t="s">
        <v>58403</v>
      </c>
      <c r="C856" s="668" t="s">
        <v>57144</v>
      </c>
      <c r="D856" s="668" t="s">
        <v>57093</v>
      </c>
      <c r="E856" s="674" t="s">
        <v>58404</v>
      </c>
    </row>
    <row r="857" spans="1:5">
      <c r="A857" s="668">
        <v>983</v>
      </c>
      <c r="B857" s="668" t="s">
        <v>58405</v>
      </c>
      <c r="C857" s="668" t="s">
        <v>57144</v>
      </c>
      <c r="D857" s="668" t="s">
        <v>57093</v>
      </c>
      <c r="E857" s="674" t="s">
        <v>55253</v>
      </c>
    </row>
    <row r="858" spans="1:5">
      <c r="A858" s="668">
        <v>985</v>
      </c>
      <c r="B858" s="668" t="s">
        <v>58406</v>
      </c>
      <c r="C858" s="668" t="s">
        <v>57144</v>
      </c>
      <c r="D858" s="668" t="s">
        <v>57093</v>
      </c>
      <c r="E858" s="674" t="s">
        <v>25662</v>
      </c>
    </row>
    <row r="859" spans="1:5">
      <c r="A859" s="668">
        <v>990</v>
      </c>
      <c r="B859" s="668" t="s">
        <v>58407</v>
      </c>
      <c r="C859" s="668" t="s">
        <v>57144</v>
      </c>
      <c r="D859" s="668" t="s">
        <v>57093</v>
      </c>
      <c r="E859" s="674" t="s">
        <v>54243</v>
      </c>
    </row>
    <row r="860" spans="1:5">
      <c r="A860" s="668">
        <v>39241</v>
      </c>
      <c r="B860" s="668" t="s">
        <v>58408</v>
      </c>
      <c r="C860" s="668" t="s">
        <v>57144</v>
      </c>
      <c r="D860" s="668" t="s">
        <v>57093</v>
      </c>
      <c r="E860" s="674" t="s">
        <v>25089</v>
      </c>
    </row>
    <row r="861" spans="1:5">
      <c r="A861" s="668">
        <v>1005</v>
      </c>
      <c r="B861" s="668" t="s">
        <v>58409</v>
      </c>
      <c r="C861" s="668" t="s">
        <v>57144</v>
      </c>
      <c r="D861" s="668" t="s">
        <v>57093</v>
      </c>
      <c r="E861" s="674" t="s">
        <v>58410</v>
      </c>
    </row>
    <row r="862" spans="1:5">
      <c r="A862" s="668">
        <v>984</v>
      </c>
      <c r="B862" s="668" t="s">
        <v>58411</v>
      </c>
      <c r="C862" s="668" t="s">
        <v>57144</v>
      </c>
      <c r="D862" s="668" t="s">
        <v>57093</v>
      </c>
      <c r="E862" s="674" t="s">
        <v>53810</v>
      </c>
    </row>
    <row r="863" spans="1:5">
      <c r="A863" s="668">
        <v>991</v>
      </c>
      <c r="B863" s="668" t="s">
        <v>58412</v>
      </c>
      <c r="C863" s="668" t="s">
        <v>57144</v>
      </c>
      <c r="D863" s="668" t="s">
        <v>57093</v>
      </c>
      <c r="E863" s="674" t="s">
        <v>58413</v>
      </c>
    </row>
    <row r="864" spans="1:5">
      <c r="A864" s="668">
        <v>986</v>
      </c>
      <c r="B864" s="668" t="s">
        <v>58414</v>
      </c>
      <c r="C864" s="668" t="s">
        <v>57144</v>
      </c>
      <c r="D864" s="668" t="s">
        <v>57093</v>
      </c>
      <c r="E864" s="674" t="s">
        <v>58415</v>
      </c>
    </row>
    <row r="865" spans="1:5">
      <c r="A865" s="668">
        <v>1024</v>
      </c>
      <c r="B865" s="668" t="s">
        <v>58416</v>
      </c>
      <c r="C865" s="668" t="s">
        <v>57144</v>
      </c>
      <c r="D865" s="668" t="s">
        <v>57093</v>
      </c>
      <c r="E865" s="674" t="s">
        <v>58417</v>
      </c>
    </row>
    <row r="866" spans="1:5">
      <c r="A866" s="668">
        <v>987</v>
      </c>
      <c r="B866" s="668" t="s">
        <v>58418</v>
      </c>
      <c r="C866" s="668" t="s">
        <v>57144</v>
      </c>
      <c r="D866" s="668" t="s">
        <v>57093</v>
      </c>
      <c r="E866" s="674" t="s">
        <v>58419</v>
      </c>
    </row>
    <row r="867" spans="1:5">
      <c r="A867" s="668">
        <v>1003</v>
      </c>
      <c r="B867" s="668" t="s">
        <v>58420</v>
      </c>
      <c r="C867" s="668" t="s">
        <v>57144</v>
      </c>
      <c r="D867" s="668" t="s">
        <v>57093</v>
      </c>
      <c r="E867" s="674" t="s">
        <v>53912</v>
      </c>
    </row>
    <row r="868" spans="1:5">
      <c r="A868" s="668">
        <v>992</v>
      </c>
      <c r="B868" s="668" t="s">
        <v>58421</v>
      </c>
      <c r="C868" s="668" t="s">
        <v>57144</v>
      </c>
      <c r="D868" s="668" t="s">
        <v>57093</v>
      </c>
      <c r="E868" s="674" t="s">
        <v>58422</v>
      </c>
    </row>
    <row r="869" spans="1:5">
      <c r="A869" s="668">
        <v>1007</v>
      </c>
      <c r="B869" s="668" t="s">
        <v>58423</v>
      </c>
      <c r="C869" s="668" t="s">
        <v>57144</v>
      </c>
      <c r="D869" s="668" t="s">
        <v>57093</v>
      </c>
      <c r="E869" s="674" t="s">
        <v>54785</v>
      </c>
    </row>
    <row r="870" spans="1:5">
      <c r="A870" s="668">
        <v>39242</v>
      </c>
      <c r="B870" s="668" t="s">
        <v>58424</v>
      </c>
      <c r="C870" s="668" t="s">
        <v>57144</v>
      </c>
      <c r="D870" s="668" t="s">
        <v>57093</v>
      </c>
      <c r="E870" s="674" t="s">
        <v>58425</v>
      </c>
    </row>
    <row r="871" spans="1:5">
      <c r="A871" s="668">
        <v>1008</v>
      </c>
      <c r="B871" s="668" t="s">
        <v>58426</v>
      </c>
      <c r="C871" s="668" t="s">
        <v>57144</v>
      </c>
      <c r="D871" s="668" t="s">
        <v>57093</v>
      </c>
      <c r="E871" s="674" t="s">
        <v>24720</v>
      </c>
    </row>
    <row r="872" spans="1:5">
      <c r="A872" s="668">
        <v>988</v>
      </c>
      <c r="B872" s="668" t="s">
        <v>58427</v>
      </c>
      <c r="C872" s="668" t="s">
        <v>57144</v>
      </c>
      <c r="D872" s="668" t="s">
        <v>57093</v>
      </c>
      <c r="E872" s="674" t="s">
        <v>54855</v>
      </c>
    </row>
    <row r="873" spans="1:5">
      <c r="A873" s="668">
        <v>989</v>
      </c>
      <c r="B873" s="668" t="s">
        <v>58428</v>
      </c>
      <c r="C873" s="668" t="s">
        <v>57144</v>
      </c>
      <c r="D873" s="668" t="s">
        <v>57093</v>
      </c>
      <c r="E873" s="674" t="s">
        <v>58429</v>
      </c>
    </row>
    <row r="874" spans="1:5">
      <c r="A874" s="668">
        <v>39598</v>
      </c>
      <c r="B874" s="668" t="s">
        <v>58430</v>
      </c>
      <c r="C874" s="668" t="s">
        <v>57144</v>
      </c>
      <c r="D874" s="668" t="s">
        <v>57093</v>
      </c>
      <c r="E874" s="674" t="s">
        <v>57250</v>
      </c>
    </row>
    <row r="875" spans="1:5">
      <c r="A875" s="668">
        <v>39599</v>
      </c>
      <c r="B875" s="668" t="s">
        <v>58431</v>
      </c>
      <c r="C875" s="668" t="s">
        <v>57144</v>
      </c>
      <c r="D875" s="668" t="s">
        <v>57093</v>
      </c>
      <c r="E875" s="674" t="s">
        <v>32964</v>
      </c>
    </row>
    <row r="876" spans="1:5">
      <c r="A876" s="668">
        <v>34602</v>
      </c>
      <c r="B876" s="668" t="s">
        <v>58432</v>
      </c>
      <c r="C876" s="668" t="s">
        <v>57144</v>
      </c>
      <c r="D876" s="668" t="s">
        <v>57093</v>
      </c>
      <c r="E876" s="674" t="s">
        <v>58433</v>
      </c>
    </row>
    <row r="877" spans="1:5">
      <c r="A877" s="668">
        <v>34603</v>
      </c>
      <c r="B877" s="668" t="s">
        <v>58434</v>
      </c>
      <c r="C877" s="668" t="s">
        <v>57144</v>
      </c>
      <c r="D877" s="668" t="s">
        <v>57093</v>
      </c>
      <c r="E877" s="674" t="s">
        <v>54713</v>
      </c>
    </row>
    <row r="878" spans="1:5">
      <c r="A878" s="668">
        <v>34607</v>
      </c>
      <c r="B878" s="668" t="s">
        <v>58435</v>
      </c>
      <c r="C878" s="668" t="s">
        <v>57144</v>
      </c>
      <c r="D878" s="668" t="s">
        <v>57093</v>
      </c>
      <c r="E878" s="674" t="s">
        <v>54990</v>
      </c>
    </row>
    <row r="879" spans="1:5">
      <c r="A879" s="668">
        <v>34609</v>
      </c>
      <c r="B879" s="668" t="s">
        <v>58436</v>
      </c>
      <c r="C879" s="668" t="s">
        <v>57144</v>
      </c>
      <c r="D879" s="668" t="s">
        <v>57093</v>
      </c>
      <c r="E879" s="674" t="s">
        <v>58437</v>
      </c>
    </row>
    <row r="880" spans="1:5">
      <c r="A880" s="668">
        <v>34618</v>
      </c>
      <c r="B880" s="668" t="s">
        <v>58438</v>
      </c>
      <c r="C880" s="668" t="s">
        <v>57144</v>
      </c>
      <c r="D880" s="668" t="s">
        <v>57093</v>
      </c>
      <c r="E880" s="674" t="s">
        <v>25649</v>
      </c>
    </row>
    <row r="881" spans="1:5">
      <c r="A881" s="668">
        <v>34620</v>
      </c>
      <c r="B881" s="668" t="s">
        <v>58439</v>
      </c>
      <c r="C881" s="668" t="s">
        <v>57144</v>
      </c>
      <c r="D881" s="668" t="s">
        <v>57093</v>
      </c>
      <c r="E881" s="674" t="s">
        <v>58440</v>
      </c>
    </row>
    <row r="882" spans="1:5">
      <c r="A882" s="668">
        <v>34621</v>
      </c>
      <c r="B882" s="668" t="s">
        <v>58441</v>
      </c>
      <c r="C882" s="668" t="s">
        <v>57144</v>
      </c>
      <c r="D882" s="668" t="s">
        <v>57093</v>
      </c>
      <c r="E882" s="674" t="s">
        <v>33277</v>
      </c>
    </row>
    <row r="883" spans="1:5">
      <c r="A883" s="668">
        <v>34622</v>
      </c>
      <c r="B883" s="668" t="s">
        <v>58442</v>
      </c>
      <c r="C883" s="668" t="s">
        <v>57144</v>
      </c>
      <c r="D883" s="668" t="s">
        <v>57093</v>
      </c>
      <c r="E883" s="674" t="s">
        <v>33122</v>
      </c>
    </row>
    <row r="884" spans="1:5">
      <c r="A884" s="668">
        <v>34624</v>
      </c>
      <c r="B884" s="668" t="s">
        <v>58443</v>
      </c>
      <c r="C884" s="668" t="s">
        <v>57144</v>
      </c>
      <c r="D884" s="668" t="s">
        <v>57093</v>
      </c>
      <c r="E884" s="674" t="s">
        <v>57454</v>
      </c>
    </row>
    <row r="885" spans="1:5">
      <c r="A885" s="668">
        <v>34626</v>
      </c>
      <c r="B885" s="668" t="s">
        <v>58444</v>
      </c>
      <c r="C885" s="668" t="s">
        <v>57144</v>
      </c>
      <c r="D885" s="668" t="s">
        <v>57093</v>
      </c>
      <c r="E885" s="674" t="s">
        <v>32102</v>
      </c>
    </row>
    <row r="886" spans="1:5">
      <c r="A886" s="668">
        <v>34627</v>
      </c>
      <c r="B886" s="668" t="s">
        <v>58445</v>
      </c>
      <c r="C886" s="668" t="s">
        <v>57144</v>
      </c>
      <c r="D886" s="668" t="s">
        <v>57093</v>
      </c>
      <c r="E886" s="674" t="s">
        <v>58446</v>
      </c>
    </row>
    <row r="887" spans="1:5">
      <c r="A887" s="668">
        <v>34629</v>
      </c>
      <c r="B887" s="668" t="s">
        <v>58447</v>
      </c>
      <c r="C887" s="668" t="s">
        <v>57144</v>
      </c>
      <c r="D887" s="668" t="s">
        <v>57093</v>
      </c>
      <c r="E887" s="674" t="s">
        <v>57354</v>
      </c>
    </row>
    <row r="888" spans="1:5">
      <c r="A888" s="668">
        <v>39257</v>
      </c>
      <c r="B888" s="668" t="s">
        <v>58448</v>
      </c>
      <c r="C888" s="668" t="s">
        <v>57144</v>
      </c>
      <c r="D888" s="668" t="s">
        <v>57093</v>
      </c>
      <c r="E888" s="674" t="s">
        <v>54289</v>
      </c>
    </row>
    <row r="889" spans="1:5">
      <c r="A889" s="668">
        <v>39261</v>
      </c>
      <c r="B889" s="668" t="s">
        <v>58449</v>
      </c>
      <c r="C889" s="668" t="s">
        <v>57144</v>
      </c>
      <c r="D889" s="668" t="s">
        <v>57093</v>
      </c>
      <c r="E889" s="674" t="s">
        <v>53763</v>
      </c>
    </row>
    <row r="890" spans="1:5">
      <c r="A890" s="668">
        <v>39268</v>
      </c>
      <c r="B890" s="668" t="s">
        <v>58450</v>
      </c>
      <c r="C890" s="668" t="s">
        <v>57144</v>
      </c>
      <c r="D890" s="668" t="s">
        <v>57093</v>
      </c>
      <c r="E890" s="674" t="s">
        <v>58451</v>
      </c>
    </row>
    <row r="891" spans="1:5">
      <c r="A891" s="668">
        <v>39262</v>
      </c>
      <c r="B891" s="668" t="s">
        <v>58452</v>
      </c>
      <c r="C891" s="668" t="s">
        <v>57144</v>
      </c>
      <c r="D891" s="668" t="s">
        <v>57093</v>
      </c>
      <c r="E891" s="674" t="s">
        <v>58453</v>
      </c>
    </row>
    <row r="892" spans="1:5">
      <c r="A892" s="668">
        <v>39258</v>
      </c>
      <c r="B892" s="668" t="s">
        <v>58454</v>
      </c>
      <c r="C892" s="668" t="s">
        <v>57144</v>
      </c>
      <c r="D892" s="668" t="s">
        <v>57093</v>
      </c>
      <c r="E892" s="674" t="s">
        <v>32975</v>
      </c>
    </row>
    <row r="893" spans="1:5">
      <c r="A893" s="668">
        <v>39263</v>
      </c>
      <c r="B893" s="668" t="s">
        <v>58455</v>
      </c>
      <c r="C893" s="668" t="s">
        <v>57144</v>
      </c>
      <c r="D893" s="668" t="s">
        <v>57093</v>
      </c>
      <c r="E893" s="674" t="s">
        <v>58456</v>
      </c>
    </row>
    <row r="894" spans="1:5">
      <c r="A894" s="668">
        <v>39264</v>
      </c>
      <c r="B894" s="668" t="s">
        <v>58457</v>
      </c>
      <c r="C894" s="668" t="s">
        <v>57144</v>
      </c>
      <c r="D894" s="668" t="s">
        <v>57093</v>
      </c>
      <c r="E894" s="674" t="s">
        <v>55449</v>
      </c>
    </row>
    <row r="895" spans="1:5">
      <c r="A895" s="668">
        <v>39259</v>
      </c>
      <c r="B895" s="668" t="s">
        <v>58458</v>
      </c>
      <c r="C895" s="668" t="s">
        <v>57144</v>
      </c>
      <c r="D895" s="668" t="s">
        <v>57093</v>
      </c>
      <c r="E895" s="674" t="s">
        <v>58459</v>
      </c>
    </row>
    <row r="896" spans="1:5">
      <c r="A896" s="668">
        <v>39265</v>
      </c>
      <c r="B896" s="668" t="s">
        <v>58460</v>
      </c>
      <c r="C896" s="668" t="s">
        <v>57144</v>
      </c>
      <c r="D896" s="668" t="s">
        <v>57093</v>
      </c>
      <c r="E896" s="674" t="s">
        <v>54629</v>
      </c>
    </row>
    <row r="897" spans="1:5">
      <c r="A897" s="668">
        <v>39260</v>
      </c>
      <c r="B897" s="668" t="s">
        <v>58461</v>
      </c>
      <c r="C897" s="668" t="s">
        <v>57144</v>
      </c>
      <c r="D897" s="668" t="s">
        <v>57093</v>
      </c>
      <c r="E897" s="674" t="s">
        <v>32929</v>
      </c>
    </row>
    <row r="898" spans="1:5">
      <c r="A898" s="668">
        <v>39266</v>
      </c>
      <c r="B898" s="668" t="s">
        <v>58462</v>
      </c>
      <c r="C898" s="668" t="s">
        <v>57144</v>
      </c>
      <c r="D898" s="668" t="s">
        <v>57093</v>
      </c>
      <c r="E898" s="674" t="s">
        <v>58463</v>
      </c>
    </row>
    <row r="899" spans="1:5">
      <c r="A899" s="668">
        <v>39267</v>
      </c>
      <c r="B899" s="668" t="s">
        <v>58464</v>
      </c>
      <c r="C899" s="668" t="s">
        <v>57144</v>
      </c>
      <c r="D899" s="668" t="s">
        <v>57093</v>
      </c>
      <c r="E899" s="674" t="s">
        <v>58465</v>
      </c>
    </row>
    <row r="900" spans="1:5">
      <c r="A900" s="668">
        <v>11901</v>
      </c>
      <c r="B900" s="668" t="s">
        <v>58466</v>
      </c>
      <c r="C900" s="668" t="s">
        <v>57144</v>
      </c>
      <c r="D900" s="668" t="s">
        <v>57097</v>
      </c>
      <c r="E900" s="674" t="s">
        <v>24809</v>
      </c>
    </row>
    <row r="901" spans="1:5">
      <c r="A901" s="668">
        <v>11902</v>
      </c>
      <c r="B901" s="668" t="s">
        <v>58467</v>
      </c>
      <c r="C901" s="668" t="s">
        <v>57144</v>
      </c>
      <c r="D901" s="668" t="s">
        <v>57093</v>
      </c>
      <c r="E901" s="674" t="s">
        <v>30768</v>
      </c>
    </row>
    <row r="902" spans="1:5">
      <c r="A902" s="668">
        <v>11903</v>
      </c>
      <c r="B902" s="668" t="s">
        <v>58468</v>
      </c>
      <c r="C902" s="668" t="s">
        <v>57144</v>
      </c>
      <c r="D902" s="668" t="s">
        <v>57093</v>
      </c>
      <c r="E902" s="674" t="s">
        <v>53866</v>
      </c>
    </row>
    <row r="903" spans="1:5">
      <c r="A903" s="668">
        <v>11904</v>
      </c>
      <c r="B903" s="668" t="s">
        <v>58469</v>
      </c>
      <c r="C903" s="668" t="s">
        <v>57144</v>
      </c>
      <c r="D903" s="668" t="s">
        <v>57093</v>
      </c>
      <c r="E903" s="674" t="s">
        <v>55464</v>
      </c>
    </row>
    <row r="904" spans="1:5">
      <c r="A904" s="668">
        <v>11905</v>
      </c>
      <c r="B904" s="668" t="s">
        <v>58470</v>
      </c>
      <c r="C904" s="668" t="s">
        <v>57144</v>
      </c>
      <c r="D904" s="668" t="s">
        <v>57093</v>
      </c>
      <c r="E904" s="674" t="s">
        <v>57465</v>
      </c>
    </row>
    <row r="905" spans="1:5">
      <c r="A905" s="668">
        <v>11906</v>
      </c>
      <c r="B905" s="668" t="s">
        <v>58471</v>
      </c>
      <c r="C905" s="668" t="s">
        <v>57144</v>
      </c>
      <c r="D905" s="668" t="s">
        <v>57093</v>
      </c>
      <c r="E905" s="674" t="s">
        <v>58472</v>
      </c>
    </row>
    <row r="906" spans="1:5">
      <c r="A906" s="668">
        <v>11919</v>
      </c>
      <c r="B906" s="668" t="s">
        <v>58473</v>
      </c>
      <c r="C906" s="668" t="s">
        <v>57144</v>
      </c>
      <c r="D906" s="668" t="s">
        <v>57093</v>
      </c>
      <c r="E906" s="674" t="s">
        <v>53813</v>
      </c>
    </row>
    <row r="907" spans="1:5">
      <c r="A907" s="668">
        <v>11920</v>
      </c>
      <c r="B907" s="668" t="s">
        <v>58474</v>
      </c>
      <c r="C907" s="668" t="s">
        <v>57144</v>
      </c>
      <c r="D907" s="668" t="s">
        <v>57093</v>
      </c>
      <c r="E907" s="674" t="s">
        <v>58475</v>
      </c>
    </row>
    <row r="908" spans="1:5">
      <c r="A908" s="668">
        <v>11924</v>
      </c>
      <c r="B908" s="668" t="s">
        <v>58476</v>
      </c>
      <c r="C908" s="668" t="s">
        <v>57144</v>
      </c>
      <c r="D908" s="668" t="s">
        <v>57093</v>
      </c>
      <c r="E908" s="674" t="s">
        <v>58477</v>
      </c>
    </row>
    <row r="909" spans="1:5">
      <c r="A909" s="668">
        <v>11921</v>
      </c>
      <c r="B909" s="668" t="s">
        <v>58478</v>
      </c>
      <c r="C909" s="668" t="s">
        <v>57144</v>
      </c>
      <c r="D909" s="668" t="s">
        <v>57093</v>
      </c>
      <c r="E909" s="674" t="s">
        <v>54141</v>
      </c>
    </row>
    <row r="910" spans="1:5">
      <c r="A910" s="668">
        <v>11922</v>
      </c>
      <c r="B910" s="668" t="s">
        <v>58479</v>
      </c>
      <c r="C910" s="668" t="s">
        <v>57144</v>
      </c>
      <c r="D910" s="668" t="s">
        <v>57093</v>
      </c>
      <c r="E910" s="674" t="s">
        <v>33098</v>
      </c>
    </row>
    <row r="911" spans="1:5">
      <c r="A911" s="668">
        <v>11923</v>
      </c>
      <c r="B911" s="668" t="s">
        <v>58480</v>
      </c>
      <c r="C911" s="668" t="s">
        <v>57144</v>
      </c>
      <c r="D911" s="668" t="s">
        <v>57093</v>
      </c>
      <c r="E911" s="674" t="s">
        <v>58481</v>
      </c>
    </row>
    <row r="912" spans="1:5">
      <c r="A912" s="668">
        <v>11916</v>
      </c>
      <c r="B912" s="668" t="s">
        <v>58482</v>
      </c>
      <c r="C912" s="668" t="s">
        <v>57144</v>
      </c>
      <c r="D912" s="668" t="s">
        <v>57093</v>
      </c>
      <c r="E912" s="674" t="s">
        <v>55040</v>
      </c>
    </row>
    <row r="913" spans="1:5">
      <c r="A913" s="668">
        <v>11914</v>
      </c>
      <c r="B913" s="668" t="s">
        <v>58483</v>
      </c>
      <c r="C913" s="668" t="s">
        <v>57144</v>
      </c>
      <c r="D913" s="668" t="s">
        <v>57093</v>
      </c>
      <c r="E913" s="674" t="s">
        <v>58484</v>
      </c>
    </row>
    <row r="914" spans="1:5">
      <c r="A914" s="668">
        <v>11917</v>
      </c>
      <c r="B914" s="668" t="s">
        <v>58485</v>
      </c>
      <c r="C914" s="668" t="s">
        <v>57144</v>
      </c>
      <c r="D914" s="668" t="s">
        <v>57093</v>
      </c>
      <c r="E914" s="674" t="s">
        <v>54343</v>
      </c>
    </row>
    <row r="915" spans="1:5">
      <c r="A915" s="668">
        <v>11918</v>
      </c>
      <c r="B915" s="668" t="s">
        <v>58486</v>
      </c>
      <c r="C915" s="668" t="s">
        <v>57144</v>
      </c>
      <c r="D915" s="668" t="s">
        <v>57093</v>
      </c>
      <c r="E915" s="674" t="s">
        <v>58487</v>
      </c>
    </row>
    <row r="916" spans="1:5">
      <c r="A916" s="668">
        <v>37734</v>
      </c>
      <c r="B916" s="668" t="s">
        <v>58488</v>
      </c>
      <c r="C916" s="668" t="s">
        <v>57099</v>
      </c>
      <c r="D916" s="668" t="s">
        <v>57093</v>
      </c>
      <c r="E916" s="674" t="s">
        <v>58489</v>
      </c>
    </row>
    <row r="917" spans="1:5">
      <c r="A917" s="668">
        <v>42251</v>
      </c>
      <c r="B917" s="668" t="s">
        <v>58490</v>
      </c>
      <c r="C917" s="668" t="s">
        <v>57099</v>
      </c>
      <c r="D917" s="668" t="s">
        <v>57093</v>
      </c>
      <c r="E917" s="674" t="s">
        <v>58491</v>
      </c>
    </row>
    <row r="918" spans="1:5">
      <c r="A918" s="668">
        <v>37733</v>
      </c>
      <c r="B918" s="668" t="s">
        <v>58492</v>
      </c>
      <c r="C918" s="668" t="s">
        <v>57099</v>
      </c>
      <c r="D918" s="668" t="s">
        <v>57093</v>
      </c>
      <c r="E918" s="674" t="s">
        <v>58493</v>
      </c>
    </row>
    <row r="919" spans="1:5">
      <c r="A919" s="668">
        <v>37735</v>
      </c>
      <c r="B919" s="668" t="s">
        <v>58494</v>
      </c>
      <c r="C919" s="668" t="s">
        <v>57099</v>
      </c>
      <c r="D919" s="668" t="s">
        <v>57093</v>
      </c>
      <c r="E919" s="674" t="s">
        <v>58495</v>
      </c>
    </row>
    <row r="920" spans="1:5">
      <c r="A920" s="668">
        <v>5090</v>
      </c>
      <c r="B920" s="668" t="s">
        <v>58496</v>
      </c>
      <c r="C920" s="668" t="s">
        <v>57099</v>
      </c>
      <c r="D920" s="668" t="s">
        <v>57097</v>
      </c>
      <c r="E920" s="674" t="s">
        <v>33696</v>
      </c>
    </row>
    <row r="921" spans="1:5">
      <c r="A921" s="668">
        <v>5085</v>
      </c>
      <c r="B921" s="668" t="s">
        <v>58497</v>
      </c>
      <c r="C921" s="668" t="s">
        <v>57099</v>
      </c>
      <c r="D921" s="668" t="s">
        <v>57093</v>
      </c>
      <c r="E921" s="674" t="s">
        <v>58498</v>
      </c>
    </row>
    <row r="922" spans="1:5">
      <c r="A922" s="668">
        <v>43603</v>
      </c>
      <c r="B922" s="668" t="s">
        <v>58499</v>
      </c>
      <c r="C922" s="668" t="s">
        <v>57099</v>
      </c>
      <c r="D922" s="668" t="s">
        <v>57093</v>
      </c>
      <c r="E922" s="674" t="s">
        <v>53989</v>
      </c>
    </row>
    <row r="923" spans="1:5">
      <c r="A923" s="668">
        <v>38374</v>
      </c>
      <c r="B923" s="668" t="s">
        <v>58500</v>
      </c>
      <c r="C923" s="668" t="s">
        <v>57099</v>
      </c>
      <c r="D923" s="668" t="s">
        <v>57093</v>
      </c>
      <c r="E923" s="674" t="s">
        <v>58501</v>
      </c>
    </row>
    <row r="924" spans="1:5">
      <c r="A924" s="668">
        <v>20209</v>
      </c>
      <c r="B924" s="668" t="s">
        <v>58502</v>
      </c>
      <c r="C924" s="668" t="s">
        <v>57144</v>
      </c>
      <c r="D924" s="668" t="s">
        <v>57093</v>
      </c>
      <c r="E924" s="674" t="s">
        <v>58503</v>
      </c>
    </row>
    <row r="925" spans="1:5">
      <c r="A925" s="668">
        <v>20212</v>
      </c>
      <c r="B925" s="668" t="s">
        <v>58504</v>
      </c>
      <c r="C925" s="668" t="s">
        <v>57144</v>
      </c>
      <c r="D925" s="668" t="s">
        <v>57093</v>
      </c>
      <c r="E925" s="674" t="s">
        <v>32981</v>
      </c>
    </row>
    <row r="926" spans="1:5">
      <c r="A926" s="668">
        <v>4433</v>
      </c>
      <c r="B926" s="668" t="s">
        <v>58505</v>
      </c>
      <c r="C926" s="668" t="s">
        <v>57144</v>
      </c>
      <c r="D926" s="668" t="s">
        <v>57093</v>
      </c>
      <c r="E926" s="674" t="s">
        <v>57762</v>
      </c>
    </row>
    <row r="927" spans="1:5">
      <c r="A927" s="668">
        <v>4430</v>
      </c>
      <c r="B927" s="668" t="s">
        <v>58506</v>
      </c>
      <c r="C927" s="668" t="s">
        <v>57144</v>
      </c>
      <c r="D927" s="668" t="s">
        <v>57097</v>
      </c>
      <c r="E927" s="674" t="s">
        <v>58507</v>
      </c>
    </row>
    <row r="928" spans="1:5">
      <c r="A928" s="668">
        <v>4400</v>
      </c>
      <c r="B928" s="668" t="s">
        <v>58508</v>
      </c>
      <c r="C928" s="668" t="s">
        <v>57144</v>
      </c>
      <c r="D928" s="668" t="s">
        <v>57093</v>
      </c>
      <c r="E928" s="674" t="s">
        <v>33187</v>
      </c>
    </row>
    <row r="929" spans="1:5">
      <c r="A929" s="668">
        <v>2729</v>
      </c>
      <c r="B929" s="668" t="s">
        <v>58509</v>
      </c>
      <c r="C929" s="668" t="s">
        <v>57099</v>
      </c>
      <c r="D929" s="668" t="s">
        <v>44266</v>
      </c>
      <c r="E929" s="674" t="s">
        <v>58510</v>
      </c>
    </row>
    <row r="930" spans="1:5">
      <c r="A930" s="668">
        <v>4513</v>
      </c>
      <c r="B930" s="668" t="s">
        <v>58511</v>
      </c>
      <c r="C930" s="668" t="s">
        <v>57144</v>
      </c>
      <c r="D930" s="668" t="s">
        <v>57093</v>
      </c>
      <c r="E930" s="674" t="s">
        <v>57985</v>
      </c>
    </row>
    <row r="931" spans="1:5">
      <c r="A931" s="668">
        <v>11871</v>
      </c>
      <c r="B931" s="668" t="s">
        <v>58512</v>
      </c>
      <c r="C931" s="668" t="s">
        <v>57099</v>
      </c>
      <c r="D931" s="668" t="s">
        <v>44266</v>
      </c>
      <c r="E931" s="674" t="s">
        <v>58513</v>
      </c>
    </row>
    <row r="932" spans="1:5">
      <c r="A932" s="668">
        <v>34636</v>
      </c>
      <c r="B932" s="668" t="s">
        <v>58514</v>
      </c>
      <c r="C932" s="668" t="s">
        <v>57099</v>
      </c>
      <c r="D932" s="668" t="s">
        <v>57097</v>
      </c>
      <c r="E932" s="674" t="s">
        <v>58515</v>
      </c>
    </row>
    <row r="933" spans="1:5">
      <c r="A933" s="668">
        <v>34639</v>
      </c>
      <c r="B933" s="668" t="s">
        <v>58516</v>
      </c>
      <c r="C933" s="668" t="s">
        <v>57099</v>
      </c>
      <c r="D933" s="668" t="s">
        <v>57093</v>
      </c>
      <c r="E933" s="674" t="s">
        <v>58517</v>
      </c>
    </row>
    <row r="934" spans="1:5">
      <c r="A934" s="668">
        <v>34640</v>
      </c>
      <c r="B934" s="668" t="s">
        <v>58518</v>
      </c>
      <c r="C934" s="668" t="s">
        <v>57099</v>
      </c>
      <c r="D934" s="668" t="s">
        <v>57093</v>
      </c>
      <c r="E934" s="674" t="s">
        <v>58519</v>
      </c>
    </row>
    <row r="935" spans="1:5">
      <c r="A935" s="668">
        <v>34637</v>
      </c>
      <c r="B935" s="668" t="s">
        <v>58520</v>
      </c>
      <c r="C935" s="668" t="s">
        <v>57099</v>
      </c>
      <c r="D935" s="668" t="s">
        <v>57093</v>
      </c>
      <c r="E935" s="674" t="s">
        <v>58521</v>
      </c>
    </row>
    <row r="936" spans="1:5">
      <c r="A936" s="668">
        <v>34638</v>
      </c>
      <c r="B936" s="668" t="s">
        <v>58522</v>
      </c>
      <c r="C936" s="668" t="s">
        <v>57099</v>
      </c>
      <c r="D936" s="668" t="s">
        <v>57093</v>
      </c>
      <c r="E936" s="674" t="s">
        <v>58523</v>
      </c>
    </row>
    <row r="937" spans="1:5">
      <c r="A937" s="668">
        <v>11868</v>
      </c>
      <c r="B937" s="668" t="s">
        <v>58524</v>
      </c>
      <c r="C937" s="668" t="s">
        <v>57099</v>
      </c>
      <c r="D937" s="668" t="s">
        <v>44266</v>
      </c>
      <c r="E937" s="674" t="s">
        <v>58525</v>
      </c>
    </row>
    <row r="938" spans="1:5">
      <c r="A938" s="668">
        <v>37106</v>
      </c>
      <c r="B938" s="668" t="s">
        <v>58526</v>
      </c>
      <c r="C938" s="668" t="s">
        <v>57099</v>
      </c>
      <c r="D938" s="668" t="s">
        <v>44266</v>
      </c>
      <c r="E938" s="674" t="s">
        <v>58527</v>
      </c>
    </row>
    <row r="939" spans="1:5">
      <c r="A939" s="668">
        <v>11869</v>
      </c>
      <c r="B939" s="668" t="s">
        <v>58528</v>
      </c>
      <c r="C939" s="668" t="s">
        <v>57099</v>
      </c>
      <c r="D939" s="668" t="s">
        <v>44266</v>
      </c>
      <c r="E939" s="674" t="s">
        <v>58529</v>
      </c>
    </row>
    <row r="940" spans="1:5">
      <c r="A940" s="668">
        <v>37104</v>
      </c>
      <c r="B940" s="668" t="s">
        <v>58530</v>
      </c>
      <c r="C940" s="668" t="s">
        <v>57099</v>
      </c>
      <c r="D940" s="668" t="s">
        <v>44266</v>
      </c>
      <c r="E940" s="674" t="s">
        <v>58531</v>
      </c>
    </row>
    <row r="941" spans="1:5">
      <c r="A941" s="668">
        <v>37105</v>
      </c>
      <c r="B941" s="668" t="s">
        <v>58532</v>
      </c>
      <c r="C941" s="668" t="s">
        <v>57099</v>
      </c>
      <c r="D941" s="668" t="s">
        <v>44266</v>
      </c>
      <c r="E941" s="674" t="s">
        <v>58533</v>
      </c>
    </row>
    <row r="942" spans="1:5">
      <c r="A942" s="668">
        <v>34641</v>
      </c>
      <c r="B942" s="668" t="s">
        <v>58534</v>
      </c>
      <c r="C942" s="668" t="s">
        <v>57099</v>
      </c>
      <c r="D942" s="668" t="s">
        <v>57093</v>
      </c>
      <c r="E942" s="674" t="s">
        <v>58535</v>
      </c>
    </row>
    <row r="943" spans="1:5">
      <c r="A943" s="668">
        <v>43434</v>
      </c>
      <c r="B943" s="668" t="s">
        <v>58536</v>
      </c>
      <c r="C943" s="668" t="s">
        <v>57099</v>
      </c>
      <c r="D943" s="668" t="s">
        <v>57093</v>
      </c>
      <c r="E943" s="674" t="s">
        <v>58537</v>
      </c>
    </row>
    <row r="944" spans="1:5">
      <c r="A944" s="668">
        <v>43435</v>
      </c>
      <c r="B944" s="668" t="s">
        <v>58538</v>
      </c>
      <c r="C944" s="668" t="s">
        <v>57099</v>
      </c>
      <c r="D944" s="668" t="s">
        <v>57093</v>
      </c>
      <c r="E944" s="674" t="s">
        <v>58539</v>
      </c>
    </row>
    <row r="945" spans="1:5">
      <c r="A945" s="668">
        <v>43436</v>
      </c>
      <c r="B945" s="668" t="s">
        <v>58540</v>
      </c>
      <c r="C945" s="668" t="s">
        <v>57099</v>
      </c>
      <c r="D945" s="668" t="s">
        <v>57093</v>
      </c>
      <c r="E945" s="674" t="s">
        <v>58541</v>
      </c>
    </row>
    <row r="946" spans="1:5">
      <c r="A946" s="668">
        <v>43437</v>
      </c>
      <c r="B946" s="668" t="s">
        <v>58542</v>
      </c>
      <c r="C946" s="668" t="s">
        <v>57099</v>
      </c>
      <c r="D946" s="668" t="s">
        <v>57093</v>
      </c>
      <c r="E946" s="674" t="s">
        <v>58543</v>
      </c>
    </row>
    <row r="947" spans="1:5">
      <c r="A947" s="668">
        <v>43438</v>
      </c>
      <c r="B947" s="668" t="s">
        <v>58544</v>
      </c>
      <c r="C947" s="668" t="s">
        <v>57099</v>
      </c>
      <c r="D947" s="668" t="s">
        <v>57093</v>
      </c>
      <c r="E947" s="674" t="s">
        <v>58545</v>
      </c>
    </row>
    <row r="948" spans="1:5">
      <c r="A948" s="668">
        <v>41627</v>
      </c>
      <c r="B948" s="668" t="s">
        <v>58546</v>
      </c>
      <c r="C948" s="668" t="s">
        <v>57099</v>
      </c>
      <c r="D948" s="668" t="s">
        <v>57093</v>
      </c>
      <c r="E948" s="674" t="s">
        <v>58547</v>
      </c>
    </row>
    <row r="949" spans="1:5">
      <c r="A949" s="668">
        <v>41628</v>
      </c>
      <c r="B949" s="668" t="s">
        <v>58548</v>
      </c>
      <c r="C949" s="668" t="s">
        <v>57099</v>
      </c>
      <c r="D949" s="668" t="s">
        <v>57093</v>
      </c>
      <c r="E949" s="674" t="s">
        <v>54833</v>
      </c>
    </row>
    <row r="950" spans="1:5">
      <c r="A950" s="668">
        <v>41629</v>
      </c>
      <c r="B950" s="668" t="s">
        <v>58549</v>
      </c>
      <c r="C950" s="668" t="s">
        <v>57099</v>
      </c>
      <c r="D950" s="668" t="s">
        <v>57093</v>
      </c>
      <c r="E950" s="674" t="s">
        <v>58550</v>
      </c>
    </row>
    <row r="951" spans="1:5">
      <c r="A951" s="668">
        <v>43429</v>
      </c>
      <c r="B951" s="668" t="s">
        <v>58551</v>
      </c>
      <c r="C951" s="668" t="s">
        <v>57099</v>
      </c>
      <c r="D951" s="668" t="s">
        <v>57093</v>
      </c>
      <c r="E951" s="674" t="s">
        <v>58552</v>
      </c>
    </row>
    <row r="952" spans="1:5">
      <c r="A952" s="668">
        <v>43430</v>
      </c>
      <c r="B952" s="668" t="s">
        <v>58553</v>
      </c>
      <c r="C952" s="668" t="s">
        <v>57099</v>
      </c>
      <c r="D952" s="668" t="s">
        <v>57093</v>
      </c>
      <c r="E952" s="674" t="s">
        <v>58554</v>
      </c>
    </row>
    <row r="953" spans="1:5">
      <c r="A953" s="668">
        <v>43431</v>
      </c>
      <c r="B953" s="668" t="s">
        <v>58555</v>
      </c>
      <c r="C953" s="668" t="s">
        <v>57099</v>
      </c>
      <c r="D953" s="668" t="s">
        <v>57093</v>
      </c>
      <c r="E953" s="674" t="s">
        <v>58556</v>
      </c>
    </row>
    <row r="954" spans="1:5">
      <c r="A954" s="668">
        <v>43432</v>
      </c>
      <c r="B954" s="668" t="s">
        <v>58557</v>
      </c>
      <c r="C954" s="668" t="s">
        <v>57099</v>
      </c>
      <c r="D954" s="668" t="s">
        <v>57093</v>
      </c>
      <c r="E954" s="674" t="s">
        <v>58558</v>
      </c>
    </row>
    <row r="955" spans="1:5">
      <c r="A955" s="668">
        <v>43433</v>
      </c>
      <c r="B955" s="668" t="s">
        <v>58559</v>
      </c>
      <c r="C955" s="668" t="s">
        <v>57099</v>
      </c>
      <c r="D955" s="668" t="s">
        <v>57093</v>
      </c>
      <c r="E955" s="674" t="s">
        <v>58560</v>
      </c>
    </row>
    <row r="956" spans="1:5">
      <c r="A956" s="668">
        <v>43094</v>
      </c>
      <c r="B956" s="668" t="s">
        <v>58561</v>
      </c>
      <c r="C956" s="668" t="s">
        <v>57099</v>
      </c>
      <c r="D956" s="668" t="s">
        <v>57093</v>
      </c>
      <c r="E956" s="674" t="s">
        <v>58562</v>
      </c>
    </row>
    <row r="957" spans="1:5">
      <c r="A957" s="668">
        <v>43093</v>
      </c>
      <c r="B957" s="668" t="s">
        <v>58563</v>
      </c>
      <c r="C957" s="668" t="s">
        <v>57099</v>
      </c>
      <c r="D957" s="668" t="s">
        <v>57093</v>
      </c>
      <c r="E957" s="674" t="s">
        <v>58564</v>
      </c>
    </row>
    <row r="958" spans="1:5">
      <c r="A958" s="668">
        <v>1030</v>
      </c>
      <c r="B958" s="668" t="s">
        <v>58565</v>
      </c>
      <c r="C958" s="668" t="s">
        <v>57099</v>
      </c>
      <c r="D958" s="668" t="s">
        <v>57097</v>
      </c>
      <c r="E958" s="674" t="s">
        <v>33572</v>
      </c>
    </row>
    <row r="959" spans="1:5">
      <c r="A959" s="668">
        <v>11694</v>
      </c>
      <c r="B959" s="668" t="s">
        <v>58566</v>
      </c>
      <c r="C959" s="668" t="s">
        <v>57099</v>
      </c>
      <c r="D959" s="668" t="s">
        <v>57093</v>
      </c>
      <c r="E959" s="674" t="s">
        <v>58567</v>
      </c>
    </row>
    <row r="960" spans="1:5">
      <c r="A960" s="668">
        <v>11881</v>
      </c>
      <c r="B960" s="668" t="s">
        <v>58568</v>
      </c>
      <c r="C960" s="668" t="s">
        <v>57099</v>
      </c>
      <c r="D960" s="668" t="s">
        <v>57093</v>
      </c>
      <c r="E960" s="674" t="s">
        <v>57534</v>
      </c>
    </row>
    <row r="961" spans="1:5">
      <c r="A961" s="668">
        <v>35277</v>
      </c>
      <c r="B961" s="668" t="s">
        <v>58569</v>
      </c>
      <c r="C961" s="668" t="s">
        <v>57099</v>
      </c>
      <c r="D961" s="668" t="s">
        <v>57093</v>
      </c>
      <c r="E961" s="674" t="s">
        <v>58570</v>
      </c>
    </row>
    <row r="962" spans="1:5">
      <c r="A962" s="668">
        <v>10521</v>
      </c>
      <c r="B962" s="668" t="s">
        <v>58571</v>
      </c>
      <c r="C962" s="668" t="s">
        <v>57099</v>
      </c>
      <c r="D962" s="668" t="s">
        <v>57093</v>
      </c>
      <c r="E962" s="674" t="s">
        <v>58572</v>
      </c>
    </row>
    <row r="963" spans="1:5">
      <c r="A963" s="668">
        <v>10885</v>
      </c>
      <c r="B963" s="668" t="s">
        <v>58573</v>
      </c>
      <c r="C963" s="668" t="s">
        <v>57099</v>
      </c>
      <c r="D963" s="668" t="s">
        <v>57093</v>
      </c>
      <c r="E963" s="674" t="s">
        <v>58574</v>
      </c>
    </row>
    <row r="964" spans="1:5">
      <c r="A964" s="668">
        <v>20962</v>
      </c>
      <c r="B964" s="668" t="s">
        <v>58575</v>
      </c>
      <c r="C964" s="668" t="s">
        <v>57099</v>
      </c>
      <c r="D964" s="668" t="s">
        <v>57097</v>
      </c>
      <c r="E964" s="674" t="s">
        <v>58576</v>
      </c>
    </row>
    <row r="965" spans="1:5">
      <c r="A965" s="668">
        <v>20963</v>
      </c>
      <c r="B965" s="668" t="s">
        <v>58577</v>
      </c>
      <c r="C965" s="668" t="s">
        <v>57099</v>
      </c>
      <c r="D965" s="668" t="s">
        <v>57093</v>
      </c>
      <c r="E965" s="674" t="s">
        <v>58578</v>
      </c>
    </row>
    <row r="966" spans="1:5">
      <c r="A966" s="668">
        <v>2555</v>
      </c>
      <c r="B966" s="668" t="s">
        <v>58579</v>
      </c>
      <c r="C966" s="668" t="s">
        <v>57099</v>
      </c>
      <c r="D966" s="668" t="s">
        <v>57093</v>
      </c>
      <c r="E966" s="674" t="s">
        <v>24300</v>
      </c>
    </row>
    <row r="967" spans="1:5">
      <c r="A967" s="668">
        <v>2556</v>
      </c>
      <c r="B967" s="668" t="s">
        <v>58580</v>
      </c>
      <c r="C967" s="668" t="s">
        <v>57099</v>
      </c>
      <c r="D967" s="668" t="s">
        <v>57093</v>
      </c>
      <c r="E967" s="674" t="s">
        <v>57689</v>
      </c>
    </row>
    <row r="968" spans="1:5">
      <c r="A968" s="668">
        <v>2557</v>
      </c>
      <c r="B968" s="668" t="s">
        <v>58581</v>
      </c>
      <c r="C968" s="668" t="s">
        <v>57099</v>
      </c>
      <c r="D968" s="668" t="s">
        <v>57093</v>
      </c>
      <c r="E968" s="674" t="s">
        <v>24574</v>
      </c>
    </row>
    <row r="969" spans="1:5">
      <c r="A969" s="668">
        <v>10569</v>
      </c>
      <c r="B969" s="668" t="s">
        <v>58582</v>
      </c>
      <c r="C969" s="668" t="s">
        <v>57099</v>
      </c>
      <c r="D969" s="668" t="s">
        <v>57093</v>
      </c>
      <c r="E969" s="674" t="s">
        <v>24574</v>
      </c>
    </row>
    <row r="970" spans="1:5">
      <c r="A970" s="668">
        <v>39810</v>
      </c>
      <c r="B970" s="668" t="s">
        <v>58583</v>
      </c>
      <c r="C970" s="668" t="s">
        <v>57099</v>
      </c>
      <c r="D970" s="668" t="s">
        <v>57093</v>
      </c>
      <c r="E970" s="674" t="s">
        <v>58584</v>
      </c>
    </row>
    <row r="971" spans="1:5">
      <c r="A971" s="668">
        <v>39811</v>
      </c>
      <c r="B971" s="668" t="s">
        <v>58585</v>
      </c>
      <c r="C971" s="668" t="s">
        <v>57099</v>
      </c>
      <c r="D971" s="668" t="s">
        <v>57093</v>
      </c>
      <c r="E971" s="674" t="s">
        <v>53925</v>
      </c>
    </row>
    <row r="972" spans="1:5">
      <c r="A972" s="668">
        <v>39812</v>
      </c>
      <c r="B972" s="668" t="s">
        <v>58586</v>
      </c>
      <c r="C972" s="668" t="s">
        <v>57099</v>
      </c>
      <c r="D972" s="668" t="s">
        <v>57093</v>
      </c>
      <c r="E972" s="674" t="s">
        <v>58587</v>
      </c>
    </row>
    <row r="973" spans="1:5">
      <c r="A973" s="668">
        <v>43096</v>
      </c>
      <c r="B973" s="668" t="s">
        <v>58588</v>
      </c>
      <c r="C973" s="668" t="s">
        <v>57099</v>
      </c>
      <c r="D973" s="668" t="s">
        <v>57093</v>
      </c>
      <c r="E973" s="674" t="s">
        <v>33515</v>
      </c>
    </row>
    <row r="974" spans="1:5">
      <c r="A974" s="668">
        <v>43102</v>
      </c>
      <c r="B974" s="668" t="s">
        <v>58589</v>
      </c>
      <c r="C974" s="668" t="s">
        <v>57099</v>
      </c>
      <c r="D974" s="668" t="s">
        <v>57093</v>
      </c>
      <c r="E974" s="674" t="s">
        <v>54864</v>
      </c>
    </row>
    <row r="975" spans="1:5">
      <c r="A975" s="668">
        <v>43103</v>
      </c>
      <c r="B975" s="668" t="s">
        <v>58590</v>
      </c>
      <c r="C975" s="668" t="s">
        <v>57099</v>
      </c>
      <c r="D975" s="668" t="s">
        <v>57093</v>
      </c>
      <c r="E975" s="674" t="s">
        <v>58591</v>
      </c>
    </row>
    <row r="976" spans="1:5">
      <c r="A976" s="668">
        <v>43098</v>
      </c>
      <c r="B976" s="668" t="s">
        <v>58592</v>
      </c>
      <c r="C976" s="668" t="s">
        <v>57099</v>
      </c>
      <c r="D976" s="668" t="s">
        <v>57093</v>
      </c>
      <c r="E976" s="674" t="s">
        <v>58593</v>
      </c>
    </row>
    <row r="977" spans="1:5">
      <c r="A977" s="668">
        <v>43097</v>
      </c>
      <c r="B977" s="668" t="s">
        <v>58594</v>
      </c>
      <c r="C977" s="668" t="s">
        <v>57099</v>
      </c>
      <c r="D977" s="668" t="s">
        <v>57093</v>
      </c>
      <c r="E977" s="674" t="s">
        <v>54853</v>
      </c>
    </row>
    <row r="978" spans="1:5">
      <c r="A978" s="668">
        <v>43104</v>
      </c>
      <c r="B978" s="668" t="s">
        <v>58595</v>
      </c>
      <c r="C978" s="668" t="s">
        <v>57099</v>
      </c>
      <c r="D978" s="668" t="s">
        <v>57093</v>
      </c>
      <c r="E978" s="674" t="s">
        <v>58596</v>
      </c>
    </row>
    <row r="979" spans="1:5">
      <c r="A979" s="668">
        <v>39771</v>
      </c>
      <c r="B979" s="668" t="s">
        <v>58597</v>
      </c>
      <c r="C979" s="668" t="s">
        <v>57099</v>
      </c>
      <c r="D979" s="668" t="s">
        <v>57093</v>
      </c>
      <c r="E979" s="674" t="s">
        <v>58598</v>
      </c>
    </row>
    <row r="980" spans="1:5">
      <c r="A980" s="668">
        <v>39772</v>
      </c>
      <c r="B980" s="668" t="s">
        <v>58599</v>
      </c>
      <c r="C980" s="668" t="s">
        <v>57099</v>
      </c>
      <c r="D980" s="668" t="s">
        <v>57093</v>
      </c>
      <c r="E980" s="674" t="s">
        <v>58600</v>
      </c>
    </row>
    <row r="981" spans="1:5">
      <c r="A981" s="668">
        <v>39773</v>
      </c>
      <c r="B981" s="668" t="s">
        <v>58601</v>
      </c>
      <c r="C981" s="668" t="s">
        <v>57099</v>
      </c>
      <c r="D981" s="668" t="s">
        <v>57093</v>
      </c>
      <c r="E981" s="674" t="s">
        <v>58602</v>
      </c>
    </row>
    <row r="982" spans="1:5">
      <c r="A982" s="668">
        <v>39774</v>
      </c>
      <c r="B982" s="668" t="s">
        <v>58603</v>
      </c>
      <c r="C982" s="668" t="s">
        <v>57099</v>
      </c>
      <c r="D982" s="668" t="s">
        <v>57093</v>
      </c>
      <c r="E982" s="674" t="s">
        <v>58604</v>
      </c>
    </row>
    <row r="983" spans="1:5">
      <c r="A983" s="668">
        <v>39775</v>
      </c>
      <c r="B983" s="668" t="s">
        <v>58605</v>
      </c>
      <c r="C983" s="668" t="s">
        <v>57099</v>
      </c>
      <c r="D983" s="668" t="s">
        <v>57093</v>
      </c>
      <c r="E983" s="674" t="s">
        <v>58606</v>
      </c>
    </row>
    <row r="984" spans="1:5">
      <c r="A984" s="668">
        <v>39776</v>
      </c>
      <c r="B984" s="668" t="s">
        <v>58607</v>
      </c>
      <c r="C984" s="668" t="s">
        <v>57099</v>
      </c>
      <c r="D984" s="668" t="s">
        <v>57093</v>
      </c>
      <c r="E984" s="674" t="s">
        <v>58608</v>
      </c>
    </row>
    <row r="985" spans="1:5">
      <c r="A985" s="668">
        <v>39777</v>
      </c>
      <c r="B985" s="668" t="s">
        <v>58609</v>
      </c>
      <c r="C985" s="668" t="s">
        <v>57099</v>
      </c>
      <c r="D985" s="668" t="s">
        <v>57093</v>
      </c>
      <c r="E985" s="674" t="s">
        <v>58610</v>
      </c>
    </row>
    <row r="986" spans="1:5">
      <c r="A986" s="668">
        <v>20254</v>
      </c>
      <c r="B986" s="668" t="s">
        <v>58611</v>
      </c>
      <c r="C986" s="668" t="s">
        <v>57099</v>
      </c>
      <c r="D986" s="668" t="s">
        <v>57093</v>
      </c>
      <c r="E986" s="674" t="s">
        <v>58612</v>
      </c>
    </row>
    <row r="987" spans="1:5">
      <c r="A987" s="668">
        <v>20253</v>
      </c>
      <c r="B987" s="668" t="s">
        <v>58613</v>
      </c>
      <c r="C987" s="668" t="s">
        <v>57099</v>
      </c>
      <c r="D987" s="668" t="s">
        <v>57093</v>
      </c>
      <c r="E987" s="674" t="s">
        <v>58614</v>
      </c>
    </row>
    <row r="988" spans="1:5">
      <c r="A988" s="668">
        <v>11247</v>
      </c>
      <c r="B988" s="668" t="s">
        <v>58615</v>
      </c>
      <c r="C988" s="668" t="s">
        <v>57099</v>
      </c>
      <c r="D988" s="668" t="s">
        <v>57093</v>
      </c>
      <c r="E988" s="674" t="s">
        <v>58616</v>
      </c>
    </row>
    <row r="989" spans="1:5">
      <c r="A989" s="668">
        <v>11250</v>
      </c>
      <c r="B989" s="668" t="s">
        <v>58617</v>
      </c>
      <c r="C989" s="668" t="s">
        <v>57099</v>
      </c>
      <c r="D989" s="668" t="s">
        <v>57093</v>
      </c>
      <c r="E989" s="674" t="s">
        <v>58618</v>
      </c>
    </row>
    <row r="990" spans="1:5">
      <c r="A990" s="668">
        <v>11249</v>
      </c>
      <c r="B990" s="668" t="s">
        <v>58619</v>
      </c>
      <c r="C990" s="668" t="s">
        <v>57099</v>
      </c>
      <c r="D990" s="668" t="s">
        <v>57093</v>
      </c>
      <c r="E990" s="674" t="s">
        <v>58620</v>
      </c>
    </row>
    <row r="991" spans="1:5">
      <c r="A991" s="668">
        <v>11251</v>
      </c>
      <c r="B991" s="668" t="s">
        <v>58621</v>
      </c>
      <c r="C991" s="668" t="s">
        <v>57099</v>
      </c>
      <c r="D991" s="668" t="s">
        <v>57093</v>
      </c>
      <c r="E991" s="674" t="s">
        <v>58622</v>
      </c>
    </row>
    <row r="992" spans="1:5">
      <c r="A992" s="668">
        <v>11253</v>
      </c>
      <c r="B992" s="668" t="s">
        <v>58623</v>
      </c>
      <c r="C992" s="668" t="s">
        <v>57099</v>
      </c>
      <c r="D992" s="668" t="s">
        <v>57093</v>
      </c>
      <c r="E992" s="674" t="s">
        <v>58624</v>
      </c>
    </row>
    <row r="993" spans="1:5">
      <c r="A993" s="668">
        <v>11255</v>
      </c>
      <c r="B993" s="668" t="s">
        <v>58625</v>
      </c>
      <c r="C993" s="668" t="s">
        <v>57099</v>
      </c>
      <c r="D993" s="668" t="s">
        <v>57093</v>
      </c>
      <c r="E993" s="674" t="s">
        <v>58626</v>
      </c>
    </row>
    <row r="994" spans="1:5">
      <c r="A994" s="668">
        <v>14055</v>
      </c>
      <c r="B994" s="668" t="s">
        <v>58627</v>
      </c>
      <c r="C994" s="668" t="s">
        <v>57099</v>
      </c>
      <c r="D994" s="668" t="s">
        <v>57093</v>
      </c>
      <c r="E994" s="674" t="s">
        <v>58628</v>
      </c>
    </row>
    <row r="995" spans="1:5">
      <c r="A995" s="668">
        <v>11256</v>
      </c>
      <c r="B995" s="668" t="s">
        <v>58629</v>
      </c>
      <c r="C995" s="668" t="s">
        <v>57099</v>
      </c>
      <c r="D995" s="668" t="s">
        <v>57093</v>
      </c>
      <c r="E995" s="674" t="s">
        <v>58630</v>
      </c>
    </row>
    <row r="996" spans="1:5">
      <c r="A996" s="668">
        <v>1872</v>
      </c>
      <c r="B996" s="668" t="s">
        <v>58631</v>
      </c>
      <c r="C996" s="668" t="s">
        <v>57099</v>
      </c>
      <c r="D996" s="668" t="s">
        <v>57093</v>
      </c>
      <c r="E996" s="674" t="s">
        <v>58632</v>
      </c>
    </row>
    <row r="997" spans="1:5">
      <c r="A997" s="668">
        <v>1873</v>
      </c>
      <c r="B997" s="668" t="s">
        <v>58633</v>
      </c>
      <c r="C997" s="668" t="s">
        <v>57099</v>
      </c>
      <c r="D997" s="668" t="s">
        <v>57093</v>
      </c>
      <c r="E997" s="674" t="s">
        <v>32949</v>
      </c>
    </row>
    <row r="998" spans="1:5">
      <c r="A998" s="668">
        <v>39693</v>
      </c>
      <c r="B998" s="668" t="s">
        <v>58634</v>
      </c>
      <c r="C998" s="668" t="s">
        <v>57099</v>
      </c>
      <c r="D998" s="668" t="s">
        <v>57093</v>
      </c>
      <c r="E998" s="674" t="s">
        <v>58635</v>
      </c>
    </row>
    <row r="999" spans="1:5">
      <c r="A999" s="668">
        <v>39692</v>
      </c>
      <c r="B999" s="668" t="s">
        <v>58636</v>
      </c>
      <c r="C999" s="668" t="s">
        <v>57099</v>
      </c>
      <c r="D999" s="668" t="s">
        <v>57093</v>
      </c>
      <c r="E999" s="674" t="s">
        <v>58637</v>
      </c>
    </row>
    <row r="1000" spans="1:5">
      <c r="A1000" s="668">
        <v>34643</v>
      </c>
      <c r="B1000" s="668" t="s">
        <v>58638</v>
      </c>
      <c r="C1000" s="668" t="s">
        <v>57099</v>
      </c>
      <c r="D1000" s="668" t="s">
        <v>57093</v>
      </c>
      <c r="E1000" s="674" t="s">
        <v>58639</v>
      </c>
    </row>
    <row r="1001" spans="1:5">
      <c r="A1001" s="668">
        <v>1062</v>
      </c>
      <c r="B1001" s="668" t="s">
        <v>58640</v>
      </c>
      <c r="C1001" s="668" t="s">
        <v>57099</v>
      </c>
      <c r="D1001" s="668" t="s">
        <v>57093</v>
      </c>
      <c r="E1001" s="674" t="s">
        <v>58641</v>
      </c>
    </row>
    <row r="1002" spans="1:5">
      <c r="A1002" s="668">
        <v>39686</v>
      </c>
      <c r="B1002" s="668" t="s">
        <v>58642</v>
      </c>
      <c r="C1002" s="668" t="s">
        <v>57099</v>
      </c>
      <c r="D1002" s="668" t="s">
        <v>57093</v>
      </c>
      <c r="E1002" s="674" t="s">
        <v>58643</v>
      </c>
    </row>
    <row r="1003" spans="1:5">
      <c r="A1003" s="668">
        <v>43095</v>
      </c>
      <c r="B1003" s="668" t="s">
        <v>58644</v>
      </c>
      <c r="C1003" s="668" t="s">
        <v>57099</v>
      </c>
      <c r="D1003" s="668" t="s">
        <v>57093</v>
      </c>
      <c r="E1003" s="674" t="s">
        <v>58645</v>
      </c>
    </row>
    <row r="1004" spans="1:5">
      <c r="A1004" s="668">
        <v>1871</v>
      </c>
      <c r="B1004" s="668" t="s">
        <v>58646</v>
      </c>
      <c r="C1004" s="668" t="s">
        <v>57099</v>
      </c>
      <c r="D1004" s="668" t="s">
        <v>57093</v>
      </c>
      <c r="E1004" s="674" t="s">
        <v>33337</v>
      </c>
    </row>
    <row r="1005" spans="1:5">
      <c r="A1005" s="668">
        <v>12001</v>
      </c>
      <c r="B1005" s="668" t="s">
        <v>58647</v>
      </c>
      <c r="C1005" s="668" t="s">
        <v>57099</v>
      </c>
      <c r="D1005" s="668" t="s">
        <v>57093</v>
      </c>
      <c r="E1005" s="674" t="s">
        <v>32951</v>
      </c>
    </row>
    <row r="1006" spans="1:5">
      <c r="A1006" s="668">
        <v>11882</v>
      </c>
      <c r="B1006" s="668" t="s">
        <v>58648</v>
      </c>
      <c r="C1006" s="668" t="s">
        <v>57099</v>
      </c>
      <c r="D1006" s="668" t="s">
        <v>57093</v>
      </c>
      <c r="E1006" s="674" t="s">
        <v>58649</v>
      </c>
    </row>
    <row r="1007" spans="1:5">
      <c r="A1007" s="668">
        <v>1068</v>
      </c>
      <c r="B1007" s="668" t="s">
        <v>58650</v>
      </c>
      <c r="C1007" s="668" t="s">
        <v>57099</v>
      </c>
      <c r="D1007" s="668" t="s">
        <v>57093</v>
      </c>
      <c r="E1007" s="674" t="s">
        <v>58651</v>
      </c>
    </row>
    <row r="1008" spans="1:5">
      <c r="A1008" s="668">
        <v>39690</v>
      </c>
      <c r="B1008" s="668" t="s">
        <v>58652</v>
      </c>
      <c r="C1008" s="668" t="s">
        <v>57099</v>
      </c>
      <c r="D1008" s="668" t="s">
        <v>57093</v>
      </c>
      <c r="E1008" s="674" t="s">
        <v>58653</v>
      </c>
    </row>
    <row r="1009" spans="1:5">
      <c r="A1009" s="668">
        <v>39691</v>
      </c>
      <c r="B1009" s="668" t="s">
        <v>58654</v>
      </c>
      <c r="C1009" s="668" t="s">
        <v>57099</v>
      </c>
      <c r="D1009" s="668" t="s">
        <v>57093</v>
      </c>
      <c r="E1009" s="674" t="s">
        <v>58655</v>
      </c>
    </row>
    <row r="1010" spans="1:5">
      <c r="A1010" s="668">
        <v>39808</v>
      </c>
      <c r="B1010" s="668" t="s">
        <v>58656</v>
      </c>
      <c r="C1010" s="668" t="s">
        <v>57099</v>
      </c>
      <c r="D1010" s="668" t="s">
        <v>57093</v>
      </c>
      <c r="E1010" s="674" t="s">
        <v>54748</v>
      </c>
    </row>
    <row r="1011" spans="1:5">
      <c r="A1011" s="668">
        <v>39809</v>
      </c>
      <c r="B1011" s="668" t="s">
        <v>58657</v>
      </c>
      <c r="C1011" s="668" t="s">
        <v>57099</v>
      </c>
      <c r="D1011" s="668" t="s">
        <v>57093</v>
      </c>
      <c r="E1011" s="674" t="s">
        <v>53782</v>
      </c>
    </row>
    <row r="1012" spans="1:5">
      <c r="A1012" s="668">
        <v>43439</v>
      </c>
      <c r="B1012" s="668" t="s">
        <v>58658</v>
      </c>
      <c r="C1012" s="668" t="s">
        <v>57099</v>
      </c>
      <c r="D1012" s="668" t="s">
        <v>57093</v>
      </c>
      <c r="E1012" s="674" t="s">
        <v>54157</v>
      </c>
    </row>
    <row r="1013" spans="1:5">
      <c r="A1013" s="668">
        <v>5103</v>
      </c>
      <c r="B1013" s="668" t="s">
        <v>58659</v>
      </c>
      <c r="C1013" s="668" t="s">
        <v>57099</v>
      </c>
      <c r="D1013" s="668" t="s">
        <v>57093</v>
      </c>
      <c r="E1013" s="674" t="s">
        <v>54576</v>
      </c>
    </row>
    <row r="1014" spans="1:5">
      <c r="A1014" s="668">
        <v>11712</v>
      </c>
      <c r="B1014" s="668" t="s">
        <v>58660</v>
      </c>
      <c r="C1014" s="668" t="s">
        <v>57099</v>
      </c>
      <c r="D1014" s="668" t="s">
        <v>57097</v>
      </c>
      <c r="E1014" s="674" t="s">
        <v>58661</v>
      </c>
    </row>
    <row r="1015" spans="1:5">
      <c r="A1015" s="668">
        <v>11717</v>
      </c>
      <c r="B1015" s="668" t="s">
        <v>58662</v>
      </c>
      <c r="C1015" s="668" t="s">
        <v>57099</v>
      </c>
      <c r="D1015" s="668" t="s">
        <v>57093</v>
      </c>
      <c r="E1015" s="674" t="s">
        <v>58663</v>
      </c>
    </row>
    <row r="1016" spans="1:5">
      <c r="A1016" s="668">
        <v>11714</v>
      </c>
      <c r="B1016" s="668" t="s">
        <v>58664</v>
      </c>
      <c r="C1016" s="668" t="s">
        <v>57099</v>
      </c>
      <c r="D1016" s="668" t="s">
        <v>57093</v>
      </c>
      <c r="E1016" s="674" t="s">
        <v>58665</v>
      </c>
    </row>
    <row r="1017" spans="1:5">
      <c r="A1017" s="668">
        <v>11880</v>
      </c>
      <c r="B1017" s="668" t="s">
        <v>58666</v>
      </c>
      <c r="C1017" s="668" t="s">
        <v>57099</v>
      </c>
      <c r="D1017" s="668" t="s">
        <v>57093</v>
      </c>
      <c r="E1017" s="674" t="s">
        <v>58667</v>
      </c>
    </row>
    <row r="1018" spans="1:5">
      <c r="A1018" s="668">
        <v>1106</v>
      </c>
      <c r="B1018" s="668" t="s">
        <v>58668</v>
      </c>
      <c r="C1018" s="668" t="s">
        <v>57213</v>
      </c>
      <c r="D1018" s="668" t="s">
        <v>57097</v>
      </c>
      <c r="E1018" s="674" t="s">
        <v>25550</v>
      </c>
    </row>
    <row r="1019" spans="1:5">
      <c r="A1019" s="668">
        <v>11161</v>
      </c>
      <c r="B1019" s="668" t="s">
        <v>58669</v>
      </c>
      <c r="C1019" s="668" t="s">
        <v>57213</v>
      </c>
      <c r="D1019" s="668" t="s">
        <v>57093</v>
      </c>
      <c r="E1019" s="674" t="s">
        <v>58670</v>
      </c>
    </row>
    <row r="1020" spans="1:5">
      <c r="A1020" s="668">
        <v>1107</v>
      </c>
      <c r="B1020" s="668" t="s">
        <v>58671</v>
      </c>
      <c r="C1020" s="668" t="s">
        <v>57213</v>
      </c>
      <c r="D1020" s="668" t="s">
        <v>57093</v>
      </c>
      <c r="E1020" s="674" t="s">
        <v>25035</v>
      </c>
    </row>
    <row r="1021" spans="1:5">
      <c r="A1021" s="668">
        <v>25963</v>
      </c>
      <c r="B1021" s="668" t="s">
        <v>58672</v>
      </c>
      <c r="C1021" s="668" t="s">
        <v>57213</v>
      </c>
      <c r="D1021" s="668" t="s">
        <v>57093</v>
      </c>
      <c r="E1021" s="674" t="s">
        <v>25307</v>
      </c>
    </row>
    <row r="1022" spans="1:5">
      <c r="A1022" s="668">
        <v>4759</v>
      </c>
      <c r="B1022" s="668" t="s">
        <v>58673</v>
      </c>
      <c r="C1022" s="668" t="s">
        <v>57386</v>
      </c>
      <c r="D1022" s="668" t="s">
        <v>57093</v>
      </c>
      <c r="E1022" s="674" t="s">
        <v>65806</v>
      </c>
    </row>
    <row r="1023" spans="1:5">
      <c r="A1023" s="668">
        <v>41068</v>
      </c>
      <c r="B1023" s="668" t="s">
        <v>58674</v>
      </c>
      <c r="C1023" s="668" t="s">
        <v>57389</v>
      </c>
      <c r="D1023" s="668" t="s">
        <v>57093</v>
      </c>
      <c r="E1023" s="674" t="s">
        <v>72352</v>
      </c>
    </row>
    <row r="1024" spans="1:5">
      <c r="A1024" s="668">
        <v>1108</v>
      </c>
      <c r="B1024" s="668" t="s">
        <v>58675</v>
      </c>
      <c r="C1024" s="668" t="s">
        <v>57144</v>
      </c>
      <c r="D1024" s="668" t="s">
        <v>57093</v>
      </c>
      <c r="E1024" s="674" t="s">
        <v>54007</v>
      </c>
    </row>
    <row r="1025" spans="1:5">
      <c r="A1025" s="668">
        <v>1117</v>
      </c>
      <c r="B1025" s="668" t="s">
        <v>58676</v>
      </c>
      <c r="C1025" s="668" t="s">
        <v>57144</v>
      </c>
      <c r="D1025" s="668" t="s">
        <v>57093</v>
      </c>
      <c r="E1025" s="674" t="s">
        <v>58677</v>
      </c>
    </row>
    <row r="1026" spans="1:5">
      <c r="A1026" s="668">
        <v>1118</v>
      </c>
      <c r="B1026" s="668" t="s">
        <v>58678</v>
      </c>
      <c r="C1026" s="668" t="s">
        <v>57144</v>
      </c>
      <c r="D1026" s="668" t="s">
        <v>57093</v>
      </c>
      <c r="E1026" s="674" t="s">
        <v>54359</v>
      </c>
    </row>
    <row r="1027" spans="1:5">
      <c r="A1027" s="668">
        <v>1110</v>
      </c>
      <c r="B1027" s="668" t="s">
        <v>58679</v>
      </c>
      <c r="C1027" s="668" t="s">
        <v>57144</v>
      </c>
      <c r="D1027" s="668" t="s">
        <v>57093</v>
      </c>
      <c r="E1027" s="674" t="s">
        <v>54359</v>
      </c>
    </row>
    <row r="1028" spans="1:5">
      <c r="A1028" s="668">
        <v>12618</v>
      </c>
      <c r="B1028" s="668" t="s">
        <v>58680</v>
      </c>
      <c r="C1028" s="668" t="s">
        <v>57099</v>
      </c>
      <c r="D1028" s="668" t="s">
        <v>44266</v>
      </c>
      <c r="E1028" s="674" t="s">
        <v>58681</v>
      </c>
    </row>
    <row r="1029" spans="1:5">
      <c r="A1029" s="668">
        <v>40784</v>
      </c>
      <c r="B1029" s="668" t="s">
        <v>58682</v>
      </c>
      <c r="C1029" s="668" t="s">
        <v>57144</v>
      </c>
      <c r="D1029" s="668" t="s">
        <v>57093</v>
      </c>
      <c r="E1029" s="674" t="s">
        <v>58683</v>
      </c>
    </row>
    <row r="1030" spans="1:5">
      <c r="A1030" s="668">
        <v>40782</v>
      </c>
      <c r="B1030" s="668" t="s">
        <v>58684</v>
      </c>
      <c r="C1030" s="668" t="s">
        <v>57144</v>
      </c>
      <c r="D1030" s="668" t="s">
        <v>57093</v>
      </c>
      <c r="E1030" s="674" t="s">
        <v>54314</v>
      </c>
    </row>
    <row r="1031" spans="1:5">
      <c r="A1031" s="668">
        <v>40783</v>
      </c>
      <c r="B1031" s="668" t="s">
        <v>58685</v>
      </c>
      <c r="C1031" s="668" t="s">
        <v>57144</v>
      </c>
      <c r="D1031" s="668" t="s">
        <v>57093</v>
      </c>
      <c r="E1031" s="674" t="s">
        <v>58686</v>
      </c>
    </row>
    <row r="1032" spans="1:5">
      <c r="A1032" s="668">
        <v>1109</v>
      </c>
      <c r="B1032" s="668" t="s">
        <v>58687</v>
      </c>
      <c r="C1032" s="668" t="s">
        <v>57144</v>
      </c>
      <c r="D1032" s="668" t="s">
        <v>57093</v>
      </c>
      <c r="E1032" s="674" t="s">
        <v>54007</v>
      </c>
    </row>
    <row r="1033" spans="1:5">
      <c r="A1033" s="668">
        <v>1119</v>
      </c>
      <c r="B1033" s="668" t="s">
        <v>58688</v>
      </c>
      <c r="C1033" s="668" t="s">
        <v>57144</v>
      </c>
      <c r="D1033" s="668" t="s">
        <v>57093</v>
      </c>
      <c r="E1033" s="674" t="s">
        <v>33162</v>
      </c>
    </row>
    <row r="1034" spans="1:5">
      <c r="A1034" s="668">
        <v>13115</v>
      </c>
      <c r="B1034" s="668" t="s">
        <v>58689</v>
      </c>
      <c r="C1034" s="668" t="s">
        <v>57144</v>
      </c>
      <c r="D1034" s="668" t="s">
        <v>57093</v>
      </c>
      <c r="E1034" s="674" t="s">
        <v>33743</v>
      </c>
    </row>
    <row r="1035" spans="1:5">
      <c r="A1035" s="668">
        <v>10541</v>
      </c>
      <c r="B1035" s="668" t="s">
        <v>58690</v>
      </c>
      <c r="C1035" s="668" t="s">
        <v>57144</v>
      </c>
      <c r="D1035" s="668" t="s">
        <v>57093</v>
      </c>
      <c r="E1035" s="674" t="s">
        <v>58691</v>
      </c>
    </row>
    <row r="1036" spans="1:5">
      <c r="A1036" s="668">
        <v>10542</v>
      </c>
      <c r="B1036" s="668" t="s">
        <v>58692</v>
      </c>
      <c r="C1036" s="668" t="s">
        <v>57144</v>
      </c>
      <c r="D1036" s="668" t="s">
        <v>57093</v>
      </c>
      <c r="E1036" s="674" t="s">
        <v>58693</v>
      </c>
    </row>
    <row r="1037" spans="1:5">
      <c r="A1037" s="668">
        <v>10543</v>
      </c>
      <c r="B1037" s="668" t="s">
        <v>58694</v>
      </c>
      <c r="C1037" s="668" t="s">
        <v>57144</v>
      </c>
      <c r="D1037" s="668" t="s">
        <v>57093</v>
      </c>
      <c r="E1037" s="674" t="s">
        <v>58695</v>
      </c>
    </row>
    <row r="1038" spans="1:5">
      <c r="A1038" s="668">
        <v>10544</v>
      </c>
      <c r="B1038" s="668" t="s">
        <v>58696</v>
      </c>
      <c r="C1038" s="668" t="s">
        <v>57144</v>
      </c>
      <c r="D1038" s="668" t="s">
        <v>57093</v>
      </c>
      <c r="E1038" s="674" t="s">
        <v>58697</v>
      </c>
    </row>
    <row r="1039" spans="1:5">
      <c r="A1039" s="668">
        <v>10545</v>
      </c>
      <c r="B1039" s="668" t="s">
        <v>58698</v>
      </c>
      <c r="C1039" s="668" t="s">
        <v>57144</v>
      </c>
      <c r="D1039" s="668" t="s">
        <v>57093</v>
      </c>
      <c r="E1039" s="674" t="s">
        <v>58699</v>
      </c>
    </row>
    <row r="1040" spans="1:5">
      <c r="A1040" s="668">
        <v>38365</v>
      </c>
      <c r="B1040" s="668" t="s">
        <v>58700</v>
      </c>
      <c r="C1040" s="668" t="s">
        <v>57096</v>
      </c>
      <c r="D1040" s="668" t="s">
        <v>57093</v>
      </c>
      <c r="E1040" s="674" t="s">
        <v>57164</v>
      </c>
    </row>
    <row r="1041" spans="1:5">
      <c r="A1041" s="668">
        <v>37745</v>
      </c>
      <c r="B1041" s="668" t="s">
        <v>58701</v>
      </c>
      <c r="C1041" s="668" t="s">
        <v>57099</v>
      </c>
      <c r="D1041" s="668" t="s">
        <v>44266</v>
      </c>
      <c r="E1041" s="674" t="s">
        <v>58702</v>
      </c>
    </row>
    <row r="1042" spans="1:5">
      <c r="A1042" s="668">
        <v>37754</v>
      </c>
      <c r="B1042" s="668" t="s">
        <v>58703</v>
      </c>
      <c r="C1042" s="668" t="s">
        <v>57099</v>
      </c>
      <c r="D1042" s="668" t="s">
        <v>44266</v>
      </c>
      <c r="E1042" s="674" t="s">
        <v>58704</v>
      </c>
    </row>
    <row r="1043" spans="1:5">
      <c r="A1043" s="668">
        <v>37748</v>
      </c>
      <c r="B1043" s="668" t="s">
        <v>58705</v>
      </c>
      <c r="C1043" s="668" t="s">
        <v>57099</v>
      </c>
      <c r="D1043" s="668" t="s">
        <v>44266</v>
      </c>
      <c r="E1043" s="674" t="s">
        <v>58706</v>
      </c>
    </row>
    <row r="1044" spans="1:5">
      <c r="A1044" s="668">
        <v>37761</v>
      </c>
      <c r="B1044" s="668" t="s">
        <v>58707</v>
      </c>
      <c r="C1044" s="668" t="s">
        <v>57099</v>
      </c>
      <c r="D1044" s="668" t="s">
        <v>44266</v>
      </c>
      <c r="E1044" s="674" t="s">
        <v>58708</v>
      </c>
    </row>
    <row r="1045" spans="1:5">
      <c r="A1045" s="668">
        <v>37757</v>
      </c>
      <c r="B1045" s="668" t="s">
        <v>58709</v>
      </c>
      <c r="C1045" s="668" t="s">
        <v>57099</v>
      </c>
      <c r="D1045" s="668" t="s">
        <v>44266</v>
      </c>
      <c r="E1045" s="674" t="s">
        <v>58710</v>
      </c>
    </row>
    <row r="1046" spans="1:5">
      <c r="A1046" s="668">
        <v>37759</v>
      </c>
      <c r="B1046" s="668" t="s">
        <v>58711</v>
      </c>
      <c r="C1046" s="668" t="s">
        <v>57099</v>
      </c>
      <c r="D1046" s="668" t="s">
        <v>44266</v>
      </c>
      <c r="E1046" s="674" t="s">
        <v>58712</v>
      </c>
    </row>
    <row r="1047" spans="1:5">
      <c r="A1047" s="668">
        <v>37766</v>
      </c>
      <c r="B1047" s="668" t="s">
        <v>58713</v>
      </c>
      <c r="C1047" s="668" t="s">
        <v>57099</v>
      </c>
      <c r="D1047" s="668" t="s">
        <v>44266</v>
      </c>
      <c r="E1047" s="674" t="s">
        <v>58714</v>
      </c>
    </row>
    <row r="1048" spans="1:5">
      <c r="A1048" s="668">
        <v>37752</v>
      </c>
      <c r="B1048" s="668" t="s">
        <v>58715</v>
      </c>
      <c r="C1048" s="668" t="s">
        <v>57099</v>
      </c>
      <c r="D1048" s="668" t="s">
        <v>44266</v>
      </c>
      <c r="E1048" s="674" t="s">
        <v>58716</v>
      </c>
    </row>
    <row r="1049" spans="1:5">
      <c r="A1049" s="668">
        <v>37760</v>
      </c>
      <c r="B1049" s="668" t="s">
        <v>58717</v>
      </c>
      <c r="C1049" s="668" t="s">
        <v>57099</v>
      </c>
      <c r="D1049" s="668" t="s">
        <v>44266</v>
      </c>
      <c r="E1049" s="674" t="s">
        <v>58718</v>
      </c>
    </row>
    <row r="1050" spans="1:5">
      <c r="A1050" s="668">
        <v>37765</v>
      </c>
      <c r="B1050" s="668" t="s">
        <v>58719</v>
      </c>
      <c r="C1050" s="668" t="s">
        <v>57099</v>
      </c>
      <c r="D1050" s="668" t="s">
        <v>44266</v>
      </c>
      <c r="E1050" s="674" t="s">
        <v>58720</v>
      </c>
    </row>
    <row r="1051" spans="1:5">
      <c r="A1051" s="668">
        <v>37746</v>
      </c>
      <c r="B1051" s="668" t="s">
        <v>58721</v>
      </c>
      <c r="C1051" s="668" t="s">
        <v>57099</v>
      </c>
      <c r="D1051" s="668" t="s">
        <v>44266</v>
      </c>
      <c r="E1051" s="674" t="s">
        <v>58722</v>
      </c>
    </row>
    <row r="1052" spans="1:5">
      <c r="A1052" s="668">
        <v>37750</v>
      </c>
      <c r="B1052" s="668" t="s">
        <v>58723</v>
      </c>
      <c r="C1052" s="668" t="s">
        <v>57099</v>
      </c>
      <c r="D1052" s="668" t="s">
        <v>44266</v>
      </c>
      <c r="E1052" s="674" t="s">
        <v>58724</v>
      </c>
    </row>
    <row r="1053" spans="1:5">
      <c r="A1053" s="668">
        <v>37753</v>
      </c>
      <c r="B1053" s="668" t="s">
        <v>58725</v>
      </c>
      <c r="C1053" s="668" t="s">
        <v>57099</v>
      </c>
      <c r="D1053" s="668" t="s">
        <v>44266</v>
      </c>
      <c r="E1053" s="674" t="s">
        <v>58726</v>
      </c>
    </row>
    <row r="1054" spans="1:5">
      <c r="A1054" s="668">
        <v>37756</v>
      </c>
      <c r="B1054" s="668" t="s">
        <v>58727</v>
      </c>
      <c r="C1054" s="668" t="s">
        <v>57099</v>
      </c>
      <c r="D1054" s="668" t="s">
        <v>44266</v>
      </c>
      <c r="E1054" s="674" t="s">
        <v>58708</v>
      </c>
    </row>
    <row r="1055" spans="1:5">
      <c r="A1055" s="668">
        <v>37755</v>
      </c>
      <c r="B1055" s="668" t="s">
        <v>58728</v>
      </c>
      <c r="C1055" s="668" t="s">
        <v>57099</v>
      </c>
      <c r="D1055" s="668" t="s">
        <v>44266</v>
      </c>
      <c r="E1055" s="674" t="s">
        <v>58729</v>
      </c>
    </row>
    <row r="1056" spans="1:5">
      <c r="A1056" s="668">
        <v>37758</v>
      </c>
      <c r="B1056" s="668" t="s">
        <v>58730</v>
      </c>
      <c r="C1056" s="668" t="s">
        <v>57099</v>
      </c>
      <c r="D1056" s="668" t="s">
        <v>44266</v>
      </c>
      <c r="E1056" s="674" t="s">
        <v>58731</v>
      </c>
    </row>
    <row r="1057" spans="1:5">
      <c r="A1057" s="668">
        <v>37747</v>
      </c>
      <c r="B1057" s="668" t="s">
        <v>58732</v>
      </c>
      <c r="C1057" s="668" t="s">
        <v>57099</v>
      </c>
      <c r="D1057" s="668" t="s">
        <v>44266</v>
      </c>
      <c r="E1057" s="674" t="s">
        <v>58733</v>
      </c>
    </row>
    <row r="1058" spans="1:5">
      <c r="A1058" s="668">
        <v>37767</v>
      </c>
      <c r="B1058" s="668" t="s">
        <v>58734</v>
      </c>
      <c r="C1058" s="668" t="s">
        <v>57099</v>
      </c>
      <c r="D1058" s="668" t="s">
        <v>44266</v>
      </c>
      <c r="E1058" s="674" t="s">
        <v>58735</v>
      </c>
    </row>
    <row r="1059" spans="1:5">
      <c r="A1059" s="668">
        <v>37751</v>
      </c>
      <c r="B1059" s="668" t="s">
        <v>58736</v>
      </c>
      <c r="C1059" s="668" t="s">
        <v>57099</v>
      </c>
      <c r="D1059" s="668" t="s">
        <v>44266</v>
      </c>
      <c r="E1059" s="674" t="s">
        <v>58735</v>
      </c>
    </row>
    <row r="1060" spans="1:5">
      <c r="A1060" s="668">
        <v>37749</v>
      </c>
      <c r="B1060" s="668" t="s">
        <v>58737</v>
      </c>
      <c r="C1060" s="668" t="s">
        <v>57099</v>
      </c>
      <c r="D1060" s="668" t="s">
        <v>44266</v>
      </c>
      <c r="E1060" s="674" t="s">
        <v>58738</v>
      </c>
    </row>
    <row r="1061" spans="1:5">
      <c r="A1061" s="668">
        <v>1159</v>
      </c>
      <c r="B1061" s="668" t="s">
        <v>58739</v>
      </c>
      <c r="C1061" s="668" t="s">
        <v>57099</v>
      </c>
      <c r="D1061" s="668" t="s">
        <v>57097</v>
      </c>
      <c r="E1061" s="674" t="s">
        <v>58740</v>
      </c>
    </row>
    <row r="1062" spans="1:5">
      <c r="A1062" s="668">
        <v>12114</v>
      </c>
      <c r="B1062" s="668" t="s">
        <v>58741</v>
      </c>
      <c r="C1062" s="668" t="s">
        <v>57099</v>
      </c>
      <c r="D1062" s="668" t="s">
        <v>57093</v>
      </c>
      <c r="E1062" s="674" t="s">
        <v>58742</v>
      </c>
    </row>
    <row r="1063" spans="1:5">
      <c r="A1063" s="668">
        <v>38106</v>
      </c>
      <c r="B1063" s="668" t="s">
        <v>58743</v>
      </c>
      <c r="C1063" s="668" t="s">
        <v>57099</v>
      </c>
      <c r="D1063" s="668" t="s">
        <v>57093</v>
      </c>
      <c r="E1063" s="674" t="s">
        <v>33745</v>
      </c>
    </row>
    <row r="1064" spans="1:5">
      <c r="A1064" s="668">
        <v>38085</v>
      </c>
      <c r="B1064" s="668" t="s">
        <v>58744</v>
      </c>
      <c r="C1064" s="668" t="s">
        <v>57099</v>
      </c>
      <c r="D1064" s="668" t="s">
        <v>57093</v>
      </c>
      <c r="E1064" s="674" t="s">
        <v>58745</v>
      </c>
    </row>
    <row r="1065" spans="1:5">
      <c r="A1065" s="668">
        <v>38599</v>
      </c>
      <c r="B1065" s="668" t="s">
        <v>58746</v>
      </c>
      <c r="C1065" s="668" t="s">
        <v>57099</v>
      </c>
      <c r="D1065" s="668" t="s">
        <v>57093</v>
      </c>
      <c r="E1065" s="674" t="s">
        <v>27170</v>
      </c>
    </row>
    <row r="1066" spans="1:5">
      <c r="A1066" s="668">
        <v>38596</v>
      </c>
      <c r="B1066" s="668" t="s">
        <v>58747</v>
      </c>
      <c r="C1066" s="668" t="s">
        <v>57099</v>
      </c>
      <c r="D1066" s="668" t="s">
        <v>57093</v>
      </c>
      <c r="E1066" s="674" t="s">
        <v>58748</v>
      </c>
    </row>
    <row r="1067" spans="1:5">
      <c r="A1067" s="668">
        <v>38600</v>
      </c>
      <c r="B1067" s="668" t="s">
        <v>58749</v>
      </c>
      <c r="C1067" s="668" t="s">
        <v>57099</v>
      </c>
      <c r="D1067" s="668" t="s">
        <v>57093</v>
      </c>
      <c r="E1067" s="674" t="s">
        <v>58750</v>
      </c>
    </row>
    <row r="1068" spans="1:5">
      <c r="A1068" s="668">
        <v>38597</v>
      </c>
      <c r="B1068" s="668" t="s">
        <v>58751</v>
      </c>
      <c r="C1068" s="668" t="s">
        <v>57099</v>
      </c>
      <c r="D1068" s="668" t="s">
        <v>57093</v>
      </c>
      <c r="E1068" s="674" t="s">
        <v>54994</v>
      </c>
    </row>
    <row r="1069" spans="1:5">
      <c r="A1069" s="668">
        <v>659</v>
      </c>
      <c r="B1069" s="668" t="s">
        <v>58752</v>
      </c>
      <c r="C1069" s="668" t="s">
        <v>57099</v>
      </c>
      <c r="D1069" s="668" t="s">
        <v>57093</v>
      </c>
      <c r="E1069" s="674" t="s">
        <v>33300</v>
      </c>
    </row>
    <row r="1070" spans="1:5">
      <c r="A1070" s="668">
        <v>660</v>
      </c>
      <c r="B1070" s="668" t="s">
        <v>58753</v>
      </c>
      <c r="C1070" s="668" t="s">
        <v>57099</v>
      </c>
      <c r="D1070" s="668" t="s">
        <v>57093</v>
      </c>
      <c r="E1070" s="674" t="s">
        <v>58754</v>
      </c>
    </row>
    <row r="1071" spans="1:5">
      <c r="A1071" s="668">
        <v>658</v>
      </c>
      <c r="B1071" s="668" t="s">
        <v>58755</v>
      </c>
      <c r="C1071" s="668" t="s">
        <v>57099</v>
      </c>
      <c r="D1071" s="668" t="s">
        <v>57093</v>
      </c>
      <c r="E1071" s="674" t="s">
        <v>57920</v>
      </c>
    </row>
    <row r="1072" spans="1:5">
      <c r="A1072" s="668">
        <v>38548</v>
      </c>
      <c r="B1072" s="668" t="s">
        <v>58756</v>
      </c>
      <c r="C1072" s="668" t="s">
        <v>57099</v>
      </c>
      <c r="D1072" s="668" t="s">
        <v>57093</v>
      </c>
      <c r="E1072" s="674" t="s">
        <v>58155</v>
      </c>
    </row>
    <row r="1073" spans="1:5">
      <c r="A1073" s="668">
        <v>34649</v>
      </c>
      <c r="B1073" s="668" t="s">
        <v>58757</v>
      </c>
      <c r="C1073" s="668" t="s">
        <v>57099</v>
      </c>
      <c r="D1073" s="668" t="s">
        <v>57093</v>
      </c>
      <c r="E1073" s="674" t="s">
        <v>23915</v>
      </c>
    </row>
    <row r="1074" spans="1:5">
      <c r="A1074" s="668">
        <v>34655</v>
      </c>
      <c r="B1074" s="668" t="s">
        <v>58758</v>
      </c>
      <c r="C1074" s="668" t="s">
        <v>57099</v>
      </c>
      <c r="D1074" s="668" t="s">
        <v>57093</v>
      </c>
      <c r="E1074" s="674" t="s">
        <v>33525</v>
      </c>
    </row>
    <row r="1075" spans="1:5">
      <c r="A1075" s="668">
        <v>40607</v>
      </c>
      <c r="B1075" s="668" t="s">
        <v>58759</v>
      </c>
      <c r="C1075" s="668" t="s">
        <v>57099</v>
      </c>
      <c r="D1075" s="668" t="s">
        <v>57093</v>
      </c>
      <c r="E1075" s="674" t="s">
        <v>24083</v>
      </c>
    </row>
    <row r="1076" spans="1:5">
      <c r="A1076" s="668">
        <v>569</v>
      </c>
      <c r="B1076" s="668" t="s">
        <v>58760</v>
      </c>
      <c r="C1076" s="668" t="s">
        <v>57213</v>
      </c>
      <c r="D1076" s="668" t="s">
        <v>57093</v>
      </c>
      <c r="E1076" s="674" t="s">
        <v>24720</v>
      </c>
    </row>
    <row r="1077" spans="1:5">
      <c r="A1077" s="668">
        <v>567</v>
      </c>
      <c r="B1077" s="668" t="s">
        <v>58761</v>
      </c>
      <c r="C1077" s="668" t="s">
        <v>57144</v>
      </c>
      <c r="D1077" s="668" t="s">
        <v>57093</v>
      </c>
      <c r="E1077" s="674" t="s">
        <v>27104</v>
      </c>
    </row>
    <row r="1078" spans="1:5">
      <c r="A1078" s="668">
        <v>574</v>
      </c>
      <c r="B1078" s="668" t="s">
        <v>58762</v>
      </c>
      <c r="C1078" s="668" t="s">
        <v>57144</v>
      </c>
      <c r="D1078" s="668" t="s">
        <v>57093</v>
      </c>
      <c r="E1078" s="674" t="s">
        <v>54311</v>
      </c>
    </row>
    <row r="1079" spans="1:5">
      <c r="A1079" s="668">
        <v>568</v>
      </c>
      <c r="B1079" s="668" t="s">
        <v>58763</v>
      </c>
      <c r="C1079" s="668" t="s">
        <v>57144</v>
      </c>
      <c r="D1079" s="668" t="s">
        <v>57093</v>
      </c>
      <c r="E1079" s="674" t="s">
        <v>58764</v>
      </c>
    </row>
    <row r="1080" spans="1:5">
      <c r="A1080" s="668">
        <v>585</v>
      </c>
      <c r="B1080" s="668" t="s">
        <v>58765</v>
      </c>
      <c r="C1080" s="668" t="s">
        <v>57213</v>
      </c>
      <c r="D1080" s="668" t="s">
        <v>57093</v>
      </c>
      <c r="E1080" s="674" t="s">
        <v>58766</v>
      </c>
    </row>
    <row r="1081" spans="1:5">
      <c r="A1081" s="668">
        <v>4777</v>
      </c>
      <c r="B1081" s="668" t="s">
        <v>58767</v>
      </c>
      <c r="C1081" s="668" t="s">
        <v>57213</v>
      </c>
      <c r="D1081" s="668" t="s">
        <v>44266</v>
      </c>
      <c r="E1081" s="674" t="s">
        <v>54671</v>
      </c>
    </row>
    <row r="1082" spans="1:5">
      <c r="A1082" s="668">
        <v>587</v>
      </c>
      <c r="B1082" s="668" t="s">
        <v>58768</v>
      </c>
      <c r="C1082" s="668" t="s">
        <v>57213</v>
      </c>
      <c r="D1082" s="668" t="s">
        <v>57093</v>
      </c>
      <c r="E1082" s="674" t="s">
        <v>55535</v>
      </c>
    </row>
    <row r="1083" spans="1:5">
      <c r="A1083" s="668">
        <v>590</v>
      </c>
      <c r="B1083" s="668" t="s">
        <v>58769</v>
      </c>
      <c r="C1083" s="668" t="s">
        <v>57213</v>
      </c>
      <c r="D1083" s="668" t="s">
        <v>57093</v>
      </c>
      <c r="E1083" s="674" t="s">
        <v>58770</v>
      </c>
    </row>
    <row r="1084" spans="1:5">
      <c r="A1084" s="668">
        <v>592</v>
      </c>
      <c r="B1084" s="668" t="s">
        <v>58771</v>
      </c>
      <c r="C1084" s="668" t="s">
        <v>57213</v>
      </c>
      <c r="D1084" s="668" t="s">
        <v>57097</v>
      </c>
      <c r="E1084" s="674" t="s">
        <v>55535</v>
      </c>
    </row>
    <row r="1085" spans="1:5">
      <c r="A1085" s="668">
        <v>586</v>
      </c>
      <c r="B1085" s="668" t="s">
        <v>58772</v>
      </c>
      <c r="C1085" s="668" t="s">
        <v>57144</v>
      </c>
      <c r="D1085" s="668" t="s">
        <v>57093</v>
      </c>
      <c r="E1085" s="674" t="s">
        <v>58773</v>
      </c>
    </row>
    <row r="1086" spans="1:5">
      <c r="A1086" s="668">
        <v>591</v>
      </c>
      <c r="B1086" s="668" t="s">
        <v>58774</v>
      </c>
      <c r="C1086" s="668" t="s">
        <v>57213</v>
      </c>
      <c r="D1086" s="668" t="s">
        <v>57093</v>
      </c>
      <c r="E1086" s="674" t="s">
        <v>58766</v>
      </c>
    </row>
    <row r="1087" spans="1:5">
      <c r="A1087" s="668">
        <v>588</v>
      </c>
      <c r="B1087" s="668" t="s">
        <v>58775</v>
      </c>
      <c r="C1087" s="668" t="s">
        <v>57144</v>
      </c>
      <c r="D1087" s="668" t="s">
        <v>57093</v>
      </c>
      <c r="E1087" s="674" t="s">
        <v>58776</v>
      </c>
    </row>
    <row r="1088" spans="1:5">
      <c r="A1088" s="668">
        <v>589</v>
      </c>
      <c r="B1088" s="668" t="s">
        <v>58777</v>
      </c>
      <c r="C1088" s="668" t="s">
        <v>57144</v>
      </c>
      <c r="D1088" s="668" t="s">
        <v>57093</v>
      </c>
      <c r="E1088" s="674" t="s">
        <v>58778</v>
      </c>
    </row>
    <row r="1089" spans="1:5">
      <c r="A1089" s="668">
        <v>584</v>
      </c>
      <c r="B1089" s="668" t="s">
        <v>58779</v>
      </c>
      <c r="C1089" s="668" t="s">
        <v>57144</v>
      </c>
      <c r="D1089" s="668" t="s">
        <v>57093</v>
      </c>
      <c r="E1089" s="674" t="s">
        <v>58780</v>
      </c>
    </row>
    <row r="1090" spans="1:5">
      <c r="A1090" s="668">
        <v>1165</v>
      </c>
      <c r="B1090" s="668" t="s">
        <v>58781</v>
      </c>
      <c r="C1090" s="668" t="s">
        <v>57099</v>
      </c>
      <c r="D1090" s="668" t="s">
        <v>44266</v>
      </c>
      <c r="E1090" s="674" t="s">
        <v>57706</v>
      </c>
    </row>
    <row r="1091" spans="1:5">
      <c r="A1091" s="668">
        <v>1164</v>
      </c>
      <c r="B1091" s="668" t="s">
        <v>58782</v>
      </c>
      <c r="C1091" s="668" t="s">
        <v>57099</v>
      </c>
      <c r="D1091" s="668" t="s">
        <v>44266</v>
      </c>
      <c r="E1091" s="674" t="s">
        <v>33008</v>
      </c>
    </row>
    <row r="1092" spans="1:5">
      <c r="A1092" s="668">
        <v>1162</v>
      </c>
      <c r="B1092" s="668" t="s">
        <v>58783</v>
      </c>
      <c r="C1092" s="668" t="s">
        <v>57099</v>
      </c>
      <c r="D1092" s="668" t="s">
        <v>44266</v>
      </c>
      <c r="E1092" s="674" t="s">
        <v>54990</v>
      </c>
    </row>
    <row r="1093" spans="1:5">
      <c r="A1093" s="668">
        <v>12395</v>
      </c>
      <c r="B1093" s="668" t="s">
        <v>58784</v>
      </c>
      <c r="C1093" s="668" t="s">
        <v>57099</v>
      </c>
      <c r="D1093" s="668" t="s">
        <v>44266</v>
      </c>
      <c r="E1093" s="674" t="s">
        <v>54869</v>
      </c>
    </row>
    <row r="1094" spans="1:5">
      <c r="A1094" s="668">
        <v>1170</v>
      </c>
      <c r="B1094" s="668" t="s">
        <v>58785</v>
      </c>
      <c r="C1094" s="668" t="s">
        <v>57099</v>
      </c>
      <c r="D1094" s="668" t="s">
        <v>44266</v>
      </c>
      <c r="E1094" s="674" t="s">
        <v>26555</v>
      </c>
    </row>
    <row r="1095" spans="1:5">
      <c r="A1095" s="668">
        <v>1169</v>
      </c>
      <c r="B1095" s="668" t="s">
        <v>58786</v>
      </c>
      <c r="C1095" s="668" t="s">
        <v>57099</v>
      </c>
      <c r="D1095" s="668" t="s">
        <v>44266</v>
      </c>
      <c r="E1095" s="674" t="s">
        <v>33594</v>
      </c>
    </row>
    <row r="1096" spans="1:5">
      <c r="A1096" s="668">
        <v>1166</v>
      </c>
      <c r="B1096" s="668" t="s">
        <v>58787</v>
      </c>
      <c r="C1096" s="668" t="s">
        <v>57099</v>
      </c>
      <c r="D1096" s="668" t="s">
        <v>44266</v>
      </c>
      <c r="E1096" s="674" t="s">
        <v>58788</v>
      </c>
    </row>
    <row r="1097" spans="1:5">
      <c r="A1097" s="668">
        <v>1163</v>
      </c>
      <c r="B1097" s="668" t="s">
        <v>58789</v>
      </c>
      <c r="C1097" s="668" t="s">
        <v>57099</v>
      </c>
      <c r="D1097" s="668" t="s">
        <v>44266</v>
      </c>
      <c r="E1097" s="674" t="s">
        <v>24153</v>
      </c>
    </row>
    <row r="1098" spans="1:5">
      <c r="A1098" s="668">
        <v>12396</v>
      </c>
      <c r="B1098" s="668" t="s">
        <v>58790</v>
      </c>
      <c r="C1098" s="668" t="s">
        <v>57099</v>
      </c>
      <c r="D1098" s="668" t="s">
        <v>44266</v>
      </c>
      <c r="E1098" s="674" t="s">
        <v>54869</v>
      </c>
    </row>
    <row r="1099" spans="1:5">
      <c r="A1099" s="668">
        <v>1168</v>
      </c>
      <c r="B1099" s="668" t="s">
        <v>58791</v>
      </c>
      <c r="C1099" s="668" t="s">
        <v>57099</v>
      </c>
      <c r="D1099" s="668" t="s">
        <v>44266</v>
      </c>
      <c r="E1099" s="674" t="s">
        <v>58792</v>
      </c>
    </row>
    <row r="1100" spans="1:5">
      <c r="A1100" s="668">
        <v>1167</v>
      </c>
      <c r="B1100" s="668" t="s">
        <v>58793</v>
      </c>
      <c r="C1100" s="668" t="s">
        <v>57099</v>
      </c>
      <c r="D1100" s="668" t="s">
        <v>44266</v>
      </c>
      <c r="E1100" s="674" t="s">
        <v>58794</v>
      </c>
    </row>
    <row r="1101" spans="1:5">
      <c r="A1101" s="668">
        <v>36331</v>
      </c>
      <c r="B1101" s="668" t="s">
        <v>58795</v>
      </c>
      <c r="C1101" s="668" t="s">
        <v>57099</v>
      </c>
      <c r="D1101" s="668" t="s">
        <v>44266</v>
      </c>
      <c r="E1101" s="674" t="s">
        <v>58796</v>
      </c>
    </row>
    <row r="1102" spans="1:5">
      <c r="A1102" s="668">
        <v>36346</v>
      </c>
      <c r="B1102" s="668" t="s">
        <v>58797</v>
      </c>
      <c r="C1102" s="668" t="s">
        <v>57099</v>
      </c>
      <c r="D1102" s="668" t="s">
        <v>44266</v>
      </c>
      <c r="E1102" s="674" t="s">
        <v>33048</v>
      </c>
    </row>
    <row r="1103" spans="1:5">
      <c r="A1103" s="668">
        <v>1210</v>
      </c>
      <c r="B1103" s="668" t="s">
        <v>58798</v>
      </c>
      <c r="C1103" s="668" t="s">
        <v>57099</v>
      </c>
      <c r="D1103" s="668" t="s">
        <v>57093</v>
      </c>
      <c r="E1103" s="674" t="s">
        <v>58799</v>
      </c>
    </row>
    <row r="1104" spans="1:5">
      <c r="A1104" s="668">
        <v>1203</v>
      </c>
      <c r="B1104" s="668" t="s">
        <v>58800</v>
      </c>
      <c r="C1104" s="668" t="s">
        <v>57099</v>
      </c>
      <c r="D1104" s="668" t="s">
        <v>57093</v>
      </c>
      <c r="E1104" s="674" t="s">
        <v>54293</v>
      </c>
    </row>
    <row r="1105" spans="1:5">
      <c r="A1105" s="668">
        <v>1197</v>
      </c>
      <c r="B1105" s="668" t="s">
        <v>58801</v>
      </c>
      <c r="C1105" s="668" t="s">
        <v>57099</v>
      </c>
      <c r="D1105" s="668" t="s">
        <v>57093</v>
      </c>
      <c r="E1105" s="674" t="s">
        <v>33055</v>
      </c>
    </row>
    <row r="1106" spans="1:5">
      <c r="A1106" s="668">
        <v>1202</v>
      </c>
      <c r="B1106" s="668" t="s">
        <v>58802</v>
      </c>
      <c r="C1106" s="668" t="s">
        <v>57099</v>
      </c>
      <c r="D1106" s="668" t="s">
        <v>57093</v>
      </c>
      <c r="E1106" s="674" t="s">
        <v>58803</v>
      </c>
    </row>
    <row r="1107" spans="1:5">
      <c r="A1107" s="668">
        <v>1188</v>
      </c>
      <c r="B1107" s="668" t="s">
        <v>58804</v>
      </c>
      <c r="C1107" s="668" t="s">
        <v>57099</v>
      </c>
      <c r="D1107" s="668" t="s">
        <v>57093</v>
      </c>
      <c r="E1107" s="674" t="s">
        <v>33564</v>
      </c>
    </row>
    <row r="1108" spans="1:5">
      <c r="A1108" s="668">
        <v>1211</v>
      </c>
      <c r="B1108" s="668" t="s">
        <v>58805</v>
      </c>
      <c r="C1108" s="668" t="s">
        <v>57099</v>
      </c>
      <c r="D1108" s="668" t="s">
        <v>57093</v>
      </c>
      <c r="E1108" s="674" t="s">
        <v>58806</v>
      </c>
    </row>
    <row r="1109" spans="1:5">
      <c r="A1109" s="668">
        <v>1198</v>
      </c>
      <c r="B1109" s="668" t="s">
        <v>58807</v>
      </c>
      <c r="C1109" s="668" t="s">
        <v>57099</v>
      </c>
      <c r="D1109" s="668" t="s">
        <v>57093</v>
      </c>
      <c r="E1109" s="674" t="s">
        <v>54988</v>
      </c>
    </row>
    <row r="1110" spans="1:5">
      <c r="A1110" s="668">
        <v>1199</v>
      </c>
      <c r="B1110" s="668" t="s">
        <v>58808</v>
      </c>
      <c r="C1110" s="668" t="s">
        <v>57099</v>
      </c>
      <c r="D1110" s="668" t="s">
        <v>57093</v>
      </c>
      <c r="E1110" s="674" t="s">
        <v>58809</v>
      </c>
    </row>
    <row r="1111" spans="1:5">
      <c r="A1111" s="668">
        <v>20088</v>
      </c>
      <c r="B1111" s="668" t="s">
        <v>58810</v>
      </c>
      <c r="C1111" s="668" t="s">
        <v>57099</v>
      </c>
      <c r="D1111" s="668" t="s">
        <v>57093</v>
      </c>
      <c r="E1111" s="674" t="s">
        <v>30623</v>
      </c>
    </row>
    <row r="1112" spans="1:5">
      <c r="A1112" s="668">
        <v>20089</v>
      </c>
      <c r="B1112" s="668" t="s">
        <v>58811</v>
      </c>
      <c r="C1112" s="668" t="s">
        <v>57099</v>
      </c>
      <c r="D1112" s="668" t="s">
        <v>57093</v>
      </c>
      <c r="E1112" s="674" t="s">
        <v>54187</v>
      </c>
    </row>
    <row r="1113" spans="1:5">
      <c r="A1113" s="668">
        <v>20087</v>
      </c>
      <c r="B1113" s="668" t="s">
        <v>58812</v>
      </c>
      <c r="C1113" s="668" t="s">
        <v>57099</v>
      </c>
      <c r="D1113" s="668" t="s">
        <v>57093</v>
      </c>
      <c r="E1113" s="674" t="s">
        <v>54651</v>
      </c>
    </row>
    <row r="1114" spans="1:5">
      <c r="A1114" s="668">
        <v>1200</v>
      </c>
      <c r="B1114" s="668" t="s">
        <v>58813</v>
      </c>
      <c r="C1114" s="668" t="s">
        <v>57099</v>
      </c>
      <c r="D1114" s="668" t="s">
        <v>57093</v>
      </c>
      <c r="E1114" s="674" t="s">
        <v>58814</v>
      </c>
    </row>
    <row r="1115" spans="1:5">
      <c r="A1115" s="668">
        <v>12909</v>
      </c>
      <c r="B1115" s="668" t="s">
        <v>58815</v>
      </c>
      <c r="C1115" s="668" t="s">
        <v>57099</v>
      </c>
      <c r="D1115" s="668" t="s">
        <v>57093</v>
      </c>
      <c r="E1115" s="674" t="s">
        <v>58816</v>
      </c>
    </row>
    <row r="1116" spans="1:5">
      <c r="A1116" s="668">
        <v>12910</v>
      </c>
      <c r="B1116" s="668" t="s">
        <v>58817</v>
      </c>
      <c r="C1116" s="668" t="s">
        <v>57099</v>
      </c>
      <c r="D1116" s="668" t="s">
        <v>57093</v>
      </c>
      <c r="E1116" s="674" t="s">
        <v>58818</v>
      </c>
    </row>
    <row r="1117" spans="1:5">
      <c r="A1117" s="668">
        <v>1184</v>
      </c>
      <c r="B1117" s="668" t="s">
        <v>58819</v>
      </c>
      <c r="C1117" s="668" t="s">
        <v>57099</v>
      </c>
      <c r="D1117" s="668" t="s">
        <v>57093</v>
      </c>
      <c r="E1117" s="674" t="s">
        <v>58820</v>
      </c>
    </row>
    <row r="1118" spans="1:5">
      <c r="A1118" s="668">
        <v>1191</v>
      </c>
      <c r="B1118" s="668" t="s">
        <v>58821</v>
      </c>
      <c r="C1118" s="668" t="s">
        <v>57099</v>
      </c>
      <c r="D1118" s="668" t="s">
        <v>57093</v>
      </c>
      <c r="E1118" s="674" t="s">
        <v>24865</v>
      </c>
    </row>
    <row r="1119" spans="1:5">
      <c r="A1119" s="668">
        <v>1185</v>
      </c>
      <c r="B1119" s="668" t="s">
        <v>58822</v>
      </c>
      <c r="C1119" s="668" t="s">
        <v>57099</v>
      </c>
      <c r="D1119" s="668" t="s">
        <v>57093</v>
      </c>
      <c r="E1119" s="674" t="s">
        <v>24943</v>
      </c>
    </row>
    <row r="1120" spans="1:5">
      <c r="A1120" s="668">
        <v>1189</v>
      </c>
      <c r="B1120" s="668" t="s">
        <v>58823</v>
      </c>
      <c r="C1120" s="668" t="s">
        <v>57099</v>
      </c>
      <c r="D1120" s="668" t="s">
        <v>57093</v>
      </c>
      <c r="E1120" s="674" t="s">
        <v>24771</v>
      </c>
    </row>
    <row r="1121" spans="1:5">
      <c r="A1121" s="668">
        <v>1193</v>
      </c>
      <c r="B1121" s="668" t="s">
        <v>58824</v>
      </c>
      <c r="C1121" s="668" t="s">
        <v>57099</v>
      </c>
      <c r="D1121" s="668" t="s">
        <v>57093</v>
      </c>
      <c r="E1121" s="674" t="s">
        <v>53893</v>
      </c>
    </row>
    <row r="1122" spans="1:5">
      <c r="A1122" s="668">
        <v>1194</v>
      </c>
      <c r="B1122" s="668" t="s">
        <v>58825</v>
      </c>
      <c r="C1122" s="668" t="s">
        <v>57099</v>
      </c>
      <c r="D1122" s="668" t="s">
        <v>57093</v>
      </c>
      <c r="E1122" s="674" t="s">
        <v>55008</v>
      </c>
    </row>
    <row r="1123" spans="1:5">
      <c r="A1123" s="668">
        <v>1195</v>
      </c>
      <c r="B1123" s="668" t="s">
        <v>58826</v>
      </c>
      <c r="C1123" s="668" t="s">
        <v>57099</v>
      </c>
      <c r="D1123" s="668" t="s">
        <v>57093</v>
      </c>
      <c r="E1123" s="674" t="s">
        <v>23535</v>
      </c>
    </row>
    <row r="1124" spans="1:5">
      <c r="A1124" s="668">
        <v>1204</v>
      </c>
      <c r="B1124" s="668" t="s">
        <v>58827</v>
      </c>
      <c r="C1124" s="668" t="s">
        <v>57099</v>
      </c>
      <c r="D1124" s="668" t="s">
        <v>57093</v>
      </c>
      <c r="E1124" s="674" t="s">
        <v>33538</v>
      </c>
    </row>
    <row r="1125" spans="1:5">
      <c r="A1125" s="668">
        <v>1205</v>
      </c>
      <c r="B1125" s="668" t="s">
        <v>58828</v>
      </c>
      <c r="C1125" s="668" t="s">
        <v>57099</v>
      </c>
      <c r="D1125" s="668" t="s">
        <v>57093</v>
      </c>
      <c r="E1125" s="674" t="s">
        <v>58829</v>
      </c>
    </row>
    <row r="1126" spans="1:5">
      <c r="A1126" s="668">
        <v>1207</v>
      </c>
      <c r="B1126" s="668" t="s">
        <v>58830</v>
      </c>
      <c r="C1126" s="668" t="s">
        <v>57099</v>
      </c>
      <c r="D1126" s="668" t="s">
        <v>44266</v>
      </c>
      <c r="E1126" s="674" t="s">
        <v>54664</v>
      </c>
    </row>
    <row r="1127" spans="1:5">
      <c r="A1127" s="668">
        <v>1206</v>
      </c>
      <c r="B1127" s="668" t="s">
        <v>58831</v>
      </c>
      <c r="C1127" s="668" t="s">
        <v>57099</v>
      </c>
      <c r="D1127" s="668" t="s">
        <v>44266</v>
      </c>
      <c r="E1127" s="674" t="s">
        <v>28239</v>
      </c>
    </row>
    <row r="1128" spans="1:5">
      <c r="A1128" s="668">
        <v>1183</v>
      </c>
      <c r="B1128" s="668" t="s">
        <v>58832</v>
      </c>
      <c r="C1128" s="668" t="s">
        <v>57099</v>
      </c>
      <c r="D1128" s="668" t="s">
        <v>44266</v>
      </c>
      <c r="E1128" s="674" t="s">
        <v>54016</v>
      </c>
    </row>
    <row r="1129" spans="1:5">
      <c r="A1129" s="668">
        <v>42685</v>
      </c>
      <c r="B1129" s="668" t="s">
        <v>58833</v>
      </c>
      <c r="C1129" s="668" t="s">
        <v>57099</v>
      </c>
      <c r="D1129" s="668" t="s">
        <v>44266</v>
      </c>
      <c r="E1129" s="674" t="s">
        <v>58834</v>
      </c>
    </row>
    <row r="1130" spans="1:5">
      <c r="A1130" s="668">
        <v>42686</v>
      </c>
      <c r="B1130" s="668" t="s">
        <v>58835</v>
      </c>
      <c r="C1130" s="668" t="s">
        <v>57099</v>
      </c>
      <c r="D1130" s="668" t="s">
        <v>44266</v>
      </c>
      <c r="E1130" s="674" t="s">
        <v>58836</v>
      </c>
    </row>
    <row r="1131" spans="1:5">
      <c r="A1131" s="668">
        <v>12894</v>
      </c>
      <c r="B1131" s="668" t="s">
        <v>58837</v>
      </c>
      <c r="C1131" s="668" t="s">
        <v>57099</v>
      </c>
      <c r="D1131" s="668" t="s">
        <v>57093</v>
      </c>
      <c r="E1131" s="674" t="s">
        <v>58838</v>
      </c>
    </row>
    <row r="1132" spans="1:5">
      <c r="A1132" s="668">
        <v>12895</v>
      </c>
      <c r="B1132" s="668" t="s">
        <v>58839</v>
      </c>
      <c r="C1132" s="668" t="s">
        <v>57099</v>
      </c>
      <c r="D1132" s="668" t="s">
        <v>57097</v>
      </c>
      <c r="E1132" s="674" t="s">
        <v>58840</v>
      </c>
    </row>
    <row r="1133" spans="1:5">
      <c r="A1133" s="668">
        <v>1631</v>
      </c>
      <c r="B1133" s="668" t="s">
        <v>58841</v>
      </c>
      <c r="C1133" s="668" t="s">
        <v>57099</v>
      </c>
      <c r="D1133" s="668" t="s">
        <v>57093</v>
      </c>
      <c r="E1133" s="674" t="s">
        <v>58842</v>
      </c>
    </row>
    <row r="1134" spans="1:5">
      <c r="A1134" s="668">
        <v>1633</v>
      </c>
      <c r="B1134" s="668" t="s">
        <v>58843</v>
      </c>
      <c r="C1134" s="668" t="s">
        <v>57099</v>
      </c>
      <c r="D1134" s="668" t="s">
        <v>57093</v>
      </c>
      <c r="E1134" s="674" t="s">
        <v>58844</v>
      </c>
    </row>
    <row r="1135" spans="1:5">
      <c r="A1135" s="668">
        <v>10818</v>
      </c>
      <c r="B1135" s="668" t="s">
        <v>58845</v>
      </c>
      <c r="C1135" s="668" t="s">
        <v>57213</v>
      </c>
      <c r="D1135" s="668" t="s">
        <v>57093</v>
      </c>
      <c r="E1135" s="674" t="s">
        <v>58846</v>
      </c>
    </row>
    <row r="1136" spans="1:5">
      <c r="A1136" s="668">
        <v>39359</v>
      </c>
      <c r="B1136" s="668" t="s">
        <v>58847</v>
      </c>
      <c r="C1136" s="668" t="s">
        <v>57099</v>
      </c>
      <c r="D1136" s="668" t="s">
        <v>44266</v>
      </c>
      <c r="E1136" s="674" t="s">
        <v>58848</v>
      </c>
    </row>
    <row r="1137" spans="1:5">
      <c r="A1137" s="668">
        <v>39360</v>
      </c>
      <c r="B1137" s="668" t="s">
        <v>58849</v>
      </c>
      <c r="C1137" s="668" t="s">
        <v>57099</v>
      </c>
      <c r="D1137" s="668" t="s">
        <v>44266</v>
      </c>
      <c r="E1137" s="674" t="s">
        <v>33128</v>
      </c>
    </row>
    <row r="1138" spans="1:5">
      <c r="A1138" s="668">
        <v>10710</v>
      </c>
      <c r="B1138" s="668" t="s">
        <v>58850</v>
      </c>
      <c r="C1138" s="668" t="s">
        <v>57096</v>
      </c>
      <c r="D1138" s="668" t="s">
        <v>44266</v>
      </c>
      <c r="E1138" s="674" t="s">
        <v>58851</v>
      </c>
    </row>
    <row r="1139" spans="1:5">
      <c r="A1139" s="668">
        <v>10709</v>
      </c>
      <c r="B1139" s="668" t="s">
        <v>58852</v>
      </c>
      <c r="C1139" s="668" t="s">
        <v>57096</v>
      </c>
      <c r="D1139" s="668" t="s">
        <v>44266</v>
      </c>
      <c r="E1139" s="674" t="s">
        <v>58853</v>
      </c>
    </row>
    <row r="1140" spans="1:5">
      <c r="A1140" s="668">
        <v>39636</v>
      </c>
      <c r="B1140" s="668" t="s">
        <v>58854</v>
      </c>
      <c r="C1140" s="668" t="s">
        <v>57096</v>
      </c>
      <c r="D1140" s="668" t="s">
        <v>44266</v>
      </c>
      <c r="E1140" s="674" t="s">
        <v>58855</v>
      </c>
    </row>
    <row r="1141" spans="1:5">
      <c r="A1141" s="668">
        <v>10708</v>
      </c>
      <c r="B1141" s="668" t="s">
        <v>58856</v>
      </c>
      <c r="C1141" s="668" t="s">
        <v>57096</v>
      </c>
      <c r="D1141" s="668" t="s">
        <v>44266</v>
      </c>
      <c r="E1141" s="674" t="s">
        <v>58857</v>
      </c>
    </row>
    <row r="1142" spans="1:5">
      <c r="A1142" s="668">
        <v>39635</v>
      </c>
      <c r="B1142" s="668" t="s">
        <v>58858</v>
      </c>
      <c r="C1142" s="668" t="s">
        <v>57096</v>
      </c>
      <c r="D1142" s="668" t="s">
        <v>44266</v>
      </c>
      <c r="E1142" s="674" t="s">
        <v>58859</v>
      </c>
    </row>
    <row r="1143" spans="1:5">
      <c r="A1143" s="668">
        <v>6117</v>
      </c>
      <c r="B1143" s="668" t="s">
        <v>58860</v>
      </c>
      <c r="C1143" s="668" t="s">
        <v>57386</v>
      </c>
      <c r="D1143" s="668" t="s">
        <v>57093</v>
      </c>
      <c r="E1143" s="674" t="s">
        <v>61785</v>
      </c>
    </row>
    <row r="1144" spans="1:5">
      <c r="A1144" s="668">
        <v>40913</v>
      </c>
      <c r="B1144" s="668" t="s">
        <v>58861</v>
      </c>
      <c r="C1144" s="668" t="s">
        <v>57389</v>
      </c>
      <c r="D1144" s="668" t="s">
        <v>57093</v>
      </c>
      <c r="E1144" s="674" t="s">
        <v>72374</v>
      </c>
    </row>
    <row r="1145" spans="1:5">
      <c r="A1145" s="668">
        <v>1214</v>
      </c>
      <c r="B1145" s="668" t="s">
        <v>58862</v>
      </c>
      <c r="C1145" s="668" t="s">
        <v>57386</v>
      </c>
      <c r="D1145" s="668" t="s">
        <v>57093</v>
      </c>
      <c r="E1145" s="674" t="s">
        <v>33161</v>
      </c>
    </row>
    <row r="1146" spans="1:5">
      <c r="A1146" s="668">
        <v>40915</v>
      </c>
      <c r="B1146" s="668" t="s">
        <v>58863</v>
      </c>
      <c r="C1146" s="668" t="s">
        <v>57389</v>
      </c>
      <c r="D1146" s="668" t="s">
        <v>57093</v>
      </c>
      <c r="E1146" s="674" t="s">
        <v>72375</v>
      </c>
    </row>
    <row r="1147" spans="1:5">
      <c r="A1147" s="668">
        <v>1213</v>
      </c>
      <c r="B1147" s="668" t="s">
        <v>58864</v>
      </c>
      <c r="C1147" s="668" t="s">
        <v>57386</v>
      </c>
      <c r="D1147" s="668" t="s">
        <v>57097</v>
      </c>
      <c r="E1147" s="674" t="s">
        <v>55039</v>
      </c>
    </row>
    <row r="1148" spans="1:5">
      <c r="A1148" s="668">
        <v>40914</v>
      </c>
      <c r="B1148" s="668" t="s">
        <v>58865</v>
      </c>
      <c r="C1148" s="668" t="s">
        <v>57389</v>
      </c>
      <c r="D1148" s="668" t="s">
        <v>57093</v>
      </c>
      <c r="E1148" s="674" t="s">
        <v>72376</v>
      </c>
    </row>
    <row r="1149" spans="1:5">
      <c r="A1149" s="668">
        <v>5091</v>
      </c>
      <c r="B1149" s="668" t="s">
        <v>58866</v>
      </c>
      <c r="C1149" s="668" t="s">
        <v>57099</v>
      </c>
      <c r="D1149" s="668" t="s">
        <v>57093</v>
      </c>
      <c r="E1149" s="674" t="s">
        <v>33303</v>
      </c>
    </row>
    <row r="1150" spans="1:5">
      <c r="A1150" s="668">
        <v>14615</v>
      </c>
      <c r="B1150" s="668" t="s">
        <v>58867</v>
      </c>
      <c r="C1150" s="668" t="s">
        <v>57099</v>
      </c>
      <c r="D1150" s="668" t="s">
        <v>44266</v>
      </c>
      <c r="E1150" s="674" t="s">
        <v>58868</v>
      </c>
    </row>
    <row r="1151" spans="1:5">
      <c r="A1151" s="668">
        <v>2711</v>
      </c>
      <c r="B1151" s="668" t="s">
        <v>58869</v>
      </c>
      <c r="C1151" s="668" t="s">
        <v>57099</v>
      </c>
      <c r="D1151" s="668" t="s">
        <v>57097</v>
      </c>
      <c r="E1151" s="674" t="s">
        <v>58870</v>
      </c>
    </row>
    <row r="1152" spans="1:5">
      <c r="A1152" s="668">
        <v>37727</v>
      </c>
      <c r="B1152" s="668" t="s">
        <v>58871</v>
      </c>
      <c r="C1152" s="668" t="s">
        <v>57099</v>
      </c>
      <c r="D1152" s="668" t="s">
        <v>57097</v>
      </c>
      <c r="E1152" s="674" t="s">
        <v>58872</v>
      </c>
    </row>
    <row r="1153" spans="1:5">
      <c r="A1153" s="668">
        <v>37728</v>
      </c>
      <c r="B1153" s="668" t="s">
        <v>58873</v>
      </c>
      <c r="C1153" s="668" t="s">
        <v>57099</v>
      </c>
      <c r="D1153" s="668" t="s">
        <v>57093</v>
      </c>
      <c r="E1153" s="674" t="s">
        <v>58874</v>
      </c>
    </row>
    <row r="1154" spans="1:5">
      <c r="A1154" s="668">
        <v>37729</v>
      </c>
      <c r="B1154" s="668" t="s">
        <v>58875</v>
      </c>
      <c r="C1154" s="668" t="s">
        <v>57099</v>
      </c>
      <c r="D1154" s="668" t="s">
        <v>57093</v>
      </c>
      <c r="E1154" s="674" t="s">
        <v>58876</v>
      </c>
    </row>
    <row r="1155" spans="1:5">
      <c r="A1155" s="668">
        <v>37730</v>
      </c>
      <c r="B1155" s="668" t="s">
        <v>58877</v>
      </c>
      <c r="C1155" s="668" t="s">
        <v>57099</v>
      </c>
      <c r="D1155" s="668" t="s">
        <v>57093</v>
      </c>
      <c r="E1155" s="674" t="s">
        <v>58878</v>
      </c>
    </row>
    <row r="1156" spans="1:5">
      <c r="A1156" s="668">
        <v>37731</v>
      </c>
      <c r="B1156" s="668" t="s">
        <v>58879</v>
      </c>
      <c r="C1156" s="668" t="s">
        <v>57099</v>
      </c>
      <c r="D1156" s="668" t="s">
        <v>57093</v>
      </c>
      <c r="E1156" s="674" t="s">
        <v>58880</v>
      </c>
    </row>
    <row r="1157" spans="1:5">
      <c r="A1157" s="668">
        <v>37732</v>
      </c>
      <c r="B1157" s="668" t="s">
        <v>58881</v>
      </c>
      <c r="C1157" s="668" t="s">
        <v>57099</v>
      </c>
      <c r="D1157" s="668" t="s">
        <v>57093</v>
      </c>
      <c r="E1157" s="674" t="s">
        <v>58882</v>
      </c>
    </row>
    <row r="1158" spans="1:5">
      <c r="A1158" s="668">
        <v>42250</v>
      </c>
      <c r="B1158" s="668" t="s">
        <v>58883</v>
      </c>
      <c r="C1158" s="668" t="s">
        <v>58884</v>
      </c>
      <c r="D1158" s="668" t="s">
        <v>57093</v>
      </c>
      <c r="E1158" s="674" t="s">
        <v>58885</v>
      </c>
    </row>
    <row r="1159" spans="1:5">
      <c r="A1159" s="668">
        <v>42256</v>
      </c>
      <c r="B1159" s="668" t="s">
        <v>58886</v>
      </c>
      <c r="C1159" s="668" t="s">
        <v>57213</v>
      </c>
      <c r="D1159" s="668" t="s">
        <v>57093</v>
      </c>
      <c r="E1159" s="674" t="s">
        <v>24950</v>
      </c>
    </row>
    <row r="1160" spans="1:5">
      <c r="A1160" s="668">
        <v>4743</v>
      </c>
      <c r="B1160" s="668" t="s">
        <v>58887</v>
      </c>
      <c r="C1160" s="668" t="s">
        <v>57384</v>
      </c>
      <c r="D1160" s="668" t="s">
        <v>57093</v>
      </c>
      <c r="E1160" s="674" t="s">
        <v>58888</v>
      </c>
    </row>
    <row r="1161" spans="1:5">
      <c r="A1161" s="668">
        <v>4744</v>
      </c>
      <c r="B1161" s="668" t="s">
        <v>58889</v>
      </c>
      <c r="C1161" s="668" t="s">
        <v>57384</v>
      </c>
      <c r="D1161" s="668" t="s">
        <v>57093</v>
      </c>
      <c r="E1161" s="674" t="s">
        <v>58890</v>
      </c>
    </row>
    <row r="1162" spans="1:5">
      <c r="A1162" s="668">
        <v>4745</v>
      </c>
      <c r="B1162" s="668" t="s">
        <v>58891</v>
      </c>
      <c r="C1162" s="668" t="s">
        <v>57384</v>
      </c>
      <c r="D1162" s="668" t="s">
        <v>57093</v>
      </c>
      <c r="E1162" s="674" t="s">
        <v>58892</v>
      </c>
    </row>
    <row r="1163" spans="1:5">
      <c r="A1163" s="668">
        <v>36496</v>
      </c>
      <c r="B1163" s="668" t="s">
        <v>58893</v>
      </c>
      <c r="C1163" s="668" t="s">
        <v>57099</v>
      </c>
      <c r="D1163" s="668" t="s">
        <v>44266</v>
      </c>
      <c r="E1163" s="674" t="s">
        <v>58894</v>
      </c>
    </row>
    <row r="1164" spans="1:5">
      <c r="A1164" s="668">
        <v>10630</v>
      </c>
      <c r="B1164" s="668" t="s">
        <v>58895</v>
      </c>
      <c r="C1164" s="668" t="s">
        <v>57099</v>
      </c>
      <c r="D1164" s="668" t="s">
        <v>44266</v>
      </c>
      <c r="E1164" s="674" t="s">
        <v>58896</v>
      </c>
    </row>
    <row r="1165" spans="1:5">
      <c r="A1165" s="668">
        <v>37762</v>
      </c>
      <c r="B1165" s="668" t="s">
        <v>58897</v>
      </c>
      <c r="C1165" s="668" t="s">
        <v>57099</v>
      </c>
      <c r="D1165" s="668" t="s">
        <v>44266</v>
      </c>
      <c r="E1165" s="674" t="s">
        <v>58898</v>
      </c>
    </row>
    <row r="1166" spans="1:5">
      <c r="A1166" s="668">
        <v>37763</v>
      </c>
      <c r="B1166" s="668" t="s">
        <v>58899</v>
      </c>
      <c r="C1166" s="668" t="s">
        <v>57099</v>
      </c>
      <c r="D1166" s="668" t="s">
        <v>44266</v>
      </c>
      <c r="E1166" s="674" t="s">
        <v>58900</v>
      </c>
    </row>
    <row r="1167" spans="1:5">
      <c r="A1167" s="668">
        <v>41992</v>
      </c>
      <c r="B1167" s="668" t="s">
        <v>58901</v>
      </c>
      <c r="C1167" s="668" t="s">
        <v>57099</v>
      </c>
      <c r="D1167" s="668" t="s">
        <v>44266</v>
      </c>
      <c r="E1167" s="674" t="s">
        <v>58902</v>
      </c>
    </row>
    <row r="1168" spans="1:5">
      <c r="A1168" s="668">
        <v>13215</v>
      </c>
      <c r="B1168" s="668" t="s">
        <v>58903</v>
      </c>
      <c r="C1168" s="668" t="s">
        <v>57099</v>
      </c>
      <c r="D1168" s="668" t="s">
        <v>44266</v>
      </c>
      <c r="E1168" s="674" t="s">
        <v>58904</v>
      </c>
    </row>
    <row r="1169" spans="1:5">
      <c r="A1169" s="668">
        <v>4235</v>
      </c>
      <c r="B1169" s="668" t="s">
        <v>58905</v>
      </c>
      <c r="C1169" s="668" t="s">
        <v>57386</v>
      </c>
      <c r="D1169" s="668" t="s">
        <v>57093</v>
      </c>
      <c r="E1169" s="674" t="s">
        <v>54809</v>
      </c>
    </row>
    <row r="1170" spans="1:5">
      <c r="A1170" s="668">
        <v>40976</v>
      </c>
      <c r="B1170" s="668" t="s">
        <v>58906</v>
      </c>
      <c r="C1170" s="668" t="s">
        <v>57389</v>
      </c>
      <c r="D1170" s="668" t="s">
        <v>57093</v>
      </c>
      <c r="E1170" s="674" t="s">
        <v>72377</v>
      </c>
    </row>
    <row r="1171" spans="1:5">
      <c r="A1171" s="668">
        <v>39013</v>
      </c>
      <c r="B1171" s="668" t="s">
        <v>58907</v>
      </c>
      <c r="C1171" s="668" t="s">
        <v>57099</v>
      </c>
      <c r="D1171" s="668" t="s">
        <v>57093</v>
      </c>
      <c r="E1171" s="674" t="s">
        <v>57949</v>
      </c>
    </row>
    <row r="1172" spans="1:5">
      <c r="A1172" s="668">
        <v>43091</v>
      </c>
      <c r="B1172" s="668" t="s">
        <v>58908</v>
      </c>
      <c r="C1172" s="668" t="s">
        <v>57099</v>
      </c>
      <c r="D1172" s="668" t="s">
        <v>57093</v>
      </c>
      <c r="E1172" s="674" t="s">
        <v>58909</v>
      </c>
    </row>
    <row r="1173" spans="1:5">
      <c r="A1173" s="668">
        <v>43092</v>
      </c>
      <c r="B1173" s="668" t="s">
        <v>58910</v>
      </c>
      <c r="C1173" s="668" t="s">
        <v>57099</v>
      </c>
      <c r="D1173" s="668" t="s">
        <v>57093</v>
      </c>
      <c r="E1173" s="674" t="s">
        <v>58911</v>
      </c>
    </row>
    <row r="1174" spans="1:5">
      <c r="A1174" s="668">
        <v>43089</v>
      </c>
      <c r="B1174" s="668" t="s">
        <v>58912</v>
      </c>
      <c r="C1174" s="668" t="s">
        <v>57099</v>
      </c>
      <c r="D1174" s="668" t="s">
        <v>57093</v>
      </c>
      <c r="E1174" s="674" t="s">
        <v>53800</v>
      </c>
    </row>
    <row r="1175" spans="1:5">
      <c r="A1175" s="668">
        <v>43090</v>
      </c>
      <c r="B1175" s="668" t="s">
        <v>58913</v>
      </c>
      <c r="C1175" s="668" t="s">
        <v>57099</v>
      </c>
      <c r="D1175" s="668" t="s">
        <v>57093</v>
      </c>
      <c r="E1175" s="674" t="s">
        <v>58914</v>
      </c>
    </row>
    <row r="1176" spans="1:5">
      <c r="A1176" s="668">
        <v>41967</v>
      </c>
      <c r="B1176" s="668" t="s">
        <v>58915</v>
      </c>
      <c r="C1176" s="668" t="s">
        <v>57136</v>
      </c>
      <c r="D1176" s="668" t="s">
        <v>57093</v>
      </c>
      <c r="E1176" s="674" t="s">
        <v>25510</v>
      </c>
    </row>
    <row r="1177" spans="1:5">
      <c r="A1177" s="668">
        <v>12760</v>
      </c>
      <c r="B1177" s="668" t="s">
        <v>58916</v>
      </c>
      <c r="C1177" s="668" t="s">
        <v>57096</v>
      </c>
      <c r="D1177" s="668" t="s">
        <v>57093</v>
      </c>
      <c r="E1177" s="674" t="s">
        <v>58917</v>
      </c>
    </row>
    <row r="1178" spans="1:5">
      <c r="A1178" s="668">
        <v>12759</v>
      </c>
      <c r="B1178" s="668" t="s">
        <v>58918</v>
      </c>
      <c r="C1178" s="668" t="s">
        <v>57096</v>
      </c>
      <c r="D1178" s="668" t="s">
        <v>57093</v>
      </c>
      <c r="E1178" s="674" t="s">
        <v>58919</v>
      </c>
    </row>
    <row r="1179" spans="1:5">
      <c r="A1179" s="668">
        <v>43105</v>
      </c>
      <c r="B1179" s="668" t="s">
        <v>58920</v>
      </c>
      <c r="C1179" s="668" t="s">
        <v>57213</v>
      </c>
      <c r="D1179" s="668" t="s">
        <v>57093</v>
      </c>
      <c r="E1179" s="674" t="s">
        <v>58921</v>
      </c>
    </row>
    <row r="1180" spans="1:5">
      <c r="A1180" s="668">
        <v>40424</v>
      </c>
      <c r="B1180" s="668" t="s">
        <v>58922</v>
      </c>
      <c r="C1180" s="668" t="s">
        <v>57213</v>
      </c>
      <c r="D1180" s="668" t="s">
        <v>57093</v>
      </c>
      <c r="E1180" s="674" t="s">
        <v>23533</v>
      </c>
    </row>
    <row r="1181" spans="1:5">
      <c r="A1181" s="668">
        <v>1325</v>
      </c>
      <c r="B1181" s="668" t="s">
        <v>58923</v>
      </c>
      <c r="C1181" s="668" t="s">
        <v>57213</v>
      </c>
      <c r="D1181" s="668" t="s">
        <v>57093</v>
      </c>
      <c r="E1181" s="674" t="s">
        <v>55008</v>
      </c>
    </row>
    <row r="1182" spans="1:5">
      <c r="A1182" s="668">
        <v>1327</v>
      </c>
      <c r="B1182" s="668" t="s">
        <v>58924</v>
      </c>
      <c r="C1182" s="668" t="s">
        <v>57213</v>
      </c>
      <c r="D1182" s="668" t="s">
        <v>57093</v>
      </c>
      <c r="E1182" s="674" t="s">
        <v>33697</v>
      </c>
    </row>
    <row r="1183" spans="1:5">
      <c r="A1183" s="668">
        <v>1328</v>
      </c>
      <c r="B1183" s="668" t="s">
        <v>58925</v>
      </c>
      <c r="C1183" s="668" t="s">
        <v>57213</v>
      </c>
      <c r="D1183" s="668" t="s">
        <v>57093</v>
      </c>
      <c r="E1183" s="674" t="s">
        <v>23534</v>
      </c>
    </row>
    <row r="1184" spans="1:5">
      <c r="A1184" s="668">
        <v>1321</v>
      </c>
      <c r="B1184" s="668" t="s">
        <v>58926</v>
      </c>
      <c r="C1184" s="668" t="s">
        <v>57213</v>
      </c>
      <c r="D1184" s="668" t="s">
        <v>57093</v>
      </c>
      <c r="E1184" s="674" t="s">
        <v>31372</v>
      </c>
    </row>
    <row r="1185" spans="1:5">
      <c r="A1185" s="668">
        <v>1318</v>
      </c>
      <c r="B1185" s="668" t="s">
        <v>58927</v>
      </c>
      <c r="C1185" s="668" t="s">
        <v>57213</v>
      </c>
      <c r="D1185" s="668" t="s">
        <v>57093</v>
      </c>
      <c r="E1185" s="674" t="s">
        <v>31372</v>
      </c>
    </row>
    <row r="1186" spans="1:5">
      <c r="A1186" s="668">
        <v>1322</v>
      </c>
      <c r="B1186" s="668" t="s">
        <v>58928</v>
      </c>
      <c r="C1186" s="668" t="s">
        <v>57213</v>
      </c>
      <c r="D1186" s="668" t="s">
        <v>57093</v>
      </c>
      <c r="E1186" s="674" t="s">
        <v>28423</v>
      </c>
    </row>
    <row r="1187" spans="1:5">
      <c r="A1187" s="668">
        <v>1323</v>
      </c>
      <c r="B1187" s="668" t="s">
        <v>58929</v>
      </c>
      <c r="C1187" s="668" t="s">
        <v>57213</v>
      </c>
      <c r="D1187" s="668" t="s">
        <v>57093</v>
      </c>
      <c r="E1187" s="674" t="s">
        <v>28423</v>
      </c>
    </row>
    <row r="1188" spans="1:5">
      <c r="A1188" s="668">
        <v>1319</v>
      </c>
      <c r="B1188" s="668" t="s">
        <v>58930</v>
      </c>
      <c r="C1188" s="668" t="s">
        <v>57213</v>
      </c>
      <c r="D1188" s="668" t="s">
        <v>57093</v>
      </c>
      <c r="E1188" s="674" t="s">
        <v>29543</v>
      </c>
    </row>
    <row r="1189" spans="1:5">
      <c r="A1189" s="668">
        <v>11026</v>
      </c>
      <c r="B1189" s="668" t="s">
        <v>58931</v>
      </c>
      <c r="C1189" s="668" t="s">
        <v>57213</v>
      </c>
      <c r="D1189" s="668" t="s">
        <v>57093</v>
      </c>
      <c r="E1189" s="674" t="s">
        <v>33606</v>
      </c>
    </row>
    <row r="1190" spans="1:5">
      <c r="A1190" s="668">
        <v>11027</v>
      </c>
      <c r="B1190" s="668" t="s">
        <v>58932</v>
      </c>
      <c r="C1190" s="668" t="s">
        <v>57213</v>
      </c>
      <c r="D1190" s="668" t="s">
        <v>57093</v>
      </c>
      <c r="E1190" s="674" t="s">
        <v>58933</v>
      </c>
    </row>
    <row r="1191" spans="1:5">
      <c r="A1191" s="668">
        <v>11046</v>
      </c>
      <c r="B1191" s="668" t="s">
        <v>58934</v>
      </c>
      <c r="C1191" s="668" t="s">
        <v>57213</v>
      </c>
      <c r="D1191" s="668" t="s">
        <v>57093</v>
      </c>
      <c r="E1191" s="674" t="s">
        <v>28577</v>
      </c>
    </row>
    <row r="1192" spans="1:5">
      <c r="A1192" s="668">
        <v>11047</v>
      </c>
      <c r="B1192" s="668" t="s">
        <v>58935</v>
      </c>
      <c r="C1192" s="668" t="s">
        <v>57213</v>
      </c>
      <c r="D1192" s="668" t="s">
        <v>57093</v>
      </c>
      <c r="E1192" s="674" t="s">
        <v>58936</v>
      </c>
    </row>
    <row r="1193" spans="1:5">
      <c r="A1193" s="668">
        <v>43668</v>
      </c>
      <c r="B1193" s="668" t="s">
        <v>58937</v>
      </c>
      <c r="C1193" s="668" t="s">
        <v>57213</v>
      </c>
      <c r="D1193" s="668" t="s">
        <v>57093</v>
      </c>
      <c r="E1193" s="674" t="s">
        <v>58938</v>
      </c>
    </row>
    <row r="1194" spans="1:5">
      <c r="A1194" s="668">
        <v>11049</v>
      </c>
      <c r="B1194" s="668" t="s">
        <v>58939</v>
      </c>
      <c r="C1194" s="668" t="s">
        <v>57213</v>
      </c>
      <c r="D1194" s="668" t="s">
        <v>57097</v>
      </c>
      <c r="E1194" s="674" t="s">
        <v>54754</v>
      </c>
    </row>
    <row r="1195" spans="1:5">
      <c r="A1195" s="668">
        <v>43106</v>
      </c>
      <c r="B1195" s="668" t="s">
        <v>58940</v>
      </c>
      <c r="C1195" s="668" t="s">
        <v>57213</v>
      </c>
      <c r="D1195" s="668" t="s">
        <v>57093</v>
      </c>
      <c r="E1195" s="674" t="s">
        <v>33757</v>
      </c>
    </row>
    <row r="1196" spans="1:5">
      <c r="A1196" s="668">
        <v>11051</v>
      </c>
      <c r="B1196" s="668" t="s">
        <v>58941</v>
      </c>
      <c r="C1196" s="668" t="s">
        <v>57213</v>
      </c>
      <c r="D1196" s="668" t="s">
        <v>57093</v>
      </c>
      <c r="E1196" s="674" t="s">
        <v>58942</v>
      </c>
    </row>
    <row r="1197" spans="1:5">
      <c r="A1197" s="668">
        <v>11061</v>
      </c>
      <c r="B1197" s="668" t="s">
        <v>58943</v>
      </c>
      <c r="C1197" s="668" t="s">
        <v>57213</v>
      </c>
      <c r="D1197" s="668" t="s">
        <v>57093</v>
      </c>
      <c r="E1197" s="674" t="s">
        <v>58944</v>
      </c>
    </row>
    <row r="1198" spans="1:5">
      <c r="A1198" s="668">
        <v>43667</v>
      </c>
      <c r="B1198" s="668" t="s">
        <v>58945</v>
      </c>
      <c r="C1198" s="668" t="s">
        <v>57213</v>
      </c>
      <c r="D1198" s="668" t="s">
        <v>57093</v>
      </c>
      <c r="E1198" s="674" t="s">
        <v>33776</v>
      </c>
    </row>
    <row r="1199" spans="1:5">
      <c r="A1199" s="668">
        <v>1333</v>
      </c>
      <c r="B1199" s="668" t="s">
        <v>58946</v>
      </c>
      <c r="C1199" s="668" t="s">
        <v>57213</v>
      </c>
      <c r="D1199" s="668" t="s">
        <v>57093</v>
      </c>
      <c r="E1199" s="674" t="s">
        <v>25866</v>
      </c>
    </row>
    <row r="1200" spans="1:5">
      <c r="A1200" s="668">
        <v>1330</v>
      </c>
      <c r="B1200" s="668" t="s">
        <v>58947</v>
      </c>
      <c r="C1200" s="668" t="s">
        <v>57213</v>
      </c>
      <c r="D1200" s="668" t="s">
        <v>57093</v>
      </c>
      <c r="E1200" s="674" t="s">
        <v>32926</v>
      </c>
    </row>
    <row r="1201" spans="1:5">
      <c r="A1201" s="668">
        <v>10957</v>
      </c>
      <c r="B1201" s="668" t="s">
        <v>58948</v>
      </c>
      <c r="C1201" s="668" t="s">
        <v>57213</v>
      </c>
      <c r="D1201" s="668" t="s">
        <v>57093</v>
      </c>
      <c r="E1201" s="674" t="s">
        <v>54378</v>
      </c>
    </row>
    <row r="1202" spans="1:5">
      <c r="A1202" s="668">
        <v>1332</v>
      </c>
      <c r="B1202" s="668" t="s">
        <v>58949</v>
      </c>
      <c r="C1202" s="668" t="s">
        <v>57213</v>
      </c>
      <c r="D1202" s="668" t="s">
        <v>57093</v>
      </c>
      <c r="E1202" s="674" t="s">
        <v>26550</v>
      </c>
    </row>
    <row r="1203" spans="1:5">
      <c r="A1203" s="668">
        <v>1334</v>
      </c>
      <c r="B1203" s="668" t="s">
        <v>58950</v>
      </c>
      <c r="C1203" s="668" t="s">
        <v>57213</v>
      </c>
      <c r="D1203" s="668" t="s">
        <v>57093</v>
      </c>
      <c r="E1203" s="674" t="s">
        <v>32930</v>
      </c>
    </row>
    <row r="1204" spans="1:5">
      <c r="A1204" s="668">
        <v>1335</v>
      </c>
      <c r="B1204" s="668" t="s">
        <v>58951</v>
      </c>
      <c r="C1204" s="668" t="s">
        <v>57213</v>
      </c>
      <c r="D1204" s="668" t="s">
        <v>57093</v>
      </c>
      <c r="E1204" s="674" t="s">
        <v>58952</v>
      </c>
    </row>
    <row r="1205" spans="1:5">
      <c r="A1205" s="668">
        <v>40425</v>
      </c>
      <c r="B1205" s="668" t="s">
        <v>58953</v>
      </c>
      <c r="C1205" s="668" t="s">
        <v>57213</v>
      </c>
      <c r="D1205" s="668" t="s">
        <v>57093</v>
      </c>
      <c r="E1205" s="674" t="s">
        <v>54671</v>
      </c>
    </row>
    <row r="1206" spans="1:5">
      <c r="A1206" s="668">
        <v>1337</v>
      </c>
      <c r="B1206" s="668" t="s">
        <v>58954</v>
      </c>
      <c r="C1206" s="668" t="s">
        <v>57213</v>
      </c>
      <c r="D1206" s="668" t="s">
        <v>57093</v>
      </c>
      <c r="E1206" s="674" t="s">
        <v>54378</v>
      </c>
    </row>
    <row r="1207" spans="1:5">
      <c r="A1207" s="668">
        <v>1338</v>
      </c>
      <c r="B1207" s="668" t="s">
        <v>58955</v>
      </c>
      <c r="C1207" s="668" t="s">
        <v>57096</v>
      </c>
      <c r="D1207" s="668" t="s">
        <v>57097</v>
      </c>
      <c r="E1207" s="674" t="s">
        <v>33195</v>
      </c>
    </row>
    <row r="1208" spans="1:5">
      <c r="A1208" s="668">
        <v>1340</v>
      </c>
      <c r="B1208" s="668" t="s">
        <v>58956</v>
      </c>
      <c r="C1208" s="668" t="s">
        <v>57096</v>
      </c>
      <c r="D1208" s="668" t="s">
        <v>57093</v>
      </c>
      <c r="E1208" s="674" t="s">
        <v>33156</v>
      </c>
    </row>
    <row r="1209" spans="1:5">
      <c r="A1209" s="668">
        <v>1341</v>
      </c>
      <c r="B1209" s="668" t="s">
        <v>58957</v>
      </c>
      <c r="C1209" s="668" t="s">
        <v>57096</v>
      </c>
      <c r="D1209" s="668" t="s">
        <v>57093</v>
      </c>
      <c r="E1209" s="674" t="s">
        <v>58958</v>
      </c>
    </row>
    <row r="1210" spans="1:5">
      <c r="A1210" s="668">
        <v>11134</v>
      </c>
      <c r="B1210" s="668" t="s">
        <v>58959</v>
      </c>
      <c r="C1210" s="668" t="s">
        <v>57096</v>
      </c>
      <c r="D1210" s="668" t="s">
        <v>57097</v>
      </c>
      <c r="E1210" s="674" t="s">
        <v>33527</v>
      </c>
    </row>
    <row r="1211" spans="1:5">
      <c r="A1211" s="668">
        <v>11135</v>
      </c>
      <c r="B1211" s="668" t="s">
        <v>58960</v>
      </c>
      <c r="C1211" s="668" t="s">
        <v>57096</v>
      </c>
      <c r="D1211" s="668" t="s">
        <v>57093</v>
      </c>
      <c r="E1211" s="674" t="s">
        <v>58961</v>
      </c>
    </row>
    <row r="1212" spans="1:5">
      <c r="A1212" s="668">
        <v>11136</v>
      </c>
      <c r="B1212" s="668" t="s">
        <v>58962</v>
      </c>
      <c r="C1212" s="668" t="s">
        <v>57096</v>
      </c>
      <c r="D1212" s="668" t="s">
        <v>57093</v>
      </c>
      <c r="E1212" s="674" t="s">
        <v>58963</v>
      </c>
    </row>
    <row r="1213" spans="1:5">
      <c r="A1213" s="668">
        <v>34743</v>
      </c>
      <c r="B1213" s="668" t="s">
        <v>58964</v>
      </c>
      <c r="C1213" s="668" t="s">
        <v>57096</v>
      </c>
      <c r="D1213" s="668" t="s">
        <v>57093</v>
      </c>
      <c r="E1213" s="674" t="s">
        <v>58965</v>
      </c>
    </row>
    <row r="1214" spans="1:5">
      <c r="A1214" s="668">
        <v>11137</v>
      </c>
      <c r="B1214" s="668" t="s">
        <v>58966</v>
      </c>
      <c r="C1214" s="668" t="s">
        <v>57096</v>
      </c>
      <c r="D1214" s="668" t="s">
        <v>57093</v>
      </c>
      <c r="E1214" s="674" t="s">
        <v>58967</v>
      </c>
    </row>
    <row r="1215" spans="1:5">
      <c r="A1215" s="668">
        <v>34745</v>
      </c>
      <c r="B1215" s="668" t="s">
        <v>58968</v>
      </c>
      <c r="C1215" s="668" t="s">
        <v>57096</v>
      </c>
      <c r="D1215" s="668" t="s">
        <v>57093</v>
      </c>
      <c r="E1215" s="674" t="s">
        <v>58969</v>
      </c>
    </row>
    <row r="1216" spans="1:5">
      <c r="A1216" s="668">
        <v>34746</v>
      </c>
      <c r="B1216" s="668" t="s">
        <v>58970</v>
      </c>
      <c r="C1216" s="668" t="s">
        <v>57096</v>
      </c>
      <c r="D1216" s="668" t="s">
        <v>57093</v>
      </c>
      <c r="E1216" s="674" t="s">
        <v>54607</v>
      </c>
    </row>
    <row r="1217" spans="1:5">
      <c r="A1217" s="668">
        <v>1360</v>
      </c>
      <c r="B1217" s="668" t="s">
        <v>58971</v>
      </c>
      <c r="C1217" s="668" t="s">
        <v>57096</v>
      </c>
      <c r="D1217" s="668" t="s">
        <v>57093</v>
      </c>
      <c r="E1217" s="674" t="s">
        <v>58972</v>
      </c>
    </row>
    <row r="1218" spans="1:5">
      <c r="A1218" s="668">
        <v>1346</v>
      </c>
      <c r="B1218" s="668" t="s">
        <v>58973</v>
      </c>
      <c r="C1218" s="668" t="s">
        <v>57096</v>
      </c>
      <c r="D1218" s="668" t="s">
        <v>57093</v>
      </c>
      <c r="E1218" s="674" t="s">
        <v>58974</v>
      </c>
    </row>
    <row r="1219" spans="1:5">
      <c r="A1219" s="668">
        <v>1345</v>
      </c>
      <c r="B1219" s="668" t="s">
        <v>58975</v>
      </c>
      <c r="C1219" s="668" t="s">
        <v>57096</v>
      </c>
      <c r="D1219" s="668" t="s">
        <v>57093</v>
      </c>
      <c r="E1219" s="674" t="s">
        <v>58976</v>
      </c>
    </row>
    <row r="1220" spans="1:5">
      <c r="A1220" s="668">
        <v>1347</v>
      </c>
      <c r="B1220" s="668" t="s">
        <v>58977</v>
      </c>
      <c r="C1220" s="668" t="s">
        <v>57096</v>
      </c>
      <c r="D1220" s="668" t="s">
        <v>57097</v>
      </c>
      <c r="E1220" s="674" t="s">
        <v>58978</v>
      </c>
    </row>
    <row r="1221" spans="1:5">
      <c r="A1221" s="668">
        <v>1355</v>
      </c>
      <c r="B1221" s="668" t="s">
        <v>58979</v>
      </c>
      <c r="C1221" s="668" t="s">
        <v>57096</v>
      </c>
      <c r="D1221" s="668" t="s">
        <v>57093</v>
      </c>
      <c r="E1221" s="674" t="s">
        <v>58980</v>
      </c>
    </row>
    <row r="1222" spans="1:5">
      <c r="A1222" s="668">
        <v>1358</v>
      </c>
      <c r="B1222" s="668" t="s">
        <v>58981</v>
      </c>
      <c r="C1222" s="668" t="s">
        <v>57096</v>
      </c>
      <c r="D1222" s="668" t="s">
        <v>57093</v>
      </c>
      <c r="E1222" s="674" t="s">
        <v>58982</v>
      </c>
    </row>
    <row r="1223" spans="1:5">
      <c r="A1223" s="668">
        <v>34659</v>
      </c>
      <c r="B1223" s="668" t="s">
        <v>58983</v>
      </c>
      <c r="C1223" s="668" t="s">
        <v>57096</v>
      </c>
      <c r="D1223" s="668" t="s">
        <v>57093</v>
      </c>
      <c r="E1223" s="674" t="s">
        <v>58984</v>
      </c>
    </row>
    <row r="1224" spans="1:5">
      <c r="A1224" s="668">
        <v>34514</v>
      </c>
      <c r="B1224" s="668" t="s">
        <v>58985</v>
      </c>
      <c r="C1224" s="668" t="s">
        <v>57096</v>
      </c>
      <c r="D1224" s="668" t="s">
        <v>57097</v>
      </c>
      <c r="E1224" s="674" t="s">
        <v>58986</v>
      </c>
    </row>
    <row r="1225" spans="1:5">
      <c r="A1225" s="668">
        <v>34660</v>
      </c>
      <c r="B1225" s="668" t="s">
        <v>58987</v>
      </c>
      <c r="C1225" s="668" t="s">
        <v>57096</v>
      </c>
      <c r="D1225" s="668" t="s">
        <v>57093</v>
      </c>
      <c r="E1225" s="674" t="s">
        <v>58988</v>
      </c>
    </row>
    <row r="1226" spans="1:5">
      <c r="A1226" s="668">
        <v>34661</v>
      </c>
      <c r="B1226" s="668" t="s">
        <v>58989</v>
      </c>
      <c r="C1226" s="668" t="s">
        <v>57096</v>
      </c>
      <c r="D1226" s="668" t="s">
        <v>57093</v>
      </c>
      <c r="E1226" s="674" t="s">
        <v>58990</v>
      </c>
    </row>
    <row r="1227" spans="1:5">
      <c r="A1227" s="668">
        <v>34667</v>
      </c>
      <c r="B1227" s="668" t="s">
        <v>58991</v>
      </c>
      <c r="C1227" s="668" t="s">
        <v>57096</v>
      </c>
      <c r="D1227" s="668" t="s">
        <v>57093</v>
      </c>
      <c r="E1227" s="674" t="s">
        <v>58992</v>
      </c>
    </row>
    <row r="1228" spans="1:5">
      <c r="A1228" s="668">
        <v>34668</v>
      </c>
      <c r="B1228" s="668" t="s">
        <v>58993</v>
      </c>
      <c r="C1228" s="668" t="s">
        <v>57096</v>
      </c>
      <c r="D1228" s="668" t="s">
        <v>57093</v>
      </c>
      <c r="E1228" s="674" t="s">
        <v>58994</v>
      </c>
    </row>
    <row r="1229" spans="1:5">
      <c r="A1229" s="668">
        <v>34741</v>
      </c>
      <c r="B1229" s="668" t="s">
        <v>58995</v>
      </c>
      <c r="C1229" s="668" t="s">
        <v>57096</v>
      </c>
      <c r="D1229" s="668" t="s">
        <v>57093</v>
      </c>
      <c r="E1229" s="674" t="s">
        <v>53840</v>
      </c>
    </row>
    <row r="1230" spans="1:5">
      <c r="A1230" s="668">
        <v>34664</v>
      </c>
      <c r="B1230" s="668" t="s">
        <v>58996</v>
      </c>
      <c r="C1230" s="668" t="s">
        <v>57096</v>
      </c>
      <c r="D1230" s="668" t="s">
        <v>57093</v>
      </c>
      <c r="E1230" s="674" t="s">
        <v>58997</v>
      </c>
    </row>
    <row r="1231" spans="1:5">
      <c r="A1231" s="668">
        <v>34665</v>
      </c>
      <c r="B1231" s="668" t="s">
        <v>58998</v>
      </c>
      <c r="C1231" s="668" t="s">
        <v>57096</v>
      </c>
      <c r="D1231" s="668" t="s">
        <v>57093</v>
      </c>
      <c r="E1231" s="674" t="s">
        <v>58999</v>
      </c>
    </row>
    <row r="1232" spans="1:5">
      <c r="A1232" s="668">
        <v>34666</v>
      </c>
      <c r="B1232" s="668" t="s">
        <v>59000</v>
      </c>
      <c r="C1232" s="668" t="s">
        <v>57096</v>
      </c>
      <c r="D1232" s="668" t="s">
        <v>57093</v>
      </c>
      <c r="E1232" s="674" t="s">
        <v>59001</v>
      </c>
    </row>
    <row r="1233" spans="1:5">
      <c r="A1233" s="668">
        <v>34669</v>
      </c>
      <c r="B1233" s="668" t="s">
        <v>59002</v>
      </c>
      <c r="C1233" s="668" t="s">
        <v>57096</v>
      </c>
      <c r="D1233" s="668" t="s">
        <v>57093</v>
      </c>
      <c r="E1233" s="674" t="s">
        <v>58305</v>
      </c>
    </row>
    <row r="1234" spans="1:5">
      <c r="A1234" s="668">
        <v>34670</v>
      </c>
      <c r="B1234" s="668" t="s">
        <v>59003</v>
      </c>
      <c r="C1234" s="668" t="s">
        <v>57096</v>
      </c>
      <c r="D1234" s="668" t="s">
        <v>57093</v>
      </c>
      <c r="E1234" s="674" t="s">
        <v>59004</v>
      </c>
    </row>
    <row r="1235" spans="1:5">
      <c r="A1235" s="668">
        <v>34671</v>
      </c>
      <c r="B1235" s="668" t="s">
        <v>59005</v>
      </c>
      <c r="C1235" s="668" t="s">
        <v>57096</v>
      </c>
      <c r="D1235" s="668" t="s">
        <v>57093</v>
      </c>
      <c r="E1235" s="674" t="s">
        <v>58978</v>
      </c>
    </row>
    <row r="1236" spans="1:5">
      <c r="A1236" s="668">
        <v>34672</v>
      </c>
      <c r="B1236" s="668" t="s">
        <v>59006</v>
      </c>
      <c r="C1236" s="668" t="s">
        <v>57096</v>
      </c>
      <c r="D1236" s="668" t="s">
        <v>57093</v>
      </c>
      <c r="E1236" s="674" t="s">
        <v>53928</v>
      </c>
    </row>
    <row r="1237" spans="1:5">
      <c r="A1237" s="668">
        <v>34673</v>
      </c>
      <c r="B1237" s="668" t="s">
        <v>59007</v>
      </c>
      <c r="C1237" s="668" t="s">
        <v>57096</v>
      </c>
      <c r="D1237" s="668" t="s">
        <v>57093</v>
      </c>
      <c r="E1237" s="674" t="s">
        <v>59008</v>
      </c>
    </row>
    <row r="1238" spans="1:5">
      <c r="A1238" s="668">
        <v>34674</v>
      </c>
      <c r="B1238" s="668" t="s">
        <v>59009</v>
      </c>
      <c r="C1238" s="668" t="s">
        <v>57096</v>
      </c>
      <c r="D1238" s="668" t="s">
        <v>57093</v>
      </c>
      <c r="E1238" s="674" t="s">
        <v>59010</v>
      </c>
    </row>
    <row r="1239" spans="1:5">
      <c r="A1239" s="668">
        <v>34675</v>
      </c>
      <c r="B1239" s="668" t="s">
        <v>59011</v>
      </c>
      <c r="C1239" s="668" t="s">
        <v>57096</v>
      </c>
      <c r="D1239" s="668" t="s">
        <v>57093</v>
      </c>
      <c r="E1239" s="674" t="s">
        <v>59012</v>
      </c>
    </row>
    <row r="1240" spans="1:5">
      <c r="A1240" s="668">
        <v>34676</v>
      </c>
      <c r="B1240" s="668" t="s">
        <v>59013</v>
      </c>
      <c r="C1240" s="668" t="s">
        <v>57096</v>
      </c>
      <c r="D1240" s="668" t="s">
        <v>57093</v>
      </c>
      <c r="E1240" s="674" t="s">
        <v>59014</v>
      </c>
    </row>
    <row r="1241" spans="1:5">
      <c r="A1241" s="668">
        <v>34677</v>
      </c>
      <c r="B1241" s="668" t="s">
        <v>59015</v>
      </c>
      <c r="C1241" s="668" t="s">
        <v>57096</v>
      </c>
      <c r="D1241" s="668" t="s">
        <v>57093</v>
      </c>
      <c r="E1241" s="674" t="s">
        <v>59016</v>
      </c>
    </row>
    <row r="1242" spans="1:5">
      <c r="A1242" s="668">
        <v>43126</v>
      </c>
      <c r="B1242" s="668" t="s">
        <v>59017</v>
      </c>
      <c r="C1242" s="668" t="s">
        <v>57096</v>
      </c>
      <c r="D1242" s="668" t="s">
        <v>57093</v>
      </c>
      <c r="E1242" s="674" t="s">
        <v>59018</v>
      </c>
    </row>
    <row r="1243" spans="1:5">
      <c r="A1243" s="668">
        <v>43124</v>
      </c>
      <c r="B1243" s="668" t="s">
        <v>59019</v>
      </c>
      <c r="C1243" s="668" t="s">
        <v>57096</v>
      </c>
      <c r="D1243" s="668" t="s">
        <v>57093</v>
      </c>
      <c r="E1243" s="674" t="s">
        <v>54912</v>
      </c>
    </row>
    <row r="1244" spans="1:5">
      <c r="A1244" s="668">
        <v>43125</v>
      </c>
      <c r="B1244" s="668" t="s">
        <v>59020</v>
      </c>
      <c r="C1244" s="668" t="s">
        <v>57096</v>
      </c>
      <c r="D1244" s="668" t="s">
        <v>57093</v>
      </c>
      <c r="E1244" s="674" t="s">
        <v>59021</v>
      </c>
    </row>
    <row r="1245" spans="1:5">
      <c r="A1245" s="668">
        <v>40623</v>
      </c>
      <c r="B1245" s="668" t="s">
        <v>59022</v>
      </c>
      <c r="C1245" s="668" t="s">
        <v>57821</v>
      </c>
      <c r="D1245" s="668" t="s">
        <v>57093</v>
      </c>
      <c r="E1245" s="674" t="s">
        <v>59023</v>
      </c>
    </row>
    <row r="1246" spans="1:5">
      <c r="A1246" s="668">
        <v>43701</v>
      </c>
      <c r="B1246" s="668" t="s">
        <v>59024</v>
      </c>
      <c r="C1246" s="668" t="s">
        <v>57213</v>
      </c>
      <c r="D1246" s="668" t="s">
        <v>57097</v>
      </c>
      <c r="E1246" s="674" t="s">
        <v>59025</v>
      </c>
    </row>
    <row r="1247" spans="1:5">
      <c r="A1247" s="668">
        <v>12083</v>
      </c>
      <c r="B1247" s="668" t="s">
        <v>59026</v>
      </c>
      <c r="C1247" s="668" t="s">
        <v>57099</v>
      </c>
      <c r="D1247" s="668" t="s">
        <v>44266</v>
      </c>
      <c r="E1247" s="674" t="s">
        <v>59027</v>
      </c>
    </row>
    <row r="1248" spans="1:5">
      <c r="A1248" s="668">
        <v>12081</v>
      </c>
      <c r="B1248" s="668" t="s">
        <v>59028</v>
      </c>
      <c r="C1248" s="668" t="s">
        <v>57099</v>
      </c>
      <c r="D1248" s="668" t="s">
        <v>44266</v>
      </c>
      <c r="E1248" s="674" t="s">
        <v>33519</v>
      </c>
    </row>
    <row r="1249" spans="1:5">
      <c r="A1249" s="668">
        <v>12082</v>
      </c>
      <c r="B1249" s="668" t="s">
        <v>59029</v>
      </c>
      <c r="C1249" s="668" t="s">
        <v>57099</v>
      </c>
      <c r="D1249" s="668" t="s">
        <v>44266</v>
      </c>
      <c r="E1249" s="674" t="s">
        <v>59030</v>
      </c>
    </row>
    <row r="1250" spans="1:5">
      <c r="A1250" s="668">
        <v>13354</v>
      </c>
      <c r="B1250" s="668" t="s">
        <v>59031</v>
      </c>
      <c r="C1250" s="668" t="s">
        <v>57099</v>
      </c>
      <c r="D1250" s="668" t="s">
        <v>44266</v>
      </c>
      <c r="E1250" s="674" t="s">
        <v>59032</v>
      </c>
    </row>
    <row r="1251" spans="1:5">
      <c r="A1251" s="668">
        <v>14057</v>
      </c>
      <c r="B1251" s="668" t="s">
        <v>59033</v>
      </c>
      <c r="C1251" s="668" t="s">
        <v>57099</v>
      </c>
      <c r="D1251" s="668" t="s">
        <v>44266</v>
      </c>
      <c r="E1251" s="674" t="s">
        <v>59034</v>
      </c>
    </row>
    <row r="1252" spans="1:5">
      <c r="A1252" s="668">
        <v>14058</v>
      </c>
      <c r="B1252" s="668" t="s">
        <v>59035</v>
      </c>
      <c r="C1252" s="668" t="s">
        <v>57099</v>
      </c>
      <c r="D1252" s="668" t="s">
        <v>44266</v>
      </c>
      <c r="E1252" s="674" t="s">
        <v>59036</v>
      </c>
    </row>
    <row r="1253" spans="1:5">
      <c r="A1253" s="668">
        <v>20971</v>
      </c>
      <c r="B1253" s="668" t="s">
        <v>59037</v>
      </c>
      <c r="C1253" s="668" t="s">
        <v>57099</v>
      </c>
      <c r="D1253" s="668" t="s">
        <v>57093</v>
      </c>
      <c r="E1253" s="674" t="s">
        <v>59038</v>
      </c>
    </row>
    <row r="1254" spans="1:5">
      <c r="A1254" s="668">
        <v>5047</v>
      </c>
      <c r="B1254" s="668" t="s">
        <v>59039</v>
      </c>
      <c r="C1254" s="668" t="s">
        <v>57099</v>
      </c>
      <c r="D1254" s="668" t="s">
        <v>44266</v>
      </c>
      <c r="E1254" s="674" t="s">
        <v>59040</v>
      </c>
    </row>
    <row r="1255" spans="1:5">
      <c r="A1255" s="668">
        <v>13369</v>
      </c>
      <c r="B1255" s="668" t="s">
        <v>59041</v>
      </c>
      <c r="C1255" s="668" t="s">
        <v>57099</v>
      </c>
      <c r="D1255" s="668" t="s">
        <v>44266</v>
      </c>
      <c r="E1255" s="674" t="s">
        <v>59042</v>
      </c>
    </row>
    <row r="1256" spans="1:5">
      <c r="A1256" s="668">
        <v>13370</v>
      </c>
      <c r="B1256" s="668" t="s">
        <v>59043</v>
      </c>
      <c r="C1256" s="668" t="s">
        <v>57099</v>
      </c>
      <c r="D1256" s="668" t="s">
        <v>44266</v>
      </c>
      <c r="E1256" s="674" t="s">
        <v>59044</v>
      </c>
    </row>
    <row r="1257" spans="1:5">
      <c r="A1257" s="668">
        <v>13279</v>
      </c>
      <c r="B1257" s="668" t="s">
        <v>59045</v>
      </c>
      <c r="C1257" s="668" t="s">
        <v>57213</v>
      </c>
      <c r="D1257" s="668" t="s">
        <v>57093</v>
      </c>
      <c r="E1257" s="674" t="s">
        <v>29558</v>
      </c>
    </row>
    <row r="1258" spans="1:5">
      <c r="A1258" s="668">
        <v>11977</v>
      </c>
      <c r="B1258" s="668" t="s">
        <v>59046</v>
      </c>
      <c r="C1258" s="668" t="s">
        <v>57099</v>
      </c>
      <c r="D1258" s="668" t="s">
        <v>57093</v>
      </c>
      <c r="E1258" s="674" t="s">
        <v>33348</v>
      </c>
    </row>
    <row r="1259" spans="1:5">
      <c r="A1259" s="668">
        <v>11975</v>
      </c>
      <c r="B1259" s="668" t="s">
        <v>59047</v>
      </c>
      <c r="C1259" s="668" t="s">
        <v>57099</v>
      </c>
      <c r="D1259" s="668" t="s">
        <v>57093</v>
      </c>
      <c r="E1259" s="674" t="s">
        <v>59048</v>
      </c>
    </row>
    <row r="1260" spans="1:5">
      <c r="A1260" s="668">
        <v>39746</v>
      </c>
      <c r="B1260" s="668" t="s">
        <v>59049</v>
      </c>
      <c r="C1260" s="668" t="s">
        <v>57099</v>
      </c>
      <c r="D1260" s="668" t="s">
        <v>57093</v>
      </c>
      <c r="E1260" s="674" t="s">
        <v>59050</v>
      </c>
    </row>
    <row r="1261" spans="1:5">
      <c r="A1261" s="668">
        <v>11976</v>
      </c>
      <c r="B1261" s="668" t="s">
        <v>59051</v>
      </c>
      <c r="C1261" s="668" t="s">
        <v>57099</v>
      </c>
      <c r="D1261" s="668" t="s">
        <v>57093</v>
      </c>
      <c r="E1261" s="674" t="s">
        <v>24957</v>
      </c>
    </row>
    <row r="1262" spans="1:5">
      <c r="A1262" s="668">
        <v>1368</v>
      </c>
      <c r="B1262" s="668" t="s">
        <v>59052</v>
      </c>
      <c r="C1262" s="668" t="s">
        <v>57099</v>
      </c>
      <c r="D1262" s="668" t="s">
        <v>57097</v>
      </c>
      <c r="E1262" s="674" t="s">
        <v>59053</v>
      </c>
    </row>
    <row r="1263" spans="1:5">
      <c r="A1263" s="668">
        <v>1367</v>
      </c>
      <c r="B1263" s="668" t="s">
        <v>59054</v>
      </c>
      <c r="C1263" s="668" t="s">
        <v>57099</v>
      </c>
      <c r="D1263" s="668" t="s">
        <v>57093</v>
      </c>
      <c r="E1263" s="674" t="s">
        <v>59055</v>
      </c>
    </row>
    <row r="1264" spans="1:5">
      <c r="A1264" s="668">
        <v>7608</v>
      </c>
      <c r="B1264" s="668" t="s">
        <v>59056</v>
      </c>
      <c r="C1264" s="668" t="s">
        <v>57099</v>
      </c>
      <c r="D1264" s="668" t="s">
        <v>57093</v>
      </c>
      <c r="E1264" s="674" t="s">
        <v>24755</v>
      </c>
    </row>
    <row r="1265" spans="1:5">
      <c r="A1265" s="668">
        <v>41900</v>
      </c>
      <c r="B1265" s="668" t="s">
        <v>59057</v>
      </c>
      <c r="C1265" s="668" t="s">
        <v>57213</v>
      </c>
      <c r="D1265" s="668" t="s">
        <v>57097</v>
      </c>
      <c r="E1265" s="674" t="s">
        <v>33317</v>
      </c>
    </row>
    <row r="1266" spans="1:5">
      <c r="A1266" s="668">
        <v>41899</v>
      </c>
      <c r="B1266" s="668" t="s">
        <v>59058</v>
      </c>
      <c r="C1266" s="668" t="s">
        <v>58884</v>
      </c>
      <c r="D1266" s="668" t="s">
        <v>57097</v>
      </c>
      <c r="E1266" s="674" t="s">
        <v>59059</v>
      </c>
    </row>
    <row r="1267" spans="1:5">
      <c r="A1267" s="668">
        <v>1380</v>
      </c>
      <c r="B1267" s="668" t="s">
        <v>43692</v>
      </c>
      <c r="C1267" s="668" t="s">
        <v>57213</v>
      </c>
      <c r="D1267" s="668" t="s">
        <v>57093</v>
      </c>
      <c r="E1267" s="674" t="s">
        <v>33539</v>
      </c>
    </row>
    <row r="1268" spans="1:5">
      <c r="A1268" s="668">
        <v>1375</v>
      </c>
      <c r="B1268" s="668" t="s">
        <v>59060</v>
      </c>
      <c r="C1268" s="668" t="s">
        <v>57213</v>
      </c>
      <c r="D1268" s="668" t="s">
        <v>57093</v>
      </c>
      <c r="E1268" s="674" t="s">
        <v>59061</v>
      </c>
    </row>
    <row r="1269" spans="1:5">
      <c r="A1269" s="668">
        <v>1379</v>
      </c>
      <c r="B1269" s="668" t="s">
        <v>59062</v>
      </c>
      <c r="C1269" s="668" t="s">
        <v>57213</v>
      </c>
      <c r="D1269" s="668" t="s">
        <v>57097</v>
      </c>
      <c r="E1269" s="674" t="s">
        <v>53835</v>
      </c>
    </row>
    <row r="1270" spans="1:5">
      <c r="A1270" s="668">
        <v>13284</v>
      </c>
      <c r="B1270" s="668" t="s">
        <v>59063</v>
      </c>
      <c r="C1270" s="668" t="s">
        <v>57213</v>
      </c>
      <c r="D1270" s="668" t="s">
        <v>57093</v>
      </c>
      <c r="E1270" s="674" t="s">
        <v>53835</v>
      </c>
    </row>
    <row r="1271" spans="1:5">
      <c r="A1271" s="668">
        <v>25974</v>
      </c>
      <c r="B1271" s="668" t="s">
        <v>59064</v>
      </c>
      <c r="C1271" s="668" t="s">
        <v>57213</v>
      </c>
      <c r="D1271" s="668" t="s">
        <v>57093</v>
      </c>
      <c r="E1271" s="674" t="s">
        <v>58155</v>
      </c>
    </row>
    <row r="1272" spans="1:5">
      <c r="A1272" s="668">
        <v>34753</v>
      </c>
      <c r="B1272" s="668" t="s">
        <v>59065</v>
      </c>
      <c r="C1272" s="668" t="s">
        <v>57213</v>
      </c>
      <c r="D1272" s="668" t="s">
        <v>57093</v>
      </c>
      <c r="E1272" s="674" t="s">
        <v>24678</v>
      </c>
    </row>
    <row r="1273" spans="1:5">
      <c r="A1273" s="668">
        <v>420</v>
      </c>
      <c r="B1273" s="668" t="s">
        <v>59066</v>
      </c>
      <c r="C1273" s="668" t="s">
        <v>57099</v>
      </c>
      <c r="D1273" s="668" t="s">
        <v>44266</v>
      </c>
      <c r="E1273" s="674" t="s">
        <v>59067</v>
      </c>
    </row>
    <row r="1274" spans="1:5">
      <c r="A1274" s="668">
        <v>12327</v>
      </c>
      <c r="B1274" s="668" t="s">
        <v>59068</v>
      </c>
      <c r="C1274" s="668" t="s">
        <v>57099</v>
      </c>
      <c r="D1274" s="668" t="s">
        <v>44266</v>
      </c>
      <c r="E1274" s="674" t="s">
        <v>59069</v>
      </c>
    </row>
    <row r="1275" spans="1:5">
      <c r="A1275" s="668">
        <v>36148</v>
      </c>
      <c r="B1275" s="668" t="s">
        <v>59070</v>
      </c>
      <c r="C1275" s="668" t="s">
        <v>57099</v>
      </c>
      <c r="D1275" s="668" t="s">
        <v>57093</v>
      </c>
      <c r="E1275" s="674" t="s">
        <v>58079</v>
      </c>
    </row>
    <row r="1276" spans="1:5">
      <c r="A1276" s="668">
        <v>12329</v>
      </c>
      <c r="B1276" s="668" t="s">
        <v>59071</v>
      </c>
      <c r="C1276" s="668" t="s">
        <v>57213</v>
      </c>
      <c r="D1276" s="668" t="s">
        <v>57093</v>
      </c>
      <c r="E1276" s="674" t="s">
        <v>59072</v>
      </c>
    </row>
    <row r="1277" spans="1:5">
      <c r="A1277" s="668">
        <v>1339</v>
      </c>
      <c r="B1277" s="668" t="s">
        <v>59073</v>
      </c>
      <c r="C1277" s="668" t="s">
        <v>57213</v>
      </c>
      <c r="D1277" s="668" t="s">
        <v>57093</v>
      </c>
      <c r="E1277" s="674" t="s">
        <v>55477</v>
      </c>
    </row>
    <row r="1278" spans="1:5">
      <c r="A1278" s="668">
        <v>11849</v>
      </c>
      <c r="B1278" s="668" t="s">
        <v>59074</v>
      </c>
      <c r="C1278" s="668" t="s">
        <v>57136</v>
      </c>
      <c r="D1278" s="668" t="s">
        <v>57093</v>
      </c>
      <c r="E1278" s="674" t="s">
        <v>59075</v>
      </c>
    </row>
    <row r="1279" spans="1:5">
      <c r="A1279" s="668">
        <v>37418</v>
      </c>
      <c r="B1279" s="668" t="s">
        <v>59076</v>
      </c>
      <c r="C1279" s="668" t="s">
        <v>57099</v>
      </c>
      <c r="D1279" s="668" t="s">
        <v>44266</v>
      </c>
      <c r="E1279" s="674" t="s">
        <v>59077</v>
      </c>
    </row>
    <row r="1280" spans="1:5">
      <c r="A1280" s="668">
        <v>37419</v>
      </c>
      <c r="B1280" s="668" t="s">
        <v>59078</v>
      </c>
      <c r="C1280" s="668" t="s">
        <v>57099</v>
      </c>
      <c r="D1280" s="668" t="s">
        <v>44266</v>
      </c>
      <c r="E1280" s="674" t="s">
        <v>54395</v>
      </c>
    </row>
    <row r="1281" spans="1:5">
      <c r="A1281" s="668">
        <v>1427</v>
      </c>
      <c r="B1281" s="668" t="s">
        <v>59079</v>
      </c>
      <c r="C1281" s="668" t="s">
        <v>57099</v>
      </c>
      <c r="D1281" s="668" t="s">
        <v>44266</v>
      </c>
      <c r="E1281" s="674" t="s">
        <v>59080</v>
      </c>
    </row>
    <row r="1282" spans="1:5">
      <c r="A1282" s="668">
        <v>1402</v>
      </c>
      <c r="B1282" s="668" t="s">
        <v>59081</v>
      </c>
      <c r="C1282" s="668" t="s">
        <v>57099</v>
      </c>
      <c r="D1282" s="668" t="s">
        <v>44266</v>
      </c>
      <c r="E1282" s="674" t="s">
        <v>33177</v>
      </c>
    </row>
    <row r="1283" spans="1:5">
      <c r="A1283" s="668">
        <v>1420</v>
      </c>
      <c r="B1283" s="668" t="s">
        <v>59082</v>
      </c>
      <c r="C1283" s="668" t="s">
        <v>57099</v>
      </c>
      <c r="D1283" s="668" t="s">
        <v>44266</v>
      </c>
      <c r="E1283" s="674" t="s">
        <v>26555</v>
      </c>
    </row>
    <row r="1284" spans="1:5">
      <c r="A1284" s="668">
        <v>1419</v>
      </c>
      <c r="B1284" s="668" t="s">
        <v>59083</v>
      </c>
      <c r="C1284" s="668" t="s">
        <v>57099</v>
      </c>
      <c r="D1284" s="668" t="s">
        <v>44266</v>
      </c>
      <c r="E1284" s="674" t="s">
        <v>33319</v>
      </c>
    </row>
    <row r="1285" spans="1:5">
      <c r="A1285" s="668">
        <v>1414</v>
      </c>
      <c r="B1285" s="668" t="s">
        <v>59084</v>
      </c>
      <c r="C1285" s="668" t="s">
        <v>57099</v>
      </c>
      <c r="D1285" s="668" t="s">
        <v>44266</v>
      </c>
      <c r="E1285" s="674" t="s">
        <v>57146</v>
      </c>
    </row>
    <row r="1286" spans="1:5">
      <c r="A1286" s="668">
        <v>1413</v>
      </c>
      <c r="B1286" s="668" t="s">
        <v>59085</v>
      </c>
      <c r="C1286" s="668" t="s">
        <v>57099</v>
      </c>
      <c r="D1286" s="668" t="s">
        <v>44266</v>
      </c>
      <c r="E1286" s="674" t="s">
        <v>59086</v>
      </c>
    </row>
    <row r="1287" spans="1:5">
      <c r="A1287" s="668">
        <v>1412</v>
      </c>
      <c r="B1287" s="668" t="s">
        <v>59087</v>
      </c>
      <c r="C1287" s="668" t="s">
        <v>57099</v>
      </c>
      <c r="D1287" s="668" t="s">
        <v>44266</v>
      </c>
      <c r="E1287" s="674" t="s">
        <v>33125</v>
      </c>
    </row>
    <row r="1288" spans="1:5">
      <c r="A1288" s="668">
        <v>1411</v>
      </c>
      <c r="B1288" s="668" t="s">
        <v>59088</v>
      </c>
      <c r="C1288" s="668" t="s">
        <v>57099</v>
      </c>
      <c r="D1288" s="668" t="s">
        <v>44266</v>
      </c>
      <c r="E1288" s="674" t="s">
        <v>33105</v>
      </c>
    </row>
    <row r="1289" spans="1:5">
      <c r="A1289" s="668">
        <v>1406</v>
      </c>
      <c r="B1289" s="668" t="s">
        <v>59089</v>
      </c>
      <c r="C1289" s="668" t="s">
        <v>57099</v>
      </c>
      <c r="D1289" s="668" t="s">
        <v>44266</v>
      </c>
      <c r="E1289" s="674" t="s">
        <v>54396</v>
      </c>
    </row>
    <row r="1290" spans="1:5">
      <c r="A1290" s="668">
        <v>1407</v>
      </c>
      <c r="B1290" s="668" t="s">
        <v>59090</v>
      </c>
      <c r="C1290" s="668" t="s">
        <v>57099</v>
      </c>
      <c r="D1290" s="668" t="s">
        <v>44266</v>
      </c>
      <c r="E1290" s="674" t="s">
        <v>59091</v>
      </c>
    </row>
    <row r="1291" spans="1:5">
      <c r="A1291" s="668">
        <v>1404</v>
      </c>
      <c r="B1291" s="668" t="s">
        <v>59092</v>
      </c>
      <c r="C1291" s="668" t="s">
        <v>57099</v>
      </c>
      <c r="D1291" s="668" t="s">
        <v>44266</v>
      </c>
      <c r="E1291" s="674" t="s">
        <v>59093</v>
      </c>
    </row>
    <row r="1292" spans="1:5">
      <c r="A1292" s="668">
        <v>11281</v>
      </c>
      <c r="B1292" s="668" t="s">
        <v>59094</v>
      </c>
      <c r="C1292" s="668" t="s">
        <v>57099</v>
      </c>
      <c r="D1292" s="668" t="s">
        <v>44266</v>
      </c>
      <c r="E1292" s="674" t="s">
        <v>59095</v>
      </c>
    </row>
    <row r="1293" spans="1:5">
      <c r="A1293" s="668">
        <v>1442</v>
      </c>
      <c r="B1293" s="668" t="s">
        <v>59096</v>
      </c>
      <c r="C1293" s="668" t="s">
        <v>57099</v>
      </c>
      <c r="D1293" s="668" t="s">
        <v>44266</v>
      </c>
      <c r="E1293" s="674" t="s">
        <v>59097</v>
      </c>
    </row>
    <row r="1294" spans="1:5">
      <c r="A1294" s="668">
        <v>13457</v>
      </c>
      <c r="B1294" s="668" t="s">
        <v>59098</v>
      </c>
      <c r="C1294" s="668" t="s">
        <v>57099</v>
      </c>
      <c r="D1294" s="668" t="s">
        <v>44266</v>
      </c>
      <c r="E1294" s="674" t="s">
        <v>59099</v>
      </c>
    </row>
    <row r="1295" spans="1:5">
      <c r="A1295" s="668">
        <v>40699</v>
      </c>
      <c r="B1295" s="668" t="s">
        <v>59100</v>
      </c>
      <c r="C1295" s="668" t="s">
        <v>57099</v>
      </c>
      <c r="D1295" s="668" t="s">
        <v>44266</v>
      </c>
      <c r="E1295" s="674" t="s">
        <v>59101</v>
      </c>
    </row>
    <row r="1296" spans="1:5">
      <c r="A1296" s="668">
        <v>40701</v>
      </c>
      <c r="B1296" s="668" t="s">
        <v>59102</v>
      </c>
      <c r="C1296" s="668" t="s">
        <v>57099</v>
      </c>
      <c r="D1296" s="668" t="s">
        <v>44266</v>
      </c>
      <c r="E1296" s="674" t="s">
        <v>59103</v>
      </c>
    </row>
    <row r="1297" spans="1:5">
      <c r="A1297" s="668">
        <v>40700</v>
      </c>
      <c r="B1297" s="668" t="s">
        <v>59104</v>
      </c>
      <c r="C1297" s="668" t="s">
        <v>57099</v>
      </c>
      <c r="D1297" s="668" t="s">
        <v>44266</v>
      </c>
      <c r="E1297" s="674" t="s">
        <v>59105</v>
      </c>
    </row>
    <row r="1298" spans="1:5">
      <c r="A1298" s="668">
        <v>13458</v>
      </c>
      <c r="B1298" s="668" t="s">
        <v>59106</v>
      </c>
      <c r="C1298" s="668" t="s">
        <v>57099</v>
      </c>
      <c r="D1298" s="668" t="s">
        <v>44266</v>
      </c>
      <c r="E1298" s="674" t="s">
        <v>59107</v>
      </c>
    </row>
    <row r="1299" spans="1:5">
      <c r="A1299" s="668">
        <v>36524</v>
      </c>
      <c r="B1299" s="668" t="s">
        <v>59108</v>
      </c>
      <c r="C1299" s="668" t="s">
        <v>57099</v>
      </c>
      <c r="D1299" s="668" t="s">
        <v>44266</v>
      </c>
      <c r="E1299" s="674" t="s">
        <v>59109</v>
      </c>
    </row>
    <row r="1300" spans="1:5">
      <c r="A1300" s="668">
        <v>36526</v>
      </c>
      <c r="B1300" s="668" t="s">
        <v>59110</v>
      </c>
      <c r="C1300" s="668" t="s">
        <v>57099</v>
      </c>
      <c r="D1300" s="668" t="s">
        <v>44266</v>
      </c>
      <c r="E1300" s="674" t="s">
        <v>59111</v>
      </c>
    </row>
    <row r="1301" spans="1:5">
      <c r="A1301" s="668">
        <v>36523</v>
      </c>
      <c r="B1301" s="668" t="s">
        <v>59112</v>
      </c>
      <c r="C1301" s="668" t="s">
        <v>57099</v>
      </c>
      <c r="D1301" s="668" t="s">
        <v>44266</v>
      </c>
      <c r="E1301" s="674" t="s">
        <v>59113</v>
      </c>
    </row>
    <row r="1302" spans="1:5">
      <c r="A1302" s="668">
        <v>36527</v>
      </c>
      <c r="B1302" s="668" t="s">
        <v>59114</v>
      </c>
      <c r="C1302" s="668" t="s">
        <v>57099</v>
      </c>
      <c r="D1302" s="668" t="s">
        <v>44266</v>
      </c>
      <c r="E1302" s="674" t="s">
        <v>59115</v>
      </c>
    </row>
    <row r="1303" spans="1:5">
      <c r="A1303" s="668">
        <v>13803</v>
      </c>
      <c r="B1303" s="668" t="s">
        <v>59116</v>
      </c>
      <c r="C1303" s="668" t="s">
        <v>57099</v>
      </c>
      <c r="D1303" s="668" t="s">
        <v>44266</v>
      </c>
      <c r="E1303" s="674" t="s">
        <v>59117</v>
      </c>
    </row>
    <row r="1304" spans="1:5">
      <c r="A1304" s="668">
        <v>38642</v>
      </c>
      <c r="B1304" s="668" t="s">
        <v>59118</v>
      </c>
      <c r="C1304" s="668" t="s">
        <v>57099</v>
      </c>
      <c r="D1304" s="668" t="s">
        <v>44266</v>
      </c>
      <c r="E1304" s="674" t="s">
        <v>59119</v>
      </c>
    </row>
    <row r="1305" spans="1:5">
      <c r="A1305" s="668">
        <v>36522</v>
      </c>
      <c r="B1305" s="668" t="s">
        <v>59120</v>
      </c>
      <c r="C1305" s="668" t="s">
        <v>57099</v>
      </c>
      <c r="D1305" s="668" t="s">
        <v>44266</v>
      </c>
      <c r="E1305" s="674" t="s">
        <v>59121</v>
      </c>
    </row>
    <row r="1306" spans="1:5">
      <c r="A1306" s="668">
        <v>36525</v>
      </c>
      <c r="B1306" s="668" t="s">
        <v>59122</v>
      </c>
      <c r="C1306" s="668" t="s">
        <v>57099</v>
      </c>
      <c r="D1306" s="668" t="s">
        <v>44266</v>
      </c>
      <c r="E1306" s="674" t="s">
        <v>59123</v>
      </c>
    </row>
    <row r="1307" spans="1:5">
      <c r="A1307" s="668">
        <v>41991</v>
      </c>
      <c r="B1307" s="668" t="s">
        <v>59124</v>
      </c>
      <c r="C1307" s="668" t="s">
        <v>57099</v>
      </c>
      <c r="D1307" s="668" t="s">
        <v>44266</v>
      </c>
      <c r="E1307" s="674" t="s">
        <v>59125</v>
      </c>
    </row>
    <row r="1308" spans="1:5">
      <c r="A1308" s="668">
        <v>34348</v>
      </c>
      <c r="B1308" s="668" t="s">
        <v>59126</v>
      </c>
      <c r="C1308" s="668" t="s">
        <v>57144</v>
      </c>
      <c r="D1308" s="668" t="s">
        <v>57093</v>
      </c>
      <c r="E1308" s="674" t="s">
        <v>53878</v>
      </c>
    </row>
    <row r="1309" spans="1:5">
      <c r="A1309" s="668">
        <v>34347</v>
      </c>
      <c r="B1309" s="668" t="s">
        <v>59127</v>
      </c>
      <c r="C1309" s="668" t="s">
        <v>57144</v>
      </c>
      <c r="D1309" s="668" t="s">
        <v>57093</v>
      </c>
      <c r="E1309" s="674" t="s">
        <v>54355</v>
      </c>
    </row>
    <row r="1310" spans="1:5">
      <c r="A1310" s="668">
        <v>11146</v>
      </c>
      <c r="B1310" s="668" t="s">
        <v>59128</v>
      </c>
      <c r="C1310" s="668" t="s">
        <v>57384</v>
      </c>
      <c r="D1310" s="668" t="s">
        <v>57093</v>
      </c>
      <c r="E1310" s="674" t="s">
        <v>54306</v>
      </c>
    </row>
    <row r="1311" spans="1:5">
      <c r="A1311" s="668">
        <v>11147</v>
      </c>
      <c r="B1311" s="668" t="s">
        <v>59129</v>
      </c>
      <c r="C1311" s="668" t="s">
        <v>57384</v>
      </c>
      <c r="D1311" s="668" t="s">
        <v>57093</v>
      </c>
      <c r="E1311" s="674" t="s">
        <v>59130</v>
      </c>
    </row>
    <row r="1312" spans="1:5">
      <c r="A1312" s="668">
        <v>34872</v>
      </c>
      <c r="B1312" s="668" t="s">
        <v>59131</v>
      </c>
      <c r="C1312" s="668" t="s">
        <v>57384</v>
      </c>
      <c r="D1312" s="668" t="s">
        <v>57093</v>
      </c>
      <c r="E1312" s="674" t="s">
        <v>59132</v>
      </c>
    </row>
    <row r="1313" spans="1:5">
      <c r="A1313" s="668">
        <v>34491</v>
      </c>
      <c r="B1313" s="668" t="s">
        <v>59133</v>
      </c>
      <c r="C1313" s="668" t="s">
        <v>57384</v>
      </c>
      <c r="D1313" s="668" t="s">
        <v>57093</v>
      </c>
      <c r="E1313" s="674" t="s">
        <v>59134</v>
      </c>
    </row>
    <row r="1314" spans="1:5">
      <c r="A1314" s="668">
        <v>34770</v>
      </c>
      <c r="B1314" s="668" t="s">
        <v>59135</v>
      </c>
      <c r="C1314" s="668" t="s">
        <v>58884</v>
      </c>
      <c r="D1314" s="668" t="s">
        <v>44266</v>
      </c>
      <c r="E1314" s="674" t="s">
        <v>59136</v>
      </c>
    </row>
    <row r="1315" spans="1:5">
      <c r="A1315" s="668">
        <v>1518</v>
      </c>
      <c r="B1315" s="668" t="s">
        <v>59137</v>
      </c>
      <c r="C1315" s="668" t="s">
        <v>58884</v>
      </c>
      <c r="D1315" s="668" t="s">
        <v>44266</v>
      </c>
      <c r="E1315" s="674" t="s">
        <v>59138</v>
      </c>
    </row>
    <row r="1316" spans="1:5">
      <c r="A1316" s="668">
        <v>41965</v>
      </c>
      <c r="B1316" s="668" t="s">
        <v>59139</v>
      </c>
      <c r="C1316" s="668" t="s">
        <v>58884</v>
      </c>
      <c r="D1316" s="668" t="s">
        <v>44266</v>
      </c>
      <c r="E1316" s="674" t="s">
        <v>59140</v>
      </c>
    </row>
    <row r="1317" spans="1:5">
      <c r="A1317" s="668">
        <v>34492</v>
      </c>
      <c r="B1317" s="668" t="s">
        <v>59141</v>
      </c>
      <c r="C1317" s="668" t="s">
        <v>57384</v>
      </c>
      <c r="D1317" s="668" t="s">
        <v>57093</v>
      </c>
      <c r="E1317" s="674" t="s">
        <v>54210</v>
      </c>
    </row>
    <row r="1318" spans="1:5">
      <c r="A1318" s="668">
        <v>1524</v>
      </c>
      <c r="B1318" s="668" t="s">
        <v>59142</v>
      </c>
      <c r="C1318" s="668" t="s">
        <v>57384</v>
      </c>
      <c r="D1318" s="668" t="s">
        <v>57097</v>
      </c>
      <c r="E1318" s="674" t="s">
        <v>59143</v>
      </c>
    </row>
    <row r="1319" spans="1:5">
      <c r="A1319" s="668">
        <v>38404</v>
      </c>
      <c r="B1319" s="668" t="s">
        <v>59144</v>
      </c>
      <c r="C1319" s="668" t="s">
        <v>57384</v>
      </c>
      <c r="D1319" s="668" t="s">
        <v>57093</v>
      </c>
      <c r="E1319" s="674" t="s">
        <v>57544</v>
      </c>
    </row>
    <row r="1320" spans="1:5">
      <c r="A1320" s="668">
        <v>39849</v>
      </c>
      <c r="B1320" s="668" t="s">
        <v>59145</v>
      </c>
      <c r="C1320" s="668" t="s">
        <v>57384</v>
      </c>
      <c r="D1320" s="668" t="s">
        <v>57093</v>
      </c>
      <c r="E1320" s="674" t="s">
        <v>59146</v>
      </c>
    </row>
    <row r="1321" spans="1:5">
      <c r="A1321" s="668">
        <v>38464</v>
      </c>
      <c r="B1321" s="668" t="s">
        <v>59147</v>
      </c>
      <c r="C1321" s="668" t="s">
        <v>57384</v>
      </c>
      <c r="D1321" s="668" t="s">
        <v>57093</v>
      </c>
      <c r="E1321" s="674" t="s">
        <v>59148</v>
      </c>
    </row>
    <row r="1322" spans="1:5">
      <c r="A1322" s="668">
        <v>34493</v>
      </c>
      <c r="B1322" s="668" t="s">
        <v>59149</v>
      </c>
      <c r="C1322" s="668" t="s">
        <v>57384</v>
      </c>
      <c r="D1322" s="668" t="s">
        <v>57093</v>
      </c>
      <c r="E1322" s="674" t="s">
        <v>59150</v>
      </c>
    </row>
    <row r="1323" spans="1:5">
      <c r="A1323" s="668">
        <v>1527</v>
      </c>
      <c r="B1323" s="668" t="s">
        <v>59151</v>
      </c>
      <c r="C1323" s="668" t="s">
        <v>57384</v>
      </c>
      <c r="D1323" s="668" t="s">
        <v>57093</v>
      </c>
      <c r="E1323" s="674" t="s">
        <v>59152</v>
      </c>
    </row>
    <row r="1324" spans="1:5">
      <c r="A1324" s="668">
        <v>38405</v>
      </c>
      <c r="B1324" s="668" t="s">
        <v>59153</v>
      </c>
      <c r="C1324" s="668" t="s">
        <v>57384</v>
      </c>
      <c r="D1324" s="668" t="s">
        <v>57093</v>
      </c>
      <c r="E1324" s="674" t="s">
        <v>59154</v>
      </c>
    </row>
    <row r="1325" spans="1:5">
      <c r="A1325" s="668">
        <v>38408</v>
      </c>
      <c r="B1325" s="668" t="s">
        <v>59155</v>
      </c>
      <c r="C1325" s="668" t="s">
        <v>57384</v>
      </c>
      <c r="D1325" s="668" t="s">
        <v>57093</v>
      </c>
      <c r="E1325" s="674" t="s">
        <v>59156</v>
      </c>
    </row>
    <row r="1326" spans="1:5">
      <c r="A1326" s="668">
        <v>34494</v>
      </c>
      <c r="B1326" s="668" t="s">
        <v>59157</v>
      </c>
      <c r="C1326" s="668" t="s">
        <v>57384</v>
      </c>
      <c r="D1326" s="668" t="s">
        <v>57093</v>
      </c>
      <c r="E1326" s="674" t="s">
        <v>59158</v>
      </c>
    </row>
    <row r="1327" spans="1:5">
      <c r="A1327" s="668">
        <v>1525</v>
      </c>
      <c r="B1327" s="668" t="s">
        <v>59159</v>
      </c>
      <c r="C1327" s="668" t="s">
        <v>57384</v>
      </c>
      <c r="D1327" s="668" t="s">
        <v>57093</v>
      </c>
      <c r="E1327" s="674" t="s">
        <v>59160</v>
      </c>
    </row>
    <row r="1328" spans="1:5">
      <c r="A1328" s="668">
        <v>38406</v>
      </c>
      <c r="B1328" s="668" t="s">
        <v>59161</v>
      </c>
      <c r="C1328" s="668" t="s">
        <v>57384</v>
      </c>
      <c r="D1328" s="668" t="s">
        <v>57093</v>
      </c>
      <c r="E1328" s="674" t="s">
        <v>59162</v>
      </c>
    </row>
    <row r="1329" spans="1:5">
      <c r="A1329" s="668">
        <v>38409</v>
      </c>
      <c r="B1329" s="668" t="s">
        <v>59163</v>
      </c>
      <c r="C1329" s="668" t="s">
        <v>57384</v>
      </c>
      <c r="D1329" s="668" t="s">
        <v>57093</v>
      </c>
      <c r="E1329" s="674" t="s">
        <v>59164</v>
      </c>
    </row>
    <row r="1330" spans="1:5">
      <c r="A1330" s="668">
        <v>43360</v>
      </c>
      <c r="B1330" s="668" t="s">
        <v>59165</v>
      </c>
      <c r="C1330" s="668" t="s">
        <v>57384</v>
      </c>
      <c r="D1330" s="668" t="s">
        <v>57093</v>
      </c>
      <c r="E1330" s="674" t="s">
        <v>59166</v>
      </c>
    </row>
    <row r="1331" spans="1:5">
      <c r="A1331" s="668">
        <v>34495</v>
      </c>
      <c r="B1331" s="668" t="s">
        <v>59167</v>
      </c>
      <c r="C1331" s="668" t="s">
        <v>57384</v>
      </c>
      <c r="D1331" s="668" t="s">
        <v>57093</v>
      </c>
      <c r="E1331" s="674" t="s">
        <v>59168</v>
      </c>
    </row>
    <row r="1332" spans="1:5">
      <c r="A1332" s="668">
        <v>11145</v>
      </c>
      <c r="B1332" s="668" t="s">
        <v>59169</v>
      </c>
      <c r="C1332" s="668" t="s">
        <v>57384</v>
      </c>
      <c r="D1332" s="668" t="s">
        <v>57093</v>
      </c>
      <c r="E1332" s="674" t="s">
        <v>59132</v>
      </c>
    </row>
    <row r="1333" spans="1:5">
      <c r="A1333" s="668">
        <v>34496</v>
      </c>
      <c r="B1333" s="668" t="s">
        <v>59170</v>
      </c>
      <c r="C1333" s="668" t="s">
        <v>57384</v>
      </c>
      <c r="D1333" s="668" t="s">
        <v>57093</v>
      </c>
      <c r="E1333" s="674" t="s">
        <v>59171</v>
      </c>
    </row>
    <row r="1334" spans="1:5">
      <c r="A1334" s="668">
        <v>34479</v>
      </c>
      <c r="B1334" s="668" t="s">
        <v>59172</v>
      </c>
      <c r="C1334" s="668" t="s">
        <v>57384</v>
      </c>
      <c r="D1334" s="668" t="s">
        <v>57093</v>
      </c>
      <c r="E1334" s="674" t="s">
        <v>59134</v>
      </c>
    </row>
    <row r="1335" spans="1:5">
      <c r="A1335" s="668">
        <v>34481</v>
      </c>
      <c r="B1335" s="668" t="s">
        <v>59173</v>
      </c>
      <c r="C1335" s="668" t="s">
        <v>57384</v>
      </c>
      <c r="D1335" s="668" t="s">
        <v>57093</v>
      </c>
      <c r="E1335" s="674" t="s">
        <v>59174</v>
      </c>
    </row>
    <row r="1336" spans="1:5">
      <c r="A1336" s="668">
        <v>34483</v>
      </c>
      <c r="B1336" s="668" t="s">
        <v>59175</v>
      </c>
      <c r="C1336" s="668" t="s">
        <v>57384</v>
      </c>
      <c r="D1336" s="668" t="s">
        <v>57093</v>
      </c>
      <c r="E1336" s="674" t="s">
        <v>59176</v>
      </c>
    </row>
    <row r="1337" spans="1:5">
      <c r="A1337" s="668">
        <v>34485</v>
      </c>
      <c r="B1337" s="668" t="s">
        <v>59177</v>
      </c>
      <c r="C1337" s="668" t="s">
        <v>57384</v>
      </c>
      <c r="D1337" s="668" t="s">
        <v>57093</v>
      </c>
      <c r="E1337" s="674" t="s">
        <v>59178</v>
      </c>
    </row>
    <row r="1338" spans="1:5">
      <c r="A1338" s="668">
        <v>14041</v>
      </c>
      <c r="B1338" s="668" t="s">
        <v>59179</v>
      </c>
      <c r="C1338" s="668" t="s">
        <v>57384</v>
      </c>
      <c r="D1338" s="668" t="s">
        <v>57093</v>
      </c>
      <c r="E1338" s="674" t="s">
        <v>59180</v>
      </c>
    </row>
    <row r="1339" spans="1:5">
      <c r="A1339" s="668">
        <v>1523</v>
      </c>
      <c r="B1339" s="668" t="s">
        <v>59181</v>
      </c>
      <c r="C1339" s="668" t="s">
        <v>57384</v>
      </c>
      <c r="D1339" s="668" t="s">
        <v>57093</v>
      </c>
      <c r="E1339" s="674" t="s">
        <v>59182</v>
      </c>
    </row>
    <row r="1340" spans="1:5">
      <c r="A1340" s="668">
        <v>14052</v>
      </c>
      <c r="B1340" s="668" t="s">
        <v>59183</v>
      </c>
      <c r="C1340" s="668" t="s">
        <v>57099</v>
      </c>
      <c r="D1340" s="668" t="s">
        <v>57093</v>
      </c>
      <c r="E1340" s="674" t="s">
        <v>57275</v>
      </c>
    </row>
    <row r="1341" spans="1:5">
      <c r="A1341" s="668">
        <v>14054</v>
      </c>
      <c r="B1341" s="668" t="s">
        <v>59184</v>
      </c>
      <c r="C1341" s="668" t="s">
        <v>57099</v>
      </c>
      <c r="D1341" s="668" t="s">
        <v>57093</v>
      </c>
      <c r="E1341" s="674" t="s">
        <v>59185</v>
      </c>
    </row>
    <row r="1342" spans="1:5">
      <c r="A1342" s="668">
        <v>14053</v>
      </c>
      <c r="B1342" s="668" t="s">
        <v>59186</v>
      </c>
      <c r="C1342" s="668" t="s">
        <v>57099</v>
      </c>
      <c r="D1342" s="668" t="s">
        <v>57093</v>
      </c>
      <c r="E1342" s="674" t="s">
        <v>59187</v>
      </c>
    </row>
    <row r="1343" spans="1:5">
      <c r="A1343" s="668">
        <v>2558</v>
      </c>
      <c r="B1343" s="668" t="s">
        <v>59188</v>
      </c>
      <c r="C1343" s="668" t="s">
        <v>57099</v>
      </c>
      <c r="D1343" s="668" t="s">
        <v>57093</v>
      </c>
      <c r="E1343" s="674" t="s">
        <v>32984</v>
      </c>
    </row>
    <row r="1344" spans="1:5">
      <c r="A1344" s="668">
        <v>2560</v>
      </c>
      <c r="B1344" s="668" t="s">
        <v>59189</v>
      </c>
      <c r="C1344" s="668" t="s">
        <v>57099</v>
      </c>
      <c r="D1344" s="668" t="s">
        <v>57093</v>
      </c>
      <c r="E1344" s="674" t="s">
        <v>59190</v>
      </c>
    </row>
    <row r="1345" spans="1:5">
      <c r="A1345" s="668">
        <v>2559</v>
      </c>
      <c r="B1345" s="668" t="s">
        <v>59191</v>
      </c>
      <c r="C1345" s="668" t="s">
        <v>57099</v>
      </c>
      <c r="D1345" s="668" t="s">
        <v>57097</v>
      </c>
      <c r="E1345" s="674" t="s">
        <v>33142</v>
      </c>
    </row>
    <row r="1346" spans="1:5">
      <c r="A1346" s="668">
        <v>2592</v>
      </c>
      <c r="B1346" s="668" t="s">
        <v>59192</v>
      </c>
      <c r="C1346" s="668" t="s">
        <v>57099</v>
      </c>
      <c r="D1346" s="668" t="s">
        <v>57093</v>
      </c>
      <c r="E1346" s="674" t="s">
        <v>59193</v>
      </c>
    </row>
    <row r="1347" spans="1:5">
      <c r="A1347" s="668">
        <v>2566</v>
      </c>
      <c r="B1347" s="668" t="s">
        <v>59194</v>
      </c>
      <c r="C1347" s="668" t="s">
        <v>57099</v>
      </c>
      <c r="D1347" s="668" t="s">
        <v>57093</v>
      </c>
      <c r="E1347" s="674" t="s">
        <v>54636</v>
      </c>
    </row>
    <row r="1348" spans="1:5">
      <c r="A1348" s="668">
        <v>2589</v>
      </c>
      <c r="B1348" s="668" t="s">
        <v>59195</v>
      </c>
      <c r="C1348" s="668" t="s">
        <v>57099</v>
      </c>
      <c r="D1348" s="668" t="s">
        <v>57093</v>
      </c>
      <c r="E1348" s="674" t="s">
        <v>59196</v>
      </c>
    </row>
    <row r="1349" spans="1:5">
      <c r="A1349" s="668">
        <v>2591</v>
      </c>
      <c r="B1349" s="668" t="s">
        <v>59197</v>
      </c>
      <c r="C1349" s="668" t="s">
        <v>57099</v>
      </c>
      <c r="D1349" s="668" t="s">
        <v>57093</v>
      </c>
      <c r="E1349" s="674" t="s">
        <v>54302</v>
      </c>
    </row>
    <row r="1350" spans="1:5">
      <c r="A1350" s="668">
        <v>2590</v>
      </c>
      <c r="B1350" s="668" t="s">
        <v>59198</v>
      </c>
      <c r="C1350" s="668" t="s">
        <v>57099</v>
      </c>
      <c r="D1350" s="668" t="s">
        <v>57093</v>
      </c>
      <c r="E1350" s="674" t="s">
        <v>59199</v>
      </c>
    </row>
    <row r="1351" spans="1:5">
      <c r="A1351" s="668">
        <v>2567</v>
      </c>
      <c r="B1351" s="668" t="s">
        <v>59200</v>
      </c>
      <c r="C1351" s="668" t="s">
        <v>57099</v>
      </c>
      <c r="D1351" s="668" t="s">
        <v>57093</v>
      </c>
      <c r="E1351" s="674" t="s">
        <v>59201</v>
      </c>
    </row>
    <row r="1352" spans="1:5">
      <c r="A1352" s="668">
        <v>2565</v>
      </c>
      <c r="B1352" s="668" t="s">
        <v>59202</v>
      </c>
      <c r="C1352" s="668" t="s">
        <v>57099</v>
      </c>
      <c r="D1352" s="668" t="s">
        <v>57093</v>
      </c>
      <c r="E1352" s="674" t="s">
        <v>54687</v>
      </c>
    </row>
    <row r="1353" spans="1:5">
      <c r="A1353" s="668">
        <v>2568</v>
      </c>
      <c r="B1353" s="668" t="s">
        <v>59203</v>
      </c>
      <c r="C1353" s="668" t="s">
        <v>57099</v>
      </c>
      <c r="D1353" s="668" t="s">
        <v>57093</v>
      </c>
      <c r="E1353" s="674" t="s">
        <v>53805</v>
      </c>
    </row>
    <row r="1354" spans="1:5">
      <c r="A1354" s="668">
        <v>2594</v>
      </c>
      <c r="B1354" s="668" t="s">
        <v>59204</v>
      </c>
      <c r="C1354" s="668" t="s">
        <v>57099</v>
      </c>
      <c r="D1354" s="668" t="s">
        <v>57093</v>
      </c>
      <c r="E1354" s="674" t="s">
        <v>59205</v>
      </c>
    </row>
    <row r="1355" spans="1:5">
      <c r="A1355" s="668">
        <v>2587</v>
      </c>
      <c r="B1355" s="668" t="s">
        <v>59206</v>
      </c>
      <c r="C1355" s="668" t="s">
        <v>57099</v>
      </c>
      <c r="D1355" s="668" t="s">
        <v>57093</v>
      </c>
      <c r="E1355" s="674" t="s">
        <v>54693</v>
      </c>
    </row>
    <row r="1356" spans="1:5">
      <c r="A1356" s="668">
        <v>2588</v>
      </c>
      <c r="B1356" s="668" t="s">
        <v>59207</v>
      </c>
      <c r="C1356" s="668" t="s">
        <v>57099</v>
      </c>
      <c r="D1356" s="668" t="s">
        <v>57093</v>
      </c>
      <c r="E1356" s="674" t="s">
        <v>59208</v>
      </c>
    </row>
    <row r="1357" spans="1:5">
      <c r="A1357" s="668">
        <v>2569</v>
      </c>
      <c r="B1357" s="668" t="s">
        <v>59209</v>
      </c>
      <c r="C1357" s="668" t="s">
        <v>57099</v>
      </c>
      <c r="D1357" s="668" t="s">
        <v>57093</v>
      </c>
      <c r="E1357" s="674" t="s">
        <v>26555</v>
      </c>
    </row>
    <row r="1358" spans="1:5">
      <c r="A1358" s="668">
        <v>2570</v>
      </c>
      <c r="B1358" s="668" t="s">
        <v>59210</v>
      </c>
      <c r="C1358" s="668" t="s">
        <v>57099</v>
      </c>
      <c r="D1358" s="668" t="s">
        <v>57093</v>
      </c>
      <c r="E1358" s="674" t="s">
        <v>33738</v>
      </c>
    </row>
    <row r="1359" spans="1:5">
      <c r="A1359" s="668">
        <v>2571</v>
      </c>
      <c r="B1359" s="668" t="s">
        <v>59211</v>
      </c>
      <c r="C1359" s="668" t="s">
        <v>57099</v>
      </c>
      <c r="D1359" s="668" t="s">
        <v>57093</v>
      </c>
      <c r="E1359" s="674" t="s">
        <v>59212</v>
      </c>
    </row>
    <row r="1360" spans="1:5">
      <c r="A1360" s="668">
        <v>2593</v>
      </c>
      <c r="B1360" s="668" t="s">
        <v>59213</v>
      </c>
      <c r="C1360" s="668" t="s">
        <v>57099</v>
      </c>
      <c r="D1360" s="668" t="s">
        <v>57093</v>
      </c>
      <c r="E1360" s="674" t="s">
        <v>59214</v>
      </c>
    </row>
    <row r="1361" spans="1:5">
      <c r="A1361" s="668">
        <v>2572</v>
      </c>
      <c r="B1361" s="668" t="s">
        <v>59215</v>
      </c>
      <c r="C1361" s="668" t="s">
        <v>57099</v>
      </c>
      <c r="D1361" s="668" t="s">
        <v>57093</v>
      </c>
      <c r="E1361" s="674" t="s">
        <v>59216</v>
      </c>
    </row>
    <row r="1362" spans="1:5">
      <c r="A1362" s="668">
        <v>2595</v>
      </c>
      <c r="B1362" s="668" t="s">
        <v>59217</v>
      </c>
      <c r="C1362" s="668" t="s">
        <v>57099</v>
      </c>
      <c r="D1362" s="668" t="s">
        <v>57093</v>
      </c>
      <c r="E1362" s="674" t="s">
        <v>59218</v>
      </c>
    </row>
    <row r="1363" spans="1:5">
      <c r="A1363" s="668">
        <v>2576</v>
      </c>
      <c r="B1363" s="668" t="s">
        <v>59219</v>
      </c>
      <c r="C1363" s="668" t="s">
        <v>57099</v>
      </c>
      <c r="D1363" s="668" t="s">
        <v>57093</v>
      </c>
      <c r="E1363" s="674" t="s">
        <v>33706</v>
      </c>
    </row>
    <row r="1364" spans="1:5">
      <c r="A1364" s="668">
        <v>2575</v>
      </c>
      <c r="B1364" s="668" t="s">
        <v>59220</v>
      </c>
      <c r="C1364" s="668" t="s">
        <v>57099</v>
      </c>
      <c r="D1364" s="668" t="s">
        <v>57093</v>
      </c>
      <c r="E1364" s="674" t="s">
        <v>33833</v>
      </c>
    </row>
    <row r="1365" spans="1:5">
      <c r="A1365" s="668">
        <v>2573</v>
      </c>
      <c r="B1365" s="668" t="s">
        <v>59221</v>
      </c>
      <c r="C1365" s="668" t="s">
        <v>57099</v>
      </c>
      <c r="D1365" s="668" t="s">
        <v>57093</v>
      </c>
      <c r="E1365" s="674" t="s">
        <v>27853</v>
      </c>
    </row>
    <row r="1366" spans="1:5">
      <c r="A1366" s="668">
        <v>2586</v>
      </c>
      <c r="B1366" s="668" t="s">
        <v>59222</v>
      </c>
      <c r="C1366" s="668" t="s">
        <v>57099</v>
      </c>
      <c r="D1366" s="668" t="s">
        <v>57093</v>
      </c>
      <c r="E1366" s="674" t="s">
        <v>59077</v>
      </c>
    </row>
    <row r="1367" spans="1:5">
      <c r="A1367" s="668">
        <v>2577</v>
      </c>
      <c r="B1367" s="668" t="s">
        <v>59223</v>
      </c>
      <c r="C1367" s="668" t="s">
        <v>57099</v>
      </c>
      <c r="D1367" s="668" t="s">
        <v>57093</v>
      </c>
      <c r="E1367" s="674" t="s">
        <v>54250</v>
      </c>
    </row>
    <row r="1368" spans="1:5">
      <c r="A1368" s="668">
        <v>2574</v>
      </c>
      <c r="B1368" s="668" t="s">
        <v>59224</v>
      </c>
      <c r="C1368" s="668" t="s">
        <v>57099</v>
      </c>
      <c r="D1368" s="668" t="s">
        <v>57093</v>
      </c>
      <c r="E1368" s="674" t="s">
        <v>33311</v>
      </c>
    </row>
    <row r="1369" spans="1:5">
      <c r="A1369" s="668">
        <v>2578</v>
      </c>
      <c r="B1369" s="668" t="s">
        <v>59225</v>
      </c>
      <c r="C1369" s="668" t="s">
        <v>57099</v>
      </c>
      <c r="D1369" s="668" t="s">
        <v>57093</v>
      </c>
      <c r="E1369" s="674" t="s">
        <v>59226</v>
      </c>
    </row>
    <row r="1370" spans="1:5">
      <c r="A1370" s="668">
        <v>2585</v>
      </c>
      <c r="B1370" s="668" t="s">
        <v>59227</v>
      </c>
      <c r="C1370" s="668" t="s">
        <v>57099</v>
      </c>
      <c r="D1370" s="668" t="s">
        <v>57093</v>
      </c>
      <c r="E1370" s="674" t="s">
        <v>59228</v>
      </c>
    </row>
    <row r="1371" spans="1:5">
      <c r="A1371" s="668">
        <v>12008</v>
      </c>
      <c r="B1371" s="668" t="s">
        <v>59229</v>
      </c>
      <c r="C1371" s="668" t="s">
        <v>57099</v>
      </c>
      <c r="D1371" s="668" t="s">
        <v>57093</v>
      </c>
      <c r="E1371" s="674" t="s">
        <v>59230</v>
      </c>
    </row>
    <row r="1372" spans="1:5">
      <c r="A1372" s="668">
        <v>2582</v>
      </c>
      <c r="B1372" s="668" t="s">
        <v>59231</v>
      </c>
      <c r="C1372" s="668" t="s">
        <v>57099</v>
      </c>
      <c r="D1372" s="668" t="s">
        <v>57093</v>
      </c>
      <c r="E1372" s="674" t="s">
        <v>59232</v>
      </c>
    </row>
    <row r="1373" spans="1:5">
      <c r="A1373" s="668">
        <v>2597</v>
      </c>
      <c r="B1373" s="668" t="s">
        <v>59233</v>
      </c>
      <c r="C1373" s="668" t="s">
        <v>57099</v>
      </c>
      <c r="D1373" s="668" t="s">
        <v>57093</v>
      </c>
      <c r="E1373" s="674" t="s">
        <v>59234</v>
      </c>
    </row>
    <row r="1374" spans="1:5">
      <c r="A1374" s="668">
        <v>2579</v>
      </c>
      <c r="B1374" s="668" t="s">
        <v>59235</v>
      </c>
      <c r="C1374" s="668" t="s">
        <v>57099</v>
      </c>
      <c r="D1374" s="668" t="s">
        <v>57093</v>
      </c>
      <c r="E1374" s="674" t="s">
        <v>54683</v>
      </c>
    </row>
    <row r="1375" spans="1:5">
      <c r="A1375" s="668">
        <v>2581</v>
      </c>
      <c r="B1375" s="668" t="s">
        <v>59236</v>
      </c>
      <c r="C1375" s="668" t="s">
        <v>57099</v>
      </c>
      <c r="D1375" s="668" t="s">
        <v>57093</v>
      </c>
      <c r="E1375" s="674" t="s">
        <v>57132</v>
      </c>
    </row>
    <row r="1376" spans="1:5">
      <c r="A1376" s="668">
        <v>2596</v>
      </c>
      <c r="B1376" s="668" t="s">
        <v>59237</v>
      </c>
      <c r="C1376" s="668" t="s">
        <v>57099</v>
      </c>
      <c r="D1376" s="668" t="s">
        <v>57093</v>
      </c>
      <c r="E1376" s="674" t="s">
        <v>59238</v>
      </c>
    </row>
    <row r="1377" spans="1:5">
      <c r="A1377" s="668">
        <v>2580</v>
      </c>
      <c r="B1377" s="668" t="s">
        <v>59239</v>
      </c>
      <c r="C1377" s="668" t="s">
        <v>57099</v>
      </c>
      <c r="D1377" s="668" t="s">
        <v>57093</v>
      </c>
      <c r="E1377" s="674" t="s">
        <v>59240</v>
      </c>
    </row>
    <row r="1378" spans="1:5">
      <c r="A1378" s="668">
        <v>2583</v>
      </c>
      <c r="B1378" s="668" t="s">
        <v>59241</v>
      </c>
      <c r="C1378" s="668" t="s">
        <v>57099</v>
      </c>
      <c r="D1378" s="668" t="s">
        <v>57093</v>
      </c>
      <c r="E1378" s="674" t="s">
        <v>59242</v>
      </c>
    </row>
    <row r="1379" spans="1:5">
      <c r="A1379" s="668">
        <v>2584</v>
      </c>
      <c r="B1379" s="668" t="s">
        <v>59243</v>
      </c>
      <c r="C1379" s="668" t="s">
        <v>57099</v>
      </c>
      <c r="D1379" s="668" t="s">
        <v>57093</v>
      </c>
      <c r="E1379" s="674" t="s">
        <v>59244</v>
      </c>
    </row>
    <row r="1380" spans="1:5">
      <c r="A1380" s="668">
        <v>12010</v>
      </c>
      <c r="B1380" s="668" t="s">
        <v>59245</v>
      </c>
      <c r="C1380" s="668" t="s">
        <v>57099</v>
      </c>
      <c r="D1380" s="668" t="s">
        <v>57093</v>
      </c>
      <c r="E1380" s="674" t="s">
        <v>59246</v>
      </c>
    </row>
    <row r="1381" spans="1:5">
      <c r="A1381" s="668">
        <v>39329</v>
      </c>
      <c r="B1381" s="668" t="s">
        <v>59247</v>
      </c>
      <c r="C1381" s="668" t="s">
        <v>57099</v>
      </c>
      <c r="D1381" s="668" t="s">
        <v>57093</v>
      </c>
      <c r="E1381" s="674" t="s">
        <v>59248</v>
      </c>
    </row>
    <row r="1382" spans="1:5">
      <c r="A1382" s="668">
        <v>39330</v>
      </c>
      <c r="B1382" s="668" t="s">
        <v>59249</v>
      </c>
      <c r="C1382" s="668" t="s">
        <v>57099</v>
      </c>
      <c r="D1382" s="668" t="s">
        <v>57093</v>
      </c>
      <c r="E1382" s="674" t="s">
        <v>59250</v>
      </c>
    </row>
    <row r="1383" spans="1:5">
      <c r="A1383" s="668">
        <v>39332</v>
      </c>
      <c r="B1383" s="668" t="s">
        <v>59251</v>
      </c>
      <c r="C1383" s="668" t="s">
        <v>57099</v>
      </c>
      <c r="D1383" s="668" t="s">
        <v>57093</v>
      </c>
      <c r="E1383" s="674" t="s">
        <v>54336</v>
      </c>
    </row>
    <row r="1384" spans="1:5">
      <c r="A1384" s="668">
        <v>39331</v>
      </c>
      <c r="B1384" s="668" t="s">
        <v>59252</v>
      </c>
      <c r="C1384" s="668" t="s">
        <v>57099</v>
      </c>
      <c r="D1384" s="668" t="s">
        <v>57093</v>
      </c>
      <c r="E1384" s="674" t="s">
        <v>54335</v>
      </c>
    </row>
    <row r="1385" spans="1:5">
      <c r="A1385" s="668">
        <v>39333</v>
      </c>
      <c r="B1385" s="668" t="s">
        <v>59253</v>
      </c>
      <c r="C1385" s="668" t="s">
        <v>57099</v>
      </c>
      <c r="D1385" s="668" t="s">
        <v>57093</v>
      </c>
      <c r="E1385" s="674" t="s">
        <v>54278</v>
      </c>
    </row>
    <row r="1386" spans="1:5">
      <c r="A1386" s="668">
        <v>39335</v>
      </c>
      <c r="B1386" s="668" t="s">
        <v>59254</v>
      </c>
      <c r="C1386" s="668" t="s">
        <v>57099</v>
      </c>
      <c r="D1386" s="668" t="s">
        <v>57093</v>
      </c>
      <c r="E1386" s="674" t="s">
        <v>53747</v>
      </c>
    </row>
    <row r="1387" spans="1:5">
      <c r="A1387" s="668">
        <v>39334</v>
      </c>
      <c r="B1387" s="668" t="s">
        <v>59255</v>
      </c>
      <c r="C1387" s="668" t="s">
        <v>57099</v>
      </c>
      <c r="D1387" s="668" t="s">
        <v>57093</v>
      </c>
      <c r="E1387" s="674" t="s">
        <v>59256</v>
      </c>
    </row>
    <row r="1388" spans="1:5">
      <c r="A1388" s="668">
        <v>12016</v>
      </c>
      <c r="B1388" s="668" t="s">
        <v>59257</v>
      </c>
      <c r="C1388" s="668" t="s">
        <v>57099</v>
      </c>
      <c r="D1388" s="668" t="s">
        <v>57093</v>
      </c>
      <c r="E1388" s="674" t="s">
        <v>59258</v>
      </c>
    </row>
    <row r="1389" spans="1:5">
      <c r="A1389" s="668">
        <v>12015</v>
      </c>
      <c r="B1389" s="668" t="s">
        <v>59259</v>
      </c>
      <c r="C1389" s="668" t="s">
        <v>57099</v>
      </c>
      <c r="D1389" s="668" t="s">
        <v>57093</v>
      </c>
      <c r="E1389" s="674" t="s">
        <v>33201</v>
      </c>
    </row>
    <row r="1390" spans="1:5">
      <c r="A1390" s="668">
        <v>12020</v>
      </c>
      <c r="B1390" s="668" t="s">
        <v>59260</v>
      </c>
      <c r="C1390" s="668" t="s">
        <v>57099</v>
      </c>
      <c r="D1390" s="668" t="s">
        <v>57093</v>
      </c>
      <c r="E1390" s="674" t="s">
        <v>59258</v>
      </c>
    </row>
    <row r="1391" spans="1:5">
      <c r="A1391" s="668">
        <v>12019</v>
      </c>
      <c r="B1391" s="668" t="s">
        <v>59261</v>
      </c>
      <c r="C1391" s="668" t="s">
        <v>57099</v>
      </c>
      <c r="D1391" s="668" t="s">
        <v>57093</v>
      </c>
      <c r="E1391" s="674" t="s">
        <v>33201</v>
      </c>
    </row>
    <row r="1392" spans="1:5">
      <c r="A1392" s="668">
        <v>39336</v>
      </c>
      <c r="B1392" s="668" t="s">
        <v>59262</v>
      </c>
      <c r="C1392" s="668" t="s">
        <v>57099</v>
      </c>
      <c r="D1392" s="668" t="s">
        <v>57093</v>
      </c>
      <c r="E1392" s="674" t="s">
        <v>59250</v>
      </c>
    </row>
    <row r="1393" spans="1:5">
      <c r="A1393" s="668">
        <v>39338</v>
      </c>
      <c r="B1393" s="668" t="s">
        <v>59263</v>
      </c>
      <c r="C1393" s="668" t="s">
        <v>57099</v>
      </c>
      <c r="D1393" s="668" t="s">
        <v>57093</v>
      </c>
      <c r="E1393" s="674" t="s">
        <v>54336</v>
      </c>
    </row>
    <row r="1394" spans="1:5">
      <c r="A1394" s="668">
        <v>39337</v>
      </c>
      <c r="B1394" s="668" t="s">
        <v>59264</v>
      </c>
      <c r="C1394" s="668" t="s">
        <v>57099</v>
      </c>
      <c r="D1394" s="668" t="s">
        <v>57093</v>
      </c>
      <c r="E1394" s="674" t="s">
        <v>54335</v>
      </c>
    </row>
    <row r="1395" spans="1:5">
      <c r="A1395" s="668">
        <v>39341</v>
      </c>
      <c r="B1395" s="668" t="s">
        <v>59265</v>
      </c>
      <c r="C1395" s="668" t="s">
        <v>57099</v>
      </c>
      <c r="D1395" s="668" t="s">
        <v>57093</v>
      </c>
      <c r="E1395" s="674" t="s">
        <v>54196</v>
      </c>
    </row>
    <row r="1396" spans="1:5">
      <c r="A1396" s="668">
        <v>39340</v>
      </c>
      <c r="B1396" s="668" t="s">
        <v>59266</v>
      </c>
      <c r="C1396" s="668" t="s">
        <v>57099</v>
      </c>
      <c r="D1396" s="668" t="s">
        <v>57093</v>
      </c>
      <c r="E1396" s="674" t="s">
        <v>33143</v>
      </c>
    </row>
    <row r="1397" spans="1:5">
      <c r="A1397" s="668">
        <v>12025</v>
      </c>
      <c r="B1397" s="668" t="s">
        <v>59267</v>
      </c>
      <c r="C1397" s="668" t="s">
        <v>57099</v>
      </c>
      <c r="D1397" s="668" t="s">
        <v>57093</v>
      </c>
      <c r="E1397" s="674" t="s">
        <v>54201</v>
      </c>
    </row>
    <row r="1398" spans="1:5">
      <c r="A1398" s="668">
        <v>39342</v>
      </c>
      <c r="B1398" s="668" t="s">
        <v>59268</v>
      </c>
      <c r="C1398" s="668" t="s">
        <v>57099</v>
      </c>
      <c r="D1398" s="668" t="s">
        <v>57093</v>
      </c>
      <c r="E1398" s="674" t="s">
        <v>54196</v>
      </c>
    </row>
    <row r="1399" spans="1:5">
      <c r="A1399" s="668">
        <v>39343</v>
      </c>
      <c r="B1399" s="668" t="s">
        <v>59269</v>
      </c>
      <c r="C1399" s="668" t="s">
        <v>57099</v>
      </c>
      <c r="D1399" s="668" t="s">
        <v>57093</v>
      </c>
      <c r="E1399" s="674" t="s">
        <v>54652</v>
      </c>
    </row>
    <row r="1400" spans="1:5">
      <c r="A1400" s="668">
        <v>39345</v>
      </c>
      <c r="B1400" s="668" t="s">
        <v>59270</v>
      </c>
      <c r="C1400" s="668" t="s">
        <v>57099</v>
      </c>
      <c r="D1400" s="668" t="s">
        <v>57093</v>
      </c>
      <c r="E1400" s="674" t="s">
        <v>59271</v>
      </c>
    </row>
    <row r="1401" spans="1:5">
      <c r="A1401" s="668">
        <v>39344</v>
      </c>
      <c r="B1401" s="668" t="s">
        <v>59272</v>
      </c>
      <c r="C1401" s="668" t="s">
        <v>57099</v>
      </c>
      <c r="D1401" s="668" t="s">
        <v>57093</v>
      </c>
      <c r="E1401" s="674" t="s">
        <v>54281</v>
      </c>
    </row>
    <row r="1402" spans="1:5">
      <c r="A1402" s="668">
        <v>12623</v>
      </c>
      <c r="B1402" s="668" t="s">
        <v>59273</v>
      </c>
      <c r="C1402" s="668" t="s">
        <v>57144</v>
      </c>
      <c r="D1402" s="668" t="s">
        <v>44266</v>
      </c>
      <c r="E1402" s="674" t="s">
        <v>24464</v>
      </c>
    </row>
    <row r="1403" spans="1:5">
      <c r="A1403" s="668">
        <v>34498</v>
      </c>
      <c r="B1403" s="668" t="s">
        <v>59274</v>
      </c>
      <c r="C1403" s="668" t="s">
        <v>57099</v>
      </c>
      <c r="D1403" s="668" t="s">
        <v>57093</v>
      </c>
      <c r="E1403" s="674" t="s">
        <v>53775</v>
      </c>
    </row>
    <row r="1404" spans="1:5">
      <c r="A1404" s="668">
        <v>13244</v>
      </c>
      <c r="B1404" s="668" t="s">
        <v>59275</v>
      </c>
      <c r="C1404" s="668" t="s">
        <v>57099</v>
      </c>
      <c r="D1404" s="668" t="s">
        <v>57097</v>
      </c>
      <c r="E1404" s="674" t="s">
        <v>59276</v>
      </c>
    </row>
    <row r="1405" spans="1:5">
      <c r="A1405" s="668">
        <v>38998</v>
      </c>
      <c r="B1405" s="668" t="s">
        <v>59277</v>
      </c>
      <c r="C1405" s="668" t="s">
        <v>57099</v>
      </c>
      <c r="D1405" s="668" t="s">
        <v>44266</v>
      </c>
      <c r="E1405" s="674" t="s">
        <v>59278</v>
      </c>
    </row>
    <row r="1406" spans="1:5">
      <c r="A1406" s="668">
        <v>38999</v>
      </c>
      <c r="B1406" s="668" t="s">
        <v>59279</v>
      </c>
      <c r="C1406" s="668" t="s">
        <v>57099</v>
      </c>
      <c r="D1406" s="668" t="s">
        <v>44266</v>
      </c>
      <c r="E1406" s="674" t="s">
        <v>55468</v>
      </c>
    </row>
    <row r="1407" spans="1:5">
      <c r="A1407" s="668">
        <v>38996</v>
      </c>
      <c r="B1407" s="668" t="s">
        <v>59280</v>
      </c>
      <c r="C1407" s="668" t="s">
        <v>57099</v>
      </c>
      <c r="D1407" s="668" t="s">
        <v>44266</v>
      </c>
      <c r="E1407" s="674" t="s">
        <v>53880</v>
      </c>
    </row>
    <row r="1408" spans="1:5">
      <c r="A1408" s="668">
        <v>38997</v>
      </c>
      <c r="B1408" s="668" t="s">
        <v>59281</v>
      </c>
      <c r="C1408" s="668" t="s">
        <v>57099</v>
      </c>
      <c r="D1408" s="668" t="s">
        <v>44266</v>
      </c>
      <c r="E1408" s="674" t="s">
        <v>53922</v>
      </c>
    </row>
    <row r="1409" spans="1:5">
      <c r="A1409" s="668">
        <v>39862</v>
      </c>
      <c r="B1409" s="668" t="s">
        <v>59282</v>
      </c>
      <c r="C1409" s="668" t="s">
        <v>57099</v>
      </c>
      <c r="D1409" s="668" t="s">
        <v>57093</v>
      </c>
      <c r="E1409" s="674" t="s">
        <v>59283</v>
      </c>
    </row>
    <row r="1410" spans="1:5">
      <c r="A1410" s="668">
        <v>39863</v>
      </c>
      <c r="B1410" s="668" t="s">
        <v>59284</v>
      </c>
      <c r="C1410" s="668" t="s">
        <v>57099</v>
      </c>
      <c r="D1410" s="668" t="s">
        <v>57093</v>
      </c>
      <c r="E1410" s="674" t="s">
        <v>59285</v>
      </c>
    </row>
    <row r="1411" spans="1:5">
      <c r="A1411" s="668">
        <v>39864</v>
      </c>
      <c r="B1411" s="668" t="s">
        <v>59286</v>
      </c>
      <c r="C1411" s="668" t="s">
        <v>57099</v>
      </c>
      <c r="D1411" s="668" t="s">
        <v>57093</v>
      </c>
      <c r="E1411" s="674" t="s">
        <v>33694</v>
      </c>
    </row>
    <row r="1412" spans="1:5">
      <c r="A1412" s="668">
        <v>39865</v>
      </c>
      <c r="B1412" s="668" t="s">
        <v>59287</v>
      </c>
      <c r="C1412" s="668" t="s">
        <v>57099</v>
      </c>
      <c r="D1412" s="668" t="s">
        <v>57093</v>
      </c>
      <c r="E1412" s="674" t="s">
        <v>59288</v>
      </c>
    </row>
    <row r="1413" spans="1:5">
      <c r="A1413" s="668">
        <v>2517</v>
      </c>
      <c r="B1413" s="668" t="s">
        <v>59289</v>
      </c>
      <c r="C1413" s="668" t="s">
        <v>57099</v>
      </c>
      <c r="D1413" s="668" t="s">
        <v>57093</v>
      </c>
      <c r="E1413" s="674" t="s">
        <v>32102</v>
      </c>
    </row>
    <row r="1414" spans="1:5">
      <c r="A1414" s="668">
        <v>2522</v>
      </c>
      <c r="B1414" s="668" t="s">
        <v>59290</v>
      </c>
      <c r="C1414" s="668" t="s">
        <v>57099</v>
      </c>
      <c r="D1414" s="668" t="s">
        <v>57093</v>
      </c>
      <c r="E1414" s="674" t="s">
        <v>59291</v>
      </c>
    </row>
    <row r="1415" spans="1:5">
      <c r="A1415" s="668">
        <v>2548</v>
      </c>
      <c r="B1415" s="668" t="s">
        <v>59292</v>
      </c>
      <c r="C1415" s="668" t="s">
        <v>57099</v>
      </c>
      <c r="D1415" s="668" t="s">
        <v>57093</v>
      </c>
      <c r="E1415" s="674" t="s">
        <v>25179</v>
      </c>
    </row>
    <row r="1416" spans="1:5">
      <c r="A1416" s="668">
        <v>2516</v>
      </c>
      <c r="B1416" s="668" t="s">
        <v>59293</v>
      </c>
      <c r="C1416" s="668" t="s">
        <v>57099</v>
      </c>
      <c r="D1416" s="668" t="s">
        <v>57093</v>
      </c>
      <c r="E1416" s="674" t="s">
        <v>33338</v>
      </c>
    </row>
    <row r="1417" spans="1:5">
      <c r="A1417" s="668">
        <v>2518</v>
      </c>
      <c r="B1417" s="668" t="s">
        <v>59294</v>
      </c>
      <c r="C1417" s="668" t="s">
        <v>57099</v>
      </c>
      <c r="D1417" s="668" t="s">
        <v>57093</v>
      </c>
      <c r="E1417" s="674" t="s">
        <v>59295</v>
      </c>
    </row>
    <row r="1418" spans="1:5">
      <c r="A1418" s="668">
        <v>2521</v>
      </c>
      <c r="B1418" s="668" t="s">
        <v>59296</v>
      </c>
      <c r="C1418" s="668" t="s">
        <v>57099</v>
      </c>
      <c r="D1418" s="668" t="s">
        <v>57093</v>
      </c>
      <c r="E1418" s="674" t="s">
        <v>54927</v>
      </c>
    </row>
    <row r="1419" spans="1:5">
      <c r="A1419" s="668">
        <v>2515</v>
      </c>
      <c r="B1419" s="668" t="s">
        <v>59297</v>
      </c>
      <c r="C1419" s="668" t="s">
        <v>57099</v>
      </c>
      <c r="D1419" s="668" t="s">
        <v>57093</v>
      </c>
      <c r="E1419" s="674" t="s">
        <v>54273</v>
      </c>
    </row>
    <row r="1420" spans="1:5">
      <c r="A1420" s="668">
        <v>2519</v>
      </c>
      <c r="B1420" s="668" t="s">
        <v>59298</v>
      </c>
      <c r="C1420" s="668" t="s">
        <v>57099</v>
      </c>
      <c r="D1420" s="668" t="s">
        <v>57093</v>
      </c>
      <c r="E1420" s="674" t="s">
        <v>59299</v>
      </c>
    </row>
    <row r="1421" spans="1:5">
      <c r="A1421" s="668">
        <v>2520</v>
      </c>
      <c r="B1421" s="668" t="s">
        <v>59300</v>
      </c>
      <c r="C1421" s="668" t="s">
        <v>57099</v>
      </c>
      <c r="D1421" s="668" t="s">
        <v>57093</v>
      </c>
      <c r="E1421" s="674" t="s">
        <v>59301</v>
      </c>
    </row>
    <row r="1422" spans="1:5">
      <c r="A1422" s="668">
        <v>1602</v>
      </c>
      <c r="B1422" s="668" t="s">
        <v>59302</v>
      </c>
      <c r="C1422" s="668" t="s">
        <v>57099</v>
      </c>
      <c r="D1422" s="668" t="s">
        <v>57093</v>
      </c>
      <c r="E1422" s="674" t="s">
        <v>59303</v>
      </c>
    </row>
    <row r="1423" spans="1:5">
      <c r="A1423" s="668">
        <v>1601</v>
      </c>
      <c r="B1423" s="668" t="s">
        <v>59304</v>
      </c>
      <c r="C1423" s="668" t="s">
        <v>57099</v>
      </c>
      <c r="D1423" s="668" t="s">
        <v>57093</v>
      </c>
      <c r="E1423" s="674" t="s">
        <v>59305</v>
      </c>
    </row>
    <row r="1424" spans="1:5">
      <c r="A1424" s="668">
        <v>1598</v>
      </c>
      <c r="B1424" s="668" t="s">
        <v>59306</v>
      </c>
      <c r="C1424" s="668" t="s">
        <v>57099</v>
      </c>
      <c r="D1424" s="668" t="s">
        <v>57093</v>
      </c>
      <c r="E1424" s="674" t="s">
        <v>26611</v>
      </c>
    </row>
    <row r="1425" spans="1:5">
      <c r="A1425" s="668">
        <v>1600</v>
      </c>
      <c r="B1425" s="668" t="s">
        <v>59307</v>
      </c>
      <c r="C1425" s="668" t="s">
        <v>57099</v>
      </c>
      <c r="D1425" s="668" t="s">
        <v>57093</v>
      </c>
      <c r="E1425" s="674" t="s">
        <v>32943</v>
      </c>
    </row>
    <row r="1426" spans="1:5">
      <c r="A1426" s="668">
        <v>1603</v>
      </c>
      <c r="B1426" s="668" t="s">
        <v>59308</v>
      </c>
      <c r="C1426" s="668" t="s">
        <v>57099</v>
      </c>
      <c r="D1426" s="668" t="s">
        <v>57093</v>
      </c>
      <c r="E1426" s="674" t="s">
        <v>59309</v>
      </c>
    </row>
    <row r="1427" spans="1:5">
      <c r="A1427" s="668">
        <v>1599</v>
      </c>
      <c r="B1427" s="668" t="s">
        <v>59310</v>
      </c>
      <c r="C1427" s="668" t="s">
        <v>57099</v>
      </c>
      <c r="D1427" s="668" t="s">
        <v>57093</v>
      </c>
      <c r="E1427" s="674" t="s">
        <v>32944</v>
      </c>
    </row>
    <row r="1428" spans="1:5">
      <c r="A1428" s="668">
        <v>1597</v>
      </c>
      <c r="B1428" s="668" t="s">
        <v>59311</v>
      </c>
      <c r="C1428" s="668" t="s">
        <v>57099</v>
      </c>
      <c r="D1428" s="668" t="s">
        <v>57093</v>
      </c>
      <c r="E1428" s="674" t="s">
        <v>59312</v>
      </c>
    </row>
    <row r="1429" spans="1:5">
      <c r="A1429" s="668">
        <v>39600</v>
      </c>
      <c r="B1429" s="668" t="s">
        <v>59313</v>
      </c>
      <c r="C1429" s="668" t="s">
        <v>57099</v>
      </c>
      <c r="D1429" s="668" t="s">
        <v>57093</v>
      </c>
      <c r="E1429" s="674" t="s">
        <v>59314</v>
      </c>
    </row>
    <row r="1430" spans="1:5">
      <c r="A1430" s="668">
        <v>39601</v>
      </c>
      <c r="B1430" s="668" t="s">
        <v>59315</v>
      </c>
      <c r="C1430" s="668" t="s">
        <v>57099</v>
      </c>
      <c r="D1430" s="668" t="s">
        <v>57093</v>
      </c>
      <c r="E1430" s="674" t="s">
        <v>33609</v>
      </c>
    </row>
    <row r="1431" spans="1:5">
      <c r="A1431" s="668">
        <v>39602</v>
      </c>
      <c r="B1431" s="668" t="s">
        <v>59316</v>
      </c>
      <c r="C1431" s="668" t="s">
        <v>57099</v>
      </c>
      <c r="D1431" s="668" t="s">
        <v>57093</v>
      </c>
      <c r="E1431" s="674" t="s">
        <v>30768</v>
      </c>
    </row>
    <row r="1432" spans="1:5">
      <c r="A1432" s="668">
        <v>39603</v>
      </c>
      <c r="B1432" s="668" t="s">
        <v>59317</v>
      </c>
      <c r="C1432" s="668" t="s">
        <v>57099</v>
      </c>
      <c r="D1432" s="668" t="s">
        <v>57093</v>
      </c>
      <c r="E1432" s="674" t="s">
        <v>58796</v>
      </c>
    </row>
    <row r="1433" spans="1:5">
      <c r="A1433" s="668">
        <v>11821</v>
      </c>
      <c r="B1433" s="668" t="s">
        <v>59318</v>
      </c>
      <c r="C1433" s="668" t="s">
        <v>57099</v>
      </c>
      <c r="D1433" s="668" t="s">
        <v>57093</v>
      </c>
      <c r="E1433" s="674" t="s">
        <v>33177</v>
      </c>
    </row>
    <row r="1434" spans="1:5">
      <c r="A1434" s="668">
        <v>1562</v>
      </c>
      <c r="B1434" s="668" t="s">
        <v>59319</v>
      </c>
      <c r="C1434" s="668" t="s">
        <v>57099</v>
      </c>
      <c r="D1434" s="668" t="s">
        <v>57093</v>
      </c>
      <c r="E1434" s="674" t="s">
        <v>33142</v>
      </c>
    </row>
    <row r="1435" spans="1:5">
      <c r="A1435" s="668">
        <v>1563</v>
      </c>
      <c r="B1435" s="668" t="s">
        <v>59320</v>
      </c>
      <c r="C1435" s="668" t="s">
        <v>57099</v>
      </c>
      <c r="D1435" s="668" t="s">
        <v>57093</v>
      </c>
      <c r="E1435" s="674" t="s">
        <v>59321</v>
      </c>
    </row>
    <row r="1436" spans="1:5">
      <c r="A1436" s="668">
        <v>11856</v>
      </c>
      <c r="B1436" s="668" t="s">
        <v>59322</v>
      </c>
      <c r="C1436" s="668" t="s">
        <v>57099</v>
      </c>
      <c r="D1436" s="668" t="s">
        <v>57097</v>
      </c>
      <c r="E1436" s="674" t="s">
        <v>33289</v>
      </c>
    </row>
    <row r="1437" spans="1:5">
      <c r="A1437" s="668">
        <v>11857</v>
      </c>
      <c r="B1437" s="668" t="s">
        <v>59323</v>
      </c>
      <c r="C1437" s="668" t="s">
        <v>57099</v>
      </c>
      <c r="D1437" s="668" t="s">
        <v>57093</v>
      </c>
      <c r="E1437" s="674" t="s">
        <v>59324</v>
      </c>
    </row>
    <row r="1438" spans="1:5">
      <c r="A1438" s="668">
        <v>11858</v>
      </c>
      <c r="B1438" s="668" t="s">
        <v>59325</v>
      </c>
      <c r="C1438" s="668" t="s">
        <v>57099</v>
      </c>
      <c r="D1438" s="668" t="s">
        <v>57093</v>
      </c>
      <c r="E1438" s="674" t="s">
        <v>33681</v>
      </c>
    </row>
    <row r="1439" spans="1:5">
      <c r="A1439" s="668">
        <v>1539</v>
      </c>
      <c r="B1439" s="668" t="s">
        <v>59326</v>
      </c>
      <c r="C1439" s="668" t="s">
        <v>57099</v>
      </c>
      <c r="D1439" s="668" t="s">
        <v>57093</v>
      </c>
      <c r="E1439" s="674" t="s">
        <v>59327</v>
      </c>
    </row>
    <row r="1440" spans="1:5">
      <c r="A1440" s="668">
        <v>11859</v>
      </c>
      <c r="B1440" s="668" t="s">
        <v>59328</v>
      </c>
      <c r="C1440" s="668" t="s">
        <v>57099</v>
      </c>
      <c r="D1440" s="668" t="s">
        <v>57093</v>
      </c>
      <c r="E1440" s="674" t="s">
        <v>54190</v>
      </c>
    </row>
    <row r="1441" spans="1:5">
      <c r="A1441" s="668">
        <v>1550</v>
      </c>
      <c r="B1441" s="668" t="s">
        <v>59329</v>
      </c>
      <c r="C1441" s="668" t="s">
        <v>57099</v>
      </c>
      <c r="D1441" s="668" t="s">
        <v>57093</v>
      </c>
      <c r="E1441" s="674" t="s">
        <v>33333</v>
      </c>
    </row>
    <row r="1442" spans="1:5">
      <c r="A1442" s="668">
        <v>11854</v>
      </c>
      <c r="B1442" s="668" t="s">
        <v>59330</v>
      </c>
      <c r="C1442" s="668" t="s">
        <v>57099</v>
      </c>
      <c r="D1442" s="668" t="s">
        <v>57093</v>
      </c>
      <c r="E1442" s="674" t="s">
        <v>33607</v>
      </c>
    </row>
    <row r="1443" spans="1:5">
      <c r="A1443" s="668">
        <v>11862</v>
      </c>
      <c r="B1443" s="668" t="s">
        <v>59331</v>
      </c>
      <c r="C1443" s="668" t="s">
        <v>57099</v>
      </c>
      <c r="D1443" s="668" t="s">
        <v>57093</v>
      </c>
      <c r="E1443" s="674" t="s">
        <v>33039</v>
      </c>
    </row>
    <row r="1444" spans="1:5">
      <c r="A1444" s="668">
        <v>11863</v>
      </c>
      <c r="B1444" s="668" t="s">
        <v>59332</v>
      </c>
      <c r="C1444" s="668" t="s">
        <v>57099</v>
      </c>
      <c r="D1444" s="668" t="s">
        <v>57093</v>
      </c>
      <c r="E1444" s="674" t="s">
        <v>33013</v>
      </c>
    </row>
    <row r="1445" spans="1:5">
      <c r="A1445" s="668">
        <v>11855</v>
      </c>
      <c r="B1445" s="668" t="s">
        <v>59333</v>
      </c>
      <c r="C1445" s="668" t="s">
        <v>57099</v>
      </c>
      <c r="D1445" s="668" t="s">
        <v>57093</v>
      </c>
      <c r="E1445" s="674" t="s">
        <v>54675</v>
      </c>
    </row>
    <row r="1446" spans="1:5">
      <c r="A1446" s="668">
        <v>11864</v>
      </c>
      <c r="B1446" s="668" t="s">
        <v>59334</v>
      </c>
      <c r="C1446" s="668" t="s">
        <v>57099</v>
      </c>
      <c r="D1446" s="668" t="s">
        <v>57093</v>
      </c>
      <c r="E1446" s="674" t="s">
        <v>54209</v>
      </c>
    </row>
    <row r="1447" spans="1:5">
      <c r="A1447" s="668">
        <v>2527</v>
      </c>
      <c r="B1447" s="668" t="s">
        <v>59335</v>
      </c>
      <c r="C1447" s="668" t="s">
        <v>57099</v>
      </c>
      <c r="D1447" s="668" t="s">
        <v>57093</v>
      </c>
      <c r="E1447" s="674" t="s">
        <v>33339</v>
      </c>
    </row>
    <row r="1448" spans="1:5">
      <c r="A1448" s="668">
        <v>2526</v>
      </c>
      <c r="B1448" s="668" t="s">
        <v>59336</v>
      </c>
      <c r="C1448" s="668" t="s">
        <v>57099</v>
      </c>
      <c r="D1448" s="668" t="s">
        <v>57093</v>
      </c>
      <c r="E1448" s="674" t="s">
        <v>53869</v>
      </c>
    </row>
    <row r="1449" spans="1:5">
      <c r="A1449" s="668">
        <v>2487</v>
      </c>
      <c r="B1449" s="668" t="s">
        <v>59337</v>
      </c>
      <c r="C1449" s="668" t="s">
        <v>57099</v>
      </c>
      <c r="D1449" s="668" t="s">
        <v>57093</v>
      </c>
      <c r="E1449" s="674" t="s">
        <v>23923</v>
      </c>
    </row>
    <row r="1450" spans="1:5">
      <c r="A1450" s="668">
        <v>2483</v>
      </c>
      <c r="B1450" s="668" t="s">
        <v>59338</v>
      </c>
      <c r="C1450" s="668" t="s">
        <v>57099</v>
      </c>
      <c r="D1450" s="668" t="s">
        <v>57093</v>
      </c>
      <c r="E1450" s="674" t="s">
        <v>33341</v>
      </c>
    </row>
    <row r="1451" spans="1:5">
      <c r="A1451" s="668">
        <v>2528</v>
      </c>
      <c r="B1451" s="668" t="s">
        <v>59339</v>
      </c>
      <c r="C1451" s="668" t="s">
        <v>57099</v>
      </c>
      <c r="D1451" s="668" t="s">
        <v>57093</v>
      </c>
      <c r="E1451" s="674" t="s">
        <v>57402</v>
      </c>
    </row>
    <row r="1452" spans="1:5">
      <c r="A1452" s="668">
        <v>2489</v>
      </c>
      <c r="B1452" s="668" t="s">
        <v>59340</v>
      </c>
      <c r="C1452" s="668" t="s">
        <v>57099</v>
      </c>
      <c r="D1452" s="668" t="s">
        <v>57093</v>
      </c>
      <c r="E1452" s="674" t="s">
        <v>59341</v>
      </c>
    </row>
    <row r="1453" spans="1:5">
      <c r="A1453" s="668">
        <v>2488</v>
      </c>
      <c r="B1453" s="668" t="s">
        <v>59342</v>
      </c>
      <c r="C1453" s="668" t="s">
        <v>57099</v>
      </c>
      <c r="D1453" s="668" t="s">
        <v>57093</v>
      </c>
      <c r="E1453" s="674" t="s">
        <v>55447</v>
      </c>
    </row>
    <row r="1454" spans="1:5">
      <c r="A1454" s="668">
        <v>2484</v>
      </c>
      <c r="B1454" s="668" t="s">
        <v>59343</v>
      </c>
      <c r="C1454" s="668" t="s">
        <v>57099</v>
      </c>
      <c r="D1454" s="668" t="s">
        <v>57093</v>
      </c>
      <c r="E1454" s="674" t="s">
        <v>59344</v>
      </c>
    </row>
    <row r="1455" spans="1:5">
      <c r="A1455" s="668">
        <v>2485</v>
      </c>
      <c r="B1455" s="668" t="s">
        <v>59345</v>
      </c>
      <c r="C1455" s="668" t="s">
        <v>57099</v>
      </c>
      <c r="D1455" s="668" t="s">
        <v>57093</v>
      </c>
      <c r="E1455" s="674" t="s">
        <v>58663</v>
      </c>
    </row>
    <row r="1456" spans="1:5">
      <c r="A1456" s="668">
        <v>38005</v>
      </c>
      <c r="B1456" s="668" t="s">
        <v>59346</v>
      </c>
      <c r="C1456" s="668" t="s">
        <v>57099</v>
      </c>
      <c r="D1456" s="668" t="s">
        <v>57093</v>
      </c>
      <c r="E1456" s="674" t="s">
        <v>58487</v>
      </c>
    </row>
    <row r="1457" spans="1:5">
      <c r="A1457" s="668">
        <v>38006</v>
      </c>
      <c r="B1457" s="668" t="s">
        <v>59347</v>
      </c>
      <c r="C1457" s="668" t="s">
        <v>57099</v>
      </c>
      <c r="D1457" s="668" t="s">
        <v>57093</v>
      </c>
      <c r="E1457" s="674" t="s">
        <v>58277</v>
      </c>
    </row>
    <row r="1458" spans="1:5">
      <c r="A1458" s="668">
        <v>38428</v>
      </c>
      <c r="B1458" s="668" t="s">
        <v>59348</v>
      </c>
      <c r="C1458" s="668" t="s">
        <v>57099</v>
      </c>
      <c r="D1458" s="668" t="s">
        <v>57093</v>
      </c>
      <c r="E1458" s="674" t="s">
        <v>53794</v>
      </c>
    </row>
    <row r="1459" spans="1:5">
      <c r="A1459" s="668">
        <v>38007</v>
      </c>
      <c r="B1459" s="668" t="s">
        <v>59349</v>
      </c>
      <c r="C1459" s="668" t="s">
        <v>57099</v>
      </c>
      <c r="D1459" s="668" t="s">
        <v>57093</v>
      </c>
      <c r="E1459" s="674" t="s">
        <v>59350</v>
      </c>
    </row>
    <row r="1460" spans="1:5">
      <c r="A1460" s="668">
        <v>38008</v>
      </c>
      <c r="B1460" s="668" t="s">
        <v>59351</v>
      </c>
      <c r="C1460" s="668" t="s">
        <v>57099</v>
      </c>
      <c r="D1460" s="668" t="s">
        <v>57093</v>
      </c>
      <c r="E1460" s="674" t="s">
        <v>54150</v>
      </c>
    </row>
    <row r="1461" spans="1:5">
      <c r="A1461" s="668">
        <v>38009</v>
      </c>
      <c r="B1461" s="668" t="s">
        <v>59352</v>
      </c>
      <c r="C1461" s="668" t="s">
        <v>57099</v>
      </c>
      <c r="D1461" s="668" t="s">
        <v>57093</v>
      </c>
      <c r="E1461" s="674" t="s">
        <v>59353</v>
      </c>
    </row>
    <row r="1462" spans="1:5">
      <c r="A1462" s="668">
        <v>39279</v>
      </c>
      <c r="B1462" s="668" t="s">
        <v>59354</v>
      </c>
      <c r="C1462" s="668" t="s">
        <v>57099</v>
      </c>
      <c r="D1462" s="668" t="s">
        <v>44266</v>
      </c>
      <c r="E1462" s="674" t="s">
        <v>59355</v>
      </c>
    </row>
    <row r="1463" spans="1:5">
      <c r="A1463" s="668">
        <v>38845</v>
      </c>
      <c r="B1463" s="668" t="s">
        <v>59356</v>
      </c>
      <c r="C1463" s="668" t="s">
        <v>57099</v>
      </c>
      <c r="D1463" s="668" t="s">
        <v>44266</v>
      </c>
      <c r="E1463" s="674" t="s">
        <v>31302</v>
      </c>
    </row>
    <row r="1464" spans="1:5">
      <c r="A1464" s="668">
        <v>39280</v>
      </c>
      <c r="B1464" s="668" t="s">
        <v>59357</v>
      </c>
      <c r="C1464" s="668" t="s">
        <v>57099</v>
      </c>
      <c r="D1464" s="668" t="s">
        <v>44266</v>
      </c>
      <c r="E1464" s="674" t="s">
        <v>33714</v>
      </c>
    </row>
    <row r="1465" spans="1:5">
      <c r="A1465" s="668">
        <v>39281</v>
      </c>
      <c r="B1465" s="668" t="s">
        <v>59358</v>
      </c>
      <c r="C1465" s="668" t="s">
        <v>57099</v>
      </c>
      <c r="D1465" s="668" t="s">
        <v>44266</v>
      </c>
      <c r="E1465" s="674" t="s">
        <v>53921</v>
      </c>
    </row>
    <row r="1466" spans="1:5">
      <c r="A1466" s="668">
        <v>38849</v>
      </c>
      <c r="B1466" s="668" t="s">
        <v>59359</v>
      </c>
      <c r="C1466" s="668" t="s">
        <v>57099</v>
      </c>
      <c r="D1466" s="668" t="s">
        <v>44266</v>
      </c>
      <c r="E1466" s="674" t="s">
        <v>55006</v>
      </c>
    </row>
    <row r="1467" spans="1:5">
      <c r="A1467" s="668">
        <v>39282</v>
      </c>
      <c r="B1467" s="668" t="s">
        <v>59360</v>
      </c>
      <c r="C1467" s="668" t="s">
        <v>57099</v>
      </c>
      <c r="D1467" s="668" t="s">
        <v>44266</v>
      </c>
      <c r="E1467" s="674" t="s">
        <v>59361</v>
      </c>
    </row>
    <row r="1468" spans="1:5">
      <c r="A1468" s="668">
        <v>38852</v>
      </c>
      <c r="B1468" s="668" t="s">
        <v>59362</v>
      </c>
      <c r="C1468" s="668" t="s">
        <v>57099</v>
      </c>
      <c r="D1468" s="668" t="s">
        <v>44266</v>
      </c>
      <c r="E1468" s="674" t="s">
        <v>59363</v>
      </c>
    </row>
    <row r="1469" spans="1:5">
      <c r="A1469" s="668">
        <v>38844</v>
      </c>
      <c r="B1469" s="668" t="s">
        <v>59364</v>
      </c>
      <c r="C1469" s="668" t="s">
        <v>57099</v>
      </c>
      <c r="D1469" s="668" t="s">
        <v>44266</v>
      </c>
      <c r="E1469" s="674" t="s">
        <v>33751</v>
      </c>
    </row>
    <row r="1470" spans="1:5">
      <c r="A1470" s="668">
        <v>38846</v>
      </c>
      <c r="B1470" s="668" t="s">
        <v>59365</v>
      </c>
      <c r="C1470" s="668" t="s">
        <v>57099</v>
      </c>
      <c r="D1470" s="668" t="s">
        <v>44266</v>
      </c>
      <c r="E1470" s="674" t="s">
        <v>59366</v>
      </c>
    </row>
    <row r="1471" spans="1:5">
      <c r="A1471" s="668">
        <v>38847</v>
      </c>
      <c r="B1471" s="668" t="s">
        <v>59367</v>
      </c>
      <c r="C1471" s="668" t="s">
        <v>57099</v>
      </c>
      <c r="D1471" s="668" t="s">
        <v>44266</v>
      </c>
      <c r="E1471" s="674" t="s">
        <v>59368</v>
      </c>
    </row>
    <row r="1472" spans="1:5">
      <c r="A1472" s="668">
        <v>38850</v>
      </c>
      <c r="B1472" s="668" t="s">
        <v>59369</v>
      </c>
      <c r="C1472" s="668" t="s">
        <v>57099</v>
      </c>
      <c r="D1472" s="668" t="s">
        <v>44266</v>
      </c>
      <c r="E1472" s="674" t="s">
        <v>59370</v>
      </c>
    </row>
    <row r="1473" spans="1:5">
      <c r="A1473" s="668">
        <v>38848</v>
      </c>
      <c r="B1473" s="668" t="s">
        <v>59371</v>
      </c>
      <c r="C1473" s="668" t="s">
        <v>57099</v>
      </c>
      <c r="D1473" s="668" t="s">
        <v>44266</v>
      </c>
      <c r="E1473" s="674" t="s">
        <v>59372</v>
      </c>
    </row>
    <row r="1474" spans="1:5">
      <c r="A1474" s="668">
        <v>38851</v>
      </c>
      <c r="B1474" s="668" t="s">
        <v>59373</v>
      </c>
      <c r="C1474" s="668" t="s">
        <v>57099</v>
      </c>
      <c r="D1474" s="668" t="s">
        <v>44266</v>
      </c>
      <c r="E1474" s="674" t="s">
        <v>33325</v>
      </c>
    </row>
    <row r="1475" spans="1:5">
      <c r="A1475" s="668">
        <v>38860</v>
      </c>
      <c r="B1475" s="668" t="s">
        <v>59374</v>
      </c>
      <c r="C1475" s="668" t="s">
        <v>57099</v>
      </c>
      <c r="D1475" s="668" t="s">
        <v>44266</v>
      </c>
      <c r="E1475" s="674" t="s">
        <v>33606</v>
      </c>
    </row>
    <row r="1476" spans="1:5">
      <c r="A1476" s="668">
        <v>38861</v>
      </c>
      <c r="B1476" s="668" t="s">
        <v>59375</v>
      </c>
      <c r="C1476" s="668" t="s">
        <v>57099</v>
      </c>
      <c r="D1476" s="668" t="s">
        <v>44266</v>
      </c>
      <c r="E1476" s="674" t="s">
        <v>32982</v>
      </c>
    </row>
    <row r="1477" spans="1:5">
      <c r="A1477" s="668">
        <v>38862</v>
      </c>
      <c r="B1477" s="668" t="s">
        <v>59376</v>
      </c>
      <c r="C1477" s="668" t="s">
        <v>57099</v>
      </c>
      <c r="D1477" s="668" t="s">
        <v>44266</v>
      </c>
      <c r="E1477" s="674" t="s">
        <v>25662</v>
      </c>
    </row>
    <row r="1478" spans="1:5">
      <c r="A1478" s="668">
        <v>38863</v>
      </c>
      <c r="B1478" s="668" t="s">
        <v>59377</v>
      </c>
      <c r="C1478" s="668" t="s">
        <v>57099</v>
      </c>
      <c r="D1478" s="668" t="s">
        <v>44266</v>
      </c>
      <c r="E1478" s="674" t="s">
        <v>33345</v>
      </c>
    </row>
    <row r="1479" spans="1:5">
      <c r="A1479" s="668">
        <v>38865</v>
      </c>
      <c r="B1479" s="668" t="s">
        <v>59378</v>
      </c>
      <c r="C1479" s="668" t="s">
        <v>57099</v>
      </c>
      <c r="D1479" s="668" t="s">
        <v>44266</v>
      </c>
      <c r="E1479" s="674" t="s">
        <v>33144</v>
      </c>
    </row>
    <row r="1480" spans="1:5">
      <c r="A1480" s="668">
        <v>38864</v>
      </c>
      <c r="B1480" s="668" t="s">
        <v>59379</v>
      </c>
      <c r="C1480" s="668" t="s">
        <v>57099</v>
      </c>
      <c r="D1480" s="668" t="s">
        <v>44266</v>
      </c>
      <c r="E1480" s="674" t="s">
        <v>55012</v>
      </c>
    </row>
    <row r="1481" spans="1:5">
      <c r="A1481" s="668">
        <v>38866</v>
      </c>
      <c r="B1481" s="668" t="s">
        <v>59380</v>
      </c>
      <c r="C1481" s="668" t="s">
        <v>57099</v>
      </c>
      <c r="D1481" s="668" t="s">
        <v>44266</v>
      </c>
      <c r="E1481" s="674" t="s">
        <v>59381</v>
      </c>
    </row>
    <row r="1482" spans="1:5">
      <c r="A1482" s="668">
        <v>38868</v>
      </c>
      <c r="B1482" s="668" t="s">
        <v>59382</v>
      </c>
      <c r="C1482" s="668" t="s">
        <v>57099</v>
      </c>
      <c r="D1482" s="668" t="s">
        <v>44266</v>
      </c>
      <c r="E1482" s="674" t="s">
        <v>32367</v>
      </c>
    </row>
    <row r="1483" spans="1:5">
      <c r="A1483" s="668">
        <v>38853</v>
      </c>
      <c r="B1483" s="668" t="s">
        <v>59383</v>
      </c>
      <c r="C1483" s="668" t="s">
        <v>57099</v>
      </c>
      <c r="D1483" s="668" t="s">
        <v>44266</v>
      </c>
      <c r="E1483" s="674" t="s">
        <v>33709</v>
      </c>
    </row>
    <row r="1484" spans="1:5">
      <c r="A1484" s="668">
        <v>38854</v>
      </c>
      <c r="B1484" s="668" t="s">
        <v>59384</v>
      </c>
      <c r="C1484" s="668" t="s">
        <v>57099</v>
      </c>
      <c r="D1484" s="668" t="s">
        <v>44266</v>
      </c>
      <c r="E1484" s="674" t="s">
        <v>57112</v>
      </c>
    </row>
    <row r="1485" spans="1:5">
      <c r="A1485" s="668">
        <v>38855</v>
      </c>
      <c r="B1485" s="668" t="s">
        <v>59385</v>
      </c>
      <c r="C1485" s="668" t="s">
        <v>57099</v>
      </c>
      <c r="D1485" s="668" t="s">
        <v>44266</v>
      </c>
      <c r="E1485" s="674" t="s">
        <v>58933</v>
      </c>
    </row>
    <row r="1486" spans="1:5">
      <c r="A1486" s="668">
        <v>38856</v>
      </c>
      <c r="B1486" s="668" t="s">
        <v>59386</v>
      </c>
      <c r="C1486" s="668" t="s">
        <v>57099</v>
      </c>
      <c r="D1486" s="668" t="s">
        <v>44266</v>
      </c>
      <c r="E1486" s="674" t="s">
        <v>23435</v>
      </c>
    </row>
    <row r="1487" spans="1:5">
      <c r="A1487" s="668">
        <v>38857</v>
      </c>
      <c r="B1487" s="668" t="s">
        <v>59387</v>
      </c>
      <c r="C1487" s="668" t="s">
        <v>57099</v>
      </c>
      <c r="D1487" s="668" t="s">
        <v>44266</v>
      </c>
      <c r="E1487" s="674" t="s">
        <v>33696</v>
      </c>
    </row>
    <row r="1488" spans="1:5">
      <c r="A1488" s="668">
        <v>38858</v>
      </c>
      <c r="B1488" s="668" t="s">
        <v>59388</v>
      </c>
      <c r="C1488" s="668" t="s">
        <v>57099</v>
      </c>
      <c r="D1488" s="668" t="s">
        <v>44266</v>
      </c>
      <c r="E1488" s="674" t="s">
        <v>54981</v>
      </c>
    </row>
    <row r="1489" spans="1:5">
      <c r="A1489" s="668">
        <v>38859</v>
      </c>
      <c r="B1489" s="668" t="s">
        <v>59389</v>
      </c>
      <c r="C1489" s="668" t="s">
        <v>57099</v>
      </c>
      <c r="D1489" s="668" t="s">
        <v>44266</v>
      </c>
      <c r="E1489" s="674" t="s">
        <v>54803</v>
      </c>
    </row>
    <row r="1490" spans="1:5">
      <c r="A1490" s="668">
        <v>3104</v>
      </c>
      <c r="B1490" s="668" t="s">
        <v>59390</v>
      </c>
      <c r="C1490" s="668" t="s">
        <v>59391</v>
      </c>
      <c r="D1490" s="668" t="s">
        <v>57093</v>
      </c>
      <c r="E1490" s="674" t="s">
        <v>59392</v>
      </c>
    </row>
    <row r="1491" spans="1:5">
      <c r="A1491" s="668">
        <v>1607</v>
      </c>
      <c r="B1491" s="668" t="s">
        <v>59393</v>
      </c>
      <c r="C1491" s="668" t="s">
        <v>59391</v>
      </c>
      <c r="D1491" s="668" t="s">
        <v>57093</v>
      </c>
      <c r="E1491" s="674" t="s">
        <v>25404</v>
      </c>
    </row>
    <row r="1492" spans="1:5">
      <c r="A1492" s="668">
        <v>38169</v>
      </c>
      <c r="B1492" s="668" t="s">
        <v>59394</v>
      </c>
      <c r="C1492" s="668" t="s">
        <v>59391</v>
      </c>
      <c r="D1492" s="668" t="s">
        <v>57093</v>
      </c>
      <c r="E1492" s="674" t="s">
        <v>59395</v>
      </c>
    </row>
    <row r="1493" spans="1:5">
      <c r="A1493" s="668">
        <v>6142</v>
      </c>
      <c r="B1493" s="668" t="s">
        <v>59396</v>
      </c>
      <c r="C1493" s="668" t="s">
        <v>57099</v>
      </c>
      <c r="D1493" s="668" t="s">
        <v>57093</v>
      </c>
      <c r="E1493" s="674" t="s">
        <v>26632</v>
      </c>
    </row>
    <row r="1494" spans="1:5">
      <c r="A1494" s="668">
        <v>11686</v>
      </c>
      <c r="B1494" s="668" t="s">
        <v>59397</v>
      </c>
      <c r="C1494" s="668" t="s">
        <v>57099</v>
      </c>
      <c r="D1494" s="668" t="s">
        <v>57093</v>
      </c>
      <c r="E1494" s="674" t="s">
        <v>33178</v>
      </c>
    </row>
    <row r="1495" spans="1:5">
      <c r="A1495" s="668">
        <v>37598</v>
      </c>
      <c r="B1495" s="668" t="s">
        <v>59398</v>
      </c>
      <c r="C1495" s="668" t="s">
        <v>57099</v>
      </c>
      <c r="D1495" s="668" t="s">
        <v>44266</v>
      </c>
      <c r="E1495" s="674" t="s">
        <v>59399</v>
      </c>
    </row>
    <row r="1496" spans="1:5">
      <c r="A1496" s="668">
        <v>25398</v>
      </c>
      <c r="B1496" s="668" t="s">
        <v>59400</v>
      </c>
      <c r="C1496" s="668" t="s">
        <v>57099</v>
      </c>
      <c r="D1496" s="668" t="s">
        <v>44266</v>
      </c>
      <c r="E1496" s="674" t="s">
        <v>59401</v>
      </c>
    </row>
    <row r="1497" spans="1:5">
      <c r="A1497" s="668">
        <v>25399</v>
      </c>
      <c r="B1497" s="668" t="s">
        <v>59402</v>
      </c>
      <c r="C1497" s="668" t="s">
        <v>57099</v>
      </c>
      <c r="D1497" s="668" t="s">
        <v>44266</v>
      </c>
      <c r="E1497" s="674" t="s">
        <v>59403</v>
      </c>
    </row>
    <row r="1498" spans="1:5">
      <c r="A1498" s="668">
        <v>43440</v>
      </c>
      <c r="B1498" s="668" t="s">
        <v>59404</v>
      </c>
      <c r="C1498" s="668" t="s">
        <v>57099</v>
      </c>
      <c r="D1498" s="668" t="s">
        <v>57093</v>
      </c>
      <c r="E1498" s="674" t="s">
        <v>59405</v>
      </c>
    </row>
    <row r="1499" spans="1:5">
      <c r="A1499" s="668">
        <v>10667</v>
      </c>
      <c r="B1499" s="668" t="s">
        <v>59406</v>
      </c>
      <c r="C1499" s="668" t="s">
        <v>57099</v>
      </c>
      <c r="D1499" s="668" t="s">
        <v>57097</v>
      </c>
      <c r="E1499" s="674" t="s">
        <v>59407</v>
      </c>
    </row>
    <row r="1500" spans="1:5">
      <c r="A1500" s="668">
        <v>1613</v>
      </c>
      <c r="B1500" s="668" t="s">
        <v>59408</v>
      </c>
      <c r="C1500" s="668" t="s">
        <v>57099</v>
      </c>
      <c r="D1500" s="668" t="s">
        <v>57093</v>
      </c>
      <c r="E1500" s="674" t="s">
        <v>59409</v>
      </c>
    </row>
    <row r="1501" spans="1:5">
      <c r="A1501" s="668">
        <v>1626</v>
      </c>
      <c r="B1501" s="668" t="s">
        <v>59410</v>
      </c>
      <c r="C1501" s="668" t="s">
        <v>57099</v>
      </c>
      <c r="D1501" s="668" t="s">
        <v>57093</v>
      </c>
      <c r="E1501" s="674" t="s">
        <v>59411</v>
      </c>
    </row>
    <row r="1502" spans="1:5">
      <c r="A1502" s="668">
        <v>1625</v>
      </c>
      <c r="B1502" s="668" t="s">
        <v>59412</v>
      </c>
      <c r="C1502" s="668" t="s">
        <v>57099</v>
      </c>
      <c r="D1502" s="668" t="s">
        <v>57093</v>
      </c>
      <c r="E1502" s="674" t="s">
        <v>59413</v>
      </c>
    </row>
    <row r="1503" spans="1:5">
      <c r="A1503" s="668">
        <v>1622</v>
      </c>
      <c r="B1503" s="668" t="s">
        <v>59414</v>
      </c>
      <c r="C1503" s="668" t="s">
        <v>57099</v>
      </c>
      <c r="D1503" s="668" t="s">
        <v>57093</v>
      </c>
      <c r="E1503" s="674" t="s">
        <v>59415</v>
      </c>
    </row>
    <row r="1504" spans="1:5">
      <c r="A1504" s="668">
        <v>1620</v>
      </c>
      <c r="B1504" s="668" t="s">
        <v>59416</v>
      </c>
      <c r="C1504" s="668" t="s">
        <v>57099</v>
      </c>
      <c r="D1504" s="668" t="s">
        <v>57093</v>
      </c>
      <c r="E1504" s="674" t="s">
        <v>59417</v>
      </c>
    </row>
    <row r="1505" spans="1:5">
      <c r="A1505" s="668">
        <v>1629</v>
      </c>
      <c r="B1505" s="668" t="s">
        <v>59418</v>
      </c>
      <c r="C1505" s="668" t="s">
        <v>57099</v>
      </c>
      <c r="D1505" s="668" t="s">
        <v>57093</v>
      </c>
      <c r="E1505" s="674" t="s">
        <v>59419</v>
      </c>
    </row>
    <row r="1506" spans="1:5">
      <c r="A1506" s="668">
        <v>1627</v>
      </c>
      <c r="B1506" s="668" t="s">
        <v>59420</v>
      </c>
      <c r="C1506" s="668" t="s">
        <v>57099</v>
      </c>
      <c r="D1506" s="668" t="s">
        <v>57093</v>
      </c>
      <c r="E1506" s="674" t="s">
        <v>59421</v>
      </c>
    </row>
    <row r="1507" spans="1:5">
      <c r="A1507" s="668">
        <v>1623</v>
      </c>
      <c r="B1507" s="668" t="s">
        <v>59422</v>
      </c>
      <c r="C1507" s="668" t="s">
        <v>57099</v>
      </c>
      <c r="D1507" s="668" t="s">
        <v>57093</v>
      </c>
      <c r="E1507" s="674" t="s">
        <v>59423</v>
      </c>
    </row>
    <row r="1508" spans="1:5">
      <c r="A1508" s="668">
        <v>1619</v>
      </c>
      <c r="B1508" s="668" t="s">
        <v>59424</v>
      </c>
      <c r="C1508" s="668" t="s">
        <v>57099</v>
      </c>
      <c r="D1508" s="668" t="s">
        <v>57093</v>
      </c>
      <c r="E1508" s="674" t="s">
        <v>59425</v>
      </c>
    </row>
    <row r="1509" spans="1:5">
      <c r="A1509" s="668">
        <v>1630</v>
      </c>
      <c r="B1509" s="668" t="s">
        <v>59426</v>
      </c>
      <c r="C1509" s="668" t="s">
        <v>57099</v>
      </c>
      <c r="D1509" s="668" t="s">
        <v>57093</v>
      </c>
      <c r="E1509" s="674" t="s">
        <v>59427</v>
      </c>
    </row>
    <row r="1510" spans="1:5">
      <c r="A1510" s="668">
        <v>1616</v>
      </c>
      <c r="B1510" s="668" t="s">
        <v>59428</v>
      </c>
      <c r="C1510" s="668" t="s">
        <v>57099</v>
      </c>
      <c r="D1510" s="668" t="s">
        <v>57093</v>
      </c>
      <c r="E1510" s="674" t="s">
        <v>59429</v>
      </c>
    </row>
    <row r="1511" spans="1:5">
      <c r="A1511" s="668">
        <v>1614</v>
      </c>
      <c r="B1511" s="668" t="s">
        <v>59430</v>
      </c>
      <c r="C1511" s="668" t="s">
        <v>57099</v>
      </c>
      <c r="D1511" s="668" t="s">
        <v>57093</v>
      </c>
      <c r="E1511" s="674" t="s">
        <v>58344</v>
      </c>
    </row>
    <row r="1512" spans="1:5">
      <c r="A1512" s="668">
        <v>1617</v>
      </c>
      <c r="B1512" s="668" t="s">
        <v>59431</v>
      </c>
      <c r="C1512" s="668" t="s">
        <v>57099</v>
      </c>
      <c r="D1512" s="668" t="s">
        <v>57093</v>
      </c>
      <c r="E1512" s="674" t="s">
        <v>59432</v>
      </c>
    </row>
    <row r="1513" spans="1:5">
      <c r="A1513" s="668">
        <v>1621</v>
      </c>
      <c r="B1513" s="668" t="s">
        <v>59433</v>
      </c>
      <c r="C1513" s="668" t="s">
        <v>57099</v>
      </c>
      <c r="D1513" s="668" t="s">
        <v>57093</v>
      </c>
      <c r="E1513" s="674" t="s">
        <v>59434</v>
      </c>
    </row>
    <row r="1514" spans="1:5">
      <c r="A1514" s="668">
        <v>1624</v>
      </c>
      <c r="B1514" s="668" t="s">
        <v>59435</v>
      </c>
      <c r="C1514" s="668" t="s">
        <v>57099</v>
      </c>
      <c r="D1514" s="668" t="s">
        <v>57093</v>
      </c>
      <c r="E1514" s="674" t="s">
        <v>59436</v>
      </c>
    </row>
    <row r="1515" spans="1:5">
      <c r="A1515" s="668">
        <v>1615</v>
      </c>
      <c r="B1515" s="668" t="s">
        <v>59437</v>
      </c>
      <c r="C1515" s="668" t="s">
        <v>57099</v>
      </c>
      <c r="D1515" s="668" t="s">
        <v>57093</v>
      </c>
      <c r="E1515" s="674" t="s">
        <v>59438</v>
      </c>
    </row>
    <row r="1516" spans="1:5">
      <c r="A1516" s="668">
        <v>1612</v>
      </c>
      <c r="B1516" s="668" t="s">
        <v>59439</v>
      </c>
      <c r="C1516" s="668" t="s">
        <v>57099</v>
      </c>
      <c r="D1516" s="668" t="s">
        <v>57097</v>
      </c>
      <c r="E1516" s="674" t="s">
        <v>59440</v>
      </c>
    </row>
    <row r="1517" spans="1:5">
      <c r="A1517" s="668">
        <v>1618</v>
      </c>
      <c r="B1517" s="668" t="s">
        <v>59441</v>
      </c>
      <c r="C1517" s="668" t="s">
        <v>57099</v>
      </c>
      <c r="D1517" s="668" t="s">
        <v>57093</v>
      </c>
      <c r="E1517" s="674" t="s">
        <v>59442</v>
      </c>
    </row>
    <row r="1518" spans="1:5">
      <c r="A1518" s="668">
        <v>14211</v>
      </c>
      <c r="B1518" s="668" t="s">
        <v>59443</v>
      </c>
      <c r="C1518" s="668" t="s">
        <v>57099</v>
      </c>
      <c r="D1518" s="668" t="s">
        <v>57093</v>
      </c>
      <c r="E1518" s="674" t="s">
        <v>59444</v>
      </c>
    </row>
    <row r="1519" spans="1:5">
      <c r="A1519" s="668">
        <v>34500</v>
      </c>
      <c r="B1519" s="668" t="s">
        <v>59445</v>
      </c>
      <c r="C1519" s="668" t="s">
        <v>57386</v>
      </c>
      <c r="D1519" s="668" t="s">
        <v>57093</v>
      </c>
      <c r="E1519" s="674" t="s">
        <v>72378</v>
      </c>
    </row>
    <row r="1520" spans="1:5">
      <c r="A1520" s="668">
        <v>40934</v>
      </c>
      <c r="B1520" s="668" t="s">
        <v>59446</v>
      </c>
      <c r="C1520" s="668" t="s">
        <v>57389</v>
      </c>
      <c r="D1520" s="668" t="s">
        <v>57093</v>
      </c>
      <c r="E1520" s="674" t="s">
        <v>72379</v>
      </c>
    </row>
    <row r="1521" spans="1:5">
      <c r="A1521" s="668">
        <v>38200</v>
      </c>
      <c r="B1521" s="668" t="s">
        <v>59447</v>
      </c>
      <c r="C1521" s="668" t="s">
        <v>59448</v>
      </c>
      <c r="D1521" s="668" t="s">
        <v>57093</v>
      </c>
      <c r="E1521" s="674" t="s">
        <v>59449</v>
      </c>
    </row>
    <row r="1522" spans="1:5">
      <c r="A1522" s="668">
        <v>39269</v>
      </c>
      <c r="B1522" s="668" t="s">
        <v>59450</v>
      </c>
      <c r="C1522" s="668" t="s">
        <v>57144</v>
      </c>
      <c r="D1522" s="668" t="s">
        <v>57093</v>
      </c>
      <c r="E1522" s="674" t="s">
        <v>55253</v>
      </c>
    </row>
    <row r="1523" spans="1:5">
      <c r="A1523" s="668">
        <v>11889</v>
      </c>
      <c r="B1523" s="668" t="s">
        <v>59451</v>
      </c>
      <c r="C1523" s="668" t="s">
        <v>57144</v>
      </c>
      <c r="D1523" s="668" t="s">
        <v>57093</v>
      </c>
      <c r="E1523" s="674" t="s">
        <v>57159</v>
      </c>
    </row>
    <row r="1524" spans="1:5">
      <c r="A1524" s="668">
        <v>39270</v>
      </c>
      <c r="B1524" s="668" t="s">
        <v>59452</v>
      </c>
      <c r="C1524" s="668" t="s">
        <v>57144</v>
      </c>
      <c r="D1524" s="668" t="s">
        <v>57093</v>
      </c>
      <c r="E1524" s="674" t="s">
        <v>57949</v>
      </c>
    </row>
    <row r="1525" spans="1:5">
      <c r="A1525" s="668">
        <v>11890</v>
      </c>
      <c r="B1525" s="668" t="s">
        <v>59453</v>
      </c>
      <c r="C1525" s="668" t="s">
        <v>57144</v>
      </c>
      <c r="D1525" s="668" t="s">
        <v>57093</v>
      </c>
      <c r="E1525" s="674" t="s">
        <v>25448</v>
      </c>
    </row>
    <row r="1526" spans="1:5">
      <c r="A1526" s="668">
        <v>11891</v>
      </c>
      <c r="B1526" s="668" t="s">
        <v>59454</v>
      </c>
      <c r="C1526" s="668" t="s">
        <v>57144</v>
      </c>
      <c r="D1526" s="668" t="s">
        <v>57093</v>
      </c>
      <c r="E1526" s="674" t="s">
        <v>28507</v>
      </c>
    </row>
    <row r="1527" spans="1:5">
      <c r="A1527" s="668">
        <v>11892</v>
      </c>
      <c r="B1527" s="668" t="s">
        <v>59455</v>
      </c>
      <c r="C1527" s="668" t="s">
        <v>57144</v>
      </c>
      <c r="D1527" s="668" t="s">
        <v>57093</v>
      </c>
      <c r="E1527" s="674" t="s">
        <v>33007</v>
      </c>
    </row>
    <row r="1528" spans="1:5">
      <c r="A1528" s="668">
        <v>37601</v>
      </c>
      <c r="B1528" s="668" t="s">
        <v>59456</v>
      </c>
      <c r="C1528" s="668" t="s">
        <v>57144</v>
      </c>
      <c r="D1528" s="668" t="s">
        <v>44266</v>
      </c>
      <c r="E1528" s="674" t="s">
        <v>23421</v>
      </c>
    </row>
    <row r="1529" spans="1:5">
      <c r="A1529" s="668">
        <v>1634</v>
      </c>
      <c r="B1529" s="668" t="s">
        <v>59457</v>
      </c>
      <c r="C1529" s="668" t="s">
        <v>57144</v>
      </c>
      <c r="D1529" s="668" t="s">
        <v>44266</v>
      </c>
      <c r="E1529" s="674" t="s">
        <v>33717</v>
      </c>
    </row>
    <row r="1530" spans="1:5">
      <c r="A1530" s="668">
        <v>5086</v>
      </c>
      <c r="B1530" s="668" t="s">
        <v>59458</v>
      </c>
      <c r="C1530" s="668" t="s">
        <v>57213</v>
      </c>
      <c r="D1530" s="668" t="s">
        <v>57093</v>
      </c>
      <c r="E1530" s="674" t="s">
        <v>59459</v>
      </c>
    </row>
    <row r="1531" spans="1:5">
      <c r="A1531" s="668">
        <v>11280</v>
      </c>
      <c r="B1531" s="668" t="s">
        <v>59460</v>
      </c>
      <c r="C1531" s="668" t="s">
        <v>57099</v>
      </c>
      <c r="D1531" s="668" t="s">
        <v>57093</v>
      </c>
      <c r="E1531" s="674" t="s">
        <v>59461</v>
      </c>
    </row>
    <row r="1532" spans="1:5">
      <c r="A1532" s="668">
        <v>40519</v>
      </c>
      <c r="B1532" s="668" t="s">
        <v>59462</v>
      </c>
      <c r="C1532" s="668" t="s">
        <v>57099</v>
      </c>
      <c r="D1532" s="668" t="s">
        <v>57093</v>
      </c>
      <c r="E1532" s="674" t="s">
        <v>59463</v>
      </c>
    </row>
    <row r="1533" spans="1:5">
      <c r="A1533" s="668">
        <v>39869</v>
      </c>
      <c r="B1533" s="668" t="s">
        <v>59464</v>
      </c>
      <c r="C1533" s="668" t="s">
        <v>57099</v>
      </c>
      <c r="D1533" s="668" t="s">
        <v>57093</v>
      </c>
      <c r="E1533" s="674" t="s">
        <v>33056</v>
      </c>
    </row>
    <row r="1534" spans="1:5">
      <c r="A1534" s="668">
        <v>39870</v>
      </c>
      <c r="B1534" s="668" t="s">
        <v>59465</v>
      </c>
      <c r="C1534" s="668" t="s">
        <v>57099</v>
      </c>
      <c r="D1534" s="668" t="s">
        <v>57093</v>
      </c>
      <c r="E1534" s="674" t="s">
        <v>59466</v>
      </c>
    </row>
    <row r="1535" spans="1:5">
      <c r="A1535" s="668">
        <v>39871</v>
      </c>
      <c r="B1535" s="668" t="s">
        <v>59467</v>
      </c>
      <c r="C1535" s="668" t="s">
        <v>57099</v>
      </c>
      <c r="D1535" s="668" t="s">
        <v>57093</v>
      </c>
      <c r="E1535" s="674" t="s">
        <v>59468</v>
      </c>
    </row>
    <row r="1536" spans="1:5">
      <c r="A1536" s="668">
        <v>12722</v>
      </c>
      <c r="B1536" s="668" t="s">
        <v>59469</v>
      </c>
      <c r="C1536" s="668" t="s">
        <v>57099</v>
      </c>
      <c r="D1536" s="668" t="s">
        <v>57093</v>
      </c>
      <c r="E1536" s="674" t="s">
        <v>59470</v>
      </c>
    </row>
    <row r="1537" spans="1:5">
      <c r="A1537" s="668">
        <v>12714</v>
      </c>
      <c r="B1537" s="668" t="s">
        <v>59471</v>
      </c>
      <c r="C1537" s="668" t="s">
        <v>57099</v>
      </c>
      <c r="D1537" s="668" t="s">
        <v>57093</v>
      </c>
      <c r="E1537" s="674" t="s">
        <v>54291</v>
      </c>
    </row>
    <row r="1538" spans="1:5">
      <c r="A1538" s="668">
        <v>12715</v>
      </c>
      <c r="B1538" s="668" t="s">
        <v>59472</v>
      </c>
      <c r="C1538" s="668" t="s">
        <v>57099</v>
      </c>
      <c r="D1538" s="668" t="s">
        <v>57093</v>
      </c>
      <c r="E1538" s="674" t="s">
        <v>59473</v>
      </c>
    </row>
    <row r="1539" spans="1:5">
      <c r="A1539" s="668">
        <v>12716</v>
      </c>
      <c r="B1539" s="668" t="s">
        <v>59474</v>
      </c>
      <c r="C1539" s="668" t="s">
        <v>57099</v>
      </c>
      <c r="D1539" s="668" t="s">
        <v>57093</v>
      </c>
      <c r="E1539" s="674" t="s">
        <v>59093</v>
      </c>
    </row>
    <row r="1540" spans="1:5">
      <c r="A1540" s="668">
        <v>12717</v>
      </c>
      <c r="B1540" s="668" t="s">
        <v>59475</v>
      </c>
      <c r="C1540" s="668" t="s">
        <v>57099</v>
      </c>
      <c r="D1540" s="668" t="s">
        <v>57093</v>
      </c>
      <c r="E1540" s="674" t="s">
        <v>59476</v>
      </c>
    </row>
    <row r="1541" spans="1:5">
      <c r="A1541" s="668">
        <v>12718</v>
      </c>
      <c r="B1541" s="668" t="s">
        <v>59477</v>
      </c>
      <c r="C1541" s="668" t="s">
        <v>57099</v>
      </c>
      <c r="D1541" s="668" t="s">
        <v>57093</v>
      </c>
      <c r="E1541" s="674" t="s">
        <v>59478</v>
      </c>
    </row>
    <row r="1542" spans="1:5">
      <c r="A1542" s="668">
        <v>12719</v>
      </c>
      <c r="B1542" s="668" t="s">
        <v>59479</v>
      </c>
      <c r="C1542" s="668" t="s">
        <v>57099</v>
      </c>
      <c r="D1542" s="668" t="s">
        <v>57093</v>
      </c>
      <c r="E1542" s="674" t="s">
        <v>59480</v>
      </c>
    </row>
    <row r="1543" spans="1:5">
      <c r="A1543" s="668">
        <v>12720</v>
      </c>
      <c r="B1543" s="668" t="s">
        <v>59481</v>
      </c>
      <c r="C1543" s="668" t="s">
        <v>57099</v>
      </c>
      <c r="D1543" s="668" t="s">
        <v>57093</v>
      </c>
      <c r="E1543" s="674" t="s">
        <v>59482</v>
      </c>
    </row>
    <row r="1544" spans="1:5">
      <c r="A1544" s="668">
        <v>12721</v>
      </c>
      <c r="B1544" s="668" t="s">
        <v>59483</v>
      </c>
      <c r="C1544" s="668" t="s">
        <v>57099</v>
      </c>
      <c r="D1544" s="668" t="s">
        <v>57093</v>
      </c>
      <c r="E1544" s="674" t="s">
        <v>59484</v>
      </c>
    </row>
    <row r="1545" spans="1:5">
      <c r="A1545" s="668">
        <v>3468</v>
      </c>
      <c r="B1545" s="668" t="s">
        <v>59485</v>
      </c>
      <c r="C1545" s="668" t="s">
        <v>57099</v>
      </c>
      <c r="D1545" s="668" t="s">
        <v>44266</v>
      </c>
      <c r="E1545" s="674" t="s">
        <v>59486</v>
      </c>
    </row>
    <row r="1546" spans="1:5">
      <c r="A1546" s="668">
        <v>3465</v>
      </c>
      <c r="B1546" s="668" t="s">
        <v>59487</v>
      </c>
      <c r="C1546" s="668" t="s">
        <v>57099</v>
      </c>
      <c r="D1546" s="668" t="s">
        <v>44266</v>
      </c>
      <c r="E1546" s="674" t="s">
        <v>59488</v>
      </c>
    </row>
    <row r="1547" spans="1:5">
      <c r="A1547" s="668">
        <v>12403</v>
      </c>
      <c r="B1547" s="668" t="s">
        <v>59489</v>
      </c>
      <c r="C1547" s="668" t="s">
        <v>57099</v>
      </c>
      <c r="D1547" s="668" t="s">
        <v>44266</v>
      </c>
      <c r="E1547" s="674" t="s">
        <v>59490</v>
      </c>
    </row>
    <row r="1548" spans="1:5">
      <c r="A1548" s="668">
        <v>3463</v>
      </c>
      <c r="B1548" s="668" t="s">
        <v>59491</v>
      </c>
      <c r="C1548" s="668" t="s">
        <v>57099</v>
      </c>
      <c r="D1548" s="668" t="s">
        <v>44266</v>
      </c>
      <c r="E1548" s="674" t="s">
        <v>53771</v>
      </c>
    </row>
    <row r="1549" spans="1:5">
      <c r="A1549" s="668">
        <v>3464</v>
      </c>
      <c r="B1549" s="668" t="s">
        <v>59492</v>
      </c>
      <c r="C1549" s="668" t="s">
        <v>57099</v>
      </c>
      <c r="D1549" s="668" t="s">
        <v>44266</v>
      </c>
      <c r="E1549" s="674" t="s">
        <v>53771</v>
      </c>
    </row>
    <row r="1550" spans="1:5">
      <c r="A1550" s="668">
        <v>3466</v>
      </c>
      <c r="B1550" s="668" t="s">
        <v>59493</v>
      </c>
      <c r="C1550" s="668" t="s">
        <v>57099</v>
      </c>
      <c r="D1550" s="668" t="s">
        <v>44266</v>
      </c>
      <c r="E1550" s="674" t="s">
        <v>59494</v>
      </c>
    </row>
    <row r="1551" spans="1:5">
      <c r="A1551" s="668">
        <v>3467</v>
      </c>
      <c r="B1551" s="668" t="s">
        <v>59495</v>
      </c>
      <c r="C1551" s="668" t="s">
        <v>57099</v>
      </c>
      <c r="D1551" s="668" t="s">
        <v>44266</v>
      </c>
      <c r="E1551" s="674" t="s">
        <v>59496</v>
      </c>
    </row>
    <row r="1552" spans="1:5">
      <c r="A1552" s="668">
        <v>3462</v>
      </c>
      <c r="B1552" s="668" t="s">
        <v>59497</v>
      </c>
      <c r="C1552" s="668" t="s">
        <v>57099</v>
      </c>
      <c r="D1552" s="668" t="s">
        <v>44266</v>
      </c>
      <c r="E1552" s="674" t="s">
        <v>32994</v>
      </c>
    </row>
    <row r="1553" spans="1:5">
      <c r="A1553" s="668">
        <v>3446</v>
      </c>
      <c r="B1553" s="668" t="s">
        <v>59498</v>
      </c>
      <c r="C1553" s="668" t="s">
        <v>57099</v>
      </c>
      <c r="D1553" s="668" t="s">
        <v>44266</v>
      </c>
      <c r="E1553" s="674" t="s">
        <v>59499</v>
      </c>
    </row>
    <row r="1554" spans="1:5">
      <c r="A1554" s="668">
        <v>3445</v>
      </c>
      <c r="B1554" s="668" t="s">
        <v>59500</v>
      </c>
      <c r="C1554" s="668" t="s">
        <v>57099</v>
      </c>
      <c r="D1554" s="668" t="s">
        <v>44266</v>
      </c>
      <c r="E1554" s="674" t="s">
        <v>33157</v>
      </c>
    </row>
    <row r="1555" spans="1:5">
      <c r="A1555" s="668">
        <v>3441</v>
      </c>
      <c r="B1555" s="668" t="s">
        <v>59501</v>
      </c>
      <c r="C1555" s="668" t="s">
        <v>57099</v>
      </c>
      <c r="D1555" s="668" t="s">
        <v>44266</v>
      </c>
      <c r="E1555" s="674" t="s">
        <v>33363</v>
      </c>
    </row>
    <row r="1556" spans="1:5">
      <c r="A1556" s="668">
        <v>3444</v>
      </c>
      <c r="B1556" s="668" t="s">
        <v>59502</v>
      </c>
      <c r="C1556" s="668" t="s">
        <v>57099</v>
      </c>
      <c r="D1556" s="668" t="s">
        <v>44266</v>
      </c>
      <c r="E1556" s="674" t="s">
        <v>28777</v>
      </c>
    </row>
    <row r="1557" spans="1:5">
      <c r="A1557" s="668">
        <v>12402</v>
      </c>
      <c r="B1557" s="668" t="s">
        <v>59503</v>
      </c>
      <c r="C1557" s="668" t="s">
        <v>57099</v>
      </c>
      <c r="D1557" s="668" t="s">
        <v>44266</v>
      </c>
      <c r="E1557" s="674" t="s">
        <v>33599</v>
      </c>
    </row>
    <row r="1558" spans="1:5">
      <c r="A1558" s="668">
        <v>3447</v>
      </c>
      <c r="B1558" s="668" t="s">
        <v>59504</v>
      </c>
      <c r="C1558" s="668" t="s">
        <v>57099</v>
      </c>
      <c r="D1558" s="668" t="s">
        <v>44266</v>
      </c>
      <c r="E1558" s="674" t="s">
        <v>59505</v>
      </c>
    </row>
    <row r="1559" spans="1:5">
      <c r="A1559" s="668">
        <v>3442</v>
      </c>
      <c r="B1559" s="668" t="s">
        <v>59506</v>
      </c>
      <c r="C1559" s="668" t="s">
        <v>57099</v>
      </c>
      <c r="D1559" s="668" t="s">
        <v>44266</v>
      </c>
      <c r="E1559" s="674" t="s">
        <v>33178</v>
      </c>
    </row>
    <row r="1560" spans="1:5">
      <c r="A1560" s="668">
        <v>3448</v>
      </c>
      <c r="B1560" s="668" t="s">
        <v>59507</v>
      </c>
      <c r="C1560" s="668" t="s">
        <v>57099</v>
      </c>
      <c r="D1560" s="668" t="s">
        <v>44266</v>
      </c>
      <c r="E1560" s="674" t="s">
        <v>59508</v>
      </c>
    </row>
    <row r="1561" spans="1:5">
      <c r="A1561" s="668">
        <v>3449</v>
      </c>
      <c r="B1561" s="668" t="s">
        <v>59509</v>
      </c>
      <c r="C1561" s="668" t="s">
        <v>57099</v>
      </c>
      <c r="D1561" s="668" t="s">
        <v>44266</v>
      </c>
      <c r="E1561" s="674" t="s">
        <v>59510</v>
      </c>
    </row>
    <row r="1562" spans="1:5">
      <c r="A1562" s="668">
        <v>37438</v>
      </c>
      <c r="B1562" s="668" t="s">
        <v>59511</v>
      </c>
      <c r="C1562" s="668" t="s">
        <v>57099</v>
      </c>
      <c r="D1562" s="668" t="s">
        <v>44266</v>
      </c>
      <c r="E1562" s="674" t="s">
        <v>59512</v>
      </c>
    </row>
    <row r="1563" spans="1:5">
      <c r="A1563" s="668">
        <v>37439</v>
      </c>
      <c r="B1563" s="668" t="s">
        <v>59513</v>
      </c>
      <c r="C1563" s="668" t="s">
        <v>57099</v>
      </c>
      <c r="D1563" s="668" t="s">
        <v>44266</v>
      </c>
      <c r="E1563" s="674" t="s">
        <v>59514</v>
      </c>
    </row>
    <row r="1564" spans="1:5">
      <c r="A1564" s="668">
        <v>37435</v>
      </c>
      <c r="B1564" s="668" t="s">
        <v>59515</v>
      </c>
      <c r="C1564" s="668" t="s">
        <v>57099</v>
      </c>
      <c r="D1564" s="668" t="s">
        <v>44266</v>
      </c>
      <c r="E1564" s="674" t="s">
        <v>54673</v>
      </c>
    </row>
    <row r="1565" spans="1:5">
      <c r="A1565" s="668">
        <v>37436</v>
      </c>
      <c r="B1565" s="668" t="s">
        <v>59516</v>
      </c>
      <c r="C1565" s="668" t="s">
        <v>57099</v>
      </c>
      <c r="D1565" s="668" t="s">
        <v>44266</v>
      </c>
      <c r="E1565" s="674" t="s">
        <v>59517</v>
      </c>
    </row>
    <row r="1566" spans="1:5">
      <c r="A1566" s="668">
        <v>37437</v>
      </c>
      <c r="B1566" s="668" t="s">
        <v>59518</v>
      </c>
      <c r="C1566" s="668" t="s">
        <v>57099</v>
      </c>
      <c r="D1566" s="668" t="s">
        <v>44266</v>
      </c>
      <c r="E1566" s="674" t="s">
        <v>59519</v>
      </c>
    </row>
    <row r="1567" spans="1:5">
      <c r="A1567" s="668">
        <v>3473</v>
      </c>
      <c r="B1567" s="668" t="s">
        <v>59520</v>
      </c>
      <c r="C1567" s="668" t="s">
        <v>57099</v>
      </c>
      <c r="D1567" s="668" t="s">
        <v>44266</v>
      </c>
      <c r="E1567" s="674" t="s">
        <v>59521</v>
      </c>
    </row>
    <row r="1568" spans="1:5">
      <c r="A1568" s="668">
        <v>3474</v>
      </c>
      <c r="B1568" s="668" t="s">
        <v>59522</v>
      </c>
      <c r="C1568" s="668" t="s">
        <v>57099</v>
      </c>
      <c r="D1568" s="668" t="s">
        <v>44266</v>
      </c>
      <c r="E1568" s="674" t="s">
        <v>59523</v>
      </c>
    </row>
    <row r="1569" spans="1:5">
      <c r="A1569" s="668">
        <v>3450</v>
      </c>
      <c r="B1569" s="668" t="s">
        <v>59524</v>
      </c>
      <c r="C1569" s="668" t="s">
        <v>57099</v>
      </c>
      <c r="D1569" s="668" t="s">
        <v>44266</v>
      </c>
      <c r="E1569" s="674" t="s">
        <v>54340</v>
      </c>
    </row>
    <row r="1570" spans="1:5">
      <c r="A1570" s="668">
        <v>3443</v>
      </c>
      <c r="B1570" s="668" t="s">
        <v>59525</v>
      </c>
      <c r="C1570" s="668" t="s">
        <v>57099</v>
      </c>
      <c r="D1570" s="668" t="s">
        <v>44266</v>
      </c>
      <c r="E1570" s="674" t="s">
        <v>32948</v>
      </c>
    </row>
    <row r="1571" spans="1:5">
      <c r="A1571" s="668">
        <v>3453</v>
      </c>
      <c r="B1571" s="668" t="s">
        <v>59526</v>
      </c>
      <c r="C1571" s="668" t="s">
        <v>57099</v>
      </c>
      <c r="D1571" s="668" t="s">
        <v>44266</v>
      </c>
      <c r="E1571" s="674" t="s">
        <v>59527</v>
      </c>
    </row>
    <row r="1572" spans="1:5">
      <c r="A1572" s="668">
        <v>3452</v>
      </c>
      <c r="B1572" s="668" t="s">
        <v>59528</v>
      </c>
      <c r="C1572" s="668" t="s">
        <v>57099</v>
      </c>
      <c r="D1572" s="668" t="s">
        <v>44266</v>
      </c>
      <c r="E1572" s="674" t="s">
        <v>59529</v>
      </c>
    </row>
    <row r="1573" spans="1:5">
      <c r="A1573" s="668">
        <v>3451</v>
      </c>
      <c r="B1573" s="668" t="s">
        <v>59530</v>
      </c>
      <c r="C1573" s="668" t="s">
        <v>57099</v>
      </c>
      <c r="D1573" s="668" t="s">
        <v>44266</v>
      </c>
      <c r="E1573" s="674" t="s">
        <v>54657</v>
      </c>
    </row>
    <row r="1574" spans="1:5">
      <c r="A1574" s="668">
        <v>3454</v>
      </c>
      <c r="B1574" s="668" t="s">
        <v>59531</v>
      </c>
      <c r="C1574" s="668" t="s">
        <v>57099</v>
      </c>
      <c r="D1574" s="668" t="s">
        <v>44266</v>
      </c>
      <c r="E1574" s="674" t="s">
        <v>59532</v>
      </c>
    </row>
    <row r="1575" spans="1:5">
      <c r="A1575" s="668">
        <v>3458</v>
      </c>
      <c r="B1575" s="668" t="s">
        <v>59533</v>
      </c>
      <c r="C1575" s="668" t="s">
        <v>57099</v>
      </c>
      <c r="D1575" s="668" t="s">
        <v>44266</v>
      </c>
      <c r="E1575" s="674" t="s">
        <v>33329</v>
      </c>
    </row>
    <row r="1576" spans="1:5">
      <c r="A1576" s="668">
        <v>3457</v>
      </c>
      <c r="B1576" s="668" t="s">
        <v>59534</v>
      </c>
      <c r="C1576" s="668" t="s">
        <v>57099</v>
      </c>
      <c r="D1576" s="668" t="s">
        <v>44266</v>
      </c>
      <c r="E1576" s="674" t="s">
        <v>29999</v>
      </c>
    </row>
    <row r="1577" spans="1:5">
      <c r="A1577" s="668">
        <v>3455</v>
      </c>
      <c r="B1577" s="668" t="s">
        <v>59535</v>
      </c>
      <c r="C1577" s="668" t="s">
        <v>57099</v>
      </c>
      <c r="D1577" s="668" t="s">
        <v>44266</v>
      </c>
      <c r="E1577" s="674" t="s">
        <v>53920</v>
      </c>
    </row>
    <row r="1578" spans="1:5">
      <c r="A1578" s="668">
        <v>3472</v>
      </c>
      <c r="B1578" s="668" t="s">
        <v>59536</v>
      </c>
      <c r="C1578" s="668" t="s">
        <v>57099</v>
      </c>
      <c r="D1578" s="668" t="s">
        <v>44266</v>
      </c>
      <c r="E1578" s="674" t="s">
        <v>59537</v>
      </c>
    </row>
    <row r="1579" spans="1:5">
      <c r="A1579" s="668">
        <v>3470</v>
      </c>
      <c r="B1579" s="668" t="s">
        <v>59538</v>
      </c>
      <c r="C1579" s="668" t="s">
        <v>57099</v>
      </c>
      <c r="D1579" s="668" t="s">
        <v>44266</v>
      </c>
      <c r="E1579" s="674" t="s">
        <v>33600</v>
      </c>
    </row>
    <row r="1580" spans="1:5">
      <c r="A1580" s="668">
        <v>3471</v>
      </c>
      <c r="B1580" s="668" t="s">
        <v>59539</v>
      </c>
      <c r="C1580" s="668" t="s">
        <v>57099</v>
      </c>
      <c r="D1580" s="668" t="s">
        <v>44266</v>
      </c>
      <c r="E1580" s="674" t="s">
        <v>59540</v>
      </c>
    </row>
    <row r="1581" spans="1:5">
      <c r="A1581" s="668">
        <v>3456</v>
      </c>
      <c r="B1581" s="668" t="s">
        <v>59541</v>
      </c>
      <c r="C1581" s="668" t="s">
        <v>57099</v>
      </c>
      <c r="D1581" s="668" t="s">
        <v>44266</v>
      </c>
      <c r="E1581" s="674" t="s">
        <v>33137</v>
      </c>
    </row>
    <row r="1582" spans="1:5">
      <c r="A1582" s="668">
        <v>3459</v>
      </c>
      <c r="B1582" s="668" t="s">
        <v>59542</v>
      </c>
      <c r="C1582" s="668" t="s">
        <v>57099</v>
      </c>
      <c r="D1582" s="668" t="s">
        <v>44266</v>
      </c>
      <c r="E1582" s="674" t="s">
        <v>59543</v>
      </c>
    </row>
    <row r="1583" spans="1:5">
      <c r="A1583" s="668">
        <v>3469</v>
      </c>
      <c r="B1583" s="668" t="s">
        <v>59544</v>
      </c>
      <c r="C1583" s="668" t="s">
        <v>57099</v>
      </c>
      <c r="D1583" s="668" t="s">
        <v>44266</v>
      </c>
      <c r="E1583" s="674" t="s">
        <v>59545</v>
      </c>
    </row>
    <row r="1584" spans="1:5">
      <c r="A1584" s="668">
        <v>3460</v>
      </c>
      <c r="B1584" s="668" t="s">
        <v>59546</v>
      </c>
      <c r="C1584" s="668" t="s">
        <v>57099</v>
      </c>
      <c r="D1584" s="668" t="s">
        <v>44266</v>
      </c>
      <c r="E1584" s="674" t="s">
        <v>59547</v>
      </c>
    </row>
    <row r="1585" spans="1:5">
      <c r="A1585" s="668">
        <v>3461</v>
      </c>
      <c r="B1585" s="668" t="s">
        <v>59548</v>
      </c>
      <c r="C1585" s="668" t="s">
        <v>57099</v>
      </c>
      <c r="D1585" s="668" t="s">
        <v>44266</v>
      </c>
      <c r="E1585" s="674" t="s">
        <v>59549</v>
      </c>
    </row>
    <row r="1586" spans="1:5">
      <c r="A1586" s="668">
        <v>37433</v>
      </c>
      <c r="B1586" s="668" t="s">
        <v>59550</v>
      </c>
      <c r="C1586" s="668" t="s">
        <v>57099</v>
      </c>
      <c r="D1586" s="668" t="s">
        <v>44266</v>
      </c>
      <c r="E1586" s="674" t="s">
        <v>59512</v>
      </c>
    </row>
    <row r="1587" spans="1:5">
      <c r="A1587" s="668">
        <v>37430</v>
      </c>
      <c r="B1587" s="668" t="s">
        <v>59551</v>
      </c>
      <c r="C1587" s="668" t="s">
        <v>57099</v>
      </c>
      <c r="D1587" s="668" t="s">
        <v>44266</v>
      </c>
      <c r="E1587" s="674" t="s">
        <v>59552</v>
      </c>
    </row>
    <row r="1588" spans="1:5">
      <c r="A1588" s="668">
        <v>37434</v>
      </c>
      <c r="B1588" s="668" t="s">
        <v>59553</v>
      </c>
      <c r="C1588" s="668" t="s">
        <v>57099</v>
      </c>
      <c r="D1588" s="668" t="s">
        <v>44266</v>
      </c>
      <c r="E1588" s="674" t="s">
        <v>59554</v>
      </c>
    </row>
    <row r="1589" spans="1:5">
      <c r="A1589" s="668">
        <v>37431</v>
      </c>
      <c r="B1589" s="668" t="s">
        <v>59555</v>
      </c>
      <c r="C1589" s="668" t="s">
        <v>57099</v>
      </c>
      <c r="D1589" s="668" t="s">
        <v>44266</v>
      </c>
      <c r="E1589" s="674" t="s">
        <v>54865</v>
      </c>
    </row>
    <row r="1590" spans="1:5">
      <c r="A1590" s="668">
        <v>37432</v>
      </c>
      <c r="B1590" s="668" t="s">
        <v>59556</v>
      </c>
      <c r="C1590" s="668" t="s">
        <v>57099</v>
      </c>
      <c r="D1590" s="668" t="s">
        <v>44266</v>
      </c>
      <c r="E1590" s="674" t="s">
        <v>59557</v>
      </c>
    </row>
    <row r="1591" spans="1:5">
      <c r="A1591" s="668">
        <v>37413</v>
      </c>
      <c r="B1591" s="668" t="s">
        <v>59558</v>
      </c>
      <c r="C1591" s="668" t="s">
        <v>57099</v>
      </c>
      <c r="D1591" s="668" t="s">
        <v>44266</v>
      </c>
      <c r="E1591" s="674" t="s">
        <v>59559</v>
      </c>
    </row>
    <row r="1592" spans="1:5">
      <c r="A1592" s="668">
        <v>37414</v>
      </c>
      <c r="B1592" s="668" t="s">
        <v>59560</v>
      </c>
      <c r="C1592" s="668" t="s">
        <v>57099</v>
      </c>
      <c r="D1592" s="668" t="s">
        <v>44266</v>
      </c>
      <c r="E1592" s="674" t="s">
        <v>33167</v>
      </c>
    </row>
    <row r="1593" spans="1:5">
      <c r="A1593" s="668">
        <v>37415</v>
      </c>
      <c r="B1593" s="668" t="s">
        <v>59561</v>
      </c>
      <c r="C1593" s="668" t="s">
        <v>57099</v>
      </c>
      <c r="D1593" s="668" t="s">
        <v>44266</v>
      </c>
      <c r="E1593" s="674" t="s">
        <v>59562</v>
      </c>
    </row>
    <row r="1594" spans="1:5">
      <c r="A1594" s="668">
        <v>37416</v>
      </c>
      <c r="B1594" s="668" t="s">
        <v>59563</v>
      </c>
      <c r="C1594" s="668" t="s">
        <v>57099</v>
      </c>
      <c r="D1594" s="668" t="s">
        <v>44266</v>
      </c>
      <c r="E1594" s="674" t="s">
        <v>57945</v>
      </c>
    </row>
    <row r="1595" spans="1:5">
      <c r="A1595" s="668">
        <v>37417</v>
      </c>
      <c r="B1595" s="668" t="s">
        <v>59564</v>
      </c>
      <c r="C1595" s="668" t="s">
        <v>57099</v>
      </c>
      <c r="D1595" s="668" t="s">
        <v>44266</v>
      </c>
      <c r="E1595" s="674" t="s">
        <v>54288</v>
      </c>
    </row>
    <row r="1596" spans="1:5">
      <c r="A1596" s="668">
        <v>43590</v>
      </c>
      <c r="B1596" s="668" t="s">
        <v>59565</v>
      </c>
      <c r="C1596" s="668" t="s">
        <v>57099</v>
      </c>
      <c r="D1596" s="668" t="s">
        <v>57093</v>
      </c>
      <c r="E1596" s="674" t="s">
        <v>59566</v>
      </c>
    </row>
    <row r="1597" spans="1:5">
      <c r="A1597" s="668">
        <v>43589</v>
      </c>
      <c r="B1597" s="668" t="s">
        <v>59567</v>
      </c>
      <c r="C1597" s="668" t="s">
        <v>57099</v>
      </c>
      <c r="D1597" s="668" t="s">
        <v>57093</v>
      </c>
      <c r="E1597" s="674" t="s">
        <v>59568</v>
      </c>
    </row>
    <row r="1598" spans="1:5">
      <c r="A1598" s="668">
        <v>34519</v>
      </c>
      <c r="B1598" s="668" t="s">
        <v>59569</v>
      </c>
      <c r="C1598" s="668" t="s">
        <v>57099</v>
      </c>
      <c r="D1598" s="668" t="s">
        <v>44266</v>
      </c>
      <c r="E1598" s="674" t="s">
        <v>59570</v>
      </c>
    </row>
    <row r="1599" spans="1:5">
      <c r="A1599" s="668">
        <v>1649</v>
      </c>
      <c r="B1599" s="668" t="s">
        <v>59571</v>
      </c>
      <c r="C1599" s="668" t="s">
        <v>57099</v>
      </c>
      <c r="D1599" s="668" t="s">
        <v>44266</v>
      </c>
      <c r="E1599" s="674" t="s">
        <v>59572</v>
      </c>
    </row>
    <row r="1600" spans="1:5">
      <c r="A1600" s="668">
        <v>1653</v>
      </c>
      <c r="B1600" s="668" t="s">
        <v>59573</v>
      </c>
      <c r="C1600" s="668" t="s">
        <v>57099</v>
      </c>
      <c r="D1600" s="668" t="s">
        <v>44266</v>
      </c>
      <c r="E1600" s="674" t="s">
        <v>59574</v>
      </c>
    </row>
    <row r="1601" spans="1:5">
      <c r="A1601" s="668">
        <v>1647</v>
      </c>
      <c r="B1601" s="668" t="s">
        <v>59575</v>
      </c>
      <c r="C1601" s="668" t="s">
        <v>57099</v>
      </c>
      <c r="D1601" s="668" t="s">
        <v>44266</v>
      </c>
      <c r="E1601" s="674" t="s">
        <v>33272</v>
      </c>
    </row>
    <row r="1602" spans="1:5">
      <c r="A1602" s="668">
        <v>1648</v>
      </c>
      <c r="B1602" s="668" t="s">
        <v>59576</v>
      </c>
      <c r="C1602" s="668" t="s">
        <v>57099</v>
      </c>
      <c r="D1602" s="668" t="s">
        <v>44266</v>
      </c>
      <c r="E1602" s="674" t="s">
        <v>59577</v>
      </c>
    </row>
    <row r="1603" spans="1:5">
      <c r="A1603" s="668">
        <v>1651</v>
      </c>
      <c r="B1603" s="668" t="s">
        <v>59578</v>
      </c>
      <c r="C1603" s="668" t="s">
        <v>57099</v>
      </c>
      <c r="D1603" s="668" t="s">
        <v>44266</v>
      </c>
      <c r="E1603" s="674" t="s">
        <v>59579</v>
      </c>
    </row>
    <row r="1604" spans="1:5">
      <c r="A1604" s="668">
        <v>1650</v>
      </c>
      <c r="B1604" s="668" t="s">
        <v>59580</v>
      </c>
      <c r="C1604" s="668" t="s">
        <v>57099</v>
      </c>
      <c r="D1604" s="668" t="s">
        <v>44266</v>
      </c>
      <c r="E1604" s="674" t="s">
        <v>54847</v>
      </c>
    </row>
    <row r="1605" spans="1:5">
      <c r="A1605" s="668">
        <v>1654</v>
      </c>
      <c r="B1605" s="668" t="s">
        <v>59581</v>
      </c>
      <c r="C1605" s="668" t="s">
        <v>57099</v>
      </c>
      <c r="D1605" s="668" t="s">
        <v>44266</v>
      </c>
      <c r="E1605" s="674" t="s">
        <v>59582</v>
      </c>
    </row>
    <row r="1606" spans="1:5">
      <c r="A1606" s="668">
        <v>1652</v>
      </c>
      <c r="B1606" s="668" t="s">
        <v>59583</v>
      </c>
      <c r="C1606" s="668" t="s">
        <v>57099</v>
      </c>
      <c r="D1606" s="668" t="s">
        <v>44266</v>
      </c>
      <c r="E1606" s="674" t="s">
        <v>59584</v>
      </c>
    </row>
    <row r="1607" spans="1:5">
      <c r="A1607" s="668">
        <v>10510</v>
      </c>
      <c r="B1607" s="668" t="s">
        <v>59585</v>
      </c>
      <c r="C1607" s="668" t="s">
        <v>57099</v>
      </c>
      <c r="D1607" s="668" t="s">
        <v>44266</v>
      </c>
      <c r="E1607" s="674" t="s">
        <v>59586</v>
      </c>
    </row>
    <row r="1608" spans="1:5">
      <c r="A1608" s="668">
        <v>1747</v>
      </c>
      <c r="B1608" s="668" t="s">
        <v>59587</v>
      </c>
      <c r="C1608" s="668" t="s">
        <v>57099</v>
      </c>
      <c r="D1608" s="668" t="s">
        <v>57093</v>
      </c>
      <c r="E1608" s="674" t="s">
        <v>59588</v>
      </c>
    </row>
    <row r="1609" spans="1:5">
      <c r="A1609" s="668">
        <v>1744</v>
      </c>
      <c r="B1609" s="668" t="s">
        <v>59589</v>
      </c>
      <c r="C1609" s="668" t="s">
        <v>57099</v>
      </c>
      <c r="D1609" s="668" t="s">
        <v>57093</v>
      </c>
      <c r="E1609" s="674" t="s">
        <v>59590</v>
      </c>
    </row>
    <row r="1610" spans="1:5">
      <c r="A1610" s="668">
        <v>1743</v>
      </c>
      <c r="B1610" s="668" t="s">
        <v>59591</v>
      </c>
      <c r="C1610" s="668" t="s">
        <v>57099</v>
      </c>
      <c r="D1610" s="668" t="s">
        <v>57093</v>
      </c>
      <c r="E1610" s="674" t="s">
        <v>59592</v>
      </c>
    </row>
    <row r="1611" spans="1:5">
      <c r="A1611" s="668">
        <v>39640</v>
      </c>
      <c r="B1611" s="668" t="s">
        <v>59593</v>
      </c>
      <c r="C1611" s="668" t="s">
        <v>57099</v>
      </c>
      <c r="D1611" s="668" t="s">
        <v>57093</v>
      </c>
      <c r="E1611" s="674" t="s">
        <v>33021</v>
      </c>
    </row>
    <row r="1612" spans="1:5">
      <c r="A1612" s="668">
        <v>11013</v>
      </c>
      <c r="B1612" s="668" t="s">
        <v>59594</v>
      </c>
      <c r="C1612" s="668" t="s">
        <v>57099</v>
      </c>
      <c r="D1612" s="668" t="s">
        <v>57093</v>
      </c>
      <c r="E1612" s="674" t="s">
        <v>33151</v>
      </c>
    </row>
    <row r="1613" spans="1:5">
      <c r="A1613" s="668">
        <v>11017</v>
      </c>
      <c r="B1613" s="668" t="s">
        <v>59595</v>
      </c>
      <c r="C1613" s="668" t="s">
        <v>57099</v>
      </c>
      <c r="D1613" s="668" t="s">
        <v>57093</v>
      </c>
      <c r="E1613" s="674" t="s">
        <v>32931</v>
      </c>
    </row>
    <row r="1614" spans="1:5">
      <c r="A1614" s="668">
        <v>20236</v>
      </c>
      <c r="B1614" s="668" t="s">
        <v>59596</v>
      </c>
      <c r="C1614" s="668" t="s">
        <v>57099</v>
      </c>
      <c r="D1614" s="668" t="s">
        <v>57093</v>
      </c>
      <c r="E1614" s="674" t="s">
        <v>59597</v>
      </c>
    </row>
    <row r="1615" spans="1:5">
      <c r="A1615" s="668">
        <v>7215</v>
      </c>
      <c r="B1615" s="668" t="s">
        <v>59598</v>
      </c>
      <c r="C1615" s="668" t="s">
        <v>57099</v>
      </c>
      <c r="D1615" s="668" t="s">
        <v>57093</v>
      </c>
      <c r="E1615" s="674" t="s">
        <v>59599</v>
      </c>
    </row>
    <row r="1616" spans="1:5">
      <c r="A1616" s="668">
        <v>7216</v>
      </c>
      <c r="B1616" s="668" t="s">
        <v>59600</v>
      </c>
      <c r="C1616" s="668" t="s">
        <v>57099</v>
      </c>
      <c r="D1616" s="668" t="s">
        <v>57093</v>
      </c>
      <c r="E1616" s="674" t="s">
        <v>59601</v>
      </c>
    </row>
    <row r="1617" spans="1:5">
      <c r="A1617" s="668">
        <v>20235</v>
      </c>
      <c r="B1617" s="668" t="s">
        <v>59602</v>
      </c>
      <c r="C1617" s="668" t="s">
        <v>57099</v>
      </c>
      <c r="D1617" s="668" t="s">
        <v>57093</v>
      </c>
      <c r="E1617" s="674" t="s">
        <v>54910</v>
      </c>
    </row>
    <row r="1618" spans="1:5">
      <c r="A1618" s="668">
        <v>7181</v>
      </c>
      <c r="B1618" s="668" t="s">
        <v>59603</v>
      </c>
      <c r="C1618" s="668" t="s">
        <v>57099</v>
      </c>
      <c r="D1618" s="668" t="s">
        <v>57093</v>
      </c>
      <c r="E1618" s="674" t="s">
        <v>59604</v>
      </c>
    </row>
    <row r="1619" spans="1:5">
      <c r="A1619" s="668">
        <v>40742</v>
      </c>
      <c r="B1619" s="668" t="s">
        <v>59605</v>
      </c>
      <c r="C1619" s="668" t="s">
        <v>57099</v>
      </c>
      <c r="D1619" s="668" t="s">
        <v>57093</v>
      </c>
      <c r="E1619" s="674" t="s">
        <v>54352</v>
      </c>
    </row>
    <row r="1620" spans="1:5">
      <c r="A1620" s="668">
        <v>7214</v>
      </c>
      <c r="B1620" s="668" t="s">
        <v>59606</v>
      </c>
      <c r="C1620" s="668" t="s">
        <v>57099</v>
      </c>
      <c r="D1620" s="668" t="s">
        <v>57093</v>
      </c>
      <c r="E1620" s="674" t="s">
        <v>59607</v>
      </c>
    </row>
    <row r="1621" spans="1:5">
      <c r="A1621" s="668">
        <v>7219</v>
      </c>
      <c r="B1621" s="668" t="s">
        <v>59608</v>
      </c>
      <c r="C1621" s="668" t="s">
        <v>57099</v>
      </c>
      <c r="D1621" s="668" t="s">
        <v>57093</v>
      </c>
      <c r="E1621" s="674" t="s">
        <v>54751</v>
      </c>
    </row>
    <row r="1622" spans="1:5">
      <c r="A1622" s="668">
        <v>37972</v>
      </c>
      <c r="B1622" s="668" t="s">
        <v>59609</v>
      </c>
      <c r="C1622" s="668" t="s">
        <v>57099</v>
      </c>
      <c r="D1622" s="668" t="s">
        <v>57093</v>
      </c>
      <c r="E1622" s="674" t="s">
        <v>31372</v>
      </c>
    </row>
    <row r="1623" spans="1:5">
      <c r="A1623" s="668">
        <v>37973</v>
      </c>
      <c r="B1623" s="668" t="s">
        <v>59610</v>
      </c>
      <c r="C1623" s="668" t="s">
        <v>57099</v>
      </c>
      <c r="D1623" s="668" t="s">
        <v>57093</v>
      </c>
      <c r="E1623" s="674" t="s">
        <v>26744</v>
      </c>
    </row>
    <row r="1624" spans="1:5">
      <c r="A1624" s="668">
        <v>37971</v>
      </c>
      <c r="B1624" s="668" t="s">
        <v>59611</v>
      </c>
      <c r="C1624" s="668" t="s">
        <v>57099</v>
      </c>
      <c r="D1624" s="668" t="s">
        <v>57093</v>
      </c>
      <c r="E1624" s="674" t="s">
        <v>53891</v>
      </c>
    </row>
    <row r="1625" spans="1:5">
      <c r="A1625" s="668">
        <v>20094</v>
      </c>
      <c r="B1625" s="668" t="s">
        <v>59612</v>
      </c>
      <c r="C1625" s="668" t="s">
        <v>57099</v>
      </c>
      <c r="D1625" s="668" t="s">
        <v>44266</v>
      </c>
      <c r="E1625" s="674" t="s">
        <v>29257</v>
      </c>
    </row>
    <row r="1626" spans="1:5">
      <c r="A1626" s="668">
        <v>20095</v>
      </c>
      <c r="B1626" s="668" t="s">
        <v>59613</v>
      </c>
      <c r="C1626" s="668" t="s">
        <v>57099</v>
      </c>
      <c r="D1626" s="668" t="s">
        <v>44266</v>
      </c>
      <c r="E1626" s="674" t="s">
        <v>54089</v>
      </c>
    </row>
    <row r="1627" spans="1:5">
      <c r="A1627" s="668">
        <v>1954</v>
      </c>
      <c r="B1627" s="668" t="s">
        <v>59614</v>
      </c>
      <c r="C1627" s="668" t="s">
        <v>57099</v>
      </c>
      <c r="D1627" s="668" t="s">
        <v>57093</v>
      </c>
      <c r="E1627" s="674" t="s">
        <v>59615</v>
      </c>
    </row>
    <row r="1628" spans="1:5">
      <c r="A1628" s="668">
        <v>1926</v>
      </c>
      <c r="B1628" s="668" t="s">
        <v>59616</v>
      </c>
      <c r="C1628" s="668" t="s">
        <v>57099</v>
      </c>
      <c r="D1628" s="668" t="s">
        <v>57093</v>
      </c>
      <c r="E1628" s="674" t="s">
        <v>59617</v>
      </c>
    </row>
    <row r="1629" spans="1:5">
      <c r="A1629" s="668">
        <v>1927</v>
      </c>
      <c r="B1629" s="668" t="s">
        <v>59618</v>
      </c>
      <c r="C1629" s="668" t="s">
        <v>57099</v>
      </c>
      <c r="D1629" s="668" t="s">
        <v>57093</v>
      </c>
      <c r="E1629" s="674" t="s">
        <v>59619</v>
      </c>
    </row>
    <row r="1630" spans="1:5">
      <c r="A1630" s="668">
        <v>1923</v>
      </c>
      <c r="B1630" s="668" t="s">
        <v>59620</v>
      </c>
      <c r="C1630" s="668" t="s">
        <v>57099</v>
      </c>
      <c r="D1630" s="668" t="s">
        <v>57093</v>
      </c>
      <c r="E1630" s="674" t="s">
        <v>54669</v>
      </c>
    </row>
    <row r="1631" spans="1:5">
      <c r="A1631" s="668">
        <v>1929</v>
      </c>
      <c r="B1631" s="668" t="s">
        <v>59621</v>
      </c>
      <c r="C1631" s="668" t="s">
        <v>57099</v>
      </c>
      <c r="D1631" s="668" t="s">
        <v>57093</v>
      </c>
      <c r="E1631" s="674" t="s">
        <v>33024</v>
      </c>
    </row>
    <row r="1632" spans="1:5">
      <c r="A1632" s="668">
        <v>1930</v>
      </c>
      <c r="B1632" s="668" t="s">
        <v>59622</v>
      </c>
      <c r="C1632" s="668" t="s">
        <v>57099</v>
      </c>
      <c r="D1632" s="668" t="s">
        <v>57093</v>
      </c>
      <c r="E1632" s="674" t="s">
        <v>59623</v>
      </c>
    </row>
    <row r="1633" spans="1:5">
      <c r="A1633" s="668">
        <v>1924</v>
      </c>
      <c r="B1633" s="668" t="s">
        <v>59624</v>
      </c>
      <c r="C1633" s="668" t="s">
        <v>57099</v>
      </c>
      <c r="D1633" s="668" t="s">
        <v>57093</v>
      </c>
      <c r="E1633" s="674" t="s">
        <v>53881</v>
      </c>
    </row>
    <row r="1634" spans="1:5">
      <c r="A1634" s="668">
        <v>1922</v>
      </c>
      <c r="B1634" s="668" t="s">
        <v>59625</v>
      </c>
      <c r="C1634" s="668" t="s">
        <v>57099</v>
      </c>
      <c r="D1634" s="668" t="s">
        <v>57093</v>
      </c>
      <c r="E1634" s="674" t="s">
        <v>59626</v>
      </c>
    </row>
    <row r="1635" spans="1:5">
      <c r="A1635" s="668">
        <v>1953</v>
      </c>
      <c r="B1635" s="668" t="s">
        <v>59627</v>
      </c>
      <c r="C1635" s="668" t="s">
        <v>57099</v>
      </c>
      <c r="D1635" s="668" t="s">
        <v>57093</v>
      </c>
      <c r="E1635" s="674" t="s">
        <v>54411</v>
      </c>
    </row>
    <row r="1636" spans="1:5">
      <c r="A1636" s="668">
        <v>1962</v>
      </c>
      <c r="B1636" s="668" t="s">
        <v>59628</v>
      </c>
      <c r="C1636" s="668" t="s">
        <v>57099</v>
      </c>
      <c r="D1636" s="668" t="s">
        <v>57093</v>
      </c>
      <c r="E1636" s="674" t="s">
        <v>54218</v>
      </c>
    </row>
    <row r="1637" spans="1:5">
      <c r="A1637" s="668">
        <v>1955</v>
      </c>
      <c r="B1637" s="668" t="s">
        <v>59629</v>
      </c>
      <c r="C1637" s="668" t="s">
        <v>57099</v>
      </c>
      <c r="D1637" s="668" t="s">
        <v>57093</v>
      </c>
      <c r="E1637" s="674" t="s">
        <v>57207</v>
      </c>
    </row>
    <row r="1638" spans="1:5">
      <c r="A1638" s="668">
        <v>1956</v>
      </c>
      <c r="B1638" s="668" t="s">
        <v>59630</v>
      </c>
      <c r="C1638" s="668" t="s">
        <v>57099</v>
      </c>
      <c r="D1638" s="668" t="s">
        <v>57093</v>
      </c>
      <c r="E1638" s="674" t="s">
        <v>57734</v>
      </c>
    </row>
    <row r="1639" spans="1:5">
      <c r="A1639" s="668">
        <v>1957</v>
      </c>
      <c r="B1639" s="668" t="s">
        <v>59631</v>
      </c>
      <c r="C1639" s="668" t="s">
        <v>57099</v>
      </c>
      <c r="D1639" s="668" t="s">
        <v>57093</v>
      </c>
      <c r="E1639" s="674" t="s">
        <v>32926</v>
      </c>
    </row>
    <row r="1640" spans="1:5">
      <c r="A1640" s="668">
        <v>1958</v>
      </c>
      <c r="B1640" s="668" t="s">
        <v>59632</v>
      </c>
      <c r="C1640" s="668" t="s">
        <v>57099</v>
      </c>
      <c r="D1640" s="668" t="s">
        <v>57093</v>
      </c>
      <c r="E1640" s="674" t="s">
        <v>32991</v>
      </c>
    </row>
    <row r="1641" spans="1:5">
      <c r="A1641" s="668">
        <v>1959</v>
      </c>
      <c r="B1641" s="668" t="s">
        <v>59633</v>
      </c>
      <c r="C1641" s="668" t="s">
        <v>57099</v>
      </c>
      <c r="D1641" s="668" t="s">
        <v>57093</v>
      </c>
      <c r="E1641" s="674" t="s">
        <v>54390</v>
      </c>
    </row>
    <row r="1642" spans="1:5">
      <c r="A1642" s="668">
        <v>1925</v>
      </c>
      <c r="B1642" s="668" t="s">
        <v>59634</v>
      </c>
      <c r="C1642" s="668" t="s">
        <v>57099</v>
      </c>
      <c r="D1642" s="668" t="s">
        <v>57093</v>
      </c>
      <c r="E1642" s="674" t="s">
        <v>55014</v>
      </c>
    </row>
    <row r="1643" spans="1:5">
      <c r="A1643" s="668">
        <v>1960</v>
      </c>
      <c r="B1643" s="668" t="s">
        <v>59635</v>
      </c>
      <c r="C1643" s="668" t="s">
        <v>57099</v>
      </c>
      <c r="D1643" s="668" t="s">
        <v>57093</v>
      </c>
      <c r="E1643" s="674" t="s">
        <v>33795</v>
      </c>
    </row>
    <row r="1644" spans="1:5">
      <c r="A1644" s="668">
        <v>1961</v>
      </c>
      <c r="B1644" s="668" t="s">
        <v>59636</v>
      </c>
      <c r="C1644" s="668" t="s">
        <v>57099</v>
      </c>
      <c r="D1644" s="668" t="s">
        <v>57093</v>
      </c>
      <c r="E1644" s="674" t="s">
        <v>59637</v>
      </c>
    </row>
    <row r="1645" spans="1:5">
      <c r="A1645" s="668">
        <v>38426</v>
      </c>
      <c r="B1645" s="668" t="s">
        <v>59638</v>
      </c>
      <c r="C1645" s="668" t="s">
        <v>57099</v>
      </c>
      <c r="D1645" s="668" t="s">
        <v>57093</v>
      </c>
      <c r="E1645" s="674" t="s">
        <v>59639</v>
      </c>
    </row>
    <row r="1646" spans="1:5">
      <c r="A1646" s="668">
        <v>38423</v>
      </c>
      <c r="B1646" s="668" t="s">
        <v>59640</v>
      </c>
      <c r="C1646" s="668" t="s">
        <v>57099</v>
      </c>
      <c r="D1646" s="668" t="s">
        <v>57093</v>
      </c>
      <c r="E1646" s="674" t="s">
        <v>59641</v>
      </c>
    </row>
    <row r="1647" spans="1:5">
      <c r="A1647" s="668">
        <v>38421</v>
      </c>
      <c r="B1647" s="668" t="s">
        <v>59642</v>
      </c>
      <c r="C1647" s="668" t="s">
        <v>57099</v>
      </c>
      <c r="D1647" s="668" t="s">
        <v>57093</v>
      </c>
      <c r="E1647" s="674" t="s">
        <v>59643</v>
      </c>
    </row>
    <row r="1648" spans="1:5">
      <c r="A1648" s="668">
        <v>38422</v>
      </c>
      <c r="B1648" s="668" t="s">
        <v>59644</v>
      </c>
      <c r="C1648" s="668" t="s">
        <v>57099</v>
      </c>
      <c r="D1648" s="668" t="s">
        <v>57093</v>
      </c>
      <c r="E1648" s="674" t="s">
        <v>59645</v>
      </c>
    </row>
    <row r="1649" spans="1:5">
      <c r="A1649" s="668">
        <v>39866</v>
      </c>
      <c r="B1649" s="668" t="s">
        <v>59646</v>
      </c>
      <c r="C1649" s="668" t="s">
        <v>57099</v>
      </c>
      <c r="D1649" s="668" t="s">
        <v>57093</v>
      </c>
      <c r="E1649" s="674" t="s">
        <v>58487</v>
      </c>
    </row>
    <row r="1650" spans="1:5">
      <c r="A1650" s="668">
        <v>39867</v>
      </c>
      <c r="B1650" s="668" t="s">
        <v>59647</v>
      </c>
      <c r="C1650" s="668" t="s">
        <v>57099</v>
      </c>
      <c r="D1650" s="668" t="s">
        <v>57093</v>
      </c>
      <c r="E1650" s="674" t="s">
        <v>53850</v>
      </c>
    </row>
    <row r="1651" spans="1:5">
      <c r="A1651" s="668">
        <v>39868</v>
      </c>
      <c r="B1651" s="668" t="s">
        <v>59648</v>
      </c>
      <c r="C1651" s="668" t="s">
        <v>57099</v>
      </c>
      <c r="D1651" s="668" t="s">
        <v>57093</v>
      </c>
      <c r="E1651" s="674" t="s">
        <v>59649</v>
      </c>
    </row>
    <row r="1652" spans="1:5">
      <c r="A1652" s="668">
        <v>37999</v>
      </c>
      <c r="B1652" s="668" t="s">
        <v>59650</v>
      </c>
      <c r="C1652" s="668" t="s">
        <v>57099</v>
      </c>
      <c r="D1652" s="668" t="s">
        <v>57093</v>
      </c>
      <c r="E1652" s="674" t="s">
        <v>53796</v>
      </c>
    </row>
    <row r="1653" spans="1:5">
      <c r="A1653" s="668">
        <v>38000</v>
      </c>
      <c r="B1653" s="668" t="s">
        <v>59651</v>
      </c>
      <c r="C1653" s="668" t="s">
        <v>57099</v>
      </c>
      <c r="D1653" s="668" t="s">
        <v>57093</v>
      </c>
      <c r="E1653" s="674" t="s">
        <v>25656</v>
      </c>
    </row>
    <row r="1654" spans="1:5">
      <c r="A1654" s="668">
        <v>38129</v>
      </c>
      <c r="B1654" s="668" t="s">
        <v>59652</v>
      </c>
      <c r="C1654" s="668" t="s">
        <v>57099</v>
      </c>
      <c r="D1654" s="668" t="s">
        <v>57093</v>
      </c>
      <c r="E1654" s="674" t="s">
        <v>53893</v>
      </c>
    </row>
    <row r="1655" spans="1:5">
      <c r="A1655" s="668">
        <v>38025</v>
      </c>
      <c r="B1655" s="668" t="s">
        <v>59653</v>
      </c>
      <c r="C1655" s="668" t="s">
        <v>57099</v>
      </c>
      <c r="D1655" s="668" t="s">
        <v>57093</v>
      </c>
      <c r="E1655" s="674" t="s">
        <v>24755</v>
      </c>
    </row>
    <row r="1656" spans="1:5">
      <c r="A1656" s="668">
        <v>38026</v>
      </c>
      <c r="B1656" s="668" t="s">
        <v>59654</v>
      </c>
      <c r="C1656" s="668" t="s">
        <v>57099</v>
      </c>
      <c r="D1656" s="668" t="s">
        <v>57093</v>
      </c>
      <c r="E1656" s="674" t="s">
        <v>28932</v>
      </c>
    </row>
    <row r="1657" spans="1:5">
      <c r="A1657" s="668">
        <v>1858</v>
      </c>
      <c r="B1657" s="668" t="s">
        <v>59655</v>
      </c>
      <c r="C1657" s="668" t="s">
        <v>57099</v>
      </c>
      <c r="D1657" s="668" t="s">
        <v>44266</v>
      </c>
      <c r="E1657" s="674" t="s">
        <v>59656</v>
      </c>
    </row>
    <row r="1658" spans="1:5">
      <c r="A1658" s="668">
        <v>1844</v>
      </c>
      <c r="B1658" s="668" t="s">
        <v>59657</v>
      </c>
      <c r="C1658" s="668" t="s">
        <v>57099</v>
      </c>
      <c r="D1658" s="668" t="s">
        <v>44266</v>
      </c>
      <c r="E1658" s="674" t="s">
        <v>59658</v>
      </c>
    </row>
    <row r="1659" spans="1:5">
      <c r="A1659" s="668">
        <v>1863</v>
      </c>
      <c r="B1659" s="668" t="s">
        <v>59659</v>
      </c>
      <c r="C1659" s="668" t="s">
        <v>57099</v>
      </c>
      <c r="D1659" s="668" t="s">
        <v>44266</v>
      </c>
      <c r="E1659" s="674" t="s">
        <v>59660</v>
      </c>
    </row>
    <row r="1660" spans="1:5">
      <c r="A1660" s="668">
        <v>1865</v>
      </c>
      <c r="B1660" s="668" t="s">
        <v>59661</v>
      </c>
      <c r="C1660" s="668" t="s">
        <v>57099</v>
      </c>
      <c r="D1660" s="668" t="s">
        <v>44266</v>
      </c>
      <c r="E1660" s="674" t="s">
        <v>59662</v>
      </c>
    </row>
    <row r="1661" spans="1:5">
      <c r="A1661" s="668">
        <v>36355</v>
      </c>
      <c r="B1661" s="668" t="s">
        <v>59663</v>
      </c>
      <c r="C1661" s="668" t="s">
        <v>57099</v>
      </c>
      <c r="D1661" s="668" t="s">
        <v>44266</v>
      </c>
      <c r="E1661" s="674" t="s">
        <v>24473</v>
      </c>
    </row>
    <row r="1662" spans="1:5">
      <c r="A1662" s="668">
        <v>36356</v>
      </c>
      <c r="B1662" s="668" t="s">
        <v>59664</v>
      </c>
      <c r="C1662" s="668" t="s">
        <v>57099</v>
      </c>
      <c r="D1662" s="668" t="s">
        <v>44266</v>
      </c>
      <c r="E1662" s="674" t="s">
        <v>25502</v>
      </c>
    </row>
    <row r="1663" spans="1:5">
      <c r="A1663" s="668">
        <v>1932</v>
      </c>
      <c r="B1663" s="668" t="s">
        <v>59665</v>
      </c>
      <c r="C1663" s="668" t="s">
        <v>57099</v>
      </c>
      <c r="D1663" s="668" t="s">
        <v>57093</v>
      </c>
      <c r="E1663" s="674" t="s">
        <v>27803</v>
      </c>
    </row>
    <row r="1664" spans="1:5">
      <c r="A1664" s="668">
        <v>1933</v>
      </c>
      <c r="B1664" s="668" t="s">
        <v>59666</v>
      </c>
      <c r="C1664" s="668" t="s">
        <v>57099</v>
      </c>
      <c r="D1664" s="668" t="s">
        <v>57093</v>
      </c>
      <c r="E1664" s="674" t="s">
        <v>58378</v>
      </c>
    </row>
    <row r="1665" spans="1:5">
      <c r="A1665" s="668">
        <v>1951</v>
      </c>
      <c r="B1665" s="668" t="s">
        <v>59667</v>
      </c>
      <c r="C1665" s="668" t="s">
        <v>57099</v>
      </c>
      <c r="D1665" s="668" t="s">
        <v>57093</v>
      </c>
      <c r="E1665" s="674" t="s">
        <v>59668</v>
      </c>
    </row>
    <row r="1666" spans="1:5">
      <c r="A1666" s="668">
        <v>1966</v>
      </c>
      <c r="B1666" s="668" t="s">
        <v>59669</v>
      </c>
      <c r="C1666" s="668" t="s">
        <v>57099</v>
      </c>
      <c r="D1666" s="668" t="s">
        <v>57093</v>
      </c>
      <c r="E1666" s="674" t="s">
        <v>59670</v>
      </c>
    </row>
    <row r="1667" spans="1:5">
      <c r="A1667" s="668">
        <v>1952</v>
      </c>
      <c r="B1667" s="668" t="s">
        <v>59671</v>
      </c>
      <c r="C1667" s="668" t="s">
        <v>57099</v>
      </c>
      <c r="D1667" s="668" t="s">
        <v>57093</v>
      </c>
      <c r="E1667" s="674" t="s">
        <v>59672</v>
      </c>
    </row>
    <row r="1668" spans="1:5">
      <c r="A1668" s="668">
        <v>20104</v>
      </c>
      <c r="B1668" s="668" t="s">
        <v>59673</v>
      </c>
      <c r="C1668" s="668" t="s">
        <v>57099</v>
      </c>
      <c r="D1668" s="668" t="s">
        <v>57093</v>
      </c>
      <c r="E1668" s="674" t="s">
        <v>59674</v>
      </c>
    </row>
    <row r="1669" spans="1:5">
      <c r="A1669" s="668">
        <v>20105</v>
      </c>
      <c r="B1669" s="668" t="s">
        <v>59675</v>
      </c>
      <c r="C1669" s="668" t="s">
        <v>57099</v>
      </c>
      <c r="D1669" s="668" t="s">
        <v>57093</v>
      </c>
      <c r="E1669" s="674" t="s">
        <v>59676</v>
      </c>
    </row>
    <row r="1670" spans="1:5">
      <c r="A1670" s="668">
        <v>1965</v>
      </c>
      <c r="B1670" s="668" t="s">
        <v>59677</v>
      </c>
      <c r="C1670" s="668" t="s">
        <v>57099</v>
      </c>
      <c r="D1670" s="668" t="s">
        <v>57093</v>
      </c>
      <c r="E1670" s="674" t="s">
        <v>33251</v>
      </c>
    </row>
    <row r="1671" spans="1:5">
      <c r="A1671" s="668">
        <v>10765</v>
      </c>
      <c r="B1671" s="668" t="s">
        <v>59678</v>
      </c>
      <c r="C1671" s="668" t="s">
        <v>57099</v>
      </c>
      <c r="D1671" s="668" t="s">
        <v>57093</v>
      </c>
      <c r="E1671" s="674" t="s">
        <v>33737</v>
      </c>
    </row>
    <row r="1672" spans="1:5">
      <c r="A1672" s="668">
        <v>10767</v>
      </c>
      <c r="B1672" s="668" t="s">
        <v>59679</v>
      </c>
      <c r="C1672" s="668" t="s">
        <v>57099</v>
      </c>
      <c r="D1672" s="668" t="s">
        <v>57093</v>
      </c>
      <c r="E1672" s="674" t="s">
        <v>59680</v>
      </c>
    </row>
    <row r="1673" spans="1:5">
      <c r="A1673" s="668">
        <v>1970</v>
      </c>
      <c r="B1673" s="668" t="s">
        <v>59681</v>
      </c>
      <c r="C1673" s="668" t="s">
        <v>57099</v>
      </c>
      <c r="D1673" s="668" t="s">
        <v>57093</v>
      </c>
      <c r="E1673" s="674" t="s">
        <v>59682</v>
      </c>
    </row>
    <row r="1674" spans="1:5">
      <c r="A1674" s="668">
        <v>1967</v>
      </c>
      <c r="B1674" s="668" t="s">
        <v>59683</v>
      </c>
      <c r="C1674" s="668" t="s">
        <v>57099</v>
      </c>
      <c r="D1674" s="668" t="s">
        <v>57093</v>
      </c>
      <c r="E1674" s="674" t="s">
        <v>33284</v>
      </c>
    </row>
    <row r="1675" spans="1:5">
      <c r="A1675" s="668">
        <v>1968</v>
      </c>
      <c r="B1675" s="668" t="s">
        <v>59684</v>
      </c>
      <c r="C1675" s="668" t="s">
        <v>57099</v>
      </c>
      <c r="D1675" s="668" t="s">
        <v>57093</v>
      </c>
      <c r="E1675" s="674" t="s">
        <v>54282</v>
      </c>
    </row>
    <row r="1676" spans="1:5">
      <c r="A1676" s="668">
        <v>1969</v>
      </c>
      <c r="B1676" s="668" t="s">
        <v>59685</v>
      </c>
      <c r="C1676" s="668" t="s">
        <v>57099</v>
      </c>
      <c r="D1676" s="668" t="s">
        <v>57093</v>
      </c>
      <c r="E1676" s="674" t="s">
        <v>54330</v>
      </c>
    </row>
    <row r="1677" spans="1:5">
      <c r="A1677" s="668">
        <v>1839</v>
      </c>
      <c r="B1677" s="668" t="s">
        <v>59686</v>
      </c>
      <c r="C1677" s="668" t="s">
        <v>57099</v>
      </c>
      <c r="D1677" s="668" t="s">
        <v>44266</v>
      </c>
      <c r="E1677" s="674" t="s">
        <v>59687</v>
      </c>
    </row>
    <row r="1678" spans="1:5">
      <c r="A1678" s="668">
        <v>1835</v>
      </c>
      <c r="B1678" s="668" t="s">
        <v>59688</v>
      </c>
      <c r="C1678" s="668" t="s">
        <v>57099</v>
      </c>
      <c r="D1678" s="668" t="s">
        <v>44266</v>
      </c>
      <c r="E1678" s="674" t="s">
        <v>55453</v>
      </c>
    </row>
    <row r="1679" spans="1:5">
      <c r="A1679" s="668">
        <v>1823</v>
      </c>
      <c r="B1679" s="668" t="s">
        <v>59689</v>
      </c>
      <c r="C1679" s="668" t="s">
        <v>57099</v>
      </c>
      <c r="D1679" s="668" t="s">
        <v>44266</v>
      </c>
      <c r="E1679" s="674" t="s">
        <v>59690</v>
      </c>
    </row>
    <row r="1680" spans="1:5">
      <c r="A1680" s="668">
        <v>1827</v>
      </c>
      <c r="B1680" s="668" t="s">
        <v>59691</v>
      </c>
      <c r="C1680" s="668" t="s">
        <v>57099</v>
      </c>
      <c r="D1680" s="668" t="s">
        <v>44266</v>
      </c>
      <c r="E1680" s="674" t="s">
        <v>59692</v>
      </c>
    </row>
    <row r="1681" spans="1:5">
      <c r="A1681" s="668">
        <v>1831</v>
      </c>
      <c r="B1681" s="668" t="s">
        <v>59693</v>
      </c>
      <c r="C1681" s="668" t="s">
        <v>57099</v>
      </c>
      <c r="D1681" s="668" t="s">
        <v>44266</v>
      </c>
      <c r="E1681" s="674" t="s">
        <v>59694</v>
      </c>
    </row>
    <row r="1682" spans="1:5">
      <c r="A1682" s="668">
        <v>1825</v>
      </c>
      <c r="B1682" s="668" t="s">
        <v>59695</v>
      </c>
      <c r="C1682" s="668" t="s">
        <v>57099</v>
      </c>
      <c r="D1682" s="668" t="s">
        <v>44266</v>
      </c>
      <c r="E1682" s="674" t="s">
        <v>59696</v>
      </c>
    </row>
    <row r="1683" spans="1:5">
      <c r="A1683" s="668">
        <v>1828</v>
      </c>
      <c r="B1683" s="668" t="s">
        <v>59697</v>
      </c>
      <c r="C1683" s="668" t="s">
        <v>57099</v>
      </c>
      <c r="D1683" s="668" t="s">
        <v>44266</v>
      </c>
      <c r="E1683" s="674" t="s">
        <v>59698</v>
      </c>
    </row>
    <row r="1684" spans="1:5">
      <c r="A1684" s="668">
        <v>1845</v>
      </c>
      <c r="B1684" s="668" t="s">
        <v>59699</v>
      </c>
      <c r="C1684" s="668" t="s">
        <v>57099</v>
      </c>
      <c r="D1684" s="668" t="s">
        <v>44266</v>
      </c>
      <c r="E1684" s="674" t="s">
        <v>59700</v>
      </c>
    </row>
    <row r="1685" spans="1:5">
      <c r="A1685" s="668">
        <v>1824</v>
      </c>
      <c r="B1685" s="668" t="s">
        <v>59701</v>
      </c>
      <c r="C1685" s="668" t="s">
        <v>57099</v>
      </c>
      <c r="D1685" s="668" t="s">
        <v>44266</v>
      </c>
      <c r="E1685" s="674" t="s">
        <v>59702</v>
      </c>
    </row>
    <row r="1686" spans="1:5">
      <c r="A1686" s="668">
        <v>1941</v>
      </c>
      <c r="B1686" s="668" t="s">
        <v>59703</v>
      </c>
      <c r="C1686" s="668" t="s">
        <v>57099</v>
      </c>
      <c r="D1686" s="668" t="s">
        <v>57093</v>
      </c>
      <c r="E1686" s="674" t="s">
        <v>27524</v>
      </c>
    </row>
    <row r="1687" spans="1:5">
      <c r="A1687" s="668">
        <v>1940</v>
      </c>
      <c r="B1687" s="668" t="s">
        <v>59704</v>
      </c>
      <c r="C1687" s="668" t="s">
        <v>57099</v>
      </c>
      <c r="D1687" s="668" t="s">
        <v>57093</v>
      </c>
      <c r="E1687" s="674" t="s">
        <v>53877</v>
      </c>
    </row>
    <row r="1688" spans="1:5">
      <c r="A1688" s="668">
        <v>1937</v>
      </c>
      <c r="B1688" s="668" t="s">
        <v>59705</v>
      </c>
      <c r="C1688" s="668" t="s">
        <v>57099</v>
      </c>
      <c r="D1688" s="668" t="s">
        <v>57093</v>
      </c>
      <c r="E1688" s="674" t="s">
        <v>33337</v>
      </c>
    </row>
    <row r="1689" spans="1:5">
      <c r="A1689" s="668">
        <v>1939</v>
      </c>
      <c r="B1689" s="668" t="s">
        <v>59706</v>
      </c>
      <c r="C1689" s="668" t="s">
        <v>57099</v>
      </c>
      <c r="D1689" s="668" t="s">
        <v>57093</v>
      </c>
      <c r="E1689" s="674" t="s">
        <v>33179</v>
      </c>
    </row>
    <row r="1690" spans="1:5">
      <c r="A1690" s="668">
        <v>1942</v>
      </c>
      <c r="B1690" s="668" t="s">
        <v>59707</v>
      </c>
      <c r="C1690" s="668" t="s">
        <v>57099</v>
      </c>
      <c r="D1690" s="668" t="s">
        <v>57093</v>
      </c>
      <c r="E1690" s="674" t="s">
        <v>54726</v>
      </c>
    </row>
    <row r="1691" spans="1:5">
      <c r="A1691" s="668">
        <v>1938</v>
      </c>
      <c r="B1691" s="668" t="s">
        <v>59708</v>
      </c>
      <c r="C1691" s="668" t="s">
        <v>57099</v>
      </c>
      <c r="D1691" s="668" t="s">
        <v>57093</v>
      </c>
      <c r="E1691" s="674" t="s">
        <v>23536</v>
      </c>
    </row>
    <row r="1692" spans="1:5">
      <c r="A1692" s="668">
        <v>42692</v>
      </c>
      <c r="B1692" s="668" t="s">
        <v>59709</v>
      </c>
      <c r="C1692" s="668" t="s">
        <v>57099</v>
      </c>
      <c r="D1692" s="668" t="s">
        <v>44266</v>
      </c>
      <c r="E1692" s="674" t="s">
        <v>59710</v>
      </c>
    </row>
    <row r="1693" spans="1:5">
      <c r="A1693" s="668">
        <v>42693</v>
      </c>
      <c r="B1693" s="668" t="s">
        <v>59711</v>
      </c>
      <c r="C1693" s="668" t="s">
        <v>57099</v>
      </c>
      <c r="D1693" s="668" t="s">
        <v>44266</v>
      </c>
      <c r="E1693" s="674" t="s">
        <v>59712</v>
      </c>
    </row>
    <row r="1694" spans="1:5">
      <c r="A1694" s="668">
        <v>42695</v>
      </c>
      <c r="B1694" s="668" t="s">
        <v>59713</v>
      </c>
      <c r="C1694" s="668" t="s">
        <v>57099</v>
      </c>
      <c r="D1694" s="668" t="s">
        <v>44266</v>
      </c>
      <c r="E1694" s="674" t="s">
        <v>59714</v>
      </c>
    </row>
    <row r="1695" spans="1:5">
      <c r="A1695" s="668">
        <v>42694</v>
      </c>
      <c r="B1695" s="668" t="s">
        <v>59715</v>
      </c>
      <c r="C1695" s="668" t="s">
        <v>57099</v>
      </c>
      <c r="D1695" s="668" t="s">
        <v>44266</v>
      </c>
      <c r="E1695" s="674" t="s">
        <v>59716</v>
      </c>
    </row>
    <row r="1696" spans="1:5">
      <c r="A1696" s="668">
        <v>20097</v>
      </c>
      <c r="B1696" s="668" t="s">
        <v>59717</v>
      </c>
      <c r="C1696" s="668" t="s">
        <v>57099</v>
      </c>
      <c r="D1696" s="668" t="s">
        <v>57093</v>
      </c>
      <c r="E1696" s="674" t="s">
        <v>32924</v>
      </c>
    </row>
    <row r="1697" spans="1:5">
      <c r="A1697" s="668">
        <v>20098</v>
      </c>
      <c r="B1697" s="668" t="s">
        <v>59718</v>
      </c>
      <c r="C1697" s="668" t="s">
        <v>57099</v>
      </c>
      <c r="D1697" s="668" t="s">
        <v>57093</v>
      </c>
      <c r="E1697" s="674" t="s">
        <v>59719</v>
      </c>
    </row>
    <row r="1698" spans="1:5">
      <c r="A1698" s="668">
        <v>20096</v>
      </c>
      <c r="B1698" s="668" t="s">
        <v>59720</v>
      </c>
      <c r="C1698" s="668" t="s">
        <v>57099</v>
      </c>
      <c r="D1698" s="668" t="s">
        <v>57093</v>
      </c>
      <c r="E1698" s="674" t="s">
        <v>54725</v>
      </c>
    </row>
    <row r="1699" spans="1:5">
      <c r="A1699" s="668">
        <v>1964</v>
      </c>
      <c r="B1699" s="668" t="s">
        <v>59721</v>
      </c>
      <c r="C1699" s="668" t="s">
        <v>57099</v>
      </c>
      <c r="D1699" s="668" t="s">
        <v>57093</v>
      </c>
      <c r="E1699" s="674" t="s">
        <v>33349</v>
      </c>
    </row>
    <row r="1700" spans="1:5">
      <c r="A1700" s="668">
        <v>1880</v>
      </c>
      <c r="B1700" s="668" t="s">
        <v>59722</v>
      </c>
      <c r="C1700" s="668" t="s">
        <v>57099</v>
      </c>
      <c r="D1700" s="668" t="s">
        <v>57093</v>
      </c>
      <c r="E1700" s="674" t="s">
        <v>54991</v>
      </c>
    </row>
    <row r="1701" spans="1:5">
      <c r="A1701" s="668">
        <v>39274</v>
      </c>
      <c r="B1701" s="668" t="s">
        <v>59723</v>
      </c>
      <c r="C1701" s="668" t="s">
        <v>57099</v>
      </c>
      <c r="D1701" s="668" t="s">
        <v>57093</v>
      </c>
      <c r="E1701" s="674" t="s">
        <v>33800</v>
      </c>
    </row>
    <row r="1702" spans="1:5">
      <c r="A1702" s="668">
        <v>2628</v>
      </c>
      <c r="B1702" s="668" t="s">
        <v>59724</v>
      </c>
      <c r="C1702" s="668" t="s">
        <v>57099</v>
      </c>
      <c r="D1702" s="668" t="s">
        <v>44266</v>
      </c>
      <c r="E1702" s="674" t="s">
        <v>59725</v>
      </c>
    </row>
    <row r="1703" spans="1:5">
      <c r="A1703" s="668">
        <v>2622</v>
      </c>
      <c r="B1703" s="668" t="s">
        <v>59726</v>
      </c>
      <c r="C1703" s="668" t="s">
        <v>57099</v>
      </c>
      <c r="D1703" s="668" t="s">
        <v>44266</v>
      </c>
      <c r="E1703" s="674" t="s">
        <v>59727</v>
      </c>
    </row>
    <row r="1704" spans="1:5">
      <c r="A1704" s="668">
        <v>2623</v>
      </c>
      <c r="B1704" s="668" t="s">
        <v>59728</v>
      </c>
      <c r="C1704" s="668" t="s">
        <v>57099</v>
      </c>
      <c r="D1704" s="668" t="s">
        <v>44266</v>
      </c>
      <c r="E1704" s="674" t="s">
        <v>24921</v>
      </c>
    </row>
    <row r="1705" spans="1:5">
      <c r="A1705" s="668">
        <v>2624</v>
      </c>
      <c r="B1705" s="668" t="s">
        <v>59729</v>
      </c>
      <c r="C1705" s="668" t="s">
        <v>57099</v>
      </c>
      <c r="D1705" s="668" t="s">
        <v>44266</v>
      </c>
      <c r="E1705" s="674" t="s">
        <v>32907</v>
      </c>
    </row>
    <row r="1706" spans="1:5">
      <c r="A1706" s="668">
        <v>2625</v>
      </c>
      <c r="B1706" s="668" t="s">
        <v>59730</v>
      </c>
      <c r="C1706" s="668" t="s">
        <v>57099</v>
      </c>
      <c r="D1706" s="668" t="s">
        <v>44266</v>
      </c>
      <c r="E1706" s="674" t="s">
        <v>59731</v>
      </c>
    </row>
    <row r="1707" spans="1:5">
      <c r="A1707" s="668">
        <v>2626</v>
      </c>
      <c r="B1707" s="668" t="s">
        <v>59732</v>
      </c>
      <c r="C1707" s="668" t="s">
        <v>57099</v>
      </c>
      <c r="D1707" s="668" t="s">
        <v>44266</v>
      </c>
      <c r="E1707" s="674" t="s">
        <v>59733</v>
      </c>
    </row>
    <row r="1708" spans="1:5">
      <c r="A1708" s="668">
        <v>2630</v>
      </c>
      <c r="B1708" s="668" t="s">
        <v>59734</v>
      </c>
      <c r="C1708" s="668" t="s">
        <v>57099</v>
      </c>
      <c r="D1708" s="668" t="s">
        <v>44266</v>
      </c>
      <c r="E1708" s="674" t="s">
        <v>59735</v>
      </c>
    </row>
    <row r="1709" spans="1:5">
      <c r="A1709" s="668">
        <v>2627</v>
      </c>
      <c r="B1709" s="668" t="s">
        <v>59736</v>
      </c>
      <c r="C1709" s="668" t="s">
        <v>57099</v>
      </c>
      <c r="D1709" s="668" t="s">
        <v>44266</v>
      </c>
      <c r="E1709" s="674" t="s">
        <v>59737</v>
      </c>
    </row>
    <row r="1710" spans="1:5">
      <c r="A1710" s="668">
        <v>2629</v>
      </c>
      <c r="B1710" s="668" t="s">
        <v>59738</v>
      </c>
      <c r="C1710" s="668" t="s">
        <v>57099</v>
      </c>
      <c r="D1710" s="668" t="s">
        <v>44266</v>
      </c>
      <c r="E1710" s="674" t="s">
        <v>59739</v>
      </c>
    </row>
    <row r="1711" spans="1:5">
      <c r="A1711" s="668">
        <v>12033</v>
      </c>
      <c r="B1711" s="668" t="s">
        <v>59740</v>
      </c>
      <c r="C1711" s="668" t="s">
        <v>57099</v>
      </c>
      <c r="D1711" s="668" t="s">
        <v>57093</v>
      </c>
      <c r="E1711" s="674" t="s">
        <v>54844</v>
      </c>
    </row>
    <row r="1712" spans="1:5">
      <c r="A1712" s="668">
        <v>40408</v>
      </c>
      <c r="B1712" s="668" t="s">
        <v>59741</v>
      </c>
      <c r="C1712" s="668" t="s">
        <v>57099</v>
      </c>
      <c r="D1712" s="668" t="s">
        <v>57093</v>
      </c>
      <c r="E1712" s="674" t="s">
        <v>27111</v>
      </c>
    </row>
    <row r="1713" spans="1:5">
      <c r="A1713" s="668">
        <v>40409</v>
      </c>
      <c r="B1713" s="668" t="s">
        <v>59742</v>
      </c>
      <c r="C1713" s="668" t="s">
        <v>57099</v>
      </c>
      <c r="D1713" s="668" t="s">
        <v>57093</v>
      </c>
      <c r="E1713" s="674" t="s">
        <v>59743</v>
      </c>
    </row>
    <row r="1714" spans="1:5">
      <c r="A1714" s="668">
        <v>39276</v>
      </c>
      <c r="B1714" s="668" t="s">
        <v>59744</v>
      </c>
      <c r="C1714" s="668" t="s">
        <v>57099</v>
      </c>
      <c r="D1714" s="668" t="s">
        <v>57093</v>
      </c>
      <c r="E1714" s="674" t="s">
        <v>54289</v>
      </c>
    </row>
    <row r="1715" spans="1:5">
      <c r="A1715" s="668">
        <v>39277</v>
      </c>
      <c r="B1715" s="668" t="s">
        <v>59745</v>
      </c>
      <c r="C1715" s="668" t="s">
        <v>57099</v>
      </c>
      <c r="D1715" s="668" t="s">
        <v>57093</v>
      </c>
      <c r="E1715" s="674" t="s">
        <v>59746</v>
      </c>
    </row>
    <row r="1716" spans="1:5">
      <c r="A1716" s="668">
        <v>12034</v>
      </c>
      <c r="B1716" s="668" t="s">
        <v>59747</v>
      </c>
      <c r="C1716" s="668" t="s">
        <v>57099</v>
      </c>
      <c r="D1716" s="668" t="s">
        <v>57093</v>
      </c>
      <c r="E1716" s="674" t="s">
        <v>32949</v>
      </c>
    </row>
    <row r="1717" spans="1:5">
      <c r="A1717" s="668">
        <v>39879</v>
      </c>
      <c r="B1717" s="668" t="s">
        <v>59748</v>
      </c>
      <c r="C1717" s="668" t="s">
        <v>57099</v>
      </c>
      <c r="D1717" s="668" t="s">
        <v>57093</v>
      </c>
      <c r="E1717" s="674" t="s">
        <v>59727</v>
      </c>
    </row>
    <row r="1718" spans="1:5">
      <c r="A1718" s="668">
        <v>39880</v>
      </c>
      <c r="B1718" s="668" t="s">
        <v>59749</v>
      </c>
      <c r="C1718" s="668" t="s">
        <v>57099</v>
      </c>
      <c r="D1718" s="668" t="s">
        <v>57093</v>
      </c>
      <c r="E1718" s="674" t="s">
        <v>33129</v>
      </c>
    </row>
    <row r="1719" spans="1:5">
      <c r="A1719" s="668">
        <v>39881</v>
      </c>
      <c r="B1719" s="668" t="s">
        <v>59750</v>
      </c>
      <c r="C1719" s="668" t="s">
        <v>57099</v>
      </c>
      <c r="D1719" s="668" t="s">
        <v>57093</v>
      </c>
      <c r="E1719" s="674" t="s">
        <v>59751</v>
      </c>
    </row>
    <row r="1720" spans="1:5">
      <c r="A1720" s="668">
        <v>39882</v>
      </c>
      <c r="B1720" s="668" t="s">
        <v>59752</v>
      </c>
      <c r="C1720" s="668" t="s">
        <v>57099</v>
      </c>
      <c r="D1720" s="668" t="s">
        <v>57093</v>
      </c>
      <c r="E1720" s="674" t="s">
        <v>33824</v>
      </c>
    </row>
    <row r="1721" spans="1:5">
      <c r="A1721" s="668">
        <v>39883</v>
      </c>
      <c r="B1721" s="668" t="s">
        <v>59753</v>
      </c>
      <c r="C1721" s="668" t="s">
        <v>57099</v>
      </c>
      <c r="D1721" s="668" t="s">
        <v>57093</v>
      </c>
      <c r="E1721" s="674" t="s">
        <v>59754</v>
      </c>
    </row>
    <row r="1722" spans="1:5">
      <c r="A1722" s="668">
        <v>39884</v>
      </c>
      <c r="B1722" s="668" t="s">
        <v>59755</v>
      </c>
      <c r="C1722" s="668" t="s">
        <v>57099</v>
      </c>
      <c r="D1722" s="668" t="s">
        <v>57093</v>
      </c>
      <c r="E1722" s="674" t="s">
        <v>59756</v>
      </c>
    </row>
    <row r="1723" spans="1:5">
      <c r="A1723" s="668">
        <v>39885</v>
      </c>
      <c r="B1723" s="668" t="s">
        <v>59757</v>
      </c>
      <c r="C1723" s="668" t="s">
        <v>57099</v>
      </c>
      <c r="D1723" s="668" t="s">
        <v>57093</v>
      </c>
      <c r="E1723" s="674" t="s">
        <v>59758</v>
      </c>
    </row>
    <row r="1724" spans="1:5">
      <c r="A1724" s="668">
        <v>1777</v>
      </c>
      <c r="B1724" s="668" t="s">
        <v>59759</v>
      </c>
      <c r="C1724" s="668" t="s">
        <v>57099</v>
      </c>
      <c r="D1724" s="668" t="s">
        <v>44266</v>
      </c>
      <c r="E1724" s="674" t="s">
        <v>59760</v>
      </c>
    </row>
    <row r="1725" spans="1:5">
      <c r="A1725" s="668">
        <v>1819</v>
      </c>
      <c r="B1725" s="668" t="s">
        <v>59761</v>
      </c>
      <c r="C1725" s="668" t="s">
        <v>57099</v>
      </c>
      <c r="D1725" s="668" t="s">
        <v>44266</v>
      </c>
      <c r="E1725" s="674" t="s">
        <v>59762</v>
      </c>
    </row>
    <row r="1726" spans="1:5">
      <c r="A1726" s="668">
        <v>1775</v>
      </c>
      <c r="B1726" s="668" t="s">
        <v>59763</v>
      </c>
      <c r="C1726" s="668" t="s">
        <v>57099</v>
      </c>
      <c r="D1726" s="668" t="s">
        <v>44266</v>
      </c>
      <c r="E1726" s="674" t="s">
        <v>58840</v>
      </c>
    </row>
    <row r="1727" spans="1:5">
      <c r="A1727" s="668">
        <v>1776</v>
      </c>
      <c r="B1727" s="668" t="s">
        <v>59764</v>
      </c>
      <c r="C1727" s="668" t="s">
        <v>57099</v>
      </c>
      <c r="D1727" s="668" t="s">
        <v>44266</v>
      </c>
      <c r="E1727" s="674" t="s">
        <v>59765</v>
      </c>
    </row>
    <row r="1728" spans="1:5">
      <c r="A1728" s="668">
        <v>1778</v>
      </c>
      <c r="B1728" s="668" t="s">
        <v>59766</v>
      </c>
      <c r="C1728" s="668" t="s">
        <v>57099</v>
      </c>
      <c r="D1728" s="668" t="s">
        <v>44266</v>
      </c>
      <c r="E1728" s="674" t="s">
        <v>59767</v>
      </c>
    </row>
    <row r="1729" spans="1:5">
      <c r="A1729" s="668">
        <v>1818</v>
      </c>
      <c r="B1729" s="668" t="s">
        <v>59768</v>
      </c>
      <c r="C1729" s="668" t="s">
        <v>57099</v>
      </c>
      <c r="D1729" s="668" t="s">
        <v>44266</v>
      </c>
      <c r="E1729" s="674" t="s">
        <v>59769</v>
      </c>
    </row>
    <row r="1730" spans="1:5">
      <c r="A1730" s="668">
        <v>1820</v>
      </c>
      <c r="B1730" s="668" t="s">
        <v>59770</v>
      </c>
      <c r="C1730" s="668" t="s">
        <v>57099</v>
      </c>
      <c r="D1730" s="668" t="s">
        <v>44266</v>
      </c>
      <c r="E1730" s="674" t="s">
        <v>54384</v>
      </c>
    </row>
    <row r="1731" spans="1:5">
      <c r="A1731" s="668">
        <v>1779</v>
      </c>
      <c r="B1731" s="668" t="s">
        <v>59771</v>
      </c>
      <c r="C1731" s="668" t="s">
        <v>57099</v>
      </c>
      <c r="D1731" s="668" t="s">
        <v>44266</v>
      </c>
      <c r="E1731" s="674" t="s">
        <v>59772</v>
      </c>
    </row>
    <row r="1732" spans="1:5">
      <c r="A1732" s="668">
        <v>1780</v>
      </c>
      <c r="B1732" s="668" t="s">
        <v>59773</v>
      </c>
      <c r="C1732" s="668" t="s">
        <v>57099</v>
      </c>
      <c r="D1732" s="668" t="s">
        <v>44266</v>
      </c>
      <c r="E1732" s="674" t="s">
        <v>59774</v>
      </c>
    </row>
    <row r="1733" spans="1:5">
      <c r="A1733" s="668">
        <v>1783</v>
      </c>
      <c r="B1733" s="668" t="s">
        <v>59775</v>
      </c>
      <c r="C1733" s="668" t="s">
        <v>57099</v>
      </c>
      <c r="D1733" s="668" t="s">
        <v>44266</v>
      </c>
      <c r="E1733" s="674" t="s">
        <v>33152</v>
      </c>
    </row>
    <row r="1734" spans="1:5">
      <c r="A1734" s="668">
        <v>1782</v>
      </c>
      <c r="B1734" s="668" t="s">
        <v>59776</v>
      </c>
      <c r="C1734" s="668" t="s">
        <v>57099</v>
      </c>
      <c r="D1734" s="668" t="s">
        <v>44266</v>
      </c>
      <c r="E1734" s="674" t="s">
        <v>59777</v>
      </c>
    </row>
    <row r="1735" spans="1:5">
      <c r="A1735" s="668">
        <v>1817</v>
      </c>
      <c r="B1735" s="668" t="s">
        <v>59778</v>
      </c>
      <c r="C1735" s="668" t="s">
        <v>57099</v>
      </c>
      <c r="D1735" s="668" t="s">
        <v>44266</v>
      </c>
      <c r="E1735" s="674" t="s">
        <v>54296</v>
      </c>
    </row>
    <row r="1736" spans="1:5">
      <c r="A1736" s="668">
        <v>1781</v>
      </c>
      <c r="B1736" s="668" t="s">
        <v>59779</v>
      </c>
      <c r="C1736" s="668" t="s">
        <v>57099</v>
      </c>
      <c r="D1736" s="668" t="s">
        <v>44266</v>
      </c>
      <c r="E1736" s="674" t="s">
        <v>33834</v>
      </c>
    </row>
    <row r="1737" spans="1:5">
      <c r="A1737" s="668">
        <v>1784</v>
      </c>
      <c r="B1737" s="668" t="s">
        <v>59780</v>
      </c>
      <c r="C1737" s="668" t="s">
        <v>57099</v>
      </c>
      <c r="D1737" s="668" t="s">
        <v>44266</v>
      </c>
      <c r="E1737" s="674" t="s">
        <v>59781</v>
      </c>
    </row>
    <row r="1738" spans="1:5">
      <c r="A1738" s="668">
        <v>1810</v>
      </c>
      <c r="B1738" s="668" t="s">
        <v>59782</v>
      </c>
      <c r="C1738" s="668" t="s">
        <v>57099</v>
      </c>
      <c r="D1738" s="668" t="s">
        <v>44266</v>
      </c>
      <c r="E1738" s="674" t="s">
        <v>59783</v>
      </c>
    </row>
    <row r="1739" spans="1:5">
      <c r="A1739" s="668">
        <v>1811</v>
      </c>
      <c r="B1739" s="668" t="s">
        <v>59784</v>
      </c>
      <c r="C1739" s="668" t="s">
        <v>57099</v>
      </c>
      <c r="D1739" s="668" t="s">
        <v>44266</v>
      </c>
      <c r="E1739" s="674" t="s">
        <v>58266</v>
      </c>
    </row>
    <row r="1740" spans="1:5">
      <c r="A1740" s="668">
        <v>1812</v>
      </c>
      <c r="B1740" s="668" t="s">
        <v>59785</v>
      </c>
      <c r="C1740" s="668" t="s">
        <v>57099</v>
      </c>
      <c r="D1740" s="668" t="s">
        <v>44266</v>
      </c>
      <c r="E1740" s="674" t="s">
        <v>59786</v>
      </c>
    </row>
    <row r="1741" spans="1:5">
      <c r="A1741" s="668">
        <v>40386</v>
      </c>
      <c r="B1741" s="668" t="s">
        <v>59787</v>
      </c>
      <c r="C1741" s="668" t="s">
        <v>57099</v>
      </c>
      <c r="D1741" s="668" t="s">
        <v>57093</v>
      </c>
      <c r="E1741" s="674" t="s">
        <v>59788</v>
      </c>
    </row>
    <row r="1742" spans="1:5">
      <c r="A1742" s="668">
        <v>40384</v>
      </c>
      <c r="B1742" s="668" t="s">
        <v>59789</v>
      </c>
      <c r="C1742" s="668" t="s">
        <v>57099</v>
      </c>
      <c r="D1742" s="668" t="s">
        <v>57093</v>
      </c>
      <c r="E1742" s="674" t="s">
        <v>59790</v>
      </c>
    </row>
    <row r="1743" spans="1:5">
      <c r="A1743" s="668">
        <v>40379</v>
      </c>
      <c r="B1743" s="668" t="s">
        <v>59791</v>
      </c>
      <c r="C1743" s="668" t="s">
        <v>57099</v>
      </c>
      <c r="D1743" s="668" t="s">
        <v>57093</v>
      </c>
      <c r="E1743" s="674" t="s">
        <v>54626</v>
      </c>
    </row>
    <row r="1744" spans="1:5">
      <c r="A1744" s="668">
        <v>40423</v>
      </c>
      <c r="B1744" s="668" t="s">
        <v>59792</v>
      </c>
      <c r="C1744" s="668" t="s">
        <v>57099</v>
      </c>
      <c r="D1744" s="668" t="s">
        <v>57093</v>
      </c>
      <c r="E1744" s="674" t="s">
        <v>57148</v>
      </c>
    </row>
    <row r="1745" spans="1:5">
      <c r="A1745" s="668">
        <v>40389</v>
      </c>
      <c r="B1745" s="668" t="s">
        <v>59793</v>
      </c>
      <c r="C1745" s="668" t="s">
        <v>57099</v>
      </c>
      <c r="D1745" s="668" t="s">
        <v>57093</v>
      </c>
      <c r="E1745" s="674" t="s">
        <v>59794</v>
      </c>
    </row>
    <row r="1746" spans="1:5">
      <c r="A1746" s="668">
        <v>40388</v>
      </c>
      <c r="B1746" s="668" t="s">
        <v>59795</v>
      </c>
      <c r="C1746" s="668" t="s">
        <v>57099</v>
      </c>
      <c r="D1746" s="668" t="s">
        <v>57093</v>
      </c>
      <c r="E1746" s="674" t="s">
        <v>59796</v>
      </c>
    </row>
    <row r="1747" spans="1:5">
      <c r="A1747" s="668">
        <v>40381</v>
      </c>
      <c r="B1747" s="668" t="s">
        <v>59797</v>
      </c>
      <c r="C1747" s="668" t="s">
        <v>57099</v>
      </c>
      <c r="D1747" s="668" t="s">
        <v>57093</v>
      </c>
      <c r="E1747" s="674" t="s">
        <v>33791</v>
      </c>
    </row>
    <row r="1748" spans="1:5">
      <c r="A1748" s="668">
        <v>40391</v>
      </c>
      <c r="B1748" s="668" t="s">
        <v>59798</v>
      </c>
      <c r="C1748" s="668" t="s">
        <v>57099</v>
      </c>
      <c r="D1748" s="668" t="s">
        <v>57093</v>
      </c>
      <c r="E1748" s="674" t="s">
        <v>59799</v>
      </c>
    </row>
    <row r="1749" spans="1:5">
      <c r="A1749" s="668">
        <v>40414</v>
      </c>
      <c r="B1749" s="668" t="s">
        <v>59800</v>
      </c>
      <c r="C1749" s="668" t="s">
        <v>57099</v>
      </c>
      <c r="D1749" s="668" t="s">
        <v>44266</v>
      </c>
      <c r="E1749" s="674" t="s">
        <v>59801</v>
      </c>
    </row>
    <row r="1750" spans="1:5">
      <c r="A1750" s="668">
        <v>40416</v>
      </c>
      <c r="B1750" s="668" t="s">
        <v>59802</v>
      </c>
      <c r="C1750" s="668" t="s">
        <v>57099</v>
      </c>
      <c r="D1750" s="668" t="s">
        <v>44266</v>
      </c>
      <c r="E1750" s="674" t="s">
        <v>33761</v>
      </c>
    </row>
    <row r="1751" spans="1:5">
      <c r="A1751" s="668">
        <v>40418</v>
      </c>
      <c r="B1751" s="668" t="s">
        <v>59803</v>
      </c>
      <c r="C1751" s="668" t="s">
        <v>57099</v>
      </c>
      <c r="D1751" s="668" t="s">
        <v>44266</v>
      </c>
      <c r="E1751" s="674" t="s">
        <v>59804</v>
      </c>
    </row>
    <row r="1752" spans="1:5">
      <c r="A1752" s="668">
        <v>2609</v>
      </c>
      <c r="B1752" s="668" t="s">
        <v>59805</v>
      </c>
      <c r="C1752" s="668" t="s">
        <v>57099</v>
      </c>
      <c r="D1752" s="668" t="s">
        <v>44266</v>
      </c>
      <c r="E1752" s="674" t="s">
        <v>59806</v>
      </c>
    </row>
    <row r="1753" spans="1:5">
      <c r="A1753" s="668">
        <v>2634</v>
      </c>
      <c r="B1753" s="668" t="s">
        <v>59807</v>
      </c>
      <c r="C1753" s="668" t="s">
        <v>57099</v>
      </c>
      <c r="D1753" s="668" t="s">
        <v>44266</v>
      </c>
      <c r="E1753" s="674" t="s">
        <v>54319</v>
      </c>
    </row>
    <row r="1754" spans="1:5">
      <c r="A1754" s="668">
        <v>2611</v>
      </c>
      <c r="B1754" s="668" t="s">
        <v>59808</v>
      </c>
      <c r="C1754" s="668" t="s">
        <v>57099</v>
      </c>
      <c r="D1754" s="668" t="s">
        <v>44266</v>
      </c>
      <c r="E1754" s="674" t="s">
        <v>54999</v>
      </c>
    </row>
    <row r="1755" spans="1:5">
      <c r="A1755" s="668">
        <v>34359</v>
      </c>
      <c r="B1755" s="668" t="s">
        <v>59809</v>
      </c>
      <c r="C1755" s="668" t="s">
        <v>57099</v>
      </c>
      <c r="D1755" s="668" t="s">
        <v>57093</v>
      </c>
      <c r="E1755" s="674" t="s">
        <v>54668</v>
      </c>
    </row>
    <row r="1756" spans="1:5">
      <c r="A1756" s="668">
        <v>1789</v>
      </c>
      <c r="B1756" s="668" t="s">
        <v>59810</v>
      </c>
      <c r="C1756" s="668" t="s">
        <v>57099</v>
      </c>
      <c r="D1756" s="668" t="s">
        <v>44266</v>
      </c>
      <c r="E1756" s="674" t="s">
        <v>59811</v>
      </c>
    </row>
    <row r="1757" spans="1:5">
      <c r="A1757" s="668">
        <v>1788</v>
      </c>
      <c r="B1757" s="668" t="s">
        <v>59812</v>
      </c>
      <c r="C1757" s="668" t="s">
        <v>57099</v>
      </c>
      <c r="D1757" s="668" t="s">
        <v>44266</v>
      </c>
      <c r="E1757" s="674" t="s">
        <v>59813</v>
      </c>
    </row>
    <row r="1758" spans="1:5">
      <c r="A1758" s="668">
        <v>1786</v>
      </c>
      <c r="B1758" s="668" t="s">
        <v>59814</v>
      </c>
      <c r="C1758" s="668" t="s">
        <v>57099</v>
      </c>
      <c r="D1758" s="668" t="s">
        <v>44266</v>
      </c>
      <c r="E1758" s="674" t="s">
        <v>59815</v>
      </c>
    </row>
    <row r="1759" spans="1:5">
      <c r="A1759" s="668">
        <v>1787</v>
      </c>
      <c r="B1759" s="668" t="s">
        <v>59816</v>
      </c>
      <c r="C1759" s="668" t="s">
        <v>57099</v>
      </c>
      <c r="D1759" s="668" t="s">
        <v>44266</v>
      </c>
      <c r="E1759" s="674" t="s">
        <v>59817</v>
      </c>
    </row>
    <row r="1760" spans="1:5">
      <c r="A1760" s="668">
        <v>1791</v>
      </c>
      <c r="B1760" s="668" t="s">
        <v>59818</v>
      </c>
      <c r="C1760" s="668" t="s">
        <v>57099</v>
      </c>
      <c r="D1760" s="668" t="s">
        <v>44266</v>
      </c>
      <c r="E1760" s="674" t="s">
        <v>59819</v>
      </c>
    </row>
    <row r="1761" spans="1:5">
      <c r="A1761" s="668">
        <v>1790</v>
      </c>
      <c r="B1761" s="668" t="s">
        <v>59820</v>
      </c>
      <c r="C1761" s="668" t="s">
        <v>57099</v>
      </c>
      <c r="D1761" s="668" t="s">
        <v>44266</v>
      </c>
      <c r="E1761" s="674" t="s">
        <v>59821</v>
      </c>
    </row>
    <row r="1762" spans="1:5">
      <c r="A1762" s="668">
        <v>1813</v>
      </c>
      <c r="B1762" s="668" t="s">
        <v>59822</v>
      </c>
      <c r="C1762" s="668" t="s">
        <v>57099</v>
      </c>
      <c r="D1762" s="668" t="s">
        <v>44266</v>
      </c>
      <c r="E1762" s="674" t="s">
        <v>28175</v>
      </c>
    </row>
    <row r="1763" spans="1:5">
      <c r="A1763" s="668">
        <v>1792</v>
      </c>
      <c r="B1763" s="668" t="s">
        <v>59823</v>
      </c>
      <c r="C1763" s="668" t="s">
        <v>57099</v>
      </c>
      <c r="D1763" s="668" t="s">
        <v>44266</v>
      </c>
      <c r="E1763" s="674" t="s">
        <v>59824</v>
      </c>
    </row>
    <row r="1764" spans="1:5">
      <c r="A1764" s="668">
        <v>1793</v>
      </c>
      <c r="B1764" s="668" t="s">
        <v>59825</v>
      </c>
      <c r="C1764" s="668" t="s">
        <v>57099</v>
      </c>
      <c r="D1764" s="668" t="s">
        <v>44266</v>
      </c>
      <c r="E1764" s="674" t="s">
        <v>59826</v>
      </c>
    </row>
    <row r="1765" spans="1:5">
      <c r="A1765" s="668">
        <v>1809</v>
      </c>
      <c r="B1765" s="668" t="s">
        <v>59827</v>
      </c>
      <c r="C1765" s="668" t="s">
        <v>57099</v>
      </c>
      <c r="D1765" s="668" t="s">
        <v>44266</v>
      </c>
      <c r="E1765" s="674" t="s">
        <v>59828</v>
      </c>
    </row>
    <row r="1766" spans="1:5">
      <c r="A1766" s="668">
        <v>1814</v>
      </c>
      <c r="B1766" s="668" t="s">
        <v>59829</v>
      </c>
      <c r="C1766" s="668" t="s">
        <v>57099</v>
      </c>
      <c r="D1766" s="668" t="s">
        <v>44266</v>
      </c>
      <c r="E1766" s="674" t="s">
        <v>59830</v>
      </c>
    </row>
    <row r="1767" spans="1:5">
      <c r="A1767" s="668">
        <v>1803</v>
      </c>
      <c r="B1767" s="668" t="s">
        <v>59831</v>
      </c>
      <c r="C1767" s="668" t="s">
        <v>57099</v>
      </c>
      <c r="D1767" s="668" t="s">
        <v>44266</v>
      </c>
      <c r="E1767" s="674" t="s">
        <v>59832</v>
      </c>
    </row>
    <row r="1768" spans="1:5">
      <c r="A1768" s="668">
        <v>1805</v>
      </c>
      <c r="B1768" s="668" t="s">
        <v>59833</v>
      </c>
      <c r="C1768" s="668" t="s">
        <v>57099</v>
      </c>
      <c r="D1768" s="668" t="s">
        <v>44266</v>
      </c>
      <c r="E1768" s="674" t="s">
        <v>55064</v>
      </c>
    </row>
    <row r="1769" spans="1:5">
      <c r="A1769" s="668">
        <v>1821</v>
      </c>
      <c r="B1769" s="668" t="s">
        <v>59834</v>
      </c>
      <c r="C1769" s="668" t="s">
        <v>57099</v>
      </c>
      <c r="D1769" s="668" t="s">
        <v>44266</v>
      </c>
      <c r="E1769" s="674" t="s">
        <v>59835</v>
      </c>
    </row>
    <row r="1770" spans="1:5">
      <c r="A1770" s="668">
        <v>1806</v>
      </c>
      <c r="B1770" s="668" t="s">
        <v>59836</v>
      </c>
      <c r="C1770" s="668" t="s">
        <v>57099</v>
      </c>
      <c r="D1770" s="668" t="s">
        <v>44266</v>
      </c>
      <c r="E1770" s="674" t="s">
        <v>53876</v>
      </c>
    </row>
    <row r="1771" spans="1:5">
      <c r="A1771" s="668">
        <v>1804</v>
      </c>
      <c r="B1771" s="668" t="s">
        <v>59837</v>
      </c>
      <c r="C1771" s="668" t="s">
        <v>57099</v>
      </c>
      <c r="D1771" s="668" t="s">
        <v>44266</v>
      </c>
      <c r="E1771" s="674" t="s">
        <v>59838</v>
      </c>
    </row>
    <row r="1772" spans="1:5">
      <c r="A1772" s="668">
        <v>1807</v>
      </c>
      <c r="B1772" s="668" t="s">
        <v>59839</v>
      </c>
      <c r="C1772" s="668" t="s">
        <v>57099</v>
      </c>
      <c r="D1772" s="668" t="s">
        <v>44266</v>
      </c>
      <c r="E1772" s="674" t="s">
        <v>59840</v>
      </c>
    </row>
    <row r="1773" spans="1:5">
      <c r="A1773" s="668">
        <v>1808</v>
      </c>
      <c r="B1773" s="668" t="s">
        <v>59841</v>
      </c>
      <c r="C1773" s="668" t="s">
        <v>57099</v>
      </c>
      <c r="D1773" s="668" t="s">
        <v>44266</v>
      </c>
      <c r="E1773" s="674" t="s">
        <v>59842</v>
      </c>
    </row>
    <row r="1774" spans="1:5">
      <c r="A1774" s="668">
        <v>1797</v>
      </c>
      <c r="B1774" s="668" t="s">
        <v>59843</v>
      </c>
      <c r="C1774" s="668" t="s">
        <v>57099</v>
      </c>
      <c r="D1774" s="668" t="s">
        <v>44266</v>
      </c>
      <c r="E1774" s="674" t="s">
        <v>59844</v>
      </c>
    </row>
    <row r="1775" spans="1:5">
      <c r="A1775" s="668">
        <v>1796</v>
      </c>
      <c r="B1775" s="668" t="s">
        <v>59845</v>
      </c>
      <c r="C1775" s="668" t="s">
        <v>57099</v>
      </c>
      <c r="D1775" s="668" t="s">
        <v>44266</v>
      </c>
      <c r="E1775" s="674" t="s">
        <v>59846</v>
      </c>
    </row>
    <row r="1776" spans="1:5">
      <c r="A1776" s="668">
        <v>1794</v>
      </c>
      <c r="B1776" s="668" t="s">
        <v>59847</v>
      </c>
      <c r="C1776" s="668" t="s">
        <v>57099</v>
      </c>
      <c r="D1776" s="668" t="s">
        <v>44266</v>
      </c>
      <c r="E1776" s="674" t="s">
        <v>55075</v>
      </c>
    </row>
    <row r="1777" spans="1:5">
      <c r="A1777" s="668">
        <v>1816</v>
      </c>
      <c r="B1777" s="668" t="s">
        <v>59848</v>
      </c>
      <c r="C1777" s="668" t="s">
        <v>57099</v>
      </c>
      <c r="D1777" s="668" t="s">
        <v>44266</v>
      </c>
      <c r="E1777" s="674" t="s">
        <v>59849</v>
      </c>
    </row>
    <row r="1778" spans="1:5">
      <c r="A1778" s="668">
        <v>1815</v>
      </c>
      <c r="B1778" s="668" t="s">
        <v>59850</v>
      </c>
      <c r="C1778" s="668" t="s">
        <v>57099</v>
      </c>
      <c r="D1778" s="668" t="s">
        <v>44266</v>
      </c>
      <c r="E1778" s="674" t="s">
        <v>59851</v>
      </c>
    </row>
    <row r="1779" spans="1:5">
      <c r="A1779" s="668">
        <v>1798</v>
      </c>
      <c r="B1779" s="668" t="s">
        <v>59852</v>
      </c>
      <c r="C1779" s="668" t="s">
        <v>57099</v>
      </c>
      <c r="D1779" s="668" t="s">
        <v>44266</v>
      </c>
      <c r="E1779" s="674" t="s">
        <v>59853</v>
      </c>
    </row>
    <row r="1780" spans="1:5">
      <c r="A1780" s="668">
        <v>1795</v>
      </c>
      <c r="B1780" s="668" t="s">
        <v>59854</v>
      </c>
      <c r="C1780" s="668" t="s">
        <v>57099</v>
      </c>
      <c r="D1780" s="668" t="s">
        <v>44266</v>
      </c>
      <c r="E1780" s="674" t="s">
        <v>33168</v>
      </c>
    </row>
    <row r="1781" spans="1:5">
      <c r="A1781" s="668">
        <v>1799</v>
      </c>
      <c r="B1781" s="668" t="s">
        <v>59855</v>
      </c>
      <c r="C1781" s="668" t="s">
        <v>57099</v>
      </c>
      <c r="D1781" s="668" t="s">
        <v>44266</v>
      </c>
      <c r="E1781" s="674" t="s">
        <v>59856</v>
      </c>
    </row>
    <row r="1782" spans="1:5">
      <c r="A1782" s="668">
        <v>1800</v>
      </c>
      <c r="B1782" s="668" t="s">
        <v>59857</v>
      </c>
      <c r="C1782" s="668" t="s">
        <v>57099</v>
      </c>
      <c r="D1782" s="668" t="s">
        <v>44266</v>
      </c>
      <c r="E1782" s="674" t="s">
        <v>59858</v>
      </c>
    </row>
    <row r="1783" spans="1:5">
      <c r="A1783" s="668">
        <v>1802</v>
      </c>
      <c r="B1783" s="668" t="s">
        <v>59859</v>
      </c>
      <c r="C1783" s="668" t="s">
        <v>57099</v>
      </c>
      <c r="D1783" s="668" t="s">
        <v>44266</v>
      </c>
      <c r="E1783" s="674" t="s">
        <v>59860</v>
      </c>
    </row>
    <row r="1784" spans="1:5">
      <c r="A1784" s="668">
        <v>40385</v>
      </c>
      <c r="B1784" s="668" t="s">
        <v>59861</v>
      </c>
      <c r="C1784" s="668" t="s">
        <v>57099</v>
      </c>
      <c r="D1784" s="668" t="s">
        <v>57093</v>
      </c>
      <c r="E1784" s="674" t="s">
        <v>59788</v>
      </c>
    </row>
    <row r="1785" spans="1:5">
      <c r="A1785" s="668">
        <v>40383</v>
      </c>
      <c r="B1785" s="668" t="s">
        <v>59862</v>
      </c>
      <c r="C1785" s="668" t="s">
        <v>57099</v>
      </c>
      <c r="D1785" s="668" t="s">
        <v>57093</v>
      </c>
      <c r="E1785" s="674" t="s">
        <v>59790</v>
      </c>
    </row>
    <row r="1786" spans="1:5">
      <c r="A1786" s="668">
        <v>40378</v>
      </c>
      <c r="B1786" s="668" t="s">
        <v>59863</v>
      </c>
      <c r="C1786" s="668" t="s">
        <v>57099</v>
      </c>
      <c r="D1786" s="668" t="s">
        <v>57093</v>
      </c>
      <c r="E1786" s="674" t="s">
        <v>54626</v>
      </c>
    </row>
    <row r="1787" spans="1:5">
      <c r="A1787" s="668">
        <v>40382</v>
      </c>
      <c r="B1787" s="668" t="s">
        <v>59864</v>
      </c>
      <c r="C1787" s="668" t="s">
        <v>57099</v>
      </c>
      <c r="D1787" s="668" t="s">
        <v>57093</v>
      </c>
      <c r="E1787" s="674" t="s">
        <v>57148</v>
      </c>
    </row>
    <row r="1788" spans="1:5">
      <c r="A1788" s="668">
        <v>40422</v>
      </c>
      <c r="B1788" s="668" t="s">
        <v>59865</v>
      </c>
      <c r="C1788" s="668" t="s">
        <v>57099</v>
      </c>
      <c r="D1788" s="668" t="s">
        <v>57093</v>
      </c>
      <c r="E1788" s="674" t="s">
        <v>59866</v>
      </c>
    </row>
    <row r="1789" spans="1:5">
      <c r="A1789" s="668">
        <v>40387</v>
      </c>
      <c r="B1789" s="668" t="s">
        <v>59867</v>
      </c>
      <c r="C1789" s="668" t="s">
        <v>57099</v>
      </c>
      <c r="D1789" s="668" t="s">
        <v>57093</v>
      </c>
      <c r="E1789" s="674" t="s">
        <v>59868</v>
      </c>
    </row>
    <row r="1790" spans="1:5">
      <c r="A1790" s="668">
        <v>40380</v>
      </c>
      <c r="B1790" s="668" t="s">
        <v>59869</v>
      </c>
      <c r="C1790" s="668" t="s">
        <v>57099</v>
      </c>
      <c r="D1790" s="668" t="s">
        <v>57093</v>
      </c>
      <c r="E1790" s="674" t="s">
        <v>33791</v>
      </c>
    </row>
    <row r="1791" spans="1:5">
      <c r="A1791" s="668">
        <v>40390</v>
      </c>
      <c r="B1791" s="668" t="s">
        <v>59870</v>
      </c>
      <c r="C1791" s="668" t="s">
        <v>57099</v>
      </c>
      <c r="D1791" s="668" t="s">
        <v>57093</v>
      </c>
      <c r="E1791" s="674" t="s">
        <v>59871</v>
      </c>
    </row>
    <row r="1792" spans="1:5">
      <c r="A1792" s="668">
        <v>40413</v>
      </c>
      <c r="B1792" s="668" t="s">
        <v>59872</v>
      </c>
      <c r="C1792" s="668" t="s">
        <v>57099</v>
      </c>
      <c r="D1792" s="668" t="s">
        <v>44266</v>
      </c>
      <c r="E1792" s="674" t="s">
        <v>33508</v>
      </c>
    </row>
    <row r="1793" spans="1:5">
      <c r="A1793" s="668">
        <v>40415</v>
      </c>
      <c r="B1793" s="668" t="s">
        <v>59873</v>
      </c>
      <c r="C1793" s="668" t="s">
        <v>57099</v>
      </c>
      <c r="D1793" s="668" t="s">
        <v>44266</v>
      </c>
      <c r="E1793" s="674" t="s">
        <v>59874</v>
      </c>
    </row>
    <row r="1794" spans="1:5">
      <c r="A1794" s="668">
        <v>40417</v>
      </c>
      <c r="B1794" s="668" t="s">
        <v>59875</v>
      </c>
      <c r="C1794" s="668" t="s">
        <v>57099</v>
      </c>
      <c r="D1794" s="668" t="s">
        <v>44266</v>
      </c>
      <c r="E1794" s="674" t="s">
        <v>54738</v>
      </c>
    </row>
    <row r="1795" spans="1:5">
      <c r="A1795" s="668">
        <v>39271</v>
      </c>
      <c r="B1795" s="668" t="s">
        <v>59876</v>
      </c>
      <c r="C1795" s="668" t="s">
        <v>57099</v>
      </c>
      <c r="D1795" s="668" t="s">
        <v>57093</v>
      </c>
      <c r="E1795" s="674" t="s">
        <v>33300</v>
      </c>
    </row>
    <row r="1796" spans="1:5">
      <c r="A1796" s="668">
        <v>39273</v>
      </c>
      <c r="B1796" s="668" t="s">
        <v>59877</v>
      </c>
      <c r="C1796" s="668" t="s">
        <v>57099</v>
      </c>
      <c r="D1796" s="668" t="s">
        <v>57093</v>
      </c>
      <c r="E1796" s="674" t="s">
        <v>59878</v>
      </c>
    </row>
    <row r="1797" spans="1:5">
      <c r="A1797" s="668">
        <v>39272</v>
      </c>
      <c r="B1797" s="668" t="s">
        <v>59879</v>
      </c>
      <c r="C1797" s="668" t="s">
        <v>57099</v>
      </c>
      <c r="D1797" s="668" t="s">
        <v>57093</v>
      </c>
      <c r="E1797" s="674" t="s">
        <v>24523</v>
      </c>
    </row>
    <row r="1798" spans="1:5">
      <c r="A1798" s="668">
        <v>1875</v>
      </c>
      <c r="B1798" s="668" t="s">
        <v>59880</v>
      </c>
      <c r="C1798" s="668" t="s">
        <v>57099</v>
      </c>
      <c r="D1798" s="668" t="s">
        <v>57093</v>
      </c>
      <c r="E1798" s="674" t="s">
        <v>55022</v>
      </c>
    </row>
    <row r="1799" spans="1:5">
      <c r="A1799" s="668">
        <v>1874</v>
      </c>
      <c r="B1799" s="668" t="s">
        <v>59881</v>
      </c>
      <c r="C1799" s="668" t="s">
        <v>57099</v>
      </c>
      <c r="D1799" s="668" t="s">
        <v>57093</v>
      </c>
      <c r="E1799" s="674" t="s">
        <v>59882</v>
      </c>
    </row>
    <row r="1800" spans="1:5">
      <c r="A1800" s="668">
        <v>1870</v>
      </c>
      <c r="B1800" s="668" t="s">
        <v>59883</v>
      </c>
      <c r="C1800" s="668" t="s">
        <v>57099</v>
      </c>
      <c r="D1800" s="668" t="s">
        <v>57097</v>
      </c>
      <c r="E1800" s="674" t="s">
        <v>59884</v>
      </c>
    </row>
    <row r="1801" spans="1:5">
      <c r="A1801" s="668">
        <v>1884</v>
      </c>
      <c r="B1801" s="668" t="s">
        <v>59885</v>
      </c>
      <c r="C1801" s="668" t="s">
        <v>57099</v>
      </c>
      <c r="D1801" s="668" t="s">
        <v>57093</v>
      </c>
      <c r="E1801" s="674" t="s">
        <v>57910</v>
      </c>
    </row>
    <row r="1802" spans="1:5">
      <c r="A1802" s="668">
        <v>1887</v>
      </c>
      <c r="B1802" s="668" t="s">
        <v>59886</v>
      </c>
      <c r="C1802" s="668" t="s">
        <v>57099</v>
      </c>
      <c r="D1802" s="668" t="s">
        <v>57093</v>
      </c>
      <c r="E1802" s="674" t="s">
        <v>59887</v>
      </c>
    </row>
    <row r="1803" spans="1:5">
      <c r="A1803" s="668">
        <v>1876</v>
      </c>
      <c r="B1803" s="668" t="s">
        <v>59888</v>
      </c>
      <c r="C1803" s="668" t="s">
        <v>57099</v>
      </c>
      <c r="D1803" s="668" t="s">
        <v>57093</v>
      </c>
      <c r="E1803" s="674" t="s">
        <v>33709</v>
      </c>
    </row>
    <row r="1804" spans="1:5">
      <c r="A1804" s="668">
        <v>1879</v>
      </c>
      <c r="B1804" s="668" t="s">
        <v>59889</v>
      </c>
      <c r="C1804" s="668" t="s">
        <v>57099</v>
      </c>
      <c r="D1804" s="668" t="s">
        <v>57093</v>
      </c>
      <c r="E1804" s="674" t="s">
        <v>59890</v>
      </c>
    </row>
    <row r="1805" spans="1:5">
      <c r="A1805" s="668">
        <v>1877</v>
      </c>
      <c r="B1805" s="668" t="s">
        <v>59891</v>
      </c>
      <c r="C1805" s="668" t="s">
        <v>57099</v>
      </c>
      <c r="D1805" s="668" t="s">
        <v>57093</v>
      </c>
      <c r="E1805" s="674" t="s">
        <v>33702</v>
      </c>
    </row>
    <row r="1806" spans="1:5">
      <c r="A1806" s="668">
        <v>1878</v>
      </c>
      <c r="B1806" s="668" t="s">
        <v>59892</v>
      </c>
      <c r="C1806" s="668" t="s">
        <v>57099</v>
      </c>
      <c r="D1806" s="668" t="s">
        <v>57093</v>
      </c>
      <c r="E1806" s="674" t="s">
        <v>59212</v>
      </c>
    </row>
    <row r="1807" spans="1:5">
      <c r="A1807" s="668">
        <v>2621</v>
      </c>
      <c r="B1807" s="668" t="s">
        <v>59893</v>
      </c>
      <c r="C1807" s="668" t="s">
        <v>57099</v>
      </c>
      <c r="D1807" s="668" t="s">
        <v>44266</v>
      </c>
      <c r="E1807" s="674" t="s">
        <v>59894</v>
      </c>
    </row>
    <row r="1808" spans="1:5">
      <c r="A1808" s="668">
        <v>2616</v>
      </c>
      <c r="B1808" s="668" t="s">
        <v>59895</v>
      </c>
      <c r="C1808" s="668" t="s">
        <v>57099</v>
      </c>
      <c r="D1808" s="668" t="s">
        <v>44266</v>
      </c>
      <c r="E1808" s="674" t="s">
        <v>33289</v>
      </c>
    </row>
    <row r="1809" spans="1:5">
      <c r="A1809" s="668">
        <v>2633</v>
      </c>
      <c r="B1809" s="668" t="s">
        <v>59896</v>
      </c>
      <c r="C1809" s="668" t="s">
        <v>57099</v>
      </c>
      <c r="D1809" s="668" t="s">
        <v>44266</v>
      </c>
      <c r="E1809" s="674" t="s">
        <v>54337</v>
      </c>
    </row>
    <row r="1810" spans="1:5">
      <c r="A1810" s="668">
        <v>2617</v>
      </c>
      <c r="B1810" s="668" t="s">
        <v>59897</v>
      </c>
      <c r="C1810" s="668" t="s">
        <v>57099</v>
      </c>
      <c r="D1810" s="668" t="s">
        <v>44266</v>
      </c>
      <c r="E1810" s="674" t="s">
        <v>33023</v>
      </c>
    </row>
    <row r="1811" spans="1:5">
      <c r="A1811" s="668">
        <v>2618</v>
      </c>
      <c r="B1811" s="668" t="s">
        <v>59898</v>
      </c>
      <c r="C1811" s="668" t="s">
        <v>57099</v>
      </c>
      <c r="D1811" s="668" t="s">
        <v>44266</v>
      </c>
      <c r="E1811" s="674" t="s">
        <v>54556</v>
      </c>
    </row>
    <row r="1812" spans="1:5">
      <c r="A1812" s="668">
        <v>2632</v>
      </c>
      <c r="B1812" s="668" t="s">
        <v>59899</v>
      </c>
      <c r="C1812" s="668" t="s">
        <v>57099</v>
      </c>
      <c r="D1812" s="668" t="s">
        <v>44266</v>
      </c>
      <c r="E1812" s="674" t="s">
        <v>59900</v>
      </c>
    </row>
    <row r="1813" spans="1:5">
      <c r="A1813" s="668">
        <v>2631</v>
      </c>
      <c r="B1813" s="668" t="s">
        <v>59901</v>
      </c>
      <c r="C1813" s="668" t="s">
        <v>57099</v>
      </c>
      <c r="D1813" s="668" t="s">
        <v>44266</v>
      </c>
      <c r="E1813" s="674" t="s">
        <v>53751</v>
      </c>
    </row>
    <row r="1814" spans="1:5">
      <c r="A1814" s="668">
        <v>2619</v>
      </c>
      <c r="B1814" s="668" t="s">
        <v>59902</v>
      </c>
      <c r="C1814" s="668" t="s">
        <v>57099</v>
      </c>
      <c r="D1814" s="668" t="s">
        <v>44266</v>
      </c>
      <c r="E1814" s="674" t="s">
        <v>59903</v>
      </c>
    </row>
    <row r="1815" spans="1:5">
      <c r="A1815" s="668">
        <v>2620</v>
      </c>
      <c r="B1815" s="668" t="s">
        <v>59904</v>
      </c>
      <c r="C1815" s="668" t="s">
        <v>57099</v>
      </c>
      <c r="D1815" s="668" t="s">
        <v>44266</v>
      </c>
      <c r="E1815" s="674" t="s">
        <v>59905</v>
      </c>
    </row>
    <row r="1816" spans="1:5">
      <c r="A1816" s="668">
        <v>25968</v>
      </c>
      <c r="B1816" s="668" t="s">
        <v>59906</v>
      </c>
      <c r="C1816" s="668" t="s">
        <v>57099</v>
      </c>
      <c r="D1816" s="668" t="s">
        <v>44266</v>
      </c>
      <c r="E1816" s="674" t="s">
        <v>59907</v>
      </c>
    </row>
    <row r="1817" spans="1:5">
      <c r="A1817" s="668">
        <v>38369</v>
      </c>
      <c r="B1817" s="668" t="s">
        <v>59908</v>
      </c>
      <c r="C1817" s="668" t="s">
        <v>57099</v>
      </c>
      <c r="D1817" s="668" t="s">
        <v>57093</v>
      </c>
      <c r="E1817" s="674" t="s">
        <v>32980</v>
      </c>
    </row>
    <row r="1818" spans="1:5">
      <c r="A1818" s="668">
        <v>38370</v>
      </c>
      <c r="B1818" s="668" t="s">
        <v>59909</v>
      </c>
      <c r="C1818" s="668" t="s">
        <v>57099</v>
      </c>
      <c r="D1818" s="668" t="s">
        <v>57093</v>
      </c>
      <c r="E1818" s="674" t="s">
        <v>32980</v>
      </c>
    </row>
    <row r="1819" spans="1:5">
      <c r="A1819" s="668">
        <v>38372</v>
      </c>
      <c r="B1819" s="668" t="s">
        <v>59910</v>
      </c>
      <c r="C1819" s="668" t="s">
        <v>57099</v>
      </c>
      <c r="D1819" s="668" t="s">
        <v>57093</v>
      </c>
      <c r="E1819" s="674" t="s">
        <v>33739</v>
      </c>
    </row>
    <row r="1820" spans="1:5">
      <c r="A1820" s="668">
        <v>2357</v>
      </c>
      <c r="B1820" s="668" t="s">
        <v>59911</v>
      </c>
      <c r="C1820" s="668" t="s">
        <v>57386</v>
      </c>
      <c r="D1820" s="668" t="s">
        <v>57093</v>
      </c>
      <c r="E1820" s="674" t="s">
        <v>57710</v>
      </c>
    </row>
    <row r="1821" spans="1:5">
      <c r="A1821" s="668">
        <v>40806</v>
      </c>
      <c r="B1821" s="668" t="s">
        <v>59913</v>
      </c>
      <c r="C1821" s="668" t="s">
        <v>57389</v>
      </c>
      <c r="D1821" s="668" t="s">
        <v>57093</v>
      </c>
      <c r="E1821" s="674" t="s">
        <v>72380</v>
      </c>
    </row>
    <row r="1822" spans="1:5">
      <c r="A1822" s="668">
        <v>2355</v>
      </c>
      <c r="B1822" s="668" t="s">
        <v>59914</v>
      </c>
      <c r="C1822" s="668" t="s">
        <v>57386</v>
      </c>
      <c r="D1822" s="668" t="s">
        <v>57093</v>
      </c>
      <c r="E1822" s="674" t="s">
        <v>33537</v>
      </c>
    </row>
    <row r="1823" spans="1:5">
      <c r="A1823" s="668">
        <v>40805</v>
      </c>
      <c r="B1823" s="668" t="s">
        <v>59915</v>
      </c>
      <c r="C1823" s="668" t="s">
        <v>57389</v>
      </c>
      <c r="D1823" s="668" t="s">
        <v>57093</v>
      </c>
      <c r="E1823" s="674" t="s">
        <v>72381</v>
      </c>
    </row>
    <row r="1824" spans="1:5">
      <c r="A1824" s="668">
        <v>2358</v>
      </c>
      <c r="B1824" s="668" t="s">
        <v>59916</v>
      </c>
      <c r="C1824" s="668" t="s">
        <v>57386</v>
      </c>
      <c r="D1824" s="668" t="s">
        <v>57093</v>
      </c>
      <c r="E1824" s="674" t="s">
        <v>72382</v>
      </c>
    </row>
    <row r="1825" spans="1:5">
      <c r="A1825" s="668">
        <v>40807</v>
      </c>
      <c r="B1825" s="668" t="s">
        <v>59918</v>
      </c>
      <c r="C1825" s="668" t="s">
        <v>57389</v>
      </c>
      <c r="D1825" s="668" t="s">
        <v>57093</v>
      </c>
      <c r="E1825" s="674" t="s">
        <v>72383</v>
      </c>
    </row>
    <row r="1826" spans="1:5">
      <c r="A1826" s="668">
        <v>2359</v>
      </c>
      <c r="B1826" s="668" t="s">
        <v>59919</v>
      </c>
      <c r="C1826" s="668" t="s">
        <v>57386</v>
      </c>
      <c r="D1826" s="668" t="s">
        <v>57093</v>
      </c>
      <c r="E1826" s="674" t="s">
        <v>33548</v>
      </c>
    </row>
    <row r="1827" spans="1:5">
      <c r="A1827" s="668">
        <v>40808</v>
      </c>
      <c r="B1827" s="668" t="s">
        <v>59920</v>
      </c>
      <c r="C1827" s="668" t="s">
        <v>57389</v>
      </c>
      <c r="D1827" s="668" t="s">
        <v>57093</v>
      </c>
      <c r="E1827" s="674" t="s">
        <v>72384</v>
      </c>
    </row>
    <row r="1828" spans="1:5">
      <c r="A1828" s="668">
        <v>43144</v>
      </c>
      <c r="B1828" s="668" t="s">
        <v>59921</v>
      </c>
      <c r="C1828" s="668" t="s">
        <v>57213</v>
      </c>
      <c r="D1828" s="668" t="s">
        <v>57093</v>
      </c>
      <c r="E1828" s="674" t="s">
        <v>59922</v>
      </c>
    </row>
    <row r="1829" spans="1:5">
      <c r="A1829" s="668">
        <v>39397</v>
      </c>
      <c r="B1829" s="668" t="s">
        <v>59923</v>
      </c>
      <c r="C1829" s="668" t="s">
        <v>57136</v>
      </c>
      <c r="D1829" s="668" t="s">
        <v>57093</v>
      </c>
      <c r="E1829" s="674" t="s">
        <v>54707</v>
      </c>
    </row>
    <row r="1830" spans="1:5">
      <c r="A1830" s="668">
        <v>2692</v>
      </c>
      <c r="B1830" s="668" t="s">
        <v>59924</v>
      </c>
      <c r="C1830" s="668" t="s">
        <v>57136</v>
      </c>
      <c r="D1830" s="668" t="s">
        <v>57093</v>
      </c>
      <c r="E1830" s="674" t="s">
        <v>33771</v>
      </c>
    </row>
    <row r="1831" spans="1:5">
      <c r="A1831" s="668">
        <v>5330</v>
      </c>
      <c r="B1831" s="668" t="s">
        <v>59925</v>
      </c>
      <c r="C1831" s="668" t="s">
        <v>57136</v>
      </c>
      <c r="D1831" s="668" t="s">
        <v>57093</v>
      </c>
      <c r="E1831" s="674" t="s">
        <v>59926</v>
      </c>
    </row>
    <row r="1832" spans="1:5">
      <c r="A1832" s="668">
        <v>26017</v>
      </c>
      <c r="B1832" s="668" t="s">
        <v>59927</v>
      </c>
      <c r="C1832" s="668" t="s">
        <v>57099</v>
      </c>
      <c r="D1832" s="668" t="s">
        <v>57093</v>
      </c>
      <c r="E1832" s="674" t="s">
        <v>59928</v>
      </c>
    </row>
    <row r="1833" spans="1:5">
      <c r="A1833" s="668">
        <v>25931</v>
      </c>
      <c r="B1833" s="668" t="s">
        <v>59929</v>
      </c>
      <c r="C1833" s="668" t="s">
        <v>57099</v>
      </c>
      <c r="D1833" s="668" t="s">
        <v>57093</v>
      </c>
      <c r="E1833" s="674" t="s">
        <v>59930</v>
      </c>
    </row>
    <row r="1834" spans="1:5">
      <c r="A1834" s="668">
        <v>38140</v>
      </c>
      <c r="B1834" s="668" t="s">
        <v>59931</v>
      </c>
      <c r="C1834" s="668" t="s">
        <v>57099</v>
      </c>
      <c r="D1834" s="668" t="s">
        <v>57097</v>
      </c>
      <c r="E1834" s="674" t="s">
        <v>53875</v>
      </c>
    </row>
    <row r="1835" spans="1:5">
      <c r="A1835" s="668">
        <v>13887</v>
      </c>
      <c r="B1835" s="668" t="s">
        <v>59932</v>
      </c>
      <c r="C1835" s="668" t="s">
        <v>57099</v>
      </c>
      <c r="D1835" s="668" t="s">
        <v>57093</v>
      </c>
      <c r="E1835" s="674" t="s">
        <v>59933</v>
      </c>
    </row>
    <row r="1836" spans="1:5">
      <c r="A1836" s="668">
        <v>26018</v>
      </c>
      <c r="B1836" s="668" t="s">
        <v>59934</v>
      </c>
      <c r="C1836" s="668" t="s">
        <v>57099</v>
      </c>
      <c r="D1836" s="668" t="s">
        <v>57093</v>
      </c>
      <c r="E1836" s="674" t="s">
        <v>55048</v>
      </c>
    </row>
    <row r="1837" spans="1:5">
      <c r="A1837" s="668">
        <v>26019</v>
      </c>
      <c r="B1837" s="668" t="s">
        <v>59935</v>
      </c>
      <c r="C1837" s="668" t="s">
        <v>57099</v>
      </c>
      <c r="D1837" s="668" t="s">
        <v>57093</v>
      </c>
      <c r="E1837" s="674" t="s">
        <v>33770</v>
      </c>
    </row>
    <row r="1838" spans="1:5">
      <c r="A1838" s="668">
        <v>26020</v>
      </c>
      <c r="B1838" s="668" t="s">
        <v>59936</v>
      </c>
      <c r="C1838" s="668" t="s">
        <v>57099</v>
      </c>
      <c r="D1838" s="668" t="s">
        <v>57093</v>
      </c>
      <c r="E1838" s="674" t="s">
        <v>26545</v>
      </c>
    </row>
    <row r="1839" spans="1:5">
      <c r="A1839" s="668">
        <v>34544</v>
      </c>
      <c r="B1839" s="668" t="s">
        <v>59937</v>
      </c>
      <c r="C1839" s="668" t="s">
        <v>57099</v>
      </c>
      <c r="D1839" s="668" t="s">
        <v>57093</v>
      </c>
      <c r="E1839" s="674" t="s">
        <v>59938</v>
      </c>
    </row>
    <row r="1840" spans="1:5">
      <c r="A1840" s="668">
        <v>34729</v>
      </c>
      <c r="B1840" s="668" t="s">
        <v>59939</v>
      </c>
      <c r="C1840" s="668" t="s">
        <v>57099</v>
      </c>
      <c r="D1840" s="668" t="s">
        <v>57093</v>
      </c>
      <c r="E1840" s="674" t="s">
        <v>59940</v>
      </c>
    </row>
    <row r="1841" spans="1:5">
      <c r="A1841" s="668">
        <v>34734</v>
      </c>
      <c r="B1841" s="668" t="s">
        <v>59941</v>
      </c>
      <c r="C1841" s="668" t="s">
        <v>57099</v>
      </c>
      <c r="D1841" s="668" t="s">
        <v>57093</v>
      </c>
      <c r="E1841" s="674" t="s">
        <v>59942</v>
      </c>
    </row>
    <row r="1842" spans="1:5">
      <c r="A1842" s="668">
        <v>34738</v>
      </c>
      <c r="B1842" s="668" t="s">
        <v>59943</v>
      </c>
      <c r="C1842" s="668" t="s">
        <v>57099</v>
      </c>
      <c r="D1842" s="668" t="s">
        <v>57093</v>
      </c>
      <c r="E1842" s="674" t="s">
        <v>59944</v>
      </c>
    </row>
    <row r="1843" spans="1:5">
      <c r="A1843" s="668">
        <v>2391</v>
      </c>
      <c r="B1843" s="668" t="s">
        <v>59945</v>
      </c>
      <c r="C1843" s="668" t="s">
        <v>57099</v>
      </c>
      <c r="D1843" s="668" t="s">
        <v>57093</v>
      </c>
      <c r="E1843" s="674" t="s">
        <v>59946</v>
      </c>
    </row>
    <row r="1844" spans="1:5">
      <c r="A1844" s="668">
        <v>2374</v>
      </c>
      <c r="B1844" s="668" t="s">
        <v>59947</v>
      </c>
      <c r="C1844" s="668" t="s">
        <v>57099</v>
      </c>
      <c r="D1844" s="668" t="s">
        <v>57093</v>
      </c>
      <c r="E1844" s="674" t="s">
        <v>59948</v>
      </c>
    </row>
    <row r="1845" spans="1:5">
      <c r="A1845" s="668">
        <v>2377</v>
      </c>
      <c r="B1845" s="668" t="s">
        <v>59949</v>
      </c>
      <c r="C1845" s="668" t="s">
        <v>57099</v>
      </c>
      <c r="D1845" s="668" t="s">
        <v>57093</v>
      </c>
      <c r="E1845" s="674" t="s">
        <v>59950</v>
      </c>
    </row>
    <row r="1846" spans="1:5">
      <c r="A1846" s="668">
        <v>2393</v>
      </c>
      <c r="B1846" s="668" t="s">
        <v>59951</v>
      </c>
      <c r="C1846" s="668" t="s">
        <v>57099</v>
      </c>
      <c r="D1846" s="668" t="s">
        <v>57093</v>
      </c>
      <c r="E1846" s="674" t="s">
        <v>59952</v>
      </c>
    </row>
    <row r="1847" spans="1:5">
      <c r="A1847" s="668">
        <v>34705</v>
      </c>
      <c r="B1847" s="668" t="s">
        <v>59953</v>
      </c>
      <c r="C1847" s="668" t="s">
        <v>57099</v>
      </c>
      <c r="D1847" s="668" t="s">
        <v>57093</v>
      </c>
      <c r="E1847" s="674" t="s">
        <v>59954</v>
      </c>
    </row>
    <row r="1848" spans="1:5">
      <c r="A1848" s="668">
        <v>34707</v>
      </c>
      <c r="B1848" s="668" t="s">
        <v>59955</v>
      </c>
      <c r="C1848" s="668" t="s">
        <v>57099</v>
      </c>
      <c r="D1848" s="668" t="s">
        <v>57093</v>
      </c>
      <c r="E1848" s="674" t="s">
        <v>59956</v>
      </c>
    </row>
    <row r="1849" spans="1:5">
      <c r="A1849" s="668">
        <v>2378</v>
      </c>
      <c r="B1849" s="668" t="s">
        <v>59957</v>
      </c>
      <c r="C1849" s="668" t="s">
        <v>57099</v>
      </c>
      <c r="D1849" s="668" t="s">
        <v>57093</v>
      </c>
      <c r="E1849" s="674" t="s">
        <v>59958</v>
      </c>
    </row>
    <row r="1850" spans="1:5">
      <c r="A1850" s="668">
        <v>2379</v>
      </c>
      <c r="B1850" s="668" t="s">
        <v>59959</v>
      </c>
      <c r="C1850" s="668" t="s">
        <v>57099</v>
      </c>
      <c r="D1850" s="668" t="s">
        <v>57093</v>
      </c>
      <c r="E1850" s="674" t="s">
        <v>59958</v>
      </c>
    </row>
    <row r="1851" spans="1:5">
      <c r="A1851" s="668">
        <v>2376</v>
      </c>
      <c r="B1851" s="668" t="s">
        <v>59960</v>
      </c>
      <c r="C1851" s="668" t="s">
        <v>57099</v>
      </c>
      <c r="D1851" s="668" t="s">
        <v>57093</v>
      </c>
      <c r="E1851" s="674" t="s">
        <v>59961</v>
      </c>
    </row>
    <row r="1852" spans="1:5">
      <c r="A1852" s="668">
        <v>2394</v>
      </c>
      <c r="B1852" s="668" t="s">
        <v>59962</v>
      </c>
      <c r="C1852" s="668" t="s">
        <v>57099</v>
      </c>
      <c r="D1852" s="668" t="s">
        <v>57093</v>
      </c>
      <c r="E1852" s="674" t="s">
        <v>59963</v>
      </c>
    </row>
    <row r="1853" spans="1:5">
      <c r="A1853" s="668">
        <v>34686</v>
      </c>
      <c r="B1853" s="668" t="s">
        <v>59964</v>
      </c>
      <c r="C1853" s="668" t="s">
        <v>57099</v>
      </c>
      <c r="D1853" s="668" t="s">
        <v>57093</v>
      </c>
      <c r="E1853" s="674" t="s">
        <v>59965</v>
      </c>
    </row>
    <row r="1854" spans="1:5">
      <c r="A1854" s="668">
        <v>34616</v>
      </c>
      <c r="B1854" s="668" t="s">
        <v>59966</v>
      </c>
      <c r="C1854" s="668" t="s">
        <v>57099</v>
      </c>
      <c r="D1854" s="668" t="s">
        <v>57093</v>
      </c>
      <c r="E1854" s="674" t="s">
        <v>59967</v>
      </c>
    </row>
    <row r="1855" spans="1:5">
      <c r="A1855" s="668">
        <v>34623</v>
      </c>
      <c r="B1855" s="668" t="s">
        <v>59968</v>
      </c>
      <c r="C1855" s="668" t="s">
        <v>57099</v>
      </c>
      <c r="D1855" s="668" t="s">
        <v>57093</v>
      </c>
      <c r="E1855" s="674" t="s">
        <v>59969</v>
      </c>
    </row>
    <row r="1856" spans="1:5">
      <c r="A1856" s="668">
        <v>34628</v>
      </c>
      <c r="B1856" s="668" t="s">
        <v>59970</v>
      </c>
      <c r="C1856" s="668" t="s">
        <v>57099</v>
      </c>
      <c r="D1856" s="668" t="s">
        <v>57093</v>
      </c>
      <c r="E1856" s="674" t="s">
        <v>54236</v>
      </c>
    </row>
    <row r="1857" spans="1:5">
      <c r="A1857" s="668">
        <v>34653</v>
      </c>
      <c r="B1857" s="668" t="s">
        <v>59971</v>
      </c>
      <c r="C1857" s="668" t="s">
        <v>57099</v>
      </c>
      <c r="D1857" s="668" t="s">
        <v>57093</v>
      </c>
      <c r="E1857" s="674" t="s">
        <v>25677</v>
      </c>
    </row>
    <row r="1858" spans="1:5">
      <c r="A1858" s="668">
        <v>34688</v>
      </c>
      <c r="B1858" s="668" t="s">
        <v>59972</v>
      </c>
      <c r="C1858" s="668" t="s">
        <v>57099</v>
      </c>
      <c r="D1858" s="668" t="s">
        <v>57093</v>
      </c>
      <c r="E1858" s="674" t="s">
        <v>26765</v>
      </c>
    </row>
    <row r="1859" spans="1:5">
      <c r="A1859" s="668">
        <v>34709</v>
      </c>
      <c r="B1859" s="668" t="s">
        <v>59973</v>
      </c>
      <c r="C1859" s="668" t="s">
        <v>57099</v>
      </c>
      <c r="D1859" s="668" t="s">
        <v>57093</v>
      </c>
      <c r="E1859" s="674" t="s">
        <v>59974</v>
      </c>
    </row>
    <row r="1860" spans="1:5">
      <c r="A1860" s="668">
        <v>34714</v>
      </c>
      <c r="B1860" s="668" t="s">
        <v>59975</v>
      </c>
      <c r="C1860" s="668" t="s">
        <v>57099</v>
      </c>
      <c r="D1860" s="668" t="s">
        <v>57093</v>
      </c>
      <c r="E1860" s="674" t="s">
        <v>59976</v>
      </c>
    </row>
    <row r="1861" spans="1:5">
      <c r="A1861" s="668">
        <v>2388</v>
      </c>
      <c r="B1861" s="668" t="s">
        <v>59977</v>
      </c>
      <c r="C1861" s="668" t="s">
        <v>57099</v>
      </c>
      <c r="D1861" s="668" t="s">
        <v>57093</v>
      </c>
      <c r="E1861" s="674" t="s">
        <v>59978</v>
      </c>
    </row>
    <row r="1862" spans="1:5">
      <c r="A1862" s="668">
        <v>34606</v>
      </c>
      <c r="B1862" s="668" t="s">
        <v>59979</v>
      </c>
      <c r="C1862" s="668" t="s">
        <v>57099</v>
      </c>
      <c r="D1862" s="668" t="s">
        <v>57093</v>
      </c>
      <c r="E1862" s="674" t="s">
        <v>59905</v>
      </c>
    </row>
    <row r="1863" spans="1:5">
      <c r="A1863" s="668">
        <v>34689</v>
      </c>
      <c r="B1863" s="668" t="s">
        <v>59980</v>
      </c>
      <c r="C1863" s="668" t="s">
        <v>57099</v>
      </c>
      <c r="D1863" s="668" t="s">
        <v>57093</v>
      </c>
      <c r="E1863" s="674" t="s">
        <v>54679</v>
      </c>
    </row>
    <row r="1864" spans="1:5">
      <c r="A1864" s="668">
        <v>2370</v>
      </c>
      <c r="B1864" s="668" t="s">
        <v>59981</v>
      </c>
      <c r="C1864" s="668" t="s">
        <v>57099</v>
      </c>
      <c r="D1864" s="668" t="s">
        <v>57097</v>
      </c>
      <c r="E1864" s="674" t="s">
        <v>59982</v>
      </c>
    </row>
    <row r="1865" spans="1:5">
      <c r="A1865" s="668">
        <v>2386</v>
      </c>
      <c r="B1865" s="668" t="s">
        <v>59983</v>
      </c>
      <c r="C1865" s="668" t="s">
        <v>57099</v>
      </c>
      <c r="D1865" s="668" t="s">
        <v>57093</v>
      </c>
      <c r="E1865" s="674" t="s">
        <v>33602</v>
      </c>
    </row>
    <row r="1866" spans="1:5">
      <c r="A1866" s="668">
        <v>2392</v>
      </c>
      <c r="B1866" s="668" t="s">
        <v>59984</v>
      </c>
      <c r="C1866" s="668" t="s">
        <v>57099</v>
      </c>
      <c r="D1866" s="668" t="s">
        <v>57093</v>
      </c>
      <c r="E1866" s="674" t="s">
        <v>59985</v>
      </c>
    </row>
    <row r="1867" spans="1:5">
      <c r="A1867" s="668">
        <v>2373</v>
      </c>
      <c r="B1867" s="668" t="s">
        <v>59986</v>
      </c>
      <c r="C1867" s="668" t="s">
        <v>57099</v>
      </c>
      <c r="D1867" s="668" t="s">
        <v>57093</v>
      </c>
      <c r="E1867" s="674" t="s">
        <v>59987</v>
      </c>
    </row>
    <row r="1868" spans="1:5">
      <c r="A1868" s="668">
        <v>39465</v>
      </c>
      <c r="B1868" s="668" t="s">
        <v>59988</v>
      </c>
      <c r="C1868" s="668" t="s">
        <v>57099</v>
      </c>
      <c r="D1868" s="668" t="s">
        <v>57093</v>
      </c>
      <c r="E1868" s="674" t="s">
        <v>59989</v>
      </c>
    </row>
    <row r="1869" spans="1:5">
      <c r="A1869" s="668">
        <v>39466</v>
      </c>
      <c r="B1869" s="668" t="s">
        <v>59990</v>
      </c>
      <c r="C1869" s="668" t="s">
        <v>57099</v>
      </c>
      <c r="D1869" s="668" t="s">
        <v>57093</v>
      </c>
      <c r="E1869" s="674" t="s">
        <v>33787</v>
      </c>
    </row>
    <row r="1870" spans="1:5">
      <c r="A1870" s="668">
        <v>39467</v>
      </c>
      <c r="B1870" s="668" t="s">
        <v>59991</v>
      </c>
      <c r="C1870" s="668" t="s">
        <v>57099</v>
      </c>
      <c r="D1870" s="668" t="s">
        <v>57093</v>
      </c>
      <c r="E1870" s="674" t="s">
        <v>59992</v>
      </c>
    </row>
    <row r="1871" spans="1:5">
      <c r="A1871" s="668">
        <v>39468</v>
      </c>
      <c r="B1871" s="668" t="s">
        <v>59993</v>
      </c>
      <c r="C1871" s="668" t="s">
        <v>57099</v>
      </c>
      <c r="D1871" s="668" t="s">
        <v>57093</v>
      </c>
      <c r="E1871" s="674" t="s">
        <v>59994</v>
      </c>
    </row>
    <row r="1872" spans="1:5">
      <c r="A1872" s="668">
        <v>39469</v>
      </c>
      <c r="B1872" s="668" t="s">
        <v>59995</v>
      </c>
      <c r="C1872" s="668" t="s">
        <v>57099</v>
      </c>
      <c r="D1872" s="668" t="s">
        <v>57093</v>
      </c>
      <c r="E1872" s="674" t="s">
        <v>59996</v>
      </c>
    </row>
    <row r="1873" spans="1:5">
      <c r="A1873" s="668">
        <v>39470</v>
      </c>
      <c r="B1873" s="668" t="s">
        <v>59997</v>
      </c>
      <c r="C1873" s="668" t="s">
        <v>57099</v>
      </c>
      <c r="D1873" s="668" t="s">
        <v>57093</v>
      </c>
      <c r="E1873" s="674" t="s">
        <v>55025</v>
      </c>
    </row>
    <row r="1874" spans="1:5">
      <c r="A1874" s="668">
        <v>39471</v>
      </c>
      <c r="B1874" s="668" t="s">
        <v>59998</v>
      </c>
      <c r="C1874" s="668" t="s">
        <v>57099</v>
      </c>
      <c r="D1874" s="668" t="s">
        <v>57093</v>
      </c>
      <c r="E1874" s="674" t="s">
        <v>59999</v>
      </c>
    </row>
    <row r="1875" spans="1:5">
      <c r="A1875" s="668">
        <v>39472</v>
      </c>
      <c r="B1875" s="668" t="s">
        <v>60000</v>
      </c>
      <c r="C1875" s="668" t="s">
        <v>57099</v>
      </c>
      <c r="D1875" s="668" t="s">
        <v>57093</v>
      </c>
      <c r="E1875" s="674" t="s">
        <v>60001</v>
      </c>
    </row>
    <row r="1876" spans="1:5">
      <c r="A1876" s="668">
        <v>39473</v>
      </c>
      <c r="B1876" s="668" t="s">
        <v>60002</v>
      </c>
      <c r="C1876" s="668" t="s">
        <v>57099</v>
      </c>
      <c r="D1876" s="668" t="s">
        <v>57093</v>
      </c>
      <c r="E1876" s="674" t="s">
        <v>60003</v>
      </c>
    </row>
    <row r="1877" spans="1:5">
      <c r="A1877" s="668">
        <v>39474</v>
      </c>
      <c r="B1877" s="668" t="s">
        <v>60004</v>
      </c>
      <c r="C1877" s="668" t="s">
        <v>57099</v>
      </c>
      <c r="D1877" s="668" t="s">
        <v>57093</v>
      </c>
      <c r="E1877" s="674" t="s">
        <v>60005</v>
      </c>
    </row>
    <row r="1878" spans="1:5">
      <c r="A1878" s="668">
        <v>39475</v>
      </c>
      <c r="B1878" s="668" t="s">
        <v>60006</v>
      </c>
      <c r="C1878" s="668" t="s">
        <v>57099</v>
      </c>
      <c r="D1878" s="668" t="s">
        <v>57093</v>
      </c>
      <c r="E1878" s="674" t="s">
        <v>60007</v>
      </c>
    </row>
    <row r="1879" spans="1:5">
      <c r="A1879" s="668">
        <v>39476</v>
      </c>
      <c r="B1879" s="668" t="s">
        <v>60008</v>
      </c>
      <c r="C1879" s="668" t="s">
        <v>57099</v>
      </c>
      <c r="D1879" s="668" t="s">
        <v>57093</v>
      </c>
      <c r="E1879" s="674" t="s">
        <v>60009</v>
      </c>
    </row>
    <row r="1880" spans="1:5">
      <c r="A1880" s="668">
        <v>39477</v>
      </c>
      <c r="B1880" s="668" t="s">
        <v>60010</v>
      </c>
      <c r="C1880" s="668" t="s">
        <v>57099</v>
      </c>
      <c r="D1880" s="668" t="s">
        <v>57093</v>
      </c>
      <c r="E1880" s="674" t="s">
        <v>60011</v>
      </c>
    </row>
    <row r="1881" spans="1:5">
      <c r="A1881" s="668">
        <v>39478</v>
      </c>
      <c r="B1881" s="668" t="s">
        <v>60012</v>
      </c>
      <c r="C1881" s="668" t="s">
        <v>57099</v>
      </c>
      <c r="D1881" s="668" t="s">
        <v>57093</v>
      </c>
      <c r="E1881" s="674" t="s">
        <v>60013</v>
      </c>
    </row>
    <row r="1882" spans="1:5">
      <c r="A1882" s="668">
        <v>39479</v>
      </c>
      <c r="B1882" s="668" t="s">
        <v>60014</v>
      </c>
      <c r="C1882" s="668" t="s">
        <v>57099</v>
      </c>
      <c r="D1882" s="668" t="s">
        <v>57093</v>
      </c>
      <c r="E1882" s="674" t="s">
        <v>60015</v>
      </c>
    </row>
    <row r="1883" spans="1:5">
      <c r="A1883" s="668">
        <v>39480</v>
      </c>
      <c r="B1883" s="668" t="s">
        <v>60016</v>
      </c>
      <c r="C1883" s="668" t="s">
        <v>57099</v>
      </c>
      <c r="D1883" s="668" t="s">
        <v>57093</v>
      </c>
      <c r="E1883" s="674" t="s">
        <v>60017</v>
      </c>
    </row>
    <row r="1884" spans="1:5">
      <c r="A1884" s="668">
        <v>39459</v>
      </c>
      <c r="B1884" s="668" t="s">
        <v>60018</v>
      </c>
      <c r="C1884" s="668" t="s">
        <v>57099</v>
      </c>
      <c r="D1884" s="668" t="s">
        <v>57093</v>
      </c>
      <c r="E1884" s="674" t="s">
        <v>60019</v>
      </c>
    </row>
    <row r="1885" spans="1:5">
      <c r="A1885" s="668">
        <v>39445</v>
      </c>
      <c r="B1885" s="668" t="s">
        <v>60020</v>
      </c>
      <c r="C1885" s="668" t="s">
        <v>57099</v>
      </c>
      <c r="D1885" s="668" t="s">
        <v>57093</v>
      </c>
      <c r="E1885" s="674" t="s">
        <v>60021</v>
      </c>
    </row>
    <row r="1886" spans="1:5">
      <c r="A1886" s="668">
        <v>39446</v>
      </c>
      <c r="B1886" s="668" t="s">
        <v>60022</v>
      </c>
      <c r="C1886" s="668" t="s">
        <v>57099</v>
      </c>
      <c r="D1886" s="668" t="s">
        <v>57093</v>
      </c>
      <c r="E1886" s="674" t="s">
        <v>60023</v>
      </c>
    </row>
    <row r="1887" spans="1:5">
      <c r="A1887" s="668">
        <v>39447</v>
      </c>
      <c r="B1887" s="668" t="s">
        <v>60024</v>
      </c>
      <c r="C1887" s="668" t="s">
        <v>57099</v>
      </c>
      <c r="D1887" s="668" t="s">
        <v>57093</v>
      </c>
      <c r="E1887" s="674" t="s">
        <v>60025</v>
      </c>
    </row>
    <row r="1888" spans="1:5">
      <c r="A1888" s="668">
        <v>39448</v>
      </c>
      <c r="B1888" s="668" t="s">
        <v>60026</v>
      </c>
      <c r="C1888" s="668" t="s">
        <v>57099</v>
      </c>
      <c r="D1888" s="668" t="s">
        <v>57093</v>
      </c>
      <c r="E1888" s="674" t="s">
        <v>60027</v>
      </c>
    </row>
    <row r="1889" spans="1:5">
      <c r="A1889" s="668">
        <v>39450</v>
      </c>
      <c r="B1889" s="668" t="s">
        <v>60028</v>
      </c>
      <c r="C1889" s="668" t="s">
        <v>57099</v>
      </c>
      <c r="D1889" s="668" t="s">
        <v>57093</v>
      </c>
      <c r="E1889" s="674" t="s">
        <v>60029</v>
      </c>
    </row>
    <row r="1890" spans="1:5">
      <c r="A1890" s="668">
        <v>39451</v>
      </c>
      <c r="B1890" s="668" t="s">
        <v>60030</v>
      </c>
      <c r="C1890" s="668" t="s">
        <v>57099</v>
      </c>
      <c r="D1890" s="668" t="s">
        <v>57093</v>
      </c>
      <c r="E1890" s="674" t="s">
        <v>60031</v>
      </c>
    </row>
    <row r="1891" spans="1:5">
      <c r="A1891" s="668">
        <v>39452</v>
      </c>
      <c r="B1891" s="668" t="s">
        <v>60032</v>
      </c>
      <c r="C1891" s="668" t="s">
        <v>57099</v>
      </c>
      <c r="D1891" s="668" t="s">
        <v>57093</v>
      </c>
      <c r="E1891" s="674" t="s">
        <v>60033</v>
      </c>
    </row>
    <row r="1892" spans="1:5">
      <c r="A1892" s="668">
        <v>39523</v>
      </c>
      <c r="B1892" s="668" t="s">
        <v>60034</v>
      </c>
      <c r="C1892" s="668" t="s">
        <v>57099</v>
      </c>
      <c r="D1892" s="668" t="s">
        <v>57093</v>
      </c>
      <c r="E1892" s="674" t="s">
        <v>60035</v>
      </c>
    </row>
    <row r="1893" spans="1:5">
      <c r="A1893" s="668">
        <v>39449</v>
      </c>
      <c r="B1893" s="668" t="s">
        <v>60036</v>
      </c>
      <c r="C1893" s="668" t="s">
        <v>57099</v>
      </c>
      <c r="D1893" s="668" t="s">
        <v>57093</v>
      </c>
      <c r="E1893" s="674" t="s">
        <v>60037</v>
      </c>
    </row>
    <row r="1894" spans="1:5">
      <c r="A1894" s="668">
        <v>39455</v>
      </c>
      <c r="B1894" s="668" t="s">
        <v>60038</v>
      </c>
      <c r="C1894" s="668" t="s">
        <v>57099</v>
      </c>
      <c r="D1894" s="668" t="s">
        <v>57093</v>
      </c>
      <c r="E1894" s="674" t="s">
        <v>60039</v>
      </c>
    </row>
    <row r="1895" spans="1:5">
      <c r="A1895" s="668">
        <v>39456</v>
      </c>
      <c r="B1895" s="668" t="s">
        <v>60040</v>
      </c>
      <c r="C1895" s="668" t="s">
        <v>57099</v>
      </c>
      <c r="D1895" s="668" t="s">
        <v>57093</v>
      </c>
      <c r="E1895" s="674" t="s">
        <v>60041</v>
      </c>
    </row>
    <row r="1896" spans="1:5">
      <c r="A1896" s="668">
        <v>39457</v>
      </c>
      <c r="B1896" s="668" t="s">
        <v>60042</v>
      </c>
      <c r="C1896" s="668" t="s">
        <v>57099</v>
      </c>
      <c r="D1896" s="668" t="s">
        <v>57093</v>
      </c>
      <c r="E1896" s="674" t="s">
        <v>60043</v>
      </c>
    </row>
    <row r="1897" spans="1:5">
      <c r="A1897" s="668">
        <v>39458</v>
      </c>
      <c r="B1897" s="668" t="s">
        <v>60044</v>
      </c>
      <c r="C1897" s="668" t="s">
        <v>57099</v>
      </c>
      <c r="D1897" s="668" t="s">
        <v>57093</v>
      </c>
      <c r="E1897" s="674" t="s">
        <v>60045</v>
      </c>
    </row>
    <row r="1898" spans="1:5">
      <c r="A1898" s="668">
        <v>39464</v>
      </c>
      <c r="B1898" s="668" t="s">
        <v>60046</v>
      </c>
      <c r="C1898" s="668" t="s">
        <v>57099</v>
      </c>
      <c r="D1898" s="668" t="s">
        <v>57093</v>
      </c>
      <c r="E1898" s="674" t="s">
        <v>60047</v>
      </c>
    </row>
    <row r="1899" spans="1:5">
      <c r="A1899" s="668">
        <v>39460</v>
      </c>
      <c r="B1899" s="668" t="s">
        <v>60048</v>
      </c>
      <c r="C1899" s="668" t="s">
        <v>57099</v>
      </c>
      <c r="D1899" s="668" t="s">
        <v>57093</v>
      </c>
      <c r="E1899" s="674" t="s">
        <v>60049</v>
      </c>
    </row>
    <row r="1900" spans="1:5">
      <c r="A1900" s="668">
        <v>39461</v>
      </c>
      <c r="B1900" s="668" t="s">
        <v>60050</v>
      </c>
      <c r="C1900" s="668" t="s">
        <v>57099</v>
      </c>
      <c r="D1900" s="668" t="s">
        <v>57093</v>
      </c>
      <c r="E1900" s="674" t="s">
        <v>60051</v>
      </c>
    </row>
    <row r="1901" spans="1:5">
      <c r="A1901" s="668">
        <v>39462</v>
      </c>
      <c r="B1901" s="668" t="s">
        <v>60052</v>
      </c>
      <c r="C1901" s="668" t="s">
        <v>57099</v>
      </c>
      <c r="D1901" s="668" t="s">
        <v>57093</v>
      </c>
      <c r="E1901" s="674" t="s">
        <v>60053</v>
      </c>
    </row>
    <row r="1902" spans="1:5">
      <c r="A1902" s="668">
        <v>39463</v>
      </c>
      <c r="B1902" s="668" t="s">
        <v>60054</v>
      </c>
      <c r="C1902" s="668" t="s">
        <v>57099</v>
      </c>
      <c r="D1902" s="668" t="s">
        <v>57093</v>
      </c>
      <c r="E1902" s="674" t="s">
        <v>60055</v>
      </c>
    </row>
    <row r="1903" spans="1:5">
      <c r="A1903" s="668">
        <v>26039</v>
      </c>
      <c r="B1903" s="668" t="s">
        <v>60056</v>
      </c>
      <c r="C1903" s="668" t="s">
        <v>57099</v>
      </c>
      <c r="D1903" s="668" t="s">
        <v>44266</v>
      </c>
      <c r="E1903" s="674" t="s">
        <v>60057</v>
      </c>
    </row>
    <row r="1904" spans="1:5">
      <c r="A1904" s="668">
        <v>2401</v>
      </c>
      <c r="B1904" s="668" t="s">
        <v>60058</v>
      </c>
      <c r="C1904" s="668" t="s">
        <v>57099</v>
      </c>
      <c r="D1904" s="668" t="s">
        <v>44266</v>
      </c>
      <c r="E1904" s="674" t="s">
        <v>60059</v>
      </c>
    </row>
    <row r="1905" spans="1:5">
      <c r="A1905" s="668">
        <v>38870</v>
      </c>
      <c r="B1905" s="668" t="s">
        <v>60060</v>
      </c>
      <c r="C1905" s="668" t="s">
        <v>57099</v>
      </c>
      <c r="D1905" s="668" t="s">
        <v>44266</v>
      </c>
      <c r="E1905" s="674" t="s">
        <v>60061</v>
      </c>
    </row>
    <row r="1906" spans="1:5">
      <c r="A1906" s="668">
        <v>38869</v>
      </c>
      <c r="B1906" s="668" t="s">
        <v>60062</v>
      </c>
      <c r="C1906" s="668" t="s">
        <v>57099</v>
      </c>
      <c r="D1906" s="668" t="s">
        <v>44266</v>
      </c>
      <c r="E1906" s="674" t="s">
        <v>60063</v>
      </c>
    </row>
    <row r="1907" spans="1:5">
      <c r="A1907" s="668">
        <v>38872</v>
      </c>
      <c r="B1907" s="668" t="s">
        <v>60064</v>
      </c>
      <c r="C1907" s="668" t="s">
        <v>57099</v>
      </c>
      <c r="D1907" s="668" t="s">
        <v>44266</v>
      </c>
      <c r="E1907" s="674" t="s">
        <v>60065</v>
      </c>
    </row>
    <row r="1908" spans="1:5">
      <c r="A1908" s="668">
        <v>38871</v>
      </c>
      <c r="B1908" s="668" t="s">
        <v>60066</v>
      </c>
      <c r="C1908" s="668" t="s">
        <v>57099</v>
      </c>
      <c r="D1908" s="668" t="s">
        <v>44266</v>
      </c>
      <c r="E1908" s="674" t="s">
        <v>60067</v>
      </c>
    </row>
    <row r="1909" spans="1:5">
      <c r="A1909" s="668">
        <v>39283</v>
      </c>
      <c r="B1909" s="668" t="s">
        <v>60068</v>
      </c>
      <c r="C1909" s="668" t="s">
        <v>57099</v>
      </c>
      <c r="D1909" s="668" t="s">
        <v>44266</v>
      </c>
      <c r="E1909" s="674" t="s">
        <v>60069</v>
      </c>
    </row>
    <row r="1910" spans="1:5">
      <c r="A1910" s="668">
        <v>39284</v>
      </c>
      <c r="B1910" s="668" t="s">
        <v>60070</v>
      </c>
      <c r="C1910" s="668" t="s">
        <v>57099</v>
      </c>
      <c r="D1910" s="668" t="s">
        <v>44266</v>
      </c>
      <c r="E1910" s="674" t="s">
        <v>60071</v>
      </c>
    </row>
    <row r="1911" spans="1:5">
      <c r="A1911" s="668">
        <v>39285</v>
      </c>
      <c r="B1911" s="668" t="s">
        <v>60072</v>
      </c>
      <c r="C1911" s="668" t="s">
        <v>57099</v>
      </c>
      <c r="D1911" s="668" t="s">
        <v>44266</v>
      </c>
      <c r="E1911" s="674" t="s">
        <v>60073</v>
      </c>
    </row>
    <row r="1912" spans="1:5">
      <c r="A1912" s="668">
        <v>39286</v>
      </c>
      <c r="B1912" s="668" t="s">
        <v>60074</v>
      </c>
      <c r="C1912" s="668" t="s">
        <v>57099</v>
      </c>
      <c r="D1912" s="668" t="s">
        <v>44266</v>
      </c>
      <c r="E1912" s="674" t="s">
        <v>60075</v>
      </c>
    </row>
    <row r="1913" spans="1:5">
      <c r="A1913" s="668">
        <v>39287</v>
      </c>
      <c r="B1913" s="668" t="s">
        <v>60076</v>
      </c>
      <c r="C1913" s="668" t="s">
        <v>57099</v>
      </c>
      <c r="D1913" s="668" t="s">
        <v>44266</v>
      </c>
      <c r="E1913" s="674" t="s">
        <v>60077</v>
      </c>
    </row>
    <row r="1914" spans="1:5">
      <c r="A1914" s="668">
        <v>39288</v>
      </c>
      <c r="B1914" s="668" t="s">
        <v>60078</v>
      </c>
      <c r="C1914" s="668" t="s">
        <v>57099</v>
      </c>
      <c r="D1914" s="668" t="s">
        <v>44266</v>
      </c>
      <c r="E1914" s="674" t="s">
        <v>60079</v>
      </c>
    </row>
    <row r="1915" spans="1:5">
      <c r="A1915" s="668">
        <v>2414</v>
      </c>
      <c r="B1915" s="668" t="s">
        <v>60080</v>
      </c>
      <c r="C1915" s="668" t="s">
        <v>57096</v>
      </c>
      <c r="D1915" s="668" t="s">
        <v>57093</v>
      </c>
      <c r="E1915" s="674" t="s">
        <v>60081</v>
      </c>
    </row>
    <row r="1916" spans="1:5">
      <c r="A1916" s="668">
        <v>2413</v>
      </c>
      <c r="B1916" s="668" t="s">
        <v>60082</v>
      </c>
      <c r="C1916" s="668" t="s">
        <v>57096</v>
      </c>
      <c r="D1916" s="668" t="s">
        <v>57093</v>
      </c>
      <c r="E1916" s="674" t="s">
        <v>60083</v>
      </c>
    </row>
    <row r="1917" spans="1:5">
      <c r="A1917" s="668">
        <v>2405</v>
      </c>
      <c r="B1917" s="668" t="s">
        <v>60084</v>
      </c>
      <c r="C1917" s="668" t="s">
        <v>57096</v>
      </c>
      <c r="D1917" s="668" t="s">
        <v>57093</v>
      </c>
      <c r="E1917" s="674" t="s">
        <v>60085</v>
      </c>
    </row>
    <row r="1918" spans="1:5">
      <c r="A1918" s="668">
        <v>13361</v>
      </c>
      <c r="B1918" s="668" t="s">
        <v>60086</v>
      </c>
      <c r="C1918" s="668" t="s">
        <v>57096</v>
      </c>
      <c r="D1918" s="668" t="s">
        <v>57093</v>
      </c>
      <c r="E1918" s="674" t="s">
        <v>60087</v>
      </c>
    </row>
    <row r="1919" spans="1:5">
      <c r="A1919" s="668">
        <v>11987</v>
      </c>
      <c r="B1919" s="668" t="s">
        <v>60088</v>
      </c>
      <c r="C1919" s="668" t="s">
        <v>57096</v>
      </c>
      <c r="D1919" s="668" t="s">
        <v>57093</v>
      </c>
      <c r="E1919" s="674" t="s">
        <v>60089</v>
      </c>
    </row>
    <row r="1920" spans="1:5">
      <c r="A1920" s="668">
        <v>2416</v>
      </c>
      <c r="B1920" s="668" t="s">
        <v>60090</v>
      </c>
      <c r="C1920" s="668" t="s">
        <v>57096</v>
      </c>
      <c r="D1920" s="668" t="s">
        <v>57093</v>
      </c>
      <c r="E1920" s="674" t="s">
        <v>60091</v>
      </c>
    </row>
    <row r="1921" spans="1:5">
      <c r="A1921" s="668">
        <v>2412</v>
      </c>
      <c r="B1921" s="668" t="s">
        <v>60092</v>
      </c>
      <c r="C1921" s="668" t="s">
        <v>57096</v>
      </c>
      <c r="D1921" s="668" t="s">
        <v>57093</v>
      </c>
      <c r="E1921" s="674" t="s">
        <v>60093</v>
      </c>
    </row>
    <row r="1922" spans="1:5">
      <c r="A1922" s="668">
        <v>2411</v>
      </c>
      <c r="B1922" s="668" t="s">
        <v>60094</v>
      </c>
      <c r="C1922" s="668" t="s">
        <v>57096</v>
      </c>
      <c r="D1922" s="668" t="s">
        <v>57093</v>
      </c>
      <c r="E1922" s="674" t="s">
        <v>60087</v>
      </c>
    </row>
    <row r="1923" spans="1:5">
      <c r="A1923" s="668">
        <v>2406</v>
      </c>
      <c r="B1923" s="668" t="s">
        <v>60095</v>
      </c>
      <c r="C1923" s="668" t="s">
        <v>57096</v>
      </c>
      <c r="D1923" s="668" t="s">
        <v>57093</v>
      </c>
      <c r="E1923" s="674" t="s">
        <v>60096</v>
      </c>
    </row>
    <row r="1924" spans="1:5">
      <c r="A1924" s="668">
        <v>10571</v>
      </c>
      <c r="B1924" s="668" t="s">
        <v>60097</v>
      </c>
      <c r="C1924" s="668" t="s">
        <v>57096</v>
      </c>
      <c r="D1924" s="668" t="s">
        <v>57093</v>
      </c>
      <c r="E1924" s="674" t="s">
        <v>60098</v>
      </c>
    </row>
    <row r="1925" spans="1:5">
      <c r="A1925" s="668">
        <v>11985</v>
      </c>
      <c r="B1925" s="668" t="s">
        <v>60099</v>
      </c>
      <c r="C1925" s="668" t="s">
        <v>57096</v>
      </c>
      <c r="D1925" s="668" t="s">
        <v>57093</v>
      </c>
      <c r="E1925" s="674" t="s">
        <v>60100</v>
      </c>
    </row>
    <row r="1926" spans="1:5">
      <c r="A1926" s="668">
        <v>2410</v>
      </c>
      <c r="B1926" s="668" t="s">
        <v>60101</v>
      </c>
      <c r="C1926" s="668" t="s">
        <v>57096</v>
      </c>
      <c r="D1926" s="668" t="s">
        <v>57093</v>
      </c>
      <c r="E1926" s="674" t="s">
        <v>60102</v>
      </c>
    </row>
    <row r="1927" spans="1:5">
      <c r="A1927" s="668">
        <v>2417</v>
      </c>
      <c r="B1927" s="668" t="s">
        <v>60103</v>
      </c>
      <c r="C1927" s="668" t="s">
        <v>57096</v>
      </c>
      <c r="D1927" s="668" t="s">
        <v>57093</v>
      </c>
      <c r="E1927" s="674" t="s">
        <v>60104</v>
      </c>
    </row>
    <row r="1928" spans="1:5">
      <c r="A1928" s="668">
        <v>2415</v>
      </c>
      <c r="B1928" s="668" t="s">
        <v>60105</v>
      </c>
      <c r="C1928" s="668" t="s">
        <v>57096</v>
      </c>
      <c r="D1928" s="668" t="s">
        <v>57093</v>
      </c>
      <c r="E1928" s="674" t="s">
        <v>60106</v>
      </c>
    </row>
    <row r="1929" spans="1:5">
      <c r="A1929" s="668">
        <v>13360</v>
      </c>
      <c r="B1929" s="668" t="s">
        <v>60107</v>
      </c>
      <c r="C1929" s="668" t="s">
        <v>57096</v>
      </c>
      <c r="D1929" s="668" t="s">
        <v>57093</v>
      </c>
      <c r="E1929" s="674" t="s">
        <v>60106</v>
      </c>
    </row>
    <row r="1930" spans="1:5">
      <c r="A1930" s="668">
        <v>11983</v>
      </c>
      <c r="B1930" s="668" t="s">
        <v>60108</v>
      </c>
      <c r="C1930" s="668" t="s">
        <v>57096</v>
      </c>
      <c r="D1930" s="668" t="s">
        <v>57093</v>
      </c>
      <c r="E1930" s="674" t="s">
        <v>60109</v>
      </c>
    </row>
    <row r="1931" spans="1:5">
      <c r="A1931" s="668">
        <v>11986</v>
      </c>
      <c r="B1931" s="668" t="s">
        <v>60110</v>
      </c>
      <c r="C1931" s="668" t="s">
        <v>57096</v>
      </c>
      <c r="D1931" s="668" t="s">
        <v>57093</v>
      </c>
      <c r="E1931" s="674" t="s">
        <v>60111</v>
      </c>
    </row>
    <row r="1932" spans="1:5">
      <c r="A1932" s="668">
        <v>25976</v>
      </c>
      <c r="B1932" s="668" t="s">
        <v>60112</v>
      </c>
      <c r="C1932" s="668" t="s">
        <v>57096</v>
      </c>
      <c r="D1932" s="668" t="s">
        <v>57093</v>
      </c>
      <c r="E1932" s="674" t="s">
        <v>60113</v>
      </c>
    </row>
    <row r="1933" spans="1:5">
      <c r="A1933" s="668">
        <v>10629</v>
      </c>
      <c r="B1933" s="668" t="s">
        <v>60114</v>
      </c>
      <c r="C1933" s="668" t="s">
        <v>57096</v>
      </c>
      <c r="D1933" s="668" t="s">
        <v>57093</v>
      </c>
      <c r="E1933" s="674" t="s">
        <v>60115</v>
      </c>
    </row>
    <row r="1934" spans="1:5">
      <c r="A1934" s="668">
        <v>10698</v>
      </c>
      <c r="B1934" s="668" t="s">
        <v>60116</v>
      </c>
      <c r="C1934" s="668" t="s">
        <v>57096</v>
      </c>
      <c r="D1934" s="668" t="s">
        <v>44266</v>
      </c>
      <c r="E1934" s="674" t="s">
        <v>60117</v>
      </c>
    </row>
    <row r="1935" spans="1:5">
      <c r="A1935" s="668">
        <v>40521</v>
      </c>
      <c r="B1935" s="668" t="s">
        <v>60118</v>
      </c>
      <c r="C1935" s="668" t="s">
        <v>57099</v>
      </c>
      <c r="D1935" s="668" t="s">
        <v>57093</v>
      </c>
      <c r="E1935" s="674" t="s">
        <v>60119</v>
      </c>
    </row>
    <row r="1936" spans="1:5">
      <c r="A1936" s="668">
        <v>2432</v>
      </c>
      <c r="B1936" s="668" t="s">
        <v>60120</v>
      </c>
      <c r="C1936" s="668" t="s">
        <v>57099</v>
      </c>
      <c r="D1936" s="668" t="s">
        <v>57093</v>
      </c>
      <c r="E1936" s="674" t="s">
        <v>33784</v>
      </c>
    </row>
    <row r="1937" spans="1:5">
      <c r="A1937" s="668">
        <v>2433</v>
      </c>
      <c r="B1937" s="668" t="s">
        <v>60121</v>
      </c>
      <c r="C1937" s="668" t="s">
        <v>57099</v>
      </c>
      <c r="D1937" s="668" t="s">
        <v>57093</v>
      </c>
      <c r="E1937" s="674" t="s">
        <v>60122</v>
      </c>
    </row>
    <row r="1938" spans="1:5">
      <c r="A1938" s="668">
        <v>2420</v>
      </c>
      <c r="B1938" s="668" t="s">
        <v>60123</v>
      </c>
      <c r="C1938" s="668" t="s">
        <v>57099</v>
      </c>
      <c r="D1938" s="668" t="s">
        <v>57093</v>
      </c>
      <c r="E1938" s="674" t="s">
        <v>60124</v>
      </c>
    </row>
    <row r="1939" spans="1:5">
      <c r="A1939" s="668">
        <v>11447</v>
      </c>
      <c r="B1939" s="668" t="s">
        <v>60125</v>
      </c>
      <c r="C1939" s="668" t="s">
        <v>57099</v>
      </c>
      <c r="D1939" s="668" t="s">
        <v>57093</v>
      </c>
      <c r="E1939" s="674" t="s">
        <v>33533</v>
      </c>
    </row>
    <row r="1940" spans="1:5">
      <c r="A1940" s="668">
        <v>11451</v>
      </c>
      <c r="B1940" s="668" t="s">
        <v>60126</v>
      </c>
      <c r="C1940" s="668" t="s">
        <v>57099</v>
      </c>
      <c r="D1940" s="668" t="s">
        <v>57093</v>
      </c>
      <c r="E1940" s="674" t="s">
        <v>60127</v>
      </c>
    </row>
    <row r="1941" spans="1:5">
      <c r="A1941" s="668">
        <v>11116</v>
      </c>
      <c r="B1941" s="668" t="s">
        <v>60128</v>
      </c>
      <c r="C1941" s="668" t="s">
        <v>57099</v>
      </c>
      <c r="D1941" s="668" t="s">
        <v>44266</v>
      </c>
      <c r="E1941" s="674" t="s">
        <v>60129</v>
      </c>
    </row>
    <row r="1942" spans="1:5">
      <c r="A1942" s="668">
        <v>38411</v>
      </c>
      <c r="B1942" s="668" t="s">
        <v>60130</v>
      </c>
      <c r="C1942" s="668" t="s">
        <v>57099</v>
      </c>
      <c r="D1942" s="668" t="s">
        <v>57093</v>
      </c>
      <c r="E1942" s="674" t="s">
        <v>60131</v>
      </c>
    </row>
    <row r="1943" spans="1:5">
      <c r="A1943" s="668">
        <v>1370</v>
      </c>
      <c r="B1943" s="668" t="s">
        <v>60132</v>
      </c>
      <c r="C1943" s="668" t="s">
        <v>57099</v>
      </c>
      <c r="D1943" s="668" t="s">
        <v>57093</v>
      </c>
      <c r="E1943" s="674" t="s">
        <v>60133</v>
      </c>
    </row>
    <row r="1944" spans="1:5">
      <c r="A1944" s="668">
        <v>38189</v>
      </c>
      <c r="B1944" s="668" t="s">
        <v>60134</v>
      </c>
      <c r="C1944" s="668" t="s">
        <v>57099</v>
      </c>
      <c r="D1944" s="668" t="s">
        <v>57093</v>
      </c>
      <c r="E1944" s="674" t="s">
        <v>60135</v>
      </c>
    </row>
    <row r="1945" spans="1:5">
      <c r="A1945" s="668">
        <v>38190</v>
      </c>
      <c r="B1945" s="668" t="s">
        <v>60136</v>
      </c>
      <c r="C1945" s="668" t="s">
        <v>57099</v>
      </c>
      <c r="D1945" s="668" t="s">
        <v>57093</v>
      </c>
      <c r="E1945" s="674" t="s">
        <v>60137</v>
      </c>
    </row>
    <row r="1946" spans="1:5">
      <c r="A1946" s="668">
        <v>36516</v>
      </c>
      <c r="B1946" s="668" t="s">
        <v>60138</v>
      </c>
      <c r="C1946" s="668" t="s">
        <v>57099</v>
      </c>
      <c r="D1946" s="668" t="s">
        <v>57093</v>
      </c>
      <c r="E1946" s="674" t="s">
        <v>60139</v>
      </c>
    </row>
    <row r="1947" spans="1:5">
      <c r="A1947" s="668">
        <v>34777</v>
      </c>
      <c r="B1947" s="668" t="s">
        <v>60140</v>
      </c>
      <c r="C1947" s="668" t="s">
        <v>57099</v>
      </c>
      <c r="D1947" s="668" t="s">
        <v>57093</v>
      </c>
      <c r="E1947" s="674" t="s">
        <v>60141</v>
      </c>
    </row>
    <row r="1948" spans="1:5">
      <c r="A1948" s="668">
        <v>7272</v>
      </c>
      <c r="B1948" s="668" t="s">
        <v>60142</v>
      </c>
      <c r="C1948" s="668" t="s">
        <v>57099</v>
      </c>
      <c r="D1948" s="668" t="s">
        <v>57093</v>
      </c>
      <c r="E1948" s="674" t="s">
        <v>33285</v>
      </c>
    </row>
    <row r="1949" spans="1:5">
      <c r="A1949" s="668">
        <v>10605</v>
      </c>
      <c r="B1949" s="668" t="s">
        <v>60143</v>
      </c>
      <c r="C1949" s="668" t="s">
        <v>57099</v>
      </c>
      <c r="D1949" s="668" t="s">
        <v>57093</v>
      </c>
      <c r="E1949" s="674" t="s">
        <v>33036</v>
      </c>
    </row>
    <row r="1950" spans="1:5">
      <c r="A1950" s="668">
        <v>10604</v>
      </c>
      <c r="B1950" s="668" t="s">
        <v>60144</v>
      </c>
      <c r="C1950" s="668" t="s">
        <v>57099</v>
      </c>
      <c r="D1950" s="668" t="s">
        <v>57093</v>
      </c>
      <c r="E1950" s="674" t="s">
        <v>33003</v>
      </c>
    </row>
    <row r="1951" spans="1:5">
      <c r="A1951" s="668">
        <v>672</v>
      </c>
      <c r="B1951" s="668" t="s">
        <v>60145</v>
      </c>
      <c r="C1951" s="668" t="s">
        <v>57099</v>
      </c>
      <c r="D1951" s="668" t="s">
        <v>57093</v>
      </c>
      <c r="E1951" s="674" t="s">
        <v>54297</v>
      </c>
    </row>
    <row r="1952" spans="1:5">
      <c r="A1952" s="668">
        <v>668</v>
      </c>
      <c r="B1952" s="668" t="s">
        <v>60146</v>
      </c>
      <c r="C1952" s="668" t="s">
        <v>57099</v>
      </c>
      <c r="D1952" s="668" t="s">
        <v>57093</v>
      </c>
      <c r="E1952" s="674" t="s">
        <v>57352</v>
      </c>
    </row>
    <row r="1953" spans="1:5">
      <c r="A1953" s="668">
        <v>10578</v>
      </c>
      <c r="B1953" s="668" t="s">
        <v>60147</v>
      </c>
      <c r="C1953" s="668" t="s">
        <v>57099</v>
      </c>
      <c r="D1953" s="668" t="s">
        <v>57093</v>
      </c>
      <c r="E1953" s="674" t="s">
        <v>58214</v>
      </c>
    </row>
    <row r="1954" spans="1:5">
      <c r="A1954" s="668">
        <v>666</v>
      </c>
      <c r="B1954" s="668" t="s">
        <v>60148</v>
      </c>
      <c r="C1954" s="668" t="s">
        <v>57099</v>
      </c>
      <c r="D1954" s="668" t="s">
        <v>57093</v>
      </c>
      <c r="E1954" s="674" t="s">
        <v>33696</v>
      </c>
    </row>
    <row r="1955" spans="1:5">
      <c r="A1955" s="668">
        <v>665</v>
      </c>
      <c r="B1955" s="668" t="s">
        <v>60149</v>
      </c>
      <c r="C1955" s="668" t="s">
        <v>57099</v>
      </c>
      <c r="D1955" s="668" t="s">
        <v>57093</v>
      </c>
      <c r="E1955" s="674" t="s">
        <v>53762</v>
      </c>
    </row>
    <row r="1956" spans="1:5">
      <c r="A1956" s="668">
        <v>10577</v>
      </c>
      <c r="B1956" s="668" t="s">
        <v>60150</v>
      </c>
      <c r="C1956" s="668" t="s">
        <v>57099</v>
      </c>
      <c r="D1956" s="668" t="s">
        <v>57093</v>
      </c>
      <c r="E1956" s="674" t="s">
        <v>60151</v>
      </c>
    </row>
    <row r="1957" spans="1:5">
      <c r="A1957" s="668">
        <v>10583</v>
      </c>
      <c r="B1957" s="668" t="s">
        <v>60152</v>
      </c>
      <c r="C1957" s="668" t="s">
        <v>57099</v>
      </c>
      <c r="D1957" s="668" t="s">
        <v>57093</v>
      </c>
      <c r="E1957" s="674" t="s">
        <v>59982</v>
      </c>
    </row>
    <row r="1958" spans="1:5">
      <c r="A1958" s="668">
        <v>10579</v>
      </c>
      <c r="B1958" s="668" t="s">
        <v>60153</v>
      </c>
      <c r="C1958" s="668" t="s">
        <v>57099</v>
      </c>
      <c r="D1958" s="668" t="s">
        <v>57093</v>
      </c>
      <c r="E1958" s="674" t="s">
        <v>33168</v>
      </c>
    </row>
    <row r="1959" spans="1:5">
      <c r="A1959" s="668">
        <v>10582</v>
      </c>
      <c r="B1959" s="668" t="s">
        <v>60154</v>
      </c>
      <c r="C1959" s="668" t="s">
        <v>57099</v>
      </c>
      <c r="D1959" s="668" t="s">
        <v>57093</v>
      </c>
      <c r="E1959" s="674" t="s">
        <v>60155</v>
      </c>
    </row>
    <row r="1960" spans="1:5">
      <c r="A1960" s="668">
        <v>2436</v>
      </c>
      <c r="B1960" s="668" t="s">
        <v>60156</v>
      </c>
      <c r="C1960" s="668" t="s">
        <v>57386</v>
      </c>
      <c r="D1960" s="668" t="s">
        <v>57097</v>
      </c>
      <c r="E1960" s="674" t="s">
        <v>65806</v>
      </c>
    </row>
    <row r="1961" spans="1:5">
      <c r="A1961" s="668">
        <v>40918</v>
      </c>
      <c r="B1961" s="668" t="s">
        <v>60157</v>
      </c>
      <c r="C1961" s="668" t="s">
        <v>57389</v>
      </c>
      <c r="D1961" s="668" t="s">
        <v>57093</v>
      </c>
      <c r="E1961" s="674" t="s">
        <v>72352</v>
      </c>
    </row>
    <row r="1962" spans="1:5">
      <c r="A1962" s="668">
        <v>2439</v>
      </c>
      <c r="B1962" s="668" t="s">
        <v>60158</v>
      </c>
      <c r="C1962" s="668" t="s">
        <v>57386</v>
      </c>
      <c r="D1962" s="668" t="s">
        <v>57093</v>
      </c>
      <c r="E1962" s="674" t="s">
        <v>53917</v>
      </c>
    </row>
    <row r="1963" spans="1:5">
      <c r="A1963" s="668">
        <v>40923</v>
      </c>
      <c r="B1963" s="668" t="s">
        <v>60159</v>
      </c>
      <c r="C1963" s="668" t="s">
        <v>57389</v>
      </c>
      <c r="D1963" s="668" t="s">
        <v>57093</v>
      </c>
      <c r="E1963" s="674" t="s">
        <v>72385</v>
      </c>
    </row>
    <row r="1964" spans="1:5">
      <c r="A1964" s="668">
        <v>10998</v>
      </c>
      <c r="B1964" s="668" t="s">
        <v>60160</v>
      </c>
      <c r="C1964" s="668" t="s">
        <v>57213</v>
      </c>
      <c r="D1964" s="668" t="s">
        <v>57093</v>
      </c>
      <c r="E1964" s="674" t="s">
        <v>60161</v>
      </c>
    </row>
    <row r="1965" spans="1:5">
      <c r="A1965" s="668">
        <v>11002</v>
      </c>
      <c r="B1965" s="668" t="s">
        <v>60162</v>
      </c>
      <c r="C1965" s="668" t="s">
        <v>57213</v>
      </c>
      <c r="D1965" s="668" t="s">
        <v>57093</v>
      </c>
      <c r="E1965" s="674" t="s">
        <v>60163</v>
      </c>
    </row>
    <row r="1966" spans="1:5">
      <c r="A1966" s="668">
        <v>10999</v>
      </c>
      <c r="B1966" s="668" t="s">
        <v>60164</v>
      </c>
      <c r="C1966" s="668" t="s">
        <v>57213</v>
      </c>
      <c r="D1966" s="668" t="s">
        <v>57093</v>
      </c>
      <c r="E1966" s="674" t="s">
        <v>55451</v>
      </c>
    </row>
    <row r="1967" spans="1:5">
      <c r="A1967" s="668">
        <v>10997</v>
      </c>
      <c r="B1967" s="668" t="s">
        <v>60165</v>
      </c>
      <c r="C1967" s="668" t="s">
        <v>57213</v>
      </c>
      <c r="D1967" s="668" t="s">
        <v>57097</v>
      </c>
      <c r="E1967" s="674" t="s">
        <v>60166</v>
      </c>
    </row>
    <row r="1968" spans="1:5">
      <c r="A1968" s="668">
        <v>2685</v>
      </c>
      <c r="B1968" s="668" t="s">
        <v>60167</v>
      </c>
      <c r="C1968" s="668" t="s">
        <v>57144</v>
      </c>
      <c r="D1968" s="668" t="s">
        <v>57093</v>
      </c>
      <c r="E1968" s="674" t="s">
        <v>60168</v>
      </c>
    </row>
    <row r="1969" spans="1:5">
      <c r="A1969" s="668">
        <v>2680</v>
      </c>
      <c r="B1969" s="668" t="s">
        <v>60169</v>
      </c>
      <c r="C1969" s="668" t="s">
        <v>57144</v>
      </c>
      <c r="D1969" s="668" t="s">
        <v>57093</v>
      </c>
      <c r="E1969" s="674" t="s">
        <v>59341</v>
      </c>
    </row>
    <row r="1970" spans="1:5">
      <c r="A1970" s="668">
        <v>2684</v>
      </c>
      <c r="B1970" s="668" t="s">
        <v>60170</v>
      </c>
      <c r="C1970" s="668" t="s">
        <v>57144</v>
      </c>
      <c r="D1970" s="668" t="s">
        <v>57093</v>
      </c>
      <c r="E1970" s="674" t="s">
        <v>33253</v>
      </c>
    </row>
    <row r="1971" spans="1:5">
      <c r="A1971" s="668">
        <v>2673</v>
      </c>
      <c r="B1971" s="668" t="s">
        <v>60171</v>
      </c>
      <c r="C1971" s="668" t="s">
        <v>57144</v>
      </c>
      <c r="D1971" s="668" t="s">
        <v>57097</v>
      </c>
      <c r="E1971" s="674" t="s">
        <v>53879</v>
      </c>
    </row>
    <row r="1972" spans="1:5">
      <c r="A1972" s="668">
        <v>2681</v>
      </c>
      <c r="B1972" s="668" t="s">
        <v>60172</v>
      </c>
      <c r="C1972" s="668" t="s">
        <v>57144</v>
      </c>
      <c r="D1972" s="668" t="s">
        <v>57093</v>
      </c>
      <c r="E1972" s="674" t="s">
        <v>54296</v>
      </c>
    </row>
    <row r="1973" spans="1:5">
      <c r="A1973" s="668">
        <v>2682</v>
      </c>
      <c r="B1973" s="668" t="s">
        <v>60173</v>
      </c>
      <c r="C1973" s="668" t="s">
        <v>57144</v>
      </c>
      <c r="D1973" s="668" t="s">
        <v>57093</v>
      </c>
      <c r="E1973" s="674" t="s">
        <v>53877</v>
      </c>
    </row>
    <row r="1974" spans="1:5">
      <c r="A1974" s="668">
        <v>2686</v>
      </c>
      <c r="B1974" s="668" t="s">
        <v>60174</v>
      </c>
      <c r="C1974" s="668" t="s">
        <v>57144</v>
      </c>
      <c r="D1974" s="668" t="s">
        <v>57093</v>
      </c>
      <c r="E1974" s="674" t="s">
        <v>33794</v>
      </c>
    </row>
    <row r="1975" spans="1:5">
      <c r="A1975" s="668">
        <v>2674</v>
      </c>
      <c r="B1975" s="668" t="s">
        <v>60175</v>
      </c>
      <c r="C1975" s="668" t="s">
        <v>57144</v>
      </c>
      <c r="D1975" s="668" t="s">
        <v>57093</v>
      </c>
      <c r="E1975" s="674" t="s">
        <v>33006</v>
      </c>
    </row>
    <row r="1976" spans="1:5">
      <c r="A1976" s="668">
        <v>2683</v>
      </c>
      <c r="B1976" s="668" t="s">
        <v>60176</v>
      </c>
      <c r="C1976" s="668" t="s">
        <v>57144</v>
      </c>
      <c r="D1976" s="668" t="s">
        <v>57093</v>
      </c>
      <c r="E1976" s="674" t="s">
        <v>53821</v>
      </c>
    </row>
    <row r="1977" spans="1:5">
      <c r="A1977" s="668">
        <v>2676</v>
      </c>
      <c r="B1977" s="668" t="s">
        <v>60177</v>
      </c>
      <c r="C1977" s="668" t="s">
        <v>57144</v>
      </c>
      <c r="D1977" s="668" t="s">
        <v>57093</v>
      </c>
      <c r="E1977" s="674" t="s">
        <v>32964</v>
      </c>
    </row>
    <row r="1978" spans="1:5">
      <c r="A1978" s="668">
        <v>2678</v>
      </c>
      <c r="B1978" s="668" t="s">
        <v>60178</v>
      </c>
      <c r="C1978" s="668" t="s">
        <v>57144</v>
      </c>
      <c r="D1978" s="668" t="s">
        <v>57093</v>
      </c>
      <c r="E1978" s="674" t="s">
        <v>32962</v>
      </c>
    </row>
    <row r="1979" spans="1:5">
      <c r="A1979" s="668">
        <v>2679</v>
      </c>
      <c r="B1979" s="668" t="s">
        <v>60179</v>
      </c>
      <c r="C1979" s="668" t="s">
        <v>57144</v>
      </c>
      <c r="D1979" s="668" t="s">
        <v>57093</v>
      </c>
      <c r="E1979" s="674" t="s">
        <v>33262</v>
      </c>
    </row>
    <row r="1980" spans="1:5">
      <c r="A1980" s="668">
        <v>12070</v>
      </c>
      <c r="B1980" s="668" t="s">
        <v>60180</v>
      </c>
      <c r="C1980" s="668" t="s">
        <v>57144</v>
      </c>
      <c r="D1980" s="668" t="s">
        <v>57093</v>
      </c>
      <c r="E1980" s="674" t="s">
        <v>59882</v>
      </c>
    </row>
    <row r="1981" spans="1:5">
      <c r="A1981" s="668">
        <v>2675</v>
      </c>
      <c r="B1981" s="668" t="s">
        <v>60181</v>
      </c>
      <c r="C1981" s="668" t="s">
        <v>57144</v>
      </c>
      <c r="D1981" s="668" t="s">
        <v>57093</v>
      </c>
      <c r="E1981" s="674" t="s">
        <v>31977</v>
      </c>
    </row>
    <row r="1982" spans="1:5">
      <c r="A1982" s="668">
        <v>12067</v>
      </c>
      <c r="B1982" s="668" t="s">
        <v>60182</v>
      </c>
      <c r="C1982" s="668" t="s">
        <v>57144</v>
      </c>
      <c r="D1982" s="668" t="s">
        <v>57093</v>
      </c>
      <c r="E1982" s="674" t="s">
        <v>60183</v>
      </c>
    </row>
    <row r="1983" spans="1:5">
      <c r="A1983" s="668">
        <v>40401</v>
      </c>
      <c r="B1983" s="668" t="s">
        <v>60184</v>
      </c>
      <c r="C1983" s="668" t="s">
        <v>57144</v>
      </c>
      <c r="D1983" s="668" t="s">
        <v>57093</v>
      </c>
      <c r="E1983" s="674" t="s">
        <v>23869</v>
      </c>
    </row>
    <row r="1984" spans="1:5">
      <c r="A1984" s="668">
        <v>40402</v>
      </c>
      <c r="B1984" s="668" t="s">
        <v>60185</v>
      </c>
      <c r="C1984" s="668" t="s">
        <v>57144</v>
      </c>
      <c r="D1984" s="668" t="s">
        <v>57093</v>
      </c>
      <c r="E1984" s="674" t="s">
        <v>33769</v>
      </c>
    </row>
    <row r="1985" spans="1:5">
      <c r="A1985" s="668">
        <v>40400</v>
      </c>
      <c r="B1985" s="668" t="s">
        <v>60186</v>
      </c>
      <c r="C1985" s="668" t="s">
        <v>57144</v>
      </c>
      <c r="D1985" s="668" t="s">
        <v>57093</v>
      </c>
      <c r="E1985" s="674" t="s">
        <v>23719</v>
      </c>
    </row>
    <row r="1986" spans="1:5">
      <c r="A1986" s="668">
        <v>2504</v>
      </c>
      <c r="B1986" s="668" t="s">
        <v>60187</v>
      </c>
      <c r="C1986" s="668" t="s">
        <v>57144</v>
      </c>
      <c r="D1986" s="668" t="s">
        <v>44266</v>
      </c>
      <c r="E1986" s="674" t="s">
        <v>60188</v>
      </c>
    </row>
    <row r="1987" spans="1:5">
      <c r="A1987" s="668">
        <v>2501</v>
      </c>
      <c r="B1987" s="668" t="s">
        <v>60189</v>
      </c>
      <c r="C1987" s="668" t="s">
        <v>57144</v>
      </c>
      <c r="D1987" s="668" t="s">
        <v>44266</v>
      </c>
      <c r="E1987" s="674" t="s">
        <v>27303</v>
      </c>
    </row>
    <row r="1988" spans="1:5">
      <c r="A1988" s="668">
        <v>2502</v>
      </c>
      <c r="B1988" s="668" t="s">
        <v>60190</v>
      </c>
      <c r="C1988" s="668" t="s">
        <v>57144</v>
      </c>
      <c r="D1988" s="668" t="s">
        <v>44266</v>
      </c>
      <c r="E1988" s="674" t="s">
        <v>60191</v>
      </c>
    </row>
    <row r="1989" spans="1:5">
      <c r="A1989" s="668">
        <v>2503</v>
      </c>
      <c r="B1989" s="668" t="s">
        <v>60192</v>
      </c>
      <c r="C1989" s="668" t="s">
        <v>57144</v>
      </c>
      <c r="D1989" s="668" t="s">
        <v>44266</v>
      </c>
      <c r="E1989" s="674" t="s">
        <v>33693</v>
      </c>
    </row>
    <row r="1990" spans="1:5">
      <c r="A1990" s="668">
        <v>2500</v>
      </c>
      <c r="B1990" s="668" t="s">
        <v>60193</v>
      </c>
      <c r="C1990" s="668" t="s">
        <v>57144</v>
      </c>
      <c r="D1990" s="668" t="s">
        <v>44266</v>
      </c>
      <c r="E1990" s="674" t="s">
        <v>55057</v>
      </c>
    </row>
    <row r="1991" spans="1:5">
      <c r="A1991" s="668">
        <v>2505</v>
      </c>
      <c r="B1991" s="668" t="s">
        <v>60194</v>
      </c>
      <c r="C1991" s="668" t="s">
        <v>57144</v>
      </c>
      <c r="D1991" s="668" t="s">
        <v>44266</v>
      </c>
      <c r="E1991" s="674" t="s">
        <v>57211</v>
      </c>
    </row>
    <row r="1992" spans="1:5">
      <c r="A1992" s="668">
        <v>12056</v>
      </c>
      <c r="B1992" s="668" t="s">
        <v>60195</v>
      </c>
      <c r="C1992" s="668" t="s">
        <v>57144</v>
      </c>
      <c r="D1992" s="668" t="s">
        <v>44266</v>
      </c>
      <c r="E1992" s="674" t="s">
        <v>60196</v>
      </c>
    </row>
    <row r="1993" spans="1:5">
      <c r="A1993" s="668">
        <v>12057</v>
      </c>
      <c r="B1993" s="668" t="s">
        <v>60197</v>
      </c>
      <c r="C1993" s="668" t="s">
        <v>57144</v>
      </c>
      <c r="D1993" s="668" t="s">
        <v>44266</v>
      </c>
      <c r="E1993" s="674" t="s">
        <v>60198</v>
      </c>
    </row>
    <row r="1994" spans="1:5">
      <c r="A1994" s="668">
        <v>12059</v>
      </c>
      <c r="B1994" s="668" t="s">
        <v>60199</v>
      </c>
      <c r="C1994" s="668" t="s">
        <v>57144</v>
      </c>
      <c r="D1994" s="668" t="s">
        <v>44266</v>
      </c>
      <c r="E1994" s="674" t="s">
        <v>33139</v>
      </c>
    </row>
    <row r="1995" spans="1:5">
      <c r="A1995" s="668">
        <v>12058</v>
      </c>
      <c r="B1995" s="668" t="s">
        <v>60200</v>
      </c>
      <c r="C1995" s="668" t="s">
        <v>57144</v>
      </c>
      <c r="D1995" s="668" t="s">
        <v>44266</v>
      </c>
      <c r="E1995" s="674" t="s">
        <v>60201</v>
      </c>
    </row>
    <row r="1996" spans="1:5">
      <c r="A1996" s="668">
        <v>12060</v>
      </c>
      <c r="B1996" s="668" t="s">
        <v>60202</v>
      </c>
      <c r="C1996" s="668" t="s">
        <v>57144</v>
      </c>
      <c r="D1996" s="668" t="s">
        <v>44266</v>
      </c>
      <c r="E1996" s="674" t="s">
        <v>60203</v>
      </c>
    </row>
    <row r="1997" spans="1:5">
      <c r="A1997" s="668">
        <v>12061</v>
      </c>
      <c r="B1997" s="668" t="s">
        <v>60204</v>
      </c>
      <c r="C1997" s="668" t="s">
        <v>57144</v>
      </c>
      <c r="D1997" s="668" t="s">
        <v>44266</v>
      </c>
      <c r="E1997" s="674" t="s">
        <v>60205</v>
      </c>
    </row>
    <row r="1998" spans="1:5">
      <c r="A1998" s="668">
        <v>12062</v>
      </c>
      <c r="B1998" s="668" t="s">
        <v>60206</v>
      </c>
      <c r="C1998" s="668" t="s">
        <v>57144</v>
      </c>
      <c r="D1998" s="668" t="s">
        <v>44266</v>
      </c>
      <c r="E1998" s="674" t="s">
        <v>60207</v>
      </c>
    </row>
    <row r="1999" spans="1:5">
      <c r="A1999" s="668">
        <v>21137</v>
      </c>
      <c r="B1999" s="668" t="s">
        <v>60208</v>
      </c>
      <c r="C1999" s="668" t="s">
        <v>57144</v>
      </c>
      <c r="D1999" s="668" t="s">
        <v>44266</v>
      </c>
      <c r="E1999" s="674" t="s">
        <v>60209</v>
      </c>
    </row>
    <row r="2000" spans="1:5">
      <c r="A2000" s="668">
        <v>2687</v>
      </c>
      <c r="B2000" s="668" t="s">
        <v>60210</v>
      </c>
      <c r="C2000" s="668" t="s">
        <v>57144</v>
      </c>
      <c r="D2000" s="668" t="s">
        <v>57093</v>
      </c>
      <c r="E2000" s="674" t="s">
        <v>32284</v>
      </c>
    </row>
    <row r="2001" spans="1:5">
      <c r="A2001" s="668">
        <v>2689</v>
      </c>
      <c r="B2001" s="668" t="s">
        <v>60211</v>
      </c>
      <c r="C2001" s="668" t="s">
        <v>57144</v>
      </c>
      <c r="D2001" s="668" t="s">
        <v>57093</v>
      </c>
      <c r="E2001" s="674" t="s">
        <v>60212</v>
      </c>
    </row>
    <row r="2002" spans="1:5">
      <c r="A2002" s="668">
        <v>2688</v>
      </c>
      <c r="B2002" s="668" t="s">
        <v>60213</v>
      </c>
      <c r="C2002" s="668" t="s">
        <v>57144</v>
      </c>
      <c r="D2002" s="668" t="s">
        <v>57093</v>
      </c>
      <c r="E2002" s="674" t="s">
        <v>33054</v>
      </c>
    </row>
    <row r="2003" spans="1:5">
      <c r="A2003" s="668">
        <v>2690</v>
      </c>
      <c r="B2003" s="668" t="s">
        <v>60214</v>
      </c>
      <c r="C2003" s="668" t="s">
        <v>57144</v>
      </c>
      <c r="D2003" s="668" t="s">
        <v>57093</v>
      </c>
      <c r="E2003" s="674" t="s">
        <v>33262</v>
      </c>
    </row>
    <row r="2004" spans="1:5">
      <c r="A2004" s="668">
        <v>39243</v>
      </c>
      <c r="B2004" s="668" t="s">
        <v>60215</v>
      </c>
      <c r="C2004" s="668" t="s">
        <v>57144</v>
      </c>
      <c r="D2004" s="668" t="s">
        <v>57093</v>
      </c>
      <c r="E2004" s="674" t="s">
        <v>54973</v>
      </c>
    </row>
    <row r="2005" spans="1:5">
      <c r="A2005" s="668">
        <v>39244</v>
      </c>
      <c r="B2005" s="668" t="s">
        <v>60216</v>
      </c>
      <c r="C2005" s="668" t="s">
        <v>57144</v>
      </c>
      <c r="D2005" s="668" t="s">
        <v>57093</v>
      </c>
      <c r="E2005" s="674" t="s">
        <v>33513</v>
      </c>
    </row>
    <row r="2006" spans="1:5">
      <c r="A2006" s="668">
        <v>39245</v>
      </c>
      <c r="B2006" s="668" t="s">
        <v>60217</v>
      </c>
      <c r="C2006" s="668" t="s">
        <v>57144</v>
      </c>
      <c r="D2006" s="668" t="s">
        <v>57093</v>
      </c>
      <c r="E2006" s="674" t="s">
        <v>26668</v>
      </c>
    </row>
    <row r="2007" spans="1:5">
      <c r="A2007" s="668">
        <v>39254</v>
      </c>
      <c r="B2007" s="668" t="s">
        <v>60218</v>
      </c>
      <c r="C2007" s="668" t="s">
        <v>57144</v>
      </c>
      <c r="D2007" s="668" t="s">
        <v>57093</v>
      </c>
      <c r="E2007" s="674" t="s">
        <v>54655</v>
      </c>
    </row>
    <row r="2008" spans="1:5">
      <c r="A2008" s="668">
        <v>39255</v>
      </c>
      <c r="B2008" s="668" t="s">
        <v>60219</v>
      </c>
      <c r="C2008" s="668" t="s">
        <v>57144</v>
      </c>
      <c r="D2008" s="668" t="s">
        <v>57093</v>
      </c>
      <c r="E2008" s="674" t="s">
        <v>54196</v>
      </c>
    </row>
    <row r="2009" spans="1:5">
      <c r="A2009" s="668">
        <v>39253</v>
      </c>
      <c r="B2009" s="668" t="s">
        <v>60220</v>
      </c>
      <c r="C2009" s="668" t="s">
        <v>57144</v>
      </c>
      <c r="D2009" s="668" t="s">
        <v>57093</v>
      </c>
      <c r="E2009" s="674" t="s">
        <v>53747</v>
      </c>
    </row>
    <row r="2010" spans="1:5">
      <c r="A2010" s="668">
        <v>2446</v>
      </c>
      <c r="B2010" s="668" t="s">
        <v>60221</v>
      </c>
      <c r="C2010" s="668" t="s">
        <v>57144</v>
      </c>
      <c r="D2010" s="668" t="s">
        <v>57097</v>
      </c>
      <c r="E2010" s="674" t="s">
        <v>33135</v>
      </c>
    </row>
    <row r="2011" spans="1:5">
      <c r="A2011" s="668">
        <v>2442</v>
      </c>
      <c r="B2011" s="668" t="s">
        <v>60222</v>
      </c>
      <c r="C2011" s="668" t="s">
        <v>57144</v>
      </c>
      <c r="D2011" s="668" t="s">
        <v>57093</v>
      </c>
      <c r="E2011" s="674" t="s">
        <v>33346</v>
      </c>
    </row>
    <row r="2012" spans="1:5">
      <c r="A2012" s="668">
        <v>39246</v>
      </c>
      <c r="B2012" s="668" t="s">
        <v>60223</v>
      </c>
      <c r="C2012" s="668" t="s">
        <v>57144</v>
      </c>
      <c r="D2012" s="668" t="s">
        <v>57093</v>
      </c>
      <c r="E2012" s="674" t="s">
        <v>23532</v>
      </c>
    </row>
    <row r="2013" spans="1:5">
      <c r="A2013" s="668">
        <v>39247</v>
      </c>
      <c r="B2013" s="668" t="s">
        <v>60224</v>
      </c>
      <c r="C2013" s="668" t="s">
        <v>57144</v>
      </c>
      <c r="D2013" s="668" t="s">
        <v>57093</v>
      </c>
      <c r="E2013" s="674" t="s">
        <v>60225</v>
      </c>
    </row>
    <row r="2014" spans="1:5">
      <c r="A2014" s="668">
        <v>39248</v>
      </c>
      <c r="B2014" s="668" t="s">
        <v>60226</v>
      </c>
      <c r="C2014" s="668" t="s">
        <v>57144</v>
      </c>
      <c r="D2014" s="668" t="s">
        <v>57093</v>
      </c>
      <c r="E2014" s="674" t="s">
        <v>54085</v>
      </c>
    </row>
    <row r="2015" spans="1:5">
      <c r="A2015" s="668">
        <v>2438</v>
      </c>
      <c r="B2015" s="668" t="s">
        <v>60227</v>
      </c>
      <c r="C2015" s="668" t="s">
        <v>57386</v>
      </c>
      <c r="D2015" s="668" t="s">
        <v>57093</v>
      </c>
      <c r="E2015" s="674" t="s">
        <v>54317</v>
      </c>
    </row>
    <row r="2016" spans="1:5">
      <c r="A2016" s="668">
        <v>40922</v>
      </c>
      <c r="B2016" s="668" t="s">
        <v>60228</v>
      </c>
      <c r="C2016" s="668" t="s">
        <v>57389</v>
      </c>
      <c r="D2016" s="668" t="s">
        <v>57093</v>
      </c>
      <c r="E2016" s="674" t="s">
        <v>72386</v>
      </c>
    </row>
    <row r="2017" spans="1:5">
      <c r="A2017" s="668">
        <v>36486</v>
      </c>
      <c r="B2017" s="668" t="s">
        <v>60229</v>
      </c>
      <c r="C2017" s="668" t="s">
        <v>57099</v>
      </c>
      <c r="D2017" s="668" t="s">
        <v>44266</v>
      </c>
      <c r="E2017" s="674" t="s">
        <v>60230</v>
      </c>
    </row>
    <row r="2018" spans="1:5">
      <c r="A2018" s="668">
        <v>37777</v>
      </c>
      <c r="B2018" s="668" t="s">
        <v>60231</v>
      </c>
      <c r="C2018" s="668" t="s">
        <v>57099</v>
      </c>
      <c r="D2018" s="668" t="s">
        <v>44266</v>
      </c>
      <c r="E2018" s="674" t="s">
        <v>60232</v>
      </c>
    </row>
    <row r="2019" spans="1:5">
      <c r="A2019" s="668">
        <v>12624</v>
      </c>
      <c r="B2019" s="668" t="s">
        <v>60233</v>
      </c>
      <c r="C2019" s="668" t="s">
        <v>57099</v>
      </c>
      <c r="D2019" s="668" t="s">
        <v>44266</v>
      </c>
      <c r="E2019" s="674" t="s">
        <v>60234</v>
      </c>
    </row>
    <row r="2020" spans="1:5">
      <c r="A2020" s="668">
        <v>517</v>
      </c>
      <c r="B2020" s="668" t="s">
        <v>60235</v>
      </c>
      <c r="C2020" s="668" t="s">
        <v>57136</v>
      </c>
      <c r="D2020" s="668" t="s">
        <v>57093</v>
      </c>
      <c r="E2020" s="674" t="s">
        <v>53746</v>
      </c>
    </row>
    <row r="2021" spans="1:5">
      <c r="A2021" s="668">
        <v>41904</v>
      </c>
      <c r="B2021" s="668" t="s">
        <v>60236</v>
      </c>
      <c r="C2021" s="668" t="s">
        <v>58884</v>
      </c>
      <c r="D2021" s="668" t="s">
        <v>44266</v>
      </c>
      <c r="E2021" s="674" t="s">
        <v>60237</v>
      </c>
    </row>
    <row r="2022" spans="1:5">
      <c r="A2022" s="668">
        <v>41905</v>
      </c>
      <c r="B2022" s="668" t="s">
        <v>60238</v>
      </c>
      <c r="C2022" s="668" t="s">
        <v>57213</v>
      </c>
      <c r="D2022" s="668" t="s">
        <v>44266</v>
      </c>
      <c r="E2022" s="674" t="s">
        <v>25099</v>
      </c>
    </row>
    <row r="2023" spans="1:5">
      <c r="A2023" s="668">
        <v>41903</v>
      </c>
      <c r="B2023" s="668" t="s">
        <v>60239</v>
      </c>
      <c r="C2023" s="668" t="s">
        <v>57213</v>
      </c>
      <c r="D2023" s="668" t="s">
        <v>44266</v>
      </c>
      <c r="E2023" s="674" t="s">
        <v>23869</v>
      </c>
    </row>
    <row r="2024" spans="1:5">
      <c r="A2024" s="668">
        <v>37534</v>
      </c>
      <c r="B2024" s="668" t="s">
        <v>60240</v>
      </c>
      <c r="C2024" s="668" t="s">
        <v>57213</v>
      </c>
      <c r="D2024" s="668" t="s">
        <v>44266</v>
      </c>
      <c r="E2024" s="674" t="s">
        <v>60241</v>
      </c>
    </row>
    <row r="2025" spans="1:5">
      <c r="A2025" s="668">
        <v>37535</v>
      </c>
      <c r="B2025" s="668" t="s">
        <v>60242</v>
      </c>
      <c r="C2025" s="668" t="s">
        <v>57213</v>
      </c>
      <c r="D2025" s="668" t="s">
        <v>44266</v>
      </c>
      <c r="E2025" s="674" t="s">
        <v>60241</v>
      </c>
    </row>
    <row r="2026" spans="1:5">
      <c r="A2026" s="668">
        <v>37533</v>
      </c>
      <c r="B2026" s="668" t="s">
        <v>60243</v>
      </c>
      <c r="C2026" s="668" t="s">
        <v>57213</v>
      </c>
      <c r="D2026" s="668" t="s">
        <v>44266</v>
      </c>
      <c r="E2026" s="674" t="s">
        <v>60241</v>
      </c>
    </row>
    <row r="2027" spans="1:5">
      <c r="A2027" s="668">
        <v>37537</v>
      </c>
      <c r="B2027" s="668" t="s">
        <v>60244</v>
      </c>
      <c r="C2027" s="668" t="s">
        <v>57213</v>
      </c>
      <c r="D2027" s="668" t="s">
        <v>44266</v>
      </c>
      <c r="E2027" s="674" t="s">
        <v>58475</v>
      </c>
    </row>
    <row r="2028" spans="1:5">
      <c r="A2028" s="668">
        <v>37536</v>
      </c>
      <c r="B2028" s="668" t="s">
        <v>60245</v>
      </c>
      <c r="C2028" s="668" t="s">
        <v>57213</v>
      </c>
      <c r="D2028" s="668" t="s">
        <v>44266</v>
      </c>
      <c r="E2028" s="674" t="s">
        <v>58475</v>
      </c>
    </row>
    <row r="2029" spans="1:5">
      <c r="A2029" s="668">
        <v>37532</v>
      </c>
      <c r="B2029" s="668" t="s">
        <v>60246</v>
      </c>
      <c r="C2029" s="668" t="s">
        <v>57213</v>
      </c>
      <c r="D2029" s="668" t="s">
        <v>44266</v>
      </c>
      <c r="E2029" s="674" t="s">
        <v>58475</v>
      </c>
    </row>
    <row r="2030" spans="1:5">
      <c r="A2030" s="668">
        <v>2696</v>
      </c>
      <c r="B2030" s="668" t="s">
        <v>60247</v>
      </c>
      <c r="C2030" s="668" t="s">
        <v>57386</v>
      </c>
      <c r="D2030" s="668" t="s">
        <v>57097</v>
      </c>
      <c r="E2030" s="674" t="s">
        <v>65806</v>
      </c>
    </row>
    <row r="2031" spans="1:5">
      <c r="A2031" s="668">
        <v>40928</v>
      </c>
      <c r="B2031" s="668" t="s">
        <v>60248</v>
      </c>
      <c r="C2031" s="668" t="s">
        <v>57389</v>
      </c>
      <c r="D2031" s="668" t="s">
        <v>57093</v>
      </c>
      <c r="E2031" s="674" t="s">
        <v>72352</v>
      </c>
    </row>
    <row r="2032" spans="1:5">
      <c r="A2032" s="668">
        <v>4083</v>
      </c>
      <c r="B2032" s="668" t="s">
        <v>60249</v>
      </c>
      <c r="C2032" s="668" t="s">
        <v>57386</v>
      </c>
      <c r="D2032" s="668" t="s">
        <v>57097</v>
      </c>
      <c r="E2032" s="674" t="s">
        <v>67966</v>
      </c>
    </row>
    <row r="2033" spans="1:5">
      <c r="A2033" s="668">
        <v>40818</v>
      </c>
      <c r="B2033" s="668" t="s">
        <v>60250</v>
      </c>
      <c r="C2033" s="668" t="s">
        <v>57389</v>
      </c>
      <c r="D2033" s="668" t="s">
        <v>57093</v>
      </c>
      <c r="E2033" s="674" t="s">
        <v>72387</v>
      </c>
    </row>
    <row r="2034" spans="1:5">
      <c r="A2034" s="668">
        <v>43146</v>
      </c>
      <c r="B2034" s="668" t="s">
        <v>60251</v>
      </c>
      <c r="C2034" s="668" t="s">
        <v>57213</v>
      </c>
      <c r="D2034" s="668" t="s">
        <v>57093</v>
      </c>
      <c r="E2034" s="674" t="s">
        <v>33363</v>
      </c>
    </row>
    <row r="2035" spans="1:5">
      <c r="A2035" s="668">
        <v>2705</v>
      </c>
      <c r="B2035" s="668" t="s">
        <v>60252</v>
      </c>
      <c r="C2035" s="668" t="s">
        <v>60253</v>
      </c>
      <c r="D2035" s="668" t="s">
        <v>57093</v>
      </c>
      <c r="E2035" s="674" t="s">
        <v>24324</v>
      </c>
    </row>
    <row r="2036" spans="1:5">
      <c r="A2036" s="668">
        <v>14250</v>
      </c>
      <c r="B2036" s="668" t="s">
        <v>60254</v>
      </c>
      <c r="C2036" s="668" t="s">
        <v>60253</v>
      </c>
      <c r="D2036" s="668" t="s">
        <v>57097</v>
      </c>
      <c r="E2036" s="674" t="s">
        <v>25363</v>
      </c>
    </row>
    <row r="2037" spans="1:5">
      <c r="A2037" s="668">
        <v>11683</v>
      </c>
      <c r="B2037" s="668" t="s">
        <v>60255</v>
      </c>
      <c r="C2037" s="668" t="s">
        <v>57099</v>
      </c>
      <c r="D2037" s="668" t="s">
        <v>57093</v>
      </c>
      <c r="E2037" s="674" t="s">
        <v>60256</v>
      </c>
    </row>
    <row r="2038" spans="1:5">
      <c r="A2038" s="668">
        <v>11684</v>
      </c>
      <c r="B2038" s="668" t="s">
        <v>60257</v>
      </c>
      <c r="C2038" s="668" t="s">
        <v>57099</v>
      </c>
      <c r="D2038" s="668" t="s">
        <v>57093</v>
      </c>
      <c r="E2038" s="674" t="s">
        <v>60258</v>
      </c>
    </row>
    <row r="2039" spans="1:5">
      <c r="A2039" s="668">
        <v>6141</v>
      </c>
      <c r="B2039" s="668" t="s">
        <v>60259</v>
      </c>
      <c r="C2039" s="668" t="s">
        <v>57099</v>
      </c>
      <c r="D2039" s="668" t="s">
        <v>57093</v>
      </c>
      <c r="E2039" s="674" t="s">
        <v>57937</v>
      </c>
    </row>
    <row r="2040" spans="1:5">
      <c r="A2040" s="668">
        <v>11681</v>
      </c>
      <c r="B2040" s="668" t="s">
        <v>60260</v>
      </c>
      <c r="C2040" s="668" t="s">
        <v>57099</v>
      </c>
      <c r="D2040" s="668" t="s">
        <v>57093</v>
      </c>
      <c r="E2040" s="674" t="s">
        <v>54338</v>
      </c>
    </row>
    <row r="2041" spans="1:5">
      <c r="A2041" s="668">
        <v>2706</v>
      </c>
      <c r="B2041" s="668" t="s">
        <v>60261</v>
      </c>
      <c r="C2041" s="668" t="s">
        <v>57386</v>
      </c>
      <c r="D2041" s="668" t="s">
        <v>57097</v>
      </c>
      <c r="E2041" s="674" t="s">
        <v>72388</v>
      </c>
    </row>
    <row r="2042" spans="1:5">
      <c r="A2042" s="668">
        <v>40811</v>
      </c>
      <c r="B2042" s="668" t="s">
        <v>60262</v>
      </c>
      <c r="C2042" s="668" t="s">
        <v>57389</v>
      </c>
      <c r="D2042" s="668" t="s">
        <v>57093</v>
      </c>
      <c r="E2042" s="674" t="s">
        <v>72389</v>
      </c>
    </row>
    <row r="2043" spans="1:5">
      <c r="A2043" s="668">
        <v>2707</v>
      </c>
      <c r="B2043" s="668" t="s">
        <v>60263</v>
      </c>
      <c r="C2043" s="668" t="s">
        <v>57386</v>
      </c>
      <c r="D2043" s="668" t="s">
        <v>57093</v>
      </c>
      <c r="E2043" s="674" t="s">
        <v>72390</v>
      </c>
    </row>
    <row r="2044" spans="1:5">
      <c r="A2044" s="668">
        <v>40813</v>
      </c>
      <c r="B2044" s="668" t="s">
        <v>60264</v>
      </c>
      <c r="C2044" s="668" t="s">
        <v>57389</v>
      </c>
      <c r="D2044" s="668" t="s">
        <v>57093</v>
      </c>
      <c r="E2044" s="674" t="s">
        <v>72391</v>
      </c>
    </row>
    <row r="2045" spans="1:5">
      <c r="A2045" s="668">
        <v>2708</v>
      </c>
      <c r="B2045" s="668" t="s">
        <v>60265</v>
      </c>
      <c r="C2045" s="668" t="s">
        <v>57386</v>
      </c>
      <c r="D2045" s="668" t="s">
        <v>57093</v>
      </c>
      <c r="E2045" s="674" t="s">
        <v>72392</v>
      </c>
    </row>
    <row r="2046" spans="1:5">
      <c r="A2046" s="668">
        <v>40814</v>
      </c>
      <c r="B2046" s="668" t="s">
        <v>60266</v>
      </c>
      <c r="C2046" s="668" t="s">
        <v>57389</v>
      </c>
      <c r="D2046" s="668" t="s">
        <v>57093</v>
      </c>
      <c r="E2046" s="674" t="s">
        <v>72393</v>
      </c>
    </row>
    <row r="2047" spans="1:5">
      <c r="A2047" s="668">
        <v>34779</v>
      </c>
      <c r="B2047" s="668" t="s">
        <v>60267</v>
      </c>
      <c r="C2047" s="668" t="s">
        <v>57386</v>
      </c>
      <c r="D2047" s="668" t="s">
        <v>57093</v>
      </c>
      <c r="E2047" s="674" t="s">
        <v>70486</v>
      </c>
    </row>
    <row r="2048" spans="1:5">
      <c r="A2048" s="668">
        <v>40936</v>
      </c>
      <c r="B2048" s="668" t="s">
        <v>60268</v>
      </c>
      <c r="C2048" s="668" t="s">
        <v>57389</v>
      </c>
      <c r="D2048" s="668" t="s">
        <v>57093</v>
      </c>
      <c r="E2048" s="674" t="s">
        <v>72394</v>
      </c>
    </row>
    <row r="2049" spans="1:5">
      <c r="A2049" s="668">
        <v>34780</v>
      </c>
      <c r="B2049" s="668" t="s">
        <v>60269</v>
      </c>
      <c r="C2049" s="668" t="s">
        <v>57386</v>
      </c>
      <c r="D2049" s="668" t="s">
        <v>57093</v>
      </c>
      <c r="E2049" s="674" t="s">
        <v>54825</v>
      </c>
    </row>
    <row r="2050" spans="1:5">
      <c r="A2050" s="668">
        <v>40937</v>
      </c>
      <c r="B2050" s="668" t="s">
        <v>60270</v>
      </c>
      <c r="C2050" s="668" t="s">
        <v>57389</v>
      </c>
      <c r="D2050" s="668" t="s">
        <v>57093</v>
      </c>
      <c r="E2050" s="674" t="s">
        <v>72395</v>
      </c>
    </row>
    <row r="2051" spans="1:5">
      <c r="A2051" s="668">
        <v>34782</v>
      </c>
      <c r="B2051" s="668" t="s">
        <v>60271</v>
      </c>
      <c r="C2051" s="668" t="s">
        <v>57386</v>
      </c>
      <c r="D2051" s="668" t="s">
        <v>57093</v>
      </c>
      <c r="E2051" s="674" t="s">
        <v>72396</v>
      </c>
    </row>
    <row r="2052" spans="1:5">
      <c r="A2052" s="668">
        <v>40938</v>
      </c>
      <c r="B2052" s="668" t="s">
        <v>60272</v>
      </c>
      <c r="C2052" s="668" t="s">
        <v>57389</v>
      </c>
      <c r="D2052" s="668" t="s">
        <v>57093</v>
      </c>
      <c r="E2052" s="674" t="s">
        <v>72397</v>
      </c>
    </row>
    <row r="2053" spans="1:5">
      <c r="A2053" s="668">
        <v>34783</v>
      </c>
      <c r="B2053" s="668" t="s">
        <v>60273</v>
      </c>
      <c r="C2053" s="668" t="s">
        <v>57386</v>
      </c>
      <c r="D2053" s="668" t="s">
        <v>57093</v>
      </c>
      <c r="E2053" s="674" t="s">
        <v>70604</v>
      </c>
    </row>
    <row r="2054" spans="1:5">
      <c r="A2054" s="668">
        <v>40939</v>
      </c>
      <c r="B2054" s="668" t="s">
        <v>60274</v>
      </c>
      <c r="C2054" s="668" t="s">
        <v>57389</v>
      </c>
      <c r="D2054" s="668" t="s">
        <v>57093</v>
      </c>
      <c r="E2054" s="674" t="s">
        <v>72398</v>
      </c>
    </row>
    <row r="2055" spans="1:5">
      <c r="A2055" s="668">
        <v>34785</v>
      </c>
      <c r="B2055" s="668" t="s">
        <v>60275</v>
      </c>
      <c r="C2055" s="668" t="s">
        <v>57386</v>
      </c>
      <c r="D2055" s="668" t="s">
        <v>57093</v>
      </c>
      <c r="E2055" s="674" t="s">
        <v>72399</v>
      </c>
    </row>
    <row r="2056" spans="1:5">
      <c r="A2056" s="668">
        <v>40940</v>
      </c>
      <c r="B2056" s="668" t="s">
        <v>60276</v>
      </c>
      <c r="C2056" s="668" t="s">
        <v>57389</v>
      </c>
      <c r="D2056" s="668" t="s">
        <v>57093</v>
      </c>
      <c r="E2056" s="674" t="s">
        <v>72400</v>
      </c>
    </row>
    <row r="2057" spans="1:5">
      <c r="A2057" s="668">
        <v>38403</v>
      </c>
      <c r="B2057" s="668" t="s">
        <v>60277</v>
      </c>
      <c r="C2057" s="668" t="s">
        <v>57099</v>
      </c>
      <c r="D2057" s="668" t="s">
        <v>57093</v>
      </c>
      <c r="E2057" s="674" t="s">
        <v>60278</v>
      </c>
    </row>
    <row r="2058" spans="1:5">
      <c r="A2058" s="668">
        <v>43482</v>
      </c>
      <c r="B2058" s="668" t="s">
        <v>60279</v>
      </c>
      <c r="C2058" s="668" t="s">
        <v>57386</v>
      </c>
      <c r="D2058" s="668" t="s">
        <v>57097</v>
      </c>
      <c r="E2058" s="674" t="s">
        <v>53835</v>
      </c>
    </row>
    <row r="2059" spans="1:5">
      <c r="A2059" s="668">
        <v>43494</v>
      </c>
      <c r="B2059" s="668" t="s">
        <v>60280</v>
      </c>
      <c r="C2059" s="668" t="s">
        <v>57389</v>
      </c>
      <c r="D2059" s="668" t="s">
        <v>57097</v>
      </c>
      <c r="E2059" s="674" t="s">
        <v>60281</v>
      </c>
    </row>
    <row r="2060" spans="1:5">
      <c r="A2060" s="668">
        <v>43483</v>
      </c>
      <c r="B2060" s="668" t="s">
        <v>60282</v>
      </c>
      <c r="C2060" s="668" t="s">
        <v>57386</v>
      </c>
      <c r="D2060" s="668" t="s">
        <v>57097</v>
      </c>
      <c r="E2060" s="674" t="s">
        <v>33290</v>
      </c>
    </row>
    <row r="2061" spans="1:5">
      <c r="A2061" s="668">
        <v>43495</v>
      </c>
      <c r="B2061" s="668" t="s">
        <v>60283</v>
      </c>
      <c r="C2061" s="668" t="s">
        <v>57389</v>
      </c>
      <c r="D2061" s="668" t="s">
        <v>57097</v>
      </c>
      <c r="E2061" s="674" t="s">
        <v>60284</v>
      </c>
    </row>
    <row r="2062" spans="1:5">
      <c r="A2062" s="668">
        <v>43484</v>
      </c>
      <c r="B2062" s="668" t="s">
        <v>60285</v>
      </c>
      <c r="C2062" s="668" t="s">
        <v>57386</v>
      </c>
      <c r="D2062" s="668" t="s">
        <v>57097</v>
      </c>
      <c r="E2062" s="674" t="s">
        <v>24870</v>
      </c>
    </row>
    <row r="2063" spans="1:5">
      <c r="A2063" s="668">
        <v>43496</v>
      </c>
      <c r="B2063" s="668" t="s">
        <v>60286</v>
      </c>
      <c r="C2063" s="668" t="s">
        <v>57389</v>
      </c>
      <c r="D2063" s="668" t="s">
        <v>57097</v>
      </c>
      <c r="E2063" s="674" t="s">
        <v>60287</v>
      </c>
    </row>
    <row r="2064" spans="1:5">
      <c r="A2064" s="668">
        <v>43485</v>
      </c>
      <c r="B2064" s="668" t="s">
        <v>60288</v>
      </c>
      <c r="C2064" s="668" t="s">
        <v>57386</v>
      </c>
      <c r="D2064" s="668" t="s">
        <v>57097</v>
      </c>
      <c r="E2064" s="674" t="s">
        <v>33116</v>
      </c>
    </row>
    <row r="2065" spans="1:5">
      <c r="A2065" s="668">
        <v>43497</v>
      </c>
      <c r="B2065" s="668" t="s">
        <v>60289</v>
      </c>
      <c r="C2065" s="668" t="s">
        <v>57389</v>
      </c>
      <c r="D2065" s="668" t="s">
        <v>57097</v>
      </c>
      <c r="E2065" s="674" t="s">
        <v>60290</v>
      </c>
    </row>
    <row r="2066" spans="1:5">
      <c r="A2066" s="668">
        <v>43487</v>
      </c>
      <c r="B2066" s="668" t="s">
        <v>60291</v>
      </c>
      <c r="C2066" s="668" t="s">
        <v>57386</v>
      </c>
      <c r="D2066" s="668" t="s">
        <v>57097</v>
      </c>
      <c r="E2066" s="674" t="s">
        <v>24693</v>
      </c>
    </row>
    <row r="2067" spans="1:5">
      <c r="A2067" s="668">
        <v>43499</v>
      </c>
      <c r="B2067" s="668" t="s">
        <v>60292</v>
      </c>
      <c r="C2067" s="668" t="s">
        <v>57389</v>
      </c>
      <c r="D2067" s="668" t="s">
        <v>57097</v>
      </c>
      <c r="E2067" s="674" t="s">
        <v>60293</v>
      </c>
    </row>
    <row r="2068" spans="1:5">
      <c r="A2068" s="668">
        <v>43486</v>
      </c>
      <c r="B2068" s="668" t="s">
        <v>60294</v>
      </c>
      <c r="C2068" s="668" t="s">
        <v>57386</v>
      </c>
      <c r="D2068" s="668" t="s">
        <v>57097</v>
      </c>
      <c r="E2068" s="674" t="s">
        <v>25298</v>
      </c>
    </row>
    <row r="2069" spans="1:5">
      <c r="A2069" s="668">
        <v>43498</v>
      </c>
      <c r="B2069" s="668" t="s">
        <v>60295</v>
      </c>
      <c r="C2069" s="668" t="s">
        <v>57389</v>
      </c>
      <c r="D2069" s="668" t="s">
        <v>57097</v>
      </c>
      <c r="E2069" s="674" t="s">
        <v>60296</v>
      </c>
    </row>
    <row r="2070" spans="1:5">
      <c r="A2070" s="668">
        <v>43488</v>
      </c>
      <c r="B2070" s="668" t="s">
        <v>60297</v>
      </c>
      <c r="C2070" s="668" t="s">
        <v>57386</v>
      </c>
      <c r="D2070" s="668" t="s">
        <v>57097</v>
      </c>
      <c r="E2070" s="674" t="s">
        <v>24678</v>
      </c>
    </row>
    <row r="2071" spans="1:5">
      <c r="A2071" s="668">
        <v>43500</v>
      </c>
      <c r="B2071" s="668" t="s">
        <v>60298</v>
      </c>
      <c r="C2071" s="668" t="s">
        <v>57389</v>
      </c>
      <c r="D2071" s="668" t="s">
        <v>57097</v>
      </c>
      <c r="E2071" s="674" t="s">
        <v>60299</v>
      </c>
    </row>
    <row r="2072" spans="1:5">
      <c r="A2072" s="668">
        <v>43489</v>
      </c>
      <c r="B2072" s="668" t="s">
        <v>60300</v>
      </c>
      <c r="C2072" s="668" t="s">
        <v>57386</v>
      </c>
      <c r="D2072" s="668" t="s">
        <v>57097</v>
      </c>
      <c r="E2072" s="674" t="s">
        <v>60301</v>
      </c>
    </row>
    <row r="2073" spans="1:5">
      <c r="A2073" s="668">
        <v>43501</v>
      </c>
      <c r="B2073" s="668" t="s">
        <v>60302</v>
      </c>
      <c r="C2073" s="668" t="s">
        <v>57389</v>
      </c>
      <c r="D2073" s="668" t="s">
        <v>57097</v>
      </c>
      <c r="E2073" s="674" t="s">
        <v>60303</v>
      </c>
    </row>
    <row r="2074" spans="1:5">
      <c r="A2074" s="668">
        <v>43490</v>
      </c>
      <c r="B2074" s="668" t="s">
        <v>60304</v>
      </c>
      <c r="C2074" s="668" t="s">
        <v>57386</v>
      </c>
      <c r="D2074" s="668" t="s">
        <v>57097</v>
      </c>
      <c r="E2074" s="674" t="s">
        <v>24444</v>
      </c>
    </row>
    <row r="2075" spans="1:5">
      <c r="A2075" s="668">
        <v>43502</v>
      </c>
      <c r="B2075" s="668" t="s">
        <v>60305</v>
      </c>
      <c r="C2075" s="668" t="s">
        <v>57389</v>
      </c>
      <c r="D2075" s="668" t="s">
        <v>57097</v>
      </c>
      <c r="E2075" s="674" t="s">
        <v>60306</v>
      </c>
    </row>
    <row r="2076" spans="1:5">
      <c r="A2076" s="668">
        <v>43491</v>
      </c>
      <c r="B2076" s="668" t="s">
        <v>60307</v>
      </c>
      <c r="C2076" s="668" t="s">
        <v>57386</v>
      </c>
      <c r="D2076" s="668" t="s">
        <v>57097</v>
      </c>
      <c r="E2076" s="674" t="s">
        <v>25014</v>
      </c>
    </row>
    <row r="2077" spans="1:5">
      <c r="A2077" s="668">
        <v>43503</v>
      </c>
      <c r="B2077" s="668" t="s">
        <v>60308</v>
      </c>
      <c r="C2077" s="668" t="s">
        <v>57389</v>
      </c>
      <c r="D2077" s="668" t="s">
        <v>57097</v>
      </c>
      <c r="E2077" s="674" t="s">
        <v>60309</v>
      </c>
    </row>
    <row r="2078" spans="1:5">
      <c r="A2078" s="668">
        <v>43492</v>
      </c>
      <c r="B2078" s="668" t="s">
        <v>60310</v>
      </c>
      <c r="C2078" s="668" t="s">
        <v>57386</v>
      </c>
      <c r="D2078" s="668" t="s">
        <v>57097</v>
      </c>
      <c r="E2078" s="674" t="s">
        <v>58670</v>
      </c>
    </row>
    <row r="2079" spans="1:5">
      <c r="A2079" s="668">
        <v>43504</v>
      </c>
      <c r="B2079" s="668" t="s">
        <v>60311</v>
      </c>
      <c r="C2079" s="668" t="s">
        <v>57389</v>
      </c>
      <c r="D2079" s="668" t="s">
        <v>57097</v>
      </c>
      <c r="E2079" s="674" t="s">
        <v>60312</v>
      </c>
    </row>
    <row r="2080" spans="1:5">
      <c r="A2080" s="668">
        <v>43493</v>
      </c>
      <c r="B2080" s="668" t="s">
        <v>60313</v>
      </c>
      <c r="C2080" s="668" t="s">
        <v>57386</v>
      </c>
      <c r="D2080" s="668" t="s">
        <v>57097</v>
      </c>
      <c r="E2080" s="674" t="s">
        <v>24391</v>
      </c>
    </row>
    <row r="2081" spans="1:5">
      <c r="A2081" s="668">
        <v>43505</v>
      </c>
      <c r="B2081" s="668" t="s">
        <v>60314</v>
      </c>
      <c r="C2081" s="668" t="s">
        <v>57389</v>
      </c>
      <c r="D2081" s="668" t="s">
        <v>57097</v>
      </c>
      <c r="E2081" s="674" t="s">
        <v>60315</v>
      </c>
    </row>
    <row r="2082" spans="1:5">
      <c r="A2082" s="668">
        <v>37774</v>
      </c>
      <c r="B2082" s="668" t="s">
        <v>60316</v>
      </c>
      <c r="C2082" s="668" t="s">
        <v>57099</v>
      </c>
      <c r="D2082" s="668" t="s">
        <v>44266</v>
      </c>
      <c r="E2082" s="674" t="s">
        <v>60317</v>
      </c>
    </row>
    <row r="2083" spans="1:5">
      <c r="A2083" s="668">
        <v>38630</v>
      </c>
      <c r="B2083" s="668" t="s">
        <v>60318</v>
      </c>
      <c r="C2083" s="668" t="s">
        <v>57099</v>
      </c>
      <c r="D2083" s="668" t="s">
        <v>57093</v>
      </c>
      <c r="E2083" s="674" t="s">
        <v>60319</v>
      </c>
    </row>
    <row r="2084" spans="1:5">
      <c r="A2084" s="668">
        <v>38629</v>
      </c>
      <c r="B2084" s="668" t="s">
        <v>60320</v>
      </c>
      <c r="C2084" s="668" t="s">
        <v>57099</v>
      </c>
      <c r="D2084" s="668" t="s">
        <v>57093</v>
      </c>
      <c r="E2084" s="674" t="s">
        <v>60321</v>
      </c>
    </row>
    <row r="2085" spans="1:5">
      <c r="A2085" s="668">
        <v>38476</v>
      </c>
      <c r="B2085" s="668" t="s">
        <v>60322</v>
      </c>
      <c r="C2085" s="668" t="s">
        <v>57099</v>
      </c>
      <c r="D2085" s="668" t="s">
        <v>57093</v>
      </c>
      <c r="E2085" s="674" t="s">
        <v>60323</v>
      </c>
    </row>
    <row r="2086" spans="1:5">
      <c r="A2086" s="668">
        <v>38477</v>
      </c>
      <c r="B2086" s="668" t="s">
        <v>60324</v>
      </c>
      <c r="C2086" s="668" t="s">
        <v>57099</v>
      </c>
      <c r="D2086" s="668" t="s">
        <v>57093</v>
      </c>
      <c r="E2086" s="674" t="s">
        <v>60325</v>
      </c>
    </row>
    <row r="2087" spans="1:5">
      <c r="A2087" s="668">
        <v>40635</v>
      </c>
      <c r="B2087" s="668" t="s">
        <v>60326</v>
      </c>
      <c r="C2087" s="668" t="s">
        <v>57099</v>
      </c>
      <c r="D2087" s="668" t="s">
        <v>44266</v>
      </c>
      <c r="E2087" s="674" t="s">
        <v>60327</v>
      </c>
    </row>
    <row r="2088" spans="1:5">
      <c r="A2088" s="668">
        <v>36483</v>
      </c>
      <c r="B2088" s="668" t="s">
        <v>60328</v>
      </c>
      <c r="C2088" s="668" t="s">
        <v>57099</v>
      </c>
      <c r="D2088" s="668" t="s">
        <v>44266</v>
      </c>
      <c r="E2088" s="674" t="s">
        <v>60329</v>
      </c>
    </row>
    <row r="2089" spans="1:5">
      <c r="A2089" s="668">
        <v>14525</v>
      </c>
      <c r="B2089" s="668" t="s">
        <v>60330</v>
      </c>
      <c r="C2089" s="668" t="s">
        <v>57099</v>
      </c>
      <c r="D2089" s="668" t="s">
        <v>44266</v>
      </c>
      <c r="E2089" s="674" t="s">
        <v>60331</v>
      </c>
    </row>
    <row r="2090" spans="1:5">
      <c r="A2090" s="668">
        <v>36482</v>
      </c>
      <c r="B2090" s="668" t="s">
        <v>60332</v>
      </c>
      <c r="C2090" s="668" t="s">
        <v>57099</v>
      </c>
      <c r="D2090" s="668" t="s">
        <v>44266</v>
      </c>
      <c r="E2090" s="674" t="s">
        <v>60333</v>
      </c>
    </row>
    <row r="2091" spans="1:5">
      <c r="A2091" s="668">
        <v>36408</v>
      </c>
      <c r="B2091" s="668" t="s">
        <v>60334</v>
      </c>
      <c r="C2091" s="668" t="s">
        <v>57099</v>
      </c>
      <c r="D2091" s="668" t="s">
        <v>44266</v>
      </c>
      <c r="E2091" s="674" t="s">
        <v>60335</v>
      </c>
    </row>
    <row r="2092" spans="1:5">
      <c r="A2092" s="668">
        <v>2723</v>
      </c>
      <c r="B2092" s="668" t="s">
        <v>60336</v>
      </c>
      <c r="C2092" s="668" t="s">
        <v>57099</v>
      </c>
      <c r="D2092" s="668" t="s">
        <v>44266</v>
      </c>
      <c r="E2092" s="674" t="s">
        <v>60337</v>
      </c>
    </row>
    <row r="2093" spans="1:5">
      <c r="A2093" s="668">
        <v>36481</v>
      </c>
      <c r="B2093" s="668" t="s">
        <v>60338</v>
      </c>
      <c r="C2093" s="668" t="s">
        <v>57099</v>
      </c>
      <c r="D2093" s="668" t="s">
        <v>44266</v>
      </c>
      <c r="E2093" s="674" t="s">
        <v>60339</v>
      </c>
    </row>
    <row r="2094" spans="1:5">
      <c r="A2094" s="668">
        <v>10685</v>
      </c>
      <c r="B2094" s="668" t="s">
        <v>60340</v>
      </c>
      <c r="C2094" s="668" t="s">
        <v>57099</v>
      </c>
      <c r="D2094" s="668" t="s">
        <v>44266</v>
      </c>
      <c r="E2094" s="674" t="s">
        <v>60341</v>
      </c>
    </row>
    <row r="2095" spans="1:5">
      <c r="A2095" s="668">
        <v>40636</v>
      </c>
      <c r="B2095" s="668" t="s">
        <v>60342</v>
      </c>
      <c r="C2095" s="668" t="s">
        <v>57099</v>
      </c>
      <c r="D2095" s="668" t="s">
        <v>44266</v>
      </c>
      <c r="E2095" s="674" t="s">
        <v>60343</v>
      </c>
    </row>
    <row r="2096" spans="1:5">
      <c r="A2096" s="668">
        <v>4111</v>
      </c>
      <c r="B2096" s="668" t="s">
        <v>60344</v>
      </c>
      <c r="C2096" s="668" t="s">
        <v>57099</v>
      </c>
      <c r="D2096" s="668" t="s">
        <v>57093</v>
      </c>
      <c r="E2096" s="674" t="s">
        <v>54315</v>
      </c>
    </row>
    <row r="2097" spans="1:5">
      <c r="A2097" s="668">
        <v>26021</v>
      </c>
      <c r="B2097" s="668" t="s">
        <v>60345</v>
      </c>
      <c r="C2097" s="668" t="s">
        <v>57099</v>
      </c>
      <c r="D2097" s="668" t="s">
        <v>57093</v>
      </c>
      <c r="E2097" s="674" t="s">
        <v>60346</v>
      </c>
    </row>
    <row r="2098" spans="1:5">
      <c r="A2098" s="668">
        <v>12</v>
      </c>
      <c r="B2098" s="668" t="s">
        <v>60347</v>
      </c>
      <c r="C2098" s="668" t="s">
        <v>57099</v>
      </c>
      <c r="D2098" s="668" t="s">
        <v>57097</v>
      </c>
      <c r="E2098" s="674" t="s">
        <v>54683</v>
      </c>
    </row>
    <row r="2099" spans="1:5">
      <c r="A2099" s="668">
        <v>37554</v>
      </c>
      <c r="B2099" s="668" t="s">
        <v>60348</v>
      </c>
      <c r="C2099" s="668" t="s">
        <v>57099</v>
      </c>
      <c r="D2099" s="668" t="s">
        <v>57093</v>
      </c>
      <c r="E2099" s="674" t="s">
        <v>33520</v>
      </c>
    </row>
    <row r="2100" spans="1:5">
      <c r="A2100" s="668">
        <v>37555</v>
      </c>
      <c r="B2100" s="668" t="s">
        <v>60349</v>
      </c>
      <c r="C2100" s="668" t="s">
        <v>57099</v>
      </c>
      <c r="D2100" s="668" t="s">
        <v>57093</v>
      </c>
      <c r="E2100" s="674" t="s">
        <v>54648</v>
      </c>
    </row>
    <row r="2101" spans="1:5">
      <c r="A2101" s="668">
        <v>10902</v>
      </c>
      <c r="B2101" s="668" t="s">
        <v>60350</v>
      </c>
      <c r="C2101" s="668" t="s">
        <v>57099</v>
      </c>
      <c r="D2101" s="668" t="s">
        <v>57093</v>
      </c>
      <c r="E2101" s="674" t="s">
        <v>60351</v>
      </c>
    </row>
    <row r="2102" spans="1:5">
      <c r="A2102" s="668">
        <v>20965</v>
      </c>
      <c r="B2102" s="668" t="s">
        <v>60352</v>
      </c>
      <c r="C2102" s="668" t="s">
        <v>57099</v>
      </c>
      <c r="D2102" s="668" t="s">
        <v>57093</v>
      </c>
      <c r="E2102" s="674" t="s">
        <v>60353</v>
      </c>
    </row>
    <row r="2103" spans="1:5">
      <c r="A2103" s="668">
        <v>20966</v>
      </c>
      <c r="B2103" s="668" t="s">
        <v>60354</v>
      </c>
      <c r="C2103" s="668" t="s">
        <v>57099</v>
      </c>
      <c r="D2103" s="668" t="s">
        <v>57093</v>
      </c>
      <c r="E2103" s="674" t="s">
        <v>60355</v>
      </c>
    </row>
    <row r="2104" spans="1:5">
      <c r="A2104" s="668">
        <v>10903</v>
      </c>
      <c r="B2104" s="668" t="s">
        <v>60356</v>
      </c>
      <c r="C2104" s="668" t="s">
        <v>57099</v>
      </c>
      <c r="D2104" s="668" t="s">
        <v>57093</v>
      </c>
      <c r="E2104" s="674" t="s">
        <v>60357</v>
      </c>
    </row>
    <row r="2105" spans="1:5">
      <c r="A2105" s="668">
        <v>20967</v>
      </c>
      <c r="B2105" s="668" t="s">
        <v>60358</v>
      </c>
      <c r="C2105" s="668" t="s">
        <v>57099</v>
      </c>
      <c r="D2105" s="668" t="s">
        <v>57093</v>
      </c>
      <c r="E2105" s="674" t="s">
        <v>60357</v>
      </c>
    </row>
    <row r="2106" spans="1:5">
      <c r="A2106" s="668">
        <v>20968</v>
      </c>
      <c r="B2106" s="668" t="s">
        <v>60359</v>
      </c>
      <c r="C2106" s="668" t="s">
        <v>57099</v>
      </c>
      <c r="D2106" s="668" t="s">
        <v>57093</v>
      </c>
      <c r="E2106" s="674" t="s">
        <v>60360</v>
      </c>
    </row>
    <row r="2107" spans="1:5">
      <c r="A2107" s="668">
        <v>11359</v>
      </c>
      <c r="B2107" s="668" t="s">
        <v>60361</v>
      </c>
      <c r="C2107" s="668" t="s">
        <v>57099</v>
      </c>
      <c r="D2107" s="668" t="s">
        <v>57097</v>
      </c>
      <c r="E2107" s="674" t="s">
        <v>60362</v>
      </c>
    </row>
    <row r="2108" spans="1:5">
      <c r="A2108" s="668">
        <v>39017</v>
      </c>
      <c r="B2108" s="668" t="s">
        <v>60363</v>
      </c>
      <c r="C2108" s="668" t="s">
        <v>57099</v>
      </c>
      <c r="D2108" s="668" t="s">
        <v>57093</v>
      </c>
      <c r="E2108" s="674" t="s">
        <v>24224</v>
      </c>
    </row>
    <row r="2109" spans="1:5">
      <c r="A2109" s="668">
        <v>39315</v>
      </c>
      <c r="B2109" s="668" t="s">
        <v>60364</v>
      </c>
      <c r="C2109" s="668" t="s">
        <v>57099</v>
      </c>
      <c r="D2109" s="668" t="s">
        <v>57093</v>
      </c>
      <c r="E2109" s="674" t="s">
        <v>60365</v>
      </c>
    </row>
    <row r="2110" spans="1:5">
      <c r="A2110" s="668">
        <v>39016</v>
      </c>
      <c r="B2110" s="668" t="s">
        <v>60366</v>
      </c>
      <c r="C2110" s="668" t="s">
        <v>57099</v>
      </c>
      <c r="D2110" s="668" t="s">
        <v>57093</v>
      </c>
      <c r="E2110" s="674" t="s">
        <v>25096</v>
      </c>
    </row>
    <row r="2111" spans="1:5">
      <c r="A2111" s="668">
        <v>40432</v>
      </c>
      <c r="B2111" s="668" t="s">
        <v>60367</v>
      </c>
      <c r="C2111" s="668" t="s">
        <v>57099</v>
      </c>
      <c r="D2111" s="668" t="s">
        <v>57093</v>
      </c>
      <c r="E2111" s="674" t="s">
        <v>60368</v>
      </c>
    </row>
    <row r="2112" spans="1:5">
      <c r="A2112" s="668">
        <v>39481</v>
      </c>
      <c r="B2112" s="668" t="s">
        <v>60369</v>
      </c>
      <c r="C2112" s="668" t="s">
        <v>57099</v>
      </c>
      <c r="D2112" s="668" t="s">
        <v>57093</v>
      </c>
      <c r="E2112" s="674" t="s">
        <v>33014</v>
      </c>
    </row>
    <row r="2113" spans="1:5">
      <c r="A2113" s="668">
        <v>40433</v>
      </c>
      <c r="B2113" s="668" t="s">
        <v>60370</v>
      </c>
      <c r="C2113" s="668" t="s">
        <v>57099</v>
      </c>
      <c r="D2113" s="668" t="s">
        <v>57093</v>
      </c>
      <c r="E2113" s="674" t="s">
        <v>60371</v>
      </c>
    </row>
    <row r="2114" spans="1:5">
      <c r="A2114" s="668">
        <v>20219</v>
      </c>
      <c r="B2114" s="668" t="s">
        <v>60372</v>
      </c>
      <c r="C2114" s="668" t="s">
        <v>57099</v>
      </c>
      <c r="D2114" s="668" t="s">
        <v>44266</v>
      </c>
      <c r="E2114" s="674" t="s">
        <v>60373</v>
      </c>
    </row>
    <row r="2115" spans="1:5">
      <c r="A2115" s="668">
        <v>36484</v>
      </c>
      <c r="B2115" s="668" t="s">
        <v>60374</v>
      </c>
      <c r="C2115" s="668" t="s">
        <v>57099</v>
      </c>
      <c r="D2115" s="668" t="s">
        <v>44266</v>
      </c>
      <c r="E2115" s="674" t="s">
        <v>60375</v>
      </c>
    </row>
    <row r="2116" spans="1:5">
      <c r="A2116" s="668">
        <v>38367</v>
      </c>
      <c r="B2116" s="668" t="s">
        <v>60376</v>
      </c>
      <c r="C2116" s="668" t="s">
        <v>57099</v>
      </c>
      <c r="D2116" s="668" t="s">
        <v>57093</v>
      </c>
      <c r="E2116" s="674" t="s">
        <v>23537</v>
      </c>
    </row>
    <row r="2117" spans="1:5">
      <c r="A2117" s="668">
        <v>38368</v>
      </c>
      <c r="B2117" s="668" t="s">
        <v>60377</v>
      </c>
      <c r="C2117" s="668" t="s">
        <v>57099</v>
      </c>
      <c r="D2117" s="668" t="s">
        <v>57093</v>
      </c>
      <c r="E2117" s="674" t="s">
        <v>26621</v>
      </c>
    </row>
    <row r="2118" spans="1:5">
      <c r="A2118" s="668">
        <v>38091</v>
      </c>
      <c r="B2118" s="668" t="s">
        <v>60378</v>
      </c>
      <c r="C2118" s="668" t="s">
        <v>57099</v>
      </c>
      <c r="D2118" s="668" t="s">
        <v>57093</v>
      </c>
      <c r="E2118" s="674" t="s">
        <v>58632</v>
      </c>
    </row>
    <row r="2119" spans="1:5">
      <c r="A2119" s="668">
        <v>38095</v>
      </c>
      <c r="B2119" s="668" t="s">
        <v>60379</v>
      </c>
      <c r="C2119" s="668" t="s">
        <v>57099</v>
      </c>
      <c r="D2119" s="668" t="s">
        <v>57093</v>
      </c>
      <c r="E2119" s="674" t="s">
        <v>57939</v>
      </c>
    </row>
    <row r="2120" spans="1:5">
      <c r="A2120" s="668">
        <v>38092</v>
      </c>
      <c r="B2120" s="668" t="s">
        <v>60380</v>
      </c>
      <c r="C2120" s="668" t="s">
        <v>57099</v>
      </c>
      <c r="D2120" s="668" t="s">
        <v>57093</v>
      </c>
      <c r="E2120" s="674" t="s">
        <v>57949</v>
      </c>
    </row>
    <row r="2121" spans="1:5">
      <c r="A2121" s="668">
        <v>38093</v>
      </c>
      <c r="B2121" s="668" t="s">
        <v>60381</v>
      </c>
      <c r="C2121" s="668" t="s">
        <v>57099</v>
      </c>
      <c r="D2121" s="668" t="s">
        <v>57093</v>
      </c>
      <c r="E2121" s="674" t="s">
        <v>57958</v>
      </c>
    </row>
    <row r="2122" spans="1:5">
      <c r="A2122" s="668">
        <v>38096</v>
      </c>
      <c r="B2122" s="668" t="s">
        <v>60382</v>
      </c>
      <c r="C2122" s="668" t="s">
        <v>57099</v>
      </c>
      <c r="D2122" s="668" t="s">
        <v>57093</v>
      </c>
      <c r="E2122" s="674" t="s">
        <v>33101</v>
      </c>
    </row>
    <row r="2123" spans="1:5">
      <c r="A2123" s="668">
        <v>38094</v>
      </c>
      <c r="B2123" s="668" t="s">
        <v>60383</v>
      </c>
      <c r="C2123" s="668" t="s">
        <v>57099</v>
      </c>
      <c r="D2123" s="668" t="s">
        <v>57093</v>
      </c>
      <c r="E2123" s="674" t="s">
        <v>57979</v>
      </c>
    </row>
    <row r="2124" spans="1:5">
      <c r="A2124" s="668">
        <v>38097</v>
      </c>
      <c r="B2124" s="668" t="s">
        <v>60384</v>
      </c>
      <c r="C2124" s="668" t="s">
        <v>57099</v>
      </c>
      <c r="D2124" s="668" t="s">
        <v>57093</v>
      </c>
      <c r="E2124" s="674" t="s">
        <v>59727</v>
      </c>
    </row>
    <row r="2125" spans="1:5">
      <c r="A2125" s="668">
        <v>38098</v>
      </c>
      <c r="B2125" s="668" t="s">
        <v>60385</v>
      </c>
      <c r="C2125" s="668" t="s">
        <v>57099</v>
      </c>
      <c r="D2125" s="668" t="s">
        <v>57093</v>
      </c>
      <c r="E2125" s="674" t="s">
        <v>59727</v>
      </c>
    </row>
    <row r="2126" spans="1:5">
      <c r="A2126" s="668">
        <v>11186</v>
      </c>
      <c r="B2126" s="668" t="s">
        <v>60386</v>
      </c>
      <c r="C2126" s="668" t="s">
        <v>57096</v>
      </c>
      <c r="D2126" s="668" t="s">
        <v>57093</v>
      </c>
      <c r="E2126" s="674" t="s">
        <v>60387</v>
      </c>
    </row>
    <row r="2127" spans="1:5">
      <c r="A2127" s="668">
        <v>11558</v>
      </c>
      <c r="B2127" s="668" t="s">
        <v>60388</v>
      </c>
      <c r="C2127" s="668" t="s">
        <v>57821</v>
      </c>
      <c r="D2127" s="668" t="s">
        <v>57093</v>
      </c>
      <c r="E2127" s="674" t="s">
        <v>60389</v>
      </c>
    </row>
    <row r="2128" spans="1:5">
      <c r="A2128" s="668">
        <v>11557</v>
      </c>
      <c r="B2128" s="668" t="s">
        <v>60390</v>
      </c>
      <c r="C2128" s="668" t="s">
        <v>57821</v>
      </c>
      <c r="D2128" s="668" t="s">
        <v>57093</v>
      </c>
      <c r="E2128" s="674" t="s">
        <v>25486</v>
      </c>
    </row>
    <row r="2129" spans="1:5">
      <c r="A2129" s="668">
        <v>2759</v>
      </c>
      <c r="B2129" s="668" t="s">
        <v>60391</v>
      </c>
      <c r="C2129" s="668" t="s">
        <v>57099</v>
      </c>
      <c r="D2129" s="668" t="s">
        <v>44266</v>
      </c>
      <c r="E2129" s="674" t="s">
        <v>29543</v>
      </c>
    </row>
    <row r="2130" spans="1:5">
      <c r="A2130" s="668">
        <v>38124</v>
      </c>
      <c r="B2130" s="668" t="s">
        <v>60392</v>
      </c>
      <c r="C2130" s="668" t="s">
        <v>57099</v>
      </c>
      <c r="D2130" s="668" t="s">
        <v>57097</v>
      </c>
      <c r="E2130" s="674" t="s">
        <v>55051</v>
      </c>
    </row>
    <row r="2131" spans="1:5">
      <c r="A2131" s="668">
        <v>38380</v>
      </c>
      <c r="B2131" s="668" t="s">
        <v>60393</v>
      </c>
      <c r="C2131" s="668" t="s">
        <v>57099</v>
      </c>
      <c r="D2131" s="668" t="s">
        <v>57093</v>
      </c>
      <c r="E2131" s="674" t="s">
        <v>33057</v>
      </c>
    </row>
    <row r="2132" spans="1:5">
      <c r="A2132" s="668">
        <v>20059</v>
      </c>
      <c r="B2132" s="668" t="s">
        <v>60394</v>
      </c>
      <c r="C2132" s="668" t="s">
        <v>57099</v>
      </c>
      <c r="D2132" s="668" t="s">
        <v>44266</v>
      </c>
      <c r="E2132" s="674" t="s">
        <v>60395</v>
      </c>
    </row>
    <row r="2133" spans="1:5">
      <c r="A2133" s="668">
        <v>42429</v>
      </c>
      <c r="B2133" s="668" t="s">
        <v>60396</v>
      </c>
      <c r="C2133" s="668" t="s">
        <v>57099</v>
      </c>
      <c r="D2133" s="668" t="s">
        <v>44266</v>
      </c>
      <c r="E2133" s="674" t="s">
        <v>60397</v>
      </c>
    </row>
    <row r="2134" spans="1:5">
      <c r="A2134" s="668">
        <v>39616</v>
      </c>
      <c r="B2134" s="668" t="s">
        <v>60398</v>
      </c>
      <c r="C2134" s="668" t="s">
        <v>57099</v>
      </c>
      <c r="D2134" s="668" t="s">
        <v>57097</v>
      </c>
      <c r="E2134" s="674" t="s">
        <v>60399</v>
      </c>
    </row>
    <row r="2135" spans="1:5">
      <c r="A2135" s="668">
        <v>39618</v>
      </c>
      <c r="B2135" s="668" t="s">
        <v>60400</v>
      </c>
      <c r="C2135" s="668" t="s">
        <v>57099</v>
      </c>
      <c r="D2135" s="668" t="s">
        <v>57093</v>
      </c>
      <c r="E2135" s="674" t="s">
        <v>60401</v>
      </c>
    </row>
    <row r="2136" spans="1:5">
      <c r="A2136" s="668">
        <v>39619</v>
      </c>
      <c r="B2136" s="668" t="s">
        <v>60402</v>
      </c>
      <c r="C2136" s="668" t="s">
        <v>57099</v>
      </c>
      <c r="D2136" s="668" t="s">
        <v>57093</v>
      </c>
      <c r="E2136" s="674" t="s">
        <v>60403</v>
      </c>
    </row>
    <row r="2137" spans="1:5">
      <c r="A2137" s="668">
        <v>39613</v>
      </c>
      <c r="B2137" s="668" t="s">
        <v>60404</v>
      </c>
      <c r="C2137" s="668" t="s">
        <v>57099</v>
      </c>
      <c r="D2137" s="668" t="s">
        <v>57093</v>
      </c>
      <c r="E2137" s="674" t="s">
        <v>60405</v>
      </c>
    </row>
    <row r="2138" spans="1:5">
      <c r="A2138" s="668">
        <v>39614</v>
      </c>
      <c r="B2138" s="668" t="s">
        <v>60406</v>
      </c>
      <c r="C2138" s="668" t="s">
        <v>57099</v>
      </c>
      <c r="D2138" s="668" t="s">
        <v>57093</v>
      </c>
      <c r="E2138" s="674" t="s">
        <v>60407</v>
      </c>
    </row>
    <row r="2139" spans="1:5">
      <c r="A2139" s="668">
        <v>38538</v>
      </c>
      <c r="B2139" s="668" t="s">
        <v>60408</v>
      </c>
      <c r="C2139" s="668" t="s">
        <v>57144</v>
      </c>
      <c r="D2139" s="668" t="s">
        <v>44266</v>
      </c>
      <c r="E2139" s="674" t="s">
        <v>60409</v>
      </c>
    </row>
    <row r="2140" spans="1:5">
      <c r="A2140" s="668">
        <v>38539</v>
      </c>
      <c r="B2140" s="668" t="s">
        <v>60410</v>
      </c>
      <c r="C2140" s="668" t="s">
        <v>57144</v>
      </c>
      <c r="D2140" s="668" t="s">
        <v>44266</v>
      </c>
      <c r="E2140" s="674" t="s">
        <v>60411</v>
      </c>
    </row>
    <row r="2141" spans="1:5">
      <c r="A2141" s="668">
        <v>38540</v>
      </c>
      <c r="B2141" s="668" t="s">
        <v>60412</v>
      </c>
      <c r="C2141" s="668" t="s">
        <v>57144</v>
      </c>
      <c r="D2141" s="668" t="s">
        <v>44266</v>
      </c>
      <c r="E2141" s="674" t="s">
        <v>60413</v>
      </c>
    </row>
    <row r="2142" spans="1:5">
      <c r="A2142" s="668">
        <v>38384</v>
      </c>
      <c r="B2142" s="668" t="s">
        <v>60414</v>
      </c>
      <c r="C2142" s="668" t="s">
        <v>57099</v>
      </c>
      <c r="D2142" s="668" t="s">
        <v>57093</v>
      </c>
      <c r="E2142" s="674" t="s">
        <v>33354</v>
      </c>
    </row>
    <row r="2143" spans="1:5">
      <c r="A2143" s="668">
        <v>13</v>
      </c>
      <c r="B2143" s="668" t="s">
        <v>60415</v>
      </c>
      <c r="C2143" s="668" t="s">
        <v>57213</v>
      </c>
      <c r="D2143" s="668" t="s">
        <v>57093</v>
      </c>
      <c r="E2143" s="674" t="s">
        <v>60416</v>
      </c>
    </row>
    <row r="2144" spans="1:5">
      <c r="A2144" s="668">
        <v>2762</v>
      </c>
      <c r="B2144" s="668" t="s">
        <v>60417</v>
      </c>
      <c r="C2144" s="668" t="s">
        <v>57144</v>
      </c>
      <c r="D2144" s="668" t="s">
        <v>44266</v>
      </c>
      <c r="E2144" s="674" t="s">
        <v>33608</v>
      </c>
    </row>
    <row r="2145" spans="1:5">
      <c r="A2145" s="668">
        <v>21142</v>
      </c>
      <c r="B2145" s="668" t="s">
        <v>60418</v>
      </c>
      <c r="C2145" s="668" t="s">
        <v>57099</v>
      </c>
      <c r="D2145" s="668" t="s">
        <v>57093</v>
      </c>
      <c r="E2145" s="674" t="s">
        <v>59350</v>
      </c>
    </row>
    <row r="2146" spans="1:5">
      <c r="A2146" s="668">
        <v>4223</v>
      </c>
      <c r="B2146" s="668" t="s">
        <v>60419</v>
      </c>
      <c r="C2146" s="668" t="s">
        <v>57136</v>
      </c>
      <c r="D2146" s="668" t="s">
        <v>57097</v>
      </c>
      <c r="E2146" s="674" t="s">
        <v>26668</v>
      </c>
    </row>
    <row r="2147" spans="1:5">
      <c r="A2147" s="668">
        <v>37372</v>
      </c>
      <c r="B2147" s="668" t="s">
        <v>60420</v>
      </c>
      <c r="C2147" s="668" t="s">
        <v>57386</v>
      </c>
      <c r="D2147" s="668" t="s">
        <v>57097</v>
      </c>
      <c r="E2147" s="674" t="s">
        <v>25298</v>
      </c>
    </row>
    <row r="2148" spans="1:5">
      <c r="A2148" s="668">
        <v>40863</v>
      </c>
      <c r="B2148" s="668" t="s">
        <v>60421</v>
      </c>
      <c r="C2148" s="668" t="s">
        <v>57389</v>
      </c>
      <c r="D2148" s="668" t="s">
        <v>57097</v>
      </c>
      <c r="E2148" s="674" t="s">
        <v>60422</v>
      </c>
    </row>
    <row r="2149" spans="1:5">
      <c r="A2149" s="668">
        <v>38475</v>
      </c>
      <c r="B2149" s="668" t="s">
        <v>60423</v>
      </c>
      <c r="C2149" s="668" t="s">
        <v>57099</v>
      </c>
      <c r="D2149" s="668" t="s">
        <v>57093</v>
      </c>
      <c r="E2149" s="674" t="s">
        <v>60424</v>
      </c>
    </row>
    <row r="2150" spans="1:5">
      <c r="A2150" s="668">
        <v>38474</v>
      </c>
      <c r="B2150" s="668" t="s">
        <v>60425</v>
      </c>
      <c r="C2150" s="668" t="s">
        <v>57099</v>
      </c>
      <c r="D2150" s="668" t="s">
        <v>57093</v>
      </c>
      <c r="E2150" s="674" t="s">
        <v>60426</v>
      </c>
    </row>
    <row r="2151" spans="1:5">
      <c r="A2151" s="668">
        <v>10886</v>
      </c>
      <c r="B2151" s="668" t="s">
        <v>60427</v>
      </c>
      <c r="C2151" s="668" t="s">
        <v>57099</v>
      </c>
      <c r="D2151" s="668" t="s">
        <v>57093</v>
      </c>
      <c r="E2151" s="674" t="s">
        <v>60428</v>
      </c>
    </row>
    <row r="2152" spans="1:5">
      <c r="A2152" s="668">
        <v>10888</v>
      </c>
      <c r="B2152" s="668" t="s">
        <v>60429</v>
      </c>
      <c r="C2152" s="668" t="s">
        <v>57099</v>
      </c>
      <c r="D2152" s="668" t="s">
        <v>57093</v>
      </c>
      <c r="E2152" s="674" t="s">
        <v>60430</v>
      </c>
    </row>
    <row r="2153" spans="1:5">
      <c r="A2153" s="668">
        <v>10889</v>
      </c>
      <c r="B2153" s="668" t="s">
        <v>60431</v>
      </c>
      <c r="C2153" s="668" t="s">
        <v>57099</v>
      </c>
      <c r="D2153" s="668" t="s">
        <v>57093</v>
      </c>
      <c r="E2153" s="674" t="s">
        <v>60432</v>
      </c>
    </row>
    <row r="2154" spans="1:5">
      <c r="A2154" s="668">
        <v>10890</v>
      </c>
      <c r="B2154" s="668" t="s">
        <v>60433</v>
      </c>
      <c r="C2154" s="668" t="s">
        <v>57099</v>
      </c>
      <c r="D2154" s="668" t="s">
        <v>57093</v>
      </c>
      <c r="E2154" s="674" t="s">
        <v>60434</v>
      </c>
    </row>
    <row r="2155" spans="1:5">
      <c r="A2155" s="668">
        <v>10891</v>
      </c>
      <c r="B2155" s="668" t="s">
        <v>60435</v>
      </c>
      <c r="C2155" s="668" t="s">
        <v>57099</v>
      </c>
      <c r="D2155" s="668" t="s">
        <v>57093</v>
      </c>
      <c r="E2155" s="674" t="s">
        <v>60436</v>
      </c>
    </row>
    <row r="2156" spans="1:5">
      <c r="A2156" s="668">
        <v>10892</v>
      </c>
      <c r="B2156" s="668" t="s">
        <v>60437</v>
      </c>
      <c r="C2156" s="668" t="s">
        <v>57099</v>
      </c>
      <c r="D2156" s="668" t="s">
        <v>57097</v>
      </c>
      <c r="E2156" s="674" t="s">
        <v>60438</v>
      </c>
    </row>
    <row r="2157" spans="1:5">
      <c r="A2157" s="668">
        <v>20977</v>
      </c>
      <c r="B2157" s="668" t="s">
        <v>60439</v>
      </c>
      <c r="C2157" s="668" t="s">
        <v>57099</v>
      </c>
      <c r="D2157" s="668" t="s">
        <v>57093</v>
      </c>
      <c r="E2157" s="674" t="s">
        <v>60440</v>
      </c>
    </row>
    <row r="2158" spans="1:5">
      <c r="A2158" s="668">
        <v>3073</v>
      </c>
      <c r="B2158" s="668" t="s">
        <v>60441</v>
      </c>
      <c r="C2158" s="668" t="s">
        <v>57099</v>
      </c>
      <c r="D2158" s="668" t="s">
        <v>44266</v>
      </c>
      <c r="E2158" s="674" t="s">
        <v>60442</v>
      </c>
    </row>
    <row r="2159" spans="1:5">
      <c r="A2159" s="668">
        <v>3068</v>
      </c>
      <c r="B2159" s="668" t="s">
        <v>60443</v>
      </c>
      <c r="C2159" s="668" t="s">
        <v>57099</v>
      </c>
      <c r="D2159" s="668" t="s">
        <v>44266</v>
      </c>
      <c r="E2159" s="674" t="s">
        <v>33352</v>
      </c>
    </row>
    <row r="2160" spans="1:5">
      <c r="A2160" s="668">
        <v>3074</v>
      </c>
      <c r="B2160" s="668" t="s">
        <v>60444</v>
      </c>
      <c r="C2160" s="668" t="s">
        <v>57099</v>
      </c>
      <c r="D2160" s="668" t="s">
        <v>44266</v>
      </c>
      <c r="E2160" s="674" t="s">
        <v>60445</v>
      </c>
    </row>
    <row r="2161" spans="1:5">
      <c r="A2161" s="668">
        <v>3076</v>
      </c>
      <c r="B2161" s="668" t="s">
        <v>60446</v>
      </c>
      <c r="C2161" s="668" t="s">
        <v>57099</v>
      </c>
      <c r="D2161" s="668" t="s">
        <v>44266</v>
      </c>
      <c r="E2161" s="674" t="s">
        <v>60447</v>
      </c>
    </row>
    <row r="2162" spans="1:5">
      <c r="A2162" s="668">
        <v>3072</v>
      </c>
      <c r="B2162" s="668" t="s">
        <v>60448</v>
      </c>
      <c r="C2162" s="668" t="s">
        <v>57099</v>
      </c>
      <c r="D2162" s="668" t="s">
        <v>44266</v>
      </c>
      <c r="E2162" s="674" t="s">
        <v>60449</v>
      </c>
    </row>
    <row r="2163" spans="1:5">
      <c r="A2163" s="668">
        <v>3075</v>
      </c>
      <c r="B2163" s="668" t="s">
        <v>60450</v>
      </c>
      <c r="C2163" s="668" t="s">
        <v>57099</v>
      </c>
      <c r="D2163" s="668" t="s">
        <v>44266</v>
      </c>
      <c r="E2163" s="674" t="s">
        <v>60451</v>
      </c>
    </row>
    <row r="2164" spans="1:5">
      <c r="A2164" s="668">
        <v>10780</v>
      </c>
      <c r="B2164" s="668" t="s">
        <v>60452</v>
      </c>
      <c r="C2164" s="668" t="s">
        <v>57099</v>
      </c>
      <c r="D2164" s="668" t="s">
        <v>44266</v>
      </c>
      <c r="E2164" s="674" t="s">
        <v>54563</v>
      </c>
    </row>
    <row r="2165" spans="1:5">
      <c r="A2165" s="668">
        <v>10781</v>
      </c>
      <c r="B2165" s="668" t="s">
        <v>60453</v>
      </c>
      <c r="C2165" s="668" t="s">
        <v>57099</v>
      </c>
      <c r="D2165" s="668" t="s">
        <v>44266</v>
      </c>
      <c r="E2165" s="674" t="s">
        <v>60454</v>
      </c>
    </row>
    <row r="2166" spans="1:5">
      <c r="A2166" s="668">
        <v>20106</v>
      </c>
      <c r="B2166" s="668" t="s">
        <v>60455</v>
      </c>
      <c r="C2166" s="668" t="s">
        <v>57099</v>
      </c>
      <c r="D2166" s="668" t="s">
        <v>44266</v>
      </c>
      <c r="E2166" s="674" t="s">
        <v>33358</v>
      </c>
    </row>
    <row r="2167" spans="1:5">
      <c r="A2167" s="668">
        <v>20107</v>
      </c>
      <c r="B2167" s="668" t="s">
        <v>60456</v>
      </c>
      <c r="C2167" s="668" t="s">
        <v>57099</v>
      </c>
      <c r="D2167" s="668" t="s">
        <v>44266</v>
      </c>
      <c r="E2167" s="674" t="s">
        <v>53795</v>
      </c>
    </row>
    <row r="2168" spans="1:5">
      <c r="A2168" s="668">
        <v>20108</v>
      </c>
      <c r="B2168" s="668" t="s">
        <v>60457</v>
      </c>
      <c r="C2168" s="668" t="s">
        <v>57099</v>
      </c>
      <c r="D2168" s="668" t="s">
        <v>44266</v>
      </c>
      <c r="E2168" s="674" t="s">
        <v>31193</v>
      </c>
    </row>
    <row r="2169" spans="1:5">
      <c r="A2169" s="668">
        <v>20109</v>
      </c>
      <c r="B2169" s="668" t="s">
        <v>60458</v>
      </c>
      <c r="C2169" s="668" t="s">
        <v>57099</v>
      </c>
      <c r="D2169" s="668" t="s">
        <v>44266</v>
      </c>
      <c r="E2169" s="674" t="s">
        <v>54563</v>
      </c>
    </row>
    <row r="2170" spans="1:5">
      <c r="A2170" s="668">
        <v>43612</v>
      </c>
      <c r="B2170" s="668" t="s">
        <v>60459</v>
      </c>
      <c r="C2170" s="668" t="s">
        <v>59391</v>
      </c>
      <c r="D2170" s="668" t="s">
        <v>57093</v>
      </c>
      <c r="E2170" s="674" t="s">
        <v>60460</v>
      </c>
    </row>
    <row r="2171" spans="1:5">
      <c r="A2171" s="668">
        <v>43613</v>
      </c>
      <c r="B2171" s="668" t="s">
        <v>60461</v>
      </c>
      <c r="C2171" s="668" t="s">
        <v>59391</v>
      </c>
      <c r="D2171" s="668" t="s">
        <v>57093</v>
      </c>
      <c r="E2171" s="674" t="s">
        <v>60462</v>
      </c>
    </row>
    <row r="2172" spans="1:5">
      <c r="A2172" s="668">
        <v>11480</v>
      </c>
      <c r="B2172" s="668" t="s">
        <v>60463</v>
      </c>
      <c r="C2172" s="668" t="s">
        <v>59391</v>
      </c>
      <c r="D2172" s="668" t="s">
        <v>57093</v>
      </c>
      <c r="E2172" s="674" t="s">
        <v>60464</v>
      </c>
    </row>
    <row r="2173" spans="1:5">
      <c r="A2173" s="668">
        <v>11469</v>
      </c>
      <c r="B2173" s="668" t="s">
        <v>60465</v>
      </c>
      <c r="C2173" s="668" t="s">
        <v>57099</v>
      </c>
      <c r="D2173" s="668" t="s">
        <v>57093</v>
      </c>
      <c r="E2173" s="674" t="s">
        <v>60466</v>
      </c>
    </row>
    <row r="2174" spans="1:5">
      <c r="A2174" s="668">
        <v>11468</v>
      </c>
      <c r="B2174" s="668" t="s">
        <v>60467</v>
      </c>
      <c r="C2174" s="668" t="s">
        <v>57099</v>
      </c>
      <c r="D2174" s="668" t="s">
        <v>57093</v>
      </c>
      <c r="E2174" s="674" t="s">
        <v>54543</v>
      </c>
    </row>
    <row r="2175" spans="1:5">
      <c r="A2175" s="668">
        <v>11484</v>
      </c>
      <c r="B2175" s="668" t="s">
        <v>60468</v>
      </c>
      <c r="C2175" s="668" t="s">
        <v>57099</v>
      </c>
      <c r="D2175" s="668" t="s">
        <v>57093</v>
      </c>
      <c r="E2175" s="674" t="s">
        <v>60469</v>
      </c>
    </row>
    <row r="2176" spans="1:5">
      <c r="A2176" s="668">
        <v>38155</v>
      </c>
      <c r="B2176" s="668" t="s">
        <v>60470</v>
      </c>
      <c r="C2176" s="668" t="s">
        <v>57099</v>
      </c>
      <c r="D2176" s="668" t="s">
        <v>57093</v>
      </c>
      <c r="E2176" s="674" t="s">
        <v>60471</v>
      </c>
    </row>
    <row r="2177" spans="1:5">
      <c r="A2177" s="668">
        <v>11467</v>
      </c>
      <c r="B2177" s="668" t="s">
        <v>60472</v>
      </c>
      <c r="C2177" s="668" t="s">
        <v>57099</v>
      </c>
      <c r="D2177" s="668" t="s">
        <v>57093</v>
      </c>
      <c r="E2177" s="674" t="s">
        <v>54639</v>
      </c>
    </row>
    <row r="2178" spans="1:5">
      <c r="A2178" s="668">
        <v>38153</v>
      </c>
      <c r="B2178" s="668" t="s">
        <v>60473</v>
      </c>
      <c r="C2178" s="668" t="s">
        <v>59391</v>
      </c>
      <c r="D2178" s="668" t="s">
        <v>57093</v>
      </c>
      <c r="E2178" s="674" t="s">
        <v>60474</v>
      </c>
    </row>
    <row r="2179" spans="1:5">
      <c r="A2179" s="668">
        <v>43607</v>
      </c>
      <c r="B2179" s="668" t="s">
        <v>60475</v>
      </c>
      <c r="C2179" s="668" t="s">
        <v>57099</v>
      </c>
      <c r="D2179" s="668" t="s">
        <v>57093</v>
      </c>
      <c r="E2179" s="674" t="s">
        <v>54929</v>
      </c>
    </row>
    <row r="2180" spans="1:5">
      <c r="A2180" s="668">
        <v>3080</v>
      </c>
      <c r="B2180" s="668" t="s">
        <v>60476</v>
      </c>
      <c r="C2180" s="668" t="s">
        <v>59391</v>
      </c>
      <c r="D2180" s="668" t="s">
        <v>57097</v>
      </c>
      <c r="E2180" s="674" t="s">
        <v>60477</v>
      </c>
    </row>
    <row r="2181" spans="1:5">
      <c r="A2181" s="668">
        <v>3081</v>
      </c>
      <c r="B2181" s="668" t="s">
        <v>60478</v>
      </c>
      <c r="C2181" s="668" t="s">
        <v>59391</v>
      </c>
      <c r="D2181" s="668" t="s">
        <v>57093</v>
      </c>
      <c r="E2181" s="674" t="s">
        <v>60479</v>
      </c>
    </row>
    <row r="2182" spans="1:5">
      <c r="A2182" s="668">
        <v>3090</v>
      </c>
      <c r="B2182" s="668" t="s">
        <v>60480</v>
      </c>
      <c r="C2182" s="668" t="s">
        <v>59391</v>
      </c>
      <c r="D2182" s="668" t="s">
        <v>57093</v>
      </c>
      <c r="E2182" s="674" t="s">
        <v>54732</v>
      </c>
    </row>
    <row r="2183" spans="1:5">
      <c r="A2183" s="668">
        <v>43611</v>
      </c>
      <c r="B2183" s="668" t="s">
        <v>60481</v>
      </c>
      <c r="C2183" s="668" t="s">
        <v>59391</v>
      </c>
      <c r="D2183" s="668" t="s">
        <v>57093</v>
      </c>
      <c r="E2183" s="674" t="s">
        <v>60482</v>
      </c>
    </row>
    <row r="2184" spans="1:5">
      <c r="A2184" s="668">
        <v>3103</v>
      </c>
      <c r="B2184" s="668" t="s">
        <v>60483</v>
      </c>
      <c r="C2184" s="668" t="s">
        <v>57099</v>
      </c>
      <c r="D2184" s="668" t="s">
        <v>57093</v>
      </c>
      <c r="E2184" s="674" t="s">
        <v>60484</v>
      </c>
    </row>
    <row r="2185" spans="1:5">
      <c r="A2185" s="668">
        <v>3097</v>
      </c>
      <c r="B2185" s="668" t="s">
        <v>60485</v>
      </c>
      <c r="C2185" s="668" t="s">
        <v>59391</v>
      </c>
      <c r="D2185" s="668" t="s">
        <v>57093</v>
      </c>
      <c r="E2185" s="674" t="s">
        <v>60486</v>
      </c>
    </row>
    <row r="2186" spans="1:5">
      <c r="A2186" s="668">
        <v>3099</v>
      </c>
      <c r="B2186" s="668" t="s">
        <v>60487</v>
      </c>
      <c r="C2186" s="668" t="s">
        <v>59391</v>
      </c>
      <c r="D2186" s="668" t="s">
        <v>57093</v>
      </c>
      <c r="E2186" s="674" t="s">
        <v>60488</v>
      </c>
    </row>
    <row r="2187" spans="1:5">
      <c r="A2187" s="668">
        <v>38151</v>
      </c>
      <c r="B2187" s="668" t="s">
        <v>60489</v>
      </c>
      <c r="C2187" s="668" t="s">
        <v>59391</v>
      </c>
      <c r="D2187" s="668" t="s">
        <v>57093</v>
      </c>
      <c r="E2187" s="674" t="s">
        <v>60490</v>
      </c>
    </row>
    <row r="2188" spans="1:5">
      <c r="A2188" s="668">
        <v>38152</v>
      </c>
      <c r="B2188" s="668" t="s">
        <v>60491</v>
      </c>
      <c r="C2188" s="668" t="s">
        <v>59391</v>
      </c>
      <c r="D2188" s="668" t="s">
        <v>57093</v>
      </c>
      <c r="E2188" s="674" t="s">
        <v>60492</v>
      </c>
    </row>
    <row r="2189" spans="1:5">
      <c r="A2189" s="668">
        <v>43610</v>
      </c>
      <c r="B2189" s="668" t="s">
        <v>60493</v>
      </c>
      <c r="C2189" s="668" t="s">
        <v>57099</v>
      </c>
      <c r="D2189" s="668" t="s">
        <v>57093</v>
      </c>
      <c r="E2189" s="674" t="s">
        <v>60494</v>
      </c>
    </row>
    <row r="2190" spans="1:5">
      <c r="A2190" s="668">
        <v>3093</v>
      </c>
      <c r="B2190" s="668" t="s">
        <v>60495</v>
      </c>
      <c r="C2190" s="668" t="s">
        <v>59391</v>
      </c>
      <c r="D2190" s="668" t="s">
        <v>57093</v>
      </c>
      <c r="E2190" s="674" t="s">
        <v>60488</v>
      </c>
    </row>
    <row r="2191" spans="1:5">
      <c r="A2191" s="668">
        <v>38165</v>
      </c>
      <c r="B2191" s="668" t="s">
        <v>60496</v>
      </c>
      <c r="C2191" s="668" t="s">
        <v>59391</v>
      </c>
      <c r="D2191" s="668" t="s">
        <v>57093</v>
      </c>
      <c r="E2191" s="674" t="s">
        <v>60497</v>
      </c>
    </row>
    <row r="2192" spans="1:5">
      <c r="A2192" s="668">
        <v>38177</v>
      </c>
      <c r="B2192" s="668" t="s">
        <v>60498</v>
      </c>
      <c r="C2192" s="668" t="s">
        <v>57099</v>
      </c>
      <c r="D2192" s="668" t="s">
        <v>57093</v>
      </c>
      <c r="E2192" s="674" t="s">
        <v>53877</v>
      </c>
    </row>
    <row r="2193" spans="1:5">
      <c r="A2193" s="668">
        <v>11458</v>
      </c>
      <c r="B2193" s="668" t="s">
        <v>60499</v>
      </c>
      <c r="C2193" s="668" t="s">
        <v>57099</v>
      </c>
      <c r="D2193" s="668" t="s">
        <v>57093</v>
      </c>
      <c r="E2193" s="674" t="s">
        <v>32959</v>
      </c>
    </row>
    <row r="2194" spans="1:5">
      <c r="A2194" s="668">
        <v>3108</v>
      </c>
      <c r="B2194" s="668" t="s">
        <v>60500</v>
      </c>
      <c r="C2194" s="668" t="s">
        <v>57099</v>
      </c>
      <c r="D2194" s="668" t="s">
        <v>57093</v>
      </c>
      <c r="E2194" s="674" t="s">
        <v>60501</v>
      </c>
    </row>
    <row r="2195" spans="1:5">
      <c r="A2195" s="668">
        <v>3105</v>
      </c>
      <c r="B2195" s="668" t="s">
        <v>60502</v>
      </c>
      <c r="C2195" s="668" t="s">
        <v>57099</v>
      </c>
      <c r="D2195" s="668" t="s">
        <v>57093</v>
      </c>
      <c r="E2195" s="674" t="s">
        <v>60503</v>
      </c>
    </row>
    <row r="2196" spans="1:5">
      <c r="A2196" s="668">
        <v>38178</v>
      </c>
      <c r="B2196" s="668" t="s">
        <v>60504</v>
      </c>
      <c r="C2196" s="668" t="s">
        <v>57099</v>
      </c>
      <c r="D2196" s="668" t="s">
        <v>57093</v>
      </c>
      <c r="E2196" s="674" t="s">
        <v>55006</v>
      </c>
    </row>
    <row r="2197" spans="1:5">
      <c r="A2197" s="668">
        <v>43575</v>
      </c>
      <c r="B2197" s="668" t="s">
        <v>60505</v>
      </c>
      <c r="C2197" s="668" t="s">
        <v>57099</v>
      </c>
      <c r="D2197" s="668" t="s">
        <v>57093</v>
      </c>
      <c r="E2197" s="674" t="s">
        <v>54752</v>
      </c>
    </row>
    <row r="2198" spans="1:5">
      <c r="A2198" s="668">
        <v>43577</v>
      </c>
      <c r="B2198" s="668" t="s">
        <v>60506</v>
      </c>
      <c r="C2198" s="668" t="s">
        <v>57099</v>
      </c>
      <c r="D2198" s="668" t="s">
        <v>57093</v>
      </c>
      <c r="E2198" s="674" t="s">
        <v>60507</v>
      </c>
    </row>
    <row r="2199" spans="1:5">
      <c r="A2199" s="668">
        <v>42481</v>
      </c>
      <c r="B2199" s="668" t="s">
        <v>60508</v>
      </c>
      <c r="C2199" s="668" t="s">
        <v>57096</v>
      </c>
      <c r="D2199" s="668" t="s">
        <v>57093</v>
      </c>
      <c r="E2199" s="674" t="s">
        <v>60509</v>
      </c>
    </row>
    <row r="2200" spans="1:5">
      <c r="A2200" s="668">
        <v>43458</v>
      </c>
      <c r="B2200" s="668" t="s">
        <v>60510</v>
      </c>
      <c r="C2200" s="668" t="s">
        <v>57386</v>
      </c>
      <c r="D2200" s="668" t="s">
        <v>57097</v>
      </c>
      <c r="E2200" s="674" t="s">
        <v>24375</v>
      </c>
    </row>
    <row r="2201" spans="1:5">
      <c r="A2201" s="668">
        <v>43470</v>
      </c>
      <c r="B2201" s="668" t="s">
        <v>60511</v>
      </c>
      <c r="C2201" s="668" t="s">
        <v>57389</v>
      </c>
      <c r="D2201" s="668" t="s">
        <v>57097</v>
      </c>
      <c r="E2201" s="674" t="s">
        <v>59562</v>
      </c>
    </row>
    <row r="2202" spans="1:5">
      <c r="A2202" s="668">
        <v>43459</v>
      </c>
      <c r="B2202" s="668" t="s">
        <v>60512</v>
      </c>
      <c r="C2202" s="668" t="s">
        <v>57386</v>
      </c>
      <c r="D2202" s="668" t="s">
        <v>57097</v>
      </c>
      <c r="E2202" s="674" t="s">
        <v>53904</v>
      </c>
    </row>
    <row r="2203" spans="1:5">
      <c r="A2203" s="668">
        <v>43471</v>
      </c>
      <c r="B2203" s="668" t="s">
        <v>60513</v>
      </c>
      <c r="C2203" s="668" t="s">
        <v>57389</v>
      </c>
      <c r="D2203" s="668" t="s">
        <v>57097</v>
      </c>
      <c r="E2203" s="674" t="s">
        <v>60514</v>
      </c>
    </row>
    <row r="2204" spans="1:5">
      <c r="A2204" s="668">
        <v>43460</v>
      </c>
      <c r="B2204" s="668" t="s">
        <v>60515</v>
      </c>
      <c r="C2204" s="668" t="s">
        <v>57386</v>
      </c>
      <c r="D2204" s="668" t="s">
        <v>57097</v>
      </c>
      <c r="E2204" s="674" t="s">
        <v>25581</v>
      </c>
    </row>
    <row r="2205" spans="1:5">
      <c r="A2205" s="668">
        <v>43472</v>
      </c>
      <c r="B2205" s="668" t="s">
        <v>60516</v>
      </c>
      <c r="C2205" s="668" t="s">
        <v>57389</v>
      </c>
      <c r="D2205" s="668" t="s">
        <v>57097</v>
      </c>
      <c r="E2205" s="674" t="s">
        <v>54771</v>
      </c>
    </row>
    <row r="2206" spans="1:5">
      <c r="A2206" s="668">
        <v>43461</v>
      </c>
      <c r="B2206" s="668" t="s">
        <v>60517</v>
      </c>
      <c r="C2206" s="668" t="s">
        <v>57386</v>
      </c>
      <c r="D2206" s="668" t="s">
        <v>57097</v>
      </c>
      <c r="E2206" s="674" t="s">
        <v>25383</v>
      </c>
    </row>
    <row r="2207" spans="1:5">
      <c r="A2207" s="668">
        <v>43473</v>
      </c>
      <c r="B2207" s="668" t="s">
        <v>60518</v>
      </c>
      <c r="C2207" s="668" t="s">
        <v>57389</v>
      </c>
      <c r="D2207" s="668" t="s">
        <v>57097</v>
      </c>
      <c r="E2207" s="674" t="s">
        <v>60519</v>
      </c>
    </row>
    <row r="2208" spans="1:5">
      <c r="A2208" s="668">
        <v>43463</v>
      </c>
      <c r="B2208" s="668" t="s">
        <v>60520</v>
      </c>
      <c r="C2208" s="668" t="s">
        <v>57386</v>
      </c>
      <c r="D2208" s="668" t="s">
        <v>57097</v>
      </c>
      <c r="E2208" s="674" t="s">
        <v>24327</v>
      </c>
    </row>
    <row r="2209" spans="1:5">
      <c r="A2209" s="668">
        <v>43475</v>
      </c>
      <c r="B2209" s="668" t="s">
        <v>60521</v>
      </c>
      <c r="C2209" s="668" t="s">
        <v>57389</v>
      </c>
      <c r="D2209" s="668" t="s">
        <v>57097</v>
      </c>
      <c r="E2209" s="674" t="s">
        <v>55446</v>
      </c>
    </row>
    <row r="2210" spans="1:5">
      <c r="A2210" s="668">
        <v>43462</v>
      </c>
      <c r="B2210" s="668" t="s">
        <v>60522</v>
      </c>
      <c r="C2210" s="668" t="s">
        <v>57386</v>
      </c>
      <c r="D2210" s="668" t="s">
        <v>57097</v>
      </c>
      <c r="E2210" s="674" t="s">
        <v>25270</v>
      </c>
    </row>
    <row r="2211" spans="1:5">
      <c r="A2211" s="668">
        <v>43474</v>
      </c>
      <c r="B2211" s="668" t="s">
        <v>60523</v>
      </c>
      <c r="C2211" s="668" t="s">
        <v>57389</v>
      </c>
      <c r="D2211" s="668" t="s">
        <v>57097</v>
      </c>
      <c r="E2211" s="674" t="s">
        <v>60212</v>
      </c>
    </row>
    <row r="2212" spans="1:5">
      <c r="A2212" s="668">
        <v>43464</v>
      </c>
      <c r="B2212" s="668" t="s">
        <v>60524</v>
      </c>
      <c r="C2212" s="668" t="s">
        <v>57386</v>
      </c>
      <c r="D2212" s="668" t="s">
        <v>57097</v>
      </c>
      <c r="E2212" s="674" t="s">
        <v>25270</v>
      </c>
    </row>
    <row r="2213" spans="1:5">
      <c r="A2213" s="668">
        <v>43476</v>
      </c>
      <c r="B2213" s="668" t="s">
        <v>60525</v>
      </c>
      <c r="C2213" s="668" t="s">
        <v>57389</v>
      </c>
      <c r="D2213" s="668" t="s">
        <v>57097</v>
      </c>
      <c r="E2213" s="674" t="s">
        <v>25270</v>
      </c>
    </row>
    <row r="2214" spans="1:5">
      <c r="A2214" s="668">
        <v>43465</v>
      </c>
      <c r="B2214" s="668" t="s">
        <v>60526</v>
      </c>
      <c r="C2214" s="668" t="s">
        <v>57386</v>
      </c>
      <c r="D2214" s="668" t="s">
        <v>57097</v>
      </c>
      <c r="E2214" s="674" t="s">
        <v>53835</v>
      </c>
    </row>
    <row r="2215" spans="1:5">
      <c r="A2215" s="668">
        <v>43477</v>
      </c>
      <c r="B2215" s="668" t="s">
        <v>60527</v>
      </c>
      <c r="C2215" s="668" t="s">
        <v>57389</v>
      </c>
      <c r="D2215" s="668" t="s">
        <v>57097</v>
      </c>
      <c r="E2215" s="674" t="s">
        <v>60528</v>
      </c>
    </row>
    <row r="2216" spans="1:5">
      <c r="A2216" s="668">
        <v>43466</v>
      </c>
      <c r="B2216" s="668" t="s">
        <v>60529</v>
      </c>
      <c r="C2216" s="668" t="s">
        <v>57386</v>
      </c>
      <c r="D2216" s="668" t="s">
        <v>57097</v>
      </c>
      <c r="E2216" s="674" t="s">
        <v>53915</v>
      </c>
    </row>
    <row r="2217" spans="1:5">
      <c r="A2217" s="668">
        <v>43478</v>
      </c>
      <c r="B2217" s="668" t="s">
        <v>60530</v>
      </c>
      <c r="C2217" s="668" t="s">
        <v>57389</v>
      </c>
      <c r="D2217" s="668" t="s">
        <v>57097</v>
      </c>
      <c r="E2217" s="674" t="s">
        <v>60531</v>
      </c>
    </row>
    <row r="2218" spans="1:5">
      <c r="A2218" s="668">
        <v>43467</v>
      </c>
      <c r="B2218" s="668" t="s">
        <v>60532</v>
      </c>
      <c r="C2218" s="668" t="s">
        <v>57386</v>
      </c>
      <c r="D2218" s="668" t="s">
        <v>57097</v>
      </c>
      <c r="E2218" s="674" t="s">
        <v>25555</v>
      </c>
    </row>
    <row r="2219" spans="1:5">
      <c r="A2219" s="668">
        <v>43479</v>
      </c>
      <c r="B2219" s="668" t="s">
        <v>60533</v>
      </c>
      <c r="C2219" s="668" t="s">
        <v>57389</v>
      </c>
      <c r="D2219" s="668" t="s">
        <v>57097</v>
      </c>
      <c r="E2219" s="674" t="s">
        <v>60534</v>
      </c>
    </row>
    <row r="2220" spans="1:5">
      <c r="A2220" s="668">
        <v>43468</v>
      </c>
      <c r="B2220" s="668" t="s">
        <v>60535</v>
      </c>
      <c r="C2220" s="668" t="s">
        <v>57386</v>
      </c>
      <c r="D2220" s="668" t="s">
        <v>57097</v>
      </c>
      <c r="E2220" s="674" t="s">
        <v>23564</v>
      </c>
    </row>
    <row r="2221" spans="1:5">
      <c r="A2221" s="668">
        <v>43480</v>
      </c>
      <c r="B2221" s="668" t="s">
        <v>60536</v>
      </c>
      <c r="C2221" s="668" t="s">
        <v>57389</v>
      </c>
      <c r="D2221" s="668" t="s">
        <v>57097</v>
      </c>
      <c r="E2221" s="674" t="s">
        <v>54146</v>
      </c>
    </row>
    <row r="2222" spans="1:5">
      <c r="A2222" s="668">
        <v>43469</v>
      </c>
      <c r="B2222" s="668" t="s">
        <v>60537</v>
      </c>
      <c r="C2222" s="668" t="s">
        <v>57386</v>
      </c>
      <c r="D2222" s="668" t="s">
        <v>57097</v>
      </c>
      <c r="E2222" s="674" t="s">
        <v>24066</v>
      </c>
    </row>
    <row r="2223" spans="1:5">
      <c r="A2223" s="668">
        <v>43481</v>
      </c>
      <c r="B2223" s="668" t="s">
        <v>60538</v>
      </c>
      <c r="C2223" s="668" t="s">
        <v>57389</v>
      </c>
      <c r="D2223" s="668" t="s">
        <v>57097</v>
      </c>
      <c r="E2223" s="674" t="s">
        <v>33276</v>
      </c>
    </row>
    <row r="2224" spans="1:5">
      <c r="A2224" s="668">
        <v>3119</v>
      </c>
      <c r="B2224" s="668" t="s">
        <v>60539</v>
      </c>
      <c r="C2224" s="668" t="s">
        <v>57099</v>
      </c>
      <c r="D2224" s="668" t="s">
        <v>57093</v>
      </c>
      <c r="E2224" s="674" t="s">
        <v>33014</v>
      </c>
    </row>
    <row r="2225" spans="1:5">
      <c r="A2225" s="668">
        <v>3122</v>
      </c>
      <c r="B2225" s="668" t="s">
        <v>60540</v>
      </c>
      <c r="C2225" s="668" t="s">
        <v>57099</v>
      </c>
      <c r="D2225" s="668" t="s">
        <v>57093</v>
      </c>
      <c r="E2225" s="674" t="s">
        <v>23536</v>
      </c>
    </row>
    <row r="2226" spans="1:5">
      <c r="A2226" s="668">
        <v>3121</v>
      </c>
      <c r="B2226" s="668" t="s">
        <v>60541</v>
      </c>
      <c r="C2226" s="668" t="s">
        <v>57099</v>
      </c>
      <c r="D2226" s="668" t="s">
        <v>57093</v>
      </c>
      <c r="E2226" s="674" t="s">
        <v>54883</v>
      </c>
    </row>
    <row r="2227" spans="1:5">
      <c r="A2227" s="668">
        <v>3120</v>
      </c>
      <c r="B2227" s="668" t="s">
        <v>60542</v>
      </c>
      <c r="C2227" s="668" t="s">
        <v>57099</v>
      </c>
      <c r="D2227" s="668" t="s">
        <v>57093</v>
      </c>
      <c r="E2227" s="674" t="s">
        <v>60543</v>
      </c>
    </row>
    <row r="2228" spans="1:5">
      <c r="A2228" s="668">
        <v>11455</v>
      </c>
      <c r="B2228" s="668" t="s">
        <v>60544</v>
      </c>
      <c r="C2228" s="668" t="s">
        <v>57099</v>
      </c>
      <c r="D2228" s="668" t="s">
        <v>57093</v>
      </c>
      <c r="E2228" s="674" t="s">
        <v>33160</v>
      </c>
    </row>
    <row r="2229" spans="1:5">
      <c r="A2229" s="668">
        <v>11456</v>
      </c>
      <c r="B2229" s="668" t="s">
        <v>60545</v>
      </c>
      <c r="C2229" s="668" t="s">
        <v>57099</v>
      </c>
      <c r="D2229" s="668" t="s">
        <v>57093</v>
      </c>
      <c r="E2229" s="674" t="s">
        <v>60546</v>
      </c>
    </row>
    <row r="2230" spans="1:5">
      <c r="A2230" s="668">
        <v>3107</v>
      </c>
      <c r="B2230" s="668" t="s">
        <v>60547</v>
      </c>
      <c r="C2230" s="668" t="s">
        <v>57099</v>
      </c>
      <c r="D2230" s="668" t="s">
        <v>57093</v>
      </c>
      <c r="E2230" s="674" t="s">
        <v>26560</v>
      </c>
    </row>
    <row r="2231" spans="1:5">
      <c r="A2231" s="668">
        <v>43583</v>
      </c>
      <c r="B2231" s="668" t="s">
        <v>60548</v>
      </c>
      <c r="C2231" s="668" t="s">
        <v>57099</v>
      </c>
      <c r="D2231" s="668" t="s">
        <v>57093</v>
      </c>
      <c r="E2231" s="674" t="s">
        <v>25677</v>
      </c>
    </row>
    <row r="2232" spans="1:5">
      <c r="A2232" s="668">
        <v>43586</v>
      </c>
      <c r="B2232" s="668" t="s">
        <v>60549</v>
      </c>
      <c r="C2232" s="668" t="s">
        <v>57099</v>
      </c>
      <c r="D2232" s="668" t="s">
        <v>57093</v>
      </c>
      <c r="E2232" s="674" t="s">
        <v>60550</v>
      </c>
    </row>
    <row r="2233" spans="1:5">
      <c r="A2233" s="668">
        <v>11461</v>
      </c>
      <c r="B2233" s="668" t="s">
        <v>60551</v>
      </c>
      <c r="C2233" s="668" t="s">
        <v>57099</v>
      </c>
      <c r="D2233" s="668" t="s">
        <v>57093</v>
      </c>
      <c r="E2233" s="674" t="s">
        <v>24577</v>
      </c>
    </row>
    <row r="2234" spans="1:5">
      <c r="A2234" s="668">
        <v>43587</v>
      </c>
      <c r="B2234" s="668" t="s">
        <v>60552</v>
      </c>
      <c r="C2234" s="668" t="s">
        <v>57099</v>
      </c>
      <c r="D2234" s="668" t="s">
        <v>57093</v>
      </c>
      <c r="E2234" s="674" t="s">
        <v>60553</v>
      </c>
    </row>
    <row r="2235" spans="1:5">
      <c r="A2235" s="668">
        <v>3106</v>
      </c>
      <c r="B2235" s="668" t="s">
        <v>60554</v>
      </c>
      <c r="C2235" s="668" t="s">
        <v>57099</v>
      </c>
      <c r="D2235" s="668" t="s">
        <v>57093</v>
      </c>
      <c r="E2235" s="674" t="s">
        <v>33056</v>
      </c>
    </row>
    <row r="2236" spans="1:5">
      <c r="A2236" s="668">
        <v>25951</v>
      </c>
      <c r="B2236" s="668" t="s">
        <v>60555</v>
      </c>
      <c r="C2236" s="668" t="s">
        <v>57213</v>
      </c>
      <c r="D2236" s="668" t="s">
        <v>57093</v>
      </c>
      <c r="E2236" s="674" t="s">
        <v>33127</v>
      </c>
    </row>
    <row r="2237" spans="1:5">
      <c r="A2237" s="668">
        <v>3123</v>
      </c>
      <c r="B2237" s="668" t="s">
        <v>60556</v>
      </c>
      <c r="C2237" s="668" t="s">
        <v>57213</v>
      </c>
      <c r="D2237" s="668" t="s">
        <v>57097</v>
      </c>
      <c r="E2237" s="674" t="s">
        <v>33028</v>
      </c>
    </row>
    <row r="2238" spans="1:5">
      <c r="A2238" s="668">
        <v>38125</v>
      </c>
      <c r="B2238" s="668" t="s">
        <v>60557</v>
      </c>
      <c r="C2238" s="668" t="s">
        <v>57213</v>
      </c>
      <c r="D2238" s="668" t="s">
        <v>57093</v>
      </c>
      <c r="E2238" s="674" t="s">
        <v>24688</v>
      </c>
    </row>
    <row r="2239" spans="1:5">
      <c r="A2239" s="668">
        <v>39014</v>
      </c>
      <c r="B2239" s="668" t="s">
        <v>60558</v>
      </c>
      <c r="C2239" s="668" t="s">
        <v>57213</v>
      </c>
      <c r="D2239" s="668" t="s">
        <v>57093</v>
      </c>
      <c r="E2239" s="674" t="s">
        <v>60559</v>
      </c>
    </row>
    <row r="2240" spans="1:5">
      <c r="A2240" s="668">
        <v>39365</v>
      </c>
      <c r="B2240" s="668" t="s">
        <v>60560</v>
      </c>
      <c r="C2240" s="668" t="s">
        <v>57099</v>
      </c>
      <c r="D2240" s="668" t="s">
        <v>57093</v>
      </c>
      <c r="E2240" s="674" t="s">
        <v>60561</v>
      </c>
    </row>
    <row r="2241" spans="1:5">
      <c r="A2241" s="668">
        <v>39366</v>
      </c>
      <c r="B2241" s="668" t="s">
        <v>60562</v>
      </c>
      <c r="C2241" s="668" t="s">
        <v>57099</v>
      </c>
      <c r="D2241" s="668" t="s">
        <v>57093</v>
      </c>
      <c r="E2241" s="674" t="s">
        <v>60563</v>
      </c>
    </row>
    <row r="2242" spans="1:5">
      <c r="A2242" s="668">
        <v>39367</v>
      </c>
      <c r="B2242" s="668" t="s">
        <v>60564</v>
      </c>
      <c r="C2242" s="668" t="s">
        <v>57099</v>
      </c>
      <c r="D2242" s="668" t="s">
        <v>57093</v>
      </c>
      <c r="E2242" s="674" t="s">
        <v>60565</v>
      </c>
    </row>
    <row r="2243" spans="1:5">
      <c r="A2243" s="668">
        <v>37394</v>
      </c>
      <c r="B2243" s="668" t="s">
        <v>60566</v>
      </c>
      <c r="C2243" s="668" t="s">
        <v>60567</v>
      </c>
      <c r="D2243" s="668" t="s">
        <v>57093</v>
      </c>
      <c r="E2243" s="674" t="s">
        <v>60568</v>
      </c>
    </row>
    <row r="2244" spans="1:5">
      <c r="A2244" s="668">
        <v>14146</v>
      </c>
      <c r="B2244" s="668" t="s">
        <v>60569</v>
      </c>
      <c r="C2244" s="668" t="s">
        <v>60567</v>
      </c>
      <c r="D2244" s="668" t="s">
        <v>57097</v>
      </c>
      <c r="E2244" s="674" t="s">
        <v>55023</v>
      </c>
    </row>
    <row r="2245" spans="1:5">
      <c r="A2245" s="668">
        <v>38134</v>
      </c>
      <c r="B2245" s="668" t="s">
        <v>60570</v>
      </c>
      <c r="C2245" s="668" t="s">
        <v>57213</v>
      </c>
      <c r="D2245" s="668" t="s">
        <v>57093</v>
      </c>
      <c r="E2245" s="674" t="s">
        <v>60571</v>
      </c>
    </row>
    <row r="2246" spans="1:5">
      <c r="A2246" s="668">
        <v>38132</v>
      </c>
      <c r="B2246" s="668" t="s">
        <v>60572</v>
      </c>
      <c r="C2246" s="668" t="s">
        <v>57213</v>
      </c>
      <c r="D2246" s="668" t="s">
        <v>57093</v>
      </c>
      <c r="E2246" s="674" t="s">
        <v>60573</v>
      </c>
    </row>
    <row r="2247" spans="1:5">
      <c r="A2247" s="668">
        <v>38133</v>
      </c>
      <c r="B2247" s="668" t="s">
        <v>60574</v>
      </c>
      <c r="C2247" s="668" t="s">
        <v>57213</v>
      </c>
      <c r="D2247" s="668" t="s">
        <v>57093</v>
      </c>
      <c r="E2247" s="674" t="s">
        <v>60575</v>
      </c>
    </row>
    <row r="2248" spans="1:5">
      <c r="A2248" s="668">
        <v>938</v>
      </c>
      <c r="B2248" s="668" t="s">
        <v>60576</v>
      </c>
      <c r="C2248" s="668" t="s">
        <v>57144</v>
      </c>
      <c r="D2248" s="668" t="s">
        <v>57093</v>
      </c>
      <c r="E2248" s="674" t="s">
        <v>60577</v>
      </c>
    </row>
    <row r="2249" spans="1:5">
      <c r="A2249" s="668">
        <v>937</v>
      </c>
      <c r="B2249" s="668" t="s">
        <v>60578</v>
      </c>
      <c r="C2249" s="668" t="s">
        <v>57144</v>
      </c>
      <c r="D2249" s="668" t="s">
        <v>57093</v>
      </c>
      <c r="E2249" s="674" t="s">
        <v>60579</v>
      </c>
    </row>
    <row r="2250" spans="1:5">
      <c r="A2250" s="668">
        <v>939</v>
      </c>
      <c r="B2250" s="668" t="s">
        <v>60580</v>
      </c>
      <c r="C2250" s="668" t="s">
        <v>57144</v>
      </c>
      <c r="D2250" s="668" t="s">
        <v>57093</v>
      </c>
      <c r="E2250" s="674" t="s">
        <v>57958</v>
      </c>
    </row>
    <row r="2251" spans="1:5">
      <c r="A2251" s="668">
        <v>944</v>
      </c>
      <c r="B2251" s="668" t="s">
        <v>60581</v>
      </c>
      <c r="C2251" s="668" t="s">
        <v>57144</v>
      </c>
      <c r="D2251" s="668" t="s">
        <v>57093</v>
      </c>
      <c r="E2251" s="674" t="s">
        <v>57925</v>
      </c>
    </row>
    <row r="2252" spans="1:5">
      <c r="A2252" s="668">
        <v>940</v>
      </c>
      <c r="B2252" s="668" t="s">
        <v>60582</v>
      </c>
      <c r="C2252" s="668" t="s">
        <v>57144</v>
      </c>
      <c r="D2252" s="668" t="s">
        <v>57093</v>
      </c>
      <c r="E2252" s="674" t="s">
        <v>58148</v>
      </c>
    </row>
    <row r="2253" spans="1:5">
      <c r="A2253" s="668">
        <v>936</v>
      </c>
      <c r="B2253" s="668" t="s">
        <v>60583</v>
      </c>
      <c r="C2253" s="668" t="s">
        <v>57144</v>
      </c>
      <c r="D2253" s="668" t="s">
        <v>57093</v>
      </c>
      <c r="E2253" s="674" t="s">
        <v>53874</v>
      </c>
    </row>
    <row r="2254" spans="1:5">
      <c r="A2254" s="668">
        <v>935</v>
      </c>
      <c r="B2254" s="668" t="s">
        <v>60584</v>
      </c>
      <c r="C2254" s="668" t="s">
        <v>57144</v>
      </c>
      <c r="D2254" s="668" t="s">
        <v>57093</v>
      </c>
      <c r="E2254" s="674" t="s">
        <v>25287</v>
      </c>
    </row>
    <row r="2255" spans="1:5">
      <c r="A2255" s="668">
        <v>406</v>
      </c>
      <c r="B2255" s="668" t="s">
        <v>60585</v>
      </c>
      <c r="C2255" s="668" t="s">
        <v>57099</v>
      </c>
      <c r="D2255" s="668" t="s">
        <v>57093</v>
      </c>
      <c r="E2255" s="674" t="s">
        <v>60586</v>
      </c>
    </row>
    <row r="2256" spans="1:5">
      <c r="A2256" s="668">
        <v>42529</v>
      </c>
      <c r="B2256" s="668" t="s">
        <v>60587</v>
      </c>
      <c r="C2256" s="668" t="s">
        <v>57144</v>
      </c>
      <c r="D2256" s="668" t="s">
        <v>57093</v>
      </c>
      <c r="E2256" s="674" t="s">
        <v>24943</v>
      </c>
    </row>
    <row r="2257" spans="1:5">
      <c r="A2257" s="668">
        <v>39634</v>
      </c>
      <c r="B2257" s="668" t="s">
        <v>60588</v>
      </c>
      <c r="C2257" s="668" t="s">
        <v>57144</v>
      </c>
      <c r="D2257" s="668" t="s">
        <v>57093</v>
      </c>
      <c r="E2257" s="674" t="s">
        <v>54142</v>
      </c>
    </row>
    <row r="2258" spans="1:5">
      <c r="A2258" s="668">
        <v>39701</v>
      </c>
      <c r="B2258" s="668" t="s">
        <v>60589</v>
      </c>
      <c r="C2258" s="668" t="s">
        <v>57099</v>
      </c>
      <c r="D2258" s="668" t="s">
        <v>57093</v>
      </c>
      <c r="E2258" s="674" t="s">
        <v>33786</v>
      </c>
    </row>
    <row r="2259" spans="1:5">
      <c r="A2259" s="668">
        <v>12815</v>
      </c>
      <c r="B2259" s="668" t="s">
        <v>60590</v>
      </c>
      <c r="C2259" s="668" t="s">
        <v>57099</v>
      </c>
      <c r="D2259" s="668" t="s">
        <v>57093</v>
      </c>
      <c r="E2259" s="674" t="s">
        <v>33339</v>
      </c>
    </row>
    <row r="2260" spans="1:5">
      <c r="A2260" s="668">
        <v>407</v>
      </c>
      <c r="B2260" s="668" t="s">
        <v>60591</v>
      </c>
      <c r="C2260" s="668" t="s">
        <v>57213</v>
      </c>
      <c r="D2260" s="668" t="s">
        <v>57093</v>
      </c>
      <c r="E2260" s="674" t="s">
        <v>60592</v>
      </c>
    </row>
    <row r="2261" spans="1:5">
      <c r="A2261" s="668">
        <v>39431</v>
      </c>
      <c r="B2261" s="668" t="s">
        <v>60593</v>
      </c>
      <c r="C2261" s="668" t="s">
        <v>57144</v>
      </c>
      <c r="D2261" s="668" t="s">
        <v>57093</v>
      </c>
      <c r="E2261" s="674" t="s">
        <v>24133</v>
      </c>
    </row>
    <row r="2262" spans="1:5">
      <c r="A2262" s="668">
        <v>39432</v>
      </c>
      <c r="B2262" s="668" t="s">
        <v>60594</v>
      </c>
      <c r="C2262" s="668" t="s">
        <v>57144</v>
      </c>
      <c r="D2262" s="668" t="s">
        <v>57093</v>
      </c>
      <c r="E2262" s="674" t="s">
        <v>54988</v>
      </c>
    </row>
    <row r="2263" spans="1:5">
      <c r="A2263" s="668">
        <v>20111</v>
      </c>
      <c r="B2263" s="668" t="s">
        <v>60595</v>
      </c>
      <c r="C2263" s="668" t="s">
        <v>57099</v>
      </c>
      <c r="D2263" s="668" t="s">
        <v>57097</v>
      </c>
      <c r="E2263" s="674" t="s">
        <v>55469</v>
      </c>
    </row>
    <row r="2264" spans="1:5">
      <c r="A2264" s="668">
        <v>21127</v>
      </c>
      <c r="B2264" s="668" t="s">
        <v>60596</v>
      </c>
      <c r="C2264" s="668" t="s">
        <v>57099</v>
      </c>
      <c r="D2264" s="668" t="s">
        <v>57093</v>
      </c>
      <c r="E2264" s="674" t="s">
        <v>29866</v>
      </c>
    </row>
    <row r="2265" spans="1:5">
      <c r="A2265" s="668">
        <v>404</v>
      </c>
      <c r="B2265" s="668" t="s">
        <v>60597</v>
      </c>
      <c r="C2265" s="668" t="s">
        <v>57144</v>
      </c>
      <c r="D2265" s="668" t="s">
        <v>57093</v>
      </c>
      <c r="E2265" s="674" t="s">
        <v>57979</v>
      </c>
    </row>
    <row r="2266" spans="1:5">
      <c r="A2266" s="668">
        <v>14151</v>
      </c>
      <c r="B2266" s="668" t="s">
        <v>60598</v>
      </c>
      <c r="C2266" s="668" t="s">
        <v>57099</v>
      </c>
      <c r="D2266" s="668" t="s">
        <v>57093</v>
      </c>
      <c r="E2266" s="674" t="s">
        <v>60599</v>
      </c>
    </row>
    <row r="2267" spans="1:5">
      <c r="A2267" s="668">
        <v>14153</v>
      </c>
      <c r="B2267" s="668" t="s">
        <v>60600</v>
      </c>
      <c r="C2267" s="668" t="s">
        <v>57099</v>
      </c>
      <c r="D2267" s="668" t="s">
        <v>57093</v>
      </c>
      <c r="E2267" s="674" t="s">
        <v>53848</v>
      </c>
    </row>
    <row r="2268" spans="1:5">
      <c r="A2268" s="668">
        <v>14152</v>
      </c>
      <c r="B2268" s="668" t="s">
        <v>60601</v>
      </c>
      <c r="C2268" s="668" t="s">
        <v>57099</v>
      </c>
      <c r="D2268" s="668" t="s">
        <v>57093</v>
      </c>
      <c r="E2268" s="674" t="s">
        <v>60602</v>
      </c>
    </row>
    <row r="2269" spans="1:5">
      <c r="A2269" s="668">
        <v>14154</v>
      </c>
      <c r="B2269" s="668" t="s">
        <v>60603</v>
      </c>
      <c r="C2269" s="668" t="s">
        <v>57099</v>
      </c>
      <c r="D2269" s="668" t="s">
        <v>57093</v>
      </c>
      <c r="E2269" s="674" t="s">
        <v>60604</v>
      </c>
    </row>
    <row r="2270" spans="1:5">
      <c r="A2270" s="668">
        <v>42015</v>
      </c>
      <c r="B2270" s="668" t="s">
        <v>60605</v>
      </c>
      <c r="C2270" s="668" t="s">
        <v>57144</v>
      </c>
      <c r="D2270" s="668" t="s">
        <v>57093</v>
      </c>
      <c r="E2270" s="674" t="s">
        <v>23915</v>
      </c>
    </row>
    <row r="2271" spans="1:5">
      <c r="A2271" s="668">
        <v>3146</v>
      </c>
      <c r="B2271" s="668" t="s">
        <v>60606</v>
      </c>
      <c r="C2271" s="668" t="s">
        <v>57099</v>
      </c>
      <c r="D2271" s="668" t="s">
        <v>57097</v>
      </c>
      <c r="E2271" s="674" t="s">
        <v>33699</v>
      </c>
    </row>
    <row r="2272" spans="1:5">
      <c r="A2272" s="668">
        <v>3143</v>
      </c>
      <c r="B2272" s="668" t="s">
        <v>60607</v>
      </c>
      <c r="C2272" s="668" t="s">
        <v>57099</v>
      </c>
      <c r="D2272" s="668" t="s">
        <v>57093</v>
      </c>
      <c r="E2272" s="674" t="s">
        <v>23385</v>
      </c>
    </row>
    <row r="2273" spans="1:5">
      <c r="A2273" s="668">
        <v>3148</v>
      </c>
      <c r="B2273" s="668" t="s">
        <v>60608</v>
      </c>
      <c r="C2273" s="668" t="s">
        <v>57099</v>
      </c>
      <c r="D2273" s="668" t="s">
        <v>57093</v>
      </c>
      <c r="E2273" s="674" t="s">
        <v>54379</v>
      </c>
    </row>
    <row r="2274" spans="1:5">
      <c r="A2274" s="668">
        <v>4310</v>
      </c>
      <c r="B2274" s="668" t="s">
        <v>60609</v>
      </c>
      <c r="C2274" s="668" t="s">
        <v>57099</v>
      </c>
      <c r="D2274" s="668" t="s">
        <v>57093</v>
      </c>
      <c r="E2274" s="674" t="s">
        <v>53885</v>
      </c>
    </row>
    <row r="2275" spans="1:5">
      <c r="A2275" s="668">
        <v>4311</v>
      </c>
      <c r="B2275" s="668" t="s">
        <v>60610</v>
      </c>
      <c r="C2275" s="668" t="s">
        <v>57099</v>
      </c>
      <c r="D2275" s="668" t="s">
        <v>57093</v>
      </c>
      <c r="E2275" s="674" t="s">
        <v>60611</v>
      </c>
    </row>
    <row r="2276" spans="1:5">
      <c r="A2276" s="668">
        <v>4312</v>
      </c>
      <c r="B2276" s="668" t="s">
        <v>60612</v>
      </c>
      <c r="C2276" s="668" t="s">
        <v>57099</v>
      </c>
      <c r="D2276" s="668" t="s">
        <v>57093</v>
      </c>
      <c r="E2276" s="674" t="s">
        <v>33127</v>
      </c>
    </row>
    <row r="2277" spans="1:5">
      <c r="A2277" s="668">
        <v>13261</v>
      </c>
      <c r="B2277" s="668" t="s">
        <v>60613</v>
      </c>
      <c r="C2277" s="668" t="s">
        <v>57099</v>
      </c>
      <c r="D2277" s="668" t="s">
        <v>57093</v>
      </c>
      <c r="E2277" s="674" t="s">
        <v>23915</v>
      </c>
    </row>
    <row r="2278" spans="1:5">
      <c r="A2278" s="668">
        <v>3255</v>
      </c>
      <c r="B2278" s="668" t="s">
        <v>60614</v>
      </c>
      <c r="C2278" s="668" t="s">
        <v>57099</v>
      </c>
      <c r="D2278" s="668" t="s">
        <v>57093</v>
      </c>
      <c r="E2278" s="674" t="s">
        <v>33549</v>
      </c>
    </row>
    <row r="2279" spans="1:5">
      <c r="A2279" s="668">
        <v>3254</v>
      </c>
      <c r="B2279" s="668" t="s">
        <v>60615</v>
      </c>
      <c r="C2279" s="668" t="s">
        <v>57099</v>
      </c>
      <c r="D2279" s="668" t="s">
        <v>57093</v>
      </c>
      <c r="E2279" s="674" t="s">
        <v>60616</v>
      </c>
    </row>
    <row r="2280" spans="1:5">
      <c r="A2280" s="668">
        <v>3259</v>
      </c>
      <c r="B2280" s="668" t="s">
        <v>60617</v>
      </c>
      <c r="C2280" s="668" t="s">
        <v>57099</v>
      </c>
      <c r="D2280" s="668" t="s">
        <v>57093</v>
      </c>
      <c r="E2280" s="674" t="s">
        <v>27259</v>
      </c>
    </row>
    <row r="2281" spans="1:5">
      <c r="A2281" s="668">
        <v>3258</v>
      </c>
      <c r="B2281" s="668" t="s">
        <v>60618</v>
      </c>
      <c r="C2281" s="668" t="s">
        <v>57099</v>
      </c>
      <c r="D2281" s="668" t="s">
        <v>57093</v>
      </c>
      <c r="E2281" s="674" t="s">
        <v>31118</v>
      </c>
    </row>
    <row r="2282" spans="1:5">
      <c r="A2282" s="668">
        <v>3251</v>
      </c>
      <c r="B2282" s="668" t="s">
        <v>60619</v>
      </c>
      <c r="C2282" s="668" t="s">
        <v>57099</v>
      </c>
      <c r="D2282" s="668" t="s">
        <v>57093</v>
      </c>
      <c r="E2282" s="674" t="s">
        <v>26671</v>
      </c>
    </row>
    <row r="2283" spans="1:5">
      <c r="A2283" s="668">
        <v>3256</v>
      </c>
      <c r="B2283" s="668" t="s">
        <v>60620</v>
      </c>
      <c r="C2283" s="668" t="s">
        <v>57099</v>
      </c>
      <c r="D2283" s="668" t="s">
        <v>57093</v>
      </c>
      <c r="E2283" s="674" t="s">
        <v>54658</v>
      </c>
    </row>
    <row r="2284" spans="1:5">
      <c r="A2284" s="668">
        <v>3261</v>
      </c>
      <c r="B2284" s="668" t="s">
        <v>60621</v>
      </c>
      <c r="C2284" s="668" t="s">
        <v>57099</v>
      </c>
      <c r="D2284" s="668" t="s">
        <v>57093</v>
      </c>
      <c r="E2284" s="674" t="s">
        <v>60622</v>
      </c>
    </row>
    <row r="2285" spans="1:5">
      <c r="A2285" s="668">
        <v>3260</v>
      </c>
      <c r="B2285" s="668" t="s">
        <v>60623</v>
      </c>
      <c r="C2285" s="668" t="s">
        <v>57099</v>
      </c>
      <c r="D2285" s="668" t="s">
        <v>57093</v>
      </c>
      <c r="E2285" s="674" t="s">
        <v>55431</v>
      </c>
    </row>
    <row r="2286" spans="1:5">
      <c r="A2286" s="668">
        <v>3272</v>
      </c>
      <c r="B2286" s="668" t="s">
        <v>60624</v>
      </c>
      <c r="C2286" s="668" t="s">
        <v>57099</v>
      </c>
      <c r="D2286" s="668" t="s">
        <v>44266</v>
      </c>
      <c r="E2286" s="674" t="s">
        <v>60625</v>
      </c>
    </row>
    <row r="2287" spans="1:5">
      <c r="A2287" s="668">
        <v>3265</v>
      </c>
      <c r="B2287" s="668" t="s">
        <v>60626</v>
      </c>
      <c r="C2287" s="668" t="s">
        <v>57099</v>
      </c>
      <c r="D2287" s="668" t="s">
        <v>44266</v>
      </c>
      <c r="E2287" s="674" t="s">
        <v>60627</v>
      </c>
    </row>
    <row r="2288" spans="1:5">
      <c r="A2288" s="668">
        <v>3262</v>
      </c>
      <c r="B2288" s="668" t="s">
        <v>60628</v>
      </c>
      <c r="C2288" s="668" t="s">
        <v>57099</v>
      </c>
      <c r="D2288" s="668" t="s">
        <v>44266</v>
      </c>
      <c r="E2288" s="674" t="s">
        <v>60629</v>
      </c>
    </row>
    <row r="2289" spans="1:5">
      <c r="A2289" s="668">
        <v>3264</v>
      </c>
      <c r="B2289" s="668" t="s">
        <v>60630</v>
      </c>
      <c r="C2289" s="668" t="s">
        <v>57099</v>
      </c>
      <c r="D2289" s="668" t="s">
        <v>44266</v>
      </c>
      <c r="E2289" s="674" t="s">
        <v>59016</v>
      </c>
    </row>
    <row r="2290" spans="1:5">
      <c r="A2290" s="668">
        <v>3267</v>
      </c>
      <c r="B2290" s="668" t="s">
        <v>60631</v>
      </c>
      <c r="C2290" s="668" t="s">
        <v>57099</v>
      </c>
      <c r="D2290" s="668" t="s">
        <v>44266</v>
      </c>
      <c r="E2290" s="674" t="s">
        <v>60632</v>
      </c>
    </row>
    <row r="2291" spans="1:5">
      <c r="A2291" s="668">
        <v>3266</v>
      </c>
      <c r="B2291" s="668" t="s">
        <v>60633</v>
      </c>
      <c r="C2291" s="668" t="s">
        <v>57099</v>
      </c>
      <c r="D2291" s="668" t="s">
        <v>44266</v>
      </c>
      <c r="E2291" s="674" t="s">
        <v>60634</v>
      </c>
    </row>
    <row r="2292" spans="1:5">
      <c r="A2292" s="668">
        <v>3263</v>
      </c>
      <c r="B2292" s="668" t="s">
        <v>60635</v>
      </c>
      <c r="C2292" s="668" t="s">
        <v>57099</v>
      </c>
      <c r="D2292" s="668" t="s">
        <v>44266</v>
      </c>
      <c r="E2292" s="674" t="s">
        <v>54759</v>
      </c>
    </row>
    <row r="2293" spans="1:5">
      <c r="A2293" s="668">
        <v>3268</v>
      </c>
      <c r="B2293" s="668" t="s">
        <v>60636</v>
      </c>
      <c r="C2293" s="668" t="s">
        <v>57099</v>
      </c>
      <c r="D2293" s="668" t="s">
        <v>44266</v>
      </c>
      <c r="E2293" s="674" t="s">
        <v>60637</v>
      </c>
    </row>
    <row r="2294" spans="1:5">
      <c r="A2294" s="668">
        <v>3271</v>
      </c>
      <c r="B2294" s="668" t="s">
        <v>60638</v>
      </c>
      <c r="C2294" s="668" t="s">
        <v>57099</v>
      </c>
      <c r="D2294" s="668" t="s">
        <v>44266</v>
      </c>
      <c r="E2294" s="674" t="s">
        <v>60639</v>
      </c>
    </row>
    <row r="2295" spans="1:5">
      <c r="A2295" s="668">
        <v>3270</v>
      </c>
      <c r="B2295" s="668" t="s">
        <v>60640</v>
      </c>
      <c r="C2295" s="668" t="s">
        <v>57099</v>
      </c>
      <c r="D2295" s="668" t="s">
        <v>44266</v>
      </c>
      <c r="E2295" s="674" t="s">
        <v>60641</v>
      </c>
    </row>
    <row r="2296" spans="1:5">
      <c r="A2296" s="668">
        <v>3275</v>
      </c>
      <c r="B2296" s="668" t="s">
        <v>60642</v>
      </c>
      <c r="C2296" s="668" t="s">
        <v>57096</v>
      </c>
      <c r="D2296" s="668" t="s">
        <v>57093</v>
      </c>
      <c r="E2296" s="674" t="s">
        <v>60643</v>
      </c>
    </row>
    <row r="2297" spans="1:5">
      <c r="A2297" s="668">
        <v>39512</v>
      </c>
      <c r="B2297" s="668" t="s">
        <v>60644</v>
      </c>
      <c r="C2297" s="668" t="s">
        <v>57096</v>
      </c>
      <c r="D2297" s="668" t="s">
        <v>57093</v>
      </c>
      <c r="E2297" s="674" t="s">
        <v>60645</v>
      </c>
    </row>
    <row r="2298" spans="1:5">
      <c r="A2298" s="668">
        <v>39511</v>
      </c>
      <c r="B2298" s="668" t="s">
        <v>60646</v>
      </c>
      <c r="C2298" s="668" t="s">
        <v>57096</v>
      </c>
      <c r="D2298" s="668" t="s">
        <v>57093</v>
      </c>
      <c r="E2298" s="674" t="s">
        <v>60647</v>
      </c>
    </row>
    <row r="2299" spans="1:5">
      <c r="A2299" s="668">
        <v>39513</v>
      </c>
      <c r="B2299" s="668" t="s">
        <v>60648</v>
      </c>
      <c r="C2299" s="668" t="s">
        <v>57096</v>
      </c>
      <c r="D2299" s="668" t="s">
        <v>57093</v>
      </c>
      <c r="E2299" s="674" t="s">
        <v>60649</v>
      </c>
    </row>
    <row r="2300" spans="1:5">
      <c r="A2300" s="668">
        <v>3286</v>
      </c>
      <c r="B2300" s="668" t="s">
        <v>60650</v>
      </c>
      <c r="C2300" s="668" t="s">
        <v>57096</v>
      </c>
      <c r="D2300" s="668" t="s">
        <v>44266</v>
      </c>
      <c r="E2300" s="674" t="s">
        <v>60643</v>
      </c>
    </row>
    <row r="2301" spans="1:5">
      <c r="A2301" s="668">
        <v>3287</v>
      </c>
      <c r="B2301" s="668" t="s">
        <v>60651</v>
      </c>
      <c r="C2301" s="668" t="s">
        <v>57096</v>
      </c>
      <c r="D2301" s="668" t="s">
        <v>44266</v>
      </c>
      <c r="E2301" s="674" t="s">
        <v>60652</v>
      </c>
    </row>
    <row r="2302" spans="1:5">
      <c r="A2302" s="668">
        <v>3283</v>
      </c>
      <c r="B2302" s="668" t="s">
        <v>60653</v>
      </c>
      <c r="C2302" s="668" t="s">
        <v>57096</v>
      </c>
      <c r="D2302" s="668" t="s">
        <v>44266</v>
      </c>
      <c r="E2302" s="674" t="s">
        <v>60654</v>
      </c>
    </row>
    <row r="2303" spans="1:5">
      <c r="A2303" s="668">
        <v>11587</v>
      </c>
      <c r="B2303" s="668" t="s">
        <v>60655</v>
      </c>
      <c r="C2303" s="668" t="s">
        <v>57096</v>
      </c>
      <c r="D2303" s="668" t="s">
        <v>57093</v>
      </c>
      <c r="E2303" s="674" t="s">
        <v>54525</v>
      </c>
    </row>
    <row r="2304" spans="1:5">
      <c r="A2304" s="668">
        <v>36225</v>
      </c>
      <c r="B2304" s="668" t="s">
        <v>60656</v>
      </c>
      <c r="C2304" s="668" t="s">
        <v>57096</v>
      </c>
      <c r="D2304" s="668" t="s">
        <v>57093</v>
      </c>
      <c r="E2304" s="674" t="s">
        <v>60657</v>
      </c>
    </row>
    <row r="2305" spans="1:5">
      <c r="A2305" s="668">
        <v>36230</v>
      </c>
      <c r="B2305" s="668" t="s">
        <v>60658</v>
      </c>
      <c r="C2305" s="668" t="s">
        <v>57096</v>
      </c>
      <c r="D2305" s="668" t="s">
        <v>57097</v>
      </c>
      <c r="E2305" s="674" t="s">
        <v>60659</v>
      </c>
    </row>
    <row r="2306" spans="1:5">
      <c r="A2306" s="668">
        <v>36238</v>
      </c>
      <c r="B2306" s="668" t="s">
        <v>60660</v>
      </c>
      <c r="C2306" s="668" t="s">
        <v>57096</v>
      </c>
      <c r="D2306" s="668" t="s">
        <v>57093</v>
      </c>
      <c r="E2306" s="674" t="s">
        <v>54354</v>
      </c>
    </row>
    <row r="2307" spans="1:5">
      <c r="A2307" s="668">
        <v>39363</v>
      </c>
      <c r="B2307" s="668" t="s">
        <v>60661</v>
      </c>
      <c r="C2307" s="668" t="s">
        <v>57099</v>
      </c>
      <c r="D2307" s="668" t="s">
        <v>57093</v>
      </c>
      <c r="E2307" s="674" t="s">
        <v>60662</v>
      </c>
    </row>
    <row r="2308" spans="1:5">
      <c r="A2308" s="668">
        <v>39361</v>
      </c>
      <c r="B2308" s="668" t="s">
        <v>60663</v>
      </c>
      <c r="C2308" s="668" t="s">
        <v>57099</v>
      </c>
      <c r="D2308" s="668" t="s">
        <v>57093</v>
      </c>
      <c r="E2308" s="674" t="s">
        <v>60664</v>
      </c>
    </row>
    <row r="2309" spans="1:5">
      <c r="A2309" s="668">
        <v>39362</v>
      </c>
      <c r="B2309" s="668" t="s">
        <v>60665</v>
      </c>
      <c r="C2309" s="668" t="s">
        <v>57099</v>
      </c>
      <c r="D2309" s="668" t="s">
        <v>57093</v>
      </c>
      <c r="E2309" s="674" t="s">
        <v>60666</v>
      </c>
    </row>
    <row r="2310" spans="1:5">
      <c r="A2310" s="668">
        <v>39364</v>
      </c>
      <c r="B2310" s="668" t="s">
        <v>60667</v>
      </c>
      <c r="C2310" s="668" t="s">
        <v>57099</v>
      </c>
      <c r="D2310" s="668" t="s">
        <v>57093</v>
      </c>
      <c r="E2310" s="674" t="s">
        <v>60668</v>
      </c>
    </row>
    <row r="2311" spans="1:5">
      <c r="A2311" s="668">
        <v>14576</v>
      </c>
      <c r="B2311" s="668" t="s">
        <v>60669</v>
      </c>
      <c r="C2311" s="668" t="s">
        <v>57099</v>
      </c>
      <c r="D2311" s="668" t="s">
        <v>44266</v>
      </c>
      <c r="E2311" s="674" t="s">
        <v>60670</v>
      </c>
    </row>
    <row r="2312" spans="1:5">
      <c r="A2312" s="668">
        <v>13877</v>
      </c>
      <c r="B2312" s="668" t="s">
        <v>60671</v>
      </c>
      <c r="C2312" s="668" t="s">
        <v>57099</v>
      </c>
      <c r="D2312" s="668" t="s">
        <v>44266</v>
      </c>
      <c r="E2312" s="674" t="s">
        <v>60672</v>
      </c>
    </row>
    <row r="2313" spans="1:5">
      <c r="A2313" s="668">
        <v>7307</v>
      </c>
      <c r="B2313" s="668" t="s">
        <v>60673</v>
      </c>
      <c r="C2313" s="668" t="s">
        <v>57136</v>
      </c>
      <c r="D2313" s="668" t="s">
        <v>57093</v>
      </c>
      <c r="E2313" s="674" t="s">
        <v>60674</v>
      </c>
    </row>
    <row r="2314" spans="1:5">
      <c r="A2314" s="668">
        <v>38122</v>
      </c>
      <c r="B2314" s="668" t="s">
        <v>60675</v>
      </c>
      <c r="C2314" s="668" t="s">
        <v>57136</v>
      </c>
      <c r="D2314" s="668" t="s">
        <v>57093</v>
      </c>
      <c r="E2314" s="674" t="s">
        <v>60676</v>
      </c>
    </row>
    <row r="2315" spans="1:5">
      <c r="A2315" s="668">
        <v>38633</v>
      </c>
      <c r="B2315" s="668" t="s">
        <v>60677</v>
      </c>
      <c r="C2315" s="668" t="s">
        <v>57099</v>
      </c>
      <c r="D2315" s="668" t="s">
        <v>57093</v>
      </c>
      <c r="E2315" s="674" t="s">
        <v>32958</v>
      </c>
    </row>
    <row r="2316" spans="1:5">
      <c r="A2316" s="668">
        <v>12344</v>
      </c>
      <c r="B2316" s="668" t="s">
        <v>60678</v>
      </c>
      <c r="C2316" s="668" t="s">
        <v>57099</v>
      </c>
      <c r="D2316" s="668" t="s">
        <v>57093</v>
      </c>
      <c r="E2316" s="674" t="s">
        <v>33699</v>
      </c>
    </row>
    <row r="2317" spans="1:5">
      <c r="A2317" s="668">
        <v>12343</v>
      </c>
      <c r="B2317" s="668" t="s">
        <v>60679</v>
      </c>
      <c r="C2317" s="668" t="s">
        <v>57099</v>
      </c>
      <c r="D2317" s="668" t="s">
        <v>57093</v>
      </c>
      <c r="E2317" s="674" t="s">
        <v>59727</v>
      </c>
    </row>
    <row r="2318" spans="1:5">
      <c r="A2318" s="668">
        <v>3295</v>
      </c>
      <c r="B2318" s="668" t="s">
        <v>60680</v>
      </c>
      <c r="C2318" s="668" t="s">
        <v>57099</v>
      </c>
      <c r="D2318" s="668" t="s">
        <v>57093</v>
      </c>
      <c r="E2318" s="674" t="s">
        <v>58167</v>
      </c>
    </row>
    <row r="2319" spans="1:5">
      <c r="A2319" s="668">
        <v>3302</v>
      </c>
      <c r="B2319" s="668" t="s">
        <v>60681</v>
      </c>
      <c r="C2319" s="668" t="s">
        <v>57099</v>
      </c>
      <c r="D2319" s="668" t="s">
        <v>57093</v>
      </c>
      <c r="E2319" s="674" t="s">
        <v>60682</v>
      </c>
    </row>
    <row r="2320" spans="1:5">
      <c r="A2320" s="668">
        <v>3297</v>
      </c>
      <c r="B2320" s="668" t="s">
        <v>60683</v>
      </c>
      <c r="C2320" s="668" t="s">
        <v>57099</v>
      </c>
      <c r="D2320" s="668" t="s">
        <v>57093</v>
      </c>
      <c r="E2320" s="674" t="s">
        <v>55466</v>
      </c>
    </row>
    <row r="2321" spans="1:5">
      <c r="A2321" s="668">
        <v>3294</v>
      </c>
      <c r="B2321" s="668" t="s">
        <v>60684</v>
      </c>
      <c r="C2321" s="668" t="s">
        <v>57099</v>
      </c>
      <c r="D2321" s="668" t="s">
        <v>57093</v>
      </c>
      <c r="E2321" s="674" t="s">
        <v>60685</v>
      </c>
    </row>
    <row r="2322" spans="1:5">
      <c r="A2322" s="668">
        <v>3292</v>
      </c>
      <c r="B2322" s="668" t="s">
        <v>60686</v>
      </c>
      <c r="C2322" s="668" t="s">
        <v>57099</v>
      </c>
      <c r="D2322" s="668" t="s">
        <v>57097</v>
      </c>
      <c r="E2322" s="674" t="s">
        <v>60687</v>
      </c>
    </row>
    <row r="2323" spans="1:5">
      <c r="A2323" s="668">
        <v>3298</v>
      </c>
      <c r="B2323" s="668" t="s">
        <v>60688</v>
      </c>
      <c r="C2323" s="668" t="s">
        <v>57099</v>
      </c>
      <c r="D2323" s="668" t="s">
        <v>57093</v>
      </c>
      <c r="E2323" s="674" t="s">
        <v>60689</v>
      </c>
    </row>
    <row r="2324" spans="1:5">
      <c r="A2324" s="668">
        <v>11596</v>
      </c>
      <c r="B2324" s="668" t="s">
        <v>60690</v>
      </c>
      <c r="C2324" s="668" t="s">
        <v>57099</v>
      </c>
      <c r="D2324" s="668" t="s">
        <v>44266</v>
      </c>
      <c r="E2324" s="674" t="s">
        <v>60691</v>
      </c>
    </row>
    <row r="2325" spans="1:5">
      <c r="A2325" s="668">
        <v>34802</v>
      </c>
      <c r="B2325" s="668" t="s">
        <v>60692</v>
      </c>
      <c r="C2325" s="668" t="s">
        <v>57099</v>
      </c>
      <c r="D2325" s="668" t="s">
        <v>44266</v>
      </c>
      <c r="E2325" s="674" t="s">
        <v>60693</v>
      </c>
    </row>
    <row r="2326" spans="1:5">
      <c r="A2326" s="668">
        <v>11588</v>
      </c>
      <c r="B2326" s="668" t="s">
        <v>60694</v>
      </c>
      <c r="C2326" s="668" t="s">
        <v>57099</v>
      </c>
      <c r="D2326" s="668" t="s">
        <v>44266</v>
      </c>
      <c r="E2326" s="674" t="s">
        <v>60695</v>
      </c>
    </row>
    <row r="2327" spans="1:5">
      <c r="A2327" s="668">
        <v>34383</v>
      </c>
      <c r="B2327" s="668" t="s">
        <v>60696</v>
      </c>
      <c r="C2327" s="668" t="s">
        <v>57099</v>
      </c>
      <c r="D2327" s="668" t="s">
        <v>44266</v>
      </c>
      <c r="E2327" s="674" t="s">
        <v>60697</v>
      </c>
    </row>
    <row r="2328" spans="1:5">
      <c r="A2328" s="668">
        <v>40451</v>
      </c>
      <c r="B2328" s="668" t="s">
        <v>60698</v>
      </c>
      <c r="C2328" s="668" t="s">
        <v>57096</v>
      </c>
      <c r="D2328" s="668" t="s">
        <v>44266</v>
      </c>
      <c r="E2328" s="674" t="s">
        <v>60699</v>
      </c>
    </row>
    <row r="2329" spans="1:5">
      <c r="A2329" s="668">
        <v>40453</v>
      </c>
      <c r="B2329" s="668" t="s">
        <v>60700</v>
      </c>
      <c r="C2329" s="668" t="s">
        <v>57096</v>
      </c>
      <c r="D2329" s="668" t="s">
        <v>44266</v>
      </c>
      <c r="E2329" s="674" t="s">
        <v>60701</v>
      </c>
    </row>
    <row r="2330" spans="1:5">
      <c r="A2330" s="668">
        <v>40452</v>
      </c>
      <c r="B2330" s="668" t="s">
        <v>60702</v>
      </c>
      <c r="C2330" s="668" t="s">
        <v>57096</v>
      </c>
      <c r="D2330" s="668" t="s">
        <v>44266</v>
      </c>
      <c r="E2330" s="674" t="s">
        <v>60703</v>
      </c>
    </row>
    <row r="2331" spans="1:5">
      <c r="A2331" s="668">
        <v>11594</v>
      </c>
      <c r="B2331" s="668" t="s">
        <v>60704</v>
      </c>
      <c r="C2331" s="668" t="s">
        <v>57099</v>
      </c>
      <c r="D2331" s="668" t="s">
        <v>44266</v>
      </c>
      <c r="E2331" s="674" t="s">
        <v>60705</v>
      </c>
    </row>
    <row r="2332" spans="1:5">
      <c r="A2332" s="668">
        <v>3311</v>
      </c>
      <c r="B2332" s="668" t="s">
        <v>60706</v>
      </c>
      <c r="C2332" s="668" t="s">
        <v>57384</v>
      </c>
      <c r="D2332" s="668" t="s">
        <v>44266</v>
      </c>
      <c r="E2332" s="674" t="s">
        <v>60705</v>
      </c>
    </row>
    <row r="2333" spans="1:5">
      <c r="A2333" s="668">
        <v>11599</v>
      </c>
      <c r="B2333" s="668" t="s">
        <v>60707</v>
      </c>
      <c r="C2333" s="668" t="s">
        <v>57099</v>
      </c>
      <c r="D2333" s="668" t="s">
        <v>44266</v>
      </c>
      <c r="E2333" s="674" t="s">
        <v>60708</v>
      </c>
    </row>
    <row r="2334" spans="1:5">
      <c r="A2334" s="668">
        <v>11593</v>
      </c>
      <c r="B2334" s="668" t="s">
        <v>60709</v>
      </c>
      <c r="C2334" s="668" t="s">
        <v>57099</v>
      </c>
      <c r="D2334" s="668" t="s">
        <v>44266</v>
      </c>
      <c r="E2334" s="674" t="s">
        <v>60710</v>
      </c>
    </row>
    <row r="2335" spans="1:5">
      <c r="A2335" s="668">
        <v>3314</v>
      </c>
      <c r="B2335" s="668" t="s">
        <v>60711</v>
      </c>
      <c r="C2335" s="668" t="s">
        <v>57384</v>
      </c>
      <c r="D2335" s="668" t="s">
        <v>44266</v>
      </c>
      <c r="E2335" s="674" t="s">
        <v>60712</v>
      </c>
    </row>
    <row r="2336" spans="1:5">
      <c r="A2336" s="668">
        <v>11597</v>
      </c>
      <c r="B2336" s="668" t="s">
        <v>60713</v>
      </c>
      <c r="C2336" s="668" t="s">
        <v>57099</v>
      </c>
      <c r="D2336" s="668" t="s">
        <v>44266</v>
      </c>
      <c r="E2336" s="674" t="s">
        <v>60714</v>
      </c>
    </row>
    <row r="2337" spans="1:5">
      <c r="A2337" s="668">
        <v>3309</v>
      </c>
      <c r="B2337" s="668" t="s">
        <v>60715</v>
      </c>
      <c r="C2337" s="668" t="s">
        <v>57384</v>
      </c>
      <c r="D2337" s="668" t="s">
        <v>44266</v>
      </c>
      <c r="E2337" s="674" t="s">
        <v>60691</v>
      </c>
    </row>
    <row r="2338" spans="1:5">
      <c r="A2338" s="668">
        <v>34612</v>
      </c>
      <c r="B2338" s="668" t="s">
        <v>60716</v>
      </c>
      <c r="C2338" s="668" t="s">
        <v>57099</v>
      </c>
      <c r="D2338" s="668" t="s">
        <v>44266</v>
      </c>
      <c r="E2338" s="674" t="s">
        <v>60717</v>
      </c>
    </row>
    <row r="2339" spans="1:5">
      <c r="A2339" s="668">
        <v>34635</v>
      </c>
      <c r="B2339" s="668" t="s">
        <v>60718</v>
      </c>
      <c r="C2339" s="668" t="s">
        <v>57099</v>
      </c>
      <c r="D2339" s="668" t="s">
        <v>44266</v>
      </c>
      <c r="E2339" s="674" t="s">
        <v>60719</v>
      </c>
    </row>
    <row r="2340" spans="1:5">
      <c r="A2340" s="668">
        <v>34633</v>
      </c>
      <c r="B2340" s="668" t="s">
        <v>60720</v>
      </c>
      <c r="C2340" s="668" t="s">
        <v>57099</v>
      </c>
      <c r="D2340" s="668" t="s">
        <v>44266</v>
      </c>
      <c r="E2340" s="674" t="s">
        <v>60721</v>
      </c>
    </row>
    <row r="2341" spans="1:5">
      <c r="A2341" s="668">
        <v>40440</v>
      </c>
      <c r="B2341" s="668" t="s">
        <v>60722</v>
      </c>
      <c r="C2341" s="668" t="s">
        <v>57384</v>
      </c>
      <c r="D2341" s="668" t="s">
        <v>44266</v>
      </c>
      <c r="E2341" s="674" t="s">
        <v>60723</v>
      </c>
    </row>
    <row r="2342" spans="1:5">
      <c r="A2342" s="668">
        <v>40441</v>
      </c>
      <c r="B2342" s="668" t="s">
        <v>60724</v>
      </c>
      <c r="C2342" s="668" t="s">
        <v>57384</v>
      </c>
      <c r="D2342" s="668" t="s">
        <v>44266</v>
      </c>
      <c r="E2342" s="674" t="s">
        <v>60725</v>
      </c>
    </row>
    <row r="2343" spans="1:5">
      <c r="A2343" s="668">
        <v>40449</v>
      </c>
      <c r="B2343" s="668" t="s">
        <v>60726</v>
      </c>
      <c r="C2343" s="668" t="s">
        <v>57384</v>
      </c>
      <c r="D2343" s="668" t="s">
        <v>44266</v>
      </c>
      <c r="E2343" s="674" t="s">
        <v>60727</v>
      </c>
    </row>
    <row r="2344" spans="1:5">
      <c r="A2344" s="668">
        <v>34800</v>
      </c>
      <c r="B2344" s="668" t="s">
        <v>60728</v>
      </c>
      <c r="C2344" s="668" t="s">
        <v>57384</v>
      </c>
      <c r="D2344" s="668" t="s">
        <v>44266</v>
      </c>
      <c r="E2344" s="674" t="s">
        <v>60729</v>
      </c>
    </row>
    <row r="2345" spans="1:5">
      <c r="A2345" s="668">
        <v>11592</v>
      </c>
      <c r="B2345" s="668" t="s">
        <v>60730</v>
      </c>
      <c r="C2345" s="668" t="s">
        <v>57099</v>
      </c>
      <c r="D2345" s="668" t="s">
        <v>44266</v>
      </c>
      <c r="E2345" s="674" t="s">
        <v>60712</v>
      </c>
    </row>
    <row r="2346" spans="1:5">
      <c r="A2346" s="668">
        <v>40438</v>
      </c>
      <c r="B2346" s="668" t="s">
        <v>60731</v>
      </c>
      <c r="C2346" s="668" t="s">
        <v>57384</v>
      </c>
      <c r="D2346" s="668" t="s">
        <v>44266</v>
      </c>
      <c r="E2346" s="674" t="s">
        <v>60732</v>
      </c>
    </row>
    <row r="2347" spans="1:5">
      <c r="A2347" s="668">
        <v>40436</v>
      </c>
      <c r="B2347" s="668" t="s">
        <v>60733</v>
      </c>
      <c r="C2347" s="668" t="s">
        <v>57384</v>
      </c>
      <c r="D2347" s="668" t="s">
        <v>44266</v>
      </c>
      <c r="E2347" s="674" t="s">
        <v>60734</v>
      </c>
    </row>
    <row r="2348" spans="1:5">
      <c r="A2348" s="668">
        <v>4315</v>
      </c>
      <c r="B2348" s="668" t="s">
        <v>60735</v>
      </c>
      <c r="C2348" s="668" t="s">
        <v>57099</v>
      </c>
      <c r="D2348" s="668" t="s">
        <v>57093</v>
      </c>
      <c r="E2348" s="674" t="s">
        <v>53819</v>
      </c>
    </row>
    <row r="2349" spans="1:5">
      <c r="A2349" s="668">
        <v>42482</v>
      </c>
      <c r="B2349" s="668" t="s">
        <v>60736</v>
      </c>
      <c r="C2349" s="668" t="s">
        <v>57099</v>
      </c>
      <c r="D2349" s="668" t="s">
        <v>57093</v>
      </c>
      <c r="E2349" s="674" t="s">
        <v>59878</v>
      </c>
    </row>
    <row r="2350" spans="1:5">
      <c r="A2350" s="668">
        <v>402</v>
      </c>
      <c r="B2350" s="668" t="s">
        <v>60737</v>
      </c>
      <c r="C2350" s="668" t="s">
        <v>57099</v>
      </c>
      <c r="D2350" s="668" t="s">
        <v>44266</v>
      </c>
      <c r="E2350" s="674" t="s">
        <v>23535</v>
      </c>
    </row>
    <row r="2351" spans="1:5">
      <c r="A2351" s="668">
        <v>4226</v>
      </c>
      <c r="B2351" s="668" t="s">
        <v>60738</v>
      </c>
      <c r="C2351" s="668" t="s">
        <v>57213</v>
      </c>
      <c r="D2351" s="668" t="s">
        <v>57097</v>
      </c>
      <c r="E2351" s="674" t="s">
        <v>60739</v>
      </c>
    </row>
    <row r="2352" spans="1:5">
      <c r="A2352" s="668">
        <v>4222</v>
      </c>
      <c r="B2352" s="668" t="s">
        <v>60740</v>
      </c>
      <c r="C2352" s="668" t="s">
        <v>57136</v>
      </c>
      <c r="D2352" s="668" t="s">
        <v>57097</v>
      </c>
      <c r="E2352" s="674" t="s">
        <v>60741</v>
      </c>
    </row>
    <row r="2353" spans="1:5">
      <c r="A2353" s="668">
        <v>34804</v>
      </c>
      <c r="B2353" s="668" t="s">
        <v>60742</v>
      </c>
      <c r="C2353" s="668" t="s">
        <v>57096</v>
      </c>
      <c r="D2353" s="668" t="s">
        <v>44266</v>
      </c>
      <c r="E2353" s="674" t="s">
        <v>60743</v>
      </c>
    </row>
    <row r="2354" spans="1:5">
      <c r="A2354" s="668">
        <v>4013</v>
      </c>
      <c r="B2354" s="668" t="s">
        <v>60744</v>
      </c>
      <c r="C2354" s="668" t="s">
        <v>57096</v>
      </c>
      <c r="D2354" s="668" t="s">
        <v>57093</v>
      </c>
      <c r="E2354" s="674" t="s">
        <v>60745</v>
      </c>
    </row>
    <row r="2355" spans="1:5">
      <c r="A2355" s="668">
        <v>4011</v>
      </c>
      <c r="B2355" s="668" t="s">
        <v>60746</v>
      </c>
      <c r="C2355" s="668" t="s">
        <v>57096</v>
      </c>
      <c r="D2355" s="668" t="s">
        <v>57093</v>
      </c>
      <c r="E2355" s="674" t="s">
        <v>33324</v>
      </c>
    </row>
    <row r="2356" spans="1:5">
      <c r="A2356" s="668">
        <v>4021</v>
      </c>
      <c r="B2356" s="668" t="s">
        <v>60747</v>
      </c>
      <c r="C2356" s="668" t="s">
        <v>57096</v>
      </c>
      <c r="D2356" s="668" t="s">
        <v>57093</v>
      </c>
      <c r="E2356" s="674" t="s">
        <v>23385</v>
      </c>
    </row>
    <row r="2357" spans="1:5">
      <c r="A2357" s="668">
        <v>4019</v>
      </c>
      <c r="B2357" s="668" t="s">
        <v>60748</v>
      </c>
      <c r="C2357" s="668" t="s">
        <v>57096</v>
      </c>
      <c r="D2357" s="668" t="s">
        <v>57093</v>
      </c>
      <c r="E2357" s="674" t="s">
        <v>54658</v>
      </c>
    </row>
    <row r="2358" spans="1:5">
      <c r="A2358" s="668">
        <v>4012</v>
      </c>
      <c r="B2358" s="668" t="s">
        <v>60749</v>
      </c>
      <c r="C2358" s="668" t="s">
        <v>57096</v>
      </c>
      <c r="D2358" s="668" t="s">
        <v>57093</v>
      </c>
      <c r="E2358" s="674" t="s">
        <v>57354</v>
      </c>
    </row>
    <row r="2359" spans="1:5">
      <c r="A2359" s="668">
        <v>4020</v>
      </c>
      <c r="B2359" s="668" t="s">
        <v>60750</v>
      </c>
      <c r="C2359" s="668" t="s">
        <v>57096</v>
      </c>
      <c r="D2359" s="668" t="s">
        <v>57093</v>
      </c>
      <c r="E2359" s="674" t="s">
        <v>54556</v>
      </c>
    </row>
    <row r="2360" spans="1:5">
      <c r="A2360" s="668">
        <v>4018</v>
      </c>
      <c r="B2360" s="668" t="s">
        <v>60751</v>
      </c>
      <c r="C2360" s="668" t="s">
        <v>57096</v>
      </c>
      <c r="D2360" s="668" t="s">
        <v>57093</v>
      </c>
      <c r="E2360" s="674" t="s">
        <v>53877</v>
      </c>
    </row>
    <row r="2361" spans="1:5">
      <c r="A2361" s="668">
        <v>36498</v>
      </c>
      <c r="B2361" s="668" t="s">
        <v>60752</v>
      </c>
      <c r="C2361" s="668" t="s">
        <v>57099</v>
      </c>
      <c r="D2361" s="668" t="s">
        <v>44266</v>
      </c>
      <c r="E2361" s="674" t="s">
        <v>60753</v>
      </c>
    </row>
    <row r="2362" spans="1:5">
      <c r="A2362" s="668">
        <v>12872</v>
      </c>
      <c r="B2362" s="668" t="s">
        <v>60754</v>
      </c>
      <c r="C2362" s="668" t="s">
        <v>57386</v>
      </c>
      <c r="D2362" s="668" t="s">
        <v>57093</v>
      </c>
      <c r="E2362" s="674" t="s">
        <v>65806</v>
      </c>
    </row>
    <row r="2363" spans="1:5">
      <c r="A2363" s="668">
        <v>41075</v>
      </c>
      <c r="B2363" s="668" t="s">
        <v>60755</v>
      </c>
      <c r="C2363" s="668" t="s">
        <v>57389</v>
      </c>
      <c r="D2363" s="668" t="s">
        <v>57093</v>
      </c>
      <c r="E2363" s="674" t="s">
        <v>72352</v>
      </c>
    </row>
    <row r="2364" spans="1:5">
      <c r="A2364" s="668">
        <v>3315</v>
      </c>
      <c r="B2364" s="668" t="s">
        <v>60756</v>
      </c>
      <c r="C2364" s="668" t="s">
        <v>57213</v>
      </c>
      <c r="D2364" s="668" t="s">
        <v>57093</v>
      </c>
      <c r="E2364" s="674" t="s">
        <v>53904</v>
      </c>
    </row>
    <row r="2365" spans="1:5">
      <c r="A2365" s="668">
        <v>36870</v>
      </c>
      <c r="B2365" s="668" t="s">
        <v>60757</v>
      </c>
      <c r="C2365" s="668" t="s">
        <v>57213</v>
      </c>
      <c r="D2365" s="668" t="s">
        <v>57093</v>
      </c>
      <c r="E2365" s="674" t="s">
        <v>24809</v>
      </c>
    </row>
    <row r="2366" spans="1:5">
      <c r="A2366" s="668">
        <v>5092</v>
      </c>
      <c r="B2366" s="668" t="s">
        <v>60758</v>
      </c>
      <c r="C2366" s="668" t="s">
        <v>57821</v>
      </c>
      <c r="D2366" s="668" t="s">
        <v>57093</v>
      </c>
      <c r="E2366" s="674" t="s">
        <v>33049</v>
      </c>
    </row>
    <row r="2367" spans="1:5">
      <c r="A2367" s="668">
        <v>11462</v>
      </c>
      <c r="B2367" s="668" t="s">
        <v>60759</v>
      </c>
      <c r="C2367" s="668" t="s">
        <v>57821</v>
      </c>
      <c r="D2367" s="668" t="s">
        <v>57093</v>
      </c>
      <c r="E2367" s="674" t="s">
        <v>23920</v>
      </c>
    </row>
    <row r="2368" spans="1:5">
      <c r="A2368" s="668">
        <v>36529</v>
      </c>
      <c r="B2368" s="668" t="s">
        <v>60760</v>
      </c>
      <c r="C2368" s="668" t="s">
        <v>57099</v>
      </c>
      <c r="D2368" s="668" t="s">
        <v>57093</v>
      </c>
      <c r="E2368" s="674" t="s">
        <v>60761</v>
      </c>
    </row>
    <row r="2369" spans="1:5">
      <c r="A2369" s="668">
        <v>3318</v>
      </c>
      <c r="B2369" s="668" t="s">
        <v>60762</v>
      </c>
      <c r="C2369" s="668" t="s">
        <v>57099</v>
      </c>
      <c r="D2369" s="668" t="s">
        <v>57097</v>
      </c>
      <c r="E2369" s="674" t="s">
        <v>60763</v>
      </c>
    </row>
    <row r="2370" spans="1:5">
      <c r="A2370" s="668">
        <v>3324</v>
      </c>
      <c r="B2370" s="668" t="s">
        <v>60764</v>
      </c>
      <c r="C2370" s="668" t="s">
        <v>57096</v>
      </c>
      <c r="D2370" s="668" t="s">
        <v>57093</v>
      </c>
      <c r="E2370" s="674" t="s">
        <v>33007</v>
      </c>
    </row>
    <row r="2371" spans="1:5">
      <c r="A2371" s="668">
        <v>3322</v>
      </c>
      <c r="B2371" s="668" t="s">
        <v>60765</v>
      </c>
      <c r="C2371" s="668" t="s">
        <v>57096</v>
      </c>
      <c r="D2371" s="668" t="s">
        <v>57097</v>
      </c>
      <c r="E2371" s="674" t="s">
        <v>32935</v>
      </c>
    </row>
    <row r="2372" spans="1:5">
      <c r="A2372" s="668">
        <v>5076</v>
      </c>
      <c r="B2372" s="668" t="s">
        <v>60766</v>
      </c>
      <c r="C2372" s="668" t="s">
        <v>57213</v>
      </c>
      <c r="D2372" s="668" t="s">
        <v>57093</v>
      </c>
      <c r="E2372" s="674" t="s">
        <v>57387</v>
      </c>
    </row>
    <row r="2373" spans="1:5">
      <c r="A2373" s="668">
        <v>5077</v>
      </c>
      <c r="B2373" s="668" t="s">
        <v>60767</v>
      </c>
      <c r="C2373" s="668" t="s">
        <v>57213</v>
      </c>
      <c r="D2373" s="668" t="s">
        <v>57093</v>
      </c>
      <c r="E2373" s="674" t="s">
        <v>27893</v>
      </c>
    </row>
    <row r="2374" spans="1:5">
      <c r="A2374" s="668">
        <v>11837</v>
      </c>
      <c r="B2374" s="668" t="s">
        <v>60768</v>
      </c>
      <c r="C2374" s="668" t="s">
        <v>57099</v>
      </c>
      <c r="D2374" s="668" t="s">
        <v>57093</v>
      </c>
      <c r="E2374" s="674" t="s">
        <v>53788</v>
      </c>
    </row>
    <row r="2375" spans="1:5">
      <c r="A2375" s="668">
        <v>38055</v>
      </c>
      <c r="B2375" s="668" t="s">
        <v>60769</v>
      </c>
      <c r="C2375" s="668" t="s">
        <v>57099</v>
      </c>
      <c r="D2375" s="668" t="s">
        <v>57093</v>
      </c>
      <c r="E2375" s="674" t="s">
        <v>60770</v>
      </c>
    </row>
    <row r="2376" spans="1:5">
      <c r="A2376" s="668">
        <v>415</v>
      </c>
      <c r="B2376" s="668" t="s">
        <v>60771</v>
      </c>
      <c r="C2376" s="668" t="s">
        <v>57099</v>
      </c>
      <c r="D2376" s="668" t="s">
        <v>57093</v>
      </c>
      <c r="E2376" s="674" t="s">
        <v>33362</v>
      </c>
    </row>
    <row r="2377" spans="1:5">
      <c r="A2377" s="668">
        <v>416</v>
      </c>
      <c r="B2377" s="668" t="s">
        <v>60772</v>
      </c>
      <c r="C2377" s="668" t="s">
        <v>57099</v>
      </c>
      <c r="D2377" s="668" t="s">
        <v>57093</v>
      </c>
      <c r="E2377" s="674" t="s">
        <v>54378</v>
      </c>
    </row>
    <row r="2378" spans="1:5">
      <c r="A2378" s="668">
        <v>425</v>
      </c>
      <c r="B2378" s="668" t="s">
        <v>60773</v>
      </c>
      <c r="C2378" s="668" t="s">
        <v>57099</v>
      </c>
      <c r="D2378" s="668" t="s">
        <v>57093</v>
      </c>
      <c r="E2378" s="674" t="s">
        <v>54990</v>
      </c>
    </row>
    <row r="2379" spans="1:5">
      <c r="A2379" s="668">
        <v>426</v>
      </c>
      <c r="B2379" s="668" t="s">
        <v>60774</v>
      </c>
      <c r="C2379" s="668" t="s">
        <v>57099</v>
      </c>
      <c r="D2379" s="668" t="s">
        <v>57093</v>
      </c>
      <c r="E2379" s="674" t="s">
        <v>60775</v>
      </c>
    </row>
    <row r="2380" spans="1:5">
      <c r="A2380" s="668">
        <v>38056</v>
      </c>
      <c r="B2380" s="668" t="s">
        <v>60776</v>
      </c>
      <c r="C2380" s="668" t="s">
        <v>57099</v>
      </c>
      <c r="D2380" s="668" t="s">
        <v>57093</v>
      </c>
      <c r="E2380" s="674" t="s">
        <v>60777</v>
      </c>
    </row>
    <row r="2381" spans="1:5">
      <c r="A2381" s="668">
        <v>1564</v>
      </c>
      <c r="B2381" s="668" t="s">
        <v>60778</v>
      </c>
      <c r="C2381" s="668" t="s">
        <v>57099</v>
      </c>
      <c r="D2381" s="668" t="s">
        <v>57093</v>
      </c>
      <c r="E2381" s="674" t="s">
        <v>53934</v>
      </c>
    </row>
    <row r="2382" spans="1:5">
      <c r="A2382" s="668">
        <v>11032</v>
      </c>
      <c r="B2382" s="668" t="s">
        <v>60779</v>
      </c>
      <c r="C2382" s="668" t="s">
        <v>57099</v>
      </c>
      <c r="D2382" s="668" t="s">
        <v>57093</v>
      </c>
      <c r="E2382" s="674" t="s">
        <v>60780</v>
      </c>
    </row>
    <row r="2383" spans="1:5">
      <c r="A2383" s="668">
        <v>36786</v>
      </c>
      <c r="B2383" s="668" t="s">
        <v>60781</v>
      </c>
      <c r="C2383" s="668" t="s">
        <v>60782</v>
      </c>
      <c r="D2383" s="668" t="s">
        <v>44266</v>
      </c>
      <c r="E2383" s="674" t="s">
        <v>60783</v>
      </c>
    </row>
    <row r="2384" spans="1:5">
      <c r="A2384" s="668">
        <v>36785</v>
      </c>
      <c r="B2384" s="668" t="s">
        <v>60784</v>
      </c>
      <c r="C2384" s="668" t="s">
        <v>60782</v>
      </c>
      <c r="D2384" s="668" t="s">
        <v>44266</v>
      </c>
      <c r="E2384" s="674" t="s">
        <v>60785</v>
      </c>
    </row>
    <row r="2385" spans="1:5">
      <c r="A2385" s="668">
        <v>36782</v>
      </c>
      <c r="B2385" s="668" t="s">
        <v>60786</v>
      </c>
      <c r="C2385" s="668" t="s">
        <v>60782</v>
      </c>
      <c r="D2385" s="668" t="s">
        <v>44266</v>
      </c>
      <c r="E2385" s="674" t="s">
        <v>60787</v>
      </c>
    </row>
    <row r="2386" spans="1:5">
      <c r="A2386" s="668">
        <v>25930</v>
      </c>
      <c r="B2386" s="668" t="s">
        <v>60788</v>
      </c>
      <c r="C2386" s="668" t="s">
        <v>60782</v>
      </c>
      <c r="D2386" s="668" t="s">
        <v>44266</v>
      </c>
      <c r="E2386" s="674" t="s">
        <v>54835</v>
      </c>
    </row>
    <row r="2387" spans="1:5">
      <c r="A2387" s="668">
        <v>4824</v>
      </c>
      <c r="B2387" s="668" t="s">
        <v>60789</v>
      </c>
      <c r="C2387" s="668" t="s">
        <v>57213</v>
      </c>
      <c r="D2387" s="668" t="s">
        <v>57093</v>
      </c>
      <c r="E2387" s="674" t="s">
        <v>30621</v>
      </c>
    </row>
    <row r="2388" spans="1:5">
      <c r="A2388" s="668">
        <v>11795</v>
      </c>
      <c r="B2388" s="668" t="s">
        <v>60790</v>
      </c>
      <c r="C2388" s="668" t="s">
        <v>57096</v>
      </c>
      <c r="D2388" s="668" t="s">
        <v>57093</v>
      </c>
      <c r="E2388" s="674" t="s">
        <v>60791</v>
      </c>
    </row>
    <row r="2389" spans="1:5">
      <c r="A2389" s="668">
        <v>134</v>
      </c>
      <c r="B2389" s="668" t="s">
        <v>60792</v>
      </c>
      <c r="C2389" s="668" t="s">
        <v>57213</v>
      </c>
      <c r="D2389" s="668" t="s">
        <v>57093</v>
      </c>
      <c r="E2389" s="674" t="s">
        <v>54876</v>
      </c>
    </row>
    <row r="2390" spans="1:5">
      <c r="A2390" s="668">
        <v>4229</v>
      </c>
      <c r="B2390" s="668" t="s">
        <v>60793</v>
      </c>
      <c r="C2390" s="668" t="s">
        <v>57213</v>
      </c>
      <c r="D2390" s="668" t="s">
        <v>57093</v>
      </c>
      <c r="E2390" s="674" t="s">
        <v>60794</v>
      </c>
    </row>
    <row r="2391" spans="1:5">
      <c r="A2391" s="668">
        <v>11244</v>
      </c>
      <c r="B2391" s="668" t="s">
        <v>60795</v>
      </c>
      <c r="C2391" s="668" t="s">
        <v>57099</v>
      </c>
      <c r="D2391" s="668" t="s">
        <v>57093</v>
      </c>
      <c r="E2391" s="674" t="s">
        <v>60796</v>
      </c>
    </row>
    <row r="2392" spans="1:5">
      <c r="A2392" s="668">
        <v>11245</v>
      </c>
      <c r="B2392" s="668" t="s">
        <v>60797</v>
      </c>
      <c r="C2392" s="668" t="s">
        <v>57099</v>
      </c>
      <c r="D2392" s="668" t="s">
        <v>57093</v>
      </c>
      <c r="E2392" s="674" t="s">
        <v>60798</v>
      </c>
    </row>
    <row r="2393" spans="1:5">
      <c r="A2393" s="668">
        <v>11235</v>
      </c>
      <c r="B2393" s="668" t="s">
        <v>60799</v>
      </c>
      <c r="C2393" s="668" t="s">
        <v>57099</v>
      </c>
      <c r="D2393" s="668" t="s">
        <v>57093</v>
      </c>
      <c r="E2393" s="674" t="s">
        <v>60800</v>
      </c>
    </row>
    <row r="2394" spans="1:5">
      <c r="A2394" s="668">
        <v>11236</v>
      </c>
      <c r="B2394" s="668" t="s">
        <v>60801</v>
      </c>
      <c r="C2394" s="668" t="s">
        <v>57099</v>
      </c>
      <c r="D2394" s="668" t="s">
        <v>57093</v>
      </c>
      <c r="E2394" s="674" t="s">
        <v>60802</v>
      </c>
    </row>
    <row r="2395" spans="1:5">
      <c r="A2395" s="668">
        <v>11731</v>
      </c>
      <c r="B2395" s="668" t="s">
        <v>60803</v>
      </c>
      <c r="C2395" s="668" t="s">
        <v>57099</v>
      </c>
      <c r="D2395" s="668" t="s">
        <v>57093</v>
      </c>
      <c r="E2395" s="674" t="s">
        <v>29543</v>
      </c>
    </row>
    <row r="2396" spans="1:5">
      <c r="A2396" s="668">
        <v>11732</v>
      </c>
      <c r="B2396" s="668" t="s">
        <v>60804</v>
      </c>
      <c r="C2396" s="668" t="s">
        <v>57099</v>
      </c>
      <c r="D2396" s="668" t="s">
        <v>57093</v>
      </c>
      <c r="E2396" s="674" t="s">
        <v>60805</v>
      </c>
    </row>
    <row r="2397" spans="1:5">
      <c r="A2397" s="668">
        <v>36494</v>
      </c>
      <c r="B2397" s="668" t="s">
        <v>60806</v>
      </c>
      <c r="C2397" s="668" t="s">
        <v>57099</v>
      </c>
      <c r="D2397" s="668" t="s">
        <v>44266</v>
      </c>
      <c r="E2397" s="674" t="s">
        <v>60807</v>
      </c>
    </row>
    <row r="2398" spans="1:5">
      <c r="A2398" s="668">
        <v>36493</v>
      </c>
      <c r="B2398" s="668" t="s">
        <v>60808</v>
      </c>
      <c r="C2398" s="668" t="s">
        <v>57099</v>
      </c>
      <c r="D2398" s="668" t="s">
        <v>44266</v>
      </c>
      <c r="E2398" s="674" t="s">
        <v>60809</v>
      </c>
    </row>
    <row r="2399" spans="1:5">
      <c r="A2399" s="668">
        <v>36492</v>
      </c>
      <c r="B2399" s="668" t="s">
        <v>60810</v>
      </c>
      <c r="C2399" s="668" t="s">
        <v>57099</v>
      </c>
      <c r="D2399" s="668" t="s">
        <v>44266</v>
      </c>
      <c r="E2399" s="674" t="s">
        <v>60811</v>
      </c>
    </row>
    <row r="2400" spans="1:5">
      <c r="A2400" s="668">
        <v>13333</v>
      </c>
      <c r="B2400" s="668" t="s">
        <v>60812</v>
      </c>
      <c r="C2400" s="668" t="s">
        <v>57099</v>
      </c>
      <c r="D2400" s="668" t="s">
        <v>44266</v>
      </c>
      <c r="E2400" s="674" t="s">
        <v>60813</v>
      </c>
    </row>
    <row r="2401" spans="1:5">
      <c r="A2401" s="668">
        <v>13533</v>
      </c>
      <c r="B2401" s="668" t="s">
        <v>60814</v>
      </c>
      <c r="C2401" s="668" t="s">
        <v>57099</v>
      </c>
      <c r="D2401" s="668" t="s">
        <v>44266</v>
      </c>
      <c r="E2401" s="674" t="s">
        <v>60815</v>
      </c>
    </row>
    <row r="2402" spans="1:5">
      <c r="A2402" s="668">
        <v>36499</v>
      </c>
      <c r="B2402" s="668" t="s">
        <v>60816</v>
      </c>
      <c r="C2402" s="668" t="s">
        <v>57099</v>
      </c>
      <c r="D2402" s="668" t="s">
        <v>44266</v>
      </c>
      <c r="E2402" s="674" t="s">
        <v>60817</v>
      </c>
    </row>
    <row r="2403" spans="1:5">
      <c r="A2403" s="668">
        <v>39585</v>
      </c>
      <c r="B2403" s="668" t="s">
        <v>60818</v>
      </c>
      <c r="C2403" s="668" t="s">
        <v>57099</v>
      </c>
      <c r="D2403" s="668" t="s">
        <v>44266</v>
      </c>
      <c r="E2403" s="674" t="s">
        <v>60819</v>
      </c>
    </row>
    <row r="2404" spans="1:5">
      <c r="A2404" s="668">
        <v>39586</v>
      </c>
      <c r="B2404" s="668" t="s">
        <v>60820</v>
      </c>
      <c r="C2404" s="668" t="s">
        <v>57099</v>
      </c>
      <c r="D2404" s="668" t="s">
        <v>44266</v>
      </c>
      <c r="E2404" s="674" t="s">
        <v>60821</v>
      </c>
    </row>
    <row r="2405" spans="1:5">
      <c r="A2405" s="668">
        <v>39587</v>
      </c>
      <c r="B2405" s="668" t="s">
        <v>60822</v>
      </c>
      <c r="C2405" s="668" t="s">
        <v>57099</v>
      </c>
      <c r="D2405" s="668" t="s">
        <v>44266</v>
      </c>
      <c r="E2405" s="674" t="s">
        <v>60823</v>
      </c>
    </row>
    <row r="2406" spans="1:5">
      <c r="A2406" s="668">
        <v>39588</v>
      </c>
      <c r="B2406" s="668" t="s">
        <v>60824</v>
      </c>
      <c r="C2406" s="668" t="s">
        <v>57099</v>
      </c>
      <c r="D2406" s="668" t="s">
        <v>44266</v>
      </c>
      <c r="E2406" s="674" t="s">
        <v>60825</v>
      </c>
    </row>
    <row r="2407" spans="1:5">
      <c r="A2407" s="668">
        <v>39584</v>
      </c>
      <c r="B2407" s="668" t="s">
        <v>60826</v>
      </c>
      <c r="C2407" s="668" t="s">
        <v>57099</v>
      </c>
      <c r="D2407" s="668" t="s">
        <v>44266</v>
      </c>
      <c r="E2407" s="674" t="s">
        <v>60827</v>
      </c>
    </row>
    <row r="2408" spans="1:5">
      <c r="A2408" s="668">
        <v>39590</v>
      </c>
      <c r="B2408" s="668" t="s">
        <v>60828</v>
      </c>
      <c r="C2408" s="668" t="s">
        <v>57099</v>
      </c>
      <c r="D2408" s="668" t="s">
        <v>44266</v>
      </c>
      <c r="E2408" s="674" t="s">
        <v>60829</v>
      </c>
    </row>
    <row r="2409" spans="1:5">
      <c r="A2409" s="668">
        <v>39592</v>
      </c>
      <c r="B2409" s="668" t="s">
        <v>60830</v>
      </c>
      <c r="C2409" s="668" t="s">
        <v>57099</v>
      </c>
      <c r="D2409" s="668" t="s">
        <v>44266</v>
      </c>
      <c r="E2409" s="674" t="s">
        <v>60831</v>
      </c>
    </row>
    <row r="2410" spans="1:5">
      <c r="A2410" s="668">
        <v>39593</v>
      </c>
      <c r="B2410" s="668" t="s">
        <v>60832</v>
      </c>
      <c r="C2410" s="668" t="s">
        <v>57099</v>
      </c>
      <c r="D2410" s="668" t="s">
        <v>44266</v>
      </c>
      <c r="E2410" s="674" t="s">
        <v>60823</v>
      </c>
    </row>
    <row r="2411" spans="1:5">
      <c r="A2411" s="668">
        <v>14254</v>
      </c>
      <c r="B2411" s="668" t="s">
        <v>60833</v>
      </c>
      <c r="C2411" s="668" t="s">
        <v>57099</v>
      </c>
      <c r="D2411" s="668" t="s">
        <v>44266</v>
      </c>
      <c r="E2411" s="674" t="s">
        <v>60834</v>
      </c>
    </row>
    <row r="2412" spans="1:5">
      <c r="A2412" s="668">
        <v>25987</v>
      </c>
      <c r="B2412" s="668" t="s">
        <v>60835</v>
      </c>
      <c r="C2412" s="668" t="s">
        <v>57099</v>
      </c>
      <c r="D2412" s="668" t="s">
        <v>44266</v>
      </c>
      <c r="E2412" s="674" t="s">
        <v>60836</v>
      </c>
    </row>
    <row r="2413" spans="1:5">
      <c r="A2413" s="668">
        <v>25019</v>
      </c>
      <c r="B2413" s="668" t="s">
        <v>60837</v>
      </c>
      <c r="C2413" s="668" t="s">
        <v>57099</v>
      </c>
      <c r="D2413" s="668" t="s">
        <v>44266</v>
      </c>
      <c r="E2413" s="674" t="s">
        <v>60838</v>
      </c>
    </row>
    <row r="2414" spans="1:5">
      <c r="A2414" s="668">
        <v>36501</v>
      </c>
      <c r="B2414" s="668" t="s">
        <v>60839</v>
      </c>
      <c r="C2414" s="668" t="s">
        <v>57099</v>
      </c>
      <c r="D2414" s="668" t="s">
        <v>44266</v>
      </c>
      <c r="E2414" s="674" t="s">
        <v>60840</v>
      </c>
    </row>
    <row r="2415" spans="1:5">
      <c r="A2415" s="668">
        <v>25986</v>
      </c>
      <c r="B2415" s="668" t="s">
        <v>60841</v>
      </c>
      <c r="C2415" s="668" t="s">
        <v>57099</v>
      </c>
      <c r="D2415" s="668" t="s">
        <v>44266</v>
      </c>
      <c r="E2415" s="674" t="s">
        <v>60842</v>
      </c>
    </row>
    <row r="2416" spans="1:5">
      <c r="A2416" s="668">
        <v>36500</v>
      </c>
      <c r="B2416" s="668" t="s">
        <v>60843</v>
      </c>
      <c r="C2416" s="668" t="s">
        <v>57099</v>
      </c>
      <c r="D2416" s="668" t="s">
        <v>44266</v>
      </c>
      <c r="E2416" s="674" t="s">
        <v>60844</v>
      </c>
    </row>
    <row r="2417" spans="1:5">
      <c r="A2417" s="668">
        <v>20017</v>
      </c>
      <c r="B2417" s="668" t="s">
        <v>60845</v>
      </c>
      <c r="C2417" s="668" t="s">
        <v>57144</v>
      </c>
      <c r="D2417" s="668" t="s">
        <v>57093</v>
      </c>
      <c r="E2417" s="674" t="s">
        <v>57985</v>
      </c>
    </row>
    <row r="2418" spans="1:5">
      <c r="A2418" s="668">
        <v>20007</v>
      </c>
      <c r="B2418" s="668" t="s">
        <v>60846</v>
      </c>
      <c r="C2418" s="668" t="s">
        <v>57144</v>
      </c>
      <c r="D2418" s="668" t="s">
        <v>57093</v>
      </c>
      <c r="E2418" s="674" t="s">
        <v>53810</v>
      </c>
    </row>
    <row r="2419" spans="1:5">
      <c r="A2419" s="668">
        <v>39836</v>
      </c>
      <c r="B2419" s="668" t="s">
        <v>60847</v>
      </c>
      <c r="C2419" s="668" t="s">
        <v>57092</v>
      </c>
      <c r="D2419" s="668" t="s">
        <v>57093</v>
      </c>
      <c r="E2419" s="674" t="s">
        <v>60848</v>
      </c>
    </row>
    <row r="2420" spans="1:5">
      <c r="A2420" s="668">
        <v>39830</v>
      </c>
      <c r="B2420" s="668" t="s">
        <v>60849</v>
      </c>
      <c r="C2420" s="668" t="s">
        <v>57092</v>
      </c>
      <c r="D2420" s="668" t="s">
        <v>57093</v>
      </c>
      <c r="E2420" s="674" t="s">
        <v>54768</v>
      </c>
    </row>
    <row r="2421" spans="1:5">
      <c r="A2421" s="668">
        <v>39831</v>
      </c>
      <c r="B2421" s="668" t="s">
        <v>60850</v>
      </c>
      <c r="C2421" s="668" t="s">
        <v>57092</v>
      </c>
      <c r="D2421" s="668" t="s">
        <v>57093</v>
      </c>
      <c r="E2421" s="674" t="s">
        <v>60851</v>
      </c>
    </row>
    <row r="2422" spans="1:5">
      <c r="A2422" s="668">
        <v>36888</v>
      </c>
      <c r="B2422" s="668" t="s">
        <v>60852</v>
      </c>
      <c r="C2422" s="668" t="s">
        <v>57144</v>
      </c>
      <c r="D2422" s="668" t="s">
        <v>57093</v>
      </c>
      <c r="E2422" s="674" t="s">
        <v>33122</v>
      </c>
    </row>
    <row r="2423" spans="1:5">
      <c r="A2423" s="668">
        <v>40527</v>
      </c>
      <c r="B2423" s="668" t="s">
        <v>60853</v>
      </c>
      <c r="C2423" s="668" t="s">
        <v>57099</v>
      </c>
      <c r="D2423" s="668" t="s">
        <v>44266</v>
      </c>
      <c r="E2423" s="674" t="s">
        <v>60854</v>
      </c>
    </row>
    <row r="2424" spans="1:5">
      <c r="A2424" s="668">
        <v>36497</v>
      </c>
      <c r="B2424" s="668" t="s">
        <v>60855</v>
      </c>
      <c r="C2424" s="668" t="s">
        <v>57099</v>
      </c>
      <c r="D2424" s="668" t="s">
        <v>44266</v>
      </c>
      <c r="E2424" s="674" t="s">
        <v>60856</v>
      </c>
    </row>
    <row r="2425" spans="1:5">
      <c r="A2425" s="668">
        <v>36487</v>
      </c>
      <c r="B2425" s="668" t="s">
        <v>60857</v>
      </c>
      <c r="C2425" s="668" t="s">
        <v>57099</v>
      </c>
      <c r="D2425" s="668" t="s">
        <v>44266</v>
      </c>
      <c r="E2425" s="674" t="s">
        <v>60858</v>
      </c>
    </row>
    <row r="2426" spans="1:5">
      <c r="A2426" s="668">
        <v>25952</v>
      </c>
      <c r="B2426" s="668" t="s">
        <v>60859</v>
      </c>
      <c r="C2426" s="668" t="s">
        <v>57099</v>
      </c>
      <c r="D2426" s="668" t="s">
        <v>44266</v>
      </c>
      <c r="E2426" s="674" t="s">
        <v>60860</v>
      </c>
    </row>
    <row r="2427" spans="1:5">
      <c r="A2427" s="668">
        <v>25954</v>
      </c>
      <c r="B2427" s="668" t="s">
        <v>60861</v>
      </c>
      <c r="C2427" s="668" t="s">
        <v>57099</v>
      </c>
      <c r="D2427" s="668" t="s">
        <v>44266</v>
      </c>
      <c r="E2427" s="674" t="s">
        <v>60862</v>
      </c>
    </row>
    <row r="2428" spans="1:5">
      <c r="A2428" s="668">
        <v>25953</v>
      </c>
      <c r="B2428" s="668" t="s">
        <v>60863</v>
      </c>
      <c r="C2428" s="668" t="s">
        <v>57099</v>
      </c>
      <c r="D2428" s="668" t="s">
        <v>44266</v>
      </c>
      <c r="E2428" s="674" t="s">
        <v>60864</v>
      </c>
    </row>
    <row r="2429" spans="1:5">
      <c r="A2429" s="668">
        <v>37776</v>
      </c>
      <c r="B2429" s="668" t="s">
        <v>60865</v>
      </c>
      <c r="C2429" s="668" t="s">
        <v>57099</v>
      </c>
      <c r="D2429" s="668" t="s">
        <v>44266</v>
      </c>
      <c r="E2429" s="674" t="s">
        <v>60866</v>
      </c>
    </row>
    <row r="2430" spans="1:5">
      <c r="A2430" s="668">
        <v>37775</v>
      </c>
      <c r="B2430" s="668" t="s">
        <v>60867</v>
      </c>
      <c r="C2430" s="668" t="s">
        <v>57099</v>
      </c>
      <c r="D2430" s="668" t="s">
        <v>44266</v>
      </c>
      <c r="E2430" s="674" t="s">
        <v>60868</v>
      </c>
    </row>
    <row r="2431" spans="1:5">
      <c r="A2431" s="668">
        <v>36491</v>
      </c>
      <c r="B2431" s="668" t="s">
        <v>60869</v>
      </c>
      <c r="C2431" s="668" t="s">
        <v>57099</v>
      </c>
      <c r="D2431" s="668" t="s">
        <v>44266</v>
      </c>
      <c r="E2431" s="674" t="s">
        <v>60870</v>
      </c>
    </row>
    <row r="2432" spans="1:5">
      <c r="A2432" s="668">
        <v>10712</v>
      </c>
      <c r="B2432" s="668" t="s">
        <v>60871</v>
      </c>
      <c r="C2432" s="668" t="s">
        <v>57099</v>
      </c>
      <c r="D2432" s="668" t="s">
        <v>44266</v>
      </c>
      <c r="E2432" s="674" t="s">
        <v>60872</v>
      </c>
    </row>
    <row r="2433" spans="1:5">
      <c r="A2433" s="668">
        <v>3363</v>
      </c>
      <c r="B2433" s="668" t="s">
        <v>60873</v>
      </c>
      <c r="C2433" s="668" t="s">
        <v>57099</v>
      </c>
      <c r="D2433" s="668" t="s">
        <v>44266</v>
      </c>
      <c r="E2433" s="674" t="s">
        <v>60874</v>
      </c>
    </row>
    <row r="2434" spans="1:5">
      <c r="A2434" s="668">
        <v>3365</v>
      </c>
      <c r="B2434" s="668" t="s">
        <v>60875</v>
      </c>
      <c r="C2434" s="668" t="s">
        <v>57099</v>
      </c>
      <c r="D2434" s="668" t="s">
        <v>44266</v>
      </c>
      <c r="E2434" s="674" t="s">
        <v>60876</v>
      </c>
    </row>
    <row r="2435" spans="1:5">
      <c r="A2435" s="668">
        <v>7569</v>
      </c>
      <c r="B2435" s="668" t="s">
        <v>60877</v>
      </c>
      <c r="C2435" s="668" t="s">
        <v>57099</v>
      </c>
      <c r="D2435" s="668" t="s">
        <v>44266</v>
      </c>
      <c r="E2435" s="674" t="s">
        <v>60878</v>
      </c>
    </row>
    <row r="2436" spans="1:5">
      <c r="A2436" s="668">
        <v>34349</v>
      </c>
      <c r="B2436" s="668" t="s">
        <v>60879</v>
      </c>
      <c r="C2436" s="668" t="s">
        <v>57099</v>
      </c>
      <c r="D2436" s="668" t="s">
        <v>57093</v>
      </c>
      <c r="E2436" s="674" t="s">
        <v>60880</v>
      </c>
    </row>
    <row r="2437" spans="1:5">
      <c r="A2437" s="668">
        <v>11991</v>
      </c>
      <c r="B2437" s="668" t="s">
        <v>60881</v>
      </c>
      <c r="C2437" s="668" t="s">
        <v>57099</v>
      </c>
      <c r="D2437" s="668" t="s">
        <v>57093</v>
      </c>
      <c r="E2437" s="674" t="s">
        <v>58999</v>
      </c>
    </row>
    <row r="2438" spans="1:5">
      <c r="A2438" s="668">
        <v>20062</v>
      </c>
      <c r="B2438" s="668" t="s">
        <v>60882</v>
      </c>
      <c r="C2438" s="668" t="s">
        <v>57099</v>
      </c>
      <c r="D2438" s="668" t="s">
        <v>44266</v>
      </c>
      <c r="E2438" s="674" t="s">
        <v>25350</v>
      </c>
    </row>
    <row r="2439" spans="1:5">
      <c r="A2439" s="668">
        <v>11029</v>
      </c>
      <c r="B2439" s="668" t="s">
        <v>60883</v>
      </c>
      <c r="C2439" s="668" t="s">
        <v>59391</v>
      </c>
      <c r="D2439" s="668" t="s">
        <v>57093</v>
      </c>
      <c r="E2439" s="674" t="s">
        <v>33053</v>
      </c>
    </row>
    <row r="2440" spans="1:5">
      <c r="A2440" s="668">
        <v>4316</v>
      </c>
      <c r="B2440" s="668" t="s">
        <v>60884</v>
      </c>
      <c r="C2440" s="668" t="s">
        <v>57099</v>
      </c>
      <c r="D2440" s="668" t="s">
        <v>57093</v>
      </c>
      <c r="E2440" s="674" t="s">
        <v>57439</v>
      </c>
    </row>
    <row r="2441" spans="1:5">
      <c r="A2441" s="668">
        <v>4313</v>
      </c>
      <c r="B2441" s="668" t="s">
        <v>60885</v>
      </c>
      <c r="C2441" s="668" t="s">
        <v>59391</v>
      </c>
      <c r="D2441" s="668" t="s">
        <v>57093</v>
      </c>
      <c r="E2441" s="674" t="s">
        <v>23915</v>
      </c>
    </row>
    <row r="2442" spans="1:5">
      <c r="A2442" s="668">
        <v>4317</v>
      </c>
      <c r="B2442" s="668" t="s">
        <v>60886</v>
      </c>
      <c r="C2442" s="668" t="s">
        <v>57099</v>
      </c>
      <c r="D2442" s="668" t="s">
        <v>57093</v>
      </c>
      <c r="E2442" s="674" t="s">
        <v>53924</v>
      </c>
    </row>
    <row r="2443" spans="1:5">
      <c r="A2443" s="668">
        <v>4314</v>
      </c>
      <c r="B2443" s="668" t="s">
        <v>60887</v>
      </c>
      <c r="C2443" s="668" t="s">
        <v>59391</v>
      </c>
      <c r="D2443" s="668" t="s">
        <v>57093</v>
      </c>
      <c r="E2443" s="674" t="s">
        <v>60888</v>
      </c>
    </row>
    <row r="2444" spans="1:5">
      <c r="A2444" s="668">
        <v>10921</v>
      </c>
      <c r="B2444" s="668" t="s">
        <v>60889</v>
      </c>
      <c r="C2444" s="668" t="s">
        <v>57099</v>
      </c>
      <c r="D2444" s="668" t="s">
        <v>44266</v>
      </c>
      <c r="E2444" s="674" t="s">
        <v>60890</v>
      </c>
    </row>
    <row r="2445" spans="1:5">
      <c r="A2445" s="668">
        <v>10922</v>
      </c>
      <c r="B2445" s="668" t="s">
        <v>60891</v>
      </c>
      <c r="C2445" s="668" t="s">
        <v>57099</v>
      </c>
      <c r="D2445" s="668" t="s">
        <v>44266</v>
      </c>
      <c r="E2445" s="674" t="s">
        <v>60892</v>
      </c>
    </row>
    <row r="2446" spans="1:5">
      <c r="A2446" s="668">
        <v>10923</v>
      </c>
      <c r="B2446" s="668" t="s">
        <v>60893</v>
      </c>
      <c r="C2446" s="668" t="s">
        <v>57099</v>
      </c>
      <c r="D2446" s="668" t="s">
        <v>44266</v>
      </c>
      <c r="E2446" s="674" t="s">
        <v>60894</v>
      </c>
    </row>
    <row r="2447" spans="1:5">
      <c r="A2447" s="668">
        <v>10924</v>
      </c>
      <c r="B2447" s="668" t="s">
        <v>60895</v>
      </c>
      <c r="C2447" s="668" t="s">
        <v>57099</v>
      </c>
      <c r="D2447" s="668" t="s">
        <v>44266</v>
      </c>
      <c r="E2447" s="674" t="s">
        <v>60896</v>
      </c>
    </row>
    <row r="2448" spans="1:5">
      <c r="A2448" s="668">
        <v>37772</v>
      </c>
      <c r="B2448" s="668" t="s">
        <v>60897</v>
      </c>
      <c r="C2448" s="668" t="s">
        <v>57099</v>
      </c>
      <c r="D2448" s="668" t="s">
        <v>44266</v>
      </c>
      <c r="E2448" s="674" t="s">
        <v>60898</v>
      </c>
    </row>
    <row r="2449" spans="1:5">
      <c r="A2449" s="668">
        <v>37771</v>
      </c>
      <c r="B2449" s="668" t="s">
        <v>60899</v>
      </c>
      <c r="C2449" s="668" t="s">
        <v>57099</v>
      </c>
      <c r="D2449" s="668" t="s">
        <v>44266</v>
      </c>
      <c r="E2449" s="674" t="s">
        <v>60900</v>
      </c>
    </row>
    <row r="2450" spans="1:5">
      <c r="A2450" s="668">
        <v>12770</v>
      </c>
      <c r="B2450" s="668" t="s">
        <v>60901</v>
      </c>
      <c r="C2450" s="668" t="s">
        <v>57099</v>
      </c>
      <c r="D2450" s="668" t="s">
        <v>57093</v>
      </c>
      <c r="E2450" s="674" t="s">
        <v>60902</v>
      </c>
    </row>
    <row r="2451" spans="1:5">
      <c r="A2451" s="668">
        <v>12772</v>
      </c>
      <c r="B2451" s="668" t="s">
        <v>60903</v>
      </c>
      <c r="C2451" s="668" t="s">
        <v>57099</v>
      </c>
      <c r="D2451" s="668" t="s">
        <v>57093</v>
      </c>
      <c r="E2451" s="674" t="s">
        <v>60904</v>
      </c>
    </row>
    <row r="2452" spans="1:5">
      <c r="A2452" s="668">
        <v>12768</v>
      </c>
      <c r="B2452" s="668" t="s">
        <v>60905</v>
      </c>
      <c r="C2452" s="668" t="s">
        <v>57099</v>
      </c>
      <c r="D2452" s="668" t="s">
        <v>57093</v>
      </c>
      <c r="E2452" s="674" t="s">
        <v>60906</v>
      </c>
    </row>
    <row r="2453" spans="1:5">
      <c r="A2453" s="668">
        <v>12775</v>
      </c>
      <c r="B2453" s="668" t="s">
        <v>60907</v>
      </c>
      <c r="C2453" s="668" t="s">
        <v>57099</v>
      </c>
      <c r="D2453" s="668" t="s">
        <v>57093</v>
      </c>
      <c r="E2453" s="674" t="s">
        <v>60908</v>
      </c>
    </row>
    <row r="2454" spans="1:5">
      <c r="A2454" s="668">
        <v>12769</v>
      </c>
      <c r="B2454" s="668" t="s">
        <v>60909</v>
      </c>
      <c r="C2454" s="668" t="s">
        <v>57099</v>
      </c>
      <c r="D2454" s="668" t="s">
        <v>57097</v>
      </c>
      <c r="E2454" s="674" t="s">
        <v>57110</v>
      </c>
    </row>
    <row r="2455" spans="1:5">
      <c r="A2455" s="668">
        <v>12773</v>
      </c>
      <c r="B2455" s="668" t="s">
        <v>60910</v>
      </c>
      <c r="C2455" s="668" t="s">
        <v>57099</v>
      </c>
      <c r="D2455" s="668" t="s">
        <v>57093</v>
      </c>
      <c r="E2455" s="674" t="s">
        <v>55462</v>
      </c>
    </row>
    <row r="2456" spans="1:5">
      <c r="A2456" s="668">
        <v>12774</v>
      </c>
      <c r="B2456" s="668" t="s">
        <v>60911</v>
      </c>
      <c r="C2456" s="668" t="s">
        <v>57099</v>
      </c>
      <c r="D2456" s="668" t="s">
        <v>57093</v>
      </c>
      <c r="E2456" s="674" t="s">
        <v>60912</v>
      </c>
    </row>
    <row r="2457" spans="1:5">
      <c r="A2457" s="668">
        <v>12776</v>
      </c>
      <c r="B2457" s="668" t="s">
        <v>60913</v>
      </c>
      <c r="C2457" s="668" t="s">
        <v>57099</v>
      </c>
      <c r="D2457" s="668" t="s">
        <v>57093</v>
      </c>
      <c r="E2457" s="674" t="s">
        <v>60914</v>
      </c>
    </row>
    <row r="2458" spans="1:5">
      <c r="A2458" s="668">
        <v>12777</v>
      </c>
      <c r="B2458" s="668" t="s">
        <v>60915</v>
      </c>
      <c r="C2458" s="668" t="s">
        <v>57099</v>
      </c>
      <c r="D2458" s="668" t="s">
        <v>57093</v>
      </c>
      <c r="E2458" s="674" t="s">
        <v>60916</v>
      </c>
    </row>
    <row r="2459" spans="1:5">
      <c r="A2459" s="668">
        <v>3391</v>
      </c>
      <c r="B2459" s="668" t="s">
        <v>60917</v>
      </c>
      <c r="C2459" s="668" t="s">
        <v>57099</v>
      </c>
      <c r="D2459" s="668" t="s">
        <v>44266</v>
      </c>
      <c r="E2459" s="674" t="s">
        <v>60918</v>
      </c>
    </row>
    <row r="2460" spans="1:5">
      <c r="A2460" s="668">
        <v>3389</v>
      </c>
      <c r="B2460" s="668" t="s">
        <v>60919</v>
      </c>
      <c r="C2460" s="668" t="s">
        <v>57099</v>
      </c>
      <c r="D2460" s="668" t="s">
        <v>44266</v>
      </c>
      <c r="E2460" s="674" t="s">
        <v>33320</v>
      </c>
    </row>
    <row r="2461" spans="1:5">
      <c r="A2461" s="668">
        <v>3390</v>
      </c>
      <c r="B2461" s="668" t="s">
        <v>60920</v>
      </c>
      <c r="C2461" s="668" t="s">
        <v>57099</v>
      </c>
      <c r="D2461" s="668" t="s">
        <v>44266</v>
      </c>
      <c r="E2461" s="674" t="s">
        <v>60921</v>
      </c>
    </row>
    <row r="2462" spans="1:5">
      <c r="A2462" s="668">
        <v>12873</v>
      </c>
      <c r="B2462" s="668" t="s">
        <v>60922</v>
      </c>
      <c r="C2462" s="668" t="s">
        <v>57386</v>
      </c>
      <c r="D2462" s="668" t="s">
        <v>57093</v>
      </c>
      <c r="E2462" s="674" t="s">
        <v>65806</v>
      </c>
    </row>
    <row r="2463" spans="1:5">
      <c r="A2463" s="668">
        <v>41076</v>
      </c>
      <c r="B2463" s="668" t="s">
        <v>60923</v>
      </c>
      <c r="C2463" s="668" t="s">
        <v>57389</v>
      </c>
      <c r="D2463" s="668" t="s">
        <v>57093</v>
      </c>
      <c r="E2463" s="674" t="s">
        <v>72352</v>
      </c>
    </row>
    <row r="2464" spans="1:5">
      <c r="A2464" s="668">
        <v>140</v>
      </c>
      <c r="B2464" s="668" t="s">
        <v>60924</v>
      </c>
      <c r="C2464" s="668" t="s">
        <v>57213</v>
      </c>
      <c r="D2464" s="668" t="s">
        <v>57093</v>
      </c>
      <c r="E2464" s="674" t="s">
        <v>53771</v>
      </c>
    </row>
    <row r="2465" spans="1:5">
      <c r="A2465" s="668">
        <v>151</v>
      </c>
      <c r="B2465" s="668" t="s">
        <v>60925</v>
      </c>
      <c r="C2465" s="668" t="s">
        <v>57136</v>
      </c>
      <c r="D2465" s="668" t="s">
        <v>57093</v>
      </c>
      <c r="E2465" s="674" t="s">
        <v>33002</v>
      </c>
    </row>
    <row r="2466" spans="1:5">
      <c r="A2466" s="668">
        <v>7340</v>
      </c>
      <c r="B2466" s="668" t="s">
        <v>60926</v>
      </c>
      <c r="C2466" s="668" t="s">
        <v>57136</v>
      </c>
      <c r="D2466" s="668" t="s">
        <v>57093</v>
      </c>
      <c r="E2466" s="674" t="s">
        <v>59643</v>
      </c>
    </row>
    <row r="2467" spans="1:5">
      <c r="A2467" s="668">
        <v>2701</v>
      </c>
      <c r="B2467" s="668" t="s">
        <v>60927</v>
      </c>
      <c r="C2467" s="668" t="s">
        <v>57386</v>
      </c>
      <c r="D2467" s="668" t="s">
        <v>57093</v>
      </c>
      <c r="E2467" s="674" t="s">
        <v>68861</v>
      </c>
    </row>
    <row r="2468" spans="1:5">
      <c r="A2468" s="668">
        <v>40929</v>
      </c>
      <c r="B2468" s="668" t="s">
        <v>60928</v>
      </c>
      <c r="C2468" s="668" t="s">
        <v>57389</v>
      </c>
      <c r="D2468" s="668" t="s">
        <v>57093</v>
      </c>
      <c r="E2468" s="674" t="s">
        <v>72401</v>
      </c>
    </row>
    <row r="2469" spans="1:5">
      <c r="A2469" s="668">
        <v>38114</v>
      </c>
      <c r="B2469" s="668" t="s">
        <v>60929</v>
      </c>
      <c r="C2469" s="668" t="s">
        <v>57099</v>
      </c>
      <c r="D2469" s="668" t="s">
        <v>57093</v>
      </c>
      <c r="E2469" s="674" t="s">
        <v>60930</v>
      </c>
    </row>
    <row r="2470" spans="1:5">
      <c r="A2470" s="668">
        <v>38064</v>
      </c>
      <c r="B2470" s="668" t="s">
        <v>60931</v>
      </c>
      <c r="C2470" s="668" t="s">
        <v>57099</v>
      </c>
      <c r="D2470" s="668" t="s">
        <v>57093</v>
      </c>
      <c r="E2470" s="674" t="s">
        <v>33747</v>
      </c>
    </row>
    <row r="2471" spans="1:5">
      <c r="A2471" s="668">
        <v>38115</v>
      </c>
      <c r="B2471" s="668" t="s">
        <v>60932</v>
      </c>
      <c r="C2471" s="668" t="s">
        <v>57099</v>
      </c>
      <c r="D2471" s="668" t="s">
        <v>57093</v>
      </c>
      <c r="E2471" s="674" t="s">
        <v>54781</v>
      </c>
    </row>
    <row r="2472" spans="1:5">
      <c r="A2472" s="668">
        <v>38065</v>
      </c>
      <c r="B2472" s="668" t="s">
        <v>60933</v>
      </c>
      <c r="C2472" s="668" t="s">
        <v>57099</v>
      </c>
      <c r="D2472" s="668" t="s">
        <v>57093</v>
      </c>
      <c r="E2472" s="674" t="s">
        <v>32910</v>
      </c>
    </row>
    <row r="2473" spans="1:5">
      <c r="A2473" s="668">
        <v>38078</v>
      </c>
      <c r="B2473" s="668" t="s">
        <v>60934</v>
      </c>
      <c r="C2473" s="668" t="s">
        <v>57099</v>
      </c>
      <c r="D2473" s="668" t="s">
        <v>57093</v>
      </c>
      <c r="E2473" s="674" t="s">
        <v>33605</v>
      </c>
    </row>
    <row r="2474" spans="1:5">
      <c r="A2474" s="668">
        <v>38113</v>
      </c>
      <c r="B2474" s="668" t="s">
        <v>60935</v>
      </c>
      <c r="C2474" s="668" t="s">
        <v>57099</v>
      </c>
      <c r="D2474" s="668" t="s">
        <v>57093</v>
      </c>
      <c r="E2474" s="674" t="s">
        <v>59256</v>
      </c>
    </row>
    <row r="2475" spans="1:5">
      <c r="A2475" s="668">
        <v>38063</v>
      </c>
      <c r="B2475" s="668" t="s">
        <v>60936</v>
      </c>
      <c r="C2475" s="668" t="s">
        <v>57099</v>
      </c>
      <c r="D2475" s="668" t="s">
        <v>57093</v>
      </c>
      <c r="E2475" s="674" t="s">
        <v>60937</v>
      </c>
    </row>
    <row r="2476" spans="1:5">
      <c r="A2476" s="668">
        <v>38080</v>
      </c>
      <c r="B2476" s="668" t="s">
        <v>60938</v>
      </c>
      <c r="C2476" s="668" t="s">
        <v>57099</v>
      </c>
      <c r="D2476" s="668" t="s">
        <v>57093</v>
      </c>
      <c r="E2476" s="674" t="s">
        <v>60939</v>
      </c>
    </row>
    <row r="2477" spans="1:5">
      <c r="A2477" s="668">
        <v>38069</v>
      </c>
      <c r="B2477" s="668" t="s">
        <v>60940</v>
      </c>
      <c r="C2477" s="668" t="s">
        <v>57099</v>
      </c>
      <c r="D2477" s="668" t="s">
        <v>57093</v>
      </c>
      <c r="E2477" s="674" t="s">
        <v>33118</v>
      </c>
    </row>
    <row r="2478" spans="1:5">
      <c r="A2478" s="668">
        <v>38077</v>
      </c>
      <c r="B2478" s="668" t="s">
        <v>60941</v>
      </c>
      <c r="C2478" s="668" t="s">
        <v>57099</v>
      </c>
      <c r="D2478" s="668" t="s">
        <v>57093</v>
      </c>
      <c r="E2478" s="674" t="s">
        <v>60942</v>
      </c>
    </row>
    <row r="2479" spans="1:5">
      <c r="A2479" s="668">
        <v>38073</v>
      </c>
      <c r="B2479" s="668" t="s">
        <v>60943</v>
      </c>
      <c r="C2479" s="668" t="s">
        <v>57099</v>
      </c>
      <c r="D2479" s="668" t="s">
        <v>57093</v>
      </c>
      <c r="E2479" s="674" t="s">
        <v>60654</v>
      </c>
    </row>
    <row r="2480" spans="1:5">
      <c r="A2480" s="668">
        <v>38112</v>
      </c>
      <c r="B2480" s="668" t="s">
        <v>60944</v>
      </c>
      <c r="C2480" s="668" t="s">
        <v>57099</v>
      </c>
      <c r="D2480" s="668" t="s">
        <v>57093</v>
      </c>
      <c r="E2480" s="674" t="s">
        <v>28289</v>
      </c>
    </row>
    <row r="2481" spans="1:5">
      <c r="A2481" s="668">
        <v>38062</v>
      </c>
      <c r="B2481" s="668" t="s">
        <v>60945</v>
      </c>
      <c r="C2481" s="668" t="s">
        <v>57099</v>
      </c>
      <c r="D2481" s="668" t="s">
        <v>57093</v>
      </c>
      <c r="E2481" s="674" t="s">
        <v>33174</v>
      </c>
    </row>
    <row r="2482" spans="1:5">
      <c r="A2482" s="668">
        <v>12128</v>
      </c>
      <c r="B2482" s="668" t="s">
        <v>60946</v>
      </c>
      <c r="C2482" s="668" t="s">
        <v>57099</v>
      </c>
      <c r="D2482" s="668" t="s">
        <v>57093</v>
      </c>
      <c r="E2482" s="674" t="s">
        <v>33546</v>
      </c>
    </row>
    <row r="2483" spans="1:5">
      <c r="A2483" s="668">
        <v>12129</v>
      </c>
      <c r="B2483" s="668" t="s">
        <v>60947</v>
      </c>
      <c r="C2483" s="668" t="s">
        <v>57099</v>
      </c>
      <c r="D2483" s="668" t="s">
        <v>57093</v>
      </c>
      <c r="E2483" s="674" t="s">
        <v>33276</v>
      </c>
    </row>
    <row r="2484" spans="1:5">
      <c r="A2484" s="668">
        <v>38081</v>
      </c>
      <c r="B2484" s="668" t="s">
        <v>60948</v>
      </c>
      <c r="C2484" s="668" t="s">
        <v>57099</v>
      </c>
      <c r="D2484" s="668" t="s">
        <v>57093</v>
      </c>
      <c r="E2484" s="674" t="s">
        <v>60949</v>
      </c>
    </row>
    <row r="2485" spans="1:5">
      <c r="A2485" s="668">
        <v>38070</v>
      </c>
      <c r="B2485" s="668" t="s">
        <v>60950</v>
      </c>
      <c r="C2485" s="668" t="s">
        <v>57099</v>
      </c>
      <c r="D2485" s="668" t="s">
        <v>57093</v>
      </c>
      <c r="E2485" s="674" t="s">
        <v>24752</v>
      </c>
    </row>
    <row r="2486" spans="1:5">
      <c r="A2486" s="668">
        <v>38074</v>
      </c>
      <c r="B2486" s="668" t="s">
        <v>60951</v>
      </c>
      <c r="C2486" s="668" t="s">
        <v>57099</v>
      </c>
      <c r="D2486" s="668" t="s">
        <v>57093</v>
      </c>
      <c r="E2486" s="674" t="s">
        <v>60952</v>
      </c>
    </row>
    <row r="2487" spans="1:5">
      <c r="A2487" s="668">
        <v>38079</v>
      </c>
      <c r="B2487" s="668" t="s">
        <v>60953</v>
      </c>
      <c r="C2487" s="668" t="s">
        <v>57099</v>
      </c>
      <c r="D2487" s="668" t="s">
        <v>57093</v>
      </c>
      <c r="E2487" s="674" t="s">
        <v>54700</v>
      </c>
    </row>
    <row r="2488" spans="1:5">
      <c r="A2488" s="668">
        <v>38072</v>
      </c>
      <c r="B2488" s="668" t="s">
        <v>60954</v>
      </c>
      <c r="C2488" s="668" t="s">
        <v>57099</v>
      </c>
      <c r="D2488" s="668" t="s">
        <v>57093</v>
      </c>
      <c r="E2488" s="674" t="s">
        <v>60955</v>
      </c>
    </row>
    <row r="2489" spans="1:5">
      <c r="A2489" s="668">
        <v>38068</v>
      </c>
      <c r="B2489" s="668" t="s">
        <v>60956</v>
      </c>
      <c r="C2489" s="668" t="s">
        <v>57099</v>
      </c>
      <c r="D2489" s="668" t="s">
        <v>57093</v>
      </c>
      <c r="E2489" s="674" t="s">
        <v>53906</v>
      </c>
    </row>
    <row r="2490" spans="1:5">
      <c r="A2490" s="668">
        <v>38071</v>
      </c>
      <c r="B2490" s="668" t="s">
        <v>60957</v>
      </c>
      <c r="C2490" s="668" t="s">
        <v>57099</v>
      </c>
      <c r="D2490" s="668" t="s">
        <v>57093</v>
      </c>
      <c r="E2490" s="674" t="s">
        <v>54362</v>
      </c>
    </row>
    <row r="2491" spans="1:5">
      <c r="A2491" s="668">
        <v>38412</v>
      </c>
      <c r="B2491" s="668" t="s">
        <v>60958</v>
      </c>
      <c r="C2491" s="668" t="s">
        <v>57099</v>
      </c>
      <c r="D2491" s="668" t="s">
        <v>57097</v>
      </c>
      <c r="E2491" s="674" t="s">
        <v>60959</v>
      </c>
    </row>
    <row r="2492" spans="1:5">
      <c r="A2492" s="668">
        <v>3405</v>
      </c>
      <c r="B2492" s="668" t="s">
        <v>60960</v>
      </c>
      <c r="C2492" s="668" t="s">
        <v>57099</v>
      </c>
      <c r="D2492" s="668" t="s">
        <v>44266</v>
      </c>
      <c r="E2492" s="674" t="s">
        <v>53831</v>
      </c>
    </row>
    <row r="2493" spans="1:5">
      <c r="A2493" s="668">
        <v>3394</v>
      </c>
      <c r="B2493" s="668" t="s">
        <v>60961</v>
      </c>
      <c r="C2493" s="668" t="s">
        <v>57099</v>
      </c>
      <c r="D2493" s="668" t="s">
        <v>44266</v>
      </c>
      <c r="E2493" s="674" t="s">
        <v>60962</v>
      </c>
    </row>
    <row r="2494" spans="1:5">
      <c r="A2494" s="668">
        <v>3393</v>
      </c>
      <c r="B2494" s="668" t="s">
        <v>60963</v>
      </c>
      <c r="C2494" s="668" t="s">
        <v>57099</v>
      </c>
      <c r="D2494" s="668" t="s">
        <v>44266</v>
      </c>
      <c r="E2494" s="674" t="s">
        <v>60964</v>
      </c>
    </row>
    <row r="2495" spans="1:5">
      <c r="A2495" s="668">
        <v>3406</v>
      </c>
      <c r="B2495" s="668" t="s">
        <v>60965</v>
      </c>
      <c r="C2495" s="668" t="s">
        <v>57099</v>
      </c>
      <c r="D2495" s="668" t="s">
        <v>44266</v>
      </c>
      <c r="E2495" s="674" t="s">
        <v>60966</v>
      </c>
    </row>
    <row r="2496" spans="1:5">
      <c r="A2496" s="668">
        <v>3395</v>
      </c>
      <c r="B2496" s="668" t="s">
        <v>60967</v>
      </c>
      <c r="C2496" s="668" t="s">
        <v>57099</v>
      </c>
      <c r="D2496" s="668" t="s">
        <v>44266</v>
      </c>
      <c r="E2496" s="674" t="s">
        <v>60968</v>
      </c>
    </row>
    <row r="2497" spans="1:5">
      <c r="A2497" s="668">
        <v>3398</v>
      </c>
      <c r="B2497" s="668" t="s">
        <v>60969</v>
      </c>
      <c r="C2497" s="668" t="s">
        <v>57099</v>
      </c>
      <c r="D2497" s="668" t="s">
        <v>44266</v>
      </c>
      <c r="E2497" s="674" t="s">
        <v>60970</v>
      </c>
    </row>
    <row r="2498" spans="1:5">
      <c r="A2498" s="668">
        <v>34379</v>
      </c>
      <c r="B2498" s="668" t="s">
        <v>60971</v>
      </c>
      <c r="C2498" s="668" t="s">
        <v>57099</v>
      </c>
      <c r="D2498" s="668" t="s">
        <v>57093</v>
      </c>
      <c r="E2498" s="674" t="s">
        <v>60972</v>
      </c>
    </row>
    <row r="2499" spans="1:5">
      <c r="A2499" s="668">
        <v>34377</v>
      </c>
      <c r="B2499" s="668" t="s">
        <v>60973</v>
      </c>
      <c r="C2499" s="668" t="s">
        <v>57099</v>
      </c>
      <c r="D2499" s="668" t="s">
        <v>57093</v>
      </c>
      <c r="E2499" s="674" t="s">
        <v>60974</v>
      </c>
    </row>
    <row r="2500" spans="1:5">
      <c r="A2500" s="668">
        <v>40662</v>
      </c>
      <c r="B2500" s="668" t="s">
        <v>60975</v>
      </c>
      <c r="C2500" s="668" t="s">
        <v>57099</v>
      </c>
      <c r="D2500" s="668" t="s">
        <v>57093</v>
      </c>
      <c r="E2500" s="674" t="s">
        <v>60976</v>
      </c>
    </row>
    <row r="2501" spans="1:5">
      <c r="A2501" s="668">
        <v>3437</v>
      </c>
      <c r="B2501" s="668" t="s">
        <v>60977</v>
      </c>
      <c r="C2501" s="668" t="s">
        <v>57096</v>
      </c>
      <c r="D2501" s="668" t="s">
        <v>57093</v>
      </c>
      <c r="E2501" s="674" t="s">
        <v>60978</v>
      </c>
    </row>
    <row r="2502" spans="1:5">
      <c r="A2502" s="668">
        <v>11190</v>
      </c>
      <c r="B2502" s="668" t="s">
        <v>60979</v>
      </c>
      <c r="C2502" s="668" t="s">
        <v>57099</v>
      </c>
      <c r="D2502" s="668" t="s">
        <v>44266</v>
      </c>
      <c r="E2502" s="674" t="s">
        <v>60980</v>
      </c>
    </row>
    <row r="2503" spans="1:5">
      <c r="A2503" s="668">
        <v>3428</v>
      </c>
      <c r="B2503" s="668" t="s">
        <v>60981</v>
      </c>
      <c r="C2503" s="668" t="s">
        <v>57096</v>
      </c>
      <c r="D2503" s="668" t="s">
        <v>57097</v>
      </c>
      <c r="E2503" s="674" t="s">
        <v>60982</v>
      </c>
    </row>
    <row r="2504" spans="1:5">
      <c r="A2504" s="668">
        <v>3429</v>
      </c>
      <c r="B2504" s="668" t="s">
        <v>60983</v>
      </c>
      <c r="C2504" s="668" t="s">
        <v>57096</v>
      </c>
      <c r="D2504" s="668" t="s">
        <v>57093</v>
      </c>
      <c r="E2504" s="674" t="s">
        <v>60984</v>
      </c>
    </row>
    <row r="2505" spans="1:5">
      <c r="A2505" s="668">
        <v>34370</v>
      </c>
      <c r="B2505" s="668" t="s">
        <v>60985</v>
      </c>
      <c r="C2505" s="668" t="s">
        <v>57099</v>
      </c>
      <c r="D2505" s="668" t="s">
        <v>57093</v>
      </c>
      <c r="E2505" s="674" t="s">
        <v>60986</v>
      </c>
    </row>
    <row r="2506" spans="1:5">
      <c r="A2506" s="668">
        <v>34372</v>
      </c>
      <c r="B2506" s="668" t="s">
        <v>60987</v>
      </c>
      <c r="C2506" s="668" t="s">
        <v>57099</v>
      </c>
      <c r="D2506" s="668" t="s">
        <v>57093</v>
      </c>
      <c r="E2506" s="674" t="s">
        <v>60988</v>
      </c>
    </row>
    <row r="2507" spans="1:5">
      <c r="A2507" s="668">
        <v>36896</v>
      </c>
      <c r="B2507" s="668" t="s">
        <v>60989</v>
      </c>
      <c r="C2507" s="668" t="s">
        <v>57099</v>
      </c>
      <c r="D2507" s="668" t="s">
        <v>57097</v>
      </c>
      <c r="E2507" s="674" t="s">
        <v>60990</v>
      </c>
    </row>
    <row r="2508" spans="1:5">
      <c r="A2508" s="668">
        <v>34367</v>
      </c>
      <c r="B2508" s="668" t="s">
        <v>60991</v>
      </c>
      <c r="C2508" s="668" t="s">
        <v>57099</v>
      </c>
      <c r="D2508" s="668" t="s">
        <v>57093</v>
      </c>
      <c r="E2508" s="674" t="s">
        <v>60992</v>
      </c>
    </row>
    <row r="2509" spans="1:5">
      <c r="A2509" s="668">
        <v>36897</v>
      </c>
      <c r="B2509" s="668" t="s">
        <v>60993</v>
      </c>
      <c r="C2509" s="668" t="s">
        <v>57099</v>
      </c>
      <c r="D2509" s="668" t="s">
        <v>57093</v>
      </c>
      <c r="E2509" s="674" t="s">
        <v>60994</v>
      </c>
    </row>
    <row r="2510" spans="1:5">
      <c r="A2510" s="668">
        <v>597</v>
      </c>
      <c r="B2510" s="668" t="s">
        <v>60995</v>
      </c>
      <c r="C2510" s="668" t="s">
        <v>57096</v>
      </c>
      <c r="D2510" s="668" t="s">
        <v>57093</v>
      </c>
      <c r="E2510" s="674" t="s">
        <v>60996</v>
      </c>
    </row>
    <row r="2511" spans="1:5">
      <c r="A2511" s="668">
        <v>34369</v>
      </c>
      <c r="B2511" s="668" t="s">
        <v>60997</v>
      </c>
      <c r="C2511" s="668" t="s">
        <v>57099</v>
      </c>
      <c r="D2511" s="668" t="s">
        <v>57093</v>
      </c>
      <c r="E2511" s="674" t="s">
        <v>60998</v>
      </c>
    </row>
    <row r="2512" spans="1:5">
      <c r="A2512" s="668">
        <v>34362</v>
      </c>
      <c r="B2512" s="668" t="s">
        <v>60999</v>
      </c>
      <c r="C2512" s="668" t="s">
        <v>57099</v>
      </c>
      <c r="D2512" s="668" t="s">
        <v>57093</v>
      </c>
      <c r="E2512" s="674" t="s">
        <v>61000</v>
      </c>
    </row>
    <row r="2513" spans="1:5">
      <c r="A2513" s="668">
        <v>34364</v>
      </c>
      <c r="B2513" s="668" t="s">
        <v>61001</v>
      </c>
      <c r="C2513" s="668" t="s">
        <v>57099</v>
      </c>
      <c r="D2513" s="668" t="s">
        <v>57093</v>
      </c>
      <c r="E2513" s="674" t="s">
        <v>61002</v>
      </c>
    </row>
    <row r="2514" spans="1:5">
      <c r="A2514" s="668">
        <v>40659</v>
      </c>
      <c r="B2514" s="668" t="s">
        <v>61003</v>
      </c>
      <c r="C2514" s="668" t="s">
        <v>57096</v>
      </c>
      <c r="D2514" s="668" t="s">
        <v>57093</v>
      </c>
      <c r="E2514" s="674" t="s">
        <v>61004</v>
      </c>
    </row>
    <row r="2515" spans="1:5">
      <c r="A2515" s="668">
        <v>40660</v>
      </c>
      <c r="B2515" s="668" t="s">
        <v>61005</v>
      </c>
      <c r="C2515" s="668" t="s">
        <v>57096</v>
      </c>
      <c r="D2515" s="668" t="s">
        <v>57093</v>
      </c>
      <c r="E2515" s="674" t="s">
        <v>61006</v>
      </c>
    </row>
    <row r="2516" spans="1:5">
      <c r="A2516" s="668">
        <v>40661</v>
      </c>
      <c r="B2516" s="668" t="s">
        <v>61007</v>
      </c>
      <c r="C2516" s="668" t="s">
        <v>57096</v>
      </c>
      <c r="D2516" s="668" t="s">
        <v>57093</v>
      </c>
      <c r="E2516" s="674" t="s">
        <v>61008</v>
      </c>
    </row>
    <row r="2517" spans="1:5">
      <c r="A2517" s="668">
        <v>3421</v>
      </c>
      <c r="B2517" s="668" t="s">
        <v>61009</v>
      </c>
      <c r="C2517" s="668" t="s">
        <v>57096</v>
      </c>
      <c r="D2517" s="668" t="s">
        <v>57093</v>
      </c>
      <c r="E2517" s="674" t="s">
        <v>61010</v>
      </c>
    </row>
    <row r="2518" spans="1:5">
      <c r="A2518" s="668">
        <v>599</v>
      </c>
      <c r="B2518" s="668" t="s">
        <v>61011</v>
      </c>
      <c r="C2518" s="668" t="s">
        <v>57096</v>
      </c>
      <c r="D2518" s="668" t="s">
        <v>57093</v>
      </c>
      <c r="E2518" s="674" t="s">
        <v>61012</v>
      </c>
    </row>
    <row r="2519" spans="1:5">
      <c r="A2519" s="668">
        <v>601</v>
      </c>
      <c r="B2519" s="668" t="s">
        <v>61013</v>
      </c>
      <c r="C2519" s="668" t="s">
        <v>57096</v>
      </c>
      <c r="D2519" s="668" t="s">
        <v>57093</v>
      </c>
      <c r="E2519" s="674" t="s">
        <v>61014</v>
      </c>
    </row>
    <row r="2520" spans="1:5">
      <c r="A2520" s="668">
        <v>34381</v>
      </c>
      <c r="B2520" s="668" t="s">
        <v>61013</v>
      </c>
      <c r="C2520" s="668" t="s">
        <v>57099</v>
      </c>
      <c r="D2520" s="668" t="s">
        <v>57093</v>
      </c>
      <c r="E2520" s="674" t="s">
        <v>61015</v>
      </c>
    </row>
    <row r="2521" spans="1:5">
      <c r="A2521" s="668">
        <v>3423</v>
      </c>
      <c r="B2521" s="668" t="s">
        <v>61016</v>
      </c>
      <c r="C2521" s="668" t="s">
        <v>57096</v>
      </c>
      <c r="D2521" s="668" t="s">
        <v>57093</v>
      </c>
      <c r="E2521" s="674" t="s">
        <v>61017</v>
      </c>
    </row>
    <row r="2522" spans="1:5">
      <c r="A2522" s="668">
        <v>34797</v>
      </c>
      <c r="B2522" s="668" t="s">
        <v>61018</v>
      </c>
      <c r="C2522" s="668" t="s">
        <v>57099</v>
      </c>
      <c r="D2522" s="668" t="s">
        <v>44266</v>
      </c>
      <c r="E2522" s="674" t="s">
        <v>61019</v>
      </c>
    </row>
    <row r="2523" spans="1:5">
      <c r="A2523" s="668">
        <v>25964</v>
      </c>
      <c r="B2523" s="668" t="s">
        <v>61020</v>
      </c>
      <c r="C2523" s="668" t="s">
        <v>57386</v>
      </c>
      <c r="D2523" s="668" t="s">
        <v>57093</v>
      </c>
      <c r="E2523" s="674" t="s">
        <v>33315</v>
      </c>
    </row>
    <row r="2524" spans="1:5">
      <c r="A2524" s="668">
        <v>41077</v>
      </c>
      <c r="B2524" s="668" t="s">
        <v>61021</v>
      </c>
      <c r="C2524" s="668" t="s">
        <v>57389</v>
      </c>
      <c r="D2524" s="668" t="s">
        <v>57093</v>
      </c>
      <c r="E2524" s="674" t="s">
        <v>72402</v>
      </c>
    </row>
    <row r="2525" spans="1:5">
      <c r="A2525" s="668">
        <v>20159</v>
      </c>
      <c r="B2525" s="668" t="s">
        <v>61022</v>
      </c>
      <c r="C2525" s="668" t="s">
        <v>57099</v>
      </c>
      <c r="D2525" s="668" t="s">
        <v>57093</v>
      </c>
      <c r="E2525" s="674" t="s">
        <v>61023</v>
      </c>
    </row>
    <row r="2526" spans="1:5">
      <c r="A2526" s="668">
        <v>37963</v>
      </c>
      <c r="B2526" s="668" t="s">
        <v>61024</v>
      </c>
      <c r="C2526" s="668" t="s">
        <v>57099</v>
      </c>
      <c r="D2526" s="668" t="s">
        <v>57093</v>
      </c>
      <c r="E2526" s="674" t="s">
        <v>58378</v>
      </c>
    </row>
    <row r="2527" spans="1:5">
      <c r="A2527" s="668">
        <v>37964</v>
      </c>
      <c r="B2527" s="668" t="s">
        <v>61025</v>
      </c>
      <c r="C2527" s="668" t="s">
        <v>57099</v>
      </c>
      <c r="D2527" s="668" t="s">
        <v>57093</v>
      </c>
      <c r="E2527" s="674" t="s">
        <v>53746</v>
      </c>
    </row>
    <row r="2528" spans="1:5">
      <c r="A2528" s="668">
        <v>37965</v>
      </c>
      <c r="B2528" s="668" t="s">
        <v>61026</v>
      </c>
      <c r="C2528" s="668" t="s">
        <v>57099</v>
      </c>
      <c r="D2528" s="668" t="s">
        <v>57093</v>
      </c>
      <c r="E2528" s="674" t="s">
        <v>54335</v>
      </c>
    </row>
    <row r="2529" spans="1:5">
      <c r="A2529" s="668">
        <v>37966</v>
      </c>
      <c r="B2529" s="668" t="s">
        <v>61027</v>
      </c>
      <c r="C2529" s="668" t="s">
        <v>57099</v>
      </c>
      <c r="D2529" s="668" t="s">
        <v>57093</v>
      </c>
      <c r="E2529" s="674" t="s">
        <v>57270</v>
      </c>
    </row>
    <row r="2530" spans="1:5">
      <c r="A2530" s="668">
        <v>37967</v>
      </c>
      <c r="B2530" s="668" t="s">
        <v>61028</v>
      </c>
      <c r="C2530" s="668" t="s">
        <v>57099</v>
      </c>
      <c r="D2530" s="668" t="s">
        <v>57093</v>
      </c>
      <c r="E2530" s="674" t="s">
        <v>33331</v>
      </c>
    </row>
    <row r="2531" spans="1:5">
      <c r="A2531" s="668">
        <v>37968</v>
      </c>
      <c r="B2531" s="668" t="s">
        <v>61029</v>
      </c>
      <c r="C2531" s="668" t="s">
        <v>57099</v>
      </c>
      <c r="D2531" s="668" t="s">
        <v>57093</v>
      </c>
      <c r="E2531" s="674" t="s">
        <v>61030</v>
      </c>
    </row>
    <row r="2532" spans="1:5">
      <c r="A2532" s="668">
        <v>37969</v>
      </c>
      <c r="B2532" s="668" t="s">
        <v>61031</v>
      </c>
      <c r="C2532" s="668" t="s">
        <v>57099</v>
      </c>
      <c r="D2532" s="668" t="s">
        <v>57093</v>
      </c>
      <c r="E2532" s="674" t="s">
        <v>61032</v>
      </c>
    </row>
    <row r="2533" spans="1:5">
      <c r="A2533" s="668">
        <v>37970</v>
      </c>
      <c r="B2533" s="668" t="s">
        <v>61033</v>
      </c>
      <c r="C2533" s="668" t="s">
        <v>57099</v>
      </c>
      <c r="D2533" s="668" t="s">
        <v>57093</v>
      </c>
      <c r="E2533" s="674" t="s">
        <v>61034</v>
      </c>
    </row>
    <row r="2534" spans="1:5">
      <c r="A2534" s="668">
        <v>21118</v>
      </c>
      <c r="B2534" s="668" t="s">
        <v>61035</v>
      </c>
      <c r="C2534" s="668" t="s">
        <v>57099</v>
      </c>
      <c r="D2534" s="668" t="s">
        <v>57097</v>
      </c>
      <c r="E2534" s="674" t="s">
        <v>53923</v>
      </c>
    </row>
    <row r="2535" spans="1:5">
      <c r="A2535" s="668">
        <v>37956</v>
      </c>
      <c r="B2535" s="668" t="s">
        <v>61036</v>
      </c>
      <c r="C2535" s="668" t="s">
        <v>57099</v>
      </c>
      <c r="D2535" s="668" t="s">
        <v>57093</v>
      </c>
      <c r="E2535" s="674" t="s">
        <v>28507</v>
      </c>
    </row>
    <row r="2536" spans="1:5">
      <c r="A2536" s="668">
        <v>37957</v>
      </c>
      <c r="B2536" s="668" t="s">
        <v>61037</v>
      </c>
      <c r="C2536" s="668" t="s">
        <v>57099</v>
      </c>
      <c r="D2536" s="668" t="s">
        <v>57093</v>
      </c>
      <c r="E2536" s="674" t="s">
        <v>54565</v>
      </c>
    </row>
    <row r="2537" spans="1:5">
      <c r="A2537" s="668">
        <v>37958</v>
      </c>
      <c r="B2537" s="668" t="s">
        <v>61038</v>
      </c>
      <c r="C2537" s="668" t="s">
        <v>57099</v>
      </c>
      <c r="D2537" s="668" t="s">
        <v>57093</v>
      </c>
      <c r="E2537" s="674" t="s">
        <v>57270</v>
      </c>
    </row>
    <row r="2538" spans="1:5">
      <c r="A2538" s="668">
        <v>37959</v>
      </c>
      <c r="B2538" s="668" t="s">
        <v>61039</v>
      </c>
      <c r="C2538" s="668" t="s">
        <v>57099</v>
      </c>
      <c r="D2538" s="668" t="s">
        <v>57093</v>
      </c>
      <c r="E2538" s="674" t="s">
        <v>33331</v>
      </c>
    </row>
    <row r="2539" spans="1:5">
      <c r="A2539" s="668">
        <v>37960</v>
      </c>
      <c r="B2539" s="668" t="s">
        <v>61040</v>
      </c>
      <c r="C2539" s="668" t="s">
        <v>57099</v>
      </c>
      <c r="D2539" s="668" t="s">
        <v>57093</v>
      </c>
      <c r="E2539" s="674" t="s">
        <v>61041</v>
      </c>
    </row>
    <row r="2540" spans="1:5">
      <c r="A2540" s="668">
        <v>37961</v>
      </c>
      <c r="B2540" s="668" t="s">
        <v>61042</v>
      </c>
      <c r="C2540" s="668" t="s">
        <v>57099</v>
      </c>
      <c r="D2540" s="668" t="s">
        <v>57093</v>
      </c>
      <c r="E2540" s="674" t="s">
        <v>61043</v>
      </c>
    </row>
    <row r="2541" spans="1:5">
      <c r="A2541" s="668">
        <v>37962</v>
      </c>
      <c r="B2541" s="668" t="s">
        <v>61044</v>
      </c>
      <c r="C2541" s="668" t="s">
        <v>57099</v>
      </c>
      <c r="D2541" s="668" t="s">
        <v>57093</v>
      </c>
      <c r="E2541" s="674" t="s">
        <v>61045</v>
      </c>
    </row>
    <row r="2542" spans="1:5">
      <c r="A2542" s="668">
        <v>3533</v>
      </c>
      <c r="B2542" s="668" t="s">
        <v>61046</v>
      </c>
      <c r="C2542" s="668" t="s">
        <v>57099</v>
      </c>
      <c r="D2542" s="668" t="s">
        <v>57093</v>
      </c>
      <c r="E2542" s="674" t="s">
        <v>33053</v>
      </c>
    </row>
    <row r="2543" spans="1:5">
      <c r="A2543" s="668">
        <v>3538</v>
      </c>
      <c r="B2543" s="668" t="s">
        <v>61047</v>
      </c>
      <c r="C2543" s="668" t="s">
        <v>57099</v>
      </c>
      <c r="D2543" s="668" t="s">
        <v>57093</v>
      </c>
      <c r="E2543" s="674" t="s">
        <v>33036</v>
      </c>
    </row>
    <row r="2544" spans="1:5">
      <c r="A2544" s="668">
        <v>3497</v>
      </c>
      <c r="B2544" s="668" t="s">
        <v>61048</v>
      </c>
      <c r="C2544" s="668" t="s">
        <v>57099</v>
      </c>
      <c r="D2544" s="668" t="s">
        <v>57093</v>
      </c>
      <c r="E2544" s="674" t="s">
        <v>61049</v>
      </c>
    </row>
    <row r="2545" spans="1:5">
      <c r="A2545" s="668">
        <v>3498</v>
      </c>
      <c r="B2545" s="668" t="s">
        <v>61050</v>
      </c>
      <c r="C2545" s="668" t="s">
        <v>57099</v>
      </c>
      <c r="D2545" s="668" t="s">
        <v>57093</v>
      </c>
      <c r="E2545" s="674" t="s">
        <v>60970</v>
      </c>
    </row>
    <row r="2546" spans="1:5">
      <c r="A2546" s="668">
        <v>3496</v>
      </c>
      <c r="B2546" s="668" t="s">
        <v>61051</v>
      </c>
      <c r="C2546" s="668" t="s">
        <v>57099</v>
      </c>
      <c r="D2546" s="668" t="s">
        <v>57093</v>
      </c>
      <c r="E2546" s="674" t="s">
        <v>61052</v>
      </c>
    </row>
    <row r="2547" spans="1:5">
      <c r="A2547" s="668">
        <v>38429</v>
      </c>
      <c r="B2547" s="668" t="s">
        <v>61053</v>
      </c>
      <c r="C2547" s="668" t="s">
        <v>57099</v>
      </c>
      <c r="D2547" s="668" t="s">
        <v>57093</v>
      </c>
      <c r="E2547" s="674" t="s">
        <v>33122</v>
      </c>
    </row>
    <row r="2548" spans="1:5">
      <c r="A2548" s="668">
        <v>38431</v>
      </c>
      <c r="B2548" s="668" t="s">
        <v>61054</v>
      </c>
      <c r="C2548" s="668" t="s">
        <v>57099</v>
      </c>
      <c r="D2548" s="668" t="s">
        <v>57093</v>
      </c>
      <c r="E2548" s="674" t="s">
        <v>61055</v>
      </c>
    </row>
    <row r="2549" spans="1:5">
      <c r="A2549" s="668">
        <v>38430</v>
      </c>
      <c r="B2549" s="668" t="s">
        <v>61056</v>
      </c>
      <c r="C2549" s="668" t="s">
        <v>57099</v>
      </c>
      <c r="D2549" s="668" t="s">
        <v>57093</v>
      </c>
      <c r="E2549" s="674" t="s">
        <v>53936</v>
      </c>
    </row>
    <row r="2550" spans="1:5">
      <c r="A2550" s="668">
        <v>36348</v>
      </c>
      <c r="B2550" s="668" t="s">
        <v>61057</v>
      </c>
      <c r="C2550" s="668" t="s">
        <v>57099</v>
      </c>
      <c r="D2550" s="668" t="s">
        <v>44266</v>
      </c>
      <c r="E2550" s="674" t="s">
        <v>57164</v>
      </c>
    </row>
    <row r="2551" spans="1:5">
      <c r="A2551" s="668">
        <v>36349</v>
      </c>
      <c r="B2551" s="668" t="s">
        <v>61058</v>
      </c>
      <c r="C2551" s="668" t="s">
        <v>57099</v>
      </c>
      <c r="D2551" s="668" t="s">
        <v>44266</v>
      </c>
      <c r="E2551" s="674" t="s">
        <v>24516</v>
      </c>
    </row>
    <row r="2552" spans="1:5">
      <c r="A2552" s="668">
        <v>38433</v>
      </c>
      <c r="B2552" s="668" t="s">
        <v>61059</v>
      </c>
      <c r="C2552" s="668" t="s">
        <v>57099</v>
      </c>
      <c r="D2552" s="668" t="s">
        <v>44266</v>
      </c>
      <c r="E2552" s="674" t="s">
        <v>61060</v>
      </c>
    </row>
    <row r="2553" spans="1:5">
      <c r="A2553" s="668">
        <v>38440</v>
      </c>
      <c r="B2553" s="668" t="s">
        <v>61061</v>
      </c>
      <c r="C2553" s="668" t="s">
        <v>57099</v>
      </c>
      <c r="D2553" s="668" t="s">
        <v>44266</v>
      </c>
      <c r="E2553" s="674" t="s">
        <v>61062</v>
      </c>
    </row>
    <row r="2554" spans="1:5">
      <c r="A2554" s="668">
        <v>36359</v>
      </c>
      <c r="B2554" s="668" t="s">
        <v>61063</v>
      </c>
      <c r="C2554" s="668" t="s">
        <v>57099</v>
      </c>
      <c r="D2554" s="668" t="s">
        <v>44266</v>
      </c>
      <c r="E2554" s="674" t="s">
        <v>55464</v>
      </c>
    </row>
    <row r="2555" spans="1:5">
      <c r="A2555" s="668">
        <v>36360</v>
      </c>
      <c r="B2555" s="668" t="s">
        <v>61064</v>
      </c>
      <c r="C2555" s="668" t="s">
        <v>57099</v>
      </c>
      <c r="D2555" s="668" t="s">
        <v>44266</v>
      </c>
      <c r="E2555" s="674" t="s">
        <v>54223</v>
      </c>
    </row>
    <row r="2556" spans="1:5">
      <c r="A2556" s="668">
        <v>38434</v>
      </c>
      <c r="B2556" s="668" t="s">
        <v>61065</v>
      </c>
      <c r="C2556" s="668" t="s">
        <v>57099</v>
      </c>
      <c r="D2556" s="668" t="s">
        <v>44266</v>
      </c>
      <c r="E2556" s="674" t="s">
        <v>33280</v>
      </c>
    </row>
    <row r="2557" spans="1:5">
      <c r="A2557" s="668">
        <v>38435</v>
      </c>
      <c r="B2557" s="668" t="s">
        <v>61066</v>
      </c>
      <c r="C2557" s="668" t="s">
        <v>57099</v>
      </c>
      <c r="D2557" s="668" t="s">
        <v>44266</v>
      </c>
      <c r="E2557" s="674" t="s">
        <v>54275</v>
      </c>
    </row>
    <row r="2558" spans="1:5">
      <c r="A2558" s="668">
        <v>38436</v>
      </c>
      <c r="B2558" s="668" t="s">
        <v>61067</v>
      </c>
      <c r="C2558" s="668" t="s">
        <v>57099</v>
      </c>
      <c r="D2558" s="668" t="s">
        <v>44266</v>
      </c>
      <c r="E2558" s="674" t="s">
        <v>58270</v>
      </c>
    </row>
    <row r="2559" spans="1:5">
      <c r="A2559" s="668">
        <v>38437</v>
      </c>
      <c r="B2559" s="668" t="s">
        <v>61068</v>
      </c>
      <c r="C2559" s="668" t="s">
        <v>57099</v>
      </c>
      <c r="D2559" s="668" t="s">
        <v>44266</v>
      </c>
      <c r="E2559" s="674" t="s">
        <v>61069</v>
      </c>
    </row>
    <row r="2560" spans="1:5">
      <c r="A2560" s="668">
        <v>38438</v>
      </c>
      <c r="B2560" s="668" t="s">
        <v>61070</v>
      </c>
      <c r="C2560" s="668" t="s">
        <v>57099</v>
      </c>
      <c r="D2560" s="668" t="s">
        <v>44266</v>
      </c>
      <c r="E2560" s="674" t="s">
        <v>61071</v>
      </c>
    </row>
    <row r="2561" spans="1:5">
      <c r="A2561" s="668">
        <v>38439</v>
      </c>
      <c r="B2561" s="668" t="s">
        <v>61072</v>
      </c>
      <c r="C2561" s="668" t="s">
        <v>57099</v>
      </c>
      <c r="D2561" s="668" t="s">
        <v>44266</v>
      </c>
      <c r="E2561" s="674" t="s">
        <v>61073</v>
      </c>
    </row>
    <row r="2562" spans="1:5">
      <c r="A2562" s="668">
        <v>10836</v>
      </c>
      <c r="B2562" s="668" t="s">
        <v>61074</v>
      </c>
      <c r="C2562" s="668" t="s">
        <v>57099</v>
      </c>
      <c r="D2562" s="668" t="s">
        <v>57093</v>
      </c>
      <c r="E2562" s="674" t="s">
        <v>61075</v>
      </c>
    </row>
    <row r="2563" spans="1:5">
      <c r="A2563" s="668">
        <v>20128</v>
      </c>
      <c r="B2563" s="668" t="s">
        <v>61076</v>
      </c>
      <c r="C2563" s="668" t="s">
        <v>57099</v>
      </c>
      <c r="D2563" s="668" t="s">
        <v>57093</v>
      </c>
      <c r="E2563" s="674" t="s">
        <v>32960</v>
      </c>
    </row>
    <row r="2564" spans="1:5">
      <c r="A2564" s="668">
        <v>20131</v>
      </c>
      <c r="B2564" s="668" t="s">
        <v>61077</v>
      </c>
      <c r="C2564" s="668" t="s">
        <v>57099</v>
      </c>
      <c r="D2564" s="668" t="s">
        <v>57093</v>
      </c>
      <c r="E2564" s="674" t="s">
        <v>54757</v>
      </c>
    </row>
    <row r="2565" spans="1:5">
      <c r="A2565" s="668">
        <v>3521</v>
      </c>
      <c r="B2565" s="668" t="s">
        <v>61078</v>
      </c>
      <c r="C2565" s="668" t="s">
        <v>57099</v>
      </c>
      <c r="D2565" s="668" t="s">
        <v>57093</v>
      </c>
      <c r="E2565" s="674" t="s">
        <v>61079</v>
      </c>
    </row>
    <row r="2566" spans="1:5">
      <c r="A2566" s="668">
        <v>3531</v>
      </c>
      <c r="B2566" s="668" t="s">
        <v>61080</v>
      </c>
      <c r="C2566" s="668" t="s">
        <v>57099</v>
      </c>
      <c r="D2566" s="668" t="s">
        <v>57093</v>
      </c>
      <c r="E2566" s="674" t="s">
        <v>57972</v>
      </c>
    </row>
    <row r="2567" spans="1:5">
      <c r="A2567" s="668">
        <v>3522</v>
      </c>
      <c r="B2567" s="668" t="s">
        <v>61081</v>
      </c>
      <c r="C2567" s="668" t="s">
        <v>57099</v>
      </c>
      <c r="D2567" s="668" t="s">
        <v>57093</v>
      </c>
      <c r="E2567" s="674" t="s">
        <v>55416</v>
      </c>
    </row>
    <row r="2568" spans="1:5">
      <c r="A2568" s="668">
        <v>3527</v>
      </c>
      <c r="B2568" s="668" t="s">
        <v>61082</v>
      </c>
      <c r="C2568" s="668" t="s">
        <v>57099</v>
      </c>
      <c r="D2568" s="668" t="s">
        <v>57093</v>
      </c>
      <c r="E2568" s="674" t="s">
        <v>27196</v>
      </c>
    </row>
    <row r="2569" spans="1:5">
      <c r="A2569" s="668">
        <v>10835</v>
      </c>
      <c r="B2569" s="668" t="s">
        <v>61083</v>
      </c>
      <c r="C2569" s="668" t="s">
        <v>57099</v>
      </c>
      <c r="D2569" s="668" t="s">
        <v>57093</v>
      </c>
      <c r="E2569" s="674" t="s">
        <v>53916</v>
      </c>
    </row>
    <row r="2570" spans="1:5">
      <c r="A2570" s="668">
        <v>3475</v>
      </c>
      <c r="B2570" s="668" t="s">
        <v>61084</v>
      </c>
      <c r="C2570" s="668" t="s">
        <v>57099</v>
      </c>
      <c r="D2570" s="668" t="s">
        <v>57093</v>
      </c>
      <c r="E2570" s="674" t="s">
        <v>54898</v>
      </c>
    </row>
    <row r="2571" spans="1:5">
      <c r="A2571" s="668">
        <v>3485</v>
      </c>
      <c r="B2571" s="668" t="s">
        <v>61085</v>
      </c>
      <c r="C2571" s="668" t="s">
        <v>57099</v>
      </c>
      <c r="D2571" s="668" t="s">
        <v>57093</v>
      </c>
      <c r="E2571" s="674" t="s">
        <v>61086</v>
      </c>
    </row>
    <row r="2572" spans="1:5">
      <c r="A2572" s="668">
        <v>3534</v>
      </c>
      <c r="B2572" s="668" t="s">
        <v>61087</v>
      </c>
      <c r="C2572" s="668" t="s">
        <v>57099</v>
      </c>
      <c r="D2572" s="668" t="s">
        <v>57093</v>
      </c>
      <c r="E2572" s="674" t="s">
        <v>60770</v>
      </c>
    </row>
    <row r="2573" spans="1:5">
      <c r="A2573" s="668">
        <v>3543</v>
      </c>
      <c r="B2573" s="668" t="s">
        <v>61088</v>
      </c>
      <c r="C2573" s="668" t="s">
        <v>57099</v>
      </c>
      <c r="D2573" s="668" t="s">
        <v>57093</v>
      </c>
      <c r="E2573" s="674" t="s">
        <v>58155</v>
      </c>
    </row>
    <row r="2574" spans="1:5">
      <c r="A2574" s="668">
        <v>3482</v>
      </c>
      <c r="B2574" s="668" t="s">
        <v>61089</v>
      </c>
      <c r="C2574" s="668" t="s">
        <v>57099</v>
      </c>
      <c r="D2574" s="668" t="s">
        <v>57093</v>
      </c>
      <c r="E2574" s="674" t="s">
        <v>61090</v>
      </c>
    </row>
    <row r="2575" spans="1:5">
      <c r="A2575" s="668">
        <v>3505</v>
      </c>
      <c r="B2575" s="668" t="s">
        <v>61091</v>
      </c>
      <c r="C2575" s="668" t="s">
        <v>57099</v>
      </c>
      <c r="D2575" s="668" t="s">
        <v>57093</v>
      </c>
      <c r="E2575" s="674" t="s">
        <v>25042</v>
      </c>
    </row>
    <row r="2576" spans="1:5">
      <c r="A2576" s="668">
        <v>3516</v>
      </c>
      <c r="B2576" s="668" t="s">
        <v>61092</v>
      </c>
      <c r="C2576" s="668" t="s">
        <v>57099</v>
      </c>
      <c r="D2576" s="668" t="s">
        <v>57093</v>
      </c>
      <c r="E2576" s="674" t="s">
        <v>25363</v>
      </c>
    </row>
    <row r="2577" spans="1:5">
      <c r="A2577" s="668">
        <v>3517</v>
      </c>
      <c r="B2577" s="668" t="s">
        <v>61093</v>
      </c>
      <c r="C2577" s="668" t="s">
        <v>57099</v>
      </c>
      <c r="D2577" s="668" t="s">
        <v>57093</v>
      </c>
      <c r="E2577" s="674" t="s">
        <v>61094</v>
      </c>
    </row>
    <row r="2578" spans="1:5">
      <c r="A2578" s="668">
        <v>3515</v>
      </c>
      <c r="B2578" s="668" t="s">
        <v>61095</v>
      </c>
      <c r="C2578" s="668" t="s">
        <v>57099</v>
      </c>
      <c r="D2578" s="668" t="s">
        <v>57093</v>
      </c>
      <c r="E2578" s="674" t="s">
        <v>33112</v>
      </c>
    </row>
    <row r="2579" spans="1:5">
      <c r="A2579" s="668">
        <v>20147</v>
      </c>
      <c r="B2579" s="668" t="s">
        <v>61096</v>
      </c>
      <c r="C2579" s="668" t="s">
        <v>57099</v>
      </c>
      <c r="D2579" s="668" t="s">
        <v>57093</v>
      </c>
      <c r="E2579" s="674" t="s">
        <v>32950</v>
      </c>
    </row>
    <row r="2580" spans="1:5">
      <c r="A2580" s="668">
        <v>3524</v>
      </c>
      <c r="B2580" s="668" t="s">
        <v>61097</v>
      </c>
      <c r="C2580" s="668" t="s">
        <v>57099</v>
      </c>
      <c r="D2580" s="668" t="s">
        <v>57093</v>
      </c>
      <c r="E2580" s="674" t="s">
        <v>33701</v>
      </c>
    </row>
    <row r="2581" spans="1:5">
      <c r="A2581" s="668">
        <v>3532</v>
      </c>
      <c r="B2581" s="668" t="s">
        <v>61098</v>
      </c>
      <c r="C2581" s="668" t="s">
        <v>57099</v>
      </c>
      <c r="D2581" s="668" t="s">
        <v>57093</v>
      </c>
      <c r="E2581" s="674" t="s">
        <v>61099</v>
      </c>
    </row>
    <row r="2582" spans="1:5">
      <c r="A2582" s="668">
        <v>3528</v>
      </c>
      <c r="B2582" s="668" t="s">
        <v>61100</v>
      </c>
      <c r="C2582" s="668" t="s">
        <v>57099</v>
      </c>
      <c r="D2582" s="668" t="s">
        <v>57093</v>
      </c>
      <c r="E2582" s="674" t="s">
        <v>33363</v>
      </c>
    </row>
    <row r="2583" spans="1:5">
      <c r="A2583" s="668">
        <v>37952</v>
      </c>
      <c r="B2583" s="668" t="s">
        <v>61101</v>
      </c>
      <c r="C2583" s="668" t="s">
        <v>57099</v>
      </c>
      <c r="D2583" s="668" t="s">
        <v>57093</v>
      </c>
      <c r="E2583" s="674" t="s">
        <v>54247</v>
      </c>
    </row>
    <row r="2584" spans="1:5">
      <c r="A2584" s="668">
        <v>37951</v>
      </c>
      <c r="B2584" s="668" t="s">
        <v>61102</v>
      </c>
      <c r="C2584" s="668" t="s">
        <v>57099</v>
      </c>
      <c r="D2584" s="668" t="s">
        <v>57093</v>
      </c>
      <c r="E2584" s="674" t="s">
        <v>61079</v>
      </c>
    </row>
    <row r="2585" spans="1:5">
      <c r="A2585" s="668">
        <v>3518</v>
      </c>
      <c r="B2585" s="668" t="s">
        <v>61103</v>
      </c>
      <c r="C2585" s="668" t="s">
        <v>57099</v>
      </c>
      <c r="D2585" s="668" t="s">
        <v>57093</v>
      </c>
      <c r="E2585" s="674" t="s">
        <v>54868</v>
      </c>
    </row>
    <row r="2586" spans="1:5">
      <c r="A2586" s="668">
        <v>3519</v>
      </c>
      <c r="B2586" s="668" t="s">
        <v>61104</v>
      </c>
      <c r="C2586" s="668" t="s">
        <v>57099</v>
      </c>
      <c r="D2586" s="668" t="s">
        <v>57093</v>
      </c>
      <c r="E2586" s="674" t="s">
        <v>24921</v>
      </c>
    </row>
    <row r="2587" spans="1:5">
      <c r="A2587" s="668">
        <v>3520</v>
      </c>
      <c r="B2587" s="668" t="s">
        <v>61105</v>
      </c>
      <c r="C2587" s="668" t="s">
        <v>57099</v>
      </c>
      <c r="D2587" s="668" t="s">
        <v>57093</v>
      </c>
      <c r="E2587" s="674" t="s">
        <v>33253</v>
      </c>
    </row>
    <row r="2588" spans="1:5">
      <c r="A2588" s="668">
        <v>37950</v>
      </c>
      <c r="B2588" s="668" t="s">
        <v>61106</v>
      </c>
      <c r="C2588" s="668" t="s">
        <v>57099</v>
      </c>
      <c r="D2588" s="668" t="s">
        <v>57093</v>
      </c>
      <c r="E2588" s="674" t="s">
        <v>54757</v>
      </c>
    </row>
    <row r="2589" spans="1:5">
      <c r="A2589" s="668">
        <v>37949</v>
      </c>
      <c r="B2589" s="668" t="s">
        <v>61107</v>
      </c>
      <c r="C2589" s="668" t="s">
        <v>57099</v>
      </c>
      <c r="D2589" s="668" t="s">
        <v>57093</v>
      </c>
      <c r="E2589" s="674" t="s">
        <v>53902</v>
      </c>
    </row>
    <row r="2590" spans="1:5">
      <c r="A2590" s="668">
        <v>3526</v>
      </c>
      <c r="B2590" s="668" t="s">
        <v>61108</v>
      </c>
      <c r="C2590" s="668" t="s">
        <v>57099</v>
      </c>
      <c r="D2590" s="668" t="s">
        <v>57093</v>
      </c>
      <c r="E2590" s="674" t="s">
        <v>33283</v>
      </c>
    </row>
    <row r="2591" spans="1:5">
      <c r="A2591" s="668">
        <v>3509</v>
      </c>
      <c r="B2591" s="668" t="s">
        <v>61109</v>
      </c>
      <c r="C2591" s="668" t="s">
        <v>57099</v>
      </c>
      <c r="D2591" s="668" t="s">
        <v>57093</v>
      </c>
      <c r="E2591" s="674" t="s">
        <v>32951</v>
      </c>
    </row>
    <row r="2592" spans="1:5">
      <c r="A2592" s="668">
        <v>3530</v>
      </c>
      <c r="B2592" s="668" t="s">
        <v>61110</v>
      </c>
      <c r="C2592" s="668" t="s">
        <v>57099</v>
      </c>
      <c r="D2592" s="668" t="s">
        <v>57093</v>
      </c>
      <c r="E2592" s="674" t="s">
        <v>61111</v>
      </c>
    </row>
    <row r="2593" spans="1:5">
      <c r="A2593" s="668">
        <v>3542</v>
      </c>
      <c r="B2593" s="668" t="s">
        <v>61112</v>
      </c>
      <c r="C2593" s="668" t="s">
        <v>57099</v>
      </c>
      <c r="D2593" s="668" t="s">
        <v>57093</v>
      </c>
      <c r="E2593" s="674" t="s">
        <v>60365</v>
      </c>
    </row>
    <row r="2594" spans="1:5">
      <c r="A2594" s="668">
        <v>3529</v>
      </c>
      <c r="B2594" s="668" t="s">
        <v>61113</v>
      </c>
      <c r="C2594" s="668" t="s">
        <v>57099</v>
      </c>
      <c r="D2594" s="668" t="s">
        <v>57093</v>
      </c>
      <c r="E2594" s="674" t="s">
        <v>24303</v>
      </c>
    </row>
    <row r="2595" spans="1:5">
      <c r="A2595" s="668">
        <v>3536</v>
      </c>
      <c r="B2595" s="668" t="s">
        <v>61114</v>
      </c>
      <c r="C2595" s="668" t="s">
        <v>57099</v>
      </c>
      <c r="D2595" s="668" t="s">
        <v>57093</v>
      </c>
      <c r="E2595" s="674" t="s">
        <v>54973</v>
      </c>
    </row>
    <row r="2596" spans="1:5">
      <c r="A2596" s="668">
        <v>3535</v>
      </c>
      <c r="B2596" s="668" t="s">
        <v>61115</v>
      </c>
      <c r="C2596" s="668" t="s">
        <v>57099</v>
      </c>
      <c r="D2596" s="668" t="s">
        <v>57093</v>
      </c>
      <c r="E2596" s="674" t="s">
        <v>54877</v>
      </c>
    </row>
    <row r="2597" spans="1:5">
      <c r="A2597" s="668">
        <v>3540</v>
      </c>
      <c r="B2597" s="668" t="s">
        <v>61116</v>
      </c>
      <c r="C2597" s="668" t="s">
        <v>57099</v>
      </c>
      <c r="D2597" s="668" t="s">
        <v>57093</v>
      </c>
      <c r="E2597" s="674" t="s">
        <v>55022</v>
      </c>
    </row>
    <row r="2598" spans="1:5">
      <c r="A2598" s="668">
        <v>3539</v>
      </c>
      <c r="B2598" s="668" t="s">
        <v>61117</v>
      </c>
      <c r="C2598" s="668" t="s">
        <v>57099</v>
      </c>
      <c r="D2598" s="668" t="s">
        <v>57093</v>
      </c>
      <c r="E2598" s="674" t="s">
        <v>61118</v>
      </c>
    </row>
    <row r="2599" spans="1:5">
      <c r="A2599" s="668">
        <v>3513</v>
      </c>
      <c r="B2599" s="668" t="s">
        <v>61119</v>
      </c>
      <c r="C2599" s="668" t="s">
        <v>57099</v>
      </c>
      <c r="D2599" s="668" t="s">
        <v>57093</v>
      </c>
      <c r="E2599" s="674" t="s">
        <v>61120</v>
      </c>
    </row>
    <row r="2600" spans="1:5">
      <c r="A2600" s="668">
        <v>3492</v>
      </c>
      <c r="B2600" s="668" t="s">
        <v>61121</v>
      </c>
      <c r="C2600" s="668" t="s">
        <v>57099</v>
      </c>
      <c r="D2600" s="668" t="s">
        <v>57093</v>
      </c>
      <c r="E2600" s="674" t="s">
        <v>54717</v>
      </c>
    </row>
    <row r="2601" spans="1:5">
      <c r="A2601" s="668">
        <v>3491</v>
      </c>
      <c r="B2601" s="668" t="s">
        <v>61122</v>
      </c>
      <c r="C2601" s="668" t="s">
        <v>57099</v>
      </c>
      <c r="D2601" s="668" t="s">
        <v>57093</v>
      </c>
      <c r="E2601" s="674" t="s">
        <v>28673</v>
      </c>
    </row>
    <row r="2602" spans="1:5">
      <c r="A2602" s="668">
        <v>3493</v>
      </c>
      <c r="B2602" s="668" t="s">
        <v>61123</v>
      </c>
      <c r="C2602" s="668" t="s">
        <v>57099</v>
      </c>
      <c r="D2602" s="668" t="s">
        <v>57093</v>
      </c>
      <c r="E2602" s="674" t="s">
        <v>61124</v>
      </c>
    </row>
    <row r="2603" spans="1:5">
      <c r="A2603" s="668">
        <v>12628</v>
      </c>
      <c r="B2603" s="668" t="s">
        <v>61125</v>
      </c>
      <c r="C2603" s="668" t="s">
        <v>57099</v>
      </c>
      <c r="D2603" s="668" t="s">
        <v>44266</v>
      </c>
      <c r="E2603" s="674" t="s">
        <v>27334</v>
      </c>
    </row>
    <row r="2604" spans="1:5">
      <c r="A2604" s="668">
        <v>12629</v>
      </c>
      <c r="B2604" s="668" t="s">
        <v>61126</v>
      </c>
      <c r="C2604" s="668" t="s">
        <v>57099</v>
      </c>
      <c r="D2604" s="668" t="s">
        <v>44266</v>
      </c>
      <c r="E2604" s="674" t="s">
        <v>33267</v>
      </c>
    </row>
    <row r="2605" spans="1:5">
      <c r="A2605" s="668">
        <v>3481</v>
      </c>
      <c r="B2605" s="668" t="s">
        <v>61127</v>
      </c>
      <c r="C2605" s="668" t="s">
        <v>57099</v>
      </c>
      <c r="D2605" s="668" t="s">
        <v>57093</v>
      </c>
      <c r="E2605" s="674" t="s">
        <v>33678</v>
      </c>
    </row>
    <row r="2606" spans="1:5">
      <c r="A2606" s="668">
        <v>3510</v>
      </c>
      <c r="B2606" s="668" t="s">
        <v>61128</v>
      </c>
      <c r="C2606" s="668" t="s">
        <v>57099</v>
      </c>
      <c r="D2606" s="668" t="s">
        <v>57093</v>
      </c>
      <c r="E2606" s="674" t="s">
        <v>61129</v>
      </c>
    </row>
    <row r="2607" spans="1:5">
      <c r="A2607" s="668">
        <v>3508</v>
      </c>
      <c r="B2607" s="668" t="s">
        <v>61130</v>
      </c>
      <c r="C2607" s="668" t="s">
        <v>57099</v>
      </c>
      <c r="D2607" s="668" t="s">
        <v>57093</v>
      </c>
      <c r="E2607" s="674" t="s">
        <v>61131</v>
      </c>
    </row>
    <row r="2608" spans="1:5">
      <c r="A2608" s="668">
        <v>38939</v>
      </c>
      <c r="B2608" s="668" t="s">
        <v>61132</v>
      </c>
      <c r="C2608" s="668" t="s">
        <v>57099</v>
      </c>
      <c r="D2608" s="668" t="s">
        <v>44266</v>
      </c>
      <c r="E2608" s="674" t="s">
        <v>58639</v>
      </c>
    </row>
    <row r="2609" spans="1:5">
      <c r="A2609" s="668">
        <v>38940</v>
      </c>
      <c r="B2609" s="668" t="s">
        <v>61133</v>
      </c>
      <c r="C2609" s="668" t="s">
        <v>57099</v>
      </c>
      <c r="D2609" s="668" t="s">
        <v>44266</v>
      </c>
      <c r="E2609" s="674" t="s">
        <v>33044</v>
      </c>
    </row>
    <row r="2610" spans="1:5">
      <c r="A2610" s="668">
        <v>38941</v>
      </c>
      <c r="B2610" s="668" t="s">
        <v>61134</v>
      </c>
      <c r="C2610" s="668" t="s">
        <v>57099</v>
      </c>
      <c r="D2610" s="668" t="s">
        <v>44266</v>
      </c>
      <c r="E2610" s="674" t="s">
        <v>61135</v>
      </c>
    </row>
    <row r="2611" spans="1:5">
      <c r="A2611" s="668">
        <v>38942</v>
      </c>
      <c r="B2611" s="668" t="s">
        <v>61136</v>
      </c>
      <c r="C2611" s="668" t="s">
        <v>57099</v>
      </c>
      <c r="D2611" s="668" t="s">
        <v>44266</v>
      </c>
      <c r="E2611" s="674" t="s">
        <v>61137</v>
      </c>
    </row>
    <row r="2612" spans="1:5">
      <c r="A2612" s="668">
        <v>38987</v>
      </c>
      <c r="B2612" s="668" t="s">
        <v>61138</v>
      </c>
      <c r="C2612" s="668" t="s">
        <v>57099</v>
      </c>
      <c r="D2612" s="668" t="s">
        <v>44266</v>
      </c>
      <c r="E2612" s="674" t="s">
        <v>61139</v>
      </c>
    </row>
    <row r="2613" spans="1:5">
      <c r="A2613" s="668">
        <v>38988</v>
      </c>
      <c r="B2613" s="668" t="s">
        <v>61140</v>
      </c>
      <c r="C2613" s="668" t="s">
        <v>57099</v>
      </c>
      <c r="D2613" s="668" t="s">
        <v>44266</v>
      </c>
      <c r="E2613" s="674" t="s">
        <v>33025</v>
      </c>
    </row>
    <row r="2614" spans="1:5">
      <c r="A2614" s="668">
        <v>38989</v>
      </c>
      <c r="B2614" s="668" t="s">
        <v>61141</v>
      </c>
      <c r="C2614" s="668" t="s">
        <v>57099</v>
      </c>
      <c r="D2614" s="668" t="s">
        <v>44266</v>
      </c>
      <c r="E2614" s="674" t="s">
        <v>33043</v>
      </c>
    </row>
    <row r="2615" spans="1:5">
      <c r="A2615" s="668">
        <v>38990</v>
      </c>
      <c r="B2615" s="668" t="s">
        <v>61142</v>
      </c>
      <c r="C2615" s="668" t="s">
        <v>57099</v>
      </c>
      <c r="D2615" s="668" t="s">
        <v>44266</v>
      </c>
      <c r="E2615" s="674" t="s">
        <v>61143</v>
      </c>
    </row>
    <row r="2616" spans="1:5">
      <c r="A2616" s="668">
        <v>38991</v>
      </c>
      <c r="B2616" s="668" t="s">
        <v>61144</v>
      </c>
      <c r="C2616" s="668" t="s">
        <v>57099</v>
      </c>
      <c r="D2616" s="668" t="s">
        <v>44266</v>
      </c>
      <c r="E2616" s="674" t="s">
        <v>61145</v>
      </c>
    </row>
    <row r="2617" spans="1:5">
      <c r="A2617" s="668">
        <v>38913</v>
      </c>
      <c r="B2617" s="668" t="s">
        <v>61146</v>
      </c>
      <c r="C2617" s="668" t="s">
        <v>57099</v>
      </c>
      <c r="D2617" s="668" t="s">
        <v>44266</v>
      </c>
      <c r="E2617" s="674" t="s">
        <v>54758</v>
      </c>
    </row>
    <row r="2618" spans="1:5">
      <c r="A2618" s="668">
        <v>38914</v>
      </c>
      <c r="B2618" s="668" t="s">
        <v>61147</v>
      </c>
      <c r="C2618" s="668" t="s">
        <v>57099</v>
      </c>
      <c r="D2618" s="668" t="s">
        <v>44266</v>
      </c>
      <c r="E2618" s="674" t="s">
        <v>54357</v>
      </c>
    </row>
    <row r="2619" spans="1:5">
      <c r="A2619" s="668">
        <v>38915</v>
      </c>
      <c r="B2619" s="668" t="s">
        <v>61148</v>
      </c>
      <c r="C2619" s="668" t="s">
        <v>57099</v>
      </c>
      <c r="D2619" s="668" t="s">
        <v>44266</v>
      </c>
      <c r="E2619" s="674" t="s">
        <v>54205</v>
      </c>
    </row>
    <row r="2620" spans="1:5">
      <c r="A2620" s="668">
        <v>38916</v>
      </c>
      <c r="B2620" s="668" t="s">
        <v>61149</v>
      </c>
      <c r="C2620" s="668" t="s">
        <v>57099</v>
      </c>
      <c r="D2620" s="668" t="s">
        <v>44266</v>
      </c>
      <c r="E2620" s="674" t="s">
        <v>54829</v>
      </c>
    </row>
    <row r="2621" spans="1:5">
      <c r="A2621" s="668">
        <v>39300</v>
      </c>
      <c r="B2621" s="668" t="s">
        <v>61150</v>
      </c>
      <c r="C2621" s="668" t="s">
        <v>57099</v>
      </c>
      <c r="D2621" s="668" t="s">
        <v>44266</v>
      </c>
      <c r="E2621" s="674" t="s">
        <v>61151</v>
      </c>
    </row>
    <row r="2622" spans="1:5">
      <c r="A2622" s="668">
        <v>39301</v>
      </c>
      <c r="B2622" s="668" t="s">
        <v>61152</v>
      </c>
      <c r="C2622" s="668" t="s">
        <v>57099</v>
      </c>
      <c r="D2622" s="668" t="s">
        <v>44266</v>
      </c>
      <c r="E2622" s="674" t="s">
        <v>54703</v>
      </c>
    </row>
    <row r="2623" spans="1:5">
      <c r="A2623" s="668">
        <v>39302</v>
      </c>
      <c r="B2623" s="668" t="s">
        <v>61153</v>
      </c>
      <c r="C2623" s="668" t="s">
        <v>57099</v>
      </c>
      <c r="D2623" s="668" t="s">
        <v>44266</v>
      </c>
      <c r="E2623" s="674" t="s">
        <v>55375</v>
      </c>
    </row>
    <row r="2624" spans="1:5">
      <c r="A2624" s="668">
        <v>39303</v>
      </c>
      <c r="B2624" s="668" t="s">
        <v>61154</v>
      </c>
      <c r="C2624" s="668" t="s">
        <v>57099</v>
      </c>
      <c r="D2624" s="668" t="s">
        <v>44266</v>
      </c>
      <c r="E2624" s="674" t="s">
        <v>61155</v>
      </c>
    </row>
    <row r="2625" spans="1:5">
      <c r="A2625" s="668">
        <v>38923</v>
      </c>
      <c r="B2625" s="668" t="s">
        <v>61156</v>
      </c>
      <c r="C2625" s="668" t="s">
        <v>57099</v>
      </c>
      <c r="D2625" s="668" t="s">
        <v>44266</v>
      </c>
      <c r="E2625" s="674" t="s">
        <v>33736</v>
      </c>
    </row>
    <row r="2626" spans="1:5">
      <c r="A2626" s="668">
        <v>38925</v>
      </c>
      <c r="B2626" s="668" t="s">
        <v>61157</v>
      </c>
      <c r="C2626" s="668" t="s">
        <v>57099</v>
      </c>
      <c r="D2626" s="668" t="s">
        <v>44266</v>
      </c>
      <c r="E2626" s="674" t="s">
        <v>24752</v>
      </c>
    </row>
    <row r="2627" spans="1:5">
      <c r="A2627" s="668">
        <v>38926</v>
      </c>
      <c r="B2627" s="668" t="s">
        <v>61158</v>
      </c>
      <c r="C2627" s="668" t="s">
        <v>57099</v>
      </c>
      <c r="D2627" s="668" t="s">
        <v>44266</v>
      </c>
      <c r="E2627" s="674" t="s">
        <v>59731</v>
      </c>
    </row>
    <row r="2628" spans="1:5">
      <c r="A2628" s="668">
        <v>38927</v>
      </c>
      <c r="B2628" s="668" t="s">
        <v>61159</v>
      </c>
      <c r="C2628" s="668" t="s">
        <v>57099</v>
      </c>
      <c r="D2628" s="668" t="s">
        <v>44266</v>
      </c>
      <c r="E2628" s="674" t="s">
        <v>61160</v>
      </c>
    </row>
    <row r="2629" spans="1:5">
      <c r="A2629" s="668">
        <v>39304</v>
      </c>
      <c r="B2629" s="668" t="s">
        <v>61161</v>
      </c>
      <c r="C2629" s="668" t="s">
        <v>57099</v>
      </c>
      <c r="D2629" s="668" t="s">
        <v>44266</v>
      </c>
      <c r="E2629" s="674" t="s">
        <v>33198</v>
      </c>
    </row>
    <row r="2630" spans="1:5">
      <c r="A2630" s="668">
        <v>38924</v>
      </c>
      <c r="B2630" s="668" t="s">
        <v>61162</v>
      </c>
      <c r="C2630" s="668" t="s">
        <v>57099</v>
      </c>
      <c r="D2630" s="668" t="s">
        <v>44266</v>
      </c>
      <c r="E2630" s="674" t="s">
        <v>33157</v>
      </c>
    </row>
    <row r="2631" spans="1:5">
      <c r="A2631" s="668">
        <v>39305</v>
      </c>
      <c r="B2631" s="668" t="s">
        <v>61163</v>
      </c>
      <c r="C2631" s="668" t="s">
        <v>57099</v>
      </c>
      <c r="D2631" s="668" t="s">
        <v>44266</v>
      </c>
      <c r="E2631" s="674" t="s">
        <v>54998</v>
      </c>
    </row>
    <row r="2632" spans="1:5">
      <c r="A2632" s="668">
        <v>39306</v>
      </c>
      <c r="B2632" s="668" t="s">
        <v>61164</v>
      </c>
      <c r="C2632" s="668" t="s">
        <v>57099</v>
      </c>
      <c r="D2632" s="668" t="s">
        <v>44266</v>
      </c>
      <c r="E2632" s="674" t="s">
        <v>61165</v>
      </c>
    </row>
    <row r="2633" spans="1:5">
      <c r="A2633" s="668">
        <v>38928</v>
      </c>
      <c r="B2633" s="668" t="s">
        <v>61166</v>
      </c>
      <c r="C2633" s="668" t="s">
        <v>57099</v>
      </c>
      <c r="D2633" s="668" t="s">
        <v>44266</v>
      </c>
      <c r="E2633" s="674" t="s">
        <v>61167</v>
      </c>
    </row>
    <row r="2634" spans="1:5">
      <c r="A2634" s="668">
        <v>38929</v>
      </c>
      <c r="B2634" s="668" t="s">
        <v>61168</v>
      </c>
      <c r="C2634" s="668" t="s">
        <v>57099</v>
      </c>
      <c r="D2634" s="668" t="s">
        <v>44266</v>
      </c>
      <c r="E2634" s="674" t="s">
        <v>61169</v>
      </c>
    </row>
    <row r="2635" spans="1:5">
      <c r="A2635" s="668">
        <v>39307</v>
      </c>
      <c r="B2635" s="668" t="s">
        <v>61170</v>
      </c>
      <c r="C2635" s="668" t="s">
        <v>57099</v>
      </c>
      <c r="D2635" s="668" t="s">
        <v>44266</v>
      </c>
      <c r="E2635" s="674" t="s">
        <v>61171</v>
      </c>
    </row>
    <row r="2636" spans="1:5">
      <c r="A2636" s="668">
        <v>38930</v>
      </c>
      <c r="B2636" s="668" t="s">
        <v>61172</v>
      </c>
      <c r="C2636" s="668" t="s">
        <v>57099</v>
      </c>
      <c r="D2636" s="668" t="s">
        <v>44266</v>
      </c>
      <c r="E2636" s="674" t="s">
        <v>57105</v>
      </c>
    </row>
    <row r="2637" spans="1:5">
      <c r="A2637" s="668">
        <v>38931</v>
      </c>
      <c r="B2637" s="668" t="s">
        <v>61173</v>
      </c>
      <c r="C2637" s="668" t="s">
        <v>57099</v>
      </c>
      <c r="D2637" s="668" t="s">
        <v>44266</v>
      </c>
      <c r="E2637" s="674" t="s">
        <v>57257</v>
      </c>
    </row>
    <row r="2638" spans="1:5">
      <c r="A2638" s="668">
        <v>38932</v>
      </c>
      <c r="B2638" s="668" t="s">
        <v>61174</v>
      </c>
      <c r="C2638" s="668" t="s">
        <v>57099</v>
      </c>
      <c r="D2638" s="668" t="s">
        <v>44266</v>
      </c>
      <c r="E2638" s="674" t="s">
        <v>58440</v>
      </c>
    </row>
    <row r="2639" spans="1:5">
      <c r="A2639" s="668">
        <v>38934</v>
      </c>
      <c r="B2639" s="668" t="s">
        <v>61175</v>
      </c>
      <c r="C2639" s="668" t="s">
        <v>57099</v>
      </c>
      <c r="D2639" s="668" t="s">
        <v>44266</v>
      </c>
      <c r="E2639" s="674" t="s">
        <v>61176</v>
      </c>
    </row>
    <row r="2640" spans="1:5">
      <c r="A2640" s="668">
        <v>38935</v>
      </c>
      <c r="B2640" s="668" t="s">
        <v>61177</v>
      </c>
      <c r="C2640" s="668" t="s">
        <v>57099</v>
      </c>
      <c r="D2640" s="668" t="s">
        <v>44266</v>
      </c>
      <c r="E2640" s="674" t="s">
        <v>33349</v>
      </c>
    </row>
    <row r="2641" spans="1:5">
      <c r="A2641" s="668">
        <v>38936</v>
      </c>
      <c r="B2641" s="668" t="s">
        <v>61178</v>
      </c>
      <c r="C2641" s="668" t="s">
        <v>57099</v>
      </c>
      <c r="D2641" s="668" t="s">
        <v>44266</v>
      </c>
      <c r="E2641" s="674" t="s">
        <v>61179</v>
      </c>
    </row>
    <row r="2642" spans="1:5">
      <c r="A2642" s="668">
        <v>38937</v>
      </c>
      <c r="B2642" s="668" t="s">
        <v>61180</v>
      </c>
      <c r="C2642" s="668" t="s">
        <v>57099</v>
      </c>
      <c r="D2642" s="668" t="s">
        <v>44266</v>
      </c>
      <c r="E2642" s="674" t="s">
        <v>54380</v>
      </c>
    </row>
    <row r="2643" spans="1:5">
      <c r="A2643" s="668">
        <v>38938</v>
      </c>
      <c r="B2643" s="668" t="s">
        <v>61181</v>
      </c>
      <c r="C2643" s="668" t="s">
        <v>57099</v>
      </c>
      <c r="D2643" s="668" t="s">
        <v>44266</v>
      </c>
      <c r="E2643" s="674" t="s">
        <v>33273</v>
      </c>
    </row>
    <row r="2644" spans="1:5">
      <c r="A2644" s="668">
        <v>3489</v>
      </c>
      <c r="B2644" s="668" t="s">
        <v>61182</v>
      </c>
      <c r="C2644" s="668" t="s">
        <v>57099</v>
      </c>
      <c r="D2644" s="668" t="s">
        <v>57093</v>
      </c>
      <c r="E2644" s="674" t="s">
        <v>54894</v>
      </c>
    </row>
    <row r="2645" spans="1:5">
      <c r="A2645" s="668">
        <v>20151</v>
      </c>
      <c r="B2645" s="668" t="s">
        <v>61183</v>
      </c>
      <c r="C2645" s="668" t="s">
        <v>57099</v>
      </c>
      <c r="D2645" s="668" t="s">
        <v>57093</v>
      </c>
      <c r="E2645" s="674" t="s">
        <v>61184</v>
      </c>
    </row>
    <row r="2646" spans="1:5">
      <c r="A2646" s="668">
        <v>20152</v>
      </c>
      <c r="B2646" s="668" t="s">
        <v>61185</v>
      </c>
      <c r="C2646" s="668" t="s">
        <v>57099</v>
      </c>
      <c r="D2646" s="668" t="s">
        <v>57093</v>
      </c>
      <c r="E2646" s="674" t="s">
        <v>61186</v>
      </c>
    </row>
    <row r="2647" spans="1:5">
      <c r="A2647" s="668">
        <v>20148</v>
      </c>
      <c r="B2647" s="668" t="s">
        <v>61187</v>
      </c>
      <c r="C2647" s="668" t="s">
        <v>57099</v>
      </c>
      <c r="D2647" s="668" t="s">
        <v>57093</v>
      </c>
      <c r="E2647" s="674" t="s">
        <v>33102</v>
      </c>
    </row>
    <row r="2648" spans="1:5">
      <c r="A2648" s="668">
        <v>20149</v>
      </c>
      <c r="B2648" s="668" t="s">
        <v>61188</v>
      </c>
      <c r="C2648" s="668" t="s">
        <v>57099</v>
      </c>
      <c r="D2648" s="668" t="s">
        <v>57093</v>
      </c>
      <c r="E2648" s="674" t="s">
        <v>61189</v>
      </c>
    </row>
    <row r="2649" spans="1:5">
      <c r="A2649" s="668">
        <v>20150</v>
      </c>
      <c r="B2649" s="668" t="s">
        <v>61190</v>
      </c>
      <c r="C2649" s="668" t="s">
        <v>57099</v>
      </c>
      <c r="D2649" s="668" t="s">
        <v>57093</v>
      </c>
      <c r="E2649" s="674" t="s">
        <v>33056</v>
      </c>
    </row>
    <row r="2650" spans="1:5">
      <c r="A2650" s="668">
        <v>20157</v>
      </c>
      <c r="B2650" s="668" t="s">
        <v>61191</v>
      </c>
      <c r="C2650" s="668" t="s">
        <v>57099</v>
      </c>
      <c r="D2650" s="668" t="s">
        <v>57093</v>
      </c>
      <c r="E2650" s="674" t="s">
        <v>54734</v>
      </c>
    </row>
    <row r="2651" spans="1:5">
      <c r="A2651" s="668">
        <v>20158</v>
      </c>
      <c r="B2651" s="668" t="s">
        <v>61192</v>
      </c>
      <c r="C2651" s="668" t="s">
        <v>57099</v>
      </c>
      <c r="D2651" s="668" t="s">
        <v>57093</v>
      </c>
      <c r="E2651" s="674" t="s">
        <v>61193</v>
      </c>
    </row>
    <row r="2652" spans="1:5">
      <c r="A2652" s="668">
        <v>20154</v>
      </c>
      <c r="B2652" s="668" t="s">
        <v>61194</v>
      </c>
      <c r="C2652" s="668" t="s">
        <v>57099</v>
      </c>
      <c r="D2652" s="668" t="s">
        <v>57093</v>
      </c>
      <c r="E2652" s="674" t="s">
        <v>24950</v>
      </c>
    </row>
    <row r="2653" spans="1:5">
      <c r="A2653" s="668">
        <v>20155</v>
      </c>
      <c r="B2653" s="668" t="s">
        <v>61195</v>
      </c>
      <c r="C2653" s="668" t="s">
        <v>57099</v>
      </c>
      <c r="D2653" s="668" t="s">
        <v>57093</v>
      </c>
      <c r="E2653" s="674" t="s">
        <v>30562</v>
      </c>
    </row>
    <row r="2654" spans="1:5">
      <c r="A2654" s="668">
        <v>20156</v>
      </c>
      <c r="B2654" s="668" t="s">
        <v>61196</v>
      </c>
      <c r="C2654" s="668" t="s">
        <v>57099</v>
      </c>
      <c r="D2654" s="668" t="s">
        <v>57093</v>
      </c>
      <c r="E2654" s="674" t="s">
        <v>33679</v>
      </c>
    </row>
    <row r="2655" spans="1:5">
      <c r="A2655" s="668">
        <v>3512</v>
      </c>
      <c r="B2655" s="668" t="s">
        <v>61197</v>
      </c>
      <c r="C2655" s="668" t="s">
        <v>57099</v>
      </c>
      <c r="D2655" s="668" t="s">
        <v>57093</v>
      </c>
      <c r="E2655" s="674" t="s">
        <v>61198</v>
      </c>
    </row>
    <row r="2656" spans="1:5">
      <c r="A2656" s="668">
        <v>3499</v>
      </c>
      <c r="B2656" s="668" t="s">
        <v>61199</v>
      </c>
      <c r="C2656" s="668" t="s">
        <v>57099</v>
      </c>
      <c r="D2656" s="668" t="s">
        <v>57093</v>
      </c>
      <c r="E2656" s="674" t="s">
        <v>24683</v>
      </c>
    </row>
    <row r="2657" spans="1:5">
      <c r="A2657" s="668">
        <v>3500</v>
      </c>
      <c r="B2657" s="668" t="s">
        <v>61200</v>
      </c>
      <c r="C2657" s="668" t="s">
        <v>57099</v>
      </c>
      <c r="D2657" s="668" t="s">
        <v>57093</v>
      </c>
      <c r="E2657" s="674" t="s">
        <v>33055</v>
      </c>
    </row>
    <row r="2658" spans="1:5">
      <c r="A2658" s="668">
        <v>3501</v>
      </c>
      <c r="B2658" s="668" t="s">
        <v>61201</v>
      </c>
      <c r="C2658" s="668" t="s">
        <v>57099</v>
      </c>
      <c r="D2658" s="668" t="s">
        <v>57093</v>
      </c>
      <c r="E2658" s="674" t="s">
        <v>61202</v>
      </c>
    </row>
    <row r="2659" spans="1:5">
      <c r="A2659" s="668">
        <v>3502</v>
      </c>
      <c r="B2659" s="668" t="s">
        <v>61203</v>
      </c>
      <c r="C2659" s="668" t="s">
        <v>57099</v>
      </c>
      <c r="D2659" s="668" t="s">
        <v>57093</v>
      </c>
      <c r="E2659" s="674" t="s">
        <v>24202</v>
      </c>
    </row>
    <row r="2660" spans="1:5">
      <c r="A2660" s="668">
        <v>3503</v>
      </c>
      <c r="B2660" s="668" t="s">
        <v>61204</v>
      </c>
      <c r="C2660" s="668" t="s">
        <v>57099</v>
      </c>
      <c r="D2660" s="668" t="s">
        <v>57093</v>
      </c>
      <c r="E2660" s="674" t="s">
        <v>33023</v>
      </c>
    </row>
    <row r="2661" spans="1:5">
      <c r="A2661" s="668">
        <v>3477</v>
      </c>
      <c r="B2661" s="668" t="s">
        <v>61205</v>
      </c>
      <c r="C2661" s="668" t="s">
        <v>57099</v>
      </c>
      <c r="D2661" s="668" t="s">
        <v>57093</v>
      </c>
      <c r="E2661" s="674" t="s">
        <v>33832</v>
      </c>
    </row>
    <row r="2662" spans="1:5">
      <c r="A2662" s="668">
        <v>3478</v>
      </c>
      <c r="B2662" s="668" t="s">
        <v>61206</v>
      </c>
      <c r="C2662" s="668" t="s">
        <v>57099</v>
      </c>
      <c r="D2662" s="668" t="s">
        <v>57093</v>
      </c>
      <c r="E2662" s="674" t="s">
        <v>61207</v>
      </c>
    </row>
    <row r="2663" spans="1:5">
      <c r="A2663" s="668">
        <v>3525</v>
      </c>
      <c r="B2663" s="668" t="s">
        <v>61208</v>
      </c>
      <c r="C2663" s="668" t="s">
        <v>57099</v>
      </c>
      <c r="D2663" s="668" t="s">
        <v>57093</v>
      </c>
      <c r="E2663" s="674" t="s">
        <v>57117</v>
      </c>
    </row>
    <row r="2664" spans="1:5">
      <c r="A2664" s="668">
        <v>3511</v>
      </c>
      <c r="B2664" s="668" t="s">
        <v>61209</v>
      </c>
      <c r="C2664" s="668" t="s">
        <v>57099</v>
      </c>
      <c r="D2664" s="668" t="s">
        <v>57093</v>
      </c>
      <c r="E2664" s="674" t="s">
        <v>61210</v>
      </c>
    </row>
    <row r="2665" spans="1:5">
      <c r="A2665" s="668">
        <v>38917</v>
      </c>
      <c r="B2665" s="668" t="s">
        <v>61211</v>
      </c>
      <c r="C2665" s="668" t="s">
        <v>57099</v>
      </c>
      <c r="D2665" s="668" t="s">
        <v>44266</v>
      </c>
      <c r="E2665" s="674" t="s">
        <v>61212</v>
      </c>
    </row>
    <row r="2666" spans="1:5">
      <c r="A2666" s="668">
        <v>38919</v>
      </c>
      <c r="B2666" s="668" t="s">
        <v>61213</v>
      </c>
      <c r="C2666" s="668" t="s">
        <v>57099</v>
      </c>
      <c r="D2666" s="668" t="s">
        <v>44266</v>
      </c>
      <c r="E2666" s="674" t="s">
        <v>33571</v>
      </c>
    </row>
    <row r="2667" spans="1:5">
      <c r="A2667" s="668">
        <v>38922</v>
      </c>
      <c r="B2667" s="668" t="s">
        <v>61214</v>
      </c>
      <c r="C2667" s="668" t="s">
        <v>57099</v>
      </c>
      <c r="D2667" s="668" t="s">
        <v>44266</v>
      </c>
      <c r="E2667" s="674" t="s">
        <v>61215</v>
      </c>
    </row>
    <row r="2668" spans="1:5">
      <c r="A2668" s="668">
        <v>38921</v>
      </c>
      <c r="B2668" s="668" t="s">
        <v>61216</v>
      </c>
      <c r="C2668" s="668" t="s">
        <v>57099</v>
      </c>
      <c r="D2668" s="668" t="s">
        <v>44266</v>
      </c>
      <c r="E2668" s="674" t="s">
        <v>53744</v>
      </c>
    </row>
    <row r="2669" spans="1:5">
      <c r="A2669" s="668">
        <v>38918</v>
      </c>
      <c r="B2669" s="668" t="s">
        <v>61217</v>
      </c>
      <c r="C2669" s="668" t="s">
        <v>57099</v>
      </c>
      <c r="D2669" s="668" t="s">
        <v>44266</v>
      </c>
      <c r="E2669" s="674" t="s">
        <v>54405</v>
      </c>
    </row>
    <row r="2670" spans="1:5">
      <c r="A2670" s="668">
        <v>38920</v>
      </c>
      <c r="B2670" s="668" t="s">
        <v>61218</v>
      </c>
      <c r="C2670" s="668" t="s">
        <v>57099</v>
      </c>
      <c r="D2670" s="668" t="s">
        <v>44266</v>
      </c>
      <c r="E2670" s="674" t="s">
        <v>59004</v>
      </c>
    </row>
    <row r="2671" spans="1:5">
      <c r="A2671" s="668">
        <v>12032</v>
      </c>
      <c r="B2671" s="668" t="s">
        <v>61219</v>
      </c>
      <c r="C2671" s="668" t="s">
        <v>57092</v>
      </c>
      <c r="D2671" s="668" t="s">
        <v>57093</v>
      </c>
      <c r="E2671" s="674" t="s">
        <v>61220</v>
      </c>
    </row>
    <row r="2672" spans="1:5">
      <c r="A2672" s="668">
        <v>12030</v>
      </c>
      <c r="B2672" s="668" t="s">
        <v>61221</v>
      </c>
      <c r="C2672" s="668" t="s">
        <v>57092</v>
      </c>
      <c r="D2672" s="668" t="s">
        <v>57093</v>
      </c>
      <c r="E2672" s="674" t="s">
        <v>61222</v>
      </c>
    </row>
    <row r="2673" spans="1:5">
      <c r="A2673" s="668">
        <v>10908</v>
      </c>
      <c r="B2673" s="668" t="s">
        <v>61223</v>
      </c>
      <c r="C2673" s="668" t="s">
        <v>57099</v>
      </c>
      <c r="D2673" s="668" t="s">
        <v>57093</v>
      </c>
      <c r="E2673" s="674" t="s">
        <v>32969</v>
      </c>
    </row>
    <row r="2674" spans="1:5">
      <c r="A2674" s="668">
        <v>10909</v>
      </c>
      <c r="B2674" s="668" t="s">
        <v>61224</v>
      </c>
      <c r="C2674" s="668" t="s">
        <v>57099</v>
      </c>
      <c r="D2674" s="668" t="s">
        <v>57093</v>
      </c>
      <c r="E2674" s="674" t="s">
        <v>30084</v>
      </c>
    </row>
    <row r="2675" spans="1:5">
      <c r="A2675" s="668">
        <v>3669</v>
      </c>
      <c r="B2675" s="668" t="s">
        <v>61225</v>
      </c>
      <c r="C2675" s="668" t="s">
        <v>57099</v>
      </c>
      <c r="D2675" s="668" t="s">
        <v>57093</v>
      </c>
      <c r="E2675" s="674" t="s">
        <v>61226</v>
      </c>
    </row>
    <row r="2676" spans="1:5">
      <c r="A2676" s="668">
        <v>20138</v>
      </c>
      <c r="B2676" s="668" t="s">
        <v>61227</v>
      </c>
      <c r="C2676" s="668" t="s">
        <v>57099</v>
      </c>
      <c r="D2676" s="668" t="s">
        <v>57093</v>
      </c>
      <c r="E2676" s="674" t="s">
        <v>61228</v>
      </c>
    </row>
    <row r="2677" spans="1:5">
      <c r="A2677" s="668">
        <v>20139</v>
      </c>
      <c r="B2677" s="668" t="s">
        <v>61229</v>
      </c>
      <c r="C2677" s="668" t="s">
        <v>57099</v>
      </c>
      <c r="D2677" s="668" t="s">
        <v>57093</v>
      </c>
      <c r="E2677" s="674" t="s">
        <v>61230</v>
      </c>
    </row>
    <row r="2678" spans="1:5">
      <c r="A2678" s="668">
        <v>3668</v>
      </c>
      <c r="B2678" s="668" t="s">
        <v>61231</v>
      </c>
      <c r="C2678" s="668" t="s">
        <v>57099</v>
      </c>
      <c r="D2678" s="668" t="s">
        <v>57093</v>
      </c>
      <c r="E2678" s="674" t="s">
        <v>61232</v>
      </c>
    </row>
    <row r="2679" spans="1:5">
      <c r="A2679" s="668">
        <v>3656</v>
      </c>
      <c r="B2679" s="668" t="s">
        <v>61233</v>
      </c>
      <c r="C2679" s="668" t="s">
        <v>57099</v>
      </c>
      <c r="D2679" s="668" t="s">
        <v>57093</v>
      </c>
      <c r="E2679" s="674" t="s">
        <v>53749</v>
      </c>
    </row>
    <row r="2680" spans="1:5">
      <c r="A2680" s="668">
        <v>10911</v>
      </c>
      <c r="B2680" s="668" t="s">
        <v>61234</v>
      </c>
      <c r="C2680" s="668" t="s">
        <v>57099</v>
      </c>
      <c r="D2680" s="668" t="s">
        <v>57093</v>
      </c>
      <c r="E2680" s="674" t="s">
        <v>33792</v>
      </c>
    </row>
    <row r="2681" spans="1:5">
      <c r="A2681" s="668">
        <v>3654</v>
      </c>
      <c r="B2681" s="668" t="s">
        <v>61235</v>
      </c>
      <c r="C2681" s="668" t="s">
        <v>57099</v>
      </c>
      <c r="D2681" s="668" t="s">
        <v>57093</v>
      </c>
      <c r="E2681" s="674" t="s">
        <v>54896</v>
      </c>
    </row>
    <row r="2682" spans="1:5">
      <c r="A2682" s="668">
        <v>3664</v>
      </c>
      <c r="B2682" s="668" t="s">
        <v>61236</v>
      </c>
      <c r="C2682" s="668" t="s">
        <v>57099</v>
      </c>
      <c r="D2682" s="668" t="s">
        <v>57093</v>
      </c>
      <c r="E2682" s="674" t="s">
        <v>25869</v>
      </c>
    </row>
    <row r="2683" spans="1:5">
      <c r="A2683" s="668">
        <v>3657</v>
      </c>
      <c r="B2683" s="668" t="s">
        <v>61237</v>
      </c>
      <c r="C2683" s="668" t="s">
        <v>57099</v>
      </c>
      <c r="D2683" s="668" t="s">
        <v>57093</v>
      </c>
      <c r="E2683" s="674" t="s">
        <v>23912</v>
      </c>
    </row>
    <row r="2684" spans="1:5">
      <c r="A2684" s="668">
        <v>12625</v>
      </c>
      <c r="B2684" s="668" t="s">
        <v>61238</v>
      </c>
      <c r="C2684" s="668" t="s">
        <v>57099</v>
      </c>
      <c r="D2684" s="668" t="s">
        <v>44266</v>
      </c>
      <c r="E2684" s="674" t="s">
        <v>33192</v>
      </c>
    </row>
    <row r="2685" spans="1:5">
      <c r="A2685" s="668">
        <v>20136</v>
      </c>
      <c r="B2685" s="668" t="s">
        <v>61239</v>
      </c>
      <c r="C2685" s="668" t="s">
        <v>57099</v>
      </c>
      <c r="D2685" s="668" t="s">
        <v>57093</v>
      </c>
      <c r="E2685" s="674" t="s">
        <v>61240</v>
      </c>
    </row>
    <row r="2686" spans="1:5">
      <c r="A2686" s="668">
        <v>20144</v>
      </c>
      <c r="B2686" s="668" t="s">
        <v>61241</v>
      </c>
      <c r="C2686" s="668" t="s">
        <v>57099</v>
      </c>
      <c r="D2686" s="668" t="s">
        <v>57093</v>
      </c>
      <c r="E2686" s="674" t="s">
        <v>55448</v>
      </c>
    </row>
    <row r="2687" spans="1:5">
      <c r="A2687" s="668">
        <v>20143</v>
      </c>
      <c r="B2687" s="668" t="s">
        <v>61242</v>
      </c>
      <c r="C2687" s="668" t="s">
        <v>57099</v>
      </c>
      <c r="D2687" s="668" t="s">
        <v>57093</v>
      </c>
      <c r="E2687" s="674" t="s">
        <v>60743</v>
      </c>
    </row>
    <row r="2688" spans="1:5">
      <c r="A2688" s="668">
        <v>20145</v>
      </c>
      <c r="B2688" s="668" t="s">
        <v>61243</v>
      </c>
      <c r="C2688" s="668" t="s">
        <v>57099</v>
      </c>
      <c r="D2688" s="668" t="s">
        <v>57093</v>
      </c>
      <c r="E2688" s="674" t="s">
        <v>61244</v>
      </c>
    </row>
    <row r="2689" spans="1:5">
      <c r="A2689" s="668">
        <v>20146</v>
      </c>
      <c r="B2689" s="668" t="s">
        <v>61245</v>
      </c>
      <c r="C2689" s="668" t="s">
        <v>57099</v>
      </c>
      <c r="D2689" s="668" t="s">
        <v>57093</v>
      </c>
      <c r="E2689" s="674" t="s">
        <v>61246</v>
      </c>
    </row>
    <row r="2690" spans="1:5">
      <c r="A2690" s="668">
        <v>20140</v>
      </c>
      <c r="B2690" s="668" t="s">
        <v>61247</v>
      </c>
      <c r="C2690" s="668" t="s">
        <v>57099</v>
      </c>
      <c r="D2690" s="668" t="s">
        <v>57093</v>
      </c>
      <c r="E2690" s="674" t="s">
        <v>33321</v>
      </c>
    </row>
    <row r="2691" spans="1:5">
      <c r="A2691" s="668">
        <v>20141</v>
      </c>
      <c r="B2691" s="668" t="s">
        <v>61248</v>
      </c>
      <c r="C2691" s="668" t="s">
        <v>57099</v>
      </c>
      <c r="D2691" s="668" t="s">
        <v>57093</v>
      </c>
      <c r="E2691" s="674" t="s">
        <v>33348</v>
      </c>
    </row>
    <row r="2692" spans="1:5">
      <c r="A2692" s="668">
        <v>20142</v>
      </c>
      <c r="B2692" s="668" t="s">
        <v>61249</v>
      </c>
      <c r="C2692" s="668" t="s">
        <v>57099</v>
      </c>
      <c r="D2692" s="668" t="s">
        <v>57093</v>
      </c>
      <c r="E2692" s="674" t="s">
        <v>61250</v>
      </c>
    </row>
    <row r="2693" spans="1:5">
      <c r="A2693" s="668">
        <v>3659</v>
      </c>
      <c r="B2693" s="668" t="s">
        <v>61251</v>
      </c>
      <c r="C2693" s="668" t="s">
        <v>57099</v>
      </c>
      <c r="D2693" s="668" t="s">
        <v>57093</v>
      </c>
      <c r="E2693" s="674" t="s">
        <v>54681</v>
      </c>
    </row>
    <row r="2694" spans="1:5">
      <c r="A2694" s="668">
        <v>3660</v>
      </c>
      <c r="B2694" s="668" t="s">
        <v>61252</v>
      </c>
      <c r="C2694" s="668" t="s">
        <v>57099</v>
      </c>
      <c r="D2694" s="668" t="s">
        <v>57093</v>
      </c>
      <c r="E2694" s="674" t="s">
        <v>33295</v>
      </c>
    </row>
    <row r="2695" spans="1:5">
      <c r="A2695" s="668">
        <v>3662</v>
      </c>
      <c r="B2695" s="668" t="s">
        <v>61253</v>
      </c>
      <c r="C2695" s="668" t="s">
        <v>57099</v>
      </c>
      <c r="D2695" s="668" t="s">
        <v>57093</v>
      </c>
      <c r="E2695" s="674" t="s">
        <v>57200</v>
      </c>
    </row>
    <row r="2696" spans="1:5">
      <c r="A2696" s="668">
        <v>3661</v>
      </c>
      <c r="B2696" s="668" t="s">
        <v>61254</v>
      </c>
      <c r="C2696" s="668" t="s">
        <v>57099</v>
      </c>
      <c r="D2696" s="668" t="s">
        <v>57093</v>
      </c>
      <c r="E2696" s="674" t="s">
        <v>28286</v>
      </c>
    </row>
    <row r="2697" spans="1:5">
      <c r="A2697" s="668">
        <v>3658</v>
      </c>
      <c r="B2697" s="668" t="s">
        <v>61255</v>
      </c>
      <c r="C2697" s="668" t="s">
        <v>57099</v>
      </c>
      <c r="D2697" s="668" t="s">
        <v>57093</v>
      </c>
      <c r="E2697" s="674" t="s">
        <v>25350</v>
      </c>
    </row>
    <row r="2698" spans="1:5">
      <c r="A2698" s="668">
        <v>3670</v>
      </c>
      <c r="B2698" s="668" t="s">
        <v>61256</v>
      </c>
      <c r="C2698" s="668" t="s">
        <v>57099</v>
      </c>
      <c r="D2698" s="668" t="s">
        <v>57093</v>
      </c>
      <c r="E2698" s="674" t="s">
        <v>53880</v>
      </c>
    </row>
    <row r="2699" spans="1:5">
      <c r="A2699" s="668">
        <v>3666</v>
      </c>
      <c r="B2699" s="668" t="s">
        <v>61257</v>
      </c>
      <c r="C2699" s="668" t="s">
        <v>57099</v>
      </c>
      <c r="D2699" s="668" t="s">
        <v>57093</v>
      </c>
      <c r="E2699" s="674" t="s">
        <v>33249</v>
      </c>
    </row>
    <row r="2700" spans="1:5">
      <c r="A2700" s="668">
        <v>14157</v>
      </c>
      <c r="B2700" s="668" t="s">
        <v>61258</v>
      </c>
      <c r="C2700" s="668" t="s">
        <v>57099</v>
      </c>
      <c r="D2700" s="668" t="s">
        <v>57093</v>
      </c>
      <c r="E2700" s="674" t="s">
        <v>33292</v>
      </c>
    </row>
    <row r="2701" spans="1:5">
      <c r="A2701" s="668">
        <v>3653</v>
      </c>
      <c r="B2701" s="668" t="s">
        <v>61259</v>
      </c>
      <c r="C2701" s="668" t="s">
        <v>57099</v>
      </c>
      <c r="D2701" s="668" t="s">
        <v>44266</v>
      </c>
      <c r="E2701" s="674" t="s">
        <v>61260</v>
      </c>
    </row>
    <row r="2702" spans="1:5">
      <c r="A2702" s="668">
        <v>3649</v>
      </c>
      <c r="B2702" s="668" t="s">
        <v>61261</v>
      </c>
      <c r="C2702" s="668" t="s">
        <v>57099</v>
      </c>
      <c r="D2702" s="668" t="s">
        <v>44266</v>
      </c>
      <c r="E2702" s="674" t="s">
        <v>61262</v>
      </c>
    </row>
    <row r="2703" spans="1:5">
      <c r="A2703" s="668">
        <v>42696</v>
      </c>
      <c r="B2703" s="668" t="s">
        <v>61263</v>
      </c>
      <c r="C2703" s="668" t="s">
        <v>57099</v>
      </c>
      <c r="D2703" s="668" t="s">
        <v>44266</v>
      </c>
      <c r="E2703" s="674" t="s">
        <v>61264</v>
      </c>
    </row>
    <row r="2704" spans="1:5">
      <c r="A2704" s="668">
        <v>42697</v>
      </c>
      <c r="B2704" s="668" t="s">
        <v>61265</v>
      </c>
      <c r="C2704" s="668" t="s">
        <v>57099</v>
      </c>
      <c r="D2704" s="668" t="s">
        <v>44266</v>
      </c>
      <c r="E2704" s="674" t="s">
        <v>61266</v>
      </c>
    </row>
    <row r="2705" spans="1:5">
      <c r="A2705" s="668">
        <v>42698</v>
      </c>
      <c r="B2705" s="668" t="s">
        <v>61267</v>
      </c>
      <c r="C2705" s="668" t="s">
        <v>57099</v>
      </c>
      <c r="D2705" s="668" t="s">
        <v>44266</v>
      </c>
      <c r="E2705" s="674" t="s">
        <v>61268</v>
      </c>
    </row>
    <row r="2706" spans="1:5">
      <c r="A2706" s="668">
        <v>39875</v>
      </c>
      <c r="B2706" s="668" t="s">
        <v>61269</v>
      </c>
      <c r="C2706" s="668" t="s">
        <v>57099</v>
      </c>
      <c r="D2706" s="668" t="s">
        <v>57093</v>
      </c>
      <c r="E2706" s="674" t="s">
        <v>61270</v>
      </c>
    </row>
    <row r="2707" spans="1:5">
      <c r="A2707" s="668">
        <v>39876</v>
      </c>
      <c r="B2707" s="668" t="s">
        <v>61271</v>
      </c>
      <c r="C2707" s="668" t="s">
        <v>57099</v>
      </c>
      <c r="D2707" s="668" t="s">
        <v>57093</v>
      </c>
      <c r="E2707" s="674" t="s">
        <v>61272</v>
      </c>
    </row>
    <row r="2708" spans="1:5">
      <c r="A2708" s="668">
        <v>39877</v>
      </c>
      <c r="B2708" s="668" t="s">
        <v>61273</v>
      </c>
      <c r="C2708" s="668" t="s">
        <v>57099</v>
      </c>
      <c r="D2708" s="668" t="s">
        <v>57093</v>
      </c>
      <c r="E2708" s="674" t="s">
        <v>61274</v>
      </c>
    </row>
    <row r="2709" spans="1:5">
      <c r="A2709" s="668">
        <v>39878</v>
      </c>
      <c r="B2709" s="668" t="s">
        <v>61275</v>
      </c>
      <c r="C2709" s="668" t="s">
        <v>57099</v>
      </c>
      <c r="D2709" s="668" t="s">
        <v>57093</v>
      </c>
      <c r="E2709" s="674" t="s">
        <v>61276</v>
      </c>
    </row>
    <row r="2710" spans="1:5">
      <c r="A2710" s="668">
        <v>39872</v>
      </c>
      <c r="B2710" s="668" t="s">
        <v>61277</v>
      </c>
      <c r="C2710" s="668" t="s">
        <v>57099</v>
      </c>
      <c r="D2710" s="668" t="s">
        <v>57093</v>
      </c>
      <c r="E2710" s="674" t="s">
        <v>61278</v>
      </c>
    </row>
    <row r="2711" spans="1:5">
      <c r="A2711" s="668">
        <v>39873</v>
      </c>
      <c r="B2711" s="668" t="s">
        <v>61279</v>
      </c>
      <c r="C2711" s="668" t="s">
        <v>57099</v>
      </c>
      <c r="D2711" s="668" t="s">
        <v>57093</v>
      </c>
      <c r="E2711" s="674" t="s">
        <v>61280</v>
      </c>
    </row>
    <row r="2712" spans="1:5">
      <c r="A2712" s="668">
        <v>39874</v>
      </c>
      <c r="B2712" s="668" t="s">
        <v>61281</v>
      </c>
      <c r="C2712" s="668" t="s">
        <v>57099</v>
      </c>
      <c r="D2712" s="668" t="s">
        <v>57093</v>
      </c>
      <c r="E2712" s="674" t="s">
        <v>61282</v>
      </c>
    </row>
    <row r="2713" spans="1:5">
      <c r="A2713" s="668">
        <v>3674</v>
      </c>
      <c r="B2713" s="668" t="s">
        <v>61283</v>
      </c>
      <c r="C2713" s="668" t="s">
        <v>57144</v>
      </c>
      <c r="D2713" s="668" t="s">
        <v>44266</v>
      </c>
      <c r="E2713" s="674" t="s">
        <v>61284</v>
      </c>
    </row>
    <row r="2714" spans="1:5">
      <c r="A2714" s="668">
        <v>3681</v>
      </c>
      <c r="B2714" s="668" t="s">
        <v>61285</v>
      </c>
      <c r="C2714" s="668" t="s">
        <v>57144</v>
      </c>
      <c r="D2714" s="668" t="s">
        <v>44266</v>
      </c>
      <c r="E2714" s="674" t="s">
        <v>61286</v>
      </c>
    </row>
    <row r="2715" spans="1:5">
      <c r="A2715" s="668">
        <v>3676</v>
      </c>
      <c r="B2715" s="668" t="s">
        <v>61287</v>
      </c>
      <c r="C2715" s="668" t="s">
        <v>57144</v>
      </c>
      <c r="D2715" s="668" t="s">
        <v>44266</v>
      </c>
      <c r="E2715" s="674" t="s">
        <v>61288</v>
      </c>
    </row>
    <row r="2716" spans="1:5">
      <c r="A2716" s="668">
        <v>3679</v>
      </c>
      <c r="B2716" s="668" t="s">
        <v>61289</v>
      </c>
      <c r="C2716" s="668" t="s">
        <v>57144</v>
      </c>
      <c r="D2716" s="668" t="s">
        <v>44266</v>
      </c>
      <c r="E2716" s="674" t="s">
        <v>61290</v>
      </c>
    </row>
    <row r="2717" spans="1:5">
      <c r="A2717" s="668">
        <v>3672</v>
      </c>
      <c r="B2717" s="668" t="s">
        <v>61291</v>
      </c>
      <c r="C2717" s="668" t="s">
        <v>57144</v>
      </c>
      <c r="D2717" s="668" t="s">
        <v>44266</v>
      </c>
      <c r="E2717" s="674" t="s">
        <v>24824</v>
      </c>
    </row>
    <row r="2718" spans="1:5">
      <c r="A2718" s="668">
        <v>3671</v>
      </c>
      <c r="B2718" s="668" t="s">
        <v>61292</v>
      </c>
      <c r="C2718" s="668" t="s">
        <v>57144</v>
      </c>
      <c r="D2718" s="668" t="s">
        <v>44266</v>
      </c>
      <c r="E2718" s="674" t="s">
        <v>24683</v>
      </c>
    </row>
    <row r="2719" spans="1:5">
      <c r="A2719" s="668">
        <v>3673</v>
      </c>
      <c r="B2719" s="668" t="s">
        <v>61293</v>
      </c>
      <c r="C2719" s="668" t="s">
        <v>57144</v>
      </c>
      <c r="D2719" s="668" t="s">
        <v>44266</v>
      </c>
      <c r="E2719" s="674" t="s">
        <v>32115</v>
      </c>
    </row>
    <row r="2720" spans="1:5">
      <c r="A2720" s="668">
        <v>38394</v>
      </c>
      <c r="B2720" s="668" t="s">
        <v>61294</v>
      </c>
      <c r="C2720" s="668" t="s">
        <v>57099</v>
      </c>
      <c r="D2720" s="668" t="s">
        <v>57093</v>
      </c>
      <c r="E2720" s="674" t="s">
        <v>61295</v>
      </c>
    </row>
    <row r="2721" spans="1:5">
      <c r="A2721" s="668">
        <v>3729</v>
      </c>
      <c r="B2721" s="668" t="s">
        <v>61296</v>
      </c>
      <c r="C2721" s="668" t="s">
        <v>57099</v>
      </c>
      <c r="D2721" s="668" t="s">
        <v>57093</v>
      </c>
      <c r="E2721" s="674" t="s">
        <v>54621</v>
      </c>
    </row>
    <row r="2722" spans="1:5">
      <c r="A2722" s="668">
        <v>39357</v>
      </c>
      <c r="B2722" s="668" t="s">
        <v>61297</v>
      </c>
      <c r="C2722" s="668" t="s">
        <v>57099</v>
      </c>
      <c r="D2722" s="668" t="s">
        <v>44266</v>
      </c>
      <c r="E2722" s="674" t="s">
        <v>61298</v>
      </c>
    </row>
    <row r="2723" spans="1:5">
      <c r="A2723" s="668">
        <v>39358</v>
      </c>
      <c r="B2723" s="668" t="s">
        <v>61299</v>
      </c>
      <c r="C2723" s="668" t="s">
        <v>57099</v>
      </c>
      <c r="D2723" s="668" t="s">
        <v>44266</v>
      </c>
      <c r="E2723" s="674" t="s">
        <v>55071</v>
      </c>
    </row>
    <row r="2724" spans="1:5">
      <c r="A2724" s="668">
        <v>39356</v>
      </c>
      <c r="B2724" s="668" t="s">
        <v>61300</v>
      </c>
      <c r="C2724" s="668" t="s">
        <v>57099</v>
      </c>
      <c r="D2724" s="668" t="s">
        <v>44266</v>
      </c>
      <c r="E2724" s="674" t="s">
        <v>61301</v>
      </c>
    </row>
    <row r="2725" spans="1:5">
      <c r="A2725" s="668">
        <v>39355</v>
      </c>
      <c r="B2725" s="668" t="s">
        <v>61302</v>
      </c>
      <c r="C2725" s="668" t="s">
        <v>57099</v>
      </c>
      <c r="D2725" s="668" t="s">
        <v>44266</v>
      </c>
      <c r="E2725" s="674" t="s">
        <v>61303</v>
      </c>
    </row>
    <row r="2726" spans="1:5">
      <c r="A2726" s="668">
        <v>39353</v>
      </c>
      <c r="B2726" s="668" t="s">
        <v>61304</v>
      </c>
      <c r="C2726" s="668" t="s">
        <v>57099</v>
      </c>
      <c r="D2726" s="668" t="s">
        <v>44266</v>
      </c>
      <c r="E2726" s="674" t="s">
        <v>61305</v>
      </c>
    </row>
    <row r="2727" spans="1:5">
      <c r="A2727" s="668">
        <v>39354</v>
      </c>
      <c r="B2727" s="668" t="s">
        <v>61306</v>
      </c>
      <c r="C2727" s="668" t="s">
        <v>57099</v>
      </c>
      <c r="D2727" s="668" t="s">
        <v>44266</v>
      </c>
      <c r="E2727" s="674" t="s">
        <v>61307</v>
      </c>
    </row>
    <row r="2728" spans="1:5">
      <c r="A2728" s="668">
        <v>39398</v>
      </c>
      <c r="B2728" s="668" t="s">
        <v>61308</v>
      </c>
      <c r="C2728" s="668" t="s">
        <v>57099</v>
      </c>
      <c r="D2728" s="668" t="s">
        <v>57093</v>
      </c>
      <c r="E2728" s="674" t="s">
        <v>61309</v>
      </c>
    </row>
    <row r="2729" spans="1:5">
      <c r="A2729" s="668">
        <v>13343</v>
      </c>
      <c r="B2729" s="668" t="s">
        <v>61310</v>
      </c>
      <c r="C2729" s="668" t="s">
        <v>57099</v>
      </c>
      <c r="D2729" s="668" t="s">
        <v>57093</v>
      </c>
      <c r="E2729" s="674" t="s">
        <v>61311</v>
      </c>
    </row>
    <row r="2730" spans="1:5">
      <c r="A2730" s="668">
        <v>12118</v>
      </c>
      <c r="B2730" s="668" t="s">
        <v>61312</v>
      </c>
      <c r="C2730" s="668" t="s">
        <v>57099</v>
      </c>
      <c r="D2730" s="668" t="s">
        <v>57093</v>
      </c>
      <c r="E2730" s="674" t="s">
        <v>61313</v>
      </c>
    </row>
    <row r="2731" spans="1:5">
      <c r="A2731" s="668">
        <v>39482</v>
      </c>
      <c r="B2731" s="668" t="s">
        <v>61314</v>
      </c>
      <c r="C2731" s="668" t="s">
        <v>57099</v>
      </c>
      <c r="D2731" s="668" t="s">
        <v>57093</v>
      </c>
      <c r="E2731" s="674" t="s">
        <v>61315</v>
      </c>
    </row>
    <row r="2732" spans="1:5">
      <c r="A2732" s="668">
        <v>39486</v>
      </c>
      <c r="B2732" s="668" t="s">
        <v>61316</v>
      </c>
      <c r="C2732" s="668" t="s">
        <v>57099</v>
      </c>
      <c r="D2732" s="668" t="s">
        <v>57093</v>
      </c>
      <c r="E2732" s="674" t="s">
        <v>61317</v>
      </c>
    </row>
    <row r="2733" spans="1:5">
      <c r="A2733" s="668">
        <v>39484</v>
      </c>
      <c r="B2733" s="668" t="s">
        <v>61318</v>
      </c>
      <c r="C2733" s="668" t="s">
        <v>57099</v>
      </c>
      <c r="D2733" s="668" t="s">
        <v>57093</v>
      </c>
      <c r="E2733" s="674" t="s">
        <v>61315</v>
      </c>
    </row>
    <row r="2734" spans="1:5">
      <c r="A2734" s="668">
        <v>39488</v>
      </c>
      <c r="B2734" s="668" t="s">
        <v>61319</v>
      </c>
      <c r="C2734" s="668" t="s">
        <v>57099</v>
      </c>
      <c r="D2734" s="668" t="s">
        <v>57093</v>
      </c>
      <c r="E2734" s="674" t="s">
        <v>61320</v>
      </c>
    </row>
    <row r="2735" spans="1:5">
      <c r="A2735" s="668">
        <v>39485</v>
      </c>
      <c r="B2735" s="668" t="s">
        <v>61321</v>
      </c>
      <c r="C2735" s="668" t="s">
        <v>57099</v>
      </c>
      <c r="D2735" s="668" t="s">
        <v>57093</v>
      </c>
      <c r="E2735" s="674" t="s">
        <v>61315</v>
      </c>
    </row>
    <row r="2736" spans="1:5">
      <c r="A2736" s="668">
        <v>39489</v>
      </c>
      <c r="B2736" s="668" t="s">
        <v>61322</v>
      </c>
      <c r="C2736" s="668" t="s">
        <v>57099</v>
      </c>
      <c r="D2736" s="668" t="s">
        <v>57093</v>
      </c>
      <c r="E2736" s="674" t="s">
        <v>61323</v>
      </c>
    </row>
    <row r="2737" spans="1:5">
      <c r="A2737" s="668">
        <v>39490</v>
      </c>
      <c r="B2737" s="668" t="s">
        <v>61324</v>
      </c>
      <c r="C2737" s="668" t="s">
        <v>57099</v>
      </c>
      <c r="D2737" s="668" t="s">
        <v>57093</v>
      </c>
      <c r="E2737" s="674" t="s">
        <v>61325</v>
      </c>
    </row>
    <row r="2738" spans="1:5">
      <c r="A2738" s="668">
        <v>39494</v>
      </c>
      <c r="B2738" s="668" t="s">
        <v>61326</v>
      </c>
      <c r="C2738" s="668" t="s">
        <v>57099</v>
      </c>
      <c r="D2738" s="668" t="s">
        <v>57093</v>
      </c>
      <c r="E2738" s="674" t="s">
        <v>61327</v>
      </c>
    </row>
    <row r="2739" spans="1:5">
      <c r="A2739" s="668">
        <v>39495</v>
      </c>
      <c r="B2739" s="668" t="s">
        <v>61328</v>
      </c>
      <c r="C2739" s="668" t="s">
        <v>57099</v>
      </c>
      <c r="D2739" s="668" t="s">
        <v>57093</v>
      </c>
      <c r="E2739" s="674" t="s">
        <v>61329</v>
      </c>
    </row>
    <row r="2740" spans="1:5">
      <c r="A2740" s="668">
        <v>39496</v>
      </c>
      <c r="B2740" s="668" t="s">
        <v>61330</v>
      </c>
      <c r="C2740" s="668" t="s">
        <v>57099</v>
      </c>
      <c r="D2740" s="668" t="s">
        <v>57093</v>
      </c>
      <c r="E2740" s="674" t="s">
        <v>61331</v>
      </c>
    </row>
    <row r="2741" spans="1:5">
      <c r="A2741" s="668">
        <v>39492</v>
      </c>
      <c r="B2741" s="668" t="s">
        <v>61332</v>
      </c>
      <c r="C2741" s="668" t="s">
        <v>57099</v>
      </c>
      <c r="D2741" s="668" t="s">
        <v>57093</v>
      </c>
      <c r="E2741" s="674" t="s">
        <v>61333</v>
      </c>
    </row>
    <row r="2742" spans="1:5">
      <c r="A2742" s="668">
        <v>39497</v>
      </c>
      <c r="B2742" s="668" t="s">
        <v>61334</v>
      </c>
      <c r="C2742" s="668" t="s">
        <v>57099</v>
      </c>
      <c r="D2742" s="668" t="s">
        <v>57093</v>
      </c>
      <c r="E2742" s="674" t="s">
        <v>61335</v>
      </c>
    </row>
    <row r="2743" spans="1:5">
      <c r="A2743" s="668">
        <v>39493</v>
      </c>
      <c r="B2743" s="668" t="s">
        <v>61336</v>
      </c>
      <c r="C2743" s="668" t="s">
        <v>57099</v>
      </c>
      <c r="D2743" s="668" t="s">
        <v>57093</v>
      </c>
      <c r="E2743" s="674" t="s">
        <v>61337</v>
      </c>
    </row>
    <row r="2744" spans="1:5">
      <c r="A2744" s="668">
        <v>39500</v>
      </c>
      <c r="B2744" s="668" t="s">
        <v>61338</v>
      </c>
      <c r="C2744" s="668" t="s">
        <v>57099</v>
      </c>
      <c r="D2744" s="668" t="s">
        <v>57093</v>
      </c>
      <c r="E2744" s="674" t="s">
        <v>61339</v>
      </c>
    </row>
    <row r="2745" spans="1:5">
      <c r="A2745" s="668">
        <v>39498</v>
      </c>
      <c r="B2745" s="668" t="s">
        <v>61340</v>
      </c>
      <c r="C2745" s="668" t="s">
        <v>57099</v>
      </c>
      <c r="D2745" s="668" t="s">
        <v>57093</v>
      </c>
      <c r="E2745" s="674" t="s">
        <v>61341</v>
      </c>
    </row>
    <row r="2746" spans="1:5">
      <c r="A2746" s="668">
        <v>43628</v>
      </c>
      <c r="B2746" s="668" t="s">
        <v>61342</v>
      </c>
      <c r="C2746" s="668" t="s">
        <v>57099</v>
      </c>
      <c r="D2746" s="668" t="s">
        <v>57093</v>
      </c>
      <c r="E2746" s="674" t="s">
        <v>61343</v>
      </c>
    </row>
    <row r="2747" spans="1:5">
      <c r="A2747" s="668">
        <v>39501</v>
      </c>
      <c r="B2747" s="668" t="s">
        <v>61344</v>
      </c>
      <c r="C2747" s="668" t="s">
        <v>57099</v>
      </c>
      <c r="D2747" s="668" t="s">
        <v>57093</v>
      </c>
      <c r="E2747" s="674" t="s">
        <v>61345</v>
      </c>
    </row>
    <row r="2748" spans="1:5">
      <c r="A2748" s="668">
        <v>39499</v>
      </c>
      <c r="B2748" s="668" t="s">
        <v>61346</v>
      </c>
      <c r="C2748" s="668" t="s">
        <v>57099</v>
      </c>
      <c r="D2748" s="668" t="s">
        <v>57093</v>
      </c>
      <c r="E2748" s="674" t="s">
        <v>61347</v>
      </c>
    </row>
    <row r="2749" spans="1:5">
      <c r="A2749" s="668">
        <v>43621</v>
      </c>
      <c r="B2749" s="668" t="s">
        <v>61348</v>
      </c>
      <c r="C2749" s="668" t="s">
        <v>57099</v>
      </c>
      <c r="D2749" s="668" t="s">
        <v>57093</v>
      </c>
      <c r="E2749" s="674" t="s">
        <v>61349</v>
      </c>
    </row>
    <row r="2750" spans="1:5">
      <c r="A2750" s="668">
        <v>3733</v>
      </c>
      <c r="B2750" s="668" t="s">
        <v>61350</v>
      </c>
      <c r="C2750" s="668" t="s">
        <v>57096</v>
      </c>
      <c r="D2750" s="668" t="s">
        <v>44266</v>
      </c>
      <c r="E2750" s="674" t="s">
        <v>61351</v>
      </c>
    </row>
    <row r="2751" spans="1:5">
      <c r="A2751" s="668">
        <v>3731</v>
      </c>
      <c r="B2751" s="668" t="s">
        <v>61352</v>
      </c>
      <c r="C2751" s="668" t="s">
        <v>57096</v>
      </c>
      <c r="D2751" s="668" t="s">
        <v>44266</v>
      </c>
      <c r="E2751" s="674" t="s">
        <v>54873</v>
      </c>
    </row>
    <row r="2752" spans="1:5">
      <c r="A2752" s="668">
        <v>38137</v>
      </c>
      <c r="B2752" s="668" t="s">
        <v>61353</v>
      </c>
      <c r="C2752" s="668" t="s">
        <v>57096</v>
      </c>
      <c r="D2752" s="668" t="s">
        <v>44266</v>
      </c>
      <c r="E2752" s="674" t="s">
        <v>61354</v>
      </c>
    </row>
    <row r="2753" spans="1:5">
      <c r="A2753" s="668">
        <v>38135</v>
      </c>
      <c r="B2753" s="668" t="s">
        <v>61355</v>
      </c>
      <c r="C2753" s="668" t="s">
        <v>57096</v>
      </c>
      <c r="D2753" s="668" t="s">
        <v>44266</v>
      </c>
      <c r="E2753" s="674" t="s">
        <v>61356</v>
      </c>
    </row>
    <row r="2754" spans="1:5">
      <c r="A2754" s="668">
        <v>38138</v>
      </c>
      <c r="B2754" s="668" t="s">
        <v>61357</v>
      </c>
      <c r="C2754" s="668" t="s">
        <v>57096</v>
      </c>
      <c r="D2754" s="668" t="s">
        <v>44266</v>
      </c>
      <c r="E2754" s="674" t="s">
        <v>54039</v>
      </c>
    </row>
    <row r="2755" spans="1:5">
      <c r="A2755" s="668">
        <v>3736</v>
      </c>
      <c r="B2755" s="668" t="s">
        <v>61358</v>
      </c>
      <c r="C2755" s="668" t="s">
        <v>57096</v>
      </c>
      <c r="D2755" s="668" t="s">
        <v>57097</v>
      </c>
      <c r="E2755" s="674" t="s">
        <v>54318</v>
      </c>
    </row>
    <row r="2756" spans="1:5">
      <c r="A2756" s="668">
        <v>3741</v>
      </c>
      <c r="B2756" s="668" t="s">
        <v>61359</v>
      </c>
      <c r="C2756" s="668" t="s">
        <v>57096</v>
      </c>
      <c r="D2756" s="668" t="s">
        <v>57093</v>
      </c>
      <c r="E2756" s="674" t="s">
        <v>61360</v>
      </c>
    </row>
    <row r="2757" spans="1:5">
      <c r="A2757" s="668">
        <v>3745</v>
      </c>
      <c r="B2757" s="668" t="s">
        <v>61361</v>
      </c>
      <c r="C2757" s="668" t="s">
        <v>57096</v>
      </c>
      <c r="D2757" s="668" t="s">
        <v>57093</v>
      </c>
      <c r="E2757" s="674" t="s">
        <v>54034</v>
      </c>
    </row>
    <row r="2758" spans="1:5">
      <c r="A2758" s="668">
        <v>3743</v>
      </c>
      <c r="B2758" s="668" t="s">
        <v>61362</v>
      </c>
      <c r="C2758" s="668" t="s">
        <v>57096</v>
      </c>
      <c r="D2758" s="668" t="s">
        <v>57093</v>
      </c>
      <c r="E2758" s="674" t="s">
        <v>61363</v>
      </c>
    </row>
    <row r="2759" spans="1:5">
      <c r="A2759" s="668">
        <v>3744</v>
      </c>
      <c r="B2759" s="668" t="s">
        <v>61364</v>
      </c>
      <c r="C2759" s="668" t="s">
        <v>57096</v>
      </c>
      <c r="D2759" s="668" t="s">
        <v>57093</v>
      </c>
      <c r="E2759" s="674" t="s">
        <v>61365</v>
      </c>
    </row>
    <row r="2760" spans="1:5">
      <c r="A2760" s="668">
        <v>3739</v>
      </c>
      <c r="B2760" s="668" t="s">
        <v>61366</v>
      </c>
      <c r="C2760" s="668" t="s">
        <v>57096</v>
      </c>
      <c r="D2760" s="668" t="s">
        <v>57093</v>
      </c>
      <c r="E2760" s="674" t="s">
        <v>54083</v>
      </c>
    </row>
    <row r="2761" spans="1:5">
      <c r="A2761" s="668">
        <v>3737</v>
      </c>
      <c r="B2761" s="668" t="s">
        <v>61367</v>
      </c>
      <c r="C2761" s="668" t="s">
        <v>57096</v>
      </c>
      <c r="D2761" s="668" t="s">
        <v>57093</v>
      </c>
      <c r="E2761" s="674" t="s">
        <v>61368</v>
      </c>
    </row>
    <row r="2762" spans="1:5">
      <c r="A2762" s="668">
        <v>3738</v>
      </c>
      <c r="B2762" s="668" t="s">
        <v>61369</v>
      </c>
      <c r="C2762" s="668" t="s">
        <v>57096</v>
      </c>
      <c r="D2762" s="668" t="s">
        <v>57093</v>
      </c>
      <c r="E2762" s="674" t="s">
        <v>61370</v>
      </c>
    </row>
    <row r="2763" spans="1:5">
      <c r="A2763" s="668">
        <v>3747</v>
      </c>
      <c r="B2763" s="668" t="s">
        <v>61371</v>
      </c>
      <c r="C2763" s="668" t="s">
        <v>57096</v>
      </c>
      <c r="D2763" s="668" t="s">
        <v>57093</v>
      </c>
      <c r="E2763" s="674" t="s">
        <v>61365</v>
      </c>
    </row>
    <row r="2764" spans="1:5">
      <c r="A2764" s="668">
        <v>11649</v>
      </c>
      <c r="B2764" s="668" t="s">
        <v>61372</v>
      </c>
      <c r="C2764" s="668" t="s">
        <v>57099</v>
      </c>
      <c r="D2764" s="668" t="s">
        <v>57093</v>
      </c>
      <c r="E2764" s="674" t="s">
        <v>61373</v>
      </c>
    </row>
    <row r="2765" spans="1:5">
      <c r="A2765" s="668">
        <v>11650</v>
      </c>
      <c r="B2765" s="668" t="s">
        <v>61374</v>
      </c>
      <c r="C2765" s="668" t="s">
        <v>57099</v>
      </c>
      <c r="D2765" s="668" t="s">
        <v>57093</v>
      </c>
      <c r="E2765" s="674" t="s">
        <v>61375</v>
      </c>
    </row>
    <row r="2766" spans="1:5">
      <c r="A2766" s="668">
        <v>3742</v>
      </c>
      <c r="B2766" s="668" t="s">
        <v>61376</v>
      </c>
      <c r="C2766" s="668" t="s">
        <v>57096</v>
      </c>
      <c r="D2766" s="668" t="s">
        <v>57093</v>
      </c>
      <c r="E2766" s="674" t="s">
        <v>61222</v>
      </c>
    </row>
    <row r="2767" spans="1:5">
      <c r="A2767" s="668">
        <v>3746</v>
      </c>
      <c r="B2767" s="668" t="s">
        <v>61377</v>
      </c>
      <c r="C2767" s="668" t="s">
        <v>57096</v>
      </c>
      <c r="D2767" s="668" t="s">
        <v>57093</v>
      </c>
      <c r="E2767" s="674" t="s">
        <v>53822</v>
      </c>
    </row>
    <row r="2768" spans="1:5">
      <c r="A2768" s="668">
        <v>21106</v>
      </c>
      <c r="B2768" s="668" t="s">
        <v>61378</v>
      </c>
      <c r="C2768" s="668" t="s">
        <v>57213</v>
      </c>
      <c r="D2768" s="668" t="s">
        <v>57093</v>
      </c>
      <c r="E2768" s="674" t="s">
        <v>61379</v>
      </c>
    </row>
    <row r="2769" spans="1:5">
      <c r="A2769" s="668">
        <v>3755</v>
      </c>
      <c r="B2769" s="668" t="s">
        <v>61380</v>
      </c>
      <c r="C2769" s="668" t="s">
        <v>57099</v>
      </c>
      <c r="D2769" s="668" t="s">
        <v>57093</v>
      </c>
      <c r="E2769" s="674" t="s">
        <v>53918</v>
      </c>
    </row>
    <row r="2770" spans="1:5">
      <c r="A2770" s="668">
        <v>3750</v>
      </c>
      <c r="B2770" s="668" t="s">
        <v>61381</v>
      </c>
      <c r="C2770" s="668" t="s">
        <v>57099</v>
      </c>
      <c r="D2770" s="668" t="s">
        <v>57093</v>
      </c>
      <c r="E2770" s="674" t="s">
        <v>61382</v>
      </c>
    </row>
    <row r="2771" spans="1:5">
      <c r="A2771" s="668">
        <v>3756</v>
      </c>
      <c r="B2771" s="668" t="s">
        <v>61383</v>
      </c>
      <c r="C2771" s="668" t="s">
        <v>57099</v>
      </c>
      <c r="D2771" s="668" t="s">
        <v>57093</v>
      </c>
      <c r="E2771" s="674" t="s">
        <v>61384</v>
      </c>
    </row>
    <row r="2772" spans="1:5">
      <c r="A2772" s="668">
        <v>39377</v>
      </c>
      <c r="B2772" s="668" t="s">
        <v>61385</v>
      </c>
      <c r="C2772" s="668" t="s">
        <v>57099</v>
      </c>
      <c r="D2772" s="668" t="s">
        <v>57093</v>
      </c>
      <c r="E2772" s="674" t="s">
        <v>61386</v>
      </c>
    </row>
    <row r="2773" spans="1:5">
      <c r="A2773" s="668">
        <v>38191</v>
      </c>
      <c r="B2773" s="668" t="s">
        <v>61387</v>
      </c>
      <c r="C2773" s="668" t="s">
        <v>57099</v>
      </c>
      <c r="D2773" s="668" t="s">
        <v>57093</v>
      </c>
      <c r="E2773" s="674" t="s">
        <v>59623</v>
      </c>
    </row>
    <row r="2774" spans="1:5">
      <c r="A2774" s="668">
        <v>39381</v>
      </c>
      <c r="B2774" s="668" t="s">
        <v>61388</v>
      </c>
      <c r="C2774" s="668" t="s">
        <v>57099</v>
      </c>
      <c r="D2774" s="668" t="s">
        <v>57093</v>
      </c>
      <c r="E2774" s="674" t="s">
        <v>33346</v>
      </c>
    </row>
    <row r="2775" spans="1:5">
      <c r="A2775" s="668">
        <v>38780</v>
      </c>
      <c r="B2775" s="668" t="s">
        <v>61389</v>
      </c>
      <c r="C2775" s="668" t="s">
        <v>57099</v>
      </c>
      <c r="D2775" s="668" t="s">
        <v>57093</v>
      </c>
      <c r="E2775" s="674" t="s">
        <v>61390</v>
      </c>
    </row>
    <row r="2776" spans="1:5">
      <c r="A2776" s="668">
        <v>38781</v>
      </c>
      <c r="B2776" s="668" t="s">
        <v>61391</v>
      </c>
      <c r="C2776" s="668" t="s">
        <v>57099</v>
      </c>
      <c r="D2776" s="668" t="s">
        <v>57093</v>
      </c>
      <c r="E2776" s="674" t="s">
        <v>61392</v>
      </c>
    </row>
    <row r="2777" spans="1:5">
      <c r="A2777" s="668">
        <v>38192</v>
      </c>
      <c r="B2777" s="668" t="s">
        <v>61393</v>
      </c>
      <c r="C2777" s="668" t="s">
        <v>57099</v>
      </c>
      <c r="D2777" s="668" t="s">
        <v>57093</v>
      </c>
      <c r="E2777" s="674" t="s">
        <v>61394</v>
      </c>
    </row>
    <row r="2778" spans="1:5">
      <c r="A2778" s="668">
        <v>3753</v>
      </c>
      <c r="B2778" s="668" t="s">
        <v>61395</v>
      </c>
      <c r="C2778" s="668" t="s">
        <v>57099</v>
      </c>
      <c r="D2778" s="668" t="s">
        <v>57093</v>
      </c>
      <c r="E2778" s="674" t="s">
        <v>61396</v>
      </c>
    </row>
    <row r="2779" spans="1:5">
      <c r="A2779" s="668">
        <v>38782</v>
      </c>
      <c r="B2779" s="668" t="s">
        <v>61397</v>
      </c>
      <c r="C2779" s="668" t="s">
        <v>57099</v>
      </c>
      <c r="D2779" s="668" t="s">
        <v>57093</v>
      </c>
      <c r="E2779" s="674" t="s">
        <v>24656</v>
      </c>
    </row>
    <row r="2780" spans="1:5">
      <c r="A2780" s="668">
        <v>38778</v>
      </c>
      <c r="B2780" s="668" t="s">
        <v>61398</v>
      </c>
      <c r="C2780" s="668" t="s">
        <v>57099</v>
      </c>
      <c r="D2780" s="668" t="s">
        <v>57093</v>
      </c>
      <c r="E2780" s="674" t="s">
        <v>25623</v>
      </c>
    </row>
    <row r="2781" spans="1:5">
      <c r="A2781" s="668">
        <v>38779</v>
      </c>
      <c r="B2781" s="668" t="s">
        <v>61399</v>
      </c>
      <c r="C2781" s="668" t="s">
        <v>57099</v>
      </c>
      <c r="D2781" s="668" t="s">
        <v>57093</v>
      </c>
      <c r="E2781" s="674" t="s">
        <v>26545</v>
      </c>
    </row>
    <row r="2782" spans="1:5">
      <c r="A2782" s="668">
        <v>39388</v>
      </c>
      <c r="B2782" s="668" t="s">
        <v>61400</v>
      </c>
      <c r="C2782" s="668" t="s">
        <v>57099</v>
      </c>
      <c r="D2782" s="668" t="s">
        <v>57093</v>
      </c>
      <c r="E2782" s="674" t="s">
        <v>61401</v>
      </c>
    </row>
    <row r="2783" spans="1:5">
      <c r="A2783" s="668">
        <v>39387</v>
      </c>
      <c r="B2783" s="668" t="s">
        <v>61402</v>
      </c>
      <c r="C2783" s="668" t="s">
        <v>57099</v>
      </c>
      <c r="D2783" s="668" t="s">
        <v>57093</v>
      </c>
      <c r="E2783" s="674" t="s">
        <v>54395</v>
      </c>
    </row>
    <row r="2784" spans="1:5">
      <c r="A2784" s="668">
        <v>39386</v>
      </c>
      <c r="B2784" s="668" t="s">
        <v>61403</v>
      </c>
      <c r="C2784" s="668" t="s">
        <v>57099</v>
      </c>
      <c r="D2784" s="668" t="s">
        <v>57093</v>
      </c>
      <c r="E2784" s="674" t="s">
        <v>61404</v>
      </c>
    </row>
    <row r="2785" spans="1:5">
      <c r="A2785" s="668">
        <v>38194</v>
      </c>
      <c r="B2785" s="668" t="s">
        <v>61405</v>
      </c>
      <c r="C2785" s="668" t="s">
        <v>57099</v>
      </c>
      <c r="D2785" s="668" t="s">
        <v>57097</v>
      </c>
      <c r="E2785" s="674" t="s">
        <v>54282</v>
      </c>
    </row>
    <row r="2786" spans="1:5">
      <c r="A2786" s="668">
        <v>38193</v>
      </c>
      <c r="B2786" s="668" t="s">
        <v>61406</v>
      </c>
      <c r="C2786" s="668" t="s">
        <v>57099</v>
      </c>
      <c r="D2786" s="668" t="s">
        <v>57093</v>
      </c>
      <c r="E2786" s="674" t="s">
        <v>33332</v>
      </c>
    </row>
    <row r="2787" spans="1:5">
      <c r="A2787" s="668">
        <v>12216</v>
      </c>
      <c r="B2787" s="668" t="s">
        <v>61407</v>
      </c>
      <c r="C2787" s="668" t="s">
        <v>57099</v>
      </c>
      <c r="D2787" s="668" t="s">
        <v>57093</v>
      </c>
      <c r="E2787" s="674" t="s">
        <v>54767</v>
      </c>
    </row>
    <row r="2788" spans="1:5">
      <c r="A2788" s="668">
        <v>3757</v>
      </c>
      <c r="B2788" s="668" t="s">
        <v>61408</v>
      </c>
      <c r="C2788" s="668" t="s">
        <v>57099</v>
      </c>
      <c r="D2788" s="668" t="s">
        <v>57093</v>
      </c>
      <c r="E2788" s="674" t="s">
        <v>33611</v>
      </c>
    </row>
    <row r="2789" spans="1:5">
      <c r="A2789" s="668">
        <v>3758</v>
      </c>
      <c r="B2789" s="668" t="s">
        <v>61409</v>
      </c>
      <c r="C2789" s="668" t="s">
        <v>57099</v>
      </c>
      <c r="D2789" s="668" t="s">
        <v>57093</v>
      </c>
      <c r="E2789" s="674" t="s">
        <v>61410</v>
      </c>
    </row>
    <row r="2790" spans="1:5">
      <c r="A2790" s="668">
        <v>12214</v>
      </c>
      <c r="B2790" s="668" t="s">
        <v>61411</v>
      </c>
      <c r="C2790" s="668" t="s">
        <v>57099</v>
      </c>
      <c r="D2790" s="668" t="s">
        <v>57093</v>
      </c>
      <c r="E2790" s="674" t="s">
        <v>61412</v>
      </c>
    </row>
    <row r="2791" spans="1:5">
      <c r="A2791" s="668">
        <v>3749</v>
      </c>
      <c r="B2791" s="668" t="s">
        <v>61413</v>
      </c>
      <c r="C2791" s="668" t="s">
        <v>57099</v>
      </c>
      <c r="D2791" s="668" t="s">
        <v>57097</v>
      </c>
      <c r="E2791" s="674" t="s">
        <v>33130</v>
      </c>
    </row>
    <row r="2792" spans="1:5">
      <c r="A2792" s="668">
        <v>3751</v>
      </c>
      <c r="B2792" s="668" t="s">
        <v>61414</v>
      </c>
      <c r="C2792" s="668" t="s">
        <v>57099</v>
      </c>
      <c r="D2792" s="668" t="s">
        <v>57093</v>
      </c>
      <c r="E2792" s="674" t="s">
        <v>61415</v>
      </c>
    </row>
    <row r="2793" spans="1:5">
      <c r="A2793" s="668">
        <v>39376</v>
      </c>
      <c r="B2793" s="668" t="s">
        <v>61416</v>
      </c>
      <c r="C2793" s="668" t="s">
        <v>57099</v>
      </c>
      <c r="D2793" s="668" t="s">
        <v>57093</v>
      </c>
      <c r="E2793" s="674" t="s">
        <v>54641</v>
      </c>
    </row>
    <row r="2794" spans="1:5">
      <c r="A2794" s="668">
        <v>3752</v>
      </c>
      <c r="B2794" s="668" t="s">
        <v>61417</v>
      </c>
      <c r="C2794" s="668" t="s">
        <v>57099</v>
      </c>
      <c r="D2794" s="668" t="s">
        <v>57093</v>
      </c>
      <c r="E2794" s="674" t="s">
        <v>61418</v>
      </c>
    </row>
    <row r="2795" spans="1:5">
      <c r="A2795" s="668">
        <v>746</v>
      </c>
      <c r="B2795" s="668" t="s">
        <v>61419</v>
      </c>
      <c r="C2795" s="668" t="s">
        <v>57099</v>
      </c>
      <c r="D2795" s="668" t="s">
        <v>57097</v>
      </c>
      <c r="E2795" s="674" t="s">
        <v>61420</v>
      </c>
    </row>
    <row r="2796" spans="1:5">
      <c r="A2796" s="668">
        <v>36521</v>
      </c>
      <c r="B2796" s="668" t="s">
        <v>61421</v>
      </c>
      <c r="C2796" s="668" t="s">
        <v>57099</v>
      </c>
      <c r="D2796" s="668" t="s">
        <v>57093</v>
      </c>
      <c r="E2796" s="674" t="s">
        <v>61422</v>
      </c>
    </row>
    <row r="2797" spans="1:5">
      <c r="A2797" s="668">
        <v>36794</v>
      </c>
      <c r="B2797" s="668" t="s">
        <v>61423</v>
      </c>
      <c r="C2797" s="668" t="s">
        <v>57099</v>
      </c>
      <c r="D2797" s="668" t="s">
        <v>57093</v>
      </c>
      <c r="E2797" s="674" t="s">
        <v>61424</v>
      </c>
    </row>
    <row r="2798" spans="1:5">
      <c r="A2798" s="668">
        <v>10426</v>
      </c>
      <c r="B2798" s="668" t="s">
        <v>61425</v>
      </c>
      <c r="C2798" s="668" t="s">
        <v>57099</v>
      </c>
      <c r="D2798" s="668" t="s">
        <v>57093</v>
      </c>
      <c r="E2798" s="674" t="s">
        <v>61426</v>
      </c>
    </row>
    <row r="2799" spans="1:5">
      <c r="A2799" s="668">
        <v>10425</v>
      </c>
      <c r="B2799" s="668" t="s">
        <v>61427</v>
      </c>
      <c r="C2799" s="668" t="s">
        <v>57099</v>
      </c>
      <c r="D2799" s="668" t="s">
        <v>57093</v>
      </c>
      <c r="E2799" s="674" t="s">
        <v>61428</v>
      </c>
    </row>
    <row r="2800" spans="1:5">
      <c r="A2800" s="668">
        <v>10431</v>
      </c>
      <c r="B2800" s="668" t="s">
        <v>61429</v>
      </c>
      <c r="C2800" s="668" t="s">
        <v>57099</v>
      </c>
      <c r="D2800" s="668" t="s">
        <v>57093</v>
      </c>
      <c r="E2800" s="674" t="s">
        <v>61430</v>
      </c>
    </row>
    <row r="2801" spans="1:5">
      <c r="A2801" s="668">
        <v>10429</v>
      </c>
      <c r="B2801" s="668" t="s">
        <v>61431</v>
      </c>
      <c r="C2801" s="668" t="s">
        <v>57099</v>
      </c>
      <c r="D2801" s="668" t="s">
        <v>57093</v>
      </c>
      <c r="E2801" s="674" t="s">
        <v>61432</v>
      </c>
    </row>
    <row r="2802" spans="1:5">
      <c r="A2802" s="668">
        <v>20269</v>
      </c>
      <c r="B2802" s="668" t="s">
        <v>61433</v>
      </c>
      <c r="C2802" s="668" t="s">
        <v>57099</v>
      </c>
      <c r="D2802" s="668" t="s">
        <v>57093</v>
      </c>
      <c r="E2802" s="674" t="s">
        <v>61434</v>
      </c>
    </row>
    <row r="2803" spans="1:5">
      <c r="A2803" s="668">
        <v>20270</v>
      </c>
      <c r="B2803" s="668" t="s">
        <v>61435</v>
      </c>
      <c r="C2803" s="668" t="s">
        <v>57099</v>
      </c>
      <c r="D2803" s="668" t="s">
        <v>57093</v>
      </c>
      <c r="E2803" s="674" t="s">
        <v>61436</v>
      </c>
    </row>
    <row r="2804" spans="1:5">
      <c r="A2804" s="668">
        <v>11696</v>
      </c>
      <c r="B2804" s="668" t="s">
        <v>61437</v>
      </c>
      <c r="C2804" s="668" t="s">
        <v>57099</v>
      </c>
      <c r="D2804" s="668" t="s">
        <v>57093</v>
      </c>
      <c r="E2804" s="674" t="s">
        <v>61438</v>
      </c>
    </row>
    <row r="2805" spans="1:5">
      <c r="A2805" s="668">
        <v>10427</v>
      </c>
      <c r="B2805" s="668" t="s">
        <v>61439</v>
      </c>
      <c r="C2805" s="668" t="s">
        <v>57099</v>
      </c>
      <c r="D2805" s="668" t="s">
        <v>57093</v>
      </c>
      <c r="E2805" s="674" t="s">
        <v>61440</v>
      </c>
    </row>
    <row r="2806" spans="1:5">
      <c r="A2806" s="668">
        <v>10428</v>
      </c>
      <c r="B2806" s="668" t="s">
        <v>61441</v>
      </c>
      <c r="C2806" s="668" t="s">
        <v>57099</v>
      </c>
      <c r="D2806" s="668" t="s">
        <v>57093</v>
      </c>
      <c r="E2806" s="674" t="s">
        <v>61442</v>
      </c>
    </row>
    <row r="2807" spans="1:5">
      <c r="A2807" s="668">
        <v>2354</v>
      </c>
      <c r="B2807" s="668" t="s">
        <v>61443</v>
      </c>
      <c r="C2807" s="668" t="s">
        <v>57386</v>
      </c>
      <c r="D2807" s="668" t="s">
        <v>57093</v>
      </c>
      <c r="E2807" s="674" t="s">
        <v>67777</v>
      </c>
    </row>
    <row r="2808" spans="1:5">
      <c r="A2808" s="668">
        <v>40932</v>
      </c>
      <c r="B2808" s="668" t="s">
        <v>61444</v>
      </c>
      <c r="C2808" s="668" t="s">
        <v>57389</v>
      </c>
      <c r="D2808" s="668" t="s">
        <v>57093</v>
      </c>
      <c r="E2808" s="674" t="s">
        <v>72403</v>
      </c>
    </row>
    <row r="2809" spans="1:5">
      <c r="A2809" s="668">
        <v>10853</v>
      </c>
      <c r="B2809" s="668" t="s">
        <v>61445</v>
      </c>
      <c r="C2809" s="668" t="s">
        <v>57099</v>
      </c>
      <c r="D2809" s="668" t="s">
        <v>57093</v>
      </c>
      <c r="E2809" s="674" t="s">
        <v>61446</v>
      </c>
    </row>
    <row r="2810" spans="1:5">
      <c r="A2810" s="668">
        <v>5093</v>
      </c>
      <c r="B2810" s="668" t="s">
        <v>61447</v>
      </c>
      <c r="C2810" s="668" t="s">
        <v>57821</v>
      </c>
      <c r="D2810" s="668" t="s">
        <v>57093</v>
      </c>
      <c r="E2810" s="674" t="s">
        <v>29969</v>
      </c>
    </row>
    <row r="2811" spans="1:5">
      <c r="A2811" s="668">
        <v>37768</v>
      </c>
      <c r="B2811" s="668" t="s">
        <v>61448</v>
      </c>
      <c r="C2811" s="668" t="s">
        <v>57099</v>
      </c>
      <c r="D2811" s="668" t="s">
        <v>44266</v>
      </c>
      <c r="E2811" s="674" t="s">
        <v>61449</v>
      </c>
    </row>
    <row r="2812" spans="1:5">
      <c r="A2812" s="668">
        <v>37773</v>
      </c>
      <c r="B2812" s="668" t="s">
        <v>61450</v>
      </c>
      <c r="C2812" s="668" t="s">
        <v>57099</v>
      </c>
      <c r="D2812" s="668" t="s">
        <v>44266</v>
      </c>
      <c r="E2812" s="674" t="s">
        <v>61451</v>
      </c>
    </row>
    <row r="2813" spans="1:5">
      <c r="A2813" s="668">
        <v>37769</v>
      </c>
      <c r="B2813" s="668" t="s">
        <v>61452</v>
      </c>
      <c r="C2813" s="668" t="s">
        <v>57099</v>
      </c>
      <c r="D2813" s="668" t="s">
        <v>44266</v>
      </c>
      <c r="E2813" s="674" t="s">
        <v>61453</v>
      </c>
    </row>
    <row r="2814" spans="1:5">
      <c r="A2814" s="668">
        <v>37770</v>
      </c>
      <c r="B2814" s="668" t="s">
        <v>61454</v>
      </c>
      <c r="C2814" s="668" t="s">
        <v>57099</v>
      </c>
      <c r="D2814" s="668" t="s">
        <v>44266</v>
      </c>
      <c r="E2814" s="674" t="s">
        <v>61455</v>
      </c>
    </row>
    <row r="2815" spans="1:5">
      <c r="A2815" s="668">
        <v>38382</v>
      </c>
      <c r="B2815" s="668" t="s">
        <v>61456</v>
      </c>
      <c r="C2815" s="668" t="s">
        <v>57099</v>
      </c>
      <c r="D2815" s="668" t="s">
        <v>57093</v>
      </c>
      <c r="E2815" s="674" t="s">
        <v>61457</v>
      </c>
    </row>
    <row r="2816" spans="1:5">
      <c r="A2816" s="668">
        <v>38383</v>
      </c>
      <c r="B2816" s="668" t="s">
        <v>61458</v>
      </c>
      <c r="C2816" s="668" t="s">
        <v>57099</v>
      </c>
      <c r="D2816" s="668" t="s">
        <v>57093</v>
      </c>
      <c r="E2816" s="674" t="s">
        <v>54899</v>
      </c>
    </row>
    <row r="2817" spans="1:5">
      <c r="A2817" s="668">
        <v>3768</v>
      </c>
      <c r="B2817" s="668" t="s">
        <v>61459</v>
      </c>
      <c r="C2817" s="668" t="s">
        <v>57099</v>
      </c>
      <c r="D2817" s="668" t="s">
        <v>57093</v>
      </c>
      <c r="E2817" s="674" t="s">
        <v>25032</v>
      </c>
    </row>
    <row r="2818" spans="1:5">
      <c r="A2818" s="668">
        <v>3767</v>
      </c>
      <c r="B2818" s="668" t="s">
        <v>61460</v>
      </c>
      <c r="C2818" s="668" t="s">
        <v>57099</v>
      </c>
      <c r="D2818" s="668" t="s">
        <v>57093</v>
      </c>
      <c r="E2818" s="674" t="s">
        <v>25045</v>
      </c>
    </row>
    <row r="2819" spans="1:5">
      <c r="A2819" s="668">
        <v>13192</v>
      </c>
      <c r="B2819" s="668" t="s">
        <v>61461</v>
      </c>
      <c r="C2819" s="668" t="s">
        <v>57099</v>
      </c>
      <c r="D2819" s="668" t="s">
        <v>57093</v>
      </c>
      <c r="E2819" s="674" t="s">
        <v>61462</v>
      </c>
    </row>
    <row r="2820" spans="1:5">
      <c r="A2820" s="668">
        <v>38413</v>
      </c>
      <c r="B2820" s="668" t="s">
        <v>61463</v>
      </c>
      <c r="C2820" s="668" t="s">
        <v>57099</v>
      </c>
      <c r="D2820" s="668" t="s">
        <v>57093</v>
      </c>
      <c r="E2820" s="674" t="s">
        <v>61464</v>
      </c>
    </row>
    <row r="2821" spans="1:5">
      <c r="A2821" s="668">
        <v>42440</v>
      </c>
      <c r="B2821" s="668" t="s">
        <v>61465</v>
      </c>
      <c r="C2821" s="668" t="s">
        <v>57099</v>
      </c>
      <c r="D2821" s="668" t="s">
        <v>44266</v>
      </c>
      <c r="E2821" s="674" t="s">
        <v>61466</v>
      </c>
    </row>
    <row r="2822" spans="1:5">
      <c r="A2822" s="668">
        <v>20193</v>
      </c>
      <c r="B2822" s="668" t="s">
        <v>61467</v>
      </c>
      <c r="C2822" s="668" t="s">
        <v>2117</v>
      </c>
      <c r="D2822" s="668" t="s">
        <v>57093</v>
      </c>
      <c r="E2822" s="674" t="s">
        <v>61468</v>
      </c>
    </row>
    <row r="2823" spans="1:5">
      <c r="A2823" s="668">
        <v>10527</v>
      </c>
      <c r="B2823" s="668" t="s">
        <v>61469</v>
      </c>
      <c r="C2823" s="668" t="s">
        <v>61470</v>
      </c>
      <c r="D2823" s="668" t="s">
        <v>57097</v>
      </c>
      <c r="E2823" s="674" t="s">
        <v>61471</v>
      </c>
    </row>
    <row r="2824" spans="1:5">
      <c r="A2824" s="668">
        <v>41805</v>
      </c>
      <c r="B2824" s="668" t="s">
        <v>61472</v>
      </c>
      <c r="C2824" s="668" t="s">
        <v>57389</v>
      </c>
      <c r="D2824" s="668" t="s">
        <v>57097</v>
      </c>
      <c r="E2824" s="674" t="s">
        <v>61473</v>
      </c>
    </row>
    <row r="2825" spans="1:5">
      <c r="A2825" s="668">
        <v>40271</v>
      </c>
      <c r="B2825" s="668" t="s">
        <v>61474</v>
      </c>
      <c r="C2825" s="668" t="s">
        <v>57389</v>
      </c>
      <c r="D2825" s="668" t="s">
        <v>57093</v>
      </c>
      <c r="E2825" s="674" t="s">
        <v>53930</v>
      </c>
    </row>
    <row r="2826" spans="1:5">
      <c r="A2826" s="668">
        <v>40287</v>
      </c>
      <c r="B2826" s="668" t="s">
        <v>61475</v>
      </c>
      <c r="C2826" s="668" t="s">
        <v>57389</v>
      </c>
      <c r="D2826" s="668" t="s">
        <v>57093</v>
      </c>
      <c r="E2826" s="674" t="s">
        <v>33252</v>
      </c>
    </row>
    <row r="2827" spans="1:5">
      <c r="A2827" s="668">
        <v>40295</v>
      </c>
      <c r="B2827" s="668" t="s">
        <v>61476</v>
      </c>
      <c r="C2827" s="668" t="s">
        <v>57386</v>
      </c>
      <c r="D2827" s="668" t="s">
        <v>44266</v>
      </c>
      <c r="E2827" s="674" t="s">
        <v>33106</v>
      </c>
    </row>
    <row r="2828" spans="1:5">
      <c r="A2828" s="668">
        <v>745</v>
      </c>
      <c r="B2828" s="668" t="s">
        <v>61477</v>
      </c>
      <c r="C2828" s="668" t="s">
        <v>57386</v>
      </c>
      <c r="D2828" s="668" t="s">
        <v>44266</v>
      </c>
      <c r="E2828" s="674" t="s">
        <v>54991</v>
      </c>
    </row>
    <row r="2829" spans="1:5">
      <c r="A2829" s="668">
        <v>4084</v>
      </c>
      <c r="B2829" s="668" t="s">
        <v>61478</v>
      </c>
      <c r="C2829" s="668" t="s">
        <v>57386</v>
      </c>
      <c r="D2829" s="668" t="s">
        <v>57093</v>
      </c>
      <c r="E2829" s="674" t="s">
        <v>57173</v>
      </c>
    </row>
    <row r="2830" spans="1:5">
      <c r="A2830" s="668">
        <v>743</v>
      </c>
      <c r="B2830" s="668" t="s">
        <v>61479</v>
      </c>
      <c r="C2830" s="668" t="s">
        <v>57386</v>
      </c>
      <c r="D2830" s="668" t="s">
        <v>57097</v>
      </c>
      <c r="E2830" s="674" t="s">
        <v>57173</v>
      </c>
    </row>
    <row r="2831" spans="1:5">
      <c r="A2831" s="668">
        <v>40293</v>
      </c>
      <c r="B2831" s="668" t="s">
        <v>61480</v>
      </c>
      <c r="C2831" s="668" t="s">
        <v>57386</v>
      </c>
      <c r="D2831" s="668" t="s">
        <v>57093</v>
      </c>
      <c r="E2831" s="674" t="s">
        <v>33306</v>
      </c>
    </row>
    <row r="2832" spans="1:5">
      <c r="A2832" s="668">
        <v>40294</v>
      </c>
      <c r="B2832" s="668" t="s">
        <v>61481</v>
      </c>
      <c r="C2832" s="668" t="s">
        <v>57386</v>
      </c>
      <c r="D2832" s="668" t="s">
        <v>57093</v>
      </c>
      <c r="E2832" s="674" t="s">
        <v>57173</v>
      </c>
    </row>
    <row r="2833" spans="1:5">
      <c r="A2833" s="668">
        <v>4085</v>
      </c>
      <c r="B2833" s="668" t="s">
        <v>61482</v>
      </c>
      <c r="C2833" s="668" t="s">
        <v>57386</v>
      </c>
      <c r="D2833" s="668" t="s">
        <v>57093</v>
      </c>
      <c r="E2833" s="674" t="s">
        <v>24516</v>
      </c>
    </row>
    <row r="2834" spans="1:5">
      <c r="A2834" s="668">
        <v>10775</v>
      </c>
      <c r="B2834" s="668" t="s">
        <v>61483</v>
      </c>
      <c r="C2834" s="668" t="s">
        <v>57389</v>
      </c>
      <c r="D2834" s="668" t="s">
        <v>57097</v>
      </c>
      <c r="E2834" s="674" t="s">
        <v>61484</v>
      </c>
    </row>
    <row r="2835" spans="1:5">
      <c r="A2835" s="668">
        <v>10776</v>
      </c>
      <c r="B2835" s="668" t="s">
        <v>61485</v>
      </c>
      <c r="C2835" s="668" t="s">
        <v>57389</v>
      </c>
      <c r="D2835" s="668" t="s">
        <v>57093</v>
      </c>
      <c r="E2835" s="674" t="s">
        <v>61486</v>
      </c>
    </row>
    <row r="2836" spans="1:5">
      <c r="A2836" s="668">
        <v>10779</v>
      </c>
      <c r="B2836" s="668" t="s">
        <v>61487</v>
      </c>
      <c r="C2836" s="668" t="s">
        <v>57389</v>
      </c>
      <c r="D2836" s="668" t="s">
        <v>57093</v>
      </c>
      <c r="E2836" s="674" t="s">
        <v>61488</v>
      </c>
    </row>
    <row r="2837" spans="1:5">
      <c r="A2837" s="668">
        <v>10777</v>
      </c>
      <c r="B2837" s="668" t="s">
        <v>61489</v>
      </c>
      <c r="C2837" s="668" t="s">
        <v>57389</v>
      </c>
      <c r="D2837" s="668" t="s">
        <v>57093</v>
      </c>
      <c r="E2837" s="674" t="s">
        <v>61490</v>
      </c>
    </row>
    <row r="2838" spans="1:5">
      <c r="A2838" s="668">
        <v>10778</v>
      </c>
      <c r="B2838" s="668" t="s">
        <v>61491</v>
      </c>
      <c r="C2838" s="668" t="s">
        <v>57389</v>
      </c>
      <c r="D2838" s="668" t="s">
        <v>57093</v>
      </c>
      <c r="E2838" s="674" t="s">
        <v>61488</v>
      </c>
    </row>
    <row r="2839" spans="1:5">
      <c r="A2839" s="668">
        <v>40339</v>
      </c>
      <c r="B2839" s="668" t="s">
        <v>61492</v>
      </c>
      <c r="C2839" s="668" t="s">
        <v>57389</v>
      </c>
      <c r="D2839" s="668" t="s">
        <v>57093</v>
      </c>
      <c r="E2839" s="674" t="s">
        <v>33252</v>
      </c>
    </row>
    <row r="2840" spans="1:5">
      <c r="A2840" s="668">
        <v>3355</v>
      </c>
      <c r="B2840" s="668" t="s">
        <v>61493</v>
      </c>
      <c r="C2840" s="668" t="s">
        <v>57386</v>
      </c>
      <c r="D2840" s="668" t="s">
        <v>44266</v>
      </c>
      <c r="E2840" s="674" t="s">
        <v>54815</v>
      </c>
    </row>
    <row r="2841" spans="1:5">
      <c r="A2841" s="668">
        <v>39814</v>
      </c>
      <c r="B2841" s="668" t="s">
        <v>61494</v>
      </c>
      <c r="C2841" s="668" t="s">
        <v>57386</v>
      </c>
      <c r="D2841" s="668" t="s">
        <v>44266</v>
      </c>
      <c r="E2841" s="674" t="s">
        <v>58313</v>
      </c>
    </row>
    <row r="2842" spans="1:5">
      <c r="A2842" s="668">
        <v>10749</v>
      </c>
      <c r="B2842" s="668" t="s">
        <v>61495</v>
      </c>
      <c r="C2842" s="668" t="s">
        <v>57389</v>
      </c>
      <c r="D2842" s="668" t="s">
        <v>57093</v>
      </c>
      <c r="E2842" s="674" t="s">
        <v>54273</v>
      </c>
    </row>
    <row r="2843" spans="1:5">
      <c r="A2843" s="668">
        <v>40290</v>
      </c>
      <c r="B2843" s="668" t="s">
        <v>61496</v>
      </c>
      <c r="C2843" s="668" t="s">
        <v>57389</v>
      </c>
      <c r="D2843" s="668" t="s">
        <v>57093</v>
      </c>
      <c r="E2843" s="674" t="s">
        <v>61497</v>
      </c>
    </row>
    <row r="2844" spans="1:5">
      <c r="A2844" s="668">
        <v>3346</v>
      </c>
      <c r="B2844" s="668" t="s">
        <v>61498</v>
      </c>
      <c r="C2844" s="668" t="s">
        <v>57386</v>
      </c>
      <c r="D2844" s="668" t="s">
        <v>57097</v>
      </c>
      <c r="E2844" s="674" t="s">
        <v>61499</v>
      </c>
    </row>
    <row r="2845" spans="1:5">
      <c r="A2845" s="668">
        <v>3348</v>
      </c>
      <c r="B2845" s="668" t="s">
        <v>61500</v>
      </c>
      <c r="C2845" s="668" t="s">
        <v>57386</v>
      </c>
      <c r="D2845" s="668" t="s">
        <v>57093</v>
      </c>
      <c r="E2845" s="674" t="s">
        <v>61501</v>
      </c>
    </row>
    <row r="2846" spans="1:5">
      <c r="A2846" s="668">
        <v>39833</v>
      </c>
      <c r="B2846" s="668" t="s">
        <v>61502</v>
      </c>
      <c r="C2846" s="668" t="s">
        <v>57386</v>
      </c>
      <c r="D2846" s="668" t="s">
        <v>57093</v>
      </c>
      <c r="E2846" s="674" t="s">
        <v>54734</v>
      </c>
    </row>
    <row r="2847" spans="1:5">
      <c r="A2847" s="668">
        <v>7252</v>
      </c>
      <c r="B2847" s="668" t="s">
        <v>61503</v>
      </c>
      <c r="C2847" s="668" t="s">
        <v>57386</v>
      </c>
      <c r="D2847" s="668" t="s">
        <v>44266</v>
      </c>
      <c r="E2847" s="674" t="s">
        <v>24574</v>
      </c>
    </row>
    <row r="2848" spans="1:5">
      <c r="A2848" s="668">
        <v>4778</v>
      </c>
      <c r="B2848" s="668" t="s">
        <v>61504</v>
      </c>
      <c r="C2848" s="668" t="s">
        <v>57386</v>
      </c>
      <c r="D2848" s="668" t="s">
        <v>44266</v>
      </c>
      <c r="E2848" s="674" t="s">
        <v>53923</v>
      </c>
    </row>
    <row r="2849" spans="1:5">
      <c r="A2849" s="668">
        <v>4780</v>
      </c>
      <c r="B2849" s="668" t="s">
        <v>61505</v>
      </c>
      <c r="C2849" s="668" t="s">
        <v>57386</v>
      </c>
      <c r="D2849" s="668" t="s">
        <v>44266</v>
      </c>
      <c r="E2849" s="674" t="s">
        <v>53851</v>
      </c>
    </row>
    <row r="2850" spans="1:5">
      <c r="A2850" s="668">
        <v>10809</v>
      </c>
      <c r="B2850" s="668" t="s">
        <v>61506</v>
      </c>
      <c r="C2850" s="668" t="s">
        <v>57386</v>
      </c>
      <c r="D2850" s="668" t="s">
        <v>57093</v>
      </c>
      <c r="E2850" s="674" t="s">
        <v>57164</v>
      </c>
    </row>
    <row r="2851" spans="1:5">
      <c r="A2851" s="668">
        <v>10811</v>
      </c>
      <c r="B2851" s="668" t="s">
        <v>61507</v>
      </c>
      <c r="C2851" s="668" t="s">
        <v>57386</v>
      </c>
      <c r="D2851" s="668" t="s">
        <v>57097</v>
      </c>
      <c r="E2851" s="674" t="s">
        <v>33264</v>
      </c>
    </row>
    <row r="2852" spans="1:5">
      <c r="A2852" s="668">
        <v>7247</v>
      </c>
      <c r="B2852" s="668" t="s">
        <v>61508</v>
      </c>
      <c r="C2852" s="668" t="s">
        <v>57386</v>
      </c>
      <c r="D2852" s="668" t="s">
        <v>44266</v>
      </c>
      <c r="E2852" s="674" t="s">
        <v>24574</v>
      </c>
    </row>
    <row r="2853" spans="1:5">
      <c r="A2853" s="668">
        <v>40291</v>
      </c>
      <c r="B2853" s="668" t="s">
        <v>61509</v>
      </c>
      <c r="C2853" s="668" t="s">
        <v>57389</v>
      </c>
      <c r="D2853" s="668" t="s">
        <v>57093</v>
      </c>
      <c r="E2853" s="674" t="s">
        <v>61510</v>
      </c>
    </row>
    <row r="2854" spans="1:5">
      <c r="A2854" s="668">
        <v>40275</v>
      </c>
      <c r="B2854" s="668" t="s">
        <v>61511</v>
      </c>
      <c r="C2854" s="668" t="s">
        <v>57389</v>
      </c>
      <c r="D2854" s="668" t="s">
        <v>57093</v>
      </c>
      <c r="E2854" s="674" t="s">
        <v>61471</v>
      </c>
    </row>
    <row r="2855" spans="1:5">
      <c r="A2855" s="668">
        <v>42408</v>
      </c>
      <c r="B2855" s="668" t="s">
        <v>61512</v>
      </c>
      <c r="C2855" s="668" t="s">
        <v>57096</v>
      </c>
      <c r="D2855" s="668" t="s">
        <v>57093</v>
      </c>
      <c r="E2855" s="674" t="s">
        <v>53900</v>
      </c>
    </row>
    <row r="2856" spans="1:5">
      <c r="A2856" s="668">
        <v>3777</v>
      </c>
      <c r="B2856" s="668" t="s">
        <v>61513</v>
      </c>
      <c r="C2856" s="668" t="s">
        <v>57096</v>
      </c>
      <c r="D2856" s="668" t="s">
        <v>57097</v>
      </c>
      <c r="E2856" s="674" t="s">
        <v>58233</v>
      </c>
    </row>
    <row r="2857" spans="1:5">
      <c r="A2857" s="668">
        <v>3798</v>
      </c>
      <c r="B2857" s="668" t="s">
        <v>61514</v>
      </c>
      <c r="C2857" s="668" t="s">
        <v>57099</v>
      </c>
      <c r="D2857" s="668" t="s">
        <v>44266</v>
      </c>
      <c r="E2857" s="674" t="s">
        <v>61515</v>
      </c>
    </row>
    <row r="2858" spans="1:5">
      <c r="A2858" s="668">
        <v>38769</v>
      </c>
      <c r="B2858" s="668" t="s">
        <v>61516</v>
      </c>
      <c r="C2858" s="668" t="s">
        <v>57099</v>
      </c>
      <c r="D2858" s="668" t="s">
        <v>44266</v>
      </c>
      <c r="E2858" s="674" t="s">
        <v>61517</v>
      </c>
    </row>
    <row r="2859" spans="1:5">
      <c r="A2859" s="668">
        <v>39510</v>
      </c>
      <c r="B2859" s="668" t="s">
        <v>61518</v>
      </c>
      <c r="C2859" s="668" t="s">
        <v>57099</v>
      </c>
      <c r="D2859" s="668" t="s">
        <v>44266</v>
      </c>
      <c r="E2859" s="674" t="s">
        <v>61519</v>
      </c>
    </row>
    <row r="2860" spans="1:5">
      <c r="A2860" s="668">
        <v>38776</v>
      </c>
      <c r="B2860" s="668" t="s">
        <v>61520</v>
      </c>
      <c r="C2860" s="668" t="s">
        <v>57099</v>
      </c>
      <c r="D2860" s="668" t="s">
        <v>44266</v>
      </c>
      <c r="E2860" s="674" t="s">
        <v>61521</v>
      </c>
    </row>
    <row r="2861" spans="1:5">
      <c r="A2861" s="668">
        <v>38774</v>
      </c>
      <c r="B2861" s="668" t="s">
        <v>61522</v>
      </c>
      <c r="C2861" s="668" t="s">
        <v>57099</v>
      </c>
      <c r="D2861" s="668" t="s">
        <v>57093</v>
      </c>
      <c r="E2861" s="674" t="s">
        <v>59643</v>
      </c>
    </row>
    <row r="2862" spans="1:5">
      <c r="A2862" s="668">
        <v>42247</v>
      </c>
      <c r="B2862" s="668" t="s">
        <v>61523</v>
      </c>
      <c r="C2862" s="668" t="s">
        <v>57099</v>
      </c>
      <c r="D2862" s="668" t="s">
        <v>57093</v>
      </c>
      <c r="E2862" s="674" t="s">
        <v>61524</v>
      </c>
    </row>
    <row r="2863" spans="1:5">
      <c r="A2863" s="668">
        <v>42248</v>
      </c>
      <c r="B2863" s="668" t="s">
        <v>61525</v>
      </c>
      <c r="C2863" s="668" t="s">
        <v>57099</v>
      </c>
      <c r="D2863" s="668" t="s">
        <v>57093</v>
      </c>
      <c r="E2863" s="674" t="s">
        <v>61526</v>
      </c>
    </row>
    <row r="2864" spans="1:5">
      <c r="A2864" s="668">
        <v>42249</v>
      </c>
      <c r="B2864" s="668" t="s">
        <v>61527</v>
      </c>
      <c r="C2864" s="668" t="s">
        <v>57099</v>
      </c>
      <c r="D2864" s="668" t="s">
        <v>57093</v>
      </c>
      <c r="E2864" s="674" t="s">
        <v>61528</v>
      </c>
    </row>
    <row r="2865" spans="1:5">
      <c r="A2865" s="668">
        <v>42244</v>
      </c>
      <c r="B2865" s="668" t="s">
        <v>61529</v>
      </c>
      <c r="C2865" s="668" t="s">
        <v>57099</v>
      </c>
      <c r="D2865" s="668" t="s">
        <v>57093</v>
      </c>
      <c r="E2865" s="674" t="s">
        <v>61530</v>
      </c>
    </row>
    <row r="2866" spans="1:5">
      <c r="A2866" s="668">
        <v>42245</v>
      </c>
      <c r="B2866" s="668" t="s">
        <v>61531</v>
      </c>
      <c r="C2866" s="668" t="s">
        <v>57099</v>
      </c>
      <c r="D2866" s="668" t="s">
        <v>57093</v>
      </c>
      <c r="E2866" s="674" t="s">
        <v>61532</v>
      </c>
    </row>
    <row r="2867" spans="1:5">
      <c r="A2867" s="668">
        <v>42246</v>
      </c>
      <c r="B2867" s="668" t="s">
        <v>61533</v>
      </c>
      <c r="C2867" s="668" t="s">
        <v>57099</v>
      </c>
      <c r="D2867" s="668" t="s">
        <v>57093</v>
      </c>
      <c r="E2867" s="674" t="s">
        <v>61534</v>
      </c>
    </row>
    <row r="2868" spans="1:5">
      <c r="A2868" s="668">
        <v>42243</v>
      </c>
      <c r="B2868" s="668" t="s">
        <v>61535</v>
      </c>
      <c r="C2868" s="668" t="s">
        <v>57099</v>
      </c>
      <c r="D2868" s="668" t="s">
        <v>57093</v>
      </c>
      <c r="E2868" s="674" t="s">
        <v>61536</v>
      </c>
    </row>
    <row r="2869" spans="1:5">
      <c r="A2869" s="668">
        <v>38889</v>
      </c>
      <c r="B2869" s="668" t="s">
        <v>61537</v>
      </c>
      <c r="C2869" s="668" t="s">
        <v>57099</v>
      </c>
      <c r="D2869" s="668" t="s">
        <v>44266</v>
      </c>
      <c r="E2869" s="674" t="s">
        <v>61538</v>
      </c>
    </row>
    <row r="2870" spans="1:5">
      <c r="A2870" s="668">
        <v>38784</v>
      </c>
      <c r="B2870" s="668" t="s">
        <v>61539</v>
      </c>
      <c r="C2870" s="668" t="s">
        <v>57099</v>
      </c>
      <c r="D2870" s="668" t="s">
        <v>44266</v>
      </c>
      <c r="E2870" s="674" t="s">
        <v>61540</v>
      </c>
    </row>
    <row r="2871" spans="1:5">
      <c r="A2871" s="668">
        <v>3788</v>
      </c>
      <c r="B2871" s="668" t="s">
        <v>61541</v>
      </c>
      <c r="C2871" s="668" t="s">
        <v>57099</v>
      </c>
      <c r="D2871" s="668" t="s">
        <v>44266</v>
      </c>
      <c r="E2871" s="674" t="s">
        <v>61542</v>
      </c>
    </row>
    <row r="2872" spans="1:5">
      <c r="A2872" s="668">
        <v>12230</v>
      </c>
      <c r="B2872" s="668" t="s">
        <v>61543</v>
      </c>
      <c r="C2872" s="668" t="s">
        <v>57099</v>
      </c>
      <c r="D2872" s="668" t="s">
        <v>44266</v>
      </c>
      <c r="E2872" s="674" t="s">
        <v>54354</v>
      </c>
    </row>
    <row r="2873" spans="1:5">
      <c r="A2873" s="668">
        <v>3780</v>
      </c>
      <c r="B2873" s="668" t="s">
        <v>61544</v>
      </c>
      <c r="C2873" s="668" t="s">
        <v>57099</v>
      </c>
      <c r="D2873" s="668" t="s">
        <v>44266</v>
      </c>
      <c r="E2873" s="674" t="s">
        <v>55033</v>
      </c>
    </row>
    <row r="2874" spans="1:5">
      <c r="A2874" s="668">
        <v>12231</v>
      </c>
      <c r="B2874" s="668" t="s">
        <v>61545</v>
      </c>
      <c r="C2874" s="668" t="s">
        <v>57099</v>
      </c>
      <c r="D2874" s="668" t="s">
        <v>44266</v>
      </c>
      <c r="E2874" s="674" t="s">
        <v>54828</v>
      </c>
    </row>
    <row r="2875" spans="1:5">
      <c r="A2875" s="668">
        <v>3811</v>
      </c>
      <c r="B2875" s="668" t="s">
        <v>61546</v>
      </c>
      <c r="C2875" s="668" t="s">
        <v>57099</v>
      </c>
      <c r="D2875" s="668" t="s">
        <v>44266</v>
      </c>
      <c r="E2875" s="674" t="s">
        <v>61547</v>
      </c>
    </row>
    <row r="2876" spans="1:5">
      <c r="A2876" s="668">
        <v>12232</v>
      </c>
      <c r="B2876" s="668" t="s">
        <v>61548</v>
      </c>
      <c r="C2876" s="668" t="s">
        <v>57099</v>
      </c>
      <c r="D2876" s="668" t="s">
        <v>44266</v>
      </c>
      <c r="E2876" s="674" t="s">
        <v>55038</v>
      </c>
    </row>
    <row r="2877" spans="1:5">
      <c r="A2877" s="668">
        <v>3799</v>
      </c>
      <c r="B2877" s="668" t="s">
        <v>61549</v>
      </c>
      <c r="C2877" s="668" t="s">
        <v>57099</v>
      </c>
      <c r="D2877" s="668" t="s">
        <v>44266</v>
      </c>
      <c r="E2877" s="674" t="s">
        <v>61550</v>
      </c>
    </row>
    <row r="2878" spans="1:5">
      <c r="A2878" s="668">
        <v>12239</v>
      </c>
      <c r="B2878" s="668" t="s">
        <v>61551</v>
      </c>
      <c r="C2878" s="668" t="s">
        <v>57099</v>
      </c>
      <c r="D2878" s="668" t="s">
        <v>44266</v>
      </c>
      <c r="E2878" s="674" t="s">
        <v>61552</v>
      </c>
    </row>
    <row r="2879" spans="1:5">
      <c r="A2879" s="668">
        <v>38773</v>
      </c>
      <c r="B2879" s="668" t="s">
        <v>61553</v>
      </c>
      <c r="C2879" s="668" t="s">
        <v>57099</v>
      </c>
      <c r="D2879" s="668" t="s">
        <v>44266</v>
      </c>
      <c r="E2879" s="674" t="s">
        <v>54877</v>
      </c>
    </row>
    <row r="2880" spans="1:5">
      <c r="A2880" s="668">
        <v>12271</v>
      </c>
      <c r="B2880" s="668" t="s">
        <v>61554</v>
      </c>
      <c r="C2880" s="668" t="s">
        <v>57099</v>
      </c>
      <c r="D2880" s="668" t="s">
        <v>44266</v>
      </c>
      <c r="E2880" s="674" t="s">
        <v>61555</v>
      </c>
    </row>
    <row r="2881" spans="1:5">
      <c r="A2881" s="668">
        <v>38785</v>
      </c>
      <c r="B2881" s="668" t="s">
        <v>61556</v>
      </c>
      <c r="C2881" s="668" t="s">
        <v>57099</v>
      </c>
      <c r="D2881" s="668" t="s">
        <v>44266</v>
      </c>
      <c r="E2881" s="674" t="s">
        <v>61557</v>
      </c>
    </row>
    <row r="2882" spans="1:5">
      <c r="A2882" s="668">
        <v>38786</v>
      </c>
      <c r="B2882" s="668" t="s">
        <v>61558</v>
      </c>
      <c r="C2882" s="668" t="s">
        <v>57099</v>
      </c>
      <c r="D2882" s="668" t="s">
        <v>44266</v>
      </c>
      <c r="E2882" s="674" t="s">
        <v>61559</v>
      </c>
    </row>
    <row r="2883" spans="1:5">
      <c r="A2883" s="668">
        <v>39385</v>
      </c>
      <c r="B2883" s="668" t="s">
        <v>61560</v>
      </c>
      <c r="C2883" s="668" t="s">
        <v>57099</v>
      </c>
      <c r="D2883" s="668" t="s">
        <v>57093</v>
      </c>
      <c r="E2883" s="674" t="s">
        <v>33315</v>
      </c>
    </row>
    <row r="2884" spans="1:5">
      <c r="A2884" s="668">
        <v>39389</v>
      </c>
      <c r="B2884" s="668" t="s">
        <v>61561</v>
      </c>
      <c r="C2884" s="668" t="s">
        <v>57099</v>
      </c>
      <c r="D2884" s="668" t="s">
        <v>57093</v>
      </c>
      <c r="E2884" s="674" t="s">
        <v>54802</v>
      </c>
    </row>
    <row r="2885" spans="1:5">
      <c r="A2885" s="668">
        <v>39390</v>
      </c>
      <c r="B2885" s="668" t="s">
        <v>61562</v>
      </c>
      <c r="C2885" s="668" t="s">
        <v>57099</v>
      </c>
      <c r="D2885" s="668" t="s">
        <v>57093</v>
      </c>
      <c r="E2885" s="674" t="s">
        <v>61563</v>
      </c>
    </row>
    <row r="2886" spans="1:5">
      <c r="A2886" s="668">
        <v>39391</v>
      </c>
      <c r="B2886" s="668" t="s">
        <v>61564</v>
      </c>
      <c r="C2886" s="668" t="s">
        <v>57099</v>
      </c>
      <c r="D2886" s="668" t="s">
        <v>57093</v>
      </c>
      <c r="E2886" s="674" t="s">
        <v>61565</v>
      </c>
    </row>
    <row r="2887" spans="1:5">
      <c r="A2887" s="668">
        <v>3803</v>
      </c>
      <c r="B2887" s="668" t="s">
        <v>61566</v>
      </c>
      <c r="C2887" s="668" t="s">
        <v>57099</v>
      </c>
      <c r="D2887" s="668" t="s">
        <v>44266</v>
      </c>
      <c r="E2887" s="674" t="s">
        <v>61567</v>
      </c>
    </row>
    <row r="2888" spans="1:5">
      <c r="A2888" s="668">
        <v>38770</v>
      </c>
      <c r="B2888" s="668" t="s">
        <v>61568</v>
      </c>
      <c r="C2888" s="668" t="s">
        <v>57099</v>
      </c>
      <c r="D2888" s="668" t="s">
        <v>44266</v>
      </c>
      <c r="E2888" s="674" t="s">
        <v>61569</v>
      </c>
    </row>
    <row r="2889" spans="1:5">
      <c r="A2889" s="668">
        <v>12267</v>
      </c>
      <c r="B2889" s="668" t="s">
        <v>61570</v>
      </c>
      <c r="C2889" s="668" t="s">
        <v>57099</v>
      </c>
      <c r="D2889" s="668" t="s">
        <v>44266</v>
      </c>
      <c r="E2889" s="674" t="s">
        <v>61571</v>
      </c>
    </row>
    <row r="2890" spans="1:5">
      <c r="A2890" s="668">
        <v>43265</v>
      </c>
      <c r="B2890" s="668" t="s">
        <v>61572</v>
      </c>
      <c r="C2890" s="668" t="s">
        <v>57099</v>
      </c>
      <c r="D2890" s="668" t="s">
        <v>57093</v>
      </c>
      <c r="E2890" s="674" t="s">
        <v>33773</v>
      </c>
    </row>
    <row r="2891" spans="1:5">
      <c r="A2891" s="668">
        <v>12266</v>
      </c>
      <c r="B2891" s="668" t="s">
        <v>61573</v>
      </c>
      <c r="C2891" s="668" t="s">
        <v>57099</v>
      </c>
      <c r="D2891" s="668" t="s">
        <v>44266</v>
      </c>
      <c r="E2891" s="674" t="s">
        <v>53913</v>
      </c>
    </row>
    <row r="2892" spans="1:5">
      <c r="A2892" s="668">
        <v>39378</v>
      </c>
      <c r="B2892" s="668" t="s">
        <v>61574</v>
      </c>
      <c r="C2892" s="668" t="s">
        <v>57099</v>
      </c>
      <c r="D2892" s="668" t="s">
        <v>44266</v>
      </c>
      <c r="E2892" s="674" t="s">
        <v>33593</v>
      </c>
    </row>
    <row r="2893" spans="1:5">
      <c r="A2893" s="668">
        <v>43543</v>
      </c>
      <c r="B2893" s="668" t="s">
        <v>61575</v>
      </c>
      <c r="C2893" s="668" t="s">
        <v>57099</v>
      </c>
      <c r="D2893" s="668" t="s">
        <v>44266</v>
      </c>
      <c r="E2893" s="674" t="s">
        <v>61576</v>
      </c>
    </row>
    <row r="2894" spans="1:5">
      <c r="A2894" s="668">
        <v>38775</v>
      </c>
      <c r="B2894" s="668" t="s">
        <v>61577</v>
      </c>
      <c r="C2894" s="668" t="s">
        <v>57099</v>
      </c>
      <c r="D2894" s="668" t="s">
        <v>44266</v>
      </c>
      <c r="E2894" s="674" t="s">
        <v>61578</v>
      </c>
    </row>
    <row r="2895" spans="1:5">
      <c r="A2895" s="668">
        <v>21119</v>
      </c>
      <c r="B2895" s="668" t="s">
        <v>61579</v>
      </c>
      <c r="C2895" s="668" t="s">
        <v>57099</v>
      </c>
      <c r="D2895" s="668" t="s">
        <v>57093</v>
      </c>
      <c r="E2895" s="674" t="s">
        <v>60212</v>
      </c>
    </row>
    <row r="2896" spans="1:5">
      <c r="A2896" s="668">
        <v>37974</v>
      </c>
      <c r="B2896" s="668" t="s">
        <v>61580</v>
      </c>
      <c r="C2896" s="668" t="s">
        <v>57099</v>
      </c>
      <c r="D2896" s="668" t="s">
        <v>57093</v>
      </c>
      <c r="E2896" s="674" t="s">
        <v>24017</v>
      </c>
    </row>
    <row r="2897" spans="1:5">
      <c r="A2897" s="668">
        <v>37975</v>
      </c>
      <c r="B2897" s="668" t="s">
        <v>61581</v>
      </c>
      <c r="C2897" s="668" t="s">
        <v>57099</v>
      </c>
      <c r="D2897" s="668" t="s">
        <v>57093</v>
      </c>
      <c r="E2897" s="674" t="s">
        <v>61582</v>
      </c>
    </row>
    <row r="2898" spans="1:5">
      <c r="A2898" s="668">
        <v>37976</v>
      </c>
      <c r="B2898" s="668" t="s">
        <v>61583</v>
      </c>
      <c r="C2898" s="668" t="s">
        <v>57099</v>
      </c>
      <c r="D2898" s="668" t="s">
        <v>57093</v>
      </c>
      <c r="E2898" s="674" t="s">
        <v>53892</v>
      </c>
    </row>
    <row r="2899" spans="1:5">
      <c r="A2899" s="668">
        <v>37977</v>
      </c>
      <c r="B2899" s="668" t="s">
        <v>61584</v>
      </c>
      <c r="C2899" s="668" t="s">
        <v>57099</v>
      </c>
      <c r="D2899" s="668" t="s">
        <v>57093</v>
      </c>
      <c r="E2899" s="674" t="s">
        <v>33732</v>
      </c>
    </row>
    <row r="2900" spans="1:5">
      <c r="A2900" s="668">
        <v>37978</v>
      </c>
      <c r="B2900" s="668" t="s">
        <v>61585</v>
      </c>
      <c r="C2900" s="668" t="s">
        <v>57099</v>
      </c>
      <c r="D2900" s="668" t="s">
        <v>57093</v>
      </c>
      <c r="E2900" s="674" t="s">
        <v>61586</v>
      </c>
    </row>
    <row r="2901" spans="1:5">
      <c r="A2901" s="668">
        <v>37979</v>
      </c>
      <c r="B2901" s="668" t="s">
        <v>61587</v>
      </c>
      <c r="C2901" s="668" t="s">
        <v>57099</v>
      </c>
      <c r="D2901" s="668" t="s">
        <v>57093</v>
      </c>
      <c r="E2901" s="674" t="s">
        <v>61588</v>
      </c>
    </row>
    <row r="2902" spans="1:5">
      <c r="A2902" s="668">
        <v>37980</v>
      </c>
      <c r="B2902" s="668" t="s">
        <v>61589</v>
      </c>
      <c r="C2902" s="668" t="s">
        <v>57099</v>
      </c>
      <c r="D2902" s="668" t="s">
        <v>57093</v>
      </c>
      <c r="E2902" s="674" t="s">
        <v>61590</v>
      </c>
    </row>
    <row r="2903" spans="1:5">
      <c r="A2903" s="668">
        <v>36147</v>
      </c>
      <c r="B2903" s="668" t="s">
        <v>61591</v>
      </c>
      <c r="C2903" s="668" t="s">
        <v>57821</v>
      </c>
      <c r="D2903" s="668" t="s">
        <v>57093</v>
      </c>
      <c r="E2903" s="674" t="s">
        <v>61592</v>
      </c>
    </row>
    <row r="2904" spans="1:5">
      <c r="A2904" s="668">
        <v>12731</v>
      </c>
      <c r="B2904" s="668" t="s">
        <v>61593</v>
      </c>
      <c r="C2904" s="668" t="s">
        <v>57099</v>
      </c>
      <c r="D2904" s="668" t="s">
        <v>57093</v>
      </c>
      <c r="E2904" s="674" t="s">
        <v>61594</v>
      </c>
    </row>
    <row r="2905" spans="1:5">
      <c r="A2905" s="668">
        <v>12723</v>
      </c>
      <c r="B2905" s="668" t="s">
        <v>61595</v>
      </c>
      <c r="C2905" s="668" t="s">
        <v>57099</v>
      </c>
      <c r="D2905" s="668" t="s">
        <v>57093</v>
      </c>
      <c r="E2905" s="674" t="s">
        <v>23517</v>
      </c>
    </row>
    <row r="2906" spans="1:5">
      <c r="A2906" s="668">
        <v>12724</v>
      </c>
      <c r="B2906" s="668" t="s">
        <v>61596</v>
      </c>
      <c r="C2906" s="668" t="s">
        <v>57099</v>
      </c>
      <c r="D2906" s="668" t="s">
        <v>57093</v>
      </c>
      <c r="E2906" s="674" t="s">
        <v>53768</v>
      </c>
    </row>
    <row r="2907" spans="1:5">
      <c r="A2907" s="668">
        <v>12725</v>
      </c>
      <c r="B2907" s="668" t="s">
        <v>61597</v>
      </c>
      <c r="C2907" s="668" t="s">
        <v>57099</v>
      </c>
      <c r="D2907" s="668" t="s">
        <v>57093</v>
      </c>
      <c r="E2907" s="674" t="s">
        <v>61086</v>
      </c>
    </row>
    <row r="2908" spans="1:5">
      <c r="A2908" s="668">
        <v>12726</v>
      </c>
      <c r="B2908" s="668" t="s">
        <v>61598</v>
      </c>
      <c r="C2908" s="668" t="s">
        <v>57099</v>
      </c>
      <c r="D2908" s="668" t="s">
        <v>57093</v>
      </c>
      <c r="E2908" s="674" t="s">
        <v>33357</v>
      </c>
    </row>
    <row r="2909" spans="1:5">
      <c r="A2909" s="668">
        <v>12727</v>
      </c>
      <c r="B2909" s="668" t="s">
        <v>61599</v>
      </c>
      <c r="C2909" s="668" t="s">
        <v>57099</v>
      </c>
      <c r="D2909" s="668" t="s">
        <v>57093</v>
      </c>
      <c r="E2909" s="674" t="s">
        <v>33131</v>
      </c>
    </row>
    <row r="2910" spans="1:5">
      <c r="A2910" s="668">
        <v>12728</v>
      </c>
      <c r="B2910" s="668" t="s">
        <v>61600</v>
      </c>
      <c r="C2910" s="668" t="s">
        <v>57099</v>
      </c>
      <c r="D2910" s="668" t="s">
        <v>57093</v>
      </c>
      <c r="E2910" s="674" t="s">
        <v>61601</v>
      </c>
    </row>
    <row r="2911" spans="1:5">
      <c r="A2911" s="668">
        <v>12729</v>
      </c>
      <c r="B2911" s="668" t="s">
        <v>61602</v>
      </c>
      <c r="C2911" s="668" t="s">
        <v>57099</v>
      </c>
      <c r="D2911" s="668" t="s">
        <v>57093</v>
      </c>
      <c r="E2911" s="674" t="s">
        <v>61603</v>
      </c>
    </row>
    <row r="2912" spans="1:5">
      <c r="A2912" s="668">
        <v>12730</v>
      </c>
      <c r="B2912" s="668" t="s">
        <v>61604</v>
      </c>
      <c r="C2912" s="668" t="s">
        <v>57099</v>
      </c>
      <c r="D2912" s="668" t="s">
        <v>57093</v>
      </c>
      <c r="E2912" s="674" t="s">
        <v>61605</v>
      </c>
    </row>
    <row r="2913" spans="1:5">
      <c r="A2913" s="668">
        <v>3840</v>
      </c>
      <c r="B2913" s="668" t="s">
        <v>61606</v>
      </c>
      <c r="C2913" s="668" t="s">
        <v>57099</v>
      </c>
      <c r="D2913" s="668" t="s">
        <v>44266</v>
      </c>
      <c r="E2913" s="674" t="s">
        <v>60634</v>
      </c>
    </row>
    <row r="2914" spans="1:5">
      <c r="A2914" s="668">
        <v>3838</v>
      </c>
      <c r="B2914" s="668" t="s">
        <v>61607</v>
      </c>
      <c r="C2914" s="668" t="s">
        <v>57099</v>
      </c>
      <c r="D2914" s="668" t="s">
        <v>44266</v>
      </c>
      <c r="E2914" s="674" t="s">
        <v>61608</v>
      </c>
    </row>
    <row r="2915" spans="1:5">
      <c r="A2915" s="668">
        <v>3844</v>
      </c>
      <c r="B2915" s="668" t="s">
        <v>61609</v>
      </c>
      <c r="C2915" s="668" t="s">
        <v>57099</v>
      </c>
      <c r="D2915" s="668" t="s">
        <v>44266</v>
      </c>
      <c r="E2915" s="674" t="s">
        <v>61610</v>
      </c>
    </row>
    <row r="2916" spans="1:5">
      <c r="A2916" s="668">
        <v>3839</v>
      </c>
      <c r="B2916" s="668" t="s">
        <v>61611</v>
      </c>
      <c r="C2916" s="668" t="s">
        <v>57099</v>
      </c>
      <c r="D2916" s="668" t="s">
        <v>44266</v>
      </c>
      <c r="E2916" s="674" t="s">
        <v>61612</v>
      </c>
    </row>
    <row r="2917" spans="1:5">
      <c r="A2917" s="668">
        <v>3843</v>
      </c>
      <c r="B2917" s="668" t="s">
        <v>61613</v>
      </c>
      <c r="C2917" s="668" t="s">
        <v>57099</v>
      </c>
      <c r="D2917" s="668" t="s">
        <v>44266</v>
      </c>
      <c r="E2917" s="674" t="s">
        <v>61614</v>
      </c>
    </row>
    <row r="2918" spans="1:5">
      <c r="A2918" s="668">
        <v>3900</v>
      </c>
      <c r="B2918" s="668" t="s">
        <v>61615</v>
      </c>
      <c r="C2918" s="668" t="s">
        <v>57099</v>
      </c>
      <c r="D2918" s="668" t="s">
        <v>57093</v>
      </c>
      <c r="E2918" s="674" t="s">
        <v>33692</v>
      </c>
    </row>
    <row r="2919" spans="1:5">
      <c r="A2919" s="668">
        <v>3846</v>
      </c>
      <c r="B2919" s="668" t="s">
        <v>61616</v>
      </c>
      <c r="C2919" s="668" t="s">
        <v>57099</v>
      </c>
      <c r="D2919" s="668" t="s">
        <v>57093</v>
      </c>
      <c r="E2919" s="674" t="s">
        <v>33146</v>
      </c>
    </row>
    <row r="2920" spans="1:5">
      <c r="A2920" s="668">
        <v>3886</v>
      </c>
      <c r="B2920" s="668" t="s">
        <v>61617</v>
      </c>
      <c r="C2920" s="668" t="s">
        <v>57099</v>
      </c>
      <c r="D2920" s="668" t="s">
        <v>57093</v>
      </c>
      <c r="E2920" s="674" t="s">
        <v>61618</v>
      </c>
    </row>
    <row r="2921" spans="1:5">
      <c r="A2921" s="668">
        <v>3854</v>
      </c>
      <c r="B2921" s="668" t="s">
        <v>61619</v>
      </c>
      <c r="C2921" s="668" t="s">
        <v>57099</v>
      </c>
      <c r="D2921" s="668" t="s">
        <v>57093</v>
      </c>
      <c r="E2921" s="674" t="s">
        <v>33547</v>
      </c>
    </row>
    <row r="2922" spans="1:5">
      <c r="A2922" s="668">
        <v>3873</v>
      </c>
      <c r="B2922" s="668" t="s">
        <v>61620</v>
      </c>
      <c r="C2922" s="668" t="s">
        <v>57099</v>
      </c>
      <c r="D2922" s="668" t="s">
        <v>57093</v>
      </c>
      <c r="E2922" s="674" t="s">
        <v>33756</v>
      </c>
    </row>
    <row r="2923" spans="1:5">
      <c r="A2923" s="668">
        <v>38021</v>
      </c>
      <c r="B2923" s="668" t="s">
        <v>61621</v>
      </c>
      <c r="C2923" s="668" t="s">
        <v>57099</v>
      </c>
      <c r="D2923" s="668" t="s">
        <v>57093</v>
      </c>
      <c r="E2923" s="674" t="s">
        <v>59208</v>
      </c>
    </row>
    <row r="2924" spans="1:5">
      <c r="A2924" s="668">
        <v>3847</v>
      </c>
      <c r="B2924" s="668" t="s">
        <v>61622</v>
      </c>
      <c r="C2924" s="668" t="s">
        <v>57099</v>
      </c>
      <c r="D2924" s="668" t="s">
        <v>57093</v>
      </c>
      <c r="E2924" s="674" t="s">
        <v>61623</v>
      </c>
    </row>
    <row r="2925" spans="1:5">
      <c r="A2925" s="668">
        <v>38022</v>
      </c>
      <c r="B2925" s="668" t="s">
        <v>61624</v>
      </c>
      <c r="C2925" s="668" t="s">
        <v>57099</v>
      </c>
      <c r="D2925" s="668" t="s">
        <v>57093</v>
      </c>
      <c r="E2925" s="674" t="s">
        <v>54793</v>
      </c>
    </row>
    <row r="2926" spans="1:5">
      <c r="A2926" s="668">
        <v>3833</v>
      </c>
      <c r="B2926" s="668" t="s">
        <v>61625</v>
      </c>
      <c r="C2926" s="668" t="s">
        <v>57099</v>
      </c>
      <c r="D2926" s="668" t="s">
        <v>44266</v>
      </c>
      <c r="E2926" s="674" t="s">
        <v>33720</v>
      </c>
    </row>
    <row r="2927" spans="1:5">
      <c r="A2927" s="668">
        <v>3835</v>
      </c>
      <c r="B2927" s="668" t="s">
        <v>61626</v>
      </c>
      <c r="C2927" s="668" t="s">
        <v>57099</v>
      </c>
      <c r="D2927" s="668" t="s">
        <v>44266</v>
      </c>
      <c r="E2927" s="674" t="s">
        <v>61627</v>
      </c>
    </row>
    <row r="2928" spans="1:5">
      <c r="A2928" s="668">
        <v>3836</v>
      </c>
      <c r="B2928" s="668" t="s">
        <v>61628</v>
      </c>
      <c r="C2928" s="668" t="s">
        <v>57099</v>
      </c>
      <c r="D2928" s="668" t="s">
        <v>44266</v>
      </c>
      <c r="E2928" s="674" t="s">
        <v>61629</v>
      </c>
    </row>
    <row r="2929" spans="1:5">
      <c r="A2929" s="668">
        <v>3830</v>
      </c>
      <c r="B2929" s="668" t="s">
        <v>61630</v>
      </c>
      <c r="C2929" s="668" t="s">
        <v>57099</v>
      </c>
      <c r="D2929" s="668" t="s">
        <v>44266</v>
      </c>
      <c r="E2929" s="674" t="s">
        <v>61631</v>
      </c>
    </row>
    <row r="2930" spans="1:5">
      <c r="A2930" s="668">
        <v>3831</v>
      </c>
      <c r="B2930" s="668" t="s">
        <v>61632</v>
      </c>
      <c r="C2930" s="668" t="s">
        <v>57099</v>
      </c>
      <c r="D2930" s="668" t="s">
        <v>44266</v>
      </c>
      <c r="E2930" s="674" t="s">
        <v>61633</v>
      </c>
    </row>
    <row r="2931" spans="1:5">
      <c r="A2931" s="668">
        <v>37981</v>
      </c>
      <c r="B2931" s="668" t="s">
        <v>61634</v>
      </c>
      <c r="C2931" s="668" t="s">
        <v>57099</v>
      </c>
      <c r="D2931" s="668" t="s">
        <v>57093</v>
      </c>
      <c r="E2931" s="674" t="s">
        <v>32939</v>
      </c>
    </row>
    <row r="2932" spans="1:5">
      <c r="A2932" s="668">
        <v>37982</v>
      </c>
      <c r="B2932" s="668" t="s">
        <v>61635</v>
      </c>
      <c r="C2932" s="668" t="s">
        <v>57099</v>
      </c>
      <c r="D2932" s="668" t="s">
        <v>57093</v>
      </c>
      <c r="E2932" s="674" t="s">
        <v>25656</v>
      </c>
    </row>
    <row r="2933" spans="1:5">
      <c r="A2933" s="668">
        <v>37983</v>
      </c>
      <c r="B2933" s="668" t="s">
        <v>61636</v>
      </c>
      <c r="C2933" s="668" t="s">
        <v>57099</v>
      </c>
      <c r="D2933" s="668" t="s">
        <v>57093</v>
      </c>
      <c r="E2933" s="674" t="s">
        <v>53932</v>
      </c>
    </row>
    <row r="2934" spans="1:5">
      <c r="A2934" s="668">
        <v>37984</v>
      </c>
      <c r="B2934" s="668" t="s">
        <v>61637</v>
      </c>
      <c r="C2934" s="668" t="s">
        <v>57099</v>
      </c>
      <c r="D2934" s="668" t="s">
        <v>57093</v>
      </c>
      <c r="E2934" s="674" t="s">
        <v>61638</v>
      </c>
    </row>
    <row r="2935" spans="1:5">
      <c r="A2935" s="668">
        <v>37985</v>
      </c>
      <c r="B2935" s="668" t="s">
        <v>61639</v>
      </c>
      <c r="C2935" s="668" t="s">
        <v>57099</v>
      </c>
      <c r="D2935" s="668" t="s">
        <v>57093</v>
      </c>
      <c r="E2935" s="674" t="s">
        <v>55072</v>
      </c>
    </row>
    <row r="2936" spans="1:5">
      <c r="A2936" s="668">
        <v>3826</v>
      </c>
      <c r="B2936" s="668" t="s">
        <v>61640</v>
      </c>
      <c r="C2936" s="668" t="s">
        <v>57099</v>
      </c>
      <c r="D2936" s="668" t="s">
        <v>44266</v>
      </c>
      <c r="E2936" s="674" t="s">
        <v>61641</v>
      </c>
    </row>
    <row r="2937" spans="1:5">
      <c r="A2937" s="668">
        <v>3825</v>
      </c>
      <c r="B2937" s="668" t="s">
        <v>61642</v>
      </c>
      <c r="C2937" s="668" t="s">
        <v>57099</v>
      </c>
      <c r="D2937" s="668" t="s">
        <v>44266</v>
      </c>
      <c r="E2937" s="674" t="s">
        <v>28905</v>
      </c>
    </row>
    <row r="2938" spans="1:5">
      <c r="A2938" s="668">
        <v>3827</v>
      </c>
      <c r="B2938" s="668" t="s">
        <v>61643</v>
      </c>
      <c r="C2938" s="668" t="s">
        <v>57099</v>
      </c>
      <c r="D2938" s="668" t="s">
        <v>44266</v>
      </c>
      <c r="E2938" s="674" t="s">
        <v>33708</v>
      </c>
    </row>
    <row r="2939" spans="1:5">
      <c r="A2939" s="668">
        <v>20165</v>
      </c>
      <c r="B2939" s="668" t="s">
        <v>61644</v>
      </c>
      <c r="C2939" s="668" t="s">
        <v>57099</v>
      </c>
      <c r="D2939" s="668" t="s">
        <v>57093</v>
      </c>
      <c r="E2939" s="674" t="s">
        <v>55039</v>
      </c>
    </row>
    <row r="2940" spans="1:5">
      <c r="A2940" s="668">
        <v>20166</v>
      </c>
      <c r="B2940" s="668" t="s">
        <v>61645</v>
      </c>
      <c r="C2940" s="668" t="s">
        <v>57099</v>
      </c>
      <c r="D2940" s="668" t="s">
        <v>57093</v>
      </c>
      <c r="E2940" s="674" t="s">
        <v>61646</v>
      </c>
    </row>
    <row r="2941" spans="1:5">
      <c r="A2941" s="668">
        <v>20164</v>
      </c>
      <c r="B2941" s="668" t="s">
        <v>61647</v>
      </c>
      <c r="C2941" s="668" t="s">
        <v>57099</v>
      </c>
      <c r="D2941" s="668" t="s">
        <v>57093</v>
      </c>
      <c r="E2941" s="674" t="s">
        <v>61648</v>
      </c>
    </row>
    <row r="2942" spans="1:5">
      <c r="A2942" s="668">
        <v>3893</v>
      </c>
      <c r="B2942" s="668" t="s">
        <v>61649</v>
      </c>
      <c r="C2942" s="668" t="s">
        <v>57099</v>
      </c>
      <c r="D2942" s="668" t="s">
        <v>57093</v>
      </c>
      <c r="E2942" s="674" t="s">
        <v>59285</v>
      </c>
    </row>
    <row r="2943" spans="1:5">
      <c r="A2943" s="668">
        <v>3848</v>
      </c>
      <c r="B2943" s="668" t="s">
        <v>61650</v>
      </c>
      <c r="C2943" s="668" t="s">
        <v>57099</v>
      </c>
      <c r="D2943" s="668" t="s">
        <v>57093</v>
      </c>
      <c r="E2943" s="674" t="s">
        <v>28347</v>
      </c>
    </row>
    <row r="2944" spans="1:5">
      <c r="A2944" s="668">
        <v>3895</v>
      </c>
      <c r="B2944" s="668" t="s">
        <v>61651</v>
      </c>
      <c r="C2944" s="668" t="s">
        <v>57099</v>
      </c>
      <c r="D2944" s="668" t="s">
        <v>57093</v>
      </c>
      <c r="E2944" s="674" t="s">
        <v>32956</v>
      </c>
    </row>
    <row r="2945" spans="1:5">
      <c r="A2945" s="668">
        <v>12404</v>
      </c>
      <c r="B2945" s="668" t="s">
        <v>61652</v>
      </c>
      <c r="C2945" s="668" t="s">
        <v>57099</v>
      </c>
      <c r="D2945" s="668" t="s">
        <v>44266</v>
      </c>
      <c r="E2945" s="674" t="s">
        <v>59248</v>
      </c>
    </row>
    <row r="2946" spans="1:5">
      <c r="A2946" s="668">
        <v>3939</v>
      </c>
      <c r="B2946" s="668" t="s">
        <v>61653</v>
      </c>
      <c r="C2946" s="668" t="s">
        <v>57099</v>
      </c>
      <c r="D2946" s="668" t="s">
        <v>44266</v>
      </c>
      <c r="E2946" s="674" t="s">
        <v>60687</v>
      </c>
    </row>
    <row r="2947" spans="1:5">
      <c r="A2947" s="668">
        <v>3911</v>
      </c>
      <c r="B2947" s="668" t="s">
        <v>61654</v>
      </c>
      <c r="C2947" s="668" t="s">
        <v>57099</v>
      </c>
      <c r="D2947" s="668" t="s">
        <v>44266</v>
      </c>
      <c r="E2947" s="674" t="s">
        <v>54682</v>
      </c>
    </row>
    <row r="2948" spans="1:5">
      <c r="A2948" s="668">
        <v>3908</v>
      </c>
      <c r="B2948" s="668" t="s">
        <v>61655</v>
      </c>
      <c r="C2948" s="668" t="s">
        <v>57099</v>
      </c>
      <c r="D2948" s="668" t="s">
        <v>44266</v>
      </c>
      <c r="E2948" s="674" t="s">
        <v>33120</v>
      </c>
    </row>
    <row r="2949" spans="1:5">
      <c r="A2949" s="668">
        <v>3910</v>
      </c>
      <c r="B2949" s="668" t="s">
        <v>61656</v>
      </c>
      <c r="C2949" s="668" t="s">
        <v>57099</v>
      </c>
      <c r="D2949" s="668" t="s">
        <v>44266</v>
      </c>
      <c r="E2949" s="674" t="s">
        <v>54328</v>
      </c>
    </row>
    <row r="2950" spans="1:5">
      <c r="A2950" s="668">
        <v>3913</v>
      </c>
      <c r="B2950" s="668" t="s">
        <v>61657</v>
      </c>
      <c r="C2950" s="668" t="s">
        <v>57099</v>
      </c>
      <c r="D2950" s="668" t="s">
        <v>44266</v>
      </c>
      <c r="E2950" s="674" t="s">
        <v>58003</v>
      </c>
    </row>
    <row r="2951" spans="1:5">
      <c r="A2951" s="668">
        <v>3912</v>
      </c>
      <c r="B2951" s="668" t="s">
        <v>61658</v>
      </c>
      <c r="C2951" s="668" t="s">
        <v>57099</v>
      </c>
      <c r="D2951" s="668" t="s">
        <v>44266</v>
      </c>
      <c r="E2951" s="674" t="s">
        <v>61659</v>
      </c>
    </row>
    <row r="2952" spans="1:5">
      <c r="A2952" s="668">
        <v>3909</v>
      </c>
      <c r="B2952" s="668" t="s">
        <v>61660</v>
      </c>
      <c r="C2952" s="668" t="s">
        <v>57099</v>
      </c>
      <c r="D2952" s="668" t="s">
        <v>44266</v>
      </c>
      <c r="E2952" s="674" t="s">
        <v>33339</v>
      </c>
    </row>
    <row r="2953" spans="1:5">
      <c r="A2953" s="668">
        <v>3914</v>
      </c>
      <c r="B2953" s="668" t="s">
        <v>61661</v>
      </c>
      <c r="C2953" s="668" t="s">
        <v>57099</v>
      </c>
      <c r="D2953" s="668" t="s">
        <v>44266</v>
      </c>
      <c r="E2953" s="674" t="s">
        <v>61662</v>
      </c>
    </row>
    <row r="2954" spans="1:5">
      <c r="A2954" s="668">
        <v>3915</v>
      </c>
      <c r="B2954" s="668" t="s">
        <v>61663</v>
      </c>
      <c r="C2954" s="668" t="s">
        <v>57099</v>
      </c>
      <c r="D2954" s="668" t="s">
        <v>44266</v>
      </c>
      <c r="E2954" s="674" t="s">
        <v>61664</v>
      </c>
    </row>
    <row r="2955" spans="1:5">
      <c r="A2955" s="668">
        <v>3916</v>
      </c>
      <c r="B2955" s="668" t="s">
        <v>61665</v>
      </c>
      <c r="C2955" s="668" t="s">
        <v>57099</v>
      </c>
      <c r="D2955" s="668" t="s">
        <v>44266</v>
      </c>
      <c r="E2955" s="674" t="s">
        <v>61666</v>
      </c>
    </row>
    <row r="2956" spans="1:5">
      <c r="A2956" s="668">
        <v>3917</v>
      </c>
      <c r="B2956" s="668" t="s">
        <v>61667</v>
      </c>
      <c r="C2956" s="668" t="s">
        <v>57099</v>
      </c>
      <c r="D2956" s="668" t="s">
        <v>44266</v>
      </c>
      <c r="E2956" s="674" t="s">
        <v>61668</v>
      </c>
    </row>
    <row r="2957" spans="1:5">
      <c r="A2957" s="668">
        <v>1904</v>
      </c>
      <c r="B2957" s="668" t="s">
        <v>61669</v>
      </c>
      <c r="C2957" s="668" t="s">
        <v>57099</v>
      </c>
      <c r="D2957" s="668" t="s">
        <v>57093</v>
      </c>
      <c r="E2957" s="674" t="s">
        <v>24824</v>
      </c>
    </row>
    <row r="2958" spans="1:5">
      <c r="A2958" s="668">
        <v>1899</v>
      </c>
      <c r="B2958" s="668" t="s">
        <v>61670</v>
      </c>
      <c r="C2958" s="668" t="s">
        <v>57099</v>
      </c>
      <c r="D2958" s="668" t="s">
        <v>57093</v>
      </c>
      <c r="E2958" s="674" t="s">
        <v>24693</v>
      </c>
    </row>
    <row r="2959" spans="1:5">
      <c r="A2959" s="668">
        <v>1900</v>
      </c>
      <c r="B2959" s="668" t="s">
        <v>61671</v>
      </c>
      <c r="C2959" s="668" t="s">
        <v>57099</v>
      </c>
      <c r="D2959" s="668" t="s">
        <v>57093</v>
      </c>
      <c r="E2959" s="674" t="s">
        <v>53866</v>
      </c>
    </row>
    <row r="2960" spans="1:5">
      <c r="A2960" s="668">
        <v>12407</v>
      </c>
      <c r="B2960" s="668" t="s">
        <v>61672</v>
      </c>
      <c r="C2960" s="668" t="s">
        <v>57099</v>
      </c>
      <c r="D2960" s="668" t="s">
        <v>44266</v>
      </c>
      <c r="E2960" s="674" t="s">
        <v>24846</v>
      </c>
    </row>
    <row r="2961" spans="1:5">
      <c r="A2961" s="668">
        <v>12408</v>
      </c>
      <c r="B2961" s="668" t="s">
        <v>61673</v>
      </c>
      <c r="C2961" s="668" t="s">
        <v>57099</v>
      </c>
      <c r="D2961" s="668" t="s">
        <v>44266</v>
      </c>
      <c r="E2961" s="674" t="s">
        <v>33651</v>
      </c>
    </row>
    <row r="2962" spans="1:5">
      <c r="A2962" s="668">
        <v>12409</v>
      </c>
      <c r="B2962" s="668" t="s">
        <v>61674</v>
      </c>
      <c r="C2962" s="668" t="s">
        <v>57099</v>
      </c>
      <c r="D2962" s="668" t="s">
        <v>44266</v>
      </c>
      <c r="E2962" s="674" t="s">
        <v>33651</v>
      </c>
    </row>
    <row r="2963" spans="1:5">
      <c r="A2963" s="668">
        <v>12410</v>
      </c>
      <c r="B2963" s="668" t="s">
        <v>61675</v>
      </c>
      <c r="C2963" s="668" t="s">
        <v>57099</v>
      </c>
      <c r="D2963" s="668" t="s">
        <v>44266</v>
      </c>
      <c r="E2963" s="674" t="s">
        <v>61676</v>
      </c>
    </row>
    <row r="2964" spans="1:5">
      <c r="A2964" s="668">
        <v>3936</v>
      </c>
      <c r="B2964" s="668" t="s">
        <v>61677</v>
      </c>
      <c r="C2964" s="668" t="s">
        <v>57099</v>
      </c>
      <c r="D2964" s="668" t="s">
        <v>44266</v>
      </c>
      <c r="E2964" s="674" t="s">
        <v>53845</v>
      </c>
    </row>
    <row r="2965" spans="1:5">
      <c r="A2965" s="668">
        <v>3922</v>
      </c>
      <c r="B2965" s="668" t="s">
        <v>61678</v>
      </c>
      <c r="C2965" s="668" t="s">
        <v>57099</v>
      </c>
      <c r="D2965" s="668" t="s">
        <v>44266</v>
      </c>
      <c r="E2965" s="674" t="s">
        <v>59370</v>
      </c>
    </row>
    <row r="2966" spans="1:5">
      <c r="A2966" s="668">
        <v>3924</v>
      </c>
      <c r="B2966" s="668" t="s">
        <v>61679</v>
      </c>
      <c r="C2966" s="668" t="s">
        <v>57099</v>
      </c>
      <c r="D2966" s="668" t="s">
        <v>44266</v>
      </c>
      <c r="E2966" s="674" t="s">
        <v>53845</v>
      </c>
    </row>
    <row r="2967" spans="1:5">
      <c r="A2967" s="668">
        <v>3923</v>
      </c>
      <c r="B2967" s="668" t="s">
        <v>61680</v>
      </c>
      <c r="C2967" s="668" t="s">
        <v>57099</v>
      </c>
      <c r="D2967" s="668" t="s">
        <v>44266</v>
      </c>
      <c r="E2967" s="674" t="s">
        <v>53845</v>
      </c>
    </row>
    <row r="2968" spans="1:5">
      <c r="A2968" s="668">
        <v>3937</v>
      </c>
      <c r="B2968" s="668" t="s">
        <v>61681</v>
      </c>
      <c r="C2968" s="668" t="s">
        <v>57099</v>
      </c>
      <c r="D2968" s="668" t="s">
        <v>44266</v>
      </c>
      <c r="E2968" s="674" t="s">
        <v>61682</v>
      </c>
    </row>
    <row r="2969" spans="1:5">
      <c r="A2969" s="668">
        <v>3921</v>
      </c>
      <c r="B2969" s="668" t="s">
        <v>61683</v>
      </c>
      <c r="C2969" s="668" t="s">
        <v>57099</v>
      </c>
      <c r="D2969" s="668" t="s">
        <v>44266</v>
      </c>
      <c r="E2969" s="674" t="s">
        <v>54680</v>
      </c>
    </row>
    <row r="2970" spans="1:5">
      <c r="A2970" s="668">
        <v>3920</v>
      </c>
      <c r="B2970" s="668" t="s">
        <v>61684</v>
      </c>
      <c r="C2970" s="668" t="s">
        <v>57099</v>
      </c>
      <c r="D2970" s="668" t="s">
        <v>44266</v>
      </c>
      <c r="E2970" s="674" t="s">
        <v>61682</v>
      </c>
    </row>
    <row r="2971" spans="1:5">
      <c r="A2971" s="668">
        <v>3938</v>
      </c>
      <c r="B2971" s="668" t="s">
        <v>61685</v>
      </c>
      <c r="C2971" s="668" t="s">
        <v>57099</v>
      </c>
      <c r="D2971" s="668" t="s">
        <v>44266</v>
      </c>
      <c r="E2971" s="674" t="s">
        <v>54353</v>
      </c>
    </row>
    <row r="2972" spans="1:5">
      <c r="A2972" s="668">
        <v>3919</v>
      </c>
      <c r="B2972" s="668" t="s">
        <v>61686</v>
      </c>
      <c r="C2972" s="668" t="s">
        <v>57099</v>
      </c>
      <c r="D2972" s="668" t="s">
        <v>44266</v>
      </c>
      <c r="E2972" s="674" t="s">
        <v>57112</v>
      </c>
    </row>
    <row r="2973" spans="1:5">
      <c r="A2973" s="668">
        <v>3927</v>
      </c>
      <c r="B2973" s="668" t="s">
        <v>61687</v>
      </c>
      <c r="C2973" s="668" t="s">
        <v>57099</v>
      </c>
      <c r="D2973" s="668" t="s">
        <v>44266</v>
      </c>
      <c r="E2973" s="674" t="s">
        <v>61688</v>
      </c>
    </row>
    <row r="2974" spans="1:5">
      <c r="A2974" s="668">
        <v>3928</v>
      </c>
      <c r="B2974" s="668" t="s">
        <v>61689</v>
      </c>
      <c r="C2974" s="668" t="s">
        <v>57099</v>
      </c>
      <c r="D2974" s="668" t="s">
        <v>44266</v>
      </c>
      <c r="E2974" s="674" t="s">
        <v>61688</v>
      </c>
    </row>
    <row r="2975" spans="1:5">
      <c r="A2975" s="668">
        <v>3926</v>
      </c>
      <c r="B2975" s="668" t="s">
        <v>61690</v>
      </c>
      <c r="C2975" s="668" t="s">
        <v>57099</v>
      </c>
      <c r="D2975" s="668" t="s">
        <v>44266</v>
      </c>
      <c r="E2975" s="674" t="s">
        <v>59363</v>
      </c>
    </row>
    <row r="2976" spans="1:5">
      <c r="A2976" s="668">
        <v>3935</v>
      </c>
      <c r="B2976" s="668" t="s">
        <v>61691</v>
      </c>
      <c r="C2976" s="668" t="s">
        <v>57099</v>
      </c>
      <c r="D2976" s="668" t="s">
        <v>44266</v>
      </c>
      <c r="E2976" s="674" t="s">
        <v>59363</v>
      </c>
    </row>
    <row r="2977" spans="1:5">
      <c r="A2977" s="668">
        <v>3925</v>
      </c>
      <c r="B2977" s="668" t="s">
        <v>61692</v>
      </c>
      <c r="C2977" s="668" t="s">
        <v>57099</v>
      </c>
      <c r="D2977" s="668" t="s">
        <v>44266</v>
      </c>
      <c r="E2977" s="674" t="s">
        <v>59363</v>
      </c>
    </row>
    <row r="2978" spans="1:5">
      <c r="A2978" s="668">
        <v>12406</v>
      </c>
      <c r="B2978" s="668" t="s">
        <v>61693</v>
      </c>
      <c r="C2978" s="668" t="s">
        <v>57099</v>
      </c>
      <c r="D2978" s="668" t="s">
        <v>44266</v>
      </c>
      <c r="E2978" s="674" t="s">
        <v>32988</v>
      </c>
    </row>
    <row r="2979" spans="1:5">
      <c r="A2979" s="668">
        <v>3929</v>
      </c>
      <c r="B2979" s="668" t="s">
        <v>61694</v>
      </c>
      <c r="C2979" s="668" t="s">
        <v>57099</v>
      </c>
      <c r="D2979" s="668" t="s">
        <v>44266</v>
      </c>
      <c r="E2979" s="674" t="s">
        <v>61695</v>
      </c>
    </row>
    <row r="2980" spans="1:5">
      <c r="A2980" s="668">
        <v>3931</v>
      </c>
      <c r="B2980" s="668" t="s">
        <v>61696</v>
      </c>
      <c r="C2980" s="668" t="s">
        <v>57099</v>
      </c>
      <c r="D2980" s="668" t="s">
        <v>44266</v>
      </c>
      <c r="E2980" s="674" t="s">
        <v>61695</v>
      </c>
    </row>
    <row r="2981" spans="1:5">
      <c r="A2981" s="668">
        <v>3930</v>
      </c>
      <c r="B2981" s="668" t="s">
        <v>61697</v>
      </c>
      <c r="C2981" s="668" t="s">
        <v>57099</v>
      </c>
      <c r="D2981" s="668" t="s">
        <v>44266</v>
      </c>
      <c r="E2981" s="674" t="s">
        <v>61695</v>
      </c>
    </row>
    <row r="2982" spans="1:5">
      <c r="A2982" s="668">
        <v>3932</v>
      </c>
      <c r="B2982" s="668" t="s">
        <v>61698</v>
      </c>
      <c r="C2982" s="668" t="s">
        <v>57099</v>
      </c>
      <c r="D2982" s="668" t="s">
        <v>44266</v>
      </c>
      <c r="E2982" s="674" t="s">
        <v>61699</v>
      </c>
    </row>
    <row r="2983" spans="1:5">
      <c r="A2983" s="668">
        <v>3933</v>
      </c>
      <c r="B2983" s="668" t="s">
        <v>61700</v>
      </c>
      <c r="C2983" s="668" t="s">
        <v>57099</v>
      </c>
      <c r="D2983" s="668" t="s">
        <v>44266</v>
      </c>
      <c r="E2983" s="674" t="s">
        <v>61699</v>
      </c>
    </row>
    <row r="2984" spans="1:5">
      <c r="A2984" s="668">
        <v>3934</v>
      </c>
      <c r="B2984" s="668" t="s">
        <v>61701</v>
      </c>
      <c r="C2984" s="668" t="s">
        <v>57099</v>
      </c>
      <c r="D2984" s="668" t="s">
        <v>44266</v>
      </c>
      <c r="E2984" s="674" t="s">
        <v>61699</v>
      </c>
    </row>
    <row r="2985" spans="1:5">
      <c r="A2985" s="668">
        <v>40355</v>
      </c>
      <c r="B2985" s="668" t="s">
        <v>61702</v>
      </c>
      <c r="C2985" s="668" t="s">
        <v>57099</v>
      </c>
      <c r="D2985" s="668" t="s">
        <v>57093</v>
      </c>
      <c r="E2985" s="674" t="s">
        <v>33052</v>
      </c>
    </row>
    <row r="2986" spans="1:5">
      <c r="A2986" s="668">
        <v>40364</v>
      </c>
      <c r="B2986" s="668" t="s">
        <v>61703</v>
      </c>
      <c r="C2986" s="668" t="s">
        <v>57099</v>
      </c>
      <c r="D2986" s="668" t="s">
        <v>57093</v>
      </c>
      <c r="E2986" s="674" t="s">
        <v>61704</v>
      </c>
    </row>
    <row r="2987" spans="1:5">
      <c r="A2987" s="668">
        <v>40361</v>
      </c>
      <c r="B2987" s="668" t="s">
        <v>61705</v>
      </c>
      <c r="C2987" s="668" t="s">
        <v>57099</v>
      </c>
      <c r="D2987" s="668" t="s">
        <v>57093</v>
      </c>
      <c r="E2987" s="674" t="s">
        <v>32968</v>
      </c>
    </row>
    <row r="2988" spans="1:5">
      <c r="A2988" s="668">
        <v>40358</v>
      </c>
      <c r="B2988" s="668" t="s">
        <v>61706</v>
      </c>
      <c r="C2988" s="668" t="s">
        <v>57099</v>
      </c>
      <c r="D2988" s="668" t="s">
        <v>57093</v>
      </c>
      <c r="E2988" s="674" t="s">
        <v>53863</v>
      </c>
    </row>
    <row r="2989" spans="1:5">
      <c r="A2989" s="668">
        <v>40370</v>
      </c>
      <c r="B2989" s="668" t="s">
        <v>61707</v>
      </c>
      <c r="C2989" s="668" t="s">
        <v>57099</v>
      </c>
      <c r="D2989" s="668" t="s">
        <v>57093</v>
      </c>
      <c r="E2989" s="674" t="s">
        <v>61708</v>
      </c>
    </row>
    <row r="2990" spans="1:5">
      <c r="A2990" s="668">
        <v>40367</v>
      </c>
      <c r="B2990" s="668" t="s">
        <v>61709</v>
      </c>
      <c r="C2990" s="668" t="s">
        <v>57099</v>
      </c>
      <c r="D2990" s="668" t="s">
        <v>57093</v>
      </c>
      <c r="E2990" s="674" t="s">
        <v>61710</v>
      </c>
    </row>
    <row r="2991" spans="1:5">
      <c r="A2991" s="668">
        <v>40373</v>
      </c>
      <c r="B2991" s="668" t="s">
        <v>61711</v>
      </c>
      <c r="C2991" s="668" t="s">
        <v>57099</v>
      </c>
      <c r="D2991" s="668" t="s">
        <v>57093</v>
      </c>
      <c r="E2991" s="674" t="s">
        <v>61712</v>
      </c>
    </row>
    <row r="2992" spans="1:5">
      <c r="A2992" s="668">
        <v>38947</v>
      </c>
      <c r="B2992" s="668" t="s">
        <v>61713</v>
      </c>
      <c r="C2992" s="668" t="s">
        <v>57099</v>
      </c>
      <c r="D2992" s="668" t="s">
        <v>44266</v>
      </c>
      <c r="E2992" s="674" t="s">
        <v>54650</v>
      </c>
    </row>
    <row r="2993" spans="1:5">
      <c r="A2993" s="668">
        <v>38948</v>
      </c>
      <c r="B2993" s="668" t="s">
        <v>61714</v>
      </c>
      <c r="C2993" s="668" t="s">
        <v>57099</v>
      </c>
      <c r="D2993" s="668" t="s">
        <v>44266</v>
      </c>
      <c r="E2993" s="674" t="s">
        <v>33532</v>
      </c>
    </row>
    <row r="2994" spans="1:5">
      <c r="A2994" s="668">
        <v>38949</v>
      </c>
      <c r="B2994" s="668" t="s">
        <v>61715</v>
      </c>
      <c r="C2994" s="668" t="s">
        <v>57099</v>
      </c>
      <c r="D2994" s="668" t="s">
        <v>44266</v>
      </c>
      <c r="E2994" s="674" t="s">
        <v>54762</v>
      </c>
    </row>
    <row r="2995" spans="1:5">
      <c r="A2995" s="668">
        <v>38951</v>
      </c>
      <c r="B2995" s="668" t="s">
        <v>61716</v>
      </c>
      <c r="C2995" s="668" t="s">
        <v>57099</v>
      </c>
      <c r="D2995" s="668" t="s">
        <v>44266</v>
      </c>
      <c r="E2995" s="674" t="s">
        <v>61717</v>
      </c>
    </row>
    <row r="2996" spans="1:5">
      <c r="A2996" s="668">
        <v>39312</v>
      </c>
      <c r="B2996" s="668" t="s">
        <v>61718</v>
      </c>
      <c r="C2996" s="668" t="s">
        <v>57099</v>
      </c>
      <c r="D2996" s="668" t="s">
        <v>44266</v>
      </c>
      <c r="E2996" s="674" t="s">
        <v>61719</v>
      </c>
    </row>
    <row r="2997" spans="1:5">
      <c r="A2997" s="668">
        <v>39313</v>
      </c>
      <c r="B2997" s="668" t="s">
        <v>61720</v>
      </c>
      <c r="C2997" s="668" t="s">
        <v>57099</v>
      </c>
      <c r="D2997" s="668" t="s">
        <v>44266</v>
      </c>
      <c r="E2997" s="674" t="s">
        <v>57459</v>
      </c>
    </row>
    <row r="2998" spans="1:5">
      <c r="A2998" s="668">
        <v>38950</v>
      </c>
      <c r="B2998" s="668" t="s">
        <v>61721</v>
      </c>
      <c r="C2998" s="668" t="s">
        <v>57099</v>
      </c>
      <c r="D2998" s="668" t="s">
        <v>44266</v>
      </c>
      <c r="E2998" s="674" t="s">
        <v>53855</v>
      </c>
    </row>
    <row r="2999" spans="1:5">
      <c r="A2999" s="668">
        <v>39314</v>
      </c>
      <c r="B2999" s="668" t="s">
        <v>61722</v>
      </c>
      <c r="C2999" s="668" t="s">
        <v>57099</v>
      </c>
      <c r="D2999" s="668" t="s">
        <v>44266</v>
      </c>
      <c r="E2999" s="674" t="s">
        <v>53857</v>
      </c>
    </row>
    <row r="3000" spans="1:5">
      <c r="A3000" s="668">
        <v>3907</v>
      </c>
      <c r="B3000" s="668" t="s">
        <v>61723</v>
      </c>
      <c r="C3000" s="668" t="s">
        <v>57099</v>
      </c>
      <c r="D3000" s="668" t="s">
        <v>57093</v>
      </c>
      <c r="E3000" s="674" t="s">
        <v>61202</v>
      </c>
    </row>
    <row r="3001" spans="1:5">
      <c r="A3001" s="668">
        <v>3889</v>
      </c>
      <c r="B3001" s="668" t="s">
        <v>61724</v>
      </c>
      <c r="C3001" s="668" t="s">
        <v>57099</v>
      </c>
      <c r="D3001" s="668" t="s">
        <v>57093</v>
      </c>
      <c r="E3001" s="674" t="s">
        <v>58339</v>
      </c>
    </row>
    <row r="3002" spans="1:5">
      <c r="A3002" s="668">
        <v>3868</v>
      </c>
      <c r="B3002" s="668" t="s">
        <v>61725</v>
      </c>
      <c r="C3002" s="668" t="s">
        <v>57099</v>
      </c>
      <c r="D3002" s="668" t="s">
        <v>57093</v>
      </c>
      <c r="E3002" s="674" t="s">
        <v>25355</v>
      </c>
    </row>
    <row r="3003" spans="1:5">
      <c r="A3003" s="668">
        <v>3869</v>
      </c>
      <c r="B3003" s="668" t="s">
        <v>61726</v>
      </c>
      <c r="C3003" s="668" t="s">
        <v>57099</v>
      </c>
      <c r="D3003" s="668" t="s">
        <v>57093</v>
      </c>
      <c r="E3003" s="674" t="s">
        <v>57982</v>
      </c>
    </row>
    <row r="3004" spans="1:5">
      <c r="A3004" s="668">
        <v>3872</v>
      </c>
      <c r="B3004" s="668" t="s">
        <v>61727</v>
      </c>
      <c r="C3004" s="668" t="s">
        <v>57099</v>
      </c>
      <c r="D3004" s="668" t="s">
        <v>57093</v>
      </c>
      <c r="E3004" s="674" t="s">
        <v>61728</v>
      </c>
    </row>
    <row r="3005" spans="1:5">
      <c r="A3005" s="668">
        <v>3850</v>
      </c>
      <c r="B3005" s="668" t="s">
        <v>61729</v>
      </c>
      <c r="C3005" s="668" t="s">
        <v>57099</v>
      </c>
      <c r="D3005" s="668" t="s">
        <v>57093</v>
      </c>
      <c r="E3005" s="674" t="s">
        <v>61730</v>
      </c>
    </row>
    <row r="3006" spans="1:5">
      <c r="A3006" s="668">
        <v>38023</v>
      </c>
      <c r="B3006" s="668" t="s">
        <v>61731</v>
      </c>
      <c r="C3006" s="668" t="s">
        <v>57099</v>
      </c>
      <c r="D3006" s="668" t="s">
        <v>57093</v>
      </c>
      <c r="E3006" s="674" t="s">
        <v>54869</v>
      </c>
    </row>
    <row r="3007" spans="1:5">
      <c r="A3007" s="668">
        <v>37986</v>
      </c>
      <c r="B3007" s="668" t="s">
        <v>61732</v>
      </c>
      <c r="C3007" s="668" t="s">
        <v>57099</v>
      </c>
      <c r="D3007" s="668" t="s">
        <v>57093</v>
      </c>
      <c r="E3007" s="674" t="s">
        <v>61733</v>
      </c>
    </row>
    <row r="3008" spans="1:5">
      <c r="A3008" s="668">
        <v>37987</v>
      </c>
      <c r="B3008" s="668" t="s">
        <v>61734</v>
      </c>
      <c r="C3008" s="668" t="s">
        <v>57099</v>
      </c>
      <c r="D3008" s="668" t="s">
        <v>57093</v>
      </c>
      <c r="E3008" s="674" t="s">
        <v>59226</v>
      </c>
    </row>
    <row r="3009" spans="1:5">
      <c r="A3009" s="668">
        <v>37988</v>
      </c>
      <c r="B3009" s="668" t="s">
        <v>61735</v>
      </c>
      <c r="C3009" s="668" t="s">
        <v>57099</v>
      </c>
      <c r="D3009" s="668" t="s">
        <v>57093</v>
      </c>
      <c r="E3009" s="674" t="s">
        <v>61736</v>
      </c>
    </row>
    <row r="3010" spans="1:5">
      <c r="A3010" s="668">
        <v>21120</v>
      </c>
      <c r="B3010" s="668" t="s">
        <v>61737</v>
      </c>
      <c r="C3010" s="668" t="s">
        <v>57099</v>
      </c>
      <c r="D3010" s="668" t="s">
        <v>57093</v>
      </c>
      <c r="E3010" s="674" t="s">
        <v>54351</v>
      </c>
    </row>
    <row r="3011" spans="1:5">
      <c r="A3011" s="668">
        <v>39318</v>
      </c>
      <c r="B3011" s="668" t="s">
        <v>61738</v>
      </c>
      <c r="C3011" s="668" t="s">
        <v>57099</v>
      </c>
      <c r="D3011" s="668" t="s">
        <v>57093</v>
      </c>
      <c r="E3011" s="674" t="s">
        <v>30535</v>
      </c>
    </row>
    <row r="3012" spans="1:5">
      <c r="A3012" s="668">
        <v>20162</v>
      </c>
      <c r="B3012" s="668" t="s">
        <v>61739</v>
      </c>
      <c r="C3012" s="668" t="s">
        <v>57099</v>
      </c>
      <c r="D3012" s="668" t="s">
        <v>57093</v>
      </c>
      <c r="E3012" s="674" t="s">
        <v>54227</v>
      </c>
    </row>
    <row r="3013" spans="1:5">
      <c r="A3013" s="668">
        <v>40366</v>
      </c>
      <c r="B3013" s="668" t="s">
        <v>61740</v>
      </c>
      <c r="C3013" s="668" t="s">
        <v>57099</v>
      </c>
      <c r="D3013" s="668" t="s">
        <v>57093</v>
      </c>
      <c r="E3013" s="674" t="s">
        <v>61741</v>
      </c>
    </row>
    <row r="3014" spans="1:5">
      <c r="A3014" s="668">
        <v>40363</v>
      </c>
      <c r="B3014" s="668" t="s">
        <v>61742</v>
      </c>
      <c r="C3014" s="668" t="s">
        <v>57099</v>
      </c>
      <c r="D3014" s="668" t="s">
        <v>57093</v>
      </c>
      <c r="E3014" s="674" t="s">
        <v>61743</v>
      </c>
    </row>
    <row r="3015" spans="1:5">
      <c r="A3015" s="668">
        <v>40354</v>
      </c>
      <c r="B3015" s="668" t="s">
        <v>61744</v>
      </c>
      <c r="C3015" s="668" t="s">
        <v>57099</v>
      </c>
      <c r="D3015" s="668" t="s">
        <v>57097</v>
      </c>
      <c r="E3015" s="674" t="s">
        <v>53892</v>
      </c>
    </row>
    <row r="3016" spans="1:5">
      <c r="A3016" s="668">
        <v>40360</v>
      </c>
      <c r="B3016" s="668" t="s">
        <v>61745</v>
      </c>
      <c r="C3016" s="668" t="s">
        <v>57099</v>
      </c>
      <c r="D3016" s="668" t="s">
        <v>57093</v>
      </c>
      <c r="E3016" s="674" t="s">
        <v>54710</v>
      </c>
    </row>
    <row r="3017" spans="1:5">
      <c r="A3017" s="668">
        <v>40372</v>
      </c>
      <c r="B3017" s="668" t="s">
        <v>61746</v>
      </c>
      <c r="C3017" s="668" t="s">
        <v>57099</v>
      </c>
      <c r="D3017" s="668" t="s">
        <v>57093</v>
      </c>
      <c r="E3017" s="674" t="s">
        <v>61747</v>
      </c>
    </row>
    <row r="3018" spans="1:5">
      <c r="A3018" s="668">
        <v>40369</v>
      </c>
      <c r="B3018" s="668" t="s">
        <v>61748</v>
      </c>
      <c r="C3018" s="668" t="s">
        <v>57099</v>
      </c>
      <c r="D3018" s="668" t="s">
        <v>57093</v>
      </c>
      <c r="E3018" s="674" t="s">
        <v>61749</v>
      </c>
    </row>
    <row r="3019" spans="1:5">
      <c r="A3019" s="668">
        <v>40357</v>
      </c>
      <c r="B3019" s="668" t="s">
        <v>61750</v>
      </c>
      <c r="C3019" s="668" t="s">
        <v>57099</v>
      </c>
      <c r="D3019" s="668" t="s">
        <v>57093</v>
      </c>
      <c r="E3019" s="674" t="s">
        <v>53863</v>
      </c>
    </row>
    <row r="3020" spans="1:5">
      <c r="A3020" s="668">
        <v>40375</v>
      </c>
      <c r="B3020" s="668" t="s">
        <v>61751</v>
      </c>
      <c r="C3020" s="668" t="s">
        <v>57099</v>
      </c>
      <c r="D3020" s="668" t="s">
        <v>57093</v>
      </c>
      <c r="E3020" s="674" t="s">
        <v>61752</v>
      </c>
    </row>
    <row r="3021" spans="1:5">
      <c r="A3021" s="668">
        <v>1893</v>
      </c>
      <c r="B3021" s="668" t="s">
        <v>61753</v>
      </c>
      <c r="C3021" s="668" t="s">
        <v>57099</v>
      </c>
      <c r="D3021" s="668" t="s">
        <v>57093</v>
      </c>
      <c r="E3021" s="674" t="s">
        <v>25042</v>
      </c>
    </row>
    <row r="3022" spans="1:5">
      <c r="A3022" s="668">
        <v>1902</v>
      </c>
      <c r="B3022" s="668" t="s">
        <v>61754</v>
      </c>
      <c r="C3022" s="668" t="s">
        <v>57099</v>
      </c>
      <c r="D3022" s="668" t="s">
        <v>57093</v>
      </c>
      <c r="E3022" s="674" t="s">
        <v>24523</v>
      </c>
    </row>
    <row r="3023" spans="1:5">
      <c r="A3023" s="668">
        <v>1901</v>
      </c>
      <c r="B3023" s="668" t="s">
        <v>61755</v>
      </c>
      <c r="C3023" s="668" t="s">
        <v>57099</v>
      </c>
      <c r="D3023" s="668" t="s">
        <v>57093</v>
      </c>
      <c r="E3023" s="674" t="s">
        <v>25191</v>
      </c>
    </row>
    <row r="3024" spans="1:5">
      <c r="A3024" s="668">
        <v>1892</v>
      </c>
      <c r="B3024" s="668" t="s">
        <v>61756</v>
      </c>
      <c r="C3024" s="668" t="s">
        <v>57099</v>
      </c>
      <c r="D3024" s="668" t="s">
        <v>57093</v>
      </c>
      <c r="E3024" s="674" t="s">
        <v>57437</v>
      </c>
    </row>
    <row r="3025" spans="1:5">
      <c r="A3025" s="668">
        <v>1907</v>
      </c>
      <c r="B3025" s="668" t="s">
        <v>61757</v>
      </c>
      <c r="C3025" s="668" t="s">
        <v>57099</v>
      </c>
      <c r="D3025" s="668" t="s">
        <v>57093</v>
      </c>
      <c r="E3025" s="674" t="s">
        <v>61758</v>
      </c>
    </row>
    <row r="3026" spans="1:5">
      <c r="A3026" s="668">
        <v>1894</v>
      </c>
      <c r="B3026" s="668" t="s">
        <v>61759</v>
      </c>
      <c r="C3026" s="668" t="s">
        <v>57099</v>
      </c>
      <c r="D3026" s="668" t="s">
        <v>57093</v>
      </c>
      <c r="E3026" s="674" t="s">
        <v>27189</v>
      </c>
    </row>
    <row r="3027" spans="1:5">
      <c r="A3027" s="668">
        <v>1891</v>
      </c>
      <c r="B3027" s="668" t="s">
        <v>61760</v>
      </c>
      <c r="C3027" s="668" t="s">
        <v>57099</v>
      </c>
      <c r="D3027" s="668" t="s">
        <v>57093</v>
      </c>
      <c r="E3027" s="674" t="s">
        <v>33290</v>
      </c>
    </row>
    <row r="3028" spans="1:5">
      <c r="A3028" s="668">
        <v>1896</v>
      </c>
      <c r="B3028" s="668" t="s">
        <v>61761</v>
      </c>
      <c r="C3028" s="668" t="s">
        <v>57099</v>
      </c>
      <c r="D3028" s="668" t="s">
        <v>57093</v>
      </c>
      <c r="E3028" s="674" t="s">
        <v>61762</v>
      </c>
    </row>
    <row r="3029" spans="1:5">
      <c r="A3029" s="668">
        <v>1895</v>
      </c>
      <c r="B3029" s="668" t="s">
        <v>61763</v>
      </c>
      <c r="C3029" s="668" t="s">
        <v>57099</v>
      </c>
      <c r="D3029" s="668" t="s">
        <v>57093</v>
      </c>
      <c r="E3029" s="674" t="s">
        <v>32219</v>
      </c>
    </row>
    <row r="3030" spans="1:5">
      <c r="A3030" s="668">
        <v>2641</v>
      </c>
      <c r="B3030" s="668" t="s">
        <v>61764</v>
      </c>
      <c r="C3030" s="668" t="s">
        <v>57099</v>
      </c>
      <c r="D3030" s="668" t="s">
        <v>44266</v>
      </c>
      <c r="E3030" s="674" t="s">
        <v>61765</v>
      </c>
    </row>
    <row r="3031" spans="1:5">
      <c r="A3031" s="668">
        <v>2636</v>
      </c>
      <c r="B3031" s="668" t="s">
        <v>61766</v>
      </c>
      <c r="C3031" s="668" t="s">
        <v>57099</v>
      </c>
      <c r="D3031" s="668" t="s">
        <v>44266</v>
      </c>
      <c r="E3031" s="674" t="s">
        <v>33030</v>
      </c>
    </row>
    <row r="3032" spans="1:5">
      <c r="A3032" s="668">
        <v>2637</v>
      </c>
      <c r="B3032" s="668" t="s">
        <v>61767</v>
      </c>
      <c r="C3032" s="668" t="s">
        <v>57099</v>
      </c>
      <c r="D3032" s="668" t="s">
        <v>44266</v>
      </c>
      <c r="E3032" s="674" t="s">
        <v>53817</v>
      </c>
    </row>
    <row r="3033" spans="1:5">
      <c r="A3033" s="668">
        <v>2638</v>
      </c>
      <c r="B3033" s="668" t="s">
        <v>61768</v>
      </c>
      <c r="C3033" s="668" t="s">
        <v>57099</v>
      </c>
      <c r="D3033" s="668" t="s">
        <v>44266</v>
      </c>
      <c r="E3033" s="674" t="s">
        <v>57207</v>
      </c>
    </row>
    <row r="3034" spans="1:5">
      <c r="A3034" s="668">
        <v>2639</v>
      </c>
      <c r="B3034" s="668" t="s">
        <v>61769</v>
      </c>
      <c r="C3034" s="668" t="s">
        <v>57099</v>
      </c>
      <c r="D3034" s="668" t="s">
        <v>44266</v>
      </c>
      <c r="E3034" s="674" t="s">
        <v>33769</v>
      </c>
    </row>
    <row r="3035" spans="1:5">
      <c r="A3035" s="668">
        <v>2644</v>
      </c>
      <c r="B3035" s="668" t="s">
        <v>61770</v>
      </c>
      <c r="C3035" s="668" t="s">
        <v>57099</v>
      </c>
      <c r="D3035" s="668" t="s">
        <v>44266</v>
      </c>
      <c r="E3035" s="674" t="s">
        <v>32950</v>
      </c>
    </row>
    <row r="3036" spans="1:5">
      <c r="A3036" s="668">
        <v>2643</v>
      </c>
      <c r="B3036" s="668" t="s">
        <v>61771</v>
      </c>
      <c r="C3036" s="668" t="s">
        <v>57099</v>
      </c>
      <c r="D3036" s="668" t="s">
        <v>44266</v>
      </c>
      <c r="E3036" s="674" t="s">
        <v>54655</v>
      </c>
    </row>
    <row r="3037" spans="1:5">
      <c r="A3037" s="668">
        <v>2640</v>
      </c>
      <c r="B3037" s="668" t="s">
        <v>61772</v>
      </c>
      <c r="C3037" s="668" t="s">
        <v>57099</v>
      </c>
      <c r="D3037" s="668" t="s">
        <v>44266</v>
      </c>
      <c r="E3037" s="674" t="s">
        <v>61773</v>
      </c>
    </row>
    <row r="3038" spans="1:5">
      <c r="A3038" s="668">
        <v>2642</v>
      </c>
      <c r="B3038" s="668" t="s">
        <v>61774</v>
      </c>
      <c r="C3038" s="668" t="s">
        <v>57099</v>
      </c>
      <c r="D3038" s="668" t="s">
        <v>44266</v>
      </c>
      <c r="E3038" s="674" t="s">
        <v>61775</v>
      </c>
    </row>
    <row r="3039" spans="1:5">
      <c r="A3039" s="668">
        <v>38943</v>
      </c>
      <c r="B3039" s="668" t="s">
        <v>61776</v>
      </c>
      <c r="C3039" s="668" t="s">
        <v>57099</v>
      </c>
      <c r="D3039" s="668" t="s">
        <v>44266</v>
      </c>
      <c r="E3039" s="674" t="s">
        <v>32934</v>
      </c>
    </row>
    <row r="3040" spans="1:5">
      <c r="A3040" s="668">
        <v>38944</v>
      </c>
      <c r="B3040" s="668" t="s">
        <v>61777</v>
      </c>
      <c r="C3040" s="668" t="s">
        <v>57099</v>
      </c>
      <c r="D3040" s="668" t="s">
        <v>44266</v>
      </c>
      <c r="E3040" s="674" t="s">
        <v>61778</v>
      </c>
    </row>
    <row r="3041" spans="1:5">
      <c r="A3041" s="668">
        <v>38945</v>
      </c>
      <c r="B3041" s="668" t="s">
        <v>61779</v>
      </c>
      <c r="C3041" s="668" t="s">
        <v>57099</v>
      </c>
      <c r="D3041" s="668" t="s">
        <v>44266</v>
      </c>
      <c r="E3041" s="674" t="s">
        <v>58773</v>
      </c>
    </row>
    <row r="3042" spans="1:5">
      <c r="A3042" s="668">
        <v>38946</v>
      </c>
      <c r="B3042" s="668" t="s">
        <v>61780</v>
      </c>
      <c r="C3042" s="668" t="s">
        <v>57099</v>
      </c>
      <c r="D3042" s="668" t="s">
        <v>44266</v>
      </c>
      <c r="E3042" s="674" t="s">
        <v>61781</v>
      </c>
    </row>
    <row r="3043" spans="1:5">
      <c r="A3043" s="668">
        <v>39308</v>
      </c>
      <c r="B3043" s="668" t="s">
        <v>61782</v>
      </c>
      <c r="C3043" s="668" t="s">
        <v>57099</v>
      </c>
      <c r="D3043" s="668" t="s">
        <v>44266</v>
      </c>
      <c r="E3043" s="674" t="s">
        <v>61783</v>
      </c>
    </row>
    <row r="3044" spans="1:5">
      <c r="A3044" s="668">
        <v>39309</v>
      </c>
      <c r="B3044" s="668" t="s">
        <v>61784</v>
      </c>
      <c r="C3044" s="668" t="s">
        <v>57099</v>
      </c>
      <c r="D3044" s="668" t="s">
        <v>44266</v>
      </c>
      <c r="E3044" s="674" t="s">
        <v>61785</v>
      </c>
    </row>
    <row r="3045" spans="1:5">
      <c r="A3045" s="668">
        <v>39310</v>
      </c>
      <c r="B3045" s="668" t="s">
        <v>61786</v>
      </c>
      <c r="C3045" s="668" t="s">
        <v>57099</v>
      </c>
      <c r="D3045" s="668" t="s">
        <v>44266</v>
      </c>
      <c r="E3045" s="674" t="s">
        <v>61787</v>
      </c>
    </row>
    <row r="3046" spans="1:5">
      <c r="A3046" s="668">
        <v>39311</v>
      </c>
      <c r="B3046" s="668" t="s">
        <v>61788</v>
      </c>
      <c r="C3046" s="668" t="s">
        <v>57099</v>
      </c>
      <c r="D3046" s="668" t="s">
        <v>44266</v>
      </c>
      <c r="E3046" s="674" t="s">
        <v>61789</v>
      </c>
    </row>
    <row r="3047" spans="1:5">
      <c r="A3047" s="668">
        <v>39855</v>
      </c>
      <c r="B3047" s="668" t="s">
        <v>61790</v>
      </c>
      <c r="C3047" s="668" t="s">
        <v>57099</v>
      </c>
      <c r="D3047" s="668" t="s">
        <v>57093</v>
      </c>
      <c r="E3047" s="674" t="s">
        <v>54365</v>
      </c>
    </row>
    <row r="3048" spans="1:5">
      <c r="A3048" s="668">
        <v>39856</v>
      </c>
      <c r="B3048" s="668" t="s">
        <v>61791</v>
      </c>
      <c r="C3048" s="668" t="s">
        <v>57099</v>
      </c>
      <c r="D3048" s="668" t="s">
        <v>57093</v>
      </c>
      <c r="E3048" s="674" t="s">
        <v>33549</v>
      </c>
    </row>
    <row r="3049" spans="1:5">
      <c r="A3049" s="668">
        <v>39857</v>
      </c>
      <c r="B3049" s="668" t="s">
        <v>61792</v>
      </c>
      <c r="C3049" s="668" t="s">
        <v>57099</v>
      </c>
      <c r="D3049" s="668" t="s">
        <v>57093</v>
      </c>
      <c r="E3049" s="674" t="s">
        <v>61086</v>
      </c>
    </row>
    <row r="3050" spans="1:5">
      <c r="A3050" s="668">
        <v>39858</v>
      </c>
      <c r="B3050" s="668" t="s">
        <v>61793</v>
      </c>
      <c r="C3050" s="668" t="s">
        <v>57099</v>
      </c>
      <c r="D3050" s="668" t="s">
        <v>57093</v>
      </c>
      <c r="E3050" s="674" t="s">
        <v>61794</v>
      </c>
    </row>
    <row r="3051" spans="1:5">
      <c r="A3051" s="668">
        <v>39859</v>
      </c>
      <c r="B3051" s="668" t="s">
        <v>61795</v>
      </c>
      <c r="C3051" s="668" t="s">
        <v>57099</v>
      </c>
      <c r="D3051" s="668" t="s">
        <v>57093</v>
      </c>
      <c r="E3051" s="674" t="s">
        <v>61796</v>
      </c>
    </row>
    <row r="3052" spans="1:5">
      <c r="A3052" s="668">
        <v>39860</v>
      </c>
      <c r="B3052" s="668" t="s">
        <v>61797</v>
      </c>
      <c r="C3052" s="668" t="s">
        <v>57099</v>
      </c>
      <c r="D3052" s="668" t="s">
        <v>57093</v>
      </c>
      <c r="E3052" s="674" t="s">
        <v>61798</v>
      </c>
    </row>
    <row r="3053" spans="1:5">
      <c r="A3053" s="668">
        <v>39861</v>
      </c>
      <c r="B3053" s="668" t="s">
        <v>61799</v>
      </c>
      <c r="C3053" s="668" t="s">
        <v>57099</v>
      </c>
      <c r="D3053" s="668" t="s">
        <v>57093</v>
      </c>
      <c r="E3053" s="674" t="s">
        <v>61603</v>
      </c>
    </row>
    <row r="3054" spans="1:5">
      <c r="A3054" s="668">
        <v>38447</v>
      </c>
      <c r="B3054" s="668" t="s">
        <v>61800</v>
      </c>
      <c r="C3054" s="668" t="s">
        <v>57099</v>
      </c>
      <c r="D3054" s="668" t="s">
        <v>44266</v>
      </c>
      <c r="E3054" s="674" t="s">
        <v>54329</v>
      </c>
    </row>
    <row r="3055" spans="1:5">
      <c r="A3055" s="668">
        <v>36320</v>
      </c>
      <c r="B3055" s="668" t="s">
        <v>61801</v>
      </c>
      <c r="C3055" s="668" t="s">
        <v>57099</v>
      </c>
      <c r="D3055" s="668" t="s">
        <v>44266</v>
      </c>
      <c r="E3055" s="674" t="s">
        <v>57164</v>
      </c>
    </row>
    <row r="3056" spans="1:5">
      <c r="A3056" s="668">
        <v>36324</v>
      </c>
      <c r="B3056" s="668" t="s">
        <v>61802</v>
      </c>
      <c r="C3056" s="668" t="s">
        <v>57099</v>
      </c>
      <c r="D3056" s="668" t="s">
        <v>44266</v>
      </c>
      <c r="E3056" s="674" t="s">
        <v>61803</v>
      </c>
    </row>
    <row r="3057" spans="1:5">
      <c r="A3057" s="668">
        <v>38441</v>
      </c>
      <c r="B3057" s="668" t="s">
        <v>61804</v>
      </c>
      <c r="C3057" s="668" t="s">
        <v>57099</v>
      </c>
      <c r="D3057" s="668" t="s">
        <v>44266</v>
      </c>
      <c r="E3057" s="674" t="s">
        <v>53885</v>
      </c>
    </row>
    <row r="3058" spans="1:5">
      <c r="A3058" s="668">
        <v>38442</v>
      </c>
      <c r="B3058" s="668" t="s">
        <v>61805</v>
      </c>
      <c r="C3058" s="668" t="s">
        <v>57099</v>
      </c>
      <c r="D3058" s="668" t="s">
        <v>44266</v>
      </c>
      <c r="E3058" s="674" t="s">
        <v>54754</v>
      </c>
    </row>
    <row r="3059" spans="1:5">
      <c r="A3059" s="668">
        <v>38443</v>
      </c>
      <c r="B3059" s="668" t="s">
        <v>61806</v>
      </c>
      <c r="C3059" s="668" t="s">
        <v>57099</v>
      </c>
      <c r="D3059" s="668" t="s">
        <v>44266</v>
      </c>
      <c r="E3059" s="674" t="s">
        <v>27461</v>
      </c>
    </row>
    <row r="3060" spans="1:5">
      <c r="A3060" s="668">
        <v>38444</v>
      </c>
      <c r="B3060" s="668" t="s">
        <v>61807</v>
      </c>
      <c r="C3060" s="668" t="s">
        <v>57099</v>
      </c>
      <c r="D3060" s="668" t="s">
        <v>44266</v>
      </c>
      <c r="E3060" s="674" t="s">
        <v>53772</v>
      </c>
    </row>
    <row r="3061" spans="1:5">
      <c r="A3061" s="668">
        <v>38445</v>
      </c>
      <c r="B3061" s="668" t="s">
        <v>61808</v>
      </c>
      <c r="C3061" s="668" t="s">
        <v>57099</v>
      </c>
      <c r="D3061" s="668" t="s">
        <v>44266</v>
      </c>
      <c r="E3061" s="674" t="s">
        <v>33601</v>
      </c>
    </row>
    <row r="3062" spans="1:5">
      <c r="A3062" s="668">
        <v>38446</v>
      </c>
      <c r="B3062" s="668" t="s">
        <v>61809</v>
      </c>
      <c r="C3062" s="668" t="s">
        <v>57099</v>
      </c>
      <c r="D3062" s="668" t="s">
        <v>44266</v>
      </c>
      <c r="E3062" s="674" t="s">
        <v>54206</v>
      </c>
    </row>
    <row r="3063" spans="1:5">
      <c r="A3063" s="668">
        <v>3867</v>
      </c>
      <c r="B3063" s="668" t="s">
        <v>61810</v>
      </c>
      <c r="C3063" s="668" t="s">
        <v>57099</v>
      </c>
      <c r="D3063" s="668" t="s">
        <v>57093</v>
      </c>
      <c r="E3063" s="674" t="s">
        <v>61811</v>
      </c>
    </row>
    <row r="3064" spans="1:5">
      <c r="A3064" s="668">
        <v>3861</v>
      </c>
      <c r="B3064" s="668" t="s">
        <v>61812</v>
      </c>
      <c r="C3064" s="668" t="s">
        <v>57099</v>
      </c>
      <c r="D3064" s="668" t="s">
        <v>57093</v>
      </c>
      <c r="E3064" s="674" t="s">
        <v>24809</v>
      </c>
    </row>
    <row r="3065" spans="1:5">
      <c r="A3065" s="668">
        <v>3904</v>
      </c>
      <c r="B3065" s="668" t="s">
        <v>61813</v>
      </c>
      <c r="C3065" s="668" t="s">
        <v>57099</v>
      </c>
      <c r="D3065" s="668" t="s">
        <v>57093</v>
      </c>
      <c r="E3065" s="674" t="s">
        <v>25045</v>
      </c>
    </row>
    <row r="3066" spans="1:5">
      <c r="A3066" s="668">
        <v>3903</v>
      </c>
      <c r="B3066" s="668" t="s">
        <v>61814</v>
      </c>
      <c r="C3066" s="668" t="s">
        <v>57099</v>
      </c>
      <c r="D3066" s="668" t="s">
        <v>57093</v>
      </c>
      <c r="E3066" s="674" t="s">
        <v>33030</v>
      </c>
    </row>
    <row r="3067" spans="1:5">
      <c r="A3067" s="668">
        <v>3862</v>
      </c>
      <c r="B3067" s="668" t="s">
        <v>61815</v>
      </c>
      <c r="C3067" s="668" t="s">
        <v>57099</v>
      </c>
      <c r="D3067" s="668" t="s">
        <v>57093</v>
      </c>
      <c r="E3067" s="674" t="s">
        <v>57925</v>
      </c>
    </row>
    <row r="3068" spans="1:5">
      <c r="A3068" s="668">
        <v>3863</v>
      </c>
      <c r="B3068" s="668" t="s">
        <v>61816</v>
      </c>
      <c r="C3068" s="668" t="s">
        <v>57099</v>
      </c>
      <c r="D3068" s="668" t="s">
        <v>57093</v>
      </c>
      <c r="E3068" s="674" t="s">
        <v>24637</v>
      </c>
    </row>
    <row r="3069" spans="1:5">
      <c r="A3069" s="668">
        <v>3864</v>
      </c>
      <c r="B3069" s="668" t="s">
        <v>61817</v>
      </c>
      <c r="C3069" s="668" t="s">
        <v>57099</v>
      </c>
      <c r="D3069" s="668" t="s">
        <v>57093</v>
      </c>
      <c r="E3069" s="674" t="s">
        <v>32982</v>
      </c>
    </row>
    <row r="3070" spans="1:5">
      <c r="A3070" s="668">
        <v>3865</v>
      </c>
      <c r="B3070" s="668" t="s">
        <v>61818</v>
      </c>
      <c r="C3070" s="668" t="s">
        <v>57099</v>
      </c>
      <c r="D3070" s="668" t="s">
        <v>57093</v>
      </c>
      <c r="E3070" s="674" t="s">
        <v>54717</v>
      </c>
    </row>
    <row r="3071" spans="1:5">
      <c r="A3071" s="668">
        <v>3866</v>
      </c>
      <c r="B3071" s="668" t="s">
        <v>61819</v>
      </c>
      <c r="C3071" s="668" t="s">
        <v>57099</v>
      </c>
      <c r="D3071" s="668" t="s">
        <v>57093</v>
      </c>
      <c r="E3071" s="674" t="s">
        <v>26323</v>
      </c>
    </row>
    <row r="3072" spans="1:5">
      <c r="A3072" s="668">
        <v>3902</v>
      </c>
      <c r="B3072" s="668" t="s">
        <v>61820</v>
      </c>
      <c r="C3072" s="668" t="s">
        <v>57099</v>
      </c>
      <c r="D3072" s="668" t="s">
        <v>57093</v>
      </c>
      <c r="E3072" s="674" t="s">
        <v>61821</v>
      </c>
    </row>
    <row r="3073" spans="1:5">
      <c r="A3073" s="668">
        <v>3878</v>
      </c>
      <c r="B3073" s="668" t="s">
        <v>61822</v>
      </c>
      <c r="C3073" s="668" t="s">
        <v>57099</v>
      </c>
      <c r="D3073" s="668" t="s">
        <v>57093</v>
      </c>
      <c r="E3073" s="674" t="s">
        <v>33042</v>
      </c>
    </row>
    <row r="3074" spans="1:5">
      <c r="A3074" s="668">
        <v>3877</v>
      </c>
      <c r="B3074" s="668" t="s">
        <v>61823</v>
      </c>
      <c r="C3074" s="668" t="s">
        <v>57099</v>
      </c>
      <c r="D3074" s="668" t="s">
        <v>57093</v>
      </c>
      <c r="E3074" s="674" t="s">
        <v>33324</v>
      </c>
    </row>
    <row r="3075" spans="1:5">
      <c r="A3075" s="668">
        <v>3879</v>
      </c>
      <c r="B3075" s="668" t="s">
        <v>61824</v>
      </c>
      <c r="C3075" s="668" t="s">
        <v>57099</v>
      </c>
      <c r="D3075" s="668" t="s">
        <v>57093</v>
      </c>
      <c r="E3075" s="674" t="s">
        <v>54654</v>
      </c>
    </row>
    <row r="3076" spans="1:5">
      <c r="A3076" s="668">
        <v>3880</v>
      </c>
      <c r="B3076" s="668" t="s">
        <v>61825</v>
      </c>
      <c r="C3076" s="668" t="s">
        <v>57099</v>
      </c>
      <c r="D3076" s="668" t="s">
        <v>57093</v>
      </c>
      <c r="E3076" s="674" t="s">
        <v>61826</v>
      </c>
    </row>
    <row r="3077" spans="1:5">
      <c r="A3077" s="668">
        <v>12892</v>
      </c>
      <c r="B3077" s="668" t="s">
        <v>61827</v>
      </c>
      <c r="C3077" s="668" t="s">
        <v>57821</v>
      </c>
      <c r="D3077" s="668" t="s">
        <v>57093</v>
      </c>
      <c r="E3077" s="674" t="s">
        <v>54343</v>
      </c>
    </row>
    <row r="3078" spans="1:5">
      <c r="A3078" s="668">
        <v>3883</v>
      </c>
      <c r="B3078" s="668" t="s">
        <v>61828</v>
      </c>
      <c r="C3078" s="668" t="s">
        <v>57099</v>
      </c>
      <c r="D3078" s="668" t="s">
        <v>57093</v>
      </c>
      <c r="E3078" s="674" t="s">
        <v>53900</v>
      </c>
    </row>
    <row r="3079" spans="1:5">
      <c r="A3079" s="668">
        <v>3876</v>
      </c>
      <c r="B3079" s="668" t="s">
        <v>61829</v>
      </c>
      <c r="C3079" s="668" t="s">
        <v>57099</v>
      </c>
      <c r="D3079" s="668" t="s">
        <v>57093</v>
      </c>
      <c r="E3079" s="674" t="s">
        <v>53849</v>
      </c>
    </row>
    <row r="3080" spans="1:5">
      <c r="A3080" s="668">
        <v>3884</v>
      </c>
      <c r="B3080" s="668" t="s">
        <v>61830</v>
      </c>
      <c r="C3080" s="668" t="s">
        <v>57099</v>
      </c>
      <c r="D3080" s="668" t="s">
        <v>57093</v>
      </c>
      <c r="E3080" s="674" t="s">
        <v>57439</v>
      </c>
    </row>
    <row r="3081" spans="1:5">
      <c r="A3081" s="668">
        <v>3837</v>
      </c>
      <c r="B3081" s="668" t="s">
        <v>61831</v>
      </c>
      <c r="C3081" s="668" t="s">
        <v>57099</v>
      </c>
      <c r="D3081" s="668" t="s">
        <v>44266</v>
      </c>
      <c r="E3081" s="674" t="s">
        <v>61832</v>
      </c>
    </row>
    <row r="3082" spans="1:5">
      <c r="A3082" s="668">
        <v>3845</v>
      </c>
      <c r="B3082" s="668" t="s">
        <v>61833</v>
      </c>
      <c r="C3082" s="668" t="s">
        <v>57099</v>
      </c>
      <c r="D3082" s="668" t="s">
        <v>44266</v>
      </c>
      <c r="E3082" s="674" t="s">
        <v>54344</v>
      </c>
    </row>
    <row r="3083" spans="1:5">
      <c r="A3083" s="668">
        <v>11045</v>
      </c>
      <c r="B3083" s="668" t="s">
        <v>61834</v>
      </c>
      <c r="C3083" s="668" t="s">
        <v>57099</v>
      </c>
      <c r="D3083" s="668" t="s">
        <v>44266</v>
      </c>
      <c r="E3083" s="674" t="s">
        <v>61835</v>
      </c>
    </row>
    <row r="3084" spans="1:5">
      <c r="A3084" s="668">
        <v>20170</v>
      </c>
      <c r="B3084" s="668" t="s">
        <v>61836</v>
      </c>
      <c r="C3084" s="668" t="s">
        <v>57099</v>
      </c>
      <c r="D3084" s="668" t="s">
        <v>57093</v>
      </c>
      <c r="E3084" s="674" t="s">
        <v>57354</v>
      </c>
    </row>
    <row r="3085" spans="1:5">
      <c r="A3085" s="668">
        <v>20171</v>
      </c>
      <c r="B3085" s="668" t="s">
        <v>61837</v>
      </c>
      <c r="C3085" s="668" t="s">
        <v>57099</v>
      </c>
      <c r="D3085" s="668" t="s">
        <v>57093</v>
      </c>
      <c r="E3085" s="674" t="s">
        <v>61838</v>
      </c>
    </row>
    <row r="3086" spans="1:5">
      <c r="A3086" s="668">
        <v>20167</v>
      </c>
      <c r="B3086" s="668" t="s">
        <v>61839</v>
      </c>
      <c r="C3086" s="668" t="s">
        <v>57099</v>
      </c>
      <c r="D3086" s="668" t="s">
        <v>57093</v>
      </c>
      <c r="E3086" s="674" t="s">
        <v>54980</v>
      </c>
    </row>
    <row r="3087" spans="1:5">
      <c r="A3087" s="668">
        <v>20168</v>
      </c>
      <c r="B3087" s="668" t="s">
        <v>61840</v>
      </c>
      <c r="C3087" s="668" t="s">
        <v>57099</v>
      </c>
      <c r="D3087" s="668" t="s">
        <v>57093</v>
      </c>
      <c r="E3087" s="674" t="s">
        <v>55008</v>
      </c>
    </row>
    <row r="3088" spans="1:5">
      <c r="A3088" s="668">
        <v>20169</v>
      </c>
      <c r="B3088" s="668" t="s">
        <v>61841</v>
      </c>
      <c r="C3088" s="668" t="s">
        <v>57099</v>
      </c>
      <c r="D3088" s="668" t="s">
        <v>57093</v>
      </c>
      <c r="E3088" s="674" t="s">
        <v>33751</v>
      </c>
    </row>
    <row r="3089" spans="1:5">
      <c r="A3089" s="668">
        <v>3899</v>
      </c>
      <c r="B3089" s="668" t="s">
        <v>61842</v>
      </c>
      <c r="C3089" s="668" t="s">
        <v>57099</v>
      </c>
      <c r="D3089" s="668" t="s">
        <v>57093</v>
      </c>
      <c r="E3089" s="674" t="s">
        <v>33029</v>
      </c>
    </row>
    <row r="3090" spans="1:5">
      <c r="A3090" s="668">
        <v>38676</v>
      </c>
      <c r="B3090" s="668" t="s">
        <v>61843</v>
      </c>
      <c r="C3090" s="668" t="s">
        <v>57099</v>
      </c>
      <c r="D3090" s="668" t="s">
        <v>57093</v>
      </c>
      <c r="E3090" s="674" t="s">
        <v>61844</v>
      </c>
    </row>
    <row r="3091" spans="1:5">
      <c r="A3091" s="668">
        <v>3897</v>
      </c>
      <c r="B3091" s="668" t="s">
        <v>61845</v>
      </c>
      <c r="C3091" s="668" t="s">
        <v>57099</v>
      </c>
      <c r="D3091" s="668" t="s">
        <v>57093</v>
      </c>
      <c r="E3091" s="674" t="s">
        <v>30773</v>
      </c>
    </row>
    <row r="3092" spans="1:5">
      <c r="A3092" s="668">
        <v>3875</v>
      </c>
      <c r="B3092" s="668" t="s">
        <v>61846</v>
      </c>
      <c r="C3092" s="668" t="s">
        <v>57099</v>
      </c>
      <c r="D3092" s="668" t="s">
        <v>57093</v>
      </c>
      <c r="E3092" s="674" t="s">
        <v>54594</v>
      </c>
    </row>
    <row r="3093" spans="1:5">
      <c r="A3093" s="668">
        <v>3898</v>
      </c>
      <c r="B3093" s="668" t="s">
        <v>61847</v>
      </c>
      <c r="C3093" s="668" t="s">
        <v>57099</v>
      </c>
      <c r="D3093" s="668" t="s">
        <v>57093</v>
      </c>
      <c r="E3093" s="674" t="s">
        <v>61848</v>
      </c>
    </row>
    <row r="3094" spans="1:5">
      <c r="A3094" s="668">
        <v>3855</v>
      </c>
      <c r="B3094" s="668" t="s">
        <v>61849</v>
      </c>
      <c r="C3094" s="668" t="s">
        <v>57099</v>
      </c>
      <c r="D3094" s="668" t="s">
        <v>57093</v>
      </c>
      <c r="E3094" s="674" t="s">
        <v>33358</v>
      </c>
    </row>
    <row r="3095" spans="1:5">
      <c r="A3095" s="668">
        <v>3874</v>
      </c>
      <c r="B3095" s="668" t="s">
        <v>61850</v>
      </c>
      <c r="C3095" s="668" t="s">
        <v>57099</v>
      </c>
      <c r="D3095" s="668" t="s">
        <v>57093</v>
      </c>
      <c r="E3095" s="674" t="s">
        <v>54337</v>
      </c>
    </row>
    <row r="3096" spans="1:5">
      <c r="A3096" s="668">
        <v>3870</v>
      </c>
      <c r="B3096" s="668" t="s">
        <v>61851</v>
      </c>
      <c r="C3096" s="668" t="s">
        <v>57099</v>
      </c>
      <c r="D3096" s="668" t="s">
        <v>57093</v>
      </c>
      <c r="E3096" s="674" t="s">
        <v>27111</v>
      </c>
    </row>
    <row r="3097" spans="1:5">
      <c r="A3097" s="668">
        <v>38678</v>
      </c>
      <c r="B3097" s="668" t="s">
        <v>61852</v>
      </c>
      <c r="C3097" s="668" t="s">
        <v>57099</v>
      </c>
      <c r="D3097" s="668" t="s">
        <v>57093</v>
      </c>
      <c r="E3097" s="674" t="s">
        <v>61853</v>
      </c>
    </row>
    <row r="3098" spans="1:5">
      <c r="A3098" s="668">
        <v>3859</v>
      </c>
      <c r="B3098" s="668" t="s">
        <v>61854</v>
      </c>
      <c r="C3098" s="668" t="s">
        <v>57099</v>
      </c>
      <c r="D3098" s="668" t="s">
        <v>57093</v>
      </c>
      <c r="E3098" s="674" t="s">
        <v>53874</v>
      </c>
    </row>
    <row r="3099" spans="1:5">
      <c r="A3099" s="668">
        <v>3856</v>
      </c>
      <c r="B3099" s="668" t="s">
        <v>61855</v>
      </c>
      <c r="C3099" s="668" t="s">
        <v>57099</v>
      </c>
      <c r="D3099" s="668" t="s">
        <v>57093</v>
      </c>
      <c r="E3099" s="674" t="s">
        <v>53902</v>
      </c>
    </row>
    <row r="3100" spans="1:5">
      <c r="A3100" s="668">
        <v>3906</v>
      </c>
      <c r="B3100" s="668" t="s">
        <v>61856</v>
      </c>
      <c r="C3100" s="668" t="s">
        <v>57099</v>
      </c>
      <c r="D3100" s="668" t="s">
        <v>57093</v>
      </c>
      <c r="E3100" s="674" t="s">
        <v>61857</v>
      </c>
    </row>
    <row r="3101" spans="1:5">
      <c r="A3101" s="668">
        <v>3860</v>
      </c>
      <c r="B3101" s="668" t="s">
        <v>61858</v>
      </c>
      <c r="C3101" s="668" t="s">
        <v>57099</v>
      </c>
      <c r="D3101" s="668" t="s">
        <v>57093</v>
      </c>
      <c r="E3101" s="674" t="s">
        <v>54292</v>
      </c>
    </row>
    <row r="3102" spans="1:5">
      <c r="A3102" s="668">
        <v>3905</v>
      </c>
      <c r="B3102" s="668" t="s">
        <v>61859</v>
      </c>
      <c r="C3102" s="668" t="s">
        <v>57099</v>
      </c>
      <c r="D3102" s="668" t="s">
        <v>57093</v>
      </c>
      <c r="E3102" s="674" t="s">
        <v>61860</v>
      </c>
    </row>
    <row r="3103" spans="1:5">
      <c r="A3103" s="668">
        <v>3871</v>
      </c>
      <c r="B3103" s="668" t="s">
        <v>61861</v>
      </c>
      <c r="C3103" s="668" t="s">
        <v>57099</v>
      </c>
      <c r="D3103" s="668" t="s">
        <v>57093</v>
      </c>
      <c r="E3103" s="674" t="s">
        <v>27923</v>
      </c>
    </row>
    <row r="3104" spans="1:5">
      <c r="A3104" s="668">
        <v>37429</v>
      </c>
      <c r="B3104" s="668" t="s">
        <v>61862</v>
      </c>
      <c r="C3104" s="668" t="s">
        <v>57099</v>
      </c>
      <c r="D3104" s="668" t="s">
        <v>44266</v>
      </c>
      <c r="E3104" s="674" t="s">
        <v>61863</v>
      </c>
    </row>
    <row r="3105" spans="1:5">
      <c r="A3105" s="668">
        <v>37426</v>
      </c>
      <c r="B3105" s="668" t="s">
        <v>61864</v>
      </c>
      <c r="C3105" s="668" t="s">
        <v>57099</v>
      </c>
      <c r="D3105" s="668" t="s">
        <v>44266</v>
      </c>
      <c r="E3105" s="674" t="s">
        <v>61865</v>
      </c>
    </row>
    <row r="3106" spans="1:5">
      <c r="A3106" s="668">
        <v>37427</v>
      </c>
      <c r="B3106" s="668" t="s">
        <v>61866</v>
      </c>
      <c r="C3106" s="668" t="s">
        <v>57099</v>
      </c>
      <c r="D3106" s="668" t="s">
        <v>44266</v>
      </c>
      <c r="E3106" s="674" t="s">
        <v>61867</v>
      </c>
    </row>
    <row r="3107" spans="1:5">
      <c r="A3107" s="668">
        <v>37424</v>
      </c>
      <c r="B3107" s="668" t="s">
        <v>61868</v>
      </c>
      <c r="C3107" s="668" t="s">
        <v>57099</v>
      </c>
      <c r="D3107" s="668" t="s">
        <v>44266</v>
      </c>
      <c r="E3107" s="674" t="s">
        <v>59214</v>
      </c>
    </row>
    <row r="3108" spans="1:5">
      <c r="A3108" s="668">
        <v>37428</v>
      </c>
      <c r="B3108" s="668" t="s">
        <v>61869</v>
      </c>
      <c r="C3108" s="668" t="s">
        <v>57099</v>
      </c>
      <c r="D3108" s="668" t="s">
        <v>44266</v>
      </c>
      <c r="E3108" s="674" t="s">
        <v>58870</v>
      </c>
    </row>
    <row r="3109" spans="1:5">
      <c r="A3109" s="668">
        <v>37425</v>
      </c>
      <c r="B3109" s="668" t="s">
        <v>61870</v>
      </c>
      <c r="C3109" s="668" t="s">
        <v>57099</v>
      </c>
      <c r="D3109" s="668" t="s">
        <v>44266</v>
      </c>
      <c r="E3109" s="674" t="s">
        <v>59250</v>
      </c>
    </row>
    <row r="3110" spans="1:5">
      <c r="A3110" s="668">
        <v>11519</v>
      </c>
      <c r="B3110" s="668" t="s">
        <v>61871</v>
      </c>
      <c r="C3110" s="668" t="s">
        <v>57821</v>
      </c>
      <c r="D3110" s="668" t="s">
        <v>57093</v>
      </c>
      <c r="E3110" s="674" t="s">
        <v>33705</v>
      </c>
    </row>
    <row r="3111" spans="1:5">
      <c r="A3111" s="668">
        <v>11520</v>
      </c>
      <c r="B3111" s="668" t="s">
        <v>61872</v>
      </c>
      <c r="C3111" s="668" t="s">
        <v>57821</v>
      </c>
      <c r="D3111" s="668" t="s">
        <v>57093</v>
      </c>
      <c r="E3111" s="674" t="s">
        <v>55473</v>
      </c>
    </row>
    <row r="3112" spans="1:5">
      <c r="A3112" s="668">
        <v>11518</v>
      </c>
      <c r="B3112" s="668" t="s">
        <v>61873</v>
      </c>
      <c r="C3112" s="668" t="s">
        <v>57821</v>
      </c>
      <c r="D3112" s="668" t="s">
        <v>57093</v>
      </c>
      <c r="E3112" s="674" t="s">
        <v>61874</v>
      </c>
    </row>
    <row r="3113" spans="1:5">
      <c r="A3113" s="668">
        <v>38473</v>
      </c>
      <c r="B3113" s="668" t="s">
        <v>61875</v>
      </c>
      <c r="C3113" s="668" t="s">
        <v>57099</v>
      </c>
      <c r="D3113" s="668" t="s">
        <v>57093</v>
      </c>
      <c r="E3113" s="674" t="s">
        <v>61876</v>
      </c>
    </row>
    <row r="3114" spans="1:5">
      <c r="A3114" s="668">
        <v>4244</v>
      </c>
      <c r="B3114" s="668" t="s">
        <v>61877</v>
      </c>
      <c r="C3114" s="668" t="s">
        <v>57386</v>
      </c>
      <c r="D3114" s="668" t="s">
        <v>57093</v>
      </c>
      <c r="E3114" s="674" t="s">
        <v>61118</v>
      </c>
    </row>
    <row r="3115" spans="1:5">
      <c r="A3115" s="668">
        <v>40977</v>
      </c>
      <c r="B3115" s="668" t="s">
        <v>61878</v>
      </c>
      <c r="C3115" s="668" t="s">
        <v>57389</v>
      </c>
      <c r="D3115" s="668" t="s">
        <v>57093</v>
      </c>
      <c r="E3115" s="674" t="s">
        <v>72404</v>
      </c>
    </row>
    <row r="3116" spans="1:5">
      <c r="A3116" s="668">
        <v>4115</v>
      </c>
      <c r="B3116" s="668" t="s">
        <v>61879</v>
      </c>
      <c r="C3116" s="668" t="s">
        <v>57144</v>
      </c>
      <c r="D3116" s="668" t="s">
        <v>44266</v>
      </c>
      <c r="E3116" s="674" t="s">
        <v>54624</v>
      </c>
    </row>
    <row r="3117" spans="1:5">
      <c r="A3117" s="668">
        <v>4119</v>
      </c>
      <c r="B3117" s="668" t="s">
        <v>61880</v>
      </c>
      <c r="C3117" s="668" t="s">
        <v>57144</v>
      </c>
      <c r="D3117" s="668" t="s">
        <v>44266</v>
      </c>
      <c r="E3117" s="674" t="s">
        <v>61881</v>
      </c>
    </row>
    <row r="3118" spans="1:5">
      <c r="A3118" s="668">
        <v>2794</v>
      </c>
      <c r="B3118" s="668" t="s">
        <v>61882</v>
      </c>
      <c r="C3118" s="668" t="s">
        <v>57144</v>
      </c>
      <c r="D3118" s="668" t="s">
        <v>44266</v>
      </c>
      <c r="E3118" s="674" t="s">
        <v>61883</v>
      </c>
    </row>
    <row r="3119" spans="1:5">
      <c r="A3119" s="668">
        <v>2788</v>
      </c>
      <c r="B3119" s="668" t="s">
        <v>61884</v>
      </c>
      <c r="C3119" s="668" t="s">
        <v>57144</v>
      </c>
      <c r="D3119" s="668" t="s">
        <v>44266</v>
      </c>
      <c r="E3119" s="674" t="s">
        <v>61885</v>
      </c>
    </row>
    <row r="3120" spans="1:5">
      <c r="A3120" s="668">
        <v>4006</v>
      </c>
      <c r="B3120" s="668" t="s">
        <v>61886</v>
      </c>
      <c r="C3120" s="668" t="s">
        <v>57384</v>
      </c>
      <c r="D3120" s="668" t="s">
        <v>57093</v>
      </c>
      <c r="E3120" s="674" t="s">
        <v>61887</v>
      </c>
    </row>
    <row r="3121" spans="1:5">
      <c r="A3121" s="668">
        <v>36151</v>
      </c>
      <c r="B3121" s="668" t="s">
        <v>61888</v>
      </c>
      <c r="C3121" s="668" t="s">
        <v>57099</v>
      </c>
      <c r="D3121" s="668" t="s">
        <v>57093</v>
      </c>
      <c r="E3121" s="674" t="s">
        <v>61889</v>
      </c>
    </row>
    <row r="3122" spans="1:5">
      <c r="A3122" s="668">
        <v>37457</v>
      </c>
      <c r="B3122" s="668" t="s">
        <v>61890</v>
      </c>
      <c r="C3122" s="668" t="s">
        <v>57144</v>
      </c>
      <c r="D3122" s="668" t="s">
        <v>57093</v>
      </c>
      <c r="E3122" s="674" t="s">
        <v>61891</v>
      </c>
    </row>
    <row r="3123" spans="1:5">
      <c r="A3123" s="668">
        <v>37456</v>
      </c>
      <c r="B3123" s="668" t="s">
        <v>61892</v>
      </c>
      <c r="C3123" s="668" t="s">
        <v>57144</v>
      </c>
      <c r="D3123" s="668" t="s">
        <v>57093</v>
      </c>
      <c r="E3123" s="674" t="s">
        <v>32104</v>
      </c>
    </row>
    <row r="3124" spans="1:5">
      <c r="A3124" s="668">
        <v>37461</v>
      </c>
      <c r="B3124" s="668" t="s">
        <v>61893</v>
      </c>
      <c r="C3124" s="668" t="s">
        <v>57144</v>
      </c>
      <c r="D3124" s="668" t="s">
        <v>57093</v>
      </c>
      <c r="E3124" s="674" t="s">
        <v>60155</v>
      </c>
    </row>
    <row r="3125" spans="1:5">
      <c r="A3125" s="668">
        <v>37460</v>
      </c>
      <c r="B3125" s="668" t="s">
        <v>61894</v>
      </c>
      <c r="C3125" s="668" t="s">
        <v>57144</v>
      </c>
      <c r="D3125" s="668" t="s">
        <v>57093</v>
      </c>
      <c r="E3125" s="674" t="s">
        <v>61895</v>
      </c>
    </row>
    <row r="3126" spans="1:5">
      <c r="A3126" s="668">
        <v>37458</v>
      </c>
      <c r="B3126" s="668" t="s">
        <v>61896</v>
      </c>
      <c r="C3126" s="668" t="s">
        <v>57144</v>
      </c>
      <c r="D3126" s="668" t="s">
        <v>57097</v>
      </c>
      <c r="E3126" s="674" t="s">
        <v>59559</v>
      </c>
    </row>
    <row r="3127" spans="1:5">
      <c r="A3127" s="668">
        <v>37454</v>
      </c>
      <c r="B3127" s="668" t="s">
        <v>61897</v>
      </c>
      <c r="C3127" s="668" t="s">
        <v>57144</v>
      </c>
      <c r="D3127" s="668" t="s">
        <v>57093</v>
      </c>
      <c r="E3127" s="674" t="s">
        <v>58233</v>
      </c>
    </row>
    <row r="3128" spans="1:5">
      <c r="A3128" s="668">
        <v>37455</v>
      </c>
      <c r="B3128" s="668" t="s">
        <v>61898</v>
      </c>
      <c r="C3128" s="668" t="s">
        <v>57144</v>
      </c>
      <c r="D3128" s="668" t="s">
        <v>57093</v>
      </c>
      <c r="E3128" s="674" t="s">
        <v>61899</v>
      </c>
    </row>
    <row r="3129" spans="1:5">
      <c r="A3129" s="668">
        <v>37459</v>
      </c>
      <c r="B3129" s="668" t="s">
        <v>61900</v>
      </c>
      <c r="C3129" s="668" t="s">
        <v>57144</v>
      </c>
      <c r="D3129" s="668" t="s">
        <v>57093</v>
      </c>
      <c r="E3129" s="674" t="s">
        <v>60745</v>
      </c>
    </row>
    <row r="3130" spans="1:5">
      <c r="A3130" s="668">
        <v>21029</v>
      </c>
      <c r="B3130" s="668" t="s">
        <v>61901</v>
      </c>
      <c r="C3130" s="668" t="s">
        <v>57099</v>
      </c>
      <c r="D3130" s="668" t="s">
        <v>57097</v>
      </c>
      <c r="E3130" s="674" t="s">
        <v>61902</v>
      </c>
    </row>
    <row r="3131" spans="1:5">
      <c r="A3131" s="668">
        <v>21030</v>
      </c>
      <c r="B3131" s="668" t="s">
        <v>61903</v>
      </c>
      <c r="C3131" s="668" t="s">
        <v>57099</v>
      </c>
      <c r="D3131" s="668" t="s">
        <v>57093</v>
      </c>
      <c r="E3131" s="674" t="s">
        <v>61904</v>
      </c>
    </row>
    <row r="3132" spans="1:5">
      <c r="A3132" s="668">
        <v>21031</v>
      </c>
      <c r="B3132" s="668" t="s">
        <v>61905</v>
      </c>
      <c r="C3132" s="668" t="s">
        <v>57099</v>
      </c>
      <c r="D3132" s="668" t="s">
        <v>57093</v>
      </c>
      <c r="E3132" s="674" t="s">
        <v>61906</v>
      </c>
    </row>
    <row r="3133" spans="1:5">
      <c r="A3133" s="668">
        <v>21032</v>
      </c>
      <c r="B3133" s="668" t="s">
        <v>61907</v>
      </c>
      <c r="C3133" s="668" t="s">
        <v>57099</v>
      </c>
      <c r="D3133" s="668" t="s">
        <v>57093</v>
      </c>
      <c r="E3133" s="674" t="s">
        <v>61908</v>
      </c>
    </row>
    <row r="3134" spans="1:5">
      <c r="A3134" s="668">
        <v>37527</v>
      </c>
      <c r="B3134" s="668" t="s">
        <v>61909</v>
      </c>
      <c r="C3134" s="668" t="s">
        <v>57099</v>
      </c>
      <c r="D3134" s="668" t="s">
        <v>57093</v>
      </c>
      <c r="E3134" s="674" t="s">
        <v>61910</v>
      </c>
    </row>
    <row r="3135" spans="1:5">
      <c r="A3135" s="668">
        <v>37528</v>
      </c>
      <c r="B3135" s="668" t="s">
        <v>61911</v>
      </c>
      <c r="C3135" s="668" t="s">
        <v>57099</v>
      </c>
      <c r="D3135" s="668" t="s">
        <v>57093</v>
      </c>
      <c r="E3135" s="674" t="s">
        <v>61912</v>
      </c>
    </row>
    <row r="3136" spans="1:5">
      <c r="A3136" s="668">
        <v>37529</v>
      </c>
      <c r="B3136" s="668" t="s">
        <v>61913</v>
      </c>
      <c r="C3136" s="668" t="s">
        <v>57099</v>
      </c>
      <c r="D3136" s="668" t="s">
        <v>57093</v>
      </c>
      <c r="E3136" s="674" t="s">
        <v>61914</v>
      </c>
    </row>
    <row r="3137" spans="1:5">
      <c r="A3137" s="668">
        <v>37530</v>
      </c>
      <c r="B3137" s="668" t="s">
        <v>61915</v>
      </c>
      <c r="C3137" s="668" t="s">
        <v>57099</v>
      </c>
      <c r="D3137" s="668" t="s">
        <v>57093</v>
      </c>
      <c r="E3137" s="674" t="s">
        <v>61916</v>
      </c>
    </row>
    <row r="3138" spans="1:5">
      <c r="A3138" s="668">
        <v>21034</v>
      </c>
      <c r="B3138" s="668" t="s">
        <v>61917</v>
      </c>
      <c r="C3138" s="668" t="s">
        <v>57099</v>
      </c>
      <c r="D3138" s="668" t="s">
        <v>57093</v>
      </c>
      <c r="E3138" s="674" t="s">
        <v>61918</v>
      </c>
    </row>
    <row r="3139" spans="1:5">
      <c r="A3139" s="668">
        <v>37531</v>
      </c>
      <c r="B3139" s="668" t="s">
        <v>61919</v>
      </c>
      <c r="C3139" s="668" t="s">
        <v>57099</v>
      </c>
      <c r="D3139" s="668" t="s">
        <v>57093</v>
      </c>
      <c r="E3139" s="674" t="s">
        <v>61920</v>
      </c>
    </row>
    <row r="3140" spans="1:5">
      <c r="A3140" s="668">
        <v>21036</v>
      </c>
      <c r="B3140" s="668" t="s">
        <v>61921</v>
      </c>
      <c r="C3140" s="668" t="s">
        <v>57099</v>
      </c>
      <c r="D3140" s="668" t="s">
        <v>57093</v>
      </c>
      <c r="E3140" s="674" t="s">
        <v>61922</v>
      </c>
    </row>
    <row r="3141" spans="1:5">
      <c r="A3141" s="668">
        <v>21037</v>
      </c>
      <c r="B3141" s="668" t="s">
        <v>61923</v>
      </c>
      <c r="C3141" s="668" t="s">
        <v>57099</v>
      </c>
      <c r="D3141" s="668" t="s">
        <v>57093</v>
      </c>
      <c r="E3141" s="674" t="s">
        <v>61924</v>
      </c>
    </row>
    <row r="3142" spans="1:5">
      <c r="A3142" s="668">
        <v>20185</v>
      </c>
      <c r="B3142" s="668" t="s">
        <v>61925</v>
      </c>
      <c r="C3142" s="668" t="s">
        <v>57144</v>
      </c>
      <c r="D3142" s="668" t="s">
        <v>57093</v>
      </c>
      <c r="E3142" s="674" t="s">
        <v>61926</v>
      </c>
    </row>
    <row r="3143" spans="1:5">
      <c r="A3143" s="668">
        <v>20260</v>
      </c>
      <c r="B3143" s="668" t="s">
        <v>61927</v>
      </c>
      <c r="C3143" s="668" t="s">
        <v>57099</v>
      </c>
      <c r="D3143" s="668" t="s">
        <v>57093</v>
      </c>
      <c r="E3143" s="674" t="s">
        <v>60201</v>
      </c>
    </row>
    <row r="3144" spans="1:5">
      <c r="A3144" s="668">
        <v>37523</v>
      </c>
      <c r="B3144" s="668" t="s">
        <v>61928</v>
      </c>
      <c r="C3144" s="668" t="s">
        <v>57099</v>
      </c>
      <c r="D3144" s="668" t="s">
        <v>44266</v>
      </c>
      <c r="E3144" s="674" t="s">
        <v>61929</v>
      </c>
    </row>
    <row r="3145" spans="1:5">
      <c r="A3145" s="668">
        <v>37515</v>
      </c>
      <c r="B3145" s="668" t="s">
        <v>61930</v>
      </c>
      <c r="C3145" s="668" t="s">
        <v>57099</v>
      </c>
      <c r="D3145" s="668" t="s">
        <v>44266</v>
      </c>
      <c r="E3145" s="674" t="s">
        <v>61931</v>
      </c>
    </row>
    <row r="3146" spans="1:5">
      <c r="A3146" s="668">
        <v>12899</v>
      </c>
      <c r="B3146" s="668" t="s">
        <v>61932</v>
      </c>
      <c r="C3146" s="668" t="s">
        <v>57099</v>
      </c>
      <c r="D3146" s="668" t="s">
        <v>44266</v>
      </c>
      <c r="E3146" s="674" t="s">
        <v>61933</v>
      </c>
    </row>
    <row r="3147" spans="1:5">
      <c r="A3147" s="668">
        <v>12898</v>
      </c>
      <c r="B3147" s="668" t="s">
        <v>61934</v>
      </c>
      <c r="C3147" s="668" t="s">
        <v>57099</v>
      </c>
      <c r="D3147" s="668" t="s">
        <v>44266</v>
      </c>
      <c r="E3147" s="674" t="s">
        <v>54857</v>
      </c>
    </row>
    <row r="3148" spans="1:5">
      <c r="A3148" s="668">
        <v>42528</v>
      </c>
      <c r="B3148" s="668" t="s">
        <v>61935</v>
      </c>
      <c r="C3148" s="668" t="s">
        <v>57096</v>
      </c>
      <c r="D3148" s="668" t="s">
        <v>57093</v>
      </c>
      <c r="E3148" s="674" t="s">
        <v>32979</v>
      </c>
    </row>
    <row r="3149" spans="1:5">
      <c r="A3149" s="668">
        <v>39696</v>
      </c>
      <c r="B3149" s="668" t="s">
        <v>61936</v>
      </c>
      <c r="C3149" s="668" t="s">
        <v>57096</v>
      </c>
      <c r="D3149" s="668" t="s">
        <v>57097</v>
      </c>
      <c r="E3149" s="674" t="s">
        <v>26691</v>
      </c>
    </row>
    <row r="3150" spans="1:5">
      <c r="A3150" s="668">
        <v>39700</v>
      </c>
      <c r="B3150" s="668" t="s">
        <v>61937</v>
      </c>
      <c r="C3150" s="668" t="s">
        <v>57096</v>
      </c>
      <c r="D3150" s="668" t="s">
        <v>57093</v>
      </c>
      <c r="E3150" s="674" t="s">
        <v>61938</v>
      </c>
    </row>
    <row r="3151" spans="1:5">
      <c r="A3151" s="668">
        <v>11621</v>
      </c>
      <c r="B3151" s="668" t="s">
        <v>61939</v>
      </c>
      <c r="C3151" s="668" t="s">
        <v>57096</v>
      </c>
      <c r="D3151" s="668" t="s">
        <v>57093</v>
      </c>
      <c r="E3151" s="674" t="s">
        <v>61940</v>
      </c>
    </row>
    <row r="3152" spans="1:5">
      <c r="A3152" s="668">
        <v>4014</v>
      </c>
      <c r="B3152" s="668" t="s">
        <v>61941</v>
      </c>
      <c r="C3152" s="668" t="s">
        <v>57096</v>
      </c>
      <c r="D3152" s="668" t="s">
        <v>57093</v>
      </c>
      <c r="E3152" s="674" t="s">
        <v>54757</v>
      </c>
    </row>
    <row r="3153" spans="1:5">
      <c r="A3153" s="668">
        <v>4015</v>
      </c>
      <c r="B3153" s="668" t="s">
        <v>61942</v>
      </c>
      <c r="C3153" s="668" t="s">
        <v>57096</v>
      </c>
      <c r="D3153" s="668" t="s">
        <v>57093</v>
      </c>
      <c r="E3153" s="674" t="s">
        <v>61943</v>
      </c>
    </row>
    <row r="3154" spans="1:5">
      <c r="A3154" s="668">
        <v>4017</v>
      </c>
      <c r="B3154" s="668" t="s">
        <v>61944</v>
      </c>
      <c r="C3154" s="668" t="s">
        <v>57096</v>
      </c>
      <c r="D3154" s="668" t="s">
        <v>57093</v>
      </c>
      <c r="E3154" s="674" t="s">
        <v>54077</v>
      </c>
    </row>
    <row r="3155" spans="1:5">
      <c r="A3155" s="668">
        <v>4016</v>
      </c>
      <c r="B3155" s="668" t="s">
        <v>61945</v>
      </c>
      <c r="C3155" s="668" t="s">
        <v>57096</v>
      </c>
      <c r="D3155" s="668" t="s">
        <v>57097</v>
      </c>
      <c r="E3155" s="674" t="s">
        <v>33159</v>
      </c>
    </row>
    <row r="3156" spans="1:5">
      <c r="A3156" s="668">
        <v>39699</v>
      </c>
      <c r="B3156" s="668" t="s">
        <v>61946</v>
      </c>
      <c r="C3156" s="668" t="s">
        <v>57096</v>
      </c>
      <c r="D3156" s="668" t="s">
        <v>57093</v>
      </c>
      <c r="E3156" s="674" t="s">
        <v>61947</v>
      </c>
    </row>
    <row r="3157" spans="1:5">
      <c r="A3157" s="668">
        <v>38544</v>
      </c>
      <c r="B3157" s="668" t="s">
        <v>61948</v>
      </c>
      <c r="C3157" s="668" t="s">
        <v>57096</v>
      </c>
      <c r="D3157" s="668" t="s">
        <v>57093</v>
      </c>
      <c r="E3157" s="674" t="s">
        <v>53898</v>
      </c>
    </row>
    <row r="3158" spans="1:5">
      <c r="A3158" s="668">
        <v>38545</v>
      </c>
      <c r="B3158" s="668" t="s">
        <v>61949</v>
      </c>
      <c r="C3158" s="668" t="s">
        <v>57096</v>
      </c>
      <c r="D3158" s="668" t="s">
        <v>57093</v>
      </c>
      <c r="E3158" s="674" t="s">
        <v>57475</v>
      </c>
    </row>
    <row r="3159" spans="1:5">
      <c r="A3159" s="668">
        <v>42527</v>
      </c>
      <c r="B3159" s="668" t="s">
        <v>61950</v>
      </c>
      <c r="C3159" s="668" t="s">
        <v>57096</v>
      </c>
      <c r="D3159" s="668" t="s">
        <v>57093</v>
      </c>
      <c r="E3159" s="674" t="s">
        <v>61951</v>
      </c>
    </row>
    <row r="3160" spans="1:5">
      <c r="A3160" s="668">
        <v>39323</v>
      </c>
      <c r="B3160" s="668" t="s">
        <v>61952</v>
      </c>
      <c r="C3160" s="668" t="s">
        <v>57096</v>
      </c>
      <c r="D3160" s="668" t="s">
        <v>57093</v>
      </c>
      <c r="E3160" s="674" t="s">
        <v>61953</v>
      </c>
    </row>
    <row r="3161" spans="1:5">
      <c r="A3161" s="668">
        <v>626</v>
      </c>
      <c r="B3161" s="668" t="s">
        <v>61954</v>
      </c>
      <c r="C3161" s="668" t="s">
        <v>57213</v>
      </c>
      <c r="D3161" s="668" t="s">
        <v>57097</v>
      </c>
      <c r="E3161" s="674" t="s">
        <v>33687</v>
      </c>
    </row>
    <row r="3162" spans="1:5">
      <c r="A3162" s="668">
        <v>25860</v>
      </c>
      <c r="B3162" s="668" t="s">
        <v>61955</v>
      </c>
      <c r="C3162" s="668" t="s">
        <v>57096</v>
      </c>
      <c r="D3162" s="668" t="s">
        <v>44266</v>
      </c>
      <c r="E3162" s="674" t="s">
        <v>33741</v>
      </c>
    </row>
    <row r="3163" spans="1:5">
      <c r="A3163" s="668">
        <v>25861</v>
      </c>
      <c r="B3163" s="668" t="s">
        <v>61956</v>
      </c>
      <c r="C3163" s="668" t="s">
        <v>57096</v>
      </c>
      <c r="D3163" s="668" t="s">
        <v>44266</v>
      </c>
      <c r="E3163" s="674" t="s">
        <v>32985</v>
      </c>
    </row>
    <row r="3164" spans="1:5">
      <c r="A3164" s="668">
        <v>25862</v>
      </c>
      <c r="B3164" s="668" t="s">
        <v>61957</v>
      </c>
      <c r="C3164" s="668" t="s">
        <v>57096</v>
      </c>
      <c r="D3164" s="668" t="s">
        <v>44266</v>
      </c>
      <c r="E3164" s="674" t="s">
        <v>58639</v>
      </c>
    </row>
    <row r="3165" spans="1:5">
      <c r="A3165" s="668">
        <v>25863</v>
      </c>
      <c r="B3165" s="668" t="s">
        <v>61958</v>
      </c>
      <c r="C3165" s="668" t="s">
        <v>57096</v>
      </c>
      <c r="D3165" s="668" t="s">
        <v>44266</v>
      </c>
      <c r="E3165" s="674" t="s">
        <v>33315</v>
      </c>
    </row>
    <row r="3166" spans="1:5">
      <c r="A3166" s="668">
        <v>25864</v>
      </c>
      <c r="B3166" s="668" t="s">
        <v>61959</v>
      </c>
      <c r="C3166" s="668" t="s">
        <v>57096</v>
      </c>
      <c r="D3166" s="668" t="s">
        <v>44266</v>
      </c>
      <c r="E3166" s="674" t="s">
        <v>54333</v>
      </c>
    </row>
    <row r="3167" spans="1:5">
      <c r="A3167" s="668">
        <v>25865</v>
      </c>
      <c r="B3167" s="668" t="s">
        <v>61960</v>
      </c>
      <c r="C3167" s="668" t="s">
        <v>57096</v>
      </c>
      <c r="D3167" s="668" t="s">
        <v>44266</v>
      </c>
      <c r="E3167" s="674" t="s">
        <v>61961</v>
      </c>
    </row>
    <row r="3168" spans="1:5">
      <c r="A3168" s="668">
        <v>25866</v>
      </c>
      <c r="B3168" s="668" t="s">
        <v>61962</v>
      </c>
      <c r="C3168" s="668" t="s">
        <v>57096</v>
      </c>
      <c r="D3168" s="668" t="s">
        <v>44266</v>
      </c>
      <c r="E3168" s="674" t="s">
        <v>61963</v>
      </c>
    </row>
    <row r="3169" spans="1:5">
      <c r="A3169" s="668">
        <v>25868</v>
      </c>
      <c r="B3169" s="668" t="s">
        <v>61964</v>
      </c>
      <c r="C3169" s="668" t="s">
        <v>57096</v>
      </c>
      <c r="D3169" s="668" t="s">
        <v>44266</v>
      </c>
      <c r="E3169" s="674" t="s">
        <v>54716</v>
      </c>
    </row>
    <row r="3170" spans="1:5">
      <c r="A3170" s="668">
        <v>25869</v>
      </c>
      <c r="B3170" s="668" t="s">
        <v>61965</v>
      </c>
      <c r="C3170" s="668" t="s">
        <v>57096</v>
      </c>
      <c r="D3170" s="668" t="s">
        <v>44266</v>
      </c>
      <c r="E3170" s="674" t="s">
        <v>55011</v>
      </c>
    </row>
    <row r="3171" spans="1:5">
      <c r="A3171" s="668">
        <v>25870</v>
      </c>
      <c r="B3171" s="668" t="s">
        <v>61966</v>
      </c>
      <c r="C3171" s="668" t="s">
        <v>57096</v>
      </c>
      <c r="D3171" s="668" t="s">
        <v>44266</v>
      </c>
      <c r="E3171" s="674" t="s">
        <v>55465</v>
      </c>
    </row>
    <row r="3172" spans="1:5">
      <c r="A3172" s="668">
        <v>25871</v>
      </c>
      <c r="B3172" s="668" t="s">
        <v>61967</v>
      </c>
      <c r="C3172" s="668" t="s">
        <v>57096</v>
      </c>
      <c r="D3172" s="668" t="s">
        <v>44266</v>
      </c>
      <c r="E3172" s="674" t="s">
        <v>59912</v>
      </c>
    </row>
    <row r="3173" spans="1:5">
      <c r="A3173" s="668">
        <v>25867</v>
      </c>
      <c r="B3173" s="668" t="s">
        <v>61968</v>
      </c>
      <c r="C3173" s="668" t="s">
        <v>57096</v>
      </c>
      <c r="D3173" s="668" t="s">
        <v>44266</v>
      </c>
      <c r="E3173" s="674" t="s">
        <v>61969</v>
      </c>
    </row>
    <row r="3174" spans="1:5">
      <c r="A3174" s="668">
        <v>25872</v>
      </c>
      <c r="B3174" s="668" t="s">
        <v>61970</v>
      </c>
      <c r="C3174" s="668" t="s">
        <v>57096</v>
      </c>
      <c r="D3174" s="668" t="s">
        <v>44266</v>
      </c>
      <c r="E3174" s="674" t="s">
        <v>61971</v>
      </c>
    </row>
    <row r="3175" spans="1:5">
      <c r="A3175" s="668">
        <v>25873</v>
      </c>
      <c r="B3175" s="668" t="s">
        <v>61972</v>
      </c>
      <c r="C3175" s="668" t="s">
        <v>57096</v>
      </c>
      <c r="D3175" s="668" t="s">
        <v>44266</v>
      </c>
      <c r="E3175" s="674" t="s">
        <v>61973</v>
      </c>
    </row>
    <row r="3176" spans="1:5">
      <c r="A3176" s="668">
        <v>11479</v>
      </c>
      <c r="B3176" s="668" t="s">
        <v>61974</v>
      </c>
      <c r="C3176" s="668" t="s">
        <v>57099</v>
      </c>
      <c r="D3176" s="668" t="s">
        <v>57093</v>
      </c>
      <c r="E3176" s="674" t="s">
        <v>33176</v>
      </c>
    </row>
    <row r="3177" spans="1:5">
      <c r="A3177" s="668">
        <v>11481</v>
      </c>
      <c r="B3177" s="668" t="s">
        <v>61975</v>
      </c>
      <c r="C3177" s="668" t="s">
        <v>57099</v>
      </c>
      <c r="D3177" s="668" t="s">
        <v>57093</v>
      </c>
      <c r="E3177" s="674" t="s">
        <v>61976</v>
      </c>
    </row>
    <row r="3178" spans="1:5">
      <c r="A3178" s="668">
        <v>43609</v>
      </c>
      <c r="B3178" s="668" t="s">
        <v>61977</v>
      </c>
      <c r="C3178" s="668" t="s">
        <v>57099</v>
      </c>
      <c r="D3178" s="668" t="s">
        <v>57093</v>
      </c>
      <c r="E3178" s="674" t="s">
        <v>61976</v>
      </c>
    </row>
    <row r="3179" spans="1:5">
      <c r="A3179" s="668">
        <v>11478</v>
      </c>
      <c r="B3179" s="668" t="s">
        <v>61978</v>
      </c>
      <c r="C3179" s="668" t="s">
        <v>57099</v>
      </c>
      <c r="D3179" s="668" t="s">
        <v>57093</v>
      </c>
      <c r="E3179" s="674" t="s">
        <v>60643</v>
      </c>
    </row>
    <row r="3180" spans="1:5">
      <c r="A3180" s="668">
        <v>43608</v>
      </c>
      <c r="B3180" s="668" t="s">
        <v>61979</v>
      </c>
      <c r="C3180" s="668" t="s">
        <v>57099</v>
      </c>
      <c r="D3180" s="668" t="s">
        <v>57093</v>
      </c>
      <c r="E3180" s="674" t="s">
        <v>61980</v>
      </c>
    </row>
    <row r="3181" spans="1:5">
      <c r="A3181" s="668">
        <v>11476</v>
      </c>
      <c r="B3181" s="668" t="s">
        <v>61981</v>
      </c>
      <c r="C3181" s="668" t="s">
        <v>57099</v>
      </c>
      <c r="D3181" s="668" t="s">
        <v>57093</v>
      </c>
      <c r="E3181" s="674" t="s">
        <v>61980</v>
      </c>
    </row>
    <row r="3182" spans="1:5">
      <c r="A3182" s="668">
        <v>40637</v>
      </c>
      <c r="B3182" s="668" t="s">
        <v>61982</v>
      </c>
      <c r="C3182" s="668" t="s">
        <v>57099</v>
      </c>
      <c r="D3182" s="668" t="s">
        <v>44266</v>
      </c>
      <c r="E3182" s="674" t="s">
        <v>61983</v>
      </c>
    </row>
    <row r="3183" spans="1:5">
      <c r="A3183" s="668">
        <v>13836</v>
      </c>
      <c r="B3183" s="668" t="s">
        <v>61984</v>
      </c>
      <c r="C3183" s="668" t="s">
        <v>57099</v>
      </c>
      <c r="D3183" s="668" t="s">
        <v>44266</v>
      </c>
      <c r="E3183" s="674" t="s">
        <v>61985</v>
      </c>
    </row>
    <row r="3184" spans="1:5">
      <c r="A3184" s="668">
        <v>14534</v>
      </c>
      <c r="B3184" s="668" t="s">
        <v>61986</v>
      </c>
      <c r="C3184" s="668" t="s">
        <v>57099</v>
      </c>
      <c r="D3184" s="668" t="s">
        <v>44266</v>
      </c>
      <c r="E3184" s="674" t="s">
        <v>61987</v>
      </c>
    </row>
    <row r="3185" spans="1:5">
      <c r="A3185" s="668">
        <v>14619</v>
      </c>
      <c r="B3185" s="668" t="s">
        <v>61988</v>
      </c>
      <c r="C3185" s="668" t="s">
        <v>57099</v>
      </c>
      <c r="D3185" s="668" t="s">
        <v>57093</v>
      </c>
      <c r="E3185" s="674" t="s">
        <v>61989</v>
      </c>
    </row>
    <row r="3186" spans="1:5">
      <c r="A3186" s="668">
        <v>14535</v>
      </c>
      <c r="B3186" s="668" t="s">
        <v>61990</v>
      </c>
      <c r="C3186" s="668" t="s">
        <v>57099</v>
      </c>
      <c r="D3186" s="668" t="s">
        <v>44266</v>
      </c>
      <c r="E3186" s="674" t="s">
        <v>61991</v>
      </c>
    </row>
    <row r="3187" spans="1:5">
      <c r="A3187" s="668">
        <v>39813</v>
      </c>
      <c r="B3187" s="668" t="s">
        <v>61992</v>
      </c>
      <c r="C3187" s="668" t="s">
        <v>57099</v>
      </c>
      <c r="D3187" s="668" t="s">
        <v>44266</v>
      </c>
      <c r="E3187" s="674" t="s">
        <v>61993</v>
      </c>
    </row>
    <row r="3188" spans="1:5">
      <c r="A3188" s="668">
        <v>40403</v>
      </c>
      <c r="B3188" s="668" t="s">
        <v>61994</v>
      </c>
      <c r="C3188" s="668" t="s">
        <v>57099</v>
      </c>
      <c r="D3188" s="668" t="s">
        <v>57093</v>
      </c>
      <c r="E3188" s="674" t="s">
        <v>61995</v>
      </c>
    </row>
    <row r="3189" spans="1:5">
      <c r="A3189" s="668">
        <v>12868</v>
      </c>
      <c r="B3189" s="668" t="s">
        <v>61996</v>
      </c>
      <c r="C3189" s="668" t="s">
        <v>57386</v>
      </c>
      <c r="D3189" s="668" t="s">
        <v>57093</v>
      </c>
      <c r="E3189" s="674" t="s">
        <v>61118</v>
      </c>
    </row>
    <row r="3190" spans="1:5">
      <c r="A3190" s="668">
        <v>40916</v>
      </c>
      <c r="B3190" s="668" t="s">
        <v>61997</v>
      </c>
      <c r="C3190" s="668" t="s">
        <v>57389</v>
      </c>
      <c r="D3190" s="668" t="s">
        <v>57093</v>
      </c>
      <c r="E3190" s="674" t="s">
        <v>72405</v>
      </c>
    </row>
    <row r="3191" spans="1:5">
      <c r="A3191" s="668">
        <v>4755</v>
      </c>
      <c r="B3191" s="668" t="s">
        <v>61998</v>
      </c>
      <c r="C3191" s="668" t="s">
        <v>57386</v>
      </c>
      <c r="D3191" s="668" t="s">
        <v>57093</v>
      </c>
      <c r="E3191" s="674" t="s">
        <v>33792</v>
      </c>
    </row>
    <row r="3192" spans="1:5">
      <c r="A3192" s="668">
        <v>41067</v>
      </c>
      <c r="B3192" s="668" t="s">
        <v>61999</v>
      </c>
      <c r="C3192" s="668" t="s">
        <v>57389</v>
      </c>
      <c r="D3192" s="668" t="s">
        <v>57093</v>
      </c>
      <c r="E3192" s="674" t="s">
        <v>72406</v>
      </c>
    </row>
    <row r="3193" spans="1:5">
      <c r="A3193" s="668">
        <v>38463</v>
      </c>
      <c r="B3193" s="668" t="s">
        <v>62000</v>
      </c>
      <c r="C3193" s="668" t="s">
        <v>57099</v>
      </c>
      <c r="D3193" s="668" t="s">
        <v>57093</v>
      </c>
      <c r="E3193" s="674" t="s">
        <v>53858</v>
      </c>
    </row>
    <row r="3194" spans="1:5">
      <c r="A3194" s="668">
        <v>40703</v>
      </c>
      <c r="B3194" s="668" t="s">
        <v>62001</v>
      </c>
      <c r="C3194" s="668" t="s">
        <v>57099</v>
      </c>
      <c r="D3194" s="668" t="s">
        <v>57097</v>
      </c>
      <c r="E3194" s="674" t="s">
        <v>62002</v>
      </c>
    </row>
    <row r="3195" spans="1:5">
      <c r="A3195" s="668">
        <v>14531</v>
      </c>
      <c r="B3195" s="668" t="s">
        <v>62003</v>
      </c>
      <c r="C3195" s="668" t="s">
        <v>57099</v>
      </c>
      <c r="D3195" s="668" t="s">
        <v>57093</v>
      </c>
      <c r="E3195" s="674" t="s">
        <v>62004</v>
      </c>
    </row>
    <row r="3196" spans="1:5">
      <c r="A3196" s="668">
        <v>36533</v>
      </c>
      <c r="B3196" s="668" t="s">
        <v>62005</v>
      </c>
      <c r="C3196" s="668" t="s">
        <v>57099</v>
      </c>
      <c r="D3196" s="668" t="s">
        <v>57093</v>
      </c>
      <c r="E3196" s="674" t="s">
        <v>62006</v>
      </c>
    </row>
    <row r="3197" spans="1:5">
      <c r="A3197" s="668">
        <v>11616</v>
      </c>
      <c r="B3197" s="668" t="s">
        <v>62007</v>
      </c>
      <c r="C3197" s="668" t="s">
        <v>57099</v>
      </c>
      <c r="D3197" s="668" t="s">
        <v>57093</v>
      </c>
      <c r="E3197" s="674" t="s">
        <v>62008</v>
      </c>
    </row>
    <row r="3198" spans="1:5">
      <c r="A3198" s="668">
        <v>41898</v>
      </c>
      <c r="B3198" s="668" t="s">
        <v>62009</v>
      </c>
      <c r="C3198" s="668" t="s">
        <v>57099</v>
      </c>
      <c r="D3198" s="668" t="s">
        <v>57093</v>
      </c>
      <c r="E3198" s="674" t="s">
        <v>62010</v>
      </c>
    </row>
    <row r="3199" spans="1:5">
      <c r="A3199" s="668">
        <v>13447</v>
      </c>
      <c r="B3199" s="668" t="s">
        <v>62011</v>
      </c>
      <c r="C3199" s="668" t="s">
        <v>57099</v>
      </c>
      <c r="D3199" s="668" t="s">
        <v>57093</v>
      </c>
      <c r="E3199" s="674" t="s">
        <v>62012</v>
      </c>
    </row>
    <row r="3200" spans="1:5">
      <c r="A3200" s="668">
        <v>14529</v>
      </c>
      <c r="B3200" s="668" t="s">
        <v>62013</v>
      </c>
      <c r="C3200" s="668" t="s">
        <v>57099</v>
      </c>
      <c r="D3200" s="668" t="s">
        <v>57093</v>
      </c>
      <c r="E3200" s="674" t="s">
        <v>62014</v>
      </c>
    </row>
    <row r="3201" spans="1:5">
      <c r="A3201" s="668">
        <v>10747</v>
      </c>
      <c r="B3201" s="668" t="s">
        <v>62015</v>
      </c>
      <c r="C3201" s="668" t="s">
        <v>57099</v>
      </c>
      <c r="D3201" s="668" t="s">
        <v>57093</v>
      </c>
      <c r="E3201" s="674" t="s">
        <v>62016</v>
      </c>
    </row>
    <row r="3202" spans="1:5">
      <c r="A3202" s="668">
        <v>36141</v>
      </c>
      <c r="B3202" s="668" t="s">
        <v>62017</v>
      </c>
      <c r="C3202" s="668" t="s">
        <v>57099</v>
      </c>
      <c r="D3202" s="668" t="s">
        <v>57093</v>
      </c>
      <c r="E3202" s="674" t="s">
        <v>62018</v>
      </c>
    </row>
    <row r="3203" spans="1:5">
      <c r="A3203" s="668">
        <v>39434</v>
      </c>
      <c r="B3203" s="668" t="s">
        <v>62019</v>
      </c>
      <c r="C3203" s="668" t="s">
        <v>57213</v>
      </c>
      <c r="D3203" s="668" t="s">
        <v>57093</v>
      </c>
      <c r="E3203" s="674" t="s">
        <v>53879</v>
      </c>
    </row>
    <row r="3204" spans="1:5">
      <c r="A3204" s="668">
        <v>39433</v>
      </c>
      <c r="B3204" s="668" t="s">
        <v>62020</v>
      </c>
      <c r="C3204" s="668" t="s">
        <v>57213</v>
      </c>
      <c r="D3204" s="668" t="s">
        <v>57093</v>
      </c>
      <c r="E3204" s="674" t="s">
        <v>24172</v>
      </c>
    </row>
    <row r="3205" spans="1:5">
      <c r="A3205" s="668">
        <v>4049</v>
      </c>
      <c r="B3205" s="668" t="s">
        <v>62021</v>
      </c>
      <c r="C3205" s="668" t="s">
        <v>57136</v>
      </c>
      <c r="D3205" s="668" t="s">
        <v>57093</v>
      </c>
      <c r="E3205" s="674" t="s">
        <v>62022</v>
      </c>
    </row>
    <row r="3206" spans="1:5">
      <c r="A3206" s="668">
        <v>38120</v>
      </c>
      <c r="B3206" s="668" t="s">
        <v>62023</v>
      </c>
      <c r="C3206" s="668" t="s">
        <v>57213</v>
      </c>
      <c r="D3206" s="668" t="s">
        <v>57093</v>
      </c>
      <c r="E3206" s="674" t="s">
        <v>62024</v>
      </c>
    </row>
    <row r="3207" spans="1:5">
      <c r="A3207" s="668">
        <v>38877</v>
      </c>
      <c r="B3207" s="668" t="s">
        <v>62025</v>
      </c>
      <c r="C3207" s="668" t="s">
        <v>57213</v>
      </c>
      <c r="D3207" s="668" t="s">
        <v>57093</v>
      </c>
      <c r="E3207" s="674" t="s">
        <v>33339</v>
      </c>
    </row>
    <row r="3208" spans="1:5">
      <c r="A3208" s="668">
        <v>34546</v>
      </c>
      <c r="B3208" s="668" t="s">
        <v>62026</v>
      </c>
      <c r="C3208" s="668" t="s">
        <v>57213</v>
      </c>
      <c r="D3208" s="668" t="s">
        <v>57093</v>
      </c>
      <c r="E3208" s="674" t="s">
        <v>28423</v>
      </c>
    </row>
    <row r="3209" spans="1:5">
      <c r="A3209" s="668">
        <v>10498</v>
      </c>
      <c r="B3209" s="668" t="s">
        <v>62027</v>
      </c>
      <c r="C3209" s="668" t="s">
        <v>57213</v>
      </c>
      <c r="D3209" s="668" t="s">
        <v>57093</v>
      </c>
      <c r="E3209" s="674" t="s">
        <v>53813</v>
      </c>
    </row>
    <row r="3210" spans="1:5">
      <c r="A3210" s="668">
        <v>4823</v>
      </c>
      <c r="B3210" s="668" t="s">
        <v>62028</v>
      </c>
      <c r="C3210" s="668" t="s">
        <v>57213</v>
      </c>
      <c r="D3210" s="668" t="s">
        <v>57093</v>
      </c>
      <c r="E3210" s="674" t="s">
        <v>62029</v>
      </c>
    </row>
    <row r="3211" spans="1:5">
      <c r="A3211" s="668">
        <v>12357</v>
      </c>
      <c r="B3211" s="668" t="s">
        <v>62030</v>
      </c>
      <c r="C3211" s="668" t="s">
        <v>57099</v>
      </c>
      <c r="D3211" s="668" t="s">
        <v>57093</v>
      </c>
      <c r="E3211" s="674" t="s">
        <v>62031</v>
      </c>
    </row>
    <row r="3212" spans="1:5">
      <c r="A3212" s="668">
        <v>12358</v>
      </c>
      <c r="B3212" s="668" t="s">
        <v>62032</v>
      </c>
      <c r="C3212" s="668" t="s">
        <v>57099</v>
      </c>
      <c r="D3212" s="668" t="s">
        <v>57093</v>
      </c>
      <c r="E3212" s="674" t="s">
        <v>62033</v>
      </c>
    </row>
    <row r="3213" spans="1:5">
      <c r="A3213" s="668">
        <v>11079</v>
      </c>
      <c r="B3213" s="668" t="s">
        <v>62034</v>
      </c>
      <c r="C3213" s="668" t="s">
        <v>57384</v>
      </c>
      <c r="D3213" s="668" t="s">
        <v>57093</v>
      </c>
      <c r="E3213" s="674" t="s">
        <v>62035</v>
      </c>
    </row>
    <row r="3214" spans="1:5">
      <c r="A3214" s="668">
        <v>11082</v>
      </c>
      <c r="B3214" s="668" t="s">
        <v>62036</v>
      </c>
      <c r="C3214" s="668" t="s">
        <v>57384</v>
      </c>
      <c r="D3214" s="668" t="s">
        <v>57093</v>
      </c>
      <c r="E3214" s="674" t="s">
        <v>62035</v>
      </c>
    </row>
    <row r="3215" spans="1:5">
      <c r="A3215" s="668">
        <v>4058</v>
      </c>
      <c r="B3215" s="668" t="s">
        <v>62037</v>
      </c>
      <c r="C3215" s="668" t="s">
        <v>57386</v>
      </c>
      <c r="D3215" s="668" t="s">
        <v>57093</v>
      </c>
      <c r="E3215" s="674" t="s">
        <v>71283</v>
      </c>
    </row>
    <row r="3216" spans="1:5">
      <c r="A3216" s="668">
        <v>40974</v>
      </c>
      <c r="B3216" s="668" t="s">
        <v>62038</v>
      </c>
      <c r="C3216" s="668" t="s">
        <v>57389</v>
      </c>
      <c r="D3216" s="668" t="s">
        <v>57093</v>
      </c>
      <c r="E3216" s="674" t="s">
        <v>72407</v>
      </c>
    </row>
    <row r="3217" spans="1:5">
      <c r="A3217" s="668">
        <v>34794</v>
      </c>
      <c r="B3217" s="668" t="s">
        <v>62039</v>
      </c>
      <c r="C3217" s="668" t="s">
        <v>57386</v>
      </c>
      <c r="D3217" s="668" t="s">
        <v>57093</v>
      </c>
      <c r="E3217" s="674" t="s">
        <v>72408</v>
      </c>
    </row>
    <row r="3218" spans="1:5">
      <c r="A3218" s="668">
        <v>40925</v>
      </c>
      <c r="B3218" s="668" t="s">
        <v>62040</v>
      </c>
      <c r="C3218" s="668" t="s">
        <v>57389</v>
      </c>
      <c r="D3218" s="668" t="s">
        <v>57093</v>
      </c>
      <c r="E3218" s="674" t="s">
        <v>72409</v>
      </c>
    </row>
    <row r="3219" spans="1:5">
      <c r="A3219" s="668">
        <v>13741</v>
      </c>
      <c r="B3219" s="668" t="s">
        <v>62041</v>
      </c>
      <c r="C3219" s="668" t="s">
        <v>57099</v>
      </c>
      <c r="D3219" s="668" t="s">
        <v>57093</v>
      </c>
      <c r="E3219" s="674" t="s">
        <v>62042</v>
      </c>
    </row>
    <row r="3220" spans="1:5">
      <c r="A3220" s="668">
        <v>3288</v>
      </c>
      <c r="B3220" s="668" t="s">
        <v>62043</v>
      </c>
      <c r="C3220" s="668" t="s">
        <v>57144</v>
      </c>
      <c r="D3220" s="668" t="s">
        <v>44266</v>
      </c>
      <c r="E3220" s="674" t="s">
        <v>59806</v>
      </c>
    </row>
    <row r="3221" spans="1:5">
      <c r="A3221" s="668">
        <v>13587</v>
      </c>
      <c r="B3221" s="668" t="s">
        <v>62044</v>
      </c>
      <c r="C3221" s="668" t="s">
        <v>57144</v>
      </c>
      <c r="D3221" s="668" t="s">
        <v>44266</v>
      </c>
      <c r="E3221" s="674" t="s">
        <v>25128</v>
      </c>
    </row>
    <row r="3222" spans="1:5">
      <c r="A3222" s="668">
        <v>38598</v>
      </c>
      <c r="B3222" s="668" t="s">
        <v>62045</v>
      </c>
      <c r="C3222" s="668" t="s">
        <v>57099</v>
      </c>
      <c r="D3222" s="668" t="s">
        <v>57093</v>
      </c>
      <c r="E3222" s="674" t="s">
        <v>24523</v>
      </c>
    </row>
    <row r="3223" spans="1:5">
      <c r="A3223" s="668">
        <v>38595</v>
      </c>
      <c r="B3223" s="668" t="s">
        <v>62046</v>
      </c>
      <c r="C3223" s="668" t="s">
        <v>57099</v>
      </c>
      <c r="D3223" s="668" t="s">
        <v>57093</v>
      </c>
      <c r="E3223" s="674" t="s">
        <v>32962</v>
      </c>
    </row>
    <row r="3224" spans="1:5">
      <c r="A3224" s="668">
        <v>38592</v>
      </c>
      <c r="B3224" s="668" t="s">
        <v>62047</v>
      </c>
      <c r="C3224" s="668" t="s">
        <v>57099</v>
      </c>
      <c r="D3224" s="668" t="s">
        <v>57093</v>
      </c>
      <c r="E3224" s="674" t="s">
        <v>55464</v>
      </c>
    </row>
    <row r="3225" spans="1:5">
      <c r="A3225" s="668">
        <v>38588</v>
      </c>
      <c r="B3225" s="668" t="s">
        <v>62048</v>
      </c>
      <c r="C3225" s="668" t="s">
        <v>57099</v>
      </c>
      <c r="D3225" s="668" t="s">
        <v>57093</v>
      </c>
      <c r="E3225" s="674" t="s">
        <v>32114</v>
      </c>
    </row>
    <row r="3226" spans="1:5">
      <c r="A3226" s="668">
        <v>38593</v>
      </c>
      <c r="B3226" s="668" t="s">
        <v>62049</v>
      </c>
      <c r="C3226" s="668" t="s">
        <v>57099</v>
      </c>
      <c r="D3226" s="668" t="s">
        <v>57093</v>
      </c>
      <c r="E3226" s="674" t="s">
        <v>62050</v>
      </c>
    </row>
    <row r="3227" spans="1:5">
      <c r="A3227" s="668">
        <v>38589</v>
      </c>
      <c r="B3227" s="668" t="s">
        <v>62051</v>
      </c>
      <c r="C3227" s="668" t="s">
        <v>57099</v>
      </c>
      <c r="D3227" s="668" t="s">
        <v>57093</v>
      </c>
      <c r="E3227" s="674" t="s">
        <v>57164</v>
      </c>
    </row>
    <row r="3228" spans="1:5">
      <c r="A3228" s="668">
        <v>38594</v>
      </c>
      <c r="B3228" s="668" t="s">
        <v>62052</v>
      </c>
      <c r="C3228" s="668" t="s">
        <v>57099</v>
      </c>
      <c r="D3228" s="668" t="s">
        <v>57093</v>
      </c>
      <c r="E3228" s="674" t="s">
        <v>58816</v>
      </c>
    </row>
    <row r="3229" spans="1:5">
      <c r="A3229" s="668">
        <v>34773</v>
      </c>
      <c r="B3229" s="668" t="s">
        <v>62053</v>
      </c>
      <c r="C3229" s="668" t="s">
        <v>57099</v>
      </c>
      <c r="D3229" s="668" t="s">
        <v>57093</v>
      </c>
      <c r="E3229" s="674" t="s">
        <v>59617</v>
      </c>
    </row>
    <row r="3230" spans="1:5">
      <c r="A3230" s="668">
        <v>34769</v>
      </c>
      <c r="B3230" s="668" t="s">
        <v>62054</v>
      </c>
      <c r="C3230" s="668" t="s">
        <v>57099</v>
      </c>
      <c r="D3230" s="668" t="s">
        <v>57093</v>
      </c>
      <c r="E3230" s="674" t="s">
        <v>57949</v>
      </c>
    </row>
    <row r="3231" spans="1:5">
      <c r="A3231" s="668">
        <v>34763</v>
      </c>
      <c r="B3231" s="668" t="s">
        <v>62055</v>
      </c>
      <c r="C3231" s="668" t="s">
        <v>57099</v>
      </c>
      <c r="D3231" s="668" t="s">
        <v>57093</v>
      </c>
      <c r="E3231" s="674" t="s">
        <v>33032</v>
      </c>
    </row>
    <row r="3232" spans="1:5">
      <c r="A3232" s="668">
        <v>34774</v>
      </c>
      <c r="B3232" s="668" t="s">
        <v>62056</v>
      </c>
      <c r="C3232" s="668" t="s">
        <v>57099</v>
      </c>
      <c r="D3232" s="668" t="s">
        <v>57093</v>
      </c>
      <c r="E3232" s="674" t="s">
        <v>53866</v>
      </c>
    </row>
    <row r="3233" spans="1:5">
      <c r="A3233" s="668">
        <v>34771</v>
      </c>
      <c r="B3233" s="668" t="s">
        <v>62057</v>
      </c>
      <c r="C3233" s="668" t="s">
        <v>57099</v>
      </c>
      <c r="D3233" s="668" t="s">
        <v>57093</v>
      </c>
      <c r="E3233" s="674" t="s">
        <v>58222</v>
      </c>
    </row>
    <row r="3234" spans="1:5">
      <c r="A3234" s="668">
        <v>34764</v>
      </c>
      <c r="B3234" s="668" t="s">
        <v>62058</v>
      </c>
      <c r="C3234" s="668" t="s">
        <v>57099</v>
      </c>
      <c r="D3234" s="668" t="s">
        <v>57093</v>
      </c>
      <c r="E3234" s="674" t="s">
        <v>24969</v>
      </c>
    </row>
    <row r="3235" spans="1:5">
      <c r="A3235" s="668">
        <v>34788</v>
      </c>
      <c r="B3235" s="668" t="s">
        <v>62059</v>
      </c>
      <c r="C3235" s="668" t="s">
        <v>57099</v>
      </c>
      <c r="D3235" s="668" t="s">
        <v>57093</v>
      </c>
      <c r="E3235" s="674" t="s">
        <v>54899</v>
      </c>
    </row>
    <row r="3236" spans="1:5">
      <c r="A3236" s="668">
        <v>34781</v>
      </c>
      <c r="B3236" s="668" t="s">
        <v>62060</v>
      </c>
      <c r="C3236" s="668" t="s">
        <v>57099</v>
      </c>
      <c r="D3236" s="668" t="s">
        <v>57093</v>
      </c>
      <c r="E3236" s="674" t="s">
        <v>53905</v>
      </c>
    </row>
    <row r="3237" spans="1:5">
      <c r="A3237" s="668">
        <v>41682</v>
      </c>
      <c r="B3237" s="668" t="s">
        <v>62061</v>
      </c>
      <c r="C3237" s="668" t="s">
        <v>57099</v>
      </c>
      <c r="D3237" s="668" t="s">
        <v>57093</v>
      </c>
      <c r="E3237" s="674" t="s">
        <v>33703</v>
      </c>
    </row>
    <row r="3238" spans="1:5">
      <c r="A3238" s="668">
        <v>41683</v>
      </c>
      <c r="B3238" s="668" t="s">
        <v>62062</v>
      </c>
      <c r="C3238" s="668" t="s">
        <v>57099</v>
      </c>
      <c r="D3238" s="668" t="s">
        <v>57093</v>
      </c>
      <c r="E3238" s="674" t="s">
        <v>59731</v>
      </c>
    </row>
    <row r="3239" spans="1:5">
      <c r="A3239" s="668">
        <v>41680</v>
      </c>
      <c r="B3239" s="668" t="s">
        <v>62063</v>
      </c>
      <c r="C3239" s="668" t="s">
        <v>57099</v>
      </c>
      <c r="D3239" s="668" t="s">
        <v>57093</v>
      </c>
      <c r="E3239" s="674" t="s">
        <v>53863</v>
      </c>
    </row>
    <row r="3240" spans="1:5">
      <c r="A3240" s="668">
        <v>41679</v>
      </c>
      <c r="B3240" s="668" t="s">
        <v>62064</v>
      </c>
      <c r="C3240" s="668" t="s">
        <v>57099</v>
      </c>
      <c r="D3240" s="668" t="s">
        <v>57093</v>
      </c>
      <c r="E3240" s="674" t="s">
        <v>53758</v>
      </c>
    </row>
    <row r="3241" spans="1:5">
      <c r="A3241" s="668">
        <v>41681</v>
      </c>
      <c r="B3241" s="668" t="s">
        <v>62065</v>
      </c>
      <c r="C3241" s="668" t="s">
        <v>57099</v>
      </c>
      <c r="D3241" s="668" t="s">
        <v>57093</v>
      </c>
      <c r="E3241" s="674" t="s">
        <v>54605</v>
      </c>
    </row>
    <row r="3242" spans="1:5">
      <c r="A3242" s="668">
        <v>43386</v>
      </c>
      <c r="B3242" s="668" t="s">
        <v>62066</v>
      </c>
      <c r="C3242" s="668" t="s">
        <v>57099</v>
      </c>
      <c r="D3242" s="668" t="s">
        <v>57093</v>
      </c>
      <c r="E3242" s="674" t="s">
        <v>62067</v>
      </c>
    </row>
    <row r="3243" spans="1:5">
      <c r="A3243" s="668">
        <v>4059</v>
      </c>
      <c r="B3243" s="668" t="s">
        <v>62068</v>
      </c>
      <c r="C3243" s="668" t="s">
        <v>57144</v>
      </c>
      <c r="D3243" s="668" t="s">
        <v>57093</v>
      </c>
      <c r="E3243" s="674" t="s">
        <v>33703</v>
      </c>
    </row>
    <row r="3244" spans="1:5">
      <c r="A3244" s="668">
        <v>4062</v>
      </c>
      <c r="B3244" s="668" t="s">
        <v>62069</v>
      </c>
      <c r="C3244" s="668" t="s">
        <v>57099</v>
      </c>
      <c r="D3244" s="668" t="s">
        <v>57093</v>
      </c>
      <c r="E3244" s="674" t="s">
        <v>33703</v>
      </c>
    </row>
    <row r="3245" spans="1:5">
      <c r="A3245" s="668">
        <v>4061</v>
      </c>
      <c r="B3245" s="668" t="s">
        <v>62070</v>
      </c>
      <c r="C3245" s="668" t="s">
        <v>57099</v>
      </c>
      <c r="D3245" s="668" t="s">
        <v>57093</v>
      </c>
      <c r="E3245" s="674" t="s">
        <v>54198</v>
      </c>
    </row>
    <row r="3246" spans="1:5">
      <c r="A3246" s="668">
        <v>41315</v>
      </c>
      <c r="B3246" s="668" t="s">
        <v>62071</v>
      </c>
      <c r="C3246" s="668" t="s">
        <v>57213</v>
      </c>
      <c r="D3246" s="668" t="s">
        <v>57093</v>
      </c>
      <c r="E3246" s="674" t="s">
        <v>55015</v>
      </c>
    </row>
    <row r="3247" spans="1:5">
      <c r="A3247" s="668">
        <v>43148</v>
      </c>
      <c r="B3247" s="668" t="s">
        <v>62072</v>
      </c>
      <c r="C3247" s="668" t="s">
        <v>57213</v>
      </c>
      <c r="D3247" s="668" t="s">
        <v>57093</v>
      </c>
      <c r="E3247" s="674" t="s">
        <v>25413</v>
      </c>
    </row>
    <row r="3248" spans="1:5">
      <c r="A3248" s="668">
        <v>43147</v>
      </c>
      <c r="B3248" s="668" t="s">
        <v>62073</v>
      </c>
      <c r="C3248" s="668" t="s">
        <v>57213</v>
      </c>
      <c r="D3248" s="668" t="s">
        <v>57093</v>
      </c>
      <c r="E3248" s="674" t="s">
        <v>53880</v>
      </c>
    </row>
    <row r="3249" spans="1:5">
      <c r="A3249" s="668">
        <v>10608</v>
      </c>
      <c r="B3249" s="668" t="s">
        <v>62074</v>
      </c>
      <c r="C3249" s="668" t="s">
        <v>57099</v>
      </c>
      <c r="D3249" s="668" t="s">
        <v>44266</v>
      </c>
      <c r="E3249" s="674" t="s">
        <v>62075</v>
      </c>
    </row>
    <row r="3250" spans="1:5">
      <c r="A3250" s="668">
        <v>4069</v>
      </c>
      <c r="B3250" s="668" t="s">
        <v>62076</v>
      </c>
      <c r="C3250" s="668" t="s">
        <v>57386</v>
      </c>
      <c r="D3250" s="668" t="s">
        <v>57093</v>
      </c>
      <c r="E3250" s="674" t="s">
        <v>65642</v>
      </c>
    </row>
    <row r="3251" spans="1:5">
      <c r="A3251" s="668">
        <v>40819</v>
      </c>
      <c r="B3251" s="668" t="s">
        <v>62077</v>
      </c>
      <c r="C3251" s="668" t="s">
        <v>57389</v>
      </c>
      <c r="D3251" s="668" t="s">
        <v>57093</v>
      </c>
      <c r="E3251" s="674" t="s">
        <v>72410</v>
      </c>
    </row>
    <row r="3252" spans="1:5">
      <c r="A3252" s="668">
        <v>34361</v>
      </c>
      <c r="B3252" s="668" t="s">
        <v>62078</v>
      </c>
      <c r="C3252" s="668" t="s">
        <v>57213</v>
      </c>
      <c r="D3252" s="668" t="s">
        <v>57093</v>
      </c>
      <c r="E3252" s="674" t="s">
        <v>62079</v>
      </c>
    </row>
    <row r="3253" spans="1:5">
      <c r="A3253" s="668">
        <v>36512</v>
      </c>
      <c r="B3253" s="668" t="s">
        <v>62080</v>
      </c>
      <c r="C3253" s="668" t="s">
        <v>57099</v>
      </c>
      <c r="D3253" s="668" t="s">
        <v>57093</v>
      </c>
      <c r="E3253" s="674" t="s">
        <v>62081</v>
      </c>
    </row>
    <row r="3254" spans="1:5">
      <c r="A3254" s="668">
        <v>25972</v>
      </c>
      <c r="B3254" s="668" t="s">
        <v>62082</v>
      </c>
      <c r="C3254" s="668" t="s">
        <v>57213</v>
      </c>
      <c r="D3254" s="668" t="s">
        <v>57093</v>
      </c>
      <c r="E3254" s="674" t="s">
        <v>25123</v>
      </c>
    </row>
    <row r="3255" spans="1:5">
      <c r="A3255" s="668">
        <v>25973</v>
      </c>
      <c r="B3255" s="668" t="s">
        <v>62083</v>
      </c>
      <c r="C3255" s="668" t="s">
        <v>57213</v>
      </c>
      <c r="D3255" s="668" t="s">
        <v>57093</v>
      </c>
      <c r="E3255" s="674" t="s">
        <v>25123</v>
      </c>
    </row>
    <row r="3256" spans="1:5">
      <c r="A3256" s="668">
        <v>11697</v>
      </c>
      <c r="B3256" s="668" t="s">
        <v>62084</v>
      </c>
      <c r="C3256" s="668" t="s">
        <v>57099</v>
      </c>
      <c r="D3256" s="668" t="s">
        <v>57093</v>
      </c>
      <c r="E3256" s="674" t="s">
        <v>62085</v>
      </c>
    </row>
    <row r="3257" spans="1:5">
      <c r="A3257" s="668">
        <v>11698</v>
      </c>
      <c r="B3257" s="668" t="s">
        <v>62086</v>
      </c>
      <c r="C3257" s="668" t="s">
        <v>57099</v>
      </c>
      <c r="D3257" s="668" t="s">
        <v>57093</v>
      </c>
      <c r="E3257" s="674" t="s">
        <v>62087</v>
      </c>
    </row>
    <row r="3258" spans="1:5">
      <c r="A3258" s="668">
        <v>11699</v>
      </c>
      <c r="B3258" s="668" t="s">
        <v>62088</v>
      </c>
      <c r="C3258" s="668" t="s">
        <v>57099</v>
      </c>
      <c r="D3258" s="668" t="s">
        <v>57093</v>
      </c>
      <c r="E3258" s="674" t="s">
        <v>62089</v>
      </c>
    </row>
    <row r="3259" spans="1:5">
      <c r="A3259" s="668">
        <v>10432</v>
      </c>
      <c r="B3259" s="668" t="s">
        <v>62090</v>
      </c>
      <c r="C3259" s="668" t="s">
        <v>57099</v>
      </c>
      <c r="D3259" s="668" t="s">
        <v>57093</v>
      </c>
      <c r="E3259" s="674" t="s">
        <v>62091</v>
      </c>
    </row>
    <row r="3260" spans="1:5">
      <c r="A3260" s="668">
        <v>10430</v>
      </c>
      <c r="B3260" s="668" t="s">
        <v>62092</v>
      </c>
      <c r="C3260" s="668" t="s">
        <v>57099</v>
      </c>
      <c r="D3260" s="668" t="s">
        <v>57093</v>
      </c>
      <c r="E3260" s="674" t="s">
        <v>62093</v>
      </c>
    </row>
    <row r="3261" spans="1:5">
      <c r="A3261" s="668">
        <v>37514</v>
      </c>
      <c r="B3261" s="668" t="s">
        <v>62094</v>
      </c>
      <c r="C3261" s="668" t="s">
        <v>57099</v>
      </c>
      <c r="D3261" s="668" t="s">
        <v>44266</v>
      </c>
      <c r="E3261" s="674" t="s">
        <v>62095</v>
      </c>
    </row>
    <row r="3262" spans="1:5">
      <c r="A3262" s="668">
        <v>37519</v>
      </c>
      <c r="B3262" s="668" t="s">
        <v>62096</v>
      </c>
      <c r="C3262" s="668" t="s">
        <v>57099</v>
      </c>
      <c r="D3262" s="668" t="s">
        <v>44266</v>
      </c>
      <c r="E3262" s="674" t="s">
        <v>62097</v>
      </c>
    </row>
    <row r="3263" spans="1:5">
      <c r="A3263" s="668">
        <v>37520</v>
      </c>
      <c r="B3263" s="668" t="s">
        <v>62098</v>
      </c>
      <c r="C3263" s="668" t="s">
        <v>57099</v>
      </c>
      <c r="D3263" s="668" t="s">
        <v>44266</v>
      </c>
      <c r="E3263" s="674" t="s">
        <v>62099</v>
      </c>
    </row>
    <row r="3264" spans="1:5">
      <c r="A3264" s="668">
        <v>37521</v>
      </c>
      <c r="B3264" s="668" t="s">
        <v>62100</v>
      </c>
      <c r="C3264" s="668" t="s">
        <v>57099</v>
      </c>
      <c r="D3264" s="668" t="s">
        <v>44266</v>
      </c>
      <c r="E3264" s="674" t="s">
        <v>62101</v>
      </c>
    </row>
    <row r="3265" spans="1:5">
      <c r="A3265" s="668">
        <v>37522</v>
      </c>
      <c r="B3265" s="668" t="s">
        <v>62102</v>
      </c>
      <c r="C3265" s="668" t="s">
        <v>57099</v>
      </c>
      <c r="D3265" s="668" t="s">
        <v>44266</v>
      </c>
      <c r="E3265" s="674" t="s">
        <v>62103</v>
      </c>
    </row>
    <row r="3266" spans="1:5">
      <c r="A3266" s="668">
        <v>21109</v>
      </c>
      <c r="B3266" s="668" t="s">
        <v>62104</v>
      </c>
      <c r="C3266" s="668" t="s">
        <v>57099</v>
      </c>
      <c r="D3266" s="668" t="s">
        <v>44266</v>
      </c>
      <c r="E3266" s="674" t="s">
        <v>62105</v>
      </c>
    </row>
    <row r="3267" spans="1:5">
      <c r="A3267" s="668">
        <v>36800</v>
      </c>
      <c r="B3267" s="668" t="s">
        <v>62106</v>
      </c>
      <c r="C3267" s="668" t="s">
        <v>57099</v>
      </c>
      <c r="D3267" s="668" t="s">
        <v>57093</v>
      </c>
      <c r="E3267" s="674" t="s">
        <v>62107</v>
      </c>
    </row>
    <row r="3268" spans="1:5">
      <c r="A3268" s="668">
        <v>11769</v>
      </c>
      <c r="B3268" s="668" t="s">
        <v>62108</v>
      </c>
      <c r="C3268" s="668" t="s">
        <v>57099</v>
      </c>
      <c r="D3268" s="668" t="s">
        <v>57093</v>
      </c>
      <c r="E3268" s="674" t="s">
        <v>62109</v>
      </c>
    </row>
    <row r="3269" spans="1:5">
      <c r="A3269" s="668">
        <v>36793</v>
      </c>
      <c r="B3269" s="668" t="s">
        <v>62110</v>
      </c>
      <c r="C3269" s="668" t="s">
        <v>57099</v>
      </c>
      <c r="D3269" s="668" t="s">
        <v>57093</v>
      </c>
      <c r="E3269" s="674" t="s">
        <v>62111</v>
      </c>
    </row>
    <row r="3270" spans="1:5">
      <c r="A3270" s="668">
        <v>37546</v>
      </c>
      <c r="B3270" s="668" t="s">
        <v>62112</v>
      </c>
      <c r="C3270" s="668" t="s">
        <v>57099</v>
      </c>
      <c r="D3270" s="668" t="s">
        <v>57093</v>
      </c>
      <c r="E3270" s="674" t="s">
        <v>62113</v>
      </c>
    </row>
    <row r="3271" spans="1:5">
      <c r="A3271" s="668">
        <v>37544</v>
      </c>
      <c r="B3271" s="668" t="s">
        <v>62114</v>
      </c>
      <c r="C3271" s="668" t="s">
        <v>57099</v>
      </c>
      <c r="D3271" s="668" t="s">
        <v>57093</v>
      </c>
      <c r="E3271" s="674" t="s">
        <v>62115</v>
      </c>
    </row>
    <row r="3272" spans="1:5">
      <c r="A3272" s="668">
        <v>37545</v>
      </c>
      <c r="B3272" s="668" t="s">
        <v>62116</v>
      </c>
      <c r="C3272" s="668" t="s">
        <v>57099</v>
      </c>
      <c r="D3272" s="668" t="s">
        <v>57093</v>
      </c>
      <c r="E3272" s="674" t="s">
        <v>62117</v>
      </c>
    </row>
    <row r="3273" spans="1:5">
      <c r="A3273" s="668">
        <v>11771</v>
      </c>
      <c r="B3273" s="668" t="s">
        <v>62118</v>
      </c>
      <c r="C3273" s="668" t="s">
        <v>57099</v>
      </c>
      <c r="D3273" s="668" t="s">
        <v>57093</v>
      </c>
      <c r="E3273" s="674" t="s">
        <v>62119</v>
      </c>
    </row>
    <row r="3274" spans="1:5">
      <c r="A3274" s="668">
        <v>39919</v>
      </c>
      <c r="B3274" s="668" t="s">
        <v>62120</v>
      </c>
      <c r="C3274" s="668" t="s">
        <v>57099</v>
      </c>
      <c r="D3274" s="668" t="s">
        <v>57093</v>
      </c>
      <c r="E3274" s="674" t="s">
        <v>62121</v>
      </c>
    </row>
    <row r="3275" spans="1:5">
      <c r="A3275" s="668">
        <v>38385</v>
      </c>
      <c r="B3275" s="668" t="s">
        <v>62122</v>
      </c>
      <c r="C3275" s="668" t="s">
        <v>57099</v>
      </c>
      <c r="D3275" s="668" t="s">
        <v>57093</v>
      </c>
      <c r="E3275" s="674" t="s">
        <v>60163</v>
      </c>
    </row>
    <row r="3276" spans="1:5">
      <c r="A3276" s="668">
        <v>37587</v>
      </c>
      <c r="B3276" s="668" t="s">
        <v>62123</v>
      </c>
      <c r="C3276" s="668" t="s">
        <v>57099</v>
      </c>
      <c r="D3276" s="668" t="s">
        <v>57093</v>
      </c>
      <c r="E3276" s="674" t="s">
        <v>62124</v>
      </c>
    </row>
    <row r="3277" spans="1:5">
      <c r="A3277" s="668">
        <v>11561</v>
      </c>
      <c r="B3277" s="668" t="s">
        <v>62125</v>
      </c>
      <c r="C3277" s="668" t="s">
        <v>57099</v>
      </c>
      <c r="D3277" s="668" t="s">
        <v>57093</v>
      </c>
      <c r="E3277" s="674" t="s">
        <v>62126</v>
      </c>
    </row>
    <row r="3278" spans="1:5">
      <c r="A3278" s="668">
        <v>43604</v>
      </c>
      <c r="B3278" s="668" t="s">
        <v>62127</v>
      </c>
      <c r="C3278" s="668" t="s">
        <v>57099</v>
      </c>
      <c r="D3278" s="668" t="s">
        <v>57093</v>
      </c>
      <c r="E3278" s="674" t="s">
        <v>62128</v>
      </c>
    </row>
    <row r="3279" spans="1:5">
      <c r="A3279" s="668">
        <v>11560</v>
      </c>
      <c r="B3279" s="668" t="s">
        <v>62129</v>
      </c>
      <c r="C3279" s="668" t="s">
        <v>57099</v>
      </c>
      <c r="D3279" s="668" t="s">
        <v>57093</v>
      </c>
      <c r="E3279" s="674" t="s">
        <v>62130</v>
      </c>
    </row>
    <row r="3280" spans="1:5">
      <c r="A3280" s="668">
        <v>11499</v>
      </c>
      <c r="B3280" s="668" t="s">
        <v>62131</v>
      </c>
      <c r="C3280" s="668" t="s">
        <v>57099</v>
      </c>
      <c r="D3280" s="668" t="s">
        <v>57093</v>
      </c>
      <c r="E3280" s="674" t="s">
        <v>62132</v>
      </c>
    </row>
    <row r="3281" spans="1:5">
      <c r="A3281" s="668">
        <v>34761</v>
      </c>
      <c r="B3281" s="668" t="s">
        <v>62133</v>
      </c>
      <c r="C3281" s="668" t="s">
        <v>57386</v>
      </c>
      <c r="D3281" s="668" t="s">
        <v>57093</v>
      </c>
      <c r="E3281" s="674" t="s">
        <v>61471</v>
      </c>
    </row>
    <row r="3282" spans="1:5">
      <c r="A3282" s="668">
        <v>40924</v>
      </c>
      <c r="B3282" s="668" t="s">
        <v>62134</v>
      </c>
      <c r="C3282" s="668" t="s">
        <v>57389</v>
      </c>
      <c r="D3282" s="668" t="s">
        <v>57093</v>
      </c>
      <c r="E3282" s="674" t="s">
        <v>72411</v>
      </c>
    </row>
    <row r="3283" spans="1:5">
      <c r="A3283" s="668">
        <v>25957</v>
      </c>
      <c r="B3283" s="668" t="s">
        <v>62135</v>
      </c>
      <c r="C3283" s="668" t="s">
        <v>57386</v>
      </c>
      <c r="D3283" s="668" t="s">
        <v>57093</v>
      </c>
      <c r="E3283" s="674" t="s">
        <v>72412</v>
      </c>
    </row>
    <row r="3284" spans="1:5">
      <c r="A3284" s="668">
        <v>40983</v>
      </c>
      <c r="B3284" s="668" t="s">
        <v>62136</v>
      </c>
      <c r="C3284" s="668" t="s">
        <v>57389</v>
      </c>
      <c r="D3284" s="668" t="s">
        <v>57093</v>
      </c>
      <c r="E3284" s="674" t="s">
        <v>72413</v>
      </c>
    </row>
    <row r="3285" spans="1:5">
      <c r="A3285" s="668">
        <v>2437</v>
      </c>
      <c r="B3285" s="668" t="s">
        <v>62137</v>
      </c>
      <c r="C3285" s="668" t="s">
        <v>57386</v>
      </c>
      <c r="D3285" s="668" t="s">
        <v>57093</v>
      </c>
      <c r="E3285" s="674" t="s">
        <v>54795</v>
      </c>
    </row>
    <row r="3286" spans="1:5">
      <c r="A3286" s="668">
        <v>40921</v>
      </c>
      <c r="B3286" s="668" t="s">
        <v>62139</v>
      </c>
      <c r="C3286" s="668" t="s">
        <v>57389</v>
      </c>
      <c r="D3286" s="668" t="s">
        <v>57093</v>
      </c>
      <c r="E3286" s="674" t="s">
        <v>72414</v>
      </c>
    </row>
    <row r="3287" spans="1:5">
      <c r="A3287" s="668">
        <v>14252</v>
      </c>
      <c r="B3287" s="668" t="s">
        <v>62140</v>
      </c>
      <c r="C3287" s="668" t="s">
        <v>57099</v>
      </c>
      <c r="D3287" s="668" t="s">
        <v>57093</v>
      </c>
      <c r="E3287" s="674" t="s">
        <v>62141</v>
      </c>
    </row>
    <row r="3288" spans="1:5">
      <c r="A3288" s="668">
        <v>730</v>
      </c>
      <c r="B3288" s="668" t="s">
        <v>62142</v>
      </c>
      <c r="C3288" s="668" t="s">
        <v>57099</v>
      </c>
      <c r="D3288" s="668" t="s">
        <v>57093</v>
      </c>
      <c r="E3288" s="674" t="s">
        <v>62143</v>
      </c>
    </row>
    <row r="3289" spans="1:5">
      <c r="A3289" s="668">
        <v>723</v>
      </c>
      <c r="B3289" s="668" t="s">
        <v>62144</v>
      </c>
      <c r="C3289" s="668" t="s">
        <v>57099</v>
      </c>
      <c r="D3289" s="668" t="s">
        <v>57093</v>
      </c>
      <c r="E3289" s="674" t="s">
        <v>62145</v>
      </c>
    </row>
    <row r="3290" spans="1:5">
      <c r="A3290" s="668">
        <v>36502</v>
      </c>
      <c r="B3290" s="668" t="s">
        <v>62146</v>
      </c>
      <c r="C3290" s="668" t="s">
        <v>57099</v>
      </c>
      <c r="D3290" s="668" t="s">
        <v>57093</v>
      </c>
      <c r="E3290" s="674" t="s">
        <v>62147</v>
      </c>
    </row>
    <row r="3291" spans="1:5">
      <c r="A3291" s="668">
        <v>36503</v>
      </c>
      <c r="B3291" s="668" t="s">
        <v>62148</v>
      </c>
      <c r="C3291" s="668" t="s">
        <v>57099</v>
      </c>
      <c r="D3291" s="668" t="s">
        <v>57093</v>
      </c>
      <c r="E3291" s="674" t="s">
        <v>62149</v>
      </c>
    </row>
    <row r="3292" spans="1:5">
      <c r="A3292" s="668">
        <v>4090</v>
      </c>
      <c r="B3292" s="668" t="s">
        <v>62150</v>
      </c>
      <c r="C3292" s="668" t="s">
        <v>57099</v>
      </c>
      <c r="D3292" s="668" t="s">
        <v>57097</v>
      </c>
      <c r="E3292" s="674" t="s">
        <v>62151</v>
      </c>
    </row>
    <row r="3293" spans="1:5">
      <c r="A3293" s="668">
        <v>13227</v>
      </c>
      <c r="B3293" s="668" t="s">
        <v>62152</v>
      </c>
      <c r="C3293" s="668" t="s">
        <v>57099</v>
      </c>
      <c r="D3293" s="668" t="s">
        <v>57093</v>
      </c>
      <c r="E3293" s="674" t="s">
        <v>62153</v>
      </c>
    </row>
    <row r="3294" spans="1:5">
      <c r="A3294" s="668">
        <v>10597</v>
      </c>
      <c r="B3294" s="668" t="s">
        <v>62154</v>
      </c>
      <c r="C3294" s="668" t="s">
        <v>57099</v>
      </c>
      <c r="D3294" s="668" t="s">
        <v>57093</v>
      </c>
      <c r="E3294" s="674" t="s">
        <v>62155</v>
      </c>
    </row>
    <row r="3295" spans="1:5">
      <c r="A3295" s="668">
        <v>39628</v>
      </c>
      <c r="B3295" s="668" t="s">
        <v>62156</v>
      </c>
      <c r="C3295" s="668" t="s">
        <v>57099</v>
      </c>
      <c r="D3295" s="668" t="s">
        <v>57093</v>
      </c>
      <c r="E3295" s="674" t="s">
        <v>62157</v>
      </c>
    </row>
    <row r="3296" spans="1:5">
      <c r="A3296" s="668">
        <v>39404</v>
      </c>
      <c r="B3296" s="668" t="s">
        <v>62158</v>
      </c>
      <c r="C3296" s="668" t="s">
        <v>57099</v>
      </c>
      <c r="D3296" s="668" t="s">
        <v>57093</v>
      </c>
      <c r="E3296" s="674" t="s">
        <v>62159</v>
      </c>
    </row>
    <row r="3297" spans="1:5">
      <c r="A3297" s="668">
        <v>39402</v>
      </c>
      <c r="B3297" s="668" t="s">
        <v>62160</v>
      </c>
      <c r="C3297" s="668" t="s">
        <v>57099</v>
      </c>
      <c r="D3297" s="668" t="s">
        <v>57093</v>
      </c>
      <c r="E3297" s="674" t="s">
        <v>62161</v>
      </c>
    </row>
    <row r="3298" spans="1:5">
      <c r="A3298" s="668">
        <v>39403</v>
      </c>
      <c r="B3298" s="668" t="s">
        <v>62162</v>
      </c>
      <c r="C3298" s="668" t="s">
        <v>57099</v>
      </c>
      <c r="D3298" s="668" t="s">
        <v>57093</v>
      </c>
      <c r="E3298" s="674" t="s">
        <v>62163</v>
      </c>
    </row>
    <row r="3299" spans="1:5">
      <c r="A3299" s="668">
        <v>4093</v>
      </c>
      <c r="B3299" s="668" t="s">
        <v>62164</v>
      </c>
      <c r="C3299" s="668" t="s">
        <v>57386</v>
      </c>
      <c r="D3299" s="668" t="s">
        <v>57093</v>
      </c>
      <c r="E3299" s="674" t="s">
        <v>33719</v>
      </c>
    </row>
    <row r="3300" spans="1:5">
      <c r="A3300" s="668">
        <v>10512</v>
      </c>
      <c r="B3300" s="668" t="s">
        <v>62165</v>
      </c>
      <c r="C3300" s="668" t="s">
        <v>57389</v>
      </c>
      <c r="D3300" s="668" t="s">
        <v>57093</v>
      </c>
      <c r="E3300" s="674" t="s">
        <v>72415</v>
      </c>
    </row>
    <row r="3301" spans="1:5">
      <c r="A3301" s="668">
        <v>20020</v>
      </c>
      <c r="B3301" s="668" t="s">
        <v>62166</v>
      </c>
      <c r="C3301" s="668" t="s">
        <v>57386</v>
      </c>
      <c r="D3301" s="668" t="s">
        <v>57093</v>
      </c>
      <c r="E3301" s="674" t="s">
        <v>33186</v>
      </c>
    </row>
    <row r="3302" spans="1:5">
      <c r="A3302" s="668">
        <v>41038</v>
      </c>
      <c r="B3302" s="668" t="s">
        <v>62167</v>
      </c>
      <c r="C3302" s="668" t="s">
        <v>57389</v>
      </c>
      <c r="D3302" s="668" t="s">
        <v>57093</v>
      </c>
      <c r="E3302" s="674" t="s">
        <v>72416</v>
      </c>
    </row>
    <row r="3303" spans="1:5">
      <c r="A3303" s="668">
        <v>4094</v>
      </c>
      <c r="B3303" s="668" t="s">
        <v>62168</v>
      </c>
      <c r="C3303" s="668" t="s">
        <v>57386</v>
      </c>
      <c r="D3303" s="668" t="s">
        <v>57093</v>
      </c>
      <c r="E3303" s="674" t="s">
        <v>54751</v>
      </c>
    </row>
    <row r="3304" spans="1:5">
      <c r="A3304" s="668">
        <v>40988</v>
      </c>
      <c r="B3304" s="668" t="s">
        <v>62169</v>
      </c>
      <c r="C3304" s="668" t="s">
        <v>57389</v>
      </c>
      <c r="D3304" s="668" t="s">
        <v>57093</v>
      </c>
      <c r="E3304" s="674" t="s">
        <v>72417</v>
      </c>
    </row>
    <row r="3305" spans="1:5">
      <c r="A3305" s="668">
        <v>4095</v>
      </c>
      <c r="B3305" s="668" t="s">
        <v>62170</v>
      </c>
      <c r="C3305" s="668" t="s">
        <v>57386</v>
      </c>
      <c r="D3305" s="668" t="s">
        <v>57093</v>
      </c>
      <c r="E3305" s="674" t="s">
        <v>54344</v>
      </c>
    </row>
    <row r="3306" spans="1:5">
      <c r="A3306" s="668">
        <v>40990</v>
      </c>
      <c r="B3306" s="668" t="s">
        <v>62171</v>
      </c>
      <c r="C3306" s="668" t="s">
        <v>57389</v>
      </c>
      <c r="D3306" s="668" t="s">
        <v>57093</v>
      </c>
      <c r="E3306" s="674" t="s">
        <v>72418</v>
      </c>
    </row>
    <row r="3307" spans="1:5">
      <c r="A3307" s="668">
        <v>4097</v>
      </c>
      <c r="B3307" s="668" t="s">
        <v>62172</v>
      </c>
      <c r="C3307" s="668" t="s">
        <v>57386</v>
      </c>
      <c r="D3307" s="668" t="s">
        <v>57093</v>
      </c>
      <c r="E3307" s="674" t="s">
        <v>65314</v>
      </c>
    </row>
    <row r="3308" spans="1:5">
      <c r="A3308" s="668">
        <v>40994</v>
      </c>
      <c r="B3308" s="668" t="s">
        <v>62173</v>
      </c>
      <c r="C3308" s="668" t="s">
        <v>57389</v>
      </c>
      <c r="D3308" s="668" t="s">
        <v>57093</v>
      </c>
      <c r="E3308" s="674" t="s">
        <v>72419</v>
      </c>
    </row>
    <row r="3309" spans="1:5">
      <c r="A3309" s="668">
        <v>4096</v>
      </c>
      <c r="B3309" s="668" t="s">
        <v>62174</v>
      </c>
      <c r="C3309" s="668" t="s">
        <v>57386</v>
      </c>
      <c r="D3309" s="668" t="s">
        <v>57093</v>
      </c>
      <c r="E3309" s="674" t="s">
        <v>33752</v>
      </c>
    </row>
    <row r="3310" spans="1:5">
      <c r="A3310" s="668">
        <v>40992</v>
      </c>
      <c r="B3310" s="668" t="s">
        <v>62175</v>
      </c>
      <c r="C3310" s="668" t="s">
        <v>57389</v>
      </c>
      <c r="D3310" s="668" t="s">
        <v>57093</v>
      </c>
      <c r="E3310" s="674" t="s">
        <v>72420</v>
      </c>
    </row>
    <row r="3311" spans="1:5">
      <c r="A3311" s="668">
        <v>13955</v>
      </c>
      <c r="B3311" s="668" t="s">
        <v>62176</v>
      </c>
      <c r="C3311" s="668" t="s">
        <v>57099</v>
      </c>
      <c r="D3311" s="668" t="s">
        <v>57093</v>
      </c>
      <c r="E3311" s="674" t="s">
        <v>62177</v>
      </c>
    </row>
    <row r="3312" spans="1:5">
      <c r="A3312" s="668">
        <v>4114</v>
      </c>
      <c r="B3312" s="668" t="s">
        <v>62178</v>
      </c>
      <c r="C3312" s="668" t="s">
        <v>57099</v>
      </c>
      <c r="D3312" s="668" t="s">
        <v>57093</v>
      </c>
      <c r="E3312" s="674" t="s">
        <v>62179</v>
      </c>
    </row>
    <row r="3313" spans="1:5">
      <c r="A3313" s="668">
        <v>36797</v>
      </c>
      <c r="B3313" s="668" t="s">
        <v>62180</v>
      </c>
      <c r="C3313" s="668" t="s">
        <v>57099</v>
      </c>
      <c r="D3313" s="668" t="s">
        <v>57093</v>
      </c>
      <c r="E3313" s="674" t="s">
        <v>62181</v>
      </c>
    </row>
    <row r="3314" spans="1:5">
      <c r="A3314" s="668">
        <v>4107</v>
      </c>
      <c r="B3314" s="668" t="s">
        <v>62182</v>
      </c>
      <c r="C3314" s="668" t="s">
        <v>57099</v>
      </c>
      <c r="D3314" s="668" t="s">
        <v>57093</v>
      </c>
      <c r="E3314" s="674" t="s">
        <v>33603</v>
      </c>
    </row>
    <row r="3315" spans="1:5">
      <c r="A3315" s="668">
        <v>4102</v>
      </c>
      <c r="B3315" s="668" t="s">
        <v>62183</v>
      </c>
      <c r="C3315" s="668" t="s">
        <v>57099</v>
      </c>
      <c r="D3315" s="668" t="s">
        <v>57097</v>
      </c>
      <c r="E3315" s="674" t="s">
        <v>62184</v>
      </c>
    </row>
    <row r="3316" spans="1:5">
      <c r="A3316" s="668">
        <v>36799</v>
      </c>
      <c r="B3316" s="668" t="s">
        <v>62185</v>
      </c>
      <c r="C3316" s="668" t="s">
        <v>57099</v>
      </c>
      <c r="D3316" s="668" t="s">
        <v>57093</v>
      </c>
      <c r="E3316" s="674" t="s">
        <v>54832</v>
      </c>
    </row>
    <row r="3317" spans="1:5">
      <c r="A3317" s="668">
        <v>2747</v>
      </c>
      <c r="B3317" s="668" t="s">
        <v>62186</v>
      </c>
      <c r="C3317" s="668" t="s">
        <v>57144</v>
      </c>
      <c r="D3317" s="668" t="s">
        <v>44266</v>
      </c>
      <c r="E3317" s="674" t="s">
        <v>62187</v>
      </c>
    </row>
    <row r="3318" spans="1:5">
      <c r="A3318" s="668">
        <v>21138</v>
      </c>
      <c r="B3318" s="668" t="s">
        <v>62188</v>
      </c>
      <c r="C3318" s="668" t="s">
        <v>57144</v>
      </c>
      <c r="D3318" s="668" t="s">
        <v>44266</v>
      </c>
      <c r="E3318" s="674" t="s">
        <v>53796</v>
      </c>
    </row>
    <row r="3319" spans="1:5">
      <c r="A3319" s="668">
        <v>10826</v>
      </c>
      <c r="B3319" s="668" t="s">
        <v>62189</v>
      </c>
      <c r="C3319" s="668" t="s">
        <v>57099</v>
      </c>
      <c r="D3319" s="668" t="s">
        <v>57093</v>
      </c>
      <c r="E3319" s="674" t="s">
        <v>62190</v>
      </c>
    </row>
    <row r="3320" spans="1:5">
      <c r="A3320" s="668">
        <v>365</v>
      </c>
      <c r="B3320" s="668" t="s">
        <v>62191</v>
      </c>
      <c r="C3320" s="668" t="s">
        <v>57099</v>
      </c>
      <c r="D3320" s="668" t="s">
        <v>57093</v>
      </c>
      <c r="E3320" s="674" t="s">
        <v>60659</v>
      </c>
    </row>
    <row r="3321" spans="1:5">
      <c r="A3321" s="668">
        <v>38639</v>
      </c>
      <c r="B3321" s="668" t="s">
        <v>62192</v>
      </c>
      <c r="C3321" s="668" t="s">
        <v>57099</v>
      </c>
      <c r="D3321" s="668" t="s">
        <v>57093</v>
      </c>
      <c r="E3321" s="674" t="s">
        <v>62193</v>
      </c>
    </row>
    <row r="3322" spans="1:5">
      <c r="A3322" s="668">
        <v>38640</v>
      </c>
      <c r="B3322" s="668" t="s">
        <v>62194</v>
      </c>
      <c r="C3322" s="668" t="s">
        <v>57099</v>
      </c>
      <c r="D3322" s="668" t="s">
        <v>57093</v>
      </c>
      <c r="E3322" s="674" t="s">
        <v>24688</v>
      </c>
    </row>
    <row r="3323" spans="1:5">
      <c r="A3323" s="668">
        <v>358</v>
      </c>
      <c r="B3323" s="668" t="s">
        <v>62195</v>
      </c>
      <c r="C3323" s="668" t="s">
        <v>57099</v>
      </c>
      <c r="D3323" s="668" t="s">
        <v>57093</v>
      </c>
      <c r="E3323" s="674" t="s">
        <v>54682</v>
      </c>
    </row>
    <row r="3324" spans="1:5">
      <c r="A3324" s="668">
        <v>359</v>
      </c>
      <c r="B3324" s="668" t="s">
        <v>62196</v>
      </c>
      <c r="C3324" s="668" t="s">
        <v>57099</v>
      </c>
      <c r="D3324" s="668" t="s">
        <v>57093</v>
      </c>
      <c r="E3324" s="674" t="s">
        <v>62197</v>
      </c>
    </row>
    <row r="3325" spans="1:5">
      <c r="A3325" s="668">
        <v>38641</v>
      </c>
      <c r="B3325" s="668" t="s">
        <v>62198</v>
      </c>
      <c r="C3325" s="668" t="s">
        <v>57099</v>
      </c>
      <c r="D3325" s="668" t="s">
        <v>57093</v>
      </c>
      <c r="E3325" s="674" t="s">
        <v>62199</v>
      </c>
    </row>
    <row r="3326" spans="1:5">
      <c r="A3326" s="668">
        <v>360</v>
      </c>
      <c r="B3326" s="668" t="s">
        <v>62200</v>
      </c>
      <c r="C3326" s="668" t="s">
        <v>57099</v>
      </c>
      <c r="D3326" s="668" t="s">
        <v>57097</v>
      </c>
      <c r="E3326" s="674" t="s">
        <v>24217</v>
      </c>
    </row>
    <row r="3327" spans="1:5">
      <c r="A3327" s="668">
        <v>42430</v>
      </c>
      <c r="B3327" s="668" t="s">
        <v>62201</v>
      </c>
      <c r="C3327" s="668" t="s">
        <v>57099</v>
      </c>
      <c r="D3327" s="668" t="s">
        <v>44266</v>
      </c>
      <c r="E3327" s="674" t="s">
        <v>62202</v>
      </c>
    </row>
    <row r="3328" spans="1:5">
      <c r="A3328" s="668">
        <v>4214</v>
      </c>
      <c r="B3328" s="668" t="s">
        <v>62203</v>
      </c>
      <c r="C3328" s="668" t="s">
        <v>57099</v>
      </c>
      <c r="D3328" s="668" t="s">
        <v>57093</v>
      </c>
      <c r="E3328" s="674" t="s">
        <v>58446</v>
      </c>
    </row>
    <row r="3329" spans="1:5">
      <c r="A3329" s="668">
        <v>4215</v>
      </c>
      <c r="B3329" s="668" t="s">
        <v>62204</v>
      </c>
      <c r="C3329" s="668" t="s">
        <v>57099</v>
      </c>
      <c r="D3329" s="668" t="s">
        <v>57093</v>
      </c>
      <c r="E3329" s="674" t="s">
        <v>62205</v>
      </c>
    </row>
    <row r="3330" spans="1:5">
      <c r="A3330" s="668">
        <v>4210</v>
      </c>
      <c r="B3330" s="668" t="s">
        <v>62206</v>
      </c>
      <c r="C3330" s="668" t="s">
        <v>57099</v>
      </c>
      <c r="D3330" s="668" t="s">
        <v>57093</v>
      </c>
      <c r="E3330" s="674" t="s">
        <v>24870</v>
      </c>
    </row>
    <row r="3331" spans="1:5">
      <c r="A3331" s="668">
        <v>4212</v>
      </c>
      <c r="B3331" s="668" t="s">
        <v>62207</v>
      </c>
      <c r="C3331" s="668" t="s">
        <v>57099</v>
      </c>
      <c r="D3331" s="668" t="s">
        <v>57093</v>
      </c>
      <c r="E3331" s="674" t="s">
        <v>57961</v>
      </c>
    </row>
    <row r="3332" spans="1:5">
      <c r="A3332" s="668">
        <v>4213</v>
      </c>
      <c r="B3332" s="668" t="s">
        <v>62208</v>
      </c>
      <c r="C3332" s="668" t="s">
        <v>57099</v>
      </c>
      <c r="D3332" s="668" t="s">
        <v>57093</v>
      </c>
      <c r="E3332" s="674" t="s">
        <v>33718</v>
      </c>
    </row>
    <row r="3333" spans="1:5">
      <c r="A3333" s="668">
        <v>4211</v>
      </c>
      <c r="B3333" s="668" t="s">
        <v>62209</v>
      </c>
      <c r="C3333" s="668" t="s">
        <v>57099</v>
      </c>
      <c r="D3333" s="668" t="s">
        <v>57093</v>
      </c>
      <c r="E3333" s="674" t="s">
        <v>58670</v>
      </c>
    </row>
    <row r="3334" spans="1:5">
      <c r="A3334" s="668">
        <v>4209</v>
      </c>
      <c r="B3334" s="668" t="s">
        <v>62210</v>
      </c>
      <c r="C3334" s="668" t="s">
        <v>57099</v>
      </c>
      <c r="D3334" s="668" t="s">
        <v>44266</v>
      </c>
      <c r="E3334" s="674" t="s">
        <v>54698</v>
      </c>
    </row>
    <row r="3335" spans="1:5">
      <c r="A3335" s="668">
        <v>4180</v>
      </c>
      <c r="B3335" s="668" t="s">
        <v>62211</v>
      </c>
      <c r="C3335" s="668" t="s">
        <v>57099</v>
      </c>
      <c r="D3335" s="668" t="s">
        <v>44266</v>
      </c>
      <c r="E3335" s="674" t="s">
        <v>27893</v>
      </c>
    </row>
    <row r="3336" spans="1:5">
      <c r="A3336" s="668">
        <v>4177</v>
      </c>
      <c r="B3336" s="668" t="s">
        <v>62212</v>
      </c>
      <c r="C3336" s="668" t="s">
        <v>57099</v>
      </c>
      <c r="D3336" s="668" t="s">
        <v>44266</v>
      </c>
      <c r="E3336" s="674" t="s">
        <v>28328</v>
      </c>
    </row>
    <row r="3337" spans="1:5">
      <c r="A3337" s="668">
        <v>4179</v>
      </c>
      <c r="B3337" s="668" t="s">
        <v>62213</v>
      </c>
      <c r="C3337" s="668" t="s">
        <v>57099</v>
      </c>
      <c r="D3337" s="668" t="s">
        <v>44266</v>
      </c>
      <c r="E3337" s="674" t="s">
        <v>60155</v>
      </c>
    </row>
    <row r="3338" spans="1:5">
      <c r="A3338" s="668">
        <v>4208</v>
      </c>
      <c r="B3338" s="668" t="s">
        <v>62214</v>
      </c>
      <c r="C3338" s="668" t="s">
        <v>57099</v>
      </c>
      <c r="D3338" s="668" t="s">
        <v>44266</v>
      </c>
      <c r="E3338" s="674" t="s">
        <v>62215</v>
      </c>
    </row>
    <row r="3339" spans="1:5">
      <c r="A3339" s="668">
        <v>4181</v>
      </c>
      <c r="B3339" s="668" t="s">
        <v>62216</v>
      </c>
      <c r="C3339" s="668" t="s">
        <v>57099</v>
      </c>
      <c r="D3339" s="668" t="s">
        <v>44266</v>
      </c>
      <c r="E3339" s="674" t="s">
        <v>54200</v>
      </c>
    </row>
    <row r="3340" spans="1:5">
      <c r="A3340" s="668">
        <v>4178</v>
      </c>
      <c r="B3340" s="668" t="s">
        <v>62217</v>
      </c>
      <c r="C3340" s="668" t="s">
        <v>57099</v>
      </c>
      <c r="D3340" s="668" t="s">
        <v>44266</v>
      </c>
      <c r="E3340" s="674" t="s">
        <v>24787</v>
      </c>
    </row>
    <row r="3341" spans="1:5">
      <c r="A3341" s="668">
        <v>4182</v>
      </c>
      <c r="B3341" s="668" t="s">
        <v>62218</v>
      </c>
      <c r="C3341" s="668" t="s">
        <v>57099</v>
      </c>
      <c r="D3341" s="668" t="s">
        <v>44266</v>
      </c>
      <c r="E3341" s="674" t="s">
        <v>62219</v>
      </c>
    </row>
    <row r="3342" spans="1:5">
      <c r="A3342" s="668">
        <v>4183</v>
      </c>
      <c r="B3342" s="668" t="s">
        <v>62220</v>
      </c>
      <c r="C3342" s="668" t="s">
        <v>57099</v>
      </c>
      <c r="D3342" s="668" t="s">
        <v>44266</v>
      </c>
      <c r="E3342" s="674" t="s">
        <v>62221</v>
      </c>
    </row>
    <row r="3343" spans="1:5">
      <c r="A3343" s="668">
        <v>4184</v>
      </c>
      <c r="B3343" s="668" t="s">
        <v>62222</v>
      </c>
      <c r="C3343" s="668" t="s">
        <v>57099</v>
      </c>
      <c r="D3343" s="668" t="s">
        <v>44266</v>
      </c>
      <c r="E3343" s="674" t="s">
        <v>62223</v>
      </c>
    </row>
    <row r="3344" spans="1:5">
      <c r="A3344" s="668">
        <v>4185</v>
      </c>
      <c r="B3344" s="668" t="s">
        <v>62224</v>
      </c>
      <c r="C3344" s="668" t="s">
        <v>57099</v>
      </c>
      <c r="D3344" s="668" t="s">
        <v>44266</v>
      </c>
      <c r="E3344" s="674" t="s">
        <v>62225</v>
      </c>
    </row>
    <row r="3345" spans="1:5">
      <c r="A3345" s="668">
        <v>4205</v>
      </c>
      <c r="B3345" s="668" t="s">
        <v>62226</v>
      </c>
      <c r="C3345" s="668" t="s">
        <v>57099</v>
      </c>
      <c r="D3345" s="668" t="s">
        <v>44266</v>
      </c>
      <c r="E3345" s="674" t="s">
        <v>62227</v>
      </c>
    </row>
    <row r="3346" spans="1:5">
      <c r="A3346" s="668">
        <v>4192</v>
      </c>
      <c r="B3346" s="668" t="s">
        <v>62228</v>
      </c>
      <c r="C3346" s="668" t="s">
        <v>57099</v>
      </c>
      <c r="D3346" s="668" t="s">
        <v>44266</v>
      </c>
      <c r="E3346" s="674" t="s">
        <v>62227</v>
      </c>
    </row>
    <row r="3347" spans="1:5">
      <c r="A3347" s="668">
        <v>4191</v>
      </c>
      <c r="B3347" s="668" t="s">
        <v>62229</v>
      </c>
      <c r="C3347" s="668" t="s">
        <v>57099</v>
      </c>
      <c r="D3347" s="668" t="s">
        <v>44266</v>
      </c>
      <c r="E3347" s="674" t="s">
        <v>62227</v>
      </c>
    </row>
    <row r="3348" spans="1:5">
      <c r="A3348" s="668">
        <v>4207</v>
      </c>
      <c r="B3348" s="668" t="s">
        <v>62230</v>
      </c>
      <c r="C3348" s="668" t="s">
        <v>57099</v>
      </c>
      <c r="D3348" s="668" t="s">
        <v>44266</v>
      </c>
      <c r="E3348" s="674" t="s">
        <v>54708</v>
      </c>
    </row>
    <row r="3349" spans="1:5">
      <c r="A3349" s="668">
        <v>4206</v>
      </c>
      <c r="B3349" s="668" t="s">
        <v>62231</v>
      </c>
      <c r="C3349" s="668" t="s">
        <v>57099</v>
      </c>
      <c r="D3349" s="668" t="s">
        <v>44266</v>
      </c>
      <c r="E3349" s="674" t="s">
        <v>62232</v>
      </c>
    </row>
    <row r="3350" spans="1:5">
      <c r="A3350" s="668">
        <v>4190</v>
      </c>
      <c r="B3350" s="668" t="s">
        <v>62233</v>
      </c>
      <c r="C3350" s="668" t="s">
        <v>57099</v>
      </c>
      <c r="D3350" s="668" t="s">
        <v>44266</v>
      </c>
      <c r="E3350" s="674" t="s">
        <v>62232</v>
      </c>
    </row>
    <row r="3351" spans="1:5">
      <c r="A3351" s="668">
        <v>4186</v>
      </c>
      <c r="B3351" s="668" t="s">
        <v>62234</v>
      </c>
      <c r="C3351" s="668" t="s">
        <v>57099</v>
      </c>
      <c r="D3351" s="668" t="s">
        <v>44266</v>
      </c>
      <c r="E3351" s="674" t="s">
        <v>32934</v>
      </c>
    </row>
    <row r="3352" spans="1:5">
      <c r="A3352" s="668">
        <v>4188</v>
      </c>
      <c r="B3352" s="668" t="s">
        <v>62235</v>
      </c>
      <c r="C3352" s="668" t="s">
        <v>57099</v>
      </c>
      <c r="D3352" s="668" t="s">
        <v>44266</v>
      </c>
      <c r="E3352" s="674" t="s">
        <v>33360</v>
      </c>
    </row>
    <row r="3353" spans="1:5">
      <c r="A3353" s="668">
        <v>4189</v>
      </c>
      <c r="B3353" s="668" t="s">
        <v>62236</v>
      </c>
      <c r="C3353" s="668" t="s">
        <v>57099</v>
      </c>
      <c r="D3353" s="668" t="s">
        <v>44266</v>
      </c>
      <c r="E3353" s="674" t="s">
        <v>33360</v>
      </c>
    </row>
    <row r="3354" spans="1:5">
      <c r="A3354" s="668">
        <v>4197</v>
      </c>
      <c r="B3354" s="668" t="s">
        <v>62237</v>
      </c>
      <c r="C3354" s="668" t="s">
        <v>57099</v>
      </c>
      <c r="D3354" s="668" t="s">
        <v>44266</v>
      </c>
      <c r="E3354" s="674" t="s">
        <v>33778</v>
      </c>
    </row>
    <row r="3355" spans="1:5">
      <c r="A3355" s="668">
        <v>4194</v>
      </c>
      <c r="B3355" s="668" t="s">
        <v>62238</v>
      </c>
      <c r="C3355" s="668" t="s">
        <v>57099</v>
      </c>
      <c r="D3355" s="668" t="s">
        <v>44266</v>
      </c>
      <c r="E3355" s="674" t="s">
        <v>62239</v>
      </c>
    </row>
    <row r="3356" spans="1:5">
      <c r="A3356" s="668">
        <v>4193</v>
      </c>
      <c r="B3356" s="668" t="s">
        <v>62240</v>
      </c>
      <c r="C3356" s="668" t="s">
        <v>57099</v>
      </c>
      <c r="D3356" s="668" t="s">
        <v>44266</v>
      </c>
      <c r="E3356" s="674" t="s">
        <v>62239</v>
      </c>
    </row>
    <row r="3357" spans="1:5">
      <c r="A3357" s="668">
        <v>4204</v>
      </c>
      <c r="B3357" s="668" t="s">
        <v>62241</v>
      </c>
      <c r="C3357" s="668" t="s">
        <v>57099</v>
      </c>
      <c r="D3357" s="668" t="s">
        <v>44266</v>
      </c>
      <c r="E3357" s="674" t="s">
        <v>62239</v>
      </c>
    </row>
    <row r="3358" spans="1:5">
      <c r="A3358" s="668">
        <v>4187</v>
      </c>
      <c r="B3358" s="668" t="s">
        <v>62242</v>
      </c>
      <c r="C3358" s="668" t="s">
        <v>57099</v>
      </c>
      <c r="D3358" s="668" t="s">
        <v>44266</v>
      </c>
      <c r="E3358" s="674" t="s">
        <v>62243</v>
      </c>
    </row>
    <row r="3359" spans="1:5">
      <c r="A3359" s="668">
        <v>4202</v>
      </c>
      <c r="B3359" s="668" t="s">
        <v>62244</v>
      </c>
      <c r="C3359" s="668" t="s">
        <v>57099</v>
      </c>
      <c r="D3359" s="668" t="s">
        <v>44266</v>
      </c>
      <c r="E3359" s="674" t="s">
        <v>62245</v>
      </c>
    </row>
    <row r="3360" spans="1:5">
      <c r="A3360" s="668">
        <v>4203</v>
      </c>
      <c r="B3360" s="668" t="s">
        <v>62246</v>
      </c>
      <c r="C3360" s="668" t="s">
        <v>57099</v>
      </c>
      <c r="D3360" s="668" t="s">
        <v>44266</v>
      </c>
      <c r="E3360" s="674" t="s">
        <v>62247</v>
      </c>
    </row>
    <row r="3361" spans="1:5">
      <c r="A3361" s="668">
        <v>40368</v>
      </c>
      <c r="B3361" s="668" t="s">
        <v>62248</v>
      </c>
      <c r="C3361" s="668" t="s">
        <v>57099</v>
      </c>
      <c r="D3361" s="668" t="s">
        <v>57093</v>
      </c>
      <c r="E3361" s="674" t="s">
        <v>55029</v>
      </c>
    </row>
    <row r="3362" spans="1:5">
      <c r="A3362" s="668">
        <v>40365</v>
      </c>
      <c r="B3362" s="668" t="s">
        <v>62249</v>
      </c>
      <c r="C3362" s="668" t="s">
        <v>57099</v>
      </c>
      <c r="D3362" s="668" t="s">
        <v>57093</v>
      </c>
      <c r="E3362" s="674" t="s">
        <v>62250</v>
      </c>
    </row>
    <row r="3363" spans="1:5">
      <c r="A3363" s="668">
        <v>40356</v>
      </c>
      <c r="B3363" s="668" t="s">
        <v>62251</v>
      </c>
      <c r="C3363" s="668" t="s">
        <v>57099</v>
      </c>
      <c r="D3363" s="668" t="s">
        <v>57093</v>
      </c>
      <c r="E3363" s="674" t="s">
        <v>58446</v>
      </c>
    </row>
    <row r="3364" spans="1:5">
      <c r="A3364" s="668">
        <v>40362</v>
      </c>
      <c r="B3364" s="668" t="s">
        <v>62252</v>
      </c>
      <c r="C3364" s="668" t="s">
        <v>57099</v>
      </c>
      <c r="D3364" s="668" t="s">
        <v>57093</v>
      </c>
      <c r="E3364" s="674" t="s">
        <v>54809</v>
      </c>
    </row>
    <row r="3365" spans="1:5">
      <c r="A3365" s="668">
        <v>40374</v>
      </c>
      <c r="B3365" s="668" t="s">
        <v>62253</v>
      </c>
      <c r="C3365" s="668" t="s">
        <v>57099</v>
      </c>
      <c r="D3365" s="668" t="s">
        <v>57093</v>
      </c>
      <c r="E3365" s="674" t="s">
        <v>62254</v>
      </c>
    </row>
    <row r="3366" spans="1:5">
      <c r="A3366" s="668">
        <v>40371</v>
      </c>
      <c r="B3366" s="668" t="s">
        <v>62255</v>
      </c>
      <c r="C3366" s="668" t="s">
        <v>57099</v>
      </c>
      <c r="D3366" s="668" t="s">
        <v>57093</v>
      </c>
      <c r="E3366" s="674" t="s">
        <v>53789</v>
      </c>
    </row>
    <row r="3367" spans="1:5">
      <c r="A3367" s="668">
        <v>40359</v>
      </c>
      <c r="B3367" s="668" t="s">
        <v>62256</v>
      </c>
      <c r="C3367" s="668" t="s">
        <v>57099</v>
      </c>
      <c r="D3367" s="668" t="s">
        <v>57093</v>
      </c>
      <c r="E3367" s="674" t="s">
        <v>62257</v>
      </c>
    </row>
    <row r="3368" spans="1:5">
      <c r="A3368" s="668">
        <v>7595</v>
      </c>
      <c r="B3368" s="668" t="s">
        <v>49659</v>
      </c>
      <c r="C3368" s="668" t="s">
        <v>57386</v>
      </c>
      <c r="D3368" s="668" t="s">
        <v>57093</v>
      </c>
      <c r="E3368" s="674" t="s">
        <v>61860</v>
      </c>
    </row>
    <row r="3369" spans="1:5">
      <c r="A3369" s="668">
        <v>41094</v>
      </c>
      <c r="B3369" s="668" t="s">
        <v>62258</v>
      </c>
      <c r="C3369" s="668" t="s">
        <v>57389</v>
      </c>
      <c r="D3369" s="668" t="s">
        <v>57093</v>
      </c>
      <c r="E3369" s="674" t="s">
        <v>72421</v>
      </c>
    </row>
    <row r="3370" spans="1:5">
      <c r="A3370" s="668">
        <v>39609</v>
      </c>
      <c r="B3370" s="668" t="s">
        <v>62259</v>
      </c>
      <c r="C3370" s="668" t="s">
        <v>57099</v>
      </c>
      <c r="D3370" s="668" t="s">
        <v>57093</v>
      </c>
      <c r="E3370" s="674" t="s">
        <v>62260</v>
      </c>
    </row>
    <row r="3371" spans="1:5">
      <c r="A3371" s="668">
        <v>39610</v>
      </c>
      <c r="B3371" s="668" t="s">
        <v>62261</v>
      </c>
      <c r="C3371" s="668" t="s">
        <v>57099</v>
      </c>
      <c r="D3371" s="668" t="s">
        <v>57093</v>
      </c>
      <c r="E3371" s="674" t="s">
        <v>62262</v>
      </c>
    </row>
    <row r="3372" spans="1:5">
      <c r="A3372" s="668">
        <v>39611</v>
      </c>
      <c r="B3372" s="668" t="s">
        <v>62263</v>
      </c>
      <c r="C3372" s="668" t="s">
        <v>57099</v>
      </c>
      <c r="D3372" s="668" t="s">
        <v>57093</v>
      </c>
      <c r="E3372" s="674" t="s">
        <v>62264</v>
      </c>
    </row>
    <row r="3373" spans="1:5">
      <c r="A3373" s="668">
        <v>39612</v>
      </c>
      <c r="B3373" s="668" t="s">
        <v>62265</v>
      </c>
      <c r="C3373" s="668" t="s">
        <v>57099</v>
      </c>
      <c r="D3373" s="668" t="s">
        <v>57093</v>
      </c>
      <c r="E3373" s="674" t="s">
        <v>62266</v>
      </c>
    </row>
    <row r="3374" spans="1:5">
      <c r="A3374" s="668">
        <v>39608</v>
      </c>
      <c r="B3374" s="668" t="s">
        <v>62267</v>
      </c>
      <c r="C3374" s="668" t="s">
        <v>57099</v>
      </c>
      <c r="D3374" s="668" t="s">
        <v>57093</v>
      </c>
      <c r="E3374" s="674" t="s">
        <v>62268</v>
      </c>
    </row>
    <row r="3375" spans="1:5">
      <c r="A3375" s="668">
        <v>38175</v>
      </c>
      <c r="B3375" s="668" t="s">
        <v>62269</v>
      </c>
      <c r="C3375" s="668" t="s">
        <v>57099</v>
      </c>
      <c r="D3375" s="668" t="s">
        <v>57093</v>
      </c>
      <c r="E3375" s="674" t="s">
        <v>62270</v>
      </c>
    </row>
    <row r="3376" spans="1:5">
      <c r="A3376" s="668">
        <v>38176</v>
      </c>
      <c r="B3376" s="668" t="s">
        <v>62271</v>
      </c>
      <c r="C3376" s="668" t="s">
        <v>57099</v>
      </c>
      <c r="D3376" s="668" t="s">
        <v>57093</v>
      </c>
      <c r="E3376" s="674" t="s">
        <v>57354</v>
      </c>
    </row>
    <row r="3377" spans="1:5">
      <c r="A3377" s="668">
        <v>36152</v>
      </c>
      <c r="B3377" s="668" t="s">
        <v>62272</v>
      </c>
      <c r="C3377" s="668" t="s">
        <v>57099</v>
      </c>
      <c r="D3377" s="668" t="s">
        <v>57093</v>
      </c>
      <c r="E3377" s="674" t="s">
        <v>25606</v>
      </c>
    </row>
    <row r="3378" spans="1:5">
      <c r="A3378" s="668">
        <v>11138</v>
      </c>
      <c r="B3378" s="668" t="s">
        <v>62273</v>
      </c>
      <c r="C3378" s="668" t="s">
        <v>57136</v>
      </c>
      <c r="D3378" s="668" t="s">
        <v>57093</v>
      </c>
      <c r="E3378" s="674" t="s">
        <v>62274</v>
      </c>
    </row>
    <row r="3379" spans="1:5">
      <c r="A3379" s="668">
        <v>5333</v>
      </c>
      <c r="B3379" s="668" t="s">
        <v>62275</v>
      </c>
      <c r="C3379" s="668" t="s">
        <v>57136</v>
      </c>
      <c r="D3379" s="668" t="s">
        <v>57093</v>
      </c>
      <c r="E3379" s="674" t="s">
        <v>33344</v>
      </c>
    </row>
    <row r="3380" spans="1:5">
      <c r="A3380" s="668">
        <v>4221</v>
      </c>
      <c r="B3380" s="668" t="s">
        <v>62276</v>
      </c>
      <c r="C3380" s="668" t="s">
        <v>57136</v>
      </c>
      <c r="D3380" s="668" t="s">
        <v>57097</v>
      </c>
      <c r="E3380" s="674" t="s">
        <v>33289</v>
      </c>
    </row>
    <row r="3381" spans="1:5">
      <c r="A3381" s="668">
        <v>4227</v>
      </c>
      <c r="B3381" s="668" t="s">
        <v>62277</v>
      </c>
      <c r="C3381" s="668" t="s">
        <v>57136</v>
      </c>
      <c r="D3381" s="668" t="s">
        <v>57097</v>
      </c>
      <c r="E3381" s="674" t="s">
        <v>55051</v>
      </c>
    </row>
    <row r="3382" spans="1:5">
      <c r="A3382" s="668">
        <v>38170</v>
      </c>
      <c r="B3382" s="668" t="s">
        <v>62278</v>
      </c>
      <c r="C3382" s="668" t="s">
        <v>57099</v>
      </c>
      <c r="D3382" s="668" t="s">
        <v>57093</v>
      </c>
      <c r="E3382" s="674" t="s">
        <v>62279</v>
      </c>
    </row>
    <row r="3383" spans="1:5">
      <c r="A3383" s="668">
        <v>4252</v>
      </c>
      <c r="B3383" s="668" t="s">
        <v>62280</v>
      </c>
      <c r="C3383" s="668" t="s">
        <v>57386</v>
      </c>
      <c r="D3383" s="668" t="s">
        <v>57093</v>
      </c>
      <c r="E3383" s="674" t="s">
        <v>72422</v>
      </c>
    </row>
    <row r="3384" spans="1:5">
      <c r="A3384" s="668">
        <v>40980</v>
      </c>
      <c r="B3384" s="668" t="s">
        <v>62282</v>
      </c>
      <c r="C3384" s="668" t="s">
        <v>57389</v>
      </c>
      <c r="D3384" s="668" t="s">
        <v>57093</v>
      </c>
      <c r="E3384" s="674" t="s">
        <v>72423</v>
      </c>
    </row>
    <row r="3385" spans="1:5">
      <c r="A3385" s="668">
        <v>4243</v>
      </c>
      <c r="B3385" s="668" t="s">
        <v>62283</v>
      </c>
      <c r="C3385" s="668" t="s">
        <v>57386</v>
      </c>
      <c r="D3385" s="668" t="s">
        <v>57093</v>
      </c>
      <c r="E3385" s="674" t="s">
        <v>54607</v>
      </c>
    </row>
    <row r="3386" spans="1:5">
      <c r="A3386" s="668">
        <v>41031</v>
      </c>
      <c r="B3386" s="668" t="s">
        <v>62284</v>
      </c>
      <c r="C3386" s="668" t="s">
        <v>57389</v>
      </c>
      <c r="D3386" s="668" t="s">
        <v>57093</v>
      </c>
      <c r="E3386" s="674" t="s">
        <v>72424</v>
      </c>
    </row>
    <row r="3387" spans="1:5">
      <c r="A3387" s="668">
        <v>37666</v>
      </c>
      <c r="B3387" s="668" t="s">
        <v>62285</v>
      </c>
      <c r="C3387" s="668" t="s">
        <v>57386</v>
      </c>
      <c r="D3387" s="668" t="s">
        <v>57093</v>
      </c>
      <c r="E3387" s="674" t="s">
        <v>67978</v>
      </c>
    </row>
    <row r="3388" spans="1:5">
      <c r="A3388" s="668">
        <v>40986</v>
      </c>
      <c r="B3388" s="668" t="s">
        <v>62286</v>
      </c>
      <c r="C3388" s="668" t="s">
        <v>57389</v>
      </c>
      <c r="D3388" s="668" t="s">
        <v>57093</v>
      </c>
      <c r="E3388" s="674" t="s">
        <v>72425</v>
      </c>
    </row>
    <row r="3389" spans="1:5">
      <c r="A3389" s="668">
        <v>4250</v>
      </c>
      <c r="B3389" s="668" t="s">
        <v>62287</v>
      </c>
      <c r="C3389" s="668" t="s">
        <v>57386</v>
      </c>
      <c r="D3389" s="668" t="s">
        <v>57093</v>
      </c>
      <c r="E3389" s="674" t="s">
        <v>72426</v>
      </c>
    </row>
    <row r="3390" spans="1:5">
      <c r="A3390" s="668">
        <v>40978</v>
      </c>
      <c r="B3390" s="668" t="s">
        <v>62288</v>
      </c>
      <c r="C3390" s="668" t="s">
        <v>57389</v>
      </c>
      <c r="D3390" s="668" t="s">
        <v>57093</v>
      </c>
      <c r="E3390" s="674" t="s">
        <v>72427</v>
      </c>
    </row>
    <row r="3391" spans="1:5">
      <c r="A3391" s="668">
        <v>25960</v>
      </c>
      <c r="B3391" s="668" t="s">
        <v>62289</v>
      </c>
      <c r="C3391" s="668" t="s">
        <v>57386</v>
      </c>
      <c r="D3391" s="668" t="s">
        <v>57093</v>
      </c>
      <c r="E3391" s="674" t="s">
        <v>69009</v>
      </c>
    </row>
    <row r="3392" spans="1:5">
      <c r="A3392" s="668">
        <v>41043</v>
      </c>
      <c r="B3392" s="668" t="s">
        <v>62290</v>
      </c>
      <c r="C3392" s="668" t="s">
        <v>57389</v>
      </c>
      <c r="D3392" s="668" t="s">
        <v>57093</v>
      </c>
      <c r="E3392" s="674" t="s">
        <v>72428</v>
      </c>
    </row>
    <row r="3393" spans="1:5">
      <c r="A3393" s="668">
        <v>4234</v>
      </c>
      <c r="B3393" s="668" t="s">
        <v>62291</v>
      </c>
      <c r="C3393" s="668" t="s">
        <v>57386</v>
      </c>
      <c r="D3393" s="668" t="s">
        <v>57097</v>
      </c>
      <c r="E3393" s="674" t="s">
        <v>55305</v>
      </c>
    </row>
    <row r="3394" spans="1:5">
      <c r="A3394" s="668">
        <v>40987</v>
      </c>
      <c r="B3394" s="668" t="s">
        <v>62292</v>
      </c>
      <c r="C3394" s="668" t="s">
        <v>57389</v>
      </c>
      <c r="D3394" s="668" t="s">
        <v>57093</v>
      </c>
      <c r="E3394" s="674" t="s">
        <v>72429</v>
      </c>
    </row>
    <row r="3395" spans="1:5">
      <c r="A3395" s="668">
        <v>4253</v>
      </c>
      <c r="B3395" s="668" t="s">
        <v>62293</v>
      </c>
      <c r="C3395" s="668" t="s">
        <v>57386</v>
      </c>
      <c r="D3395" s="668" t="s">
        <v>57093</v>
      </c>
      <c r="E3395" s="674" t="s">
        <v>54807</v>
      </c>
    </row>
    <row r="3396" spans="1:5">
      <c r="A3396" s="668">
        <v>40981</v>
      </c>
      <c r="B3396" s="668" t="s">
        <v>62295</v>
      </c>
      <c r="C3396" s="668" t="s">
        <v>57389</v>
      </c>
      <c r="D3396" s="668" t="s">
        <v>57093</v>
      </c>
      <c r="E3396" s="674" t="s">
        <v>72430</v>
      </c>
    </row>
    <row r="3397" spans="1:5">
      <c r="A3397" s="668">
        <v>4254</v>
      </c>
      <c r="B3397" s="668" t="s">
        <v>62296</v>
      </c>
      <c r="C3397" s="668" t="s">
        <v>57386</v>
      </c>
      <c r="D3397" s="668" t="s">
        <v>57093</v>
      </c>
      <c r="E3397" s="674" t="s">
        <v>54807</v>
      </c>
    </row>
    <row r="3398" spans="1:5">
      <c r="A3398" s="668">
        <v>41036</v>
      </c>
      <c r="B3398" s="668" t="s">
        <v>62297</v>
      </c>
      <c r="C3398" s="668" t="s">
        <v>57389</v>
      </c>
      <c r="D3398" s="668" t="s">
        <v>57093</v>
      </c>
      <c r="E3398" s="674" t="s">
        <v>72430</v>
      </c>
    </row>
    <row r="3399" spans="1:5">
      <c r="A3399" s="668">
        <v>4251</v>
      </c>
      <c r="B3399" s="668" t="s">
        <v>62298</v>
      </c>
      <c r="C3399" s="668" t="s">
        <v>57386</v>
      </c>
      <c r="D3399" s="668" t="s">
        <v>57093</v>
      </c>
      <c r="E3399" s="674" t="s">
        <v>67748</v>
      </c>
    </row>
    <row r="3400" spans="1:5">
      <c r="A3400" s="668">
        <v>40979</v>
      </c>
      <c r="B3400" s="668" t="s">
        <v>62299</v>
      </c>
      <c r="C3400" s="668" t="s">
        <v>57389</v>
      </c>
      <c r="D3400" s="668" t="s">
        <v>57093</v>
      </c>
      <c r="E3400" s="674" t="s">
        <v>72431</v>
      </c>
    </row>
    <row r="3401" spans="1:5">
      <c r="A3401" s="668">
        <v>4230</v>
      </c>
      <c r="B3401" s="668" t="s">
        <v>62300</v>
      </c>
      <c r="C3401" s="668" t="s">
        <v>57386</v>
      </c>
      <c r="D3401" s="668" t="s">
        <v>57093</v>
      </c>
      <c r="E3401" s="674" t="s">
        <v>71879</v>
      </c>
    </row>
    <row r="3402" spans="1:5">
      <c r="A3402" s="668">
        <v>40998</v>
      </c>
      <c r="B3402" s="668" t="s">
        <v>62301</v>
      </c>
      <c r="C3402" s="668" t="s">
        <v>57389</v>
      </c>
      <c r="D3402" s="668" t="s">
        <v>57093</v>
      </c>
      <c r="E3402" s="674" t="s">
        <v>72432</v>
      </c>
    </row>
    <row r="3403" spans="1:5">
      <c r="A3403" s="668">
        <v>4257</v>
      </c>
      <c r="B3403" s="668" t="s">
        <v>62302</v>
      </c>
      <c r="C3403" s="668" t="s">
        <v>57386</v>
      </c>
      <c r="D3403" s="668" t="s">
        <v>57093</v>
      </c>
      <c r="E3403" s="674" t="s">
        <v>72412</v>
      </c>
    </row>
    <row r="3404" spans="1:5">
      <c r="A3404" s="668">
        <v>40982</v>
      </c>
      <c r="B3404" s="668" t="s">
        <v>62303</v>
      </c>
      <c r="C3404" s="668" t="s">
        <v>57389</v>
      </c>
      <c r="D3404" s="668" t="s">
        <v>57093</v>
      </c>
      <c r="E3404" s="674" t="s">
        <v>72413</v>
      </c>
    </row>
    <row r="3405" spans="1:5">
      <c r="A3405" s="668">
        <v>4240</v>
      </c>
      <c r="B3405" s="668" t="s">
        <v>62304</v>
      </c>
      <c r="C3405" s="668" t="s">
        <v>57386</v>
      </c>
      <c r="D3405" s="668" t="s">
        <v>57093</v>
      </c>
      <c r="E3405" s="674" t="s">
        <v>71531</v>
      </c>
    </row>
    <row r="3406" spans="1:5">
      <c r="A3406" s="668">
        <v>41026</v>
      </c>
      <c r="B3406" s="668" t="s">
        <v>62305</v>
      </c>
      <c r="C3406" s="668" t="s">
        <v>57389</v>
      </c>
      <c r="D3406" s="668" t="s">
        <v>57093</v>
      </c>
      <c r="E3406" s="674" t="s">
        <v>72433</v>
      </c>
    </row>
    <row r="3407" spans="1:5">
      <c r="A3407" s="668">
        <v>4239</v>
      </c>
      <c r="B3407" s="668" t="s">
        <v>62306</v>
      </c>
      <c r="C3407" s="668" t="s">
        <v>57386</v>
      </c>
      <c r="D3407" s="668" t="s">
        <v>57093</v>
      </c>
      <c r="E3407" s="674" t="s">
        <v>54323</v>
      </c>
    </row>
    <row r="3408" spans="1:5">
      <c r="A3408" s="668">
        <v>41024</v>
      </c>
      <c r="B3408" s="668" t="s">
        <v>62307</v>
      </c>
      <c r="C3408" s="668" t="s">
        <v>57389</v>
      </c>
      <c r="D3408" s="668" t="s">
        <v>57093</v>
      </c>
      <c r="E3408" s="674" t="s">
        <v>72434</v>
      </c>
    </row>
    <row r="3409" spans="1:5">
      <c r="A3409" s="668">
        <v>4248</v>
      </c>
      <c r="B3409" s="668" t="s">
        <v>62308</v>
      </c>
      <c r="C3409" s="668" t="s">
        <v>57386</v>
      </c>
      <c r="D3409" s="668" t="s">
        <v>57093</v>
      </c>
      <c r="E3409" s="674" t="s">
        <v>54807</v>
      </c>
    </row>
    <row r="3410" spans="1:5">
      <c r="A3410" s="668">
        <v>41033</v>
      </c>
      <c r="B3410" s="668" t="s">
        <v>62309</v>
      </c>
      <c r="C3410" s="668" t="s">
        <v>57389</v>
      </c>
      <c r="D3410" s="668" t="s">
        <v>57093</v>
      </c>
      <c r="E3410" s="674" t="s">
        <v>72430</v>
      </c>
    </row>
    <row r="3411" spans="1:5">
      <c r="A3411" s="668">
        <v>25959</v>
      </c>
      <c r="B3411" s="668" t="s">
        <v>62310</v>
      </c>
      <c r="C3411" s="668" t="s">
        <v>57386</v>
      </c>
      <c r="D3411" s="668" t="s">
        <v>57093</v>
      </c>
      <c r="E3411" s="674" t="s">
        <v>59523</v>
      </c>
    </row>
    <row r="3412" spans="1:5">
      <c r="A3412" s="668">
        <v>41040</v>
      </c>
      <c r="B3412" s="668" t="s">
        <v>62311</v>
      </c>
      <c r="C3412" s="668" t="s">
        <v>57389</v>
      </c>
      <c r="D3412" s="668" t="s">
        <v>57093</v>
      </c>
      <c r="E3412" s="674" t="s">
        <v>72435</v>
      </c>
    </row>
    <row r="3413" spans="1:5">
      <c r="A3413" s="668">
        <v>4238</v>
      </c>
      <c r="B3413" s="668" t="s">
        <v>62312</v>
      </c>
      <c r="C3413" s="668" t="s">
        <v>57386</v>
      </c>
      <c r="D3413" s="668" t="s">
        <v>57093</v>
      </c>
      <c r="E3413" s="674" t="s">
        <v>71274</v>
      </c>
    </row>
    <row r="3414" spans="1:5">
      <c r="A3414" s="668">
        <v>41012</v>
      </c>
      <c r="B3414" s="668" t="s">
        <v>62313</v>
      </c>
      <c r="C3414" s="668" t="s">
        <v>57389</v>
      </c>
      <c r="D3414" s="668" t="s">
        <v>57093</v>
      </c>
      <c r="E3414" s="674" t="s">
        <v>72436</v>
      </c>
    </row>
    <row r="3415" spans="1:5">
      <c r="A3415" s="668">
        <v>4237</v>
      </c>
      <c r="B3415" s="668" t="s">
        <v>62314</v>
      </c>
      <c r="C3415" s="668" t="s">
        <v>57386</v>
      </c>
      <c r="D3415" s="668" t="s">
        <v>57093</v>
      </c>
      <c r="E3415" s="674" t="s">
        <v>71759</v>
      </c>
    </row>
    <row r="3416" spans="1:5">
      <c r="A3416" s="668">
        <v>41002</v>
      </c>
      <c r="B3416" s="668" t="s">
        <v>62316</v>
      </c>
      <c r="C3416" s="668" t="s">
        <v>57389</v>
      </c>
      <c r="D3416" s="668" t="s">
        <v>57093</v>
      </c>
      <c r="E3416" s="674" t="s">
        <v>72437</v>
      </c>
    </row>
    <row r="3417" spans="1:5">
      <c r="A3417" s="668">
        <v>4233</v>
      </c>
      <c r="B3417" s="668" t="s">
        <v>62317</v>
      </c>
      <c r="C3417" s="668" t="s">
        <v>57386</v>
      </c>
      <c r="D3417" s="668" t="s">
        <v>57093</v>
      </c>
      <c r="E3417" s="674" t="s">
        <v>33719</v>
      </c>
    </row>
    <row r="3418" spans="1:5">
      <c r="A3418" s="668">
        <v>41001</v>
      </c>
      <c r="B3418" s="668" t="s">
        <v>62318</v>
      </c>
      <c r="C3418" s="668" t="s">
        <v>57389</v>
      </c>
      <c r="D3418" s="668" t="s">
        <v>57093</v>
      </c>
      <c r="E3418" s="674" t="s">
        <v>72438</v>
      </c>
    </row>
    <row r="3419" spans="1:5">
      <c r="A3419" s="668">
        <v>2</v>
      </c>
      <c r="B3419" s="668" t="s">
        <v>62319</v>
      </c>
      <c r="C3419" s="668" t="s">
        <v>57384</v>
      </c>
      <c r="D3419" s="668" t="s">
        <v>57093</v>
      </c>
      <c r="E3419" s="674" t="s">
        <v>33003</v>
      </c>
    </row>
    <row r="3420" spans="1:5">
      <c r="A3420" s="668">
        <v>36517</v>
      </c>
      <c r="B3420" s="668" t="s">
        <v>62320</v>
      </c>
      <c r="C3420" s="668" t="s">
        <v>57099</v>
      </c>
      <c r="D3420" s="668" t="s">
        <v>57093</v>
      </c>
      <c r="E3420" s="674" t="s">
        <v>62321</v>
      </c>
    </row>
    <row r="3421" spans="1:5">
      <c r="A3421" s="668">
        <v>4262</v>
      </c>
      <c r="B3421" s="668" t="s">
        <v>62322</v>
      </c>
      <c r="C3421" s="668" t="s">
        <v>57099</v>
      </c>
      <c r="D3421" s="668" t="s">
        <v>57097</v>
      </c>
      <c r="E3421" s="674" t="s">
        <v>62323</v>
      </c>
    </row>
    <row r="3422" spans="1:5">
      <c r="A3422" s="668">
        <v>4263</v>
      </c>
      <c r="B3422" s="668" t="s">
        <v>62324</v>
      </c>
      <c r="C3422" s="668" t="s">
        <v>57099</v>
      </c>
      <c r="D3422" s="668" t="s">
        <v>57093</v>
      </c>
      <c r="E3422" s="674" t="s">
        <v>62325</v>
      </c>
    </row>
    <row r="3423" spans="1:5">
      <c r="A3423" s="668">
        <v>36518</v>
      </c>
      <c r="B3423" s="668" t="s">
        <v>62326</v>
      </c>
      <c r="C3423" s="668" t="s">
        <v>57099</v>
      </c>
      <c r="D3423" s="668" t="s">
        <v>57093</v>
      </c>
      <c r="E3423" s="674" t="s">
        <v>62327</v>
      </c>
    </row>
    <row r="3424" spans="1:5">
      <c r="A3424" s="668">
        <v>14221</v>
      </c>
      <c r="B3424" s="668" t="s">
        <v>62328</v>
      </c>
      <c r="C3424" s="668" t="s">
        <v>57099</v>
      </c>
      <c r="D3424" s="668" t="s">
        <v>57093</v>
      </c>
      <c r="E3424" s="674" t="s">
        <v>62329</v>
      </c>
    </row>
    <row r="3425" spans="1:5">
      <c r="A3425" s="668">
        <v>38402</v>
      </c>
      <c r="B3425" s="668" t="s">
        <v>62330</v>
      </c>
      <c r="C3425" s="668" t="s">
        <v>57099</v>
      </c>
      <c r="D3425" s="668" t="s">
        <v>57093</v>
      </c>
      <c r="E3425" s="674" t="s">
        <v>62331</v>
      </c>
    </row>
    <row r="3426" spans="1:5">
      <c r="A3426" s="668">
        <v>3412</v>
      </c>
      <c r="B3426" s="668" t="s">
        <v>62332</v>
      </c>
      <c r="C3426" s="668" t="s">
        <v>57096</v>
      </c>
      <c r="D3426" s="668" t="s">
        <v>57093</v>
      </c>
      <c r="E3426" s="674" t="s">
        <v>62333</v>
      </c>
    </row>
    <row r="3427" spans="1:5">
      <c r="A3427" s="668">
        <v>3413</v>
      </c>
      <c r="B3427" s="668" t="s">
        <v>62334</v>
      </c>
      <c r="C3427" s="668" t="s">
        <v>57096</v>
      </c>
      <c r="D3427" s="668" t="s">
        <v>57093</v>
      </c>
      <c r="E3427" s="674" t="s">
        <v>59700</v>
      </c>
    </row>
    <row r="3428" spans="1:5">
      <c r="A3428" s="668">
        <v>39744</v>
      </c>
      <c r="B3428" s="668" t="s">
        <v>62335</v>
      </c>
      <c r="C3428" s="668" t="s">
        <v>57096</v>
      </c>
      <c r="D3428" s="668" t="s">
        <v>57093</v>
      </c>
      <c r="E3428" s="674" t="s">
        <v>62336</v>
      </c>
    </row>
    <row r="3429" spans="1:5">
      <c r="A3429" s="668">
        <v>39745</v>
      </c>
      <c r="B3429" s="668" t="s">
        <v>62337</v>
      </c>
      <c r="C3429" s="668" t="s">
        <v>57096</v>
      </c>
      <c r="D3429" s="668" t="s">
        <v>57093</v>
      </c>
      <c r="E3429" s="674" t="s">
        <v>62338</v>
      </c>
    </row>
    <row r="3430" spans="1:5">
      <c r="A3430" s="668">
        <v>39637</v>
      </c>
      <c r="B3430" s="668" t="s">
        <v>62339</v>
      </c>
      <c r="C3430" s="668" t="s">
        <v>57096</v>
      </c>
      <c r="D3430" s="668" t="s">
        <v>57093</v>
      </c>
      <c r="E3430" s="674" t="s">
        <v>62340</v>
      </c>
    </row>
    <row r="3431" spans="1:5">
      <c r="A3431" s="668">
        <v>39638</v>
      </c>
      <c r="B3431" s="668" t="s">
        <v>62341</v>
      </c>
      <c r="C3431" s="668" t="s">
        <v>57096</v>
      </c>
      <c r="D3431" s="668" t="s">
        <v>57093</v>
      </c>
      <c r="E3431" s="674" t="s">
        <v>62342</v>
      </c>
    </row>
    <row r="3432" spans="1:5">
      <c r="A3432" s="668">
        <v>39639</v>
      </c>
      <c r="B3432" s="668" t="s">
        <v>62343</v>
      </c>
      <c r="C3432" s="668" t="s">
        <v>57096</v>
      </c>
      <c r="D3432" s="668" t="s">
        <v>57093</v>
      </c>
      <c r="E3432" s="674" t="s">
        <v>62344</v>
      </c>
    </row>
    <row r="3433" spans="1:5">
      <c r="A3433" s="668">
        <v>39517</v>
      </c>
      <c r="B3433" s="668" t="s">
        <v>62345</v>
      </c>
      <c r="C3433" s="668" t="s">
        <v>57096</v>
      </c>
      <c r="D3433" s="668" t="s">
        <v>57093</v>
      </c>
      <c r="E3433" s="674" t="s">
        <v>62346</v>
      </c>
    </row>
    <row r="3434" spans="1:5">
      <c r="A3434" s="668">
        <v>39518</v>
      </c>
      <c r="B3434" s="668" t="s">
        <v>62347</v>
      </c>
      <c r="C3434" s="668" t="s">
        <v>57096</v>
      </c>
      <c r="D3434" s="668" t="s">
        <v>57093</v>
      </c>
      <c r="E3434" s="674" t="s">
        <v>62348</v>
      </c>
    </row>
    <row r="3435" spans="1:5">
      <c r="A3435" s="668">
        <v>38366</v>
      </c>
      <c r="B3435" s="668" t="s">
        <v>62349</v>
      </c>
      <c r="C3435" s="668" t="s">
        <v>57096</v>
      </c>
      <c r="D3435" s="668" t="s">
        <v>57093</v>
      </c>
      <c r="E3435" s="674" t="s">
        <v>60770</v>
      </c>
    </row>
    <row r="3436" spans="1:5">
      <c r="A3436" s="668">
        <v>11703</v>
      </c>
      <c r="B3436" s="668" t="s">
        <v>62350</v>
      </c>
      <c r="C3436" s="668" t="s">
        <v>57099</v>
      </c>
      <c r="D3436" s="668" t="s">
        <v>57093</v>
      </c>
      <c r="E3436" s="674" t="s">
        <v>62351</v>
      </c>
    </row>
    <row r="3437" spans="1:5">
      <c r="A3437" s="668">
        <v>37400</v>
      </c>
      <c r="B3437" s="668" t="s">
        <v>62352</v>
      </c>
      <c r="C3437" s="668" t="s">
        <v>57099</v>
      </c>
      <c r="D3437" s="668" t="s">
        <v>57093</v>
      </c>
      <c r="E3437" s="674" t="s">
        <v>62353</v>
      </c>
    </row>
    <row r="3438" spans="1:5">
      <c r="A3438" s="668">
        <v>25400</v>
      </c>
      <c r="B3438" s="668" t="s">
        <v>62354</v>
      </c>
      <c r="C3438" s="668" t="s">
        <v>57099</v>
      </c>
      <c r="D3438" s="668" t="s">
        <v>57093</v>
      </c>
      <c r="E3438" s="674" t="s">
        <v>62355</v>
      </c>
    </row>
    <row r="3439" spans="1:5">
      <c r="A3439" s="668">
        <v>4276</v>
      </c>
      <c r="B3439" s="668" t="s">
        <v>62356</v>
      </c>
      <c r="C3439" s="668" t="s">
        <v>57099</v>
      </c>
      <c r="D3439" s="668" t="s">
        <v>57093</v>
      </c>
      <c r="E3439" s="674" t="s">
        <v>62357</v>
      </c>
    </row>
    <row r="3440" spans="1:5">
      <c r="A3440" s="668">
        <v>4273</v>
      </c>
      <c r="B3440" s="668" t="s">
        <v>62358</v>
      </c>
      <c r="C3440" s="668" t="s">
        <v>57099</v>
      </c>
      <c r="D3440" s="668" t="s">
        <v>57093</v>
      </c>
      <c r="E3440" s="674" t="s">
        <v>62359</v>
      </c>
    </row>
    <row r="3441" spans="1:5">
      <c r="A3441" s="668">
        <v>4274</v>
      </c>
      <c r="B3441" s="668" t="s">
        <v>62360</v>
      </c>
      <c r="C3441" s="668" t="s">
        <v>57099</v>
      </c>
      <c r="D3441" s="668" t="s">
        <v>57097</v>
      </c>
      <c r="E3441" s="674" t="s">
        <v>62361</v>
      </c>
    </row>
    <row r="3442" spans="1:5">
      <c r="A3442" s="668">
        <v>39438</v>
      </c>
      <c r="B3442" s="668" t="s">
        <v>62362</v>
      </c>
      <c r="C3442" s="668" t="s">
        <v>57099</v>
      </c>
      <c r="D3442" s="668" t="s">
        <v>57093</v>
      </c>
      <c r="E3442" s="674" t="s">
        <v>24734</v>
      </c>
    </row>
    <row r="3443" spans="1:5">
      <c r="A3443" s="668">
        <v>11963</v>
      </c>
      <c r="B3443" s="668" t="s">
        <v>62363</v>
      </c>
      <c r="C3443" s="668" t="s">
        <v>57099</v>
      </c>
      <c r="D3443" s="668" t="s">
        <v>57093</v>
      </c>
      <c r="E3443" s="674" t="s">
        <v>62364</v>
      </c>
    </row>
    <row r="3444" spans="1:5">
      <c r="A3444" s="668">
        <v>11964</v>
      </c>
      <c r="B3444" s="668" t="s">
        <v>62365</v>
      </c>
      <c r="C3444" s="668" t="s">
        <v>57099</v>
      </c>
      <c r="D3444" s="668" t="s">
        <v>57093</v>
      </c>
      <c r="E3444" s="674" t="s">
        <v>62366</v>
      </c>
    </row>
    <row r="3445" spans="1:5">
      <c r="A3445" s="668">
        <v>4379</v>
      </c>
      <c r="B3445" s="668" t="s">
        <v>62367</v>
      </c>
      <c r="C3445" s="668" t="s">
        <v>57099</v>
      </c>
      <c r="D3445" s="668" t="s">
        <v>57093</v>
      </c>
      <c r="E3445" s="674" t="s">
        <v>24375</v>
      </c>
    </row>
    <row r="3446" spans="1:5">
      <c r="A3446" s="668">
        <v>4377</v>
      </c>
      <c r="B3446" s="668" t="s">
        <v>62368</v>
      </c>
      <c r="C3446" s="668" t="s">
        <v>57099</v>
      </c>
      <c r="D3446" s="668" t="s">
        <v>57093</v>
      </c>
      <c r="E3446" s="674" t="s">
        <v>24020</v>
      </c>
    </row>
    <row r="3447" spans="1:5">
      <c r="A3447" s="668">
        <v>4356</v>
      </c>
      <c r="B3447" s="668" t="s">
        <v>62369</v>
      </c>
      <c r="C3447" s="668" t="s">
        <v>57099</v>
      </c>
      <c r="D3447" s="668" t="s">
        <v>57093</v>
      </c>
      <c r="E3447" s="674" t="s">
        <v>24734</v>
      </c>
    </row>
    <row r="3448" spans="1:5">
      <c r="A3448" s="668">
        <v>13246</v>
      </c>
      <c r="B3448" s="668" t="s">
        <v>62370</v>
      </c>
      <c r="C3448" s="668" t="s">
        <v>57099</v>
      </c>
      <c r="D3448" s="668" t="s">
        <v>57093</v>
      </c>
      <c r="E3448" s="674" t="s">
        <v>25315</v>
      </c>
    </row>
    <row r="3449" spans="1:5">
      <c r="A3449" s="668">
        <v>4346</v>
      </c>
      <c r="B3449" s="668" t="s">
        <v>62371</v>
      </c>
      <c r="C3449" s="668" t="s">
        <v>57099</v>
      </c>
      <c r="D3449" s="668" t="s">
        <v>57093</v>
      </c>
      <c r="E3449" s="674" t="s">
        <v>54657</v>
      </c>
    </row>
    <row r="3450" spans="1:5">
      <c r="A3450" s="668">
        <v>11955</v>
      </c>
      <c r="B3450" s="668" t="s">
        <v>62372</v>
      </c>
      <c r="C3450" s="668" t="s">
        <v>57099</v>
      </c>
      <c r="D3450" s="668" t="s">
        <v>57093</v>
      </c>
      <c r="E3450" s="674" t="s">
        <v>53897</v>
      </c>
    </row>
    <row r="3451" spans="1:5">
      <c r="A3451" s="668">
        <v>11960</v>
      </c>
      <c r="B3451" s="668" t="s">
        <v>62373</v>
      </c>
      <c r="C3451" s="668" t="s">
        <v>57099</v>
      </c>
      <c r="D3451" s="668" t="s">
        <v>57093</v>
      </c>
      <c r="E3451" s="674" t="s">
        <v>24455</v>
      </c>
    </row>
    <row r="3452" spans="1:5">
      <c r="A3452" s="668">
        <v>4333</v>
      </c>
      <c r="B3452" s="668" t="s">
        <v>62374</v>
      </c>
      <c r="C3452" s="668" t="s">
        <v>57099</v>
      </c>
      <c r="D3452" s="668" t="s">
        <v>57093</v>
      </c>
      <c r="E3452" s="674" t="s">
        <v>24734</v>
      </c>
    </row>
    <row r="3453" spans="1:5">
      <c r="A3453" s="668">
        <v>4358</v>
      </c>
      <c r="B3453" s="668" t="s">
        <v>62375</v>
      </c>
      <c r="C3453" s="668" t="s">
        <v>57099</v>
      </c>
      <c r="D3453" s="668" t="s">
        <v>57093</v>
      </c>
      <c r="E3453" s="674" t="s">
        <v>24771</v>
      </c>
    </row>
    <row r="3454" spans="1:5">
      <c r="A3454" s="668">
        <v>39435</v>
      </c>
      <c r="B3454" s="668" t="s">
        <v>62376</v>
      </c>
      <c r="C3454" s="668" t="s">
        <v>57099</v>
      </c>
      <c r="D3454" s="668" t="s">
        <v>57093</v>
      </c>
      <c r="E3454" s="674" t="s">
        <v>25307</v>
      </c>
    </row>
    <row r="3455" spans="1:5">
      <c r="A3455" s="668">
        <v>39436</v>
      </c>
      <c r="B3455" s="668" t="s">
        <v>62377</v>
      </c>
      <c r="C3455" s="668" t="s">
        <v>57099</v>
      </c>
      <c r="D3455" s="668" t="s">
        <v>57093</v>
      </c>
      <c r="E3455" s="674" t="s">
        <v>24542</v>
      </c>
    </row>
    <row r="3456" spans="1:5">
      <c r="A3456" s="668">
        <v>39437</v>
      </c>
      <c r="B3456" s="668" t="s">
        <v>62378</v>
      </c>
      <c r="C3456" s="668" t="s">
        <v>57099</v>
      </c>
      <c r="D3456" s="668" t="s">
        <v>57093</v>
      </c>
      <c r="E3456" s="674" t="s">
        <v>25155</v>
      </c>
    </row>
    <row r="3457" spans="1:5">
      <c r="A3457" s="668">
        <v>39439</v>
      </c>
      <c r="B3457" s="668" t="s">
        <v>62379</v>
      </c>
      <c r="C3457" s="668" t="s">
        <v>57099</v>
      </c>
      <c r="D3457" s="668" t="s">
        <v>57093</v>
      </c>
      <c r="E3457" s="674" t="s">
        <v>24133</v>
      </c>
    </row>
    <row r="3458" spans="1:5">
      <c r="A3458" s="668">
        <v>39440</v>
      </c>
      <c r="B3458" s="668" t="s">
        <v>62380</v>
      </c>
      <c r="C3458" s="668" t="s">
        <v>57099</v>
      </c>
      <c r="D3458" s="668" t="s">
        <v>57093</v>
      </c>
      <c r="E3458" s="674" t="s">
        <v>24195</v>
      </c>
    </row>
    <row r="3459" spans="1:5">
      <c r="A3459" s="668">
        <v>39441</v>
      </c>
      <c r="B3459" s="668" t="s">
        <v>62381</v>
      </c>
      <c r="C3459" s="668" t="s">
        <v>57099</v>
      </c>
      <c r="D3459" s="668" t="s">
        <v>57093</v>
      </c>
      <c r="E3459" s="674" t="s">
        <v>24734</v>
      </c>
    </row>
    <row r="3460" spans="1:5">
      <c r="A3460" s="668">
        <v>39442</v>
      </c>
      <c r="B3460" s="668" t="s">
        <v>62382</v>
      </c>
      <c r="C3460" s="668" t="s">
        <v>57099</v>
      </c>
      <c r="D3460" s="668" t="s">
        <v>57093</v>
      </c>
      <c r="E3460" s="674" t="s">
        <v>24020</v>
      </c>
    </row>
    <row r="3461" spans="1:5">
      <c r="A3461" s="668">
        <v>39443</v>
      </c>
      <c r="B3461" s="668" t="s">
        <v>62383</v>
      </c>
      <c r="C3461" s="668" t="s">
        <v>57099</v>
      </c>
      <c r="D3461" s="668" t="s">
        <v>57093</v>
      </c>
      <c r="E3461" s="674" t="s">
        <v>32105</v>
      </c>
    </row>
    <row r="3462" spans="1:5">
      <c r="A3462" s="668">
        <v>4329</v>
      </c>
      <c r="B3462" s="668" t="s">
        <v>62384</v>
      </c>
      <c r="C3462" s="668" t="s">
        <v>57099</v>
      </c>
      <c r="D3462" s="668" t="s">
        <v>57097</v>
      </c>
      <c r="E3462" s="674" t="s">
        <v>57958</v>
      </c>
    </row>
    <row r="3463" spans="1:5">
      <c r="A3463" s="668">
        <v>4383</v>
      </c>
      <c r="B3463" s="668" t="s">
        <v>62385</v>
      </c>
      <c r="C3463" s="668" t="s">
        <v>57099</v>
      </c>
      <c r="D3463" s="668" t="s">
        <v>57093</v>
      </c>
      <c r="E3463" s="674" t="s">
        <v>55021</v>
      </c>
    </row>
    <row r="3464" spans="1:5">
      <c r="A3464" s="668">
        <v>4344</v>
      </c>
      <c r="B3464" s="668" t="s">
        <v>62386</v>
      </c>
      <c r="C3464" s="668" t="s">
        <v>57099</v>
      </c>
      <c r="D3464" s="668" t="s">
        <v>57093</v>
      </c>
      <c r="E3464" s="674" t="s">
        <v>33295</v>
      </c>
    </row>
    <row r="3465" spans="1:5">
      <c r="A3465" s="668">
        <v>436</v>
      </c>
      <c r="B3465" s="668" t="s">
        <v>62387</v>
      </c>
      <c r="C3465" s="668" t="s">
        <v>57099</v>
      </c>
      <c r="D3465" s="668" t="s">
        <v>44266</v>
      </c>
      <c r="E3465" s="674" t="s">
        <v>26733</v>
      </c>
    </row>
    <row r="3466" spans="1:5">
      <c r="A3466" s="668">
        <v>442</v>
      </c>
      <c r="B3466" s="668" t="s">
        <v>62388</v>
      </c>
      <c r="C3466" s="668" t="s">
        <v>57099</v>
      </c>
      <c r="D3466" s="668" t="s">
        <v>44266</v>
      </c>
      <c r="E3466" s="674" t="s">
        <v>57267</v>
      </c>
    </row>
    <row r="3467" spans="1:5">
      <c r="A3467" s="668">
        <v>11953</v>
      </c>
      <c r="B3467" s="668" t="s">
        <v>62389</v>
      </c>
      <c r="C3467" s="668" t="s">
        <v>57099</v>
      </c>
      <c r="D3467" s="668" t="s">
        <v>57093</v>
      </c>
      <c r="E3467" s="674" t="s">
        <v>62390</v>
      </c>
    </row>
    <row r="3468" spans="1:5">
      <c r="A3468" s="668">
        <v>4335</v>
      </c>
      <c r="B3468" s="668" t="s">
        <v>62391</v>
      </c>
      <c r="C3468" s="668" t="s">
        <v>57099</v>
      </c>
      <c r="D3468" s="668" t="s">
        <v>57093</v>
      </c>
      <c r="E3468" s="674" t="s">
        <v>33772</v>
      </c>
    </row>
    <row r="3469" spans="1:5">
      <c r="A3469" s="668">
        <v>4334</v>
      </c>
      <c r="B3469" s="668" t="s">
        <v>62392</v>
      </c>
      <c r="C3469" s="668" t="s">
        <v>57099</v>
      </c>
      <c r="D3469" s="668" t="s">
        <v>57093</v>
      </c>
      <c r="E3469" s="674" t="s">
        <v>62279</v>
      </c>
    </row>
    <row r="3470" spans="1:5">
      <c r="A3470" s="668">
        <v>4343</v>
      </c>
      <c r="B3470" s="668" t="s">
        <v>62393</v>
      </c>
      <c r="C3470" s="668" t="s">
        <v>57099</v>
      </c>
      <c r="D3470" s="668" t="s">
        <v>57093</v>
      </c>
      <c r="E3470" s="674" t="s">
        <v>59604</v>
      </c>
    </row>
    <row r="3471" spans="1:5">
      <c r="A3471" s="668">
        <v>430</v>
      </c>
      <c r="B3471" s="668" t="s">
        <v>62394</v>
      </c>
      <c r="C3471" s="668" t="s">
        <v>57099</v>
      </c>
      <c r="D3471" s="668" t="s">
        <v>44266</v>
      </c>
      <c r="E3471" s="674" t="s">
        <v>61468</v>
      </c>
    </row>
    <row r="3472" spans="1:5">
      <c r="A3472" s="668">
        <v>441</v>
      </c>
      <c r="B3472" s="668" t="s">
        <v>62395</v>
      </c>
      <c r="C3472" s="668" t="s">
        <v>57099</v>
      </c>
      <c r="D3472" s="668" t="s">
        <v>44266</v>
      </c>
      <c r="E3472" s="674" t="s">
        <v>33007</v>
      </c>
    </row>
    <row r="3473" spans="1:5">
      <c r="A3473" s="668">
        <v>431</v>
      </c>
      <c r="B3473" s="668" t="s">
        <v>62396</v>
      </c>
      <c r="C3473" s="668" t="s">
        <v>57099</v>
      </c>
      <c r="D3473" s="668" t="s">
        <v>44266</v>
      </c>
      <c r="E3473" s="674" t="s">
        <v>54217</v>
      </c>
    </row>
    <row r="3474" spans="1:5">
      <c r="A3474" s="668">
        <v>432</v>
      </c>
      <c r="B3474" s="668" t="s">
        <v>62397</v>
      </c>
      <c r="C3474" s="668" t="s">
        <v>57099</v>
      </c>
      <c r="D3474" s="668" t="s">
        <v>44266</v>
      </c>
      <c r="E3474" s="674" t="s">
        <v>62398</v>
      </c>
    </row>
    <row r="3475" spans="1:5">
      <c r="A3475" s="668">
        <v>429</v>
      </c>
      <c r="B3475" s="668" t="s">
        <v>62399</v>
      </c>
      <c r="C3475" s="668" t="s">
        <v>57099</v>
      </c>
      <c r="D3475" s="668" t="s">
        <v>44266</v>
      </c>
      <c r="E3475" s="674" t="s">
        <v>62400</v>
      </c>
    </row>
    <row r="3476" spans="1:5">
      <c r="A3476" s="668">
        <v>439</v>
      </c>
      <c r="B3476" s="668" t="s">
        <v>62401</v>
      </c>
      <c r="C3476" s="668" t="s">
        <v>57099</v>
      </c>
      <c r="D3476" s="668" t="s">
        <v>44266</v>
      </c>
      <c r="E3476" s="674" t="s">
        <v>33305</v>
      </c>
    </row>
    <row r="3477" spans="1:5">
      <c r="A3477" s="668">
        <v>433</v>
      </c>
      <c r="B3477" s="668" t="s">
        <v>62402</v>
      </c>
      <c r="C3477" s="668" t="s">
        <v>57099</v>
      </c>
      <c r="D3477" s="668" t="s">
        <v>44266</v>
      </c>
      <c r="E3477" s="674" t="s">
        <v>62403</v>
      </c>
    </row>
    <row r="3478" spans="1:5">
      <c r="A3478" s="668">
        <v>437</v>
      </c>
      <c r="B3478" s="668" t="s">
        <v>62404</v>
      </c>
      <c r="C3478" s="668" t="s">
        <v>57099</v>
      </c>
      <c r="D3478" s="668" t="s">
        <v>44266</v>
      </c>
      <c r="E3478" s="674" t="s">
        <v>54141</v>
      </c>
    </row>
    <row r="3479" spans="1:5">
      <c r="A3479" s="668">
        <v>11790</v>
      </c>
      <c r="B3479" s="668" t="s">
        <v>62405</v>
      </c>
      <c r="C3479" s="668" t="s">
        <v>57099</v>
      </c>
      <c r="D3479" s="668" t="s">
        <v>44266</v>
      </c>
      <c r="E3479" s="674" t="s">
        <v>58510</v>
      </c>
    </row>
    <row r="3480" spans="1:5">
      <c r="A3480" s="668">
        <v>428</v>
      </c>
      <c r="B3480" s="668" t="s">
        <v>62406</v>
      </c>
      <c r="C3480" s="668" t="s">
        <v>57099</v>
      </c>
      <c r="D3480" s="668" t="s">
        <v>44266</v>
      </c>
      <c r="E3480" s="674" t="s">
        <v>62232</v>
      </c>
    </row>
    <row r="3481" spans="1:5">
      <c r="A3481" s="668">
        <v>4384</v>
      </c>
      <c r="B3481" s="668" t="s">
        <v>62407</v>
      </c>
      <c r="C3481" s="668" t="s">
        <v>57099</v>
      </c>
      <c r="D3481" s="668" t="s">
        <v>57093</v>
      </c>
      <c r="E3481" s="674" t="s">
        <v>62408</v>
      </c>
    </row>
    <row r="3482" spans="1:5">
      <c r="A3482" s="668">
        <v>4351</v>
      </c>
      <c r="B3482" s="668" t="s">
        <v>62409</v>
      </c>
      <c r="C3482" s="668" t="s">
        <v>57099</v>
      </c>
      <c r="D3482" s="668" t="s">
        <v>57093</v>
      </c>
      <c r="E3482" s="674" t="s">
        <v>62410</v>
      </c>
    </row>
    <row r="3483" spans="1:5">
      <c r="A3483" s="668">
        <v>11054</v>
      </c>
      <c r="B3483" s="668" t="s">
        <v>62411</v>
      </c>
      <c r="C3483" s="668" t="s">
        <v>57099</v>
      </c>
      <c r="D3483" s="668" t="s">
        <v>57093</v>
      </c>
      <c r="E3483" s="674" t="s">
        <v>24737</v>
      </c>
    </row>
    <row r="3484" spans="1:5">
      <c r="A3484" s="668">
        <v>11055</v>
      </c>
      <c r="B3484" s="668" t="s">
        <v>62412</v>
      </c>
      <c r="C3484" s="668" t="s">
        <v>57099</v>
      </c>
      <c r="D3484" s="668" t="s">
        <v>57093</v>
      </c>
      <c r="E3484" s="674" t="s">
        <v>24327</v>
      </c>
    </row>
    <row r="3485" spans="1:5">
      <c r="A3485" s="668">
        <v>11056</v>
      </c>
      <c r="B3485" s="668" t="s">
        <v>62413</v>
      </c>
      <c r="C3485" s="668" t="s">
        <v>57099</v>
      </c>
      <c r="D3485" s="668" t="s">
        <v>57093</v>
      </c>
      <c r="E3485" s="674" t="s">
        <v>25307</v>
      </c>
    </row>
    <row r="3486" spans="1:5">
      <c r="A3486" s="668">
        <v>11057</v>
      </c>
      <c r="B3486" s="668" t="s">
        <v>62414</v>
      </c>
      <c r="C3486" s="668" t="s">
        <v>57099</v>
      </c>
      <c r="D3486" s="668" t="s">
        <v>57093</v>
      </c>
      <c r="E3486" s="674" t="s">
        <v>24817</v>
      </c>
    </row>
    <row r="3487" spans="1:5">
      <c r="A3487" s="668">
        <v>11059</v>
      </c>
      <c r="B3487" s="668" t="s">
        <v>62415</v>
      </c>
      <c r="C3487" s="668" t="s">
        <v>57099</v>
      </c>
      <c r="D3487" s="668" t="s">
        <v>57093</v>
      </c>
      <c r="E3487" s="674" t="s">
        <v>30621</v>
      </c>
    </row>
    <row r="3488" spans="1:5">
      <c r="A3488" s="668">
        <v>11058</v>
      </c>
      <c r="B3488" s="668" t="s">
        <v>62416</v>
      </c>
      <c r="C3488" s="668" t="s">
        <v>57099</v>
      </c>
      <c r="D3488" s="668" t="s">
        <v>57093</v>
      </c>
      <c r="E3488" s="674" t="s">
        <v>25021</v>
      </c>
    </row>
    <row r="3489" spans="1:5">
      <c r="A3489" s="668">
        <v>4380</v>
      </c>
      <c r="B3489" s="668" t="s">
        <v>62417</v>
      </c>
      <c r="C3489" s="668" t="s">
        <v>57099</v>
      </c>
      <c r="D3489" s="668" t="s">
        <v>57093</v>
      </c>
      <c r="E3489" s="674" t="s">
        <v>32964</v>
      </c>
    </row>
    <row r="3490" spans="1:5">
      <c r="A3490" s="668">
        <v>4299</v>
      </c>
      <c r="B3490" s="668" t="s">
        <v>62418</v>
      </c>
      <c r="C3490" s="668" t="s">
        <v>57099</v>
      </c>
      <c r="D3490" s="668" t="s">
        <v>57097</v>
      </c>
      <c r="E3490" s="674" t="s">
        <v>62419</v>
      </c>
    </row>
    <row r="3491" spans="1:5">
      <c r="A3491" s="668">
        <v>4304</v>
      </c>
      <c r="B3491" s="668" t="s">
        <v>62420</v>
      </c>
      <c r="C3491" s="668" t="s">
        <v>57099</v>
      </c>
      <c r="D3491" s="668" t="s">
        <v>57093</v>
      </c>
      <c r="E3491" s="674" t="s">
        <v>54878</v>
      </c>
    </row>
    <row r="3492" spans="1:5">
      <c r="A3492" s="668">
        <v>4305</v>
      </c>
      <c r="B3492" s="668" t="s">
        <v>62421</v>
      </c>
      <c r="C3492" s="668" t="s">
        <v>57099</v>
      </c>
      <c r="D3492" s="668" t="s">
        <v>57093</v>
      </c>
      <c r="E3492" s="674" t="s">
        <v>60611</v>
      </c>
    </row>
    <row r="3493" spans="1:5">
      <c r="A3493" s="668">
        <v>4306</v>
      </c>
      <c r="B3493" s="668" t="s">
        <v>62422</v>
      </c>
      <c r="C3493" s="668" t="s">
        <v>57099</v>
      </c>
      <c r="D3493" s="668" t="s">
        <v>57093</v>
      </c>
      <c r="E3493" s="674" t="s">
        <v>53879</v>
      </c>
    </row>
    <row r="3494" spans="1:5">
      <c r="A3494" s="668">
        <v>4308</v>
      </c>
      <c r="B3494" s="668" t="s">
        <v>62423</v>
      </c>
      <c r="C3494" s="668" t="s">
        <v>57099</v>
      </c>
      <c r="D3494" s="668" t="s">
        <v>57093</v>
      </c>
      <c r="E3494" s="674" t="s">
        <v>57359</v>
      </c>
    </row>
    <row r="3495" spans="1:5">
      <c r="A3495" s="668">
        <v>4302</v>
      </c>
      <c r="B3495" s="668" t="s">
        <v>62424</v>
      </c>
      <c r="C3495" s="668" t="s">
        <v>57099</v>
      </c>
      <c r="D3495" s="668" t="s">
        <v>57093</v>
      </c>
      <c r="E3495" s="674" t="s">
        <v>62425</v>
      </c>
    </row>
    <row r="3496" spans="1:5">
      <c r="A3496" s="668">
        <v>4300</v>
      </c>
      <c r="B3496" s="668" t="s">
        <v>62426</v>
      </c>
      <c r="C3496" s="668" t="s">
        <v>57099</v>
      </c>
      <c r="D3496" s="668" t="s">
        <v>57093</v>
      </c>
      <c r="E3496" s="674" t="s">
        <v>62427</v>
      </c>
    </row>
    <row r="3497" spans="1:5">
      <c r="A3497" s="668">
        <v>4301</v>
      </c>
      <c r="B3497" s="668" t="s">
        <v>62428</v>
      </c>
      <c r="C3497" s="668" t="s">
        <v>57099</v>
      </c>
      <c r="D3497" s="668" t="s">
        <v>57093</v>
      </c>
      <c r="E3497" s="674" t="s">
        <v>55253</v>
      </c>
    </row>
    <row r="3498" spans="1:5">
      <c r="A3498" s="668">
        <v>4320</v>
      </c>
      <c r="B3498" s="668" t="s">
        <v>62429</v>
      </c>
      <c r="C3498" s="668" t="s">
        <v>57099</v>
      </c>
      <c r="D3498" s="668" t="s">
        <v>57093</v>
      </c>
      <c r="E3498" s="674" t="s">
        <v>33031</v>
      </c>
    </row>
    <row r="3499" spans="1:5">
      <c r="A3499" s="668">
        <v>4318</v>
      </c>
      <c r="B3499" s="668" t="s">
        <v>62430</v>
      </c>
      <c r="C3499" s="668" t="s">
        <v>57099</v>
      </c>
      <c r="D3499" s="668" t="s">
        <v>57093</v>
      </c>
      <c r="E3499" s="674" t="s">
        <v>57472</v>
      </c>
    </row>
    <row r="3500" spans="1:5">
      <c r="A3500" s="668">
        <v>40547</v>
      </c>
      <c r="B3500" s="668" t="s">
        <v>62431</v>
      </c>
      <c r="C3500" s="668" t="s">
        <v>60567</v>
      </c>
      <c r="D3500" s="668" t="s">
        <v>57093</v>
      </c>
      <c r="E3500" s="674" t="s">
        <v>55046</v>
      </c>
    </row>
    <row r="3501" spans="1:5">
      <c r="A3501" s="668">
        <v>11962</v>
      </c>
      <c r="B3501" s="668" t="s">
        <v>62432</v>
      </c>
      <c r="C3501" s="668" t="s">
        <v>57099</v>
      </c>
      <c r="D3501" s="668" t="s">
        <v>57093</v>
      </c>
      <c r="E3501" s="674" t="s">
        <v>25155</v>
      </c>
    </row>
    <row r="3502" spans="1:5">
      <c r="A3502" s="668">
        <v>4332</v>
      </c>
      <c r="B3502" s="668" t="s">
        <v>62433</v>
      </c>
      <c r="C3502" s="668" t="s">
        <v>57099</v>
      </c>
      <c r="D3502" s="668" t="s">
        <v>57093</v>
      </c>
      <c r="E3502" s="674" t="s">
        <v>24300</v>
      </c>
    </row>
    <row r="3503" spans="1:5">
      <c r="A3503" s="668">
        <v>4331</v>
      </c>
      <c r="B3503" s="668" t="s">
        <v>62434</v>
      </c>
      <c r="C3503" s="668" t="s">
        <v>57099</v>
      </c>
      <c r="D3503" s="668" t="s">
        <v>57093</v>
      </c>
      <c r="E3503" s="674" t="s">
        <v>61202</v>
      </c>
    </row>
    <row r="3504" spans="1:5">
      <c r="A3504" s="668">
        <v>4336</v>
      </c>
      <c r="B3504" s="668" t="s">
        <v>62435</v>
      </c>
      <c r="C3504" s="668" t="s">
        <v>57099</v>
      </c>
      <c r="D3504" s="668" t="s">
        <v>57093</v>
      </c>
      <c r="E3504" s="674" t="s">
        <v>33711</v>
      </c>
    </row>
    <row r="3505" spans="1:5">
      <c r="A3505" s="668">
        <v>13294</v>
      </c>
      <c r="B3505" s="668" t="s">
        <v>62436</v>
      </c>
      <c r="C3505" s="668" t="s">
        <v>57099</v>
      </c>
      <c r="D3505" s="668" t="s">
        <v>57093</v>
      </c>
      <c r="E3505" s="674" t="s">
        <v>62437</v>
      </c>
    </row>
    <row r="3506" spans="1:5">
      <c r="A3506" s="668">
        <v>11948</v>
      </c>
      <c r="B3506" s="668" t="s">
        <v>62438</v>
      </c>
      <c r="C3506" s="668" t="s">
        <v>57099</v>
      </c>
      <c r="D3506" s="668" t="s">
        <v>57093</v>
      </c>
      <c r="E3506" s="674" t="s">
        <v>25102</v>
      </c>
    </row>
    <row r="3507" spans="1:5">
      <c r="A3507" s="668">
        <v>4382</v>
      </c>
      <c r="B3507" s="668" t="s">
        <v>62439</v>
      </c>
      <c r="C3507" s="668" t="s">
        <v>57099</v>
      </c>
      <c r="D3507" s="668" t="s">
        <v>57093</v>
      </c>
      <c r="E3507" s="674" t="s">
        <v>57689</v>
      </c>
    </row>
    <row r="3508" spans="1:5">
      <c r="A3508" s="668">
        <v>4354</v>
      </c>
      <c r="B3508" s="668" t="s">
        <v>62440</v>
      </c>
      <c r="C3508" s="668" t="s">
        <v>57099</v>
      </c>
      <c r="D3508" s="668" t="s">
        <v>57093</v>
      </c>
      <c r="E3508" s="674" t="s">
        <v>62441</v>
      </c>
    </row>
    <row r="3509" spans="1:5">
      <c r="A3509" s="668">
        <v>40839</v>
      </c>
      <c r="B3509" s="668" t="s">
        <v>62442</v>
      </c>
      <c r="C3509" s="668" t="s">
        <v>60567</v>
      </c>
      <c r="D3509" s="668" t="s">
        <v>57093</v>
      </c>
      <c r="E3509" s="674" t="s">
        <v>62443</v>
      </c>
    </row>
    <row r="3510" spans="1:5">
      <c r="A3510" s="668">
        <v>40552</v>
      </c>
      <c r="B3510" s="668" t="s">
        <v>62444</v>
      </c>
      <c r="C3510" s="668" t="s">
        <v>60567</v>
      </c>
      <c r="D3510" s="668" t="s">
        <v>57093</v>
      </c>
      <c r="E3510" s="674" t="s">
        <v>60568</v>
      </c>
    </row>
    <row r="3511" spans="1:5">
      <c r="A3511" s="668">
        <v>40549</v>
      </c>
      <c r="B3511" s="668" t="s">
        <v>62445</v>
      </c>
      <c r="C3511" s="668" t="s">
        <v>60567</v>
      </c>
      <c r="D3511" s="668" t="s">
        <v>57093</v>
      </c>
      <c r="E3511" s="674" t="s">
        <v>62446</v>
      </c>
    </row>
    <row r="3512" spans="1:5">
      <c r="A3512" s="668">
        <v>4385</v>
      </c>
      <c r="B3512" s="668" t="s">
        <v>62447</v>
      </c>
      <c r="C3512" s="668" t="s">
        <v>57913</v>
      </c>
      <c r="D3512" s="668" t="s">
        <v>57093</v>
      </c>
      <c r="E3512" s="674" t="s">
        <v>62448</v>
      </c>
    </row>
    <row r="3513" spans="1:5">
      <c r="A3513" s="668">
        <v>20078</v>
      </c>
      <c r="B3513" s="668" t="s">
        <v>62449</v>
      </c>
      <c r="C3513" s="668" t="s">
        <v>57099</v>
      </c>
      <c r="D3513" s="668" t="s">
        <v>57093</v>
      </c>
      <c r="E3513" s="674" t="s">
        <v>62450</v>
      </c>
    </row>
    <row r="3514" spans="1:5">
      <c r="A3514" s="668">
        <v>20079</v>
      </c>
      <c r="B3514" s="668" t="s">
        <v>62451</v>
      </c>
      <c r="C3514" s="668" t="s">
        <v>57099</v>
      </c>
      <c r="D3514" s="668" t="s">
        <v>57093</v>
      </c>
      <c r="E3514" s="674" t="s">
        <v>62452</v>
      </c>
    </row>
    <row r="3515" spans="1:5">
      <c r="A3515" s="668">
        <v>39897</v>
      </c>
      <c r="B3515" s="668" t="s">
        <v>62453</v>
      </c>
      <c r="C3515" s="668" t="s">
        <v>57099</v>
      </c>
      <c r="D3515" s="668" t="s">
        <v>57093</v>
      </c>
      <c r="E3515" s="674" t="s">
        <v>58003</v>
      </c>
    </row>
    <row r="3516" spans="1:5">
      <c r="A3516" s="668">
        <v>118</v>
      </c>
      <c r="B3516" s="668" t="s">
        <v>62454</v>
      </c>
      <c r="C3516" s="668" t="s">
        <v>57099</v>
      </c>
      <c r="D3516" s="668" t="s">
        <v>57093</v>
      </c>
      <c r="E3516" s="674" t="s">
        <v>60405</v>
      </c>
    </row>
    <row r="3517" spans="1:5">
      <c r="A3517" s="668">
        <v>4396</v>
      </c>
      <c r="B3517" s="668" t="s">
        <v>62455</v>
      </c>
      <c r="C3517" s="668" t="s">
        <v>57096</v>
      </c>
      <c r="D3517" s="668" t="s">
        <v>44266</v>
      </c>
      <c r="E3517" s="674" t="s">
        <v>62456</v>
      </c>
    </row>
    <row r="3518" spans="1:5">
      <c r="A3518" s="668">
        <v>36881</v>
      </c>
      <c r="B3518" s="668" t="s">
        <v>62457</v>
      </c>
      <c r="C3518" s="668" t="s">
        <v>57096</v>
      </c>
      <c r="D3518" s="668" t="s">
        <v>44266</v>
      </c>
      <c r="E3518" s="674" t="s">
        <v>62458</v>
      </c>
    </row>
    <row r="3519" spans="1:5">
      <c r="A3519" s="668">
        <v>36882</v>
      </c>
      <c r="B3519" s="668" t="s">
        <v>62459</v>
      </c>
      <c r="C3519" s="668" t="s">
        <v>57096</v>
      </c>
      <c r="D3519" s="668" t="s">
        <v>44266</v>
      </c>
      <c r="E3519" s="674" t="s">
        <v>62460</v>
      </c>
    </row>
    <row r="3520" spans="1:5">
      <c r="A3520" s="668">
        <v>4397</v>
      </c>
      <c r="B3520" s="668" t="s">
        <v>62461</v>
      </c>
      <c r="C3520" s="668" t="s">
        <v>57096</v>
      </c>
      <c r="D3520" s="668" t="s">
        <v>44266</v>
      </c>
      <c r="E3520" s="674" t="s">
        <v>62462</v>
      </c>
    </row>
    <row r="3521" spans="1:5">
      <c r="A3521" s="668">
        <v>4751</v>
      </c>
      <c r="B3521" s="668" t="s">
        <v>62463</v>
      </c>
      <c r="C3521" s="668" t="s">
        <v>57386</v>
      </c>
      <c r="D3521" s="668" t="s">
        <v>57093</v>
      </c>
      <c r="E3521" s="674" t="s">
        <v>31230</v>
      </c>
    </row>
    <row r="3522" spans="1:5">
      <c r="A3522" s="668">
        <v>41066</v>
      </c>
      <c r="B3522" s="668" t="s">
        <v>62464</v>
      </c>
      <c r="C3522" s="668" t="s">
        <v>57389</v>
      </c>
      <c r="D3522" s="668" t="s">
        <v>57093</v>
      </c>
      <c r="E3522" s="674" t="s">
        <v>72439</v>
      </c>
    </row>
    <row r="3523" spans="1:5">
      <c r="A3523" s="668">
        <v>39604</v>
      </c>
      <c r="B3523" s="668" t="s">
        <v>62465</v>
      </c>
      <c r="C3523" s="668" t="s">
        <v>57099</v>
      </c>
      <c r="D3523" s="668" t="s">
        <v>57093</v>
      </c>
      <c r="E3523" s="674" t="s">
        <v>62466</v>
      </c>
    </row>
    <row r="3524" spans="1:5">
      <c r="A3524" s="668">
        <v>39605</v>
      </c>
      <c r="B3524" s="668" t="s">
        <v>62467</v>
      </c>
      <c r="C3524" s="668" t="s">
        <v>57099</v>
      </c>
      <c r="D3524" s="668" t="s">
        <v>57093</v>
      </c>
      <c r="E3524" s="674" t="s">
        <v>61404</v>
      </c>
    </row>
    <row r="3525" spans="1:5">
      <c r="A3525" s="668">
        <v>39606</v>
      </c>
      <c r="B3525" s="668" t="s">
        <v>62468</v>
      </c>
      <c r="C3525" s="668" t="s">
        <v>57099</v>
      </c>
      <c r="D3525" s="668" t="s">
        <v>57093</v>
      </c>
      <c r="E3525" s="674" t="s">
        <v>60241</v>
      </c>
    </row>
    <row r="3526" spans="1:5">
      <c r="A3526" s="668">
        <v>39607</v>
      </c>
      <c r="B3526" s="668" t="s">
        <v>62469</v>
      </c>
      <c r="C3526" s="668" t="s">
        <v>57099</v>
      </c>
      <c r="D3526" s="668" t="s">
        <v>57093</v>
      </c>
      <c r="E3526" s="674" t="s">
        <v>33829</v>
      </c>
    </row>
    <row r="3527" spans="1:5">
      <c r="A3527" s="668">
        <v>39594</v>
      </c>
      <c r="B3527" s="668" t="s">
        <v>62470</v>
      </c>
      <c r="C3527" s="668" t="s">
        <v>57099</v>
      </c>
      <c r="D3527" s="668" t="s">
        <v>57097</v>
      </c>
      <c r="E3527" s="674" t="s">
        <v>57110</v>
      </c>
    </row>
    <row r="3528" spans="1:5">
      <c r="A3528" s="668">
        <v>39596</v>
      </c>
      <c r="B3528" s="668" t="s">
        <v>62471</v>
      </c>
      <c r="C3528" s="668" t="s">
        <v>57099</v>
      </c>
      <c r="D3528" s="668" t="s">
        <v>57093</v>
      </c>
      <c r="E3528" s="674" t="s">
        <v>62472</v>
      </c>
    </row>
    <row r="3529" spans="1:5">
      <c r="A3529" s="668">
        <v>39595</v>
      </c>
      <c r="B3529" s="668" t="s">
        <v>62473</v>
      </c>
      <c r="C3529" s="668" t="s">
        <v>57099</v>
      </c>
      <c r="D3529" s="668" t="s">
        <v>57093</v>
      </c>
      <c r="E3529" s="674" t="s">
        <v>62474</v>
      </c>
    </row>
    <row r="3530" spans="1:5">
      <c r="A3530" s="668">
        <v>39597</v>
      </c>
      <c r="B3530" s="668" t="s">
        <v>62475</v>
      </c>
      <c r="C3530" s="668" t="s">
        <v>57099</v>
      </c>
      <c r="D3530" s="668" t="s">
        <v>57093</v>
      </c>
      <c r="E3530" s="674" t="s">
        <v>62476</v>
      </c>
    </row>
    <row r="3531" spans="1:5">
      <c r="A3531" s="668">
        <v>10731</v>
      </c>
      <c r="B3531" s="668" t="s">
        <v>62477</v>
      </c>
      <c r="C3531" s="668" t="s">
        <v>57096</v>
      </c>
      <c r="D3531" s="668" t="s">
        <v>57097</v>
      </c>
      <c r="E3531" s="674" t="s">
        <v>33683</v>
      </c>
    </row>
    <row r="3532" spans="1:5">
      <c r="A3532" s="668">
        <v>4704</v>
      </c>
      <c r="B3532" s="668" t="s">
        <v>62478</v>
      </c>
      <c r="C3532" s="668" t="s">
        <v>57096</v>
      </c>
      <c r="D3532" s="668" t="s">
        <v>57093</v>
      </c>
      <c r="E3532" s="674" t="s">
        <v>62479</v>
      </c>
    </row>
    <row r="3533" spans="1:5">
      <c r="A3533" s="668">
        <v>10730</v>
      </c>
      <c r="B3533" s="668" t="s">
        <v>62480</v>
      </c>
      <c r="C3533" s="668" t="s">
        <v>57096</v>
      </c>
      <c r="D3533" s="668" t="s">
        <v>57093</v>
      </c>
      <c r="E3533" s="674" t="s">
        <v>33784</v>
      </c>
    </row>
    <row r="3534" spans="1:5">
      <c r="A3534" s="668">
        <v>4729</v>
      </c>
      <c r="B3534" s="668" t="s">
        <v>62481</v>
      </c>
      <c r="C3534" s="668" t="s">
        <v>57384</v>
      </c>
      <c r="D3534" s="668" t="s">
        <v>57093</v>
      </c>
      <c r="E3534" s="674" t="s">
        <v>62482</v>
      </c>
    </row>
    <row r="3535" spans="1:5">
      <c r="A3535" s="668">
        <v>4720</v>
      </c>
      <c r="B3535" s="668" t="s">
        <v>62483</v>
      </c>
      <c r="C3535" s="668" t="s">
        <v>57384</v>
      </c>
      <c r="D3535" s="668" t="s">
        <v>57093</v>
      </c>
      <c r="E3535" s="674" t="s">
        <v>62484</v>
      </c>
    </row>
    <row r="3536" spans="1:5">
      <c r="A3536" s="668">
        <v>4721</v>
      </c>
      <c r="B3536" s="668" t="s">
        <v>62485</v>
      </c>
      <c r="C3536" s="668" t="s">
        <v>57384</v>
      </c>
      <c r="D3536" s="668" t="s">
        <v>57093</v>
      </c>
      <c r="E3536" s="674" t="s">
        <v>62486</v>
      </c>
    </row>
    <row r="3537" spans="1:5">
      <c r="A3537" s="668">
        <v>4718</v>
      </c>
      <c r="B3537" s="668" t="s">
        <v>62487</v>
      </c>
      <c r="C3537" s="668" t="s">
        <v>57384</v>
      </c>
      <c r="D3537" s="668" t="s">
        <v>57097</v>
      </c>
      <c r="E3537" s="674" t="s">
        <v>62488</v>
      </c>
    </row>
    <row r="3538" spans="1:5">
      <c r="A3538" s="668">
        <v>4722</v>
      </c>
      <c r="B3538" s="668" t="s">
        <v>62489</v>
      </c>
      <c r="C3538" s="668" t="s">
        <v>57384</v>
      </c>
      <c r="D3538" s="668" t="s">
        <v>57093</v>
      </c>
      <c r="E3538" s="674" t="s">
        <v>33780</v>
      </c>
    </row>
    <row r="3539" spans="1:5">
      <c r="A3539" s="668">
        <v>4723</v>
      </c>
      <c r="B3539" s="668" t="s">
        <v>62490</v>
      </c>
      <c r="C3539" s="668" t="s">
        <v>57384</v>
      </c>
      <c r="D3539" s="668" t="s">
        <v>57093</v>
      </c>
      <c r="E3539" s="674" t="s">
        <v>54733</v>
      </c>
    </row>
    <row r="3540" spans="1:5">
      <c r="A3540" s="668">
        <v>4727</v>
      </c>
      <c r="B3540" s="668" t="s">
        <v>62491</v>
      </c>
      <c r="C3540" s="668" t="s">
        <v>57384</v>
      </c>
      <c r="D3540" s="668" t="s">
        <v>57093</v>
      </c>
      <c r="E3540" s="674" t="s">
        <v>53832</v>
      </c>
    </row>
    <row r="3541" spans="1:5">
      <c r="A3541" s="668">
        <v>4748</v>
      </c>
      <c r="B3541" s="668" t="s">
        <v>62492</v>
      </c>
      <c r="C3541" s="668" t="s">
        <v>57384</v>
      </c>
      <c r="D3541" s="668" t="s">
        <v>57093</v>
      </c>
      <c r="E3541" s="674" t="s">
        <v>62493</v>
      </c>
    </row>
    <row r="3542" spans="1:5">
      <c r="A3542" s="668">
        <v>4730</v>
      </c>
      <c r="B3542" s="668" t="s">
        <v>62494</v>
      </c>
      <c r="C3542" s="668" t="s">
        <v>57384</v>
      </c>
      <c r="D3542" s="668" t="s">
        <v>57093</v>
      </c>
      <c r="E3542" s="674" t="s">
        <v>62495</v>
      </c>
    </row>
    <row r="3543" spans="1:5">
      <c r="A3543" s="668">
        <v>13186</v>
      </c>
      <c r="B3543" s="668" t="s">
        <v>62496</v>
      </c>
      <c r="C3543" s="668" t="s">
        <v>57384</v>
      </c>
      <c r="D3543" s="668" t="s">
        <v>57093</v>
      </c>
      <c r="E3543" s="674" t="s">
        <v>33824</v>
      </c>
    </row>
    <row r="3544" spans="1:5">
      <c r="A3544" s="668">
        <v>10737</v>
      </c>
      <c r="B3544" s="668" t="s">
        <v>62497</v>
      </c>
      <c r="C3544" s="668" t="s">
        <v>57096</v>
      </c>
      <c r="D3544" s="668" t="s">
        <v>57093</v>
      </c>
      <c r="E3544" s="674" t="s">
        <v>62498</v>
      </c>
    </row>
    <row r="3545" spans="1:5">
      <c r="A3545" s="668">
        <v>10734</v>
      </c>
      <c r="B3545" s="668" t="s">
        <v>62499</v>
      </c>
      <c r="C3545" s="668" t="s">
        <v>57096</v>
      </c>
      <c r="D3545" s="668" t="s">
        <v>57093</v>
      </c>
      <c r="E3545" s="674" t="s">
        <v>62500</v>
      </c>
    </row>
    <row r="3546" spans="1:5">
      <c r="A3546" s="668">
        <v>4708</v>
      </c>
      <c r="B3546" s="668" t="s">
        <v>62501</v>
      </c>
      <c r="C3546" s="668" t="s">
        <v>57096</v>
      </c>
      <c r="D3546" s="668" t="s">
        <v>57093</v>
      </c>
      <c r="E3546" s="674" t="s">
        <v>62502</v>
      </c>
    </row>
    <row r="3547" spans="1:5">
      <c r="A3547" s="668">
        <v>4712</v>
      </c>
      <c r="B3547" s="668" t="s">
        <v>62503</v>
      </c>
      <c r="C3547" s="668" t="s">
        <v>57096</v>
      </c>
      <c r="D3547" s="668" t="s">
        <v>57093</v>
      </c>
      <c r="E3547" s="674" t="s">
        <v>54854</v>
      </c>
    </row>
    <row r="3548" spans="1:5">
      <c r="A3548" s="668">
        <v>4710</v>
      </c>
      <c r="B3548" s="668" t="s">
        <v>62504</v>
      </c>
      <c r="C3548" s="668" t="s">
        <v>57096</v>
      </c>
      <c r="D3548" s="668" t="s">
        <v>57093</v>
      </c>
      <c r="E3548" s="674" t="s">
        <v>62505</v>
      </c>
    </row>
    <row r="3549" spans="1:5">
      <c r="A3549" s="668">
        <v>4746</v>
      </c>
      <c r="B3549" s="668" t="s">
        <v>62506</v>
      </c>
      <c r="C3549" s="668" t="s">
        <v>57384</v>
      </c>
      <c r="D3549" s="668" t="s">
        <v>57093</v>
      </c>
      <c r="E3549" s="674" t="s">
        <v>62507</v>
      </c>
    </row>
    <row r="3550" spans="1:5">
      <c r="A3550" s="668">
        <v>4750</v>
      </c>
      <c r="B3550" s="668" t="s">
        <v>62508</v>
      </c>
      <c r="C3550" s="668" t="s">
        <v>57386</v>
      </c>
      <c r="D3550" s="668" t="s">
        <v>57097</v>
      </c>
      <c r="E3550" s="674" t="s">
        <v>65806</v>
      </c>
    </row>
    <row r="3551" spans="1:5">
      <c r="A3551" s="668">
        <v>41065</v>
      </c>
      <c r="B3551" s="668" t="s">
        <v>62509</v>
      </c>
      <c r="C3551" s="668" t="s">
        <v>57389</v>
      </c>
      <c r="D3551" s="668" t="s">
        <v>57093</v>
      </c>
      <c r="E3551" s="674" t="s">
        <v>72352</v>
      </c>
    </row>
    <row r="3552" spans="1:5">
      <c r="A3552" s="668">
        <v>34747</v>
      </c>
      <c r="B3552" s="668" t="s">
        <v>62510</v>
      </c>
      <c r="C3552" s="668" t="s">
        <v>57144</v>
      </c>
      <c r="D3552" s="668" t="s">
        <v>57093</v>
      </c>
      <c r="E3552" s="674" t="s">
        <v>53842</v>
      </c>
    </row>
    <row r="3553" spans="1:5">
      <c r="A3553" s="668">
        <v>4826</v>
      </c>
      <c r="B3553" s="668" t="s">
        <v>62511</v>
      </c>
      <c r="C3553" s="668" t="s">
        <v>57144</v>
      </c>
      <c r="D3553" s="668" t="s">
        <v>57093</v>
      </c>
      <c r="E3553" s="674" t="s">
        <v>62512</v>
      </c>
    </row>
    <row r="3554" spans="1:5">
      <c r="A3554" s="668">
        <v>41975</v>
      </c>
      <c r="B3554" s="668" t="s">
        <v>62513</v>
      </c>
      <c r="C3554" s="668" t="s">
        <v>57096</v>
      </c>
      <c r="D3554" s="668" t="s">
        <v>44266</v>
      </c>
      <c r="E3554" s="674" t="s">
        <v>54532</v>
      </c>
    </row>
    <row r="3555" spans="1:5">
      <c r="A3555" s="668">
        <v>4825</v>
      </c>
      <c r="B3555" s="668" t="s">
        <v>62514</v>
      </c>
      <c r="C3555" s="668" t="s">
        <v>57144</v>
      </c>
      <c r="D3555" s="668" t="s">
        <v>57093</v>
      </c>
      <c r="E3555" s="674" t="s">
        <v>62515</v>
      </c>
    </row>
    <row r="3556" spans="1:5">
      <c r="A3556" s="668">
        <v>34744</v>
      </c>
      <c r="B3556" s="668" t="s">
        <v>62516</v>
      </c>
      <c r="C3556" s="668" t="s">
        <v>57096</v>
      </c>
      <c r="D3556" s="668" t="s">
        <v>44266</v>
      </c>
      <c r="E3556" s="674" t="s">
        <v>60151</v>
      </c>
    </row>
    <row r="3557" spans="1:5">
      <c r="A3557" s="668">
        <v>39430</v>
      </c>
      <c r="B3557" s="668" t="s">
        <v>62517</v>
      </c>
      <c r="C3557" s="668" t="s">
        <v>57099</v>
      </c>
      <c r="D3557" s="668" t="s">
        <v>57093</v>
      </c>
      <c r="E3557" s="674" t="s">
        <v>55459</v>
      </c>
    </row>
    <row r="3558" spans="1:5">
      <c r="A3558" s="668">
        <v>39573</v>
      </c>
      <c r="B3558" s="668" t="s">
        <v>62518</v>
      </c>
      <c r="C3558" s="668" t="s">
        <v>57099</v>
      </c>
      <c r="D3558" s="668" t="s">
        <v>57093</v>
      </c>
      <c r="E3558" s="674" t="s">
        <v>32114</v>
      </c>
    </row>
    <row r="3559" spans="1:5">
      <c r="A3559" s="668">
        <v>38410</v>
      </c>
      <c r="B3559" s="668" t="s">
        <v>62519</v>
      </c>
      <c r="C3559" s="668" t="s">
        <v>57099</v>
      </c>
      <c r="D3559" s="668" t="s">
        <v>57093</v>
      </c>
      <c r="E3559" s="674" t="s">
        <v>62520</v>
      </c>
    </row>
    <row r="3560" spans="1:5">
      <c r="A3560" s="668">
        <v>41596</v>
      </c>
      <c r="B3560" s="668" t="s">
        <v>62521</v>
      </c>
      <c r="C3560" s="668" t="s">
        <v>57213</v>
      </c>
      <c r="D3560" s="668" t="s">
        <v>44266</v>
      </c>
      <c r="E3560" s="674" t="s">
        <v>33164</v>
      </c>
    </row>
    <row r="3561" spans="1:5">
      <c r="A3561" s="668">
        <v>41598</v>
      </c>
      <c r="B3561" s="668" t="s">
        <v>62522</v>
      </c>
      <c r="C3561" s="668" t="s">
        <v>57213</v>
      </c>
      <c r="D3561" s="668" t="s">
        <v>44266</v>
      </c>
      <c r="E3561" s="674" t="s">
        <v>33164</v>
      </c>
    </row>
    <row r="3562" spans="1:5">
      <c r="A3562" s="668">
        <v>41594</v>
      </c>
      <c r="B3562" s="668" t="s">
        <v>62523</v>
      </c>
      <c r="C3562" s="668" t="s">
        <v>57213</v>
      </c>
      <c r="D3562" s="668" t="s">
        <v>44266</v>
      </c>
      <c r="E3562" s="674" t="s">
        <v>58942</v>
      </c>
    </row>
    <row r="3563" spans="1:5">
      <c r="A3563" s="668">
        <v>43663</v>
      </c>
      <c r="B3563" s="668" t="s">
        <v>62524</v>
      </c>
      <c r="C3563" s="668" t="s">
        <v>57213</v>
      </c>
      <c r="D3563" s="668" t="s">
        <v>44266</v>
      </c>
      <c r="E3563" s="674" t="s">
        <v>32937</v>
      </c>
    </row>
    <row r="3564" spans="1:5">
      <c r="A3564" s="668">
        <v>4766</v>
      </c>
      <c r="B3564" s="668" t="s">
        <v>62525</v>
      </c>
      <c r="C3564" s="668" t="s">
        <v>57213</v>
      </c>
      <c r="D3564" s="668" t="s">
        <v>44266</v>
      </c>
      <c r="E3564" s="674" t="s">
        <v>61396</v>
      </c>
    </row>
    <row r="3565" spans="1:5">
      <c r="A3565" s="668">
        <v>43664</v>
      </c>
      <c r="B3565" s="668" t="s">
        <v>62526</v>
      </c>
      <c r="C3565" s="668" t="s">
        <v>57213</v>
      </c>
      <c r="D3565" s="668" t="s">
        <v>44266</v>
      </c>
      <c r="E3565" s="674" t="s">
        <v>25247</v>
      </c>
    </row>
    <row r="3566" spans="1:5">
      <c r="A3566" s="668">
        <v>43082</v>
      </c>
      <c r="B3566" s="668" t="s">
        <v>62527</v>
      </c>
      <c r="C3566" s="668" t="s">
        <v>57213</v>
      </c>
      <c r="D3566" s="668" t="s">
        <v>44266</v>
      </c>
      <c r="E3566" s="674" t="s">
        <v>33119</v>
      </c>
    </row>
    <row r="3567" spans="1:5">
      <c r="A3567" s="668">
        <v>43665</v>
      </c>
      <c r="B3567" s="668" t="s">
        <v>62528</v>
      </c>
      <c r="C3567" s="668" t="s">
        <v>57213</v>
      </c>
      <c r="D3567" s="668" t="s">
        <v>44266</v>
      </c>
      <c r="E3567" s="674" t="s">
        <v>61396</v>
      </c>
    </row>
    <row r="3568" spans="1:5">
      <c r="A3568" s="668">
        <v>10966</v>
      </c>
      <c r="B3568" s="668" t="s">
        <v>62529</v>
      </c>
      <c r="C3568" s="668" t="s">
        <v>57213</v>
      </c>
      <c r="D3568" s="668" t="s">
        <v>44266</v>
      </c>
      <c r="E3568" s="674" t="s">
        <v>32937</v>
      </c>
    </row>
    <row r="3569" spans="1:5">
      <c r="A3569" s="668">
        <v>43692</v>
      </c>
      <c r="B3569" s="668" t="s">
        <v>62530</v>
      </c>
      <c r="C3569" s="668" t="s">
        <v>57213</v>
      </c>
      <c r="D3569" s="668" t="s">
        <v>44266</v>
      </c>
      <c r="E3569" s="674" t="s">
        <v>32937</v>
      </c>
    </row>
    <row r="3570" spans="1:5">
      <c r="A3570" s="668">
        <v>43083</v>
      </c>
      <c r="B3570" s="668" t="s">
        <v>62531</v>
      </c>
      <c r="C3570" s="668" t="s">
        <v>57213</v>
      </c>
      <c r="D3570" s="668" t="s">
        <v>44266</v>
      </c>
      <c r="E3570" s="674" t="s">
        <v>54294</v>
      </c>
    </row>
    <row r="3571" spans="1:5">
      <c r="A3571" s="668">
        <v>40535</v>
      </c>
      <c r="B3571" s="668" t="s">
        <v>62532</v>
      </c>
      <c r="C3571" s="668" t="s">
        <v>57213</v>
      </c>
      <c r="D3571" s="668" t="s">
        <v>44266</v>
      </c>
      <c r="E3571" s="674" t="s">
        <v>54294</v>
      </c>
    </row>
    <row r="3572" spans="1:5">
      <c r="A3572" s="668">
        <v>39427</v>
      </c>
      <c r="B3572" s="668" t="s">
        <v>62533</v>
      </c>
      <c r="C3572" s="668" t="s">
        <v>57144</v>
      </c>
      <c r="D3572" s="668" t="s">
        <v>57093</v>
      </c>
      <c r="E3572" s="674" t="s">
        <v>54719</v>
      </c>
    </row>
    <row r="3573" spans="1:5">
      <c r="A3573" s="668">
        <v>39424</v>
      </c>
      <c r="B3573" s="668" t="s">
        <v>62534</v>
      </c>
      <c r="C3573" s="668" t="s">
        <v>57144</v>
      </c>
      <c r="D3573" s="668" t="s">
        <v>57093</v>
      </c>
      <c r="E3573" s="674" t="s">
        <v>54995</v>
      </c>
    </row>
    <row r="3574" spans="1:5">
      <c r="A3574" s="668">
        <v>39425</v>
      </c>
      <c r="B3574" s="668" t="s">
        <v>62535</v>
      </c>
      <c r="C3574" s="668" t="s">
        <v>57144</v>
      </c>
      <c r="D3574" s="668" t="s">
        <v>57093</v>
      </c>
      <c r="E3574" s="674" t="s">
        <v>62536</v>
      </c>
    </row>
    <row r="3575" spans="1:5">
      <c r="A3575" s="668">
        <v>40664</v>
      </c>
      <c r="B3575" s="668" t="s">
        <v>62537</v>
      </c>
      <c r="C3575" s="668" t="s">
        <v>57213</v>
      </c>
      <c r="D3575" s="668" t="s">
        <v>44266</v>
      </c>
      <c r="E3575" s="674" t="s">
        <v>54675</v>
      </c>
    </row>
    <row r="3576" spans="1:5">
      <c r="A3576" s="668">
        <v>34360</v>
      </c>
      <c r="B3576" s="668" t="s">
        <v>62538</v>
      </c>
      <c r="C3576" s="668" t="s">
        <v>57213</v>
      </c>
      <c r="D3576" s="668" t="s">
        <v>57093</v>
      </c>
      <c r="E3576" s="674" t="s">
        <v>54794</v>
      </c>
    </row>
    <row r="3577" spans="1:5">
      <c r="A3577" s="668">
        <v>20259</v>
      </c>
      <c r="B3577" s="668" t="s">
        <v>62539</v>
      </c>
      <c r="C3577" s="668" t="s">
        <v>57144</v>
      </c>
      <c r="D3577" s="668" t="s">
        <v>44266</v>
      </c>
      <c r="E3577" s="674" t="s">
        <v>59562</v>
      </c>
    </row>
    <row r="3578" spans="1:5">
      <c r="A3578" s="668">
        <v>14077</v>
      </c>
      <c r="B3578" s="668" t="s">
        <v>62540</v>
      </c>
      <c r="C3578" s="668" t="s">
        <v>57144</v>
      </c>
      <c r="D3578" s="668" t="s">
        <v>44266</v>
      </c>
      <c r="E3578" s="674" t="s">
        <v>62541</v>
      </c>
    </row>
    <row r="3579" spans="1:5">
      <c r="A3579" s="668">
        <v>3678</v>
      </c>
      <c r="B3579" s="668" t="s">
        <v>62542</v>
      </c>
      <c r="C3579" s="668" t="s">
        <v>57144</v>
      </c>
      <c r="D3579" s="668" t="s">
        <v>44266</v>
      </c>
      <c r="E3579" s="674" t="s">
        <v>62543</v>
      </c>
    </row>
    <row r="3580" spans="1:5">
      <c r="A3580" s="668">
        <v>39418</v>
      </c>
      <c r="B3580" s="668" t="s">
        <v>62544</v>
      </c>
      <c r="C3580" s="668" t="s">
        <v>57144</v>
      </c>
      <c r="D3580" s="668" t="s">
        <v>57093</v>
      </c>
      <c r="E3580" s="674" t="s">
        <v>62545</v>
      </c>
    </row>
    <row r="3581" spans="1:5">
      <c r="A3581" s="668">
        <v>39419</v>
      </c>
      <c r="B3581" s="668" t="s">
        <v>62546</v>
      </c>
      <c r="C3581" s="668" t="s">
        <v>57144</v>
      </c>
      <c r="D3581" s="668" t="s">
        <v>57093</v>
      </c>
      <c r="E3581" s="674" t="s">
        <v>54327</v>
      </c>
    </row>
    <row r="3582" spans="1:5">
      <c r="A3582" s="668">
        <v>39420</v>
      </c>
      <c r="B3582" s="668" t="s">
        <v>62547</v>
      </c>
      <c r="C3582" s="668" t="s">
        <v>57144</v>
      </c>
      <c r="D3582" s="668" t="s">
        <v>57093</v>
      </c>
      <c r="E3582" s="674" t="s">
        <v>54319</v>
      </c>
    </row>
    <row r="3583" spans="1:5">
      <c r="A3583" s="668">
        <v>39571</v>
      </c>
      <c r="B3583" s="668" t="s">
        <v>62548</v>
      </c>
      <c r="C3583" s="668" t="s">
        <v>57144</v>
      </c>
      <c r="D3583" s="668" t="s">
        <v>57093</v>
      </c>
      <c r="E3583" s="674" t="s">
        <v>54887</v>
      </c>
    </row>
    <row r="3584" spans="1:5">
      <c r="A3584" s="668">
        <v>39421</v>
      </c>
      <c r="B3584" s="668" t="s">
        <v>62549</v>
      </c>
      <c r="C3584" s="668" t="s">
        <v>57144</v>
      </c>
      <c r="D3584" s="668" t="s">
        <v>57093</v>
      </c>
      <c r="E3584" s="674" t="s">
        <v>23912</v>
      </c>
    </row>
    <row r="3585" spans="1:5">
      <c r="A3585" s="668">
        <v>39422</v>
      </c>
      <c r="B3585" s="668" t="s">
        <v>62550</v>
      </c>
      <c r="C3585" s="668" t="s">
        <v>57144</v>
      </c>
      <c r="D3585" s="668" t="s">
        <v>57097</v>
      </c>
      <c r="E3585" s="674" t="s">
        <v>24787</v>
      </c>
    </row>
    <row r="3586" spans="1:5">
      <c r="A3586" s="668">
        <v>39423</v>
      </c>
      <c r="B3586" s="668" t="s">
        <v>62551</v>
      </c>
      <c r="C3586" s="668" t="s">
        <v>57144</v>
      </c>
      <c r="D3586" s="668" t="s">
        <v>57093</v>
      </c>
      <c r="E3586" s="674" t="s">
        <v>32979</v>
      </c>
    </row>
    <row r="3587" spans="1:5">
      <c r="A3587" s="668">
        <v>39426</v>
      </c>
      <c r="B3587" s="668" t="s">
        <v>62552</v>
      </c>
      <c r="C3587" s="668" t="s">
        <v>57144</v>
      </c>
      <c r="D3587" s="668" t="s">
        <v>57093</v>
      </c>
      <c r="E3587" s="674" t="s">
        <v>62553</v>
      </c>
    </row>
    <row r="3588" spans="1:5">
      <c r="A3588" s="668">
        <v>39429</v>
      </c>
      <c r="B3588" s="668" t="s">
        <v>62554</v>
      </c>
      <c r="C3588" s="668" t="s">
        <v>57144</v>
      </c>
      <c r="D3588" s="668" t="s">
        <v>57093</v>
      </c>
      <c r="E3588" s="674" t="s">
        <v>62555</v>
      </c>
    </row>
    <row r="3589" spans="1:5">
      <c r="A3589" s="668">
        <v>39428</v>
      </c>
      <c r="B3589" s="668" t="s">
        <v>62556</v>
      </c>
      <c r="C3589" s="668" t="s">
        <v>57144</v>
      </c>
      <c r="D3589" s="668" t="s">
        <v>57093</v>
      </c>
      <c r="E3589" s="674" t="s">
        <v>57985</v>
      </c>
    </row>
    <row r="3590" spans="1:5">
      <c r="A3590" s="668">
        <v>39572</v>
      </c>
      <c r="B3590" s="668" t="s">
        <v>62557</v>
      </c>
      <c r="C3590" s="668" t="s">
        <v>57144</v>
      </c>
      <c r="D3590" s="668" t="s">
        <v>57093</v>
      </c>
      <c r="E3590" s="674" t="s">
        <v>53769</v>
      </c>
    </row>
    <row r="3591" spans="1:5">
      <c r="A3591" s="668">
        <v>39570</v>
      </c>
      <c r="B3591" s="668" t="s">
        <v>62558</v>
      </c>
      <c r="C3591" s="668" t="s">
        <v>57144</v>
      </c>
      <c r="D3591" s="668" t="s">
        <v>57093</v>
      </c>
      <c r="E3591" s="674" t="s">
        <v>33337</v>
      </c>
    </row>
    <row r="3592" spans="1:5">
      <c r="A3592" s="668">
        <v>39569</v>
      </c>
      <c r="B3592" s="668" t="s">
        <v>62559</v>
      </c>
      <c r="C3592" s="668" t="s">
        <v>57144</v>
      </c>
      <c r="D3592" s="668" t="s">
        <v>57093</v>
      </c>
      <c r="E3592" s="674" t="s">
        <v>53893</v>
      </c>
    </row>
    <row r="3593" spans="1:5">
      <c r="A3593" s="668">
        <v>11552</v>
      </c>
      <c r="B3593" s="668" t="s">
        <v>62560</v>
      </c>
      <c r="C3593" s="668" t="s">
        <v>57144</v>
      </c>
      <c r="D3593" s="668" t="s">
        <v>57093</v>
      </c>
      <c r="E3593" s="674" t="s">
        <v>54319</v>
      </c>
    </row>
    <row r="3594" spans="1:5">
      <c r="A3594" s="668">
        <v>40598</v>
      </c>
      <c r="B3594" s="668" t="s">
        <v>62561</v>
      </c>
      <c r="C3594" s="668" t="s">
        <v>57213</v>
      </c>
      <c r="D3594" s="668" t="s">
        <v>44266</v>
      </c>
      <c r="E3594" s="674" t="s">
        <v>62562</v>
      </c>
    </row>
    <row r="3595" spans="1:5">
      <c r="A3595" s="668">
        <v>39029</v>
      </c>
      <c r="B3595" s="668" t="s">
        <v>62563</v>
      </c>
      <c r="C3595" s="668" t="s">
        <v>57144</v>
      </c>
      <c r="D3595" s="668" t="s">
        <v>57093</v>
      </c>
      <c r="E3595" s="674" t="s">
        <v>61404</v>
      </c>
    </row>
    <row r="3596" spans="1:5">
      <c r="A3596" s="668">
        <v>39028</v>
      </c>
      <c r="B3596" s="668" t="s">
        <v>62564</v>
      </c>
      <c r="C3596" s="668" t="s">
        <v>57144</v>
      </c>
      <c r="D3596" s="668" t="s">
        <v>57093</v>
      </c>
      <c r="E3596" s="674" t="s">
        <v>33318</v>
      </c>
    </row>
    <row r="3597" spans="1:5">
      <c r="A3597" s="668">
        <v>39328</v>
      </c>
      <c r="B3597" s="668" t="s">
        <v>62565</v>
      </c>
      <c r="C3597" s="668" t="s">
        <v>57144</v>
      </c>
      <c r="D3597" s="668" t="s">
        <v>57093</v>
      </c>
      <c r="E3597" s="674" t="s">
        <v>59559</v>
      </c>
    </row>
    <row r="3598" spans="1:5">
      <c r="A3598" s="668">
        <v>38541</v>
      </c>
      <c r="B3598" s="668" t="s">
        <v>62566</v>
      </c>
      <c r="C3598" s="668" t="s">
        <v>57099</v>
      </c>
      <c r="D3598" s="668" t="s">
        <v>44266</v>
      </c>
      <c r="E3598" s="674" t="s">
        <v>62567</v>
      </c>
    </row>
    <row r="3599" spans="1:5">
      <c r="A3599" s="668">
        <v>38542</v>
      </c>
      <c r="B3599" s="668" t="s">
        <v>62568</v>
      </c>
      <c r="C3599" s="668" t="s">
        <v>57099</v>
      </c>
      <c r="D3599" s="668" t="s">
        <v>44266</v>
      </c>
      <c r="E3599" s="674" t="s">
        <v>62569</v>
      </c>
    </row>
    <row r="3600" spans="1:5">
      <c r="A3600" s="668">
        <v>38543</v>
      </c>
      <c r="B3600" s="668" t="s">
        <v>62570</v>
      </c>
      <c r="C3600" s="668" t="s">
        <v>57099</v>
      </c>
      <c r="D3600" s="668" t="s">
        <v>44266</v>
      </c>
      <c r="E3600" s="674" t="s">
        <v>62571</v>
      </c>
    </row>
    <row r="3601" spans="1:5">
      <c r="A3601" s="668">
        <v>40406</v>
      </c>
      <c r="B3601" s="668" t="s">
        <v>62572</v>
      </c>
      <c r="C3601" s="668" t="s">
        <v>57099</v>
      </c>
      <c r="D3601" s="668" t="s">
        <v>57093</v>
      </c>
      <c r="E3601" s="674" t="s">
        <v>62573</v>
      </c>
    </row>
    <row r="3602" spans="1:5">
      <c r="A3602" s="668">
        <v>40789</v>
      </c>
      <c r="B3602" s="668" t="s">
        <v>62574</v>
      </c>
      <c r="C3602" s="668" t="s">
        <v>57099</v>
      </c>
      <c r="D3602" s="668" t="s">
        <v>57093</v>
      </c>
      <c r="E3602" s="674" t="s">
        <v>62575</v>
      </c>
    </row>
    <row r="3603" spans="1:5">
      <c r="A3603" s="668">
        <v>40791</v>
      </c>
      <c r="B3603" s="668" t="s">
        <v>62576</v>
      </c>
      <c r="C3603" s="668" t="s">
        <v>57099</v>
      </c>
      <c r="D3603" s="668" t="s">
        <v>57093</v>
      </c>
      <c r="E3603" s="674" t="s">
        <v>62577</v>
      </c>
    </row>
    <row r="3604" spans="1:5">
      <c r="A3604" s="668">
        <v>11651</v>
      </c>
      <c r="B3604" s="668" t="s">
        <v>62578</v>
      </c>
      <c r="C3604" s="668" t="s">
        <v>57099</v>
      </c>
      <c r="D3604" s="668" t="s">
        <v>57093</v>
      </c>
      <c r="E3604" s="674" t="s">
        <v>62579</v>
      </c>
    </row>
    <row r="3605" spans="1:5">
      <c r="A3605" s="668">
        <v>42002</v>
      </c>
      <c r="B3605" s="668" t="s">
        <v>62580</v>
      </c>
      <c r="C3605" s="668" t="s">
        <v>57099</v>
      </c>
      <c r="D3605" s="668" t="s">
        <v>44266</v>
      </c>
      <c r="E3605" s="674" t="s">
        <v>62581</v>
      </c>
    </row>
    <row r="3606" spans="1:5">
      <c r="A3606" s="668">
        <v>40435</v>
      </c>
      <c r="B3606" s="668" t="s">
        <v>62582</v>
      </c>
      <c r="C3606" s="668" t="s">
        <v>57099</v>
      </c>
      <c r="D3606" s="668" t="s">
        <v>44266</v>
      </c>
      <c r="E3606" s="674" t="s">
        <v>62583</v>
      </c>
    </row>
    <row r="3607" spans="1:5">
      <c r="A3607" s="668">
        <v>39012</v>
      </c>
      <c r="B3607" s="668" t="s">
        <v>62584</v>
      </c>
      <c r="C3607" s="668" t="s">
        <v>57099</v>
      </c>
      <c r="D3607" s="668" t="s">
        <v>44266</v>
      </c>
      <c r="E3607" s="674" t="s">
        <v>62585</v>
      </c>
    </row>
    <row r="3608" spans="1:5">
      <c r="A3608" s="668">
        <v>13617</v>
      </c>
      <c r="B3608" s="668" t="s">
        <v>62586</v>
      </c>
      <c r="C3608" s="668" t="s">
        <v>57099</v>
      </c>
      <c r="D3608" s="668" t="s">
        <v>57093</v>
      </c>
      <c r="E3608" s="674" t="s">
        <v>62587</v>
      </c>
    </row>
    <row r="3609" spans="1:5">
      <c r="A3609" s="668">
        <v>35274</v>
      </c>
      <c r="B3609" s="668" t="s">
        <v>62588</v>
      </c>
      <c r="C3609" s="668" t="s">
        <v>57144</v>
      </c>
      <c r="D3609" s="668" t="s">
        <v>57093</v>
      </c>
      <c r="E3609" s="674" t="s">
        <v>62589</v>
      </c>
    </row>
    <row r="3610" spans="1:5">
      <c r="A3610" s="668">
        <v>35275</v>
      </c>
      <c r="B3610" s="668" t="s">
        <v>62590</v>
      </c>
      <c r="C3610" s="668" t="s">
        <v>57144</v>
      </c>
      <c r="D3610" s="668" t="s">
        <v>57093</v>
      </c>
      <c r="E3610" s="674" t="s">
        <v>54309</v>
      </c>
    </row>
    <row r="3611" spans="1:5">
      <c r="A3611" s="668">
        <v>35276</v>
      </c>
      <c r="B3611" s="668" t="s">
        <v>62591</v>
      </c>
      <c r="C3611" s="668" t="s">
        <v>57144</v>
      </c>
      <c r="D3611" s="668" t="s">
        <v>57093</v>
      </c>
      <c r="E3611" s="674" t="s">
        <v>62592</v>
      </c>
    </row>
    <row r="3612" spans="1:5">
      <c r="A3612" s="668">
        <v>38386</v>
      </c>
      <c r="B3612" s="668" t="s">
        <v>62593</v>
      </c>
      <c r="C3612" s="668" t="s">
        <v>57099</v>
      </c>
      <c r="D3612" s="668" t="s">
        <v>57093</v>
      </c>
      <c r="E3612" s="674" t="s">
        <v>53891</v>
      </c>
    </row>
    <row r="3613" spans="1:5">
      <c r="A3613" s="668">
        <v>11091</v>
      </c>
      <c r="B3613" s="668" t="s">
        <v>62594</v>
      </c>
      <c r="C3613" s="668" t="s">
        <v>57099</v>
      </c>
      <c r="D3613" s="668" t="s">
        <v>57093</v>
      </c>
      <c r="E3613" s="674" t="s">
        <v>61079</v>
      </c>
    </row>
    <row r="3614" spans="1:5">
      <c r="A3614" s="668">
        <v>37586</v>
      </c>
      <c r="B3614" s="668" t="s">
        <v>62595</v>
      </c>
      <c r="C3614" s="668" t="s">
        <v>60567</v>
      </c>
      <c r="D3614" s="668" t="s">
        <v>57093</v>
      </c>
      <c r="E3614" s="674" t="s">
        <v>62596</v>
      </c>
    </row>
    <row r="3615" spans="1:5">
      <c r="A3615" s="668">
        <v>37395</v>
      </c>
      <c r="B3615" s="668" t="s">
        <v>62597</v>
      </c>
      <c r="C3615" s="668" t="s">
        <v>60567</v>
      </c>
      <c r="D3615" s="668" t="s">
        <v>57093</v>
      </c>
      <c r="E3615" s="674" t="s">
        <v>62598</v>
      </c>
    </row>
    <row r="3616" spans="1:5">
      <c r="A3616" s="668">
        <v>14147</v>
      </c>
      <c r="B3616" s="668" t="s">
        <v>62599</v>
      </c>
      <c r="C3616" s="668" t="s">
        <v>60567</v>
      </c>
      <c r="D3616" s="668" t="s">
        <v>57093</v>
      </c>
      <c r="E3616" s="674" t="s">
        <v>62600</v>
      </c>
    </row>
    <row r="3617" spans="1:5">
      <c r="A3617" s="668">
        <v>37396</v>
      </c>
      <c r="B3617" s="668" t="s">
        <v>62601</v>
      </c>
      <c r="C3617" s="668" t="s">
        <v>60567</v>
      </c>
      <c r="D3617" s="668" t="s">
        <v>57093</v>
      </c>
      <c r="E3617" s="674" t="s">
        <v>54849</v>
      </c>
    </row>
    <row r="3618" spans="1:5">
      <c r="A3618" s="668">
        <v>37397</v>
      </c>
      <c r="B3618" s="668" t="s">
        <v>62602</v>
      </c>
      <c r="C3618" s="668" t="s">
        <v>60567</v>
      </c>
      <c r="D3618" s="668" t="s">
        <v>57093</v>
      </c>
      <c r="E3618" s="674" t="s">
        <v>62603</v>
      </c>
    </row>
    <row r="3619" spans="1:5">
      <c r="A3619" s="668">
        <v>43606</v>
      </c>
      <c r="B3619" s="668" t="s">
        <v>62604</v>
      </c>
      <c r="C3619" s="668" t="s">
        <v>57099</v>
      </c>
      <c r="D3619" s="668" t="s">
        <v>57093</v>
      </c>
      <c r="E3619" s="674" t="s">
        <v>33267</v>
      </c>
    </row>
    <row r="3620" spans="1:5">
      <c r="A3620" s="668">
        <v>444</v>
      </c>
      <c r="B3620" s="668" t="s">
        <v>62605</v>
      </c>
      <c r="C3620" s="668" t="s">
        <v>57099</v>
      </c>
      <c r="D3620" s="668" t="s">
        <v>44266</v>
      </c>
      <c r="E3620" s="674" t="s">
        <v>62606</v>
      </c>
    </row>
    <row r="3621" spans="1:5">
      <c r="A3621" s="668">
        <v>445</v>
      </c>
      <c r="B3621" s="668" t="s">
        <v>62607</v>
      </c>
      <c r="C3621" s="668" t="s">
        <v>57099</v>
      </c>
      <c r="D3621" s="668" t="s">
        <v>44266</v>
      </c>
      <c r="E3621" s="674" t="s">
        <v>55477</v>
      </c>
    </row>
    <row r="3622" spans="1:5">
      <c r="A3622" s="668">
        <v>4783</v>
      </c>
      <c r="B3622" s="668" t="s">
        <v>62608</v>
      </c>
      <c r="C3622" s="668" t="s">
        <v>57386</v>
      </c>
      <c r="D3622" s="668" t="s">
        <v>57097</v>
      </c>
      <c r="E3622" s="674" t="s">
        <v>65806</v>
      </c>
    </row>
    <row r="3623" spans="1:5">
      <c r="A3623" s="668">
        <v>41079</v>
      </c>
      <c r="B3623" s="668" t="s">
        <v>62609</v>
      </c>
      <c r="C3623" s="668" t="s">
        <v>57389</v>
      </c>
      <c r="D3623" s="668" t="s">
        <v>57093</v>
      </c>
      <c r="E3623" s="674" t="s">
        <v>72352</v>
      </c>
    </row>
    <row r="3624" spans="1:5">
      <c r="A3624" s="668">
        <v>12874</v>
      </c>
      <c r="B3624" s="668" t="s">
        <v>62610</v>
      </c>
      <c r="C3624" s="668" t="s">
        <v>57386</v>
      </c>
      <c r="D3624" s="668" t="s">
        <v>57093</v>
      </c>
      <c r="E3624" s="674" t="s">
        <v>61179</v>
      </c>
    </row>
    <row r="3625" spans="1:5">
      <c r="A3625" s="668">
        <v>41082</v>
      </c>
      <c r="B3625" s="668" t="s">
        <v>62611</v>
      </c>
      <c r="C3625" s="668" t="s">
        <v>57389</v>
      </c>
      <c r="D3625" s="668" t="s">
        <v>57093</v>
      </c>
      <c r="E3625" s="674" t="s">
        <v>72440</v>
      </c>
    </row>
    <row r="3626" spans="1:5">
      <c r="A3626" s="668">
        <v>4785</v>
      </c>
      <c r="B3626" s="668" t="s">
        <v>62612</v>
      </c>
      <c r="C3626" s="668" t="s">
        <v>57386</v>
      </c>
      <c r="D3626" s="668" t="s">
        <v>57093</v>
      </c>
      <c r="E3626" s="674" t="s">
        <v>68861</v>
      </c>
    </row>
    <row r="3627" spans="1:5">
      <c r="A3627" s="668">
        <v>41081</v>
      </c>
      <c r="B3627" s="668" t="s">
        <v>62613</v>
      </c>
      <c r="C3627" s="668" t="s">
        <v>57389</v>
      </c>
      <c r="D3627" s="668" t="s">
        <v>57093</v>
      </c>
      <c r="E3627" s="674" t="s">
        <v>72441</v>
      </c>
    </row>
    <row r="3628" spans="1:5">
      <c r="A3628" s="668">
        <v>4801</v>
      </c>
      <c r="B3628" s="668" t="s">
        <v>62614</v>
      </c>
      <c r="C3628" s="668" t="s">
        <v>57096</v>
      </c>
      <c r="D3628" s="668" t="s">
        <v>57093</v>
      </c>
      <c r="E3628" s="674" t="s">
        <v>62615</v>
      </c>
    </row>
    <row r="3629" spans="1:5">
      <c r="A3629" s="668">
        <v>4794</v>
      </c>
      <c r="B3629" s="668" t="s">
        <v>62616</v>
      </c>
      <c r="C3629" s="668" t="s">
        <v>57096</v>
      </c>
      <c r="D3629" s="668" t="s">
        <v>57093</v>
      </c>
      <c r="E3629" s="674" t="s">
        <v>62617</v>
      </c>
    </row>
    <row r="3630" spans="1:5">
      <c r="A3630" s="668">
        <v>4796</v>
      </c>
      <c r="B3630" s="668" t="s">
        <v>62618</v>
      </c>
      <c r="C3630" s="668" t="s">
        <v>57096</v>
      </c>
      <c r="D3630" s="668" t="s">
        <v>57093</v>
      </c>
      <c r="E3630" s="674" t="s">
        <v>62619</v>
      </c>
    </row>
    <row r="3631" spans="1:5">
      <c r="A3631" s="668">
        <v>4800</v>
      </c>
      <c r="B3631" s="668" t="s">
        <v>62620</v>
      </c>
      <c r="C3631" s="668" t="s">
        <v>57096</v>
      </c>
      <c r="D3631" s="668" t="s">
        <v>57093</v>
      </c>
      <c r="E3631" s="674" t="s">
        <v>62621</v>
      </c>
    </row>
    <row r="3632" spans="1:5">
      <c r="A3632" s="668">
        <v>4795</v>
      </c>
      <c r="B3632" s="668" t="s">
        <v>62622</v>
      </c>
      <c r="C3632" s="668" t="s">
        <v>57096</v>
      </c>
      <c r="D3632" s="668" t="s">
        <v>57093</v>
      </c>
      <c r="E3632" s="674" t="s">
        <v>62623</v>
      </c>
    </row>
    <row r="3633" spans="1:5">
      <c r="A3633" s="668">
        <v>39694</v>
      </c>
      <c r="B3633" s="668" t="s">
        <v>62624</v>
      </c>
      <c r="C3633" s="668" t="s">
        <v>57096</v>
      </c>
      <c r="D3633" s="668" t="s">
        <v>57093</v>
      </c>
      <c r="E3633" s="674" t="s">
        <v>62625</v>
      </c>
    </row>
    <row r="3634" spans="1:5">
      <c r="A3634" s="668">
        <v>1292</v>
      </c>
      <c r="B3634" s="668" t="s">
        <v>62626</v>
      </c>
      <c r="C3634" s="668" t="s">
        <v>57096</v>
      </c>
      <c r="D3634" s="668" t="s">
        <v>57093</v>
      </c>
      <c r="E3634" s="674" t="s">
        <v>62627</v>
      </c>
    </row>
    <row r="3635" spans="1:5">
      <c r="A3635" s="668">
        <v>1287</v>
      </c>
      <c r="B3635" s="668" t="s">
        <v>62628</v>
      </c>
      <c r="C3635" s="668" t="s">
        <v>57096</v>
      </c>
      <c r="D3635" s="668" t="s">
        <v>57097</v>
      </c>
      <c r="E3635" s="674" t="s">
        <v>61165</v>
      </c>
    </row>
    <row r="3636" spans="1:5">
      <c r="A3636" s="668">
        <v>1297</v>
      </c>
      <c r="B3636" s="668" t="s">
        <v>62629</v>
      </c>
      <c r="C3636" s="668" t="s">
        <v>57096</v>
      </c>
      <c r="D3636" s="668" t="s">
        <v>57093</v>
      </c>
      <c r="E3636" s="674" t="s">
        <v>62630</v>
      </c>
    </row>
    <row r="3637" spans="1:5">
      <c r="A3637" s="668">
        <v>4786</v>
      </c>
      <c r="B3637" s="668" t="s">
        <v>62631</v>
      </c>
      <c r="C3637" s="668" t="s">
        <v>57096</v>
      </c>
      <c r="D3637" s="668" t="s">
        <v>44266</v>
      </c>
      <c r="E3637" s="674" t="s">
        <v>62632</v>
      </c>
    </row>
    <row r="3638" spans="1:5">
      <c r="A3638" s="668">
        <v>10840</v>
      </c>
      <c r="B3638" s="668" t="s">
        <v>62633</v>
      </c>
      <c r="C3638" s="668" t="s">
        <v>57096</v>
      </c>
      <c r="D3638" s="668" t="s">
        <v>57097</v>
      </c>
      <c r="E3638" s="674" t="s">
        <v>62634</v>
      </c>
    </row>
    <row r="3639" spans="1:5">
      <c r="A3639" s="668">
        <v>10841</v>
      </c>
      <c r="B3639" s="668" t="s">
        <v>62635</v>
      </c>
      <c r="C3639" s="668" t="s">
        <v>57096</v>
      </c>
      <c r="D3639" s="668" t="s">
        <v>57093</v>
      </c>
      <c r="E3639" s="674" t="s">
        <v>62636</v>
      </c>
    </row>
    <row r="3640" spans="1:5">
      <c r="A3640" s="668">
        <v>25980</v>
      </c>
      <c r="B3640" s="668" t="s">
        <v>62637</v>
      </c>
      <c r="C3640" s="668" t="s">
        <v>57096</v>
      </c>
      <c r="D3640" s="668" t="s">
        <v>57093</v>
      </c>
      <c r="E3640" s="674" t="s">
        <v>62638</v>
      </c>
    </row>
    <row r="3641" spans="1:5">
      <c r="A3641" s="668">
        <v>10842</v>
      </c>
      <c r="B3641" s="668" t="s">
        <v>62639</v>
      </c>
      <c r="C3641" s="668" t="s">
        <v>57096</v>
      </c>
      <c r="D3641" s="668" t="s">
        <v>57093</v>
      </c>
      <c r="E3641" s="674" t="s">
        <v>62640</v>
      </c>
    </row>
    <row r="3642" spans="1:5">
      <c r="A3642" s="668">
        <v>21108</v>
      </c>
      <c r="B3642" s="668" t="s">
        <v>62641</v>
      </c>
      <c r="C3642" s="668" t="s">
        <v>57096</v>
      </c>
      <c r="D3642" s="668" t="s">
        <v>57093</v>
      </c>
      <c r="E3642" s="674" t="s">
        <v>62642</v>
      </c>
    </row>
    <row r="3643" spans="1:5">
      <c r="A3643" s="668">
        <v>38180</v>
      </c>
      <c r="B3643" s="668" t="s">
        <v>62643</v>
      </c>
      <c r="C3643" s="668" t="s">
        <v>57096</v>
      </c>
      <c r="D3643" s="668" t="s">
        <v>57093</v>
      </c>
      <c r="E3643" s="674" t="s">
        <v>62644</v>
      </c>
    </row>
    <row r="3644" spans="1:5">
      <c r="A3644" s="668">
        <v>40648</v>
      </c>
      <c r="B3644" s="668" t="s">
        <v>62645</v>
      </c>
      <c r="C3644" s="668" t="s">
        <v>57096</v>
      </c>
      <c r="D3644" s="668" t="s">
        <v>44266</v>
      </c>
      <c r="E3644" s="674" t="s">
        <v>62646</v>
      </c>
    </row>
    <row r="3645" spans="1:5">
      <c r="A3645" s="668">
        <v>40649</v>
      </c>
      <c r="B3645" s="668" t="s">
        <v>62647</v>
      </c>
      <c r="C3645" s="668" t="s">
        <v>57096</v>
      </c>
      <c r="D3645" s="668" t="s">
        <v>44266</v>
      </c>
      <c r="E3645" s="674" t="s">
        <v>62648</v>
      </c>
    </row>
    <row r="3646" spans="1:5">
      <c r="A3646" s="668">
        <v>40650</v>
      </c>
      <c r="B3646" s="668" t="s">
        <v>62649</v>
      </c>
      <c r="C3646" s="668" t="s">
        <v>57096</v>
      </c>
      <c r="D3646" s="668" t="s">
        <v>44266</v>
      </c>
      <c r="E3646" s="674" t="s">
        <v>54649</v>
      </c>
    </row>
    <row r="3647" spans="1:5">
      <c r="A3647" s="668">
        <v>40651</v>
      </c>
      <c r="B3647" s="668" t="s">
        <v>62650</v>
      </c>
      <c r="C3647" s="668" t="s">
        <v>57096</v>
      </c>
      <c r="D3647" s="668" t="s">
        <v>44266</v>
      </c>
      <c r="E3647" s="674" t="s">
        <v>62651</v>
      </c>
    </row>
    <row r="3648" spans="1:5">
      <c r="A3648" s="668">
        <v>40652</v>
      </c>
      <c r="B3648" s="668" t="s">
        <v>62652</v>
      </c>
      <c r="C3648" s="668" t="s">
        <v>57096</v>
      </c>
      <c r="D3648" s="668" t="s">
        <v>44266</v>
      </c>
      <c r="E3648" s="674" t="s">
        <v>62653</v>
      </c>
    </row>
    <row r="3649" spans="1:5">
      <c r="A3649" s="668">
        <v>40647</v>
      </c>
      <c r="B3649" s="668" t="s">
        <v>62654</v>
      </c>
      <c r="C3649" s="668" t="s">
        <v>57096</v>
      </c>
      <c r="D3649" s="668" t="s">
        <v>44266</v>
      </c>
      <c r="E3649" s="674" t="s">
        <v>62655</v>
      </c>
    </row>
    <row r="3650" spans="1:5">
      <c r="A3650" s="668">
        <v>40653</v>
      </c>
      <c r="B3650" s="668" t="s">
        <v>62656</v>
      </c>
      <c r="C3650" s="668" t="s">
        <v>57096</v>
      </c>
      <c r="D3650" s="668" t="s">
        <v>44266</v>
      </c>
      <c r="E3650" s="674" t="s">
        <v>62657</v>
      </c>
    </row>
    <row r="3651" spans="1:5">
      <c r="A3651" s="668">
        <v>36178</v>
      </c>
      <c r="B3651" s="668" t="s">
        <v>62658</v>
      </c>
      <c r="C3651" s="668" t="s">
        <v>57099</v>
      </c>
      <c r="D3651" s="668" t="s">
        <v>57093</v>
      </c>
      <c r="E3651" s="674" t="s">
        <v>61758</v>
      </c>
    </row>
    <row r="3652" spans="1:5">
      <c r="A3652" s="668">
        <v>38195</v>
      </c>
      <c r="B3652" s="668" t="s">
        <v>62659</v>
      </c>
      <c r="C3652" s="668" t="s">
        <v>57096</v>
      </c>
      <c r="D3652" s="668" t="s">
        <v>57093</v>
      </c>
      <c r="E3652" s="674" t="s">
        <v>62660</v>
      </c>
    </row>
    <row r="3653" spans="1:5">
      <c r="A3653" s="668">
        <v>38181</v>
      </c>
      <c r="B3653" s="668" t="s">
        <v>62661</v>
      </c>
      <c r="C3653" s="668" t="s">
        <v>57096</v>
      </c>
      <c r="D3653" s="668" t="s">
        <v>57093</v>
      </c>
      <c r="E3653" s="674" t="s">
        <v>62662</v>
      </c>
    </row>
    <row r="3654" spans="1:5">
      <c r="A3654" s="668">
        <v>38182</v>
      </c>
      <c r="B3654" s="668" t="s">
        <v>62663</v>
      </c>
      <c r="C3654" s="668" t="s">
        <v>57096</v>
      </c>
      <c r="D3654" s="668" t="s">
        <v>57093</v>
      </c>
      <c r="E3654" s="674" t="s">
        <v>62664</v>
      </c>
    </row>
    <row r="3655" spans="1:5">
      <c r="A3655" s="668">
        <v>38186</v>
      </c>
      <c r="B3655" s="668" t="s">
        <v>62665</v>
      </c>
      <c r="C3655" s="668" t="s">
        <v>57096</v>
      </c>
      <c r="D3655" s="668" t="s">
        <v>57093</v>
      </c>
      <c r="E3655" s="674" t="s">
        <v>62666</v>
      </c>
    </row>
    <row r="3656" spans="1:5">
      <c r="A3656" s="668">
        <v>38185</v>
      </c>
      <c r="B3656" s="668" t="s">
        <v>62667</v>
      </c>
      <c r="C3656" s="668" t="s">
        <v>57096</v>
      </c>
      <c r="D3656" s="668" t="s">
        <v>57093</v>
      </c>
      <c r="E3656" s="674" t="s">
        <v>62668</v>
      </c>
    </row>
    <row r="3657" spans="1:5">
      <c r="A3657" s="668">
        <v>40654</v>
      </c>
      <c r="B3657" s="668" t="s">
        <v>62669</v>
      </c>
      <c r="C3657" s="668" t="s">
        <v>57096</v>
      </c>
      <c r="D3657" s="668" t="s">
        <v>44266</v>
      </c>
      <c r="E3657" s="674" t="s">
        <v>62670</v>
      </c>
    </row>
    <row r="3658" spans="1:5">
      <c r="A3658" s="668">
        <v>25981</v>
      </c>
      <c r="B3658" s="668" t="s">
        <v>62671</v>
      </c>
      <c r="C3658" s="668" t="s">
        <v>57096</v>
      </c>
      <c r="D3658" s="668" t="s">
        <v>57093</v>
      </c>
      <c r="E3658" s="674" t="s">
        <v>62672</v>
      </c>
    </row>
    <row r="3659" spans="1:5">
      <c r="A3659" s="668">
        <v>4822</v>
      </c>
      <c r="B3659" s="668" t="s">
        <v>62673</v>
      </c>
      <c r="C3659" s="668" t="s">
        <v>57096</v>
      </c>
      <c r="D3659" s="668" t="s">
        <v>57093</v>
      </c>
      <c r="E3659" s="674" t="s">
        <v>62674</v>
      </c>
    </row>
    <row r="3660" spans="1:5">
      <c r="A3660" s="668">
        <v>4818</v>
      </c>
      <c r="B3660" s="668" t="s">
        <v>62675</v>
      </c>
      <c r="C3660" s="668" t="s">
        <v>57096</v>
      </c>
      <c r="D3660" s="668" t="s">
        <v>57097</v>
      </c>
      <c r="E3660" s="674" t="s">
        <v>54928</v>
      </c>
    </row>
    <row r="3661" spans="1:5">
      <c r="A3661" s="668">
        <v>39567</v>
      </c>
      <c r="B3661" s="668" t="s">
        <v>62676</v>
      </c>
      <c r="C3661" s="668" t="s">
        <v>57096</v>
      </c>
      <c r="D3661" s="668" t="s">
        <v>57093</v>
      </c>
      <c r="E3661" s="674" t="s">
        <v>54313</v>
      </c>
    </row>
    <row r="3662" spans="1:5">
      <c r="A3662" s="668">
        <v>39566</v>
      </c>
      <c r="B3662" s="668" t="s">
        <v>62677</v>
      </c>
      <c r="C3662" s="668" t="s">
        <v>57096</v>
      </c>
      <c r="D3662" s="668" t="s">
        <v>57093</v>
      </c>
      <c r="E3662" s="674" t="s">
        <v>62678</v>
      </c>
    </row>
    <row r="3663" spans="1:5">
      <c r="A3663" s="668">
        <v>39416</v>
      </c>
      <c r="B3663" s="668" t="s">
        <v>62679</v>
      </c>
      <c r="C3663" s="668" t="s">
        <v>57096</v>
      </c>
      <c r="D3663" s="668" t="s">
        <v>57093</v>
      </c>
      <c r="E3663" s="674" t="s">
        <v>61184</v>
      </c>
    </row>
    <row r="3664" spans="1:5">
      <c r="A3664" s="668">
        <v>39417</v>
      </c>
      <c r="B3664" s="668" t="s">
        <v>62680</v>
      </c>
      <c r="C3664" s="668" t="s">
        <v>57096</v>
      </c>
      <c r="D3664" s="668" t="s">
        <v>57093</v>
      </c>
      <c r="E3664" s="674" t="s">
        <v>54677</v>
      </c>
    </row>
    <row r="3665" spans="1:5">
      <c r="A3665" s="668">
        <v>39414</v>
      </c>
      <c r="B3665" s="668" t="s">
        <v>62681</v>
      </c>
      <c r="C3665" s="668" t="s">
        <v>57096</v>
      </c>
      <c r="D3665" s="668" t="s">
        <v>57093</v>
      </c>
      <c r="E3665" s="674" t="s">
        <v>54686</v>
      </c>
    </row>
    <row r="3666" spans="1:5">
      <c r="A3666" s="668">
        <v>39415</v>
      </c>
      <c r="B3666" s="668" t="s">
        <v>62682</v>
      </c>
      <c r="C3666" s="668" t="s">
        <v>57096</v>
      </c>
      <c r="D3666" s="668" t="s">
        <v>57093</v>
      </c>
      <c r="E3666" s="674" t="s">
        <v>53881</v>
      </c>
    </row>
    <row r="3667" spans="1:5">
      <c r="A3667" s="668">
        <v>39412</v>
      </c>
      <c r="B3667" s="668" t="s">
        <v>62683</v>
      </c>
      <c r="C3667" s="668" t="s">
        <v>57096</v>
      </c>
      <c r="D3667" s="668" t="s">
        <v>57097</v>
      </c>
      <c r="E3667" s="674" t="s">
        <v>62684</v>
      </c>
    </row>
    <row r="3668" spans="1:5">
      <c r="A3668" s="668">
        <v>39413</v>
      </c>
      <c r="B3668" s="668" t="s">
        <v>62685</v>
      </c>
      <c r="C3668" s="668" t="s">
        <v>57096</v>
      </c>
      <c r="D3668" s="668" t="s">
        <v>57093</v>
      </c>
      <c r="E3668" s="674" t="s">
        <v>62686</v>
      </c>
    </row>
    <row r="3669" spans="1:5">
      <c r="A3669" s="668">
        <v>11062</v>
      </c>
      <c r="B3669" s="668" t="s">
        <v>62687</v>
      </c>
      <c r="C3669" s="668" t="s">
        <v>57096</v>
      </c>
      <c r="D3669" s="668" t="s">
        <v>57093</v>
      </c>
      <c r="E3669" s="674" t="s">
        <v>62688</v>
      </c>
    </row>
    <row r="3670" spans="1:5">
      <c r="A3670" s="668">
        <v>11063</v>
      </c>
      <c r="B3670" s="668" t="s">
        <v>62689</v>
      </c>
      <c r="C3670" s="668" t="s">
        <v>57096</v>
      </c>
      <c r="D3670" s="668" t="s">
        <v>57093</v>
      </c>
      <c r="E3670" s="674" t="s">
        <v>62690</v>
      </c>
    </row>
    <row r="3671" spans="1:5">
      <c r="A3671" s="668">
        <v>13521</v>
      </c>
      <c r="B3671" s="668" t="s">
        <v>62691</v>
      </c>
      <c r="C3671" s="668" t="s">
        <v>57099</v>
      </c>
      <c r="D3671" s="668" t="s">
        <v>44266</v>
      </c>
      <c r="E3671" s="674" t="s">
        <v>62692</v>
      </c>
    </row>
    <row r="3672" spans="1:5">
      <c r="A3672" s="668">
        <v>10851</v>
      </c>
      <c r="B3672" s="668" t="s">
        <v>62693</v>
      </c>
      <c r="C3672" s="668" t="s">
        <v>57099</v>
      </c>
      <c r="D3672" s="668" t="s">
        <v>44266</v>
      </c>
      <c r="E3672" s="674" t="s">
        <v>62694</v>
      </c>
    </row>
    <row r="3673" spans="1:5">
      <c r="A3673" s="668">
        <v>39515</v>
      </c>
      <c r="B3673" s="668" t="s">
        <v>62695</v>
      </c>
      <c r="C3673" s="668" t="s">
        <v>57099</v>
      </c>
      <c r="D3673" s="668" t="s">
        <v>57093</v>
      </c>
      <c r="E3673" s="674" t="s">
        <v>54194</v>
      </c>
    </row>
    <row r="3674" spans="1:5">
      <c r="A3674" s="668">
        <v>39516</v>
      </c>
      <c r="B3674" s="668" t="s">
        <v>62696</v>
      </c>
      <c r="C3674" s="668" t="s">
        <v>57099</v>
      </c>
      <c r="D3674" s="668" t="s">
        <v>57093</v>
      </c>
      <c r="E3674" s="674" t="s">
        <v>54359</v>
      </c>
    </row>
    <row r="3675" spans="1:5">
      <c r="A3675" s="668">
        <v>39514</v>
      </c>
      <c r="B3675" s="668" t="s">
        <v>62697</v>
      </c>
      <c r="C3675" s="668" t="s">
        <v>57099</v>
      </c>
      <c r="D3675" s="668" t="s">
        <v>57097</v>
      </c>
      <c r="E3675" s="674" t="s">
        <v>33552</v>
      </c>
    </row>
    <row r="3676" spans="1:5">
      <c r="A3676" s="668">
        <v>4812</v>
      </c>
      <c r="B3676" s="668" t="s">
        <v>62698</v>
      </c>
      <c r="C3676" s="668" t="s">
        <v>57096</v>
      </c>
      <c r="D3676" s="668" t="s">
        <v>57093</v>
      </c>
      <c r="E3676" s="674" t="s">
        <v>54275</v>
      </c>
    </row>
    <row r="3677" spans="1:5">
      <c r="A3677" s="668">
        <v>10849</v>
      </c>
      <c r="B3677" s="668" t="s">
        <v>62699</v>
      </c>
      <c r="C3677" s="668" t="s">
        <v>57099</v>
      </c>
      <c r="D3677" s="668" t="s">
        <v>44266</v>
      </c>
      <c r="E3677" s="674" t="s">
        <v>62700</v>
      </c>
    </row>
    <row r="3678" spans="1:5">
      <c r="A3678" s="668">
        <v>10848</v>
      </c>
      <c r="B3678" s="668" t="s">
        <v>62701</v>
      </c>
      <c r="C3678" s="668" t="s">
        <v>57099</v>
      </c>
      <c r="D3678" s="668" t="s">
        <v>44266</v>
      </c>
      <c r="E3678" s="674" t="s">
        <v>62702</v>
      </c>
    </row>
    <row r="3679" spans="1:5">
      <c r="A3679" s="668">
        <v>4813</v>
      </c>
      <c r="B3679" s="668" t="s">
        <v>62703</v>
      </c>
      <c r="C3679" s="668" t="s">
        <v>57096</v>
      </c>
      <c r="D3679" s="668" t="s">
        <v>44266</v>
      </c>
      <c r="E3679" s="674" t="s">
        <v>62704</v>
      </c>
    </row>
    <row r="3680" spans="1:5">
      <c r="A3680" s="668">
        <v>37560</v>
      </c>
      <c r="B3680" s="668" t="s">
        <v>62705</v>
      </c>
      <c r="C3680" s="668" t="s">
        <v>57099</v>
      </c>
      <c r="D3680" s="668" t="s">
        <v>44266</v>
      </c>
      <c r="E3680" s="674" t="s">
        <v>62706</v>
      </c>
    </row>
    <row r="3681" spans="1:5">
      <c r="A3681" s="668">
        <v>37557</v>
      </c>
      <c r="B3681" s="668" t="s">
        <v>62707</v>
      </c>
      <c r="C3681" s="668" t="s">
        <v>57099</v>
      </c>
      <c r="D3681" s="668" t="s">
        <v>44266</v>
      </c>
      <c r="E3681" s="674" t="s">
        <v>62708</v>
      </c>
    </row>
    <row r="3682" spans="1:5">
      <c r="A3682" s="668">
        <v>37556</v>
      </c>
      <c r="B3682" s="668" t="s">
        <v>62709</v>
      </c>
      <c r="C3682" s="668" t="s">
        <v>57099</v>
      </c>
      <c r="D3682" s="668" t="s">
        <v>44266</v>
      </c>
      <c r="E3682" s="674" t="s">
        <v>62710</v>
      </c>
    </row>
    <row r="3683" spans="1:5">
      <c r="A3683" s="668">
        <v>37559</v>
      </c>
      <c r="B3683" s="668" t="s">
        <v>62711</v>
      </c>
      <c r="C3683" s="668" t="s">
        <v>57099</v>
      </c>
      <c r="D3683" s="668" t="s">
        <v>44266</v>
      </c>
      <c r="E3683" s="674" t="s">
        <v>54407</v>
      </c>
    </row>
    <row r="3684" spans="1:5">
      <c r="A3684" s="668">
        <v>37539</v>
      </c>
      <c r="B3684" s="668" t="s">
        <v>62712</v>
      </c>
      <c r="C3684" s="668" t="s">
        <v>57099</v>
      </c>
      <c r="D3684" s="668" t="s">
        <v>44266</v>
      </c>
      <c r="E3684" s="674" t="s">
        <v>62713</v>
      </c>
    </row>
    <row r="3685" spans="1:5">
      <c r="A3685" s="668">
        <v>37558</v>
      </c>
      <c r="B3685" s="668" t="s">
        <v>62714</v>
      </c>
      <c r="C3685" s="668" t="s">
        <v>57099</v>
      </c>
      <c r="D3685" s="668" t="s">
        <v>44266</v>
      </c>
      <c r="E3685" s="674" t="s">
        <v>62715</v>
      </c>
    </row>
    <row r="3686" spans="1:5">
      <c r="A3686" s="668">
        <v>34723</v>
      </c>
      <c r="B3686" s="668" t="s">
        <v>62716</v>
      </c>
      <c r="C3686" s="668" t="s">
        <v>57096</v>
      </c>
      <c r="D3686" s="668" t="s">
        <v>44266</v>
      </c>
      <c r="E3686" s="674" t="s">
        <v>62717</v>
      </c>
    </row>
    <row r="3687" spans="1:5">
      <c r="A3687" s="668">
        <v>34721</v>
      </c>
      <c r="B3687" s="668" t="s">
        <v>62718</v>
      </c>
      <c r="C3687" s="668" t="s">
        <v>57096</v>
      </c>
      <c r="D3687" s="668" t="s">
        <v>44266</v>
      </c>
      <c r="E3687" s="674" t="s">
        <v>62719</v>
      </c>
    </row>
    <row r="3688" spans="1:5">
      <c r="A3688" s="668">
        <v>4309</v>
      </c>
      <c r="B3688" s="668" t="s">
        <v>62720</v>
      </c>
      <c r="C3688" s="668" t="s">
        <v>57099</v>
      </c>
      <c r="D3688" s="668" t="s">
        <v>57093</v>
      </c>
      <c r="E3688" s="674" t="s">
        <v>60579</v>
      </c>
    </row>
    <row r="3689" spans="1:5">
      <c r="A3689" s="668">
        <v>4307</v>
      </c>
      <c r="B3689" s="668" t="s">
        <v>62721</v>
      </c>
      <c r="C3689" s="668" t="s">
        <v>57099</v>
      </c>
      <c r="D3689" s="668" t="s">
        <v>57093</v>
      </c>
      <c r="E3689" s="674" t="s">
        <v>61762</v>
      </c>
    </row>
    <row r="3690" spans="1:5">
      <c r="A3690" s="668">
        <v>10850</v>
      </c>
      <c r="B3690" s="668" t="s">
        <v>62722</v>
      </c>
      <c r="C3690" s="668" t="s">
        <v>57099</v>
      </c>
      <c r="D3690" s="668" t="s">
        <v>44266</v>
      </c>
      <c r="E3690" s="674" t="s">
        <v>62723</v>
      </c>
    </row>
    <row r="3691" spans="1:5">
      <c r="A3691" s="668">
        <v>42438</v>
      </c>
      <c r="B3691" s="668" t="s">
        <v>62724</v>
      </c>
      <c r="C3691" s="668" t="s">
        <v>57099</v>
      </c>
      <c r="D3691" s="668" t="s">
        <v>44266</v>
      </c>
      <c r="E3691" s="674" t="s">
        <v>62725</v>
      </c>
    </row>
    <row r="3692" spans="1:5">
      <c r="A3692" s="668">
        <v>4792</v>
      </c>
      <c r="B3692" s="668" t="s">
        <v>62726</v>
      </c>
      <c r="C3692" s="668" t="s">
        <v>57096</v>
      </c>
      <c r="D3692" s="668" t="s">
        <v>57093</v>
      </c>
      <c r="E3692" s="674" t="s">
        <v>62727</v>
      </c>
    </row>
    <row r="3693" spans="1:5">
      <c r="A3693" s="668">
        <v>4790</v>
      </c>
      <c r="B3693" s="668" t="s">
        <v>62728</v>
      </c>
      <c r="C3693" s="668" t="s">
        <v>57096</v>
      </c>
      <c r="D3693" s="668" t="s">
        <v>57097</v>
      </c>
      <c r="E3693" s="674" t="s">
        <v>62729</v>
      </c>
    </row>
    <row r="3694" spans="1:5">
      <c r="A3694" s="668">
        <v>40671</v>
      </c>
      <c r="B3694" s="668" t="s">
        <v>62730</v>
      </c>
      <c r="C3694" s="668" t="s">
        <v>57096</v>
      </c>
      <c r="D3694" s="668" t="s">
        <v>57093</v>
      </c>
      <c r="E3694" s="674" t="s">
        <v>54925</v>
      </c>
    </row>
    <row r="3695" spans="1:5">
      <c r="A3695" s="668">
        <v>7552</v>
      </c>
      <c r="B3695" s="668" t="s">
        <v>62731</v>
      </c>
      <c r="C3695" s="668" t="s">
        <v>57099</v>
      </c>
      <c r="D3695" s="668" t="s">
        <v>44266</v>
      </c>
      <c r="E3695" s="674" t="s">
        <v>54580</v>
      </c>
    </row>
    <row r="3696" spans="1:5">
      <c r="A3696" s="668">
        <v>4893</v>
      </c>
      <c r="B3696" s="668" t="s">
        <v>62732</v>
      </c>
      <c r="C3696" s="668" t="s">
        <v>57099</v>
      </c>
      <c r="D3696" s="668" t="s">
        <v>44266</v>
      </c>
      <c r="E3696" s="674" t="s">
        <v>33718</v>
      </c>
    </row>
    <row r="3697" spans="1:5">
      <c r="A3697" s="668">
        <v>4894</v>
      </c>
      <c r="B3697" s="668" t="s">
        <v>62733</v>
      </c>
      <c r="C3697" s="668" t="s">
        <v>57099</v>
      </c>
      <c r="D3697" s="668" t="s">
        <v>44266</v>
      </c>
      <c r="E3697" s="674" t="s">
        <v>57253</v>
      </c>
    </row>
    <row r="3698" spans="1:5">
      <c r="A3698" s="668">
        <v>4888</v>
      </c>
      <c r="B3698" s="668" t="s">
        <v>62734</v>
      </c>
      <c r="C3698" s="668" t="s">
        <v>57099</v>
      </c>
      <c r="D3698" s="668" t="s">
        <v>44266</v>
      </c>
      <c r="E3698" s="674" t="s">
        <v>33124</v>
      </c>
    </row>
    <row r="3699" spans="1:5">
      <c r="A3699" s="668">
        <v>4890</v>
      </c>
      <c r="B3699" s="668" t="s">
        <v>62735</v>
      </c>
      <c r="C3699" s="668" t="s">
        <v>57099</v>
      </c>
      <c r="D3699" s="668" t="s">
        <v>44266</v>
      </c>
      <c r="E3699" s="674" t="s">
        <v>54142</v>
      </c>
    </row>
    <row r="3700" spans="1:5">
      <c r="A3700" s="668">
        <v>12411</v>
      </c>
      <c r="B3700" s="668" t="s">
        <v>62736</v>
      </c>
      <c r="C3700" s="668" t="s">
        <v>57099</v>
      </c>
      <c r="D3700" s="668" t="s">
        <v>44266</v>
      </c>
      <c r="E3700" s="674" t="s">
        <v>62737</v>
      </c>
    </row>
    <row r="3701" spans="1:5">
      <c r="A3701" s="668">
        <v>4891</v>
      </c>
      <c r="B3701" s="668" t="s">
        <v>62738</v>
      </c>
      <c r="C3701" s="668" t="s">
        <v>57099</v>
      </c>
      <c r="D3701" s="668" t="s">
        <v>44266</v>
      </c>
      <c r="E3701" s="674" t="s">
        <v>62739</v>
      </c>
    </row>
    <row r="3702" spans="1:5">
      <c r="A3702" s="668">
        <v>4889</v>
      </c>
      <c r="B3702" s="668" t="s">
        <v>62740</v>
      </c>
      <c r="C3702" s="668" t="s">
        <v>57099</v>
      </c>
      <c r="D3702" s="668" t="s">
        <v>44266</v>
      </c>
      <c r="E3702" s="674" t="s">
        <v>33280</v>
      </c>
    </row>
    <row r="3703" spans="1:5">
      <c r="A3703" s="668">
        <v>4892</v>
      </c>
      <c r="B3703" s="668" t="s">
        <v>62741</v>
      </c>
      <c r="C3703" s="668" t="s">
        <v>57099</v>
      </c>
      <c r="D3703" s="668" t="s">
        <v>44266</v>
      </c>
      <c r="E3703" s="674" t="s">
        <v>62742</v>
      </c>
    </row>
    <row r="3704" spans="1:5">
      <c r="A3704" s="668">
        <v>12412</v>
      </c>
      <c r="B3704" s="668" t="s">
        <v>62743</v>
      </c>
      <c r="C3704" s="668" t="s">
        <v>57099</v>
      </c>
      <c r="D3704" s="668" t="s">
        <v>44266</v>
      </c>
      <c r="E3704" s="674" t="s">
        <v>62744</v>
      </c>
    </row>
    <row r="3705" spans="1:5">
      <c r="A3705" s="668">
        <v>11073</v>
      </c>
      <c r="B3705" s="668" t="s">
        <v>62745</v>
      </c>
      <c r="C3705" s="668" t="s">
        <v>57099</v>
      </c>
      <c r="D3705" s="668" t="s">
        <v>57093</v>
      </c>
      <c r="E3705" s="674" t="s">
        <v>23418</v>
      </c>
    </row>
    <row r="3706" spans="1:5">
      <c r="A3706" s="668">
        <v>11071</v>
      </c>
      <c r="B3706" s="668" t="s">
        <v>62746</v>
      </c>
      <c r="C3706" s="668" t="s">
        <v>57099</v>
      </c>
      <c r="D3706" s="668" t="s">
        <v>57093</v>
      </c>
      <c r="E3706" s="674" t="s">
        <v>60183</v>
      </c>
    </row>
    <row r="3707" spans="1:5">
      <c r="A3707" s="668">
        <v>11072</v>
      </c>
      <c r="B3707" s="668" t="s">
        <v>62747</v>
      </c>
      <c r="C3707" s="668" t="s">
        <v>57099</v>
      </c>
      <c r="D3707" s="668" t="s">
        <v>57093</v>
      </c>
      <c r="E3707" s="674" t="s">
        <v>32196</v>
      </c>
    </row>
    <row r="3708" spans="1:5">
      <c r="A3708" s="668">
        <v>4895</v>
      </c>
      <c r="B3708" s="668" t="s">
        <v>62748</v>
      </c>
      <c r="C3708" s="668" t="s">
        <v>57099</v>
      </c>
      <c r="D3708" s="668" t="s">
        <v>57093</v>
      </c>
      <c r="E3708" s="674" t="s">
        <v>24386</v>
      </c>
    </row>
    <row r="3709" spans="1:5">
      <c r="A3709" s="668">
        <v>4907</v>
      </c>
      <c r="B3709" s="668" t="s">
        <v>62749</v>
      </c>
      <c r="C3709" s="668" t="s">
        <v>57099</v>
      </c>
      <c r="D3709" s="668" t="s">
        <v>44266</v>
      </c>
      <c r="E3709" s="674" t="s">
        <v>55528</v>
      </c>
    </row>
    <row r="3710" spans="1:5">
      <c r="A3710" s="668">
        <v>4902</v>
      </c>
      <c r="B3710" s="668" t="s">
        <v>62750</v>
      </c>
      <c r="C3710" s="668" t="s">
        <v>57099</v>
      </c>
      <c r="D3710" s="668" t="s">
        <v>44266</v>
      </c>
      <c r="E3710" s="674" t="s">
        <v>62751</v>
      </c>
    </row>
    <row r="3711" spans="1:5">
      <c r="A3711" s="668">
        <v>4908</v>
      </c>
      <c r="B3711" s="668" t="s">
        <v>62752</v>
      </c>
      <c r="C3711" s="668" t="s">
        <v>57099</v>
      </c>
      <c r="D3711" s="668" t="s">
        <v>44266</v>
      </c>
      <c r="E3711" s="674" t="s">
        <v>62753</v>
      </c>
    </row>
    <row r="3712" spans="1:5">
      <c r="A3712" s="668">
        <v>4909</v>
      </c>
      <c r="B3712" s="668" t="s">
        <v>62754</v>
      </c>
      <c r="C3712" s="668" t="s">
        <v>57099</v>
      </c>
      <c r="D3712" s="668" t="s">
        <v>44266</v>
      </c>
      <c r="E3712" s="674" t="s">
        <v>62755</v>
      </c>
    </row>
    <row r="3713" spans="1:5">
      <c r="A3713" s="668">
        <v>4903</v>
      </c>
      <c r="B3713" s="668" t="s">
        <v>62756</v>
      </c>
      <c r="C3713" s="668" t="s">
        <v>57099</v>
      </c>
      <c r="D3713" s="668" t="s">
        <v>44266</v>
      </c>
      <c r="E3713" s="674" t="s">
        <v>62757</v>
      </c>
    </row>
    <row r="3714" spans="1:5">
      <c r="A3714" s="668">
        <v>4897</v>
      </c>
      <c r="B3714" s="668" t="s">
        <v>62758</v>
      </c>
      <c r="C3714" s="668" t="s">
        <v>57099</v>
      </c>
      <c r="D3714" s="668" t="s">
        <v>57093</v>
      </c>
      <c r="E3714" s="674" t="s">
        <v>57439</v>
      </c>
    </row>
    <row r="3715" spans="1:5">
      <c r="A3715" s="668">
        <v>4896</v>
      </c>
      <c r="B3715" s="668" t="s">
        <v>62759</v>
      </c>
      <c r="C3715" s="668" t="s">
        <v>57099</v>
      </c>
      <c r="D3715" s="668" t="s">
        <v>57093</v>
      </c>
      <c r="E3715" s="674" t="s">
        <v>33260</v>
      </c>
    </row>
    <row r="3716" spans="1:5">
      <c r="A3716" s="668">
        <v>4900</v>
      </c>
      <c r="B3716" s="668" t="s">
        <v>62760</v>
      </c>
      <c r="C3716" s="668" t="s">
        <v>57099</v>
      </c>
      <c r="D3716" s="668" t="s">
        <v>57093</v>
      </c>
      <c r="E3716" s="674" t="s">
        <v>53903</v>
      </c>
    </row>
    <row r="3717" spans="1:5">
      <c r="A3717" s="668">
        <v>4898</v>
      </c>
      <c r="B3717" s="668" t="s">
        <v>62761</v>
      </c>
      <c r="C3717" s="668" t="s">
        <v>57099</v>
      </c>
      <c r="D3717" s="668" t="s">
        <v>57093</v>
      </c>
      <c r="E3717" s="674" t="s">
        <v>62762</v>
      </c>
    </row>
    <row r="3718" spans="1:5">
      <c r="A3718" s="668">
        <v>4899</v>
      </c>
      <c r="B3718" s="668" t="s">
        <v>62763</v>
      </c>
      <c r="C3718" s="668" t="s">
        <v>57099</v>
      </c>
      <c r="D3718" s="668" t="s">
        <v>57093</v>
      </c>
      <c r="E3718" s="674" t="s">
        <v>54326</v>
      </c>
    </row>
    <row r="3719" spans="1:5">
      <c r="A3719" s="668">
        <v>11096</v>
      </c>
      <c r="B3719" s="668" t="s">
        <v>62764</v>
      </c>
      <c r="C3719" s="668" t="s">
        <v>57213</v>
      </c>
      <c r="D3719" s="668" t="s">
        <v>57093</v>
      </c>
      <c r="E3719" s="674" t="s">
        <v>32100</v>
      </c>
    </row>
    <row r="3720" spans="1:5">
      <c r="A3720" s="668">
        <v>4741</v>
      </c>
      <c r="B3720" s="668" t="s">
        <v>62765</v>
      </c>
      <c r="C3720" s="668" t="s">
        <v>57384</v>
      </c>
      <c r="D3720" s="668" t="s">
        <v>57093</v>
      </c>
      <c r="E3720" s="674" t="s">
        <v>33780</v>
      </c>
    </row>
    <row r="3721" spans="1:5">
      <c r="A3721" s="668">
        <v>4752</v>
      </c>
      <c r="B3721" s="668" t="s">
        <v>62766</v>
      </c>
      <c r="C3721" s="668" t="s">
        <v>57386</v>
      </c>
      <c r="D3721" s="668" t="s">
        <v>57093</v>
      </c>
      <c r="E3721" s="674" t="s">
        <v>33573</v>
      </c>
    </row>
    <row r="3722" spans="1:5">
      <c r="A3722" s="668">
        <v>41091</v>
      </c>
      <c r="B3722" s="668" t="s">
        <v>62768</v>
      </c>
      <c r="C3722" s="668" t="s">
        <v>57389</v>
      </c>
      <c r="D3722" s="668" t="s">
        <v>57093</v>
      </c>
      <c r="E3722" s="674" t="s">
        <v>72442</v>
      </c>
    </row>
    <row r="3723" spans="1:5">
      <c r="A3723" s="668">
        <v>13954</v>
      </c>
      <c r="B3723" s="668" t="s">
        <v>62769</v>
      </c>
      <c r="C3723" s="668" t="s">
        <v>57099</v>
      </c>
      <c r="D3723" s="668" t="s">
        <v>44266</v>
      </c>
      <c r="E3723" s="674" t="s">
        <v>62770</v>
      </c>
    </row>
    <row r="3724" spans="1:5">
      <c r="A3724" s="668">
        <v>3411</v>
      </c>
      <c r="B3724" s="668" t="s">
        <v>62771</v>
      </c>
      <c r="C3724" s="668" t="s">
        <v>57213</v>
      </c>
      <c r="D3724" s="668" t="s">
        <v>57093</v>
      </c>
      <c r="E3724" s="674" t="s">
        <v>62772</v>
      </c>
    </row>
    <row r="3725" spans="1:5">
      <c r="A3725" s="668">
        <v>39995</v>
      </c>
      <c r="B3725" s="668" t="s">
        <v>62773</v>
      </c>
      <c r="C3725" s="668" t="s">
        <v>57384</v>
      </c>
      <c r="D3725" s="668" t="s">
        <v>57093</v>
      </c>
      <c r="E3725" s="674" t="s">
        <v>62774</v>
      </c>
    </row>
    <row r="3726" spans="1:5">
      <c r="A3726" s="668">
        <v>11615</v>
      </c>
      <c r="B3726" s="668" t="s">
        <v>62775</v>
      </c>
      <c r="C3726" s="668" t="s">
        <v>57096</v>
      </c>
      <c r="D3726" s="668" t="s">
        <v>57093</v>
      </c>
      <c r="E3726" s="674" t="s">
        <v>55416</v>
      </c>
    </row>
    <row r="3727" spans="1:5">
      <c r="A3727" s="668">
        <v>3408</v>
      </c>
      <c r="B3727" s="668" t="s">
        <v>62776</v>
      </c>
      <c r="C3727" s="668" t="s">
        <v>57096</v>
      </c>
      <c r="D3727" s="668" t="s">
        <v>57097</v>
      </c>
      <c r="E3727" s="674" t="s">
        <v>28577</v>
      </c>
    </row>
    <row r="3728" spans="1:5">
      <c r="A3728" s="668">
        <v>3409</v>
      </c>
      <c r="B3728" s="668" t="s">
        <v>62777</v>
      </c>
      <c r="C3728" s="668" t="s">
        <v>57096</v>
      </c>
      <c r="D3728" s="668" t="s">
        <v>57093</v>
      </c>
      <c r="E3728" s="674" t="s">
        <v>55006</v>
      </c>
    </row>
    <row r="3729" spans="1:5">
      <c r="A3729" s="668">
        <v>11427</v>
      </c>
      <c r="B3729" s="668" t="s">
        <v>62778</v>
      </c>
      <c r="C3729" s="668" t="s">
        <v>57213</v>
      </c>
      <c r="D3729" s="668" t="s">
        <v>44266</v>
      </c>
      <c r="E3729" s="674" t="s">
        <v>62779</v>
      </c>
    </row>
    <row r="3730" spans="1:5">
      <c r="A3730" s="668">
        <v>4491</v>
      </c>
      <c r="B3730" s="668" t="s">
        <v>62780</v>
      </c>
      <c r="C3730" s="668" t="s">
        <v>57144</v>
      </c>
      <c r="D3730" s="668" t="s">
        <v>57093</v>
      </c>
      <c r="E3730" s="674" t="s">
        <v>29543</v>
      </c>
    </row>
    <row r="3731" spans="1:5">
      <c r="A3731" s="668">
        <v>2745</v>
      </c>
      <c r="B3731" s="668" t="s">
        <v>62781</v>
      </c>
      <c r="C3731" s="668" t="s">
        <v>57144</v>
      </c>
      <c r="D3731" s="668" t="s">
        <v>44266</v>
      </c>
      <c r="E3731" s="674" t="s">
        <v>60611</v>
      </c>
    </row>
    <row r="3732" spans="1:5">
      <c r="A3732" s="668">
        <v>14439</v>
      </c>
      <c r="B3732" s="668" t="s">
        <v>62782</v>
      </c>
      <c r="C3732" s="668" t="s">
        <v>57144</v>
      </c>
      <c r="D3732" s="668" t="s">
        <v>44266</v>
      </c>
      <c r="E3732" s="674" t="s">
        <v>33018</v>
      </c>
    </row>
    <row r="3733" spans="1:5">
      <c r="A3733" s="668">
        <v>26022</v>
      </c>
      <c r="B3733" s="668" t="s">
        <v>62783</v>
      </c>
      <c r="C3733" s="668" t="s">
        <v>57099</v>
      </c>
      <c r="D3733" s="668" t="s">
        <v>57093</v>
      </c>
      <c r="E3733" s="674" t="s">
        <v>62784</v>
      </c>
    </row>
    <row r="3734" spans="1:5">
      <c r="A3734" s="668">
        <v>421</v>
      </c>
      <c r="B3734" s="668" t="s">
        <v>62785</v>
      </c>
      <c r="C3734" s="668" t="s">
        <v>57099</v>
      </c>
      <c r="D3734" s="668" t="s">
        <v>44266</v>
      </c>
      <c r="E3734" s="674" t="s">
        <v>23582</v>
      </c>
    </row>
    <row r="3735" spans="1:5">
      <c r="A3735" s="668">
        <v>12362</v>
      </c>
      <c r="B3735" s="668" t="s">
        <v>62786</v>
      </c>
      <c r="C3735" s="668" t="s">
        <v>57099</v>
      </c>
      <c r="D3735" s="668" t="s">
        <v>44266</v>
      </c>
      <c r="E3735" s="674" t="s">
        <v>54623</v>
      </c>
    </row>
    <row r="3736" spans="1:5">
      <c r="A3736" s="668">
        <v>14148</v>
      </c>
      <c r="B3736" s="668" t="s">
        <v>62787</v>
      </c>
      <c r="C3736" s="668" t="s">
        <v>57099</v>
      </c>
      <c r="D3736" s="668" t="s">
        <v>57093</v>
      </c>
      <c r="E3736" s="674" t="s">
        <v>60301</v>
      </c>
    </row>
    <row r="3737" spans="1:5">
      <c r="A3737" s="668">
        <v>4341</v>
      </c>
      <c r="B3737" s="668" t="s">
        <v>62788</v>
      </c>
      <c r="C3737" s="668" t="s">
        <v>57099</v>
      </c>
      <c r="D3737" s="668" t="s">
        <v>57093</v>
      </c>
      <c r="E3737" s="674" t="s">
        <v>53867</v>
      </c>
    </row>
    <row r="3738" spans="1:5">
      <c r="A3738" s="668">
        <v>4337</v>
      </c>
      <c r="B3738" s="668" t="s">
        <v>62789</v>
      </c>
      <c r="C3738" s="668" t="s">
        <v>57099</v>
      </c>
      <c r="D3738" s="668" t="s">
        <v>57093</v>
      </c>
      <c r="E3738" s="674" t="s">
        <v>32113</v>
      </c>
    </row>
    <row r="3739" spans="1:5">
      <c r="A3739" s="668">
        <v>4339</v>
      </c>
      <c r="B3739" s="668" t="s">
        <v>62790</v>
      </c>
      <c r="C3739" s="668" t="s">
        <v>57099</v>
      </c>
      <c r="D3739" s="668" t="s">
        <v>57093</v>
      </c>
      <c r="E3739" s="674" t="s">
        <v>24774</v>
      </c>
    </row>
    <row r="3740" spans="1:5">
      <c r="A3740" s="668">
        <v>39997</v>
      </c>
      <c r="B3740" s="668" t="s">
        <v>62791</v>
      </c>
      <c r="C3740" s="668" t="s">
        <v>57099</v>
      </c>
      <c r="D3740" s="668" t="s">
        <v>57093</v>
      </c>
      <c r="E3740" s="674" t="s">
        <v>25383</v>
      </c>
    </row>
    <row r="3741" spans="1:5">
      <c r="A3741" s="668">
        <v>11971</v>
      </c>
      <c r="B3741" s="668" t="s">
        <v>62792</v>
      </c>
      <c r="C3741" s="668" t="s">
        <v>57099</v>
      </c>
      <c r="D3741" s="668" t="s">
        <v>57093</v>
      </c>
      <c r="E3741" s="674" t="s">
        <v>61728</v>
      </c>
    </row>
    <row r="3742" spans="1:5">
      <c r="A3742" s="668">
        <v>4342</v>
      </c>
      <c r="B3742" s="668" t="s">
        <v>62793</v>
      </c>
      <c r="C3742" s="668" t="s">
        <v>57099</v>
      </c>
      <c r="D3742" s="668" t="s">
        <v>57093</v>
      </c>
      <c r="E3742" s="674" t="s">
        <v>25155</v>
      </c>
    </row>
    <row r="3743" spans="1:5">
      <c r="A3743" s="668">
        <v>4330</v>
      </c>
      <c r="B3743" s="668" t="s">
        <v>62794</v>
      </c>
      <c r="C3743" s="668" t="s">
        <v>57099</v>
      </c>
      <c r="D3743" s="668" t="s">
        <v>57093</v>
      </c>
      <c r="E3743" s="674" t="s">
        <v>24455</v>
      </c>
    </row>
    <row r="3744" spans="1:5">
      <c r="A3744" s="668">
        <v>4340</v>
      </c>
      <c r="B3744" s="668" t="s">
        <v>62795</v>
      </c>
      <c r="C3744" s="668" t="s">
        <v>57099</v>
      </c>
      <c r="D3744" s="668" t="s">
        <v>57093</v>
      </c>
      <c r="E3744" s="674" t="s">
        <v>32101</v>
      </c>
    </row>
    <row r="3745" spans="1:5">
      <c r="A3745" s="668">
        <v>5088</v>
      </c>
      <c r="B3745" s="668" t="s">
        <v>62796</v>
      </c>
      <c r="C3745" s="668" t="s">
        <v>57099</v>
      </c>
      <c r="D3745" s="668" t="s">
        <v>57093</v>
      </c>
      <c r="E3745" s="674" t="s">
        <v>33550</v>
      </c>
    </row>
    <row r="3746" spans="1:5">
      <c r="A3746" s="668">
        <v>11154</v>
      </c>
      <c r="B3746" s="668" t="s">
        <v>62797</v>
      </c>
      <c r="C3746" s="668" t="s">
        <v>57099</v>
      </c>
      <c r="D3746" s="668" t="s">
        <v>44266</v>
      </c>
      <c r="E3746" s="674" t="s">
        <v>62798</v>
      </c>
    </row>
    <row r="3747" spans="1:5">
      <c r="A3747" s="668">
        <v>4989</v>
      </c>
      <c r="B3747" s="668" t="s">
        <v>62799</v>
      </c>
      <c r="C3747" s="668" t="s">
        <v>57099</v>
      </c>
      <c r="D3747" s="668" t="s">
        <v>57093</v>
      </c>
      <c r="E3747" s="674" t="s">
        <v>62800</v>
      </c>
    </row>
    <row r="3748" spans="1:5">
      <c r="A3748" s="668">
        <v>4982</v>
      </c>
      <c r="B3748" s="668" t="s">
        <v>62801</v>
      </c>
      <c r="C3748" s="668" t="s">
        <v>57099</v>
      </c>
      <c r="D3748" s="668" t="s">
        <v>57093</v>
      </c>
      <c r="E3748" s="674" t="s">
        <v>62802</v>
      </c>
    </row>
    <row r="3749" spans="1:5">
      <c r="A3749" s="668">
        <v>4962</v>
      </c>
      <c r="B3749" s="668" t="s">
        <v>62803</v>
      </c>
      <c r="C3749" s="668" t="s">
        <v>57099</v>
      </c>
      <c r="D3749" s="668" t="s">
        <v>57093</v>
      </c>
      <c r="E3749" s="674" t="s">
        <v>62804</v>
      </c>
    </row>
    <row r="3750" spans="1:5">
      <c r="A3750" s="668">
        <v>4981</v>
      </c>
      <c r="B3750" s="668" t="s">
        <v>62805</v>
      </c>
      <c r="C3750" s="668" t="s">
        <v>57099</v>
      </c>
      <c r="D3750" s="668" t="s">
        <v>57097</v>
      </c>
      <c r="E3750" s="674" t="s">
        <v>62806</v>
      </c>
    </row>
    <row r="3751" spans="1:5">
      <c r="A3751" s="668">
        <v>4964</v>
      </c>
      <c r="B3751" s="668" t="s">
        <v>62807</v>
      </c>
      <c r="C3751" s="668" t="s">
        <v>57099</v>
      </c>
      <c r="D3751" s="668" t="s">
        <v>57093</v>
      </c>
      <c r="E3751" s="674" t="s">
        <v>62808</v>
      </c>
    </row>
    <row r="3752" spans="1:5">
      <c r="A3752" s="668">
        <v>4992</v>
      </c>
      <c r="B3752" s="668" t="s">
        <v>62809</v>
      </c>
      <c r="C3752" s="668" t="s">
        <v>57099</v>
      </c>
      <c r="D3752" s="668" t="s">
        <v>57093</v>
      </c>
      <c r="E3752" s="674" t="s">
        <v>62810</v>
      </c>
    </row>
    <row r="3753" spans="1:5">
      <c r="A3753" s="668">
        <v>4987</v>
      </c>
      <c r="B3753" s="668" t="s">
        <v>62811</v>
      </c>
      <c r="C3753" s="668" t="s">
        <v>57099</v>
      </c>
      <c r="D3753" s="668" t="s">
        <v>57093</v>
      </c>
      <c r="E3753" s="674" t="s">
        <v>62812</v>
      </c>
    </row>
    <row r="3754" spans="1:5">
      <c r="A3754" s="668">
        <v>39021</v>
      </c>
      <c r="B3754" s="668" t="s">
        <v>62813</v>
      </c>
      <c r="C3754" s="668" t="s">
        <v>57099</v>
      </c>
      <c r="D3754" s="668" t="s">
        <v>44266</v>
      </c>
      <c r="E3754" s="674" t="s">
        <v>62814</v>
      </c>
    </row>
    <row r="3755" spans="1:5">
      <c r="A3755" s="668">
        <v>39022</v>
      </c>
      <c r="B3755" s="668" t="s">
        <v>62815</v>
      </c>
      <c r="C3755" s="668" t="s">
        <v>57099</v>
      </c>
      <c r="D3755" s="668" t="s">
        <v>44266</v>
      </c>
      <c r="E3755" s="674" t="s">
        <v>62816</v>
      </c>
    </row>
    <row r="3756" spans="1:5">
      <c r="A3756" s="668">
        <v>39024</v>
      </c>
      <c r="B3756" s="668" t="s">
        <v>62817</v>
      </c>
      <c r="C3756" s="668" t="s">
        <v>57099</v>
      </c>
      <c r="D3756" s="668" t="s">
        <v>57093</v>
      </c>
      <c r="E3756" s="674" t="s">
        <v>62818</v>
      </c>
    </row>
    <row r="3757" spans="1:5">
      <c r="A3757" s="668">
        <v>4914</v>
      </c>
      <c r="B3757" s="668" t="s">
        <v>62819</v>
      </c>
      <c r="C3757" s="668" t="s">
        <v>57096</v>
      </c>
      <c r="D3757" s="668" t="s">
        <v>57093</v>
      </c>
      <c r="E3757" s="674" t="s">
        <v>62820</v>
      </c>
    </row>
    <row r="3758" spans="1:5">
      <c r="A3758" s="668">
        <v>4917</v>
      </c>
      <c r="B3758" s="668" t="s">
        <v>62821</v>
      </c>
      <c r="C3758" s="668" t="s">
        <v>57096</v>
      </c>
      <c r="D3758" s="668" t="s">
        <v>57097</v>
      </c>
      <c r="E3758" s="674" t="s">
        <v>62822</v>
      </c>
    </row>
    <row r="3759" spans="1:5">
      <c r="A3759" s="668">
        <v>39025</v>
      </c>
      <c r="B3759" s="668" t="s">
        <v>62823</v>
      </c>
      <c r="C3759" s="668" t="s">
        <v>57099</v>
      </c>
      <c r="D3759" s="668" t="s">
        <v>57093</v>
      </c>
      <c r="E3759" s="674" t="s">
        <v>62824</v>
      </c>
    </row>
    <row r="3760" spans="1:5">
      <c r="A3760" s="668">
        <v>4930</v>
      </c>
      <c r="B3760" s="668" t="s">
        <v>62825</v>
      </c>
      <c r="C3760" s="668" t="s">
        <v>57096</v>
      </c>
      <c r="D3760" s="668" t="s">
        <v>44266</v>
      </c>
      <c r="E3760" s="674" t="s">
        <v>62826</v>
      </c>
    </row>
    <row r="3761" spans="1:5">
      <c r="A3761" s="668">
        <v>4922</v>
      </c>
      <c r="B3761" s="668" t="s">
        <v>62827</v>
      </c>
      <c r="C3761" s="668" t="s">
        <v>57096</v>
      </c>
      <c r="D3761" s="668" t="s">
        <v>57093</v>
      </c>
      <c r="E3761" s="674" t="s">
        <v>62828</v>
      </c>
    </row>
    <row r="3762" spans="1:5">
      <c r="A3762" s="668">
        <v>4911</v>
      </c>
      <c r="B3762" s="668" t="s">
        <v>62829</v>
      </c>
      <c r="C3762" s="668" t="s">
        <v>57096</v>
      </c>
      <c r="D3762" s="668" t="s">
        <v>57093</v>
      </c>
      <c r="E3762" s="674" t="s">
        <v>62830</v>
      </c>
    </row>
    <row r="3763" spans="1:5">
      <c r="A3763" s="668">
        <v>37518</v>
      </c>
      <c r="B3763" s="668" t="s">
        <v>62831</v>
      </c>
      <c r="C3763" s="668" t="s">
        <v>57096</v>
      </c>
      <c r="D3763" s="668" t="s">
        <v>57093</v>
      </c>
      <c r="E3763" s="674" t="s">
        <v>62832</v>
      </c>
    </row>
    <row r="3764" spans="1:5">
      <c r="A3764" s="668">
        <v>4910</v>
      </c>
      <c r="B3764" s="668" t="s">
        <v>62833</v>
      </c>
      <c r="C3764" s="668" t="s">
        <v>57096</v>
      </c>
      <c r="D3764" s="668" t="s">
        <v>57093</v>
      </c>
      <c r="E3764" s="674" t="s">
        <v>62834</v>
      </c>
    </row>
    <row r="3765" spans="1:5">
      <c r="A3765" s="668">
        <v>4943</v>
      </c>
      <c r="B3765" s="668" t="s">
        <v>62835</v>
      </c>
      <c r="C3765" s="668" t="s">
        <v>57096</v>
      </c>
      <c r="D3765" s="668" t="s">
        <v>57093</v>
      </c>
      <c r="E3765" s="674" t="s">
        <v>62836</v>
      </c>
    </row>
    <row r="3766" spans="1:5">
      <c r="A3766" s="668">
        <v>5002</v>
      </c>
      <c r="B3766" s="668" t="s">
        <v>62837</v>
      </c>
      <c r="C3766" s="668" t="s">
        <v>57096</v>
      </c>
      <c r="D3766" s="668" t="s">
        <v>57093</v>
      </c>
      <c r="E3766" s="674" t="s">
        <v>62838</v>
      </c>
    </row>
    <row r="3767" spans="1:5">
      <c r="A3767" s="668">
        <v>4977</v>
      </c>
      <c r="B3767" s="668" t="s">
        <v>62839</v>
      </c>
      <c r="C3767" s="668" t="s">
        <v>57096</v>
      </c>
      <c r="D3767" s="668" t="s">
        <v>57093</v>
      </c>
      <c r="E3767" s="674" t="s">
        <v>62840</v>
      </c>
    </row>
    <row r="3768" spans="1:5">
      <c r="A3768" s="668">
        <v>5028</v>
      </c>
      <c r="B3768" s="668" t="s">
        <v>62841</v>
      </c>
      <c r="C3768" s="668" t="s">
        <v>57096</v>
      </c>
      <c r="D3768" s="668" t="s">
        <v>57093</v>
      </c>
      <c r="E3768" s="674" t="s">
        <v>62842</v>
      </c>
    </row>
    <row r="3769" spans="1:5">
      <c r="A3769" s="668">
        <v>4998</v>
      </c>
      <c r="B3769" s="668" t="s">
        <v>62843</v>
      </c>
      <c r="C3769" s="668" t="s">
        <v>57096</v>
      </c>
      <c r="D3769" s="668" t="s">
        <v>57093</v>
      </c>
      <c r="E3769" s="674" t="s">
        <v>62844</v>
      </c>
    </row>
    <row r="3770" spans="1:5">
      <c r="A3770" s="668">
        <v>4969</v>
      </c>
      <c r="B3770" s="668" t="s">
        <v>62845</v>
      </c>
      <c r="C3770" s="668" t="s">
        <v>57096</v>
      </c>
      <c r="D3770" s="668" t="s">
        <v>57097</v>
      </c>
      <c r="E3770" s="674" t="s">
        <v>62846</v>
      </c>
    </row>
    <row r="3771" spans="1:5">
      <c r="A3771" s="668">
        <v>11364</v>
      </c>
      <c r="B3771" s="668" t="s">
        <v>62847</v>
      </c>
      <c r="C3771" s="668" t="s">
        <v>57099</v>
      </c>
      <c r="D3771" s="668" t="s">
        <v>57093</v>
      </c>
      <c r="E3771" s="674" t="s">
        <v>62848</v>
      </c>
    </row>
    <row r="3772" spans="1:5">
      <c r="A3772" s="668">
        <v>11365</v>
      </c>
      <c r="B3772" s="668" t="s">
        <v>62849</v>
      </c>
      <c r="C3772" s="668" t="s">
        <v>57099</v>
      </c>
      <c r="D3772" s="668" t="s">
        <v>57093</v>
      </c>
      <c r="E3772" s="674" t="s">
        <v>62850</v>
      </c>
    </row>
    <row r="3773" spans="1:5">
      <c r="A3773" s="668">
        <v>11366</v>
      </c>
      <c r="B3773" s="668" t="s">
        <v>62851</v>
      </c>
      <c r="C3773" s="668" t="s">
        <v>57099</v>
      </c>
      <c r="D3773" s="668" t="s">
        <v>57093</v>
      </c>
      <c r="E3773" s="674" t="s">
        <v>62852</v>
      </c>
    </row>
    <row r="3774" spans="1:5">
      <c r="A3774" s="668">
        <v>43777</v>
      </c>
      <c r="B3774" s="668" t="s">
        <v>62853</v>
      </c>
      <c r="C3774" s="668" t="s">
        <v>57099</v>
      </c>
      <c r="D3774" s="668" t="s">
        <v>57093</v>
      </c>
      <c r="E3774" s="674" t="s">
        <v>62854</v>
      </c>
    </row>
    <row r="3775" spans="1:5">
      <c r="A3775" s="668">
        <v>20322</v>
      </c>
      <c r="B3775" s="668" t="s">
        <v>62855</v>
      </c>
      <c r="C3775" s="668" t="s">
        <v>57099</v>
      </c>
      <c r="D3775" s="668" t="s">
        <v>57093</v>
      </c>
      <c r="E3775" s="674" t="s">
        <v>62856</v>
      </c>
    </row>
    <row r="3776" spans="1:5">
      <c r="A3776" s="668">
        <v>10553</v>
      </c>
      <c r="B3776" s="668" t="s">
        <v>62857</v>
      </c>
      <c r="C3776" s="668" t="s">
        <v>57099</v>
      </c>
      <c r="D3776" s="668" t="s">
        <v>57093</v>
      </c>
      <c r="E3776" s="674" t="s">
        <v>62858</v>
      </c>
    </row>
    <row r="3777" spans="1:5">
      <c r="A3777" s="668">
        <v>5020</v>
      </c>
      <c r="B3777" s="668" t="s">
        <v>62859</v>
      </c>
      <c r="C3777" s="668" t="s">
        <v>57099</v>
      </c>
      <c r="D3777" s="668" t="s">
        <v>57093</v>
      </c>
      <c r="E3777" s="674" t="s">
        <v>62860</v>
      </c>
    </row>
    <row r="3778" spans="1:5">
      <c r="A3778" s="668">
        <v>10554</v>
      </c>
      <c r="B3778" s="668" t="s">
        <v>62861</v>
      </c>
      <c r="C3778" s="668" t="s">
        <v>57099</v>
      </c>
      <c r="D3778" s="668" t="s">
        <v>57093</v>
      </c>
      <c r="E3778" s="674" t="s">
        <v>62862</v>
      </c>
    </row>
    <row r="3779" spans="1:5">
      <c r="A3779" s="668">
        <v>10555</v>
      </c>
      <c r="B3779" s="668" t="s">
        <v>62863</v>
      </c>
      <c r="C3779" s="668" t="s">
        <v>57099</v>
      </c>
      <c r="D3779" s="668" t="s">
        <v>57093</v>
      </c>
      <c r="E3779" s="674" t="s">
        <v>62864</v>
      </c>
    </row>
    <row r="3780" spans="1:5">
      <c r="A3780" s="668">
        <v>10556</v>
      </c>
      <c r="B3780" s="668" t="s">
        <v>62865</v>
      </c>
      <c r="C3780" s="668" t="s">
        <v>57099</v>
      </c>
      <c r="D3780" s="668" t="s">
        <v>57093</v>
      </c>
      <c r="E3780" s="674" t="s">
        <v>62866</v>
      </c>
    </row>
    <row r="3781" spans="1:5">
      <c r="A3781" s="668">
        <v>39502</v>
      </c>
      <c r="B3781" s="668" t="s">
        <v>62867</v>
      </c>
      <c r="C3781" s="668" t="s">
        <v>57099</v>
      </c>
      <c r="D3781" s="668" t="s">
        <v>57093</v>
      </c>
      <c r="E3781" s="674" t="s">
        <v>62868</v>
      </c>
    </row>
    <row r="3782" spans="1:5">
      <c r="A3782" s="668">
        <v>39504</v>
      </c>
      <c r="B3782" s="668" t="s">
        <v>62869</v>
      </c>
      <c r="C3782" s="668" t="s">
        <v>57099</v>
      </c>
      <c r="D3782" s="668" t="s">
        <v>57093</v>
      </c>
      <c r="E3782" s="674" t="s">
        <v>62870</v>
      </c>
    </row>
    <row r="3783" spans="1:5">
      <c r="A3783" s="668">
        <v>39503</v>
      </c>
      <c r="B3783" s="668" t="s">
        <v>62871</v>
      </c>
      <c r="C3783" s="668" t="s">
        <v>57099</v>
      </c>
      <c r="D3783" s="668" t="s">
        <v>57093</v>
      </c>
      <c r="E3783" s="674" t="s">
        <v>62872</v>
      </c>
    </row>
    <row r="3784" spans="1:5">
      <c r="A3784" s="668">
        <v>39505</v>
      </c>
      <c r="B3784" s="668" t="s">
        <v>62873</v>
      </c>
      <c r="C3784" s="668" t="s">
        <v>57099</v>
      </c>
      <c r="D3784" s="668" t="s">
        <v>57093</v>
      </c>
      <c r="E3784" s="674" t="s">
        <v>62874</v>
      </c>
    </row>
    <row r="3785" spans="1:5">
      <c r="A3785" s="668">
        <v>25969</v>
      </c>
      <c r="B3785" s="668" t="s">
        <v>62875</v>
      </c>
      <c r="C3785" s="668" t="s">
        <v>57099</v>
      </c>
      <c r="D3785" s="668" t="s">
        <v>44266</v>
      </c>
      <c r="E3785" s="674" t="s">
        <v>62876</v>
      </c>
    </row>
    <row r="3786" spans="1:5">
      <c r="A3786" s="668">
        <v>4944</v>
      </c>
      <c r="B3786" s="668" t="s">
        <v>62877</v>
      </c>
      <c r="C3786" s="668" t="s">
        <v>57096</v>
      </c>
      <c r="D3786" s="668" t="s">
        <v>57093</v>
      </c>
      <c r="E3786" s="674" t="s">
        <v>62878</v>
      </c>
    </row>
    <row r="3787" spans="1:5">
      <c r="A3787" s="668">
        <v>21102</v>
      </c>
      <c r="B3787" s="668" t="s">
        <v>62879</v>
      </c>
      <c r="C3787" s="668" t="s">
        <v>57099</v>
      </c>
      <c r="D3787" s="668" t="s">
        <v>57093</v>
      </c>
      <c r="E3787" s="674" t="s">
        <v>62880</v>
      </c>
    </row>
    <row r="3788" spans="1:5">
      <c r="A3788" s="668">
        <v>21101</v>
      </c>
      <c r="B3788" s="668" t="s">
        <v>62881</v>
      </c>
      <c r="C3788" s="668" t="s">
        <v>57099</v>
      </c>
      <c r="D3788" s="668" t="s">
        <v>57093</v>
      </c>
      <c r="E3788" s="674" t="s">
        <v>62882</v>
      </c>
    </row>
    <row r="3789" spans="1:5">
      <c r="A3789" s="668">
        <v>34713</v>
      </c>
      <c r="B3789" s="668" t="s">
        <v>62883</v>
      </c>
      <c r="C3789" s="668" t="s">
        <v>57096</v>
      </c>
      <c r="D3789" s="668" t="s">
        <v>57093</v>
      </c>
      <c r="E3789" s="674" t="s">
        <v>62884</v>
      </c>
    </row>
    <row r="3790" spans="1:5">
      <c r="A3790" s="668">
        <v>4947</v>
      </c>
      <c r="B3790" s="668" t="s">
        <v>62885</v>
      </c>
      <c r="C3790" s="668" t="s">
        <v>57096</v>
      </c>
      <c r="D3790" s="668" t="s">
        <v>44266</v>
      </c>
      <c r="E3790" s="674" t="s">
        <v>62886</v>
      </c>
    </row>
    <row r="3791" spans="1:5">
      <c r="A3791" s="668">
        <v>37563</v>
      </c>
      <c r="B3791" s="668" t="s">
        <v>62887</v>
      </c>
      <c r="C3791" s="668" t="s">
        <v>57096</v>
      </c>
      <c r="D3791" s="668" t="s">
        <v>44266</v>
      </c>
      <c r="E3791" s="674" t="s">
        <v>62888</v>
      </c>
    </row>
    <row r="3792" spans="1:5">
      <c r="A3792" s="668">
        <v>4948</v>
      </c>
      <c r="B3792" s="668" t="s">
        <v>62889</v>
      </c>
      <c r="C3792" s="668" t="s">
        <v>57096</v>
      </c>
      <c r="D3792" s="668" t="s">
        <v>44266</v>
      </c>
      <c r="E3792" s="674" t="s">
        <v>62890</v>
      </c>
    </row>
    <row r="3793" spans="1:5">
      <c r="A3793" s="668">
        <v>37561</v>
      </c>
      <c r="B3793" s="668" t="s">
        <v>62891</v>
      </c>
      <c r="C3793" s="668" t="s">
        <v>57096</v>
      </c>
      <c r="D3793" s="668" t="s">
        <v>44266</v>
      </c>
      <c r="E3793" s="674" t="s">
        <v>62892</v>
      </c>
    </row>
    <row r="3794" spans="1:5">
      <c r="A3794" s="668">
        <v>37562</v>
      </c>
      <c r="B3794" s="668" t="s">
        <v>62893</v>
      </c>
      <c r="C3794" s="668" t="s">
        <v>57096</v>
      </c>
      <c r="D3794" s="668" t="s">
        <v>44266</v>
      </c>
      <c r="E3794" s="674" t="s">
        <v>62894</v>
      </c>
    </row>
    <row r="3795" spans="1:5">
      <c r="A3795" s="668">
        <v>14164</v>
      </c>
      <c r="B3795" s="668" t="s">
        <v>62895</v>
      </c>
      <c r="C3795" s="668" t="s">
        <v>57099</v>
      </c>
      <c r="D3795" s="668" t="s">
        <v>44266</v>
      </c>
      <c r="E3795" s="674" t="s">
        <v>62896</v>
      </c>
    </row>
    <row r="3796" spans="1:5">
      <c r="A3796" s="668">
        <v>14163</v>
      </c>
      <c r="B3796" s="668" t="s">
        <v>62897</v>
      </c>
      <c r="C3796" s="668" t="s">
        <v>57099</v>
      </c>
      <c r="D3796" s="668" t="s">
        <v>44266</v>
      </c>
      <c r="E3796" s="674" t="s">
        <v>62898</v>
      </c>
    </row>
    <row r="3797" spans="1:5">
      <c r="A3797" s="668">
        <v>5051</v>
      </c>
      <c r="B3797" s="668" t="s">
        <v>62899</v>
      </c>
      <c r="C3797" s="668" t="s">
        <v>57099</v>
      </c>
      <c r="D3797" s="668" t="s">
        <v>44266</v>
      </c>
      <c r="E3797" s="674" t="s">
        <v>62900</v>
      </c>
    </row>
    <row r="3798" spans="1:5">
      <c r="A3798" s="668">
        <v>14162</v>
      </c>
      <c r="B3798" s="668" t="s">
        <v>62901</v>
      </c>
      <c r="C3798" s="668" t="s">
        <v>57099</v>
      </c>
      <c r="D3798" s="668" t="s">
        <v>44266</v>
      </c>
      <c r="E3798" s="674" t="s">
        <v>62902</v>
      </c>
    </row>
    <row r="3799" spans="1:5">
      <c r="A3799" s="668">
        <v>5052</v>
      </c>
      <c r="B3799" s="668" t="s">
        <v>62903</v>
      </c>
      <c r="C3799" s="668" t="s">
        <v>57099</v>
      </c>
      <c r="D3799" s="668" t="s">
        <v>44266</v>
      </c>
      <c r="E3799" s="674" t="s">
        <v>62904</v>
      </c>
    </row>
    <row r="3800" spans="1:5">
      <c r="A3800" s="668">
        <v>14166</v>
      </c>
      <c r="B3800" s="668" t="s">
        <v>62905</v>
      </c>
      <c r="C3800" s="668" t="s">
        <v>57099</v>
      </c>
      <c r="D3800" s="668" t="s">
        <v>44266</v>
      </c>
      <c r="E3800" s="674" t="s">
        <v>62906</v>
      </c>
    </row>
    <row r="3801" spans="1:5">
      <c r="A3801" s="668">
        <v>14165</v>
      </c>
      <c r="B3801" s="668" t="s">
        <v>62907</v>
      </c>
      <c r="C3801" s="668" t="s">
        <v>57099</v>
      </c>
      <c r="D3801" s="668" t="s">
        <v>44266</v>
      </c>
      <c r="E3801" s="674" t="s">
        <v>62908</v>
      </c>
    </row>
    <row r="3802" spans="1:5">
      <c r="A3802" s="668">
        <v>5050</v>
      </c>
      <c r="B3802" s="668" t="s">
        <v>62909</v>
      </c>
      <c r="C3802" s="668" t="s">
        <v>57099</v>
      </c>
      <c r="D3802" s="668" t="s">
        <v>44266</v>
      </c>
      <c r="E3802" s="674" t="s">
        <v>62910</v>
      </c>
    </row>
    <row r="3803" spans="1:5">
      <c r="A3803" s="668">
        <v>12378</v>
      </c>
      <c r="B3803" s="668" t="s">
        <v>62911</v>
      </c>
      <c r="C3803" s="668" t="s">
        <v>57099</v>
      </c>
      <c r="D3803" s="668" t="s">
        <v>44266</v>
      </c>
      <c r="E3803" s="674" t="s">
        <v>62912</v>
      </c>
    </row>
    <row r="3804" spans="1:5">
      <c r="A3804" s="668">
        <v>12366</v>
      </c>
      <c r="B3804" s="668" t="s">
        <v>62913</v>
      </c>
      <c r="C3804" s="668" t="s">
        <v>57099</v>
      </c>
      <c r="D3804" s="668" t="s">
        <v>44266</v>
      </c>
      <c r="E3804" s="674" t="s">
        <v>62914</v>
      </c>
    </row>
    <row r="3805" spans="1:5">
      <c r="A3805" s="668">
        <v>5045</v>
      </c>
      <c r="B3805" s="668" t="s">
        <v>62915</v>
      </c>
      <c r="C3805" s="668" t="s">
        <v>57099</v>
      </c>
      <c r="D3805" s="668" t="s">
        <v>44266</v>
      </c>
      <c r="E3805" s="674" t="s">
        <v>62916</v>
      </c>
    </row>
    <row r="3806" spans="1:5">
      <c r="A3806" s="668">
        <v>5044</v>
      </c>
      <c r="B3806" s="668" t="s">
        <v>62917</v>
      </c>
      <c r="C3806" s="668" t="s">
        <v>57099</v>
      </c>
      <c r="D3806" s="668" t="s">
        <v>44266</v>
      </c>
      <c r="E3806" s="674" t="s">
        <v>62918</v>
      </c>
    </row>
    <row r="3807" spans="1:5">
      <c r="A3807" s="668">
        <v>5055</v>
      </c>
      <c r="B3807" s="668" t="s">
        <v>62919</v>
      </c>
      <c r="C3807" s="668" t="s">
        <v>57099</v>
      </c>
      <c r="D3807" s="668" t="s">
        <v>44266</v>
      </c>
      <c r="E3807" s="674" t="s">
        <v>62920</v>
      </c>
    </row>
    <row r="3808" spans="1:5">
      <c r="A3808" s="668">
        <v>5053</v>
      </c>
      <c r="B3808" s="668" t="s">
        <v>62921</v>
      </c>
      <c r="C3808" s="668" t="s">
        <v>57099</v>
      </c>
      <c r="D3808" s="668" t="s">
        <v>44266</v>
      </c>
      <c r="E3808" s="674" t="s">
        <v>62922</v>
      </c>
    </row>
    <row r="3809" spans="1:5">
      <c r="A3809" s="668">
        <v>5035</v>
      </c>
      <c r="B3809" s="668" t="s">
        <v>62923</v>
      </c>
      <c r="C3809" s="668" t="s">
        <v>57099</v>
      </c>
      <c r="D3809" s="668" t="s">
        <v>44266</v>
      </c>
      <c r="E3809" s="674" t="s">
        <v>62924</v>
      </c>
    </row>
    <row r="3810" spans="1:5">
      <c r="A3810" s="668">
        <v>5036</v>
      </c>
      <c r="B3810" s="668" t="s">
        <v>62925</v>
      </c>
      <c r="C3810" s="668" t="s">
        <v>57099</v>
      </c>
      <c r="D3810" s="668" t="s">
        <v>44266</v>
      </c>
      <c r="E3810" s="674" t="s">
        <v>62926</v>
      </c>
    </row>
    <row r="3811" spans="1:5">
      <c r="A3811" s="668">
        <v>5059</v>
      </c>
      <c r="B3811" s="668" t="s">
        <v>62927</v>
      </c>
      <c r="C3811" s="668" t="s">
        <v>57099</v>
      </c>
      <c r="D3811" s="668" t="s">
        <v>44266</v>
      </c>
      <c r="E3811" s="674" t="s">
        <v>62928</v>
      </c>
    </row>
    <row r="3812" spans="1:5">
      <c r="A3812" s="668">
        <v>5057</v>
      </c>
      <c r="B3812" s="668" t="s">
        <v>62929</v>
      </c>
      <c r="C3812" s="668" t="s">
        <v>57099</v>
      </c>
      <c r="D3812" s="668" t="s">
        <v>44266</v>
      </c>
      <c r="E3812" s="674" t="s">
        <v>62930</v>
      </c>
    </row>
    <row r="3813" spans="1:5">
      <c r="A3813" s="668">
        <v>5033</v>
      </c>
      <c r="B3813" s="668" t="s">
        <v>62931</v>
      </c>
      <c r="C3813" s="668" t="s">
        <v>57099</v>
      </c>
      <c r="D3813" s="668" t="s">
        <v>44266</v>
      </c>
      <c r="E3813" s="674" t="s">
        <v>62932</v>
      </c>
    </row>
    <row r="3814" spans="1:5">
      <c r="A3814" s="668">
        <v>5038</v>
      </c>
      <c r="B3814" s="668" t="s">
        <v>62933</v>
      </c>
      <c r="C3814" s="668" t="s">
        <v>57099</v>
      </c>
      <c r="D3814" s="668" t="s">
        <v>44266</v>
      </c>
      <c r="E3814" s="674" t="s">
        <v>62934</v>
      </c>
    </row>
    <row r="3815" spans="1:5">
      <c r="A3815" s="668">
        <v>12372</v>
      </c>
      <c r="B3815" s="668" t="s">
        <v>62935</v>
      </c>
      <c r="C3815" s="668" t="s">
        <v>57099</v>
      </c>
      <c r="D3815" s="668" t="s">
        <v>44266</v>
      </c>
      <c r="E3815" s="674" t="s">
        <v>62936</v>
      </c>
    </row>
    <row r="3816" spans="1:5">
      <c r="A3816" s="668">
        <v>13339</v>
      </c>
      <c r="B3816" s="668" t="s">
        <v>62937</v>
      </c>
      <c r="C3816" s="668" t="s">
        <v>57099</v>
      </c>
      <c r="D3816" s="668" t="s">
        <v>44266</v>
      </c>
      <c r="E3816" s="674" t="s">
        <v>62938</v>
      </c>
    </row>
    <row r="3817" spans="1:5">
      <c r="A3817" s="668">
        <v>12373</v>
      </c>
      <c r="B3817" s="668" t="s">
        <v>62939</v>
      </c>
      <c r="C3817" s="668" t="s">
        <v>57099</v>
      </c>
      <c r="D3817" s="668" t="s">
        <v>44266</v>
      </c>
      <c r="E3817" s="674" t="s">
        <v>62940</v>
      </c>
    </row>
    <row r="3818" spans="1:5">
      <c r="A3818" s="668">
        <v>12388</v>
      </c>
      <c r="B3818" s="668" t="s">
        <v>62941</v>
      </c>
      <c r="C3818" s="668" t="s">
        <v>57099</v>
      </c>
      <c r="D3818" s="668" t="s">
        <v>44266</v>
      </c>
      <c r="E3818" s="674" t="s">
        <v>62942</v>
      </c>
    </row>
    <row r="3819" spans="1:5">
      <c r="A3819" s="668">
        <v>34695</v>
      </c>
      <c r="B3819" s="668" t="s">
        <v>62943</v>
      </c>
      <c r="C3819" s="668" t="s">
        <v>57099</v>
      </c>
      <c r="D3819" s="668" t="s">
        <v>44266</v>
      </c>
      <c r="E3819" s="674" t="s">
        <v>62944</v>
      </c>
    </row>
    <row r="3820" spans="1:5">
      <c r="A3820" s="668">
        <v>34692</v>
      </c>
      <c r="B3820" s="668" t="s">
        <v>62945</v>
      </c>
      <c r="C3820" s="668" t="s">
        <v>57099</v>
      </c>
      <c r="D3820" s="668" t="s">
        <v>44266</v>
      </c>
      <c r="E3820" s="674" t="s">
        <v>62946</v>
      </c>
    </row>
    <row r="3821" spans="1:5">
      <c r="A3821" s="668">
        <v>2731</v>
      </c>
      <c r="B3821" s="668" t="s">
        <v>62947</v>
      </c>
      <c r="C3821" s="668" t="s">
        <v>57144</v>
      </c>
      <c r="D3821" s="668" t="s">
        <v>44266</v>
      </c>
      <c r="E3821" s="674" t="s">
        <v>62948</v>
      </c>
    </row>
    <row r="3822" spans="1:5">
      <c r="A3822" s="668">
        <v>26028</v>
      </c>
      <c r="B3822" s="668" t="s">
        <v>62949</v>
      </c>
      <c r="C3822" s="668" t="s">
        <v>58884</v>
      </c>
      <c r="D3822" s="668" t="s">
        <v>57093</v>
      </c>
      <c r="E3822" s="674" t="s">
        <v>62950</v>
      </c>
    </row>
    <row r="3823" spans="1:5">
      <c r="A3823" s="668">
        <v>11844</v>
      </c>
      <c r="B3823" s="668" t="s">
        <v>62951</v>
      </c>
      <c r="C3823" s="668" t="s">
        <v>57144</v>
      </c>
      <c r="D3823" s="668" t="s">
        <v>57093</v>
      </c>
      <c r="E3823" s="674" t="s">
        <v>62952</v>
      </c>
    </row>
    <row r="3824" spans="1:5">
      <c r="A3824" s="668">
        <v>4465</v>
      </c>
      <c r="B3824" s="668" t="s">
        <v>62953</v>
      </c>
      <c r="C3824" s="668" t="s">
        <v>57144</v>
      </c>
      <c r="D3824" s="668" t="s">
        <v>57093</v>
      </c>
      <c r="E3824" s="674" t="s">
        <v>33755</v>
      </c>
    </row>
    <row r="3825" spans="1:5">
      <c r="A3825" s="668">
        <v>35273</v>
      </c>
      <c r="B3825" s="668" t="s">
        <v>62954</v>
      </c>
      <c r="C3825" s="668" t="s">
        <v>57144</v>
      </c>
      <c r="D3825" s="668" t="s">
        <v>57093</v>
      </c>
      <c r="E3825" s="674" t="s">
        <v>62955</v>
      </c>
    </row>
    <row r="3826" spans="1:5">
      <c r="A3826" s="668">
        <v>4470</v>
      </c>
      <c r="B3826" s="668" t="s">
        <v>62956</v>
      </c>
      <c r="C3826" s="668" t="s">
        <v>57144</v>
      </c>
      <c r="D3826" s="668" t="s">
        <v>57093</v>
      </c>
      <c r="E3826" s="674" t="s">
        <v>62957</v>
      </c>
    </row>
    <row r="3827" spans="1:5">
      <c r="A3827" s="668">
        <v>20208</v>
      </c>
      <c r="B3827" s="668" t="s">
        <v>62958</v>
      </c>
      <c r="C3827" s="668" t="s">
        <v>57144</v>
      </c>
      <c r="D3827" s="668" t="s">
        <v>57093</v>
      </c>
      <c r="E3827" s="674" t="s">
        <v>62959</v>
      </c>
    </row>
    <row r="3828" spans="1:5">
      <c r="A3828" s="668">
        <v>20204</v>
      </c>
      <c r="B3828" s="668" t="s">
        <v>62960</v>
      </c>
      <c r="C3828" s="668" t="s">
        <v>57144</v>
      </c>
      <c r="D3828" s="668" t="s">
        <v>57093</v>
      </c>
      <c r="E3828" s="674" t="s">
        <v>54920</v>
      </c>
    </row>
    <row r="3829" spans="1:5">
      <c r="A3829" s="668">
        <v>4437</v>
      </c>
      <c r="B3829" s="668" t="s">
        <v>62961</v>
      </c>
      <c r="C3829" s="668" t="s">
        <v>57144</v>
      </c>
      <c r="D3829" s="668" t="s">
        <v>57093</v>
      </c>
      <c r="E3829" s="674" t="s">
        <v>53888</v>
      </c>
    </row>
    <row r="3830" spans="1:5">
      <c r="A3830" s="668">
        <v>14580</v>
      </c>
      <c r="B3830" s="668" t="s">
        <v>62962</v>
      </c>
      <c r="C3830" s="668" t="s">
        <v>57144</v>
      </c>
      <c r="D3830" s="668" t="s">
        <v>57093</v>
      </c>
      <c r="E3830" s="674" t="s">
        <v>53888</v>
      </c>
    </row>
    <row r="3831" spans="1:5">
      <c r="A3831" s="668">
        <v>40304</v>
      </c>
      <c r="B3831" s="668" t="s">
        <v>62963</v>
      </c>
      <c r="C3831" s="668" t="s">
        <v>57213</v>
      </c>
      <c r="D3831" s="668" t="s">
        <v>57093</v>
      </c>
      <c r="E3831" s="674" t="s">
        <v>33298</v>
      </c>
    </row>
    <row r="3832" spans="1:5">
      <c r="A3832" s="668">
        <v>5065</v>
      </c>
      <c r="B3832" s="668" t="s">
        <v>62964</v>
      </c>
      <c r="C3832" s="668" t="s">
        <v>57213</v>
      </c>
      <c r="D3832" s="668" t="s">
        <v>57093</v>
      </c>
      <c r="E3832" s="674" t="s">
        <v>32911</v>
      </c>
    </row>
    <row r="3833" spans="1:5">
      <c r="A3833" s="668">
        <v>5072</v>
      </c>
      <c r="B3833" s="668" t="s">
        <v>62965</v>
      </c>
      <c r="C3833" s="668" t="s">
        <v>57213</v>
      </c>
      <c r="D3833" s="668" t="s">
        <v>57093</v>
      </c>
      <c r="E3833" s="674" t="s">
        <v>62966</v>
      </c>
    </row>
    <row r="3834" spans="1:5">
      <c r="A3834" s="668">
        <v>5066</v>
      </c>
      <c r="B3834" s="668" t="s">
        <v>62967</v>
      </c>
      <c r="C3834" s="668" t="s">
        <v>57213</v>
      </c>
      <c r="D3834" s="668" t="s">
        <v>57093</v>
      </c>
      <c r="E3834" s="674" t="s">
        <v>62968</v>
      </c>
    </row>
    <row r="3835" spans="1:5">
      <c r="A3835" s="668">
        <v>5063</v>
      </c>
      <c r="B3835" s="668" t="s">
        <v>62969</v>
      </c>
      <c r="C3835" s="668" t="s">
        <v>57213</v>
      </c>
      <c r="D3835" s="668" t="s">
        <v>57093</v>
      </c>
      <c r="E3835" s="674" t="s">
        <v>54556</v>
      </c>
    </row>
    <row r="3836" spans="1:5">
      <c r="A3836" s="668">
        <v>20247</v>
      </c>
      <c r="B3836" s="668" t="s">
        <v>62970</v>
      </c>
      <c r="C3836" s="668" t="s">
        <v>57213</v>
      </c>
      <c r="D3836" s="668" t="s">
        <v>57093</v>
      </c>
      <c r="E3836" s="674" t="s">
        <v>33336</v>
      </c>
    </row>
    <row r="3837" spans="1:5">
      <c r="A3837" s="668">
        <v>5074</v>
      </c>
      <c r="B3837" s="668" t="s">
        <v>62971</v>
      </c>
      <c r="C3837" s="668" t="s">
        <v>57213</v>
      </c>
      <c r="D3837" s="668" t="s">
        <v>57093</v>
      </c>
      <c r="E3837" s="674" t="s">
        <v>62972</v>
      </c>
    </row>
    <row r="3838" spans="1:5">
      <c r="A3838" s="668">
        <v>5067</v>
      </c>
      <c r="B3838" s="668" t="s">
        <v>62973</v>
      </c>
      <c r="C3838" s="668" t="s">
        <v>57213</v>
      </c>
      <c r="D3838" s="668" t="s">
        <v>57093</v>
      </c>
      <c r="E3838" s="674" t="s">
        <v>62974</v>
      </c>
    </row>
    <row r="3839" spans="1:5">
      <c r="A3839" s="668">
        <v>5078</v>
      </c>
      <c r="B3839" s="668" t="s">
        <v>62975</v>
      </c>
      <c r="C3839" s="668" t="s">
        <v>57213</v>
      </c>
      <c r="D3839" s="668" t="s">
        <v>57093</v>
      </c>
      <c r="E3839" s="674" t="s">
        <v>54626</v>
      </c>
    </row>
    <row r="3840" spans="1:5">
      <c r="A3840" s="668">
        <v>5068</v>
      </c>
      <c r="B3840" s="668" t="s">
        <v>62976</v>
      </c>
      <c r="C3840" s="668" t="s">
        <v>57213</v>
      </c>
      <c r="D3840" s="668" t="s">
        <v>57093</v>
      </c>
      <c r="E3840" s="674" t="s">
        <v>62977</v>
      </c>
    </row>
    <row r="3841" spans="1:5">
      <c r="A3841" s="668">
        <v>5073</v>
      </c>
      <c r="B3841" s="668" t="s">
        <v>62978</v>
      </c>
      <c r="C3841" s="668" t="s">
        <v>57213</v>
      </c>
      <c r="D3841" s="668" t="s">
        <v>57093</v>
      </c>
      <c r="E3841" s="674" t="s">
        <v>33008</v>
      </c>
    </row>
    <row r="3842" spans="1:5">
      <c r="A3842" s="668">
        <v>5069</v>
      </c>
      <c r="B3842" s="668" t="s">
        <v>62979</v>
      </c>
      <c r="C3842" s="668" t="s">
        <v>57213</v>
      </c>
      <c r="D3842" s="668" t="s">
        <v>57093</v>
      </c>
      <c r="E3842" s="674" t="s">
        <v>33008</v>
      </c>
    </row>
    <row r="3843" spans="1:5">
      <c r="A3843" s="668">
        <v>5070</v>
      </c>
      <c r="B3843" s="668" t="s">
        <v>62980</v>
      </c>
      <c r="C3843" s="668" t="s">
        <v>57213</v>
      </c>
      <c r="D3843" s="668" t="s">
        <v>57093</v>
      </c>
      <c r="E3843" s="674" t="s">
        <v>54805</v>
      </c>
    </row>
    <row r="3844" spans="1:5">
      <c r="A3844" s="668">
        <v>5071</v>
      </c>
      <c r="B3844" s="668" t="s">
        <v>62981</v>
      </c>
      <c r="C3844" s="668" t="s">
        <v>57213</v>
      </c>
      <c r="D3844" s="668" t="s">
        <v>57093</v>
      </c>
      <c r="E3844" s="674" t="s">
        <v>62977</v>
      </c>
    </row>
    <row r="3845" spans="1:5">
      <c r="A3845" s="668">
        <v>5061</v>
      </c>
      <c r="B3845" s="668" t="s">
        <v>62982</v>
      </c>
      <c r="C3845" s="668" t="s">
        <v>57213</v>
      </c>
      <c r="D3845" s="668" t="s">
        <v>57097</v>
      </c>
      <c r="E3845" s="674" t="s">
        <v>59278</v>
      </c>
    </row>
    <row r="3846" spans="1:5">
      <c r="A3846" s="668">
        <v>5075</v>
      </c>
      <c r="B3846" s="668" t="s">
        <v>62983</v>
      </c>
      <c r="C3846" s="668" t="s">
        <v>57213</v>
      </c>
      <c r="D3846" s="668" t="s">
        <v>57093</v>
      </c>
      <c r="E3846" s="674" t="s">
        <v>62977</v>
      </c>
    </row>
    <row r="3847" spans="1:5">
      <c r="A3847" s="668">
        <v>39027</v>
      </c>
      <c r="B3847" s="668" t="s">
        <v>62984</v>
      </c>
      <c r="C3847" s="668" t="s">
        <v>57213</v>
      </c>
      <c r="D3847" s="668" t="s">
        <v>57093</v>
      </c>
      <c r="E3847" s="674" t="s">
        <v>33271</v>
      </c>
    </row>
    <row r="3848" spans="1:5">
      <c r="A3848" s="668">
        <v>5062</v>
      </c>
      <c r="B3848" s="668" t="s">
        <v>62985</v>
      </c>
      <c r="C3848" s="668" t="s">
        <v>57213</v>
      </c>
      <c r="D3848" s="668" t="s">
        <v>57093</v>
      </c>
      <c r="E3848" s="674" t="s">
        <v>59832</v>
      </c>
    </row>
    <row r="3849" spans="1:5">
      <c r="A3849" s="668">
        <v>40568</v>
      </c>
      <c r="B3849" s="668" t="s">
        <v>62986</v>
      </c>
      <c r="C3849" s="668" t="s">
        <v>57213</v>
      </c>
      <c r="D3849" s="668" t="s">
        <v>57093</v>
      </c>
      <c r="E3849" s="674" t="s">
        <v>61947</v>
      </c>
    </row>
    <row r="3850" spans="1:5">
      <c r="A3850" s="668">
        <v>39026</v>
      </c>
      <c r="B3850" s="668" t="s">
        <v>62987</v>
      </c>
      <c r="C3850" s="668" t="s">
        <v>57213</v>
      </c>
      <c r="D3850" s="668" t="s">
        <v>57093</v>
      </c>
      <c r="E3850" s="674" t="s">
        <v>62988</v>
      </c>
    </row>
    <row r="3851" spans="1:5">
      <c r="A3851" s="668">
        <v>42431</v>
      </c>
      <c r="B3851" s="668" t="s">
        <v>62989</v>
      </c>
      <c r="C3851" s="668" t="s">
        <v>57099</v>
      </c>
      <c r="D3851" s="668" t="s">
        <v>44266</v>
      </c>
      <c r="E3851" s="674" t="s">
        <v>62990</v>
      </c>
    </row>
    <row r="3852" spans="1:5">
      <c r="A3852" s="668">
        <v>11149</v>
      </c>
      <c r="B3852" s="668" t="s">
        <v>62991</v>
      </c>
      <c r="C3852" s="668" t="s">
        <v>57114</v>
      </c>
      <c r="D3852" s="668" t="s">
        <v>57093</v>
      </c>
      <c r="E3852" s="674" t="s">
        <v>62992</v>
      </c>
    </row>
    <row r="3853" spans="1:5">
      <c r="A3853" s="668">
        <v>511</v>
      </c>
      <c r="B3853" s="668" t="s">
        <v>62993</v>
      </c>
      <c r="C3853" s="668" t="s">
        <v>57136</v>
      </c>
      <c r="D3853" s="668" t="s">
        <v>57097</v>
      </c>
      <c r="E3853" s="674" t="s">
        <v>62977</v>
      </c>
    </row>
    <row r="3854" spans="1:5">
      <c r="A3854" s="668">
        <v>11174</v>
      </c>
      <c r="B3854" s="668" t="s">
        <v>62994</v>
      </c>
      <c r="C3854" s="668" t="s">
        <v>62995</v>
      </c>
      <c r="D3854" s="668" t="s">
        <v>57093</v>
      </c>
      <c r="E3854" s="674" t="s">
        <v>62996</v>
      </c>
    </row>
    <row r="3855" spans="1:5">
      <c r="A3855" s="668">
        <v>37540</v>
      </c>
      <c r="B3855" s="668" t="s">
        <v>62997</v>
      </c>
      <c r="C3855" s="668" t="s">
        <v>57099</v>
      </c>
      <c r="D3855" s="668" t="s">
        <v>57093</v>
      </c>
      <c r="E3855" s="674" t="s">
        <v>62998</v>
      </c>
    </row>
    <row r="3856" spans="1:5">
      <c r="A3856" s="668">
        <v>37548</v>
      </c>
      <c r="B3856" s="668" t="s">
        <v>62999</v>
      </c>
      <c r="C3856" s="668" t="s">
        <v>57099</v>
      </c>
      <c r="D3856" s="668" t="s">
        <v>57093</v>
      </c>
      <c r="E3856" s="674" t="s">
        <v>63000</v>
      </c>
    </row>
    <row r="3857" spans="1:5">
      <c r="A3857" s="668">
        <v>39828</v>
      </c>
      <c r="B3857" s="668" t="s">
        <v>63001</v>
      </c>
      <c r="C3857" s="668" t="s">
        <v>57099</v>
      </c>
      <c r="D3857" s="668" t="s">
        <v>57093</v>
      </c>
      <c r="E3857" s="674" t="s">
        <v>63002</v>
      </c>
    </row>
    <row r="3858" spans="1:5">
      <c r="A3858" s="668">
        <v>12273</v>
      </c>
      <c r="B3858" s="668" t="s">
        <v>63003</v>
      </c>
      <c r="C3858" s="668" t="s">
        <v>57099</v>
      </c>
      <c r="D3858" s="668" t="s">
        <v>44266</v>
      </c>
      <c r="E3858" s="674" t="s">
        <v>54772</v>
      </c>
    </row>
    <row r="3859" spans="1:5">
      <c r="A3859" s="668">
        <v>38392</v>
      </c>
      <c r="B3859" s="668" t="s">
        <v>63004</v>
      </c>
      <c r="C3859" s="668" t="s">
        <v>57099</v>
      </c>
      <c r="D3859" s="668" t="s">
        <v>57093</v>
      </c>
      <c r="E3859" s="674" t="s">
        <v>53820</v>
      </c>
    </row>
    <row r="3860" spans="1:5">
      <c r="A3860" s="668">
        <v>11735</v>
      </c>
      <c r="B3860" s="668" t="s">
        <v>63005</v>
      </c>
      <c r="C3860" s="668" t="s">
        <v>57099</v>
      </c>
      <c r="D3860" s="668" t="s">
        <v>57093</v>
      </c>
      <c r="E3860" s="674" t="s">
        <v>63006</v>
      </c>
    </row>
    <row r="3861" spans="1:5">
      <c r="A3861" s="668">
        <v>11737</v>
      </c>
      <c r="B3861" s="668" t="s">
        <v>63007</v>
      </c>
      <c r="C3861" s="668" t="s">
        <v>57099</v>
      </c>
      <c r="D3861" s="668" t="s">
        <v>57093</v>
      </c>
      <c r="E3861" s="674" t="s">
        <v>27800</v>
      </c>
    </row>
    <row r="3862" spans="1:5">
      <c r="A3862" s="668">
        <v>11738</v>
      </c>
      <c r="B3862" s="668" t="s">
        <v>63008</v>
      </c>
      <c r="C3862" s="668" t="s">
        <v>57099</v>
      </c>
      <c r="D3862" s="668" t="s">
        <v>57093</v>
      </c>
      <c r="E3862" s="674" t="s">
        <v>24464</v>
      </c>
    </row>
    <row r="3863" spans="1:5">
      <c r="A3863" s="668">
        <v>36143</v>
      </c>
      <c r="B3863" s="668" t="s">
        <v>63009</v>
      </c>
      <c r="C3863" s="668" t="s">
        <v>57099</v>
      </c>
      <c r="D3863" s="668" t="s">
        <v>57093</v>
      </c>
      <c r="E3863" s="674" t="s">
        <v>33197</v>
      </c>
    </row>
    <row r="3864" spans="1:5">
      <c r="A3864" s="668">
        <v>36142</v>
      </c>
      <c r="B3864" s="668" t="s">
        <v>63010</v>
      </c>
      <c r="C3864" s="668" t="s">
        <v>57099</v>
      </c>
      <c r="D3864" s="668" t="s">
        <v>57093</v>
      </c>
      <c r="E3864" s="674" t="s">
        <v>33800</v>
      </c>
    </row>
    <row r="3865" spans="1:5">
      <c r="A3865" s="668">
        <v>36146</v>
      </c>
      <c r="B3865" s="668" t="s">
        <v>63011</v>
      </c>
      <c r="C3865" s="668" t="s">
        <v>57099</v>
      </c>
      <c r="D3865" s="668" t="s">
        <v>57093</v>
      </c>
      <c r="E3865" s="674" t="s">
        <v>63012</v>
      </c>
    </row>
    <row r="3866" spans="1:5">
      <c r="A3866" s="668">
        <v>39015</v>
      </c>
      <c r="B3866" s="668" t="s">
        <v>63013</v>
      </c>
      <c r="C3866" s="668" t="s">
        <v>57099</v>
      </c>
      <c r="D3866" s="668" t="s">
        <v>57097</v>
      </c>
      <c r="E3866" s="674" t="s">
        <v>58670</v>
      </c>
    </row>
    <row r="3867" spans="1:5">
      <c r="A3867" s="668">
        <v>38377</v>
      </c>
      <c r="B3867" s="668" t="s">
        <v>63014</v>
      </c>
      <c r="C3867" s="668" t="s">
        <v>57099</v>
      </c>
      <c r="D3867" s="668" t="s">
        <v>57093</v>
      </c>
      <c r="E3867" s="674" t="s">
        <v>63015</v>
      </c>
    </row>
    <row r="3868" spans="1:5">
      <c r="A3868" s="668">
        <v>38376</v>
      </c>
      <c r="B3868" s="668" t="s">
        <v>63016</v>
      </c>
      <c r="C3868" s="668" t="s">
        <v>57099</v>
      </c>
      <c r="D3868" s="668" t="s">
        <v>57093</v>
      </c>
      <c r="E3868" s="674" t="s">
        <v>54418</v>
      </c>
    </row>
    <row r="3869" spans="1:5">
      <c r="A3869" s="668">
        <v>38116</v>
      </c>
      <c r="B3869" s="668" t="s">
        <v>63017</v>
      </c>
      <c r="C3869" s="668" t="s">
        <v>57099</v>
      </c>
      <c r="D3869" s="668" t="s">
        <v>57093</v>
      </c>
      <c r="E3869" s="674" t="s">
        <v>54706</v>
      </c>
    </row>
    <row r="3870" spans="1:5">
      <c r="A3870" s="668">
        <v>38066</v>
      </c>
      <c r="B3870" s="668" t="s">
        <v>63018</v>
      </c>
      <c r="C3870" s="668" t="s">
        <v>57099</v>
      </c>
      <c r="D3870" s="668" t="s">
        <v>57093</v>
      </c>
      <c r="E3870" s="674" t="s">
        <v>58446</v>
      </c>
    </row>
    <row r="3871" spans="1:5">
      <c r="A3871" s="668">
        <v>38117</v>
      </c>
      <c r="B3871" s="668" t="s">
        <v>63019</v>
      </c>
      <c r="C3871" s="668" t="s">
        <v>57099</v>
      </c>
      <c r="D3871" s="668" t="s">
        <v>57093</v>
      </c>
      <c r="E3871" s="674" t="s">
        <v>54982</v>
      </c>
    </row>
    <row r="3872" spans="1:5">
      <c r="A3872" s="668">
        <v>38067</v>
      </c>
      <c r="B3872" s="668" t="s">
        <v>63020</v>
      </c>
      <c r="C3872" s="668" t="s">
        <v>57099</v>
      </c>
      <c r="D3872" s="668" t="s">
        <v>57093</v>
      </c>
      <c r="E3872" s="674" t="s">
        <v>53932</v>
      </c>
    </row>
    <row r="3873" spans="1:5">
      <c r="A3873" s="668">
        <v>41757</v>
      </c>
      <c r="B3873" s="668" t="s">
        <v>63021</v>
      </c>
      <c r="C3873" s="668" t="s">
        <v>57099</v>
      </c>
      <c r="D3873" s="668" t="s">
        <v>57093</v>
      </c>
      <c r="E3873" s="674" t="s">
        <v>63022</v>
      </c>
    </row>
    <row r="3874" spans="1:5">
      <c r="A3874" s="668">
        <v>11522</v>
      </c>
      <c r="B3874" s="668" t="s">
        <v>63023</v>
      </c>
      <c r="C3874" s="668" t="s">
        <v>57099</v>
      </c>
      <c r="D3874" s="668" t="s">
        <v>57093</v>
      </c>
      <c r="E3874" s="674" t="s">
        <v>63024</v>
      </c>
    </row>
    <row r="3875" spans="1:5">
      <c r="A3875" s="668">
        <v>43600</v>
      </c>
      <c r="B3875" s="668" t="s">
        <v>63025</v>
      </c>
      <c r="C3875" s="668" t="s">
        <v>57099</v>
      </c>
      <c r="D3875" s="668" t="s">
        <v>57093</v>
      </c>
      <c r="E3875" s="674" t="s">
        <v>63026</v>
      </c>
    </row>
    <row r="3876" spans="1:5">
      <c r="A3876" s="668">
        <v>5080</v>
      </c>
      <c r="B3876" s="668" t="s">
        <v>63027</v>
      </c>
      <c r="C3876" s="668" t="s">
        <v>57099</v>
      </c>
      <c r="D3876" s="668" t="s">
        <v>57093</v>
      </c>
      <c r="E3876" s="674" t="s">
        <v>33171</v>
      </c>
    </row>
    <row r="3877" spans="1:5">
      <c r="A3877" s="668">
        <v>38168</v>
      </c>
      <c r="B3877" s="668" t="s">
        <v>63028</v>
      </c>
      <c r="C3877" s="668" t="s">
        <v>57099</v>
      </c>
      <c r="D3877" s="668" t="s">
        <v>57093</v>
      </c>
      <c r="E3877" s="674" t="s">
        <v>63029</v>
      </c>
    </row>
    <row r="3878" spans="1:5">
      <c r="A3878" s="668">
        <v>43601</v>
      </c>
      <c r="B3878" s="668" t="s">
        <v>63030</v>
      </c>
      <c r="C3878" s="668" t="s">
        <v>57099</v>
      </c>
      <c r="D3878" s="668" t="s">
        <v>57093</v>
      </c>
      <c r="E3878" s="674" t="s">
        <v>53825</v>
      </c>
    </row>
    <row r="3879" spans="1:5">
      <c r="A3879" s="668">
        <v>13393</v>
      </c>
      <c r="B3879" s="668" t="s">
        <v>63031</v>
      </c>
      <c r="C3879" s="668" t="s">
        <v>57099</v>
      </c>
      <c r="D3879" s="668" t="s">
        <v>57093</v>
      </c>
      <c r="E3879" s="674" t="s">
        <v>63032</v>
      </c>
    </row>
    <row r="3880" spans="1:5">
      <c r="A3880" s="668">
        <v>13395</v>
      </c>
      <c r="B3880" s="668" t="s">
        <v>63033</v>
      </c>
      <c r="C3880" s="668" t="s">
        <v>57099</v>
      </c>
      <c r="D3880" s="668" t="s">
        <v>57093</v>
      </c>
      <c r="E3880" s="674" t="s">
        <v>63034</v>
      </c>
    </row>
    <row r="3881" spans="1:5">
      <c r="A3881" s="668">
        <v>12039</v>
      </c>
      <c r="B3881" s="668" t="s">
        <v>63035</v>
      </c>
      <c r="C3881" s="668" t="s">
        <v>57099</v>
      </c>
      <c r="D3881" s="668" t="s">
        <v>57093</v>
      </c>
      <c r="E3881" s="674" t="s">
        <v>63036</v>
      </c>
    </row>
    <row r="3882" spans="1:5">
      <c r="A3882" s="668">
        <v>13396</v>
      </c>
      <c r="B3882" s="668" t="s">
        <v>63037</v>
      </c>
      <c r="C3882" s="668" t="s">
        <v>57099</v>
      </c>
      <c r="D3882" s="668" t="s">
        <v>57093</v>
      </c>
      <c r="E3882" s="674" t="s">
        <v>63038</v>
      </c>
    </row>
    <row r="3883" spans="1:5">
      <c r="A3883" s="668">
        <v>12041</v>
      </c>
      <c r="B3883" s="668" t="s">
        <v>63039</v>
      </c>
      <c r="C3883" s="668" t="s">
        <v>57099</v>
      </c>
      <c r="D3883" s="668" t="s">
        <v>57093</v>
      </c>
      <c r="E3883" s="674" t="s">
        <v>63040</v>
      </c>
    </row>
    <row r="3884" spans="1:5">
      <c r="A3884" s="668">
        <v>12043</v>
      </c>
      <c r="B3884" s="668" t="s">
        <v>63041</v>
      </c>
      <c r="C3884" s="668" t="s">
        <v>57099</v>
      </c>
      <c r="D3884" s="668" t="s">
        <v>57093</v>
      </c>
      <c r="E3884" s="674" t="s">
        <v>63042</v>
      </c>
    </row>
    <row r="3885" spans="1:5">
      <c r="A3885" s="668">
        <v>39762</v>
      </c>
      <c r="B3885" s="668" t="s">
        <v>63043</v>
      </c>
      <c r="C3885" s="668" t="s">
        <v>57099</v>
      </c>
      <c r="D3885" s="668" t="s">
        <v>57093</v>
      </c>
      <c r="E3885" s="674" t="s">
        <v>63044</v>
      </c>
    </row>
    <row r="3886" spans="1:5">
      <c r="A3886" s="668">
        <v>12042</v>
      </c>
      <c r="B3886" s="668" t="s">
        <v>63045</v>
      </c>
      <c r="C3886" s="668" t="s">
        <v>57099</v>
      </c>
      <c r="D3886" s="668" t="s">
        <v>57093</v>
      </c>
      <c r="E3886" s="674" t="s">
        <v>63046</v>
      </c>
    </row>
    <row r="3887" spans="1:5">
      <c r="A3887" s="668">
        <v>39763</v>
      </c>
      <c r="B3887" s="668" t="s">
        <v>63047</v>
      </c>
      <c r="C3887" s="668" t="s">
        <v>57099</v>
      </c>
      <c r="D3887" s="668" t="s">
        <v>57093</v>
      </c>
      <c r="E3887" s="674" t="s">
        <v>63048</v>
      </c>
    </row>
    <row r="3888" spans="1:5">
      <c r="A3888" s="668">
        <v>39760</v>
      </c>
      <c r="B3888" s="668" t="s">
        <v>63049</v>
      </c>
      <c r="C3888" s="668" t="s">
        <v>57099</v>
      </c>
      <c r="D3888" s="668" t="s">
        <v>57093</v>
      </c>
      <c r="E3888" s="674" t="s">
        <v>63050</v>
      </c>
    </row>
    <row r="3889" spans="1:5">
      <c r="A3889" s="668">
        <v>39756</v>
      </c>
      <c r="B3889" s="668" t="s">
        <v>63051</v>
      </c>
      <c r="C3889" s="668" t="s">
        <v>57099</v>
      </c>
      <c r="D3889" s="668" t="s">
        <v>57093</v>
      </c>
      <c r="E3889" s="674" t="s">
        <v>63052</v>
      </c>
    </row>
    <row r="3890" spans="1:5">
      <c r="A3890" s="668">
        <v>12038</v>
      </c>
      <c r="B3890" s="668" t="s">
        <v>63053</v>
      </c>
      <c r="C3890" s="668" t="s">
        <v>57099</v>
      </c>
      <c r="D3890" s="668" t="s">
        <v>57093</v>
      </c>
      <c r="E3890" s="674" t="s">
        <v>63054</v>
      </c>
    </row>
    <row r="3891" spans="1:5">
      <c r="A3891" s="668">
        <v>39757</v>
      </c>
      <c r="B3891" s="668" t="s">
        <v>63055</v>
      </c>
      <c r="C3891" s="668" t="s">
        <v>57099</v>
      </c>
      <c r="D3891" s="668" t="s">
        <v>57093</v>
      </c>
      <c r="E3891" s="674" t="s">
        <v>63056</v>
      </c>
    </row>
    <row r="3892" spans="1:5">
      <c r="A3892" s="668">
        <v>39758</v>
      </c>
      <c r="B3892" s="668" t="s">
        <v>63057</v>
      </c>
      <c r="C3892" s="668" t="s">
        <v>57099</v>
      </c>
      <c r="D3892" s="668" t="s">
        <v>57093</v>
      </c>
      <c r="E3892" s="674" t="s">
        <v>63058</v>
      </c>
    </row>
    <row r="3893" spans="1:5">
      <c r="A3893" s="668">
        <v>39759</v>
      </c>
      <c r="B3893" s="668" t="s">
        <v>63059</v>
      </c>
      <c r="C3893" s="668" t="s">
        <v>57099</v>
      </c>
      <c r="D3893" s="668" t="s">
        <v>57093</v>
      </c>
      <c r="E3893" s="674" t="s">
        <v>63060</v>
      </c>
    </row>
    <row r="3894" spans="1:5">
      <c r="A3894" s="668">
        <v>39761</v>
      </c>
      <c r="B3894" s="668" t="s">
        <v>63061</v>
      </c>
      <c r="C3894" s="668" t="s">
        <v>57099</v>
      </c>
      <c r="D3894" s="668" t="s">
        <v>57093</v>
      </c>
      <c r="E3894" s="674" t="s">
        <v>63062</v>
      </c>
    </row>
    <row r="3895" spans="1:5">
      <c r="A3895" s="668">
        <v>39805</v>
      </c>
      <c r="B3895" s="668" t="s">
        <v>63063</v>
      </c>
      <c r="C3895" s="668" t="s">
        <v>57099</v>
      </c>
      <c r="D3895" s="668" t="s">
        <v>57093</v>
      </c>
      <c r="E3895" s="674" t="s">
        <v>63064</v>
      </c>
    </row>
    <row r="3896" spans="1:5">
      <c r="A3896" s="668">
        <v>39806</v>
      </c>
      <c r="B3896" s="668" t="s">
        <v>63065</v>
      </c>
      <c r="C3896" s="668" t="s">
        <v>57099</v>
      </c>
      <c r="D3896" s="668" t="s">
        <v>57093</v>
      </c>
      <c r="E3896" s="674" t="s">
        <v>63066</v>
      </c>
    </row>
    <row r="3897" spans="1:5">
      <c r="A3897" s="668">
        <v>39807</v>
      </c>
      <c r="B3897" s="668" t="s">
        <v>63067</v>
      </c>
      <c r="C3897" s="668" t="s">
        <v>57099</v>
      </c>
      <c r="D3897" s="668" t="s">
        <v>57093</v>
      </c>
      <c r="E3897" s="674" t="s">
        <v>63068</v>
      </c>
    </row>
    <row r="3898" spans="1:5">
      <c r="A3898" s="668">
        <v>43100</v>
      </c>
      <c r="B3898" s="668" t="s">
        <v>63069</v>
      </c>
      <c r="C3898" s="668" t="s">
        <v>57099</v>
      </c>
      <c r="D3898" s="668" t="s">
        <v>57093</v>
      </c>
      <c r="E3898" s="674" t="s">
        <v>63070</v>
      </c>
    </row>
    <row r="3899" spans="1:5">
      <c r="A3899" s="668">
        <v>39804</v>
      </c>
      <c r="B3899" s="668" t="s">
        <v>63071</v>
      </c>
      <c r="C3899" s="668" t="s">
        <v>57099</v>
      </c>
      <c r="D3899" s="668" t="s">
        <v>57093</v>
      </c>
      <c r="E3899" s="674" t="s">
        <v>63072</v>
      </c>
    </row>
    <row r="3900" spans="1:5">
      <c r="A3900" s="668">
        <v>39796</v>
      </c>
      <c r="B3900" s="668" t="s">
        <v>63073</v>
      </c>
      <c r="C3900" s="668" t="s">
        <v>57099</v>
      </c>
      <c r="D3900" s="668" t="s">
        <v>57093</v>
      </c>
      <c r="E3900" s="674" t="s">
        <v>63074</v>
      </c>
    </row>
    <row r="3901" spans="1:5">
      <c r="A3901" s="668">
        <v>39797</v>
      </c>
      <c r="B3901" s="668" t="s">
        <v>63075</v>
      </c>
      <c r="C3901" s="668" t="s">
        <v>57099</v>
      </c>
      <c r="D3901" s="668" t="s">
        <v>57097</v>
      </c>
      <c r="E3901" s="674" t="s">
        <v>63076</v>
      </c>
    </row>
    <row r="3902" spans="1:5">
      <c r="A3902" s="668">
        <v>39798</v>
      </c>
      <c r="B3902" s="668" t="s">
        <v>63077</v>
      </c>
      <c r="C3902" s="668" t="s">
        <v>57099</v>
      </c>
      <c r="D3902" s="668" t="s">
        <v>57093</v>
      </c>
      <c r="E3902" s="674" t="s">
        <v>63078</v>
      </c>
    </row>
    <row r="3903" spans="1:5">
      <c r="A3903" s="668">
        <v>39794</v>
      </c>
      <c r="B3903" s="668" t="s">
        <v>63079</v>
      </c>
      <c r="C3903" s="668" t="s">
        <v>57099</v>
      </c>
      <c r="D3903" s="668" t="s">
        <v>57093</v>
      </c>
      <c r="E3903" s="674" t="s">
        <v>54708</v>
      </c>
    </row>
    <row r="3904" spans="1:5">
      <c r="A3904" s="668">
        <v>39795</v>
      </c>
      <c r="B3904" s="668" t="s">
        <v>63080</v>
      </c>
      <c r="C3904" s="668" t="s">
        <v>57099</v>
      </c>
      <c r="D3904" s="668" t="s">
        <v>57093</v>
      </c>
      <c r="E3904" s="674" t="s">
        <v>63081</v>
      </c>
    </row>
    <row r="3905" spans="1:5">
      <c r="A3905" s="668">
        <v>39799</v>
      </c>
      <c r="B3905" s="668" t="s">
        <v>63082</v>
      </c>
      <c r="C3905" s="668" t="s">
        <v>57099</v>
      </c>
      <c r="D3905" s="668" t="s">
        <v>57093</v>
      </c>
      <c r="E3905" s="674" t="s">
        <v>53921</v>
      </c>
    </row>
    <row r="3906" spans="1:5">
      <c r="A3906" s="668">
        <v>39801</v>
      </c>
      <c r="B3906" s="668" t="s">
        <v>63083</v>
      </c>
      <c r="C3906" s="668" t="s">
        <v>57099</v>
      </c>
      <c r="D3906" s="668" t="s">
        <v>57093</v>
      </c>
      <c r="E3906" s="674" t="s">
        <v>63084</v>
      </c>
    </row>
    <row r="3907" spans="1:5">
      <c r="A3907" s="668">
        <v>39802</v>
      </c>
      <c r="B3907" s="668" t="s">
        <v>63085</v>
      </c>
      <c r="C3907" s="668" t="s">
        <v>57099</v>
      </c>
      <c r="D3907" s="668" t="s">
        <v>57093</v>
      </c>
      <c r="E3907" s="674" t="s">
        <v>63086</v>
      </c>
    </row>
    <row r="3908" spans="1:5">
      <c r="A3908" s="668">
        <v>39803</v>
      </c>
      <c r="B3908" s="668" t="s">
        <v>63087</v>
      </c>
      <c r="C3908" s="668" t="s">
        <v>57099</v>
      </c>
      <c r="D3908" s="668" t="s">
        <v>57093</v>
      </c>
      <c r="E3908" s="674" t="s">
        <v>63088</v>
      </c>
    </row>
    <row r="3909" spans="1:5">
      <c r="A3909" s="668">
        <v>39800</v>
      </c>
      <c r="B3909" s="668" t="s">
        <v>63089</v>
      </c>
      <c r="C3909" s="668" t="s">
        <v>57099</v>
      </c>
      <c r="D3909" s="668" t="s">
        <v>57093</v>
      </c>
      <c r="E3909" s="674" t="s">
        <v>63090</v>
      </c>
    </row>
    <row r="3910" spans="1:5">
      <c r="A3910" s="668">
        <v>21059</v>
      </c>
      <c r="B3910" s="668" t="s">
        <v>63091</v>
      </c>
      <c r="C3910" s="668" t="s">
        <v>57099</v>
      </c>
      <c r="D3910" s="668" t="s">
        <v>57093</v>
      </c>
      <c r="E3910" s="674" t="s">
        <v>63092</v>
      </c>
    </row>
    <row r="3911" spans="1:5">
      <c r="A3911" s="668">
        <v>11234</v>
      </c>
      <c r="B3911" s="668" t="s">
        <v>63093</v>
      </c>
      <c r="C3911" s="668" t="s">
        <v>57099</v>
      </c>
      <c r="D3911" s="668" t="s">
        <v>57093</v>
      </c>
      <c r="E3911" s="674" t="s">
        <v>63094</v>
      </c>
    </row>
    <row r="3912" spans="1:5">
      <c r="A3912" s="668">
        <v>21060</v>
      </c>
      <c r="B3912" s="668" t="s">
        <v>63095</v>
      </c>
      <c r="C3912" s="668" t="s">
        <v>57099</v>
      </c>
      <c r="D3912" s="668" t="s">
        <v>57093</v>
      </c>
      <c r="E3912" s="674" t="s">
        <v>63096</v>
      </c>
    </row>
    <row r="3913" spans="1:5">
      <c r="A3913" s="668">
        <v>21061</v>
      </c>
      <c r="B3913" s="668" t="s">
        <v>63097</v>
      </c>
      <c r="C3913" s="668" t="s">
        <v>57099</v>
      </c>
      <c r="D3913" s="668" t="s">
        <v>57093</v>
      </c>
      <c r="E3913" s="674" t="s">
        <v>63098</v>
      </c>
    </row>
    <row r="3914" spans="1:5">
      <c r="A3914" s="668">
        <v>21062</v>
      </c>
      <c r="B3914" s="668" t="s">
        <v>63099</v>
      </c>
      <c r="C3914" s="668" t="s">
        <v>57099</v>
      </c>
      <c r="D3914" s="668" t="s">
        <v>57093</v>
      </c>
      <c r="E3914" s="674" t="s">
        <v>63100</v>
      </c>
    </row>
    <row r="3915" spans="1:5">
      <c r="A3915" s="668">
        <v>11708</v>
      </c>
      <c r="B3915" s="668" t="s">
        <v>63101</v>
      </c>
      <c r="C3915" s="668" t="s">
        <v>57099</v>
      </c>
      <c r="D3915" s="668" t="s">
        <v>57093</v>
      </c>
      <c r="E3915" s="674" t="s">
        <v>33739</v>
      </c>
    </row>
    <row r="3916" spans="1:5">
      <c r="A3916" s="668">
        <v>11709</v>
      </c>
      <c r="B3916" s="668" t="s">
        <v>63102</v>
      </c>
      <c r="C3916" s="668" t="s">
        <v>57099</v>
      </c>
      <c r="D3916" s="668" t="s">
        <v>57093</v>
      </c>
      <c r="E3916" s="674" t="s">
        <v>53834</v>
      </c>
    </row>
    <row r="3917" spans="1:5">
      <c r="A3917" s="668">
        <v>11710</v>
      </c>
      <c r="B3917" s="668" t="s">
        <v>63103</v>
      </c>
      <c r="C3917" s="668" t="s">
        <v>57099</v>
      </c>
      <c r="D3917" s="668" t="s">
        <v>57093</v>
      </c>
      <c r="E3917" s="674" t="s">
        <v>63104</v>
      </c>
    </row>
    <row r="3918" spans="1:5">
      <c r="A3918" s="668">
        <v>11707</v>
      </c>
      <c r="B3918" s="668" t="s">
        <v>63105</v>
      </c>
      <c r="C3918" s="668" t="s">
        <v>57099</v>
      </c>
      <c r="D3918" s="668" t="s">
        <v>57093</v>
      </c>
      <c r="E3918" s="674" t="s">
        <v>33019</v>
      </c>
    </row>
    <row r="3919" spans="1:5">
      <c r="A3919" s="668">
        <v>11739</v>
      </c>
      <c r="B3919" s="668" t="s">
        <v>63106</v>
      </c>
      <c r="C3919" s="668" t="s">
        <v>57099</v>
      </c>
      <c r="D3919" s="668" t="s">
        <v>57093</v>
      </c>
      <c r="E3919" s="674" t="s">
        <v>54650</v>
      </c>
    </row>
    <row r="3920" spans="1:5">
      <c r="A3920" s="668">
        <v>11711</v>
      </c>
      <c r="B3920" s="668" t="s">
        <v>63107</v>
      </c>
      <c r="C3920" s="668" t="s">
        <v>57099</v>
      </c>
      <c r="D3920" s="668" t="s">
        <v>57093</v>
      </c>
      <c r="E3920" s="674" t="s">
        <v>33201</v>
      </c>
    </row>
    <row r="3921" spans="1:5">
      <c r="A3921" s="668">
        <v>5102</v>
      </c>
      <c r="B3921" s="668" t="s">
        <v>63108</v>
      </c>
      <c r="C3921" s="668" t="s">
        <v>57099</v>
      </c>
      <c r="D3921" s="668" t="s">
        <v>57093</v>
      </c>
      <c r="E3921" s="674" t="s">
        <v>63109</v>
      </c>
    </row>
    <row r="3922" spans="1:5">
      <c r="A3922" s="668">
        <v>11741</v>
      </c>
      <c r="B3922" s="668" t="s">
        <v>63110</v>
      </c>
      <c r="C3922" s="668" t="s">
        <v>57099</v>
      </c>
      <c r="D3922" s="668" t="s">
        <v>57093</v>
      </c>
      <c r="E3922" s="674" t="s">
        <v>33052</v>
      </c>
    </row>
    <row r="3923" spans="1:5">
      <c r="A3923" s="668">
        <v>11743</v>
      </c>
      <c r="B3923" s="668" t="s">
        <v>63111</v>
      </c>
      <c r="C3923" s="668" t="s">
        <v>57099</v>
      </c>
      <c r="D3923" s="668" t="s">
        <v>57093</v>
      </c>
      <c r="E3923" s="674" t="s">
        <v>53797</v>
      </c>
    </row>
    <row r="3924" spans="1:5">
      <c r="A3924" s="668">
        <v>11745</v>
      </c>
      <c r="B3924" s="668" t="s">
        <v>63112</v>
      </c>
      <c r="C3924" s="668" t="s">
        <v>57099</v>
      </c>
      <c r="D3924" s="668" t="s">
        <v>57093</v>
      </c>
      <c r="E3924" s="674" t="s">
        <v>27196</v>
      </c>
    </row>
    <row r="3925" spans="1:5">
      <c r="A3925" s="668">
        <v>25961</v>
      </c>
      <c r="B3925" s="668" t="s">
        <v>63113</v>
      </c>
      <c r="C3925" s="668" t="s">
        <v>57386</v>
      </c>
      <c r="D3925" s="668" t="s">
        <v>57093</v>
      </c>
      <c r="E3925" s="674" t="s">
        <v>68845</v>
      </c>
    </row>
    <row r="3926" spans="1:5">
      <c r="A3926" s="668">
        <v>40985</v>
      </c>
      <c r="B3926" s="668" t="s">
        <v>63114</v>
      </c>
      <c r="C3926" s="668" t="s">
        <v>57389</v>
      </c>
      <c r="D3926" s="668" t="s">
        <v>57093</v>
      </c>
      <c r="E3926" s="674" t="s">
        <v>72367</v>
      </c>
    </row>
    <row r="3927" spans="1:5">
      <c r="A3927" s="668">
        <v>1088</v>
      </c>
      <c r="B3927" s="668" t="s">
        <v>63115</v>
      </c>
      <c r="C3927" s="668" t="s">
        <v>57099</v>
      </c>
      <c r="D3927" s="668" t="s">
        <v>44266</v>
      </c>
      <c r="E3927" s="674" t="s">
        <v>55467</v>
      </c>
    </row>
    <row r="3928" spans="1:5">
      <c r="A3928" s="668">
        <v>1087</v>
      </c>
      <c r="B3928" s="668" t="s">
        <v>63116</v>
      </c>
      <c r="C3928" s="668" t="s">
        <v>57099</v>
      </c>
      <c r="D3928" s="668" t="s">
        <v>44266</v>
      </c>
      <c r="E3928" s="674" t="s">
        <v>54310</v>
      </c>
    </row>
    <row r="3929" spans="1:5">
      <c r="A3929" s="668">
        <v>38777</v>
      </c>
      <c r="B3929" s="668" t="s">
        <v>63117</v>
      </c>
      <c r="C3929" s="668" t="s">
        <v>57099</v>
      </c>
      <c r="D3929" s="668" t="s">
        <v>44266</v>
      </c>
      <c r="E3929" s="674" t="s">
        <v>54409</v>
      </c>
    </row>
    <row r="3930" spans="1:5">
      <c r="A3930" s="668">
        <v>1086</v>
      </c>
      <c r="B3930" s="668" t="s">
        <v>63118</v>
      </c>
      <c r="C3930" s="668" t="s">
        <v>57099</v>
      </c>
      <c r="D3930" s="668" t="s">
        <v>44266</v>
      </c>
      <c r="E3930" s="674" t="s">
        <v>63119</v>
      </c>
    </row>
    <row r="3931" spans="1:5">
      <c r="A3931" s="668">
        <v>1079</v>
      </c>
      <c r="B3931" s="668" t="s">
        <v>63120</v>
      </c>
      <c r="C3931" s="668" t="s">
        <v>57099</v>
      </c>
      <c r="D3931" s="668" t="s">
        <v>44266</v>
      </c>
      <c r="E3931" s="674" t="s">
        <v>63121</v>
      </c>
    </row>
    <row r="3932" spans="1:5">
      <c r="A3932" s="668">
        <v>39374</v>
      </c>
      <c r="B3932" s="668" t="s">
        <v>63122</v>
      </c>
      <c r="C3932" s="668" t="s">
        <v>57099</v>
      </c>
      <c r="D3932" s="668" t="s">
        <v>57097</v>
      </c>
      <c r="E3932" s="674" t="s">
        <v>62505</v>
      </c>
    </row>
    <row r="3933" spans="1:5">
      <c r="A3933" s="668">
        <v>1082</v>
      </c>
      <c r="B3933" s="668" t="s">
        <v>63123</v>
      </c>
      <c r="C3933" s="668" t="s">
        <v>57099</v>
      </c>
      <c r="D3933" s="668" t="s">
        <v>44266</v>
      </c>
      <c r="E3933" s="674" t="s">
        <v>57532</v>
      </c>
    </row>
    <row r="3934" spans="1:5">
      <c r="A3934" s="668">
        <v>12316</v>
      </c>
      <c r="B3934" s="668" t="s">
        <v>63124</v>
      </c>
      <c r="C3934" s="668" t="s">
        <v>57099</v>
      </c>
      <c r="D3934" s="668" t="s">
        <v>44266</v>
      </c>
      <c r="E3934" s="674" t="s">
        <v>63125</v>
      </c>
    </row>
    <row r="3935" spans="1:5">
      <c r="A3935" s="668">
        <v>12317</v>
      </c>
      <c r="B3935" s="668" t="s">
        <v>63126</v>
      </c>
      <c r="C3935" s="668" t="s">
        <v>57099</v>
      </c>
      <c r="D3935" s="668" t="s">
        <v>44266</v>
      </c>
      <c r="E3935" s="674" t="s">
        <v>63127</v>
      </c>
    </row>
    <row r="3936" spans="1:5">
      <c r="A3936" s="668">
        <v>12318</v>
      </c>
      <c r="B3936" s="668" t="s">
        <v>63128</v>
      </c>
      <c r="C3936" s="668" t="s">
        <v>57099</v>
      </c>
      <c r="D3936" s="668" t="s">
        <v>44266</v>
      </c>
      <c r="E3936" s="674" t="s">
        <v>63129</v>
      </c>
    </row>
    <row r="3937" spans="1:5">
      <c r="A3937" s="668">
        <v>5104</v>
      </c>
      <c r="B3937" s="668" t="s">
        <v>63130</v>
      </c>
      <c r="C3937" s="668" t="s">
        <v>57213</v>
      </c>
      <c r="D3937" s="668" t="s">
        <v>57093</v>
      </c>
      <c r="E3937" s="674" t="s">
        <v>61798</v>
      </c>
    </row>
    <row r="3938" spans="1:5">
      <c r="A3938" s="668">
        <v>26023</v>
      </c>
      <c r="B3938" s="668" t="s">
        <v>63131</v>
      </c>
      <c r="C3938" s="668" t="s">
        <v>57099</v>
      </c>
      <c r="D3938" s="668" t="s">
        <v>57093</v>
      </c>
      <c r="E3938" s="674" t="s">
        <v>63132</v>
      </c>
    </row>
    <row r="3939" spans="1:5">
      <c r="A3939" s="668">
        <v>2710</v>
      </c>
      <c r="B3939" s="668" t="s">
        <v>63133</v>
      </c>
      <c r="C3939" s="668" t="s">
        <v>57099</v>
      </c>
      <c r="D3939" s="668" t="s">
        <v>57093</v>
      </c>
      <c r="E3939" s="674" t="s">
        <v>63134</v>
      </c>
    </row>
    <row r="3940" spans="1:5">
      <c r="A3940" s="668">
        <v>14575</v>
      </c>
      <c r="B3940" s="668" t="s">
        <v>63135</v>
      </c>
      <c r="C3940" s="668" t="s">
        <v>57099</v>
      </c>
      <c r="D3940" s="668" t="s">
        <v>44266</v>
      </c>
      <c r="E3940" s="674" t="s">
        <v>63136</v>
      </c>
    </row>
    <row r="3941" spans="1:5">
      <c r="A3941" s="668">
        <v>20034</v>
      </c>
      <c r="B3941" s="668" t="s">
        <v>63137</v>
      </c>
      <c r="C3941" s="668" t="s">
        <v>57099</v>
      </c>
      <c r="D3941" s="668" t="s">
        <v>44266</v>
      </c>
      <c r="E3941" s="674" t="s">
        <v>63138</v>
      </c>
    </row>
    <row r="3942" spans="1:5">
      <c r="A3942" s="668">
        <v>20036</v>
      </c>
      <c r="B3942" s="668" t="s">
        <v>63139</v>
      </c>
      <c r="C3942" s="668" t="s">
        <v>57099</v>
      </c>
      <c r="D3942" s="668" t="s">
        <v>44266</v>
      </c>
      <c r="E3942" s="674" t="s">
        <v>63140</v>
      </c>
    </row>
    <row r="3943" spans="1:5">
      <c r="A3943" s="668">
        <v>20037</v>
      </c>
      <c r="B3943" s="668" t="s">
        <v>63141</v>
      </c>
      <c r="C3943" s="668" t="s">
        <v>57099</v>
      </c>
      <c r="D3943" s="668" t="s">
        <v>44266</v>
      </c>
      <c r="E3943" s="674" t="s">
        <v>63142</v>
      </c>
    </row>
    <row r="3944" spans="1:5">
      <c r="A3944" s="668">
        <v>20043</v>
      </c>
      <c r="B3944" s="668" t="s">
        <v>63143</v>
      </c>
      <c r="C3944" s="668" t="s">
        <v>57099</v>
      </c>
      <c r="D3944" s="668" t="s">
        <v>57093</v>
      </c>
      <c r="E3944" s="674" t="s">
        <v>24921</v>
      </c>
    </row>
    <row r="3945" spans="1:5">
      <c r="A3945" s="668">
        <v>20044</v>
      </c>
      <c r="B3945" s="668" t="s">
        <v>63144</v>
      </c>
      <c r="C3945" s="668" t="s">
        <v>57099</v>
      </c>
      <c r="D3945" s="668" t="s">
        <v>57093</v>
      </c>
      <c r="E3945" s="674" t="s">
        <v>29884</v>
      </c>
    </row>
    <row r="3946" spans="1:5">
      <c r="A3946" s="668">
        <v>20042</v>
      </c>
      <c r="B3946" s="668" t="s">
        <v>63145</v>
      </c>
      <c r="C3946" s="668" t="s">
        <v>57099</v>
      </c>
      <c r="D3946" s="668" t="s">
        <v>57093</v>
      </c>
      <c r="E3946" s="674" t="s">
        <v>33191</v>
      </c>
    </row>
    <row r="3947" spans="1:5">
      <c r="A3947" s="668">
        <v>20046</v>
      </c>
      <c r="B3947" s="668" t="s">
        <v>63146</v>
      </c>
      <c r="C3947" s="668" t="s">
        <v>57099</v>
      </c>
      <c r="D3947" s="668" t="s">
        <v>57093</v>
      </c>
      <c r="E3947" s="674" t="s">
        <v>63147</v>
      </c>
    </row>
    <row r="3948" spans="1:5">
      <c r="A3948" s="668">
        <v>20047</v>
      </c>
      <c r="B3948" s="668" t="s">
        <v>63148</v>
      </c>
      <c r="C3948" s="668" t="s">
        <v>57099</v>
      </c>
      <c r="D3948" s="668" t="s">
        <v>57093</v>
      </c>
      <c r="E3948" s="674" t="s">
        <v>63149</v>
      </c>
    </row>
    <row r="3949" spans="1:5">
      <c r="A3949" s="668">
        <v>20045</v>
      </c>
      <c r="B3949" s="668" t="s">
        <v>63150</v>
      </c>
      <c r="C3949" s="668" t="s">
        <v>57099</v>
      </c>
      <c r="D3949" s="668" t="s">
        <v>57093</v>
      </c>
      <c r="E3949" s="674" t="s">
        <v>27071</v>
      </c>
    </row>
    <row r="3950" spans="1:5">
      <c r="A3950" s="668">
        <v>20972</v>
      </c>
      <c r="B3950" s="668" t="s">
        <v>63151</v>
      </c>
      <c r="C3950" s="668" t="s">
        <v>57099</v>
      </c>
      <c r="D3950" s="668" t="s">
        <v>57093</v>
      </c>
      <c r="E3950" s="674" t="s">
        <v>63152</v>
      </c>
    </row>
    <row r="3951" spans="1:5">
      <c r="A3951" s="668">
        <v>20032</v>
      </c>
      <c r="B3951" s="668" t="s">
        <v>63153</v>
      </c>
      <c r="C3951" s="668" t="s">
        <v>57099</v>
      </c>
      <c r="D3951" s="668" t="s">
        <v>44266</v>
      </c>
      <c r="E3951" s="674" t="s">
        <v>63154</v>
      </c>
    </row>
    <row r="3952" spans="1:5">
      <c r="A3952" s="668">
        <v>11321</v>
      </c>
      <c r="B3952" s="668" t="s">
        <v>63155</v>
      </c>
      <c r="C3952" s="668" t="s">
        <v>57099</v>
      </c>
      <c r="D3952" s="668" t="s">
        <v>44266</v>
      </c>
      <c r="E3952" s="674" t="s">
        <v>59922</v>
      </c>
    </row>
    <row r="3953" spans="1:5">
      <c r="A3953" s="668">
        <v>11323</v>
      </c>
      <c r="B3953" s="668" t="s">
        <v>63156</v>
      </c>
      <c r="C3953" s="668" t="s">
        <v>57099</v>
      </c>
      <c r="D3953" s="668" t="s">
        <v>44266</v>
      </c>
      <c r="E3953" s="674" t="s">
        <v>54087</v>
      </c>
    </row>
    <row r="3954" spans="1:5">
      <c r="A3954" s="668">
        <v>20327</v>
      </c>
      <c r="B3954" s="668" t="s">
        <v>63157</v>
      </c>
      <c r="C3954" s="668" t="s">
        <v>57099</v>
      </c>
      <c r="D3954" s="668" t="s">
        <v>44266</v>
      </c>
      <c r="E3954" s="674" t="s">
        <v>60687</v>
      </c>
    </row>
    <row r="3955" spans="1:5">
      <c r="A3955" s="668">
        <v>25966</v>
      </c>
      <c r="B3955" s="668" t="s">
        <v>63158</v>
      </c>
      <c r="C3955" s="668" t="s">
        <v>57136</v>
      </c>
      <c r="D3955" s="668" t="s">
        <v>57093</v>
      </c>
      <c r="E3955" s="674" t="s">
        <v>63159</v>
      </c>
    </row>
    <row r="3956" spans="1:5">
      <c r="A3956" s="668">
        <v>13390</v>
      </c>
      <c r="B3956" s="668" t="s">
        <v>63160</v>
      </c>
      <c r="C3956" s="668" t="s">
        <v>57099</v>
      </c>
      <c r="D3956" s="668" t="s">
        <v>44266</v>
      </c>
      <c r="E3956" s="674" t="s">
        <v>63161</v>
      </c>
    </row>
    <row r="3957" spans="1:5">
      <c r="A3957" s="668">
        <v>6034</v>
      </c>
      <c r="B3957" s="668" t="s">
        <v>63162</v>
      </c>
      <c r="C3957" s="668" t="s">
        <v>57099</v>
      </c>
      <c r="D3957" s="668" t="s">
        <v>57093</v>
      </c>
      <c r="E3957" s="674" t="s">
        <v>54080</v>
      </c>
    </row>
    <row r="3958" spans="1:5">
      <c r="A3958" s="668">
        <v>6036</v>
      </c>
      <c r="B3958" s="668" t="s">
        <v>63163</v>
      </c>
      <c r="C3958" s="668" t="s">
        <v>57099</v>
      </c>
      <c r="D3958" s="668" t="s">
        <v>57093</v>
      </c>
      <c r="E3958" s="674" t="s">
        <v>54892</v>
      </c>
    </row>
    <row r="3959" spans="1:5">
      <c r="A3959" s="668">
        <v>6031</v>
      </c>
      <c r="B3959" s="668" t="s">
        <v>63164</v>
      </c>
      <c r="C3959" s="668" t="s">
        <v>57099</v>
      </c>
      <c r="D3959" s="668" t="s">
        <v>57097</v>
      </c>
      <c r="E3959" s="674" t="s">
        <v>54229</v>
      </c>
    </row>
    <row r="3960" spans="1:5">
      <c r="A3960" s="668">
        <v>6029</v>
      </c>
      <c r="B3960" s="668" t="s">
        <v>63165</v>
      </c>
      <c r="C3960" s="668" t="s">
        <v>57099</v>
      </c>
      <c r="D3960" s="668" t="s">
        <v>57093</v>
      </c>
      <c r="E3960" s="674" t="s">
        <v>60687</v>
      </c>
    </row>
    <row r="3961" spans="1:5">
      <c r="A3961" s="668">
        <v>6033</v>
      </c>
      <c r="B3961" s="668" t="s">
        <v>63166</v>
      </c>
      <c r="C3961" s="668" t="s">
        <v>57099</v>
      </c>
      <c r="D3961" s="668" t="s">
        <v>57093</v>
      </c>
      <c r="E3961" s="674" t="s">
        <v>63167</v>
      </c>
    </row>
    <row r="3962" spans="1:5">
      <c r="A3962" s="668">
        <v>11672</v>
      </c>
      <c r="B3962" s="668" t="s">
        <v>63168</v>
      </c>
      <c r="C3962" s="668" t="s">
        <v>57099</v>
      </c>
      <c r="D3962" s="668" t="s">
        <v>57093</v>
      </c>
      <c r="E3962" s="674" t="s">
        <v>63169</v>
      </c>
    </row>
    <row r="3963" spans="1:5">
      <c r="A3963" s="668">
        <v>11669</v>
      </c>
      <c r="B3963" s="668" t="s">
        <v>63170</v>
      </c>
      <c r="C3963" s="668" t="s">
        <v>57099</v>
      </c>
      <c r="D3963" s="668" t="s">
        <v>57093</v>
      </c>
      <c r="E3963" s="674" t="s">
        <v>63171</v>
      </c>
    </row>
    <row r="3964" spans="1:5">
      <c r="A3964" s="668">
        <v>11670</v>
      </c>
      <c r="B3964" s="668" t="s">
        <v>63172</v>
      </c>
      <c r="C3964" s="668" t="s">
        <v>57099</v>
      </c>
      <c r="D3964" s="668" t="s">
        <v>57093</v>
      </c>
      <c r="E3964" s="674" t="s">
        <v>55006</v>
      </c>
    </row>
    <row r="3965" spans="1:5">
      <c r="A3965" s="668">
        <v>20055</v>
      </c>
      <c r="B3965" s="668" t="s">
        <v>63173</v>
      </c>
      <c r="C3965" s="668" t="s">
        <v>57099</v>
      </c>
      <c r="D3965" s="668" t="s">
        <v>57093</v>
      </c>
      <c r="E3965" s="674" t="s">
        <v>63174</v>
      </c>
    </row>
    <row r="3966" spans="1:5">
      <c r="A3966" s="668">
        <v>11671</v>
      </c>
      <c r="B3966" s="668" t="s">
        <v>63175</v>
      </c>
      <c r="C3966" s="668" t="s">
        <v>57099</v>
      </c>
      <c r="D3966" s="668" t="s">
        <v>57093</v>
      </c>
      <c r="E3966" s="674" t="s">
        <v>63176</v>
      </c>
    </row>
    <row r="3967" spans="1:5">
      <c r="A3967" s="668">
        <v>6032</v>
      </c>
      <c r="B3967" s="668" t="s">
        <v>63177</v>
      </c>
      <c r="C3967" s="668" t="s">
        <v>57099</v>
      </c>
      <c r="D3967" s="668" t="s">
        <v>57093</v>
      </c>
      <c r="E3967" s="674" t="s">
        <v>33731</v>
      </c>
    </row>
    <row r="3968" spans="1:5">
      <c r="A3968" s="668">
        <v>11673</v>
      </c>
      <c r="B3968" s="668" t="s">
        <v>63178</v>
      </c>
      <c r="C3968" s="668" t="s">
        <v>57099</v>
      </c>
      <c r="D3968" s="668" t="s">
        <v>57093</v>
      </c>
      <c r="E3968" s="674" t="s">
        <v>63179</v>
      </c>
    </row>
    <row r="3969" spans="1:5">
      <c r="A3969" s="668">
        <v>11674</v>
      </c>
      <c r="B3969" s="668" t="s">
        <v>63180</v>
      </c>
      <c r="C3969" s="668" t="s">
        <v>57099</v>
      </c>
      <c r="D3969" s="668" t="s">
        <v>57093</v>
      </c>
      <c r="E3969" s="674" t="s">
        <v>63181</v>
      </c>
    </row>
    <row r="3970" spans="1:5">
      <c r="A3970" s="668">
        <v>11675</v>
      </c>
      <c r="B3970" s="668" t="s">
        <v>63182</v>
      </c>
      <c r="C3970" s="668" t="s">
        <v>57099</v>
      </c>
      <c r="D3970" s="668" t="s">
        <v>57093</v>
      </c>
      <c r="E3970" s="674" t="s">
        <v>63183</v>
      </c>
    </row>
    <row r="3971" spans="1:5">
      <c r="A3971" s="668">
        <v>11676</v>
      </c>
      <c r="B3971" s="668" t="s">
        <v>63184</v>
      </c>
      <c r="C3971" s="668" t="s">
        <v>57099</v>
      </c>
      <c r="D3971" s="668" t="s">
        <v>57093</v>
      </c>
      <c r="E3971" s="674" t="s">
        <v>63185</v>
      </c>
    </row>
    <row r="3972" spans="1:5">
      <c r="A3972" s="668">
        <v>11677</v>
      </c>
      <c r="B3972" s="668" t="s">
        <v>63186</v>
      </c>
      <c r="C3972" s="668" t="s">
        <v>57099</v>
      </c>
      <c r="D3972" s="668" t="s">
        <v>57093</v>
      </c>
      <c r="E3972" s="674" t="s">
        <v>33200</v>
      </c>
    </row>
    <row r="3973" spans="1:5">
      <c r="A3973" s="668">
        <v>11678</v>
      </c>
      <c r="B3973" s="668" t="s">
        <v>63187</v>
      </c>
      <c r="C3973" s="668" t="s">
        <v>57099</v>
      </c>
      <c r="D3973" s="668" t="s">
        <v>57093</v>
      </c>
      <c r="E3973" s="674" t="s">
        <v>63188</v>
      </c>
    </row>
    <row r="3974" spans="1:5">
      <c r="A3974" s="668">
        <v>6038</v>
      </c>
      <c r="B3974" s="668" t="s">
        <v>63189</v>
      </c>
      <c r="C3974" s="668" t="s">
        <v>57099</v>
      </c>
      <c r="D3974" s="668" t="s">
        <v>57093</v>
      </c>
      <c r="E3974" s="674" t="s">
        <v>24921</v>
      </c>
    </row>
    <row r="3975" spans="1:5">
      <c r="A3975" s="668">
        <v>11718</v>
      </c>
      <c r="B3975" s="668" t="s">
        <v>63190</v>
      </c>
      <c r="C3975" s="668" t="s">
        <v>57099</v>
      </c>
      <c r="D3975" s="668" t="s">
        <v>57093</v>
      </c>
      <c r="E3975" s="674" t="s">
        <v>32929</v>
      </c>
    </row>
    <row r="3976" spans="1:5">
      <c r="A3976" s="668">
        <v>6037</v>
      </c>
      <c r="B3976" s="668" t="s">
        <v>63191</v>
      </c>
      <c r="C3976" s="668" t="s">
        <v>57099</v>
      </c>
      <c r="D3976" s="668" t="s">
        <v>57093</v>
      </c>
      <c r="E3976" s="674" t="s">
        <v>59832</v>
      </c>
    </row>
    <row r="3977" spans="1:5">
      <c r="A3977" s="668">
        <v>11719</v>
      </c>
      <c r="B3977" s="668" t="s">
        <v>63192</v>
      </c>
      <c r="C3977" s="668" t="s">
        <v>57099</v>
      </c>
      <c r="D3977" s="668" t="s">
        <v>57093</v>
      </c>
      <c r="E3977" s="674" t="s">
        <v>54402</v>
      </c>
    </row>
    <row r="3978" spans="1:5">
      <c r="A3978" s="668">
        <v>6019</v>
      </c>
      <c r="B3978" s="668" t="s">
        <v>63193</v>
      </c>
      <c r="C3978" s="668" t="s">
        <v>57099</v>
      </c>
      <c r="D3978" s="668" t="s">
        <v>57093</v>
      </c>
      <c r="E3978" s="674" t="s">
        <v>58978</v>
      </c>
    </row>
    <row r="3979" spans="1:5">
      <c r="A3979" s="668">
        <v>6010</v>
      </c>
      <c r="B3979" s="668" t="s">
        <v>63194</v>
      </c>
      <c r="C3979" s="668" t="s">
        <v>57099</v>
      </c>
      <c r="D3979" s="668" t="s">
        <v>57093</v>
      </c>
      <c r="E3979" s="674" t="s">
        <v>63195</v>
      </c>
    </row>
    <row r="3980" spans="1:5">
      <c r="A3980" s="668">
        <v>6017</v>
      </c>
      <c r="B3980" s="668" t="s">
        <v>63196</v>
      </c>
      <c r="C3980" s="668" t="s">
        <v>57099</v>
      </c>
      <c r="D3980" s="668" t="s">
        <v>57093</v>
      </c>
      <c r="E3980" s="674" t="s">
        <v>63197</v>
      </c>
    </row>
    <row r="3981" spans="1:5">
      <c r="A3981" s="668">
        <v>6020</v>
      </c>
      <c r="B3981" s="668" t="s">
        <v>63198</v>
      </c>
      <c r="C3981" s="668" t="s">
        <v>57099</v>
      </c>
      <c r="D3981" s="668" t="s">
        <v>57093</v>
      </c>
      <c r="E3981" s="674" t="s">
        <v>59014</v>
      </c>
    </row>
    <row r="3982" spans="1:5">
      <c r="A3982" s="668">
        <v>6028</v>
      </c>
      <c r="B3982" s="668" t="s">
        <v>63199</v>
      </c>
      <c r="C3982" s="668" t="s">
        <v>57099</v>
      </c>
      <c r="D3982" s="668" t="s">
        <v>57093</v>
      </c>
      <c r="E3982" s="674" t="s">
        <v>63200</v>
      </c>
    </row>
    <row r="3983" spans="1:5">
      <c r="A3983" s="668">
        <v>6011</v>
      </c>
      <c r="B3983" s="668" t="s">
        <v>63201</v>
      </c>
      <c r="C3983" s="668" t="s">
        <v>57099</v>
      </c>
      <c r="D3983" s="668" t="s">
        <v>57093</v>
      </c>
      <c r="E3983" s="674" t="s">
        <v>63202</v>
      </c>
    </row>
    <row r="3984" spans="1:5">
      <c r="A3984" s="668">
        <v>6012</v>
      </c>
      <c r="B3984" s="668" t="s">
        <v>63203</v>
      </c>
      <c r="C3984" s="668" t="s">
        <v>57099</v>
      </c>
      <c r="D3984" s="668" t="s">
        <v>57093</v>
      </c>
      <c r="E3984" s="674" t="s">
        <v>63204</v>
      </c>
    </row>
    <row r="3985" spans="1:5">
      <c r="A3985" s="668">
        <v>6016</v>
      </c>
      <c r="B3985" s="668" t="s">
        <v>63205</v>
      </c>
      <c r="C3985" s="668" t="s">
        <v>57099</v>
      </c>
      <c r="D3985" s="668" t="s">
        <v>57093</v>
      </c>
      <c r="E3985" s="674" t="s">
        <v>54813</v>
      </c>
    </row>
    <row r="3986" spans="1:5">
      <c r="A3986" s="668">
        <v>6027</v>
      </c>
      <c r="B3986" s="668" t="s">
        <v>63206</v>
      </c>
      <c r="C3986" s="668" t="s">
        <v>57099</v>
      </c>
      <c r="D3986" s="668" t="s">
        <v>57093</v>
      </c>
      <c r="E3986" s="674" t="s">
        <v>63207</v>
      </c>
    </row>
    <row r="3987" spans="1:5">
      <c r="A3987" s="668">
        <v>6013</v>
      </c>
      <c r="B3987" s="668" t="s">
        <v>63208</v>
      </c>
      <c r="C3987" s="668" t="s">
        <v>57099</v>
      </c>
      <c r="D3987" s="668" t="s">
        <v>57093</v>
      </c>
      <c r="E3987" s="674" t="s">
        <v>63209</v>
      </c>
    </row>
    <row r="3988" spans="1:5">
      <c r="A3988" s="668">
        <v>6015</v>
      </c>
      <c r="B3988" s="668" t="s">
        <v>63210</v>
      </c>
      <c r="C3988" s="668" t="s">
        <v>57099</v>
      </c>
      <c r="D3988" s="668" t="s">
        <v>57093</v>
      </c>
      <c r="E3988" s="674" t="s">
        <v>63211</v>
      </c>
    </row>
    <row r="3989" spans="1:5">
      <c r="A3989" s="668">
        <v>6014</v>
      </c>
      <c r="B3989" s="668" t="s">
        <v>63212</v>
      </c>
      <c r="C3989" s="668" t="s">
        <v>57099</v>
      </c>
      <c r="D3989" s="668" t="s">
        <v>57093</v>
      </c>
      <c r="E3989" s="674" t="s">
        <v>63213</v>
      </c>
    </row>
    <row r="3990" spans="1:5">
      <c r="A3990" s="668">
        <v>6006</v>
      </c>
      <c r="B3990" s="668" t="s">
        <v>63214</v>
      </c>
      <c r="C3990" s="668" t="s">
        <v>57099</v>
      </c>
      <c r="D3990" s="668" t="s">
        <v>57093</v>
      </c>
      <c r="E3990" s="674" t="s">
        <v>63215</v>
      </c>
    </row>
    <row r="3991" spans="1:5">
      <c r="A3991" s="668">
        <v>6005</v>
      </c>
      <c r="B3991" s="668" t="s">
        <v>63216</v>
      </c>
      <c r="C3991" s="668" t="s">
        <v>57099</v>
      </c>
      <c r="D3991" s="668" t="s">
        <v>57097</v>
      </c>
      <c r="E3991" s="674" t="s">
        <v>63217</v>
      </c>
    </row>
    <row r="3992" spans="1:5">
      <c r="A3992" s="668">
        <v>11756</v>
      </c>
      <c r="B3992" s="668" t="s">
        <v>63218</v>
      </c>
      <c r="C3992" s="668" t="s">
        <v>57099</v>
      </c>
      <c r="D3992" s="668" t="s">
        <v>57093</v>
      </c>
      <c r="E3992" s="674" t="s">
        <v>63219</v>
      </c>
    </row>
    <row r="3993" spans="1:5">
      <c r="A3993" s="668">
        <v>10904</v>
      </c>
      <c r="B3993" s="668" t="s">
        <v>63220</v>
      </c>
      <c r="C3993" s="668" t="s">
        <v>57099</v>
      </c>
      <c r="D3993" s="668" t="s">
        <v>57097</v>
      </c>
      <c r="E3993" s="674" t="s">
        <v>63221</v>
      </c>
    </row>
    <row r="3994" spans="1:5">
      <c r="A3994" s="668">
        <v>11752</v>
      </c>
      <c r="B3994" s="668" t="s">
        <v>63222</v>
      </c>
      <c r="C3994" s="668" t="s">
        <v>57099</v>
      </c>
      <c r="D3994" s="668" t="s">
        <v>57093</v>
      </c>
      <c r="E3994" s="674" t="s">
        <v>63223</v>
      </c>
    </row>
    <row r="3995" spans="1:5">
      <c r="A3995" s="668">
        <v>11753</v>
      </c>
      <c r="B3995" s="668" t="s">
        <v>63224</v>
      </c>
      <c r="C3995" s="668" t="s">
        <v>57099</v>
      </c>
      <c r="D3995" s="668" t="s">
        <v>57093</v>
      </c>
      <c r="E3995" s="674" t="s">
        <v>61499</v>
      </c>
    </row>
    <row r="3996" spans="1:5">
      <c r="A3996" s="668">
        <v>6021</v>
      </c>
      <c r="B3996" s="668" t="s">
        <v>63225</v>
      </c>
      <c r="C3996" s="668" t="s">
        <v>57099</v>
      </c>
      <c r="D3996" s="668" t="s">
        <v>57093</v>
      </c>
      <c r="E3996" s="674" t="s">
        <v>63226</v>
      </c>
    </row>
    <row r="3997" spans="1:5">
      <c r="A3997" s="668">
        <v>6024</v>
      </c>
      <c r="B3997" s="668" t="s">
        <v>63227</v>
      </c>
      <c r="C3997" s="668" t="s">
        <v>57099</v>
      </c>
      <c r="D3997" s="668" t="s">
        <v>57093</v>
      </c>
      <c r="E3997" s="674" t="s">
        <v>63228</v>
      </c>
    </row>
    <row r="3998" spans="1:5">
      <c r="A3998" s="668">
        <v>38379</v>
      </c>
      <c r="B3998" s="668" t="s">
        <v>63229</v>
      </c>
      <c r="C3998" s="668" t="s">
        <v>57144</v>
      </c>
      <c r="D3998" s="668" t="s">
        <v>57093</v>
      </c>
      <c r="E3998" s="674" t="s">
        <v>54238</v>
      </c>
    </row>
    <row r="3999" spans="1:5">
      <c r="A3999" s="668">
        <v>13897</v>
      </c>
      <c r="B3999" s="668" t="s">
        <v>63230</v>
      </c>
      <c r="C3999" s="668" t="s">
        <v>57099</v>
      </c>
      <c r="D3999" s="668" t="s">
        <v>44266</v>
      </c>
      <c r="E3999" s="674" t="s">
        <v>63231</v>
      </c>
    </row>
    <row r="4000" spans="1:5">
      <c r="A4000" s="668">
        <v>10640</v>
      </c>
      <c r="B4000" s="668" t="s">
        <v>63232</v>
      </c>
      <c r="C4000" s="668" t="s">
        <v>57099</v>
      </c>
      <c r="D4000" s="668" t="s">
        <v>44266</v>
      </c>
      <c r="E4000" s="674" t="s">
        <v>63233</v>
      </c>
    </row>
    <row r="4001" spans="1:5">
      <c r="A4001" s="668">
        <v>11086</v>
      </c>
      <c r="B4001" s="668" t="s">
        <v>63234</v>
      </c>
      <c r="C4001" s="668" t="s">
        <v>57384</v>
      </c>
      <c r="D4001" s="668" t="s">
        <v>57093</v>
      </c>
      <c r="E4001" s="674" t="s">
        <v>63235</v>
      </c>
    </row>
    <row r="4002" spans="1:5">
      <c r="A4002" s="668">
        <v>34357</v>
      </c>
      <c r="B4002" s="668" t="s">
        <v>63236</v>
      </c>
      <c r="C4002" s="668" t="s">
        <v>57213</v>
      </c>
      <c r="D4002" s="668" t="s">
        <v>57093</v>
      </c>
      <c r="E4002" s="674" t="s">
        <v>23907</v>
      </c>
    </row>
    <row r="4003" spans="1:5">
      <c r="A4003" s="668">
        <v>37329</v>
      </c>
      <c r="B4003" s="668" t="s">
        <v>63237</v>
      </c>
      <c r="C4003" s="668" t="s">
        <v>57213</v>
      </c>
      <c r="D4003" s="668" t="s">
        <v>57093</v>
      </c>
      <c r="E4003" s="674" t="s">
        <v>33773</v>
      </c>
    </row>
    <row r="4004" spans="1:5">
      <c r="A4004" s="668">
        <v>2510</v>
      </c>
      <c r="B4004" s="668" t="s">
        <v>63238</v>
      </c>
      <c r="C4004" s="668" t="s">
        <v>57099</v>
      </c>
      <c r="D4004" s="668" t="s">
        <v>44266</v>
      </c>
      <c r="E4004" s="674" t="s">
        <v>63239</v>
      </c>
    </row>
    <row r="4005" spans="1:5">
      <c r="A4005" s="668">
        <v>12359</v>
      </c>
      <c r="B4005" s="668" t="s">
        <v>63240</v>
      </c>
      <c r="C4005" s="668" t="s">
        <v>57099</v>
      </c>
      <c r="D4005" s="668" t="s">
        <v>57093</v>
      </c>
      <c r="E4005" s="674" t="s">
        <v>63241</v>
      </c>
    </row>
    <row r="4006" spans="1:5">
      <c r="A4006" s="668">
        <v>5320</v>
      </c>
      <c r="B4006" s="668" t="s">
        <v>63242</v>
      </c>
      <c r="C4006" s="668" t="s">
        <v>57136</v>
      </c>
      <c r="D4006" s="668" t="s">
        <v>57093</v>
      </c>
      <c r="E4006" s="674" t="s">
        <v>63243</v>
      </c>
    </row>
    <row r="4007" spans="1:5">
      <c r="A4007" s="668">
        <v>7353</v>
      </c>
      <c r="B4007" s="668" t="s">
        <v>63244</v>
      </c>
      <c r="C4007" s="668" t="s">
        <v>57136</v>
      </c>
      <c r="D4007" s="668" t="s">
        <v>57093</v>
      </c>
      <c r="E4007" s="674" t="s">
        <v>57272</v>
      </c>
    </row>
    <row r="4008" spans="1:5">
      <c r="A4008" s="668">
        <v>36144</v>
      </c>
      <c r="B4008" s="668" t="s">
        <v>63245</v>
      </c>
      <c r="C4008" s="668" t="s">
        <v>57099</v>
      </c>
      <c r="D4008" s="668" t="s">
        <v>57093</v>
      </c>
      <c r="E4008" s="674" t="s">
        <v>54899</v>
      </c>
    </row>
    <row r="4009" spans="1:5">
      <c r="A4009" s="668">
        <v>10518</v>
      </c>
      <c r="B4009" s="668" t="s">
        <v>63246</v>
      </c>
      <c r="C4009" s="668" t="s">
        <v>57099</v>
      </c>
      <c r="D4009" s="668" t="s">
        <v>44266</v>
      </c>
      <c r="E4009" s="674" t="s">
        <v>63247</v>
      </c>
    </row>
    <row r="4010" spans="1:5">
      <c r="A4010" s="668">
        <v>36530</v>
      </c>
      <c r="B4010" s="668" t="s">
        <v>63248</v>
      </c>
      <c r="C4010" s="668" t="s">
        <v>57099</v>
      </c>
      <c r="D4010" s="668" t="s">
        <v>57093</v>
      </c>
      <c r="E4010" s="674" t="s">
        <v>63249</v>
      </c>
    </row>
    <row r="4011" spans="1:5">
      <c r="A4011" s="668">
        <v>6046</v>
      </c>
      <c r="B4011" s="668" t="s">
        <v>63250</v>
      </c>
      <c r="C4011" s="668" t="s">
        <v>57099</v>
      </c>
      <c r="D4011" s="668" t="s">
        <v>57097</v>
      </c>
      <c r="E4011" s="674" t="s">
        <v>63251</v>
      </c>
    </row>
    <row r="4012" spans="1:5">
      <c r="A4012" s="668">
        <v>36531</v>
      </c>
      <c r="B4012" s="668" t="s">
        <v>63252</v>
      </c>
      <c r="C4012" s="668" t="s">
        <v>57099</v>
      </c>
      <c r="D4012" s="668" t="s">
        <v>57093</v>
      </c>
      <c r="E4012" s="674" t="s">
        <v>63253</v>
      </c>
    </row>
    <row r="4013" spans="1:5">
      <c r="A4013" s="668">
        <v>34684</v>
      </c>
      <c r="B4013" s="668" t="s">
        <v>63254</v>
      </c>
      <c r="C4013" s="668" t="s">
        <v>57096</v>
      </c>
      <c r="D4013" s="668" t="s">
        <v>44266</v>
      </c>
      <c r="E4013" s="674" t="s">
        <v>63255</v>
      </c>
    </row>
    <row r="4014" spans="1:5">
      <c r="A4014" s="668">
        <v>34683</v>
      </c>
      <c r="B4014" s="668" t="s">
        <v>63256</v>
      </c>
      <c r="C4014" s="668" t="s">
        <v>57096</v>
      </c>
      <c r="D4014" s="668" t="s">
        <v>44266</v>
      </c>
      <c r="E4014" s="674" t="s">
        <v>63257</v>
      </c>
    </row>
    <row r="4015" spans="1:5">
      <c r="A4015" s="668">
        <v>533</v>
      </c>
      <c r="B4015" s="668" t="s">
        <v>63258</v>
      </c>
      <c r="C4015" s="668" t="s">
        <v>57096</v>
      </c>
      <c r="D4015" s="668" t="s">
        <v>57093</v>
      </c>
      <c r="E4015" s="674" t="s">
        <v>33051</v>
      </c>
    </row>
    <row r="4016" spans="1:5">
      <c r="A4016" s="668">
        <v>10515</v>
      </c>
      <c r="B4016" s="668" t="s">
        <v>63259</v>
      </c>
      <c r="C4016" s="668" t="s">
        <v>57096</v>
      </c>
      <c r="D4016" s="668" t="s">
        <v>57093</v>
      </c>
      <c r="E4016" s="674" t="s">
        <v>58829</v>
      </c>
    </row>
    <row r="4017" spans="1:5">
      <c r="A4017" s="668">
        <v>536</v>
      </c>
      <c r="B4017" s="668" t="s">
        <v>63260</v>
      </c>
      <c r="C4017" s="668" t="s">
        <v>57096</v>
      </c>
      <c r="D4017" s="668" t="s">
        <v>57097</v>
      </c>
      <c r="E4017" s="674" t="s">
        <v>61826</v>
      </c>
    </row>
    <row r="4018" spans="1:5">
      <c r="A4018" s="668">
        <v>153</v>
      </c>
      <c r="B4018" s="668" t="s">
        <v>63261</v>
      </c>
      <c r="C4018" s="668" t="s">
        <v>57136</v>
      </c>
      <c r="D4018" s="668" t="s">
        <v>57093</v>
      </c>
      <c r="E4018" s="674" t="s">
        <v>54907</v>
      </c>
    </row>
    <row r="4019" spans="1:5">
      <c r="A4019" s="668">
        <v>34682</v>
      </c>
      <c r="B4019" s="668" t="s">
        <v>63262</v>
      </c>
      <c r="C4019" s="668" t="s">
        <v>57096</v>
      </c>
      <c r="D4019" s="668" t="s">
        <v>44266</v>
      </c>
      <c r="E4019" s="674" t="s">
        <v>63263</v>
      </c>
    </row>
    <row r="4020" spans="1:5">
      <c r="A4020" s="668">
        <v>20205</v>
      </c>
      <c r="B4020" s="668" t="s">
        <v>63264</v>
      </c>
      <c r="C4020" s="668" t="s">
        <v>57144</v>
      </c>
      <c r="D4020" s="668" t="s">
        <v>57093</v>
      </c>
      <c r="E4020" s="674" t="s">
        <v>58632</v>
      </c>
    </row>
    <row r="4021" spans="1:5">
      <c r="A4021" s="668">
        <v>4412</v>
      </c>
      <c r="B4021" s="668" t="s">
        <v>63265</v>
      </c>
      <c r="C4021" s="668" t="s">
        <v>57144</v>
      </c>
      <c r="D4021" s="668" t="s">
        <v>57093</v>
      </c>
      <c r="E4021" s="674" t="s">
        <v>63266</v>
      </c>
    </row>
    <row r="4022" spans="1:5">
      <c r="A4022" s="668">
        <v>4408</v>
      </c>
      <c r="B4022" s="668" t="s">
        <v>63267</v>
      </c>
      <c r="C4022" s="668" t="s">
        <v>57144</v>
      </c>
      <c r="D4022" s="668" t="s">
        <v>57093</v>
      </c>
      <c r="E4022" s="674" t="s">
        <v>55455</v>
      </c>
    </row>
    <row r="4023" spans="1:5">
      <c r="A4023" s="668">
        <v>10559</v>
      </c>
      <c r="B4023" s="668" t="s">
        <v>63268</v>
      </c>
      <c r="C4023" s="668" t="s">
        <v>57099</v>
      </c>
      <c r="D4023" s="668" t="s">
        <v>57097</v>
      </c>
      <c r="E4023" s="674" t="s">
        <v>63269</v>
      </c>
    </row>
    <row r="4024" spans="1:5">
      <c r="A4024" s="668">
        <v>10664</v>
      </c>
      <c r="B4024" s="668" t="s">
        <v>63270</v>
      </c>
      <c r="C4024" s="668" t="s">
        <v>57099</v>
      </c>
      <c r="D4024" s="668" t="s">
        <v>57093</v>
      </c>
      <c r="E4024" s="674" t="s">
        <v>63271</v>
      </c>
    </row>
    <row r="4025" spans="1:5">
      <c r="A4025" s="668">
        <v>36250</v>
      </c>
      <c r="B4025" s="668" t="s">
        <v>63272</v>
      </c>
      <c r="C4025" s="668" t="s">
        <v>57144</v>
      </c>
      <c r="D4025" s="668" t="s">
        <v>57093</v>
      </c>
      <c r="E4025" s="674" t="s">
        <v>53896</v>
      </c>
    </row>
    <row r="4026" spans="1:5">
      <c r="A4026" s="668">
        <v>10857</v>
      </c>
      <c r="B4026" s="668" t="s">
        <v>63273</v>
      </c>
      <c r="C4026" s="668" t="s">
        <v>57144</v>
      </c>
      <c r="D4026" s="668" t="s">
        <v>57093</v>
      </c>
      <c r="E4026" s="674" t="s">
        <v>63274</v>
      </c>
    </row>
    <row r="4027" spans="1:5">
      <c r="A4027" s="668">
        <v>4803</v>
      </c>
      <c r="B4027" s="668" t="s">
        <v>63275</v>
      </c>
      <c r="C4027" s="668" t="s">
        <v>57144</v>
      </c>
      <c r="D4027" s="668" t="s">
        <v>57093</v>
      </c>
      <c r="E4027" s="674" t="s">
        <v>60775</v>
      </c>
    </row>
    <row r="4028" spans="1:5">
      <c r="A4028" s="668">
        <v>6186</v>
      </c>
      <c r="B4028" s="668" t="s">
        <v>63276</v>
      </c>
      <c r="C4028" s="668" t="s">
        <v>57144</v>
      </c>
      <c r="D4028" s="668" t="s">
        <v>44266</v>
      </c>
      <c r="E4028" s="674" t="s">
        <v>33296</v>
      </c>
    </row>
    <row r="4029" spans="1:5">
      <c r="A4029" s="668">
        <v>4829</v>
      </c>
      <c r="B4029" s="668" t="s">
        <v>63277</v>
      </c>
      <c r="C4029" s="668" t="s">
        <v>57144</v>
      </c>
      <c r="D4029" s="668" t="s">
        <v>57093</v>
      </c>
      <c r="E4029" s="674" t="s">
        <v>63278</v>
      </c>
    </row>
    <row r="4030" spans="1:5">
      <c r="A4030" s="668">
        <v>39829</v>
      </c>
      <c r="B4030" s="668" t="s">
        <v>63279</v>
      </c>
      <c r="C4030" s="668" t="s">
        <v>57144</v>
      </c>
      <c r="D4030" s="668" t="s">
        <v>57097</v>
      </c>
      <c r="E4030" s="674" t="s">
        <v>63280</v>
      </c>
    </row>
    <row r="4031" spans="1:5">
      <c r="A4031" s="668">
        <v>20231</v>
      </c>
      <c r="B4031" s="668" t="s">
        <v>63281</v>
      </c>
      <c r="C4031" s="668" t="s">
        <v>57144</v>
      </c>
      <c r="D4031" s="668" t="s">
        <v>57093</v>
      </c>
      <c r="E4031" s="674" t="s">
        <v>60207</v>
      </c>
    </row>
    <row r="4032" spans="1:5">
      <c r="A4032" s="668">
        <v>4804</v>
      </c>
      <c r="B4032" s="668" t="s">
        <v>63282</v>
      </c>
      <c r="C4032" s="668" t="s">
        <v>57144</v>
      </c>
      <c r="D4032" s="668" t="s">
        <v>57093</v>
      </c>
      <c r="E4032" s="674" t="s">
        <v>33168</v>
      </c>
    </row>
    <row r="4033" spans="1:5">
      <c r="A4033" s="668">
        <v>34680</v>
      </c>
      <c r="B4033" s="668" t="s">
        <v>63283</v>
      </c>
      <c r="C4033" s="668" t="s">
        <v>57144</v>
      </c>
      <c r="D4033" s="668" t="s">
        <v>44266</v>
      </c>
      <c r="E4033" s="674" t="s">
        <v>63284</v>
      </c>
    </row>
    <row r="4034" spans="1:5">
      <c r="A4034" s="668">
        <v>11573</v>
      </c>
      <c r="B4034" s="668" t="s">
        <v>63285</v>
      </c>
      <c r="C4034" s="668" t="s">
        <v>57099</v>
      </c>
      <c r="D4034" s="668" t="s">
        <v>57093</v>
      </c>
      <c r="E4034" s="674" t="s">
        <v>23532</v>
      </c>
    </row>
    <row r="4035" spans="1:5">
      <c r="A4035" s="668">
        <v>38401</v>
      </c>
      <c r="B4035" s="668" t="s">
        <v>63286</v>
      </c>
      <c r="C4035" s="668" t="s">
        <v>57099</v>
      </c>
      <c r="D4035" s="668" t="s">
        <v>57093</v>
      </c>
      <c r="E4035" s="674" t="s">
        <v>63287</v>
      </c>
    </row>
    <row r="4036" spans="1:5">
      <c r="A4036" s="668">
        <v>11575</v>
      </c>
      <c r="B4036" s="668" t="s">
        <v>63288</v>
      </c>
      <c r="C4036" s="668" t="s">
        <v>57099</v>
      </c>
      <c r="D4036" s="668" t="s">
        <v>57093</v>
      </c>
      <c r="E4036" s="674" t="s">
        <v>55068</v>
      </c>
    </row>
    <row r="4037" spans="1:5">
      <c r="A4037" s="668">
        <v>38179</v>
      </c>
      <c r="B4037" s="668" t="s">
        <v>63289</v>
      </c>
      <c r="C4037" s="668" t="s">
        <v>57099</v>
      </c>
      <c r="D4037" s="668" t="s">
        <v>57093</v>
      </c>
      <c r="E4037" s="674" t="s">
        <v>63290</v>
      </c>
    </row>
    <row r="4038" spans="1:5">
      <c r="A4038" s="668">
        <v>20256</v>
      </c>
      <c r="B4038" s="668" t="s">
        <v>63291</v>
      </c>
      <c r="C4038" s="668" t="s">
        <v>57099</v>
      </c>
      <c r="D4038" s="668" t="s">
        <v>57093</v>
      </c>
      <c r="E4038" s="674" t="s">
        <v>24668</v>
      </c>
    </row>
    <row r="4039" spans="1:5">
      <c r="A4039" s="668">
        <v>14511</v>
      </c>
      <c r="B4039" s="668" t="s">
        <v>63292</v>
      </c>
      <c r="C4039" s="668" t="s">
        <v>57099</v>
      </c>
      <c r="D4039" s="668" t="s">
        <v>57093</v>
      </c>
      <c r="E4039" s="674" t="s">
        <v>63293</v>
      </c>
    </row>
    <row r="4040" spans="1:5">
      <c r="A4040" s="668">
        <v>10642</v>
      </c>
      <c r="B4040" s="668" t="s">
        <v>63294</v>
      </c>
      <c r="C4040" s="668" t="s">
        <v>57099</v>
      </c>
      <c r="D4040" s="668" t="s">
        <v>57097</v>
      </c>
      <c r="E4040" s="674" t="s">
        <v>63295</v>
      </c>
    </row>
    <row r="4041" spans="1:5">
      <c r="A4041" s="668">
        <v>14489</v>
      </c>
      <c r="B4041" s="668" t="s">
        <v>63296</v>
      </c>
      <c r="C4041" s="668" t="s">
        <v>57099</v>
      </c>
      <c r="D4041" s="668" t="s">
        <v>57093</v>
      </c>
      <c r="E4041" s="674" t="s">
        <v>63297</v>
      </c>
    </row>
    <row r="4042" spans="1:5">
      <c r="A4042" s="668">
        <v>14513</v>
      </c>
      <c r="B4042" s="668" t="s">
        <v>63298</v>
      </c>
      <c r="C4042" s="668" t="s">
        <v>57099</v>
      </c>
      <c r="D4042" s="668" t="s">
        <v>57093</v>
      </c>
      <c r="E4042" s="674" t="s">
        <v>63299</v>
      </c>
    </row>
    <row r="4043" spans="1:5">
      <c r="A4043" s="668">
        <v>13600</v>
      </c>
      <c r="B4043" s="668" t="s">
        <v>63300</v>
      </c>
      <c r="C4043" s="668" t="s">
        <v>57099</v>
      </c>
      <c r="D4043" s="668" t="s">
        <v>57093</v>
      </c>
      <c r="E4043" s="674" t="s">
        <v>63301</v>
      </c>
    </row>
    <row r="4044" spans="1:5">
      <c r="A4044" s="668">
        <v>10646</v>
      </c>
      <c r="B4044" s="668" t="s">
        <v>63302</v>
      </c>
      <c r="C4044" s="668" t="s">
        <v>57099</v>
      </c>
      <c r="D4044" s="668" t="s">
        <v>57093</v>
      </c>
      <c r="E4044" s="674" t="s">
        <v>63303</v>
      </c>
    </row>
    <row r="4045" spans="1:5">
      <c r="A4045" s="668">
        <v>6070</v>
      </c>
      <c r="B4045" s="668" t="s">
        <v>63304</v>
      </c>
      <c r="C4045" s="668" t="s">
        <v>57099</v>
      </c>
      <c r="D4045" s="668" t="s">
        <v>57093</v>
      </c>
      <c r="E4045" s="674" t="s">
        <v>63305</v>
      </c>
    </row>
    <row r="4046" spans="1:5">
      <c r="A4046" s="668">
        <v>6069</v>
      </c>
      <c r="B4046" s="668" t="s">
        <v>63306</v>
      </c>
      <c r="C4046" s="668" t="s">
        <v>57099</v>
      </c>
      <c r="D4046" s="668" t="s">
        <v>57093</v>
      </c>
      <c r="E4046" s="674" t="s">
        <v>63307</v>
      </c>
    </row>
    <row r="4047" spans="1:5">
      <c r="A4047" s="668">
        <v>14626</v>
      </c>
      <c r="B4047" s="668" t="s">
        <v>63308</v>
      </c>
      <c r="C4047" s="668" t="s">
        <v>57099</v>
      </c>
      <c r="D4047" s="668" t="s">
        <v>57093</v>
      </c>
      <c r="E4047" s="674" t="s">
        <v>63309</v>
      </c>
    </row>
    <row r="4048" spans="1:5">
      <c r="A4048" s="668">
        <v>6067</v>
      </c>
      <c r="B4048" s="668" t="s">
        <v>63310</v>
      </c>
      <c r="C4048" s="668" t="s">
        <v>57099</v>
      </c>
      <c r="D4048" s="668" t="s">
        <v>57093</v>
      </c>
      <c r="E4048" s="674" t="s">
        <v>63311</v>
      </c>
    </row>
    <row r="4049" spans="1:5">
      <c r="A4049" s="668">
        <v>38393</v>
      </c>
      <c r="B4049" s="668" t="s">
        <v>63312</v>
      </c>
      <c r="C4049" s="668" t="s">
        <v>57099</v>
      </c>
      <c r="D4049" s="668" t="s">
        <v>57097</v>
      </c>
      <c r="E4049" s="674" t="s">
        <v>62331</v>
      </c>
    </row>
    <row r="4050" spans="1:5">
      <c r="A4050" s="668">
        <v>38390</v>
      </c>
      <c r="B4050" s="668" t="s">
        <v>63313</v>
      </c>
      <c r="C4050" s="668" t="s">
        <v>57099</v>
      </c>
      <c r="D4050" s="668" t="s">
        <v>57093</v>
      </c>
      <c r="E4050" s="674" t="s">
        <v>63314</v>
      </c>
    </row>
    <row r="4051" spans="1:5">
      <c r="A4051" s="668">
        <v>36532</v>
      </c>
      <c r="B4051" s="668" t="s">
        <v>63315</v>
      </c>
      <c r="C4051" s="668" t="s">
        <v>57099</v>
      </c>
      <c r="D4051" s="668" t="s">
        <v>57093</v>
      </c>
      <c r="E4051" s="674" t="s">
        <v>63316</v>
      </c>
    </row>
    <row r="4052" spans="1:5">
      <c r="A4052" s="668">
        <v>11578</v>
      </c>
      <c r="B4052" s="668" t="s">
        <v>63317</v>
      </c>
      <c r="C4052" s="668" t="s">
        <v>57099</v>
      </c>
      <c r="D4052" s="668" t="s">
        <v>57093</v>
      </c>
      <c r="E4052" s="674" t="s">
        <v>63318</v>
      </c>
    </row>
    <row r="4053" spans="1:5">
      <c r="A4053" s="668">
        <v>11577</v>
      </c>
      <c r="B4053" s="668" t="s">
        <v>63319</v>
      </c>
      <c r="C4053" s="668" t="s">
        <v>57099</v>
      </c>
      <c r="D4053" s="668" t="s">
        <v>57093</v>
      </c>
      <c r="E4053" s="674" t="s">
        <v>33535</v>
      </c>
    </row>
    <row r="4054" spans="1:5">
      <c r="A4054" s="668">
        <v>42432</v>
      </c>
      <c r="B4054" s="668" t="s">
        <v>63320</v>
      </c>
      <c r="C4054" s="668" t="s">
        <v>57099</v>
      </c>
      <c r="D4054" s="668" t="s">
        <v>44266</v>
      </c>
      <c r="E4054" s="674" t="s">
        <v>63321</v>
      </c>
    </row>
    <row r="4055" spans="1:5">
      <c r="A4055" s="668">
        <v>42437</v>
      </c>
      <c r="B4055" s="668" t="s">
        <v>63322</v>
      </c>
      <c r="C4055" s="668" t="s">
        <v>57099</v>
      </c>
      <c r="D4055" s="668" t="s">
        <v>44266</v>
      </c>
      <c r="E4055" s="674" t="s">
        <v>63323</v>
      </c>
    </row>
    <row r="4056" spans="1:5">
      <c r="A4056" s="668">
        <v>1116</v>
      </c>
      <c r="B4056" s="668" t="s">
        <v>63324</v>
      </c>
      <c r="C4056" s="668" t="s">
        <v>57144</v>
      </c>
      <c r="D4056" s="668" t="s">
        <v>57093</v>
      </c>
      <c r="E4056" s="674" t="s">
        <v>60921</v>
      </c>
    </row>
    <row r="4057" spans="1:5">
      <c r="A4057" s="668">
        <v>1115</v>
      </c>
      <c r="B4057" s="668" t="s">
        <v>63325</v>
      </c>
      <c r="C4057" s="668" t="s">
        <v>57144</v>
      </c>
      <c r="D4057" s="668" t="s">
        <v>57093</v>
      </c>
      <c r="E4057" s="674" t="s">
        <v>28932</v>
      </c>
    </row>
    <row r="4058" spans="1:5">
      <c r="A4058" s="668">
        <v>1113</v>
      </c>
      <c r="B4058" s="668" t="s">
        <v>63326</v>
      </c>
      <c r="C4058" s="668" t="s">
        <v>57144</v>
      </c>
      <c r="D4058" s="668" t="s">
        <v>57093</v>
      </c>
      <c r="E4058" s="674" t="s">
        <v>54007</v>
      </c>
    </row>
    <row r="4059" spans="1:5">
      <c r="A4059" s="668">
        <v>1114</v>
      </c>
      <c r="B4059" s="668" t="s">
        <v>63327</v>
      </c>
      <c r="C4059" s="668" t="s">
        <v>57144</v>
      </c>
      <c r="D4059" s="668" t="s">
        <v>57093</v>
      </c>
      <c r="E4059" s="674" t="s">
        <v>54359</v>
      </c>
    </row>
    <row r="4060" spans="1:5">
      <c r="A4060" s="668">
        <v>40873</v>
      </c>
      <c r="B4060" s="668" t="s">
        <v>63328</v>
      </c>
      <c r="C4060" s="668" t="s">
        <v>57144</v>
      </c>
      <c r="D4060" s="668" t="s">
        <v>57093</v>
      </c>
      <c r="E4060" s="674" t="s">
        <v>63329</v>
      </c>
    </row>
    <row r="4061" spans="1:5">
      <c r="A4061" s="668">
        <v>20214</v>
      </c>
      <c r="B4061" s="668" t="s">
        <v>63330</v>
      </c>
      <c r="C4061" s="668" t="s">
        <v>57099</v>
      </c>
      <c r="D4061" s="668" t="s">
        <v>57093</v>
      </c>
      <c r="E4061" s="674" t="s">
        <v>63331</v>
      </c>
    </row>
    <row r="4062" spans="1:5">
      <c r="A4062" s="668">
        <v>11064</v>
      </c>
      <c r="B4062" s="668" t="s">
        <v>63332</v>
      </c>
      <c r="C4062" s="668" t="s">
        <v>57099</v>
      </c>
      <c r="D4062" s="668" t="s">
        <v>57093</v>
      </c>
      <c r="E4062" s="674" t="s">
        <v>57363</v>
      </c>
    </row>
    <row r="4063" spans="1:5">
      <c r="A4063" s="668">
        <v>7237</v>
      </c>
      <c r="B4063" s="668" t="s">
        <v>63333</v>
      </c>
      <c r="C4063" s="668" t="s">
        <v>57099</v>
      </c>
      <c r="D4063" s="668" t="s">
        <v>57093</v>
      </c>
      <c r="E4063" s="674" t="s">
        <v>31302</v>
      </c>
    </row>
    <row r="4064" spans="1:5">
      <c r="A4064" s="668">
        <v>11757</v>
      </c>
      <c r="B4064" s="668" t="s">
        <v>63334</v>
      </c>
      <c r="C4064" s="668" t="s">
        <v>57099</v>
      </c>
      <c r="D4064" s="668" t="s">
        <v>57097</v>
      </c>
      <c r="E4064" s="674" t="s">
        <v>63335</v>
      </c>
    </row>
    <row r="4065" spans="1:5">
      <c r="A4065" s="668">
        <v>11758</v>
      </c>
      <c r="B4065" s="668" t="s">
        <v>63336</v>
      </c>
      <c r="C4065" s="668" t="s">
        <v>57099</v>
      </c>
      <c r="D4065" s="668" t="s">
        <v>57097</v>
      </c>
      <c r="E4065" s="674" t="s">
        <v>55019</v>
      </c>
    </row>
    <row r="4066" spans="1:5">
      <c r="A4066" s="668">
        <v>37526</v>
      </c>
      <c r="B4066" s="668" t="s">
        <v>63337</v>
      </c>
      <c r="C4066" s="668" t="s">
        <v>57099</v>
      </c>
      <c r="D4066" s="668" t="s">
        <v>57093</v>
      </c>
      <c r="E4066" s="674" t="s">
        <v>53879</v>
      </c>
    </row>
    <row r="4067" spans="1:5">
      <c r="A4067" s="668">
        <v>6076</v>
      </c>
      <c r="B4067" s="668" t="s">
        <v>63338</v>
      </c>
      <c r="C4067" s="668" t="s">
        <v>57384</v>
      </c>
      <c r="D4067" s="668" t="s">
        <v>57097</v>
      </c>
      <c r="E4067" s="674" t="s">
        <v>63339</v>
      </c>
    </row>
    <row r="4068" spans="1:5">
      <c r="A4068" s="668">
        <v>13109</v>
      </c>
      <c r="B4068" s="668" t="s">
        <v>63340</v>
      </c>
      <c r="C4068" s="668" t="s">
        <v>57099</v>
      </c>
      <c r="D4068" s="668" t="s">
        <v>44266</v>
      </c>
      <c r="E4068" s="674" t="s">
        <v>63341</v>
      </c>
    </row>
    <row r="4069" spans="1:5">
      <c r="A4069" s="668">
        <v>13110</v>
      </c>
      <c r="B4069" s="668" t="s">
        <v>63342</v>
      </c>
      <c r="C4069" s="668" t="s">
        <v>57099</v>
      </c>
      <c r="D4069" s="668" t="s">
        <v>44266</v>
      </c>
      <c r="E4069" s="674" t="s">
        <v>63343</v>
      </c>
    </row>
    <row r="4070" spans="1:5">
      <c r="A4070" s="668">
        <v>7581</v>
      </c>
      <c r="B4070" s="668" t="s">
        <v>63344</v>
      </c>
      <c r="C4070" s="668" t="s">
        <v>57099</v>
      </c>
      <c r="D4070" s="668" t="s">
        <v>44266</v>
      </c>
      <c r="E4070" s="674" t="s">
        <v>55416</v>
      </c>
    </row>
    <row r="4071" spans="1:5">
      <c r="A4071" s="668">
        <v>4509</v>
      </c>
      <c r="B4071" s="668" t="s">
        <v>63345</v>
      </c>
      <c r="C4071" s="668" t="s">
        <v>57144</v>
      </c>
      <c r="D4071" s="668" t="s">
        <v>57093</v>
      </c>
      <c r="E4071" s="674" t="s">
        <v>33048</v>
      </c>
    </row>
    <row r="4072" spans="1:5">
      <c r="A4072" s="668">
        <v>4512</v>
      </c>
      <c r="B4072" s="668" t="s">
        <v>63346</v>
      </c>
      <c r="C4072" s="668" t="s">
        <v>57144</v>
      </c>
      <c r="D4072" s="668" t="s">
        <v>57093</v>
      </c>
      <c r="E4072" s="674" t="s">
        <v>33264</v>
      </c>
    </row>
    <row r="4073" spans="1:5">
      <c r="A4073" s="668">
        <v>4517</v>
      </c>
      <c r="B4073" s="668" t="s">
        <v>63347</v>
      </c>
      <c r="C4073" s="668" t="s">
        <v>57144</v>
      </c>
      <c r="D4073" s="668" t="s">
        <v>57093</v>
      </c>
      <c r="E4073" s="674" t="s">
        <v>53929</v>
      </c>
    </row>
    <row r="4074" spans="1:5">
      <c r="A4074" s="668">
        <v>20206</v>
      </c>
      <c r="B4074" s="668" t="s">
        <v>63348</v>
      </c>
      <c r="C4074" s="668" t="s">
        <v>57144</v>
      </c>
      <c r="D4074" s="668" t="s">
        <v>57093</v>
      </c>
      <c r="E4074" s="674" t="s">
        <v>58818</v>
      </c>
    </row>
    <row r="4075" spans="1:5">
      <c r="A4075" s="668">
        <v>4460</v>
      </c>
      <c r="B4075" s="668" t="s">
        <v>63349</v>
      </c>
      <c r="C4075" s="668" t="s">
        <v>57144</v>
      </c>
      <c r="D4075" s="668" t="s">
        <v>57093</v>
      </c>
      <c r="E4075" s="674" t="s">
        <v>54271</v>
      </c>
    </row>
    <row r="4076" spans="1:5">
      <c r="A4076" s="668">
        <v>4417</v>
      </c>
      <c r="B4076" s="668" t="s">
        <v>63350</v>
      </c>
      <c r="C4076" s="668" t="s">
        <v>57144</v>
      </c>
      <c r="D4076" s="668" t="s">
        <v>57093</v>
      </c>
      <c r="E4076" s="674" t="s">
        <v>54659</v>
      </c>
    </row>
    <row r="4077" spans="1:5">
      <c r="A4077" s="668">
        <v>4415</v>
      </c>
      <c r="B4077" s="668" t="s">
        <v>63351</v>
      </c>
      <c r="C4077" s="668" t="s">
        <v>57144</v>
      </c>
      <c r="D4077" s="668" t="s">
        <v>57093</v>
      </c>
      <c r="E4077" s="674" t="s">
        <v>33341</v>
      </c>
    </row>
    <row r="4078" spans="1:5">
      <c r="A4078" s="668">
        <v>37373</v>
      </c>
      <c r="B4078" s="668" t="s">
        <v>63352</v>
      </c>
      <c r="C4078" s="668" t="s">
        <v>57386</v>
      </c>
      <c r="D4078" s="668" t="s">
        <v>57097</v>
      </c>
      <c r="E4078" s="674" t="s">
        <v>24066</v>
      </c>
    </row>
    <row r="4079" spans="1:5">
      <c r="A4079" s="668">
        <v>40864</v>
      </c>
      <c r="B4079" s="668" t="s">
        <v>63353</v>
      </c>
      <c r="C4079" s="668" t="s">
        <v>57389</v>
      </c>
      <c r="D4079" s="668" t="s">
        <v>57097</v>
      </c>
      <c r="E4079" s="674" t="s">
        <v>53863</v>
      </c>
    </row>
    <row r="4080" spans="1:5">
      <c r="A4080" s="668">
        <v>4734</v>
      </c>
      <c r="B4080" s="668" t="s">
        <v>63354</v>
      </c>
      <c r="C4080" s="668" t="s">
        <v>57384</v>
      </c>
      <c r="D4080" s="668" t="s">
        <v>57093</v>
      </c>
      <c r="E4080" s="674" t="s">
        <v>63355</v>
      </c>
    </row>
    <row r="4081" spans="1:5">
      <c r="A4081" s="668">
        <v>6085</v>
      </c>
      <c r="B4081" s="668" t="s">
        <v>63356</v>
      </c>
      <c r="C4081" s="668" t="s">
        <v>57136</v>
      </c>
      <c r="D4081" s="668" t="s">
        <v>57097</v>
      </c>
      <c r="E4081" s="674" t="s">
        <v>54609</v>
      </c>
    </row>
    <row r="4082" spans="1:5">
      <c r="A4082" s="668">
        <v>38396</v>
      </c>
      <c r="B4082" s="668" t="s">
        <v>63357</v>
      </c>
      <c r="C4082" s="668" t="s">
        <v>57099</v>
      </c>
      <c r="D4082" s="668" t="s">
        <v>57093</v>
      </c>
      <c r="E4082" s="674" t="s">
        <v>63358</v>
      </c>
    </row>
    <row r="4083" spans="1:5">
      <c r="A4083" s="668">
        <v>6090</v>
      </c>
      <c r="B4083" s="668" t="s">
        <v>63359</v>
      </c>
      <c r="C4083" s="668" t="s">
        <v>57136</v>
      </c>
      <c r="D4083" s="668" t="s">
        <v>57093</v>
      </c>
      <c r="E4083" s="674" t="s">
        <v>27818</v>
      </c>
    </row>
    <row r="4084" spans="1:5">
      <c r="A4084" s="668">
        <v>11622</v>
      </c>
      <c r="B4084" s="668" t="s">
        <v>63360</v>
      </c>
      <c r="C4084" s="668" t="s">
        <v>57213</v>
      </c>
      <c r="D4084" s="668" t="s">
        <v>57093</v>
      </c>
      <c r="E4084" s="674" t="s">
        <v>54398</v>
      </c>
    </row>
    <row r="4085" spans="1:5">
      <c r="A4085" s="668">
        <v>43143</v>
      </c>
      <c r="B4085" s="668" t="s">
        <v>63361</v>
      </c>
      <c r="C4085" s="668" t="s">
        <v>57136</v>
      </c>
      <c r="D4085" s="668" t="s">
        <v>57093</v>
      </c>
      <c r="E4085" s="674" t="s">
        <v>57668</v>
      </c>
    </row>
    <row r="4086" spans="1:5">
      <c r="A4086" s="668">
        <v>7317</v>
      </c>
      <c r="B4086" s="668" t="s">
        <v>63362</v>
      </c>
      <c r="C4086" s="668" t="s">
        <v>57213</v>
      </c>
      <c r="D4086" s="668" t="s">
        <v>57093</v>
      </c>
      <c r="E4086" s="674" t="s">
        <v>59817</v>
      </c>
    </row>
    <row r="4087" spans="1:5">
      <c r="A4087" s="668">
        <v>142</v>
      </c>
      <c r="B4087" s="668" t="s">
        <v>63363</v>
      </c>
      <c r="C4087" s="668" t="s">
        <v>63364</v>
      </c>
      <c r="D4087" s="668" t="s">
        <v>57093</v>
      </c>
      <c r="E4087" s="674" t="s">
        <v>33095</v>
      </c>
    </row>
    <row r="4088" spans="1:5">
      <c r="A4088" s="668">
        <v>43142</v>
      </c>
      <c r="B4088" s="668" t="s">
        <v>63365</v>
      </c>
      <c r="C4088" s="668" t="s">
        <v>57136</v>
      </c>
      <c r="D4088" s="668" t="s">
        <v>57093</v>
      </c>
      <c r="E4088" s="674" t="s">
        <v>63366</v>
      </c>
    </row>
    <row r="4089" spans="1:5">
      <c r="A4089" s="668">
        <v>38123</v>
      </c>
      <c r="B4089" s="668" t="s">
        <v>63367</v>
      </c>
      <c r="C4089" s="668" t="s">
        <v>57213</v>
      </c>
      <c r="D4089" s="668" t="s">
        <v>57097</v>
      </c>
      <c r="E4089" s="674" t="s">
        <v>63368</v>
      </c>
    </row>
    <row r="4090" spans="1:5">
      <c r="A4090" s="668">
        <v>42701</v>
      </c>
      <c r="B4090" s="668" t="s">
        <v>63369</v>
      </c>
      <c r="C4090" s="668" t="s">
        <v>57099</v>
      </c>
      <c r="D4090" s="668" t="s">
        <v>44266</v>
      </c>
      <c r="E4090" s="674" t="s">
        <v>63370</v>
      </c>
    </row>
    <row r="4091" spans="1:5">
      <c r="A4091" s="668">
        <v>42702</v>
      </c>
      <c r="B4091" s="668" t="s">
        <v>63371</v>
      </c>
      <c r="C4091" s="668" t="s">
        <v>57099</v>
      </c>
      <c r="D4091" s="668" t="s">
        <v>44266</v>
      </c>
      <c r="E4091" s="674" t="s">
        <v>63372</v>
      </c>
    </row>
    <row r="4092" spans="1:5">
      <c r="A4092" s="668">
        <v>37955</v>
      </c>
      <c r="B4092" s="668" t="s">
        <v>63373</v>
      </c>
      <c r="C4092" s="668" t="s">
        <v>57099</v>
      </c>
      <c r="D4092" s="668" t="s">
        <v>44266</v>
      </c>
      <c r="E4092" s="674" t="s">
        <v>63374</v>
      </c>
    </row>
    <row r="4093" spans="1:5">
      <c r="A4093" s="668">
        <v>42699</v>
      </c>
      <c r="B4093" s="668" t="s">
        <v>63375</v>
      </c>
      <c r="C4093" s="668" t="s">
        <v>57099</v>
      </c>
      <c r="D4093" s="668" t="s">
        <v>44266</v>
      </c>
      <c r="E4093" s="674" t="s">
        <v>63376</v>
      </c>
    </row>
    <row r="4094" spans="1:5">
      <c r="A4094" s="668">
        <v>42700</v>
      </c>
      <c r="B4094" s="668" t="s">
        <v>63377</v>
      </c>
      <c r="C4094" s="668" t="s">
        <v>57099</v>
      </c>
      <c r="D4094" s="668" t="s">
        <v>44266</v>
      </c>
      <c r="E4094" s="674" t="s">
        <v>63378</v>
      </c>
    </row>
    <row r="4095" spans="1:5">
      <c r="A4095" s="668">
        <v>37743</v>
      </c>
      <c r="B4095" s="668" t="s">
        <v>63379</v>
      </c>
      <c r="C4095" s="668" t="s">
        <v>57099</v>
      </c>
      <c r="D4095" s="668" t="s">
        <v>57093</v>
      </c>
      <c r="E4095" s="674" t="s">
        <v>63380</v>
      </c>
    </row>
    <row r="4096" spans="1:5">
      <c r="A4096" s="668">
        <v>37744</v>
      </c>
      <c r="B4096" s="668" t="s">
        <v>63381</v>
      </c>
      <c r="C4096" s="668" t="s">
        <v>57099</v>
      </c>
      <c r="D4096" s="668" t="s">
        <v>57093</v>
      </c>
      <c r="E4096" s="674" t="s">
        <v>63382</v>
      </c>
    </row>
    <row r="4097" spans="1:5">
      <c r="A4097" s="668">
        <v>37741</v>
      </c>
      <c r="B4097" s="668" t="s">
        <v>63383</v>
      </c>
      <c r="C4097" s="668" t="s">
        <v>57099</v>
      </c>
      <c r="D4097" s="668" t="s">
        <v>57093</v>
      </c>
      <c r="E4097" s="674" t="s">
        <v>63384</v>
      </c>
    </row>
    <row r="4098" spans="1:5">
      <c r="A4098" s="668">
        <v>39396</v>
      </c>
      <c r="B4098" s="668" t="s">
        <v>63385</v>
      </c>
      <c r="C4098" s="668" t="s">
        <v>57099</v>
      </c>
      <c r="D4098" s="668" t="s">
        <v>44266</v>
      </c>
      <c r="E4098" s="674" t="s">
        <v>63386</v>
      </c>
    </row>
    <row r="4099" spans="1:5">
      <c r="A4099" s="668">
        <v>39392</v>
      </c>
      <c r="B4099" s="668" t="s">
        <v>63387</v>
      </c>
      <c r="C4099" s="668" t="s">
        <v>57099</v>
      </c>
      <c r="D4099" s="668" t="s">
        <v>44266</v>
      </c>
      <c r="E4099" s="674" t="s">
        <v>63388</v>
      </c>
    </row>
    <row r="4100" spans="1:5">
      <c r="A4100" s="668">
        <v>39393</v>
      </c>
      <c r="B4100" s="668" t="s">
        <v>63389</v>
      </c>
      <c r="C4100" s="668" t="s">
        <v>57099</v>
      </c>
      <c r="D4100" s="668" t="s">
        <v>44266</v>
      </c>
      <c r="E4100" s="674" t="s">
        <v>54672</v>
      </c>
    </row>
    <row r="4101" spans="1:5">
      <c r="A4101" s="668">
        <v>39394</v>
      </c>
      <c r="B4101" s="668" t="s">
        <v>63390</v>
      </c>
      <c r="C4101" s="668" t="s">
        <v>57099</v>
      </c>
      <c r="D4101" s="668" t="s">
        <v>44266</v>
      </c>
      <c r="E4101" s="674" t="s">
        <v>33695</v>
      </c>
    </row>
    <row r="4102" spans="1:5">
      <c r="A4102" s="668">
        <v>39395</v>
      </c>
      <c r="B4102" s="668" t="s">
        <v>63391</v>
      </c>
      <c r="C4102" s="668" t="s">
        <v>57099</v>
      </c>
      <c r="D4102" s="668" t="s">
        <v>44266</v>
      </c>
      <c r="E4102" s="674" t="s">
        <v>24624</v>
      </c>
    </row>
    <row r="4103" spans="1:5">
      <c r="A4103" s="668">
        <v>14618</v>
      </c>
      <c r="B4103" s="668" t="s">
        <v>63392</v>
      </c>
      <c r="C4103" s="668" t="s">
        <v>57099</v>
      </c>
      <c r="D4103" s="668" t="s">
        <v>57093</v>
      </c>
      <c r="E4103" s="674" t="s">
        <v>63393</v>
      </c>
    </row>
    <row r="4104" spans="1:5">
      <c r="A4104" s="668">
        <v>40269</v>
      </c>
      <c r="B4104" s="668" t="s">
        <v>63394</v>
      </c>
      <c r="C4104" s="668" t="s">
        <v>57099</v>
      </c>
      <c r="D4104" s="668" t="s">
        <v>57093</v>
      </c>
      <c r="E4104" s="674" t="s">
        <v>63395</v>
      </c>
    </row>
    <row r="4105" spans="1:5">
      <c r="A4105" s="668">
        <v>6110</v>
      </c>
      <c r="B4105" s="668" t="s">
        <v>63396</v>
      </c>
      <c r="C4105" s="668" t="s">
        <v>57386</v>
      </c>
      <c r="D4105" s="668" t="s">
        <v>57093</v>
      </c>
      <c r="E4105" s="674" t="s">
        <v>65806</v>
      </c>
    </row>
    <row r="4106" spans="1:5">
      <c r="A4106" s="668">
        <v>40910</v>
      </c>
      <c r="B4106" s="668" t="s">
        <v>63397</v>
      </c>
      <c r="C4106" s="668" t="s">
        <v>57389</v>
      </c>
      <c r="D4106" s="668" t="s">
        <v>57093</v>
      </c>
      <c r="E4106" s="674" t="s">
        <v>72352</v>
      </c>
    </row>
    <row r="4107" spans="1:5">
      <c r="A4107" s="668">
        <v>6111</v>
      </c>
      <c r="B4107" s="668" t="s">
        <v>63398</v>
      </c>
      <c r="C4107" s="668" t="s">
        <v>57386</v>
      </c>
      <c r="D4107" s="668" t="s">
        <v>57097</v>
      </c>
      <c r="E4107" s="674" t="s">
        <v>65199</v>
      </c>
    </row>
    <row r="4108" spans="1:5">
      <c r="A4108" s="668">
        <v>41084</v>
      </c>
      <c r="B4108" s="668" t="s">
        <v>63399</v>
      </c>
      <c r="C4108" s="668" t="s">
        <v>57389</v>
      </c>
      <c r="D4108" s="668" t="s">
        <v>57093</v>
      </c>
      <c r="E4108" s="674" t="s">
        <v>72443</v>
      </c>
    </row>
    <row r="4109" spans="1:5">
      <c r="A4109" s="668">
        <v>25950</v>
      </c>
      <c r="B4109" s="668" t="s">
        <v>63400</v>
      </c>
      <c r="C4109" s="668" t="s">
        <v>57384</v>
      </c>
      <c r="D4109" s="668" t="s">
        <v>57093</v>
      </c>
      <c r="E4109" s="674" t="s">
        <v>54628</v>
      </c>
    </row>
    <row r="4110" spans="1:5">
      <c r="A4110" s="668">
        <v>38637</v>
      </c>
      <c r="B4110" s="668" t="s">
        <v>63401</v>
      </c>
      <c r="C4110" s="668" t="s">
        <v>57099</v>
      </c>
      <c r="D4110" s="668" t="s">
        <v>57093</v>
      </c>
      <c r="E4110" s="674" t="s">
        <v>63402</v>
      </c>
    </row>
    <row r="4111" spans="1:5">
      <c r="A4111" s="668">
        <v>6150</v>
      </c>
      <c r="B4111" s="668" t="s">
        <v>63403</v>
      </c>
      <c r="C4111" s="668" t="s">
        <v>57099</v>
      </c>
      <c r="D4111" s="668" t="s">
        <v>57093</v>
      </c>
      <c r="E4111" s="674" t="s">
        <v>63404</v>
      </c>
    </row>
    <row r="4112" spans="1:5">
      <c r="A4112" s="668">
        <v>6136</v>
      </c>
      <c r="B4112" s="668" t="s">
        <v>63405</v>
      </c>
      <c r="C4112" s="668" t="s">
        <v>57099</v>
      </c>
      <c r="D4112" s="668" t="s">
        <v>57097</v>
      </c>
      <c r="E4112" s="674" t="s">
        <v>63406</v>
      </c>
    </row>
    <row r="4113" spans="1:5">
      <c r="A4113" s="668">
        <v>38638</v>
      </c>
      <c r="B4113" s="668" t="s">
        <v>63407</v>
      </c>
      <c r="C4113" s="668" t="s">
        <v>57099</v>
      </c>
      <c r="D4113" s="668" t="s">
        <v>57093</v>
      </c>
      <c r="E4113" s="674" t="s">
        <v>63408</v>
      </c>
    </row>
    <row r="4114" spans="1:5">
      <c r="A4114" s="668">
        <v>20262</v>
      </c>
      <c r="B4114" s="668" t="s">
        <v>63409</v>
      </c>
      <c r="C4114" s="668" t="s">
        <v>57099</v>
      </c>
      <c r="D4114" s="668" t="s">
        <v>57093</v>
      </c>
      <c r="E4114" s="674" t="s">
        <v>63410</v>
      </c>
    </row>
    <row r="4115" spans="1:5">
      <c r="A4115" s="668">
        <v>6148</v>
      </c>
      <c r="B4115" s="668" t="s">
        <v>63411</v>
      </c>
      <c r="C4115" s="668" t="s">
        <v>57099</v>
      </c>
      <c r="D4115" s="668" t="s">
        <v>57097</v>
      </c>
      <c r="E4115" s="674" t="s">
        <v>54282</v>
      </c>
    </row>
    <row r="4116" spans="1:5">
      <c r="A4116" s="668">
        <v>6145</v>
      </c>
      <c r="B4116" s="668" t="s">
        <v>63412</v>
      </c>
      <c r="C4116" s="668" t="s">
        <v>57099</v>
      </c>
      <c r="D4116" s="668" t="s">
        <v>57093</v>
      </c>
      <c r="E4116" s="674" t="s">
        <v>63413</v>
      </c>
    </row>
    <row r="4117" spans="1:5">
      <c r="A4117" s="668">
        <v>6149</v>
      </c>
      <c r="B4117" s="668" t="s">
        <v>63414</v>
      </c>
      <c r="C4117" s="668" t="s">
        <v>57099</v>
      </c>
      <c r="D4117" s="668" t="s">
        <v>57093</v>
      </c>
      <c r="E4117" s="674" t="s">
        <v>58612</v>
      </c>
    </row>
    <row r="4118" spans="1:5">
      <c r="A4118" s="668">
        <v>6146</v>
      </c>
      <c r="B4118" s="668" t="s">
        <v>63415</v>
      </c>
      <c r="C4118" s="668" t="s">
        <v>57099</v>
      </c>
      <c r="D4118" s="668" t="s">
        <v>57093</v>
      </c>
      <c r="E4118" s="674" t="s">
        <v>27252</v>
      </c>
    </row>
    <row r="4119" spans="1:5">
      <c r="A4119" s="668">
        <v>26026</v>
      </c>
      <c r="B4119" s="668" t="s">
        <v>63416</v>
      </c>
      <c r="C4119" s="668" t="s">
        <v>57213</v>
      </c>
      <c r="D4119" s="668" t="s">
        <v>57093</v>
      </c>
      <c r="E4119" s="674" t="s">
        <v>53939</v>
      </c>
    </row>
    <row r="4120" spans="1:5">
      <c r="A4120" s="668">
        <v>39961</v>
      </c>
      <c r="B4120" s="668" t="s">
        <v>63417</v>
      </c>
      <c r="C4120" s="668" t="s">
        <v>57099</v>
      </c>
      <c r="D4120" s="668" t="s">
        <v>57093</v>
      </c>
      <c r="E4120" s="674" t="s">
        <v>60546</v>
      </c>
    </row>
    <row r="4121" spans="1:5">
      <c r="A4121" s="668">
        <v>42433</v>
      </c>
      <c r="B4121" s="668" t="s">
        <v>63418</v>
      </c>
      <c r="C4121" s="668" t="s">
        <v>57099</v>
      </c>
      <c r="D4121" s="668" t="s">
        <v>44266</v>
      </c>
      <c r="E4121" s="674" t="s">
        <v>63419</v>
      </c>
    </row>
    <row r="4122" spans="1:5">
      <c r="A4122" s="668">
        <v>42434</v>
      </c>
      <c r="B4122" s="668" t="s">
        <v>63420</v>
      </c>
      <c r="C4122" s="668" t="s">
        <v>57099</v>
      </c>
      <c r="D4122" s="668" t="s">
        <v>44266</v>
      </c>
      <c r="E4122" s="674" t="s">
        <v>63421</v>
      </c>
    </row>
    <row r="4123" spans="1:5">
      <c r="A4123" s="668">
        <v>42435</v>
      </c>
      <c r="B4123" s="668" t="s">
        <v>63422</v>
      </c>
      <c r="C4123" s="668" t="s">
        <v>57099</v>
      </c>
      <c r="D4123" s="668" t="s">
        <v>44266</v>
      </c>
      <c r="E4123" s="674" t="s">
        <v>63423</v>
      </c>
    </row>
    <row r="4124" spans="1:5">
      <c r="A4124" s="668">
        <v>38061</v>
      </c>
      <c r="B4124" s="668" t="s">
        <v>63424</v>
      </c>
      <c r="C4124" s="668" t="s">
        <v>57099</v>
      </c>
      <c r="D4124" s="668" t="s">
        <v>57093</v>
      </c>
      <c r="E4124" s="674" t="s">
        <v>63425</v>
      </c>
    </row>
    <row r="4125" spans="1:5">
      <c r="A4125" s="668">
        <v>20250</v>
      </c>
      <c r="B4125" s="668" t="s">
        <v>63426</v>
      </c>
      <c r="C4125" s="668" t="s">
        <v>57213</v>
      </c>
      <c r="D4125" s="668" t="s">
        <v>57097</v>
      </c>
      <c r="E4125" s="674" t="s">
        <v>54342</v>
      </c>
    </row>
    <row r="4126" spans="1:5">
      <c r="A4126" s="668">
        <v>39965</v>
      </c>
      <c r="B4126" s="668" t="s">
        <v>63427</v>
      </c>
      <c r="C4126" s="668" t="s">
        <v>57096</v>
      </c>
      <c r="D4126" s="668" t="s">
        <v>57097</v>
      </c>
      <c r="E4126" s="674" t="s">
        <v>63428</v>
      </c>
    </row>
    <row r="4127" spans="1:5">
      <c r="A4127" s="668">
        <v>39964</v>
      </c>
      <c r="B4127" s="668" t="s">
        <v>63429</v>
      </c>
      <c r="C4127" s="668" t="s">
        <v>57096</v>
      </c>
      <c r="D4127" s="668" t="s">
        <v>57097</v>
      </c>
      <c r="E4127" s="674" t="s">
        <v>63430</v>
      </c>
    </row>
    <row r="4128" spans="1:5">
      <c r="A4128" s="668">
        <v>13388</v>
      </c>
      <c r="B4128" s="668" t="s">
        <v>63431</v>
      </c>
      <c r="C4128" s="668" t="s">
        <v>57213</v>
      </c>
      <c r="D4128" s="668" t="s">
        <v>57093</v>
      </c>
      <c r="E4128" s="674" t="s">
        <v>63432</v>
      </c>
    </row>
    <row r="4129" spans="1:5">
      <c r="A4129" s="668">
        <v>39914</v>
      </c>
      <c r="B4129" s="668" t="s">
        <v>63433</v>
      </c>
      <c r="C4129" s="668" t="s">
        <v>57213</v>
      </c>
      <c r="D4129" s="668" t="s">
        <v>57093</v>
      </c>
      <c r="E4129" s="674" t="s">
        <v>63434</v>
      </c>
    </row>
    <row r="4130" spans="1:5">
      <c r="A4130" s="668">
        <v>12732</v>
      </c>
      <c r="B4130" s="668" t="s">
        <v>63435</v>
      </c>
      <c r="C4130" s="668" t="s">
        <v>57099</v>
      </c>
      <c r="D4130" s="668" t="s">
        <v>57093</v>
      </c>
      <c r="E4130" s="674" t="s">
        <v>63436</v>
      </c>
    </row>
    <row r="4131" spans="1:5">
      <c r="A4131" s="668">
        <v>6160</v>
      </c>
      <c r="B4131" s="668" t="s">
        <v>63437</v>
      </c>
      <c r="C4131" s="668" t="s">
        <v>57386</v>
      </c>
      <c r="D4131" s="668" t="s">
        <v>57097</v>
      </c>
      <c r="E4131" s="674" t="s">
        <v>33707</v>
      </c>
    </row>
    <row r="4132" spans="1:5">
      <c r="A4132" s="668">
        <v>41087</v>
      </c>
      <c r="B4132" s="668" t="s">
        <v>63438</v>
      </c>
      <c r="C4132" s="668" t="s">
        <v>57389</v>
      </c>
      <c r="D4132" s="668" t="s">
        <v>57093</v>
      </c>
      <c r="E4132" s="674" t="s">
        <v>72444</v>
      </c>
    </row>
    <row r="4133" spans="1:5">
      <c r="A4133" s="668">
        <v>6166</v>
      </c>
      <c r="B4133" s="668" t="s">
        <v>63439</v>
      </c>
      <c r="C4133" s="668" t="s">
        <v>57386</v>
      </c>
      <c r="D4133" s="668" t="s">
        <v>57093</v>
      </c>
      <c r="E4133" s="674" t="s">
        <v>24500</v>
      </c>
    </row>
    <row r="4134" spans="1:5">
      <c r="A4134" s="668">
        <v>41088</v>
      </c>
      <c r="B4134" s="668" t="s">
        <v>63441</v>
      </c>
      <c r="C4134" s="668" t="s">
        <v>57389</v>
      </c>
      <c r="D4134" s="668" t="s">
        <v>57093</v>
      </c>
      <c r="E4134" s="674" t="s">
        <v>72445</v>
      </c>
    </row>
    <row r="4135" spans="1:5">
      <c r="A4135" s="668">
        <v>20232</v>
      </c>
      <c r="B4135" s="668" t="s">
        <v>63442</v>
      </c>
      <c r="C4135" s="668" t="s">
        <v>57144</v>
      </c>
      <c r="D4135" s="668" t="s">
        <v>57093</v>
      </c>
      <c r="E4135" s="674" t="s">
        <v>63104</v>
      </c>
    </row>
    <row r="4136" spans="1:5">
      <c r="A4136" s="668">
        <v>10856</v>
      </c>
      <c r="B4136" s="668" t="s">
        <v>63443</v>
      </c>
      <c r="C4136" s="668" t="s">
        <v>57144</v>
      </c>
      <c r="D4136" s="668" t="s">
        <v>44266</v>
      </c>
      <c r="E4136" s="674" t="s">
        <v>63444</v>
      </c>
    </row>
    <row r="4137" spans="1:5">
      <c r="A4137" s="668">
        <v>4828</v>
      </c>
      <c r="B4137" s="668" t="s">
        <v>63445</v>
      </c>
      <c r="C4137" s="668" t="s">
        <v>57144</v>
      </c>
      <c r="D4137" s="668" t="s">
        <v>57093</v>
      </c>
      <c r="E4137" s="674" t="s">
        <v>54974</v>
      </c>
    </row>
    <row r="4138" spans="1:5">
      <c r="A4138" s="668">
        <v>20249</v>
      </c>
      <c r="B4138" s="668" t="s">
        <v>63446</v>
      </c>
      <c r="C4138" s="668" t="s">
        <v>57144</v>
      </c>
      <c r="D4138" s="668" t="s">
        <v>57093</v>
      </c>
      <c r="E4138" s="674" t="s">
        <v>55471</v>
      </c>
    </row>
    <row r="4139" spans="1:5">
      <c r="A4139" s="668">
        <v>11609</v>
      </c>
      <c r="B4139" s="668" t="s">
        <v>63447</v>
      </c>
      <c r="C4139" s="668" t="s">
        <v>57136</v>
      </c>
      <c r="D4139" s="668" t="s">
        <v>57093</v>
      </c>
      <c r="E4139" s="674" t="s">
        <v>63448</v>
      </c>
    </row>
    <row r="4140" spans="1:5">
      <c r="A4140" s="668">
        <v>20083</v>
      </c>
      <c r="B4140" s="668" t="s">
        <v>63449</v>
      </c>
      <c r="C4140" s="668" t="s">
        <v>57099</v>
      </c>
      <c r="D4140" s="668" t="s">
        <v>57093</v>
      </c>
      <c r="E4140" s="674" t="s">
        <v>61351</v>
      </c>
    </row>
    <row r="4141" spans="1:5">
      <c r="A4141" s="668">
        <v>20082</v>
      </c>
      <c r="B4141" s="668" t="s">
        <v>63450</v>
      </c>
      <c r="C4141" s="668" t="s">
        <v>57099</v>
      </c>
      <c r="D4141" s="668" t="s">
        <v>57093</v>
      </c>
      <c r="E4141" s="674" t="s">
        <v>63451</v>
      </c>
    </row>
    <row r="4142" spans="1:5">
      <c r="A4142" s="668">
        <v>5318</v>
      </c>
      <c r="B4142" s="668" t="s">
        <v>63452</v>
      </c>
      <c r="C4142" s="668" t="s">
        <v>57136</v>
      </c>
      <c r="D4142" s="668" t="s">
        <v>57097</v>
      </c>
      <c r="E4142" s="674" t="s">
        <v>54631</v>
      </c>
    </row>
    <row r="4143" spans="1:5">
      <c r="A4143" s="668">
        <v>10691</v>
      </c>
      <c r="B4143" s="668" t="s">
        <v>63453</v>
      </c>
      <c r="C4143" s="668" t="s">
        <v>57136</v>
      </c>
      <c r="D4143" s="668" t="s">
        <v>57093</v>
      </c>
      <c r="E4143" s="674" t="s">
        <v>55007</v>
      </c>
    </row>
    <row r="4144" spans="1:5">
      <c r="A4144" s="668">
        <v>12295</v>
      </c>
      <c r="B4144" s="668" t="s">
        <v>63454</v>
      </c>
      <c r="C4144" s="668" t="s">
        <v>57099</v>
      </c>
      <c r="D4144" s="668" t="s">
        <v>57093</v>
      </c>
      <c r="E4144" s="674" t="s">
        <v>33106</v>
      </c>
    </row>
    <row r="4145" spans="1:5">
      <c r="A4145" s="668">
        <v>12296</v>
      </c>
      <c r="B4145" s="668" t="s">
        <v>63455</v>
      </c>
      <c r="C4145" s="668" t="s">
        <v>57099</v>
      </c>
      <c r="D4145" s="668" t="s">
        <v>57093</v>
      </c>
      <c r="E4145" s="674" t="s">
        <v>53769</v>
      </c>
    </row>
    <row r="4146" spans="1:5">
      <c r="A4146" s="668">
        <v>12294</v>
      </c>
      <c r="B4146" s="668" t="s">
        <v>63456</v>
      </c>
      <c r="C4146" s="668" t="s">
        <v>57099</v>
      </c>
      <c r="D4146" s="668" t="s">
        <v>57093</v>
      </c>
      <c r="E4146" s="674" t="s">
        <v>54326</v>
      </c>
    </row>
    <row r="4147" spans="1:5">
      <c r="A4147" s="668">
        <v>14543</v>
      </c>
      <c r="B4147" s="668" t="s">
        <v>63457</v>
      </c>
      <c r="C4147" s="668" t="s">
        <v>57099</v>
      </c>
      <c r="D4147" s="668" t="s">
        <v>57093</v>
      </c>
      <c r="E4147" s="674" t="s">
        <v>27111</v>
      </c>
    </row>
    <row r="4148" spans="1:5">
      <c r="A4148" s="668">
        <v>13329</v>
      </c>
      <c r="B4148" s="668" t="s">
        <v>63458</v>
      </c>
      <c r="C4148" s="668" t="s">
        <v>57099</v>
      </c>
      <c r="D4148" s="668" t="s">
        <v>57097</v>
      </c>
      <c r="E4148" s="674" t="s">
        <v>63459</v>
      </c>
    </row>
    <row r="4149" spans="1:5">
      <c r="A4149" s="668">
        <v>21044</v>
      </c>
      <c r="B4149" s="668" t="s">
        <v>63460</v>
      </c>
      <c r="C4149" s="668" t="s">
        <v>57099</v>
      </c>
      <c r="D4149" s="668" t="s">
        <v>57093</v>
      </c>
      <c r="E4149" s="674" t="s">
        <v>54865</v>
      </c>
    </row>
    <row r="4150" spans="1:5">
      <c r="A4150" s="668">
        <v>21045</v>
      </c>
      <c r="B4150" s="668" t="s">
        <v>63461</v>
      </c>
      <c r="C4150" s="668" t="s">
        <v>57099</v>
      </c>
      <c r="D4150" s="668" t="s">
        <v>57093</v>
      </c>
      <c r="E4150" s="674" t="s">
        <v>54740</v>
      </c>
    </row>
    <row r="4151" spans="1:5">
      <c r="A4151" s="668">
        <v>21040</v>
      </c>
      <c r="B4151" s="668" t="s">
        <v>63462</v>
      </c>
      <c r="C4151" s="668" t="s">
        <v>57099</v>
      </c>
      <c r="D4151" s="668" t="s">
        <v>57097</v>
      </c>
      <c r="E4151" s="674" t="s">
        <v>53884</v>
      </c>
    </row>
    <row r="4152" spans="1:5">
      <c r="A4152" s="668">
        <v>21041</v>
      </c>
      <c r="B4152" s="668" t="s">
        <v>63463</v>
      </c>
      <c r="C4152" s="668" t="s">
        <v>57099</v>
      </c>
      <c r="D4152" s="668" t="s">
        <v>57093</v>
      </c>
      <c r="E4152" s="674" t="s">
        <v>32908</v>
      </c>
    </row>
    <row r="4153" spans="1:5">
      <c r="A4153" s="668">
        <v>21047</v>
      </c>
      <c r="B4153" s="668" t="s">
        <v>63464</v>
      </c>
      <c r="C4153" s="668" t="s">
        <v>57099</v>
      </c>
      <c r="D4153" s="668" t="s">
        <v>57093</v>
      </c>
      <c r="E4153" s="674" t="s">
        <v>63465</v>
      </c>
    </row>
    <row r="4154" spans="1:5">
      <c r="A4154" s="668">
        <v>21043</v>
      </c>
      <c r="B4154" s="668" t="s">
        <v>63466</v>
      </c>
      <c r="C4154" s="668" t="s">
        <v>57099</v>
      </c>
      <c r="D4154" s="668" t="s">
        <v>57093</v>
      </c>
      <c r="E4154" s="674" t="s">
        <v>33797</v>
      </c>
    </row>
    <row r="4155" spans="1:5">
      <c r="A4155" s="668">
        <v>21042</v>
      </c>
      <c r="B4155" s="668" t="s">
        <v>63467</v>
      </c>
      <c r="C4155" s="668" t="s">
        <v>57099</v>
      </c>
      <c r="D4155" s="668" t="s">
        <v>57093</v>
      </c>
      <c r="E4155" s="674" t="s">
        <v>63468</v>
      </c>
    </row>
    <row r="4156" spans="1:5">
      <c r="A4156" s="668">
        <v>14149</v>
      </c>
      <c r="B4156" s="668" t="s">
        <v>63469</v>
      </c>
      <c r="C4156" s="668" t="s">
        <v>60567</v>
      </c>
      <c r="D4156" s="668" t="s">
        <v>57093</v>
      </c>
      <c r="E4156" s="674" t="s">
        <v>63470</v>
      </c>
    </row>
    <row r="4157" spans="1:5">
      <c r="A4157" s="668">
        <v>38099</v>
      </c>
      <c r="B4157" s="668" t="s">
        <v>63471</v>
      </c>
      <c r="C4157" s="668" t="s">
        <v>57099</v>
      </c>
      <c r="D4157" s="668" t="s">
        <v>57093</v>
      </c>
      <c r="E4157" s="674" t="s">
        <v>58670</v>
      </c>
    </row>
    <row r="4158" spans="1:5">
      <c r="A4158" s="668">
        <v>38100</v>
      </c>
      <c r="B4158" s="668" t="s">
        <v>63472</v>
      </c>
      <c r="C4158" s="668" t="s">
        <v>57099</v>
      </c>
      <c r="D4158" s="668" t="s">
        <v>57093</v>
      </c>
      <c r="E4158" s="674" t="s">
        <v>59743</v>
      </c>
    </row>
    <row r="4159" spans="1:5">
      <c r="A4159" s="668">
        <v>20061</v>
      </c>
      <c r="B4159" s="668" t="s">
        <v>63473</v>
      </c>
      <c r="C4159" s="668" t="s">
        <v>57099</v>
      </c>
      <c r="D4159" s="668" t="s">
        <v>44266</v>
      </c>
      <c r="E4159" s="674" t="s">
        <v>54535</v>
      </c>
    </row>
    <row r="4160" spans="1:5">
      <c r="A4160" s="668">
        <v>7576</v>
      </c>
      <c r="B4160" s="668" t="s">
        <v>63474</v>
      </c>
      <c r="C4160" s="668" t="s">
        <v>57099</v>
      </c>
      <c r="D4160" s="668" t="s">
        <v>44266</v>
      </c>
      <c r="E4160" s="674" t="s">
        <v>63475</v>
      </c>
    </row>
    <row r="4161" spans="1:5">
      <c r="A4161" s="668">
        <v>3384</v>
      </c>
      <c r="B4161" s="668" t="s">
        <v>63476</v>
      </c>
      <c r="C4161" s="668" t="s">
        <v>57099</v>
      </c>
      <c r="D4161" s="668" t="s">
        <v>57093</v>
      </c>
      <c r="E4161" s="674" t="s">
        <v>33047</v>
      </c>
    </row>
    <row r="4162" spans="1:5">
      <c r="A4162" s="668">
        <v>7572</v>
      </c>
      <c r="B4162" s="668" t="s">
        <v>63477</v>
      </c>
      <c r="C4162" s="668" t="s">
        <v>57099</v>
      </c>
      <c r="D4162" s="668" t="s">
        <v>57093</v>
      </c>
      <c r="E4162" s="674" t="s">
        <v>28514</v>
      </c>
    </row>
    <row r="4163" spans="1:5">
      <c r="A4163" s="668">
        <v>3396</v>
      </c>
      <c r="B4163" s="668" t="s">
        <v>63478</v>
      </c>
      <c r="C4163" s="668" t="s">
        <v>57099</v>
      </c>
      <c r="D4163" s="668" t="s">
        <v>57093</v>
      </c>
      <c r="E4163" s="674" t="s">
        <v>24836</v>
      </c>
    </row>
    <row r="4164" spans="1:5">
      <c r="A4164" s="668">
        <v>37590</v>
      </c>
      <c r="B4164" s="668" t="s">
        <v>63479</v>
      </c>
      <c r="C4164" s="668" t="s">
        <v>57099</v>
      </c>
      <c r="D4164" s="668" t="s">
        <v>44266</v>
      </c>
      <c r="E4164" s="674" t="s">
        <v>33327</v>
      </c>
    </row>
    <row r="4165" spans="1:5">
      <c r="A4165" s="668">
        <v>37591</v>
      </c>
      <c r="B4165" s="668" t="s">
        <v>63480</v>
      </c>
      <c r="C4165" s="668" t="s">
        <v>57099</v>
      </c>
      <c r="D4165" s="668" t="s">
        <v>44266</v>
      </c>
      <c r="E4165" s="674" t="s">
        <v>54002</v>
      </c>
    </row>
    <row r="4166" spans="1:5">
      <c r="A4166" s="668">
        <v>12626</v>
      </c>
      <c r="B4166" s="668" t="s">
        <v>63481</v>
      </c>
      <c r="C4166" s="668" t="s">
        <v>57099</v>
      </c>
      <c r="D4166" s="668" t="s">
        <v>44266</v>
      </c>
      <c r="E4166" s="674" t="s">
        <v>26765</v>
      </c>
    </row>
    <row r="4167" spans="1:5">
      <c r="A4167" s="668">
        <v>11033</v>
      </c>
      <c r="B4167" s="668" t="s">
        <v>63482</v>
      </c>
      <c r="C4167" s="668" t="s">
        <v>57099</v>
      </c>
      <c r="D4167" s="668" t="s">
        <v>57093</v>
      </c>
      <c r="E4167" s="674" t="s">
        <v>33776</v>
      </c>
    </row>
    <row r="4168" spans="1:5">
      <c r="A4168" s="668">
        <v>390</v>
      </c>
      <c r="B4168" s="668" t="s">
        <v>63483</v>
      </c>
      <c r="C4168" s="668" t="s">
        <v>57099</v>
      </c>
      <c r="D4168" s="668" t="s">
        <v>57093</v>
      </c>
      <c r="E4168" s="674" t="s">
        <v>61390</v>
      </c>
    </row>
    <row r="4169" spans="1:5">
      <c r="A4169" s="668">
        <v>42436</v>
      </c>
      <c r="B4169" s="668" t="s">
        <v>63484</v>
      </c>
      <c r="C4169" s="668" t="s">
        <v>57099</v>
      </c>
      <c r="D4169" s="668" t="s">
        <v>44266</v>
      </c>
      <c r="E4169" s="674" t="s">
        <v>63485</v>
      </c>
    </row>
    <row r="4170" spans="1:5">
      <c r="A4170" s="668">
        <v>6193</v>
      </c>
      <c r="B4170" s="668" t="s">
        <v>63486</v>
      </c>
      <c r="C4170" s="668" t="s">
        <v>57144</v>
      </c>
      <c r="D4170" s="668" t="s">
        <v>57093</v>
      </c>
      <c r="E4170" s="674" t="s">
        <v>54662</v>
      </c>
    </row>
    <row r="4171" spans="1:5">
      <c r="A4171" s="668">
        <v>6194</v>
      </c>
      <c r="B4171" s="668" t="s">
        <v>63487</v>
      </c>
      <c r="C4171" s="668" t="s">
        <v>57144</v>
      </c>
      <c r="D4171" s="668" t="s">
        <v>57093</v>
      </c>
      <c r="E4171" s="674" t="s">
        <v>62425</v>
      </c>
    </row>
    <row r="4172" spans="1:5">
      <c r="A4172" s="668">
        <v>10567</v>
      </c>
      <c r="B4172" s="668" t="s">
        <v>63488</v>
      </c>
      <c r="C4172" s="668" t="s">
        <v>57144</v>
      </c>
      <c r="D4172" s="668" t="s">
        <v>57093</v>
      </c>
      <c r="E4172" s="674" t="s">
        <v>33177</v>
      </c>
    </row>
    <row r="4173" spans="1:5">
      <c r="A4173" s="668">
        <v>6212</v>
      </c>
      <c r="B4173" s="668" t="s">
        <v>63489</v>
      </c>
      <c r="C4173" s="668" t="s">
        <v>57144</v>
      </c>
      <c r="D4173" s="668" t="s">
        <v>57097</v>
      </c>
      <c r="E4173" s="674" t="s">
        <v>63490</v>
      </c>
    </row>
    <row r="4174" spans="1:5">
      <c r="A4174" s="668">
        <v>3993</v>
      </c>
      <c r="B4174" s="668" t="s">
        <v>63491</v>
      </c>
      <c r="C4174" s="668" t="s">
        <v>57096</v>
      </c>
      <c r="D4174" s="668" t="s">
        <v>57093</v>
      </c>
      <c r="E4174" s="674" t="s">
        <v>61648</v>
      </c>
    </row>
    <row r="4175" spans="1:5">
      <c r="A4175" s="668">
        <v>3990</v>
      </c>
      <c r="B4175" s="668" t="s">
        <v>63492</v>
      </c>
      <c r="C4175" s="668" t="s">
        <v>57144</v>
      </c>
      <c r="D4175" s="668" t="s">
        <v>57093</v>
      </c>
      <c r="E4175" s="674" t="s">
        <v>25089</v>
      </c>
    </row>
    <row r="4176" spans="1:5">
      <c r="A4176" s="668">
        <v>3992</v>
      </c>
      <c r="B4176" s="668" t="s">
        <v>63493</v>
      </c>
      <c r="C4176" s="668" t="s">
        <v>57144</v>
      </c>
      <c r="D4176" s="668" t="s">
        <v>57093</v>
      </c>
      <c r="E4176" s="674" t="s">
        <v>54703</v>
      </c>
    </row>
    <row r="4177" spans="1:5">
      <c r="A4177" s="668">
        <v>6178</v>
      </c>
      <c r="B4177" s="668" t="s">
        <v>63494</v>
      </c>
      <c r="C4177" s="668" t="s">
        <v>57096</v>
      </c>
      <c r="D4177" s="668" t="s">
        <v>44266</v>
      </c>
      <c r="E4177" s="674" t="s">
        <v>63495</v>
      </c>
    </row>
    <row r="4178" spans="1:5">
      <c r="A4178" s="668">
        <v>6180</v>
      </c>
      <c r="B4178" s="668" t="s">
        <v>63496</v>
      </c>
      <c r="C4178" s="668" t="s">
        <v>57096</v>
      </c>
      <c r="D4178" s="668" t="s">
        <v>44266</v>
      </c>
      <c r="E4178" s="674" t="s">
        <v>63497</v>
      </c>
    </row>
    <row r="4179" spans="1:5">
      <c r="A4179" s="668">
        <v>6182</v>
      </c>
      <c r="B4179" s="668" t="s">
        <v>63498</v>
      </c>
      <c r="C4179" s="668" t="s">
        <v>57096</v>
      </c>
      <c r="D4179" s="668" t="s">
        <v>44266</v>
      </c>
      <c r="E4179" s="674" t="s">
        <v>63499</v>
      </c>
    </row>
    <row r="4180" spans="1:5">
      <c r="A4180" s="668">
        <v>43614</v>
      </c>
      <c r="B4180" s="668" t="s">
        <v>63500</v>
      </c>
      <c r="C4180" s="668" t="s">
        <v>57144</v>
      </c>
      <c r="D4180" s="668" t="s">
        <v>57093</v>
      </c>
      <c r="E4180" s="674" t="s">
        <v>60155</v>
      </c>
    </row>
    <row r="4181" spans="1:5">
      <c r="A4181" s="668">
        <v>6189</v>
      </c>
      <c r="B4181" s="668" t="s">
        <v>63501</v>
      </c>
      <c r="C4181" s="668" t="s">
        <v>57144</v>
      </c>
      <c r="D4181" s="668" t="s">
        <v>57093</v>
      </c>
      <c r="E4181" s="674" t="s">
        <v>63502</v>
      </c>
    </row>
    <row r="4182" spans="1:5">
      <c r="A4182" s="668">
        <v>6214</v>
      </c>
      <c r="B4182" s="668" t="s">
        <v>63503</v>
      </c>
      <c r="C4182" s="668" t="s">
        <v>57096</v>
      </c>
      <c r="D4182" s="668" t="s">
        <v>44266</v>
      </c>
      <c r="E4182" s="674" t="s">
        <v>63504</v>
      </c>
    </row>
    <row r="4183" spans="1:5">
      <c r="A4183" s="668">
        <v>36153</v>
      </c>
      <c r="B4183" s="668" t="s">
        <v>63505</v>
      </c>
      <c r="C4183" s="668" t="s">
        <v>57099</v>
      </c>
      <c r="D4183" s="668" t="s">
        <v>57093</v>
      </c>
      <c r="E4183" s="674" t="s">
        <v>63506</v>
      </c>
    </row>
    <row r="4184" spans="1:5">
      <c r="A4184" s="668">
        <v>10740</v>
      </c>
      <c r="B4184" s="668" t="s">
        <v>63507</v>
      </c>
      <c r="C4184" s="668" t="s">
        <v>57099</v>
      </c>
      <c r="D4184" s="668" t="s">
        <v>44266</v>
      </c>
      <c r="E4184" s="674" t="s">
        <v>63508</v>
      </c>
    </row>
    <row r="4185" spans="1:5">
      <c r="A4185" s="668">
        <v>13914</v>
      </c>
      <c r="B4185" s="668" t="s">
        <v>63509</v>
      </c>
      <c r="C4185" s="668" t="s">
        <v>57099</v>
      </c>
      <c r="D4185" s="668" t="s">
        <v>44266</v>
      </c>
      <c r="E4185" s="674" t="s">
        <v>63510</v>
      </c>
    </row>
    <row r="4186" spans="1:5">
      <c r="A4186" s="668">
        <v>10742</v>
      </c>
      <c r="B4186" s="668" t="s">
        <v>63511</v>
      </c>
      <c r="C4186" s="668" t="s">
        <v>57099</v>
      </c>
      <c r="D4186" s="668" t="s">
        <v>44266</v>
      </c>
      <c r="E4186" s="674" t="s">
        <v>63512</v>
      </c>
    </row>
    <row r="4187" spans="1:5">
      <c r="A4187" s="668">
        <v>38465</v>
      </c>
      <c r="B4187" s="668" t="s">
        <v>63513</v>
      </c>
      <c r="C4187" s="668" t="s">
        <v>57099</v>
      </c>
      <c r="D4187" s="668" t="s">
        <v>57093</v>
      </c>
      <c r="E4187" s="674" t="s">
        <v>33568</v>
      </c>
    </row>
    <row r="4188" spans="1:5">
      <c r="A4188" s="668">
        <v>7543</v>
      </c>
      <c r="B4188" s="668" t="s">
        <v>63514</v>
      </c>
      <c r="C4188" s="668" t="s">
        <v>57099</v>
      </c>
      <c r="D4188" s="668" t="s">
        <v>57093</v>
      </c>
      <c r="E4188" s="674" t="s">
        <v>63515</v>
      </c>
    </row>
    <row r="4189" spans="1:5">
      <c r="A4189" s="668">
        <v>43427</v>
      </c>
      <c r="B4189" s="668" t="s">
        <v>63516</v>
      </c>
      <c r="C4189" s="668" t="s">
        <v>57099</v>
      </c>
      <c r="D4189" s="668" t="s">
        <v>57093</v>
      </c>
      <c r="E4189" s="674" t="s">
        <v>63517</v>
      </c>
    </row>
    <row r="4190" spans="1:5">
      <c r="A4190" s="668">
        <v>41613</v>
      </c>
      <c r="B4190" s="668" t="s">
        <v>63518</v>
      </c>
      <c r="C4190" s="668" t="s">
        <v>57099</v>
      </c>
      <c r="D4190" s="668" t="s">
        <v>57093</v>
      </c>
      <c r="E4190" s="674" t="s">
        <v>55015</v>
      </c>
    </row>
    <row r="4191" spans="1:5">
      <c r="A4191" s="668">
        <v>41614</v>
      </c>
      <c r="B4191" s="668" t="s">
        <v>63519</v>
      </c>
      <c r="C4191" s="668" t="s">
        <v>57099</v>
      </c>
      <c r="D4191" s="668" t="s">
        <v>57093</v>
      </c>
      <c r="E4191" s="674" t="s">
        <v>63520</v>
      </c>
    </row>
    <row r="4192" spans="1:5">
      <c r="A4192" s="668">
        <v>41615</v>
      </c>
      <c r="B4192" s="668" t="s">
        <v>63521</v>
      </c>
      <c r="C4192" s="668" t="s">
        <v>57099</v>
      </c>
      <c r="D4192" s="668" t="s">
        <v>57093</v>
      </c>
      <c r="E4192" s="674" t="s">
        <v>63522</v>
      </c>
    </row>
    <row r="4193" spans="1:5">
      <c r="A4193" s="668">
        <v>41616</v>
      </c>
      <c r="B4193" s="668" t="s">
        <v>63523</v>
      </c>
      <c r="C4193" s="668" t="s">
        <v>57099</v>
      </c>
      <c r="D4193" s="668" t="s">
        <v>57093</v>
      </c>
      <c r="E4193" s="674" t="s">
        <v>62802</v>
      </c>
    </row>
    <row r="4194" spans="1:5">
      <c r="A4194" s="668">
        <v>41617</v>
      </c>
      <c r="B4194" s="668" t="s">
        <v>63524</v>
      </c>
      <c r="C4194" s="668" t="s">
        <v>57099</v>
      </c>
      <c r="D4194" s="668" t="s">
        <v>57093</v>
      </c>
      <c r="E4194" s="674" t="s">
        <v>63525</v>
      </c>
    </row>
    <row r="4195" spans="1:5">
      <c r="A4195" s="668">
        <v>41618</v>
      </c>
      <c r="B4195" s="668" t="s">
        <v>63526</v>
      </c>
      <c r="C4195" s="668" t="s">
        <v>57099</v>
      </c>
      <c r="D4195" s="668" t="s">
        <v>57093</v>
      </c>
      <c r="E4195" s="674" t="s">
        <v>63527</v>
      </c>
    </row>
    <row r="4196" spans="1:5">
      <c r="A4196" s="668">
        <v>43428</v>
      </c>
      <c r="B4196" s="668" t="s">
        <v>63528</v>
      </c>
      <c r="C4196" s="668" t="s">
        <v>57099</v>
      </c>
      <c r="D4196" s="668" t="s">
        <v>57093</v>
      </c>
      <c r="E4196" s="674" t="s">
        <v>63529</v>
      </c>
    </row>
    <row r="4197" spans="1:5">
      <c r="A4197" s="668">
        <v>41619</v>
      </c>
      <c r="B4197" s="668" t="s">
        <v>63530</v>
      </c>
      <c r="C4197" s="668" t="s">
        <v>57099</v>
      </c>
      <c r="D4197" s="668" t="s">
        <v>57093</v>
      </c>
      <c r="E4197" s="674" t="s">
        <v>54916</v>
      </c>
    </row>
    <row r="4198" spans="1:5">
      <c r="A4198" s="668">
        <v>41620</v>
      </c>
      <c r="B4198" s="668" t="s">
        <v>63531</v>
      </c>
      <c r="C4198" s="668" t="s">
        <v>57099</v>
      </c>
      <c r="D4198" s="668" t="s">
        <v>57093</v>
      </c>
      <c r="E4198" s="674" t="s">
        <v>54856</v>
      </c>
    </row>
    <row r="4199" spans="1:5">
      <c r="A4199" s="668">
        <v>41622</v>
      </c>
      <c r="B4199" s="668" t="s">
        <v>63532</v>
      </c>
      <c r="C4199" s="668" t="s">
        <v>57099</v>
      </c>
      <c r="D4199" s="668" t="s">
        <v>57093</v>
      </c>
      <c r="E4199" s="674" t="s">
        <v>63533</v>
      </c>
    </row>
    <row r="4200" spans="1:5">
      <c r="A4200" s="668">
        <v>41623</v>
      </c>
      <c r="B4200" s="668" t="s">
        <v>63534</v>
      </c>
      <c r="C4200" s="668" t="s">
        <v>57099</v>
      </c>
      <c r="D4200" s="668" t="s">
        <v>57093</v>
      </c>
      <c r="E4200" s="674" t="s">
        <v>63535</v>
      </c>
    </row>
    <row r="4201" spans="1:5">
      <c r="A4201" s="668">
        <v>41624</v>
      </c>
      <c r="B4201" s="668" t="s">
        <v>63536</v>
      </c>
      <c r="C4201" s="668" t="s">
        <v>57099</v>
      </c>
      <c r="D4201" s="668" t="s">
        <v>57093</v>
      </c>
      <c r="E4201" s="674" t="s">
        <v>63537</v>
      </c>
    </row>
    <row r="4202" spans="1:5">
      <c r="A4202" s="668">
        <v>41625</v>
      </c>
      <c r="B4202" s="668" t="s">
        <v>63538</v>
      </c>
      <c r="C4202" s="668" t="s">
        <v>57099</v>
      </c>
      <c r="D4202" s="668" t="s">
        <v>57093</v>
      </c>
      <c r="E4202" s="674" t="s">
        <v>63539</v>
      </c>
    </row>
    <row r="4203" spans="1:5">
      <c r="A4203" s="668">
        <v>39352</v>
      </c>
      <c r="B4203" s="668" t="s">
        <v>63540</v>
      </c>
      <c r="C4203" s="668" t="s">
        <v>57099</v>
      </c>
      <c r="D4203" s="668" t="s">
        <v>57093</v>
      </c>
      <c r="E4203" s="674" t="s">
        <v>53851</v>
      </c>
    </row>
    <row r="4204" spans="1:5">
      <c r="A4204" s="668">
        <v>39346</v>
      </c>
      <c r="B4204" s="668" t="s">
        <v>63541</v>
      </c>
      <c r="C4204" s="668" t="s">
        <v>57099</v>
      </c>
      <c r="D4204" s="668" t="s">
        <v>57093</v>
      </c>
      <c r="E4204" s="674" t="s">
        <v>53851</v>
      </c>
    </row>
    <row r="4205" spans="1:5">
      <c r="A4205" s="668">
        <v>39350</v>
      </c>
      <c r="B4205" s="668" t="s">
        <v>63542</v>
      </c>
      <c r="C4205" s="668" t="s">
        <v>57099</v>
      </c>
      <c r="D4205" s="668" t="s">
        <v>57093</v>
      </c>
      <c r="E4205" s="674" t="s">
        <v>25042</v>
      </c>
    </row>
    <row r="4206" spans="1:5">
      <c r="A4206" s="668">
        <v>39351</v>
      </c>
      <c r="B4206" s="668" t="s">
        <v>63543</v>
      </c>
      <c r="C4206" s="668" t="s">
        <v>57099</v>
      </c>
      <c r="D4206" s="668" t="s">
        <v>57093</v>
      </c>
      <c r="E4206" s="674" t="s">
        <v>25134</v>
      </c>
    </row>
    <row r="4207" spans="1:5">
      <c r="A4207" s="668">
        <v>38952</v>
      </c>
      <c r="B4207" s="668" t="s">
        <v>63544</v>
      </c>
      <c r="C4207" s="668" t="s">
        <v>57099</v>
      </c>
      <c r="D4207" s="668" t="s">
        <v>44266</v>
      </c>
      <c r="E4207" s="674" t="s">
        <v>58803</v>
      </c>
    </row>
    <row r="4208" spans="1:5">
      <c r="A4208" s="668">
        <v>38953</v>
      </c>
      <c r="B4208" s="668" t="s">
        <v>63545</v>
      </c>
      <c r="C4208" s="668" t="s">
        <v>57099</v>
      </c>
      <c r="D4208" s="668" t="s">
        <v>44266</v>
      </c>
      <c r="E4208" s="674" t="s">
        <v>58818</v>
      </c>
    </row>
    <row r="4209" spans="1:5">
      <c r="A4209" s="668">
        <v>38835</v>
      </c>
      <c r="B4209" s="668" t="s">
        <v>63546</v>
      </c>
      <c r="C4209" s="668" t="s">
        <v>57099</v>
      </c>
      <c r="D4209" s="668" t="s">
        <v>44266</v>
      </c>
      <c r="E4209" s="674" t="s">
        <v>33112</v>
      </c>
    </row>
    <row r="4210" spans="1:5">
      <c r="A4210" s="668">
        <v>38837</v>
      </c>
      <c r="B4210" s="668" t="s">
        <v>63547</v>
      </c>
      <c r="C4210" s="668" t="s">
        <v>57099</v>
      </c>
      <c r="D4210" s="668" t="s">
        <v>44266</v>
      </c>
      <c r="E4210" s="674" t="s">
        <v>33327</v>
      </c>
    </row>
    <row r="4211" spans="1:5">
      <c r="A4211" s="668">
        <v>38836</v>
      </c>
      <c r="B4211" s="668" t="s">
        <v>63548</v>
      </c>
      <c r="C4211" s="668" t="s">
        <v>57099</v>
      </c>
      <c r="D4211" s="668" t="s">
        <v>44266</v>
      </c>
      <c r="E4211" s="674" t="s">
        <v>60183</v>
      </c>
    </row>
    <row r="4212" spans="1:5">
      <c r="A4212" s="668">
        <v>2666</v>
      </c>
      <c r="B4212" s="668" t="s">
        <v>63549</v>
      </c>
      <c r="C4212" s="668" t="s">
        <v>57099</v>
      </c>
      <c r="D4212" s="668" t="s">
        <v>57093</v>
      </c>
      <c r="E4212" s="674" t="s">
        <v>33179</v>
      </c>
    </row>
    <row r="4213" spans="1:5">
      <c r="A4213" s="668">
        <v>2668</v>
      </c>
      <c r="B4213" s="668" t="s">
        <v>63550</v>
      </c>
      <c r="C4213" s="668" t="s">
        <v>57099</v>
      </c>
      <c r="D4213" s="668" t="s">
        <v>57093</v>
      </c>
      <c r="E4213" s="674" t="s">
        <v>54326</v>
      </c>
    </row>
    <row r="4214" spans="1:5">
      <c r="A4214" s="668">
        <v>2664</v>
      </c>
      <c r="B4214" s="668" t="s">
        <v>63551</v>
      </c>
      <c r="C4214" s="668" t="s">
        <v>57099</v>
      </c>
      <c r="D4214" s="668" t="s">
        <v>57093</v>
      </c>
      <c r="E4214" s="674" t="s">
        <v>33162</v>
      </c>
    </row>
    <row r="4215" spans="1:5">
      <c r="A4215" s="668">
        <v>2662</v>
      </c>
      <c r="B4215" s="668" t="s">
        <v>63552</v>
      </c>
      <c r="C4215" s="668" t="s">
        <v>57099</v>
      </c>
      <c r="D4215" s="668" t="s">
        <v>57093</v>
      </c>
      <c r="E4215" s="674" t="s">
        <v>57865</v>
      </c>
    </row>
    <row r="4216" spans="1:5">
      <c r="A4216" s="668">
        <v>20964</v>
      </c>
      <c r="B4216" s="668" t="s">
        <v>63553</v>
      </c>
      <c r="C4216" s="668" t="s">
        <v>57099</v>
      </c>
      <c r="D4216" s="668" t="s">
        <v>57093</v>
      </c>
      <c r="E4216" s="674" t="s">
        <v>63554</v>
      </c>
    </row>
    <row r="4217" spans="1:5">
      <c r="A4217" s="668">
        <v>10905</v>
      </c>
      <c r="B4217" s="668" t="s">
        <v>63555</v>
      </c>
      <c r="C4217" s="668" t="s">
        <v>57099</v>
      </c>
      <c r="D4217" s="668" t="s">
        <v>57093</v>
      </c>
      <c r="E4217" s="674" t="s">
        <v>63556</v>
      </c>
    </row>
    <row r="4218" spans="1:5">
      <c r="A4218" s="668">
        <v>42703</v>
      </c>
      <c r="B4218" s="668" t="s">
        <v>63557</v>
      </c>
      <c r="C4218" s="668" t="s">
        <v>57099</v>
      </c>
      <c r="D4218" s="668" t="s">
        <v>44266</v>
      </c>
      <c r="E4218" s="674" t="s">
        <v>63558</v>
      </c>
    </row>
    <row r="4219" spans="1:5">
      <c r="A4219" s="668">
        <v>42704</v>
      </c>
      <c r="B4219" s="668" t="s">
        <v>63559</v>
      </c>
      <c r="C4219" s="668" t="s">
        <v>57099</v>
      </c>
      <c r="D4219" s="668" t="s">
        <v>44266</v>
      </c>
      <c r="E4219" s="674" t="s">
        <v>63560</v>
      </c>
    </row>
    <row r="4220" spans="1:5">
      <c r="A4220" s="668">
        <v>42705</v>
      </c>
      <c r="B4220" s="668" t="s">
        <v>63561</v>
      </c>
      <c r="C4220" s="668" t="s">
        <v>57099</v>
      </c>
      <c r="D4220" s="668" t="s">
        <v>44266</v>
      </c>
      <c r="E4220" s="674" t="s">
        <v>63562</v>
      </c>
    </row>
    <row r="4221" spans="1:5">
      <c r="A4221" s="668">
        <v>42706</v>
      </c>
      <c r="B4221" s="668" t="s">
        <v>63563</v>
      </c>
      <c r="C4221" s="668" t="s">
        <v>57099</v>
      </c>
      <c r="D4221" s="668" t="s">
        <v>44266</v>
      </c>
      <c r="E4221" s="674" t="s">
        <v>54219</v>
      </c>
    </row>
    <row r="4222" spans="1:5">
      <c r="A4222" s="668">
        <v>11289</v>
      </c>
      <c r="B4222" s="668" t="s">
        <v>63564</v>
      </c>
      <c r="C4222" s="668" t="s">
        <v>57099</v>
      </c>
      <c r="D4222" s="668" t="s">
        <v>57093</v>
      </c>
      <c r="E4222" s="674" t="s">
        <v>55054</v>
      </c>
    </row>
    <row r="4223" spans="1:5">
      <c r="A4223" s="668">
        <v>11241</v>
      </c>
      <c r="B4223" s="668" t="s">
        <v>63565</v>
      </c>
      <c r="C4223" s="668" t="s">
        <v>57099</v>
      </c>
      <c r="D4223" s="668" t="s">
        <v>57093</v>
      </c>
      <c r="E4223" s="674" t="s">
        <v>63566</v>
      </c>
    </row>
    <row r="4224" spans="1:5">
      <c r="A4224" s="668">
        <v>11301</v>
      </c>
      <c r="B4224" s="668" t="s">
        <v>63567</v>
      </c>
      <c r="C4224" s="668" t="s">
        <v>57099</v>
      </c>
      <c r="D4224" s="668" t="s">
        <v>57093</v>
      </c>
      <c r="E4224" s="674" t="s">
        <v>63568</v>
      </c>
    </row>
    <row r="4225" spans="1:5">
      <c r="A4225" s="668">
        <v>21090</v>
      </c>
      <c r="B4225" s="668" t="s">
        <v>63569</v>
      </c>
      <c r="C4225" s="668" t="s">
        <v>57099</v>
      </c>
      <c r="D4225" s="668" t="s">
        <v>57093</v>
      </c>
      <c r="E4225" s="674" t="s">
        <v>63570</v>
      </c>
    </row>
    <row r="4226" spans="1:5">
      <c r="A4226" s="668">
        <v>14112</v>
      </c>
      <c r="B4226" s="668" t="s">
        <v>63571</v>
      </c>
      <c r="C4226" s="668" t="s">
        <v>57099</v>
      </c>
      <c r="D4226" s="668" t="s">
        <v>57093</v>
      </c>
      <c r="E4226" s="674" t="s">
        <v>63572</v>
      </c>
    </row>
    <row r="4227" spans="1:5">
      <c r="A4227" s="668">
        <v>11315</v>
      </c>
      <c r="B4227" s="668" t="s">
        <v>63573</v>
      </c>
      <c r="C4227" s="668" t="s">
        <v>57099</v>
      </c>
      <c r="D4227" s="668" t="s">
        <v>57093</v>
      </c>
      <c r="E4227" s="674" t="s">
        <v>63574</v>
      </c>
    </row>
    <row r="4228" spans="1:5">
      <c r="A4228" s="668">
        <v>11292</v>
      </c>
      <c r="B4228" s="668" t="s">
        <v>63575</v>
      </c>
      <c r="C4228" s="668" t="s">
        <v>57099</v>
      </c>
      <c r="D4228" s="668" t="s">
        <v>57093</v>
      </c>
      <c r="E4228" s="674" t="s">
        <v>63576</v>
      </c>
    </row>
    <row r="4229" spans="1:5">
      <c r="A4229" s="668">
        <v>21071</v>
      </c>
      <c r="B4229" s="668" t="s">
        <v>63577</v>
      </c>
      <c r="C4229" s="668" t="s">
        <v>57099</v>
      </c>
      <c r="D4229" s="668" t="s">
        <v>57093</v>
      </c>
      <c r="E4229" s="674" t="s">
        <v>63578</v>
      </c>
    </row>
    <row r="4230" spans="1:5">
      <c r="A4230" s="668">
        <v>11293</v>
      </c>
      <c r="B4230" s="668" t="s">
        <v>63579</v>
      </c>
      <c r="C4230" s="668" t="s">
        <v>57099</v>
      </c>
      <c r="D4230" s="668" t="s">
        <v>57093</v>
      </c>
      <c r="E4230" s="674" t="s">
        <v>63580</v>
      </c>
    </row>
    <row r="4231" spans="1:5">
      <c r="A4231" s="668">
        <v>11316</v>
      </c>
      <c r="B4231" s="668" t="s">
        <v>63581</v>
      </c>
      <c r="C4231" s="668" t="s">
        <v>57099</v>
      </c>
      <c r="D4231" s="668" t="s">
        <v>57093</v>
      </c>
      <c r="E4231" s="674" t="s">
        <v>63582</v>
      </c>
    </row>
    <row r="4232" spans="1:5">
      <c r="A4232" s="668">
        <v>6243</v>
      </c>
      <c r="B4232" s="668" t="s">
        <v>63583</v>
      </c>
      <c r="C4232" s="668" t="s">
        <v>57099</v>
      </c>
      <c r="D4232" s="668" t="s">
        <v>57097</v>
      </c>
      <c r="E4232" s="674" t="s">
        <v>63584</v>
      </c>
    </row>
    <row r="4233" spans="1:5">
      <c r="A4233" s="668">
        <v>21079</v>
      </c>
      <c r="B4233" s="668" t="s">
        <v>63585</v>
      </c>
      <c r="C4233" s="668" t="s">
        <v>57099</v>
      </c>
      <c r="D4233" s="668" t="s">
        <v>57093</v>
      </c>
      <c r="E4233" s="674" t="s">
        <v>63586</v>
      </c>
    </row>
    <row r="4234" spans="1:5">
      <c r="A4234" s="668">
        <v>6240</v>
      </c>
      <c r="B4234" s="668" t="s">
        <v>63587</v>
      </c>
      <c r="C4234" s="668" t="s">
        <v>57099</v>
      </c>
      <c r="D4234" s="668" t="s">
        <v>57093</v>
      </c>
      <c r="E4234" s="674" t="s">
        <v>63588</v>
      </c>
    </row>
    <row r="4235" spans="1:5">
      <c r="A4235" s="668">
        <v>11296</v>
      </c>
      <c r="B4235" s="668" t="s">
        <v>63589</v>
      </c>
      <c r="C4235" s="668" t="s">
        <v>57099</v>
      </c>
      <c r="D4235" s="668" t="s">
        <v>57093</v>
      </c>
      <c r="E4235" s="674" t="s">
        <v>63590</v>
      </c>
    </row>
    <row r="4236" spans="1:5">
      <c r="A4236" s="668">
        <v>11299</v>
      </c>
      <c r="B4236" s="668" t="s">
        <v>63591</v>
      </c>
      <c r="C4236" s="668" t="s">
        <v>57099</v>
      </c>
      <c r="D4236" s="668" t="s">
        <v>57093</v>
      </c>
      <c r="E4236" s="674" t="s">
        <v>63592</v>
      </c>
    </row>
    <row r="4237" spans="1:5">
      <c r="A4237" s="668">
        <v>11066</v>
      </c>
      <c r="B4237" s="668" t="s">
        <v>63593</v>
      </c>
      <c r="C4237" s="668" t="s">
        <v>57099</v>
      </c>
      <c r="D4237" s="668" t="s">
        <v>57093</v>
      </c>
      <c r="E4237" s="674" t="s">
        <v>61404</v>
      </c>
    </row>
    <row r="4238" spans="1:5">
      <c r="A4238" s="668">
        <v>11065</v>
      </c>
      <c r="B4238" s="668" t="s">
        <v>63594</v>
      </c>
      <c r="C4238" s="668" t="s">
        <v>57099</v>
      </c>
      <c r="D4238" s="668" t="s">
        <v>57093</v>
      </c>
      <c r="E4238" s="674" t="s">
        <v>63595</v>
      </c>
    </row>
    <row r="4239" spans="1:5">
      <c r="A4239" s="668">
        <v>11688</v>
      </c>
      <c r="B4239" s="668" t="s">
        <v>63596</v>
      </c>
      <c r="C4239" s="668" t="s">
        <v>57099</v>
      </c>
      <c r="D4239" s="668" t="s">
        <v>57093</v>
      </c>
      <c r="E4239" s="674" t="s">
        <v>63597</v>
      </c>
    </row>
    <row r="4240" spans="1:5">
      <c r="A4240" s="668">
        <v>37736</v>
      </c>
      <c r="B4240" s="668" t="s">
        <v>63598</v>
      </c>
      <c r="C4240" s="668" t="s">
        <v>57099</v>
      </c>
      <c r="D4240" s="668" t="s">
        <v>44266</v>
      </c>
      <c r="E4240" s="674" t="s">
        <v>63599</v>
      </c>
    </row>
    <row r="4241" spans="1:5">
      <c r="A4241" s="668">
        <v>37739</v>
      </c>
      <c r="B4241" s="668" t="s">
        <v>63600</v>
      </c>
      <c r="C4241" s="668" t="s">
        <v>57099</v>
      </c>
      <c r="D4241" s="668" t="s">
        <v>44266</v>
      </c>
      <c r="E4241" s="674" t="s">
        <v>63601</v>
      </c>
    </row>
    <row r="4242" spans="1:5">
      <c r="A4242" s="668">
        <v>37740</v>
      </c>
      <c r="B4242" s="668" t="s">
        <v>63602</v>
      </c>
      <c r="C4242" s="668" t="s">
        <v>57099</v>
      </c>
      <c r="D4242" s="668" t="s">
        <v>44266</v>
      </c>
      <c r="E4242" s="674" t="s">
        <v>63603</v>
      </c>
    </row>
    <row r="4243" spans="1:5">
      <c r="A4243" s="668">
        <v>37738</v>
      </c>
      <c r="B4243" s="668" t="s">
        <v>63604</v>
      </c>
      <c r="C4243" s="668" t="s">
        <v>57099</v>
      </c>
      <c r="D4243" s="668" t="s">
        <v>44266</v>
      </c>
      <c r="E4243" s="674" t="s">
        <v>63605</v>
      </c>
    </row>
    <row r="4244" spans="1:5">
      <c r="A4244" s="668">
        <v>37737</v>
      </c>
      <c r="B4244" s="668" t="s">
        <v>63606</v>
      </c>
      <c r="C4244" s="668" t="s">
        <v>57099</v>
      </c>
      <c r="D4244" s="668" t="s">
        <v>44266</v>
      </c>
      <c r="E4244" s="674" t="s">
        <v>63607</v>
      </c>
    </row>
    <row r="4245" spans="1:5">
      <c r="A4245" s="668">
        <v>25014</v>
      </c>
      <c r="B4245" s="668" t="s">
        <v>63608</v>
      </c>
      <c r="C4245" s="668" t="s">
        <v>57099</v>
      </c>
      <c r="D4245" s="668" t="s">
        <v>44266</v>
      </c>
      <c r="E4245" s="674" t="s">
        <v>63609</v>
      </c>
    </row>
    <row r="4246" spans="1:5">
      <c r="A4246" s="668">
        <v>25013</v>
      </c>
      <c r="B4246" s="668" t="s">
        <v>63610</v>
      </c>
      <c r="C4246" s="668" t="s">
        <v>57099</v>
      </c>
      <c r="D4246" s="668" t="s">
        <v>44266</v>
      </c>
      <c r="E4246" s="674" t="s">
        <v>63611</v>
      </c>
    </row>
    <row r="4247" spans="1:5">
      <c r="A4247" s="668">
        <v>14405</v>
      </c>
      <c r="B4247" s="668" t="s">
        <v>63612</v>
      </c>
      <c r="C4247" s="668" t="s">
        <v>57099</v>
      </c>
      <c r="D4247" s="668" t="s">
        <v>44266</v>
      </c>
      <c r="E4247" s="674" t="s">
        <v>63613</v>
      </c>
    </row>
    <row r="4248" spans="1:5">
      <c r="A4248" s="668">
        <v>36790</v>
      </c>
      <c r="B4248" s="668" t="s">
        <v>63614</v>
      </c>
      <c r="C4248" s="668" t="s">
        <v>57099</v>
      </c>
      <c r="D4248" s="668" t="s">
        <v>57093</v>
      </c>
      <c r="E4248" s="674" t="s">
        <v>54647</v>
      </c>
    </row>
    <row r="4249" spans="1:5">
      <c r="A4249" s="668">
        <v>20271</v>
      </c>
      <c r="B4249" s="668" t="s">
        <v>63615</v>
      </c>
      <c r="C4249" s="668" t="s">
        <v>57099</v>
      </c>
      <c r="D4249" s="668" t="s">
        <v>57093</v>
      </c>
      <c r="E4249" s="674" t="s">
        <v>63616</v>
      </c>
    </row>
    <row r="4250" spans="1:5">
      <c r="A4250" s="668">
        <v>10423</v>
      </c>
      <c r="B4250" s="668" t="s">
        <v>63617</v>
      </c>
      <c r="C4250" s="668" t="s">
        <v>57099</v>
      </c>
      <c r="D4250" s="668" t="s">
        <v>57093</v>
      </c>
      <c r="E4250" s="674" t="s">
        <v>63618</v>
      </c>
    </row>
    <row r="4251" spans="1:5">
      <c r="A4251" s="668">
        <v>37589</v>
      </c>
      <c r="B4251" s="668" t="s">
        <v>63619</v>
      </c>
      <c r="C4251" s="668" t="s">
        <v>57099</v>
      </c>
      <c r="D4251" s="668" t="s">
        <v>57093</v>
      </c>
      <c r="E4251" s="674" t="s">
        <v>63620</v>
      </c>
    </row>
    <row r="4252" spans="1:5">
      <c r="A4252" s="668">
        <v>11690</v>
      </c>
      <c r="B4252" s="668" t="s">
        <v>63621</v>
      </c>
      <c r="C4252" s="668" t="s">
        <v>57099</v>
      </c>
      <c r="D4252" s="668" t="s">
        <v>57093</v>
      </c>
      <c r="E4252" s="674" t="s">
        <v>63622</v>
      </c>
    </row>
    <row r="4253" spans="1:5">
      <c r="A4253" s="668">
        <v>20234</v>
      </c>
      <c r="B4253" s="668" t="s">
        <v>63623</v>
      </c>
      <c r="C4253" s="668" t="s">
        <v>57099</v>
      </c>
      <c r="D4253" s="668" t="s">
        <v>57093</v>
      </c>
      <c r="E4253" s="674" t="s">
        <v>63624</v>
      </c>
    </row>
    <row r="4254" spans="1:5">
      <c r="A4254" s="668">
        <v>4763</v>
      </c>
      <c r="B4254" s="668" t="s">
        <v>63625</v>
      </c>
      <c r="C4254" s="668" t="s">
        <v>57386</v>
      </c>
      <c r="D4254" s="668" t="s">
        <v>57093</v>
      </c>
      <c r="E4254" s="674" t="s">
        <v>58498</v>
      </c>
    </row>
    <row r="4255" spans="1:5">
      <c r="A4255" s="668">
        <v>41070</v>
      </c>
      <c r="B4255" s="668" t="s">
        <v>63626</v>
      </c>
      <c r="C4255" s="668" t="s">
        <v>57389</v>
      </c>
      <c r="D4255" s="668" t="s">
        <v>57093</v>
      </c>
      <c r="E4255" s="674" t="s">
        <v>72446</v>
      </c>
    </row>
    <row r="4256" spans="1:5">
      <c r="A4256" s="668">
        <v>14583</v>
      </c>
      <c r="B4256" s="668" t="s">
        <v>63627</v>
      </c>
      <c r="C4256" s="668" t="s">
        <v>57384</v>
      </c>
      <c r="D4256" s="668" t="s">
        <v>57093</v>
      </c>
      <c r="E4256" s="674" t="s">
        <v>33111</v>
      </c>
    </row>
    <row r="4257" spans="1:5">
      <c r="A4257" s="668">
        <v>11457</v>
      </c>
      <c r="B4257" s="668" t="s">
        <v>63628</v>
      </c>
      <c r="C4257" s="668" t="s">
        <v>57099</v>
      </c>
      <c r="D4257" s="668" t="s">
        <v>57093</v>
      </c>
      <c r="E4257" s="674" t="s">
        <v>63629</v>
      </c>
    </row>
    <row r="4258" spans="1:5">
      <c r="A4258" s="668">
        <v>21121</v>
      </c>
      <c r="B4258" s="668" t="s">
        <v>63630</v>
      </c>
      <c r="C4258" s="668" t="s">
        <v>57099</v>
      </c>
      <c r="D4258" s="668" t="s">
        <v>57093</v>
      </c>
      <c r="E4258" s="674" t="s">
        <v>25113</v>
      </c>
    </row>
    <row r="4259" spans="1:5">
      <c r="A4259" s="668">
        <v>38010</v>
      </c>
      <c r="B4259" s="668" t="s">
        <v>63631</v>
      </c>
      <c r="C4259" s="668" t="s">
        <v>57099</v>
      </c>
      <c r="D4259" s="668" t="s">
        <v>57093</v>
      </c>
      <c r="E4259" s="674" t="s">
        <v>32936</v>
      </c>
    </row>
    <row r="4260" spans="1:5">
      <c r="A4260" s="668">
        <v>38011</v>
      </c>
      <c r="B4260" s="668" t="s">
        <v>63632</v>
      </c>
      <c r="C4260" s="668" t="s">
        <v>57099</v>
      </c>
      <c r="D4260" s="668" t="s">
        <v>57093</v>
      </c>
      <c r="E4260" s="674" t="s">
        <v>33113</v>
      </c>
    </row>
    <row r="4261" spans="1:5">
      <c r="A4261" s="668">
        <v>38012</v>
      </c>
      <c r="B4261" s="668" t="s">
        <v>63633</v>
      </c>
      <c r="C4261" s="668" t="s">
        <v>57099</v>
      </c>
      <c r="D4261" s="668" t="s">
        <v>57093</v>
      </c>
      <c r="E4261" s="674" t="s">
        <v>63634</v>
      </c>
    </row>
    <row r="4262" spans="1:5">
      <c r="A4262" s="668">
        <v>38013</v>
      </c>
      <c r="B4262" s="668" t="s">
        <v>63635</v>
      </c>
      <c r="C4262" s="668" t="s">
        <v>57099</v>
      </c>
      <c r="D4262" s="668" t="s">
        <v>57093</v>
      </c>
      <c r="E4262" s="674" t="s">
        <v>62351</v>
      </c>
    </row>
    <row r="4263" spans="1:5">
      <c r="A4263" s="668">
        <v>38014</v>
      </c>
      <c r="B4263" s="668" t="s">
        <v>63636</v>
      </c>
      <c r="C4263" s="668" t="s">
        <v>57099</v>
      </c>
      <c r="D4263" s="668" t="s">
        <v>57093</v>
      </c>
      <c r="E4263" s="674" t="s">
        <v>63637</v>
      </c>
    </row>
    <row r="4264" spans="1:5">
      <c r="A4264" s="668">
        <v>38015</v>
      </c>
      <c r="B4264" s="668" t="s">
        <v>63638</v>
      </c>
      <c r="C4264" s="668" t="s">
        <v>57099</v>
      </c>
      <c r="D4264" s="668" t="s">
        <v>57093</v>
      </c>
      <c r="E4264" s="674" t="s">
        <v>63639</v>
      </c>
    </row>
    <row r="4265" spans="1:5">
      <c r="A4265" s="668">
        <v>38016</v>
      </c>
      <c r="B4265" s="668" t="s">
        <v>63640</v>
      </c>
      <c r="C4265" s="668" t="s">
        <v>57099</v>
      </c>
      <c r="D4265" s="668" t="s">
        <v>57093</v>
      </c>
      <c r="E4265" s="674" t="s">
        <v>63641</v>
      </c>
    </row>
    <row r="4266" spans="1:5">
      <c r="A4266" s="668">
        <v>12741</v>
      </c>
      <c r="B4266" s="668" t="s">
        <v>63642</v>
      </c>
      <c r="C4266" s="668" t="s">
        <v>57099</v>
      </c>
      <c r="D4266" s="668" t="s">
        <v>57093</v>
      </c>
      <c r="E4266" s="674" t="s">
        <v>63643</v>
      </c>
    </row>
    <row r="4267" spans="1:5">
      <c r="A4267" s="668">
        <v>12733</v>
      </c>
      <c r="B4267" s="668" t="s">
        <v>63644</v>
      </c>
      <c r="C4267" s="668" t="s">
        <v>57099</v>
      </c>
      <c r="D4267" s="668" t="s">
        <v>57093</v>
      </c>
      <c r="E4267" s="674" t="s">
        <v>29866</v>
      </c>
    </row>
    <row r="4268" spans="1:5">
      <c r="A4268" s="668">
        <v>12734</v>
      </c>
      <c r="B4268" s="668" t="s">
        <v>63645</v>
      </c>
      <c r="C4268" s="668" t="s">
        <v>57099</v>
      </c>
      <c r="D4268" s="668" t="s">
        <v>57093</v>
      </c>
      <c r="E4268" s="674" t="s">
        <v>57974</v>
      </c>
    </row>
    <row r="4269" spans="1:5">
      <c r="A4269" s="668">
        <v>12735</v>
      </c>
      <c r="B4269" s="668" t="s">
        <v>63646</v>
      </c>
      <c r="C4269" s="668" t="s">
        <v>57099</v>
      </c>
      <c r="D4269" s="668" t="s">
        <v>57093</v>
      </c>
      <c r="E4269" s="674" t="s">
        <v>59288</v>
      </c>
    </row>
    <row r="4270" spans="1:5">
      <c r="A4270" s="668">
        <v>12736</v>
      </c>
      <c r="B4270" s="668" t="s">
        <v>63647</v>
      </c>
      <c r="C4270" s="668" t="s">
        <v>57099</v>
      </c>
      <c r="D4270" s="668" t="s">
        <v>57093</v>
      </c>
      <c r="E4270" s="674" t="s">
        <v>63648</v>
      </c>
    </row>
    <row r="4271" spans="1:5">
      <c r="A4271" s="668">
        <v>12737</v>
      </c>
      <c r="B4271" s="668" t="s">
        <v>63649</v>
      </c>
      <c r="C4271" s="668" t="s">
        <v>57099</v>
      </c>
      <c r="D4271" s="668" t="s">
        <v>57093</v>
      </c>
      <c r="E4271" s="674" t="s">
        <v>63650</v>
      </c>
    </row>
    <row r="4272" spans="1:5">
      <c r="A4272" s="668">
        <v>12738</v>
      </c>
      <c r="B4272" s="668" t="s">
        <v>63651</v>
      </c>
      <c r="C4272" s="668" t="s">
        <v>57099</v>
      </c>
      <c r="D4272" s="668" t="s">
        <v>57093</v>
      </c>
      <c r="E4272" s="674" t="s">
        <v>54712</v>
      </c>
    </row>
    <row r="4273" spans="1:5">
      <c r="A4273" s="668">
        <v>12739</v>
      </c>
      <c r="B4273" s="668" t="s">
        <v>63652</v>
      </c>
      <c r="C4273" s="668" t="s">
        <v>57099</v>
      </c>
      <c r="D4273" s="668" t="s">
        <v>57093</v>
      </c>
      <c r="E4273" s="674" t="s">
        <v>63653</v>
      </c>
    </row>
    <row r="4274" spans="1:5">
      <c r="A4274" s="668">
        <v>12740</v>
      </c>
      <c r="B4274" s="668" t="s">
        <v>63654</v>
      </c>
      <c r="C4274" s="668" t="s">
        <v>57099</v>
      </c>
      <c r="D4274" s="668" t="s">
        <v>57093</v>
      </c>
      <c r="E4274" s="674" t="s">
        <v>63655</v>
      </c>
    </row>
    <row r="4275" spans="1:5">
      <c r="A4275" s="668">
        <v>6297</v>
      </c>
      <c r="B4275" s="668" t="s">
        <v>63656</v>
      </c>
      <c r="C4275" s="668" t="s">
        <v>57099</v>
      </c>
      <c r="D4275" s="668" t="s">
        <v>44266</v>
      </c>
      <c r="E4275" s="674" t="s">
        <v>63657</v>
      </c>
    </row>
    <row r="4276" spans="1:5">
      <c r="A4276" s="668">
        <v>6296</v>
      </c>
      <c r="B4276" s="668" t="s">
        <v>63658</v>
      </c>
      <c r="C4276" s="668" t="s">
        <v>57099</v>
      </c>
      <c r="D4276" s="668" t="s">
        <v>44266</v>
      </c>
      <c r="E4276" s="674" t="s">
        <v>54194</v>
      </c>
    </row>
    <row r="4277" spans="1:5">
      <c r="A4277" s="668">
        <v>6294</v>
      </c>
      <c r="B4277" s="668" t="s">
        <v>63659</v>
      </c>
      <c r="C4277" s="668" t="s">
        <v>57099</v>
      </c>
      <c r="D4277" s="668" t="s">
        <v>44266</v>
      </c>
      <c r="E4277" s="674" t="s">
        <v>32915</v>
      </c>
    </row>
    <row r="4278" spans="1:5">
      <c r="A4278" s="668">
        <v>6323</v>
      </c>
      <c r="B4278" s="668" t="s">
        <v>63660</v>
      </c>
      <c r="C4278" s="668" t="s">
        <v>57099</v>
      </c>
      <c r="D4278" s="668" t="s">
        <v>44266</v>
      </c>
      <c r="E4278" s="674" t="s">
        <v>62279</v>
      </c>
    </row>
    <row r="4279" spans="1:5">
      <c r="A4279" s="668">
        <v>6299</v>
      </c>
      <c r="B4279" s="668" t="s">
        <v>63661</v>
      </c>
      <c r="C4279" s="668" t="s">
        <v>57099</v>
      </c>
      <c r="D4279" s="668" t="s">
        <v>44266</v>
      </c>
      <c r="E4279" s="674" t="s">
        <v>63662</v>
      </c>
    </row>
    <row r="4280" spans="1:5">
      <c r="A4280" s="668">
        <v>6298</v>
      </c>
      <c r="B4280" s="668" t="s">
        <v>63663</v>
      </c>
      <c r="C4280" s="668" t="s">
        <v>57099</v>
      </c>
      <c r="D4280" s="668" t="s">
        <v>44266</v>
      </c>
      <c r="E4280" s="674" t="s">
        <v>63664</v>
      </c>
    </row>
    <row r="4281" spans="1:5">
      <c r="A4281" s="668">
        <v>6295</v>
      </c>
      <c r="B4281" s="668" t="s">
        <v>63665</v>
      </c>
      <c r="C4281" s="668" t="s">
        <v>57099</v>
      </c>
      <c r="D4281" s="668" t="s">
        <v>44266</v>
      </c>
      <c r="E4281" s="674" t="s">
        <v>32991</v>
      </c>
    </row>
    <row r="4282" spans="1:5">
      <c r="A4282" s="668">
        <v>6322</v>
      </c>
      <c r="B4282" s="668" t="s">
        <v>63666</v>
      </c>
      <c r="C4282" s="668" t="s">
        <v>57099</v>
      </c>
      <c r="D4282" s="668" t="s">
        <v>44266</v>
      </c>
      <c r="E4282" s="674" t="s">
        <v>63667</v>
      </c>
    </row>
    <row r="4283" spans="1:5">
      <c r="A4283" s="668">
        <v>6300</v>
      </c>
      <c r="B4283" s="668" t="s">
        <v>63668</v>
      </c>
      <c r="C4283" s="668" t="s">
        <v>57099</v>
      </c>
      <c r="D4283" s="668" t="s">
        <v>44266</v>
      </c>
      <c r="E4283" s="674" t="s">
        <v>63669</v>
      </c>
    </row>
    <row r="4284" spans="1:5">
      <c r="A4284" s="668">
        <v>6321</v>
      </c>
      <c r="B4284" s="668" t="s">
        <v>63670</v>
      </c>
      <c r="C4284" s="668" t="s">
        <v>57099</v>
      </c>
      <c r="D4284" s="668" t="s">
        <v>44266</v>
      </c>
      <c r="E4284" s="674" t="s">
        <v>63671</v>
      </c>
    </row>
    <row r="4285" spans="1:5">
      <c r="A4285" s="668">
        <v>6301</v>
      </c>
      <c r="B4285" s="668" t="s">
        <v>63672</v>
      </c>
      <c r="C4285" s="668" t="s">
        <v>57099</v>
      </c>
      <c r="D4285" s="668" t="s">
        <v>44266</v>
      </c>
      <c r="E4285" s="674" t="s">
        <v>63673</v>
      </c>
    </row>
    <row r="4286" spans="1:5">
      <c r="A4286" s="668">
        <v>7105</v>
      </c>
      <c r="B4286" s="668" t="s">
        <v>63674</v>
      </c>
      <c r="C4286" s="668" t="s">
        <v>57099</v>
      </c>
      <c r="D4286" s="668" t="s">
        <v>57093</v>
      </c>
      <c r="E4286" s="674" t="s">
        <v>63675</v>
      </c>
    </row>
    <row r="4287" spans="1:5">
      <c r="A4287" s="668">
        <v>20183</v>
      </c>
      <c r="B4287" s="668" t="s">
        <v>63676</v>
      </c>
      <c r="C4287" s="668" t="s">
        <v>57099</v>
      </c>
      <c r="D4287" s="668" t="s">
        <v>57093</v>
      </c>
      <c r="E4287" s="674" t="s">
        <v>63677</v>
      </c>
    </row>
    <row r="4288" spans="1:5">
      <c r="A4288" s="668">
        <v>38448</v>
      </c>
      <c r="B4288" s="668" t="s">
        <v>63678</v>
      </c>
      <c r="C4288" s="668" t="s">
        <v>57099</v>
      </c>
      <c r="D4288" s="668" t="s">
        <v>57093</v>
      </c>
      <c r="E4288" s="674" t="s">
        <v>63679</v>
      </c>
    </row>
    <row r="4289" spans="1:5">
      <c r="A4289" s="668">
        <v>20182</v>
      </c>
      <c r="B4289" s="668" t="s">
        <v>63680</v>
      </c>
      <c r="C4289" s="668" t="s">
        <v>57099</v>
      </c>
      <c r="D4289" s="668" t="s">
        <v>57093</v>
      </c>
      <c r="E4289" s="674" t="s">
        <v>54580</v>
      </c>
    </row>
    <row r="4290" spans="1:5">
      <c r="A4290" s="668">
        <v>7119</v>
      </c>
      <c r="B4290" s="668" t="s">
        <v>63681</v>
      </c>
      <c r="C4290" s="668" t="s">
        <v>57099</v>
      </c>
      <c r="D4290" s="668" t="s">
        <v>57093</v>
      </c>
      <c r="E4290" s="674" t="s">
        <v>62466</v>
      </c>
    </row>
    <row r="4291" spans="1:5">
      <c r="A4291" s="668">
        <v>7120</v>
      </c>
      <c r="B4291" s="668" t="s">
        <v>63682</v>
      </c>
      <c r="C4291" s="668" t="s">
        <v>57099</v>
      </c>
      <c r="D4291" s="668" t="s">
        <v>57093</v>
      </c>
      <c r="E4291" s="674" t="s">
        <v>24833</v>
      </c>
    </row>
    <row r="4292" spans="1:5">
      <c r="A4292" s="668">
        <v>6319</v>
      </c>
      <c r="B4292" s="668" t="s">
        <v>63683</v>
      </c>
      <c r="C4292" s="668" t="s">
        <v>57099</v>
      </c>
      <c r="D4292" s="668" t="s">
        <v>44266</v>
      </c>
      <c r="E4292" s="674" t="s">
        <v>63684</v>
      </c>
    </row>
    <row r="4293" spans="1:5">
      <c r="A4293" s="668">
        <v>6304</v>
      </c>
      <c r="B4293" s="668" t="s">
        <v>63685</v>
      </c>
      <c r="C4293" s="668" t="s">
        <v>57099</v>
      </c>
      <c r="D4293" s="668" t="s">
        <v>44266</v>
      </c>
      <c r="E4293" s="674" t="s">
        <v>63684</v>
      </c>
    </row>
    <row r="4294" spans="1:5">
      <c r="A4294" s="668">
        <v>21116</v>
      </c>
      <c r="B4294" s="668" t="s">
        <v>63686</v>
      </c>
      <c r="C4294" s="668" t="s">
        <v>57099</v>
      </c>
      <c r="D4294" s="668" t="s">
        <v>44266</v>
      </c>
      <c r="E4294" s="674" t="s">
        <v>63687</v>
      </c>
    </row>
    <row r="4295" spans="1:5">
      <c r="A4295" s="668">
        <v>6320</v>
      </c>
      <c r="B4295" s="668" t="s">
        <v>63688</v>
      </c>
      <c r="C4295" s="668" t="s">
        <v>57099</v>
      </c>
      <c r="D4295" s="668" t="s">
        <v>44266</v>
      </c>
      <c r="E4295" s="674" t="s">
        <v>59639</v>
      </c>
    </row>
    <row r="4296" spans="1:5">
      <c r="A4296" s="668">
        <v>6303</v>
      </c>
      <c r="B4296" s="668" t="s">
        <v>63689</v>
      </c>
      <c r="C4296" s="668" t="s">
        <v>57099</v>
      </c>
      <c r="D4296" s="668" t="s">
        <v>44266</v>
      </c>
      <c r="E4296" s="674" t="s">
        <v>59639</v>
      </c>
    </row>
    <row r="4297" spans="1:5">
      <c r="A4297" s="668">
        <v>6308</v>
      </c>
      <c r="B4297" s="668" t="s">
        <v>63690</v>
      </c>
      <c r="C4297" s="668" t="s">
        <v>57099</v>
      </c>
      <c r="D4297" s="668" t="s">
        <v>44266</v>
      </c>
      <c r="E4297" s="674" t="s">
        <v>54645</v>
      </c>
    </row>
    <row r="4298" spans="1:5">
      <c r="A4298" s="668">
        <v>6317</v>
      </c>
      <c r="B4298" s="668" t="s">
        <v>63691</v>
      </c>
      <c r="C4298" s="668" t="s">
        <v>57099</v>
      </c>
      <c r="D4298" s="668" t="s">
        <v>44266</v>
      </c>
      <c r="E4298" s="674" t="s">
        <v>54645</v>
      </c>
    </row>
    <row r="4299" spans="1:5">
      <c r="A4299" s="668">
        <v>6307</v>
      </c>
      <c r="B4299" s="668" t="s">
        <v>63692</v>
      </c>
      <c r="C4299" s="668" t="s">
        <v>57099</v>
      </c>
      <c r="D4299" s="668" t="s">
        <v>44266</v>
      </c>
      <c r="E4299" s="674" t="s">
        <v>54645</v>
      </c>
    </row>
    <row r="4300" spans="1:5">
      <c r="A4300" s="668">
        <v>6309</v>
      </c>
      <c r="B4300" s="668" t="s">
        <v>63693</v>
      </c>
      <c r="C4300" s="668" t="s">
        <v>57099</v>
      </c>
      <c r="D4300" s="668" t="s">
        <v>44266</v>
      </c>
      <c r="E4300" s="674" t="s">
        <v>63694</v>
      </c>
    </row>
    <row r="4301" spans="1:5">
      <c r="A4301" s="668">
        <v>6318</v>
      </c>
      <c r="B4301" s="668" t="s">
        <v>63695</v>
      </c>
      <c r="C4301" s="668" t="s">
        <v>57099</v>
      </c>
      <c r="D4301" s="668" t="s">
        <v>44266</v>
      </c>
      <c r="E4301" s="674" t="s">
        <v>63696</v>
      </c>
    </row>
    <row r="4302" spans="1:5">
      <c r="A4302" s="668">
        <v>6306</v>
      </c>
      <c r="B4302" s="668" t="s">
        <v>63697</v>
      </c>
      <c r="C4302" s="668" t="s">
        <v>57099</v>
      </c>
      <c r="D4302" s="668" t="s">
        <v>44266</v>
      </c>
      <c r="E4302" s="674" t="s">
        <v>63696</v>
      </c>
    </row>
    <row r="4303" spans="1:5">
      <c r="A4303" s="668">
        <v>6305</v>
      </c>
      <c r="B4303" s="668" t="s">
        <v>63698</v>
      </c>
      <c r="C4303" s="668" t="s">
        <v>57099</v>
      </c>
      <c r="D4303" s="668" t="s">
        <v>44266</v>
      </c>
      <c r="E4303" s="674" t="s">
        <v>63696</v>
      </c>
    </row>
    <row r="4304" spans="1:5">
      <c r="A4304" s="668">
        <v>6302</v>
      </c>
      <c r="B4304" s="668" t="s">
        <v>63699</v>
      </c>
      <c r="C4304" s="668" t="s">
        <v>57099</v>
      </c>
      <c r="D4304" s="668" t="s">
        <v>44266</v>
      </c>
      <c r="E4304" s="674" t="s">
        <v>59537</v>
      </c>
    </row>
    <row r="4305" spans="1:5">
      <c r="A4305" s="668">
        <v>6312</v>
      </c>
      <c r="B4305" s="668" t="s">
        <v>63700</v>
      </c>
      <c r="C4305" s="668" t="s">
        <v>57099</v>
      </c>
      <c r="D4305" s="668" t="s">
        <v>44266</v>
      </c>
      <c r="E4305" s="674" t="s">
        <v>63701</v>
      </c>
    </row>
    <row r="4306" spans="1:5">
      <c r="A4306" s="668">
        <v>6311</v>
      </c>
      <c r="B4306" s="668" t="s">
        <v>63702</v>
      </c>
      <c r="C4306" s="668" t="s">
        <v>57099</v>
      </c>
      <c r="D4306" s="668" t="s">
        <v>44266</v>
      </c>
      <c r="E4306" s="674" t="s">
        <v>63701</v>
      </c>
    </row>
    <row r="4307" spans="1:5">
      <c r="A4307" s="668">
        <v>6310</v>
      </c>
      <c r="B4307" s="668" t="s">
        <v>63703</v>
      </c>
      <c r="C4307" s="668" t="s">
        <v>57099</v>
      </c>
      <c r="D4307" s="668" t="s">
        <v>44266</v>
      </c>
      <c r="E4307" s="674" t="s">
        <v>63701</v>
      </c>
    </row>
    <row r="4308" spans="1:5">
      <c r="A4308" s="668">
        <v>6314</v>
      </c>
      <c r="B4308" s="668" t="s">
        <v>63704</v>
      </c>
      <c r="C4308" s="668" t="s">
        <v>57099</v>
      </c>
      <c r="D4308" s="668" t="s">
        <v>44266</v>
      </c>
      <c r="E4308" s="674" t="s">
        <v>63701</v>
      </c>
    </row>
    <row r="4309" spans="1:5">
      <c r="A4309" s="668">
        <v>6313</v>
      </c>
      <c r="B4309" s="668" t="s">
        <v>63705</v>
      </c>
      <c r="C4309" s="668" t="s">
        <v>57099</v>
      </c>
      <c r="D4309" s="668" t="s">
        <v>44266</v>
      </c>
      <c r="E4309" s="674" t="s">
        <v>63701</v>
      </c>
    </row>
    <row r="4310" spans="1:5">
      <c r="A4310" s="668">
        <v>6315</v>
      </c>
      <c r="B4310" s="668" t="s">
        <v>63706</v>
      </c>
      <c r="C4310" s="668" t="s">
        <v>57099</v>
      </c>
      <c r="D4310" s="668" t="s">
        <v>44266</v>
      </c>
      <c r="E4310" s="674" t="s">
        <v>63707</v>
      </c>
    </row>
    <row r="4311" spans="1:5">
      <c r="A4311" s="668">
        <v>6316</v>
      </c>
      <c r="B4311" s="668" t="s">
        <v>63708</v>
      </c>
      <c r="C4311" s="668" t="s">
        <v>57099</v>
      </c>
      <c r="D4311" s="668" t="s">
        <v>44266</v>
      </c>
      <c r="E4311" s="674" t="s">
        <v>63707</v>
      </c>
    </row>
    <row r="4312" spans="1:5">
      <c r="A4312" s="668">
        <v>38878</v>
      </c>
      <c r="B4312" s="668" t="s">
        <v>63709</v>
      </c>
      <c r="C4312" s="668" t="s">
        <v>57099</v>
      </c>
      <c r="D4312" s="668" t="s">
        <v>44266</v>
      </c>
      <c r="E4312" s="674" t="s">
        <v>53772</v>
      </c>
    </row>
    <row r="4313" spans="1:5">
      <c r="A4313" s="668">
        <v>38879</v>
      </c>
      <c r="B4313" s="668" t="s">
        <v>63710</v>
      </c>
      <c r="C4313" s="668" t="s">
        <v>57099</v>
      </c>
      <c r="D4313" s="668" t="s">
        <v>44266</v>
      </c>
      <c r="E4313" s="674" t="s">
        <v>63711</v>
      </c>
    </row>
    <row r="4314" spans="1:5">
      <c r="A4314" s="668">
        <v>38881</v>
      </c>
      <c r="B4314" s="668" t="s">
        <v>63712</v>
      </c>
      <c r="C4314" s="668" t="s">
        <v>57099</v>
      </c>
      <c r="D4314" s="668" t="s">
        <v>44266</v>
      </c>
      <c r="E4314" s="674" t="s">
        <v>63713</v>
      </c>
    </row>
    <row r="4315" spans="1:5">
      <c r="A4315" s="668">
        <v>38880</v>
      </c>
      <c r="B4315" s="668" t="s">
        <v>63714</v>
      </c>
      <c r="C4315" s="668" t="s">
        <v>57099</v>
      </c>
      <c r="D4315" s="668" t="s">
        <v>44266</v>
      </c>
      <c r="E4315" s="674" t="s">
        <v>63715</v>
      </c>
    </row>
    <row r="4316" spans="1:5">
      <c r="A4316" s="668">
        <v>38882</v>
      </c>
      <c r="B4316" s="668" t="s">
        <v>63716</v>
      </c>
      <c r="C4316" s="668" t="s">
        <v>57099</v>
      </c>
      <c r="D4316" s="668" t="s">
        <v>44266</v>
      </c>
      <c r="E4316" s="674" t="s">
        <v>63717</v>
      </c>
    </row>
    <row r="4317" spans="1:5">
      <c r="A4317" s="668">
        <v>38883</v>
      </c>
      <c r="B4317" s="668" t="s">
        <v>63718</v>
      </c>
      <c r="C4317" s="668" t="s">
        <v>57099</v>
      </c>
      <c r="D4317" s="668" t="s">
        <v>44266</v>
      </c>
      <c r="E4317" s="674" t="s">
        <v>63719</v>
      </c>
    </row>
    <row r="4318" spans="1:5">
      <c r="A4318" s="668">
        <v>38884</v>
      </c>
      <c r="B4318" s="668" t="s">
        <v>63720</v>
      </c>
      <c r="C4318" s="668" t="s">
        <v>57099</v>
      </c>
      <c r="D4318" s="668" t="s">
        <v>44266</v>
      </c>
      <c r="E4318" s="674" t="s">
        <v>60205</v>
      </c>
    </row>
    <row r="4319" spans="1:5">
      <c r="A4319" s="668">
        <v>38885</v>
      </c>
      <c r="B4319" s="668" t="s">
        <v>63721</v>
      </c>
      <c r="C4319" s="668" t="s">
        <v>57099</v>
      </c>
      <c r="D4319" s="668" t="s">
        <v>44266</v>
      </c>
      <c r="E4319" s="674" t="s">
        <v>63722</v>
      </c>
    </row>
    <row r="4320" spans="1:5">
      <c r="A4320" s="668">
        <v>38886</v>
      </c>
      <c r="B4320" s="668" t="s">
        <v>63723</v>
      </c>
      <c r="C4320" s="668" t="s">
        <v>57099</v>
      </c>
      <c r="D4320" s="668" t="s">
        <v>44266</v>
      </c>
      <c r="E4320" s="674" t="s">
        <v>61137</v>
      </c>
    </row>
    <row r="4321" spans="1:5">
      <c r="A4321" s="668">
        <v>38887</v>
      </c>
      <c r="B4321" s="668" t="s">
        <v>63724</v>
      </c>
      <c r="C4321" s="668" t="s">
        <v>57099</v>
      </c>
      <c r="D4321" s="668" t="s">
        <v>44266</v>
      </c>
      <c r="E4321" s="674" t="s">
        <v>63725</v>
      </c>
    </row>
    <row r="4322" spans="1:5">
      <c r="A4322" s="668">
        <v>38888</v>
      </c>
      <c r="B4322" s="668" t="s">
        <v>63726</v>
      </c>
      <c r="C4322" s="668" t="s">
        <v>57099</v>
      </c>
      <c r="D4322" s="668" t="s">
        <v>44266</v>
      </c>
      <c r="E4322" s="674" t="s">
        <v>63727</v>
      </c>
    </row>
    <row r="4323" spans="1:5">
      <c r="A4323" s="668">
        <v>38890</v>
      </c>
      <c r="B4323" s="668" t="s">
        <v>63728</v>
      </c>
      <c r="C4323" s="668" t="s">
        <v>57099</v>
      </c>
      <c r="D4323" s="668" t="s">
        <v>44266</v>
      </c>
      <c r="E4323" s="674" t="s">
        <v>63729</v>
      </c>
    </row>
    <row r="4324" spans="1:5">
      <c r="A4324" s="668">
        <v>38893</v>
      </c>
      <c r="B4324" s="668" t="s">
        <v>63730</v>
      </c>
      <c r="C4324" s="668" t="s">
        <v>57099</v>
      </c>
      <c r="D4324" s="668" t="s">
        <v>44266</v>
      </c>
      <c r="E4324" s="674" t="s">
        <v>59444</v>
      </c>
    </row>
    <row r="4325" spans="1:5">
      <c r="A4325" s="668">
        <v>38894</v>
      </c>
      <c r="B4325" s="668" t="s">
        <v>63731</v>
      </c>
      <c r="C4325" s="668" t="s">
        <v>57099</v>
      </c>
      <c r="D4325" s="668" t="s">
        <v>44266</v>
      </c>
      <c r="E4325" s="674" t="s">
        <v>54220</v>
      </c>
    </row>
    <row r="4326" spans="1:5">
      <c r="A4326" s="668">
        <v>38896</v>
      </c>
      <c r="B4326" s="668" t="s">
        <v>63732</v>
      </c>
      <c r="C4326" s="668" t="s">
        <v>57099</v>
      </c>
      <c r="D4326" s="668" t="s">
        <v>44266</v>
      </c>
      <c r="E4326" s="674" t="s">
        <v>63733</v>
      </c>
    </row>
    <row r="4327" spans="1:5">
      <c r="A4327" s="668">
        <v>39324</v>
      </c>
      <c r="B4327" s="668" t="s">
        <v>63734</v>
      </c>
      <c r="C4327" s="668" t="s">
        <v>57099</v>
      </c>
      <c r="D4327" s="668" t="s">
        <v>57093</v>
      </c>
      <c r="E4327" s="674" t="s">
        <v>33132</v>
      </c>
    </row>
    <row r="4328" spans="1:5">
      <c r="A4328" s="668">
        <v>39325</v>
      </c>
      <c r="B4328" s="668" t="s">
        <v>63735</v>
      </c>
      <c r="C4328" s="668" t="s">
        <v>57099</v>
      </c>
      <c r="D4328" s="668" t="s">
        <v>57093</v>
      </c>
      <c r="E4328" s="674" t="s">
        <v>33741</v>
      </c>
    </row>
    <row r="4329" spans="1:5">
      <c r="A4329" s="668">
        <v>39326</v>
      </c>
      <c r="B4329" s="668" t="s">
        <v>63736</v>
      </c>
      <c r="C4329" s="668" t="s">
        <v>57099</v>
      </c>
      <c r="D4329" s="668" t="s">
        <v>57093</v>
      </c>
      <c r="E4329" s="674" t="s">
        <v>63737</v>
      </c>
    </row>
    <row r="4330" spans="1:5">
      <c r="A4330" s="668">
        <v>39327</v>
      </c>
      <c r="B4330" s="668" t="s">
        <v>63738</v>
      </c>
      <c r="C4330" s="668" t="s">
        <v>57099</v>
      </c>
      <c r="D4330" s="668" t="s">
        <v>57093</v>
      </c>
      <c r="E4330" s="674" t="s">
        <v>63739</v>
      </c>
    </row>
    <row r="4331" spans="1:5">
      <c r="A4331" s="668">
        <v>20176</v>
      </c>
      <c r="B4331" s="668" t="s">
        <v>63740</v>
      </c>
      <c r="C4331" s="668" t="s">
        <v>57099</v>
      </c>
      <c r="D4331" s="668" t="s">
        <v>57093</v>
      </c>
      <c r="E4331" s="674" t="s">
        <v>63741</v>
      </c>
    </row>
    <row r="4332" spans="1:5">
      <c r="A4332" s="668">
        <v>11378</v>
      </c>
      <c r="B4332" s="668" t="s">
        <v>63742</v>
      </c>
      <c r="C4332" s="668" t="s">
        <v>57099</v>
      </c>
      <c r="D4332" s="668" t="s">
        <v>44266</v>
      </c>
      <c r="E4332" s="674" t="s">
        <v>63743</v>
      </c>
    </row>
    <row r="4333" spans="1:5">
      <c r="A4333" s="668">
        <v>11379</v>
      </c>
      <c r="B4333" s="668" t="s">
        <v>63744</v>
      </c>
      <c r="C4333" s="668" t="s">
        <v>57099</v>
      </c>
      <c r="D4333" s="668" t="s">
        <v>44266</v>
      </c>
      <c r="E4333" s="674" t="s">
        <v>63745</v>
      </c>
    </row>
    <row r="4334" spans="1:5">
      <c r="A4334" s="668">
        <v>11493</v>
      </c>
      <c r="B4334" s="668" t="s">
        <v>63746</v>
      </c>
      <c r="C4334" s="668" t="s">
        <v>57099</v>
      </c>
      <c r="D4334" s="668" t="s">
        <v>44266</v>
      </c>
      <c r="E4334" s="674" t="s">
        <v>63747</v>
      </c>
    </row>
    <row r="4335" spans="1:5">
      <c r="A4335" s="668">
        <v>42717</v>
      </c>
      <c r="B4335" s="668" t="s">
        <v>63748</v>
      </c>
      <c r="C4335" s="668" t="s">
        <v>57099</v>
      </c>
      <c r="D4335" s="668" t="s">
        <v>44266</v>
      </c>
      <c r="E4335" s="674" t="s">
        <v>63749</v>
      </c>
    </row>
    <row r="4336" spans="1:5">
      <c r="A4336" s="668">
        <v>42718</v>
      </c>
      <c r="B4336" s="668" t="s">
        <v>63750</v>
      </c>
      <c r="C4336" s="668" t="s">
        <v>57099</v>
      </c>
      <c r="D4336" s="668" t="s">
        <v>44266</v>
      </c>
      <c r="E4336" s="674" t="s">
        <v>63751</v>
      </c>
    </row>
    <row r="4337" spans="1:5">
      <c r="A4337" s="668">
        <v>7106</v>
      </c>
      <c r="B4337" s="668" t="s">
        <v>63752</v>
      </c>
      <c r="C4337" s="668" t="s">
        <v>57099</v>
      </c>
      <c r="D4337" s="668" t="s">
        <v>57093</v>
      </c>
      <c r="E4337" s="674" t="s">
        <v>54696</v>
      </c>
    </row>
    <row r="4338" spans="1:5">
      <c r="A4338" s="668">
        <v>7104</v>
      </c>
      <c r="B4338" s="668" t="s">
        <v>63753</v>
      </c>
      <c r="C4338" s="668" t="s">
        <v>57099</v>
      </c>
      <c r="D4338" s="668" t="s">
        <v>57093</v>
      </c>
      <c r="E4338" s="674" t="s">
        <v>53851</v>
      </c>
    </row>
    <row r="4339" spans="1:5">
      <c r="A4339" s="668">
        <v>7136</v>
      </c>
      <c r="B4339" s="668" t="s">
        <v>63754</v>
      </c>
      <c r="C4339" s="668" t="s">
        <v>57099</v>
      </c>
      <c r="D4339" s="668" t="s">
        <v>57093</v>
      </c>
      <c r="E4339" s="674" t="s">
        <v>53768</v>
      </c>
    </row>
    <row r="4340" spans="1:5">
      <c r="A4340" s="668">
        <v>7128</v>
      </c>
      <c r="B4340" s="668" t="s">
        <v>63755</v>
      </c>
      <c r="C4340" s="668" t="s">
        <v>57099</v>
      </c>
      <c r="D4340" s="668" t="s">
        <v>57093</v>
      </c>
      <c r="E4340" s="674" t="s">
        <v>32106</v>
      </c>
    </row>
    <row r="4341" spans="1:5">
      <c r="A4341" s="668">
        <v>7108</v>
      </c>
      <c r="B4341" s="668" t="s">
        <v>63756</v>
      </c>
      <c r="C4341" s="668" t="s">
        <v>57099</v>
      </c>
      <c r="D4341" s="668" t="s">
        <v>57093</v>
      </c>
      <c r="E4341" s="674" t="s">
        <v>24049</v>
      </c>
    </row>
    <row r="4342" spans="1:5">
      <c r="A4342" s="668">
        <v>7129</v>
      </c>
      <c r="B4342" s="668" t="s">
        <v>63757</v>
      </c>
      <c r="C4342" s="668" t="s">
        <v>57099</v>
      </c>
      <c r="D4342" s="668" t="s">
        <v>57093</v>
      </c>
      <c r="E4342" s="674" t="s">
        <v>32976</v>
      </c>
    </row>
    <row r="4343" spans="1:5">
      <c r="A4343" s="668">
        <v>7130</v>
      </c>
      <c r="B4343" s="668" t="s">
        <v>63758</v>
      </c>
      <c r="C4343" s="668" t="s">
        <v>57099</v>
      </c>
      <c r="D4343" s="668" t="s">
        <v>57093</v>
      </c>
      <c r="E4343" s="674" t="s">
        <v>61895</v>
      </c>
    </row>
    <row r="4344" spans="1:5">
      <c r="A4344" s="668">
        <v>7131</v>
      </c>
      <c r="B4344" s="668" t="s">
        <v>63759</v>
      </c>
      <c r="C4344" s="668" t="s">
        <v>57099</v>
      </c>
      <c r="D4344" s="668" t="s">
        <v>57093</v>
      </c>
      <c r="E4344" s="674" t="s">
        <v>54981</v>
      </c>
    </row>
    <row r="4345" spans="1:5">
      <c r="A4345" s="668">
        <v>7132</v>
      </c>
      <c r="B4345" s="668" t="s">
        <v>63760</v>
      </c>
      <c r="C4345" s="668" t="s">
        <v>57099</v>
      </c>
      <c r="D4345" s="668" t="s">
        <v>57093</v>
      </c>
      <c r="E4345" s="674" t="s">
        <v>63761</v>
      </c>
    </row>
    <row r="4346" spans="1:5">
      <c r="A4346" s="668">
        <v>7133</v>
      </c>
      <c r="B4346" s="668" t="s">
        <v>63762</v>
      </c>
      <c r="C4346" s="668" t="s">
        <v>57099</v>
      </c>
      <c r="D4346" s="668" t="s">
        <v>57093</v>
      </c>
      <c r="E4346" s="674" t="s">
        <v>63763</v>
      </c>
    </row>
    <row r="4347" spans="1:5">
      <c r="A4347" s="668">
        <v>37420</v>
      </c>
      <c r="B4347" s="668" t="s">
        <v>63764</v>
      </c>
      <c r="C4347" s="668" t="s">
        <v>57099</v>
      </c>
      <c r="D4347" s="668" t="s">
        <v>44266</v>
      </c>
      <c r="E4347" s="674" t="s">
        <v>53786</v>
      </c>
    </row>
    <row r="4348" spans="1:5">
      <c r="A4348" s="668">
        <v>37421</v>
      </c>
      <c r="B4348" s="668" t="s">
        <v>63765</v>
      </c>
      <c r="C4348" s="668" t="s">
        <v>57099</v>
      </c>
      <c r="D4348" s="668" t="s">
        <v>44266</v>
      </c>
      <c r="E4348" s="674" t="s">
        <v>54731</v>
      </c>
    </row>
    <row r="4349" spans="1:5">
      <c r="A4349" s="668">
        <v>37422</v>
      </c>
      <c r="B4349" s="668" t="s">
        <v>63766</v>
      </c>
      <c r="C4349" s="668" t="s">
        <v>57099</v>
      </c>
      <c r="D4349" s="668" t="s">
        <v>44266</v>
      </c>
      <c r="E4349" s="674" t="s">
        <v>63767</v>
      </c>
    </row>
    <row r="4350" spans="1:5">
      <c r="A4350" s="668">
        <v>37443</v>
      </c>
      <c r="B4350" s="668" t="s">
        <v>63768</v>
      </c>
      <c r="C4350" s="668" t="s">
        <v>57099</v>
      </c>
      <c r="D4350" s="668" t="s">
        <v>44266</v>
      </c>
      <c r="E4350" s="674" t="s">
        <v>63769</v>
      </c>
    </row>
    <row r="4351" spans="1:5">
      <c r="A4351" s="668">
        <v>37444</v>
      </c>
      <c r="B4351" s="668" t="s">
        <v>63770</v>
      </c>
      <c r="C4351" s="668" t="s">
        <v>57099</v>
      </c>
      <c r="D4351" s="668" t="s">
        <v>44266</v>
      </c>
      <c r="E4351" s="674" t="s">
        <v>57542</v>
      </c>
    </row>
    <row r="4352" spans="1:5">
      <c r="A4352" s="668">
        <v>37445</v>
      </c>
      <c r="B4352" s="668" t="s">
        <v>63771</v>
      </c>
      <c r="C4352" s="668" t="s">
        <v>57099</v>
      </c>
      <c r="D4352" s="668" t="s">
        <v>44266</v>
      </c>
      <c r="E4352" s="674" t="s">
        <v>63772</v>
      </c>
    </row>
    <row r="4353" spans="1:5">
      <c r="A4353" s="668">
        <v>37446</v>
      </c>
      <c r="B4353" s="668" t="s">
        <v>63773</v>
      </c>
      <c r="C4353" s="668" t="s">
        <v>57099</v>
      </c>
      <c r="D4353" s="668" t="s">
        <v>44266</v>
      </c>
      <c r="E4353" s="674" t="s">
        <v>61290</v>
      </c>
    </row>
    <row r="4354" spans="1:5">
      <c r="A4354" s="668">
        <v>37447</v>
      </c>
      <c r="B4354" s="668" t="s">
        <v>63774</v>
      </c>
      <c r="C4354" s="668" t="s">
        <v>57099</v>
      </c>
      <c r="D4354" s="668" t="s">
        <v>44266</v>
      </c>
      <c r="E4354" s="674" t="s">
        <v>63775</v>
      </c>
    </row>
    <row r="4355" spans="1:5">
      <c r="A4355" s="668">
        <v>37448</v>
      </c>
      <c r="B4355" s="668" t="s">
        <v>63776</v>
      </c>
      <c r="C4355" s="668" t="s">
        <v>57099</v>
      </c>
      <c r="D4355" s="668" t="s">
        <v>44266</v>
      </c>
      <c r="E4355" s="674" t="s">
        <v>63777</v>
      </c>
    </row>
    <row r="4356" spans="1:5">
      <c r="A4356" s="668">
        <v>37440</v>
      </c>
      <c r="B4356" s="668" t="s">
        <v>63778</v>
      </c>
      <c r="C4356" s="668" t="s">
        <v>57099</v>
      </c>
      <c r="D4356" s="668" t="s">
        <v>44266</v>
      </c>
      <c r="E4356" s="674" t="s">
        <v>63779</v>
      </c>
    </row>
    <row r="4357" spans="1:5">
      <c r="A4357" s="668">
        <v>37441</v>
      </c>
      <c r="B4357" s="668" t="s">
        <v>63780</v>
      </c>
      <c r="C4357" s="668" t="s">
        <v>57099</v>
      </c>
      <c r="D4357" s="668" t="s">
        <v>44266</v>
      </c>
      <c r="E4357" s="674" t="s">
        <v>63779</v>
      </c>
    </row>
    <row r="4358" spans="1:5">
      <c r="A4358" s="668">
        <v>37442</v>
      </c>
      <c r="B4358" s="668" t="s">
        <v>63781</v>
      </c>
      <c r="C4358" s="668" t="s">
        <v>57099</v>
      </c>
      <c r="D4358" s="668" t="s">
        <v>44266</v>
      </c>
      <c r="E4358" s="674" t="s">
        <v>63782</v>
      </c>
    </row>
    <row r="4359" spans="1:5">
      <c r="A4359" s="668">
        <v>38017</v>
      </c>
      <c r="B4359" s="668" t="s">
        <v>63783</v>
      </c>
      <c r="C4359" s="668" t="s">
        <v>57099</v>
      </c>
      <c r="D4359" s="668" t="s">
        <v>57093</v>
      </c>
      <c r="E4359" s="674" t="s">
        <v>63784</v>
      </c>
    </row>
    <row r="4360" spans="1:5">
      <c r="A4360" s="668">
        <v>38018</v>
      </c>
      <c r="B4360" s="668" t="s">
        <v>63785</v>
      </c>
      <c r="C4360" s="668" t="s">
        <v>57099</v>
      </c>
      <c r="D4360" s="668" t="s">
        <v>57093</v>
      </c>
      <c r="E4360" s="674" t="s">
        <v>28673</v>
      </c>
    </row>
    <row r="4361" spans="1:5">
      <c r="A4361" s="668">
        <v>39895</v>
      </c>
      <c r="B4361" s="668" t="s">
        <v>63786</v>
      </c>
      <c r="C4361" s="668" t="s">
        <v>57099</v>
      </c>
      <c r="D4361" s="668" t="s">
        <v>57093</v>
      </c>
      <c r="E4361" s="674" t="s">
        <v>63787</v>
      </c>
    </row>
    <row r="4362" spans="1:5">
      <c r="A4362" s="668">
        <v>39896</v>
      </c>
      <c r="B4362" s="668" t="s">
        <v>63788</v>
      </c>
      <c r="C4362" s="668" t="s">
        <v>57099</v>
      </c>
      <c r="D4362" s="668" t="s">
        <v>57093</v>
      </c>
      <c r="E4362" s="674" t="s">
        <v>63789</v>
      </c>
    </row>
    <row r="4363" spans="1:5">
      <c r="A4363" s="668">
        <v>38873</v>
      </c>
      <c r="B4363" s="668" t="s">
        <v>63790</v>
      </c>
      <c r="C4363" s="668" t="s">
        <v>57099</v>
      </c>
      <c r="D4363" s="668" t="s">
        <v>44266</v>
      </c>
      <c r="E4363" s="674" t="s">
        <v>33250</v>
      </c>
    </row>
    <row r="4364" spans="1:5">
      <c r="A4364" s="668">
        <v>38874</v>
      </c>
      <c r="B4364" s="668" t="s">
        <v>63791</v>
      </c>
      <c r="C4364" s="668" t="s">
        <v>57099</v>
      </c>
      <c r="D4364" s="668" t="s">
        <v>44266</v>
      </c>
      <c r="E4364" s="674" t="s">
        <v>63792</v>
      </c>
    </row>
    <row r="4365" spans="1:5">
      <c r="A4365" s="668">
        <v>38875</v>
      </c>
      <c r="B4365" s="668" t="s">
        <v>63793</v>
      </c>
      <c r="C4365" s="668" t="s">
        <v>57099</v>
      </c>
      <c r="D4365" s="668" t="s">
        <v>44266</v>
      </c>
      <c r="E4365" s="674" t="s">
        <v>63794</v>
      </c>
    </row>
    <row r="4366" spans="1:5">
      <c r="A4366" s="668">
        <v>38876</v>
      </c>
      <c r="B4366" s="668" t="s">
        <v>63795</v>
      </c>
      <c r="C4366" s="668" t="s">
        <v>57099</v>
      </c>
      <c r="D4366" s="668" t="s">
        <v>44266</v>
      </c>
      <c r="E4366" s="674" t="s">
        <v>63796</v>
      </c>
    </row>
    <row r="4367" spans="1:5">
      <c r="A4367" s="668">
        <v>39000</v>
      </c>
      <c r="B4367" s="668" t="s">
        <v>63797</v>
      </c>
      <c r="C4367" s="668" t="s">
        <v>57099</v>
      </c>
      <c r="D4367" s="668" t="s">
        <v>44266</v>
      </c>
      <c r="E4367" s="674" t="s">
        <v>55044</v>
      </c>
    </row>
    <row r="4368" spans="1:5">
      <c r="A4368" s="668">
        <v>38674</v>
      </c>
      <c r="B4368" s="668" t="s">
        <v>63798</v>
      </c>
      <c r="C4368" s="668" t="s">
        <v>57099</v>
      </c>
      <c r="D4368" s="668" t="s">
        <v>57093</v>
      </c>
      <c r="E4368" s="674" t="s">
        <v>63799</v>
      </c>
    </row>
    <row r="4369" spans="1:5">
      <c r="A4369" s="668">
        <v>38911</v>
      </c>
      <c r="B4369" s="668" t="s">
        <v>63800</v>
      </c>
      <c r="C4369" s="668" t="s">
        <v>57099</v>
      </c>
      <c r="D4369" s="668" t="s">
        <v>44266</v>
      </c>
      <c r="E4369" s="674" t="s">
        <v>63801</v>
      </c>
    </row>
    <row r="4370" spans="1:5">
      <c r="A4370" s="668">
        <v>38912</v>
      </c>
      <c r="B4370" s="668" t="s">
        <v>63802</v>
      </c>
      <c r="C4370" s="668" t="s">
        <v>57099</v>
      </c>
      <c r="D4370" s="668" t="s">
        <v>44266</v>
      </c>
      <c r="E4370" s="674" t="s">
        <v>63803</v>
      </c>
    </row>
    <row r="4371" spans="1:5">
      <c r="A4371" s="668">
        <v>38019</v>
      </c>
      <c r="B4371" s="668" t="s">
        <v>63804</v>
      </c>
      <c r="C4371" s="668" t="s">
        <v>57099</v>
      </c>
      <c r="D4371" s="668" t="s">
        <v>57093</v>
      </c>
      <c r="E4371" s="674" t="s">
        <v>54278</v>
      </c>
    </row>
    <row r="4372" spans="1:5">
      <c r="A4372" s="668">
        <v>38020</v>
      </c>
      <c r="B4372" s="668" t="s">
        <v>63805</v>
      </c>
      <c r="C4372" s="668" t="s">
        <v>57099</v>
      </c>
      <c r="D4372" s="668" t="s">
        <v>57093</v>
      </c>
      <c r="E4372" s="674" t="s">
        <v>28673</v>
      </c>
    </row>
    <row r="4373" spans="1:5">
      <c r="A4373" s="668">
        <v>38454</v>
      </c>
      <c r="B4373" s="668" t="s">
        <v>63806</v>
      </c>
      <c r="C4373" s="668" t="s">
        <v>57099</v>
      </c>
      <c r="D4373" s="668" t="s">
        <v>44266</v>
      </c>
      <c r="E4373" s="674" t="s">
        <v>25172</v>
      </c>
    </row>
    <row r="4374" spans="1:5">
      <c r="A4374" s="668">
        <v>38455</v>
      </c>
      <c r="B4374" s="668" t="s">
        <v>63807</v>
      </c>
      <c r="C4374" s="668" t="s">
        <v>57099</v>
      </c>
      <c r="D4374" s="668" t="s">
        <v>44266</v>
      </c>
      <c r="E4374" s="674" t="s">
        <v>27111</v>
      </c>
    </row>
    <row r="4375" spans="1:5">
      <c r="A4375" s="668">
        <v>38462</v>
      </c>
      <c r="B4375" s="668" t="s">
        <v>63808</v>
      </c>
      <c r="C4375" s="668" t="s">
        <v>57099</v>
      </c>
      <c r="D4375" s="668" t="s">
        <v>44266</v>
      </c>
      <c r="E4375" s="674" t="s">
        <v>63809</v>
      </c>
    </row>
    <row r="4376" spans="1:5">
      <c r="A4376" s="668">
        <v>36362</v>
      </c>
      <c r="B4376" s="668" t="s">
        <v>63810</v>
      </c>
      <c r="C4376" s="668" t="s">
        <v>57099</v>
      </c>
      <c r="D4376" s="668" t="s">
        <v>44266</v>
      </c>
      <c r="E4376" s="674" t="s">
        <v>54868</v>
      </c>
    </row>
    <row r="4377" spans="1:5">
      <c r="A4377" s="668">
        <v>36298</v>
      </c>
      <c r="B4377" s="668" t="s">
        <v>63811</v>
      </c>
      <c r="C4377" s="668" t="s">
        <v>57099</v>
      </c>
      <c r="D4377" s="668" t="s">
        <v>44266</v>
      </c>
      <c r="E4377" s="674" t="s">
        <v>27170</v>
      </c>
    </row>
    <row r="4378" spans="1:5">
      <c r="A4378" s="668">
        <v>38456</v>
      </c>
      <c r="B4378" s="668" t="s">
        <v>63812</v>
      </c>
      <c r="C4378" s="668" t="s">
        <v>57099</v>
      </c>
      <c r="D4378" s="668" t="s">
        <v>44266</v>
      </c>
      <c r="E4378" s="674" t="s">
        <v>63813</v>
      </c>
    </row>
    <row r="4379" spans="1:5">
      <c r="A4379" s="668">
        <v>38457</v>
      </c>
      <c r="B4379" s="668" t="s">
        <v>63814</v>
      </c>
      <c r="C4379" s="668" t="s">
        <v>57099</v>
      </c>
      <c r="D4379" s="668" t="s">
        <v>44266</v>
      </c>
      <c r="E4379" s="674" t="s">
        <v>24029</v>
      </c>
    </row>
    <row r="4380" spans="1:5">
      <c r="A4380" s="668">
        <v>38458</v>
      </c>
      <c r="B4380" s="668" t="s">
        <v>63815</v>
      </c>
      <c r="C4380" s="668" t="s">
        <v>57099</v>
      </c>
      <c r="D4380" s="668" t="s">
        <v>44266</v>
      </c>
      <c r="E4380" s="674" t="s">
        <v>63816</v>
      </c>
    </row>
    <row r="4381" spans="1:5">
      <c r="A4381" s="668">
        <v>38459</v>
      </c>
      <c r="B4381" s="668" t="s">
        <v>63817</v>
      </c>
      <c r="C4381" s="668" t="s">
        <v>57099</v>
      </c>
      <c r="D4381" s="668" t="s">
        <v>44266</v>
      </c>
      <c r="E4381" s="674" t="s">
        <v>33041</v>
      </c>
    </row>
    <row r="4382" spans="1:5">
      <c r="A4382" s="668">
        <v>38460</v>
      </c>
      <c r="B4382" s="668" t="s">
        <v>63818</v>
      </c>
      <c r="C4382" s="668" t="s">
        <v>57099</v>
      </c>
      <c r="D4382" s="668" t="s">
        <v>44266</v>
      </c>
      <c r="E4382" s="674" t="s">
        <v>57722</v>
      </c>
    </row>
    <row r="4383" spans="1:5">
      <c r="A4383" s="668">
        <v>38461</v>
      </c>
      <c r="B4383" s="668" t="s">
        <v>63819</v>
      </c>
      <c r="C4383" s="668" t="s">
        <v>57099</v>
      </c>
      <c r="D4383" s="668" t="s">
        <v>44266</v>
      </c>
      <c r="E4383" s="674" t="s">
        <v>63820</v>
      </c>
    </row>
    <row r="4384" spans="1:5">
      <c r="A4384" s="668">
        <v>7094</v>
      </c>
      <c r="B4384" s="668" t="s">
        <v>63821</v>
      </c>
      <c r="C4384" s="668" t="s">
        <v>57099</v>
      </c>
      <c r="D4384" s="668" t="s">
        <v>57093</v>
      </c>
      <c r="E4384" s="674" t="s">
        <v>33305</v>
      </c>
    </row>
    <row r="4385" spans="1:5">
      <c r="A4385" s="668">
        <v>7116</v>
      </c>
      <c r="B4385" s="668" t="s">
        <v>63822</v>
      </c>
      <c r="C4385" s="668" t="s">
        <v>57099</v>
      </c>
      <c r="D4385" s="668" t="s">
        <v>57093</v>
      </c>
      <c r="E4385" s="674" t="s">
        <v>33038</v>
      </c>
    </row>
    <row r="4386" spans="1:5">
      <c r="A4386" s="668">
        <v>7118</v>
      </c>
      <c r="B4386" s="668" t="s">
        <v>63823</v>
      </c>
      <c r="C4386" s="668" t="s">
        <v>57099</v>
      </c>
      <c r="D4386" s="668" t="s">
        <v>57093</v>
      </c>
      <c r="E4386" s="674" t="s">
        <v>54998</v>
      </c>
    </row>
    <row r="4387" spans="1:5">
      <c r="A4387" s="668">
        <v>7117</v>
      </c>
      <c r="B4387" s="668" t="s">
        <v>63824</v>
      </c>
      <c r="C4387" s="668" t="s">
        <v>57099</v>
      </c>
      <c r="D4387" s="668" t="s">
        <v>57093</v>
      </c>
      <c r="E4387" s="674" t="s">
        <v>63717</v>
      </c>
    </row>
    <row r="4388" spans="1:5">
      <c r="A4388" s="668">
        <v>7098</v>
      </c>
      <c r="B4388" s="668" t="s">
        <v>63825</v>
      </c>
      <c r="C4388" s="668" t="s">
        <v>57099</v>
      </c>
      <c r="D4388" s="668" t="s">
        <v>57093</v>
      </c>
      <c r="E4388" s="674" t="s">
        <v>62274</v>
      </c>
    </row>
    <row r="4389" spans="1:5">
      <c r="A4389" s="668">
        <v>7110</v>
      </c>
      <c r="B4389" s="668" t="s">
        <v>63826</v>
      </c>
      <c r="C4389" s="668" t="s">
        <v>57099</v>
      </c>
      <c r="D4389" s="668" t="s">
        <v>57093</v>
      </c>
      <c r="E4389" s="674" t="s">
        <v>33750</v>
      </c>
    </row>
    <row r="4390" spans="1:5">
      <c r="A4390" s="668">
        <v>7123</v>
      </c>
      <c r="B4390" s="668" t="s">
        <v>63827</v>
      </c>
      <c r="C4390" s="668" t="s">
        <v>57099</v>
      </c>
      <c r="D4390" s="668" t="s">
        <v>57093</v>
      </c>
      <c r="E4390" s="674" t="s">
        <v>63828</v>
      </c>
    </row>
    <row r="4391" spans="1:5">
      <c r="A4391" s="668">
        <v>7121</v>
      </c>
      <c r="B4391" s="668" t="s">
        <v>63829</v>
      </c>
      <c r="C4391" s="668" t="s">
        <v>57099</v>
      </c>
      <c r="D4391" s="668" t="s">
        <v>57093</v>
      </c>
      <c r="E4391" s="674" t="s">
        <v>54275</v>
      </c>
    </row>
    <row r="4392" spans="1:5">
      <c r="A4392" s="668">
        <v>7137</v>
      </c>
      <c r="B4392" s="668" t="s">
        <v>63830</v>
      </c>
      <c r="C4392" s="668" t="s">
        <v>57099</v>
      </c>
      <c r="D4392" s="668" t="s">
        <v>57093</v>
      </c>
      <c r="E4392" s="674" t="s">
        <v>33110</v>
      </c>
    </row>
    <row r="4393" spans="1:5">
      <c r="A4393" s="668">
        <v>7122</v>
      </c>
      <c r="B4393" s="668" t="s">
        <v>63831</v>
      </c>
      <c r="C4393" s="668" t="s">
        <v>57099</v>
      </c>
      <c r="D4393" s="668" t="s">
        <v>57093</v>
      </c>
      <c r="E4393" s="674" t="s">
        <v>32944</v>
      </c>
    </row>
    <row r="4394" spans="1:5">
      <c r="A4394" s="668">
        <v>7114</v>
      </c>
      <c r="B4394" s="668" t="s">
        <v>63832</v>
      </c>
      <c r="C4394" s="668" t="s">
        <v>57099</v>
      </c>
      <c r="D4394" s="668" t="s">
        <v>57093</v>
      </c>
      <c r="E4394" s="674" t="s">
        <v>59381</v>
      </c>
    </row>
    <row r="4395" spans="1:5">
      <c r="A4395" s="668">
        <v>7109</v>
      </c>
      <c r="B4395" s="668" t="s">
        <v>63833</v>
      </c>
      <c r="C4395" s="668" t="s">
        <v>57099</v>
      </c>
      <c r="D4395" s="668" t="s">
        <v>57093</v>
      </c>
      <c r="E4395" s="674" t="s">
        <v>53879</v>
      </c>
    </row>
    <row r="4396" spans="1:5">
      <c r="A4396" s="668">
        <v>7135</v>
      </c>
      <c r="B4396" s="668" t="s">
        <v>63834</v>
      </c>
      <c r="C4396" s="668" t="s">
        <v>57099</v>
      </c>
      <c r="D4396" s="668" t="s">
        <v>57093</v>
      </c>
      <c r="E4396" s="674" t="s">
        <v>59882</v>
      </c>
    </row>
    <row r="4397" spans="1:5">
      <c r="A4397" s="668">
        <v>37947</v>
      </c>
      <c r="B4397" s="668" t="s">
        <v>63835</v>
      </c>
      <c r="C4397" s="668" t="s">
        <v>57099</v>
      </c>
      <c r="D4397" s="668" t="s">
        <v>57093</v>
      </c>
      <c r="E4397" s="674" t="s">
        <v>54719</v>
      </c>
    </row>
    <row r="4398" spans="1:5">
      <c r="A4398" s="668">
        <v>7103</v>
      </c>
      <c r="B4398" s="668" t="s">
        <v>63836</v>
      </c>
      <c r="C4398" s="668" t="s">
        <v>57099</v>
      </c>
      <c r="D4398" s="668" t="s">
        <v>57093</v>
      </c>
      <c r="E4398" s="674" t="s">
        <v>24049</v>
      </c>
    </row>
    <row r="4399" spans="1:5">
      <c r="A4399" s="668">
        <v>40419</v>
      </c>
      <c r="B4399" s="668" t="s">
        <v>63837</v>
      </c>
      <c r="C4399" s="668" t="s">
        <v>57099</v>
      </c>
      <c r="D4399" s="668" t="s">
        <v>44266</v>
      </c>
      <c r="E4399" s="674" t="s">
        <v>63838</v>
      </c>
    </row>
    <row r="4400" spans="1:5">
      <c r="A4400" s="668">
        <v>40420</v>
      </c>
      <c r="B4400" s="668" t="s">
        <v>63839</v>
      </c>
      <c r="C4400" s="668" t="s">
        <v>57099</v>
      </c>
      <c r="D4400" s="668" t="s">
        <v>44266</v>
      </c>
      <c r="E4400" s="674" t="s">
        <v>60351</v>
      </c>
    </row>
    <row r="4401" spans="1:5">
      <c r="A4401" s="668">
        <v>40421</v>
      </c>
      <c r="B4401" s="668" t="s">
        <v>63840</v>
      </c>
      <c r="C4401" s="668" t="s">
        <v>57099</v>
      </c>
      <c r="D4401" s="668" t="s">
        <v>44266</v>
      </c>
      <c r="E4401" s="674" t="s">
        <v>33268</v>
      </c>
    </row>
    <row r="4402" spans="1:5">
      <c r="A4402" s="668">
        <v>7126</v>
      </c>
      <c r="B4402" s="668" t="s">
        <v>63841</v>
      </c>
      <c r="C4402" s="668" t="s">
        <v>57099</v>
      </c>
      <c r="D4402" s="668" t="s">
        <v>57093</v>
      </c>
      <c r="E4402" s="674" t="s">
        <v>29999</v>
      </c>
    </row>
    <row r="4403" spans="1:5">
      <c r="A4403" s="668">
        <v>38905</v>
      </c>
      <c r="B4403" s="668" t="s">
        <v>63842</v>
      </c>
      <c r="C4403" s="668" t="s">
        <v>57099</v>
      </c>
      <c r="D4403" s="668" t="s">
        <v>44266</v>
      </c>
      <c r="E4403" s="674" t="s">
        <v>59370</v>
      </c>
    </row>
    <row r="4404" spans="1:5">
      <c r="A4404" s="668">
        <v>38907</v>
      </c>
      <c r="B4404" s="668" t="s">
        <v>63843</v>
      </c>
      <c r="C4404" s="668" t="s">
        <v>57099</v>
      </c>
      <c r="D4404" s="668" t="s">
        <v>44266</v>
      </c>
      <c r="E4404" s="674" t="s">
        <v>54195</v>
      </c>
    </row>
    <row r="4405" spans="1:5">
      <c r="A4405" s="668">
        <v>38908</v>
      </c>
      <c r="B4405" s="668" t="s">
        <v>63844</v>
      </c>
      <c r="C4405" s="668" t="s">
        <v>57099</v>
      </c>
      <c r="D4405" s="668" t="s">
        <v>44266</v>
      </c>
      <c r="E4405" s="674" t="s">
        <v>62966</v>
      </c>
    </row>
    <row r="4406" spans="1:5">
      <c r="A4406" s="668">
        <v>38909</v>
      </c>
      <c r="B4406" s="668" t="s">
        <v>63845</v>
      </c>
      <c r="C4406" s="668" t="s">
        <v>57099</v>
      </c>
      <c r="D4406" s="668" t="s">
        <v>44266</v>
      </c>
      <c r="E4406" s="674" t="s">
        <v>57287</v>
      </c>
    </row>
    <row r="4407" spans="1:5">
      <c r="A4407" s="668">
        <v>38910</v>
      </c>
      <c r="B4407" s="668" t="s">
        <v>63846</v>
      </c>
      <c r="C4407" s="668" t="s">
        <v>57099</v>
      </c>
      <c r="D4407" s="668" t="s">
        <v>44266</v>
      </c>
      <c r="E4407" s="674" t="s">
        <v>54783</v>
      </c>
    </row>
    <row r="4408" spans="1:5">
      <c r="A4408" s="668">
        <v>38897</v>
      </c>
      <c r="B4408" s="668" t="s">
        <v>63847</v>
      </c>
      <c r="C4408" s="668" t="s">
        <v>57099</v>
      </c>
      <c r="D4408" s="668" t="s">
        <v>44266</v>
      </c>
      <c r="E4408" s="674" t="s">
        <v>26983</v>
      </c>
    </row>
    <row r="4409" spans="1:5">
      <c r="A4409" s="668">
        <v>38899</v>
      </c>
      <c r="B4409" s="668" t="s">
        <v>63848</v>
      </c>
      <c r="C4409" s="668" t="s">
        <v>57099</v>
      </c>
      <c r="D4409" s="668" t="s">
        <v>44266</v>
      </c>
      <c r="E4409" s="674" t="s">
        <v>62190</v>
      </c>
    </row>
    <row r="4410" spans="1:5">
      <c r="A4410" s="668">
        <v>38900</v>
      </c>
      <c r="B4410" s="668" t="s">
        <v>63849</v>
      </c>
      <c r="C4410" s="668" t="s">
        <v>57099</v>
      </c>
      <c r="D4410" s="668" t="s">
        <v>44266</v>
      </c>
      <c r="E4410" s="674" t="s">
        <v>53773</v>
      </c>
    </row>
    <row r="4411" spans="1:5">
      <c r="A4411" s="668">
        <v>38901</v>
      </c>
      <c r="B4411" s="668" t="s">
        <v>63850</v>
      </c>
      <c r="C4411" s="668" t="s">
        <v>57099</v>
      </c>
      <c r="D4411" s="668" t="s">
        <v>44266</v>
      </c>
      <c r="E4411" s="674" t="s">
        <v>63851</v>
      </c>
    </row>
    <row r="4412" spans="1:5">
      <c r="A4412" s="668">
        <v>38904</v>
      </c>
      <c r="B4412" s="668" t="s">
        <v>63852</v>
      </c>
      <c r="C4412" s="668" t="s">
        <v>57099</v>
      </c>
      <c r="D4412" s="668" t="s">
        <v>44266</v>
      </c>
      <c r="E4412" s="674" t="s">
        <v>63853</v>
      </c>
    </row>
    <row r="4413" spans="1:5">
      <c r="A4413" s="668">
        <v>38903</v>
      </c>
      <c r="B4413" s="668" t="s">
        <v>63854</v>
      </c>
      <c r="C4413" s="668" t="s">
        <v>57099</v>
      </c>
      <c r="D4413" s="668" t="s">
        <v>44266</v>
      </c>
      <c r="E4413" s="674" t="s">
        <v>33265</v>
      </c>
    </row>
    <row r="4414" spans="1:5">
      <c r="A4414" s="668">
        <v>7091</v>
      </c>
      <c r="B4414" s="668" t="s">
        <v>63855</v>
      </c>
      <c r="C4414" s="668" t="s">
        <v>57099</v>
      </c>
      <c r="D4414" s="668" t="s">
        <v>57093</v>
      </c>
      <c r="E4414" s="674" t="s">
        <v>33327</v>
      </c>
    </row>
    <row r="4415" spans="1:5">
      <c r="A4415" s="668">
        <v>11655</v>
      </c>
      <c r="B4415" s="668" t="s">
        <v>63856</v>
      </c>
      <c r="C4415" s="668" t="s">
        <v>57099</v>
      </c>
      <c r="D4415" s="668" t="s">
        <v>57093</v>
      </c>
      <c r="E4415" s="674" t="s">
        <v>54882</v>
      </c>
    </row>
    <row r="4416" spans="1:5">
      <c r="A4416" s="668">
        <v>11656</v>
      </c>
      <c r="B4416" s="668" t="s">
        <v>63857</v>
      </c>
      <c r="C4416" s="668" t="s">
        <v>57099</v>
      </c>
      <c r="D4416" s="668" t="s">
        <v>57093</v>
      </c>
      <c r="E4416" s="674" t="s">
        <v>60942</v>
      </c>
    </row>
    <row r="4417" spans="1:5">
      <c r="A4417" s="668">
        <v>37948</v>
      </c>
      <c r="B4417" s="668" t="s">
        <v>63858</v>
      </c>
      <c r="C4417" s="668" t="s">
        <v>57099</v>
      </c>
      <c r="D4417" s="668" t="s">
        <v>57093</v>
      </c>
      <c r="E4417" s="674" t="s">
        <v>63859</v>
      </c>
    </row>
    <row r="4418" spans="1:5">
      <c r="A4418" s="668">
        <v>7097</v>
      </c>
      <c r="B4418" s="668" t="s">
        <v>63860</v>
      </c>
      <c r="C4418" s="668" t="s">
        <v>57099</v>
      </c>
      <c r="D4418" s="668" t="s">
        <v>57093</v>
      </c>
      <c r="E4418" s="674" t="s">
        <v>28277</v>
      </c>
    </row>
    <row r="4419" spans="1:5">
      <c r="A4419" s="668">
        <v>11657</v>
      </c>
      <c r="B4419" s="668" t="s">
        <v>63861</v>
      </c>
      <c r="C4419" s="668" t="s">
        <v>57099</v>
      </c>
      <c r="D4419" s="668" t="s">
        <v>57093</v>
      </c>
      <c r="E4419" s="674" t="s">
        <v>24464</v>
      </c>
    </row>
    <row r="4420" spans="1:5">
      <c r="A4420" s="668">
        <v>11658</v>
      </c>
      <c r="B4420" s="668" t="s">
        <v>63862</v>
      </c>
      <c r="C4420" s="668" t="s">
        <v>57099</v>
      </c>
      <c r="D4420" s="668" t="s">
        <v>57093</v>
      </c>
      <c r="E4420" s="674" t="s">
        <v>54080</v>
      </c>
    </row>
    <row r="4421" spans="1:5">
      <c r="A4421" s="668">
        <v>7146</v>
      </c>
      <c r="B4421" s="668" t="s">
        <v>63863</v>
      </c>
      <c r="C4421" s="668" t="s">
        <v>57099</v>
      </c>
      <c r="D4421" s="668" t="s">
        <v>57093</v>
      </c>
      <c r="E4421" s="674" t="s">
        <v>63864</v>
      </c>
    </row>
    <row r="4422" spans="1:5">
      <c r="A4422" s="668">
        <v>7138</v>
      </c>
      <c r="B4422" s="668" t="s">
        <v>63865</v>
      </c>
      <c r="C4422" s="668" t="s">
        <v>57099</v>
      </c>
      <c r="D4422" s="668" t="s">
        <v>57093</v>
      </c>
      <c r="E4422" s="674" t="s">
        <v>24324</v>
      </c>
    </row>
    <row r="4423" spans="1:5">
      <c r="A4423" s="668">
        <v>7139</v>
      </c>
      <c r="B4423" s="668" t="s">
        <v>63866</v>
      </c>
      <c r="C4423" s="668" t="s">
        <v>57099</v>
      </c>
      <c r="D4423" s="668" t="s">
        <v>57093</v>
      </c>
      <c r="E4423" s="674" t="s">
        <v>24943</v>
      </c>
    </row>
    <row r="4424" spans="1:5">
      <c r="A4424" s="668">
        <v>7140</v>
      </c>
      <c r="B4424" s="668" t="s">
        <v>63867</v>
      </c>
      <c r="C4424" s="668" t="s">
        <v>57099</v>
      </c>
      <c r="D4424" s="668" t="s">
        <v>57093</v>
      </c>
      <c r="E4424" s="674" t="s">
        <v>53893</v>
      </c>
    </row>
    <row r="4425" spans="1:5">
      <c r="A4425" s="668">
        <v>7141</v>
      </c>
      <c r="B4425" s="668" t="s">
        <v>63868</v>
      </c>
      <c r="C4425" s="668" t="s">
        <v>57099</v>
      </c>
      <c r="D4425" s="668" t="s">
        <v>57093</v>
      </c>
      <c r="E4425" s="674" t="s">
        <v>63869</v>
      </c>
    </row>
    <row r="4426" spans="1:5">
      <c r="A4426" s="668">
        <v>7143</v>
      </c>
      <c r="B4426" s="668" t="s">
        <v>63870</v>
      </c>
      <c r="C4426" s="668" t="s">
        <v>57099</v>
      </c>
      <c r="D4426" s="668" t="s">
        <v>57093</v>
      </c>
      <c r="E4426" s="674" t="s">
        <v>54735</v>
      </c>
    </row>
    <row r="4427" spans="1:5">
      <c r="A4427" s="668">
        <v>7144</v>
      </c>
      <c r="B4427" s="668" t="s">
        <v>63871</v>
      </c>
      <c r="C4427" s="668" t="s">
        <v>57099</v>
      </c>
      <c r="D4427" s="668" t="s">
        <v>57093</v>
      </c>
      <c r="E4427" s="674" t="s">
        <v>54786</v>
      </c>
    </row>
    <row r="4428" spans="1:5">
      <c r="A4428" s="668">
        <v>7145</v>
      </c>
      <c r="B4428" s="668" t="s">
        <v>63872</v>
      </c>
      <c r="C4428" s="668" t="s">
        <v>57099</v>
      </c>
      <c r="D4428" s="668" t="s">
        <v>57093</v>
      </c>
      <c r="E4428" s="674" t="s">
        <v>63873</v>
      </c>
    </row>
    <row r="4429" spans="1:5">
      <c r="A4429" s="668">
        <v>7142</v>
      </c>
      <c r="B4429" s="668" t="s">
        <v>63874</v>
      </c>
      <c r="C4429" s="668" t="s">
        <v>57099</v>
      </c>
      <c r="D4429" s="668" t="s">
        <v>57093</v>
      </c>
      <c r="E4429" s="674" t="s">
        <v>53933</v>
      </c>
    </row>
    <row r="4430" spans="1:5">
      <c r="A4430" s="668">
        <v>3593</v>
      </c>
      <c r="B4430" s="668" t="s">
        <v>63875</v>
      </c>
      <c r="C4430" s="668" t="s">
        <v>57099</v>
      </c>
      <c r="D4430" s="668" t="s">
        <v>44266</v>
      </c>
      <c r="E4430" s="674" t="s">
        <v>54244</v>
      </c>
    </row>
    <row r="4431" spans="1:5">
      <c r="A4431" s="668">
        <v>3588</v>
      </c>
      <c r="B4431" s="668" t="s">
        <v>63876</v>
      </c>
      <c r="C4431" s="668" t="s">
        <v>57099</v>
      </c>
      <c r="D4431" s="668" t="s">
        <v>44266</v>
      </c>
      <c r="E4431" s="674" t="s">
        <v>63877</v>
      </c>
    </row>
    <row r="4432" spans="1:5">
      <c r="A4432" s="668">
        <v>3585</v>
      </c>
      <c r="B4432" s="668" t="s">
        <v>63878</v>
      </c>
      <c r="C4432" s="668" t="s">
        <v>57099</v>
      </c>
      <c r="D4432" s="668" t="s">
        <v>44266</v>
      </c>
      <c r="E4432" s="674" t="s">
        <v>54636</v>
      </c>
    </row>
    <row r="4433" spans="1:5">
      <c r="A4433" s="668">
        <v>3587</v>
      </c>
      <c r="B4433" s="668" t="s">
        <v>63879</v>
      </c>
      <c r="C4433" s="668" t="s">
        <v>57099</v>
      </c>
      <c r="D4433" s="668" t="s">
        <v>44266</v>
      </c>
      <c r="E4433" s="674" t="s">
        <v>54348</v>
      </c>
    </row>
    <row r="4434" spans="1:5">
      <c r="A4434" s="668">
        <v>3590</v>
      </c>
      <c r="B4434" s="668" t="s">
        <v>63880</v>
      </c>
      <c r="C4434" s="668" t="s">
        <v>57099</v>
      </c>
      <c r="D4434" s="668" t="s">
        <v>44266</v>
      </c>
      <c r="E4434" s="674" t="s">
        <v>63881</v>
      </c>
    </row>
    <row r="4435" spans="1:5">
      <c r="A4435" s="668">
        <v>3589</v>
      </c>
      <c r="B4435" s="668" t="s">
        <v>63882</v>
      </c>
      <c r="C4435" s="668" t="s">
        <v>57099</v>
      </c>
      <c r="D4435" s="668" t="s">
        <v>44266</v>
      </c>
      <c r="E4435" s="674" t="s">
        <v>61608</v>
      </c>
    </row>
    <row r="4436" spans="1:5">
      <c r="A4436" s="668">
        <v>3586</v>
      </c>
      <c r="B4436" s="668" t="s">
        <v>63883</v>
      </c>
      <c r="C4436" s="668" t="s">
        <v>57099</v>
      </c>
      <c r="D4436" s="668" t="s">
        <v>44266</v>
      </c>
      <c r="E4436" s="674" t="s">
        <v>33150</v>
      </c>
    </row>
    <row r="4437" spans="1:5">
      <c r="A4437" s="668">
        <v>3592</v>
      </c>
      <c r="B4437" s="668" t="s">
        <v>63884</v>
      </c>
      <c r="C4437" s="668" t="s">
        <v>57099</v>
      </c>
      <c r="D4437" s="668" t="s">
        <v>44266</v>
      </c>
      <c r="E4437" s="674" t="s">
        <v>63885</v>
      </c>
    </row>
    <row r="4438" spans="1:5">
      <c r="A4438" s="668">
        <v>3591</v>
      </c>
      <c r="B4438" s="668" t="s">
        <v>63886</v>
      </c>
      <c r="C4438" s="668" t="s">
        <v>57099</v>
      </c>
      <c r="D4438" s="668" t="s">
        <v>44266</v>
      </c>
      <c r="E4438" s="674" t="s">
        <v>63887</v>
      </c>
    </row>
    <row r="4439" spans="1:5">
      <c r="A4439" s="668">
        <v>40396</v>
      </c>
      <c r="B4439" s="668" t="s">
        <v>63888</v>
      </c>
      <c r="C4439" s="668" t="s">
        <v>57099</v>
      </c>
      <c r="D4439" s="668" t="s">
        <v>57093</v>
      </c>
      <c r="E4439" s="674" t="s">
        <v>54644</v>
      </c>
    </row>
    <row r="4440" spans="1:5">
      <c r="A4440" s="668">
        <v>40395</v>
      </c>
      <c r="B4440" s="668" t="s">
        <v>63889</v>
      </c>
      <c r="C4440" s="668" t="s">
        <v>57099</v>
      </c>
      <c r="D4440" s="668" t="s">
        <v>57093</v>
      </c>
      <c r="E4440" s="674" t="s">
        <v>63890</v>
      </c>
    </row>
    <row r="4441" spans="1:5">
      <c r="A4441" s="668">
        <v>40392</v>
      </c>
      <c r="B4441" s="668" t="s">
        <v>63891</v>
      </c>
      <c r="C4441" s="668" t="s">
        <v>57099</v>
      </c>
      <c r="D4441" s="668" t="s">
        <v>57093</v>
      </c>
      <c r="E4441" s="674" t="s">
        <v>63892</v>
      </c>
    </row>
    <row r="4442" spans="1:5">
      <c r="A4442" s="668">
        <v>40394</v>
      </c>
      <c r="B4442" s="668" t="s">
        <v>63893</v>
      </c>
      <c r="C4442" s="668" t="s">
        <v>57099</v>
      </c>
      <c r="D4442" s="668" t="s">
        <v>57093</v>
      </c>
      <c r="E4442" s="674" t="s">
        <v>63894</v>
      </c>
    </row>
    <row r="4443" spans="1:5">
      <c r="A4443" s="668">
        <v>40398</v>
      </c>
      <c r="B4443" s="668" t="s">
        <v>63895</v>
      </c>
      <c r="C4443" s="668" t="s">
        <v>57099</v>
      </c>
      <c r="D4443" s="668" t="s">
        <v>57093</v>
      </c>
      <c r="E4443" s="674" t="s">
        <v>63896</v>
      </c>
    </row>
    <row r="4444" spans="1:5">
      <c r="A4444" s="668">
        <v>40397</v>
      </c>
      <c r="B4444" s="668" t="s">
        <v>63897</v>
      </c>
      <c r="C4444" s="668" t="s">
        <v>57099</v>
      </c>
      <c r="D4444" s="668" t="s">
        <v>57093</v>
      </c>
      <c r="E4444" s="674" t="s">
        <v>63898</v>
      </c>
    </row>
    <row r="4445" spans="1:5">
      <c r="A4445" s="668">
        <v>40393</v>
      </c>
      <c r="B4445" s="668" t="s">
        <v>63899</v>
      </c>
      <c r="C4445" s="668" t="s">
        <v>57099</v>
      </c>
      <c r="D4445" s="668" t="s">
        <v>57093</v>
      </c>
      <c r="E4445" s="674" t="s">
        <v>54723</v>
      </c>
    </row>
    <row r="4446" spans="1:5">
      <c r="A4446" s="668">
        <v>40399</v>
      </c>
      <c r="B4446" s="668" t="s">
        <v>63900</v>
      </c>
      <c r="C4446" s="668" t="s">
        <v>57099</v>
      </c>
      <c r="D4446" s="668" t="s">
        <v>57093</v>
      </c>
      <c r="E4446" s="674" t="s">
        <v>63901</v>
      </c>
    </row>
    <row r="4447" spans="1:5">
      <c r="A4447" s="668">
        <v>39322</v>
      </c>
      <c r="B4447" s="668" t="s">
        <v>63902</v>
      </c>
      <c r="C4447" s="668" t="s">
        <v>57099</v>
      </c>
      <c r="D4447" s="668" t="s">
        <v>44266</v>
      </c>
      <c r="E4447" s="674" t="s">
        <v>63903</v>
      </c>
    </row>
    <row r="4448" spans="1:5">
      <c r="A4448" s="668">
        <v>39289</v>
      </c>
      <c r="B4448" s="668" t="s">
        <v>63904</v>
      </c>
      <c r="C4448" s="668" t="s">
        <v>57099</v>
      </c>
      <c r="D4448" s="668" t="s">
        <v>44266</v>
      </c>
      <c r="E4448" s="674" t="s">
        <v>63905</v>
      </c>
    </row>
    <row r="4449" spans="1:5">
      <c r="A4449" s="668">
        <v>39290</v>
      </c>
      <c r="B4449" s="668" t="s">
        <v>63906</v>
      </c>
      <c r="C4449" s="668" t="s">
        <v>57099</v>
      </c>
      <c r="D4449" s="668" t="s">
        <v>44266</v>
      </c>
      <c r="E4449" s="674" t="s">
        <v>63907</v>
      </c>
    </row>
    <row r="4450" spans="1:5">
      <c r="A4450" s="668">
        <v>39291</v>
      </c>
      <c r="B4450" s="668" t="s">
        <v>63908</v>
      </c>
      <c r="C4450" s="668" t="s">
        <v>57099</v>
      </c>
      <c r="D4450" s="668" t="s">
        <v>44266</v>
      </c>
      <c r="E4450" s="674" t="s">
        <v>59672</v>
      </c>
    </row>
    <row r="4451" spans="1:5">
      <c r="A4451" s="668">
        <v>20174</v>
      </c>
      <c r="B4451" s="668" t="s">
        <v>63909</v>
      </c>
      <c r="C4451" s="668" t="s">
        <v>57099</v>
      </c>
      <c r="D4451" s="668" t="s">
        <v>57093</v>
      </c>
      <c r="E4451" s="674" t="s">
        <v>63910</v>
      </c>
    </row>
    <row r="4452" spans="1:5">
      <c r="A4452" s="668">
        <v>41892</v>
      </c>
      <c r="B4452" s="668" t="s">
        <v>63911</v>
      </c>
      <c r="C4452" s="668" t="s">
        <v>57099</v>
      </c>
      <c r="D4452" s="668" t="s">
        <v>44266</v>
      </c>
      <c r="E4452" s="674" t="s">
        <v>63912</v>
      </c>
    </row>
    <row r="4453" spans="1:5">
      <c r="A4453" s="668">
        <v>7048</v>
      </c>
      <c r="B4453" s="668" t="s">
        <v>63913</v>
      </c>
      <c r="C4453" s="668" t="s">
        <v>57099</v>
      </c>
      <c r="D4453" s="668" t="s">
        <v>44266</v>
      </c>
      <c r="E4453" s="674" t="s">
        <v>62227</v>
      </c>
    </row>
    <row r="4454" spans="1:5">
      <c r="A4454" s="668">
        <v>7088</v>
      </c>
      <c r="B4454" s="668" t="s">
        <v>63914</v>
      </c>
      <c r="C4454" s="668" t="s">
        <v>57099</v>
      </c>
      <c r="D4454" s="668" t="s">
        <v>44266</v>
      </c>
      <c r="E4454" s="674" t="s">
        <v>63915</v>
      </c>
    </row>
    <row r="4455" spans="1:5">
      <c r="A4455" s="668">
        <v>20179</v>
      </c>
      <c r="B4455" s="668" t="s">
        <v>63916</v>
      </c>
      <c r="C4455" s="668" t="s">
        <v>57099</v>
      </c>
      <c r="D4455" s="668" t="s">
        <v>57093</v>
      </c>
      <c r="E4455" s="674" t="s">
        <v>61169</v>
      </c>
    </row>
    <row r="4456" spans="1:5">
      <c r="A4456" s="668">
        <v>20178</v>
      </c>
      <c r="B4456" s="668" t="s">
        <v>63917</v>
      </c>
      <c r="C4456" s="668" t="s">
        <v>57099</v>
      </c>
      <c r="D4456" s="668" t="s">
        <v>57093</v>
      </c>
      <c r="E4456" s="674" t="s">
        <v>63918</v>
      </c>
    </row>
    <row r="4457" spans="1:5">
      <c r="A4457" s="668">
        <v>20180</v>
      </c>
      <c r="B4457" s="668" t="s">
        <v>63919</v>
      </c>
      <c r="C4457" s="668" t="s">
        <v>57099</v>
      </c>
      <c r="D4457" s="668" t="s">
        <v>57093</v>
      </c>
      <c r="E4457" s="674" t="s">
        <v>63920</v>
      </c>
    </row>
    <row r="4458" spans="1:5">
      <c r="A4458" s="668">
        <v>20181</v>
      </c>
      <c r="B4458" s="668" t="s">
        <v>63921</v>
      </c>
      <c r="C4458" s="668" t="s">
        <v>57099</v>
      </c>
      <c r="D4458" s="668" t="s">
        <v>57093</v>
      </c>
      <c r="E4458" s="674" t="s">
        <v>63922</v>
      </c>
    </row>
    <row r="4459" spans="1:5">
      <c r="A4459" s="668">
        <v>20177</v>
      </c>
      <c r="B4459" s="668" t="s">
        <v>63923</v>
      </c>
      <c r="C4459" s="668" t="s">
        <v>57099</v>
      </c>
      <c r="D4459" s="668" t="s">
        <v>57093</v>
      </c>
      <c r="E4459" s="674" t="s">
        <v>33043</v>
      </c>
    </row>
    <row r="4460" spans="1:5">
      <c r="A4460" s="668">
        <v>7082</v>
      </c>
      <c r="B4460" s="668" t="s">
        <v>63924</v>
      </c>
      <c r="C4460" s="668" t="s">
        <v>57099</v>
      </c>
      <c r="D4460" s="668" t="s">
        <v>44266</v>
      </c>
      <c r="E4460" s="674" t="s">
        <v>63925</v>
      </c>
    </row>
    <row r="4461" spans="1:5">
      <c r="A4461" s="668">
        <v>42707</v>
      </c>
      <c r="B4461" s="668" t="s">
        <v>63926</v>
      </c>
      <c r="C4461" s="668" t="s">
        <v>57099</v>
      </c>
      <c r="D4461" s="668" t="s">
        <v>44266</v>
      </c>
      <c r="E4461" s="674" t="s">
        <v>63927</v>
      </c>
    </row>
    <row r="4462" spans="1:5">
      <c r="A4462" s="668">
        <v>7069</v>
      </c>
      <c r="B4462" s="668" t="s">
        <v>63928</v>
      </c>
      <c r="C4462" s="668" t="s">
        <v>57099</v>
      </c>
      <c r="D4462" s="668" t="s">
        <v>44266</v>
      </c>
      <c r="E4462" s="674" t="s">
        <v>63929</v>
      </c>
    </row>
    <row r="4463" spans="1:5">
      <c r="A4463" s="668">
        <v>42708</v>
      </c>
      <c r="B4463" s="668" t="s">
        <v>63930</v>
      </c>
      <c r="C4463" s="668" t="s">
        <v>57099</v>
      </c>
      <c r="D4463" s="668" t="s">
        <v>44266</v>
      </c>
      <c r="E4463" s="674" t="s">
        <v>63931</v>
      </c>
    </row>
    <row r="4464" spans="1:5">
      <c r="A4464" s="668">
        <v>7070</v>
      </c>
      <c r="B4464" s="668" t="s">
        <v>63932</v>
      </c>
      <c r="C4464" s="668" t="s">
        <v>57099</v>
      </c>
      <c r="D4464" s="668" t="s">
        <v>44266</v>
      </c>
      <c r="E4464" s="674" t="s">
        <v>63933</v>
      </c>
    </row>
    <row r="4465" spans="1:5">
      <c r="A4465" s="668">
        <v>42709</v>
      </c>
      <c r="B4465" s="668" t="s">
        <v>63934</v>
      </c>
      <c r="C4465" s="668" t="s">
        <v>57099</v>
      </c>
      <c r="D4465" s="668" t="s">
        <v>44266</v>
      </c>
      <c r="E4465" s="674" t="s">
        <v>63935</v>
      </c>
    </row>
    <row r="4466" spans="1:5">
      <c r="A4466" s="668">
        <v>42710</v>
      </c>
      <c r="B4466" s="668" t="s">
        <v>63936</v>
      </c>
      <c r="C4466" s="668" t="s">
        <v>57099</v>
      </c>
      <c r="D4466" s="668" t="s">
        <v>44266</v>
      </c>
      <c r="E4466" s="674" t="s">
        <v>63937</v>
      </c>
    </row>
    <row r="4467" spans="1:5">
      <c r="A4467" s="668">
        <v>42716</v>
      </c>
      <c r="B4467" s="668" t="s">
        <v>63938</v>
      </c>
      <c r="C4467" s="668" t="s">
        <v>57099</v>
      </c>
      <c r="D4467" s="668" t="s">
        <v>44266</v>
      </c>
      <c r="E4467" s="674" t="s">
        <v>63939</v>
      </c>
    </row>
    <row r="4468" spans="1:5">
      <c r="A4468" s="668">
        <v>20172</v>
      </c>
      <c r="B4468" s="668" t="s">
        <v>63940</v>
      </c>
      <c r="C4468" s="668" t="s">
        <v>57099</v>
      </c>
      <c r="D4468" s="668" t="s">
        <v>44266</v>
      </c>
      <c r="E4468" s="674" t="s">
        <v>59735</v>
      </c>
    </row>
    <row r="4469" spans="1:5">
      <c r="A4469" s="668">
        <v>40945</v>
      </c>
      <c r="B4469" s="668" t="s">
        <v>63941</v>
      </c>
      <c r="C4469" s="668" t="s">
        <v>57386</v>
      </c>
      <c r="D4469" s="668" t="s">
        <v>57093</v>
      </c>
      <c r="E4469" s="674" t="s">
        <v>65741</v>
      </c>
    </row>
    <row r="4470" spans="1:5">
      <c r="A4470" s="668">
        <v>40946</v>
      </c>
      <c r="B4470" s="668" t="s">
        <v>63942</v>
      </c>
      <c r="C4470" s="668" t="s">
        <v>57389</v>
      </c>
      <c r="D4470" s="668" t="s">
        <v>57093</v>
      </c>
      <c r="E4470" s="674" t="s">
        <v>72447</v>
      </c>
    </row>
    <row r="4471" spans="1:5">
      <c r="A4471" s="668">
        <v>7153</v>
      </c>
      <c r="B4471" s="668" t="s">
        <v>63943</v>
      </c>
      <c r="C4471" s="668" t="s">
        <v>57386</v>
      </c>
      <c r="D4471" s="668" t="s">
        <v>57093</v>
      </c>
      <c r="E4471" s="674" t="s">
        <v>64840</v>
      </c>
    </row>
    <row r="4472" spans="1:5">
      <c r="A4472" s="668">
        <v>41089</v>
      </c>
      <c r="B4472" s="668" t="s">
        <v>63944</v>
      </c>
      <c r="C4472" s="668" t="s">
        <v>57389</v>
      </c>
      <c r="D4472" s="668" t="s">
        <v>57093</v>
      </c>
      <c r="E4472" s="674" t="s">
        <v>72448</v>
      </c>
    </row>
    <row r="4473" spans="1:5">
      <c r="A4473" s="668">
        <v>40943</v>
      </c>
      <c r="B4473" s="668" t="s">
        <v>63945</v>
      </c>
      <c r="C4473" s="668" t="s">
        <v>57386</v>
      </c>
      <c r="D4473" s="668" t="s">
        <v>57093</v>
      </c>
      <c r="E4473" s="674" t="s">
        <v>72449</v>
      </c>
    </row>
    <row r="4474" spans="1:5">
      <c r="A4474" s="668">
        <v>40944</v>
      </c>
      <c r="B4474" s="668" t="s">
        <v>63946</v>
      </c>
      <c r="C4474" s="668" t="s">
        <v>57389</v>
      </c>
      <c r="D4474" s="668" t="s">
        <v>57093</v>
      </c>
      <c r="E4474" s="674" t="s">
        <v>72450</v>
      </c>
    </row>
    <row r="4475" spans="1:5">
      <c r="A4475" s="668">
        <v>6175</v>
      </c>
      <c r="B4475" s="668" t="s">
        <v>63947</v>
      </c>
      <c r="C4475" s="668" t="s">
        <v>57386</v>
      </c>
      <c r="D4475" s="668" t="s">
        <v>57093</v>
      </c>
      <c r="E4475" s="674" t="s">
        <v>33159</v>
      </c>
    </row>
    <row r="4476" spans="1:5">
      <c r="A4476" s="668">
        <v>41092</v>
      </c>
      <c r="B4476" s="668" t="s">
        <v>63948</v>
      </c>
      <c r="C4476" s="668" t="s">
        <v>57389</v>
      </c>
      <c r="D4476" s="668" t="s">
        <v>57093</v>
      </c>
      <c r="E4476" s="674" t="s">
        <v>72451</v>
      </c>
    </row>
    <row r="4477" spans="1:5">
      <c r="A4477" s="668">
        <v>37712</v>
      </c>
      <c r="B4477" s="668" t="s">
        <v>63949</v>
      </c>
      <c r="C4477" s="668" t="s">
        <v>57096</v>
      </c>
      <c r="D4477" s="668" t="s">
        <v>44266</v>
      </c>
      <c r="E4477" s="674" t="s">
        <v>33613</v>
      </c>
    </row>
    <row r="4478" spans="1:5">
      <c r="A4478" s="668">
        <v>34547</v>
      </c>
      <c r="B4478" s="668" t="s">
        <v>63950</v>
      </c>
      <c r="C4478" s="668" t="s">
        <v>57144</v>
      </c>
      <c r="D4478" s="668" t="s">
        <v>57093</v>
      </c>
      <c r="E4478" s="674" t="s">
        <v>32974</v>
      </c>
    </row>
    <row r="4479" spans="1:5">
      <c r="A4479" s="668">
        <v>34548</v>
      </c>
      <c r="B4479" s="668" t="s">
        <v>63951</v>
      </c>
      <c r="C4479" s="668" t="s">
        <v>57144</v>
      </c>
      <c r="D4479" s="668" t="s">
        <v>57093</v>
      </c>
      <c r="E4479" s="674" t="s">
        <v>63952</v>
      </c>
    </row>
    <row r="4480" spans="1:5">
      <c r="A4480" s="668">
        <v>34558</v>
      </c>
      <c r="B4480" s="668" t="s">
        <v>63953</v>
      </c>
      <c r="C4480" s="668" t="s">
        <v>57144</v>
      </c>
      <c r="D4480" s="668" t="s">
        <v>57093</v>
      </c>
      <c r="E4480" s="674" t="s">
        <v>55339</v>
      </c>
    </row>
    <row r="4481" spans="1:5">
      <c r="A4481" s="668">
        <v>34550</v>
      </c>
      <c r="B4481" s="668" t="s">
        <v>63954</v>
      </c>
      <c r="C4481" s="668" t="s">
        <v>57144</v>
      </c>
      <c r="D4481" s="668" t="s">
        <v>57093</v>
      </c>
      <c r="E4481" s="674" t="s">
        <v>32284</v>
      </c>
    </row>
    <row r="4482" spans="1:5">
      <c r="A4482" s="668">
        <v>34557</v>
      </c>
      <c r="B4482" s="668" t="s">
        <v>63955</v>
      </c>
      <c r="C4482" s="668" t="s">
        <v>57144</v>
      </c>
      <c r="D4482" s="668" t="s">
        <v>57093</v>
      </c>
      <c r="E4482" s="674" t="s">
        <v>54988</v>
      </c>
    </row>
    <row r="4483" spans="1:5">
      <c r="A4483" s="668">
        <v>37411</v>
      </c>
      <c r="B4483" s="668" t="s">
        <v>63956</v>
      </c>
      <c r="C4483" s="668" t="s">
        <v>57096</v>
      </c>
      <c r="D4483" s="668" t="s">
        <v>57093</v>
      </c>
      <c r="E4483" s="674" t="s">
        <v>53890</v>
      </c>
    </row>
    <row r="4484" spans="1:5">
      <c r="A4484" s="668">
        <v>39508</v>
      </c>
      <c r="B4484" s="668" t="s">
        <v>63957</v>
      </c>
      <c r="C4484" s="668" t="s">
        <v>57096</v>
      </c>
      <c r="D4484" s="668" t="s">
        <v>57093</v>
      </c>
      <c r="E4484" s="674" t="s">
        <v>33170</v>
      </c>
    </row>
    <row r="4485" spans="1:5">
      <c r="A4485" s="668">
        <v>39507</v>
      </c>
      <c r="B4485" s="668" t="s">
        <v>63958</v>
      </c>
      <c r="C4485" s="668" t="s">
        <v>57096</v>
      </c>
      <c r="D4485" s="668" t="s">
        <v>57093</v>
      </c>
      <c r="E4485" s="674" t="s">
        <v>54379</v>
      </c>
    </row>
    <row r="4486" spans="1:5">
      <c r="A4486" s="668">
        <v>7155</v>
      </c>
      <c r="B4486" s="668" t="s">
        <v>63959</v>
      </c>
      <c r="C4486" s="668" t="s">
        <v>57096</v>
      </c>
      <c r="D4486" s="668" t="s">
        <v>57093</v>
      </c>
      <c r="E4486" s="674" t="s">
        <v>54228</v>
      </c>
    </row>
    <row r="4487" spans="1:5">
      <c r="A4487" s="668">
        <v>42406</v>
      </c>
      <c r="B4487" s="668" t="s">
        <v>63960</v>
      </c>
      <c r="C4487" s="668" t="s">
        <v>57096</v>
      </c>
      <c r="D4487" s="668" t="s">
        <v>57093</v>
      </c>
      <c r="E4487" s="674" t="s">
        <v>63961</v>
      </c>
    </row>
    <row r="4488" spans="1:5">
      <c r="A4488" s="668">
        <v>7156</v>
      </c>
      <c r="B4488" s="668" t="s">
        <v>63962</v>
      </c>
      <c r="C4488" s="668" t="s">
        <v>57096</v>
      </c>
      <c r="D4488" s="668" t="s">
        <v>57097</v>
      </c>
      <c r="E4488" s="674" t="s">
        <v>63963</v>
      </c>
    </row>
    <row r="4489" spans="1:5">
      <c r="A4489" s="668">
        <v>43127</v>
      </c>
      <c r="B4489" s="668" t="s">
        <v>63964</v>
      </c>
      <c r="C4489" s="668" t="s">
        <v>57096</v>
      </c>
      <c r="D4489" s="668" t="s">
        <v>57093</v>
      </c>
      <c r="E4489" s="674" t="s">
        <v>63965</v>
      </c>
    </row>
    <row r="4490" spans="1:5">
      <c r="A4490" s="668">
        <v>10917</v>
      </c>
      <c r="B4490" s="668" t="s">
        <v>63966</v>
      </c>
      <c r="C4490" s="668" t="s">
        <v>57096</v>
      </c>
      <c r="D4490" s="668" t="s">
        <v>57093</v>
      </c>
      <c r="E4490" s="674" t="s">
        <v>54285</v>
      </c>
    </row>
    <row r="4491" spans="1:5">
      <c r="A4491" s="668">
        <v>21141</v>
      </c>
      <c r="B4491" s="668" t="s">
        <v>63967</v>
      </c>
      <c r="C4491" s="668" t="s">
        <v>57096</v>
      </c>
      <c r="D4491" s="668" t="s">
        <v>57093</v>
      </c>
      <c r="E4491" s="674" t="s">
        <v>24509</v>
      </c>
    </row>
    <row r="4492" spans="1:5">
      <c r="A4492" s="668">
        <v>39509</v>
      </c>
      <c r="B4492" s="668" t="s">
        <v>63968</v>
      </c>
      <c r="C4492" s="668" t="s">
        <v>57096</v>
      </c>
      <c r="D4492" s="668" t="s">
        <v>57093</v>
      </c>
      <c r="E4492" s="674" t="s">
        <v>54367</v>
      </c>
    </row>
    <row r="4493" spans="1:5">
      <c r="A4493" s="668">
        <v>25988</v>
      </c>
      <c r="B4493" s="668" t="s">
        <v>63969</v>
      </c>
      <c r="C4493" s="668" t="s">
        <v>57096</v>
      </c>
      <c r="D4493" s="668" t="s">
        <v>57093</v>
      </c>
      <c r="E4493" s="674" t="s">
        <v>63970</v>
      </c>
    </row>
    <row r="4494" spans="1:5">
      <c r="A4494" s="668">
        <v>7167</v>
      </c>
      <c r="B4494" s="668" t="s">
        <v>63971</v>
      </c>
      <c r="C4494" s="668" t="s">
        <v>57096</v>
      </c>
      <c r="D4494" s="668" t="s">
        <v>57093</v>
      </c>
      <c r="E4494" s="674" t="s">
        <v>63972</v>
      </c>
    </row>
    <row r="4495" spans="1:5">
      <c r="A4495" s="668">
        <v>10928</v>
      </c>
      <c r="B4495" s="668" t="s">
        <v>63973</v>
      </c>
      <c r="C4495" s="668" t="s">
        <v>57096</v>
      </c>
      <c r="D4495" s="668" t="s">
        <v>57093</v>
      </c>
      <c r="E4495" s="674" t="s">
        <v>33258</v>
      </c>
    </row>
    <row r="4496" spans="1:5">
      <c r="A4496" s="668">
        <v>10933</v>
      </c>
      <c r="B4496" s="668" t="s">
        <v>63974</v>
      </c>
      <c r="C4496" s="668" t="s">
        <v>57096</v>
      </c>
      <c r="D4496" s="668" t="s">
        <v>57093</v>
      </c>
      <c r="E4496" s="674" t="s">
        <v>63975</v>
      </c>
    </row>
    <row r="4497" spans="1:5">
      <c r="A4497" s="668">
        <v>7158</v>
      </c>
      <c r="B4497" s="668" t="s">
        <v>63976</v>
      </c>
      <c r="C4497" s="668" t="s">
        <v>57096</v>
      </c>
      <c r="D4497" s="668" t="s">
        <v>57097</v>
      </c>
      <c r="E4497" s="674" t="s">
        <v>63977</v>
      </c>
    </row>
    <row r="4498" spans="1:5">
      <c r="A4498" s="668">
        <v>10927</v>
      </c>
      <c r="B4498" s="668" t="s">
        <v>63978</v>
      </c>
      <c r="C4498" s="668" t="s">
        <v>57096</v>
      </c>
      <c r="D4498" s="668" t="s">
        <v>57093</v>
      </c>
      <c r="E4498" s="674" t="s">
        <v>63979</v>
      </c>
    </row>
    <row r="4499" spans="1:5">
      <c r="A4499" s="668">
        <v>7162</v>
      </c>
      <c r="B4499" s="668" t="s">
        <v>63980</v>
      </c>
      <c r="C4499" s="668" t="s">
        <v>57096</v>
      </c>
      <c r="D4499" s="668" t="s">
        <v>57093</v>
      </c>
      <c r="E4499" s="674" t="s">
        <v>63981</v>
      </c>
    </row>
    <row r="4500" spans="1:5">
      <c r="A4500" s="668">
        <v>10932</v>
      </c>
      <c r="B4500" s="668" t="s">
        <v>63982</v>
      </c>
      <c r="C4500" s="668" t="s">
        <v>57096</v>
      </c>
      <c r="D4500" s="668" t="s">
        <v>57093</v>
      </c>
      <c r="E4500" s="674" t="s">
        <v>63983</v>
      </c>
    </row>
    <row r="4501" spans="1:5">
      <c r="A4501" s="668">
        <v>10937</v>
      </c>
      <c r="B4501" s="668" t="s">
        <v>63984</v>
      </c>
      <c r="C4501" s="668" t="s">
        <v>57096</v>
      </c>
      <c r="D4501" s="668" t="s">
        <v>57093</v>
      </c>
      <c r="E4501" s="674" t="s">
        <v>63985</v>
      </c>
    </row>
    <row r="4502" spans="1:5">
      <c r="A4502" s="668">
        <v>10935</v>
      </c>
      <c r="B4502" s="668" t="s">
        <v>63986</v>
      </c>
      <c r="C4502" s="668" t="s">
        <v>57096</v>
      </c>
      <c r="D4502" s="668" t="s">
        <v>57093</v>
      </c>
      <c r="E4502" s="674" t="s">
        <v>63987</v>
      </c>
    </row>
    <row r="4503" spans="1:5">
      <c r="A4503" s="668">
        <v>10931</v>
      </c>
      <c r="B4503" s="668" t="s">
        <v>63988</v>
      </c>
      <c r="C4503" s="668" t="s">
        <v>57096</v>
      </c>
      <c r="D4503" s="668" t="s">
        <v>57093</v>
      </c>
      <c r="E4503" s="674" t="s">
        <v>63989</v>
      </c>
    </row>
    <row r="4504" spans="1:5">
      <c r="A4504" s="668">
        <v>7164</v>
      </c>
      <c r="B4504" s="668" t="s">
        <v>63990</v>
      </c>
      <c r="C4504" s="668" t="s">
        <v>57096</v>
      </c>
      <c r="D4504" s="668" t="s">
        <v>57093</v>
      </c>
      <c r="E4504" s="674" t="s">
        <v>63991</v>
      </c>
    </row>
    <row r="4505" spans="1:5">
      <c r="A4505" s="668">
        <v>36887</v>
      </c>
      <c r="B4505" s="668" t="s">
        <v>63992</v>
      </c>
      <c r="C4505" s="668" t="s">
        <v>57096</v>
      </c>
      <c r="D4505" s="668" t="s">
        <v>57093</v>
      </c>
      <c r="E4505" s="674" t="s">
        <v>63993</v>
      </c>
    </row>
    <row r="4506" spans="1:5">
      <c r="A4506" s="668">
        <v>34630</v>
      </c>
      <c r="B4506" s="668" t="s">
        <v>63994</v>
      </c>
      <c r="C4506" s="668" t="s">
        <v>57099</v>
      </c>
      <c r="D4506" s="668" t="s">
        <v>44266</v>
      </c>
      <c r="E4506" s="674" t="s">
        <v>63995</v>
      </c>
    </row>
    <row r="4507" spans="1:5">
      <c r="A4507" s="668">
        <v>7161</v>
      </c>
      <c r="B4507" s="668" t="s">
        <v>63996</v>
      </c>
      <c r="C4507" s="668" t="s">
        <v>57096</v>
      </c>
      <c r="D4507" s="668" t="s">
        <v>57093</v>
      </c>
      <c r="E4507" s="674" t="s">
        <v>32939</v>
      </c>
    </row>
    <row r="4508" spans="1:5">
      <c r="A4508" s="668">
        <v>7170</v>
      </c>
      <c r="B4508" s="668" t="s">
        <v>63997</v>
      </c>
      <c r="C4508" s="668" t="s">
        <v>57096</v>
      </c>
      <c r="D4508" s="668" t="s">
        <v>57093</v>
      </c>
      <c r="E4508" s="674" t="s">
        <v>63998</v>
      </c>
    </row>
    <row r="4509" spans="1:5">
      <c r="A4509" s="668">
        <v>37524</v>
      </c>
      <c r="B4509" s="668" t="s">
        <v>63999</v>
      </c>
      <c r="C4509" s="668" t="s">
        <v>57144</v>
      </c>
      <c r="D4509" s="668" t="s">
        <v>57097</v>
      </c>
      <c r="E4509" s="674" t="s">
        <v>60212</v>
      </c>
    </row>
    <row r="4510" spans="1:5">
      <c r="A4510" s="668">
        <v>37525</v>
      </c>
      <c r="B4510" s="668" t="s">
        <v>64000</v>
      </c>
      <c r="C4510" s="668" t="s">
        <v>57144</v>
      </c>
      <c r="D4510" s="668" t="s">
        <v>57093</v>
      </c>
      <c r="E4510" s="674" t="s">
        <v>24172</v>
      </c>
    </row>
    <row r="4511" spans="1:5">
      <c r="A4511" s="668">
        <v>36789</v>
      </c>
      <c r="B4511" s="668" t="s">
        <v>64001</v>
      </c>
      <c r="C4511" s="668" t="s">
        <v>57099</v>
      </c>
      <c r="D4511" s="668" t="s">
        <v>57093</v>
      </c>
      <c r="E4511" s="674" t="s">
        <v>57465</v>
      </c>
    </row>
    <row r="4512" spans="1:5">
      <c r="A4512" s="668">
        <v>7173</v>
      </c>
      <c r="B4512" s="668" t="s">
        <v>64002</v>
      </c>
      <c r="C4512" s="668" t="s">
        <v>57913</v>
      </c>
      <c r="D4512" s="668" t="s">
        <v>57097</v>
      </c>
      <c r="E4512" s="674" t="s">
        <v>64003</v>
      </c>
    </row>
    <row r="4513" spans="1:5">
      <c r="A4513" s="668">
        <v>7175</v>
      </c>
      <c r="B4513" s="668" t="s">
        <v>64004</v>
      </c>
      <c r="C4513" s="668" t="s">
        <v>57099</v>
      </c>
      <c r="D4513" s="668" t="s">
        <v>57093</v>
      </c>
      <c r="E4513" s="674" t="s">
        <v>24771</v>
      </c>
    </row>
    <row r="4514" spans="1:5">
      <c r="A4514" s="668">
        <v>40741</v>
      </c>
      <c r="B4514" s="668" t="s">
        <v>64005</v>
      </c>
      <c r="C4514" s="668" t="s">
        <v>57099</v>
      </c>
      <c r="D4514" s="668" t="s">
        <v>57093</v>
      </c>
      <c r="E4514" s="674" t="s">
        <v>33283</v>
      </c>
    </row>
    <row r="4515" spans="1:5">
      <c r="A4515" s="668">
        <v>7184</v>
      </c>
      <c r="B4515" s="668" t="s">
        <v>64006</v>
      </c>
      <c r="C4515" s="668" t="s">
        <v>57096</v>
      </c>
      <c r="D4515" s="668" t="s">
        <v>44266</v>
      </c>
      <c r="E4515" s="674" t="s">
        <v>54926</v>
      </c>
    </row>
    <row r="4516" spans="1:5">
      <c r="A4516" s="668">
        <v>34458</v>
      </c>
      <c r="B4516" s="668" t="s">
        <v>64007</v>
      </c>
      <c r="C4516" s="668" t="s">
        <v>57099</v>
      </c>
      <c r="D4516" s="668" t="s">
        <v>57093</v>
      </c>
      <c r="E4516" s="674" t="s">
        <v>64008</v>
      </c>
    </row>
    <row r="4517" spans="1:5">
      <c r="A4517" s="668">
        <v>34464</v>
      </c>
      <c r="B4517" s="668" t="s">
        <v>64009</v>
      </c>
      <c r="C4517" s="668" t="s">
        <v>57099</v>
      </c>
      <c r="D4517" s="668" t="s">
        <v>57093</v>
      </c>
      <c r="E4517" s="674" t="s">
        <v>64010</v>
      </c>
    </row>
    <row r="4518" spans="1:5">
      <c r="A4518" s="668">
        <v>34468</v>
      </c>
      <c r="B4518" s="668" t="s">
        <v>64011</v>
      </c>
      <c r="C4518" s="668" t="s">
        <v>57099</v>
      </c>
      <c r="D4518" s="668" t="s">
        <v>57093</v>
      </c>
      <c r="E4518" s="674" t="s">
        <v>64012</v>
      </c>
    </row>
    <row r="4519" spans="1:5">
      <c r="A4519" s="668">
        <v>34473</v>
      </c>
      <c r="B4519" s="668" t="s">
        <v>64013</v>
      </c>
      <c r="C4519" s="668" t="s">
        <v>57099</v>
      </c>
      <c r="D4519" s="668" t="s">
        <v>57093</v>
      </c>
      <c r="E4519" s="674" t="s">
        <v>64014</v>
      </c>
    </row>
    <row r="4520" spans="1:5">
      <c r="A4520" s="668">
        <v>34480</v>
      </c>
      <c r="B4520" s="668" t="s">
        <v>64015</v>
      </c>
      <c r="C4520" s="668" t="s">
        <v>57099</v>
      </c>
      <c r="D4520" s="668" t="s">
        <v>57093</v>
      </c>
      <c r="E4520" s="674" t="s">
        <v>64016</v>
      </c>
    </row>
    <row r="4521" spans="1:5">
      <c r="A4521" s="668">
        <v>34486</v>
      </c>
      <c r="B4521" s="668" t="s">
        <v>64017</v>
      </c>
      <c r="C4521" s="668" t="s">
        <v>57099</v>
      </c>
      <c r="D4521" s="668" t="s">
        <v>57093</v>
      </c>
      <c r="E4521" s="674" t="s">
        <v>64018</v>
      </c>
    </row>
    <row r="4522" spans="1:5">
      <c r="A4522" s="668">
        <v>7202</v>
      </c>
      <c r="B4522" s="668" t="s">
        <v>64019</v>
      </c>
      <c r="C4522" s="668" t="s">
        <v>57096</v>
      </c>
      <c r="D4522" s="668" t="s">
        <v>57093</v>
      </c>
      <c r="E4522" s="674" t="s">
        <v>64020</v>
      </c>
    </row>
    <row r="4523" spans="1:5">
      <c r="A4523" s="668">
        <v>7190</v>
      </c>
      <c r="B4523" s="668" t="s">
        <v>64021</v>
      </c>
      <c r="C4523" s="668" t="s">
        <v>57099</v>
      </c>
      <c r="D4523" s="668" t="s">
        <v>57093</v>
      </c>
      <c r="E4523" s="674" t="s">
        <v>33119</v>
      </c>
    </row>
    <row r="4524" spans="1:5">
      <c r="A4524" s="668">
        <v>34417</v>
      </c>
      <c r="B4524" s="668" t="s">
        <v>64022</v>
      </c>
      <c r="C4524" s="668" t="s">
        <v>57099</v>
      </c>
      <c r="D4524" s="668" t="s">
        <v>57093</v>
      </c>
      <c r="E4524" s="674" t="s">
        <v>64023</v>
      </c>
    </row>
    <row r="4525" spans="1:5">
      <c r="A4525" s="668">
        <v>7191</v>
      </c>
      <c r="B4525" s="668" t="s">
        <v>64024</v>
      </c>
      <c r="C4525" s="668" t="s">
        <v>57099</v>
      </c>
      <c r="D4525" s="668" t="s">
        <v>57093</v>
      </c>
      <c r="E4525" s="674" t="s">
        <v>23920</v>
      </c>
    </row>
    <row r="4526" spans="1:5">
      <c r="A4526" s="668">
        <v>7213</v>
      </c>
      <c r="B4526" s="668" t="s">
        <v>64024</v>
      </c>
      <c r="C4526" s="668" t="s">
        <v>57096</v>
      </c>
      <c r="D4526" s="668" t="s">
        <v>57093</v>
      </c>
      <c r="E4526" s="674" t="s">
        <v>33193</v>
      </c>
    </row>
    <row r="4527" spans="1:5">
      <c r="A4527" s="668">
        <v>7195</v>
      </c>
      <c r="B4527" s="668" t="s">
        <v>64025</v>
      </c>
      <c r="C4527" s="668" t="s">
        <v>57099</v>
      </c>
      <c r="D4527" s="668" t="s">
        <v>57093</v>
      </c>
      <c r="E4527" s="674" t="s">
        <v>33359</v>
      </c>
    </row>
    <row r="4528" spans="1:5">
      <c r="A4528" s="668">
        <v>7186</v>
      </c>
      <c r="B4528" s="668" t="s">
        <v>64026</v>
      </c>
      <c r="C4528" s="668" t="s">
        <v>57099</v>
      </c>
      <c r="D4528" s="668" t="s">
        <v>57097</v>
      </c>
      <c r="E4528" s="674" t="s">
        <v>64027</v>
      </c>
    </row>
    <row r="4529" spans="1:5">
      <c r="A4529" s="668">
        <v>7194</v>
      </c>
      <c r="B4529" s="668" t="s">
        <v>64028</v>
      </c>
      <c r="C4529" s="668" t="s">
        <v>57096</v>
      </c>
      <c r="D4529" s="668" t="s">
        <v>57093</v>
      </c>
      <c r="E4529" s="674" t="s">
        <v>54689</v>
      </c>
    </row>
    <row r="4530" spans="1:5">
      <c r="A4530" s="668">
        <v>7207</v>
      </c>
      <c r="B4530" s="668" t="s">
        <v>64028</v>
      </c>
      <c r="C4530" s="668" t="s">
        <v>57099</v>
      </c>
      <c r="D4530" s="668" t="s">
        <v>57093</v>
      </c>
      <c r="E4530" s="674" t="s">
        <v>33768</v>
      </c>
    </row>
    <row r="4531" spans="1:5">
      <c r="A4531" s="668">
        <v>7197</v>
      </c>
      <c r="B4531" s="668" t="s">
        <v>64029</v>
      </c>
      <c r="C4531" s="668" t="s">
        <v>57099</v>
      </c>
      <c r="D4531" s="668" t="s">
        <v>57093</v>
      </c>
      <c r="E4531" s="674" t="s">
        <v>54527</v>
      </c>
    </row>
    <row r="4532" spans="1:5">
      <c r="A4532" s="668">
        <v>7192</v>
      </c>
      <c r="B4532" s="668" t="s">
        <v>64030</v>
      </c>
      <c r="C4532" s="668" t="s">
        <v>57099</v>
      </c>
      <c r="D4532" s="668" t="s">
        <v>57093</v>
      </c>
      <c r="E4532" s="674" t="s">
        <v>64031</v>
      </c>
    </row>
    <row r="4533" spans="1:5">
      <c r="A4533" s="668">
        <v>7193</v>
      </c>
      <c r="B4533" s="668" t="s">
        <v>64032</v>
      </c>
      <c r="C4533" s="668" t="s">
        <v>57099</v>
      </c>
      <c r="D4533" s="668" t="s">
        <v>57093</v>
      </c>
      <c r="E4533" s="674" t="s">
        <v>64033</v>
      </c>
    </row>
    <row r="4534" spans="1:5">
      <c r="A4534" s="668">
        <v>7189</v>
      </c>
      <c r="B4534" s="668" t="s">
        <v>64034</v>
      </c>
      <c r="C4534" s="668" t="s">
        <v>57099</v>
      </c>
      <c r="D4534" s="668" t="s">
        <v>57093</v>
      </c>
      <c r="E4534" s="674" t="s">
        <v>63355</v>
      </c>
    </row>
    <row r="4535" spans="1:5">
      <c r="A4535" s="668">
        <v>7198</v>
      </c>
      <c r="B4535" s="668" t="s">
        <v>64035</v>
      </c>
      <c r="C4535" s="668" t="s">
        <v>57096</v>
      </c>
      <c r="D4535" s="668" t="s">
        <v>57093</v>
      </c>
      <c r="E4535" s="674" t="s">
        <v>64036</v>
      </c>
    </row>
    <row r="4536" spans="1:5">
      <c r="A4536" s="668">
        <v>34402</v>
      </c>
      <c r="B4536" s="668" t="s">
        <v>64035</v>
      </c>
      <c r="C4536" s="668" t="s">
        <v>57099</v>
      </c>
      <c r="D4536" s="668" t="s">
        <v>57093</v>
      </c>
      <c r="E4536" s="674" t="s">
        <v>64037</v>
      </c>
    </row>
    <row r="4537" spans="1:5">
      <c r="A4537" s="668">
        <v>7245</v>
      </c>
      <c r="B4537" s="668" t="s">
        <v>64038</v>
      </c>
      <c r="C4537" s="668" t="s">
        <v>57099</v>
      </c>
      <c r="D4537" s="668" t="s">
        <v>57093</v>
      </c>
      <c r="E4537" s="674" t="s">
        <v>64039</v>
      </c>
    </row>
    <row r="4538" spans="1:5">
      <c r="A4538" s="668">
        <v>34425</v>
      </c>
      <c r="B4538" s="668" t="s">
        <v>64040</v>
      </c>
      <c r="C4538" s="668" t="s">
        <v>57099</v>
      </c>
      <c r="D4538" s="668" t="s">
        <v>57093</v>
      </c>
      <c r="E4538" s="674" t="s">
        <v>64041</v>
      </c>
    </row>
    <row r="4539" spans="1:5">
      <c r="A4539" s="668">
        <v>7223</v>
      </c>
      <c r="B4539" s="668" t="s">
        <v>64042</v>
      </c>
      <c r="C4539" s="668" t="s">
        <v>57099</v>
      </c>
      <c r="D4539" s="668" t="s">
        <v>57093</v>
      </c>
      <c r="E4539" s="674" t="s">
        <v>64043</v>
      </c>
    </row>
    <row r="4540" spans="1:5">
      <c r="A4540" s="668">
        <v>7234</v>
      </c>
      <c r="B4540" s="668" t="s">
        <v>64044</v>
      </c>
      <c r="C4540" s="668" t="s">
        <v>57099</v>
      </c>
      <c r="D4540" s="668" t="s">
        <v>57093</v>
      </c>
      <c r="E4540" s="674" t="s">
        <v>64045</v>
      </c>
    </row>
    <row r="4541" spans="1:5">
      <c r="A4541" s="668">
        <v>7224</v>
      </c>
      <c r="B4541" s="668" t="s">
        <v>64046</v>
      </c>
      <c r="C4541" s="668" t="s">
        <v>57099</v>
      </c>
      <c r="D4541" s="668" t="s">
        <v>57093</v>
      </c>
      <c r="E4541" s="674" t="s">
        <v>64047</v>
      </c>
    </row>
    <row r="4542" spans="1:5">
      <c r="A4542" s="668">
        <v>7221</v>
      </c>
      <c r="B4542" s="668" t="s">
        <v>64048</v>
      </c>
      <c r="C4542" s="668" t="s">
        <v>57096</v>
      </c>
      <c r="D4542" s="668" t="s">
        <v>57093</v>
      </c>
      <c r="E4542" s="674" t="s">
        <v>54730</v>
      </c>
    </row>
    <row r="4543" spans="1:5">
      <c r="A4543" s="668">
        <v>7210</v>
      </c>
      <c r="B4543" s="668" t="s">
        <v>64048</v>
      </c>
      <c r="C4543" s="668" t="s">
        <v>57099</v>
      </c>
      <c r="D4543" s="668" t="s">
        <v>57093</v>
      </c>
      <c r="E4543" s="674" t="s">
        <v>64049</v>
      </c>
    </row>
    <row r="4544" spans="1:5">
      <c r="A4544" s="668">
        <v>7225</v>
      </c>
      <c r="B4544" s="668" t="s">
        <v>64050</v>
      </c>
      <c r="C4544" s="668" t="s">
        <v>57099</v>
      </c>
      <c r="D4544" s="668" t="s">
        <v>57093</v>
      </c>
      <c r="E4544" s="674" t="s">
        <v>54182</v>
      </c>
    </row>
    <row r="4545" spans="1:5">
      <c r="A4545" s="668">
        <v>7226</v>
      </c>
      <c r="B4545" s="668" t="s">
        <v>64051</v>
      </c>
      <c r="C4545" s="668" t="s">
        <v>57099</v>
      </c>
      <c r="D4545" s="668" t="s">
        <v>57093</v>
      </c>
      <c r="E4545" s="674" t="s">
        <v>64052</v>
      </c>
    </row>
    <row r="4546" spans="1:5">
      <c r="A4546" s="668">
        <v>7236</v>
      </c>
      <c r="B4546" s="668" t="s">
        <v>64053</v>
      </c>
      <c r="C4546" s="668" t="s">
        <v>57099</v>
      </c>
      <c r="D4546" s="668" t="s">
        <v>57093</v>
      </c>
      <c r="E4546" s="674" t="s">
        <v>64054</v>
      </c>
    </row>
    <row r="4547" spans="1:5">
      <c r="A4547" s="668">
        <v>7227</v>
      </c>
      <c r="B4547" s="668" t="s">
        <v>64055</v>
      </c>
      <c r="C4547" s="668" t="s">
        <v>57099</v>
      </c>
      <c r="D4547" s="668" t="s">
        <v>57093</v>
      </c>
      <c r="E4547" s="674" t="s">
        <v>64056</v>
      </c>
    </row>
    <row r="4548" spans="1:5">
      <c r="A4548" s="668">
        <v>7212</v>
      </c>
      <c r="B4548" s="668" t="s">
        <v>64057</v>
      </c>
      <c r="C4548" s="668" t="s">
        <v>57099</v>
      </c>
      <c r="D4548" s="668" t="s">
        <v>57093</v>
      </c>
      <c r="E4548" s="674" t="s">
        <v>64058</v>
      </c>
    </row>
    <row r="4549" spans="1:5">
      <c r="A4549" s="668">
        <v>7229</v>
      </c>
      <c r="B4549" s="668" t="s">
        <v>64059</v>
      </c>
      <c r="C4549" s="668" t="s">
        <v>57099</v>
      </c>
      <c r="D4549" s="668" t="s">
        <v>57093</v>
      </c>
      <c r="E4549" s="674" t="s">
        <v>64060</v>
      </c>
    </row>
    <row r="4550" spans="1:5">
      <c r="A4550" s="668">
        <v>7230</v>
      </c>
      <c r="B4550" s="668" t="s">
        <v>64061</v>
      </c>
      <c r="C4550" s="668" t="s">
        <v>57099</v>
      </c>
      <c r="D4550" s="668" t="s">
        <v>57093</v>
      </c>
      <c r="E4550" s="674" t="s">
        <v>64062</v>
      </c>
    </row>
    <row r="4551" spans="1:5">
      <c r="A4551" s="668">
        <v>7231</v>
      </c>
      <c r="B4551" s="668" t="s">
        <v>64063</v>
      </c>
      <c r="C4551" s="668" t="s">
        <v>57099</v>
      </c>
      <c r="D4551" s="668" t="s">
        <v>57093</v>
      </c>
      <c r="E4551" s="674" t="s">
        <v>64064</v>
      </c>
    </row>
    <row r="4552" spans="1:5">
      <c r="A4552" s="668">
        <v>7220</v>
      </c>
      <c r="B4552" s="668" t="s">
        <v>64065</v>
      </c>
      <c r="C4552" s="668" t="s">
        <v>57099</v>
      </c>
      <c r="D4552" s="668" t="s">
        <v>57093</v>
      </c>
      <c r="E4552" s="674" t="s">
        <v>64066</v>
      </c>
    </row>
    <row r="4553" spans="1:5">
      <c r="A4553" s="668">
        <v>34447</v>
      </c>
      <c r="B4553" s="668" t="s">
        <v>64067</v>
      </c>
      <c r="C4553" s="668" t="s">
        <v>57099</v>
      </c>
      <c r="D4553" s="668" t="s">
        <v>57093</v>
      </c>
      <c r="E4553" s="674" t="s">
        <v>64068</v>
      </c>
    </row>
    <row r="4554" spans="1:5">
      <c r="A4554" s="668">
        <v>7233</v>
      </c>
      <c r="B4554" s="668" t="s">
        <v>64069</v>
      </c>
      <c r="C4554" s="668" t="s">
        <v>57099</v>
      </c>
      <c r="D4554" s="668" t="s">
        <v>57093</v>
      </c>
      <c r="E4554" s="674" t="s">
        <v>64070</v>
      </c>
    </row>
    <row r="4555" spans="1:5">
      <c r="A4555" s="668">
        <v>40740</v>
      </c>
      <c r="B4555" s="668" t="s">
        <v>64071</v>
      </c>
      <c r="C4555" s="668" t="s">
        <v>57096</v>
      </c>
      <c r="D4555" s="668" t="s">
        <v>57093</v>
      </c>
      <c r="E4555" s="674" t="s">
        <v>55055</v>
      </c>
    </row>
    <row r="4556" spans="1:5">
      <c r="A4556" s="668">
        <v>25007</v>
      </c>
      <c r="B4556" s="668" t="s">
        <v>64072</v>
      </c>
      <c r="C4556" s="668" t="s">
        <v>57096</v>
      </c>
      <c r="D4556" s="668" t="s">
        <v>57097</v>
      </c>
      <c r="E4556" s="674" t="s">
        <v>55024</v>
      </c>
    </row>
    <row r="4557" spans="1:5">
      <c r="A4557" s="668">
        <v>43071</v>
      </c>
      <c r="B4557" s="668" t="s">
        <v>64073</v>
      </c>
      <c r="C4557" s="668" t="s">
        <v>57096</v>
      </c>
      <c r="D4557" s="668" t="s">
        <v>57093</v>
      </c>
      <c r="E4557" s="674" t="s">
        <v>64074</v>
      </c>
    </row>
    <row r="4558" spans="1:5">
      <c r="A4558" s="668">
        <v>39520</v>
      </c>
      <c r="B4558" s="668" t="s">
        <v>64075</v>
      </c>
      <c r="C4558" s="668" t="s">
        <v>57096</v>
      </c>
      <c r="D4558" s="668" t="s">
        <v>57093</v>
      </c>
      <c r="E4558" s="674" t="s">
        <v>64076</v>
      </c>
    </row>
    <row r="4559" spans="1:5">
      <c r="A4559" s="668">
        <v>39521</v>
      </c>
      <c r="B4559" s="668" t="s">
        <v>64077</v>
      </c>
      <c r="C4559" s="668" t="s">
        <v>57096</v>
      </c>
      <c r="D4559" s="668" t="s">
        <v>57093</v>
      </c>
      <c r="E4559" s="674" t="s">
        <v>64078</v>
      </c>
    </row>
    <row r="4560" spans="1:5">
      <c r="A4560" s="668">
        <v>39522</v>
      </c>
      <c r="B4560" s="668" t="s">
        <v>64079</v>
      </c>
      <c r="C4560" s="668" t="s">
        <v>57096</v>
      </c>
      <c r="D4560" s="668" t="s">
        <v>57093</v>
      </c>
      <c r="E4560" s="674" t="s">
        <v>64080</v>
      </c>
    </row>
    <row r="4561" spans="1:5">
      <c r="A4561" s="668">
        <v>7243</v>
      </c>
      <c r="B4561" s="668" t="s">
        <v>64081</v>
      </c>
      <c r="C4561" s="668" t="s">
        <v>57096</v>
      </c>
      <c r="D4561" s="668" t="s">
        <v>57093</v>
      </c>
      <c r="E4561" s="674" t="s">
        <v>64082</v>
      </c>
    </row>
    <row r="4562" spans="1:5">
      <c r="A4562" s="668">
        <v>11067</v>
      </c>
      <c r="B4562" s="668" t="s">
        <v>64083</v>
      </c>
      <c r="C4562" s="668" t="s">
        <v>57099</v>
      </c>
      <c r="D4562" s="668" t="s">
        <v>57093</v>
      </c>
      <c r="E4562" s="674" t="s">
        <v>64084</v>
      </c>
    </row>
    <row r="4563" spans="1:5">
      <c r="A4563" s="668">
        <v>11068</v>
      </c>
      <c r="B4563" s="668" t="s">
        <v>64085</v>
      </c>
      <c r="C4563" s="668" t="s">
        <v>57099</v>
      </c>
      <c r="D4563" s="668" t="s">
        <v>57093</v>
      </c>
      <c r="E4563" s="674" t="s">
        <v>64086</v>
      </c>
    </row>
    <row r="4564" spans="1:5">
      <c r="A4564" s="668">
        <v>7246</v>
      </c>
      <c r="B4564" s="668" t="s">
        <v>64087</v>
      </c>
      <c r="C4564" s="668" t="s">
        <v>57099</v>
      </c>
      <c r="D4564" s="668" t="s">
        <v>57093</v>
      </c>
      <c r="E4564" s="674" t="s">
        <v>54718</v>
      </c>
    </row>
    <row r="4565" spans="1:5">
      <c r="A4565" s="668">
        <v>12869</v>
      </c>
      <c r="B4565" s="668" t="s">
        <v>64088</v>
      </c>
      <c r="C4565" s="668" t="s">
        <v>57386</v>
      </c>
      <c r="D4565" s="668" t="s">
        <v>57093</v>
      </c>
      <c r="E4565" s="674" t="s">
        <v>55476</v>
      </c>
    </row>
    <row r="4566" spans="1:5">
      <c r="A4566" s="668">
        <v>41097</v>
      </c>
      <c r="B4566" s="668" t="s">
        <v>64090</v>
      </c>
      <c r="C4566" s="668" t="s">
        <v>57389</v>
      </c>
      <c r="D4566" s="668" t="s">
        <v>57093</v>
      </c>
      <c r="E4566" s="674" t="s">
        <v>72452</v>
      </c>
    </row>
    <row r="4567" spans="1:5">
      <c r="A4567" s="668">
        <v>1574</v>
      </c>
      <c r="B4567" s="668" t="s">
        <v>64091</v>
      </c>
      <c r="C4567" s="668" t="s">
        <v>57099</v>
      </c>
      <c r="D4567" s="668" t="s">
        <v>57093</v>
      </c>
      <c r="E4567" s="674" t="s">
        <v>25368</v>
      </c>
    </row>
    <row r="4568" spans="1:5">
      <c r="A4568" s="668">
        <v>1581</v>
      </c>
      <c r="B4568" s="668" t="s">
        <v>64092</v>
      </c>
      <c r="C4568" s="668" t="s">
        <v>57099</v>
      </c>
      <c r="D4568" s="668" t="s">
        <v>57093</v>
      </c>
      <c r="E4568" s="674" t="s">
        <v>27104</v>
      </c>
    </row>
    <row r="4569" spans="1:5">
      <c r="A4569" s="668">
        <v>1575</v>
      </c>
      <c r="B4569" s="668" t="s">
        <v>64093</v>
      </c>
      <c r="C4569" s="668" t="s">
        <v>57099</v>
      </c>
      <c r="D4569" s="668" t="s">
        <v>57093</v>
      </c>
      <c r="E4569" s="674" t="s">
        <v>58670</v>
      </c>
    </row>
    <row r="4570" spans="1:5">
      <c r="A4570" s="668">
        <v>1570</v>
      </c>
      <c r="B4570" s="668" t="s">
        <v>64094</v>
      </c>
      <c r="C4570" s="668" t="s">
        <v>57099</v>
      </c>
      <c r="D4570" s="668" t="s">
        <v>57093</v>
      </c>
      <c r="E4570" s="674" t="s">
        <v>24303</v>
      </c>
    </row>
    <row r="4571" spans="1:5">
      <c r="A4571" s="668">
        <v>1576</v>
      </c>
      <c r="B4571" s="668" t="s">
        <v>64095</v>
      </c>
      <c r="C4571" s="668" t="s">
        <v>57099</v>
      </c>
      <c r="D4571" s="668" t="s">
        <v>57093</v>
      </c>
      <c r="E4571" s="674" t="s">
        <v>31131</v>
      </c>
    </row>
    <row r="4572" spans="1:5">
      <c r="A4572" s="668">
        <v>1577</v>
      </c>
      <c r="B4572" s="668" t="s">
        <v>64096</v>
      </c>
      <c r="C4572" s="668" t="s">
        <v>57099</v>
      </c>
      <c r="D4572" s="668" t="s">
        <v>57093</v>
      </c>
      <c r="E4572" s="674" t="s">
        <v>53929</v>
      </c>
    </row>
    <row r="4573" spans="1:5">
      <c r="A4573" s="668">
        <v>1571</v>
      </c>
      <c r="B4573" s="668" t="s">
        <v>64097</v>
      </c>
      <c r="C4573" s="668" t="s">
        <v>57099</v>
      </c>
      <c r="D4573" s="668" t="s">
        <v>57093</v>
      </c>
      <c r="E4573" s="674" t="s">
        <v>24324</v>
      </c>
    </row>
    <row r="4574" spans="1:5">
      <c r="A4574" s="668">
        <v>1578</v>
      </c>
      <c r="B4574" s="668" t="s">
        <v>64098</v>
      </c>
      <c r="C4574" s="668" t="s">
        <v>57099</v>
      </c>
      <c r="D4574" s="668" t="s">
        <v>57093</v>
      </c>
      <c r="E4574" s="674" t="s">
        <v>33036</v>
      </c>
    </row>
    <row r="4575" spans="1:5">
      <c r="A4575" s="668">
        <v>1573</v>
      </c>
      <c r="B4575" s="668" t="s">
        <v>64099</v>
      </c>
      <c r="C4575" s="668" t="s">
        <v>57099</v>
      </c>
      <c r="D4575" s="668" t="s">
        <v>57093</v>
      </c>
      <c r="E4575" s="674" t="s">
        <v>25014</v>
      </c>
    </row>
    <row r="4576" spans="1:5">
      <c r="A4576" s="668">
        <v>1579</v>
      </c>
      <c r="B4576" s="668" t="s">
        <v>64100</v>
      </c>
      <c r="C4576" s="668" t="s">
        <v>57099</v>
      </c>
      <c r="D4576" s="668" t="s">
        <v>57093</v>
      </c>
      <c r="E4576" s="674" t="s">
        <v>53914</v>
      </c>
    </row>
    <row r="4577" spans="1:5">
      <c r="A4577" s="668">
        <v>1580</v>
      </c>
      <c r="B4577" s="668" t="s">
        <v>64101</v>
      </c>
      <c r="C4577" s="668" t="s">
        <v>57099</v>
      </c>
      <c r="D4577" s="668" t="s">
        <v>57093</v>
      </c>
      <c r="E4577" s="674" t="s">
        <v>62205</v>
      </c>
    </row>
    <row r="4578" spans="1:5">
      <c r="A4578" s="668">
        <v>7571</v>
      </c>
      <c r="B4578" s="668" t="s">
        <v>64102</v>
      </c>
      <c r="C4578" s="668" t="s">
        <v>57099</v>
      </c>
      <c r="D4578" s="668" t="s">
        <v>57093</v>
      </c>
      <c r="E4578" s="674" t="s">
        <v>58799</v>
      </c>
    </row>
    <row r="4579" spans="1:5">
      <c r="A4579" s="668">
        <v>39321</v>
      </c>
      <c r="B4579" s="668" t="s">
        <v>64103</v>
      </c>
      <c r="C4579" s="668" t="s">
        <v>57099</v>
      </c>
      <c r="D4579" s="668" t="s">
        <v>57093</v>
      </c>
      <c r="E4579" s="674" t="s">
        <v>64104</v>
      </c>
    </row>
    <row r="4580" spans="1:5">
      <c r="A4580" s="668">
        <v>39319</v>
      </c>
      <c r="B4580" s="668" t="s">
        <v>64105</v>
      </c>
      <c r="C4580" s="668" t="s">
        <v>57099</v>
      </c>
      <c r="D4580" s="668" t="s">
        <v>57093</v>
      </c>
      <c r="E4580" s="674" t="s">
        <v>24725</v>
      </c>
    </row>
    <row r="4581" spans="1:5">
      <c r="A4581" s="668">
        <v>39320</v>
      </c>
      <c r="B4581" s="668" t="s">
        <v>64106</v>
      </c>
      <c r="C4581" s="668" t="s">
        <v>57099</v>
      </c>
      <c r="D4581" s="668" t="s">
        <v>57093</v>
      </c>
      <c r="E4581" s="674" t="s">
        <v>30736</v>
      </c>
    </row>
    <row r="4582" spans="1:5">
      <c r="A4582" s="668">
        <v>1591</v>
      </c>
      <c r="B4582" s="668" t="s">
        <v>64107</v>
      </c>
      <c r="C4582" s="668" t="s">
        <v>57099</v>
      </c>
      <c r="D4582" s="668" t="s">
        <v>57093</v>
      </c>
      <c r="E4582" s="674" t="s">
        <v>54364</v>
      </c>
    </row>
    <row r="4583" spans="1:5">
      <c r="A4583" s="668">
        <v>1547</v>
      </c>
      <c r="B4583" s="668" t="s">
        <v>64108</v>
      </c>
      <c r="C4583" s="668" t="s">
        <v>57099</v>
      </c>
      <c r="D4583" s="668" t="s">
        <v>57093</v>
      </c>
      <c r="E4583" s="674" t="s">
        <v>54862</v>
      </c>
    </row>
    <row r="4584" spans="1:5">
      <c r="A4584" s="668">
        <v>38196</v>
      </c>
      <c r="B4584" s="668" t="s">
        <v>64109</v>
      </c>
      <c r="C4584" s="668" t="s">
        <v>57099</v>
      </c>
      <c r="D4584" s="668" t="s">
        <v>57093</v>
      </c>
      <c r="E4584" s="674" t="s">
        <v>64110</v>
      </c>
    </row>
    <row r="4585" spans="1:5">
      <c r="A4585" s="668">
        <v>1543</v>
      </c>
      <c r="B4585" s="668" t="s">
        <v>64111</v>
      </c>
      <c r="C4585" s="668" t="s">
        <v>57099</v>
      </c>
      <c r="D4585" s="668" t="s">
        <v>57093</v>
      </c>
      <c r="E4585" s="674" t="s">
        <v>33689</v>
      </c>
    </row>
    <row r="4586" spans="1:5">
      <c r="A4586" s="668">
        <v>1585</v>
      </c>
      <c r="B4586" s="668" t="s">
        <v>64112</v>
      </c>
      <c r="C4586" s="668" t="s">
        <v>57099</v>
      </c>
      <c r="D4586" s="668" t="s">
        <v>57093</v>
      </c>
      <c r="E4586" s="674" t="s">
        <v>33036</v>
      </c>
    </row>
    <row r="4587" spans="1:5">
      <c r="A4587" s="668">
        <v>1593</v>
      </c>
      <c r="B4587" s="668" t="s">
        <v>64113</v>
      </c>
      <c r="C4587" s="668" t="s">
        <v>57099</v>
      </c>
      <c r="D4587" s="668" t="s">
        <v>57093</v>
      </c>
      <c r="E4587" s="674" t="s">
        <v>54698</v>
      </c>
    </row>
    <row r="4588" spans="1:5">
      <c r="A4588" s="668">
        <v>11838</v>
      </c>
      <c r="B4588" s="668" t="s">
        <v>64114</v>
      </c>
      <c r="C4588" s="668" t="s">
        <v>57099</v>
      </c>
      <c r="D4588" s="668" t="s">
        <v>57093</v>
      </c>
      <c r="E4588" s="674" t="s">
        <v>64115</v>
      </c>
    </row>
    <row r="4589" spans="1:5">
      <c r="A4589" s="668">
        <v>1594</v>
      </c>
      <c r="B4589" s="668" t="s">
        <v>64116</v>
      </c>
      <c r="C4589" s="668" t="s">
        <v>57099</v>
      </c>
      <c r="D4589" s="668" t="s">
        <v>57093</v>
      </c>
      <c r="E4589" s="674" t="s">
        <v>64117</v>
      </c>
    </row>
    <row r="4590" spans="1:5">
      <c r="A4590" s="668">
        <v>1586</v>
      </c>
      <c r="B4590" s="668" t="s">
        <v>64118</v>
      </c>
      <c r="C4590" s="668" t="s">
        <v>57099</v>
      </c>
      <c r="D4590" s="668" t="s">
        <v>57093</v>
      </c>
      <c r="E4590" s="674" t="s">
        <v>60225</v>
      </c>
    </row>
    <row r="4591" spans="1:5">
      <c r="A4591" s="668">
        <v>11839</v>
      </c>
      <c r="B4591" s="668" t="s">
        <v>64119</v>
      </c>
      <c r="C4591" s="668" t="s">
        <v>57099</v>
      </c>
      <c r="D4591" s="668" t="s">
        <v>57093</v>
      </c>
      <c r="E4591" s="674" t="s">
        <v>64120</v>
      </c>
    </row>
    <row r="4592" spans="1:5">
      <c r="A4592" s="668">
        <v>1587</v>
      </c>
      <c r="B4592" s="668" t="s">
        <v>64121</v>
      </c>
      <c r="C4592" s="668" t="s">
        <v>57099</v>
      </c>
      <c r="D4592" s="668" t="s">
        <v>57093</v>
      </c>
      <c r="E4592" s="674" t="s">
        <v>27189</v>
      </c>
    </row>
    <row r="4593" spans="1:5">
      <c r="A4593" s="668">
        <v>1545</v>
      </c>
      <c r="B4593" s="668" t="s">
        <v>64122</v>
      </c>
      <c r="C4593" s="668" t="s">
        <v>57099</v>
      </c>
      <c r="D4593" s="668" t="s">
        <v>57093</v>
      </c>
      <c r="E4593" s="674" t="s">
        <v>64123</v>
      </c>
    </row>
    <row r="4594" spans="1:5">
      <c r="A4594" s="668">
        <v>1588</v>
      </c>
      <c r="B4594" s="668" t="s">
        <v>64124</v>
      </c>
      <c r="C4594" s="668" t="s">
        <v>57099</v>
      </c>
      <c r="D4594" s="668" t="s">
        <v>57093</v>
      </c>
      <c r="E4594" s="674" t="s">
        <v>64125</v>
      </c>
    </row>
    <row r="4595" spans="1:5">
      <c r="A4595" s="668">
        <v>1535</v>
      </c>
      <c r="B4595" s="668" t="s">
        <v>64126</v>
      </c>
      <c r="C4595" s="668" t="s">
        <v>57099</v>
      </c>
      <c r="D4595" s="668" t="s">
        <v>57093</v>
      </c>
      <c r="E4595" s="674" t="s">
        <v>64127</v>
      </c>
    </row>
    <row r="4596" spans="1:5">
      <c r="A4596" s="668">
        <v>1589</v>
      </c>
      <c r="B4596" s="668" t="s">
        <v>64128</v>
      </c>
      <c r="C4596" s="668" t="s">
        <v>57099</v>
      </c>
      <c r="D4596" s="668" t="s">
        <v>57093</v>
      </c>
      <c r="E4596" s="674" t="s">
        <v>64129</v>
      </c>
    </row>
    <row r="4597" spans="1:5">
      <c r="A4597" s="668">
        <v>1546</v>
      </c>
      <c r="B4597" s="668" t="s">
        <v>64130</v>
      </c>
      <c r="C4597" s="668" t="s">
        <v>57099</v>
      </c>
      <c r="D4597" s="668" t="s">
        <v>57093</v>
      </c>
      <c r="E4597" s="674" t="s">
        <v>54630</v>
      </c>
    </row>
    <row r="4598" spans="1:5">
      <c r="A4598" s="668">
        <v>1590</v>
      </c>
      <c r="B4598" s="668" t="s">
        <v>64131</v>
      </c>
      <c r="C4598" s="668" t="s">
        <v>57099</v>
      </c>
      <c r="D4598" s="668" t="s">
        <v>57093</v>
      </c>
      <c r="E4598" s="674" t="s">
        <v>33129</v>
      </c>
    </row>
    <row r="4599" spans="1:5">
      <c r="A4599" s="668">
        <v>1542</v>
      </c>
      <c r="B4599" s="668" t="s">
        <v>64132</v>
      </c>
      <c r="C4599" s="668" t="s">
        <v>57099</v>
      </c>
      <c r="D4599" s="668" t="s">
        <v>57093</v>
      </c>
      <c r="E4599" s="674" t="s">
        <v>32927</v>
      </c>
    </row>
    <row r="4600" spans="1:5">
      <c r="A4600" s="668">
        <v>38415</v>
      </c>
      <c r="B4600" s="668" t="s">
        <v>64133</v>
      </c>
      <c r="C4600" s="668" t="s">
        <v>57099</v>
      </c>
      <c r="D4600" s="668" t="s">
        <v>57093</v>
      </c>
      <c r="E4600" s="674" t="s">
        <v>64134</v>
      </c>
    </row>
    <row r="4601" spans="1:5">
      <c r="A4601" s="668">
        <v>38414</v>
      </c>
      <c r="B4601" s="668" t="s">
        <v>64135</v>
      </c>
      <c r="C4601" s="668" t="s">
        <v>57099</v>
      </c>
      <c r="D4601" s="668" t="s">
        <v>57093</v>
      </c>
      <c r="E4601" s="674" t="s">
        <v>64136</v>
      </c>
    </row>
    <row r="4602" spans="1:5">
      <c r="A4602" s="668">
        <v>38128</v>
      </c>
      <c r="B4602" s="668" t="s">
        <v>64137</v>
      </c>
      <c r="C4602" s="668" t="s">
        <v>57213</v>
      </c>
      <c r="D4602" s="668" t="s">
        <v>57097</v>
      </c>
      <c r="E4602" s="674" t="s">
        <v>25531</v>
      </c>
    </row>
    <row r="4603" spans="1:5">
      <c r="A4603" s="668">
        <v>7253</v>
      </c>
      <c r="B4603" s="668" t="s">
        <v>64138</v>
      </c>
      <c r="C4603" s="668" t="s">
        <v>57384</v>
      </c>
      <c r="D4603" s="668" t="s">
        <v>57093</v>
      </c>
      <c r="E4603" s="674" t="s">
        <v>64139</v>
      </c>
    </row>
    <row r="4604" spans="1:5">
      <c r="A4604" s="668">
        <v>43781</v>
      </c>
      <c r="B4604" s="668" t="s">
        <v>64140</v>
      </c>
      <c r="C4604" s="668" t="s">
        <v>64141</v>
      </c>
      <c r="D4604" s="668" t="s">
        <v>57093</v>
      </c>
      <c r="E4604" s="674" t="s">
        <v>57094</v>
      </c>
    </row>
    <row r="4605" spans="1:5">
      <c r="A4605" s="668">
        <v>4806</v>
      </c>
      <c r="B4605" s="668" t="s">
        <v>64142</v>
      </c>
      <c r="C4605" s="668" t="s">
        <v>57144</v>
      </c>
      <c r="D4605" s="668" t="s">
        <v>57093</v>
      </c>
      <c r="E4605" s="674" t="s">
        <v>64143</v>
      </c>
    </row>
    <row r="4606" spans="1:5">
      <c r="A4606" s="668">
        <v>34401</v>
      </c>
      <c r="B4606" s="668" t="s">
        <v>64144</v>
      </c>
      <c r="C4606" s="668" t="s">
        <v>57099</v>
      </c>
      <c r="D4606" s="668" t="s">
        <v>57093</v>
      </c>
      <c r="E4606" s="674" t="s">
        <v>32966</v>
      </c>
    </row>
    <row r="4607" spans="1:5">
      <c r="A4607" s="668">
        <v>7260</v>
      </c>
      <c r="B4607" s="668" t="s">
        <v>64145</v>
      </c>
      <c r="C4607" s="668" t="s">
        <v>57099</v>
      </c>
      <c r="D4607" s="668" t="s">
        <v>57093</v>
      </c>
      <c r="E4607" s="674" t="s">
        <v>32279</v>
      </c>
    </row>
    <row r="4608" spans="1:5">
      <c r="A4608" s="668">
        <v>7256</v>
      </c>
      <c r="B4608" s="668" t="s">
        <v>64146</v>
      </c>
      <c r="C4608" s="668" t="s">
        <v>57099</v>
      </c>
      <c r="D4608" s="668" t="s">
        <v>57093</v>
      </c>
      <c r="E4608" s="674" t="s">
        <v>53905</v>
      </c>
    </row>
    <row r="4609" spans="1:5">
      <c r="A4609" s="668">
        <v>7258</v>
      </c>
      <c r="B4609" s="668" t="s">
        <v>64147</v>
      </c>
      <c r="C4609" s="668" t="s">
        <v>57099</v>
      </c>
      <c r="D4609" s="668" t="s">
        <v>57093</v>
      </c>
      <c r="E4609" s="674" t="s">
        <v>24212</v>
      </c>
    </row>
    <row r="4610" spans="1:5">
      <c r="A4610" s="668">
        <v>34400</v>
      </c>
      <c r="B4610" s="668" t="s">
        <v>64148</v>
      </c>
      <c r="C4610" s="668" t="s">
        <v>57099</v>
      </c>
      <c r="D4610" s="668" t="s">
        <v>57093</v>
      </c>
      <c r="E4610" s="674" t="s">
        <v>57982</v>
      </c>
    </row>
    <row r="4611" spans="1:5">
      <c r="A4611" s="668">
        <v>10617</v>
      </c>
      <c r="B4611" s="668" t="s">
        <v>64149</v>
      </c>
      <c r="C4611" s="668" t="s">
        <v>57099</v>
      </c>
      <c r="D4611" s="668" t="s">
        <v>57093</v>
      </c>
      <c r="E4611" s="674" t="s">
        <v>25866</v>
      </c>
    </row>
    <row r="4612" spans="1:5">
      <c r="A4612" s="668">
        <v>7274</v>
      </c>
      <c r="B4612" s="668" t="s">
        <v>64150</v>
      </c>
      <c r="C4612" s="668" t="s">
        <v>57099</v>
      </c>
      <c r="D4612" s="668" t="s">
        <v>44266</v>
      </c>
      <c r="E4612" s="674" t="s">
        <v>33715</v>
      </c>
    </row>
    <row r="4613" spans="1:5">
      <c r="A4613" s="668">
        <v>11663</v>
      </c>
      <c r="B4613" s="668" t="s">
        <v>64151</v>
      </c>
      <c r="C4613" s="668" t="s">
        <v>57099</v>
      </c>
      <c r="D4613" s="668" t="s">
        <v>44266</v>
      </c>
      <c r="E4613" s="674" t="s">
        <v>64152</v>
      </c>
    </row>
    <row r="4614" spans="1:5">
      <c r="A4614" s="668">
        <v>154</v>
      </c>
      <c r="B4614" s="668" t="s">
        <v>64153</v>
      </c>
      <c r="C4614" s="668" t="s">
        <v>57136</v>
      </c>
      <c r="D4614" s="668" t="s">
        <v>57093</v>
      </c>
      <c r="E4614" s="674" t="s">
        <v>64154</v>
      </c>
    </row>
    <row r="4615" spans="1:5">
      <c r="A4615" s="668">
        <v>38121</v>
      </c>
      <c r="B4615" s="668" t="s">
        <v>64155</v>
      </c>
      <c r="C4615" s="668" t="s">
        <v>57136</v>
      </c>
      <c r="D4615" s="668" t="s">
        <v>57093</v>
      </c>
      <c r="E4615" s="674" t="s">
        <v>54396</v>
      </c>
    </row>
    <row r="4616" spans="1:5">
      <c r="A4616" s="668">
        <v>7343</v>
      </c>
      <c r="B4616" s="668" t="s">
        <v>64156</v>
      </c>
      <c r="C4616" s="668" t="s">
        <v>57136</v>
      </c>
      <c r="D4616" s="668" t="s">
        <v>57093</v>
      </c>
      <c r="E4616" s="674" t="s">
        <v>54983</v>
      </c>
    </row>
    <row r="4617" spans="1:5">
      <c r="A4617" s="668">
        <v>43776</v>
      </c>
      <c r="B4617" s="668" t="s">
        <v>64157</v>
      </c>
      <c r="C4617" s="668" t="s">
        <v>57136</v>
      </c>
      <c r="D4617" s="668" t="s">
        <v>57093</v>
      </c>
      <c r="E4617" s="674" t="s">
        <v>64158</v>
      </c>
    </row>
    <row r="4618" spans="1:5">
      <c r="A4618" s="668">
        <v>7350</v>
      </c>
      <c r="B4618" s="668" t="s">
        <v>64159</v>
      </c>
      <c r="C4618" s="668" t="s">
        <v>57136</v>
      </c>
      <c r="D4618" s="668" t="s">
        <v>57093</v>
      </c>
      <c r="E4618" s="674" t="s">
        <v>64160</v>
      </c>
    </row>
    <row r="4619" spans="1:5">
      <c r="A4619" s="668">
        <v>7348</v>
      </c>
      <c r="B4619" s="668" t="s">
        <v>64161</v>
      </c>
      <c r="C4619" s="668" t="s">
        <v>57136</v>
      </c>
      <c r="D4619" s="668" t="s">
        <v>57093</v>
      </c>
      <c r="E4619" s="674" t="s">
        <v>64162</v>
      </c>
    </row>
    <row r="4620" spans="1:5">
      <c r="A4620" s="668">
        <v>7356</v>
      </c>
      <c r="B4620" s="668" t="s">
        <v>64163</v>
      </c>
      <c r="C4620" s="668" t="s">
        <v>57136</v>
      </c>
      <c r="D4620" s="668" t="s">
        <v>57093</v>
      </c>
      <c r="E4620" s="674" t="s">
        <v>33096</v>
      </c>
    </row>
    <row r="4621" spans="1:5">
      <c r="A4621" s="668">
        <v>7313</v>
      </c>
      <c r="B4621" s="668" t="s">
        <v>64164</v>
      </c>
      <c r="C4621" s="668" t="s">
        <v>57136</v>
      </c>
      <c r="D4621" s="668" t="s">
        <v>57093</v>
      </c>
      <c r="E4621" s="674" t="s">
        <v>64165</v>
      </c>
    </row>
    <row r="4622" spans="1:5">
      <c r="A4622" s="668">
        <v>7319</v>
      </c>
      <c r="B4622" s="668" t="s">
        <v>64166</v>
      </c>
      <c r="C4622" s="668" t="s">
        <v>57136</v>
      </c>
      <c r="D4622" s="668" t="s">
        <v>57093</v>
      </c>
      <c r="E4622" s="674" t="s">
        <v>33185</v>
      </c>
    </row>
    <row r="4623" spans="1:5">
      <c r="A4623" s="668">
        <v>38119</v>
      </c>
      <c r="B4623" s="668" t="s">
        <v>64167</v>
      </c>
      <c r="C4623" s="668" t="s">
        <v>57136</v>
      </c>
      <c r="D4623" s="668" t="s">
        <v>57093</v>
      </c>
      <c r="E4623" s="674" t="s">
        <v>64168</v>
      </c>
    </row>
    <row r="4624" spans="1:5">
      <c r="A4624" s="668">
        <v>7314</v>
      </c>
      <c r="B4624" s="668" t="s">
        <v>64169</v>
      </c>
      <c r="C4624" s="668" t="s">
        <v>57136</v>
      </c>
      <c r="D4624" s="668" t="s">
        <v>57093</v>
      </c>
      <c r="E4624" s="674" t="s">
        <v>64170</v>
      </c>
    </row>
    <row r="4625" spans="1:5">
      <c r="A4625" s="668">
        <v>38131</v>
      </c>
      <c r="B4625" s="668" t="s">
        <v>64171</v>
      </c>
      <c r="C4625" s="668" t="s">
        <v>57136</v>
      </c>
      <c r="D4625" s="668" t="s">
        <v>57093</v>
      </c>
      <c r="E4625" s="674" t="s">
        <v>64172</v>
      </c>
    </row>
    <row r="4626" spans="1:5">
      <c r="A4626" s="668">
        <v>7304</v>
      </c>
      <c r="B4626" s="668" t="s">
        <v>64173</v>
      </c>
      <c r="C4626" s="668" t="s">
        <v>57136</v>
      </c>
      <c r="D4626" s="668" t="s">
        <v>57093</v>
      </c>
      <c r="E4626" s="674" t="s">
        <v>64174</v>
      </c>
    </row>
    <row r="4627" spans="1:5">
      <c r="A4627" s="668">
        <v>43649</v>
      </c>
      <c r="B4627" s="668" t="s">
        <v>64175</v>
      </c>
      <c r="C4627" s="668" t="s">
        <v>57136</v>
      </c>
      <c r="D4627" s="668" t="s">
        <v>57093</v>
      </c>
      <c r="E4627" s="674" t="s">
        <v>60256</v>
      </c>
    </row>
    <row r="4628" spans="1:5">
      <c r="A4628" s="668">
        <v>43650</v>
      </c>
      <c r="B4628" s="668" t="s">
        <v>64176</v>
      </c>
      <c r="C4628" s="668" t="s">
        <v>57136</v>
      </c>
      <c r="D4628" s="668" t="s">
        <v>57093</v>
      </c>
      <c r="E4628" s="674" t="s">
        <v>54743</v>
      </c>
    </row>
    <row r="4629" spans="1:5">
      <c r="A4629" s="668">
        <v>7311</v>
      </c>
      <c r="B4629" s="668" t="s">
        <v>64177</v>
      </c>
      <c r="C4629" s="668" t="s">
        <v>57136</v>
      </c>
      <c r="D4629" s="668" t="s">
        <v>57093</v>
      </c>
      <c r="E4629" s="674" t="s">
        <v>64178</v>
      </c>
    </row>
    <row r="4630" spans="1:5">
      <c r="A4630" s="668">
        <v>7292</v>
      </c>
      <c r="B4630" s="668" t="s">
        <v>64179</v>
      </c>
      <c r="C4630" s="668" t="s">
        <v>57136</v>
      </c>
      <c r="D4630" s="668" t="s">
        <v>57097</v>
      </c>
      <c r="E4630" s="674" t="s">
        <v>64180</v>
      </c>
    </row>
    <row r="4631" spans="1:5">
      <c r="A4631" s="668">
        <v>7293</v>
      </c>
      <c r="B4631" s="668" t="s">
        <v>64181</v>
      </c>
      <c r="C4631" s="668" t="s">
        <v>57136</v>
      </c>
      <c r="D4631" s="668" t="s">
        <v>57093</v>
      </c>
      <c r="E4631" s="674" t="s">
        <v>64182</v>
      </c>
    </row>
    <row r="4632" spans="1:5">
      <c r="A4632" s="668">
        <v>7306</v>
      </c>
      <c r="B4632" s="668" t="s">
        <v>64183</v>
      </c>
      <c r="C4632" s="668" t="s">
        <v>57136</v>
      </c>
      <c r="D4632" s="668" t="s">
        <v>57093</v>
      </c>
      <c r="E4632" s="674" t="s">
        <v>64184</v>
      </c>
    </row>
    <row r="4633" spans="1:5">
      <c r="A4633" s="668">
        <v>7288</v>
      </c>
      <c r="B4633" s="668" t="s">
        <v>64185</v>
      </c>
      <c r="C4633" s="668" t="s">
        <v>57136</v>
      </c>
      <c r="D4633" s="668" t="s">
        <v>57093</v>
      </c>
      <c r="E4633" s="674" t="s">
        <v>33353</v>
      </c>
    </row>
    <row r="4634" spans="1:5">
      <c r="A4634" s="668">
        <v>43625</v>
      </c>
      <c r="B4634" s="668" t="s">
        <v>64186</v>
      </c>
      <c r="C4634" s="668" t="s">
        <v>57136</v>
      </c>
      <c r="D4634" s="668" t="s">
        <v>57093</v>
      </c>
      <c r="E4634" s="674" t="s">
        <v>64187</v>
      </c>
    </row>
    <row r="4635" spans="1:5">
      <c r="A4635" s="668">
        <v>43647</v>
      </c>
      <c r="B4635" s="668" t="s">
        <v>64188</v>
      </c>
      <c r="C4635" s="668" t="s">
        <v>57136</v>
      </c>
      <c r="D4635" s="668" t="s">
        <v>57093</v>
      </c>
      <c r="E4635" s="674" t="s">
        <v>54689</v>
      </c>
    </row>
    <row r="4636" spans="1:5">
      <c r="A4636" s="668">
        <v>43648</v>
      </c>
      <c r="B4636" s="668" t="s">
        <v>64189</v>
      </c>
      <c r="C4636" s="668" t="s">
        <v>57136</v>
      </c>
      <c r="D4636" s="668" t="s">
        <v>57093</v>
      </c>
      <c r="E4636" s="674" t="s">
        <v>32959</v>
      </c>
    </row>
    <row r="4637" spans="1:5">
      <c r="A4637" s="668">
        <v>35693</v>
      </c>
      <c r="B4637" s="668" t="s">
        <v>64190</v>
      </c>
      <c r="C4637" s="668" t="s">
        <v>57136</v>
      </c>
      <c r="D4637" s="668" t="s">
        <v>57093</v>
      </c>
      <c r="E4637" s="674" t="s">
        <v>33535</v>
      </c>
    </row>
    <row r="4638" spans="1:5">
      <c r="A4638" s="668">
        <v>35692</v>
      </c>
      <c r="B4638" s="668" t="s">
        <v>64191</v>
      </c>
      <c r="C4638" s="668" t="s">
        <v>57136</v>
      </c>
      <c r="D4638" s="668" t="s">
        <v>57093</v>
      </c>
      <c r="E4638" s="674" t="s">
        <v>58612</v>
      </c>
    </row>
    <row r="4639" spans="1:5">
      <c r="A4639" s="668">
        <v>7342</v>
      </c>
      <c r="B4639" s="668" t="s">
        <v>64192</v>
      </c>
      <c r="C4639" s="668" t="s">
        <v>57213</v>
      </c>
      <c r="D4639" s="668" t="s">
        <v>57093</v>
      </c>
      <c r="E4639" s="674" t="s">
        <v>64193</v>
      </c>
    </row>
    <row r="4640" spans="1:5">
      <c r="A4640" s="668">
        <v>39574</v>
      </c>
      <c r="B4640" s="668" t="s">
        <v>64194</v>
      </c>
      <c r="C4640" s="668" t="s">
        <v>57099</v>
      </c>
      <c r="D4640" s="668" t="s">
        <v>57093</v>
      </c>
      <c r="E4640" s="674" t="s">
        <v>63828</v>
      </c>
    </row>
    <row r="4641" spans="1:5">
      <c r="A4641" s="668">
        <v>11060</v>
      </c>
      <c r="B4641" s="668" t="s">
        <v>64195</v>
      </c>
      <c r="C4641" s="668" t="s">
        <v>57099</v>
      </c>
      <c r="D4641" s="668" t="s">
        <v>57093</v>
      </c>
      <c r="E4641" s="674" t="s">
        <v>64196</v>
      </c>
    </row>
    <row r="4642" spans="1:5">
      <c r="A4642" s="668">
        <v>37401</v>
      </c>
      <c r="B4642" s="668" t="s">
        <v>64197</v>
      </c>
      <c r="C4642" s="668" t="s">
        <v>57099</v>
      </c>
      <c r="D4642" s="668" t="s">
        <v>57093</v>
      </c>
      <c r="E4642" s="674" t="s">
        <v>62353</v>
      </c>
    </row>
    <row r="4643" spans="1:5">
      <c r="A4643" s="668">
        <v>7525</v>
      </c>
      <c r="B4643" s="668" t="s">
        <v>64198</v>
      </c>
      <c r="C4643" s="668" t="s">
        <v>57099</v>
      </c>
      <c r="D4643" s="668" t="s">
        <v>57093</v>
      </c>
      <c r="E4643" s="674" t="s">
        <v>64199</v>
      </c>
    </row>
    <row r="4644" spans="1:5">
      <c r="A4644" s="668">
        <v>7524</v>
      </c>
      <c r="B4644" s="668" t="s">
        <v>64200</v>
      </c>
      <c r="C4644" s="668" t="s">
        <v>57099</v>
      </c>
      <c r="D4644" s="668" t="s">
        <v>57093</v>
      </c>
      <c r="E4644" s="674" t="s">
        <v>64201</v>
      </c>
    </row>
    <row r="4645" spans="1:5">
      <c r="A4645" s="668">
        <v>38105</v>
      </c>
      <c r="B4645" s="668" t="s">
        <v>64202</v>
      </c>
      <c r="C4645" s="668" t="s">
        <v>57099</v>
      </c>
      <c r="D4645" s="668" t="s">
        <v>57093</v>
      </c>
      <c r="E4645" s="674" t="s">
        <v>33185</v>
      </c>
    </row>
    <row r="4646" spans="1:5">
      <c r="A4646" s="668">
        <v>38084</v>
      </c>
      <c r="B4646" s="668" t="s">
        <v>64203</v>
      </c>
      <c r="C4646" s="668" t="s">
        <v>57099</v>
      </c>
      <c r="D4646" s="668" t="s">
        <v>57093</v>
      </c>
      <c r="E4646" s="674" t="s">
        <v>62974</v>
      </c>
    </row>
    <row r="4647" spans="1:5">
      <c r="A4647" s="668">
        <v>38103</v>
      </c>
      <c r="B4647" s="668" t="s">
        <v>64204</v>
      </c>
      <c r="C4647" s="668" t="s">
        <v>57099</v>
      </c>
      <c r="D4647" s="668" t="s">
        <v>57093</v>
      </c>
      <c r="E4647" s="674" t="s">
        <v>64205</v>
      </c>
    </row>
    <row r="4648" spans="1:5">
      <c r="A4648" s="668">
        <v>38082</v>
      </c>
      <c r="B4648" s="668" t="s">
        <v>64206</v>
      </c>
      <c r="C4648" s="668" t="s">
        <v>57099</v>
      </c>
      <c r="D4648" s="668" t="s">
        <v>57093</v>
      </c>
      <c r="E4648" s="674" t="s">
        <v>58268</v>
      </c>
    </row>
    <row r="4649" spans="1:5">
      <c r="A4649" s="668">
        <v>38104</v>
      </c>
      <c r="B4649" s="668" t="s">
        <v>64207</v>
      </c>
      <c r="C4649" s="668" t="s">
        <v>57099</v>
      </c>
      <c r="D4649" s="668" t="s">
        <v>57093</v>
      </c>
      <c r="E4649" s="674" t="s">
        <v>64208</v>
      </c>
    </row>
    <row r="4650" spans="1:5">
      <c r="A4650" s="668">
        <v>38083</v>
      </c>
      <c r="B4650" s="668" t="s">
        <v>64209</v>
      </c>
      <c r="C4650" s="668" t="s">
        <v>57099</v>
      </c>
      <c r="D4650" s="668" t="s">
        <v>57093</v>
      </c>
      <c r="E4650" s="674" t="s">
        <v>64210</v>
      </c>
    </row>
    <row r="4651" spans="1:5">
      <c r="A4651" s="668">
        <v>38101</v>
      </c>
      <c r="B4651" s="668" t="s">
        <v>64211</v>
      </c>
      <c r="C4651" s="668" t="s">
        <v>57099</v>
      </c>
      <c r="D4651" s="668" t="s">
        <v>57093</v>
      </c>
      <c r="E4651" s="674" t="s">
        <v>25310</v>
      </c>
    </row>
    <row r="4652" spans="1:5">
      <c r="A4652" s="668">
        <v>7528</v>
      </c>
      <c r="B4652" s="668" t="s">
        <v>64212</v>
      </c>
      <c r="C4652" s="668" t="s">
        <v>57099</v>
      </c>
      <c r="D4652" s="668" t="s">
        <v>57097</v>
      </c>
      <c r="E4652" s="674" t="s">
        <v>28577</v>
      </c>
    </row>
    <row r="4653" spans="1:5">
      <c r="A4653" s="668">
        <v>12147</v>
      </c>
      <c r="B4653" s="668" t="s">
        <v>64213</v>
      </c>
      <c r="C4653" s="668" t="s">
        <v>57099</v>
      </c>
      <c r="D4653" s="668" t="s">
        <v>57093</v>
      </c>
      <c r="E4653" s="674" t="s">
        <v>32963</v>
      </c>
    </row>
    <row r="4654" spans="1:5">
      <c r="A4654" s="668">
        <v>38075</v>
      </c>
      <c r="B4654" s="668" t="s">
        <v>64214</v>
      </c>
      <c r="C4654" s="668" t="s">
        <v>57099</v>
      </c>
      <c r="D4654" s="668" t="s">
        <v>57093</v>
      </c>
      <c r="E4654" s="674" t="s">
        <v>33022</v>
      </c>
    </row>
    <row r="4655" spans="1:5">
      <c r="A4655" s="668">
        <v>38102</v>
      </c>
      <c r="B4655" s="668" t="s">
        <v>64215</v>
      </c>
      <c r="C4655" s="668" t="s">
        <v>57099</v>
      </c>
      <c r="D4655" s="668" t="s">
        <v>57093</v>
      </c>
      <c r="E4655" s="674" t="s">
        <v>54701</v>
      </c>
    </row>
    <row r="4656" spans="1:5">
      <c r="A4656" s="668">
        <v>38076</v>
      </c>
      <c r="B4656" s="668" t="s">
        <v>64216</v>
      </c>
      <c r="C4656" s="668" t="s">
        <v>57099</v>
      </c>
      <c r="D4656" s="668" t="s">
        <v>57093</v>
      </c>
      <c r="E4656" s="674" t="s">
        <v>64217</v>
      </c>
    </row>
    <row r="4657" spans="1:5">
      <c r="A4657" s="668">
        <v>7592</v>
      </c>
      <c r="B4657" s="668" t="s">
        <v>64218</v>
      </c>
      <c r="C4657" s="668" t="s">
        <v>57386</v>
      </c>
      <c r="D4657" s="668" t="s">
        <v>57097</v>
      </c>
      <c r="E4657" s="674" t="s">
        <v>33314</v>
      </c>
    </row>
    <row r="4658" spans="1:5">
      <c r="A4658" s="668">
        <v>40820</v>
      </c>
      <c r="B4658" s="668" t="s">
        <v>64219</v>
      </c>
      <c r="C4658" s="668" t="s">
        <v>57389</v>
      </c>
      <c r="D4658" s="668" t="s">
        <v>57093</v>
      </c>
      <c r="E4658" s="674" t="s">
        <v>72453</v>
      </c>
    </row>
    <row r="4659" spans="1:5">
      <c r="A4659" s="668">
        <v>11762</v>
      </c>
      <c r="B4659" s="668" t="s">
        <v>64220</v>
      </c>
      <c r="C4659" s="668" t="s">
        <v>57099</v>
      </c>
      <c r="D4659" s="668" t="s">
        <v>57093</v>
      </c>
      <c r="E4659" s="674" t="s">
        <v>55053</v>
      </c>
    </row>
    <row r="4660" spans="1:5">
      <c r="A4660" s="668">
        <v>13418</v>
      </c>
      <c r="B4660" s="668" t="s">
        <v>64221</v>
      </c>
      <c r="C4660" s="668" t="s">
        <v>57099</v>
      </c>
      <c r="D4660" s="668" t="s">
        <v>57093</v>
      </c>
      <c r="E4660" s="674" t="s">
        <v>59321</v>
      </c>
    </row>
    <row r="4661" spans="1:5">
      <c r="A4661" s="668">
        <v>13984</v>
      </c>
      <c r="B4661" s="668" t="s">
        <v>64222</v>
      </c>
      <c r="C4661" s="668" t="s">
        <v>57099</v>
      </c>
      <c r="D4661" s="668" t="s">
        <v>57093</v>
      </c>
      <c r="E4661" s="674" t="s">
        <v>33148</v>
      </c>
    </row>
    <row r="4662" spans="1:5">
      <c r="A4662" s="668">
        <v>11772</v>
      </c>
      <c r="B4662" s="668" t="s">
        <v>64223</v>
      </c>
      <c r="C4662" s="668" t="s">
        <v>57099</v>
      </c>
      <c r="D4662" s="668" t="s">
        <v>57093</v>
      </c>
      <c r="E4662" s="674" t="s">
        <v>64224</v>
      </c>
    </row>
    <row r="4663" spans="1:5">
      <c r="A4663" s="668">
        <v>36795</v>
      </c>
      <c r="B4663" s="668" t="s">
        <v>64225</v>
      </c>
      <c r="C4663" s="668" t="s">
        <v>57099</v>
      </c>
      <c r="D4663" s="668" t="s">
        <v>57093</v>
      </c>
      <c r="E4663" s="674" t="s">
        <v>64226</v>
      </c>
    </row>
    <row r="4664" spans="1:5">
      <c r="A4664" s="668">
        <v>36796</v>
      </c>
      <c r="B4664" s="668" t="s">
        <v>64227</v>
      </c>
      <c r="C4664" s="668" t="s">
        <v>57099</v>
      </c>
      <c r="D4664" s="668" t="s">
        <v>57093</v>
      </c>
      <c r="E4664" s="674" t="s">
        <v>54523</v>
      </c>
    </row>
    <row r="4665" spans="1:5">
      <c r="A4665" s="668">
        <v>36791</v>
      </c>
      <c r="B4665" s="668" t="s">
        <v>64228</v>
      </c>
      <c r="C4665" s="668" t="s">
        <v>57099</v>
      </c>
      <c r="D4665" s="668" t="s">
        <v>57093</v>
      </c>
      <c r="E4665" s="674" t="s">
        <v>64229</v>
      </c>
    </row>
    <row r="4666" spans="1:5">
      <c r="A4666" s="668">
        <v>13415</v>
      </c>
      <c r="B4666" s="668" t="s">
        <v>64230</v>
      </c>
      <c r="C4666" s="668" t="s">
        <v>57099</v>
      </c>
      <c r="D4666" s="668" t="s">
        <v>57097</v>
      </c>
      <c r="E4666" s="674" t="s">
        <v>61169</v>
      </c>
    </row>
    <row r="4667" spans="1:5">
      <c r="A4667" s="668">
        <v>36792</v>
      </c>
      <c r="B4667" s="668" t="s">
        <v>64231</v>
      </c>
      <c r="C4667" s="668" t="s">
        <v>57099</v>
      </c>
      <c r="D4667" s="668" t="s">
        <v>57093</v>
      </c>
      <c r="E4667" s="674" t="s">
        <v>64232</v>
      </c>
    </row>
    <row r="4668" spans="1:5">
      <c r="A4668" s="668">
        <v>11773</v>
      </c>
      <c r="B4668" s="668" t="s">
        <v>64233</v>
      </c>
      <c r="C4668" s="668" t="s">
        <v>57099</v>
      </c>
      <c r="D4668" s="668" t="s">
        <v>57093</v>
      </c>
      <c r="E4668" s="674" t="s">
        <v>64234</v>
      </c>
    </row>
    <row r="4669" spans="1:5">
      <c r="A4669" s="668">
        <v>11775</v>
      </c>
      <c r="B4669" s="668" t="s">
        <v>64235</v>
      </c>
      <c r="C4669" s="668" t="s">
        <v>57099</v>
      </c>
      <c r="D4669" s="668" t="s">
        <v>57093</v>
      </c>
      <c r="E4669" s="674" t="s">
        <v>64236</v>
      </c>
    </row>
    <row r="4670" spans="1:5">
      <c r="A4670" s="668">
        <v>13983</v>
      </c>
      <c r="B4670" s="668" t="s">
        <v>64237</v>
      </c>
      <c r="C4670" s="668" t="s">
        <v>57099</v>
      </c>
      <c r="D4670" s="668" t="s">
        <v>57093</v>
      </c>
      <c r="E4670" s="674" t="s">
        <v>64238</v>
      </c>
    </row>
    <row r="4671" spans="1:5">
      <c r="A4671" s="668">
        <v>13416</v>
      </c>
      <c r="B4671" s="668" t="s">
        <v>64239</v>
      </c>
      <c r="C4671" s="668" t="s">
        <v>57099</v>
      </c>
      <c r="D4671" s="668" t="s">
        <v>57093</v>
      </c>
      <c r="E4671" s="674" t="s">
        <v>64240</v>
      </c>
    </row>
    <row r="4672" spans="1:5">
      <c r="A4672" s="668">
        <v>13417</v>
      </c>
      <c r="B4672" s="668" t="s">
        <v>64241</v>
      </c>
      <c r="C4672" s="668" t="s">
        <v>57099</v>
      </c>
      <c r="D4672" s="668" t="s">
        <v>57093</v>
      </c>
      <c r="E4672" s="674" t="s">
        <v>64242</v>
      </c>
    </row>
    <row r="4673" spans="1:5">
      <c r="A4673" s="668">
        <v>7604</v>
      </c>
      <c r="B4673" s="668" t="s">
        <v>64243</v>
      </c>
      <c r="C4673" s="668" t="s">
        <v>57099</v>
      </c>
      <c r="D4673" s="668" t="s">
        <v>57093</v>
      </c>
      <c r="E4673" s="674" t="s">
        <v>57257</v>
      </c>
    </row>
    <row r="4674" spans="1:5">
      <c r="A4674" s="668">
        <v>11763</v>
      </c>
      <c r="B4674" s="668" t="s">
        <v>64244</v>
      </c>
      <c r="C4674" s="668" t="s">
        <v>57099</v>
      </c>
      <c r="D4674" s="668" t="s">
        <v>57093</v>
      </c>
      <c r="E4674" s="674" t="s">
        <v>64245</v>
      </c>
    </row>
    <row r="4675" spans="1:5">
      <c r="A4675" s="668">
        <v>11764</v>
      </c>
      <c r="B4675" s="668" t="s">
        <v>64246</v>
      </c>
      <c r="C4675" s="668" t="s">
        <v>57099</v>
      </c>
      <c r="D4675" s="668" t="s">
        <v>57093</v>
      </c>
      <c r="E4675" s="674" t="s">
        <v>64247</v>
      </c>
    </row>
    <row r="4676" spans="1:5">
      <c r="A4676" s="668">
        <v>11829</v>
      </c>
      <c r="B4676" s="668" t="s">
        <v>64248</v>
      </c>
      <c r="C4676" s="668" t="s">
        <v>57099</v>
      </c>
      <c r="D4676" s="668" t="s">
        <v>57093</v>
      </c>
      <c r="E4676" s="674" t="s">
        <v>60952</v>
      </c>
    </row>
    <row r="4677" spans="1:5">
      <c r="A4677" s="668">
        <v>11825</v>
      </c>
      <c r="B4677" s="668" t="s">
        <v>64249</v>
      </c>
      <c r="C4677" s="668" t="s">
        <v>57099</v>
      </c>
      <c r="D4677" s="668" t="s">
        <v>57093</v>
      </c>
      <c r="E4677" s="674" t="s">
        <v>64250</v>
      </c>
    </row>
    <row r="4678" spans="1:5">
      <c r="A4678" s="668">
        <v>11767</v>
      </c>
      <c r="B4678" s="668" t="s">
        <v>64251</v>
      </c>
      <c r="C4678" s="668" t="s">
        <v>57099</v>
      </c>
      <c r="D4678" s="668" t="s">
        <v>57093</v>
      </c>
      <c r="E4678" s="674" t="s">
        <v>64252</v>
      </c>
    </row>
    <row r="4679" spans="1:5">
      <c r="A4679" s="668">
        <v>11830</v>
      </c>
      <c r="B4679" s="668" t="s">
        <v>64253</v>
      </c>
      <c r="C4679" s="668" t="s">
        <v>57099</v>
      </c>
      <c r="D4679" s="668" t="s">
        <v>57093</v>
      </c>
      <c r="E4679" s="674" t="s">
        <v>64254</v>
      </c>
    </row>
    <row r="4680" spans="1:5">
      <c r="A4680" s="668">
        <v>11766</v>
      </c>
      <c r="B4680" s="668" t="s">
        <v>64255</v>
      </c>
      <c r="C4680" s="668" t="s">
        <v>57099</v>
      </c>
      <c r="D4680" s="668" t="s">
        <v>57093</v>
      </c>
      <c r="E4680" s="674" t="s">
        <v>64256</v>
      </c>
    </row>
    <row r="4681" spans="1:5">
      <c r="A4681" s="668">
        <v>11765</v>
      </c>
      <c r="B4681" s="668" t="s">
        <v>64257</v>
      </c>
      <c r="C4681" s="668" t="s">
        <v>57099</v>
      </c>
      <c r="D4681" s="668" t="s">
        <v>57093</v>
      </c>
      <c r="E4681" s="674" t="s">
        <v>54919</v>
      </c>
    </row>
    <row r="4682" spans="1:5">
      <c r="A4682" s="668">
        <v>11824</v>
      </c>
      <c r="B4682" s="668" t="s">
        <v>64258</v>
      </c>
      <c r="C4682" s="668" t="s">
        <v>57099</v>
      </c>
      <c r="D4682" s="668" t="s">
        <v>57093</v>
      </c>
      <c r="E4682" s="674" t="s">
        <v>64259</v>
      </c>
    </row>
    <row r="4683" spans="1:5">
      <c r="A4683" s="668">
        <v>11777</v>
      </c>
      <c r="B4683" s="668" t="s">
        <v>64260</v>
      </c>
      <c r="C4683" s="668" t="s">
        <v>57099</v>
      </c>
      <c r="D4683" s="668" t="s">
        <v>57093</v>
      </c>
      <c r="E4683" s="674" t="s">
        <v>64261</v>
      </c>
    </row>
    <row r="4684" spans="1:5">
      <c r="A4684" s="668">
        <v>7602</v>
      </c>
      <c r="B4684" s="668" t="s">
        <v>64262</v>
      </c>
      <c r="C4684" s="668" t="s">
        <v>57099</v>
      </c>
      <c r="D4684" s="668" t="s">
        <v>57093</v>
      </c>
      <c r="E4684" s="674" t="s">
        <v>64263</v>
      </c>
    </row>
    <row r="4685" spans="1:5">
      <c r="A4685" s="668">
        <v>7603</v>
      </c>
      <c r="B4685" s="668" t="s">
        <v>64264</v>
      </c>
      <c r="C4685" s="668" t="s">
        <v>57099</v>
      </c>
      <c r="D4685" s="668" t="s">
        <v>57093</v>
      </c>
      <c r="E4685" s="674" t="s">
        <v>63989</v>
      </c>
    </row>
    <row r="4686" spans="1:5">
      <c r="A4686" s="668">
        <v>11826</v>
      </c>
      <c r="B4686" s="668" t="s">
        <v>64265</v>
      </c>
      <c r="C4686" s="668" t="s">
        <v>57099</v>
      </c>
      <c r="D4686" s="668" t="s">
        <v>57093</v>
      </c>
      <c r="E4686" s="674" t="s">
        <v>64266</v>
      </c>
    </row>
    <row r="4687" spans="1:5">
      <c r="A4687" s="668">
        <v>7606</v>
      </c>
      <c r="B4687" s="668" t="s">
        <v>64267</v>
      </c>
      <c r="C4687" s="668" t="s">
        <v>57099</v>
      </c>
      <c r="D4687" s="668" t="s">
        <v>57093</v>
      </c>
      <c r="E4687" s="674" t="s">
        <v>54408</v>
      </c>
    </row>
    <row r="4688" spans="1:5">
      <c r="A4688" s="668">
        <v>40329</v>
      </c>
      <c r="B4688" s="668" t="s">
        <v>64268</v>
      </c>
      <c r="C4688" s="668" t="s">
        <v>57099</v>
      </c>
      <c r="D4688" s="668" t="s">
        <v>57097</v>
      </c>
      <c r="E4688" s="674" t="s">
        <v>64269</v>
      </c>
    </row>
    <row r="4689" spans="1:5">
      <c r="A4689" s="668">
        <v>11823</v>
      </c>
      <c r="B4689" s="668" t="s">
        <v>64270</v>
      </c>
      <c r="C4689" s="668" t="s">
        <v>57099</v>
      </c>
      <c r="D4689" s="668" t="s">
        <v>57093</v>
      </c>
      <c r="E4689" s="674" t="s">
        <v>33052</v>
      </c>
    </row>
    <row r="4690" spans="1:5">
      <c r="A4690" s="668">
        <v>11822</v>
      </c>
      <c r="B4690" s="668" t="s">
        <v>64271</v>
      </c>
      <c r="C4690" s="668" t="s">
        <v>57099</v>
      </c>
      <c r="D4690" s="668" t="s">
        <v>57093</v>
      </c>
      <c r="E4690" s="674" t="s">
        <v>64272</v>
      </c>
    </row>
    <row r="4691" spans="1:5">
      <c r="A4691" s="668">
        <v>11831</v>
      </c>
      <c r="B4691" s="668" t="s">
        <v>64273</v>
      </c>
      <c r="C4691" s="668" t="s">
        <v>57099</v>
      </c>
      <c r="D4691" s="668" t="s">
        <v>57093</v>
      </c>
      <c r="E4691" s="674" t="s">
        <v>62630</v>
      </c>
    </row>
    <row r="4692" spans="1:5">
      <c r="A4692" s="668">
        <v>7613</v>
      </c>
      <c r="B4692" s="668" t="s">
        <v>64274</v>
      </c>
      <c r="C4692" s="668" t="s">
        <v>57099</v>
      </c>
      <c r="D4692" s="668" t="s">
        <v>44266</v>
      </c>
      <c r="E4692" s="674" t="s">
        <v>64275</v>
      </c>
    </row>
    <row r="4693" spans="1:5">
      <c r="A4693" s="668">
        <v>7619</v>
      </c>
      <c r="B4693" s="668" t="s">
        <v>64276</v>
      </c>
      <c r="C4693" s="668" t="s">
        <v>57099</v>
      </c>
      <c r="D4693" s="668" t="s">
        <v>44266</v>
      </c>
      <c r="E4693" s="674" t="s">
        <v>64277</v>
      </c>
    </row>
    <row r="4694" spans="1:5">
      <c r="A4694" s="668">
        <v>12076</v>
      </c>
      <c r="B4694" s="668" t="s">
        <v>64278</v>
      </c>
      <c r="C4694" s="668" t="s">
        <v>57099</v>
      </c>
      <c r="D4694" s="668" t="s">
        <v>44266</v>
      </c>
      <c r="E4694" s="674" t="s">
        <v>64279</v>
      </c>
    </row>
    <row r="4695" spans="1:5">
      <c r="A4695" s="668">
        <v>7614</v>
      </c>
      <c r="B4695" s="668" t="s">
        <v>64280</v>
      </c>
      <c r="C4695" s="668" t="s">
        <v>57099</v>
      </c>
      <c r="D4695" s="668" t="s">
        <v>44266</v>
      </c>
      <c r="E4695" s="674" t="s">
        <v>64281</v>
      </c>
    </row>
    <row r="4696" spans="1:5">
      <c r="A4696" s="668">
        <v>7618</v>
      </c>
      <c r="B4696" s="668" t="s">
        <v>64282</v>
      </c>
      <c r="C4696" s="668" t="s">
        <v>57099</v>
      </c>
      <c r="D4696" s="668" t="s">
        <v>44266</v>
      </c>
      <c r="E4696" s="674" t="s">
        <v>64283</v>
      </c>
    </row>
    <row r="4697" spans="1:5">
      <c r="A4697" s="668">
        <v>7620</v>
      </c>
      <c r="B4697" s="668" t="s">
        <v>64284</v>
      </c>
      <c r="C4697" s="668" t="s">
        <v>57099</v>
      </c>
      <c r="D4697" s="668" t="s">
        <v>44266</v>
      </c>
      <c r="E4697" s="674" t="s">
        <v>64285</v>
      </c>
    </row>
    <row r="4698" spans="1:5">
      <c r="A4698" s="668">
        <v>7610</v>
      </c>
      <c r="B4698" s="668" t="s">
        <v>64286</v>
      </c>
      <c r="C4698" s="668" t="s">
        <v>57099</v>
      </c>
      <c r="D4698" s="668" t="s">
        <v>44266</v>
      </c>
      <c r="E4698" s="674" t="s">
        <v>64287</v>
      </c>
    </row>
    <row r="4699" spans="1:5">
      <c r="A4699" s="668">
        <v>7615</v>
      </c>
      <c r="B4699" s="668" t="s">
        <v>64288</v>
      </c>
      <c r="C4699" s="668" t="s">
        <v>57099</v>
      </c>
      <c r="D4699" s="668" t="s">
        <v>44266</v>
      </c>
      <c r="E4699" s="674" t="s">
        <v>64289</v>
      </c>
    </row>
    <row r="4700" spans="1:5">
      <c r="A4700" s="668">
        <v>7617</v>
      </c>
      <c r="B4700" s="668" t="s">
        <v>64290</v>
      </c>
      <c r="C4700" s="668" t="s">
        <v>57099</v>
      </c>
      <c r="D4700" s="668" t="s">
        <v>44266</v>
      </c>
      <c r="E4700" s="674" t="s">
        <v>64291</v>
      </c>
    </row>
    <row r="4701" spans="1:5">
      <c r="A4701" s="668">
        <v>7616</v>
      </c>
      <c r="B4701" s="668" t="s">
        <v>64292</v>
      </c>
      <c r="C4701" s="668" t="s">
        <v>57099</v>
      </c>
      <c r="D4701" s="668" t="s">
        <v>44266</v>
      </c>
      <c r="E4701" s="674" t="s">
        <v>64293</v>
      </c>
    </row>
    <row r="4702" spans="1:5">
      <c r="A4702" s="668">
        <v>7611</v>
      </c>
      <c r="B4702" s="668" t="s">
        <v>64294</v>
      </c>
      <c r="C4702" s="668" t="s">
        <v>57099</v>
      </c>
      <c r="D4702" s="668" t="s">
        <v>44266</v>
      </c>
      <c r="E4702" s="674" t="s">
        <v>64295</v>
      </c>
    </row>
    <row r="4703" spans="1:5">
      <c r="A4703" s="668">
        <v>7612</v>
      </c>
      <c r="B4703" s="668" t="s">
        <v>64296</v>
      </c>
      <c r="C4703" s="668" t="s">
        <v>57099</v>
      </c>
      <c r="D4703" s="668" t="s">
        <v>44266</v>
      </c>
      <c r="E4703" s="674" t="s">
        <v>64297</v>
      </c>
    </row>
    <row r="4704" spans="1:5">
      <c r="A4704" s="668">
        <v>37371</v>
      </c>
      <c r="B4704" s="668" t="s">
        <v>64298</v>
      </c>
      <c r="C4704" s="668" t="s">
        <v>57386</v>
      </c>
      <c r="D4704" s="668" t="s">
        <v>57097</v>
      </c>
      <c r="E4704" s="674" t="s">
        <v>25014</v>
      </c>
    </row>
    <row r="4705" spans="1:5">
      <c r="A4705" s="668">
        <v>40861</v>
      </c>
      <c r="B4705" s="668" t="s">
        <v>64299</v>
      </c>
      <c r="C4705" s="668" t="s">
        <v>57389</v>
      </c>
      <c r="D4705" s="668" t="s">
        <v>57097</v>
      </c>
      <c r="E4705" s="674" t="s">
        <v>64300</v>
      </c>
    </row>
    <row r="4706" spans="1:5">
      <c r="A4706" s="668">
        <v>36510</v>
      </c>
      <c r="B4706" s="668" t="s">
        <v>64301</v>
      </c>
      <c r="C4706" s="668" t="s">
        <v>57099</v>
      </c>
      <c r="D4706" s="668" t="s">
        <v>57093</v>
      </c>
      <c r="E4706" s="674" t="s">
        <v>64302</v>
      </c>
    </row>
    <row r="4707" spans="1:5">
      <c r="A4707" s="668">
        <v>25020</v>
      </c>
      <c r="B4707" s="668" t="s">
        <v>64303</v>
      </c>
      <c r="C4707" s="668" t="s">
        <v>57099</v>
      </c>
      <c r="D4707" s="668" t="s">
        <v>57093</v>
      </c>
      <c r="E4707" s="674" t="s">
        <v>64304</v>
      </c>
    </row>
    <row r="4708" spans="1:5">
      <c r="A4708" s="668">
        <v>7622</v>
      </c>
      <c r="B4708" s="668" t="s">
        <v>64305</v>
      </c>
      <c r="C4708" s="668" t="s">
        <v>57099</v>
      </c>
      <c r="D4708" s="668" t="s">
        <v>57093</v>
      </c>
      <c r="E4708" s="674" t="s">
        <v>64306</v>
      </c>
    </row>
    <row r="4709" spans="1:5">
      <c r="A4709" s="668">
        <v>7624</v>
      </c>
      <c r="B4709" s="668" t="s">
        <v>64307</v>
      </c>
      <c r="C4709" s="668" t="s">
        <v>57099</v>
      </c>
      <c r="D4709" s="668" t="s">
        <v>57097</v>
      </c>
      <c r="E4709" s="674" t="s">
        <v>64308</v>
      </c>
    </row>
    <row r="4710" spans="1:5">
      <c r="A4710" s="668">
        <v>7625</v>
      </c>
      <c r="B4710" s="668" t="s">
        <v>64309</v>
      </c>
      <c r="C4710" s="668" t="s">
        <v>57099</v>
      </c>
      <c r="D4710" s="668" t="s">
        <v>57093</v>
      </c>
      <c r="E4710" s="674" t="s">
        <v>64310</v>
      </c>
    </row>
    <row r="4711" spans="1:5">
      <c r="A4711" s="668">
        <v>7623</v>
      </c>
      <c r="B4711" s="668" t="s">
        <v>64311</v>
      </c>
      <c r="C4711" s="668" t="s">
        <v>57099</v>
      </c>
      <c r="D4711" s="668" t="s">
        <v>57093</v>
      </c>
      <c r="E4711" s="674" t="s">
        <v>64304</v>
      </c>
    </row>
    <row r="4712" spans="1:5">
      <c r="A4712" s="668">
        <v>36508</v>
      </c>
      <c r="B4712" s="668" t="s">
        <v>64312</v>
      </c>
      <c r="C4712" s="668" t="s">
        <v>57099</v>
      </c>
      <c r="D4712" s="668" t="s">
        <v>57093</v>
      </c>
      <c r="E4712" s="674" t="s">
        <v>64313</v>
      </c>
    </row>
    <row r="4713" spans="1:5">
      <c r="A4713" s="668">
        <v>36509</v>
      </c>
      <c r="B4713" s="668" t="s">
        <v>64314</v>
      </c>
      <c r="C4713" s="668" t="s">
        <v>57099</v>
      </c>
      <c r="D4713" s="668" t="s">
        <v>57093</v>
      </c>
      <c r="E4713" s="674" t="s">
        <v>64315</v>
      </c>
    </row>
    <row r="4714" spans="1:5">
      <c r="A4714" s="668">
        <v>13238</v>
      </c>
      <c r="B4714" s="668" t="s">
        <v>64316</v>
      </c>
      <c r="C4714" s="668" t="s">
        <v>57099</v>
      </c>
      <c r="D4714" s="668" t="s">
        <v>57093</v>
      </c>
      <c r="E4714" s="674" t="s">
        <v>64317</v>
      </c>
    </row>
    <row r="4715" spans="1:5">
      <c r="A4715" s="668">
        <v>36511</v>
      </c>
      <c r="B4715" s="668" t="s">
        <v>64318</v>
      </c>
      <c r="C4715" s="668" t="s">
        <v>57099</v>
      </c>
      <c r="D4715" s="668" t="s">
        <v>57093</v>
      </c>
      <c r="E4715" s="674" t="s">
        <v>64319</v>
      </c>
    </row>
    <row r="4716" spans="1:5">
      <c r="A4716" s="668">
        <v>36515</v>
      </c>
      <c r="B4716" s="668" t="s">
        <v>64320</v>
      </c>
      <c r="C4716" s="668" t="s">
        <v>57099</v>
      </c>
      <c r="D4716" s="668" t="s">
        <v>57093</v>
      </c>
      <c r="E4716" s="674" t="s">
        <v>64321</v>
      </c>
    </row>
    <row r="4717" spans="1:5">
      <c r="A4717" s="668">
        <v>10598</v>
      </c>
      <c r="B4717" s="668" t="s">
        <v>64322</v>
      </c>
      <c r="C4717" s="668" t="s">
        <v>57099</v>
      </c>
      <c r="D4717" s="668" t="s">
        <v>57093</v>
      </c>
      <c r="E4717" s="674" t="s">
        <v>64323</v>
      </c>
    </row>
    <row r="4718" spans="1:5">
      <c r="A4718" s="668">
        <v>7640</v>
      </c>
      <c r="B4718" s="668" t="s">
        <v>64324</v>
      </c>
      <c r="C4718" s="668" t="s">
        <v>57099</v>
      </c>
      <c r="D4718" s="668" t="s">
        <v>57097</v>
      </c>
      <c r="E4718" s="674" t="s">
        <v>64325</v>
      </c>
    </row>
    <row r="4719" spans="1:5">
      <c r="A4719" s="668">
        <v>36513</v>
      </c>
      <c r="B4719" s="668" t="s">
        <v>64326</v>
      </c>
      <c r="C4719" s="668" t="s">
        <v>57099</v>
      </c>
      <c r="D4719" s="668" t="s">
        <v>57093</v>
      </c>
      <c r="E4719" s="674" t="s">
        <v>64327</v>
      </c>
    </row>
    <row r="4720" spans="1:5">
      <c r="A4720" s="668">
        <v>36514</v>
      </c>
      <c r="B4720" s="668" t="s">
        <v>64328</v>
      </c>
      <c r="C4720" s="668" t="s">
        <v>57099</v>
      </c>
      <c r="D4720" s="668" t="s">
        <v>57093</v>
      </c>
      <c r="E4720" s="674" t="s">
        <v>64329</v>
      </c>
    </row>
    <row r="4721" spans="1:5">
      <c r="A4721" s="668">
        <v>11572</v>
      </c>
      <c r="B4721" s="668" t="s">
        <v>64330</v>
      </c>
      <c r="C4721" s="668" t="s">
        <v>57099</v>
      </c>
      <c r="D4721" s="668" t="s">
        <v>57093</v>
      </c>
      <c r="E4721" s="674" t="s">
        <v>53872</v>
      </c>
    </row>
    <row r="4722" spans="1:5">
      <c r="A4722" s="668">
        <v>36149</v>
      </c>
      <c r="B4722" s="668" t="s">
        <v>64331</v>
      </c>
      <c r="C4722" s="668" t="s">
        <v>57099</v>
      </c>
      <c r="D4722" s="668" t="s">
        <v>57093</v>
      </c>
      <c r="E4722" s="674" t="s">
        <v>64332</v>
      </c>
    </row>
    <row r="4723" spans="1:5">
      <c r="A4723" s="668">
        <v>42407</v>
      </c>
      <c r="B4723" s="668" t="s">
        <v>64333</v>
      </c>
      <c r="C4723" s="668" t="s">
        <v>57144</v>
      </c>
      <c r="D4723" s="668" t="s">
        <v>57093</v>
      </c>
      <c r="E4723" s="674" t="s">
        <v>26668</v>
      </c>
    </row>
    <row r="4724" spans="1:5">
      <c r="A4724" s="668">
        <v>11581</v>
      </c>
      <c r="B4724" s="668" t="s">
        <v>64334</v>
      </c>
      <c r="C4724" s="668" t="s">
        <v>57144</v>
      </c>
      <c r="D4724" s="668" t="s">
        <v>57093</v>
      </c>
      <c r="E4724" s="674" t="s">
        <v>64335</v>
      </c>
    </row>
    <row r="4725" spans="1:5">
      <c r="A4725" s="668">
        <v>43605</v>
      </c>
      <c r="B4725" s="668" t="s">
        <v>64336</v>
      </c>
      <c r="C4725" s="668" t="s">
        <v>57099</v>
      </c>
      <c r="D4725" s="668" t="s">
        <v>57093</v>
      </c>
      <c r="E4725" s="674" t="s">
        <v>54822</v>
      </c>
    </row>
    <row r="4726" spans="1:5">
      <c r="A4726" s="668">
        <v>11580</v>
      </c>
      <c r="B4726" s="668" t="s">
        <v>64337</v>
      </c>
      <c r="C4726" s="668" t="s">
        <v>57144</v>
      </c>
      <c r="D4726" s="668" t="s">
        <v>57093</v>
      </c>
      <c r="E4726" s="674" t="s">
        <v>54334</v>
      </c>
    </row>
    <row r="4727" spans="1:5">
      <c r="A4727" s="668">
        <v>10743</v>
      </c>
      <c r="B4727" s="668" t="s">
        <v>64338</v>
      </c>
      <c r="C4727" s="668" t="s">
        <v>57099</v>
      </c>
      <c r="D4727" s="668" t="s">
        <v>44266</v>
      </c>
      <c r="E4727" s="674" t="s">
        <v>64339</v>
      </c>
    </row>
    <row r="4728" spans="1:5">
      <c r="A4728" s="668">
        <v>39848</v>
      </c>
      <c r="B4728" s="668" t="s">
        <v>64340</v>
      </c>
      <c r="C4728" s="668" t="s">
        <v>57144</v>
      </c>
      <c r="D4728" s="668" t="s">
        <v>44266</v>
      </c>
      <c r="E4728" s="674" t="s">
        <v>64341</v>
      </c>
    </row>
    <row r="4729" spans="1:5">
      <c r="A4729" s="668">
        <v>20999</v>
      </c>
      <c r="B4729" s="668" t="s">
        <v>64342</v>
      </c>
      <c r="C4729" s="668" t="s">
        <v>57144</v>
      </c>
      <c r="D4729" s="668" t="s">
        <v>44266</v>
      </c>
      <c r="E4729" s="674" t="s">
        <v>33158</v>
      </c>
    </row>
    <row r="4730" spans="1:5">
      <c r="A4730" s="668">
        <v>21001</v>
      </c>
      <c r="B4730" s="668" t="s">
        <v>64343</v>
      </c>
      <c r="C4730" s="668" t="s">
        <v>57144</v>
      </c>
      <c r="D4730" s="668" t="s">
        <v>44266</v>
      </c>
      <c r="E4730" s="674" t="s">
        <v>63121</v>
      </c>
    </row>
    <row r="4731" spans="1:5">
      <c r="A4731" s="668">
        <v>21003</v>
      </c>
      <c r="B4731" s="668" t="s">
        <v>64344</v>
      </c>
      <c r="C4731" s="668" t="s">
        <v>57144</v>
      </c>
      <c r="D4731" s="668" t="s">
        <v>44266</v>
      </c>
      <c r="E4731" s="674" t="s">
        <v>64345</v>
      </c>
    </row>
    <row r="4732" spans="1:5">
      <c r="A4732" s="668">
        <v>21006</v>
      </c>
      <c r="B4732" s="668" t="s">
        <v>64346</v>
      </c>
      <c r="C4732" s="668" t="s">
        <v>57144</v>
      </c>
      <c r="D4732" s="668" t="s">
        <v>44266</v>
      </c>
      <c r="E4732" s="674" t="s">
        <v>54944</v>
      </c>
    </row>
    <row r="4733" spans="1:5">
      <c r="A4733" s="668">
        <v>21019</v>
      </c>
      <c r="B4733" s="668" t="s">
        <v>64347</v>
      </c>
      <c r="C4733" s="668" t="s">
        <v>57144</v>
      </c>
      <c r="D4733" s="668" t="s">
        <v>44266</v>
      </c>
      <c r="E4733" s="674" t="s">
        <v>64348</v>
      </c>
    </row>
    <row r="4734" spans="1:5">
      <c r="A4734" s="668">
        <v>21021</v>
      </c>
      <c r="B4734" s="668" t="s">
        <v>64349</v>
      </c>
      <c r="C4734" s="668" t="s">
        <v>57144</v>
      </c>
      <c r="D4734" s="668" t="s">
        <v>44266</v>
      </c>
      <c r="E4734" s="674" t="s">
        <v>64350</v>
      </c>
    </row>
    <row r="4735" spans="1:5">
      <c r="A4735" s="668">
        <v>21024</v>
      </c>
      <c r="B4735" s="668" t="s">
        <v>64351</v>
      </c>
      <c r="C4735" s="668" t="s">
        <v>57144</v>
      </c>
      <c r="D4735" s="668" t="s">
        <v>44266</v>
      </c>
      <c r="E4735" s="674" t="s">
        <v>54147</v>
      </c>
    </row>
    <row r="4736" spans="1:5">
      <c r="A4736" s="668">
        <v>40624</v>
      </c>
      <c r="B4736" s="668" t="s">
        <v>64352</v>
      </c>
      <c r="C4736" s="668" t="s">
        <v>57144</v>
      </c>
      <c r="D4736" s="668" t="s">
        <v>44266</v>
      </c>
      <c r="E4736" s="674" t="s">
        <v>64353</v>
      </c>
    </row>
    <row r="4737" spans="1:5">
      <c r="A4737" s="668">
        <v>42575</v>
      </c>
      <c r="B4737" s="668" t="s">
        <v>64354</v>
      </c>
      <c r="C4737" s="668" t="s">
        <v>57144</v>
      </c>
      <c r="D4737" s="668" t="s">
        <v>44266</v>
      </c>
      <c r="E4737" s="674" t="s">
        <v>64355</v>
      </c>
    </row>
    <row r="4738" spans="1:5">
      <c r="A4738" s="668">
        <v>13127</v>
      </c>
      <c r="B4738" s="668" t="s">
        <v>64356</v>
      </c>
      <c r="C4738" s="668" t="s">
        <v>57144</v>
      </c>
      <c r="D4738" s="668" t="s">
        <v>44266</v>
      </c>
      <c r="E4738" s="674" t="s">
        <v>63687</v>
      </c>
    </row>
    <row r="4739" spans="1:5">
      <c r="A4739" s="668">
        <v>13137</v>
      </c>
      <c r="B4739" s="668" t="s">
        <v>64357</v>
      </c>
      <c r="C4739" s="668" t="s">
        <v>57144</v>
      </c>
      <c r="D4739" s="668" t="s">
        <v>44266</v>
      </c>
      <c r="E4739" s="674" t="s">
        <v>64358</v>
      </c>
    </row>
    <row r="4740" spans="1:5">
      <c r="A4740" s="668">
        <v>42574</v>
      </c>
      <c r="B4740" s="668" t="s">
        <v>64359</v>
      </c>
      <c r="C4740" s="668" t="s">
        <v>57144</v>
      </c>
      <c r="D4740" s="668" t="s">
        <v>44266</v>
      </c>
      <c r="E4740" s="674" t="s">
        <v>64360</v>
      </c>
    </row>
    <row r="4741" spans="1:5">
      <c r="A4741" s="668">
        <v>20989</v>
      </c>
      <c r="B4741" s="668" t="s">
        <v>64361</v>
      </c>
      <c r="C4741" s="668" t="s">
        <v>57144</v>
      </c>
      <c r="D4741" s="668" t="s">
        <v>44266</v>
      </c>
      <c r="E4741" s="674" t="s">
        <v>64362</v>
      </c>
    </row>
    <row r="4742" spans="1:5">
      <c r="A4742" s="668">
        <v>21147</v>
      </c>
      <c r="B4742" s="668" t="s">
        <v>64363</v>
      </c>
      <c r="C4742" s="668" t="s">
        <v>57144</v>
      </c>
      <c r="D4742" s="668" t="s">
        <v>44266</v>
      </c>
      <c r="E4742" s="674" t="s">
        <v>64364</v>
      </c>
    </row>
    <row r="4743" spans="1:5">
      <c r="A4743" s="668">
        <v>21148</v>
      </c>
      <c r="B4743" s="668" t="s">
        <v>64365</v>
      </c>
      <c r="C4743" s="668" t="s">
        <v>57144</v>
      </c>
      <c r="D4743" s="668" t="s">
        <v>44266</v>
      </c>
      <c r="E4743" s="674" t="s">
        <v>64366</v>
      </c>
    </row>
    <row r="4744" spans="1:5">
      <c r="A4744" s="668">
        <v>20984</v>
      </c>
      <c r="B4744" s="668" t="s">
        <v>64367</v>
      </c>
      <c r="C4744" s="668" t="s">
        <v>57144</v>
      </c>
      <c r="D4744" s="668" t="s">
        <v>44266</v>
      </c>
      <c r="E4744" s="674" t="s">
        <v>64368</v>
      </c>
    </row>
    <row r="4745" spans="1:5">
      <c r="A4745" s="668">
        <v>13042</v>
      </c>
      <c r="B4745" s="668" t="s">
        <v>64369</v>
      </c>
      <c r="C4745" s="668" t="s">
        <v>57144</v>
      </c>
      <c r="D4745" s="668" t="s">
        <v>44266</v>
      </c>
      <c r="E4745" s="674" t="s">
        <v>64370</v>
      </c>
    </row>
    <row r="4746" spans="1:5">
      <c r="A4746" s="668">
        <v>21150</v>
      </c>
      <c r="B4746" s="668" t="s">
        <v>64371</v>
      </c>
      <c r="C4746" s="668" t="s">
        <v>57144</v>
      </c>
      <c r="D4746" s="668" t="s">
        <v>44266</v>
      </c>
      <c r="E4746" s="674" t="s">
        <v>54251</v>
      </c>
    </row>
    <row r="4747" spans="1:5">
      <c r="A4747" s="668">
        <v>13141</v>
      </c>
      <c r="B4747" s="668" t="s">
        <v>64372</v>
      </c>
      <c r="C4747" s="668" t="s">
        <v>57144</v>
      </c>
      <c r="D4747" s="668" t="s">
        <v>44266</v>
      </c>
      <c r="E4747" s="674" t="s">
        <v>64373</v>
      </c>
    </row>
    <row r="4748" spans="1:5">
      <c r="A4748" s="668">
        <v>42576</v>
      </c>
      <c r="B4748" s="668" t="s">
        <v>64374</v>
      </c>
      <c r="C4748" s="668" t="s">
        <v>57144</v>
      </c>
      <c r="D4748" s="668" t="s">
        <v>44266</v>
      </c>
      <c r="E4748" s="674" t="s">
        <v>64375</v>
      </c>
    </row>
    <row r="4749" spans="1:5">
      <c r="A4749" s="668">
        <v>21151</v>
      </c>
      <c r="B4749" s="668" t="s">
        <v>64376</v>
      </c>
      <c r="C4749" s="668" t="s">
        <v>57144</v>
      </c>
      <c r="D4749" s="668" t="s">
        <v>44266</v>
      </c>
      <c r="E4749" s="674" t="s">
        <v>64377</v>
      </c>
    </row>
    <row r="4750" spans="1:5">
      <c r="A4750" s="668">
        <v>13142</v>
      </c>
      <c r="B4750" s="668" t="s">
        <v>64378</v>
      </c>
      <c r="C4750" s="668" t="s">
        <v>57144</v>
      </c>
      <c r="D4750" s="668" t="s">
        <v>44266</v>
      </c>
      <c r="E4750" s="674" t="s">
        <v>64379</v>
      </c>
    </row>
    <row r="4751" spans="1:5">
      <c r="A4751" s="668">
        <v>42577</v>
      </c>
      <c r="B4751" s="668" t="s">
        <v>64380</v>
      </c>
      <c r="C4751" s="668" t="s">
        <v>57144</v>
      </c>
      <c r="D4751" s="668" t="s">
        <v>44266</v>
      </c>
      <c r="E4751" s="674" t="s">
        <v>64381</v>
      </c>
    </row>
    <row r="4752" spans="1:5">
      <c r="A4752" s="668">
        <v>20994</v>
      </c>
      <c r="B4752" s="668" t="s">
        <v>64382</v>
      </c>
      <c r="C4752" s="668" t="s">
        <v>57144</v>
      </c>
      <c r="D4752" s="668" t="s">
        <v>44266</v>
      </c>
      <c r="E4752" s="674" t="s">
        <v>64383</v>
      </c>
    </row>
    <row r="4753" spans="1:5">
      <c r="A4753" s="668">
        <v>7672</v>
      </c>
      <c r="B4753" s="668" t="s">
        <v>64384</v>
      </c>
      <c r="C4753" s="668" t="s">
        <v>57144</v>
      </c>
      <c r="D4753" s="668" t="s">
        <v>44266</v>
      </c>
      <c r="E4753" s="674" t="s">
        <v>64385</v>
      </c>
    </row>
    <row r="4754" spans="1:5">
      <c r="A4754" s="668">
        <v>20995</v>
      </c>
      <c r="B4754" s="668" t="s">
        <v>64386</v>
      </c>
      <c r="C4754" s="668" t="s">
        <v>57144</v>
      </c>
      <c r="D4754" s="668" t="s">
        <v>44266</v>
      </c>
      <c r="E4754" s="674" t="s">
        <v>64387</v>
      </c>
    </row>
    <row r="4755" spans="1:5">
      <c r="A4755" s="668">
        <v>7690</v>
      </c>
      <c r="B4755" s="668" t="s">
        <v>64388</v>
      </c>
      <c r="C4755" s="668" t="s">
        <v>57144</v>
      </c>
      <c r="D4755" s="668" t="s">
        <v>44266</v>
      </c>
      <c r="E4755" s="674" t="s">
        <v>64389</v>
      </c>
    </row>
    <row r="4756" spans="1:5">
      <c r="A4756" s="668">
        <v>20980</v>
      </c>
      <c r="B4756" s="668" t="s">
        <v>64390</v>
      </c>
      <c r="C4756" s="668" t="s">
        <v>57144</v>
      </c>
      <c r="D4756" s="668" t="s">
        <v>44266</v>
      </c>
      <c r="E4756" s="674" t="s">
        <v>64391</v>
      </c>
    </row>
    <row r="4757" spans="1:5">
      <c r="A4757" s="668">
        <v>7661</v>
      </c>
      <c r="B4757" s="668" t="s">
        <v>64392</v>
      </c>
      <c r="C4757" s="668" t="s">
        <v>57144</v>
      </c>
      <c r="D4757" s="668" t="s">
        <v>44266</v>
      </c>
      <c r="E4757" s="674" t="s">
        <v>64393</v>
      </c>
    </row>
    <row r="4758" spans="1:5">
      <c r="A4758" s="668">
        <v>21016</v>
      </c>
      <c r="B4758" s="668" t="s">
        <v>64394</v>
      </c>
      <c r="C4758" s="668" t="s">
        <v>57144</v>
      </c>
      <c r="D4758" s="668" t="s">
        <v>44266</v>
      </c>
      <c r="E4758" s="674" t="s">
        <v>64395</v>
      </c>
    </row>
    <row r="4759" spans="1:5">
      <c r="A4759" s="668">
        <v>21008</v>
      </c>
      <c r="B4759" s="668" t="s">
        <v>64396</v>
      </c>
      <c r="C4759" s="668" t="s">
        <v>57144</v>
      </c>
      <c r="D4759" s="668" t="s">
        <v>44266</v>
      </c>
      <c r="E4759" s="674" t="s">
        <v>54797</v>
      </c>
    </row>
    <row r="4760" spans="1:5">
      <c r="A4760" s="668">
        <v>21009</v>
      </c>
      <c r="B4760" s="668" t="s">
        <v>64397</v>
      </c>
      <c r="C4760" s="668" t="s">
        <v>57144</v>
      </c>
      <c r="D4760" s="668" t="s">
        <v>44266</v>
      </c>
      <c r="E4760" s="674" t="s">
        <v>64398</v>
      </c>
    </row>
    <row r="4761" spans="1:5">
      <c r="A4761" s="668">
        <v>21010</v>
      </c>
      <c r="B4761" s="668" t="s">
        <v>64399</v>
      </c>
      <c r="C4761" s="668" t="s">
        <v>57144</v>
      </c>
      <c r="D4761" s="668" t="s">
        <v>44266</v>
      </c>
      <c r="E4761" s="674" t="s">
        <v>54418</v>
      </c>
    </row>
    <row r="4762" spans="1:5">
      <c r="A4762" s="668">
        <v>21011</v>
      </c>
      <c r="B4762" s="668" t="s">
        <v>64400</v>
      </c>
      <c r="C4762" s="668" t="s">
        <v>57144</v>
      </c>
      <c r="D4762" s="668" t="s">
        <v>44266</v>
      </c>
      <c r="E4762" s="674" t="s">
        <v>60351</v>
      </c>
    </row>
    <row r="4763" spans="1:5">
      <c r="A4763" s="668">
        <v>21012</v>
      </c>
      <c r="B4763" s="668" t="s">
        <v>64401</v>
      </c>
      <c r="C4763" s="668" t="s">
        <v>57144</v>
      </c>
      <c r="D4763" s="668" t="s">
        <v>44266</v>
      </c>
      <c r="E4763" s="674" t="s">
        <v>64402</v>
      </c>
    </row>
    <row r="4764" spans="1:5">
      <c r="A4764" s="668">
        <v>21013</v>
      </c>
      <c r="B4764" s="668" t="s">
        <v>64403</v>
      </c>
      <c r="C4764" s="668" t="s">
        <v>57144</v>
      </c>
      <c r="D4764" s="668" t="s">
        <v>44266</v>
      </c>
      <c r="E4764" s="674" t="s">
        <v>64404</v>
      </c>
    </row>
    <row r="4765" spans="1:5">
      <c r="A4765" s="668">
        <v>21014</v>
      </c>
      <c r="B4765" s="668" t="s">
        <v>64405</v>
      </c>
      <c r="C4765" s="668" t="s">
        <v>57144</v>
      </c>
      <c r="D4765" s="668" t="s">
        <v>44266</v>
      </c>
      <c r="E4765" s="674" t="s">
        <v>64406</v>
      </c>
    </row>
    <row r="4766" spans="1:5">
      <c r="A4766" s="668">
        <v>21015</v>
      </c>
      <c r="B4766" s="668" t="s">
        <v>64407</v>
      </c>
      <c r="C4766" s="668" t="s">
        <v>57144</v>
      </c>
      <c r="D4766" s="668" t="s">
        <v>44266</v>
      </c>
      <c r="E4766" s="674" t="s">
        <v>64408</v>
      </c>
    </row>
    <row r="4767" spans="1:5">
      <c r="A4767" s="668">
        <v>7697</v>
      </c>
      <c r="B4767" s="668" t="s">
        <v>64409</v>
      </c>
      <c r="C4767" s="668" t="s">
        <v>57144</v>
      </c>
      <c r="D4767" s="668" t="s">
        <v>44266</v>
      </c>
      <c r="E4767" s="674" t="s">
        <v>64410</v>
      </c>
    </row>
    <row r="4768" spans="1:5">
      <c r="A4768" s="668">
        <v>7698</v>
      </c>
      <c r="B4768" s="668" t="s">
        <v>64411</v>
      </c>
      <c r="C4768" s="668" t="s">
        <v>57144</v>
      </c>
      <c r="D4768" s="668" t="s">
        <v>44266</v>
      </c>
      <c r="E4768" s="674" t="s">
        <v>61354</v>
      </c>
    </row>
    <row r="4769" spans="1:5">
      <c r="A4769" s="668">
        <v>7691</v>
      </c>
      <c r="B4769" s="668" t="s">
        <v>64412</v>
      </c>
      <c r="C4769" s="668" t="s">
        <v>57144</v>
      </c>
      <c r="D4769" s="668" t="s">
        <v>44266</v>
      </c>
      <c r="E4769" s="674" t="s">
        <v>64413</v>
      </c>
    </row>
    <row r="4770" spans="1:5">
      <c r="A4770" s="668">
        <v>40626</v>
      </c>
      <c r="B4770" s="668" t="s">
        <v>64414</v>
      </c>
      <c r="C4770" s="668" t="s">
        <v>57144</v>
      </c>
      <c r="D4770" s="668" t="s">
        <v>44266</v>
      </c>
      <c r="E4770" s="674" t="s">
        <v>64415</v>
      </c>
    </row>
    <row r="4771" spans="1:5">
      <c r="A4771" s="668">
        <v>7701</v>
      </c>
      <c r="B4771" s="668" t="s">
        <v>64416</v>
      </c>
      <c r="C4771" s="668" t="s">
        <v>57144</v>
      </c>
      <c r="D4771" s="668" t="s">
        <v>44266</v>
      </c>
      <c r="E4771" s="674" t="s">
        <v>64417</v>
      </c>
    </row>
    <row r="4772" spans="1:5">
      <c r="A4772" s="668">
        <v>7696</v>
      </c>
      <c r="B4772" s="668" t="s">
        <v>64418</v>
      </c>
      <c r="C4772" s="668" t="s">
        <v>57144</v>
      </c>
      <c r="D4772" s="668" t="s">
        <v>44266</v>
      </c>
      <c r="E4772" s="674" t="s">
        <v>61193</v>
      </c>
    </row>
    <row r="4773" spans="1:5">
      <c r="A4773" s="668">
        <v>7700</v>
      </c>
      <c r="B4773" s="668" t="s">
        <v>64419</v>
      </c>
      <c r="C4773" s="668" t="s">
        <v>57144</v>
      </c>
      <c r="D4773" s="668" t="s">
        <v>44266</v>
      </c>
      <c r="E4773" s="674" t="s">
        <v>64420</v>
      </c>
    </row>
    <row r="4774" spans="1:5">
      <c r="A4774" s="668">
        <v>7694</v>
      </c>
      <c r="B4774" s="668" t="s">
        <v>64421</v>
      </c>
      <c r="C4774" s="668" t="s">
        <v>57144</v>
      </c>
      <c r="D4774" s="668" t="s">
        <v>44266</v>
      </c>
      <c r="E4774" s="674" t="s">
        <v>64422</v>
      </c>
    </row>
    <row r="4775" spans="1:5">
      <c r="A4775" s="668">
        <v>7693</v>
      </c>
      <c r="B4775" s="668" t="s">
        <v>64423</v>
      </c>
      <c r="C4775" s="668" t="s">
        <v>57144</v>
      </c>
      <c r="D4775" s="668" t="s">
        <v>44266</v>
      </c>
      <c r="E4775" s="674" t="s">
        <v>64424</v>
      </c>
    </row>
    <row r="4776" spans="1:5">
      <c r="A4776" s="668">
        <v>7692</v>
      </c>
      <c r="B4776" s="668" t="s">
        <v>64425</v>
      </c>
      <c r="C4776" s="668" t="s">
        <v>57144</v>
      </c>
      <c r="D4776" s="668" t="s">
        <v>44266</v>
      </c>
      <c r="E4776" s="674" t="s">
        <v>64426</v>
      </c>
    </row>
    <row r="4777" spans="1:5">
      <c r="A4777" s="668">
        <v>7695</v>
      </c>
      <c r="B4777" s="668" t="s">
        <v>64427</v>
      </c>
      <c r="C4777" s="668" t="s">
        <v>57144</v>
      </c>
      <c r="D4777" s="668" t="s">
        <v>44266</v>
      </c>
      <c r="E4777" s="674" t="s">
        <v>64428</v>
      </c>
    </row>
    <row r="4778" spans="1:5">
      <c r="A4778" s="668">
        <v>13356</v>
      </c>
      <c r="B4778" s="668" t="s">
        <v>64429</v>
      </c>
      <c r="C4778" s="668" t="s">
        <v>57144</v>
      </c>
      <c r="D4778" s="668" t="s">
        <v>44266</v>
      </c>
      <c r="E4778" s="674" t="s">
        <v>32955</v>
      </c>
    </row>
    <row r="4779" spans="1:5">
      <c r="A4779" s="668">
        <v>36365</v>
      </c>
      <c r="B4779" s="668" t="s">
        <v>64430</v>
      </c>
      <c r="C4779" s="668" t="s">
        <v>57144</v>
      </c>
      <c r="D4779" s="668" t="s">
        <v>44266</v>
      </c>
      <c r="E4779" s="674" t="s">
        <v>64431</v>
      </c>
    </row>
    <row r="4780" spans="1:5">
      <c r="A4780" s="668">
        <v>41930</v>
      </c>
      <c r="B4780" s="668" t="s">
        <v>64432</v>
      </c>
      <c r="C4780" s="668" t="s">
        <v>57144</v>
      </c>
      <c r="D4780" s="668" t="s">
        <v>44266</v>
      </c>
      <c r="E4780" s="674" t="s">
        <v>54834</v>
      </c>
    </row>
    <row r="4781" spans="1:5">
      <c r="A4781" s="668">
        <v>41931</v>
      </c>
      <c r="B4781" s="668" t="s">
        <v>64433</v>
      </c>
      <c r="C4781" s="668" t="s">
        <v>57144</v>
      </c>
      <c r="D4781" s="668" t="s">
        <v>44266</v>
      </c>
      <c r="E4781" s="674" t="s">
        <v>64434</v>
      </c>
    </row>
    <row r="4782" spans="1:5">
      <c r="A4782" s="668">
        <v>41932</v>
      </c>
      <c r="B4782" s="668" t="s">
        <v>64435</v>
      </c>
      <c r="C4782" s="668" t="s">
        <v>57144</v>
      </c>
      <c r="D4782" s="668" t="s">
        <v>44266</v>
      </c>
      <c r="E4782" s="674" t="s">
        <v>64436</v>
      </c>
    </row>
    <row r="4783" spans="1:5">
      <c r="A4783" s="668">
        <v>41933</v>
      </c>
      <c r="B4783" s="668" t="s">
        <v>64437</v>
      </c>
      <c r="C4783" s="668" t="s">
        <v>57144</v>
      </c>
      <c r="D4783" s="668" t="s">
        <v>44266</v>
      </c>
      <c r="E4783" s="674" t="s">
        <v>64438</v>
      </c>
    </row>
    <row r="4784" spans="1:5">
      <c r="A4784" s="668">
        <v>41934</v>
      </c>
      <c r="B4784" s="668" t="s">
        <v>64439</v>
      </c>
      <c r="C4784" s="668" t="s">
        <v>57144</v>
      </c>
      <c r="D4784" s="668" t="s">
        <v>44266</v>
      </c>
      <c r="E4784" s="674" t="s">
        <v>64440</v>
      </c>
    </row>
    <row r="4785" spans="1:5">
      <c r="A4785" s="668">
        <v>41936</v>
      </c>
      <c r="B4785" s="668" t="s">
        <v>64441</v>
      </c>
      <c r="C4785" s="668" t="s">
        <v>57144</v>
      </c>
      <c r="D4785" s="668" t="s">
        <v>44266</v>
      </c>
      <c r="E4785" s="674" t="s">
        <v>64442</v>
      </c>
    </row>
    <row r="4786" spans="1:5">
      <c r="A4786" s="668">
        <v>41785</v>
      </c>
      <c r="B4786" s="668" t="s">
        <v>64443</v>
      </c>
      <c r="C4786" s="668" t="s">
        <v>57144</v>
      </c>
      <c r="D4786" s="668" t="s">
        <v>44266</v>
      </c>
      <c r="E4786" s="674" t="s">
        <v>64444</v>
      </c>
    </row>
    <row r="4787" spans="1:5">
      <c r="A4787" s="668">
        <v>41781</v>
      </c>
      <c r="B4787" s="668" t="s">
        <v>64445</v>
      </c>
      <c r="C4787" s="668" t="s">
        <v>57144</v>
      </c>
      <c r="D4787" s="668" t="s">
        <v>44266</v>
      </c>
      <c r="E4787" s="674" t="s">
        <v>64446</v>
      </c>
    </row>
    <row r="4788" spans="1:5">
      <c r="A4788" s="668">
        <v>41783</v>
      </c>
      <c r="B4788" s="668" t="s">
        <v>64447</v>
      </c>
      <c r="C4788" s="668" t="s">
        <v>57144</v>
      </c>
      <c r="D4788" s="668" t="s">
        <v>44266</v>
      </c>
      <c r="E4788" s="674" t="s">
        <v>64448</v>
      </c>
    </row>
    <row r="4789" spans="1:5">
      <c r="A4789" s="668">
        <v>41786</v>
      </c>
      <c r="B4789" s="668" t="s">
        <v>64449</v>
      </c>
      <c r="C4789" s="668" t="s">
        <v>57144</v>
      </c>
      <c r="D4789" s="668" t="s">
        <v>44266</v>
      </c>
      <c r="E4789" s="674" t="s">
        <v>64450</v>
      </c>
    </row>
    <row r="4790" spans="1:5">
      <c r="A4790" s="668">
        <v>41779</v>
      </c>
      <c r="B4790" s="668" t="s">
        <v>64451</v>
      </c>
      <c r="C4790" s="668" t="s">
        <v>57144</v>
      </c>
      <c r="D4790" s="668" t="s">
        <v>44266</v>
      </c>
      <c r="E4790" s="674" t="s">
        <v>64452</v>
      </c>
    </row>
    <row r="4791" spans="1:5">
      <c r="A4791" s="668">
        <v>41780</v>
      </c>
      <c r="B4791" s="668" t="s">
        <v>64453</v>
      </c>
      <c r="C4791" s="668" t="s">
        <v>57144</v>
      </c>
      <c r="D4791" s="668" t="s">
        <v>44266</v>
      </c>
      <c r="E4791" s="674" t="s">
        <v>64454</v>
      </c>
    </row>
    <row r="4792" spans="1:5">
      <c r="A4792" s="668">
        <v>41782</v>
      </c>
      <c r="B4792" s="668" t="s">
        <v>64455</v>
      </c>
      <c r="C4792" s="668" t="s">
        <v>57144</v>
      </c>
      <c r="D4792" s="668" t="s">
        <v>44266</v>
      </c>
      <c r="E4792" s="674" t="s">
        <v>64456</v>
      </c>
    </row>
    <row r="4793" spans="1:5">
      <c r="A4793" s="668">
        <v>38130</v>
      </c>
      <c r="B4793" s="668" t="s">
        <v>64457</v>
      </c>
      <c r="C4793" s="668" t="s">
        <v>57144</v>
      </c>
      <c r="D4793" s="668" t="s">
        <v>57093</v>
      </c>
      <c r="E4793" s="674" t="s">
        <v>64458</v>
      </c>
    </row>
    <row r="4794" spans="1:5">
      <c r="A4794" s="668">
        <v>21123</v>
      </c>
      <c r="B4794" s="668" t="s">
        <v>64459</v>
      </c>
      <c r="C4794" s="668" t="s">
        <v>57144</v>
      </c>
      <c r="D4794" s="668" t="s">
        <v>57097</v>
      </c>
      <c r="E4794" s="674" t="s">
        <v>54335</v>
      </c>
    </row>
    <row r="4795" spans="1:5">
      <c r="A4795" s="668">
        <v>21124</v>
      </c>
      <c r="B4795" s="668" t="s">
        <v>64460</v>
      </c>
      <c r="C4795" s="668" t="s">
        <v>57144</v>
      </c>
      <c r="D4795" s="668" t="s">
        <v>57093</v>
      </c>
      <c r="E4795" s="674" t="s">
        <v>29969</v>
      </c>
    </row>
    <row r="4796" spans="1:5">
      <c r="A4796" s="668">
        <v>21125</v>
      </c>
      <c r="B4796" s="668" t="s">
        <v>64461</v>
      </c>
      <c r="C4796" s="668" t="s">
        <v>57144</v>
      </c>
      <c r="D4796" s="668" t="s">
        <v>57093</v>
      </c>
      <c r="E4796" s="674" t="s">
        <v>32998</v>
      </c>
    </row>
    <row r="4797" spans="1:5">
      <c r="A4797" s="668">
        <v>38028</v>
      </c>
      <c r="B4797" s="668" t="s">
        <v>64462</v>
      </c>
      <c r="C4797" s="668" t="s">
        <v>57144</v>
      </c>
      <c r="D4797" s="668" t="s">
        <v>57093</v>
      </c>
      <c r="E4797" s="674" t="s">
        <v>63149</v>
      </c>
    </row>
    <row r="4798" spans="1:5">
      <c r="A4798" s="668">
        <v>38029</v>
      </c>
      <c r="B4798" s="668" t="s">
        <v>64463</v>
      </c>
      <c r="C4798" s="668" t="s">
        <v>57144</v>
      </c>
      <c r="D4798" s="668" t="s">
        <v>57093</v>
      </c>
      <c r="E4798" s="674" t="s">
        <v>64464</v>
      </c>
    </row>
    <row r="4799" spans="1:5">
      <c r="A4799" s="668">
        <v>38030</v>
      </c>
      <c r="B4799" s="668" t="s">
        <v>64465</v>
      </c>
      <c r="C4799" s="668" t="s">
        <v>57144</v>
      </c>
      <c r="D4799" s="668" t="s">
        <v>57093</v>
      </c>
      <c r="E4799" s="674" t="s">
        <v>64466</v>
      </c>
    </row>
    <row r="4800" spans="1:5">
      <c r="A4800" s="668">
        <v>38031</v>
      </c>
      <c r="B4800" s="668" t="s">
        <v>64467</v>
      </c>
      <c r="C4800" s="668" t="s">
        <v>57144</v>
      </c>
      <c r="D4800" s="668" t="s">
        <v>57093</v>
      </c>
      <c r="E4800" s="674" t="s">
        <v>64468</v>
      </c>
    </row>
    <row r="4801" spans="1:5">
      <c r="A4801" s="668">
        <v>39735</v>
      </c>
      <c r="B4801" s="668" t="s">
        <v>64469</v>
      </c>
      <c r="C4801" s="668" t="s">
        <v>57144</v>
      </c>
      <c r="D4801" s="668" t="s">
        <v>57093</v>
      </c>
      <c r="E4801" s="674" t="s">
        <v>64470</v>
      </c>
    </row>
    <row r="4802" spans="1:5">
      <c r="A4802" s="668">
        <v>39734</v>
      </c>
      <c r="B4802" s="668" t="s">
        <v>64471</v>
      </c>
      <c r="C4802" s="668" t="s">
        <v>57144</v>
      </c>
      <c r="D4802" s="668" t="s">
        <v>57093</v>
      </c>
      <c r="E4802" s="674" t="s">
        <v>64472</v>
      </c>
    </row>
    <row r="4803" spans="1:5">
      <c r="A4803" s="668">
        <v>39736</v>
      </c>
      <c r="B4803" s="668" t="s">
        <v>64473</v>
      </c>
      <c r="C4803" s="668" t="s">
        <v>57144</v>
      </c>
      <c r="D4803" s="668" t="s">
        <v>57093</v>
      </c>
      <c r="E4803" s="674" t="s">
        <v>64474</v>
      </c>
    </row>
    <row r="4804" spans="1:5">
      <c r="A4804" s="668">
        <v>39737</v>
      </c>
      <c r="B4804" s="668" t="s">
        <v>64475</v>
      </c>
      <c r="C4804" s="668" t="s">
        <v>57144</v>
      </c>
      <c r="D4804" s="668" t="s">
        <v>57093</v>
      </c>
      <c r="E4804" s="674" t="s">
        <v>53917</v>
      </c>
    </row>
    <row r="4805" spans="1:5">
      <c r="A4805" s="668">
        <v>39738</v>
      </c>
      <c r="B4805" s="668" t="s">
        <v>64476</v>
      </c>
      <c r="C4805" s="668" t="s">
        <v>57144</v>
      </c>
      <c r="D4805" s="668" t="s">
        <v>57093</v>
      </c>
      <c r="E4805" s="674" t="s">
        <v>33281</v>
      </c>
    </row>
    <row r="4806" spans="1:5">
      <c r="A4806" s="668">
        <v>39739</v>
      </c>
      <c r="B4806" s="668" t="s">
        <v>64477</v>
      </c>
      <c r="C4806" s="668" t="s">
        <v>57144</v>
      </c>
      <c r="D4806" s="668" t="s">
        <v>57093</v>
      </c>
      <c r="E4806" s="674" t="s">
        <v>64478</v>
      </c>
    </row>
    <row r="4807" spans="1:5">
      <c r="A4807" s="668">
        <v>39733</v>
      </c>
      <c r="B4807" s="668" t="s">
        <v>64479</v>
      </c>
      <c r="C4807" s="668" t="s">
        <v>57144</v>
      </c>
      <c r="D4807" s="668" t="s">
        <v>57093</v>
      </c>
      <c r="E4807" s="674" t="s">
        <v>54149</v>
      </c>
    </row>
    <row r="4808" spans="1:5">
      <c r="A4808" s="668">
        <v>39854</v>
      </c>
      <c r="B4808" s="668" t="s">
        <v>64480</v>
      </c>
      <c r="C4808" s="668" t="s">
        <v>57144</v>
      </c>
      <c r="D4808" s="668" t="s">
        <v>57093</v>
      </c>
      <c r="E4808" s="674" t="s">
        <v>64481</v>
      </c>
    </row>
    <row r="4809" spans="1:5">
      <c r="A4809" s="668">
        <v>39740</v>
      </c>
      <c r="B4809" s="668" t="s">
        <v>64482</v>
      </c>
      <c r="C4809" s="668" t="s">
        <v>57144</v>
      </c>
      <c r="D4809" s="668" t="s">
        <v>57093</v>
      </c>
      <c r="E4809" s="674" t="s">
        <v>64483</v>
      </c>
    </row>
    <row r="4810" spans="1:5">
      <c r="A4810" s="668">
        <v>39741</v>
      </c>
      <c r="B4810" s="668" t="s">
        <v>64484</v>
      </c>
      <c r="C4810" s="668" t="s">
        <v>57144</v>
      </c>
      <c r="D4810" s="668" t="s">
        <v>57093</v>
      </c>
      <c r="E4810" s="674" t="s">
        <v>64485</v>
      </c>
    </row>
    <row r="4811" spans="1:5">
      <c r="A4811" s="668">
        <v>39853</v>
      </c>
      <c r="B4811" s="668" t="s">
        <v>64486</v>
      </c>
      <c r="C4811" s="668" t="s">
        <v>57144</v>
      </c>
      <c r="D4811" s="668" t="s">
        <v>57093</v>
      </c>
      <c r="E4811" s="674" t="s">
        <v>54656</v>
      </c>
    </row>
    <row r="4812" spans="1:5">
      <c r="A4812" s="668">
        <v>39742</v>
      </c>
      <c r="B4812" s="668" t="s">
        <v>64487</v>
      </c>
      <c r="C4812" s="668" t="s">
        <v>57144</v>
      </c>
      <c r="D4812" s="668" t="s">
        <v>57093</v>
      </c>
      <c r="E4812" s="674" t="s">
        <v>64488</v>
      </c>
    </row>
    <row r="4813" spans="1:5">
      <c r="A4813" s="668">
        <v>39749</v>
      </c>
      <c r="B4813" s="668" t="s">
        <v>64489</v>
      </c>
      <c r="C4813" s="668" t="s">
        <v>57144</v>
      </c>
      <c r="D4813" s="668" t="s">
        <v>57093</v>
      </c>
      <c r="E4813" s="674" t="s">
        <v>64490</v>
      </c>
    </row>
    <row r="4814" spans="1:5">
      <c r="A4814" s="668">
        <v>39751</v>
      </c>
      <c r="B4814" s="668" t="s">
        <v>64491</v>
      </c>
      <c r="C4814" s="668" t="s">
        <v>57144</v>
      </c>
      <c r="D4814" s="668" t="s">
        <v>57093</v>
      </c>
      <c r="E4814" s="674" t="s">
        <v>64492</v>
      </c>
    </row>
    <row r="4815" spans="1:5">
      <c r="A4815" s="668">
        <v>39750</v>
      </c>
      <c r="B4815" s="668" t="s">
        <v>64493</v>
      </c>
      <c r="C4815" s="668" t="s">
        <v>57144</v>
      </c>
      <c r="D4815" s="668" t="s">
        <v>57093</v>
      </c>
      <c r="E4815" s="674" t="s">
        <v>64494</v>
      </c>
    </row>
    <row r="4816" spans="1:5">
      <c r="A4816" s="668">
        <v>39747</v>
      </c>
      <c r="B4816" s="668" t="s">
        <v>64495</v>
      </c>
      <c r="C4816" s="668" t="s">
        <v>57144</v>
      </c>
      <c r="D4816" s="668" t="s">
        <v>57093</v>
      </c>
      <c r="E4816" s="674" t="s">
        <v>33774</v>
      </c>
    </row>
    <row r="4817" spans="1:5">
      <c r="A4817" s="668">
        <v>39753</v>
      </c>
      <c r="B4817" s="668" t="s">
        <v>64496</v>
      </c>
      <c r="C4817" s="668" t="s">
        <v>57144</v>
      </c>
      <c r="D4817" s="668" t="s">
        <v>57093</v>
      </c>
      <c r="E4817" s="674" t="s">
        <v>64497</v>
      </c>
    </row>
    <row r="4818" spans="1:5">
      <c r="A4818" s="668">
        <v>39754</v>
      </c>
      <c r="B4818" s="668" t="s">
        <v>64498</v>
      </c>
      <c r="C4818" s="668" t="s">
        <v>57144</v>
      </c>
      <c r="D4818" s="668" t="s">
        <v>57093</v>
      </c>
      <c r="E4818" s="674" t="s">
        <v>64499</v>
      </c>
    </row>
    <row r="4819" spans="1:5">
      <c r="A4819" s="668">
        <v>39748</v>
      </c>
      <c r="B4819" s="668" t="s">
        <v>64500</v>
      </c>
      <c r="C4819" s="668" t="s">
        <v>57144</v>
      </c>
      <c r="D4819" s="668" t="s">
        <v>57093</v>
      </c>
      <c r="E4819" s="674" t="s">
        <v>64501</v>
      </c>
    </row>
    <row r="4820" spans="1:5">
      <c r="A4820" s="668">
        <v>39755</v>
      </c>
      <c r="B4820" s="668" t="s">
        <v>64502</v>
      </c>
      <c r="C4820" s="668" t="s">
        <v>57144</v>
      </c>
      <c r="D4820" s="668" t="s">
        <v>57093</v>
      </c>
      <c r="E4820" s="674" t="s">
        <v>64503</v>
      </c>
    </row>
    <row r="4821" spans="1:5">
      <c r="A4821" s="668">
        <v>12742</v>
      </c>
      <c r="B4821" s="668" t="s">
        <v>64504</v>
      </c>
      <c r="C4821" s="668" t="s">
        <v>57144</v>
      </c>
      <c r="D4821" s="668" t="s">
        <v>57093</v>
      </c>
      <c r="E4821" s="674" t="s">
        <v>64505</v>
      </c>
    </row>
    <row r="4822" spans="1:5">
      <c r="A4822" s="668">
        <v>12713</v>
      </c>
      <c r="B4822" s="668" t="s">
        <v>64506</v>
      </c>
      <c r="C4822" s="668" t="s">
        <v>57144</v>
      </c>
      <c r="D4822" s="668" t="s">
        <v>57097</v>
      </c>
      <c r="E4822" s="674" t="s">
        <v>59232</v>
      </c>
    </row>
    <row r="4823" spans="1:5">
      <c r="A4823" s="668">
        <v>12743</v>
      </c>
      <c r="B4823" s="668" t="s">
        <v>64507</v>
      </c>
      <c r="C4823" s="668" t="s">
        <v>57144</v>
      </c>
      <c r="D4823" s="668" t="s">
        <v>57093</v>
      </c>
      <c r="E4823" s="674" t="s">
        <v>64508</v>
      </c>
    </row>
    <row r="4824" spans="1:5">
      <c r="A4824" s="668">
        <v>12744</v>
      </c>
      <c r="B4824" s="668" t="s">
        <v>64509</v>
      </c>
      <c r="C4824" s="668" t="s">
        <v>57144</v>
      </c>
      <c r="D4824" s="668" t="s">
        <v>57093</v>
      </c>
      <c r="E4824" s="674" t="s">
        <v>64510</v>
      </c>
    </row>
    <row r="4825" spans="1:5">
      <c r="A4825" s="668">
        <v>12745</v>
      </c>
      <c r="B4825" s="668" t="s">
        <v>64511</v>
      </c>
      <c r="C4825" s="668" t="s">
        <v>57144</v>
      </c>
      <c r="D4825" s="668" t="s">
        <v>57093</v>
      </c>
      <c r="E4825" s="674" t="s">
        <v>64512</v>
      </c>
    </row>
    <row r="4826" spans="1:5">
      <c r="A4826" s="668">
        <v>12746</v>
      </c>
      <c r="B4826" s="668" t="s">
        <v>64513</v>
      </c>
      <c r="C4826" s="668" t="s">
        <v>57144</v>
      </c>
      <c r="D4826" s="668" t="s">
        <v>57093</v>
      </c>
      <c r="E4826" s="674" t="s">
        <v>64514</v>
      </c>
    </row>
    <row r="4827" spans="1:5">
      <c r="A4827" s="668">
        <v>12747</v>
      </c>
      <c r="B4827" s="668" t="s">
        <v>64515</v>
      </c>
      <c r="C4827" s="668" t="s">
        <v>57144</v>
      </c>
      <c r="D4827" s="668" t="s">
        <v>57093</v>
      </c>
      <c r="E4827" s="674" t="s">
        <v>64516</v>
      </c>
    </row>
    <row r="4828" spans="1:5">
      <c r="A4828" s="668">
        <v>12748</v>
      </c>
      <c r="B4828" s="668" t="s">
        <v>64517</v>
      </c>
      <c r="C4828" s="668" t="s">
        <v>57144</v>
      </c>
      <c r="D4828" s="668" t="s">
        <v>57093</v>
      </c>
      <c r="E4828" s="674" t="s">
        <v>64518</v>
      </c>
    </row>
    <row r="4829" spans="1:5">
      <c r="A4829" s="668">
        <v>12749</v>
      </c>
      <c r="B4829" s="668" t="s">
        <v>64519</v>
      </c>
      <c r="C4829" s="668" t="s">
        <v>57144</v>
      </c>
      <c r="D4829" s="668" t="s">
        <v>57093</v>
      </c>
      <c r="E4829" s="674" t="s">
        <v>64520</v>
      </c>
    </row>
    <row r="4830" spans="1:5">
      <c r="A4830" s="668">
        <v>39726</v>
      </c>
      <c r="B4830" s="668" t="s">
        <v>64521</v>
      </c>
      <c r="C4830" s="668" t="s">
        <v>57144</v>
      </c>
      <c r="D4830" s="668" t="s">
        <v>57093</v>
      </c>
      <c r="E4830" s="674" t="s">
        <v>64522</v>
      </c>
    </row>
    <row r="4831" spans="1:5">
      <c r="A4831" s="668">
        <v>39728</v>
      </c>
      <c r="B4831" s="668" t="s">
        <v>64523</v>
      </c>
      <c r="C4831" s="668" t="s">
        <v>57144</v>
      </c>
      <c r="D4831" s="668" t="s">
        <v>57093</v>
      </c>
      <c r="E4831" s="674" t="s">
        <v>64524</v>
      </c>
    </row>
    <row r="4832" spans="1:5">
      <c r="A4832" s="668">
        <v>39727</v>
      </c>
      <c r="B4832" s="668" t="s">
        <v>64525</v>
      </c>
      <c r="C4832" s="668" t="s">
        <v>57144</v>
      </c>
      <c r="D4832" s="668" t="s">
        <v>57093</v>
      </c>
      <c r="E4832" s="674" t="s">
        <v>64526</v>
      </c>
    </row>
    <row r="4833" spans="1:5">
      <c r="A4833" s="668">
        <v>39724</v>
      </c>
      <c r="B4833" s="668" t="s">
        <v>64527</v>
      </c>
      <c r="C4833" s="668" t="s">
        <v>57144</v>
      </c>
      <c r="D4833" s="668" t="s">
        <v>57093</v>
      </c>
      <c r="E4833" s="674" t="s">
        <v>64528</v>
      </c>
    </row>
    <row r="4834" spans="1:5">
      <c r="A4834" s="668">
        <v>39729</v>
      </c>
      <c r="B4834" s="668" t="s">
        <v>64529</v>
      </c>
      <c r="C4834" s="668" t="s">
        <v>57144</v>
      </c>
      <c r="D4834" s="668" t="s">
        <v>57093</v>
      </c>
      <c r="E4834" s="674" t="s">
        <v>64530</v>
      </c>
    </row>
    <row r="4835" spans="1:5">
      <c r="A4835" s="668">
        <v>39730</v>
      </c>
      <c r="B4835" s="668" t="s">
        <v>64531</v>
      </c>
      <c r="C4835" s="668" t="s">
        <v>57144</v>
      </c>
      <c r="D4835" s="668" t="s">
        <v>57093</v>
      </c>
      <c r="E4835" s="674" t="s">
        <v>64532</v>
      </c>
    </row>
    <row r="4836" spans="1:5">
      <c r="A4836" s="668">
        <v>39731</v>
      </c>
      <c r="B4836" s="668" t="s">
        <v>64533</v>
      </c>
      <c r="C4836" s="668" t="s">
        <v>57144</v>
      </c>
      <c r="D4836" s="668" t="s">
        <v>57093</v>
      </c>
      <c r="E4836" s="674" t="s">
        <v>64534</v>
      </c>
    </row>
    <row r="4837" spans="1:5">
      <c r="A4837" s="668">
        <v>39725</v>
      </c>
      <c r="B4837" s="668" t="s">
        <v>64535</v>
      </c>
      <c r="C4837" s="668" t="s">
        <v>57144</v>
      </c>
      <c r="D4837" s="668" t="s">
        <v>57093</v>
      </c>
      <c r="E4837" s="674" t="s">
        <v>64536</v>
      </c>
    </row>
    <row r="4838" spans="1:5">
      <c r="A4838" s="668">
        <v>39732</v>
      </c>
      <c r="B4838" s="668" t="s">
        <v>64537</v>
      </c>
      <c r="C4838" s="668" t="s">
        <v>57144</v>
      </c>
      <c r="D4838" s="668" t="s">
        <v>57093</v>
      </c>
      <c r="E4838" s="674" t="s">
        <v>64538</v>
      </c>
    </row>
    <row r="4839" spans="1:5">
      <c r="A4839" s="668">
        <v>39660</v>
      </c>
      <c r="B4839" s="668" t="s">
        <v>64539</v>
      </c>
      <c r="C4839" s="668" t="s">
        <v>57144</v>
      </c>
      <c r="D4839" s="668" t="s">
        <v>57093</v>
      </c>
      <c r="E4839" s="674" t="s">
        <v>54776</v>
      </c>
    </row>
    <row r="4840" spans="1:5">
      <c r="A4840" s="668">
        <v>39662</v>
      </c>
      <c r="B4840" s="668" t="s">
        <v>64540</v>
      </c>
      <c r="C4840" s="668" t="s">
        <v>57144</v>
      </c>
      <c r="D4840" s="668" t="s">
        <v>57093</v>
      </c>
      <c r="E4840" s="674" t="s">
        <v>64541</v>
      </c>
    </row>
    <row r="4841" spans="1:5">
      <c r="A4841" s="668">
        <v>39661</v>
      </c>
      <c r="B4841" s="668" t="s">
        <v>64542</v>
      </c>
      <c r="C4841" s="668" t="s">
        <v>57144</v>
      </c>
      <c r="D4841" s="668" t="s">
        <v>57093</v>
      </c>
      <c r="E4841" s="674" t="s">
        <v>63223</v>
      </c>
    </row>
    <row r="4842" spans="1:5">
      <c r="A4842" s="668">
        <v>39666</v>
      </c>
      <c r="B4842" s="668" t="s">
        <v>64543</v>
      </c>
      <c r="C4842" s="668" t="s">
        <v>57144</v>
      </c>
      <c r="D4842" s="668" t="s">
        <v>57093</v>
      </c>
      <c r="E4842" s="674" t="s">
        <v>64544</v>
      </c>
    </row>
    <row r="4843" spans="1:5">
      <c r="A4843" s="668">
        <v>39664</v>
      </c>
      <c r="B4843" s="668" t="s">
        <v>64545</v>
      </c>
      <c r="C4843" s="668" t="s">
        <v>57144</v>
      </c>
      <c r="D4843" s="668" t="s">
        <v>57093</v>
      </c>
      <c r="E4843" s="674" t="s">
        <v>54884</v>
      </c>
    </row>
    <row r="4844" spans="1:5">
      <c r="A4844" s="668">
        <v>39663</v>
      </c>
      <c r="B4844" s="668" t="s">
        <v>64546</v>
      </c>
      <c r="C4844" s="668" t="s">
        <v>57144</v>
      </c>
      <c r="D4844" s="668" t="s">
        <v>57093</v>
      </c>
      <c r="E4844" s="674" t="s">
        <v>33719</v>
      </c>
    </row>
    <row r="4845" spans="1:5">
      <c r="A4845" s="668">
        <v>39665</v>
      </c>
      <c r="B4845" s="668" t="s">
        <v>64547</v>
      </c>
      <c r="C4845" s="668" t="s">
        <v>57144</v>
      </c>
      <c r="D4845" s="668" t="s">
        <v>57093</v>
      </c>
      <c r="E4845" s="674" t="s">
        <v>33109</v>
      </c>
    </row>
    <row r="4846" spans="1:5">
      <c r="A4846" s="668">
        <v>39752</v>
      </c>
      <c r="B4846" s="668" t="s">
        <v>64548</v>
      </c>
      <c r="C4846" s="668" t="s">
        <v>57144</v>
      </c>
      <c r="D4846" s="668" t="s">
        <v>57093</v>
      </c>
      <c r="E4846" s="674" t="s">
        <v>64549</v>
      </c>
    </row>
    <row r="4847" spans="1:5">
      <c r="A4847" s="668">
        <v>7725</v>
      </c>
      <c r="B4847" s="668" t="s">
        <v>64550</v>
      </c>
      <c r="C4847" s="668" t="s">
        <v>57144</v>
      </c>
      <c r="D4847" s="668" t="s">
        <v>57097</v>
      </c>
      <c r="E4847" s="674" t="s">
        <v>64551</v>
      </c>
    </row>
    <row r="4848" spans="1:5">
      <c r="A4848" s="668">
        <v>7753</v>
      </c>
      <c r="B4848" s="668" t="s">
        <v>64552</v>
      </c>
      <c r="C4848" s="668" t="s">
        <v>57144</v>
      </c>
      <c r="D4848" s="668" t="s">
        <v>57093</v>
      </c>
      <c r="E4848" s="674" t="s">
        <v>64553</v>
      </c>
    </row>
    <row r="4849" spans="1:5">
      <c r="A4849" s="668">
        <v>13256</v>
      </c>
      <c r="B4849" s="668" t="s">
        <v>64554</v>
      </c>
      <c r="C4849" s="668" t="s">
        <v>57144</v>
      </c>
      <c r="D4849" s="668" t="s">
        <v>57093</v>
      </c>
      <c r="E4849" s="674" t="s">
        <v>64555</v>
      </c>
    </row>
    <row r="4850" spans="1:5">
      <c r="A4850" s="668">
        <v>7757</v>
      </c>
      <c r="B4850" s="668" t="s">
        <v>64556</v>
      </c>
      <c r="C4850" s="668" t="s">
        <v>57144</v>
      </c>
      <c r="D4850" s="668" t="s">
        <v>57093</v>
      </c>
      <c r="E4850" s="674" t="s">
        <v>64557</v>
      </c>
    </row>
    <row r="4851" spans="1:5">
      <c r="A4851" s="668">
        <v>7758</v>
      </c>
      <c r="B4851" s="668" t="s">
        <v>64558</v>
      </c>
      <c r="C4851" s="668" t="s">
        <v>57144</v>
      </c>
      <c r="D4851" s="668" t="s">
        <v>57093</v>
      </c>
      <c r="E4851" s="674" t="s">
        <v>64559</v>
      </c>
    </row>
    <row r="4852" spans="1:5">
      <c r="A4852" s="668">
        <v>7759</v>
      </c>
      <c r="B4852" s="668" t="s">
        <v>64560</v>
      </c>
      <c r="C4852" s="668" t="s">
        <v>57144</v>
      </c>
      <c r="D4852" s="668" t="s">
        <v>57093</v>
      </c>
      <c r="E4852" s="674" t="s">
        <v>64561</v>
      </c>
    </row>
    <row r="4853" spans="1:5">
      <c r="A4853" s="668">
        <v>40334</v>
      </c>
      <c r="B4853" s="668" t="s">
        <v>64562</v>
      </c>
      <c r="C4853" s="668" t="s">
        <v>57144</v>
      </c>
      <c r="D4853" s="668" t="s">
        <v>57093</v>
      </c>
      <c r="E4853" s="674" t="s">
        <v>64563</v>
      </c>
    </row>
    <row r="4854" spans="1:5">
      <c r="A4854" s="668">
        <v>7745</v>
      </c>
      <c r="B4854" s="668" t="s">
        <v>64564</v>
      </c>
      <c r="C4854" s="668" t="s">
        <v>57144</v>
      </c>
      <c r="D4854" s="668" t="s">
        <v>57093</v>
      </c>
      <c r="E4854" s="674" t="s">
        <v>64565</v>
      </c>
    </row>
    <row r="4855" spans="1:5">
      <c r="A4855" s="668">
        <v>7714</v>
      </c>
      <c r="B4855" s="668" t="s">
        <v>64566</v>
      </c>
      <c r="C4855" s="668" t="s">
        <v>57144</v>
      </c>
      <c r="D4855" s="668" t="s">
        <v>57093</v>
      </c>
      <c r="E4855" s="674" t="s">
        <v>64567</v>
      </c>
    </row>
    <row r="4856" spans="1:5">
      <c r="A4856" s="668">
        <v>7742</v>
      </c>
      <c r="B4856" s="668" t="s">
        <v>64568</v>
      </c>
      <c r="C4856" s="668" t="s">
        <v>57144</v>
      </c>
      <c r="D4856" s="668" t="s">
        <v>57093</v>
      </c>
      <c r="E4856" s="674" t="s">
        <v>64569</v>
      </c>
    </row>
    <row r="4857" spans="1:5">
      <c r="A4857" s="668">
        <v>7750</v>
      </c>
      <c r="B4857" s="668" t="s">
        <v>64570</v>
      </c>
      <c r="C4857" s="668" t="s">
        <v>57144</v>
      </c>
      <c r="D4857" s="668" t="s">
        <v>57093</v>
      </c>
      <c r="E4857" s="674" t="s">
        <v>64571</v>
      </c>
    </row>
    <row r="4858" spans="1:5">
      <c r="A4858" s="668">
        <v>7756</v>
      </c>
      <c r="B4858" s="668" t="s">
        <v>64572</v>
      </c>
      <c r="C4858" s="668" t="s">
        <v>57144</v>
      </c>
      <c r="D4858" s="668" t="s">
        <v>57093</v>
      </c>
      <c r="E4858" s="674" t="s">
        <v>64573</v>
      </c>
    </row>
    <row r="4859" spans="1:5">
      <c r="A4859" s="668">
        <v>7765</v>
      </c>
      <c r="B4859" s="668" t="s">
        <v>64574</v>
      </c>
      <c r="C4859" s="668" t="s">
        <v>57144</v>
      </c>
      <c r="D4859" s="668" t="s">
        <v>57093</v>
      </c>
      <c r="E4859" s="674" t="s">
        <v>64575</v>
      </c>
    </row>
    <row r="4860" spans="1:5">
      <c r="A4860" s="668">
        <v>12569</v>
      </c>
      <c r="B4860" s="668" t="s">
        <v>64576</v>
      </c>
      <c r="C4860" s="668" t="s">
        <v>57144</v>
      </c>
      <c r="D4860" s="668" t="s">
        <v>57093</v>
      </c>
      <c r="E4860" s="674" t="s">
        <v>64577</v>
      </c>
    </row>
    <row r="4861" spans="1:5">
      <c r="A4861" s="668">
        <v>7766</v>
      </c>
      <c r="B4861" s="668" t="s">
        <v>64578</v>
      </c>
      <c r="C4861" s="668" t="s">
        <v>57144</v>
      </c>
      <c r="D4861" s="668" t="s">
        <v>57093</v>
      </c>
      <c r="E4861" s="674" t="s">
        <v>64579</v>
      </c>
    </row>
    <row r="4862" spans="1:5">
      <c r="A4862" s="668">
        <v>7767</v>
      </c>
      <c r="B4862" s="668" t="s">
        <v>64580</v>
      </c>
      <c r="C4862" s="668" t="s">
        <v>57144</v>
      </c>
      <c r="D4862" s="668" t="s">
        <v>57093</v>
      </c>
      <c r="E4862" s="674" t="s">
        <v>64581</v>
      </c>
    </row>
    <row r="4863" spans="1:5">
      <c r="A4863" s="668">
        <v>7727</v>
      </c>
      <c r="B4863" s="668" t="s">
        <v>64582</v>
      </c>
      <c r="C4863" s="668" t="s">
        <v>57144</v>
      </c>
      <c r="D4863" s="668" t="s">
        <v>57093</v>
      </c>
      <c r="E4863" s="674" t="s">
        <v>64583</v>
      </c>
    </row>
    <row r="4864" spans="1:5">
      <c r="A4864" s="668">
        <v>7760</v>
      </c>
      <c r="B4864" s="668" t="s">
        <v>64584</v>
      </c>
      <c r="C4864" s="668" t="s">
        <v>57144</v>
      </c>
      <c r="D4864" s="668" t="s">
        <v>57093</v>
      </c>
      <c r="E4864" s="674" t="s">
        <v>55015</v>
      </c>
    </row>
    <row r="4865" spans="1:5">
      <c r="A4865" s="668">
        <v>7761</v>
      </c>
      <c r="B4865" s="668" t="s">
        <v>64585</v>
      </c>
      <c r="C4865" s="668" t="s">
        <v>57144</v>
      </c>
      <c r="D4865" s="668" t="s">
        <v>57093</v>
      </c>
      <c r="E4865" s="674" t="s">
        <v>64586</v>
      </c>
    </row>
    <row r="4866" spans="1:5">
      <c r="A4866" s="668">
        <v>7752</v>
      </c>
      <c r="B4866" s="668" t="s">
        <v>64587</v>
      </c>
      <c r="C4866" s="668" t="s">
        <v>57144</v>
      </c>
      <c r="D4866" s="668" t="s">
        <v>57093</v>
      </c>
      <c r="E4866" s="674" t="s">
        <v>63520</v>
      </c>
    </row>
    <row r="4867" spans="1:5">
      <c r="A4867" s="668">
        <v>7762</v>
      </c>
      <c r="B4867" s="668" t="s">
        <v>64588</v>
      </c>
      <c r="C4867" s="668" t="s">
        <v>57144</v>
      </c>
      <c r="D4867" s="668" t="s">
        <v>57093</v>
      </c>
      <c r="E4867" s="674" t="s">
        <v>64589</v>
      </c>
    </row>
    <row r="4868" spans="1:5">
      <c r="A4868" s="668">
        <v>7722</v>
      </c>
      <c r="B4868" s="668" t="s">
        <v>64590</v>
      </c>
      <c r="C4868" s="668" t="s">
        <v>57144</v>
      </c>
      <c r="D4868" s="668" t="s">
        <v>57093</v>
      </c>
      <c r="E4868" s="674" t="s">
        <v>64591</v>
      </c>
    </row>
    <row r="4869" spans="1:5">
      <c r="A4869" s="668">
        <v>7763</v>
      </c>
      <c r="B4869" s="668" t="s">
        <v>64592</v>
      </c>
      <c r="C4869" s="668" t="s">
        <v>57144</v>
      </c>
      <c r="D4869" s="668" t="s">
        <v>57093</v>
      </c>
      <c r="E4869" s="674" t="s">
        <v>58541</v>
      </c>
    </row>
    <row r="4870" spans="1:5">
      <c r="A4870" s="668">
        <v>7764</v>
      </c>
      <c r="B4870" s="668" t="s">
        <v>64593</v>
      </c>
      <c r="C4870" s="668" t="s">
        <v>57144</v>
      </c>
      <c r="D4870" s="668" t="s">
        <v>57093</v>
      </c>
      <c r="E4870" s="674" t="s">
        <v>64594</v>
      </c>
    </row>
    <row r="4871" spans="1:5">
      <c r="A4871" s="668">
        <v>12572</v>
      </c>
      <c r="B4871" s="668" t="s">
        <v>64595</v>
      </c>
      <c r="C4871" s="668" t="s">
        <v>57144</v>
      </c>
      <c r="D4871" s="668" t="s">
        <v>57093</v>
      </c>
      <c r="E4871" s="674" t="s">
        <v>64555</v>
      </c>
    </row>
    <row r="4872" spans="1:5">
      <c r="A4872" s="668">
        <v>12573</v>
      </c>
      <c r="B4872" s="668" t="s">
        <v>64596</v>
      </c>
      <c r="C4872" s="668" t="s">
        <v>57144</v>
      </c>
      <c r="D4872" s="668" t="s">
        <v>57093</v>
      </c>
      <c r="E4872" s="674" t="s">
        <v>64597</v>
      </c>
    </row>
    <row r="4873" spans="1:5">
      <c r="A4873" s="668">
        <v>12574</v>
      </c>
      <c r="B4873" s="668" t="s">
        <v>64598</v>
      </c>
      <c r="C4873" s="668" t="s">
        <v>57144</v>
      </c>
      <c r="D4873" s="668" t="s">
        <v>57093</v>
      </c>
      <c r="E4873" s="674" t="s">
        <v>64599</v>
      </c>
    </row>
    <row r="4874" spans="1:5">
      <c r="A4874" s="668">
        <v>12575</v>
      </c>
      <c r="B4874" s="668" t="s">
        <v>64600</v>
      </c>
      <c r="C4874" s="668" t="s">
        <v>57144</v>
      </c>
      <c r="D4874" s="668" t="s">
        <v>57093</v>
      </c>
      <c r="E4874" s="674" t="s">
        <v>64601</v>
      </c>
    </row>
    <row r="4875" spans="1:5">
      <c r="A4875" s="668">
        <v>12576</v>
      </c>
      <c r="B4875" s="668" t="s">
        <v>64602</v>
      </c>
      <c r="C4875" s="668" t="s">
        <v>57144</v>
      </c>
      <c r="D4875" s="668" t="s">
        <v>57093</v>
      </c>
      <c r="E4875" s="674" t="s">
        <v>64603</v>
      </c>
    </row>
    <row r="4876" spans="1:5">
      <c r="A4876" s="668">
        <v>12577</v>
      </c>
      <c r="B4876" s="668" t="s">
        <v>64604</v>
      </c>
      <c r="C4876" s="668" t="s">
        <v>57144</v>
      </c>
      <c r="D4876" s="668" t="s">
        <v>57093</v>
      </c>
      <c r="E4876" s="674" t="s">
        <v>64605</v>
      </c>
    </row>
    <row r="4877" spans="1:5">
      <c r="A4877" s="668">
        <v>12578</v>
      </c>
      <c r="B4877" s="668" t="s">
        <v>64606</v>
      </c>
      <c r="C4877" s="668" t="s">
        <v>57144</v>
      </c>
      <c r="D4877" s="668" t="s">
        <v>57093</v>
      </c>
      <c r="E4877" s="674" t="s">
        <v>64607</v>
      </c>
    </row>
    <row r="4878" spans="1:5">
      <c r="A4878" s="668">
        <v>12579</v>
      </c>
      <c r="B4878" s="668" t="s">
        <v>64608</v>
      </c>
      <c r="C4878" s="668" t="s">
        <v>57144</v>
      </c>
      <c r="D4878" s="668" t="s">
        <v>57093</v>
      </c>
      <c r="E4878" s="674" t="s">
        <v>64609</v>
      </c>
    </row>
    <row r="4879" spans="1:5">
      <c r="A4879" s="668">
        <v>12580</v>
      </c>
      <c r="B4879" s="668" t="s">
        <v>64610</v>
      </c>
      <c r="C4879" s="668" t="s">
        <v>57144</v>
      </c>
      <c r="D4879" s="668" t="s">
        <v>57093</v>
      </c>
      <c r="E4879" s="674" t="s">
        <v>64611</v>
      </c>
    </row>
    <row r="4880" spans="1:5">
      <c r="A4880" s="668">
        <v>12581</v>
      </c>
      <c r="B4880" s="668" t="s">
        <v>64612</v>
      </c>
      <c r="C4880" s="668" t="s">
        <v>57144</v>
      </c>
      <c r="D4880" s="668" t="s">
        <v>57093</v>
      </c>
      <c r="E4880" s="674" t="s">
        <v>64613</v>
      </c>
    </row>
    <row r="4881" spans="1:5">
      <c r="A4881" s="668">
        <v>7720</v>
      </c>
      <c r="B4881" s="668" t="s">
        <v>64614</v>
      </c>
      <c r="C4881" s="668" t="s">
        <v>57144</v>
      </c>
      <c r="D4881" s="668" t="s">
        <v>57093</v>
      </c>
      <c r="E4881" s="674" t="s">
        <v>64615</v>
      </c>
    </row>
    <row r="4882" spans="1:5">
      <c r="A4882" s="668">
        <v>40335</v>
      </c>
      <c r="B4882" s="668" t="s">
        <v>64616</v>
      </c>
      <c r="C4882" s="668" t="s">
        <v>57144</v>
      </c>
      <c r="D4882" s="668" t="s">
        <v>57093</v>
      </c>
      <c r="E4882" s="674" t="s">
        <v>64617</v>
      </c>
    </row>
    <row r="4883" spans="1:5">
      <c r="A4883" s="668">
        <v>7740</v>
      </c>
      <c r="B4883" s="668" t="s">
        <v>64618</v>
      </c>
      <c r="C4883" s="668" t="s">
        <v>57144</v>
      </c>
      <c r="D4883" s="668" t="s">
        <v>57093</v>
      </c>
      <c r="E4883" s="674" t="s">
        <v>64619</v>
      </c>
    </row>
    <row r="4884" spans="1:5">
      <c r="A4884" s="668">
        <v>7741</v>
      </c>
      <c r="B4884" s="668" t="s">
        <v>64620</v>
      </c>
      <c r="C4884" s="668" t="s">
        <v>57144</v>
      </c>
      <c r="D4884" s="668" t="s">
        <v>57093</v>
      </c>
      <c r="E4884" s="674" t="s">
        <v>64621</v>
      </c>
    </row>
    <row r="4885" spans="1:5">
      <c r="A4885" s="668">
        <v>7774</v>
      </c>
      <c r="B4885" s="668" t="s">
        <v>64622</v>
      </c>
      <c r="C4885" s="668" t="s">
        <v>57144</v>
      </c>
      <c r="D4885" s="668" t="s">
        <v>57093</v>
      </c>
      <c r="E4885" s="674" t="s">
        <v>64623</v>
      </c>
    </row>
    <row r="4886" spans="1:5">
      <c r="A4886" s="668">
        <v>7744</v>
      </c>
      <c r="B4886" s="668" t="s">
        <v>64624</v>
      </c>
      <c r="C4886" s="668" t="s">
        <v>57144</v>
      </c>
      <c r="D4886" s="668" t="s">
        <v>57093</v>
      </c>
      <c r="E4886" s="674" t="s">
        <v>64625</v>
      </c>
    </row>
    <row r="4887" spans="1:5">
      <c r="A4887" s="668">
        <v>7773</v>
      </c>
      <c r="B4887" s="668" t="s">
        <v>64626</v>
      </c>
      <c r="C4887" s="668" t="s">
        <v>57144</v>
      </c>
      <c r="D4887" s="668" t="s">
        <v>57093</v>
      </c>
      <c r="E4887" s="674" t="s">
        <v>64627</v>
      </c>
    </row>
    <row r="4888" spans="1:5">
      <c r="A4888" s="668">
        <v>7754</v>
      </c>
      <c r="B4888" s="668" t="s">
        <v>64628</v>
      </c>
      <c r="C4888" s="668" t="s">
        <v>57144</v>
      </c>
      <c r="D4888" s="668" t="s">
        <v>57093</v>
      </c>
      <c r="E4888" s="674" t="s">
        <v>64629</v>
      </c>
    </row>
    <row r="4889" spans="1:5">
      <c r="A4889" s="668">
        <v>7735</v>
      </c>
      <c r="B4889" s="668" t="s">
        <v>64630</v>
      </c>
      <c r="C4889" s="668" t="s">
        <v>57144</v>
      </c>
      <c r="D4889" s="668" t="s">
        <v>57093</v>
      </c>
      <c r="E4889" s="674" t="s">
        <v>64631</v>
      </c>
    </row>
    <row r="4890" spans="1:5">
      <c r="A4890" s="668">
        <v>7755</v>
      </c>
      <c r="B4890" s="668" t="s">
        <v>64632</v>
      </c>
      <c r="C4890" s="668" t="s">
        <v>57144</v>
      </c>
      <c r="D4890" s="668" t="s">
        <v>57093</v>
      </c>
      <c r="E4890" s="674" t="s">
        <v>64633</v>
      </c>
    </row>
    <row r="4891" spans="1:5">
      <c r="A4891" s="668">
        <v>7776</v>
      </c>
      <c r="B4891" s="668" t="s">
        <v>64634</v>
      </c>
      <c r="C4891" s="668" t="s">
        <v>57144</v>
      </c>
      <c r="D4891" s="668" t="s">
        <v>57093</v>
      </c>
      <c r="E4891" s="674" t="s">
        <v>64635</v>
      </c>
    </row>
    <row r="4892" spans="1:5">
      <c r="A4892" s="668">
        <v>7743</v>
      </c>
      <c r="B4892" s="668" t="s">
        <v>64636</v>
      </c>
      <c r="C4892" s="668" t="s">
        <v>57144</v>
      </c>
      <c r="D4892" s="668" t="s">
        <v>57093</v>
      </c>
      <c r="E4892" s="674" t="s">
        <v>64637</v>
      </c>
    </row>
    <row r="4893" spans="1:5">
      <c r="A4893" s="668">
        <v>7733</v>
      </c>
      <c r="B4893" s="668" t="s">
        <v>64638</v>
      </c>
      <c r="C4893" s="668" t="s">
        <v>57144</v>
      </c>
      <c r="D4893" s="668" t="s">
        <v>57093</v>
      </c>
      <c r="E4893" s="674" t="s">
        <v>64639</v>
      </c>
    </row>
    <row r="4894" spans="1:5">
      <c r="A4894" s="668">
        <v>7775</v>
      </c>
      <c r="B4894" s="668" t="s">
        <v>64640</v>
      </c>
      <c r="C4894" s="668" t="s">
        <v>57144</v>
      </c>
      <c r="D4894" s="668" t="s">
        <v>57093</v>
      </c>
      <c r="E4894" s="674" t="s">
        <v>64641</v>
      </c>
    </row>
    <row r="4895" spans="1:5">
      <c r="A4895" s="668">
        <v>7734</v>
      </c>
      <c r="B4895" s="668" t="s">
        <v>64642</v>
      </c>
      <c r="C4895" s="668" t="s">
        <v>57144</v>
      </c>
      <c r="D4895" s="668" t="s">
        <v>57093</v>
      </c>
      <c r="E4895" s="674" t="s">
        <v>54212</v>
      </c>
    </row>
    <row r="4896" spans="1:5">
      <c r="A4896" s="668">
        <v>37449</v>
      </c>
      <c r="B4896" s="668" t="s">
        <v>64643</v>
      </c>
      <c r="C4896" s="668" t="s">
        <v>57144</v>
      </c>
      <c r="D4896" s="668" t="s">
        <v>57093</v>
      </c>
      <c r="E4896" s="674" t="s">
        <v>64644</v>
      </c>
    </row>
    <row r="4897" spans="1:5">
      <c r="A4897" s="668">
        <v>37450</v>
      </c>
      <c r="B4897" s="668" t="s">
        <v>64645</v>
      </c>
      <c r="C4897" s="668" t="s">
        <v>57144</v>
      </c>
      <c r="D4897" s="668" t="s">
        <v>57093</v>
      </c>
      <c r="E4897" s="674" t="s">
        <v>53977</v>
      </c>
    </row>
    <row r="4898" spans="1:5">
      <c r="A4898" s="668">
        <v>37451</v>
      </c>
      <c r="B4898" s="668" t="s">
        <v>64646</v>
      </c>
      <c r="C4898" s="668" t="s">
        <v>57144</v>
      </c>
      <c r="D4898" s="668" t="s">
        <v>57093</v>
      </c>
      <c r="E4898" s="674" t="s">
        <v>63853</v>
      </c>
    </row>
    <row r="4899" spans="1:5">
      <c r="A4899" s="668">
        <v>37452</v>
      </c>
      <c r="B4899" s="668" t="s">
        <v>64647</v>
      </c>
      <c r="C4899" s="668" t="s">
        <v>57144</v>
      </c>
      <c r="D4899" s="668" t="s">
        <v>57093</v>
      </c>
      <c r="E4899" s="674" t="s">
        <v>64648</v>
      </c>
    </row>
    <row r="4900" spans="1:5">
      <c r="A4900" s="668">
        <v>37453</v>
      </c>
      <c r="B4900" s="668" t="s">
        <v>64649</v>
      </c>
      <c r="C4900" s="668" t="s">
        <v>57144</v>
      </c>
      <c r="D4900" s="668" t="s">
        <v>57093</v>
      </c>
      <c r="E4900" s="674" t="s">
        <v>64650</v>
      </c>
    </row>
    <row r="4901" spans="1:5">
      <c r="A4901" s="668">
        <v>7778</v>
      </c>
      <c r="B4901" s="668" t="s">
        <v>64651</v>
      </c>
      <c r="C4901" s="668" t="s">
        <v>57144</v>
      </c>
      <c r="D4901" s="668" t="s">
        <v>57093</v>
      </c>
      <c r="E4901" s="674" t="s">
        <v>64652</v>
      </c>
    </row>
    <row r="4902" spans="1:5">
      <c r="A4902" s="668">
        <v>7796</v>
      </c>
      <c r="B4902" s="668" t="s">
        <v>64653</v>
      </c>
      <c r="C4902" s="668" t="s">
        <v>57144</v>
      </c>
      <c r="D4902" s="668" t="s">
        <v>57097</v>
      </c>
      <c r="E4902" s="674" t="s">
        <v>64654</v>
      </c>
    </row>
    <row r="4903" spans="1:5">
      <c r="A4903" s="668">
        <v>7781</v>
      </c>
      <c r="B4903" s="668" t="s">
        <v>64655</v>
      </c>
      <c r="C4903" s="668" t="s">
        <v>57144</v>
      </c>
      <c r="D4903" s="668" t="s">
        <v>57093</v>
      </c>
      <c r="E4903" s="674" t="s">
        <v>64656</v>
      </c>
    </row>
    <row r="4904" spans="1:5">
      <c r="A4904" s="668">
        <v>7795</v>
      </c>
      <c r="B4904" s="668" t="s">
        <v>64657</v>
      </c>
      <c r="C4904" s="668" t="s">
        <v>57144</v>
      </c>
      <c r="D4904" s="668" t="s">
        <v>57093</v>
      </c>
      <c r="E4904" s="674" t="s">
        <v>64658</v>
      </c>
    </row>
    <row r="4905" spans="1:5">
      <c r="A4905" s="668">
        <v>7791</v>
      </c>
      <c r="B4905" s="668" t="s">
        <v>64659</v>
      </c>
      <c r="C4905" s="668" t="s">
        <v>57144</v>
      </c>
      <c r="D4905" s="668" t="s">
        <v>57093</v>
      </c>
      <c r="E4905" s="674" t="s">
        <v>64660</v>
      </c>
    </row>
    <row r="4906" spans="1:5">
      <c r="A4906" s="668">
        <v>7783</v>
      </c>
      <c r="B4906" s="668" t="s">
        <v>64661</v>
      </c>
      <c r="C4906" s="668" t="s">
        <v>57144</v>
      </c>
      <c r="D4906" s="668" t="s">
        <v>57093</v>
      </c>
      <c r="E4906" s="674" t="s">
        <v>64662</v>
      </c>
    </row>
    <row r="4907" spans="1:5">
      <c r="A4907" s="668">
        <v>7790</v>
      </c>
      <c r="B4907" s="668" t="s">
        <v>64663</v>
      </c>
      <c r="C4907" s="668" t="s">
        <v>57144</v>
      </c>
      <c r="D4907" s="668" t="s">
        <v>57093</v>
      </c>
      <c r="E4907" s="674" t="s">
        <v>64664</v>
      </c>
    </row>
    <row r="4908" spans="1:5">
      <c r="A4908" s="668">
        <v>7785</v>
      </c>
      <c r="B4908" s="668" t="s">
        <v>64665</v>
      </c>
      <c r="C4908" s="668" t="s">
        <v>57144</v>
      </c>
      <c r="D4908" s="668" t="s">
        <v>57093</v>
      </c>
      <c r="E4908" s="674" t="s">
        <v>64666</v>
      </c>
    </row>
    <row r="4909" spans="1:5">
      <c r="A4909" s="668">
        <v>7792</v>
      </c>
      <c r="B4909" s="668" t="s">
        <v>64667</v>
      </c>
      <c r="C4909" s="668" t="s">
        <v>57144</v>
      </c>
      <c r="D4909" s="668" t="s">
        <v>57093</v>
      </c>
      <c r="E4909" s="674" t="s">
        <v>64668</v>
      </c>
    </row>
    <row r="4910" spans="1:5">
      <c r="A4910" s="668">
        <v>7793</v>
      </c>
      <c r="B4910" s="668" t="s">
        <v>64669</v>
      </c>
      <c r="C4910" s="668" t="s">
        <v>57144</v>
      </c>
      <c r="D4910" s="668" t="s">
        <v>57093</v>
      </c>
      <c r="E4910" s="674" t="s">
        <v>64670</v>
      </c>
    </row>
    <row r="4911" spans="1:5">
      <c r="A4911" s="668">
        <v>13159</v>
      </c>
      <c r="B4911" s="668" t="s">
        <v>64671</v>
      </c>
      <c r="C4911" s="668" t="s">
        <v>57144</v>
      </c>
      <c r="D4911" s="668" t="s">
        <v>57093</v>
      </c>
      <c r="E4911" s="674" t="s">
        <v>64672</v>
      </c>
    </row>
    <row r="4912" spans="1:5">
      <c r="A4912" s="668">
        <v>13168</v>
      </c>
      <c r="B4912" s="668" t="s">
        <v>64673</v>
      </c>
      <c r="C4912" s="668" t="s">
        <v>57144</v>
      </c>
      <c r="D4912" s="668" t="s">
        <v>57093</v>
      </c>
      <c r="E4912" s="674" t="s">
        <v>64674</v>
      </c>
    </row>
    <row r="4913" spans="1:5">
      <c r="A4913" s="668">
        <v>13173</v>
      </c>
      <c r="B4913" s="668" t="s">
        <v>64675</v>
      </c>
      <c r="C4913" s="668" t="s">
        <v>57144</v>
      </c>
      <c r="D4913" s="668" t="s">
        <v>57093</v>
      </c>
      <c r="E4913" s="674" t="s">
        <v>53778</v>
      </c>
    </row>
    <row r="4914" spans="1:5">
      <c r="A4914" s="668">
        <v>12583</v>
      </c>
      <c r="B4914" s="668" t="s">
        <v>64676</v>
      </c>
      <c r="C4914" s="668" t="s">
        <v>57144</v>
      </c>
      <c r="D4914" s="668" t="s">
        <v>57093</v>
      </c>
      <c r="E4914" s="674" t="s">
        <v>64677</v>
      </c>
    </row>
    <row r="4915" spans="1:5">
      <c r="A4915" s="668">
        <v>12584</v>
      </c>
      <c r="B4915" s="668" t="s">
        <v>64678</v>
      </c>
      <c r="C4915" s="668" t="s">
        <v>57144</v>
      </c>
      <c r="D4915" s="668" t="s">
        <v>57093</v>
      </c>
      <c r="E4915" s="674" t="s">
        <v>64679</v>
      </c>
    </row>
    <row r="4916" spans="1:5">
      <c r="A4916" s="668">
        <v>12613</v>
      </c>
      <c r="B4916" s="668" t="s">
        <v>64680</v>
      </c>
      <c r="C4916" s="668" t="s">
        <v>57099</v>
      </c>
      <c r="D4916" s="668" t="s">
        <v>57093</v>
      </c>
      <c r="E4916" s="674" t="s">
        <v>31302</v>
      </c>
    </row>
    <row r="4917" spans="1:5">
      <c r="A4917" s="668">
        <v>1031</v>
      </c>
      <c r="B4917" s="668" t="s">
        <v>64681</v>
      </c>
      <c r="C4917" s="668" t="s">
        <v>57099</v>
      </c>
      <c r="D4917" s="668" t="s">
        <v>57093</v>
      </c>
      <c r="E4917" s="674" t="s">
        <v>33146</v>
      </c>
    </row>
    <row r="4918" spans="1:5">
      <c r="A4918" s="668">
        <v>39707</v>
      </c>
      <c r="B4918" s="668" t="s">
        <v>64682</v>
      </c>
      <c r="C4918" s="668" t="s">
        <v>57144</v>
      </c>
      <c r="D4918" s="668" t="s">
        <v>57093</v>
      </c>
      <c r="E4918" s="674" t="s">
        <v>64683</v>
      </c>
    </row>
    <row r="4919" spans="1:5">
      <c r="A4919" s="668">
        <v>39708</v>
      </c>
      <c r="B4919" s="668" t="s">
        <v>64684</v>
      </c>
      <c r="C4919" s="668" t="s">
        <v>57144</v>
      </c>
      <c r="D4919" s="668" t="s">
        <v>57093</v>
      </c>
      <c r="E4919" s="674" t="s">
        <v>54801</v>
      </c>
    </row>
    <row r="4920" spans="1:5">
      <c r="A4920" s="668">
        <v>39710</v>
      </c>
      <c r="B4920" s="668" t="s">
        <v>64685</v>
      </c>
      <c r="C4920" s="668" t="s">
        <v>57144</v>
      </c>
      <c r="D4920" s="668" t="s">
        <v>57093</v>
      </c>
      <c r="E4920" s="674" t="s">
        <v>64686</v>
      </c>
    </row>
    <row r="4921" spans="1:5">
      <c r="A4921" s="668">
        <v>39709</v>
      </c>
      <c r="B4921" s="668" t="s">
        <v>64687</v>
      </c>
      <c r="C4921" s="668" t="s">
        <v>57144</v>
      </c>
      <c r="D4921" s="668" t="s">
        <v>57093</v>
      </c>
      <c r="E4921" s="674" t="s">
        <v>54887</v>
      </c>
    </row>
    <row r="4922" spans="1:5">
      <c r="A4922" s="668">
        <v>39711</v>
      </c>
      <c r="B4922" s="668" t="s">
        <v>64688</v>
      </c>
      <c r="C4922" s="668" t="s">
        <v>57144</v>
      </c>
      <c r="D4922" s="668" t="s">
        <v>57093</v>
      </c>
      <c r="E4922" s="674" t="s">
        <v>28507</v>
      </c>
    </row>
    <row r="4923" spans="1:5">
      <c r="A4923" s="668">
        <v>39712</v>
      </c>
      <c r="B4923" s="668" t="s">
        <v>64689</v>
      </c>
      <c r="C4923" s="668" t="s">
        <v>57144</v>
      </c>
      <c r="D4923" s="668" t="s">
        <v>57097</v>
      </c>
      <c r="E4923" s="674" t="s">
        <v>64690</v>
      </c>
    </row>
    <row r="4924" spans="1:5">
      <c r="A4924" s="668">
        <v>39713</v>
      </c>
      <c r="B4924" s="668" t="s">
        <v>64691</v>
      </c>
      <c r="C4924" s="668" t="s">
        <v>57144</v>
      </c>
      <c r="D4924" s="668" t="s">
        <v>57093</v>
      </c>
      <c r="E4924" s="674" t="s">
        <v>64692</v>
      </c>
    </row>
    <row r="4925" spans="1:5">
      <c r="A4925" s="668">
        <v>39714</v>
      </c>
      <c r="B4925" s="668" t="s">
        <v>64693</v>
      </c>
      <c r="C4925" s="668" t="s">
        <v>57144</v>
      </c>
      <c r="D4925" s="668" t="s">
        <v>57093</v>
      </c>
      <c r="E4925" s="674" t="s">
        <v>57182</v>
      </c>
    </row>
    <row r="4926" spans="1:5">
      <c r="A4926" s="668">
        <v>39715</v>
      </c>
      <c r="B4926" s="668" t="s">
        <v>64694</v>
      </c>
      <c r="C4926" s="668" t="s">
        <v>57144</v>
      </c>
      <c r="D4926" s="668" t="s">
        <v>57093</v>
      </c>
      <c r="E4926" s="674" t="s">
        <v>32962</v>
      </c>
    </row>
    <row r="4927" spans="1:5">
      <c r="A4927" s="668">
        <v>39716</v>
      </c>
      <c r="B4927" s="668" t="s">
        <v>64695</v>
      </c>
      <c r="C4927" s="668" t="s">
        <v>57144</v>
      </c>
      <c r="D4927" s="668" t="s">
        <v>57093</v>
      </c>
      <c r="E4927" s="674" t="s">
        <v>61857</v>
      </c>
    </row>
    <row r="4928" spans="1:5">
      <c r="A4928" s="668">
        <v>39718</v>
      </c>
      <c r="B4928" s="668" t="s">
        <v>64696</v>
      </c>
      <c r="C4928" s="668" t="s">
        <v>57144</v>
      </c>
      <c r="D4928" s="668" t="s">
        <v>57093</v>
      </c>
      <c r="E4928" s="674" t="s">
        <v>54995</v>
      </c>
    </row>
    <row r="4929" spans="1:5">
      <c r="A4929" s="668">
        <v>9813</v>
      </c>
      <c r="B4929" s="668" t="s">
        <v>64697</v>
      </c>
      <c r="C4929" s="668" t="s">
        <v>57144</v>
      </c>
      <c r="D4929" s="668" t="s">
        <v>44266</v>
      </c>
      <c r="E4929" s="674" t="s">
        <v>57238</v>
      </c>
    </row>
    <row r="4930" spans="1:5">
      <c r="A4930" s="668">
        <v>9815</v>
      </c>
      <c r="B4930" s="668" t="s">
        <v>64698</v>
      </c>
      <c r="C4930" s="668" t="s">
        <v>57144</v>
      </c>
      <c r="D4930" s="668" t="s">
        <v>44266</v>
      </c>
      <c r="E4930" s="674" t="s">
        <v>24293</v>
      </c>
    </row>
    <row r="4931" spans="1:5">
      <c r="A4931" s="668">
        <v>25876</v>
      </c>
      <c r="B4931" s="668" t="s">
        <v>64699</v>
      </c>
      <c r="C4931" s="668" t="s">
        <v>57144</v>
      </c>
      <c r="D4931" s="668" t="s">
        <v>44266</v>
      </c>
      <c r="E4931" s="674" t="s">
        <v>64700</v>
      </c>
    </row>
    <row r="4932" spans="1:5">
      <c r="A4932" s="668">
        <v>25888</v>
      </c>
      <c r="B4932" s="668" t="s">
        <v>64701</v>
      </c>
      <c r="C4932" s="668" t="s">
        <v>57144</v>
      </c>
      <c r="D4932" s="668" t="s">
        <v>44266</v>
      </c>
      <c r="E4932" s="674" t="s">
        <v>64702</v>
      </c>
    </row>
    <row r="4933" spans="1:5">
      <c r="A4933" s="668">
        <v>25874</v>
      </c>
      <c r="B4933" s="668" t="s">
        <v>64703</v>
      </c>
      <c r="C4933" s="668" t="s">
        <v>57144</v>
      </c>
      <c r="D4933" s="668" t="s">
        <v>44266</v>
      </c>
      <c r="E4933" s="674" t="s">
        <v>64704</v>
      </c>
    </row>
    <row r="4934" spans="1:5">
      <c r="A4934" s="668">
        <v>25877</v>
      </c>
      <c r="B4934" s="668" t="s">
        <v>64705</v>
      </c>
      <c r="C4934" s="668" t="s">
        <v>57144</v>
      </c>
      <c r="D4934" s="668" t="s">
        <v>44266</v>
      </c>
      <c r="E4934" s="674" t="s">
        <v>64706</v>
      </c>
    </row>
    <row r="4935" spans="1:5">
      <c r="A4935" s="668">
        <v>25878</v>
      </c>
      <c r="B4935" s="668" t="s">
        <v>64707</v>
      </c>
      <c r="C4935" s="668" t="s">
        <v>57144</v>
      </c>
      <c r="D4935" s="668" t="s">
        <v>44266</v>
      </c>
      <c r="E4935" s="674" t="s">
        <v>64708</v>
      </c>
    </row>
    <row r="4936" spans="1:5">
      <c r="A4936" s="668">
        <v>25879</v>
      </c>
      <c r="B4936" s="668" t="s">
        <v>64709</v>
      </c>
      <c r="C4936" s="668" t="s">
        <v>57144</v>
      </c>
      <c r="D4936" s="668" t="s">
        <v>44266</v>
      </c>
      <c r="E4936" s="674" t="s">
        <v>64710</v>
      </c>
    </row>
    <row r="4937" spans="1:5">
      <c r="A4937" s="668">
        <v>25887</v>
      </c>
      <c r="B4937" s="668" t="s">
        <v>64711</v>
      </c>
      <c r="C4937" s="668" t="s">
        <v>57144</v>
      </c>
      <c r="D4937" s="668" t="s">
        <v>44266</v>
      </c>
      <c r="E4937" s="674" t="s">
        <v>64712</v>
      </c>
    </row>
    <row r="4938" spans="1:5">
      <c r="A4938" s="668">
        <v>25880</v>
      </c>
      <c r="B4938" s="668" t="s">
        <v>64713</v>
      </c>
      <c r="C4938" s="668" t="s">
        <v>57144</v>
      </c>
      <c r="D4938" s="668" t="s">
        <v>44266</v>
      </c>
      <c r="E4938" s="674" t="s">
        <v>64714</v>
      </c>
    </row>
    <row r="4939" spans="1:5">
      <c r="A4939" s="668">
        <v>25881</v>
      </c>
      <c r="B4939" s="668" t="s">
        <v>64715</v>
      </c>
      <c r="C4939" s="668" t="s">
        <v>57144</v>
      </c>
      <c r="D4939" s="668" t="s">
        <v>44266</v>
      </c>
      <c r="E4939" s="674" t="s">
        <v>64716</v>
      </c>
    </row>
    <row r="4940" spans="1:5">
      <c r="A4940" s="668">
        <v>25882</v>
      </c>
      <c r="B4940" s="668" t="s">
        <v>64717</v>
      </c>
      <c r="C4940" s="668" t="s">
        <v>57144</v>
      </c>
      <c r="D4940" s="668" t="s">
        <v>44266</v>
      </c>
      <c r="E4940" s="674" t="s">
        <v>64718</v>
      </c>
    </row>
    <row r="4941" spans="1:5">
      <c r="A4941" s="668">
        <v>25883</v>
      </c>
      <c r="B4941" s="668" t="s">
        <v>64719</v>
      </c>
      <c r="C4941" s="668" t="s">
        <v>57144</v>
      </c>
      <c r="D4941" s="668" t="s">
        <v>44266</v>
      </c>
      <c r="E4941" s="674" t="s">
        <v>64720</v>
      </c>
    </row>
    <row r="4942" spans="1:5">
      <c r="A4942" s="668">
        <v>25884</v>
      </c>
      <c r="B4942" s="668" t="s">
        <v>64721</v>
      </c>
      <c r="C4942" s="668" t="s">
        <v>57144</v>
      </c>
      <c r="D4942" s="668" t="s">
        <v>44266</v>
      </c>
      <c r="E4942" s="674" t="s">
        <v>64722</v>
      </c>
    </row>
    <row r="4943" spans="1:5">
      <c r="A4943" s="668">
        <v>25885</v>
      </c>
      <c r="B4943" s="668" t="s">
        <v>64723</v>
      </c>
      <c r="C4943" s="668" t="s">
        <v>57144</v>
      </c>
      <c r="D4943" s="668" t="s">
        <v>44266</v>
      </c>
      <c r="E4943" s="674" t="s">
        <v>64724</v>
      </c>
    </row>
    <row r="4944" spans="1:5">
      <c r="A4944" s="668">
        <v>25889</v>
      </c>
      <c r="B4944" s="668" t="s">
        <v>64725</v>
      </c>
      <c r="C4944" s="668" t="s">
        <v>57144</v>
      </c>
      <c r="D4944" s="668" t="s">
        <v>44266</v>
      </c>
      <c r="E4944" s="674" t="s">
        <v>64726</v>
      </c>
    </row>
    <row r="4945" spans="1:5">
      <c r="A4945" s="668">
        <v>25886</v>
      </c>
      <c r="B4945" s="668" t="s">
        <v>64727</v>
      </c>
      <c r="C4945" s="668" t="s">
        <v>57144</v>
      </c>
      <c r="D4945" s="668" t="s">
        <v>44266</v>
      </c>
      <c r="E4945" s="674" t="s">
        <v>64728</v>
      </c>
    </row>
    <row r="4946" spans="1:5">
      <c r="A4946" s="668">
        <v>25875</v>
      </c>
      <c r="B4946" s="668" t="s">
        <v>64729</v>
      </c>
      <c r="C4946" s="668" t="s">
        <v>57144</v>
      </c>
      <c r="D4946" s="668" t="s">
        <v>44266</v>
      </c>
      <c r="E4946" s="674" t="s">
        <v>64730</v>
      </c>
    </row>
    <row r="4947" spans="1:5">
      <c r="A4947" s="668">
        <v>9876</v>
      </c>
      <c r="B4947" s="668" t="s">
        <v>64731</v>
      </c>
      <c r="C4947" s="668" t="s">
        <v>57144</v>
      </c>
      <c r="D4947" s="668" t="s">
        <v>57093</v>
      </c>
      <c r="E4947" s="674" t="s">
        <v>64732</v>
      </c>
    </row>
    <row r="4948" spans="1:5">
      <c r="A4948" s="668">
        <v>9877</v>
      </c>
      <c r="B4948" s="668" t="s">
        <v>64733</v>
      </c>
      <c r="C4948" s="668" t="s">
        <v>57144</v>
      </c>
      <c r="D4948" s="668" t="s">
        <v>57093</v>
      </c>
      <c r="E4948" s="674" t="s">
        <v>64734</v>
      </c>
    </row>
    <row r="4949" spans="1:5">
      <c r="A4949" s="668">
        <v>9878</v>
      </c>
      <c r="B4949" s="668" t="s">
        <v>64735</v>
      </c>
      <c r="C4949" s="668" t="s">
        <v>57144</v>
      </c>
      <c r="D4949" s="668" t="s">
        <v>57093</v>
      </c>
      <c r="E4949" s="674" t="s">
        <v>64736</v>
      </c>
    </row>
    <row r="4950" spans="1:5">
      <c r="A4950" s="668">
        <v>9879</v>
      </c>
      <c r="B4950" s="668" t="s">
        <v>64737</v>
      </c>
      <c r="C4950" s="668" t="s">
        <v>57144</v>
      </c>
      <c r="D4950" s="668" t="s">
        <v>57093</v>
      </c>
      <c r="E4950" s="674" t="s">
        <v>64738</v>
      </c>
    </row>
    <row r="4951" spans="1:5">
      <c r="A4951" s="668">
        <v>42001</v>
      </c>
      <c r="B4951" s="668" t="s">
        <v>64739</v>
      </c>
      <c r="C4951" s="668" t="s">
        <v>57144</v>
      </c>
      <c r="D4951" s="668" t="s">
        <v>44266</v>
      </c>
      <c r="E4951" s="674" t="s">
        <v>64740</v>
      </c>
    </row>
    <row r="4952" spans="1:5">
      <c r="A4952" s="668">
        <v>41986</v>
      </c>
      <c r="B4952" s="668" t="s">
        <v>64741</v>
      </c>
      <c r="C4952" s="668" t="s">
        <v>57144</v>
      </c>
      <c r="D4952" s="668" t="s">
        <v>44266</v>
      </c>
      <c r="E4952" s="674" t="s">
        <v>64742</v>
      </c>
    </row>
    <row r="4953" spans="1:5">
      <c r="A4953" s="668">
        <v>43422</v>
      </c>
      <c r="B4953" s="668" t="s">
        <v>64743</v>
      </c>
      <c r="C4953" s="668" t="s">
        <v>57144</v>
      </c>
      <c r="D4953" s="668" t="s">
        <v>44266</v>
      </c>
      <c r="E4953" s="674" t="s">
        <v>64744</v>
      </c>
    </row>
    <row r="4954" spans="1:5">
      <c r="A4954" s="668">
        <v>41987</v>
      </c>
      <c r="B4954" s="668" t="s">
        <v>64745</v>
      </c>
      <c r="C4954" s="668" t="s">
        <v>57144</v>
      </c>
      <c r="D4954" s="668" t="s">
        <v>44266</v>
      </c>
      <c r="E4954" s="674" t="s">
        <v>64746</v>
      </c>
    </row>
    <row r="4955" spans="1:5">
      <c r="A4955" s="668">
        <v>41988</v>
      </c>
      <c r="B4955" s="668" t="s">
        <v>64747</v>
      </c>
      <c r="C4955" s="668" t="s">
        <v>57144</v>
      </c>
      <c r="D4955" s="668" t="s">
        <v>44266</v>
      </c>
      <c r="E4955" s="674" t="s">
        <v>64748</v>
      </c>
    </row>
    <row r="4956" spans="1:5">
      <c r="A4956" s="668">
        <v>41697</v>
      </c>
      <c r="B4956" s="668" t="s">
        <v>64749</v>
      </c>
      <c r="C4956" s="668" t="s">
        <v>57144</v>
      </c>
      <c r="D4956" s="668" t="s">
        <v>44266</v>
      </c>
      <c r="E4956" s="674" t="s">
        <v>64750</v>
      </c>
    </row>
    <row r="4957" spans="1:5">
      <c r="A4957" s="668">
        <v>41985</v>
      </c>
      <c r="B4957" s="668" t="s">
        <v>64751</v>
      </c>
      <c r="C4957" s="668" t="s">
        <v>57144</v>
      </c>
      <c r="D4957" s="668" t="s">
        <v>44266</v>
      </c>
      <c r="E4957" s="674" t="s">
        <v>64752</v>
      </c>
    </row>
    <row r="4958" spans="1:5">
      <c r="A4958" s="668">
        <v>41699</v>
      </c>
      <c r="B4958" s="668" t="s">
        <v>64753</v>
      </c>
      <c r="C4958" s="668" t="s">
        <v>57144</v>
      </c>
      <c r="D4958" s="668" t="s">
        <v>44266</v>
      </c>
      <c r="E4958" s="674" t="s">
        <v>64754</v>
      </c>
    </row>
    <row r="4959" spans="1:5">
      <c r="A4959" s="668">
        <v>38053</v>
      </c>
      <c r="B4959" s="668" t="s">
        <v>64755</v>
      </c>
      <c r="C4959" s="668" t="s">
        <v>57144</v>
      </c>
      <c r="D4959" s="668" t="s">
        <v>44266</v>
      </c>
      <c r="E4959" s="674" t="s">
        <v>32102</v>
      </c>
    </row>
    <row r="4960" spans="1:5">
      <c r="A4960" s="668">
        <v>38054</v>
      </c>
      <c r="B4960" s="668" t="s">
        <v>64756</v>
      </c>
      <c r="C4960" s="668" t="s">
        <v>57144</v>
      </c>
      <c r="D4960" s="668" t="s">
        <v>44266</v>
      </c>
      <c r="E4960" s="674" t="s">
        <v>64757</v>
      </c>
    </row>
    <row r="4961" spans="1:5">
      <c r="A4961" s="668">
        <v>38052</v>
      </c>
      <c r="B4961" s="668" t="s">
        <v>64758</v>
      </c>
      <c r="C4961" s="668" t="s">
        <v>57144</v>
      </c>
      <c r="D4961" s="668" t="s">
        <v>44266</v>
      </c>
      <c r="E4961" s="674" t="s">
        <v>33113</v>
      </c>
    </row>
    <row r="4962" spans="1:5">
      <c r="A4962" s="668">
        <v>38051</v>
      </c>
      <c r="B4962" s="668" t="s">
        <v>64759</v>
      </c>
      <c r="C4962" s="668" t="s">
        <v>57144</v>
      </c>
      <c r="D4962" s="668" t="s">
        <v>44266</v>
      </c>
      <c r="E4962" s="674" t="s">
        <v>32913</v>
      </c>
    </row>
    <row r="4963" spans="1:5">
      <c r="A4963" s="668">
        <v>38787</v>
      </c>
      <c r="B4963" s="668" t="s">
        <v>64760</v>
      </c>
      <c r="C4963" s="668" t="s">
        <v>57144</v>
      </c>
      <c r="D4963" s="668" t="s">
        <v>44266</v>
      </c>
      <c r="E4963" s="674" t="s">
        <v>64761</v>
      </c>
    </row>
    <row r="4964" spans="1:5">
      <c r="A4964" s="668">
        <v>38825</v>
      </c>
      <c r="B4964" s="668" t="s">
        <v>64762</v>
      </c>
      <c r="C4964" s="668" t="s">
        <v>57144</v>
      </c>
      <c r="D4964" s="668" t="s">
        <v>44266</v>
      </c>
      <c r="E4964" s="674" t="s">
        <v>32914</v>
      </c>
    </row>
    <row r="4965" spans="1:5">
      <c r="A4965" s="668">
        <v>38826</v>
      </c>
      <c r="B4965" s="668" t="s">
        <v>64763</v>
      </c>
      <c r="C4965" s="668" t="s">
        <v>57144</v>
      </c>
      <c r="D4965" s="668" t="s">
        <v>44266</v>
      </c>
      <c r="E4965" s="674" t="s">
        <v>33741</v>
      </c>
    </row>
    <row r="4966" spans="1:5">
      <c r="A4966" s="668">
        <v>38827</v>
      </c>
      <c r="B4966" s="668" t="s">
        <v>64764</v>
      </c>
      <c r="C4966" s="668" t="s">
        <v>57144</v>
      </c>
      <c r="D4966" s="668" t="s">
        <v>44266</v>
      </c>
      <c r="E4966" s="674" t="s">
        <v>53779</v>
      </c>
    </row>
    <row r="4967" spans="1:5">
      <c r="A4967" s="668">
        <v>38830</v>
      </c>
      <c r="B4967" s="668" t="s">
        <v>64765</v>
      </c>
      <c r="C4967" s="668" t="s">
        <v>57144</v>
      </c>
      <c r="D4967" s="668" t="s">
        <v>44266</v>
      </c>
      <c r="E4967" s="674" t="s">
        <v>64766</v>
      </c>
    </row>
    <row r="4968" spans="1:5">
      <c r="A4968" s="668">
        <v>38828</v>
      </c>
      <c r="B4968" s="668" t="s">
        <v>64767</v>
      </c>
      <c r="C4968" s="668" t="s">
        <v>57144</v>
      </c>
      <c r="D4968" s="668" t="s">
        <v>44266</v>
      </c>
      <c r="E4968" s="674" t="s">
        <v>33319</v>
      </c>
    </row>
    <row r="4969" spans="1:5">
      <c r="A4969" s="668">
        <v>38829</v>
      </c>
      <c r="B4969" s="668" t="s">
        <v>64768</v>
      </c>
      <c r="C4969" s="668" t="s">
        <v>57144</v>
      </c>
      <c r="D4969" s="668" t="s">
        <v>44266</v>
      </c>
      <c r="E4969" s="674" t="s">
        <v>64769</v>
      </c>
    </row>
    <row r="4970" spans="1:5">
      <c r="A4970" s="668">
        <v>38831</v>
      </c>
      <c r="B4970" s="668" t="s">
        <v>64770</v>
      </c>
      <c r="C4970" s="668" t="s">
        <v>57144</v>
      </c>
      <c r="D4970" s="668" t="s">
        <v>44266</v>
      </c>
      <c r="E4970" s="674" t="s">
        <v>59303</v>
      </c>
    </row>
    <row r="4971" spans="1:5">
      <c r="A4971" s="668">
        <v>36274</v>
      </c>
      <c r="B4971" s="668" t="s">
        <v>64771</v>
      </c>
      <c r="C4971" s="668" t="s">
        <v>57144</v>
      </c>
      <c r="D4971" s="668" t="s">
        <v>44266</v>
      </c>
      <c r="E4971" s="674" t="s">
        <v>25804</v>
      </c>
    </row>
    <row r="4972" spans="1:5">
      <c r="A4972" s="668">
        <v>36278</v>
      </c>
      <c r="B4972" s="668" t="s">
        <v>64772</v>
      </c>
      <c r="C4972" s="668" t="s">
        <v>57144</v>
      </c>
      <c r="D4972" s="668" t="s">
        <v>44266</v>
      </c>
      <c r="E4972" s="674" t="s">
        <v>64773</v>
      </c>
    </row>
    <row r="4973" spans="1:5">
      <c r="A4973" s="668">
        <v>38977</v>
      </c>
      <c r="B4973" s="668" t="s">
        <v>64774</v>
      </c>
      <c r="C4973" s="668" t="s">
        <v>57144</v>
      </c>
      <c r="D4973" s="668" t="s">
        <v>44266</v>
      </c>
      <c r="E4973" s="674" t="s">
        <v>64775</v>
      </c>
    </row>
    <row r="4974" spans="1:5">
      <c r="A4974" s="668">
        <v>38971</v>
      </c>
      <c r="B4974" s="668" t="s">
        <v>64776</v>
      </c>
      <c r="C4974" s="668" t="s">
        <v>57144</v>
      </c>
      <c r="D4974" s="668" t="s">
        <v>44266</v>
      </c>
      <c r="E4974" s="674" t="s">
        <v>54722</v>
      </c>
    </row>
    <row r="4975" spans="1:5">
      <c r="A4975" s="668">
        <v>38972</v>
      </c>
      <c r="B4975" s="668" t="s">
        <v>64777</v>
      </c>
      <c r="C4975" s="668" t="s">
        <v>57144</v>
      </c>
      <c r="D4975" s="668" t="s">
        <v>44266</v>
      </c>
      <c r="E4975" s="674" t="s">
        <v>62606</v>
      </c>
    </row>
    <row r="4976" spans="1:5">
      <c r="A4976" s="668">
        <v>38973</v>
      </c>
      <c r="B4976" s="668" t="s">
        <v>64778</v>
      </c>
      <c r="C4976" s="668" t="s">
        <v>57144</v>
      </c>
      <c r="D4976" s="668" t="s">
        <v>44266</v>
      </c>
      <c r="E4976" s="674" t="s">
        <v>61586</v>
      </c>
    </row>
    <row r="4977" spans="1:5">
      <c r="A4977" s="668">
        <v>38974</v>
      </c>
      <c r="B4977" s="668" t="s">
        <v>64779</v>
      </c>
      <c r="C4977" s="668" t="s">
        <v>57144</v>
      </c>
      <c r="D4977" s="668" t="s">
        <v>44266</v>
      </c>
      <c r="E4977" s="674" t="s">
        <v>64780</v>
      </c>
    </row>
    <row r="4978" spans="1:5">
      <c r="A4978" s="668">
        <v>38975</v>
      </c>
      <c r="B4978" s="668" t="s">
        <v>64781</v>
      </c>
      <c r="C4978" s="668" t="s">
        <v>57144</v>
      </c>
      <c r="D4978" s="668" t="s">
        <v>44266</v>
      </c>
      <c r="E4978" s="674" t="s">
        <v>64782</v>
      </c>
    </row>
    <row r="4979" spans="1:5">
      <c r="A4979" s="668">
        <v>38976</v>
      </c>
      <c r="B4979" s="668" t="s">
        <v>64783</v>
      </c>
      <c r="C4979" s="668" t="s">
        <v>57144</v>
      </c>
      <c r="D4979" s="668" t="s">
        <v>44266</v>
      </c>
      <c r="E4979" s="674" t="s">
        <v>64784</v>
      </c>
    </row>
    <row r="4980" spans="1:5">
      <c r="A4980" s="668">
        <v>38986</v>
      </c>
      <c r="B4980" s="668" t="s">
        <v>64785</v>
      </c>
      <c r="C4980" s="668" t="s">
        <v>57144</v>
      </c>
      <c r="D4980" s="668" t="s">
        <v>44266</v>
      </c>
      <c r="E4980" s="674" t="s">
        <v>64786</v>
      </c>
    </row>
    <row r="4981" spans="1:5">
      <c r="A4981" s="668">
        <v>38978</v>
      </c>
      <c r="B4981" s="668" t="s">
        <v>64787</v>
      </c>
      <c r="C4981" s="668" t="s">
        <v>57144</v>
      </c>
      <c r="D4981" s="668" t="s">
        <v>44266</v>
      </c>
      <c r="E4981" s="674" t="s">
        <v>25804</v>
      </c>
    </row>
    <row r="4982" spans="1:5">
      <c r="A4982" s="668">
        <v>38979</v>
      </c>
      <c r="B4982" s="668" t="s">
        <v>64788</v>
      </c>
      <c r="C4982" s="668" t="s">
        <v>57144</v>
      </c>
      <c r="D4982" s="668" t="s">
        <v>44266</v>
      </c>
      <c r="E4982" s="674" t="s">
        <v>64773</v>
      </c>
    </row>
    <row r="4983" spans="1:5">
      <c r="A4983" s="668">
        <v>38980</v>
      </c>
      <c r="B4983" s="668" t="s">
        <v>64789</v>
      </c>
      <c r="C4983" s="668" t="s">
        <v>57144</v>
      </c>
      <c r="D4983" s="668" t="s">
        <v>44266</v>
      </c>
      <c r="E4983" s="674" t="s">
        <v>33543</v>
      </c>
    </row>
    <row r="4984" spans="1:5">
      <c r="A4984" s="668">
        <v>38981</v>
      </c>
      <c r="B4984" s="668" t="s">
        <v>64790</v>
      </c>
      <c r="C4984" s="668" t="s">
        <v>57144</v>
      </c>
      <c r="D4984" s="668" t="s">
        <v>44266</v>
      </c>
      <c r="E4984" s="674" t="s">
        <v>32367</v>
      </c>
    </row>
    <row r="4985" spans="1:5">
      <c r="A4985" s="668">
        <v>38982</v>
      </c>
      <c r="B4985" s="668" t="s">
        <v>64791</v>
      </c>
      <c r="C4985" s="668" t="s">
        <v>57144</v>
      </c>
      <c r="D4985" s="668" t="s">
        <v>44266</v>
      </c>
      <c r="E4985" s="674" t="s">
        <v>64201</v>
      </c>
    </row>
    <row r="4986" spans="1:5">
      <c r="A4986" s="668">
        <v>38983</v>
      </c>
      <c r="B4986" s="668" t="s">
        <v>64792</v>
      </c>
      <c r="C4986" s="668" t="s">
        <v>57144</v>
      </c>
      <c r="D4986" s="668" t="s">
        <v>44266</v>
      </c>
      <c r="E4986" s="674" t="s">
        <v>64793</v>
      </c>
    </row>
    <row r="4987" spans="1:5">
      <c r="A4987" s="668">
        <v>38984</v>
      </c>
      <c r="B4987" s="668" t="s">
        <v>64794</v>
      </c>
      <c r="C4987" s="668" t="s">
        <v>57144</v>
      </c>
      <c r="D4987" s="668" t="s">
        <v>44266</v>
      </c>
      <c r="E4987" s="674" t="s">
        <v>64795</v>
      </c>
    </row>
    <row r="4988" spans="1:5">
      <c r="A4988" s="668">
        <v>38985</v>
      </c>
      <c r="B4988" s="668" t="s">
        <v>64796</v>
      </c>
      <c r="C4988" s="668" t="s">
        <v>57144</v>
      </c>
      <c r="D4988" s="668" t="s">
        <v>44266</v>
      </c>
      <c r="E4988" s="674" t="s">
        <v>64797</v>
      </c>
    </row>
    <row r="4989" spans="1:5">
      <c r="A4989" s="668">
        <v>9836</v>
      </c>
      <c r="B4989" s="668" t="s">
        <v>64798</v>
      </c>
      <c r="C4989" s="668" t="s">
        <v>57144</v>
      </c>
      <c r="D4989" s="668" t="s">
        <v>57097</v>
      </c>
      <c r="E4989" s="674" t="s">
        <v>54379</v>
      </c>
    </row>
    <row r="4990" spans="1:5">
      <c r="A4990" s="668">
        <v>20065</v>
      </c>
      <c r="B4990" s="668" t="s">
        <v>64799</v>
      </c>
      <c r="C4990" s="668" t="s">
        <v>57144</v>
      </c>
      <c r="D4990" s="668" t="s">
        <v>57093</v>
      </c>
      <c r="E4990" s="674" t="s">
        <v>64800</v>
      </c>
    </row>
    <row r="4991" spans="1:5">
      <c r="A4991" s="668">
        <v>9835</v>
      </c>
      <c r="B4991" s="668" t="s">
        <v>64801</v>
      </c>
      <c r="C4991" s="668" t="s">
        <v>57144</v>
      </c>
      <c r="D4991" s="668" t="s">
        <v>57093</v>
      </c>
      <c r="E4991" s="674" t="s">
        <v>53869</v>
      </c>
    </row>
    <row r="4992" spans="1:5">
      <c r="A4992" s="668">
        <v>38032</v>
      </c>
      <c r="B4992" s="668" t="s">
        <v>64802</v>
      </c>
      <c r="C4992" s="668" t="s">
        <v>57144</v>
      </c>
      <c r="D4992" s="668" t="s">
        <v>44266</v>
      </c>
      <c r="E4992" s="674" t="s">
        <v>54140</v>
      </c>
    </row>
    <row r="4993" spans="1:5">
      <c r="A4993" s="668">
        <v>38033</v>
      </c>
      <c r="B4993" s="668" t="s">
        <v>64803</v>
      </c>
      <c r="C4993" s="668" t="s">
        <v>57144</v>
      </c>
      <c r="D4993" s="668" t="s">
        <v>44266</v>
      </c>
      <c r="E4993" s="674" t="s">
        <v>33509</v>
      </c>
    </row>
    <row r="4994" spans="1:5">
      <c r="A4994" s="668">
        <v>38034</v>
      </c>
      <c r="B4994" s="668" t="s">
        <v>64804</v>
      </c>
      <c r="C4994" s="668" t="s">
        <v>57144</v>
      </c>
      <c r="D4994" s="668" t="s">
        <v>44266</v>
      </c>
      <c r="E4994" s="674" t="s">
        <v>64805</v>
      </c>
    </row>
    <row r="4995" spans="1:5">
      <c r="A4995" s="668">
        <v>38035</v>
      </c>
      <c r="B4995" s="668" t="s">
        <v>64806</v>
      </c>
      <c r="C4995" s="668" t="s">
        <v>57144</v>
      </c>
      <c r="D4995" s="668" t="s">
        <v>44266</v>
      </c>
      <c r="E4995" s="674" t="s">
        <v>64807</v>
      </c>
    </row>
    <row r="4996" spans="1:5">
      <c r="A4996" s="668">
        <v>38036</v>
      </c>
      <c r="B4996" s="668" t="s">
        <v>64808</v>
      </c>
      <c r="C4996" s="668" t="s">
        <v>57144</v>
      </c>
      <c r="D4996" s="668" t="s">
        <v>44266</v>
      </c>
      <c r="E4996" s="674" t="s">
        <v>64809</v>
      </c>
    </row>
    <row r="4997" spans="1:5">
      <c r="A4997" s="668">
        <v>38037</v>
      </c>
      <c r="B4997" s="668" t="s">
        <v>64810</v>
      </c>
      <c r="C4997" s="668" t="s">
        <v>57144</v>
      </c>
      <c r="D4997" s="668" t="s">
        <v>44266</v>
      </c>
      <c r="E4997" s="674" t="s">
        <v>64811</v>
      </c>
    </row>
    <row r="4998" spans="1:5">
      <c r="A4998" s="668">
        <v>9850</v>
      </c>
      <c r="B4998" s="668" t="s">
        <v>64812</v>
      </c>
      <c r="C4998" s="668" t="s">
        <v>57144</v>
      </c>
      <c r="D4998" s="668" t="s">
        <v>44266</v>
      </c>
      <c r="E4998" s="674" t="s">
        <v>64813</v>
      </c>
    </row>
    <row r="4999" spans="1:5">
      <c r="A4999" s="668">
        <v>9853</v>
      </c>
      <c r="B4999" s="668" t="s">
        <v>64814</v>
      </c>
      <c r="C4999" s="668" t="s">
        <v>57144</v>
      </c>
      <c r="D4999" s="668" t="s">
        <v>44266</v>
      </c>
      <c r="E4999" s="674" t="s">
        <v>64815</v>
      </c>
    </row>
    <row r="5000" spans="1:5">
      <c r="A5000" s="668">
        <v>9854</v>
      </c>
      <c r="B5000" s="668" t="s">
        <v>64816</v>
      </c>
      <c r="C5000" s="668" t="s">
        <v>57144</v>
      </c>
      <c r="D5000" s="668" t="s">
        <v>44266</v>
      </c>
      <c r="E5000" s="674" t="s">
        <v>64817</v>
      </c>
    </row>
    <row r="5001" spans="1:5">
      <c r="A5001" s="668">
        <v>9851</v>
      </c>
      <c r="B5001" s="668" t="s">
        <v>64818</v>
      </c>
      <c r="C5001" s="668" t="s">
        <v>57144</v>
      </c>
      <c r="D5001" s="668" t="s">
        <v>44266</v>
      </c>
      <c r="E5001" s="674" t="s">
        <v>64819</v>
      </c>
    </row>
    <row r="5002" spans="1:5">
      <c r="A5002" s="668">
        <v>9855</v>
      </c>
      <c r="B5002" s="668" t="s">
        <v>64820</v>
      </c>
      <c r="C5002" s="668" t="s">
        <v>57144</v>
      </c>
      <c r="D5002" s="668" t="s">
        <v>44266</v>
      </c>
      <c r="E5002" s="674" t="s">
        <v>64821</v>
      </c>
    </row>
    <row r="5003" spans="1:5">
      <c r="A5003" s="668">
        <v>9825</v>
      </c>
      <c r="B5003" s="668" t="s">
        <v>64822</v>
      </c>
      <c r="C5003" s="668" t="s">
        <v>57144</v>
      </c>
      <c r="D5003" s="668" t="s">
        <v>44266</v>
      </c>
      <c r="E5003" s="674" t="s">
        <v>64823</v>
      </c>
    </row>
    <row r="5004" spans="1:5">
      <c r="A5004" s="668">
        <v>9828</v>
      </c>
      <c r="B5004" s="668" t="s">
        <v>64824</v>
      </c>
      <c r="C5004" s="668" t="s">
        <v>57144</v>
      </c>
      <c r="D5004" s="668" t="s">
        <v>44266</v>
      </c>
      <c r="E5004" s="674" t="s">
        <v>54846</v>
      </c>
    </row>
    <row r="5005" spans="1:5">
      <c r="A5005" s="668">
        <v>9829</v>
      </c>
      <c r="B5005" s="668" t="s">
        <v>64825</v>
      </c>
      <c r="C5005" s="668" t="s">
        <v>57144</v>
      </c>
      <c r="D5005" s="668" t="s">
        <v>44266</v>
      </c>
      <c r="E5005" s="674" t="s">
        <v>64826</v>
      </c>
    </row>
    <row r="5006" spans="1:5">
      <c r="A5006" s="668">
        <v>9826</v>
      </c>
      <c r="B5006" s="668" t="s">
        <v>64827</v>
      </c>
      <c r="C5006" s="668" t="s">
        <v>57144</v>
      </c>
      <c r="D5006" s="668" t="s">
        <v>44266</v>
      </c>
      <c r="E5006" s="674" t="s">
        <v>64828</v>
      </c>
    </row>
    <row r="5007" spans="1:5">
      <c r="A5007" s="668">
        <v>9827</v>
      </c>
      <c r="B5007" s="668" t="s">
        <v>64829</v>
      </c>
      <c r="C5007" s="668" t="s">
        <v>57144</v>
      </c>
      <c r="D5007" s="668" t="s">
        <v>44266</v>
      </c>
      <c r="E5007" s="674" t="s">
        <v>64830</v>
      </c>
    </row>
    <row r="5008" spans="1:5">
      <c r="A5008" s="668">
        <v>36374</v>
      </c>
      <c r="B5008" s="668" t="s">
        <v>64831</v>
      </c>
      <c r="C5008" s="668" t="s">
        <v>57144</v>
      </c>
      <c r="D5008" s="668" t="s">
        <v>44266</v>
      </c>
      <c r="E5008" s="674" t="s">
        <v>54832</v>
      </c>
    </row>
    <row r="5009" spans="1:5">
      <c r="A5009" s="668">
        <v>36084</v>
      </c>
      <c r="B5009" s="668" t="s">
        <v>64832</v>
      </c>
      <c r="C5009" s="668" t="s">
        <v>57144</v>
      </c>
      <c r="D5009" s="668" t="s">
        <v>44266</v>
      </c>
      <c r="E5009" s="674" t="s">
        <v>64833</v>
      </c>
    </row>
    <row r="5010" spans="1:5">
      <c r="A5010" s="668">
        <v>36373</v>
      </c>
      <c r="B5010" s="668" t="s">
        <v>64834</v>
      </c>
      <c r="C5010" s="668" t="s">
        <v>57144</v>
      </c>
      <c r="D5010" s="668" t="s">
        <v>44266</v>
      </c>
      <c r="E5010" s="674" t="s">
        <v>54784</v>
      </c>
    </row>
    <row r="5011" spans="1:5">
      <c r="A5011" s="668">
        <v>36377</v>
      </c>
      <c r="B5011" s="668" t="s">
        <v>64835</v>
      </c>
      <c r="C5011" s="668" t="s">
        <v>57144</v>
      </c>
      <c r="D5011" s="668" t="s">
        <v>44266</v>
      </c>
      <c r="E5011" s="674" t="s">
        <v>64836</v>
      </c>
    </row>
    <row r="5012" spans="1:5">
      <c r="A5012" s="668">
        <v>36375</v>
      </c>
      <c r="B5012" s="668" t="s">
        <v>64837</v>
      </c>
      <c r="C5012" s="668" t="s">
        <v>57144</v>
      </c>
      <c r="D5012" s="668" t="s">
        <v>44266</v>
      </c>
      <c r="E5012" s="674" t="s">
        <v>64838</v>
      </c>
    </row>
    <row r="5013" spans="1:5">
      <c r="A5013" s="668">
        <v>36376</v>
      </c>
      <c r="B5013" s="668" t="s">
        <v>64839</v>
      </c>
      <c r="C5013" s="668" t="s">
        <v>57144</v>
      </c>
      <c r="D5013" s="668" t="s">
        <v>44266</v>
      </c>
      <c r="E5013" s="674" t="s">
        <v>64840</v>
      </c>
    </row>
    <row r="5014" spans="1:5">
      <c r="A5014" s="668">
        <v>36380</v>
      </c>
      <c r="B5014" s="668" t="s">
        <v>64841</v>
      </c>
      <c r="C5014" s="668" t="s">
        <v>57144</v>
      </c>
      <c r="D5014" s="668" t="s">
        <v>44266</v>
      </c>
      <c r="E5014" s="674" t="s">
        <v>64842</v>
      </c>
    </row>
    <row r="5015" spans="1:5">
      <c r="A5015" s="668">
        <v>36378</v>
      </c>
      <c r="B5015" s="668" t="s">
        <v>64843</v>
      </c>
      <c r="C5015" s="668" t="s">
        <v>57144</v>
      </c>
      <c r="D5015" s="668" t="s">
        <v>44266</v>
      </c>
      <c r="E5015" s="674" t="s">
        <v>53816</v>
      </c>
    </row>
    <row r="5016" spans="1:5">
      <c r="A5016" s="668">
        <v>36379</v>
      </c>
      <c r="B5016" s="668" t="s">
        <v>64844</v>
      </c>
      <c r="C5016" s="668" t="s">
        <v>57144</v>
      </c>
      <c r="D5016" s="668" t="s">
        <v>44266</v>
      </c>
      <c r="E5016" s="674" t="s">
        <v>59496</v>
      </c>
    </row>
    <row r="5017" spans="1:5">
      <c r="A5017" s="668">
        <v>9859</v>
      </c>
      <c r="B5017" s="668" t="s">
        <v>64845</v>
      </c>
      <c r="C5017" s="668" t="s">
        <v>57144</v>
      </c>
      <c r="D5017" s="668" t="s">
        <v>57093</v>
      </c>
      <c r="E5017" s="674" t="s">
        <v>54658</v>
      </c>
    </row>
    <row r="5018" spans="1:5">
      <c r="A5018" s="668">
        <v>9838</v>
      </c>
      <c r="B5018" s="668" t="s">
        <v>64846</v>
      </c>
      <c r="C5018" s="668" t="s">
        <v>57144</v>
      </c>
      <c r="D5018" s="668" t="s">
        <v>57093</v>
      </c>
      <c r="E5018" s="674" t="s">
        <v>26560</v>
      </c>
    </row>
    <row r="5019" spans="1:5">
      <c r="A5019" s="668">
        <v>9837</v>
      </c>
      <c r="B5019" s="668" t="s">
        <v>64847</v>
      </c>
      <c r="C5019" s="668" t="s">
        <v>57144</v>
      </c>
      <c r="D5019" s="668" t="s">
        <v>57093</v>
      </c>
      <c r="E5019" s="674" t="s">
        <v>33142</v>
      </c>
    </row>
    <row r="5020" spans="1:5">
      <c r="A5020" s="668">
        <v>9833</v>
      </c>
      <c r="B5020" s="668" t="s">
        <v>64848</v>
      </c>
      <c r="C5020" s="668" t="s">
        <v>57144</v>
      </c>
      <c r="D5020" s="668" t="s">
        <v>44266</v>
      </c>
      <c r="E5020" s="674" t="s">
        <v>54201</v>
      </c>
    </row>
    <row r="5021" spans="1:5">
      <c r="A5021" s="668">
        <v>9830</v>
      </c>
      <c r="B5021" s="668" t="s">
        <v>64849</v>
      </c>
      <c r="C5021" s="668" t="s">
        <v>57144</v>
      </c>
      <c r="D5021" s="668" t="s">
        <v>44266</v>
      </c>
      <c r="E5021" s="674" t="s">
        <v>53920</v>
      </c>
    </row>
    <row r="5022" spans="1:5">
      <c r="A5022" s="668">
        <v>9834</v>
      </c>
      <c r="B5022" s="668" t="s">
        <v>64850</v>
      </c>
      <c r="C5022" s="668" t="s">
        <v>57144</v>
      </c>
      <c r="D5022" s="668" t="s">
        <v>44266</v>
      </c>
      <c r="E5022" s="674" t="s">
        <v>63725</v>
      </c>
    </row>
    <row r="5023" spans="1:5">
      <c r="A5023" s="668">
        <v>9863</v>
      </c>
      <c r="B5023" s="668" t="s">
        <v>64851</v>
      </c>
      <c r="C5023" s="668" t="s">
        <v>57144</v>
      </c>
      <c r="D5023" s="668" t="s">
        <v>57093</v>
      </c>
      <c r="E5023" s="674" t="s">
        <v>64852</v>
      </c>
    </row>
    <row r="5024" spans="1:5">
      <c r="A5024" s="668">
        <v>9860</v>
      </c>
      <c r="B5024" s="668" t="s">
        <v>64853</v>
      </c>
      <c r="C5024" s="668" t="s">
        <v>57144</v>
      </c>
      <c r="D5024" s="668" t="s">
        <v>57093</v>
      </c>
      <c r="E5024" s="674" t="s">
        <v>64854</v>
      </c>
    </row>
    <row r="5025" spans="1:5">
      <c r="A5025" s="668">
        <v>9862</v>
      </c>
      <c r="B5025" s="668" t="s">
        <v>64855</v>
      </c>
      <c r="C5025" s="668" t="s">
        <v>57144</v>
      </c>
      <c r="D5025" s="668" t="s">
        <v>57093</v>
      </c>
      <c r="E5025" s="674" t="s">
        <v>64856</v>
      </c>
    </row>
    <row r="5026" spans="1:5">
      <c r="A5026" s="668">
        <v>9861</v>
      </c>
      <c r="B5026" s="668" t="s">
        <v>64857</v>
      </c>
      <c r="C5026" s="668" t="s">
        <v>57144</v>
      </c>
      <c r="D5026" s="668" t="s">
        <v>57093</v>
      </c>
      <c r="E5026" s="674" t="s">
        <v>62138</v>
      </c>
    </row>
    <row r="5027" spans="1:5">
      <c r="A5027" s="668">
        <v>9856</v>
      </c>
      <c r="B5027" s="668" t="s">
        <v>64858</v>
      </c>
      <c r="C5027" s="668" t="s">
        <v>57144</v>
      </c>
      <c r="D5027" s="668" t="s">
        <v>57093</v>
      </c>
      <c r="E5027" s="674" t="s">
        <v>26661</v>
      </c>
    </row>
    <row r="5028" spans="1:5">
      <c r="A5028" s="668">
        <v>9866</v>
      </c>
      <c r="B5028" s="668" t="s">
        <v>64859</v>
      </c>
      <c r="C5028" s="668" t="s">
        <v>57144</v>
      </c>
      <c r="D5028" s="668" t="s">
        <v>57093</v>
      </c>
      <c r="E5028" s="674" t="s">
        <v>64860</v>
      </c>
    </row>
    <row r="5029" spans="1:5">
      <c r="A5029" s="668">
        <v>9857</v>
      </c>
      <c r="B5029" s="668" t="s">
        <v>64861</v>
      </c>
      <c r="C5029" s="668" t="s">
        <v>57144</v>
      </c>
      <c r="D5029" s="668" t="s">
        <v>57093</v>
      </c>
      <c r="E5029" s="674" t="s">
        <v>64862</v>
      </c>
    </row>
    <row r="5030" spans="1:5">
      <c r="A5030" s="668">
        <v>9864</v>
      </c>
      <c r="B5030" s="668" t="s">
        <v>64863</v>
      </c>
      <c r="C5030" s="668" t="s">
        <v>57144</v>
      </c>
      <c r="D5030" s="668" t="s">
        <v>57093</v>
      </c>
      <c r="E5030" s="674" t="s">
        <v>64864</v>
      </c>
    </row>
    <row r="5031" spans="1:5">
      <c r="A5031" s="668">
        <v>9865</v>
      </c>
      <c r="B5031" s="668" t="s">
        <v>64865</v>
      </c>
      <c r="C5031" s="668" t="s">
        <v>57144</v>
      </c>
      <c r="D5031" s="668" t="s">
        <v>57093</v>
      </c>
      <c r="E5031" s="674" t="s">
        <v>64866</v>
      </c>
    </row>
    <row r="5032" spans="1:5">
      <c r="A5032" s="668">
        <v>9858</v>
      </c>
      <c r="B5032" s="668" t="s">
        <v>64867</v>
      </c>
      <c r="C5032" s="668" t="s">
        <v>57144</v>
      </c>
      <c r="D5032" s="668" t="s">
        <v>57093</v>
      </c>
      <c r="E5032" s="674" t="s">
        <v>64868</v>
      </c>
    </row>
    <row r="5033" spans="1:5">
      <c r="A5033" s="668">
        <v>9841</v>
      </c>
      <c r="B5033" s="668" t="s">
        <v>64869</v>
      </c>
      <c r="C5033" s="668" t="s">
        <v>57144</v>
      </c>
      <c r="D5033" s="668" t="s">
        <v>57093</v>
      </c>
      <c r="E5033" s="674" t="s">
        <v>33009</v>
      </c>
    </row>
    <row r="5034" spans="1:5">
      <c r="A5034" s="668">
        <v>9840</v>
      </c>
      <c r="B5034" s="668" t="s">
        <v>64870</v>
      </c>
      <c r="C5034" s="668" t="s">
        <v>57144</v>
      </c>
      <c r="D5034" s="668" t="s">
        <v>57093</v>
      </c>
      <c r="E5034" s="674" t="s">
        <v>64871</v>
      </c>
    </row>
    <row r="5035" spans="1:5">
      <c r="A5035" s="668">
        <v>20067</v>
      </c>
      <c r="B5035" s="668" t="s">
        <v>64872</v>
      </c>
      <c r="C5035" s="668" t="s">
        <v>57144</v>
      </c>
      <c r="D5035" s="668" t="s">
        <v>57093</v>
      </c>
      <c r="E5035" s="674" t="s">
        <v>24509</v>
      </c>
    </row>
    <row r="5036" spans="1:5">
      <c r="A5036" s="668">
        <v>20068</v>
      </c>
      <c r="B5036" s="668" t="s">
        <v>64873</v>
      </c>
      <c r="C5036" s="668" t="s">
        <v>57144</v>
      </c>
      <c r="D5036" s="668" t="s">
        <v>57093</v>
      </c>
      <c r="E5036" s="674" t="s">
        <v>33772</v>
      </c>
    </row>
    <row r="5037" spans="1:5">
      <c r="A5037" s="668">
        <v>9839</v>
      </c>
      <c r="B5037" s="668" t="s">
        <v>64874</v>
      </c>
      <c r="C5037" s="668" t="s">
        <v>57144</v>
      </c>
      <c r="D5037" s="668" t="s">
        <v>57093</v>
      </c>
      <c r="E5037" s="674" t="s">
        <v>53926</v>
      </c>
    </row>
    <row r="5038" spans="1:5">
      <c r="A5038" s="668">
        <v>9870</v>
      </c>
      <c r="B5038" s="668" t="s">
        <v>64875</v>
      </c>
      <c r="C5038" s="668" t="s">
        <v>57144</v>
      </c>
      <c r="D5038" s="668" t="s">
        <v>57093</v>
      </c>
      <c r="E5038" s="674" t="s">
        <v>54206</v>
      </c>
    </row>
    <row r="5039" spans="1:5">
      <c r="A5039" s="668">
        <v>9867</v>
      </c>
      <c r="B5039" s="668" t="s">
        <v>64876</v>
      </c>
      <c r="C5039" s="668" t="s">
        <v>57144</v>
      </c>
      <c r="D5039" s="668" t="s">
        <v>57093</v>
      </c>
      <c r="E5039" s="674" t="s">
        <v>25448</v>
      </c>
    </row>
    <row r="5040" spans="1:5">
      <c r="A5040" s="668">
        <v>9868</v>
      </c>
      <c r="B5040" s="668" t="s">
        <v>64877</v>
      </c>
      <c r="C5040" s="668" t="s">
        <v>57144</v>
      </c>
      <c r="D5040" s="668" t="s">
        <v>57097</v>
      </c>
      <c r="E5040" s="674" t="s">
        <v>53809</v>
      </c>
    </row>
    <row r="5041" spans="1:5">
      <c r="A5041" s="668">
        <v>9869</v>
      </c>
      <c r="B5041" s="668" t="s">
        <v>64878</v>
      </c>
      <c r="C5041" s="668" t="s">
        <v>57144</v>
      </c>
      <c r="D5041" s="668" t="s">
        <v>57093</v>
      </c>
      <c r="E5041" s="674" t="s">
        <v>23385</v>
      </c>
    </row>
    <row r="5042" spans="1:5">
      <c r="A5042" s="668">
        <v>9874</v>
      </c>
      <c r="B5042" s="668" t="s">
        <v>64879</v>
      </c>
      <c r="C5042" s="668" t="s">
        <v>57144</v>
      </c>
      <c r="D5042" s="668" t="s">
        <v>57093</v>
      </c>
      <c r="E5042" s="674" t="s">
        <v>64880</v>
      </c>
    </row>
    <row r="5043" spans="1:5">
      <c r="A5043" s="668">
        <v>9875</v>
      </c>
      <c r="B5043" s="668" t="s">
        <v>64881</v>
      </c>
      <c r="C5043" s="668" t="s">
        <v>57144</v>
      </c>
      <c r="D5043" s="668" t="s">
        <v>57093</v>
      </c>
      <c r="E5043" s="674" t="s">
        <v>33125</v>
      </c>
    </row>
    <row r="5044" spans="1:5">
      <c r="A5044" s="668">
        <v>9873</v>
      </c>
      <c r="B5044" s="668" t="s">
        <v>64882</v>
      </c>
      <c r="C5044" s="668" t="s">
        <v>57144</v>
      </c>
      <c r="D5044" s="668" t="s">
        <v>57093</v>
      </c>
      <c r="E5044" s="674" t="s">
        <v>54016</v>
      </c>
    </row>
    <row r="5045" spans="1:5">
      <c r="A5045" s="668">
        <v>9871</v>
      </c>
      <c r="B5045" s="668" t="s">
        <v>64883</v>
      </c>
      <c r="C5045" s="668" t="s">
        <v>57144</v>
      </c>
      <c r="D5045" s="668" t="s">
        <v>57093</v>
      </c>
      <c r="E5045" s="674" t="s">
        <v>64884</v>
      </c>
    </row>
    <row r="5046" spans="1:5">
      <c r="A5046" s="668">
        <v>9872</v>
      </c>
      <c r="B5046" s="668" t="s">
        <v>64885</v>
      </c>
      <c r="C5046" s="668" t="s">
        <v>57144</v>
      </c>
      <c r="D5046" s="668" t="s">
        <v>57093</v>
      </c>
      <c r="E5046" s="674" t="s">
        <v>64886</v>
      </c>
    </row>
    <row r="5047" spans="1:5">
      <c r="A5047" s="668">
        <v>7667</v>
      </c>
      <c r="B5047" s="668" t="s">
        <v>64887</v>
      </c>
      <c r="C5047" s="668" t="s">
        <v>57144</v>
      </c>
      <c r="D5047" s="668" t="s">
        <v>44266</v>
      </c>
      <c r="E5047" s="674" t="s">
        <v>64888</v>
      </c>
    </row>
    <row r="5048" spans="1:5">
      <c r="A5048" s="668">
        <v>7660</v>
      </c>
      <c r="B5048" s="668" t="s">
        <v>64889</v>
      </c>
      <c r="C5048" s="668" t="s">
        <v>57144</v>
      </c>
      <c r="D5048" s="668" t="s">
        <v>44266</v>
      </c>
      <c r="E5048" s="674" t="s">
        <v>64890</v>
      </c>
    </row>
    <row r="5049" spans="1:5">
      <c r="A5049" s="668">
        <v>7676</v>
      </c>
      <c r="B5049" s="668" t="s">
        <v>64891</v>
      </c>
      <c r="C5049" s="668" t="s">
        <v>57144</v>
      </c>
      <c r="D5049" s="668" t="s">
        <v>44266</v>
      </c>
      <c r="E5049" s="674" t="s">
        <v>64892</v>
      </c>
    </row>
    <row r="5050" spans="1:5">
      <c r="A5050" s="668">
        <v>12426</v>
      </c>
      <c r="B5050" s="668" t="s">
        <v>64893</v>
      </c>
      <c r="C5050" s="668" t="s">
        <v>57099</v>
      </c>
      <c r="D5050" s="668" t="s">
        <v>44266</v>
      </c>
      <c r="E5050" s="674" t="s">
        <v>64894</v>
      </c>
    </row>
    <row r="5051" spans="1:5">
      <c r="A5051" s="668">
        <v>12425</v>
      </c>
      <c r="B5051" s="668" t="s">
        <v>64895</v>
      </c>
      <c r="C5051" s="668" t="s">
        <v>57099</v>
      </c>
      <c r="D5051" s="668" t="s">
        <v>44266</v>
      </c>
      <c r="E5051" s="674" t="s">
        <v>64896</v>
      </c>
    </row>
    <row r="5052" spans="1:5">
      <c r="A5052" s="668">
        <v>12427</v>
      </c>
      <c r="B5052" s="668" t="s">
        <v>64897</v>
      </c>
      <c r="C5052" s="668" t="s">
        <v>57099</v>
      </c>
      <c r="D5052" s="668" t="s">
        <v>44266</v>
      </c>
      <c r="E5052" s="674" t="s">
        <v>64898</v>
      </c>
    </row>
    <row r="5053" spans="1:5">
      <c r="A5053" s="668">
        <v>12428</v>
      </c>
      <c r="B5053" s="668" t="s">
        <v>64899</v>
      </c>
      <c r="C5053" s="668" t="s">
        <v>57099</v>
      </c>
      <c r="D5053" s="668" t="s">
        <v>44266</v>
      </c>
      <c r="E5053" s="674" t="s">
        <v>64900</v>
      </c>
    </row>
    <row r="5054" spans="1:5">
      <c r="A5054" s="668">
        <v>12430</v>
      </c>
      <c r="B5054" s="668" t="s">
        <v>64901</v>
      </c>
      <c r="C5054" s="668" t="s">
        <v>57099</v>
      </c>
      <c r="D5054" s="668" t="s">
        <v>44266</v>
      </c>
      <c r="E5054" s="674" t="s">
        <v>64902</v>
      </c>
    </row>
    <row r="5055" spans="1:5">
      <c r="A5055" s="668">
        <v>12429</v>
      </c>
      <c r="B5055" s="668" t="s">
        <v>64903</v>
      </c>
      <c r="C5055" s="668" t="s">
        <v>57099</v>
      </c>
      <c r="D5055" s="668" t="s">
        <v>44266</v>
      </c>
      <c r="E5055" s="674" t="s">
        <v>64904</v>
      </c>
    </row>
    <row r="5056" spans="1:5">
      <c r="A5056" s="668">
        <v>12431</v>
      </c>
      <c r="B5056" s="668" t="s">
        <v>64905</v>
      </c>
      <c r="C5056" s="668" t="s">
        <v>57099</v>
      </c>
      <c r="D5056" s="668" t="s">
        <v>44266</v>
      </c>
      <c r="E5056" s="674" t="s">
        <v>64906</v>
      </c>
    </row>
    <row r="5057" spans="1:5">
      <c r="A5057" s="668">
        <v>12432</v>
      </c>
      <c r="B5057" s="668" t="s">
        <v>64907</v>
      </c>
      <c r="C5057" s="668" t="s">
        <v>57099</v>
      </c>
      <c r="D5057" s="668" t="s">
        <v>44266</v>
      </c>
      <c r="E5057" s="674" t="s">
        <v>64908</v>
      </c>
    </row>
    <row r="5058" spans="1:5">
      <c r="A5058" s="668">
        <v>12434</v>
      </c>
      <c r="B5058" s="668" t="s">
        <v>64909</v>
      </c>
      <c r="C5058" s="668" t="s">
        <v>57099</v>
      </c>
      <c r="D5058" s="668" t="s">
        <v>44266</v>
      </c>
      <c r="E5058" s="674" t="s">
        <v>64910</v>
      </c>
    </row>
    <row r="5059" spans="1:5">
      <c r="A5059" s="668">
        <v>12433</v>
      </c>
      <c r="B5059" s="668" t="s">
        <v>64911</v>
      </c>
      <c r="C5059" s="668" t="s">
        <v>57099</v>
      </c>
      <c r="D5059" s="668" t="s">
        <v>44266</v>
      </c>
      <c r="E5059" s="674" t="s">
        <v>64912</v>
      </c>
    </row>
    <row r="5060" spans="1:5">
      <c r="A5060" s="668">
        <v>12435</v>
      </c>
      <c r="B5060" s="668" t="s">
        <v>64913</v>
      </c>
      <c r="C5060" s="668" t="s">
        <v>57099</v>
      </c>
      <c r="D5060" s="668" t="s">
        <v>44266</v>
      </c>
      <c r="E5060" s="674" t="s">
        <v>64914</v>
      </c>
    </row>
    <row r="5061" spans="1:5">
      <c r="A5061" s="668">
        <v>12437</v>
      </c>
      <c r="B5061" s="668" t="s">
        <v>64915</v>
      </c>
      <c r="C5061" s="668" t="s">
        <v>57099</v>
      </c>
      <c r="D5061" s="668" t="s">
        <v>44266</v>
      </c>
      <c r="E5061" s="674" t="s">
        <v>64916</v>
      </c>
    </row>
    <row r="5062" spans="1:5">
      <c r="A5062" s="668">
        <v>12439</v>
      </c>
      <c r="B5062" s="668" t="s">
        <v>64917</v>
      </c>
      <c r="C5062" s="668" t="s">
        <v>57099</v>
      </c>
      <c r="D5062" s="668" t="s">
        <v>44266</v>
      </c>
      <c r="E5062" s="674" t="s">
        <v>53766</v>
      </c>
    </row>
    <row r="5063" spans="1:5">
      <c r="A5063" s="668">
        <v>12438</v>
      </c>
      <c r="B5063" s="668" t="s">
        <v>64918</v>
      </c>
      <c r="C5063" s="668" t="s">
        <v>57099</v>
      </c>
      <c r="D5063" s="668" t="s">
        <v>44266</v>
      </c>
      <c r="E5063" s="674" t="s">
        <v>64919</v>
      </c>
    </row>
    <row r="5064" spans="1:5">
      <c r="A5064" s="668">
        <v>12436</v>
      </c>
      <c r="B5064" s="668" t="s">
        <v>64920</v>
      </c>
      <c r="C5064" s="668" t="s">
        <v>57099</v>
      </c>
      <c r="D5064" s="668" t="s">
        <v>44266</v>
      </c>
      <c r="E5064" s="674" t="s">
        <v>64921</v>
      </c>
    </row>
    <row r="5065" spans="1:5">
      <c r="A5065" s="668">
        <v>36357</v>
      </c>
      <c r="B5065" s="668" t="s">
        <v>64922</v>
      </c>
      <c r="C5065" s="668" t="s">
        <v>57099</v>
      </c>
      <c r="D5065" s="668" t="s">
        <v>44266</v>
      </c>
      <c r="E5065" s="674" t="s">
        <v>64923</v>
      </c>
    </row>
    <row r="5066" spans="1:5">
      <c r="A5066" s="668">
        <v>12424</v>
      </c>
      <c r="B5066" s="668" t="s">
        <v>64924</v>
      </c>
      <c r="C5066" s="668" t="s">
        <v>57099</v>
      </c>
      <c r="D5066" s="668" t="s">
        <v>44266</v>
      </c>
      <c r="E5066" s="674" t="s">
        <v>64925</v>
      </c>
    </row>
    <row r="5067" spans="1:5">
      <c r="A5067" s="668">
        <v>12440</v>
      </c>
      <c r="B5067" s="668" t="s">
        <v>64926</v>
      </c>
      <c r="C5067" s="668" t="s">
        <v>57099</v>
      </c>
      <c r="D5067" s="668" t="s">
        <v>44266</v>
      </c>
      <c r="E5067" s="674" t="s">
        <v>64927</v>
      </c>
    </row>
    <row r="5068" spans="1:5">
      <c r="A5068" s="668">
        <v>9884</v>
      </c>
      <c r="B5068" s="668" t="s">
        <v>64928</v>
      </c>
      <c r="C5068" s="668" t="s">
        <v>57099</v>
      </c>
      <c r="D5068" s="668" t="s">
        <v>44266</v>
      </c>
      <c r="E5068" s="674" t="s">
        <v>33766</v>
      </c>
    </row>
    <row r="5069" spans="1:5">
      <c r="A5069" s="668">
        <v>9888</v>
      </c>
      <c r="B5069" s="668" t="s">
        <v>64929</v>
      </c>
      <c r="C5069" s="668" t="s">
        <v>57099</v>
      </c>
      <c r="D5069" s="668" t="s">
        <v>44266</v>
      </c>
      <c r="E5069" s="674" t="s">
        <v>64930</v>
      </c>
    </row>
    <row r="5070" spans="1:5">
      <c r="A5070" s="668">
        <v>9883</v>
      </c>
      <c r="B5070" s="668" t="s">
        <v>64931</v>
      </c>
      <c r="C5070" s="668" t="s">
        <v>57099</v>
      </c>
      <c r="D5070" s="668" t="s">
        <v>44266</v>
      </c>
      <c r="E5070" s="674" t="s">
        <v>64932</v>
      </c>
    </row>
    <row r="5071" spans="1:5">
      <c r="A5071" s="668">
        <v>9886</v>
      </c>
      <c r="B5071" s="668" t="s">
        <v>64933</v>
      </c>
      <c r="C5071" s="668" t="s">
        <v>57099</v>
      </c>
      <c r="D5071" s="668" t="s">
        <v>44266</v>
      </c>
      <c r="E5071" s="674" t="s">
        <v>54693</v>
      </c>
    </row>
    <row r="5072" spans="1:5">
      <c r="A5072" s="668">
        <v>9889</v>
      </c>
      <c r="B5072" s="668" t="s">
        <v>64934</v>
      </c>
      <c r="C5072" s="668" t="s">
        <v>57099</v>
      </c>
      <c r="D5072" s="668" t="s">
        <v>44266</v>
      </c>
      <c r="E5072" s="674" t="s">
        <v>64935</v>
      </c>
    </row>
    <row r="5073" spans="1:5">
      <c r="A5073" s="668">
        <v>9887</v>
      </c>
      <c r="B5073" s="668" t="s">
        <v>64936</v>
      </c>
      <c r="C5073" s="668" t="s">
        <v>57099</v>
      </c>
      <c r="D5073" s="668" t="s">
        <v>44266</v>
      </c>
      <c r="E5073" s="674" t="s">
        <v>64937</v>
      </c>
    </row>
    <row r="5074" spans="1:5">
      <c r="A5074" s="668">
        <v>9885</v>
      </c>
      <c r="B5074" s="668" t="s">
        <v>64938</v>
      </c>
      <c r="C5074" s="668" t="s">
        <v>57099</v>
      </c>
      <c r="D5074" s="668" t="s">
        <v>44266</v>
      </c>
      <c r="E5074" s="674" t="s">
        <v>54888</v>
      </c>
    </row>
    <row r="5075" spans="1:5">
      <c r="A5075" s="668">
        <v>9890</v>
      </c>
      <c r="B5075" s="668" t="s">
        <v>64939</v>
      </c>
      <c r="C5075" s="668" t="s">
        <v>57099</v>
      </c>
      <c r="D5075" s="668" t="s">
        <v>44266</v>
      </c>
      <c r="E5075" s="674" t="s">
        <v>64940</v>
      </c>
    </row>
    <row r="5076" spans="1:5">
      <c r="A5076" s="668">
        <v>9891</v>
      </c>
      <c r="B5076" s="668" t="s">
        <v>64941</v>
      </c>
      <c r="C5076" s="668" t="s">
        <v>57099</v>
      </c>
      <c r="D5076" s="668" t="s">
        <v>44266</v>
      </c>
      <c r="E5076" s="674" t="s">
        <v>64942</v>
      </c>
    </row>
    <row r="5077" spans="1:5">
      <c r="A5077" s="668">
        <v>39292</v>
      </c>
      <c r="B5077" s="668" t="s">
        <v>64943</v>
      </c>
      <c r="C5077" s="668" t="s">
        <v>57099</v>
      </c>
      <c r="D5077" s="668" t="s">
        <v>44266</v>
      </c>
      <c r="E5077" s="674" t="s">
        <v>58944</v>
      </c>
    </row>
    <row r="5078" spans="1:5">
      <c r="A5078" s="668">
        <v>39293</v>
      </c>
      <c r="B5078" s="668" t="s">
        <v>64944</v>
      </c>
      <c r="C5078" s="668" t="s">
        <v>57099</v>
      </c>
      <c r="D5078" s="668" t="s">
        <v>44266</v>
      </c>
      <c r="E5078" s="674" t="s">
        <v>58503</v>
      </c>
    </row>
    <row r="5079" spans="1:5">
      <c r="A5079" s="668">
        <v>39294</v>
      </c>
      <c r="B5079" s="668" t="s">
        <v>64945</v>
      </c>
      <c r="C5079" s="668" t="s">
        <v>57099</v>
      </c>
      <c r="D5079" s="668" t="s">
        <v>44266</v>
      </c>
      <c r="E5079" s="674" t="s">
        <v>58503</v>
      </c>
    </row>
    <row r="5080" spans="1:5">
      <c r="A5080" s="668">
        <v>39295</v>
      </c>
      <c r="B5080" s="668" t="s">
        <v>64946</v>
      </c>
      <c r="C5080" s="668" t="s">
        <v>57099</v>
      </c>
      <c r="D5080" s="668" t="s">
        <v>44266</v>
      </c>
      <c r="E5080" s="674" t="s">
        <v>59305</v>
      </c>
    </row>
    <row r="5081" spans="1:5">
      <c r="A5081" s="668">
        <v>36313</v>
      </c>
      <c r="B5081" s="668" t="s">
        <v>64947</v>
      </c>
      <c r="C5081" s="668" t="s">
        <v>57099</v>
      </c>
      <c r="D5081" s="668" t="s">
        <v>44266</v>
      </c>
      <c r="E5081" s="674" t="s">
        <v>33322</v>
      </c>
    </row>
    <row r="5082" spans="1:5">
      <c r="A5082" s="668">
        <v>36316</v>
      </c>
      <c r="B5082" s="668" t="s">
        <v>64948</v>
      </c>
      <c r="C5082" s="668" t="s">
        <v>57099</v>
      </c>
      <c r="D5082" s="668" t="s">
        <v>44266</v>
      </c>
      <c r="E5082" s="674" t="s">
        <v>54889</v>
      </c>
    </row>
    <row r="5083" spans="1:5">
      <c r="A5083" s="668">
        <v>64</v>
      </c>
      <c r="B5083" s="668" t="s">
        <v>64949</v>
      </c>
      <c r="C5083" s="668" t="s">
        <v>57099</v>
      </c>
      <c r="D5083" s="668" t="s">
        <v>44266</v>
      </c>
      <c r="E5083" s="674" t="s">
        <v>54292</v>
      </c>
    </row>
    <row r="5084" spans="1:5">
      <c r="A5084" s="668">
        <v>37423</v>
      </c>
      <c r="B5084" s="668" t="s">
        <v>64950</v>
      </c>
      <c r="C5084" s="668" t="s">
        <v>57099</v>
      </c>
      <c r="D5084" s="668" t="s">
        <v>44266</v>
      </c>
      <c r="E5084" s="674" t="s">
        <v>64951</v>
      </c>
    </row>
    <row r="5085" spans="1:5">
      <c r="A5085" s="668">
        <v>39296</v>
      </c>
      <c r="B5085" s="668" t="s">
        <v>64952</v>
      </c>
      <c r="C5085" s="668" t="s">
        <v>57099</v>
      </c>
      <c r="D5085" s="668" t="s">
        <v>44266</v>
      </c>
      <c r="E5085" s="674" t="s">
        <v>64953</v>
      </c>
    </row>
    <row r="5086" spans="1:5">
      <c r="A5086" s="668">
        <v>39297</v>
      </c>
      <c r="B5086" s="668" t="s">
        <v>64954</v>
      </c>
      <c r="C5086" s="668" t="s">
        <v>57099</v>
      </c>
      <c r="D5086" s="668" t="s">
        <v>44266</v>
      </c>
      <c r="E5086" s="674" t="s">
        <v>24464</v>
      </c>
    </row>
    <row r="5087" spans="1:5">
      <c r="A5087" s="668">
        <v>39298</v>
      </c>
      <c r="B5087" s="668" t="s">
        <v>64955</v>
      </c>
      <c r="C5087" s="668" t="s">
        <v>57099</v>
      </c>
      <c r="D5087" s="668" t="s">
        <v>44266</v>
      </c>
      <c r="E5087" s="674" t="s">
        <v>64956</v>
      </c>
    </row>
    <row r="5088" spans="1:5">
      <c r="A5088" s="668">
        <v>39299</v>
      </c>
      <c r="B5088" s="668" t="s">
        <v>64957</v>
      </c>
      <c r="C5088" s="668" t="s">
        <v>57099</v>
      </c>
      <c r="D5088" s="668" t="s">
        <v>44266</v>
      </c>
      <c r="E5088" s="674" t="s">
        <v>53764</v>
      </c>
    </row>
    <row r="5089" spans="1:5">
      <c r="A5089" s="668">
        <v>9892</v>
      </c>
      <c r="B5089" s="668" t="s">
        <v>64958</v>
      </c>
      <c r="C5089" s="668" t="s">
        <v>57099</v>
      </c>
      <c r="D5089" s="668" t="s">
        <v>57093</v>
      </c>
      <c r="E5089" s="674" t="s">
        <v>54339</v>
      </c>
    </row>
    <row r="5090" spans="1:5">
      <c r="A5090" s="668">
        <v>9893</v>
      </c>
      <c r="B5090" s="668" t="s">
        <v>64959</v>
      </c>
      <c r="C5090" s="668" t="s">
        <v>57099</v>
      </c>
      <c r="D5090" s="668" t="s">
        <v>57093</v>
      </c>
      <c r="E5090" s="674" t="s">
        <v>64960</v>
      </c>
    </row>
    <row r="5091" spans="1:5">
      <c r="A5091" s="668">
        <v>9901</v>
      </c>
      <c r="B5091" s="668" t="s">
        <v>64961</v>
      </c>
      <c r="C5091" s="668" t="s">
        <v>57099</v>
      </c>
      <c r="D5091" s="668" t="s">
        <v>57093</v>
      </c>
      <c r="E5091" s="674" t="s">
        <v>54726</v>
      </c>
    </row>
    <row r="5092" spans="1:5">
      <c r="A5092" s="668">
        <v>9896</v>
      </c>
      <c r="B5092" s="668" t="s">
        <v>64962</v>
      </c>
      <c r="C5092" s="668" t="s">
        <v>57099</v>
      </c>
      <c r="D5092" s="668" t="s">
        <v>57093</v>
      </c>
      <c r="E5092" s="674" t="s">
        <v>54747</v>
      </c>
    </row>
    <row r="5093" spans="1:5">
      <c r="A5093" s="668">
        <v>9900</v>
      </c>
      <c r="B5093" s="668" t="s">
        <v>64963</v>
      </c>
      <c r="C5093" s="668" t="s">
        <v>57099</v>
      </c>
      <c r="D5093" s="668" t="s">
        <v>57093</v>
      </c>
      <c r="E5093" s="674" t="s">
        <v>26983</v>
      </c>
    </row>
    <row r="5094" spans="1:5">
      <c r="A5094" s="668">
        <v>9898</v>
      </c>
      <c r="B5094" s="668" t="s">
        <v>64964</v>
      </c>
      <c r="C5094" s="668" t="s">
        <v>57099</v>
      </c>
      <c r="D5094" s="668" t="s">
        <v>57093</v>
      </c>
      <c r="E5094" s="674" t="s">
        <v>64965</v>
      </c>
    </row>
    <row r="5095" spans="1:5">
      <c r="A5095" s="668">
        <v>9899</v>
      </c>
      <c r="B5095" s="668" t="s">
        <v>64966</v>
      </c>
      <c r="C5095" s="668" t="s">
        <v>57099</v>
      </c>
      <c r="D5095" s="668" t="s">
        <v>57093</v>
      </c>
      <c r="E5095" s="674" t="s">
        <v>53812</v>
      </c>
    </row>
    <row r="5096" spans="1:5">
      <c r="A5096" s="668">
        <v>9902</v>
      </c>
      <c r="B5096" s="668" t="s">
        <v>64967</v>
      </c>
      <c r="C5096" s="668" t="s">
        <v>57099</v>
      </c>
      <c r="D5096" s="668" t="s">
        <v>57093</v>
      </c>
      <c r="E5096" s="674" t="s">
        <v>64968</v>
      </c>
    </row>
    <row r="5097" spans="1:5">
      <c r="A5097" s="668">
        <v>9908</v>
      </c>
      <c r="B5097" s="668" t="s">
        <v>64969</v>
      </c>
      <c r="C5097" s="668" t="s">
        <v>57099</v>
      </c>
      <c r="D5097" s="668" t="s">
        <v>57093</v>
      </c>
      <c r="E5097" s="674" t="s">
        <v>64970</v>
      </c>
    </row>
    <row r="5098" spans="1:5">
      <c r="A5098" s="668">
        <v>9905</v>
      </c>
      <c r="B5098" s="668" t="s">
        <v>64971</v>
      </c>
      <c r="C5098" s="668" t="s">
        <v>57099</v>
      </c>
      <c r="D5098" s="668" t="s">
        <v>57093</v>
      </c>
      <c r="E5098" s="674" t="s">
        <v>33607</v>
      </c>
    </row>
    <row r="5099" spans="1:5">
      <c r="A5099" s="668">
        <v>9906</v>
      </c>
      <c r="B5099" s="668" t="s">
        <v>64972</v>
      </c>
      <c r="C5099" s="668" t="s">
        <v>57099</v>
      </c>
      <c r="D5099" s="668" t="s">
        <v>57093</v>
      </c>
      <c r="E5099" s="674" t="s">
        <v>33606</v>
      </c>
    </row>
    <row r="5100" spans="1:5">
      <c r="A5100" s="668">
        <v>9895</v>
      </c>
      <c r="B5100" s="668" t="s">
        <v>64973</v>
      </c>
      <c r="C5100" s="668" t="s">
        <v>57099</v>
      </c>
      <c r="D5100" s="668" t="s">
        <v>57093</v>
      </c>
      <c r="E5100" s="674" t="s">
        <v>64974</v>
      </c>
    </row>
    <row r="5101" spans="1:5">
      <c r="A5101" s="668">
        <v>9894</v>
      </c>
      <c r="B5101" s="668" t="s">
        <v>64975</v>
      </c>
      <c r="C5101" s="668" t="s">
        <v>57099</v>
      </c>
      <c r="D5101" s="668" t="s">
        <v>57093</v>
      </c>
      <c r="E5101" s="674" t="s">
        <v>33203</v>
      </c>
    </row>
    <row r="5102" spans="1:5">
      <c r="A5102" s="668">
        <v>9897</v>
      </c>
      <c r="B5102" s="668" t="s">
        <v>64976</v>
      </c>
      <c r="C5102" s="668" t="s">
        <v>57099</v>
      </c>
      <c r="D5102" s="668" t="s">
        <v>57093</v>
      </c>
      <c r="E5102" s="674" t="s">
        <v>64977</v>
      </c>
    </row>
    <row r="5103" spans="1:5">
      <c r="A5103" s="668">
        <v>9910</v>
      </c>
      <c r="B5103" s="668" t="s">
        <v>64978</v>
      </c>
      <c r="C5103" s="668" t="s">
        <v>57099</v>
      </c>
      <c r="D5103" s="668" t="s">
        <v>57093</v>
      </c>
      <c r="E5103" s="674" t="s">
        <v>64979</v>
      </c>
    </row>
    <row r="5104" spans="1:5">
      <c r="A5104" s="668">
        <v>9909</v>
      </c>
      <c r="B5104" s="668" t="s">
        <v>64980</v>
      </c>
      <c r="C5104" s="668" t="s">
        <v>57099</v>
      </c>
      <c r="D5104" s="668" t="s">
        <v>57093</v>
      </c>
      <c r="E5104" s="674" t="s">
        <v>64981</v>
      </c>
    </row>
    <row r="5105" spans="1:5">
      <c r="A5105" s="668">
        <v>9907</v>
      </c>
      <c r="B5105" s="668" t="s">
        <v>64982</v>
      </c>
      <c r="C5105" s="668" t="s">
        <v>57099</v>
      </c>
      <c r="D5105" s="668" t="s">
        <v>57093</v>
      </c>
      <c r="E5105" s="674" t="s">
        <v>64983</v>
      </c>
    </row>
    <row r="5106" spans="1:5">
      <c r="A5106" s="668">
        <v>20973</v>
      </c>
      <c r="B5106" s="668" t="s">
        <v>64984</v>
      </c>
      <c r="C5106" s="668" t="s">
        <v>57099</v>
      </c>
      <c r="D5106" s="668" t="s">
        <v>57093</v>
      </c>
      <c r="E5106" s="674" t="s">
        <v>64985</v>
      </c>
    </row>
    <row r="5107" spans="1:5">
      <c r="A5107" s="668">
        <v>20974</v>
      </c>
      <c r="B5107" s="668" t="s">
        <v>64986</v>
      </c>
      <c r="C5107" s="668" t="s">
        <v>57099</v>
      </c>
      <c r="D5107" s="668" t="s">
        <v>57093</v>
      </c>
      <c r="E5107" s="674" t="s">
        <v>64987</v>
      </c>
    </row>
    <row r="5108" spans="1:5">
      <c r="A5108" s="668">
        <v>37989</v>
      </c>
      <c r="B5108" s="668" t="s">
        <v>64988</v>
      </c>
      <c r="C5108" s="668" t="s">
        <v>57099</v>
      </c>
      <c r="D5108" s="668" t="s">
        <v>57093</v>
      </c>
      <c r="E5108" s="674" t="s">
        <v>54363</v>
      </c>
    </row>
    <row r="5109" spans="1:5">
      <c r="A5109" s="668">
        <v>37990</v>
      </c>
      <c r="B5109" s="668" t="s">
        <v>64989</v>
      </c>
      <c r="C5109" s="668" t="s">
        <v>57099</v>
      </c>
      <c r="D5109" s="668" t="s">
        <v>57093</v>
      </c>
      <c r="E5109" s="674" t="s">
        <v>64990</v>
      </c>
    </row>
    <row r="5110" spans="1:5">
      <c r="A5110" s="668">
        <v>37991</v>
      </c>
      <c r="B5110" s="668" t="s">
        <v>64991</v>
      </c>
      <c r="C5110" s="668" t="s">
        <v>57099</v>
      </c>
      <c r="D5110" s="668" t="s">
        <v>57093</v>
      </c>
      <c r="E5110" s="674" t="s">
        <v>60654</v>
      </c>
    </row>
    <row r="5111" spans="1:5">
      <c r="A5111" s="668">
        <v>37992</v>
      </c>
      <c r="B5111" s="668" t="s">
        <v>64992</v>
      </c>
      <c r="C5111" s="668" t="s">
        <v>57099</v>
      </c>
      <c r="D5111" s="668" t="s">
        <v>57093</v>
      </c>
      <c r="E5111" s="674" t="s">
        <v>64993</v>
      </c>
    </row>
    <row r="5112" spans="1:5">
      <c r="A5112" s="668">
        <v>37993</v>
      </c>
      <c r="B5112" s="668" t="s">
        <v>64994</v>
      </c>
      <c r="C5112" s="668" t="s">
        <v>57099</v>
      </c>
      <c r="D5112" s="668" t="s">
        <v>57093</v>
      </c>
      <c r="E5112" s="674" t="s">
        <v>64995</v>
      </c>
    </row>
    <row r="5113" spans="1:5">
      <c r="A5113" s="668">
        <v>37994</v>
      </c>
      <c r="B5113" s="668" t="s">
        <v>64996</v>
      </c>
      <c r="C5113" s="668" t="s">
        <v>57099</v>
      </c>
      <c r="D5113" s="668" t="s">
        <v>57093</v>
      </c>
      <c r="E5113" s="674" t="s">
        <v>64997</v>
      </c>
    </row>
    <row r="5114" spans="1:5">
      <c r="A5114" s="668">
        <v>37995</v>
      </c>
      <c r="B5114" s="668" t="s">
        <v>64998</v>
      </c>
      <c r="C5114" s="668" t="s">
        <v>57099</v>
      </c>
      <c r="D5114" s="668" t="s">
        <v>57093</v>
      </c>
      <c r="E5114" s="674" t="s">
        <v>64999</v>
      </c>
    </row>
    <row r="5115" spans="1:5">
      <c r="A5115" s="668">
        <v>37996</v>
      </c>
      <c r="B5115" s="668" t="s">
        <v>65000</v>
      </c>
      <c r="C5115" s="668" t="s">
        <v>57099</v>
      </c>
      <c r="D5115" s="668" t="s">
        <v>57093</v>
      </c>
      <c r="E5115" s="674" t="s">
        <v>65001</v>
      </c>
    </row>
    <row r="5116" spans="1:5">
      <c r="A5116" s="668">
        <v>13883</v>
      </c>
      <c r="B5116" s="668" t="s">
        <v>65002</v>
      </c>
      <c r="C5116" s="668" t="s">
        <v>57099</v>
      </c>
      <c r="D5116" s="668" t="s">
        <v>44266</v>
      </c>
      <c r="E5116" s="674" t="s">
        <v>65003</v>
      </c>
    </row>
    <row r="5117" spans="1:5">
      <c r="A5117" s="668">
        <v>38604</v>
      </c>
      <c r="B5117" s="668" t="s">
        <v>65004</v>
      </c>
      <c r="C5117" s="668" t="s">
        <v>57099</v>
      </c>
      <c r="D5117" s="668" t="s">
        <v>44266</v>
      </c>
      <c r="E5117" s="674" t="s">
        <v>65005</v>
      </c>
    </row>
    <row r="5118" spans="1:5">
      <c r="A5118" s="668">
        <v>10601</v>
      </c>
      <c r="B5118" s="668" t="s">
        <v>65006</v>
      </c>
      <c r="C5118" s="668" t="s">
        <v>57099</v>
      </c>
      <c r="D5118" s="668" t="s">
        <v>44266</v>
      </c>
      <c r="E5118" s="674" t="s">
        <v>65007</v>
      </c>
    </row>
    <row r="5119" spans="1:5">
      <c r="A5119" s="668">
        <v>26034</v>
      </c>
      <c r="B5119" s="668" t="s">
        <v>65008</v>
      </c>
      <c r="C5119" s="668" t="s">
        <v>57099</v>
      </c>
      <c r="D5119" s="668" t="s">
        <v>44266</v>
      </c>
      <c r="E5119" s="674" t="s">
        <v>65009</v>
      </c>
    </row>
    <row r="5120" spans="1:5">
      <c r="A5120" s="668">
        <v>13894</v>
      </c>
      <c r="B5120" s="668" t="s">
        <v>65010</v>
      </c>
      <c r="C5120" s="668" t="s">
        <v>57099</v>
      </c>
      <c r="D5120" s="668" t="s">
        <v>44266</v>
      </c>
      <c r="E5120" s="674" t="s">
        <v>65011</v>
      </c>
    </row>
    <row r="5121" spans="1:5">
      <c r="A5121" s="668">
        <v>13895</v>
      </c>
      <c r="B5121" s="668" t="s">
        <v>65012</v>
      </c>
      <c r="C5121" s="668" t="s">
        <v>57099</v>
      </c>
      <c r="D5121" s="668" t="s">
        <v>44266</v>
      </c>
      <c r="E5121" s="674" t="s">
        <v>65013</v>
      </c>
    </row>
    <row r="5122" spans="1:5">
      <c r="A5122" s="668">
        <v>13892</v>
      </c>
      <c r="B5122" s="668" t="s">
        <v>65014</v>
      </c>
      <c r="C5122" s="668" t="s">
        <v>57099</v>
      </c>
      <c r="D5122" s="668" t="s">
        <v>44266</v>
      </c>
      <c r="E5122" s="674" t="s">
        <v>65015</v>
      </c>
    </row>
    <row r="5123" spans="1:5">
      <c r="A5123" s="668">
        <v>9914</v>
      </c>
      <c r="B5123" s="668" t="s">
        <v>65016</v>
      </c>
      <c r="C5123" s="668" t="s">
        <v>57099</v>
      </c>
      <c r="D5123" s="668" t="s">
        <v>44266</v>
      </c>
      <c r="E5123" s="674" t="s">
        <v>65017</v>
      </c>
    </row>
    <row r="5124" spans="1:5">
      <c r="A5124" s="668">
        <v>36485</v>
      </c>
      <c r="B5124" s="668" t="s">
        <v>65018</v>
      </c>
      <c r="C5124" s="668" t="s">
        <v>57099</v>
      </c>
      <c r="D5124" s="668" t="s">
        <v>44266</v>
      </c>
      <c r="E5124" s="674" t="s">
        <v>65019</v>
      </c>
    </row>
    <row r="5125" spans="1:5">
      <c r="A5125" s="668">
        <v>9912</v>
      </c>
      <c r="B5125" s="668" t="s">
        <v>65020</v>
      </c>
      <c r="C5125" s="668" t="s">
        <v>57099</v>
      </c>
      <c r="D5125" s="668" t="s">
        <v>44266</v>
      </c>
      <c r="E5125" s="674" t="s">
        <v>65021</v>
      </c>
    </row>
    <row r="5126" spans="1:5">
      <c r="A5126" s="668">
        <v>9921</v>
      </c>
      <c r="B5126" s="668" t="s">
        <v>65022</v>
      </c>
      <c r="C5126" s="668" t="s">
        <v>57099</v>
      </c>
      <c r="D5126" s="668" t="s">
        <v>44266</v>
      </c>
      <c r="E5126" s="674" t="s">
        <v>65023</v>
      </c>
    </row>
    <row r="5127" spans="1:5">
      <c r="A5127" s="668">
        <v>21112</v>
      </c>
      <c r="B5127" s="668" t="s">
        <v>65024</v>
      </c>
      <c r="C5127" s="668" t="s">
        <v>57099</v>
      </c>
      <c r="D5127" s="668" t="s">
        <v>57093</v>
      </c>
      <c r="E5127" s="674" t="s">
        <v>65025</v>
      </c>
    </row>
    <row r="5128" spans="1:5">
      <c r="A5128" s="668">
        <v>10228</v>
      </c>
      <c r="B5128" s="668" t="s">
        <v>65026</v>
      </c>
      <c r="C5128" s="668" t="s">
        <v>57099</v>
      </c>
      <c r="D5128" s="668" t="s">
        <v>57097</v>
      </c>
      <c r="E5128" s="674" t="s">
        <v>65027</v>
      </c>
    </row>
    <row r="5129" spans="1:5">
      <c r="A5129" s="668">
        <v>11781</v>
      </c>
      <c r="B5129" s="668" t="s">
        <v>65028</v>
      </c>
      <c r="C5129" s="668" t="s">
        <v>57099</v>
      </c>
      <c r="D5129" s="668" t="s">
        <v>57093</v>
      </c>
      <c r="E5129" s="674" t="s">
        <v>65029</v>
      </c>
    </row>
    <row r="5130" spans="1:5">
      <c r="A5130" s="668">
        <v>11746</v>
      </c>
      <c r="B5130" s="668" t="s">
        <v>65030</v>
      </c>
      <c r="C5130" s="668" t="s">
        <v>57099</v>
      </c>
      <c r="D5130" s="668" t="s">
        <v>57093</v>
      </c>
      <c r="E5130" s="674" t="s">
        <v>57952</v>
      </c>
    </row>
    <row r="5131" spans="1:5">
      <c r="A5131" s="668">
        <v>11751</v>
      </c>
      <c r="B5131" s="668" t="s">
        <v>65031</v>
      </c>
      <c r="C5131" s="668" t="s">
        <v>57099</v>
      </c>
      <c r="D5131" s="668" t="s">
        <v>57093</v>
      </c>
      <c r="E5131" s="674" t="s">
        <v>65032</v>
      </c>
    </row>
    <row r="5132" spans="1:5">
      <c r="A5132" s="668">
        <v>11750</v>
      </c>
      <c r="B5132" s="668" t="s">
        <v>65033</v>
      </c>
      <c r="C5132" s="668" t="s">
        <v>57099</v>
      </c>
      <c r="D5132" s="668" t="s">
        <v>57093</v>
      </c>
      <c r="E5132" s="674" t="s">
        <v>65034</v>
      </c>
    </row>
    <row r="5133" spans="1:5">
      <c r="A5133" s="668">
        <v>11748</v>
      </c>
      <c r="B5133" s="668" t="s">
        <v>65035</v>
      </c>
      <c r="C5133" s="668" t="s">
        <v>57099</v>
      </c>
      <c r="D5133" s="668" t="s">
        <v>57093</v>
      </c>
      <c r="E5133" s="674" t="s">
        <v>61165</v>
      </c>
    </row>
    <row r="5134" spans="1:5">
      <c r="A5134" s="668">
        <v>11747</v>
      </c>
      <c r="B5134" s="668" t="s">
        <v>65036</v>
      </c>
      <c r="C5134" s="668" t="s">
        <v>57099</v>
      </c>
      <c r="D5134" s="668" t="s">
        <v>57093</v>
      </c>
      <c r="E5134" s="674" t="s">
        <v>54697</v>
      </c>
    </row>
    <row r="5135" spans="1:5">
      <c r="A5135" s="668">
        <v>11749</v>
      </c>
      <c r="B5135" s="668" t="s">
        <v>65037</v>
      </c>
      <c r="C5135" s="668" t="s">
        <v>57099</v>
      </c>
      <c r="D5135" s="668" t="s">
        <v>57093</v>
      </c>
      <c r="E5135" s="674" t="s">
        <v>53938</v>
      </c>
    </row>
    <row r="5136" spans="1:5">
      <c r="A5136" s="668">
        <v>10236</v>
      </c>
      <c r="B5136" s="668" t="s">
        <v>65038</v>
      </c>
      <c r="C5136" s="668" t="s">
        <v>57099</v>
      </c>
      <c r="D5136" s="668" t="s">
        <v>57093</v>
      </c>
      <c r="E5136" s="674" t="s">
        <v>65039</v>
      </c>
    </row>
    <row r="5137" spans="1:5">
      <c r="A5137" s="668">
        <v>10233</v>
      </c>
      <c r="B5137" s="668" t="s">
        <v>65040</v>
      </c>
      <c r="C5137" s="668" t="s">
        <v>57099</v>
      </c>
      <c r="D5137" s="668" t="s">
        <v>57093</v>
      </c>
      <c r="E5137" s="674" t="s">
        <v>65041</v>
      </c>
    </row>
    <row r="5138" spans="1:5">
      <c r="A5138" s="668">
        <v>10234</v>
      </c>
      <c r="B5138" s="668" t="s">
        <v>65042</v>
      </c>
      <c r="C5138" s="668" t="s">
        <v>57099</v>
      </c>
      <c r="D5138" s="668" t="s">
        <v>57093</v>
      </c>
      <c r="E5138" s="674" t="s">
        <v>63977</v>
      </c>
    </row>
    <row r="5139" spans="1:5">
      <c r="A5139" s="668">
        <v>10231</v>
      </c>
      <c r="B5139" s="668" t="s">
        <v>65043</v>
      </c>
      <c r="C5139" s="668" t="s">
        <v>57099</v>
      </c>
      <c r="D5139" s="668" t="s">
        <v>57093</v>
      </c>
      <c r="E5139" s="674" t="s">
        <v>65044</v>
      </c>
    </row>
    <row r="5140" spans="1:5">
      <c r="A5140" s="668">
        <v>10232</v>
      </c>
      <c r="B5140" s="668" t="s">
        <v>65045</v>
      </c>
      <c r="C5140" s="668" t="s">
        <v>57099</v>
      </c>
      <c r="D5140" s="668" t="s">
        <v>57093</v>
      </c>
      <c r="E5140" s="674" t="s">
        <v>65046</v>
      </c>
    </row>
    <row r="5141" spans="1:5">
      <c r="A5141" s="668">
        <v>10229</v>
      </c>
      <c r="B5141" s="668" t="s">
        <v>65047</v>
      </c>
      <c r="C5141" s="668" t="s">
        <v>57099</v>
      </c>
      <c r="D5141" s="668" t="s">
        <v>57097</v>
      </c>
      <c r="E5141" s="674" t="s">
        <v>24588</v>
      </c>
    </row>
    <row r="5142" spans="1:5">
      <c r="A5142" s="668">
        <v>10235</v>
      </c>
      <c r="B5142" s="668" t="s">
        <v>65048</v>
      </c>
      <c r="C5142" s="668" t="s">
        <v>57099</v>
      </c>
      <c r="D5142" s="668" t="s">
        <v>57093</v>
      </c>
      <c r="E5142" s="674" t="s">
        <v>65049</v>
      </c>
    </row>
    <row r="5143" spans="1:5">
      <c r="A5143" s="668">
        <v>10230</v>
      </c>
      <c r="B5143" s="668" t="s">
        <v>65050</v>
      </c>
      <c r="C5143" s="668" t="s">
        <v>57099</v>
      </c>
      <c r="D5143" s="668" t="s">
        <v>57093</v>
      </c>
      <c r="E5143" s="674" t="s">
        <v>65051</v>
      </c>
    </row>
    <row r="5144" spans="1:5">
      <c r="A5144" s="668">
        <v>10409</v>
      </c>
      <c r="B5144" s="668" t="s">
        <v>65052</v>
      </c>
      <c r="C5144" s="668" t="s">
        <v>57099</v>
      </c>
      <c r="D5144" s="668" t="s">
        <v>57093</v>
      </c>
      <c r="E5144" s="674" t="s">
        <v>54845</v>
      </c>
    </row>
    <row r="5145" spans="1:5">
      <c r="A5145" s="668">
        <v>10411</v>
      </c>
      <c r="B5145" s="668" t="s">
        <v>65053</v>
      </c>
      <c r="C5145" s="668" t="s">
        <v>57099</v>
      </c>
      <c r="D5145" s="668" t="s">
        <v>57093</v>
      </c>
      <c r="E5145" s="674" t="s">
        <v>65054</v>
      </c>
    </row>
    <row r="5146" spans="1:5">
      <c r="A5146" s="668">
        <v>10404</v>
      </c>
      <c r="B5146" s="668" t="s">
        <v>65055</v>
      </c>
      <c r="C5146" s="668" t="s">
        <v>57099</v>
      </c>
      <c r="D5146" s="668" t="s">
        <v>57093</v>
      </c>
      <c r="E5146" s="674" t="s">
        <v>62621</v>
      </c>
    </row>
    <row r="5147" spans="1:5">
      <c r="A5147" s="668">
        <v>10410</v>
      </c>
      <c r="B5147" s="668" t="s">
        <v>65056</v>
      </c>
      <c r="C5147" s="668" t="s">
        <v>57099</v>
      </c>
      <c r="D5147" s="668" t="s">
        <v>57093</v>
      </c>
      <c r="E5147" s="674" t="s">
        <v>65057</v>
      </c>
    </row>
    <row r="5148" spans="1:5">
      <c r="A5148" s="668">
        <v>10405</v>
      </c>
      <c r="B5148" s="668" t="s">
        <v>65058</v>
      </c>
      <c r="C5148" s="668" t="s">
        <v>57099</v>
      </c>
      <c r="D5148" s="668" t="s">
        <v>57093</v>
      </c>
      <c r="E5148" s="674" t="s">
        <v>65059</v>
      </c>
    </row>
    <row r="5149" spans="1:5">
      <c r="A5149" s="668">
        <v>10408</v>
      </c>
      <c r="B5149" s="668" t="s">
        <v>65060</v>
      </c>
      <c r="C5149" s="668" t="s">
        <v>57099</v>
      </c>
      <c r="D5149" s="668" t="s">
        <v>57093</v>
      </c>
      <c r="E5149" s="674" t="s">
        <v>59193</v>
      </c>
    </row>
    <row r="5150" spans="1:5">
      <c r="A5150" s="668">
        <v>10412</v>
      </c>
      <c r="B5150" s="668" t="s">
        <v>65061</v>
      </c>
      <c r="C5150" s="668" t="s">
        <v>57099</v>
      </c>
      <c r="D5150" s="668" t="s">
        <v>57093</v>
      </c>
      <c r="E5150" s="674" t="s">
        <v>58484</v>
      </c>
    </row>
    <row r="5151" spans="1:5">
      <c r="A5151" s="668">
        <v>10406</v>
      </c>
      <c r="B5151" s="668" t="s">
        <v>65062</v>
      </c>
      <c r="C5151" s="668" t="s">
        <v>57099</v>
      </c>
      <c r="D5151" s="668" t="s">
        <v>57093</v>
      </c>
      <c r="E5151" s="674" t="s">
        <v>65063</v>
      </c>
    </row>
    <row r="5152" spans="1:5">
      <c r="A5152" s="668">
        <v>10407</v>
      </c>
      <c r="B5152" s="668" t="s">
        <v>65064</v>
      </c>
      <c r="C5152" s="668" t="s">
        <v>57099</v>
      </c>
      <c r="D5152" s="668" t="s">
        <v>57093</v>
      </c>
      <c r="E5152" s="674" t="s">
        <v>65065</v>
      </c>
    </row>
    <row r="5153" spans="1:5">
      <c r="A5153" s="668">
        <v>10416</v>
      </c>
      <c r="B5153" s="668" t="s">
        <v>65066</v>
      </c>
      <c r="C5153" s="668" t="s">
        <v>57099</v>
      </c>
      <c r="D5153" s="668" t="s">
        <v>57093</v>
      </c>
      <c r="E5153" s="674" t="s">
        <v>54392</v>
      </c>
    </row>
    <row r="5154" spans="1:5">
      <c r="A5154" s="668">
        <v>10419</v>
      </c>
      <c r="B5154" s="668" t="s">
        <v>65067</v>
      </c>
      <c r="C5154" s="668" t="s">
        <v>57099</v>
      </c>
      <c r="D5154" s="668" t="s">
        <v>57093</v>
      </c>
      <c r="E5154" s="674" t="s">
        <v>64664</v>
      </c>
    </row>
    <row r="5155" spans="1:5">
      <c r="A5155" s="668">
        <v>21092</v>
      </c>
      <c r="B5155" s="668" t="s">
        <v>65068</v>
      </c>
      <c r="C5155" s="668" t="s">
        <v>57099</v>
      </c>
      <c r="D5155" s="668" t="s">
        <v>57093</v>
      </c>
      <c r="E5155" s="674" t="s">
        <v>65069</v>
      </c>
    </row>
    <row r="5156" spans="1:5">
      <c r="A5156" s="668">
        <v>10418</v>
      </c>
      <c r="B5156" s="668" t="s">
        <v>65070</v>
      </c>
      <c r="C5156" s="668" t="s">
        <v>57099</v>
      </c>
      <c r="D5156" s="668" t="s">
        <v>57093</v>
      </c>
      <c r="E5156" s="674" t="s">
        <v>33684</v>
      </c>
    </row>
    <row r="5157" spans="1:5">
      <c r="A5157" s="668">
        <v>12657</v>
      </c>
      <c r="B5157" s="668" t="s">
        <v>65071</v>
      </c>
      <c r="C5157" s="668" t="s">
        <v>57099</v>
      </c>
      <c r="D5157" s="668" t="s">
        <v>57093</v>
      </c>
      <c r="E5157" s="674" t="s">
        <v>65072</v>
      </c>
    </row>
    <row r="5158" spans="1:5">
      <c r="A5158" s="668">
        <v>10417</v>
      </c>
      <c r="B5158" s="668" t="s">
        <v>65073</v>
      </c>
      <c r="C5158" s="668" t="s">
        <v>57099</v>
      </c>
      <c r="D5158" s="668" t="s">
        <v>57093</v>
      </c>
      <c r="E5158" s="674" t="s">
        <v>65074</v>
      </c>
    </row>
    <row r="5159" spans="1:5">
      <c r="A5159" s="668">
        <v>10413</v>
      </c>
      <c r="B5159" s="668" t="s">
        <v>65075</v>
      </c>
      <c r="C5159" s="668" t="s">
        <v>57099</v>
      </c>
      <c r="D5159" s="668" t="s">
        <v>57093</v>
      </c>
      <c r="E5159" s="674" t="s">
        <v>65076</v>
      </c>
    </row>
    <row r="5160" spans="1:5">
      <c r="A5160" s="668">
        <v>10414</v>
      </c>
      <c r="B5160" s="668" t="s">
        <v>65077</v>
      </c>
      <c r="C5160" s="668" t="s">
        <v>57099</v>
      </c>
      <c r="D5160" s="668" t="s">
        <v>57093</v>
      </c>
      <c r="E5160" s="674" t="s">
        <v>65078</v>
      </c>
    </row>
    <row r="5161" spans="1:5">
      <c r="A5161" s="668">
        <v>10415</v>
      </c>
      <c r="B5161" s="668" t="s">
        <v>65079</v>
      </c>
      <c r="C5161" s="668" t="s">
        <v>57099</v>
      </c>
      <c r="D5161" s="668" t="s">
        <v>57093</v>
      </c>
      <c r="E5161" s="674" t="s">
        <v>65080</v>
      </c>
    </row>
    <row r="5162" spans="1:5">
      <c r="A5162" s="668">
        <v>38643</v>
      </c>
      <c r="B5162" s="668" t="s">
        <v>65081</v>
      </c>
      <c r="C5162" s="668" t="s">
        <v>57099</v>
      </c>
      <c r="D5162" s="668" t="s">
        <v>57093</v>
      </c>
      <c r="E5162" s="674" t="s">
        <v>65082</v>
      </c>
    </row>
    <row r="5163" spans="1:5">
      <c r="A5163" s="668">
        <v>6157</v>
      </c>
      <c r="B5163" s="668" t="s">
        <v>65083</v>
      </c>
      <c r="C5163" s="668" t="s">
        <v>57099</v>
      </c>
      <c r="D5163" s="668" t="s">
        <v>57093</v>
      </c>
      <c r="E5163" s="674" t="s">
        <v>63796</v>
      </c>
    </row>
    <row r="5164" spans="1:5">
      <c r="A5164" s="668">
        <v>37588</v>
      </c>
      <c r="B5164" s="668" t="s">
        <v>65084</v>
      </c>
      <c r="C5164" s="668" t="s">
        <v>57099</v>
      </c>
      <c r="D5164" s="668" t="s">
        <v>57093</v>
      </c>
      <c r="E5164" s="674" t="s">
        <v>54813</v>
      </c>
    </row>
    <row r="5165" spans="1:5">
      <c r="A5165" s="668">
        <v>6152</v>
      </c>
      <c r="B5165" s="668" t="s">
        <v>65085</v>
      </c>
      <c r="C5165" s="668" t="s">
        <v>57099</v>
      </c>
      <c r="D5165" s="668" t="s">
        <v>57093</v>
      </c>
      <c r="E5165" s="674" t="s">
        <v>25048</v>
      </c>
    </row>
    <row r="5166" spans="1:5">
      <c r="A5166" s="668">
        <v>6158</v>
      </c>
      <c r="B5166" s="668" t="s">
        <v>65086</v>
      </c>
      <c r="C5166" s="668" t="s">
        <v>57099</v>
      </c>
      <c r="D5166" s="668" t="s">
        <v>57093</v>
      </c>
      <c r="E5166" s="674" t="s">
        <v>59882</v>
      </c>
    </row>
    <row r="5167" spans="1:5">
      <c r="A5167" s="668">
        <v>6153</v>
      </c>
      <c r="B5167" s="668" t="s">
        <v>65087</v>
      </c>
      <c r="C5167" s="668" t="s">
        <v>57099</v>
      </c>
      <c r="D5167" s="668" t="s">
        <v>57093</v>
      </c>
      <c r="E5167" s="674" t="s">
        <v>54994</v>
      </c>
    </row>
    <row r="5168" spans="1:5">
      <c r="A5168" s="668">
        <v>6156</v>
      </c>
      <c r="B5168" s="668" t="s">
        <v>65088</v>
      </c>
      <c r="C5168" s="668" t="s">
        <v>57099</v>
      </c>
      <c r="D5168" s="668" t="s">
        <v>57093</v>
      </c>
      <c r="E5168" s="674" t="s">
        <v>57985</v>
      </c>
    </row>
    <row r="5169" spans="1:5">
      <c r="A5169" s="668">
        <v>6154</v>
      </c>
      <c r="B5169" s="668" t="s">
        <v>65089</v>
      </c>
      <c r="C5169" s="668" t="s">
        <v>57099</v>
      </c>
      <c r="D5169" s="668" t="s">
        <v>57093</v>
      </c>
      <c r="E5169" s="674" t="s">
        <v>53898</v>
      </c>
    </row>
    <row r="5170" spans="1:5">
      <c r="A5170" s="668">
        <v>6155</v>
      </c>
      <c r="B5170" s="668" t="s">
        <v>65090</v>
      </c>
      <c r="C5170" s="668" t="s">
        <v>57099</v>
      </c>
      <c r="D5170" s="668" t="s">
        <v>57093</v>
      </c>
      <c r="E5170" s="674" t="s">
        <v>54602</v>
      </c>
    </row>
    <row r="5171" spans="1:5">
      <c r="A5171" s="668">
        <v>43595</v>
      </c>
      <c r="B5171" s="668" t="s">
        <v>65091</v>
      </c>
      <c r="C5171" s="668" t="s">
        <v>57099</v>
      </c>
      <c r="D5171" s="668" t="s">
        <v>57093</v>
      </c>
      <c r="E5171" s="674" t="s">
        <v>65092</v>
      </c>
    </row>
    <row r="5172" spans="1:5">
      <c r="A5172" s="668">
        <v>43596</v>
      </c>
      <c r="B5172" s="668" t="s">
        <v>65093</v>
      </c>
      <c r="C5172" s="668" t="s">
        <v>57099</v>
      </c>
      <c r="D5172" s="668" t="s">
        <v>57093</v>
      </c>
      <c r="E5172" s="674" t="s">
        <v>28801</v>
      </c>
    </row>
    <row r="5173" spans="1:5">
      <c r="A5173" s="668">
        <v>38108</v>
      </c>
      <c r="B5173" s="668" t="s">
        <v>65094</v>
      </c>
      <c r="C5173" s="668" t="s">
        <v>57099</v>
      </c>
      <c r="D5173" s="668" t="s">
        <v>57093</v>
      </c>
      <c r="E5173" s="674" t="s">
        <v>65095</v>
      </c>
    </row>
    <row r="5174" spans="1:5">
      <c r="A5174" s="668">
        <v>38087</v>
      </c>
      <c r="B5174" s="668" t="s">
        <v>65096</v>
      </c>
      <c r="C5174" s="668" t="s">
        <v>57099</v>
      </c>
      <c r="D5174" s="668" t="s">
        <v>57093</v>
      </c>
      <c r="E5174" s="674" t="s">
        <v>65097</v>
      </c>
    </row>
    <row r="5175" spans="1:5">
      <c r="A5175" s="668">
        <v>38109</v>
      </c>
      <c r="B5175" s="668" t="s">
        <v>65098</v>
      </c>
      <c r="C5175" s="668" t="s">
        <v>57099</v>
      </c>
      <c r="D5175" s="668" t="s">
        <v>57093</v>
      </c>
      <c r="E5175" s="674" t="s">
        <v>65099</v>
      </c>
    </row>
    <row r="5176" spans="1:5">
      <c r="A5176" s="668">
        <v>38088</v>
      </c>
      <c r="B5176" s="668" t="s">
        <v>65100</v>
      </c>
      <c r="C5176" s="668" t="s">
        <v>57099</v>
      </c>
      <c r="D5176" s="668" t="s">
        <v>57093</v>
      </c>
      <c r="E5176" s="674" t="s">
        <v>65101</v>
      </c>
    </row>
    <row r="5177" spans="1:5">
      <c r="A5177" s="668">
        <v>38110</v>
      </c>
      <c r="B5177" s="668" t="s">
        <v>65102</v>
      </c>
      <c r="C5177" s="668" t="s">
        <v>57099</v>
      </c>
      <c r="D5177" s="668" t="s">
        <v>57093</v>
      </c>
      <c r="E5177" s="674" t="s">
        <v>61844</v>
      </c>
    </row>
    <row r="5178" spans="1:5">
      <c r="A5178" s="668">
        <v>38089</v>
      </c>
      <c r="B5178" s="668" t="s">
        <v>65103</v>
      </c>
      <c r="C5178" s="668" t="s">
        <v>57099</v>
      </c>
      <c r="D5178" s="668" t="s">
        <v>57093</v>
      </c>
      <c r="E5178" s="674" t="s">
        <v>65104</v>
      </c>
    </row>
    <row r="5179" spans="1:5">
      <c r="A5179" s="668">
        <v>38111</v>
      </c>
      <c r="B5179" s="668" t="s">
        <v>65105</v>
      </c>
      <c r="C5179" s="668" t="s">
        <v>57099</v>
      </c>
      <c r="D5179" s="668" t="s">
        <v>57093</v>
      </c>
      <c r="E5179" s="674" t="s">
        <v>65106</v>
      </c>
    </row>
    <row r="5180" spans="1:5">
      <c r="A5180" s="668">
        <v>38090</v>
      </c>
      <c r="B5180" s="668" t="s">
        <v>65107</v>
      </c>
      <c r="C5180" s="668" t="s">
        <v>57099</v>
      </c>
      <c r="D5180" s="668" t="s">
        <v>57093</v>
      </c>
      <c r="E5180" s="674" t="s">
        <v>33175</v>
      </c>
    </row>
    <row r="5181" spans="1:5">
      <c r="A5181" s="668">
        <v>11786</v>
      </c>
      <c r="B5181" s="668" t="s">
        <v>65108</v>
      </c>
      <c r="C5181" s="668" t="s">
        <v>57099</v>
      </c>
      <c r="D5181" s="668" t="s">
        <v>57093</v>
      </c>
      <c r="E5181" s="674" t="s">
        <v>62876</v>
      </c>
    </row>
    <row r="5182" spans="1:5">
      <c r="A5182" s="668">
        <v>13726</v>
      </c>
      <c r="B5182" s="668" t="s">
        <v>65109</v>
      </c>
      <c r="C5182" s="668" t="s">
        <v>57099</v>
      </c>
      <c r="D5182" s="668" t="s">
        <v>57093</v>
      </c>
      <c r="E5182" s="674" t="s">
        <v>65110</v>
      </c>
    </row>
    <row r="5183" spans="1:5">
      <c r="A5183" s="668">
        <v>38400</v>
      </c>
      <c r="B5183" s="668" t="s">
        <v>65111</v>
      </c>
      <c r="C5183" s="668" t="s">
        <v>57099</v>
      </c>
      <c r="D5183" s="668" t="s">
        <v>57093</v>
      </c>
      <c r="E5183" s="674" t="s">
        <v>65112</v>
      </c>
    </row>
    <row r="5184" spans="1:5">
      <c r="A5184" s="668">
        <v>12627</v>
      </c>
      <c r="B5184" s="668" t="s">
        <v>65113</v>
      </c>
      <c r="C5184" s="668" t="s">
        <v>57099</v>
      </c>
      <c r="D5184" s="668" t="s">
        <v>44266</v>
      </c>
      <c r="E5184" s="674" t="s">
        <v>57317</v>
      </c>
    </row>
    <row r="5185" spans="1:5">
      <c r="A5185" s="668">
        <v>6138</v>
      </c>
      <c r="B5185" s="668" t="s">
        <v>65114</v>
      </c>
      <c r="C5185" s="668" t="s">
        <v>57099</v>
      </c>
      <c r="D5185" s="668" t="s">
        <v>57093</v>
      </c>
      <c r="E5185" s="674" t="s">
        <v>25099</v>
      </c>
    </row>
    <row r="5186" spans="1:5">
      <c r="A5186" s="668">
        <v>39996</v>
      </c>
      <c r="B5186" s="668" t="s">
        <v>65115</v>
      </c>
      <c r="C5186" s="668" t="s">
        <v>57144</v>
      </c>
      <c r="D5186" s="668" t="s">
        <v>57093</v>
      </c>
      <c r="E5186" s="674" t="s">
        <v>65116</v>
      </c>
    </row>
    <row r="5187" spans="1:5">
      <c r="A5187" s="668">
        <v>10478</v>
      </c>
      <c r="B5187" s="668" t="s">
        <v>65117</v>
      </c>
      <c r="C5187" s="668" t="s">
        <v>57136</v>
      </c>
      <c r="D5187" s="668" t="s">
        <v>57093</v>
      </c>
      <c r="E5187" s="674" t="s">
        <v>54744</v>
      </c>
    </row>
    <row r="5188" spans="1:5">
      <c r="A5188" s="668">
        <v>10475</v>
      </c>
      <c r="B5188" s="668" t="s">
        <v>65118</v>
      </c>
      <c r="C5188" s="668" t="s">
        <v>57136</v>
      </c>
      <c r="D5188" s="668" t="s">
        <v>57093</v>
      </c>
      <c r="E5188" s="674" t="s">
        <v>64187</v>
      </c>
    </row>
    <row r="5189" spans="1:5">
      <c r="A5189" s="668">
        <v>10481</v>
      </c>
      <c r="B5189" s="668" t="s">
        <v>65119</v>
      </c>
      <c r="C5189" s="668" t="s">
        <v>57136</v>
      </c>
      <c r="D5189" s="668" t="s">
        <v>57093</v>
      </c>
      <c r="E5189" s="674" t="s">
        <v>54211</v>
      </c>
    </row>
    <row r="5190" spans="1:5">
      <c r="A5190" s="668">
        <v>4031</v>
      </c>
      <c r="B5190" s="668" t="s">
        <v>65120</v>
      </c>
      <c r="C5190" s="668" t="s">
        <v>57096</v>
      </c>
      <c r="D5190" s="668" t="s">
        <v>57093</v>
      </c>
      <c r="E5190" s="674" t="s">
        <v>65121</v>
      </c>
    </row>
    <row r="5191" spans="1:5">
      <c r="A5191" s="668">
        <v>4030</v>
      </c>
      <c r="B5191" s="668" t="s">
        <v>65122</v>
      </c>
      <c r="C5191" s="668" t="s">
        <v>57096</v>
      </c>
      <c r="D5191" s="668" t="s">
        <v>57093</v>
      </c>
      <c r="E5191" s="674" t="s">
        <v>23840</v>
      </c>
    </row>
    <row r="5192" spans="1:5">
      <c r="A5192" s="668">
        <v>39399</v>
      </c>
      <c r="B5192" s="668" t="s">
        <v>65123</v>
      </c>
      <c r="C5192" s="668" t="s">
        <v>57099</v>
      </c>
      <c r="D5192" s="668" t="s">
        <v>57093</v>
      </c>
      <c r="E5192" s="674" t="s">
        <v>65124</v>
      </c>
    </row>
    <row r="5193" spans="1:5">
      <c r="A5193" s="668">
        <v>39400</v>
      </c>
      <c r="B5193" s="668" t="s">
        <v>65125</v>
      </c>
      <c r="C5193" s="668" t="s">
        <v>57099</v>
      </c>
      <c r="D5193" s="668" t="s">
        <v>57093</v>
      </c>
      <c r="E5193" s="674" t="s">
        <v>65126</v>
      </c>
    </row>
    <row r="5194" spans="1:5">
      <c r="A5194" s="668">
        <v>39401</v>
      </c>
      <c r="B5194" s="668" t="s">
        <v>65127</v>
      </c>
      <c r="C5194" s="668" t="s">
        <v>57099</v>
      </c>
      <c r="D5194" s="668" t="s">
        <v>57093</v>
      </c>
      <c r="E5194" s="674" t="s">
        <v>65128</v>
      </c>
    </row>
    <row r="5195" spans="1:5">
      <c r="A5195" s="668">
        <v>11652</v>
      </c>
      <c r="B5195" s="668" t="s">
        <v>65129</v>
      </c>
      <c r="C5195" s="668" t="s">
        <v>57099</v>
      </c>
      <c r="D5195" s="668" t="s">
        <v>57097</v>
      </c>
      <c r="E5195" s="674" t="s">
        <v>65130</v>
      </c>
    </row>
    <row r="5196" spans="1:5">
      <c r="A5196" s="668">
        <v>13896</v>
      </c>
      <c r="B5196" s="668" t="s">
        <v>65131</v>
      </c>
      <c r="C5196" s="668" t="s">
        <v>57099</v>
      </c>
      <c r="D5196" s="668" t="s">
        <v>57093</v>
      </c>
      <c r="E5196" s="674" t="s">
        <v>65132</v>
      </c>
    </row>
    <row r="5197" spans="1:5">
      <c r="A5197" s="668">
        <v>13475</v>
      </c>
      <c r="B5197" s="668" t="s">
        <v>65133</v>
      </c>
      <c r="C5197" s="668" t="s">
        <v>57099</v>
      </c>
      <c r="D5197" s="668" t="s">
        <v>57093</v>
      </c>
      <c r="E5197" s="674" t="s">
        <v>65134</v>
      </c>
    </row>
    <row r="5198" spans="1:5">
      <c r="A5198" s="668">
        <v>25971</v>
      </c>
      <c r="B5198" s="668" t="s">
        <v>65135</v>
      </c>
      <c r="C5198" s="668" t="s">
        <v>57099</v>
      </c>
      <c r="D5198" s="668" t="s">
        <v>44266</v>
      </c>
      <c r="E5198" s="674" t="s">
        <v>65136</v>
      </c>
    </row>
    <row r="5199" spans="1:5">
      <c r="A5199" s="668">
        <v>25970</v>
      </c>
      <c r="B5199" s="668" t="s">
        <v>65137</v>
      </c>
      <c r="C5199" s="668" t="s">
        <v>57099</v>
      </c>
      <c r="D5199" s="668" t="s">
        <v>44266</v>
      </c>
      <c r="E5199" s="674" t="s">
        <v>65138</v>
      </c>
    </row>
    <row r="5200" spans="1:5">
      <c r="A5200" s="668">
        <v>13476</v>
      </c>
      <c r="B5200" s="668" t="s">
        <v>65139</v>
      </c>
      <c r="C5200" s="668" t="s">
        <v>57099</v>
      </c>
      <c r="D5200" s="668" t="s">
        <v>44266</v>
      </c>
      <c r="E5200" s="674" t="s">
        <v>65140</v>
      </c>
    </row>
    <row r="5201" spans="1:5">
      <c r="A5201" s="668">
        <v>10488</v>
      </c>
      <c r="B5201" s="668" t="s">
        <v>65141</v>
      </c>
      <c r="C5201" s="668" t="s">
        <v>57099</v>
      </c>
      <c r="D5201" s="668" t="s">
        <v>44266</v>
      </c>
      <c r="E5201" s="674" t="s">
        <v>65142</v>
      </c>
    </row>
    <row r="5202" spans="1:5">
      <c r="A5202" s="668">
        <v>13606</v>
      </c>
      <c r="B5202" s="668" t="s">
        <v>65143</v>
      </c>
      <c r="C5202" s="668" t="s">
        <v>57099</v>
      </c>
      <c r="D5202" s="668" t="s">
        <v>44266</v>
      </c>
      <c r="E5202" s="674" t="s">
        <v>65144</v>
      </c>
    </row>
    <row r="5203" spans="1:5">
      <c r="A5203" s="668">
        <v>10489</v>
      </c>
      <c r="B5203" s="668" t="s">
        <v>65145</v>
      </c>
      <c r="C5203" s="668" t="s">
        <v>57386</v>
      </c>
      <c r="D5203" s="668" t="s">
        <v>57093</v>
      </c>
      <c r="E5203" s="674" t="s">
        <v>33263</v>
      </c>
    </row>
    <row r="5204" spans="1:5">
      <c r="A5204" s="668">
        <v>41073</v>
      </c>
      <c r="B5204" s="668" t="s">
        <v>65147</v>
      </c>
      <c r="C5204" s="668" t="s">
        <v>57389</v>
      </c>
      <c r="D5204" s="668" t="s">
        <v>57093</v>
      </c>
      <c r="E5204" s="674" t="s">
        <v>72454</v>
      </c>
    </row>
    <row r="5205" spans="1:5">
      <c r="A5205" s="668">
        <v>34391</v>
      </c>
      <c r="B5205" s="668" t="s">
        <v>65148</v>
      </c>
      <c r="C5205" s="668" t="s">
        <v>57096</v>
      </c>
      <c r="D5205" s="668" t="s">
        <v>57093</v>
      </c>
      <c r="E5205" s="674" t="s">
        <v>65149</v>
      </c>
    </row>
    <row r="5206" spans="1:5">
      <c r="A5206" s="668">
        <v>10496</v>
      </c>
      <c r="B5206" s="668" t="s">
        <v>65150</v>
      </c>
      <c r="C5206" s="668" t="s">
        <v>57096</v>
      </c>
      <c r="D5206" s="668" t="s">
        <v>57093</v>
      </c>
      <c r="E5206" s="674" t="s">
        <v>65151</v>
      </c>
    </row>
    <row r="5207" spans="1:5">
      <c r="A5207" s="668">
        <v>10497</v>
      </c>
      <c r="B5207" s="668" t="s">
        <v>65152</v>
      </c>
      <c r="C5207" s="668" t="s">
        <v>57096</v>
      </c>
      <c r="D5207" s="668" t="s">
        <v>57093</v>
      </c>
      <c r="E5207" s="674" t="s">
        <v>65153</v>
      </c>
    </row>
    <row r="5208" spans="1:5">
      <c r="A5208" s="668">
        <v>10504</v>
      </c>
      <c r="B5208" s="668" t="s">
        <v>65154</v>
      </c>
      <c r="C5208" s="668" t="s">
        <v>57096</v>
      </c>
      <c r="D5208" s="668" t="s">
        <v>57093</v>
      </c>
      <c r="E5208" s="674" t="s">
        <v>65155</v>
      </c>
    </row>
    <row r="5209" spans="1:5">
      <c r="A5209" s="668">
        <v>34390</v>
      </c>
      <c r="B5209" s="668" t="s">
        <v>65156</v>
      </c>
      <c r="C5209" s="668" t="s">
        <v>57096</v>
      </c>
      <c r="D5209" s="668" t="s">
        <v>57093</v>
      </c>
      <c r="E5209" s="674" t="s">
        <v>65157</v>
      </c>
    </row>
    <row r="5210" spans="1:5">
      <c r="A5210" s="668">
        <v>34389</v>
      </c>
      <c r="B5210" s="668" t="s">
        <v>65158</v>
      </c>
      <c r="C5210" s="668" t="s">
        <v>57096</v>
      </c>
      <c r="D5210" s="668" t="s">
        <v>57093</v>
      </c>
      <c r="E5210" s="674" t="s">
        <v>54728</v>
      </c>
    </row>
    <row r="5211" spans="1:5">
      <c r="A5211" s="668">
        <v>34388</v>
      </c>
      <c r="B5211" s="668" t="s">
        <v>65159</v>
      </c>
      <c r="C5211" s="668" t="s">
        <v>57096</v>
      </c>
      <c r="D5211" s="668" t="s">
        <v>57093</v>
      </c>
      <c r="E5211" s="674" t="s">
        <v>65160</v>
      </c>
    </row>
    <row r="5212" spans="1:5">
      <c r="A5212" s="668">
        <v>34387</v>
      </c>
      <c r="B5212" s="668" t="s">
        <v>65161</v>
      </c>
      <c r="C5212" s="668" t="s">
        <v>57096</v>
      </c>
      <c r="D5212" s="668" t="s">
        <v>57093</v>
      </c>
      <c r="E5212" s="674" t="s">
        <v>65162</v>
      </c>
    </row>
    <row r="5213" spans="1:5">
      <c r="A5213" s="668">
        <v>11188</v>
      </c>
      <c r="B5213" s="668" t="s">
        <v>65163</v>
      </c>
      <c r="C5213" s="668" t="s">
        <v>57096</v>
      </c>
      <c r="D5213" s="668" t="s">
        <v>57093</v>
      </c>
      <c r="E5213" s="674" t="s">
        <v>54711</v>
      </c>
    </row>
    <row r="5214" spans="1:5">
      <c r="A5214" s="668">
        <v>11189</v>
      </c>
      <c r="B5214" s="668" t="s">
        <v>65164</v>
      </c>
      <c r="C5214" s="668" t="s">
        <v>57096</v>
      </c>
      <c r="D5214" s="668" t="s">
        <v>57093</v>
      </c>
      <c r="E5214" s="674" t="s">
        <v>65165</v>
      </c>
    </row>
    <row r="5215" spans="1:5">
      <c r="A5215" s="668">
        <v>21107</v>
      </c>
      <c r="B5215" s="668" t="s">
        <v>65166</v>
      </c>
      <c r="C5215" s="668" t="s">
        <v>57096</v>
      </c>
      <c r="D5215" s="668" t="s">
        <v>57093</v>
      </c>
      <c r="E5215" s="674" t="s">
        <v>65167</v>
      </c>
    </row>
    <row r="5216" spans="1:5">
      <c r="A5216" s="668">
        <v>34386</v>
      </c>
      <c r="B5216" s="668" t="s">
        <v>65168</v>
      </c>
      <c r="C5216" s="668" t="s">
        <v>57096</v>
      </c>
      <c r="D5216" s="668" t="s">
        <v>57093</v>
      </c>
      <c r="E5216" s="674" t="s">
        <v>65169</v>
      </c>
    </row>
    <row r="5217" spans="1:5">
      <c r="A5217" s="668">
        <v>10490</v>
      </c>
      <c r="B5217" s="668" t="s">
        <v>65170</v>
      </c>
      <c r="C5217" s="668" t="s">
        <v>57096</v>
      </c>
      <c r="D5217" s="668" t="s">
        <v>57097</v>
      </c>
      <c r="E5217" s="674" t="s">
        <v>65171</v>
      </c>
    </row>
    <row r="5218" spans="1:5">
      <c r="A5218" s="668">
        <v>10492</v>
      </c>
      <c r="B5218" s="668" t="s">
        <v>65172</v>
      </c>
      <c r="C5218" s="668" t="s">
        <v>57096</v>
      </c>
      <c r="D5218" s="668" t="s">
        <v>57093</v>
      </c>
      <c r="E5218" s="674" t="s">
        <v>65173</v>
      </c>
    </row>
    <row r="5219" spans="1:5">
      <c r="A5219" s="668">
        <v>10493</v>
      </c>
      <c r="B5219" s="668" t="s">
        <v>65174</v>
      </c>
      <c r="C5219" s="668" t="s">
        <v>57096</v>
      </c>
      <c r="D5219" s="668" t="s">
        <v>57093</v>
      </c>
      <c r="E5219" s="674" t="s">
        <v>54728</v>
      </c>
    </row>
    <row r="5220" spans="1:5">
      <c r="A5220" s="668">
        <v>10491</v>
      </c>
      <c r="B5220" s="668" t="s">
        <v>65175</v>
      </c>
      <c r="C5220" s="668" t="s">
        <v>57096</v>
      </c>
      <c r="D5220" s="668" t="s">
        <v>57093</v>
      </c>
      <c r="E5220" s="674" t="s">
        <v>65176</v>
      </c>
    </row>
    <row r="5221" spans="1:5">
      <c r="A5221" s="668">
        <v>34385</v>
      </c>
      <c r="B5221" s="668" t="s">
        <v>65177</v>
      </c>
      <c r="C5221" s="668" t="s">
        <v>57096</v>
      </c>
      <c r="D5221" s="668" t="s">
        <v>57093</v>
      </c>
      <c r="E5221" s="674" t="s">
        <v>65178</v>
      </c>
    </row>
    <row r="5222" spans="1:5">
      <c r="A5222" s="668">
        <v>10499</v>
      </c>
      <c r="B5222" s="668" t="s">
        <v>65179</v>
      </c>
      <c r="C5222" s="668" t="s">
        <v>57096</v>
      </c>
      <c r="D5222" s="668" t="s">
        <v>57093</v>
      </c>
      <c r="E5222" s="674" t="s">
        <v>33364</v>
      </c>
    </row>
    <row r="5223" spans="1:5">
      <c r="A5223" s="668">
        <v>34384</v>
      </c>
      <c r="B5223" s="668" t="s">
        <v>65180</v>
      </c>
      <c r="C5223" s="668" t="s">
        <v>57096</v>
      </c>
      <c r="D5223" s="668" t="s">
        <v>57093</v>
      </c>
      <c r="E5223" s="674" t="s">
        <v>65169</v>
      </c>
    </row>
    <row r="5224" spans="1:5">
      <c r="A5224" s="668">
        <v>11185</v>
      </c>
      <c r="B5224" s="668" t="s">
        <v>65181</v>
      </c>
      <c r="C5224" s="668" t="s">
        <v>57096</v>
      </c>
      <c r="D5224" s="668" t="s">
        <v>57093</v>
      </c>
      <c r="E5224" s="674" t="s">
        <v>65182</v>
      </c>
    </row>
    <row r="5225" spans="1:5">
      <c r="A5225" s="668">
        <v>10507</v>
      </c>
      <c r="B5225" s="668" t="s">
        <v>65183</v>
      </c>
      <c r="C5225" s="668" t="s">
        <v>57096</v>
      </c>
      <c r="D5225" s="668" t="s">
        <v>57093</v>
      </c>
      <c r="E5225" s="674" t="s">
        <v>65184</v>
      </c>
    </row>
    <row r="5226" spans="1:5">
      <c r="A5226" s="668">
        <v>10505</v>
      </c>
      <c r="B5226" s="668" t="s">
        <v>65185</v>
      </c>
      <c r="C5226" s="668" t="s">
        <v>57096</v>
      </c>
      <c r="D5226" s="668" t="s">
        <v>57093</v>
      </c>
      <c r="E5226" s="674" t="s">
        <v>65186</v>
      </c>
    </row>
    <row r="5227" spans="1:5">
      <c r="A5227" s="668">
        <v>10506</v>
      </c>
      <c r="B5227" s="668" t="s">
        <v>65187</v>
      </c>
      <c r="C5227" s="668" t="s">
        <v>57096</v>
      </c>
      <c r="D5227" s="668" t="s">
        <v>57093</v>
      </c>
      <c r="E5227" s="674" t="s">
        <v>65188</v>
      </c>
    </row>
    <row r="5228" spans="1:5">
      <c r="A5228" s="668">
        <v>5031</v>
      </c>
      <c r="B5228" s="668" t="s">
        <v>65189</v>
      </c>
      <c r="C5228" s="668" t="s">
        <v>57096</v>
      </c>
      <c r="D5228" s="668" t="s">
        <v>57097</v>
      </c>
      <c r="E5228" s="674" t="s">
        <v>65190</v>
      </c>
    </row>
    <row r="5229" spans="1:5">
      <c r="A5229" s="668">
        <v>10502</v>
      </c>
      <c r="B5229" s="668" t="s">
        <v>65191</v>
      </c>
      <c r="C5229" s="668" t="s">
        <v>57096</v>
      </c>
      <c r="D5229" s="668" t="s">
        <v>57093</v>
      </c>
      <c r="E5229" s="674" t="s">
        <v>65192</v>
      </c>
    </row>
    <row r="5230" spans="1:5">
      <c r="A5230" s="668">
        <v>10501</v>
      </c>
      <c r="B5230" s="668" t="s">
        <v>65193</v>
      </c>
      <c r="C5230" s="668" t="s">
        <v>57096</v>
      </c>
      <c r="D5230" s="668" t="s">
        <v>57093</v>
      </c>
      <c r="E5230" s="674" t="s">
        <v>65194</v>
      </c>
    </row>
    <row r="5231" spans="1:5">
      <c r="A5231" s="668">
        <v>10503</v>
      </c>
      <c r="B5231" s="668" t="s">
        <v>65195</v>
      </c>
      <c r="C5231" s="668" t="s">
        <v>57096</v>
      </c>
      <c r="D5231" s="668" t="s">
        <v>57093</v>
      </c>
      <c r="E5231" s="674" t="s">
        <v>65196</v>
      </c>
    </row>
    <row r="5232" spans="1:5">
      <c r="A5232" s="668">
        <v>4500</v>
      </c>
      <c r="B5232" s="668" t="s">
        <v>65197</v>
      </c>
      <c r="C5232" s="668" t="s">
        <v>57144</v>
      </c>
      <c r="D5232" s="668" t="s">
        <v>57093</v>
      </c>
      <c r="E5232" s="674" t="s">
        <v>57112</v>
      </c>
    </row>
    <row r="5233" spans="1:5">
      <c r="A5233" s="668">
        <v>4448</v>
      </c>
      <c r="B5233" s="668" t="s">
        <v>65198</v>
      </c>
      <c r="C5233" s="668" t="s">
        <v>57144</v>
      </c>
      <c r="D5233" s="668" t="s">
        <v>57093</v>
      </c>
      <c r="E5233" s="674" t="s">
        <v>65199</v>
      </c>
    </row>
    <row r="5234" spans="1:5">
      <c r="A5234" s="668">
        <v>20213</v>
      </c>
      <c r="B5234" s="668" t="s">
        <v>65200</v>
      </c>
      <c r="C5234" s="668" t="s">
        <v>57144</v>
      </c>
      <c r="D5234" s="668" t="s">
        <v>57093</v>
      </c>
      <c r="E5234" s="674" t="s">
        <v>33194</v>
      </c>
    </row>
    <row r="5235" spans="1:5">
      <c r="A5235" s="668">
        <v>20211</v>
      </c>
      <c r="B5235" s="668" t="s">
        <v>65201</v>
      </c>
      <c r="C5235" s="668" t="s">
        <v>57144</v>
      </c>
      <c r="D5235" s="668" t="s">
        <v>57093</v>
      </c>
      <c r="E5235" s="674" t="s">
        <v>65202</v>
      </c>
    </row>
    <row r="5236" spans="1:5">
      <c r="A5236" s="668">
        <v>40270</v>
      </c>
      <c r="B5236" s="668" t="s">
        <v>65203</v>
      </c>
      <c r="C5236" s="668" t="s">
        <v>57144</v>
      </c>
      <c r="D5236" s="668" t="s">
        <v>44266</v>
      </c>
      <c r="E5236" s="674" t="s">
        <v>65204</v>
      </c>
    </row>
    <row r="5237" spans="1:5">
      <c r="A5237" s="668">
        <v>4425</v>
      </c>
      <c r="B5237" s="668" t="s">
        <v>65205</v>
      </c>
      <c r="C5237" s="668" t="s">
        <v>57144</v>
      </c>
      <c r="D5237" s="668" t="s">
        <v>57093</v>
      </c>
      <c r="E5237" s="674" t="s">
        <v>65206</v>
      </c>
    </row>
    <row r="5238" spans="1:5">
      <c r="A5238" s="668">
        <v>4472</v>
      </c>
      <c r="B5238" s="668" t="s">
        <v>65207</v>
      </c>
      <c r="C5238" s="668" t="s">
        <v>57144</v>
      </c>
      <c r="D5238" s="668" t="s">
        <v>57093</v>
      </c>
      <c r="E5238" s="674" t="s">
        <v>33202</v>
      </c>
    </row>
    <row r="5239" spans="1:5">
      <c r="A5239" s="668">
        <v>35272</v>
      </c>
      <c r="B5239" s="668" t="s">
        <v>65208</v>
      </c>
      <c r="C5239" s="668" t="s">
        <v>57144</v>
      </c>
      <c r="D5239" s="668" t="s">
        <v>57093</v>
      </c>
      <c r="E5239" s="674" t="s">
        <v>65209</v>
      </c>
    </row>
    <row r="5240" spans="1:5">
      <c r="A5240" s="668">
        <v>4481</v>
      </c>
      <c r="B5240" s="668" t="s">
        <v>65210</v>
      </c>
      <c r="C5240" s="668" t="s">
        <v>57144</v>
      </c>
      <c r="D5240" s="668" t="s">
        <v>57093</v>
      </c>
      <c r="E5240" s="674" t="s">
        <v>65211</v>
      </c>
    </row>
    <row r="5241" spans="1:5">
      <c r="A5241" s="668">
        <v>34345</v>
      </c>
      <c r="B5241" s="668" t="s">
        <v>65212</v>
      </c>
      <c r="C5241" s="668" t="s">
        <v>57386</v>
      </c>
      <c r="D5241" s="668" t="s">
        <v>57093</v>
      </c>
      <c r="E5241" s="674" t="s">
        <v>54981</v>
      </c>
    </row>
    <row r="5242" spans="1:5">
      <c r="A5242" s="668">
        <v>41096</v>
      </c>
      <c r="B5242" s="668" t="s">
        <v>65214</v>
      </c>
      <c r="C5242" s="668" t="s">
        <v>57389</v>
      </c>
      <c r="D5242" s="668" t="s">
        <v>57093</v>
      </c>
      <c r="E5242" s="674" t="s">
        <v>72455</v>
      </c>
    </row>
    <row r="5243" spans="1:5">
      <c r="A5243" s="668">
        <v>41776</v>
      </c>
      <c r="B5243" s="668" t="s">
        <v>65215</v>
      </c>
      <c r="C5243" s="668" t="s">
        <v>57386</v>
      </c>
      <c r="D5243" s="668" t="s">
        <v>57093</v>
      </c>
      <c r="E5243" s="674" t="s">
        <v>54531</v>
      </c>
    </row>
    <row r="5244" spans="1:5">
      <c r="A5244" s="668" t="s">
        <v>57084</v>
      </c>
    </row>
    <row r="5245" spans="1:5">
      <c r="A5245" s="668" t="s">
        <v>65216</v>
      </c>
    </row>
  </sheetData>
  <autoFilter ref="A8:E5245"/>
  <pageMargins left="0.78740157499999996" right="0.78740157499999996" top="0.984251969" bottom="0.984251969" header="0.5" footer="0.5"/>
  <pageSetup orientation="portrait" horizontalDpi="300" verticalDpi="30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3:BP167"/>
  <sheetViews>
    <sheetView view="pageBreakPreview" zoomScaleSheetLayoutView="100" workbookViewId="0">
      <selection activeCell="H15" sqref="H15"/>
    </sheetView>
  </sheetViews>
  <sheetFormatPr defaultRowHeight="12.75"/>
  <cols>
    <col min="1" max="1" width="9.140625" style="382"/>
    <col min="2" max="2" width="5.42578125" style="382" customWidth="1"/>
    <col min="3" max="3" width="20.85546875" style="382" customWidth="1"/>
    <col min="4" max="4" width="11.7109375" style="382" customWidth="1"/>
    <col min="5" max="5" width="7" style="382" customWidth="1"/>
    <col min="6" max="6" width="12.42578125" style="382" customWidth="1"/>
    <col min="7" max="7" width="7.140625" style="390" customWidth="1"/>
    <col min="8" max="8" width="9.28515625" style="382" customWidth="1"/>
    <col min="9" max="10" width="11.7109375" style="382" hidden="1" customWidth="1"/>
    <col min="11" max="11" width="10" style="382" customWidth="1"/>
    <col min="12" max="12" width="9.85546875" style="382" customWidth="1"/>
    <col min="13" max="14" width="11.7109375" style="382" hidden="1" customWidth="1"/>
    <col min="15" max="15" width="10" style="382" customWidth="1"/>
    <col min="16" max="16" width="9.28515625" style="382" customWidth="1"/>
    <col min="17" max="18" width="11.7109375" style="382" hidden="1" customWidth="1"/>
    <col min="19" max="19" width="9.85546875" style="382" customWidth="1"/>
    <col min="20" max="20" width="9.5703125" style="382" customWidth="1"/>
    <col min="21" max="22" width="11.7109375" style="382" hidden="1" customWidth="1"/>
    <col min="23" max="23" width="11" style="382" customWidth="1"/>
    <col min="24" max="24" width="9.28515625" style="382" customWidth="1"/>
    <col min="25" max="26" width="11.7109375" style="382" hidden="1" customWidth="1"/>
    <col min="27" max="27" width="10.7109375" style="382" customWidth="1"/>
    <col min="28" max="28" width="10.85546875" style="382" hidden="1" customWidth="1"/>
    <col min="29" max="31" width="11.7109375" style="382" hidden="1" customWidth="1"/>
    <col min="32" max="32" width="6.7109375" style="306" customWidth="1"/>
    <col min="33" max="68" width="9.140625" style="306"/>
    <col min="69" max="16384" width="9.140625" style="382"/>
  </cols>
  <sheetData>
    <row r="3" spans="2:31" s="306" customFormat="1" ht="15.75">
      <c r="B3" s="300"/>
      <c r="C3" s="301"/>
      <c r="D3" s="302"/>
      <c r="E3" s="301"/>
      <c r="F3" s="303"/>
      <c r="G3" s="304"/>
      <c r="H3" s="301"/>
      <c r="I3" s="301"/>
      <c r="J3" s="301"/>
      <c r="K3" s="301"/>
      <c r="L3" s="301"/>
      <c r="M3" s="301"/>
      <c r="N3" s="301"/>
      <c r="O3" s="301"/>
      <c r="P3" s="301"/>
      <c r="Q3" s="301"/>
      <c r="R3" s="301"/>
      <c r="S3" s="301"/>
      <c r="T3" s="301"/>
      <c r="U3" s="301"/>
      <c r="V3" s="301"/>
      <c r="W3" s="301"/>
      <c r="X3" s="301"/>
      <c r="Y3" s="301"/>
      <c r="Z3" s="301"/>
      <c r="AA3" s="305"/>
      <c r="AB3" s="301"/>
      <c r="AC3" s="301"/>
      <c r="AD3" s="301"/>
      <c r="AE3" s="305"/>
    </row>
    <row r="4" spans="2:31" s="306" customFormat="1" ht="15.75" customHeight="1">
      <c r="AB4" s="194"/>
      <c r="AC4" s="194"/>
      <c r="AD4" s="194"/>
      <c r="AE4" s="312"/>
    </row>
    <row r="5" spans="2:31" s="306" customFormat="1" ht="15.75" customHeight="1">
      <c r="B5" s="323"/>
      <c r="C5" s="192"/>
      <c r="D5" s="192"/>
      <c r="E5" s="192"/>
      <c r="F5" s="192"/>
      <c r="G5" s="192"/>
      <c r="H5" s="192"/>
      <c r="I5" s="192"/>
      <c r="J5" s="192"/>
      <c r="K5" s="192"/>
      <c r="L5" s="192"/>
      <c r="M5" s="192"/>
      <c r="N5" s="192"/>
      <c r="O5" s="192"/>
      <c r="P5" s="192"/>
      <c r="Q5" s="192"/>
      <c r="R5" s="192"/>
      <c r="S5" s="192"/>
      <c r="T5" s="192"/>
      <c r="U5" s="192"/>
      <c r="V5" s="192"/>
      <c r="W5" s="192"/>
      <c r="X5" s="192"/>
      <c r="Y5" s="192"/>
      <c r="Z5" s="192"/>
      <c r="AA5" s="888"/>
      <c r="AB5" s="194"/>
      <c r="AC5" s="194"/>
      <c r="AD5" s="194"/>
      <c r="AE5" s="312"/>
    </row>
    <row r="6" spans="2:31" s="306" customFormat="1" ht="15.75" customHeight="1">
      <c r="B6" s="875" t="s">
        <v>0</v>
      </c>
      <c r="C6" s="876"/>
      <c r="D6" s="876"/>
      <c r="E6" s="876"/>
      <c r="F6" s="876"/>
      <c r="G6" s="876"/>
      <c r="H6" s="876"/>
      <c r="I6" s="876"/>
      <c r="J6" s="876"/>
      <c r="K6" s="876"/>
      <c r="L6" s="876"/>
      <c r="M6" s="876"/>
      <c r="N6" s="876"/>
      <c r="O6" s="876"/>
      <c r="P6" s="876"/>
      <c r="Q6" s="876"/>
      <c r="R6" s="876"/>
      <c r="S6" s="876"/>
      <c r="T6" s="876"/>
      <c r="U6" s="876"/>
      <c r="V6" s="876"/>
      <c r="W6" s="876"/>
      <c r="X6" s="876"/>
      <c r="Y6" s="876"/>
      <c r="Z6" s="876"/>
      <c r="AA6" s="877"/>
      <c r="AB6" s="194"/>
      <c r="AC6" s="194"/>
      <c r="AD6" s="194"/>
      <c r="AE6" s="312"/>
    </row>
    <row r="7" spans="2:31" s="306" customFormat="1" ht="15.75">
      <c r="B7" s="307"/>
      <c r="C7" s="194"/>
      <c r="D7" s="878"/>
      <c r="E7" s="194"/>
      <c r="F7" s="308"/>
      <c r="G7" s="309"/>
      <c r="H7" s="194"/>
      <c r="I7" s="194"/>
      <c r="J7" s="194"/>
      <c r="K7" s="194"/>
      <c r="L7" s="194"/>
      <c r="M7" s="194"/>
      <c r="N7" s="194"/>
      <c r="O7" s="194"/>
      <c r="P7" s="194"/>
      <c r="Q7" s="194"/>
      <c r="R7" s="194"/>
      <c r="S7" s="194"/>
      <c r="T7" s="194"/>
      <c r="U7" s="194"/>
      <c r="V7" s="194"/>
      <c r="W7" s="194"/>
      <c r="X7" s="194"/>
      <c r="Y7" s="194"/>
      <c r="Z7" s="194"/>
      <c r="AA7" s="312"/>
      <c r="AB7" s="194"/>
      <c r="AC7" s="194"/>
      <c r="AD7" s="194"/>
      <c r="AE7" s="312"/>
    </row>
    <row r="8" spans="2:31" s="306" customFormat="1" ht="15.75" customHeight="1">
      <c r="B8" s="880" t="s">
        <v>32805</v>
      </c>
      <c r="C8" s="879"/>
      <c r="D8" s="879"/>
      <c r="E8" s="879"/>
      <c r="F8" s="879"/>
      <c r="G8" s="879"/>
      <c r="H8" s="879"/>
      <c r="I8" s="879"/>
      <c r="J8" s="879"/>
      <c r="K8" s="879"/>
      <c r="L8" s="879"/>
      <c r="M8" s="879"/>
      <c r="N8" s="879"/>
      <c r="O8" s="879"/>
      <c r="P8" s="879"/>
      <c r="Q8" s="879"/>
      <c r="R8" s="879"/>
      <c r="S8" s="879"/>
      <c r="T8" s="879"/>
      <c r="U8" s="879"/>
      <c r="V8" s="879"/>
      <c r="W8" s="879"/>
      <c r="X8" s="879"/>
      <c r="Y8" s="879"/>
      <c r="Z8" s="879"/>
      <c r="AA8" s="881"/>
      <c r="AB8" s="194"/>
      <c r="AC8" s="194"/>
      <c r="AD8" s="194"/>
      <c r="AE8" s="312"/>
    </row>
    <row r="9" spans="2:31" s="306" customFormat="1" ht="15.75" customHeight="1">
      <c r="B9" s="875" t="s">
        <v>72468</v>
      </c>
      <c r="C9" s="876"/>
      <c r="D9" s="876"/>
      <c r="E9" s="876"/>
      <c r="F9" s="876"/>
      <c r="G9" s="876"/>
      <c r="H9" s="876"/>
      <c r="I9" s="876"/>
      <c r="J9" s="876"/>
      <c r="K9" s="876"/>
      <c r="L9" s="876"/>
      <c r="M9" s="876"/>
      <c r="N9" s="876"/>
      <c r="O9" s="876"/>
      <c r="P9" s="876"/>
      <c r="Q9" s="876"/>
      <c r="R9" s="876"/>
      <c r="S9" s="876"/>
      <c r="T9" s="876"/>
      <c r="U9" s="876"/>
      <c r="V9" s="876"/>
      <c r="W9" s="876"/>
      <c r="X9" s="876"/>
      <c r="Y9" s="876"/>
      <c r="Z9" s="876"/>
      <c r="AA9" s="877"/>
      <c r="AB9" s="194"/>
      <c r="AC9" s="194"/>
      <c r="AD9" s="194"/>
      <c r="AE9" s="310" t="str">
        <f>[4]RESUMO!B13</f>
        <v>REVISÃO 4-02/10/2.014</v>
      </c>
    </row>
    <row r="10" spans="2:31" s="306" customFormat="1" ht="15.75" customHeight="1">
      <c r="B10" s="882" t="s">
        <v>33840</v>
      </c>
      <c r="C10" s="883"/>
      <c r="D10" s="883"/>
      <c r="E10" s="883"/>
      <c r="F10" s="883"/>
      <c r="G10" s="883"/>
      <c r="H10" s="883"/>
      <c r="I10" s="883"/>
      <c r="J10" s="883"/>
      <c r="K10" s="883"/>
      <c r="L10" s="883"/>
      <c r="M10" s="883"/>
      <c r="N10" s="883"/>
      <c r="O10" s="883"/>
      <c r="P10" s="883"/>
      <c r="Q10" s="883"/>
      <c r="R10" s="883"/>
      <c r="S10" s="883"/>
      <c r="T10" s="883"/>
      <c r="U10" s="883"/>
      <c r="V10" s="883"/>
      <c r="W10" s="883"/>
      <c r="X10" s="883"/>
      <c r="Y10" s="883"/>
      <c r="Z10" s="883"/>
      <c r="AA10" s="884"/>
      <c r="AB10" s="194"/>
      <c r="AC10" s="194"/>
      <c r="AD10" s="194"/>
      <c r="AE10" s="310"/>
    </row>
    <row r="11" spans="2:31" s="306" customFormat="1" ht="15.75" customHeight="1">
      <c r="B11" s="885"/>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7"/>
      <c r="AB11" s="194"/>
      <c r="AC11" s="194"/>
      <c r="AD11" s="194"/>
      <c r="AE11" s="310"/>
    </row>
    <row r="12" spans="2:31" s="306" customFormat="1" ht="12.75" customHeight="1">
      <c r="B12" s="875" t="s">
        <v>72470</v>
      </c>
      <c r="C12" s="876"/>
      <c r="D12" s="876"/>
      <c r="E12" s="876"/>
      <c r="F12" s="876"/>
      <c r="G12" s="876"/>
      <c r="H12" s="876"/>
      <c r="I12" s="876"/>
      <c r="J12" s="876"/>
      <c r="K12" s="876"/>
      <c r="L12" s="876"/>
      <c r="M12" s="876"/>
      <c r="N12" s="876"/>
      <c r="O12" s="876"/>
      <c r="P12" s="876"/>
      <c r="Q12" s="876"/>
      <c r="R12" s="876"/>
      <c r="S12" s="876"/>
      <c r="T12" s="876"/>
      <c r="U12" s="876"/>
      <c r="V12" s="876"/>
      <c r="W12" s="876"/>
      <c r="X12" s="876"/>
      <c r="Y12" s="876"/>
      <c r="Z12" s="876"/>
      <c r="AA12" s="877"/>
      <c r="AB12" s="194"/>
      <c r="AC12" s="194"/>
      <c r="AD12" s="194"/>
      <c r="AE12" s="311"/>
    </row>
    <row r="13" spans="2:31" s="306" customFormat="1" ht="15" customHeight="1">
      <c r="B13" s="307"/>
      <c r="C13" s="194"/>
      <c r="D13" s="194"/>
      <c r="E13" s="192"/>
      <c r="F13" s="192"/>
      <c r="G13" s="192"/>
      <c r="H13" s="194"/>
      <c r="I13" s="194"/>
      <c r="J13" s="194"/>
      <c r="K13" s="194"/>
      <c r="L13" s="194"/>
      <c r="M13" s="194"/>
      <c r="N13" s="194"/>
      <c r="O13" s="194"/>
      <c r="P13" s="194"/>
      <c r="Q13" s="194"/>
      <c r="R13" s="194"/>
      <c r="S13" s="194"/>
      <c r="T13" s="194"/>
      <c r="U13" s="194"/>
      <c r="V13" s="194"/>
      <c r="W13" s="194"/>
      <c r="X13" s="194"/>
      <c r="Y13" s="194"/>
      <c r="Z13" s="194"/>
      <c r="AA13" s="312"/>
      <c r="AB13" s="194"/>
      <c r="AC13" s="194"/>
      <c r="AD13" s="194"/>
      <c r="AE13" s="312"/>
    </row>
    <row r="14" spans="2:31" s="319" customFormat="1" ht="12.75" customHeight="1">
      <c r="B14" s="313" t="s">
        <v>32857</v>
      </c>
      <c r="C14" s="314"/>
      <c r="D14" s="315" t="str">
        <f>[8]QCI!H5</f>
        <v>Proponente/Tomador</v>
      </c>
      <c r="E14" s="314"/>
      <c r="F14" s="316"/>
      <c r="G14" s="317"/>
      <c r="H14" s="314"/>
      <c r="I14" s="193"/>
      <c r="J14" s="193"/>
      <c r="K14" s="193"/>
      <c r="L14" s="313" t="str">
        <f>[8]QCI!H5</f>
        <v>Proponente/Tomador</v>
      </c>
      <c r="M14" s="316"/>
      <c r="N14" s="316"/>
      <c r="O14" s="316"/>
      <c r="P14" s="314"/>
      <c r="Q14" s="316"/>
      <c r="R14" s="316"/>
      <c r="S14" s="313"/>
      <c r="T14" s="313"/>
      <c r="U14" s="314"/>
      <c r="V14" s="314"/>
      <c r="W14" s="314"/>
      <c r="X14" s="318"/>
      <c r="Y14" s="314"/>
      <c r="Z14" s="193"/>
      <c r="AA14" s="523"/>
      <c r="AB14" s="314"/>
      <c r="AC14" s="314"/>
      <c r="AD14" s="314"/>
      <c r="AE14" s="318"/>
    </row>
    <row r="15" spans="2:31" s="306" customFormat="1" ht="28.5" customHeight="1">
      <c r="B15" s="800"/>
      <c r="C15" s="802"/>
      <c r="D15" s="800" t="s">
        <v>33402</v>
      </c>
      <c r="E15" s="801"/>
      <c r="F15" s="801"/>
      <c r="G15" s="802"/>
      <c r="H15" s="320"/>
      <c r="I15" s="320"/>
      <c r="J15" s="320"/>
      <c r="K15" s="320"/>
      <c r="L15" s="321" t="s">
        <v>33402</v>
      </c>
      <c r="M15" s="322"/>
      <c r="N15" s="322"/>
      <c r="O15" s="322"/>
      <c r="P15" s="322"/>
      <c r="Q15" s="320"/>
      <c r="R15" s="320"/>
      <c r="S15" s="466"/>
      <c r="T15" s="812" t="s">
        <v>32805</v>
      </c>
      <c r="U15" s="813"/>
      <c r="V15" s="813"/>
      <c r="W15" s="813"/>
      <c r="X15" s="814"/>
      <c r="Y15" s="194"/>
      <c r="Z15" s="320"/>
      <c r="AA15" s="526"/>
      <c r="AB15" s="524"/>
      <c r="AC15" s="524"/>
      <c r="AD15" s="524"/>
      <c r="AE15" s="525"/>
    </row>
    <row r="16" spans="2:31" s="306" customFormat="1" ht="3.75" customHeight="1">
      <c r="B16" s="307"/>
      <c r="C16" s="194"/>
      <c r="D16" s="194"/>
      <c r="E16" s="192"/>
      <c r="F16" s="192"/>
      <c r="G16" s="317"/>
      <c r="H16" s="192"/>
      <c r="I16" s="192"/>
      <c r="J16" s="192"/>
      <c r="K16" s="192"/>
      <c r="L16" s="323"/>
      <c r="M16" s="192"/>
      <c r="N16" s="192"/>
      <c r="O16" s="192"/>
      <c r="P16" s="194"/>
      <c r="Q16" s="192"/>
      <c r="R16" s="192"/>
      <c r="S16" s="323"/>
      <c r="T16" s="323"/>
      <c r="U16" s="194"/>
      <c r="V16" s="194"/>
      <c r="W16" s="194"/>
      <c r="X16" s="312"/>
      <c r="Y16" s="194"/>
      <c r="Z16" s="192"/>
      <c r="AA16" s="522"/>
      <c r="AB16" s="194"/>
      <c r="AC16" s="194"/>
      <c r="AD16" s="194"/>
      <c r="AE16" s="312"/>
    </row>
    <row r="17" spans="2:31" s="306" customFormat="1" ht="14.25" customHeight="1">
      <c r="B17" s="315" t="str">
        <f>[8]QCI!O8</f>
        <v>Programa/Modalidade/Ação</v>
      </c>
      <c r="C17" s="324"/>
      <c r="D17" s="324"/>
      <c r="E17" s="324"/>
      <c r="F17" s="324"/>
      <c r="G17" s="324"/>
      <c r="H17" s="193"/>
      <c r="I17" s="194"/>
      <c r="J17" s="194"/>
      <c r="K17" s="194"/>
      <c r="L17" s="315" t="s">
        <v>32821</v>
      </c>
      <c r="M17" s="194"/>
      <c r="N17" s="194"/>
      <c r="O17" s="194"/>
      <c r="P17" s="312" t="s">
        <v>32858</v>
      </c>
      <c r="Q17" s="194"/>
      <c r="R17" s="194"/>
      <c r="S17" s="315"/>
      <c r="T17" s="315" t="s">
        <v>32859</v>
      </c>
      <c r="U17" s="194"/>
      <c r="V17" s="194"/>
      <c r="W17" s="194"/>
      <c r="X17" s="325" t="s">
        <v>32860</v>
      </c>
      <c r="Y17" s="194"/>
      <c r="Z17" s="194"/>
      <c r="AA17" s="521"/>
      <c r="AB17" s="194"/>
      <c r="AC17" s="194"/>
      <c r="AD17" s="194"/>
      <c r="AE17" s="325"/>
    </row>
    <row r="18" spans="2:31" s="306" customFormat="1" ht="14.25" customHeight="1">
      <c r="B18" s="800"/>
      <c r="C18" s="801"/>
      <c r="D18" s="801"/>
      <c r="E18" s="801"/>
      <c r="F18" s="801"/>
      <c r="G18" s="802"/>
      <c r="H18" s="326"/>
      <c r="I18" s="327"/>
      <c r="J18" s="327"/>
      <c r="K18" s="326"/>
      <c r="L18" s="328"/>
      <c r="M18" s="329"/>
      <c r="N18" s="330"/>
      <c r="O18" s="331"/>
      <c r="P18" s="332"/>
      <c r="Q18" s="327"/>
      <c r="R18" s="327"/>
      <c r="S18" s="465"/>
      <c r="T18" s="334"/>
      <c r="U18" s="329"/>
      <c r="V18" s="335"/>
      <c r="W18" s="336"/>
      <c r="X18" s="337"/>
      <c r="Y18" s="194"/>
      <c r="Z18" s="333"/>
      <c r="AA18" s="520"/>
      <c r="AB18" s="329"/>
      <c r="AC18" s="335"/>
      <c r="AD18" s="336"/>
      <c r="AE18" s="337"/>
    </row>
    <row r="19" spans="2:31" s="306" customFormat="1" ht="3.75" customHeight="1">
      <c r="B19" s="307"/>
      <c r="C19" s="194"/>
      <c r="D19" s="194"/>
      <c r="E19" s="194"/>
      <c r="F19" s="194"/>
      <c r="G19" s="338"/>
      <c r="H19" s="194"/>
      <c r="I19" s="194"/>
      <c r="J19" s="194"/>
      <c r="K19" s="194"/>
      <c r="L19" s="194"/>
      <c r="M19" s="194"/>
      <c r="N19" s="194"/>
      <c r="O19" s="194"/>
      <c r="P19" s="194"/>
      <c r="Q19" s="194"/>
      <c r="R19" s="194"/>
      <c r="S19" s="194"/>
      <c r="T19" s="194"/>
      <c r="U19" s="194"/>
      <c r="V19" s="194"/>
      <c r="W19" s="194"/>
      <c r="X19" s="194"/>
      <c r="Y19" s="194"/>
      <c r="Z19" s="194"/>
      <c r="AA19" s="305"/>
      <c r="AB19" s="194"/>
      <c r="AC19" s="194"/>
      <c r="AD19" s="194"/>
      <c r="AE19" s="312"/>
    </row>
    <row r="20" spans="2:31" s="306" customFormat="1" ht="3.75" customHeight="1">
      <c r="B20" s="339"/>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519"/>
      <c r="AB20" s="180"/>
      <c r="AC20" s="180"/>
      <c r="AD20" s="180"/>
      <c r="AE20" s="340"/>
    </row>
    <row r="21" spans="2:31" s="306" customFormat="1" ht="12.75" customHeight="1">
      <c r="B21" s="341"/>
      <c r="C21" s="342"/>
      <c r="D21" s="343"/>
      <c r="E21" s="344"/>
      <c r="F21" s="341" t="s">
        <v>32861</v>
      </c>
      <c r="G21" s="345" t="s">
        <v>32862</v>
      </c>
      <c r="H21" s="815" t="s">
        <v>32863</v>
      </c>
      <c r="I21" s="816"/>
      <c r="J21" s="816"/>
      <c r="K21" s="817"/>
      <c r="L21" s="809" t="s">
        <v>32864</v>
      </c>
      <c r="M21" s="810"/>
      <c r="N21" s="810"/>
      <c r="O21" s="811"/>
      <c r="P21" s="815" t="s">
        <v>32865</v>
      </c>
      <c r="Q21" s="816"/>
      <c r="R21" s="816"/>
      <c r="S21" s="817"/>
      <c r="T21" s="809" t="s">
        <v>32866</v>
      </c>
      <c r="U21" s="810"/>
      <c r="V21" s="810"/>
      <c r="W21" s="811"/>
      <c r="X21" s="815" t="s">
        <v>32867</v>
      </c>
      <c r="Y21" s="816"/>
      <c r="Z21" s="816"/>
      <c r="AA21" s="817"/>
      <c r="AB21" s="809" t="s">
        <v>32868</v>
      </c>
      <c r="AC21" s="810"/>
      <c r="AD21" s="810"/>
      <c r="AE21" s="811"/>
    </row>
    <row r="22" spans="2:31" s="306" customFormat="1" ht="12.75" customHeight="1">
      <c r="B22" s="346" t="s">
        <v>32834</v>
      </c>
      <c r="C22" s="347" t="s">
        <v>32831</v>
      </c>
      <c r="D22" s="348"/>
      <c r="E22" s="349"/>
      <c r="F22" s="346" t="s">
        <v>32839</v>
      </c>
      <c r="G22" s="350" t="s">
        <v>32842</v>
      </c>
      <c r="H22" s="346" t="s">
        <v>32869</v>
      </c>
      <c r="I22" s="346"/>
      <c r="J22" s="346"/>
      <c r="K22" s="346" t="s">
        <v>32870</v>
      </c>
      <c r="L22" s="351" t="str">
        <f>H22</f>
        <v>SIMPLES</v>
      </c>
      <c r="M22" s="351"/>
      <c r="N22" s="351"/>
      <c r="O22" s="351" t="s">
        <v>32870</v>
      </c>
      <c r="P22" s="351" t="str">
        <f>L22</f>
        <v>SIMPLES</v>
      </c>
      <c r="Q22" s="351"/>
      <c r="R22" s="351"/>
      <c r="S22" s="351" t="s">
        <v>32870</v>
      </c>
      <c r="T22" s="346" t="str">
        <f>P22</f>
        <v>SIMPLES</v>
      </c>
      <c r="U22" s="346"/>
      <c r="V22" s="346"/>
      <c r="W22" s="346" t="s">
        <v>32870</v>
      </c>
      <c r="X22" s="351" t="str">
        <f>T22</f>
        <v>SIMPLES</v>
      </c>
      <c r="Y22" s="351"/>
      <c r="Z22" s="351"/>
      <c r="AA22" s="351" t="s">
        <v>32870</v>
      </c>
      <c r="AB22" s="346" t="str">
        <f>T22</f>
        <v>SIMPLES</v>
      </c>
      <c r="AC22" s="346"/>
      <c r="AD22" s="346"/>
      <c r="AE22" s="346" t="s">
        <v>32870</v>
      </c>
    </row>
    <row r="23" spans="2:31" s="306" customFormat="1" ht="25.5" customHeight="1">
      <c r="B23" s="352">
        <v>1</v>
      </c>
      <c r="C23" s="803" t="str">
        <f>'ORÇ SANTO ANTONIO'!C16:I16</f>
        <v>SERVIÇOS DE ESCRITÓRIO, LABORATÓRIO E CAMPO</v>
      </c>
      <c r="D23" s="804"/>
      <c r="E23" s="805"/>
      <c r="F23" s="353">
        <f>'ORÇ SANTO ANTONIO'!I18</f>
        <v>12842.7</v>
      </c>
      <c r="G23" s="354">
        <f t="shared" ref="G23:G39" si="0">IF($F$41=0,0,F23/$F$41)</f>
        <v>1.6405618601501207E-2</v>
      </c>
      <c r="H23" s="358"/>
      <c r="I23" s="355"/>
      <c r="J23" s="355"/>
      <c r="K23" s="356">
        <f>H23</f>
        <v>0</v>
      </c>
      <c r="L23" s="355">
        <f>F23</f>
        <v>12842.7</v>
      </c>
      <c r="M23" s="357"/>
      <c r="N23" s="357"/>
      <c r="O23" s="356">
        <f t="shared" ref="O23:O41" si="1">K23+L23</f>
        <v>12842.7</v>
      </c>
      <c r="P23" s="358"/>
      <c r="Q23" s="357"/>
      <c r="R23" s="357"/>
      <c r="S23" s="356">
        <f t="shared" ref="S23:S41" si="2">O23+P23</f>
        <v>12842.7</v>
      </c>
      <c r="T23" s="358"/>
      <c r="U23" s="357"/>
      <c r="V23" s="357"/>
      <c r="W23" s="356">
        <f>S23+T23</f>
        <v>12842.7</v>
      </c>
      <c r="X23" s="358"/>
      <c r="Y23" s="357"/>
      <c r="Z23" s="357"/>
      <c r="AA23" s="356">
        <f>W23+X23</f>
        <v>12842.7</v>
      </c>
      <c r="AB23" s="358"/>
      <c r="AC23" s="357"/>
      <c r="AD23" s="357"/>
      <c r="AE23" s="356">
        <f>AA23+AB23</f>
        <v>12842.7</v>
      </c>
    </row>
    <row r="24" spans="2:31" s="306" customFormat="1" ht="15" customHeight="1">
      <c r="B24" s="352">
        <v>2</v>
      </c>
      <c r="C24" s="803" t="str">
        <f>'ORÇ SANTO ANTONIO'!C19:I19</f>
        <v>CANTEIRO DE OBRA</v>
      </c>
      <c r="D24" s="804"/>
      <c r="E24" s="805"/>
      <c r="F24" s="353">
        <f>'ORÇ SANTO ANTONIO'!I25</f>
        <v>30016.480000000003</v>
      </c>
      <c r="G24" s="354">
        <f t="shared" si="0"/>
        <v>3.8343878050533686E-2</v>
      </c>
      <c r="H24" s="355">
        <f>$F$24/2</f>
        <v>15008.240000000002</v>
      </c>
      <c r="I24" s="355"/>
      <c r="J24" s="355"/>
      <c r="K24" s="356">
        <f>H24</f>
        <v>15008.240000000002</v>
      </c>
      <c r="L24" s="355">
        <f>$F$24/2</f>
        <v>15008.240000000002</v>
      </c>
      <c r="M24" s="357"/>
      <c r="N24" s="357"/>
      <c r="O24" s="356">
        <f t="shared" si="1"/>
        <v>30016.480000000003</v>
      </c>
      <c r="P24" s="358"/>
      <c r="Q24" s="357"/>
      <c r="R24" s="357"/>
      <c r="S24" s="356">
        <f t="shared" si="2"/>
        <v>30016.480000000003</v>
      </c>
      <c r="T24" s="358"/>
      <c r="U24" s="357"/>
      <c r="V24" s="357"/>
      <c r="W24" s="356">
        <f t="shared" ref="W24:W41" si="3">S24+T24</f>
        <v>30016.480000000003</v>
      </c>
      <c r="X24" s="358"/>
      <c r="Y24" s="357"/>
      <c r="Z24" s="357"/>
      <c r="AA24" s="356">
        <f t="shared" ref="AA24:AA41" si="4">W24+X24</f>
        <v>30016.480000000003</v>
      </c>
      <c r="AB24" s="358"/>
      <c r="AC24" s="357"/>
      <c r="AD24" s="357"/>
      <c r="AE24" s="356">
        <f t="shared" ref="AE24:AE41" si="5">AA24+AB24</f>
        <v>30016.480000000003</v>
      </c>
    </row>
    <row r="25" spans="2:31" s="306" customFormat="1" ht="15" customHeight="1">
      <c r="B25" s="352">
        <v>3</v>
      </c>
      <c r="C25" s="803" t="str">
        <f>'ORÇ SANTO ANTONIO'!C26:I26</f>
        <v>MOVIMENTO DE TERRA</v>
      </c>
      <c r="D25" s="804"/>
      <c r="E25" s="805"/>
      <c r="F25" s="353">
        <f>'ORÇ SANTO ANTONIO'!I32</f>
        <v>9208.619999999999</v>
      </c>
      <c r="G25" s="354">
        <f t="shared" si="0"/>
        <v>1.1763344745743186E-2</v>
      </c>
      <c r="H25" s="355">
        <f>F25/2</f>
        <v>4604.3099999999995</v>
      </c>
      <c r="I25" s="355"/>
      <c r="J25" s="355"/>
      <c r="K25" s="356">
        <f>H25</f>
        <v>4604.3099999999995</v>
      </c>
      <c r="L25" s="355">
        <f>F25/2</f>
        <v>4604.3099999999995</v>
      </c>
      <c r="M25" s="357"/>
      <c r="N25" s="357"/>
      <c r="O25" s="356">
        <f t="shared" si="1"/>
        <v>9208.619999999999</v>
      </c>
      <c r="P25" s="358"/>
      <c r="Q25" s="357"/>
      <c r="R25" s="357"/>
      <c r="S25" s="356">
        <f t="shared" si="2"/>
        <v>9208.619999999999</v>
      </c>
      <c r="T25" s="358"/>
      <c r="U25" s="357"/>
      <c r="V25" s="357"/>
      <c r="W25" s="356">
        <f t="shared" si="3"/>
        <v>9208.619999999999</v>
      </c>
      <c r="X25" s="358"/>
      <c r="Y25" s="357"/>
      <c r="Z25" s="357"/>
      <c r="AA25" s="356">
        <f t="shared" si="4"/>
        <v>9208.619999999999</v>
      </c>
      <c r="AB25" s="358"/>
      <c r="AC25" s="357"/>
      <c r="AD25" s="357"/>
      <c r="AE25" s="356">
        <f t="shared" si="5"/>
        <v>9208.619999999999</v>
      </c>
    </row>
    <row r="26" spans="2:31" s="306" customFormat="1" ht="15" customHeight="1">
      <c r="B26" s="352">
        <v>4</v>
      </c>
      <c r="C26" s="803" t="str">
        <f>'ORÇ SANTO ANTONIO'!C33:I33</f>
        <v>DEMOLIÇÕES</v>
      </c>
      <c r="D26" s="804"/>
      <c r="E26" s="805"/>
      <c r="F26" s="353">
        <f>'ORÇ SANTO ANTONIO'!I41</f>
        <v>23501.119999999999</v>
      </c>
      <c r="G26" s="354">
        <f t="shared" si="0"/>
        <v>3.002097778723415E-2</v>
      </c>
      <c r="H26" s="355">
        <f>$F$26/3</f>
        <v>7833.706666666666</v>
      </c>
      <c r="I26" s="355"/>
      <c r="J26" s="355"/>
      <c r="K26" s="356">
        <f>H26</f>
        <v>7833.706666666666</v>
      </c>
      <c r="L26" s="355">
        <f>$F$26/3</f>
        <v>7833.706666666666</v>
      </c>
      <c r="M26" s="357"/>
      <c r="N26" s="357"/>
      <c r="O26" s="356">
        <f t="shared" si="1"/>
        <v>15667.413333333332</v>
      </c>
      <c r="P26" s="355">
        <f>$F$26/3</f>
        <v>7833.706666666666</v>
      </c>
      <c r="Q26" s="357"/>
      <c r="R26" s="357"/>
      <c r="S26" s="356">
        <f t="shared" si="2"/>
        <v>23501.119999999999</v>
      </c>
      <c r="T26" s="358"/>
      <c r="U26" s="357"/>
      <c r="V26" s="357"/>
      <c r="W26" s="356">
        <f t="shared" si="3"/>
        <v>23501.119999999999</v>
      </c>
      <c r="X26" s="358"/>
      <c r="Y26" s="357"/>
      <c r="Z26" s="357"/>
      <c r="AA26" s="356">
        <f t="shared" si="4"/>
        <v>23501.119999999999</v>
      </c>
      <c r="AB26" s="358"/>
      <c r="AC26" s="357"/>
      <c r="AD26" s="357"/>
      <c r="AE26" s="356">
        <f t="shared" si="5"/>
        <v>23501.119999999999</v>
      </c>
    </row>
    <row r="27" spans="2:31" s="306" customFormat="1" ht="15" customHeight="1">
      <c r="B27" s="352">
        <v>5</v>
      </c>
      <c r="C27" s="803" t="str">
        <f>'ORÇ SANTO ANTONIO'!C42:I42</f>
        <v>TRANSPORTES</v>
      </c>
      <c r="D27" s="804"/>
      <c r="E27" s="805"/>
      <c r="F27" s="353">
        <f>'ORÇ SANTO ANTONIO'!I48</f>
        <v>19286.89</v>
      </c>
      <c r="G27" s="354">
        <f t="shared" si="0"/>
        <v>2.4637604347147221E-2</v>
      </c>
      <c r="H27" s="355">
        <f>$F$27/5</f>
        <v>3857.3779999999997</v>
      </c>
      <c r="I27" s="355"/>
      <c r="J27" s="355"/>
      <c r="K27" s="356">
        <f t="shared" ref="K27:K41" si="6">H27</f>
        <v>3857.3779999999997</v>
      </c>
      <c r="L27" s="355">
        <f>$F$27/5</f>
        <v>3857.3779999999997</v>
      </c>
      <c r="M27" s="357"/>
      <c r="N27" s="357"/>
      <c r="O27" s="356">
        <f t="shared" si="1"/>
        <v>7714.7559999999994</v>
      </c>
      <c r="P27" s="355">
        <f>$F$27/5</f>
        <v>3857.3779999999997</v>
      </c>
      <c r="Q27" s="357"/>
      <c r="R27" s="357"/>
      <c r="S27" s="356">
        <f t="shared" si="2"/>
        <v>11572.133999999998</v>
      </c>
      <c r="T27" s="355">
        <f>$F$27/5</f>
        <v>3857.3779999999997</v>
      </c>
      <c r="U27" s="357"/>
      <c r="V27" s="357"/>
      <c r="W27" s="356">
        <f t="shared" si="3"/>
        <v>15429.511999999999</v>
      </c>
      <c r="X27" s="355">
        <f>$F$27/5</f>
        <v>3857.3779999999997</v>
      </c>
      <c r="Y27" s="357"/>
      <c r="Z27" s="357"/>
      <c r="AA27" s="356">
        <f t="shared" si="4"/>
        <v>19286.89</v>
      </c>
      <c r="AB27" s="358"/>
      <c r="AC27" s="357"/>
      <c r="AD27" s="357"/>
      <c r="AE27" s="356">
        <f t="shared" si="5"/>
        <v>19286.89</v>
      </c>
    </row>
    <row r="28" spans="2:31" s="306" customFormat="1" ht="15" customHeight="1">
      <c r="B28" s="352">
        <v>6</v>
      </c>
      <c r="C28" s="803" t="str">
        <f>'ORÇ SANTO ANTONIO'!C49:I49</f>
        <v>SERVIÇOS COMPLEMENTARES</v>
      </c>
      <c r="D28" s="804"/>
      <c r="E28" s="805"/>
      <c r="F28" s="353">
        <f>'ORÇ SANTO ANTONIO'!I56</f>
        <v>11495.16</v>
      </c>
      <c r="G28" s="354">
        <f t="shared" si="0"/>
        <v>1.4684233901222688E-2</v>
      </c>
      <c r="H28" s="358"/>
      <c r="I28" s="355"/>
      <c r="J28" s="355"/>
      <c r="K28" s="356">
        <f t="shared" si="6"/>
        <v>0</v>
      </c>
      <c r="L28" s="355">
        <f>$F$28/3</f>
        <v>3831.72</v>
      </c>
      <c r="M28" s="357"/>
      <c r="N28" s="357"/>
      <c r="O28" s="356">
        <f>K28+L28</f>
        <v>3831.72</v>
      </c>
      <c r="P28" s="355">
        <f>$F$28/3</f>
        <v>3831.72</v>
      </c>
      <c r="Q28" s="357"/>
      <c r="R28" s="357"/>
      <c r="S28" s="356">
        <f>O28+P28</f>
        <v>7663.44</v>
      </c>
      <c r="T28" s="355">
        <f>$F$28/3</f>
        <v>3831.72</v>
      </c>
      <c r="U28" s="357"/>
      <c r="V28" s="357"/>
      <c r="W28" s="356">
        <f>S28+T28</f>
        <v>11495.16</v>
      </c>
      <c r="X28" s="358"/>
      <c r="Y28" s="357"/>
      <c r="Z28" s="357"/>
      <c r="AA28" s="356">
        <f>W28+X28</f>
        <v>11495.16</v>
      </c>
      <c r="AB28" s="358"/>
      <c r="AC28" s="357"/>
      <c r="AD28" s="357"/>
      <c r="AE28" s="356">
        <f>AA28+AB28</f>
        <v>11495.16</v>
      </c>
    </row>
    <row r="29" spans="2:31" s="306" customFormat="1" ht="15" customHeight="1">
      <c r="B29" s="352">
        <v>7</v>
      </c>
      <c r="C29" s="803" t="str">
        <f>'ORÇ SANTO ANTONIO'!C57:I57</f>
        <v>FUNDAÇÕES E ESTRUTURAS</v>
      </c>
      <c r="D29" s="804"/>
      <c r="E29" s="805"/>
      <c r="F29" s="353">
        <f>'ORÇ SANTO ANTONIO'!I61</f>
        <v>124642.41</v>
      </c>
      <c r="G29" s="354">
        <f t="shared" si="0"/>
        <v>0.1592216465409875</v>
      </c>
      <c r="H29" s="358"/>
      <c r="I29" s="355"/>
      <c r="J29" s="355"/>
      <c r="K29" s="356">
        <f t="shared" si="6"/>
        <v>0</v>
      </c>
      <c r="L29" s="355">
        <f>$F$29/3</f>
        <v>41547.47</v>
      </c>
      <c r="M29" s="357"/>
      <c r="N29" s="357"/>
      <c r="O29" s="356">
        <f t="shared" si="1"/>
        <v>41547.47</v>
      </c>
      <c r="P29" s="355">
        <f>$F$29/3</f>
        <v>41547.47</v>
      </c>
      <c r="Q29" s="357"/>
      <c r="R29" s="357"/>
      <c r="S29" s="356">
        <f t="shared" si="2"/>
        <v>83094.94</v>
      </c>
      <c r="T29" s="355">
        <f>$F$29/3</f>
        <v>41547.47</v>
      </c>
      <c r="U29" s="357"/>
      <c r="V29" s="357"/>
      <c r="W29" s="356">
        <f t="shared" si="3"/>
        <v>124642.41</v>
      </c>
      <c r="X29" s="358"/>
      <c r="Y29" s="357"/>
      <c r="Z29" s="357"/>
      <c r="AA29" s="356">
        <f t="shared" si="4"/>
        <v>124642.41</v>
      </c>
      <c r="AB29" s="358"/>
      <c r="AC29" s="357"/>
      <c r="AD29" s="357"/>
      <c r="AE29" s="356">
        <f t="shared" si="5"/>
        <v>124642.41</v>
      </c>
    </row>
    <row r="30" spans="2:31" s="306" customFormat="1" ht="15" customHeight="1">
      <c r="B30" s="352">
        <v>8</v>
      </c>
      <c r="C30" s="803" t="str">
        <f>'ORÇ SANTO ANTONIO'!C62:I62</f>
        <v>ALVENARIAS, DIVISÓRIAS E ESQUADRIAS</v>
      </c>
      <c r="D30" s="804"/>
      <c r="E30" s="805"/>
      <c r="F30" s="353">
        <f>'ORÇ SANTO ANTONIO'!I68</f>
        <v>160163.56</v>
      </c>
      <c r="G30" s="354">
        <f t="shared" si="0"/>
        <v>0.2045973416196481</v>
      </c>
      <c r="H30" s="358"/>
      <c r="I30" s="355"/>
      <c r="J30" s="355"/>
      <c r="K30" s="356">
        <f t="shared" si="6"/>
        <v>0</v>
      </c>
      <c r="L30" s="355">
        <f>$F$30/3</f>
        <v>53387.853333333333</v>
      </c>
      <c r="M30" s="357"/>
      <c r="N30" s="357"/>
      <c r="O30" s="356">
        <f t="shared" si="1"/>
        <v>53387.853333333333</v>
      </c>
      <c r="P30" s="355">
        <f>$F$30/3</f>
        <v>53387.853333333333</v>
      </c>
      <c r="Q30" s="357"/>
      <c r="R30" s="357"/>
      <c r="S30" s="356">
        <f t="shared" si="2"/>
        <v>106775.70666666667</v>
      </c>
      <c r="T30" s="355">
        <f>$F$30/3</f>
        <v>53387.853333333333</v>
      </c>
      <c r="U30" s="357"/>
      <c r="V30" s="357"/>
      <c r="W30" s="356">
        <f t="shared" si="3"/>
        <v>160163.56</v>
      </c>
      <c r="X30" s="358"/>
      <c r="Y30" s="357"/>
      <c r="Z30" s="357"/>
      <c r="AA30" s="356">
        <f t="shared" si="4"/>
        <v>160163.56</v>
      </c>
      <c r="AB30" s="358"/>
      <c r="AC30" s="357"/>
      <c r="AD30" s="357"/>
      <c r="AE30" s="356">
        <f t="shared" si="5"/>
        <v>160163.56</v>
      </c>
    </row>
    <row r="31" spans="2:31" s="306" customFormat="1" ht="15" customHeight="1">
      <c r="B31" s="352">
        <v>9</v>
      </c>
      <c r="C31" s="803" t="str">
        <f>'ORÇ SANTO ANTONIO'!C69:I69</f>
        <v>BASES E PAVIMENTOS</v>
      </c>
      <c r="D31" s="804"/>
      <c r="E31" s="805"/>
      <c r="F31" s="353">
        <f>'ORÇ SANTO ANTONIO'!I79</f>
        <v>120615.00999999998</v>
      </c>
      <c r="G31" s="354">
        <f t="shared" si="0"/>
        <v>0.15407693488723195</v>
      </c>
      <c r="H31" s="358"/>
      <c r="I31" s="355"/>
      <c r="J31" s="355"/>
      <c r="K31" s="356">
        <f t="shared" si="6"/>
        <v>0</v>
      </c>
      <c r="L31" s="358"/>
      <c r="M31" s="357"/>
      <c r="N31" s="357"/>
      <c r="O31" s="356">
        <f t="shared" si="1"/>
        <v>0</v>
      </c>
      <c r="P31" s="355">
        <f>$F$31/3</f>
        <v>40205.003333333327</v>
      </c>
      <c r="Q31" s="357"/>
      <c r="R31" s="357"/>
      <c r="S31" s="356">
        <f t="shared" si="2"/>
        <v>40205.003333333327</v>
      </c>
      <c r="T31" s="355">
        <f>$F$31/3</f>
        <v>40205.003333333327</v>
      </c>
      <c r="U31" s="357"/>
      <c r="V31" s="357"/>
      <c r="W31" s="356">
        <f t="shared" si="3"/>
        <v>80410.006666666653</v>
      </c>
      <c r="X31" s="355">
        <f>$F$31/3</f>
        <v>40205.003333333327</v>
      </c>
      <c r="Y31" s="357"/>
      <c r="Z31" s="357"/>
      <c r="AA31" s="356">
        <f t="shared" si="4"/>
        <v>120615.00999999998</v>
      </c>
      <c r="AB31" s="358"/>
      <c r="AC31" s="357"/>
      <c r="AD31" s="357"/>
      <c r="AE31" s="356">
        <f t="shared" si="5"/>
        <v>120615.00999999998</v>
      </c>
    </row>
    <row r="32" spans="2:31" s="306" customFormat="1" ht="15" customHeight="1">
      <c r="B32" s="352">
        <v>10</v>
      </c>
      <c r="C32" s="803" t="str">
        <f>'ORÇ SANTO ANTONIO'!C80:I80</f>
        <v>PARQUES E JARDINS</v>
      </c>
      <c r="D32" s="804"/>
      <c r="E32" s="805"/>
      <c r="F32" s="353">
        <f>'ORÇ SANTO ANTONIO'!I91</f>
        <v>37245.94</v>
      </c>
      <c r="G32" s="354">
        <f t="shared" si="0"/>
        <v>4.7578989316451985E-2</v>
      </c>
      <c r="H32" s="358"/>
      <c r="I32" s="355"/>
      <c r="J32" s="355"/>
      <c r="K32" s="356">
        <f t="shared" si="6"/>
        <v>0</v>
      </c>
      <c r="L32" s="358"/>
      <c r="M32" s="357"/>
      <c r="N32" s="357"/>
      <c r="O32" s="356">
        <f>K32+L32</f>
        <v>0</v>
      </c>
      <c r="P32" s="355">
        <f>F32/3</f>
        <v>12415.313333333334</v>
      </c>
      <c r="Q32" s="357"/>
      <c r="R32" s="357"/>
      <c r="S32" s="356">
        <f>O32+P32</f>
        <v>12415.313333333334</v>
      </c>
      <c r="T32" s="355">
        <f>F32/3</f>
        <v>12415.313333333334</v>
      </c>
      <c r="U32" s="357"/>
      <c r="V32" s="357"/>
      <c r="W32" s="356">
        <f>S32+T32</f>
        <v>24830.626666666667</v>
      </c>
      <c r="X32" s="355">
        <f>F32/3</f>
        <v>12415.313333333334</v>
      </c>
      <c r="Y32" s="357"/>
      <c r="Z32" s="357"/>
      <c r="AA32" s="356">
        <f>W32+X32</f>
        <v>37245.94</v>
      </c>
      <c r="AB32" s="358"/>
      <c r="AC32" s="357"/>
      <c r="AD32" s="357"/>
      <c r="AE32" s="356">
        <f>AA32+AB32</f>
        <v>37245.94</v>
      </c>
    </row>
    <row r="33" spans="2:32" s="306" customFormat="1" ht="15" customHeight="1">
      <c r="B33" s="352">
        <v>11</v>
      </c>
      <c r="C33" s="803" t="str">
        <f>'ORÇ SANTO ANTONIO'!C92:I92</f>
        <v>REVESTIMENTOS</v>
      </c>
      <c r="D33" s="804"/>
      <c r="E33" s="805"/>
      <c r="F33" s="353">
        <f>'ORÇ SANTO ANTONIO'!I94</f>
        <v>2567.2399999999998</v>
      </c>
      <c r="G33" s="354">
        <f t="shared" si="0"/>
        <v>3.279463064504968E-3</v>
      </c>
      <c r="H33" s="358"/>
      <c r="I33" s="355"/>
      <c r="J33" s="355"/>
      <c r="K33" s="356">
        <f t="shared" si="6"/>
        <v>0</v>
      </c>
      <c r="L33" s="358"/>
      <c r="M33" s="357"/>
      <c r="N33" s="357"/>
      <c r="O33" s="356">
        <f>K33+L33</f>
        <v>0</v>
      </c>
      <c r="P33" s="355">
        <f>F33</f>
        <v>2567.2399999999998</v>
      </c>
      <c r="Q33" s="357"/>
      <c r="R33" s="357"/>
      <c r="S33" s="356">
        <f>O33+P33</f>
        <v>2567.2399999999998</v>
      </c>
      <c r="T33" s="358"/>
      <c r="U33" s="357"/>
      <c r="V33" s="357"/>
      <c r="W33" s="356">
        <f>S33+T33</f>
        <v>2567.2399999999998</v>
      </c>
      <c r="X33" s="358"/>
      <c r="Y33" s="357"/>
      <c r="Z33" s="357"/>
      <c r="AA33" s="356">
        <f>W33+X33</f>
        <v>2567.2399999999998</v>
      </c>
      <c r="AB33" s="358"/>
      <c r="AC33" s="357"/>
      <c r="AD33" s="357"/>
      <c r="AE33" s="356">
        <f>AA33+AB33</f>
        <v>2567.2399999999998</v>
      </c>
    </row>
    <row r="34" spans="2:32" s="306" customFormat="1" ht="15" customHeight="1">
      <c r="B34" s="352">
        <v>12</v>
      </c>
      <c r="C34" s="803" t="str">
        <f>'ORÇ SANTO ANTONIO'!C95:I95</f>
        <v>INSTALAÇÕES ELÉTRICAS</v>
      </c>
      <c r="D34" s="804"/>
      <c r="E34" s="805"/>
      <c r="F34" s="353">
        <f>'ORÇ SANTO ANTONIO'!I112</f>
        <v>60769.45</v>
      </c>
      <c r="G34" s="354">
        <f t="shared" si="0"/>
        <v>7.7628568706190865E-2</v>
      </c>
      <c r="H34" s="358"/>
      <c r="I34" s="355"/>
      <c r="J34" s="355"/>
      <c r="K34" s="356">
        <f t="shared" si="6"/>
        <v>0</v>
      </c>
      <c r="L34" s="355">
        <f>$F$34/3</f>
        <v>20256.483333333334</v>
      </c>
      <c r="M34" s="357"/>
      <c r="N34" s="357"/>
      <c r="O34" s="356">
        <f t="shared" si="1"/>
        <v>20256.483333333334</v>
      </c>
      <c r="P34" s="355">
        <f>$F$34/3</f>
        <v>20256.483333333334</v>
      </c>
      <c r="Q34" s="357"/>
      <c r="R34" s="357"/>
      <c r="S34" s="356">
        <f t="shared" si="2"/>
        <v>40512.966666666667</v>
      </c>
      <c r="T34" s="355">
        <f>F34/3</f>
        <v>20256.483333333334</v>
      </c>
      <c r="U34" s="357"/>
      <c r="V34" s="357"/>
      <c r="W34" s="356">
        <f t="shared" si="3"/>
        <v>60769.45</v>
      </c>
      <c r="X34" s="358"/>
      <c r="Y34" s="357"/>
      <c r="Z34" s="357"/>
      <c r="AA34" s="356">
        <f t="shared" si="4"/>
        <v>60769.45</v>
      </c>
      <c r="AB34" s="358"/>
      <c r="AC34" s="357"/>
      <c r="AD34" s="357"/>
      <c r="AE34" s="356">
        <f t="shared" si="5"/>
        <v>60769.45</v>
      </c>
    </row>
    <row r="35" spans="2:32" s="306" customFormat="1" ht="15" customHeight="1">
      <c r="B35" s="352">
        <v>13</v>
      </c>
      <c r="C35" s="803" t="str">
        <f>'ORÇ SANTO ANTONIO'!C113:I113</f>
        <v>PINTURAS</v>
      </c>
      <c r="D35" s="804"/>
      <c r="E35" s="805"/>
      <c r="F35" s="353">
        <f>'ORÇ SANTO ANTONIO'!I119</f>
        <v>62944.729999999996</v>
      </c>
      <c r="G35" s="354">
        <f t="shared" si="0"/>
        <v>8.0407331274145705E-2</v>
      </c>
      <c r="H35" s="358"/>
      <c r="I35" s="355"/>
      <c r="J35" s="355"/>
      <c r="K35" s="356">
        <f t="shared" si="6"/>
        <v>0</v>
      </c>
      <c r="L35" s="358"/>
      <c r="M35" s="357"/>
      <c r="N35" s="357"/>
      <c r="O35" s="356">
        <f t="shared" si="1"/>
        <v>0</v>
      </c>
      <c r="P35" s="355">
        <f>F35/2</f>
        <v>31472.364999999998</v>
      </c>
      <c r="Q35" s="357"/>
      <c r="R35" s="357"/>
      <c r="S35" s="356">
        <f t="shared" si="2"/>
        <v>31472.364999999998</v>
      </c>
      <c r="T35" s="355">
        <f>F35/2</f>
        <v>31472.364999999998</v>
      </c>
      <c r="U35" s="357"/>
      <c r="V35" s="357"/>
      <c r="W35" s="356">
        <f t="shared" si="3"/>
        <v>62944.729999999996</v>
      </c>
      <c r="X35" s="358"/>
      <c r="Y35" s="357"/>
      <c r="Z35" s="357"/>
      <c r="AA35" s="356">
        <f t="shared" si="4"/>
        <v>62944.729999999996</v>
      </c>
      <c r="AB35" s="358"/>
      <c r="AC35" s="357"/>
      <c r="AD35" s="357"/>
      <c r="AE35" s="356">
        <f t="shared" si="5"/>
        <v>62944.729999999996</v>
      </c>
    </row>
    <row r="36" spans="2:32" s="306" customFormat="1" ht="15" customHeight="1">
      <c r="B36" s="352">
        <v>14</v>
      </c>
      <c r="C36" s="803" t="str">
        <f>'ORÇ SANTO ANTONIO'!C120:I120</f>
        <v xml:space="preserve">APARELHOS </v>
      </c>
      <c r="D36" s="804"/>
      <c r="E36" s="805"/>
      <c r="F36" s="353">
        <f>'ORÇ SANTO ANTONIO'!I126</f>
        <v>7636.9100000000008</v>
      </c>
      <c r="G36" s="354">
        <f t="shared" si="0"/>
        <v>9.7555991149828776E-3</v>
      </c>
      <c r="H36" s="358"/>
      <c r="I36" s="355"/>
      <c r="J36" s="355"/>
      <c r="K36" s="356">
        <f t="shared" si="6"/>
        <v>0</v>
      </c>
      <c r="L36" s="358"/>
      <c r="M36" s="357"/>
      <c r="N36" s="357"/>
      <c r="O36" s="356">
        <f t="shared" si="1"/>
        <v>0</v>
      </c>
      <c r="P36" s="358"/>
      <c r="Q36" s="357"/>
      <c r="R36" s="357"/>
      <c r="S36" s="356">
        <f t="shared" si="2"/>
        <v>0</v>
      </c>
      <c r="T36" s="358"/>
      <c r="U36" s="357"/>
      <c r="V36" s="357"/>
      <c r="W36" s="356">
        <f t="shared" si="3"/>
        <v>0</v>
      </c>
      <c r="X36" s="355">
        <f>F36</f>
        <v>7636.9100000000008</v>
      </c>
      <c r="Y36" s="357"/>
      <c r="Z36" s="357"/>
      <c r="AA36" s="356">
        <f t="shared" si="4"/>
        <v>7636.9100000000008</v>
      </c>
      <c r="AB36" s="358"/>
      <c r="AC36" s="357"/>
      <c r="AD36" s="357"/>
      <c r="AE36" s="356">
        <f t="shared" si="5"/>
        <v>7636.9100000000008</v>
      </c>
    </row>
    <row r="37" spans="2:32" s="306" customFormat="1" ht="15" customHeight="1">
      <c r="B37" s="352">
        <v>15</v>
      </c>
      <c r="C37" s="803" t="str">
        <f>'ORÇ SANTO ANTONIO'!C127:I127</f>
        <v>ACADEMIA DA TERCEIRA IDADE</v>
      </c>
      <c r="D37" s="804"/>
      <c r="E37" s="805"/>
      <c r="F37" s="353">
        <f>'ORÇ SANTO ANTONIO'!I134</f>
        <v>31679.68</v>
      </c>
      <c r="G37" s="354">
        <f>IF($F$41=0,0,F37/$F$41)</f>
        <v>4.0468495526455164E-2</v>
      </c>
      <c r="H37" s="358"/>
      <c r="I37" s="355"/>
      <c r="J37" s="355"/>
      <c r="K37" s="356">
        <f t="shared" si="6"/>
        <v>0</v>
      </c>
      <c r="L37" s="358"/>
      <c r="M37" s="357"/>
      <c r="N37" s="357"/>
      <c r="O37" s="356">
        <f t="shared" si="1"/>
        <v>0</v>
      </c>
      <c r="P37" s="358"/>
      <c r="Q37" s="357"/>
      <c r="R37" s="357"/>
      <c r="S37" s="356">
        <f t="shared" si="2"/>
        <v>0</v>
      </c>
      <c r="T37" s="358"/>
      <c r="U37" s="357"/>
      <c r="V37" s="357"/>
      <c r="W37" s="356">
        <f t="shared" si="3"/>
        <v>0</v>
      </c>
      <c r="X37" s="355">
        <f>F37</f>
        <v>31679.68</v>
      </c>
      <c r="Y37" s="357"/>
      <c r="Z37" s="357"/>
      <c r="AA37" s="356">
        <f t="shared" si="4"/>
        <v>31679.68</v>
      </c>
      <c r="AB37" s="358"/>
      <c r="AC37" s="357"/>
      <c r="AD37" s="357"/>
      <c r="AE37" s="356"/>
    </row>
    <row r="38" spans="2:32" s="306" customFormat="1" ht="15" customHeight="1">
      <c r="B38" s="352">
        <v>16</v>
      </c>
      <c r="C38" s="607" t="str">
        <f>'ORÇ SANTO ANTONIO'!C135:I135</f>
        <v>PLAYGROUND</v>
      </c>
      <c r="D38" s="608"/>
      <c r="E38" s="609"/>
      <c r="F38" s="353">
        <f>'ORÇ SANTO ANTONIO'!I140</f>
        <v>30126.38</v>
      </c>
      <c r="G38" s="354">
        <f>IF($F$41=0,0,F38/$F$41)</f>
        <v>3.8484267336610992E-2</v>
      </c>
      <c r="H38" s="358"/>
      <c r="I38" s="355"/>
      <c r="J38" s="355"/>
      <c r="K38" s="356">
        <f t="shared" si="6"/>
        <v>0</v>
      </c>
      <c r="L38" s="358"/>
      <c r="M38" s="357"/>
      <c r="N38" s="357"/>
      <c r="O38" s="356">
        <f t="shared" si="1"/>
        <v>0</v>
      </c>
      <c r="P38" s="358"/>
      <c r="Q38" s="357"/>
      <c r="R38" s="357"/>
      <c r="S38" s="356">
        <f t="shared" si="2"/>
        <v>0</v>
      </c>
      <c r="T38" s="358"/>
      <c r="U38" s="357"/>
      <c r="V38" s="357"/>
      <c r="W38" s="356">
        <f t="shared" si="3"/>
        <v>0</v>
      </c>
      <c r="X38" s="355">
        <f>F38</f>
        <v>30126.38</v>
      </c>
      <c r="Y38" s="357"/>
      <c r="Z38" s="357"/>
      <c r="AA38" s="356">
        <f t="shared" si="4"/>
        <v>30126.38</v>
      </c>
      <c r="AB38" s="358"/>
      <c r="AC38" s="357"/>
      <c r="AD38" s="357"/>
      <c r="AE38" s="356"/>
    </row>
    <row r="39" spans="2:32" ht="15" customHeight="1" thickBot="1">
      <c r="B39" s="352">
        <v>17</v>
      </c>
      <c r="C39" s="806" t="str">
        <f>'ORÇ SANTO ANTONIO'!C141:I141</f>
        <v>ADMINISTRAÇÃO LOCAL DA OBRA</v>
      </c>
      <c r="D39" s="807"/>
      <c r="E39" s="808"/>
      <c r="F39" s="353">
        <f>'ORÇ SANTO ANTONIO'!I143</f>
        <v>38080.99</v>
      </c>
      <c r="G39" s="354">
        <f t="shared" si="0"/>
        <v>4.8645705179407868E-2</v>
      </c>
      <c r="H39" s="355">
        <f>F39/5</f>
        <v>7616.1979999999994</v>
      </c>
      <c r="I39" s="355"/>
      <c r="J39" s="355"/>
      <c r="K39" s="356">
        <f t="shared" si="6"/>
        <v>7616.1979999999994</v>
      </c>
      <c r="L39" s="355">
        <f>F39/5</f>
        <v>7616.1979999999994</v>
      </c>
      <c r="M39" s="357"/>
      <c r="N39" s="357"/>
      <c r="O39" s="356">
        <f t="shared" si="1"/>
        <v>15232.395999999999</v>
      </c>
      <c r="P39" s="355">
        <f>F39/5</f>
        <v>7616.1979999999994</v>
      </c>
      <c r="Q39" s="357"/>
      <c r="R39" s="357"/>
      <c r="S39" s="356">
        <f t="shared" si="2"/>
        <v>22848.593999999997</v>
      </c>
      <c r="T39" s="355">
        <f>F39/5</f>
        <v>7616.1979999999994</v>
      </c>
      <c r="U39" s="357"/>
      <c r="V39" s="357"/>
      <c r="W39" s="356">
        <f t="shared" si="3"/>
        <v>30464.791999999998</v>
      </c>
      <c r="X39" s="355">
        <f>F39/5</f>
        <v>7616.1979999999994</v>
      </c>
      <c r="Y39" s="357"/>
      <c r="Z39" s="357"/>
      <c r="AA39" s="356">
        <f t="shared" si="4"/>
        <v>38080.99</v>
      </c>
      <c r="AB39" s="355">
        <f>F39-AA39</f>
        <v>0</v>
      </c>
      <c r="AC39" s="357"/>
      <c r="AD39" s="357"/>
      <c r="AE39" s="356">
        <f t="shared" si="5"/>
        <v>38080.99</v>
      </c>
    </row>
    <row r="40" spans="2:32" ht="15" customHeight="1" thickTop="1">
      <c r="B40" s="359"/>
      <c r="C40" s="360" t="s">
        <v>32871</v>
      </c>
      <c r="D40" s="361"/>
      <c r="E40" s="362"/>
      <c r="F40" s="363"/>
      <c r="G40" s="364"/>
      <c r="H40" s="365">
        <f>H41/$F$41</f>
        <v>4.9717265899194174E-2</v>
      </c>
      <c r="I40" s="365"/>
      <c r="J40" s="365"/>
      <c r="K40" s="366">
        <f t="shared" si="6"/>
        <v>4.9717265899194174E-2</v>
      </c>
      <c r="L40" s="365">
        <f>L41/$F$41</f>
        <v>0.21816681475671176</v>
      </c>
      <c r="M40" s="367"/>
      <c r="N40" s="367"/>
      <c r="O40" s="366">
        <f t="shared" si="1"/>
        <v>0.26788408065590597</v>
      </c>
      <c r="P40" s="365">
        <f>P41/$F$41</f>
        <v>0.2874093548598779</v>
      </c>
      <c r="Q40" s="367"/>
      <c r="R40" s="367"/>
      <c r="S40" s="366">
        <f t="shared" si="2"/>
        <v>0.55529343551578392</v>
      </c>
      <c r="T40" s="365">
        <f>T41/$F$41</f>
        <v>0.27412289919962823</v>
      </c>
      <c r="U40" s="367"/>
      <c r="V40" s="367"/>
      <c r="W40" s="366">
        <f t="shared" si="3"/>
        <v>0.82941633471541221</v>
      </c>
      <c r="X40" s="365">
        <f>X41/$F$41</f>
        <v>0.17058366528458802</v>
      </c>
      <c r="Y40" s="367"/>
      <c r="Z40" s="367"/>
      <c r="AA40" s="366">
        <f t="shared" si="4"/>
        <v>1.0000000000000002</v>
      </c>
      <c r="AB40" s="365">
        <f>AB41/$F$41</f>
        <v>0</v>
      </c>
      <c r="AC40" s="367"/>
      <c r="AD40" s="367"/>
      <c r="AE40" s="366">
        <f t="shared" si="5"/>
        <v>1.0000000000000002</v>
      </c>
    </row>
    <row r="41" spans="2:32" ht="15" customHeight="1">
      <c r="B41" s="368"/>
      <c r="C41" s="369" t="s">
        <v>32872</v>
      </c>
      <c r="D41" s="370"/>
      <c r="E41" s="371"/>
      <c r="F41" s="353">
        <f>SUM(F23:F39)</f>
        <v>782823.2699999999</v>
      </c>
      <c r="G41" s="372">
        <f>IF(F41=0,0,F41/F41)</f>
        <v>1</v>
      </c>
      <c r="H41" s="373">
        <f>SUM(H23:H39)</f>
        <v>38919.832666666669</v>
      </c>
      <c r="I41" s="373"/>
      <c r="J41" s="373"/>
      <c r="K41" s="356">
        <f t="shared" si="6"/>
        <v>38919.832666666669</v>
      </c>
      <c r="L41" s="373">
        <f>SUM(L23:L39)</f>
        <v>170786.05933333334</v>
      </c>
      <c r="M41" s="374"/>
      <c r="N41" s="374"/>
      <c r="O41" s="356">
        <f t="shared" si="1"/>
        <v>209705.89199999999</v>
      </c>
      <c r="P41" s="373">
        <f>SUM(P23:P39)</f>
        <v>224990.73099999997</v>
      </c>
      <c r="Q41" s="374"/>
      <c r="R41" s="374"/>
      <c r="S41" s="356">
        <f t="shared" si="2"/>
        <v>434696.62299999996</v>
      </c>
      <c r="T41" s="373">
        <f>SUM(T23:T39)</f>
        <v>214589.78433333331</v>
      </c>
      <c r="U41" s="374"/>
      <c r="V41" s="374"/>
      <c r="W41" s="356">
        <f t="shared" si="3"/>
        <v>649286.40733333328</v>
      </c>
      <c r="X41" s="373">
        <f>SUM(X23:X39)</f>
        <v>133536.86266666665</v>
      </c>
      <c r="Y41" s="374"/>
      <c r="Z41" s="374"/>
      <c r="AA41" s="356">
        <f t="shared" si="4"/>
        <v>782823.2699999999</v>
      </c>
      <c r="AB41" s="373">
        <f>SUM(AB23:AB39)</f>
        <v>0</v>
      </c>
      <c r="AC41" s="374"/>
      <c r="AD41" s="374"/>
      <c r="AE41" s="356">
        <f t="shared" si="5"/>
        <v>782823.2699999999</v>
      </c>
      <c r="AF41" s="375"/>
    </row>
    <row r="42" spans="2:32" s="306" customFormat="1" ht="6" customHeight="1">
      <c r="B42" s="313"/>
      <c r="C42" s="376"/>
      <c r="D42" s="376"/>
      <c r="E42" s="376"/>
      <c r="F42" s="377"/>
      <c r="G42" s="377"/>
      <c r="H42" s="194"/>
      <c r="I42" s="194"/>
      <c r="J42" s="194"/>
      <c r="K42" s="194"/>
      <c r="L42" s="194"/>
      <c r="M42" s="194"/>
      <c r="N42" s="194"/>
      <c r="O42" s="194"/>
      <c r="P42" s="194"/>
      <c r="Q42" s="194"/>
      <c r="R42" s="194"/>
      <c r="S42" s="194"/>
      <c r="T42" s="301"/>
      <c r="U42" s="301"/>
      <c r="V42" s="301"/>
      <c r="W42" s="301"/>
      <c r="X42" s="301"/>
      <c r="Y42" s="301"/>
      <c r="Z42" s="301"/>
      <c r="AA42" s="305"/>
      <c r="AB42" s="194"/>
      <c r="AC42" s="194"/>
      <c r="AD42" s="194"/>
      <c r="AE42" s="312"/>
    </row>
    <row r="43" spans="2:32" s="194" customFormat="1" ht="12.75" customHeight="1">
      <c r="B43" s="313"/>
      <c r="C43" s="378"/>
      <c r="D43" s="378"/>
      <c r="E43" s="338"/>
      <c r="F43" s="379"/>
      <c r="G43" s="380"/>
      <c r="AA43" s="312"/>
      <c r="AE43" s="312"/>
    </row>
    <row r="44" spans="2:32" s="194" customFormat="1" ht="12.75" customHeight="1">
      <c r="B44" s="381"/>
      <c r="C44" s="378"/>
      <c r="D44" s="378"/>
      <c r="E44" s="338"/>
      <c r="G44" s="338"/>
      <c r="AA44" s="312"/>
      <c r="AE44" s="312"/>
    </row>
    <row r="45" spans="2:32" s="306" customFormat="1">
      <c r="B45" s="307"/>
      <c r="C45" s="194"/>
      <c r="D45" s="194"/>
      <c r="E45" s="194"/>
      <c r="F45" s="194"/>
      <c r="G45" s="338"/>
      <c r="H45" s="194"/>
      <c r="I45" s="194"/>
      <c r="J45" s="194"/>
      <c r="K45" s="194"/>
      <c r="L45" s="194"/>
      <c r="M45" s="194"/>
      <c r="N45" s="194"/>
      <c r="O45" s="194"/>
      <c r="P45" s="194"/>
      <c r="Q45" s="194"/>
      <c r="R45" s="194"/>
      <c r="S45" s="194"/>
      <c r="T45" s="194"/>
      <c r="U45" s="194"/>
      <c r="V45" s="194"/>
      <c r="W45" s="194"/>
      <c r="X45" s="194"/>
      <c r="Y45" s="194"/>
      <c r="Z45" s="194"/>
      <c r="AA45" s="312"/>
      <c r="AB45" s="194"/>
      <c r="AC45" s="194"/>
      <c r="AD45" s="194"/>
      <c r="AE45" s="312"/>
    </row>
    <row r="46" spans="2:32" s="306" customFormat="1">
      <c r="B46" s="383"/>
      <c r="C46" s="335"/>
      <c r="D46" s="335"/>
      <c r="E46" s="335"/>
      <c r="F46" s="335"/>
      <c r="G46" s="384"/>
      <c r="H46" s="335"/>
      <c r="I46" s="335"/>
      <c r="J46" s="335"/>
      <c r="K46" s="335"/>
      <c r="L46" s="335"/>
      <c r="M46" s="335"/>
      <c r="N46" s="335"/>
      <c r="O46" s="335"/>
      <c r="P46" s="335"/>
      <c r="Q46" s="335"/>
      <c r="R46" s="335"/>
      <c r="S46" s="335"/>
      <c r="T46" s="335"/>
      <c r="U46" s="335"/>
      <c r="V46" s="335"/>
      <c r="W46" s="335"/>
      <c r="X46" s="335"/>
      <c r="Y46" s="335"/>
      <c r="Z46" s="335"/>
      <c r="AA46" s="385"/>
      <c r="AB46" s="335"/>
      <c r="AC46" s="335"/>
      <c r="AD46" s="335"/>
      <c r="AE46" s="385"/>
    </row>
    <row r="47" spans="2:32" s="306" customFormat="1">
      <c r="B47" s="301"/>
      <c r="C47" s="301"/>
      <c r="D47" s="301"/>
      <c r="E47" s="301"/>
      <c r="F47" s="301"/>
      <c r="G47" s="386"/>
      <c r="H47" s="301"/>
      <c r="I47" s="301"/>
      <c r="J47" s="301"/>
      <c r="K47" s="301"/>
      <c r="L47" s="301"/>
      <c r="M47" s="301"/>
      <c r="N47" s="301"/>
      <c r="O47" s="301"/>
      <c r="P47" s="301"/>
      <c r="Q47" s="301"/>
      <c r="R47" s="301"/>
      <c r="S47" s="301"/>
      <c r="T47" s="301"/>
      <c r="U47" s="301"/>
      <c r="V47" s="301"/>
      <c r="W47" s="301"/>
      <c r="X47" s="301"/>
      <c r="Y47" s="301"/>
      <c r="Z47" s="301"/>
      <c r="AA47" s="387"/>
      <c r="AB47" s="301"/>
      <c r="AC47" s="301"/>
      <c r="AD47" s="301"/>
      <c r="AE47" s="301"/>
    </row>
    <row r="48" spans="2:32" s="306" customFormat="1">
      <c r="B48" s="194"/>
      <c r="C48" s="194"/>
      <c r="D48" s="194"/>
      <c r="E48" s="194"/>
      <c r="F48" s="194"/>
      <c r="G48" s="338"/>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row>
    <row r="49" spans="6:7" s="306" customFormat="1">
      <c r="G49" s="388"/>
    </row>
    <row r="50" spans="6:7" s="306" customFormat="1">
      <c r="G50" s="388"/>
    </row>
    <row r="51" spans="6:7" s="306" customFormat="1">
      <c r="G51" s="388"/>
    </row>
    <row r="52" spans="6:7" s="306" customFormat="1">
      <c r="F52" s="389"/>
      <c r="G52" s="388"/>
    </row>
    <row r="53" spans="6:7" s="306" customFormat="1">
      <c r="G53" s="388"/>
    </row>
    <row r="54" spans="6:7" s="306" customFormat="1">
      <c r="G54" s="388"/>
    </row>
    <row r="55" spans="6:7" s="306" customFormat="1">
      <c r="G55" s="388"/>
    </row>
    <row r="56" spans="6:7" s="306" customFormat="1">
      <c r="G56" s="388"/>
    </row>
    <row r="57" spans="6:7" s="306" customFormat="1">
      <c r="G57" s="388"/>
    </row>
    <row r="58" spans="6:7" s="306" customFormat="1">
      <c r="G58" s="388"/>
    </row>
    <row r="59" spans="6:7" s="306" customFormat="1">
      <c r="G59" s="388"/>
    </row>
    <row r="60" spans="6:7" s="306" customFormat="1">
      <c r="G60" s="388"/>
    </row>
    <row r="61" spans="6:7" s="306" customFormat="1">
      <c r="G61" s="388"/>
    </row>
    <row r="62" spans="6:7" s="306" customFormat="1">
      <c r="G62" s="388"/>
    </row>
    <row r="63" spans="6:7" s="306" customFormat="1">
      <c r="G63" s="388"/>
    </row>
    <row r="64" spans="6:7" s="306" customFormat="1">
      <c r="G64" s="388"/>
    </row>
    <row r="65" spans="7:7" s="306" customFormat="1">
      <c r="G65" s="388"/>
    </row>
    <row r="66" spans="7:7" s="306" customFormat="1">
      <c r="G66" s="388"/>
    </row>
    <row r="67" spans="7:7" s="306" customFormat="1">
      <c r="G67" s="388"/>
    </row>
    <row r="68" spans="7:7" s="306" customFormat="1">
      <c r="G68" s="388"/>
    </row>
    <row r="69" spans="7:7" s="306" customFormat="1">
      <c r="G69" s="388"/>
    </row>
    <row r="70" spans="7:7" s="306" customFormat="1">
      <c r="G70" s="388"/>
    </row>
    <row r="71" spans="7:7" s="306" customFormat="1">
      <c r="G71" s="388"/>
    </row>
    <row r="72" spans="7:7" s="306" customFormat="1">
      <c r="G72" s="388"/>
    </row>
    <row r="73" spans="7:7" s="306" customFormat="1">
      <c r="G73" s="388"/>
    </row>
    <row r="74" spans="7:7" s="306" customFormat="1">
      <c r="G74" s="388"/>
    </row>
    <row r="75" spans="7:7" s="306" customFormat="1">
      <c r="G75" s="388"/>
    </row>
    <row r="76" spans="7:7" s="306" customFormat="1">
      <c r="G76" s="388"/>
    </row>
    <row r="77" spans="7:7" s="306" customFormat="1">
      <c r="G77" s="388"/>
    </row>
    <row r="78" spans="7:7" s="306" customFormat="1">
      <c r="G78" s="388"/>
    </row>
    <row r="79" spans="7:7" s="306" customFormat="1">
      <c r="G79" s="388"/>
    </row>
    <row r="80" spans="7:7" s="306" customFormat="1">
      <c r="G80" s="388"/>
    </row>
    <row r="81" spans="7:7" s="306" customFormat="1">
      <c r="G81" s="388"/>
    </row>
    <row r="82" spans="7:7" s="306" customFormat="1">
      <c r="G82" s="388"/>
    </row>
    <row r="83" spans="7:7" s="306" customFormat="1">
      <c r="G83" s="388"/>
    </row>
    <row r="84" spans="7:7" s="306" customFormat="1">
      <c r="G84" s="388"/>
    </row>
    <row r="85" spans="7:7" s="306" customFormat="1">
      <c r="G85" s="388"/>
    </row>
    <row r="86" spans="7:7" s="306" customFormat="1">
      <c r="G86" s="388"/>
    </row>
    <row r="87" spans="7:7" s="306" customFormat="1">
      <c r="G87" s="388"/>
    </row>
    <row r="88" spans="7:7" s="306" customFormat="1">
      <c r="G88" s="388"/>
    </row>
    <row r="89" spans="7:7" s="306" customFormat="1">
      <c r="G89" s="388"/>
    </row>
    <row r="90" spans="7:7" s="306" customFormat="1">
      <c r="G90" s="388"/>
    </row>
    <row r="91" spans="7:7" s="306" customFormat="1">
      <c r="G91" s="388"/>
    </row>
    <row r="92" spans="7:7" s="306" customFormat="1">
      <c r="G92" s="388"/>
    </row>
    <row r="93" spans="7:7" s="306" customFormat="1">
      <c r="G93" s="388"/>
    </row>
    <row r="94" spans="7:7" s="306" customFormat="1">
      <c r="G94" s="388"/>
    </row>
    <row r="95" spans="7:7" s="306" customFormat="1">
      <c r="G95" s="388"/>
    </row>
    <row r="96" spans="7:7" s="306" customFormat="1">
      <c r="G96" s="388"/>
    </row>
    <row r="97" spans="7:7" s="306" customFormat="1">
      <c r="G97" s="388"/>
    </row>
    <row r="98" spans="7:7" s="306" customFormat="1">
      <c r="G98" s="388"/>
    </row>
    <row r="99" spans="7:7" s="306" customFormat="1">
      <c r="G99" s="388"/>
    </row>
    <row r="100" spans="7:7" s="306" customFormat="1">
      <c r="G100" s="388"/>
    </row>
    <row r="101" spans="7:7" s="306" customFormat="1">
      <c r="G101" s="388"/>
    </row>
    <row r="102" spans="7:7" s="306" customFormat="1">
      <c r="G102" s="388"/>
    </row>
    <row r="103" spans="7:7" s="306" customFormat="1">
      <c r="G103" s="388"/>
    </row>
    <row r="104" spans="7:7" s="306" customFormat="1">
      <c r="G104" s="388"/>
    </row>
    <row r="105" spans="7:7" s="306" customFormat="1">
      <c r="G105" s="388"/>
    </row>
    <row r="106" spans="7:7" s="306" customFormat="1">
      <c r="G106" s="388"/>
    </row>
    <row r="107" spans="7:7" s="306" customFormat="1">
      <c r="G107" s="388"/>
    </row>
    <row r="108" spans="7:7" s="306" customFormat="1">
      <c r="G108" s="388"/>
    </row>
    <row r="109" spans="7:7" s="306" customFormat="1">
      <c r="G109" s="388"/>
    </row>
    <row r="110" spans="7:7" s="306" customFormat="1">
      <c r="G110" s="388"/>
    </row>
    <row r="111" spans="7:7" s="306" customFormat="1">
      <c r="G111" s="388"/>
    </row>
    <row r="112" spans="7:7" s="306" customFormat="1">
      <c r="G112" s="388"/>
    </row>
    <row r="113" spans="7:7" s="306" customFormat="1">
      <c r="G113" s="388"/>
    </row>
    <row r="114" spans="7:7" s="306" customFormat="1">
      <c r="G114" s="388"/>
    </row>
    <row r="115" spans="7:7" s="306" customFormat="1">
      <c r="G115" s="388"/>
    </row>
    <row r="116" spans="7:7" s="306" customFormat="1">
      <c r="G116" s="388"/>
    </row>
    <row r="117" spans="7:7" s="306" customFormat="1">
      <c r="G117" s="388"/>
    </row>
    <row r="118" spans="7:7" s="306" customFormat="1">
      <c r="G118" s="388"/>
    </row>
    <row r="119" spans="7:7" s="306" customFormat="1">
      <c r="G119" s="388"/>
    </row>
    <row r="120" spans="7:7" s="306" customFormat="1">
      <c r="G120" s="388"/>
    </row>
    <row r="121" spans="7:7" s="306" customFormat="1">
      <c r="G121" s="388"/>
    </row>
    <row r="122" spans="7:7" s="306" customFormat="1">
      <c r="G122" s="388"/>
    </row>
    <row r="123" spans="7:7" s="306" customFormat="1">
      <c r="G123" s="388"/>
    </row>
    <row r="124" spans="7:7" s="306" customFormat="1">
      <c r="G124" s="388"/>
    </row>
    <row r="125" spans="7:7" s="306" customFormat="1">
      <c r="G125" s="388"/>
    </row>
    <row r="126" spans="7:7" s="306" customFormat="1">
      <c r="G126" s="388"/>
    </row>
    <row r="127" spans="7:7" s="306" customFormat="1">
      <c r="G127" s="388"/>
    </row>
    <row r="128" spans="7:7" s="306" customFormat="1">
      <c r="G128" s="388"/>
    </row>
    <row r="129" spans="7:7" s="306" customFormat="1">
      <c r="G129" s="388"/>
    </row>
    <row r="130" spans="7:7" s="306" customFormat="1">
      <c r="G130" s="388"/>
    </row>
    <row r="131" spans="7:7" s="306" customFormat="1">
      <c r="G131" s="388"/>
    </row>
    <row r="132" spans="7:7" s="306" customFormat="1">
      <c r="G132" s="388"/>
    </row>
    <row r="133" spans="7:7" s="306" customFormat="1">
      <c r="G133" s="388"/>
    </row>
    <row r="134" spans="7:7" s="306" customFormat="1">
      <c r="G134" s="388"/>
    </row>
    <row r="135" spans="7:7" s="306" customFormat="1">
      <c r="G135" s="388"/>
    </row>
    <row r="136" spans="7:7" s="306" customFormat="1">
      <c r="G136" s="388"/>
    </row>
    <row r="137" spans="7:7" s="306" customFormat="1">
      <c r="G137" s="388"/>
    </row>
    <row r="138" spans="7:7" s="306" customFormat="1">
      <c r="G138" s="388"/>
    </row>
    <row r="139" spans="7:7" s="306" customFormat="1">
      <c r="G139" s="388"/>
    </row>
    <row r="140" spans="7:7" s="306" customFormat="1">
      <c r="G140" s="388"/>
    </row>
    <row r="141" spans="7:7" s="306" customFormat="1">
      <c r="G141" s="388"/>
    </row>
    <row r="142" spans="7:7" s="306" customFormat="1">
      <c r="G142" s="388"/>
    </row>
    <row r="143" spans="7:7" s="306" customFormat="1">
      <c r="G143" s="388"/>
    </row>
    <row r="144" spans="7:7" s="306" customFormat="1">
      <c r="G144" s="388"/>
    </row>
    <row r="145" spans="7:7" s="306" customFormat="1">
      <c r="G145" s="388"/>
    </row>
    <row r="146" spans="7:7" s="306" customFormat="1">
      <c r="G146" s="388"/>
    </row>
    <row r="147" spans="7:7" s="306" customFormat="1">
      <c r="G147" s="388"/>
    </row>
    <row r="148" spans="7:7" s="306" customFormat="1">
      <c r="G148" s="388"/>
    </row>
    <row r="149" spans="7:7" s="306" customFormat="1">
      <c r="G149" s="388"/>
    </row>
    <row r="150" spans="7:7" s="306" customFormat="1">
      <c r="G150" s="388"/>
    </row>
    <row r="151" spans="7:7" s="306" customFormat="1">
      <c r="G151" s="388"/>
    </row>
    <row r="152" spans="7:7" s="306" customFormat="1">
      <c r="G152" s="388"/>
    </row>
    <row r="153" spans="7:7" s="306" customFormat="1">
      <c r="G153" s="388"/>
    </row>
    <row r="154" spans="7:7" s="306" customFormat="1">
      <c r="G154" s="388"/>
    </row>
    <row r="155" spans="7:7" s="306" customFormat="1">
      <c r="G155" s="388"/>
    </row>
    <row r="156" spans="7:7" s="306" customFormat="1">
      <c r="G156" s="388"/>
    </row>
    <row r="157" spans="7:7" s="306" customFormat="1">
      <c r="G157" s="388"/>
    </row>
    <row r="158" spans="7:7" s="306" customFormat="1">
      <c r="G158" s="388"/>
    </row>
    <row r="159" spans="7:7" s="306" customFormat="1">
      <c r="G159" s="388"/>
    </row>
    <row r="160" spans="7:7" s="306" customFormat="1">
      <c r="G160" s="388"/>
    </row>
    <row r="161" spans="7:7" s="306" customFormat="1">
      <c r="G161" s="388"/>
    </row>
    <row r="162" spans="7:7" s="306" customFormat="1">
      <c r="G162" s="388"/>
    </row>
    <row r="163" spans="7:7" s="306" customFormat="1">
      <c r="G163" s="388"/>
    </row>
    <row r="164" spans="7:7" s="306" customFormat="1">
      <c r="G164" s="388"/>
    </row>
    <row r="165" spans="7:7" s="306" customFormat="1">
      <c r="G165" s="388"/>
    </row>
    <row r="166" spans="7:7" s="306" customFormat="1">
      <c r="G166" s="388"/>
    </row>
    <row r="167" spans="7:7" s="306" customFormat="1">
      <c r="G167" s="388"/>
    </row>
  </sheetData>
  <mergeCells count="31">
    <mergeCell ref="B12:AA12"/>
    <mergeCell ref="B6:AA6"/>
    <mergeCell ref="B9:AA9"/>
    <mergeCell ref="B8:AA8"/>
    <mergeCell ref="B10:AA10"/>
    <mergeCell ref="AB21:AE21"/>
    <mergeCell ref="T15:X15"/>
    <mergeCell ref="H21:K21"/>
    <mergeCell ref="L21:O21"/>
    <mergeCell ref="P21:S21"/>
    <mergeCell ref="T21:W21"/>
    <mergeCell ref="X21:AA21"/>
    <mergeCell ref="C37:E37"/>
    <mergeCell ref="C24:E24"/>
    <mergeCell ref="B15:C15"/>
    <mergeCell ref="D15:G15"/>
    <mergeCell ref="B18:G18"/>
    <mergeCell ref="C23:E23"/>
    <mergeCell ref="C26:E26"/>
    <mergeCell ref="C27:E27"/>
    <mergeCell ref="C28:E28"/>
    <mergeCell ref="C30:E30"/>
    <mergeCell ref="C31:E31"/>
    <mergeCell ref="C29:E29"/>
    <mergeCell ref="C32:E32"/>
    <mergeCell ref="C33:E33"/>
    <mergeCell ref="C34:E34"/>
    <mergeCell ref="C35:E35"/>
    <mergeCell ref="C36:E36"/>
    <mergeCell ref="C39:E39"/>
    <mergeCell ref="C25:E25"/>
  </mergeCells>
  <conditionalFormatting sqref="I23:J27 M23:N27 Q23:R27 U23:V27 Y23:Z27 AC23:AD27 I29:J40 M29:N40 Q29:R40 U29:V40 Y29:Z40 AC29:AD40">
    <cfRule type="expression" dxfId="10" priority="4" stopIfTrue="1">
      <formula>H23&gt;99.9999999</formula>
    </cfRule>
  </conditionalFormatting>
  <conditionalFormatting sqref="S41 W41 AA41 AE41">
    <cfRule type="expression" dxfId="9" priority="3" stopIfTrue="1">
      <formula>#REF!=1</formula>
    </cfRule>
  </conditionalFormatting>
  <conditionalFormatting sqref="AC28:AD28 Y28:Z28 U28:V28 Q28:R28 M28:N28">
    <cfRule type="expression" dxfId="8" priority="2" stopIfTrue="1">
      <formula>L28&gt;99.9999999</formula>
    </cfRule>
  </conditionalFormatting>
  <conditionalFormatting sqref="I28:J28">
    <cfRule type="expression" dxfId="7" priority="1" stopIfTrue="1">
      <formula>#REF!&gt;99.9999999</formula>
    </cfRule>
  </conditionalFormatting>
  <printOptions horizontalCentered="1" verticalCentered="1"/>
  <pageMargins left="0.11811023622047245" right="0.11811023622047245" top="0.35433070866141736" bottom="0.31496062992125984" header="0.31496062992125984" footer="0.15748031496062992"/>
  <pageSetup paperSize="9" scale="76" orientation="landscape"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47"/>
  <sheetViews>
    <sheetView view="pageBreakPreview" zoomScale="115" zoomScaleNormal="115" zoomScaleSheetLayoutView="115" workbookViewId="0">
      <selection activeCell="L18" sqref="L18"/>
    </sheetView>
  </sheetViews>
  <sheetFormatPr defaultRowHeight="12.75"/>
  <cols>
    <col min="1" max="1" width="9.140625" style="391"/>
    <col min="2" max="2" width="16.28515625" style="391" customWidth="1"/>
    <col min="3" max="3" width="2.28515625" style="391" customWidth="1"/>
    <col min="4" max="4" width="5" style="391" customWidth="1"/>
    <col min="5" max="6" width="9.140625" style="391"/>
    <col min="7" max="7" width="3.85546875" style="391" customWidth="1"/>
    <col min="8" max="8" width="26" style="391" customWidth="1"/>
    <col min="9" max="9" width="15" style="391" customWidth="1"/>
    <col min="10" max="16384" width="9.140625" style="391"/>
  </cols>
  <sheetData>
    <row r="1" spans="2:12">
      <c r="B1" s="392"/>
      <c r="C1" s="393"/>
      <c r="D1" s="393"/>
      <c r="E1" s="393"/>
      <c r="F1" s="393"/>
      <c r="G1" s="393"/>
      <c r="H1" s="393"/>
      <c r="I1" s="889" t="str">
        <f>[4]RESUMO!B13</f>
        <v>REVISÃO 4-02/10/2.014</v>
      </c>
    </row>
    <row r="2" spans="2:12">
      <c r="B2" s="890"/>
      <c r="C2" s="891"/>
      <c r="D2" s="891"/>
      <c r="E2" s="891"/>
      <c r="F2" s="891"/>
      <c r="G2" s="891"/>
      <c r="H2" s="891"/>
      <c r="I2" s="892"/>
    </row>
    <row r="3" spans="2:12">
      <c r="B3" s="897"/>
      <c r="C3" s="898"/>
      <c r="D3" s="898"/>
      <c r="E3" s="898"/>
      <c r="F3" s="898"/>
      <c r="G3" s="898"/>
      <c r="H3" s="898"/>
      <c r="I3" s="899"/>
    </row>
    <row r="4" spans="2:12">
      <c r="B4" s="897"/>
      <c r="C4" s="898"/>
      <c r="D4" s="898"/>
      <c r="E4" s="898"/>
      <c r="F4" s="898"/>
      <c r="G4" s="898"/>
      <c r="H4" s="898"/>
      <c r="I4" s="899"/>
    </row>
    <row r="5" spans="2:12">
      <c r="B5" s="900" t="s">
        <v>32873</v>
      </c>
      <c r="C5" s="906"/>
      <c r="D5" s="906"/>
      <c r="E5" s="906"/>
      <c r="F5" s="906"/>
      <c r="G5" s="906"/>
      <c r="H5" s="906"/>
      <c r="I5" s="907"/>
    </row>
    <row r="6" spans="2:12">
      <c r="B6" s="903" t="s">
        <v>32805</v>
      </c>
      <c r="C6" s="901"/>
      <c r="D6" s="901"/>
      <c r="E6" s="901"/>
      <c r="F6" s="901"/>
      <c r="G6" s="901"/>
      <c r="H6" s="901"/>
      <c r="I6" s="902"/>
    </row>
    <row r="7" spans="2:12">
      <c r="B7" s="908"/>
      <c r="C7" s="904"/>
      <c r="D7" s="904"/>
      <c r="E7" s="904"/>
      <c r="F7" s="904"/>
      <c r="G7" s="904"/>
      <c r="H7" s="904"/>
      <c r="I7" s="905"/>
    </row>
    <row r="8" spans="2:12">
      <c r="B8" s="915" t="s">
        <v>72468</v>
      </c>
      <c r="C8" s="916"/>
      <c r="D8" s="916"/>
      <c r="E8" s="916"/>
      <c r="F8" s="916"/>
      <c r="G8" s="916"/>
      <c r="H8" s="916"/>
      <c r="I8" s="917"/>
    </row>
    <row r="9" spans="2:12" ht="7.9" customHeight="1">
      <c r="B9" s="392"/>
      <c r="C9" s="393"/>
      <c r="D9" s="393"/>
      <c r="E9" s="393"/>
      <c r="F9" s="393"/>
      <c r="G9" s="393"/>
      <c r="H9" s="393"/>
      <c r="I9" s="394"/>
    </row>
    <row r="10" spans="2:12" ht="15" customHeight="1">
      <c r="B10" s="912" t="s">
        <v>72471</v>
      </c>
      <c r="C10" s="913"/>
      <c r="D10" s="913"/>
      <c r="E10" s="913"/>
      <c r="F10" s="913"/>
      <c r="G10" s="913"/>
      <c r="H10" s="913"/>
      <c r="I10" s="914"/>
    </row>
    <row r="11" spans="2:12" s="395" customFormat="1">
      <c r="B11" s="909" t="s">
        <v>32874</v>
      </c>
      <c r="C11" s="910"/>
      <c r="D11" s="910"/>
      <c r="E11" s="910"/>
      <c r="F11" s="910"/>
      <c r="G11" s="910"/>
      <c r="H11" s="910"/>
      <c r="I11" s="911"/>
    </row>
    <row r="12" spans="2:12" ht="7.9" customHeight="1">
      <c r="B12" s="893"/>
      <c r="C12" s="894"/>
      <c r="D12" s="894"/>
      <c r="E12" s="894"/>
      <c r="F12" s="895"/>
      <c r="G12" s="895"/>
      <c r="H12" s="895"/>
      <c r="I12" s="896"/>
    </row>
    <row r="13" spans="2:12" s="165" customFormat="1" ht="18" customHeight="1">
      <c r="B13" s="826" t="s">
        <v>32875</v>
      </c>
      <c r="C13" s="827"/>
      <c r="D13" s="827"/>
      <c r="E13" s="827"/>
      <c r="F13" s="827"/>
      <c r="G13" s="827"/>
      <c r="H13" s="827"/>
      <c r="I13" s="828"/>
      <c r="L13" s="918"/>
    </row>
    <row r="14" spans="2:12" ht="15" customHeight="1">
      <c r="B14" s="829" t="s">
        <v>32876</v>
      </c>
      <c r="C14" s="830"/>
      <c r="D14" s="830"/>
      <c r="E14" s="830"/>
      <c r="F14" s="830"/>
      <c r="G14" s="830"/>
      <c r="H14" s="831"/>
      <c r="I14" s="396" t="s">
        <v>32877</v>
      </c>
    </row>
    <row r="15" spans="2:12" s="165" customFormat="1" ht="20.100000000000001" customHeight="1">
      <c r="B15" s="397" t="s">
        <v>32878</v>
      </c>
      <c r="C15" s="398"/>
      <c r="D15" s="398"/>
      <c r="E15" s="398"/>
      <c r="F15" s="398"/>
      <c r="G15" s="399"/>
      <c r="H15" s="400"/>
      <c r="I15" s="401">
        <v>3</v>
      </c>
    </row>
    <row r="16" spans="2:12" s="165" customFormat="1" ht="20.100000000000001" customHeight="1">
      <c r="B16" s="397" t="s">
        <v>32879</v>
      </c>
      <c r="C16" s="398"/>
      <c r="D16" s="398"/>
      <c r="E16" s="398"/>
      <c r="F16" s="398"/>
      <c r="G16" s="399"/>
      <c r="H16" s="400"/>
      <c r="I16" s="401">
        <v>0.8</v>
      </c>
    </row>
    <row r="17" spans="2:9" s="165" customFormat="1" ht="20.100000000000001" customHeight="1">
      <c r="B17" s="397" t="s">
        <v>32880</v>
      </c>
      <c r="C17" s="398"/>
      <c r="D17" s="398"/>
      <c r="E17" s="398"/>
      <c r="F17" s="398"/>
      <c r="G17" s="399"/>
      <c r="H17" s="400"/>
      <c r="I17" s="401">
        <v>0.97</v>
      </c>
    </row>
    <row r="18" spans="2:9" s="165" customFormat="1" ht="30" customHeight="1">
      <c r="B18" s="824" t="s">
        <v>32881</v>
      </c>
      <c r="C18" s="825"/>
      <c r="D18" s="825"/>
      <c r="E18" s="825"/>
      <c r="F18" s="825"/>
      <c r="G18" s="825"/>
      <c r="H18" s="825"/>
      <c r="I18" s="402">
        <f>SUM(I15:I17)</f>
        <v>4.7699999999999996</v>
      </c>
    </row>
    <row r="19" spans="2:9" s="165" customFormat="1" ht="15" customHeight="1">
      <c r="B19" s="826" t="s">
        <v>32882</v>
      </c>
      <c r="C19" s="827"/>
      <c r="D19" s="827"/>
      <c r="E19" s="827"/>
      <c r="F19" s="827"/>
      <c r="G19" s="827"/>
      <c r="H19" s="827"/>
      <c r="I19" s="828"/>
    </row>
    <row r="20" spans="2:9" s="165" customFormat="1" ht="15" customHeight="1">
      <c r="B20" s="829" t="s">
        <v>32876</v>
      </c>
      <c r="C20" s="830"/>
      <c r="D20" s="830"/>
      <c r="E20" s="830"/>
      <c r="F20" s="830"/>
      <c r="G20" s="830"/>
      <c r="H20" s="831"/>
      <c r="I20" s="396" t="s">
        <v>32877</v>
      </c>
    </row>
    <row r="21" spans="2:9" s="165" customFormat="1" ht="20.100000000000001" customHeight="1">
      <c r="B21" s="403" t="s">
        <v>32883</v>
      </c>
      <c r="C21" s="404"/>
      <c r="D21" s="404"/>
      <c r="E21" s="404"/>
      <c r="F21" s="405"/>
      <c r="G21" s="406"/>
      <c r="H21" s="407"/>
      <c r="I21" s="401">
        <v>0.59</v>
      </c>
    </row>
    <row r="22" spans="2:9" s="165" customFormat="1" ht="30" customHeight="1">
      <c r="B22" s="824" t="s">
        <v>32884</v>
      </c>
      <c r="C22" s="825"/>
      <c r="D22" s="825"/>
      <c r="E22" s="825"/>
      <c r="F22" s="825"/>
      <c r="G22" s="825"/>
      <c r="H22" s="825"/>
      <c r="I22" s="402">
        <f>SUM(I21:I21)</f>
        <v>0.59</v>
      </c>
    </row>
    <row r="23" spans="2:9" s="165" customFormat="1" ht="15" customHeight="1">
      <c r="B23" s="826" t="s">
        <v>32885</v>
      </c>
      <c r="C23" s="827"/>
      <c r="D23" s="827"/>
      <c r="E23" s="827"/>
      <c r="F23" s="827"/>
      <c r="G23" s="827"/>
      <c r="H23" s="827"/>
      <c r="I23" s="828"/>
    </row>
    <row r="24" spans="2:9" s="165" customFormat="1" ht="15" customHeight="1">
      <c r="B24" s="829" t="s">
        <v>32876</v>
      </c>
      <c r="C24" s="830"/>
      <c r="D24" s="830"/>
      <c r="E24" s="830"/>
      <c r="F24" s="830"/>
      <c r="G24" s="830"/>
      <c r="H24" s="831"/>
      <c r="I24" s="396" t="s">
        <v>32877</v>
      </c>
    </row>
    <row r="25" spans="2:9" s="165" customFormat="1" ht="20.100000000000001" customHeight="1">
      <c r="B25" s="851" t="s">
        <v>32886</v>
      </c>
      <c r="C25" s="852"/>
      <c r="D25" s="852"/>
      <c r="E25" s="852"/>
      <c r="F25" s="852"/>
      <c r="G25" s="852"/>
      <c r="H25" s="853"/>
      <c r="I25" s="401">
        <v>6.16</v>
      </c>
    </row>
    <row r="26" spans="2:9" s="165" customFormat="1" ht="30" customHeight="1">
      <c r="B26" s="824" t="s">
        <v>32887</v>
      </c>
      <c r="C26" s="825"/>
      <c r="D26" s="825"/>
      <c r="E26" s="825"/>
      <c r="F26" s="825"/>
      <c r="G26" s="825"/>
      <c r="H26" s="825"/>
      <c r="I26" s="402">
        <f>SUM(I25:I25)</f>
        <v>6.16</v>
      </c>
    </row>
    <row r="27" spans="2:9" s="165" customFormat="1" ht="15" customHeight="1">
      <c r="B27" s="826" t="s">
        <v>32888</v>
      </c>
      <c r="C27" s="827"/>
      <c r="D27" s="827"/>
      <c r="E27" s="827"/>
      <c r="F27" s="827"/>
      <c r="G27" s="827"/>
      <c r="H27" s="827"/>
      <c r="I27" s="828"/>
    </row>
    <row r="28" spans="2:9" s="165" customFormat="1" ht="15" customHeight="1">
      <c r="B28" s="829" t="s">
        <v>32876</v>
      </c>
      <c r="C28" s="830"/>
      <c r="D28" s="830"/>
      <c r="E28" s="830"/>
      <c r="F28" s="830"/>
      <c r="G28" s="830"/>
      <c r="H28" s="831"/>
      <c r="I28" s="396" t="s">
        <v>32877</v>
      </c>
    </row>
    <row r="29" spans="2:9" s="165" customFormat="1" ht="20.100000000000001" customHeight="1">
      <c r="B29" s="397" t="s">
        <v>32889</v>
      </c>
      <c r="C29" s="398"/>
      <c r="D29" s="398"/>
      <c r="E29" s="398"/>
      <c r="F29" s="398"/>
      <c r="G29" s="399"/>
      <c r="H29" s="408"/>
      <c r="I29" s="401">
        <v>5</v>
      </c>
    </row>
    <row r="30" spans="2:9" s="165" customFormat="1" ht="20.100000000000001" customHeight="1">
      <c r="B30" s="397" t="s">
        <v>32890</v>
      </c>
      <c r="C30" s="398"/>
      <c r="D30" s="398"/>
      <c r="E30" s="398"/>
      <c r="F30" s="398"/>
      <c r="G30" s="399"/>
      <c r="H30" s="408"/>
      <c r="I30" s="402">
        <v>3</v>
      </c>
    </row>
    <row r="31" spans="2:9" s="165" customFormat="1" ht="20.100000000000001" customHeight="1">
      <c r="B31" s="397" t="s">
        <v>32891</v>
      </c>
      <c r="C31" s="398"/>
      <c r="D31" s="398"/>
      <c r="E31" s="398"/>
      <c r="F31" s="398"/>
      <c r="G31" s="399"/>
      <c r="H31" s="408"/>
      <c r="I31" s="402">
        <v>0.65</v>
      </c>
    </row>
    <row r="32" spans="2:9" s="165" customFormat="1" ht="20.100000000000001" customHeight="1">
      <c r="B32" s="397" t="s">
        <v>32892</v>
      </c>
      <c r="C32" s="398"/>
      <c r="D32" s="398"/>
      <c r="E32" s="398"/>
      <c r="F32" s="398"/>
      <c r="G32" s="399"/>
      <c r="H32" s="408"/>
      <c r="I32" s="402">
        <v>4.5</v>
      </c>
    </row>
    <row r="33" spans="2:9" s="165" customFormat="1" ht="30" customHeight="1">
      <c r="B33" s="824" t="s">
        <v>32893</v>
      </c>
      <c r="C33" s="825"/>
      <c r="D33" s="825"/>
      <c r="E33" s="825"/>
      <c r="F33" s="825"/>
      <c r="G33" s="825"/>
      <c r="H33" s="832"/>
      <c r="I33" s="402">
        <f>SUM(I29:I32)</f>
        <v>13.15</v>
      </c>
    </row>
    <row r="34" spans="2:9">
      <c r="B34" s="409"/>
      <c r="C34" s="410"/>
      <c r="D34" s="411"/>
      <c r="E34" s="412"/>
      <c r="F34" s="412"/>
      <c r="G34" s="412"/>
      <c r="H34" s="412"/>
      <c r="I34" s="413"/>
    </row>
    <row r="35" spans="2:9">
      <c r="B35" s="833" t="s">
        <v>32894</v>
      </c>
      <c r="C35" s="834"/>
      <c r="D35" s="834"/>
      <c r="E35" s="834"/>
      <c r="F35" s="834"/>
      <c r="G35" s="834"/>
      <c r="H35" s="834"/>
      <c r="I35" s="835"/>
    </row>
    <row r="36" spans="2:9" ht="13.5" thickBot="1">
      <c r="B36" s="414"/>
      <c r="C36" s="415"/>
      <c r="D36" s="415"/>
      <c r="E36" s="415"/>
      <c r="F36" s="415"/>
      <c r="G36" s="415"/>
      <c r="H36" s="415"/>
      <c r="I36" s="416"/>
    </row>
    <row r="37" spans="2:9" ht="24.75" customHeight="1" thickBot="1">
      <c r="B37" s="836" t="s">
        <v>32895</v>
      </c>
      <c r="C37" s="839" t="s">
        <v>32896</v>
      </c>
      <c r="D37" s="839"/>
      <c r="E37" s="839"/>
      <c r="F37" s="839"/>
      <c r="G37" s="839"/>
      <c r="H37" s="840" t="s">
        <v>32897</v>
      </c>
      <c r="I37" s="843" t="s">
        <v>32898</v>
      </c>
    </row>
    <row r="38" spans="2:9" ht="11.25" customHeight="1">
      <c r="B38" s="837"/>
      <c r="C38" s="846"/>
      <c r="D38" s="848" t="s">
        <v>32899</v>
      </c>
      <c r="E38" s="849"/>
      <c r="F38" s="849"/>
      <c r="G38" s="849"/>
      <c r="H38" s="841"/>
      <c r="I38" s="844"/>
    </row>
    <row r="39" spans="2:9" ht="13.5" thickBot="1">
      <c r="B39" s="838"/>
      <c r="C39" s="847"/>
      <c r="D39" s="850"/>
      <c r="E39" s="850"/>
      <c r="F39" s="850"/>
      <c r="G39" s="850"/>
      <c r="H39" s="842"/>
      <c r="I39" s="845"/>
    </row>
    <row r="40" spans="2:9" ht="6" customHeight="1">
      <c r="B40" s="691"/>
      <c r="C40" s="417"/>
      <c r="D40" s="418"/>
      <c r="E40" s="418"/>
      <c r="F40" s="418"/>
      <c r="G40" s="418"/>
      <c r="H40" s="692"/>
      <c r="I40" s="419"/>
    </row>
    <row r="41" spans="2:9" ht="20.100000000000001" customHeight="1">
      <c r="B41" s="818" t="s">
        <v>32900</v>
      </c>
      <c r="C41" s="819"/>
      <c r="D41" s="819"/>
      <c r="E41" s="819"/>
      <c r="F41" s="819"/>
      <c r="G41" s="819"/>
      <c r="H41" s="819"/>
      <c r="I41" s="820"/>
    </row>
    <row r="42" spans="2:9" ht="20.100000000000001" customHeight="1">
      <c r="B42" s="818" t="s">
        <v>32901</v>
      </c>
      <c r="C42" s="819"/>
      <c r="D42" s="819"/>
      <c r="E42" s="819"/>
      <c r="F42" s="819"/>
      <c r="G42" s="819"/>
      <c r="H42" s="819"/>
      <c r="I42" s="820"/>
    </row>
    <row r="43" spans="2:9" ht="20.100000000000001" customHeight="1">
      <c r="B43" s="818" t="s">
        <v>32902</v>
      </c>
      <c r="C43" s="819"/>
      <c r="D43" s="819"/>
      <c r="E43" s="819"/>
      <c r="F43" s="819"/>
      <c r="G43" s="819"/>
      <c r="H43" s="819"/>
      <c r="I43" s="820"/>
    </row>
    <row r="44" spans="2:9" ht="20.100000000000001" customHeight="1">
      <c r="B44" s="818" t="s">
        <v>32903</v>
      </c>
      <c r="C44" s="819"/>
      <c r="D44" s="819"/>
      <c r="E44" s="819"/>
      <c r="F44" s="819"/>
      <c r="G44" s="819"/>
      <c r="H44" s="819"/>
      <c r="I44" s="820"/>
    </row>
    <row r="45" spans="2:9" ht="6.75" customHeight="1" thickBot="1">
      <c r="B45" s="691"/>
      <c r="C45" s="417"/>
      <c r="D45" s="418"/>
      <c r="E45" s="418"/>
      <c r="F45" s="418"/>
      <c r="G45" s="418"/>
      <c r="H45" s="692"/>
      <c r="I45" s="419"/>
    </row>
    <row r="46" spans="2:9" ht="13.5" thickTop="1">
      <c r="B46" s="392"/>
      <c r="C46" s="393"/>
      <c r="D46" s="393"/>
      <c r="E46" s="393"/>
      <c r="F46" s="393"/>
      <c r="G46" s="821" t="s">
        <v>32904</v>
      </c>
      <c r="H46" s="822"/>
      <c r="I46" s="823">
        <f>(ROUND((1+I18/100)*(1+I22/100)*(1+I26/100)/(1-I33/100),4))-1</f>
        <v>0.28820000000000001</v>
      </c>
    </row>
    <row r="47" spans="2:9">
      <c r="B47" s="919"/>
      <c r="C47" s="420"/>
      <c r="D47" s="420"/>
      <c r="E47" s="420"/>
      <c r="F47" s="420"/>
      <c r="G47" s="920"/>
      <c r="H47" s="921"/>
      <c r="I47" s="922"/>
    </row>
  </sheetData>
  <mergeCells count="32">
    <mergeCell ref="B10:I10"/>
    <mergeCell ref="B43:I43"/>
    <mergeCell ref="B25:H25"/>
    <mergeCell ref="B2:I2"/>
    <mergeCell ref="B11:I11"/>
    <mergeCell ref="B13:I13"/>
    <mergeCell ref="B14:H14"/>
    <mergeCell ref="B18:H18"/>
    <mergeCell ref="B19:I19"/>
    <mergeCell ref="B20:H20"/>
    <mergeCell ref="B22:H22"/>
    <mergeCell ref="B23:I23"/>
    <mergeCell ref="B24:H24"/>
    <mergeCell ref="B5:I5"/>
    <mergeCell ref="B6:I6"/>
    <mergeCell ref="B8:I8"/>
    <mergeCell ref="B44:I44"/>
    <mergeCell ref="G46:H47"/>
    <mergeCell ref="I46:I47"/>
    <mergeCell ref="B26:H26"/>
    <mergeCell ref="B27:I27"/>
    <mergeCell ref="B28:H28"/>
    <mergeCell ref="B33:H33"/>
    <mergeCell ref="B35:I35"/>
    <mergeCell ref="B37:B39"/>
    <mergeCell ref="C37:G37"/>
    <mergeCell ref="H37:H39"/>
    <mergeCell ref="I37:I39"/>
    <mergeCell ref="C38:C39"/>
    <mergeCell ref="D38:G39"/>
    <mergeCell ref="B41:I41"/>
    <mergeCell ref="B42:I42"/>
  </mergeCells>
  <pageMargins left="0.95" right="0.15748031496062992" top="0.78740157480314965" bottom="0.39370078740157483" header="0.31496062992125984" footer="0.15748031496062992"/>
  <pageSetup paperSize="9"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491"/>
  <sheetViews>
    <sheetView view="pageBreakPreview" topLeftCell="A52" zoomScale="120" zoomScaleSheetLayoutView="120" workbookViewId="0">
      <selection activeCell="A65" sqref="A65:XFD65"/>
    </sheetView>
  </sheetViews>
  <sheetFormatPr defaultRowHeight="11.25"/>
  <cols>
    <col min="1" max="1" width="9.140625" style="35"/>
    <col min="2" max="2" width="6.42578125" style="109" customWidth="1"/>
    <col min="3" max="3" width="13.7109375" style="101" customWidth="1"/>
    <col min="4" max="4" width="12.5703125" style="111" customWidth="1"/>
    <col min="5" max="5" width="10.42578125" style="99" customWidth="1"/>
    <col min="6" max="6" width="9.85546875" style="112" customWidth="1"/>
    <col min="7" max="7" width="11" style="112" customWidth="1"/>
    <col min="8" max="8" width="11.28515625" style="112" customWidth="1"/>
    <col min="9" max="9" width="12.85546875" style="112" customWidth="1"/>
    <col min="10" max="10" width="6.140625" style="112" bestFit="1" customWidth="1"/>
    <col min="11" max="11" width="7.85546875" style="112" bestFit="1" customWidth="1"/>
    <col min="12" max="16384" width="9.140625" style="35"/>
  </cols>
  <sheetData>
    <row r="1" spans="2:14" ht="17.25" customHeight="1">
      <c r="B1" s="87" t="e">
        <f>'[3]ORÇ REF QUADRA'!A1</f>
        <v>#REF!</v>
      </c>
      <c r="C1" s="88"/>
      <c r="D1" s="88"/>
      <c r="E1" s="88"/>
      <c r="F1" s="88"/>
      <c r="G1" s="88"/>
      <c r="H1" s="88"/>
      <c r="I1" s="88"/>
      <c r="J1" s="88"/>
      <c r="K1" s="89"/>
      <c r="L1" s="90"/>
      <c r="M1" s="91"/>
      <c r="N1" s="91"/>
    </row>
    <row r="2" spans="2:14" ht="17.25" customHeight="1">
      <c r="B2" s="92" t="e">
        <f>'[3]ORÇ REF QUADRA'!A2</f>
        <v>#REF!</v>
      </c>
      <c r="C2" s="93"/>
      <c r="D2" s="93"/>
      <c r="E2" s="93"/>
      <c r="F2" s="93"/>
      <c r="G2" s="93"/>
      <c r="H2" s="93"/>
      <c r="I2" s="93"/>
      <c r="J2" s="93"/>
      <c r="K2" s="13"/>
      <c r="L2" s="90"/>
      <c r="M2" s="91"/>
      <c r="N2" s="91"/>
    </row>
    <row r="3" spans="2:14" ht="12.75">
      <c r="B3" s="94"/>
      <c r="C3" s="95"/>
      <c r="D3" s="95"/>
      <c r="E3" s="95"/>
      <c r="F3" s="95"/>
      <c r="G3" s="95"/>
      <c r="H3" s="95"/>
      <c r="I3" s="95"/>
      <c r="J3" s="95"/>
      <c r="K3" s="17"/>
      <c r="L3" s="96"/>
      <c r="M3" s="91"/>
      <c r="N3" s="91"/>
    </row>
    <row r="4" spans="2:14" ht="17.25" customHeight="1">
      <c r="B4" s="9" t="s">
        <v>0</v>
      </c>
      <c r="C4" s="95"/>
      <c r="D4" s="95"/>
      <c r="E4" s="95"/>
      <c r="F4" s="95"/>
      <c r="G4" s="95"/>
      <c r="H4" s="95"/>
      <c r="I4" s="95"/>
      <c r="J4" s="95"/>
      <c r="K4" s="97"/>
      <c r="L4" s="96"/>
      <c r="M4" s="91"/>
      <c r="N4" s="91"/>
    </row>
    <row r="5" spans="2:14" ht="9" customHeight="1">
      <c r="B5" s="9"/>
      <c r="C5" s="95"/>
      <c r="D5" s="95"/>
      <c r="E5" s="95"/>
      <c r="F5" s="95"/>
      <c r="G5" s="95"/>
      <c r="H5" s="95"/>
      <c r="I5" s="95"/>
      <c r="J5" s="95"/>
      <c r="K5" s="97"/>
      <c r="L5" s="96"/>
      <c r="M5" s="91"/>
      <c r="N5" s="91"/>
    </row>
    <row r="6" spans="2:14" ht="15" customHeight="1">
      <c r="B6" s="715" t="s">
        <v>32805</v>
      </c>
      <c r="C6" s="716"/>
      <c r="D6" s="716"/>
      <c r="E6" s="716"/>
      <c r="F6" s="716"/>
      <c r="G6" s="716"/>
      <c r="H6" s="716"/>
      <c r="I6" s="716"/>
      <c r="J6" s="716"/>
      <c r="K6" s="717"/>
      <c r="L6" s="96"/>
      <c r="M6" s="91"/>
      <c r="N6" s="91"/>
    </row>
    <row r="7" spans="2:14" ht="9" customHeight="1">
      <c r="B7" s="486"/>
      <c r="C7" s="487"/>
      <c r="D7" s="487"/>
      <c r="E7" s="487"/>
      <c r="F7" s="487"/>
      <c r="G7" s="487"/>
      <c r="H7" s="487"/>
      <c r="I7" s="487"/>
      <c r="J7" s="487"/>
      <c r="K7" s="488"/>
      <c r="L7" s="96"/>
      <c r="M7" s="91"/>
      <c r="N7" s="91"/>
    </row>
    <row r="8" spans="2:14" ht="15">
      <c r="B8" s="700" t="s">
        <v>32804</v>
      </c>
      <c r="C8" s="718"/>
      <c r="D8" s="718"/>
      <c r="E8" s="718"/>
      <c r="F8" s="718"/>
      <c r="G8" s="718"/>
      <c r="H8" s="718"/>
      <c r="I8" s="718"/>
      <c r="J8" s="718"/>
      <c r="K8" s="719"/>
      <c r="L8" s="96"/>
      <c r="M8" s="91"/>
      <c r="N8" s="91"/>
    </row>
    <row r="9" spans="2:14" ht="9" customHeight="1">
      <c r="B9" s="94"/>
      <c r="C9" s="95"/>
      <c r="D9" s="95"/>
      <c r="E9" s="95"/>
      <c r="F9" s="95"/>
      <c r="G9" s="95"/>
      <c r="H9" s="95"/>
      <c r="I9" s="95"/>
      <c r="J9" s="95"/>
      <c r="K9" s="97"/>
      <c r="L9" s="96"/>
      <c r="M9" s="91"/>
      <c r="N9" s="91"/>
    </row>
    <row r="10" spans="2:14" ht="15">
      <c r="B10" s="700" t="s">
        <v>33840</v>
      </c>
      <c r="C10" s="718"/>
      <c r="D10" s="718"/>
      <c r="E10" s="718"/>
      <c r="F10" s="718"/>
      <c r="G10" s="718"/>
      <c r="H10" s="718"/>
      <c r="I10" s="718"/>
      <c r="J10" s="718"/>
      <c r="K10" s="719"/>
      <c r="L10" s="96"/>
      <c r="M10" s="91"/>
      <c r="N10" s="91"/>
    </row>
    <row r="11" spans="2:14" ht="9" customHeight="1">
      <c r="B11" s="94"/>
      <c r="C11" s="95"/>
      <c r="D11" s="95"/>
      <c r="E11" s="95"/>
      <c r="F11" s="95"/>
      <c r="G11" s="95"/>
      <c r="H11" s="95"/>
      <c r="I11" s="95"/>
      <c r="J11" s="95"/>
      <c r="K11" s="97"/>
      <c r="L11" s="96"/>
      <c r="M11" s="91"/>
      <c r="N11" s="91"/>
    </row>
    <row r="12" spans="2:14" ht="15">
      <c r="B12" s="98"/>
      <c r="C12" s="489"/>
      <c r="D12" s="720"/>
      <c r="E12" s="720"/>
      <c r="F12" s="720"/>
      <c r="G12" s="720"/>
      <c r="H12" s="720"/>
      <c r="I12" s="720"/>
      <c r="J12" s="489"/>
      <c r="K12" s="490"/>
      <c r="L12" s="96"/>
      <c r="M12" s="91"/>
      <c r="N12" s="91"/>
    </row>
    <row r="13" spans="2:14" ht="15.75">
      <c r="B13" s="721" t="s">
        <v>128</v>
      </c>
      <c r="C13" s="722"/>
      <c r="D13" s="722"/>
      <c r="E13" s="722"/>
      <c r="F13" s="722"/>
      <c r="G13" s="722"/>
      <c r="H13" s="722"/>
      <c r="I13" s="722"/>
      <c r="J13" s="722"/>
      <c r="K13" s="723"/>
      <c r="L13" s="96"/>
      <c r="M13" s="91"/>
      <c r="N13" s="91"/>
    </row>
    <row r="14" spans="2:14" s="99" customFormat="1" ht="16.5" customHeight="1">
      <c r="B14" s="497" t="s">
        <v>3</v>
      </c>
      <c r="C14" s="422" t="s">
        <v>4</v>
      </c>
      <c r="D14" s="724" t="s">
        <v>129</v>
      </c>
      <c r="E14" s="724"/>
      <c r="F14" s="724"/>
      <c r="G14" s="724"/>
      <c r="H14" s="724"/>
      <c r="I14" s="724"/>
      <c r="J14" s="423" t="s">
        <v>130</v>
      </c>
      <c r="K14" s="498" t="s">
        <v>131</v>
      </c>
      <c r="M14" s="91"/>
      <c r="N14" s="91"/>
    </row>
    <row r="15" spans="2:14" ht="15" customHeight="1">
      <c r="B15" s="710" t="s">
        <v>161</v>
      </c>
      <c r="C15" s="711"/>
      <c r="D15" s="711"/>
      <c r="E15" s="712"/>
      <c r="F15" s="712"/>
      <c r="G15" s="712"/>
      <c r="H15" s="712"/>
      <c r="I15" s="712"/>
      <c r="J15" s="712"/>
      <c r="K15" s="713"/>
      <c r="L15" s="52"/>
      <c r="M15" s="100" t="s">
        <v>132</v>
      </c>
      <c r="N15" s="100" t="s">
        <v>133</v>
      </c>
    </row>
    <row r="16" spans="2:14" ht="34.5" customHeight="1">
      <c r="B16" s="499" t="s">
        <v>15</v>
      </c>
      <c r="C16" s="470" t="str">
        <f>'ORÇ SANTO ANTONIO'!C17</f>
        <v>99059</v>
      </c>
      <c r="D16" s="714" t="str">
        <f>VLOOKUP(C16,'SINAPI 03-21'!A:D,2,0)</f>
        <v>LOCACAO CONVENCIONAL DE OBRA, UTILIZANDO GABARITO DE TÁBUAS CORRIDAS PONTALETADAS A CADA 2,00M -  2 UTILIZAÇÕES. AF_10/2018</v>
      </c>
      <c r="E16" s="714"/>
      <c r="F16" s="714"/>
      <c r="G16" s="714"/>
      <c r="H16" s="714"/>
      <c r="I16" s="714"/>
      <c r="J16" s="494" t="str">
        <f>VLOOKUP(C16,'SINAPI 03-21'!A:D,3,0)</f>
        <v>M</v>
      </c>
      <c r="K16" s="500">
        <f>E17</f>
        <v>195</v>
      </c>
      <c r="M16" s="102">
        <v>34.15</v>
      </c>
      <c r="N16" s="102">
        <v>20.149999999999999</v>
      </c>
    </row>
    <row r="17" spans="2:19">
      <c r="B17" s="499"/>
      <c r="D17" s="35" t="s">
        <v>33378</v>
      </c>
      <c r="E17" s="107">
        <v>195</v>
      </c>
      <c r="F17" s="35"/>
      <c r="G17" s="35"/>
      <c r="H17" s="35"/>
      <c r="I17" s="35"/>
      <c r="J17" s="494"/>
      <c r="K17" s="500"/>
      <c r="M17" s="31"/>
      <c r="N17" s="31"/>
    </row>
    <row r="18" spans="2:19" s="50" customFormat="1" ht="12" customHeight="1">
      <c r="B18" s="501"/>
      <c r="C18" s="101"/>
      <c r="D18" s="425"/>
      <c r="E18" s="103"/>
      <c r="F18" s="103"/>
      <c r="G18" s="103"/>
      <c r="H18" s="103"/>
      <c r="I18" s="35"/>
      <c r="J18" s="35"/>
      <c r="K18" s="502"/>
      <c r="L18" s="104"/>
      <c r="M18" s="96"/>
      <c r="N18" s="105"/>
      <c r="O18" s="91"/>
      <c r="P18" s="106"/>
      <c r="Q18" s="35"/>
      <c r="R18" s="35"/>
      <c r="S18" s="35"/>
    </row>
    <row r="19" spans="2:19" ht="15" customHeight="1">
      <c r="B19" s="710" t="s">
        <v>134</v>
      </c>
      <c r="C19" s="711"/>
      <c r="D19" s="711"/>
      <c r="E19" s="712"/>
      <c r="F19" s="712"/>
      <c r="G19" s="712"/>
      <c r="H19" s="712"/>
      <c r="I19" s="712"/>
      <c r="J19" s="712"/>
      <c r="K19" s="713"/>
      <c r="L19" s="52"/>
    </row>
    <row r="20" spans="2:19" ht="72.75" customHeight="1">
      <c r="B20" s="499" t="s">
        <v>21</v>
      </c>
      <c r="C20" s="456" t="str">
        <f>'ORÇ SANTO ANTONIO'!C20</f>
        <v>02.004.0004-A</v>
      </c>
      <c r="D20" s="714" t="str">
        <f>VLOOKUP(C20,'EMOP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714"/>
      <c r="F20" s="714"/>
      <c r="G20" s="714"/>
      <c r="H20" s="714"/>
      <c r="I20" s="714"/>
      <c r="J20" s="494" t="str">
        <f>VLOOKUP(C20,'EMOP 03-21'!A:J,9,0)</f>
        <v>M2</v>
      </c>
      <c r="K20" s="500">
        <f>SUM(G22:G22)</f>
        <v>12.5</v>
      </c>
      <c r="L20" s="58"/>
      <c r="N20" s="107"/>
    </row>
    <row r="21" spans="2:19" s="50" customFormat="1" ht="12" customHeight="1">
      <c r="B21" s="501"/>
      <c r="C21" s="101"/>
      <c r="D21" s="103"/>
      <c r="E21" s="103" t="s">
        <v>136</v>
      </c>
      <c r="F21" s="103" t="s">
        <v>137</v>
      </c>
      <c r="G21" s="424" t="s">
        <v>138</v>
      </c>
      <c r="H21" s="103"/>
      <c r="I21" s="35"/>
      <c r="J21" s="35"/>
      <c r="K21" s="502"/>
      <c r="L21" s="104"/>
      <c r="M21" s="96"/>
      <c r="N21" s="105"/>
      <c r="O21" s="91"/>
      <c r="P21" s="106"/>
      <c r="Q21" s="35"/>
      <c r="R21" s="35"/>
      <c r="S21" s="35"/>
    </row>
    <row r="22" spans="2:19" s="50" customFormat="1" ht="12" customHeight="1">
      <c r="B22" s="501"/>
      <c r="C22" s="101"/>
      <c r="D22" s="103"/>
      <c r="E22" s="103">
        <v>5</v>
      </c>
      <c r="F22" s="103">
        <v>2.5</v>
      </c>
      <c r="G22" s="103">
        <f>TRUNC(E22*F22,2)</f>
        <v>12.5</v>
      </c>
      <c r="H22" s="103"/>
      <c r="I22" s="35"/>
      <c r="J22" s="35"/>
      <c r="K22" s="502"/>
      <c r="L22" s="103"/>
      <c r="M22" s="96"/>
      <c r="N22" s="108"/>
      <c r="O22" s="91"/>
      <c r="P22" s="106"/>
      <c r="Q22" s="35"/>
      <c r="R22" s="35"/>
      <c r="S22" s="35"/>
    </row>
    <row r="23" spans="2:19" s="50" customFormat="1" ht="11.25" customHeight="1">
      <c r="B23" s="501"/>
      <c r="C23" s="101"/>
      <c r="D23" s="425"/>
      <c r="E23" s="425"/>
      <c r="F23" s="103"/>
      <c r="G23" s="35"/>
      <c r="H23" s="103"/>
      <c r="I23" s="35"/>
      <c r="J23" s="35"/>
      <c r="K23" s="502"/>
      <c r="L23" s="104"/>
      <c r="M23" s="96"/>
      <c r="N23" s="105"/>
      <c r="O23" s="91"/>
      <c r="P23" s="106"/>
      <c r="Q23" s="35"/>
      <c r="R23" s="35"/>
      <c r="S23" s="35"/>
    </row>
    <row r="24" spans="2:19" ht="45.75" customHeight="1">
      <c r="B24" s="499" t="s">
        <v>22</v>
      </c>
      <c r="C24" s="473" t="str">
        <f>'ORÇ SANTO ANTONIO'!C21</f>
        <v>02.002.0012-A</v>
      </c>
      <c r="D24" s="714" t="str">
        <f>VLOOKUP(C24,'EMOP 03-21'!A:J,2,0)</f>
        <v>TAPUME DE VEDACAO OU PROTECAO,EXECUTADO COM TELHAS TRAPEZOIDAIS DE ACO GALVANIZADO,ESPESSURA DE 0,5MM,ESTAS COM 2 VEZESDE UTILIZACAO,INCLUSIVE ENGRADAMENTO DE MADEIRA,UTILIZADO 2VEZES,EXCLUSIVE PINTURA</v>
      </c>
      <c r="E24" s="714"/>
      <c r="F24" s="714"/>
      <c r="G24" s="714"/>
      <c r="H24" s="714"/>
      <c r="I24" s="714"/>
      <c r="J24" s="669" t="str">
        <f>VLOOKUP(C24,'EMOP 03-21'!A:J,9,0)</f>
        <v>M2</v>
      </c>
      <c r="K24" s="500">
        <f>G26</f>
        <v>429.11</v>
      </c>
      <c r="L24" s="116"/>
      <c r="M24" s="57"/>
      <c r="N24" s="107"/>
    </row>
    <row r="25" spans="2:19" s="50" customFormat="1" ht="12" customHeight="1">
      <c r="B25" s="501"/>
      <c r="C25" s="101"/>
      <c r="D25" s="103"/>
      <c r="E25" s="492" t="s">
        <v>139</v>
      </c>
      <c r="F25" s="494" t="s">
        <v>140</v>
      </c>
      <c r="G25" s="491" t="s">
        <v>138</v>
      </c>
      <c r="H25" s="103"/>
      <c r="I25" s="103"/>
      <c r="J25" s="103"/>
      <c r="K25" s="502"/>
      <c r="L25" s="104"/>
      <c r="M25" s="96"/>
      <c r="N25" s="105"/>
      <c r="O25" s="91"/>
      <c r="P25" s="106"/>
      <c r="Q25" s="35"/>
      <c r="R25" s="35"/>
      <c r="S25" s="35"/>
    </row>
    <row r="26" spans="2:19" s="50" customFormat="1" ht="12" customHeight="1">
      <c r="B26" s="501"/>
      <c r="C26" s="101"/>
      <c r="D26" s="103"/>
      <c r="E26" s="103">
        <v>195.05</v>
      </c>
      <c r="F26" s="103">
        <v>2.2000000000000002</v>
      </c>
      <c r="G26" s="103">
        <f>TRUNC(E26*F26,2)</f>
        <v>429.11</v>
      </c>
      <c r="H26" s="103"/>
      <c r="I26" s="35"/>
      <c r="J26" s="35"/>
      <c r="K26" s="502"/>
      <c r="L26" s="104"/>
      <c r="M26" s="96"/>
      <c r="N26" s="105"/>
      <c r="O26" s="91"/>
      <c r="P26" s="106"/>
      <c r="Q26" s="35"/>
      <c r="R26" s="35"/>
      <c r="S26" s="35"/>
    </row>
    <row r="27" spans="2:19" s="50" customFormat="1" ht="11.25" customHeight="1">
      <c r="B27" s="501"/>
      <c r="C27" s="101"/>
      <c r="D27" s="425"/>
      <c r="E27" s="425"/>
      <c r="F27" s="103"/>
      <c r="G27" s="35"/>
      <c r="H27" s="103"/>
      <c r="I27" s="35"/>
      <c r="J27" s="35"/>
      <c r="K27" s="502"/>
      <c r="L27" s="104"/>
      <c r="M27" s="96"/>
      <c r="N27" s="105"/>
      <c r="O27" s="91"/>
      <c r="P27" s="106"/>
      <c r="Q27" s="35"/>
      <c r="R27" s="35"/>
      <c r="S27" s="35"/>
    </row>
    <row r="28" spans="2:19" ht="37.5" customHeight="1">
      <c r="B28" s="499" t="s">
        <v>25</v>
      </c>
      <c r="C28" s="471" t="str">
        <f>'ORÇ SANTO ANTONIO'!C22</f>
        <v>02.015.0001-A</v>
      </c>
      <c r="D28" s="714" t="str">
        <f>VLOOKUP(C28,'EMOP 03-21'!A:J,2,0)</f>
        <v>INSTALACAO E LIGACAO PROVISORIA PARA ABASTECIMENTO DE AGUA E ESGOTAMENTO SANITARIO EM CANTEIRO DE OBRAS,INCLUSIVE ESCAVACAO,EXCLUSIVE REPOSICAO DA PAVIMENTACAO DO LOGRADOURO PUBLICO</v>
      </c>
      <c r="E28" s="714"/>
      <c r="F28" s="714"/>
      <c r="G28" s="714"/>
      <c r="H28" s="714"/>
      <c r="I28" s="714"/>
      <c r="J28" s="669" t="str">
        <f>VLOOKUP(C28,'EMOP 03-21'!A:J,9,0)</f>
        <v>UN</v>
      </c>
      <c r="K28" s="500">
        <v>1</v>
      </c>
      <c r="M28" s="725" t="s">
        <v>24</v>
      </c>
      <c r="N28" s="726"/>
    </row>
    <row r="29" spans="2:19" s="50" customFormat="1" ht="11.25" customHeight="1">
      <c r="B29" s="501"/>
      <c r="C29" s="101"/>
      <c r="D29" s="425"/>
      <c r="E29" s="425"/>
      <c r="F29" s="103"/>
      <c r="G29" s="35"/>
      <c r="H29" s="103"/>
      <c r="I29" s="35"/>
      <c r="J29" s="35"/>
      <c r="K29" s="502"/>
      <c r="L29" s="104"/>
      <c r="M29" s="727">
        <f>'[4]ORÇ V PEDRAS CAMPO'!K22</f>
        <v>3.149697249269684E-2</v>
      </c>
      <c r="N29" s="728"/>
      <c r="O29" s="91"/>
      <c r="P29" s="106"/>
      <c r="Q29" s="35"/>
      <c r="R29" s="35"/>
      <c r="S29" s="35"/>
    </row>
    <row r="30" spans="2:19" ht="39.75" customHeight="1">
      <c r="B30" s="499" t="s">
        <v>27</v>
      </c>
      <c r="C30" s="471" t="str">
        <f>'ORÇ SANTO ANTONIO'!C23</f>
        <v>02.016.0001-A</v>
      </c>
      <c r="D30" s="714" t="str">
        <f>VLOOKUP(C30,'EMOP 03-21'!A:J,2,0)</f>
        <v>INSTALACAO E LIGACAO PROVISORIA DE ALIMENTACAO DE ENERGIA ELETRICA,EM BAIXA TENSAO,PARA CANTEIRO DE OBRAS,M3-CHAVE 100A,CARGA 3KW,20CV,EXCLUSIVE O FORNECIMENTO DO MEDIDOR</v>
      </c>
      <c r="E30" s="714"/>
      <c r="F30" s="714"/>
      <c r="G30" s="714"/>
      <c r="H30" s="714"/>
      <c r="I30" s="714"/>
      <c r="J30" s="669" t="str">
        <f>VLOOKUP(C30,'EMOP 03-21'!A:J,9,0)</f>
        <v>UN</v>
      </c>
      <c r="K30" s="500">
        <v>1</v>
      </c>
      <c r="L30" s="115"/>
    </row>
    <row r="31" spans="2:19" s="50" customFormat="1" ht="11.25" customHeight="1">
      <c r="B31" s="501"/>
      <c r="C31" s="101"/>
      <c r="D31" s="425"/>
      <c r="E31" s="425"/>
      <c r="F31" s="103"/>
      <c r="G31" s="35"/>
      <c r="H31" s="103"/>
      <c r="I31" s="35"/>
      <c r="J31" s="35"/>
      <c r="K31" s="502"/>
      <c r="L31" s="104"/>
      <c r="M31" s="96"/>
      <c r="N31" s="105"/>
      <c r="O31" s="91"/>
      <c r="P31" s="106"/>
      <c r="Q31" s="35"/>
      <c r="R31" s="35"/>
      <c r="S31" s="35"/>
    </row>
    <row r="32" spans="2:19" s="50" customFormat="1" ht="11.25" customHeight="1">
      <c r="B32" s="501"/>
      <c r="C32" s="101"/>
      <c r="D32" s="425"/>
      <c r="E32" s="425"/>
      <c r="F32" s="103"/>
      <c r="G32" s="35"/>
      <c r="H32" s="103"/>
      <c r="I32" s="35"/>
      <c r="J32" s="35"/>
      <c r="K32" s="502"/>
      <c r="L32" s="467"/>
      <c r="M32" s="96"/>
      <c r="N32" s="105"/>
      <c r="O32" s="91"/>
      <c r="P32" s="118"/>
      <c r="Q32" s="35"/>
      <c r="R32" s="35"/>
      <c r="S32" s="35"/>
    </row>
    <row r="33" spans="2:19" s="50" customFormat="1" ht="11.25" customHeight="1">
      <c r="B33" s="501"/>
      <c r="C33" s="101"/>
      <c r="D33" s="425"/>
      <c r="E33" s="425"/>
      <c r="F33" s="103"/>
      <c r="G33" s="35"/>
      <c r="H33" s="103"/>
      <c r="I33" s="35"/>
      <c r="J33" s="35"/>
      <c r="K33" s="502"/>
      <c r="L33" s="467"/>
      <c r="M33" s="96"/>
      <c r="N33" s="105"/>
      <c r="O33" s="91"/>
      <c r="P33" s="118"/>
      <c r="Q33" s="35"/>
      <c r="R33" s="35"/>
      <c r="S33" s="35"/>
    </row>
    <row r="34" spans="2:19" ht="26.25" customHeight="1">
      <c r="B34" s="499" t="s">
        <v>33466</v>
      </c>
      <c r="C34" s="472" t="str">
        <f>'ORÇ SANTO ANTONIO'!C24</f>
        <v>02.020.0001-A</v>
      </c>
      <c r="D34" s="714" t="str">
        <f>VLOOKUP(C34,'EMOP 03-21'!A:J,2,0)</f>
        <v>PLACA DE IDENTIFICACAO DE OBRA PUBLICA,INCLUSIVE PINTURA E SUPORTES DE MADEIRA.FORNECIMENTO E COLOCACAO</v>
      </c>
      <c r="E34" s="714"/>
      <c r="F34" s="714"/>
      <c r="G34" s="714"/>
      <c r="H34" s="714"/>
      <c r="I34" s="714"/>
      <c r="J34" s="669" t="str">
        <f>VLOOKUP(C34,'EMOP 03-21'!A:J,9,0)</f>
        <v>M2</v>
      </c>
      <c r="K34" s="500">
        <f>G37+G38</f>
        <v>7.42</v>
      </c>
      <c r="L34" s="116"/>
    </row>
    <row r="35" spans="2:19" ht="22.5" customHeight="1">
      <c r="B35" s="499"/>
      <c r="D35" s="714" t="s">
        <v>141</v>
      </c>
      <c r="E35" s="714"/>
      <c r="F35" s="714"/>
      <c r="G35" s="714"/>
      <c r="H35" s="714"/>
      <c r="I35" s="714"/>
      <c r="J35" s="494"/>
      <c r="K35" s="500"/>
    </row>
    <row r="36" spans="2:19" s="50" customFormat="1" ht="12" customHeight="1">
      <c r="B36" s="501"/>
      <c r="C36" s="101"/>
      <c r="D36" s="103" t="s">
        <v>55557</v>
      </c>
      <c r="E36" s="103" t="s">
        <v>55558</v>
      </c>
      <c r="F36" s="103" t="s">
        <v>142</v>
      </c>
      <c r="G36" s="424" t="s">
        <v>138</v>
      </c>
      <c r="H36" s="103"/>
      <c r="I36" s="35"/>
      <c r="J36" s="35"/>
      <c r="K36" s="502"/>
      <c r="L36" s="104"/>
      <c r="M36" s="96"/>
      <c r="N36" s="105"/>
      <c r="O36" s="91"/>
      <c r="P36" s="106"/>
      <c r="Q36" s="35"/>
      <c r="R36" s="35"/>
      <c r="S36" s="35"/>
    </row>
    <row r="37" spans="2:19" s="50" customFormat="1" ht="12" customHeight="1">
      <c r="B37" s="501"/>
      <c r="C37" s="101"/>
      <c r="D37" s="103">
        <v>2.75</v>
      </c>
      <c r="E37" s="103">
        <v>1.35</v>
      </c>
      <c r="F37" s="103">
        <v>1</v>
      </c>
      <c r="G37" s="103">
        <f>TRUNC(D37*E37*F37,2)</f>
        <v>3.71</v>
      </c>
      <c r="H37" s="103" t="s">
        <v>32905</v>
      </c>
      <c r="I37" s="35"/>
      <c r="J37" s="35"/>
      <c r="K37" s="502"/>
      <c r="L37" s="103"/>
      <c r="M37" s="96"/>
      <c r="N37" s="108"/>
      <c r="O37" s="91"/>
      <c r="P37" s="106"/>
      <c r="Q37" s="35"/>
      <c r="R37" s="35"/>
      <c r="S37" s="35"/>
    </row>
    <row r="38" spans="2:19" s="50" customFormat="1" ht="11.25" customHeight="1">
      <c r="B38" s="501"/>
      <c r="C38" s="101"/>
      <c r="D38" s="103">
        <v>2.75</v>
      </c>
      <c r="E38" s="103">
        <v>1.35</v>
      </c>
      <c r="F38" s="103">
        <v>1</v>
      </c>
      <c r="G38" s="103">
        <f>TRUNC(D38*E38*F38,2)</f>
        <v>3.71</v>
      </c>
      <c r="H38" s="103" t="s">
        <v>32906</v>
      </c>
      <c r="I38" s="35"/>
      <c r="J38" s="35"/>
      <c r="K38" s="502"/>
      <c r="L38" s="104"/>
      <c r="M38" s="96"/>
      <c r="N38" s="105"/>
      <c r="O38" s="91"/>
      <c r="P38" s="106"/>
      <c r="Q38" s="35"/>
      <c r="R38" s="35"/>
      <c r="S38" s="35"/>
    </row>
    <row r="39" spans="2:19" ht="15" customHeight="1">
      <c r="B39" s="710" t="s">
        <v>143</v>
      </c>
      <c r="C39" s="711"/>
      <c r="D39" s="711"/>
      <c r="E39" s="712" t="s">
        <v>17</v>
      </c>
      <c r="F39" s="712"/>
      <c r="G39" s="712"/>
      <c r="H39" s="712"/>
      <c r="I39" s="712"/>
      <c r="J39" s="712"/>
      <c r="K39" s="713"/>
      <c r="L39" s="52"/>
    </row>
    <row r="40" spans="2:19" ht="48" customHeight="1">
      <c r="B40" s="499" t="s">
        <v>30</v>
      </c>
      <c r="C40" s="494" t="str">
        <f>'ORÇ SANTO ANTONIO'!C27</f>
        <v>01.006.0010-A</v>
      </c>
      <c r="D40" s="714" t="str">
        <f>VLOOKUP(C40,'EMOP 03-21'!A:J,2,0)</f>
        <v>REGULARIZACAO DE TERRENO COM TRATOR EM TORNO DE 80CV,COMPREENDENDO ACERTO,RASPAGEM EVENTUALMENTE ATE 0,30M DE PROFUNDIDADE E AFASTAMENTO LATERAL DO MATERIAL EXCEDENTE</v>
      </c>
      <c r="E40" s="714"/>
      <c r="F40" s="714"/>
      <c r="G40" s="714"/>
      <c r="H40" s="714"/>
      <c r="I40" s="714"/>
      <c r="J40" s="669" t="str">
        <f>VLOOKUP(C40,'EMOP 03-21'!A:J,9,0)</f>
        <v>M2</v>
      </c>
      <c r="K40" s="500">
        <f>E41</f>
        <v>2518</v>
      </c>
    </row>
    <row r="41" spans="2:19" s="50" customFormat="1" ht="12.75" customHeight="1">
      <c r="B41" s="501"/>
      <c r="C41" s="494"/>
      <c r="D41" s="35" t="s">
        <v>33463</v>
      </c>
      <c r="E41" s="103">
        <v>2518</v>
      </c>
      <c r="F41" s="103"/>
      <c r="G41" s="103"/>
      <c r="H41" s="103"/>
      <c r="I41" s="424"/>
      <c r="J41" s="35"/>
      <c r="K41" s="502"/>
      <c r="L41" s="104"/>
      <c r="M41" s="96"/>
      <c r="N41" s="105"/>
      <c r="O41" s="91"/>
      <c r="P41" s="106"/>
      <c r="Q41" s="35"/>
      <c r="R41" s="35"/>
      <c r="S41" s="35"/>
    </row>
    <row r="42" spans="2:19" s="50" customFormat="1" ht="12.75" customHeight="1">
      <c r="B42" s="501"/>
      <c r="C42" s="494"/>
      <c r="D42" s="452"/>
      <c r="E42" s="35"/>
      <c r="F42" s="103"/>
      <c r="G42" s="103"/>
      <c r="H42" s="103"/>
      <c r="I42" s="103"/>
      <c r="J42" s="35"/>
      <c r="K42" s="502"/>
      <c r="L42" s="103"/>
      <c r="M42" s="96"/>
      <c r="N42" s="108"/>
      <c r="O42" s="91"/>
      <c r="P42" s="106"/>
      <c r="Q42" s="35"/>
      <c r="R42" s="35"/>
      <c r="S42" s="35"/>
    </row>
    <row r="43" spans="2:19" ht="32.25" customHeight="1">
      <c r="B43" s="499" t="s">
        <v>32</v>
      </c>
      <c r="C43" s="473" t="str">
        <f>'ORÇ SANTO ANTONIO'!C28</f>
        <v>96522</v>
      </c>
      <c r="D43" s="714" t="str">
        <f>VLOOKUP(C43,'SINAPI 03-21'!A:D,2,0)</f>
        <v>ESCAVAÇÃO MANUAL PARA BLOCO DE COROAMENTO OU SAPATA, SEM PREVISÃO DE FÔRMA. AF_06/2017</v>
      </c>
      <c r="E43" s="714"/>
      <c r="F43" s="714"/>
      <c r="G43" s="714"/>
      <c r="H43" s="714"/>
      <c r="I43" s="714"/>
      <c r="J43" s="669" t="str">
        <f>VLOOKUP(C43,'SINAPI 03-21'!A:D,3,0)</f>
        <v>M3</v>
      </c>
      <c r="K43" s="500">
        <f>H46+I52+H58</f>
        <v>10.079999999999998</v>
      </c>
    </row>
    <row r="44" spans="2:19">
      <c r="B44" s="499"/>
      <c r="D44" s="729" t="s">
        <v>33400</v>
      </c>
      <c r="E44" s="729"/>
      <c r="F44" s="729"/>
      <c r="G44" s="729"/>
      <c r="H44" s="428"/>
      <c r="I44" s="428"/>
      <c r="J44" s="494"/>
      <c r="K44" s="500"/>
    </row>
    <row r="45" spans="2:19">
      <c r="B45" s="499"/>
      <c r="D45" s="492" t="s">
        <v>33384</v>
      </c>
      <c r="E45" s="494" t="s">
        <v>137</v>
      </c>
      <c r="F45" s="494" t="s">
        <v>140</v>
      </c>
      <c r="G45" s="492" t="s">
        <v>142</v>
      </c>
      <c r="H45" s="429" t="s">
        <v>138</v>
      </c>
      <c r="I45" s="491"/>
      <c r="J45" s="494"/>
      <c r="K45" s="500"/>
    </row>
    <row r="46" spans="2:19" s="50" customFormat="1" ht="12" customHeight="1">
      <c r="B46" s="501"/>
      <c r="C46" s="101"/>
      <c r="D46" s="463">
        <v>0.6</v>
      </c>
      <c r="E46" s="452">
        <v>0.6</v>
      </c>
      <c r="F46" s="452">
        <v>0.6</v>
      </c>
      <c r="G46" s="452">
        <v>24</v>
      </c>
      <c r="H46" s="103">
        <f>G46*F46*E46*D46</f>
        <v>5.1839999999999993</v>
      </c>
      <c r="I46" s="103"/>
      <c r="J46" s="35"/>
      <c r="K46" s="502"/>
      <c r="L46" s="104"/>
      <c r="M46" s="96"/>
      <c r="N46" s="105"/>
      <c r="O46" s="91"/>
      <c r="P46" s="106"/>
      <c r="Q46" s="35"/>
      <c r="R46" s="35"/>
      <c r="S46" s="35"/>
    </row>
    <row r="47" spans="2:19" s="50" customFormat="1" ht="12" customHeight="1">
      <c r="B47" s="501"/>
      <c r="C47" s="101"/>
      <c r="D47" s="492"/>
      <c r="E47" s="452"/>
      <c r="F47" s="452"/>
      <c r="G47" s="103"/>
      <c r="H47" s="103"/>
      <c r="I47" s="103"/>
      <c r="J47" s="35"/>
      <c r="K47" s="502"/>
      <c r="L47" s="104"/>
      <c r="M47" s="96"/>
      <c r="N47" s="105"/>
      <c r="O47" s="91"/>
      <c r="P47" s="106"/>
      <c r="Q47" s="35"/>
      <c r="R47" s="35"/>
      <c r="S47" s="35"/>
    </row>
    <row r="48" spans="2:19" s="50" customFormat="1" ht="12" customHeight="1">
      <c r="B48" s="501"/>
      <c r="C48" s="101"/>
      <c r="D48" s="426" t="s">
        <v>33074</v>
      </c>
      <c r="E48" s="452"/>
      <c r="F48" s="452"/>
      <c r="G48" s="103"/>
      <c r="H48" s="103"/>
      <c r="I48" s="103"/>
      <c r="J48" s="35"/>
      <c r="K48" s="502"/>
      <c r="L48" s="467"/>
      <c r="M48" s="96"/>
      <c r="N48" s="105"/>
      <c r="O48" s="91"/>
      <c r="P48" s="118"/>
      <c r="Q48" s="35"/>
      <c r="R48" s="35"/>
      <c r="S48" s="35"/>
    </row>
    <row r="49" spans="2:19" s="50" customFormat="1" ht="12" customHeight="1">
      <c r="B49" s="501"/>
      <c r="C49" s="101"/>
      <c r="D49" s="492"/>
      <c r="E49" s="452"/>
      <c r="F49" s="452"/>
      <c r="G49" s="103"/>
      <c r="H49" s="103"/>
      <c r="I49" s="103"/>
      <c r="J49" s="35"/>
      <c r="K49" s="502"/>
      <c r="L49" s="467"/>
      <c r="M49" s="96"/>
      <c r="N49" s="105"/>
      <c r="O49" s="91"/>
      <c r="P49" s="118"/>
      <c r="Q49" s="35"/>
      <c r="R49" s="35"/>
      <c r="S49" s="35"/>
    </row>
    <row r="50" spans="2:19">
      <c r="B50" s="499"/>
      <c r="D50" s="729" t="s">
        <v>33401</v>
      </c>
      <c r="E50" s="729"/>
      <c r="F50" s="729"/>
      <c r="G50" s="729"/>
      <c r="H50" s="428"/>
      <c r="I50" s="428"/>
      <c r="J50" s="494"/>
      <c r="K50" s="500"/>
    </row>
    <row r="51" spans="2:19" ht="30" customHeight="1">
      <c r="B51" s="499"/>
      <c r="D51" s="492" t="s">
        <v>33384</v>
      </c>
      <c r="E51" s="494" t="s">
        <v>137</v>
      </c>
      <c r="F51" s="494" t="s">
        <v>140</v>
      </c>
      <c r="G51" s="492" t="s">
        <v>142</v>
      </c>
      <c r="H51" s="562" t="s">
        <v>33443</v>
      </c>
      <c r="I51" s="429" t="s">
        <v>138</v>
      </c>
      <c r="J51" s="494"/>
      <c r="K51" s="500"/>
    </row>
    <row r="52" spans="2:19" s="50" customFormat="1" ht="12" customHeight="1">
      <c r="B52" s="501"/>
      <c r="C52" s="101"/>
      <c r="D52" s="463">
        <v>0.6</v>
      </c>
      <c r="E52" s="452">
        <v>0.6</v>
      </c>
      <c r="F52" s="452">
        <v>0.6</v>
      </c>
      <c r="G52" s="452">
        <v>10</v>
      </c>
      <c r="H52" s="563">
        <v>2</v>
      </c>
      <c r="I52" s="103">
        <f>G52*F52*E52*D52*H52</f>
        <v>4.3199999999999994</v>
      </c>
      <c r="J52" s="35"/>
      <c r="K52" s="502"/>
      <c r="L52" s="104"/>
      <c r="M52" s="96"/>
      <c r="N52" s="105"/>
      <c r="O52" s="91"/>
      <c r="P52" s="106"/>
      <c r="Q52" s="35"/>
      <c r="R52" s="35"/>
      <c r="S52" s="35"/>
    </row>
    <row r="53" spans="2:19" s="50" customFormat="1" ht="12" customHeight="1">
      <c r="B53" s="501"/>
      <c r="C53" s="101"/>
      <c r="D53" s="463"/>
      <c r="E53" s="452"/>
      <c r="F53" s="452"/>
      <c r="G53" s="452"/>
      <c r="H53" s="103"/>
      <c r="I53" s="103"/>
      <c r="J53" s="35"/>
      <c r="K53" s="502"/>
      <c r="L53" s="467"/>
      <c r="M53" s="96"/>
      <c r="N53" s="105"/>
      <c r="O53" s="91"/>
      <c r="P53" s="118"/>
      <c r="Q53" s="35"/>
      <c r="R53" s="35"/>
      <c r="S53" s="35"/>
    </row>
    <row r="54" spans="2:19" s="50" customFormat="1" ht="12" customHeight="1">
      <c r="B54" s="501"/>
      <c r="C54" s="101"/>
      <c r="D54" s="439" t="s">
        <v>33075</v>
      </c>
      <c r="E54" s="452"/>
      <c r="F54" s="452"/>
      <c r="G54" s="452"/>
      <c r="H54" s="103"/>
      <c r="I54" s="103"/>
      <c r="J54" s="35"/>
      <c r="K54" s="502"/>
      <c r="L54" s="467"/>
      <c r="M54" s="96"/>
      <c r="N54" s="105"/>
      <c r="O54" s="91"/>
      <c r="P54" s="118"/>
      <c r="Q54" s="35"/>
      <c r="R54" s="35"/>
      <c r="S54" s="35"/>
    </row>
    <row r="55" spans="2:19" s="50" customFormat="1" ht="12.75" customHeight="1">
      <c r="B55" s="501"/>
      <c r="C55" s="494"/>
      <c r="D55" s="118"/>
      <c r="E55" s="103"/>
      <c r="F55" s="103"/>
      <c r="G55" s="103"/>
      <c r="H55" s="103"/>
      <c r="I55" s="424"/>
      <c r="J55" s="35"/>
      <c r="K55" s="502"/>
      <c r="L55" s="103"/>
      <c r="M55" s="96"/>
      <c r="N55" s="108"/>
      <c r="O55" s="91"/>
      <c r="P55" s="106"/>
      <c r="Q55" s="35"/>
      <c r="R55" s="35"/>
      <c r="S55" s="35"/>
    </row>
    <row r="56" spans="2:19" s="50" customFormat="1" ht="15.75" customHeight="1">
      <c r="B56" s="501"/>
      <c r="C56" s="628"/>
      <c r="D56" s="731" t="s">
        <v>33856</v>
      </c>
      <c r="E56" s="731"/>
      <c r="F56" s="731"/>
      <c r="G56" s="103"/>
      <c r="H56" s="103"/>
      <c r="I56" s="424"/>
      <c r="J56" s="35"/>
      <c r="K56" s="502"/>
      <c r="L56" s="103"/>
      <c r="M56" s="96"/>
      <c r="N56" s="108"/>
      <c r="O56" s="91"/>
      <c r="P56" s="118"/>
      <c r="Q56" s="35"/>
      <c r="R56" s="35"/>
      <c r="S56" s="35"/>
    </row>
    <row r="57" spans="2:19" s="50" customFormat="1" ht="12.75" customHeight="1">
      <c r="B57" s="501"/>
      <c r="C57" s="628"/>
      <c r="D57" s="627" t="s">
        <v>33384</v>
      </c>
      <c r="E57" s="628" t="s">
        <v>137</v>
      </c>
      <c r="F57" s="628" t="s">
        <v>140</v>
      </c>
      <c r="G57" s="627" t="s">
        <v>142</v>
      </c>
      <c r="H57" s="429" t="s">
        <v>138</v>
      </c>
      <c r="I57" s="424"/>
      <c r="J57" s="35"/>
      <c r="K57" s="502"/>
      <c r="L57" s="103"/>
      <c r="M57" s="96"/>
      <c r="N57" s="108"/>
      <c r="O57" s="91"/>
      <c r="P57" s="118"/>
      <c r="Q57" s="35"/>
      <c r="R57" s="35"/>
      <c r="S57" s="35"/>
    </row>
    <row r="58" spans="2:19" s="50" customFormat="1" ht="12.75" customHeight="1">
      <c r="B58" s="501"/>
      <c r="C58" s="628"/>
      <c r="D58" s="463">
        <v>0.3</v>
      </c>
      <c r="E58" s="452">
        <v>0.3</v>
      </c>
      <c r="F58" s="452">
        <v>0.8</v>
      </c>
      <c r="G58" s="452">
        <v>8</v>
      </c>
      <c r="H58" s="103">
        <f>G58*F58*E58*D58</f>
        <v>0.57599999999999996</v>
      </c>
      <c r="I58" s="424"/>
      <c r="J58" s="35"/>
      <c r="K58" s="502"/>
      <c r="L58" s="103"/>
      <c r="M58" s="96"/>
      <c r="N58" s="108"/>
      <c r="O58" s="91"/>
      <c r="P58" s="118"/>
      <c r="Q58" s="35"/>
      <c r="R58" s="35"/>
      <c r="S58" s="35"/>
    </row>
    <row r="59" spans="2:19" s="50" customFormat="1" ht="12.75" customHeight="1">
      <c r="B59" s="501"/>
      <c r="C59" s="628"/>
      <c r="D59" s="118"/>
      <c r="E59" s="103"/>
      <c r="F59" s="103"/>
      <c r="G59" s="103"/>
      <c r="H59" s="103"/>
      <c r="I59" s="424"/>
      <c r="J59" s="35"/>
      <c r="K59" s="502"/>
      <c r="L59" s="103"/>
      <c r="M59" s="96"/>
      <c r="N59" s="108"/>
      <c r="O59" s="91"/>
      <c r="P59" s="118"/>
      <c r="Q59" s="35"/>
      <c r="R59" s="35"/>
      <c r="S59" s="35"/>
    </row>
    <row r="60" spans="2:19" s="50" customFormat="1" ht="12.75" customHeight="1">
      <c r="B60" s="501"/>
      <c r="C60" s="628"/>
      <c r="D60" s="118"/>
      <c r="E60" s="103"/>
      <c r="F60" s="103"/>
      <c r="G60" s="103"/>
      <c r="H60" s="103"/>
      <c r="I60" s="424"/>
      <c r="J60" s="35"/>
      <c r="K60" s="502"/>
      <c r="L60" s="103"/>
      <c r="M60" s="96"/>
      <c r="N60" s="108"/>
      <c r="O60" s="91"/>
      <c r="P60" s="118"/>
      <c r="Q60" s="35"/>
      <c r="R60" s="35"/>
      <c r="S60" s="35"/>
    </row>
    <row r="61" spans="2:19" ht="28.5" customHeight="1">
      <c r="B61" s="499" t="s">
        <v>33</v>
      </c>
      <c r="C61" s="470" t="str">
        <f>'ORÇ SANTO ANTONIO'!C29</f>
        <v>93382</v>
      </c>
      <c r="D61" s="714" t="str">
        <f>VLOOKUP(C61,'SINAPI 03-21'!A:D,2,0)</f>
        <v>REATERRO MANUAL DE VALAS COM COMPACTAÇÃO MECANIZADA. AF_04/2016</v>
      </c>
      <c r="E61" s="714"/>
      <c r="F61" s="714"/>
      <c r="G61" s="714"/>
      <c r="H61" s="714"/>
      <c r="I61" s="714"/>
      <c r="J61" s="669" t="str">
        <f>VLOOKUP(C61,'SINAPI 03-21'!A:D,3,0)</f>
        <v>M3</v>
      </c>
      <c r="K61" s="500">
        <f>H69</f>
        <v>36.54</v>
      </c>
    </row>
    <row r="62" spans="2:19" s="50" customFormat="1" ht="12" customHeight="1">
      <c r="B62" s="501"/>
      <c r="C62" s="494"/>
      <c r="D62" s="494" t="s">
        <v>135</v>
      </c>
      <c r="E62" s="103" t="s">
        <v>33084</v>
      </c>
      <c r="F62" s="35"/>
      <c r="G62" s="103" t="s">
        <v>33089</v>
      </c>
      <c r="H62" s="424" t="s">
        <v>138</v>
      </c>
      <c r="I62" s="35"/>
      <c r="J62" s="35"/>
      <c r="K62" s="502"/>
      <c r="L62" s="104"/>
      <c r="M62" s="96"/>
      <c r="N62" s="105"/>
      <c r="O62" s="91"/>
      <c r="P62" s="106"/>
      <c r="Q62" s="35"/>
      <c r="R62" s="35"/>
      <c r="S62" s="35"/>
    </row>
    <row r="63" spans="2:19" s="50" customFormat="1" ht="24" customHeight="1">
      <c r="B63" s="501"/>
      <c r="C63" s="494"/>
      <c r="D63" s="492" t="s">
        <v>33085</v>
      </c>
      <c r="E63" s="103">
        <f>K43</f>
        <v>10.079999999999998</v>
      </c>
      <c r="F63" s="494" t="s">
        <v>33086</v>
      </c>
      <c r="G63" s="103">
        <f>I200+I201</f>
        <v>3.3400000000000003</v>
      </c>
      <c r="H63" s="103">
        <f>TRUNC(E63-G63,2)</f>
        <v>6.74</v>
      </c>
      <c r="I63" s="35"/>
      <c r="J63" s="35"/>
      <c r="K63" s="502"/>
      <c r="L63" s="454"/>
      <c r="M63" s="96"/>
      <c r="N63" s="105"/>
      <c r="O63" s="91"/>
      <c r="P63" s="118"/>
      <c r="Q63" s="35"/>
      <c r="R63" s="35"/>
      <c r="S63" s="35"/>
    </row>
    <row r="64" spans="2:19" s="50" customFormat="1" ht="12" customHeight="1">
      <c r="B64" s="501"/>
      <c r="C64" s="628"/>
      <c r="D64" s="627" t="s">
        <v>33862</v>
      </c>
      <c r="E64" s="103">
        <f>H58</f>
        <v>0.57599999999999996</v>
      </c>
      <c r="F64" s="628"/>
      <c r="G64" s="103">
        <f>I202</f>
        <v>0.14000000000000001</v>
      </c>
      <c r="H64" s="103">
        <f>TRUNC(E64-G64,2)</f>
        <v>0.43</v>
      </c>
      <c r="I64" s="35"/>
      <c r="J64" s="35"/>
      <c r="K64" s="502"/>
      <c r="L64" s="626"/>
      <c r="M64" s="96"/>
      <c r="N64" s="105"/>
      <c r="O64" s="91"/>
      <c r="P64" s="118"/>
      <c r="Q64" s="35"/>
      <c r="R64" s="35"/>
      <c r="S64" s="35"/>
    </row>
    <row r="65" spans="2:19" s="50" customFormat="1" ht="13.5" customHeight="1">
      <c r="B65" s="501"/>
      <c r="C65" s="494"/>
      <c r="D65" s="485" t="s">
        <v>33087</v>
      </c>
      <c r="E65" s="103">
        <f>K74</f>
        <v>12.352499999999999</v>
      </c>
      <c r="F65" s="494" t="s">
        <v>33086</v>
      </c>
      <c r="G65" s="103">
        <f>I206+(I207*0.15)</f>
        <v>5.3719999999999999</v>
      </c>
      <c r="H65" s="103">
        <f>TRUNC(E65-G65,2)</f>
        <v>6.98</v>
      </c>
      <c r="I65" s="35"/>
      <c r="J65" s="35"/>
      <c r="K65" s="502"/>
      <c r="L65" s="103"/>
      <c r="M65" s="96"/>
      <c r="N65" s="108"/>
      <c r="O65" s="91"/>
      <c r="P65" s="106"/>
      <c r="Q65" s="35"/>
      <c r="R65" s="35"/>
      <c r="S65" s="35"/>
    </row>
    <row r="66" spans="2:19" s="50" customFormat="1" ht="12" customHeight="1">
      <c r="B66" s="501"/>
      <c r="C66" s="494"/>
      <c r="D66" s="426" t="s">
        <v>33088</v>
      </c>
      <c r="E66" s="103">
        <f>K87</f>
        <v>10.56</v>
      </c>
      <c r="F66" s="494" t="s">
        <v>33086</v>
      </c>
      <c r="G66" s="103">
        <f>F375*(3.14*0.032^2/4)</f>
        <v>0.28295167999999998</v>
      </c>
      <c r="H66" s="103">
        <f>TRUNC(E66-G66,2)</f>
        <v>10.27</v>
      </c>
      <c r="I66" s="35"/>
      <c r="J66" s="35"/>
      <c r="K66" s="502"/>
      <c r="L66" s="103"/>
      <c r="M66" s="96"/>
      <c r="N66" s="108"/>
      <c r="O66" s="91"/>
      <c r="P66" s="118"/>
      <c r="Q66" s="35"/>
      <c r="R66" s="35"/>
      <c r="S66" s="35"/>
    </row>
    <row r="67" spans="2:19" s="50" customFormat="1" ht="12" customHeight="1">
      <c r="B67" s="501"/>
      <c r="C67" s="494"/>
      <c r="D67" s="494" t="s">
        <v>135</v>
      </c>
      <c r="E67" s="103" t="s">
        <v>144</v>
      </c>
      <c r="F67" s="494"/>
      <c r="G67" s="103" t="s">
        <v>136</v>
      </c>
      <c r="H67" s="103"/>
      <c r="I67" s="35"/>
      <c r="J67" s="35"/>
      <c r="K67" s="502"/>
      <c r="L67" s="103"/>
      <c r="M67" s="96"/>
      <c r="N67" s="108"/>
      <c r="O67" s="91"/>
      <c r="P67" s="118"/>
      <c r="Q67" s="35"/>
      <c r="R67" s="35"/>
      <c r="S67" s="35"/>
    </row>
    <row r="68" spans="2:19" s="50" customFormat="1" ht="20.25" customHeight="1">
      <c r="B68" s="501"/>
      <c r="C68" s="494"/>
      <c r="D68" s="492" t="s">
        <v>33091</v>
      </c>
      <c r="E68" s="103">
        <v>0.49</v>
      </c>
      <c r="F68" s="494" t="s">
        <v>33090</v>
      </c>
      <c r="G68" s="103">
        <v>24.75</v>
      </c>
      <c r="H68" s="103">
        <f>TRUNC(E68*G68,2)</f>
        <v>12.12</v>
      </c>
      <c r="I68" s="35"/>
      <c r="J68" s="35"/>
      <c r="K68" s="502"/>
      <c r="L68" s="103"/>
      <c r="M68" s="96"/>
      <c r="N68" s="108"/>
      <c r="O68" s="91"/>
      <c r="P68" s="118"/>
      <c r="Q68" s="35"/>
      <c r="R68" s="35"/>
      <c r="S68" s="35"/>
    </row>
    <row r="69" spans="2:19" s="50" customFormat="1" ht="12" customHeight="1">
      <c r="B69" s="501"/>
      <c r="C69" s="494"/>
      <c r="D69" s="35"/>
      <c r="E69" s="103"/>
      <c r="F69" s="35"/>
      <c r="G69" s="429" t="s">
        <v>12</v>
      </c>
      <c r="H69" s="103">
        <f>SUM(H63:H68)</f>
        <v>36.54</v>
      </c>
      <c r="I69" s="35"/>
      <c r="J69" s="35"/>
      <c r="K69" s="502"/>
      <c r="L69" s="103"/>
      <c r="M69" s="96"/>
      <c r="N69" s="108"/>
      <c r="O69" s="91"/>
      <c r="P69" s="118"/>
      <c r="Q69" s="35"/>
      <c r="R69" s="35"/>
      <c r="S69" s="35"/>
    </row>
    <row r="70" spans="2:19" s="50" customFormat="1" ht="12" customHeight="1">
      <c r="B70" s="501"/>
      <c r="C70" s="494"/>
      <c r="D70" s="429"/>
      <c r="E70" s="103"/>
      <c r="F70" s="103"/>
      <c r="G70" s="103"/>
      <c r="H70" s="103"/>
      <c r="I70" s="35"/>
      <c r="J70" s="35"/>
      <c r="K70" s="502"/>
      <c r="L70" s="103"/>
      <c r="M70" s="96"/>
      <c r="N70" s="108"/>
      <c r="O70" s="91"/>
      <c r="P70" s="118"/>
      <c r="Q70" s="35"/>
      <c r="R70" s="35"/>
      <c r="S70" s="35"/>
    </row>
    <row r="71" spans="2:19" s="50" customFormat="1" ht="15" customHeight="1">
      <c r="B71" s="501"/>
      <c r="C71" s="494"/>
      <c r="D71" s="731" t="s">
        <v>33073</v>
      </c>
      <c r="E71" s="731"/>
      <c r="F71" s="731"/>
      <c r="G71" s="731"/>
      <c r="H71" s="731"/>
      <c r="I71" s="731"/>
      <c r="J71" s="35"/>
      <c r="K71" s="502"/>
      <c r="L71" s="103"/>
      <c r="M71" s="96"/>
      <c r="N71" s="108"/>
      <c r="O71" s="91"/>
      <c r="P71" s="118"/>
      <c r="Q71" s="35"/>
      <c r="R71" s="35"/>
      <c r="S71" s="35"/>
    </row>
    <row r="72" spans="2:19" s="50" customFormat="1" ht="25.5" customHeight="1">
      <c r="B72" s="501"/>
      <c r="C72" s="494"/>
      <c r="D72" s="730" t="s">
        <v>33076</v>
      </c>
      <c r="E72" s="730"/>
      <c r="F72" s="730"/>
      <c r="G72" s="730"/>
      <c r="H72" s="730"/>
      <c r="I72" s="730"/>
      <c r="J72" s="35"/>
      <c r="K72" s="502"/>
      <c r="L72" s="103"/>
      <c r="M72" s="96"/>
      <c r="N72" s="108"/>
      <c r="O72" s="91"/>
      <c r="P72" s="118"/>
      <c r="Q72" s="35"/>
      <c r="R72" s="35"/>
      <c r="S72" s="35"/>
    </row>
    <row r="73" spans="2:19" s="50" customFormat="1" ht="12" customHeight="1">
      <c r="B73" s="501"/>
      <c r="C73" s="494"/>
      <c r="D73" s="426"/>
      <c r="E73" s="103"/>
      <c r="F73" s="103"/>
      <c r="G73" s="103"/>
      <c r="H73" s="103"/>
      <c r="I73" s="35"/>
      <c r="J73" s="35"/>
      <c r="K73" s="502"/>
      <c r="L73" s="103"/>
      <c r="M73" s="96"/>
      <c r="N73" s="108"/>
      <c r="O73" s="91"/>
      <c r="P73" s="118"/>
      <c r="Q73" s="35"/>
      <c r="R73" s="35"/>
      <c r="S73" s="35"/>
    </row>
    <row r="74" spans="2:19" ht="38.25" customHeight="1">
      <c r="B74" s="499" t="s">
        <v>34</v>
      </c>
      <c r="C74" s="473" t="str">
        <f>'ORÇ SANTO ANTONIO'!C30</f>
        <v>03.001.0001-B</v>
      </c>
      <c r="D74" s="714" t="str">
        <f>VLOOKUP(C74,'EMOP 03-21'!A:J,2,0)</f>
        <v>ESCAVACAO MANUAL DE VALA/CAVA EM MATERIAL DE 1ª CATEGORIA (A(AREIA,ARGILA OU PICARRA),ATE 1,50M DE PROFUNDIDADE,EXCLUSIVE ESCORAMENTO E ESGOTAMENTO</v>
      </c>
      <c r="E74" s="714"/>
      <c r="F74" s="714"/>
      <c r="G74" s="714"/>
      <c r="H74" s="714"/>
      <c r="I74" s="714"/>
      <c r="J74" s="669" t="str">
        <f>VLOOKUP(C74,'EMOP 03-21'!A:J,9,0)</f>
        <v>M3</v>
      </c>
      <c r="K74" s="500">
        <f>H77+I83</f>
        <v>12.352499999999999</v>
      </c>
    </row>
    <row r="75" spans="2:19">
      <c r="B75" s="499"/>
      <c r="D75" s="729" t="s">
        <v>33399</v>
      </c>
      <c r="E75" s="729"/>
      <c r="F75" s="729"/>
      <c r="G75" s="729"/>
      <c r="H75" s="428"/>
      <c r="I75" s="428"/>
      <c r="J75" s="494"/>
      <c r="K75" s="500"/>
    </row>
    <row r="76" spans="2:19">
      <c r="B76" s="499"/>
      <c r="D76" s="492" t="s">
        <v>137</v>
      </c>
      <c r="E76" s="494" t="s">
        <v>139</v>
      </c>
      <c r="F76" s="494" t="s">
        <v>33397</v>
      </c>
      <c r="G76" s="492" t="s">
        <v>142</v>
      </c>
      <c r="H76" s="429" t="s">
        <v>138</v>
      </c>
      <c r="I76" s="491"/>
      <c r="J76" s="494"/>
      <c r="K76" s="500"/>
    </row>
    <row r="77" spans="2:19" s="50" customFormat="1" ht="12" customHeight="1">
      <c r="B77" s="501"/>
      <c r="C77" s="101"/>
      <c r="D77" s="492">
        <v>0.25</v>
      </c>
      <c r="E77" s="452">
        <v>108.6</v>
      </c>
      <c r="F77" s="452">
        <v>0.15</v>
      </c>
      <c r="G77" s="103">
        <v>1</v>
      </c>
      <c r="H77" s="103">
        <f>G77*F77*E77*D77</f>
        <v>4.0724999999999998</v>
      </c>
      <c r="I77" s="103"/>
      <c r="J77" s="35"/>
      <c r="K77" s="502"/>
      <c r="L77" s="104"/>
      <c r="M77" s="96"/>
      <c r="N77" s="105"/>
      <c r="O77" s="91"/>
      <c r="P77" s="106"/>
      <c r="Q77" s="35"/>
      <c r="R77" s="35"/>
      <c r="S77" s="35"/>
    </row>
    <row r="78" spans="2:19">
      <c r="B78" s="499"/>
      <c r="D78" s="430"/>
      <c r="E78" s="430"/>
      <c r="F78" s="430"/>
      <c r="G78" s="430"/>
      <c r="H78" s="428"/>
      <c r="I78" s="428"/>
      <c r="J78" s="494"/>
      <c r="K78" s="500"/>
    </row>
    <row r="79" spans="2:19">
      <c r="B79" s="499"/>
      <c r="D79" s="430" t="s">
        <v>33080</v>
      </c>
      <c r="E79" s="430"/>
      <c r="F79" s="430"/>
      <c r="G79" s="430"/>
      <c r="H79" s="428"/>
      <c r="I79" s="428"/>
      <c r="J79" s="494"/>
      <c r="K79" s="500"/>
    </row>
    <row r="80" spans="2:19">
      <c r="B80" s="499"/>
      <c r="D80" s="430"/>
      <c r="E80" s="430"/>
      <c r="F80" s="430"/>
      <c r="G80" s="430"/>
      <c r="H80" s="428"/>
      <c r="I80" s="428"/>
      <c r="J80" s="494"/>
      <c r="K80" s="500"/>
    </row>
    <row r="81" spans="2:19">
      <c r="B81" s="499"/>
      <c r="D81" s="730" t="s">
        <v>33398</v>
      </c>
      <c r="E81" s="730"/>
      <c r="F81" s="730"/>
      <c r="G81" s="730"/>
      <c r="H81" s="494"/>
      <c r="I81" s="491"/>
      <c r="J81" s="494"/>
      <c r="K81" s="500"/>
    </row>
    <row r="82" spans="2:19" s="50" customFormat="1" ht="27.75" customHeight="1">
      <c r="B82" s="501"/>
      <c r="C82" s="101"/>
      <c r="D82" s="492" t="s">
        <v>137</v>
      </c>
      <c r="E82" s="452" t="s">
        <v>139</v>
      </c>
      <c r="F82" s="452" t="s">
        <v>140</v>
      </c>
      <c r="G82" s="103" t="s">
        <v>142</v>
      </c>
      <c r="H82" s="562" t="s">
        <v>33443</v>
      </c>
      <c r="I82" s="424" t="s">
        <v>138</v>
      </c>
      <c r="J82" s="35"/>
      <c r="K82" s="502"/>
      <c r="L82" s="104"/>
      <c r="M82" s="96"/>
      <c r="N82" s="105"/>
      <c r="O82" s="91"/>
      <c r="P82" s="106"/>
      <c r="Q82" s="35"/>
      <c r="R82" s="35"/>
      <c r="S82" s="35"/>
    </row>
    <row r="83" spans="2:19" s="50" customFormat="1" ht="12" customHeight="1">
      <c r="B83" s="501"/>
      <c r="C83" s="101"/>
      <c r="D83" s="492">
        <v>0.25</v>
      </c>
      <c r="E83" s="452">
        <v>55.2</v>
      </c>
      <c r="F83" s="452">
        <v>0.3</v>
      </c>
      <c r="G83" s="103">
        <v>1</v>
      </c>
      <c r="H83" s="563">
        <v>2</v>
      </c>
      <c r="I83" s="103">
        <f>G83*F83*E83*D83*H83</f>
        <v>8.2799999999999994</v>
      </c>
      <c r="J83" s="35"/>
      <c r="K83" s="502"/>
      <c r="L83" s="117"/>
      <c r="M83" s="96"/>
      <c r="N83" s="105"/>
      <c r="O83" s="91"/>
      <c r="P83" s="118"/>
      <c r="Q83" s="35"/>
      <c r="R83" s="35"/>
      <c r="S83" s="35"/>
    </row>
    <row r="84" spans="2:19" s="50" customFormat="1" ht="12" customHeight="1">
      <c r="B84" s="501"/>
      <c r="C84" s="101"/>
      <c r="D84" s="492"/>
      <c r="E84" s="452"/>
      <c r="F84" s="452"/>
      <c r="G84" s="103"/>
      <c r="H84" s="103"/>
      <c r="I84" s="103"/>
      <c r="J84" s="35"/>
      <c r="K84" s="502"/>
      <c r="L84" s="467"/>
      <c r="M84" s="96"/>
      <c r="N84" s="105"/>
      <c r="O84" s="91"/>
      <c r="P84" s="118"/>
      <c r="Q84" s="35"/>
      <c r="R84" s="35"/>
      <c r="S84" s="35"/>
    </row>
    <row r="85" spans="2:19" s="50" customFormat="1" ht="12" customHeight="1">
      <c r="B85" s="501"/>
      <c r="C85" s="101"/>
      <c r="D85" s="426" t="s">
        <v>33077</v>
      </c>
      <c r="E85" s="452"/>
      <c r="F85" s="452"/>
      <c r="G85" s="103"/>
      <c r="H85" s="103"/>
      <c r="I85" s="103"/>
      <c r="J85" s="35"/>
      <c r="K85" s="502"/>
      <c r="L85" s="467"/>
      <c r="M85" s="96"/>
      <c r="N85" s="105"/>
      <c r="O85" s="91"/>
      <c r="P85" s="118"/>
      <c r="Q85" s="35"/>
      <c r="R85" s="35"/>
      <c r="S85" s="35"/>
    </row>
    <row r="86" spans="2:19" s="50" customFormat="1" ht="12" customHeight="1">
      <c r="B86" s="501"/>
      <c r="C86" s="101"/>
      <c r="D86" s="492"/>
      <c r="E86" s="452"/>
      <c r="F86" s="452"/>
      <c r="G86" s="103"/>
      <c r="H86" s="103"/>
      <c r="I86" s="103"/>
      <c r="J86" s="35"/>
      <c r="K86" s="502"/>
      <c r="L86" s="451"/>
      <c r="M86" s="96"/>
      <c r="N86" s="105"/>
      <c r="O86" s="91"/>
      <c r="P86" s="118"/>
      <c r="Q86" s="35"/>
      <c r="R86" s="35"/>
      <c r="S86" s="35"/>
    </row>
    <row r="87" spans="2:19" s="50" customFormat="1" ht="25.5" customHeight="1">
      <c r="B87" s="501" t="s">
        <v>33060</v>
      </c>
      <c r="C87" s="473" t="str">
        <f>'ORÇ SANTO ANTONIO'!C31</f>
        <v>93358</v>
      </c>
      <c r="D87" s="714" t="str">
        <f>VLOOKUP(C87,'SINAPI 03-21'!A:D,2,0)</f>
        <v>ESCAVAÇÃO MANUAL DE VALA COM PROFUNDIDADE MENOR OU IGUAL A 1,30 M. AF_02/2021</v>
      </c>
      <c r="E87" s="714"/>
      <c r="F87" s="714"/>
      <c r="G87" s="714"/>
      <c r="H87" s="714"/>
      <c r="I87" s="714"/>
      <c r="J87" s="669" t="str">
        <f>VLOOKUP(C87,'SINAPI 03-21'!A:D,3,0)</f>
        <v>M3</v>
      </c>
      <c r="K87" s="503">
        <f>F89</f>
        <v>10.56</v>
      </c>
      <c r="L87" s="451"/>
      <c r="M87" s="96"/>
      <c r="N87" s="105"/>
      <c r="O87" s="91"/>
      <c r="P87" s="118"/>
      <c r="Q87" s="35"/>
      <c r="R87" s="35"/>
      <c r="S87" s="35"/>
    </row>
    <row r="88" spans="2:19" s="50" customFormat="1" ht="12" customHeight="1">
      <c r="B88" s="501"/>
      <c r="C88" s="101"/>
      <c r="D88" s="492"/>
      <c r="E88" s="452"/>
      <c r="F88" s="442" t="s">
        <v>138</v>
      </c>
      <c r="G88" s="103"/>
      <c r="H88" s="103"/>
      <c r="I88" s="103"/>
      <c r="J88" s="35"/>
      <c r="K88" s="502"/>
      <c r="L88" s="451"/>
      <c r="M88" s="96"/>
      <c r="N88" s="105"/>
      <c r="O88" s="91"/>
      <c r="P88" s="118"/>
      <c r="Q88" s="35"/>
      <c r="R88" s="35"/>
      <c r="S88" s="35"/>
    </row>
    <row r="89" spans="2:19" s="50" customFormat="1" ht="12" customHeight="1">
      <c r="B89" s="501"/>
      <c r="C89" s="101"/>
      <c r="D89" s="492" t="s">
        <v>136</v>
      </c>
      <c r="E89" s="452">
        <f>F375</f>
        <v>352</v>
      </c>
      <c r="F89" s="452">
        <f>E89*E90*E91</f>
        <v>10.56</v>
      </c>
      <c r="G89" s="103"/>
      <c r="H89" s="103"/>
      <c r="I89" s="103"/>
      <c r="J89" s="35"/>
      <c r="K89" s="502"/>
      <c r="L89" s="451"/>
      <c r="M89" s="96"/>
      <c r="N89" s="105"/>
      <c r="O89" s="91"/>
      <c r="P89" s="118"/>
      <c r="Q89" s="35"/>
      <c r="R89" s="35"/>
      <c r="S89" s="35"/>
    </row>
    <row r="90" spans="2:19" s="50" customFormat="1" ht="12" customHeight="1">
      <c r="B90" s="501"/>
      <c r="C90" s="101"/>
      <c r="D90" s="492" t="s">
        <v>137</v>
      </c>
      <c r="E90" s="452">
        <v>0.1</v>
      </c>
      <c r="F90" s="452"/>
      <c r="G90" s="103"/>
      <c r="H90" s="103"/>
      <c r="I90" s="103"/>
      <c r="J90" s="35"/>
      <c r="K90" s="502"/>
      <c r="L90" s="451"/>
      <c r="M90" s="96"/>
      <c r="N90" s="105"/>
      <c r="O90" s="91"/>
      <c r="P90" s="118"/>
      <c r="Q90" s="35"/>
      <c r="R90" s="35"/>
      <c r="S90" s="35"/>
    </row>
    <row r="91" spans="2:19" s="50" customFormat="1" ht="12" customHeight="1">
      <c r="B91" s="501"/>
      <c r="C91" s="101"/>
      <c r="D91" s="492" t="s">
        <v>33397</v>
      </c>
      <c r="E91" s="452">
        <v>0.3</v>
      </c>
      <c r="F91" s="452"/>
      <c r="G91" s="103"/>
      <c r="H91" s="103"/>
      <c r="I91" s="103"/>
      <c r="J91" s="35"/>
      <c r="K91" s="502"/>
      <c r="L91" s="117"/>
      <c r="M91" s="96"/>
      <c r="N91" s="105"/>
      <c r="O91" s="91"/>
      <c r="P91" s="118"/>
      <c r="Q91" s="35"/>
      <c r="R91" s="35"/>
      <c r="S91" s="35"/>
    </row>
    <row r="92" spans="2:19" s="50" customFormat="1" ht="12" customHeight="1">
      <c r="B92" s="501"/>
      <c r="C92" s="101"/>
      <c r="D92" s="492"/>
      <c r="E92" s="452"/>
      <c r="F92" s="452"/>
      <c r="G92" s="103"/>
      <c r="H92" s="103"/>
      <c r="I92" s="103"/>
      <c r="J92" s="35"/>
      <c r="K92" s="502"/>
      <c r="L92" s="451"/>
      <c r="M92" s="96"/>
      <c r="N92" s="105"/>
      <c r="O92" s="91"/>
      <c r="P92" s="118"/>
      <c r="Q92" s="35"/>
      <c r="R92" s="35"/>
      <c r="S92" s="35"/>
    </row>
    <row r="93" spans="2:19" s="50" customFormat="1" ht="12" customHeight="1">
      <c r="B93" s="501"/>
      <c r="C93" s="101"/>
      <c r="D93" s="426" t="s">
        <v>33061</v>
      </c>
      <c r="E93" s="452"/>
      <c r="F93" s="452"/>
      <c r="G93" s="103"/>
      <c r="H93" s="103"/>
      <c r="I93" s="103"/>
      <c r="J93" s="35"/>
      <c r="K93" s="502"/>
      <c r="L93" s="451"/>
      <c r="M93" s="96"/>
      <c r="N93" s="105"/>
      <c r="O93" s="91"/>
      <c r="P93" s="118"/>
      <c r="Q93" s="35"/>
      <c r="R93" s="35"/>
      <c r="S93" s="35"/>
    </row>
    <row r="94" spans="2:19" s="50" customFormat="1" ht="12" customHeight="1">
      <c r="B94" s="501"/>
      <c r="C94" s="101"/>
      <c r="D94" s="426"/>
      <c r="E94" s="452"/>
      <c r="F94" s="452"/>
      <c r="G94" s="103"/>
      <c r="H94" s="103"/>
      <c r="I94" s="103"/>
      <c r="J94" s="35"/>
      <c r="K94" s="502"/>
      <c r="L94" s="567"/>
      <c r="M94" s="96"/>
      <c r="N94" s="105"/>
      <c r="O94" s="91"/>
      <c r="P94" s="118"/>
      <c r="Q94" s="35"/>
      <c r="R94" s="35"/>
      <c r="S94" s="35"/>
    </row>
    <row r="95" spans="2:19" s="50" customFormat="1" ht="12" customHeight="1">
      <c r="B95" s="710" t="s">
        <v>33455</v>
      </c>
      <c r="C95" s="711" t="s">
        <v>145</v>
      </c>
      <c r="D95" s="711"/>
      <c r="E95" s="712"/>
      <c r="F95" s="712"/>
      <c r="G95" s="712"/>
      <c r="H95" s="712"/>
      <c r="I95" s="712"/>
      <c r="J95" s="712"/>
      <c r="K95" s="713"/>
      <c r="L95" s="567"/>
      <c r="M95" s="96"/>
      <c r="N95" s="105"/>
      <c r="O95" s="91"/>
      <c r="P95" s="118"/>
      <c r="Q95" s="35"/>
      <c r="R95" s="35"/>
      <c r="S95" s="35"/>
    </row>
    <row r="96" spans="2:19" s="50" customFormat="1" ht="33.75" customHeight="1">
      <c r="B96" s="501" t="s">
        <v>38</v>
      </c>
      <c r="C96" s="473" t="s">
        <v>32186</v>
      </c>
      <c r="D96" s="714" t="str">
        <f>VLOOKUP(C96,'SINAPI 03-21'!A:D,2,0)</f>
        <v>DEMOLIÇÃO DE PILARES E VIGAS EM CONCRETO ARMADO, DE FORMA MECANIZADA COM MARTELETE, SEM REAPROVEITAMENTO. AF_12/2017</v>
      </c>
      <c r="E96" s="714"/>
      <c r="F96" s="714"/>
      <c r="G96" s="714"/>
      <c r="H96" s="714"/>
      <c r="I96" s="714"/>
      <c r="J96" s="669" t="str">
        <f>VLOOKUP(C96,'SINAPI 03-21'!A:D,3,0)</f>
        <v>M3</v>
      </c>
      <c r="K96" s="572">
        <f>I101</f>
        <v>4.1040000000000001</v>
      </c>
      <c r="L96" s="567"/>
      <c r="M96" s="96"/>
      <c r="N96" s="105"/>
      <c r="O96" s="91"/>
      <c r="P96" s="118"/>
      <c r="Q96" s="35"/>
      <c r="R96" s="35"/>
      <c r="S96" s="35"/>
    </row>
    <row r="97" spans="2:19" s="50" customFormat="1" ht="12" customHeight="1">
      <c r="B97" s="501"/>
      <c r="C97" s="101"/>
      <c r="D97" s="569" t="s">
        <v>135</v>
      </c>
      <c r="E97" s="452" t="s">
        <v>137</v>
      </c>
      <c r="F97" s="452" t="s">
        <v>33384</v>
      </c>
      <c r="G97" s="113" t="s">
        <v>142</v>
      </c>
      <c r="H97" s="103" t="s">
        <v>140</v>
      </c>
      <c r="I97" s="103" t="s">
        <v>33089</v>
      </c>
      <c r="J97" s="569"/>
      <c r="K97" s="502"/>
      <c r="L97" s="567"/>
      <c r="M97" s="96"/>
      <c r="N97" s="105"/>
      <c r="O97" s="91"/>
      <c r="P97" s="118"/>
      <c r="Q97" s="35"/>
      <c r="R97" s="35"/>
      <c r="S97" s="35"/>
    </row>
    <row r="98" spans="2:19" s="50" customFormat="1" ht="12" customHeight="1">
      <c r="B98" s="501"/>
      <c r="C98" s="101"/>
      <c r="D98" s="426" t="s">
        <v>33456</v>
      </c>
      <c r="E98" s="452">
        <v>0.3</v>
      </c>
      <c r="F98" s="452">
        <v>0.35</v>
      </c>
      <c r="G98" s="563">
        <v>4</v>
      </c>
      <c r="H98" s="103">
        <v>4.2</v>
      </c>
      <c r="I98" s="103">
        <f>E98*F98*H98*G98</f>
        <v>1.764</v>
      </c>
      <c r="J98" s="569"/>
      <c r="K98" s="502"/>
      <c r="L98" s="567"/>
      <c r="M98" s="96"/>
      <c r="N98" s="105"/>
      <c r="O98" s="91"/>
      <c r="P98" s="118"/>
      <c r="Q98" s="35"/>
      <c r="R98" s="35"/>
      <c r="S98" s="35"/>
    </row>
    <row r="99" spans="2:19" s="50" customFormat="1" ht="12" customHeight="1">
      <c r="B99" s="501"/>
      <c r="C99" s="101"/>
      <c r="D99" s="426" t="s">
        <v>33457</v>
      </c>
      <c r="E99" s="452">
        <v>0.3</v>
      </c>
      <c r="F99" s="452">
        <v>0.3</v>
      </c>
      <c r="G99" s="563">
        <v>2</v>
      </c>
      <c r="H99" s="103">
        <v>11.65</v>
      </c>
      <c r="I99" s="103">
        <f t="shared" ref="I99:I100" si="0">E99*F99*H99*G99</f>
        <v>2.097</v>
      </c>
      <c r="J99" s="569"/>
      <c r="K99" s="502"/>
      <c r="L99" s="567"/>
      <c r="M99" s="96"/>
      <c r="N99" s="105"/>
      <c r="O99" s="91"/>
      <c r="P99" s="118"/>
      <c r="Q99" s="35"/>
      <c r="R99" s="35"/>
      <c r="S99" s="35"/>
    </row>
    <row r="100" spans="2:19" s="50" customFormat="1" ht="12" customHeight="1">
      <c r="B100" s="501"/>
      <c r="C100" s="101"/>
      <c r="D100" s="426" t="s">
        <v>33458</v>
      </c>
      <c r="E100" s="452">
        <v>0.15</v>
      </c>
      <c r="F100" s="452">
        <v>0.15</v>
      </c>
      <c r="G100" s="563">
        <v>4</v>
      </c>
      <c r="H100" s="103">
        <v>2.7</v>
      </c>
      <c r="I100" s="103">
        <f t="shared" si="0"/>
        <v>0.24299999999999999</v>
      </c>
      <c r="J100" s="569"/>
      <c r="K100" s="502"/>
      <c r="L100" s="567"/>
      <c r="M100" s="96"/>
      <c r="N100" s="105"/>
      <c r="O100" s="91"/>
      <c r="P100" s="118"/>
      <c r="Q100" s="35"/>
      <c r="R100" s="35"/>
      <c r="S100" s="35"/>
    </row>
    <row r="101" spans="2:19" s="50" customFormat="1" ht="12" customHeight="1">
      <c r="B101" s="501"/>
      <c r="C101" s="101"/>
      <c r="D101" s="426"/>
      <c r="E101" s="452"/>
      <c r="F101" s="452"/>
      <c r="H101" s="103" t="s">
        <v>138</v>
      </c>
      <c r="I101" s="103">
        <f>SUM(I98:I100)</f>
        <v>4.1040000000000001</v>
      </c>
      <c r="J101" s="569"/>
      <c r="K101" s="502"/>
      <c r="L101" s="567"/>
      <c r="M101" s="96"/>
      <c r="N101" s="105"/>
      <c r="O101" s="91"/>
      <c r="P101" s="118"/>
      <c r="Q101" s="35"/>
      <c r="R101" s="35"/>
      <c r="S101" s="35"/>
    </row>
    <row r="102" spans="2:19" s="50" customFormat="1" ht="12" customHeight="1">
      <c r="B102" s="501"/>
      <c r="C102" s="101"/>
      <c r="D102" s="426"/>
      <c r="E102" s="452"/>
      <c r="F102" s="452"/>
      <c r="G102" s="103"/>
      <c r="H102" s="103"/>
      <c r="I102" s="103"/>
      <c r="J102" s="569"/>
      <c r="K102" s="502"/>
      <c r="L102" s="567"/>
      <c r="M102" s="96"/>
      <c r="N102" s="105"/>
      <c r="O102" s="91"/>
      <c r="P102" s="118"/>
      <c r="Q102" s="35"/>
      <c r="R102" s="35"/>
      <c r="S102" s="35"/>
    </row>
    <row r="103" spans="2:19" s="50" customFormat="1" ht="12" customHeight="1">
      <c r="B103" s="501"/>
      <c r="C103" s="101"/>
      <c r="D103" s="426"/>
      <c r="E103" s="452"/>
      <c r="F103" s="452"/>
      <c r="G103" s="103"/>
      <c r="H103" s="103"/>
      <c r="I103" s="103"/>
      <c r="J103" s="569"/>
      <c r="K103" s="502"/>
      <c r="L103" s="567"/>
      <c r="M103" s="96"/>
      <c r="N103" s="105"/>
      <c r="O103" s="91"/>
      <c r="P103" s="118"/>
      <c r="Q103" s="35"/>
      <c r="R103" s="35"/>
      <c r="S103" s="35"/>
    </row>
    <row r="104" spans="2:19" s="50" customFormat="1" ht="33.75" customHeight="1">
      <c r="B104" s="501" t="s">
        <v>40</v>
      </c>
      <c r="C104" s="473" t="s">
        <v>32224</v>
      </c>
      <c r="D104" s="714" t="str">
        <f>VLOOKUP(C104,'SINAPI 03-21'!A:D,2,0)</f>
        <v>REMOÇÃO DE TELHAS, DE FIBROCIMENTO, METÁLICA E CERÂMICA, DE FORMA MANUAL, SEM REAPROVEITAMENTO. AF_12/2017</v>
      </c>
      <c r="E104" s="714"/>
      <c r="F104" s="714"/>
      <c r="G104" s="714"/>
      <c r="H104" s="714"/>
      <c r="I104" s="714"/>
      <c r="J104" s="669" t="str">
        <f>VLOOKUP(C104,'SINAPI 03-21'!A:D,3,0)</f>
        <v>M2</v>
      </c>
      <c r="K104" s="503">
        <f>E106</f>
        <v>25.42</v>
      </c>
      <c r="L104" s="567"/>
      <c r="M104" s="96"/>
      <c r="N104" s="105"/>
      <c r="O104" s="91"/>
      <c r="P104" s="118"/>
      <c r="Q104" s="35"/>
      <c r="R104" s="35"/>
      <c r="S104" s="35"/>
    </row>
    <row r="105" spans="2:19" s="50" customFormat="1" ht="12" customHeight="1">
      <c r="B105" s="501"/>
      <c r="C105" s="35"/>
      <c r="D105" s="569" t="s">
        <v>135</v>
      </c>
      <c r="E105" s="452" t="s">
        <v>144</v>
      </c>
      <c r="F105" s="452"/>
      <c r="G105" s="103"/>
      <c r="H105" s="103"/>
      <c r="I105" s="103"/>
      <c r="J105" s="569"/>
      <c r="K105" s="502"/>
      <c r="L105" s="567"/>
      <c r="M105" s="96"/>
      <c r="N105" s="105"/>
      <c r="O105" s="91"/>
      <c r="P105" s="118"/>
      <c r="Q105" s="35"/>
      <c r="R105" s="35"/>
      <c r="S105" s="35"/>
    </row>
    <row r="106" spans="2:19" s="50" customFormat="1" ht="21" customHeight="1">
      <c r="B106" s="501"/>
      <c r="C106" s="35"/>
      <c r="D106" s="569" t="s">
        <v>33459</v>
      </c>
      <c r="E106" s="452">
        <v>25.42</v>
      </c>
      <c r="F106" s="452"/>
      <c r="G106" s="103"/>
      <c r="H106" s="103"/>
      <c r="I106" s="103"/>
      <c r="J106" s="569"/>
      <c r="K106" s="502"/>
      <c r="L106" s="567"/>
      <c r="M106" s="96"/>
      <c r="N106" s="105"/>
      <c r="O106" s="91"/>
      <c r="P106" s="118"/>
      <c r="Q106" s="35"/>
      <c r="R106" s="35"/>
      <c r="S106" s="35"/>
    </row>
    <row r="107" spans="2:19" s="50" customFormat="1" ht="12" customHeight="1">
      <c r="B107" s="501"/>
      <c r="C107" s="35"/>
      <c r="D107" s="426"/>
      <c r="E107" s="452"/>
      <c r="F107" s="452"/>
      <c r="G107" s="103"/>
      <c r="H107" s="103"/>
      <c r="I107" s="103"/>
      <c r="J107" s="569"/>
      <c r="K107" s="502"/>
      <c r="L107" s="567"/>
      <c r="M107" s="96"/>
      <c r="N107" s="105"/>
      <c r="O107" s="91"/>
      <c r="P107" s="118"/>
      <c r="Q107" s="35"/>
      <c r="R107" s="35"/>
      <c r="S107" s="35"/>
    </row>
    <row r="108" spans="2:19" s="50" customFormat="1" ht="30" customHeight="1">
      <c r="B108" s="501" t="s">
        <v>42</v>
      </c>
      <c r="C108" s="473" t="s">
        <v>32240</v>
      </c>
      <c r="D108" s="714" t="str">
        <f>VLOOKUP(C108,'SINAPI 03-21'!A:D,2,0)</f>
        <v>REMOÇÃO DE TRAMA METÁLICA PARA COBERTURA, DE FORMA MANUAL, SEM REAPROVEITAMENTO. AF_12/2017</v>
      </c>
      <c r="E108" s="714"/>
      <c r="F108" s="714"/>
      <c r="G108" s="714"/>
      <c r="H108" s="714"/>
      <c r="I108" s="714"/>
      <c r="J108" s="669" t="str">
        <f>VLOOKUP(C108,'SINAPI 03-21'!A:D,3,0)</f>
        <v>M2</v>
      </c>
      <c r="K108" s="503">
        <f>E111</f>
        <v>25.42</v>
      </c>
      <c r="L108" s="567"/>
      <c r="M108" s="96"/>
      <c r="N108" s="105"/>
      <c r="O108" s="91"/>
      <c r="P108" s="118"/>
      <c r="Q108" s="35"/>
      <c r="R108" s="35"/>
      <c r="S108" s="35"/>
    </row>
    <row r="109" spans="2:19" s="50" customFormat="1" ht="12" customHeight="1">
      <c r="B109" s="501"/>
      <c r="C109" s="101"/>
      <c r="D109" s="426"/>
      <c r="E109" s="452"/>
      <c r="F109" s="452"/>
      <c r="G109" s="103"/>
      <c r="H109" s="103"/>
      <c r="I109" s="103"/>
      <c r="J109" s="569"/>
      <c r="K109" s="502"/>
      <c r="L109" s="567"/>
      <c r="M109" s="96"/>
      <c r="N109" s="105"/>
      <c r="O109" s="91"/>
      <c r="P109" s="118"/>
      <c r="Q109" s="35"/>
      <c r="R109" s="35"/>
      <c r="S109" s="35"/>
    </row>
    <row r="110" spans="2:19" s="50" customFormat="1" ht="12" customHeight="1">
      <c r="B110" s="501"/>
      <c r="C110" s="101"/>
      <c r="D110" s="569" t="s">
        <v>135</v>
      </c>
      <c r="E110" s="452" t="s">
        <v>144</v>
      </c>
      <c r="F110" s="452"/>
      <c r="G110" s="103"/>
      <c r="H110" s="103"/>
      <c r="I110" s="103"/>
      <c r="J110" s="569"/>
      <c r="K110" s="502"/>
      <c r="L110" s="567"/>
      <c r="M110" s="96"/>
      <c r="N110" s="105"/>
      <c r="O110" s="91"/>
      <c r="P110" s="118"/>
      <c r="Q110" s="35"/>
      <c r="R110" s="35"/>
      <c r="S110" s="35"/>
    </row>
    <row r="111" spans="2:19" s="50" customFormat="1" ht="12" customHeight="1">
      <c r="B111" s="501"/>
      <c r="C111" s="101"/>
      <c r="D111" s="569" t="s">
        <v>33459</v>
      </c>
      <c r="E111" s="452">
        <v>25.42</v>
      </c>
      <c r="F111" s="452"/>
      <c r="G111" s="103"/>
      <c r="H111" s="103"/>
      <c r="I111" s="103"/>
      <c r="J111" s="569"/>
      <c r="K111" s="502"/>
      <c r="L111" s="567"/>
      <c r="M111" s="96"/>
      <c r="N111" s="105"/>
      <c r="O111" s="91"/>
      <c r="P111" s="118"/>
      <c r="Q111" s="35"/>
      <c r="R111" s="35"/>
      <c r="S111" s="35"/>
    </row>
    <row r="112" spans="2:19" s="50" customFormat="1" ht="12" customHeight="1">
      <c r="B112" s="501"/>
      <c r="C112" s="101"/>
      <c r="D112" s="426"/>
      <c r="E112" s="452"/>
      <c r="F112" s="452"/>
      <c r="G112" s="103"/>
      <c r="H112" s="103"/>
      <c r="I112" s="103"/>
      <c r="J112" s="569"/>
      <c r="K112" s="502"/>
      <c r="L112" s="567"/>
      <c r="M112" s="96"/>
      <c r="N112" s="105"/>
      <c r="O112" s="91"/>
      <c r="P112" s="118"/>
      <c r="Q112" s="35"/>
      <c r="R112" s="35"/>
      <c r="S112" s="35"/>
    </row>
    <row r="113" spans="2:19" s="50" customFormat="1" ht="12" customHeight="1">
      <c r="B113" s="501"/>
      <c r="C113" s="101"/>
      <c r="D113" s="426"/>
      <c r="E113" s="452"/>
      <c r="F113" s="452"/>
      <c r="G113" s="103"/>
      <c r="H113" s="103"/>
      <c r="I113" s="103"/>
      <c r="J113" s="569"/>
      <c r="K113" s="502"/>
      <c r="L113" s="567"/>
      <c r="M113" s="96"/>
      <c r="N113" s="105"/>
      <c r="O113" s="91"/>
      <c r="P113" s="118"/>
      <c r="Q113" s="35"/>
      <c r="R113" s="35"/>
      <c r="S113" s="35"/>
    </row>
    <row r="114" spans="2:19" s="50" customFormat="1" ht="36.75" customHeight="1">
      <c r="B114" s="501" t="s">
        <v>45</v>
      </c>
      <c r="C114" s="473" t="s">
        <v>32242</v>
      </c>
      <c r="D114" s="714" t="str">
        <f>VLOOKUP(C114,'SINAPI 03-21'!A:D,2,0)</f>
        <v>REMOÇÃO DE TESOURAS METÁLICAS, COM VÃO MENOR QUE 8M, DE FORMA MANUAL, SEM REAPROVEITAMENTO. AF_12/2017</v>
      </c>
      <c r="E114" s="714"/>
      <c r="F114" s="714"/>
      <c r="G114" s="714"/>
      <c r="H114" s="714"/>
      <c r="I114" s="714"/>
      <c r="J114" s="669" t="str">
        <f>VLOOKUP(C114,'SINAPI 03-21'!A:D,3,0)</f>
        <v>UN</v>
      </c>
      <c r="K114" s="503">
        <f>E117</f>
        <v>2</v>
      </c>
      <c r="L114" s="567"/>
      <c r="M114" s="96"/>
      <c r="N114" s="105"/>
      <c r="O114" s="91"/>
      <c r="P114" s="118"/>
      <c r="Q114" s="35"/>
      <c r="R114" s="35"/>
      <c r="S114" s="35"/>
    </row>
    <row r="115" spans="2:19" s="50" customFormat="1" ht="12" customHeight="1">
      <c r="B115" s="501"/>
      <c r="C115" s="101"/>
      <c r="D115" s="426"/>
      <c r="E115" s="452"/>
      <c r="F115" s="452"/>
      <c r="G115" s="103"/>
      <c r="H115" s="103"/>
      <c r="I115" s="103"/>
      <c r="J115" s="569"/>
      <c r="K115" s="502"/>
      <c r="L115" s="567"/>
      <c r="M115" s="96"/>
      <c r="N115" s="105"/>
      <c r="O115" s="91"/>
      <c r="P115" s="118"/>
      <c r="Q115" s="35"/>
      <c r="R115" s="35"/>
      <c r="S115" s="35"/>
    </row>
    <row r="116" spans="2:19" s="50" customFormat="1" ht="12" customHeight="1">
      <c r="B116" s="501"/>
      <c r="C116" s="101"/>
      <c r="D116" s="569" t="s">
        <v>135</v>
      </c>
      <c r="E116" s="452" t="s">
        <v>142</v>
      </c>
      <c r="F116" s="452"/>
      <c r="G116" s="103"/>
      <c r="H116" s="103"/>
      <c r="I116" s="103"/>
      <c r="J116" s="569"/>
      <c r="K116" s="502"/>
      <c r="L116" s="567"/>
      <c r="M116" s="96"/>
      <c r="N116" s="105"/>
      <c r="O116" s="91"/>
      <c r="P116" s="118"/>
      <c r="Q116" s="35"/>
      <c r="R116" s="35"/>
      <c r="S116" s="35"/>
    </row>
    <row r="117" spans="2:19" s="50" customFormat="1" ht="12" customHeight="1">
      <c r="B117" s="501"/>
      <c r="C117" s="101"/>
      <c r="D117" s="569" t="s">
        <v>33459</v>
      </c>
      <c r="E117" s="452">
        <v>2</v>
      </c>
      <c r="F117" s="452"/>
      <c r="G117" s="103"/>
      <c r="H117" s="103"/>
      <c r="I117" s="103"/>
      <c r="J117" s="569"/>
      <c r="K117" s="502"/>
      <c r="L117" s="567"/>
      <c r="M117" s="96"/>
      <c r="N117" s="105"/>
      <c r="O117" s="91"/>
      <c r="P117" s="118"/>
      <c r="Q117" s="35"/>
      <c r="R117" s="35"/>
      <c r="S117" s="35"/>
    </row>
    <row r="118" spans="2:19" s="50" customFormat="1" ht="12" customHeight="1">
      <c r="B118" s="501"/>
      <c r="C118" s="101"/>
      <c r="D118" s="426"/>
      <c r="E118" s="452"/>
      <c r="F118" s="452"/>
      <c r="G118" s="103"/>
      <c r="H118" s="103"/>
      <c r="I118" s="103"/>
      <c r="J118" s="569"/>
      <c r="K118" s="502"/>
      <c r="L118" s="567"/>
      <c r="M118" s="96"/>
      <c r="N118" s="105"/>
      <c r="O118" s="91"/>
      <c r="P118" s="118"/>
      <c r="Q118" s="35"/>
      <c r="R118" s="35"/>
      <c r="S118" s="35"/>
    </row>
    <row r="119" spans="2:19" s="50" customFormat="1" ht="12" customHeight="1">
      <c r="B119" s="501"/>
      <c r="C119" s="101"/>
      <c r="D119" s="426"/>
      <c r="E119" s="452"/>
      <c r="F119" s="452"/>
      <c r="G119" s="103"/>
      <c r="H119" s="103"/>
      <c r="I119" s="103"/>
      <c r="J119" s="569"/>
      <c r="K119" s="502"/>
      <c r="L119" s="567"/>
      <c r="M119" s="96"/>
      <c r="N119" s="105"/>
      <c r="O119" s="91"/>
      <c r="P119" s="118"/>
      <c r="Q119" s="35"/>
      <c r="R119" s="35"/>
      <c r="S119" s="35"/>
    </row>
    <row r="120" spans="2:19" s="50" customFormat="1" ht="85.5" customHeight="1">
      <c r="B120" s="501" t="s">
        <v>33467</v>
      </c>
      <c r="C120" s="511" t="s">
        <v>3379</v>
      </c>
      <c r="D120" s="714" t="str">
        <f>VLOOKUP(C120,'EMOP 03-21'!A:J,2,0)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120" s="714"/>
      <c r="F120" s="714"/>
      <c r="G120" s="714"/>
      <c r="H120" s="714"/>
      <c r="I120" s="714"/>
      <c r="J120" s="669" t="str">
        <f>VLOOKUP(C120,'EMOP 03-21'!A:J,9,0)</f>
        <v>M3</v>
      </c>
      <c r="K120" s="572">
        <f>H123</f>
        <v>311.19</v>
      </c>
      <c r="L120" s="567"/>
      <c r="M120" s="96"/>
      <c r="N120" s="105"/>
      <c r="O120" s="91"/>
      <c r="P120" s="118"/>
      <c r="Q120" s="35"/>
      <c r="R120" s="35"/>
      <c r="S120" s="35"/>
    </row>
    <row r="121" spans="2:19" s="50" customFormat="1" ht="12" customHeight="1">
      <c r="B121" s="501"/>
      <c r="C121" s="101"/>
      <c r="D121" s="426"/>
      <c r="E121" s="452"/>
      <c r="F121" s="452"/>
      <c r="G121" s="103"/>
      <c r="H121" s="103"/>
      <c r="I121" s="103"/>
      <c r="J121" s="569"/>
      <c r="K121" s="502"/>
      <c r="L121" s="567"/>
      <c r="M121" s="96"/>
      <c r="N121" s="105"/>
      <c r="O121" s="91"/>
      <c r="P121" s="118"/>
      <c r="Q121" s="35"/>
      <c r="R121" s="35"/>
      <c r="S121" s="35"/>
    </row>
    <row r="122" spans="2:19" s="50" customFormat="1" ht="12" customHeight="1">
      <c r="B122" s="501"/>
      <c r="C122" s="101"/>
      <c r="D122" s="426" t="s">
        <v>135</v>
      </c>
      <c r="E122" s="452" t="s">
        <v>144</v>
      </c>
      <c r="F122" s="452" t="s">
        <v>55570</v>
      </c>
      <c r="G122" s="50" t="s">
        <v>55571</v>
      </c>
      <c r="H122" s="103" t="s">
        <v>33089</v>
      </c>
      <c r="I122" s="103"/>
      <c r="J122" s="569"/>
      <c r="K122" s="502"/>
      <c r="L122" s="567"/>
      <c r="M122" s="96"/>
      <c r="N122" s="105"/>
      <c r="O122" s="91"/>
      <c r="P122" s="118"/>
      <c r="Q122" s="35"/>
      <c r="R122" s="35"/>
      <c r="S122" s="35"/>
    </row>
    <row r="123" spans="2:19" s="50" customFormat="1" ht="12" customHeight="1">
      <c r="B123" s="501"/>
      <c r="C123" s="101"/>
      <c r="D123" s="426" t="s">
        <v>33460</v>
      </c>
      <c r="E123" s="452">
        <v>103.73</v>
      </c>
      <c r="F123" s="452">
        <v>2.8</v>
      </c>
      <c r="G123" s="563">
        <v>0.2</v>
      </c>
      <c r="H123" s="103">
        <f>E123*(F123+G123)</f>
        <v>311.19</v>
      </c>
      <c r="I123" s="103"/>
      <c r="J123" s="569"/>
      <c r="K123" s="502"/>
      <c r="L123" s="567"/>
      <c r="M123" s="96"/>
      <c r="N123" s="105"/>
      <c r="O123" s="91"/>
      <c r="P123" s="118"/>
      <c r="Q123" s="35"/>
      <c r="R123" s="35"/>
      <c r="S123" s="35"/>
    </row>
    <row r="124" spans="2:19" s="50" customFormat="1" ht="12" customHeight="1">
      <c r="B124" s="501"/>
      <c r="C124" s="101"/>
      <c r="D124" s="426"/>
      <c r="E124" s="452"/>
      <c r="F124" s="452"/>
      <c r="G124" s="103"/>
      <c r="H124" s="103"/>
      <c r="I124" s="103"/>
      <c r="J124" s="569"/>
      <c r="K124" s="502"/>
      <c r="L124" s="567"/>
      <c r="M124" s="96"/>
      <c r="N124" s="105"/>
      <c r="O124" s="91"/>
      <c r="P124" s="118"/>
      <c r="Q124" s="35"/>
      <c r="R124" s="35"/>
      <c r="S124" s="35"/>
    </row>
    <row r="125" spans="2:19" s="50" customFormat="1" ht="12" customHeight="1">
      <c r="B125" s="501"/>
      <c r="C125" s="101"/>
      <c r="D125" s="426"/>
      <c r="E125" s="452"/>
      <c r="F125" s="452"/>
      <c r="G125" s="103"/>
      <c r="H125" s="103"/>
      <c r="I125" s="103"/>
      <c r="J125" s="569"/>
      <c r="K125" s="502"/>
      <c r="L125" s="567"/>
      <c r="M125" s="96"/>
      <c r="N125" s="105"/>
      <c r="O125" s="91"/>
      <c r="P125" s="118"/>
      <c r="Q125" s="35"/>
      <c r="R125" s="35"/>
      <c r="S125" s="35"/>
    </row>
    <row r="126" spans="2:19" s="50" customFormat="1" ht="12" customHeight="1">
      <c r="B126" s="501"/>
      <c r="C126" s="101"/>
      <c r="D126" s="426"/>
      <c r="E126" s="452"/>
      <c r="F126" s="452"/>
      <c r="G126" s="103"/>
      <c r="H126" s="103"/>
      <c r="I126" s="103"/>
      <c r="J126" s="569"/>
      <c r="K126" s="502"/>
      <c r="L126" s="567"/>
      <c r="M126" s="96"/>
      <c r="N126" s="105"/>
      <c r="O126" s="91"/>
      <c r="P126" s="118"/>
      <c r="Q126" s="35"/>
      <c r="R126" s="35"/>
      <c r="S126" s="35"/>
    </row>
    <row r="127" spans="2:19" s="50" customFormat="1" ht="38.25" customHeight="1">
      <c r="B127" s="501" t="s">
        <v>33468</v>
      </c>
      <c r="C127" s="511" t="s">
        <v>3381</v>
      </c>
      <c r="D127" s="714" t="str">
        <f>VLOOKUP(C127,'EMOP 03-21'!A:J,2,0)</f>
        <v>DEMOLICAO DE CONCRETO ARMADO COM ROMPEDOR HIDRAULICO ADAPTADO A ESCAVADEIRA,INCLUSIVE EMPILHAMENTO LATERAL DENTRO DO CANTEIRO DE SERVICO</v>
      </c>
      <c r="E127" s="714"/>
      <c r="F127" s="714"/>
      <c r="G127" s="714"/>
      <c r="H127" s="714"/>
      <c r="I127" s="714"/>
      <c r="J127" s="669" t="str">
        <f>VLOOKUP(C127,'EMOP 03-21'!A:J,9,0)</f>
        <v>M3</v>
      </c>
      <c r="K127" s="572">
        <f>G129</f>
        <v>20.336000000000002</v>
      </c>
      <c r="L127" s="567"/>
      <c r="M127" s="96"/>
      <c r="N127" s="105"/>
      <c r="O127" s="91"/>
      <c r="P127" s="118"/>
      <c r="Q127" s="35"/>
      <c r="R127" s="35"/>
      <c r="S127" s="35"/>
    </row>
    <row r="128" spans="2:19" s="50" customFormat="1" ht="12" customHeight="1">
      <c r="B128" s="501"/>
      <c r="C128" s="101"/>
      <c r="D128" s="569" t="s">
        <v>135</v>
      </c>
      <c r="E128" s="452" t="s">
        <v>144</v>
      </c>
      <c r="F128" s="452" t="s">
        <v>140</v>
      </c>
      <c r="G128" s="103" t="s">
        <v>33089</v>
      </c>
      <c r="H128" s="103"/>
      <c r="I128" s="103"/>
      <c r="J128" s="569"/>
      <c r="K128" s="502"/>
      <c r="L128" s="567"/>
      <c r="M128" s="96"/>
      <c r="N128" s="105"/>
      <c r="O128" s="91"/>
      <c r="P128" s="118"/>
      <c r="Q128" s="35"/>
      <c r="R128" s="35"/>
      <c r="S128" s="35"/>
    </row>
    <row r="129" spans="2:19" s="50" customFormat="1" ht="12" customHeight="1">
      <c r="B129" s="501"/>
      <c r="C129" s="101"/>
      <c r="D129" s="569" t="s">
        <v>33459</v>
      </c>
      <c r="E129" s="452">
        <v>25.42</v>
      </c>
      <c r="F129" s="452">
        <v>0.8</v>
      </c>
      <c r="G129" s="103">
        <f>E129*F129</f>
        <v>20.336000000000002</v>
      </c>
      <c r="H129" s="103"/>
      <c r="I129" s="103"/>
      <c r="J129" s="569"/>
      <c r="K129" s="502"/>
      <c r="L129" s="567"/>
      <c r="M129" s="96"/>
      <c r="N129" s="105"/>
      <c r="O129" s="91"/>
      <c r="P129" s="118"/>
      <c r="Q129" s="35"/>
      <c r="R129" s="35"/>
      <c r="S129" s="35"/>
    </row>
    <row r="130" spans="2:19" s="50" customFormat="1" ht="12" customHeight="1">
      <c r="B130" s="501"/>
      <c r="C130" s="101"/>
      <c r="D130" s="426"/>
      <c r="E130" s="452"/>
      <c r="F130" s="452"/>
      <c r="G130" s="103"/>
      <c r="H130" s="103"/>
      <c r="I130" s="103"/>
      <c r="J130" s="569"/>
      <c r="K130" s="502"/>
      <c r="L130" s="567"/>
      <c r="M130" s="96"/>
      <c r="N130" s="105"/>
      <c r="O130" s="91"/>
      <c r="P130" s="118"/>
      <c r="Q130" s="35"/>
      <c r="R130" s="35"/>
      <c r="S130" s="35"/>
    </row>
    <row r="131" spans="2:19" s="50" customFormat="1" ht="12" customHeight="1">
      <c r="B131" s="501"/>
      <c r="C131" s="101"/>
      <c r="D131" s="426"/>
      <c r="E131" s="452"/>
      <c r="F131" s="452"/>
      <c r="G131" s="103"/>
      <c r="H131" s="103"/>
      <c r="I131" s="103"/>
      <c r="J131" s="569"/>
      <c r="K131" s="502"/>
      <c r="L131" s="567"/>
      <c r="M131" s="96"/>
      <c r="N131" s="105"/>
      <c r="O131" s="91"/>
      <c r="P131" s="118"/>
      <c r="Q131" s="35"/>
      <c r="R131" s="35"/>
      <c r="S131" s="35"/>
    </row>
    <row r="132" spans="2:19" s="50" customFormat="1" ht="12" customHeight="1">
      <c r="B132" s="501"/>
      <c r="C132" s="101"/>
      <c r="D132" s="426"/>
      <c r="E132" s="452"/>
      <c r="F132" s="452"/>
      <c r="G132" s="103"/>
      <c r="H132" s="103"/>
      <c r="I132" s="103"/>
      <c r="J132" s="569"/>
      <c r="K132" s="502"/>
      <c r="L132" s="567"/>
      <c r="M132" s="96"/>
      <c r="N132" s="105"/>
      <c r="O132" s="91"/>
      <c r="P132" s="118"/>
      <c r="Q132" s="35"/>
      <c r="R132" s="35"/>
      <c r="S132" s="35"/>
    </row>
    <row r="133" spans="2:19" s="50" customFormat="1" ht="36.75" customHeight="1">
      <c r="B133" s="501" t="s">
        <v>33469</v>
      </c>
      <c r="C133" s="473" t="s">
        <v>32176</v>
      </c>
      <c r="D133" s="714" t="str">
        <f>VLOOKUP(C133,'SINAPI 03-21'!A:D,2,0)</f>
        <v>DEMOLIÇÃO DE ALVENARIA DE BLOCO FURADO, DE FORMA MANUAL, SEM REAPROVEITAMENTO. AF_12/2017</v>
      </c>
      <c r="E133" s="714"/>
      <c r="F133" s="714"/>
      <c r="G133" s="714"/>
      <c r="H133" s="714"/>
      <c r="I133" s="714"/>
      <c r="J133" s="669" t="str">
        <f>VLOOKUP(C133,'SINAPI 03-21'!A:D,3,0)</f>
        <v>M3</v>
      </c>
      <c r="K133" s="572">
        <f>H135</f>
        <v>37.665599999999998</v>
      </c>
      <c r="L133" s="567"/>
      <c r="M133" s="96"/>
      <c r="N133" s="105"/>
      <c r="O133" s="91"/>
      <c r="P133" s="118"/>
      <c r="Q133" s="35"/>
      <c r="R133" s="35"/>
      <c r="S133" s="35"/>
    </row>
    <row r="134" spans="2:19" s="50" customFormat="1" ht="12" customHeight="1">
      <c r="B134" s="501"/>
      <c r="C134" s="101"/>
      <c r="D134" s="426" t="s">
        <v>135</v>
      </c>
      <c r="E134" s="452" t="s">
        <v>33384</v>
      </c>
      <c r="F134" s="452" t="s">
        <v>140</v>
      </c>
      <c r="G134" s="103" t="s">
        <v>137</v>
      </c>
      <c r="H134" s="103" t="s">
        <v>33089</v>
      </c>
      <c r="I134" s="103"/>
      <c r="J134" s="569"/>
      <c r="K134" s="502"/>
      <c r="L134" s="567"/>
      <c r="M134" s="96"/>
      <c r="N134" s="105"/>
      <c r="O134" s="91"/>
      <c r="P134" s="118"/>
      <c r="Q134" s="35"/>
      <c r="R134" s="35"/>
      <c r="S134" s="35"/>
    </row>
    <row r="135" spans="2:19" s="50" customFormat="1" ht="12" customHeight="1">
      <c r="B135" s="501"/>
      <c r="C135" s="101"/>
      <c r="D135" s="426" t="s">
        <v>33461</v>
      </c>
      <c r="E135" s="452">
        <v>89.68</v>
      </c>
      <c r="F135" s="452">
        <v>2.8</v>
      </c>
      <c r="G135" s="103">
        <v>0.15</v>
      </c>
      <c r="H135" s="103">
        <f>E135*F135*G135</f>
        <v>37.665599999999998</v>
      </c>
      <c r="I135" s="103"/>
      <c r="J135" s="569"/>
      <c r="K135" s="502"/>
      <c r="L135" s="567"/>
      <c r="M135" s="96"/>
      <c r="N135" s="105"/>
      <c r="O135" s="91"/>
      <c r="P135" s="118"/>
      <c r="Q135" s="35"/>
      <c r="R135" s="35"/>
      <c r="S135" s="35"/>
    </row>
    <row r="136" spans="2:19" s="50" customFormat="1" ht="12" customHeight="1">
      <c r="B136" s="501"/>
      <c r="C136" s="101"/>
      <c r="D136" s="426"/>
      <c r="E136" s="452"/>
      <c r="F136" s="452"/>
      <c r="G136" s="103"/>
      <c r="H136" s="103"/>
      <c r="I136" s="103"/>
      <c r="J136" s="569"/>
      <c r="K136" s="502"/>
      <c r="L136" s="567"/>
      <c r="M136" s="96"/>
      <c r="N136" s="105"/>
      <c r="O136" s="91"/>
      <c r="P136" s="118"/>
      <c r="Q136" s="35"/>
      <c r="R136" s="35"/>
      <c r="S136" s="35"/>
    </row>
    <row r="137" spans="2:19" s="50" customFormat="1" ht="12" customHeight="1">
      <c r="B137" s="501"/>
      <c r="C137" s="101"/>
      <c r="D137" s="426"/>
      <c r="E137" s="452"/>
      <c r="F137" s="452"/>
      <c r="G137" s="103"/>
      <c r="H137" s="103"/>
      <c r="I137" s="103"/>
      <c r="J137" s="569"/>
      <c r="K137" s="502"/>
      <c r="L137" s="567"/>
      <c r="M137" s="96"/>
      <c r="N137" s="105"/>
      <c r="O137" s="91"/>
      <c r="P137" s="118"/>
      <c r="Q137" s="35"/>
      <c r="R137" s="35"/>
      <c r="S137" s="35"/>
    </row>
    <row r="138" spans="2:19" ht="12.75">
      <c r="B138" s="710" t="s">
        <v>33497</v>
      </c>
      <c r="C138" s="711" t="s">
        <v>145</v>
      </c>
      <c r="D138" s="711"/>
      <c r="E138" s="712"/>
      <c r="F138" s="712"/>
      <c r="G138" s="712"/>
      <c r="H138" s="712"/>
      <c r="I138" s="712"/>
      <c r="J138" s="712"/>
      <c r="K138" s="713"/>
      <c r="L138" s="52"/>
    </row>
    <row r="139" spans="2:19" ht="33" customHeight="1">
      <c r="B139" s="499" t="s">
        <v>49</v>
      </c>
      <c r="C139" s="473" t="s">
        <v>71688</v>
      </c>
      <c r="D139" s="714" t="str">
        <f>VLOOKUP(C139,'SINAPI 03-21'!A:D,2,0)</f>
        <v>CARGA, MANOBRA E DESCARGA DE ENTULHO EM CAMINHÃO BASCULANTE 6 M³ - CARGA COM ESCAVADEIRA HIDRÁULICA  (CAÇAMBA DE 0,80 M³ / 111 HP) E DESCARGA LIVRE (UNIDADE: M3). AF_07/2020</v>
      </c>
      <c r="E139" s="714"/>
      <c r="F139" s="714"/>
      <c r="G139" s="714"/>
      <c r="H139" s="714"/>
      <c r="I139" s="714"/>
      <c r="J139" s="669" t="str">
        <f>VLOOKUP(C139,'SINAPI 03-21'!A:D,3,0)</f>
        <v>M3</v>
      </c>
      <c r="K139" s="500">
        <f>E140</f>
        <v>373.29559999999998</v>
      </c>
    </row>
    <row r="140" spans="2:19" ht="22.5">
      <c r="B140" s="499"/>
      <c r="D140" s="427" t="s">
        <v>33462</v>
      </c>
      <c r="E140" s="573">
        <f>K133+K127+K120+K96</f>
        <v>373.29559999999998</v>
      </c>
      <c r="F140" s="427"/>
      <c r="G140" s="427"/>
      <c r="H140" s="485"/>
      <c r="I140" s="485"/>
      <c r="J140" s="494"/>
      <c r="K140" s="500"/>
    </row>
    <row r="141" spans="2:19" ht="12.75" customHeight="1">
      <c r="B141" s="499"/>
      <c r="D141" s="35"/>
      <c r="E141" s="103"/>
      <c r="F141" s="103"/>
      <c r="G141" s="103"/>
      <c r="H141" s="424"/>
      <c r="I141" s="424"/>
      <c r="J141" s="494"/>
      <c r="K141" s="500"/>
    </row>
    <row r="142" spans="2:19" ht="33" customHeight="1">
      <c r="B142" s="499" t="s">
        <v>50</v>
      </c>
      <c r="C142" s="473">
        <v>100973</v>
      </c>
      <c r="D142" s="714" t="str">
        <f>VLOOKUP(C142,'SINAPI 03-21'!A:D,2,0)</f>
        <v>CARGA, MANOBRA E DESCARGA DE SOLOS E MATERIAIS GRANULARES EM CAMINHÃO BASCULANTE 6 M³ - CARGA COM PÁ CARREGADEIRA (CAÇAMBA DE 1,7 A 2,8 M³ / 128 HP) E DESCARGA LIVRE (UNIDADE: M3). AF_07/2020</v>
      </c>
      <c r="E142" s="714"/>
      <c r="F142" s="714"/>
      <c r="G142" s="714"/>
      <c r="H142" s="714"/>
      <c r="I142" s="714"/>
      <c r="J142" s="669" t="str">
        <f>VLOOKUP(C142,'SINAPI 03-21'!A:D,3,0)</f>
        <v>M3</v>
      </c>
      <c r="K142" s="500">
        <f>H144+H145+H147+H148</f>
        <v>53.11</v>
      </c>
    </row>
    <row r="143" spans="2:19" ht="23.25" customHeight="1">
      <c r="B143" s="499"/>
      <c r="D143" s="624" t="s">
        <v>33846</v>
      </c>
      <c r="E143" s="629"/>
      <c r="F143" s="632" t="s">
        <v>33852</v>
      </c>
      <c r="G143" s="629"/>
      <c r="H143" s="630" t="s">
        <v>138</v>
      </c>
      <c r="I143" s="424"/>
      <c r="J143" s="625"/>
      <c r="K143" s="500"/>
    </row>
    <row r="144" spans="2:19" ht="30" customHeight="1">
      <c r="B144" s="499"/>
      <c r="C144" s="558" t="s">
        <v>33847</v>
      </c>
      <c r="D144" s="456">
        <v>5.6800000000000003E-2</v>
      </c>
      <c r="E144" s="629" t="s">
        <v>33090</v>
      </c>
      <c r="F144" s="631">
        <f>K251</f>
        <v>182.04</v>
      </c>
      <c r="G144" s="629" t="s">
        <v>33848</v>
      </c>
      <c r="H144" s="631">
        <f>TRUNC(D144*F144,2)</f>
        <v>10.33</v>
      </c>
      <c r="I144" s="424"/>
      <c r="J144" s="625"/>
      <c r="K144" s="500"/>
    </row>
    <row r="145" spans="2:11" ht="36.75" customHeight="1">
      <c r="B145" s="499"/>
      <c r="C145" s="558" t="s">
        <v>33849</v>
      </c>
      <c r="D145" s="456">
        <v>6.4999999999999997E-3</v>
      </c>
      <c r="E145" s="629" t="s">
        <v>33090</v>
      </c>
      <c r="F145" s="631">
        <f>K251</f>
        <v>182.04</v>
      </c>
      <c r="G145" s="629" t="s">
        <v>33848</v>
      </c>
      <c r="H145" s="631">
        <f>TRUNC(D145*F145,2)</f>
        <v>1.18</v>
      </c>
      <c r="I145" s="424"/>
      <c r="J145" s="625"/>
      <c r="K145" s="500"/>
    </row>
    <row r="146" spans="2:11" ht="31.5" customHeight="1">
      <c r="B146" s="499"/>
      <c r="D146" s="624" t="s">
        <v>33846</v>
      </c>
      <c r="E146" s="629"/>
      <c r="F146" s="629" t="s">
        <v>33853</v>
      </c>
      <c r="G146" s="629"/>
      <c r="H146" s="630" t="s">
        <v>138</v>
      </c>
      <c r="I146" s="424"/>
      <c r="J146" s="625"/>
      <c r="K146" s="500"/>
    </row>
    <row r="147" spans="2:11" ht="32.25" customHeight="1">
      <c r="B147" s="499"/>
      <c r="C147" s="558" t="s">
        <v>33850</v>
      </c>
      <c r="D147" s="456">
        <v>5.6800000000000003E-2</v>
      </c>
      <c r="E147" s="629" t="s">
        <v>33090</v>
      </c>
      <c r="F147" s="631">
        <f>K255</f>
        <v>657.34</v>
      </c>
      <c r="G147" s="629" t="s">
        <v>33848</v>
      </c>
      <c r="H147" s="631">
        <f>TRUNC(D147*F147,2)</f>
        <v>37.33</v>
      </c>
      <c r="I147" s="424"/>
      <c r="J147" s="625"/>
      <c r="K147" s="500"/>
    </row>
    <row r="148" spans="2:11" ht="35.25" customHeight="1">
      <c r="B148" s="499"/>
      <c r="C148" s="558" t="s">
        <v>33851</v>
      </c>
      <c r="D148" s="456">
        <v>6.4999999999999997E-3</v>
      </c>
      <c r="E148" s="629" t="s">
        <v>33090</v>
      </c>
      <c r="F148" s="631">
        <f>K255</f>
        <v>657.34</v>
      </c>
      <c r="G148" s="629" t="s">
        <v>33848</v>
      </c>
      <c r="H148" s="631">
        <f>TRUNC(D148*F148,2)</f>
        <v>4.2699999999999996</v>
      </c>
      <c r="I148" s="424"/>
      <c r="J148" s="625"/>
      <c r="K148" s="500"/>
    </row>
    <row r="149" spans="2:11" ht="12.75" customHeight="1">
      <c r="B149" s="499"/>
      <c r="D149" s="35"/>
      <c r="E149" s="103"/>
      <c r="F149" s="103"/>
      <c r="G149" s="103"/>
      <c r="H149" s="424"/>
      <c r="I149" s="424"/>
      <c r="J149" s="625"/>
      <c r="K149" s="500"/>
    </row>
    <row r="150" spans="2:11" ht="12.75" customHeight="1">
      <c r="B150" s="499"/>
      <c r="D150" s="35"/>
      <c r="E150" s="103"/>
      <c r="F150" s="103"/>
      <c r="G150" s="103"/>
      <c r="H150" s="424"/>
      <c r="I150" s="424"/>
      <c r="J150" s="625"/>
      <c r="K150" s="500"/>
    </row>
    <row r="151" spans="2:11" ht="33.75" customHeight="1">
      <c r="B151" s="499" t="s">
        <v>52</v>
      </c>
      <c r="C151" s="470" t="str">
        <f>'ORÇ SANTO ANTONIO'!C45</f>
        <v>93588</v>
      </c>
      <c r="D151" s="714" t="str">
        <f>VLOOKUP(C151,'SINAPI 03-21'!A:D,2,0)</f>
        <v>TRANSPORTE COM CAMINHÃO BASCULANTE DE 10 M³, EM VIA URBANA EM LEITO NATURAL (UNIDADE: M3XKM). AF_07/2020</v>
      </c>
      <c r="E151" s="714"/>
      <c r="F151" s="714"/>
      <c r="G151" s="714"/>
      <c r="H151" s="714"/>
      <c r="I151" s="714"/>
      <c r="J151" s="669" t="str">
        <f>VLOOKUP(C151,'SINAPI 03-21'!A:D,3,0)</f>
        <v>M3XKM</v>
      </c>
      <c r="K151" s="500">
        <f>I155</f>
        <v>5557.52</v>
      </c>
    </row>
    <row r="152" spans="2:11" ht="12.75" customHeight="1">
      <c r="B152" s="499"/>
      <c r="D152" s="35"/>
      <c r="E152" s="103"/>
      <c r="F152" s="103"/>
      <c r="G152" s="424"/>
      <c r="H152" s="35"/>
      <c r="I152" s="35"/>
      <c r="J152" s="494"/>
      <c r="K152" s="500"/>
    </row>
    <row r="153" spans="2:11">
      <c r="B153" s="499"/>
      <c r="D153" s="432" t="s">
        <v>33854</v>
      </c>
      <c r="E153" s="103" t="s">
        <v>33089</v>
      </c>
      <c r="F153" s="103" t="s">
        <v>146</v>
      </c>
      <c r="G153" s="103" t="s">
        <v>138</v>
      </c>
      <c r="H153" s="35"/>
      <c r="I153" s="35"/>
      <c r="J153" s="625"/>
      <c r="K153" s="500"/>
    </row>
    <row r="154" spans="2:11">
      <c r="B154" s="499"/>
      <c r="D154" s="431"/>
      <c r="E154" s="452">
        <f>K139</f>
        <v>373.29559999999998</v>
      </c>
      <c r="F154" s="452">
        <v>11.9</v>
      </c>
      <c r="G154" s="452">
        <f>TRUNC((E154*F154),2)</f>
        <v>4442.21</v>
      </c>
      <c r="H154" s="35"/>
      <c r="I154" s="429" t="s">
        <v>138</v>
      </c>
      <c r="J154" s="625"/>
      <c r="K154" s="500"/>
    </row>
    <row r="155" spans="2:11" ht="12.75" customHeight="1">
      <c r="B155" s="499"/>
      <c r="D155" s="118"/>
      <c r="E155" s="103"/>
      <c r="F155" s="103"/>
      <c r="G155" s="452"/>
      <c r="H155" s="35"/>
      <c r="I155" s="442">
        <f>G154+G156</f>
        <v>5557.52</v>
      </c>
      <c r="J155" s="625"/>
      <c r="K155" s="500"/>
    </row>
    <row r="156" spans="2:11">
      <c r="B156" s="499"/>
      <c r="D156" s="35" t="s">
        <v>33855</v>
      </c>
      <c r="E156" s="103">
        <f>K142</f>
        <v>53.11</v>
      </c>
      <c r="F156" s="103">
        <v>21</v>
      </c>
      <c r="G156" s="452">
        <f t="shared" ref="G156" si="1">TRUNC((E156*F156),2)</f>
        <v>1115.31</v>
      </c>
      <c r="H156" s="35"/>
      <c r="I156" s="35"/>
      <c r="J156" s="625"/>
      <c r="K156" s="500"/>
    </row>
    <row r="157" spans="2:11">
      <c r="B157" s="499"/>
      <c r="D157" s="431"/>
      <c r="E157" s="103"/>
      <c r="F157" s="103"/>
      <c r="G157" s="103"/>
      <c r="H157" s="35"/>
      <c r="I157" s="35"/>
      <c r="J157" s="625"/>
      <c r="K157" s="500"/>
    </row>
    <row r="158" spans="2:11">
      <c r="B158" s="499"/>
      <c r="D158" s="431"/>
      <c r="E158" s="103"/>
      <c r="F158" s="103"/>
      <c r="G158" s="103"/>
      <c r="H158" s="35"/>
      <c r="I158" s="35"/>
      <c r="J158" s="625"/>
      <c r="K158" s="500"/>
    </row>
    <row r="159" spans="2:11" ht="32.25" customHeight="1">
      <c r="B159" s="499"/>
      <c r="D159" s="732" t="s">
        <v>55569</v>
      </c>
      <c r="E159" s="732"/>
      <c r="F159" s="732"/>
      <c r="G159" s="732"/>
      <c r="H159" s="732"/>
      <c r="I159" s="732"/>
      <c r="J159" s="732"/>
      <c r="K159" s="500"/>
    </row>
    <row r="160" spans="2:11">
      <c r="B160" s="499"/>
      <c r="D160" s="431"/>
      <c r="E160" s="103"/>
      <c r="F160" s="103"/>
      <c r="G160" s="103"/>
      <c r="H160" s="35"/>
      <c r="I160" s="35"/>
      <c r="J160" s="625"/>
      <c r="K160" s="500"/>
    </row>
    <row r="161" spans="2:19" ht="42.75" customHeight="1">
      <c r="B161" s="499" t="s">
        <v>53</v>
      </c>
      <c r="C161" s="101" t="s">
        <v>43</v>
      </c>
      <c r="D161" s="714" t="str">
        <f>VLOOKUP(C161,'EMOP 03-21'!A:J,2,0)</f>
        <v>TRANSPORTE DE ANDAIME TUBULAR,CONSIDERANDO-SE A AREA DE PROJECAO VERTICAL DO ANDAIME,EXCLUSIVE CARGA,DESCARGA E TEMPO DE ESPERA DO CAMINHAO(VIDE ITEM 04.021.0010)</v>
      </c>
      <c r="E161" s="714"/>
      <c r="F161" s="714"/>
      <c r="G161" s="714"/>
      <c r="H161" s="714"/>
      <c r="I161" s="714"/>
      <c r="J161" s="669" t="str">
        <f>VLOOKUP(C161,'EMOP 03-21'!A:J,9,0)</f>
        <v>M2XKM</v>
      </c>
      <c r="K161" s="500">
        <f>F163</f>
        <v>829.81</v>
      </c>
    </row>
    <row r="162" spans="2:19" s="50" customFormat="1" ht="12" customHeight="1">
      <c r="B162" s="501"/>
      <c r="C162" s="494"/>
      <c r="D162" s="103" t="s">
        <v>144</v>
      </c>
      <c r="E162" s="103" t="s">
        <v>146</v>
      </c>
      <c r="F162" s="424" t="s">
        <v>147</v>
      </c>
      <c r="G162" s="35"/>
      <c r="H162" s="35"/>
      <c r="I162" s="103"/>
      <c r="J162" s="35"/>
      <c r="K162" s="502"/>
      <c r="L162" s="104"/>
      <c r="M162" s="96"/>
      <c r="N162" s="105"/>
      <c r="O162" s="91"/>
      <c r="P162" s="106"/>
      <c r="Q162" s="35"/>
      <c r="R162" s="35"/>
      <c r="S162" s="35"/>
    </row>
    <row r="163" spans="2:19" s="50" customFormat="1" ht="12" customHeight="1">
      <c r="B163" s="501"/>
      <c r="C163" s="494"/>
      <c r="D163" s="103">
        <f>K165</f>
        <v>153.66999999999999</v>
      </c>
      <c r="E163" s="103">
        <v>5.4</v>
      </c>
      <c r="F163" s="103">
        <f>TRUNC(D163*E163,2)</f>
        <v>829.81</v>
      </c>
      <c r="G163" s="35"/>
      <c r="H163" s="35"/>
      <c r="I163" s="103"/>
      <c r="J163" s="35"/>
      <c r="K163" s="502"/>
      <c r="L163" s="103"/>
      <c r="M163" s="96"/>
      <c r="N163" s="108"/>
      <c r="O163" s="91"/>
      <c r="P163" s="106"/>
      <c r="Q163" s="35"/>
      <c r="R163" s="35"/>
      <c r="S163" s="35"/>
    </row>
    <row r="164" spans="2:19">
      <c r="B164" s="499"/>
      <c r="D164" s="485"/>
      <c r="E164" s="485"/>
      <c r="F164" s="485"/>
      <c r="G164" s="485"/>
      <c r="H164" s="485"/>
      <c r="I164" s="485"/>
      <c r="J164" s="494"/>
      <c r="K164" s="500"/>
    </row>
    <row r="165" spans="2:19" ht="39" customHeight="1">
      <c r="B165" s="499" t="s">
        <v>33845</v>
      </c>
      <c r="C165" s="101" t="s">
        <v>46</v>
      </c>
      <c r="D165" s="714" t="str">
        <f>VLOOKUP(C165,'EMOP 03-21'!A:J,2,0)</f>
        <v>CARGA E DESCARGA MANUAL DE ANDAIME TUBULAR,INCLUSIVE TEMPO DE ESPERA DO CAMINHAO,CONSIDERANDO-SE A AREA DE PROJECAO VERTICAL</v>
      </c>
      <c r="E165" s="714"/>
      <c r="F165" s="714"/>
      <c r="G165" s="714"/>
      <c r="H165" s="714"/>
      <c r="I165" s="714"/>
      <c r="J165" s="669" t="str">
        <f>VLOOKUP(C165,'EMOP 03-21'!A:J,9,0)</f>
        <v>M2</v>
      </c>
      <c r="K165" s="500">
        <f>SUM(G168:G169)</f>
        <v>153.66999999999999</v>
      </c>
    </row>
    <row r="166" spans="2:19">
      <c r="B166" s="499"/>
      <c r="D166" s="714" t="s">
        <v>148</v>
      </c>
      <c r="E166" s="714"/>
      <c r="F166" s="714"/>
      <c r="G166" s="485"/>
      <c r="H166" s="485"/>
      <c r="I166" s="485"/>
      <c r="J166" s="494"/>
      <c r="K166" s="500"/>
    </row>
    <row r="167" spans="2:19" s="50" customFormat="1" ht="12" customHeight="1">
      <c r="B167" s="501"/>
      <c r="C167" s="494"/>
      <c r="D167" s="35"/>
      <c r="E167" s="103" t="s">
        <v>33071</v>
      </c>
      <c r="F167" s="103" t="s">
        <v>140</v>
      </c>
      <c r="G167" s="424" t="s">
        <v>138</v>
      </c>
      <c r="H167" s="35"/>
      <c r="I167" s="103"/>
      <c r="J167" s="35"/>
      <c r="K167" s="502"/>
      <c r="L167" s="104"/>
      <c r="M167" s="96"/>
      <c r="N167" s="105"/>
      <c r="O167" s="110"/>
      <c r="P167" s="106"/>
      <c r="Q167" s="35"/>
      <c r="R167" s="35"/>
      <c r="S167" s="35"/>
    </row>
    <row r="168" spans="2:19" s="50" customFormat="1">
      <c r="B168" s="501"/>
      <c r="C168" s="492"/>
      <c r="D168" s="494" t="s">
        <v>33082</v>
      </c>
      <c r="E168" s="103">
        <v>34.15</v>
      </c>
      <c r="F168" s="452">
        <v>4.5</v>
      </c>
      <c r="G168" s="103">
        <f>TRUNC(E168*F168,2)</f>
        <v>153.66999999999999</v>
      </c>
      <c r="H168" s="35"/>
      <c r="I168" s="103"/>
      <c r="J168" s="35"/>
      <c r="K168" s="502"/>
      <c r="L168" s="103"/>
      <c r="M168" s="96"/>
      <c r="N168" s="108"/>
      <c r="O168" s="91"/>
      <c r="P168" s="106"/>
      <c r="Q168" s="35"/>
      <c r="R168" s="35"/>
      <c r="S168" s="35"/>
    </row>
    <row r="169" spans="2:19" s="50" customFormat="1">
      <c r="B169" s="501"/>
      <c r="C169" s="427"/>
      <c r="D169" s="494"/>
      <c r="E169" s="103"/>
      <c r="F169" s="452"/>
      <c r="G169" s="103"/>
      <c r="H169" s="35"/>
      <c r="I169" s="103"/>
      <c r="J169" s="35"/>
      <c r="K169" s="502"/>
      <c r="L169" s="103"/>
      <c r="M169" s="96"/>
      <c r="N169" s="108"/>
      <c r="O169" s="91"/>
      <c r="P169" s="106"/>
      <c r="Q169" s="35"/>
      <c r="R169" s="35"/>
      <c r="S169" s="35"/>
    </row>
    <row r="170" spans="2:19" ht="14.25" customHeight="1">
      <c r="B170" s="499"/>
      <c r="E170" s="494"/>
      <c r="J170" s="433"/>
      <c r="K170" s="504"/>
    </row>
    <row r="171" spans="2:19" ht="12.75">
      <c r="B171" s="710" t="s">
        <v>33498</v>
      </c>
      <c r="C171" s="711"/>
      <c r="D171" s="711"/>
      <c r="E171" s="712"/>
      <c r="F171" s="712"/>
      <c r="G171" s="712"/>
      <c r="H171" s="712"/>
      <c r="I171" s="712"/>
      <c r="J171" s="712"/>
      <c r="K171" s="713"/>
      <c r="L171" s="52"/>
    </row>
    <row r="172" spans="2:19" ht="36" customHeight="1">
      <c r="B172" s="499" t="s">
        <v>57</v>
      </c>
      <c r="C172" s="101" t="s">
        <v>51</v>
      </c>
      <c r="D172" s="714" t="str">
        <f>VLOOKUP(C172,'EMOP 03-21'!A:J,2,0)</f>
        <v>PLATAFORMA OU PASSARELA DE MADEIRA DE 1ª,CONSIDERANDO-SE APROVEITAMENTO DA  MADEIRA 20 VEZES,EXCLUSIVE ANDAIME OU OUTROSUPORTE E MOVIMENTACAO(VIDE ITEM 05.008.0008)</v>
      </c>
      <c r="E172" s="714"/>
      <c r="F172" s="714"/>
      <c r="G172" s="714"/>
      <c r="H172" s="714"/>
      <c r="I172" s="714"/>
      <c r="J172" s="669" t="str">
        <f>VLOOKUP(C172,'EMOP 03-21'!A:J,9,0)</f>
        <v>M2</v>
      </c>
      <c r="K172" s="500">
        <f>F174</f>
        <v>30.73</v>
      </c>
    </row>
    <row r="173" spans="2:19" s="50" customFormat="1" ht="12" customHeight="1">
      <c r="B173" s="501"/>
      <c r="C173" s="494"/>
      <c r="D173" s="103" t="s">
        <v>136</v>
      </c>
      <c r="E173" s="103" t="s">
        <v>149</v>
      </c>
      <c r="F173" s="424" t="s">
        <v>138</v>
      </c>
      <c r="G173" s="35"/>
      <c r="H173" s="435"/>
      <c r="I173" s="103"/>
      <c r="J173" s="35"/>
      <c r="K173" s="502"/>
      <c r="L173" s="104"/>
      <c r="M173" s="96"/>
      <c r="N173" s="105"/>
      <c r="O173" s="91"/>
      <c r="P173" s="106"/>
      <c r="Q173" s="35"/>
      <c r="R173" s="35"/>
      <c r="S173" s="35"/>
    </row>
    <row r="174" spans="2:19" s="113" customFormat="1">
      <c r="B174" s="505"/>
      <c r="C174" s="494"/>
      <c r="D174" s="436">
        <v>34.15</v>
      </c>
      <c r="E174" s="463">
        <v>0.9</v>
      </c>
      <c r="F174" s="463">
        <f>TRUNC(D174*E174,2)</f>
        <v>30.73</v>
      </c>
      <c r="G174" s="494"/>
      <c r="H174" s="485"/>
      <c r="I174" s="485"/>
      <c r="J174" s="437"/>
      <c r="K174" s="506"/>
      <c r="L174" s="105"/>
      <c r="M174" s="91"/>
      <c r="N174" s="99"/>
      <c r="O174" s="99"/>
    </row>
    <row r="175" spans="2:19">
      <c r="B175" s="499"/>
      <c r="D175" s="485"/>
      <c r="E175" s="485"/>
      <c r="F175" s="485"/>
      <c r="G175" s="485"/>
      <c r="H175" s="485"/>
      <c r="I175" s="485"/>
      <c r="J175" s="494"/>
      <c r="K175" s="500"/>
    </row>
    <row r="176" spans="2:19" ht="59.25" customHeight="1">
      <c r="B176" s="499" t="s">
        <v>59</v>
      </c>
      <c r="C176" s="473" t="s">
        <v>3532</v>
      </c>
      <c r="D176" s="714" t="str">
        <f>VLOOKUP(C176,'EMOP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76" s="714"/>
      <c r="F176" s="714"/>
      <c r="G176" s="714"/>
      <c r="H176" s="714"/>
      <c r="I176" s="714"/>
      <c r="J176" s="669" t="str">
        <f>VLOOKUP(C176,'EMOP 03-21'!A:J,9,0)</f>
        <v>M2XMES</v>
      </c>
      <c r="K176" s="500">
        <f>G178</f>
        <v>307.35000000000002</v>
      </c>
      <c r="M176" s="449"/>
      <c r="N176" s="449"/>
      <c r="O176" s="449"/>
      <c r="P176" s="449"/>
      <c r="Q176" s="449"/>
      <c r="R176" s="449"/>
    </row>
    <row r="177" spans="2:19" s="50" customFormat="1" ht="12" customHeight="1">
      <c r="B177" s="501"/>
      <c r="C177" s="494"/>
      <c r="D177" s="103" t="s">
        <v>136</v>
      </c>
      <c r="E177" s="103" t="s">
        <v>140</v>
      </c>
      <c r="F177" s="103" t="s">
        <v>150</v>
      </c>
      <c r="G177" s="429" t="s">
        <v>138</v>
      </c>
      <c r="H177" s="35"/>
      <c r="I177" s="103"/>
      <c r="J177" s="35"/>
      <c r="K177" s="502"/>
      <c r="L177" s="104"/>
      <c r="M177" s="96"/>
      <c r="N177" s="105"/>
      <c r="O177" s="91"/>
      <c r="P177" s="106"/>
      <c r="Q177" s="35"/>
      <c r="R177" s="35"/>
      <c r="S177" s="35"/>
    </row>
    <row r="178" spans="2:19" s="50" customFormat="1" ht="12" customHeight="1">
      <c r="B178" s="501"/>
      <c r="C178" s="494"/>
      <c r="D178" s="103">
        <v>34.15</v>
      </c>
      <c r="E178" s="452">
        <v>4.5</v>
      </c>
      <c r="F178" s="103">
        <v>2</v>
      </c>
      <c r="G178" s="494">
        <f>TRUNC((D178*E178*F178),2)</f>
        <v>307.35000000000002</v>
      </c>
      <c r="H178" s="35"/>
      <c r="I178" s="103"/>
      <c r="J178" s="35"/>
      <c r="K178" s="502"/>
      <c r="L178" s="103"/>
      <c r="M178" s="96"/>
      <c r="N178" s="108"/>
      <c r="O178" s="91"/>
      <c r="P178" s="106"/>
      <c r="Q178" s="35"/>
      <c r="R178" s="35"/>
      <c r="S178" s="35"/>
    </row>
    <row r="179" spans="2:19">
      <c r="B179" s="499"/>
      <c r="D179" s="485"/>
      <c r="E179" s="485"/>
      <c r="F179" s="485"/>
      <c r="G179" s="485"/>
      <c r="H179" s="485"/>
      <c r="I179" s="485"/>
      <c r="J179" s="494"/>
      <c r="K179" s="500"/>
    </row>
    <row r="180" spans="2:19" ht="37.5" customHeight="1">
      <c r="B180" s="499" t="s">
        <v>33470</v>
      </c>
      <c r="C180" s="101" t="s">
        <v>54</v>
      </c>
      <c r="D180" s="714" t="str">
        <f>VLOOKUP(C180,'EMOP 03-21'!A:J,2,0)</f>
        <v>MONTAGEM E DESMONTAGEM DE ANDAIME COM ELEMENTOS TUBULARES,CONSIDERANDO-SE A AREA VERTICAL RECOBERTA</v>
      </c>
      <c r="E180" s="714"/>
      <c r="F180" s="714"/>
      <c r="G180" s="714"/>
      <c r="H180" s="714"/>
      <c r="I180" s="714"/>
      <c r="J180" s="669" t="str">
        <f>VLOOKUP(C180,'EMOP 03-21'!A:J,9,0)</f>
        <v>M2</v>
      </c>
      <c r="K180" s="500">
        <f>SUM(G182:G183)</f>
        <v>488.7</v>
      </c>
    </row>
    <row r="181" spans="2:19" s="50" customFormat="1" ht="12" customHeight="1">
      <c r="B181" s="501"/>
      <c r="C181" s="494"/>
      <c r="D181" s="35"/>
      <c r="E181" s="103" t="s">
        <v>139</v>
      </c>
      <c r="F181" s="103" t="s">
        <v>151</v>
      </c>
      <c r="G181" s="424" t="s">
        <v>138</v>
      </c>
      <c r="H181" s="35"/>
      <c r="I181" s="103"/>
      <c r="J181" s="35"/>
      <c r="K181" s="502"/>
      <c r="L181" s="104"/>
      <c r="M181" s="96"/>
      <c r="N181" s="105"/>
      <c r="O181" s="110"/>
      <c r="P181" s="106"/>
      <c r="Q181" s="35"/>
      <c r="R181" s="35"/>
      <c r="S181" s="35"/>
    </row>
    <row r="182" spans="2:19" s="50" customFormat="1">
      <c r="B182" s="501"/>
      <c r="C182" s="492"/>
      <c r="D182" s="494"/>
      <c r="E182" s="103">
        <v>108.6</v>
      </c>
      <c r="F182" s="452">
        <f>6-1.5</f>
        <v>4.5</v>
      </c>
      <c r="G182" s="103">
        <f>TRUNC(E182*F182,2)</f>
        <v>488.7</v>
      </c>
      <c r="H182" s="35"/>
      <c r="I182" s="103"/>
      <c r="J182" s="35"/>
      <c r="K182" s="502"/>
      <c r="L182" s="103"/>
      <c r="M182" s="96"/>
      <c r="N182" s="108"/>
      <c r="O182" s="91"/>
      <c r="P182" s="106"/>
      <c r="Q182" s="35"/>
      <c r="R182" s="35"/>
      <c r="S182" s="35"/>
    </row>
    <row r="183" spans="2:19" s="50" customFormat="1">
      <c r="B183" s="501"/>
      <c r="C183" s="492"/>
      <c r="D183" s="494"/>
      <c r="E183" s="103"/>
      <c r="F183" s="452"/>
      <c r="G183" s="103"/>
      <c r="H183" s="35"/>
      <c r="I183" s="103"/>
      <c r="J183" s="35"/>
      <c r="K183" s="502"/>
      <c r="L183" s="103"/>
      <c r="M183" s="96"/>
      <c r="N183" s="108"/>
      <c r="O183" s="91"/>
      <c r="P183" s="106"/>
      <c r="Q183" s="35"/>
      <c r="R183" s="35"/>
      <c r="S183" s="35"/>
    </row>
    <row r="184" spans="2:19">
      <c r="B184" s="499"/>
      <c r="D184" s="485"/>
      <c r="E184" s="485"/>
      <c r="F184" s="485"/>
      <c r="G184" s="485"/>
      <c r="H184" s="485"/>
      <c r="I184" s="485"/>
      <c r="J184" s="494"/>
      <c r="K184" s="500"/>
    </row>
    <row r="185" spans="2:19" ht="23.25" customHeight="1">
      <c r="B185" s="499" t="s">
        <v>33471</v>
      </c>
      <c r="C185" s="101" t="s">
        <v>55</v>
      </c>
      <c r="D185" s="714" t="str">
        <f>VLOOKUP(C185,'EMOP 03-21'!A:J,2,0)</f>
        <v>MOVIMENTACAO VERTICAL OU HORIZONTAL DE PLATAFORMA OU PASSARELA</v>
      </c>
      <c r="E185" s="714"/>
      <c r="F185" s="714"/>
      <c r="G185" s="714"/>
      <c r="H185" s="714"/>
      <c r="I185" s="714"/>
      <c r="J185" s="669" t="str">
        <f>VLOOKUP(C185,'EMOP 03-21'!A:J,9,0)</f>
        <v>M2</v>
      </c>
      <c r="K185" s="500">
        <f>E182*0.9</f>
        <v>97.74</v>
      </c>
    </row>
    <row r="186" spans="2:19">
      <c r="B186" s="499"/>
      <c r="D186" s="485"/>
      <c r="E186" s="485"/>
      <c r="F186" s="485"/>
      <c r="G186" s="485"/>
      <c r="H186" s="485"/>
      <c r="I186" s="485"/>
      <c r="J186" s="494"/>
      <c r="K186" s="500"/>
    </row>
    <row r="187" spans="2:19">
      <c r="B187" s="499"/>
      <c r="D187" s="485"/>
      <c r="E187" s="485"/>
      <c r="F187" s="485"/>
      <c r="G187" s="485"/>
      <c r="H187" s="485"/>
      <c r="I187" s="485"/>
      <c r="J187" s="494"/>
      <c r="K187" s="500"/>
    </row>
    <row r="188" spans="2:19" ht="48.75" customHeight="1">
      <c r="B188" s="499" t="s">
        <v>33472</v>
      </c>
      <c r="C188" s="473" t="s">
        <v>2830</v>
      </c>
      <c r="D188" s="714" t="str">
        <f>VLOOKUP(C188,'EMOP 03-21'!A:J,2,0)</f>
        <v>RETIRADA DE ENTULHO DE OBRA COM CACAMBA DE ACO TIPO CONTAINER COM 5M3 DE CAPACIDADE,INCLUSIVE CARREGAMENTO,TRANSPORTE E DESCARREGAMENTO.CUSTO POR UNIDADE DE CACAMBA E INCLUI A TAXA PARA DESCARGA EM LOCAIS AUTORIZADOS</v>
      </c>
      <c r="E188" s="714"/>
      <c r="F188" s="714"/>
      <c r="G188" s="714"/>
      <c r="H188" s="714"/>
      <c r="I188" s="714"/>
      <c r="J188" s="669" t="str">
        <f>VLOOKUP(C188,'EMOP 03-21'!A:J,9,0)</f>
        <v>UN</v>
      </c>
      <c r="K188" s="500">
        <f>F191</f>
        <v>8</v>
      </c>
    </row>
    <row r="189" spans="2:19">
      <c r="B189" s="499"/>
      <c r="D189" s="485"/>
      <c r="E189" s="485"/>
      <c r="F189" s="485"/>
      <c r="G189" s="485"/>
      <c r="H189" s="485"/>
      <c r="I189" s="485"/>
      <c r="J189" s="494"/>
      <c r="K189" s="500"/>
    </row>
    <row r="190" spans="2:19">
      <c r="B190" s="499"/>
      <c r="D190" s="492" t="s">
        <v>142</v>
      </c>
      <c r="E190" s="492" t="s">
        <v>150</v>
      </c>
      <c r="F190" s="491" t="s">
        <v>138</v>
      </c>
      <c r="G190" s="485"/>
      <c r="H190" s="485"/>
      <c r="I190" s="485"/>
      <c r="J190" s="494"/>
      <c r="K190" s="500"/>
    </row>
    <row r="191" spans="2:19">
      <c r="B191" s="499"/>
      <c r="D191" s="463">
        <v>2</v>
      </c>
      <c r="E191" s="463">
        <v>4</v>
      </c>
      <c r="F191" s="463">
        <f>D191*E191</f>
        <v>8</v>
      </c>
      <c r="G191" s="485"/>
      <c r="H191" s="485"/>
      <c r="I191" s="485"/>
      <c r="J191" s="494"/>
      <c r="K191" s="500"/>
    </row>
    <row r="192" spans="2:19">
      <c r="B192" s="499"/>
      <c r="D192" s="485"/>
      <c r="E192" s="485"/>
      <c r="F192" s="485"/>
      <c r="G192" s="485"/>
      <c r="H192" s="485"/>
      <c r="I192" s="485"/>
      <c r="J192" s="494"/>
      <c r="K192" s="500"/>
    </row>
    <row r="193" spans="2:11">
      <c r="B193" s="499"/>
      <c r="D193" s="426" t="s">
        <v>33081</v>
      </c>
      <c r="E193" s="485"/>
      <c r="F193" s="485"/>
      <c r="G193" s="485"/>
      <c r="H193" s="485"/>
      <c r="I193" s="485"/>
      <c r="J193" s="494"/>
      <c r="K193" s="500"/>
    </row>
    <row r="194" spans="2:11">
      <c r="B194" s="499"/>
      <c r="D194" s="485"/>
      <c r="E194" s="485"/>
      <c r="F194" s="485"/>
      <c r="G194" s="485"/>
      <c r="H194" s="485"/>
      <c r="I194" s="485"/>
      <c r="J194" s="494"/>
      <c r="K194" s="500"/>
    </row>
    <row r="195" spans="2:11" ht="34.5" customHeight="1">
      <c r="B195" s="499" t="s">
        <v>33473</v>
      </c>
      <c r="C195" s="473" t="s">
        <v>3864</v>
      </c>
      <c r="D195" s="714" t="str">
        <f>VLOOKUP(C195,'EMOP 03-21'!A:J,2,0)</f>
        <v>PLACA DE INAUGURACAO EM ALUMINIO,MEDINDO 0,40X0,60M,COM 1MMDE ESPESSURA,COM INSCRICAO EM PLOTTER.FORNECIMENTO E COLOCACAO</v>
      </c>
      <c r="E195" s="714"/>
      <c r="F195" s="714"/>
      <c r="G195" s="714"/>
      <c r="H195" s="714"/>
      <c r="I195" s="714"/>
      <c r="J195" s="669" t="str">
        <f>VLOOKUP(C195,'EMOP 03-21'!A:J,9,0)</f>
        <v>UN</v>
      </c>
      <c r="K195" s="500">
        <v>1</v>
      </c>
    </row>
    <row r="196" spans="2:11">
      <c r="B196" s="499"/>
      <c r="D196" s="485"/>
      <c r="E196" s="485"/>
      <c r="F196" s="485"/>
      <c r="G196" s="485"/>
      <c r="H196" s="485"/>
      <c r="I196" s="485"/>
      <c r="J196" s="494"/>
      <c r="K196" s="500"/>
    </row>
    <row r="197" spans="2:11" ht="13.5" customHeight="1">
      <c r="B197" s="710" t="s">
        <v>33499</v>
      </c>
      <c r="C197" s="711"/>
      <c r="D197" s="711"/>
      <c r="E197" s="712"/>
      <c r="F197" s="712"/>
      <c r="G197" s="712"/>
      <c r="H197" s="712"/>
      <c r="I197" s="712"/>
      <c r="J197" s="712"/>
      <c r="K197" s="713"/>
    </row>
    <row r="198" spans="2:11" ht="66.75" customHeight="1">
      <c r="B198" s="499" t="s">
        <v>33474</v>
      </c>
      <c r="C198" s="473" t="s">
        <v>10703</v>
      </c>
      <c r="D198" s="714" t="str">
        <f>VLOOKUP(C198,'EMOP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98" s="714"/>
      <c r="F198" s="714"/>
      <c r="G198" s="714"/>
      <c r="H198" s="714"/>
      <c r="I198" s="714"/>
      <c r="J198" s="669" t="str">
        <f>VLOOKUP(C198,'EMOP 03-21'!A:J,9,0)</f>
        <v>M3</v>
      </c>
      <c r="K198" s="500">
        <f>I208</f>
        <v>13.48</v>
      </c>
    </row>
    <row r="199" spans="2:11" ht="36" customHeight="1">
      <c r="B199" s="499"/>
      <c r="C199" s="492"/>
      <c r="D199" s="491" t="s">
        <v>33395</v>
      </c>
      <c r="E199" s="491" t="s">
        <v>33396</v>
      </c>
      <c r="F199" s="491" t="s">
        <v>140</v>
      </c>
      <c r="G199" s="491" t="s">
        <v>142</v>
      </c>
      <c r="H199" s="564" t="s">
        <v>33444</v>
      </c>
      <c r="I199" s="491" t="s">
        <v>138</v>
      </c>
      <c r="J199" s="494"/>
      <c r="K199" s="500"/>
    </row>
    <row r="200" spans="2:11" ht="12" customHeight="1">
      <c r="B200" s="499"/>
      <c r="C200" s="492" t="s">
        <v>33389</v>
      </c>
      <c r="D200" s="463">
        <v>0.6</v>
      </c>
      <c r="E200" s="463">
        <v>0.6</v>
      </c>
      <c r="F200" s="463">
        <v>0.2</v>
      </c>
      <c r="G200" s="463">
        <v>44</v>
      </c>
      <c r="I200" s="492">
        <f>TRUNC((D200*E200*F200*G200),2)</f>
        <v>3.16</v>
      </c>
      <c r="J200" s="494"/>
      <c r="K200" s="500"/>
    </row>
    <row r="201" spans="2:11" ht="22.5" customHeight="1">
      <c r="B201" s="499"/>
      <c r="C201" s="492" t="s">
        <v>33390</v>
      </c>
      <c r="D201" s="463">
        <v>0.15</v>
      </c>
      <c r="E201" s="463">
        <v>0.2</v>
      </c>
      <c r="F201" s="463">
        <v>0.25</v>
      </c>
      <c r="G201" s="463">
        <v>24</v>
      </c>
      <c r="I201" s="492">
        <f>TRUNC((D201*E201*F201*G201),2)</f>
        <v>0.18</v>
      </c>
      <c r="J201" s="494"/>
      <c r="K201" s="500"/>
    </row>
    <row r="202" spans="2:11" ht="22.5" customHeight="1">
      <c r="B202" s="499"/>
      <c r="C202" s="642" t="s">
        <v>55565</v>
      </c>
      <c r="D202" s="463">
        <v>0.3</v>
      </c>
      <c r="E202" s="463">
        <v>0.3</v>
      </c>
      <c r="F202" s="463">
        <v>0.2</v>
      </c>
      <c r="G202" s="463">
        <v>8</v>
      </c>
      <c r="I202" s="463">
        <f>TRUNC((D202*E202*F202*G202),2)</f>
        <v>0.14000000000000001</v>
      </c>
      <c r="J202" s="643"/>
      <c r="K202" s="500"/>
    </row>
    <row r="203" spans="2:11" ht="22.5" customHeight="1">
      <c r="B203" s="499"/>
      <c r="C203" s="492" t="s">
        <v>33391</v>
      </c>
      <c r="D203" s="463">
        <v>0.15</v>
      </c>
      <c r="E203" s="463">
        <v>0.2</v>
      </c>
      <c r="F203" s="463">
        <v>0.1</v>
      </c>
      <c r="G203" s="463">
        <v>10</v>
      </c>
      <c r="H203" s="112">
        <v>2</v>
      </c>
      <c r="I203" s="492">
        <f>TRUNC((D203*E203*F203*G203*H203),2)</f>
        <v>0.06</v>
      </c>
      <c r="J203" s="494"/>
      <c r="K203" s="500"/>
    </row>
    <row r="204" spans="2:11" ht="12" customHeight="1">
      <c r="B204" s="499"/>
      <c r="C204" s="492" t="s">
        <v>33392</v>
      </c>
      <c r="D204" s="463">
        <v>0.15</v>
      </c>
      <c r="E204" s="463">
        <v>0.2</v>
      </c>
      <c r="F204" s="463">
        <v>0.7</v>
      </c>
      <c r="G204" s="463">
        <v>10</v>
      </c>
      <c r="H204" s="112">
        <v>2</v>
      </c>
      <c r="I204" s="492">
        <f>TRUNC((D204*E204*F204*G204*H204),2)</f>
        <v>0.42</v>
      </c>
      <c r="J204" s="494"/>
      <c r="K204" s="500"/>
    </row>
    <row r="205" spans="2:11" ht="12" customHeight="1">
      <c r="B205" s="499"/>
      <c r="C205" s="492"/>
      <c r="D205" s="463"/>
      <c r="E205" s="463"/>
      <c r="F205" s="469" t="s">
        <v>139</v>
      </c>
      <c r="G205" s="463"/>
      <c r="I205" s="492"/>
      <c r="J205" s="494"/>
      <c r="K205" s="500"/>
    </row>
    <row r="206" spans="2:11" ht="12" customHeight="1">
      <c r="B206" s="499"/>
      <c r="C206" s="492" t="s">
        <v>33393</v>
      </c>
      <c r="D206" s="463">
        <v>0.15</v>
      </c>
      <c r="E206" s="463">
        <v>0.3</v>
      </c>
      <c r="F206" s="463">
        <v>51.6</v>
      </c>
      <c r="G206" s="463">
        <v>1</v>
      </c>
      <c r="H206" s="112">
        <v>2</v>
      </c>
      <c r="I206" s="492">
        <f>TRUNC((D206*E206*F206*G206*H206),2)</f>
        <v>4.6399999999999997</v>
      </c>
      <c r="J206" s="494"/>
      <c r="K206" s="500"/>
    </row>
    <row r="207" spans="2:11" ht="12" customHeight="1">
      <c r="B207" s="499"/>
      <c r="C207" s="492" t="s">
        <v>33394</v>
      </c>
      <c r="D207" s="463">
        <v>0.15</v>
      </c>
      <c r="E207" s="463">
        <v>0.3</v>
      </c>
      <c r="F207" s="463">
        <v>108.6</v>
      </c>
      <c r="G207" s="463">
        <v>1</v>
      </c>
      <c r="I207" s="492">
        <f>TRUNC((D207*E207*F207*G207),2)</f>
        <v>4.88</v>
      </c>
      <c r="J207" s="494"/>
      <c r="K207" s="500"/>
    </row>
    <row r="208" spans="2:11" ht="15" customHeight="1">
      <c r="B208" s="499"/>
      <c r="C208" s="118"/>
      <c r="D208" s="492"/>
      <c r="E208" s="485"/>
      <c r="F208" s="485"/>
      <c r="G208" s="491" t="s">
        <v>138</v>
      </c>
      <c r="I208" s="491">
        <f>SUM(I200:I207)</f>
        <v>13.48</v>
      </c>
      <c r="J208" s="494"/>
      <c r="K208" s="500"/>
    </row>
    <row r="209" spans="2:11" ht="15" customHeight="1">
      <c r="B209" s="499"/>
      <c r="D209" s="118"/>
      <c r="E209" s="492"/>
      <c r="F209" s="485"/>
      <c r="G209" s="485"/>
      <c r="H209" s="485"/>
      <c r="I209" s="485"/>
      <c r="J209" s="494"/>
      <c r="K209" s="500"/>
    </row>
    <row r="210" spans="2:11" ht="71.25" customHeight="1">
      <c r="B210" s="499" t="s">
        <v>63</v>
      </c>
      <c r="C210" s="473" t="s">
        <v>12402</v>
      </c>
      <c r="D210" s="714" t="str">
        <f>VLOOKUP(C210,'EMOP 03-21'!A:J,2,0)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210" s="714"/>
      <c r="F210" s="714"/>
      <c r="G210" s="714"/>
      <c r="H210" s="714"/>
      <c r="I210" s="714"/>
      <c r="J210" s="669" t="str">
        <f>VLOOKUP(C210,'EMOP 03-21'!A:J,9,0)</f>
        <v>M2</v>
      </c>
      <c r="K210" s="500">
        <f>G212</f>
        <v>688.12</v>
      </c>
    </row>
    <row r="211" spans="2:11" ht="10.5" customHeight="1">
      <c r="B211" s="499"/>
      <c r="C211" s="434"/>
      <c r="D211" s="485"/>
      <c r="E211" s="485"/>
      <c r="F211" s="485"/>
      <c r="G211" s="485"/>
      <c r="H211" s="485"/>
      <c r="I211" s="485"/>
      <c r="J211" s="494"/>
      <c r="K211" s="500"/>
    </row>
    <row r="212" spans="2:11" ht="14.25" customHeight="1">
      <c r="B212" s="499"/>
      <c r="C212" s="492"/>
      <c r="D212" s="439" t="s">
        <v>33388</v>
      </c>
      <c r="E212" s="452"/>
      <c r="F212" s="452"/>
      <c r="G212" s="112">
        <v>688.12</v>
      </c>
      <c r="I212" s="35"/>
      <c r="J212" s="494"/>
      <c r="K212" s="500"/>
    </row>
    <row r="213" spans="2:11" ht="14.25" customHeight="1">
      <c r="B213" s="499"/>
      <c r="C213" s="568"/>
      <c r="D213" s="439"/>
      <c r="E213" s="452"/>
      <c r="F213" s="452"/>
      <c r="I213" s="35"/>
      <c r="J213" s="569"/>
      <c r="K213" s="500"/>
    </row>
    <row r="214" spans="2:11" ht="34.5" customHeight="1">
      <c r="B214" s="499" t="s">
        <v>163</v>
      </c>
      <c r="C214" s="84" t="s">
        <v>2464</v>
      </c>
      <c r="D214" s="714" t="str">
        <f>VLOOKUP(C214,'EMOP 03-21'!A:J,2,0)</f>
        <v>ESCAVACAO MECANICA,PARA ACERTO DE TALUDES,EM MATERIAL DE 1ªCATEGORIA,UTILIZANDO ESCAVADEIRA HIDRAULICA DE 0,78M3</v>
      </c>
      <c r="E214" s="714"/>
      <c r="F214" s="714"/>
      <c r="G214" s="714"/>
      <c r="H214" s="714"/>
      <c r="I214" s="714"/>
      <c r="J214" s="669" t="str">
        <f>VLOOKUP(C214,'EMOP 03-21'!A:J,9,0)</f>
        <v>M3</v>
      </c>
      <c r="K214" s="500">
        <f>F216</f>
        <v>1000</v>
      </c>
    </row>
    <row r="215" spans="2:11" ht="14.25" customHeight="1">
      <c r="B215" s="499"/>
      <c r="C215" s="568"/>
      <c r="D215" s="452" t="s">
        <v>144</v>
      </c>
      <c r="E215" s="452" t="s">
        <v>33384</v>
      </c>
      <c r="F215" s="452" t="s">
        <v>33089</v>
      </c>
      <c r="I215" s="35"/>
      <c r="J215" s="569"/>
      <c r="K215" s="500"/>
    </row>
    <row r="216" spans="2:11" ht="14.25" customHeight="1">
      <c r="B216" s="499"/>
      <c r="C216" s="568"/>
      <c r="D216" s="452">
        <v>25</v>
      </c>
      <c r="E216" s="452">
        <v>40</v>
      </c>
      <c r="F216" s="452">
        <f>D216*E216</f>
        <v>1000</v>
      </c>
      <c r="I216" s="35"/>
      <c r="J216" s="569"/>
      <c r="K216" s="500"/>
    </row>
    <row r="217" spans="2:11" ht="14.25" customHeight="1">
      <c r="B217" s="499"/>
      <c r="C217" s="617"/>
      <c r="D217" s="439"/>
      <c r="E217" s="452"/>
      <c r="F217" s="452"/>
      <c r="I217" s="35"/>
      <c r="J217" s="618"/>
      <c r="K217" s="500"/>
    </row>
    <row r="218" spans="2:11" ht="14.25" customHeight="1">
      <c r="B218" s="710" t="s">
        <v>33500</v>
      </c>
      <c r="C218" s="711"/>
      <c r="D218" s="711"/>
      <c r="E218" s="712"/>
      <c r="F218" s="712"/>
      <c r="G218" s="712"/>
      <c r="H218" s="712"/>
      <c r="I218" s="712"/>
      <c r="J218" s="712"/>
      <c r="K218" s="713"/>
    </row>
    <row r="219" spans="2:11" ht="45.75" customHeight="1">
      <c r="B219" s="499" t="s">
        <v>66</v>
      </c>
      <c r="C219" s="470" t="s">
        <v>30978</v>
      </c>
      <c r="D219" s="714" t="str">
        <f>VLOOKUP(C219,'SINAPI 03-21'!A:D,2,0)</f>
        <v>ALVENARIA DE VEDAÇÃO DE BLOCOS VAZADOS DE CONCRETO DE 14X19X39CM (ESPESSURA 14CM) DE PAREDES COM ÁREA LÍQUIDA MAIOR OU IGUAL A 6M² SEM VÃOS E ARGAMASSA DE ASSENTAMENTO COM PREPARO EM BETONEIRA. AF_06/2014</v>
      </c>
      <c r="E219" s="714"/>
      <c r="F219" s="714"/>
      <c r="G219" s="714"/>
      <c r="H219" s="714"/>
      <c r="I219" s="714"/>
      <c r="J219" s="669" t="str">
        <f>VLOOKUP(C219,'SINAPI 03-21'!A:D,3,0)</f>
        <v>M2</v>
      </c>
      <c r="K219" s="500">
        <f>G225*H222</f>
        <v>78.88</v>
      </c>
    </row>
    <row r="220" spans="2:11" ht="14.25" customHeight="1">
      <c r="B220" s="499"/>
      <c r="D220" s="426"/>
      <c r="E220" s="485"/>
      <c r="F220" s="485"/>
      <c r="G220" s="485"/>
      <c r="H220" s="485"/>
      <c r="I220" s="485"/>
      <c r="J220" s="494"/>
      <c r="K220" s="500"/>
    </row>
    <row r="221" spans="2:11" ht="26.25" customHeight="1">
      <c r="B221" s="499"/>
      <c r="D221" s="426" t="s">
        <v>33385</v>
      </c>
      <c r="E221" s="485"/>
      <c r="F221" s="485"/>
      <c r="G221" s="492">
        <v>23.74</v>
      </c>
      <c r="H221" s="556" t="s">
        <v>33443</v>
      </c>
      <c r="I221" s="485"/>
      <c r="J221" s="494"/>
      <c r="K221" s="500"/>
    </row>
    <row r="222" spans="2:11" ht="14.25" customHeight="1">
      <c r="B222" s="499"/>
      <c r="D222" s="426" t="s">
        <v>33386</v>
      </c>
      <c r="E222" s="492"/>
      <c r="F222" s="492"/>
      <c r="G222" s="492">
        <v>0.86</v>
      </c>
      <c r="H222" s="463">
        <v>2</v>
      </c>
      <c r="I222" s="485"/>
      <c r="J222" s="494"/>
      <c r="K222" s="500"/>
    </row>
    <row r="223" spans="2:11" ht="14.25" customHeight="1">
      <c r="B223" s="499"/>
      <c r="D223" s="426"/>
      <c r="E223" s="492" t="s">
        <v>137</v>
      </c>
      <c r="F223" s="492" t="s">
        <v>33384</v>
      </c>
      <c r="G223" s="492" t="s">
        <v>144</v>
      </c>
      <c r="H223" s="639" t="s">
        <v>55559</v>
      </c>
      <c r="I223" s="485"/>
      <c r="J223" s="494"/>
      <c r="K223" s="500"/>
    </row>
    <row r="224" spans="2:11" ht="28.5" customHeight="1">
      <c r="B224" s="499"/>
      <c r="D224" s="485" t="s">
        <v>33387</v>
      </c>
      <c r="E224" s="463">
        <v>0.3</v>
      </c>
      <c r="F224" s="463">
        <v>24.75</v>
      </c>
      <c r="G224" s="463">
        <f>TRUNC(F224*E224,2)</f>
        <v>7.42</v>
      </c>
      <c r="H224" s="485">
        <f>G224*2</f>
        <v>14.84</v>
      </c>
      <c r="I224" s="485"/>
      <c r="J224" s="494"/>
      <c r="K224" s="500"/>
    </row>
    <row r="225" spans="2:11" ht="14.25" customHeight="1">
      <c r="B225" s="499"/>
      <c r="D225" s="426"/>
      <c r="E225" s="492"/>
      <c r="F225" s="491" t="s">
        <v>12</v>
      </c>
      <c r="G225" s="469">
        <f>G221+G222+H224</f>
        <v>39.44</v>
      </c>
      <c r="H225" s="485"/>
      <c r="I225" s="485"/>
      <c r="J225" s="494"/>
      <c r="K225" s="500"/>
    </row>
    <row r="226" spans="2:11" ht="14.25" customHeight="1">
      <c r="B226" s="499"/>
      <c r="D226" s="426"/>
      <c r="E226" s="492"/>
      <c r="F226" s="492"/>
      <c r="G226" s="492"/>
      <c r="H226" s="485"/>
      <c r="I226" s="485"/>
      <c r="J226" s="494"/>
      <c r="K226" s="500"/>
    </row>
    <row r="227" spans="2:11" ht="27" customHeight="1">
      <c r="B227" s="499"/>
      <c r="D227" s="730" t="s">
        <v>33078</v>
      </c>
      <c r="E227" s="730"/>
      <c r="F227" s="730"/>
      <c r="G227" s="730"/>
      <c r="H227" s="730"/>
      <c r="I227" s="730"/>
      <c r="J227" s="494"/>
      <c r="K227" s="500"/>
    </row>
    <row r="228" spans="2:11" ht="13.5" customHeight="1">
      <c r="B228" s="499"/>
      <c r="C228" s="459"/>
      <c r="D228" s="730" t="s">
        <v>55573</v>
      </c>
      <c r="E228" s="730"/>
      <c r="F228" s="730"/>
      <c r="G228" s="730"/>
      <c r="H228" s="730"/>
      <c r="I228" s="730"/>
      <c r="J228" s="494"/>
      <c r="K228" s="500"/>
    </row>
    <row r="229" spans="2:11" ht="13.5" customHeight="1">
      <c r="B229" s="499"/>
      <c r="C229" s="459"/>
      <c r="D229" s="650"/>
      <c r="E229" s="650"/>
      <c r="F229" s="650"/>
      <c r="G229" s="650"/>
      <c r="H229" s="650"/>
      <c r="I229" s="650"/>
      <c r="J229" s="649"/>
      <c r="K229" s="500"/>
    </row>
    <row r="230" spans="2:11" ht="47.25" customHeight="1">
      <c r="B230" s="499" t="s">
        <v>67</v>
      </c>
      <c r="C230" s="470" t="s">
        <v>71857</v>
      </c>
      <c r="D230" s="714" t="str">
        <f>VLOOKUP(C230,'SINAPI 03-21'!A:D,2,0)</f>
        <v>ALAMBRADO PARA QUADRA POLIESPORTIVA, ESTRUTURADO POR TUBOS DE ACO GALVANIZADO, (MONTANTES COM DIAMETRO 2", TRAVESSAS E ESCORAS COM DIÂMETRO 1 ¼), COM TELA DE ARAME GALVANIZADO, FIO 14 BWG E MALHA QUADRADA 5X5CM (EXCETO MURETA). AF_03/2021</v>
      </c>
      <c r="E230" s="714"/>
      <c r="F230" s="714"/>
      <c r="G230" s="714"/>
      <c r="H230" s="714"/>
      <c r="I230" s="714"/>
      <c r="J230" s="669" t="str">
        <f>VLOOKUP(C230,'SINAPI 03-21'!A:D,3,0)</f>
        <v>M2</v>
      </c>
      <c r="K230" s="500">
        <f>(H232+H233+H235)-I232</f>
        <v>490.41999999999996</v>
      </c>
    </row>
    <row r="231" spans="2:11" ht="14.25" customHeight="1">
      <c r="B231" s="499"/>
      <c r="C231" s="459"/>
      <c r="D231" s="492"/>
      <c r="E231" s="492" t="s">
        <v>33384</v>
      </c>
      <c r="F231" s="492" t="s">
        <v>140</v>
      </c>
      <c r="G231" s="492" t="s">
        <v>142</v>
      </c>
      <c r="H231" s="492" t="s">
        <v>138</v>
      </c>
      <c r="I231" s="492" t="s">
        <v>33375</v>
      </c>
      <c r="J231" s="494"/>
      <c r="K231" s="500"/>
    </row>
    <row r="232" spans="2:11" ht="14.25" customHeight="1">
      <c r="B232" s="499"/>
      <c r="D232" s="426" t="s">
        <v>33382</v>
      </c>
      <c r="E232" s="492">
        <v>20.149999999999999</v>
      </c>
      <c r="F232" s="463">
        <v>6</v>
      </c>
      <c r="G232" s="463">
        <v>2</v>
      </c>
      <c r="H232" s="436">
        <f>G232*F232*E232</f>
        <v>241.79999999999998</v>
      </c>
      <c r="I232" s="436">
        <f>K242</f>
        <v>10.199999999999999</v>
      </c>
      <c r="J232" s="494"/>
      <c r="K232" s="500"/>
    </row>
    <row r="233" spans="2:11" ht="14.25" customHeight="1">
      <c r="B233" s="499"/>
      <c r="D233" s="35" t="s">
        <v>33383</v>
      </c>
      <c r="E233" s="494">
        <v>34.15</v>
      </c>
      <c r="F233" s="452">
        <v>3</v>
      </c>
      <c r="G233" s="452">
        <v>2</v>
      </c>
      <c r="H233" s="436">
        <f>G233*F233*E233</f>
        <v>204.89999999999998</v>
      </c>
      <c r="I233" s="35"/>
      <c r="J233" s="494"/>
      <c r="K233" s="500"/>
    </row>
    <row r="234" spans="2:11" ht="14.25" customHeight="1">
      <c r="B234" s="499"/>
      <c r="D234" s="35"/>
      <c r="E234" s="494"/>
      <c r="F234" s="494" t="s">
        <v>144</v>
      </c>
      <c r="G234" s="494" t="s">
        <v>142</v>
      </c>
      <c r="H234" s="494" t="s">
        <v>138</v>
      </c>
      <c r="I234" s="35"/>
      <c r="J234" s="494"/>
      <c r="K234" s="500"/>
    </row>
    <row r="235" spans="2:11" ht="14.25" customHeight="1">
      <c r="B235" s="499"/>
      <c r="D235" s="118" t="s">
        <v>33373</v>
      </c>
      <c r="E235" s="452"/>
      <c r="F235" s="452">
        <v>13.48</v>
      </c>
      <c r="G235" s="452">
        <v>4</v>
      </c>
      <c r="H235" s="494">
        <f>G235*F235</f>
        <v>53.92</v>
      </c>
      <c r="I235" s="35"/>
      <c r="J235" s="494"/>
      <c r="K235" s="500"/>
    </row>
    <row r="236" spans="2:11" ht="14.25" customHeight="1">
      <c r="B236" s="499"/>
      <c r="D236" s="35"/>
      <c r="E236" s="35"/>
      <c r="F236" s="35"/>
      <c r="G236" s="35"/>
      <c r="H236" s="35"/>
      <c r="I236" s="35"/>
      <c r="J236" s="494"/>
      <c r="K236" s="500"/>
    </row>
    <row r="237" spans="2:11" ht="42" customHeight="1">
      <c r="B237" s="499" t="s">
        <v>68</v>
      </c>
      <c r="C237" s="637" t="s">
        <v>36738</v>
      </c>
      <c r="D237" s="714" t="str">
        <f>VLOOKUP(C237,'EMOP 03-21'!A:J,2,0)</f>
        <v>TELA EM POLIETILENO DE ALTA DENSIDADE,100% VIRGEM,COM MALHADE (5X5)CM,FIO DE 2,5MM,COM RESISTENCIA DE 350KG/M2.FORNECIMENTO E COLOCACAO</v>
      </c>
      <c r="E237" s="714"/>
      <c r="F237" s="714"/>
      <c r="G237" s="714"/>
      <c r="H237" s="714"/>
      <c r="I237" s="714"/>
      <c r="J237" s="669" t="str">
        <f>VLOOKUP(C237,'EMOP 03-21'!A:J,9,0)</f>
        <v>M2</v>
      </c>
      <c r="K237" s="500">
        <f>I240</f>
        <v>150.97999999999996</v>
      </c>
    </row>
    <row r="238" spans="2:11" ht="14.25" customHeight="1">
      <c r="B238" s="499"/>
      <c r="C238" s="458"/>
      <c r="D238" s="494"/>
      <c r="E238" s="494"/>
      <c r="F238" s="494"/>
      <c r="G238" s="494"/>
      <c r="H238" s="494"/>
      <c r="I238" s="494"/>
      <c r="J238" s="494"/>
      <c r="K238" s="500"/>
    </row>
    <row r="239" spans="2:11" ht="21.75" customHeight="1">
      <c r="B239" s="499"/>
      <c r="C239" s="458"/>
      <c r="D239" s="494" t="s">
        <v>33372</v>
      </c>
      <c r="E239" s="494" t="s">
        <v>140</v>
      </c>
      <c r="F239" s="494" t="s">
        <v>142</v>
      </c>
      <c r="G239" s="112" t="s">
        <v>33086</v>
      </c>
      <c r="H239" s="492" t="s">
        <v>33373</v>
      </c>
      <c r="I239" s="429" t="s">
        <v>12</v>
      </c>
      <c r="J239" s="494"/>
      <c r="K239" s="500"/>
    </row>
    <row r="240" spans="2:11" ht="14.25" customHeight="1">
      <c r="B240" s="499"/>
      <c r="C240" s="458"/>
      <c r="D240" s="494">
        <v>34.15</v>
      </c>
      <c r="E240" s="452">
        <v>3</v>
      </c>
      <c r="F240" s="452">
        <v>2</v>
      </c>
      <c r="H240" s="494">
        <f>H235</f>
        <v>53.92</v>
      </c>
      <c r="I240" s="494">
        <f>(D240*E240*F240)-H240</f>
        <v>150.97999999999996</v>
      </c>
      <c r="J240" s="494"/>
      <c r="K240" s="500"/>
    </row>
    <row r="241" spans="2:13" ht="14.25" customHeight="1">
      <c r="B241" s="499"/>
      <c r="D241" s="426"/>
      <c r="E241" s="485"/>
      <c r="F241" s="485"/>
      <c r="G241" s="485"/>
      <c r="H241" s="485"/>
      <c r="I241" s="485"/>
      <c r="J241" s="494"/>
      <c r="K241" s="500"/>
    </row>
    <row r="242" spans="2:13" ht="35.25" customHeight="1">
      <c r="B242" s="499" t="s">
        <v>69</v>
      </c>
      <c r="C242" s="669" t="s">
        <v>12712</v>
      </c>
      <c r="D242" s="714" t="str">
        <f>VLOOKUP(C242,'EMOP 03-21'!A:J,2,0)</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E242" s="714"/>
      <c r="F242" s="714"/>
      <c r="G242" s="714"/>
      <c r="H242" s="714"/>
      <c r="I242" s="714"/>
      <c r="J242" s="669" t="str">
        <f>VLOOKUP(C242,'EMOP 03-21'!A:J,9,0)</f>
        <v>M2</v>
      </c>
      <c r="K242" s="500">
        <f>F244</f>
        <v>10.199999999999999</v>
      </c>
    </row>
    <row r="243" spans="2:13" ht="14.25" customHeight="1">
      <c r="B243" s="499"/>
      <c r="C243" s="459"/>
      <c r="D243" s="492" t="s">
        <v>144</v>
      </c>
      <c r="E243" s="492" t="s">
        <v>142</v>
      </c>
      <c r="F243" s="491" t="s">
        <v>138</v>
      </c>
      <c r="G243" s="492"/>
      <c r="H243" s="492"/>
      <c r="I243" s="492"/>
      <c r="J243" s="494"/>
      <c r="K243" s="500"/>
    </row>
    <row r="244" spans="2:13" ht="13.5" customHeight="1">
      <c r="B244" s="499"/>
      <c r="C244" s="459"/>
      <c r="D244" s="463">
        <v>5.0999999999999996</v>
      </c>
      <c r="E244" s="463">
        <v>2</v>
      </c>
      <c r="F244" s="463">
        <f>D244*E244</f>
        <v>10.199999999999999</v>
      </c>
      <c r="G244" s="492"/>
      <c r="H244" s="492"/>
      <c r="I244" s="492"/>
      <c r="J244" s="494"/>
      <c r="K244" s="500"/>
    </row>
    <row r="245" spans="2:13" ht="13.5" customHeight="1">
      <c r="B245" s="499"/>
      <c r="C245" s="459"/>
      <c r="D245" s="492"/>
      <c r="E245" s="492"/>
      <c r="F245" s="492"/>
      <c r="G245" s="492"/>
      <c r="H245" s="492"/>
      <c r="I245" s="492"/>
      <c r="J245" s="494"/>
      <c r="K245" s="500"/>
    </row>
    <row r="246" spans="2:13" ht="42" customHeight="1">
      <c r="B246" s="499" t="s">
        <v>70</v>
      </c>
      <c r="C246" s="84" t="s">
        <v>33581</v>
      </c>
      <c r="D246" s="714" t="str">
        <f>VLOOKUP(C246,'SINAPI 03-21'!A:D,2,0)</f>
        <v>GUARDA-CORPO DE AÇO GALVANIZADO DE 1,10M DE ALTURA, MONTANTES TUBULARES DE 1.1/2 ESPAÇADOS DE 1,20M, TRAVESSA SUPERIOR DE 2, GRADIL FORMADO POR BARRAS CHATAS EM FERRO DE 32X4,8MM, FIXADO COM CHUMBADOR MECÂNICO. AF_04/2019_P</v>
      </c>
      <c r="E246" s="714"/>
      <c r="F246" s="714"/>
      <c r="G246" s="714"/>
      <c r="H246" s="714"/>
      <c r="I246" s="714"/>
      <c r="J246" s="669" t="str">
        <f>VLOOKUP(C246,'SINAPI 03-21'!A:D,3,0)</f>
        <v>M</v>
      </c>
      <c r="K246" s="500">
        <f>H248</f>
        <v>49.5</v>
      </c>
    </row>
    <row r="247" spans="2:13" ht="14.25" customHeight="1">
      <c r="B247" s="499"/>
      <c r="D247" s="426" t="s">
        <v>33381</v>
      </c>
      <c r="E247" s="485"/>
      <c r="F247" s="492" t="s">
        <v>140</v>
      </c>
      <c r="G247" s="112" t="s">
        <v>142</v>
      </c>
      <c r="H247" s="491" t="s">
        <v>138</v>
      </c>
      <c r="I247" s="485"/>
      <c r="J247" s="494"/>
      <c r="K247" s="500"/>
    </row>
    <row r="248" spans="2:13" ht="14.25" customHeight="1">
      <c r="B248" s="499"/>
      <c r="D248" s="494">
        <v>24.75</v>
      </c>
      <c r="E248" s="485"/>
      <c r="F248" s="463">
        <v>1</v>
      </c>
      <c r="G248" s="112">
        <v>2</v>
      </c>
      <c r="H248" s="492">
        <f>D248*F248*G248</f>
        <v>49.5</v>
      </c>
      <c r="I248" s="485"/>
      <c r="J248" s="494"/>
      <c r="K248" s="500"/>
    </row>
    <row r="249" spans="2:13" ht="14.25" customHeight="1">
      <c r="B249" s="499"/>
      <c r="D249" s="426"/>
      <c r="E249" s="485"/>
      <c r="F249" s="485"/>
      <c r="G249" s="485"/>
      <c r="H249" s="485"/>
      <c r="I249" s="485"/>
      <c r="J249" s="494"/>
      <c r="K249" s="500"/>
    </row>
    <row r="250" spans="2:13" ht="15" customHeight="1">
      <c r="B250" s="710" t="s">
        <v>33501</v>
      </c>
      <c r="C250" s="711"/>
      <c r="D250" s="711"/>
      <c r="E250" s="712"/>
      <c r="F250" s="712"/>
      <c r="G250" s="712"/>
      <c r="H250" s="712"/>
      <c r="I250" s="712"/>
      <c r="J250" s="712"/>
      <c r="K250" s="713"/>
      <c r="L250" s="52"/>
    </row>
    <row r="251" spans="2:13" ht="39" customHeight="1">
      <c r="B251" s="499" t="s">
        <v>87</v>
      </c>
      <c r="C251" s="101" t="s">
        <v>31166</v>
      </c>
      <c r="D251" s="714" t="str">
        <f>VLOOKUP(C251,'SINAPI 03-21'!A:D,2,0)</f>
        <v>EXECUÇÃO DE PASSEIO EM PISO INTERTRAVADO, COM BLOCO RETANGULAR COLORIDO DE 20 X 10 CM, ESPESSURA 6 CM. AF_12/2015</v>
      </c>
      <c r="E251" s="714"/>
      <c r="F251" s="714"/>
      <c r="G251" s="714"/>
      <c r="H251" s="714"/>
      <c r="I251" s="714"/>
      <c r="J251" s="669" t="str">
        <f>VLOOKUP(C251,'SINAPI 03-21'!A:D,3,0)</f>
        <v>M2</v>
      </c>
      <c r="K251" s="500">
        <f>F253</f>
        <v>182.04</v>
      </c>
    </row>
    <row r="252" spans="2:13">
      <c r="B252" s="499"/>
      <c r="D252" s="428"/>
      <c r="E252" s="428"/>
      <c r="F252" s="428"/>
      <c r="G252" s="428"/>
      <c r="H252" s="428"/>
      <c r="I252" s="428"/>
      <c r="J252" s="494"/>
      <c r="K252" s="500"/>
    </row>
    <row r="253" spans="2:13" ht="12" customHeight="1">
      <c r="B253" s="499"/>
      <c r="D253" s="440" t="s">
        <v>33380</v>
      </c>
      <c r="E253" s="428"/>
      <c r="F253" s="496">
        <v>182.04</v>
      </c>
      <c r="G253" s="428"/>
      <c r="H253" s="428"/>
      <c r="I253" s="428"/>
      <c r="J253" s="494"/>
      <c r="K253" s="500"/>
    </row>
    <row r="254" spans="2:13" ht="11.25" customHeight="1">
      <c r="B254" s="499"/>
      <c r="D254" s="428"/>
      <c r="E254" s="428"/>
      <c r="F254" s="428"/>
      <c r="G254" s="428"/>
      <c r="H254" s="428"/>
      <c r="I254" s="428"/>
      <c r="J254" s="494"/>
      <c r="K254" s="500"/>
    </row>
    <row r="255" spans="2:13" ht="33.75" customHeight="1">
      <c r="B255" s="499" t="s">
        <v>88</v>
      </c>
      <c r="C255" s="101" t="s">
        <v>31142</v>
      </c>
      <c r="D255" s="714" t="str">
        <f>VLOOKUP(C255,'SINAPI 03-21'!A:D,2,0)</f>
        <v>EXECUÇÃO DE PASSEIO EM PISO INTERTRAVADO, COM BLOCO RETANGULAR COR NATURAL DE 20 X 10 CM, ESPESSURA 6 CM. AF_12/2015</v>
      </c>
      <c r="E255" s="714"/>
      <c r="F255" s="714"/>
      <c r="G255" s="714"/>
      <c r="H255" s="714"/>
      <c r="I255" s="714"/>
      <c r="J255" s="669" t="str">
        <f>VLOOKUP(C255,'SINAPI 03-21'!A:D,3,0)</f>
        <v>M2</v>
      </c>
      <c r="K255" s="500">
        <f>F257</f>
        <v>657.34</v>
      </c>
      <c r="M255" s="52"/>
    </row>
    <row r="256" spans="2:13" ht="11.25" customHeight="1">
      <c r="B256" s="499"/>
      <c r="C256" s="494"/>
      <c r="D256" s="492"/>
      <c r="E256" s="103"/>
      <c r="F256" s="424"/>
      <c r="I256" s="35"/>
      <c r="J256" s="494"/>
      <c r="K256" s="500"/>
    </row>
    <row r="257" spans="2:11" ht="12" customHeight="1">
      <c r="B257" s="499"/>
      <c r="C257" s="494"/>
      <c r="D257" s="439" t="s">
        <v>33380</v>
      </c>
      <c r="E257" s="452"/>
      <c r="F257" s="452">
        <v>657.34</v>
      </c>
      <c r="I257" s="35"/>
      <c r="J257" s="494"/>
      <c r="K257" s="500"/>
    </row>
    <row r="258" spans="2:11" ht="12" customHeight="1">
      <c r="B258" s="499"/>
      <c r="C258" s="492"/>
      <c r="D258" s="463"/>
      <c r="E258" s="452"/>
      <c r="F258" s="452"/>
      <c r="I258" s="35"/>
      <c r="J258" s="494"/>
      <c r="K258" s="500"/>
    </row>
    <row r="259" spans="2:11" ht="35.25" customHeight="1">
      <c r="B259" s="499" t="s">
        <v>89</v>
      </c>
      <c r="C259" s="101" t="s">
        <v>8817</v>
      </c>
      <c r="D259" s="714" t="str">
        <f>VLOOKUP(C259,'EMOP 03-21'!A:J,2,0)</f>
        <v>BASE DE BRITA GRADUADA,INCLUSIVE FORNECIMENTO DOS MATERIAIS,MEDIDA APOS A COMPACTACAO</v>
      </c>
      <c r="E259" s="714"/>
      <c r="F259" s="714"/>
      <c r="G259" s="714"/>
      <c r="H259" s="714"/>
      <c r="I259" s="714"/>
      <c r="J259" s="669" t="str">
        <f>VLOOKUP(C259,'EMOP 03-21'!A:J,9,0)</f>
        <v>M3</v>
      </c>
      <c r="K259" s="500">
        <f>H265</f>
        <v>26.894000000000002</v>
      </c>
    </row>
    <row r="260" spans="2:11" ht="12" customHeight="1">
      <c r="B260" s="499"/>
      <c r="C260" s="640"/>
      <c r="D260" s="463"/>
      <c r="E260" s="452"/>
      <c r="F260" s="452"/>
      <c r="I260" s="35"/>
      <c r="J260" s="638"/>
      <c r="K260" s="500"/>
    </row>
    <row r="261" spans="2:11" ht="12" customHeight="1">
      <c r="B261" s="499"/>
      <c r="C261" s="640"/>
      <c r="D261" s="640" t="s">
        <v>135</v>
      </c>
      <c r="E261" s="638"/>
      <c r="G261" s="112" t="s">
        <v>144</v>
      </c>
      <c r="H261" s="452" t="s">
        <v>138</v>
      </c>
      <c r="I261" s="35" t="s">
        <v>55572</v>
      </c>
      <c r="J261" s="638"/>
      <c r="K261" s="500"/>
    </row>
    <row r="262" spans="2:11" ht="12" customHeight="1">
      <c r="B262" s="499"/>
      <c r="C262" s="640"/>
      <c r="D262" s="640" t="s">
        <v>55560</v>
      </c>
      <c r="E262" s="452"/>
      <c r="F262" s="452"/>
      <c r="G262" s="112">
        <v>384.2</v>
      </c>
      <c r="H262" s="452">
        <v>384.2</v>
      </c>
      <c r="I262" s="35"/>
      <c r="J262" s="638"/>
      <c r="K262" s="500"/>
    </row>
    <row r="263" spans="2:11" ht="12" customHeight="1">
      <c r="B263" s="499"/>
      <c r="C263" s="640"/>
      <c r="D263" s="463"/>
      <c r="E263" s="452"/>
      <c r="F263" s="452"/>
      <c r="I263" s="35"/>
      <c r="J263" s="638"/>
      <c r="K263" s="500"/>
    </row>
    <row r="264" spans="2:11" ht="12" customHeight="1">
      <c r="B264" s="499"/>
      <c r="C264" s="640"/>
      <c r="D264" s="463"/>
      <c r="E264" s="452"/>
      <c r="F264" s="452"/>
      <c r="H264" s="112" t="s">
        <v>33089</v>
      </c>
      <c r="I264" s="35"/>
      <c r="J264" s="638"/>
      <c r="K264" s="500"/>
    </row>
    <row r="265" spans="2:11" ht="12" customHeight="1">
      <c r="B265" s="499"/>
      <c r="C265" s="640"/>
      <c r="D265" s="463"/>
      <c r="E265" s="452"/>
      <c r="F265" s="452"/>
      <c r="H265" s="112">
        <f>H262*0.07</f>
        <v>26.894000000000002</v>
      </c>
      <c r="I265" s="35"/>
      <c r="J265" s="638"/>
      <c r="K265" s="500"/>
    </row>
    <row r="266" spans="2:11" ht="12" customHeight="1">
      <c r="B266" s="499"/>
      <c r="C266" s="640"/>
      <c r="D266" s="463"/>
      <c r="E266" s="452"/>
      <c r="F266" s="452"/>
      <c r="I266" s="35"/>
      <c r="J266" s="638"/>
      <c r="K266" s="500"/>
    </row>
    <row r="267" spans="2:11" ht="40.5" customHeight="1">
      <c r="B267" s="499" t="s">
        <v>33475</v>
      </c>
      <c r="C267" s="101" t="s">
        <v>31379</v>
      </c>
      <c r="D267" s="714" t="str">
        <f>VLOOKUP(C267,'SINAPI 03-21'!A:D,2,0)</f>
        <v>EXECUÇÃO DE PASSEIO (CALÇADA) OU PISO DE CONCRETO COM CONCRETO MOLDADO IN LOCO, USINADO, ACABAMENTO CONVENCIONAL, NÃO ARMADO. AF_07/2016</v>
      </c>
      <c r="E267" s="714"/>
      <c r="F267" s="714"/>
      <c r="G267" s="714"/>
      <c r="H267" s="714"/>
      <c r="I267" s="714"/>
      <c r="J267" s="669" t="str">
        <f>VLOOKUP(C267,'SINAPI 03-21'!A:D,3,0)</f>
        <v>M3</v>
      </c>
      <c r="K267" s="500">
        <f>I275</f>
        <v>37.256500000000003</v>
      </c>
    </row>
    <row r="268" spans="2:11" ht="12" customHeight="1">
      <c r="B268" s="499"/>
      <c r="D268" s="492" t="s">
        <v>135</v>
      </c>
      <c r="G268" s="112" t="s">
        <v>144</v>
      </c>
      <c r="H268" s="452" t="s">
        <v>138</v>
      </c>
      <c r="I268" s="35" t="s">
        <v>55563</v>
      </c>
      <c r="J268" s="494"/>
      <c r="K268" s="500"/>
    </row>
    <row r="269" spans="2:11" ht="12" customHeight="1">
      <c r="B269" s="499"/>
      <c r="D269" s="640" t="s">
        <v>55560</v>
      </c>
      <c r="E269" s="452"/>
      <c r="F269" s="452"/>
      <c r="G269" s="112">
        <v>384.2</v>
      </c>
      <c r="H269" s="452">
        <v>384.2</v>
      </c>
      <c r="I269" s="35"/>
      <c r="J269" s="494"/>
      <c r="K269" s="500"/>
    </row>
    <row r="270" spans="2:11" ht="12" customHeight="1">
      <c r="B270" s="499"/>
      <c r="D270" s="557"/>
      <c r="E270" s="463" t="s">
        <v>136</v>
      </c>
      <c r="F270" s="452" t="s">
        <v>137</v>
      </c>
      <c r="G270" s="112" t="s">
        <v>142</v>
      </c>
      <c r="H270" s="452"/>
      <c r="I270" s="638" t="s">
        <v>55561</v>
      </c>
      <c r="J270" s="559"/>
      <c r="K270" s="500"/>
    </row>
    <row r="271" spans="2:11" ht="12" customHeight="1">
      <c r="B271" s="499"/>
      <c r="D271" s="492" t="s">
        <v>33366</v>
      </c>
      <c r="E271" s="452">
        <v>24.15</v>
      </c>
      <c r="F271" s="452">
        <v>0.8</v>
      </c>
      <c r="G271" s="112">
        <v>2</v>
      </c>
      <c r="H271" s="452">
        <f>E271*F271*G271</f>
        <v>38.64</v>
      </c>
      <c r="I271" s="442"/>
      <c r="J271" s="494"/>
      <c r="K271" s="500"/>
    </row>
    <row r="272" spans="2:11" ht="12" customHeight="1">
      <c r="B272" s="499"/>
      <c r="D272" s="492" t="s">
        <v>33367</v>
      </c>
      <c r="E272" s="452">
        <v>24.15</v>
      </c>
      <c r="F272" s="452">
        <v>0.55000000000000004</v>
      </c>
      <c r="G272" s="112">
        <v>2</v>
      </c>
      <c r="H272" s="452">
        <f>E272*F272*G272</f>
        <v>26.565000000000001</v>
      </c>
      <c r="I272" s="35"/>
      <c r="J272" s="494"/>
      <c r="K272" s="500"/>
    </row>
    <row r="273" spans="2:11" ht="12" customHeight="1">
      <c r="B273" s="499"/>
      <c r="D273" s="492"/>
      <c r="E273" s="452"/>
      <c r="F273" s="452"/>
      <c r="G273" s="112" t="s">
        <v>138</v>
      </c>
      <c r="H273" s="452">
        <f>SUM(H271:H272)</f>
        <v>65.204999999999998</v>
      </c>
      <c r="I273" s="35"/>
      <c r="J273" s="494"/>
      <c r="K273" s="500"/>
    </row>
    <row r="274" spans="2:11" ht="12" customHeight="1">
      <c r="B274" s="499"/>
      <c r="D274" s="492"/>
      <c r="E274" s="463"/>
      <c r="F274" s="452"/>
      <c r="G274" s="452"/>
      <c r="I274" s="638" t="s">
        <v>33089</v>
      </c>
      <c r="J274" s="494"/>
      <c r="K274" s="500"/>
    </row>
    <row r="275" spans="2:11" ht="12" customHeight="1">
      <c r="B275" s="499"/>
      <c r="D275" s="640"/>
      <c r="E275" s="463"/>
      <c r="F275" s="452"/>
      <c r="G275" s="452"/>
      <c r="I275" s="452">
        <f>(H269*0.08)+(H273*0.1)</f>
        <v>37.256500000000003</v>
      </c>
      <c r="J275" s="638"/>
      <c r="K275" s="500"/>
    </row>
    <row r="276" spans="2:11" ht="12" customHeight="1">
      <c r="B276" s="499"/>
      <c r="D276" s="492"/>
      <c r="E276" s="439" t="s">
        <v>33083</v>
      </c>
      <c r="F276" s="452"/>
      <c r="G276" s="452"/>
      <c r="I276" s="35"/>
      <c r="J276" s="494"/>
      <c r="K276" s="500"/>
    </row>
    <row r="277" spans="2:11" ht="12" customHeight="1">
      <c r="B277" s="499"/>
      <c r="D277" s="492"/>
      <c r="E277" s="463"/>
      <c r="F277" s="452"/>
      <c r="G277" s="452"/>
      <c r="I277" s="35"/>
      <c r="J277" s="494"/>
      <c r="K277" s="500"/>
    </row>
    <row r="278" spans="2:11" ht="72" customHeight="1">
      <c r="B278" s="499" t="s">
        <v>91</v>
      </c>
      <c r="C278" s="473" t="s">
        <v>9155</v>
      </c>
      <c r="D278" s="714" t="str">
        <f>VLOOKUP(C278,'EMOP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78" s="714"/>
      <c r="F278" s="714"/>
      <c r="G278" s="714"/>
      <c r="H278" s="714"/>
      <c r="I278" s="714"/>
      <c r="J278" s="669" t="str">
        <f>VLOOKUP(C278,'EMOP 03-21'!A:J,9,0)</f>
        <v>M</v>
      </c>
      <c r="K278" s="500">
        <f>G280</f>
        <v>470.07</v>
      </c>
    </row>
    <row r="279" spans="2:11" ht="12" customHeight="1">
      <c r="B279" s="499"/>
      <c r="C279" s="492"/>
      <c r="D279" s="463"/>
      <c r="E279" s="452"/>
      <c r="F279" s="452"/>
      <c r="I279" s="35"/>
      <c r="J279" s="494"/>
      <c r="K279" s="500"/>
    </row>
    <row r="280" spans="2:11" ht="12" customHeight="1">
      <c r="B280" s="499"/>
      <c r="C280" s="492"/>
      <c r="D280" s="439" t="s">
        <v>33379</v>
      </c>
      <c r="E280" s="452"/>
      <c r="F280" s="452"/>
      <c r="G280" s="112">
        <v>470.07</v>
      </c>
      <c r="I280" s="35"/>
      <c r="J280" s="494"/>
      <c r="K280" s="500"/>
    </row>
    <row r="281" spans="2:11" ht="12" customHeight="1">
      <c r="B281" s="499"/>
      <c r="C281" s="492"/>
      <c r="D281" s="463"/>
      <c r="E281" s="452"/>
      <c r="F281" s="452"/>
      <c r="I281" s="35"/>
      <c r="J281" s="494"/>
      <c r="K281" s="500"/>
    </row>
    <row r="282" spans="2:11" ht="48.75" customHeight="1">
      <c r="B282" s="499" t="s">
        <v>32801</v>
      </c>
      <c r="C282" s="473" t="s">
        <v>26227</v>
      </c>
      <c r="D282" s="714" t="str">
        <f>VLOOKUP(C282,'SINAPI 03-21'!A:D,2,0)</f>
        <v>ASSENTAMENTO DE GUIA (MEIO-FIO) EM TRECHO RETO, CONFECCIONADA EM CONCRETO PRÉ-FABRICADO, DIMENSÕES 100X15X13X30 CM (COMPRIMENTO X BASE INFERIOR X BASE SUPERIOR X ALTURA), PARA VIAS URBANAS (USO VIÁRIO). AF_06/2016</v>
      </c>
      <c r="E282" s="714"/>
      <c r="F282" s="714"/>
      <c r="G282" s="714"/>
      <c r="H282" s="714"/>
      <c r="I282" s="714"/>
      <c r="J282" s="669" t="str">
        <f>VLOOKUP(C282,'SINAPI 03-21'!A:D,3,0)</f>
        <v>M</v>
      </c>
      <c r="K282" s="500">
        <f>E284</f>
        <v>152</v>
      </c>
    </row>
    <row r="283" spans="2:11" ht="12" customHeight="1">
      <c r="B283" s="499"/>
      <c r="C283" s="648"/>
      <c r="D283" s="463"/>
      <c r="E283" s="452" t="s">
        <v>136</v>
      </c>
      <c r="F283" s="452"/>
      <c r="I283" s="35"/>
      <c r="J283" s="647"/>
      <c r="K283" s="500"/>
    </row>
    <row r="284" spans="2:11" ht="12" customHeight="1">
      <c r="B284" s="499"/>
      <c r="C284" s="648"/>
      <c r="D284" s="463" t="s">
        <v>55567</v>
      </c>
      <c r="E284" s="452">
        <v>152</v>
      </c>
      <c r="F284" s="452"/>
      <c r="I284" s="35"/>
      <c r="J284" s="647"/>
      <c r="K284" s="500"/>
    </row>
    <row r="285" spans="2:11" ht="12" customHeight="1">
      <c r="B285" s="499"/>
      <c r="C285" s="648"/>
      <c r="D285" s="463"/>
      <c r="E285" s="452"/>
      <c r="F285" s="452"/>
      <c r="I285" s="35"/>
      <c r="J285" s="647"/>
      <c r="K285" s="500"/>
    </row>
    <row r="286" spans="2:11" ht="12" customHeight="1">
      <c r="B286" s="499"/>
      <c r="C286" s="648"/>
      <c r="D286" s="463"/>
      <c r="E286" s="452"/>
      <c r="F286" s="452"/>
      <c r="I286" s="35"/>
      <c r="J286" s="647"/>
      <c r="K286" s="500"/>
    </row>
    <row r="287" spans="2:11" ht="45.75" customHeight="1">
      <c r="B287" s="499" t="s">
        <v>33863</v>
      </c>
      <c r="C287" s="470" t="s">
        <v>26229</v>
      </c>
      <c r="D287" s="714" t="str">
        <f>VLOOKUP(C287,'SINAPI 03-21'!A:D,2,0)</f>
        <v>ASSENTAMENTO DE GUIA (MEIO-FIO) EM TRECHO CURVO, CONFECCIONADA EM CONCRETO PRÉ-FABRICADO, DIMENSÕES 100X15X13X30 CM (COMPRIMENTO X BASE INFERIOR X BASE SUPERIOR X ALTURA), PARA VIAS URBANAS (USO VIÁRIO). AF_06/2016</v>
      </c>
      <c r="E287" s="714"/>
      <c r="F287" s="714"/>
      <c r="G287" s="714"/>
      <c r="H287" s="714"/>
      <c r="I287" s="714"/>
      <c r="J287" s="669" t="str">
        <f>VLOOKUP(C287,'SINAPI 03-21'!A:D,3,0)</f>
        <v>M</v>
      </c>
      <c r="K287" s="500">
        <f>E289</f>
        <v>38</v>
      </c>
    </row>
    <row r="288" spans="2:11" ht="12" customHeight="1">
      <c r="B288" s="499"/>
      <c r="C288" s="492"/>
      <c r="D288" s="463"/>
      <c r="E288" s="452" t="s">
        <v>136</v>
      </c>
      <c r="F288" s="452"/>
      <c r="H288" s="433"/>
      <c r="I288" s="35"/>
      <c r="J288" s="494"/>
      <c r="K288" s="500"/>
    </row>
    <row r="289" spans="2:11" ht="12" customHeight="1">
      <c r="B289" s="499"/>
      <c r="C289" s="492"/>
      <c r="D289" s="439" t="s">
        <v>55568</v>
      </c>
      <c r="E289" s="452">
        <v>38</v>
      </c>
      <c r="F289" s="452"/>
      <c r="I289" s="35"/>
      <c r="J289" s="494"/>
      <c r="K289" s="500"/>
    </row>
    <row r="290" spans="2:11" ht="12" customHeight="1">
      <c r="B290" s="499"/>
      <c r="C290" s="492"/>
      <c r="D290" s="439"/>
      <c r="E290" s="452"/>
      <c r="F290" s="452"/>
      <c r="I290" s="35"/>
      <c r="J290" s="494"/>
      <c r="K290" s="500"/>
    </row>
    <row r="291" spans="2:11" ht="12" customHeight="1">
      <c r="B291" s="499"/>
      <c r="C291" s="492"/>
      <c r="D291" s="439"/>
      <c r="E291" s="452"/>
      <c r="F291" s="452"/>
      <c r="I291" s="35"/>
      <c r="J291" s="494"/>
      <c r="K291" s="500"/>
    </row>
    <row r="292" spans="2:11" ht="24.75" customHeight="1">
      <c r="B292" s="499" t="s">
        <v>55562</v>
      </c>
      <c r="C292" s="570" t="s">
        <v>9461</v>
      </c>
      <c r="D292" s="714" t="str">
        <f>VLOOKUP(C292,'EMOP 03-21'!A:J,2,0)</f>
        <v>CAMADA DE AREIA ESPALHADA MANUALMENTE,MEDIDA APOS A COMPACTACAO</v>
      </c>
      <c r="E292" s="714"/>
      <c r="F292" s="714"/>
      <c r="G292" s="714"/>
      <c r="H292" s="714"/>
      <c r="I292" s="714"/>
      <c r="J292" s="669" t="str">
        <f>VLOOKUP(C292,'EMOP 03-21'!A:J,9,0)</f>
        <v>M3</v>
      </c>
      <c r="K292" s="500">
        <f>F297</f>
        <v>13.049999999999999</v>
      </c>
    </row>
    <row r="293" spans="2:11" ht="12" customHeight="1">
      <c r="B293" s="499"/>
      <c r="C293" s="557"/>
      <c r="D293" s="463"/>
      <c r="E293" s="452"/>
      <c r="F293" s="452"/>
      <c r="I293" s="35"/>
      <c r="J293" s="559"/>
      <c r="K293" s="500"/>
    </row>
    <row r="294" spans="2:11" ht="12" customHeight="1">
      <c r="B294" s="499"/>
      <c r="C294" s="557"/>
      <c r="D294" s="463"/>
      <c r="E294" s="452"/>
      <c r="F294" s="452"/>
      <c r="I294" s="35"/>
      <c r="J294" s="559"/>
      <c r="K294" s="500"/>
    </row>
    <row r="295" spans="2:11" ht="12" customHeight="1">
      <c r="B295" s="499"/>
      <c r="C295" s="557"/>
      <c r="D295" s="439" t="s">
        <v>33445</v>
      </c>
      <c r="E295" s="452"/>
      <c r="F295" s="452">
        <v>87</v>
      </c>
      <c r="I295" s="35"/>
      <c r="J295" s="559"/>
      <c r="K295" s="500"/>
    </row>
    <row r="296" spans="2:11" ht="12" customHeight="1">
      <c r="B296" s="499"/>
      <c r="C296" s="557"/>
      <c r="D296" s="463" t="s">
        <v>152</v>
      </c>
      <c r="E296" s="452"/>
      <c r="F296" s="452" t="s">
        <v>33453</v>
      </c>
      <c r="I296" s="35"/>
      <c r="J296" s="559"/>
      <c r="K296" s="500"/>
    </row>
    <row r="297" spans="2:11" ht="12" customHeight="1">
      <c r="B297" s="499"/>
      <c r="C297" s="560"/>
      <c r="D297" s="463" t="s">
        <v>33089</v>
      </c>
      <c r="E297" s="452"/>
      <c r="F297" s="452">
        <f>F295*0.15</f>
        <v>13.049999999999999</v>
      </c>
      <c r="I297" s="35"/>
      <c r="J297" s="561"/>
      <c r="K297" s="500"/>
    </row>
    <row r="298" spans="2:11" ht="12" customHeight="1">
      <c r="B298" s="499"/>
      <c r="C298" s="557"/>
      <c r="D298" s="463"/>
      <c r="E298" s="452"/>
      <c r="F298" s="452"/>
      <c r="I298" s="35"/>
      <c r="J298" s="559"/>
      <c r="K298" s="500"/>
    </row>
    <row r="299" spans="2:11" ht="44.25" customHeight="1">
      <c r="B299" s="499" t="s">
        <v>55566</v>
      </c>
      <c r="C299" s="614" t="s">
        <v>12167</v>
      </c>
      <c r="D299" s="714" t="str">
        <f>VLOOKUP(C299,'EMOP 03-21'!A:J,2,0)</f>
        <v>REVESTIMENTO DE PISO COM CERAMICA TATIL DIRECIONAL,(LADRILHO HIDRAULICO),PARA PESSOAS COM NECESSIDADES ESPECIFICAS,ASSENTES SOBRE SUPERFICIE EM OSSO,CONFORME ITEM 13.330.0010</v>
      </c>
      <c r="E299" s="714"/>
      <c r="F299" s="714"/>
      <c r="G299" s="714"/>
      <c r="H299" s="714"/>
      <c r="I299" s="714"/>
      <c r="J299" s="669" t="str">
        <f>VLOOKUP(C299,'EMOP 03-21'!A:J,9,0)</f>
        <v>M2</v>
      </c>
      <c r="K299" s="500">
        <f>H301</f>
        <v>4.0599000000000007</v>
      </c>
    </row>
    <row r="300" spans="2:11" ht="12" customHeight="1">
      <c r="B300" s="499"/>
      <c r="C300" s="627"/>
      <c r="D300" s="463" t="s">
        <v>135</v>
      </c>
      <c r="E300" s="452" t="s">
        <v>33384</v>
      </c>
      <c r="F300" s="452" t="s">
        <v>137</v>
      </c>
      <c r="G300" s="112" t="s">
        <v>142</v>
      </c>
      <c r="H300" s="112" t="s">
        <v>138</v>
      </c>
      <c r="I300" s="35"/>
      <c r="J300" s="628"/>
      <c r="K300" s="500"/>
    </row>
    <row r="301" spans="2:11" ht="12" customHeight="1">
      <c r="B301" s="499"/>
      <c r="C301" s="627"/>
      <c r="D301" s="634" t="s">
        <v>33864</v>
      </c>
      <c r="E301" s="452">
        <v>3.47</v>
      </c>
      <c r="F301" s="452">
        <v>0.39</v>
      </c>
      <c r="G301" s="112">
        <v>3</v>
      </c>
      <c r="H301" s="112">
        <f>E301*F301*G301</f>
        <v>4.0599000000000007</v>
      </c>
      <c r="I301" s="35"/>
      <c r="J301" s="628"/>
      <c r="K301" s="500"/>
    </row>
    <row r="302" spans="2:11" ht="12" customHeight="1">
      <c r="B302" s="499"/>
      <c r="C302" s="627"/>
      <c r="D302" s="463"/>
      <c r="E302" s="452"/>
      <c r="F302" s="452"/>
      <c r="I302" s="35"/>
      <c r="J302" s="628"/>
      <c r="K302" s="500"/>
    </row>
    <row r="303" spans="2:11" ht="12" customHeight="1">
      <c r="B303" s="499"/>
      <c r="C303" s="627"/>
      <c r="D303" s="463"/>
      <c r="E303" s="452"/>
      <c r="F303" s="452"/>
      <c r="I303" s="35"/>
      <c r="J303" s="628"/>
      <c r="K303" s="500"/>
    </row>
    <row r="304" spans="2:11" ht="12" customHeight="1">
      <c r="B304" s="499"/>
      <c r="C304" s="627"/>
      <c r="D304" s="463"/>
      <c r="E304" s="452"/>
      <c r="F304" s="452"/>
      <c r="I304" s="35"/>
      <c r="J304" s="628"/>
      <c r="K304" s="500"/>
    </row>
    <row r="305" spans="2:19" ht="12" customHeight="1">
      <c r="B305" s="499"/>
      <c r="C305" s="627"/>
      <c r="D305" s="463"/>
      <c r="E305" s="452"/>
      <c r="F305" s="452"/>
      <c r="I305" s="35"/>
      <c r="J305" s="628"/>
      <c r="K305" s="500"/>
    </row>
    <row r="306" spans="2:19" ht="12" customHeight="1">
      <c r="B306" s="499"/>
      <c r="C306" s="627"/>
      <c r="D306" s="463"/>
      <c r="E306" s="452"/>
      <c r="F306" s="452"/>
      <c r="I306" s="35"/>
      <c r="J306" s="628"/>
      <c r="K306" s="500"/>
    </row>
    <row r="307" spans="2:19" ht="15" customHeight="1">
      <c r="B307" s="710" t="s">
        <v>33502</v>
      </c>
      <c r="C307" s="711"/>
      <c r="D307" s="711"/>
      <c r="E307" s="712"/>
      <c r="F307" s="712"/>
      <c r="G307" s="712"/>
      <c r="H307" s="712"/>
      <c r="I307" s="712"/>
      <c r="J307" s="712"/>
      <c r="K307" s="713"/>
      <c r="L307" s="52"/>
    </row>
    <row r="308" spans="2:19" ht="18" customHeight="1">
      <c r="B308" s="499" t="s">
        <v>95</v>
      </c>
      <c r="C308" s="470" t="s">
        <v>32328</v>
      </c>
      <c r="D308" s="714" t="str">
        <f>VLOOKUP(C308,'SINAPI 03-21'!A:D,2,0)</f>
        <v>PLANTIO DE GRAMA EM PLACAS. AF_05/2018</v>
      </c>
      <c r="E308" s="714"/>
      <c r="F308" s="714"/>
      <c r="G308" s="714"/>
      <c r="H308" s="714"/>
      <c r="I308" s="714"/>
      <c r="J308" s="669" t="str">
        <f>VLOOKUP(C308,'SINAPI 03-21'!A:D,3,0)</f>
        <v>M2</v>
      </c>
      <c r="K308" s="500">
        <v>266.56</v>
      </c>
    </row>
    <row r="309" spans="2:19">
      <c r="B309" s="499"/>
      <c r="C309" s="494"/>
      <c r="D309" s="441"/>
      <c r="E309" s="441"/>
      <c r="F309" s="463"/>
      <c r="G309" s="485"/>
      <c r="H309" s="485"/>
      <c r="I309" s="485"/>
      <c r="J309" s="494"/>
      <c r="K309" s="500"/>
    </row>
    <row r="310" spans="2:19" ht="31.5" customHeight="1">
      <c r="B310" s="499" t="s">
        <v>96</v>
      </c>
      <c r="C310" s="470" t="s">
        <v>32312</v>
      </c>
      <c r="D310" s="714" t="str">
        <f>VLOOKUP(C310,'SINAPI 03-21'!A:D,2,0)</f>
        <v>PLANTIO DE ÁRVORE ORNAMENTAL COM ALTURA DE MUDA MAIOR QUE 2,00 M E MENOR OU IGUAL A 4,00 M. AF_05/2018</v>
      </c>
      <c r="E310" s="714"/>
      <c r="F310" s="714"/>
      <c r="G310" s="714"/>
      <c r="H310" s="714"/>
      <c r="I310" s="714"/>
      <c r="J310" s="669" t="str">
        <f>VLOOKUP(C310,'SINAPI 03-21'!A:D,3,0)</f>
        <v>UN</v>
      </c>
      <c r="K310" s="500">
        <v>31</v>
      </c>
    </row>
    <row r="311" spans="2:19">
      <c r="B311" s="499"/>
      <c r="C311" s="494"/>
      <c r="D311" s="441"/>
      <c r="E311" s="441"/>
      <c r="F311" s="463"/>
      <c r="G311" s="485"/>
      <c r="H311" s="485"/>
      <c r="I311" s="485"/>
      <c r="J311" s="494"/>
      <c r="K311" s="500"/>
    </row>
    <row r="312" spans="2:19" ht="30.75" customHeight="1">
      <c r="B312" s="499" t="s">
        <v>33476</v>
      </c>
      <c r="C312" s="470" t="s">
        <v>32310</v>
      </c>
      <c r="D312" s="714" t="str">
        <f>VLOOKUP(C312,'SINAPI 03-21'!A:D,2,0)</f>
        <v>PLANTIO DE ÁRVORE ORNAMENTAL COM ALTURA DE MUDA MENOR OU IGUAL A 2,00 M. AF_05/2018</v>
      </c>
      <c r="E312" s="714"/>
      <c r="F312" s="714"/>
      <c r="G312" s="714"/>
      <c r="H312" s="714"/>
      <c r="I312" s="714"/>
      <c r="J312" s="669" t="str">
        <f>VLOOKUP(C312,'SINAPI 03-21'!A:D,3,0)</f>
        <v>UN</v>
      </c>
      <c r="K312" s="500">
        <v>13</v>
      </c>
    </row>
    <row r="313" spans="2:19">
      <c r="B313" s="499"/>
      <c r="C313" s="494"/>
      <c r="D313" s="441"/>
      <c r="E313" s="441"/>
      <c r="F313" s="463"/>
      <c r="G313" s="485"/>
      <c r="H313" s="485"/>
      <c r="I313" s="485"/>
      <c r="J313" s="494"/>
      <c r="K313" s="500"/>
    </row>
    <row r="314" spans="2:19" s="50" customFormat="1" ht="12" customHeight="1">
      <c r="B314" s="501"/>
      <c r="C314" s="101"/>
      <c r="D314" s="492"/>
      <c r="E314" s="103"/>
      <c r="F314" s="103"/>
      <c r="G314" s="424"/>
      <c r="H314" s="103"/>
      <c r="I314" s="35"/>
      <c r="J314" s="35"/>
      <c r="K314" s="502"/>
      <c r="L314" s="104"/>
      <c r="M314" s="96"/>
      <c r="N314" s="105"/>
      <c r="O314" s="91"/>
      <c r="P314" s="106"/>
      <c r="Q314" s="35"/>
      <c r="R314" s="35"/>
      <c r="S314" s="35"/>
    </row>
    <row r="315" spans="2:19" ht="28.5" customHeight="1">
      <c r="B315" s="499" t="s">
        <v>33477</v>
      </c>
      <c r="C315" s="473" t="s">
        <v>72</v>
      </c>
      <c r="D315" s="714" t="str">
        <f>VLOOKUP(C315,'EMOP 03-21'!A:J,2,0)</f>
        <v>ARVORE EM TORNO DE 2,00M DE ALTURA,TIPO AMENDOEIRA,CASTANHEIRA,ETC.FORNECIMENTO</v>
      </c>
      <c r="E315" s="714"/>
      <c r="F315" s="714"/>
      <c r="G315" s="714"/>
      <c r="H315" s="714"/>
      <c r="I315" s="714"/>
      <c r="J315" s="669" t="str">
        <f>VLOOKUP(C315,'EMOP 03-21'!A:J,9,0)</f>
        <v>UN</v>
      </c>
      <c r="K315" s="500">
        <f>K310</f>
        <v>31</v>
      </c>
    </row>
    <row r="316" spans="2:19">
      <c r="B316" s="499"/>
      <c r="C316" s="494"/>
      <c r="D316" s="441"/>
      <c r="E316" s="441"/>
      <c r="F316" s="463"/>
      <c r="G316" s="485"/>
      <c r="H316" s="485"/>
      <c r="I316" s="485"/>
      <c r="J316" s="494"/>
      <c r="K316" s="500"/>
    </row>
    <row r="317" spans="2:19" ht="69.75" customHeight="1">
      <c r="B317" s="499" t="s">
        <v>33478</v>
      </c>
      <c r="C317" s="473" t="s">
        <v>9229</v>
      </c>
      <c r="D317" s="714" t="str">
        <f>VLOOKUP(C317,'EMOP 03-21'!A:J,2,0)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317" s="714"/>
      <c r="F317" s="714"/>
      <c r="G317" s="714"/>
      <c r="H317" s="714"/>
      <c r="I317" s="714"/>
      <c r="J317" s="669" t="str">
        <f>VLOOKUP(C317,'EMOP 03-21'!A:J,9,0)</f>
        <v>UN</v>
      </c>
      <c r="K317" s="500">
        <f>K312</f>
        <v>13</v>
      </c>
    </row>
    <row r="318" spans="2:19">
      <c r="B318" s="499"/>
      <c r="C318" s="494"/>
      <c r="D318" s="441"/>
      <c r="E318" s="441"/>
      <c r="F318" s="463"/>
      <c r="G318" s="485"/>
      <c r="H318" s="485"/>
      <c r="I318" s="485"/>
      <c r="J318" s="494"/>
      <c r="K318" s="500"/>
    </row>
    <row r="319" spans="2:19" ht="27.75" customHeight="1">
      <c r="B319" s="499" t="s">
        <v>33479</v>
      </c>
      <c r="C319" s="473" t="s">
        <v>75</v>
      </c>
      <c r="D319" s="714" t="str">
        <f>VLOOKUP(C319,'EMOP 03-21'!A:J,2,0)</f>
        <v>ATERRO COM TERRA PRETA VEGETAL,PARA EXECUCAO DE GRAMADOS</v>
      </c>
      <c r="E319" s="714"/>
      <c r="F319" s="714"/>
      <c r="G319" s="714"/>
      <c r="H319" s="714"/>
      <c r="I319" s="714"/>
      <c r="J319" s="669" t="str">
        <f>VLOOKUP(C319,'EMOP 03-21'!A:J,9,0)</f>
        <v>M3</v>
      </c>
      <c r="K319" s="500">
        <f>F321</f>
        <v>13.32</v>
      </c>
      <c r="N319" s="52"/>
    </row>
    <row r="320" spans="2:19" ht="11.25" customHeight="1">
      <c r="B320" s="499"/>
      <c r="D320" s="492" t="s">
        <v>144</v>
      </c>
      <c r="E320" s="492" t="s">
        <v>152</v>
      </c>
      <c r="F320" s="424" t="s">
        <v>138</v>
      </c>
      <c r="G320" s="485"/>
      <c r="H320" s="485"/>
      <c r="I320" s="485"/>
      <c r="J320" s="494"/>
      <c r="K320" s="500"/>
    </row>
    <row r="321" spans="2:11" ht="11.25" customHeight="1">
      <c r="B321" s="499"/>
      <c r="D321" s="463">
        <f>K308</f>
        <v>266.56</v>
      </c>
      <c r="E321" s="103">
        <v>0.05</v>
      </c>
      <c r="F321" s="103">
        <f>TRUNC(D321*E321,2)</f>
        <v>13.32</v>
      </c>
      <c r="G321" s="485"/>
      <c r="H321" s="485"/>
      <c r="I321" s="485"/>
      <c r="J321" s="494"/>
      <c r="K321" s="500"/>
    </row>
    <row r="322" spans="2:11">
      <c r="B322" s="499"/>
      <c r="C322" s="494"/>
      <c r="D322" s="441"/>
      <c r="E322" s="441"/>
      <c r="F322" s="463"/>
      <c r="G322" s="485"/>
      <c r="H322" s="485"/>
      <c r="I322" s="485"/>
      <c r="J322" s="494"/>
      <c r="K322" s="500"/>
    </row>
    <row r="323" spans="2:11" ht="48" customHeight="1">
      <c r="B323" s="499" t="s">
        <v>33480</v>
      </c>
      <c r="C323" s="611" t="s">
        <v>9507</v>
      </c>
      <c r="D323" s="714" t="str">
        <f>VLOOKUP(C323,'EMOP 03-21'!A:J,2,0)</f>
        <v>MESA DE JOGOS COM 4 BANCOS,TAMPO DE MESA EM MARMORITE ARMADO,NA COR NATURAL,TENDO NO CENTRO TABULEIRO DE XADREZ EM MARMORITE NAS CORES BRANCA E PRETA,PES(MESA E BANCOS)DE CONCRETOARMADO.FORNECIMENTO E COLOCACAO</v>
      </c>
      <c r="E323" s="714"/>
      <c r="F323" s="714"/>
      <c r="G323" s="714"/>
      <c r="H323" s="714"/>
      <c r="I323" s="714"/>
      <c r="J323" s="669" t="str">
        <f>VLOOKUP(C323,'EMOP 03-21'!A:J,9,0)</f>
        <v>UN</v>
      </c>
      <c r="K323" s="500">
        <v>5</v>
      </c>
    </row>
    <row r="324" spans="2:11">
      <c r="B324" s="499"/>
      <c r="C324" s="579"/>
      <c r="D324" s="441"/>
      <c r="E324" s="441"/>
      <c r="F324" s="463"/>
      <c r="G324" s="577"/>
      <c r="H324" s="577"/>
      <c r="I324" s="577"/>
      <c r="J324" s="579"/>
      <c r="K324" s="500"/>
    </row>
    <row r="325" spans="2:11" ht="46.5" customHeight="1">
      <c r="B325" s="499" t="s">
        <v>33481</v>
      </c>
      <c r="C325" s="511" t="s">
        <v>33842</v>
      </c>
      <c r="D325" s="714" t="s">
        <v>33843</v>
      </c>
      <c r="E325" s="714"/>
      <c r="F325" s="714"/>
      <c r="G325" s="714"/>
      <c r="H325" s="714"/>
      <c r="I325" s="714"/>
      <c r="J325" s="613" t="s">
        <v>58</v>
      </c>
      <c r="K325" s="500">
        <v>14</v>
      </c>
    </row>
    <row r="326" spans="2:11" ht="13.5" customHeight="1">
      <c r="B326" s="499"/>
      <c r="C326" s="474"/>
      <c r="D326" s="485"/>
      <c r="E326" s="485"/>
      <c r="F326" s="485"/>
      <c r="G326" s="485"/>
      <c r="H326" s="485"/>
      <c r="I326" s="485"/>
      <c r="J326" s="494"/>
      <c r="K326" s="500"/>
    </row>
    <row r="327" spans="2:11" ht="19.5" customHeight="1">
      <c r="B327" s="499" t="s">
        <v>33507</v>
      </c>
      <c r="C327" s="101" t="s">
        <v>33371</v>
      </c>
      <c r="D327" s="730" t="s">
        <v>33441</v>
      </c>
      <c r="E327" s="730"/>
      <c r="F327" s="730"/>
      <c r="G327" s="730"/>
      <c r="H327" s="730"/>
      <c r="I327" s="730"/>
      <c r="J327" s="494" t="s">
        <v>6</v>
      </c>
      <c r="K327" s="500">
        <v>4</v>
      </c>
    </row>
    <row r="328" spans="2:11" ht="12.75" customHeight="1">
      <c r="B328" s="499"/>
      <c r="C328" s="474"/>
      <c r="D328" s="485"/>
      <c r="E328" s="485"/>
      <c r="F328" s="485"/>
      <c r="G328" s="485"/>
      <c r="H328" s="485"/>
      <c r="I328" s="485"/>
      <c r="J328" s="494"/>
      <c r="K328" s="500"/>
    </row>
    <row r="329" spans="2:11" ht="12.75" customHeight="1">
      <c r="B329" s="499"/>
      <c r="C329" s="460"/>
      <c r="D329" s="426" t="s">
        <v>33079</v>
      </c>
      <c r="E329" s="485"/>
      <c r="F329" s="485"/>
      <c r="G329" s="485"/>
      <c r="H329" s="485"/>
      <c r="I329" s="485"/>
      <c r="J329" s="494"/>
      <c r="K329" s="500"/>
    </row>
    <row r="330" spans="2:11">
      <c r="B330" s="501"/>
      <c r="D330" s="485"/>
      <c r="E330" s="485"/>
      <c r="F330" s="485"/>
      <c r="G330" s="485"/>
      <c r="H330" s="485"/>
      <c r="I330" s="485"/>
      <c r="J330" s="494"/>
      <c r="K330" s="500"/>
    </row>
    <row r="331" spans="2:11" ht="37.5" customHeight="1">
      <c r="B331" s="501" t="s">
        <v>33857</v>
      </c>
      <c r="C331" s="611" t="s">
        <v>18016</v>
      </c>
      <c r="D331" s="714" t="str">
        <f>VLOOKUP(C331,'EMOP 03-21'!A:J,2,0)</f>
        <v>TERCA DE MADEIRA APARELHADA,EM PECAS DE 3"X6",PARA COBERTURA DE QUALQUER TIPO.FORNECIMENTO E COLOCACAO</v>
      </c>
      <c r="E331" s="714"/>
      <c r="F331" s="714"/>
      <c r="G331" s="714"/>
      <c r="H331" s="714"/>
      <c r="I331" s="714"/>
      <c r="J331" s="669" t="str">
        <f>VLOOKUP(C331,'EMOP 03-21'!A:J,9,0)</f>
        <v>M</v>
      </c>
      <c r="K331" s="500">
        <f>F333+G339</f>
        <v>158</v>
      </c>
    </row>
    <row r="332" spans="2:11" ht="22.5">
      <c r="B332" s="501"/>
      <c r="D332" s="627" t="s">
        <v>33858</v>
      </c>
      <c r="E332" s="627" t="s">
        <v>142</v>
      </c>
      <c r="F332" s="627" t="s">
        <v>138</v>
      </c>
      <c r="G332" s="626"/>
      <c r="H332" s="626"/>
      <c r="I332" s="626"/>
      <c r="J332" s="628"/>
      <c r="K332" s="500"/>
    </row>
    <row r="333" spans="2:11">
      <c r="B333" s="501"/>
      <c r="D333" s="463">
        <v>3</v>
      </c>
      <c r="E333" s="463">
        <v>35</v>
      </c>
      <c r="F333" s="463">
        <f>D333*E333</f>
        <v>105</v>
      </c>
      <c r="G333" s="626"/>
      <c r="H333" s="626"/>
      <c r="I333" s="626"/>
      <c r="J333" s="628"/>
      <c r="K333" s="500"/>
    </row>
    <row r="334" spans="2:11">
      <c r="B334" s="501"/>
      <c r="D334" s="626"/>
      <c r="E334" s="626"/>
      <c r="F334" s="626"/>
      <c r="G334" s="626"/>
      <c r="H334" s="626"/>
      <c r="I334" s="626"/>
      <c r="J334" s="628"/>
      <c r="K334" s="500"/>
    </row>
    <row r="335" spans="2:11" ht="22.5">
      <c r="B335" s="501"/>
      <c r="D335" s="626" t="s">
        <v>33859</v>
      </c>
      <c r="E335" s="626"/>
      <c r="F335" s="626"/>
      <c r="G335" s="626"/>
      <c r="H335" s="626"/>
      <c r="I335" s="626"/>
      <c r="J335" s="628"/>
      <c r="K335" s="500"/>
    </row>
    <row r="336" spans="2:11">
      <c r="B336" s="501"/>
      <c r="D336" s="627"/>
      <c r="E336" s="627" t="s">
        <v>136</v>
      </c>
      <c r="F336" s="627" t="s">
        <v>142</v>
      </c>
      <c r="G336" s="627" t="s">
        <v>138</v>
      </c>
      <c r="H336" s="626"/>
      <c r="I336" s="626"/>
      <c r="J336" s="628"/>
      <c r="K336" s="500"/>
    </row>
    <row r="337" spans="2:11">
      <c r="B337" s="501"/>
      <c r="D337" s="627" t="s">
        <v>33860</v>
      </c>
      <c r="E337" s="463">
        <v>3</v>
      </c>
      <c r="F337" s="463">
        <v>8</v>
      </c>
      <c r="G337" s="463">
        <f>E337*F337</f>
        <v>24</v>
      </c>
      <c r="H337" s="626"/>
      <c r="I337" s="626"/>
      <c r="J337" s="628"/>
      <c r="K337" s="500"/>
    </row>
    <row r="338" spans="2:11">
      <c r="B338" s="501"/>
      <c r="D338" s="627" t="s">
        <v>33861</v>
      </c>
      <c r="E338" s="463">
        <v>14.5</v>
      </c>
      <c r="F338" s="463">
        <v>2</v>
      </c>
      <c r="G338" s="463">
        <f>E338*F338</f>
        <v>29</v>
      </c>
      <c r="H338" s="626"/>
      <c r="I338" s="626"/>
      <c r="J338" s="628"/>
      <c r="K338" s="500"/>
    </row>
    <row r="339" spans="2:11">
      <c r="B339" s="501"/>
      <c r="D339" s="626"/>
      <c r="E339" s="626"/>
      <c r="F339" s="627" t="s">
        <v>138</v>
      </c>
      <c r="G339" s="463">
        <f>SUM(G337:G338)</f>
        <v>53</v>
      </c>
      <c r="H339" s="626"/>
      <c r="I339" s="626"/>
      <c r="J339" s="628"/>
      <c r="K339" s="500"/>
    </row>
    <row r="340" spans="2:11">
      <c r="B340" s="501"/>
      <c r="D340" s="626"/>
      <c r="E340" s="626"/>
      <c r="F340" s="626"/>
      <c r="G340" s="626"/>
      <c r="H340" s="626"/>
      <c r="I340" s="626"/>
      <c r="J340" s="628"/>
      <c r="K340" s="500"/>
    </row>
    <row r="341" spans="2:11" ht="15.75" customHeight="1">
      <c r="B341" s="710" t="s">
        <v>33503</v>
      </c>
      <c r="C341" s="711"/>
      <c r="D341" s="711"/>
      <c r="E341" s="712"/>
      <c r="F341" s="712"/>
      <c r="G341" s="712"/>
      <c r="H341" s="712"/>
      <c r="I341" s="712"/>
      <c r="J341" s="712"/>
      <c r="K341" s="713"/>
    </row>
    <row r="342" spans="2:11" ht="40.5" customHeight="1">
      <c r="B342" s="501" t="s">
        <v>99</v>
      </c>
      <c r="C342" s="84" t="s">
        <v>11552</v>
      </c>
      <c r="D342" s="714" t="str">
        <f>VLOOKUP(C342,'EMOP 03-21'!A:J,2,0)</f>
        <v>EMBOCO COM ARGAMASSA DE CIMENTO E AREIA,NO TRACO 1:1,5 COM 1,5CM DE ESPESSURA,INCLUSIVE CHAPISCO DE CIMENTO E AREIA,NO TRACO 1:3</v>
      </c>
      <c r="E342" s="714"/>
      <c r="F342" s="714"/>
      <c r="G342" s="714"/>
      <c r="H342" s="714"/>
      <c r="I342" s="714"/>
      <c r="J342" s="669" t="str">
        <f>VLOOKUP(C342,'EMOP 03-21'!A:J,9,0)</f>
        <v>M2</v>
      </c>
      <c r="K342" s="500">
        <f>H350*I345</f>
        <v>77.28</v>
      </c>
    </row>
    <row r="343" spans="2:11">
      <c r="B343" s="501"/>
      <c r="D343" s="485"/>
      <c r="E343" s="485"/>
      <c r="F343" s="485"/>
      <c r="G343" s="485"/>
      <c r="H343" s="485"/>
      <c r="I343" s="485"/>
      <c r="J343" s="494"/>
      <c r="K343" s="500"/>
    </row>
    <row r="344" spans="2:11" ht="22.5">
      <c r="B344" s="35"/>
      <c r="D344" s="492"/>
      <c r="E344" s="492" t="s">
        <v>136</v>
      </c>
      <c r="F344" s="103" t="s">
        <v>140</v>
      </c>
      <c r="G344" s="103" t="s">
        <v>142</v>
      </c>
      <c r="H344" s="424" t="s">
        <v>138</v>
      </c>
      <c r="I344" s="427" t="s">
        <v>33443</v>
      </c>
      <c r="J344" s="494"/>
      <c r="K344" s="500"/>
    </row>
    <row r="345" spans="2:11">
      <c r="B345" s="35"/>
      <c r="D345" s="443" t="s">
        <v>164</v>
      </c>
      <c r="E345" s="103">
        <v>24.75</v>
      </c>
      <c r="F345" s="103">
        <v>0.8</v>
      </c>
      <c r="G345" s="103">
        <v>1</v>
      </c>
      <c r="H345" s="103">
        <f>E345*F345*G345</f>
        <v>19.8</v>
      </c>
      <c r="I345" s="452">
        <v>2</v>
      </c>
      <c r="J345" s="494"/>
      <c r="K345" s="500"/>
    </row>
    <row r="346" spans="2:11">
      <c r="B346" s="35"/>
      <c r="D346" s="443" t="s">
        <v>32800</v>
      </c>
      <c r="E346" s="103">
        <v>24.75</v>
      </c>
      <c r="F346" s="103">
        <v>0.4</v>
      </c>
      <c r="G346" s="103">
        <v>1</v>
      </c>
      <c r="H346" s="103">
        <f>E346*F346*G346</f>
        <v>9.9</v>
      </c>
      <c r="I346" s="35"/>
      <c r="J346" s="494"/>
      <c r="K346" s="500"/>
    </row>
    <row r="347" spans="2:11">
      <c r="B347" s="35"/>
      <c r="D347" s="492"/>
      <c r="E347" s="492" t="s">
        <v>144</v>
      </c>
      <c r="F347" s="103" t="s">
        <v>153</v>
      </c>
      <c r="G347" s="103" t="s">
        <v>142</v>
      </c>
      <c r="H347" s="424" t="s">
        <v>138</v>
      </c>
      <c r="I347" s="35"/>
      <c r="J347" s="494"/>
      <c r="K347" s="500"/>
    </row>
    <row r="348" spans="2:11">
      <c r="B348" s="35"/>
      <c r="D348" s="443" t="s">
        <v>33092</v>
      </c>
      <c r="E348" s="103">
        <v>0.76</v>
      </c>
      <c r="F348" s="103">
        <v>2</v>
      </c>
      <c r="G348" s="103">
        <v>1</v>
      </c>
      <c r="H348" s="103">
        <f>E348*F348*G348</f>
        <v>1.52</v>
      </c>
      <c r="I348" s="35"/>
      <c r="J348" s="494"/>
      <c r="K348" s="500"/>
    </row>
    <row r="349" spans="2:11">
      <c r="B349" s="35"/>
      <c r="D349" s="443" t="s">
        <v>33368</v>
      </c>
      <c r="E349" s="103">
        <f>G224</f>
        <v>7.42</v>
      </c>
      <c r="F349" s="103">
        <v>1</v>
      </c>
      <c r="G349" s="103">
        <v>1</v>
      </c>
      <c r="H349" s="103">
        <f>E349*F349*G349</f>
        <v>7.42</v>
      </c>
      <c r="I349" s="35"/>
      <c r="J349" s="494"/>
      <c r="K349" s="500"/>
    </row>
    <row r="350" spans="2:11">
      <c r="B350" s="35"/>
      <c r="D350" s="485"/>
      <c r="E350" s="485"/>
      <c r="F350" s="485"/>
      <c r="G350" s="491" t="s">
        <v>138</v>
      </c>
      <c r="H350" s="480">
        <f>H345+H346+H348+H349</f>
        <v>38.64</v>
      </c>
      <c r="I350" s="35"/>
      <c r="J350" s="494"/>
      <c r="K350" s="500"/>
    </row>
    <row r="351" spans="2:11">
      <c r="B351" s="501"/>
      <c r="D351" s="485"/>
      <c r="E351" s="485"/>
      <c r="F351" s="485"/>
      <c r="G351" s="485"/>
      <c r="H351" s="485"/>
      <c r="I351" s="485"/>
      <c r="J351" s="494"/>
      <c r="K351" s="500"/>
    </row>
    <row r="352" spans="2:11" ht="16.5" customHeight="1">
      <c r="B352" s="710" t="s">
        <v>33504</v>
      </c>
      <c r="C352" s="711"/>
      <c r="D352" s="711"/>
      <c r="E352" s="712"/>
      <c r="F352" s="712"/>
      <c r="G352" s="712"/>
      <c r="H352" s="712"/>
      <c r="I352" s="712"/>
      <c r="J352" s="712"/>
      <c r="K352" s="713"/>
    </row>
    <row r="353" spans="2:11" ht="45" customHeight="1">
      <c r="B353" s="499" t="s">
        <v>102</v>
      </c>
      <c r="C353" s="473" t="s">
        <v>14489</v>
      </c>
      <c r="D353" s="714" t="str">
        <f>VLOOKUP(C353,'EMOP 03-21'!A:J,2,0)</f>
        <v>QUADRO DE DISTRIBUICAO DE ENERGIA,100A,PARA DISJUNTORES TERMO-MAGNETICOS UNIPOLARES,DE SOBREPOR,COM PORTA E BARRAMENTOSDE FASE,NEUTRO E TERRA,TRIFASICO,PARA INSTALACAO DE ATE 18 DISJUNTORES COM DISPOSITIVO PARA CHAVE GERAL.FORNECIMENTO E COLOCACAO</v>
      </c>
      <c r="E353" s="714"/>
      <c r="F353" s="714"/>
      <c r="G353" s="714"/>
      <c r="H353" s="714"/>
      <c r="I353" s="714"/>
      <c r="J353" s="669" t="str">
        <f>VLOOKUP(C353,'EMOP 03-21'!A:J,9,0)</f>
        <v>UN</v>
      </c>
      <c r="K353" s="507">
        <f>E355</f>
        <v>1</v>
      </c>
    </row>
    <row r="354" spans="2:11" ht="12.75">
      <c r="B354" s="499"/>
      <c r="D354" s="492"/>
      <c r="E354" s="491" t="s">
        <v>138</v>
      </c>
      <c r="F354" s="492"/>
      <c r="G354" s="492"/>
      <c r="H354" s="492"/>
      <c r="I354" s="492"/>
      <c r="J354" s="494"/>
      <c r="K354" s="510"/>
    </row>
    <row r="355" spans="2:11" ht="12.75">
      <c r="B355" s="499"/>
      <c r="D355" s="492" t="s">
        <v>142</v>
      </c>
      <c r="E355" s="463">
        <v>1</v>
      </c>
      <c r="F355" s="492"/>
      <c r="G355" s="492"/>
      <c r="H355" s="492"/>
      <c r="I355" s="492"/>
      <c r="J355" s="494"/>
      <c r="K355" s="510"/>
    </row>
    <row r="356" spans="2:11" ht="12.75">
      <c r="B356" s="499"/>
      <c r="D356" s="492"/>
      <c r="E356" s="492"/>
      <c r="F356" s="492"/>
      <c r="G356" s="492"/>
      <c r="H356" s="492"/>
      <c r="I356" s="492"/>
      <c r="J356" s="494"/>
      <c r="K356" s="510"/>
    </row>
    <row r="357" spans="2:11" ht="30.75" customHeight="1">
      <c r="B357" s="499" t="s">
        <v>103</v>
      </c>
      <c r="C357" s="473" t="s">
        <v>67799</v>
      </c>
      <c r="D357" s="714" t="str">
        <f>VLOOKUP(C357,'SINAPI 03-21'!A:D,2,0)</f>
        <v>CAIXA ENTERRADA ELÉTRICA RETANGULAR, EM CONCRETO PRÉ-MOLDADO, FUNDO COM BRITA, DIMENSÕES INTERNAS: 0,3X0,3X0,3 M. AF_12/2020</v>
      </c>
      <c r="E357" s="714"/>
      <c r="F357" s="714"/>
      <c r="G357" s="714"/>
      <c r="H357" s="714"/>
      <c r="I357" s="714"/>
      <c r="J357" s="684" t="str">
        <f>VLOOKUP(C357,'SINAPI 03-21'!A:D,3,0)</f>
        <v>UN</v>
      </c>
      <c r="K357" s="512">
        <f>E359+G359</f>
        <v>5</v>
      </c>
    </row>
    <row r="358" spans="2:11">
      <c r="B358" s="499"/>
      <c r="C358" s="457"/>
      <c r="D358" s="492"/>
      <c r="E358" s="491" t="s">
        <v>138</v>
      </c>
      <c r="F358" s="492"/>
      <c r="G358" s="492"/>
      <c r="H358" s="492"/>
      <c r="I358" s="492"/>
      <c r="J358" s="494"/>
      <c r="K358" s="509"/>
    </row>
    <row r="359" spans="2:11" ht="15.75" customHeight="1">
      <c r="B359" s="499"/>
      <c r="C359" s="457"/>
      <c r="D359" s="492" t="s">
        <v>142</v>
      </c>
      <c r="E359" s="436">
        <v>5</v>
      </c>
      <c r="F359" s="492"/>
      <c r="G359" s="463"/>
      <c r="H359" s="492"/>
      <c r="I359" s="492"/>
      <c r="J359" s="494"/>
      <c r="K359" s="509"/>
    </row>
    <row r="360" spans="2:11">
      <c r="B360" s="499"/>
      <c r="C360" s="458"/>
      <c r="D360" s="492"/>
      <c r="E360" s="492"/>
      <c r="F360" s="492"/>
      <c r="G360" s="492"/>
      <c r="H360" s="492"/>
      <c r="I360" s="492"/>
      <c r="J360" s="494"/>
      <c r="K360" s="509"/>
    </row>
    <row r="361" spans="2:11" ht="33" customHeight="1">
      <c r="B361" s="499" t="s">
        <v>104</v>
      </c>
      <c r="C361" s="614" t="s">
        <v>27314</v>
      </c>
      <c r="D361" s="714" t="str">
        <f>VLOOKUP(C361,'SINAPI 03-21'!A:D,2,0)</f>
        <v>CABO DE COBRE FLEXÍVEL ISOLADO, 4 MM², ANTI-CHAMA 450/750 V, PARA CIRCUITOS TERMINAIS - FORNECIMENTO E INSTALAÇÃO. AF_12/2015</v>
      </c>
      <c r="E361" s="714"/>
      <c r="F361" s="714"/>
      <c r="G361" s="714"/>
      <c r="H361" s="714"/>
      <c r="I361" s="714"/>
      <c r="J361" s="669" t="str">
        <f>VLOOKUP(C361,'SINAPI 03-21'!A:D,3,0)</f>
        <v>M</v>
      </c>
      <c r="K361" s="507">
        <f>D363</f>
        <v>654.54</v>
      </c>
    </row>
    <row r="362" spans="2:11" ht="12.75">
      <c r="B362" s="499"/>
      <c r="C362" s="456"/>
      <c r="D362" s="492" t="s">
        <v>136</v>
      </c>
      <c r="E362" s="492"/>
      <c r="F362" s="492"/>
      <c r="G362" s="492"/>
      <c r="H362" s="491"/>
      <c r="I362" s="492"/>
      <c r="J362" s="492"/>
      <c r="K362" s="510"/>
    </row>
    <row r="363" spans="2:11" ht="12.75">
      <c r="B363" s="499"/>
      <c r="C363" s="456"/>
      <c r="D363" s="463">
        <v>654.54</v>
      </c>
      <c r="E363" s="492"/>
      <c r="F363" s="463"/>
      <c r="G363" s="492"/>
      <c r="H363" s="492"/>
      <c r="I363" s="492"/>
      <c r="J363" s="492"/>
      <c r="K363" s="510"/>
    </row>
    <row r="364" spans="2:11" ht="12.75">
      <c r="B364" s="499"/>
      <c r="C364" s="456"/>
      <c r="D364" s="463"/>
      <c r="E364" s="492"/>
      <c r="F364" s="463"/>
      <c r="G364" s="492"/>
      <c r="H364" s="492"/>
      <c r="I364" s="492"/>
      <c r="J364" s="492"/>
      <c r="K364" s="510"/>
    </row>
    <row r="365" spans="2:11" ht="35.25" customHeight="1">
      <c r="B365" s="499" t="s">
        <v>105</v>
      </c>
      <c r="C365" s="473" t="s">
        <v>27310</v>
      </c>
      <c r="D365" s="714" t="str">
        <f>VLOOKUP(C365,'SINAPI 03-21'!A:D,2,0)</f>
        <v>CABO DE COBRE FLEXÍVEL ISOLADO, 2,5 MM², ANTI-CHAMA 450/750 V, PARA CIRCUITOS TERMINAIS - FORNECIMENTO E INSTALAÇÃO. AF_12/2015</v>
      </c>
      <c r="E365" s="714"/>
      <c r="F365" s="714"/>
      <c r="G365" s="714"/>
      <c r="H365" s="714"/>
      <c r="I365" s="714"/>
      <c r="J365" s="669" t="str">
        <f>VLOOKUP(C365,'SINAPI 03-21'!A:D,3,0)</f>
        <v>M</v>
      </c>
      <c r="K365" s="507">
        <f>D367</f>
        <v>696.33</v>
      </c>
    </row>
    <row r="366" spans="2:11" ht="12.75">
      <c r="B366" s="499"/>
      <c r="C366" s="456"/>
      <c r="D366" s="492" t="s">
        <v>136</v>
      </c>
      <c r="E366" s="492"/>
      <c r="F366" s="492"/>
      <c r="G366" s="492"/>
      <c r="H366" s="491"/>
      <c r="I366" s="492"/>
      <c r="J366" s="492"/>
      <c r="K366" s="510"/>
    </row>
    <row r="367" spans="2:11" ht="12.75">
      <c r="B367" s="508"/>
      <c r="C367" s="456"/>
      <c r="D367" s="463">
        <v>696.33</v>
      </c>
      <c r="E367" s="492"/>
      <c r="F367" s="463"/>
      <c r="G367" s="492"/>
      <c r="H367" s="492"/>
      <c r="I367" s="492"/>
      <c r="J367" s="492"/>
      <c r="K367" s="510"/>
    </row>
    <row r="368" spans="2:11" ht="12.75">
      <c r="B368" s="508"/>
      <c r="C368" s="456"/>
      <c r="D368" s="463"/>
      <c r="E368" s="492"/>
      <c r="F368" s="463"/>
      <c r="G368" s="492"/>
      <c r="H368" s="492"/>
      <c r="I368" s="492"/>
      <c r="J368" s="492"/>
      <c r="K368" s="510"/>
    </row>
    <row r="369" spans="2:11" ht="36.75" customHeight="1">
      <c r="B369" s="499" t="s">
        <v>33062</v>
      </c>
      <c r="C369" s="473" t="s">
        <v>27322</v>
      </c>
      <c r="D369" s="714" t="str">
        <f>VLOOKUP(C369,'SINAPI 03-21'!A:D,2,0)</f>
        <v>CABO DE COBRE FLEXÍVEL ISOLADO, 10 MM², ANTI-CHAMA 450/750 V, PARA CIRCUITOS TERMINAIS - FORNECIMENTO E INSTALAÇÃO. AF_12/2015</v>
      </c>
      <c r="E369" s="714"/>
      <c r="F369" s="714"/>
      <c r="G369" s="714"/>
      <c r="H369" s="714"/>
      <c r="I369" s="714"/>
      <c r="J369" s="669" t="str">
        <f>VLOOKUP(C369,'SINAPI 03-21'!A:D,3,0)</f>
        <v>M</v>
      </c>
      <c r="K369" s="507">
        <f>D371</f>
        <v>200</v>
      </c>
    </row>
    <row r="370" spans="2:11" ht="12.75">
      <c r="B370" s="574"/>
      <c r="C370" s="456"/>
      <c r="D370" s="576" t="s">
        <v>136</v>
      </c>
      <c r="E370" s="576"/>
      <c r="F370" s="463"/>
      <c r="G370" s="576"/>
      <c r="H370" s="576"/>
      <c r="I370" s="576"/>
      <c r="J370" s="576"/>
      <c r="K370" s="575"/>
    </row>
    <row r="371" spans="2:11" ht="12.75">
      <c r="B371" s="574"/>
      <c r="C371" s="456"/>
      <c r="D371" s="463">
        <v>200</v>
      </c>
      <c r="E371" s="576"/>
      <c r="F371" s="463"/>
      <c r="G371" s="576"/>
      <c r="H371" s="576"/>
      <c r="I371" s="576"/>
      <c r="J371" s="576"/>
      <c r="K371" s="575"/>
    </row>
    <row r="372" spans="2:11" ht="12.75">
      <c r="B372" s="574"/>
      <c r="C372" s="456"/>
      <c r="D372" s="463"/>
      <c r="E372" s="576"/>
      <c r="F372" s="463"/>
      <c r="G372" s="576"/>
      <c r="H372" s="576"/>
      <c r="I372" s="576"/>
      <c r="J372" s="576"/>
      <c r="K372" s="575"/>
    </row>
    <row r="373" spans="2:11" ht="45" customHeight="1">
      <c r="B373" s="501" t="s">
        <v>33063</v>
      </c>
      <c r="C373" s="470" t="s">
        <v>16803</v>
      </c>
      <c r="D373" s="714" t="str">
        <f>VLOOKUP(C373,'EMOP 03-21'!A:J,2,0)</f>
        <v>ELETRODUTO DE PVC RIGIDO ROSQUEAVEL DE 3/4",INCLUSIVE CONEXOES E EMENDAS,EXCLUSIVE ABERTURA E FECHAMENTO DE RASGO.FORNECIMENTO E ASSENTAMENTO</v>
      </c>
      <c r="E373" s="714"/>
      <c r="F373" s="714"/>
      <c r="G373" s="714"/>
      <c r="H373" s="714"/>
      <c r="I373" s="714"/>
      <c r="J373" s="669" t="str">
        <f>VLOOKUP(C373,'EMOP 03-21'!A:J,9,0)</f>
        <v>M</v>
      </c>
      <c r="K373" s="500">
        <f>F375</f>
        <v>352</v>
      </c>
    </row>
    <row r="374" spans="2:11">
      <c r="B374" s="501"/>
      <c r="C374" s="456"/>
      <c r="D374" s="492"/>
      <c r="E374" s="492"/>
      <c r="F374" s="492" t="s">
        <v>136</v>
      </c>
      <c r="G374" s="492"/>
      <c r="H374" s="492"/>
      <c r="I374" s="492"/>
      <c r="J374" s="494"/>
      <c r="K374" s="500"/>
    </row>
    <row r="375" spans="2:11">
      <c r="B375" s="501"/>
      <c r="C375" s="456"/>
      <c r="D375" s="492"/>
      <c r="E375" s="492"/>
      <c r="F375" s="463">
        <v>352</v>
      </c>
      <c r="G375" s="492"/>
      <c r="H375" s="492"/>
      <c r="I375" s="492"/>
      <c r="J375" s="494"/>
      <c r="K375" s="500"/>
    </row>
    <row r="376" spans="2:11">
      <c r="B376" s="501"/>
      <c r="C376" s="456"/>
      <c r="D376" s="492"/>
      <c r="E376" s="492"/>
      <c r="F376" s="492"/>
      <c r="G376" s="492"/>
      <c r="H376" s="492"/>
      <c r="I376" s="492"/>
      <c r="J376" s="494"/>
      <c r="K376" s="500"/>
    </row>
    <row r="377" spans="2:11" ht="32.25" customHeight="1">
      <c r="B377" s="501" t="s">
        <v>33482</v>
      </c>
      <c r="C377" s="473">
        <v>101892</v>
      </c>
      <c r="D377" s="714" t="str">
        <f>VLOOKUP(C377,'SINAPI 03-21'!A:D,2,0)</f>
        <v>DISJUNTOR BIPOLAR TIPO NEMA, CORRENTE NOMINAL DE 10 ATÉ 50A - FORNECIMENTO E INSTALAÇÃO. AF_10/2020</v>
      </c>
      <c r="E377" s="714"/>
      <c r="F377" s="714"/>
      <c r="G377" s="714"/>
      <c r="H377" s="714"/>
      <c r="I377" s="714"/>
      <c r="J377" s="669" t="str">
        <f>VLOOKUP(C377,'SINAPI 03-21'!A:D,3,0)</f>
        <v>UN</v>
      </c>
      <c r="K377" s="500">
        <f>E379</f>
        <v>8</v>
      </c>
    </row>
    <row r="378" spans="2:11">
      <c r="B378" s="501"/>
      <c r="D378" s="492"/>
      <c r="E378" s="491" t="s">
        <v>138</v>
      </c>
      <c r="F378" s="492"/>
      <c r="G378" s="492"/>
      <c r="H378" s="492"/>
      <c r="I378" s="492"/>
      <c r="J378" s="494"/>
      <c r="K378" s="500"/>
    </row>
    <row r="379" spans="2:11">
      <c r="B379" s="501"/>
      <c r="D379" s="492" t="s">
        <v>142</v>
      </c>
      <c r="E379" s="463">
        <v>8</v>
      </c>
      <c r="F379" s="492"/>
      <c r="G379" s="492"/>
      <c r="H379" s="492"/>
      <c r="I379" s="492"/>
      <c r="J379" s="494"/>
      <c r="K379" s="500"/>
    </row>
    <row r="380" spans="2:11">
      <c r="B380" s="501"/>
      <c r="D380" s="492"/>
      <c r="E380" s="492"/>
      <c r="F380" s="492"/>
      <c r="G380" s="492"/>
      <c r="H380" s="492"/>
      <c r="I380" s="492"/>
      <c r="J380" s="494"/>
      <c r="K380" s="500"/>
    </row>
    <row r="381" spans="2:11" ht="34.5" customHeight="1">
      <c r="B381" s="501" t="s">
        <v>33483</v>
      </c>
      <c r="C381" s="473">
        <v>101893</v>
      </c>
      <c r="D381" s="714" t="str">
        <f>VLOOKUP(C381,'SINAPI 03-21'!A:D,2,0)</f>
        <v>DISJUNTOR TRIPOLAR TIPO NEMA, CORRENTE NOMINAL DE 10 ATÉ 50A - FORNECIMENTO E INSTALAÇÃO. AF_10/2020</v>
      </c>
      <c r="E381" s="714"/>
      <c r="F381" s="714"/>
      <c r="G381" s="714"/>
      <c r="H381" s="714"/>
      <c r="I381" s="714"/>
      <c r="J381" s="669" t="str">
        <f>VLOOKUP(C381,'SINAPI 03-21'!A:D,3,0)</f>
        <v>UN</v>
      </c>
      <c r="K381" s="500">
        <f>E383</f>
        <v>1</v>
      </c>
    </row>
    <row r="382" spans="2:11">
      <c r="B382" s="501"/>
      <c r="D382" s="492"/>
      <c r="E382" s="491" t="s">
        <v>138</v>
      </c>
      <c r="F382" s="492"/>
      <c r="G382" s="492"/>
      <c r="H382" s="492"/>
      <c r="I382" s="492"/>
      <c r="J382" s="494"/>
      <c r="K382" s="500"/>
    </row>
    <row r="383" spans="2:11">
      <c r="B383" s="501"/>
      <c r="D383" s="492" t="s">
        <v>142</v>
      </c>
      <c r="E383" s="463">
        <v>1</v>
      </c>
      <c r="F383" s="492"/>
      <c r="G383" s="492"/>
      <c r="H383" s="492"/>
      <c r="I383" s="492"/>
      <c r="J383" s="494"/>
      <c r="K383" s="500"/>
    </row>
    <row r="384" spans="2:11">
      <c r="B384" s="501"/>
      <c r="D384" s="492"/>
      <c r="E384" s="492"/>
      <c r="F384" s="492"/>
      <c r="G384" s="492"/>
      <c r="H384" s="492"/>
      <c r="I384" s="492"/>
      <c r="J384" s="494"/>
      <c r="K384" s="500"/>
    </row>
    <row r="385" spans="2:11" ht="65.25" customHeight="1">
      <c r="B385" s="501" t="s">
        <v>33484</v>
      </c>
      <c r="C385" s="101" t="s">
        <v>22531</v>
      </c>
      <c r="D385" s="714" t="str">
        <f>VLOOKUP(C385,'EMOP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385" s="714"/>
      <c r="F385" s="714"/>
      <c r="G385" s="714"/>
      <c r="H385" s="714"/>
      <c r="I385" s="714"/>
      <c r="J385" s="669" t="str">
        <f>VLOOKUP(C385,'EMOP 03-21'!A:J,9,0)</f>
        <v>UN</v>
      </c>
      <c r="K385" s="500">
        <f>E387</f>
        <v>12</v>
      </c>
    </row>
    <row r="386" spans="2:11">
      <c r="B386" s="501"/>
      <c r="D386" s="492"/>
      <c r="E386" s="491" t="s">
        <v>138</v>
      </c>
      <c r="F386" s="492"/>
      <c r="G386" s="492"/>
      <c r="H386" s="492"/>
      <c r="I386" s="492"/>
      <c r="J386" s="494"/>
      <c r="K386" s="500"/>
    </row>
    <row r="387" spans="2:11">
      <c r="B387" s="501"/>
      <c r="D387" s="492" t="s">
        <v>142</v>
      </c>
      <c r="E387" s="436">
        <v>12</v>
      </c>
      <c r="F387" s="492"/>
      <c r="G387" s="492"/>
      <c r="H387" s="492"/>
      <c r="I387" s="492"/>
      <c r="J387" s="494"/>
      <c r="K387" s="500"/>
    </row>
    <row r="388" spans="2:11">
      <c r="B388" s="501"/>
      <c r="D388" s="443"/>
      <c r="E388" s="103"/>
      <c r="F388" s="103"/>
      <c r="G388" s="103"/>
      <c r="H388" s="103"/>
      <c r="I388" s="485"/>
      <c r="J388" s="494"/>
      <c r="K388" s="500"/>
    </row>
    <row r="389" spans="2:11" ht="25.5" customHeight="1">
      <c r="B389" s="501" t="s">
        <v>33485</v>
      </c>
      <c r="C389" s="101" t="s">
        <v>22529</v>
      </c>
      <c r="D389" s="714" t="str">
        <f>VLOOKUP(C389,'EMOP 03-21'!A:J,2,0)</f>
        <v>BASE EXTERNA PARA RELE FOTOELETRICO.FORNECIMENTO</v>
      </c>
      <c r="E389" s="714"/>
      <c r="F389" s="714"/>
      <c r="G389" s="714"/>
      <c r="H389" s="714"/>
      <c r="I389" s="714"/>
      <c r="J389" s="669" t="str">
        <f>VLOOKUP(C389,'EMOP 03-21'!A:J,9,0)</f>
        <v>UN</v>
      </c>
      <c r="K389" s="500">
        <v>12</v>
      </c>
    </row>
    <row r="390" spans="2:11">
      <c r="B390" s="501"/>
      <c r="D390" s="492"/>
      <c r="E390" s="491" t="s">
        <v>138</v>
      </c>
      <c r="F390" s="492"/>
      <c r="G390" s="492"/>
      <c r="H390" s="492"/>
      <c r="I390" s="492"/>
      <c r="J390" s="494"/>
      <c r="K390" s="500"/>
    </row>
    <row r="391" spans="2:11">
      <c r="B391" s="501"/>
      <c r="D391" s="492" t="s">
        <v>142</v>
      </c>
      <c r="E391" s="436">
        <f>E387</f>
        <v>12</v>
      </c>
      <c r="F391" s="492"/>
      <c r="G391" s="492"/>
      <c r="H391" s="492"/>
      <c r="I391" s="492"/>
      <c r="J391" s="494"/>
      <c r="K391" s="500"/>
    </row>
    <row r="392" spans="2:11">
      <c r="B392" s="501"/>
      <c r="D392" s="492"/>
      <c r="E392" s="436"/>
      <c r="F392" s="492"/>
      <c r="G392" s="492"/>
      <c r="H392" s="492"/>
      <c r="I392" s="492"/>
      <c r="J392" s="494"/>
      <c r="K392" s="500"/>
    </row>
    <row r="393" spans="2:11" ht="33.75" customHeight="1">
      <c r="B393" s="499" t="s">
        <v>33486</v>
      </c>
      <c r="C393" s="473">
        <v>101636</v>
      </c>
      <c r="D393" s="714" t="str">
        <f>VLOOKUP(C393,'SINAPI 03-21'!A:D,2,0)</f>
        <v>BRAÇO PARA ILUMINAÇÃO PÚBLICA, EM TUBO DE AÇO GALVANIZADO, COMPRIMENTO DE 1,50 M, PARA FIXAÇÃO EM POSTE DE CONCRETO - FORNECIMENTO E INSTALAÇÃO. AF_08/2020</v>
      </c>
      <c r="E393" s="714"/>
      <c r="F393" s="714"/>
      <c r="G393" s="714"/>
      <c r="H393" s="714"/>
      <c r="I393" s="714"/>
      <c r="J393" s="669" t="str">
        <f>VLOOKUP(C393,'SINAPI 03-21'!A:D,3,0)</f>
        <v>UN</v>
      </c>
      <c r="K393" s="507">
        <v>24</v>
      </c>
    </row>
    <row r="394" spans="2:11" ht="12.75">
      <c r="B394" s="513"/>
      <c r="C394" s="455"/>
      <c r="D394" s="483"/>
      <c r="E394" s="484"/>
      <c r="F394" s="484"/>
      <c r="G394" s="484"/>
      <c r="H394" s="484"/>
      <c r="I394" s="484"/>
      <c r="J394" s="484"/>
      <c r="K394" s="510"/>
    </row>
    <row r="395" spans="2:11" ht="63.75" customHeight="1">
      <c r="B395" s="499" t="s">
        <v>33487</v>
      </c>
      <c r="C395" s="473" t="s">
        <v>19110</v>
      </c>
      <c r="D395" s="714" t="str">
        <f>VLOOKUP(C395,'EMOP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395" s="714"/>
      <c r="F395" s="714"/>
      <c r="G395" s="714"/>
      <c r="H395" s="714"/>
      <c r="I395" s="714"/>
      <c r="J395" s="669" t="str">
        <f>VLOOKUP(C395,'EMOP 03-21'!A:J,9,0)</f>
        <v>UN</v>
      </c>
      <c r="K395" s="500">
        <v>24</v>
      </c>
    </row>
    <row r="396" spans="2:11">
      <c r="B396" s="499"/>
      <c r="C396" s="494"/>
      <c r="D396" s="103"/>
      <c r="E396" s="103"/>
      <c r="F396" s="103"/>
      <c r="G396" s="444"/>
      <c r="H396" s="494"/>
      <c r="I396" s="103"/>
      <c r="J396" s="35"/>
      <c r="K396" s="502"/>
    </row>
    <row r="397" spans="2:11" ht="30" customHeight="1">
      <c r="B397" s="499" t="s">
        <v>33488</v>
      </c>
      <c r="C397" s="473" t="s">
        <v>16422</v>
      </c>
      <c r="D397" s="714" t="str">
        <f>VLOOKUP(C397,'EMOP 03-21'!A:J,2,0)</f>
        <v>LAMPADA DE VAPOR METALICO OVOIDE DE 250W-220V,BULBO OVOIDE.FORNECIMENTO E COLOCACAO</v>
      </c>
      <c r="E397" s="714"/>
      <c r="F397" s="714"/>
      <c r="G397" s="714"/>
      <c r="H397" s="714"/>
      <c r="I397" s="714"/>
      <c r="J397" s="669" t="str">
        <f>VLOOKUP(C397,'EMOP 03-21'!A:J,9,0)</f>
        <v>UN</v>
      </c>
      <c r="K397" s="500">
        <v>40</v>
      </c>
    </row>
    <row r="398" spans="2:11">
      <c r="B398" s="499"/>
      <c r="C398" s="494"/>
      <c r="D398" s="103"/>
      <c r="E398" s="103"/>
      <c r="F398" s="103"/>
      <c r="G398" s="444"/>
      <c r="H398" s="494"/>
      <c r="I398" s="103"/>
      <c r="J398" s="35"/>
      <c r="K398" s="502"/>
    </row>
    <row r="399" spans="2:11" ht="39.75" customHeight="1">
      <c r="B399" s="499" t="s">
        <v>33489</v>
      </c>
      <c r="C399" s="620" t="s">
        <v>19616</v>
      </c>
      <c r="D399" s="714" t="str">
        <f>VLOOKUP(C399,'EMOP 03-21'!A:J,2,0)</f>
        <v>POSTE DE CONCRETO,COM SECAO CIRCULAR,COM 9,00M DE COMPRIMENTO E CARGA NOMINAL NO TOPO DE 150KG,INCLUSIVE ESCAVACAO,EXCLUSIVE TRANSPORTE.FORNECIMENTO E COLOCACAO</v>
      </c>
      <c r="E399" s="714"/>
      <c r="F399" s="714"/>
      <c r="G399" s="714"/>
      <c r="H399" s="714"/>
      <c r="I399" s="714"/>
      <c r="J399" s="669" t="str">
        <f>VLOOKUP(C399,'EMOP 03-21'!A:J,9,0)</f>
        <v>UN</v>
      </c>
      <c r="K399" s="500">
        <v>16</v>
      </c>
    </row>
    <row r="400" spans="2:11">
      <c r="B400" s="499"/>
      <c r="C400" s="494"/>
      <c r="D400" s="103"/>
      <c r="E400" s="103"/>
      <c r="F400" s="103"/>
      <c r="G400" s="444"/>
      <c r="H400" s="494"/>
      <c r="I400" s="103"/>
      <c r="J400" s="35"/>
      <c r="K400" s="502"/>
    </row>
    <row r="401" spans="2:12" ht="29.25" customHeight="1">
      <c r="B401" s="499" t="s">
        <v>33490</v>
      </c>
      <c r="C401" s="473" t="s">
        <v>27718</v>
      </c>
      <c r="D401" s="714" t="str">
        <f>VLOOKUP(C401,'SINAPI 03-21'!A:D,2,0)</f>
        <v>REFLETOR EM ALUMÍNIO, DE SUPORTE E ALÇA, COM LÂMPADA VAPOR DE MERCÚRIO DE 250 W, COM REATOR ALTO FATOR DE POTÊNCIA - FORNECIMENTO E INSTALAÇÃO. AF_02/2020</v>
      </c>
      <c r="E401" s="714"/>
      <c r="F401" s="714"/>
      <c r="G401" s="714"/>
      <c r="H401" s="714"/>
      <c r="I401" s="714"/>
      <c r="J401" s="669" t="str">
        <f>VLOOKUP(C401,'SINAPI 03-21'!A:D,3,0)</f>
        <v>UN</v>
      </c>
      <c r="K401" s="500">
        <v>16</v>
      </c>
    </row>
    <row r="402" spans="2:12">
      <c r="B402" s="499"/>
      <c r="D402" s="485"/>
      <c r="E402" s="485"/>
      <c r="F402" s="485"/>
      <c r="G402" s="485"/>
      <c r="H402" s="485"/>
      <c r="I402" s="485"/>
      <c r="J402" s="494"/>
      <c r="K402" s="500"/>
    </row>
    <row r="403" spans="2:12" ht="31.5" customHeight="1">
      <c r="B403" s="501" t="s">
        <v>33491</v>
      </c>
      <c r="C403" s="473" t="s">
        <v>19932</v>
      </c>
      <c r="D403" s="714" t="str">
        <f>VLOOKUP(C403,'EMOP 03-21'!A:J,2,0)</f>
        <v>REATOR PARA LAMPADA DE VAPOR METALICO DE 250W,220V,PARA USOEXTERNO.FORNECIMENTO E COLOCACAO</v>
      </c>
      <c r="E403" s="714"/>
      <c r="F403" s="714"/>
      <c r="G403" s="714"/>
      <c r="H403" s="714"/>
      <c r="I403" s="714"/>
      <c r="J403" s="669" t="str">
        <f>VLOOKUP(C403,'EMOP 03-21'!A:J,9,0)</f>
        <v>UN</v>
      </c>
      <c r="K403" s="500">
        <f>K395+K401</f>
        <v>40</v>
      </c>
    </row>
    <row r="404" spans="2:12">
      <c r="B404" s="501"/>
      <c r="D404" s="485"/>
      <c r="E404" s="485"/>
      <c r="F404" s="485"/>
      <c r="G404" s="485"/>
      <c r="H404" s="485"/>
      <c r="I404" s="485"/>
      <c r="J404" s="494"/>
      <c r="K404" s="500"/>
    </row>
    <row r="405" spans="2:12" ht="15" customHeight="1">
      <c r="B405" s="710" t="s">
        <v>33069</v>
      </c>
      <c r="C405" s="711"/>
      <c r="D405" s="711"/>
      <c r="E405" s="712"/>
      <c r="F405" s="712"/>
      <c r="G405" s="712"/>
      <c r="H405" s="712"/>
      <c r="I405" s="712"/>
      <c r="J405" s="712"/>
      <c r="K405" s="713"/>
      <c r="L405" s="52"/>
    </row>
    <row r="406" spans="2:12" ht="52.5" customHeight="1">
      <c r="B406" s="499" t="s">
        <v>111</v>
      </c>
      <c r="C406" s="473" t="s">
        <v>18526</v>
      </c>
      <c r="D406" s="714" t="str">
        <f>VLOOKUP(C406,'EMOP 03-21'!A:J,2,0)</f>
        <v>PINTURA COM TINTA ANTIMOFO E BACTERICIDA BASE ACRILICA,SEM BRILHO,COR BRANCA,PARA AMBIENTES INTERNOS E EXTERNOS PROPENSOS A UMIDADE E VAPORES,EM DUAS DEMAOS,SOBRE SELADOR ACRILICO E DUAS DEMAOS DE MASSA ACRILICA,INCLUSIVE LIMPEZA E LIXAMENTO</v>
      </c>
      <c r="E406" s="714"/>
      <c r="F406" s="714"/>
      <c r="G406" s="714"/>
      <c r="H406" s="714"/>
      <c r="I406" s="714"/>
      <c r="J406" s="669" t="str">
        <f>VLOOKUP(C406,'EMOP 03-21'!A:J,9,0)</f>
        <v>M2</v>
      </c>
      <c r="K406" s="507">
        <f>F408</f>
        <v>77.28</v>
      </c>
      <c r="L406" s="52"/>
    </row>
    <row r="407" spans="2:12" ht="9.75" customHeight="1">
      <c r="B407" s="508"/>
      <c r="C407" s="483"/>
      <c r="D407" s="463"/>
      <c r="E407" s="463"/>
      <c r="F407" s="463"/>
      <c r="G407" s="463"/>
      <c r="H407" s="484"/>
      <c r="I407" s="484"/>
      <c r="J407" s="484"/>
      <c r="K407" s="510"/>
      <c r="L407" s="52"/>
    </row>
    <row r="408" spans="2:12" ht="15" customHeight="1">
      <c r="B408" s="508"/>
      <c r="C408" s="483"/>
      <c r="D408" s="426" t="s">
        <v>33374</v>
      </c>
      <c r="E408" s="35"/>
      <c r="F408" s="103">
        <f>K342</f>
        <v>77.28</v>
      </c>
      <c r="G408" s="484"/>
      <c r="H408" s="484"/>
      <c r="I408" s="484"/>
      <c r="J408" s="484"/>
      <c r="K408" s="510"/>
      <c r="L408" s="52"/>
    </row>
    <row r="409" spans="2:12" ht="11.25" customHeight="1">
      <c r="B409" s="508"/>
      <c r="C409" s="483"/>
      <c r="D409" s="426"/>
      <c r="E409" s="35"/>
      <c r="F409" s="52"/>
      <c r="G409" s="484"/>
      <c r="H409" s="484"/>
      <c r="I409" s="484"/>
      <c r="J409" s="484"/>
      <c r="K409" s="510"/>
      <c r="L409" s="52"/>
    </row>
    <row r="410" spans="2:12" ht="34.5" customHeight="1">
      <c r="B410" s="499" t="s">
        <v>112</v>
      </c>
      <c r="C410" s="473" t="s">
        <v>71040</v>
      </c>
      <c r="D410" s="714" t="str">
        <f>VLOOKUP(C410,'SINAPI 03-21'!A:D,2,0)</f>
        <v>PINTURA COM TINTA ALQUÍDICA DE FUNDO E ACABAMENTO (ESMALTE SINTÉTICO GRAFITE) APLICADA A ROLO OU PINCEL SOBRE SUPERFÍCIES METÁLICAS (EXCETO PERFIL) EXECUTADO EM OBRA (POR DEMÃO). AF_01/2020</v>
      </c>
      <c r="E410" s="714"/>
      <c r="F410" s="714"/>
      <c r="G410" s="714"/>
      <c r="H410" s="714"/>
      <c r="I410" s="714"/>
      <c r="J410" s="669" t="str">
        <f>VLOOKUP(C410,'SINAPI 03-21'!A:D,3,0)</f>
        <v>M2</v>
      </c>
      <c r="K410" s="500">
        <f>E412</f>
        <v>10.199999999999999</v>
      </c>
    </row>
    <row r="411" spans="2:12" ht="11.25" customHeight="1">
      <c r="B411" s="499"/>
      <c r="D411" s="427"/>
      <c r="E411" s="492" t="s">
        <v>144</v>
      </c>
      <c r="F411" s="492"/>
      <c r="H411" s="492"/>
      <c r="I411" s="424"/>
      <c r="J411" s="494"/>
      <c r="K411" s="500"/>
    </row>
    <row r="412" spans="2:12" ht="11.25" customHeight="1">
      <c r="B412" s="499"/>
      <c r="D412" s="427" t="s">
        <v>33375</v>
      </c>
      <c r="E412" s="463">
        <f>K242</f>
        <v>10.199999999999999</v>
      </c>
      <c r="F412" s="463"/>
      <c r="H412" s="492"/>
      <c r="I412" s="452"/>
      <c r="J412" s="494"/>
      <c r="K412" s="500"/>
    </row>
    <row r="413" spans="2:12">
      <c r="B413" s="499"/>
      <c r="D413" s="441"/>
      <c r="E413" s="103"/>
      <c r="F413" s="492"/>
      <c r="G413" s="442"/>
      <c r="H413" s="485"/>
      <c r="I413" s="485"/>
      <c r="J413" s="494"/>
      <c r="K413" s="500"/>
    </row>
    <row r="414" spans="2:12" ht="32.25" customHeight="1">
      <c r="B414" s="499" t="s">
        <v>32802</v>
      </c>
      <c r="C414" s="473" t="s">
        <v>31303</v>
      </c>
      <c r="D414" s="714" t="str">
        <f>VLOOKUP(C414,'SINAPI 03-21'!A:D,2,0)</f>
        <v>PINTURA ACRILICA EM PISO CIMENTADO DUAS DEMAOS</v>
      </c>
      <c r="E414" s="714"/>
      <c r="F414" s="714"/>
      <c r="G414" s="714"/>
      <c r="H414" s="714"/>
      <c r="I414" s="714"/>
      <c r="J414" s="669" t="str">
        <f>VLOOKUP(C414,'SINAPI 03-21'!A:D,3,0)</f>
        <v>M2</v>
      </c>
      <c r="K414" s="500">
        <f>G418</f>
        <v>750.02</v>
      </c>
    </row>
    <row r="415" spans="2:12" ht="11.25" customHeight="1">
      <c r="B415" s="499"/>
      <c r="D415" s="492"/>
      <c r="E415" s="429"/>
      <c r="F415" s="103"/>
      <c r="H415" s="485"/>
      <c r="I415" s="485"/>
      <c r="J415" s="494"/>
      <c r="K415" s="500"/>
    </row>
    <row r="416" spans="2:12" ht="12.75" customHeight="1">
      <c r="B416" s="499"/>
      <c r="C416" s="493"/>
      <c r="D416" s="432" t="s">
        <v>33376</v>
      </c>
      <c r="E416" s="452"/>
      <c r="F416" s="103"/>
      <c r="G416" s="112">
        <f>K210</f>
        <v>688.12</v>
      </c>
      <c r="H416" s="485"/>
      <c r="I416" s="485"/>
      <c r="J416" s="494"/>
      <c r="K416" s="500"/>
    </row>
    <row r="417" spans="2:19" ht="12.75" customHeight="1">
      <c r="B417" s="499"/>
      <c r="C417" s="493"/>
      <c r="D417" s="432" t="s">
        <v>33442</v>
      </c>
      <c r="E417" s="452"/>
      <c r="F417" s="103"/>
      <c r="G417" s="112">
        <v>61.9</v>
      </c>
      <c r="H417" s="485"/>
      <c r="I417" s="485"/>
      <c r="J417" s="494"/>
      <c r="K417" s="500"/>
    </row>
    <row r="418" spans="2:19" ht="12.75" customHeight="1">
      <c r="B418" s="499"/>
      <c r="C418" s="558"/>
      <c r="D418" s="558"/>
      <c r="E418" s="442" t="s">
        <v>138</v>
      </c>
      <c r="F418" s="103"/>
      <c r="G418" s="112">
        <f>SUM(G416:G417)</f>
        <v>750.02</v>
      </c>
      <c r="H418" s="556"/>
      <c r="I418" s="556"/>
      <c r="J418" s="559"/>
      <c r="K418" s="500"/>
    </row>
    <row r="419" spans="2:19" ht="12.75" customHeight="1">
      <c r="B419" s="499"/>
      <c r="C419" s="558"/>
      <c r="D419" s="558"/>
      <c r="E419" s="452"/>
      <c r="F419" s="103"/>
      <c r="H419" s="556"/>
      <c r="I419" s="556"/>
      <c r="J419" s="559"/>
      <c r="K419" s="500"/>
    </row>
    <row r="420" spans="2:19" ht="33" customHeight="1">
      <c r="B420" s="499" t="s">
        <v>32803</v>
      </c>
      <c r="C420" s="473" t="s">
        <v>113</v>
      </c>
      <c r="D420" s="714" t="str">
        <f>VLOOKUP(C420,'SINAPI 03-21'!A:D,2,0)</f>
        <v>PINTURA ACRILICA DE FAIXAS DE DEMARCACAO EM QUADRA POLIESPORTIVA, 5 CM DE LARGURA</v>
      </c>
      <c r="E420" s="714"/>
      <c r="F420" s="714"/>
      <c r="G420" s="714"/>
      <c r="H420" s="714"/>
      <c r="I420" s="714"/>
      <c r="J420" s="669" t="str">
        <f>VLOOKUP(C420,'SINAPI 03-21'!A:D,3,0)</f>
        <v>M</v>
      </c>
      <c r="K420" s="500" t="str">
        <f>H422</f>
        <v>434,5</v>
      </c>
    </row>
    <row r="421" spans="2:19" ht="12.75" customHeight="1">
      <c r="B421" s="499"/>
      <c r="C421" s="459"/>
      <c r="D421" s="493"/>
      <c r="E421" s="493"/>
      <c r="F421" s="493"/>
      <c r="G421" s="493"/>
      <c r="H421" s="493" t="s">
        <v>33378</v>
      </c>
      <c r="I421" s="493"/>
      <c r="J421" s="494"/>
      <c r="K421" s="500"/>
    </row>
    <row r="422" spans="2:19" ht="12.75" customHeight="1">
      <c r="B422" s="499"/>
      <c r="C422" s="459"/>
      <c r="D422" s="432" t="s">
        <v>33377</v>
      </c>
      <c r="E422" s="493"/>
      <c r="F422" s="493"/>
      <c r="G422" s="493"/>
      <c r="H422" s="641" t="s">
        <v>55564</v>
      </c>
      <c r="I422" s="493"/>
      <c r="J422" s="494"/>
      <c r="K422" s="500"/>
    </row>
    <row r="423" spans="2:19" ht="12.75" customHeight="1">
      <c r="B423" s="499"/>
      <c r="C423" s="459"/>
      <c r="D423" s="432"/>
      <c r="E423" s="493"/>
      <c r="F423" s="493"/>
      <c r="G423" s="493"/>
      <c r="H423" s="493"/>
      <c r="I423" s="493"/>
      <c r="J423" s="494"/>
      <c r="K423" s="500"/>
    </row>
    <row r="424" spans="2:19" ht="39.75" customHeight="1">
      <c r="B424" s="499" t="s">
        <v>33370</v>
      </c>
      <c r="C424" s="473" t="s">
        <v>71040</v>
      </c>
      <c r="D424" s="714" t="str">
        <f>VLOOKUP(C424,'SINAPI 03-21'!A:D,2,0)</f>
        <v>PINTURA COM TINTA ALQUÍDICA DE FUNDO E ACABAMENTO (ESMALTE SINTÉTICO GRAFITE) APLICADA A ROLO OU PINCEL SOBRE SUPERFÍCIES METÁLICAS (EXCETO PERFIL) EXECUTADO EM OBRA (POR DEMÃO). AF_01/2020</v>
      </c>
      <c r="E424" s="714"/>
      <c r="F424" s="714"/>
      <c r="G424" s="714"/>
      <c r="H424" s="714"/>
      <c r="I424" s="714"/>
      <c r="J424" s="684" t="str">
        <f>VLOOKUP(C424,'SINAPI 03-21'!A:D,3,0)</f>
        <v>M2</v>
      </c>
      <c r="K424" s="500">
        <f>E425</f>
        <v>984.44</v>
      </c>
    </row>
    <row r="425" spans="2:19" ht="12.75" customHeight="1">
      <c r="B425" s="499"/>
      <c r="C425" s="459"/>
      <c r="D425" s="431" t="s">
        <v>33844</v>
      </c>
      <c r="E425" s="463">
        <v>984.44</v>
      </c>
      <c r="F425" s="493"/>
      <c r="G425" s="493"/>
      <c r="H425" s="493"/>
      <c r="I425" s="493"/>
      <c r="J425" s="494"/>
      <c r="K425" s="500"/>
    </row>
    <row r="426" spans="2:19" ht="12.75" customHeight="1">
      <c r="B426" s="499"/>
      <c r="C426" s="493"/>
      <c r="D426" s="493"/>
      <c r="E426" s="452"/>
      <c r="F426" s="103"/>
      <c r="H426" s="485"/>
      <c r="I426" s="485"/>
      <c r="J426" s="494"/>
      <c r="K426" s="500"/>
    </row>
    <row r="427" spans="2:19" ht="15" customHeight="1">
      <c r="B427" s="710" t="s">
        <v>33070</v>
      </c>
      <c r="C427" s="711"/>
      <c r="D427" s="711"/>
      <c r="E427" s="712"/>
      <c r="F427" s="712"/>
      <c r="G427" s="712"/>
      <c r="H427" s="712"/>
      <c r="I427" s="712"/>
      <c r="J427" s="712"/>
      <c r="K427" s="713"/>
      <c r="L427" s="52"/>
    </row>
    <row r="428" spans="2:19" ht="36" customHeight="1">
      <c r="B428" s="499" t="s">
        <v>117</v>
      </c>
      <c r="C428" s="473" t="s">
        <v>118</v>
      </c>
      <c r="D428" s="714" t="str">
        <f>VLOOKUP(C428,'EMOP 03-21'!A:J,2,0)</f>
        <v>TRAVE DESMONTAVEL PARA FUTEBOL DE SALAO,EM TUBO DE FERRO GALVANIZADO E BUCHAS.FORNECIMENTO</v>
      </c>
      <c r="E428" s="714"/>
      <c r="F428" s="714"/>
      <c r="G428" s="714"/>
      <c r="H428" s="714"/>
      <c r="I428" s="714"/>
      <c r="J428" s="669" t="str">
        <f>VLOOKUP(C428,'EMOP 03-21'!A:J,9,0)</f>
        <v>PAR</v>
      </c>
      <c r="K428" s="500">
        <v>1</v>
      </c>
    </row>
    <row r="429" spans="2:19" s="50" customFormat="1" ht="12" customHeight="1">
      <c r="B429" s="499"/>
      <c r="C429" s="494"/>
      <c r="D429" s="103"/>
      <c r="E429" s="103"/>
      <c r="F429" s="103"/>
      <c r="G429" s="103"/>
      <c r="H429" s="103"/>
      <c r="I429" s="103"/>
      <c r="J429" s="35"/>
      <c r="K429" s="502"/>
      <c r="L429" s="103"/>
      <c r="M429" s="96"/>
      <c r="N429" s="108"/>
      <c r="O429" s="91"/>
      <c r="P429" s="106"/>
      <c r="Q429" s="35"/>
      <c r="R429" s="35"/>
      <c r="S429" s="35"/>
    </row>
    <row r="430" spans="2:19" ht="24" customHeight="1">
      <c r="B430" s="499" t="s">
        <v>33064</v>
      </c>
      <c r="C430" s="473" t="s">
        <v>19854</v>
      </c>
      <c r="D430" s="714" t="str">
        <f>VLOOKUP(C430,'EMOP 03-21'!A:J,2,0)</f>
        <v>POSTE PARA VOLEIBOL EM TUBO DE FERRO GALVANIZADO,COM CATRACA E BUCHAS.FORNECIMENTO</v>
      </c>
      <c r="E430" s="714"/>
      <c r="F430" s="714"/>
      <c r="G430" s="714"/>
      <c r="H430" s="714"/>
      <c r="I430" s="714"/>
      <c r="J430" s="669" t="str">
        <f>VLOOKUP(C430,'EMOP 03-21'!A:J,9,0)</f>
        <v>PAR</v>
      </c>
      <c r="K430" s="500">
        <v>1</v>
      </c>
    </row>
    <row r="431" spans="2:19" ht="11.25" customHeight="1">
      <c r="B431" s="499"/>
      <c r="D431" s="485"/>
      <c r="E431" s="485"/>
      <c r="F431" s="485"/>
      <c r="G431" s="485"/>
      <c r="H431" s="485"/>
      <c r="I431" s="485"/>
      <c r="J431" s="494"/>
      <c r="K431" s="500"/>
    </row>
    <row r="432" spans="2:19" ht="23.25" customHeight="1">
      <c r="B432" s="499" t="s">
        <v>33065</v>
      </c>
      <c r="C432" s="473" t="s">
        <v>19857</v>
      </c>
      <c r="D432" s="714" t="str">
        <f>VLOOKUP(C432,'EMOP 03-21'!A:J,2,0)</f>
        <v>REDE DE VOLEIBOL OFICIAL COM CABO DE ACO.FORNECIMENTO</v>
      </c>
      <c r="E432" s="714"/>
      <c r="F432" s="714"/>
      <c r="G432" s="714"/>
      <c r="H432" s="714"/>
      <c r="I432" s="714"/>
      <c r="J432" s="669" t="str">
        <f>VLOOKUP(C432,'EMOP 03-21'!A:J,9,0)</f>
        <v>UN</v>
      </c>
      <c r="K432" s="500">
        <v>1</v>
      </c>
    </row>
    <row r="433" spans="2:19" ht="11.25" customHeight="1">
      <c r="B433" s="499"/>
      <c r="D433" s="485"/>
      <c r="E433" s="485"/>
      <c r="F433" s="485"/>
      <c r="G433" s="485"/>
      <c r="H433" s="485"/>
      <c r="I433" s="485"/>
      <c r="J433" s="494"/>
      <c r="K433" s="500"/>
    </row>
    <row r="434" spans="2:19" ht="51" customHeight="1">
      <c r="B434" s="499" t="s">
        <v>33066</v>
      </c>
      <c r="C434" s="473" t="s">
        <v>19864</v>
      </c>
      <c r="D434" s="714" t="str">
        <f>VLOOKUP(C434,'EMOP 03-21'!A:J,2,0)</f>
        <v>ESTRUTURA PARA BASQUETE,DE FERRO GALVANIZADO PINTADO,FIXA,COM AVANCO LIVRE DE 1,30M,COM TABELAS DE COMPENSADO NAVAL,AROS E REDES,EXCLUSIVE FURACAO DE PISO.FORNECIMENTO E COLOCACAO</v>
      </c>
      <c r="E434" s="714"/>
      <c r="F434" s="714"/>
      <c r="G434" s="714"/>
      <c r="H434" s="714"/>
      <c r="I434" s="714"/>
      <c r="J434" s="669" t="str">
        <f>VLOOKUP(C434,'EMOP 03-21'!A:J,9,0)</f>
        <v>PAR</v>
      </c>
      <c r="K434" s="500">
        <v>1</v>
      </c>
    </row>
    <row r="435" spans="2:19" ht="11.25" customHeight="1">
      <c r="B435" s="499"/>
      <c r="D435" s="492"/>
      <c r="E435" s="492"/>
      <c r="F435" s="492"/>
      <c r="G435" s="492"/>
      <c r="H435" s="492"/>
      <c r="I435" s="492"/>
      <c r="J435" s="494"/>
      <c r="K435" s="500"/>
    </row>
    <row r="436" spans="2:19" ht="18.75" customHeight="1">
      <c r="B436" s="499" t="s">
        <v>33067</v>
      </c>
      <c r="C436" s="101" t="s">
        <v>120</v>
      </c>
      <c r="D436" s="714" t="str">
        <f>VLOOKUP(C436,'EMOP 03-21'!A:J,2,0)</f>
        <v>REDE DE NYLON PARA FUTEBOL DE SALAO.FORNECIMENTO</v>
      </c>
      <c r="E436" s="714"/>
      <c r="F436" s="714"/>
      <c r="G436" s="714"/>
      <c r="H436" s="714"/>
      <c r="I436" s="714"/>
      <c r="J436" s="669" t="str">
        <f>VLOOKUP(C436,'EMOP 03-21'!A:J,9,0)</f>
        <v>PAR</v>
      </c>
      <c r="K436" s="500">
        <v>1</v>
      </c>
    </row>
    <row r="437" spans="2:19" ht="11.25" customHeight="1">
      <c r="B437" s="499"/>
      <c r="D437" s="485"/>
      <c r="E437" s="485"/>
      <c r="F437" s="485"/>
      <c r="G437" s="485"/>
      <c r="H437" s="485"/>
      <c r="I437" s="485"/>
      <c r="J437" s="494"/>
      <c r="K437" s="500"/>
    </row>
    <row r="438" spans="2:19" s="50" customFormat="1" ht="12" customHeight="1">
      <c r="B438" s="710" t="s">
        <v>33414</v>
      </c>
      <c r="C438" s="711"/>
      <c r="D438" s="711"/>
      <c r="E438" s="712"/>
      <c r="F438" s="712"/>
      <c r="G438" s="712"/>
      <c r="H438" s="712"/>
      <c r="I438" s="712"/>
      <c r="J438" s="712"/>
      <c r="K438" s="713"/>
      <c r="L438" s="103"/>
      <c r="M438" s="96"/>
      <c r="N438" s="108"/>
      <c r="O438" s="91"/>
      <c r="P438" s="106"/>
      <c r="Q438" s="35"/>
      <c r="R438" s="35"/>
      <c r="S438" s="35"/>
    </row>
    <row r="439" spans="2:19" s="50" customFormat="1" ht="36" customHeight="1">
      <c r="B439" s="499" t="s">
        <v>33068</v>
      </c>
      <c r="C439" s="470" t="s">
        <v>33404</v>
      </c>
      <c r="D439" s="741" t="s">
        <v>33405</v>
      </c>
      <c r="E439" s="741"/>
      <c r="F439" s="741"/>
      <c r="G439" s="741"/>
      <c r="H439" s="741"/>
      <c r="I439" s="741"/>
      <c r="J439" s="459" t="s">
        <v>6</v>
      </c>
      <c r="K439" s="503">
        <v>1</v>
      </c>
      <c r="L439" s="103"/>
      <c r="M439" s="96"/>
      <c r="N439" s="108"/>
      <c r="O439" s="91"/>
      <c r="P439" s="118"/>
      <c r="Q439" s="35"/>
      <c r="R439" s="35"/>
      <c r="S439" s="35"/>
    </row>
    <row r="440" spans="2:19" s="50" customFormat="1" ht="12" customHeight="1">
      <c r="B440" s="499"/>
      <c r="C440" s="470"/>
      <c r="D440" s="35"/>
      <c r="E440" s="35"/>
      <c r="F440" s="35"/>
      <c r="G440" s="35"/>
      <c r="H440" s="35"/>
      <c r="I440" s="35"/>
      <c r="J440" s="459"/>
      <c r="K440" s="503"/>
      <c r="L440" s="103"/>
      <c r="M440" s="96"/>
      <c r="N440" s="108"/>
      <c r="O440" s="91"/>
      <c r="P440" s="118"/>
      <c r="Q440" s="35"/>
      <c r="R440" s="35"/>
      <c r="S440" s="35"/>
    </row>
    <row r="441" spans="2:19" s="50" customFormat="1" ht="27.75" customHeight="1">
      <c r="B441" s="499" t="s">
        <v>33415</v>
      </c>
      <c r="C441" s="494" t="s">
        <v>33406</v>
      </c>
      <c r="D441" s="741" t="s">
        <v>33407</v>
      </c>
      <c r="E441" s="741"/>
      <c r="F441" s="741"/>
      <c r="G441" s="741"/>
      <c r="H441" s="741"/>
      <c r="I441" s="741"/>
      <c r="J441" s="459" t="s">
        <v>6</v>
      </c>
      <c r="K441" s="503">
        <v>1</v>
      </c>
      <c r="L441" s="103"/>
      <c r="M441" s="96"/>
      <c r="N441" s="108"/>
      <c r="O441" s="91"/>
      <c r="P441" s="118"/>
      <c r="Q441" s="35"/>
      <c r="R441" s="35"/>
      <c r="S441" s="35"/>
    </row>
    <row r="442" spans="2:19" s="50" customFormat="1" ht="12" customHeight="1">
      <c r="B442" s="499"/>
      <c r="C442" s="494"/>
      <c r="D442" s="35"/>
      <c r="E442" s="35"/>
      <c r="F442" s="35"/>
      <c r="G442" s="35"/>
      <c r="H442" s="35"/>
      <c r="I442" s="35"/>
      <c r="J442" s="459"/>
      <c r="K442" s="503"/>
      <c r="L442" s="103"/>
      <c r="M442" s="96"/>
      <c r="N442" s="108"/>
      <c r="O442" s="91"/>
      <c r="P442" s="118"/>
      <c r="Q442" s="35"/>
      <c r="R442" s="35"/>
      <c r="S442" s="35"/>
    </row>
    <row r="443" spans="2:19" s="50" customFormat="1" ht="30.75" customHeight="1">
      <c r="B443" s="499" t="s">
        <v>33416</v>
      </c>
      <c r="C443" s="470" t="s">
        <v>33408</v>
      </c>
      <c r="D443" s="741" t="s">
        <v>33409</v>
      </c>
      <c r="E443" s="741"/>
      <c r="F443" s="741"/>
      <c r="G443" s="741"/>
      <c r="H443" s="741"/>
      <c r="I443" s="741"/>
      <c r="J443" s="459" t="s">
        <v>6</v>
      </c>
      <c r="K443" s="503">
        <v>1</v>
      </c>
      <c r="L443" s="103"/>
      <c r="M443" s="96"/>
      <c r="N443" s="108"/>
      <c r="O443" s="91"/>
      <c r="P443" s="118"/>
      <c r="Q443" s="35"/>
      <c r="R443" s="35"/>
      <c r="S443" s="35"/>
    </row>
    <row r="444" spans="2:19" s="50" customFormat="1" ht="12" customHeight="1">
      <c r="B444" s="499"/>
      <c r="C444" s="470"/>
      <c r="D444" s="103"/>
      <c r="E444" s="103"/>
      <c r="F444" s="103"/>
      <c r="G444" s="103"/>
      <c r="H444" s="103"/>
      <c r="I444" s="103"/>
      <c r="J444" s="459"/>
      <c r="K444" s="503"/>
      <c r="L444" s="103"/>
      <c r="M444" s="96"/>
      <c r="N444" s="108"/>
      <c r="O444" s="91"/>
      <c r="P444" s="118"/>
      <c r="Q444" s="35"/>
      <c r="R444" s="35"/>
      <c r="S444" s="35"/>
    </row>
    <row r="445" spans="2:19" s="50" customFormat="1" ht="32.25" customHeight="1">
      <c r="B445" s="499" t="s">
        <v>33417</v>
      </c>
      <c r="C445" s="470" t="s">
        <v>33410</v>
      </c>
      <c r="D445" s="741" t="s">
        <v>33411</v>
      </c>
      <c r="E445" s="741"/>
      <c r="F445" s="741"/>
      <c r="G445" s="741"/>
      <c r="H445" s="741"/>
      <c r="I445" s="741"/>
      <c r="J445" s="459" t="s">
        <v>6</v>
      </c>
      <c r="K445" s="503">
        <v>1</v>
      </c>
      <c r="L445" s="103"/>
      <c r="M445" s="96"/>
      <c r="N445" s="108"/>
      <c r="O445" s="91"/>
      <c r="P445" s="118"/>
      <c r="Q445" s="35"/>
      <c r="R445" s="35"/>
      <c r="S445" s="35"/>
    </row>
    <row r="446" spans="2:19" s="50" customFormat="1" ht="12" customHeight="1">
      <c r="B446" s="499"/>
      <c r="C446" s="470"/>
      <c r="D446" s="103"/>
      <c r="E446" s="103"/>
      <c r="F446" s="103"/>
      <c r="G446" s="103"/>
      <c r="H446" s="103"/>
      <c r="I446" s="103"/>
      <c r="J446" s="459"/>
      <c r="K446" s="503"/>
      <c r="L446" s="103"/>
      <c r="M446" s="96"/>
      <c r="N446" s="108"/>
      <c r="O446" s="91"/>
      <c r="P446" s="118"/>
      <c r="Q446" s="35"/>
      <c r="R446" s="35"/>
      <c r="S446" s="35"/>
    </row>
    <row r="447" spans="2:19" s="50" customFormat="1" ht="33" customHeight="1">
      <c r="B447" s="499" t="s">
        <v>33418</v>
      </c>
      <c r="C447" s="470" t="s">
        <v>33412</v>
      </c>
      <c r="D447" s="741" t="s">
        <v>33413</v>
      </c>
      <c r="E447" s="741"/>
      <c r="F447" s="741"/>
      <c r="G447" s="741"/>
      <c r="H447" s="741"/>
      <c r="I447" s="741"/>
      <c r="J447" s="459" t="s">
        <v>6</v>
      </c>
      <c r="K447" s="503">
        <v>1</v>
      </c>
      <c r="L447" s="103"/>
      <c r="M447" s="96"/>
      <c r="N447" s="108"/>
      <c r="O447" s="91"/>
      <c r="P447" s="118"/>
      <c r="Q447" s="35"/>
      <c r="R447" s="35"/>
      <c r="S447" s="35"/>
    </row>
    <row r="448" spans="2:19" s="50" customFormat="1" ht="12" customHeight="1">
      <c r="B448" s="499"/>
      <c r="C448" s="494"/>
      <c r="D448" s="103"/>
      <c r="E448" s="103"/>
      <c r="F448" s="103"/>
      <c r="G448" s="103"/>
      <c r="H448" s="103"/>
      <c r="I448" s="103"/>
      <c r="J448" s="35"/>
      <c r="K448" s="502"/>
      <c r="L448" s="103"/>
      <c r="M448" s="96"/>
      <c r="N448" s="108"/>
      <c r="O448" s="91"/>
      <c r="P448" s="118"/>
      <c r="Q448" s="35"/>
      <c r="R448" s="35"/>
      <c r="S448" s="35"/>
    </row>
    <row r="449" spans="2:19" s="50" customFormat="1" ht="12" customHeight="1">
      <c r="B449" s="499" t="s">
        <v>33423</v>
      </c>
      <c r="C449" s="470" t="s">
        <v>33421</v>
      </c>
      <c r="D449" s="740" t="s">
        <v>33422</v>
      </c>
      <c r="E449" s="740"/>
      <c r="F449" s="740"/>
      <c r="G449" s="740"/>
      <c r="H449" s="740"/>
      <c r="I449" s="740"/>
      <c r="J449" s="459" t="s">
        <v>6</v>
      </c>
      <c r="K449" s="503">
        <v>1</v>
      </c>
      <c r="L449" s="103"/>
      <c r="M449" s="96"/>
      <c r="N449" s="108"/>
      <c r="O449" s="91"/>
      <c r="P449" s="118"/>
      <c r="Q449" s="35"/>
      <c r="R449" s="35"/>
      <c r="S449" s="35"/>
    </row>
    <row r="450" spans="2:19" s="50" customFormat="1" ht="12" customHeight="1">
      <c r="B450" s="499"/>
      <c r="C450" s="494"/>
      <c r="D450" s="103"/>
      <c r="E450" s="103"/>
      <c r="F450" s="103"/>
      <c r="G450" s="103"/>
      <c r="H450" s="103"/>
      <c r="I450" s="103"/>
      <c r="J450" s="35"/>
      <c r="K450" s="502"/>
      <c r="L450" s="103"/>
      <c r="M450" s="96"/>
      <c r="N450" s="108"/>
      <c r="O450" s="91"/>
      <c r="P450" s="118"/>
      <c r="Q450" s="35"/>
      <c r="R450" s="35"/>
      <c r="S450" s="35"/>
    </row>
    <row r="451" spans="2:19" s="50" customFormat="1" ht="12" customHeight="1">
      <c r="B451" s="499"/>
      <c r="C451" s="494"/>
      <c r="D451" s="103"/>
      <c r="E451" s="103"/>
      <c r="F451" s="103"/>
      <c r="G451" s="103"/>
      <c r="H451" s="103"/>
      <c r="I451" s="103"/>
      <c r="J451" s="35"/>
      <c r="K451" s="502"/>
      <c r="L451" s="103"/>
      <c r="M451" s="96"/>
      <c r="N451" s="108"/>
      <c r="O451" s="91"/>
      <c r="P451" s="118"/>
      <c r="Q451" s="35"/>
      <c r="R451" s="35"/>
      <c r="S451" s="35"/>
    </row>
    <row r="452" spans="2:19" s="50" customFormat="1" ht="12" customHeight="1">
      <c r="B452" s="711" t="s">
        <v>33505</v>
      </c>
      <c r="C452" s="711"/>
      <c r="D452" s="711"/>
      <c r="E452" s="712"/>
      <c r="F452" s="712"/>
      <c r="G452" s="712"/>
      <c r="H452" s="712"/>
      <c r="I452" s="712"/>
      <c r="J452" s="712"/>
      <c r="K452" s="712"/>
      <c r="L452" s="103"/>
      <c r="M452" s="96"/>
      <c r="N452" s="108"/>
      <c r="O452" s="91"/>
      <c r="P452" s="118"/>
      <c r="Q452" s="35"/>
      <c r="R452" s="35"/>
      <c r="S452" s="35"/>
    </row>
    <row r="453" spans="2:19" s="50" customFormat="1" ht="94.5" customHeight="1">
      <c r="B453" s="578" t="s">
        <v>33419</v>
      </c>
      <c r="C453" s="565" t="s">
        <v>33447</v>
      </c>
      <c r="D453" s="733" t="s">
        <v>33448</v>
      </c>
      <c r="E453" s="714"/>
      <c r="F453" s="714"/>
      <c r="G453" s="714"/>
      <c r="H453" s="714"/>
      <c r="I453" s="714"/>
      <c r="J453" s="559" t="s">
        <v>6</v>
      </c>
      <c r="K453" s="112">
        <v>1</v>
      </c>
      <c r="L453" s="103"/>
      <c r="M453" s="96"/>
      <c r="N453" s="108"/>
      <c r="O453" s="91"/>
      <c r="P453" s="118"/>
      <c r="Q453" s="35"/>
      <c r="R453" s="35"/>
      <c r="S453" s="35"/>
    </row>
    <row r="454" spans="2:19" s="50" customFormat="1" ht="12" customHeight="1">
      <c r="B454" s="557"/>
      <c r="C454" s="565"/>
      <c r="D454" s="426"/>
      <c r="E454" s="556"/>
      <c r="F454" s="556"/>
      <c r="G454" s="556"/>
      <c r="H454" s="556"/>
      <c r="I454" s="556"/>
      <c r="J454" s="559"/>
      <c r="K454" s="112"/>
      <c r="L454" s="103"/>
      <c r="M454" s="96"/>
      <c r="N454" s="108"/>
      <c r="O454" s="91"/>
      <c r="P454" s="118"/>
      <c r="Q454" s="35"/>
      <c r="R454" s="35"/>
      <c r="S454" s="35"/>
    </row>
    <row r="455" spans="2:19" s="50" customFormat="1" ht="57" customHeight="1">
      <c r="B455" s="578" t="s">
        <v>33492</v>
      </c>
      <c r="C455" s="101" t="s">
        <v>33449</v>
      </c>
      <c r="D455" s="733" t="s">
        <v>33450</v>
      </c>
      <c r="E455" s="714"/>
      <c r="F455" s="714"/>
      <c r="G455" s="714"/>
      <c r="H455" s="714"/>
      <c r="I455" s="714"/>
      <c r="J455" s="559" t="s">
        <v>6</v>
      </c>
      <c r="K455" s="112">
        <v>1</v>
      </c>
      <c r="L455" s="103"/>
      <c r="M455" s="96"/>
      <c r="N455" s="108"/>
      <c r="O455" s="91"/>
      <c r="P455" s="118"/>
      <c r="Q455" s="35"/>
      <c r="R455" s="35"/>
      <c r="S455" s="35"/>
    </row>
    <row r="456" spans="2:19" s="50" customFormat="1" ht="12" customHeight="1">
      <c r="B456" s="557"/>
      <c r="C456" s="101"/>
      <c r="D456" s="426"/>
      <c r="E456" s="556"/>
      <c r="F456" s="556"/>
      <c r="G456" s="556"/>
      <c r="H456" s="556"/>
      <c r="I456" s="556"/>
      <c r="J456" s="559"/>
      <c r="K456" s="112"/>
      <c r="L456" s="103"/>
      <c r="M456" s="96"/>
      <c r="N456" s="108"/>
      <c r="O456" s="91"/>
      <c r="P456" s="118"/>
      <c r="Q456" s="35"/>
      <c r="R456" s="35"/>
      <c r="S456" s="35"/>
    </row>
    <row r="457" spans="2:19" s="50" customFormat="1" ht="54" customHeight="1">
      <c r="B457" s="578" t="s">
        <v>33493</v>
      </c>
      <c r="C457" s="101" t="s">
        <v>33451</v>
      </c>
      <c r="D457" s="733" t="s">
        <v>33452</v>
      </c>
      <c r="E457" s="714"/>
      <c r="F457" s="714"/>
      <c r="G457" s="714"/>
      <c r="H457" s="714"/>
      <c r="I457" s="714"/>
      <c r="J457" s="559" t="s">
        <v>6</v>
      </c>
      <c r="K457" s="112">
        <v>1</v>
      </c>
      <c r="L457" s="103"/>
      <c r="M457" s="96"/>
      <c r="N457" s="108"/>
      <c r="O457" s="91"/>
      <c r="P457" s="118"/>
      <c r="Q457" s="35"/>
      <c r="R457" s="35"/>
      <c r="S457" s="35"/>
    </row>
    <row r="458" spans="2:19" s="50" customFormat="1" ht="12" customHeight="1">
      <c r="B458" s="499"/>
      <c r="C458" s="559"/>
      <c r="D458" s="103"/>
      <c r="E458" s="103"/>
      <c r="F458" s="103"/>
      <c r="G458" s="103"/>
      <c r="H458" s="103"/>
      <c r="I458" s="103"/>
      <c r="J458" s="35"/>
      <c r="K458" s="502"/>
      <c r="L458" s="103"/>
      <c r="M458" s="96"/>
      <c r="N458" s="108"/>
      <c r="O458" s="91"/>
      <c r="P458" s="118"/>
      <c r="Q458" s="35"/>
      <c r="R458" s="35"/>
      <c r="S458" s="35"/>
    </row>
    <row r="459" spans="2:19" s="50" customFormat="1" ht="63" customHeight="1">
      <c r="B459" s="499" t="s">
        <v>33494</v>
      </c>
      <c r="C459" s="101" t="s">
        <v>33464</v>
      </c>
      <c r="D459" s="739" t="s">
        <v>33465</v>
      </c>
      <c r="E459" s="739"/>
      <c r="F459" s="739"/>
      <c r="G459" s="739"/>
      <c r="H459" s="739"/>
      <c r="I459" s="739"/>
      <c r="J459" s="571" t="s">
        <v>6</v>
      </c>
      <c r="K459" s="503">
        <v>1</v>
      </c>
      <c r="L459" s="103"/>
      <c r="M459" s="96"/>
      <c r="N459" s="108"/>
      <c r="O459" s="91"/>
      <c r="P459" s="118"/>
      <c r="Q459" s="35"/>
      <c r="R459" s="35"/>
      <c r="S459" s="35"/>
    </row>
    <row r="460" spans="2:19" s="50" customFormat="1" ht="12" customHeight="1">
      <c r="B460" s="499"/>
      <c r="C460" s="559"/>
      <c r="D460" s="103"/>
      <c r="E460" s="103"/>
      <c r="F460" s="103"/>
      <c r="G460" s="103"/>
      <c r="H460" s="103"/>
      <c r="I460" s="103"/>
      <c r="J460" s="35"/>
      <c r="K460" s="502"/>
      <c r="L460" s="103"/>
      <c r="M460" s="96"/>
      <c r="N460" s="108"/>
      <c r="O460" s="91"/>
      <c r="P460" s="118"/>
      <c r="Q460" s="35"/>
      <c r="R460" s="35"/>
      <c r="S460" s="35"/>
    </row>
    <row r="461" spans="2:19" ht="15" customHeight="1">
      <c r="B461" s="710" t="s">
        <v>33506</v>
      </c>
      <c r="C461" s="711"/>
      <c r="D461" s="711"/>
      <c r="E461" s="712"/>
      <c r="F461" s="712"/>
      <c r="G461" s="712"/>
      <c r="H461" s="712"/>
      <c r="I461" s="712"/>
      <c r="J461" s="712"/>
      <c r="K461" s="713"/>
      <c r="L461" s="52"/>
    </row>
    <row r="462" spans="2:19">
      <c r="B462" s="499" t="s">
        <v>33496</v>
      </c>
      <c r="D462" s="714" t="s">
        <v>123</v>
      </c>
      <c r="E462" s="714"/>
      <c r="F462" s="714"/>
      <c r="G462" s="714"/>
      <c r="H462" s="714"/>
      <c r="I462" s="714"/>
      <c r="J462" s="494" t="s">
        <v>125</v>
      </c>
      <c r="K462" s="500">
        <v>100</v>
      </c>
    </row>
    <row r="463" spans="2:19">
      <c r="B463" s="499"/>
      <c r="D463" s="730" t="s">
        <v>155</v>
      </c>
      <c r="E463" s="730"/>
      <c r="F463" s="492" t="s">
        <v>156</v>
      </c>
      <c r="G463" s="429" t="s">
        <v>147</v>
      </c>
      <c r="H463" s="485"/>
      <c r="I463" s="485"/>
      <c r="J463" s="494"/>
      <c r="K463" s="500"/>
    </row>
    <row r="464" spans="2:19">
      <c r="B464" s="499"/>
      <c r="D464" s="736">
        <f>SUM(H468,H472,)</f>
        <v>29561.4</v>
      </c>
      <c r="E464" s="730"/>
      <c r="F464" s="445">
        <v>0.28820000000000001</v>
      </c>
      <c r="G464" s="446">
        <f>TRUNC((D464*F464)+D464,2)</f>
        <v>38080.99</v>
      </c>
      <c r="H464" s="485"/>
      <c r="I464" s="447"/>
      <c r="J464" s="494"/>
      <c r="K464" s="500"/>
      <c r="N464" s="52"/>
    </row>
    <row r="465" spans="2:19" s="50" customFormat="1" ht="12" customHeight="1">
      <c r="B465" s="499"/>
      <c r="C465" s="494"/>
      <c r="D465" s="103"/>
      <c r="E465" s="103"/>
      <c r="F465" s="103"/>
      <c r="G465" s="103"/>
      <c r="H465" s="103"/>
      <c r="I465" s="103"/>
      <c r="J465" s="35"/>
      <c r="K465" s="502"/>
      <c r="L465" s="103"/>
      <c r="M465" s="96"/>
      <c r="N465" s="108"/>
      <c r="O465" s="91"/>
      <c r="P465" s="106"/>
      <c r="Q465" s="35"/>
      <c r="R465" s="35"/>
      <c r="S465" s="35"/>
    </row>
    <row r="466" spans="2:19" ht="34.5" customHeight="1">
      <c r="B466" s="633" t="s">
        <v>32537</v>
      </c>
      <c r="C466" s="714" t="str">
        <f>VLOOKUP(B466,'SINAPI 03-21'!A:D,2,0)</f>
        <v>ENGENHEIRO CIVIL DE OBRA JUNIOR COM ENCARGOS COMPLEMENTARES</v>
      </c>
      <c r="D466" s="714"/>
      <c r="E466" s="714"/>
      <c r="F466" s="714"/>
      <c r="G466" s="427"/>
      <c r="H466" s="427"/>
      <c r="I466" s="427"/>
      <c r="J466" s="494"/>
      <c r="K466" s="500"/>
    </row>
    <row r="467" spans="2:19" ht="12.75" customHeight="1">
      <c r="B467" s="499"/>
      <c r="C467" s="492" t="s">
        <v>157</v>
      </c>
      <c r="D467" s="492" t="s">
        <v>158</v>
      </c>
      <c r="E467" s="492" t="s">
        <v>150</v>
      </c>
      <c r="F467" s="492" t="s">
        <v>142</v>
      </c>
      <c r="G467" s="492" t="s">
        <v>159</v>
      </c>
      <c r="H467" s="492" t="s">
        <v>160</v>
      </c>
      <c r="I467" s="485"/>
      <c r="J467" s="494"/>
      <c r="K467" s="500"/>
      <c r="L467" s="58"/>
    </row>
    <row r="468" spans="2:19" ht="12.75" customHeight="1" thickBot="1">
      <c r="B468" s="499"/>
      <c r="C468" s="492">
        <v>2</v>
      </c>
      <c r="D468" s="492">
        <v>6</v>
      </c>
      <c r="E468" s="492">
        <v>5</v>
      </c>
      <c r="F468" s="492">
        <v>1</v>
      </c>
      <c r="G468" s="434" t="str">
        <f>VLOOKUP(B466,'SINAPI 03-21'!A:D,4,0)</f>
        <v>99,71</v>
      </c>
      <c r="H468" s="495">
        <f>TRUNC(C468*D468*E468*F468*G468,2)</f>
        <v>5982.6</v>
      </c>
      <c r="I468" s="485"/>
      <c r="J468" s="494"/>
      <c r="K468" s="500"/>
      <c r="L468" s="58"/>
      <c r="M468" s="114"/>
      <c r="N468" s="114"/>
    </row>
    <row r="469" spans="2:19" s="50" customFormat="1" ht="11.25" customHeight="1" thickBot="1">
      <c r="B469" s="505"/>
      <c r="C469" s="101"/>
      <c r="D469" s="425"/>
      <c r="E469" s="425"/>
      <c r="F469" s="103"/>
      <c r="G469" s="35"/>
      <c r="H469" s="103"/>
      <c r="I469" s="35"/>
      <c r="J469" s="35"/>
      <c r="K469" s="502"/>
      <c r="L469" s="104"/>
      <c r="M469" s="737" t="s">
        <v>124</v>
      </c>
      <c r="N469" s="738"/>
      <c r="O469" s="91"/>
      <c r="P469" s="106"/>
      <c r="Q469" s="35"/>
      <c r="R469" s="35"/>
      <c r="S469" s="35"/>
    </row>
    <row r="470" spans="2:19" ht="22.5" customHeight="1" thickBot="1">
      <c r="B470" s="633" t="s">
        <v>32543</v>
      </c>
      <c r="C470" s="714" t="str">
        <f>VLOOKUP(B470,'SINAPI 03-21'!A:D,2,0)</f>
        <v>MESTRE DE OBRAS COM ENCARGOS COMPLEMENTARES</v>
      </c>
      <c r="D470" s="714"/>
      <c r="E470" s="714"/>
      <c r="F470" s="714"/>
      <c r="G470" s="427"/>
      <c r="H470" s="427"/>
      <c r="I470" s="427"/>
      <c r="J470" s="494"/>
      <c r="K470" s="500"/>
      <c r="M470" s="734">
        <f>'ORÇ SANTO ANTONIO'!K142</f>
        <v>4.8645705179407861E-2</v>
      </c>
      <c r="N470" s="735"/>
    </row>
    <row r="471" spans="2:19" ht="12.75" customHeight="1">
      <c r="B471" s="499"/>
      <c r="C471" s="492" t="s">
        <v>157</v>
      </c>
      <c r="D471" s="492" t="s">
        <v>158</v>
      </c>
      <c r="E471" s="492" t="s">
        <v>150</v>
      </c>
      <c r="F471" s="492" t="s">
        <v>142</v>
      </c>
      <c r="G471" s="492" t="s">
        <v>159</v>
      </c>
      <c r="H471" s="492" t="s">
        <v>160</v>
      </c>
      <c r="I471" s="485"/>
      <c r="J471" s="494"/>
      <c r="K471" s="500"/>
      <c r="L471" s="58"/>
      <c r="M471" s="114"/>
      <c r="N471" s="114"/>
    </row>
    <row r="472" spans="2:19" ht="12.75" customHeight="1">
      <c r="B472" s="499"/>
      <c r="C472" s="492">
        <v>4</v>
      </c>
      <c r="D472" s="492">
        <v>21</v>
      </c>
      <c r="E472" s="492">
        <v>5</v>
      </c>
      <c r="F472" s="492">
        <v>1</v>
      </c>
      <c r="G472" s="434" t="str">
        <f>VLOOKUP(B470,'SINAPI 03-21'!A:D,4,0)</f>
        <v>56,14</v>
      </c>
      <c r="H472" s="495">
        <f>TRUNC(C472*D472*E472*F472*G472,2)</f>
        <v>23578.799999999999</v>
      </c>
      <c r="I472" s="485"/>
      <c r="J472" s="494"/>
      <c r="K472" s="500"/>
      <c r="L472" s="58"/>
      <c r="M472" s="114"/>
      <c r="N472" s="114"/>
    </row>
    <row r="473" spans="2:19" s="50" customFormat="1" ht="11.25" customHeight="1">
      <c r="B473" s="514"/>
      <c r="C473" s="67"/>
      <c r="D473" s="515" t="s">
        <v>33072</v>
      </c>
      <c r="E473" s="515"/>
      <c r="F473" s="516"/>
      <c r="G473" s="517"/>
      <c r="H473" s="516"/>
      <c r="I473" s="517"/>
      <c r="J473" s="517"/>
      <c r="K473" s="518"/>
      <c r="L473" s="104"/>
      <c r="M473" s="96"/>
      <c r="N473" s="105"/>
      <c r="O473" s="91"/>
      <c r="P473" s="106"/>
      <c r="Q473" s="35"/>
      <c r="R473" s="35"/>
      <c r="S473" s="35"/>
    </row>
    <row r="474" spans="2:19">
      <c r="L474" s="52"/>
    </row>
    <row r="491" spans="12:12">
      <c r="L491" s="25"/>
    </row>
  </sheetData>
  <mergeCells count="137">
    <mergeCell ref="D56:F56"/>
    <mergeCell ref="D331:I331"/>
    <mergeCell ref="D299:I299"/>
    <mergeCell ref="D399:I399"/>
    <mergeCell ref="D401:I401"/>
    <mergeCell ref="D395:I395"/>
    <mergeCell ref="B452:K452"/>
    <mergeCell ref="D453:I453"/>
    <mergeCell ref="D315:I315"/>
    <mergeCell ref="D317:I317"/>
    <mergeCell ref="D255:I255"/>
    <mergeCell ref="B307:K307"/>
    <mergeCell ref="D308:I308"/>
    <mergeCell ref="D310:I310"/>
    <mergeCell ref="D312:I312"/>
    <mergeCell ref="D267:I267"/>
    <mergeCell ref="D278:I278"/>
    <mergeCell ref="D287:I287"/>
    <mergeCell ref="D292:I292"/>
    <mergeCell ref="D319:I319"/>
    <mergeCell ref="D325:I325"/>
    <mergeCell ref="B341:K341"/>
    <mergeCell ref="D342:I342"/>
    <mergeCell ref="D397:I397"/>
    <mergeCell ref="D455:I455"/>
    <mergeCell ref="D449:I449"/>
    <mergeCell ref="D403:I403"/>
    <mergeCell ref="D406:I406"/>
    <mergeCell ref="D424:I424"/>
    <mergeCell ref="D439:I439"/>
    <mergeCell ref="D441:I441"/>
    <mergeCell ref="D443:I443"/>
    <mergeCell ref="D445:I445"/>
    <mergeCell ref="D447:I447"/>
    <mergeCell ref="D420:I420"/>
    <mergeCell ref="D434:I434"/>
    <mergeCell ref="D432:I432"/>
    <mergeCell ref="D436:I436"/>
    <mergeCell ref="D428:I428"/>
    <mergeCell ref="D430:I430"/>
    <mergeCell ref="B405:K405"/>
    <mergeCell ref="D410:I410"/>
    <mergeCell ref="D414:I414"/>
    <mergeCell ref="B427:K427"/>
    <mergeCell ref="B438:K438"/>
    <mergeCell ref="D457:I457"/>
    <mergeCell ref="C470:F470"/>
    <mergeCell ref="M470:N470"/>
    <mergeCell ref="B461:K461"/>
    <mergeCell ref="D462:I462"/>
    <mergeCell ref="D463:E463"/>
    <mergeCell ref="D464:E464"/>
    <mergeCell ref="C466:F466"/>
    <mergeCell ref="M469:N469"/>
    <mergeCell ref="D459:I459"/>
    <mergeCell ref="D393:I393"/>
    <mergeCell ref="D327:I327"/>
    <mergeCell ref="D389:I389"/>
    <mergeCell ref="D369:I369"/>
    <mergeCell ref="D323:I323"/>
    <mergeCell ref="D251:I251"/>
    <mergeCell ref="D195:I195"/>
    <mergeCell ref="B197:K197"/>
    <mergeCell ref="D198:I198"/>
    <mergeCell ref="B218:K218"/>
    <mergeCell ref="D219:I219"/>
    <mergeCell ref="D230:I230"/>
    <mergeCell ref="D237:I237"/>
    <mergeCell ref="D242:I242"/>
    <mergeCell ref="D246:I246"/>
    <mergeCell ref="D210:I210"/>
    <mergeCell ref="D214:I214"/>
    <mergeCell ref="B352:K352"/>
    <mergeCell ref="D353:I353"/>
    <mergeCell ref="D357:I357"/>
    <mergeCell ref="D361:I361"/>
    <mergeCell ref="D365:I365"/>
    <mergeCell ref="D259:I259"/>
    <mergeCell ref="D373:I373"/>
    <mergeCell ref="D377:I377"/>
    <mergeCell ref="D381:I381"/>
    <mergeCell ref="D385:I385"/>
    <mergeCell ref="D172:I172"/>
    <mergeCell ref="D176:I176"/>
    <mergeCell ref="D180:I180"/>
    <mergeCell ref="D185:I185"/>
    <mergeCell ref="D151:I151"/>
    <mergeCell ref="D161:I161"/>
    <mergeCell ref="D165:I165"/>
    <mergeCell ref="D166:F166"/>
    <mergeCell ref="B250:K250"/>
    <mergeCell ref="D188:I188"/>
    <mergeCell ref="D227:I227"/>
    <mergeCell ref="D282:I282"/>
    <mergeCell ref="D228:I228"/>
    <mergeCell ref="D40:I40"/>
    <mergeCell ref="D43:I43"/>
    <mergeCell ref="D44:G44"/>
    <mergeCell ref="D50:G50"/>
    <mergeCell ref="D61:I61"/>
    <mergeCell ref="D81:G81"/>
    <mergeCell ref="D87:I87"/>
    <mergeCell ref="B171:K171"/>
    <mergeCell ref="D74:I74"/>
    <mergeCell ref="D75:G75"/>
    <mergeCell ref="B138:K138"/>
    <mergeCell ref="D139:I139"/>
    <mergeCell ref="D72:I72"/>
    <mergeCell ref="D71:I71"/>
    <mergeCell ref="B95:K95"/>
    <mergeCell ref="D96:I96"/>
    <mergeCell ref="D104:I104"/>
    <mergeCell ref="D108:I108"/>
    <mergeCell ref="D114:I114"/>
    <mergeCell ref="D133:I133"/>
    <mergeCell ref="D120:I120"/>
    <mergeCell ref="D127:I127"/>
    <mergeCell ref="D142:I142"/>
    <mergeCell ref="D159:J159"/>
    <mergeCell ref="B6:K6"/>
    <mergeCell ref="B8:K8"/>
    <mergeCell ref="B10:K10"/>
    <mergeCell ref="D12:I12"/>
    <mergeCell ref="B13:K13"/>
    <mergeCell ref="D14:I14"/>
    <mergeCell ref="D28:I28"/>
    <mergeCell ref="M28:N28"/>
    <mergeCell ref="M29:N29"/>
    <mergeCell ref="B39:K39"/>
    <mergeCell ref="D30:I30"/>
    <mergeCell ref="D34:I34"/>
    <mergeCell ref="D35:I35"/>
    <mergeCell ref="B15:K15"/>
    <mergeCell ref="D16:I16"/>
    <mergeCell ref="B19:K19"/>
    <mergeCell ref="D20:I20"/>
    <mergeCell ref="D24:I24"/>
  </mergeCells>
  <hyperlinks>
    <hyperlink ref="C459" r:id="rId1" display="http://www2.rio.rj.gov.br/sco/composicaosco.cfm?item=1PJ24100700C201905"/>
  </hyperlinks>
  <pageMargins left="0.6692913385826772" right="0.39370078740157483" top="0.78740157480314965" bottom="0.70866141732283472" header="0.31496062992125984" footer="0.15748031496062992"/>
  <pageSetup paperSize="9" scale="90" fitToHeight="100" orientation="portrait" r:id="rId2"/>
  <headerFooter>
    <oddFooter>Página &amp;P de &amp;N</oddFooter>
  </headerFooter>
  <rowBreaks count="1" manualBreakCount="1">
    <brk id="102" min="1" max="10"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43"/>
  <sheetViews>
    <sheetView view="pageBreakPreview" zoomScale="115" zoomScaleNormal="115" zoomScaleSheetLayoutView="115" workbookViewId="0">
      <selection activeCell="C29" sqref="C29"/>
    </sheetView>
  </sheetViews>
  <sheetFormatPr defaultColWidth="11.7109375" defaultRowHeight="11.25"/>
  <cols>
    <col min="1" max="1" width="11.7109375" style="147"/>
    <col min="2" max="2" width="13" style="155" customWidth="1"/>
    <col min="3" max="3" width="55.28515625" style="156" customWidth="1"/>
    <col min="4" max="4" width="20.140625" style="157" customWidth="1"/>
    <col min="5" max="5" width="17.28515625" style="158" customWidth="1"/>
    <col min="6" max="8" width="16.140625" style="159" customWidth="1"/>
    <col min="9" max="9" width="12.85546875" style="160" customWidth="1"/>
    <col min="10" max="29" width="9.140625" style="160" customWidth="1"/>
    <col min="30" max="253" width="9.140625" style="147" customWidth="1"/>
    <col min="254" max="254" width="10.7109375" style="147" customWidth="1"/>
    <col min="255" max="16384" width="11.7109375" style="147"/>
  </cols>
  <sheetData>
    <row r="1" spans="2:255" s="125" customFormat="1" ht="18" customHeight="1">
      <c r="B1" s="119"/>
      <c r="C1" s="120"/>
      <c r="D1" s="121"/>
      <c r="E1" s="122"/>
      <c r="F1" s="123"/>
      <c r="G1" s="123"/>
      <c r="H1" s="123"/>
      <c r="I1" s="124"/>
      <c r="J1" s="124"/>
      <c r="K1" s="124"/>
      <c r="L1" s="124"/>
      <c r="M1" s="124"/>
      <c r="N1" s="124"/>
      <c r="O1" s="124"/>
      <c r="P1" s="124"/>
      <c r="Q1" s="124"/>
      <c r="R1" s="124"/>
      <c r="S1" s="124"/>
      <c r="T1" s="124"/>
      <c r="U1" s="124"/>
      <c r="V1" s="124"/>
      <c r="W1" s="124"/>
      <c r="X1" s="124"/>
      <c r="Y1" s="124"/>
      <c r="Z1" s="124"/>
      <c r="AA1" s="124"/>
      <c r="AB1" s="124"/>
      <c r="AC1" s="124"/>
    </row>
    <row r="2" spans="2:255" s="127" customFormat="1" ht="15.75">
      <c r="B2" s="126"/>
      <c r="D2" s="128"/>
      <c r="E2" s="129"/>
      <c r="F2" s="130"/>
      <c r="G2" s="130"/>
      <c r="H2" s="130"/>
    </row>
    <row r="3" spans="2:255" s="132" customFormat="1" ht="15.75">
      <c r="B3" s="126"/>
      <c r="C3" s="127"/>
      <c r="D3" s="131"/>
      <c r="E3" s="129"/>
      <c r="F3" s="130"/>
      <c r="G3" s="130"/>
      <c r="H3" s="130"/>
      <c r="I3" s="127"/>
      <c r="J3" s="127"/>
      <c r="K3" s="127"/>
      <c r="L3" s="127"/>
      <c r="M3" s="127"/>
      <c r="N3" s="127"/>
      <c r="O3" s="127"/>
    </row>
    <row r="4" spans="2:255" s="132" customFormat="1" ht="15.75">
      <c r="B4" s="126" t="s">
        <v>0</v>
      </c>
      <c r="C4" s="127"/>
      <c r="D4" s="128"/>
      <c r="E4" s="129"/>
      <c r="F4" s="133"/>
      <c r="G4" s="133"/>
      <c r="H4" s="133"/>
      <c r="I4" s="127"/>
      <c r="J4" s="127"/>
      <c r="K4" s="127"/>
      <c r="L4" s="127"/>
      <c r="M4" s="127"/>
      <c r="N4" s="127"/>
      <c r="O4" s="127"/>
    </row>
    <row r="5" spans="2:255" s="132" customFormat="1" ht="15.75">
      <c r="B5" s="126"/>
      <c r="C5" s="127"/>
      <c r="D5" s="128"/>
      <c r="E5" s="129"/>
      <c r="F5" s="133"/>
      <c r="G5" s="133"/>
      <c r="H5" s="133"/>
      <c r="I5" s="127"/>
      <c r="J5" s="127"/>
      <c r="K5" s="127"/>
      <c r="L5" s="127"/>
      <c r="M5" s="127"/>
      <c r="N5" s="127"/>
      <c r="O5" s="127"/>
    </row>
    <row r="6" spans="2:255" s="132" customFormat="1" ht="30" customHeight="1">
      <c r="B6" s="754" t="str">
        <f>'ORÇ SANTO ANTONIO'!B6:I6</f>
        <v>IMPLANTAÇÃO DE INFRAESTRUTURA ESPORTIVA</v>
      </c>
      <c r="C6" s="755"/>
      <c r="D6" s="756"/>
      <c r="E6" s="129"/>
      <c r="F6" s="133"/>
      <c r="G6" s="133"/>
      <c r="H6" s="133"/>
      <c r="I6" s="127"/>
      <c r="J6" s="127"/>
      <c r="K6" s="127"/>
      <c r="L6" s="127"/>
      <c r="M6" s="127"/>
      <c r="N6" s="127"/>
      <c r="O6" s="127"/>
    </row>
    <row r="7" spans="2:255" s="132" customFormat="1" ht="45.75" customHeight="1">
      <c r="B7" s="754" t="s">
        <v>33841</v>
      </c>
      <c r="C7" s="755"/>
      <c r="D7" s="756"/>
      <c r="E7" s="129"/>
      <c r="F7" s="133"/>
      <c r="G7" s="133"/>
      <c r="H7" s="133"/>
      <c r="I7" s="127"/>
      <c r="J7" s="127"/>
      <c r="K7" s="127"/>
      <c r="L7" s="127"/>
      <c r="M7" s="127"/>
      <c r="N7" s="127"/>
      <c r="O7" s="127"/>
    </row>
    <row r="8" spans="2:255" s="132" customFormat="1" ht="15" customHeight="1">
      <c r="B8" s="134"/>
      <c r="C8" s="135" t="s">
        <v>127</v>
      </c>
      <c r="D8" s="136"/>
      <c r="E8" s="129"/>
      <c r="F8" s="757"/>
      <c r="G8" s="757"/>
      <c r="H8" s="757"/>
      <c r="I8" s="127"/>
      <c r="J8" s="127"/>
      <c r="K8" s="127"/>
      <c r="L8" s="127"/>
      <c r="M8" s="127"/>
      <c r="N8" s="127"/>
      <c r="O8" s="127"/>
    </row>
    <row r="9" spans="2:255" s="132" customFormat="1" ht="15.75">
      <c r="B9" s="137">
        <f>'[4]ORÇ MARAMBAIA'!I2</f>
        <v>0</v>
      </c>
      <c r="C9" s="138"/>
      <c r="D9" s="139"/>
      <c r="E9" s="129"/>
      <c r="F9" s="757"/>
      <c r="G9" s="757"/>
      <c r="H9" s="757"/>
      <c r="I9" s="127"/>
      <c r="J9" s="127"/>
      <c r="K9" s="127"/>
      <c r="L9" s="127"/>
      <c r="M9" s="127"/>
      <c r="N9" s="127"/>
      <c r="O9" s="127"/>
    </row>
    <row r="10" spans="2:255" s="125" customFormat="1" ht="15.75">
      <c r="B10" s="758" t="s">
        <v>32806</v>
      </c>
      <c r="C10" s="759"/>
      <c r="D10" s="760"/>
      <c r="E10" s="140"/>
      <c r="F10" s="757"/>
      <c r="G10" s="757"/>
      <c r="H10" s="757"/>
      <c r="I10" s="127"/>
      <c r="J10" s="127"/>
      <c r="K10" s="127"/>
      <c r="L10" s="127"/>
      <c r="M10" s="127"/>
      <c r="N10" s="127"/>
      <c r="O10" s="127"/>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2:255" s="142" customFormat="1" ht="16.5" customHeight="1">
      <c r="B11" s="744" t="s">
        <v>3</v>
      </c>
      <c r="C11" s="745"/>
      <c r="D11" s="747" t="s">
        <v>12</v>
      </c>
      <c r="E11" s="123"/>
      <c r="F11" s="123"/>
      <c r="G11" s="123"/>
      <c r="H11" s="123"/>
      <c r="I11" s="141"/>
      <c r="J11" s="141"/>
      <c r="K11" s="141"/>
      <c r="L11" s="141"/>
      <c r="M11" s="141"/>
      <c r="N11" s="141"/>
      <c r="O11" s="141"/>
      <c r="P11" s="141"/>
      <c r="Q11" s="141"/>
      <c r="R11" s="141"/>
      <c r="S11" s="141"/>
      <c r="T11" s="141"/>
      <c r="U11" s="141"/>
      <c r="V11" s="141"/>
      <c r="W11" s="141"/>
      <c r="X11" s="141"/>
      <c r="Y11" s="141"/>
      <c r="Z11" s="141"/>
      <c r="AA11" s="141"/>
      <c r="AB11" s="141"/>
      <c r="AC11" s="141"/>
    </row>
    <row r="12" spans="2:255" s="125" customFormat="1" ht="16.5" customHeight="1">
      <c r="B12" s="744"/>
      <c r="C12" s="746"/>
      <c r="D12" s="748"/>
      <c r="E12" s="122"/>
      <c r="F12" s="143"/>
      <c r="G12" s="143"/>
      <c r="H12" s="143"/>
      <c r="I12" s="124"/>
      <c r="J12" s="124"/>
      <c r="K12" s="124"/>
      <c r="L12" s="124"/>
      <c r="M12" s="124"/>
      <c r="N12" s="124"/>
      <c r="O12" s="124"/>
      <c r="P12" s="124"/>
      <c r="Q12" s="124"/>
      <c r="R12" s="124"/>
      <c r="S12" s="124"/>
      <c r="T12" s="124"/>
      <c r="U12" s="124"/>
      <c r="V12" s="124"/>
      <c r="W12" s="124"/>
      <c r="X12" s="124"/>
      <c r="Y12" s="124"/>
      <c r="Z12" s="124"/>
      <c r="AA12" s="124"/>
      <c r="AB12" s="124"/>
      <c r="AC12" s="124"/>
    </row>
    <row r="13" spans="2:255" s="125" customFormat="1" ht="24" customHeight="1">
      <c r="B13" s="144" t="s">
        <v>32807</v>
      </c>
      <c r="C13" s="145" t="str">
        <f>'ORÇ SANTO ANTONIO'!C16:I16</f>
        <v>SERVIÇOS DE ESCRITÓRIO, LABORATÓRIO E CAMPO</v>
      </c>
      <c r="D13" s="146">
        <f>'ORÇ SANTO ANTONIO'!I18</f>
        <v>12842.7</v>
      </c>
      <c r="E13" s="122"/>
      <c r="F13" s="143"/>
      <c r="G13" s="143"/>
      <c r="H13" s="143"/>
      <c r="I13" s="124"/>
      <c r="J13" s="124"/>
      <c r="K13" s="124"/>
      <c r="L13" s="124"/>
      <c r="M13" s="124"/>
      <c r="N13" s="124"/>
      <c r="O13" s="124"/>
      <c r="P13" s="124"/>
      <c r="Q13" s="124"/>
      <c r="R13" s="124"/>
      <c r="S13" s="124"/>
      <c r="T13" s="124"/>
      <c r="U13" s="124"/>
      <c r="V13" s="124"/>
      <c r="W13" s="124"/>
      <c r="X13" s="124"/>
      <c r="Y13" s="124"/>
      <c r="Z13" s="124"/>
      <c r="AA13" s="124"/>
      <c r="AB13" s="124"/>
      <c r="AC13" s="124"/>
    </row>
    <row r="14" spans="2:255" s="125" customFormat="1" ht="24" customHeight="1">
      <c r="B14" s="144" t="s">
        <v>1549</v>
      </c>
      <c r="C14" s="145" t="str">
        <f>'ORÇ SANTO ANTONIO'!C19:I19</f>
        <v>CANTEIRO DE OBRA</v>
      </c>
      <c r="D14" s="146">
        <f>'ORÇ SANTO ANTONIO'!I25</f>
        <v>30016.480000000003</v>
      </c>
      <c r="E14" s="122"/>
      <c r="F14" s="143"/>
      <c r="G14" s="143"/>
      <c r="H14" s="143"/>
      <c r="I14" s="124"/>
      <c r="J14" s="124"/>
      <c r="K14" s="124"/>
      <c r="L14" s="124"/>
      <c r="M14" s="124"/>
      <c r="N14" s="124"/>
      <c r="O14" s="124"/>
      <c r="P14" s="124"/>
      <c r="Q14" s="124"/>
      <c r="R14" s="124"/>
      <c r="S14" s="124"/>
      <c r="T14" s="124"/>
      <c r="U14" s="124"/>
      <c r="V14" s="124"/>
      <c r="W14" s="124"/>
      <c r="X14" s="124"/>
      <c r="Y14" s="124"/>
      <c r="Z14" s="124"/>
      <c r="AA14" s="124"/>
      <c r="AB14" s="124"/>
      <c r="AC14" s="124"/>
    </row>
    <row r="15" spans="2:255" s="125" customFormat="1" ht="24" customHeight="1">
      <c r="B15" s="144" t="s">
        <v>32808</v>
      </c>
      <c r="C15" s="145" t="str">
        <f>'ORÇ SANTO ANTONIO'!C26:I26</f>
        <v>MOVIMENTO DE TERRA</v>
      </c>
      <c r="D15" s="146">
        <f>'ORÇ SANTO ANTONIO'!I32</f>
        <v>9208.619999999999</v>
      </c>
      <c r="E15" s="122"/>
      <c r="F15" s="143"/>
      <c r="G15" s="143"/>
      <c r="H15" s="143"/>
      <c r="I15" s="124"/>
      <c r="J15" s="124"/>
      <c r="K15" s="124"/>
      <c r="L15" s="124"/>
      <c r="M15" s="124"/>
      <c r="N15" s="124"/>
      <c r="O15" s="124"/>
      <c r="P15" s="124"/>
      <c r="Q15" s="124"/>
      <c r="R15" s="124"/>
      <c r="S15" s="124"/>
      <c r="T15" s="124"/>
      <c r="U15" s="124"/>
      <c r="V15" s="124"/>
      <c r="W15" s="124"/>
      <c r="X15" s="124"/>
      <c r="Y15" s="124"/>
      <c r="Z15" s="124"/>
      <c r="AA15" s="124"/>
      <c r="AB15" s="124"/>
      <c r="AC15" s="124"/>
    </row>
    <row r="16" spans="2:255" s="125" customFormat="1" ht="24" customHeight="1">
      <c r="B16" s="144" t="s">
        <v>32809</v>
      </c>
      <c r="C16" s="145" t="str">
        <f>'ORÇ SANTO ANTONIO'!C33:I33</f>
        <v>DEMOLIÇÕES</v>
      </c>
      <c r="D16" s="146">
        <f>'ORÇ SANTO ANTONIO'!I41</f>
        <v>23501.119999999999</v>
      </c>
      <c r="E16" s="122"/>
      <c r="F16" s="143"/>
      <c r="G16" s="143"/>
      <c r="H16" s="143"/>
      <c r="I16" s="124"/>
      <c r="J16" s="124"/>
      <c r="K16" s="124"/>
      <c r="L16" s="124"/>
      <c r="M16" s="124"/>
      <c r="N16" s="124"/>
      <c r="O16" s="124"/>
      <c r="P16" s="124"/>
      <c r="Q16" s="124"/>
      <c r="R16" s="124"/>
      <c r="S16" s="124"/>
      <c r="T16" s="124"/>
      <c r="U16" s="124"/>
      <c r="V16" s="124"/>
      <c r="W16" s="124"/>
      <c r="X16" s="124"/>
      <c r="Y16" s="124"/>
      <c r="Z16" s="124"/>
      <c r="AA16" s="124"/>
      <c r="AB16" s="124"/>
      <c r="AC16" s="124"/>
    </row>
    <row r="17" spans="2:255" s="125" customFormat="1" ht="24" customHeight="1">
      <c r="B17" s="144" t="s">
        <v>32810</v>
      </c>
      <c r="C17" s="145" t="str">
        <f>'ORÇ SANTO ANTONIO'!C42:I42</f>
        <v>TRANSPORTES</v>
      </c>
      <c r="D17" s="146">
        <f>'ORÇ SANTO ANTONIO'!I48</f>
        <v>19286.89</v>
      </c>
      <c r="E17" s="122"/>
      <c r="F17" s="143"/>
      <c r="G17" s="143"/>
      <c r="H17" s="143"/>
      <c r="I17" s="124"/>
      <c r="J17" s="124"/>
      <c r="K17" s="124"/>
      <c r="L17" s="124"/>
      <c r="M17" s="124"/>
      <c r="N17" s="124"/>
      <c r="O17" s="124"/>
      <c r="P17" s="124"/>
      <c r="Q17" s="124"/>
      <c r="R17" s="124"/>
      <c r="S17" s="124"/>
      <c r="T17" s="124"/>
      <c r="U17" s="124"/>
      <c r="V17" s="124"/>
      <c r="W17" s="124"/>
      <c r="X17" s="124"/>
      <c r="Y17" s="124"/>
      <c r="Z17" s="124"/>
      <c r="AA17" s="124"/>
      <c r="AB17" s="124"/>
      <c r="AC17" s="124"/>
    </row>
    <row r="18" spans="2:255" s="125" customFormat="1" ht="24" customHeight="1">
      <c r="B18" s="144" t="s">
        <v>32811</v>
      </c>
      <c r="C18" s="145" t="str">
        <f>'ORÇ SANTO ANTONIO'!C49:I49</f>
        <v>SERVIÇOS COMPLEMENTARES</v>
      </c>
      <c r="D18" s="146">
        <f>'ORÇ SANTO ANTONIO'!I56</f>
        <v>11495.16</v>
      </c>
      <c r="E18" s="122"/>
      <c r="F18" s="143"/>
      <c r="G18" s="143"/>
      <c r="H18" s="143"/>
      <c r="I18" s="124"/>
      <c r="J18" s="124"/>
      <c r="K18" s="124"/>
      <c r="L18" s="124"/>
      <c r="M18" s="124"/>
      <c r="N18" s="124"/>
      <c r="O18" s="124"/>
      <c r="P18" s="124"/>
      <c r="Q18" s="124"/>
      <c r="R18" s="124"/>
      <c r="S18" s="124"/>
      <c r="T18" s="124"/>
      <c r="U18" s="124"/>
      <c r="V18" s="124"/>
      <c r="W18" s="124"/>
      <c r="X18" s="124"/>
      <c r="Y18" s="124"/>
      <c r="Z18" s="124"/>
      <c r="AA18" s="124"/>
      <c r="AB18" s="124"/>
      <c r="AC18" s="124"/>
    </row>
    <row r="19" spans="2:255" s="125" customFormat="1" ht="24" customHeight="1">
      <c r="B19" s="144" t="s">
        <v>32812</v>
      </c>
      <c r="C19" s="145" t="str">
        <f>'ORÇ SANTO ANTONIO'!C57:I57</f>
        <v>FUNDAÇÕES E ESTRUTURAS</v>
      </c>
      <c r="D19" s="146">
        <f>'ORÇ SANTO ANTONIO'!I61</f>
        <v>124642.41</v>
      </c>
      <c r="E19" s="122"/>
      <c r="F19" s="143"/>
      <c r="G19" s="143"/>
      <c r="H19" s="143"/>
      <c r="I19" s="124"/>
      <c r="J19" s="124"/>
      <c r="K19" s="124"/>
      <c r="L19" s="124"/>
      <c r="M19" s="124"/>
      <c r="N19" s="124"/>
      <c r="O19" s="124"/>
      <c r="P19" s="124"/>
      <c r="Q19" s="124"/>
      <c r="R19" s="124"/>
      <c r="S19" s="124"/>
      <c r="T19" s="124"/>
      <c r="U19" s="124"/>
      <c r="V19" s="124"/>
      <c r="W19" s="124"/>
      <c r="X19" s="124"/>
      <c r="Y19" s="124"/>
      <c r="Z19" s="124"/>
      <c r="AA19" s="124"/>
      <c r="AB19" s="124"/>
      <c r="AC19" s="124"/>
    </row>
    <row r="20" spans="2:255" s="125" customFormat="1" ht="24" customHeight="1">
      <c r="B20" s="144" t="s">
        <v>32813</v>
      </c>
      <c r="C20" s="145" t="str">
        <f>'ORÇ SANTO ANTONIO'!C62:I62</f>
        <v>ALVENARIAS, DIVISÓRIAS E ESQUADRIAS</v>
      </c>
      <c r="D20" s="146">
        <f>'ORÇ SANTO ANTONIO'!I68</f>
        <v>160163.56</v>
      </c>
      <c r="E20" s="122"/>
      <c r="F20" s="143"/>
      <c r="G20" s="143"/>
      <c r="H20" s="143"/>
      <c r="I20" s="124"/>
      <c r="J20" s="124"/>
      <c r="K20" s="124"/>
      <c r="L20" s="124"/>
      <c r="M20" s="124"/>
      <c r="N20" s="124"/>
      <c r="O20" s="124"/>
      <c r="P20" s="124"/>
      <c r="Q20" s="124"/>
      <c r="R20" s="124"/>
      <c r="S20" s="124"/>
      <c r="T20" s="124"/>
      <c r="U20" s="124"/>
      <c r="V20" s="124"/>
      <c r="W20" s="124"/>
      <c r="X20" s="124"/>
      <c r="Y20" s="124"/>
      <c r="Z20" s="124"/>
      <c r="AA20" s="124"/>
      <c r="AB20" s="124"/>
      <c r="AC20" s="124"/>
    </row>
    <row r="21" spans="2:255" s="125" customFormat="1" ht="24" customHeight="1">
      <c r="B21" s="144" t="s">
        <v>32814</v>
      </c>
      <c r="C21" s="145" t="str">
        <f>'ORÇ SANTO ANTONIO'!C69:I69</f>
        <v>BASES E PAVIMENTOS</v>
      </c>
      <c r="D21" s="146">
        <f>'ORÇ SANTO ANTONIO'!I79</f>
        <v>120615.00999999998</v>
      </c>
      <c r="E21" s="122"/>
      <c r="F21" s="143"/>
      <c r="G21" s="143"/>
      <c r="H21" s="143"/>
      <c r="I21" s="124"/>
      <c r="J21" s="124"/>
      <c r="K21" s="124"/>
      <c r="L21" s="124"/>
      <c r="M21" s="124"/>
      <c r="N21" s="124"/>
      <c r="O21" s="124"/>
      <c r="P21" s="124"/>
      <c r="Q21" s="124"/>
      <c r="R21" s="124"/>
      <c r="S21" s="124"/>
      <c r="T21" s="124"/>
      <c r="U21" s="124"/>
      <c r="V21" s="124"/>
      <c r="W21" s="124"/>
      <c r="X21" s="124"/>
      <c r="Y21" s="124"/>
      <c r="Z21" s="124"/>
      <c r="AA21" s="124"/>
      <c r="AB21" s="124"/>
      <c r="AC21" s="124"/>
    </row>
    <row r="22" spans="2:255" s="125" customFormat="1" ht="24" customHeight="1">
      <c r="B22" s="144" t="s">
        <v>93</v>
      </c>
      <c r="C22" s="145" t="str">
        <f>'ORÇ SANTO ANTONIO'!C80:I80</f>
        <v>PARQUES E JARDINS</v>
      </c>
      <c r="D22" s="146">
        <f>'ORÇ SANTO ANTONIO'!I91</f>
        <v>37245.94</v>
      </c>
      <c r="E22" s="122"/>
      <c r="F22" s="143"/>
      <c r="G22" s="143"/>
      <c r="H22" s="143"/>
      <c r="I22" s="124"/>
      <c r="J22" s="124"/>
      <c r="K22" s="124"/>
      <c r="L22" s="124"/>
      <c r="M22" s="124"/>
      <c r="N22" s="124"/>
      <c r="O22" s="124"/>
      <c r="P22" s="124"/>
      <c r="Q22" s="124"/>
      <c r="R22" s="124"/>
      <c r="S22" s="124"/>
      <c r="T22" s="124"/>
      <c r="U22" s="124"/>
      <c r="V22" s="124"/>
      <c r="W22" s="124"/>
      <c r="X22" s="124"/>
      <c r="Y22" s="124"/>
      <c r="Z22" s="124"/>
      <c r="AA22" s="124"/>
      <c r="AB22" s="124"/>
      <c r="AC22" s="124"/>
    </row>
    <row r="23" spans="2:255" s="125" customFormat="1" ht="24" customHeight="1">
      <c r="B23" s="144" t="s">
        <v>98</v>
      </c>
      <c r="C23" s="145" t="str">
        <f>'ORÇ SANTO ANTONIO'!C92:I92</f>
        <v>REVESTIMENTOS</v>
      </c>
      <c r="D23" s="146">
        <f>'ORÇ SANTO ANTONIO'!I94</f>
        <v>2567.2399999999998</v>
      </c>
      <c r="E23" s="122"/>
      <c r="F23" s="143"/>
      <c r="G23" s="143"/>
      <c r="H23" s="143"/>
      <c r="I23" s="124"/>
      <c r="J23" s="124"/>
      <c r="K23" s="124"/>
      <c r="L23" s="124"/>
      <c r="M23" s="124"/>
      <c r="N23" s="124"/>
      <c r="O23" s="124"/>
      <c r="P23" s="124"/>
      <c r="Q23" s="124"/>
      <c r="R23" s="124"/>
      <c r="S23" s="124"/>
      <c r="T23" s="124"/>
      <c r="U23" s="124"/>
      <c r="V23" s="124"/>
      <c r="W23" s="124"/>
      <c r="X23" s="124"/>
      <c r="Y23" s="124"/>
      <c r="Z23" s="124"/>
      <c r="AA23" s="124"/>
      <c r="AB23" s="124"/>
      <c r="AC23" s="124"/>
    </row>
    <row r="24" spans="2:255" s="125" customFormat="1" ht="24" customHeight="1">
      <c r="B24" s="144" t="s">
        <v>101</v>
      </c>
      <c r="C24" s="145" t="str">
        <f>'ORÇ SANTO ANTONIO'!C95:I95</f>
        <v>INSTALAÇÕES ELÉTRICAS</v>
      </c>
      <c r="D24" s="146">
        <f>'ORÇ SANTO ANTONIO'!I112</f>
        <v>60769.45</v>
      </c>
      <c r="E24" s="122"/>
      <c r="F24" s="143"/>
      <c r="G24" s="143"/>
      <c r="H24" s="143"/>
      <c r="I24" s="124"/>
      <c r="J24" s="124"/>
      <c r="K24" s="124"/>
      <c r="L24" s="124"/>
      <c r="M24" s="124"/>
      <c r="N24" s="124"/>
      <c r="O24" s="124"/>
      <c r="P24" s="124"/>
      <c r="Q24" s="124"/>
      <c r="R24" s="124"/>
      <c r="S24" s="124"/>
      <c r="T24" s="124"/>
      <c r="U24" s="124"/>
      <c r="V24" s="124"/>
      <c r="W24" s="124"/>
      <c r="X24" s="124"/>
      <c r="Y24" s="124"/>
      <c r="Z24" s="124"/>
      <c r="AA24" s="124"/>
      <c r="AB24" s="124"/>
      <c r="AC24" s="124"/>
    </row>
    <row r="25" spans="2:255" s="125" customFormat="1" ht="24" customHeight="1">
      <c r="B25" s="144" t="s">
        <v>109</v>
      </c>
      <c r="C25" s="145" t="str">
        <f>'ORÇ SANTO ANTONIO'!C113:I113</f>
        <v>PINTURAS</v>
      </c>
      <c r="D25" s="146">
        <f>'ORÇ SANTO ANTONIO'!I119</f>
        <v>62944.729999999996</v>
      </c>
      <c r="E25" s="122"/>
      <c r="F25" s="143"/>
      <c r="G25" s="143"/>
      <c r="H25" s="143"/>
      <c r="I25" s="124"/>
      <c r="J25" s="124"/>
      <c r="K25" s="124"/>
      <c r="L25" s="124"/>
      <c r="M25" s="124"/>
      <c r="N25" s="124"/>
      <c r="O25" s="124"/>
      <c r="P25" s="124"/>
      <c r="Q25" s="124"/>
      <c r="R25" s="124"/>
      <c r="S25" s="124"/>
      <c r="T25" s="124"/>
      <c r="U25" s="124"/>
      <c r="V25" s="124"/>
      <c r="W25" s="124"/>
      <c r="X25" s="124"/>
      <c r="Y25" s="124"/>
      <c r="Z25" s="124"/>
      <c r="AA25" s="124"/>
      <c r="AB25" s="124"/>
      <c r="AC25" s="124"/>
    </row>
    <row r="26" spans="2:255" s="125" customFormat="1" ht="24" customHeight="1">
      <c r="B26" s="144" t="s">
        <v>115</v>
      </c>
      <c r="C26" s="145" t="str">
        <f>'ORÇ SANTO ANTONIO'!C120:I120</f>
        <v xml:space="preserve">APARELHOS </v>
      </c>
      <c r="D26" s="146">
        <f>'ORÇ SANTO ANTONIO'!I126</f>
        <v>7636.9100000000008</v>
      </c>
      <c r="E26" s="122"/>
      <c r="F26" s="143"/>
      <c r="G26" s="143"/>
      <c r="H26" s="143"/>
      <c r="I26" s="124"/>
      <c r="J26" s="124"/>
      <c r="K26" s="124"/>
      <c r="L26" s="124"/>
      <c r="M26" s="124"/>
      <c r="N26" s="124"/>
      <c r="O26" s="124"/>
      <c r="P26" s="124"/>
      <c r="Q26" s="124"/>
      <c r="R26" s="124"/>
      <c r="S26" s="124"/>
      <c r="T26" s="124"/>
      <c r="U26" s="124"/>
      <c r="V26" s="124"/>
      <c r="W26" s="124"/>
      <c r="X26" s="124"/>
      <c r="Y26" s="124"/>
      <c r="Z26" s="124"/>
      <c r="AA26" s="124"/>
      <c r="AB26" s="124"/>
      <c r="AC26" s="124"/>
    </row>
    <row r="27" spans="2:255" s="125" customFormat="1" ht="24" customHeight="1">
      <c r="B27" s="144" t="s">
        <v>121</v>
      </c>
      <c r="C27" s="145" t="str">
        <f>'ORÇ SANTO ANTONIO'!C127:I127</f>
        <v>ACADEMIA DA TERCEIRA IDADE</v>
      </c>
      <c r="D27" s="146">
        <f>'ORÇ SANTO ANTONIO'!I134</f>
        <v>31679.68</v>
      </c>
      <c r="E27" s="122"/>
      <c r="F27" s="143">
        <f>D32+'[5]SINT TOTAL'!$D$31+'[6]SINT TOTAL'!$D$32</f>
        <v>2222658.5</v>
      </c>
      <c r="G27" s="143"/>
      <c r="H27" s="143">
        <f>F27-[7]DADOS!$H$28</f>
        <v>352926.69999999995</v>
      </c>
      <c r="I27" s="124"/>
      <c r="J27" s="124"/>
      <c r="K27" s="124"/>
      <c r="L27" s="124"/>
      <c r="M27" s="124"/>
      <c r="N27" s="124"/>
      <c r="O27" s="124"/>
      <c r="P27" s="124"/>
      <c r="Q27" s="124"/>
      <c r="R27" s="124"/>
      <c r="S27" s="124"/>
      <c r="T27" s="124"/>
      <c r="U27" s="124"/>
      <c r="V27" s="124"/>
      <c r="W27" s="124"/>
      <c r="X27" s="124"/>
      <c r="Y27" s="124"/>
      <c r="Z27" s="124"/>
      <c r="AA27" s="124"/>
      <c r="AB27" s="124"/>
      <c r="AC27" s="124"/>
    </row>
    <row r="28" spans="2:255" s="125" customFormat="1" ht="24" customHeight="1">
      <c r="B28" s="144" t="s">
        <v>33420</v>
      </c>
      <c r="C28" s="145" t="str">
        <f>'ORÇ SANTO ANTONIO'!C135:I135</f>
        <v>PLAYGROUND</v>
      </c>
      <c r="D28" s="146">
        <f>'ORÇ SANTO ANTONIO'!I140</f>
        <v>30126.38</v>
      </c>
      <c r="E28" s="122"/>
      <c r="F28" s="143"/>
      <c r="G28" s="143"/>
      <c r="H28" s="143"/>
      <c r="I28" s="124"/>
      <c r="J28" s="124"/>
      <c r="K28" s="124"/>
      <c r="L28" s="124"/>
      <c r="M28" s="124"/>
      <c r="N28" s="124"/>
      <c r="O28" s="124"/>
      <c r="P28" s="124"/>
      <c r="Q28" s="124"/>
      <c r="R28" s="124"/>
      <c r="S28" s="124"/>
      <c r="T28" s="124"/>
      <c r="U28" s="124"/>
      <c r="V28" s="124"/>
      <c r="W28" s="124"/>
      <c r="X28" s="124"/>
      <c r="Y28" s="124"/>
      <c r="Z28" s="124"/>
      <c r="AA28" s="124"/>
      <c r="AB28" s="124"/>
      <c r="AC28" s="124"/>
    </row>
    <row r="29" spans="2:255" s="125" customFormat="1" ht="24" customHeight="1">
      <c r="B29" s="144" t="s">
        <v>33495</v>
      </c>
      <c r="C29" s="145" t="str">
        <f>'ORÇ SANTO ANTONIO'!C141:I141</f>
        <v>ADMINISTRAÇÃO LOCAL DA OBRA</v>
      </c>
      <c r="D29" s="146">
        <f>'ORÇ SANTO ANTONIO'!I143</f>
        <v>38080.99</v>
      </c>
      <c r="E29" s="122"/>
      <c r="F29" s="143"/>
      <c r="G29" s="143"/>
      <c r="H29" s="143"/>
      <c r="I29" s="124"/>
      <c r="J29" s="124"/>
      <c r="K29" s="124"/>
      <c r="L29" s="124"/>
      <c r="M29" s="124"/>
      <c r="N29" s="124"/>
      <c r="O29" s="124"/>
      <c r="P29" s="124"/>
      <c r="Q29" s="124"/>
      <c r="R29" s="124"/>
      <c r="S29" s="124"/>
      <c r="T29" s="124"/>
      <c r="U29" s="124"/>
      <c r="V29" s="124"/>
      <c r="W29" s="124"/>
      <c r="X29" s="124"/>
      <c r="Y29" s="124"/>
      <c r="Z29" s="124"/>
      <c r="AA29" s="124"/>
      <c r="AB29" s="124"/>
      <c r="AC29" s="124"/>
    </row>
    <row r="30" spans="2:255" s="125" customFormat="1" ht="24" customHeight="1">
      <c r="B30" s="144"/>
      <c r="C30" s="145"/>
      <c r="D30" s="146"/>
      <c r="E30" s="122"/>
      <c r="F30" s="143"/>
      <c r="G30" s="143"/>
      <c r="H30" s="143"/>
      <c r="I30" s="124"/>
      <c r="J30" s="124"/>
      <c r="K30" s="124"/>
      <c r="L30" s="124"/>
      <c r="M30" s="124"/>
      <c r="N30" s="124"/>
      <c r="O30" s="124"/>
      <c r="P30" s="124"/>
      <c r="Q30" s="124"/>
      <c r="R30" s="124"/>
      <c r="S30" s="124"/>
      <c r="T30" s="124"/>
      <c r="U30" s="124"/>
      <c r="V30" s="124"/>
      <c r="W30" s="124"/>
      <c r="X30" s="124"/>
      <c r="Y30" s="124"/>
      <c r="Z30" s="124"/>
      <c r="AA30" s="124"/>
      <c r="AB30" s="124"/>
      <c r="AC30" s="124"/>
    </row>
    <row r="31" spans="2:255">
      <c r="B31" s="749"/>
      <c r="C31" s="750"/>
      <c r="D31" s="751"/>
      <c r="E31" s="122"/>
      <c r="F31" s="123"/>
      <c r="G31" s="123"/>
      <c r="H31" s="123"/>
      <c r="I31" s="124"/>
      <c r="J31" s="124"/>
      <c r="K31" s="124"/>
      <c r="L31" s="124"/>
      <c r="M31" s="124"/>
      <c r="N31" s="124"/>
      <c r="O31" s="124"/>
      <c r="P31" s="124"/>
      <c r="Q31" s="124"/>
      <c r="R31" s="124"/>
      <c r="S31" s="124"/>
      <c r="T31" s="124"/>
      <c r="U31" s="124"/>
      <c r="V31" s="124"/>
      <c r="W31" s="124"/>
      <c r="X31" s="124"/>
      <c r="Y31" s="124"/>
      <c r="Z31" s="124"/>
      <c r="AA31" s="124"/>
      <c r="AB31" s="124"/>
      <c r="AC31" s="124"/>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spans="2:255" ht="15">
      <c r="B32" s="752" t="s">
        <v>126</v>
      </c>
      <c r="C32" s="753"/>
      <c r="D32" s="148">
        <f>SUM(D13:D30)</f>
        <v>782823.2699999999</v>
      </c>
      <c r="E32" s="122"/>
      <c r="F32" s="149"/>
      <c r="G32" s="149"/>
      <c r="H32" s="149"/>
      <c r="I32" s="149"/>
      <c r="J32" s="124"/>
      <c r="K32" s="124"/>
      <c r="L32" s="124"/>
      <c r="M32" s="124"/>
      <c r="N32" s="124"/>
      <c r="O32" s="124"/>
      <c r="P32" s="124"/>
      <c r="Q32" s="124"/>
      <c r="R32" s="124"/>
      <c r="S32" s="124"/>
      <c r="T32" s="124"/>
      <c r="U32" s="124"/>
      <c r="V32" s="124"/>
      <c r="W32" s="124"/>
      <c r="X32" s="124"/>
      <c r="Y32" s="124"/>
      <c r="Z32" s="124"/>
      <c r="AA32" s="124"/>
      <c r="AB32" s="124"/>
      <c r="AC32" s="124"/>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spans="2:255">
      <c r="B33" s="150"/>
      <c r="C33" s="151"/>
      <c r="D33" s="152"/>
      <c r="E33" s="122"/>
      <c r="F33" s="123"/>
      <c r="G33" s="123"/>
      <c r="H33" s="123"/>
      <c r="I33" s="124"/>
      <c r="J33" s="124"/>
      <c r="K33" s="124"/>
      <c r="L33" s="124"/>
      <c r="M33" s="124"/>
      <c r="N33" s="124"/>
      <c r="O33" s="124"/>
      <c r="P33" s="124"/>
      <c r="Q33" s="124"/>
      <c r="R33" s="124"/>
      <c r="S33" s="124"/>
      <c r="T33" s="124"/>
      <c r="U33" s="124"/>
      <c r="V33" s="124"/>
      <c r="W33" s="124"/>
      <c r="X33" s="124"/>
      <c r="Y33" s="124"/>
      <c r="Z33" s="124"/>
      <c r="AA33" s="124"/>
      <c r="AB33" s="124"/>
      <c r="AC33" s="124"/>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spans="2:255" ht="21" customHeight="1">
      <c r="B34" s="153"/>
      <c r="C34" s="120"/>
      <c r="D34" s="154"/>
      <c r="E34" s="122"/>
      <c r="F34" s="123"/>
      <c r="G34" s="123"/>
      <c r="H34" s="123"/>
      <c r="I34" s="124"/>
      <c r="J34" s="124"/>
      <c r="K34" s="124"/>
      <c r="L34" s="124"/>
      <c r="M34" s="124"/>
      <c r="N34" s="124"/>
      <c r="O34" s="124"/>
      <c r="P34" s="124"/>
      <c r="Q34" s="124"/>
      <c r="R34" s="124"/>
      <c r="S34" s="124"/>
      <c r="T34" s="124"/>
      <c r="U34" s="124"/>
      <c r="V34" s="124"/>
      <c r="W34" s="124"/>
      <c r="X34" s="124"/>
      <c r="Y34" s="124"/>
      <c r="Z34" s="124"/>
      <c r="AA34" s="124"/>
      <c r="AB34" s="124"/>
      <c r="AC34" s="124"/>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8" spans="2:255">
      <c r="F38" s="742" t="s">
        <v>55582</v>
      </c>
      <c r="G38" s="743"/>
      <c r="H38" s="742"/>
      <c r="I38" s="743"/>
    </row>
    <row r="39" spans="2:255">
      <c r="F39" s="652" t="s">
        <v>55575</v>
      </c>
      <c r="G39" s="653">
        <f>D32</f>
        <v>782823.2699999999</v>
      </c>
      <c r="H39" s="654"/>
      <c r="I39" s="655"/>
    </row>
    <row r="40" spans="2:255" ht="22.5">
      <c r="F40" s="656" t="s">
        <v>55576</v>
      </c>
      <c r="G40" s="656" t="s">
        <v>55577</v>
      </c>
      <c r="H40" s="656"/>
      <c r="I40" s="657" t="s">
        <v>55578</v>
      </c>
    </row>
    <row r="41" spans="2:255">
      <c r="F41" s="658" t="s">
        <v>55584</v>
      </c>
      <c r="G41" s="656">
        <v>652190.43000000005</v>
      </c>
      <c r="H41" s="659">
        <f>G41/$D$32</f>
        <v>0.83312601323156898</v>
      </c>
      <c r="I41" s="659">
        <f>1-H41</f>
        <v>0.16687398676843102</v>
      </c>
    </row>
    <row r="42" spans="2:255">
      <c r="F42" s="658" t="s">
        <v>55583</v>
      </c>
      <c r="G42" s="656">
        <v>579824.06000000006</v>
      </c>
      <c r="H42" s="659">
        <f>G42/$D$32</f>
        <v>0.7406832195982116</v>
      </c>
      <c r="I42" s="659">
        <f>1-H42</f>
        <v>0.2593167804017884</v>
      </c>
    </row>
    <row r="43" spans="2:255">
      <c r="F43" s="658" t="s">
        <v>55581</v>
      </c>
      <c r="G43" s="656">
        <v>512244</v>
      </c>
      <c r="H43" s="659">
        <f>G43/$D$32</f>
        <v>0.65435459014906394</v>
      </c>
      <c r="I43" s="659">
        <f>1-H43</f>
        <v>0.34564540985093606</v>
      </c>
    </row>
  </sheetData>
  <mergeCells count="12">
    <mergeCell ref="B6:D6"/>
    <mergeCell ref="B7:D7"/>
    <mergeCell ref="F8:F10"/>
    <mergeCell ref="G8:G10"/>
    <mergeCell ref="H8:H10"/>
    <mergeCell ref="B10:D10"/>
    <mergeCell ref="F38:I38"/>
    <mergeCell ref="B11:B12"/>
    <mergeCell ref="C11:C12"/>
    <mergeCell ref="D11:D12"/>
    <mergeCell ref="B31:D31"/>
    <mergeCell ref="B32:C32"/>
  </mergeCells>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1"/>
  <sheetViews>
    <sheetView view="pageBreakPreview" topLeftCell="A7" zoomScaleSheetLayoutView="100" workbookViewId="0">
      <selection activeCell="AC37" sqref="AC37"/>
    </sheetView>
  </sheetViews>
  <sheetFormatPr defaultRowHeight="12.75"/>
  <cols>
    <col min="1" max="1" width="9.140625" style="166"/>
    <col min="2" max="2" width="4.28515625" style="296" customWidth="1"/>
    <col min="3" max="3" width="2.7109375" style="296" customWidth="1"/>
    <col min="4" max="4" width="5" style="296" customWidth="1"/>
    <col min="5" max="5" width="4.28515625" style="296" customWidth="1"/>
    <col min="6" max="6" width="4.5703125" style="296" customWidth="1"/>
    <col min="7" max="7" width="3.5703125" style="296" customWidth="1"/>
    <col min="8" max="8" width="4" style="296" customWidth="1"/>
    <col min="9" max="10" width="2.7109375" style="296" customWidth="1"/>
    <col min="11" max="11" width="14.5703125" style="296" customWidth="1"/>
    <col min="12" max="12" width="10.140625" style="296" customWidth="1"/>
    <col min="13" max="13" width="4.5703125" style="296" customWidth="1"/>
    <col min="14" max="14" width="0.140625" style="296" customWidth="1"/>
    <col min="15" max="15" width="15" style="296" customWidth="1"/>
    <col min="16" max="16" width="4.5703125" style="296" hidden="1" customWidth="1"/>
    <col min="17" max="17" width="4.28515625" style="296" hidden="1" customWidth="1"/>
    <col min="18" max="18" width="9.28515625" style="296" customWidth="1"/>
    <col min="19" max="19" width="9.140625" style="296" customWidth="1"/>
    <col min="20" max="20" width="7.5703125" style="296" hidden="1" customWidth="1"/>
    <col min="21" max="21" width="7.85546875" style="296" customWidth="1"/>
    <col min="22" max="22" width="6.28515625" style="296" hidden="1" customWidth="1"/>
    <col min="23" max="23" width="6.5703125" style="296" hidden="1" customWidth="1"/>
    <col min="24" max="24" width="10.7109375" style="296" customWidth="1"/>
    <col min="25" max="25" width="15.7109375" style="296" customWidth="1"/>
    <col min="26" max="26" width="9" style="299" customWidth="1"/>
    <col min="27" max="27" width="12.28515625" style="299" customWidth="1"/>
    <col min="28" max="28" width="18.5703125" style="165" customWidth="1"/>
    <col min="29" max="29" width="15.140625" style="166" customWidth="1"/>
    <col min="30" max="30" width="9.140625" style="166"/>
    <col min="31" max="31" width="11.42578125" style="166" bestFit="1" customWidth="1"/>
    <col min="32" max="16384" width="9.140625" style="166"/>
  </cols>
  <sheetData>
    <row r="1" spans="2:31" ht="6" customHeight="1">
      <c r="B1" s="161"/>
      <c r="C1" s="162"/>
      <c r="D1" s="162"/>
      <c r="E1" s="162"/>
      <c r="F1" s="162"/>
      <c r="G1" s="162"/>
      <c r="H1" s="162"/>
      <c r="I1" s="162"/>
      <c r="J1" s="162"/>
      <c r="K1" s="162"/>
      <c r="L1" s="162"/>
      <c r="M1" s="162"/>
      <c r="N1" s="162"/>
      <c r="O1" s="162"/>
      <c r="P1" s="162"/>
      <c r="Q1" s="162"/>
      <c r="R1" s="162"/>
      <c r="S1" s="162"/>
      <c r="T1" s="162"/>
      <c r="U1" s="162"/>
      <c r="V1" s="162"/>
      <c r="W1" s="162"/>
      <c r="X1" s="162"/>
      <c r="Y1" s="162"/>
      <c r="Z1" s="163"/>
      <c r="AA1" s="164"/>
    </row>
    <row r="2" spans="2:31">
      <c r="B2" s="167"/>
      <c r="C2" s="168"/>
      <c r="D2" s="168"/>
      <c r="E2" s="168"/>
      <c r="F2" s="168"/>
      <c r="G2" s="168"/>
      <c r="H2" s="168"/>
      <c r="I2" s="168"/>
      <c r="J2" s="168"/>
      <c r="K2" s="168"/>
      <c r="L2" s="168"/>
      <c r="M2" s="168"/>
      <c r="N2" s="168"/>
      <c r="O2" s="168"/>
      <c r="P2" s="168"/>
      <c r="Q2" s="168"/>
      <c r="R2" s="168"/>
      <c r="S2" s="168"/>
      <c r="T2" s="168"/>
      <c r="U2" s="168"/>
      <c r="V2" s="168"/>
      <c r="W2" s="168"/>
      <c r="X2" s="168"/>
      <c r="Y2" s="168"/>
      <c r="Z2" s="168"/>
      <c r="AA2" s="169" t="s">
        <v>32815</v>
      </c>
    </row>
    <row r="3" spans="2:31" ht="15">
      <c r="B3" s="167"/>
      <c r="C3" s="168"/>
      <c r="D3" s="168"/>
      <c r="E3" s="168"/>
      <c r="F3" s="168"/>
      <c r="G3" s="168"/>
      <c r="H3" s="168"/>
      <c r="I3" s="168"/>
      <c r="J3" s="168"/>
      <c r="K3" s="170" t="s">
        <v>32816</v>
      </c>
      <c r="L3" s="168"/>
      <c r="M3" s="168"/>
      <c r="N3" s="168"/>
      <c r="O3" s="168"/>
      <c r="P3" s="168"/>
      <c r="Q3" s="168"/>
      <c r="R3" s="168"/>
      <c r="S3" s="168"/>
      <c r="T3" s="168"/>
      <c r="U3" s="168"/>
      <c r="V3" s="168"/>
      <c r="W3" s="168"/>
      <c r="X3" s="168"/>
      <c r="Y3" s="168"/>
      <c r="Z3" s="168"/>
      <c r="AA3" s="171" t="s">
        <v>32817</v>
      </c>
    </row>
    <row r="4" spans="2:31" ht="15.75">
      <c r="B4" s="167"/>
      <c r="C4" s="168"/>
      <c r="D4" s="168"/>
      <c r="E4" s="168"/>
      <c r="F4" s="168"/>
      <c r="G4" s="168"/>
      <c r="H4" s="168"/>
      <c r="I4" s="168"/>
      <c r="J4" s="168"/>
      <c r="K4" s="168"/>
      <c r="L4" s="172"/>
      <c r="M4" s="173"/>
      <c r="N4" s="173"/>
      <c r="O4" s="173"/>
      <c r="P4" s="173"/>
      <c r="Q4" s="173"/>
      <c r="R4" s="173"/>
      <c r="S4" s="173"/>
      <c r="T4" s="173"/>
      <c r="U4" s="173"/>
      <c r="V4" s="173"/>
      <c r="W4" s="173"/>
      <c r="X4" s="173"/>
      <c r="Y4" s="173"/>
      <c r="Z4" s="173"/>
      <c r="AA4" s="174"/>
    </row>
    <row r="5" spans="2:31" s="183" customFormat="1" ht="12.75" customHeight="1">
      <c r="B5" s="175" t="str">
        <f>[8]CronogFF!B7</f>
        <v>Nº do CT</v>
      </c>
      <c r="C5" s="176"/>
      <c r="D5" s="176"/>
      <c r="E5" s="176"/>
      <c r="F5" s="176"/>
      <c r="G5" s="176"/>
      <c r="H5" s="177" t="s">
        <v>32818</v>
      </c>
      <c r="I5" s="178"/>
      <c r="J5" s="178"/>
      <c r="K5" s="176"/>
      <c r="L5" s="176"/>
      <c r="M5" s="178"/>
      <c r="N5" s="178"/>
      <c r="O5" s="175" t="s">
        <v>32819</v>
      </c>
      <c r="P5" s="179"/>
      <c r="Q5" s="179"/>
      <c r="R5" s="179"/>
      <c r="S5" s="176"/>
      <c r="T5" s="178"/>
      <c r="U5" s="175" t="s">
        <v>32820</v>
      </c>
      <c r="V5" s="176"/>
      <c r="W5" s="180"/>
      <c r="X5" s="180"/>
      <c r="Y5" s="180"/>
      <c r="Z5" s="177" t="s">
        <v>32821</v>
      </c>
      <c r="AA5" s="181"/>
      <c r="AB5" s="182"/>
    </row>
    <row r="6" spans="2:31" ht="48" customHeight="1">
      <c r="B6" s="784"/>
      <c r="C6" s="785"/>
      <c r="D6" s="785"/>
      <c r="E6" s="785"/>
      <c r="F6" s="785"/>
      <c r="G6" s="786"/>
      <c r="H6" s="784" t="s">
        <v>32822</v>
      </c>
      <c r="I6" s="785"/>
      <c r="J6" s="785"/>
      <c r="K6" s="785"/>
      <c r="L6" s="785"/>
      <c r="M6" s="184"/>
      <c r="N6" s="184"/>
      <c r="O6" s="784" t="s">
        <v>32823</v>
      </c>
      <c r="P6" s="785"/>
      <c r="Q6" s="785"/>
      <c r="R6" s="785"/>
      <c r="S6" s="785"/>
      <c r="T6" s="185"/>
      <c r="U6" s="787" t="s">
        <v>32805</v>
      </c>
      <c r="V6" s="788"/>
      <c r="W6" s="788"/>
      <c r="X6" s="788"/>
      <c r="Y6" s="789"/>
      <c r="Z6" s="773"/>
      <c r="AA6" s="774"/>
    </row>
    <row r="7" spans="2:31" ht="3.75" customHeight="1">
      <c r="B7" s="167"/>
      <c r="C7" s="168"/>
      <c r="D7" s="168"/>
      <c r="E7" s="168"/>
      <c r="F7" s="168"/>
      <c r="G7" s="168"/>
      <c r="H7" s="168"/>
      <c r="I7" s="168"/>
      <c r="J7" s="168"/>
      <c r="K7" s="186"/>
      <c r="L7" s="186"/>
      <c r="M7" s="186"/>
      <c r="N7" s="186"/>
      <c r="O7" s="186"/>
      <c r="P7" s="186"/>
      <c r="Q7" s="186"/>
      <c r="R7" s="186"/>
      <c r="S7" s="186"/>
      <c r="T7" s="186"/>
      <c r="U7" s="186"/>
      <c r="V7" s="186"/>
      <c r="W7" s="186"/>
      <c r="X7" s="186"/>
      <c r="Y7" s="186"/>
      <c r="Z7" s="186"/>
      <c r="AA7" s="187"/>
    </row>
    <row r="8" spans="2:31">
      <c r="B8" s="167" t="s">
        <v>32824</v>
      </c>
      <c r="C8" s="168"/>
      <c r="D8" s="168"/>
      <c r="E8" s="168"/>
      <c r="F8" s="168"/>
      <c r="G8" s="168"/>
      <c r="H8" s="168"/>
      <c r="I8" s="168"/>
      <c r="J8" s="168"/>
      <c r="K8" s="168"/>
      <c r="L8" s="168"/>
      <c r="M8" s="186"/>
      <c r="N8" s="186"/>
      <c r="O8" s="177" t="s">
        <v>32825</v>
      </c>
      <c r="P8" s="168"/>
      <c r="Q8" s="168"/>
      <c r="R8" s="168"/>
      <c r="S8" s="168"/>
      <c r="T8" s="176"/>
      <c r="U8" s="176"/>
      <c r="V8" s="168"/>
      <c r="W8" s="168"/>
      <c r="X8" s="168"/>
      <c r="Y8" s="168"/>
      <c r="Z8" s="188"/>
      <c r="AA8" s="181"/>
    </row>
    <row r="9" spans="2:31" ht="12.75" customHeight="1">
      <c r="B9" s="189"/>
      <c r="C9" s="190"/>
      <c r="D9" s="191" t="s">
        <v>32826</v>
      </c>
      <c r="E9" s="192"/>
      <c r="F9" s="192"/>
      <c r="G9" s="193"/>
      <c r="H9" s="194"/>
      <c r="I9" s="194"/>
      <c r="J9" s="190"/>
      <c r="K9" s="193" t="s">
        <v>32827</v>
      </c>
      <c r="L9" s="193"/>
      <c r="M9" s="195"/>
      <c r="N9" s="195"/>
      <c r="O9" s="775"/>
      <c r="P9" s="776"/>
      <c r="Q9" s="776"/>
      <c r="R9" s="776"/>
      <c r="S9" s="776"/>
      <c r="T9" s="776"/>
      <c r="U9" s="776"/>
      <c r="V9" s="776"/>
      <c r="W9" s="776"/>
      <c r="X9" s="776"/>
      <c r="Y9" s="776"/>
      <c r="Z9" s="776"/>
      <c r="AA9" s="777"/>
    </row>
    <row r="10" spans="2:31" ht="3.75" customHeight="1">
      <c r="B10" s="196"/>
      <c r="C10" s="197"/>
      <c r="D10" s="197"/>
      <c r="E10" s="197"/>
      <c r="F10" s="197"/>
      <c r="G10" s="197"/>
      <c r="H10" s="197"/>
      <c r="I10" s="197"/>
      <c r="J10" s="197"/>
      <c r="K10" s="197"/>
      <c r="L10" s="197"/>
      <c r="M10" s="198"/>
      <c r="N10" s="198"/>
      <c r="O10" s="197"/>
      <c r="P10" s="197"/>
      <c r="Q10" s="197"/>
      <c r="R10" s="197"/>
      <c r="S10" s="197"/>
      <c r="T10" s="197"/>
      <c r="U10" s="197"/>
      <c r="V10" s="197"/>
      <c r="W10" s="197"/>
      <c r="X10" s="197"/>
      <c r="Y10" s="197"/>
      <c r="Z10" s="197"/>
      <c r="AA10" s="199"/>
    </row>
    <row r="11" spans="2:31" ht="7.5" hidden="1" customHeight="1">
      <c r="B11" s="200"/>
      <c r="C11" s="201"/>
      <c r="D11" s="201"/>
      <c r="E11" s="201"/>
      <c r="F11" s="201"/>
      <c r="G11" s="201"/>
      <c r="H11" s="201"/>
      <c r="I11" s="201"/>
      <c r="J11" s="201"/>
      <c r="K11" s="201"/>
      <c r="L11" s="201"/>
      <c r="M11" s="178" t="s">
        <v>32828</v>
      </c>
      <c r="N11" s="201" t="s">
        <v>32829</v>
      </c>
      <c r="O11" s="178"/>
      <c r="P11" s="201"/>
      <c r="Q11" s="201"/>
      <c r="R11" s="201"/>
      <c r="S11" s="201"/>
      <c r="T11" s="201"/>
      <c r="U11" s="201"/>
      <c r="V11" s="201"/>
      <c r="W11" s="201"/>
      <c r="X11" s="201"/>
      <c r="Y11" s="201"/>
      <c r="Z11" s="202"/>
      <c r="AA11" s="203"/>
    </row>
    <row r="12" spans="2:31" ht="12.75" customHeight="1">
      <c r="B12" s="204"/>
      <c r="C12" s="205"/>
      <c r="D12" s="206"/>
      <c r="E12" s="206"/>
      <c r="F12" s="206"/>
      <c r="G12" s="206"/>
      <c r="H12" s="206"/>
      <c r="I12" s="206"/>
      <c r="J12" s="206"/>
      <c r="K12" s="206"/>
      <c r="L12" s="206"/>
      <c r="M12" s="207" t="s">
        <v>32830</v>
      </c>
      <c r="N12" s="206"/>
      <c r="O12" s="790"/>
      <c r="P12" s="790"/>
      <c r="Q12" s="790"/>
      <c r="R12" s="790"/>
      <c r="S12" s="790"/>
      <c r="T12" s="790"/>
      <c r="U12" s="790"/>
      <c r="V12" s="790"/>
      <c r="W12" s="790"/>
      <c r="X12" s="206"/>
      <c r="Y12" s="208"/>
      <c r="Z12" s="202"/>
      <c r="AA12" s="203"/>
    </row>
    <row r="13" spans="2:31" ht="12.75" customHeight="1">
      <c r="B13" s="791" t="s">
        <v>32831</v>
      </c>
      <c r="C13" s="792"/>
      <c r="D13" s="792"/>
      <c r="E13" s="792"/>
      <c r="F13" s="792"/>
      <c r="G13" s="792"/>
      <c r="H13" s="792"/>
      <c r="I13" s="792"/>
      <c r="J13" s="792"/>
      <c r="K13" s="792"/>
      <c r="L13" s="793"/>
      <c r="M13" s="209"/>
      <c r="N13" s="210"/>
      <c r="O13" s="794" t="str">
        <f>IF(C9&lt;&gt;0,"Financiamento","Repasse")</f>
        <v>Repasse</v>
      </c>
      <c r="P13" s="795"/>
      <c r="Q13" s="795"/>
      <c r="R13" s="796"/>
      <c r="S13" s="797" t="s">
        <v>32832</v>
      </c>
      <c r="T13" s="798"/>
      <c r="U13" s="798"/>
      <c r="V13" s="798"/>
      <c r="W13" s="798"/>
      <c r="X13" s="799"/>
      <c r="Y13" s="211" t="s">
        <v>138</v>
      </c>
      <c r="Z13" s="212" t="s">
        <v>32833</v>
      </c>
      <c r="AA13" s="212" t="s">
        <v>32832</v>
      </c>
    </row>
    <row r="14" spans="2:31" ht="12.75" customHeight="1">
      <c r="B14" s="213" t="s">
        <v>32834</v>
      </c>
      <c r="C14" s="781" t="s">
        <v>32835</v>
      </c>
      <c r="D14" s="782"/>
      <c r="E14" s="782"/>
      <c r="F14" s="782"/>
      <c r="G14" s="782"/>
      <c r="H14" s="782"/>
      <c r="I14" s="782"/>
      <c r="J14" s="782"/>
      <c r="K14" s="783"/>
      <c r="L14" s="214" t="s">
        <v>32836</v>
      </c>
      <c r="M14" s="215" t="s">
        <v>32837</v>
      </c>
      <c r="N14" s="216" t="s">
        <v>32838</v>
      </c>
      <c r="O14" s="217" t="s">
        <v>32839</v>
      </c>
      <c r="P14" s="217" t="s">
        <v>32840</v>
      </c>
      <c r="Q14" s="217" t="s">
        <v>32841</v>
      </c>
      <c r="R14" s="217" t="s">
        <v>32842</v>
      </c>
      <c r="S14" s="218" t="s">
        <v>32843</v>
      </c>
      <c r="T14" s="219" t="s">
        <v>32844</v>
      </c>
      <c r="U14" s="220" t="s">
        <v>32845</v>
      </c>
      <c r="V14" s="218" t="s">
        <v>32846</v>
      </c>
      <c r="W14" s="220" t="s">
        <v>32845</v>
      </c>
      <c r="X14" s="221" t="s">
        <v>32847</v>
      </c>
      <c r="Y14" s="222" t="s">
        <v>32848</v>
      </c>
      <c r="Z14" s="223" t="s">
        <v>32849</v>
      </c>
      <c r="AA14" s="223" t="s">
        <v>32850</v>
      </c>
      <c r="AB14" s="224"/>
    </row>
    <row r="15" spans="2:31" s="183" customFormat="1" ht="15.95" customHeight="1">
      <c r="B15" s="225">
        <v>1</v>
      </c>
      <c r="C15" s="778" t="str">
        <f>'ORÇ SANTO ANTONIO'!C16:I16</f>
        <v>SERVIÇOS DE ESCRITÓRIO, LABORATÓRIO E CAMPO</v>
      </c>
      <c r="D15" s="779"/>
      <c r="E15" s="779"/>
      <c r="F15" s="779"/>
      <c r="G15" s="779"/>
      <c r="H15" s="779"/>
      <c r="I15" s="779"/>
      <c r="J15" s="779"/>
      <c r="K15" s="780"/>
      <c r="L15" s="226"/>
      <c r="M15" s="227"/>
      <c r="N15" s="228"/>
      <c r="O15" s="229">
        <f>Y15*R15</f>
        <v>12072.138000000001</v>
      </c>
      <c r="P15" s="230"/>
      <c r="Q15" s="230"/>
      <c r="R15" s="231">
        <v>0.94</v>
      </c>
      <c r="S15" s="229">
        <f>Y15-O15</f>
        <v>770.5619999999999</v>
      </c>
      <c r="T15" s="232"/>
      <c r="U15" s="233">
        <f>X15-R15</f>
        <v>6.0000000000000053E-2</v>
      </c>
      <c r="V15" s="229"/>
      <c r="W15" s="234"/>
      <c r="X15" s="231">
        <v>1</v>
      </c>
      <c r="Y15" s="235">
        <f>'ORÇ SANTO ANTONIO'!I18</f>
        <v>12842.7</v>
      </c>
      <c r="Z15" s="236"/>
      <c r="AA15" s="237"/>
      <c r="AB15" s="238"/>
      <c r="AC15" s="239"/>
      <c r="AE15" s="240"/>
    </row>
    <row r="16" spans="2:31" s="183" customFormat="1" ht="15.95" customHeight="1">
      <c r="B16" s="225">
        <v>2</v>
      </c>
      <c r="C16" s="778" t="str">
        <f>'ORÇ SANTO ANTONIO'!C19:I19</f>
        <v>CANTEIRO DE OBRA</v>
      </c>
      <c r="D16" s="779"/>
      <c r="E16" s="779"/>
      <c r="F16" s="779"/>
      <c r="G16" s="779"/>
      <c r="H16" s="779"/>
      <c r="I16" s="779"/>
      <c r="J16" s="779"/>
      <c r="K16" s="780"/>
      <c r="L16" s="226"/>
      <c r="M16" s="227"/>
      <c r="N16" s="228"/>
      <c r="O16" s="229">
        <f t="shared" ref="O16:O31" si="0">Y16*R16</f>
        <v>28215.4912</v>
      </c>
      <c r="P16" s="230"/>
      <c r="Q16" s="230"/>
      <c r="R16" s="231">
        <v>0.94</v>
      </c>
      <c r="S16" s="229">
        <f t="shared" ref="S16:S31" si="1">Y16-O16</f>
        <v>1800.9888000000028</v>
      </c>
      <c r="T16" s="232"/>
      <c r="U16" s="233">
        <f t="shared" ref="U16:U31" si="2">X16-R16</f>
        <v>6.0000000000000053E-2</v>
      </c>
      <c r="V16" s="229"/>
      <c r="W16" s="234"/>
      <c r="X16" s="231">
        <v>1</v>
      </c>
      <c r="Y16" s="235">
        <f>'ORÇ SANTO ANTONIO'!I25</f>
        <v>30016.480000000003</v>
      </c>
      <c r="Z16" s="236"/>
      <c r="AA16" s="237"/>
      <c r="AB16" s="238"/>
      <c r="AC16" s="239"/>
      <c r="AE16" s="240"/>
    </row>
    <row r="17" spans="2:31" s="183" customFormat="1" ht="15.95" customHeight="1">
      <c r="B17" s="225">
        <v>3</v>
      </c>
      <c r="C17" s="778" t="str">
        <f>'ORÇ SANTO ANTONIO'!C26:I26</f>
        <v>MOVIMENTO DE TERRA</v>
      </c>
      <c r="D17" s="779"/>
      <c r="E17" s="779"/>
      <c r="F17" s="779"/>
      <c r="G17" s="779"/>
      <c r="H17" s="779"/>
      <c r="I17" s="779"/>
      <c r="J17" s="779"/>
      <c r="K17" s="780"/>
      <c r="L17" s="226"/>
      <c r="M17" s="227"/>
      <c r="N17" s="228"/>
      <c r="O17" s="229">
        <f t="shared" si="0"/>
        <v>8656.1027999999988</v>
      </c>
      <c r="P17" s="230"/>
      <c r="Q17" s="230"/>
      <c r="R17" s="231">
        <v>0.94</v>
      </c>
      <c r="S17" s="229">
        <f t="shared" si="1"/>
        <v>552.51720000000023</v>
      </c>
      <c r="T17" s="232"/>
      <c r="U17" s="233">
        <f t="shared" si="2"/>
        <v>6.0000000000000053E-2</v>
      </c>
      <c r="V17" s="229"/>
      <c r="W17" s="234"/>
      <c r="X17" s="231">
        <v>1</v>
      </c>
      <c r="Y17" s="235">
        <f>'ORÇ SANTO ANTONIO'!I32</f>
        <v>9208.619999999999</v>
      </c>
      <c r="Z17" s="236"/>
      <c r="AA17" s="237"/>
      <c r="AB17" s="238"/>
      <c r="AC17" s="239"/>
      <c r="AE17" s="241"/>
    </row>
    <row r="18" spans="2:31" s="183" customFormat="1" ht="15.95" customHeight="1">
      <c r="B18" s="225">
        <v>4</v>
      </c>
      <c r="C18" s="778" t="str">
        <f>'ORÇ SANTO ANTONIO'!C33:I33</f>
        <v>DEMOLIÇÕES</v>
      </c>
      <c r="D18" s="779"/>
      <c r="E18" s="779"/>
      <c r="F18" s="779"/>
      <c r="G18" s="779"/>
      <c r="H18" s="779"/>
      <c r="I18" s="779"/>
      <c r="J18" s="779"/>
      <c r="K18" s="780"/>
      <c r="L18" s="226"/>
      <c r="M18" s="227"/>
      <c r="N18" s="228"/>
      <c r="O18" s="229">
        <f t="shared" si="0"/>
        <v>22091.052799999998</v>
      </c>
      <c r="P18" s="230"/>
      <c r="Q18" s="230"/>
      <c r="R18" s="231">
        <v>0.94</v>
      </c>
      <c r="S18" s="229">
        <f t="shared" si="1"/>
        <v>1410.0672000000013</v>
      </c>
      <c r="T18" s="232"/>
      <c r="U18" s="233">
        <f t="shared" si="2"/>
        <v>6.0000000000000053E-2</v>
      </c>
      <c r="V18" s="229"/>
      <c r="W18" s="234"/>
      <c r="X18" s="231">
        <v>1</v>
      </c>
      <c r="Y18" s="235">
        <f>'ORÇ SANTO ANTONIO'!I41</f>
        <v>23501.119999999999</v>
      </c>
      <c r="Z18" s="236"/>
      <c r="AA18" s="237"/>
      <c r="AB18" s="238"/>
      <c r="AC18" s="241"/>
      <c r="AE18" s="241"/>
    </row>
    <row r="19" spans="2:31" s="183" customFormat="1" ht="15.95" customHeight="1">
      <c r="B19" s="225">
        <v>5</v>
      </c>
      <c r="C19" s="778" t="str">
        <f>'ORÇ SANTO ANTONIO'!C42:I42</f>
        <v>TRANSPORTES</v>
      </c>
      <c r="D19" s="779"/>
      <c r="E19" s="779"/>
      <c r="F19" s="779"/>
      <c r="G19" s="779"/>
      <c r="H19" s="779"/>
      <c r="I19" s="779"/>
      <c r="J19" s="779"/>
      <c r="K19" s="780"/>
      <c r="L19" s="226"/>
      <c r="M19" s="227"/>
      <c r="N19" s="228"/>
      <c r="O19" s="229">
        <f t="shared" si="0"/>
        <v>18129.676599999999</v>
      </c>
      <c r="P19" s="230"/>
      <c r="Q19" s="230"/>
      <c r="R19" s="231">
        <v>0.94</v>
      </c>
      <c r="S19" s="229">
        <f t="shared" si="1"/>
        <v>1157.2134000000005</v>
      </c>
      <c r="T19" s="232"/>
      <c r="U19" s="233">
        <f t="shared" si="2"/>
        <v>6.0000000000000053E-2</v>
      </c>
      <c r="V19" s="229"/>
      <c r="W19" s="234"/>
      <c r="X19" s="231">
        <v>1</v>
      </c>
      <c r="Y19" s="235">
        <f>'ORÇ SANTO ANTONIO'!I48</f>
        <v>19286.89</v>
      </c>
      <c r="Z19" s="236"/>
      <c r="AA19" s="237"/>
      <c r="AB19" s="238"/>
      <c r="AE19" s="241"/>
    </row>
    <row r="20" spans="2:31" s="183" customFormat="1" ht="15.95" customHeight="1">
      <c r="B20" s="225">
        <v>6</v>
      </c>
      <c r="C20" s="778" t="str">
        <f>'ORÇ SANTO ANTONIO'!C49:I49</f>
        <v>SERVIÇOS COMPLEMENTARES</v>
      </c>
      <c r="D20" s="779"/>
      <c r="E20" s="779"/>
      <c r="F20" s="779"/>
      <c r="G20" s="779"/>
      <c r="H20" s="779"/>
      <c r="I20" s="779"/>
      <c r="J20" s="779"/>
      <c r="K20" s="780"/>
      <c r="L20" s="226"/>
      <c r="M20" s="227"/>
      <c r="N20" s="228"/>
      <c r="O20" s="229">
        <f t="shared" si="0"/>
        <v>10805.4504</v>
      </c>
      <c r="P20" s="230"/>
      <c r="Q20" s="230"/>
      <c r="R20" s="231">
        <v>0.94</v>
      </c>
      <c r="S20" s="229">
        <f t="shared" si="1"/>
        <v>689.70960000000014</v>
      </c>
      <c r="T20" s="232"/>
      <c r="U20" s="233">
        <f t="shared" si="2"/>
        <v>6.0000000000000053E-2</v>
      </c>
      <c r="V20" s="229"/>
      <c r="W20" s="234"/>
      <c r="X20" s="231">
        <v>1</v>
      </c>
      <c r="Y20" s="235">
        <f>'ORÇ SANTO ANTONIO'!I56</f>
        <v>11495.16</v>
      </c>
      <c r="Z20" s="236"/>
      <c r="AA20" s="237"/>
      <c r="AB20" s="238"/>
      <c r="AE20" s="241"/>
    </row>
    <row r="21" spans="2:31" s="183" customFormat="1" ht="15.95" customHeight="1">
      <c r="B21" s="225">
        <v>7</v>
      </c>
      <c r="C21" s="778" t="str">
        <f>'ORÇ SANTO ANTONIO'!C57:I57</f>
        <v>FUNDAÇÕES E ESTRUTURAS</v>
      </c>
      <c r="D21" s="779"/>
      <c r="E21" s="779"/>
      <c r="F21" s="779"/>
      <c r="G21" s="779"/>
      <c r="H21" s="779"/>
      <c r="I21" s="779"/>
      <c r="J21" s="779"/>
      <c r="K21" s="780"/>
      <c r="L21" s="226"/>
      <c r="M21" s="227"/>
      <c r="N21" s="228"/>
      <c r="O21" s="229">
        <f t="shared" si="0"/>
        <v>117163.8654</v>
      </c>
      <c r="P21" s="230"/>
      <c r="Q21" s="230"/>
      <c r="R21" s="231">
        <v>0.94</v>
      </c>
      <c r="S21" s="229">
        <f t="shared" si="1"/>
        <v>7478.5446000000084</v>
      </c>
      <c r="T21" s="232"/>
      <c r="U21" s="233">
        <f t="shared" si="2"/>
        <v>6.0000000000000053E-2</v>
      </c>
      <c r="V21" s="229"/>
      <c r="W21" s="234"/>
      <c r="X21" s="231">
        <v>1</v>
      </c>
      <c r="Y21" s="235">
        <f>'ORÇ SANTO ANTONIO'!I61</f>
        <v>124642.41</v>
      </c>
      <c r="Z21" s="236"/>
      <c r="AA21" s="237"/>
      <c r="AB21" s="242">
        <v>975000</v>
      </c>
      <c r="AC21" s="243">
        <f>AB21/AB23</f>
        <v>0.90030520623508348</v>
      </c>
      <c r="AE21" s="241"/>
    </row>
    <row r="22" spans="2:31" s="183" customFormat="1" ht="15.95" customHeight="1">
      <c r="B22" s="225">
        <v>8</v>
      </c>
      <c r="C22" s="778" t="str">
        <f>'ORÇ SANTO ANTONIO'!C62:I62</f>
        <v>ALVENARIAS, DIVISÓRIAS E ESQUADRIAS</v>
      </c>
      <c r="D22" s="779"/>
      <c r="E22" s="779"/>
      <c r="F22" s="779"/>
      <c r="G22" s="779"/>
      <c r="H22" s="779"/>
      <c r="I22" s="779"/>
      <c r="J22" s="779"/>
      <c r="K22" s="780"/>
      <c r="L22" s="226"/>
      <c r="M22" s="227"/>
      <c r="N22" s="228"/>
      <c r="O22" s="229">
        <f t="shared" si="0"/>
        <v>150553.7464</v>
      </c>
      <c r="P22" s="230"/>
      <c r="Q22" s="230"/>
      <c r="R22" s="231">
        <v>0.94</v>
      </c>
      <c r="S22" s="229">
        <f t="shared" si="1"/>
        <v>9609.813599999994</v>
      </c>
      <c r="T22" s="232"/>
      <c r="U22" s="233">
        <f t="shared" si="2"/>
        <v>6.0000000000000053E-2</v>
      </c>
      <c r="V22" s="229"/>
      <c r="W22" s="234"/>
      <c r="X22" s="231">
        <v>1</v>
      </c>
      <c r="Y22" s="235">
        <f>'ORÇ SANTO ANTONIO'!I68</f>
        <v>160163.56</v>
      </c>
      <c r="Z22" s="236"/>
      <c r="AA22" s="237"/>
      <c r="AB22" s="242">
        <v>107966.08</v>
      </c>
      <c r="AC22" s="243">
        <f>AB22/AB23</f>
        <v>9.969479376491644E-2</v>
      </c>
      <c r="AE22" s="241"/>
    </row>
    <row r="23" spans="2:31" s="183" customFormat="1" ht="15.95" customHeight="1">
      <c r="B23" s="225">
        <v>9</v>
      </c>
      <c r="C23" s="778" t="str">
        <f>'ORÇ SANTO ANTONIO'!C69:I69</f>
        <v>BASES E PAVIMENTOS</v>
      </c>
      <c r="D23" s="779"/>
      <c r="E23" s="779"/>
      <c r="F23" s="779"/>
      <c r="G23" s="779"/>
      <c r="H23" s="779"/>
      <c r="I23" s="779"/>
      <c r="J23" s="779"/>
      <c r="K23" s="780"/>
      <c r="L23" s="226"/>
      <c r="M23" s="227"/>
      <c r="N23" s="228"/>
      <c r="O23" s="229">
        <f t="shared" si="0"/>
        <v>113378.10939999997</v>
      </c>
      <c r="P23" s="230"/>
      <c r="Q23" s="230"/>
      <c r="R23" s="231">
        <v>0.94</v>
      </c>
      <c r="S23" s="229">
        <f t="shared" si="1"/>
        <v>7236.9006000000081</v>
      </c>
      <c r="T23" s="232"/>
      <c r="U23" s="233">
        <f t="shared" si="2"/>
        <v>6.0000000000000053E-2</v>
      </c>
      <c r="V23" s="229"/>
      <c r="W23" s="234"/>
      <c r="X23" s="231">
        <v>1</v>
      </c>
      <c r="Y23" s="235">
        <f>'ORÇ SANTO ANTONIO'!I79</f>
        <v>120615.00999999998</v>
      </c>
      <c r="Z23" s="236"/>
      <c r="AA23" s="237"/>
      <c r="AB23" s="242">
        <f>SUM(AB21:AB22)</f>
        <v>1082966.08</v>
      </c>
      <c r="AE23" s="241"/>
    </row>
    <row r="24" spans="2:31" s="183" customFormat="1" ht="15.95" customHeight="1">
      <c r="B24" s="225">
        <v>10</v>
      </c>
      <c r="C24" s="778" t="str">
        <f>'ORÇ SANTO ANTONIO'!C80:I80</f>
        <v>PARQUES E JARDINS</v>
      </c>
      <c r="D24" s="779"/>
      <c r="E24" s="779"/>
      <c r="F24" s="779"/>
      <c r="G24" s="779"/>
      <c r="H24" s="779"/>
      <c r="I24" s="779"/>
      <c r="J24" s="779"/>
      <c r="K24" s="780"/>
      <c r="L24" s="226"/>
      <c r="M24" s="227"/>
      <c r="N24" s="228"/>
      <c r="O24" s="229">
        <f t="shared" si="0"/>
        <v>35011.183599999997</v>
      </c>
      <c r="P24" s="230"/>
      <c r="Q24" s="230"/>
      <c r="R24" s="231">
        <v>0.94</v>
      </c>
      <c r="S24" s="229">
        <f t="shared" si="1"/>
        <v>2234.7564000000057</v>
      </c>
      <c r="T24" s="232"/>
      <c r="U24" s="233">
        <f t="shared" si="2"/>
        <v>6.0000000000000053E-2</v>
      </c>
      <c r="V24" s="229"/>
      <c r="W24" s="234"/>
      <c r="X24" s="231">
        <v>1</v>
      </c>
      <c r="Y24" s="235">
        <f>'ORÇ SANTO ANTONIO'!I91</f>
        <v>37245.94</v>
      </c>
      <c r="Z24" s="236"/>
      <c r="AA24" s="237"/>
      <c r="AB24" s="244">
        <f>Y32-AB23</f>
        <v>-300142.81000000017</v>
      </c>
      <c r="AC24" s="245" t="s">
        <v>32851</v>
      </c>
      <c r="AE24" s="241"/>
    </row>
    <row r="25" spans="2:31" s="183" customFormat="1" ht="15.95" customHeight="1">
      <c r="B25" s="225">
        <v>11</v>
      </c>
      <c r="C25" s="778" t="str">
        <f>'ORÇ SANTO ANTONIO'!C92:I92</f>
        <v>REVESTIMENTOS</v>
      </c>
      <c r="D25" s="779"/>
      <c r="E25" s="779"/>
      <c r="F25" s="779"/>
      <c r="G25" s="779"/>
      <c r="H25" s="779"/>
      <c r="I25" s="779"/>
      <c r="J25" s="779"/>
      <c r="K25" s="780"/>
      <c r="L25" s="226"/>
      <c r="M25" s="227"/>
      <c r="N25" s="453"/>
      <c r="O25" s="229">
        <f t="shared" si="0"/>
        <v>2413.2055999999998</v>
      </c>
      <c r="P25" s="230"/>
      <c r="Q25" s="230"/>
      <c r="R25" s="231">
        <v>0.94</v>
      </c>
      <c r="S25" s="229">
        <f>Y25-O25</f>
        <v>154.03440000000001</v>
      </c>
      <c r="T25" s="232"/>
      <c r="U25" s="233">
        <f>X25-R25</f>
        <v>6.0000000000000053E-2</v>
      </c>
      <c r="V25" s="229"/>
      <c r="W25" s="234"/>
      <c r="X25" s="231">
        <v>1</v>
      </c>
      <c r="Y25" s="235">
        <f>'ORÇ SANTO ANTONIO'!I94</f>
        <v>2567.2399999999998</v>
      </c>
      <c r="Z25" s="236"/>
      <c r="AA25" s="237"/>
      <c r="AB25" s="244"/>
      <c r="AC25" s="245"/>
      <c r="AE25" s="241"/>
    </row>
    <row r="26" spans="2:31" s="183" customFormat="1" ht="15.95" customHeight="1">
      <c r="B26" s="225">
        <v>12</v>
      </c>
      <c r="C26" s="778" t="str">
        <f>'ORÇ SANTO ANTONIO'!C95:I95</f>
        <v>INSTALAÇÕES ELÉTRICAS</v>
      </c>
      <c r="D26" s="779"/>
      <c r="E26" s="779"/>
      <c r="F26" s="779"/>
      <c r="G26" s="779"/>
      <c r="H26" s="779"/>
      <c r="I26" s="779"/>
      <c r="J26" s="779"/>
      <c r="K26" s="780"/>
      <c r="L26" s="226"/>
      <c r="M26" s="227"/>
      <c r="N26" s="228"/>
      <c r="O26" s="229">
        <f t="shared" si="0"/>
        <v>57123.282999999996</v>
      </c>
      <c r="P26" s="230"/>
      <c r="Q26" s="230"/>
      <c r="R26" s="231">
        <v>0.94</v>
      </c>
      <c r="S26" s="229">
        <f t="shared" si="1"/>
        <v>3646.1670000000013</v>
      </c>
      <c r="T26" s="232"/>
      <c r="U26" s="233">
        <f t="shared" si="2"/>
        <v>6.0000000000000053E-2</v>
      </c>
      <c r="V26" s="229"/>
      <c r="W26" s="234"/>
      <c r="X26" s="231">
        <v>1</v>
      </c>
      <c r="Y26" s="235">
        <f>'ORÇ SANTO ANTONIO'!I112</f>
        <v>60769.45</v>
      </c>
      <c r="Z26" s="236"/>
      <c r="AA26" s="237"/>
      <c r="AB26" s="246"/>
      <c r="AE26" s="241"/>
    </row>
    <row r="27" spans="2:31" s="183" customFormat="1" ht="15.95" customHeight="1">
      <c r="B27" s="225">
        <v>13</v>
      </c>
      <c r="C27" s="778" t="str">
        <f>'ORÇ SANTO ANTONIO'!C113:I113</f>
        <v>PINTURAS</v>
      </c>
      <c r="D27" s="779"/>
      <c r="E27" s="779"/>
      <c r="F27" s="779"/>
      <c r="G27" s="779"/>
      <c r="H27" s="779"/>
      <c r="I27" s="779"/>
      <c r="J27" s="779"/>
      <c r="K27" s="780"/>
      <c r="L27" s="226"/>
      <c r="M27" s="227"/>
      <c r="N27" s="228"/>
      <c r="O27" s="229">
        <f t="shared" si="0"/>
        <v>59168.04619999999</v>
      </c>
      <c r="P27" s="230"/>
      <c r="Q27" s="230"/>
      <c r="R27" s="231">
        <v>0.94</v>
      </c>
      <c r="S27" s="229">
        <f t="shared" si="1"/>
        <v>3776.6838000000062</v>
      </c>
      <c r="T27" s="232"/>
      <c r="U27" s="233">
        <f t="shared" si="2"/>
        <v>6.0000000000000053E-2</v>
      </c>
      <c r="V27" s="229"/>
      <c r="W27" s="234"/>
      <c r="X27" s="231">
        <v>1</v>
      </c>
      <c r="Y27" s="235">
        <f>'ORÇ SANTO ANTONIO'!I119</f>
        <v>62944.729999999996</v>
      </c>
      <c r="Z27" s="236"/>
      <c r="AA27" s="237"/>
      <c r="AB27" s="242"/>
      <c r="AE27" s="241"/>
    </row>
    <row r="28" spans="2:31" s="183" customFormat="1" ht="15.95" customHeight="1">
      <c r="B28" s="225">
        <v>14</v>
      </c>
      <c r="C28" s="778" t="str">
        <f>'ORÇ SANTO ANTONIO'!C120:I120</f>
        <v xml:space="preserve">APARELHOS </v>
      </c>
      <c r="D28" s="779"/>
      <c r="E28" s="779"/>
      <c r="F28" s="779"/>
      <c r="G28" s="779"/>
      <c r="H28" s="779"/>
      <c r="I28" s="779"/>
      <c r="J28" s="779"/>
      <c r="K28" s="780"/>
      <c r="L28" s="226"/>
      <c r="M28" s="227"/>
      <c r="N28" s="228"/>
      <c r="O28" s="229">
        <f t="shared" si="0"/>
        <v>7178.6954000000005</v>
      </c>
      <c r="P28" s="230"/>
      <c r="Q28" s="230"/>
      <c r="R28" s="231">
        <v>0.94</v>
      </c>
      <c r="S28" s="229">
        <f t="shared" si="1"/>
        <v>458.21460000000025</v>
      </c>
      <c r="T28" s="232"/>
      <c r="U28" s="233">
        <f t="shared" si="2"/>
        <v>6.0000000000000053E-2</v>
      </c>
      <c r="V28" s="229"/>
      <c r="W28" s="234"/>
      <c r="X28" s="231">
        <v>1</v>
      </c>
      <c r="Y28" s="235">
        <f>'ORÇ SANTO ANTONIO'!I126</f>
        <v>7636.9100000000008</v>
      </c>
      <c r="Z28" s="236"/>
      <c r="AA28" s="237"/>
      <c r="AB28" s="247"/>
      <c r="AE28" s="241"/>
    </row>
    <row r="29" spans="2:31" s="183" customFormat="1" ht="15.95" customHeight="1">
      <c r="B29" s="225">
        <v>15</v>
      </c>
      <c r="C29" s="778" t="str">
        <f>'ORÇ SANTO ANTONIO'!C127:I127</f>
        <v>ACADEMIA DA TERCEIRA IDADE</v>
      </c>
      <c r="D29" s="779"/>
      <c r="E29" s="779"/>
      <c r="F29" s="779"/>
      <c r="G29" s="779"/>
      <c r="H29" s="779"/>
      <c r="I29" s="779"/>
      <c r="J29" s="779"/>
      <c r="K29" s="780"/>
      <c r="L29" s="226"/>
      <c r="M29" s="227"/>
      <c r="N29" s="482"/>
      <c r="O29" s="229">
        <f t="shared" si="0"/>
        <v>29778.8992</v>
      </c>
      <c r="P29" s="230"/>
      <c r="Q29" s="230"/>
      <c r="R29" s="231">
        <v>0.94</v>
      </c>
      <c r="S29" s="229">
        <f t="shared" si="1"/>
        <v>1900.7808000000005</v>
      </c>
      <c r="T29" s="232"/>
      <c r="U29" s="233">
        <f t="shared" si="2"/>
        <v>6.0000000000000053E-2</v>
      </c>
      <c r="V29" s="229"/>
      <c r="W29" s="234"/>
      <c r="X29" s="231">
        <v>1</v>
      </c>
      <c r="Y29" s="235">
        <f>'ORÇ SANTO ANTONIO'!I134</f>
        <v>31679.68</v>
      </c>
      <c r="Z29" s="236"/>
      <c r="AA29" s="237"/>
      <c r="AB29" s="247"/>
      <c r="AE29" s="241"/>
    </row>
    <row r="30" spans="2:31" s="183" customFormat="1" ht="15.95" customHeight="1">
      <c r="B30" s="225">
        <v>16</v>
      </c>
      <c r="C30" s="580" t="str">
        <f>'ORÇ SANTO ANTONIO'!C135:I135</f>
        <v>PLAYGROUND</v>
      </c>
      <c r="D30" s="581"/>
      <c r="E30" s="581"/>
      <c r="F30" s="581"/>
      <c r="G30" s="581"/>
      <c r="H30" s="581"/>
      <c r="I30" s="581"/>
      <c r="J30" s="581"/>
      <c r="K30" s="582"/>
      <c r="L30" s="226"/>
      <c r="M30" s="227"/>
      <c r="N30" s="582"/>
      <c r="O30" s="229">
        <f t="shared" si="0"/>
        <v>28318.797200000001</v>
      </c>
      <c r="P30" s="230"/>
      <c r="Q30" s="230"/>
      <c r="R30" s="231">
        <v>0.94</v>
      </c>
      <c r="S30" s="229">
        <f t="shared" si="1"/>
        <v>1807.5828000000001</v>
      </c>
      <c r="T30" s="232"/>
      <c r="U30" s="233">
        <f t="shared" si="2"/>
        <v>6.0000000000000053E-2</v>
      </c>
      <c r="V30" s="229"/>
      <c r="W30" s="234"/>
      <c r="X30" s="231">
        <v>1</v>
      </c>
      <c r="Y30" s="235">
        <f>'ORÇ SANTO ANTONIO'!I140</f>
        <v>30126.38</v>
      </c>
      <c r="Z30" s="236"/>
      <c r="AA30" s="237"/>
      <c r="AB30" s="247"/>
      <c r="AE30" s="241"/>
    </row>
    <row r="31" spans="2:31" s="183" customFormat="1" ht="15.95" customHeight="1">
      <c r="B31" s="225">
        <v>17</v>
      </c>
      <c r="C31" s="778" t="str">
        <f>'ORÇ SANTO ANTONIO'!C141:I141</f>
        <v>ADMINISTRAÇÃO LOCAL DA OBRA</v>
      </c>
      <c r="D31" s="779"/>
      <c r="E31" s="779"/>
      <c r="F31" s="779"/>
      <c r="G31" s="779"/>
      <c r="H31" s="779"/>
      <c r="I31" s="779"/>
      <c r="J31" s="779"/>
      <c r="K31" s="780"/>
      <c r="L31" s="226"/>
      <c r="M31" s="227"/>
      <c r="N31" s="228"/>
      <c r="O31" s="229">
        <f t="shared" si="0"/>
        <v>35796.130599999997</v>
      </c>
      <c r="P31" s="230"/>
      <c r="Q31" s="230"/>
      <c r="R31" s="231">
        <v>0.94</v>
      </c>
      <c r="S31" s="229">
        <f t="shared" si="1"/>
        <v>2284.8594000000012</v>
      </c>
      <c r="T31" s="232"/>
      <c r="U31" s="233">
        <f t="shared" si="2"/>
        <v>6.0000000000000053E-2</v>
      </c>
      <c r="V31" s="229"/>
      <c r="W31" s="234"/>
      <c r="X31" s="231">
        <v>1</v>
      </c>
      <c r="Y31" s="235">
        <f>'ORÇ SANTO ANTONIO'!I143</f>
        <v>38080.99</v>
      </c>
      <c r="Z31" s="236"/>
      <c r="AA31" s="237"/>
      <c r="AB31" s="242"/>
      <c r="AE31" s="241"/>
    </row>
    <row r="32" spans="2:31" s="183" customFormat="1" ht="12.75" customHeight="1">
      <c r="B32" s="248"/>
      <c r="C32" s="421"/>
      <c r="D32" s="421"/>
      <c r="E32" s="421"/>
      <c r="F32" s="421"/>
      <c r="G32" s="762"/>
      <c r="H32" s="763"/>
      <c r="I32" s="763"/>
      <c r="J32" s="763"/>
      <c r="K32" s="764"/>
      <c r="L32" s="249"/>
      <c r="M32" s="250"/>
      <c r="N32" s="251"/>
      <c r="O32" s="229">
        <f>SUM(O15:O31)</f>
        <v>735853.87379999994</v>
      </c>
      <c r="P32" s="252">
        <f>SUM(P15:P31)</f>
        <v>0</v>
      </c>
      <c r="Q32" s="252">
        <f>SUM(Q15:Q31)</f>
        <v>0</v>
      </c>
      <c r="R32" s="233">
        <f>O32/Y32</f>
        <v>0.94000000000000006</v>
      </c>
      <c r="S32" s="229">
        <f>SUM(S15:S31)</f>
        <v>46969.396200000032</v>
      </c>
      <c r="T32" s="253">
        <f>SUM(T15:T31)</f>
        <v>0</v>
      </c>
      <c r="U32" s="233">
        <f>S32/Y32</f>
        <v>6.0000000000000046E-2</v>
      </c>
      <c r="V32" s="229"/>
      <c r="W32" s="254"/>
      <c r="X32" s="233">
        <v>1</v>
      </c>
      <c r="Y32" s="255">
        <f>SUM(Y15:Y31)</f>
        <v>782823.2699999999</v>
      </c>
      <c r="Z32" s="256"/>
      <c r="AA32" s="257"/>
      <c r="AB32" s="258"/>
      <c r="AC32" s="623">
        <f>O32+[9]QCI!$O$31+[10]QCI!$O$32</f>
        <v>2011530.4924999999</v>
      </c>
    </row>
    <row r="33" spans="2:29" s="183" customFormat="1" ht="3.75" customHeight="1">
      <c r="B33" s="259"/>
      <c r="C33" s="260"/>
      <c r="D33" s="260"/>
      <c r="E33" s="260"/>
      <c r="F33" s="260"/>
      <c r="G33" s="765"/>
      <c r="H33" s="765"/>
      <c r="I33" s="765"/>
      <c r="J33" s="765"/>
      <c r="K33" s="765"/>
      <c r="L33" s="261"/>
      <c r="M33" s="261"/>
      <c r="N33" s="261"/>
      <c r="O33" s="262"/>
      <c r="P33" s="260"/>
      <c r="Q33" s="260"/>
      <c r="R33" s="260"/>
      <c r="S33" s="263"/>
      <c r="T33" s="260"/>
      <c r="U33" s="260"/>
      <c r="V33" s="264"/>
      <c r="W33" s="264"/>
      <c r="X33" s="264"/>
      <c r="Y33" s="265"/>
      <c r="Z33" s="266"/>
      <c r="AA33" s="267"/>
      <c r="AB33" s="182"/>
    </row>
    <row r="34" spans="2:29" s="183" customFormat="1" ht="12.75" customHeight="1">
      <c r="B34" s="175"/>
      <c r="C34" s="176"/>
      <c r="D34" s="176"/>
      <c r="E34" s="176"/>
      <c r="F34" s="176"/>
      <c r="G34" s="268"/>
      <c r="H34" s="268"/>
      <c r="I34" s="268"/>
      <c r="J34" s="268"/>
      <c r="K34" s="268"/>
      <c r="L34" s="268"/>
      <c r="M34" s="268"/>
      <c r="N34" s="268"/>
      <c r="O34" s="269"/>
      <c r="P34" s="270"/>
      <c r="Q34" s="270"/>
      <c r="R34" s="270"/>
      <c r="S34" s="271"/>
      <c r="T34" s="176"/>
      <c r="U34" s="176"/>
      <c r="V34" s="766" t="s">
        <v>32852</v>
      </c>
      <c r="W34" s="767"/>
      <c r="X34" s="767"/>
      <c r="Y34" s="767"/>
      <c r="Z34" s="768"/>
      <c r="AA34" s="272"/>
      <c r="AB34" s="182"/>
    </row>
    <row r="35" spans="2:29" s="279" customFormat="1" ht="12.75" customHeight="1">
      <c r="B35" s="175"/>
      <c r="C35" s="176"/>
      <c r="D35" s="176"/>
      <c r="E35" s="178"/>
      <c r="F35" s="176"/>
      <c r="G35" s="176"/>
      <c r="H35" s="178"/>
      <c r="I35" s="178"/>
      <c r="J35" s="178"/>
      <c r="K35" s="176"/>
      <c r="L35" s="176"/>
      <c r="M35" s="176"/>
      <c r="N35" s="176"/>
      <c r="O35" s="273"/>
      <c r="P35" s="274"/>
      <c r="Q35" s="176"/>
      <c r="R35" s="176"/>
      <c r="S35" s="273"/>
      <c r="T35" s="176"/>
      <c r="U35" s="176"/>
      <c r="V35" s="275"/>
      <c r="W35" s="276"/>
      <c r="X35" s="276"/>
      <c r="Y35" s="277" t="s">
        <v>32853</v>
      </c>
      <c r="Z35" s="278"/>
      <c r="AA35" s="272"/>
      <c r="AB35" s="176"/>
    </row>
    <row r="36" spans="2:29" s="279" customFormat="1" ht="12.75" customHeight="1">
      <c r="B36" s="769"/>
      <c r="C36" s="770"/>
      <c r="D36" s="770"/>
      <c r="E36" s="770"/>
      <c r="F36" s="770"/>
      <c r="G36" s="770"/>
      <c r="H36" s="770"/>
      <c r="I36" s="770"/>
      <c r="J36" s="770"/>
      <c r="K36" s="770"/>
      <c r="L36" s="770"/>
      <c r="M36" s="770"/>
      <c r="N36" s="770"/>
      <c r="O36" s="770"/>
      <c r="P36" s="770"/>
      <c r="Q36" s="770"/>
      <c r="R36" s="770"/>
      <c r="S36" s="280"/>
      <c r="T36" s="176"/>
      <c r="U36" s="176"/>
      <c r="V36" s="281"/>
      <c r="W36" s="282"/>
      <c r="X36" s="282"/>
      <c r="Y36" s="282"/>
      <c r="Z36" s="283" t="s">
        <v>32854</v>
      </c>
      <c r="AA36" s="284"/>
      <c r="AB36" s="176"/>
    </row>
    <row r="37" spans="2:29" s="289" customFormat="1">
      <c r="B37" s="285" t="s">
        <v>32855</v>
      </c>
      <c r="C37" s="168"/>
      <c r="D37" s="286"/>
      <c r="E37" s="286"/>
      <c r="F37" s="286"/>
      <c r="G37" s="286"/>
      <c r="H37" s="286"/>
      <c r="I37" s="286"/>
      <c r="J37" s="286"/>
      <c r="K37" s="168"/>
      <c r="L37" s="168"/>
      <c r="M37" s="168"/>
      <c r="N37" s="168"/>
      <c r="O37" s="168"/>
      <c r="P37" s="168"/>
      <c r="Q37" s="168"/>
      <c r="R37" s="168"/>
      <c r="S37" s="287"/>
      <c r="T37" s="168"/>
      <c r="U37" s="168"/>
      <c r="V37" s="168"/>
      <c r="W37" s="168"/>
      <c r="X37" s="168"/>
      <c r="Y37" s="168"/>
      <c r="Z37" s="168"/>
      <c r="AA37" s="181"/>
      <c r="AB37" s="288"/>
    </row>
    <row r="38" spans="2:29">
      <c r="B38" s="167"/>
      <c r="C38" s="194"/>
      <c r="D38" s="194"/>
      <c r="E38" s="194"/>
      <c r="F38" s="194"/>
      <c r="G38" s="194"/>
      <c r="H38" s="290"/>
      <c r="I38" s="290"/>
      <c r="J38" s="290"/>
      <c r="K38" s="168"/>
      <c r="L38" s="168"/>
      <c r="M38" s="188"/>
      <c r="N38" s="188"/>
      <c r="O38" s="168"/>
      <c r="P38" s="168"/>
      <c r="Q38" s="168"/>
      <c r="R38" s="168"/>
      <c r="S38" s="291"/>
      <c r="T38" s="168"/>
      <c r="U38" s="168"/>
      <c r="V38" s="168"/>
      <c r="W38" s="180"/>
      <c r="X38" s="180"/>
      <c r="Y38" s="180"/>
      <c r="Z38" s="180"/>
      <c r="AA38" s="181"/>
    </row>
    <row r="39" spans="2:29" ht="12.75" customHeight="1">
      <c r="B39" s="167"/>
      <c r="C39" s="194"/>
      <c r="D39" s="194"/>
      <c r="E39" s="194"/>
      <c r="F39" s="194"/>
      <c r="G39" s="194"/>
      <c r="H39" s="191"/>
      <c r="I39" s="191"/>
      <c r="J39" s="191"/>
      <c r="K39" s="168"/>
      <c r="L39" s="168"/>
      <c r="M39" s="168"/>
      <c r="N39" s="168"/>
      <c r="O39" s="168"/>
      <c r="P39" s="168"/>
      <c r="Q39" s="168"/>
      <c r="R39" s="168"/>
      <c r="S39" s="287"/>
      <c r="T39" s="168"/>
      <c r="U39" s="168"/>
      <c r="V39" s="168"/>
      <c r="W39" s="180"/>
      <c r="X39" s="180"/>
      <c r="Y39" s="180"/>
      <c r="Z39" s="180"/>
      <c r="AA39" s="181"/>
    </row>
    <row r="40" spans="2:29">
      <c r="B40" s="167"/>
      <c r="C40" s="194"/>
      <c r="D40" s="194"/>
      <c r="E40" s="194"/>
      <c r="F40" s="194"/>
      <c r="G40" s="194"/>
      <c r="H40" s="194"/>
      <c r="I40" s="194"/>
      <c r="J40" s="194"/>
      <c r="K40" s="168"/>
      <c r="L40" s="168"/>
      <c r="M40" s="168"/>
      <c r="N40" s="168"/>
      <c r="O40" s="168"/>
      <c r="P40" s="168"/>
      <c r="Q40" s="168"/>
      <c r="R40" s="168"/>
      <c r="S40" s="168"/>
      <c r="T40" s="168"/>
      <c r="U40" s="168"/>
      <c r="V40" s="168"/>
      <c r="W40" s="292"/>
      <c r="X40" s="292"/>
      <c r="Y40" s="291"/>
      <c r="Z40" s="188"/>
      <c r="AA40" s="181"/>
    </row>
    <row r="41" spans="2:29">
      <c r="B41" s="771"/>
      <c r="C41" s="772"/>
      <c r="D41" s="772"/>
      <c r="E41" s="772"/>
      <c r="F41" s="772"/>
      <c r="G41" s="772"/>
      <c r="H41" s="772"/>
      <c r="I41" s="772"/>
      <c r="J41" s="772"/>
      <c r="K41" s="772"/>
      <c r="L41" s="168"/>
      <c r="M41" s="168"/>
      <c r="N41" s="168"/>
      <c r="O41" s="168"/>
      <c r="P41" s="168"/>
      <c r="Q41" s="168"/>
      <c r="R41" s="168"/>
      <c r="S41" s="168"/>
      <c r="T41" s="168"/>
      <c r="U41" s="168"/>
      <c r="V41" s="292"/>
      <c r="W41" s="292"/>
      <c r="X41" s="292"/>
      <c r="Y41" s="168"/>
      <c r="Z41" s="188"/>
      <c r="AA41" s="181"/>
    </row>
    <row r="42" spans="2:29">
      <c r="B42" s="293" t="s">
        <v>32856</v>
      </c>
      <c r="C42" s="294"/>
      <c r="D42" s="180"/>
      <c r="E42" s="180"/>
      <c r="F42" s="168"/>
      <c r="G42" s="295"/>
      <c r="H42" s="295"/>
      <c r="I42" s="180"/>
      <c r="J42" s="180"/>
      <c r="K42" s="168"/>
      <c r="L42" s="168"/>
      <c r="M42" s="168"/>
      <c r="N42" s="168"/>
      <c r="O42" s="168"/>
      <c r="P42" s="168"/>
      <c r="Q42" s="168"/>
      <c r="R42" s="168"/>
      <c r="S42" s="168"/>
      <c r="T42" s="168"/>
      <c r="U42" s="168"/>
      <c r="V42" s="168"/>
      <c r="W42" s="168"/>
      <c r="X42" s="168"/>
      <c r="Y42" s="168"/>
      <c r="Z42" s="188"/>
      <c r="AA42" s="181"/>
    </row>
    <row r="43" spans="2:29">
      <c r="B43" s="167"/>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88"/>
      <c r="AA43" s="181"/>
    </row>
    <row r="44" spans="2:29">
      <c r="B44" s="167"/>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88"/>
      <c r="AA44" s="181"/>
    </row>
    <row r="45" spans="2:29" s="296" customFormat="1">
      <c r="B45" s="167"/>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88"/>
      <c r="AA45" s="181"/>
      <c r="AB45" s="165"/>
      <c r="AC45" s="166"/>
    </row>
    <row r="46" spans="2:29" s="296" customFormat="1">
      <c r="B46" s="196"/>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297"/>
      <c r="AA46" s="298"/>
      <c r="AB46" s="165"/>
      <c r="AC46" s="166"/>
    </row>
    <row r="49" spans="26:27">
      <c r="Z49" s="761"/>
      <c r="AA49" s="761"/>
    </row>
    <row r="50" spans="26:27">
      <c r="Z50" s="761"/>
      <c r="AA50" s="761"/>
    </row>
    <row r="51" spans="26:27">
      <c r="Z51" s="761"/>
      <c r="AA51" s="761"/>
    </row>
  </sheetData>
  <mergeCells count="36">
    <mergeCell ref="C31:K31"/>
    <mergeCell ref="C23:K23"/>
    <mergeCell ref="C24:K24"/>
    <mergeCell ref="C26:K26"/>
    <mergeCell ref="C27:K27"/>
    <mergeCell ref="C28:K28"/>
    <mergeCell ref="C25:K25"/>
    <mergeCell ref="C29:K29"/>
    <mergeCell ref="C18:K18"/>
    <mergeCell ref="C19:K19"/>
    <mergeCell ref="C20:K20"/>
    <mergeCell ref="C21:K21"/>
    <mergeCell ref="C22:K22"/>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Z50:AA50"/>
    <mergeCell ref="Z51:AA51"/>
    <mergeCell ref="G32:K32"/>
    <mergeCell ref="G33:K33"/>
    <mergeCell ref="V34:Z34"/>
    <mergeCell ref="B36:R36"/>
    <mergeCell ref="B41:K41"/>
    <mergeCell ref="Z49:AA49"/>
  </mergeCells>
  <conditionalFormatting sqref="O15:P15 P16:P19 P26:P31 P21:P23 V15:V31 O16:O31 S15:S31">
    <cfRule type="expression" dxfId="6" priority="14" stopIfTrue="1">
      <formula>$Q15=1</formula>
    </cfRule>
  </conditionalFormatting>
  <conditionalFormatting sqref="Y15:Y31">
    <cfRule type="expression" dxfId="5" priority="12" stopIfTrue="1">
      <formula>$M15=1</formula>
    </cfRule>
    <cfRule type="expression" dxfId="4" priority="13" stopIfTrue="1">
      <formula>$N15=1</formula>
    </cfRule>
  </conditionalFormatting>
  <conditionalFormatting sqref="AA15:AA19 AA21:AA31">
    <cfRule type="expression" dxfId="3" priority="11" stopIfTrue="1">
      <formula>OR($U15&lt;&gt;0,$W15&lt;&gt;0)</formula>
    </cfRule>
  </conditionalFormatting>
  <conditionalFormatting sqref="P24:P25">
    <cfRule type="expression" dxfId="2" priority="10" stopIfTrue="1">
      <formula>$Q24=1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17"/>
  <sheetViews>
    <sheetView view="pageBreakPreview" zoomScaleSheetLayoutView="100" workbookViewId="0">
      <selection activeCell="F25" sqref="F25"/>
    </sheetView>
  </sheetViews>
  <sheetFormatPr defaultRowHeight="12.75"/>
  <cols>
    <col min="1" max="1" width="9.140625" style="527"/>
    <col min="2" max="2" width="18.42578125" style="527" customWidth="1"/>
    <col min="3" max="3" width="48.85546875" style="527" customWidth="1"/>
    <col min="4" max="4" width="13.7109375" style="527" customWidth="1"/>
    <col min="5" max="5" width="15.85546875" style="527" customWidth="1"/>
    <col min="6" max="6" width="13.7109375" style="527" customWidth="1"/>
    <col min="7" max="7" width="14.28515625" style="527" customWidth="1"/>
    <col min="8" max="8" width="9.140625" style="527"/>
    <col min="9" max="10" width="13.140625" style="527" bestFit="1" customWidth="1"/>
    <col min="11" max="257" width="9.140625" style="527"/>
    <col min="258" max="258" width="18.42578125" style="527" customWidth="1"/>
    <col min="259" max="259" width="48.85546875" style="527" customWidth="1"/>
    <col min="260" max="260" width="13.7109375" style="527" customWidth="1"/>
    <col min="261" max="261" width="15.85546875" style="527" customWidth="1"/>
    <col min="262" max="262" width="13.7109375" style="527" customWidth="1"/>
    <col min="263" max="263" width="14.28515625" style="527" customWidth="1"/>
    <col min="264" max="264" width="9.140625" style="527"/>
    <col min="265" max="266" width="13.140625" style="527" bestFit="1" customWidth="1"/>
    <col min="267" max="513" width="9.140625" style="527"/>
    <col min="514" max="514" width="18.42578125" style="527" customWidth="1"/>
    <col min="515" max="515" width="48.85546875" style="527" customWidth="1"/>
    <col min="516" max="516" width="13.7109375" style="527" customWidth="1"/>
    <col min="517" max="517" width="15.85546875" style="527" customWidth="1"/>
    <col min="518" max="518" width="13.7109375" style="527" customWidth="1"/>
    <col min="519" max="519" width="14.28515625" style="527" customWidth="1"/>
    <col min="520" max="520" width="9.140625" style="527"/>
    <col min="521" max="522" width="13.140625" style="527" bestFit="1" customWidth="1"/>
    <col min="523" max="769" width="9.140625" style="527"/>
    <col min="770" max="770" width="18.42578125" style="527" customWidth="1"/>
    <col min="771" max="771" width="48.85546875" style="527" customWidth="1"/>
    <col min="772" max="772" width="13.7109375" style="527" customWidth="1"/>
    <col min="773" max="773" width="15.85546875" style="527" customWidth="1"/>
    <col min="774" max="774" width="13.7109375" style="527" customWidth="1"/>
    <col min="775" max="775" width="14.28515625" style="527" customWidth="1"/>
    <col min="776" max="776" width="9.140625" style="527"/>
    <col min="777" max="778" width="13.140625" style="527" bestFit="1" customWidth="1"/>
    <col min="779" max="1025" width="9.140625" style="527"/>
    <col min="1026" max="1026" width="18.42578125" style="527" customWidth="1"/>
    <col min="1027" max="1027" width="48.85546875" style="527" customWidth="1"/>
    <col min="1028" max="1028" width="13.7109375" style="527" customWidth="1"/>
    <col min="1029" max="1029" width="15.85546875" style="527" customWidth="1"/>
    <col min="1030" max="1030" width="13.7109375" style="527" customWidth="1"/>
    <col min="1031" max="1031" width="14.28515625" style="527" customWidth="1"/>
    <col min="1032" max="1032" width="9.140625" style="527"/>
    <col min="1033" max="1034" width="13.140625" style="527" bestFit="1" customWidth="1"/>
    <col min="1035" max="1281" width="9.140625" style="527"/>
    <col min="1282" max="1282" width="18.42578125" style="527" customWidth="1"/>
    <col min="1283" max="1283" width="48.85546875" style="527" customWidth="1"/>
    <col min="1284" max="1284" width="13.7109375" style="527" customWidth="1"/>
    <col min="1285" max="1285" width="15.85546875" style="527" customWidth="1"/>
    <col min="1286" max="1286" width="13.7109375" style="527" customWidth="1"/>
    <col min="1287" max="1287" width="14.28515625" style="527" customWidth="1"/>
    <col min="1288" max="1288" width="9.140625" style="527"/>
    <col min="1289" max="1290" width="13.140625" style="527" bestFit="1" customWidth="1"/>
    <col min="1291" max="1537" width="9.140625" style="527"/>
    <col min="1538" max="1538" width="18.42578125" style="527" customWidth="1"/>
    <col min="1539" max="1539" width="48.85546875" style="527" customWidth="1"/>
    <col min="1540" max="1540" width="13.7109375" style="527" customWidth="1"/>
    <col min="1541" max="1541" width="15.85546875" style="527" customWidth="1"/>
    <col min="1542" max="1542" width="13.7109375" style="527" customWidth="1"/>
    <col min="1543" max="1543" width="14.28515625" style="527" customWidth="1"/>
    <col min="1544" max="1544" width="9.140625" style="527"/>
    <col min="1545" max="1546" width="13.140625" style="527" bestFit="1" customWidth="1"/>
    <col min="1547" max="1793" width="9.140625" style="527"/>
    <col min="1794" max="1794" width="18.42578125" style="527" customWidth="1"/>
    <col min="1795" max="1795" width="48.85546875" style="527" customWidth="1"/>
    <col min="1796" max="1796" width="13.7109375" style="527" customWidth="1"/>
    <col min="1797" max="1797" width="15.85546875" style="527" customWidth="1"/>
    <col min="1798" max="1798" width="13.7109375" style="527" customWidth="1"/>
    <col min="1799" max="1799" width="14.28515625" style="527" customWidth="1"/>
    <col min="1800" max="1800" width="9.140625" style="527"/>
    <col min="1801" max="1802" width="13.140625" style="527" bestFit="1" customWidth="1"/>
    <col min="1803" max="2049" width="9.140625" style="527"/>
    <col min="2050" max="2050" width="18.42578125" style="527" customWidth="1"/>
    <col min="2051" max="2051" width="48.85546875" style="527" customWidth="1"/>
    <col min="2052" max="2052" width="13.7109375" style="527" customWidth="1"/>
    <col min="2053" max="2053" width="15.85546875" style="527" customWidth="1"/>
    <col min="2054" max="2054" width="13.7109375" style="527" customWidth="1"/>
    <col min="2055" max="2055" width="14.28515625" style="527" customWidth="1"/>
    <col min="2056" max="2056" width="9.140625" style="527"/>
    <col min="2057" max="2058" width="13.140625" style="527" bestFit="1" customWidth="1"/>
    <col min="2059" max="2305" width="9.140625" style="527"/>
    <col min="2306" max="2306" width="18.42578125" style="527" customWidth="1"/>
    <col min="2307" max="2307" width="48.85546875" style="527" customWidth="1"/>
    <col min="2308" max="2308" width="13.7109375" style="527" customWidth="1"/>
    <col min="2309" max="2309" width="15.85546875" style="527" customWidth="1"/>
    <col min="2310" max="2310" width="13.7109375" style="527" customWidth="1"/>
    <col min="2311" max="2311" width="14.28515625" style="527" customWidth="1"/>
    <col min="2312" max="2312" width="9.140625" style="527"/>
    <col min="2313" max="2314" width="13.140625" style="527" bestFit="1" customWidth="1"/>
    <col min="2315" max="2561" width="9.140625" style="527"/>
    <col min="2562" max="2562" width="18.42578125" style="527" customWidth="1"/>
    <col min="2563" max="2563" width="48.85546875" style="527" customWidth="1"/>
    <col min="2564" max="2564" width="13.7109375" style="527" customWidth="1"/>
    <col min="2565" max="2565" width="15.85546875" style="527" customWidth="1"/>
    <col min="2566" max="2566" width="13.7109375" style="527" customWidth="1"/>
    <col min="2567" max="2567" width="14.28515625" style="527" customWidth="1"/>
    <col min="2568" max="2568" width="9.140625" style="527"/>
    <col min="2569" max="2570" width="13.140625" style="527" bestFit="1" customWidth="1"/>
    <col min="2571" max="2817" width="9.140625" style="527"/>
    <col min="2818" max="2818" width="18.42578125" style="527" customWidth="1"/>
    <col min="2819" max="2819" width="48.85546875" style="527" customWidth="1"/>
    <col min="2820" max="2820" width="13.7109375" style="527" customWidth="1"/>
    <col min="2821" max="2821" width="15.85546875" style="527" customWidth="1"/>
    <col min="2822" max="2822" width="13.7109375" style="527" customWidth="1"/>
    <col min="2823" max="2823" width="14.28515625" style="527" customWidth="1"/>
    <col min="2824" max="2824" width="9.140625" style="527"/>
    <col min="2825" max="2826" width="13.140625" style="527" bestFit="1" customWidth="1"/>
    <col min="2827" max="3073" width="9.140625" style="527"/>
    <col min="3074" max="3074" width="18.42578125" style="527" customWidth="1"/>
    <col min="3075" max="3075" width="48.85546875" style="527" customWidth="1"/>
    <col min="3076" max="3076" width="13.7109375" style="527" customWidth="1"/>
    <col min="3077" max="3077" width="15.85546875" style="527" customWidth="1"/>
    <col min="3078" max="3078" width="13.7109375" style="527" customWidth="1"/>
    <col min="3079" max="3079" width="14.28515625" style="527" customWidth="1"/>
    <col min="3080" max="3080" width="9.140625" style="527"/>
    <col min="3081" max="3082" width="13.140625" style="527" bestFit="1" customWidth="1"/>
    <col min="3083" max="3329" width="9.140625" style="527"/>
    <col min="3330" max="3330" width="18.42578125" style="527" customWidth="1"/>
    <col min="3331" max="3331" width="48.85546875" style="527" customWidth="1"/>
    <col min="3332" max="3332" width="13.7109375" style="527" customWidth="1"/>
    <col min="3333" max="3333" width="15.85546875" style="527" customWidth="1"/>
    <col min="3334" max="3334" width="13.7109375" style="527" customWidth="1"/>
    <col min="3335" max="3335" width="14.28515625" style="527" customWidth="1"/>
    <col min="3336" max="3336" width="9.140625" style="527"/>
    <col min="3337" max="3338" width="13.140625" style="527" bestFit="1" customWidth="1"/>
    <col min="3339" max="3585" width="9.140625" style="527"/>
    <col min="3586" max="3586" width="18.42578125" style="527" customWidth="1"/>
    <col min="3587" max="3587" width="48.85546875" style="527" customWidth="1"/>
    <col min="3588" max="3588" width="13.7109375" style="527" customWidth="1"/>
    <col min="3589" max="3589" width="15.85546875" style="527" customWidth="1"/>
    <col min="3590" max="3590" width="13.7109375" style="527" customWidth="1"/>
    <col min="3591" max="3591" width="14.28515625" style="527" customWidth="1"/>
    <col min="3592" max="3592" width="9.140625" style="527"/>
    <col min="3593" max="3594" width="13.140625" style="527" bestFit="1" customWidth="1"/>
    <col min="3595" max="3841" width="9.140625" style="527"/>
    <col min="3842" max="3842" width="18.42578125" style="527" customWidth="1"/>
    <col min="3843" max="3843" width="48.85546875" style="527" customWidth="1"/>
    <col min="3844" max="3844" width="13.7109375" style="527" customWidth="1"/>
    <col min="3845" max="3845" width="15.85546875" style="527" customWidth="1"/>
    <col min="3846" max="3846" width="13.7109375" style="527" customWidth="1"/>
    <col min="3847" max="3847" width="14.28515625" style="527" customWidth="1"/>
    <col min="3848" max="3848" width="9.140625" style="527"/>
    <col min="3849" max="3850" width="13.140625" style="527" bestFit="1" customWidth="1"/>
    <col min="3851" max="4097" width="9.140625" style="527"/>
    <col min="4098" max="4098" width="18.42578125" style="527" customWidth="1"/>
    <col min="4099" max="4099" width="48.85546875" style="527" customWidth="1"/>
    <col min="4100" max="4100" width="13.7109375" style="527" customWidth="1"/>
    <col min="4101" max="4101" width="15.85546875" style="527" customWidth="1"/>
    <col min="4102" max="4102" width="13.7109375" style="527" customWidth="1"/>
    <col min="4103" max="4103" width="14.28515625" style="527" customWidth="1"/>
    <col min="4104" max="4104" width="9.140625" style="527"/>
    <col min="4105" max="4106" width="13.140625" style="527" bestFit="1" customWidth="1"/>
    <col min="4107" max="4353" width="9.140625" style="527"/>
    <col min="4354" max="4354" width="18.42578125" style="527" customWidth="1"/>
    <col min="4355" max="4355" width="48.85546875" style="527" customWidth="1"/>
    <col min="4356" max="4356" width="13.7109375" style="527" customWidth="1"/>
    <col min="4357" max="4357" width="15.85546875" style="527" customWidth="1"/>
    <col min="4358" max="4358" width="13.7109375" style="527" customWidth="1"/>
    <col min="4359" max="4359" width="14.28515625" style="527" customWidth="1"/>
    <col min="4360" max="4360" width="9.140625" style="527"/>
    <col min="4361" max="4362" width="13.140625" style="527" bestFit="1" customWidth="1"/>
    <col min="4363" max="4609" width="9.140625" style="527"/>
    <col min="4610" max="4610" width="18.42578125" style="527" customWidth="1"/>
    <col min="4611" max="4611" width="48.85546875" style="527" customWidth="1"/>
    <col min="4612" max="4612" width="13.7109375" style="527" customWidth="1"/>
    <col min="4613" max="4613" width="15.85546875" style="527" customWidth="1"/>
    <col min="4614" max="4614" width="13.7109375" style="527" customWidth="1"/>
    <col min="4615" max="4615" width="14.28515625" style="527" customWidth="1"/>
    <col min="4616" max="4616" width="9.140625" style="527"/>
    <col min="4617" max="4618" width="13.140625" style="527" bestFit="1" customWidth="1"/>
    <col min="4619" max="4865" width="9.140625" style="527"/>
    <col min="4866" max="4866" width="18.42578125" style="527" customWidth="1"/>
    <col min="4867" max="4867" width="48.85546875" style="527" customWidth="1"/>
    <col min="4868" max="4868" width="13.7109375" style="527" customWidth="1"/>
    <col min="4869" max="4869" width="15.85546875" style="527" customWidth="1"/>
    <col min="4870" max="4870" width="13.7109375" style="527" customWidth="1"/>
    <col min="4871" max="4871" width="14.28515625" style="527" customWidth="1"/>
    <col min="4872" max="4872" width="9.140625" style="527"/>
    <col min="4873" max="4874" width="13.140625" style="527" bestFit="1" customWidth="1"/>
    <col min="4875" max="5121" width="9.140625" style="527"/>
    <col min="5122" max="5122" width="18.42578125" style="527" customWidth="1"/>
    <col min="5123" max="5123" width="48.85546875" style="527" customWidth="1"/>
    <col min="5124" max="5124" width="13.7109375" style="527" customWidth="1"/>
    <col min="5125" max="5125" width="15.85546875" style="527" customWidth="1"/>
    <col min="5126" max="5126" width="13.7109375" style="527" customWidth="1"/>
    <col min="5127" max="5127" width="14.28515625" style="527" customWidth="1"/>
    <col min="5128" max="5128" width="9.140625" style="527"/>
    <col min="5129" max="5130" width="13.140625" style="527" bestFit="1" customWidth="1"/>
    <col min="5131" max="5377" width="9.140625" style="527"/>
    <col min="5378" max="5378" width="18.42578125" style="527" customWidth="1"/>
    <col min="5379" max="5379" width="48.85546875" style="527" customWidth="1"/>
    <col min="5380" max="5380" width="13.7109375" style="527" customWidth="1"/>
    <col min="5381" max="5381" width="15.85546875" style="527" customWidth="1"/>
    <col min="5382" max="5382" width="13.7109375" style="527" customWidth="1"/>
    <col min="5383" max="5383" width="14.28515625" style="527" customWidth="1"/>
    <col min="5384" max="5384" width="9.140625" style="527"/>
    <col min="5385" max="5386" width="13.140625" style="527" bestFit="1" customWidth="1"/>
    <col min="5387" max="5633" width="9.140625" style="527"/>
    <col min="5634" max="5634" width="18.42578125" style="527" customWidth="1"/>
    <col min="5635" max="5635" width="48.85546875" style="527" customWidth="1"/>
    <col min="5636" max="5636" width="13.7109375" style="527" customWidth="1"/>
    <col min="5637" max="5637" width="15.85546875" style="527" customWidth="1"/>
    <col min="5638" max="5638" width="13.7109375" style="527" customWidth="1"/>
    <col min="5639" max="5639" width="14.28515625" style="527" customWidth="1"/>
    <col min="5640" max="5640" width="9.140625" style="527"/>
    <col min="5641" max="5642" width="13.140625" style="527" bestFit="1" customWidth="1"/>
    <col min="5643" max="5889" width="9.140625" style="527"/>
    <col min="5890" max="5890" width="18.42578125" style="527" customWidth="1"/>
    <col min="5891" max="5891" width="48.85546875" style="527" customWidth="1"/>
    <col min="5892" max="5892" width="13.7109375" style="527" customWidth="1"/>
    <col min="5893" max="5893" width="15.85546875" style="527" customWidth="1"/>
    <col min="5894" max="5894" width="13.7109375" style="527" customWidth="1"/>
    <col min="5895" max="5895" width="14.28515625" style="527" customWidth="1"/>
    <col min="5896" max="5896" width="9.140625" style="527"/>
    <col min="5897" max="5898" width="13.140625" style="527" bestFit="1" customWidth="1"/>
    <col min="5899" max="6145" width="9.140625" style="527"/>
    <col min="6146" max="6146" width="18.42578125" style="527" customWidth="1"/>
    <col min="6147" max="6147" width="48.85546875" style="527" customWidth="1"/>
    <col min="6148" max="6148" width="13.7109375" style="527" customWidth="1"/>
    <col min="6149" max="6149" width="15.85546875" style="527" customWidth="1"/>
    <col min="6150" max="6150" width="13.7109375" style="527" customWidth="1"/>
    <col min="6151" max="6151" width="14.28515625" style="527" customWidth="1"/>
    <col min="6152" max="6152" width="9.140625" style="527"/>
    <col min="6153" max="6154" width="13.140625" style="527" bestFit="1" customWidth="1"/>
    <col min="6155" max="6401" width="9.140625" style="527"/>
    <col min="6402" max="6402" width="18.42578125" style="527" customWidth="1"/>
    <col min="6403" max="6403" width="48.85546875" style="527" customWidth="1"/>
    <col min="6404" max="6404" width="13.7109375" style="527" customWidth="1"/>
    <col min="6405" max="6405" width="15.85546875" style="527" customWidth="1"/>
    <col min="6406" max="6406" width="13.7109375" style="527" customWidth="1"/>
    <col min="6407" max="6407" width="14.28515625" style="527" customWidth="1"/>
    <col min="6408" max="6408" width="9.140625" style="527"/>
    <col min="6409" max="6410" width="13.140625" style="527" bestFit="1" customWidth="1"/>
    <col min="6411" max="6657" width="9.140625" style="527"/>
    <col min="6658" max="6658" width="18.42578125" style="527" customWidth="1"/>
    <col min="6659" max="6659" width="48.85546875" style="527" customWidth="1"/>
    <col min="6660" max="6660" width="13.7109375" style="527" customWidth="1"/>
    <col min="6661" max="6661" width="15.85546875" style="527" customWidth="1"/>
    <col min="6662" max="6662" width="13.7109375" style="527" customWidth="1"/>
    <col min="6663" max="6663" width="14.28515625" style="527" customWidth="1"/>
    <col min="6664" max="6664" width="9.140625" style="527"/>
    <col min="6665" max="6666" width="13.140625" style="527" bestFit="1" customWidth="1"/>
    <col min="6667" max="6913" width="9.140625" style="527"/>
    <col min="6914" max="6914" width="18.42578125" style="527" customWidth="1"/>
    <col min="6915" max="6915" width="48.85546875" style="527" customWidth="1"/>
    <col min="6916" max="6916" width="13.7109375" style="527" customWidth="1"/>
    <col min="6917" max="6917" width="15.85546875" style="527" customWidth="1"/>
    <col min="6918" max="6918" width="13.7109375" style="527" customWidth="1"/>
    <col min="6919" max="6919" width="14.28515625" style="527" customWidth="1"/>
    <col min="6920" max="6920" width="9.140625" style="527"/>
    <col min="6921" max="6922" width="13.140625" style="527" bestFit="1" customWidth="1"/>
    <col min="6923" max="7169" width="9.140625" style="527"/>
    <col min="7170" max="7170" width="18.42578125" style="527" customWidth="1"/>
    <col min="7171" max="7171" width="48.85546875" style="527" customWidth="1"/>
    <col min="7172" max="7172" width="13.7109375" style="527" customWidth="1"/>
    <col min="7173" max="7173" width="15.85546875" style="527" customWidth="1"/>
    <col min="7174" max="7174" width="13.7109375" style="527" customWidth="1"/>
    <col min="7175" max="7175" width="14.28515625" style="527" customWidth="1"/>
    <col min="7176" max="7176" width="9.140625" style="527"/>
    <col min="7177" max="7178" width="13.140625" style="527" bestFit="1" customWidth="1"/>
    <col min="7179" max="7425" width="9.140625" style="527"/>
    <col min="7426" max="7426" width="18.42578125" style="527" customWidth="1"/>
    <col min="7427" max="7427" width="48.85546875" style="527" customWidth="1"/>
    <col min="7428" max="7428" width="13.7109375" style="527" customWidth="1"/>
    <col min="7429" max="7429" width="15.85546875" style="527" customWidth="1"/>
    <col min="7430" max="7430" width="13.7109375" style="527" customWidth="1"/>
    <col min="7431" max="7431" width="14.28515625" style="527" customWidth="1"/>
    <col min="7432" max="7432" width="9.140625" style="527"/>
    <col min="7433" max="7434" width="13.140625" style="527" bestFit="1" customWidth="1"/>
    <col min="7435" max="7681" width="9.140625" style="527"/>
    <col min="7682" max="7682" width="18.42578125" style="527" customWidth="1"/>
    <col min="7683" max="7683" width="48.85546875" style="527" customWidth="1"/>
    <col min="7684" max="7684" width="13.7109375" style="527" customWidth="1"/>
    <col min="7685" max="7685" width="15.85546875" style="527" customWidth="1"/>
    <col min="7686" max="7686" width="13.7109375" style="527" customWidth="1"/>
    <col min="7687" max="7687" width="14.28515625" style="527" customWidth="1"/>
    <col min="7688" max="7688" width="9.140625" style="527"/>
    <col min="7689" max="7690" width="13.140625" style="527" bestFit="1" customWidth="1"/>
    <col min="7691" max="7937" width="9.140625" style="527"/>
    <col min="7938" max="7938" width="18.42578125" style="527" customWidth="1"/>
    <col min="7939" max="7939" width="48.85546875" style="527" customWidth="1"/>
    <col min="7940" max="7940" width="13.7109375" style="527" customWidth="1"/>
    <col min="7941" max="7941" width="15.85546875" style="527" customWidth="1"/>
    <col min="7942" max="7942" width="13.7109375" style="527" customWidth="1"/>
    <col min="7943" max="7943" width="14.28515625" style="527" customWidth="1"/>
    <col min="7944" max="7944" width="9.140625" style="527"/>
    <col min="7945" max="7946" width="13.140625" style="527" bestFit="1" customWidth="1"/>
    <col min="7947" max="8193" width="9.140625" style="527"/>
    <col min="8194" max="8194" width="18.42578125" style="527" customWidth="1"/>
    <col min="8195" max="8195" width="48.85546875" style="527" customWidth="1"/>
    <col min="8196" max="8196" width="13.7109375" style="527" customWidth="1"/>
    <col min="8197" max="8197" width="15.85546875" style="527" customWidth="1"/>
    <col min="8198" max="8198" width="13.7109375" style="527" customWidth="1"/>
    <col min="8199" max="8199" width="14.28515625" style="527" customWidth="1"/>
    <col min="8200" max="8200" width="9.140625" style="527"/>
    <col min="8201" max="8202" width="13.140625" style="527" bestFit="1" customWidth="1"/>
    <col min="8203" max="8449" width="9.140625" style="527"/>
    <col min="8450" max="8450" width="18.42578125" style="527" customWidth="1"/>
    <col min="8451" max="8451" width="48.85546875" style="527" customWidth="1"/>
    <col min="8452" max="8452" width="13.7109375" style="527" customWidth="1"/>
    <col min="8453" max="8453" width="15.85546875" style="527" customWidth="1"/>
    <col min="8454" max="8454" width="13.7109375" style="527" customWidth="1"/>
    <col min="8455" max="8455" width="14.28515625" style="527" customWidth="1"/>
    <col min="8456" max="8456" width="9.140625" style="527"/>
    <col min="8457" max="8458" width="13.140625" style="527" bestFit="1" customWidth="1"/>
    <col min="8459" max="8705" width="9.140625" style="527"/>
    <col min="8706" max="8706" width="18.42578125" style="527" customWidth="1"/>
    <col min="8707" max="8707" width="48.85546875" style="527" customWidth="1"/>
    <col min="8708" max="8708" width="13.7109375" style="527" customWidth="1"/>
    <col min="8709" max="8709" width="15.85546875" style="527" customWidth="1"/>
    <col min="8710" max="8710" width="13.7109375" style="527" customWidth="1"/>
    <col min="8711" max="8711" width="14.28515625" style="527" customWidth="1"/>
    <col min="8712" max="8712" width="9.140625" style="527"/>
    <col min="8713" max="8714" width="13.140625" style="527" bestFit="1" customWidth="1"/>
    <col min="8715" max="8961" width="9.140625" style="527"/>
    <col min="8962" max="8962" width="18.42578125" style="527" customWidth="1"/>
    <col min="8963" max="8963" width="48.85546875" style="527" customWidth="1"/>
    <col min="8964" max="8964" width="13.7109375" style="527" customWidth="1"/>
    <col min="8965" max="8965" width="15.85546875" style="527" customWidth="1"/>
    <col min="8966" max="8966" width="13.7109375" style="527" customWidth="1"/>
    <col min="8967" max="8967" width="14.28515625" style="527" customWidth="1"/>
    <col min="8968" max="8968" width="9.140625" style="527"/>
    <col min="8969" max="8970" width="13.140625" style="527" bestFit="1" customWidth="1"/>
    <col min="8971" max="9217" width="9.140625" style="527"/>
    <col min="9218" max="9218" width="18.42578125" style="527" customWidth="1"/>
    <col min="9219" max="9219" width="48.85546875" style="527" customWidth="1"/>
    <col min="9220" max="9220" width="13.7109375" style="527" customWidth="1"/>
    <col min="9221" max="9221" width="15.85546875" style="527" customWidth="1"/>
    <col min="9222" max="9222" width="13.7109375" style="527" customWidth="1"/>
    <col min="9223" max="9223" width="14.28515625" style="527" customWidth="1"/>
    <col min="9224" max="9224" width="9.140625" style="527"/>
    <col min="9225" max="9226" width="13.140625" style="527" bestFit="1" customWidth="1"/>
    <col min="9227" max="9473" width="9.140625" style="527"/>
    <col min="9474" max="9474" width="18.42578125" style="527" customWidth="1"/>
    <col min="9475" max="9475" width="48.85546875" style="527" customWidth="1"/>
    <col min="9476" max="9476" width="13.7109375" style="527" customWidth="1"/>
    <col min="9477" max="9477" width="15.85546875" style="527" customWidth="1"/>
    <col min="9478" max="9478" width="13.7109375" style="527" customWidth="1"/>
    <col min="9479" max="9479" width="14.28515625" style="527" customWidth="1"/>
    <col min="9480" max="9480" width="9.140625" style="527"/>
    <col min="9481" max="9482" width="13.140625" style="527" bestFit="1" customWidth="1"/>
    <col min="9483" max="9729" width="9.140625" style="527"/>
    <col min="9730" max="9730" width="18.42578125" style="527" customWidth="1"/>
    <col min="9731" max="9731" width="48.85546875" style="527" customWidth="1"/>
    <col min="9732" max="9732" width="13.7109375" style="527" customWidth="1"/>
    <col min="9733" max="9733" width="15.85546875" style="527" customWidth="1"/>
    <col min="9734" max="9734" width="13.7109375" style="527" customWidth="1"/>
    <col min="9735" max="9735" width="14.28515625" style="527" customWidth="1"/>
    <col min="9736" max="9736" width="9.140625" style="527"/>
    <col min="9737" max="9738" width="13.140625" style="527" bestFit="1" customWidth="1"/>
    <col min="9739" max="9985" width="9.140625" style="527"/>
    <col min="9986" max="9986" width="18.42578125" style="527" customWidth="1"/>
    <col min="9987" max="9987" width="48.85546875" style="527" customWidth="1"/>
    <col min="9988" max="9988" width="13.7109375" style="527" customWidth="1"/>
    <col min="9989" max="9989" width="15.85546875" style="527" customWidth="1"/>
    <col min="9990" max="9990" width="13.7109375" style="527" customWidth="1"/>
    <col min="9991" max="9991" width="14.28515625" style="527" customWidth="1"/>
    <col min="9992" max="9992" width="9.140625" style="527"/>
    <col min="9993" max="9994" width="13.140625" style="527" bestFit="1" customWidth="1"/>
    <col min="9995" max="10241" width="9.140625" style="527"/>
    <col min="10242" max="10242" width="18.42578125" style="527" customWidth="1"/>
    <col min="10243" max="10243" width="48.85546875" style="527" customWidth="1"/>
    <col min="10244" max="10244" width="13.7109375" style="527" customWidth="1"/>
    <col min="10245" max="10245" width="15.85546875" style="527" customWidth="1"/>
    <col min="10246" max="10246" width="13.7109375" style="527" customWidth="1"/>
    <col min="10247" max="10247" width="14.28515625" style="527" customWidth="1"/>
    <col min="10248" max="10248" width="9.140625" style="527"/>
    <col min="10249" max="10250" width="13.140625" style="527" bestFit="1" customWidth="1"/>
    <col min="10251" max="10497" width="9.140625" style="527"/>
    <col min="10498" max="10498" width="18.42578125" style="527" customWidth="1"/>
    <col min="10499" max="10499" width="48.85546875" style="527" customWidth="1"/>
    <col min="10500" max="10500" width="13.7109375" style="527" customWidth="1"/>
    <col min="10501" max="10501" width="15.85546875" style="527" customWidth="1"/>
    <col min="10502" max="10502" width="13.7109375" style="527" customWidth="1"/>
    <col min="10503" max="10503" width="14.28515625" style="527" customWidth="1"/>
    <col min="10504" max="10504" width="9.140625" style="527"/>
    <col min="10505" max="10506" width="13.140625" style="527" bestFit="1" customWidth="1"/>
    <col min="10507" max="10753" width="9.140625" style="527"/>
    <col min="10754" max="10754" width="18.42578125" style="527" customWidth="1"/>
    <col min="10755" max="10755" width="48.85546875" style="527" customWidth="1"/>
    <col min="10756" max="10756" width="13.7109375" style="527" customWidth="1"/>
    <col min="10757" max="10757" width="15.85546875" style="527" customWidth="1"/>
    <col min="10758" max="10758" width="13.7109375" style="527" customWidth="1"/>
    <col min="10759" max="10759" width="14.28515625" style="527" customWidth="1"/>
    <col min="10760" max="10760" width="9.140625" style="527"/>
    <col min="10761" max="10762" width="13.140625" style="527" bestFit="1" customWidth="1"/>
    <col min="10763" max="11009" width="9.140625" style="527"/>
    <col min="11010" max="11010" width="18.42578125" style="527" customWidth="1"/>
    <col min="11011" max="11011" width="48.85546875" style="527" customWidth="1"/>
    <col min="11012" max="11012" width="13.7109375" style="527" customWidth="1"/>
    <col min="11013" max="11013" width="15.85546875" style="527" customWidth="1"/>
    <col min="11014" max="11014" width="13.7109375" style="527" customWidth="1"/>
    <col min="11015" max="11015" width="14.28515625" style="527" customWidth="1"/>
    <col min="11016" max="11016" width="9.140625" style="527"/>
    <col min="11017" max="11018" width="13.140625" style="527" bestFit="1" customWidth="1"/>
    <col min="11019" max="11265" width="9.140625" style="527"/>
    <col min="11266" max="11266" width="18.42578125" style="527" customWidth="1"/>
    <col min="11267" max="11267" width="48.85546875" style="527" customWidth="1"/>
    <col min="11268" max="11268" width="13.7109375" style="527" customWidth="1"/>
    <col min="11269" max="11269" width="15.85546875" style="527" customWidth="1"/>
    <col min="11270" max="11270" width="13.7109375" style="527" customWidth="1"/>
    <col min="11271" max="11271" width="14.28515625" style="527" customWidth="1"/>
    <col min="11272" max="11272" width="9.140625" style="527"/>
    <col min="11273" max="11274" width="13.140625" style="527" bestFit="1" customWidth="1"/>
    <col min="11275" max="11521" width="9.140625" style="527"/>
    <col min="11522" max="11522" width="18.42578125" style="527" customWidth="1"/>
    <col min="11523" max="11523" width="48.85546875" style="527" customWidth="1"/>
    <col min="11524" max="11524" width="13.7109375" style="527" customWidth="1"/>
    <col min="11525" max="11525" width="15.85546875" style="527" customWidth="1"/>
    <col min="11526" max="11526" width="13.7109375" style="527" customWidth="1"/>
    <col min="11527" max="11527" width="14.28515625" style="527" customWidth="1"/>
    <col min="11528" max="11528" width="9.140625" style="527"/>
    <col min="11529" max="11530" width="13.140625" style="527" bestFit="1" customWidth="1"/>
    <col min="11531" max="11777" width="9.140625" style="527"/>
    <col min="11778" max="11778" width="18.42578125" style="527" customWidth="1"/>
    <col min="11779" max="11779" width="48.85546875" style="527" customWidth="1"/>
    <col min="11780" max="11780" width="13.7109375" style="527" customWidth="1"/>
    <col min="11781" max="11781" width="15.85546875" style="527" customWidth="1"/>
    <col min="11782" max="11782" width="13.7109375" style="527" customWidth="1"/>
    <col min="11783" max="11783" width="14.28515625" style="527" customWidth="1"/>
    <col min="11784" max="11784" width="9.140625" style="527"/>
    <col min="11785" max="11786" width="13.140625" style="527" bestFit="1" customWidth="1"/>
    <col min="11787" max="12033" width="9.140625" style="527"/>
    <col min="12034" max="12034" width="18.42578125" style="527" customWidth="1"/>
    <col min="12035" max="12035" width="48.85546875" style="527" customWidth="1"/>
    <col min="12036" max="12036" width="13.7109375" style="527" customWidth="1"/>
    <col min="12037" max="12037" width="15.85546875" style="527" customWidth="1"/>
    <col min="12038" max="12038" width="13.7109375" style="527" customWidth="1"/>
    <col min="12039" max="12039" width="14.28515625" style="527" customWidth="1"/>
    <col min="12040" max="12040" width="9.140625" style="527"/>
    <col min="12041" max="12042" width="13.140625" style="527" bestFit="1" customWidth="1"/>
    <col min="12043" max="12289" width="9.140625" style="527"/>
    <col min="12290" max="12290" width="18.42578125" style="527" customWidth="1"/>
    <col min="12291" max="12291" width="48.85546875" style="527" customWidth="1"/>
    <col min="12292" max="12292" width="13.7109375" style="527" customWidth="1"/>
    <col min="12293" max="12293" width="15.85546875" style="527" customWidth="1"/>
    <col min="12294" max="12294" width="13.7109375" style="527" customWidth="1"/>
    <col min="12295" max="12295" width="14.28515625" style="527" customWidth="1"/>
    <col min="12296" max="12296" width="9.140625" style="527"/>
    <col min="12297" max="12298" width="13.140625" style="527" bestFit="1" customWidth="1"/>
    <col min="12299" max="12545" width="9.140625" style="527"/>
    <col min="12546" max="12546" width="18.42578125" style="527" customWidth="1"/>
    <col min="12547" max="12547" width="48.85546875" style="527" customWidth="1"/>
    <col min="12548" max="12548" width="13.7109375" style="527" customWidth="1"/>
    <col min="12549" max="12549" width="15.85546875" style="527" customWidth="1"/>
    <col min="12550" max="12550" width="13.7109375" style="527" customWidth="1"/>
    <col min="12551" max="12551" width="14.28515625" style="527" customWidth="1"/>
    <col min="12552" max="12552" width="9.140625" style="527"/>
    <col min="12553" max="12554" width="13.140625" style="527" bestFit="1" customWidth="1"/>
    <col min="12555" max="12801" width="9.140625" style="527"/>
    <col min="12802" max="12802" width="18.42578125" style="527" customWidth="1"/>
    <col min="12803" max="12803" width="48.85546875" style="527" customWidth="1"/>
    <col min="12804" max="12804" width="13.7109375" style="527" customWidth="1"/>
    <col min="12805" max="12805" width="15.85546875" style="527" customWidth="1"/>
    <col min="12806" max="12806" width="13.7109375" style="527" customWidth="1"/>
    <col min="12807" max="12807" width="14.28515625" style="527" customWidth="1"/>
    <col min="12808" max="12808" width="9.140625" style="527"/>
    <col min="12809" max="12810" width="13.140625" style="527" bestFit="1" customWidth="1"/>
    <col min="12811" max="13057" width="9.140625" style="527"/>
    <col min="13058" max="13058" width="18.42578125" style="527" customWidth="1"/>
    <col min="13059" max="13059" width="48.85546875" style="527" customWidth="1"/>
    <col min="13060" max="13060" width="13.7109375" style="527" customWidth="1"/>
    <col min="13061" max="13061" width="15.85546875" style="527" customWidth="1"/>
    <col min="13062" max="13062" width="13.7109375" style="527" customWidth="1"/>
    <col min="13063" max="13063" width="14.28515625" style="527" customWidth="1"/>
    <col min="13064" max="13064" width="9.140625" style="527"/>
    <col min="13065" max="13066" width="13.140625" style="527" bestFit="1" customWidth="1"/>
    <col min="13067" max="13313" width="9.140625" style="527"/>
    <col min="13314" max="13314" width="18.42578125" style="527" customWidth="1"/>
    <col min="13315" max="13315" width="48.85546875" style="527" customWidth="1"/>
    <col min="13316" max="13316" width="13.7109375" style="527" customWidth="1"/>
    <col min="13317" max="13317" width="15.85546875" style="527" customWidth="1"/>
    <col min="13318" max="13318" width="13.7109375" style="527" customWidth="1"/>
    <col min="13319" max="13319" width="14.28515625" style="527" customWidth="1"/>
    <col min="13320" max="13320" width="9.140625" style="527"/>
    <col min="13321" max="13322" width="13.140625" style="527" bestFit="1" customWidth="1"/>
    <col min="13323" max="13569" width="9.140625" style="527"/>
    <col min="13570" max="13570" width="18.42578125" style="527" customWidth="1"/>
    <col min="13571" max="13571" width="48.85546875" style="527" customWidth="1"/>
    <col min="13572" max="13572" width="13.7109375" style="527" customWidth="1"/>
    <col min="13573" max="13573" width="15.85546875" style="527" customWidth="1"/>
    <col min="13574" max="13574" width="13.7109375" style="527" customWidth="1"/>
    <col min="13575" max="13575" width="14.28515625" style="527" customWidth="1"/>
    <col min="13576" max="13576" width="9.140625" style="527"/>
    <col min="13577" max="13578" width="13.140625" style="527" bestFit="1" customWidth="1"/>
    <col min="13579" max="13825" width="9.140625" style="527"/>
    <col min="13826" max="13826" width="18.42578125" style="527" customWidth="1"/>
    <col min="13827" max="13827" width="48.85546875" style="527" customWidth="1"/>
    <col min="13828" max="13828" width="13.7109375" style="527" customWidth="1"/>
    <col min="13829" max="13829" width="15.85546875" style="527" customWidth="1"/>
    <col min="13830" max="13830" width="13.7109375" style="527" customWidth="1"/>
    <col min="13831" max="13831" width="14.28515625" style="527" customWidth="1"/>
    <col min="13832" max="13832" width="9.140625" style="527"/>
    <col min="13833" max="13834" width="13.140625" style="527" bestFit="1" customWidth="1"/>
    <col min="13835" max="14081" width="9.140625" style="527"/>
    <col min="14082" max="14082" width="18.42578125" style="527" customWidth="1"/>
    <col min="14083" max="14083" width="48.85546875" style="527" customWidth="1"/>
    <col min="14084" max="14084" width="13.7109375" style="527" customWidth="1"/>
    <col min="14085" max="14085" width="15.85546875" style="527" customWidth="1"/>
    <col min="14086" max="14086" width="13.7109375" style="527" customWidth="1"/>
    <col min="14087" max="14087" width="14.28515625" style="527" customWidth="1"/>
    <col min="14088" max="14088" width="9.140625" style="527"/>
    <col min="14089" max="14090" width="13.140625" style="527" bestFit="1" customWidth="1"/>
    <col min="14091" max="14337" width="9.140625" style="527"/>
    <col min="14338" max="14338" width="18.42578125" style="527" customWidth="1"/>
    <col min="14339" max="14339" width="48.85546875" style="527" customWidth="1"/>
    <col min="14340" max="14340" width="13.7109375" style="527" customWidth="1"/>
    <col min="14341" max="14341" width="15.85546875" style="527" customWidth="1"/>
    <col min="14342" max="14342" width="13.7109375" style="527" customWidth="1"/>
    <col min="14343" max="14343" width="14.28515625" style="527" customWidth="1"/>
    <col min="14344" max="14344" width="9.140625" style="527"/>
    <col min="14345" max="14346" width="13.140625" style="527" bestFit="1" customWidth="1"/>
    <col min="14347" max="14593" width="9.140625" style="527"/>
    <col min="14594" max="14594" width="18.42578125" style="527" customWidth="1"/>
    <col min="14595" max="14595" width="48.85546875" style="527" customWidth="1"/>
    <col min="14596" max="14596" width="13.7109375" style="527" customWidth="1"/>
    <col min="14597" max="14597" width="15.85546875" style="527" customWidth="1"/>
    <col min="14598" max="14598" width="13.7109375" style="527" customWidth="1"/>
    <col min="14599" max="14599" width="14.28515625" style="527" customWidth="1"/>
    <col min="14600" max="14600" width="9.140625" style="527"/>
    <col min="14601" max="14602" width="13.140625" style="527" bestFit="1" customWidth="1"/>
    <col min="14603" max="14849" width="9.140625" style="527"/>
    <col min="14850" max="14850" width="18.42578125" style="527" customWidth="1"/>
    <col min="14851" max="14851" width="48.85546875" style="527" customWidth="1"/>
    <col min="14852" max="14852" width="13.7109375" style="527" customWidth="1"/>
    <col min="14853" max="14853" width="15.85546875" style="527" customWidth="1"/>
    <col min="14854" max="14854" width="13.7109375" style="527" customWidth="1"/>
    <col min="14855" max="14855" width="14.28515625" style="527" customWidth="1"/>
    <col min="14856" max="14856" width="9.140625" style="527"/>
    <col min="14857" max="14858" width="13.140625" style="527" bestFit="1" customWidth="1"/>
    <col min="14859" max="15105" width="9.140625" style="527"/>
    <col min="15106" max="15106" width="18.42578125" style="527" customWidth="1"/>
    <col min="15107" max="15107" width="48.85546875" style="527" customWidth="1"/>
    <col min="15108" max="15108" width="13.7109375" style="527" customWidth="1"/>
    <col min="15109" max="15109" width="15.85546875" style="527" customWidth="1"/>
    <col min="15110" max="15110" width="13.7109375" style="527" customWidth="1"/>
    <col min="15111" max="15111" width="14.28515625" style="527" customWidth="1"/>
    <col min="15112" max="15112" width="9.140625" style="527"/>
    <col min="15113" max="15114" width="13.140625" style="527" bestFit="1" customWidth="1"/>
    <col min="15115" max="15361" width="9.140625" style="527"/>
    <col min="15362" max="15362" width="18.42578125" style="527" customWidth="1"/>
    <col min="15363" max="15363" width="48.85546875" style="527" customWidth="1"/>
    <col min="15364" max="15364" width="13.7109375" style="527" customWidth="1"/>
    <col min="15365" max="15365" width="15.85546875" style="527" customWidth="1"/>
    <col min="15366" max="15366" width="13.7109375" style="527" customWidth="1"/>
    <col min="15367" max="15367" width="14.28515625" style="527" customWidth="1"/>
    <col min="15368" max="15368" width="9.140625" style="527"/>
    <col min="15369" max="15370" width="13.140625" style="527" bestFit="1" customWidth="1"/>
    <col min="15371" max="15617" width="9.140625" style="527"/>
    <col min="15618" max="15618" width="18.42578125" style="527" customWidth="1"/>
    <col min="15619" max="15619" width="48.85546875" style="527" customWidth="1"/>
    <col min="15620" max="15620" width="13.7109375" style="527" customWidth="1"/>
    <col min="15621" max="15621" width="15.85546875" style="527" customWidth="1"/>
    <col min="15622" max="15622" width="13.7109375" style="527" customWidth="1"/>
    <col min="15623" max="15623" width="14.28515625" style="527" customWidth="1"/>
    <col min="15624" max="15624" width="9.140625" style="527"/>
    <col min="15625" max="15626" width="13.140625" style="527" bestFit="1" customWidth="1"/>
    <col min="15627" max="15873" width="9.140625" style="527"/>
    <col min="15874" max="15874" width="18.42578125" style="527" customWidth="1"/>
    <col min="15875" max="15875" width="48.85546875" style="527" customWidth="1"/>
    <col min="15876" max="15876" width="13.7109375" style="527" customWidth="1"/>
    <col min="15877" max="15877" width="15.85546875" style="527" customWidth="1"/>
    <col min="15878" max="15878" width="13.7109375" style="527" customWidth="1"/>
    <col min="15879" max="15879" width="14.28515625" style="527" customWidth="1"/>
    <col min="15880" max="15880" width="9.140625" style="527"/>
    <col min="15881" max="15882" width="13.140625" style="527" bestFit="1" customWidth="1"/>
    <col min="15883" max="16129" width="9.140625" style="527"/>
    <col min="16130" max="16130" width="18.42578125" style="527" customWidth="1"/>
    <col min="16131" max="16131" width="48.85546875" style="527" customWidth="1"/>
    <col min="16132" max="16132" width="13.7109375" style="527" customWidth="1"/>
    <col min="16133" max="16133" width="15.85546875" style="527" customWidth="1"/>
    <col min="16134" max="16134" width="13.7109375" style="527" customWidth="1"/>
    <col min="16135" max="16135" width="14.28515625" style="527" customWidth="1"/>
    <col min="16136" max="16136" width="9.140625" style="527"/>
    <col min="16137" max="16138" width="13.140625" style="527" bestFit="1" customWidth="1"/>
    <col min="16139" max="16384" width="9.140625" style="527"/>
  </cols>
  <sheetData>
    <row r="3" spans="2:10" ht="13.5" thickBot="1"/>
    <row r="4" spans="2:10" s="533" customFormat="1" ht="24" customHeight="1" thickBot="1">
      <c r="B4" s="528" t="s">
        <v>4</v>
      </c>
      <c r="C4" s="529" t="s">
        <v>33428</v>
      </c>
      <c r="D4" s="530" t="s">
        <v>23382</v>
      </c>
      <c r="E4" s="530" t="s">
        <v>33429</v>
      </c>
      <c r="F4" s="531"/>
      <c r="G4" s="532" t="s">
        <v>33430</v>
      </c>
    </row>
    <row r="5" spans="2:10" s="533" customFormat="1" ht="5.25" customHeight="1" thickBot="1">
      <c r="B5" s="854"/>
      <c r="C5" s="855"/>
      <c r="D5" s="855"/>
      <c r="E5" s="855"/>
      <c r="F5" s="855"/>
      <c r="G5" s="856"/>
    </row>
    <row r="6" spans="2:10" s="533" customFormat="1" ht="15" customHeight="1">
      <c r="B6" s="534"/>
      <c r="C6" s="553" t="s">
        <v>33439</v>
      </c>
      <c r="D6" s="535" t="s">
        <v>6</v>
      </c>
      <c r="E6" s="536">
        <v>44256</v>
      </c>
      <c r="F6" s="857">
        <f>MEDIAN(G8:G11)</f>
        <v>215</v>
      </c>
      <c r="G6" s="858">
        <v>148145.53</v>
      </c>
    </row>
    <row r="7" spans="2:10" s="533" customFormat="1" ht="15" customHeight="1">
      <c r="B7" s="537" t="s">
        <v>33431</v>
      </c>
      <c r="C7" s="538" t="s">
        <v>33432</v>
      </c>
      <c r="D7" s="538" t="s">
        <v>33433</v>
      </c>
      <c r="E7" s="538" t="s">
        <v>33434</v>
      </c>
      <c r="F7" s="539" t="s">
        <v>33435</v>
      </c>
      <c r="G7" s="540" t="s">
        <v>33436</v>
      </c>
    </row>
    <row r="8" spans="2:10" s="533" customFormat="1" ht="24" customHeight="1">
      <c r="B8" s="686" t="s">
        <v>72456</v>
      </c>
      <c r="C8" s="686" t="s">
        <v>72457</v>
      </c>
      <c r="D8" s="687" t="s">
        <v>72458</v>
      </c>
      <c r="E8" s="686" t="s">
        <v>72459</v>
      </c>
      <c r="F8" s="688">
        <v>44291</v>
      </c>
      <c r="G8" s="555">
        <v>215</v>
      </c>
      <c r="I8" s="545"/>
      <c r="J8" s="545"/>
    </row>
    <row r="9" spans="2:10" s="533" customFormat="1" ht="24" customHeight="1">
      <c r="B9" s="686" t="s">
        <v>72460</v>
      </c>
      <c r="C9" s="689" t="s">
        <v>72461</v>
      </c>
      <c r="D9" s="542" t="s">
        <v>72462</v>
      </c>
      <c r="E9" s="543" t="s">
        <v>72463</v>
      </c>
      <c r="F9" s="688">
        <v>44291</v>
      </c>
      <c r="G9" s="544">
        <v>236.99</v>
      </c>
      <c r="I9" s="545"/>
      <c r="J9" s="545"/>
    </row>
    <row r="10" spans="2:10" s="533" customFormat="1" ht="24" customHeight="1">
      <c r="B10" s="541" t="s">
        <v>72464</v>
      </c>
      <c r="C10" s="542" t="s">
        <v>72465</v>
      </c>
      <c r="D10" s="542" t="s">
        <v>72466</v>
      </c>
      <c r="E10" s="543" t="s">
        <v>33438</v>
      </c>
      <c r="F10" s="688">
        <v>44291</v>
      </c>
      <c r="G10" s="544">
        <v>179.9</v>
      </c>
      <c r="I10" s="545"/>
      <c r="J10" s="545"/>
    </row>
    <row r="11" spans="2:10" s="533" customFormat="1" ht="24" customHeight="1" thickBot="1">
      <c r="B11" s="546"/>
      <c r="C11" s="547"/>
      <c r="D11" s="548"/>
      <c r="E11" s="549"/>
      <c r="F11" s="550"/>
      <c r="G11" s="551"/>
      <c r="I11" s="545"/>
      <c r="J11" s="545"/>
    </row>
    <row r="16" spans="2:10">
      <c r="G16" s="552"/>
    </row>
    <row r="17" spans="3:3" ht="14.25">
      <c r="C17" s="554" t="s">
        <v>33437</v>
      </c>
    </row>
  </sheetData>
  <mergeCells count="2">
    <mergeCell ref="B5:G5"/>
    <mergeCell ref="F6:G6"/>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3"/>
  <sheetViews>
    <sheetView view="pageBreakPreview" zoomScaleSheetLayoutView="100" workbookViewId="0">
      <selection activeCell="A14" sqref="A14"/>
    </sheetView>
  </sheetViews>
  <sheetFormatPr defaultRowHeight="12.75"/>
  <cols>
    <col min="1" max="1" width="16.7109375" customWidth="1"/>
    <col min="2" max="2" width="22.85546875" customWidth="1"/>
    <col min="3" max="3" width="0" hidden="1" customWidth="1"/>
    <col min="4" max="4" width="17.7109375" customWidth="1"/>
    <col min="12" max="12" width="11" customWidth="1"/>
    <col min="13" max="13" width="12.42578125" customWidth="1"/>
    <col min="14" max="14" width="11.7109375" customWidth="1"/>
    <col min="15" max="15" width="13.28515625" customWidth="1"/>
  </cols>
  <sheetData>
    <row r="2" spans="1:5" ht="20.25" customHeight="1">
      <c r="A2" s="859" t="s">
        <v>55582</v>
      </c>
      <c r="B2" s="859"/>
      <c r="C2" s="859"/>
      <c r="D2" s="859"/>
      <c r="E2" s="662"/>
    </row>
    <row r="3" spans="1:5" ht="17.25" customHeight="1">
      <c r="A3" s="663" t="s">
        <v>55575</v>
      </c>
      <c r="B3" s="664">
        <v>690259.4800000001</v>
      </c>
      <c r="C3" s="663"/>
      <c r="D3" s="663"/>
      <c r="E3" s="660"/>
    </row>
    <row r="4" spans="1:5" ht="29.25" customHeight="1">
      <c r="A4" s="619" t="s">
        <v>55576</v>
      </c>
      <c r="B4" s="665" t="s">
        <v>55577</v>
      </c>
      <c r="C4" s="619"/>
      <c r="D4" s="665" t="s">
        <v>55578</v>
      </c>
      <c r="E4" s="660"/>
    </row>
    <row r="5" spans="1:5">
      <c r="A5" s="619" t="s">
        <v>55584</v>
      </c>
      <c r="B5" s="664">
        <v>652190.43000000005</v>
      </c>
      <c r="C5" s="619">
        <v>0.94484820404060221</v>
      </c>
      <c r="D5" s="666">
        <v>5.5151795959397787E-2</v>
      </c>
      <c r="E5" s="660"/>
    </row>
    <row r="6" spans="1:5">
      <c r="A6" s="619" t="s">
        <v>55583</v>
      </c>
      <c r="B6" s="664">
        <v>579824.06000000006</v>
      </c>
      <c r="C6" s="619">
        <v>0.84000883262045167</v>
      </c>
      <c r="D6" s="666">
        <v>0.15999116737954833</v>
      </c>
      <c r="E6" s="660"/>
    </row>
    <row r="7" spans="1:5">
      <c r="A7" s="619" t="s">
        <v>55581</v>
      </c>
      <c r="B7" s="664">
        <v>512244</v>
      </c>
      <c r="C7" s="619">
        <v>0.74210353474609281</v>
      </c>
      <c r="D7" s="666">
        <v>0.25789646525390719</v>
      </c>
      <c r="E7" s="660"/>
    </row>
    <row r="8" spans="1:5">
      <c r="A8" s="661"/>
      <c r="B8" s="661"/>
      <c r="C8" s="661"/>
      <c r="D8" s="661"/>
    </row>
    <row r="10" spans="1:5" ht="18" customHeight="1">
      <c r="A10" s="859" t="s">
        <v>55574</v>
      </c>
      <c r="B10" s="859"/>
      <c r="C10" s="859"/>
      <c r="D10" s="859"/>
    </row>
    <row r="11" spans="1:5" ht="18.75" customHeight="1">
      <c r="A11" s="663" t="s">
        <v>55575</v>
      </c>
      <c r="B11" s="664">
        <v>843868.54999999993</v>
      </c>
      <c r="C11" s="663"/>
      <c r="D11" s="663"/>
    </row>
    <row r="12" spans="1:5" ht="27" customHeight="1">
      <c r="A12" s="619" t="s">
        <v>55576</v>
      </c>
      <c r="B12" s="665" t="s">
        <v>55577</v>
      </c>
      <c r="C12" s="619"/>
      <c r="D12" s="665" t="s">
        <v>55578</v>
      </c>
    </row>
    <row r="13" spans="1:5">
      <c r="A13" s="619" t="s">
        <v>55579</v>
      </c>
      <c r="B13" s="664">
        <v>808782.85</v>
      </c>
      <c r="C13" s="619">
        <v>0.95842278990015695</v>
      </c>
      <c r="D13" s="666">
        <v>4.1577210099843054E-2</v>
      </c>
    </row>
    <row r="14" spans="1:5">
      <c r="A14" s="619" t="s">
        <v>55580</v>
      </c>
      <c r="B14" s="664">
        <v>725566.17</v>
      </c>
      <c r="C14" s="619">
        <v>0.85980946914066192</v>
      </c>
      <c r="D14" s="666">
        <v>0.14019053085933808</v>
      </c>
    </row>
    <row r="15" spans="1:5">
      <c r="A15" s="619" t="s">
        <v>55581</v>
      </c>
      <c r="B15" s="664">
        <v>630467.43000000005</v>
      </c>
      <c r="C15" s="619">
        <v>0.74711568525690419</v>
      </c>
      <c r="D15" s="666">
        <v>0.25288431474309581</v>
      </c>
    </row>
    <row r="21" spans="11:15" ht="27.75" customHeight="1">
      <c r="K21" s="860" t="s">
        <v>55582</v>
      </c>
      <c r="L21" s="860"/>
      <c r="M21" s="860"/>
      <c r="N21" s="860"/>
      <c r="O21" s="860"/>
    </row>
    <row r="22" spans="11:15">
      <c r="K22" s="651" t="s">
        <v>55589</v>
      </c>
    </row>
    <row r="23" spans="11:15" ht="33.75" customHeight="1">
      <c r="K23" s="667" t="s">
        <v>55585</v>
      </c>
      <c r="L23" s="667" t="s">
        <v>55586</v>
      </c>
      <c r="M23" s="667" t="s">
        <v>55587</v>
      </c>
      <c r="N23" s="667" t="s">
        <v>55588</v>
      </c>
      <c r="O23" s="667" t="s">
        <v>32851</v>
      </c>
    </row>
  </sheetData>
  <mergeCells count="3">
    <mergeCell ref="A2:D2"/>
    <mergeCell ref="A10:D10"/>
    <mergeCell ref="K21:O21"/>
  </mergeCells>
  <printOptions horizontalCentered="1"/>
  <pageMargins left="0.51181102362204722" right="0.51181102362204722" top="0.78740157480314965" bottom="0.78740157480314965"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57"/>
  <sheetViews>
    <sheetView topLeftCell="A7" workbookViewId="0">
      <selection activeCell="D6860" sqref="D6860"/>
    </sheetView>
  </sheetViews>
  <sheetFormatPr defaultRowHeight="12.75"/>
  <cols>
    <col min="1" max="1" width="24.5703125" style="668" customWidth="1"/>
    <col min="2" max="2" width="48.7109375" style="675" customWidth="1"/>
    <col min="3" max="3" width="8.140625" style="668" customWidth="1"/>
    <col min="4" max="4" width="21.140625" style="668" customWidth="1"/>
    <col min="5" max="6" width="9.140625" style="668"/>
    <col min="7" max="7" width="44.28515625" style="668" customWidth="1"/>
    <col min="8" max="256" width="9.140625" style="668"/>
    <col min="257" max="257" width="24.5703125" style="668" customWidth="1"/>
    <col min="258" max="258" width="48.7109375" style="668" customWidth="1"/>
    <col min="259" max="259" width="8.140625" style="668" customWidth="1"/>
    <col min="260" max="260" width="21.140625" style="668" customWidth="1"/>
    <col min="261" max="512" width="9.140625" style="668"/>
    <col min="513" max="513" width="24.5703125" style="668" customWidth="1"/>
    <col min="514" max="514" width="48.7109375" style="668" customWidth="1"/>
    <col min="515" max="515" width="8.140625" style="668" customWidth="1"/>
    <col min="516" max="516" width="21.140625" style="668" customWidth="1"/>
    <col min="517" max="768" width="9.140625" style="668"/>
    <col min="769" max="769" width="24.5703125" style="668" customWidth="1"/>
    <col min="770" max="770" width="48.7109375" style="668" customWidth="1"/>
    <col min="771" max="771" width="8.140625" style="668" customWidth="1"/>
    <col min="772" max="772" width="21.140625" style="668" customWidth="1"/>
    <col min="773" max="1024" width="9.140625" style="668"/>
    <col min="1025" max="1025" width="24.5703125" style="668" customWidth="1"/>
    <col min="1026" max="1026" width="48.7109375" style="668" customWidth="1"/>
    <col min="1027" max="1027" width="8.140625" style="668" customWidth="1"/>
    <col min="1028" max="1028" width="21.140625" style="668" customWidth="1"/>
    <col min="1029" max="1280" width="9.140625" style="668"/>
    <col min="1281" max="1281" width="24.5703125" style="668" customWidth="1"/>
    <col min="1282" max="1282" width="48.7109375" style="668" customWidth="1"/>
    <col min="1283" max="1283" width="8.140625" style="668" customWidth="1"/>
    <col min="1284" max="1284" width="21.140625" style="668" customWidth="1"/>
    <col min="1285" max="1536" width="9.140625" style="668"/>
    <col min="1537" max="1537" width="24.5703125" style="668" customWidth="1"/>
    <col min="1538" max="1538" width="48.7109375" style="668" customWidth="1"/>
    <col min="1539" max="1539" width="8.140625" style="668" customWidth="1"/>
    <col min="1540" max="1540" width="21.140625" style="668" customWidth="1"/>
    <col min="1541" max="1792" width="9.140625" style="668"/>
    <col min="1793" max="1793" width="24.5703125" style="668" customWidth="1"/>
    <col min="1794" max="1794" width="48.7109375" style="668" customWidth="1"/>
    <col min="1795" max="1795" width="8.140625" style="668" customWidth="1"/>
    <col min="1796" max="1796" width="21.140625" style="668" customWidth="1"/>
    <col min="1797" max="2048" width="9.140625" style="668"/>
    <col min="2049" max="2049" width="24.5703125" style="668" customWidth="1"/>
    <col min="2050" max="2050" width="48.7109375" style="668" customWidth="1"/>
    <col min="2051" max="2051" width="8.140625" style="668" customWidth="1"/>
    <col min="2052" max="2052" width="21.140625" style="668" customWidth="1"/>
    <col min="2053" max="2304" width="9.140625" style="668"/>
    <col min="2305" max="2305" width="24.5703125" style="668" customWidth="1"/>
    <col min="2306" max="2306" width="48.7109375" style="668" customWidth="1"/>
    <col min="2307" max="2307" width="8.140625" style="668" customWidth="1"/>
    <col min="2308" max="2308" width="21.140625" style="668" customWidth="1"/>
    <col min="2309" max="2560" width="9.140625" style="668"/>
    <col min="2561" max="2561" width="24.5703125" style="668" customWidth="1"/>
    <col min="2562" max="2562" width="48.7109375" style="668" customWidth="1"/>
    <col min="2563" max="2563" width="8.140625" style="668" customWidth="1"/>
    <col min="2564" max="2564" width="21.140625" style="668" customWidth="1"/>
    <col min="2565" max="2816" width="9.140625" style="668"/>
    <col min="2817" max="2817" width="24.5703125" style="668" customWidth="1"/>
    <col min="2818" max="2818" width="48.7109375" style="668" customWidth="1"/>
    <col min="2819" max="2819" width="8.140625" style="668" customWidth="1"/>
    <col min="2820" max="2820" width="21.140625" style="668" customWidth="1"/>
    <col min="2821" max="3072" width="9.140625" style="668"/>
    <col min="3073" max="3073" width="24.5703125" style="668" customWidth="1"/>
    <col min="3074" max="3074" width="48.7109375" style="668" customWidth="1"/>
    <col min="3075" max="3075" width="8.140625" style="668" customWidth="1"/>
    <col min="3076" max="3076" width="21.140625" style="668" customWidth="1"/>
    <col min="3077" max="3328" width="9.140625" style="668"/>
    <col min="3329" max="3329" width="24.5703125" style="668" customWidth="1"/>
    <col min="3330" max="3330" width="48.7109375" style="668" customWidth="1"/>
    <col min="3331" max="3331" width="8.140625" style="668" customWidth="1"/>
    <col min="3332" max="3332" width="21.140625" style="668" customWidth="1"/>
    <col min="3333" max="3584" width="9.140625" style="668"/>
    <col min="3585" max="3585" width="24.5703125" style="668" customWidth="1"/>
    <col min="3586" max="3586" width="48.7109375" style="668" customWidth="1"/>
    <col min="3587" max="3587" width="8.140625" style="668" customWidth="1"/>
    <col min="3588" max="3588" width="21.140625" style="668" customWidth="1"/>
    <col min="3589" max="3840" width="9.140625" style="668"/>
    <col min="3841" max="3841" width="24.5703125" style="668" customWidth="1"/>
    <col min="3842" max="3842" width="48.7109375" style="668" customWidth="1"/>
    <col min="3843" max="3843" width="8.140625" style="668" customWidth="1"/>
    <col min="3844" max="3844" width="21.140625" style="668" customWidth="1"/>
    <col min="3845" max="4096" width="9.140625" style="668"/>
    <col min="4097" max="4097" width="24.5703125" style="668" customWidth="1"/>
    <col min="4098" max="4098" width="48.7109375" style="668" customWidth="1"/>
    <col min="4099" max="4099" width="8.140625" style="668" customWidth="1"/>
    <col min="4100" max="4100" width="21.140625" style="668" customWidth="1"/>
    <col min="4101" max="4352" width="9.140625" style="668"/>
    <col min="4353" max="4353" width="24.5703125" style="668" customWidth="1"/>
    <col min="4354" max="4354" width="48.7109375" style="668" customWidth="1"/>
    <col min="4355" max="4355" width="8.140625" style="668" customWidth="1"/>
    <col min="4356" max="4356" width="21.140625" style="668" customWidth="1"/>
    <col min="4357" max="4608" width="9.140625" style="668"/>
    <col min="4609" max="4609" width="24.5703125" style="668" customWidth="1"/>
    <col min="4610" max="4610" width="48.7109375" style="668" customWidth="1"/>
    <col min="4611" max="4611" width="8.140625" style="668" customWidth="1"/>
    <col min="4612" max="4612" width="21.140625" style="668" customWidth="1"/>
    <col min="4613" max="4864" width="9.140625" style="668"/>
    <col min="4865" max="4865" width="24.5703125" style="668" customWidth="1"/>
    <col min="4866" max="4866" width="48.7109375" style="668" customWidth="1"/>
    <col min="4867" max="4867" width="8.140625" style="668" customWidth="1"/>
    <col min="4868" max="4868" width="21.140625" style="668" customWidth="1"/>
    <col min="4869" max="5120" width="9.140625" style="668"/>
    <col min="5121" max="5121" width="24.5703125" style="668" customWidth="1"/>
    <col min="5122" max="5122" width="48.7109375" style="668" customWidth="1"/>
    <col min="5123" max="5123" width="8.140625" style="668" customWidth="1"/>
    <col min="5124" max="5124" width="21.140625" style="668" customWidth="1"/>
    <col min="5125" max="5376" width="9.140625" style="668"/>
    <col min="5377" max="5377" width="24.5703125" style="668" customWidth="1"/>
    <col min="5378" max="5378" width="48.7109375" style="668" customWidth="1"/>
    <col min="5379" max="5379" width="8.140625" style="668" customWidth="1"/>
    <col min="5380" max="5380" width="21.140625" style="668" customWidth="1"/>
    <col min="5381" max="5632" width="9.140625" style="668"/>
    <col min="5633" max="5633" width="24.5703125" style="668" customWidth="1"/>
    <col min="5634" max="5634" width="48.7109375" style="668" customWidth="1"/>
    <col min="5635" max="5635" width="8.140625" style="668" customWidth="1"/>
    <col min="5636" max="5636" width="21.140625" style="668" customWidth="1"/>
    <col min="5637" max="5888" width="9.140625" style="668"/>
    <col min="5889" max="5889" width="24.5703125" style="668" customWidth="1"/>
    <col min="5890" max="5890" width="48.7109375" style="668" customWidth="1"/>
    <col min="5891" max="5891" width="8.140625" style="668" customWidth="1"/>
    <col min="5892" max="5892" width="21.140625" style="668" customWidth="1"/>
    <col min="5893" max="6144" width="9.140625" style="668"/>
    <col min="6145" max="6145" width="24.5703125" style="668" customWidth="1"/>
    <col min="6146" max="6146" width="48.7109375" style="668" customWidth="1"/>
    <col min="6147" max="6147" width="8.140625" style="668" customWidth="1"/>
    <col min="6148" max="6148" width="21.140625" style="668" customWidth="1"/>
    <col min="6149" max="6400" width="9.140625" style="668"/>
    <col min="6401" max="6401" width="24.5703125" style="668" customWidth="1"/>
    <col min="6402" max="6402" width="48.7109375" style="668" customWidth="1"/>
    <col min="6403" max="6403" width="8.140625" style="668" customWidth="1"/>
    <col min="6404" max="6404" width="21.140625" style="668" customWidth="1"/>
    <col min="6405" max="6656" width="9.140625" style="668"/>
    <col min="6657" max="6657" width="24.5703125" style="668" customWidth="1"/>
    <col min="6658" max="6658" width="48.7109375" style="668" customWidth="1"/>
    <col min="6659" max="6659" width="8.140625" style="668" customWidth="1"/>
    <col min="6660" max="6660" width="21.140625" style="668" customWidth="1"/>
    <col min="6661" max="6912" width="9.140625" style="668"/>
    <col min="6913" max="6913" width="24.5703125" style="668" customWidth="1"/>
    <col min="6914" max="6914" width="48.7109375" style="668" customWidth="1"/>
    <col min="6915" max="6915" width="8.140625" style="668" customWidth="1"/>
    <col min="6916" max="6916" width="21.140625" style="668" customWidth="1"/>
    <col min="6917" max="7168" width="9.140625" style="668"/>
    <col min="7169" max="7169" width="24.5703125" style="668" customWidth="1"/>
    <col min="7170" max="7170" width="48.7109375" style="668" customWidth="1"/>
    <col min="7171" max="7171" width="8.140625" style="668" customWidth="1"/>
    <col min="7172" max="7172" width="21.140625" style="668" customWidth="1"/>
    <col min="7173" max="7424" width="9.140625" style="668"/>
    <col min="7425" max="7425" width="24.5703125" style="668" customWidth="1"/>
    <col min="7426" max="7426" width="48.7109375" style="668" customWidth="1"/>
    <col min="7427" max="7427" width="8.140625" style="668" customWidth="1"/>
    <col min="7428" max="7428" width="21.140625" style="668" customWidth="1"/>
    <col min="7429" max="7680" width="9.140625" style="668"/>
    <col min="7681" max="7681" width="24.5703125" style="668" customWidth="1"/>
    <col min="7682" max="7682" width="48.7109375" style="668" customWidth="1"/>
    <col min="7683" max="7683" width="8.140625" style="668" customWidth="1"/>
    <col min="7684" max="7684" width="21.140625" style="668" customWidth="1"/>
    <col min="7685" max="7936" width="9.140625" style="668"/>
    <col min="7937" max="7937" width="24.5703125" style="668" customWidth="1"/>
    <col min="7938" max="7938" width="48.7109375" style="668" customWidth="1"/>
    <col min="7939" max="7939" width="8.140625" style="668" customWidth="1"/>
    <col min="7940" max="7940" width="21.140625" style="668" customWidth="1"/>
    <col min="7941" max="8192" width="9.140625" style="668"/>
    <col min="8193" max="8193" width="24.5703125" style="668" customWidth="1"/>
    <col min="8194" max="8194" width="48.7109375" style="668" customWidth="1"/>
    <col min="8195" max="8195" width="8.140625" style="668" customWidth="1"/>
    <col min="8196" max="8196" width="21.140625" style="668" customWidth="1"/>
    <col min="8197" max="8448" width="9.140625" style="668"/>
    <col min="8449" max="8449" width="24.5703125" style="668" customWidth="1"/>
    <col min="8450" max="8450" width="48.7109375" style="668" customWidth="1"/>
    <col min="8451" max="8451" width="8.140625" style="668" customWidth="1"/>
    <col min="8452" max="8452" width="21.140625" style="668" customWidth="1"/>
    <col min="8453" max="8704" width="9.140625" style="668"/>
    <col min="8705" max="8705" width="24.5703125" style="668" customWidth="1"/>
    <col min="8706" max="8706" width="48.7109375" style="668" customWidth="1"/>
    <col min="8707" max="8707" width="8.140625" style="668" customWidth="1"/>
    <col min="8708" max="8708" width="21.140625" style="668" customWidth="1"/>
    <col min="8709" max="8960" width="9.140625" style="668"/>
    <col min="8961" max="8961" width="24.5703125" style="668" customWidth="1"/>
    <col min="8962" max="8962" width="48.7109375" style="668" customWidth="1"/>
    <col min="8963" max="8963" width="8.140625" style="668" customWidth="1"/>
    <col min="8964" max="8964" width="21.140625" style="668" customWidth="1"/>
    <col min="8965" max="9216" width="9.140625" style="668"/>
    <col min="9217" max="9217" width="24.5703125" style="668" customWidth="1"/>
    <col min="9218" max="9218" width="48.7109375" style="668" customWidth="1"/>
    <col min="9219" max="9219" width="8.140625" style="668" customWidth="1"/>
    <col min="9220" max="9220" width="21.140625" style="668" customWidth="1"/>
    <col min="9221" max="9472" width="9.140625" style="668"/>
    <col min="9473" max="9473" width="24.5703125" style="668" customWidth="1"/>
    <col min="9474" max="9474" width="48.7109375" style="668" customWidth="1"/>
    <col min="9475" max="9475" width="8.140625" style="668" customWidth="1"/>
    <col min="9476" max="9476" width="21.140625" style="668" customWidth="1"/>
    <col min="9477" max="9728" width="9.140625" style="668"/>
    <col min="9729" max="9729" width="24.5703125" style="668" customWidth="1"/>
    <col min="9730" max="9730" width="48.7109375" style="668" customWidth="1"/>
    <col min="9731" max="9731" width="8.140625" style="668" customWidth="1"/>
    <col min="9732" max="9732" width="21.140625" style="668" customWidth="1"/>
    <col min="9733" max="9984" width="9.140625" style="668"/>
    <col min="9985" max="9985" width="24.5703125" style="668" customWidth="1"/>
    <col min="9986" max="9986" width="48.7109375" style="668" customWidth="1"/>
    <col min="9987" max="9987" width="8.140625" style="668" customWidth="1"/>
    <col min="9988" max="9988" width="21.140625" style="668" customWidth="1"/>
    <col min="9989" max="10240" width="9.140625" style="668"/>
    <col min="10241" max="10241" width="24.5703125" style="668" customWidth="1"/>
    <col min="10242" max="10242" width="48.7109375" style="668" customWidth="1"/>
    <col min="10243" max="10243" width="8.140625" style="668" customWidth="1"/>
    <col min="10244" max="10244" width="21.140625" style="668" customWidth="1"/>
    <col min="10245" max="10496" width="9.140625" style="668"/>
    <col min="10497" max="10497" width="24.5703125" style="668" customWidth="1"/>
    <col min="10498" max="10498" width="48.7109375" style="668" customWidth="1"/>
    <col min="10499" max="10499" width="8.140625" style="668" customWidth="1"/>
    <col min="10500" max="10500" width="21.140625" style="668" customWidth="1"/>
    <col min="10501" max="10752" width="9.140625" style="668"/>
    <col min="10753" max="10753" width="24.5703125" style="668" customWidth="1"/>
    <col min="10754" max="10754" width="48.7109375" style="668" customWidth="1"/>
    <col min="10755" max="10755" width="8.140625" style="668" customWidth="1"/>
    <col min="10756" max="10756" width="21.140625" style="668" customWidth="1"/>
    <col min="10757" max="11008" width="9.140625" style="668"/>
    <col min="11009" max="11009" width="24.5703125" style="668" customWidth="1"/>
    <col min="11010" max="11010" width="48.7109375" style="668" customWidth="1"/>
    <col min="11011" max="11011" width="8.140625" style="668" customWidth="1"/>
    <col min="11012" max="11012" width="21.140625" style="668" customWidth="1"/>
    <col min="11013" max="11264" width="9.140625" style="668"/>
    <col min="11265" max="11265" width="24.5703125" style="668" customWidth="1"/>
    <col min="11266" max="11266" width="48.7109375" style="668" customWidth="1"/>
    <col min="11267" max="11267" width="8.140625" style="668" customWidth="1"/>
    <col min="11268" max="11268" width="21.140625" style="668" customWidth="1"/>
    <col min="11269" max="11520" width="9.140625" style="668"/>
    <col min="11521" max="11521" width="24.5703125" style="668" customWidth="1"/>
    <col min="11522" max="11522" width="48.7109375" style="668" customWidth="1"/>
    <col min="11523" max="11523" width="8.140625" style="668" customWidth="1"/>
    <col min="11524" max="11524" width="21.140625" style="668" customWidth="1"/>
    <col min="11525" max="11776" width="9.140625" style="668"/>
    <col min="11777" max="11777" width="24.5703125" style="668" customWidth="1"/>
    <col min="11778" max="11778" width="48.7109375" style="668" customWidth="1"/>
    <col min="11779" max="11779" width="8.140625" style="668" customWidth="1"/>
    <col min="11780" max="11780" width="21.140625" style="668" customWidth="1"/>
    <col min="11781" max="12032" width="9.140625" style="668"/>
    <col min="12033" max="12033" width="24.5703125" style="668" customWidth="1"/>
    <col min="12034" max="12034" width="48.7109375" style="668" customWidth="1"/>
    <col min="12035" max="12035" width="8.140625" style="668" customWidth="1"/>
    <col min="12036" max="12036" width="21.140625" style="668" customWidth="1"/>
    <col min="12037" max="12288" width="9.140625" style="668"/>
    <col min="12289" max="12289" width="24.5703125" style="668" customWidth="1"/>
    <col min="12290" max="12290" width="48.7109375" style="668" customWidth="1"/>
    <col min="12291" max="12291" width="8.140625" style="668" customWidth="1"/>
    <col min="12292" max="12292" width="21.140625" style="668" customWidth="1"/>
    <col min="12293" max="12544" width="9.140625" style="668"/>
    <col min="12545" max="12545" width="24.5703125" style="668" customWidth="1"/>
    <col min="12546" max="12546" width="48.7109375" style="668" customWidth="1"/>
    <col min="12547" max="12547" width="8.140625" style="668" customWidth="1"/>
    <col min="12548" max="12548" width="21.140625" style="668" customWidth="1"/>
    <col min="12549" max="12800" width="9.140625" style="668"/>
    <col min="12801" max="12801" width="24.5703125" style="668" customWidth="1"/>
    <col min="12802" max="12802" width="48.7109375" style="668" customWidth="1"/>
    <col min="12803" max="12803" width="8.140625" style="668" customWidth="1"/>
    <col min="12804" max="12804" width="21.140625" style="668" customWidth="1"/>
    <col min="12805" max="13056" width="9.140625" style="668"/>
    <col min="13057" max="13057" width="24.5703125" style="668" customWidth="1"/>
    <col min="13058" max="13058" width="48.7109375" style="668" customWidth="1"/>
    <col min="13059" max="13059" width="8.140625" style="668" customWidth="1"/>
    <col min="13060" max="13060" width="21.140625" style="668" customWidth="1"/>
    <col min="13061" max="13312" width="9.140625" style="668"/>
    <col min="13313" max="13313" width="24.5703125" style="668" customWidth="1"/>
    <col min="13314" max="13314" width="48.7109375" style="668" customWidth="1"/>
    <col min="13315" max="13315" width="8.140625" style="668" customWidth="1"/>
    <col min="13316" max="13316" width="21.140625" style="668" customWidth="1"/>
    <col min="13317" max="13568" width="9.140625" style="668"/>
    <col min="13569" max="13569" width="24.5703125" style="668" customWidth="1"/>
    <col min="13570" max="13570" width="48.7109375" style="668" customWidth="1"/>
    <col min="13571" max="13571" width="8.140625" style="668" customWidth="1"/>
    <col min="13572" max="13572" width="21.140625" style="668" customWidth="1"/>
    <col min="13573" max="13824" width="9.140625" style="668"/>
    <col min="13825" max="13825" width="24.5703125" style="668" customWidth="1"/>
    <col min="13826" max="13826" width="48.7109375" style="668" customWidth="1"/>
    <col min="13827" max="13827" width="8.140625" style="668" customWidth="1"/>
    <col min="13828" max="13828" width="21.140625" style="668" customWidth="1"/>
    <col min="13829" max="14080" width="9.140625" style="668"/>
    <col min="14081" max="14081" width="24.5703125" style="668" customWidth="1"/>
    <col min="14082" max="14082" width="48.7109375" style="668" customWidth="1"/>
    <col min="14083" max="14083" width="8.140625" style="668" customWidth="1"/>
    <col min="14084" max="14084" width="21.140625" style="668" customWidth="1"/>
    <col min="14085" max="14336" width="9.140625" style="668"/>
    <col min="14337" max="14337" width="24.5703125" style="668" customWidth="1"/>
    <col min="14338" max="14338" width="48.7109375" style="668" customWidth="1"/>
    <col min="14339" max="14339" width="8.140625" style="668" customWidth="1"/>
    <col min="14340" max="14340" width="21.140625" style="668" customWidth="1"/>
    <col min="14341" max="14592" width="9.140625" style="668"/>
    <col min="14593" max="14593" width="24.5703125" style="668" customWidth="1"/>
    <col min="14594" max="14594" width="48.7109375" style="668" customWidth="1"/>
    <col min="14595" max="14595" width="8.140625" style="668" customWidth="1"/>
    <col min="14596" max="14596" width="21.140625" style="668" customWidth="1"/>
    <col min="14597" max="14848" width="9.140625" style="668"/>
    <col min="14849" max="14849" width="24.5703125" style="668" customWidth="1"/>
    <col min="14850" max="14850" width="48.7109375" style="668" customWidth="1"/>
    <col min="14851" max="14851" width="8.140625" style="668" customWidth="1"/>
    <col min="14852" max="14852" width="21.140625" style="668" customWidth="1"/>
    <col min="14853" max="15104" width="9.140625" style="668"/>
    <col min="15105" max="15105" width="24.5703125" style="668" customWidth="1"/>
    <col min="15106" max="15106" width="48.7109375" style="668" customWidth="1"/>
    <col min="15107" max="15107" width="8.140625" style="668" customWidth="1"/>
    <col min="15108" max="15108" width="21.140625" style="668" customWidth="1"/>
    <col min="15109" max="15360" width="9.140625" style="668"/>
    <col min="15361" max="15361" width="24.5703125" style="668" customWidth="1"/>
    <col min="15362" max="15362" width="48.7109375" style="668" customWidth="1"/>
    <col min="15363" max="15363" width="8.140625" style="668" customWidth="1"/>
    <col min="15364" max="15364" width="21.140625" style="668" customWidth="1"/>
    <col min="15365" max="15616" width="9.140625" style="668"/>
    <col min="15617" max="15617" width="24.5703125" style="668" customWidth="1"/>
    <col min="15618" max="15618" width="48.7109375" style="668" customWidth="1"/>
    <col min="15619" max="15619" width="8.140625" style="668" customWidth="1"/>
    <col min="15620" max="15620" width="21.140625" style="668" customWidth="1"/>
    <col min="15621" max="15872" width="9.140625" style="668"/>
    <col min="15873" max="15873" width="24.5703125" style="668" customWidth="1"/>
    <col min="15874" max="15874" width="48.7109375" style="668" customWidth="1"/>
    <col min="15875" max="15875" width="8.140625" style="668" customWidth="1"/>
    <col min="15876" max="15876" width="21.140625" style="668" customWidth="1"/>
    <col min="15877" max="16128" width="9.140625" style="668"/>
    <col min="16129" max="16129" width="24.5703125" style="668" customWidth="1"/>
    <col min="16130" max="16130" width="48.7109375" style="668" customWidth="1"/>
    <col min="16131" max="16131" width="8.140625" style="668" customWidth="1"/>
    <col min="16132" max="16132" width="21.140625" style="668" customWidth="1"/>
    <col min="16133" max="16384" width="9.140625" style="668"/>
  </cols>
  <sheetData>
    <row r="1" spans="1:5" ht="34.5" customHeight="1">
      <c r="A1" s="861" t="s">
        <v>65217</v>
      </c>
      <c r="B1" s="862"/>
      <c r="C1" s="861"/>
      <c r="D1" s="861"/>
      <c r="E1" s="675"/>
    </row>
    <row r="2" spans="1:5" ht="21.75" customHeight="1">
      <c r="A2" s="861" t="s">
        <v>65218</v>
      </c>
      <c r="B2" s="862"/>
      <c r="C2" s="861"/>
      <c r="D2" s="861"/>
      <c r="E2" s="675"/>
    </row>
    <row r="3" spans="1:5" ht="49.5" customHeight="1">
      <c r="A3" s="861" t="s">
        <v>65219</v>
      </c>
      <c r="B3" s="862"/>
      <c r="C3" s="861"/>
      <c r="D3" s="861"/>
      <c r="E3" s="675"/>
    </row>
    <row r="5" spans="1:5" ht="13.5">
      <c r="A5" s="676" t="s">
        <v>23380</v>
      </c>
      <c r="B5" s="676" t="s">
        <v>23381</v>
      </c>
      <c r="C5" s="676" t="s">
        <v>23382</v>
      </c>
      <c r="D5" s="676" t="s">
        <v>23383</v>
      </c>
    </row>
    <row r="7" spans="1:5" ht="13.5">
      <c r="A7" s="677">
        <v>97141</v>
      </c>
      <c r="B7" s="677" t="s">
        <v>23384</v>
      </c>
      <c r="C7" s="677" t="s">
        <v>58</v>
      </c>
      <c r="D7" s="678" t="s">
        <v>54893</v>
      </c>
    </row>
    <row r="8" spans="1:5" ht="13.5">
      <c r="A8" s="676" t="s">
        <v>23386</v>
      </c>
      <c r="B8" s="676" t="s">
        <v>23387</v>
      </c>
      <c r="C8" s="676" t="s">
        <v>58</v>
      </c>
      <c r="D8" s="116" t="s">
        <v>57146</v>
      </c>
    </row>
    <row r="9" spans="1:5" ht="13.5">
      <c r="A9" s="676" t="s">
        <v>23388</v>
      </c>
      <c r="B9" s="676" t="s">
        <v>23389</v>
      </c>
      <c r="C9" s="676" t="s">
        <v>58</v>
      </c>
      <c r="D9" s="116" t="s">
        <v>62977</v>
      </c>
    </row>
    <row r="10" spans="1:5" ht="13.5">
      <c r="A10" s="676" t="s">
        <v>23390</v>
      </c>
      <c r="B10" s="676" t="s">
        <v>23391</v>
      </c>
      <c r="C10" s="676" t="s">
        <v>58</v>
      </c>
      <c r="D10" s="116" t="s">
        <v>54758</v>
      </c>
    </row>
    <row r="11" spans="1:5" ht="13.5">
      <c r="A11" s="676" t="s">
        <v>23392</v>
      </c>
      <c r="B11" s="676" t="s">
        <v>23393</v>
      </c>
      <c r="C11" s="676" t="s">
        <v>58</v>
      </c>
      <c r="D11" s="116" t="s">
        <v>53880</v>
      </c>
    </row>
    <row r="12" spans="1:5" ht="13.5">
      <c r="A12" s="676" t="s">
        <v>23394</v>
      </c>
      <c r="B12" s="676" t="s">
        <v>23395</v>
      </c>
      <c r="C12" s="676" t="s">
        <v>58</v>
      </c>
      <c r="D12" s="116" t="s">
        <v>29982</v>
      </c>
    </row>
    <row r="13" spans="1:5" ht="13.5">
      <c r="A13" s="676" t="s">
        <v>23396</v>
      </c>
      <c r="B13" s="676" t="s">
        <v>23397</v>
      </c>
      <c r="C13" s="676" t="s">
        <v>58</v>
      </c>
      <c r="D13" s="116" t="s">
        <v>65220</v>
      </c>
    </row>
    <row r="14" spans="1:5" ht="13.5">
      <c r="A14" s="676" t="s">
        <v>23398</v>
      </c>
      <c r="B14" s="676" t="s">
        <v>23399</v>
      </c>
      <c r="C14" s="676" t="s">
        <v>58</v>
      </c>
      <c r="D14" s="116" t="s">
        <v>62710</v>
      </c>
    </row>
    <row r="15" spans="1:5" ht="13.5">
      <c r="A15" s="676" t="s">
        <v>23400</v>
      </c>
      <c r="B15" s="676" t="s">
        <v>23401</v>
      </c>
      <c r="C15" s="676" t="s">
        <v>58</v>
      </c>
      <c r="D15" s="116" t="s">
        <v>55477</v>
      </c>
    </row>
    <row r="16" spans="1:5" ht="13.5">
      <c r="A16" s="676" t="s">
        <v>23402</v>
      </c>
      <c r="B16" s="676" t="s">
        <v>23403</v>
      </c>
      <c r="C16" s="676" t="s">
        <v>58</v>
      </c>
      <c r="D16" s="116" t="s">
        <v>65221</v>
      </c>
    </row>
    <row r="17" spans="1:4" ht="13.5">
      <c r="A17" s="676" t="s">
        <v>23404</v>
      </c>
      <c r="B17" s="676" t="s">
        <v>23405</v>
      </c>
      <c r="C17" s="676" t="s">
        <v>58</v>
      </c>
      <c r="D17" s="116" t="s">
        <v>54902</v>
      </c>
    </row>
    <row r="18" spans="1:4" ht="13.5">
      <c r="A18" s="676" t="s">
        <v>23406</v>
      </c>
      <c r="B18" s="676" t="s">
        <v>23407</v>
      </c>
      <c r="C18" s="676" t="s">
        <v>58</v>
      </c>
      <c r="D18" s="116" t="s">
        <v>65222</v>
      </c>
    </row>
    <row r="19" spans="1:4" ht="13.5">
      <c r="A19" s="676" t="s">
        <v>23408</v>
      </c>
      <c r="B19" s="676" t="s">
        <v>23409</v>
      </c>
      <c r="C19" s="676" t="s">
        <v>58</v>
      </c>
      <c r="D19" s="116" t="s">
        <v>65223</v>
      </c>
    </row>
    <row r="20" spans="1:4" ht="13.5">
      <c r="A20" s="676" t="s">
        <v>23410</v>
      </c>
      <c r="B20" s="676" t="s">
        <v>23411</v>
      </c>
      <c r="C20" s="676" t="s">
        <v>58</v>
      </c>
      <c r="D20" s="116" t="s">
        <v>65224</v>
      </c>
    </row>
    <row r="21" spans="1:4" ht="13.5">
      <c r="A21" s="676" t="s">
        <v>23412</v>
      </c>
      <c r="B21" s="676" t="s">
        <v>23413</v>
      </c>
      <c r="C21" s="676" t="s">
        <v>58</v>
      </c>
      <c r="D21" s="116" t="s">
        <v>65225</v>
      </c>
    </row>
    <row r="22" spans="1:4" ht="13.5">
      <c r="A22" s="676" t="s">
        <v>23414</v>
      </c>
      <c r="B22" s="676" t="s">
        <v>23415</v>
      </c>
      <c r="C22" s="676" t="s">
        <v>58</v>
      </c>
      <c r="D22" s="116" t="s">
        <v>65226</v>
      </c>
    </row>
    <row r="23" spans="1:4" ht="13.5">
      <c r="A23" s="676" t="s">
        <v>23416</v>
      </c>
      <c r="B23" s="676" t="s">
        <v>23417</v>
      </c>
      <c r="C23" s="676" t="s">
        <v>58</v>
      </c>
      <c r="D23" s="116" t="s">
        <v>33333</v>
      </c>
    </row>
    <row r="24" spans="1:4" ht="13.5">
      <c r="A24" s="676" t="s">
        <v>23419</v>
      </c>
      <c r="B24" s="676" t="s">
        <v>23420</v>
      </c>
      <c r="C24" s="676" t="s">
        <v>58</v>
      </c>
      <c r="D24" s="116" t="s">
        <v>65227</v>
      </c>
    </row>
    <row r="25" spans="1:4" ht="13.5">
      <c r="A25" s="676" t="s">
        <v>23422</v>
      </c>
      <c r="B25" s="676" t="s">
        <v>23423</v>
      </c>
      <c r="C25" s="676" t="s">
        <v>58</v>
      </c>
      <c r="D25" s="116" t="s">
        <v>33776</v>
      </c>
    </row>
    <row r="26" spans="1:4" ht="13.5">
      <c r="A26" s="676" t="s">
        <v>23424</v>
      </c>
      <c r="B26" s="676" t="s">
        <v>23425</v>
      </c>
      <c r="C26" s="676" t="s">
        <v>58</v>
      </c>
      <c r="D26" s="116" t="s">
        <v>25685</v>
      </c>
    </row>
    <row r="27" spans="1:4" ht="13.5">
      <c r="A27" s="676" t="s">
        <v>23426</v>
      </c>
      <c r="B27" s="676" t="s">
        <v>23427</v>
      </c>
      <c r="C27" s="676" t="s">
        <v>58</v>
      </c>
      <c r="D27" s="116" t="s">
        <v>28286</v>
      </c>
    </row>
    <row r="28" spans="1:4" ht="13.5">
      <c r="A28" s="676" t="s">
        <v>23428</v>
      </c>
      <c r="B28" s="676" t="s">
        <v>23429</v>
      </c>
      <c r="C28" s="676" t="s">
        <v>58</v>
      </c>
      <c r="D28" s="116" t="s">
        <v>54777</v>
      </c>
    </row>
    <row r="29" spans="1:4" ht="13.5">
      <c r="A29" s="676" t="s">
        <v>23431</v>
      </c>
      <c r="B29" s="676" t="s">
        <v>23432</v>
      </c>
      <c r="C29" s="676" t="s">
        <v>58</v>
      </c>
      <c r="D29" s="116" t="s">
        <v>32957</v>
      </c>
    </row>
    <row r="30" spans="1:4" ht="13.5">
      <c r="A30" s="676" t="s">
        <v>23433</v>
      </c>
      <c r="B30" s="676" t="s">
        <v>23434</v>
      </c>
      <c r="C30" s="676" t="s">
        <v>58</v>
      </c>
      <c r="D30" s="116" t="s">
        <v>54141</v>
      </c>
    </row>
    <row r="31" spans="1:4" ht="13.5">
      <c r="A31" s="676" t="s">
        <v>23436</v>
      </c>
      <c r="B31" s="676" t="s">
        <v>23437</v>
      </c>
      <c r="C31" s="676" t="s">
        <v>58</v>
      </c>
      <c r="D31" s="116" t="s">
        <v>65228</v>
      </c>
    </row>
    <row r="32" spans="1:4" ht="13.5">
      <c r="A32" s="676" t="s">
        <v>23438</v>
      </c>
      <c r="B32" s="676" t="s">
        <v>23439</v>
      </c>
      <c r="C32" s="676" t="s">
        <v>58</v>
      </c>
      <c r="D32" s="116" t="s">
        <v>60198</v>
      </c>
    </row>
    <row r="33" spans="1:4" ht="13.5">
      <c r="A33" s="676" t="s">
        <v>23440</v>
      </c>
      <c r="B33" s="676" t="s">
        <v>23441</v>
      </c>
      <c r="C33" s="676" t="s">
        <v>58</v>
      </c>
      <c r="D33" s="116" t="s">
        <v>53907</v>
      </c>
    </row>
    <row r="34" spans="1:4" ht="13.5">
      <c r="A34" s="676" t="s">
        <v>23442</v>
      </c>
      <c r="B34" s="676" t="s">
        <v>23443</v>
      </c>
      <c r="C34" s="676" t="s">
        <v>58</v>
      </c>
      <c r="D34" s="116" t="s">
        <v>65229</v>
      </c>
    </row>
    <row r="35" spans="1:4" ht="13.5">
      <c r="A35" s="676" t="s">
        <v>23444</v>
      </c>
      <c r="B35" s="676" t="s">
        <v>23445</v>
      </c>
      <c r="C35" s="676" t="s">
        <v>58</v>
      </c>
      <c r="D35" s="116" t="s">
        <v>65230</v>
      </c>
    </row>
    <row r="36" spans="1:4" ht="13.5">
      <c r="A36" s="676" t="s">
        <v>23446</v>
      </c>
      <c r="B36" s="676" t="s">
        <v>23447</v>
      </c>
      <c r="C36" s="676" t="s">
        <v>58</v>
      </c>
      <c r="D36" s="116" t="s">
        <v>54087</v>
      </c>
    </row>
    <row r="37" spans="1:4" ht="13.5">
      <c r="A37" s="676" t="s">
        <v>23448</v>
      </c>
      <c r="B37" s="676" t="s">
        <v>23449</v>
      </c>
      <c r="C37" s="676" t="s">
        <v>58</v>
      </c>
      <c r="D37" s="116" t="s">
        <v>64201</v>
      </c>
    </row>
    <row r="38" spans="1:4" ht="13.5">
      <c r="A38" s="676" t="s">
        <v>23450</v>
      </c>
      <c r="B38" s="676" t="s">
        <v>23451</v>
      </c>
      <c r="C38" s="676" t="s">
        <v>58</v>
      </c>
      <c r="D38" s="116" t="s">
        <v>65231</v>
      </c>
    </row>
    <row r="39" spans="1:4" ht="13.5">
      <c r="A39" s="676" t="s">
        <v>23452</v>
      </c>
      <c r="B39" s="676" t="s">
        <v>23453</v>
      </c>
      <c r="C39" s="676" t="s">
        <v>58</v>
      </c>
      <c r="D39" s="116" t="s">
        <v>65232</v>
      </c>
    </row>
    <row r="40" spans="1:4" ht="13.5">
      <c r="A40" s="676" t="s">
        <v>23454</v>
      </c>
      <c r="B40" s="676" t="s">
        <v>23455</v>
      </c>
      <c r="C40" s="676" t="s">
        <v>58</v>
      </c>
      <c r="D40" s="116" t="s">
        <v>65233</v>
      </c>
    </row>
    <row r="41" spans="1:4" ht="13.5">
      <c r="A41" s="676" t="s">
        <v>23456</v>
      </c>
      <c r="B41" s="676" t="s">
        <v>23457</v>
      </c>
      <c r="C41" s="676" t="s">
        <v>58</v>
      </c>
      <c r="D41" s="116" t="s">
        <v>54332</v>
      </c>
    </row>
    <row r="42" spans="1:4" ht="13.5">
      <c r="A42" s="676" t="s">
        <v>23458</v>
      </c>
      <c r="B42" s="676" t="s">
        <v>23459</v>
      </c>
      <c r="C42" s="676" t="s">
        <v>58</v>
      </c>
      <c r="D42" s="116" t="s">
        <v>54749</v>
      </c>
    </row>
    <row r="43" spans="1:4" ht="13.5">
      <c r="A43" s="676" t="s">
        <v>23460</v>
      </c>
      <c r="B43" s="676" t="s">
        <v>23461</v>
      </c>
      <c r="C43" s="676" t="s">
        <v>58</v>
      </c>
      <c r="D43" s="116" t="s">
        <v>53790</v>
      </c>
    </row>
    <row r="44" spans="1:4" ht="13.5">
      <c r="A44" s="676" t="s">
        <v>23462</v>
      </c>
      <c r="B44" s="676" t="s">
        <v>23463</v>
      </c>
      <c r="C44" s="676" t="s">
        <v>58</v>
      </c>
      <c r="D44" s="116" t="s">
        <v>65234</v>
      </c>
    </row>
    <row r="45" spans="1:4" ht="13.5">
      <c r="A45" s="676" t="s">
        <v>23464</v>
      </c>
      <c r="B45" s="676" t="s">
        <v>23465</v>
      </c>
      <c r="C45" s="676" t="s">
        <v>58</v>
      </c>
      <c r="D45" s="116" t="s">
        <v>62502</v>
      </c>
    </row>
    <row r="46" spans="1:4" ht="13.5">
      <c r="A46" s="676" t="s">
        <v>23466</v>
      </c>
      <c r="B46" s="676" t="s">
        <v>23467</v>
      </c>
      <c r="C46" s="676" t="s">
        <v>58</v>
      </c>
      <c r="D46" s="116" t="s">
        <v>65235</v>
      </c>
    </row>
    <row r="47" spans="1:4" ht="13.5">
      <c r="A47" s="676" t="s">
        <v>23469</v>
      </c>
      <c r="B47" s="676" t="s">
        <v>23470</v>
      </c>
      <c r="C47" s="676" t="s">
        <v>58</v>
      </c>
      <c r="D47" s="116" t="s">
        <v>65236</v>
      </c>
    </row>
    <row r="48" spans="1:4" ht="13.5">
      <c r="A48" s="676" t="s">
        <v>23471</v>
      </c>
      <c r="B48" s="676" t="s">
        <v>23472</v>
      </c>
      <c r="C48" s="676" t="s">
        <v>58</v>
      </c>
      <c r="D48" s="116" t="s">
        <v>65237</v>
      </c>
    </row>
    <row r="49" spans="1:4" ht="13.5">
      <c r="A49" s="676" t="s">
        <v>23473</v>
      </c>
      <c r="B49" s="676" t="s">
        <v>23474</v>
      </c>
      <c r="C49" s="676" t="s">
        <v>58</v>
      </c>
      <c r="D49" s="116" t="s">
        <v>61360</v>
      </c>
    </row>
    <row r="50" spans="1:4" ht="13.5">
      <c r="A50" s="676" t="s">
        <v>23475</v>
      </c>
      <c r="B50" s="676" t="s">
        <v>23476</v>
      </c>
      <c r="C50" s="676" t="s">
        <v>58</v>
      </c>
      <c r="D50" s="116" t="s">
        <v>33796</v>
      </c>
    </row>
    <row r="51" spans="1:4" ht="13.5">
      <c r="A51" s="676" t="s">
        <v>23477</v>
      </c>
      <c r="B51" s="676" t="s">
        <v>23478</v>
      </c>
      <c r="C51" s="676" t="s">
        <v>58</v>
      </c>
      <c r="D51" s="116" t="s">
        <v>54646</v>
      </c>
    </row>
    <row r="52" spans="1:4" ht="13.5">
      <c r="A52" s="676" t="s">
        <v>23479</v>
      </c>
      <c r="B52" s="676" t="s">
        <v>23480</v>
      </c>
      <c r="C52" s="676" t="s">
        <v>58</v>
      </c>
      <c r="D52" s="116" t="s">
        <v>65238</v>
      </c>
    </row>
    <row r="53" spans="1:4" ht="13.5">
      <c r="A53" s="676" t="s">
        <v>23481</v>
      </c>
      <c r="B53" s="676" t="s">
        <v>23482</v>
      </c>
      <c r="C53" s="676" t="s">
        <v>58</v>
      </c>
      <c r="D53" s="116" t="s">
        <v>65239</v>
      </c>
    </row>
    <row r="54" spans="1:4" ht="13.5">
      <c r="A54" s="676" t="s">
        <v>23483</v>
      </c>
      <c r="B54" s="676" t="s">
        <v>23484</v>
      </c>
      <c r="C54" s="676" t="s">
        <v>58</v>
      </c>
      <c r="D54" s="116" t="s">
        <v>65240</v>
      </c>
    </row>
    <row r="55" spans="1:4" ht="13.5">
      <c r="A55" s="676" t="s">
        <v>23485</v>
      </c>
      <c r="B55" s="676" t="s">
        <v>23486</v>
      </c>
      <c r="C55" s="676" t="s">
        <v>58</v>
      </c>
      <c r="D55" s="116" t="s">
        <v>65241</v>
      </c>
    </row>
    <row r="56" spans="1:4" ht="13.5">
      <c r="A56" s="676" t="s">
        <v>23487</v>
      </c>
      <c r="B56" s="676" t="s">
        <v>23488</v>
      </c>
      <c r="C56" s="676" t="s">
        <v>58</v>
      </c>
      <c r="D56" s="116" t="s">
        <v>65242</v>
      </c>
    </row>
    <row r="57" spans="1:4" ht="13.5">
      <c r="A57" s="676" t="s">
        <v>23489</v>
      </c>
      <c r="B57" s="676" t="s">
        <v>23490</v>
      </c>
      <c r="C57" s="676" t="s">
        <v>58</v>
      </c>
      <c r="D57" s="116" t="s">
        <v>63558</v>
      </c>
    </row>
    <row r="58" spans="1:4" ht="13.5">
      <c r="A58" s="676" t="s">
        <v>23491</v>
      </c>
      <c r="B58" s="676" t="s">
        <v>23492</v>
      </c>
      <c r="C58" s="676" t="s">
        <v>58</v>
      </c>
      <c r="D58" s="116" t="s">
        <v>65243</v>
      </c>
    </row>
    <row r="59" spans="1:4" ht="13.5">
      <c r="A59" s="676" t="s">
        <v>23493</v>
      </c>
      <c r="B59" s="676" t="s">
        <v>65244</v>
      </c>
      <c r="C59" s="676" t="s">
        <v>58</v>
      </c>
      <c r="D59" s="116" t="s">
        <v>63335</v>
      </c>
    </row>
    <row r="60" spans="1:4" ht="13.5">
      <c r="A60" s="676" t="s">
        <v>23494</v>
      </c>
      <c r="B60" s="676" t="s">
        <v>65245</v>
      </c>
      <c r="C60" s="676" t="s">
        <v>58</v>
      </c>
      <c r="D60" s="116" t="s">
        <v>65246</v>
      </c>
    </row>
    <row r="61" spans="1:4" ht="13.5">
      <c r="A61" s="676" t="s">
        <v>23495</v>
      </c>
      <c r="B61" s="676" t="s">
        <v>65247</v>
      </c>
      <c r="C61" s="676" t="s">
        <v>58</v>
      </c>
      <c r="D61" s="116" t="s">
        <v>65248</v>
      </c>
    </row>
    <row r="62" spans="1:4" ht="13.5">
      <c r="A62" s="676" t="s">
        <v>23496</v>
      </c>
      <c r="B62" s="676" t="s">
        <v>65249</v>
      </c>
      <c r="C62" s="676" t="s">
        <v>58</v>
      </c>
      <c r="D62" s="116" t="s">
        <v>65250</v>
      </c>
    </row>
    <row r="63" spans="1:4" ht="13.5">
      <c r="A63" s="676" t="s">
        <v>23497</v>
      </c>
      <c r="B63" s="676" t="s">
        <v>65251</v>
      </c>
      <c r="C63" s="676" t="s">
        <v>58</v>
      </c>
      <c r="D63" s="116" t="s">
        <v>65252</v>
      </c>
    </row>
    <row r="64" spans="1:4" ht="13.5">
      <c r="A64" s="676" t="s">
        <v>23498</v>
      </c>
      <c r="B64" s="676" t="s">
        <v>65253</v>
      </c>
      <c r="C64" s="676" t="s">
        <v>58</v>
      </c>
      <c r="D64" s="116" t="s">
        <v>65254</v>
      </c>
    </row>
    <row r="65" spans="1:4" ht="13.5">
      <c r="A65" s="676" t="s">
        <v>23499</v>
      </c>
      <c r="B65" s="676" t="s">
        <v>65255</v>
      </c>
      <c r="C65" s="676" t="s">
        <v>58</v>
      </c>
      <c r="D65" s="116" t="s">
        <v>65256</v>
      </c>
    </row>
    <row r="66" spans="1:4" ht="13.5">
      <c r="A66" s="676" t="s">
        <v>23500</v>
      </c>
      <c r="B66" s="676" t="s">
        <v>65257</v>
      </c>
      <c r="C66" s="676" t="s">
        <v>58</v>
      </c>
      <c r="D66" s="116" t="s">
        <v>65258</v>
      </c>
    </row>
    <row r="67" spans="1:4" ht="13.5">
      <c r="A67" s="676" t="s">
        <v>23501</v>
      </c>
      <c r="B67" s="676" t="s">
        <v>65259</v>
      </c>
      <c r="C67" s="676" t="s">
        <v>58</v>
      </c>
      <c r="D67" s="116" t="s">
        <v>65260</v>
      </c>
    </row>
    <row r="68" spans="1:4" ht="13.5">
      <c r="A68" s="676" t="s">
        <v>23502</v>
      </c>
      <c r="B68" s="676" t="s">
        <v>65261</v>
      </c>
      <c r="C68" s="676" t="s">
        <v>58</v>
      </c>
      <c r="D68" s="116" t="s">
        <v>65262</v>
      </c>
    </row>
    <row r="69" spans="1:4" ht="13.5">
      <c r="A69" s="676" t="s">
        <v>23503</v>
      </c>
      <c r="B69" s="676" t="s">
        <v>65263</v>
      </c>
      <c r="C69" s="676" t="s">
        <v>58</v>
      </c>
      <c r="D69" s="116" t="s">
        <v>65264</v>
      </c>
    </row>
    <row r="70" spans="1:4" ht="13.5">
      <c r="A70" s="676" t="s">
        <v>23504</v>
      </c>
      <c r="B70" s="676" t="s">
        <v>65265</v>
      </c>
      <c r="C70" s="676" t="s">
        <v>58</v>
      </c>
      <c r="D70" s="116" t="s">
        <v>65266</v>
      </c>
    </row>
    <row r="71" spans="1:4" ht="13.5">
      <c r="A71" s="676" t="s">
        <v>23505</v>
      </c>
      <c r="B71" s="676" t="s">
        <v>65267</v>
      </c>
      <c r="C71" s="676" t="s">
        <v>58</v>
      </c>
      <c r="D71" s="116" t="s">
        <v>65268</v>
      </c>
    </row>
    <row r="72" spans="1:4" ht="13.5">
      <c r="A72" s="676" t="s">
        <v>23506</v>
      </c>
      <c r="B72" s="676" t="s">
        <v>65269</v>
      </c>
      <c r="C72" s="676" t="s">
        <v>58</v>
      </c>
      <c r="D72" s="116" t="s">
        <v>65270</v>
      </c>
    </row>
    <row r="73" spans="1:4" ht="13.5">
      <c r="A73" s="676" t="s">
        <v>23507</v>
      </c>
      <c r="B73" s="676" t="s">
        <v>65271</v>
      </c>
      <c r="C73" s="676" t="s">
        <v>6</v>
      </c>
      <c r="D73" s="116" t="s">
        <v>65272</v>
      </c>
    </row>
    <row r="74" spans="1:4" ht="13.5">
      <c r="A74" s="676" t="s">
        <v>23508</v>
      </c>
      <c r="B74" s="676" t="s">
        <v>65273</v>
      </c>
      <c r="C74" s="676" t="s">
        <v>6</v>
      </c>
      <c r="D74" s="116" t="s">
        <v>65274</v>
      </c>
    </row>
    <row r="75" spans="1:4" ht="13.5">
      <c r="A75" s="676" t="s">
        <v>23509</v>
      </c>
      <c r="B75" s="676" t="s">
        <v>65275</v>
      </c>
      <c r="C75" s="676" t="s">
        <v>6</v>
      </c>
      <c r="D75" s="116" t="s">
        <v>58976</v>
      </c>
    </row>
    <row r="76" spans="1:4" ht="13.5">
      <c r="A76" s="676" t="s">
        <v>23510</v>
      </c>
      <c r="B76" s="676" t="s">
        <v>65276</v>
      </c>
      <c r="C76" s="676" t="s">
        <v>6</v>
      </c>
      <c r="D76" s="116" t="s">
        <v>65277</v>
      </c>
    </row>
    <row r="77" spans="1:4" ht="13.5">
      <c r="A77" s="676" t="s">
        <v>23511</v>
      </c>
      <c r="B77" s="676" t="s">
        <v>65278</v>
      </c>
      <c r="C77" s="676" t="s">
        <v>6</v>
      </c>
      <c r="D77" s="116" t="s">
        <v>65279</v>
      </c>
    </row>
    <row r="78" spans="1:4" ht="13.5">
      <c r="A78" s="676" t="s">
        <v>23512</v>
      </c>
      <c r="B78" s="676" t="s">
        <v>65280</v>
      </c>
      <c r="C78" s="676" t="s">
        <v>6</v>
      </c>
      <c r="D78" s="116" t="s">
        <v>33778</v>
      </c>
    </row>
    <row r="79" spans="1:4" ht="13.5">
      <c r="A79" s="676" t="s">
        <v>23513</v>
      </c>
      <c r="B79" s="676" t="s">
        <v>65281</v>
      </c>
      <c r="C79" s="676" t="s">
        <v>6</v>
      </c>
      <c r="D79" s="116" t="s">
        <v>65282</v>
      </c>
    </row>
    <row r="80" spans="1:4" ht="13.5">
      <c r="A80" s="676" t="s">
        <v>23514</v>
      </c>
      <c r="B80" s="676" t="s">
        <v>65283</v>
      </c>
      <c r="C80" s="676" t="s">
        <v>6</v>
      </c>
      <c r="D80" s="116" t="s">
        <v>60507</v>
      </c>
    </row>
    <row r="81" spans="1:4" ht="13.5">
      <c r="A81" s="676" t="s">
        <v>23515</v>
      </c>
      <c r="B81" s="676" t="s">
        <v>65284</v>
      </c>
      <c r="C81" s="676" t="s">
        <v>6</v>
      </c>
      <c r="D81" s="116" t="s">
        <v>65285</v>
      </c>
    </row>
    <row r="82" spans="1:4" ht="13.5">
      <c r="A82" s="676" t="s">
        <v>23516</v>
      </c>
      <c r="B82" s="676" t="s">
        <v>65286</v>
      </c>
      <c r="C82" s="676" t="s">
        <v>58</v>
      </c>
      <c r="D82" s="116" t="s">
        <v>65287</v>
      </c>
    </row>
    <row r="83" spans="1:4" ht="13.5">
      <c r="A83" s="676" t="s">
        <v>23518</v>
      </c>
      <c r="B83" s="676" t="s">
        <v>65288</v>
      </c>
      <c r="C83" s="676" t="s">
        <v>58</v>
      </c>
      <c r="D83" s="116" t="s">
        <v>33199</v>
      </c>
    </row>
    <row r="84" spans="1:4" ht="13.5">
      <c r="A84" s="676" t="s">
        <v>23519</v>
      </c>
      <c r="B84" s="676" t="s">
        <v>65289</v>
      </c>
      <c r="C84" s="676" t="s">
        <v>58</v>
      </c>
      <c r="D84" s="116" t="s">
        <v>65290</v>
      </c>
    </row>
    <row r="85" spans="1:4" ht="13.5">
      <c r="A85" s="676" t="s">
        <v>23520</v>
      </c>
      <c r="B85" s="676" t="s">
        <v>65291</v>
      </c>
      <c r="C85" s="676" t="s">
        <v>58</v>
      </c>
      <c r="D85" s="116" t="s">
        <v>26758</v>
      </c>
    </row>
    <row r="86" spans="1:4" ht="13.5">
      <c r="A86" s="676" t="s">
        <v>23521</v>
      </c>
      <c r="B86" s="676" t="s">
        <v>65292</v>
      </c>
      <c r="C86" s="676" t="s">
        <v>58</v>
      </c>
      <c r="D86" s="116" t="s">
        <v>32937</v>
      </c>
    </row>
    <row r="87" spans="1:4" ht="13.5">
      <c r="A87" s="676" t="s">
        <v>23522</v>
      </c>
      <c r="B87" s="676" t="s">
        <v>65293</v>
      </c>
      <c r="C87" s="676" t="s">
        <v>58</v>
      </c>
      <c r="D87" s="116" t="s">
        <v>65294</v>
      </c>
    </row>
    <row r="88" spans="1:4" ht="13.5">
      <c r="A88" s="676" t="s">
        <v>23523</v>
      </c>
      <c r="B88" s="676" t="s">
        <v>65295</v>
      </c>
      <c r="C88" s="676" t="s">
        <v>58</v>
      </c>
      <c r="D88" s="116" t="s">
        <v>32933</v>
      </c>
    </row>
    <row r="89" spans="1:4" ht="13.5">
      <c r="A89" s="676" t="s">
        <v>23524</v>
      </c>
      <c r="B89" s="676" t="s">
        <v>65296</v>
      </c>
      <c r="C89" s="676" t="s">
        <v>58</v>
      </c>
      <c r="D89" s="116" t="s">
        <v>54424</v>
      </c>
    </row>
    <row r="90" spans="1:4" ht="13.5">
      <c r="A90" s="676" t="s">
        <v>23525</v>
      </c>
      <c r="B90" s="676" t="s">
        <v>65297</v>
      </c>
      <c r="C90" s="676" t="s">
        <v>58</v>
      </c>
      <c r="D90" s="116" t="s">
        <v>24755</v>
      </c>
    </row>
    <row r="91" spans="1:4" ht="13.5">
      <c r="A91" s="676" t="s">
        <v>23526</v>
      </c>
      <c r="B91" s="676" t="s">
        <v>65298</v>
      </c>
      <c r="C91" s="676" t="s">
        <v>58</v>
      </c>
      <c r="D91" s="116" t="s">
        <v>33020</v>
      </c>
    </row>
    <row r="92" spans="1:4" ht="13.5">
      <c r="A92" s="676" t="s">
        <v>23527</v>
      </c>
      <c r="B92" s="676" t="s">
        <v>65299</v>
      </c>
      <c r="C92" s="676" t="s">
        <v>58</v>
      </c>
      <c r="D92" s="116" t="s">
        <v>23744</v>
      </c>
    </row>
    <row r="93" spans="1:4" ht="13.5">
      <c r="A93" s="676" t="s">
        <v>23528</v>
      </c>
      <c r="B93" s="676" t="s">
        <v>65300</v>
      </c>
      <c r="C93" s="676" t="s">
        <v>58</v>
      </c>
      <c r="D93" s="116" t="s">
        <v>54326</v>
      </c>
    </row>
    <row r="94" spans="1:4" ht="13.5">
      <c r="A94" s="676" t="s">
        <v>23529</v>
      </c>
      <c r="B94" s="676" t="s">
        <v>65301</v>
      </c>
      <c r="C94" s="676" t="s">
        <v>58</v>
      </c>
      <c r="D94" s="116" t="s">
        <v>53812</v>
      </c>
    </row>
    <row r="95" spans="1:4" ht="13.5">
      <c r="A95" s="676" t="s">
        <v>23530</v>
      </c>
      <c r="B95" s="676" t="s">
        <v>65302</v>
      </c>
      <c r="C95" s="676" t="s">
        <v>58</v>
      </c>
      <c r="D95" s="116" t="s">
        <v>55037</v>
      </c>
    </row>
    <row r="96" spans="1:4" ht="13.5">
      <c r="A96" s="676" t="s">
        <v>23531</v>
      </c>
      <c r="B96" s="676" t="s">
        <v>65303</v>
      </c>
      <c r="C96" s="676" t="s">
        <v>58</v>
      </c>
      <c r="D96" s="116" t="s">
        <v>65304</v>
      </c>
    </row>
    <row r="97" spans="1:4" ht="13.5">
      <c r="A97" s="676" t="s">
        <v>23538</v>
      </c>
      <c r="B97" s="676" t="s">
        <v>65305</v>
      </c>
      <c r="C97" s="676" t="s">
        <v>58</v>
      </c>
      <c r="D97" s="116" t="s">
        <v>65306</v>
      </c>
    </row>
    <row r="98" spans="1:4" ht="13.5">
      <c r="A98" s="676" t="s">
        <v>23539</v>
      </c>
      <c r="B98" s="676" t="s">
        <v>65307</v>
      </c>
      <c r="C98" s="676" t="s">
        <v>58</v>
      </c>
      <c r="D98" s="116" t="s">
        <v>25368</v>
      </c>
    </row>
    <row r="99" spans="1:4" ht="13.5">
      <c r="A99" s="676" t="s">
        <v>23540</v>
      </c>
      <c r="B99" s="676" t="s">
        <v>65308</v>
      </c>
      <c r="C99" s="676" t="s">
        <v>58</v>
      </c>
      <c r="D99" s="116" t="s">
        <v>65309</v>
      </c>
    </row>
    <row r="100" spans="1:4" ht="13.5">
      <c r="A100" s="676" t="s">
        <v>23541</v>
      </c>
      <c r="B100" s="676" t="s">
        <v>65310</v>
      </c>
      <c r="C100" s="676" t="s">
        <v>58</v>
      </c>
      <c r="D100" s="116" t="s">
        <v>32279</v>
      </c>
    </row>
    <row r="101" spans="1:4" ht="13.5">
      <c r="A101" s="676" t="s">
        <v>23542</v>
      </c>
      <c r="B101" s="676" t="s">
        <v>65311</v>
      </c>
      <c r="C101" s="676" t="s">
        <v>58</v>
      </c>
      <c r="D101" s="116" t="s">
        <v>65312</v>
      </c>
    </row>
    <row r="102" spans="1:4" ht="13.5">
      <c r="A102" s="676" t="s">
        <v>23543</v>
      </c>
      <c r="B102" s="676" t="s">
        <v>65313</v>
      </c>
      <c r="C102" s="676" t="s">
        <v>58</v>
      </c>
      <c r="D102" s="116" t="s">
        <v>63975</v>
      </c>
    </row>
    <row r="103" spans="1:4" ht="13.5">
      <c r="A103" s="676" t="s">
        <v>23544</v>
      </c>
      <c r="B103" s="676" t="s">
        <v>23545</v>
      </c>
      <c r="C103" s="676" t="s">
        <v>58</v>
      </c>
      <c r="D103" s="116" t="s">
        <v>65314</v>
      </c>
    </row>
    <row r="104" spans="1:4" ht="13.5">
      <c r="A104" s="676" t="s">
        <v>23546</v>
      </c>
      <c r="B104" s="676" t="s">
        <v>23547</v>
      </c>
      <c r="C104" s="676" t="s">
        <v>58</v>
      </c>
      <c r="D104" s="116" t="s">
        <v>65315</v>
      </c>
    </row>
    <row r="105" spans="1:4" ht="13.5">
      <c r="A105" s="676" t="s">
        <v>23548</v>
      </c>
      <c r="B105" s="676" t="s">
        <v>23549</v>
      </c>
      <c r="C105" s="676" t="s">
        <v>58</v>
      </c>
      <c r="D105" s="116" t="s">
        <v>65316</v>
      </c>
    </row>
    <row r="106" spans="1:4" ht="13.5">
      <c r="A106" s="676" t="s">
        <v>23550</v>
      </c>
      <c r="B106" s="676" t="s">
        <v>23551</v>
      </c>
      <c r="C106" s="676" t="s">
        <v>58</v>
      </c>
      <c r="D106" s="116" t="s">
        <v>65317</v>
      </c>
    </row>
    <row r="107" spans="1:4" ht="13.5">
      <c r="A107" s="676" t="s">
        <v>23552</v>
      </c>
      <c r="B107" s="676" t="s">
        <v>23553</v>
      </c>
      <c r="C107" s="676" t="s">
        <v>58</v>
      </c>
      <c r="D107" s="116" t="s">
        <v>65318</v>
      </c>
    </row>
    <row r="108" spans="1:4" ht="13.5">
      <c r="A108" s="676" t="s">
        <v>23554</v>
      </c>
      <c r="B108" s="676" t="s">
        <v>23555</v>
      </c>
      <c r="C108" s="676" t="s">
        <v>58</v>
      </c>
      <c r="D108" s="116" t="s">
        <v>60599</v>
      </c>
    </row>
    <row r="109" spans="1:4" ht="13.5">
      <c r="A109" s="676" t="s">
        <v>23556</v>
      </c>
      <c r="B109" s="676" t="s">
        <v>23557</v>
      </c>
      <c r="C109" s="676" t="s">
        <v>58</v>
      </c>
      <c r="D109" s="116" t="s">
        <v>32113</v>
      </c>
    </row>
    <row r="110" spans="1:4" ht="13.5">
      <c r="A110" s="676" t="s">
        <v>23558</v>
      </c>
      <c r="B110" s="676" t="s">
        <v>23559</v>
      </c>
      <c r="C110" s="676" t="s">
        <v>58</v>
      </c>
      <c r="D110" s="116" t="s">
        <v>60141</v>
      </c>
    </row>
    <row r="111" spans="1:4" ht="13.5">
      <c r="A111" s="676" t="s">
        <v>23560</v>
      </c>
      <c r="B111" s="676" t="s">
        <v>23561</v>
      </c>
      <c r="C111" s="676" t="s">
        <v>58</v>
      </c>
      <c r="D111" s="116" t="s">
        <v>58347</v>
      </c>
    </row>
    <row r="112" spans="1:4" ht="13.5">
      <c r="A112" s="676" t="s">
        <v>23562</v>
      </c>
      <c r="B112" s="676" t="s">
        <v>23563</v>
      </c>
      <c r="C112" s="676" t="s">
        <v>58</v>
      </c>
      <c r="D112" s="116" t="s">
        <v>24614</v>
      </c>
    </row>
    <row r="113" spans="1:4" ht="13.5">
      <c r="A113" s="676" t="s">
        <v>23565</v>
      </c>
      <c r="B113" s="676" t="s">
        <v>23566</v>
      </c>
      <c r="C113" s="676" t="s">
        <v>58</v>
      </c>
      <c r="D113" s="116" t="s">
        <v>24706</v>
      </c>
    </row>
    <row r="114" spans="1:4" ht="13.5">
      <c r="A114" s="676" t="s">
        <v>23567</v>
      </c>
      <c r="B114" s="676" t="s">
        <v>23568</v>
      </c>
      <c r="C114" s="676" t="s">
        <v>58</v>
      </c>
      <c r="D114" s="116" t="s">
        <v>53905</v>
      </c>
    </row>
    <row r="115" spans="1:4" ht="13.5">
      <c r="A115" s="676" t="s">
        <v>65319</v>
      </c>
      <c r="B115" s="676" t="s">
        <v>65320</v>
      </c>
      <c r="C115" s="676" t="s">
        <v>58</v>
      </c>
      <c r="D115" s="116" t="s">
        <v>58264</v>
      </c>
    </row>
    <row r="116" spans="1:4" ht="13.5">
      <c r="A116" s="676" t="s">
        <v>65321</v>
      </c>
      <c r="B116" s="676" t="s">
        <v>65322</v>
      </c>
      <c r="C116" s="676" t="s">
        <v>6</v>
      </c>
      <c r="D116" s="116" t="s">
        <v>65323</v>
      </c>
    </row>
    <row r="117" spans="1:4" ht="13.5">
      <c r="A117" s="676" t="s">
        <v>65324</v>
      </c>
      <c r="B117" s="676" t="s">
        <v>65325</v>
      </c>
      <c r="C117" s="676" t="s">
        <v>6</v>
      </c>
      <c r="D117" s="116" t="s">
        <v>65326</v>
      </c>
    </row>
    <row r="118" spans="1:4" ht="13.5">
      <c r="A118" s="676" t="s">
        <v>65327</v>
      </c>
      <c r="B118" s="676" t="s">
        <v>65328</v>
      </c>
      <c r="C118" s="676" t="s">
        <v>6</v>
      </c>
      <c r="D118" s="116" t="s">
        <v>65329</v>
      </c>
    </row>
    <row r="119" spans="1:4" ht="13.5">
      <c r="A119" s="676" t="s">
        <v>65330</v>
      </c>
      <c r="B119" s="676" t="s">
        <v>65331</v>
      </c>
      <c r="C119" s="676" t="s">
        <v>6</v>
      </c>
      <c r="D119" s="116" t="s">
        <v>65332</v>
      </c>
    </row>
    <row r="120" spans="1:4" ht="13.5">
      <c r="A120" s="676" t="s">
        <v>65333</v>
      </c>
      <c r="B120" s="676" t="s">
        <v>65334</v>
      </c>
      <c r="C120" s="676" t="s">
        <v>6</v>
      </c>
      <c r="D120" s="116" t="s">
        <v>65335</v>
      </c>
    </row>
    <row r="121" spans="1:4" ht="13.5">
      <c r="A121" s="676" t="s">
        <v>23569</v>
      </c>
      <c r="B121" s="676" t="s">
        <v>23570</v>
      </c>
      <c r="C121" s="676" t="s">
        <v>58</v>
      </c>
      <c r="D121" s="116" t="s">
        <v>65336</v>
      </c>
    </row>
    <row r="122" spans="1:4" ht="13.5">
      <c r="A122" s="676" t="s">
        <v>23571</v>
      </c>
      <c r="B122" s="676" t="s">
        <v>23572</v>
      </c>
      <c r="C122" s="676" t="s">
        <v>58</v>
      </c>
      <c r="D122" s="116" t="s">
        <v>26611</v>
      </c>
    </row>
    <row r="123" spans="1:4" ht="13.5">
      <c r="A123" s="676" t="s">
        <v>23574</v>
      </c>
      <c r="B123" s="676" t="s">
        <v>23575</v>
      </c>
      <c r="C123" s="676" t="s">
        <v>58</v>
      </c>
      <c r="D123" s="116" t="s">
        <v>65337</v>
      </c>
    </row>
    <row r="124" spans="1:4" ht="13.5">
      <c r="A124" s="676" t="s">
        <v>23576</v>
      </c>
      <c r="B124" s="676" t="s">
        <v>23577</v>
      </c>
      <c r="C124" s="676" t="s">
        <v>58</v>
      </c>
      <c r="D124" s="116" t="s">
        <v>65338</v>
      </c>
    </row>
    <row r="125" spans="1:4" ht="13.5">
      <c r="A125" s="676" t="s">
        <v>23578</v>
      </c>
      <c r="B125" s="676" t="s">
        <v>23579</v>
      </c>
      <c r="C125" s="676" t="s">
        <v>58</v>
      </c>
      <c r="D125" s="116" t="s">
        <v>65339</v>
      </c>
    </row>
    <row r="126" spans="1:4" ht="13.5">
      <c r="A126" s="676" t="s">
        <v>23580</v>
      </c>
      <c r="B126" s="676" t="s">
        <v>23581</v>
      </c>
      <c r="C126" s="676" t="s">
        <v>58</v>
      </c>
      <c r="D126" s="116" t="s">
        <v>33772</v>
      </c>
    </row>
    <row r="127" spans="1:4" ht="13.5">
      <c r="A127" s="676" t="s">
        <v>23583</v>
      </c>
      <c r="B127" s="676" t="s">
        <v>23584</v>
      </c>
      <c r="C127" s="676" t="s">
        <v>58</v>
      </c>
      <c r="D127" s="116" t="s">
        <v>65340</v>
      </c>
    </row>
    <row r="128" spans="1:4" ht="13.5">
      <c r="A128" s="676" t="s">
        <v>23585</v>
      </c>
      <c r="B128" s="676" t="s">
        <v>23586</v>
      </c>
      <c r="C128" s="676" t="s">
        <v>58</v>
      </c>
      <c r="D128" s="116" t="s">
        <v>53859</v>
      </c>
    </row>
    <row r="129" spans="1:4" ht="13.5">
      <c r="A129" s="676" t="s">
        <v>23587</v>
      </c>
      <c r="B129" s="676" t="s">
        <v>23588</v>
      </c>
      <c r="C129" s="676" t="s">
        <v>58</v>
      </c>
      <c r="D129" s="116" t="s">
        <v>65341</v>
      </c>
    </row>
    <row r="130" spans="1:4" ht="13.5">
      <c r="A130" s="676" t="s">
        <v>23589</v>
      </c>
      <c r="B130" s="676" t="s">
        <v>23590</v>
      </c>
      <c r="C130" s="676" t="s">
        <v>58</v>
      </c>
      <c r="D130" s="116" t="s">
        <v>60546</v>
      </c>
    </row>
    <row r="131" spans="1:4" ht="13.5">
      <c r="A131" s="676" t="s">
        <v>65342</v>
      </c>
      <c r="B131" s="676" t="s">
        <v>65343</v>
      </c>
      <c r="C131" s="676" t="s">
        <v>58</v>
      </c>
      <c r="D131" s="116" t="s">
        <v>65344</v>
      </c>
    </row>
    <row r="132" spans="1:4" ht="13.5">
      <c r="A132" s="676" t="s">
        <v>23591</v>
      </c>
      <c r="B132" s="676" t="s">
        <v>23592</v>
      </c>
      <c r="C132" s="676" t="s">
        <v>58</v>
      </c>
      <c r="D132" s="116" t="s">
        <v>65345</v>
      </c>
    </row>
    <row r="133" spans="1:4" ht="13.5">
      <c r="A133" s="676" t="s">
        <v>65346</v>
      </c>
      <c r="B133" s="676" t="s">
        <v>65347</v>
      </c>
      <c r="C133" s="676" t="s">
        <v>58</v>
      </c>
      <c r="D133" s="116" t="s">
        <v>65348</v>
      </c>
    </row>
    <row r="134" spans="1:4" ht="13.5">
      <c r="A134" s="676" t="s">
        <v>23593</v>
      </c>
      <c r="B134" s="676" t="s">
        <v>23594</v>
      </c>
      <c r="C134" s="676" t="s">
        <v>58</v>
      </c>
      <c r="D134" s="116" t="s">
        <v>65349</v>
      </c>
    </row>
    <row r="135" spans="1:4" ht="13.5">
      <c r="A135" s="676" t="s">
        <v>23595</v>
      </c>
      <c r="B135" s="676" t="s">
        <v>23596</v>
      </c>
      <c r="C135" s="676" t="s">
        <v>58</v>
      </c>
      <c r="D135" s="116" t="s">
        <v>65350</v>
      </c>
    </row>
    <row r="136" spans="1:4" ht="13.5">
      <c r="A136" s="676" t="s">
        <v>23597</v>
      </c>
      <c r="B136" s="676" t="s">
        <v>23598</v>
      </c>
      <c r="C136" s="676" t="s">
        <v>58</v>
      </c>
      <c r="D136" s="116" t="s">
        <v>33540</v>
      </c>
    </row>
    <row r="137" spans="1:4" ht="13.5">
      <c r="A137" s="676" t="s">
        <v>23599</v>
      </c>
      <c r="B137" s="676" t="s">
        <v>23600</v>
      </c>
      <c r="C137" s="676" t="s">
        <v>58</v>
      </c>
      <c r="D137" s="116" t="s">
        <v>65351</v>
      </c>
    </row>
    <row r="138" spans="1:4" ht="13.5">
      <c r="A138" s="676" t="s">
        <v>23601</v>
      </c>
      <c r="B138" s="676" t="s">
        <v>23602</v>
      </c>
      <c r="C138" s="676" t="s">
        <v>58</v>
      </c>
      <c r="D138" s="116" t="s">
        <v>65352</v>
      </c>
    </row>
    <row r="139" spans="1:4" ht="13.5">
      <c r="A139" s="676" t="s">
        <v>23603</v>
      </c>
      <c r="B139" s="676" t="s">
        <v>23604</v>
      </c>
      <c r="C139" s="676" t="s">
        <v>58</v>
      </c>
      <c r="D139" s="116" t="s">
        <v>65353</v>
      </c>
    </row>
    <row r="140" spans="1:4" ht="13.5">
      <c r="A140" s="676" t="s">
        <v>23605</v>
      </c>
      <c r="B140" s="676" t="s">
        <v>23606</v>
      </c>
      <c r="C140" s="676" t="s">
        <v>58</v>
      </c>
      <c r="D140" s="116" t="s">
        <v>33827</v>
      </c>
    </row>
    <row r="141" spans="1:4" ht="13.5">
      <c r="A141" s="676" t="s">
        <v>23607</v>
      </c>
      <c r="B141" s="676" t="s">
        <v>23608</v>
      </c>
      <c r="C141" s="676" t="s">
        <v>58</v>
      </c>
      <c r="D141" s="116" t="s">
        <v>65354</v>
      </c>
    </row>
    <row r="142" spans="1:4" ht="13.5">
      <c r="A142" s="676" t="s">
        <v>23609</v>
      </c>
      <c r="B142" s="676" t="s">
        <v>23610</v>
      </c>
      <c r="C142" s="676" t="s">
        <v>58</v>
      </c>
      <c r="D142" s="116" t="s">
        <v>65355</v>
      </c>
    </row>
    <row r="143" spans="1:4" ht="13.5">
      <c r="A143" s="676" t="s">
        <v>23611</v>
      </c>
      <c r="B143" s="676" t="s">
        <v>23612</v>
      </c>
      <c r="C143" s="676" t="s">
        <v>58</v>
      </c>
      <c r="D143" s="116" t="s">
        <v>65356</v>
      </c>
    </row>
    <row r="144" spans="1:4" ht="13.5">
      <c r="A144" s="676" t="s">
        <v>23613</v>
      </c>
      <c r="B144" s="676" t="s">
        <v>23614</v>
      </c>
      <c r="C144" s="676" t="s">
        <v>58</v>
      </c>
      <c r="D144" s="116" t="s">
        <v>65357</v>
      </c>
    </row>
    <row r="145" spans="1:4" ht="13.5">
      <c r="A145" s="676" t="s">
        <v>23615</v>
      </c>
      <c r="B145" s="676" t="s">
        <v>23616</v>
      </c>
      <c r="C145" s="676" t="s">
        <v>58</v>
      </c>
      <c r="D145" s="116" t="s">
        <v>65358</v>
      </c>
    </row>
    <row r="146" spans="1:4" ht="13.5">
      <c r="A146" s="676" t="s">
        <v>23617</v>
      </c>
      <c r="B146" s="676" t="s">
        <v>23618</v>
      </c>
      <c r="C146" s="676" t="s">
        <v>58</v>
      </c>
      <c r="D146" s="116" t="s">
        <v>65359</v>
      </c>
    </row>
    <row r="147" spans="1:4" ht="13.5">
      <c r="A147" s="676" t="s">
        <v>65360</v>
      </c>
      <c r="B147" s="676" t="s">
        <v>65361</v>
      </c>
      <c r="C147" s="676" t="s">
        <v>58</v>
      </c>
      <c r="D147" s="116" t="s">
        <v>65362</v>
      </c>
    </row>
    <row r="148" spans="1:4" ht="13.5">
      <c r="A148" s="676" t="s">
        <v>23619</v>
      </c>
      <c r="B148" s="676" t="s">
        <v>23620</v>
      </c>
      <c r="C148" s="676" t="s">
        <v>58</v>
      </c>
      <c r="D148" s="116" t="s">
        <v>54816</v>
      </c>
    </row>
    <row r="149" spans="1:4" ht="13.5">
      <c r="A149" s="676" t="s">
        <v>65363</v>
      </c>
      <c r="B149" s="676" t="s">
        <v>65364</v>
      </c>
      <c r="C149" s="676" t="s">
        <v>58</v>
      </c>
      <c r="D149" s="116" t="s">
        <v>65365</v>
      </c>
    </row>
    <row r="150" spans="1:4" ht="13.5">
      <c r="A150" s="676" t="s">
        <v>23621</v>
      </c>
      <c r="B150" s="676" t="s">
        <v>23622</v>
      </c>
      <c r="C150" s="676" t="s">
        <v>58</v>
      </c>
      <c r="D150" s="116" t="s">
        <v>65366</v>
      </c>
    </row>
    <row r="151" spans="1:4" ht="13.5">
      <c r="A151" s="676" t="s">
        <v>23623</v>
      </c>
      <c r="B151" s="676" t="s">
        <v>23624</v>
      </c>
      <c r="C151" s="676" t="s">
        <v>58</v>
      </c>
      <c r="D151" s="116" t="s">
        <v>65367</v>
      </c>
    </row>
    <row r="152" spans="1:4" ht="13.5">
      <c r="A152" s="676" t="s">
        <v>23625</v>
      </c>
      <c r="B152" s="676" t="s">
        <v>23626</v>
      </c>
      <c r="C152" s="676" t="s">
        <v>58</v>
      </c>
      <c r="D152" s="116" t="s">
        <v>61867</v>
      </c>
    </row>
    <row r="153" spans="1:4" ht="13.5">
      <c r="A153" s="676" t="s">
        <v>23627</v>
      </c>
      <c r="B153" s="676" t="s">
        <v>23628</v>
      </c>
      <c r="C153" s="676" t="s">
        <v>58</v>
      </c>
      <c r="D153" s="116" t="s">
        <v>65368</v>
      </c>
    </row>
    <row r="154" spans="1:4" ht="13.5">
      <c r="A154" s="676" t="s">
        <v>23629</v>
      </c>
      <c r="B154" s="676" t="s">
        <v>23630</v>
      </c>
      <c r="C154" s="676" t="s">
        <v>58</v>
      </c>
      <c r="D154" s="116" t="s">
        <v>65369</v>
      </c>
    </row>
    <row r="155" spans="1:4" ht="13.5">
      <c r="A155" s="676" t="s">
        <v>23631</v>
      </c>
      <c r="B155" s="676" t="s">
        <v>23632</v>
      </c>
      <c r="C155" s="676" t="s">
        <v>58</v>
      </c>
      <c r="D155" s="116" t="s">
        <v>65370</v>
      </c>
    </row>
    <row r="156" spans="1:4" ht="13.5">
      <c r="A156" s="676" t="s">
        <v>23633</v>
      </c>
      <c r="B156" s="676" t="s">
        <v>23634</v>
      </c>
      <c r="C156" s="676" t="s">
        <v>58</v>
      </c>
      <c r="D156" s="116" t="s">
        <v>65371</v>
      </c>
    </row>
    <row r="157" spans="1:4" ht="13.5">
      <c r="A157" s="676" t="s">
        <v>23635</v>
      </c>
      <c r="B157" s="676" t="s">
        <v>23636</v>
      </c>
      <c r="C157" s="676" t="s">
        <v>58</v>
      </c>
      <c r="D157" s="116" t="s">
        <v>65372</v>
      </c>
    </row>
    <row r="158" spans="1:4" ht="13.5">
      <c r="A158" s="676" t="s">
        <v>23637</v>
      </c>
      <c r="B158" s="676" t="s">
        <v>23638</v>
      </c>
      <c r="C158" s="676" t="s">
        <v>58</v>
      </c>
      <c r="D158" s="116" t="s">
        <v>65373</v>
      </c>
    </row>
    <row r="159" spans="1:4" ht="13.5">
      <c r="A159" s="676" t="s">
        <v>23639</v>
      </c>
      <c r="B159" s="676" t="s">
        <v>23640</v>
      </c>
      <c r="C159" s="676" t="s">
        <v>58</v>
      </c>
      <c r="D159" s="116" t="s">
        <v>65374</v>
      </c>
    </row>
    <row r="160" spans="1:4" ht="13.5">
      <c r="A160" s="676" t="s">
        <v>23641</v>
      </c>
      <c r="B160" s="676" t="s">
        <v>23642</v>
      </c>
      <c r="C160" s="676" t="s">
        <v>58</v>
      </c>
      <c r="D160" s="116" t="s">
        <v>65375</v>
      </c>
    </row>
    <row r="161" spans="1:4" ht="13.5">
      <c r="A161" s="676" t="s">
        <v>23643</v>
      </c>
      <c r="B161" s="676" t="s">
        <v>23644</v>
      </c>
      <c r="C161" s="676" t="s">
        <v>58</v>
      </c>
      <c r="D161" s="116" t="s">
        <v>65376</v>
      </c>
    </row>
    <row r="162" spans="1:4" ht="13.5">
      <c r="A162" s="676" t="s">
        <v>23645</v>
      </c>
      <c r="B162" s="676" t="s">
        <v>23646</v>
      </c>
      <c r="C162" s="676" t="s">
        <v>58</v>
      </c>
      <c r="D162" s="116" t="s">
        <v>65377</v>
      </c>
    </row>
    <row r="163" spans="1:4" ht="13.5">
      <c r="A163" s="676" t="s">
        <v>23647</v>
      </c>
      <c r="B163" s="676" t="s">
        <v>23648</v>
      </c>
      <c r="C163" s="676" t="s">
        <v>58</v>
      </c>
      <c r="D163" s="116" t="s">
        <v>65378</v>
      </c>
    </row>
    <row r="164" spans="1:4" ht="13.5">
      <c r="A164" s="676" t="s">
        <v>23649</v>
      </c>
      <c r="B164" s="676" t="s">
        <v>23650</v>
      </c>
      <c r="C164" s="676" t="s">
        <v>58</v>
      </c>
      <c r="D164" s="116" t="s">
        <v>65379</v>
      </c>
    </row>
    <row r="165" spans="1:4" ht="13.5">
      <c r="A165" s="676" t="s">
        <v>23651</v>
      </c>
      <c r="B165" s="676" t="s">
        <v>23652</v>
      </c>
      <c r="C165" s="676" t="s">
        <v>58</v>
      </c>
      <c r="D165" s="116" t="s">
        <v>65380</v>
      </c>
    </row>
    <row r="166" spans="1:4" ht="13.5">
      <c r="A166" s="676" t="s">
        <v>23653</v>
      </c>
      <c r="B166" s="676" t="s">
        <v>23654</v>
      </c>
      <c r="C166" s="676" t="s">
        <v>58</v>
      </c>
      <c r="D166" s="116" t="s">
        <v>65381</v>
      </c>
    </row>
    <row r="167" spans="1:4" ht="13.5">
      <c r="A167" s="676" t="s">
        <v>23655</v>
      </c>
      <c r="B167" s="676" t="s">
        <v>23656</v>
      </c>
      <c r="C167" s="676" t="s">
        <v>58</v>
      </c>
      <c r="D167" s="116" t="s">
        <v>65382</v>
      </c>
    </row>
    <row r="168" spans="1:4" ht="13.5">
      <c r="A168" s="676" t="s">
        <v>23657</v>
      </c>
      <c r="B168" s="676" t="s">
        <v>23658</v>
      </c>
      <c r="C168" s="676" t="s">
        <v>58</v>
      </c>
      <c r="D168" s="116" t="s">
        <v>65383</v>
      </c>
    </row>
    <row r="169" spans="1:4" ht="13.5">
      <c r="A169" s="676" t="s">
        <v>23659</v>
      </c>
      <c r="B169" s="676" t="s">
        <v>23660</v>
      </c>
      <c r="C169" s="676" t="s">
        <v>58</v>
      </c>
      <c r="D169" s="116" t="s">
        <v>33512</v>
      </c>
    </row>
    <row r="170" spans="1:4" ht="13.5">
      <c r="A170" s="676" t="s">
        <v>23661</v>
      </c>
      <c r="B170" s="676" t="s">
        <v>23662</v>
      </c>
      <c r="C170" s="676" t="s">
        <v>58</v>
      </c>
      <c r="D170" s="116" t="s">
        <v>65384</v>
      </c>
    </row>
    <row r="171" spans="1:4" ht="13.5">
      <c r="A171" s="676" t="s">
        <v>23663</v>
      </c>
      <c r="B171" s="676" t="s">
        <v>23664</v>
      </c>
      <c r="C171" s="676" t="s">
        <v>58</v>
      </c>
      <c r="D171" s="116" t="s">
        <v>65385</v>
      </c>
    </row>
    <row r="172" spans="1:4" ht="13.5">
      <c r="A172" s="676" t="s">
        <v>23665</v>
      </c>
      <c r="B172" s="676" t="s">
        <v>23666</v>
      </c>
      <c r="C172" s="676" t="s">
        <v>58</v>
      </c>
      <c r="D172" s="116" t="s">
        <v>65386</v>
      </c>
    </row>
    <row r="173" spans="1:4" ht="13.5">
      <c r="A173" s="676" t="s">
        <v>23667</v>
      </c>
      <c r="B173" s="676" t="s">
        <v>23668</v>
      </c>
      <c r="C173" s="676" t="s">
        <v>58</v>
      </c>
      <c r="D173" s="116" t="s">
        <v>65387</v>
      </c>
    </row>
    <row r="174" spans="1:4" ht="13.5">
      <c r="A174" s="676" t="s">
        <v>23669</v>
      </c>
      <c r="B174" s="676" t="s">
        <v>23670</v>
      </c>
      <c r="C174" s="676" t="s">
        <v>58</v>
      </c>
      <c r="D174" s="116" t="s">
        <v>54243</v>
      </c>
    </row>
    <row r="175" spans="1:4" ht="13.5">
      <c r="A175" s="676" t="s">
        <v>23671</v>
      </c>
      <c r="B175" s="676" t="s">
        <v>23672</v>
      </c>
      <c r="C175" s="676" t="s">
        <v>58</v>
      </c>
      <c r="D175" s="116" t="s">
        <v>65388</v>
      </c>
    </row>
    <row r="176" spans="1:4" ht="13.5">
      <c r="A176" s="676" t="s">
        <v>23673</v>
      </c>
      <c r="B176" s="676" t="s">
        <v>23674</v>
      </c>
      <c r="C176" s="676" t="s">
        <v>58</v>
      </c>
      <c r="D176" s="116" t="s">
        <v>65389</v>
      </c>
    </row>
    <row r="177" spans="1:4" ht="13.5">
      <c r="A177" s="676" t="s">
        <v>23675</v>
      </c>
      <c r="B177" s="676" t="s">
        <v>23676</v>
      </c>
      <c r="C177" s="676" t="s">
        <v>58</v>
      </c>
      <c r="D177" s="116" t="s">
        <v>65390</v>
      </c>
    </row>
    <row r="178" spans="1:4" ht="13.5">
      <c r="A178" s="676" t="s">
        <v>23677</v>
      </c>
      <c r="B178" s="676" t="s">
        <v>23678</v>
      </c>
      <c r="C178" s="676" t="s">
        <v>58</v>
      </c>
      <c r="D178" s="116" t="s">
        <v>65391</v>
      </c>
    </row>
    <row r="179" spans="1:4" ht="13.5">
      <c r="A179" s="676" t="s">
        <v>23679</v>
      </c>
      <c r="B179" s="676" t="s">
        <v>23680</v>
      </c>
      <c r="C179" s="676" t="s">
        <v>58</v>
      </c>
      <c r="D179" s="116" t="s">
        <v>54064</v>
      </c>
    </row>
    <row r="180" spans="1:4" ht="13.5">
      <c r="A180" s="676" t="s">
        <v>23681</v>
      </c>
      <c r="B180" s="676" t="s">
        <v>23682</v>
      </c>
      <c r="C180" s="676" t="s">
        <v>58</v>
      </c>
      <c r="D180" s="116" t="s">
        <v>58200</v>
      </c>
    </row>
    <row r="181" spans="1:4" ht="13.5">
      <c r="A181" s="676" t="s">
        <v>23683</v>
      </c>
      <c r="B181" s="676" t="s">
        <v>23684</v>
      </c>
      <c r="C181" s="676" t="s">
        <v>58</v>
      </c>
      <c r="D181" s="116" t="s">
        <v>65392</v>
      </c>
    </row>
    <row r="182" spans="1:4" ht="13.5">
      <c r="A182" s="676" t="s">
        <v>23685</v>
      </c>
      <c r="B182" s="676" t="s">
        <v>23686</v>
      </c>
      <c r="C182" s="676" t="s">
        <v>58</v>
      </c>
      <c r="D182" s="116" t="s">
        <v>33775</v>
      </c>
    </row>
    <row r="183" spans="1:4" ht="13.5">
      <c r="A183" s="676" t="s">
        <v>23687</v>
      </c>
      <c r="B183" s="676" t="s">
        <v>23688</v>
      </c>
      <c r="C183" s="676" t="s">
        <v>58</v>
      </c>
      <c r="D183" s="116" t="s">
        <v>59527</v>
      </c>
    </row>
    <row r="184" spans="1:4" ht="13.5">
      <c r="A184" s="676" t="s">
        <v>23689</v>
      </c>
      <c r="B184" s="676" t="s">
        <v>23690</v>
      </c>
      <c r="C184" s="676" t="s">
        <v>58</v>
      </c>
      <c r="D184" s="116" t="s">
        <v>65393</v>
      </c>
    </row>
    <row r="185" spans="1:4" ht="13.5">
      <c r="A185" s="676" t="s">
        <v>23691</v>
      </c>
      <c r="B185" s="676" t="s">
        <v>23692</v>
      </c>
      <c r="C185" s="676" t="s">
        <v>58</v>
      </c>
      <c r="D185" s="116" t="s">
        <v>65394</v>
      </c>
    </row>
    <row r="186" spans="1:4" ht="13.5">
      <c r="A186" s="676" t="s">
        <v>23693</v>
      </c>
      <c r="B186" s="676" t="s">
        <v>23694</v>
      </c>
      <c r="C186" s="676" t="s">
        <v>58</v>
      </c>
      <c r="D186" s="116" t="s">
        <v>65395</v>
      </c>
    </row>
    <row r="187" spans="1:4" ht="13.5">
      <c r="A187" s="676" t="s">
        <v>23695</v>
      </c>
      <c r="B187" s="676" t="s">
        <v>23696</v>
      </c>
      <c r="C187" s="676" t="s">
        <v>58</v>
      </c>
      <c r="D187" s="116" t="s">
        <v>65396</v>
      </c>
    </row>
    <row r="188" spans="1:4" ht="13.5">
      <c r="A188" s="676" t="s">
        <v>23697</v>
      </c>
      <c r="B188" s="676" t="s">
        <v>23698</v>
      </c>
      <c r="C188" s="676" t="s">
        <v>58</v>
      </c>
      <c r="D188" s="116" t="s">
        <v>65397</v>
      </c>
    </row>
    <row r="189" spans="1:4" ht="13.5">
      <c r="A189" s="676" t="s">
        <v>23699</v>
      </c>
      <c r="B189" s="676" t="s">
        <v>23700</v>
      </c>
      <c r="C189" s="676" t="s">
        <v>58</v>
      </c>
      <c r="D189" s="116" t="s">
        <v>65398</v>
      </c>
    </row>
    <row r="190" spans="1:4" ht="13.5">
      <c r="A190" s="676" t="s">
        <v>23701</v>
      </c>
      <c r="B190" s="676" t="s">
        <v>23702</v>
      </c>
      <c r="C190" s="676" t="s">
        <v>58</v>
      </c>
      <c r="D190" s="116" t="s">
        <v>65399</v>
      </c>
    </row>
    <row r="191" spans="1:4" ht="13.5">
      <c r="A191" s="676" t="s">
        <v>23703</v>
      </c>
      <c r="B191" s="676" t="s">
        <v>23704</v>
      </c>
      <c r="C191" s="676" t="s">
        <v>58</v>
      </c>
      <c r="D191" s="116" t="s">
        <v>65400</v>
      </c>
    </row>
    <row r="192" spans="1:4" ht="13.5">
      <c r="A192" s="676" t="s">
        <v>23705</v>
      </c>
      <c r="B192" s="676" t="s">
        <v>23706</v>
      </c>
      <c r="C192" s="676" t="s">
        <v>58</v>
      </c>
      <c r="D192" s="116" t="s">
        <v>65401</v>
      </c>
    </row>
    <row r="193" spans="1:4" ht="13.5">
      <c r="A193" s="676" t="s">
        <v>23707</v>
      </c>
      <c r="B193" s="676" t="s">
        <v>23708</v>
      </c>
      <c r="C193" s="676" t="s">
        <v>58</v>
      </c>
      <c r="D193" s="116" t="s">
        <v>65402</v>
      </c>
    </row>
    <row r="194" spans="1:4" ht="13.5">
      <c r="A194" s="676" t="s">
        <v>23709</v>
      </c>
      <c r="B194" s="676" t="s">
        <v>23710</v>
      </c>
      <c r="C194" s="676" t="s">
        <v>58</v>
      </c>
      <c r="D194" s="116" t="s">
        <v>54728</v>
      </c>
    </row>
    <row r="195" spans="1:4" ht="13.5">
      <c r="A195" s="676" t="s">
        <v>23711</v>
      </c>
      <c r="B195" s="676" t="s">
        <v>23712</v>
      </c>
      <c r="C195" s="676" t="s">
        <v>58</v>
      </c>
      <c r="D195" s="116" t="s">
        <v>65403</v>
      </c>
    </row>
    <row r="196" spans="1:4" ht="13.5">
      <c r="A196" s="676" t="s">
        <v>23713</v>
      </c>
      <c r="B196" s="676" t="s">
        <v>23714</v>
      </c>
      <c r="C196" s="676" t="s">
        <v>58</v>
      </c>
      <c r="D196" s="116" t="s">
        <v>65404</v>
      </c>
    </row>
    <row r="197" spans="1:4" ht="13.5">
      <c r="A197" s="676" t="s">
        <v>23715</v>
      </c>
      <c r="B197" s="676" t="s">
        <v>23716</v>
      </c>
      <c r="C197" s="676" t="s">
        <v>58</v>
      </c>
      <c r="D197" s="116" t="s">
        <v>65405</v>
      </c>
    </row>
    <row r="198" spans="1:4" ht="13.5">
      <c r="A198" s="676" t="s">
        <v>23717</v>
      </c>
      <c r="B198" s="676" t="s">
        <v>23718</v>
      </c>
      <c r="C198" s="676" t="s">
        <v>58</v>
      </c>
      <c r="D198" s="116" t="s">
        <v>65406</v>
      </c>
    </row>
    <row r="199" spans="1:4" ht="13.5">
      <c r="A199" s="676" t="s">
        <v>23720</v>
      </c>
      <c r="B199" s="676" t="s">
        <v>23721</v>
      </c>
      <c r="C199" s="676" t="s">
        <v>58</v>
      </c>
      <c r="D199" s="116" t="s">
        <v>65407</v>
      </c>
    </row>
    <row r="200" spans="1:4" ht="13.5">
      <c r="A200" s="676" t="s">
        <v>23722</v>
      </c>
      <c r="B200" s="676" t="s">
        <v>23723</v>
      </c>
      <c r="C200" s="676" t="s">
        <v>58</v>
      </c>
      <c r="D200" s="116" t="s">
        <v>33005</v>
      </c>
    </row>
    <row r="201" spans="1:4" ht="13.5">
      <c r="A201" s="676" t="s">
        <v>23724</v>
      </c>
      <c r="B201" s="676" t="s">
        <v>23725</v>
      </c>
      <c r="C201" s="676" t="s">
        <v>58</v>
      </c>
      <c r="D201" s="116" t="s">
        <v>65408</v>
      </c>
    </row>
    <row r="202" spans="1:4" ht="13.5">
      <c r="A202" s="676" t="s">
        <v>23726</v>
      </c>
      <c r="B202" s="676" t="s">
        <v>23727</v>
      </c>
      <c r="C202" s="676" t="s">
        <v>58</v>
      </c>
      <c r="D202" s="116" t="s">
        <v>65409</v>
      </c>
    </row>
    <row r="203" spans="1:4" ht="13.5">
      <c r="A203" s="676" t="s">
        <v>23728</v>
      </c>
      <c r="B203" s="676" t="s">
        <v>23729</v>
      </c>
      <c r="C203" s="676" t="s">
        <v>58</v>
      </c>
      <c r="D203" s="116" t="s">
        <v>65410</v>
      </c>
    </row>
    <row r="204" spans="1:4" ht="13.5">
      <c r="A204" s="676" t="s">
        <v>23730</v>
      </c>
      <c r="B204" s="676" t="s">
        <v>23731</v>
      </c>
      <c r="C204" s="676" t="s">
        <v>58</v>
      </c>
      <c r="D204" s="116" t="s">
        <v>65411</v>
      </c>
    </row>
    <row r="205" spans="1:4" ht="13.5">
      <c r="A205" s="676" t="s">
        <v>23732</v>
      </c>
      <c r="B205" s="676" t="s">
        <v>23733</v>
      </c>
      <c r="C205" s="676" t="s">
        <v>58</v>
      </c>
      <c r="D205" s="116" t="s">
        <v>33095</v>
      </c>
    </row>
    <row r="206" spans="1:4" ht="13.5">
      <c r="A206" s="676" t="s">
        <v>23734</v>
      </c>
      <c r="B206" s="676" t="s">
        <v>23735</v>
      </c>
      <c r="C206" s="676" t="s">
        <v>58</v>
      </c>
      <c r="D206" s="116" t="s">
        <v>53923</v>
      </c>
    </row>
    <row r="207" spans="1:4" ht="13.5">
      <c r="A207" s="676" t="s">
        <v>23736</v>
      </c>
      <c r="B207" s="676" t="s">
        <v>23737</v>
      </c>
      <c r="C207" s="676" t="s">
        <v>58</v>
      </c>
      <c r="D207" s="116" t="s">
        <v>33027</v>
      </c>
    </row>
    <row r="208" spans="1:4" ht="13.5">
      <c r="A208" s="676" t="s">
        <v>23738</v>
      </c>
      <c r="B208" s="676" t="s">
        <v>23739</v>
      </c>
      <c r="C208" s="676" t="s">
        <v>58</v>
      </c>
      <c r="D208" s="116" t="s">
        <v>25872</v>
      </c>
    </row>
    <row r="209" spans="1:4" ht="13.5">
      <c r="A209" s="676" t="s">
        <v>23740</v>
      </c>
      <c r="B209" s="676" t="s">
        <v>23741</v>
      </c>
      <c r="C209" s="676" t="s">
        <v>58</v>
      </c>
      <c r="D209" s="116" t="s">
        <v>33052</v>
      </c>
    </row>
    <row r="210" spans="1:4" ht="13.5">
      <c r="A210" s="676" t="s">
        <v>23742</v>
      </c>
      <c r="B210" s="676" t="s">
        <v>23743</v>
      </c>
      <c r="C210" s="676" t="s">
        <v>58</v>
      </c>
      <c r="D210" s="116" t="s">
        <v>54651</v>
      </c>
    </row>
    <row r="211" spans="1:4" ht="13.5">
      <c r="A211" s="676" t="s">
        <v>23745</v>
      </c>
      <c r="B211" s="676" t="s">
        <v>23746</v>
      </c>
      <c r="C211" s="676" t="s">
        <v>58</v>
      </c>
      <c r="D211" s="116" t="s">
        <v>33017</v>
      </c>
    </row>
    <row r="212" spans="1:4" ht="13.5">
      <c r="A212" s="676" t="s">
        <v>23747</v>
      </c>
      <c r="B212" s="676" t="s">
        <v>23748</v>
      </c>
      <c r="C212" s="676" t="s">
        <v>58</v>
      </c>
      <c r="D212" s="116" t="s">
        <v>60659</v>
      </c>
    </row>
    <row r="213" spans="1:4" ht="13.5">
      <c r="A213" s="676" t="s">
        <v>23749</v>
      </c>
      <c r="B213" s="676" t="s">
        <v>23750</v>
      </c>
      <c r="C213" s="676" t="s">
        <v>16</v>
      </c>
      <c r="D213" s="116" t="s">
        <v>65412</v>
      </c>
    </row>
    <row r="214" spans="1:4" ht="13.5">
      <c r="A214" s="676" t="s">
        <v>23751</v>
      </c>
      <c r="B214" s="676" t="s">
        <v>23752</v>
      </c>
      <c r="C214" s="676" t="s">
        <v>16</v>
      </c>
      <c r="D214" s="116" t="s">
        <v>65413</v>
      </c>
    </row>
    <row r="215" spans="1:4" ht="13.5">
      <c r="A215" s="676" t="s">
        <v>23753</v>
      </c>
      <c r="B215" s="676" t="s">
        <v>23754</v>
      </c>
      <c r="C215" s="676" t="s">
        <v>16</v>
      </c>
      <c r="D215" s="116" t="s">
        <v>65414</v>
      </c>
    </row>
    <row r="216" spans="1:4" ht="13.5">
      <c r="A216" s="676" t="s">
        <v>23755</v>
      </c>
      <c r="B216" s="676" t="s">
        <v>23756</v>
      </c>
      <c r="C216" s="676" t="s">
        <v>16</v>
      </c>
      <c r="D216" s="116" t="s">
        <v>65415</v>
      </c>
    </row>
    <row r="217" spans="1:4" ht="13.5">
      <c r="A217" s="676" t="s">
        <v>23757</v>
      </c>
      <c r="B217" s="676" t="s">
        <v>23758</v>
      </c>
      <c r="C217" s="676" t="s">
        <v>16</v>
      </c>
      <c r="D217" s="116" t="s">
        <v>65416</v>
      </c>
    </row>
    <row r="218" spans="1:4" ht="13.5">
      <c r="A218" s="676" t="s">
        <v>23759</v>
      </c>
      <c r="B218" s="676" t="s">
        <v>23760</v>
      </c>
      <c r="C218" s="676" t="s">
        <v>16</v>
      </c>
      <c r="D218" s="116" t="s">
        <v>65417</v>
      </c>
    </row>
    <row r="219" spans="1:4" ht="13.5">
      <c r="A219" s="676" t="s">
        <v>23761</v>
      </c>
      <c r="B219" s="676" t="s">
        <v>23762</v>
      </c>
      <c r="C219" s="676" t="s">
        <v>16</v>
      </c>
      <c r="D219" s="116" t="s">
        <v>65418</v>
      </c>
    </row>
    <row r="220" spans="1:4" ht="13.5">
      <c r="A220" s="676" t="s">
        <v>23763</v>
      </c>
      <c r="B220" s="676" t="s">
        <v>23764</v>
      </c>
      <c r="C220" s="676" t="s">
        <v>16</v>
      </c>
      <c r="D220" s="116" t="s">
        <v>65419</v>
      </c>
    </row>
    <row r="221" spans="1:4" ht="13.5">
      <c r="A221" s="676" t="s">
        <v>23765</v>
      </c>
      <c r="B221" s="676" t="s">
        <v>23766</v>
      </c>
      <c r="C221" s="676" t="s">
        <v>6</v>
      </c>
      <c r="D221" s="116" t="s">
        <v>65420</v>
      </c>
    </row>
    <row r="222" spans="1:4" ht="13.5">
      <c r="A222" s="676" t="s">
        <v>23767</v>
      </c>
      <c r="B222" s="676" t="s">
        <v>23768</v>
      </c>
      <c r="C222" s="676" t="s">
        <v>6</v>
      </c>
      <c r="D222" s="116" t="s">
        <v>65421</v>
      </c>
    </row>
    <row r="223" spans="1:4" ht="13.5">
      <c r="A223" s="676" t="s">
        <v>23769</v>
      </c>
      <c r="B223" s="676" t="s">
        <v>23770</v>
      </c>
      <c r="C223" s="676" t="s">
        <v>16</v>
      </c>
      <c r="D223" s="116" t="s">
        <v>65422</v>
      </c>
    </row>
    <row r="224" spans="1:4" ht="13.5">
      <c r="A224" s="676" t="s">
        <v>23771</v>
      </c>
      <c r="B224" s="676" t="s">
        <v>23772</v>
      </c>
      <c r="C224" s="676" t="s">
        <v>16</v>
      </c>
      <c r="D224" s="116" t="s">
        <v>65423</v>
      </c>
    </row>
    <row r="225" spans="1:4" ht="13.5">
      <c r="A225" s="676" t="s">
        <v>23773</v>
      </c>
      <c r="B225" s="676" t="s">
        <v>23774</v>
      </c>
      <c r="C225" s="676" t="s">
        <v>16</v>
      </c>
      <c r="D225" s="116" t="s">
        <v>65424</v>
      </c>
    </row>
    <row r="226" spans="1:4" ht="13.5">
      <c r="A226" s="676" t="s">
        <v>23775</v>
      </c>
      <c r="B226" s="676" t="s">
        <v>23776</v>
      </c>
      <c r="C226" s="676" t="s">
        <v>16</v>
      </c>
      <c r="D226" s="116" t="s">
        <v>65425</v>
      </c>
    </row>
    <row r="227" spans="1:4" ht="13.5">
      <c r="A227" s="676" t="s">
        <v>23777</v>
      </c>
      <c r="B227" s="676" t="s">
        <v>23778</v>
      </c>
      <c r="C227" s="676" t="s">
        <v>16</v>
      </c>
      <c r="D227" s="116" t="s">
        <v>65426</v>
      </c>
    </row>
    <row r="228" spans="1:4" ht="13.5">
      <c r="A228" s="676" t="s">
        <v>23779</v>
      </c>
      <c r="B228" s="676" t="s">
        <v>23780</v>
      </c>
      <c r="C228" s="676" t="s">
        <v>16</v>
      </c>
      <c r="D228" s="116" t="s">
        <v>65427</v>
      </c>
    </row>
    <row r="229" spans="1:4" ht="13.5">
      <c r="A229" s="676" t="s">
        <v>23781</v>
      </c>
      <c r="B229" s="676" t="s">
        <v>23782</v>
      </c>
      <c r="C229" s="676" t="s">
        <v>16</v>
      </c>
      <c r="D229" s="116" t="s">
        <v>65428</v>
      </c>
    </row>
    <row r="230" spans="1:4" ht="13.5">
      <c r="A230" s="676" t="s">
        <v>23783</v>
      </c>
      <c r="B230" s="676" t="s">
        <v>23784</v>
      </c>
      <c r="C230" s="676" t="s">
        <v>16</v>
      </c>
      <c r="D230" s="116" t="s">
        <v>54643</v>
      </c>
    </row>
    <row r="231" spans="1:4" ht="13.5">
      <c r="A231" s="676" t="s">
        <v>23785</v>
      </c>
      <c r="B231" s="676" t="s">
        <v>23786</v>
      </c>
      <c r="C231" s="676" t="s">
        <v>16</v>
      </c>
      <c r="D231" s="116" t="s">
        <v>65429</v>
      </c>
    </row>
    <row r="232" spans="1:4" ht="13.5">
      <c r="A232" s="676" t="s">
        <v>23787</v>
      </c>
      <c r="B232" s="676" t="s">
        <v>23788</v>
      </c>
      <c r="C232" s="676" t="s">
        <v>16</v>
      </c>
      <c r="D232" s="116" t="s">
        <v>65430</v>
      </c>
    </row>
    <row r="233" spans="1:4" ht="13.5">
      <c r="A233" s="676" t="s">
        <v>23789</v>
      </c>
      <c r="B233" s="676" t="s">
        <v>23790</v>
      </c>
      <c r="C233" s="676" t="s">
        <v>16</v>
      </c>
      <c r="D233" s="116" t="s">
        <v>55020</v>
      </c>
    </row>
    <row r="234" spans="1:4" ht="13.5">
      <c r="A234" s="676" t="s">
        <v>23791</v>
      </c>
      <c r="B234" s="676" t="s">
        <v>23792</v>
      </c>
      <c r="C234" s="676" t="s">
        <v>16</v>
      </c>
      <c r="D234" s="116" t="s">
        <v>65431</v>
      </c>
    </row>
    <row r="235" spans="1:4" ht="13.5">
      <c r="A235" s="676" t="s">
        <v>23793</v>
      </c>
      <c r="B235" s="676" t="s">
        <v>23794</v>
      </c>
      <c r="C235" s="676" t="s">
        <v>16</v>
      </c>
      <c r="D235" s="116" t="s">
        <v>65432</v>
      </c>
    </row>
    <row r="236" spans="1:4" ht="13.5">
      <c r="A236" s="676" t="s">
        <v>23795</v>
      </c>
      <c r="B236" s="676" t="s">
        <v>23796</v>
      </c>
      <c r="C236" s="676" t="s">
        <v>16</v>
      </c>
      <c r="D236" s="116" t="s">
        <v>62806</v>
      </c>
    </row>
    <row r="237" spans="1:4" ht="13.5">
      <c r="A237" s="676" t="s">
        <v>23797</v>
      </c>
      <c r="B237" s="676" t="s">
        <v>23798</v>
      </c>
      <c r="C237" s="676" t="s">
        <v>16</v>
      </c>
      <c r="D237" s="116" t="s">
        <v>65433</v>
      </c>
    </row>
    <row r="238" spans="1:4" ht="13.5">
      <c r="A238" s="676" t="s">
        <v>23799</v>
      </c>
      <c r="B238" s="676" t="s">
        <v>23800</v>
      </c>
      <c r="C238" s="676" t="s">
        <v>16</v>
      </c>
      <c r="D238" s="116" t="s">
        <v>65434</v>
      </c>
    </row>
    <row r="239" spans="1:4" ht="13.5">
      <c r="A239" s="676" t="s">
        <v>23801</v>
      </c>
      <c r="B239" s="676" t="s">
        <v>23802</v>
      </c>
      <c r="C239" s="676" t="s">
        <v>16</v>
      </c>
      <c r="D239" s="116" t="s">
        <v>65435</v>
      </c>
    </row>
    <row r="240" spans="1:4" ht="13.5">
      <c r="A240" s="676" t="s">
        <v>23803</v>
      </c>
      <c r="B240" s="676" t="s">
        <v>23804</v>
      </c>
      <c r="C240" s="676" t="s">
        <v>16</v>
      </c>
      <c r="D240" s="116" t="s">
        <v>65436</v>
      </c>
    </row>
    <row r="241" spans="1:4" ht="13.5">
      <c r="A241" s="676" t="s">
        <v>23805</v>
      </c>
      <c r="B241" s="676" t="s">
        <v>23806</v>
      </c>
      <c r="C241" s="676" t="s">
        <v>16</v>
      </c>
      <c r="D241" s="116" t="s">
        <v>65437</v>
      </c>
    </row>
    <row r="242" spans="1:4" ht="13.5">
      <c r="A242" s="676" t="s">
        <v>23807</v>
      </c>
      <c r="B242" s="676" t="s">
        <v>23808</v>
      </c>
      <c r="C242" s="676" t="s">
        <v>16</v>
      </c>
      <c r="D242" s="116" t="s">
        <v>65438</v>
      </c>
    </row>
    <row r="243" spans="1:4" ht="13.5">
      <c r="A243" s="676" t="s">
        <v>23809</v>
      </c>
      <c r="B243" s="676" t="s">
        <v>23810</v>
      </c>
      <c r="C243" s="676" t="s">
        <v>16</v>
      </c>
      <c r="D243" s="116" t="s">
        <v>65439</v>
      </c>
    </row>
    <row r="244" spans="1:4" ht="13.5">
      <c r="A244" s="676" t="s">
        <v>23811</v>
      </c>
      <c r="B244" s="676" t="s">
        <v>23812</v>
      </c>
      <c r="C244" s="676" t="s">
        <v>16</v>
      </c>
      <c r="D244" s="116" t="s">
        <v>65440</v>
      </c>
    </row>
    <row r="245" spans="1:4" ht="13.5">
      <c r="A245" s="676" t="s">
        <v>23813</v>
      </c>
      <c r="B245" s="676" t="s">
        <v>23814</v>
      </c>
      <c r="C245" s="676" t="s">
        <v>16</v>
      </c>
      <c r="D245" s="116" t="s">
        <v>65441</v>
      </c>
    </row>
    <row r="246" spans="1:4" ht="13.5">
      <c r="A246" s="676" t="s">
        <v>23815</v>
      </c>
      <c r="B246" s="676" t="s">
        <v>65442</v>
      </c>
      <c r="C246" s="676" t="s">
        <v>6</v>
      </c>
      <c r="D246" s="116" t="s">
        <v>65443</v>
      </c>
    </row>
    <row r="247" spans="1:4" ht="13.5">
      <c r="A247" s="676" t="s">
        <v>23816</v>
      </c>
      <c r="B247" s="676" t="s">
        <v>65444</v>
      </c>
      <c r="C247" s="676" t="s">
        <v>6</v>
      </c>
      <c r="D247" s="116" t="s">
        <v>65445</v>
      </c>
    </row>
    <row r="248" spans="1:4" ht="13.5">
      <c r="A248" s="676" t="s">
        <v>23817</v>
      </c>
      <c r="B248" s="676" t="s">
        <v>23818</v>
      </c>
      <c r="C248" s="676" t="s">
        <v>23819</v>
      </c>
      <c r="D248" s="116" t="s">
        <v>65446</v>
      </c>
    </row>
    <row r="249" spans="1:4" ht="13.5">
      <c r="A249" s="676" t="s">
        <v>23820</v>
      </c>
      <c r="B249" s="676" t="s">
        <v>23821</v>
      </c>
      <c r="C249" s="676" t="s">
        <v>23819</v>
      </c>
      <c r="D249" s="116" t="s">
        <v>65447</v>
      </c>
    </row>
    <row r="250" spans="1:4" ht="13.5">
      <c r="A250" s="676" t="s">
        <v>23822</v>
      </c>
      <c r="B250" s="676" t="s">
        <v>23823</v>
      </c>
      <c r="C250" s="676" t="s">
        <v>23819</v>
      </c>
      <c r="D250" s="116" t="s">
        <v>65448</v>
      </c>
    </row>
    <row r="251" spans="1:4" ht="13.5">
      <c r="A251" s="676" t="s">
        <v>23824</v>
      </c>
      <c r="B251" s="676" t="s">
        <v>23825</v>
      </c>
      <c r="C251" s="676" t="s">
        <v>23819</v>
      </c>
      <c r="D251" s="116" t="s">
        <v>65449</v>
      </c>
    </row>
    <row r="252" spans="1:4" ht="13.5">
      <c r="A252" s="676" t="s">
        <v>23826</v>
      </c>
      <c r="B252" s="676" t="s">
        <v>23827</v>
      </c>
      <c r="C252" s="676" t="s">
        <v>23819</v>
      </c>
      <c r="D252" s="116" t="s">
        <v>27189</v>
      </c>
    </row>
    <row r="253" spans="1:4" ht="13.5">
      <c r="A253" s="676" t="s">
        <v>23828</v>
      </c>
      <c r="B253" s="676" t="s">
        <v>23829</v>
      </c>
      <c r="C253" s="676" t="s">
        <v>23819</v>
      </c>
      <c r="D253" s="116" t="s">
        <v>65450</v>
      </c>
    </row>
    <row r="254" spans="1:4" ht="13.5">
      <c r="A254" s="676" t="s">
        <v>23830</v>
      </c>
      <c r="B254" s="676" t="s">
        <v>23831</v>
      </c>
      <c r="C254" s="676" t="s">
        <v>23819</v>
      </c>
      <c r="D254" s="116" t="s">
        <v>54840</v>
      </c>
    </row>
    <row r="255" spans="1:4" ht="13.5">
      <c r="A255" s="676" t="s">
        <v>23832</v>
      </c>
      <c r="B255" s="676" t="s">
        <v>23833</v>
      </c>
      <c r="C255" s="676" t="s">
        <v>23819</v>
      </c>
      <c r="D255" s="116" t="s">
        <v>65451</v>
      </c>
    </row>
    <row r="256" spans="1:4" ht="13.5">
      <c r="A256" s="676" t="s">
        <v>23834</v>
      </c>
      <c r="B256" s="676" t="s">
        <v>23835</v>
      </c>
      <c r="C256" s="676" t="s">
        <v>23819</v>
      </c>
      <c r="D256" s="116" t="s">
        <v>65452</v>
      </c>
    </row>
    <row r="257" spans="1:4" ht="13.5">
      <c r="A257" s="676" t="s">
        <v>23836</v>
      </c>
      <c r="B257" s="676" t="s">
        <v>23837</v>
      </c>
      <c r="C257" s="676" t="s">
        <v>23819</v>
      </c>
      <c r="D257" s="116" t="s">
        <v>65453</v>
      </c>
    </row>
    <row r="258" spans="1:4" ht="13.5">
      <c r="A258" s="676" t="s">
        <v>23838</v>
      </c>
      <c r="B258" s="676" t="s">
        <v>23839</v>
      </c>
      <c r="C258" s="676" t="s">
        <v>23819</v>
      </c>
      <c r="D258" s="116" t="s">
        <v>33549</v>
      </c>
    </row>
    <row r="259" spans="1:4" ht="13.5">
      <c r="A259" s="676" t="s">
        <v>23841</v>
      </c>
      <c r="B259" s="676" t="s">
        <v>23842</v>
      </c>
      <c r="C259" s="676" t="s">
        <v>23819</v>
      </c>
      <c r="D259" s="116" t="s">
        <v>65454</v>
      </c>
    </row>
    <row r="260" spans="1:4" ht="13.5">
      <c r="A260" s="676" t="s">
        <v>23843</v>
      </c>
      <c r="B260" s="676" t="s">
        <v>23844</v>
      </c>
      <c r="C260" s="676" t="s">
        <v>23819</v>
      </c>
      <c r="D260" s="116" t="s">
        <v>65455</v>
      </c>
    </row>
    <row r="261" spans="1:4" ht="13.5">
      <c r="A261" s="676" t="s">
        <v>23845</v>
      </c>
      <c r="B261" s="676" t="s">
        <v>23846</v>
      </c>
      <c r="C261" s="676" t="s">
        <v>23819</v>
      </c>
      <c r="D261" s="116" t="s">
        <v>65456</v>
      </c>
    </row>
    <row r="262" spans="1:4" ht="13.5">
      <c r="A262" s="676" t="s">
        <v>23847</v>
      </c>
      <c r="B262" s="676" t="s">
        <v>23848</v>
      </c>
      <c r="C262" s="676" t="s">
        <v>23819</v>
      </c>
      <c r="D262" s="116" t="s">
        <v>65457</v>
      </c>
    </row>
    <row r="263" spans="1:4" ht="13.5">
      <c r="A263" s="676" t="s">
        <v>23849</v>
      </c>
      <c r="B263" s="676" t="s">
        <v>23850</v>
      </c>
      <c r="C263" s="676" t="s">
        <v>23819</v>
      </c>
      <c r="D263" s="116" t="s">
        <v>53937</v>
      </c>
    </row>
    <row r="264" spans="1:4" ht="13.5">
      <c r="A264" s="676" t="s">
        <v>23851</v>
      </c>
      <c r="B264" s="676" t="s">
        <v>23852</v>
      </c>
      <c r="C264" s="676" t="s">
        <v>23819</v>
      </c>
      <c r="D264" s="116" t="s">
        <v>65458</v>
      </c>
    </row>
    <row r="265" spans="1:4" ht="13.5">
      <c r="A265" s="676" t="s">
        <v>23853</v>
      </c>
      <c r="B265" s="676" t="s">
        <v>23854</v>
      </c>
      <c r="C265" s="676" t="s">
        <v>23819</v>
      </c>
      <c r="D265" s="116" t="s">
        <v>65459</v>
      </c>
    </row>
    <row r="266" spans="1:4" ht="13.5">
      <c r="A266" s="676" t="s">
        <v>23855</v>
      </c>
      <c r="B266" s="676" t="s">
        <v>23856</v>
      </c>
      <c r="C266" s="676" t="s">
        <v>23819</v>
      </c>
      <c r="D266" s="116" t="s">
        <v>65460</v>
      </c>
    </row>
    <row r="267" spans="1:4" ht="13.5">
      <c r="A267" s="676" t="s">
        <v>23857</v>
      </c>
      <c r="B267" s="676" t="s">
        <v>23858</v>
      </c>
      <c r="C267" s="676" t="s">
        <v>23819</v>
      </c>
      <c r="D267" s="116" t="s">
        <v>65461</v>
      </c>
    </row>
    <row r="268" spans="1:4" ht="13.5">
      <c r="A268" s="676" t="s">
        <v>23859</v>
      </c>
      <c r="B268" s="676" t="s">
        <v>23860</v>
      </c>
      <c r="C268" s="676" t="s">
        <v>23819</v>
      </c>
      <c r="D268" s="116" t="s">
        <v>65462</v>
      </c>
    </row>
    <row r="269" spans="1:4" ht="13.5">
      <c r="A269" s="676" t="s">
        <v>23861</v>
      </c>
      <c r="B269" s="676" t="s">
        <v>23862</v>
      </c>
      <c r="C269" s="676" t="s">
        <v>23819</v>
      </c>
      <c r="D269" s="116" t="s">
        <v>65463</v>
      </c>
    </row>
    <row r="270" spans="1:4" ht="13.5">
      <c r="A270" s="676" t="s">
        <v>23863</v>
      </c>
      <c r="B270" s="676" t="s">
        <v>23864</v>
      </c>
      <c r="C270" s="676" t="s">
        <v>23819</v>
      </c>
      <c r="D270" s="116" t="s">
        <v>65464</v>
      </c>
    </row>
    <row r="271" spans="1:4" ht="13.5">
      <c r="A271" s="676" t="s">
        <v>23865</v>
      </c>
      <c r="B271" s="676" t="s">
        <v>23866</v>
      </c>
      <c r="C271" s="676" t="s">
        <v>23819</v>
      </c>
      <c r="D271" s="116" t="s">
        <v>58693</v>
      </c>
    </row>
    <row r="272" spans="1:4" ht="13.5">
      <c r="A272" s="676" t="s">
        <v>23867</v>
      </c>
      <c r="B272" s="676" t="s">
        <v>23868</v>
      </c>
      <c r="C272" s="676" t="s">
        <v>23819</v>
      </c>
      <c r="D272" s="116" t="s">
        <v>63828</v>
      </c>
    </row>
    <row r="273" spans="1:4" ht="13.5">
      <c r="A273" s="676" t="s">
        <v>23870</v>
      </c>
      <c r="B273" s="676" t="s">
        <v>23871</v>
      </c>
      <c r="C273" s="676" t="s">
        <v>23819</v>
      </c>
      <c r="D273" s="116" t="s">
        <v>65465</v>
      </c>
    </row>
    <row r="274" spans="1:4" ht="13.5">
      <c r="A274" s="676" t="s">
        <v>23872</v>
      </c>
      <c r="B274" s="676" t="s">
        <v>23873</v>
      </c>
      <c r="C274" s="676" t="s">
        <v>23819</v>
      </c>
      <c r="D274" s="116" t="s">
        <v>65466</v>
      </c>
    </row>
    <row r="275" spans="1:4" ht="13.5">
      <c r="A275" s="676" t="s">
        <v>23874</v>
      </c>
      <c r="B275" s="676" t="s">
        <v>23875</v>
      </c>
      <c r="C275" s="676" t="s">
        <v>23819</v>
      </c>
      <c r="D275" s="116" t="s">
        <v>63639</v>
      </c>
    </row>
    <row r="276" spans="1:4" ht="13.5">
      <c r="A276" s="676" t="s">
        <v>23876</v>
      </c>
      <c r="B276" s="676" t="s">
        <v>23877</v>
      </c>
      <c r="C276" s="676" t="s">
        <v>23819</v>
      </c>
      <c r="D276" s="116" t="s">
        <v>65467</v>
      </c>
    </row>
    <row r="277" spans="1:4" ht="13.5">
      <c r="A277" s="676" t="s">
        <v>23878</v>
      </c>
      <c r="B277" s="676" t="s">
        <v>23879</v>
      </c>
      <c r="C277" s="676" t="s">
        <v>23819</v>
      </c>
      <c r="D277" s="116" t="s">
        <v>57259</v>
      </c>
    </row>
    <row r="278" spans="1:4" ht="13.5">
      <c r="A278" s="676" t="s">
        <v>23880</v>
      </c>
      <c r="B278" s="676" t="s">
        <v>23881</v>
      </c>
      <c r="C278" s="676" t="s">
        <v>23819</v>
      </c>
      <c r="D278" s="116" t="s">
        <v>65468</v>
      </c>
    </row>
    <row r="279" spans="1:4" ht="13.5">
      <c r="A279" s="676" t="s">
        <v>23882</v>
      </c>
      <c r="B279" s="676" t="s">
        <v>23883</v>
      </c>
      <c r="C279" s="676" t="s">
        <v>23819</v>
      </c>
      <c r="D279" s="116" t="s">
        <v>65469</v>
      </c>
    </row>
    <row r="280" spans="1:4" ht="13.5">
      <c r="A280" s="676" t="s">
        <v>23884</v>
      </c>
      <c r="B280" s="676" t="s">
        <v>23885</v>
      </c>
      <c r="C280" s="676" t="s">
        <v>23819</v>
      </c>
      <c r="D280" s="116" t="s">
        <v>65470</v>
      </c>
    </row>
    <row r="281" spans="1:4" ht="13.5">
      <c r="A281" s="676" t="s">
        <v>23886</v>
      </c>
      <c r="B281" s="676" t="s">
        <v>23887</v>
      </c>
      <c r="C281" s="676" t="s">
        <v>23819</v>
      </c>
      <c r="D281" s="116" t="s">
        <v>65471</v>
      </c>
    </row>
    <row r="282" spans="1:4" ht="13.5">
      <c r="A282" s="676" t="s">
        <v>23889</v>
      </c>
      <c r="B282" s="676" t="s">
        <v>23890</v>
      </c>
      <c r="C282" s="676" t="s">
        <v>23819</v>
      </c>
      <c r="D282" s="116" t="s">
        <v>65472</v>
      </c>
    </row>
    <row r="283" spans="1:4" ht="13.5">
      <c r="A283" s="676" t="s">
        <v>23891</v>
      </c>
      <c r="B283" s="676" t="s">
        <v>23892</v>
      </c>
      <c r="C283" s="676" t="s">
        <v>23819</v>
      </c>
      <c r="D283" s="116" t="s">
        <v>65473</v>
      </c>
    </row>
    <row r="284" spans="1:4" ht="13.5">
      <c r="A284" s="676" t="s">
        <v>23893</v>
      </c>
      <c r="B284" s="676" t="s">
        <v>23894</v>
      </c>
      <c r="C284" s="676" t="s">
        <v>23819</v>
      </c>
      <c r="D284" s="116" t="s">
        <v>65474</v>
      </c>
    </row>
    <row r="285" spans="1:4" ht="13.5">
      <c r="A285" s="676" t="s">
        <v>23895</v>
      </c>
      <c r="B285" s="676" t="s">
        <v>23896</v>
      </c>
      <c r="C285" s="676" t="s">
        <v>23819</v>
      </c>
      <c r="D285" s="116" t="s">
        <v>65475</v>
      </c>
    </row>
    <row r="286" spans="1:4" ht="13.5">
      <c r="A286" s="676" t="s">
        <v>23897</v>
      </c>
      <c r="B286" s="676" t="s">
        <v>23898</v>
      </c>
      <c r="C286" s="676" t="s">
        <v>23819</v>
      </c>
      <c r="D286" s="116" t="s">
        <v>65476</v>
      </c>
    </row>
    <row r="287" spans="1:4" ht="13.5">
      <c r="A287" s="676" t="s">
        <v>23899</v>
      </c>
      <c r="B287" s="676" t="s">
        <v>23900</v>
      </c>
      <c r="C287" s="676" t="s">
        <v>23819</v>
      </c>
      <c r="D287" s="116" t="s">
        <v>53862</v>
      </c>
    </row>
    <row r="288" spans="1:4" ht="13.5">
      <c r="A288" s="676" t="s">
        <v>23901</v>
      </c>
      <c r="B288" s="676" t="s">
        <v>23902</v>
      </c>
      <c r="C288" s="676" t="s">
        <v>23819</v>
      </c>
      <c r="D288" s="116" t="s">
        <v>65477</v>
      </c>
    </row>
    <row r="289" spans="1:4" ht="13.5">
      <c r="A289" s="676" t="s">
        <v>23903</v>
      </c>
      <c r="B289" s="676" t="s">
        <v>23904</v>
      </c>
      <c r="C289" s="676" t="s">
        <v>23819</v>
      </c>
      <c r="D289" s="116" t="s">
        <v>65478</v>
      </c>
    </row>
    <row r="290" spans="1:4" ht="13.5">
      <c r="A290" s="676" t="s">
        <v>23905</v>
      </c>
      <c r="B290" s="676" t="s">
        <v>23906</v>
      </c>
      <c r="C290" s="676" t="s">
        <v>23819</v>
      </c>
      <c r="D290" s="116" t="s">
        <v>33013</v>
      </c>
    </row>
    <row r="291" spans="1:4" ht="13.5">
      <c r="A291" s="676" t="s">
        <v>23908</v>
      </c>
      <c r="B291" s="676" t="s">
        <v>23909</v>
      </c>
      <c r="C291" s="676" t="s">
        <v>23819</v>
      </c>
      <c r="D291" s="116" t="s">
        <v>33289</v>
      </c>
    </row>
    <row r="292" spans="1:4" ht="13.5">
      <c r="A292" s="676" t="s">
        <v>23910</v>
      </c>
      <c r="B292" s="676" t="s">
        <v>23911</v>
      </c>
      <c r="C292" s="676" t="s">
        <v>23819</v>
      </c>
      <c r="D292" s="116" t="s">
        <v>32970</v>
      </c>
    </row>
    <row r="293" spans="1:4" ht="13.5">
      <c r="A293" s="676" t="s">
        <v>23913</v>
      </c>
      <c r="B293" s="676" t="s">
        <v>23914</v>
      </c>
      <c r="C293" s="676" t="s">
        <v>23819</v>
      </c>
      <c r="D293" s="116" t="s">
        <v>53810</v>
      </c>
    </row>
    <row r="294" spans="1:4" ht="13.5">
      <c r="A294" s="676" t="s">
        <v>23916</v>
      </c>
      <c r="B294" s="676" t="s">
        <v>23917</v>
      </c>
      <c r="C294" s="676" t="s">
        <v>23819</v>
      </c>
      <c r="D294" s="116" t="s">
        <v>65479</v>
      </c>
    </row>
    <row r="295" spans="1:4" ht="13.5">
      <c r="A295" s="676" t="s">
        <v>23918</v>
      </c>
      <c r="B295" s="676" t="s">
        <v>23919</v>
      </c>
      <c r="C295" s="676" t="s">
        <v>23819</v>
      </c>
      <c r="D295" s="116" t="s">
        <v>54604</v>
      </c>
    </row>
    <row r="296" spans="1:4" ht="13.5">
      <c r="A296" s="676" t="s">
        <v>23921</v>
      </c>
      <c r="B296" s="676" t="s">
        <v>23922</v>
      </c>
      <c r="C296" s="676" t="s">
        <v>23819</v>
      </c>
      <c r="D296" s="116" t="s">
        <v>55298</v>
      </c>
    </row>
    <row r="297" spans="1:4" ht="13.5">
      <c r="A297" s="676" t="s">
        <v>23924</v>
      </c>
      <c r="B297" s="676" t="s">
        <v>23925</v>
      </c>
      <c r="C297" s="676" t="s">
        <v>23819</v>
      </c>
      <c r="D297" s="116" t="s">
        <v>65480</v>
      </c>
    </row>
    <row r="298" spans="1:4" ht="13.5">
      <c r="A298" s="676" t="s">
        <v>23926</v>
      </c>
      <c r="B298" s="676" t="s">
        <v>23927</v>
      </c>
      <c r="C298" s="676" t="s">
        <v>23819</v>
      </c>
      <c r="D298" s="116" t="s">
        <v>65481</v>
      </c>
    </row>
    <row r="299" spans="1:4" ht="13.5">
      <c r="A299" s="676" t="s">
        <v>23928</v>
      </c>
      <c r="B299" s="676" t="s">
        <v>23929</v>
      </c>
      <c r="C299" s="676" t="s">
        <v>23819</v>
      </c>
      <c r="D299" s="116" t="s">
        <v>58155</v>
      </c>
    </row>
    <row r="300" spans="1:4" ht="13.5">
      <c r="A300" s="676" t="s">
        <v>23931</v>
      </c>
      <c r="B300" s="676" t="s">
        <v>23932</v>
      </c>
      <c r="C300" s="676" t="s">
        <v>23819</v>
      </c>
      <c r="D300" s="116" t="s">
        <v>65482</v>
      </c>
    </row>
    <row r="301" spans="1:4" ht="13.5">
      <c r="A301" s="676" t="s">
        <v>23933</v>
      </c>
      <c r="B301" s="676" t="s">
        <v>23934</v>
      </c>
      <c r="C301" s="676" t="s">
        <v>23819</v>
      </c>
      <c r="D301" s="116" t="s">
        <v>61386</v>
      </c>
    </row>
    <row r="302" spans="1:4" ht="13.5">
      <c r="A302" s="676" t="s">
        <v>23935</v>
      </c>
      <c r="B302" s="676" t="s">
        <v>23936</v>
      </c>
      <c r="C302" s="676" t="s">
        <v>23819</v>
      </c>
      <c r="D302" s="116" t="s">
        <v>63667</v>
      </c>
    </row>
    <row r="303" spans="1:4" ht="13.5">
      <c r="A303" s="676" t="s">
        <v>23937</v>
      </c>
      <c r="B303" s="676" t="s">
        <v>23938</v>
      </c>
      <c r="C303" s="676" t="s">
        <v>23819</v>
      </c>
      <c r="D303" s="116" t="s">
        <v>33289</v>
      </c>
    </row>
    <row r="304" spans="1:4" ht="13.5">
      <c r="A304" s="676" t="s">
        <v>23940</v>
      </c>
      <c r="B304" s="676" t="s">
        <v>23941</v>
      </c>
      <c r="C304" s="676" t="s">
        <v>23819</v>
      </c>
      <c r="D304" s="116" t="s">
        <v>65483</v>
      </c>
    </row>
    <row r="305" spans="1:4" ht="13.5">
      <c r="A305" s="676" t="s">
        <v>23942</v>
      </c>
      <c r="B305" s="676" t="s">
        <v>23943</v>
      </c>
      <c r="C305" s="676" t="s">
        <v>23819</v>
      </c>
      <c r="D305" s="116" t="s">
        <v>65484</v>
      </c>
    </row>
    <row r="306" spans="1:4" ht="13.5">
      <c r="A306" s="676" t="s">
        <v>23944</v>
      </c>
      <c r="B306" s="676" t="s">
        <v>23945</v>
      </c>
      <c r="C306" s="676" t="s">
        <v>23819</v>
      </c>
      <c r="D306" s="116" t="s">
        <v>65485</v>
      </c>
    </row>
    <row r="307" spans="1:4" ht="13.5">
      <c r="A307" s="676" t="s">
        <v>23946</v>
      </c>
      <c r="B307" s="676" t="s">
        <v>23947</v>
      </c>
      <c r="C307" s="676" t="s">
        <v>23819</v>
      </c>
      <c r="D307" s="116" t="s">
        <v>65486</v>
      </c>
    </row>
    <row r="308" spans="1:4" ht="13.5">
      <c r="A308" s="676" t="s">
        <v>23948</v>
      </c>
      <c r="B308" s="676" t="s">
        <v>23949</v>
      </c>
      <c r="C308" s="676" t="s">
        <v>23819</v>
      </c>
      <c r="D308" s="116" t="s">
        <v>65487</v>
      </c>
    </row>
    <row r="309" spans="1:4" ht="13.5">
      <c r="A309" s="676" t="s">
        <v>23950</v>
      </c>
      <c r="B309" s="676" t="s">
        <v>23951</v>
      </c>
      <c r="C309" s="676" t="s">
        <v>23819</v>
      </c>
      <c r="D309" s="116" t="s">
        <v>33782</v>
      </c>
    </row>
    <row r="310" spans="1:4" ht="13.5">
      <c r="A310" s="676" t="s">
        <v>23952</v>
      </c>
      <c r="B310" s="676" t="s">
        <v>23953</v>
      </c>
      <c r="C310" s="676" t="s">
        <v>23819</v>
      </c>
      <c r="D310" s="116" t="s">
        <v>65488</v>
      </c>
    </row>
    <row r="311" spans="1:4" ht="13.5">
      <c r="A311" s="676" t="s">
        <v>23954</v>
      </c>
      <c r="B311" s="676" t="s">
        <v>23955</v>
      </c>
      <c r="C311" s="676" t="s">
        <v>23819</v>
      </c>
      <c r="D311" s="116" t="s">
        <v>65489</v>
      </c>
    </row>
    <row r="312" spans="1:4" ht="13.5">
      <c r="A312" s="676" t="s">
        <v>23956</v>
      </c>
      <c r="B312" s="676" t="s">
        <v>23957</v>
      </c>
      <c r="C312" s="676" t="s">
        <v>23819</v>
      </c>
      <c r="D312" s="116" t="s">
        <v>65490</v>
      </c>
    </row>
    <row r="313" spans="1:4" ht="13.5">
      <c r="A313" s="676" t="s">
        <v>23958</v>
      </c>
      <c r="B313" s="676" t="s">
        <v>23959</v>
      </c>
      <c r="C313" s="676" t="s">
        <v>23819</v>
      </c>
      <c r="D313" s="116" t="s">
        <v>53883</v>
      </c>
    </row>
    <row r="314" spans="1:4" ht="13.5">
      <c r="A314" s="676" t="s">
        <v>23960</v>
      </c>
      <c r="B314" s="676" t="s">
        <v>23961</v>
      </c>
      <c r="C314" s="676" t="s">
        <v>23819</v>
      </c>
      <c r="D314" s="116" t="s">
        <v>33253</v>
      </c>
    </row>
    <row r="315" spans="1:4" ht="13.5">
      <c r="A315" s="676" t="s">
        <v>23962</v>
      </c>
      <c r="B315" s="676" t="s">
        <v>23963</v>
      </c>
      <c r="C315" s="676" t="s">
        <v>23819</v>
      </c>
      <c r="D315" s="116" t="s">
        <v>65491</v>
      </c>
    </row>
    <row r="316" spans="1:4" ht="13.5">
      <c r="A316" s="676" t="s">
        <v>23964</v>
      </c>
      <c r="B316" s="676" t="s">
        <v>23965</v>
      </c>
      <c r="C316" s="676" t="s">
        <v>23819</v>
      </c>
      <c r="D316" s="116" t="s">
        <v>33189</v>
      </c>
    </row>
    <row r="317" spans="1:4" ht="13.5">
      <c r="A317" s="676" t="s">
        <v>23966</v>
      </c>
      <c r="B317" s="676" t="s">
        <v>23967</v>
      </c>
      <c r="C317" s="676" t="s">
        <v>23819</v>
      </c>
      <c r="D317" s="116" t="s">
        <v>33026</v>
      </c>
    </row>
    <row r="318" spans="1:4" ht="13.5">
      <c r="A318" s="676" t="s">
        <v>23968</v>
      </c>
      <c r="B318" s="676" t="s">
        <v>23969</v>
      </c>
      <c r="C318" s="676" t="s">
        <v>23819</v>
      </c>
      <c r="D318" s="116" t="s">
        <v>24562</v>
      </c>
    </row>
    <row r="319" spans="1:4" ht="13.5">
      <c r="A319" s="676" t="s">
        <v>23970</v>
      </c>
      <c r="B319" s="676" t="s">
        <v>23971</v>
      </c>
      <c r="C319" s="676" t="s">
        <v>23819</v>
      </c>
      <c r="D319" s="116" t="s">
        <v>27461</v>
      </c>
    </row>
    <row r="320" spans="1:4" ht="13.5">
      <c r="A320" s="676" t="s">
        <v>23972</v>
      </c>
      <c r="B320" s="676" t="s">
        <v>23973</v>
      </c>
      <c r="C320" s="676" t="s">
        <v>23819</v>
      </c>
      <c r="D320" s="116" t="s">
        <v>54805</v>
      </c>
    </row>
    <row r="321" spans="1:4" ht="13.5">
      <c r="A321" s="676" t="s">
        <v>23974</v>
      </c>
      <c r="B321" s="676" t="s">
        <v>23975</v>
      </c>
      <c r="C321" s="676" t="s">
        <v>23819</v>
      </c>
      <c r="D321" s="116" t="s">
        <v>55041</v>
      </c>
    </row>
    <row r="322" spans="1:4" ht="13.5">
      <c r="A322" s="676" t="s">
        <v>23976</v>
      </c>
      <c r="B322" s="676" t="s">
        <v>23977</v>
      </c>
      <c r="C322" s="676" t="s">
        <v>23819</v>
      </c>
      <c r="D322" s="116" t="s">
        <v>65492</v>
      </c>
    </row>
    <row r="323" spans="1:4" ht="13.5">
      <c r="A323" s="676" t="s">
        <v>23978</v>
      </c>
      <c r="B323" s="676" t="s">
        <v>23979</v>
      </c>
      <c r="C323" s="676" t="s">
        <v>23819</v>
      </c>
      <c r="D323" s="116" t="s">
        <v>65493</v>
      </c>
    </row>
    <row r="324" spans="1:4" ht="13.5">
      <c r="A324" s="676" t="s">
        <v>23980</v>
      </c>
      <c r="B324" s="676" t="s">
        <v>23981</v>
      </c>
      <c r="C324" s="676" t="s">
        <v>23819</v>
      </c>
      <c r="D324" s="116" t="s">
        <v>65494</v>
      </c>
    </row>
    <row r="325" spans="1:4" ht="13.5">
      <c r="A325" s="676" t="s">
        <v>23982</v>
      </c>
      <c r="B325" s="676" t="s">
        <v>23983</v>
      </c>
      <c r="C325" s="676" t="s">
        <v>23819</v>
      </c>
      <c r="D325" s="116" t="s">
        <v>65495</v>
      </c>
    </row>
    <row r="326" spans="1:4" ht="13.5">
      <c r="A326" s="676" t="s">
        <v>23984</v>
      </c>
      <c r="B326" s="676" t="s">
        <v>23985</v>
      </c>
      <c r="C326" s="676" t="s">
        <v>23819</v>
      </c>
      <c r="D326" s="116" t="s">
        <v>65496</v>
      </c>
    </row>
    <row r="327" spans="1:4" ht="13.5">
      <c r="A327" s="676" t="s">
        <v>23986</v>
      </c>
      <c r="B327" s="676" t="s">
        <v>23987</v>
      </c>
      <c r="C327" s="676" t="s">
        <v>23819</v>
      </c>
      <c r="D327" s="116" t="s">
        <v>65497</v>
      </c>
    </row>
    <row r="328" spans="1:4" ht="13.5">
      <c r="A328" s="676" t="s">
        <v>23988</v>
      </c>
      <c r="B328" s="676" t="s">
        <v>23989</v>
      </c>
      <c r="C328" s="676" t="s">
        <v>23819</v>
      </c>
      <c r="D328" s="116" t="s">
        <v>65498</v>
      </c>
    </row>
    <row r="329" spans="1:4" ht="13.5">
      <c r="A329" s="676" t="s">
        <v>23990</v>
      </c>
      <c r="B329" s="676" t="s">
        <v>23991</v>
      </c>
      <c r="C329" s="676" t="s">
        <v>23819</v>
      </c>
      <c r="D329" s="116" t="s">
        <v>65499</v>
      </c>
    </row>
    <row r="330" spans="1:4" ht="13.5">
      <c r="A330" s="676" t="s">
        <v>23992</v>
      </c>
      <c r="B330" s="676" t="s">
        <v>23993</v>
      </c>
      <c r="C330" s="676" t="s">
        <v>23819</v>
      </c>
      <c r="D330" s="116" t="s">
        <v>65500</v>
      </c>
    </row>
    <row r="331" spans="1:4" ht="13.5">
      <c r="A331" s="676" t="s">
        <v>23994</v>
      </c>
      <c r="B331" s="676" t="s">
        <v>23995</v>
      </c>
      <c r="C331" s="676" t="s">
        <v>23819</v>
      </c>
      <c r="D331" s="116" t="s">
        <v>65501</v>
      </c>
    </row>
    <row r="332" spans="1:4" ht="13.5">
      <c r="A332" s="676" t="s">
        <v>23996</v>
      </c>
      <c r="B332" s="676" t="s">
        <v>23997</v>
      </c>
      <c r="C332" s="676" t="s">
        <v>23819</v>
      </c>
      <c r="D332" s="116" t="s">
        <v>32986</v>
      </c>
    </row>
    <row r="333" spans="1:4" ht="13.5">
      <c r="A333" s="676" t="s">
        <v>23998</v>
      </c>
      <c r="B333" s="676" t="s">
        <v>23999</v>
      </c>
      <c r="C333" s="676" t="s">
        <v>23819</v>
      </c>
      <c r="D333" s="116" t="s">
        <v>33831</v>
      </c>
    </row>
    <row r="334" spans="1:4" ht="13.5">
      <c r="A334" s="676" t="s">
        <v>24001</v>
      </c>
      <c r="B334" s="676" t="s">
        <v>24002</v>
      </c>
      <c r="C334" s="676" t="s">
        <v>23819</v>
      </c>
      <c r="D334" s="116" t="s">
        <v>65502</v>
      </c>
    </row>
    <row r="335" spans="1:4" ht="13.5">
      <c r="A335" s="676" t="s">
        <v>24003</v>
      </c>
      <c r="B335" s="676" t="s">
        <v>24004</v>
      </c>
      <c r="C335" s="676" t="s">
        <v>23819</v>
      </c>
      <c r="D335" s="116" t="s">
        <v>33301</v>
      </c>
    </row>
    <row r="336" spans="1:4" ht="13.5">
      <c r="A336" s="676" t="s">
        <v>24005</v>
      </c>
      <c r="B336" s="676" t="s">
        <v>24006</v>
      </c>
      <c r="C336" s="676" t="s">
        <v>23819</v>
      </c>
      <c r="D336" s="116" t="s">
        <v>65503</v>
      </c>
    </row>
    <row r="337" spans="1:4" ht="13.5">
      <c r="A337" s="676" t="s">
        <v>24007</v>
      </c>
      <c r="B337" s="676" t="s">
        <v>24008</v>
      </c>
      <c r="C337" s="676" t="s">
        <v>23819</v>
      </c>
      <c r="D337" s="116" t="s">
        <v>65504</v>
      </c>
    </row>
    <row r="338" spans="1:4" ht="13.5">
      <c r="A338" s="676" t="s">
        <v>24009</v>
      </c>
      <c r="B338" s="676" t="s">
        <v>24010</v>
      </c>
      <c r="C338" s="676" t="s">
        <v>23819</v>
      </c>
      <c r="D338" s="116" t="s">
        <v>61796</v>
      </c>
    </row>
    <row r="339" spans="1:4" ht="13.5">
      <c r="A339" s="676" t="s">
        <v>24011</v>
      </c>
      <c r="B339" s="676" t="s">
        <v>24012</v>
      </c>
      <c r="C339" s="676" t="s">
        <v>23819</v>
      </c>
      <c r="D339" s="116" t="s">
        <v>25662</v>
      </c>
    </row>
    <row r="340" spans="1:4" ht="13.5">
      <c r="A340" s="676" t="s">
        <v>24013</v>
      </c>
      <c r="B340" s="676" t="s">
        <v>24014</v>
      </c>
      <c r="C340" s="676" t="s">
        <v>23819</v>
      </c>
      <c r="D340" s="116" t="s">
        <v>65505</v>
      </c>
    </row>
    <row r="341" spans="1:4" ht="13.5">
      <c r="A341" s="676" t="s">
        <v>24015</v>
      </c>
      <c r="B341" s="676" t="s">
        <v>24016</v>
      </c>
      <c r="C341" s="676" t="s">
        <v>23819</v>
      </c>
      <c r="D341" s="116" t="s">
        <v>57979</v>
      </c>
    </row>
    <row r="342" spans="1:4" ht="13.5">
      <c r="A342" s="676" t="s">
        <v>24018</v>
      </c>
      <c r="B342" s="676" t="s">
        <v>24019</v>
      </c>
      <c r="C342" s="676" t="s">
        <v>23819</v>
      </c>
      <c r="D342" s="116" t="s">
        <v>24195</v>
      </c>
    </row>
    <row r="343" spans="1:4" ht="13.5">
      <c r="A343" s="676" t="s">
        <v>24021</v>
      </c>
      <c r="B343" s="676" t="s">
        <v>24022</v>
      </c>
      <c r="C343" s="676" t="s">
        <v>23819</v>
      </c>
      <c r="D343" s="116" t="s">
        <v>65506</v>
      </c>
    </row>
    <row r="344" spans="1:4" ht="13.5">
      <c r="A344" s="676" t="s">
        <v>24023</v>
      </c>
      <c r="B344" s="676" t="s">
        <v>24024</v>
      </c>
      <c r="C344" s="676" t="s">
        <v>23819</v>
      </c>
      <c r="D344" s="116" t="s">
        <v>65507</v>
      </c>
    </row>
    <row r="345" spans="1:4" ht="13.5">
      <c r="A345" s="676" t="s">
        <v>24025</v>
      </c>
      <c r="B345" s="676" t="s">
        <v>24026</v>
      </c>
      <c r="C345" s="676" t="s">
        <v>23819</v>
      </c>
      <c r="D345" s="116" t="s">
        <v>65508</v>
      </c>
    </row>
    <row r="346" spans="1:4" ht="13.5">
      <c r="A346" s="676" t="s">
        <v>24027</v>
      </c>
      <c r="B346" s="676" t="s">
        <v>24028</v>
      </c>
      <c r="C346" s="676" t="s">
        <v>23819</v>
      </c>
      <c r="D346" s="116" t="s">
        <v>65199</v>
      </c>
    </row>
    <row r="347" spans="1:4" ht="13.5">
      <c r="A347" s="676" t="s">
        <v>24030</v>
      </c>
      <c r="B347" s="676" t="s">
        <v>24031</v>
      </c>
      <c r="C347" s="676" t="s">
        <v>23819</v>
      </c>
      <c r="D347" s="116" t="s">
        <v>27303</v>
      </c>
    </row>
    <row r="348" spans="1:4" ht="13.5">
      <c r="A348" s="676" t="s">
        <v>24032</v>
      </c>
      <c r="B348" s="676" t="s">
        <v>24033</v>
      </c>
      <c r="C348" s="676" t="s">
        <v>23819</v>
      </c>
      <c r="D348" s="116" t="s">
        <v>65509</v>
      </c>
    </row>
    <row r="349" spans="1:4" ht="13.5">
      <c r="A349" s="676" t="s">
        <v>24034</v>
      </c>
      <c r="B349" s="676" t="s">
        <v>24035</v>
      </c>
      <c r="C349" s="676" t="s">
        <v>23819</v>
      </c>
      <c r="D349" s="116" t="s">
        <v>65510</v>
      </c>
    </row>
    <row r="350" spans="1:4" ht="13.5">
      <c r="A350" s="676" t="s">
        <v>24036</v>
      </c>
      <c r="B350" s="676" t="s">
        <v>24037</v>
      </c>
      <c r="C350" s="676" t="s">
        <v>23819</v>
      </c>
      <c r="D350" s="116" t="s">
        <v>33039</v>
      </c>
    </row>
    <row r="351" spans="1:4" ht="13.5">
      <c r="A351" s="676" t="s">
        <v>24038</v>
      </c>
      <c r="B351" s="676" t="s">
        <v>24039</v>
      </c>
      <c r="C351" s="676" t="s">
        <v>23819</v>
      </c>
      <c r="D351" s="116" t="s">
        <v>65511</v>
      </c>
    </row>
    <row r="352" spans="1:4" ht="13.5">
      <c r="A352" s="676" t="s">
        <v>24040</v>
      </c>
      <c r="B352" s="676" t="s">
        <v>24041</v>
      </c>
      <c r="C352" s="676" t="s">
        <v>23819</v>
      </c>
      <c r="D352" s="116" t="s">
        <v>54794</v>
      </c>
    </row>
    <row r="353" spans="1:4" ht="13.5">
      <c r="A353" s="676" t="s">
        <v>24042</v>
      </c>
      <c r="B353" s="676" t="s">
        <v>24043</v>
      </c>
      <c r="C353" s="676" t="s">
        <v>23819</v>
      </c>
      <c r="D353" s="116" t="s">
        <v>65512</v>
      </c>
    </row>
    <row r="354" spans="1:4" ht="13.5">
      <c r="A354" s="676" t="s">
        <v>24044</v>
      </c>
      <c r="B354" s="676" t="s">
        <v>24045</v>
      </c>
      <c r="C354" s="676" t="s">
        <v>23819</v>
      </c>
      <c r="D354" s="116" t="s">
        <v>65513</v>
      </c>
    </row>
    <row r="355" spans="1:4" ht="13.5">
      <c r="A355" s="676" t="s">
        <v>24046</v>
      </c>
      <c r="B355" s="676" t="s">
        <v>65514</v>
      </c>
      <c r="C355" s="676" t="s">
        <v>23819</v>
      </c>
      <c r="D355" s="116" t="s">
        <v>65515</v>
      </c>
    </row>
    <row r="356" spans="1:4" ht="13.5">
      <c r="A356" s="676" t="s">
        <v>24047</v>
      </c>
      <c r="B356" s="676" t="s">
        <v>24048</v>
      </c>
      <c r="C356" s="676" t="s">
        <v>23819</v>
      </c>
      <c r="D356" s="116" t="s">
        <v>65516</v>
      </c>
    </row>
    <row r="357" spans="1:4" ht="13.5">
      <c r="A357" s="676" t="s">
        <v>24050</v>
      </c>
      <c r="B357" s="676" t="s">
        <v>24051</v>
      </c>
      <c r="C357" s="676" t="s">
        <v>23819</v>
      </c>
      <c r="D357" s="116" t="s">
        <v>65497</v>
      </c>
    </row>
    <row r="358" spans="1:4" ht="13.5">
      <c r="A358" s="676" t="s">
        <v>24052</v>
      </c>
      <c r="B358" s="676" t="s">
        <v>24053</v>
      </c>
      <c r="C358" s="676" t="s">
        <v>23819</v>
      </c>
      <c r="D358" s="116" t="s">
        <v>65517</v>
      </c>
    </row>
    <row r="359" spans="1:4" ht="13.5">
      <c r="A359" s="676" t="s">
        <v>24054</v>
      </c>
      <c r="B359" s="676" t="s">
        <v>24055</v>
      </c>
      <c r="C359" s="676" t="s">
        <v>23819</v>
      </c>
      <c r="D359" s="116" t="s">
        <v>65518</v>
      </c>
    </row>
    <row r="360" spans="1:4" ht="13.5">
      <c r="A360" s="676" t="s">
        <v>24056</v>
      </c>
      <c r="B360" s="676" t="s">
        <v>24057</v>
      </c>
      <c r="C360" s="676" t="s">
        <v>23819</v>
      </c>
      <c r="D360" s="116" t="s">
        <v>65519</v>
      </c>
    </row>
    <row r="361" spans="1:4" ht="13.5">
      <c r="A361" s="676" t="s">
        <v>24058</v>
      </c>
      <c r="B361" s="676" t="s">
        <v>24059</v>
      </c>
      <c r="C361" s="676" t="s">
        <v>23819</v>
      </c>
      <c r="D361" s="116" t="s">
        <v>65520</v>
      </c>
    </row>
    <row r="362" spans="1:4" ht="13.5">
      <c r="A362" s="676" t="s">
        <v>24060</v>
      </c>
      <c r="B362" s="676" t="s">
        <v>24061</v>
      </c>
      <c r="C362" s="676" t="s">
        <v>23819</v>
      </c>
      <c r="D362" s="116" t="s">
        <v>55066</v>
      </c>
    </row>
    <row r="363" spans="1:4" ht="13.5">
      <c r="A363" s="676" t="s">
        <v>24062</v>
      </c>
      <c r="B363" s="676" t="s">
        <v>24063</v>
      </c>
      <c r="C363" s="676" t="s">
        <v>23819</v>
      </c>
      <c r="D363" s="116" t="s">
        <v>65521</v>
      </c>
    </row>
    <row r="364" spans="1:4" ht="13.5">
      <c r="A364" s="676" t="s">
        <v>24064</v>
      </c>
      <c r="B364" s="676" t="s">
        <v>24065</v>
      </c>
      <c r="C364" s="676" t="s">
        <v>23819</v>
      </c>
      <c r="D364" s="116" t="s">
        <v>24066</v>
      </c>
    </row>
    <row r="365" spans="1:4" ht="13.5">
      <c r="A365" s="676" t="s">
        <v>24067</v>
      </c>
      <c r="B365" s="676" t="s">
        <v>24068</v>
      </c>
      <c r="C365" s="676" t="s">
        <v>23819</v>
      </c>
      <c r="D365" s="116" t="s">
        <v>65522</v>
      </c>
    </row>
    <row r="366" spans="1:4" ht="13.5">
      <c r="A366" s="676" t="s">
        <v>24069</v>
      </c>
      <c r="B366" s="676" t="s">
        <v>24070</v>
      </c>
      <c r="C366" s="676" t="s">
        <v>23819</v>
      </c>
      <c r="D366" s="116" t="s">
        <v>63376</v>
      </c>
    </row>
    <row r="367" spans="1:4" ht="13.5">
      <c r="A367" s="676" t="s">
        <v>24071</v>
      </c>
      <c r="B367" s="676" t="s">
        <v>24072</v>
      </c>
      <c r="C367" s="676" t="s">
        <v>23819</v>
      </c>
      <c r="D367" s="116" t="s">
        <v>65523</v>
      </c>
    </row>
    <row r="368" spans="1:4" ht="13.5">
      <c r="A368" s="676" t="s">
        <v>24073</v>
      </c>
      <c r="B368" s="676" t="s">
        <v>24074</v>
      </c>
      <c r="C368" s="676" t="s">
        <v>23819</v>
      </c>
      <c r="D368" s="116" t="s">
        <v>26263</v>
      </c>
    </row>
    <row r="369" spans="1:4" ht="13.5">
      <c r="A369" s="676" t="s">
        <v>24075</v>
      </c>
      <c r="B369" s="676" t="s">
        <v>24076</v>
      </c>
      <c r="C369" s="676" t="s">
        <v>23819</v>
      </c>
      <c r="D369" s="116" t="s">
        <v>65524</v>
      </c>
    </row>
    <row r="370" spans="1:4" ht="13.5">
      <c r="A370" s="676" t="s">
        <v>24078</v>
      </c>
      <c r="B370" s="676" t="s">
        <v>24079</v>
      </c>
      <c r="C370" s="676" t="s">
        <v>23819</v>
      </c>
      <c r="D370" s="116" t="s">
        <v>25128</v>
      </c>
    </row>
    <row r="371" spans="1:4" ht="13.5">
      <c r="A371" s="676" t="s">
        <v>24081</v>
      </c>
      <c r="B371" s="676" t="s">
        <v>24082</v>
      </c>
      <c r="C371" s="676" t="s">
        <v>23819</v>
      </c>
      <c r="D371" s="116" t="s">
        <v>30719</v>
      </c>
    </row>
    <row r="372" spans="1:4" ht="13.5">
      <c r="A372" s="676" t="s">
        <v>24084</v>
      </c>
      <c r="B372" s="676" t="s">
        <v>24085</v>
      </c>
      <c r="C372" s="676" t="s">
        <v>23819</v>
      </c>
      <c r="D372" s="116" t="s">
        <v>65525</v>
      </c>
    </row>
    <row r="373" spans="1:4" ht="13.5">
      <c r="A373" s="676" t="s">
        <v>24086</v>
      </c>
      <c r="B373" s="676" t="s">
        <v>24087</v>
      </c>
      <c r="C373" s="676" t="s">
        <v>23819</v>
      </c>
      <c r="D373" s="116" t="s">
        <v>65526</v>
      </c>
    </row>
    <row r="374" spans="1:4" ht="13.5">
      <c r="A374" s="676" t="s">
        <v>24088</v>
      </c>
      <c r="B374" s="676" t="s">
        <v>24089</v>
      </c>
      <c r="C374" s="676" t="s">
        <v>23819</v>
      </c>
      <c r="D374" s="116" t="s">
        <v>65527</v>
      </c>
    </row>
    <row r="375" spans="1:4" ht="13.5">
      <c r="A375" s="676" t="s">
        <v>24090</v>
      </c>
      <c r="B375" s="676" t="s">
        <v>24091</v>
      </c>
      <c r="C375" s="676" t="s">
        <v>23819</v>
      </c>
      <c r="D375" s="116" t="s">
        <v>65528</v>
      </c>
    </row>
    <row r="376" spans="1:4" ht="13.5">
      <c r="A376" s="676" t="s">
        <v>24092</v>
      </c>
      <c r="B376" s="676" t="s">
        <v>24093</v>
      </c>
      <c r="C376" s="676" t="s">
        <v>23819</v>
      </c>
      <c r="D376" s="116" t="s">
        <v>65529</v>
      </c>
    </row>
    <row r="377" spans="1:4" ht="13.5">
      <c r="A377" s="676" t="s">
        <v>24094</v>
      </c>
      <c r="B377" s="676" t="s">
        <v>24095</v>
      </c>
      <c r="C377" s="676" t="s">
        <v>23819</v>
      </c>
      <c r="D377" s="116" t="s">
        <v>65530</v>
      </c>
    </row>
    <row r="378" spans="1:4" ht="13.5">
      <c r="A378" s="676" t="s">
        <v>24096</v>
      </c>
      <c r="B378" s="676" t="s">
        <v>24097</v>
      </c>
      <c r="C378" s="676" t="s">
        <v>23819</v>
      </c>
      <c r="D378" s="116" t="s">
        <v>65531</v>
      </c>
    </row>
    <row r="379" spans="1:4" ht="13.5">
      <c r="A379" s="676" t="s">
        <v>24098</v>
      </c>
      <c r="B379" s="676" t="s">
        <v>24099</v>
      </c>
      <c r="C379" s="676" t="s">
        <v>23819</v>
      </c>
      <c r="D379" s="116" t="s">
        <v>65532</v>
      </c>
    </row>
    <row r="380" spans="1:4" ht="13.5">
      <c r="A380" s="676" t="s">
        <v>24100</v>
      </c>
      <c r="B380" s="676" t="s">
        <v>24101</v>
      </c>
      <c r="C380" s="676" t="s">
        <v>23819</v>
      </c>
      <c r="D380" s="116" t="s">
        <v>65533</v>
      </c>
    </row>
    <row r="381" spans="1:4" ht="13.5">
      <c r="A381" s="676" t="s">
        <v>24102</v>
      </c>
      <c r="B381" s="676" t="s">
        <v>24103</v>
      </c>
      <c r="C381" s="676" t="s">
        <v>23819</v>
      </c>
      <c r="D381" s="116" t="s">
        <v>63578</v>
      </c>
    </row>
    <row r="382" spans="1:4" ht="13.5">
      <c r="A382" s="676" t="s">
        <v>24104</v>
      </c>
      <c r="B382" s="676" t="s">
        <v>24105</v>
      </c>
      <c r="C382" s="676" t="s">
        <v>23819</v>
      </c>
      <c r="D382" s="116" t="s">
        <v>65534</v>
      </c>
    </row>
    <row r="383" spans="1:4" ht="13.5">
      <c r="A383" s="676" t="s">
        <v>24106</v>
      </c>
      <c r="B383" s="676" t="s">
        <v>24107</v>
      </c>
      <c r="C383" s="676" t="s">
        <v>23819</v>
      </c>
      <c r="D383" s="116" t="s">
        <v>65535</v>
      </c>
    </row>
    <row r="384" spans="1:4" ht="13.5">
      <c r="A384" s="676" t="s">
        <v>24108</v>
      </c>
      <c r="B384" s="676" t="s">
        <v>24109</v>
      </c>
      <c r="C384" s="676" t="s">
        <v>23819</v>
      </c>
      <c r="D384" s="116" t="s">
        <v>65536</v>
      </c>
    </row>
    <row r="385" spans="1:4" ht="13.5">
      <c r="A385" s="676" t="s">
        <v>24110</v>
      </c>
      <c r="B385" s="676" t="s">
        <v>24111</v>
      </c>
      <c r="C385" s="676" t="s">
        <v>23819</v>
      </c>
      <c r="D385" s="116" t="s">
        <v>54871</v>
      </c>
    </row>
    <row r="386" spans="1:4" ht="13.5">
      <c r="A386" s="676" t="s">
        <v>24112</v>
      </c>
      <c r="B386" s="676" t="s">
        <v>24113</v>
      </c>
      <c r="C386" s="676" t="s">
        <v>23819</v>
      </c>
      <c r="D386" s="116" t="s">
        <v>33517</v>
      </c>
    </row>
    <row r="387" spans="1:4" ht="13.5">
      <c r="A387" s="676" t="s">
        <v>24114</v>
      </c>
      <c r="B387" s="676" t="s">
        <v>24115</v>
      </c>
      <c r="C387" s="676" t="s">
        <v>23819</v>
      </c>
      <c r="D387" s="116" t="s">
        <v>24988</v>
      </c>
    </row>
    <row r="388" spans="1:4" ht="13.5">
      <c r="A388" s="676" t="s">
        <v>24116</v>
      </c>
      <c r="B388" s="676" t="s">
        <v>24117</v>
      </c>
      <c r="C388" s="676" t="s">
        <v>23819</v>
      </c>
      <c r="D388" s="116" t="s">
        <v>65537</v>
      </c>
    </row>
    <row r="389" spans="1:4" ht="13.5">
      <c r="A389" s="676" t="s">
        <v>24118</v>
      </c>
      <c r="B389" s="676" t="s">
        <v>24119</v>
      </c>
      <c r="C389" s="676" t="s">
        <v>23819</v>
      </c>
      <c r="D389" s="116" t="s">
        <v>23939</v>
      </c>
    </row>
    <row r="390" spans="1:4" ht="13.5">
      <c r="A390" s="676" t="s">
        <v>33521</v>
      </c>
      <c r="B390" s="676" t="s">
        <v>33522</v>
      </c>
      <c r="C390" s="676" t="s">
        <v>23819</v>
      </c>
      <c r="D390" s="116" t="s">
        <v>33055</v>
      </c>
    </row>
    <row r="391" spans="1:4" ht="13.5">
      <c r="A391" s="676" t="s">
        <v>65538</v>
      </c>
      <c r="B391" s="676" t="s">
        <v>65539</v>
      </c>
      <c r="C391" s="676" t="s">
        <v>23819</v>
      </c>
      <c r="D391" s="116" t="s">
        <v>65540</v>
      </c>
    </row>
    <row r="392" spans="1:4" ht="13.5">
      <c r="A392" s="676" t="s">
        <v>65541</v>
      </c>
      <c r="B392" s="676" t="s">
        <v>65542</v>
      </c>
      <c r="C392" s="676" t="s">
        <v>23819</v>
      </c>
      <c r="D392" s="116" t="s">
        <v>65543</v>
      </c>
    </row>
    <row r="393" spans="1:4" ht="13.5">
      <c r="A393" s="676" t="s">
        <v>65544</v>
      </c>
      <c r="B393" s="676" t="s">
        <v>65545</v>
      </c>
      <c r="C393" s="676" t="s">
        <v>23819</v>
      </c>
      <c r="D393" s="116" t="s">
        <v>33155</v>
      </c>
    </row>
    <row r="394" spans="1:4" ht="13.5">
      <c r="A394" s="676" t="s">
        <v>24120</v>
      </c>
      <c r="B394" s="676" t="s">
        <v>24121</v>
      </c>
      <c r="C394" s="676" t="s">
        <v>24122</v>
      </c>
      <c r="D394" s="116" t="s">
        <v>65546</v>
      </c>
    </row>
    <row r="395" spans="1:4" ht="13.5">
      <c r="A395" s="676" t="s">
        <v>24123</v>
      </c>
      <c r="B395" s="676" t="s">
        <v>24124</v>
      </c>
      <c r="C395" s="676" t="s">
        <v>24122</v>
      </c>
      <c r="D395" s="116" t="s">
        <v>54391</v>
      </c>
    </row>
    <row r="396" spans="1:4" ht="13.5">
      <c r="A396" s="676" t="s">
        <v>24125</v>
      </c>
      <c r="B396" s="676" t="s">
        <v>24126</v>
      </c>
      <c r="C396" s="676" t="s">
        <v>24122</v>
      </c>
      <c r="D396" s="116" t="s">
        <v>65547</v>
      </c>
    </row>
    <row r="397" spans="1:4" ht="13.5">
      <c r="A397" s="676" t="s">
        <v>24127</v>
      </c>
      <c r="B397" s="676" t="s">
        <v>24128</v>
      </c>
      <c r="C397" s="676" t="s">
        <v>24122</v>
      </c>
      <c r="D397" s="116" t="s">
        <v>54774</v>
      </c>
    </row>
    <row r="398" spans="1:4" ht="13.5">
      <c r="A398" s="676" t="s">
        <v>24129</v>
      </c>
      <c r="B398" s="676" t="s">
        <v>24130</v>
      </c>
      <c r="C398" s="676" t="s">
        <v>24122</v>
      </c>
      <c r="D398" s="116" t="s">
        <v>33117</v>
      </c>
    </row>
    <row r="399" spans="1:4" ht="13.5">
      <c r="A399" s="676" t="s">
        <v>24131</v>
      </c>
      <c r="B399" s="676" t="s">
        <v>24132</v>
      </c>
      <c r="C399" s="676" t="s">
        <v>24122</v>
      </c>
      <c r="D399" s="116" t="s">
        <v>24020</v>
      </c>
    </row>
    <row r="400" spans="1:4" ht="13.5">
      <c r="A400" s="676" t="s">
        <v>24134</v>
      </c>
      <c r="B400" s="676" t="s">
        <v>24135</v>
      </c>
      <c r="C400" s="676" t="s">
        <v>24122</v>
      </c>
      <c r="D400" s="116" t="s">
        <v>64256</v>
      </c>
    </row>
    <row r="401" spans="1:4" ht="13.5">
      <c r="A401" s="676" t="s">
        <v>24136</v>
      </c>
      <c r="B401" s="676" t="s">
        <v>24137</v>
      </c>
      <c r="C401" s="676" t="s">
        <v>24122</v>
      </c>
      <c r="D401" s="116" t="s">
        <v>65548</v>
      </c>
    </row>
    <row r="402" spans="1:4" ht="13.5">
      <c r="A402" s="676" t="s">
        <v>24138</v>
      </c>
      <c r="B402" s="676" t="s">
        <v>24139</v>
      </c>
      <c r="C402" s="676" t="s">
        <v>24122</v>
      </c>
      <c r="D402" s="116" t="s">
        <v>65549</v>
      </c>
    </row>
    <row r="403" spans="1:4" ht="13.5">
      <c r="A403" s="676" t="s">
        <v>24140</v>
      </c>
      <c r="B403" s="676" t="s">
        <v>24141</v>
      </c>
      <c r="C403" s="676" t="s">
        <v>24122</v>
      </c>
      <c r="D403" s="116" t="s">
        <v>25422</v>
      </c>
    </row>
    <row r="404" spans="1:4" ht="13.5">
      <c r="A404" s="676" t="s">
        <v>24143</v>
      </c>
      <c r="B404" s="676" t="s">
        <v>24144</v>
      </c>
      <c r="C404" s="676" t="s">
        <v>24122</v>
      </c>
      <c r="D404" s="116" t="s">
        <v>65550</v>
      </c>
    </row>
    <row r="405" spans="1:4" ht="13.5">
      <c r="A405" s="676" t="s">
        <v>24145</v>
      </c>
      <c r="B405" s="676" t="s">
        <v>24146</v>
      </c>
      <c r="C405" s="676" t="s">
        <v>24122</v>
      </c>
      <c r="D405" s="116" t="s">
        <v>59023</v>
      </c>
    </row>
    <row r="406" spans="1:4" ht="13.5">
      <c r="A406" s="676" t="s">
        <v>24147</v>
      </c>
      <c r="B406" s="676" t="s">
        <v>24148</v>
      </c>
      <c r="C406" s="676" t="s">
        <v>24122</v>
      </c>
      <c r="D406" s="116" t="s">
        <v>65551</v>
      </c>
    </row>
    <row r="407" spans="1:4" ht="13.5">
      <c r="A407" s="676" t="s">
        <v>24149</v>
      </c>
      <c r="B407" s="676" t="s">
        <v>24150</v>
      </c>
      <c r="C407" s="676" t="s">
        <v>24122</v>
      </c>
      <c r="D407" s="116" t="s">
        <v>65552</v>
      </c>
    </row>
    <row r="408" spans="1:4" ht="13.5">
      <c r="A408" s="676" t="s">
        <v>24151</v>
      </c>
      <c r="B408" s="676" t="s">
        <v>24152</v>
      </c>
      <c r="C408" s="676" t="s">
        <v>24122</v>
      </c>
      <c r="D408" s="116" t="s">
        <v>25636</v>
      </c>
    </row>
    <row r="409" spans="1:4" ht="13.5">
      <c r="A409" s="676" t="s">
        <v>24154</v>
      </c>
      <c r="B409" s="676" t="s">
        <v>24155</v>
      </c>
      <c r="C409" s="676" t="s">
        <v>24122</v>
      </c>
      <c r="D409" s="116" t="s">
        <v>65553</v>
      </c>
    </row>
    <row r="410" spans="1:4" ht="13.5">
      <c r="A410" s="676" t="s">
        <v>24156</v>
      </c>
      <c r="B410" s="676" t="s">
        <v>24157</v>
      </c>
      <c r="C410" s="676" t="s">
        <v>24122</v>
      </c>
      <c r="D410" s="116" t="s">
        <v>60409</v>
      </c>
    </row>
    <row r="411" spans="1:4" ht="13.5">
      <c r="A411" s="676" t="s">
        <v>24158</v>
      </c>
      <c r="B411" s="676" t="s">
        <v>24159</v>
      </c>
      <c r="C411" s="676" t="s">
        <v>24122</v>
      </c>
      <c r="D411" s="116" t="s">
        <v>59978</v>
      </c>
    </row>
    <row r="412" spans="1:4" ht="13.5">
      <c r="A412" s="676" t="s">
        <v>24160</v>
      </c>
      <c r="B412" s="676" t="s">
        <v>24161</v>
      </c>
      <c r="C412" s="676" t="s">
        <v>24122</v>
      </c>
      <c r="D412" s="116" t="s">
        <v>65554</v>
      </c>
    </row>
    <row r="413" spans="1:4" ht="13.5">
      <c r="A413" s="676" t="s">
        <v>24162</v>
      </c>
      <c r="B413" s="676" t="s">
        <v>24163</v>
      </c>
      <c r="C413" s="676" t="s">
        <v>24122</v>
      </c>
      <c r="D413" s="116" t="s">
        <v>54254</v>
      </c>
    </row>
    <row r="414" spans="1:4" ht="13.5">
      <c r="A414" s="676" t="s">
        <v>24164</v>
      </c>
      <c r="B414" s="676" t="s">
        <v>24165</v>
      </c>
      <c r="C414" s="676" t="s">
        <v>24122</v>
      </c>
      <c r="D414" s="116" t="s">
        <v>54861</v>
      </c>
    </row>
    <row r="415" spans="1:4" ht="13.5">
      <c r="A415" s="676" t="s">
        <v>24166</v>
      </c>
      <c r="B415" s="676" t="s">
        <v>24167</v>
      </c>
      <c r="C415" s="676" t="s">
        <v>24122</v>
      </c>
      <c r="D415" s="116" t="s">
        <v>58614</v>
      </c>
    </row>
    <row r="416" spans="1:4" ht="13.5">
      <c r="A416" s="676" t="s">
        <v>24168</v>
      </c>
      <c r="B416" s="676" t="s">
        <v>24169</v>
      </c>
      <c r="C416" s="676" t="s">
        <v>24122</v>
      </c>
      <c r="D416" s="116" t="s">
        <v>54422</v>
      </c>
    </row>
    <row r="417" spans="1:4" ht="13.5">
      <c r="A417" s="676" t="s">
        <v>24170</v>
      </c>
      <c r="B417" s="676" t="s">
        <v>24171</v>
      </c>
      <c r="C417" s="676" t="s">
        <v>24122</v>
      </c>
      <c r="D417" s="116" t="s">
        <v>57170</v>
      </c>
    </row>
    <row r="418" spans="1:4" ht="13.5">
      <c r="A418" s="676" t="s">
        <v>24173</v>
      </c>
      <c r="B418" s="676" t="s">
        <v>24174</v>
      </c>
      <c r="C418" s="676" t="s">
        <v>24122</v>
      </c>
      <c r="D418" s="116" t="s">
        <v>54927</v>
      </c>
    </row>
    <row r="419" spans="1:4" ht="13.5">
      <c r="A419" s="676" t="s">
        <v>24175</v>
      </c>
      <c r="B419" s="676" t="s">
        <v>24176</v>
      </c>
      <c r="C419" s="676" t="s">
        <v>24122</v>
      </c>
      <c r="D419" s="116" t="s">
        <v>65555</v>
      </c>
    </row>
    <row r="420" spans="1:4" ht="13.5">
      <c r="A420" s="676" t="s">
        <v>24177</v>
      </c>
      <c r="B420" s="676" t="s">
        <v>24178</v>
      </c>
      <c r="C420" s="676" t="s">
        <v>24122</v>
      </c>
      <c r="D420" s="116" t="s">
        <v>65556</v>
      </c>
    </row>
    <row r="421" spans="1:4" ht="13.5">
      <c r="A421" s="676" t="s">
        <v>24179</v>
      </c>
      <c r="B421" s="676" t="s">
        <v>24180</v>
      </c>
      <c r="C421" s="676" t="s">
        <v>24122</v>
      </c>
      <c r="D421" s="116" t="s">
        <v>59796</v>
      </c>
    </row>
    <row r="422" spans="1:4" ht="13.5">
      <c r="A422" s="676" t="s">
        <v>24181</v>
      </c>
      <c r="B422" s="676" t="s">
        <v>24182</v>
      </c>
      <c r="C422" s="676" t="s">
        <v>24122</v>
      </c>
      <c r="D422" s="116" t="s">
        <v>65557</v>
      </c>
    </row>
    <row r="423" spans="1:4" ht="13.5">
      <c r="A423" s="676" t="s">
        <v>24183</v>
      </c>
      <c r="B423" s="676" t="s">
        <v>24184</v>
      </c>
      <c r="C423" s="676" t="s">
        <v>24122</v>
      </c>
      <c r="D423" s="116" t="s">
        <v>53809</v>
      </c>
    </row>
    <row r="424" spans="1:4" ht="13.5">
      <c r="A424" s="676" t="s">
        <v>24185</v>
      </c>
      <c r="B424" s="676" t="s">
        <v>24186</v>
      </c>
      <c r="C424" s="676" t="s">
        <v>24122</v>
      </c>
      <c r="D424" s="116" t="s">
        <v>65558</v>
      </c>
    </row>
    <row r="425" spans="1:4" ht="13.5">
      <c r="A425" s="676" t="s">
        <v>24187</v>
      </c>
      <c r="B425" s="676" t="s">
        <v>24188</v>
      </c>
      <c r="C425" s="676" t="s">
        <v>24122</v>
      </c>
      <c r="D425" s="116" t="s">
        <v>54315</v>
      </c>
    </row>
    <row r="426" spans="1:4" ht="13.5">
      <c r="A426" s="676" t="s">
        <v>24189</v>
      </c>
      <c r="B426" s="676" t="s">
        <v>24190</v>
      </c>
      <c r="C426" s="676" t="s">
        <v>24122</v>
      </c>
      <c r="D426" s="116" t="s">
        <v>65559</v>
      </c>
    </row>
    <row r="427" spans="1:4" ht="13.5">
      <c r="A427" s="676" t="s">
        <v>24191</v>
      </c>
      <c r="B427" s="676" t="s">
        <v>24192</v>
      </c>
      <c r="C427" s="676" t="s">
        <v>24122</v>
      </c>
      <c r="D427" s="116" t="s">
        <v>33289</v>
      </c>
    </row>
    <row r="428" spans="1:4" ht="13.5">
      <c r="A428" s="676" t="s">
        <v>24193</v>
      </c>
      <c r="B428" s="676" t="s">
        <v>24194</v>
      </c>
      <c r="C428" s="676" t="s">
        <v>24122</v>
      </c>
      <c r="D428" s="116" t="s">
        <v>24231</v>
      </c>
    </row>
    <row r="429" spans="1:4" ht="13.5">
      <c r="A429" s="676" t="s">
        <v>24196</v>
      </c>
      <c r="B429" s="676" t="s">
        <v>24197</v>
      </c>
      <c r="C429" s="676" t="s">
        <v>24122</v>
      </c>
      <c r="D429" s="116" t="s">
        <v>65560</v>
      </c>
    </row>
    <row r="430" spans="1:4" ht="13.5">
      <c r="A430" s="676" t="s">
        <v>24198</v>
      </c>
      <c r="B430" s="676" t="s">
        <v>24199</v>
      </c>
      <c r="C430" s="676" t="s">
        <v>24122</v>
      </c>
      <c r="D430" s="116" t="s">
        <v>65561</v>
      </c>
    </row>
    <row r="431" spans="1:4" ht="13.5">
      <c r="A431" s="676" t="s">
        <v>24200</v>
      </c>
      <c r="B431" s="676" t="s">
        <v>24201</v>
      </c>
      <c r="C431" s="676" t="s">
        <v>24122</v>
      </c>
      <c r="D431" s="116" t="s">
        <v>24715</v>
      </c>
    </row>
    <row r="432" spans="1:4" ht="13.5">
      <c r="A432" s="676" t="s">
        <v>24203</v>
      </c>
      <c r="B432" s="676" t="s">
        <v>24204</v>
      </c>
      <c r="C432" s="676" t="s">
        <v>24122</v>
      </c>
      <c r="D432" s="116" t="s">
        <v>55013</v>
      </c>
    </row>
    <row r="433" spans="1:4" ht="13.5">
      <c r="A433" s="676" t="s">
        <v>24205</v>
      </c>
      <c r="B433" s="676" t="s">
        <v>24206</v>
      </c>
      <c r="C433" s="676" t="s">
        <v>24122</v>
      </c>
      <c r="D433" s="116" t="s">
        <v>65562</v>
      </c>
    </row>
    <row r="434" spans="1:4" ht="13.5">
      <c r="A434" s="676" t="s">
        <v>24207</v>
      </c>
      <c r="B434" s="676" t="s">
        <v>24208</v>
      </c>
      <c r="C434" s="676" t="s">
        <v>24122</v>
      </c>
      <c r="D434" s="116" t="s">
        <v>24209</v>
      </c>
    </row>
    <row r="435" spans="1:4" ht="13.5">
      <c r="A435" s="676" t="s">
        <v>24210</v>
      </c>
      <c r="B435" s="676" t="s">
        <v>24211</v>
      </c>
      <c r="C435" s="676" t="s">
        <v>24122</v>
      </c>
      <c r="D435" s="116" t="s">
        <v>24212</v>
      </c>
    </row>
    <row r="436" spans="1:4" ht="13.5">
      <c r="A436" s="676" t="s">
        <v>24213</v>
      </c>
      <c r="B436" s="676" t="s">
        <v>24214</v>
      </c>
      <c r="C436" s="676" t="s">
        <v>24122</v>
      </c>
      <c r="D436" s="116" t="s">
        <v>24870</v>
      </c>
    </row>
    <row r="437" spans="1:4" ht="13.5">
      <c r="A437" s="676" t="s">
        <v>24215</v>
      </c>
      <c r="B437" s="676" t="s">
        <v>24216</v>
      </c>
      <c r="C437" s="676" t="s">
        <v>24122</v>
      </c>
      <c r="D437" s="116" t="s">
        <v>32116</v>
      </c>
    </row>
    <row r="438" spans="1:4" ht="13.5">
      <c r="A438" s="676" t="s">
        <v>24218</v>
      </c>
      <c r="B438" s="676" t="s">
        <v>24219</v>
      </c>
      <c r="C438" s="676" t="s">
        <v>24122</v>
      </c>
      <c r="D438" s="116" t="s">
        <v>30599</v>
      </c>
    </row>
    <row r="439" spans="1:4" ht="13.5">
      <c r="A439" s="676" t="s">
        <v>24220</v>
      </c>
      <c r="B439" s="676" t="s">
        <v>24221</v>
      </c>
      <c r="C439" s="676" t="s">
        <v>24122</v>
      </c>
      <c r="D439" s="116" t="s">
        <v>26661</v>
      </c>
    </row>
    <row r="440" spans="1:4" ht="13.5">
      <c r="A440" s="676" t="s">
        <v>24222</v>
      </c>
      <c r="B440" s="676" t="s">
        <v>24223</v>
      </c>
      <c r="C440" s="676" t="s">
        <v>24122</v>
      </c>
      <c r="D440" s="116" t="s">
        <v>24224</v>
      </c>
    </row>
    <row r="441" spans="1:4" ht="13.5">
      <c r="A441" s="676" t="s">
        <v>24225</v>
      </c>
      <c r="B441" s="676" t="s">
        <v>24226</v>
      </c>
      <c r="C441" s="676" t="s">
        <v>24122</v>
      </c>
      <c r="D441" s="116" t="s">
        <v>33788</v>
      </c>
    </row>
    <row r="442" spans="1:4" ht="13.5">
      <c r="A442" s="676" t="s">
        <v>24227</v>
      </c>
      <c r="B442" s="676" t="s">
        <v>24228</v>
      </c>
      <c r="C442" s="676" t="s">
        <v>24122</v>
      </c>
      <c r="D442" s="116" t="s">
        <v>65563</v>
      </c>
    </row>
    <row r="443" spans="1:4" ht="13.5">
      <c r="A443" s="676" t="s">
        <v>24229</v>
      </c>
      <c r="B443" s="676" t="s">
        <v>24230</v>
      </c>
      <c r="C443" s="676" t="s">
        <v>24122</v>
      </c>
      <c r="D443" s="116" t="s">
        <v>25383</v>
      </c>
    </row>
    <row r="444" spans="1:4" ht="13.5">
      <c r="A444" s="676" t="s">
        <v>24232</v>
      </c>
      <c r="B444" s="676" t="s">
        <v>24233</v>
      </c>
      <c r="C444" s="676" t="s">
        <v>24122</v>
      </c>
      <c r="D444" s="116" t="s">
        <v>65564</v>
      </c>
    </row>
    <row r="445" spans="1:4" ht="13.5">
      <c r="A445" s="676" t="s">
        <v>24234</v>
      </c>
      <c r="B445" s="676" t="s">
        <v>24235</v>
      </c>
      <c r="C445" s="676" t="s">
        <v>24122</v>
      </c>
      <c r="D445" s="116" t="s">
        <v>65565</v>
      </c>
    </row>
    <row r="446" spans="1:4" ht="13.5">
      <c r="A446" s="676" t="s">
        <v>24236</v>
      </c>
      <c r="B446" s="676" t="s">
        <v>24237</v>
      </c>
      <c r="C446" s="676" t="s">
        <v>24122</v>
      </c>
      <c r="D446" s="116" t="s">
        <v>33569</v>
      </c>
    </row>
    <row r="447" spans="1:4" ht="13.5">
      <c r="A447" s="676" t="s">
        <v>24238</v>
      </c>
      <c r="B447" s="676" t="s">
        <v>24239</v>
      </c>
      <c r="C447" s="676" t="s">
        <v>24122</v>
      </c>
      <c r="D447" s="116" t="s">
        <v>65566</v>
      </c>
    </row>
    <row r="448" spans="1:4" ht="13.5">
      <c r="A448" s="676" t="s">
        <v>24240</v>
      </c>
      <c r="B448" s="676" t="s">
        <v>24241</v>
      </c>
      <c r="C448" s="676" t="s">
        <v>24122</v>
      </c>
      <c r="D448" s="116" t="s">
        <v>64692</v>
      </c>
    </row>
    <row r="449" spans="1:4" ht="13.5">
      <c r="A449" s="676" t="s">
        <v>24243</v>
      </c>
      <c r="B449" s="676" t="s">
        <v>24244</v>
      </c>
      <c r="C449" s="676" t="s">
        <v>24122</v>
      </c>
      <c r="D449" s="116" t="s">
        <v>65567</v>
      </c>
    </row>
    <row r="450" spans="1:4" ht="13.5">
      <c r="A450" s="676" t="s">
        <v>24245</v>
      </c>
      <c r="B450" s="676" t="s">
        <v>24246</v>
      </c>
      <c r="C450" s="676" t="s">
        <v>24122</v>
      </c>
      <c r="D450" s="116" t="s">
        <v>65568</v>
      </c>
    </row>
    <row r="451" spans="1:4" ht="13.5">
      <c r="A451" s="676" t="s">
        <v>24247</v>
      </c>
      <c r="B451" s="676" t="s">
        <v>24248</v>
      </c>
      <c r="C451" s="676" t="s">
        <v>24122</v>
      </c>
      <c r="D451" s="116" t="s">
        <v>65569</v>
      </c>
    </row>
    <row r="452" spans="1:4" ht="13.5">
      <c r="A452" s="676" t="s">
        <v>24249</v>
      </c>
      <c r="B452" s="676" t="s">
        <v>24250</v>
      </c>
      <c r="C452" s="676" t="s">
        <v>24122</v>
      </c>
      <c r="D452" s="116" t="s">
        <v>59586</v>
      </c>
    </row>
    <row r="453" spans="1:4" ht="13.5">
      <c r="A453" s="676" t="s">
        <v>24251</v>
      </c>
      <c r="B453" s="676" t="s">
        <v>24252</v>
      </c>
      <c r="C453" s="676" t="s">
        <v>24122</v>
      </c>
      <c r="D453" s="116" t="s">
        <v>59985</v>
      </c>
    </row>
    <row r="454" spans="1:4" ht="13.5">
      <c r="A454" s="676" t="s">
        <v>24253</v>
      </c>
      <c r="B454" s="676" t="s">
        <v>24254</v>
      </c>
      <c r="C454" s="676" t="s">
        <v>24122</v>
      </c>
      <c r="D454" s="116" t="s">
        <v>65570</v>
      </c>
    </row>
    <row r="455" spans="1:4" ht="13.5">
      <c r="A455" s="676" t="s">
        <v>24255</v>
      </c>
      <c r="B455" s="676" t="s">
        <v>24256</v>
      </c>
      <c r="C455" s="676" t="s">
        <v>24122</v>
      </c>
      <c r="D455" s="116" t="s">
        <v>65571</v>
      </c>
    </row>
    <row r="456" spans="1:4" ht="13.5">
      <c r="A456" s="676" t="s">
        <v>24257</v>
      </c>
      <c r="B456" s="676" t="s">
        <v>24258</v>
      </c>
      <c r="C456" s="676" t="s">
        <v>24122</v>
      </c>
      <c r="D456" s="116" t="s">
        <v>54256</v>
      </c>
    </row>
    <row r="457" spans="1:4" ht="13.5">
      <c r="A457" s="676" t="s">
        <v>24259</v>
      </c>
      <c r="B457" s="676" t="s">
        <v>24260</v>
      </c>
      <c r="C457" s="676" t="s">
        <v>24122</v>
      </c>
      <c r="D457" s="116" t="s">
        <v>25404</v>
      </c>
    </row>
    <row r="458" spans="1:4" ht="13.5">
      <c r="A458" s="676" t="s">
        <v>24261</v>
      </c>
      <c r="B458" s="676" t="s">
        <v>24262</v>
      </c>
      <c r="C458" s="676" t="s">
        <v>24122</v>
      </c>
      <c r="D458" s="116" t="s">
        <v>23719</v>
      </c>
    </row>
    <row r="459" spans="1:4" ht="13.5">
      <c r="A459" s="676" t="s">
        <v>24263</v>
      </c>
      <c r="B459" s="676" t="s">
        <v>24264</v>
      </c>
      <c r="C459" s="676" t="s">
        <v>24122</v>
      </c>
      <c r="D459" s="116" t="s">
        <v>65572</v>
      </c>
    </row>
    <row r="460" spans="1:4" ht="13.5">
      <c r="A460" s="676" t="s">
        <v>24265</v>
      </c>
      <c r="B460" s="676" t="s">
        <v>24266</v>
      </c>
      <c r="C460" s="676" t="s">
        <v>24122</v>
      </c>
      <c r="D460" s="116" t="s">
        <v>57910</v>
      </c>
    </row>
    <row r="461" spans="1:4" ht="13.5">
      <c r="A461" s="676" t="s">
        <v>24267</v>
      </c>
      <c r="B461" s="676" t="s">
        <v>24268</v>
      </c>
      <c r="C461" s="676" t="s">
        <v>24122</v>
      </c>
      <c r="D461" s="116" t="s">
        <v>33141</v>
      </c>
    </row>
    <row r="462" spans="1:4" ht="13.5">
      <c r="A462" s="676" t="s">
        <v>24269</v>
      </c>
      <c r="B462" s="676" t="s">
        <v>24270</v>
      </c>
      <c r="C462" s="676" t="s">
        <v>24122</v>
      </c>
      <c r="D462" s="116" t="s">
        <v>25581</v>
      </c>
    </row>
    <row r="463" spans="1:4" ht="13.5">
      <c r="A463" s="676" t="s">
        <v>24272</v>
      </c>
      <c r="B463" s="676" t="s">
        <v>24273</v>
      </c>
      <c r="C463" s="676" t="s">
        <v>24122</v>
      </c>
      <c r="D463" s="116" t="s">
        <v>57945</v>
      </c>
    </row>
    <row r="464" spans="1:4" ht="13.5">
      <c r="A464" s="676" t="s">
        <v>24274</v>
      </c>
      <c r="B464" s="676" t="s">
        <v>24275</v>
      </c>
      <c r="C464" s="676" t="s">
        <v>24122</v>
      </c>
      <c r="D464" s="116" t="s">
        <v>59559</v>
      </c>
    </row>
    <row r="465" spans="1:4" ht="13.5">
      <c r="A465" s="676" t="s">
        <v>24277</v>
      </c>
      <c r="B465" s="676" t="s">
        <v>24278</v>
      </c>
      <c r="C465" s="676" t="s">
        <v>24122</v>
      </c>
      <c r="D465" s="116" t="s">
        <v>33172</v>
      </c>
    </row>
    <row r="466" spans="1:4" ht="13.5">
      <c r="A466" s="676" t="s">
        <v>24279</v>
      </c>
      <c r="B466" s="676" t="s">
        <v>24280</v>
      </c>
      <c r="C466" s="676" t="s">
        <v>24122</v>
      </c>
      <c r="D466" s="116" t="s">
        <v>54214</v>
      </c>
    </row>
    <row r="467" spans="1:4" ht="13.5">
      <c r="A467" s="676" t="s">
        <v>24281</v>
      </c>
      <c r="B467" s="676" t="s">
        <v>24282</v>
      </c>
      <c r="C467" s="676" t="s">
        <v>24122</v>
      </c>
      <c r="D467" s="116" t="s">
        <v>65573</v>
      </c>
    </row>
    <row r="468" spans="1:4" ht="13.5">
      <c r="A468" s="676" t="s">
        <v>24283</v>
      </c>
      <c r="B468" s="676" t="s">
        <v>24284</v>
      </c>
      <c r="C468" s="676" t="s">
        <v>24122</v>
      </c>
      <c r="D468" s="116" t="s">
        <v>63925</v>
      </c>
    </row>
    <row r="469" spans="1:4" ht="13.5">
      <c r="A469" s="676" t="s">
        <v>24285</v>
      </c>
      <c r="B469" s="676" t="s">
        <v>24286</v>
      </c>
      <c r="C469" s="676" t="s">
        <v>24122</v>
      </c>
      <c r="D469" s="116" t="s">
        <v>65574</v>
      </c>
    </row>
    <row r="470" spans="1:4" ht="13.5">
      <c r="A470" s="676" t="s">
        <v>24287</v>
      </c>
      <c r="B470" s="676" t="s">
        <v>24288</v>
      </c>
      <c r="C470" s="676" t="s">
        <v>24122</v>
      </c>
      <c r="D470" s="116" t="s">
        <v>60225</v>
      </c>
    </row>
    <row r="471" spans="1:4" ht="13.5">
      <c r="A471" s="676" t="s">
        <v>24289</v>
      </c>
      <c r="B471" s="676" t="s">
        <v>24290</v>
      </c>
      <c r="C471" s="676" t="s">
        <v>24122</v>
      </c>
      <c r="D471" s="116" t="s">
        <v>54980</v>
      </c>
    </row>
    <row r="472" spans="1:4" ht="13.5">
      <c r="A472" s="676" t="s">
        <v>24291</v>
      </c>
      <c r="B472" s="676" t="s">
        <v>24292</v>
      </c>
      <c r="C472" s="676" t="s">
        <v>24122</v>
      </c>
      <c r="D472" s="116" t="s">
        <v>54623</v>
      </c>
    </row>
    <row r="473" spans="1:4" ht="13.5">
      <c r="A473" s="676" t="s">
        <v>24294</v>
      </c>
      <c r="B473" s="676" t="s">
        <v>24295</v>
      </c>
      <c r="C473" s="676" t="s">
        <v>24122</v>
      </c>
      <c r="D473" s="116" t="s">
        <v>26691</v>
      </c>
    </row>
    <row r="474" spans="1:4" ht="13.5">
      <c r="A474" s="676" t="s">
        <v>24296</v>
      </c>
      <c r="B474" s="676" t="s">
        <v>24297</v>
      </c>
      <c r="C474" s="676" t="s">
        <v>24122</v>
      </c>
      <c r="D474" s="116" t="s">
        <v>61540</v>
      </c>
    </row>
    <row r="475" spans="1:4" ht="13.5">
      <c r="A475" s="676" t="s">
        <v>24298</v>
      </c>
      <c r="B475" s="676" t="s">
        <v>24299</v>
      </c>
      <c r="C475" s="676" t="s">
        <v>24122</v>
      </c>
      <c r="D475" s="116" t="s">
        <v>32103</v>
      </c>
    </row>
    <row r="476" spans="1:4" ht="13.5">
      <c r="A476" s="676" t="s">
        <v>24301</v>
      </c>
      <c r="B476" s="676" t="s">
        <v>24302</v>
      </c>
      <c r="C476" s="676" t="s">
        <v>24122</v>
      </c>
      <c r="D476" s="116" t="s">
        <v>32116</v>
      </c>
    </row>
    <row r="477" spans="1:4" ht="13.5">
      <c r="A477" s="676" t="s">
        <v>24304</v>
      </c>
      <c r="B477" s="676" t="s">
        <v>24305</v>
      </c>
      <c r="C477" s="676" t="s">
        <v>24122</v>
      </c>
      <c r="D477" s="116" t="s">
        <v>65575</v>
      </c>
    </row>
    <row r="478" spans="1:4" ht="13.5">
      <c r="A478" s="676" t="s">
        <v>24306</v>
      </c>
      <c r="B478" s="676" t="s">
        <v>24307</v>
      </c>
      <c r="C478" s="676" t="s">
        <v>24122</v>
      </c>
      <c r="D478" s="116" t="s">
        <v>65576</v>
      </c>
    </row>
    <row r="479" spans="1:4" ht="13.5">
      <c r="A479" s="676" t="s">
        <v>24308</v>
      </c>
      <c r="B479" s="676" t="s">
        <v>24309</v>
      </c>
      <c r="C479" s="676" t="s">
        <v>24122</v>
      </c>
      <c r="D479" s="116" t="s">
        <v>53829</v>
      </c>
    </row>
    <row r="480" spans="1:4" ht="13.5">
      <c r="A480" s="676" t="s">
        <v>24310</v>
      </c>
      <c r="B480" s="676" t="s">
        <v>24311</v>
      </c>
      <c r="C480" s="676" t="s">
        <v>24122</v>
      </c>
      <c r="D480" s="116" t="s">
        <v>65577</v>
      </c>
    </row>
    <row r="481" spans="1:4" ht="13.5">
      <c r="A481" s="676" t="s">
        <v>24312</v>
      </c>
      <c r="B481" s="676" t="s">
        <v>24313</v>
      </c>
      <c r="C481" s="676" t="s">
        <v>24122</v>
      </c>
      <c r="D481" s="116" t="s">
        <v>65578</v>
      </c>
    </row>
    <row r="482" spans="1:4" ht="13.5">
      <c r="A482" s="676" t="s">
        <v>24314</v>
      </c>
      <c r="B482" s="676" t="s">
        <v>24315</v>
      </c>
      <c r="C482" s="676" t="s">
        <v>24122</v>
      </c>
      <c r="D482" s="116" t="s">
        <v>54070</v>
      </c>
    </row>
    <row r="483" spans="1:4" ht="13.5">
      <c r="A483" s="676" t="s">
        <v>24316</v>
      </c>
      <c r="B483" s="676" t="s">
        <v>24317</v>
      </c>
      <c r="C483" s="676" t="s">
        <v>24122</v>
      </c>
      <c r="D483" s="116" t="s">
        <v>24588</v>
      </c>
    </row>
    <row r="484" spans="1:4" ht="13.5">
      <c r="A484" s="676" t="s">
        <v>24318</v>
      </c>
      <c r="B484" s="676" t="s">
        <v>24319</v>
      </c>
      <c r="C484" s="676" t="s">
        <v>24122</v>
      </c>
      <c r="D484" s="116" t="s">
        <v>25869</v>
      </c>
    </row>
    <row r="485" spans="1:4" ht="13.5">
      <c r="A485" s="676" t="s">
        <v>24320</v>
      </c>
      <c r="B485" s="676" t="s">
        <v>24321</v>
      </c>
      <c r="C485" s="676" t="s">
        <v>24122</v>
      </c>
      <c r="D485" s="116" t="s">
        <v>65579</v>
      </c>
    </row>
    <row r="486" spans="1:4" ht="13.5">
      <c r="A486" s="676" t="s">
        <v>24322</v>
      </c>
      <c r="B486" s="676" t="s">
        <v>24323</v>
      </c>
      <c r="C486" s="676" t="s">
        <v>24122</v>
      </c>
      <c r="D486" s="116" t="s">
        <v>33259</v>
      </c>
    </row>
    <row r="487" spans="1:4" ht="13.5">
      <c r="A487" s="676" t="s">
        <v>24325</v>
      </c>
      <c r="B487" s="676" t="s">
        <v>24326</v>
      </c>
      <c r="C487" s="676" t="s">
        <v>24122</v>
      </c>
      <c r="D487" s="116" t="s">
        <v>25307</v>
      </c>
    </row>
    <row r="488" spans="1:4" ht="13.5">
      <c r="A488" s="676" t="s">
        <v>24328</v>
      </c>
      <c r="B488" s="676" t="s">
        <v>24329</v>
      </c>
      <c r="C488" s="676" t="s">
        <v>24122</v>
      </c>
      <c r="D488" s="116" t="s">
        <v>65580</v>
      </c>
    </row>
    <row r="489" spans="1:4" ht="13.5">
      <c r="A489" s="676" t="s">
        <v>24330</v>
      </c>
      <c r="B489" s="676" t="s">
        <v>24331</v>
      </c>
      <c r="C489" s="676" t="s">
        <v>24122</v>
      </c>
      <c r="D489" s="116" t="s">
        <v>65581</v>
      </c>
    </row>
    <row r="490" spans="1:4" ht="13.5">
      <c r="A490" s="676" t="s">
        <v>24332</v>
      </c>
      <c r="B490" s="676" t="s">
        <v>24333</v>
      </c>
      <c r="C490" s="676" t="s">
        <v>24122</v>
      </c>
      <c r="D490" s="116" t="s">
        <v>65582</v>
      </c>
    </row>
    <row r="491" spans="1:4" ht="13.5">
      <c r="A491" s="676" t="s">
        <v>24334</v>
      </c>
      <c r="B491" s="676" t="s">
        <v>24335</v>
      </c>
      <c r="C491" s="676" t="s">
        <v>24122</v>
      </c>
      <c r="D491" s="116" t="s">
        <v>24231</v>
      </c>
    </row>
    <row r="492" spans="1:4" ht="13.5">
      <c r="A492" s="676" t="s">
        <v>24337</v>
      </c>
      <c r="B492" s="676" t="s">
        <v>24338</v>
      </c>
      <c r="C492" s="676" t="s">
        <v>24122</v>
      </c>
      <c r="D492" s="116" t="s">
        <v>57238</v>
      </c>
    </row>
    <row r="493" spans="1:4" ht="13.5">
      <c r="A493" s="676" t="s">
        <v>24339</v>
      </c>
      <c r="B493" s="676" t="s">
        <v>24340</v>
      </c>
      <c r="C493" s="676" t="s">
        <v>24122</v>
      </c>
      <c r="D493" s="116" t="s">
        <v>65583</v>
      </c>
    </row>
    <row r="494" spans="1:4" ht="13.5">
      <c r="A494" s="676" t="s">
        <v>24341</v>
      </c>
      <c r="B494" s="676" t="s">
        <v>24342</v>
      </c>
      <c r="C494" s="676" t="s">
        <v>24122</v>
      </c>
      <c r="D494" s="116" t="s">
        <v>65584</v>
      </c>
    </row>
    <row r="495" spans="1:4" ht="13.5">
      <c r="A495" s="676" t="s">
        <v>24343</v>
      </c>
      <c r="B495" s="676" t="s">
        <v>24344</v>
      </c>
      <c r="C495" s="676" t="s">
        <v>24122</v>
      </c>
      <c r="D495" s="116" t="s">
        <v>30621</v>
      </c>
    </row>
    <row r="496" spans="1:4" ht="13.5">
      <c r="A496" s="676" t="s">
        <v>24346</v>
      </c>
      <c r="B496" s="676" t="s">
        <v>24347</v>
      </c>
      <c r="C496" s="676" t="s">
        <v>24122</v>
      </c>
      <c r="D496" s="116" t="s">
        <v>54612</v>
      </c>
    </row>
    <row r="497" spans="1:4" ht="13.5">
      <c r="A497" s="676" t="s">
        <v>24348</v>
      </c>
      <c r="B497" s="676" t="s">
        <v>24349</v>
      </c>
      <c r="C497" s="676" t="s">
        <v>24122</v>
      </c>
      <c r="D497" s="116" t="s">
        <v>65585</v>
      </c>
    </row>
    <row r="498" spans="1:4" ht="13.5">
      <c r="A498" s="676" t="s">
        <v>24350</v>
      </c>
      <c r="B498" s="676" t="s">
        <v>24351</v>
      </c>
      <c r="C498" s="676" t="s">
        <v>24122</v>
      </c>
      <c r="D498" s="116" t="s">
        <v>65586</v>
      </c>
    </row>
    <row r="499" spans="1:4" ht="13.5">
      <c r="A499" s="676" t="s">
        <v>24352</v>
      </c>
      <c r="B499" s="676" t="s">
        <v>24353</v>
      </c>
      <c r="C499" s="676" t="s">
        <v>24122</v>
      </c>
      <c r="D499" s="116" t="s">
        <v>65587</v>
      </c>
    </row>
    <row r="500" spans="1:4" ht="13.5">
      <c r="A500" s="676" t="s">
        <v>24354</v>
      </c>
      <c r="B500" s="676" t="s">
        <v>24355</v>
      </c>
      <c r="C500" s="676" t="s">
        <v>24122</v>
      </c>
      <c r="D500" s="116" t="s">
        <v>65578</v>
      </c>
    </row>
    <row r="501" spans="1:4" ht="13.5">
      <c r="A501" s="676" t="s">
        <v>24356</v>
      </c>
      <c r="B501" s="676" t="s">
        <v>65588</v>
      </c>
      <c r="C501" s="676" t="s">
        <v>24122</v>
      </c>
      <c r="D501" s="116" t="s">
        <v>53843</v>
      </c>
    </row>
    <row r="502" spans="1:4" ht="13.5">
      <c r="A502" s="676" t="s">
        <v>24357</v>
      </c>
      <c r="B502" s="676" t="s">
        <v>24358</v>
      </c>
      <c r="C502" s="676" t="s">
        <v>24122</v>
      </c>
      <c r="D502" s="116" t="s">
        <v>24336</v>
      </c>
    </row>
    <row r="503" spans="1:4" ht="13.5">
      <c r="A503" s="676" t="s">
        <v>24360</v>
      </c>
      <c r="B503" s="676" t="s">
        <v>24361</v>
      </c>
      <c r="C503" s="676" t="s">
        <v>24122</v>
      </c>
      <c r="D503" s="116" t="s">
        <v>53923</v>
      </c>
    </row>
    <row r="504" spans="1:4" ht="13.5">
      <c r="A504" s="676" t="s">
        <v>24362</v>
      </c>
      <c r="B504" s="676" t="s">
        <v>24363</v>
      </c>
      <c r="C504" s="676" t="s">
        <v>24122</v>
      </c>
      <c r="D504" s="116" t="s">
        <v>25231</v>
      </c>
    </row>
    <row r="505" spans="1:4" ht="13.5">
      <c r="A505" s="676" t="s">
        <v>24365</v>
      </c>
      <c r="B505" s="676" t="s">
        <v>24366</v>
      </c>
      <c r="C505" s="676" t="s">
        <v>24122</v>
      </c>
      <c r="D505" s="116" t="s">
        <v>65589</v>
      </c>
    </row>
    <row r="506" spans="1:4" ht="13.5">
      <c r="A506" s="676" t="s">
        <v>24367</v>
      </c>
      <c r="B506" s="676" t="s">
        <v>24368</v>
      </c>
      <c r="C506" s="676" t="s">
        <v>24122</v>
      </c>
      <c r="D506" s="116" t="s">
        <v>65590</v>
      </c>
    </row>
    <row r="507" spans="1:4" ht="13.5">
      <c r="A507" s="676" t="s">
        <v>24369</v>
      </c>
      <c r="B507" s="676" t="s">
        <v>24370</v>
      </c>
      <c r="C507" s="676" t="s">
        <v>24122</v>
      </c>
      <c r="D507" s="116" t="s">
        <v>65591</v>
      </c>
    </row>
    <row r="508" spans="1:4" ht="13.5">
      <c r="A508" s="676" t="s">
        <v>24371</v>
      </c>
      <c r="B508" s="676" t="s">
        <v>24372</v>
      </c>
      <c r="C508" s="676" t="s">
        <v>24122</v>
      </c>
      <c r="D508" s="116" t="s">
        <v>65592</v>
      </c>
    </row>
    <row r="509" spans="1:4" ht="13.5">
      <c r="A509" s="676" t="s">
        <v>24373</v>
      </c>
      <c r="B509" s="676" t="s">
        <v>24374</v>
      </c>
      <c r="C509" s="676" t="s">
        <v>24122</v>
      </c>
      <c r="D509" s="116" t="s">
        <v>24375</v>
      </c>
    </row>
    <row r="510" spans="1:4" ht="13.5">
      <c r="A510" s="676" t="s">
        <v>24376</v>
      </c>
      <c r="B510" s="676" t="s">
        <v>24377</v>
      </c>
      <c r="C510" s="676" t="s">
        <v>24122</v>
      </c>
      <c r="D510" s="116" t="s">
        <v>65593</v>
      </c>
    </row>
    <row r="511" spans="1:4" ht="13.5">
      <c r="A511" s="676" t="s">
        <v>24378</v>
      </c>
      <c r="B511" s="676" t="s">
        <v>24379</v>
      </c>
      <c r="C511" s="676" t="s">
        <v>24122</v>
      </c>
      <c r="D511" s="116" t="s">
        <v>33356</v>
      </c>
    </row>
    <row r="512" spans="1:4" ht="13.5">
      <c r="A512" s="676" t="s">
        <v>24380</v>
      </c>
      <c r="B512" s="676" t="s">
        <v>24381</v>
      </c>
      <c r="C512" s="676" t="s">
        <v>24122</v>
      </c>
      <c r="D512" s="116" t="s">
        <v>65594</v>
      </c>
    </row>
    <row r="513" spans="1:4" ht="13.5">
      <c r="A513" s="676" t="s">
        <v>24382</v>
      </c>
      <c r="B513" s="676" t="s">
        <v>24383</v>
      </c>
      <c r="C513" s="676" t="s">
        <v>24122</v>
      </c>
      <c r="D513" s="116" t="s">
        <v>32287</v>
      </c>
    </row>
    <row r="514" spans="1:4" ht="13.5">
      <c r="A514" s="676" t="s">
        <v>24384</v>
      </c>
      <c r="B514" s="676" t="s">
        <v>24385</v>
      </c>
      <c r="C514" s="676" t="s">
        <v>24122</v>
      </c>
      <c r="D514" s="116" t="s">
        <v>25198</v>
      </c>
    </row>
    <row r="515" spans="1:4" ht="13.5">
      <c r="A515" s="676" t="s">
        <v>24387</v>
      </c>
      <c r="B515" s="676" t="s">
        <v>24388</v>
      </c>
      <c r="C515" s="676" t="s">
        <v>24122</v>
      </c>
      <c r="D515" s="116" t="s">
        <v>25531</v>
      </c>
    </row>
    <row r="516" spans="1:4" ht="13.5">
      <c r="A516" s="676" t="s">
        <v>24389</v>
      </c>
      <c r="B516" s="676" t="s">
        <v>24390</v>
      </c>
      <c r="C516" s="676" t="s">
        <v>24122</v>
      </c>
      <c r="D516" s="116" t="s">
        <v>24386</v>
      </c>
    </row>
    <row r="517" spans="1:4" ht="13.5">
      <c r="A517" s="676" t="s">
        <v>24392</v>
      </c>
      <c r="B517" s="676" t="s">
        <v>24393</v>
      </c>
      <c r="C517" s="676" t="s">
        <v>24122</v>
      </c>
      <c r="D517" s="116" t="s">
        <v>61171</v>
      </c>
    </row>
    <row r="518" spans="1:4" ht="13.5">
      <c r="A518" s="676" t="s">
        <v>24394</v>
      </c>
      <c r="B518" s="676" t="s">
        <v>24395</v>
      </c>
      <c r="C518" s="676" t="s">
        <v>24122</v>
      </c>
      <c r="D518" s="116" t="s">
        <v>65595</v>
      </c>
    </row>
    <row r="519" spans="1:4" ht="13.5">
      <c r="A519" s="676" t="s">
        <v>24396</v>
      </c>
      <c r="B519" s="676" t="s">
        <v>24397</v>
      </c>
      <c r="C519" s="676" t="s">
        <v>24122</v>
      </c>
      <c r="D519" s="116" t="s">
        <v>65596</v>
      </c>
    </row>
    <row r="520" spans="1:4" ht="13.5">
      <c r="A520" s="676" t="s">
        <v>24398</v>
      </c>
      <c r="B520" s="676" t="s">
        <v>24399</v>
      </c>
      <c r="C520" s="676" t="s">
        <v>24122</v>
      </c>
      <c r="D520" s="116" t="s">
        <v>65597</v>
      </c>
    </row>
    <row r="521" spans="1:4" ht="13.5">
      <c r="A521" s="676" t="s">
        <v>24400</v>
      </c>
      <c r="B521" s="676" t="s">
        <v>24401</v>
      </c>
      <c r="C521" s="676" t="s">
        <v>24122</v>
      </c>
      <c r="D521" s="116" t="s">
        <v>65598</v>
      </c>
    </row>
    <row r="522" spans="1:4" ht="13.5">
      <c r="A522" s="676" t="s">
        <v>24402</v>
      </c>
      <c r="B522" s="676" t="s">
        <v>24403</v>
      </c>
      <c r="C522" s="676" t="s">
        <v>24122</v>
      </c>
      <c r="D522" s="116" t="s">
        <v>33787</v>
      </c>
    </row>
    <row r="523" spans="1:4" ht="13.5">
      <c r="A523" s="676" t="s">
        <v>24404</v>
      </c>
      <c r="B523" s="676" t="s">
        <v>24405</v>
      </c>
      <c r="C523" s="676" t="s">
        <v>24122</v>
      </c>
      <c r="D523" s="116" t="s">
        <v>65599</v>
      </c>
    </row>
    <row r="524" spans="1:4" ht="13.5">
      <c r="A524" s="676" t="s">
        <v>24406</v>
      </c>
      <c r="B524" s="676" t="s">
        <v>24407</v>
      </c>
      <c r="C524" s="676" t="s">
        <v>24122</v>
      </c>
      <c r="D524" s="116" t="s">
        <v>54616</v>
      </c>
    </row>
    <row r="525" spans="1:4" ht="13.5">
      <c r="A525" s="676" t="s">
        <v>24408</v>
      </c>
      <c r="B525" s="676" t="s">
        <v>24409</v>
      </c>
      <c r="C525" s="676" t="s">
        <v>24122</v>
      </c>
      <c r="D525" s="116" t="s">
        <v>54409</v>
      </c>
    </row>
    <row r="526" spans="1:4" ht="13.5">
      <c r="A526" s="676" t="s">
        <v>24410</v>
      </c>
      <c r="B526" s="676" t="s">
        <v>24411</v>
      </c>
      <c r="C526" s="676" t="s">
        <v>24122</v>
      </c>
      <c r="D526" s="116" t="s">
        <v>65600</v>
      </c>
    </row>
    <row r="527" spans="1:4" ht="13.5">
      <c r="A527" s="676" t="s">
        <v>24412</v>
      </c>
      <c r="B527" s="676" t="s">
        <v>24413</v>
      </c>
      <c r="C527" s="676" t="s">
        <v>24122</v>
      </c>
      <c r="D527" s="116" t="s">
        <v>65601</v>
      </c>
    </row>
    <row r="528" spans="1:4" ht="13.5">
      <c r="A528" s="676" t="s">
        <v>24414</v>
      </c>
      <c r="B528" s="676" t="s">
        <v>24415</v>
      </c>
      <c r="C528" s="676" t="s">
        <v>24122</v>
      </c>
      <c r="D528" s="116" t="s">
        <v>65602</v>
      </c>
    </row>
    <row r="529" spans="1:4" ht="13.5">
      <c r="A529" s="676" t="s">
        <v>24416</v>
      </c>
      <c r="B529" s="676" t="s">
        <v>24417</v>
      </c>
      <c r="C529" s="676" t="s">
        <v>24122</v>
      </c>
      <c r="D529" s="116" t="s">
        <v>54756</v>
      </c>
    </row>
    <row r="530" spans="1:4" ht="13.5">
      <c r="A530" s="676" t="s">
        <v>24418</v>
      </c>
      <c r="B530" s="676" t="s">
        <v>24419</v>
      </c>
      <c r="C530" s="676" t="s">
        <v>24122</v>
      </c>
      <c r="D530" s="116" t="s">
        <v>65603</v>
      </c>
    </row>
    <row r="531" spans="1:4" ht="13.5">
      <c r="A531" s="676" t="s">
        <v>24420</v>
      </c>
      <c r="B531" s="676" t="s">
        <v>24421</v>
      </c>
      <c r="C531" s="676" t="s">
        <v>24122</v>
      </c>
      <c r="D531" s="116" t="s">
        <v>65604</v>
      </c>
    </row>
    <row r="532" spans="1:4" ht="13.5">
      <c r="A532" s="676" t="s">
        <v>24422</v>
      </c>
      <c r="B532" s="676" t="s">
        <v>24423</v>
      </c>
      <c r="C532" s="676" t="s">
        <v>24122</v>
      </c>
      <c r="D532" s="116" t="s">
        <v>65605</v>
      </c>
    </row>
    <row r="533" spans="1:4" ht="13.5">
      <c r="A533" s="676" t="s">
        <v>24424</v>
      </c>
      <c r="B533" s="676" t="s">
        <v>24425</v>
      </c>
      <c r="C533" s="676" t="s">
        <v>24122</v>
      </c>
      <c r="D533" s="116" t="s">
        <v>24542</v>
      </c>
    </row>
    <row r="534" spans="1:4" ht="13.5">
      <c r="A534" s="676" t="s">
        <v>24427</v>
      </c>
      <c r="B534" s="676" t="s">
        <v>24428</v>
      </c>
      <c r="C534" s="676" t="s">
        <v>24122</v>
      </c>
      <c r="D534" s="116" t="s">
        <v>65606</v>
      </c>
    </row>
    <row r="535" spans="1:4" ht="13.5">
      <c r="A535" s="676" t="s">
        <v>24429</v>
      </c>
      <c r="B535" s="676" t="s">
        <v>24430</v>
      </c>
      <c r="C535" s="676" t="s">
        <v>24122</v>
      </c>
      <c r="D535" s="116" t="s">
        <v>24327</v>
      </c>
    </row>
    <row r="536" spans="1:4" ht="13.5">
      <c r="A536" s="676" t="s">
        <v>33529</v>
      </c>
      <c r="B536" s="676" t="s">
        <v>33530</v>
      </c>
      <c r="C536" s="676" t="s">
        <v>24122</v>
      </c>
      <c r="D536" s="116" t="s">
        <v>24455</v>
      </c>
    </row>
    <row r="537" spans="1:4" ht="13.5">
      <c r="A537" s="676" t="s">
        <v>65607</v>
      </c>
      <c r="B537" s="676" t="s">
        <v>65608</v>
      </c>
      <c r="C537" s="676" t="s">
        <v>24122</v>
      </c>
      <c r="D537" s="116" t="s">
        <v>65609</v>
      </c>
    </row>
    <row r="538" spans="1:4" ht="13.5">
      <c r="A538" s="676" t="s">
        <v>65610</v>
      </c>
      <c r="B538" s="676" t="s">
        <v>65611</v>
      </c>
      <c r="C538" s="676" t="s">
        <v>24122</v>
      </c>
      <c r="D538" s="116" t="s">
        <v>65612</v>
      </c>
    </row>
    <row r="539" spans="1:4" ht="13.5">
      <c r="A539" s="676" t="s">
        <v>65613</v>
      </c>
      <c r="B539" s="676" t="s">
        <v>65614</v>
      </c>
      <c r="C539" s="676" t="s">
        <v>24122</v>
      </c>
      <c r="D539" s="116" t="s">
        <v>65615</v>
      </c>
    </row>
    <row r="540" spans="1:4" ht="13.5">
      <c r="A540" s="676" t="s">
        <v>24432</v>
      </c>
      <c r="B540" s="676" t="s">
        <v>24433</v>
      </c>
      <c r="C540" s="676" t="s">
        <v>1927</v>
      </c>
      <c r="D540" s="116" t="s">
        <v>59552</v>
      </c>
    </row>
    <row r="541" spans="1:4" ht="13.5">
      <c r="A541" s="676" t="s">
        <v>24434</v>
      </c>
      <c r="B541" s="676" t="s">
        <v>24435</v>
      </c>
      <c r="C541" s="676" t="s">
        <v>1927</v>
      </c>
      <c r="D541" s="116" t="s">
        <v>54704</v>
      </c>
    </row>
    <row r="542" spans="1:4" ht="13.5">
      <c r="A542" s="676" t="s">
        <v>24436</v>
      </c>
      <c r="B542" s="676" t="s">
        <v>24437</v>
      </c>
      <c r="C542" s="676" t="s">
        <v>1927</v>
      </c>
      <c r="D542" s="116" t="s">
        <v>53860</v>
      </c>
    </row>
    <row r="543" spans="1:4" ht="13.5">
      <c r="A543" s="676" t="s">
        <v>24438</v>
      </c>
      <c r="B543" s="676" t="s">
        <v>24439</v>
      </c>
      <c r="C543" s="676" t="s">
        <v>1927</v>
      </c>
      <c r="D543" s="116" t="s">
        <v>53882</v>
      </c>
    </row>
    <row r="544" spans="1:4" ht="13.5">
      <c r="A544" s="676" t="s">
        <v>24440</v>
      </c>
      <c r="B544" s="676" t="s">
        <v>24441</v>
      </c>
      <c r="C544" s="676" t="s">
        <v>1927</v>
      </c>
      <c r="D544" s="116" t="s">
        <v>65616</v>
      </c>
    </row>
    <row r="545" spans="1:4" ht="13.5">
      <c r="A545" s="676" t="s">
        <v>24442</v>
      </c>
      <c r="B545" s="676" t="s">
        <v>24443</v>
      </c>
      <c r="C545" s="676" t="s">
        <v>1927</v>
      </c>
      <c r="D545" s="116" t="s">
        <v>33030</v>
      </c>
    </row>
    <row r="546" spans="1:4" ht="13.5">
      <c r="A546" s="676" t="s">
        <v>24445</v>
      </c>
      <c r="B546" s="676" t="s">
        <v>24446</v>
      </c>
      <c r="C546" s="676" t="s">
        <v>1927</v>
      </c>
      <c r="D546" s="116" t="s">
        <v>53762</v>
      </c>
    </row>
    <row r="547" spans="1:4" ht="13.5">
      <c r="A547" s="676" t="s">
        <v>24447</v>
      </c>
      <c r="B547" s="676" t="s">
        <v>24448</v>
      </c>
      <c r="C547" s="676" t="s">
        <v>1927</v>
      </c>
      <c r="D547" s="116" t="s">
        <v>62190</v>
      </c>
    </row>
    <row r="548" spans="1:4" ht="13.5">
      <c r="A548" s="676" t="s">
        <v>24449</v>
      </c>
      <c r="B548" s="676" t="s">
        <v>24450</v>
      </c>
      <c r="C548" s="676" t="s">
        <v>1927</v>
      </c>
      <c r="D548" s="116" t="s">
        <v>61538</v>
      </c>
    </row>
    <row r="549" spans="1:4" ht="13.5">
      <c r="A549" s="676" t="s">
        <v>24451</v>
      </c>
      <c r="B549" s="676" t="s">
        <v>24452</v>
      </c>
      <c r="C549" s="676" t="s">
        <v>1927</v>
      </c>
      <c r="D549" s="116" t="s">
        <v>54992</v>
      </c>
    </row>
    <row r="550" spans="1:4" ht="13.5">
      <c r="A550" s="676" t="s">
        <v>24453</v>
      </c>
      <c r="B550" s="676" t="s">
        <v>24454</v>
      </c>
      <c r="C550" s="676" t="s">
        <v>1927</v>
      </c>
      <c r="D550" s="116" t="s">
        <v>24020</v>
      </c>
    </row>
    <row r="551" spans="1:4" ht="13.5">
      <c r="A551" s="676" t="s">
        <v>24456</v>
      </c>
      <c r="B551" s="676" t="s">
        <v>24457</v>
      </c>
      <c r="C551" s="676" t="s">
        <v>1927</v>
      </c>
      <c r="D551" s="116" t="s">
        <v>33257</v>
      </c>
    </row>
    <row r="552" spans="1:4" ht="13.5">
      <c r="A552" s="676" t="s">
        <v>24458</v>
      </c>
      <c r="B552" s="676" t="s">
        <v>24459</v>
      </c>
      <c r="C552" s="676" t="s">
        <v>1927</v>
      </c>
      <c r="D552" s="116" t="s">
        <v>65617</v>
      </c>
    </row>
    <row r="553" spans="1:4" ht="13.5">
      <c r="A553" s="676" t="s">
        <v>24460</v>
      </c>
      <c r="B553" s="676" t="s">
        <v>24461</v>
      </c>
      <c r="C553" s="676" t="s">
        <v>1927</v>
      </c>
      <c r="D553" s="116" t="s">
        <v>29999</v>
      </c>
    </row>
    <row r="554" spans="1:4" ht="13.5">
      <c r="A554" s="676" t="s">
        <v>24462</v>
      </c>
      <c r="B554" s="676" t="s">
        <v>24463</v>
      </c>
      <c r="C554" s="676" t="s">
        <v>1927</v>
      </c>
      <c r="D554" s="116" t="s">
        <v>61412</v>
      </c>
    </row>
    <row r="555" spans="1:4" ht="13.5">
      <c r="A555" s="676" t="s">
        <v>24465</v>
      </c>
      <c r="B555" s="676" t="s">
        <v>24466</v>
      </c>
      <c r="C555" s="676" t="s">
        <v>1927</v>
      </c>
      <c r="D555" s="116" t="s">
        <v>53830</v>
      </c>
    </row>
    <row r="556" spans="1:4" ht="13.5">
      <c r="A556" s="676" t="s">
        <v>24467</v>
      </c>
      <c r="B556" s="676" t="s">
        <v>24468</v>
      </c>
      <c r="C556" s="676" t="s">
        <v>1927</v>
      </c>
      <c r="D556" s="116" t="s">
        <v>65618</v>
      </c>
    </row>
    <row r="557" spans="1:4" ht="13.5">
      <c r="A557" s="676" t="s">
        <v>24469</v>
      </c>
      <c r="B557" s="676" t="s">
        <v>24470</v>
      </c>
      <c r="C557" s="676" t="s">
        <v>1927</v>
      </c>
      <c r="D557" s="116" t="s">
        <v>65619</v>
      </c>
    </row>
    <row r="558" spans="1:4" ht="13.5">
      <c r="A558" s="676" t="s">
        <v>24471</v>
      </c>
      <c r="B558" s="676" t="s">
        <v>24472</v>
      </c>
      <c r="C558" s="676" t="s">
        <v>1927</v>
      </c>
      <c r="D558" s="116" t="s">
        <v>33181</v>
      </c>
    </row>
    <row r="559" spans="1:4" ht="13.5">
      <c r="A559" s="676" t="s">
        <v>24474</v>
      </c>
      <c r="B559" s="676" t="s">
        <v>24475</v>
      </c>
      <c r="C559" s="676" t="s">
        <v>1927</v>
      </c>
      <c r="D559" s="116" t="s">
        <v>65620</v>
      </c>
    </row>
    <row r="560" spans="1:4" ht="13.5">
      <c r="A560" s="676" t="s">
        <v>24476</v>
      </c>
      <c r="B560" s="676" t="s">
        <v>24477</v>
      </c>
      <c r="C560" s="676" t="s">
        <v>1927</v>
      </c>
      <c r="D560" s="116" t="s">
        <v>65621</v>
      </c>
    </row>
    <row r="561" spans="1:4" ht="13.5">
      <c r="A561" s="676" t="s">
        <v>24478</v>
      </c>
      <c r="B561" s="676" t="s">
        <v>24479</v>
      </c>
      <c r="C561" s="676" t="s">
        <v>1927</v>
      </c>
      <c r="D561" s="116" t="s">
        <v>65622</v>
      </c>
    </row>
    <row r="562" spans="1:4" ht="13.5">
      <c r="A562" s="676" t="s">
        <v>24480</v>
      </c>
      <c r="B562" s="676" t="s">
        <v>24481</v>
      </c>
      <c r="C562" s="676" t="s">
        <v>1927</v>
      </c>
      <c r="D562" s="116" t="s">
        <v>65623</v>
      </c>
    </row>
    <row r="563" spans="1:4" ht="13.5">
      <c r="A563" s="676" t="s">
        <v>24482</v>
      </c>
      <c r="B563" s="676" t="s">
        <v>24483</v>
      </c>
      <c r="C563" s="676" t="s">
        <v>1927</v>
      </c>
      <c r="D563" s="116" t="s">
        <v>63894</v>
      </c>
    </row>
    <row r="564" spans="1:4" ht="13.5">
      <c r="A564" s="676" t="s">
        <v>24484</v>
      </c>
      <c r="B564" s="676" t="s">
        <v>24485</v>
      </c>
      <c r="C564" s="676" t="s">
        <v>1927</v>
      </c>
      <c r="D564" s="116" t="s">
        <v>65624</v>
      </c>
    </row>
    <row r="565" spans="1:4" ht="13.5">
      <c r="A565" s="676" t="s">
        <v>24486</v>
      </c>
      <c r="B565" s="676" t="s">
        <v>24487</v>
      </c>
      <c r="C565" s="676" t="s">
        <v>1927</v>
      </c>
      <c r="D565" s="116" t="s">
        <v>58498</v>
      </c>
    </row>
    <row r="566" spans="1:4" ht="13.5">
      <c r="A566" s="676" t="s">
        <v>24488</v>
      </c>
      <c r="B566" s="676" t="s">
        <v>24489</v>
      </c>
      <c r="C566" s="676" t="s">
        <v>1927</v>
      </c>
      <c r="D566" s="116" t="s">
        <v>54884</v>
      </c>
    </row>
    <row r="567" spans="1:4" ht="13.5">
      <c r="A567" s="676" t="s">
        <v>24490</v>
      </c>
      <c r="B567" s="676" t="s">
        <v>24491</v>
      </c>
      <c r="C567" s="676" t="s">
        <v>1927</v>
      </c>
      <c r="D567" s="116" t="s">
        <v>55481</v>
      </c>
    </row>
    <row r="568" spans="1:4" ht="13.5">
      <c r="A568" s="676" t="s">
        <v>24492</v>
      </c>
      <c r="B568" s="676" t="s">
        <v>24493</v>
      </c>
      <c r="C568" s="676" t="s">
        <v>1927</v>
      </c>
      <c r="D568" s="116" t="s">
        <v>65625</v>
      </c>
    </row>
    <row r="569" spans="1:4" ht="13.5">
      <c r="A569" s="676" t="s">
        <v>24494</v>
      </c>
      <c r="B569" s="676" t="s">
        <v>24495</v>
      </c>
      <c r="C569" s="676" t="s">
        <v>1927</v>
      </c>
      <c r="D569" s="116" t="s">
        <v>65626</v>
      </c>
    </row>
    <row r="570" spans="1:4" ht="13.5">
      <c r="A570" s="676" t="s">
        <v>24496</v>
      </c>
      <c r="B570" s="676" t="s">
        <v>24497</v>
      </c>
      <c r="C570" s="676" t="s">
        <v>1927</v>
      </c>
      <c r="D570" s="116" t="s">
        <v>32968</v>
      </c>
    </row>
    <row r="571" spans="1:4" ht="13.5">
      <c r="A571" s="676" t="s">
        <v>24498</v>
      </c>
      <c r="B571" s="676" t="s">
        <v>24499</v>
      </c>
      <c r="C571" s="676" t="s">
        <v>1927</v>
      </c>
      <c r="D571" s="116" t="s">
        <v>33744</v>
      </c>
    </row>
    <row r="572" spans="1:4" ht="13.5">
      <c r="A572" s="676" t="s">
        <v>24501</v>
      </c>
      <c r="B572" s="676" t="s">
        <v>24502</v>
      </c>
      <c r="C572" s="676" t="s">
        <v>1927</v>
      </c>
      <c r="D572" s="116" t="s">
        <v>54787</v>
      </c>
    </row>
    <row r="573" spans="1:4" ht="13.5">
      <c r="A573" s="676" t="s">
        <v>24503</v>
      </c>
      <c r="B573" s="676" t="s">
        <v>24504</v>
      </c>
      <c r="C573" s="676" t="s">
        <v>1927</v>
      </c>
      <c r="D573" s="116" t="s">
        <v>65627</v>
      </c>
    </row>
    <row r="574" spans="1:4" ht="13.5">
      <c r="A574" s="676" t="s">
        <v>24505</v>
      </c>
      <c r="B574" s="676" t="s">
        <v>24506</v>
      </c>
      <c r="C574" s="676" t="s">
        <v>1927</v>
      </c>
      <c r="D574" s="116" t="s">
        <v>65628</v>
      </c>
    </row>
    <row r="575" spans="1:4" ht="13.5">
      <c r="A575" s="676" t="s">
        <v>24507</v>
      </c>
      <c r="B575" s="676" t="s">
        <v>24508</v>
      </c>
      <c r="C575" s="676" t="s">
        <v>1927</v>
      </c>
      <c r="D575" s="116" t="s">
        <v>62968</v>
      </c>
    </row>
    <row r="576" spans="1:4" ht="13.5">
      <c r="A576" s="676" t="s">
        <v>24510</v>
      </c>
      <c r="B576" s="676" t="s">
        <v>24511</v>
      </c>
      <c r="C576" s="676" t="s">
        <v>1927</v>
      </c>
      <c r="D576" s="116" t="s">
        <v>65629</v>
      </c>
    </row>
    <row r="577" spans="1:4" ht="13.5">
      <c r="A577" s="676" t="s">
        <v>24512</v>
      </c>
      <c r="B577" s="676" t="s">
        <v>24513</v>
      </c>
      <c r="C577" s="676" t="s">
        <v>1927</v>
      </c>
      <c r="D577" s="116" t="s">
        <v>25659</v>
      </c>
    </row>
    <row r="578" spans="1:4" ht="13.5">
      <c r="A578" s="676" t="s">
        <v>24514</v>
      </c>
      <c r="B578" s="676" t="s">
        <v>24515</v>
      </c>
      <c r="C578" s="676" t="s">
        <v>1927</v>
      </c>
      <c r="D578" s="116" t="s">
        <v>28507</v>
      </c>
    </row>
    <row r="579" spans="1:4" ht="13.5">
      <c r="A579" s="676" t="s">
        <v>24517</v>
      </c>
      <c r="B579" s="676" t="s">
        <v>24518</v>
      </c>
      <c r="C579" s="676" t="s">
        <v>1927</v>
      </c>
      <c r="D579" s="116" t="s">
        <v>65630</v>
      </c>
    </row>
    <row r="580" spans="1:4" ht="13.5">
      <c r="A580" s="676" t="s">
        <v>24519</v>
      </c>
      <c r="B580" s="676" t="s">
        <v>24520</v>
      </c>
      <c r="C580" s="676" t="s">
        <v>1927</v>
      </c>
      <c r="D580" s="116" t="s">
        <v>54904</v>
      </c>
    </row>
    <row r="581" spans="1:4" ht="13.5">
      <c r="A581" s="676" t="s">
        <v>24521</v>
      </c>
      <c r="B581" s="676" t="s">
        <v>24522</v>
      </c>
      <c r="C581" s="676" t="s">
        <v>1927</v>
      </c>
      <c r="D581" s="116" t="s">
        <v>65631</v>
      </c>
    </row>
    <row r="582" spans="1:4" ht="13.5">
      <c r="A582" s="676" t="s">
        <v>24524</v>
      </c>
      <c r="B582" s="676" t="s">
        <v>24525</v>
      </c>
      <c r="C582" s="676" t="s">
        <v>1927</v>
      </c>
      <c r="D582" s="116" t="s">
        <v>25383</v>
      </c>
    </row>
    <row r="583" spans="1:4" ht="13.5">
      <c r="A583" s="676" t="s">
        <v>24526</v>
      </c>
      <c r="B583" s="676" t="s">
        <v>24527</v>
      </c>
      <c r="C583" s="676" t="s">
        <v>1927</v>
      </c>
      <c r="D583" s="116" t="s">
        <v>65632</v>
      </c>
    </row>
    <row r="584" spans="1:4" ht="13.5">
      <c r="A584" s="676" t="s">
        <v>24528</v>
      </c>
      <c r="B584" s="676" t="s">
        <v>24529</v>
      </c>
      <c r="C584" s="676" t="s">
        <v>1927</v>
      </c>
      <c r="D584" s="116" t="s">
        <v>25184</v>
      </c>
    </row>
    <row r="585" spans="1:4" ht="13.5">
      <c r="A585" s="676" t="s">
        <v>24530</v>
      </c>
      <c r="B585" s="676" t="s">
        <v>24531</v>
      </c>
      <c r="C585" s="676" t="s">
        <v>1927</v>
      </c>
      <c r="D585" s="116" t="s">
        <v>33547</v>
      </c>
    </row>
    <row r="586" spans="1:4" ht="13.5">
      <c r="A586" s="676" t="s">
        <v>24532</v>
      </c>
      <c r="B586" s="676" t="s">
        <v>24533</v>
      </c>
      <c r="C586" s="676" t="s">
        <v>1927</v>
      </c>
      <c r="D586" s="116" t="s">
        <v>65633</v>
      </c>
    </row>
    <row r="587" spans="1:4" ht="13.5">
      <c r="A587" s="676" t="s">
        <v>24534</v>
      </c>
      <c r="B587" s="676" t="s">
        <v>24535</v>
      </c>
      <c r="C587" s="676" t="s">
        <v>1927</v>
      </c>
      <c r="D587" s="116" t="s">
        <v>61781</v>
      </c>
    </row>
    <row r="588" spans="1:4" ht="13.5">
      <c r="A588" s="676" t="s">
        <v>24536</v>
      </c>
      <c r="B588" s="676" t="s">
        <v>24537</v>
      </c>
      <c r="C588" s="676" t="s">
        <v>1927</v>
      </c>
      <c r="D588" s="116" t="s">
        <v>53893</v>
      </c>
    </row>
    <row r="589" spans="1:4" ht="13.5">
      <c r="A589" s="676" t="s">
        <v>24538</v>
      </c>
      <c r="B589" s="676" t="s">
        <v>24539</v>
      </c>
      <c r="C589" s="676" t="s">
        <v>1927</v>
      </c>
      <c r="D589" s="116" t="s">
        <v>65359</v>
      </c>
    </row>
    <row r="590" spans="1:4" ht="13.5">
      <c r="A590" s="676" t="s">
        <v>24540</v>
      </c>
      <c r="B590" s="676" t="s">
        <v>24541</v>
      </c>
      <c r="C590" s="676" t="s">
        <v>1927</v>
      </c>
      <c r="D590" s="116" t="s">
        <v>24336</v>
      </c>
    </row>
    <row r="591" spans="1:4" ht="13.5">
      <c r="A591" s="676" t="s">
        <v>24543</v>
      </c>
      <c r="B591" s="676" t="s">
        <v>24544</v>
      </c>
      <c r="C591" s="676" t="s">
        <v>1927</v>
      </c>
      <c r="D591" s="116" t="s">
        <v>24768</v>
      </c>
    </row>
    <row r="592" spans="1:4" ht="13.5">
      <c r="A592" s="676" t="s">
        <v>24546</v>
      </c>
      <c r="B592" s="676" t="s">
        <v>24547</v>
      </c>
      <c r="C592" s="676" t="s">
        <v>1927</v>
      </c>
      <c r="D592" s="116" t="s">
        <v>25155</v>
      </c>
    </row>
    <row r="593" spans="1:4" ht="13.5">
      <c r="A593" s="676" t="s">
        <v>24548</v>
      </c>
      <c r="B593" s="676" t="s">
        <v>24549</v>
      </c>
      <c r="C593" s="676" t="s">
        <v>1927</v>
      </c>
      <c r="D593" s="116" t="s">
        <v>65634</v>
      </c>
    </row>
    <row r="594" spans="1:4" ht="13.5">
      <c r="A594" s="676" t="s">
        <v>24551</v>
      </c>
      <c r="B594" s="676" t="s">
        <v>24552</v>
      </c>
      <c r="C594" s="676" t="s">
        <v>1927</v>
      </c>
      <c r="D594" s="116" t="s">
        <v>65635</v>
      </c>
    </row>
    <row r="595" spans="1:4" ht="13.5">
      <c r="A595" s="676" t="s">
        <v>24554</v>
      </c>
      <c r="B595" s="676" t="s">
        <v>24555</v>
      </c>
      <c r="C595" s="676" t="s">
        <v>1927</v>
      </c>
      <c r="D595" s="116" t="s">
        <v>53895</v>
      </c>
    </row>
    <row r="596" spans="1:4" ht="13.5">
      <c r="A596" s="676" t="s">
        <v>24556</v>
      </c>
      <c r="B596" s="676" t="s">
        <v>24557</v>
      </c>
      <c r="C596" s="676" t="s">
        <v>1927</v>
      </c>
      <c r="D596" s="116" t="s">
        <v>54382</v>
      </c>
    </row>
    <row r="597" spans="1:4" ht="13.5">
      <c r="A597" s="676" t="s">
        <v>24558</v>
      </c>
      <c r="B597" s="676" t="s">
        <v>24559</v>
      </c>
      <c r="C597" s="676" t="s">
        <v>1927</v>
      </c>
      <c r="D597" s="116" t="s">
        <v>65636</v>
      </c>
    </row>
    <row r="598" spans="1:4" ht="13.5">
      <c r="A598" s="676" t="s">
        <v>24560</v>
      </c>
      <c r="B598" s="676" t="s">
        <v>24561</v>
      </c>
      <c r="C598" s="676" t="s">
        <v>1927</v>
      </c>
      <c r="D598" s="116" t="s">
        <v>24752</v>
      </c>
    </row>
    <row r="599" spans="1:4" ht="13.5">
      <c r="A599" s="676" t="s">
        <v>24563</v>
      </c>
      <c r="B599" s="676" t="s">
        <v>24564</v>
      </c>
      <c r="C599" s="676" t="s">
        <v>1927</v>
      </c>
      <c r="D599" s="116" t="s">
        <v>53879</v>
      </c>
    </row>
    <row r="600" spans="1:4" ht="13.5">
      <c r="A600" s="676" t="s">
        <v>24565</v>
      </c>
      <c r="B600" s="676" t="s">
        <v>24566</v>
      </c>
      <c r="C600" s="676" t="s">
        <v>1927</v>
      </c>
      <c r="D600" s="116" t="s">
        <v>65637</v>
      </c>
    </row>
    <row r="601" spans="1:4" ht="13.5">
      <c r="A601" s="676" t="s">
        <v>24567</v>
      </c>
      <c r="B601" s="676" t="s">
        <v>24568</v>
      </c>
      <c r="C601" s="676" t="s">
        <v>1927</v>
      </c>
      <c r="D601" s="116" t="s">
        <v>65638</v>
      </c>
    </row>
    <row r="602" spans="1:4" ht="13.5">
      <c r="A602" s="676" t="s">
        <v>24569</v>
      </c>
      <c r="B602" s="676" t="s">
        <v>24570</v>
      </c>
      <c r="C602" s="676" t="s">
        <v>1927</v>
      </c>
      <c r="D602" s="116" t="s">
        <v>33288</v>
      </c>
    </row>
    <row r="603" spans="1:4" ht="13.5">
      <c r="A603" s="676" t="s">
        <v>24572</v>
      </c>
      <c r="B603" s="676" t="s">
        <v>24573</v>
      </c>
      <c r="C603" s="676" t="s">
        <v>1927</v>
      </c>
      <c r="D603" s="116" t="s">
        <v>61899</v>
      </c>
    </row>
    <row r="604" spans="1:4" ht="13.5">
      <c r="A604" s="676" t="s">
        <v>24575</v>
      </c>
      <c r="B604" s="676" t="s">
        <v>24576</v>
      </c>
      <c r="C604" s="676" t="s">
        <v>1927</v>
      </c>
      <c r="D604" s="116" t="s">
        <v>53870</v>
      </c>
    </row>
    <row r="605" spans="1:4" ht="13.5">
      <c r="A605" s="676" t="s">
        <v>24578</v>
      </c>
      <c r="B605" s="676" t="s">
        <v>24579</v>
      </c>
      <c r="C605" s="676" t="s">
        <v>1927</v>
      </c>
      <c r="D605" s="116" t="s">
        <v>54838</v>
      </c>
    </row>
    <row r="606" spans="1:4" ht="13.5">
      <c r="A606" s="676" t="s">
        <v>24580</v>
      </c>
      <c r="B606" s="676" t="s">
        <v>24581</v>
      </c>
      <c r="C606" s="676" t="s">
        <v>1927</v>
      </c>
      <c r="D606" s="116" t="s">
        <v>53843</v>
      </c>
    </row>
    <row r="607" spans="1:4" ht="13.5">
      <c r="A607" s="676" t="s">
        <v>24582</v>
      </c>
      <c r="B607" s="676" t="s">
        <v>24583</v>
      </c>
      <c r="C607" s="676" t="s">
        <v>1927</v>
      </c>
      <c r="D607" s="116" t="s">
        <v>65639</v>
      </c>
    </row>
    <row r="608" spans="1:4" ht="13.5">
      <c r="A608" s="676" t="s">
        <v>24584</v>
      </c>
      <c r="B608" s="676" t="s">
        <v>24585</v>
      </c>
      <c r="C608" s="676" t="s">
        <v>1927</v>
      </c>
      <c r="D608" s="116" t="s">
        <v>54630</v>
      </c>
    </row>
    <row r="609" spans="1:4" ht="13.5">
      <c r="A609" s="676" t="s">
        <v>24586</v>
      </c>
      <c r="B609" s="676" t="s">
        <v>24587</v>
      </c>
      <c r="C609" s="676" t="s">
        <v>1927</v>
      </c>
      <c r="D609" s="116" t="s">
        <v>24588</v>
      </c>
    </row>
    <row r="610" spans="1:4" ht="13.5">
      <c r="A610" s="676" t="s">
        <v>24589</v>
      </c>
      <c r="B610" s="676" t="s">
        <v>24590</v>
      </c>
      <c r="C610" s="676" t="s">
        <v>1927</v>
      </c>
      <c r="D610" s="116" t="s">
        <v>65640</v>
      </c>
    </row>
    <row r="611" spans="1:4" ht="13.5">
      <c r="A611" s="676" t="s">
        <v>24591</v>
      </c>
      <c r="B611" s="676" t="s">
        <v>24592</v>
      </c>
      <c r="C611" s="676" t="s">
        <v>1927</v>
      </c>
      <c r="D611" s="116" t="s">
        <v>57945</v>
      </c>
    </row>
    <row r="612" spans="1:4" ht="13.5">
      <c r="A612" s="676" t="s">
        <v>24593</v>
      </c>
      <c r="B612" s="676" t="s">
        <v>24594</v>
      </c>
      <c r="C612" s="676" t="s">
        <v>1927</v>
      </c>
      <c r="D612" s="116" t="s">
        <v>65641</v>
      </c>
    </row>
    <row r="613" spans="1:4" ht="13.5">
      <c r="A613" s="676" t="s">
        <v>24595</v>
      </c>
      <c r="B613" s="676" t="s">
        <v>24596</v>
      </c>
      <c r="C613" s="676" t="s">
        <v>1927</v>
      </c>
      <c r="D613" s="116" t="s">
        <v>65642</v>
      </c>
    </row>
    <row r="614" spans="1:4" ht="13.5">
      <c r="A614" s="676" t="s">
        <v>24597</v>
      </c>
      <c r="B614" s="676" t="s">
        <v>24598</v>
      </c>
      <c r="C614" s="676" t="s">
        <v>1927</v>
      </c>
      <c r="D614" s="116" t="s">
        <v>65643</v>
      </c>
    </row>
    <row r="615" spans="1:4" ht="13.5">
      <c r="A615" s="676" t="s">
        <v>24599</v>
      </c>
      <c r="B615" s="676" t="s">
        <v>24600</v>
      </c>
      <c r="C615" s="676" t="s">
        <v>1927</v>
      </c>
      <c r="D615" s="116" t="s">
        <v>65644</v>
      </c>
    </row>
    <row r="616" spans="1:4" ht="13.5">
      <c r="A616" s="676" t="s">
        <v>24601</v>
      </c>
      <c r="B616" s="676" t="s">
        <v>24602</v>
      </c>
      <c r="C616" s="676" t="s">
        <v>1927</v>
      </c>
      <c r="D616" s="116" t="s">
        <v>54288</v>
      </c>
    </row>
    <row r="617" spans="1:4" ht="13.5">
      <c r="A617" s="676" t="s">
        <v>24603</v>
      </c>
      <c r="B617" s="676" t="s">
        <v>24604</v>
      </c>
      <c r="C617" s="676" t="s">
        <v>1927</v>
      </c>
      <c r="D617" s="116" t="s">
        <v>65645</v>
      </c>
    </row>
    <row r="618" spans="1:4" ht="13.5">
      <c r="A618" s="676" t="s">
        <v>24605</v>
      </c>
      <c r="B618" s="676" t="s">
        <v>24606</v>
      </c>
      <c r="C618" s="676" t="s">
        <v>1927</v>
      </c>
      <c r="D618" s="116" t="s">
        <v>65640</v>
      </c>
    </row>
    <row r="619" spans="1:4" ht="13.5">
      <c r="A619" s="676" t="s">
        <v>24607</v>
      </c>
      <c r="B619" s="676" t="s">
        <v>24608</v>
      </c>
      <c r="C619" s="676" t="s">
        <v>1927</v>
      </c>
      <c r="D619" s="116" t="s">
        <v>65646</v>
      </c>
    </row>
    <row r="620" spans="1:4" ht="13.5">
      <c r="A620" s="676" t="s">
        <v>24609</v>
      </c>
      <c r="B620" s="676" t="s">
        <v>24610</v>
      </c>
      <c r="C620" s="676" t="s">
        <v>1927</v>
      </c>
      <c r="D620" s="116" t="s">
        <v>23930</v>
      </c>
    </row>
    <row r="621" spans="1:4" ht="13.5">
      <c r="A621" s="676" t="s">
        <v>24612</v>
      </c>
      <c r="B621" s="676" t="s">
        <v>24613</v>
      </c>
      <c r="C621" s="676" t="s">
        <v>1927</v>
      </c>
      <c r="D621" s="116" t="s">
        <v>32284</v>
      </c>
    </row>
    <row r="622" spans="1:4" ht="13.5">
      <c r="A622" s="676" t="s">
        <v>24615</v>
      </c>
      <c r="B622" s="676" t="s">
        <v>24616</v>
      </c>
      <c r="C622" s="676" t="s">
        <v>1927</v>
      </c>
      <c r="D622" s="116" t="s">
        <v>65647</v>
      </c>
    </row>
    <row r="623" spans="1:4" ht="13.5">
      <c r="A623" s="676" t="s">
        <v>24617</v>
      </c>
      <c r="B623" s="676" t="s">
        <v>24618</v>
      </c>
      <c r="C623" s="676" t="s">
        <v>1927</v>
      </c>
      <c r="D623" s="116" t="s">
        <v>65648</v>
      </c>
    </row>
    <row r="624" spans="1:4" ht="13.5">
      <c r="A624" s="676" t="s">
        <v>24620</v>
      </c>
      <c r="B624" s="676" t="s">
        <v>24621</v>
      </c>
      <c r="C624" s="676" t="s">
        <v>1927</v>
      </c>
      <c r="D624" s="116" t="s">
        <v>65649</v>
      </c>
    </row>
    <row r="625" spans="1:4" ht="13.5">
      <c r="A625" s="676" t="s">
        <v>24622</v>
      </c>
      <c r="B625" s="676" t="s">
        <v>24623</v>
      </c>
      <c r="C625" s="676" t="s">
        <v>1927</v>
      </c>
      <c r="D625" s="116" t="s">
        <v>65650</v>
      </c>
    </row>
    <row r="626" spans="1:4" ht="13.5">
      <c r="A626" s="676" t="s">
        <v>24625</v>
      </c>
      <c r="B626" s="676" t="s">
        <v>24626</v>
      </c>
      <c r="C626" s="676" t="s">
        <v>1927</v>
      </c>
      <c r="D626" s="116" t="s">
        <v>63998</v>
      </c>
    </row>
    <row r="627" spans="1:4" ht="13.5">
      <c r="A627" s="676" t="s">
        <v>24627</v>
      </c>
      <c r="B627" s="676" t="s">
        <v>24628</v>
      </c>
      <c r="C627" s="676" t="s">
        <v>1927</v>
      </c>
      <c r="D627" s="116" t="s">
        <v>54606</v>
      </c>
    </row>
    <row r="628" spans="1:4" ht="13.5">
      <c r="A628" s="676" t="s">
        <v>24629</v>
      </c>
      <c r="B628" s="676" t="s">
        <v>24630</v>
      </c>
      <c r="C628" s="676" t="s">
        <v>1927</v>
      </c>
      <c r="D628" s="116" t="s">
        <v>25120</v>
      </c>
    </row>
    <row r="629" spans="1:4" ht="13.5">
      <c r="A629" s="676" t="s">
        <v>24631</v>
      </c>
      <c r="B629" s="676" t="s">
        <v>24632</v>
      </c>
      <c r="C629" s="676" t="s">
        <v>1927</v>
      </c>
      <c r="D629" s="116" t="s">
        <v>54998</v>
      </c>
    </row>
    <row r="630" spans="1:4" ht="13.5">
      <c r="A630" s="676" t="s">
        <v>24633</v>
      </c>
      <c r="B630" s="676" t="s">
        <v>24634</v>
      </c>
      <c r="C630" s="676" t="s">
        <v>1927</v>
      </c>
      <c r="D630" s="116" t="s">
        <v>65616</v>
      </c>
    </row>
    <row r="631" spans="1:4" ht="13.5">
      <c r="A631" s="676" t="s">
        <v>24635</v>
      </c>
      <c r="B631" s="676" t="s">
        <v>24636</v>
      </c>
      <c r="C631" s="676" t="s">
        <v>1927</v>
      </c>
      <c r="D631" s="116" t="s">
        <v>54366</v>
      </c>
    </row>
    <row r="632" spans="1:4" ht="13.5">
      <c r="A632" s="676" t="s">
        <v>24638</v>
      </c>
      <c r="B632" s="676" t="s">
        <v>24639</v>
      </c>
      <c r="C632" s="676" t="s">
        <v>1927</v>
      </c>
      <c r="D632" s="116" t="s">
        <v>33114</v>
      </c>
    </row>
    <row r="633" spans="1:4" ht="13.5">
      <c r="A633" s="676" t="s">
        <v>24640</v>
      </c>
      <c r="B633" s="676" t="s">
        <v>24641</v>
      </c>
      <c r="C633" s="676" t="s">
        <v>1927</v>
      </c>
      <c r="D633" s="116" t="s">
        <v>57661</v>
      </c>
    </row>
    <row r="634" spans="1:4" ht="13.5">
      <c r="A634" s="676" t="s">
        <v>24642</v>
      </c>
      <c r="B634" s="676" t="s">
        <v>24643</v>
      </c>
      <c r="C634" s="676" t="s">
        <v>1927</v>
      </c>
      <c r="D634" s="116" t="s">
        <v>65651</v>
      </c>
    </row>
    <row r="635" spans="1:4" ht="13.5">
      <c r="A635" s="676" t="s">
        <v>24644</v>
      </c>
      <c r="B635" s="676" t="s">
        <v>24645</v>
      </c>
      <c r="C635" s="676" t="s">
        <v>1927</v>
      </c>
      <c r="D635" s="116" t="s">
        <v>24516</v>
      </c>
    </row>
    <row r="636" spans="1:4" ht="13.5">
      <c r="A636" s="676" t="s">
        <v>24646</v>
      </c>
      <c r="B636" s="676" t="s">
        <v>24647</v>
      </c>
      <c r="C636" s="676" t="s">
        <v>1927</v>
      </c>
      <c r="D636" s="116" t="s">
        <v>65639</v>
      </c>
    </row>
    <row r="637" spans="1:4" ht="13.5">
      <c r="A637" s="676" t="s">
        <v>24648</v>
      </c>
      <c r="B637" s="676" t="s">
        <v>24649</v>
      </c>
      <c r="C637" s="676" t="s">
        <v>1927</v>
      </c>
      <c r="D637" s="116" t="s">
        <v>65652</v>
      </c>
    </row>
    <row r="638" spans="1:4" ht="13.5">
      <c r="A638" s="676" t="s">
        <v>24650</v>
      </c>
      <c r="B638" s="676" t="s">
        <v>24651</v>
      </c>
      <c r="C638" s="676" t="s">
        <v>1927</v>
      </c>
      <c r="D638" s="116" t="s">
        <v>65638</v>
      </c>
    </row>
    <row r="639" spans="1:4" ht="13.5">
      <c r="A639" s="676" t="s">
        <v>24652</v>
      </c>
      <c r="B639" s="676" t="s">
        <v>24653</v>
      </c>
      <c r="C639" s="676" t="s">
        <v>1927</v>
      </c>
      <c r="D639" s="116" t="s">
        <v>33189</v>
      </c>
    </row>
    <row r="640" spans="1:4" ht="13.5">
      <c r="A640" s="676" t="s">
        <v>24654</v>
      </c>
      <c r="B640" s="676" t="s">
        <v>24655</v>
      </c>
      <c r="C640" s="676" t="s">
        <v>1927</v>
      </c>
      <c r="D640" s="116" t="s">
        <v>25123</v>
      </c>
    </row>
    <row r="641" spans="1:4" ht="13.5">
      <c r="A641" s="676" t="s">
        <v>24657</v>
      </c>
      <c r="B641" s="676" t="s">
        <v>24658</v>
      </c>
      <c r="C641" s="676" t="s">
        <v>1927</v>
      </c>
      <c r="D641" s="116" t="s">
        <v>59258</v>
      </c>
    </row>
    <row r="642" spans="1:4" ht="13.5">
      <c r="A642" s="676" t="s">
        <v>24659</v>
      </c>
      <c r="B642" s="676" t="s">
        <v>24660</v>
      </c>
      <c r="C642" s="676" t="s">
        <v>1927</v>
      </c>
      <c r="D642" s="116" t="s">
        <v>33148</v>
      </c>
    </row>
    <row r="643" spans="1:4" ht="13.5">
      <c r="A643" s="676" t="s">
        <v>24661</v>
      </c>
      <c r="B643" s="676" t="s">
        <v>24662</v>
      </c>
      <c r="C643" s="676" t="s">
        <v>1927</v>
      </c>
      <c r="D643" s="116" t="s">
        <v>25363</v>
      </c>
    </row>
    <row r="644" spans="1:4" ht="13.5">
      <c r="A644" s="676" t="s">
        <v>24663</v>
      </c>
      <c r="B644" s="676" t="s">
        <v>24664</v>
      </c>
      <c r="C644" s="676" t="s">
        <v>1927</v>
      </c>
      <c r="D644" s="116" t="s">
        <v>25404</v>
      </c>
    </row>
    <row r="645" spans="1:4" ht="13.5">
      <c r="A645" s="676" t="s">
        <v>24666</v>
      </c>
      <c r="B645" s="676" t="s">
        <v>24667</v>
      </c>
      <c r="C645" s="676" t="s">
        <v>1927</v>
      </c>
      <c r="D645" s="116" t="s">
        <v>30621</v>
      </c>
    </row>
    <row r="646" spans="1:4" ht="13.5">
      <c r="A646" s="676" t="s">
        <v>24669</v>
      </c>
      <c r="B646" s="676" t="s">
        <v>24670</v>
      </c>
      <c r="C646" s="676" t="s">
        <v>1927</v>
      </c>
      <c r="D646" s="116" t="s">
        <v>24375</v>
      </c>
    </row>
    <row r="647" spans="1:4" ht="13.5">
      <c r="A647" s="676" t="s">
        <v>24671</v>
      </c>
      <c r="B647" s="676" t="s">
        <v>24672</v>
      </c>
      <c r="C647" s="676" t="s">
        <v>1927</v>
      </c>
      <c r="D647" s="116" t="s">
        <v>32100</v>
      </c>
    </row>
    <row r="648" spans="1:4" ht="13.5">
      <c r="A648" s="676" t="s">
        <v>24674</v>
      </c>
      <c r="B648" s="676" t="s">
        <v>24675</v>
      </c>
      <c r="C648" s="676" t="s">
        <v>1927</v>
      </c>
      <c r="D648" s="116" t="s">
        <v>23907</v>
      </c>
    </row>
    <row r="649" spans="1:4" ht="13.5">
      <c r="A649" s="676" t="s">
        <v>24676</v>
      </c>
      <c r="B649" s="676" t="s">
        <v>24677</v>
      </c>
      <c r="C649" s="676" t="s">
        <v>1927</v>
      </c>
      <c r="D649" s="116" t="s">
        <v>32287</v>
      </c>
    </row>
    <row r="650" spans="1:4" ht="13.5">
      <c r="A650" s="676" t="s">
        <v>24679</v>
      </c>
      <c r="B650" s="676" t="s">
        <v>24680</v>
      </c>
      <c r="C650" s="676" t="s">
        <v>1927</v>
      </c>
      <c r="D650" s="116" t="s">
        <v>24327</v>
      </c>
    </row>
    <row r="651" spans="1:4" ht="13.5">
      <c r="A651" s="676" t="s">
        <v>24681</v>
      </c>
      <c r="B651" s="676" t="s">
        <v>24682</v>
      </c>
      <c r="C651" s="676" t="s">
        <v>1927</v>
      </c>
      <c r="D651" s="116" t="s">
        <v>25363</v>
      </c>
    </row>
    <row r="652" spans="1:4" ht="13.5">
      <c r="A652" s="676" t="s">
        <v>24684</v>
      </c>
      <c r="B652" s="676" t="s">
        <v>24685</v>
      </c>
      <c r="C652" s="676" t="s">
        <v>1927</v>
      </c>
      <c r="D652" s="116" t="s">
        <v>53879</v>
      </c>
    </row>
    <row r="653" spans="1:4" ht="13.5">
      <c r="A653" s="676" t="s">
        <v>24686</v>
      </c>
      <c r="B653" s="676" t="s">
        <v>24687</v>
      </c>
      <c r="C653" s="676" t="s">
        <v>1927</v>
      </c>
      <c r="D653" s="116" t="s">
        <v>25152</v>
      </c>
    </row>
    <row r="654" spans="1:4" ht="13.5">
      <c r="A654" s="676" t="s">
        <v>24689</v>
      </c>
      <c r="B654" s="676" t="s">
        <v>24690</v>
      </c>
      <c r="C654" s="676" t="s">
        <v>1927</v>
      </c>
      <c r="D654" s="116" t="s">
        <v>25307</v>
      </c>
    </row>
    <row r="655" spans="1:4" ht="13.5">
      <c r="A655" s="676" t="s">
        <v>24691</v>
      </c>
      <c r="B655" s="676" t="s">
        <v>24692</v>
      </c>
      <c r="C655" s="676" t="s">
        <v>1927</v>
      </c>
      <c r="D655" s="116" t="s">
        <v>24300</v>
      </c>
    </row>
    <row r="656" spans="1:4" ht="13.5">
      <c r="A656" s="676" t="s">
        <v>24694</v>
      </c>
      <c r="B656" s="676" t="s">
        <v>24695</v>
      </c>
      <c r="C656" s="676" t="s">
        <v>1927</v>
      </c>
      <c r="D656" s="116" t="s">
        <v>57184</v>
      </c>
    </row>
    <row r="657" spans="1:4" ht="13.5">
      <c r="A657" s="676" t="s">
        <v>24696</v>
      </c>
      <c r="B657" s="676" t="s">
        <v>24697</v>
      </c>
      <c r="C657" s="676" t="s">
        <v>1927</v>
      </c>
      <c r="D657" s="116" t="s">
        <v>24303</v>
      </c>
    </row>
    <row r="658" spans="1:4" ht="13.5">
      <c r="A658" s="676" t="s">
        <v>24699</v>
      </c>
      <c r="B658" s="676" t="s">
        <v>24700</v>
      </c>
      <c r="C658" s="676" t="s">
        <v>1927</v>
      </c>
      <c r="D658" s="116" t="s">
        <v>24431</v>
      </c>
    </row>
    <row r="659" spans="1:4" ht="13.5">
      <c r="A659" s="676" t="s">
        <v>24702</v>
      </c>
      <c r="B659" s="676" t="s">
        <v>24703</v>
      </c>
      <c r="C659" s="676" t="s">
        <v>1927</v>
      </c>
      <c r="D659" s="116" t="s">
        <v>25152</v>
      </c>
    </row>
    <row r="660" spans="1:4" ht="13.5">
      <c r="A660" s="676" t="s">
        <v>24704</v>
      </c>
      <c r="B660" s="676" t="s">
        <v>24705</v>
      </c>
      <c r="C660" s="676" t="s">
        <v>1927</v>
      </c>
      <c r="D660" s="116" t="s">
        <v>55298</v>
      </c>
    </row>
    <row r="661" spans="1:4" ht="13.5">
      <c r="A661" s="676" t="s">
        <v>24707</v>
      </c>
      <c r="B661" s="676" t="s">
        <v>24708</v>
      </c>
      <c r="C661" s="676" t="s">
        <v>1927</v>
      </c>
      <c r="D661" s="116" t="s">
        <v>28507</v>
      </c>
    </row>
    <row r="662" spans="1:4" ht="13.5">
      <c r="A662" s="676" t="s">
        <v>24710</v>
      </c>
      <c r="B662" s="676" t="s">
        <v>24711</v>
      </c>
      <c r="C662" s="676" t="s">
        <v>1927</v>
      </c>
      <c r="D662" s="116" t="s">
        <v>25027</v>
      </c>
    </row>
    <row r="663" spans="1:4" ht="13.5">
      <c r="A663" s="676" t="s">
        <v>24713</v>
      </c>
      <c r="B663" s="676" t="s">
        <v>24714</v>
      </c>
      <c r="C663" s="676" t="s">
        <v>1927</v>
      </c>
      <c r="D663" s="116" t="s">
        <v>28328</v>
      </c>
    </row>
    <row r="664" spans="1:4" ht="13.5">
      <c r="A664" s="676" t="s">
        <v>24716</v>
      </c>
      <c r="B664" s="676" t="s">
        <v>24717</v>
      </c>
      <c r="C664" s="676" t="s">
        <v>1927</v>
      </c>
      <c r="D664" s="116" t="s">
        <v>54989</v>
      </c>
    </row>
    <row r="665" spans="1:4" ht="13.5">
      <c r="A665" s="676" t="s">
        <v>24718</v>
      </c>
      <c r="B665" s="676" t="s">
        <v>24719</v>
      </c>
      <c r="C665" s="676" t="s">
        <v>1927</v>
      </c>
      <c r="D665" s="116" t="s">
        <v>58818</v>
      </c>
    </row>
    <row r="666" spans="1:4" ht="13.5">
      <c r="A666" s="676" t="s">
        <v>24721</v>
      </c>
      <c r="B666" s="676" t="s">
        <v>24722</v>
      </c>
      <c r="C666" s="676" t="s">
        <v>1927</v>
      </c>
      <c r="D666" s="116" t="s">
        <v>25005</v>
      </c>
    </row>
    <row r="667" spans="1:4" ht="13.5">
      <c r="A667" s="676" t="s">
        <v>24723</v>
      </c>
      <c r="B667" s="676" t="s">
        <v>24724</v>
      </c>
      <c r="C667" s="676" t="s">
        <v>1927</v>
      </c>
      <c r="D667" s="116" t="s">
        <v>33735</v>
      </c>
    </row>
    <row r="668" spans="1:4" ht="13.5">
      <c r="A668" s="676" t="s">
        <v>24726</v>
      </c>
      <c r="B668" s="676" t="s">
        <v>24727</v>
      </c>
      <c r="C668" s="676" t="s">
        <v>1927</v>
      </c>
      <c r="D668" s="116" t="s">
        <v>54989</v>
      </c>
    </row>
    <row r="669" spans="1:4" ht="13.5">
      <c r="A669" s="676" t="s">
        <v>24728</v>
      </c>
      <c r="B669" s="676" t="s">
        <v>24729</v>
      </c>
      <c r="C669" s="676" t="s">
        <v>1927</v>
      </c>
      <c r="D669" s="116" t="s">
        <v>65653</v>
      </c>
    </row>
    <row r="670" spans="1:4" ht="13.5">
      <c r="A670" s="676" t="s">
        <v>24730</v>
      </c>
      <c r="B670" s="676" t="s">
        <v>24731</v>
      </c>
      <c r="C670" s="676" t="s">
        <v>1927</v>
      </c>
      <c r="D670" s="116" t="s">
        <v>24698</v>
      </c>
    </row>
    <row r="671" spans="1:4" ht="13.5">
      <c r="A671" s="676" t="s">
        <v>24732</v>
      </c>
      <c r="B671" s="676" t="s">
        <v>24733</v>
      </c>
      <c r="C671" s="676" t="s">
        <v>1927</v>
      </c>
      <c r="D671" s="116" t="s">
        <v>24940</v>
      </c>
    </row>
    <row r="672" spans="1:4" ht="13.5">
      <c r="A672" s="676" t="s">
        <v>24735</v>
      </c>
      <c r="B672" s="676" t="s">
        <v>24736</v>
      </c>
      <c r="C672" s="676" t="s">
        <v>1927</v>
      </c>
      <c r="D672" s="116" t="s">
        <v>24545</v>
      </c>
    </row>
    <row r="673" spans="1:4" ht="13.5">
      <c r="A673" s="676" t="s">
        <v>24738</v>
      </c>
      <c r="B673" s="676" t="s">
        <v>24739</v>
      </c>
      <c r="C673" s="676" t="s">
        <v>1927</v>
      </c>
      <c r="D673" s="116" t="s">
        <v>24734</v>
      </c>
    </row>
    <row r="674" spans="1:4" ht="13.5">
      <c r="A674" s="676" t="s">
        <v>24740</v>
      </c>
      <c r="B674" s="676" t="s">
        <v>24741</v>
      </c>
      <c r="C674" s="676" t="s">
        <v>1927</v>
      </c>
      <c r="D674" s="116" t="s">
        <v>57689</v>
      </c>
    </row>
    <row r="675" spans="1:4" ht="13.5">
      <c r="A675" s="676" t="s">
        <v>24742</v>
      </c>
      <c r="B675" s="676" t="s">
        <v>24743</v>
      </c>
      <c r="C675" s="676" t="s">
        <v>1927</v>
      </c>
      <c r="D675" s="116" t="s">
        <v>65654</v>
      </c>
    </row>
    <row r="676" spans="1:4" ht="13.5">
      <c r="A676" s="676" t="s">
        <v>24744</v>
      </c>
      <c r="B676" s="676" t="s">
        <v>24745</v>
      </c>
      <c r="C676" s="676" t="s">
        <v>1927</v>
      </c>
      <c r="D676" s="116" t="s">
        <v>63828</v>
      </c>
    </row>
    <row r="677" spans="1:4" ht="13.5">
      <c r="A677" s="676" t="s">
        <v>24746</v>
      </c>
      <c r="B677" s="676" t="s">
        <v>24747</v>
      </c>
      <c r="C677" s="676" t="s">
        <v>1927</v>
      </c>
      <c r="D677" s="116" t="s">
        <v>59645</v>
      </c>
    </row>
    <row r="678" spans="1:4" ht="13.5">
      <c r="A678" s="676" t="s">
        <v>24748</v>
      </c>
      <c r="B678" s="676" t="s">
        <v>24749</v>
      </c>
      <c r="C678" s="676" t="s">
        <v>1927</v>
      </c>
      <c r="D678" s="116" t="s">
        <v>65655</v>
      </c>
    </row>
    <row r="679" spans="1:4" ht="13.5">
      <c r="A679" s="676" t="s">
        <v>24750</v>
      </c>
      <c r="B679" s="676" t="s">
        <v>24751</v>
      </c>
      <c r="C679" s="676" t="s">
        <v>1927</v>
      </c>
      <c r="D679" s="116" t="s">
        <v>53750</v>
      </c>
    </row>
    <row r="680" spans="1:4" ht="13.5">
      <c r="A680" s="676" t="s">
        <v>24753</v>
      </c>
      <c r="B680" s="676" t="s">
        <v>24754</v>
      </c>
      <c r="C680" s="676" t="s">
        <v>1927</v>
      </c>
      <c r="D680" s="116" t="s">
        <v>54289</v>
      </c>
    </row>
    <row r="681" spans="1:4" ht="13.5">
      <c r="A681" s="676" t="s">
        <v>24756</v>
      </c>
      <c r="B681" s="676" t="s">
        <v>24757</v>
      </c>
      <c r="C681" s="676" t="s">
        <v>1927</v>
      </c>
      <c r="D681" s="116" t="s">
        <v>55076</v>
      </c>
    </row>
    <row r="682" spans="1:4" ht="13.5">
      <c r="A682" s="676" t="s">
        <v>24758</v>
      </c>
      <c r="B682" s="676" t="s">
        <v>24759</v>
      </c>
      <c r="C682" s="676" t="s">
        <v>1927</v>
      </c>
      <c r="D682" s="116" t="s">
        <v>65656</v>
      </c>
    </row>
    <row r="683" spans="1:4" ht="13.5">
      <c r="A683" s="676" t="s">
        <v>24760</v>
      </c>
      <c r="B683" s="676" t="s">
        <v>24761</v>
      </c>
      <c r="C683" s="676" t="s">
        <v>1927</v>
      </c>
      <c r="D683" s="116" t="s">
        <v>33111</v>
      </c>
    </row>
    <row r="684" spans="1:4" ht="13.5">
      <c r="A684" s="676" t="s">
        <v>24762</v>
      </c>
      <c r="B684" s="676" t="s">
        <v>24763</v>
      </c>
      <c r="C684" s="676" t="s">
        <v>1927</v>
      </c>
      <c r="D684" s="116" t="s">
        <v>54898</v>
      </c>
    </row>
    <row r="685" spans="1:4" ht="13.5">
      <c r="A685" s="676" t="s">
        <v>24764</v>
      </c>
      <c r="B685" s="676" t="s">
        <v>24765</v>
      </c>
      <c r="C685" s="676" t="s">
        <v>1927</v>
      </c>
      <c r="D685" s="116" t="s">
        <v>24542</v>
      </c>
    </row>
    <row r="686" spans="1:4" ht="13.5">
      <c r="A686" s="676" t="s">
        <v>24766</v>
      </c>
      <c r="B686" s="676" t="s">
        <v>24767</v>
      </c>
      <c r="C686" s="676" t="s">
        <v>1927</v>
      </c>
      <c r="D686" s="116" t="s">
        <v>25270</v>
      </c>
    </row>
    <row r="687" spans="1:4" ht="13.5">
      <c r="A687" s="676" t="s">
        <v>24769</v>
      </c>
      <c r="B687" s="676" t="s">
        <v>24770</v>
      </c>
      <c r="C687" s="676" t="s">
        <v>1927</v>
      </c>
      <c r="D687" s="116" t="s">
        <v>61803</v>
      </c>
    </row>
    <row r="688" spans="1:4" ht="13.5">
      <c r="A688" s="676" t="s">
        <v>24772</v>
      </c>
      <c r="B688" s="676" t="s">
        <v>24773</v>
      </c>
      <c r="C688" s="676" t="s">
        <v>1927</v>
      </c>
      <c r="D688" s="116" t="s">
        <v>25576</v>
      </c>
    </row>
    <row r="689" spans="1:4" ht="13.5">
      <c r="A689" s="676" t="s">
        <v>24775</v>
      </c>
      <c r="B689" s="676" t="s">
        <v>24776</v>
      </c>
      <c r="C689" s="676" t="s">
        <v>1927</v>
      </c>
      <c r="D689" s="116" t="s">
        <v>61953</v>
      </c>
    </row>
    <row r="690" spans="1:4" ht="13.5">
      <c r="A690" s="676" t="s">
        <v>24777</v>
      </c>
      <c r="B690" s="676" t="s">
        <v>24778</v>
      </c>
      <c r="C690" s="676" t="s">
        <v>1927</v>
      </c>
      <c r="D690" s="116" t="s">
        <v>32196</v>
      </c>
    </row>
    <row r="691" spans="1:4" ht="13.5">
      <c r="A691" s="676" t="s">
        <v>24779</v>
      </c>
      <c r="B691" s="676" t="s">
        <v>24780</v>
      </c>
      <c r="C691" s="676" t="s">
        <v>1927</v>
      </c>
      <c r="D691" s="116" t="s">
        <v>65657</v>
      </c>
    </row>
    <row r="692" spans="1:4" ht="13.5">
      <c r="A692" s="676" t="s">
        <v>24781</v>
      </c>
      <c r="B692" s="676" t="s">
        <v>24782</v>
      </c>
      <c r="C692" s="676" t="s">
        <v>1927</v>
      </c>
      <c r="D692" s="116" t="s">
        <v>65658</v>
      </c>
    </row>
    <row r="693" spans="1:4" ht="13.5">
      <c r="A693" s="676" t="s">
        <v>24783</v>
      </c>
      <c r="B693" s="676" t="s">
        <v>24784</v>
      </c>
      <c r="C693" s="676" t="s">
        <v>1927</v>
      </c>
      <c r="D693" s="116" t="s">
        <v>59680</v>
      </c>
    </row>
    <row r="694" spans="1:4" ht="13.5">
      <c r="A694" s="676" t="s">
        <v>24785</v>
      </c>
      <c r="B694" s="676" t="s">
        <v>24786</v>
      </c>
      <c r="C694" s="676" t="s">
        <v>1927</v>
      </c>
      <c r="D694" s="116" t="s">
        <v>54896</v>
      </c>
    </row>
    <row r="695" spans="1:4" ht="13.5">
      <c r="A695" s="676" t="s">
        <v>24788</v>
      </c>
      <c r="B695" s="676" t="s">
        <v>24789</v>
      </c>
      <c r="C695" s="676" t="s">
        <v>1927</v>
      </c>
      <c r="D695" s="116" t="s">
        <v>65659</v>
      </c>
    </row>
    <row r="696" spans="1:4" ht="13.5">
      <c r="A696" s="676" t="s">
        <v>24790</v>
      </c>
      <c r="B696" s="676" t="s">
        <v>24791</v>
      </c>
      <c r="C696" s="676" t="s">
        <v>1927</v>
      </c>
      <c r="D696" s="116" t="s">
        <v>65660</v>
      </c>
    </row>
    <row r="697" spans="1:4" ht="13.5">
      <c r="A697" s="676" t="s">
        <v>24792</v>
      </c>
      <c r="B697" s="676" t="s">
        <v>24793</v>
      </c>
      <c r="C697" s="676" t="s">
        <v>1927</v>
      </c>
      <c r="D697" s="116" t="s">
        <v>65661</v>
      </c>
    </row>
    <row r="698" spans="1:4" ht="13.5">
      <c r="A698" s="676" t="s">
        <v>24794</v>
      </c>
      <c r="B698" s="676" t="s">
        <v>24795</v>
      </c>
      <c r="C698" s="676" t="s">
        <v>1927</v>
      </c>
      <c r="D698" s="116" t="s">
        <v>25310</v>
      </c>
    </row>
    <row r="699" spans="1:4" ht="13.5">
      <c r="A699" s="676" t="s">
        <v>24797</v>
      </c>
      <c r="B699" s="676" t="s">
        <v>24798</v>
      </c>
      <c r="C699" s="676" t="s">
        <v>1927</v>
      </c>
      <c r="D699" s="116" t="s">
        <v>33689</v>
      </c>
    </row>
    <row r="700" spans="1:4" ht="13.5">
      <c r="A700" s="676" t="s">
        <v>24799</v>
      </c>
      <c r="B700" s="676" t="s">
        <v>24800</v>
      </c>
      <c r="C700" s="676" t="s">
        <v>1927</v>
      </c>
      <c r="D700" s="116" t="s">
        <v>62536</v>
      </c>
    </row>
    <row r="701" spans="1:4" ht="13.5">
      <c r="A701" s="676" t="s">
        <v>24801</v>
      </c>
      <c r="B701" s="676" t="s">
        <v>24802</v>
      </c>
      <c r="C701" s="676" t="s">
        <v>1927</v>
      </c>
      <c r="D701" s="116" t="s">
        <v>65662</v>
      </c>
    </row>
    <row r="702" spans="1:4" ht="13.5">
      <c r="A702" s="676" t="s">
        <v>24803</v>
      </c>
      <c r="B702" s="676" t="s">
        <v>24804</v>
      </c>
      <c r="C702" s="676" t="s">
        <v>1927</v>
      </c>
      <c r="D702" s="116" t="s">
        <v>29306</v>
      </c>
    </row>
    <row r="703" spans="1:4" ht="13.5">
      <c r="A703" s="676" t="s">
        <v>24805</v>
      </c>
      <c r="B703" s="676" t="s">
        <v>24806</v>
      </c>
      <c r="C703" s="676" t="s">
        <v>1927</v>
      </c>
      <c r="D703" s="116" t="s">
        <v>23517</v>
      </c>
    </row>
    <row r="704" spans="1:4" ht="13.5">
      <c r="A704" s="676" t="s">
        <v>24807</v>
      </c>
      <c r="B704" s="676" t="s">
        <v>24808</v>
      </c>
      <c r="C704" s="676" t="s">
        <v>1927</v>
      </c>
      <c r="D704" s="116" t="s">
        <v>53904</v>
      </c>
    </row>
    <row r="705" spans="1:4" ht="13.5">
      <c r="A705" s="676" t="s">
        <v>24810</v>
      </c>
      <c r="B705" s="676" t="s">
        <v>24811</v>
      </c>
      <c r="C705" s="676" t="s">
        <v>1927</v>
      </c>
      <c r="D705" s="116" t="s">
        <v>63725</v>
      </c>
    </row>
    <row r="706" spans="1:4" ht="13.5">
      <c r="A706" s="676" t="s">
        <v>24812</v>
      </c>
      <c r="B706" s="676" t="s">
        <v>24813</v>
      </c>
      <c r="C706" s="676" t="s">
        <v>1927</v>
      </c>
      <c r="D706" s="116" t="s">
        <v>25872</v>
      </c>
    </row>
    <row r="707" spans="1:4" ht="13.5">
      <c r="A707" s="676" t="s">
        <v>24815</v>
      </c>
      <c r="B707" s="676" t="s">
        <v>24816</v>
      </c>
      <c r="C707" s="676" t="s">
        <v>1927</v>
      </c>
      <c r="D707" s="116" t="s">
        <v>24359</v>
      </c>
    </row>
    <row r="708" spans="1:4" ht="13.5">
      <c r="A708" s="676" t="s">
        <v>24818</v>
      </c>
      <c r="B708" s="676" t="s">
        <v>24819</v>
      </c>
      <c r="C708" s="676" t="s">
        <v>1927</v>
      </c>
      <c r="D708" s="116" t="s">
        <v>24545</v>
      </c>
    </row>
    <row r="709" spans="1:4" ht="13.5">
      <c r="A709" s="676" t="s">
        <v>24820</v>
      </c>
      <c r="B709" s="676" t="s">
        <v>24821</v>
      </c>
      <c r="C709" s="676" t="s">
        <v>1927</v>
      </c>
      <c r="D709" s="116" t="s">
        <v>33028</v>
      </c>
    </row>
    <row r="710" spans="1:4" ht="13.5">
      <c r="A710" s="676" t="s">
        <v>24822</v>
      </c>
      <c r="B710" s="676" t="s">
        <v>24823</v>
      </c>
      <c r="C710" s="676" t="s">
        <v>1927</v>
      </c>
      <c r="D710" s="116" t="s">
        <v>24386</v>
      </c>
    </row>
    <row r="711" spans="1:4" ht="13.5">
      <c r="A711" s="676" t="s">
        <v>24825</v>
      </c>
      <c r="B711" s="676" t="s">
        <v>24826</v>
      </c>
      <c r="C711" s="676" t="s">
        <v>1927</v>
      </c>
      <c r="D711" s="116" t="s">
        <v>65290</v>
      </c>
    </row>
    <row r="712" spans="1:4" ht="13.5">
      <c r="A712" s="676" t="s">
        <v>24827</v>
      </c>
      <c r="B712" s="676" t="s">
        <v>24828</v>
      </c>
      <c r="C712" s="676" t="s">
        <v>1927</v>
      </c>
      <c r="D712" s="116" t="s">
        <v>65663</v>
      </c>
    </row>
    <row r="713" spans="1:4" ht="13.5">
      <c r="A713" s="676" t="s">
        <v>24829</v>
      </c>
      <c r="B713" s="676" t="s">
        <v>24830</v>
      </c>
      <c r="C713" s="676" t="s">
        <v>1927</v>
      </c>
      <c r="D713" s="116" t="s">
        <v>29126</v>
      </c>
    </row>
    <row r="714" spans="1:4" ht="13.5">
      <c r="A714" s="676" t="s">
        <v>24831</v>
      </c>
      <c r="B714" s="676" t="s">
        <v>24832</v>
      </c>
      <c r="C714" s="676" t="s">
        <v>1927</v>
      </c>
      <c r="D714" s="116" t="s">
        <v>33191</v>
      </c>
    </row>
    <row r="715" spans="1:4" ht="13.5">
      <c r="A715" s="676" t="s">
        <v>24834</v>
      </c>
      <c r="B715" s="676" t="s">
        <v>24835</v>
      </c>
      <c r="C715" s="676" t="s">
        <v>1927</v>
      </c>
      <c r="D715" s="116" t="s">
        <v>65664</v>
      </c>
    </row>
    <row r="716" spans="1:4" ht="13.5">
      <c r="A716" s="676" t="s">
        <v>24837</v>
      </c>
      <c r="B716" s="676" t="s">
        <v>24838</v>
      </c>
      <c r="C716" s="676" t="s">
        <v>1927</v>
      </c>
      <c r="D716" s="116" t="s">
        <v>32115</v>
      </c>
    </row>
    <row r="717" spans="1:4" ht="13.5">
      <c r="A717" s="676" t="s">
        <v>24839</v>
      </c>
      <c r="B717" s="676" t="s">
        <v>24840</v>
      </c>
      <c r="C717" s="676" t="s">
        <v>1927</v>
      </c>
      <c r="D717" s="116" t="s">
        <v>54200</v>
      </c>
    </row>
    <row r="718" spans="1:4" ht="13.5">
      <c r="A718" s="676" t="s">
        <v>24841</v>
      </c>
      <c r="B718" s="676" t="s">
        <v>24842</v>
      </c>
      <c r="C718" s="676" t="s">
        <v>1927</v>
      </c>
      <c r="D718" s="116" t="s">
        <v>60888</v>
      </c>
    </row>
    <row r="719" spans="1:4" ht="13.5">
      <c r="A719" s="676" t="s">
        <v>24844</v>
      </c>
      <c r="B719" s="676" t="s">
        <v>24845</v>
      </c>
      <c r="C719" s="676" t="s">
        <v>1927</v>
      </c>
      <c r="D719" s="116" t="s">
        <v>63629</v>
      </c>
    </row>
    <row r="720" spans="1:4" ht="13.5">
      <c r="A720" s="676" t="s">
        <v>24847</v>
      </c>
      <c r="B720" s="676" t="s">
        <v>24848</v>
      </c>
      <c r="C720" s="676" t="s">
        <v>1927</v>
      </c>
      <c r="D720" s="116" t="s">
        <v>32950</v>
      </c>
    </row>
    <row r="721" spans="1:4" ht="13.5">
      <c r="A721" s="676" t="s">
        <v>24850</v>
      </c>
      <c r="B721" s="676" t="s">
        <v>24851</v>
      </c>
      <c r="C721" s="676" t="s">
        <v>1927</v>
      </c>
      <c r="D721" s="116" t="s">
        <v>29468</v>
      </c>
    </row>
    <row r="722" spans="1:4" ht="13.5">
      <c r="A722" s="676" t="s">
        <v>24852</v>
      </c>
      <c r="B722" s="676" t="s">
        <v>24853</v>
      </c>
      <c r="C722" s="676" t="s">
        <v>1927</v>
      </c>
      <c r="D722" s="116" t="s">
        <v>53819</v>
      </c>
    </row>
    <row r="723" spans="1:4" ht="13.5">
      <c r="A723" s="676" t="s">
        <v>24855</v>
      </c>
      <c r="B723" s="676" t="s">
        <v>24856</v>
      </c>
      <c r="C723" s="676" t="s">
        <v>1927</v>
      </c>
      <c r="D723" s="116" t="s">
        <v>55474</v>
      </c>
    </row>
    <row r="724" spans="1:4" ht="13.5">
      <c r="A724" s="676" t="s">
        <v>24857</v>
      </c>
      <c r="B724" s="676" t="s">
        <v>24858</v>
      </c>
      <c r="C724" s="676" t="s">
        <v>1927</v>
      </c>
      <c r="D724" s="116" t="s">
        <v>24080</v>
      </c>
    </row>
    <row r="725" spans="1:4" ht="13.5">
      <c r="A725" s="676" t="s">
        <v>24859</v>
      </c>
      <c r="B725" s="676" t="s">
        <v>24860</v>
      </c>
      <c r="C725" s="676" t="s">
        <v>1927</v>
      </c>
      <c r="D725" s="116" t="s">
        <v>59077</v>
      </c>
    </row>
    <row r="726" spans="1:4" ht="13.5">
      <c r="A726" s="676" t="s">
        <v>24861</v>
      </c>
      <c r="B726" s="676" t="s">
        <v>24862</v>
      </c>
      <c r="C726" s="676" t="s">
        <v>1927</v>
      </c>
      <c r="D726" s="116" t="s">
        <v>65665</v>
      </c>
    </row>
    <row r="727" spans="1:4" ht="13.5">
      <c r="A727" s="676" t="s">
        <v>24863</v>
      </c>
      <c r="B727" s="676" t="s">
        <v>24864</v>
      </c>
      <c r="C727" s="676" t="s">
        <v>1927</v>
      </c>
      <c r="D727" s="116" t="s">
        <v>57689</v>
      </c>
    </row>
    <row r="728" spans="1:4" ht="13.5">
      <c r="A728" s="676" t="s">
        <v>24866</v>
      </c>
      <c r="B728" s="676" t="s">
        <v>24867</v>
      </c>
      <c r="C728" s="676" t="s">
        <v>1927</v>
      </c>
      <c r="D728" s="116" t="s">
        <v>25326</v>
      </c>
    </row>
    <row r="729" spans="1:4" ht="13.5">
      <c r="A729" s="676" t="s">
        <v>24868</v>
      </c>
      <c r="B729" s="676" t="s">
        <v>24869</v>
      </c>
      <c r="C729" s="676" t="s">
        <v>1927</v>
      </c>
      <c r="D729" s="116" t="s">
        <v>58233</v>
      </c>
    </row>
    <row r="730" spans="1:4" ht="13.5">
      <c r="A730" s="676" t="s">
        <v>24871</v>
      </c>
      <c r="B730" s="676" t="s">
        <v>24872</v>
      </c>
      <c r="C730" s="676" t="s">
        <v>1927</v>
      </c>
      <c r="D730" s="116" t="s">
        <v>59619</v>
      </c>
    </row>
    <row r="731" spans="1:4" ht="13.5">
      <c r="A731" s="676" t="s">
        <v>24873</v>
      </c>
      <c r="B731" s="676" t="s">
        <v>24874</v>
      </c>
      <c r="C731" s="676" t="s">
        <v>1927</v>
      </c>
      <c r="D731" s="116" t="s">
        <v>33058</v>
      </c>
    </row>
    <row r="732" spans="1:4" ht="13.5">
      <c r="A732" s="676" t="s">
        <v>24875</v>
      </c>
      <c r="B732" s="676" t="s">
        <v>24876</v>
      </c>
      <c r="C732" s="676" t="s">
        <v>1927</v>
      </c>
      <c r="D732" s="116" t="s">
        <v>60739</v>
      </c>
    </row>
    <row r="733" spans="1:4" ht="13.5">
      <c r="A733" s="676" t="s">
        <v>24877</v>
      </c>
      <c r="B733" s="676" t="s">
        <v>24878</v>
      </c>
      <c r="C733" s="676" t="s">
        <v>1927</v>
      </c>
      <c r="D733" s="116" t="s">
        <v>54824</v>
      </c>
    </row>
    <row r="734" spans="1:4" ht="13.5">
      <c r="A734" s="676" t="s">
        <v>24879</v>
      </c>
      <c r="B734" s="676" t="s">
        <v>24880</v>
      </c>
      <c r="C734" s="676" t="s">
        <v>1927</v>
      </c>
      <c r="D734" s="116" t="s">
        <v>54707</v>
      </c>
    </row>
    <row r="735" spans="1:4" ht="13.5">
      <c r="A735" s="676" t="s">
        <v>24881</v>
      </c>
      <c r="B735" s="676" t="s">
        <v>24882</v>
      </c>
      <c r="C735" s="676" t="s">
        <v>1927</v>
      </c>
      <c r="D735" s="116" t="s">
        <v>65666</v>
      </c>
    </row>
    <row r="736" spans="1:4" ht="13.5">
      <c r="A736" s="676" t="s">
        <v>24883</v>
      </c>
      <c r="B736" s="676" t="s">
        <v>24884</v>
      </c>
      <c r="C736" s="676" t="s">
        <v>1927</v>
      </c>
      <c r="D736" s="116" t="s">
        <v>65667</v>
      </c>
    </row>
    <row r="737" spans="1:4" ht="13.5">
      <c r="A737" s="676" t="s">
        <v>24885</v>
      </c>
      <c r="B737" s="676" t="s">
        <v>24886</v>
      </c>
      <c r="C737" s="676" t="s">
        <v>1927</v>
      </c>
      <c r="D737" s="116" t="s">
        <v>65668</v>
      </c>
    </row>
    <row r="738" spans="1:4" ht="13.5">
      <c r="A738" s="676" t="s">
        <v>24887</v>
      </c>
      <c r="B738" s="676" t="s">
        <v>24888</v>
      </c>
      <c r="C738" s="676" t="s">
        <v>1927</v>
      </c>
      <c r="D738" s="116" t="s">
        <v>57861</v>
      </c>
    </row>
    <row r="739" spans="1:4" ht="13.5">
      <c r="A739" s="676" t="s">
        <v>24889</v>
      </c>
      <c r="B739" s="676" t="s">
        <v>24890</v>
      </c>
      <c r="C739" s="676" t="s">
        <v>1927</v>
      </c>
      <c r="D739" s="116" t="s">
        <v>65669</v>
      </c>
    </row>
    <row r="740" spans="1:4" ht="13.5">
      <c r="A740" s="676" t="s">
        <v>24891</v>
      </c>
      <c r="B740" s="676" t="s">
        <v>24892</v>
      </c>
      <c r="C740" s="676" t="s">
        <v>1927</v>
      </c>
      <c r="D740" s="116" t="s">
        <v>65670</v>
      </c>
    </row>
    <row r="741" spans="1:4" ht="13.5">
      <c r="A741" s="676" t="s">
        <v>24893</v>
      </c>
      <c r="B741" s="676" t="s">
        <v>24894</v>
      </c>
      <c r="C741" s="676" t="s">
        <v>1927</v>
      </c>
      <c r="D741" s="116" t="s">
        <v>65671</v>
      </c>
    </row>
    <row r="742" spans="1:4" ht="13.5">
      <c r="A742" s="676" t="s">
        <v>24895</v>
      </c>
      <c r="B742" s="676" t="s">
        <v>24896</v>
      </c>
      <c r="C742" s="676" t="s">
        <v>1927</v>
      </c>
      <c r="D742" s="116" t="s">
        <v>28286</v>
      </c>
    </row>
    <row r="743" spans="1:4" ht="13.5">
      <c r="A743" s="676" t="s">
        <v>24897</v>
      </c>
      <c r="B743" s="676" t="s">
        <v>24898</v>
      </c>
      <c r="C743" s="676" t="s">
        <v>1927</v>
      </c>
      <c r="D743" s="116" t="s">
        <v>65672</v>
      </c>
    </row>
    <row r="744" spans="1:4" ht="13.5">
      <c r="A744" s="676" t="s">
        <v>24899</v>
      </c>
      <c r="B744" s="676" t="s">
        <v>24900</v>
      </c>
      <c r="C744" s="676" t="s">
        <v>1927</v>
      </c>
      <c r="D744" s="116" t="s">
        <v>33099</v>
      </c>
    </row>
    <row r="745" spans="1:4" ht="13.5">
      <c r="A745" s="676" t="s">
        <v>24901</v>
      </c>
      <c r="B745" s="676" t="s">
        <v>24902</v>
      </c>
      <c r="C745" s="676" t="s">
        <v>1927</v>
      </c>
      <c r="D745" s="116" t="s">
        <v>65673</v>
      </c>
    </row>
    <row r="746" spans="1:4" ht="13.5">
      <c r="A746" s="676" t="s">
        <v>24903</v>
      </c>
      <c r="B746" s="676" t="s">
        <v>24904</v>
      </c>
      <c r="C746" s="676" t="s">
        <v>1927</v>
      </c>
      <c r="D746" s="116" t="s">
        <v>65674</v>
      </c>
    </row>
    <row r="747" spans="1:4" ht="13.5">
      <c r="A747" s="676" t="s">
        <v>24905</v>
      </c>
      <c r="B747" s="676" t="s">
        <v>24906</v>
      </c>
      <c r="C747" s="676" t="s">
        <v>1927</v>
      </c>
      <c r="D747" s="116" t="s">
        <v>65675</v>
      </c>
    </row>
    <row r="748" spans="1:4" ht="13.5">
      <c r="A748" s="676" t="s">
        <v>24907</v>
      </c>
      <c r="B748" s="676" t="s">
        <v>24908</v>
      </c>
      <c r="C748" s="676" t="s">
        <v>1927</v>
      </c>
      <c r="D748" s="116" t="s">
        <v>33294</v>
      </c>
    </row>
    <row r="749" spans="1:4" ht="13.5">
      <c r="A749" s="676" t="s">
        <v>24909</v>
      </c>
      <c r="B749" s="676" t="s">
        <v>24910</v>
      </c>
      <c r="C749" s="676" t="s">
        <v>1927</v>
      </c>
      <c r="D749" s="116" t="s">
        <v>65676</v>
      </c>
    </row>
    <row r="750" spans="1:4" ht="13.5">
      <c r="A750" s="676" t="s">
        <v>24911</v>
      </c>
      <c r="B750" s="676" t="s">
        <v>24912</v>
      </c>
      <c r="C750" s="676" t="s">
        <v>1927</v>
      </c>
      <c r="D750" s="116" t="s">
        <v>65677</v>
      </c>
    </row>
    <row r="751" spans="1:4" ht="13.5">
      <c r="A751" s="676" t="s">
        <v>24913</v>
      </c>
      <c r="B751" s="676" t="s">
        <v>24914</v>
      </c>
      <c r="C751" s="676" t="s">
        <v>1927</v>
      </c>
      <c r="D751" s="116" t="s">
        <v>33146</v>
      </c>
    </row>
    <row r="752" spans="1:4" ht="13.5">
      <c r="A752" s="676" t="s">
        <v>24915</v>
      </c>
      <c r="B752" s="676" t="s">
        <v>24916</v>
      </c>
      <c r="C752" s="676" t="s">
        <v>1927</v>
      </c>
      <c r="D752" s="116" t="s">
        <v>62536</v>
      </c>
    </row>
    <row r="753" spans="1:4" ht="13.5">
      <c r="A753" s="676" t="s">
        <v>24917</v>
      </c>
      <c r="B753" s="676" t="s">
        <v>24918</v>
      </c>
      <c r="C753" s="676" t="s">
        <v>1927</v>
      </c>
      <c r="D753" s="116" t="s">
        <v>54414</v>
      </c>
    </row>
    <row r="754" spans="1:4" ht="13.5">
      <c r="A754" s="676" t="s">
        <v>24919</v>
      </c>
      <c r="B754" s="676" t="s">
        <v>24920</v>
      </c>
      <c r="C754" s="676" t="s">
        <v>1927</v>
      </c>
      <c r="D754" s="116" t="s">
        <v>65678</v>
      </c>
    </row>
    <row r="755" spans="1:4" ht="13.5">
      <c r="A755" s="676" t="s">
        <v>24922</v>
      </c>
      <c r="B755" s="676" t="s">
        <v>24923</v>
      </c>
      <c r="C755" s="676" t="s">
        <v>1927</v>
      </c>
      <c r="D755" s="116" t="s">
        <v>54988</v>
      </c>
    </row>
    <row r="756" spans="1:4" ht="13.5">
      <c r="A756" s="676" t="s">
        <v>24924</v>
      </c>
      <c r="B756" s="676" t="s">
        <v>24925</v>
      </c>
      <c r="C756" s="676" t="s">
        <v>1927</v>
      </c>
      <c r="D756" s="116" t="s">
        <v>25131</v>
      </c>
    </row>
    <row r="757" spans="1:4" ht="13.5">
      <c r="A757" s="676" t="s">
        <v>24926</v>
      </c>
      <c r="B757" s="676" t="s">
        <v>24927</v>
      </c>
      <c r="C757" s="676" t="s">
        <v>1927</v>
      </c>
      <c r="D757" s="116" t="s">
        <v>58978</v>
      </c>
    </row>
    <row r="758" spans="1:4" ht="13.5">
      <c r="A758" s="676" t="s">
        <v>24928</v>
      </c>
      <c r="B758" s="676" t="s">
        <v>24929</v>
      </c>
      <c r="C758" s="676" t="s">
        <v>1927</v>
      </c>
      <c r="D758" s="116" t="s">
        <v>23840</v>
      </c>
    </row>
    <row r="759" spans="1:4" ht="13.5">
      <c r="A759" s="676" t="s">
        <v>24930</v>
      </c>
      <c r="B759" s="676" t="s">
        <v>24931</v>
      </c>
      <c r="C759" s="676" t="s">
        <v>1927</v>
      </c>
      <c r="D759" s="116" t="s">
        <v>62050</v>
      </c>
    </row>
    <row r="760" spans="1:4" ht="13.5">
      <c r="A760" s="676" t="s">
        <v>24932</v>
      </c>
      <c r="B760" s="676" t="s">
        <v>24933</v>
      </c>
      <c r="C760" s="676" t="s">
        <v>1927</v>
      </c>
      <c r="D760" s="116" t="s">
        <v>65679</v>
      </c>
    </row>
    <row r="761" spans="1:4" ht="13.5">
      <c r="A761" s="676" t="s">
        <v>24934</v>
      </c>
      <c r="B761" s="676" t="s">
        <v>24935</v>
      </c>
      <c r="C761" s="676" t="s">
        <v>1927</v>
      </c>
      <c r="D761" s="116" t="s">
        <v>55457</v>
      </c>
    </row>
    <row r="762" spans="1:4" ht="13.5">
      <c r="A762" s="676" t="s">
        <v>24936</v>
      </c>
      <c r="B762" s="676" t="s">
        <v>24937</v>
      </c>
      <c r="C762" s="676" t="s">
        <v>1927</v>
      </c>
      <c r="D762" s="116" t="s">
        <v>65680</v>
      </c>
    </row>
    <row r="763" spans="1:4" ht="13.5">
      <c r="A763" s="676" t="s">
        <v>24938</v>
      </c>
      <c r="B763" s="676" t="s">
        <v>24939</v>
      </c>
      <c r="C763" s="676" t="s">
        <v>1927</v>
      </c>
      <c r="D763" s="116" t="s">
        <v>24133</v>
      </c>
    </row>
    <row r="764" spans="1:4" ht="13.5">
      <c r="A764" s="676" t="s">
        <v>24941</v>
      </c>
      <c r="B764" s="676" t="s">
        <v>24942</v>
      </c>
      <c r="C764" s="676" t="s">
        <v>1927</v>
      </c>
      <c r="D764" s="116" t="s">
        <v>24969</v>
      </c>
    </row>
    <row r="765" spans="1:4" ht="13.5">
      <c r="A765" s="676" t="s">
        <v>24944</v>
      </c>
      <c r="B765" s="676" t="s">
        <v>24945</v>
      </c>
      <c r="C765" s="676" t="s">
        <v>1927</v>
      </c>
      <c r="D765" s="116" t="s">
        <v>33174</v>
      </c>
    </row>
    <row r="766" spans="1:4" ht="13.5">
      <c r="A766" s="676" t="s">
        <v>24946</v>
      </c>
      <c r="B766" s="676" t="s">
        <v>24947</v>
      </c>
      <c r="C766" s="676" t="s">
        <v>1927</v>
      </c>
      <c r="D766" s="116" t="s">
        <v>62190</v>
      </c>
    </row>
    <row r="767" spans="1:4" ht="13.5">
      <c r="A767" s="676" t="s">
        <v>24948</v>
      </c>
      <c r="B767" s="676" t="s">
        <v>24949</v>
      </c>
      <c r="C767" s="676" t="s">
        <v>1927</v>
      </c>
      <c r="D767" s="116" t="s">
        <v>33133</v>
      </c>
    </row>
    <row r="768" spans="1:4" ht="13.5">
      <c r="A768" s="676" t="s">
        <v>24951</v>
      </c>
      <c r="B768" s="676" t="s">
        <v>24952</v>
      </c>
      <c r="C768" s="676" t="s">
        <v>1927</v>
      </c>
      <c r="D768" s="116" t="s">
        <v>53921</v>
      </c>
    </row>
    <row r="769" spans="1:4" ht="13.5">
      <c r="A769" s="676" t="s">
        <v>24953</v>
      </c>
      <c r="B769" s="676" t="s">
        <v>24954</v>
      </c>
      <c r="C769" s="676" t="s">
        <v>1927</v>
      </c>
      <c r="D769" s="116" t="s">
        <v>24715</v>
      </c>
    </row>
    <row r="770" spans="1:4" ht="13.5">
      <c r="A770" s="676" t="s">
        <v>24955</v>
      </c>
      <c r="B770" s="676" t="s">
        <v>24956</v>
      </c>
      <c r="C770" s="676" t="s">
        <v>1927</v>
      </c>
      <c r="D770" s="116" t="s">
        <v>57159</v>
      </c>
    </row>
    <row r="771" spans="1:4" ht="13.5">
      <c r="A771" s="676" t="s">
        <v>24958</v>
      </c>
      <c r="B771" s="676" t="s">
        <v>24959</v>
      </c>
      <c r="C771" s="676" t="s">
        <v>1927</v>
      </c>
      <c r="D771" s="116" t="s">
        <v>33721</v>
      </c>
    </row>
    <row r="772" spans="1:4" ht="13.5">
      <c r="A772" s="676" t="s">
        <v>24960</v>
      </c>
      <c r="B772" s="676" t="s">
        <v>24961</v>
      </c>
      <c r="C772" s="676" t="s">
        <v>1927</v>
      </c>
      <c r="D772" s="116" t="s">
        <v>65681</v>
      </c>
    </row>
    <row r="773" spans="1:4" ht="13.5">
      <c r="A773" s="676" t="s">
        <v>24962</v>
      </c>
      <c r="B773" s="676" t="s">
        <v>24963</v>
      </c>
      <c r="C773" s="676" t="s">
        <v>1927</v>
      </c>
      <c r="D773" s="116" t="s">
        <v>57954</v>
      </c>
    </row>
    <row r="774" spans="1:4" ht="13.5">
      <c r="A774" s="676" t="s">
        <v>24964</v>
      </c>
      <c r="B774" s="676" t="s">
        <v>24965</v>
      </c>
      <c r="C774" s="676" t="s">
        <v>1927</v>
      </c>
      <c r="D774" s="116" t="s">
        <v>33252</v>
      </c>
    </row>
    <row r="775" spans="1:4" ht="13.5">
      <c r="A775" s="676" t="s">
        <v>24967</v>
      </c>
      <c r="B775" s="676" t="s">
        <v>24968</v>
      </c>
      <c r="C775" s="676" t="s">
        <v>1927</v>
      </c>
      <c r="D775" s="116" t="s">
        <v>55447</v>
      </c>
    </row>
    <row r="776" spans="1:4" ht="13.5">
      <c r="A776" s="676" t="s">
        <v>24970</v>
      </c>
      <c r="B776" s="676" t="s">
        <v>24971</v>
      </c>
      <c r="C776" s="676" t="s">
        <v>1927</v>
      </c>
      <c r="D776" s="116" t="s">
        <v>65682</v>
      </c>
    </row>
    <row r="777" spans="1:4" ht="13.5">
      <c r="A777" s="676" t="s">
        <v>24972</v>
      </c>
      <c r="B777" s="676" t="s">
        <v>24973</v>
      </c>
      <c r="C777" s="676" t="s">
        <v>1927</v>
      </c>
      <c r="D777" s="116" t="s">
        <v>65683</v>
      </c>
    </row>
    <row r="778" spans="1:4" ht="13.5">
      <c r="A778" s="676" t="s">
        <v>24974</v>
      </c>
      <c r="B778" s="676" t="s">
        <v>24975</v>
      </c>
      <c r="C778" s="676" t="s">
        <v>1927</v>
      </c>
      <c r="D778" s="116" t="s">
        <v>24359</v>
      </c>
    </row>
    <row r="779" spans="1:4" ht="13.5">
      <c r="A779" s="676" t="s">
        <v>24976</v>
      </c>
      <c r="B779" s="676" t="s">
        <v>24977</v>
      </c>
      <c r="C779" s="676" t="s">
        <v>1927</v>
      </c>
      <c r="D779" s="116" t="s">
        <v>24768</v>
      </c>
    </row>
    <row r="780" spans="1:4" ht="13.5">
      <c r="A780" s="676" t="s">
        <v>24978</v>
      </c>
      <c r="B780" s="676" t="s">
        <v>24979</v>
      </c>
      <c r="C780" s="676" t="s">
        <v>1927</v>
      </c>
      <c r="D780" s="116" t="s">
        <v>24195</v>
      </c>
    </row>
    <row r="781" spans="1:4" ht="13.5">
      <c r="A781" s="676" t="s">
        <v>24980</v>
      </c>
      <c r="B781" s="676" t="s">
        <v>24981</v>
      </c>
      <c r="C781" s="676" t="s">
        <v>1927</v>
      </c>
      <c r="D781" s="116" t="s">
        <v>57689</v>
      </c>
    </row>
    <row r="782" spans="1:4" ht="13.5">
      <c r="A782" s="676" t="s">
        <v>24982</v>
      </c>
      <c r="B782" s="676" t="s">
        <v>24983</v>
      </c>
      <c r="C782" s="676" t="s">
        <v>1927</v>
      </c>
      <c r="D782" s="116" t="s">
        <v>65684</v>
      </c>
    </row>
    <row r="783" spans="1:4" ht="13.5">
      <c r="A783" s="676" t="s">
        <v>24984</v>
      </c>
      <c r="B783" s="676" t="s">
        <v>24985</v>
      </c>
      <c r="C783" s="676" t="s">
        <v>1927</v>
      </c>
      <c r="D783" s="116" t="s">
        <v>25155</v>
      </c>
    </row>
    <row r="784" spans="1:4" ht="13.5">
      <c r="A784" s="676" t="s">
        <v>24986</v>
      </c>
      <c r="B784" s="676" t="s">
        <v>24987</v>
      </c>
      <c r="C784" s="676" t="s">
        <v>1927</v>
      </c>
      <c r="D784" s="116" t="s">
        <v>33800</v>
      </c>
    </row>
    <row r="785" spans="1:4" ht="13.5">
      <c r="A785" s="676" t="s">
        <v>24989</v>
      </c>
      <c r="B785" s="676" t="s">
        <v>24990</v>
      </c>
      <c r="C785" s="676" t="s">
        <v>1927</v>
      </c>
      <c r="D785" s="116" t="s">
        <v>53879</v>
      </c>
    </row>
    <row r="786" spans="1:4" ht="13.5">
      <c r="A786" s="676" t="s">
        <v>24991</v>
      </c>
      <c r="B786" s="676" t="s">
        <v>24992</v>
      </c>
      <c r="C786" s="676" t="s">
        <v>1927</v>
      </c>
      <c r="D786" s="116" t="s">
        <v>65685</v>
      </c>
    </row>
    <row r="787" spans="1:4" ht="13.5">
      <c r="A787" s="676" t="s">
        <v>24994</v>
      </c>
      <c r="B787" s="676" t="s">
        <v>24995</v>
      </c>
      <c r="C787" s="676" t="s">
        <v>1927</v>
      </c>
      <c r="D787" s="116" t="s">
        <v>24854</v>
      </c>
    </row>
    <row r="788" spans="1:4" ht="13.5">
      <c r="A788" s="676" t="s">
        <v>24996</v>
      </c>
      <c r="B788" s="676" t="s">
        <v>24997</v>
      </c>
      <c r="C788" s="676" t="s">
        <v>1927</v>
      </c>
      <c r="D788" s="116" t="s">
        <v>54729</v>
      </c>
    </row>
    <row r="789" spans="1:4" ht="13.5">
      <c r="A789" s="676" t="s">
        <v>24998</v>
      </c>
      <c r="B789" s="676" t="s">
        <v>24999</v>
      </c>
      <c r="C789" s="676" t="s">
        <v>1927</v>
      </c>
      <c r="D789" s="116" t="s">
        <v>63970</v>
      </c>
    </row>
    <row r="790" spans="1:4" ht="13.5">
      <c r="A790" s="676" t="s">
        <v>25001</v>
      </c>
      <c r="B790" s="676" t="s">
        <v>25002</v>
      </c>
      <c r="C790" s="676" t="s">
        <v>1927</v>
      </c>
      <c r="D790" s="116" t="s">
        <v>33699</v>
      </c>
    </row>
    <row r="791" spans="1:4" ht="13.5">
      <c r="A791" s="676" t="s">
        <v>25003</v>
      </c>
      <c r="B791" s="676" t="s">
        <v>25004</v>
      </c>
      <c r="C791" s="676" t="s">
        <v>1927</v>
      </c>
      <c r="D791" s="116" t="s">
        <v>24209</v>
      </c>
    </row>
    <row r="792" spans="1:4" ht="13.5">
      <c r="A792" s="676" t="s">
        <v>25006</v>
      </c>
      <c r="B792" s="676" t="s">
        <v>25007</v>
      </c>
      <c r="C792" s="676" t="s">
        <v>1927</v>
      </c>
      <c r="D792" s="116" t="s">
        <v>58803</v>
      </c>
    </row>
    <row r="793" spans="1:4" ht="13.5">
      <c r="A793" s="676" t="s">
        <v>25008</v>
      </c>
      <c r="B793" s="676" t="s">
        <v>25009</v>
      </c>
      <c r="C793" s="676" t="s">
        <v>1927</v>
      </c>
      <c r="D793" s="116" t="s">
        <v>24843</v>
      </c>
    </row>
    <row r="794" spans="1:4" ht="13.5">
      <c r="A794" s="676" t="s">
        <v>25010</v>
      </c>
      <c r="B794" s="676" t="s">
        <v>25011</v>
      </c>
      <c r="C794" s="676" t="s">
        <v>1927</v>
      </c>
      <c r="D794" s="116" t="s">
        <v>33046</v>
      </c>
    </row>
    <row r="795" spans="1:4" ht="13.5">
      <c r="A795" s="676" t="s">
        <v>25012</v>
      </c>
      <c r="B795" s="676" t="s">
        <v>25013</v>
      </c>
      <c r="C795" s="676" t="s">
        <v>1927</v>
      </c>
      <c r="D795" s="116" t="s">
        <v>53835</v>
      </c>
    </row>
    <row r="796" spans="1:4" ht="13.5">
      <c r="A796" s="676" t="s">
        <v>25015</v>
      </c>
      <c r="B796" s="676" t="s">
        <v>25016</v>
      </c>
      <c r="C796" s="676" t="s">
        <v>1927</v>
      </c>
      <c r="D796" s="116" t="s">
        <v>54883</v>
      </c>
    </row>
    <row r="797" spans="1:4" ht="13.5">
      <c r="A797" s="676" t="s">
        <v>25017</v>
      </c>
      <c r="B797" s="676" t="s">
        <v>25018</v>
      </c>
      <c r="C797" s="676" t="s">
        <v>1927</v>
      </c>
      <c r="D797" s="116" t="s">
        <v>33023</v>
      </c>
    </row>
    <row r="798" spans="1:4" ht="13.5">
      <c r="A798" s="676" t="s">
        <v>25019</v>
      </c>
      <c r="B798" s="676" t="s">
        <v>25020</v>
      </c>
      <c r="C798" s="676" t="s">
        <v>1927</v>
      </c>
      <c r="D798" s="116" t="s">
        <v>24271</v>
      </c>
    </row>
    <row r="799" spans="1:4" ht="13.5">
      <c r="A799" s="676" t="s">
        <v>25022</v>
      </c>
      <c r="B799" s="676" t="s">
        <v>25023</v>
      </c>
      <c r="C799" s="676" t="s">
        <v>1927</v>
      </c>
      <c r="D799" s="116" t="s">
        <v>24066</v>
      </c>
    </row>
    <row r="800" spans="1:4" ht="13.5">
      <c r="A800" s="676" t="s">
        <v>25025</v>
      </c>
      <c r="B800" s="676" t="s">
        <v>25026</v>
      </c>
      <c r="C800" s="676" t="s">
        <v>1927</v>
      </c>
      <c r="D800" s="116" t="s">
        <v>25581</v>
      </c>
    </row>
    <row r="801" spans="1:4" ht="13.5">
      <c r="A801" s="676" t="s">
        <v>25028</v>
      </c>
      <c r="B801" s="676" t="s">
        <v>25029</v>
      </c>
      <c r="C801" s="676" t="s">
        <v>1927</v>
      </c>
      <c r="D801" s="116" t="s">
        <v>25656</v>
      </c>
    </row>
    <row r="802" spans="1:4" ht="13.5">
      <c r="A802" s="676" t="s">
        <v>25030</v>
      </c>
      <c r="B802" s="676" t="s">
        <v>25031</v>
      </c>
      <c r="C802" s="676" t="s">
        <v>1927</v>
      </c>
      <c r="D802" s="116" t="s">
        <v>53886</v>
      </c>
    </row>
    <row r="803" spans="1:4" ht="13.5">
      <c r="A803" s="676" t="s">
        <v>25033</v>
      </c>
      <c r="B803" s="676" t="s">
        <v>25034</v>
      </c>
      <c r="C803" s="676" t="s">
        <v>1927</v>
      </c>
      <c r="D803" s="116" t="s">
        <v>53904</v>
      </c>
    </row>
    <row r="804" spans="1:4" ht="13.5">
      <c r="A804" s="676" t="s">
        <v>25036</v>
      </c>
      <c r="B804" s="676" t="s">
        <v>25037</v>
      </c>
      <c r="C804" s="676" t="s">
        <v>1927</v>
      </c>
      <c r="D804" s="116" t="s">
        <v>53887</v>
      </c>
    </row>
    <row r="805" spans="1:4" ht="13.5">
      <c r="A805" s="676" t="s">
        <v>25038</v>
      </c>
      <c r="B805" s="676" t="s">
        <v>25039</v>
      </c>
      <c r="C805" s="676" t="s">
        <v>1927</v>
      </c>
      <c r="D805" s="116" t="s">
        <v>32939</v>
      </c>
    </row>
    <row r="806" spans="1:4" ht="13.5">
      <c r="A806" s="676" t="s">
        <v>25040</v>
      </c>
      <c r="B806" s="676" t="s">
        <v>25041</v>
      </c>
      <c r="C806" s="676" t="s">
        <v>1927</v>
      </c>
      <c r="D806" s="116" t="s">
        <v>25434</v>
      </c>
    </row>
    <row r="807" spans="1:4" ht="13.5">
      <c r="A807" s="676" t="s">
        <v>25043</v>
      </c>
      <c r="B807" s="676" t="s">
        <v>25044</v>
      </c>
      <c r="C807" s="676" t="s">
        <v>1927</v>
      </c>
      <c r="D807" s="116" t="s">
        <v>24665</v>
      </c>
    </row>
    <row r="808" spans="1:4" ht="13.5">
      <c r="A808" s="676" t="s">
        <v>25046</v>
      </c>
      <c r="B808" s="676" t="s">
        <v>25047</v>
      </c>
      <c r="C808" s="676" t="s">
        <v>1927</v>
      </c>
      <c r="D808" s="116" t="s">
        <v>33337</v>
      </c>
    </row>
    <row r="809" spans="1:4" ht="13.5">
      <c r="A809" s="676" t="s">
        <v>25049</v>
      </c>
      <c r="B809" s="676" t="s">
        <v>25050</v>
      </c>
      <c r="C809" s="676" t="s">
        <v>1927</v>
      </c>
      <c r="D809" s="116" t="s">
        <v>32939</v>
      </c>
    </row>
    <row r="810" spans="1:4" ht="13.5">
      <c r="A810" s="676" t="s">
        <v>25051</v>
      </c>
      <c r="B810" s="676" t="s">
        <v>25052</v>
      </c>
      <c r="C810" s="676" t="s">
        <v>1927</v>
      </c>
      <c r="D810" s="116" t="s">
        <v>26671</v>
      </c>
    </row>
    <row r="811" spans="1:4" ht="13.5">
      <c r="A811" s="676" t="s">
        <v>25053</v>
      </c>
      <c r="B811" s="676" t="s">
        <v>25054</v>
      </c>
      <c r="C811" s="676" t="s">
        <v>1927</v>
      </c>
      <c r="D811" s="116" t="s">
        <v>25162</v>
      </c>
    </row>
    <row r="812" spans="1:4" ht="13.5">
      <c r="A812" s="676" t="s">
        <v>25055</v>
      </c>
      <c r="B812" s="676" t="s">
        <v>25056</v>
      </c>
      <c r="C812" s="676" t="s">
        <v>1927</v>
      </c>
      <c r="D812" s="116" t="s">
        <v>65686</v>
      </c>
    </row>
    <row r="813" spans="1:4" ht="13.5">
      <c r="A813" s="676" t="s">
        <v>25057</v>
      </c>
      <c r="B813" s="676" t="s">
        <v>25058</v>
      </c>
      <c r="C813" s="676" t="s">
        <v>1927</v>
      </c>
      <c r="D813" s="116" t="s">
        <v>33142</v>
      </c>
    </row>
    <row r="814" spans="1:4" ht="13.5">
      <c r="A814" s="676" t="s">
        <v>25059</v>
      </c>
      <c r="B814" s="676" t="s">
        <v>25060</v>
      </c>
      <c r="C814" s="676" t="s">
        <v>1927</v>
      </c>
      <c r="D814" s="116" t="s">
        <v>65687</v>
      </c>
    </row>
    <row r="815" spans="1:4" ht="13.5">
      <c r="A815" s="676" t="s">
        <v>25061</v>
      </c>
      <c r="B815" s="676" t="s">
        <v>25062</v>
      </c>
      <c r="C815" s="676" t="s">
        <v>1927</v>
      </c>
      <c r="D815" s="116" t="s">
        <v>53982</v>
      </c>
    </row>
    <row r="816" spans="1:4" ht="13.5">
      <c r="A816" s="676" t="s">
        <v>25063</v>
      </c>
      <c r="B816" s="676" t="s">
        <v>25064</v>
      </c>
      <c r="C816" s="676" t="s">
        <v>1927</v>
      </c>
      <c r="D816" s="116" t="s">
        <v>65688</v>
      </c>
    </row>
    <row r="817" spans="1:4" ht="13.5">
      <c r="A817" s="676" t="s">
        <v>25065</v>
      </c>
      <c r="B817" s="676" t="s">
        <v>25066</v>
      </c>
      <c r="C817" s="676" t="s">
        <v>1927</v>
      </c>
      <c r="D817" s="116" t="s">
        <v>65689</v>
      </c>
    </row>
    <row r="818" spans="1:4" ht="13.5">
      <c r="A818" s="676" t="s">
        <v>25067</v>
      </c>
      <c r="B818" s="676" t="s">
        <v>25068</v>
      </c>
      <c r="C818" s="676" t="s">
        <v>1927</v>
      </c>
      <c r="D818" s="116" t="s">
        <v>65690</v>
      </c>
    </row>
    <row r="819" spans="1:4" ht="13.5">
      <c r="A819" s="676" t="s">
        <v>25069</v>
      </c>
      <c r="B819" s="676" t="s">
        <v>25070</v>
      </c>
      <c r="C819" s="676" t="s">
        <v>1927</v>
      </c>
      <c r="D819" s="116" t="s">
        <v>60559</v>
      </c>
    </row>
    <row r="820" spans="1:4" ht="13.5">
      <c r="A820" s="676" t="s">
        <v>25071</v>
      </c>
      <c r="B820" s="676" t="s">
        <v>25072</v>
      </c>
      <c r="C820" s="676" t="s">
        <v>1927</v>
      </c>
      <c r="D820" s="116" t="s">
        <v>65691</v>
      </c>
    </row>
    <row r="821" spans="1:4" ht="13.5">
      <c r="A821" s="676" t="s">
        <v>25073</v>
      </c>
      <c r="B821" s="676" t="s">
        <v>25074</v>
      </c>
      <c r="C821" s="676" t="s">
        <v>1927</v>
      </c>
      <c r="D821" s="116" t="s">
        <v>55059</v>
      </c>
    </row>
    <row r="822" spans="1:4" ht="13.5">
      <c r="A822" s="676" t="s">
        <v>25075</v>
      </c>
      <c r="B822" s="676" t="s">
        <v>25076</v>
      </c>
      <c r="C822" s="676" t="s">
        <v>1927</v>
      </c>
      <c r="D822" s="116" t="s">
        <v>57272</v>
      </c>
    </row>
    <row r="823" spans="1:4" ht="13.5">
      <c r="A823" s="676" t="s">
        <v>25077</v>
      </c>
      <c r="B823" s="676" t="s">
        <v>25078</v>
      </c>
      <c r="C823" s="676" t="s">
        <v>1927</v>
      </c>
      <c r="D823" s="116" t="s">
        <v>33249</v>
      </c>
    </row>
    <row r="824" spans="1:4" ht="13.5">
      <c r="A824" s="676" t="s">
        <v>25079</v>
      </c>
      <c r="B824" s="676" t="s">
        <v>25080</v>
      </c>
      <c r="C824" s="676" t="s">
        <v>1927</v>
      </c>
      <c r="D824" s="116" t="s">
        <v>65692</v>
      </c>
    </row>
    <row r="825" spans="1:4" ht="13.5">
      <c r="A825" s="676" t="s">
        <v>25081</v>
      </c>
      <c r="B825" s="676" t="s">
        <v>25082</v>
      </c>
      <c r="C825" s="676" t="s">
        <v>1927</v>
      </c>
      <c r="D825" s="116" t="s">
        <v>54678</v>
      </c>
    </row>
    <row r="826" spans="1:4" ht="13.5">
      <c r="A826" s="676" t="s">
        <v>25083</v>
      </c>
      <c r="B826" s="676" t="s">
        <v>25084</v>
      </c>
      <c r="C826" s="676" t="s">
        <v>1927</v>
      </c>
      <c r="D826" s="116" t="s">
        <v>54742</v>
      </c>
    </row>
    <row r="827" spans="1:4" ht="13.5">
      <c r="A827" s="676" t="s">
        <v>25085</v>
      </c>
      <c r="B827" s="676" t="s">
        <v>25086</v>
      </c>
      <c r="C827" s="676" t="s">
        <v>1927</v>
      </c>
      <c r="D827" s="116" t="s">
        <v>24242</v>
      </c>
    </row>
    <row r="828" spans="1:4" ht="13.5">
      <c r="A828" s="676" t="s">
        <v>25087</v>
      </c>
      <c r="B828" s="676" t="s">
        <v>25088</v>
      </c>
      <c r="C828" s="676" t="s">
        <v>1927</v>
      </c>
      <c r="D828" s="116" t="s">
        <v>54381</v>
      </c>
    </row>
    <row r="829" spans="1:4" ht="13.5">
      <c r="A829" s="676" t="s">
        <v>25090</v>
      </c>
      <c r="B829" s="676" t="s">
        <v>25091</v>
      </c>
      <c r="C829" s="676" t="s">
        <v>1927</v>
      </c>
      <c r="D829" s="116" t="s">
        <v>65232</v>
      </c>
    </row>
    <row r="830" spans="1:4" ht="13.5">
      <c r="A830" s="676" t="s">
        <v>25092</v>
      </c>
      <c r="B830" s="676" t="s">
        <v>25093</v>
      </c>
      <c r="C830" s="676" t="s">
        <v>1927</v>
      </c>
      <c r="D830" s="116" t="s">
        <v>25032</v>
      </c>
    </row>
    <row r="831" spans="1:4" ht="13.5">
      <c r="A831" s="676" t="s">
        <v>25094</v>
      </c>
      <c r="B831" s="676" t="s">
        <v>25095</v>
      </c>
      <c r="C831" s="676" t="s">
        <v>1927</v>
      </c>
      <c r="D831" s="116" t="s">
        <v>24665</v>
      </c>
    </row>
    <row r="832" spans="1:4" ht="13.5">
      <c r="A832" s="676" t="s">
        <v>25097</v>
      </c>
      <c r="B832" s="676" t="s">
        <v>25098</v>
      </c>
      <c r="C832" s="676" t="s">
        <v>1927</v>
      </c>
      <c r="D832" s="116" t="s">
        <v>24709</v>
      </c>
    </row>
    <row r="833" spans="1:4" ht="13.5">
      <c r="A833" s="676" t="s">
        <v>25100</v>
      </c>
      <c r="B833" s="676" t="s">
        <v>25101</v>
      </c>
      <c r="C833" s="676" t="s">
        <v>1927</v>
      </c>
      <c r="D833" s="116" t="s">
        <v>25162</v>
      </c>
    </row>
    <row r="834" spans="1:4" ht="13.5">
      <c r="A834" s="676" t="s">
        <v>25103</v>
      </c>
      <c r="B834" s="676" t="s">
        <v>25104</v>
      </c>
      <c r="C834" s="676" t="s">
        <v>1927</v>
      </c>
      <c r="D834" s="116" t="s">
        <v>65693</v>
      </c>
    </row>
    <row r="835" spans="1:4" ht="13.5">
      <c r="A835" s="676" t="s">
        <v>25105</v>
      </c>
      <c r="B835" s="676" t="s">
        <v>25106</v>
      </c>
      <c r="C835" s="676" t="s">
        <v>1927</v>
      </c>
      <c r="D835" s="116" t="s">
        <v>33142</v>
      </c>
    </row>
    <row r="836" spans="1:4" ht="13.5">
      <c r="A836" s="676" t="s">
        <v>25107</v>
      </c>
      <c r="B836" s="676" t="s">
        <v>25108</v>
      </c>
      <c r="C836" s="676" t="s">
        <v>1927</v>
      </c>
      <c r="D836" s="116" t="s">
        <v>33525</v>
      </c>
    </row>
    <row r="837" spans="1:4" ht="13.5">
      <c r="A837" s="676" t="s">
        <v>25109</v>
      </c>
      <c r="B837" s="676" t="s">
        <v>25110</v>
      </c>
      <c r="C837" s="676" t="s">
        <v>1927</v>
      </c>
      <c r="D837" s="116" t="s">
        <v>25162</v>
      </c>
    </row>
    <row r="838" spans="1:4" ht="13.5">
      <c r="A838" s="676" t="s">
        <v>25111</v>
      </c>
      <c r="B838" s="676" t="s">
        <v>25112</v>
      </c>
      <c r="C838" s="676" t="s">
        <v>1927</v>
      </c>
      <c r="D838" s="116" t="s">
        <v>24364</v>
      </c>
    </row>
    <row r="839" spans="1:4" ht="13.5">
      <c r="A839" s="676" t="s">
        <v>25114</v>
      </c>
      <c r="B839" s="676" t="s">
        <v>25115</v>
      </c>
      <c r="C839" s="676" t="s">
        <v>1927</v>
      </c>
      <c r="D839" s="116" t="s">
        <v>65694</v>
      </c>
    </row>
    <row r="840" spans="1:4" ht="13.5">
      <c r="A840" s="676" t="s">
        <v>25116</v>
      </c>
      <c r="B840" s="676" t="s">
        <v>25117</v>
      </c>
      <c r="C840" s="676" t="s">
        <v>1927</v>
      </c>
      <c r="D840" s="116" t="s">
        <v>65695</v>
      </c>
    </row>
    <row r="841" spans="1:4" ht="13.5">
      <c r="A841" s="676" t="s">
        <v>25118</v>
      </c>
      <c r="B841" s="676" t="s">
        <v>25119</v>
      </c>
      <c r="C841" s="676" t="s">
        <v>1927</v>
      </c>
      <c r="D841" s="116" t="s">
        <v>53900</v>
      </c>
    </row>
    <row r="842" spans="1:4" ht="13.5">
      <c r="A842" s="676" t="s">
        <v>25121</v>
      </c>
      <c r="B842" s="676" t="s">
        <v>25122</v>
      </c>
      <c r="C842" s="676" t="s">
        <v>1927</v>
      </c>
      <c r="D842" s="116" t="s">
        <v>33162</v>
      </c>
    </row>
    <row r="843" spans="1:4" ht="13.5">
      <c r="A843" s="676" t="s">
        <v>25124</v>
      </c>
      <c r="B843" s="676" t="s">
        <v>25125</v>
      </c>
      <c r="C843" s="676" t="s">
        <v>1927</v>
      </c>
      <c r="D843" s="116" t="s">
        <v>65393</v>
      </c>
    </row>
    <row r="844" spans="1:4" ht="13.5">
      <c r="A844" s="676" t="s">
        <v>25126</v>
      </c>
      <c r="B844" s="676" t="s">
        <v>25127</v>
      </c>
      <c r="C844" s="676" t="s">
        <v>1927</v>
      </c>
      <c r="D844" s="116" t="s">
        <v>33274</v>
      </c>
    </row>
    <row r="845" spans="1:4" ht="13.5">
      <c r="A845" s="676" t="s">
        <v>25129</v>
      </c>
      <c r="B845" s="676" t="s">
        <v>25130</v>
      </c>
      <c r="C845" s="676" t="s">
        <v>1927</v>
      </c>
      <c r="D845" s="116" t="s">
        <v>25102</v>
      </c>
    </row>
    <row r="846" spans="1:4" ht="13.5">
      <c r="A846" s="676" t="s">
        <v>25132</v>
      </c>
      <c r="B846" s="676" t="s">
        <v>25133</v>
      </c>
      <c r="C846" s="676" t="s">
        <v>1927</v>
      </c>
      <c r="D846" s="116" t="s">
        <v>65696</v>
      </c>
    </row>
    <row r="847" spans="1:4" ht="13.5">
      <c r="A847" s="676" t="s">
        <v>25135</v>
      </c>
      <c r="B847" s="676" t="s">
        <v>25136</v>
      </c>
      <c r="C847" s="676" t="s">
        <v>1927</v>
      </c>
      <c r="D847" s="116" t="s">
        <v>54976</v>
      </c>
    </row>
    <row r="848" spans="1:4" ht="13.5">
      <c r="A848" s="676" t="s">
        <v>25137</v>
      </c>
      <c r="B848" s="676" t="s">
        <v>25138</v>
      </c>
      <c r="C848" s="676" t="s">
        <v>1927</v>
      </c>
      <c r="D848" s="116" t="s">
        <v>33337</v>
      </c>
    </row>
    <row r="849" spans="1:4" ht="13.5">
      <c r="A849" s="676" t="s">
        <v>25140</v>
      </c>
      <c r="B849" s="676" t="s">
        <v>25141</v>
      </c>
      <c r="C849" s="676" t="s">
        <v>1927</v>
      </c>
      <c r="D849" s="116" t="s">
        <v>62974</v>
      </c>
    </row>
    <row r="850" spans="1:4" ht="13.5">
      <c r="A850" s="676" t="s">
        <v>25142</v>
      </c>
      <c r="B850" s="676" t="s">
        <v>25143</v>
      </c>
      <c r="C850" s="676" t="s">
        <v>1927</v>
      </c>
      <c r="D850" s="116" t="s">
        <v>33038</v>
      </c>
    </row>
    <row r="851" spans="1:4" ht="13.5">
      <c r="A851" s="676" t="s">
        <v>25144</v>
      </c>
      <c r="B851" s="676" t="s">
        <v>25145</v>
      </c>
      <c r="C851" s="676" t="s">
        <v>1927</v>
      </c>
      <c r="D851" s="116" t="s">
        <v>25368</v>
      </c>
    </row>
    <row r="852" spans="1:4" ht="13.5">
      <c r="A852" s="676" t="s">
        <v>25146</v>
      </c>
      <c r="B852" s="676" t="s">
        <v>25147</v>
      </c>
      <c r="C852" s="676" t="s">
        <v>1927</v>
      </c>
      <c r="D852" s="116" t="s">
        <v>28055</v>
      </c>
    </row>
    <row r="853" spans="1:4" ht="13.5">
      <c r="A853" s="676" t="s">
        <v>25148</v>
      </c>
      <c r="B853" s="676" t="s">
        <v>25149</v>
      </c>
      <c r="C853" s="676" t="s">
        <v>1927</v>
      </c>
      <c r="D853" s="116" t="s">
        <v>33510</v>
      </c>
    </row>
    <row r="854" spans="1:4" ht="13.5">
      <c r="A854" s="676" t="s">
        <v>25150</v>
      </c>
      <c r="B854" s="676" t="s">
        <v>25151</v>
      </c>
      <c r="C854" s="676" t="s">
        <v>1927</v>
      </c>
      <c r="D854" s="116" t="s">
        <v>60365</v>
      </c>
    </row>
    <row r="855" spans="1:4" ht="13.5">
      <c r="A855" s="676" t="s">
        <v>25153</v>
      </c>
      <c r="B855" s="676" t="s">
        <v>25154</v>
      </c>
      <c r="C855" s="676" t="s">
        <v>1927</v>
      </c>
      <c r="D855" s="116" t="s">
        <v>24066</v>
      </c>
    </row>
    <row r="856" spans="1:4" ht="13.5">
      <c r="A856" s="676" t="s">
        <v>25156</v>
      </c>
      <c r="B856" s="676" t="s">
        <v>25157</v>
      </c>
      <c r="C856" s="676" t="s">
        <v>1927</v>
      </c>
      <c r="D856" s="116" t="s">
        <v>30764</v>
      </c>
    </row>
    <row r="857" spans="1:4" ht="13.5">
      <c r="A857" s="676" t="s">
        <v>25158</v>
      </c>
      <c r="B857" s="676" t="s">
        <v>25159</v>
      </c>
      <c r="C857" s="676" t="s">
        <v>1927</v>
      </c>
      <c r="D857" s="116" t="s">
        <v>33257</v>
      </c>
    </row>
    <row r="858" spans="1:4" ht="13.5">
      <c r="A858" s="676" t="s">
        <v>25160</v>
      </c>
      <c r="B858" s="676" t="s">
        <v>25161</v>
      </c>
      <c r="C858" s="676" t="s">
        <v>1927</v>
      </c>
      <c r="D858" s="116" t="s">
        <v>24303</v>
      </c>
    </row>
    <row r="859" spans="1:4" ht="13.5">
      <c r="A859" s="676" t="s">
        <v>25163</v>
      </c>
      <c r="B859" s="676" t="s">
        <v>25164</v>
      </c>
      <c r="C859" s="676" t="s">
        <v>1927</v>
      </c>
      <c r="D859" s="116" t="s">
        <v>24431</v>
      </c>
    </row>
    <row r="860" spans="1:4" ht="13.5">
      <c r="A860" s="676" t="s">
        <v>25165</v>
      </c>
      <c r="B860" s="676" t="s">
        <v>25166</v>
      </c>
      <c r="C860" s="676" t="s">
        <v>1927</v>
      </c>
      <c r="D860" s="116" t="s">
        <v>25152</v>
      </c>
    </row>
    <row r="861" spans="1:4" ht="13.5">
      <c r="A861" s="676" t="s">
        <v>25168</v>
      </c>
      <c r="B861" s="676" t="s">
        <v>25169</v>
      </c>
      <c r="C861" s="676" t="s">
        <v>1927</v>
      </c>
      <c r="D861" s="116" t="s">
        <v>65697</v>
      </c>
    </row>
    <row r="862" spans="1:4" ht="13.5">
      <c r="A862" s="676" t="s">
        <v>25170</v>
      </c>
      <c r="B862" s="676" t="s">
        <v>25171</v>
      </c>
      <c r="C862" s="676" t="s">
        <v>1927</v>
      </c>
      <c r="D862" s="116" t="s">
        <v>28999</v>
      </c>
    </row>
    <row r="863" spans="1:4" ht="13.5">
      <c r="A863" s="676" t="s">
        <v>25173</v>
      </c>
      <c r="B863" s="676" t="s">
        <v>25174</v>
      </c>
      <c r="C863" s="676" t="s">
        <v>1927</v>
      </c>
      <c r="D863" s="116" t="s">
        <v>57170</v>
      </c>
    </row>
    <row r="864" spans="1:4" ht="13.5">
      <c r="A864" s="676" t="s">
        <v>25175</v>
      </c>
      <c r="B864" s="676" t="s">
        <v>25176</v>
      </c>
      <c r="C864" s="676" t="s">
        <v>1927</v>
      </c>
      <c r="D864" s="116" t="s">
        <v>33259</v>
      </c>
    </row>
    <row r="865" spans="1:4" ht="13.5">
      <c r="A865" s="676" t="s">
        <v>25177</v>
      </c>
      <c r="B865" s="676" t="s">
        <v>25178</v>
      </c>
      <c r="C865" s="676" t="s">
        <v>1927</v>
      </c>
      <c r="D865" s="116" t="s">
        <v>61099</v>
      </c>
    </row>
    <row r="866" spans="1:4" ht="13.5">
      <c r="A866" s="676" t="s">
        <v>25180</v>
      </c>
      <c r="B866" s="676" t="s">
        <v>25181</v>
      </c>
      <c r="C866" s="676" t="s">
        <v>1927</v>
      </c>
      <c r="D866" s="116" t="s">
        <v>61803</v>
      </c>
    </row>
    <row r="867" spans="1:4" ht="13.5">
      <c r="A867" s="676" t="s">
        <v>25182</v>
      </c>
      <c r="B867" s="676" t="s">
        <v>25183</v>
      </c>
      <c r="C867" s="676" t="s">
        <v>1927</v>
      </c>
      <c r="D867" s="116" t="s">
        <v>53867</v>
      </c>
    </row>
    <row r="868" spans="1:4" ht="13.5">
      <c r="A868" s="676" t="s">
        <v>25185</v>
      </c>
      <c r="B868" s="676" t="s">
        <v>25186</v>
      </c>
      <c r="C868" s="676" t="s">
        <v>1927</v>
      </c>
      <c r="D868" s="116" t="s">
        <v>33609</v>
      </c>
    </row>
    <row r="869" spans="1:4" ht="13.5">
      <c r="A869" s="676" t="s">
        <v>25187</v>
      </c>
      <c r="B869" s="676" t="s">
        <v>25188</v>
      </c>
      <c r="C869" s="676" t="s">
        <v>1927</v>
      </c>
      <c r="D869" s="116" t="s">
        <v>24142</v>
      </c>
    </row>
    <row r="870" spans="1:4" ht="13.5">
      <c r="A870" s="676" t="s">
        <v>25189</v>
      </c>
      <c r="B870" s="676" t="s">
        <v>25190</v>
      </c>
      <c r="C870" s="676" t="s">
        <v>1927</v>
      </c>
      <c r="D870" s="116" t="s">
        <v>25368</v>
      </c>
    </row>
    <row r="871" spans="1:4" ht="13.5">
      <c r="A871" s="676" t="s">
        <v>25192</v>
      </c>
      <c r="B871" s="676" t="s">
        <v>25193</v>
      </c>
      <c r="C871" s="676" t="s">
        <v>1927</v>
      </c>
      <c r="D871" s="116" t="s">
        <v>32972</v>
      </c>
    </row>
    <row r="872" spans="1:4" ht="13.5">
      <c r="A872" s="676" t="s">
        <v>25194</v>
      </c>
      <c r="B872" s="676" t="s">
        <v>25195</v>
      </c>
      <c r="C872" s="676" t="s">
        <v>1927</v>
      </c>
      <c r="D872" s="116" t="s">
        <v>57381</v>
      </c>
    </row>
    <row r="873" spans="1:4" ht="13.5">
      <c r="A873" s="676" t="s">
        <v>25196</v>
      </c>
      <c r="B873" s="676" t="s">
        <v>25197</v>
      </c>
      <c r="C873" s="676" t="s">
        <v>1927</v>
      </c>
      <c r="D873" s="116" t="s">
        <v>32116</v>
      </c>
    </row>
    <row r="874" spans="1:4" ht="13.5">
      <c r="A874" s="676" t="s">
        <v>25199</v>
      </c>
      <c r="B874" s="676" t="s">
        <v>25200</v>
      </c>
      <c r="C874" s="676" t="s">
        <v>1927</v>
      </c>
      <c r="D874" s="116" t="s">
        <v>54880</v>
      </c>
    </row>
    <row r="875" spans="1:4" ht="13.5">
      <c r="A875" s="676" t="s">
        <v>25201</v>
      </c>
      <c r="B875" s="676" t="s">
        <v>25202</v>
      </c>
      <c r="C875" s="676" t="s">
        <v>1927</v>
      </c>
      <c r="D875" s="116" t="s">
        <v>59878</v>
      </c>
    </row>
    <row r="876" spans="1:4" ht="13.5">
      <c r="A876" s="676" t="s">
        <v>25203</v>
      </c>
      <c r="B876" s="676" t="s">
        <v>25204</v>
      </c>
      <c r="C876" s="676" t="s">
        <v>1927</v>
      </c>
      <c r="D876" s="116" t="s">
        <v>33032</v>
      </c>
    </row>
    <row r="877" spans="1:4" ht="13.5">
      <c r="A877" s="676" t="s">
        <v>25205</v>
      </c>
      <c r="B877" s="676" t="s">
        <v>25206</v>
      </c>
      <c r="C877" s="676" t="s">
        <v>1927</v>
      </c>
      <c r="D877" s="116" t="s">
        <v>65698</v>
      </c>
    </row>
    <row r="878" spans="1:4" ht="13.5">
      <c r="A878" s="676" t="s">
        <v>25207</v>
      </c>
      <c r="B878" s="676" t="s">
        <v>25208</v>
      </c>
      <c r="C878" s="676" t="s">
        <v>1927</v>
      </c>
      <c r="D878" s="116" t="s">
        <v>65699</v>
      </c>
    </row>
    <row r="879" spans="1:4" ht="13.5">
      <c r="A879" s="676" t="s">
        <v>25209</v>
      </c>
      <c r="B879" s="676" t="s">
        <v>25210</v>
      </c>
      <c r="C879" s="676" t="s">
        <v>1927</v>
      </c>
      <c r="D879" s="116" t="s">
        <v>65700</v>
      </c>
    </row>
    <row r="880" spans="1:4" ht="13.5">
      <c r="A880" s="676" t="s">
        <v>25211</v>
      </c>
      <c r="B880" s="676" t="s">
        <v>25212</v>
      </c>
      <c r="C880" s="676" t="s">
        <v>1927</v>
      </c>
      <c r="D880" s="116" t="s">
        <v>57433</v>
      </c>
    </row>
    <row r="881" spans="1:4" ht="13.5">
      <c r="A881" s="676" t="s">
        <v>25213</v>
      </c>
      <c r="B881" s="676" t="s">
        <v>25214</v>
      </c>
      <c r="C881" s="676" t="s">
        <v>1927</v>
      </c>
      <c r="D881" s="116" t="s">
        <v>24870</v>
      </c>
    </row>
    <row r="882" spans="1:4" ht="13.5">
      <c r="A882" s="676" t="s">
        <v>25215</v>
      </c>
      <c r="B882" s="676" t="s">
        <v>25216</v>
      </c>
      <c r="C882" s="676" t="s">
        <v>1927</v>
      </c>
      <c r="D882" s="116" t="s">
        <v>65701</v>
      </c>
    </row>
    <row r="883" spans="1:4" ht="13.5">
      <c r="A883" s="676" t="s">
        <v>25217</v>
      </c>
      <c r="B883" s="676" t="s">
        <v>25218</v>
      </c>
      <c r="C883" s="676" t="s">
        <v>1927</v>
      </c>
      <c r="D883" s="116" t="s">
        <v>53886</v>
      </c>
    </row>
    <row r="884" spans="1:4" ht="13.5">
      <c r="A884" s="676" t="s">
        <v>25219</v>
      </c>
      <c r="B884" s="676" t="s">
        <v>25220</v>
      </c>
      <c r="C884" s="676" t="s">
        <v>1927</v>
      </c>
      <c r="D884" s="116" t="s">
        <v>33032</v>
      </c>
    </row>
    <row r="885" spans="1:4" ht="13.5">
      <c r="A885" s="676" t="s">
        <v>25221</v>
      </c>
      <c r="B885" s="676" t="s">
        <v>25222</v>
      </c>
      <c r="C885" s="676" t="s">
        <v>1927</v>
      </c>
      <c r="D885" s="116" t="s">
        <v>24614</v>
      </c>
    </row>
    <row r="886" spans="1:4" ht="13.5">
      <c r="A886" s="676" t="s">
        <v>25223</v>
      </c>
      <c r="B886" s="676" t="s">
        <v>25224</v>
      </c>
      <c r="C886" s="676" t="s">
        <v>1927</v>
      </c>
      <c r="D886" s="116" t="s">
        <v>53867</v>
      </c>
    </row>
    <row r="887" spans="1:4" ht="13.5">
      <c r="A887" s="676" t="s">
        <v>25225</v>
      </c>
      <c r="B887" s="676" t="s">
        <v>25226</v>
      </c>
      <c r="C887" s="676" t="s">
        <v>1927</v>
      </c>
      <c r="D887" s="116" t="s">
        <v>65627</v>
      </c>
    </row>
    <row r="888" spans="1:4" ht="13.5">
      <c r="A888" s="676" t="s">
        <v>25227</v>
      </c>
      <c r="B888" s="676" t="s">
        <v>25228</v>
      </c>
      <c r="C888" s="676" t="s">
        <v>1927</v>
      </c>
      <c r="D888" s="116" t="s">
        <v>65702</v>
      </c>
    </row>
    <row r="889" spans="1:4" ht="13.5">
      <c r="A889" s="676" t="s">
        <v>25229</v>
      </c>
      <c r="B889" s="676" t="s">
        <v>25230</v>
      </c>
      <c r="C889" s="676" t="s">
        <v>1927</v>
      </c>
      <c r="D889" s="116" t="s">
        <v>54669</v>
      </c>
    </row>
    <row r="890" spans="1:4" ht="13.5">
      <c r="A890" s="676" t="s">
        <v>25232</v>
      </c>
      <c r="B890" s="676" t="s">
        <v>25233</v>
      </c>
      <c r="C890" s="676" t="s">
        <v>1927</v>
      </c>
      <c r="D890" s="116" t="s">
        <v>30773</v>
      </c>
    </row>
    <row r="891" spans="1:4" ht="13.5">
      <c r="A891" s="676" t="s">
        <v>25234</v>
      </c>
      <c r="B891" s="676" t="s">
        <v>25235</v>
      </c>
      <c r="C891" s="676" t="s">
        <v>1927</v>
      </c>
      <c r="D891" s="116" t="s">
        <v>65703</v>
      </c>
    </row>
    <row r="892" spans="1:4" ht="13.5">
      <c r="A892" s="676" t="s">
        <v>25236</v>
      </c>
      <c r="B892" s="676" t="s">
        <v>25237</v>
      </c>
      <c r="C892" s="676" t="s">
        <v>1927</v>
      </c>
      <c r="D892" s="116" t="s">
        <v>25045</v>
      </c>
    </row>
    <row r="893" spans="1:4" ht="13.5">
      <c r="A893" s="676" t="s">
        <v>25238</v>
      </c>
      <c r="B893" s="676" t="s">
        <v>25239</v>
      </c>
      <c r="C893" s="676" t="s">
        <v>1927</v>
      </c>
      <c r="D893" s="116" t="s">
        <v>25307</v>
      </c>
    </row>
    <row r="894" spans="1:4" ht="13.5">
      <c r="A894" s="676" t="s">
        <v>25241</v>
      </c>
      <c r="B894" s="676" t="s">
        <v>25242</v>
      </c>
      <c r="C894" s="676" t="s">
        <v>1927</v>
      </c>
      <c r="D894" s="116" t="s">
        <v>24712</v>
      </c>
    </row>
    <row r="895" spans="1:4" ht="13.5">
      <c r="A895" s="676" t="s">
        <v>25243</v>
      </c>
      <c r="B895" s="676" t="s">
        <v>25244</v>
      </c>
      <c r="C895" s="676" t="s">
        <v>1927</v>
      </c>
      <c r="D895" s="116" t="s">
        <v>65704</v>
      </c>
    </row>
    <row r="896" spans="1:4" ht="13.5">
      <c r="A896" s="676" t="s">
        <v>25245</v>
      </c>
      <c r="B896" s="676" t="s">
        <v>25246</v>
      </c>
      <c r="C896" s="676" t="s">
        <v>1927</v>
      </c>
      <c r="D896" s="116" t="s">
        <v>54363</v>
      </c>
    </row>
    <row r="897" spans="1:4" ht="13.5">
      <c r="A897" s="676" t="s">
        <v>25248</v>
      </c>
      <c r="B897" s="676" t="s">
        <v>25249</v>
      </c>
      <c r="C897" s="676" t="s">
        <v>1927</v>
      </c>
      <c r="D897" s="116" t="s">
        <v>60611</v>
      </c>
    </row>
    <row r="898" spans="1:4" ht="13.5">
      <c r="A898" s="676" t="s">
        <v>25250</v>
      </c>
      <c r="B898" s="676" t="s">
        <v>25251</v>
      </c>
      <c r="C898" s="676" t="s">
        <v>1927</v>
      </c>
      <c r="D898" s="116" t="s">
        <v>23564</v>
      </c>
    </row>
    <row r="899" spans="1:4" ht="13.5">
      <c r="A899" s="676" t="s">
        <v>25252</v>
      </c>
      <c r="B899" s="676" t="s">
        <v>25253</v>
      </c>
      <c r="C899" s="676" t="s">
        <v>1927</v>
      </c>
      <c r="D899" s="116" t="s">
        <v>65705</v>
      </c>
    </row>
    <row r="900" spans="1:4" ht="13.5">
      <c r="A900" s="676" t="s">
        <v>25254</v>
      </c>
      <c r="B900" s="676" t="s">
        <v>25255</v>
      </c>
      <c r="C900" s="676" t="s">
        <v>1927</v>
      </c>
      <c r="D900" s="116" t="s">
        <v>55026</v>
      </c>
    </row>
    <row r="901" spans="1:4" ht="13.5">
      <c r="A901" s="676" t="s">
        <v>25256</v>
      </c>
      <c r="B901" s="676" t="s">
        <v>25257</v>
      </c>
      <c r="C901" s="676" t="s">
        <v>1927</v>
      </c>
      <c r="D901" s="116" t="s">
        <v>65706</v>
      </c>
    </row>
    <row r="902" spans="1:4" ht="13.5">
      <c r="A902" s="676" t="s">
        <v>25258</v>
      </c>
      <c r="B902" s="676" t="s">
        <v>25259</v>
      </c>
      <c r="C902" s="676" t="s">
        <v>1927</v>
      </c>
      <c r="D902" s="116" t="s">
        <v>33333</v>
      </c>
    </row>
    <row r="903" spans="1:4" ht="13.5">
      <c r="A903" s="676" t="s">
        <v>25260</v>
      </c>
      <c r="B903" s="676" t="s">
        <v>25261</v>
      </c>
      <c r="C903" s="676" t="s">
        <v>1927</v>
      </c>
      <c r="D903" s="116" t="s">
        <v>57439</v>
      </c>
    </row>
    <row r="904" spans="1:4" ht="13.5">
      <c r="A904" s="676" t="s">
        <v>25262</v>
      </c>
      <c r="B904" s="676" t="s">
        <v>25263</v>
      </c>
      <c r="C904" s="676" t="s">
        <v>1927</v>
      </c>
      <c r="D904" s="116" t="s">
        <v>33795</v>
      </c>
    </row>
    <row r="905" spans="1:4" ht="13.5">
      <c r="A905" s="676" t="s">
        <v>25264</v>
      </c>
      <c r="B905" s="676" t="s">
        <v>25265</v>
      </c>
      <c r="C905" s="676" t="s">
        <v>1927</v>
      </c>
      <c r="D905" s="116" t="s">
        <v>65707</v>
      </c>
    </row>
    <row r="906" spans="1:4" ht="13.5">
      <c r="A906" s="676" t="s">
        <v>25266</v>
      </c>
      <c r="B906" s="676" t="s">
        <v>25267</v>
      </c>
      <c r="C906" s="676" t="s">
        <v>1927</v>
      </c>
      <c r="D906" s="116" t="s">
        <v>24431</v>
      </c>
    </row>
    <row r="907" spans="1:4" ht="13.5">
      <c r="A907" s="676" t="s">
        <v>25268</v>
      </c>
      <c r="B907" s="676" t="s">
        <v>25269</v>
      </c>
      <c r="C907" s="676" t="s">
        <v>1927</v>
      </c>
      <c r="D907" s="116" t="s">
        <v>25270</v>
      </c>
    </row>
    <row r="908" spans="1:4" ht="13.5">
      <c r="A908" s="676" t="s">
        <v>25271</v>
      </c>
      <c r="B908" s="676" t="s">
        <v>25272</v>
      </c>
      <c r="C908" s="676" t="s">
        <v>1927</v>
      </c>
      <c r="D908" s="116" t="s">
        <v>24737</v>
      </c>
    </row>
    <row r="909" spans="1:4" ht="13.5">
      <c r="A909" s="676" t="s">
        <v>25273</v>
      </c>
      <c r="B909" s="676" t="s">
        <v>25274</v>
      </c>
      <c r="C909" s="676" t="s">
        <v>1927</v>
      </c>
      <c r="D909" s="116" t="s">
        <v>57406</v>
      </c>
    </row>
    <row r="910" spans="1:4" ht="13.5">
      <c r="A910" s="676" t="s">
        <v>25275</v>
      </c>
      <c r="B910" s="676" t="s">
        <v>25276</v>
      </c>
      <c r="C910" s="676" t="s">
        <v>1927</v>
      </c>
      <c r="D910" s="116" t="s">
        <v>26674</v>
      </c>
    </row>
    <row r="911" spans="1:4" ht="13.5">
      <c r="A911" s="676" t="s">
        <v>25277</v>
      </c>
      <c r="B911" s="676" t="s">
        <v>25278</v>
      </c>
      <c r="C911" s="676" t="s">
        <v>1927</v>
      </c>
      <c r="D911" s="116" t="s">
        <v>24386</v>
      </c>
    </row>
    <row r="912" spans="1:4" ht="13.5">
      <c r="A912" s="676" t="s">
        <v>25279</v>
      </c>
      <c r="B912" s="676" t="s">
        <v>25280</v>
      </c>
      <c r="C912" s="676" t="s">
        <v>1927</v>
      </c>
      <c r="D912" s="116" t="s">
        <v>33286</v>
      </c>
    </row>
    <row r="913" spans="1:4" ht="13.5">
      <c r="A913" s="676" t="s">
        <v>25281</v>
      </c>
      <c r="B913" s="676" t="s">
        <v>25282</v>
      </c>
      <c r="C913" s="676" t="s">
        <v>1927</v>
      </c>
      <c r="D913" s="116" t="s">
        <v>33303</v>
      </c>
    </row>
    <row r="914" spans="1:4" ht="13.5">
      <c r="A914" s="676" t="s">
        <v>25283</v>
      </c>
      <c r="B914" s="676" t="s">
        <v>25284</v>
      </c>
      <c r="C914" s="676" t="s">
        <v>1927</v>
      </c>
      <c r="D914" s="116" t="s">
        <v>53854</v>
      </c>
    </row>
    <row r="915" spans="1:4" ht="13.5">
      <c r="A915" s="676" t="s">
        <v>25285</v>
      </c>
      <c r="B915" s="676" t="s">
        <v>25286</v>
      </c>
      <c r="C915" s="676" t="s">
        <v>1927</v>
      </c>
      <c r="D915" s="116" t="s">
        <v>64341</v>
      </c>
    </row>
    <row r="916" spans="1:4" ht="13.5">
      <c r="A916" s="676" t="s">
        <v>25288</v>
      </c>
      <c r="B916" s="676" t="s">
        <v>25289</v>
      </c>
      <c r="C916" s="676" t="s">
        <v>1927</v>
      </c>
      <c r="D916" s="116" t="s">
        <v>65708</v>
      </c>
    </row>
    <row r="917" spans="1:4" ht="13.5">
      <c r="A917" s="676" t="s">
        <v>25290</v>
      </c>
      <c r="B917" s="676" t="s">
        <v>25291</v>
      </c>
      <c r="C917" s="676" t="s">
        <v>1927</v>
      </c>
      <c r="D917" s="116" t="s">
        <v>65646</v>
      </c>
    </row>
    <row r="918" spans="1:4" ht="13.5">
      <c r="A918" s="676" t="s">
        <v>25292</v>
      </c>
      <c r="B918" s="676" t="s">
        <v>25293</v>
      </c>
      <c r="C918" s="676" t="s">
        <v>1927</v>
      </c>
      <c r="D918" s="116" t="s">
        <v>24212</v>
      </c>
    </row>
    <row r="919" spans="1:4" ht="13.5">
      <c r="A919" s="676" t="s">
        <v>25294</v>
      </c>
      <c r="B919" s="676" t="s">
        <v>25295</v>
      </c>
      <c r="C919" s="676" t="s">
        <v>1927</v>
      </c>
      <c r="D919" s="116" t="s">
        <v>25307</v>
      </c>
    </row>
    <row r="920" spans="1:4" ht="13.5">
      <c r="A920" s="676" t="s">
        <v>25296</v>
      </c>
      <c r="B920" s="676" t="s">
        <v>25297</v>
      </c>
      <c r="C920" s="676" t="s">
        <v>1927</v>
      </c>
      <c r="D920" s="116" t="s">
        <v>24698</v>
      </c>
    </row>
    <row r="921" spans="1:4" ht="13.5">
      <c r="A921" s="676" t="s">
        <v>25299</v>
      </c>
      <c r="B921" s="676" t="s">
        <v>25300</v>
      </c>
      <c r="C921" s="676" t="s">
        <v>1927</v>
      </c>
      <c r="D921" s="116" t="s">
        <v>57689</v>
      </c>
    </row>
    <row r="922" spans="1:4" ht="13.5">
      <c r="A922" s="676" t="s">
        <v>25301</v>
      </c>
      <c r="B922" s="676" t="s">
        <v>25302</v>
      </c>
      <c r="C922" s="676" t="s">
        <v>1927</v>
      </c>
      <c r="D922" s="116" t="s">
        <v>24327</v>
      </c>
    </row>
    <row r="923" spans="1:4" ht="13.5">
      <c r="A923" s="676" t="s">
        <v>25303</v>
      </c>
      <c r="B923" s="676" t="s">
        <v>25304</v>
      </c>
      <c r="C923" s="676" t="s">
        <v>1927</v>
      </c>
      <c r="D923" s="116" t="s">
        <v>25270</v>
      </c>
    </row>
    <row r="924" spans="1:4" ht="13.5">
      <c r="A924" s="676" t="s">
        <v>25305</v>
      </c>
      <c r="B924" s="676" t="s">
        <v>25306</v>
      </c>
      <c r="C924" s="676" t="s">
        <v>1927</v>
      </c>
      <c r="D924" s="116" t="s">
        <v>25024</v>
      </c>
    </row>
    <row r="925" spans="1:4" ht="13.5">
      <c r="A925" s="676" t="s">
        <v>25308</v>
      </c>
      <c r="B925" s="676" t="s">
        <v>25309</v>
      </c>
      <c r="C925" s="676" t="s">
        <v>1927</v>
      </c>
      <c r="D925" s="116" t="s">
        <v>54690</v>
      </c>
    </row>
    <row r="926" spans="1:4" ht="13.5">
      <c r="A926" s="676" t="s">
        <v>25311</v>
      </c>
      <c r="B926" s="676" t="s">
        <v>25312</v>
      </c>
      <c r="C926" s="676" t="s">
        <v>1927</v>
      </c>
      <c r="D926" s="116" t="s">
        <v>65570</v>
      </c>
    </row>
    <row r="927" spans="1:4" ht="13.5">
      <c r="A927" s="676" t="s">
        <v>25313</v>
      </c>
      <c r="B927" s="676" t="s">
        <v>25314</v>
      </c>
      <c r="C927" s="676" t="s">
        <v>1927</v>
      </c>
      <c r="D927" s="116" t="s">
        <v>24271</v>
      </c>
    </row>
    <row r="928" spans="1:4" ht="13.5">
      <c r="A928" s="676" t="s">
        <v>25316</v>
      </c>
      <c r="B928" s="676" t="s">
        <v>25317</v>
      </c>
      <c r="C928" s="676" t="s">
        <v>1927</v>
      </c>
      <c r="D928" s="116" t="s">
        <v>65709</v>
      </c>
    </row>
    <row r="929" spans="1:4" ht="13.5">
      <c r="A929" s="676" t="s">
        <v>25318</v>
      </c>
      <c r="B929" s="676" t="s">
        <v>25319</v>
      </c>
      <c r="C929" s="676" t="s">
        <v>1927</v>
      </c>
      <c r="D929" s="116" t="s">
        <v>65106</v>
      </c>
    </row>
    <row r="930" spans="1:4" ht="13.5">
      <c r="A930" s="676" t="s">
        <v>25320</v>
      </c>
      <c r="B930" s="676" t="s">
        <v>25321</v>
      </c>
      <c r="C930" s="676" t="s">
        <v>1927</v>
      </c>
      <c r="D930" s="116" t="s">
        <v>25649</v>
      </c>
    </row>
    <row r="931" spans="1:4" ht="13.5">
      <c r="A931" s="676" t="s">
        <v>25322</v>
      </c>
      <c r="B931" s="676" t="s">
        <v>25323</v>
      </c>
      <c r="C931" s="676" t="s">
        <v>1927</v>
      </c>
      <c r="D931" s="116" t="s">
        <v>57317</v>
      </c>
    </row>
    <row r="932" spans="1:4" ht="13.5">
      <c r="A932" s="676" t="s">
        <v>25324</v>
      </c>
      <c r="B932" s="676" t="s">
        <v>25325</v>
      </c>
      <c r="C932" s="676" t="s">
        <v>1927</v>
      </c>
      <c r="D932" s="116" t="s">
        <v>24020</v>
      </c>
    </row>
    <row r="933" spans="1:4" ht="13.5">
      <c r="A933" s="676" t="s">
        <v>25327</v>
      </c>
      <c r="B933" s="676" t="s">
        <v>25328</v>
      </c>
      <c r="C933" s="676" t="s">
        <v>1927</v>
      </c>
      <c r="D933" s="116" t="s">
        <v>65710</v>
      </c>
    </row>
    <row r="934" spans="1:4" ht="13.5">
      <c r="A934" s="676" t="s">
        <v>25329</v>
      </c>
      <c r="B934" s="676" t="s">
        <v>25330</v>
      </c>
      <c r="C934" s="676" t="s">
        <v>1927</v>
      </c>
      <c r="D934" s="116" t="s">
        <v>54736</v>
      </c>
    </row>
    <row r="935" spans="1:4" ht="13.5">
      <c r="A935" s="676" t="s">
        <v>25331</v>
      </c>
      <c r="B935" s="676" t="s">
        <v>25332</v>
      </c>
      <c r="C935" s="676" t="s">
        <v>1927</v>
      </c>
      <c r="D935" s="116" t="s">
        <v>33035</v>
      </c>
    </row>
    <row r="936" spans="1:4" ht="13.5">
      <c r="A936" s="676" t="s">
        <v>25334</v>
      </c>
      <c r="B936" s="676" t="s">
        <v>25335</v>
      </c>
      <c r="C936" s="676" t="s">
        <v>1927</v>
      </c>
      <c r="D936" s="116" t="s">
        <v>54801</v>
      </c>
    </row>
    <row r="937" spans="1:4" ht="13.5">
      <c r="A937" s="676" t="s">
        <v>25336</v>
      </c>
      <c r="B937" s="676" t="s">
        <v>25337</v>
      </c>
      <c r="C937" s="676" t="s">
        <v>1927</v>
      </c>
      <c r="D937" s="116" t="s">
        <v>24611</v>
      </c>
    </row>
    <row r="938" spans="1:4" ht="13.5">
      <c r="A938" s="676" t="s">
        <v>25338</v>
      </c>
      <c r="B938" s="676" t="s">
        <v>25339</v>
      </c>
      <c r="C938" s="676" t="s">
        <v>1927</v>
      </c>
      <c r="D938" s="116" t="s">
        <v>65711</v>
      </c>
    </row>
    <row r="939" spans="1:4" ht="13.5">
      <c r="A939" s="676" t="s">
        <v>25340</v>
      </c>
      <c r="B939" s="676" t="s">
        <v>25341</v>
      </c>
      <c r="C939" s="676" t="s">
        <v>1927</v>
      </c>
      <c r="D939" s="116" t="s">
        <v>54860</v>
      </c>
    </row>
    <row r="940" spans="1:4" ht="13.5">
      <c r="A940" s="676" t="s">
        <v>25342</v>
      </c>
      <c r="B940" s="676" t="s">
        <v>25343</v>
      </c>
      <c r="C940" s="676" t="s">
        <v>1927</v>
      </c>
      <c r="D940" s="116" t="s">
        <v>24336</v>
      </c>
    </row>
    <row r="941" spans="1:4" ht="13.5">
      <c r="A941" s="676" t="s">
        <v>25344</v>
      </c>
      <c r="B941" s="676" t="s">
        <v>25345</v>
      </c>
      <c r="C941" s="676" t="s">
        <v>1927</v>
      </c>
      <c r="D941" s="116" t="s">
        <v>24768</v>
      </c>
    </row>
    <row r="942" spans="1:4" ht="13.5">
      <c r="A942" s="676" t="s">
        <v>25346</v>
      </c>
      <c r="B942" s="676" t="s">
        <v>25347</v>
      </c>
      <c r="C942" s="676" t="s">
        <v>1927</v>
      </c>
      <c r="D942" s="116" t="s">
        <v>24359</v>
      </c>
    </row>
    <row r="943" spans="1:4" ht="13.5">
      <c r="A943" s="676" t="s">
        <v>25348</v>
      </c>
      <c r="B943" s="676" t="s">
        <v>25349</v>
      </c>
      <c r="C943" s="676" t="s">
        <v>1927</v>
      </c>
      <c r="D943" s="116" t="s">
        <v>57974</v>
      </c>
    </row>
    <row r="944" spans="1:4" ht="13.5">
      <c r="A944" s="676" t="s">
        <v>25351</v>
      </c>
      <c r="B944" s="676" t="s">
        <v>25352</v>
      </c>
      <c r="C944" s="676" t="s">
        <v>1927</v>
      </c>
      <c r="D944" s="116" t="s">
        <v>63459</v>
      </c>
    </row>
    <row r="945" spans="1:4" ht="13.5">
      <c r="A945" s="676" t="s">
        <v>25353</v>
      </c>
      <c r="B945" s="676" t="s">
        <v>25354</v>
      </c>
      <c r="C945" s="676" t="s">
        <v>1927</v>
      </c>
      <c r="D945" s="116" t="s">
        <v>25315</v>
      </c>
    </row>
    <row r="946" spans="1:4" ht="13.5">
      <c r="A946" s="676" t="s">
        <v>25356</v>
      </c>
      <c r="B946" s="676" t="s">
        <v>25357</v>
      </c>
      <c r="C946" s="676" t="s">
        <v>1927</v>
      </c>
      <c r="D946" s="116" t="s">
        <v>61202</v>
      </c>
    </row>
    <row r="947" spans="1:4" ht="13.5">
      <c r="A947" s="676" t="s">
        <v>25358</v>
      </c>
      <c r="B947" s="676" t="s">
        <v>25359</v>
      </c>
      <c r="C947" s="676" t="s">
        <v>1927</v>
      </c>
      <c r="D947" s="116" t="s">
        <v>33607</v>
      </c>
    </row>
    <row r="948" spans="1:4" ht="13.5">
      <c r="A948" s="676" t="s">
        <v>25361</v>
      </c>
      <c r="B948" s="676" t="s">
        <v>25362</v>
      </c>
      <c r="C948" s="676" t="s">
        <v>1927</v>
      </c>
      <c r="D948" s="116" t="s">
        <v>53900</v>
      </c>
    </row>
    <row r="949" spans="1:4" ht="13.5">
      <c r="A949" s="676" t="s">
        <v>25364</v>
      </c>
      <c r="B949" s="676" t="s">
        <v>25365</v>
      </c>
      <c r="C949" s="676" t="s">
        <v>1927</v>
      </c>
      <c r="D949" s="116" t="s">
        <v>24542</v>
      </c>
    </row>
    <row r="950" spans="1:4" ht="13.5">
      <c r="A950" s="676" t="s">
        <v>25366</v>
      </c>
      <c r="B950" s="676" t="s">
        <v>25367</v>
      </c>
      <c r="C950" s="676" t="s">
        <v>1927</v>
      </c>
      <c r="D950" s="116" t="s">
        <v>33030</v>
      </c>
    </row>
    <row r="951" spans="1:4" ht="13.5">
      <c r="A951" s="676" t="s">
        <v>25369</v>
      </c>
      <c r="B951" s="676" t="s">
        <v>25370</v>
      </c>
      <c r="C951" s="676" t="s">
        <v>1927</v>
      </c>
      <c r="D951" s="116" t="s">
        <v>65712</v>
      </c>
    </row>
    <row r="952" spans="1:4" ht="13.5">
      <c r="A952" s="676" t="s">
        <v>25371</v>
      </c>
      <c r="B952" s="676" t="s">
        <v>25372</v>
      </c>
      <c r="C952" s="676" t="s">
        <v>1927</v>
      </c>
      <c r="D952" s="116" t="s">
        <v>33128</v>
      </c>
    </row>
    <row r="953" spans="1:4" ht="13.5">
      <c r="A953" s="676" t="s">
        <v>25373</v>
      </c>
      <c r="B953" s="676" t="s">
        <v>25374</v>
      </c>
      <c r="C953" s="676" t="s">
        <v>1927</v>
      </c>
      <c r="D953" s="116" t="s">
        <v>65713</v>
      </c>
    </row>
    <row r="954" spans="1:4" ht="13.5">
      <c r="A954" s="676" t="s">
        <v>25375</v>
      </c>
      <c r="B954" s="676" t="s">
        <v>25376</v>
      </c>
      <c r="C954" s="676" t="s">
        <v>1927</v>
      </c>
      <c r="D954" s="116" t="s">
        <v>65714</v>
      </c>
    </row>
    <row r="955" spans="1:4" ht="13.5">
      <c r="A955" s="676" t="s">
        <v>25377</v>
      </c>
      <c r="B955" s="676" t="s">
        <v>25378</v>
      </c>
      <c r="C955" s="676" t="s">
        <v>1927</v>
      </c>
      <c r="D955" s="116" t="s">
        <v>24668</v>
      </c>
    </row>
    <row r="956" spans="1:4" ht="13.5">
      <c r="A956" s="676" t="s">
        <v>25379</v>
      </c>
      <c r="B956" s="676" t="s">
        <v>25380</v>
      </c>
      <c r="C956" s="676" t="s">
        <v>1927</v>
      </c>
      <c r="D956" s="116" t="s">
        <v>24545</v>
      </c>
    </row>
    <row r="957" spans="1:4" ht="13.5">
      <c r="A957" s="676" t="s">
        <v>25381</v>
      </c>
      <c r="B957" s="676" t="s">
        <v>25382</v>
      </c>
      <c r="C957" s="676" t="s">
        <v>1927</v>
      </c>
      <c r="D957" s="116" t="s">
        <v>24673</v>
      </c>
    </row>
    <row r="958" spans="1:4" ht="13.5">
      <c r="A958" s="676" t="s">
        <v>25384</v>
      </c>
      <c r="B958" s="676" t="s">
        <v>25385</v>
      </c>
      <c r="C958" s="676" t="s">
        <v>1927</v>
      </c>
      <c r="D958" s="116" t="s">
        <v>54302</v>
      </c>
    </row>
    <row r="959" spans="1:4" ht="13.5">
      <c r="A959" s="676" t="s">
        <v>25386</v>
      </c>
      <c r="B959" s="676" t="s">
        <v>25387</v>
      </c>
      <c r="C959" s="676" t="s">
        <v>1927</v>
      </c>
      <c r="D959" s="116" t="s">
        <v>24303</v>
      </c>
    </row>
    <row r="960" spans="1:4" ht="13.5">
      <c r="A960" s="676" t="s">
        <v>25388</v>
      </c>
      <c r="B960" s="676" t="s">
        <v>25389</v>
      </c>
      <c r="C960" s="676" t="s">
        <v>1927</v>
      </c>
      <c r="D960" s="116" t="s">
        <v>25191</v>
      </c>
    </row>
    <row r="961" spans="1:4" ht="13.5">
      <c r="A961" s="676" t="s">
        <v>25390</v>
      </c>
      <c r="B961" s="676" t="s">
        <v>25391</v>
      </c>
      <c r="C961" s="676" t="s">
        <v>1927</v>
      </c>
      <c r="D961" s="116" t="s">
        <v>25422</v>
      </c>
    </row>
    <row r="962" spans="1:4" ht="13.5">
      <c r="A962" s="676" t="s">
        <v>25392</v>
      </c>
      <c r="B962" s="676" t="s">
        <v>25393</v>
      </c>
      <c r="C962" s="676" t="s">
        <v>1927</v>
      </c>
      <c r="D962" s="116" t="s">
        <v>60550</v>
      </c>
    </row>
    <row r="963" spans="1:4" ht="13.5">
      <c r="A963" s="676" t="s">
        <v>25394</v>
      </c>
      <c r="B963" s="676" t="s">
        <v>25395</v>
      </c>
      <c r="C963" s="676" t="s">
        <v>1927</v>
      </c>
      <c r="D963" s="116" t="s">
        <v>65715</v>
      </c>
    </row>
    <row r="964" spans="1:4" ht="13.5">
      <c r="A964" s="676" t="s">
        <v>25396</v>
      </c>
      <c r="B964" s="676" t="s">
        <v>25397</v>
      </c>
      <c r="C964" s="676" t="s">
        <v>1927</v>
      </c>
      <c r="D964" s="116" t="s">
        <v>33317</v>
      </c>
    </row>
    <row r="965" spans="1:4" ht="13.5">
      <c r="A965" s="676" t="s">
        <v>25398</v>
      </c>
      <c r="B965" s="676" t="s">
        <v>25399</v>
      </c>
      <c r="C965" s="676" t="s">
        <v>1927</v>
      </c>
      <c r="D965" s="116" t="s">
        <v>65716</v>
      </c>
    </row>
    <row r="966" spans="1:4" ht="13.5">
      <c r="A966" s="676" t="s">
        <v>25400</v>
      </c>
      <c r="B966" s="676" t="s">
        <v>25401</v>
      </c>
      <c r="C966" s="676" t="s">
        <v>1927</v>
      </c>
      <c r="D966" s="116" t="s">
        <v>60579</v>
      </c>
    </row>
    <row r="967" spans="1:4" ht="13.5">
      <c r="A967" s="676" t="s">
        <v>25402</v>
      </c>
      <c r="B967" s="676" t="s">
        <v>25403</v>
      </c>
      <c r="C967" s="676" t="s">
        <v>1927</v>
      </c>
      <c r="D967" s="116" t="s">
        <v>24673</v>
      </c>
    </row>
    <row r="968" spans="1:4" ht="13.5">
      <c r="A968" s="676" t="s">
        <v>25405</v>
      </c>
      <c r="B968" s="676" t="s">
        <v>25406</v>
      </c>
      <c r="C968" s="676" t="s">
        <v>1927</v>
      </c>
      <c r="D968" s="116" t="s">
        <v>24545</v>
      </c>
    </row>
    <row r="969" spans="1:4" ht="13.5">
      <c r="A969" s="676" t="s">
        <v>25407</v>
      </c>
      <c r="B969" s="676" t="s">
        <v>25408</v>
      </c>
      <c r="C969" s="676" t="s">
        <v>1927</v>
      </c>
      <c r="D969" s="116" t="s">
        <v>25383</v>
      </c>
    </row>
    <row r="970" spans="1:4" ht="13.5">
      <c r="A970" s="676" t="s">
        <v>25409</v>
      </c>
      <c r="B970" s="676" t="s">
        <v>25410</v>
      </c>
      <c r="C970" s="676" t="s">
        <v>1927</v>
      </c>
      <c r="D970" s="116" t="s">
        <v>25035</v>
      </c>
    </row>
    <row r="971" spans="1:4" ht="13.5">
      <c r="A971" s="676" t="s">
        <v>25411</v>
      </c>
      <c r="B971" s="676" t="s">
        <v>25412</v>
      </c>
      <c r="C971" s="676" t="s">
        <v>1927</v>
      </c>
      <c r="D971" s="116" t="s">
        <v>57884</v>
      </c>
    </row>
    <row r="972" spans="1:4" ht="13.5">
      <c r="A972" s="676" t="s">
        <v>25414</v>
      </c>
      <c r="B972" s="676" t="s">
        <v>25415</v>
      </c>
      <c r="C972" s="676" t="s">
        <v>1927</v>
      </c>
      <c r="D972" s="116" t="s">
        <v>33129</v>
      </c>
    </row>
    <row r="973" spans="1:4" ht="13.5">
      <c r="A973" s="676" t="s">
        <v>25416</v>
      </c>
      <c r="B973" s="676" t="s">
        <v>25417</v>
      </c>
      <c r="C973" s="676" t="s">
        <v>1927</v>
      </c>
      <c r="D973" s="116" t="s">
        <v>65717</v>
      </c>
    </row>
    <row r="974" spans="1:4" ht="13.5">
      <c r="A974" s="676" t="s">
        <v>25418</v>
      </c>
      <c r="B974" s="676" t="s">
        <v>25419</v>
      </c>
      <c r="C974" s="676" t="s">
        <v>1927</v>
      </c>
      <c r="D974" s="116" t="s">
        <v>65718</v>
      </c>
    </row>
    <row r="975" spans="1:4" ht="13.5">
      <c r="A975" s="676" t="s">
        <v>25420</v>
      </c>
      <c r="B975" s="676" t="s">
        <v>25421</v>
      </c>
      <c r="C975" s="676" t="s">
        <v>1927</v>
      </c>
      <c r="D975" s="116" t="s">
        <v>32949</v>
      </c>
    </row>
    <row r="976" spans="1:4" ht="13.5">
      <c r="A976" s="676" t="s">
        <v>25423</v>
      </c>
      <c r="B976" s="676" t="s">
        <v>25424</v>
      </c>
      <c r="C976" s="676" t="s">
        <v>1927</v>
      </c>
      <c r="D976" s="116" t="s">
        <v>54363</v>
      </c>
    </row>
    <row r="977" spans="1:4" ht="13.5">
      <c r="A977" s="676" t="s">
        <v>25425</v>
      </c>
      <c r="B977" s="676" t="s">
        <v>25426</v>
      </c>
      <c r="C977" s="676" t="s">
        <v>1927</v>
      </c>
      <c r="D977" s="116" t="s">
        <v>60611</v>
      </c>
    </row>
    <row r="978" spans="1:4" ht="13.5">
      <c r="A978" s="676" t="s">
        <v>25427</v>
      </c>
      <c r="B978" s="676" t="s">
        <v>25428</v>
      </c>
      <c r="C978" s="676" t="s">
        <v>1927</v>
      </c>
      <c r="D978" s="116" t="s">
        <v>23564</v>
      </c>
    </row>
    <row r="979" spans="1:4" ht="13.5">
      <c r="A979" s="676" t="s">
        <v>25429</v>
      </c>
      <c r="B979" s="676" t="s">
        <v>25430</v>
      </c>
      <c r="C979" s="676" t="s">
        <v>1927</v>
      </c>
      <c r="D979" s="116" t="s">
        <v>65705</v>
      </c>
    </row>
    <row r="980" spans="1:4" ht="13.5">
      <c r="A980" s="676" t="s">
        <v>25431</v>
      </c>
      <c r="B980" s="676" t="s">
        <v>25432</v>
      </c>
      <c r="C980" s="676" t="s">
        <v>1927</v>
      </c>
      <c r="D980" s="116" t="s">
        <v>65627</v>
      </c>
    </row>
    <row r="981" spans="1:4" ht="13.5">
      <c r="A981" s="676" t="s">
        <v>25433</v>
      </c>
      <c r="B981" s="676" t="s">
        <v>65719</v>
      </c>
      <c r="C981" s="676" t="s">
        <v>1927</v>
      </c>
      <c r="D981" s="116" t="s">
        <v>57359</v>
      </c>
    </row>
    <row r="982" spans="1:4" ht="13.5">
      <c r="A982" s="676" t="s">
        <v>25435</v>
      </c>
      <c r="B982" s="676" t="s">
        <v>65720</v>
      </c>
      <c r="C982" s="676" t="s">
        <v>1927</v>
      </c>
      <c r="D982" s="116" t="s">
        <v>24271</v>
      </c>
    </row>
    <row r="983" spans="1:4" ht="13.5">
      <c r="A983" s="676" t="s">
        <v>25436</v>
      </c>
      <c r="B983" s="676" t="s">
        <v>65721</v>
      </c>
      <c r="C983" s="676" t="s">
        <v>1927</v>
      </c>
      <c r="D983" s="116" t="s">
        <v>65722</v>
      </c>
    </row>
    <row r="984" spans="1:4" ht="13.5">
      <c r="A984" s="676" t="s">
        <v>25437</v>
      </c>
      <c r="B984" s="676" t="s">
        <v>65723</v>
      </c>
      <c r="C984" s="676" t="s">
        <v>1927</v>
      </c>
      <c r="D984" s="116" t="s">
        <v>54606</v>
      </c>
    </row>
    <row r="985" spans="1:4" ht="13.5">
      <c r="A985" s="676" t="s">
        <v>25438</v>
      </c>
      <c r="B985" s="676" t="s">
        <v>25439</v>
      </c>
      <c r="C985" s="676" t="s">
        <v>1927</v>
      </c>
      <c r="D985" s="116" t="s">
        <v>24020</v>
      </c>
    </row>
    <row r="986" spans="1:4" ht="13.5">
      <c r="A986" s="676" t="s">
        <v>25440</v>
      </c>
      <c r="B986" s="676" t="s">
        <v>25441</v>
      </c>
      <c r="C986" s="676" t="s">
        <v>1927</v>
      </c>
      <c r="D986" s="116" t="s">
        <v>24545</v>
      </c>
    </row>
    <row r="987" spans="1:4" ht="13.5">
      <c r="A987" s="676" t="s">
        <v>25442</v>
      </c>
      <c r="B987" s="676" t="s">
        <v>25443</v>
      </c>
      <c r="C987" s="676" t="s">
        <v>1927</v>
      </c>
      <c r="D987" s="116" t="s">
        <v>24133</v>
      </c>
    </row>
    <row r="988" spans="1:4" ht="13.5">
      <c r="A988" s="676" t="s">
        <v>25444</v>
      </c>
      <c r="B988" s="676" t="s">
        <v>25445</v>
      </c>
      <c r="C988" s="676" t="s">
        <v>1927</v>
      </c>
      <c r="D988" s="116" t="s">
        <v>54670</v>
      </c>
    </row>
    <row r="989" spans="1:4" ht="13.5">
      <c r="A989" s="676" t="s">
        <v>25446</v>
      </c>
      <c r="B989" s="676" t="s">
        <v>25447</v>
      </c>
      <c r="C989" s="676" t="s">
        <v>1927</v>
      </c>
      <c r="D989" s="116" t="s">
        <v>53868</v>
      </c>
    </row>
    <row r="990" spans="1:4" ht="13.5">
      <c r="A990" s="676" t="s">
        <v>25449</v>
      </c>
      <c r="B990" s="676" t="s">
        <v>25450</v>
      </c>
      <c r="C990" s="676" t="s">
        <v>1927</v>
      </c>
      <c r="D990" s="116" t="s">
        <v>25555</v>
      </c>
    </row>
    <row r="991" spans="1:4" ht="13.5">
      <c r="A991" s="676" t="s">
        <v>25451</v>
      </c>
      <c r="B991" s="676" t="s">
        <v>25452</v>
      </c>
      <c r="C991" s="676" t="s">
        <v>1927</v>
      </c>
      <c r="D991" s="116" t="s">
        <v>33053</v>
      </c>
    </row>
    <row r="992" spans="1:4" ht="13.5">
      <c r="A992" s="676" t="s">
        <v>25453</v>
      </c>
      <c r="B992" s="676" t="s">
        <v>25454</v>
      </c>
      <c r="C992" s="676" t="s">
        <v>1927</v>
      </c>
      <c r="D992" s="116" t="s">
        <v>65724</v>
      </c>
    </row>
    <row r="993" spans="1:4" ht="13.5">
      <c r="A993" s="676" t="s">
        <v>25456</v>
      </c>
      <c r="B993" s="676" t="s">
        <v>25457</v>
      </c>
      <c r="C993" s="676" t="s">
        <v>1927</v>
      </c>
      <c r="D993" s="116" t="s">
        <v>25422</v>
      </c>
    </row>
    <row r="994" spans="1:4" ht="13.5">
      <c r="A994" s="676" t="s">
        <v>25458</v>
      </c>
      <c r="B994" s="676" t="s">
        <v>25459</v>
      </c>
      <c r="C994" s="676" t="s">
        <v>1927</v>
      </c>
      <c r="D994" s="116" t="s">
        <v>53835</v>
      </c>
    </row>
    <row r="995" spans="1:4" ht="13.5">
      <c r="A995" s="676" t="s">
        <v>25460</v>
      </c>
      <c r="B995" s="676" t="s">
        <v>25461</v>
      </c>
      <c r="C995" s="676" t="s">
        <v>1927</v>
      </c>
      <c r="D995" s="116" t="s">
        <v>54365</v>
      </c>
    </row>
    <row r="996" spans="1:4" ht="13.5">
      <c r="A996" s="676" t="s">
        <v>25462</v>
      </c>
      <c r="B996" s="676" t="s">
        <v>25463</v>
      </c>
      <c r="C996" s="676" t="s">
        <v>1927</v>
      </c>
      <c r="D996" s="116" t="s">
        <v>65725</v>
      </c>
    </row>
    <row r="997" spans="1:4" ht="13.5">
      <c r="A997" s="676" t="s">
        <v>25464</v>
      </c>
      <c r="B997" s="676" t="s">
        <v>25465</v>
      </c>
      <c r="C997" s="676" t="s">
        <v>1927</v>
      </c>
      <c r="D997" s="116" t="s">
        <v>65726</v>
      </c>
    </row>
    <row r="998" spans="1:4" ht="13.5">
      <c r="A998" s="676" t="s">
        <v>25466</v>
      </c>
      <c r="B998" s="676" t="s">
        <v>25467</v>
      </c>
      <c r="C998" s="676" t="s">
        <v>1927</v>
      </c>
      <c r="D998" s="116" t="s">
        <v>33193</v>
      </c>
    </row>
    <row r="999" spans="1:4" ht="13.5">
      <c r="A999" s="676" t="s">
        <v>25468</v>
      </c>
      <c r="B999" s="676" t="s">
        <v>25469</v>
      </c>
      <c r="C999" s="676" t="s">
        <v>1927</v>
      </c>
      <c r="D999" s="116" t="s">
        <v>65727</v>
      </c>
    </row>
    <row r="1000" spans="1:4" ht="13.5">
      <c r="A1000" s="676" t="s">
        <v>25470</v>
      </c>
      <c r="B1000" s="676" t="s">
        <v>25471</v>
      </c>
      <c r="C1000" s="676" t="s">
        <v>1927</v>
      </c>
      <c r="D1000" s="116" t="s">
        <v>65728</v>
      </c>
    </row>
    <row r="1001" spans="1:4" ht="13.5">
      <c r="A1001" s="676" t="s">
        <v>25472</v>
      </c>
      <c r="B1001" s="676" t="s">
        <v>25473</v>
      </c>
      <c r="C1001" s="676" t="s">
        <v>1927</v>
      </c>
      <c r="D1001" s="116" t="s">
        <v>33286</v>
      </c>
    </row>
    <row r="1002" spans="1:4" ht="13.5">
      <c r="A1002" s="676" t="s">
        <v>25474</v>
      </c>
      <c r="B1002" s="676" t="s">
        <v>25475</v>
      </c>
      <c r="C1002" s="676" t="s">
        <v>1927</v>
      </c>
      <c r="D1002" s="116" t="s">
        <v>53865</v>
      </c>
    </row>
    <row r="1003" spans="1:4" ht="13.5">
      <c r="A1003" s="676" t="s">
        <v>25476</v>
      </c>
      <c r="B1003" s="676" t="s">
        <v>25477</v>
      </c>
      <c r="C1003" s="676" t="s">
        <v>1927</v>
      </c>
      <c r="D1003" s="116" t="s">
        <v>33183</v>
      </c>
    </row>
    <row r="1004" spans="1:4" ht="13.5">
      <c r="A1004" s="676" t="s">
        <v>25478</v>
      </c>
      <c r="B1004" s="676" t="s">
        <v>25479</v>
      </c>
      <c r="C1004" s="676" t="s">
        <v>1927</v>
      </c>
      <c r="D1004" s="116" t="s">
        <v>65729</v>
      </c>
    </row>
    <row r="1005" spans="1:4" ht="13.5">
      <c r="A1005" s="676" t="s">
        <v>25480</v>
      </c>
      <c r="B1005" s="676" t="s">
        <v>25481</v>
      </c>
      <c r="C1005" s="676" t="s">
        <v>1927</v>
      </c>
      <c r="D1005" s="116" t="s">
        <v>33055</v>
      </c>
    </row>
    <row r="1006" spans="1:4" ht="13.5">
      <c r="A1006" s="676" t="s">
        <v>25482</v>
      </c>
      <c r="B1006" s="676" t="s">
        <v>25483</v>
      </c>
      <c r="C1006" s="676" t="s">
        <v>1927</v>
      </c>
      <c r="D1006" s="116" t="s">
        <v>24133</v>
      </c>
    </row>
    <row r="1007" spans="1:4" ht="13.5">
      <c r="A1007" s="676" t="s">
        <v>25484</v>
      </c>
      <c r="B1007" s="676" t="s">
        <v>25485</v>
      </c>
      <c r="C1007" s="676" t="s">
        <v>1927</v>
      </c>
      <c r="D1007" s="116" t="s">
        <v>25486</v>
      </c>
    </row>
    <row r="1008" spans="1:4" ht="13.5">
      <c r="A1008" s="676" t="s">
        <v>25487</v>
      </c>
      <c r="B1008" s="676" t="s">
        <v>25488</v>
      </c>
      <c r="C1008" s="676" t="s">
        <v>1927</v>
      </c>
      <c r="D1008" s="116" t="s">
        <v>54895</v>
      </c>
    </row>
    <row r="1009" spans="1:4" ht="13.5">
      <c r="A1009" s="676" t="s">
        <v>25489</v>
      </c>
      <c r="B1009" s="676" t="s">
        <v>25490</v>
      </c>
      <c r="C1009" s="676" t="s">
        <v>1927</v>
      </c>
      <c r="D1009" s="116" t="s">
        <v>58587</v>
      </c>
    </row>
    <row r="1010" spans="1:4" ht="13.5">
      <c r="A1010" s="676" t="s">
        <v>25491</v>
      </c>
      <c r="B1010" s="676" t="s">
        <v>25492</v>
      </c>
      <c r="C1010" s="676" t="s">
        <v>1927</v>
      </c>
      <c r="D1010" s="116" t="s">
        <v>65730</v>
      </c>
    </row>
    <row r="1011" spans="1:4" ht="13.5">
      <c r="A1011" s="676" t="s">
        <v>25493</v>
      </c>
      <c r="B1011" s="676" t="s">
        <v>25494</v>
      </c>
      <c r="C1011" s="676" t="s">
        <v>1927</v>
      </c>
      <c r="D1011" s="116" t="s">
        <v>53841</v>
      </c>
    </row>
    <row r="1012" spans="1:4" ht="13.5">
      <c r="A1012" s="676" t="s">
        <v>25495</v>
      </c>
      <c r="B1012" s="676" t="s">
        <v>25496</v>
      </c>
      <c r="C1012" s="676" t="s">
        <v>1927</v>
      </c>
      <c r="D1012" s="116" t="s">
        <v>59537</v>
      </c>
    </row>
    <row r="1013" spans="1:4" ht="13.5">
      <c r="A1013" s="676" t="s">
        <v>25497</v>
      </c>
      <c r="B1013" s="676" t="s">
        <v>25498</v>
      </c>
      <c r="C1013" s="676" t="s">
        <v>1927</v>
      </c>
      <c r="D1013" s="116" t="s">
        <v>53929</v>
      </c>
    </row>
    <row r="1014" spans="1:4" ht="13.5">
      <c r="A1014" s="676" t="s">
        <v>25500</v>
      </c>
      <c r="B1014" s="676" t="s">
        <v>25501</v>
      </c>
      <c r="C1014" s="676" t="s">
        <v>1927</v>
      </c>
      <c r="D1014" s="116" t="s">
        <v>65731</v>
      </c>
    </row>
    <row r="1015" spans="1:4" ht="13.5">
      <c r="A1015" s="676" t="s">
        <v>25503</v>
      </c>
      <c r="B1015" s="676" t="s">
        <v>25504</v>
      </c>
      <c r="C1015" s="676" t="s">
        <v>1927</v>
      </c>
      <c r="D1015" s="116" t="s">
        <v>62024</v>
      </c>
    </row>
    <row r="1016" spans="1:4" ht="13.5">
      <c r="A1016" s="676" t="s">
        <v>25505</v>
      </c>
      <c r="B1016" s="676" t="s">
        <v>25506</v>
      </c>
      <c r="C1016" s="676" t="s">
        <v>1927</v>
      </c>
      <c r="D1016" s="116" t="s">
        <v>54610</v>
      </c>
    </row>
    <row r="1017" spans="1:4" ht="13.5">
      <c r="A1017" s="676" t="s">
        <v>25508</v>
      </c>
      <c r="B1017" s="676" t="s">
        <v>25509</v>
      </c>
      <c r="C1017" s="676" t="s">
        <v>1927</v>
      </c>
      <c r="D1017" s="116" t="s">
        <v>24637</v>
      </c>
    </row>
    <row r="1018" spans="1:4" ht="13.5">
      <c r="A1018" s="676" t="s">
        <v>25511</v>
      </c>
      <c r="B1018" s="676" t="s">
        <v>25512</v>
      </c>
      <c r="C1018" s="676" t="s">
        <v>1927</v>
      </c>
      <c r="D1018" s="116" t="s">
        <v>58077</v>
      </c>
    </row>
    <row r="1019" spans="1:4" ht="13.5">
      <c r="A1019" s="676" t="s">
        <v>25513</v>
      </c>
      <c r="B1019" s="676" t="s">
        <v>25514</v>
      </c>
      <c r="C1019" s="676" t="s">
        <v>1927</v>
      </c>
      <c r="D1019" s="116" t="s">
        <v>29126</v>
      </c>
    </row>
    <row r="1020" spans="1:4" ht="13.5">
      <c r="A1020" s="676" t="s">
        <v>25515</v>
      </c>
      <c r="B1020" s="676" t="s">
        <v>25516</v>
      </c>
      <c r="C1020" s="676" t="s">
        <v>1927</v>
      </c>
      <c r="D1020" s="116" t="s">
        <v>24545</v>
      </c>
    </row>
    <row r="1021" spans="1:4" ht="13.5">
      <c r="A1021" s="676" t="s">
        <v>25517</v>
      </c>
      <c r="B1021" s="676" t="s">
        <v>25518</v>
      </c>
      <c r="C1021" s="676" t="s">
        <v>1927</v>
      </c>
      <c r="D1021" s="116" t="s">
        <v>25270</v>
      </c>
    </row>
    <row r="1022" spans="1:4" ht="13.5">
      <c r="A1022" s="676" t="s">
        <v>25519</v>
      </c>
      <c r="B1022" s="676" t="s">
        <v>25520</v>
      </c>
      <c r="C1022" s="676" t="s">
        <v>1927</v>
      </c>
      <c r="D1022" s="116" t="s">
        <v>24768</v>
      </c>
    </row>
    <row r="1023" spans="1:4" ht="13.5">
      <c r="A1023" s="676" t="s">
        <v>25521</v>
      </c>
      <c r="B1023" s="676" t="s">
        <v>25522</v>
      </c>
      <c r="C1023" s="676" t="s">
        <v>1927</v>
      </c>
      <c r="D1023" s="116" t="s">
        <v>65732</v>
      </c>
    </row>
    <row r="1024" spans="1:4" ht="13.5">
      <c r="A1024" s="676" t="s">
        <v>25523</v>
      </c>
      <c r="B1024" s="676" t="s">
        <v>25524</v>
      </c>
      <c r="C1024" s="676" t="s">
        <v>1927</v>
      </c>
      <c r="D1024" s="116" t="s">
        <v>54887</v>
      </c>
    </row>
    <row r="1025" spans="1:4" ht="13.5">
      <c r="A1025" s="676" t="s">
        <v>25525</v>
      </c>
      <c r="B1025" s="676" t="s">
        <v>25526</v>
      </c>
      <c r="C1025" s="676" t="s">
        <v>1927</v>
      </c>
      <c r="D1025" s="116" t="s">
        <v>65733</v>
      </c>
    </row>
    <row r="1026" spans="1:4" ht="13.5">
      <c r="A1026" s="676" t="s">
        <v>25527</v>
      </c>
      <c r="B1026" s="676" t="s">
        <v>25528</v>
      </c>
      <c r="C1026" s="676" t="s">
        <v>1927</v>
      </c>
      <c r="D1026" s="116" t="s">
        <v>60579</v>
      </c>
    </row>
    <row r="1027" spans="1:4" ht="13.5">
      <c r="A1027" s="676" t="s">
        <v>25529</v>
      </c>
      <c r="B1027" s="676" t="s">
        <v>25530</v>
      </c>
      <c r="C1027" s="676" t="s">
        <v>1927</v>
      </c>
      <c r="D1027" s="116" t="s">
        <v>24359</v>
      </c>
    </row>
    <row r="1028" spans="1:4" ht="13.5">
      <c r="A1028" s="676" t="s">
        <v>25532</v>
      </c>
      <c r="B1028" s="676" t="s">
        <v>25533</v>
      </c>
      <c r="C1028" s="676" t="s">
        <v>1927</v>
      </c>
      <c r="D1028" s="116" t="s">
        <v>24768</v>
      </c>
    </row>
    <row r="1029" spans="1:4" ht="13.5">
      <c r="A1029" s="676" t="s">
        <v>25534</v>
      </c>
      <c r="B1029" s="676" t="s">
        <v>25535</v>
      </c>
      <c r="C1029" s="676" t="s">
        <v>1927</v>
      </c>
      <c r="D1029" s="116" t="s">
        <v>24020</v>
      </c>
    </row>
    <row r="1030" spans="1:4" ht="13.5">
      <c r="A1030" s="676" t="s">
        <v>25536</v>
      </c>
      <c r="B1030" s="676" t="s">
        <v>25537</v>
      </c>
      <c r="C1030" s="676" t="s">
        <v>1927</v>
      </c>
      <c r="D1030" s="116" t="s">
        <v>32103</v>
      </c>
    </row>
    <row r="1031" spans="1:4" ht="13.5">
      <c r="A1031" s="676" t="s">
        <v>25538</v>
      </c>
      <c r="B1031" s="676" t="s">
        <v>25539</v>
      </c>
      <c r="C1031" s="676" t="s">
        <v>1927</v>
      </c>
      <c r="D1031" s="116" t="s">
        <v>24242</v>
      </c>
    </row>
    <row r="1032" spans="1:4" ht="13.5">
      <c r="A1032" s="676" t="s">
        <v>25540</v>
      </c>
      <c r="B1032" s="676" t="s">
        <v>25541</v>
      </c>
      <c r="C1032" s="676" t="s">
        <v>1927</v>
      </c>
      <c r="D1032" s="116" t="s">
        <v>24455</v>
      </c>
    </row>
    <row r="1033" spans="1:4" ht="13.5">
      <c r="A1033" s="676" t="s">
        <v>25542</v>
      </c>
      <c r="B1033" s="676" t="s">
        <v>25543</v>
      </c>
      <c r="C1033" s="676" t="s">
        <v>1927</v>
      </c>
      <c r="D1033" s="116" t="s">
        <v>23923</v>
      </c>
    </row>
    <row r="1034" spans="1:4" ht="13.5">
      <c r="A1034" s="676" t="s">
        <v>25544</v>
      </c>
      <c r="B1034" s="676" t="s">
        <v>25545</v>
      </c>
      <c r="C1034" s="676" t="s">
        <v>1927</v>
      </c>
      <c r="D1034" s="116" t="s">
        <v>24271</v>
      </c>
    </row>
    <row r="1035" spans="1:4" ht="13.5">
      <c r="A1035" s="676" t="s">
        <v>25546</v>
      </c>
      <c r="B1035" s="676" t="s">
        <v>25547</v>
      </c>
      <c r="C1035" s="676" t="s">
        <v>1927</v>
      </c>
      <c r="D1035" s="116" t="s">
        <v>24701</v>
      </c>
    </row>
    <row r="1036" spans="1:4" ht="13.5">
      <c r="A1036" s="676" t="s">
        <v>25548</v>
      </c>
      <c r="B1036" s="676" t="s">
        <v>25549</v>
      </c>
      <c r="C1036" s="676" t="s">
        <v>1927</v>
      </c>
      <c r="D1036" s="116" t="s">
        <v>32115</v>
      </c>
    </row>
    <row r="1037" spans="1:4" ht="13.5">
      <c r="A1037" s="676" t="s">
        <v>25551</v>
      </c>
      <c r="B1037" s="676" t="s">
        <v>25552</v>
      </c>
      <c r="C1037" s="676" t="s">
        <v>1927</v>
      </c>
      <c r="D1037" s="116" t="s">
        <v>54877</v>
      </c>
    </row>
    <row r="1038" spans="1:4" ht="13.5">
      <c r="A1038" s="676" t="s">
        <v>25553</v>
      </c>
      <c r="B1038" s="676" t="s">
        <v>25554</v>
      </c>
      <c r="C1038" s="676" t="s">
        <v>1927</v>
      </c>
      <c r="D1038" s="116" t="s">
        <v>25555</v>
      </c>
    </row>
    <row r="1039" spans="1:4" ht="13.5">
      <c r="A1039" s="676" t="s">
        <v>25556</v>
      </c>
      <c r="B1039" s="676" t="s">
        <v>25557</v>
      </c>
      <c r="C1039" s="676" t="s">
        <v>1927</v>
      </c>
      <c r="D1039" s="116" t="s">
        <v>24375</v>
      </c>
    </row>
    <row r="1040" spans="1:4" ht="13.5">
      <c r="A1040" s="676" t="s">
        <v>25558</v>
      </c>
      <c r="B1040" s="676" t="s">
        <v>25559</v>
      </c>
      <c r="C1040" s="676" t="s">
        <v>1927</v>
      </c>
      <c r="D1040" s="116" t="s">
        <v>24665</v>
      </c>
    </row>
    <row r="1041" spans="1:4" ht="13.5">
      <c r="A1041" s="676" t="s">
        <v>25560</v>
      </c>
      <c r="B1041" s="676" t="s">
        <v>25561</v>
      </c>
      <c r="C1041" s="676" t="s">
        <v>1927</v>
      </c>
      <c r="D1041" s="116" t="s">
        <v>54302</v>
      </c>
    </row>
    <row r="1042" spans="1:4" ht="13.5">
      <c r="A1042" s="676" t="s">
        <v>25562</v>
      </c>
      <c r="B1042" s="676" t="s">
        <v>25563</v>
      </c>
      <c r="C1042" s="676" t="s">
        <v>1927</v>
      </c>
      <c r="D1042" s="116" t="s">
        <v>24665</v>
      </c>
    </row>
    <row r="1043" spans="1:4" ht="13.5">
      <c r="A1043" s="676" t="s">
        <v>25564</v>
      </c>
      <c r="B1043" s="676" t="s">
        <v>25565</v>
      </c>
      <c r="C1043" s="676" t="s">
        <v>1927</v>
      </c>
      <c r="D1043" s="116" t="s">
        <v>24375</v>
      </c>
    </row>
    <row r="1044" spans="1:4" ht="13.5">
      <c r="A1044" s="676" t="s">
        <v>25566</v>
      </c>
      <c r="B1044" s="676" t="s">
        <v>25567</v>
      </c>
      <c r="C1044" s="676" t="s">
        <v>1927</v>
      </c>
      <c r="D1044" s="116" t="s">
        <v>25240</v>
      </c>
    </row>
    <row r="1045" spans="1:4" ht="13.5">
      <c r="A1045" s="676" t="s">
        <v>25568</v>
      </c>
      <c r="B1045" s="676" t="s">
        <v>25569</v>
      </c>
      <c r="C1045" s="676" t="s">
        <v>1927</v>
      </c>
      <c r="D1045" s="116" t="s">
        <v>32966</v>
      </c>
    </row>
    <row r="1046" spans="1:4" ht="13.5">
      <c r="A1046" s="676" t="s">
        <v>25570</v>
      </c>
      <c r="B1046" s="676" t="s">
        <v>25571</v>
      </c>
      <c r="C1046" s="676" t="s">
        <v>1927</v>
      </c>
      <c r="D1046" s="116" t="s">
        <v>25531</v>
      </c>
    </row>
    <row r="1047" spans="1:4" ht="13.5">
      <c r="A1047" s="676" t="s">
        <v>25572</v>
      </c>
      <c r="B1047" s="676" t="s">
        <v>25573</v>
      </c>
      <c r="C1047" s="676" t="s">
        <v>1927</v>
      </c>
      <c r="D1047" s="116" t="s">
        <v>24737</v>
      </c>
    </row>
    <row r="1048" spans="1:4" ht="13.5">
      <c r="A1048" s="676" t="s">
        <v>25574</v>
      </c>
      <c r="B1048" s="676" t="s">
        <v>25575</v>
      </c>
      <c r="C1048" s="676" t="s">
        <v>1927</v>
      </c>
      <c r="D1048" s="116" t="s">
        <v>25576</v>
      </c>
    </row>
    <row r="1049" spans="1:4" ht="13.5">
      <c r="A1049" s="676" t="s">
        <v>25577</v>
      </c>
      <c r="B1049" s="676" t="s">
        <v>25578</v>
      </c>
      <c r="C1049" s="676" t="s">
        <v>1927</v>
      </c>
      <c r="D1049" s="116" t="s">
        <v>54302</v>
      </c>
    </row>
    <row r="1050" spans="1:4" ht="13.5">
      <c r="A1050" s="676" t="s">
        <v>25579</v>
      </c>
      <c r="B1050" s="676" t="s">
        <v>25580</v>
      </c>
      <c r="C1050" s="676" t="s">
        <v>1927</v>
      </c>
      <c r="D1050" s="116" t="s">
        <v>24865</v>
      </c>
    </row>
    <row r="1051" spans="1:4" ht="13.5">
      <c r="A1051" s="676" t="s">
        <v>25582</v>
      </c>
      <c r="B1051" s="676" t="s">
        <v>25583</v>
      </c>
      <c r="C1051" s="676" t="s">
        <v>1927</v>
      </c>
      <c r="D1051" s="116" t="s">
        <v>24426</v>
      </c>
    </row>
    <row r="1052" spans="1:4" ht="13.5">
      <c r="A1052" s="676" t="s">
        <v>25584</v>
      </c>
      <c r="B1052" s="676" t="s">
        <v>25585</v>
      </c>
      <c r="C1052" s="676" t="s">
        <v>1927</v>
      </c>
      <c r="D1052" s="116" t="s">
        <v>53874</v>
      </c>
    </row>
    <row r="1053" spans="1:4" ht="13.5">
      <c r="A1053" s="676" t="s">
        <v>25586</v>
      </c>
      <c r="B1053" s="676" t="s">
        <v>25587</v>
      </c>
      <c r="C1053" s="676" t="s">
        <v>1927</v>
      </c>
      <c r="D1053" s="116" t="s">
        <v>61124</v>
      </c>
    </row>
    <row r="1054" spans="1:4" ht="13.5">
      <c r="A1054" s="676" t="s">
        <v>25588</v>
      </c>
      <c r="B1054" s="676" t="s">
        <v>25589</v>
      </c>
      <c r="C1054" s="676" t="s">
        <v>1927</v>
      </c>
      <c r="D1054" s="116" t="s">
        <v>57454</v>
      </c>
    </row>
    <row r="1055" spans="1:4" ht="13.5">
      <c r="A1055" s="676" t="s">
        <v>25590</v>
      </c>
      <c r="B1055" s="676" t="s">
        <v>25591</v>
      </c>
      <c r="C1055" s="676" t="s">
        <v>1927</v>
      </c>
      <c r="D1055" s="116" t="s">
        <v>62105</v>
      </c>
    </row>
    <row r="1056" spans="1:4" ht="13.5">
      <c r="A1056" s="676" t="s">
        <v>25592</v>
      </c>
      <c r="B1056" s="676" t="s">
        <v>25593</v>
      </c>
      <c r="C1056" s="676" t="s">
        <v>1927</v>
      </c>
      <c r="D1056" s="116" t="s">
        <v>65636</v>
      </c>
    </row>
    <row r="1057" spans="1:4" ht="13.5">
      <c r="A1057" s="676" t="s">
        <v>25594</v>
      </c>
      <c r="B1057" s="676" t="s">
        <v>25595</v>
      </c>
      <c r="C1057" s="676" t="s">
        <v>1927</v>
      </c>
      <c r="D1057" s="116" t="s">
        <v>57267</v>
      </c>
    </row>
    <row r="1058" spans="1:4" ht="13.5">
      <c r="A1058" s="676" t="s">
        <v>25596</v>
      </c>
      <c r="B1058" s="676" t="s">
        <v>25597</v>
      </c>
      <c r="C1058" s="676" t="s">
        <v>1927</v>
      </c>
      <c r="D1058" s="116" t="s">
        <v>60365</v>
      </c>
    </row>
    <row r="1059" spans="1:4" ht="13.5">
      <c r="A1059" s="676" t="s">
        <v>25598</v>
      </c>
      <c r="B1059" s="676" t="s">
        <v>25599</v>
      </c>
      <c r="C1059" s="676" t="s">
        <v>1927</v>
      </c>
      <c r="D1059" s="116" t="s">
        <v>54361</v>
      </c>
    </row>
    <row r="1060" spans="1:4" ht="13.5">
      <c r="A1060" s="676" t="s">
        <v>25600</v>
      </c>
      <c r="B1060" s="676" t="s">
        <v>25601</v>
      </c>
      <c r="C1060" s="676" t="s">
        <v>1927</v>
      </c>
      <c r="D1060" s="116" t="s">
        <v>53879</v>
      </c>
    </row>
    <row r="1061" spans="1:4" ht="13.5">
      <c r="A1061" s="676" t="s">
        <v>25602</v>
      </c>
      <c r="B1061" s="676" t="s">
        <v>25603</v>
      </c>
      <c r="C1061" s="676" t="s">
        <v>1927</v>
      </c>
      <c r="D1061" s="116" t="s">
        <v>65734</v>
      </c>
    </row>
    <row r="1062" spans="1:4" ht="13.5">
      <c r="A1062" s="676" t="s">
        <v>25604</v>
      </c>
      <c r="B1062" s="676" t="s">
        <v>25605</v>
      </c>
      <c r="C1062" s="676" t="s">
        <v>1927</v>
      </c>
      <c r="D1062" s="116" t="s">
        <v>59559</v>
      </c>
    </row>
    <row r="1063" spans="1:4" ht="13.5">
      <c r="A1063" s="676" t="s">
        <v>25607</v>
      </c>
      <c r="B1063" s="676" t="s">
        <v>25608</v>
      </c>
      <c r="C1063" s="676" t="s">
        <v>1927</v>
      </c>
      <c r="D1063" s="116" t="s">
        <v>65735</v>
      </c>
    </row>
    <row r="1064" spans="1:4" ht="13.5">
      <c r="A1064" s="676" t="s">
        <v>25609</v>
      </c>
      <c r="B1064" s="676" t="s">
        <v>25610</v>
      </c>
      <c r="C1064" s="676" t="s">
        <v>1927</v>
      </c>
      <c r="D1064" s="116" t="s">
        <v>63278</v>
      </c>
    </row>
    <row r="1065" spans="1:4" ht="13.5">
      <c r="A1065" s="676" t="s">
        <v>25611</v>
      </c>
      <c r="B1065" s="676" t="s">
        <v>25612</v>
      </c>
      <c r="C1065" s="676" t="s">
        <v>1927</v>
      </c>
      <c r="D1065" s="116" t="s">
        <v>59363</v>
      </c>
    </row>
    <row r="1066" spans="1:4" ht="13.5">
      <c r="A1066" s="676" t="s">
        <v>25613</v>
      </c>
      <c r="B1066" s="676" t="s">
        <v>25614</v>
      </c>
      <c r="C1066" s="676" t="s">
        <v>1927</v>
      </c>
      <c r="D1066" s="116" t="s">
        <v>65736</v>
      </c>
    </row>
    <row r="1067" spans="1:4" ht="13.5">
      <c r="A1067" s="676" t="s">
        <v>25615</v>
      </c>
      <c r="B1067" s="676" t="s">
        <v>25616</v>
      </c>
      <c r="C1067" s="676" t="s">
        <v>1927</v>
      </c>
      <c r="D1067" s="116" t="s">
        <v>54812</v>
      </c>
    </row>
    <row r="1068" spans="1:4" ht="13.5">
      <c r="A1068" s="676" t="s">
        <v>25617</v>
      </c>
      <c r="B1068" s="676" t="s">
        <v>25618</v>
      </c>
      <c r="C1068" s="676" t="s">
        <v>1927</v>
      </c>
      <c r="D1068" s="116" t="s">
        <v>65660</v>
      </c>
    </row>
    <row r="1069" spans="1:4" ht="13.5">
      <c r="A1069" s="676" t="s">
        <v>25619</v>
      </c>
      <c r="B1069" s="676" t="s">
        <v>25620</v>
      </c>
      <c r="C1069" s="676" t="s">
        <v>1927</v>
      </c>
      <c r="D1069" s="116" t="s">
        <v>54192</v>
      </c>
    </row>
    <row r="1070" spans="1:4" ht="13.5">
      <c r="A1070" s="676" t="s">
        <v>25621</v>
      </c>
      <c r="B1070" s="676" t="s">
        <v>25622</v>
      </c>
      <c r="C1070" s="676" t="s">
        <v>1927</v>
      </c>
      <c r="D1070" s="116" t="s">
        <v>33334</v>
      </c>
    </row>
    <row r="1071" spans="1:4" ht="13.5">
      <c r="A1071" s="676" t="s">
        <v>25624</v>
      </c>
      <c r="B1071" s="676" t="s">
        <v>25625</v>
      </c>
      <c r="C1071" s="676" t="s">
        <v>1927</v>
      </c>
      <c r="D1071" s="116" t="s">
        <v>65737</v>
      </c>
    </row>
    <row r="1072" spans="1:4" ht="13.5">
      <c r="A1072" s="676" t="s">
        <v>25626</v>
      </c>
      <c r="B1072" s="676" t="s">
        <v>25627</v>
      </c>
      <c r="C1072" s="676" t="s">
        <v>1927</v>
      </c>
      <c r="D1072" s="116" t="s">
        <v>65660</v>
      </c>
    </row>
    <row r="1073" spans="1:4" ht="13.5">
      <c r="A1073" s="676" t="s">
        <v>25628</v>
      </c>
      <c r="B1073" s="676" t="s">
        <v>25629</v>
      </c>
      <c r="C1073" s="676" t="s">
        <v>1927</v>
      </c>
      <c r="D1073" s="116" t="s">
        <v>25287</v>
      </c>
    </row>
    <row r="1074" spans="1:4" ht="13.5">
      <c r="A1074" s="676" t="s">
        <v>25630</v>
      </c>
      <c r="B1074" s="676" t="s">
        <v>25631</v>
      </c>
      <c r="C1074" s="676" t="s">
        <v>1927</v>
      </c>
      <c r="D1074" s="116" t="s">
        <v>54886</v>
      </c>
    </row>
    <row r="1075" spans="1:4" ht="13.5">
      <c r="A1075" s="676" t="s">
        <v>25632</v>
      </c>
      <c r="B1075" s="676" t="s">
        <v>25633</v>
      </c>
      <c r="C1075" s="676" t="s">
        <v>1927</v>
      </c>
      <c r="D1075" s="116" t="s">
        <v>65738</v>
      </c>
    </row>
    <row r="1076" spans="1:4" ht="13.5">
      <c r="A1076" s="676" t="s">
        <v>25634</v>
      </c>
      <c r="B1076" s="676" t="s">
        <v>25635</v>
      </c>
      <c r="C1076" s="676" t="s">
        <v>1927</v>
      </c>
      <c r="D1076" s="116" t="s">
        <v>65686</v>
      </c>
    </row>
    <row r="1077" spans="1:4" ht="13.5">
      <c r="A1077" s="676" t="s">
        <v>25637</v>
      </c>
      <c r="B1077" s="676" t="s">
        <v>25638</v>
      </c>
      <c r="C1077" s="676" t="s">
        <v>1927</v>
      </c>
      <c r="D1077" s="116" t="s">
        <v>54710</v>
      </c>
    </row>
    <row r="1078" spans="1:4" ht="13.5">
      <c r="A1078" s="676" t="s">
        <v>25639</v>
      </c>
      <c r="B1078" s="676" t="s">
        <v>25640</v>
      </c>
      <c r="C1078" s="676" t="s">
        <v>1927</v>
      </c>
      <c r="D1078" s="116" t="s">
        <v>60371</v>
      </c>
    </row>
    <row r="1079" spans="1:4" ht="13.5">
      <c r="A1079" s="676" t="s">
        <v>25641</v>
      </c>
      <c r="B1079" s="676" t="s">
        <v>25642</v>
      </c>
      <c r="C1079" s="676" t="s">
        <v>1927</v>
      </c>
      <c r="D1079" s="116" t="s">
        <v>33307</v>
      </c>
    </row>
    <row r="1080" spans="1:4" ht="13.5">
      <c r="A1080" s="676" t="s">
        <v>25643</v>
      </c>
      <c r="B1080" s="676" t="s">
        <v>25644</v>
      </c>
      <c r="C1080" s="676" t="s">
        <v>1927</v>
      </c>
      <c r="D1080" s="116" t="s">
        <v>54838</v>
      </c>
    </row>
    <row r="1081" spans="1:4" ht="13.5">
      <c r="A1081" s="676" t="s">
        <v>25645</v>
      </c>
      <c r="B1081" s="676" t="s">
        <v>25646</v>
      </c>
      <c r="C1081" s="676" t="s">
        <v>1927</v>
      </c>
      <c r="D1081" s="116" t="s">
        <v>53861</v>
      </c>
    </row>
    <row r="1082" spans="1:4" ht="13.5">
      <c r="A1082" s="676" t="s">
        <v>25647</v>
      </c>
      <c r="B1082" s="676" t="s">
        <v>25648</v>
      </c>
      <c r="C1082" s="676" t="s">
        <v>1927</v>
      </c>
      <c r="D1082" s="116" t="s">
        <v>33053</v>
      </c>
    </row>
    <row r="1083" spans="1:4" ht="13.5">
      <c r="A1083" s="676" t="s">
        <v>25650</v>
      </c>
      <c r="B1083" s="676" t="s">
        <v>25651</v>
      </c>
      <c r="C1083" s="676" t="s">
        <v>1927</v>
      </c>
      <c r="D1083" s="116" t="s">
        <v>55011</v>
      </c>
    </row>
    <row r="1084" spans="1:4" ht="13.5">
      <c r="A1084" s="676" t="s">
        <v>25652</v>
      </c>
      <c r="B1084" s="676" t="s">
        <v>25653</v>
      </c>
      <c r="C1084" s="676" t="s">
        <v>1927</v>
      </c>
      <c r="D1084" s="116" t="s">
        <v>54838</v>
      </c>
    </row>
    <row r="1085" spans="1:4" ht="13.5">
      <c r="A1085" s="676" t="s">
        <v>25654</v>
      </c>
      <c r="B1085" s="676" t="s">
        <v>25655</v>
      </c>
      <c r="C1085" s="676" t="s">
        <v>1927</v>
      </c>
      <c r="D1085" s="116" t="s">
        <v>65739</v>
      </c>
    </row>
    <row r="1086" spans="1:4" ht="13.5">
      <c r="A1086" s="676" t="s">
        <v>25657</v>
      </c>
      <c r="B1086" s="676" t="s">
        <v>25658</v>
      </c>
      <c r="C1086" s="676" t="s">
        <v>1927</v>
      </c>
      <c r="D1086" s="116" t="s">
        <v>55298</v>
      </c>
    </row>
    <row r="1087" spans="1:4" ht="13.5">
      <c r="A1087" s="676" t="s">
        <v>25660</v>
      </c>
      <c r="B1087" s="676" t="s">
        <v>25661</v>
      </c>
      <c r="C1087" s="676" t="s">
        <v>1927</v>
      </c>
      <c r="D1087" s="116" t="s">
        <v>65740</v>
      </c>
    </row>
    <row r="1088" spans="1:4" ht="13.5">
      <c r="A1088" s="676" t="s">
        <v>25663</v>
      </c>
      <c r="B1088" s="676" t="s">
        <v>25664</v>
      </c>
      <c r="C1088" s="676" t="s">
        <v>1927</v>
      </c>
      <c r="D1088" s="116" t="s">
        <v>65620</v>
      </c>
    </row>
    <row r="1089" spans="1:4" ht="13.5">
      <c r="A1089" s="676" t="s">
        <v>25665</v>
      </c>
      <c r="B1089" s="676" t="s">
        <v>25666</v>
      </c>
      <c r="C1089" s="676" t="s">
        <v>1927</v>
      </c>
      <c r="D1089" s="116" t="s">
        <v>65741</v>
      </c>
    </row>
    <row r="1090" spans="1:4" ht="13.5">
      <c r="A1090" s="676" t="s">
        <v>25667</v>
      </c>
      <c r="B1090" s="676" t="s">
        <v>25668</v>
      </c>
      <c r="C1090" s="676" t="s">
        <v>1927</v>
      </c>
      <c r="D1090" s="116" t="s">
        <v>25134</v>
      </c>
    </row>
    <row r="1091" spans="1:4" ht="13.5">
      <c r="A1091" s="676" t="s">
        <v>25669</v>
      </c>
      <c r="B1091" s="676" t="s">
        <v>25670</v>
      </c>
      <c r="C1091" s="676" t="s">
        <v>1927</v>
      </c>
      <c r="D1091" s="116" t="s">
        <v>24988</v>
      </c>
    </row>
    <row r="1092" spans="1:4" ht="13.5">
      <c r="A1092" s="676" t="s">
        <v>25671</v>
      </c>
      <c r="B1092" s="676" t="s">
        <v>25672</v>
      </c>
      <c r="C1092" s="676" t="s">
        <v>1927</v>
      </c>
      <c r="D1092" s="116" t="s">
        <v>64201</v>
      </c>
    </row>
    <row r="1093" spans="1:4" ht="13.5">
      <c r="A1093" s="676" t="s">
        <v>25673</v>
      </c>
      <c r="B1093" s="676" t="s">
        <v>25674</v>
      </c>
      <c r="C1093" s="676" t="s">
        <v>1927</v>
      </c>
      <c r="D1093" s="116" t="s">
        <v>65699</v>
      </c>
    </row>
    <row r="1094" spans="1:4" ht="13.5">
      <c r="A1094" s="676" t="s">
        <v>25675</v>
      </c>
      <c r="B1094" s="676" t="s">
        <v>25676</v>
      </c>
      <c r="C1094" s="676" t="s">
        <v>1927</v>
      </c>
      <c r="D1094" s="116" t="s">
        <v>23582</v>
      </c>
    </row>
    <row r="1095" spans="1:4" ht="13.5">
      <c r="A1095" s="676" t="s">
        <v>25678</v>
      </c>
      <c r="B1095" s="676" t="s">
        <v>25679</v>
      </c>
      <c r="C1095" s="676" t="s">
        <v>1927</v>
      </c>
      <c r="D1095" s="116" t="s">
        <v>57706</v>
      </c>
    </row>
    <row r="1096" spans="1:4" ht="13.5">
      <c r="A1096" s="676" t="s">
        <v>25680</v>
      </c>
      <c r="B1096" s="676" t="s">
        <v>25681</v>
      </c>
      <c r="C1096" s="676" t="s">
        <v>1927</v>
      </c>
      <c r="D1096" s="116" t="s">
        <v>59617</v>
      </c>
    </row>
    <row r="1097" spans="1:4" ht="13.5">
      <c r="A1097" s="676" t="s">
        <v>25683</v>
      </c>
      <c r="B1097" s="676" t="s">
        <v>25684</v>
      </c>
      <c r="C1097" s="676" t="s">
        <v>1927</v>
      </c>
      <c r="D1097" s="116" t="s">
        <v>57387</v>
      </c>
    </row>
    <row r="1098" spans="1:4" ht="13.5">
      <c r="A1098" s="676" t="s">
        <v>25686</v>
      </c>
      <c r="B1098" s="676" t="s">
        <v>25687</v>
      </c>
      <c r="C1098" s="676" t="s">
        <v>1927</v>
      </c>
      <c r="D1098" s="116" t="s">
        <v>65620</v>
      </c>
    </row>
    <row r="1099" spans="1:4" ht="13.5">
      <c r="A1099" s="676" t="s">
        <v>25688</v>
      </c>
      <c r="B1099" s="676" t="s">
        <v>25689</v>
      </c>
      <c r="C1099" s="676" t="s">
        <v>1927</v>
      </c>
      <c r="D1099" s="116" t="s">
        <v>60212</v>
      </c>
    </row>
    <row r="1100" spans="1:4" ht="13.5">
      <c r="A1100" s="676" t="s">
        <v>25690</v>
      </c>
      <c r="B1100" s="676" t="s">
        <v>25691</v>
      </c>
      <c r="C1100" s="676" t="s">
        <v>1927</v>
      </c>
      <c r="D1100" s="116" t="s">
        <v>55006</v>
      </c>
    </row>
    <row r="1101" spans="1:4" ht="13.5">
      <c r="A1101" s="676" t="s">
        <v>25692</v>
      </c>
      <c r="B1101" s="676" t="s">
        <v>25693</v>
      </c>
      <c r="C1101" s="676" t="s">
        <v>1927</v>
      </c>
      <c r="D1101" s="116" t="s">
        <v>65232</v>
      </c>
    </row>
    <row r="1102" spans="1:4" ht="13.5">
      <c r="A1102" s="676" t="s">
        <v>25694</v>
      </c>
      <c r="B1102" s="676" t="s">
        <v>25695</v>
      </c>
      <c r="C1102" s="676" t="s">
        <v>1927</v>
      </c>
      <c r="D1102" s="116" t="s">
        <v>53906</v>
      </c>
    </row>
    <row r="1103" spans="1:4" ht="13.5">
      <c r="A1103" s="676" t="s">
        <v>25696</v>
      </c>
      <c r="B1103" s="676" t="s">
        <v>25697</v>
      </c>
      <c r="C1103" s="676" t="s">
        <v>1927</v>
      </c>
      <c r="D1103" s="116" t="s">
        <v>57161</v>
      </c>
    </row>
    <row r="1104" spans="1:4" ht="13.5">
      <c r="A1104" s="676" t="s">
        <v>25698</v>
      </c>
      <c r="B1104" s="676" t="s">
        <v>25699</v>
      </c>
      <c r="C1104" s="676" t="s">
        <v>1927</v>
      </c>
      <c r="D1104" s="116" t="s">
        <v>65742</v>
      </c>
    </row>
    <row r="1105" spans="1:4" ht="13.5">
      <c r="A1105" s="676" t="s">
        <v>25700</v>
      </c>
      <c r="B1105" s="676" t="s">
        <v>25701</v>
      </c>
      <c r="C1105" s="676" t="s">
        <v>1927</v>
      </c>
      <c r="D1105" s="116" t="s">
        <v>60201</v>
      </c>
    </row>
    <row r="1106" spans="1:4" ht="13.5">
      <c r="A1106" s="676" t="s">
        <v>25702</v>
      </c>
      <c r="B1106" s="676" t="s">
        <v>25703</v>
      </c>
      <c r="C1106" s="676" t="s">
        <v>1927</v>
      </c>
      <c r="D1106" s="116" t="s">
        <v>54870</v>
      </c>
    </row>
    <row r="1107" spans="1:4" ht="13.5">
      <c r="A1107" s="676" t="s">
        <v>25704</v>
      </c>
      <c r="B1107" s="676" t="s">
        <v>25705</v>
      </c>
      <c r="C1107" s="676" t="s">
        <v>1927</v>
      </c>
      <c r="D1107" s="116" t="s">
        <v>54271</v>
      </c>
    </row>
    <row r="1108" spans="1:4" ht="13.5">
      <c r="A1108" s="676" t="s">
        <v>25706</v>
      </c>
      <c r="B1108" s="676" t="s">
        <v>25707</v>
      </c>
      <c r="C1108" s="676" t="s">
        <v>1927</v>
      </c>
      <c r="D1108" s="116" t="s">
        <v>33753</v>
      </c>
    </row>
    <row r="1109" spans="1:4" ht="13.5">
      <c r="A1109" s="676" t="s">
        <v>25708</v>
      </c>
      <c r="B1109" s="676" t="s">
        <v>25709</v>
      </c>
      <c r="C1109" s="676" t="s">
        <v>1927</v>
      </c>
      <c r="D1109" s="116" t="s">
        <v>53844</v>
      </c>
    </row>
    <row r="1110" spans="1:4" ht="13.5">
      <c r="A1110" s="676" t="s">
        <v>25710</v>
      </c>
      <c r="B1110" s="676" t="s">
        <v>25711</v>
      </c>
      <c r="C1110" s="676" t="s">
        <v>1927</v>
      </c>
      <c r="D1110" s="116" t="s">
        <v>24455</v>
      </c>
    </row>
    <row r="1111" spans="1:4" ht="13.5">
      <c r="A1111" s="676" t="s">
        <v>25712</v>
      </c>
      <c r="B1111" s="676" t="s">
        <v>25713</v>
      </c>
      <c r="C1111" s="676" t="s">
        <v>1927</v>
      </c>
      <c r="D1111" s="116" t="s">
        <v>24768</v>
      </c>
    </row>
    <row r="1112" spans="1:4" ht="13.5">
      <c r="A1112" s="676" t="s">
        <v>25714</v>
      </c>
      <c r="B1112" s="676" t="s">
        <v>25715</v>
      </c>
      <c r="C1112" s="676" t="s">
        <v>1927</v>
      </c>
      <c r="D1112" s="116" t="s">
        <v>24817</v>
      </c>
    </row>
    <row r="1113" spans="1:4" ht="13.5">
      <c r="A1113" s="676" t="s">
        <v>25716</v>
      </c>
      <c r="B1113" s="676" t="s">
        <v>25717</v>
      </c>
      <c r="C1113" s="676" t="s">
        <v>1927</v>
      </c>
      <c r="D1113" s="116" t="s">
        <v>65743</v>
      </c>
    </row>
    <row r="1114" spans="1:4" ht="13.5">
      <c r="A1114" s="676" t="s">
        <v>25718</v>
      </c>
      <c r="B1114" s="676" t="s">
        <v>25719</v>
      </c>
      <c r="C1114" s="676" t="s">
        <v>1927</v>
      </c>
      <c r="D1114" s="116" t="s">
        <v>65655</v>
      </c>
    </row>
    <row r="1115" spans="1:4" ht="13.5">
      <c r="A1115" s="676" t="s">
        <v>25720</v>
      </c>
      <c r="B1115" s="676" t="s">
        <v>25721</v>
      </c>
      <c r="C1115" s="676" t="s">
        <v>1927</v>
      </c>
      <c r="D1115" s="116" t="s">
        <v>33654</v>
      </c>
    </row>
    <row r="1116" spans="1:4" ht="13.5">
      <c r="A1116" s="676" t="s">
        <v>25722</v>
      </c>
      <c r="B1116" s="676" t="s">
        <v>25723</v>
      </c>
      <c r="C1116" s="676" t="s">
        <v>1927</v>
      </c>
      <c r="D1116" s="116" t="s">
        <v>33525</v>
      </c>
    </row>
    <row r="1117" spans="1:4" ht="13.5">
      <c r="A1117" s="676" t="s">
        <v>25724</v>
      </c>
      <c r="B1117" s="676" t="s">
        <v>25725</v>
      </c>
      <c r="C1117" s="676" t="s">
        <v>1927</v>
      </c>
      <c r="D1117" s="116" t="s">
        <v>53806</v>
      </c>
    </row>
    <row r="1118" spans="1:4" ht="13.5">
      <c r="A1118" s="676" t="s">
        <v>25726</v>
      </c>
      <c r="B1118" s="676" t="s">
        <v>25727</v>
      </c>
      <c r="C1118" s="676" t="s">
        <v>1927</v>
      </c>
      <c r="D1118" s="116" t="s">
        <v>24431</v>
      </c>
    </row>
    <row r="1119" spans="1:4" ht="13.5">
      <c r="A1119" s="676" t="s">
        <v>25728</v>
      </c>
      <c r="B1119" s="676" t="s">
        <v>25729</v>
      </c>
      <c r="C1119" s="676" t="s">
        <v>1927</v>
      </c>
      <c r="D1119" s="116" t="s">
        <v>25270</v>
      </c>
    </row>
    <row r="1120" spans="1:4" ht="13.5">
      <c r="A1120" s="676" t="s">
        <v>25730</v>
      </c>
      <c r="B1120" s="676" t="s">
        <v>25731</v>
      </c>
      <c r="C1120" s="676" t="s">
        <v>1927</v>
      </c>
      <c r="D1120" s="116" t="s">
        <v>25307</v>
      </c>
    </row>
    <row r="1121" spans="1:4" ht="13.5">
      <c r="A1121" s="676" t="s">
        <v>25732</v>
      </c>
      <c r="B1121" s="676" t="s">
        <v>25733</v>
      </c>
      <c r="C1121" s="676" t="s">
        <v>1927</v>
      </c>
      <c r="D1121" s="116" t="s">
        <v>54801</v>
      </c>
    </row>
    <row r="1122" spans="1:4" ht="13.5">
      <c r="A1122" s="676" t="s">
        <v>33555</v>
      </c>
      <c r="B1122" s="676" t="s">
        <v>33556</v>
      </c>
      <c r="C1122" s="676" t="s">
        <v>1927</v>
      </c>
      <c r="D1122" s="116" t="s">
        <v>24701</v>
      </c>
    </row>
    <row r="1123" spans="1:4" ht="13.5">
      <c r="A1123" s="676" t="s">
        <v>33557</v>
      </c>
      <c r="B1123" s="676" t="s">
        <v>33558</v>
      </c>
      <c r="C1123" s="676" t="s">
        <v>1927</v>
      </c>
      <c r="D1123" s="116" t="s">
        <v>25270</v>
      </c>
    </row>
    <row r="1124" spans="1:4" ht="13.5">
      <c r="A1124" s="676" t="s">
        <v>33559</v>
      </c>
      <c r="B1124" s="676" t="s">
        <v>33560</v>
      </c>
      <c r="C1124" s="676" t="s">
        <v>1927</v>
      </c>
      <c r="D1124" s="116" t="s">
        <v>24195</v>
      </c>
    </row>
    <row r="1125" spans="1:4" ht="13.5">
      <c r="A1125" s="676" t="s">
        <v>33561</v>
      </c>
      <c r="B1125" s="676" t="s">
        <v>33562</v>
      </c>
      <c r="C1125" s="676" t="s">
        <v>1927</v>
      </c>
      <c r="D1125" s="116" t="s">
        <v>25014</v>
      </c>
    </row>
    <row r="1126" spans="1:4" ht="13.5">
      <c r="A1126" s="676" t="s">
        <v>65744</v>
      </c>
      <c r="B1126" s="676" t="s">
        <v>65745</v>
      </c>
      <c r="C1126" s="676" t="s">
        <v>1927</v>
      </c>
      <c r="D1126" s="116" t="s">
        <v>65746</v>
      </c>
    </row>
    <row r="1127" spans="1:4" ht="13.5">
      <c r="A1127" s="676" t="s">
        <v>65747</v>
      </c>
      <c r="B1127" s="676" t="s">
        <v>65748</v>
      </c>
      <c r="C1127" s="676" t="s">
        <v>1927</v>
      </c>
      <c r="D1127" s="116" t="s">
        <v>54002</v>
      </c>
    </row>
    <row r="1128" spans="1:4" ht="13.5">
      <c r="A1128" s="676" t="s">
        <v>65749</v>
      </c>
      <c r="B1128" s="676" t="s">
        <v>65750</v>
      </c>
      <c r="C1128" s="676" t="s">
        <v>1927</v>
      </c>
      <c r="D1128" s="116" t="s">
        <v>65751</v>
      </c>
    </row>
    <row r="1129" spans="1:4" ht="13.5">
      <c r="A1129" s="676" t="s">
        <v>65752</v>
      </c>
      <c r="B1129" s="676" t="s">
        <v>65753</v>
      </c>
      <c r="C1129" s="676" t="s">
        <v>1927</v>
      </c>
      <c r="D1129" s="116" t="s">
        <v>65754</v>
      </c>
    </row>
    <row r="1130" spans="1:4" ht="13.5">
      <c r="A1130" s="676" t="s">
        <v>65755</v>
      </c>
      <c r="B1130" s="676" t="s">
        <v>65756</v>
      </c>
      <c r="C1130" s="676" t="s">
        <v>1927</v>
      </c>
      <c r="D1130" s="116" t="s">
        <v>65757</v>
      </c>
    </row>
    <row r="1131" spans="1:4" ht="13.5">
      <c r="A1131" s="676" t="s">
        <v>65758</v>
      </c>
      <c r="B1131" s="676" t="s">
        <v>65759</v>
      </c>
      <c r="C1131" s="676" t="s">
        <v>1927</v>
      </c>
      <c r="D1131" s="116" t="s">
        <v>65760</v>
      </c>
    </row>
    <row r="1132" spans="1:4" ht="13.5">
      <c r="A1132" s="676" t="s">
        <v>65761</v>
      </c>
      <c r="B1132" s="676" t="s">
        <v>65762</v>
      </c>
      <c r="C1132" s="676" t="s">
        <v>1927</v>
      </c>
      <c r="D1132" s="116" t="s">
        <v>65763</v>
      </c>
    </row>
    <row r="1133" spans="1:4" ht="13.5">
      <c r="A1133" s="676" t="s">
        <v>65764</v>
      </c>
      <c r="B1133" s="676" t="s">
        <v>65765</v>
      </c>
      <c r="C1133" s="676" t="s">
        <v>1927</v>
      </c>
      <c r="D1133" s="116" t="s">
        <v>65766</v>
      </c>
    </row>
    <row r="1134" spans="1:4" ht="13.5">
      <c r="A1134" s="676" t="s">
        <v>65767</v>
      </c>
      <c r="B1134" s="676" t="s">
        <v>65768</v>
      </c>
      <c r="C1134" s="676" t="s">
        <v>1927</v>
      </c>
      <c r="D1134" s="116" t="s">
        <v>32287</v>
      </c>
    </row>
    <row r="1135" spans="1:4" ht="13.5">
      <c r="A1135" s="676" t="s">
        <v>65769</v>
      </c>
      <c r="B1135" s="676" t="s">
        <v>65770</v>
      </c>
      <c r="C1135" s="676" t="s">
        <v>1927</v>
      </c>
      <c r="D1135" s="116" t="s">
        <v>24195</v>
      </c>
    </row>
    <row r="1136" spans="1:4" ht="13.5">
      <c r="A1136" s="676" t="s">
        <v>65771</v>
      </c>
      <c r="B1136" s="676" t="s">
        <v>65772</v>
      </c>
      <c r="C1136" s="676" t="s">
        <v>1927</v>
      </c>
      <c r="D1136" s="116" t="s">
        <v>25021</v>
      </c>
    </row>
    <row r="1137" spans="1:4" ht="13.5">
      <c r="A1137" s="676" t="s">
        <v>65773</v>
      </c>
      <c r="B1137" s="676" t="s">
        <v>65774</v>
      </c>
      <c r="C1137" s="676" t="s">
        <v>1927</v>
      </c>
      <c r="D1137" s="116" t="s">
        <v>65570</v>
      </c>
    </row>
    <row r="1138" spans="1:4" ht="13.5">
      <c r="A1138" s="676" t="s">
        <v>25734</v>
      </c>
      <c r="B1138" s="676" t="s">
        <v>53940</v>
      </c>
      <c r="C1138" s="676" t="s">
        <v>6</v>
      </c>
      <c r="D1138" s="116" t="s">
        <v>65775</v>
      </c>
    </row>
    <row r="1139" spans="1:4" ht="13.5">
      <c r="A1139" s="676" t="s">
        <v>25735</v>
      </c>
      <c r="B1139" s="676" t="s">
        <v>53941</v>
      </c>
      <c r="C1139" s="676" t="s">
        <v>6</v>
      </c>
      <c r="D1139" s="116" t="s">
        <v>65776</v>
      </c>
    </row>
    <row r="1140" spans="1:4" ht="13.5">
      <c r="A1140" s="676" t="s">
        <v>25736</v>
      </c>
      <c r="B1140" s="676" t="s">
        <v>53942</v>
      </c>
      <c r="C1140" s="676" t="s">
        <v>6</v>
      </c>
      <c r="D1140" s="116" t="s">
        <v>65777</v>
      </c>
    </row>
    <row r="1141" spans="1:4" ht="13.5">
      <c r="A1141" s="676" t="s">
        <v>25737</v>
      </c>
      <c r="B1141" s="676" t="s">
        <v>53943</v>
      </c>
      <c r="C1141" s="676" t="s">
        <v>6</v>
      </c>
      <c r="D1141" s="116" t="s">
        <v>65778</v>
      </c>
    </row>
    <row r="1142" spans="1:4" ht="13.5">
      <c r="A1142" s="676" t="s">
        <v>25738</v>
      </c>
      <c r="B1142" s="676" t="s">
        <v>53944</v>
      </c>
      <c r="C1142" s="676" t="s">
        <v>16</v>
      </c>
      <c r="D1142" s="116" t="s">
        <v>65779</v>
      </c>
    </row>
    <row r="1143" spans="1:4" ht="13.5">
      <c r="A1143" s="676" t="s">
        <v>25739</v>
      </c>
      <c r="B1143" s="676" t="s">
        <v>53945</v>
      </c>
      <c r="C1143" s="676" t="s">
        <v>16</v>
      </c>
      <c r="D1143" s="116" t="s">
        <v>54393</v>
      </c>
    </row>
    <row r="1144" spans="1:4" ht="13.5">
      <c r="A1144" s="676" t="s">
        <v>25740</v>
      </c>
      <c r="B1144" s="676" t="s">
        <v>53947</v>
      </c>
      <c r="C1144" s="676" t="s">
        <v>16</v>
      </c>
      <c r="D1144" s="116" t="s">
        <v>54416</v>
      </c>
    </row>
    <row r="1145" spans="1:4" ht="13.5">
      <c r="A1145" s="676" t="s">
        <v>25741</v>
      </c>
      <c r="B1145" s="676" t="s">
        <v>53948</v>
      </c>
      <c r="C1145" s="676" t="s">
        <v>16</v>
      </c>
      <c r="D1145" s="116" t="s">
        <v>65780</v>
      </c>
    </row>
    <row r="1146" spans="1:4" ht="13.5">
      <c r="A1146" s="676" t="s">
        <v>25742</v>
      </c>
      <c r="B1146" s="676" t="s">
        <v>53949</v>
      </c>
      <c r="C1146" s="676" t="s">
        <v>16</v>
      </c>
      <c r="D1146" s="116" t="s">
        <v>65781</v>
      </c>
    </row>
    <row r="1147" spans="1:4" ht="13.5">
      <c r="A1147" s="676" t="s">
        <v>25743</v>
      </c>
      <c r="B1147" s="676" t="s">
        <v>53950</v>
      </c>
      <c r="C1147" s="676" t="s">
        <v>16</v>
      </c>
      <c r="D1147" s="116" t="s">
        <v>54626</v>
      </c>
    </row>
    <row r="1148" spans="1:4" ht="13.5">
      <c r="A1148" s="676" t="s">
        <v>25744</v>
      </c>
      <c r="B1148" s="676" t="s">
        <v>53951</v>
      </c>
      <c r="C1148" s="676" t="s">
        <v>6</v>
      </c>
      <c r="D1148" s="116" t="s">
        <v>65782</v>
      </c>
    </row>
    <row r="1149" spans="1:4" ht="13.5">
      <c r="A1149" s="676" t="s">
        <v>25745</v>
      </c>
      <c r="B1149" s="676" t="s">
        <v>53952</v>
      </c>
      <c r="C1149" s="676" t="s">
        <v>6</v>
      </c>
      <c r="D1149" s="116" t="s">
        <v>65783</v>
      </c>
    </row>
    <row r="1150" spans="1:4" ht="13.5">
      <c r="A1150" s="676" t="s">
        <v>25746</v>
      </c>
      <c r="B1150" s="676" t="s">
        <v>53953</v>
      </c>
      <c r="C1150" s="676" t="s">
        <v>6</v>
      </c>
      <c r="D1150" s="116" t="s">
        <v>65784</v>
      </c>
    </row>
    <row r="1151" spans="1:4" ht="13.5">
      <c r="A1151" s="676" t="s">
        <v>25747</v>
      </c>
      <c r="B1151" s="676" t="s">
        <v>53954</v>
      </c>
      <c r="C1151" s="676" t="s">
        <v>6</v>
      </c>
      <c r="D1151" s="116" t="s">
        <v>65785</v>
      </c>
    </row>
    <row r="1152" spans="1:4" ht="13.5">
      <c r="A1152" s="676" t="s">
        <v>25748</v>
      </c>
      <c r="B1152" s="676" t="s">
        <v>53955</v>
      </c>
      <c r="C1152" s="676" t="s">
        <v>6</v>
      </c>
      <c r="D1152" s="116" t="s">
        <v>65786</v>
      </c>
    </row>
    <row r="1153" spans="1:4" ht="13.5">
      <c r="A1153" s="676" t="s">
        <v>25749</v>
      </c>
      <c r="B1153" s="676" t="s">
        <v>53956</v>
      </c>
      <c r="C1153" s="676" t="s">
        <v>6</v>
      </c>
      <c r="D1153" s="116" t="s">
        <v>65787</v>
      </c>
    </row>
    <row r="1154" spans="1:4" ht="13.5">
      <c r="A1154" s="676" t="s">
        <v>25750</v>
      </c>
      <c r="B1154" s="676" t="s">
        <v>53957</v>
      </c>
      <c r="C1154" s="676" t="s">
        <v>6</v>
      </c>
      <c r="D1154" s="116" t="s">
        <v>65788</v>
      </c>
    </row>
    <row r="1155" spans="1:4" ht="13.5">
      <c r="A1155" s="676" t="s">
        <v>25751</v>
      </c>
      <c r="B1155" s="676" t="s">
        <v>53958</v>
      </c>
      <c r="C1155" s="676" t="s">
        <v>6</v>
      </c>
      <c r="D1155" s="116" t="s">
        <v>65789</v>
      </c>
    </row>
    <row r="1156" spans="1:4" ht="13.5">
      <c r="A1156" s="676" t="s">
        <v>25752</v>
      </c>
      <c r="B1156" s="676" t="s">
        <v>53959</v>
      </c>
      <c r="C1156" s="676" t="s">
        <v>6</v>
      </c>
      <c r="D1156" s="116" t="s">
        <v>65790</v>
      </c>
    </row>
    <row r="1157" spans="1:4" ht="13.5">
      <c r="A1157" s="676" t="s">
        <v>25753</v>
      </c>
      <c r="B1157" s="676" t="s">
        <v>53960</v>
      </c>
      <c r="C1157" s="676" t="s">
        <v>6</v>
      </c>
      <c r="D1157" s="116" t="s">
        <v>65791</v>
      </c>
    </row>
    <row r="1158" spans="1:4" ht="13.5">
      <c r="A1158" s="676" t="s">
        <v>25754</v>
      </c>
      <c r="B1158" s="676" t="s">
        <v>53961</v>
      </c>
      <c r="C1158" s="676" t="s">
        <v>6</v>
      </c>
      <c r="D1158" s="116" t="s">
        <v>65792</v>
      </c>
    </row>
    <row r="1159" spans="1:4" ht="13.5">
      <c r="A1159" s="676" t="s">
        <v>25755</v>
      </c>
      <c r="B1159" s="676" t="s">
        <v>53962</v>
      </c>
      <c r="C1159" s="676" t="s">
        <v>6</v>
      </c>
      <c r="D1159" s="116" t="s">
        <v>65793</v>
      </c>
    </row>
    <row r="1160" spans="1:4" ht="13.5">
      <c r="A1160" s="676" t="s">
        <v>25756</v>
      </c>
      <c r="B1160" s="676" t="s">
        <v>53963</v>
      </c>
      <c r="C1160" s="676" t="s">
        <v>6</v>
      </c>
      <c r="D1160" s="116" t="s">
        <v>65794</v>
      </c>
    </row>
    <row r="1161" spans="1:4" ht="13.5">
      <c r="A1161" s="676" t="s">
        <v>25757</v>
      </c>
      <c r="B1161" s="676" t="s">
        <v>53964</v>
      </c>
      <c r="C1161" s="676" t="s">
        <v>6</v>
      </c>
      <c r="D1161" s="116" t="s">
        <v>65795</v>
      </c>
    </row>
    <row r="1162" spans="1:4" ht="13.5">
      <c r="A1162" s="676" t="s">
        <v>25758</v>
      </c>
      <c r="B1162" s="676" t="s">
        <v>53965</v>
      </c>
      <c r="C1162" s="676" t="s">
        <v>6</v>
      </c>
      <c r="D1162" s="116" t="s">
        <v>65796</v>
      </c>
    </row>
    <row r="1163" spans="1:4" ht="13.5">
      <c r="A1163" s="676" t="s">
        <v>25759</v>
      </c>
      <c r="B1163" s="676" t="s">
        <v>53966</v>
      </c>
      <c r="C1163" s="676" t="s">
        <v>6</v>
      </c>
      <c r="D1163" s="116" t="s">
        <v>65797</v>
      </c>
    </row>
    <row r="1164" spans="1:4" ht="13.5">
      <c r="A1164" s="676" t="s">
        <v>25760</v>
      </c>
      <c r="B1164" s="676" t="s">
        <v>53967</v>
      </c>
      <c r="C1164" s="676" t="s">
        <v>6</v>
      </c>
      <c r="D1164" s="116" t="s">
        <v>65798</v>
      </c>
    </row>
    <row r="1165" spans="1:4" ht="13.5">
      <c r="A1165" s="676" t="s">
        <v>25761</v>
      </c>
      <c r="B1165" s="676" t="s">
        <v>53968</v>
      </c>
      <c r="C1165" s="676" t="s">
        <v>6</v>
      </c>
      <c r="D1165" s="116" t="s">
        <v>65799</v>
      </c>
    </row>
    <row r="1166" spans="1:4" ht="13.5">
      <c r="A1166" s="676" t="s">
        <v>25762</v>
      </c>
      <c r="B1166" s="676" t="s">
        <v>53969</v>
      </c>
      <c r="C1166" s="676" t="s">
        <v>6</v>
      </c>
      <c r="D1166" s="116" t="s">
        <v>65800</v>
      </c>
    </row>
    <row r="1167" spans="1:4" ht="13.5">
      <c r="A1167" s="676" t="s">
        <v>25763</v>
      </c>
      <c r="B1167" s="676" t="s">
        <v>53970</v>
      </c>
      <c r="C1167" s="676" t="s">
        <v>6</v>
      </c>
      <c r="D1167" s="116" t="s">
        <v>65801</v>
      </c>
    </row>
    <row r="1168" spans="1:4" ht="13.5">
      <c r="A1168" s="676" t="s">
        <v>25764</v>
      </c>
      <c r="B1168" s="676" t="s">
        <v>25765</v>
      </c>
      <c r="C1168" s="676" t="s">
        <v>16</v>
      </c>
      <c r="D1168" s="116" t="s">
        <v>65802</v>
      </c>
    </row>
    <row r="1169" spans="1:4" ht="13.5">
      <c r="A1169" s="676" t="s">
        <v>25766</v>
      </c>
      <c r="B1169" s="676" t="s">
        <v>25767</v>
      </c>
      <c r="C1169" s="676" t="s">
        <v>16</v>
      </c>
      <c r="D1169" s="116" t="s">
        <v>65803</v>
      </c>
    </row>
    <row r="1170" spans="1:4" ht="13.5">
      <c r="A1170" s="676" t="s">
        <v>25768</v>
      </c>
      <c r="B1170" s="676" t="s">
        <v>25769</v>
      </c>
      <c r="C1170" s="676" t="s">
        <v>16</v>
      </c>
      <c r="D1170" s="116" t="s">
        <v>57313</v>
      </c>
    </row>
    <row r="1171" spans="1:4" ht="13.5">
      <c r="A1171" s="676" t="s">
        <v>53971</v>
      </c>
      <c r="B1171" s="676" t="s">
        <v>53972</v>
      </c>
      <c r="C1171" s="676" t="s">
        <v>16</v>
      </c>
      <c r="D1171" s="116" t="s">
        <v>65802</v>
      </c>
    </row>
    <row r="1172" spans="1:4" ht="13.5">
      <c r="A1172" s="676" t="s">
        <v>53973</v>
      </c>
      <c r="B1172" s="676" t="s">
        <v>53974</v>
      </c>
      <c r="C1172" s="676" t="s">
        <v>16</v>
      </c>
      <c r="D1172" s="116" t="s">
        <v>65804</v>
      </c>
    </row>
    <row r="1173" spans="1:4" ht="13.5">
      <c r="A1173" s="676" t="s">
        <v>53975</v>
      </c>
      <c r="B1173" s="676" t="s">
        <v>53976</v>
      </c>
      <c r="C1173" s="676" t="s">
        <v>16</v>
      </c>
      <c r="D1173" s="116" t="s">
        <v>59969</v>
      </c>
    </row>
    <row r="1174" spans="1:4" ht="13.5">
      <c r="A1174" s="676" t="s">
        <v>53978</v>
      </c>
      <c r="B1174" s="676" t="s">
        <v>53979</v>
      </c>
      <c r="C1174" s="676" t="s">
        <v>16</v>
      </c>
      <c r="D1174" s="116" t="s">
        <v>54603</v>
      </c>
    </row>
    <row r="1175" spans="1:4" ht="13.5">
      <c r="A1175" s="676" t="s">
        <v>53980</v>
      </c>
      <c r="B1175" s="676" t="s">
        <v>53981</v>
      </c>
      <c r="C1175" s="676" t="s">
        <v>16</v>
      </c>
      <c r="D1175" s="116" t="s">
        <v>29999</v>
      </c>
    </row>
    <row r="1176" spans="1:4" ht="13.5">
      <c r="A1176" s="676" t="s">
        <v>53983</v>
      </c>
      <c r="B1176" s="676" t="s">
        <v>53984</v>
      </c>
      <c r="C1176" s="676" t="s">
        <v>16</v>
      </c>
      <c r="D1176" s="116" t="s">
        <v>57313</v>
      </c>
    </row>
    <row r="1177" spans="1:4" ht="13.5">
      <c r="A1177" s="676" t="s">
        <v>53985</v>
      </c>
      <c r="B1177" s="676" t="s">
        <v>53986</v>
      </c>
      <c r="C1177" s="676" t="s">
        <v>16</v>
      </c>
      <c r="D1177" s="116" t="s">
        <v>32928</v>
      </c>
    </row>
    <row r="1178" spans="1:4" ht="13.5">
      <c r="A1178" s="676" t="s">
        <v>53987</v>
      </c>
      <c r="B1178" s="676" t="s">
        <v>53988</v>
      </c>
      <c r="C1178" s="676" t="s">
        <v>16</v>
      </c>
      <c r="D1178" s="116" t="s">
        <v>65805</v>
      </c>
    </row>
    <row r="1179" spans="1:4" ht="13.5">
      <c r="A1179" s="676" t="s">
        <v>53990</v>
      </c>
      <c r="B1179" s="676" t="s">
        <v>53991</v>
      </c>
      <c r="C1179" s="676" t="s">
        <v>16</v>
      </c>
      <c r="D1179" s="116" t="s">
        <v>33790</v>
      </c>
    </row>
    <row r="1180" spans="1:4" ht="13.5">
      <c r="A1180" s="676" t="s">
        <v>53992</v>
      </c>
      <c r="B1180" s="676" t="s">
        <v>53993</v>
      </c>
      <c r="C1180" s="676" t="s">
        <v>16</v>
      </c>
      <c r="D1180" s="116" t="s">
        <v>32980</v>
      </c>
    </row>
    <row r="1181" spans="1:4" ht="13.5">
      <c r="A1181" s="676" t="s">
        <v>53994</v>
      </c>
      <c r="B1181" s="676" t="s">
        <v>53995</v>
      </c>
      <c r="C1181" s="676" t="s">
        <v>16</v>
      </c>
      <c r="D1181" s="116" t="s">
        <v>65806</v>
      </c>
    </row>
    <row r="1182" spans="1:4" ht="13.5">
      <c r="A1182" s="676" t="s">
        <v>53996</v>
      </c>
      <c r="B1182" s="676" t="s">
        <v>53997</v>
      </c>
      <c r="C1182" s="676" t="s">
        <v>16</v>
      </c>
      <c r="D1182" s="116" t="s">
        <v>55021</v>
      </c>
    </row>
    <row r="1183" spans="1:4" ht="13.5">
      <c r="A1183" s="676" t="s">
        <v>53998</v>
      </c>
      <c r="B1183" s="676" t="s">
        <v>53999</v>
      </c>
      <c r="C1183" s="676" t="s">
        <v>16</v>
      </c>
      <c r="D1183" s="116" t="s">
        <v>54390</v>
      </c>
    </row>
    <row r="1184" spans="1:4" ht="13.5">
      <c r="A1184" s="676" t="s">
        <v>54000</v>
      </c>
      <c r="B1184" s="676" t="s">
        <v>54001</v>
      </c>
      <c r="C1184" s="676" t="s">
        <v>16</v>
      </c>
      <c r="D1184" s="116" t="s">
        <v>65807</v>
      </c>
    </row>
    <row r="1185" spans="1:4" ht="13.5">
      <c r="A1185" s="676" t="s">
        <v>54003</v>
      </c>
      <c r="B1185" s="676" t="s">
        <v>54004</v>
      </c>
      <c r="C1185" s="676" t="s">
        <v>16</v>
      </c>
      <c r="D1185" s="116" t="s">
        <v>65808</v>
      </c>
    </row>
    <row r="1186" spans="1:4" ht="13.5">
      <c r="A1186" s="676" t="s">
        <v>54005</v>
      </c>
      <c r="B1186" s="676" t="s">
        <v>54006</v>
      </c>
      <c r="C1186" s="676" t="s">
        <v>16</v>
      </c>
      <c r="D1186" s="116" t="s">
        <v>54414</v>
      </c>
    </row>
    <row r="1187" spans="1:4" ht="13.5">
      <c r="A1187" s="676" t="s">
        <v>25770</v>
      </c>
      <c r="B1187" s="676" t="s">
        <v>54008</v>
      </c>
      <c r="C1187" s="676" t="s">
        <v>16</v>
      </c>
      <c r="D1187" s="116" t="s">
        <v>53752</v>
      </c>
    </row>
    <row r="1188" spans="1:4" ht="13.5">
      <c r="A1188" s="676" t="s">
        <v>25771</v>
      </c>
      <c r="B1188" s="676" t="s">
        <v>54009</v>
      </c>
      <c r="C1188" s="676" t="s">
        <v>16</v>
      </c>
      <c r="D1188" s="116" t="s">
        <v>65809</v>
      </c>
    </row>
    <row r="1189" spans="1:4" ht="13.5">
      <c r="A1189" s="676" t="s">
        <v>25772</v>
      </c>
      <c r="B1189" s="676" t="s">
        <v>54010</v>
      </c>
      <c r="C1189" s="676" t="s">
        <v>16</v>
      </c>
      <c r="D1189" s="116" t="s">
        <v>65810</v>
      </c>
    </row>
    <row r="1190" spans="1:4" ht="13.5">
      <c r="A1190" s="676" t="s">
        <v>25773</v>
      </c>
      <c r="B1190" s="676" t="s">
        <v>54011</v>
      </c>
      <c r="C1190" s="676" t="s">
        <v>16</v>
      </c>
      <c r="D1190" s="116" t="s">
        <v>59969</v>
      </c>
    </row>
    <row r="1191" spans="1:4" ht="13.5">
      <c r="A1191" s="676" t="s">
        <v>25774</v>
      </c>
      <c r="B1191" s="676" t="s">
        <v>54012</v>
      </c>
      <c r="C1191" s="676" t="s">
        <v>16</v>
      </c>
      <c r="D1191" s="116" t="s">
        <v>65811</v>
      </c>
    </row>
    <row r="1192" spans="1:4" ht="13.5">
      <c r="A1192" s="676" t="s">
        <v>25775</v>
      </c>
      <c r="B1192" s="676" t="s">
        <v>54013</v>
      </c>
      <c r="C1192" s="676" t="s">
        <v>16</v>
      </c>
      <c r="D1192" s="116" t="s">
        <v>65812</v>
      </c>
    </row>
    <row r="1193" spans="1:4" ht="13.5">
      <c r="A1193" s="676" t="s">
        <v>25776</v>
      </c>
      <c r="B1193" s="676" t="s">
        <v>54014</v>
      </c>
      <c r="C1193" s="676" t="s">
        <v>58</v>
      </c>
      <c r="D1193" s="116" t="s">
        <v>65813</v>
      </c>
    </row>
    <row r="1194" spans="1:4" ht="13.5">
      <c r="A1194" s="676" t="s">
        <v>25777</v>
      </c>
      <c r="B1194" s="676" t="s">
        <v>54015</v>
      </c>
      <c r="C1194" s="676" t="s">
        <v>16</v>
      </c>
      <c r="D1194" s="116" t="s">
        <v>65629</v>
      </c>
    </row>
    <row r="1195" spans="1:4" ht="13.5">
      <c r="A1195" s="676" t="s">
        <v>25778</v>
      </c>
      <c r="B1195" s="676" t="s">
        <v>54017</v>
      </c>
      <c r="C1195" s="676" t="s">
        <v>16</v>
      </c>
      <c r="D1195" s="116" t="s">
        <v>63179</v>
      </c>
    </row>
    <row r="1196" spans="1:4" ht="13.5">
      <c r="A1196" s="676" t="s">
        <v>25779</v>
      </c>
      <c r="B1196" s="676" t="s">
        <v>54019</v>
      </c>
      <c r="C1196" s="676" t="s">
        <v>6</v>
      </c>
      <c r="D1196" s="116" t="s">
        <v>57734</v>
      </c>
    </row>
    <row r="1197" spans="1:4" ht="13.5">
      <c r="A1197" s="676" t="s">
        <v>25780</v>
      </c>
      <c r="B1197" s="676" t="s">
        <v>54020</v>
      </c>
      <c r="C1197" s="676" t="s">
        <v>16</v>
      </c>
      <c r="D1197" s="116" t="s">
        <v>65810</v>
      </c>
    </row>
    <row r="1198" spans="1:4" ht="13.5">
      <c r="A1198" s="676" t="s">
        <v>25781</v>
      </c>
      <c r="B1198" s="676" t="s">
        <v>54021</v>
      </c>
      <c r="C1198" s="676" t="s">
        <v>16</v>
      </c>
      <c r="D1198" s="116" t="s">
        <v>59969</v>
      </c>
    </row>
    <row r="1199" spans="1:4" ht="13.5">
      <c r="A1199" s="676" t="s">
        <v>25782</v>
      </c>
      <c r="B1199" s="676" t="s">
        <v>54022</v>
      </c>
      <c r="C1199" s="676" t="s">
        <v>16</v>
      </c>
      <c r="D1199" s="116" t="s">
        <v>65810</v>
      </c>
    </row>
    <row r="1200" spans="1:4" ht="13.5">
      <c r="A1200" s="676" t="s">
        <v>25783</v>
      </c>
      <c r="B1200" s="676" t="s">
        <v>54023</v>
      </c>
      <c r="C1200" s="676" t="s">
        <v>16</v>
      </c>
      <c r="D1200" s="116" t="s">
        <v>59969</v>
      </c>
    </row>
    <row r="1201" spans="1:4" ht="13.5">
      <c r="A1201" s="676" t="s">
        <v>25784</v>
      </c>
      <c r="B1201" s="676" t="s">
        <v>54024</v>
      </c>
      <c r="C1201" s="676" t="s">
        <v>16</v>
      </c>
      <c r="D1201" s="116" t="s">
        <v>65811</v>
      </c>
    </row>
    <row r="1202" spans="1:4" ht="13.5">
      <c r="A1202" s="676" t="s">
        <v>25785</v>
      </c>
      <c r="B1202" s="676" t="s">
        <v>54025</v>
      </c>
      <c r="C1202" s="676" t="s">
        <v>16</v>
      </c>
      <c r="D1202" s="116" t="s">
        <v>65812</v>
      </c>
    </row>
    <row r="1203" spans="1:4" ht="13.5">
      <c r="A1203" s="676" t="s">
        <v>25786</v>
      </c>
      <c r="B1203" s="676" t="s">
        <v>54026</v>
      </c>
      <c r="C1203" s="676" t="s">
        <v>16</v>
      </c>
      <c r="D1203" s="116" t="s">
        <v>65811</v>
      </c>
    </row>
    <row r="1204" spans="1:4" ht="13.5">
      <c r="A1204" s="676" t="s">
        <v>25787</v>
      </c>
      <c r="B1204" s="676" t="s">
        <v>54027</v>
      </c>
      <c r="C1204" s="676" t="s">
        <v>16</v>
      </c>
      <c r="D1204" s="116" t="s">
        <v>65812</v>
      </c>
    </row>
    <row r="1205" spans="1:4" ht="13.5">
      <c r="A1205" s="676" t="s">
        <v>25788</v>
      </c>
      <c r="B1205" s="676" t="s">
        <v>54028</v>
      </c>
      <c r="C1205" s="676" t="s">
        <v>16</v>
      </c>
      <c r="D1205" s="116" t="s">
        <v>54197</v>
      </c>
    </row>
    <row r="1206" spans="1:4" ht="13.5">
      <c r="A1206" s="676" t="s">
        <v>25789</v>
      </c>
      <c r="B1206" s="676" t="s">
        <v>54029</v>
      </c>
      <c r="C1206" s="676" t="s">
        <v>16</v>
      </c>
      <c r="D1206" s="116" t="s">
        <v>65814</v>
      </c>
    </row>
    <row r="1207" spans="1:4" ht="13.5">
      <c r="A1207" s="676" t="s">
        <v>25790</v>
      </c>
      <c r="B1207" s="676" t="s">
        <v>54030</v>
      </c>
      <c r="C1207" s="676" t="s">
        <v>16</v>
      </c>
      <c r="D1207" s="116" t="s">
        <v>65815</v>
      </c>
    </row>
    <row r="1208" spans="1:4" ht="13.5">
      <c r="A1208" s="676" t="s">
        <v>25791</v>
      </c>
      <c r="B1208" s="676" t="s">
        <v>54031</v>
      </c>
      <c r="C1208" s="676" t="s">
        <v>16</v>
      </c>
      <c r="D1208" s="116" t="s">
        <v>65816</v>
      </c>
    </row>
    <row r="1209" spans="1:4" ht="13.5">
      <c r="A1209" s="676" t="s">
        <v>25792</v>
      </c>
      <c r="B1209" s="676" t="s">
        <v>54032</v>
      </c>
      <c r="C1209" s="676" t="s">
        <v>16</v>
      </c>
      <c r="D1209" s="116" t="s">
        <v>65817</v>
      </c>
    </row>
    <row r="1210" spans="1:4" ht="13.5">
      <c r="A1210" s="676" t="s">
        <v>25793</v>
      </c>
      <c r="B1210" s="676" t="s">
        <v>54033</v>
      </c>
      <c r="C1210" s="676" t="s">
        <v>58</v>
      </c>
      <c r="D1210" s="116" t="s">
        <v>65818</v>
      </c>
    </row>
    <row r="1211" spans="1:4" ht="13.5">
      <c r="A1211" s="676" t="s">
        <v>25794</v>
      </c>
      <c r="B1211" s="676" t="s">
        <v>54035</v>
      </c>
      <c r="C1211" s="676" t="s">
        <v>58</v>
      </c>
      <c r="D1211" s="116" t="s">
        <v>65819</v>
      </c>
    </row>
    <row r="1212" spans="1:4" ht="13.5">
      <c r="A1212" s="676" t="s">
        <v>25795</v>
      </c>
      <c r="B1212" s="676" t="s">
        <v>54036</v>
      </c>
      <c r="C1212" s="676" t="s">
        <v>58</v>
      </c>
      <c r="D1212" s="116" t="s">
        <v>33128</v>
      </c>
    </row>
    <row r="1213" spans="1:4" ht="13.5">
      <c r="A1213" s="676" t="s">
        <v>25796</v>
      </c>
      <c r="B1213" s="676" t="s">
        <v>54037</v>
      </c>
      <c r="C1213" s="676" t="s">
        <v>58</v>
      </c>
      <c r="D1213" s="116" t="s">
        <v>65820</v>
      </c>
    </row>
    <row r="1214" spans="1:4" ht="13.5">
      <c r="A1214" s="676" t="s">
        <v>25797</v>
      </c>
      <c r="B1214" s="676" t="s">
        <v>54038</v>
      </c>
      <c r="C1214" s="676" t="s">
        <v>58</v>
      </c>
      <c r="D1214" s="116" t="s">
        <v>54257</v>
      </c>
    </row>
    <row r="1215" spans="1:4" ht="13.5">
      <c r="A1215" s="676" t="s">
        <v>25798</v>
      </c>
      <c r="B1215" s="676" t="s">
        <v>54040</v>
      </c>
      <c r="C1215" s="676" t="s">
        <v>58</v>
      </c>
      <c r="D1215" s="116" t="s">
        <v>65821</v>
      </c>
    </row>
    <row r="1216" spans="1:4" ht="13.5">
      <c r="A1216" s="676" t="s">
        <v>54041</v>
      </c>
      <c r="B1216" s="676" t="s">
        <v>54042</v>
      </c>
      <c r="C1216" s="676" t="s">
        <v>58</v>
      </c>
      <c r="D1216" s="116" t="s">
        <v>65822</v>
      </c>
    </row>
    <row r="1217" spans="1:4" ht="13.5">
      <c r="A1217" s="676" t="s">
        <v>54043</v>
      </c>
      <c r="B1217" s="676" t="s">
        <v>54044</v>
      </c>
      <c r="C1217" s="676" t="s">
        <v>58</v>
      </c>
      <c r="D1217" s="116" t="s">
        <v>59238</v>
      </c>
    </row>
    <row r="1218" spans="1:4" ht="13.5">
      <c r="A1218" s="676" t="s">
        <v>54045</v>
      </c>
      <c r="B1218" s="676" t="s">
        <v>54046</v>
      </c>
      <c r="C1218" s="676" t="s">
        <v>16</v>
      </c>
      <c r="D1218" s="116" t="s">
        <v>54047</v>
      </c>
    </row>
    <row r="1219" spans="1:4" ht="13.5">
      <c r="A1219" s="676" t="s">
        <v>54048</v>
      </c>
      <c r="B1219" s="676" t="s">
        <v>54049</v>
      </c>
      <c r="C1219" s="676" t="s">
        <v>16</v>
      </c>
      <c r="D1219" s="116" t="s">
        <v>53881</v>
      </c>
    </row>
    <row r="1220" spans="1:4" ht="13.5">
      <c r="A1220" s="676" t="s">
        <v>54050</v>
      </c>
      <c r="B1220" s="676" t="s">
        <v>54051</v>
      </c>
      <c r="C1220" s="676" t="s">
        <v>16</v>
      </c>
      <c r="D1220" s="116" t="s">
        <v>54828</v>
      </c>
    </row>
    <row r="1221" spans="1:4" ht="13.5">
      <c r="A1221" s="676" t="s">
        <v>54052</v>
      </c>
      <c r="B1221" s="676" t="s">
        <v>54053</v>
      </c>
      <c r="C1221" s="676" t="s">
        <v>16</v>
      </c>
      <c r="D1221" s="116" t="s">
        <v>33108</v>
      </c>
    </row>
    <row r="1222" spans="1:4" ht="13.5">
      <c r="A1222" s="676" t="s">
        <v>54054</v>
      </c>
      <c r="B1222" s="676" t="s">
        <v>54055</v>
      </c>
      <c r="C1222" s="676" t="s">
        <v>58</v>
      </c>
      <c r="D1222" s="116" t="s">
        <v>65823</v>
      </c>
    </row>
    <row r="1223" spans="1:4" ht="13.5">
      <c r="A1223" s="676" t="s">
        <v>54056</v>
      </c>
      <c r="B1223" s="676" t="s">
        <v>54057</v>
      </c>
      <c r="C1223" s="676" t="s">
        <v>58</v>
      </c>
      <c r="D1223" s="116" t="s">
        <v>33297</v>
      </c>
    </row>
    <row r="1224" spans="1:4" ht="13.5">
      <c r="A1224" s="676" t="s">
        <v>25799</v>
      </c>
      <c r="B1224" s="676" t="s">
        <v>54058</v>
      </c>
      <c r="C1224" s="676" t="s">
        <v>58</v>
      </c>
      <c r="D1224" s="116" t="s">
        <v>60067</v>
      </c>
    </row>
    <row r="1225" spans="1:4" ht="13.5">
      <c r="A1225" s="676" t="s">
        <v>25800</v>
      </c>
      <c r="B1225" s="676" t="s">
        <v>54059</v>
      </c>
      <c r="C1225" s="676" t="s">
        <v>58</v>
      </c>
      <c r="D1225" s="116" t="s">
        <v>65824</v>
      </c>
    </row>
    <row r="1226" spans="1:4" ht="13.5">
      <c r="A1226" s="676" t="s">
        <v>25801</v>
      </c>
      <c r="B1226" s="676" t="s">
        <v>54060</v>
      </c>
      <c r="C1226" s="676" t="s">
        <v>58</v>
      </c>
      <c r="D1226" s="116" t="s">
        <v>63522</v>
      </c>
    </row>
    <row r="1227" spans="1:4" ht="13.5">
      <c r="A1227" s="676" t="s">
        <v>25802</v>
      </c>
      <c r="B1227" s="676" t="s">
        <v>54061</v>
      </c>
      <c r="C1227" s="676" t="s">
        <v>58</v>
      </c>
      <c r="D1227" s="116" t="s">
        <v>65825</v>
      </c>
    </row>
    <row r="1228" spans="1:4" ht="13.5">
      <c r="A1228" s="676" t="s">
        <v>25803</v>
      </c>
      <c r="B1228" s="676" t="s">
        <v>54063</v>
      </c>
      <c r="C1228" s="676" t="s">
        <v>16</v>
      </c>
      <c r="D1228" s="116" t="s">
        <v>65826</v>
      </c>
    </row>
    <row r="1229" spans="1:4" ht="13.5">
      <c r="A1229" s="676" t="s">
        <v>25805</v>
      </c>
      <c r="B1229" s="676" t="s">
        <v>54065</v>
      </c>
      <c r="C1229" s="676" t="s">
        <v>6</v>
      </c>
      <c r="D1229" s="116" t="s">
        <v>65827</v>
      </c>
    </row>
    <row r="1230" spans="1:4" ht="13.5">
      <c r="A1230" s="676" t="s">
        <v>25806</v>
      </c>
      <c r="B1230" s="676" t="s">
        <v>54066</v>
      </c>
      <c r="C1230" s="676" t="s">
        <v>6</v>
      </c>
      <c r="D1230" s="116" t="s">
        <v>65828</v>
      </c>
    </row>
    <row r="1231" spans="1:4" ht="13.5">
      <c r="A1231" s="676" t="s">
        <v>25807</v>
      </c>
      <c r="B1231" s="676" t="s">
        <v>54067</v>
      </c>
      <c r="C1231" s="676" t="s">
        <v>6</v>
      </c>
      <c r="D1231" s="116" t="s">
        <v>65829</v>
      </c>
    </row>
    <row r="1232" spans="1:4" ht="13.5">
      <c r="A1232" s="676" t="s">
        <v>25808</v>
      </c>
      <c r="B1232" s="676" t="s">
        <v>54068</v>
      </c>
      <c r="C1232" s="676" t="s">
        <v>6</v>
      </c>
      <c r="D1232" s="116" t="s">
        <v>65830</v>
      </c>
    </row>
    <row r="1233" spans="1:4" ht="13.5">
      <c r="A1233" s="676" t="s">
        <v>25809</v>
      </c>
      <c r="B1233" s="676" t="s">
        <v>54069</v>
      </c>
      <c r="C1233" s="676" t="s">
        <v>16</v>
      </c>
      <c r="D1233" s="116" t="s">
        <v>65831</v>
      </c>
    </row>
    <row r="1234" spans="1:4" ht="13.5">
      <c r="A1234" s="676" t="s">
        <v>25810</v>
      </c>
      <c r="B1234" s="676" t="s">
        <v>54071</v>
      </c>
      <c r="C1234" s="676" t="s">
        <v>16</v>
      </c>
      <c r="D1234" s="116" t="s">
        <v>65832</v>
      </c>
    </row>
    <row r="1235" spans="1:4" ht="13.5">
      <c r="A1235" s="676" t="s">
        <v>25811</v>
      </c>
      <c r="B1235" s="676" t="s">
        <v>54072</v>
      </c>
      <c r="C1235" s="676" t="s">
        <v>16</v>
      </c>
      <c r="D1235" s="116" t="s">
        <v>32925</v>
      </c>
    </row>
    <row r="1236" spans="1:4" ht="13.5">
      <c r="A1236" s="676" t="s">
        <v>25812</v>
      </c>
      <c r="B1236" s="676" t="s">
        <v>54073</v>
      </c>
      <c r="C1236" s="676" t="s">
        <v>16</v>
      </c>
      <c r="D1236" s="116" t="s">
        <v>65833</v>
      </c>
    </row>
    <row r="1237" spans="1:4" ht="13.5">
      <c r="A1237" s="676" t="s">
        <v>25813</v>
      </c>
      <c r="B1237" s="676" t="s">
        <v>54074</v>
      </c>
      <c r="C1237" s="676" t="s">
        <v>16</v>
      </c>
      <c r="D1237" s="116" t="s">
        <v>65834</v>
      </c>
    </row>
    <row r="1238" spans="1:4" ht="13.5">
      <c r="A1238" s="676" t="s">
        <v>25814</v>
      </c>
      <c r="B1238" s="676" t="s">
        <v>54075</v>
      </c>
      <c r="C1238" s="676" t="s">
        <v>16</v>
      </c>
      <c r="D1238" s="116" t="s">
        <v>65835</v>
      </c>
    </row>
    <row r="1239" spans="1:4" ht="13.5">
      <c r="A1239" s="676" t="s">
        <v>25815</v>
      </c>
      <c r="B1239" s="676" t="s">
        <v>54076</v>
      </c>
      <c r="C1239" s="676" t="s">
        <v>16</v>
      </c>
      <c r="D1239" s="116" t="s">
        <v>65836</v>
      </c>
    </row>
    <row r="1240" spans="1:4" ht="13.5">
      <c r="A1240" s="676" t="s">
        <v>25816</v>
      </c>
      <c r="B1240" s="676" t="s">
        <v>54078</v>
      </c>
      <c r="C1240" s="676" t="s">
        <v>16</v>
      </c>
      <c r="D1240" s="116" t="s">
        <v>65837</v>
      </c>
    </row>
    <row r="1241" spans="1:4" ht="13.5">
      <c r="A1241" s="676" t="s">
        <v>25817</v>
      </c>
      <c r="B1241" s="676" t="s">
        <v>54079</v>
      </c>
      <c r="C1241" s="676" t="s">
        <v>16</v>
      </c>
      <c r="D1241" s="116" t="s">
        <v>65838</v>
      </c>
    </row>
    <row r="1242" spans="1:4" ht="13.5">
      <c r="A1242" s="676" t="s">
        <v>25818</v>
      </c>
      <c r="B1242" s="676" t="s">
        <v>54081</v>
      </c>
      <c r="C1242" s="676" t="s">
        <v>16</v>
      </c>
      <c r="D1242" s="116" t="s">
        <v>65839</v>
      </c>
    </row>
    <row r="1243" spans="1:4" ht="13.5">
      <c r="A1243" s="676" t="s">
        <v>25819</v>
      </c>
      <c r="B1243" s="676" t="s">
        <v>54082</v>
      </c>
      <c r="C1243" s="676" t="s">
        <v>16</v>
      </c>
      <c r="D1243" s="116" t="s">
        <v>54913</v>
      </c>
    </row>
    <row r="1244" spans="1:4" ht="13.5">
      <c r="A1244" s="676" t="s">
        <v>25820</v>
      </c>
      <c r="B1244" s="676" t="s">
        <v>54084</v>
      </c>
      <c r="C1244" s="676" t="s">
        <v>16</v>
      </c>
      <c r="D1244" s="116" t="s">
        <v>65840</v>
      </c>
    </row>
    <row r="1245" spans="1:4" ht="13.5">
      <c r="A1245" s="676" t="s">
        <v>25821</v>
      </c>
      <c r="B1245" s="676" t="s">
        <v>54086</v>
      </c>
      <c r="C1245" s="676" t="s">
        <v>16</v>
      </c>
      <c r="D1245" s="116" t="s">
        <v>65841</v>
      </c>
    </row>
    <row r="1246" spans="1:4" ht="13.5">
      <c r="A1246" s="676" t="s">
        <v>25822</v>
      </c>
      <c r="B1246" s="676" t="s">
        <v>54088</v>
      </c>
      <c r="C1246" s="676" t="s">
        <v>16</v>
      </c>
      <c r="D1246" s="116" t="s">
        <v>65842</v>
      </c>
    </row>
    <row r="1247" spans="1:4" ht="13.5">
      <c r="A1247" s="676" t="s">
        <v>25823</v>
      </c>
      <c r="B1247" s="676" t="s">
        <v>25824</v>
      </c>
      <c r="C1247" s="676" t="s">
        <v>6</v>
      </c>
      <c r="D1247" s="116" t="s">
        <v>65843</v>
      </c>
    </row>
    <row r="1248" spans="1:4" ht="13.5">
      <c r="A1248" s="676" t="s">
        <v>25825</v>
      </c>
      <c r="B1248" s="676" t="s">
        <v>25826</v>
      </c>
      <c r="C1248" s="676" t="s">
        <v>6</v>
      </c>
      <c r="D1248" s="116" t="s">
        <v>65844</v>
      </c>
    </row>
    <row r="1249" spans="1:4" ht="13.5">
      <c r="A1249" s="676" t="s">
        <v>25827</v>
      </c>
      <c r="B1249" s="676" t="s">
        <v>25828</v>
      </c>
      <c r="C1249" s="676" t="s">
        <v>6</v>
      </c>
      <c r="D1249" s="116" t="s">
        <v>65845</v>
      </c>
    </row>
    <row r="1250" spans="1:4" ht="13.5">
      <c r="A1250" s="676" t="s">
        <v>25829</v>
      </c>
      <c r="B1250" s="676" t="s">
        <v>25830</v>
      </c>
      <c r="C1250" s="676" t="s">
        <v>6</v>
      </c>
      <c r="D1250" s="116" t="s">
        <v>65846</v>
      </c>
    </row>
    <row r="1251" spans="1:4" ht="13.5">
      <c r="A1251" s="676" t="s">
        <v>25831</v>
      </c>
      <c r="B1251" s="676" t="s">
        <v>25832</v>
      </c>
      <c r="C1251" s="676" t="s">
        <v>6</v>
      </c>
      <c r="D1251" s="116" t="s">
        <v>65847</v>
      </c>
    </row>
    <row r="1252" spans="1:4" ht="13.5">
      <c r="A1252" s="676" t="s">
        <v>25833</v>
      </c>
      <c r="B1252" s="676" t="s">
        <v>25834</v>
      </c>
      <c r="C1252" s="676" t="s">
        <v>6</v>
      </c>
      <c r="D1252" s="116" t="s">
        <v>65848</v>
      </c>
    </row>
    <row r="1253" spans="1:4" ht="13.5">
      <c r="A1253" s="676" t="s">
        <v>25835</v>
      </c>
      <c r="B1253" s="676" t="s">
        <v>25836</v>
      </c>
      <c r="C1253" s="676" t="s">
        <v>92</v>
      </c>
      <c r="D1253" s="116" t="s">
        <v>30719</v>
      </c>
    </row>
    <row r="1254" spans="1:4" ht="13.5">
      <c r="A1254" s="676" t="s">
        <v>25837</v>
      </c>
      <c r="B1254" s="676" t="s">
        <v>25838</v>
      </c>
      <c r="C1254" s="676" t="s">
        <v>6</v>
      </c>
      <c r="D1254" s="116" t="s">
        <v>65849</v>
      </c>
    </row>
    <row r="1255" spans="1:4" ht="13.5">
      <c r="A1255" s="676" t="s">
        <v>25839</v>
      </c>
      <c r="B1255" s="676" t="s">
        <v>25840</v>
      </c>
      <c r="C1255" s="676" t="s">
        <v>6</v>
      </c>
      <c r="D1255" s="116" t="s">
        <v>65850</v>
      </c>
    </row>
    <row r="1256" spans="1:4" ht="13.5">
      <c r="A1256" s="676" t="s">
        <v>25841</v>
      </c>
      <c r="B1256" s="676" t="s">
        <v>25842</v>
      </c>
      <c r="C1256" s="676" t="s">
        <v>6</v>
      </c>
      <c r="D1256" s="116" t="s">
        <v>65851</v>
      </c>
    </row>
    <row r="1257" spans="1:4" ht="13.5">
      <c r="A1257" s="676" t="s">
        <v>25843</v>
      </c>
      <c r="B1257" s="676" t="s">
        <v>25844</v>
      </c>
      <c r="C1257" s="676" t="s">
        <v>6</v>
      </c>
      <c r="D1257" s="116" t="s">
        <v>65852</v>
      </c>
    </row>
    <row r="1258" spans="1:4" ht="13.5">
      <c r="A1258" s="676" t="s">
        <v>25845</v>
      </c>
      <c r="B1258" s="676" t="s">
        <v>25846</v>
      </c>
      <c r="C1258" s="676" t="s">
        <v>6</v>
      </c>
      <c r="D1258" s="116" t="s">
        <v>65843</v>
      </c>
    </row>
    <row r="1259" spans="1:4" ht="13.5">
      <c r="A1259" s="676" t="s">
        <v>25847</v>
      </c>
      <c r="B1259" s="676" t="s">
        <v>25848</v>
      </c>
      <c r="C1259" s="676" t="s">
        <v>6</v>
      </c>
      <c r="D1259" s="116" t="s">
        <v>65853</v>
      </c>
    </row>
    <row r="1260" spans="1:4" ht="13.5">
      <c r="A1260" s="676" t="s">
        <v>25849</v>
      </c>
      <c r="B1260" s="676" t="s">
        <v>25850</v>
      </c>
      <c r="C1260" s="676" t="s">
        <v>6</v>
      </c>
      <c r="D1260" s="116" t="s">
        <v>65854</v>
      </c>
    </row>
    <row r="1261" spans="1:4" ht="13.5">
      <c r="A1261" s="676" t="s">
        <v>25851</v>
      </c>
      <c r="B1261" s="676" t="s">
        <v>25852</v>
      </c>
      <c r="C1261" s="676" t="s">
        <v>6</v>
      </c>
      <c r="D1261" s="116" t="s">
        <v>65855</v>
      </c>
    </row>
    <row r="1262" spans="1:4" ht="13.5">
      <c r="A1262" s="676" t="s">
        <v>25853</v>
      </c>
      <c r="B1262" s="676" t="s">
        <v>25854</v>
      </c>
      <c r="C1262" s="676" t="s">
        <v>6</v>
      </c>
      <c r="D1262" s="116" t="s">
        <v>65856</v>
      </c>
    </row>
    <row r="1263" spans="1:4" ht="13.5">
      <c r="A1263" s="676" t="s">
        <v>25855</v>
      </c>
      <c r="B1263" s="676" t="s">
        <v>25856</v>
      </c>
      <c r="C1263" s="676" t="s">
        <v>6</v>
      </c>
      <c r="D1263" s="116" t="s">
        <v>65857</v>
      </c>
    </row>
    <row r="1264" spans="1:4" ht="13.5">
      <c r="A1264" s="676" t="s">
        <v>25857</v>
      </c>
      <c r="B1264" s="676" t="s">
        <v>25858</v>
      </c>
      <c r="C1264" s="676" t="s">
        <v>6</v>
      </c>
      <c r="D1264" s="116" t="s">
        <v>65858</v>
      </c>
    </row>
    <row r="1265" spans="1:4" ht="13.5">
      <c r="A1265" s="676" t="s">
        <v>25859</v>
      </c>
      <c r="B1265" s="676" t="s">
        <v>25860</v>
      </c>
      <c r="C1265" s="676" t="s">
        <v>6</v>
      </c>
      <c r="D1265" s="116" t="s">
        <v>65859</v>
      </c>
    </row>
    <row r="1266" spans="1:4" ht="13.5">
      <c r="A1266" s="676" t="s">
        <v>25861</v>
      </c>
      <c r="B1266" s="676" t="s">
        <v>25862</v>
      </c>
      <c r="C1266" s="676" t="s">
        <v>6</v>
      </c>
      <c r="D1266" s="116" t="s">
        <v>65860</v>
      </c>
    </row>
    <row r="1267" spans="1:4" ht="13.5">
      <c r="A1267" s="676" t="s">
        <v>25863</v>
      </c>
      <c r="B1267" s="676" t="s">
        <v>25864</v>
      </c>
      <c r="C1267" s="676" t="s">
        <v>6</v>
      </c>
      <c r="D1267" s="116" t="s">
        <v>65861</v>
      </c>
    </row>
    <row r="1268" spans="1:4" ht="13.5">
      <c r="A1268" s="676" t="s">
        <v>54090</v>
      </c>
      <c r="B1268" s="676" t="s">
        <v>54091</v>
      </c>
      <c r="C1268" s="676" t="s">
        <v>6</v>
      </c>
      <c r="D1268" s="116" t="s">
        <v>65862</v>
      </c>
    </row>
    <row r="1269" spans="1:4" ht="13.5">
      <c r="A1269" s="676" t="s">
        <v>54092</v>
      </c>
      <c r="B1269" s="676" t="s">
        <v>54093</v>
      </c>
      <c r="C1269" s="676" t="s">
        <v>6</v>
      </c>
      <c r="D1269" s="116" t="s">
        <v>65863</v>
      </c>
    </row>
    <row r="1270" spans="1:4" ht="13.5">
      <c r="A1270" s="676" t="s">
        <v>54094</v>
      </c>
      <c r="B1270" s="676" t="s">
        <v>54095</v>
      </c>
      <c r="C1270" s="676" t="s">
        <v>6</v>
      </c>
      <c r="D1270" s="116" t="s">
        <v>65864</v>
      </c>
    </row>
    <row r="1271" spans="1:4" ht="13.5">
      <c r="A1271" s="676" t="s">
        <v>54096</v>
      </c>
      <c r="B1271" s="676" t="s">
        <v>54097</v>
      </c>
      <c r="C1271" s="676" t="s">
        <v>6</v>
      </c>
      <c r="D1271" s="116" t="s">
        <v>65865</v>
      </c>
    </row>
    <row r="1272" spans="1:4" ht="13.5">
      <c r="A1272" s="676" t="s">
        <v>54098</v>
      </c>
      <c r="B1272" s="676" t="s">
        <v>54099</v>
      </c>
      <c r="C1272" s="676" t="s">
        <v>6</v>
      </c>
      <c r="D1272" s="116" t="s">
        <v>65866</v>
      </c>
    </row>
    <row r="1273" spans="1:4" ht="13.5">
      <c r="A1273" s="676" t="s">
        <v>54100</v>
      </c>
      <c r="B1273" s="676" t="s">
        <v>54101</v>
      </c>
      <c r="C1273" s="676" t="s">
        <v>6</v>
      </c>
      <c r="D1273" s="116" t="s">
        <v>65867</v>
      </c>
    </row>
    <row r="1274" spans="1:4" ht="13.5">
      <c r="A1274" s="676" t="s">
        <v>54102</v>
      </c>
      <c r="B1274" s="676" t="s">
        <v>54103</v>
      </c>
      <c r="C1274" s="676" t="s">
        <v>6</v>
      </c>
      <c r="D1274" s="116" t="s">
        <v>65868</v>
      </c>
    </row>
    <row r="1275" spans="1:4" ht="13.5">
      <c r="A1275" s="676" t="s">
        <v>54104</v>
      </c>
      <c r="B1275" s="676" t="s">
        <v>54105</v>
      </c>
      <c r="C1275" s="676" t="s">
        <v>6</v>
      </c>
      <c r="D1275" s="116" t="s">
        <v>65869</v>
      </c>
    </row>
    <row r="1276" spans="1:4" ht="13.5">
      <c r="A1276" s="676" t="s">
        <v>54106</v>
      </c>
      <c r="B1276" s="676" t="s">
        <v>54107</v>
      </c>
      <c r="C1276" s="676" t="s">
        <v>6</v>
      </c>
      <c r="D1276" s="116" t="s">
        <v>65870</v>
      </c>
    </row>
    <row r="1277" spans="1:4" ht="13.5">
      <c r="A1277" s="676" t="s">
        <v>54108</v>
      </c>
      <c r="B1277" s="676" t="s">
        <v>54109</v>
      </c>
      <c r="C1277" s="676" t="s">
        <v>6</v>
      </c>
      <c r="D1277" s="116" t="s">
        <v>65871</v>
      </c>
    </row>
    <row r="1278" spans="1:4" ht="13.5">
      <c r="A1278" s="676" t="s">
        <v>54110</v>
      </c>
      <c r="B1278" s="676" t="s">
        <v>54111</v>
      </c>
      <c r="C1278" s="676" t="s">
        <v>6</v>
      </c>
      <c r="D1278" s="116" t="s">
        <v>65872</v>
      </c>
    </row>
    <row r="1279" spans="1:4" ht="13.5">
      <c r="A1279" s="676" t="s">
        <v>54112</v>
      </c>
      <c r="B1279" s="676" t="s">
        <v>54113</v>
      </c>
      <c r="C1279" s="676" t="s">
        <v>6</v>
      </c>
      <c r="D1279" s="116" t="s">
        <v>65873</v>
      </c>
    </row>
    <row r="1280" spans="1:4" ht="13.5">
      <c r="A1280" s="676" t="s">
        <v>54114</v>
      </c>
      <c r="B1280" s="676" t="s">
        <v>54115</v>
      </c>
      <c r="C1280" s="676" t="s">
        <v>6</v>
      </c>
      <c r="D1280" s="116" t="s">
        <v>65874</v>
      </c>
    </row>
    <row r="1281" spans="1:4" ht="13.5">
      <c r="A1281" s="676" t="s">
        <v>54116</v>
      </c>
      <c r="B1281" s="676" t="s">
        <v>54117</v>
      </c>
      <c r="C1281" s="676" t="s">
        <v>6</v>
      </c>
      <c r="D1281" s="116" t="s">
        <v>65875</v>
      </c>
    </row>
    <row r="1282" spans="1:4" ht="13.5">
      <c r="A1282" s="676" t="s">
        <v>54118</v>
      </c>
      <c r="B1282" s="676" t="s">
        <v>54119</v>
      </c>
      <c r="C1282" s="676" t="s">
        <v>6</v>
      </c>
      <c r="D1282" s="116" t="s">
        <v>65876</v>
      </c>
    </row>
    <row r="1283" spans="1:4" ht="13.5">
      <c r="A1283" s="676" t="s">
        <v>54120</v>
      </c>
      <c r="B1283" s="676" t="s">
        <v>54121</v>
      </c>
      <c r="C1283" s="676" t="s">
        <v>6</v>
      </c>
      <c r="D1283" s="116" t="s">
        <v>65877</v>
      </c>
    </row>
    <row r="1284" spans="1:4" ht="13.5">
      <c r="A1284" s="676" t="s">
        <v>54122</v>
      </c>
      <c r="B1284" s="676" t="s">
        <v>54123</v>
      </c>
      <c r="C1284" s="676" t="s">
        <v>6</v>
      </c>
      <c r="D1284" s="116" t="s">
        <v>65878</v>
      </c>
    </row>
    <row r="1285" spans="1:4" ht="13.5">
      <c r="A1285" s="676" t="s">
        <v>54124</v>
      </c>
      <c r="B1285" s="676" t="s">
        <v>54125</v>
      </c>
      <c r="C1285" s="676" t="s">
        <v>6</v>
      </c>
      <c r="D1285" s="116" t="s">
        <v>65879</v>
      </c>
    </row>
    <row r="1286" spans="1:4" ht="13.5">
      <c r="A1286" s="676" t="s">
        <v>54126</v>
      </c>
      <c r="B1286" s="676" t="s">
        <v>54127</v>
      </c>
      <c r="C1286" s="676" t="s">
        <v>6</v>
      </c>
      <c r="D1286" s="116" t="s">
        <v>65880</v>
      </c>
    </row>
    <row r="1287" spans="1:4" ht="13.5">
      <c r="A1287" s="676" t="s">
        <v>54128</v>
      </c>
      <c r="B1287" s="676" t="s">
        <v>54129</v>
      </c>
      <c r="C1287" s="676" t="s">
        <v>6</v>
      </c>
      <c r="D1287" s="116" t="s">
        <v>65881</v>
      </c>
    </row>
    <row r="1288" spans="1:4" ht="13.5">
      <c r="A1288" s="676" t="s">
        <v>54130</v>
      </c>
      <c r="B1288" s="676" t="s">
        <v>54131</v>
      </c>
      <c r="C1288" s="676" t="s">
        <v>92</v>
      </c>
      <c r="D1288" s="116" t="s">
        <v>33338</v>
      </c>
    </row>
    <row r="1289" spans="1:4" ht="13.5">
      <c r="A1289" s="676" t="s">
        <v>54132</v>
      </c>
      <c r="B1289" s="676" t="s">
        <v>54133</v>
      </c>
      <c r="C1289" s="676" t="s">
        <v>92</v>
      </c>
      <c r="D1289" s="116" t="s">
        <v>33207</v>
      </c>
    </row>
    <row r="1290" spans="1:4" ht="13.5">
      <c r="A1290" s="676" t="s">
        <v>54135</v>
      </c>
      <c r="B1290" s="676" t="s">
        <v>54136</v>
      </c>
      <c r="C1290" s="676" t="s">
        <v>16</v>
      </c>
      <c r="D1290" s="116" t="s">
        <v>65803</v>
      </c>
    </row>
    <row r="1291" spans="1:4" ht="13.5">
      <c r="A1291" s="676" t="s">
        <v>25865</v>
      </c>
      <c r="B1291" s="676" t="s">
        <v>54137</v>
      </c>
      <c r="C1291" s="676" t="s">
        <v>16</v>
      </c>
      <c r="D1291" s="116" t="s">
        <v>65882</v>
      </c>
    </row>
    <row r="1292" spans="1:4" ht="13.5">
      <c r="A1292" s="676" t="s">
        <v>25867</v>
      </c>
      <c r="B1292" s="676" t="s">
        <v>25868</v>
      </c>
      <c r="C1292" s="676" t="s">
        <v>16</v>
      </c>
      <c r="D1292" s="116" t="s">
        <v>54285</v>
      </c>
    </row>
    <row r="1293" spans="1:4" ht="13.5">
      <c r="A1293" s="676" t="s">
        <v>25870</v>
      </c>
      <c r="B1293" s="676" t="s">
        <v>25871</v>
      </c>
      <c r="C1293" s="676" t="s">
        <v>31</v>
      </c>
      <c r="D1293" s="116" t="s">
        <v>65883</v>
      </c>
    </row>
    <row r="1294" spans="1:4" ht="13.5">
      <c r="A1294" s="676" t="s">
        <v>25874</v>
      </c>
      <c r="B1294" s="676" t="s">
        <v>25875</v>
      </c>
      <c r="C1294" s="676" t="s">
        <v>31</v>
      </c>
      <c r="D1294" s="116" t="s">
        <v>65884</v>
      </c>
    </row>
    <row r="1295" spans="1:4" ht="13.5">
      <c r="A1295" s="676" t="s">
        <v>25876</v>
      </c>
      <c r="B1295" s="676" t="s">
        <v>25877</v>
      </c>
      <c r="C1295" s="676" t="s">
        <v>31</v>
      </c>
      <c r="D1295" s="116" t="s">
        <v>65885</v>
      </c>
    </row>
    <row r="1296" spans="1:4" ht="13.5">
      <c r="A1296" s="676" t="s">
        <v>25878</v>
      </c>
      <c r="B1296" s="676" t="s">
        <v>25879</v>
      </c>
      <c r="C1296" s="676" t="s">
        <v>31</v>
      </c>
      <c r="D1296" s="116" t="s">
        <v>65886</v>
      </c>
    </row>
    <row r="1297" spans="1:4" ht="13.5">
      <c r="A1297" s="676" t="s">
        <v>25880</v>
      </c>
      <c r="B1297" s="676" t="s">
        <v>25881</v>
      </c>
      <c r="C1297" s="676" t="s">
        <v>31</v>
      </c>
      <c r="D1297" s="116" t="s">
        <v>65887</v>
      </c>
    </row>
    <row r="1298" spans="1:4" ht="13.5">
      <c r="A1298" s="676" t="s">
        <v>25882</v>
      </c>
      <c r="B1298" s="676" t="s">
        <v>25883</v>
      </c>
      <c r="C1298" s="676" t="s">
        <v>31</v>
      </c>
      <c r="D1298" s="116" t="s">
        <v>65888</v>
      </c>
    </row>
    <row r="1299" spans="1:4" ht="13.5">
      <c r="A1299" s="676" t="s">
        <v>25884</v>
      </c>
      <c r="B1299" s="676" t="s">
        <v>25885</v>
      </c>
      <c r="C1299" s="676" t="s">
        <v>31</v>
      </c>
      <c r="D1299" s="116" t="s">
        <v>65889</v>
      </c>
    </row>
    <row r="1300" spans="1:4" ht="13.5">
      <c r="A1300" s="676" t="s">
        <v>25886</v>
      </c>
      <c r="B1300" s="676" t="s">
        <v>25887</v>
      </c>
      <c r="C1300" s="676" t="s">
        <v>31</v>
      </c>
      <c r="D1300" s="116" t="s">
        <v>65890</v>
      </c>
    </row>
    <row r="1301" spans="1:4" ht="13.5">
      <c r="A1301" s="676" t="s">
        <v>25888</v>
      </c>
      <c r="B1301" s="676" t="s">
        <v>25889</v>
      </c>
      <c r="C1301" s="676" t="s">
        <v>31</v>
      </c>
      <c r="D1301" s="116" t="s">
        <v>65891</v>
      </c>
    </row>
    <row r="1302" spans="1:4" ht="13.5">
      <c r="A1302" s="676" t="s">
        <v>25890</v>
      </c>
      <c r="B1302" s="676" t="s">
        <v>25891</v>
      </c>
      <c r="C1302" s="676" t="s">
        <v>31</v>
      </c>
      <c r="D1302" s="116" t="s">
        <v>65892</v>
      </c>
    </row>
    <row r="1303" spans="1:4" ht="13.5">
      <c r="A1303" s="676" t="s">
        <v>25892</v>
      </c>
      <c r="B1303" s="676" t="s">
        <v>25893</v>
      </c>
      <c r="C1303" s="676" t="s">
        <v>31</v>
      </c>
      <c r="D1303" s="116" t="s">
        <v>65893</v>
      </c>
    </row>
    <row r="1304" spans="1:4" ht="13.5">
      <c r="A1304" s="676" t="s">
        <v>25894</v>
      </c>
      <c r="B1304" s="676" t="s">
        <v>25895</v>
      </c>
      <c r="C1304" s="676" t="s">
        <v>31</v>
      </c>
      <c r="D1304" s="116" t="s">
        <v>65894</v>
      </c>
    </row>
    <row r="1305" spans="1:4" ht="13.5">
      <c r="A1305" s="676" t="s">
        <v>25896</v>
      </c>
      <c r="B1305" s="676" t="s">
        <v>25897</v>
      </c>
      <c r="C1305" s="676" t="s">
        <v>31</v>
      </c>
      <c r="D1305" s="116" t="s">
        <v>65895</v>
      </c>
    </row>
    <row r="1306" spans="1:4" ht="13.5">
      <c r="A1306" s="676" t="s">
        <v>25898</v>
      </c>
      <c r="B1306" s="676" t="s">
        <v>25899</v>
      </c>
      <c r="C1306" s="676" t="s">
        <v>16</v>
      </c>
      <c r="D1306" s="116" t="s">
        <v>65896</v>
      </c>
    </row>
    <row r="1307" spans="1:4" ht="13.5">
      <c r="A1307" s="676" t="s">
        <v>25900</v>
      </c>
      <c r="B1307" s="676" t="s">
        <v>25901</v>
      </c>
      <c r="C1307" s="676" t="s">
        <v>16</v>
      </c>
      <c r="D1307" s="116" t="s">
        <v>65436</v>
      </c>
    </row>
    <row r="1308" spans="1:4" ht="13.5">
      <c r="A1308" s="676" t="s">
        <v>25902</v>
      </c>
      <c r="B1308" s="676" t="s">
        <v>25903</v>
      </c>
      <c r="C1308" s="676" t="s">
        <v>16</v>
      </c>
      <c r="D1308" s="116" t="s">
        <v>65897</v>
      </c>
    </row>
    <row r="1309" spans="1:4" ht="13.5">
      <c r="A1309" s="676" t="s">
        <v>25904</v>
      </c>
      <c r="B1309" s="676" t="s">
        <v>25905</v>
      </c>
      <c r="C1309" s="676" t="s">
        <v>31</v>
      </c>
      <c r="D1309" s="116" t="s">
        <v>65898</v>
      </c>
    </row>
    <row r="1310" spans="1:4" ht="13.5">
      <c r="A1310" s="676" t="s">
        <v>25906</v>
      </c>
      <c r="B1310" s="676" t="s">
        <v>25907</v>
      </c>
      <c r="C1310" s="676" t="s">
        <v>16</v>
      </c>
      <c r="D1310" s="116" t="s">
        <v>65899</v>
      </c>
    </row>
    <row r="1311" spans="1:4" ht="13.5">
      <c r="A1311" s="676" t="s">
        <v>25908</v>
      </c>
      <c r="B1311" s="676" t="s">
        <v>25909</v>
      </c>
      <c r="C1311" s="676" t="s">
        <v>16</v>
      </c>
      <c r="D1311" s="116" t="s">
        <v>65900</v>
      </c>
    </row>
    <row r="1312" spans="1:4" ht="13.5">
      <c r="A1312" s="676" t="s">
        <v>25910</v>
      </c>
      <c r="B1312" s="676" t="s">
        <v>25911</v>
      </c>
      <c r="C1312" s="676" t="s">
        <v>16</v>
      </c>
      <c r="D1312" s="116" t="s">
        <v>65901</v>
      </c>
    </row>
    <row r="1313" spans="1:4" ht="13.5">
      <c r="A1313" s="676" t="s">
        <v>25912</v>
      </c>
      <c r="B1313" s="676" t="s">
        <v>25913</v>
      </c>
      <c r="C1313" s="676" t="s">
        <v>16</v>
      </c>
      <c r="D1313" s="116" t="s">
        <v>65902</v>
      </c>
    </row>
    <row r="1314" spans="1:4" ht="13.5">
      <c r="A1314" s="676" t="s">
        <v>25914</v>
      </c>
      <c r="B1314" s="676" t="s">
        <v>25915</v>
      </c>
      <c r="C1314" s="676" t="s">
        <v>16</v>
      </c>
      <c r="D1314" s="116" t="s">
        <v>65903</v>
      </c>
    </row>
    <row r="1315" spans="1:4" ht="13.5">
      <c r="A1315" s="676" t="s">
        <v>25916</v>
      </c>
      <c r="B1315" s="676" t="s">
        <v>25917</v>
      </c>
      <c r="C1315" s="676" t="s">
        <v>16</v>
      </c>
      <c r="D1315" s="116" t="s">
        <v>65904</v>
      </c>
    </row>
    <row r="1316" spans="1:4" ht="13.5">
      <c r="A1316" s="676" t="s">
        <v>25918</v>
      </c>
      <c r="B1316" s="676" t="s">
        <v>25919</v>
      </c>
      <c r="C1316" s="676" t="s">
        <v>16</v>
      </c>
      <c r="D1316" s="116" t="s">
        <v>65905</v>
      </c>
    </row>
    <row r="1317" spans="1:4" ht="13.5">
      <c r="A1317" s="676" t="s">
        <v>25920</v>
      </c>
      <c r="B1317" s="676" t="s">
        <v>25921</v>
      </c>
      <c r="C1317" s="676" t="s">
        <v>16</v>
      </c>
      <c r="D1317" s="116" t="s">
        <v>65906</v>
      </c>
    </row>
    <row r="1318" spans="1:4" ht="13.5">
      <c r="A1318" s="676" t="s">
        <v>25922</v>
      </c>
      <c r="B1318" s="676" t="s">
        <v>25923</v>
      </c>
      <c r="C1318" s="676" t="s">
        <v>16</v>
      </c>
      <c r="D1318" s="116" t="s">
        <v>65907</v>
      </c>
    </row>
    <row r="1319" spans="1:4" ht="13.5">
      <c r="A1319" s="676" t="s">
        <v>25924</v>
      </c>
      <c r="B1319" s="676" t="s">
        <v>25925</v>
      </c>
      <c r="C1319" s="676" t="s">
        <v>16</v>
      </c>
      <c r="D1319" s="116" t="s">
        <v>65908</v>
      </c>
    </row>
    <row r="1320" spans="1:4" ht="13.5">
      <c r="A1320" s="676" t="s">
        <v>25926</v>
      </c>
      <c r="B1320" s="676" t="s">
        <v>25927</v>
      </c>
      <c r="C1320" s="676" t="s">
        <v>16</v>
      </c>
      <c r="D1320" s="116" t="s">
        <v>54522</v>
      </c>
    </row>
    <row r="1321" spans="1:4" ht="13.5">
      <c r="A1321" s="676" t="s">
        <v>25928</v>
      </c>
      <c r="B1321" s="676" t="s">
        <v>25929</v>
      </c>
      <c r="C1321" s="676" t="s">
        <v>16</v>
      </c>
      <c r="D1321" s="116" t="s">
        <v>65909</v>
      </c>
    </row>
    <row r="1322" spans="1:4" ht="13.5">
      <c r="A1322" s="676" t="s">
        <v>25930</v>
      </c>
      <c r="B1322" s="676" t="s">
        <v>25931</v>
      </c>
      <c r="C1322" s="676" t="s">
        <v>16</v>
      </c>
      <c r="D1322" s="116" t="s">
        <v>65910</v>
      </c>
    </row>
    <row r="1323" spans="1:4" ht="13.5">
      <c r="A1323" s="676" t="s">
        <v>25932</v>
      </c>
      <c r="B1323" s="676" t="s">
        <v>25933</v>
      </c>
      <c r="C1323" s="676" t="s">
        <v>16</v>
      </c>
      <c r="D1323" s="116" t="s">
        <v>65911</v>
      </c>
    </row>
    <row r="1324" spans="1:4" ht="13.5">
      <c r="A1324" s="676" t="s">
        <v>25934</v>
      </c>
      <c r="B1324" s="676" t="s">
        <v>25935</v>
      </c>
      <c r="C1324" s="676" t="s">
        <v>16</v>
      </c>
      <c r="D1324" s="116" t="s">
        <v>65912</v>
      </c>
    </row>
    <row r="1325" spans="1:4" ht="13.5">
      <c r="A1325" s="676" t="s">
        <v>25936</v>
      </c>
      <c r="B1325" s="676" t="s">
        <v>25937</v>
      </c>
      <c r="C1325" s="676" t="s">
        <v>16</v>
      </c>
      <c r="D1325" s="116" t="s">
        <v>65913</v>
      </c>
    </row>
    <row r="1326" spans="1:4" ht="13.5">
      <c r="A1326" s="676" t="s">
        <v>25938</v>
      </c>
      <c r="B1326" s="676" t="s">
        <v>25939</v>
      </c>
      <c r="C1326" s="676" t="s">
        <v>16</v>
      </c>
      <c r="D1326" s="116" t="s">
        <v>65914</v>
      </c>
    </row>
    <row r="1327" spans="1:4" ht="13.5">
      <c r="A1327" s="676" t="s">
        <v>25940</v>
      </c>
      <c r="B1327" s="676" t="s">
        <v>25941</v>
      </c>
      <c r="C1327" s="676" t="s">
        <v>16</v>
      </c>
      <c r="D1327" s="116" t="s">
        <v>65915</v>
      </c>
    </row>
    <row r="1328" spans="1:4" ht="13.5">
      <c r="A1328" s="676" t="s">
        <v>25942</v>
      </c>
      <c r="B1328" s="676" t="s">
        <v>25943</v>
      </c>
      <c r="C1328" s="676" t="s">
        <v>16</v>
      </c>
      <c r="D1328" s="116" t="s">
        <v>54524</v>
      </c>
    </row>
    <row r="1329" spans="1:4" ht="13.5">
      <c r="A1329" s="676" t="s">
        <v>25944</v>
      </c>
      <c r="B1329" s="676" t="s">
        <v>25945</v>
      </c>
      <c r="C1329" s="676" t="s">
        <v>16</v>
      </c>
      <c r="D1329" s="116" t="s">
        <v>65916</v>
      </c>
    </row>
    <row r="1330" spans="1:4" ht="13.5">
      <c r="A1330" s="676" t="s">
        <v>25946</v>
      </c>
      <c r="B1330" s="676" t="s">
        <v>25947</v>
      </c>
      <c r="C1330" s="676" t="s">
        <v>16</v>
      </c>
      <c r="D1330" s="116" t="s">
        <v>65917</v>
      </c>
    </row>
    <row r="1331" spans="1:4" ht="13.5">
      <c r="A1331" s="676" t="s">
        <v>25948</v>
      </c>
      <c r="B1331" s="676" t="s">
        <v>25949</v>
      </c>
      <c r="C1331" s="676" t="s">
        <v>16</v>
      </c>
      <c r="D1331" s="116" t="s">
        <v>57842</v>
      </c>
    </row>
    <row r="1332" spans="1:4" ht="13.5">
      <c r="A1332" s="676" t="s">
        <v>25950</v>
      </c>
      <c r="B1332" s="676" t="s">
        <v>25951</v>
      </c>
      <c r="C1332" s="676" t="s">
        <v>16</v>
      </c>
      <c r="D1332" s="116" t="s">
        <v>65918</v>
      </c>
    </row>
    <row r="1333" spans="1:4" ht="13.5">
      <c r="A1333" s="676" t="s">
        <v>25952</v>
      </c>
      <c r="B1333" s="676" t="s">
        <v>25953</v>
      </c>
      <c r="C1333" s="676" t="s">
        <v>16</v>
      </c>
      <c r="D1333" s="116" t="s">
        <v>65919</v>
      </c>
    </row>
    <row r="1334" spans="1:4" ht="13.5">
      <c r="A1334" s="676" t="s">
        <v>25954</v>
      </c>
      <c r="B1334" s="676" t="s">
        <v>25955</v>
      </c>
      <c r="C1334" s="676" t="s">
        <v>16</v>
      </c>
      <c r="D1334" s="116" t="s">
        <v>65920</v>
      </c>
    </row>
    <row r="1335" spans="1:4" ht="13.5">
      <c r="A1335" s="676" t="s">
        <v>25956</v>
      </c>
      <c r="B1335" s="676" t="s">
        <v>25957</v>
      </c>
      <c r="C1335" s="676" t="s">
        <v>16</v>
      </c>
      <c r="D1335" s="116" t="s">
        <v>65921</v>
      </c>
    </row>
    <row r="1336" spans="1:4" ht="13.5">
      <c r="A1336" s="676" t="s">
        <v>25958</v>
      </c>
      <c r="B1336" s="676" t="s">
        <v>25959</v>
      </c>
      <c r="C1336" s="676" t="s">
        <v>16</v>
      </c>
      <c r="D1336" s="116" t="s">
        <v>65922</v>
      </c>
    </row>
    <row r="1337" spans="1:4" ht="13.5">
      <c r="A1337" s="676" t="s">
        <v>25960</v>
      </c>
      <c r="B1337" s="676" t="s">
        <v>25961</v>
      </c>
      <c r="C1337" s="676" t="s">
        <v>16</v>
      </c>
      <c r="D1337" s="116" t="s">
        <v>65923</v>
      </c>
    </row>
    <row r="1338" spans="1:4" ht="13.5">
      <c r="A1338" s="676" t="s">
        <v>25962</v>
      </c>
      <c r="B1338" s="676" t="s">
        <v>25963</v>
      </c>
      <c r="C1338" s="676" t="s">
        <v>16</v>
      </c>
      <c r="D1338" s="116" t="s">
        <v>65924</v>
      </c>
    </row>
    <row r="1339" spans="1:4" ht="13.5">
      <c r="A1339" s="676" t="s">
        <v>25964</v>
      </c>
      <c r="B1339" s="676" t="s">
        <v>25965</v>
      </c>
      <c r="C1339" s="676" t="s">
        <v>16</v>
      </c>
      <c r="D1339" s="116" t="s">
        <v>65925</v>
      </c>
    </row>
    <row r="1340" spans="1:4" ht="13.5">
      <c r="A1340" s="676" t="s">
        <v>25966</v>
      </c>
      <c r="B1340" s="676" t="s">
        <v>25967</v>
      </c>
      <c r="C1340" s="676" t="s">
        <v>16</v>
      </c>
      <c r="D1340" s="116" t="s">
        <v>65926</v>
      </c>
    </row>
    <row r="1341" spans="1:4" ht="13.5">
      <c r="A1341" s="676" t="s">
        <v>25968</v>
      </c>
      <c r="B1341" s="676" t="s">
        <v>25969</v>
      </c>
      <c r="C1341" s="676" t="s">
        <v>16</v>
      </c>
      <c r="D1341" s="116" t="s">
        <v>65927</v>
      </c>
    </row>
    <row r="1342" spans="1:4" ht="13.5">
      <c r="A1342" s="676" t="s">
        <v>25970</v>
      </c>
      <c r="B1342" s="676" t="s">
        <v>25971</v>
      </c>
      <c r="C1342" s="676" t="s">
        <v>58</v>
      </c>
      <c r="D1342" s="116" t="s">
        <v>65928</v>
      </c>
    </row>
    <row r="1343" spans="1:4" ht="13.5">
      <c r="A1343" s="676" t="s">
        <v>25972</v>
      </c>
      <c r="B1343" s="676" t="s">
        <v>25973</v>
      </c>
      <c r="C1343" s="676" t="s">
        <v>58</v>
      </c>
      <c r="D1343" s="116" t="s">
        <v>65929</v>
      </c>
    </row>
    <row r="1344" spans="1:4" ht="13.5">
      <c r="A1344" s="676" t="s">
        <v>25974</v>
      </c>
      <c r="B1344" s="676" t="s">
        <v>25975</v>
      </c>
      <c r="C1344" s="676" t="s">
        <v>58</v>
      </c>
      <c r="D1344" s="116" t="s">
        <v>65930</v>
      </c>
    </row>
    <row r="1345" spans="1:4" ht="13.5">
      <c r="A1345" s="676" t="s">
        <v>25976</v>
      </c>
      <c r="B1345" s="676" t="s">
        <v>25977</v>
      </c>
      <c r="C1345" s="676" t="s">
        <v>58</v>
      </c>
      <c r="D1345" s="116" t="s">
        <v>65931</v>
      </c>
    </row>
    <row r="1346" spans="1:4" ht="13.5">
      <c r="A1346" s="676" t="s">
        <v>25978</v>
      </c>
      <c r="B1346" s="676" t="s">
        <v>25979</v>
      </c>
      <c r="C1346" s="676" t="s">
        <v>58</v>
      </c>
      <c r="D1346" s="116" t="s">
        <v>65932</v>
      </c>
    </row>
    <row r="1347" spans="1:4" ht="13.5">
      <c r="A1347" s="676" t="s">
        <v>25980</v>
      </c>
      <c r="B1347" s="676" t="s">
        <v>25981</v>
      </c>
      <c r="C1347" s="676" t="s">
        <v>58</v>
      </c>
      <c r="D1347" s="116" t="s">
        <v>65933</v>
      </c>
    </row>
    <row r="1348" spans="1:4" ht="13.5">
      <c r="A1348" s="676" t="s">
        <v>25982</v>
      </c>
      <c r="B1348" s="676" t="s">
        <v>25983</v>
      </c>
      <c r="C1348" s="676" t="s">
        <v>58</v>
      </c>
      <c r="D1348" s="116" t="s">
        <v>65934</v>
      </c>
    </row>
    <row r="1349" spans="1:4" ht="13.5">
      <c r="A1349" s="676" t="s">
        <v>25984</v>
      </c>
      <c r="B1349" s="676" t="s">
        <v>25985</v>
      </c>
      <c r="C1349" s="676" t="s">
        <v>58</v>
      </c>
      <c r="D1349" s="116" t="s">
        <v>65935</v>
      </c>
    </row>
    <row r="1350" spans="1:4" ht="13.5">
      <c r="A1350" s="676" t="s">
        <v>25986</v>
      </c>
      <c r="B1350" s="676" t="s">
        <v>25987</v>
      </c>
      <c r="C1350" s="676" t="s">
        <v>58</v>
      </c>
      <c r="D1350" s="116" t="s">
        <v>65936</v>
      </c>
    </row>
    <row r="1351" spans="1:4" ht="13.5">
      <c r="A1351" s="676" t="s">
        <v>25988</v>
      </c>
      <c r="B1351" s="676" t="s">
        <v>25989</v>
      </c>
      <c r="C1351" s="676" t="s">
        <v>58</v>
      </c>
      <c r="D1351" s="116" t="s">
        <v>65937</v>
      </c>
    </row>
    <row r="1352" spans="1:4" ht="13.5">
      <c r="A1352" s="676" t="s">
        <v>25990</v>
      </c>
      <c r="B1352" s="676" t="s">
        <v>25991</v>
      </c>
      <c r="C1352" s="676" t="s">
        <v>58</v>
      </c>
      <c r="D1352" s="116" t="s">
        <v>65938</v>
      </c>
    </row>
    <row r="1353" spans="1:4" ht="13.5">
      <c r="A1353" s="676" t="s">
        <v>25992</v>
      </c>
      <c r="B1353" s="676" t="s">
        <v>25993</v>
      </c>
      <c r="C1353" s="676" t="s">
        <v>58</v>
      </c>
      <c r="D1353" s="116" t="s">
        <v>65939</v>
      </c>
    </row>
    <row r="1354" spans="1:4" ht="13.5">
      <c r="A1354" s="676" t="s">
        <v>25994</v>
      </c>
      <c r="B1354" s="676" t="s">
        <v>25995</v>
      </c>
      <c r="C1354" s="676" t="s">
        <v>58</v>
      </c>
      <c r="D1354" s="116" t="s">
        <v>65940</v>
      </c>
    </row>
    <row r="1355" spans="1:4" ht="13.5">
      <c r="A1355" s="676" t="s">
        <v>25996</v>
      </c>
      <c r="B1355" s="676" t="s">
        <v>25997</v>
      </c>
      <c r="C1355" s="676" t="s">
        <v>58</v>
      </c>
      <c r="D1355" s="116" t="s">
        <v>65941</v>
      </c>
    </row>
    <row r="1356" spans="1:4" ht="13.5">
      <c r="A1356" s="676" t="s">
        <v>25998</v>
      </c>
      <c r="B1356" s="676" t="s">
        <v>25999</v>
      </c>
      <c r="C1356" s="676" t="s">
        <v>58</v>
      </c>
      <c r="D1356" s="116" t="s">
        <v>65942</v>
      </c>
    </row>
    <row r="1357" spans="1:4" ht="13.5">
      <c r="A1357" s="676" t="s">
        <v>26000</v>
      </c>
      <c r="B1357" s="676" t="s">
        <v>26001</v>
      </c>
      <c r="C1357" s="676" t="s">
        <v>58</v>
      </c>
      <c r="D1357" s="116" t="s">
        <v>65943</v>
      </c>
    </row>
    <row r="1358" spans="1:4" ht="13.5">
      <c r="A1358" s="676" t="s">
        <v>26002</v>
      </c>
      <c r="B1358" s="676" t="s">
        <v>26003</v>
      </c>
      <c r="C1358" s="676" t="s">
        <v>58</v>
      </c>
      <c r="D1358" s="116" t="s">
        <v>65944</v>
      </c>
    </row>
    <row r="1359" spans="1:4" ht="13.5">
      <c r="A1359" s="676" t="s">
        <v>26004</v>
      </c>
      <c r="B1359" s="676" t="s">
        <v>26005</v>
      </c>
      <c r="C1359" s="676" t="s">
        <v>58</v>
      </c>
      <c r="D1359" s="116" t="s">
        <v>65945</v>
      </c>
    </row>
    <row r="1360" spans="1:4" ht="13.5">
      <c r="A1360" s="676" t="s">
        <v>26006</v>
      </c>
      <c r="B1360" s="676" t="s">
        <v>26007</v>
      </c>
      <c r="C1360" s="676" t="s">
        <v>58</v>
      </c>
      <c r="D1360" s="116" t="s">
        <v>65946</v>
      </c>
    </row>
    <row r="1361" spans="1:4" ht="13.5">
      <c r="A1361" s="676" t="s">
        <v>26008</v>
      </c>
      <c r="B1361" s="676" t="s">
        <v>26009</v>
      </c>
      <c r="C1361" s="676" t="s">
        <v>58</v>
      </c>
      <c r="D1361" s="116" t="s">
        <v>65947</v>
      </c>
    </row>
    <row r="1362" spans="1:4" ht="13.5">
      <c r="A1362" s="676" t="s">
        <v>26010</v>
      </c>
      <c r="B1362" s="676" t="s">
        <v>26011</v>
      </c>
      <c r="C1362" s="676" t="s">
        <v>6</v>
      </c>
      <c r="D1362" s="116" t="s">
        <v>65840</v>
      </c>
    </row>
    <row r="1363" spans="1:4" ht="13.5">
      <c r="A1363" s="676" t="s">
        <v>54153</v>
      </c>
      <c r="B1363" s="676" t="s">
        <v>54154</v>
      </c>
      <c r="C1363" s="676" t="s">
        <v>16</v>
      </c>
      <c r="D1363" s="116" t="s">
        <v>65948</v>
      </c>
    </row>
    <row r="1364" spans="1:4" ht="13.5">
      <c r="A1364" s="676" t="s">
        <v>54155</v>
      </c>
      <c r="B1364" s="676" t="s">
        <v>54156</v>
      </c>
      <c r="C1364" s="676" t="s">
        <v>16</v>
      </c>
      <c r="D1364" s="116" t="s">
        <v>65949</v>
      </c>
    </row>
    <row r="1365" spans="1:4" ht="13.5">
      <c r="A1365" s="676" t="s">
        <v>54158</v>
      </c>
      <c r="B1365" s="676" t="s">
        <v>54159</v>
      </c>
      <c r="C1365" s="676" t="s">
        <v>16</v>
      </c>
      <c r="D1365" s="116" t="s">
        <v>65950</v>
      </c>
    </row>
    <row r="1366" spans="1:4" ht="13.5">
      <c r="A1366" s="676" t="s">
        <v>54160</v>
      </c>
      <c r="B1366" s="676" t="s">
        <v>54161</v>
      </c>
      <c r="C1366" s="676" t="s">
        <v>16</v>
      </c>
      <c r="D1366" s="116" t="s">
        <v>65951</v>
      </c>
    </row>
    <row r="1367" spans="1:4" ht="13.5">
      <c r="A1367" s="676" t="s">
        <v>54162</v>
      </c>
      <c r="B1367" s="676" t="s">
        <v>54163</v>
      </c>
      <c r="C1367" s="676" t="s">
        <v>16</v>
      </c>
      <c r="D1367" s="116" t="s">
        <v>65952</v>
      </c>
    </row>
    <row r="1368" spans="1:4" ht="13.5">
      <c r="A1368" s="676" t="s">
        <v>54164</v>
      </c>
      <c r="B1368" s="676" t="s">
        <v>54165</v>
      </c>
      <c r="C1368" s="676" t="s">
        <v>92</v>
      </c>
      <c r="D1368" s="116" t="s">
        <v>33764</v>
      </c>
    </row>
    <row r="1369" spans="1:4" ht="13.5">
      <c r="A1369" s="676" t="s">
        <v>54166</v>
      </c>
      <c r="B1369" s="676" t="s">
        <v>54167</v>
      </c>
      <c r="C1369" s="676" t="s">
        <v>92</v>
      </c>
      <c r="D1369" s="116" t="s">
        <v>64205</v>
      </c>
    </row>
    <row r="1370" spans="1:4" ht="13.5">
      <c r="A1370" s="676" t="s">
        <v>54169</v>
      </c>
      <c r="B1370" s="676" t="s">
        <v>54170</v>
      </c>
      <c r="C1370" s="676" t="s">
        <v>92</v>
      </c>
      <c r="D1370" s="116" t="s">
        <v>65740</v>
      </c>
    </row>
    <row r="1371" spans="1:4" ht="13.5">
      <c r="A1371" s="676" t="s">
        <v>54171</v>
      </c>
      <c r="B1371" s="676" t="s">
        <v>54172</v>
      </c>
      <c r="C1371" s="676" t="s">
        <v>92</v>
      </c>
      <c r="D1371" s="116" t="s">
        <v>23430</v>
      </c>
    </row>
    <row r="1372" spans="1:4" ht="13.5">
      <c r="A1372" s="676" t="s">
        <v>54173</v>
      </c>
      <c r="B1372" s="676" t="s">
        <v>54174</v>
      </c>
      <c r="C1372" s="676" t="s">
        <v>92</v>
      </c>
      <c r="D1372" s="116" t="s">
        <v>54168</v>
      </c>
    </row>
    <row r="1373" spans="1:4" ht="13.5">
      <c r="A1373" s="676" t="s">
        <v>54175</v>
      </c>
      <c r="B1373" s="676" t="s">
        <v>54176</v>
      </c>
      <c r="C1373" s="676" t="s">
        <v>92</v>
      </c>
      <c r="D1373" s="116" t="s">
        <v>57457</v>
      </c>
    </row>
    <row r="1374" spans="1:4" ht="13.5">
      <c r="A1374" s="676" t="s">
        <v>54177</v>
      </c>
      <c r="B1374" s="676" t="s">
        <v>54178</v>
      </c>
      <c r="C1374" s="676" t="s">
        <v>92</v>
      </c>
      <c r="D1374" s="116" t="s">
        <v>58799</v>
      </c>
    </row>
    <row r="1375" spans="1:4" ht="13.5">
      <c r="A1375" s="676" t="s">
        <v>54179</v>
      </c>
      <c r="B1375" s="676" t="s">
        <v>54180</v>
      </c>
      <c r="C1375" s="676" t="s">
        <v>31</v>
      </c>
      <c r="D1375" s="116" t="s">
        <v>65953</v>
      </c>
    </row>
    <row r="1376" spans="1:4" ht="13.5">
      <c r="A1376" s="676" t="s">
        <v>26012</v>
      </c>
      <c r="B1376" s="676" t="s">
        <v>26013</v>
      </c>
      <c r="C1376" s="676" t="s">
        <v>6</v>
      </c>
      <c r="D1376" s="116" t="s">
        <v>65954</v>
      </c>
    </row>
    <row r="1377" spans="1:4" ht="13.5">
      <c r="A1377" s="676" t="s">
        <v>26014</v>
      </c>
      <c r="B1377" s="676" t="s">
        <v>26015</v>
      </c>
      <c r="C1377" s="676" t="s">
        <v>6</v>
      </c>
      <c r="D1377" s="116" t="s">
        <v>65955</v>
      </c>
    </row>
    <row r="1378" spans="1:4" ht="13.5">
      <c r="A1378" s="676" t="s">
        <v>26016</v>
      </c>
      <c r="B1378" s="676" t="s">
        <v>26017</v>
      </c>
      <c r="C1378" s="676" t="s">
        <v>6</v>
      </c>
      <c r="D1378" s="116" t="s">
        <v>65956</v>
      </c>
    </row>
    <row r="1379" spans="1:4" ht="13.5">
      <c r="A1379" s="676" t="s">
        <v>26018</v>
      </c>
      <c r="B1379" s="676" t="s">
        <v>26019</v>
      </c>
      <c r="C1379" s="676" t="s">
        <v>6</v>
      </c>
      <c r="D1379" s="116" t="s">
        <v>65957</v>
      </c>
    </row>
    <row r="1380" spans="1:4" ht="13.5">
      <c r="A1380" s="676" t="s">
        <v>26020</v>
      </c>
      <c r="B1380" s="676" t="s">
        <v>26021</v>
      </c>
      <c r="C1380" s="676" t="s">
        <v>6</v>
      </c>
      <c r="D1380" s="116" t="s">
        <v>65958</v>
      </c>
    </row>
    <row r="1381" spans="1:4" ht="13.5">
      <c r="A1381" s="676" t="s">
        <v>65959</v>
      </c>
      <c r="B1381" s="676" t="s">
        <v>65960</v>
      </c>
      <c r="C1381" s="676" t="s">
        <v>6</v>
      </c>
      <c r="D1381" s="116" t="s">
        <v>65961</v>
      </c>
    </row>
    <row r="1382" spans="1:4" ht="13.5">
      <c r="A1382" s="676" t="s">
        <v>65962</v>
      </c>
      <c r="B1382" s="676" t="s">
        <v>65963</v>
      </c>
      <c r="C1382" s="676" t="s">
        <v>6</v>
      </c>
      <c r="D1382" s="116" t="s">
        <v>65964</v>
      </c>
    </row>
    <row r="1383" spans="1:4" ht="13.5">
      <c r="A1383" s="676" t="s">
        <v>65965</v>
      </c>
      <c r="B1383" s="676" t="s">
        <v>65966</v>
      </c>
      <c r="C1383" s="676" t="s">
        <v>6</v>
      </c>
      <c r="D1383" s="116" t="s">
        <v>65967</v>
      </c>
    </row>
    <row r="1384" spans="1:4" ht="13.5">
      <c r="A1384" s="676" t="s">
        <v>65968</v>
      </c>
      <c r="B1384" s="676" t="s">
        <v>65969</v>
      </c>
      <c r="C1384" s="676" t="s">
        <v>6</v>
      </c>
      <c r="D1384" s="116" t="s">
        <v>65970</v>
      </c>
    </row>
    <row r="1385" spans="1:4" ht="13.5">
      <c r="A1385" s="676" t="s">
        <v>65971</v>
      </c>
      <c r="B1385" s="676" t="s">
        <v>65972</v>
      </c>
      <c r="C1385" s="676" t="s">
        <v>6</v>
      </c>
      <c r="D1385" s="116" t="s">
        <v>65973</v>
      </c>
    </row>
    <row r="1386" spans="1:4" ht="13.5">
      <c r="A1386" s="676" t="s">
        <v>65974</v>
      </c>
      <c r="B1386" s="676" t="s">
        <v>65975</v>
      </c>
      <c r="C1386" s="676" t="s">
        <v>6</v>
      </c>
      <c r="D1386" s="116" t="s">
        <v>65976</v>
      </c>
    </row>
    <row r="1387" spans="1:4" ht="13.5">
      <c r="A1387" s="676" t="s">
        <v>65977</v>
      </c>
      <c r="B1387" s="676" t="s">
        <v>65978</v>
      </c>
      <c r="C1387" s="676" t="s">
        <v>6</v>
      </c>
      <c r="D1387" s="116" t="s">
        <v>65979</v>
      </c>
    </row>
    <row r="1388" spans="1:4" ht="13.5">
      <c r="A1388" s="676" t="s">
        <v>65980</v>
      </c>
      <c r="B1388" s="676" t="s">
        <v>65981</v>
      </c>
      <c r="C1388" s="676" t="s">
        <v>6</v>
      </c>
      <c r="D1388" s="116" t="s">
        <v>65982</v>
      </c>
    </row>
    <row r="1389" spans="1:4" ht="13.5">
      <c r="A1389" s="676" t="s">
        <v>65983</v>
      </c>
      <c r="B1389" s="676" t="s">
        <v>65984</v>
      </c>
      <c r="C1389" s="676" t="s">
        <v>6</v>
      </c>
      <c r="D1389" s="116" t="s">
        <v>65985</v>
      </c>
    </row>
    <row r="1390" spans="1:4" ht="13.5">
      <c r="A1390" s="676" t="s">
        <v>65986</v>
      </c>
      <c r="B1390" s="676" t="s">
        <v>65987</v>
      </c>
      <c r="C1390" s="676" t="s">
        <v>6</v>
      </c>
      <c r="D1390" s="116" t="s">
        <v>65988</v>
      </c>
    </row>
    <row r="1391" spans="1:4" ht="13.5">
      <c r="A1391" s="676" t="s">
        <v>65989</v>
      </c>
      <c r="B1391" s="676" t="s">
        <v>65990</v>
      </c>
      <c r="C1391" s="676" t="s">
        <v>6</v>
      </c>
      <c r="D1391" s="116" t="s">
        <v>65991</v>
      </c>
    </row>
    <row r="1392" spans="1:4" ht="13.5">
      <c r="A1392" s="676" t="s">
        <v>65992</v>
      </c>
      <c r="B1392" s="676" t="s">
        <v>65993</v>
      </c>
      <c r="C1392" s="676" t="s">
        <v>6</v>
      </c>
      <c r="D1392" s="116" t="s">
        <v>65994</v>
      </c>
    </row>
    <row r="1393" spans="1:4" ht="13.5">
      <c r="A1393" s="676" t="s">
        <v>65995</v>
      </c>
      <c r="B1393" s="676" t="s">
        <v>65996</v>
      </c>
      <c r="C1393" s="676" t="s">
        <v>6</v>
      </c>
      <c r="D1393" s="116" t="s">
        <v>65997</v>
      </c>
    </row>
    <row r="1394" spans="1:4" ht="13.5">
      <c r="A1394" s="676" t="s">
        <v>65998</v>
      </c>
      <c r="B1394" s="676" t="s">
        <v>65999</v>
      </c>
      <c r="C1394" s="676" t="s">
        <v>6</v>
      </c>
      <c r="D1394" s="116" t="s">
        <v>66000</v>
      </c>
    </row>
    <row r="1395" spans="1:4" ht="13.5">
      <c r="A1395" s="676" t="s">
        <v>66001</v>
      </c>
      <c r="B1395" s="676" t="s">
        <v>66002</v>
      </c>
      <c r="C1395" s="676" t="s">
        <v>6</v>
      </c>
      <c r="D1395" s="116" t="s">
        <v>66003</v>
      </c>
    </row>
    <row r="1396" spans="1:4" ht="13.5">
      <c r="A1396" s="676" t="s">
        <v>66004</v>
      </c>
      <c r="B1396" s="676" t="s">
        <v>66005</v>
      </c>
      <c r="C1396" s="676" t="s">
        <v>6</v>
      </c>
      <c r="D1396" s="116" t="s">
        <v>66006</v>
      </c>
    </row>
    <row r="1397" spans="1:4" ht="13.5">
      <c r="A1397" s="676" t="s">
        <v>66007</v>
      </c>
      <c r="B1397" s="676" t="s">
        <v>66008</v>
      </c>
      <c r="C1397" s="676" t="s">
        <v>6</v>
      </c>
      <c r="D1397" s="116" t="s">
        <v>66009</v>
      </c>
    </row>
    <row r="1398" spans="1:4" ht="13.5">
      <c r="A1398" s="676" t="s">
        <v>66010</v>
      </c>
      <c r="B1398" s="676" t="s">
        <v>66011</v>
      </c>
      <c r="C1398" s="676" t="s">
        <v>6</v>
      </c>
      <c r="D1398" s="116" t="s">
        <v>66012</v>
      </c>
    </row>
    <row r="1399" spans="1:4" ht="13.5">
      <c r="A1399" s="676" t="s">
        <v>26022</v>
      </c>
      <c r="B1399" s="676" t="s">
        <v>66013</v>
      </c>
      <c r="C1399" s="676" t="s">
        <v>6</v>
      </c>
      <c r="D1399" s="116" t="s">
        <v>66014</v>
      </c>
    </row>
    <row r="1400" spans="1:4" ht="13.5">
      <c r="A1400" s="676" t="s">
        <v>26023</v>
      </c>
      <c r="B1400" s="676" t="s">
        <v>66015</v>
      </c>
      <c r="C1400" s="676" t="s">
        <v>6</v>
      </c>
      <c r="D1400" s="116" t="s">
        <v>66016</v>
      </c>
    </row>
    <row r="1401" spans="1:4" ht="13.5">
      <c r="A1401" s="676" t="s">
        <v>66017</v>
      </c>
      <c r="B1401" s="676" t="s">
        <v>66018</v>
      </c>
      <c r="C1401" s="676" t="s">
        <v>6</v>
      </c>
      <c r="D1401" s="116" t="s">
        <v>66019</v>
      </c>
    </row>
    <row r="1402" spans="1:4" ht="13.5">
      <c r="A1402" s="676" t="s">
        <v>26024</v>
      </c>
      <c r="B1402" s="676" t="s">
        <v>66020</v>
      </c>
      <c r="C1402" s="676" t="s">
        <v>6</v>
      </c>
      <c r="D1402" s="116" t="s">
        <v>66021</v>
      </c>
    </row>
    <row r="1403" spans="1:4" ht="13.5">
      <c r="A1403" s="676" t="s">
        <v>26025</v>
      </c>
      <c r="B1403" s="676" t="s">
        <v>66022</v>
      </c>
      <c r="C1403" s="676" t="s">
        <v>58</v>
      </c>
      <c r="D1403" s="116" t="s">
        <v>66023</v>
      </c>
    </row>
    <row r="1404" spans="1:4" ht="13.5">
      <c r="A1404" s="676" t="s">
        <v>26026</v>
      </c>
      <c r="B1404" s="676" t="s">
        <v>66024</v>
      </c>
      <c r="C1404" s="676" t="s">
        <v>58</v>
      </c>
      <c r="D1404" s="116" t="s">
        <v>66025</v>
      </c>
    </row>
    <row r="1405" spans="1:4" ht="13.5">
      <c r="A1405" s="676" t="s">
        <v>26027</v>
      </c>
      <c r="B1405" s="676" t="s">
        <v>66026</v>
      </c>
      <c r="C1405" s="676" t="s">
        <v>58</v>
      </c>
      <c r="D1405" s="116" t="s">
        <v>66027</v>
      </c>
    </row>
    <row r="1406" spans="1:4" ht="13.5">
      <c r="A1406" s="676" t="s">
        <v>26028</v>
      </c>
      <c r="B1406" s="676" t="s">
        <v>66028</v>
      </c>
      <c r="C1406" s="676" t="s">
        <v>58</v>
      </c>
      <c r="D1406" s="116" t="s">
        <v>66029</v>
      </c>
    </row>
    <row r="1407" spans="1:4" ht="13.5">
      <c r="A1407" s="676" t="s">
        <v>26029</v>
      </c>
      <c r="B1407" s="676" t="s">
        <v>66030</v>
      </c>
      <c r="C1407" s="676" t="s">
        <v>6</v>
      </c>
      <c r="D1407" s="116" t="s">
        <v>66031</v>
      </c>
    </row>
    <row r="1408" spans="1:4" ht="13.5">
      <c r="A1408" s="676" t="s">
        <v>26030</v>
      </c>
      <c r="B1408" s="676" t="s">
        <v>66032</v>
      </c>
      <c r="C1408" s="676" t="s">
        <v>58</v>
      </c>
      <c r="D1408" s="116" t="s">
        <v>66033</v>
      </c>
    </row>
    <row r="1409" spans="1:4" ht="13.5">
      <c r="A1409" s="676" t="s">
        <v>26031</v>
      </c>
      <c r="B1409" s="676" t="s">
        <v>66034</v>
      </c>
      <c r="C1409" s="676" t="s">
        <v>58</v>
      </c>
      <c r="D1409" s="116" t="s">
        <v>66035</v>
      </c>
    </row>
    <row r="1410" spans="1:4" ht="13.5">
      <c r="A1410" s="676" t="s">
        <v>26032</v>
      </c>
      <c r="B1410" s="676" t="s">
        <v>66036</v>
      </c>
      <c r="C1410" s="676" t="s">
        <v>6</v>
      </c>
      <c r="D1410" s="116" t="s">
        <v>66037</v>
      </c>
    </row>
    <row r="1411" spans="1:4" ht="13.5">
      <c r="A1411" s="676" t="s">
        <v>26033</v>
      </c>
      <c r="B1411" s="676" t="s">
        <v>66038</v>
      </c>
      <c r="C1411" s="676" t="s">
        <v>58</v>
      </c>
      <c r="D1411" s="116" t="s">
        <v>66039</v>
      </c>
    </row>
    <row r="1412" spans="1:4" ht="13.5">
      <c r="A1412" s="676" t="s">
        <v>26034</v>
      </c>
      <c r="B1412" s="676" t="s">
        <v>66040</v>
      </c>
      <c r="C1412" s="676" t="s">
        <v>6</v>
      </c>
      <c r="D1412" s="116" t="s">
        <v>66041</v>
      </c>
    </row>
    <row r="1413" spans="1:4" ht="13.5">
      <c r="A1413" s="676" t="s">
        <v>26035</v>
      </c>
      <c r="B1413" s="676" t="s">
        <v>66042</v>
      </c>
      <c r="C1413" s="676" t="s">
        <v>58</v>
      </c>
      <c r="D1413" s="116" t="s">
        <v>66043</v>
      </c>
    </row>
    <row r="1414" spans="1:4" ht="13.5">
      <c r="A1414" s="676" t="s">
        <v>26036</v>
      </c>
      <c r="B1414" s="676" t="s">
        <v>66044</v>
      </c>
      <c r="C1414" s="676" t="s">
        <v>6</v>
      </c>
      <c r="D1414" s="116" t="s">
        <v>66045</v>
      </c>
    </row>
    <row r="1415" spans="1:4" ht="13.5">
      <c r="A1415" s="676" t="s">
        <v>26037</v>
      </c>
      <c r="B1415" s="676" t="s">
        <v>66046</v>
      </c>
      <c r="C1415" s="676" t="s">
        <v>58</v>
      </c>
      <c r="D1415" s="116" t="s">
        <v>66047</v>
      </c>
    </row>
    <row r="1416" spans="1:4" ht="13.5">
      <c r="A1416" s="676" t="s">
        <v>26038</v>
      </c>
      <c r="B1416" s="676" t="s">
        <v>66048</v>
      </c>
      <c r="C1416" s="676" t="s">
        <v>58</v>
      </c>
      <c r="D1416" s="116" t="s">
        <v>66049</v>
      </c>
    </row>
    <row r="1417" spans="1:4" ht="13.5">
      <c r="A1417" s="676" t="s">
        <v>26039</v>
      </c>
      <c r="B1417" s="676" t="s">
        <v>66050</v>
      </c>
      <c r="C1417" s="676" t="s">
        <v>58</v>
      </c>
      <c r="D1417" s="116" t="s">
        <v>66051</v>
      </c>
    </row>
    <row r="1418" spans="1:4" ht="13.5">
      <c r="A1418" s="676" t="s">
        <v>26040</v>
      </c>
      <c r="B1418" s="676" t="s">
        <v>66052</v>
      </c>
      <c r="C1418" s="676" t="s">
        <v>6</v>
      </c>
      <c r="D1418" s="116" t="s">
        <v>66053</v>
      </c>
    </row>
    <row r="1419" spans="1:4" ht="13.5">
      <c r="A1419" s="676" t="s">
        <v>26041</v>
      </c>
      <c r="B1419" s="676" t="s">
        <v>66054</v>
      </c>
      <c r="C1419" s="676" t="s">
        <v>58</v>
      </c>
      <c r="D1419" s="116" t="s">
        <v>66055</v>
      </c>
    </row>
    <row r="1420" spans="1:4" ht="13.5">
      <c r="A1420" s="676" t="s">
        <v>26042</v>
      </c>
      <c r="B1420" s="676" t="s">
        <v>66056</v>
      </c>
      <c r="C1420" s="676" t="s">
        <v>58</v>
      </c>
      <c r="D1420" s="116" t="s">
        <v>66057</v>
      </c>
    </row>
    <row r="1421" spans="1:4" ht="13.5">
      <c r="A1421" s="676" t="s">
        <v>26043</v>
      </c>
      <c r="B1421" s="676" t="s">
        <v>66058</v>
      </c>
      <c r="C1421" s="676" t="s">
        <v>6</v>
      </c>
      <c r="D1421" s="116" t="s">
        <v>66059</v>
      </c>
    </row>
    <row r="1422" spans="1:4" ht="13.5">
      <c r="A1422" s="676" t="s">
        <v>26044</v>
      </c>
      <c r="B1422" s="676" t="s">
        <v>66060</v>
      </c>
      <c r="C1422" s="676" t="s">
        <v>58</v>
      </c>
      <c r="D1422" s="116" t="s">
        <v>66061</v>
      </c>
    </row>
    <row r="1423" spans="1:4" ht="13.5">
      <c r="A1423" s="676" t="s">
        <v>26045</v>
      </c>
      <c r="B1423" s="676" t="s">
        <v>66062</v>
      </c>
      <c r="C1423" s="676" t="s">
        <v>6</v>
      </c>
      <c r="D1423" s="116" t="s">
        <v>66063</v>
      </c>
    </row>
    <row r="1424" spans="1:4" ht="13.5">
      <c r="A1424" s="676" t="s">
        <v>26046</v>
      </c>
      <c r="B1424" s="676" t="s">
        <v>66064</v>
      </c>
      <c r="C1424" s="676" t="s">
        <v>58</v>
      </c>
      <c r="D1424" s="116" t="s">
        <v>66049</v>
      </c>
    </row>
    <row r="1425" spans="1:4" ht="13.5">
      <c r="A1425" s="676" t="s">
        <v>26047</v>
      </c>
      <c r="B1425" s="676" t="s">
        <v>66065</v>
      </c>
      <c r="C1425" s="676" t="s">
        <v>6</v>
      </c>
      <c r="D1425" s="116" t="s">
        <v>66066</v>
      </c>
    </row>
    <row r="1426" spans="1:4" ht="13.5">
      <c r="A1426" s="676" t="s">
        <v>26048</v>
      </c>
      <c r="B1426" s="676" t="s">
        <v>66067</v>
      </c>
      <c r="C1426" s="676" t="s">
        <v>58</v>
      </c>
      <c r="D1426" s="116" t="s">
        <v>66051</v>
      </c>
    </row>
    <row r="1427" spans="1:4" ht="13.5">
      <c r="A1427" s="676" t="s">
        <v>26049</v>
      </c>
      <c r="B1427" s="676" t="s">
        <v>66068</v>
      </c>
      <c r="C1427" s="676" t="s">
        <v>6</v>
      </c>
      <c r="D1427" s="116" t="s">
        <v>66069</v>
      </c>
    </row>
    <row r="1428" spans="1:4" ht="13.5">
      <c r="A1428" s="676" t="s">
        <v>26050</v>
      </c>
      <c r="B1428" s="676" t="s">
        <v>66070</v>
      </c>
      <c r="C1428" s="676" t="s">
        <v>58</v>
      </c>
      <c r="D1428" s="116" t="s">
        <v>66055</v>
      </c>
    </row>
    <row r="1429" spans="1:4" ht="13.5">
      <c r="A1429" s="676" t="s">
        <v>26051</v>
      </c>
      <c r="B1429" s="676" t="s">
        <v>66071</v>
      </c>
      <c r="C1429" s="676" t="s">
        <v>6</v>
      </c>
      <c r="D1429" s="116" t="s">
        <v>66072</v>
      </c>
    </row>
    <row r="1430" spans="1:4" ht="13.5">
      <c r="A1430" s="676" t="s">
        <v>26052</v>
      </c>
      <c r="B1430" s="676" t="s">
        <v>66073</v>
      </c>
      <c r="C1430" s="676" t="s">
        <v>58</v>
      </c>
      <c r="D1430" s="116" t="s">
        <v>66057</v>
      </c>
    </row>
    <row r="1431" spans="1:4" ht="13.5">
      <c r="A1431" s="676" t="s">
        <v>26053</v>
      </c>
      <c r="B1431" s="676" t="s">
        <v>66074</v>
      </c>
      <c r="C1431" s="676" t="s">
        <v>6</v>
      </c>
      <c r="D1431" s="116" t="s">
        <v>66075</v>
      </c>
    </row>
    <row r="1432" spans="1:4" ht="13.5">
      <c r="A1432" s="676" t="s">
        <v>26054</v>
      </c>
      <c r="B1432" s="676" t="s">
        <v>66076</v>
      </c>
      <c r="C1432" s="676" t="s">
        <v>58</v>
      </c>
      <c r="D1432" s="116" t="s">
        <v>66061</v>
      </c>
    </row>
    <row r="1433" spans="1:4" ht="13.5">
      <c r="A1433" s="676" t="s">
        <v>26055</v>
      </c>
      <c r="B1433" s="676" t="s">
        <v>66077</v>
      </c>
      <c r="C1433" s="676" t="s">
        <v>6</v>
      </c>
      <c r="D1433" s="116" t="s">
        <v>66078</v>
      </c>
    </row>
    <row r="1434" spans="1:4" ht="13.5">
      <c r="A1434" s="676" t="s">
        <v>26056</v>
      </c>
      <c r="B1434" s="676" t="s">
        <v>66079</v>
      </c>
      <c r="C1434" s="676" t="s">
        <v>58</v>
      </c>
      <c r="D1434" s="116" t="s">
        <v>66080</v>
      </c>
    </row>
    <row r="1435" spans="1:4" ht="13.5">
      <c r="A1435" s="676" t="s">
        <v>26057</v>
      </c>
      <c r="B1435" s="676" t="s">
        <v>66081</v>
      </c>
      <c r="C1435" s="676" t="s">
        <v>6</v>
      </c>
      <c r="D1435" s="116" t="s">
        <v>66082</v>
      </c>
    </row>
    <row r="1436" spans="1:4" ht="13.5">
      <c r="A1436" s="676" t="s">
        <v>26058</v>
      </c>
      <c r="B1436" s="676" t="s">
        <v>66083</v>
      </c>
      <c r="C1436" s="676" t="s">
        <v>58</v>
      </c>
      <c r="D1436" s="116" t="s">
        <v>66084</v>
      </c>
    </row>
    <row r="1437" spans="1:4" ht="13.5">
      <c r="A1437" s="676" t="s">
        <v>26059</v>
      </c>
      <c r="B1437" s="676" t="s">
        <v>66085</v>
      </c>
      <c r="C1437" s="676" t="s">
        <v>6</v>
      </c>
      <c r="D1437" s="116" t="s">
        <v>66086</v>
      </c>
    </row>
    <row r="1438" spans="1:4" ht="13.5">
      <c r="A1438" s="676" t="s">
        <v>26060</v>
      </c>
      <c r="B1438" s="676" t="s">
        <v>66087</v>
      </c>
      <c r="C1438" s="676" t="s">
        <v>58</v>
      </c>
      <c r="D1438" s="116" t="s">
        <v>66088</v>
      </c>
    </row>
    <row r="1439" spans="1:4" ht="13.5">
      <c r="A1439" s="676" t="s">
        <v>26061</v>
      </c>
      <c r="B1439" s="676" t="s">
        <v>66089</v>
      </c>
      <c r="C1439" s="676" t="s">
        <v>6</v>
      </c>
      <c r="D1439" s="116" t="s">
        <v>66090</v>
      </c>
    </row>
    <row r="1440" spans="1:4" ht="13.5">
      <c r="A1440" s="676" t="s">
        <v>26062</v>
      </c>
      <c r="B1440" s="676" t="s">
        <v>66091</v>
      </c>
      <c r="C1440" s="676" t="s">
        <v>58</v>
      </c>
      <c r="D1440" s="116" t="s">
        <v>66092</v>
      </c>
    </row>
    <row r="1441" spans="1:4" ht="13.5">
      <c r="A1441" s="676" t="s">
        <v>26063</v>
      </c>
      <c r="B1441" s="676" t="s">
        <v>66093</v>
      </c>
      <c r="C1441" s="676" t="s">
        <v>6</v>
      </c>
      <c r="D1441" s="116" t="s">
        <v>66094</v>
      </c>
    </row>
    <row r="1442" spans="1:4" ht="13.5">
      <c r="A1442" s="676" t="s">
        <v>26064</v>
      </c>
      <c r="B1442" s="676" t="s">
        <v>66095</v>
      </c>
      <c r="C1442" s="676" t="s">
        <v>58</v>
      </c>
      <c r="D1442" s="116" t="s">
        <v>66080</v>
      </c>
    </row>
    <row r="1443" spans="1:4" ht="13.5">
      <c r="A1443" s="676" t="s">
        <v>26065</v>
      </c>
      <c r="B1443" s="676" t="s">
        <v>66096</v>
      </c>
      <c r="C1443" s="676" t="s">
        <v>6</v>
      </c>
      <c r="D1443" s="116" t="s">
        <v>66097</v>
      </c>
    </row>
    <row r="1444" spans="1:4" ht="13.5">
      <c r="A1444" s="676" t="s">
        <v>26066</v>
      </c>
      <c r="B1444" s="676" t="s">
        <v>66098</v>
      </c>
      <c r="C1444" s="676" t="s">
        <v>58</v>
      </c>
      <c r="D1444" s="116" t="s">
        <v>66099</v>
      </c>
    </row>
    <row r="1445" spans="1:4" ht="13.5">
      <c r="A1445" s="676" t="s">
        <v>26067</v>
      </c>
      <c r="B1445" s="676" t="s">
        <v>66100</v>
      </c>
      <c r="C1445" s="676" t="s">
        <v>6</v>
      </c>
      <c r="D1445" s="116" t="s">
        <v>66101</v>
      </c>
    </row>
    <row r="1446" spans="1:4" ht="13.5">
      <c r="A1446" s="676" t="s">
        <v>26068</v>
      </c>
      <c r="B1446" s="676" t="s">
        <v>66102</v>
      </c>
      <c r="C1446" s="676" t="s">
        <v>58</v>
      </c>
      <c r="D1446" s="116" t="s">
        <v>66103</v>
      </c>
    </row>
    <row r="1447" spans="1:4" ht="13.5">
      <c r="A1447" s="676" t="s">
        <v>26069</v>
      </c>
      <c r="B1447" s="676" t="s">
        <v>66104</v>
      </c>
      <c r="C1447" s="676" t="s">
        <v>6</v>
      </c>
      <c r="D1447" s="116" t="s">
        <v>66105</v>
      </c>
    </row>
    <row r="1448" spans="1:4" ht="13.5">
      <c r="A1448" s="676" t="s">
        <v>26070</v>
      </c>
      <c r="B1448" s="676" t="s">
        <v>66106</v>
      </c>
      <c r="C1448" s="676" t="s">
        <v>58</v>
      </c>
      <c r="D1448" s="116" t="s">
        <v>66107</v>
      </c>
    </row>
    <row r="1449" spans="1:4" ht="13.5">
      <c r="A1449" s="676" t="s">
        <v>26071</v>
      </c>
      <c r="B1449" s="676" t="s">
        <v>66108</v>
      </c>
      <c r="C1449" s="676" t="s">
        <v>6</v>
      </c>
      <c r="D1449" s="116" t="s">
        <v>66109</v>
      </c>
    </row>
    <row r="1450" spans="1:4" ht="13.5">
      <c r="A1450" s="676" t="s">
        <v>26072</v>
      </c>
      <c r="B1450" s="676" t="s">
        <v>66110</v>
      </c>
      <c r="C1450" s="676" t="s">
        <v>58</v>
      </c>
      <c r="D1450" s="116" t="s">
        <v>66099</v>
      </c>
    </row>
    <row r="1451" spans="1:4" ht="13.5">
      <c r="A1451" s="676" t="s">
        <v>26073</v>
      </c>
      <c r="B1451" s="676" t="s">
        <v>66111</v>
      </c>
      <c r="C1451" s="676" t="s">
        <v>6</v>
      </c>
      <c r="D1451" s="116" t="s">
        <v>66112</v>
      </c>
    </row>
    <row r="1452" spans="1:4" ht="13.5">
      <c r="A1452" s="676" t="s">
        <v>26074</v>
      </c>
      <c r="B1452" s="676" t="s">
        <v>66113</v>
      </c>
      <c r="C1452" s="676" t="s">
        <v>58</v>
      </c>
      <c r="D1452" s="116" t="s">
        <v>66114</v>
      </c>
    </row>
    <row r="1453" spans="1:4" ht="13.5">
      <c r="A1453" s="676" t="s">
        <v>26075</v>
      </c>
      <c r="B1453" s="676" t="s">
        <v>66115</v>
      </c>
      <c r="C1453" s="676" t="s">
        <v>6</v>
      </c>
      <c r="D1453" s="116" t="s">
        <v>66116</v>
      </c>
    </row>
    <row r="1454" spans="1:4" ht="13.5">
      <c r="A1454" s="676" t="s">
        <v>26076</v>
      </c>
      <c r="B1454" s="676" t="s">
        <v>66117</v>
      </c>
      <c r="C1454" s="676" t="s">
        <v>58</v>
      </c>
      <c r="D1454" s="116" t="s">
        <v>66118</v>
      </c>
    </row>
    <row r="1455" spans="1:4" ht="13.5">
      <c r="A1455" s="676" t="s">
        <v>26077</v>
      </c>
      <c r="B1455" s="676" t="s">
        <v>66119</v>
      </c>
      <c r="C1455" s="676" t="s">
        <v>6</v>
      </c>
      <c r="D1455" s="116" t="s">
        <v>66120</v>
      </c>
    </row>
    <row r="1456" spans="1:4" ht="13.5">
      <c r="A1456" s="676" t="s">
        <v>26078</v>
      </c>
      <c r="B1456" s="676" t="s">
        <v>66121</v>
      </c>
      <c r="C1456" s="676" t="s">
        <v>58</v>
      </c>
      <c r="D1456" s="116" t="s">
        <v>66114</v>
      </c>
    </row>
    <row r="1457" spans="1:4" ht="13.5">
      <c r="A1457" s="676" t="s">
        <v>26079</v>
      </c>
      <c r="B1457" s="676" t="s">
        <v>66122</v>
      </c>
      <c r="C1457" s="676" t="s">
        <v>6</v>
      </c>
      <c r="D1457" s="116" t="s">
        <v>66123</v>
      </c>
    </row>
    <row r="1458" spans="1:4" ht="13.5">
      <c r="A1458" s="676" t="s">
        <v>26080</v>
      </c>
      <c r="B1458" s="676" t="s">
        <v>66124</v>
      </c>
      <c r="C1458" s="676" t="s">
        <v>58</v>
      </c>
      <c r="D1458" s="116" t="s">
        <v>66125</v>
      </c>
    </row>
    <row r="1459" spans="1:4" ht="13.5">
      <c r="A1459" s="676" t="s">
        <v>26081</v>
      </c>
      <c r="B1459" s="676" t="s">
        <v>66126</v>
      </c>
      <c r="C1459" s="676" t="s">
        <v>6</v>
      </c>
      <c r="D1459" s="116" t="s">
        <v>66127</v>
      </c>
    </row>
    <row r="1460" spans="1:4" ht="13.5">
      <c r="A1460" s="676" t="s">
        <v>26082</v>
      </c>
      <c r="B1460" s="676" t="s">
        <v>66128</v>
      </c>
      <c r="C1460" s="676" t="s">
        <v>58</v>
      </c>
      <c r="D1460" s="116" t="s">
        <v>66125</v>
      </c>
    </row>
    <row r="1461" spans="1:4" ht="13.5">
      <c r="A1461" s="676" t="s">
        <v>26083</v>
      </c>
      <c r="B1461" s="676" t="s">
        <v>66129</v>
      </c>
      <c r="C1461" s="676" t="s">
        <v>6</v>
      </c>
      <c r="D1461" s="116" t="s">
        <v>66130</v>
      </c>
    </row>
    <row r="1462" spans="1:4" ht="13.5">
      <c r="A1462" s="676" t="s">
        <v>26084</v>
      </c>
      <c r="B1462" s="676" t="s">
        <v>66131</v>
      </c>
      <c r="C1462" s="676" t="s">
        <v>58</v>
      </c>
      <c r="D1462" s="116" t="s">
        <v>66132</v>
      </c>
    </row>
    <row r="1463" spans="1:4" ht="13.5">
      <c r="A1463" s="676" t="s">
        <v>26085</v>
      </c>
      <c r="B1463" s="676" t="s">
        <v>66133</v>
      </c>
      <c r="C1463" s="676" t="s">
        <v>6</v>
      </c>
      <c r="D1463" s="116" t="s">
        <v>66134</v>
      </c>
    </row>
    <row r="1464" spans="1:4" ht="13.5">
      <c r="A1464" s="676" t="s">
        <v>26086</v>
      </c>
      <c r="B1464" s="676" t="s">
        <v>66135</v>
      </c>
      <c r="C1464" s="676" t="s">
        <v>58</v>
      </c>
      <c r="D1464" s="116" t="s">
        <v>66136</v>
      </c>
    </row>
    <row r="1465" spans="1:4" ht="13.5">
      <c r="A1465" s="676" t="s">
        <v>26087</v>
      </c>
      <c r="B1465" s="676" t="s">
        <v>66137</v>
      </c>
      <c r="C1465" s="676" t="s">
        <v>58</v>
      </c>
      <c r="D1465" s="116" t="s">
        <v>66138</v>
      </c>
    </row>
    <row r="1466" spans="1:4" ht="13.5">
      <c r="A1466" s="676" t="s">
        <v>26088</v>
      </c>
      <c r="B1466" s="676" t="s">
        <v>66139</v>
      </c>
      <c r="C1466" s="676" t="s">
        <v>58</v>
      </c>
      <c r="D1466" s="116" t="s">
        <v>66140</v>
      </c>
    </row>
    <row r="1467" spans="1:4" ht="13.5">
      <c r="A1467" s="676" t="s">
        <v>26089</v>
      </c>
      <c r="B1467" s="676" t="s">
        <v>66141</v>
      </c>
      <c r="C1467" s="676" t="s">
        <v>6</v>
      </c>
      <c r="D1467" s="116" t="s">
        <v>66142</v>
      </c>
    </row>
    <row r="1468" spans="1:4" ht="13.5">
      <c r="A1468" s="676" t="s">
        <v>26090</v>
      </c>
      <c r="B1468" s="676" t="s">
        <v>66143</v>
      </c>
      <c r="C1468" s="676" t="s">
        <v>6</v>
      </c>
      <c r="D1468" s="116" t="s">
        <v>66144</v>
      </c>
    </row>
    <row r="1469" spans="1:4" ht="13.5">
      <c r="A1469" s="676" t="s">
        <v>26091</v>
      </c>
      <c r="B1469" s="676" t="s">
        <v>66145</v>
      </c>
      <c r="C1469" s="676" t="s">
        <v>6</v>
      </c>
      <c r="D1469" s="116" t="s">
        <v>66146</v>
      </c>
    </row>
    <row r="1470" spans="1:4" ht="13.5">
      <c r="A1470" s="676" t="s">
        <v>26092</v>
      </c>
      <c r="B1470" s="676" t="s">
        <v>66147</v>
      </c>
      <c r="C1470" s="676" t="s">
        <v>6</v>
      </c>
      <c r="D1470" s="116" t="s">
        <v>66148</v>
      </c>
    </row>
    <row r="1471" spans="1:4" ht="13.5">
      <c r="A1471" s="676" t="s">
        <v>26093</v>
      </c>
      <c r="B1471" s="676" t="s">
        <v>66149</v>
      </c>
      <c r="C1471" s="676" t="s">
        <v>58</v>
      </c>
      <c r="D1471" s="116" t="s">
        <v>66150</v>
      </c>
    </row>
    <row r="1472" spans="1:4" ht="13.5">
      <c r="A1472" s="676" t="s">
        <v>66151</v>
      </c>
      <c r="B1472" s="676" t="s">
        <v>66152</v>
      </c>
      <c r="C1472" s="676" t="s">
        <v>6</v>
      </c>
      <c r="D1472" s="116" t="s">
        <v>66153</v>
      </c>
    </row>
    <row r="1473" spans="1:4" ht="13.5">
      <c r="A1473" s="676" t="s">
        <v>26094</v>
      </c>
      <c r="B1473" s="676" t="s">
        <v>66154</v>
      </c>
      <c r="C1473" s="676" t="s">
        <v>6</v>
      </c>
      <c r="D1473" s="116" t="s">
        <v>66155</v>
      </c>
    </row>
    <row r="1474" spans="1:4" ht="13.5">
      <c r="A1474" s="676" t="s">
        <v>26095</v>
      </c>
      <c r="B1474" s="676" t="s">
        <v>26096</v>
      </c>
      <c r="C1474" s="676" t="s">
        <v>6</v>
      </c>
      <c r="D1474" s="116" t="s">
        <v>66156</v>
      </c>
    </row>
    <row r="1475" spans="1:4" ht="13.5">
      <c r="A1475" s="676" t="s">
        <v>26097</v>
      </c>
      <c r="B1475" s="676" t="s">
        <v>26098</v>
      </c>
      <c r="C1475" s="676" t="s">
        <v>6</v>
      </c>
      <c r="D1475" s="116" t="s">
        <v>66157</v>
      </c>
    </row>
    <row r="1476" spans="1:4" ht="13.5">
      <c r="A1476" s="676" t="s">
        <v>26099</v>
      </c>
      <c r="B1476" s="676" t="s">
        <v>26100</v>
      </c>
      <c r="C1476" s="676" t="s">
        <v>6</v>
      </c>
      <c r="D1476" s="116" t="s">
        <v>66158</v>
      </c>
    </row>
    <row r="1477" spans="1:4" ht="13.5">
      <c r="A1477" s="676" t="s">
        <v>26101</v>
      </c>
      <c r="B1477" s="676" t="s">
        <v>26102</v>
      </c>
      <c r="C1477" s="676" t="s">
        <v>6</v>
      </c>
      <c r="D1477" s="116" t="s">
        <v>66159</v>
      </c>
    </row>
    <row r="1478" spans="1:4" ht="13.5">
      <c r="A1478" s="676" t="s">
        <v>26103</v>
      </c>
      <c r="B1478" s="676" t="s">
        <v>26104</v>
      </c>
      <c r="C1478" s="676" t="s">
        <v>6</v>
      </c>
      <c r="D1478" s="116" t="s">
        <v>66160</v>
      </c>
    </row>
    <row r="1479" spans="1:4" ht="13.5">
      <c r="A1479" s="676" t="s">
        <v>26105</v>
      </c>
      <c r="B1479" s="676" t="s">
        <v>26106</v>
      </c>
      <c r="C1479" s="676" t="s">
        <v>6</v>
      </c>
      <c r="D1479" s="116" t="s">
        <v>66161</v>
      </c>
    </row>
    <row r="1480" spans="1:4" ht="13.5">
      <c r="A1480" s="676" t="s">
        <v>26107</v>
      </c>
      <c r="B1480" s="676" t="s">
        <v>26108</v>
      </c>
      <c r="C1480" s="676" t="s">
        <v>6</v>
      </c>
      <c r="D1480" s="116" t="s">
        <v>66162</v>
      </c>
    </row>
    <row r="1481" spans="1:4" ht="13.5">
      <c r="A1481" s="676" t="s">
        <v>26109</v>
      </c>
      <c r="B1481" s="676" t="s">
        <v>26110</v>
      </c>
      <c r="C1481" s="676" t="s">
        <v>6</v>
      </c>
      <c r="D1481" s="116" t="s">
        <v>66163</v>
      </c>
    </row>
    <row r="1482" spans="1:4" ht="13.5">
      <c r="A1482" s="676" t="s">
        <v>26111</v>
      </c>
      <c r="B1482" s="676" t="s">
        <v>26112</v>
      </c>
      <c r="C1482" s="676" t="s">
        <v>6</v>
      </c>
      <c r="D1482" s="116" t="s">
        <v>66164</v>
      </c>
    </row>
    <row r="1483" spans="1:4" ht="13.5">
      <c r="A1483" s="676" t="s">
        <v>26113</v>
      </c>
      <c r="B1483" s="676" t="s">
        <v>26114</v>
      </c>
      <c r="C1483" s="676" t="s">
        <v>6</v>
      </c>
      <c r="D1483" s="116" t="s">
        <v>66165</v>
      </c>
    </row>
    <row r="1484" spans="1:4" ht="13.5">
      <c r="A1484" s="676" t="s">
        <v>26115</v>
      </c>
      <c r="B1484" s="676" t="s">
        <v>26116</v>
      </c>
      <c r="C1484" s="676" t="s">
        <v>6</v>
      </c>
      <c r="D1484" s="116" t="s">
        <v>66031</v>
      </c>
    </row>
    <row r="1485" spans="1:4" ht="13.5">
      <c r="A1485" s="676" t="s">
        <v>26117</v>
      </c>
      <c r="B1485" s="676" t="s">
        <v>26118</v>
      </c>
      <c r="C1485" s="676" t="s">
        <v>6</v>
      </c>
      <c r="D1485" s="116" t="s">
        <v>66166</v>
      </c>
    </row>
    <row r="1486" spans="1:4" ht="13.5">
      <c r="A1486" s="676" t="s">
        <v>26119</v>
      </c>
      <c r="B1486" s="676" t="s">
        <v>26120</v>
      </c>
      <c r="C1486" s="676" t="s">
        <v>6</v>
      </c>
      <c r="D1486" s="116" t="s">
        <v>66167</v>
      </c>
    </row>
    <row r="1487" spans="1:4" ht="13.5">
      <c r="A1487" s="676" t="s">
        <v>26121</v>
      </c>
      <c r="B1487" s="676" t="s">
        <v>26122</v>
      </c>
      <c r="C1487" s="676" t="s">
        <v>6</v>
      </c>
      <c r="D1487" s="116" t="s">
        <v>66168</v>
      </c>
    </row>
    <row r="1488" spans="1:4" ht="13.5">
      <c r="A1488" s="676" t="s">
        <v>26123</v>
      </c>
      <c r="B1488" s="676" t="s">
        <v>26124</v>
      </c>
      <c r="C1488" s="676" t="s">
        <v>6</v>
      </c>
      <c r="D1488" s="116" t="s">
        <v>66169</v>
      </c>
    </row>
    <row r="1489" spans="1:4" ht="13.5">
      <c r="A1489" s="676" t="s">
        <v>26125</v>
      </c>
      <c r="B1489" s="676" t="s">
        <v>26126</v>
      </c>
      <c r="C1489" s="676" t="s">
        <v>6</v>
      </c>
      <c r="D1489" s="116" t="s">
        <v>66170</v>
      </c>
    </row>
    <row r="1490" spans="1:4" ht="13.5">
      <c r="A1490" s="676" t="s">
        <v>26127</v>
      </c>
      <c r="B1490" s="676" t="s">
        <v>26128</v>
      </c>
      <c r="C1490" s="676" t="s">
        <v>6</v>
      </c>
      <c r="D1490" s="116" t="s">
        <v>66171</v>
      </c>
    </row>
    <row r="1491" spans="1:4" ht="13.5">
      <c r="A1491" s="676" t="s">
        <v>26129</v>
      </c>
      <c r="B1491" s="676" t="s">
        <v>26130</v>
      </c>
      <c r="C1491" s="676" t="s">
        <v>6</v>
      </c>
      <c r="D1491" s="116" t="s">
        <v>66172</v>
      </c>
    </row>
    <row r="1492" spans="1:4" ht="13.5">
      <c r="A1492" s="676" t="s">
        <v>26131</v>
      </c>
      <c r="B1492" s="676" t="s">
        <v>26132</v>
      </c>
      <c r="C1492" s="676" t="s">
        <v>6</v>
      </c>
      <c r="D1492" s="116" t="s">
        <v>66173</v>
      </c>
    </row>
    <row r="1493" spans="1:4" ht="13.5">
      <c r="A1493" s="676" t="s">
        <v>26133</v>
      </c>
      <c r="B1493" s="676" t="s">
        <v>26134</v>
      </c>
      <c r="C1493" s="676" t="s">
        <v>6</v>
      </c>
      <c r="D1493" s="116" t="s">
        <v>66174</v>
      </c>
    </row>
    <row r="1494" spans="1:4" ht="13.5">
      <c r="A1494" s="676" t="s">
        <v>26135</v>
      </c>
      <c r="B1494" s="676" t="s">
        <v>66175</v>
      </c>
      <c r="C1494" s="676" t="s">
        <v>58</v>
      </c>
      <c r="D1494" s="116" t="s">
        <v>66176</v>
      </c>
    </row>
    <row r="1495" spans="1:4" ht="13.5">
      <c r="A1495" s="676" t="s">
        <v>26136</v>
      </c>
      <c r="B1495" s="676" t="s">
        <v>66177</v>
      </c>
      <c r="C1495" s="676" t="s">
        <v>58</v>
      </c>
      <c r="D1495" s="116" t="s">
        <v>66178</v>
      </c>
    </row>
    <row r="1496" spans="1:4" ht="13.5">
      <c r="A1496" s="676" t="s">
        <v>26137</v>
      </c>
      <c r="B1496" s="676" t="s">
        <v>66179</v>
      </c>
      <c r="C1496" s="676" t="s">
        <v>6</v>
      </c>
      <c r="D1496" s="116" t="s">
        <v>66180</v>
      </c>
    </row>
    <row r="1497" spans="1:4" ht="13.5">
      <c r="A1497" s="676" t="s">
        <v>26138</v>
      </c>
      <c r="B1497" s="676" t="s">
        <v>66181</v>
      </c>
      <c r="C1497" s="676" t="s">
        <v>58</v>
      </c>
      <c r="D1497" s="116" t="s">
        <v>66182</v>
      </c>
    </row>
    <row r="1498" spans="1:4" ht="13.5">
      <c r="A1498" s="676" t="s">
        <v>26139</v>
      </c>
      <c r="B1498" s="676" t="s">
        <v>66183</v>
      </c>
      <c r="C1498" s="676" t="s">
        <v>6</v>
      </c>
      <c r="D1498" s="116" t="s">
        <v>66184</v>
      </c>
    </row>
    <row r="1499" spans="1:4" ht="13.5">
      <c r="A1499" s="676" t="s">
        <v>26140</v>
      </c>
      <c r="B1499" s="676" t="s">
        <v>66185</v>
      </c>
      <c r="C1499" s="676" t="s">
        <v>58</v>
      </c>
      <c r="D1499" s="116" t="s">
        <v>66186</v>
      </c>
    </row>
    <row r="1500" spans="1:4" ht="13.5">
      <c r="A1500" s="676" t="s">
        <v>26141</v>
      </c>
      <c r="B1500" s="676" t="s">
        <v>66187</v>
      </c>
      <c r="C1500" s="676" t="s">
        <v>58</v>
      </c>
      <c r="D1500" s="116" t="s">
        <v>66188</v>
      </c>
    </row>
    <row r="1501" spans="1:4" ht="13.5">
      <c r="A1501" s="676" t="s">
        <v>26142</v>
      </c>
      <c r="B1501" s="676" t="s">
        <v>66189</v>
      </c>
      <c r="C1501" s="676" t="s">
        <v>6</v>
      </c>
      <c r="D1501" s="116" t="s">
        <v>66190</v>
      </c>
    </row>
    <row r="1502" spans="1:4" ht="13.5">
      <c r="A1502" s="676" t="s">
        <v>26143</v>
      </c>
      <c r="B1502" s="676" t="s">
        <v>66191</v>
      </c>
      <c r="C1502" s="676" t="s">
        <v>58</v>
      </c>
      <c r="D1502" s="116" t="s">
        <v>66192</v>
      </c>
    </row>
    <row r="1503" spans="1:4" ht="13.5">
      <c r="A1503" s="676" t="s">
        <v>26144</v>
      </c>
      <c r="B1503" s="676" t="s">
        <v>66193</v>
      </c>
      <c r="C1503" s="676" t="s">
        <v>6</v>
      </c>
      <c r="D1503" s="116" t="s">
        <v>66194</v>
      </c>
    </row>
    <row r="1504" spans="1:4" ht="13.5">
      <c r="A1504" s="676" t="s">
        <v>26145</v>
      </c>
      <c r="B1504" s="676" t="s">
        <v>66195</v>
      </c>
      <c r="C1504" s="676" t="s">
        <v>58</v>
      </c>
      <c r="D1504" s="116" t="s">
        <v>66196</v>
      </c>
    </row>
    <row r="1505" spans="1:4" ht="13.5">
      <c r="A1505" s="676" t="s">
        <v>26146</v>
      </c>
      <c r="B1505" s="676" t="s">
        <v>66197</v>
      </c>
      <c r="C1505" s="676" t="s">
        <v>6</v>
      </c>
      <c r="D1505" s="116" t="s">
        <v>66198</v>
      </c>
    </row>
    <row r="1506" spans="1:4" ht="13.5">
      <c r="A1506" s="676" t="s">
        <v>26147</v>
      </c>
      <c r="B1506" s="676" t="s">
        <v>66199</v>
      </c>
      <c r="C1506" s="676" t="s">
        <v>6</v>
      </c>
      <c r="D1506" s="116" t="s">
        <v>66200</v>
      </c>
    </row>
    <row r="1507" spans="1:4" ht="13.5">
      <c r="A1507" s="676" t="s">
        <v>26148</v>
      </c>
      <c r="B1507" s="676" t="s">
        <v>66201</v>
      </c>
      <c r="C1507" s="676" t="s">
        <v>58</v>
      </c>
      <c r="D1507" s="116" t="s">
        <v>66202</v>
      </c>
    </row>
    <row r="1508" spans="1:4" ht="13.5">
      <c r="A1508" s="676" t="s">
        <v>26149</v>
      </c>
      <c r="B1508" s="676" t="s">
        <v>66203</v>
      </c>
      <c r="C1508" s="676" t="s">
        <v>58</v>
      </c>
      <c r="D1508" s="116" t="s">
        <v>66204</v>
      </c>
    </row>
    <row r="1509" spans="1:4" ht="13.5">
      <c r="A1509" s="676" t="s">
        <v>26150</v>
      </c>
      <c r="B1509" s="676" t="s">
        <v>66205</v>
      </c>
      <c r="C1509" s="676" t="s">
        <v>6</v>
      </c>
      <c r="D1509" s="116" t="s">
        <v>66206</v>
      </c>
    </row>
    <row r="1510" spans="1:4" ht="13.5">
      <c r="A1510" s="676" t="s">
        <v>26151</v>
      </c>
      <c r="B1510" s="676" t="s">
        <v>66207</v>
      </c>
      <c r="C1510" s="676" t="s">
        <v>58</v>
      </c>
      <c r="D1510" s="116" t="s">
        <v>66178</v>
      </c>
    </row>
    <row r="1511" spans="1:4" ht="13.5">
      <c r="A1511" s="676" t="s">
        <v>26152</v>
      </c>
      <c r="B1511" s="676" t="s">
        <v>66208</v>
      </c>
      <c r="C1511" s="676" t="s">
        <v>6</v>
      </c>
      <c r="D1511" s="116" t="s">
        <v>66209</v>
      </c>
    </row>
    <row r="1512" spans="1:4" ht="13.5">
      <c r="A1512" s="676" t="s">
        <v>66210</v>
      </c>
      <c r="B1512" s="676" t="s">
        <v>66211</v>
      </c>
      <c r="C1512" s="676" t="s">
        <v>6</v>
      </c>
      <c r="D1512" s="116" t="s">
        <v>66212</v>
      </c>
    </row>
    <row r="1513" spans="1:4" ht="13.5">
      <c r="A1513" s="676" t="s">
        <v>26153</v>
      </c>
      <c r="B1513" s="676" t="s">
        <v>66213</v>
      </c>
      <c r="C1513" s="676" t="s">
        <v>58</v>
      </c>
      <c r="D1513" s="116" t="s">
        <v>66188</v>
      </c>
    </row>
    <row r="1514" spans="1:4" ht="13.5">
      <c r="A1514" s="676" t="s">
        <v>66214</v>
      </c>
      <c r="B1514" s="676" t="s">
        <v>66215</v>
      </c>
      <c r="C1514" s="676" t="s">
        <v>6</v>
      </c>
      <c r="D1514" s="116" t="s">
        <v>66216</v>
      </c>
    </row>
    <row r="1515" spans="1:4" ht="13.5">
      <c r="A1515" s="676" t="s">
        <v>26154</v>
      </c>
      <c r="B1515" s="676" t="s">
        <v>66217</v>
      </c>
      <c r="C1515" s="676" t="s">
        <v>6</v>
      </c>
      <c r="D1515" s="116" t="s">
        <v>66218</v>
      </c>
    </row>
    <row r="1516" spans="1:4" ht="13.5">
      <c r="A1516" s="676" t="s">
        <v>26155</v>
      </c>
      <c r="B1516" s="676" t="s">
        <v>66219</v>
      </c>
      <c r="C1516" s="676" t="s">
        <v>6</v>
      </c>
      <c r="D1516" s="116" t="s">
        <v>66220</v>
      </c>
    </row>
    <row r="1517" spans="1:4" ht="13.5">
      <c r="A1517" s="676" t="s">
        <v>26156</v>
      </c>
      <c r="B1517" s="676" t="s">
        <v>66221</v>
      </c>
      <c r="C1517" s="676" t="s">
        <v>6</v>
      </c>
      <c r="D1517" s="116" t="s">
        <v>66222</v>
      </c>
    </row>
    <row r="1518" spans="1:4" ht="13.5">
      <c r="A1518" s="676" t="s">
        <v>26157</v>
      </c>
      <c r="B1518" s="676" t="s">
        <v>66223</v>
      </c>
      <c r="C1518" s="676" t="s">
        <v>6</v>
      </c>
      <c r="D1518" s="116" t="s">
        <v>66224</v>
      </c>
    </row>
    <row r="1519" spans="1:4" ht="13.5">
      <c r="A1519" s="676" t="s">
        <v>66225</v>
      </c>
      <c r="B1519" s="676" t="s">
        <v>66226</v>
      </c>
      <c r="C1519" s="676" t="s">
        <v>6</v>
      </c>
      <c r="D1519" s="116" t="s">
        <v>66227</v>
      </c>
    </row>
    <row r="1520" spans="1:4" ht="13.5">
      <c r="A1520" s="676" t="s">
        <v>26158</v>
      </c>
      <c r="B1520" s="676" t="s">
        <v>66228</v>
      </c>
      <c r="C1520" s="676" t="s">
        <v>58</v>
      </c>
      <c r="D1520" s="116" t="s">
        <v>66229</v>
      </c>
    </row>
    <row r="1521" spans="1:4" ht="13.5">
      <c r="A1521" s="676" t="s">
        <v>26159</v>
      </c>
      <c r="B1521" s="676" t="s">
        <v>66230</v>
      </c>
      <c r="C1521" s="676" t="s">
        <v>58</v>
      </c>
      <c r="D1521" s="116" t="s">
        <v>66204</v>
      </c>
    </row>
    <row r="1522" spans="1:4" ht="13.5">
      <c r="A1522" s="676" t="s">
        <v>26160</v>
      </c>
      <c r="B1522" s="676" t="s">
        <v>66231</v>
      </c>
      <c r="C1522" s="676" t="s">
        <v>58</v>
      </c>
      <c r="D1522" s="116" t="s">
        <v>66232</v>
      </c>
    </row>
    <row r="1523" spans="1:4" ht="13.5">
      <c r="A1523" s="676" t="s">
        <v>26161</v>
      </c>
      <c r="B1523" s="676" t="s">
        <v>66233</v>
      </c>
      <c r="C1523" s="676" t="s">
        <v>6</v>
      </c>
      <c r="D1523" s="116" t="s">
        <v>66234</v>
      </c>
    </row>
    <row r="1524" spans="1:4" ht="13.5">
      <c r="A1524" s="676" t="s">
        <v>26162</v>
      </c>
      <c r="B1524" s="676" t="s">
        <v>66235</v>
      </c>
      <c r="C1524" s="676" t="s">
        <v>6</v>
      </c>
      <c r="D1524" s="116" t="s">
        <v>66236</v>
      </c>
    </row>
    <row r="1525" spans="1:4" ht="13.5">
      <c r="A1525" s="676" t="s">
        <v>26163</v>
      </c>
      <c r="B1525" s="676" t="s">
        <v>66237</v>
      </c>
      <c r="C1525" s="676" t="s">
        <v>58</v>
      </c>
      <c r="D1525" s="116" t="s">
        <v>66229</v>
      </c>
    </row>
    <row r="1526" spans="1:4" ht="13.5">
      <c r="A1526" s="676" t="s">
        <v>26164</v>
      </c>
      <c r="B1526" s="676" t="s">
        <v>66238</v>
      </c>
      <c r="C1526" s="676" t="s">
        <v>58</v>
      </c>
      <c r="D1526" s="116" t="s">
        <v>66239</v>
      </c>
    </row>
    <row r="1527" spans="1:4" ht="13.5">
      <c r="A1527" s="676" t="s">
        <v>26165</v>
      </c>
      <c r="B1527" s="676" t="s">
        <v>66240</v>
      </c>
      <c r="C1527" s="676" t="s">
        <v>58</v>
      </c>
      <c r="D1527" s="116" t="s">
        <v>66241</v>
      </c>
    </row>
    <row r="1528" spans="1:4" ht="13.5">
      <c r="A1528" s="676" t="s">
        <v>26166</v>
      </c>
      <c r="B1528" s="676" t="s">
        <v>66242</v>
      </c>
      <c r="C1528" s="676" t="s">
        <v>6</v>
      </c>
      <c r="D1528" s="116" t="s">
        <v>66243</v>
      </c>
    </row>
    <row r="1529" spans="1:4" ht="13.5">
      <c r="A1529" s="676" t="s">
        <v>66244</v>
      </c>
      <c r="B1529" s="676" t="s">
        <v>66245</v>
      </c>
      <c r="C1529" s="676" t="s">
        <v>6</v>
      </c>
      <c r="D1529" s="116" t="s">
        <v>66246</v>
      </c>
    </row>
    <row r="1530" spans="1:4" ht="13.5">
      <c r="A1530" s="676" t="s">
        <v>26167</v>
      </c>
      <c r="B1530" s="676" t="s">
        <v>66247</v>
      </c>
      <c r="C1530" s="676" t="s">
        <v>6</v>
      </c>
      <c r="D1530" s="116" t="s">
        <v>66248</v>
      </c>
    </row>
    <row r="1531" spans="1:4" ht="13.5">
      <c r="A1531" s="676" t="s">
        <v>26168</v>
      </c>
      <c r="B1531" s="676" t="s">
        <v>66249</v>
      </c>
      <c r="C1531" s="676" t="s">
        <v>6</v>
      </c>
      <c r="D1531" s="116" t="s">
        <v>66250</v>
      </c>
    </row>
    <row r="1532" spans="1:4" ht="13.5">
      <c r="A1532" s="676" t="s">
        <v>26169</v>
      </c>
      <c r="B1532" s="676" t="s">
        <v>66251</v>
      </c>
      <c r="C1532" s="676" t="s">
        <v>58</v>
      </c>
      <c r="D1532" s="116" t="s">
        <v>66252</v>
      </c>
    </row>
    <row r="1533" spans="1:4" ht="13.5">
      <c r="A1533" s="676" t="s">
        <v>26170</v>
      </c>
      <c r="B1533" s="676" t="s">
        <v>66253</v>
      </c>
      <c r="C1533" s="676" t="s">
        <v>58</v>
      </c>
      <c r="D1533" s="116" t="s">
        <v>66254</v>
      </c>
    </row>
    <row r="1534" spans="1:4" ht="13.5">
      <c r="A1534" s="676" t="s">
        <v>26171</v>
      </c>
      <c r="B1534" s="676" t="s">
        <v>66255</v>
      </c>
      <c r="C1534" s="676" t="s">
        <v>6</v>
      </c>
      <c r="D1534" s="116" t="s">
        <v>66256</v>
      </c>
    </row>
    <row r="1535" spans="1:4" ht="13.5">
      <c r="A1535" s="676" t="s">
        <v>26172</v>
      </c>
      <c r="B1535" s="676" t="s">
        <v>66257</v>
      </c>
      <c r="C1535" s="676" t="s">
        <v>58</v>
      </c>
      <c r="D1535" s="116" t="s">
        <v>66258</v>
      </c>
    </row>
    <row r="1536" spans="1:4" ht="13.5">
      <c r="A1536" s="676" t="s">
        <v>26173</v>
      </c>
      <c r="B1536" s="676" t="s">
        <v>66259</v>
      </c>
      <c r="C1536" s="676" t="s">
        <v>6</v>
      </c>
      <c r="D1536" s="116" t="s">
        <v>66260</v>
      </c>
    </row>
    <row r="1537" spans="1:4" ht="13.5">
      <c r="A1537" s="676" t="s">
        <v>26174</v>
      </c>
      <c r="B1537" s="676" t="s">
        <v>66261</v>
      </c>
      <c r="C1537" s="676" t="s">
        <v>58</v>
      </c>
      <c r="D1537" s="116" t="s">
        <v>66262</v>
      </c>
    </row>
    <row r="1538" spans="1:4" ht="13.5">
      <c r="A1538" s="676" t="s">
        <v>26175</v>
      </c>
      <c r="B1538" s="676" t="s">
        <v>66263</v>
      </c>
      <c r="C1538" s="676" t="s">
        <v>6</v>
      </c>
      <c r="D1538" s="116" t="s">
        <v>66264</v>
      </c>
    </row>
    <row r="1539" spans="1:4" ht="13.5">
      <c r="A1539" s="676" t="s">
        <v>26176</v>
      </c>
      <c r="B1539" s="676" t="s">
        <v>66265</v>
      </c>
      <c r="C1539" s="676" t="s">
        <v>58</v>
      </c>
      <c r="D1539" s="116" t="s">
        <v>66266</v>
      </c>
    </row>
    <row r="1540" spans="1:4" ht="13.5">
      <c r="A1540" s="676" t="s">
        <v>26177</v>
      </c>
      <c r="B1540" s="676" t="s">
        <v>66267</v>
      </c>
      <c r="C1540" s="676" t="s">
        <v>58</v>
      </c>
      <c r="D1540" s="116" t="s">
        <v>66268</v>
      </c>
    </row>
    <row r="1541" spans="1:4" ht="13.5">
      <c r="A1541" s="676" t="s">
        <v>26178</v>
      </c>
      <c r="B1541" s="676" t="s">
        <v>66269</v>
      </c>
      <c r="C1541" s="676" t="s">
        <v>6</v>
      </c>
      <c r="D1541" s="116" t="s">
        <v>66270</v>
      </c>
    </row>
    <row r="1542" spans="1:4" ht="13.5">
      <c r="A1542" s="676" t="s">
        <v>26179</v>
      </c>
      <c r="B1542" s="676" t="s">
        <v>66271</v>
      </c>
      <c r="C1542" s="676" t="s">
        <v>58</v>
      </c>
      <c r="D1542" s="116" t="s">
        <v>66272</v>
      </c>
    </row>
    <row r="1543" spans="1:4" ht="13.5">
      <c r="A1543" s="676" t="s">
        <v>26180</v>
      </c>
      <c r="B1543" s="676" t="s">
        <v>66273</v>
      </c>
      <c r="C1543" s="676" t="s">
        <v>6</v>
      </c>
      <c r="D1543" s="116" t="s">
        <v>66274</v>
      </c>
    </row>
    <row r="1544" spans="1:4" ht="13.5">
      <c r="A1544" s="676" t="s">
        <v>26181</v>
      </c>
      <c r="B1544" s="676" t="s">
        <v>66275</v>
      </c>
      <c r="C1544" s="676" t="s">
        <v>6</v>
      </c>
      <c r="D1544" s="116" t="s">
        <v>66276</v>
      </c>
    </row>
    <row r="1545" spans="1:4" ht="13.5">
      <c r="A1545" s="676" t="s">
        <v>26182</v>
      </c>
      <c r="B1545" s="676" t="s">
        <v>66277</v>
      </c>
      <c r="C1545" s="676" t="s">
        <v>58</v>
      </c>
      <c r="D1545" s="116" t="s">
        <v>66278</v>
      </c>
    </row>
    <row r="1546" spans="1:4" ht="13.5">
      <c r="A1546" s="676" t="s">
        <v>26183</v>
      </c>
      <c r="B1546" s="676" t="s">
        <v>66279</v>
      </c>
      <c r="C1546" s="676" t="s">
        <v>6</v>
      </c>
      <c r="D1546" s="116" t="s">
        <v>66280</v>
      </c>
    </row>
    <row r="1547" spans="1:4" ht="13.5">
      <c r="A1547" s="676" t="s">
        <v>26184</v>
      </c>
      <c r="B1547" s="676" t="s">
        <v>66281</v>
      </c>
      <c r="C1547" s="676" t="s">
        <v>58</v>
      </c>
      <c r="D1547" s="116" t="s">
        <v>66282</v>
      </c>
    </row>
    <row r="1548" spans="1:4" ht="13.5">
      <c r="A1548" s="676" t="s">
        <v>26185</v>
      </c>
      <c r="B1548" s="676" t="s">
        <v>66283</v>
      </c>
      <c r="C1548" s="676" t="s">
        <v>6</v>
      </c>
      <c r="D1548" s="116" t="s">
        <v>66284</v>
      </c>
    </row>
    <row r="1549" spans="1:4" ht="13.5">
      <c r="A1549" s="676" t="s">
        <v>26186</v>
      </c>
      <c r="B1549" s="676" t="s">
        <v>66285</v>
      </c>
      <c r="C1549" s="676" t="s">
        <v>58</v>
      </c>
      <c r="D1549" s="116" t="s">
        <v>66278</v>
      </c>
    </row>
    <row r="1550" spans="1:4" ht="13.5">
      <c r="A1550" s="676" t="s">
        <v>26187</v>
      </c>
      <c r="B1550" s="676" t="s">
        <v>66286</v>
      </c>
      <c r="C1550" s="676" t="s">
        <v>58</v>
      </c>
      <c r="D1550" s="116" t="s">
        <v>66287</v>
      </c>
    </row>
    <row r="1551" spans="1:4" ht="13.5">
      <c r="A1551" s="676" t="s">
        <v>26188</v>
      </c>
      <c r="B1551" s="676" t="s">
        <v>66288</v>
      </c>
      <c r="C1551" s="676" t="s">
        <v>6</v>
      </c>
      <c r="D1551" s="116" t="s">
        <v>66289</v>
      </c>
    </row>
    <row r="1552" spans="1:4" ht="13.5">
      <c r="A1552" s="676" t="s">
        <v>26189</v>
      </c>
      <c r="B1552" s="676" t="s">
        <v>66290</v>
      </c>
      <c r="C1552" s="676" t="s">
        <v>58</v>
      </c>
      <c r="D1552" s="116" t="s">
        <v>66291</v>
      </c>
    </row>
    <row r="1553" spans="1:4" ht="13.5">
      <c r="A1553" s="676" t="s">
        <v>26190</v>
      </c>
      <c r="B1553" s="676" t="s">
        <v>66292</v>
      </c>
      <c r="C1553" s="676" t="s">
        <v>6</v>
      </c>
      <c r="D1553" s="116" t="s">
        <v>66293</v>
      </c>
    </row>
    <row r="1554" spans="1:4" ht="13.5">
      <c r="A1554" s="676" t="s">
        <v>26191</v>
      </c>
      <c r="B1554" s="676" t="s">
        <v>66294</v>
      </c>
      <c r="C1554" s="676" t="s">
        <v>58</v>
      </c>
      <c r="D1554" s="116" t="s">
        <v>66291</v>
      </c>
    </row>
    <row r="1555" spans="1:4" ht="13.5">
      <c r="A1555" s="676" t="s">
        <v>26192</v>
      </c>
      <c r="B1555" s="676" t="s">
        <v>66295</v>
      </c>
      <c r="C1555" s="676" t="s">
        <v>6</v>
      </c>
      <c r="D1555" s="116" t="s">
        <v>66296</v>
      </c>
    </row>
    <row r="1556" spans="1:4" ht="13.5">
      <c r="A1556" s="676" t="s">
        <v>26193</v>
      </c>
      <c r="B1556" s="676" t="s">
        <v>66297</v>
      </c>
      <c r="C1556" s="676" t="s">
        <v>6</v>
      </c>
      <c r="D1556" s="116" t="s">
        <v>66298</v>
      </c>
    </row>
    <row r="1557" spans="1:4" ht="13.5">
      <c r="A1557" s="676" t="s">
        <v>26194</v>
      </c>
      <c r="B1557" s="676" t="s">
        <v>66299</v>
      </c>
      <c r="C1557" s="676" t="s">
        <v>58</v>
      </c>
      <c r="D1557" s="116" t="s">
        <v>66300</v>
      </c>
    </row>
    <row r="1558" spans="1:4" ht="13.5">
      <c r="A1558" s="676" t="s">
        <v>26195</v>
      </c>
      <c r="B1558" s="676" t="s">
        <v>66301</v>
      </c>
      <c r="C1558" s="676" t="s">
        <v>6</v>
      </c>
      <c r="D1558" s="116" t="s">
        <v>66302</v>
      </c>
    </row>
    <row r="1559" spans="1:4" ht="13.5">
      <c r="A1559" s="676" t="s">
        <v>26196</v>
      </c>
      <c r="B1559" s="676" t="s">
        <v>66303</v>
      </c>
      <c r="C1559" s="676" t="s">
        <v>58</v>
      </c>
      <c r="D1559" s="116" t="s">
        <v>66304</v>
      </c>
    </row>
    <row r="1560" spans="1:4" ht="13.5">
      <c r="A1560" s="676" t="s">
        <v>26197</v>
      </c>
      <c r="B1560" s="676" t="s">
        <v>66305</v>
      </c>
      <c r="C1560" s="676" t="s">
        <v>58</v>
      </c>
      <c r="D1560" s="116" t="s">
        <v>66306</v>
      </c>
    </row>
    <row r="1561" spans="1:4" ht="13.5">
      <c r="A1561" s="676" t="s">
        <v>26198</v>
      </c>
      <c r="B1561" s="676" t="s">
        <v>66307</v>
      </c>
      <c r="C1561" s="676" t="s">
        <v>58</v>
      </c>
      <c r="D1561" s="116" t="s">
        <v>66308</v>
      </c>
    </row>
    <row r="1562" spans="1:4" ht="13.5">
      <c r="A1562" s="676" t="s">
        <v>26199</v>
      </c>
      <c r="B1562" s="676" t="s">
        <v>66309</v>
      </c>
      <c r="C1562" s="676" t="s">
        <v>6</v>
      </c>
      <c r="D1562" s="116" t="s">
        <v>66310</v>
      </c>
    </row>
    <row r="1563" spans="1:4" ht="13.5">
      <c r="A1563" s="676" t="s">
        <v>26200</v>
      </c>
      <c r="B1563" s="676" t="s">
        <v>66311</v>
      </c>
      <c r="C1563" s="676" t="s">
        <v>58</v>
      </c>
      <c r="D1563" s="116" t="s">
        <v>66312</v>
      </c>
    </row>
    <row r="1564" spans="1:4" ht="13.5">
      <c r="A1564" s="676" t="s">
        <v>26201</v>
      </c>
      <c r="B1564" s="676" t="s">
        <v>66313</v>
      </c>
      <c r="C1564" s="676" t="s">
        <v>6</v>
      </c>
      <c r="D1564" s="116" t="s">
        <v>66314</v>
      </c>
    </row>
    <row r="1565" spans="1:4" ht="13.5">
      <c r="A1565" s="676" t="s">
        <v>26202</v>
      </c>
      <c r="B1565" s="676" t="s">
        <v>66315</v>
      </c>
      <c r="C1565" s="676" t="s">
        <v>58</v>
      </c>
      <c r="D1565" s="116" t="s">
        <v>66268</v>
      </c>
    </row>
    <row r="1566" spans="1:4" ht="13.5">
      <c r="A1566" s="676" t="s">
        <v>26203</v>
      </c>
      <c r="B1566" s="676" t="s">
        <v>66316</v>
      </c>
      <c r="C1566" s="676" t="s">
        <v>6</v>
      </c>
      <c r="D1566" s="116" t="s">
        <v>66317</v>
      </c>
    </row>
    <row r="1567" spans="1:4" ht="13.5">
      <c r="A1567" s="676" t="s">
        <v>26204</v>
      </c>
      <c r="B1567" s="676" t="s">
        <v>66318</v>
      </c>
      <c r="C1567" s="676" t="s">
        <v>58</v>
      </c>
      <c r="D1567" s="116" t="s">
        <v>66272</v>
      </c>
    </row>
    <row r="1568" spans="1:4" ht="13.5">
      <c r="A1568" s="676" t="s">
        <v>26205</v>
      </c>
      <c r="B1568" s="676" t="s">
        <v>66319</v>
      </c>
      <c r="C1568" s="676" t="s">
        <v>6</v>
      </c>
      <c r="D1568" s="116" t="s">
        <v>66320</v>
      </c>
    </row>
    <row r="1569" spans="1:4" ht="13.5">
      <c r="A1569" s="676" t="s">
        <v>26206</v>
      </c>
      <c r="B1569" s="676" t="s">
        <v>66321</v>
      </c>
      <c r="C1569" s="676" t="s">
        <v>58</v>
      </c>
      <c r="D1569" s="116" t="s">
        <v>66322</v>
      </c>
    </row>
    <row r="1570" spans="1:4" ht="13.5">
      <c r="A1570" s="676" t="s">
        <v>66323</v>
      </c>
      <c r="B1570" s="676" t="s">
        <v>66324</v>
      </c>
      <c r="C1570" s="676" t="s">
        <v>6</v>
      </c>
      <c r="D1570" s="116" t="s">
        <v>66325</v>
      </c>
    </row>
    <row r="1571" spans="1:4" ht="13.5">
      <c r="A1571" s="676" t="s">
        <v>66326</v>
      </c>
      <c r="B1571" s="676" t="s">
        <v>66327</v>
      </c>
      <c r="C1571" s="676" t="s">
        <v>6</v>
      </c>
      <c r="D1571" s="116" t="s">
        <v>66328</v>
      </c>
    </row>
    <row r="1572" spans="1:4" ht="13.5">
      <c r="A1572" s="676" t="s">
        <v>66329</v>
      </c>
      <c r="B1572" s="676" t="s">
        <v>66330</v>
      </c>
      <c r="C1572" s="676" t="s">
        <v>6</v>
      </c>
      <c r="D1572" s="116" t="s">
        <v>66331</v>
      </c>
    </row>
    <row r="1573" spans="1:4" ht="13.5">
      <c r="A1573" s="676" t="s">
        <v>66332</v>
      </c>
      <c r="B1573" s="676" t="s">
        <v>66333</v>
      </c>
      <c r="C1573" s="676" t="s">
        <v>6</v>
      </c>
      <c r="D1573" s="116" t="s">
        <v>66334</v>
      </c>
    </row>
    <row r="1574" spans="1:4" ht="13.5">
      <c r="A1574" s="676" t="s">
        <v>66335</v>
      </c>
      <c r="B1574" s="676" t="s">
        <v>66336</v>
      </c>
      <c r="C1574" s="676" t="s">
        <v>6</v>
      </c>
      <c r="D1574" s="116" t="s">
        <v>66337</v>
      </c>
    </row>
    <row r="1575" spans="1:4" ht="13.5">
      <c r="A1575" s="676" t="s">
        <v>66338</v>
      </c>
      <c r="B1575" s="676" t="s">
        <v>66339</v>
      </c>
      <c r="C1575" s="676" t="s">
        <v>6</v>
      </c>
      <c r="D1575" s="116" t="s">
        <v>66340</v>
      </c>
    </row>
    <row r="1576" spans="1:4" ht="13.5">
      <c r="A1576" s="676" t="s">
        <v>66341</v>
      </c>
      <c r="B1576" s="676" t="s">
        <v>66342</v>
      </c>
      <c r="C1576" s="676" t="s">
        <v>6</v>
      </c>
      <c r="D1576" s="116" t="s">
        <v>66343</v>
      </c>
    </row>
    <row r="1577" spans="1:4" ht="13.5">
      <c r="A1577" s="676" t="s">
        <v>66344</v>
      </c>
      <c r="B1577" s="676" t="s">
        <v>66259</v>
      </c>
      <c r="C1577" s="676" t="s">
        <v>6</v>
      </c>
      <c r="D1577" s="116" t="s">
        <v>66345</v>
      </c>
    </row>
    <row r="1578" spans="1:4" ht="13.5">
      <c r="A1578" s="676" t="s">
        <v>66346</v>
      </c>
      <c r="B1578" s="676" t="s">
        <v>66347</v>
      </c>
      <c r="C1578" s="676" t="s">
        <v>6</v>
      </c>
      <c r="D1578" s="116" t="s">
        <v>66348</v>
      </c>
    </row>
    <row r="1579" spans="1:4" ht="13.5">
      <c r="A1579" s="676" t="s">
        <v>66349</v>
      </c>
      <c r="B1579" s="676" t="s">
        <v>66350</v>
      </c>
      <c r="C1579" s="676" t="s">
        <v>6</v>
      </c>
      <c r="D1579" s="116" t="s">
        <v>66351</v>
      </c>
    </row>
    <row r="1580" spans="1:4" ht="13.5">
      <c r="A1580" s="676" t="s">
        <v>26207</v>
      </c>
      <c r="B1580" s="676" t="s">
        <v>26208</v>
      </c>
      <c r="C1580" s="676" t="s">
        <v>58</v>
      </c>
      <c r="D1580" s="116" t="s">
        <v>54382</v>
      </c>
    </row>
    <row r="1581" spans="1:4" ht="13.5">
      <c r="A1581" s="676" t="s">
        <v>26209</v>
      </c>
      <c r="B1581" s="676" t="s">
        <v>26210</v>
      </c>
      <c r="C1581" s="676" t="s">
        <v>58</v>
      </c>
      <c r="D1581" s="116" t="s">
        <v>66352</v>
      </c>
    </row>
    <row r="1582" spans="1:4" ht="13.5">
      <c r="A1582" s="676" t="s">
        <v>26211</v>
      </c>
      <c r="B1582" s="676" t="s">
        <v>26212</v>
      </c>
      <c r="C1582" s="676" t="s">
        <v>58</v>
      </c>
      <c r="D1582" s="116" t="s">
        <v>33176</v>
      </c>
    </row>
    <row r="1583" spans="1:4" ht="13.5">
      <c r="A1583" s="676" t="s">
        <v>26213</v>
      </c>
      <c r="B1583" s="676" t="s">
        <v>26214</v>
      </c>
      <c r="C1583" s="676" t="s">
        <v>58</v>
      </c>
      <c r="D1583" s="116" t="s">
        <v>66353</v>
      </c>
    </row>
    <row r="1584" spans="1:4" ht="13.5">
      <c r="A1584" s="676" t="s">
        <v>26215</v>
      </c>
      <c r="B1584" s="676" t="s">
        <v>26216</v>
      </c>
      <c r="C1584" s="676" t="s">
        <v>58</v>
      </c>
      <c r="D1584" s="116" t="s">
        <v>66354</v>
      </c>
    </row>
    <row r="1585" spans="1:4" ht="13.5">
      <c r="A1585" s="676" t="s">
        <v>26217</v>
      </c>
      <c r="B1585" s="676" t="s">
        <v>26218</v>
      </c>
      <c r="C1585" s="676" t="s">
        <v>58</v>
      </c>
      <c r="D1585" s="116" t="s">
        <v>66355</v>
      </c>
    </row>
    <row r="1586" spans="1:4" ht="13.5">
      <c r="A1586" s="676" t="s">
        <v>26219</v>
      </c>
      <c r="B1586" s="676" t="s">
        <v>26220</v>
      </c>
      <c r="C1586" s="676" t="s">
        <v>58</v>
      </c>
      <c r="D1586" s="116" t="s">
        <v>57884</v>
      </c>
    </row>
    <row r="1587" spans="1:4" ht="13.5">
      <c r="A1587" s="676" t="s">
        <v>26221</v>
      </c>
      <c r="B1587" s="676" t="s">
        <v>26222</v>
      </c>
      <c r="C1587" s="676" t="s">
        <v>58</v>
      </c>
      <c r="D1587" s="116" t="s">
        <v>66356</v>
      </c>
    </row>
    <row r="1588" spans="1:4" ht="13.5">
      <c r="A1588" s="676" t="s">
        <v>26223</v>
      </c>
      <c r="B1588" s="676" t="s">
        <v>26224</v>
      </c>
      <c r="C1588" s="676" t="s">
        <v>58</v>
      </c>
      <c r="D1588" s="116" t="s">
        <v>66357</v>
      </c>
    </row>
    <row r="1589" spans="1:4" ht="13.5">
      <c r="A1589" s="676" t="s">
        <v>26225</v>
      </c>
      <c r="B1589" s="676" t="s">
        <v>26226</v>
      </c>
      <c r="C1589" s="676" t="s">
        <v>58</v>
      </c>
      <c r="D1589" s="116" t="s">
        <v>66358</v>
      </c>
    </row>
    <row r="1590" spans="1:4" ht="13.5">
      <c r="A1590" s="676" t="s">
        <v>26227</v>
      </c>
      <c r="B1590" s="676" t="s">
        <v>26228</v>
      </c>
      <c r="C1590" s="676" t="s">
        <v>58</v>
      </c>
      <c r="D1590" s="116" t="s">
        <v>66359</v>
      </c>
    </row>
    <row r="1591" spans="1:4" ht="13.5">
      <c r="A1591" s="676" t="s">
        <v>26229</v>
      </c>
      <c r="B1591" s="676" t="s">
        <v>26230</v>
      </c>
      <c r="C1591" s="676" t="s">
        <v>58</v>
      </c>
      <c r="D1591" s="116" t="s">
        <v>66360</v>
      </c>
    </row>
    <row r="1592" spans="1:4" ht="13.5">
      <c r="A1592" s="676" t="s">
        <v>26231</v>
      </c>
      <c r="B1592" s="676" t="s">
        <v>26232</v>
      </c>
      <c r="C1592" s="676" t="s">
        <v>58</v>
      </c>
      <c r="D1592" s="116" t="s">
        <v>33795</v>
      </c>
    </row>
    <row r="1593" spans="1:4" ht="13.5">
      <c r="A1593" s="676" t="s">
        <v>26233</v>
      </c>
      <c r="B1593" s="676" t="s">
        <v>26234</v>
      </c>
      <c r="C1593" s="676" t="s">
        <v>58</v>
      </c>
      <c r="D1593" s="116" t="s">
        <v>33523</v>
      </c>
    </row>
    <row r="1594" spans="1:4" ht="13.5">
      <c r="A1594" s="676" t="s">
        <v>26235</v>
      </c>
      <c r="B1594" s="676" t="s">
        <v>26236</v>
      </c>
      <c r="C1594" s="676" t="s">
        <v>58</v>
      </c>
      <c r="D1594" s="116" t="s">
        <v>33688</v>
      </c>
    </row>
    <row r="1595" spans="1:4" ht="13.5">
      <c r="A1595" s="676" t="s">
        <v>26237</v>
      </c>
      <c r="B1595" s="676" t="s">
        <v>26238</v>
      </c>
      <c r="C1595" s="676" t="s">
        <v>58</v>
      </c>
      <c r="D1595" s="116" t="s">
        <v>66361</v>
      </c>
    </row>
    <row r="1596" spans="1:4" ht="13.5">
      <c r="A1596" s="676" t="s">
        <v>26239</v>
      </c>
      <c r="B1596" s="676" t="s">
        <v>26240</v>
      </c>
      <c r="C1596" s="676" t="s">
        <v>58</v>
      </c>
      <c r="D1596" s="116" t="s">
        <v>66362</v>
      </c>
    </row>
    <row r="1597" spans="1:4" ht="13.5">
      <c r="A1597" s="676" t="s">
        <v>26241</v>
      </c>
      <c r="B1597" s="676" t="s">
        <v>26242</v>
      </c>
      <c r="C1597" s="676" t="s">
        <v>58</v>
      </c>
      <c r="D1597" s="116" t="s">
        <v>66363</v>
      </c>
    </row>
    <row r="1598" spans="1:4" ht="13.5">
      <c r="A1598" s="676" t="s">
        <v>26243</v>
      </c>
      <c r="B1598" s="676" t="s">
        <v>26244</v>
      </c>
      <c r="C1598" s="676" t="s">
        <v>58</v>
      </c>
      <c r="D1598" s="116" t="s">
        <v>66364</v>
      </c>
    </row>
    <row r="1599" spans="1:4" ht="13.5">
      <c r="A1599" s="676" t="s">
        <v>26245</v>
      </c>
      <c r="B1599" s="676" t="s">
        <v>26246</v>
      </c>
      <c r="C1599" s="676" t="s">
        <v>58</v>
      </c>
      <c r="D1599" s="116" t="s">
        <v>66365</v>
      </c>
    </row>
    <row r="1600" spans="1:4" ht="13.5">
      <c r="A1600" s="676" t="s">
        <v>26247</v>
      </c>
      <c r="B1600" s="676" t="s">
        <v>26248</v>
      </c>
      <c r="C1600" s="676" t="s">
        <v>58</v>
      </c>
      <c r="D1600" s="116" t="s">
        <v>66366</v>
      </c>
    </row>
    <row r="1601" spans="1:4" ht="13.5">
      <c r="A1601" s="676" t="s">
        <v>26249</v>
      </c>
      <c r="B1601" s="676" t="s">
        <v>26250</v>
      </c>
      <c r="C1601" s="676" t="s">
        <v>58</v>
      </c>
      <c r="D1601" s="116" t="s">
        <v>66367</v>
      </c>
    </row>
    <row r="1602" spans="1:4" ht="13.5">
      <c r="A1602" s="676" t="s">
        <v>26251</v>
      </c>
      <c r="B1602" s="676" t="s">
        <v>26252</v>
      </c>
      <c r="C1602" s="676" t="s">
        <v>58</v>
      </c>
      <c r="D1602" s="116" t="s">
        <v>66368</v>
      </c>
    </row>
    <row r="1603" spans="1:4" ht="13.5">
      <c r="A1603" s="676" t="s">
        <v>26253</v>
      </c>
      <c r="B1603" s="676" t="s">
        <v>26254</v>
      </c>
      <c r="C1603" s="676" t="s">
        <v>58</v>
      </c>
      <c r="D1603" s="116" t="s">
        <v>66369</v>
      </c>
    </row>
    <row r="1604" spans="1:4" ht="13.5">
      <c r="A1604" s="676" t="s">
        <v>26255</v>
      </c>
      <c r="B1604" s="676" t="s">
        <v>26256</v>
      </c>
      <c r="C1604" s="676" t="s">
        <v>58</v>
      </c>
      <c r="D1604" s="116" t="s">
        <v>66370</v>
      </c>
    </row>
    <row r="1605" spans="1:4" ht="13.5">
      <c r="A1605" s="676" t="s">
        <v>26257</v>
      </c>
      <c r="B1605" s="676" t="s">
        <v>26258</v>
      </c>
      <c r="C1605" s="676" t="s">
        <v>58</v>
      </c>
      <c r="D1605" s="116" t="s">
        <v>66371</v>
      </c>
    </row>
    <row r="1606" spans="1:4" ht="13.5">
      <c r="A1606" s="676" t="s">
        <v>26259</v>
      </c>
      <c r="B1606" s="676" t="s">
        <v>26260</v>
      </c>
      <c r="C1606" s="676" t="s">
        <v>58</v>
      </c>
      <c r="D1606" s="116" t="s">
        <v>58699</v>
      </c>
    </row>
    <row r="1607" spans="1:4" ht="13.5">
      <c r="A1607" s="676" t="s">
        <v>26261</v>
      </c>
      <c r="B1607" s="676" t="s">
        <v>26262</v>
      </c>
      <c r="C1607" s="676" t="s">
        <v>58</v>
      </c>
      <c r="D1607" s="116" t="s">
        <v>33332</v>
      </c>
    </row>
    <row r="1608" spans="1:4" ht="13.5">
      <c r="A1608" s="676" t="s">
        <v>66372</v>
      </c>
      <c r="B1608" s="676" t="s">
        <v>66373</v>
      </c>
      <c r="C1608" s="676" t="s">
        <v>16</v>
      </c>
      <c r="D1608" s="116" t="s">
        <v>33107</v>
      </c>
    </row>
    <row r="1609" spans="1:4" ht="13.5">
      <c r="A1609" s="676" t="s">
        <v>66374</v>
      </c>
      <c r="B1609" s="676" t="s">
        <v>66375</v>
      </c>
      <c r="C1609" s="676" t="s">
        <v>16</v>
      </c>
      <c r="D1609" s="116" t="s">
        <v>66376</v>
      </c>
    </row>
    <row r="1610" spans="1:4" ht="13.5">
      <c r="A1610" s="676" t="s">
        <v>66377</v>
      </c>
      <c r="B1610" s="676" t="s">
        <v>66378</v>
      </c>
      <c r="C1610" s="676" t="s">
        <v>16</v>
      </c>
      <c r="D1610" s="116" t="s">
        <v>27856</v>
      </c>
    </row>
    <row r="1611" spans="1:4" ht="13.5">
      <c r="A1611" s="676" t="s">
        <v>66379</v>
      </c>
      <c r="B1611" s="676" t="s">
        <v>66380</v>
      </c>
      <c r="C1611" s="676" t="s">
        <v>16</v>
      </c>
      <c r="D1611" s="116" t="s">
        <v>66381</v>
      </c>
    </row>
    <row r="1612" spans="1:4" ht="13.5">
      <c r="A1612" s="676" t="s">
        <v>66382</v>
      </c>
      <c r="B1612" s="676" t="s">
        <v>66383</v>
      </c>
      <c r="C1612" s="676" t="s">
        <v>16</v>
      </c>
      <c r="D1612" s="116" t="s">
        <v>33190</v>
      </c>
    </row>
    <row r="1613" spans="1:4" ht="13.5">
      <c r="A1613" s="676" t="s">
        <v>66384</v>
      </c>
      <c r="B1613" s="676" t="s">
        <v>66385</v>
      </c>
      <c r="C1613" s="676" t="s">
        <v>16</v>
      </c>
      <c r="D1613" s="116" t="s">
        <v>24553</v>
      </c>
    </row>
    <row r="1614" spans="1:4" ht="13.5">
      <c r="A1614" s="676" t="s">
        <v>66386</v>
      </c>
      <c r="B1614" s="676" t="s">
        <v>66387</v>
      </c>
      <c r="C1614" s="676" t="s">
        <v>16</v>
      </c>
      <c r="D1614" s="116" t="s">
        <v>66388</v>
      </c>
    </row>
    <row r="1615" spans="1:4" ht="13.5">
      <c r="A1615" s="676" t="s">
        <v>66389</v>
      </c>
      <c r="B1615" s="676" t="s">
        <v>66390</v>
      </c>
      <c r="C1615" s="676" t="s">
        <v>16</v>
      </c>
      <c r="D1615" s="116" t="s">
        <v>66391</v>
      </c>
    </row>
    <row r="1616" spans="1:4" ht="13.5">
      <c r="A1616" s="676" t="s">
        <v>66392</v>
      </c>
      <c r="B1616" s="676" t="s">
        <v>66393</v>
      </c>
      <c r="C1616" s="676" t="s">
        <v>16</v>
      </c>
      <c r="D1616" s="116" t="s">
        <v>55072</v>
      </c>
    </row>
    <row r="1617" spans="1:4" ht="13.5">
      <c r="A1617" s="676" t="s">
        <v>66394</v>
      </c>
      <c r="B1617" s="676" t="s">
        <v>66395</v>
      </c>
      <c r="C1617" s="676" t="s">
        <v>16</v>
      </c>
      <c r="D1617" s="116" t="s">
        <v>33565</v>
      </c>
    </row>
    <row r="1618" spans="1:4" ht="13.5">
      <c r="A1618" s="676" t="s">
        <v>66396</v>
      </c>
      <c r="B1618" s="676" t="s">
        <v>66397</v>
      </c>
      <c r="C1618" s="676" t="s">
        <v>16</v>
      </c>
      <c r="D1618" s="116" t="s">
        <v>57857</v>
      </c>
    </row>
    <row r="1619" spans="1:4" ht="13.5">
      <c r="A1619" s="676" t="s">
        <v>66398</v>
      </c>
      <c r="B1619" s="676" t="s">
        <v>66399</v>
      </c>
      <c r="C1619" s="676" t="s">
        <v>16</v>
      </c>
      <c r="D1619" s="116" t="s">
        <v>53882</v>
      </c>
    </row>
    <row r="1620" spans="1:4" ht="13.5">
      <c r="A1620" s="676" t="s">
        <v>66400</v>
      </c>
      <c r="B1620" s="676" t="s">
        <v>66401</v>
      </c>
      <c r="C1620" s="676" t="s">
        <v>16</v>
      </c>
      <c r="D1620" s="116" t="s">
        <v>33759</v>
      </c>
    </row>
    <row r="1621" spans="1:4" ht="13.5">
      <c r="A1621" s="676" t="s">
        <v>66402</v>
      </c>
      <c r="B1621" s="676" t="s">
        <v>66403</v>
      </c>
      <c r="C1621" s="676" t="s">
        <v>16</v>
      </c>
      <c r="D1621" s="116" t="s">
        <v>66404</v>
      </c>
    </row>
    <row r="1622" spans="1:4" ht="13.5">
      <c r="A1622" s="676" t="s">
        <v>66405</v>
      </c>
      <c r="B1622" s="676" t="s">
        <v>66406</v>
      </c>
      <c r="C1622" s="676" t="s">
        <v>16</v>
      </c>
      <c r="D1622" s="116" t="s">
        <v>64345</v>
      </c>
    </row>
    <row r="1623" spans="1:4" ht="13.5">
      <c r="A1623" s="676" t="s">
        <v>66407</v>
      </c>
      <c r="B1623" s="676" t="s">
        <v>66408</v>
      </c>
      <c r="C1623" s="676" t="s">
        <v>16</v>
      </c>
      <c r="D1623" s="116" t="s">
        <v>33270</v>
      </c>
    </row>
    <row r="1624" spans="1:4" ht="13.5">
      <c r="A1624" s="676" t="s">
        <v>66409</v>
      </c>
      <c r="B1624" s="676" t="s">
        <v>66410</v>
      </c>
      <c r="C1624" s="676" t="s">
        <v>16</v>
      </c>
      <c r="D1624" s="116" t="s">
        <v>66411</v>
      </c>
    </row>
    <row r="1625" spans="1:4" ht="13.5">
      <c r="A1625" s="676" t="s">
        <v>66412</v>
      </c>
      <c r="B1625" s="676" t="s">
        <v>66413</v>
      </c>
      <c r="C1625" s="676" t="s">
        <v>16</v>
      </c>
      <c r="D1625" s="116" t="s">
        <v>54839</v>
      </c>
    </row>
    <row r="1626" spans="1:4" ht="13.5">
      <c r="A1626" s="676" t="s">
        <v>66414</v>
      </c>
      <c r="B1626" s="676" t="s">
        <v>66415</v>
      </c>
      <c r="C1626" s="676" t="s">
        <v>16</v>
      </c>
      <c r="D1626" s="116" t="s">
        <v>54908</v>
      </c>
    </row>
    <row r="1627" spans="1:4" ht="13.5">
      <c r="A1627" s="676" t="s">
        <v>66416</v>
      </c>
      <c r="B1627" s="676" t="s">
        <v>66417</v>
      </c>
      <c r="C1627" s="676" t="s">
        <v>16</v>
      </c>
      <c r="D1627" s="116" t="s">
        <v>54709</v>
      </c>
    </row>
    <row r="1628" spans="1:4" ht="13.5">
      <c r="A1628" s="676" t="s">
        <v>66418</v>
      </c>
      <c r="B1628" s="676" t="s">
        <v>66419</v>
      </c>
      <c r="C1628" s="676" t="s">
        <v>16</v>
      </c>
      <c r="D1628" s="116" t="s">
        <v>66420</v>
      </c>
    </row>
    <row r="1629" spans="1:4" ht="13.5">
      <c r="A1629" s="676" t="s">
        <v>66421</v>
      </c>
      <c r="B1629" s="676" t="s">
        <v>66422</v>
      </c>
      <c r="C1629" s="676" t="s">
        <v>16</v>
      </c>
      <c r="D1629" s="116" t="s">
        <v>64536</v>
      </c>
    </row>
    <row r="1630" spans="1:4" ht="13.5">
      <c r="A1630" s="676" t="s">
        <v>66423</v>
      </c>
      <c r="B1630" s="676" t="s">
        <v>66424</v>
      </c>
      <c r="C1630" s="676" t="s">
        <v>16</v>
      </c>
      <c r="D1630" s="116" t="s">
        <v>54252</v>
      </c>
    </row>
    <row r="1631" spans="1:4" ht="13.5">
      <c r="A1631" s="676" t="s">
        <v>66425</v>
      </c>
      <c r="B1631" s="676" t="s">
        <v>66426</v>
      </c>
      <c r="C1631" s="676" t="s">
        <v>16</v>
      </c>
      <c r="D1631" s="116" t="s">
        <v>66427</v>
      </c>
    </row>
    <row r="1632" spans="1:4" ht="13.5">
      <c r="A1632" s="676" t="s">
        <v>66428</v>
      </c>
      <c r="B1632" s="676" t="s">
        <v>66429</v>
      </c>
      <c r="C1632" s="676" t="s">
        <v>16</v>
      </c>
      <c r="D1632" s="116" t="s">
        <v>27303</v>
      </c>
    </row>
    <row r="1633" spans="1:4" ht="13.5">
      <c r="A1633" s="676" t="s">
        <v>66430</v>
      </c>
      <c r="B1633" s="676" t="s">
        <v>66431</v>
      </c>
      <c r="C1633" s="676" t="s">
        <v>16</v>
      </c>
      <c r="D1633" s="116" t="s">
        <v>66432</v>
      </c>
    </row>
    <row r="1634" spans="1:4" ht="13.5">
      <c r="A1634" s="676" t="s">
        <v>66433</v>
      </c>
      <c r="B1634" s="676" t="s">
        <v>66434</v>
      </c>
      <c r="C1634" s="676" t="s">
        <v>16</v>
      </c>
      <c r="D1634" s="116" t="s">
        <v>63970</v>
      </c>
    </row>
    <row r="1635" spans="1:4" ht="13.5">
      <c r="A1635" s="676" t="s">
        <v>66435</v>
      </c>
      <c r="B1635" s="676" t="s">
        <v>66436</v>
      </c>
      <c r="C1635" s="676" t="s">
        <v>16</v>
      </c>
      <c r="D1635" s="116" t="s">
        <v>54347</v>
      </c>
    </row>
    <row r="1636" spans="1:4" ht="13.5">
      <c r="A1636" s="676" t="s">
        <v>66437</v>
      </c>
      <c r="B1636" s="676" t="s">
        <v>66438</v>
      </c>
      <c r="C1636" s="676" t="s">
        <v>16</v>
      </c>
      <c r="D1636" s="116" t="s">
        <v>33139</v>
      </c>
    </row>
    <row r="1637" spans="1:4" ht="13.5">
      <c r="A1637" s="676" t="s">
        <v>66439</v>
      </c>
      <c r="B1637" s="676" t="s">
        <v>66440</v>
      </c>
      <c r="C1637" s="676" t="s">
        <v>16</v>
      </c>
      <c r="D1637" s="116" t="s">
        <v>53743</v>
      </c>
    </row>
    <row r="1638" spans="1:4" ht="13.5">
      <c r="A1638" s="676" t="s">
        <v>33574</v>
      </c>
      <c r="B1638" s="676" t="s">
        <v>66441</v>
      </c>
      <c r="C1638" s="676" t="s">
        <v>6</v>
      </c>
      <c r="D1638" s="116" t="s">
        <v>66442</v>
      </c>
    </row>
    <row r="1639" spans="1:4" ht="13.5">
      <c r="A1639" s="676" t="s">
        <v>33575</v>
      </c>
      <c r="B1639" s="676" t="s">
        <v>66443</v>
      </c>
      <c r="C1639" s="676" t="s">
        <v>6</v>
      </c>
      <c r="D1639" s="116" t="s">
        <v>66444</v>
      </c>
    </row>
    <row r="1640" spans="1:4" ht="13.5">
      <c r="A1640" s="676" t="s">
        <v>33576</v>
      </c>
      <c r="B1640" s="676" t="s">
        <v>66445</v>
      </c>
      <c r="C1640" s="676" t="s">
        <v>6</v>
      </c>
      <c r="D1640" s="116" t="s">
        <v>66446</v>
      </c>
    </row>
    <row r="1641" spans="1:4" ht="13.5">
      <c r="A1641" s="676" t="s">
        <v>33577</v>
      </c>
      <c r="B1641" s="676" t="s">
        <v>66447</v>
      </c>
      <c r="C1641" s="676" t="s">
        <v>6</v>
      </c>
      <c r="D1641" s="116" t="s">
        <v>66448</v>
      </c>
    </row>
    <row r="1642" spans="1:4" ht="13.5">
      <c r="A1642" s="676" t="s">
        <v>33578</v>
      </c>
      <c r="B1642" s="676" t="s">
        <v>66449</v>
      </c>
      <c r="C1642" s="676" t="s">
        <v>6</v>
      </c>
      <c r="D1642" s="116" t="s">
        <v>66450</v>
      </c>
    </row>
    <row r="1643" spans="1:4" ht="13.5">
      <c r="A1643" s="676" t="s">
        <v>66451</v>
      </c>
      <c r="B1643" s="676" t="s">
        <v>66452</v>
      </c>
      <c r="C1643" s="676" t="s">
        <v>6</v>
      </c>
      <c r="D1643" s="116" t="s">
        <v>66453</v>
      </c>
    </row>
    <row r="1644" spans="1:4" ht="13.5">
      <c r="A1644" s="676" t="s">
        <v>66454</v>
      </c>
      <c r="B1644" s="676" t="s">
        <v>66455</v>
      </c>
      <c r="C1644" s="676" t="s">
        <v>6</v>
      </c>
      <c r="D1644" s="116" t="s">
        <v>66456</v>
      </c>
    </row>
    <row r="1645" spans="1:4" ht="13.5">
      <c r="A1645" s="676" t="s">
        <v>66457</v>
      </c>
      <c r="B1645" s="676" t="s">
        <v>66458</v>
      </c>
      <c r="C1645" s="676" t="s">
        <v>6</v>
      </c>
      <c r="D1645" s="116" t="s">
        <v>66459</v>
      </c>
    </row>
    <row r="1646" spans="1:4" ht="13.5">
      <c r="A1646" s="676" t="s">
        <v>66460</v>
      </c>
      <c r="B1646" s="676" t="s">
        <v>66461</v>
      </c>
      <c r="C1646" s="676" t="s">
        <v>6</v>
      </c>
      <c r="D1646" s="116" t="s">
        <v>66462</v>
      </c>
    </row>
    <row r="1647" spans="1:4" ht="13.5">
      <c r="A1647" s="676" t="s">
        <v>66463</v>
      </c>
      <c r="B1647" s="676" t="s">
        <v>66464</v>
      </c>
      <c r="C1647" s="676" t="s">
        <v>6</v>
      </c>
      <c r="D1647" s="116" t="s">
        <v>66465</v>
      </c>
    </row>
    <row r="1648" spans="1:4" ht="13.5">
      <c r="A1648" s="676" t="s">
        <v>66466</v>
      </c>
      <c r="B1648" s="676" t="s">
        <v>66467</v>
      </c>
      <c r="C1648" s="676" t="s">
        <v>6</v>
      </c>
      <c r="D1648" s="116" t="s">
        <v>66468</v>
      </c>
    </row>
    <row r="1649" spans="1:4" ht="13.5">
      <c r="A1649" s="676" t="s">
        <v>26266</v>
      </c>
      <c r="B1649" s="676" t="s">
        <v>66469</v>
      </c>
      <c r="C1649" s="676" t="s">
        <v>6</v>
      </c>
      <c r="D1649" s="116" t="s">
        <v>66470</v>
      </c>
    </row>
    <row r="1650" spans="1:4" ht="13.5">
      <c r="A1650" s="676" t="s">
        <v>26267</v>
      </c>
      <c r="B1650" s="676" t="s">
        <v>66471</v>
      </c>
      <c r="C1650" s="676" t="s">
        <v>6</v>
      </c>
      <c r="D1650" s="116" t="s">
        <v>66472</v>
      </c>
    </row>
    <row r="1651" spans="1:4" ht="13.5">
      <c r="A1651" s="676" t="s">
        <v>26268</v>
      </c>
      <c r="B1651" s="676" t="s">
        <v>66473</v>
      </c>
      <c r="C1651" s="676" t="s">
        <v>6</v>
      </c>
      <c r="D1651" s="116" t="s">
        <v>66474</v>
      </c>
    </row>
    <row r="1652" spans="1:4" ht="13.5">
      <c r="A1652" s="676" t="s">
        <v>26269</v>
      </c>
      <c r="B1652" s="676" t="s">
        <v>66475</v>
      </c>
      <c r="C1652" s="676" t="s">
        <v>6</v>
      </c>
      <c r="D1652" s="116" t="s">
        <v>66476</v>
      </c>
    </row>
    <row r="1653" spans="1:4" ht="13.5">
      <c r="A1653" s="676" t="s">
        <v>26270</v>
      </c>
      <c r="B1653" s="676" t="s">
        <v>66477</v>
      </c>
      <c r="C1653" s="676" t="s">
        <v>6</v>
      </c>
      <c r="D1653" s="116" t="s">
        <v>66478</v>
      </c>
    </row>
    <row r="1654" spans="1:4" ht="13.5">
      <c r="A1654" s="676" t="s">
        <v>26271</v>
      </c>
      <c r="B1654" s="676" t="s">
        <v>66479</v>
      </c>
      <c r="C1654" s="676" t="s">
        <v>6</v>
      </c>
      <c r="D1654" s="116" t="s">
        <v>66480</v>
      </c>
    </row>
    <row r="1655" spans="1:4" ht="13.5">
      <c r="A1655" s="676" t="s">
        <v>66481</v>
      </c>
      <c r="B1655" s="676" t="s">
        <v>66482</v>
      </c>
      <c r="C1655" s="676" t="s">
        <v>6</v>
      </c>
      <c r="D1655" s="116" t="s">
        <v>66483</v>
      </c>
    </row>
    <row r="1656" spans="1:4" ht="13.5">
      <c r="A1656" s="676" t="s">
        <v>66484</v>
      </c>
      <c r="B1656" s="676" t="s">
        <v>66485</v>
      </c>
      <c r="C1656" s="676" t="s">
        <v>6</v>
      </c>
      <c r="D1656" s="116" t="s">
        <v>66486</v>
      </c>
    </row>
    <row r="1657" spans="1:4" ht="13.5">
      <c r="A1657" s="676" t="s">
        <v>26272</v>
      </c>
      <c r="B1657" s="676" t="s">
        <v>66487</v>
      </c>
      <c r="C1657" s="676" t="s">
        <v>6</v>
      </c>
      <c r="D1657" s="116" t="s">
        <v>66488</v>
      </c>
    </row>
    <row r="1658" spans="1:4" ht="13.5">
      <c r="A1658" s="676" t="s">
        <v>26273</v>
      </c>
      <c r="B1658" s="676" t="s">
        <v>66489</v>
      </c>
      <c r="C1658" s="676" t="s">
        <v>6</v>
      </c>
      <c r="D1658" s="116" t="s">
        <v>66490</v>
      </c>
    </row>
    <row r="1659" spans="1:4" ht="13.5">
      <c r="A1659" s="676" t="s">
        <v>26274</v>
      </c>
      <c r="B1659" s="676" t="s">
        <v>66491</v>
      </c>
      <c r="C1659" s="676" t="s">
        <v>6</v>
      </c>
      <c r="D1659" s="116" t="s">
        <v>66492</v>
      </c>
    </row>
    <row r="1660" spans="1:4" ht="13.5">
      <c r="A1660" s="676" t="s">
        <v>26275</v>
      </c>
      <c r="B1660" s="676" t="s">
        <v>66493</v>
      </c>
      <c r="C1660" s="676" t="s">
        <v>6</v>
      </c>
      <c r="D1660" s="116" t="s">
        <v>66494</v>
      </c>
    </row>
    <row r="1661" spans="1:4" ht="13.5">
      <c r="A1661" s="676" t="s">
        <v>26276</v>
      </c>
      <c r="B1661" s="676" t="s">
        <v>66495</v>
      </c>
      <c r="C1661" s="676" t="s">
        <v>6</v>
      </c>
      <c r="D1661" s="116" t="s">
        <v>66496</v>
      </c>
    </row>
    <row r="1662" spans="1:4" ht="13.5">
      <c r="A1662" s="676" t="s">
        <v>26277</v>
      </c>
      <c r="B1662" s="676" t="s">
        <v>66497</v>
      </c>
      <c r="C1662" s="676" t="s">
        <v>6</v>
      </c>
      <c r="D1662" s="116" t="s">
        <v>66498</v>
      </c>
    </row>
    <row r="1663" spans="1:4" ht="13.5">
      <c r="A1663" s="676" t="s">
        <v>66499</v>
      </c>
      <c r="B1663" s="676" t="s">
        <v>66500</v>
      </c>
      <c r="C1663" s="676" t="s">
        <v>6</v>
      </c>
      <c r="D1663" s="116" t="s">
        <v>66501</v>
      </c>
    </row>
    <row r="1664" spans="1:4" ht="13.5">
      <c r="A1664" s="676" t="s">
        <v>66502</v>
      </c>
      <c r="B1664" s="676" t="s">
        <v>66503</v>
      </c>
      <c r="C1664" s="676" t="s">
        <v>6</v>
      </c>
      <c r="D1664" s="116" t="s">
        <v>66504</v>
      </c>
    </row>
    <row r="1665" spans="1:4" ht="13.5">
      <c r="A1665" s="676" t="s">
        <v>26278</v>
      </c>
      <c r="B1665" s="676" t="s">
        <v>66505</v>
      </c>
      <c r="C1665" s="676" t="s">
        <v>6</v>
      </c>
      <c r="D1665" s="116" t="s">
        <v>66506</v>
      </c>
    </row>
    <row r="1666" spans="1:4" ht="13.5">
      <c r="A1666" s="676" t="s">
        <v>26279</v>
      </c>
      <c r="B1666" s="676" t="s">
        <v>66507</v>
      </c>
      <c r="C1666" s="676" t="s">
        <v>6</v>
      </c>
      <c r="D1666" s="116" t="s">
        <v>66508</v>
      </c>
    </row>
    <row r="1667" spans="1:4" ht="13.5">
      <c r="A1667" s="676" t="s">
        <v>26280</v>
      </c>
      <c r="B1667" s="676" t="s">
        <v>66509</v>
      </c>
      <c r="C1667" s="676" t="s">
        <v>6</v>
      </c>
      <c r="D1667" s="116" t="s">
        <v>66510</v>
      </c>
    </row>
    <row r="1668" spans="1:4" ht="13.5">
      <c r="A1668" s="676" t="s">
        <v>26281</v>
      </c>
      <c r="B1668" s="676" t="s">
        <v>66511</v>
      </c>
      <c r="C1668" s="676" t="s">
        <v>6</v>
      </c>
      <c r="D1668" s="116" t="s">
        <v>66512</v>
      </c>
    </row>
    <row r="1669" spans="1:4" ht="13.5">
      <c r="A1669" s="676" t="s">
        <v>66513</v>
      </c>
      <c r="B1669" s="676" t="s">
        <v>66514</v>
      </c>
      <c r="C1669" s="676" t="s">
        <v>6</v>
      </c>
      <c r="D1669" s="116" t="s">
        <v>66515</v>
      </c>
    </row>
    <row r="1670" spans="1:4" ht="13.5">
      <c r="A1670" s="676" t="s">
        <v>66516</v>
      </c>
      <c r="B1670" s="676" t="s">
        <v>66517</v>
      </c>
      <c r="C1670" s="676" t="s">
        <v>6</v>
      </c>
      <c r="D1670" s="116" t="s">
        <v>66518</v>
      </c>
    </row>
    <row r="1671" spans="1:4" ht="13.5">
      <c r="A1671" s="676" t="s">
        <v>26282</v>
      </c>
      <c r="B1671" s="676" t="s">
        <v>66519</v>
      </c>
      <c r="C1671" s="676" t="s">
        <v>6</v>
      </c>
      <c r="D1671" s="116" t="s">
        <v>66520</v>
      </c>
    </row>
    <row r="1672" spans="1:4" ht="13.5">
      <c r="A1672" s="676" t="s">
        <v>26283</v>
      </c>
      <c r="B1672" s="676" t="s">
        <v>66521</v>
      </c>
      <c r="C1672" s="676" t="s">
        <v>6</v>
      </c>
      <c r="D1672" s="116" t="s">
        <v>66522</v>
      </c>
    </row>
    <row r="1673" spans="1:4" ht="13.5">
      <c r="A1673" s="676" t="s">
        <v>26284</v>
      </c>
      <c r="B1673" s="676" t="s">
        <v>66523</v>
      </c>
      <c r="C1673" s="676" t="s">
        <v>6</v>
      </c>
      <c r="D1673" s="116" t="s">
        <v>66524</v>
      </c>
    </row>
    <row r="1674" spans="1:4" ht="13.5">
      <c r="A1674" s="676" t="s">
        <v>26285</v>
      </c>
      <c r="B1674" s="676" t="s">
        <v>66525</v>
      </c>
      <c r="C1674" s="676" t="s">
        <v>6</v>
      </c>
      <c r="D1674" s="116" t="s">
        <v>66526</v>
      </c>
    </row>
    <row r="1675" spans="1:4" ht="13.5">
      <c r="A1675" s="676" t="s">
        <v>26286</v>
      </c>
      <c r="B1675" s="676" t="s">
        <v>66527</v>
      </c>
      <c r="C1675" s="676" t="s">
        <v>6</v>
      </c>
      <c r="D1675" s="116" t="s">
        <v>66528</v>
      </c>
    </row>
    <row r="1676" spans="1:4" ht="13.5">
      <c r="A1676" s="676" t="s">
        <v>26287</v>
      </c>
      <c r="B1676" s="676" t="s">
        <v>66529</v>
      </c>
      <c r="C1676" s="676" t="s">
        <v>6</v>
      </c>
      <c r="D1676" s="116" t="s">
        <v>66530</v>
      </c>
    </row>
    <row r="1677" spans="1:4" ht="13.5">
      <c r="A1677" s="676" t="s">
        <v>26288</v>
      </c>
      <c r="B1677" s="676" t="s">
        <v>66531</v>
      </c>
      <c r="C1677" s="676" t="s">
        <v>6</v>
      </c>
      <c r="D1677" s="116" t="s">
        <v>66532</v>
      </c>
    </row>
    <row r="1678" spans="1:4" ht="13.5">
      <c r="A1678" s="676" t="s">
        <v>26289</v>
      </c>
      <c r="B1678" s="676" t="s">
        <v>66533</v>
      </c>
      <c r="C1678" s="676" t="s">
        <v>6</v>
      </c>
      <c r="D1678" s="116" t="s">
        <v>66534</v>
      </c>
    </row>
    <row r="1679" spans="1:4" ht="13.5">
      <c r="A1679" s="676" t="s">
        <v>26290</v>
      </c>
      <c r="B1679" s="676" t="s">
        <v>66535</v>
      </c>
      <c r="C1679" s="676" t="s">
        <v>6</v>
      </c>
      <c r="D1679" s="116" t="s">
        <v>66536</v>
      </c>
    </row>
    <row r="1680" spans="1:4" ht="13.5">
      <c r="A1680" s="676" t="s">
        <v>26291</v>
      </c>
      <c r="B1680" s="676" t="s">
        <v>66537</v>
      </c>
      <c r="C1680" s="676" t="s">
        <v>6</v>
      </c>
      <c r="D1680" s="116" t="s">
        <v>61442</v>
      </c>
    </row>
    <row r="1681" spans="1:4" ht="13.5">
      <c r="A1681" s="676" t="s">
        <v>26292</v>
      </c>
      <c r="B1681" s="676" t="s">
        <v>66538</v>
      </c>
      <c r="C1681" s="676" t="s">
        <v>6</v>
      </c>
      <c r="D1681" s="116" t="s">
        <v>66539</v>
      </c>
    </row>
    <row r="1682" spans="1:4" ht="13.5">
      <c r="A1682" s="676" t="s">
        <v>26293</v>
      </c>
      <c r="B1682" s="676" t="s">
        <v>66540</v>
      </c>
      <c r="C1682" s="676" t="s">
        <v>6</v>
      </c>
      <c r="D1682" s="116" t="s">
        <v>66541</v>
      </c>
    </row>
    <row r="1683" spans="1:4" ht="13.5">
      <c r="A1683" s="676" t="s">
        <v>26294</v>
      </c>
      <c r="B1683" s="676" t="s">
        <v>66542</v>
      </c>
      <c r="C1683" s="676" t="s">
        <v>6</v>
      </c>
      <c r="D1683" s="116" t="s">
        <v>66543</v>
      </c>
    </row>
    <row r="1684" spans="1:4" ht="13.5">
      <c r="A1684" s="676" t="s">
        <v>26295</v>
      </c>
      <c r="B1684" s="676" t="s">
        <v>66544</v>
      </c>
      <c r="C1684" s="676" t="s">
        <v>6</v>
      </c>
      <c r="D1684" s="116" t="s">
        <v>66545</v>
      </c>
    </row>
    <row r="1685" spans="1:4" ht="13.5">
      <c r="A1685" s="676" t="s">
        <v>26296</v>
      </c>
      <c r="B1685" s="676" t="s">
        <v>66546</v>
      </c>
      <c r="C1685" s="676" t="s">
        <v>6</v>
      </c>
      <c r="D1685" s="116" t="s">
        <v>66547</v>
      </c>
    </row>
    <row r="1686" spans="1:4" ht="13.5">
      <c r="A1686" s="676" t="s">
        <v>26297</v>
      </c>
      <c r="B1686" s="676" t="s">
        <v>66548</v>
      </c>
      <c r="C1686" s="676" t="s">
        <v>6</v>
      </c>
      <c r="D1686" s="116" t="s">
        <v>66549</v>
      </c>
    </row>
    <row r="1687" spans="1:4" ht="13.5">
      <c r="A1687" s="676" t="s">
        <v>26298</v>
      </c>
      <c r="B1687" s="676" t="s">
        <v>66550</v>
      </c>
      <c r="C1687" s="676" t="s">
        <v>6</v>
      </c>
      <c r="D1687" s="116" t="s">
        <v>66551</v>
      </c>
    </row>
    <row r="1688" spans="1:4" ht="13.5">
      <c r="A1688" s="676" t="s">
        <v>26299</v>
      </c>
      <c r="B1688" s="676" t="s">
        <v>66552</v>
      </c>
      <c r="C1688" s="676" t="s">
        <v>6</v>
      </c>
      <c r="D1688" s="116" t="s">
        <v>66490</v>
      </c>
    </row>
    <row r="1689" spans="1:4" ht="13.5">
      <c r="A1689" s="676" t="s">
        <v>26300</v>
      </c>
      <c r="B1689" s="676" t="s">
        <v>66553</v>
      </c>
      <c r="C1689" s="676" t="s">
        <v>6</v>
      </c>
      <c r="D1689" s="116" t="s">
        <v>66554</v>
      </c>
    </row>
    <row r="1690" spans="1:4" ht="13.5">
      <c r="A1690" s="676" t="s">
        <v>26301</v>
      </c>
      <c r="B1690" s="676" t="s">
        <v>66555</v>
      </c>
      <c r="C1690" s="676" t="s">
        <v>6</v>
      </c>
      <c r="D1690" s="116" t="s">
        <v>66556</v>
      </c>
    </row>
    <row r="1691" spans="1:4" ht="13.5">
      <c r="A1691" s="676" t="s">
        <v>26302</v>
      </c>
      <c r="B1691" s="676" t="s">
        <v>66557</v>
      </c>
      <c r="C1691" s="676" t="s">
        <v>6</v>
      </c>
      <c r="D1691" s="116" t="s">
        <v>66558</v>
      </c>
    </row>
    <row r="1692" spans="1:4" ht="13.5">
      <c r="A1692" s="676" t="s">
        <v>26303</v>
      </c>
      <c r="B1692" s="676" t="s">
        <v>66559</v>
      </c>
      <c r="C1692" s="676" t="s">
        <v>6</v>
      </c>
      <c r="D1692" s="116" t="s">
        <v>66560</v>
      </c>
    </row>
    <row r="1693" spans="1:4" ht="13.5">
      <c r="A1693" s="676" t="s">
        <v>26304</v>
      </c>
      <c r="B1693" s="676" t="s">
        <v>66561</v>
      </c>
      <c r="C1693" s="676" t="s">
        <v>6</v>
      </c>
      <c r="D1693" s="116" t="s">
        <v>66562</v>
      </c>
    </row>
    <row r="1694" spans="1:4" ht="13.5">
      <c r="A1694" s="676" t="s">
        <v>66563</v>
      </c>
      <c r="B1694" s="676" t="s">
        <v>66564</v>
      </c>
      <c r="C1694" s="676" t="s">
        <v>6</v>
      </c>
      <c r="D1694" s="116" t="s">
        <v>66565</v>
      </c>
    </row>
    <row r="1695" spans="1:4" ht="13.5">
      <c r="A1695" s="676" t="s">
        <v>66566</v>
      </c>
      <c r="B1695" s="676" t="s">
        <v>66567</v>
      </c>
      <c r="C1695" s="676" t="s">
        <v>6</v>
      </c>
      <c r="D1695" s="116" t="s">
        <v>66568</v>
      </c>
    </row>
    <row r="1696" spans="1:4" ht="13.5">
      <c r="A1696" s="676" t="s">
        <v>26305</v>
      </c>
      <c r="B1696" s="676" t="s">
        <v>66569</v>
      </c>
      <c r="C1696" s="676" t="s">
        <v>6</v>
      </c>
      <c r="D1696" s="116" t="s">
        <v>66570</v>
      </c>
    </row>
    <row r="1697" spans="1:4" ht="13.5">
      <c r="A1697" s="676" t="s">
        <v>26306</v>
      </c>
      <c r="B1697" s="676" t="s">
        <v>66571</v>
      </c>
      <c r="C1697" s="676" t="s">
        <v>6</v>
      </c>
      <c r="D1697" s="116" t="s">
        <v>66572</v>
      </c>
    </row>
    <row r="1698" spans="1:4" ht="13.5">
      <c r="A1698" s="676" t="s">
        <v>26307</v>
      </c>
      <c r="B1698" s="676" t="s">
        <v>66573</v>
      </c>
      <c r="C1698" s="676" t="s">
        <v>6</v>
      </c>
      <c r="D1698" s="116" t="s">
        <v>66574</v>
      </c>
    </row>
    <row r="1699" spans="1:4" ht="13.5">
      <c r="A1699" s="676" t="s">
        <v>26308</v>
      </c>
      <c r="B1699" s="676" t="s">
        <v>66575</v>
      </c>
      <c r="C1699" s="676" t="s">
        <v>6</v>
      </c>
      <c r="D1699" s="116" t="s">
        <v>66576</v>
      </c>
    </row>
    <row r="1700" spans="1:4" ht="13.5">
      <c r="A1700" s="676" t="s">
        <v>66577</v>
      </c>
      <c r="B1700" s="676" t="s">
        <v>66578</v>
      </c>
      <c r="C1700" s="676" t="s">
        <v>6</v>
      </c>
      <c r="D1700" s="116" t="s">
        <v>66579</v>
      </c>
    </row>
    <row r="1701" spans="1:4" ht="13.5">
      <c r="A1701" s="676" t="s">
        <v>66580</v>
      </c>
      <c r="B1701" s="676" t="s">
        <v>66581</v>
      </c>
      <c r="C1701" s="676" t="s">
        <v>6</v>
      </c>
      <c r="D1701" s="116" t="s">
        <v>66582</v>
      </c>
    </row>
    <row r="1702" spans="1:4" ht="13.5">
      <c r="A1702" s="676" t="s">
        <v>26309</v>
      </c>
      <c r="B1702" s="676" t="s">
        <v>66583</v>
      </c>
      <c r="C1702" s="676" t="s">
        <v>6</v>
      </c>
      <c r="D1702" s="116" t="s">
        <v>66584</v>
      </c>
    </row>
    <row r="1703" spans="1:4" ht="13.5">
      <c r="A1703" s="676" t="s">
        <v>26310</v>
      </c>
      <c r="B1703" s="676" t="s">
        <v>66585</v>
      </c>
      <c r="C1703" s="676" t="s">
        <v>6</v>
      </c>
      <c r="D1703" s="116" t="s">
        <v>66586</v>
      </c>
    </row>
    <row r="1704" spans="1:4" ht="13.5">
      <c r="A1704" s="676" t="s">
        <v>26311</v>
      </c>
      <c r="B1704" s="676" t="s">
        <v>66587</v>
      </c>
      <c r="C1704" s="676" t="s">
        <v>6</v>
      </c>
      <c r="D1704" s="116" t="s">
        <v>66588</v>
      </c>
    </row>
    <row r="1705" spans="1:4" ht="13.5">
      <c r="A1705" s="676" t="s">
        <v>26312</v>
      </c>
      <c r="B1705" s="676" t="s">
        <v>66589</v>
      </c>
      <c r="C1705" s="676" t="s">
        <v>6</v>
      </c>
      <c r="D1705" s="116" t="s">
        <v>66590</v>
      </c>
    </row>
    <row r="1706" spans="1:4" ht="13.5">
      <c r="A1706" s="676" t="s">
        <v>26313</v>
      </c>
      <c r="B1706" s="676" t="s">
        <v>66591</v>
      </c>
      <c r="C1706" s="676" t="s">
        <v>6</v>
      </c>
      <c r="D1706" s="116" t="s">
        <v>66592</v>
      </c>
    </row>
    <row r="1707" spans="1:4" ht="13.5">
      <c r="A1707" s="676" t="s">
        <v>26314</v>
      </c>
      <c r="B1707" s="676" t="s">
        <v>66593</v>
      </c>
      <c r="C1707" s="676" t="s">
        <v>6</v>
      </c>
      <c r="D1707" s="116" t="s">
        <v>66594</v>
      </c>
    </row>
    <row r="1708" spans="1:4" ht="13.5">
      <c r="A1708" s="676" t="s">
        <v>26315</v>
      </c>
      <c r="B1708" s="676" t="s">
        <v>66595</v>
      </c>
      <c r="C1708" s="676" t="s">
        <v>6</v>
      </c>
      <c r="D1708" s="116" t="s">
        <v>66596</v>
      </c>
    </row>
    <row r="1709" spans="1:4" ht="13.5">
      <c r="A1709" s="676" t="s">
        <v>26316</v>
      </c>
      <c r="B1709" s="676" t="s">
        <v>66597</v>
      </c>
      <c r="C1709" s="676" t="s">
        <v>6</v>
      </c>
      <c r="D1709" s="116" t="s">
        <v>66598</v>
      </c>
    </row>
    <row r="1710" spans="1:4" ht="13.5">
      <c r="A1710" s="676" t="s">
        <v>26317</v>
      </c>
      <c r="B1710" s="676" t="s">
        <v>66599</v>
      </c>
      <c r="C1710" s="676" t="s">
        <v>6</v>
      </c>
      <c r="D1710" s="116" t="s">
        <v>66600</v>
      </c>
    </row>
    <row r="1711" spans="1:4" ht="13.5">
      <c r="A1711" s="676" t="s">
        <v>26318</v>
      </c>
      <c r="B1711" s="676" t="s">
        <v>66601</v>
      </c>
      <c r="C1711" s="676" t="s">
        <v>6</v>
      </c>
      <c r="D1711" s="116" t="s">
        <v>66602</v>
      </c>
    </row>
    <row r="1712" spans="1:4" ht="13.5">
      <c r="A1712" s="676" t="s">
        <v>26319</v>
      </c>
      <c r="B1712" s="676" t="s">
        <v>66603</v>
      </c>
      <c r="C1712" s="676" t="s">
        <v>6</v>
      </c>
      <c r="D1712" s="116" t="s">
        <v>66604</v>
      </c>
    </row>
    <row r="1713" spans="1:4" ht="13.5">
      <c r="A1713" s="676" t="s">
        <v>26320</v>
      </c>
      <c r="B1713" s="676" t="s">
        <v>66605</v>
      </c>
      <c r="C1713" s="676" t="s">
        <v>6</v>
      </c>
      <c r="D1713" s="116" t="s">
        <v>66606</v>
      </c>
    </row>
    <row r="1714" spans="1:4" ht="13.5">
      <c r="A1714" s="676" t="s">
        <v>26321</v>
      </c>
      <c r="B1714" s="676" t="s">
        <v>66607</v>
      </c>
      <c r="C1714" s="676" t="s">
        <v>6</v>
      </c>
      <c r="D1714" s="116" t="s">
        <v>66608</v>
      </c>
    </row>
    <row r="1715" spans="1:4" ht="13.5">
      <c r="A1715" s="676" t="s">
        <v>26322</v>
      </c>
      <c r="B1715" s="676" t="s">
        <v>66609</v>
      </c>
      <c r="C1715" s="676" t="s">
        <v>6</v>
      </c>
      <c r="D1715" s="116" t="s">
        <v>66610</v>
      </c>
    </row>
    <row r="1716" spans="1:4" ht="13.5">
      <c r="A1716" s="676" t="s">
        <v>66611</v>
      </c>
      <c r="B1716" s="676" t="s">
        <v>66612</v>
      </c>
      <c r="C1716" s="676" t="s">
        <v>58</v>
      </c>
      <c r="D1716" s="116" t="s">
        <v>32984</v>
      </c>
    </row>
    <row r="1717" spans="1:4" ht="13.5">
      <c r="A1717" s="676" t="s">
        <v>66613</v>
      </c>
      <c r="B1717" s="676" t="s">
        <v>66614</v>
      </c>
      <c r="C1717" s="676" t="s">
        <v>58</v>
      </c>
      <c r="D1717" s="116" t="s">
        <v>25360</v>
      </c>
    </row>
    <row r="1718" spans="1:4" ht="13.5">
      <c r="A1718" s="676" t="s">
        <v>66615</v>
      </c>
      <c r="B1718" s="676" t="s">
        <v>66616</v>
      </c>
      <c r="C1718" s="676" t="s">
        <v>6</v>
      </c>
      <c r="D1718" s="116" t="s">
        <v>66617</v>
      </c>
    </row>
    <row r="1719" spans="1:4" ht="13.5">
      <c r="A1719" s="676" t="s">
        <v>66618</v>
      </c>
      <c r="B1719" s="676" t="s">
        <v>66619</v>
      </c>
      <c r="C1719" s="676" t="s">
        <v>6</v>
      </c>
      <c r="D1719" s="116" t="s">
        <v>66620</v>
      </c>
    </row>
    <row r="1720" spans="1:4" ht="13.5">
      <c r="A1720" s="676" t="s">
        <v>66621</v>
      </c>
      <c r="B1720" s="676" t="s">
        <v>66622</v>
      </c>
      <c r="C1720" s="676" t="s">
        <v>6</v>
      </c>
      <c r="D1720" s="116" t="s">
        <v>66623</v>
      </c>
    </row>
    <row r="1721" spans="1:4" ht="13.5">
      <c r="A1721" s="676" t="s">
        <v>66624</v>
      </c>
      <c r="B1721" s="676" t="s">
        <v>66625</v>
      </c>
      <c r="C1721" s="676" t="s">
        <v>6</v>
      </c>
      <c r="D1721" s="116" t="s">
        <v>66626</v>
      </c>
    </row>
    <row r="1722" spans="1:4" ht="13.5">
      <c r="A1722" s="676" t="s">
        <v>66627</v>
      </c>
      <c r="B1722" s="676" t="s">
        <v>66628</v>
      </c>
      <c r="C1722" s="676" t="s">
        <v>6</v>
      </c>
      <c r="D1722" s="116" t="s">
        <v>66629</v>
      </c>
    </row>
    <row r="1723" spans="1:4" ht="13.5">
      <c r="A1723" s="676" t="s">
        <v>66630</v>
      </c>
      <c r="B1723" s="676" t="s">
        <v>66631</v>
      </c>
      <c r="C1723" s="676" t="s">
        <v>6</v>
      </c>
      <c r="D1723" s="116" t="s">
        <v>66632</v>
      </c>
    </row>
    <row r="1724" spans="1:4" ht="13.5">
      <c r="A1724" s="676" t="s">
        <v>66633</v>
      </c>
      <c r="B1724" s="676" t="s">
        <v>66634</v>
      </c>
      <c r="C1724" s="676" t="s">
        <v>6</v>
      </c>
      <c r="D1724" s="116" t="s">
        <v>66635</v>
      </c>
    </row>
    <row r="1725" spans="1:4" ht="13.5">
      <c r="A1725" s="676" t="s">
        <v>66636</v>
      </c>
      <c r="B1725" s="676" t="s">
        <v>66637</v>
      </c>
      <c r="C1725" s="676" t="s">
        <v>6</v>
      </c>
      <c r="D1725" s="116" t="s">
        <v>66638</v>
      </c>
    </row>
    <row r="1726" spans="1:4" ht="13.5">
      <c r="A1726" s="676" t="s">
        <v>66639</v>
      </c>
      <c r="B1726" s="676" t="s">
        <v>66640</v>
      </c>
      <c r="C1726" s="676" t="s">
        <v>6</v>
      </c>
      <c r="D1726" s="116" t="s">
        <v>66641</v>
      </c>
    </row>
    <row r="1727" spans="1:4" ht="13.5">
      <c r="A1727" s="676" t="s">
        <v>66642</v>
      </c>
      <c r="B1727" s="676" t="s">
        <v>66643</v>
      </c>
      <c r="C1727" s="676" t="s">
        <v>6</v>
      </c>
      <c r="D1727" s="116" t="s">
        <v>66644</v>
      </c>
    </row>
    <row r="1728" spans="1:4" ht="13.5">
      <c r="A1728" s="676" t="s">
        <v>66645</v>
      </c>
      <c r="B1728" s="676" t="s">
        <v>66646</v>
      </c>
      <c r="C1728" s="676" t="s">
        <v>6</v>
      </c>
      <c r="D1728" s="116" t="s">
        <v>66647</v>
      </c>
    </row>
    <row r="1729" spans="1:4" ht="13.5">
      <c r="A1729" s="676" t="s">
        <v>66648</v>
      </c>
      <c r="B1729" s="676" t="s">
        <v>66649</v>
      </c>
      <c r="C1729" s="676" t="s">
        <v>6</v>
      </c>
      <c r="D1729" s="116" t="s">
        <v>66650</v>
      </c>
    </row>
    <row r="1730" spans="1:4" ht="13.5">
      <c r="A1730" s="676" t="s">
        <v>66651</v>
      </c>
      <c r="B1730" s="676" t="s">
        <v>66652</v>
      </c>
      <c r="C1730" s="676" t="s">
        <v>6</v>
      </c>
      <c r="D1730" s="116" t="s">
        <v>66653</v>
      </c>
    </row>
    <row r="1731" spans="1:4" ht="13.5">
      <c r="A1731" s="676" t="s">
        <v>66654</v>
      </c>
      <c r="B1731" s="676" t="s">
        <v>66655</v>
      </c>
      <c r="C1731" s="676" t="s">
        <v>6</v>
      </c>
      <c r="D1731" s="116" t="s">
        <v>66656</v>
      </c>
    </row>
    <row r="1732" spans="1:4" ht="13.5">
      <c r="A1732" s="676" t="s">
        <v>66657</v>
      </c>
      <c r="B1732" s="676" t="s">
        <v>66658</v>
      </c>
      <c r="C1732" s="676" t="s">
        <v>6</v>
      </c>
      <c r="D1732" s="116" t="s">
        <v>66659</v>
      </c>
    </row>
    <row r="1733" spans="1:4" ht="13.5">
      <c r="A1733" s="676" t="s">
        <v>66660</v>
      </c>
      <c r="B1733" s="676" t="s">
        <v>66661</v>
      </c>
      <c r="C1733" s="676" t="s">
        <v>6</v>
      </c>
      <c r="D1733" s="116" t="s">
        <v>66662</v>
      </c>
    </row>
    <row r="1734" spans="1:4" ht="13.5">
      <c r="A1734" s="676" t="s">
        <v>66663</v>
      </c>
      <c r="B1734" s="676" t="s">
        <v>66664</v>
      </c>
      <c r="C1734" s="676" t="s">
        <v>6</v>
      </c>
      <c r="D1734" s="116" t="s">
        <v>66665</v>
      </c>
    </row>
    <row r="1735" spans="1:4" ht="13.5">
      <c r="A1735" s="676" t="s">
        <v>66666</v>
      </c>
      <c r="B1735" s="676" t="s">
        <v>66667</v>
      </c>
      <c r="C1735" s="676" t="s">
        <v>6</v>
      </c>
      <c r="D1735" s="116" t="s">
        <v>66668</v>
      </c>
    </row>
    <row r="1736" spans="1:4" ht="13.5">
      <c r="A1736" s="676" t="s">
        <v>66669</v>
      </c>
      <c r="B1736" s="676" t="s">
        <v>66670</v>
      </c>
      <c r="C1736" s="676" t="s">
        <v>6</v>
      </c>
      <c r="D1736" s="116" t="s">
        <v>66671</v>
      </c>
    </row>
    <row r="1737" spans="1:4" ht="13.5">
      <c r="A1737" s="676" t="s">
        <v>66672</v>
      </c>
      <c r="B1737" s="676" t="s">
        <v>66673</v>
      </c>
      <c r="C1737" s="676" t="s">
        <v>6</v>
      </c>
      <c r="D1737" s="116" t="s">
        <v>66674</v>
      </c>
    </row>
    <row r="1738" spans="1:4" ht="13.5">
      <c r="A1738" s="676" t="s">
        <v>66675</v>
      </c>
      <c r="B1738" s="676" t="s">
        <v>66676</v>
      </c>
      <c r="C1738" s="676" t="s">
        <v>6</v>
      </c>
      <c r="D1738" s="116" t="s">
        <v>66677</v>
      </c>
    </row>
    <row r="1739" spans="1:4" ht="13.5">
      <c r="A1739" s="676" t="s">
        <v>66678</v>
      </c>
      <c r="B1739" s="676" t="s">
        <v>66679</v>
      </c>
      <c r="C1739" s="676" t="s">
        <v>6</v>
      </c>
      <c r="D1739" s="116" t="s">
        <v>66680</v>
      </c>
    </row>
    <row r="1740" spans="1:4" ht="13.5">
      <c r="A1740" s="676" t="s">
        <v>66681</v>
      </c>
      <c r="B1740" s="676" t="s">
        <v>66682</v>
      </c>
      <c r="C1740" s="676" t="s">
        <v>6</v>
      </c>
      <c r="D1740" s="116" t="s">
        <v>66683</v>
      </c>
    </row>
    <row r="1741" spans="1:4" ht="13.5">
      <c r="A1741" s="676" t="s">
        <v>66684</v>
      </c>
      <c r="B1741" s="676" t="s">
        <v>66685</v>
      </c>
      <c r="C1741" s="676" t="s">
        <v>6</v>
      </c>
      <c r="D1741" s="116" t="s">
        <v>66686</v>
      </c>
    </row>
    <row r="1742" spans="1:4" ht="13.5">
      <c r="A1742" s="676" t="s">
        <v>66687</v>
      </c>
      <c r="B1742" s="676" t="s">
        <v>66688</v>
      </c>
      <c r="C1742" s="676" t="s">
        <v>6</v>
      </c>
      <c r="D1742" s="116" t="s">
        <v>66689</v>
      </c>
    </row>
    <row r="1743" spans="1:4" ht="13.5">
      <c r="A1743" s="676" t="s">
        <v>66690</v>
      </c>
      <c r="B1743" s="676" t="s">
        <v>66691</v>
      </c>
      <c r="C1743" s="676" t="s">
        <v>6</v>
      </c>
      <c r="D1743" s="116" t="s">
        <v>66692</v>
      </c>
    </row>
    <row r="1744" spans="1:4" ht="13.5">
      <c r="A1744" s="676" t="s">
        <v>66693</v>
      </c>
      <c r="B1744" s="676" t="s">
        <v>66694</v>
      </c>
      <c r="C1744" s="676" t="s">
        <v>16</v>
      </c>
      <c r="D1744" s="116" t="s">
        <v>66695</v>
      </c>
    </row>
    <row r="1745" spans="1:4" ht="13.5">
      <c r="A1745" s="676" t="s">
        <v>66696</v>
      </c>
      <c r="B1745" s="676" t="s">
        <v>66697</v>
      </c>
      <c r="C1745" s="676" t="s">
        <v>16</v>
      </c>
      <c r="D1745" s="116" t="s">
        <v>66698</v>
      </c>
    </row>
    <row r="1746" spans="1:4" ht="13.5">
      <c r="A1746" s="676" t="s">
        <v>66699</v>
      </c>
      <c r="B1746" s="676" t="s">
        <v>66700</v>
      </c>
      <c r="C1746" s="676" t="s">
        <v>16</v>
      </c>
      <c r="D1746" s="116" t="s">
        <v>66701</v>
      </c>
    </row>
    <row r="1747" spans="1:4" ht="13.5">
      <c r="A1747" s="676" t="s">
        <v>66702</v>
      </c>
      <c r="B1747" s="676" t="s">
        <v>66703</v>
      </c>
      <c r="C1747" s="676" t="s">
        <v>16</v>
      </c>
      <c r="D1747" s="116" t="s">
        <v>66704</v>
      </c>
    </row>
    <row r="1748" spans="1:4" ht="13.5">
      <c r="A1748" s="676" t="s">
        <v>66705</v>
      </c>
      <c r="B1748" s="676" t="s">
        <v>66706</v>
      </c>
      <c r="C1748" s="676" t="s">
        <v>16</v>
      </c>
      <c r="D1748" s="116" t="s">
        <v>66707</v>
      </c>
    </row>
    <row r="1749" spans="1:4" ht="13.5">
      <c r="A1749" s="676" t="s">
        <v>66708</v>
      </c>
      <c r="B1749" s="676" t="s">
        <v>66709</v>
      </c>
      <c r="C1749" s="676" t="s">
        <v>16</v>
      </c>
      <c r="D1749" s="116" t="s">
        <v>66710</v>
      </c>
    </row>
    <row r="1750" spans="1:4" ht="13.5">
      <c r="A1750" s="676" t="s">
        <v>66711</v>
      </c>
      <c r="B1750" s="676" t="s">
        <v>66712</v>
      </c>
      <c r="C1750" s="676" t="s">
        <v>16</v>
      </c>
      <c r="D1750" s="116" t="s">
        <v>66713</v>
      </c>
    </row>
    <row r="1751" spans="1:4" ht="13.5">
      <c r="A1751" s="676" t="s">
        <v>66714</v>
      </c>
      <c r="B1751" s="676" t="s">
        <v>66715</v>
      </c>
      <c r="C1751" s="676" t="s">
        <v>16</v>
      </c>
      <c r="D1751" s="116" t="s">
        <v>66716</v>
      </c>
    </row>
    <row r="1752" spans="1:4" ht="13.5">
      <c r="A1752" s="676" t="s">
        <v>66717</v>
      </c>
      <c r="B1752" s="676" t="s">
        <v>66718</v>
      </c>
      <c r="C1752" s="676" t="s">
        <v>16</v>
      </c>
      <c r="D1752" s="116" t="s">
        <v>66719</v>
      </c>
    </row>
    <row r="1753" spans="1:4" ht="13.5">
      <c r="A1753" s="676" t="s">
        <v>26324</v>
      </c>
      <c r="B1753" s="676" t="s">
        <v>66720</v>
      </c>
      <c r="C1753" s="676" t="s">
        <v>16</v>
      </c>
      <c r="D1753" s="116" t="s">
        <v>66721</v>
      </c>
    </row>
    <row r="1754" spans="1:4" ht="13.5">
      <c r="A1754" s="676" t="s">
        <v>26325</v>
      </c>
      <c r="B1754" s="676" t="s">
        <v>66722</v>
      </c>
      <c r="C1754" s="676" t="s">
        <v>16</v>
      </c>
      <c r="D1754" s="116" t="s">
        <v>66723</v>
      </c>
    </row>
    <row r="1755" spans="1:4" ht="13.5">
      <c r="A1755" s="676" t="s">
        <v>26326</v>
      </c>
      <c r="B1755" s="676" t="s">
        <v>66724</v>
      </c>
      <c r="C1755" s="676" t="s">
        <v>16</v>
      </c>
      <c r="D1755" s="116" t="s">
        <v>66725</v>
      </c>
    </row>
    <row r="1756" spans="1:4" ht="13.5">
      <c r="A1756" s="676" t="s">
        <v>26327</v>
      </c>
      <c r="B1756" s="676" t="s">
        <v>66726</v>
      </c>
      <c r="C1756" s="676" t="s">
        <v>16</v>
      </c>
      <c r="D1756" s="116" t="s">
        <v>66727</v>
      </c>
    </row>
    <row r="1757" spans="1:4" ht="13.5">
      <c r="A1757" s="676" t="s">
        <v>66728</v>
      </c>
      <c r="B1757" s="676" t="s">
        <v>66729</v>
      </c>
      <c r="C1757" s="676" t="s">
        <v>58</v>
      </c>
      <c r="D1757" s="116" t="s">
        <v>66730</v>
      </c>
    </row>
    <row r="1758" spans="1:4" ht="13.5">
      <c r="A1758" s="676" t="s">
        <v>66731</v>
      </c>
      <c r="B1758" s="676" t="s">
        <v>66732</v>
      </c>
      <c r="C1758" s="676" t="s">
        <v>58</v>
      </c>
      <c r="D1758" s="116" t="s">
        <v>61867</v>
      </c>
    </row>
    <row r="1759" spans="1:4" ht="13.5">
      <c r="A1759" s="676" t="s">
        <v>33579</v>
      </c>
      <c r="B1759" s="676" t="s">
        <v>33580</v>
      </c>
      <c r="C1759" s="676" t="s">
        <v>58</v>
      </c>
      <c r="D1759" s="116" t="s">
        <v>66733</v>
      </c>
    </row>
    <row r="1760" spans="1:4" ht="13.5">
      <c r="A1760" s="676" t="s">
        <v>33581</v>
      </c>
      <c r="B1760" s="676" t="s">
        <v>33582</v>
      </c>
      <c r="C1760" s="676" t="s">
        <v>58</v>
      </c>
      <c r="D1760" s="116" t="s">
        <v>66734</v>
      </c>
    </row>
    <row r="1761" spans="1:4" ht="13.5">
      <c r="A1761" s="676" t="s">
        <v>33583</v>
      </c>
      <c r="B1761" s="676" t="s">
        <v>33584</v>
      </c>
      <c r="C1761" s="676" t="s">
        <v>58</v>
      </c>
      <c r="D1761" s="116" t="s">
        <v>66735</v>
      </c>
    </row>
    <row r="1762" spans="1:4" ht="13.5">
      <c r="A1762" s="676" t="s">
        <v>33585</v>
      </c>
      <c r="B1762" s="676" t="s">
        <v>33586</v>
      </c>
      <c r="C1762" s="676" t="s">
        <v>58</v>
      </c>
      <c r="D1762" s="116" t="s">
        <v>66736</v>
      </c>
    </row>
    <row r="1763" spans="1:4" ht="13.5">
      <c r="A1763" s="676" t="s">
        <v>33587</v>
      </c>
      <c r="B1763" s="676" t="s">
        <v>33588</v>
      </c>
      <c r="C1763" s="676" t="s">
        <v>58</v>
      </c>
      <c r="D1763" s="116" t="s">
        <v>54419</v>
      </c>
    </row>
    <row r="1764" spans="1:4" ht="13.5">
      <c r="A1764" s="676" t="s">
        <v>33589</v>
      </c>
      <c r="B1764" s="676" t="s">
        <v>33590</v>
      </c>
      <c r="C1764" s="676" t="s">
        <v>16</v>
      </c>
      <c r="D1764" s="116" t="s">
        <v>66737</v>
      </c>
    </row>
    <row r="1765" spans="1:4" ht="13.5">
      <c r="A1765" s="676" t="s">
        <v>33591</v>
      </c>
      <c r="B1765" s="676" t="s">
        <v>33592</v>
      </c>
      <c r="C1765" s="676" t="s">
        <v>16</v>
      </c>
      <c r="D1765" s="116" t="s">
        <v>66738</v>
      </c>
    </row>
    <row r="1766" spans="1:4" ht="13.5">
      <c r="A1766" s="676" t="s">
        <v>26328</v>
      </c>
      <c r="B1766" s="676" t="s">
        <v>66739</v>
      </c>
      <c r="C1766" s="676" t="s">
        <v>6</v>
      </c>
      <c r="D1766" s="116" t="s">
        <v>66740</v>
      </c>
    </row>
    <row r="1767" spans="1:4" ht="13.5">
      <c r="A1767" s="676" t="s">
        <v>26329</v>
      </c>
      <c r="B1767" s="676" t="s">
        <v>66741</v>
      </c>
      <c r="C1767" s="676" t="s">
        <v>16</v>
      </c>
      <c r="D1767" s="116" t="s">
        <v>66742</v>
      </c>
    </row>
    <row r="1768" spans="1:4" ht="13.5">
      <c r="A1768" s="676" t="s">
        <v>26330</v>
      </c>
      <c r="B1768" s="676" t="s">
        <v>66743</v>
      </c>
      <c r="C1768" s="676" t="s">
        <v>16</v>
      </c>
      <c r="D1768" s="116" t="s">
        <v>66744</v>
      </c>
    </row>
    <row r="1769" spans="1:4" ht="13.5">
      <c r="A1769" s="676" t="s">
        <v>26331</v>
      </c>
      <c r="B1769" s="676" t="s">
        <v>66745</v>
      </c>
      <c r="C1769" s="676" t="s">
        <v>6</v>
      </c>
      <c r="D1769" s="116" t="s">
        <v>66746</v>
      </c>
    </row>
    <row r="1770" spans="1:4" ht="13.5">
      <c r="A1770" s="676" t="s">
        <v>26332</v>
      </c>
      <c r="B1770" s="676" t="s">
        <v>66747</v>
      </c>
      <c r="C1770" s="676" t="s">
        <v>6</v>
      </c>
      <c r="D1770" s="116" t="s">
        <v>66748</v>
      </c>
    </row>
    <row r="1771" spans="1:4" ht="13.5">
      <c r="A1771" s="676" t="s">
        <v>26333</v>
      </c>
      <c r="B1771" s="676" t="s">
        <v>66749</v>
      </c>
      <c r="C1771" s="676" t="s">
        <v>6</v>
      </c>
      <c r="D1771" s="116" t="s">
        <v>66750</v>
      </c>
    </row>
    <row r="1772" spans="1:4" ht="13.5">
      <c r="A1772" s="676" t="s">
        <v>66751</v>
      </c>
      <c r="B1772" s="676" t="s">
        <v>66752</v>
      </c>
      <c r="C1772" s="676" t="s">
        <v>16</v>
      </c>
      <c r="D1772" s="116" t="s">
        <v>66753</v>
      </c>
    </row>
    <row r="1773" spans="1:4" ht="13.5">
      <c r="A1773" s="676" t="s">
        <v>66754</v>
      </c>
      <c r="B1773" s="676" t="s">
        <v>66755</v>
      </c>
      <c r="C1773" s="676" t="s">
        <v>6</v>
      </c>
      <c r="D1773" s="116" t="s">
        <v>66756</v>
      </c>
    </row>
    <row r="1774" spans="1:4" ht="13.5">
      <c r="A1774" s="676" t="s">
        <v>66757</v>
      </c>
      <c r="B1774" s="676" t="s">
        <v>66758</v>
      </c>
      <c r="C1774" s="676" t="s">
        <v>6</v>
      </c>
      <c r="D1774" s="116" t="s">
        <v>66759</v>
      </c>
    </row>
    <row r="1775" spans="1:4" ht="13.5">
      <c r="A1775" s="676" t="s">
        <v>66760</v>
      </c>
      <c r="B1775" s="676" t="s">
        <v>66761</v>
      </c>
      <c r="C1775" s="676" t="s">
        <v>6</v>
      </c>
      <c r="D1775" s="116" t="s">
        <v>65840</v>
      </c>
    </row>
    <row r="1776" spans="1:4" ht="13.5">
      <c r="A1776" s="676" t="s">
        <v>66762</v>
      </c>
      <c r="B1776" s="676" t="s">
        <v>66763</v>
      </c>
      <c r="C1776" s="676" t="s">
        <v>6</v>
      </c>
      <c r="D1776" s="116" t="s">
        <v>66764</v>
      </c>
    </row>
    <row r="1777" spans="1:4" ht="13.5">
      <c r="A1777" s="676" t="s">
        <v>66765</v>
      </c>
      <c r="B1777" s="676" t="s">
        <v>66766</v>
      </c>
      <c r="C1777" s="676" t="s">
        <v>6</v>
      </c>
      <c r="D1777" s="116" t="s">
        <v>53801</v>
      </c>
    </row>
    <row r="1778" spans="1:4" ht="13.5">
      <c r="A1778" s="676" t="s">
        <v>66767</v>
      </c>
      <c r="B1778" s="676" t="s">
        <v>66768</v>
      </c>
      <c r="C1778" s="676" t="s">
        <v>6</v>
      </c>
      <c r="D1778" s="116" t="s">
        <v>66769</v>
      </c>
    </row>
    <row r="1779" spans="1:4" ht="13.5">
      <c r="A1779" s="676" t="s">
        <v>66770</v>
      </c>
      <c r="B1779" s="676" t="s">
        <v>66771</v>
      </c>
      <c r="C1779" s="676" t="s">
        <v>6</v>
      </c>
      <c r="D1779" s="116" t="s">
        <v>66772</v>
      </c>
    </row>
    <row r="1780" spans="1:4" ht="13.5">
      <c r="A1780" s="676" t="s">
        <v>66773</v>
      </c>
      <c r="B1780" s="676" t="s">
        <v>66774</v>
      </c>
      <c r="C1780" s="676" t="s">
        <v>6</v>
      </c>
      <c r="D1780" s="116" t="s">
        <v>66775</v>
      </c>
    </row>
    <row r="1781" spans="1:4" ht="13.5">
      <c r="A1781" s="676" t="s">
        <v>66776</v>
      </c>
      <c r="B1781" s="676" t="s">
        <v>66777</v>
      </c>
      <c r="C1781" s="676" t="s">
        <v>6</v>
      </c>
      <c r="D1781" s="116" t="s">
        <v>54625</v>
      </c>
    </row>
    <row r="1782" spans="1:4" ht="13.5">
      <c r="A1782" s="676" t="s">
        <v>66778</v>
      </c>
      <c r="B1782" s="676" t="s">
        <v>66779</v>
      </c>
      <c r="C1782" s="676" t="s">
        <v>6</v>
      </c>
      <c r="D1782" s="116" t="s">
        <v>65590</v>
      </c>
    </row>
    <row r="1783" spans="1:4" ht="13.5">
      <c r="A1783" s="676" t="s">
        <v>66780</v>
      </c>
      <c r="B1783" s="676" t="s">
        <v>66781</v>
      </c>
      <c r="C1783" s="676" t="s">
        <v>16</v>
      </c>
      <c r="D1783" s="116" t="s">
        <v>65714</v>
      </c>
    </row>
    <row r="1784" spans="1:4" ht="13.5">
      <c r="A1784" s="676" t="s">
        <v>66782</v>
      </c>
      <c r="B1784" s="676" t="s">
        <v>66783</v>
      </c>
      <c r="C1784" s="676" t="s">
        <v>16</v>
      </c>
      <c r="D1784" s="116" t="s">
        <v>66784</v>
      </c>
    </row>
    <row r="1785" spans="1:4" ht="13.5">
      <c r="A1785" s="676" t="s">
        <v>66785</v>
      </c>
      <c r="B1785" s="676" t="s">
        <v>66786</v>
      </c>
      <c r="C1785" s="676" t="s">
        <v>16</v>
      </c>
      <c r="D1785" s="116" t="s">
        <v>66787</v>
      </c>
    </row>
    <row r="1786" spans="1:4" ht="13.5">
      <c r="A1786" s="676" t="s">
        <v>66788</v>
      </c>
      <c r="B1786" s="676" t="s">
        <v>66789</v>
      </c>
      <c r="C1786" s="676" t="s">
        <v>16</v>
      </c>
      <c r="D1786" s="116" t="s">
        <v>66790</v>
      </c>
    </row>
    <row r="1787" spans="1:4" ht="13.5">
      <c r="A1787" s="676" t="s">
        <v>66791</v>
      </c>
      <c r="B1787" s="676" t="s">
        <v>66792</v>
      </c>
      <c r="C1787" s="676" t="s">
        <v>16</v>
      </c>
      <c r="D1787" s="116" t="s">
        <v>66793</v>
      </c>
    </row>
    <row r="1788" spans="1:4" ht="13.5">
      <c r="A1788" s="676" t="s">
        <v>66794</v>
      </c>
      <c r="B1788" s="676" t="s">
        <v>66795</v>
      </c>
      <c r="C1788" s="676" t="s">
        <v>16</v>
      </c>
      <c r="D1788" s="116" t="s">
        <v>66796</v>
      </c>
    </row>
    <row r="1789" spans="1:4" ht="13.5">
      <c r="A1789" s="676" t="s">
        <v>66797</v>
      </c>
      <c r="B1789" s="676" t="s">
        <v>66798</v>
      </c>
      <c r="C1789" s="676" t="s">
        <v>16</v>
      </c>
      <c r="D1789" s="116" t="s">
        <v>66799</v>
      </c>
    </row>
    <row r="1790" spans="1:4" ht="13.5">
      <c r="A1790" s="676" t="s">
        <v>66800</v>
      </c>
      <c r="B1790" s="676" t="s">
        <v>66801</v>
      </c>
      <c r="C1790" s="676" t="s">
        <v>16</v>
      </c>
      <c r="D1790" s="116" t="s">
        <v>66802</v>
      </c>
    </row>
    <row r="1791" spans="1:4" ht="13.5">
      <c r="A1791" s="676" t="s">
        <v>66803</v>
      </c>
      <c r="B1791" s="676" t="s">
        <v>66804</v>
      </c>
      <c r="C1791" s="676" t="s">
        <v>16</v>
      </c>
      <c r="D1791" s="116" t="s">
        <v>66805</v>
      </c>
    </row>
    <row r="1792" spans="1:4" ht="13.5">
      <c r="A1792" s="676" t="s">
        <v>66806</v>
      </c>
      <c r="B1792" s="676" t="s">
        <v>66807</v>
      </c>
      <c r="C1792" s="676" t="s">
        <v>16</v>
      </c>
      <c r="D1792" s="116" t="s">
        <v>55483</v>
      </c>
    </row>
    <row r="1793" spans="1:4" ht="13.5">
      <c r="A1793" s="676" t="s">
        <v>66808</v>
      </c>
      <c r="B1793" s="676" t="s">
        <v>66809</v>
      </c>
      <c r="C1793" s="676" t="s">
        <v>16</v>
      </c>
      <c r="D1793" s="116" t="s">
        <v>66810</v>
      </c>
    </row>
    <row r="1794" spans="1:4" ht="13.5">
      <c r="A1794" s="676" t="s">
        <v>66811</v>
      </c>
      <c r="B1794" s="676" t="s">
        <v>66812</v>
      </c>
      <c r="C1794" s="676" t="s">
        <v>16</v>
      </c>
      <c r="D1794" s="116" t="s">
        <v>66813</v>
      </c>
    </row>
    <row r="1795" spans="1:4" ht="13.5">
      <c r="A1795" s="676" t="s">
        <v>66814</v>
      </c>
      <c r="B1795" s="676" t="s">
        <v>66815</v>
      </c>
      <c r="C1795" s="676" t="s">
        <v>16</v>
      </c>
      <c r="D1795" s="116" t="s">
        <v>66816</v>
      </c>
    </row>
    <row r="1796" spans="1:4" ht="13.5">
      <c r="A1796" s="676" t="s">
        <v>66817</v>
      </c>
      <c r="B1796" s="676" t="s">
        <v>66818</v>
      </c>
      <c r="C1796" s="676" t="s">
        <v>16</v>
      </c>
      <c r="D1796" s="116" t="s">
        <v>66819</v>
      </c>
    </row>
    <row r="1797" spans="1:4" ht="13.5">
      <c r="A1797" s="676" t="s">
        <v>66820</v>
      </c>
      <c r="B1797" s="676" t="s">
        <v>66821</v>
      </c>
      <c r="C1797" s="676" t="s">
        <v>16</v>
      </c>
      <c r="D1797" s="116" t="s">
        <v>66822</v>
      </c>
    </row>
    <row r="1798" spans="1:4" ht="13.5">
      <c r="A1798" s="676" t="s">
        <v>66823</v>
      </c>
      <c r="B1798" s="676" t="s">
        <v>66824</v>
      </c>
      <c r="C1798" s="676" t="s">
        <v>16</v>
      </c>
      <c r="D1798" s="116" t="s">
        <v>66825</v>
      </c>
    </row>
    <row r="1799" spans="1:4" ht="13.5">
      <c r="A1799" s="676" t="s">
        <v>66826</v>
      </c>
      <c r="B1799" s="676" t="s">
        <v>66827</v>
      </c>
      <c r="C1799" s="676" t="s">
        <v>16</v>
      </c>
      <c r="D1799" s="116" t="s">
        <v>66828</v>
      </c>
    </row>
    <row r="1800" spans="1:4" ht="13.5">
      <c r="A1800" s="676" t="s">
        <v>66829</v>
      </c>
      <c r="B1800" s="676" t="s">
        <v>66830</v>
      </c>
      <c r="C1800" s="676" t="s">
        <v>16</v>
      </c>
      <c r="D1800" s="116" t="s">
        <v>66831</v>
      </c>
    </row>
    <row r="1801" spans="1:4" ht="13.5">
      <c r="A1801" s="676" t="s">
        <v>66832</v>
      </c>
      <c r="B1801" s="676" t="s">
        <v>66833</v>
      </c>
      <c r="C1801" s="676" t="s">
        <v>16</v>
      </c>
      <c r="D1801" s="116" t="s">
        <v>66834</v>
      </c>
    </row>
    <row r="1802" spans="1:4" ht="13.5">
      <c r="A1802" s="676" t="s">
        <v>66835</v>
      </c>
      <c r="B1802" s="676" t="s">
        <v>66836</v>
      </c>
      <c r="C1802" s="676" t="s">
        <v>16</v>
      </c>
      <c r="D1802" s="116" t="s">
        <v>66837</v>
      </c>
    </row>
    <row r="1803" spans="1:4" ht="13.5">
      <c r="A1803" s="676" t="s">
        <v>66838</v>
      </c>
      <c r="B1803" s="676" t="s">
        <v>66839</v>
      </c>
      <c r="C1803" s="676" t="s">
        <v>16</v>
      </c>
      <c r="D1803" s="116" t="s">
        <v>66840</v>
      </c>
    </row>
    <row r="1804" spans="1:4" ht="13.5">
      <c r="A1804" s="676" t="s">
        <v>66841</v>
      </c>
      <c r="B1804" s="676" t="s">
        <v>66842</v>
      </c>
      <c r="C1804" s="676" t="s">
        <v>16</v>
      </c>
      <c r="D1804" s="116" t="s">
        <v>66843</v>
      </c>
    </row>
    <row r="1805" spans="1:4" ht="13.5">
      <c r="A1805" s="676" t="s">
        <v>66844</v>
      </c>
      <c r="B1805" s="676" t="s">
        <v>66845</v>
      </c>
      <c r="C1805" s="676" t="s">
        <v>16</v>
      </c>
      <c r="D1805" s="116" t="s">
        <v>66846</v>
      </c>
    </row>
    <row r="1806" spans="1:4" ht="13.5">
      <c r="A1806" s="676" t="s">
        <v>66847</v>
      </c>
      <c r="B1806" s="676" t="s">
        <v>66848</v>
      </c>
      <c r="C1806" s="676" t="s">
        <v>16</v>
      </c>
      <c r="D1806" s="116" t="s">
        <v>66849</v>
      </c>
    </row>
    <row r="1807" spans="1:4" ht="13.5">
      <c r="A1807" s="676" t="s">
        <v>66850</v>
      </c>
      <c r="B1807" s="676" t="s">
        <v>66851</v>
      </c>
      <c r="C1807" s="676" t="s">
        <v>16</v>
      </c>
      <c r="D1807" s="116" t="s">
        <v>66852</v>
      </c>
    </row>
    <row r="1808" spans="1:4" ht="13.5">
      <c r="A1808" s="676" t="s">
        <v>66853</v>
      </c>
      <c r="B1808" s="676" t="s">
        <v>66854</v>
      </c>
      <c r="C1808" s="676" t="s">
        <v>16</v>
      </c>
      <c r="D1808" s="116" t="s">
        <v>66855</v>
      </c>
    </row>
    <row r="1809" spans="1:4" ht="13.5">
      <c r="A1809" s="676" t="s">
        <v>66856</v>
      </c>
      <c r="B1809" s="676" t="s">
        <v>66857</v>
      </c>
      <c r="C1809" s="676" t="s">
        <v>16</v>
      </c>
      <c r="D1809" s="116" t="s">
        <v>66858</v>
      </c>
    </row>
    <row r="1810" spans="1:4" ht="13.5">
      <c r="A1810" s="676" t="s">
        <v>66859</v>
      </c>
      <c r="B1810" s="676" t="s">
        <v>66860</v>
      </c>
      <c r="C1810" s="676" t="s">
        <v>16</v>
      </c>
      <c r="D1810" s="116" t="s">
        <v>66861</v>
      </c>
    </row>
    <row r="1811" spans="1:4" ht="13.5">
      <c r="A1811" s="676" t="s">
        <v>66862</v>
      </c>
      <c r="B1811" s="676" t="s">
        <v>66863</v>
      </c>
      <c r="C1811" s="676" t="s">
        <v>6</v>
      </c>
      <c r="D1811" s="116" t="s">
        <v>66864</v>
      </c>
    </row>
    <row r="1812" spans="1:4" ht="13.5">
      <c r="A1812" s="676" t="s">
        <v>66865</v>
      </c>
      <c r="B1812" s="676" t="s">
        <v>66866</v>
      </c>
      <c r="C1812" s="676" t="s">
        <v>6</v>
      </c>
      <c r="D1812" s="116" t="s">
        <v>66867</v>
      </c>
    </row>
    <row r="1813" spans="1:4" ht="13.5">
      <c r="A1813" s="676" t="s">
        <v>66868</v>
      </c>
      <c r="B1813" s="676" t="s">
        <v>66869</v>
      </c>
      <c r="C1813" s="676" t="s">
        <v>6</v>
      </c>
      <c r="D1813" s="116" t="s">
        <v>66870</v>
      </c>
    </row>
    <row r="1814" spans="1:4" ht="13.5">
      <c r="A1814" s="676" t="s">
        <v>66871</v>
      </c>
      <c r="B1814" s="676" t="s">
        <v>66872</v>
      </c>
      <c r="C1814" s="676" t="s">
        <v>6</v>
      </c>
      <c r="D1814" s="116" t="s">
        <v>66873</v>
      </c>
    </row>
    <row r="1815" spans="1:4" ht="13.5">
      <c r="A1815" s="676" t="s">
        <v>66874</v>
      </c>
      <c r="B1815" s="676" t="s">
        <v>66875</v>
      </c>
      <c r="C1815" s="676" t="s">
        <v>16</v>
      </c>
      <c r="D1815" s="116" t="s">
        <v>66876</v>
      </c>
    </row>
    <row r="1816" spans="1:4" ht="13.5">
      <c r="A1816" s="676" t="s">
        <v>66877</v>
      </c>
      <c r="B1816" s="676" t="s">
        <v>66878</v>
      </c>
      <c r="C1816" s="676" t="s">
        <v>16</v>
      </c>
      <c r="D1816" s="116" t="s">
        <v>55375</v>
      </c>
    </row>
    <row r="1817" spans="1:4" ht="13.5">
      <c r="A1817" s="676" t="s">
        <v>66879</v>
      </c>
      <c r="B1817" s="676" t="s">
        <v>66880</v>
      </c>
      <c r="C1817" s="676" t="s">
        <v>16</v>
      </c>
      <c r="D1817" s="116" t="s">
        <v>54395</v>
      </c>
    </row>
    <row r="1818" spans="1:4" ht="13.5">
      <c r="A1818" s="676" t="s">
        <v>26334</v>
      </c>
      <c r="B1818" s="676" t="s">
        <v>66881</v>
      </c>
      <c r="C1818" s="676" t="s">
        <v>16</v>
      </c>
      <c r="D1818" s="116" t="s">
        <v>66882</v>
      </c>
    </row>
    <row r="1819" spans="1:4" ht="13.5">
      <c r="A1819" s="676" t="s">
        <v>26335</v>
      </c>
      <c r="B1819" s="676" t="s">
        <v>66883</v>
      </c>
      <c r="C1819" s="676" t="s">
        <v>16</v>
      </c>
      <c r="D1819" s="116" t="s">
        <v>55132</v>
      </c>
    </row>
    <row r="1820" spans="1:4" ht="13.5">
      <c r="A1820" s="676" t="s">
        <v>26336</v>
      </c>
      <c r="B1820" s="676" t="s">
        <v>66884</v>
      </c>
      <c r="C1820" s="676" t="s">
        <v>16</v>
      </c>
      <c r="D1820" s="116" t="s">
        <v>66885</v>
      </c>
    </row>
    <row r="1821" spans="1:4" ht="13.5">
      <c r="A1821" s="676" t="s">
        <v>26337</v>
      </c>
      <c r="B1821" s="676" t="s">
        <v>66886</v>
      </c>
      <c r="C1821" s="676" t="s">
        <v>16</v>
      </c>
      <c r="D1821" s="116" t="s">
        <v>66887</v>
      </c>
    </row>
    <row r="1822" spans="1:4" ht="13.5">
      <c r="A1822" s="676" t="s">
        <v>26338</v>
      </c>
      <c r="B1822" s="676" t="s">
        <v>66888</v>
      </c>
      <c r="C1822" s="676" t="s">
        <v>16</v>
      </c>
      <c r="D1822" s="116" t="s">
        <v>66889</v>
      </c>
    </row>
    <row r="1823" spans="1:4" ht="13.5">
      <c r="A1823" s="676" t="s">
        <v>66890</v>
      </c>
      <c r="B1823" s="676" t="s">
        <v>66891</v>
      </c>
      <c r="C1823" s="676" t="s">
        <v>16</v>
      </c>
      <c r="D1823" s="116" t="s">
        <v>66892</v>
      </c>
    </row>
    <row r="1824" spans="1:4" ht="13.5">
      <c r="A1824" s="676" t="s">
        <v>66893</v>
      </c>
      <c r="B1824" s="676" t="s">
        <v>66894</v>
      </c>
      <c r="C1824" s="676" t="s">
        <v>31</v>
      </c>
      <c r="D1824" s="116" t="s">
        <v>66895</v>
      </c>
    </row>
    <row r="1825" spans="1:4" ht="13.5">
      <c r="A1825" s="676" t="s">
        <v>66896</v>
      </c>
      <c r="B1825" s="676" t="s">
        <v>66897</v>
      </c>
      <c r="C1825" s="676" t="s">
        <v>31</v>
      </c>
      <c r="D1825" s="116" t="s">
        <v>66898</v>
      </c>
    </row>
    <row r="1826" spans="1:4" ht="13.5">
      <c r="A1826" s="676" t="s">
        <v>66899</v>
      </c>
      <c r="B1826" s="676" t="s">
        <v>66900</v>
      </c>
      <c r="C1826" s="676" t="s">
        <v>31</v>
      </c>
      <c r="D1826" s="116" t="s">
        <v>66901</v>
      </c>
    </row>
    <row r="1827" spans="1:4" ht="13.5">
      <c r="A1827" s="676" t="s">
        <v>66902</v>
      </c>
      <c r="B1827" s="676" t="s">
        <v>66903</v>
      </c>
      <c r="C1827" s="676" t="s">
        <v>31</v>
      </c>
      <c r="D1827" s="116" t="s">
        <v>66904</v>
      </c>
    </row>
    <row r="1828" spans="1:4" ht="13.5">
      <c r="A1828" s="676" t="s">
        <v>66905</v>
      </c>
      <c r="B1828" s="676" t="s">
        <v>66906</v>
      </c>
      <c r="C1828" s="676" t="s">
        <v>31</v>
      </c>
      <c r="D1828" s="116" t="s">
        <v>66907</v>
      </c>
    </row>
    <row r="1829" spans="1:4" ht="13.5">
      <c r="A1829" s="676" t="s">
        <v>66908</v>
      </c>
      <c r="B1829" s="676" t="s">
        <v>66909</v>
      </c>
      <c r="C1829" s="676" t="s">
        <v>31</v>
      </c>
      <c r="D1829" s="116" t="s">
        <v>66910</v>
      </c>
    </row>
    <row r="1830" spans="1:4" ht="13.5">
      <c r="A1830" s="676" t="s">
        <v>66911</v>
      </c>
      <c r="B1830" s="676" t="s">
        <v>66912</v>
      </c>
      <c r="C1830" s="676" t="s">
        <v>31</v>
      </c>
      <c r="D1830" s="116" t="s">
        <v>66913</v>
      </c>
    </row>
    <row r="1831" spans="1:4" ht="13.5">
      <c r="A1831" s="676" t="s">
        <v>66914</v>
      </c>
      <c r="B1831" s="676" t="s">
        <v>66915</v>
      </c>
      <c r="C1831" s="676" t="s">
        <v>31</v>
      </c>
      <c r="D1831" s="116" t="s">
        <v>53799</v>
      </c>
    </row>
    <row r="1832" spans="1:4" ht="13.5">
      <c r="A1832" s="676" t="s">
        <v>66916</v>
      </c>
      <c r="B1832" s="676" t="s">
        <v>66917</v>
      </c>
      <c r="C1832" s="676" t="s">
        <v>31</v>
      </c>
      <c r="D1832" s="116" t="s">
        <v>66918</v>
      </c>
    </row>
    <row r="1833" spans="1:4" ht="13.5">
      <c r="A1833" s="676" t="s">
        <v>66919</v>
      </c>
      <c r="B1833" s="676" t="s">
        <v>66920</v>
      </c>
      <c r="C1833" s="676" t="s">
        <v>31</v>
      </c>
      <c r="D1833" s="116" t="s">
        <v>66921</v>
      </c>
    </row>
    <row r="1834" spans="1:4" ht="13.5">
      <c r="A1834" s="676" t="s">
        <v>66922</v>
      </c>
      <c r="B1834" s="676" t="s">
        <v>66923</v>
      </c>
      <c r="C1834" s="676" t="s">
        <v>31</v>
      </c>
      <c r="D1834" s="116" t="s">
        <v>66924</v>
      </c>
    </row>
    <row r="1835" spans="1:4" ht="13.5">
      <c r="A1835" s="676" t="s">
        <v>66925</v>
      </c>
      <c r="B1835" s="676" t="s">
        <v>66926</v>
      </c>
      <c r="C1835" s="676" t="s">
        <v>31</v>
      </c>
      <c r="D1835" s="116" t="s">
        <v>61922</v>
      </c>
    </row>
    <row r="1836" spans="1:4" ht="13.5">
      <c r="A1836" s="676" t="s">
        <v>66927</v>
      </c>
      <c r="B1836" s="676" t="s">
        <v>66928</v>
      </c>
      <c r="C1836" s="676" t="s">
        <v>31</v>
      </c>
      <c r="D1836" s="116" t="s">
        <v>66929</v>
      </c>
    </row>
    <row r="1837" spans="1:4" ht="13.5">
      <c r="A1837" s="676" t="s">
        <v>66930</v>
      </c>
      <c r="B1837" s="676" t="s">
        <v>66931</v>
      </c>
      <c r="C1837" s="676" t="s">
        <v>31</v>
      </c>
      <c r="D1837" s="116" t="s">
        <v>66932</v>
      </c>
    </row>
    <row r="1838" spans="1:4" ht="13.5">
      <c r="A1838" s="676" t="s">
        <v>66933</v>
      </c>
      <c r="B1838" s="676" t="s">
        <v>66934</v>
      </c>
      <c r="C1838" s="676" t="s">
        <v>31</v>
      </c>
      <c r="D1838" s="116" t="s">
        <v>66935</v>
      </c>
    </row>
    <row r="1839" spans="1:4" ht="13.5">
      <c r="A1839" s="676" t="s">
        <v>66936</v>
      </c>
      <c r="B1839" s="676" t="s">
        <v>66937</v>
      </c>
      <c r="C1839" s="676" t="s">
        <v>31</v>
      </c>
      <c r="D1839" s="116" t="s">
        <v>66938</v>
      </c>
    </row>
    <row r="1840" spans="1:4" ht="13.5">
      <c r="A1840" s="676" t="s">
        <v>66939</v>
      </c>
      <c r="B1840" s="676" t="s">
        <v>66940</v>
      </c>
      <c r="C1840" s="676" t="s">
        <v>31</v>
      </c>
      <c r="D1840" s="116" t="s">
        <v>66941</v>
      </c>
    </row>
    <row r="1841" spans="1:4" ht="13.5">
      <c r="A1841" s="676" t="s">
        <v>66942</v>
      </c>
      <c r="B1841" s="676" t="s">
        <v>66943</v>
      </c>
      <c r="C1841" s="676" t="s">
        <v>31</v>
      </c>
      <c r="D1841" s="116" t="s">
        <v>66944</v>
      </c>
    </row>
    <row r="1842" spans="1:4" ht="13.5">
      <c r="A1842" s="676" t="s">
        <v>26339</v>
      </c>
      <c r="B1842" s="676" t="s">
        <v>26340</v>
      </c>
      <c r="C1842" s="676" t="s">
        <v>6</v>
      </c>
      <c r="D1842" s="116" t="s">
        <v>54546</v>
      </c>
    </row>
    <row r="1843" spans="1:4" ht="13.5">
      <c r="A1843" s="676" t="s">
        <v>26341</v>
      </c>
      <c r="B1843" s="676" t="s">
        <v>26342</v>
      </c>
      <c r="C1843" s="676" t="s">
        <v>6</v>
      </c>
      <c r="D1843" s="116" t="s">
        <v>61838</v>
      </c>
    </row>
    <row r="1844" spans="1:4" ht="13.5">
      <c r="A1844" s="676" t="s">
        <v>26343</v>
      </c>
      <c r="B1844" s="676" t="s">
        <v>26344</v>
      </c>
      <c r="C1844" s="676" t="s">
        <v>6</v>
      </c>
      <c r="D1844" s="116" t="s">
        <v>66945</v>
      </c>
    </row>
    <row r="1845" spans="1:4" ht="13.5">
      <c r="A1845" s="676" t="s">
        <v>26345</v>
      </c>
      <c r="B1845" s="676" t="s">
        <v>26346</v>
      </c>
      <c r="C1845" s="676" t="s">
        <v>6</v>
      </c>
      <c r="D1845" s="116" t="s">
        <v>54399</v>
      </c>
    </row>
    <row r="1846" spans="1:4" ht="13.5">
      <c r="A1846" s="676" t="s">
        <v>26347</v>
      </c>
      <c r="B1846" s="676" t="s">
        <v>26348</v>
      </c>
      <c r="C1846" s="676" t="s">
        <v>6</v>
      </c>
      <c r="D1846" s="116" t="s">
        <v>66946</v>
      </c>
    </row>
    <row r="1847" spans="1:4" ht="13.5">
      <c r="A1847" s="676" t="s">
        <v>26349</v>
      </c>
      <c r="B1847" s="676" t="s">
        <v>26350</v>
      </c>
      <c r="C1847" s="676" t="s">
        <v>6</v>
      </c>
      <c r="D1847" s="116" t="s">
        <v>26545</v>
      </c>
    </row>
    <row r="1848" spans="1:4" ht="13.5">
      <c r="A1848" s="676" t="s">
        <v>26351</v>
      </c>
      <c r="B1848" s="676" t="s">
        <v>26352</v>
      </c>
      <c r="C1848" s="676" t="s">
        <v>6</v>
      </c>
      <c r="D1848" s="116" t="s">
        <v>54377</v>
      </c>
    </row>
    <row r="1849" spans="1:4" ht="13.5">
      <c r="A1849" s="676" t="s">
        <v>26353</v>
      </c>
      <c r="B1849" s="676" t="s">
        <v>26354</v>
      </c>
      <c r="C1849" s="676" t="s">
        <v>6</v>
      </c>
      <c r="D1849" s="116" t="s">
        <v>54658</v>
      </c>
    </row>
    <row r="1850" spans="1:4" ht="13.5">
      <c r="A1850" s="676" t="s">
        <v>66947</v>
      </c>
      <c r="B1850" s="676" t="s">
        <v>66948</v>
      </c>
      <c r="C1850" s="676" t="s">
        <v>58</v>
      </c>
      <c r="D1850" s="116" t="s">
        <v>66949</v>
      </c>
    </row>
    <row r="1851" spans="1:4" ht="13.5">
      <c r="A1851" s="676" t="s">
        <v>66950</v>
      </c>
      <c r="B1851" s="676" t="s">
        <v>66951</v>
      </c>
      <c r="C1851" s="676" t="s">
        <v>58</v>
      </c>
      <c r="D1851" s="116" t="s">
        <v>66952</v>
      </c>
    </row>
    <row r="1852" spans="1:4" ht="13.5">
      <c r="A1852" s="676" t="s">
        <v>66953</v>
      </c>
      <c r="B1852" s="676" t="s">
        <v>66954</v>
      </c>
      <c r="C1852" s="676" t="s">
        <v>58</v>
      </c>
      <c r="D1852" s="116" t="s">
        <v>66955</v>
      </c>
    </row>
    <row r="1853" spans="1:4" ht="13.5">
      <c r="A1853" s="676" t="s">
        <v>66956</v>
      </c>
      <c r="B1853" s="676" t="s">
        <v>66957</v>
      </c>
      <c r="C1853" s="676" t="s">
        <v>58</v>
      </c>
      <c r="D1853" s="116" t="s">
        <v>66958</v>
      </c>
    </row>
    <row r="1854" spans="1:4" ht="13.5">
      <c r="A1854" s="676" t="s">
        <v>66959</v>
      </c>
      <c r="B1854" s="676" t="s">
        <v>66960</v>
      </c>
      <c r="C1854" s="676" t="s">
        <v>58</v>
      </c>
      <c r="D1854" s="116" t="s">
        <v>66961</v>
      </c>
    </row>
    <row r="1855" spans="1:4" ht="13.5">
      <c r="A1855" s="676" t="s">
        <v>66962</v>
      </c>
      <c r="B1855" s="676" t="s">
        <v>66963</v>
      </c>
      <c r="C1855" s="676" t="s">
        <v>58</v>
      </c>
      <c r="D1855" s="116" t="s">
        <v>66964</v>
      </c>
    </row>
    <row r="1856" spans="1:4" ht="13.5">
      <c r="A1856" s="676" t="s">
        <v>66965</v>
      </c>
      <c r="B1856" s="676" t="s">
        <v>66966</v>
      </c>
      <c r="C1856" s="676" t="s">
        <v>58</v>
      </c>
      <c r="D1856" s="116" t="s">
        <v>54308</v>
      </c>
    </row>
    <row r="1857" spans="1:4" ht="13.5">
      <c r="A1857" s="676" t="s">
        <v>66967</v>
      </c>
      <c r="B1857" s="676" t="s">
        <v>66968</v>
      </c>
      <c r="C1857" s="676" t="s">
        <v>58</v>
      </c>
      <c r="D1857" s="116" t="s">
        <v>66969</v>
      </c>
    </row>
    <row r="1858" spans="1:4" ht="13.5">
      <c r="A1858" s="676" t="s">
        <v>66970</v>
      </c>
      <c r="B1858" s="676" t="s">
        <v>66971</v>
      </c>
      <c r="C1858" s="676" t="s">
        <v>92</v>
      </c>
      <c r="D1858" s="116" t="s">
        <v>61730</v>
      </c>
    </row>
    <row r="1859" spans="1:4" ht="13.5">
      <c r="A1859" s="676" t="s">
        <v>66972</v>
      </c>
      <c r="B1859" s="676" t="s">
        <v>66973</v>
      </c>
      <c r="C1859" s="676" t="s">
        <v>92</v>
      </c>
      <c r="D1859" s="116" t="s">
        <v>54653</v>
      </c>
    </row>
    <row r="1860" spans="1:4" ht="13.5">
      <c r="A1860" s="676" t="s">
        <v>66974</v>
      </c>
      <c r="B1860" s="676" t="s">
        <v>66975</v>
      </c>
      <c r="C1860" s="676" t="s">
        <v>92</v>
      </c>
      <c r="D1860" s="116" t="s">
        <v>65695</v>
      </c>
    </row>
    <row r="1861" spans="1:4" ht="13.5">
      <c r="A1861" s="676" t="s">
        <v>66976</v>
      </c>
      <c r="B1861" s="676" t="s">
        <v>66977</v>
      </c>
      <c r="C1861" s="676" t="s">
        <v>92</v>
      </c>
      <c r="D1861" s="116" t="s">
        <v>66978</v>
      </c>
    </row>
    <row r="1862" spans="1:4" ht="13.5">
      <c r="A1862" s="676" t="s">
        <v>66979</v>
      </c>
      <c r="B1862" s="676" t="s">
        <v>66980</v>
      </c>
      <c r="C1862" s="676" t="s">
        <v>92</v>
      </c>
      <c r="D1862" s="116" t="s">
        <v>32986</v>
      </c>
    </row>
    <row r="1863" spans="1:4" ht="13.5">
      <c r="A1863" s="676" t="s">
        <v>66981</v>
      </c>
      <c r="B1863" s="676" t="s">
        <v>66982</v>
      </c>
      <c r="C1863" s="676" t="s">
        <v>58</v>
      </c>
      <c r="D1863" s="116" t="s">
        <v>66983</v>
      </c>
    </row>
    <row r="1864" spans="1:4" ht="13.5">
      <c r="A1864" s="676" t="s">
        <v>66984</v>
      </c>
      <c r="B1864" s="676" t="s">
        <v>66985</v>
      </c>
      <c r="C1864" s="676" t="s">
        <v>58</v>
      </c>
      <c r="D1864" s="116" t="s">
        <v>66986</v>
      </c>
    </row>
    <row r="1865" spans="1:4" ht="13.5">
      <c r="A1865" s="676" t="s">
        <v>66987</v>
      </c>
      <c r="B1865" s="676" t="s">
        <v>66988</v>
      </c>
      <c r="C1865" s="676" t="s">
        <v>58</v>
      </c>
      <c r="D1865" s="116" t="s">
        <v>66989</v>
      </c>
    </row>
    <row r="1866" spans="1:4" ht="13.5">
      <c r="A1866" s="676" t="s">
        <v>66990</v>
      </c>
      <c r="B1866" s="676" t="s">
        <v>66991</v>
      </c>
      <c r="C1866" s="676" t="s">
        <v>58</v>
      </c>
      <c r="D1866" s="116" t="s">
        <v>66992</v>
      </c>
    </row>
    <row r="1867" spans="1:4" ht="13.5">
      <c r="A1867" s="676" t="s">
        <v>66993</v>
      </c>
      <c r="B1867" s="676" t="s">
        <v>66994</v>
      </c>
      <c r="C1867" s="676" t="s">
        <v>58</v>
      </c>
      <c r="D1867" s="116" t="s">
        <v>66995</v>
      </c>
    </row>
    <row r="1868" spans="1:4" ht="13.5">
      <c r="A1868" s="676" t="s">
        <v>66996</v>
      </c>
      <c r="B1868" s="676" t="s">
        <v>66997</v>
      </c>
      <c r="C1868" s="676" t="s">
        <v>58</v>
      </c>
      <c r="D1868" s="116" t="s">
        <v>66998</v>
      </c>
    </row>
    <row r="1869" spans="1:4" ht="13.5">
      <c r="A1869" s="676" t="s">
        <v>66999</v>
      </c>
      <c r="B1869" s="676" t="s">
        <v>67000</v>
      </c>
      <c r="C1869" s="676" t="s">
        <v>58</v>
      </c>
      <c r="D1869" s="116" t="s">
        <v>67001</v>
      </c>
    </row>
    <row r="1870" spans="1:4" ht="13.5">
      <c r="A1870" s="676" t="s">
        <v>67002</v>
      </c>
      <c r="B1870" s="676" t="s">
        <v>67003</v>
      </c>
      <c r="C1870" s="676" t="s">
        <v>58</v>
      </c>
      <c r="D1870" s="116" t="s">
        <v>67004</v>
      </c>
    </row>
    <row r="1871" spans="1:4" ht="13.5">
      <c r="A1871" s="676" t="s">
        <v>67005</v>
      </c>
      <c r="B1871" s="676" t="s">
        <v>67006</v>
      </c>
      <c r="C1871" s="676" t="s">
        <v>58</v>
      </c>
      <c r="D1871" s="116" t="s">
        <v>67007</v>
      </c>
    </row>
    <row r="1872" spans="1:4" ht="13.5">
      <c r="A1872" s="676" t="s">
        <v>67008</v>
      </c>
      <c r="B1872" s="676" t="s">
        <v>67009</v>
      </c>
      <c r="C1872" s="676" t="s">
        <v>58</v>
      </c>
      <c r="D1872" s="116" t="s">
        <v>66843</v>
      </c>
    </row>
    <row r="1873" spans="1:4" ht="13.5">
      <c r="A1873" s="676" t="s">
        <v>67010</v>
      </c>
      <c r="B1873" s="676" t="s">
        <v>67011</v>
      </c>
      <c r="C1873" s="676" t="s">
        <v>58</v>
      </c>
      <c r="D1873" s="116" t="s">
        <v>67012</v>
      </c>
    </row>
    <row r="1874" spans="1:4" ht="13.5">
      <c r="A1874" s="676" t="s">
        <v>67013</v>
      </c>
      <c r="B1874" s="676" t="s">
        <v>67014</v>
      </c>
      <c r="C1874" s="676" t="s">
        <v>58</v>
      </c>
      <c r="D1874" s="116" t="s">
        <v>67015</v>
      </c>
    </row>
    <row r="1875" spans="1:4" ht="13.5">
      <c r="A1875" s="676" t="s">
        <v>67016</v>
      </c>
      <c r="B1875" s="676" t="s">
        <v>67017</v>
      </c>
      <c r="C1875" s="676" t="s">
        <v>58</v>
      </c>
      <c r="D1875" s="116" t="s">
        <v>67018</v>
      </c>
    </row>
    <row r="1876" spans="1:4" ht="13.5">
      <c r="A1876" s="676" t="s">
        <v>67019</v>
      </c>
      <c r="B1876" s="676" t="s">
        <v>67020</v>
      </c>
      <c r="C1876" s="676" t="s">
        <v>58</v>
      </c>
      <c r="D1876" s="116" t="s">
        <v>63094</v>
      </c>
    </row>
    <row r="1877" spans="1:4" ht="13.5">
      <c r="A1877" s="676" t="s">
        <v>67021</v>
      </c>
      <c r="B1877" s="676" t="s">
        <v>67022</v>
      </c>
      <c r="C1877" s="676" t="s">
        <v>58</v>
      </c>
      <c r="D1877" s="116" t="s">
        <v>67023</v>
      </c>
    </row>
    <row r="1878" spans="1:4" ht="13.5">
      <c r="A1878" s="676" t="s">
        <v>67024</v>
      </c>
      <c r="B1878" s="676" t="s">
        <v>67025</v>
      </c>
      <c r="C1878" s="676" t="s">
        <v>58</v>
      </c>
      <c r="D1878" s="116" t="s">
        <v>67026</v>
      </c>
    </row>
    <row r="1879" spans="1:4" ht="13.5">
      <c r="A1879" s="676" t="s">
        <v>67027</v>
      </c>
      <c r="B1879" s="676" t="s">
        <v>67028</v>
      </c>
      <c r="C1879" s="676" t="s">
        <v>58</v>
      </c>
      <c r="D1879" s="116" t="s">
        <v>67029</v>
      </c>
    </row>
    <row r="1880" spans="1:4" ht="13.5">
      <c r="A1880" s="676" t="s">
        <v>26355</v>
      </c>
      <c r="B1880" s="676" t="s">
        <v>67030</v>
      </c>
      <c r="C1880" s="676" t="s">
        <v>16</v>
      </c>
      <c r="D1880" s="116" t="s">
        <v>33194</v>
      </c>
    </row>
    <row r="1881" spans="1:4" ht="13.5">
      <c r="A1881" s="676" t="s">
        <v>26356</v>
      </c>
      <c r="B1881" s="676" t="s">
        <v>67031</v>
      </c>
      <c r="C1881" s="676" t="s">
        <v>16</v>
      </c>
      <c r="D1881" s="116" t="s">
        <v>67032</v>
      </c>
    </row>
    <row r="1882" spans="1:4" ht="13.5">
      <c r="A1882" s="676" t="s">
        <v>26357</v>
      </c>
      <c r="B1882" s="676" t="s">
        <v>26358</v>
      </c>
      <c r="C1882" s="676" t="s">
        <v>31</v>
      </c>
      <c r="D1882" s="116" t="s">
        <v>67033</v>
      </c>
    </row>
    <row r="1883" spans="1:4" ht="13.5">
      <c r="A1883" s="676" t="s">
        <v>26359</v>
      </c>
      <c r="B1883" s="676" t="s">
        <v>26360</v>
      </c>
      <c r="C1883" s="676" t="s">
        <v>16</v>
      </c>
      <c r="D1883" s="116" t="s">
        <v>33365</v>
      </c>
    </row>
    <row r="1884" spans="1:4" ht="13.5">
      <c r="A1884" s="676" t="s">
        <v>26361</v>
      </c>
      <c r="B1884" s="676" t="s">
        <v>26362</v>
      </c>
      <c r="C1884" s="676" t="s">
        <v>16</v>
      </c>
      <c r="D1884" s="116" t="s">
        <v>30680</v>
      </c>
    </row>
    <row r="1885" spans="1:4" ht="13.5">
      <c r="A1885" s="676" t="s">
        <v>26363</v>
      </c>
      <c r="B1885" s="676" t="s">
        <v>67034</v>
      </c>
      <c r="C1885" s="676" t="s">
        <v>31</v>
      </c>
      <c r="D1885" s="116" t="s">
        <v>67035</v>
      </c>
    </row>
    <row r="1886" spans="1:4" ht="13.5">
      <c r="A1886" s="676" t="s">
        <v>26364</v>
      </c>
      <c r="B1886" s="676" t="s">
        <v>26365</v>
      </c>
      <c r="C1886" s="676" t="s">
        <v>31</v>
      </c>
      <c r="D1886" s="116" t="s">
        <v>67036</v>
      </c>
    </row>
    <row r="1887" spans="1:4" ht="13.5">
      <c r="A1887" s="676" t="s">
        <v>26366</v>
      </c>
      <c r="B1887" s="676" t="s">
        <v>67037</v>
      </c>
      <c r="C1887" s="676" t="s">
        <v>31</v>
      </c>
      <c r="D1887" s="116" t="s">
        <v>67038</v>
      </c>
    </row>
    <row r="1888" spans="1:4" ht="13.5">
      <c r="A1888" s="676" t="s">
        <v>26367</v>
      </c>
      <c r="B1888" s="676" t="s">
        <v>26368</v>
      </c>
      <c r="C1888" s="676" t="s">
        <v>31</v>
      </c>
      <c r="D1888" s="116" t="s">
        <v>67039</v>
      </c>
    </row>
    <row r="1889" spans="1:4" ht="13.5">
      <c r="A1889" s="676" t="s">
        <v>26369</v>
      </c>
      <c r="B1889" s="676" t="s">
        <v>67040</v>
      </c>
      <c r="C1889" s="676" t="s">
        <v>31</v>
      </c>
      <c r="D1889" s="116" t="s">
        <v>67041</v>
      </c>
    </row>
    <row r="1890" spans="1:4" ht="13.5">
      <c r="A1890" s="676" t="s">
        <v>26370</v>
      </c>
      <c r="B1890" s="676" t="s">
        <v>26371</v>
      </c>
      <c r="C1890" s="676" t="s">
        <v>31</v>
      </c>
      <c r="D1890" s="116" t="s">
        <v>67042</v>
      </c>
    </row>
    <row r="1891" spans="1:4" ht="13.5">
      <c r="A1891" s="676" t="s">
        <v>26372</v>
      </c>
      <c r="B1891" s="676" t="s">
        <v>26373</v>
      </c>
      <c r="C1891" s="676" t="s">
        <v>16</v>
      </c>
      <c r="D1891" s="116" t="s">
        <v>53849</v>
      </c>
    </row>
    <row r="1892" spans="1:4" ht="13.5">
      <c r="A1892" s="676" t="s">
        <v>26374</v>
      </c>
      <c r="B1892" s="676" t="s">
        <v>26375</v>
      </c>
      <c r="C1892" s="676" t="s">
        <v>16</v>
      </c>
      <c r="D1892" s="116" t="s">
        <v>25191</v>
      </c>
    </row>
    <row r="1893" spans="1:4" ht="13.5">
      <c r="A1893" s="676" t="s">
        <v>26376</v>
      </c>
      <c r="B1893" s="676" t="s">
        <v>26377</v>
      </c>
      <c r="C1893" s="676" t="s">
        <v>16</v>
      </c>
      <c r="D1893" s="116" t="s">
        <v>55035</v>
      </c>
    </row>
    <row r="1894" spans="1:4" ht="13.5">
      <c r="A1894" s="676" t="s">
        <v>67043</v>
      </c>
      <c r="B1894" s="676" t="s">
        <v>67044</v>
      </c>
      <c r="C1894" s="676" t="s">
        <v>16</v>
      </c>
      <c r="D1894" s="116" t="s">
        <v>23930</v>
      </c>
    </row>
    <row r="1895" spans="1:4" ht="13.5">
      <c r="A1895" s="676" t="s">
        <v>67045</v>
      </c>
      <c r="B1895" s="676" t="s">
        <v>67046</v>
      </c>
      <c r="C1895" s="676" t="s">
        <v>92</v>
      </c>
      <c r="D1895" s="116" t="s">
        <v>33056</v>
      </c>
    </row>
    <row r="1896" spans="1:4" ht="13.5">
      <c r="A1896" s="676" t="s">
        <v>67047</v>
      </c>
      <c r="B1896" s="676" t="s">
        <v>67048</v>
      </c>
      <c r="C1896" s="676" t="s">
        <v>92</v>
      </c>
      <c r="D1896" s="116" t="s">
        <v>60201</v>
      </c>
    </row>
    <row r="1897" spans="1:4" ht="13.5">
      <c r="A1897" s="676" t="s">
        <v>67049</v>
      </c>
      <c r="B1897" s="676" t="s">
        <v>67050</v>
      </c>
      <c r="C1897" s="676" t="s">
        <v>92</v>
      </c>
      <c r="D1897" s="116" t="s">
        <v>67051</v>
      </c>
    </row>
    <row r="1898" spans="1:4" ht="13.5">
      <c r="A1898" s="676" t="s">
        <v>67052</v>
      </c>
      <c r="B1898" s="676" t="s">
        <v>67053</v>
      </c>
      <c r="C1898" s="676" t="s">
        <v>92</v>
      </c>
      <c r="D1898" s="116" t="s">
        <v>54265</v>
      </c>
    </row>
    <row r="1899" spans="1:4" ht="13.5">
      <c r="A1899" s="676" t="s">
        <v>67054</v>
      </c>
      <c r="B1899" s="676" t="s">
        <v>67055</v>
      </c>
      <c r="C1899" s="676" t="s">
        <v>92</v>
      </c>
      <c r="D1899" s="116" t="s">
        <v>67056</v>
      </c>
    </row>
    <row r="1900" spans="1:4" ht="13.5">
      <c r="A1900" s="676" t="s">
        <v>67057</v>
      </c>
      <c r="B1900" s="676" t="s">
        <v>67058</v>
      </c>
      <c r="C1900" s="676" t="s">
        <v>92</v>
      </c>
      <c r="D1900" s="116" t="s">
        <v>67059</v>
      </c>
    </row>
    <row r="1901" spans="1:4" ht="13.5">
      <c r="A1901" s="676" t="s">
        <v>26378</v>
      </c>
      <c r="B1901" s="676" t="s">
        <v>26379</v>
      </c>
      <c r="C1901" s="676" t="s">
        <v>31</v>
      </c>
      <c r="D1901" s="116" t="s">
        <v>67060</v>
      </c>
    </row>
    <row r="1902" spans="1:4" ht="13.5">
      <c r="A1902" s="676" t="s">
        <v>26380</v>
      </c>
      <c r="B1902" s="676" t="s">
        <v>26381</v>
      </c>
      <c r="C1902" s="676" t="s">
        <v>31</v>
      </c>
      <c r="D1902" s="116" t="s">
        <v>67061</v>
      </c>
    </row>
    <row r="1903" spans="1:4" ht="13.5">
      <c r="A1903" s="676" t="s">
        <v>26382</v>
      </c>
      <c r="B1903" s="676" t="s">
        <v>26383</v>
      </c>
      <c r="C1903" s="676" t="s">
        <v>31</v>
      </c>
      <c r="D1903" s="116" t="s">
        <v>67062</v>
      </c>
    </row>
    <row r="1904" spans="1:4" ht="13.5">
      <c r="A1904" s="676" t="s">
        <v>67063</v>
      </c>
      <c r="B1904" s="676" t="s">
        <v>67064</v>
      </c>
      <c r="C1904" s="676" t="s">
        <v>16</v>
      </c>
      <c r="D1904" s="116" t="s">
        <v>54791</v>
      </c>
    </row>
    <row r="1905" spans="1:4" ht="13.5">
      <c r="A1905" s="676" t="s">
        <v>67065</v>
      </c>
      <c r="B1905" s="676" t="s">
        <v>67066</v>
      </c>
      <c r="C1905" s="676" t="s">
        <v>16</v>
      </c>
      <c r="D1905" s="116" t="s">
        <v>67067</v>
      </c>
    </row>
    <row r="1906" spans="1:4" ht="13.5">
      <c r="A1906" s="676" t="s">
        <v>67068</v>
      </c>
      <c r="B1906" s="676" t="s">
        <v>67069</v>
      </c>
      <c r="C1906" s="676" t="s">
        <v>16</v>
      </c>
      <c r="D1906" s="116" t="s">
        <v>67070</v>
      </c>
    </row>
    <row r="1907" spans="1:4" ht="13.5">
      <c r="A1907" s="676" t="s">
        <v>67071</v>
      </c>
      <c r="B1907" s="676" t="s">
        <v>67072</v>
      </c>
      <c r="C1907" s="676" t="s">
        <v>16</v>
      </c>
      <c r="D1907" s="116" t="s">
        <v>67073</v>
      </c>
    </row>
    <row r="1908" spans="1:4" ht="13.5">
      <c r="A1908" s="676" t="s">
        <v>54224</v>
      </c>
      <c r="B1908" s="676" t="s">
        <v>67074</v>
      </c>
      <c r="C1908" s="676" t="s">
        <v>31</v>
      </c>
      <c r="D1908" s="116" t="s">
        <v>67075</v>
      </c>
    </row>
    <row r="1909" spans="1:4" ht="13.5">
      <c r="A1909" s="676" t="s">
        <v>54225</v>
      </c>
      <c r="B1909" s="676" t="s">
        <v>67076</v>
      </c>
      <c r="C1909" s="676" t="s">
        <v>31</v>
      </c>
      <c r="D1909" s="116" t="s">
        <v>67077</v>
      </c>
    </row>
    <row r="1910" spans="1:4" ht="13.5">
      <c r="A1910" s="676" t="s">
        <v>54226</v>
      </c>
      <c r="B1910" s="676" t="s">
        <v>67078</v>
      </c>
      <c r="C1910" s="676" t="s">
        <v>31</v>
      </c>
      <c r="D1910" s="116" t="s">
        <v>67079</v>
      </c>
    </row>
    <row r="1911" spans="1:4" ht="13.5">
      <c r="A1911" s="676" t="s">
        <v>26384</v>
      </c>
      <c r="B1911" s="676" t="s">
        <v>26385</v>
      </c>
      <c r="C1911" s="676" t="s">
        <v>16</v>
      </c>
      <c r="D1911" s="116" t="s">
        <v>54880</v>
      </c>
    </row>
    <row r="1912" spans="1:4" ht="13.5">
      <c r="A1912" s="676" t="s">
        <v>26386</v>
      </c>
      <c r="B1912" s="676" t="s">
        <v>26387</v>
      </c>
      <c r="C1912" s="676" t="s">
        <v>16</v>
      </c>
      <c r="D1912" s="116" t="s">
        <v>67080</v>
      </c>
    </row>
    <row r="1913" spans="1:4" ht="13.5">
      <c r="A1913" s="676" t="s">
        <v>26388</v>
      </c>
      <c r="B1913" s="676" t="s">
        <v>26389</v>
      </c>
      <c r="C1913" s="676" t="s">
        <v>16</v>
      </c>
      <c r="D1913" s="116" t="s">
        <v>54667</v>
      </c>
    </row>
    <row r="1914" spans="1:4" ht="13.5">
      <c r="A1914" s="676" t="s">
        <v>26390</v>
      </c>
      <c r="B1914" s="676" t="s">
        <v>26391</v>
      </c>
      <c r="C1914" s="676" t="s">
        <v>16</v>
      </c>
      <c r="D1914" s="116" t="s">
        <v>67081</v>
      </c>
    </row>
    <row r="1915" spans="1:4" ht="13.5">
      <c r="A1915" s="676" t="s">
        <v>26392</v>
      </c>
      <c r="B1915" s="676" t="s">
        <v>26393</v>
      </c>
      <c r="C1915" s="676" t="s">
        <v>16</v>
      </c>
      <c r="D1915" s="116" t="s">
        <v>65628</v>
      </c>
    </row>
    <row r="1916" spans="1:4" ht="13.5">
      <c r="A1916" s="676" t="s">
        <v>26394</v>
      </c>
      <c r="B1916" s="676" t="s">
        <v>26395</v>
      </c>
      <c r="C1916" s="676" t="s">
        <v>16</v>
      </c>
      <c r="D1916" s="116" t="s">
        <v>33707</v>
      </c>
    </row>
    <row r="1917" spans="1:4" ht="13.5">
      <c r="A1917" s="676" t="s">
        <v>26396</v>
      </c>
      <c r="B1917" s="676" t="s">
        <v>26397</v>
      </c>
      <c r="C1917" s="676" t="s">
        <v>16</v>
      </c>
      <c r="D1917" s="116" t="s">
        <v>33323</v>
      </c>
    </row>
    <row r="1918" spans="1:4" ht="13.5">
      <c r="A1918" s="676" t="s">
        <v>26398</v>
      </c>
      <c r="B1918" s="676" t="s">
        <v>26399</v>
      </c>
      <c r="C1918" s="676" t="s">
        <v>16</v>
      </c>
      <c r="D1918" s="116" t="s">
        <v>58415</v>
      </c>
    </row>
    <row r="1919" spans="1:4" ht="13.5">
      <c r="A1919" s="676" t="s">
        <v>26400</v>
      </c>
      <c r="B1919" s="676" t="s">
        <v>26401</v>
      </c>
      <c r="C1919" s="676" t="s">
        <v>16</v>
      </c>
      <c r="D1919" s="116" t="s">
        <v>67082</v>
      </c>
    </row>
    <row r="1920" spans="1:4" ht="13.5">
      <c r="A1920" s="676" t="s">
        <v>26402</v>
      </c>
      <c r="B1920" s="676" t="s">
        <v>26403</v>
      </c>
      <c r="C1920" s="676" t="s">
        <v>16</v>
      </c>
      <c r="D1920" s="116" t="s">
        <v>53861</v>
      </c>
    </row>
    <row r="1921" spans="1:4" ht="13.5">
      <c r="A1921" s="676" t="s">
        <v>26404</v>
      </c>
      <c r="B1921" s="676" t="s">
        <v>26405</v>
      </c>
      <c r="C1921" s="676" t="s">
        <v>16</v>
      </c>
      <c r="D1921" s="116" t="s">
        <v>33792</v>
      </c>
    </row>
    <row r="1922" spans="1:4" ht="13.5">
      <c r="A1922" s="676" t="s">
        <v>26406</v>
      </c>
      <c r="B1922" s="676" t="s">
        <v>67083</v>
      </c>
      <c r="C1922" s="676" t="s">
        <v>16</v>
      </c>
      <c r="D1922" s="116" t="s">
        <v>67084</v>
      </c>
    </row>
    <row r="1923" spans="1:4" ht="13.5">
      <c r="A1923" s="676" t="s">
        <v>26407</v>
      </c>
      <c r="B1923" s="676" t="s">
        <v>67085</v>
      </c>
      <c r="C1923" s="676" t="s">
        <v>16</v>
      </c>
      <c r="D1923" s="116" t="s">
        <v>55061</v>
      </c>
    </row>
    <row r="1924" spans="1:4" ht="13.5">
      <c r="A1924" s="676" t="s">
        <v>26408</v>
      </c>
      <c r="B1924" s="676" t="s">
        <v>67086</v>
      </c>
      <c r="C1924" s="676" t="s">
        <v>16</v>
      </c>
      <c r="D1924" s="116" t="s">
        <v>67087</v>
      </c>
    </row>
    <row r="1925" spans="1:4" ht="13.5">
      <c r="A1925" s="676" t="s">
        <v>26409</v>
      </c>
      <c r="B1925" s="676" t="s">
        <v>67088</v>
      </c>
      <c r="C1925" s="676" t="s">
        <v>16</v>
      </c>
      <c r="D1925" s="116" t="s">
        <v>67089</v>
      </c>
    </row>
    <row r="1926" spans="1:4" ht="13.5">
      <c r="A1926" s="676" t="s">
        <v>26410</v>
      </c>
      <c r="B1926" s="676" t="s">
        <v>67090</v>
      </c>
      <c r="C1926" s="676" t="s">
        <v>16</v>
      </c>
      <c r="D1926" s="116" t="s">
        <v>67091</v>
      </c>
    </row>
    <row r="1927" spans="1:4" ht="13.5">
      <c r="A1927" s="676" t="s">
        <v>26411</v>
      </c>
      <c r="B1927" s="676" t="s">
        <v>67092</v>
      </c>
      <c r="C1927" s="676" t="s">
        <v>16</v>
      </c>
      <c r="D1927" s="116" t="s">
        <v>67093</v>
      </c>
    </row>
    <row r="1928" spans="1:4" ht="13.5">
      <c r="A1928" s="676" t="s">
        <v>26412</v>
      </c>
      <c r="B1928" s="676" t="s">
        <v>67094</v>
      </c>
      <c r="C1928" s="676" t="s">
        <v>16</v>
      </c>
      <c r="D1928" s="116" t="s">
        <v>67095</v>
      </c>
    </row>
    <row r="1929" spans="1:4" ht="13.5">
      <c r="A1929" s="676" t="s">
        <v>26413</v>
      </c>
      <c r="B1929" s="676" t="s">
        <v>67096</v>
      </c>
      <c r="C1929" s="676" t="s">
        <v>16</v>
      </c>
      <c r="D1929" s="116" t="s">
        <v>67097</v>
      </c>
    </row>
    <row r="1930" spans="1:4" ht="13.5">
      <c r="A1930" s="676" t="s">
        <v>26414</v>
      </c>
      <c r="B1930" s="676" t="s">
        <v>67098</v>
      </c>
      <c r="C1930" s="676" t="s">
        <v>16</v>
      </c>
      <c r="D1930" s="116" t="s">
        <v>67099</v>
      </c>
    </row>
    <row r="1931" spans="1:4" ht="13.5">
      <c r="A1931" s="676" t="s">
        <v>26415</v>
      </c>
      <c r="B1931" s="676" t="s">
        <v>67100</v>
      </c>
      <c r="C1931" s="676" t="s">
        <v>58</v>
      </c>
      <c r="D1931" s="116" t="s">
        <v>67101</v>
      </c>
    </row>
    <row r="1932" spans="1:4" ht="13.5">
      <c r="A1932" s="676" t="s">
        <v>26416</v>
      </c>
      <c r="B1932" s="676" t="s">
        <v>67102</v>
      </c>
      <c r="C1932" s="676" t="s">
        <v>58</v>
      </c>
      <c r="D1932" s="116" t="s">
        <v>67103</v>
      </c>
    </row>
    <row r="1933" spans="1:4" ht="13.5">
      <c r="A1933" s="676" t="s">
        <v>26417</v>
      </c>
      <c r="B1933" s="676" t="s">
        <v>67104</v>
      </c>
      <c r="C1933" s="676" t="s">
        <v>16</v>
      </c>
      <c r="D1933" s="116" t="s">
        <v>67105</v>
      </c>
    </row>
    <row r="1934" spans="1:4" ht="13.5">
      <c r="A1934" s="676" t="s">
        <v>26418</v>
      </c>
      <c r="B1934" s="676" t="s">
        <v>67106</v>
      </c>
      <c r="C1934" s="676" t="s">
        <v>16</v>
      </c>
      <c r="D1934" s="116" t="s">
        <v>62619</v>
      </c>
    </row>
    <row r="1935" spans="1:4" ht="13.5">
      <c r="A1935" s="676" t="s">
        <v>26419</v>
      </c>
      <c r="B1935" s="676" t="s">
        <v>67107</v>
      </c>
      <c r="C1935" s="676" t="s">
        <v>16</v>
      </c>
      <c r="D1935" s="116" t="s">
        <v>67108</v>
      </c>
    </row>
    <row r="1936" spans="1:4" ht="13.5">
      <c r="A1936" s="676" t="s">
        <v>26420</v>
      </c>
      <c r="B1936" s="676" t="s">
        <v>67109</v>
      </c>
      <c r="C1936" s="676" t="s">
        <v>16</v>
      </c>
      <c r="D1936" s="116" t="s">
        <v>67110</v>
      </c>
    </row>
    <row r="1937" spans="1:4" ht="13.5">
      <c r="A1937" s="676" t="s">
        <v>26421</v>
      </c>
      <c r="B1937" s="676" t="s">
        <v>67111</v>
      </c>
      <c r="C1937" s="676" t="s">
        <v>16</v>
      </c>
      <c r="D1937" s="116" t="s">
        <v>67112</v>
      </c>
    </row>
    <row r="1938" spans="1:4" ht="13.5">
      <c r="A1938" s="676" t="s">
        <v>26422</v>
      </c>
      <c r="B1938" s="676" t="s">
        <v>67113</v>
      </c>
      <c r="C1938" s="676" t="s">
        <v>16</v>
      </c>
      <c r="D1938" s="116" t="s">
        <v>65440</v>
      </c>
    </row>
    <row r="1939" spans="1:4" ht="13.5">
      <c r="A1939" s="676" t="s">
        <v>26423</v>
      </c>
      <c r="B1939" s="676" t="s">
        <v>67114</v>
      </c>
      <c r="C1939" s="676" t="s">
        <v>16</v>
      </c>
      <c r="D1939" s="116" t="s">
        <v>67115</v>
      </c>
    </row>
    <row r="1940" spans="1:4" ht="13.5">
      <c r="A1940" s="676" t="s">
        <v>26424</v>
      </c>
      <c r="B1940" s="676" t="s">
        <v>67116</v>
      </c>
      <c r="C1940" s="676" t="s">
        <v>16</v>
      </c>
      <c r="D1940" s="116" t="s">
        <v>67117</v>
      </c>
    </row>
    <row r="1941" spans="1:4" ht="13.5">
      <c r="A1941" s="676" t="s">
        <v>26425</v>
      </c>
      <c r="B1941" s="676" t="s">
        <v>67118</v>
      </c>
      <c r="C1941" s="676" t="s">
        <v>16</v>
      </c>
      <c r="D1941" s="116" t="s">
        <v>67119</v>
      </c>
    </row>
    <row r="1942" spans="1:4" ht="13.5">
      <c r="A1942" s="676" t="s">
        <v>26426</v>
      </c>
      <c r="B1942" s="676" t="s">
        <v>67120</v>
      </c>
      <c r="C1942" s="676" t="s">
        <v>16</v>
      </c>
      <c r="D1942" s="116" t="s">
        <v>67121</v>
      </c>
    </row>
    <row r="1943" spans="1:4" ht="13.5">
      <c r="A1943" s="676" t="s">
        <v>26427</v>
      </c>
      <c r="B1943" s="676" t="s">
        <v>67122</v>
      </c>
      <c r="C1943" s="676" t="s">
        <v>16</v>
      </c>
      <c r="D1943" s="116" t="s">
        <v>67123</v>
      </c>
    </row>
    <row r="1944" spans="1:4" ht="13.5">
      <c r="A1944" s="676" t="s">
        <v>26428</v>
      </c>
      <c r="B1944" s="676" t="s">
        <v>67124</v>
      </c>
      <c r="C1944" s="676" t="s">
        <v>16</v>
      </c>
      <c r="D1944" s="116" t="s">
        <v>67125</v>
      </c>
    </row>
    <row r="1945" spans="1:4" ht="13.5">
      <c r="A1945" s="676" t="s">
        <v>26429</v>
      </c>
      <c r="B1945" s="676" t="s">
        <v>67126</v>
      </c>
      <c r="C1945" s="676" t="s">
        <v>16</v>
      </c>
      <c r="D1945" s="116" t="s">
        <v>67127</v>
      </c>
    </row>
    <row r="1946" spans="1:4" ht="13.5">
      <c r="A1946" s="676" t="s">
        <v>26430</v>
      </c>
      <c r="B1946" s="676" t="s">
        <v>67128</v>
      </c>
      <c r="C1946" s="676" t="s">
        <v>16</v>
      </c>
      <c r="D1946" s="116" t="s">
        <v>67129</v>
      </c>
    </row>
    <row r="1947" spans="1:4" ht="13.5">
      <c r="A1947" s="676" t="s">
        <v>26431</v>
      </c>
      <c r="B1947" s="676" t="s">
        <v>67130</v>
      </c>
      <c r="C1947" s="676" t="s">
        <v>16</v>
      </c>
      <c r="D1947" s="116" t="s">
        <v>67131</v>
      </c>
    </row>
    <row r="1948" spans="1:4" ht="13.5">
      <c r="A1948" s="676" t="s">
        <v>26432</v>
      </c>
      <c r="B1948" s="676" t="s">
        <v>67132</v>
      </c>
      <c r="C1948" s="676" t="s">
        <v>16</v>
      </c>
      <c r="D1948" s="116" t="s">
        <v>67133</v>
      </c>
    </row>
    <row r="1949" spans="1:4" ht="13.5">
      <c r="A1949" s="676" t="s">
        <v>26433</v>
      </c>
      <c r="B1949" s="676" t="s">
        <v>67134</v>
      </c>
      <c r="C1949" s="676" t="s">
        <v>16</v>
      </c>
      <c r="D1949" s="116" t="s">
        <v>67135</v>
      </c>
    </row>
    <row r="1950" spans="1:4" ht="13.5">
      <c r="A1950" s="676" t="s">
        <v>26434</v>
      </c>
      <c r="B1950" s="676" t="s">
        <v>67136</v>
      </c>
      <c r="C1950" s="676" t="s">
        <v>16</v>
      </c>
      <c r="D1950" s="116" t="s">
        <v>65805</v>
      </c>
    </row>
    <row r="1951" spans="1:4" ht="13.5">
      <c r="A1951" s="676" t="s">
        <v>26435</v>
      </c>
      <c r="B1951" s="676" t="s">
        <v>67137</v>
      </c>
      <c r="C1951" s="676" t="s">
        <v>16</v>
      </c>
      <c r="D1951" s="116" t="s">
        <v>67138</v>
      </c>
    </row>
    <row r="1952" spans="1:4" ht="13.5">
      <c r="A1952" s="676" t="s">
        <v>26436</v>
      </c>
      <c r="B1952" s="676" t="s">
        <v>67139</v>
      </c>
      <c r="C1952" s="676" t="s">
        <v>16</v>
      </c>
      <c r="D1952" s="116" t="s">
        <v>54863</v>
      </c>
    </row>
    <row r="1953" spans="1:4" ht="13.5">
      <c r="A1953" s="676" t="s">
        <v>26437</v>
      </c>
      <c r="B1953" s="676" t="s">
        <v>67140</v>
      </c>
      <c r="C1953" s="676" t="s">
        <v>16</v>
      </c>
      <c r="D1953" s="116" t="s">
        <v>67141</v>
      </c>
    </row>
    <row r="1954" spans="1:4" ht="13.5">
      <c r="A1954" s="676" t="s">
        <v>26438</v>
      </c>
      <c r="B1954" s="676" t="s">
        <v>67142</v>
      </c>
      <c r="C1954" s="676" t="s">
        <v>16</v>
      </c>
      <c r="D1954" s="116" t="s">
        <v>67143</v>
      </c>
    </row>
    <row r="1955" spans="1:4" ht="13.5">
      <c r="A1955" s="676" t="s">
        <v>26439</v>
      </c>
      <c r="B1955" s="676" t="s">
        <v>67144</v>
      </c>
      <c r="C1955" s="676" t="s">
        <v>16</v>
      </c>
      <c r="D1955" s="116" t="s">
        <v>67145</v>
      </c>
    </row>
    <row r="1956" spans="1:4" ht="13.5">
      <c r="A1956" s="676" t="s">
        <v>26440</v>
      </c>
      <c r="B1956" s="676" t="s">
        <v>67146</v>
      </c>
      <c r="C1956" s="676" t="s">
        <v>16</v>
      </c>
      <c r="D1956" s="116" t="s">
        <v>67147</v>
      </c>
    </row>
    <row r="1957" spans="1:4" ht="13.5">
      <c r="A1957" s="676" t="s">
        <v>26441</v>
      </c>
      <c r="B1957" s="676" t="s">
        <v>67148</v>
      </c>
      <c r="C1957" s="676" t="s">
        <v>16</v>
      </c>
      <c r="D1957" s="116" t="s">
        <v>67149</v>
      </c>
    </row>
    <row r="1958" spans="1:4" ht="13.5">
      <c r="A1958" s="676" t="s">
        <v>26442</v>
      </c>
      <c r="B1958" s="676" t="s">
        <v>67150</v>
      </c>
      <c r="C1958" s="676" t="s">
        <v>16</v>
      </c>
      <c r="D1958" s="116" t="s">
        <v>67151</v>
      </c>
    </row>
    <row r="1959" spans="1:4" ht="13.5">
      <c r="A1959" s="676" t="s">
        <v>26443</v>
      </c>
      <c r="B1959" s="676" t="s">
        <v>67152</v>
      </c>
      <c r="C1959" s="676" t="s">
        <v>16</v>
      </c>
      <c r="D1959" s="116" t="s">
        <v>67153</v>
      </c>
    </row>
    <row r="1960" spans="1:4" ht="13.5">
      <c r="A1960" s="676" t="s">
        <v>26444</v>
      </c>
      <c r="B1960" s="676" t="s">
        <v>67154</v>
      </c>
      <c r="C1960" s="676" t="s">
        <v>16</v>
      </c>
      <c r="D1960" s="116" t="s">
        <v>67155</v>
      </c>
    </row>
    <row r="1961" spans="1:4" ht="13.5">
      <c r="A1961" s="676" t="s">
        <v>26445</v>
      </c>
      <c r="B1961" s="676" t="s">
        <v>67156</v>
      </c>
      <c r="C1961" s="676" t="s">
        <v>16</v>
      </c>
      <c r="D1961" s="116" t="s">
        <v>67157</v>
      </c>
    </row>
    <row r="1962" spans="1:4" ht="13.5">
      <c r="A1962" s="676" t="s">
        <v>26446</v>
      </c>
      <c r="B1962" s="676" t="s">
        <v>67158</v>
      </c>
      <c r="C1962" s="676" t="s">
        <v>16</v>
      </c>
      <c r="D1962" s="116" t="s">
        <v>54215</v>
      </c>
    </row>
    <row r="1963" spans="1:4" ht="13.5">
      <c r="A1963" s="676" t="s">
        <v>26447</v>
      </c>
      <c r="B1963" s="676" t="s">
        <v>67159</v>
      </c>
      <c r="C1963" s="676" t="s">
        <v>16</v>
      </c>
      <c r="D1963" s="116" t="s">
        <v>67160</v>
      </c>
    </row>
    <row r="1964" spans="1:4" ht="13.5">
      <c r="A1964" s="676" t="s">
        <v>26448</v>
      </c>
      <c r="B1964" s="676" t="s">
        <v>26449</v>
      </c>
      <c r="C1964" s="676" t="s">
        <v>16</v>
      </c>
      <c r="D1964" s="116" t="s">
        <v>67161</v>
      </c>
    </row>
    <row r="1965" spans="1:4" ht="13.5">
      <c r="A1965" s="676" t="s">
        <v>26450</v>
      </c>
      <c r="B1965" s="676" t="s">
        <v>67162</v>
      </c>
      <c r="C1965" s="676" t="s">
        <v>16</v>
      </c>
      <c r="D1965" s="116" t="s">
        <v>67163</v>
      </c>
    </row>
    <row r="1966" spans="1:4" ht="13.5">
      <c r="A1966" s="676" t="s">
        <v>26451</v>
      </c>
      <c r="B1966" s="676" t="s">
        <v>67164</v>
      </c>
      <c r="C1966" s="676" t="s">
        <v>16</v>
      </c>
      <c r="D1966" s="116" t="s">
        <v>67165</v>
      </c>
    </row>
    <row r="1967" spans="1:4" ht="13.5">
      <c r="A1967" s="676" t="s">
        <v>26452</v>
      </c>
      <c r="B1967" s="676" t="s">
        <v>67166</v>
      </c>
      <c r="C1967" s="676" t="s">
        <v>16</v>
      </c>
      <c r="D1967" s="116" t="s">
        <v>67167</v>
      </c>
    </row>
    <row r="1968" spans="1:4" ht="13.5">
      <c r="A1968" s="676" t="s">
        <v>26453</v>
      </c>
      <c r="B1968" s="676" t="s">
        <v>67168</v>
      </c>
      <c r="C1968" s="676" t="s">
        <v>16</v>
      </c>
      <c r="D1968" s="116" t="s">
        <v>67169</v>
      </c>
    </row>
    <row r="1969" spans="1:4" ht="13.5">
      <c r="A1969" s="676" t="s">
        <v>26454</v>
      </c>
      <c r="B1969" s="676" t="s">
        <v>67170</v>
      </c>
      <c r="C1969" s="676" t="s">
        <v>16</v>
      </c>
      <c r="D1969" s="116" t="s">
        <v>67171</v>
      </c>
    </row>
    <row r="1970" spans="1:4" ht="13.5">
      <c r="A1970" s="676" t="s">
        <v>26455</v>
      </c>
      <c r="B1970" s="676" t="s">
        <v>67172</v>
      </c>
      <c r="C1970" s="676" t="s">
        <v>16</v>
      </c>
      <c r="D1970" s="116" t="s">
        <v>67173</v>
      </c>
    </row>
    <row r="1971" spans="1:4" ht="13.5">
      <c r="A1971" s="676" t="s">
        <v>26456</v>
      </c>
      <c r="B1971" s="676" t="s">
        <v>67174</v>
      </c>
      <c r="C1971" s="676" t="s">
        <v>16</v>
      </c>
      <c r="D1971" s="116" t="s">
        <v>67175</v>
      </c>
    </row>
    <row r="1972" spans="1:4" ht="13.5">
      <c r="A1972" s="676" t="s">
        <v>26457</v>
      </c>
      <c r="B1972" s="676" t="s">
        <v>67176</v>
      </c>
      <c r="C1972" s="676" t="s">
        <v>16</v>
      </c>
      <c r="D1972" s="116" t="s">
        <v>67177</v>
      </c>
    </row>
    <row r="1973" spans="1:4" ht="13.5">
      <c r="A1973" s="676" t="s">
        <v>26458</v>
      </c>
      <c r="B1973" s="676" t="s">
        <v>67178</v>
      </c>
      <c r="C1973" s="676" t="s">
        <v>16</v>
      </c>
      <c r="D1973" s="116" t="s">
        <v>33034</v>
      </c>
    </row>
    <row r="1974" spans="1:4" ht="13.5">
      <c r="A1974" s="676" t="s">
        <v>26459</v>
      </c>
      <c r="B1974" s="676" t="s">
        <v>67179</v>
      </c>
      <c r="C1974" s="676" t="s">
        <v>16</v>
      </c>
      <c r="D1974" s="116" t="s">
        <v>54262</v>
      </c>
    </row>
    <row r="1975" spans="1:4" ht="13.5">
      <c r="A1975" s="676" t="s">
        <v>26460</v>
      </c>
      <c r="B1975" s="676" t="s">
        <v>67180</v>
      </c>
      <c r="C1975" s="676" t="s">
        <v>16</v>
      </c>
      <c r="D1975" s="116" t="s">
        <v>67181</v>
      </c>
    </row>
    <row r="1976" spans="1:4" ht="13.5">
      <c r="A1976" s="676" t="s">
        <v>26461</v>
      </c>
      <c r="B1976" s="676" t="s">
        <v>67182</v>
      </c>
      <c r="C1976" s="676" t="s">
        <v>16</v>
      </c>
      <c r="D1976" s="116" t="s">
        <v>67183</v>
      </c>
    </row>
    <row r="1977" spans="1:4" ht="13.5">
      <c r="A1977" s="676" t="s">
        <v>26462</v>
      </c>
      <c r="B1977" s="676" t="s">
        <v>67184</v>
      </c>
      <c r="C1977" s="676" t="s">
        <v>16</v>
      </c>
      <c r="D1977" s="116" t="s">
        <v>67185</v>
      </c>
    </row>
    <row r="1978" spans="1:4" ht="13.5">
      <c r="A1978" s="676" t="s">
        <v>26463</v>
      </c>
      <c r="B1978" s="676" t="s">
        <v>67186</v>
      </c>
      <c r="C1978" s="676" t="s">
        <v>16</v>
      </c>
      <c r="D1978" s="116" t="s">
        <v>67187</v>
      </c>
    </row>
    <row r="1979" spans="1:4" ht="13.5">
      <c r="A1979" s="676" t="s">
        <v>26464</v>
      </c>
      <c r="B1979" s="676" t="s">
        <v>67188</v>
      </c>
      <c r="C1979" s="676" t="s">
        <v>16</v>
      </c>
      <c r="D1979" s="116" t="s">
        <v>67189</v>
      </c>
    </row>
    <row r="1980" spans="1:4" ht="13.5">
      <c r="A1980" s="676" t="s">
        <v>26466</v>
      </c>
      <c r="B1980" s="676" t="s">
        <v>67190</v>
      </c>
      <c r="C1980" s="676" t="s">
        <v>16</v>
      </c>
      <c r="D1980" s="116" t="s">
        <v>67191</v>
      </c>
    </row>
    <row r="1981" spans="1:4" ht="13.5">
      <c r="A1981" s="676" t="s">
        <v>26467</v>
      </c>
      <c r="B1981" s="676" t="s">
        <v>67192</v>
      </c>
      <c r="C1981" s="676" t="s">
        <v>16</v>
      </c>
      <c r="D1981" s="116" t="s">
        <v>67193</v>
      </c>
    </row>
    <row r="1982" spans="1:4" ht="13.5">
      <c r="A1982" s="676" t="s">
        <v>26468</v>
      </c>
      <c r="B1982" s="676" t="s">
        <v>67194</v>
      </c>
      <c r="C1982" s="676" t="s">
        <v>16</v>
      </c>
      <c r="D1982" s="116" t="s">
        <v>67195</v>
      </c>
    </row>
    <row r="1983" spans="1:4" ht="13.5">
      <c r="A1983" s="676" t="s">
        <v>26469</v>
      </c>
      <c r="B1983" s="676" t="s">
        <v>67196</v>
      </c>
      <c r="C1983" s="676" t="s">
        <v>16</v>
      </c>
      <c r="D1983" s="116" t="s">
        <v>67197</v>
      </c>
    </row>
    <row r="1984" spans="1:4" ht="13.5">
      <c r="A1984" s="676" t="s">
        <v>26470</v>
      </c>
      <c r="B1984" s="676" t="s">
        <v>67198</v>
      </c>
      <c r="C1984" s="676" t="s">
        <v>16</v>
      </c>
      <c r="D1984" s="116" t="s">
        <v>67199</v>
      </c>
    </row>
    <row r="1985" spans="1:4" ht="13.5">
      <c r="A1985" s="676" t="s">
        <v>26471</v>
      </c>
      <c r="B1985" s="676" t="s">
        <v>67200</v>
      </c>
      <c r="C1985" s="676" t="s">
        <v>16</v>
      </c>
      <c r="D1985" s="116" t="s">
        <v>67201</v>
      </c>
    </row>
    <row r="1986" spans="1:4" ht="13.5">
      <c r="A1986" s="676" t="s">
        <v>26472</v>
      </c>
      <c r="B1986" s="676" t="s">
        <v>67202</v>
      </c>
      <c r="C1986" s="676" t="s">
        <v>16</v>
      </c>
      <c r="D1986" s="116" t="s">
        <v>54246</v>
      </c>
    </row>
    <row r="1987" spans="1:4" ht="13.5">
      <c r="A1987" s="676" t="s">
        <v>26473</v>
      </c>
      <c r="B1987" s="676" t="s">
        <v>67203</v>
      </c>
      <c r="C1987" s="676" t="s">
        <v>16</v>
      </c>
      <c r="D1987" s="116" t="s">
        <v>67204</v>
      </c>
    </row>
    <row r="1988" spans="1:4" ht="13.5">
      <c r="A1988" s="676" t="s">
        <v>26474</v>
      </c>
      <c r="B1988" s="676" t="s">
        <v>67205</v>
      </c>
      <c r="C1988" s="676" t="s">
        <v>16</v>
      </c>
      <c r="D1988" s="116" t="s">
        <v>67206</v>
      </c>
    </row>
    <row r="1989" spans="1:4" ht="13.5">
      <c r="A1989" s="676" t="s">
        <v>26475</v>
      </c>
      <c r="B1989" s="676" t="s">
        <v>67207</v>
      </c>
      <c r="C1989" s="676" t="s">
        <v>16</v>
      </c>
      <c r="D1989" s="116" t="s">
        <v>54145</v>
      </c>
    </row>
    <row r="1990" spans="1:4" ht="13.5">
      <c r="A1990" s="676" t="s">
        <v>26476</v>
      </c>
      <c r="B1990" s="676" t="s">
        <v>67208</v>
      </c>
      <c r="C1990" s="676" t="s">
        <v>16</v>
      </c>
      <c r="D1990" s="116" t="s">
        <v>67209</v>
      </c>
    </row>
    <row r="1991" spans="1:4" ht="13.5">
      <c r="A1991" s="676" t="s">
        <v>26477</v>
      </c>
      <c r="B1991" s="676" t="s">
        <v>67210</v>
      </c>
      <c r="C1991" s="676" t="s">
        <v>16</v>
      </c>
      <c r="D1991" s="116" t="s">
        <v>67211</v>
      </c>
    </row>
    <row r="1992" spans="1:4" ht="13.5">
      <c r="A1992" s="676" t="s">
        <v>26478</v>
      </c>
      <c r="B1992" s="676" t="s">
        <v>67212</v>
      </c>
      <c r="C1992" s="676" t="s">
        <v>16</v>
      </c>
      <c r="D1992" s="116" t="s">
        <v>67213</v>
      </c>
    </row>
    <row r="1993" spans="1:4" ht="13.5">
      <c r="A1993" s="676" t="s">
        <v>26479</v>
      </c>
      <c r="B1993" s="676" t="s">
        <v>67214</v>
      </c>
      <c r="C1993" s="676" t="s">
        <v>16</v>
      </c>
      <c r="D1993" s="116" t="s">
        <v>55049</v>
      </c>
    </row>
    <row r="1994" spans="1:4" ht="13.5">
      <c r="A1994" s="676" t="s">
        <v>26480</v>
      </c>
      <c r="B1994" s="676" t="s">
        <v>67215</v>
      </c>
      <c r="C1994" s="676" t="s">
        <v>16</v>
      </c>
      <c r="D1994" s="116" t="s">
        <v>33748</v>
      </c>
    </row>
    <row r="1995" spans="1:4" ht="13.5">
      <c r="A1995" s="676" t="s">
        <v>26481</v>
      </c>
      <c r="B1995" s="676" t="s">
        <v>67216</v>
      </c>
      <c r="C1995" s="676" t="s">
        <v>16</v>
      </c>
      <c r="D1995" s="116" t="s">
        <v>67217</v>
      </c>
    </row>
    <row r="1996" spans="1:4" ht="13.5">
      <c r="A1996" s="676" t="s">
        <v>26482</v>
      </c>
      <c r="B1996" s="676" t="s">
        <v>67218</v>
      </c>
      <c r="C1996" s="676" t="s">
        <v>16</v>
      </c>
      <c r="D1996" s="116" t="s">
        <v>67219</v>
      </c>
    </row>
    <row r="1997" spans="1:4" ht="13.5">
      <c r="A1997" s="676" t="s">
        <v>26483</v>
      </c>
      <c r="B1997" s="676" t="s">
        <v>67220</v>
      </c>
      <c r="C1997" s="676" t="s">
        <v>16</v>
      </c>
      <c r="D1997" s="116" t="s">
        <v>55050</v>
      </c>
    </row>
    <row r="1998" spans="1:4" ht="13.5">
      <c r="A1998" s="676" t="s">
        <v>26484</v>
      </c>
      <c r="B1998" s="676" t="s">
        <v>67221</v>
      </c>
      <c r="C1998" s="676" t="s">
        <v>16</v>
      </c>
      <c r="D1998" s="116" t="s">
        <v>53853</v>
      </c>
    </row>
    <row r="1999" spans="1:4" ht="13.5">
      <c r="A1999" s="676" t="s">
        <v>26485</v>
      </c>
      <c r="B1999" s="676" t="s">
        <v>67222</v>
      </c>
      <c r="C1999" s="676" t="s">
        <v>16</v>
      </c>
      <c r="D1999" s="116" t="s">
        <v>53765</v>
      </c>
    </row>
    <row r="2000" spans="1:4" ht="13.5">
      <c r="A2000" s="676" t="s">
        <v>26486</v>
      </c>
      <c r="B2000" s="676" t="s">
        <v>67223</v>
      </c>
      <c r="C2000" s="676" t="s">
        <v>16</v>
      </c>
      <c r="D2000" s="116" t="s">
        <v>67224</v>
      </c>
    </row>
    <row r="2001" spans="1:4" ht="13.5">
      <c r="A2001" s="676" t="s">
        <v>26487</v>
      </c>
      <c r="B2001" s="676" t="s">
        <v>67225</v>
      </c>
      <c r="C2001" s="676" t="s">
        <v>16</v>
      </c>
      <c r="D2001" s="116" t="s">
        <v>67226</v>
      </c>
    </row>
    <row r="2002" spans="1:4" ht="13.5">
      <c r="A2002" s="676" t="s">
        <v>26488</v>
      </c>
      <c r="B2002" s="676" t="s">
        <v>67227</v>
      </c>
      <c r="C2002" s="676" t="s">
        <v>16</v>
      </c>
      <c r="D2002" s="116" t="s">
        <v>67228</v>
      </c>
    </row>
    <row r="2003" spans="1:4" ht="13.5">
      <c r="A2003" s="676" t="s">
        <v>26489</v>
      </c>
      <c r="B2003" s="676" t="s">
        <v>67229</v>
      </c>
      <c r="C2003" s="676" t="s">
        <v>16</v>
      </c>
      <c r="D2003" s="116" t="s">
        <v>65648</v>
      </c>
    </row>
    <row r="2004" spans="1:4" ht="13.5">
      <c r="A2004" s="676" t="s">
        <v>26490</v>
      </c>
      <c r="B2004" s="676" t="s">
        <v>67230</v>
      </c>
      <c r="C2004" s="676" t="s">
        <v>16</v>
      </c>
      <c r="D2004" s="116" t="s">
        <v>54188</v>
      </c>
    </row>
    <row r="2005" spans="1:4" ht="13.5">
      <c r="A2005" s="676" t="s">
        <v>26491</v>
      </c>
      <c r="B2005" s="676" t="s">
        <v>67231</v>
      </c>
      <c r="C2005" s="676" t="s">
        <v>16</v>
      </c>
      <c r="D2005" s="116" t="s">
        <v>67232</v>
      </c>
    </row>
    <row r="2006" spans="1:4" ht="13.5">
      <c r="A2006" s="676" t="s">
        <v>26492</v>
      </c>
      <c r="B2006" s="676" t="s">
        <v>67233</v>
      </c>
      <c r="C2006" s="676" t="s">
        <v>16</v>
      </c>
      <c r="D2006" s="116" t="s">
        <v>67234</v>
      </c>
    </row>
    <row r="2007" spans="1:4" ht="13.5">
      <c r="A2007" s="676" t="s">
        <v>26493</v>
      </c>
      <c r="B2007" s="676" t="s">
        <v>67235</v>
      </c>
      <c r="C2007" s="676" t="s">
        <v>16</v>
      </c>
      <c r="D2007" s="116" t="s">
        <v>58257</v>
      </c>
    </row>
    <row r="2008" spans="1:4" ht="13.5">
      <c r="A2008" s="676" t="s">
        <v>26494</v>
      </c>
      <c r="B2008" s="676" t="s">
        <v>67236</v>
      </c>
      <c r="C2008" s="676" t="s">
        <v>16</v>
      </c>
      <c r="D2008" s="116" t="s">
        <v>67237</v>
      </c>
    </row>
    <row r="2009" spans="1:4" ht="13.5">
      <c r="A2009" s="676" t="s">
        <v>26495</v>
      </c>
      <c r="B2009" s="676" t="s">
        <v>67238</v>
      </c>
      <c r="C2009" s="676" t="s">
        <v>16</v>
      </c>
      <c r="D2009" s="116" t="s">
        <v>60939</v>
      </c>
    </row>
    <row r="2010" spans="1:4" ht="13.5">
      <c r="A2010" s="676" t="s">
        <v>26496</v>
      </c>
      <c r="B2010" s="676" t="s">
        <v>67239</v>
      </c>
      <c r="C2010" s="676" t="s">
        <v>16</v>
      </c>
      <c r="D2010" s="116" t="s">
        <v>67240</v>
      </c>
    </row>
    <row r="2011" spans="1:4" ht="13.5">
      <c r="A2011" s="676" t="s">
        <v>26497</v>
      </c>
      <c r="B2011" s="676" t="s">
        <v>67241</v>
      </c>
      <c r="C2011" s="676" t="s">
        <v>16</v>
      </c>
      <c r="D2011" s="116" t="s">
        <v>55005</v>
      </c>
    </row>
    <row r="2012" spans="1:4" ht="13.5">
      <c r="A2012" s="676" t="s">
        <v>26498</v>
      </c>
      <c r="B2012" s="676" t="s">
        <v>67242</v>
      </c>
      <c r="C2012" s="676" t="s">
        <v>16</v>
      </c>
      <c r="D2012" s="116" t="s">
        <v>67243</v>
      </c>
    </row>
    <row r="2013" spans="1:4" ht="13.5">
      <c r="A2013" s="676" t="s">
        <v>26499</v>
      </c>
      <c r="B2013" s="676" t="s">
        <v>67244</v>
      </c>
      <c r="C2013" s="676" t="s">
        <v>16</v>
      </c>
      <c r="D2013" s="116" t="s">
        <v>63219</v>
      </c>
    </row>
    <row r="2014" spans="1:4" ht="13.5">
      <c r="A2014" s="676" t="s">
        <v>26500</v>
      </c>
      <c r="B2014" s="676" t="s">
        <v>67245</v>
      </c>
      <c r="C2014" s="676" t="s">
        <v>16</v>
      </c>
      <c r="D2014" s="116" t="s">
        <v>67246</v>
      </c>
    </row>
    <row r="2015" spans="1:4" ht="13.5">
      <c r="A2015" s="676" t="s">
        <v>26501</v>
      </c>
      <c r="B2015" s="676" t="s">
        <v>67247</v>
      </c>
      <c r="C2015" s="676" t="s">
        <v>16</v>
      </c>
      <c r="D2015" s="116" t="s">
        <v>33304</v>
      </c>
    </row>
    <row r="2016" spans="1:4" ht="13.5">
      <c r="A2016" s="676" t="s">
        <v>26502</v>
      </c>
      <c r="B2016" s="676" t="s">
        <v>26503</v>
      </c>
      <c r="C2016" s="676" t="s">
        <v>16</v>
      </c>
      <c r="D2016" s="116" t="s">
        <v>67248</v>
      </c>
    </row>
    <row r="2017" spans="1:4" ht="13.5">
      <c r="A2017" s="676" t="s">
        <v>26504</v>
      </c>
      <c r="B2017" s="676" t="s">
        <v>26505</v>
      </c>
      <c r="C2017" s="676" t="s">
        <v>16</v>
      </c>
      <c r="D2017" s="116" t="s">
        <v>60083</v>
      </c>
    </row>
    <row r="2018" spans="1:4" ht="13.5">
      <c r="A2018" s="676" t="s">
        <v>26506</v>
      </c>
      <c r="B2018" s="676" t="s">
        <v>26507</v>
      </c>
      <c r="C2018" s="676" t="s">
        <v>16</v>
      </c>
      <c r="D2018" s="116" t="s">
        <v>65435</v>
      </c>
    </row>
    <row r="2019" spans="1:4" ht="13.5">
      <c r="A2019" s="676" t="s">
        <v>26508</v>
      </c>
      <c r="B2019" s="676" t="s">
        <v>26509</v>
      </c>
      <c r="C2019" s="676" t="s">
        <v>16</v>
      </c>
      <c r="D2019" s="116" t="s">
        <v>67249</v>
      </c>
    </row>
    <row r="2020" spans="1:4" ht="13.5">
      <c r="A2020" s="676" t="s">
        <v>26510</v>
      </c>
      <c r="B2020" s="676" t="s">
        <v>26511</v>
      </c>
      <c r="C2020" s="676" t="s">
        <v>16</v>
      </c>
      <c r="D2020" s="116" t="s">
        <v>67250</v>
      </c>
    </row>
    <row r="2021" spans="1:4" ht="13.5">
      <c r="A2021" s="676" t="s">
        <v>26512</v>
      </c>
      <c r="B2021" s="676" t="s">
        <v>26513</v>
      </c>
      <c r="C2021" s="676" t="s">
        <v>16</v>
      </c>
      <c r="D2021" s="116" t="s">
        <v>67251</v>
      </c>
    </row>
    <row r="2022" spans="1:4" ht="13.5">
      <c r="A2022" s="676" t="s">
        <v>26514</v>
      </c>
      <c r="B2022" s="676" t="s">
        <v>26515</v>
      </c>
      <c r="C2022" s="676" t="s">
        <v>16</v>
      </c>
      <c r="D2022" s="116" t="s">
        <v>67252</v>
      </c>
    </row>
    <row r="2023" spans="1:4" ht="13.5">
      <c r="A2023" s="676" t="s">
        <v>26516</v>
      </c>
      <c r="B2023" s="676" t="s">
        <v>26517</v>
      </c>
      <c r="C2023" s="676" t="s">
        <v>16</v>
      </c>
      <c r="D2023" s="116" t="s">
        <v>67253</v>
      </c>
    </row>
    <row r="2024" spans="1:4" ht="13.5">
      <c r="A2024" s="676" t="s">
        <v>26518</v>
      </c>
      <c r="B2024" s="676" t="s">
        <v>26519</v>
      </c>
      <c r="C2024" s="676" t="s">
        <v>16</v>
      </c>
      <c r="D2024" s="116" t="s">
        <v>67254</v>
      </c>
    </row>
    <row r="2025" spans="1:4" ht="13.5">
      <c r="A2025" s="676" t="s">
        <v>26520</v>
      </c>
      <c r="B2025" s="676" t="s">
        <v>26521</v>
      </c>
      <c r="C2025" s="676" t="s">
        <v>16</v>
      </c>
      <c r="D2025" s="116" t="s">
        <v>67255</v>
      </c>
    </row>
    <row r="2026" spans="1:4" ht="13.5">
      <c r="A2026" s="676" t="s">
        <v>26522</v>
      </c>
      <c r="B2026" s="676" t="s">
        <v>26523</v>
      </c>
      <c r="C2026" s="676" t="s">
        <v>16</v>
      </c>
      <c r="D2026" s="116" t="s">
        <v>67256</v>
      </c>
    </row>
    <row r="2027" spans="1:4" ht="13.5">
      <c r="A2027" s="676" t="s">
        <v>26524</v>
      </c>
      <c r="B2027" s="676" t="s">
        <v>26525</v>
      </c>
      <c r="C2027" s="676" t="s">
        <v>16</v>
      </c>
      <c r="D2027" s="116" t="s">
        <v>54790</v>
      </c>
    </row>
    <row r="2028" spans="1:4" ht="13.5">
      <c r="A2028" s="676" t="s">
        <v>26526</v>
      </c>
      <c r="B2028" s="676" t="s">
        <v>26527</v>
      </c>
      <c r="C2028" s="676" t="s">
        <v>16</v>
      </c>
      <c r="D2028" s="116" t="s">
        <v>67257</v>
      </c>
    </row>
    <row r="2029" spans="1:4" ht="13.5">
      <c r="A2029" s="676" t="s">
        <v>26528</v>
      </c>
      <c r="B2029" s="676" t="s">
        <v>26529</v>
      </c>
      <c r="C2029" s="676" t="s">
        <v>16</v>
      </c>
      <c r="D2029" s="116" t="s">
        <v>67258</v>
      </c>
    </row>
    <row r="2030" spans="1:4" ht="13.5">
      <c r="A2030" s="676" t="s">
        <v>26530</v>
      </c>
      <c r="B2030" s="676" t="s">
        <v>26531</v>
      </c>
      <c r="C2030" s="676" t="s">
        <v>16</v>
      </c>
      <c r="D2030" s="116" t="s">
        <v>67259</v>
      </c>
    </row>
    <row r="2031" spans="1:4" ht="13.5">
      <c r="A2031" s="676" t="s">
        <v>26532</v>
      </c>
      <c r="B2031" s="676" t="s">
        <v>26533</v>
      </c>
      <c r="C2031" s="676" t="s">
        <v>16</v>
      </c>
      <c r="D2031" s="116" t="s">
        <v>67260</v>
      </c>
    </row>
    <row r="2032" spans="1:4" ht="13.5">
      <c r="A2032" s="676" t="s">
        <v>26534</v>
      </c>
      <c r="B2032" s="676" t="s">
        <v>26535</v>
      </c>
      <c r="C2032" s="676" t="s">
        <v>16</v>
      </c>
      <c r="D2032" s="116" t="s">
        <v>67261</v>
      </c>
    </row>
    <row r="2033" spans="1:4" ht="13.5">
      <c r="A2033" s="676" t="s">
        <v>26536</v>
      </c>
      <c r="B2033" s="676" t="s">
        <v>26537</v>
      </c>
      <c r="C2033" s="676" t="s">
        <v>16</v>
      </c>
      <c r="D2033" s="116" t="s">
        <v>53798</v>
      </c>
    </row>
    <row r="2034" spans="1:4" ht="13.5">
      <c r="A2034" s="676" t="s">
        <v>26538</v>
      </c>
      <c r="B2034" s="676" t="s">
        <v>26539</v>
      </c>
      <c r="C2034" s="676" t="s">
        <v>92</v>
      </c>
      <c r="D2034" s="116" t="s">
        <v>55009</v>
      </c>
    </row>
    <row r="2035" spans="1:4" ht="13.5">
      <c r="A2035" s="676" t="s">
        <v>26540</v>
      </c>
      <c r="B2035" s="676" t="s">
        <v>26541</v>
      </c>
      <c r="C2035" s="676" t="s">
        <v>16</v>
      </c>
      <c r="D2035" s="116" t="s">
        <v>67262</v>
      </c>
    </row>
    <row r="2036" spans="1:4" ht="13.5">
      <c r="A2036" s="676" t="s">
        <v>67263</v>
      </c>
      <c r="B2036" s="676" t="s">
        <v>67264</v>
      </c>
      <c r="C2036" s="676" t="s">
        <v>58</v>
      </c>
      <c r="D2036" s="116" t="s">
        <v>55009</v>
      </c>
    </row>
    <row r="2037" spans="1:4" ht="13.5">
      <c r="A2037" s="676" t="s">
        <v>67265</v>
      </c>
      <c r="B2037" s="676" t="s">
        <v>67266</v>
      </c>
      <c r="C2037" s="676" t="s">
        <v>31</v>
      </c>
      <c r="D2037" s="116" t="s">
        <v>64205</v>
      </c>
    </row>
    <row r="2038" spans="1:4" ht="13.5">
      <c r="A2038" s="676" t="s">
        <v>67267</v>
      </c>
      <c r="B2038" s="676" t="s">
        <v>67268</v>
      </c>
      <c r="C2038" s="676" t="s">
        <v>31</v>
      </c>
      <c r="D2038" s="116" t="s">
        <v>67269</v>
      </c>
    </row>
    <row r="2039" spans="1:4" ht="13.5">
      <c r="A2039" s="676" t="s">
        <v>67270</v>
      </c>
      <c r="B2039" s="676" t="s">
        <v>67271</v>
      </c>
      <c r="C2039" s="676" t="s">
        <v>16</v>
      </c>
      <c r="D2039" s="116" t="s">
        <v>67272</v>
      </c>
    </row>
    <row r="2040" spans="1:4" ht="13.5">
      <c r="A2040" s="676" t="s">
        <v>67273</v>
      </c>
      <c r="B2040" s="676" t="s">
        <v>67274</v>
      </c>
      <c r="C2040" s="676" t="s">
        <v>16</v>
      </c>
      <c r="D2040" s="116" t="s">
        <v>67275</v>
      </c>
    </row>
    <row r="2041" spans="1:4" ht="13.5">
      <c r="A2041" s="676" t="s">
        <v>67276</v>
      </c>
      <c r="B2041" s="676" t="s">
        <v>67277</v>
      </c>
      <c r="C2041" s="676" t="s">
        <v>16</v>
      </c>
      <c r="D2041" s="116" t="s">
        <v>67251</v>
      </c>
    </row>
    <row r="2042" spans="1:4" ht="13.5">
      <c r="A2042" s="676" t="s">
        <v>67278</v>
      </c>
      <c r="B2042" s="676" t="s">
        <v>67279</v>
      </c>
      <c r="C2042" s="676" t="s">
        <v>16</v>
      </c>
      <c r="D2042" s="116" t="s">
        <v>67280</v>
      </c>
    </row>
    <row r="2043" spans="1:4" ht="13.5">
      <c r="A2043" s="676" t="s">
        <v>67281</v>
      </c>
      <c r="B2043" s="676" t="s">
        <v>67282</v>
      </c>
      <c r="C2043" s="676" t="s">
        <v>16</v>
      </c>
      <c r="D2043" s="116" t="s">
        <v>67283</v>
      </c>
    </row>
    <row r="2044" spans="1:4" ht="13.5">
      <c r="A2044" s="676" t="s">
        <v>67284</v>
      </c>
      <c r="B2044" s="676" t="s">
        <v>67285</v>
      </c>
      <c r="C2044" s="676" t="s">
        <v>16</v>
      </c>
      <c r="D2044" s="116" t="s">
        <v>67286</v>
      </c>
    </row>
    <row r="2045" spans="1:4" ht="13.5">
      <c r="A2045" s="676" t="s">
        <v>67287</v>
      </c>
      <c r="B2045" s="676" t="s">
        <v>67288</v>
      </c>
      <c r="C2045" s="676" t="s">
        <v>16</v>
      </c>
      <c r="D2045" s="116" t="s">
        <v>67289</v>
      </c>
    </row>
    <row r="2046" spans="1:4" ht="13.5">
      <c r="A2046" s="676" t="s">
        <v>67290</v>
      </c>
      <c r="B2046" s="676" t="s">
        <v>67291</v>
      </c>
      <c r="C2046" s="676" t="s">
        <v>16</v>
      </c>
      <c r="D2046" s="116" t="s">
        <v>67292</v>
      </c>
    </row>
    <row r="2047" spans="1:4" ht="13.5">
      <c r="A2047" s="676" t="s">
        <v>67293</v>
      </c>
      <c r="B2047" s="676" t="s">
        <v>67294</v>
      </c>
      <c r="C2047" s="676" t="s">
        <v>16</v>
      </c>
      <c r="D2047" s="116" t="s">
        <v>67295</v>
      </c>
    </row>
    <row r="2048" spans="1:4" ht="13.5">
      <c r="A2048" s="676" t="s">
        <v>67296</v>
      </c>
      <c r="B2048" s="676" t="s">
        <v>67297</v>
      </c>
      <c r="C2048" s="676" t="s">
        <v>16</v>
      </c>
      <c r="D2048" s="116" t="s">
        <v>67298</v>
      </c>
    </row>
    <row r="2049" spans="1:4" ht="13.5">
      <c r="A2049" s="676" t="s">
        <v>67299</v>
      </c>
      <c r="B2049" s="676" t="s">
        <v>67300</v>
      </c>
      <c r="C2049" s="676" t="s">
        <v>16</v>
      </c>
      <c r="D2049" s="116" t="s">
        <v>67301</v>
      </c>
    </row>
    <row r="2050" spans="1:4" ht="13.5">
      <c r="A2050" s="676" t="s">
        <v>67302</v>
      </c>
      <c r="B2050" s="676" t="s">
        <v>67303</v>
      </c>
      <c r="C2050" s="676" t="s">
        <v>16</v>
      </c>
      <c r="D2050" s="116" t="s">
        <v>67304</v>
      </c>
    </row>
    <row r="2051" spans="1:4" ht="13.5">
      <c r="A2051" s="676" t="s">
        <v>67305</v>
      </c>
      <c r="B2051" s="676" t="s">
        <v>67306</v>
      </c>
      <c r="C2051" s="676" t="s">
        <v>16</v>
      </c>
      <c r="D2051" s="116" t="s">
        <v>67307</v>
      </c>
    </row>
    <row r="2052" spans="1:4" ht="13.5">
      <c r="A2052" s="676" t="s">
        <v>67308</v>
      </c>
      <c r="B2052" s="676" t="s">
        <v>67309</v>
      </c>
      <c r="C2052" s="676" t="s">
        <v>16</v>
      </c>
      <c r="D2052" s="116" t="s">
        <v>65494</v>
      </c>
    </row>
    <row r="2053" spans="1:4" ht="13.5">
      <c r="A2053" s="676" t="s">
        <v>67310</v>
      </c>
      <c r="B2053" s="676" t="s">
        <v>67311</v>
      </c>
      <c r="C2053" s="676" t="s">
        <v>16</v>
      </c>
      <c r="D2053" s="116" t="s">
        <v>67312</v>
      </c>
    </row>
    <row r="2054" spans="1:4" ht="13.5">
      <c r="A2054" s="676" t="s">
        <v>67313</v>
      </c>
      <c r="B2054" s="676" t="s">
        <v>67314</v>
      </c>
      <c r="C2054" s="676" t="s">
        <v>16</v>
      </c>
      <c r="D2054" s="116" t="s">
        <v>67315</v>
      </c>
    </row>
    <row r="2055" spans="1:4" ht="13.5">
      <c r="A2055" s="676" t="s">
        <v>67316</v>
      </c>
      <c r="B2055" s="676" t="s">
        <v>67317</v>
      </c>
      <c r="C2055" s="676" t="s">
        <v>16</v>
      </c>
      <c r="D2055" s="116" t="s">
        <v>67318</v>
      </c>
    </row>
    <row r="2056" spans="1:4" ht="13.5">
      <c r="A2056" s="676" t="s">
        <v>67319</v>
      </c>
      <c r="B2056" s="676" t="s">
        <v>67320</v>
      </c>
      <c r="C2056" s="676" t="s">
        <v>16</v>
      </c>
      <c r="D2056" s="116" t="s">
        <v>59719</v>
      </c>
    </row>
    <row r="2057" spans="1:4" ht="13.5">
      <c r="A2057" s="676" t="s">
        <v>67321</v>
      </c>
      <c r="B2057" s="676" t="s">
        <v>67322</v>
      </c>
      <c r="C2057" s="676" t="s">
        <v>16</v>
      </c>
      <c r="D2057" s="116" t="s">
        <v>67323</v>
      </c>
    </row>
    <row r="2058" spans="1:4" ht="13.5">
      <c r="A2058" s="676" t="s">
        <v>67324</v>
      </c>
      <c r="B2058" s="676" t="s">
        <v>67325</v>
      </c>
      <c r="C2058" s="676" t="s">
        <v>16</v>
      </c>
      <c r="D2058" s="116" t="s">
        <v>67326</v>
      </c>
    </row>
    <row r="2059" spans="1:4" ht="13.5">
      <c r="A2059" s="676" t="s">
        <v>67327</v>
      </c>
      <c r="B2059" s="676" t="s">
        <v>67328</v>
      </c>
      <c r="C2059" s="676" t="s">
        <v>16</v>
      </c>
      <c r="D2059" s="116" t="s">
        <v>67329</v>
      </c>
    </row>
    <row r="2060" spans="1:4" ht="13.5">
      <c r="A2060" s="676" t="s">
        <v>67330</v>
      </c>
      <c r="B2060" s="676" t="s">
        <v>67331</v>
      </c>
      <c r="C2060" s="676" t="s">
        <v>16</v>
      </c>
      <c r="D2060" s="116" t="s">
        <v>67332</v>
      </c>
    </row>
    <row r="2061" spans="1:4" ht="13.5">
      <c r="A2061" s="676" t="s">
        <v>67333</v>
      </c>
      <c r="B2061" s="676" t="s">
        <v>67334</v>
      </c>
      <c r="C2061" s="676" t="s">
        <v>16</v>
      </c>
      <c r="D2061" s="116" t="s">
        <v>67335</v>
      </c>
    </row>
    <row r="2062" spans="1:4" ht="13.5">
      <c r="A2062" s="676" t="s">
        <v>67336</v>
      </c>
      <c r="B2062" s="676" t="s">
        <v>67337</v>
      </c>
      <c r="C2062" s="676" t="s">
        <v>16</v>
      </c>
      <c r="D2062" s="116" t="s">
        <v>67338</v>
      </c>
    </row>
    <row r="2063" spans="1:4" ht="13.5">
      <c r="A2063" s="676" t="s">
        <v>67339</v>
      </c>
      <c r="B2063" s="676" t="s">
        <v>67340</v>
      </c>
      <c r="C2063" s="676" t="s">
        <v>16</v>
      </c>
      <c r="D2063" s="116" t="s">
        <v>67341</v>
      </c>
    </row>
    <row r="2064" spans="1:4" ht="13.5">
      <c r="A2064" s="676" t="s">
        <v>67342</v>
      </c>
      <c r="B2064" s="676" t="s">
        <v>67343</v>
      </c>
      <c r="C2064" s="676" t="s">
        <v>16</v>
      </c>
      <c r="D2064" s="116" t="s">
        <v>67344</v>
      </c>
    </row>
    <row r="2065" spans="1:4" ht="13.5">
      <c r="A2065" s="676" t="s">
        <v>67345</v>
      </c>
      <c r="B2065" s="676" t="s">
        <v>67346</v>
      </c>
      <c r="C2065" s="676" t="s">
        <v>16</v>
      </c>
      <c r="D2065" s="116" t="s">
        <v>67347</v>
      </c>
    </row>
    <row r="2066" spans="1:4" ht="13.5">
      <c r="A2066" s="676" t="s">
        <v>67348</v>
      </c>
      <c r="B2066" s="676" t="s">
        <v>67349</v>
      </c>
      <c r="C2066" s="676" t="s">
        <v>16</v>
      </c>
      <c r="D2066" s="116" t="s">
        <v>67350</v>
      </c>
    </row>
    <row r="2067" spans="1:4" ht="13.5">
      <c r="A2067" s="676" t="s">
        <v>67351</v>
      </c>
      <c r="B2067" s="676" t="s">
        <v>67352</v>
      </c>
      <c r="C2067" s="676" t="s">
        <v>16</v>
      </c>
      <c r="D2067" s="116" t="s">
        <v>67353</v>
      </c>
    </row>
    <row r="2068" spans="1:4" ht="13.5">
      <c r="A2068" s="676" t="s">
        <v>67354</v>
      </c>
      <c r="B2068" s="676" t="s">
        <v>67355</v>
      </c>
      <c r="C2068" s="676" t="s">
        <v>16</v>
      </c>
      <c r="D2068" s="116" t="s">
        <v>67356</v>
      </c>
    </row>
    <row r="2069" spans="1:4" ht="13.5">
      <c r="A2069" s="676" t="s">
        <v>67357</v>
      </c>
      <c r="B2069" s="676" t="s">
        <v>67358</v>
      </c>
      <c r="C2069" s="676" t="s">
        <v>16</v>
      </c>
      <c r="D2069" s="116" t="s">
        <v>67359</v>
      </c>
    </row>
    <row r="2070" spans="1:4" ht="13.5">
      <c r="A2070" s="676" t="s">
        <v>67360</v>
      </c>
      <c r="B2070" s="676" t="s">
        <v>67361</v>
      </c>
      <c r="C2070" s="676" t="s">
        <v>16</v>
      </c>
      <c r="D2070" s="116" t="s">
        <v>67362</v>
      </c>
    </row>
    <row r="2071" spans="1:4" ht="13.5">
      <c r="A2071" s="676" t="s">
        <v>67363</v>
      </c>
      <c r="B2071" s="676" t="s">
        <v>67364</v>
      </c>
      <c r="C2071" s="676" t="s">
        <v>16</v>
      </c>
      <c r="D2071" s="116" t="s">
        <v>67365</v>
      </c>
    </row>
    <row r="2072" spans="1:4" ht="13.5">
      <c r="A2072" s="676" t="s">
        <v>67366</v>
      </c>
      <c r="B2072" s="676" t="s">
        <v>67367</v>
      </c>
      <c r="C2072" s="676" t="s">
        <v>16</v>
      </c>
      <c r="D2072" s="116" t="s">
        <v>63034</v>
      </c>
    </row>
    <row r="2073" spans="1:4" ht="13.5">
      <c r="A2073" s="676" t="s">
        <v>67368</v>
      </c>
      <c r="B2073" s="676" t="s">
        <v>67369</v>
      </c>
      <c r="C2073" s="676" t="s">
        <v>16</v>
      </c>
      <c r="D2073" s="116" t="s">
        <v>67370</v>
      </c>
    </row>
    <row r="2074" spans="1:4" ht="13.5">
      <c r="A2074" s="676" t="s">
        <v>67371</v>
      </c>
      <c r="B2074" s="676" t="s">
        <v>67372</v>
      </c>
      <c r="C2074" s="676" t="s">
        <v>16</v>
      </c>
      <c r="D2074" s="116" t="s">
        <v>67373</v>
      </c>
    </row>
    <row r="2075" spans="1:4" ht="13.5">
      <c r="A2075" s="676" t="s">
        <v>67374</v>
      </c>
      <c r="B2075" s="676" t="s">
        <v>67375</v>
      </c>
      <c r="C2075" s="676" t="s">
        <v>16</v>
      </c>
      <c r="D2075" s="116" t="s">
        <v>67376</v>
      </c>
    </row>
    <row r="2076" spans="1:4" ht="13.5">
      <c r="A2076" s="676" t="s">
        <v>67377</v>
      </c>
      <c r="B2076" s="676" t="s">
        <v>67378</v>
      </c>
      <c r="C2076" s="676" t="s">
        <v>16</v>
      </c>
      <c r="D2076" s="116" t="s">
        <v>67379</v>
      </c>
    </row>
    <row r="2077" spans="1:4" ht="13.5">
      <c r="A2077" s="676" t="s">
        <v>67380</v>
      </c>
      <c r="B2077" s="676" t="s">
        <v>67381</v>
      </c>
      <c r="C2077" s="676" t="s">
        <v>16</v>
      </c>
      <c r="D2077" s="116" t="s">
        <v>67382</v>
      </c>
    </row>
    <row r="2078" spans="1:4" ht="13.5">
      <c r="A2078" s="676" t="s">
        <v>67383</v>
      </c>
      <c r="B2078" s="676" t="s">
        <v>67384</v>
      </c>
      <c r="C2078" s="676" t="s">
        <v>16</v>
      </c>
      <c r="D2078" s="116" t="s">
        <v>67385</v>
      </c>
    </row>
    <row r="2079" spans="1:4" ht="13.5">
      <c r="A2079" s="676" t="s">
        <v>67386</v>
      </c>
      <c r="B2079" s="676" t="s">
        <v>67387</v>
      </c>
      <c r="C2079" s="676" t="s">
        <v>16</v>
      </c>
      <c r="D2079" s="116" t="s">
        <v>55089</v>
      </c>
    </row>
    <row r="2080" spans="1:4" ht="13.5">
      <c r="A2080" s="676" t="s">
        <v>67388</v>
      </c>
      <c r="B2080" s="676" t="s">
        <v>67389</v>
      </c>
      <c r="C2080" s="676" t="s">
        <v>16</v>
      </c>
      <c r="D2080" s="116" t="s">
        <v>67390</v>
      </c>
    </row>
    <row r="2081" spans="1:4" ht="13.5">
      <c r="A2081" s="676" t="s">
        <v>67391</v>
      </c>
      <c r="B2081" s="676" t="s">
        <v>67392</v>
      </c>
      <c r="C2081" s="676" t="s">
        <v>16</v>
      </c>
      <c r="D2081" s="116" t="s">
        <v>55113</v>
      </c>
    </row>
    <row r="2082" spans="1:4" ht="13.5">
      <c r="A2082" s="676" t="s">
        <v>67393</v>
      </c>
      <c r="B2082" s="676" t="s">
        <v>67394</v>
      </c>
      <c r="C2082" s="676" t="s">
        <v>16</v>
      </c>
      <c r="D2082" s="116" t="s">
        <v>67395</v>
      </c>
    </row>
    <row r="2083" spans="1:4" ht="13.5">
      <c r="A2083" s="676" t="s">
        <v>67396</v>
      </c>
      <c r="B2083" s="676" t="s">
        <v>67397</v>
      </c>
      <c r="C2083" s="676" t="s">
        <v>16</v>
      </c>
      <c r="D2083" s="116" t="s">
        <v>67398</v>
      </c>
    </row>
    <row r="2084" spans="1:4" ht="13.5">
      <c r="A2084" s="676" t="s">
        <v>67399</v>
      </c>
      <c r="B2084" s="676" t="s">
        <v>67400</v>
      </c>
      <c r="C2084" s="676" t="s">
        <v>16</v>
      </c>
      <c r="D2084" s="116" t="s">
        <v>63202</v>
      </c>
    </row>
    <row r="2085" spans="1:4" ht="13.5">
      <c r="A2085" s="676" t="s">
        <v>67401</v>
      </c>
      <c r="B2085" s="676" t="s">
        <v>67402</v>
      </c>
      <c r="C2085" s="676" t="s">
        <v>16</v>
      </c>
      <c r="D2085" s="116" t="s">
        <v>67403</v>
      </c>
    </row>
    <row r="2086" spans="1:4" ht="13.5">
      <c r="A2086" s="676" t="s">
        <v>67404</v>
      </c>
      <c r="B2086" s="676" t="s">
        <v>67405</v>
      </c>
      <c r="C2086" s="676" t="s">
        <v>16</v>
      </c>
      <c r="D2086" s="116" t="s">
        <v>67406</v>
      </c>
    </row>
    <row r="2087" spans="1:4" ht="13.5">
      <c r="A2087" s="676" t="s">
        <v>67407</v>
      </c>
      <c r="B2087" s="676" t="s">
        <v>67408</v>
      </c>
      <c r="C2087" s="676" t="s">
        <v>16</v>
      </c>
      <c r="D2087" s="116" t="s">
        <v>67409</v>
      </c>
    </row>
    <row r="2088" spans="1:4" ht="13.5">
      <c r="A2088" s="676" t="s">
        <v>67410</v>
      </c>
      <c r="B2088" s="676" t="s">
        <v>67411</v>
      </c>
      <c r="C2088" s="676" t="s">
        <v>16</v>
      </c>
      <c r="D2088" s="116" t="s">
        <v>67412</v>
      </c>
    </row>
    <row r="2089" spans="1:4" ht="13.5">
      <c r="A2089" s="676" t="s">
        <v>67413</v>
      </c>
      <c r="B2089" s="676" t="s">
        <v>67414</v>
      </c>
      <c r="C2089" s="676" t="s">
        <v>16</v>
      </c>
      <c r="D2089" s="116" t="s">
        <v>67415</v>
      </c>
    </row>
    <row r="2090" spans="1:4" ht="13.5">
      <c r="A2090" s="676" t="s">
        <v>67416</v>
      </c>
      <c r="B2090" s="676" t="s">
        <v>67417</v>
      </c>
      <c r="C2090" s="676" t="s">
        <v>16</v>
      </c>
      <c r="D2090" s="116" t="s">
        <v>67418</v>
      </c>
    </row>
    <row r="2091" spans="1:4" ht="13.5">
      <c r="A2091" s="676" t="s">
        <v>67419</v>
      </c>
      <c r="B2091" s="676" t="s">
        <v>67420</v>
      </c>
      <c r="C2091" s="676" t="s">
        <v>16</v>
      </c>
      <c r="D2091" s="116" t="s">
        <v>67421</v>
      </c>
    </row>
    <row r="2092" spans="1:4" ht="13.5">
      <c r="A2092" s="676" t="s">
        <v>67422</v>
      </c>
      <c r="B2092" s="676" t="s">
        <v>67423</v>
      </c>
      <c r="C2092" s="676" t="s">
        <v>16</v>
      </c>
      <c r="D2092" s="116" t="s">
        <v>67424</v>
      </c>
    </row>
    <row r="2093" spans="1:4" ht="13.5">
      <c r="A2093" s="676" t="s">
        <v>67425</v>
      </c>
      <c r="B2093" s="676" t="s">
        <v>67426</v>
      </c>
      <c r="C2093" s="676" t="s">
        <v>16</v>
      </c>
      <c r="D2093" s="116" t="s">
        <v>67427</v>
      </c>
    </row>
    <row r="2094" spans="1:4" ht="13.5">
      <c r="A2094" s="676" t="s">
        <v>67428</v>
      </c>
      <c r="B2094" s="676" t="s">
        <v>67429</v>
      </c>
      <c r="C2094" s="676" t="s">
        <v>16</v>
      </c>
      <c r="D2094" s="116" t="s">
        <v>67430</v>
      </c>
    </row>
    <row r="2095" spans="1:4" ht="13.5">
      <c r="A2095" s="676" t="s">
        <v>67431</v>
      </c>
      <c r="B2095" s="676" t="s">
        <v>67432</v>
      </c>
      <c r="C2095" s="676" t="s">
        <v>16</v>
      </c>
      <c r="D2095" s="116" t="s">
        <v>67433</v>
      </c>
    </row>
    <row r="2096" spans="1:4" ht="13.5">
      <c r="A2096" s="676" t="s">
        <v>67434</v>
      </c>
      <c r="B2096" s="676" t="s">
        <v>67435</v>
      </c>
      <c r="C2096" s="676" t="s">
        <v>16</v>
      </c>
      <c r="D2096" s="116" t="s">
        <v>67436</v>
      </c>
    </row>
    <row r="2097" spans="1:4" ht="13.5">
      <c r="A2097" s="676" t="s">
        <v>67437</v>
      </c>
      <c r="B2097" s="676" t="s">
        <v>67438</v>
      </c>
      <c r="C2097" s="676" t="s">
        <v>16</v>
      </c>
      <c r="D2097" s="116" t="s">
        <v>67439</v>
      </c>
    </row>
    <row r="2098" spans="1:4" ht="13.5">
      <c r="A2098" s="676" t="s">
        <v>67440</v>
      </c>
      <c r="B2098" s="676" t="s">
        <v>67441</v>
      </c>
      <c r="C2098" s="676" t="s">
        <v>16</v>
      </c>
      <c r="D2098" s="116" t="s">
        <v>67442</v>
      </c>
    </row>
    <row r="2099" spans="1:4" ht="13.5">
      <c r="A2099" s="676" t="s">
        <v>67443</v>
      </c>
      <c r="B2099" s="676" t="s">
        <v>67444</v>
      </c>
      <c r="C2099" s="676" t="s">
        <v>16</v>
      </c>
      <c r="D2099" s="116" t="s">
        <v>67445</v>
      </c>
    </row>
    <row r="2100" spans="1:4" ht="13.5">
      <c r="A2100" s="676" t="s">
        <v>67446</v>
      </c>
      <c r="B2100" s="676" t="s">
        <v>67447</v>
      </c>
      <c r="C2100" s="676" t="s">
        <v>16</v>
      </c>
      <c r="D2100" s="116" t="s">
        <v>67448</v>
      </c>
    </row>
    <row r="2101" spans="1:4" ht="13.5">
      <c r="A2101" s="676" t="s">
        <v>67449</v>
      </c>
      <c r="B2101" s="676" t="s">
        <v>67450</v>
      </c>
      <c r="C2101" s="676" t="s">
        <v>16</v>
      </c>
      <c r="D2101" s="116" t="s">
        <v>67451</v>
      </c>
    </row>
    <row r="2102" spans="1:4" ht="13.5">
      <c r="A2102" s="676" t="s">
        <v>67452</v>
      </c>
      <c r="B2102" s="676" t="s">
        <v>67453</v>
      </c>
      <c r="C2102" s="676" t="s">
        <v>16</v>
      </c>
      <c r="D2102" s="116" t="s">
        <v>67454</v>
      </c>
    </row>
    <row r="2103" spans="1:4" ht="13.5">
      <c r="A2103" s="676" t="s">
        <v>67455</v>
      </c>
      <c r="B2103" s="676" t="s">
        <v>67456</v>
      </c>
      <c r="C2103" s="676" t="s">
        <v>16</v>
      </c>
      <c r="D2103" s="116" t="s">
        <v>67457</v>
      </c>
    </row>
    <row r="2104" spans="1:4" ht="13.5">
      <c r="A2104" s="676" t="s">
        <v>67458</v>
      </c>
      <c r="B2104" s="676" t="s">
        <v>67459</v>
      </c>
      <c r="C2104" s="676" t="s">
        <v>16</v>
      </c>
      <c r="D2104" s="116" t="s">
        <v>67460</v>
      </c>
    </row>
    <row r="2105" spans="1:4" ht="13.5">
      <c r="A2105" s="676" t="s">
        <v>67461</v>
      </c>
      <c r="B2105" s="676" t="s">
        <v>67462</v>
      </c>
      <c r="C2105" s="676" t="s">
        <v>16</v>
      </c>
      <c r="D2105" s="116" t="s">
        <v>67463</v>
      </c>
    </row>
    <row r="2106" spans="1:4" ht="13.5">
      <c r="A2106" s="676" t="s">
        <v>67464</v>
      </c>
      <c r="B2106" s="676" t="s">
        <v>67465</v>
      </c>
      <c r="C2106" s="676" t="s">
        <v>16</v>
      </c>
      <c r="D2106" s="116" t="s">
        <v>67466</v>
      </c>
    </row>
    <row r="2107" spans="1:4" ht="13.5">
      <c r="A2107" s="676" t="s">
        <v>67467</v>
      </c>
      <c r="B2107" s="676" t="s">
        <v>67468</v>
      </c>
      <c r="C2107" s="676" t="s">
        <v>16</v>
      </c>
      <c r="D2107" s="116" t="s">
        <v>67469</v>
      </c>
    </row>
    <row r="2108" spans="1:4" ht="13.5">
      <c r="A2108" s="676" t="s">
        <v>67470</v>
      </c>
      <c r="B2108" s="676" t="s">
        <v>67471</v>
      </c>
      <c r="C2108" s="676" t="s">
        <v>16</v>
      </c>
      <c r="D2108" s="116" t="s">
        <v>67472</v>
      </c>
    </row>
    <row r="2109" spans="1:4" ht="13.5">
      <c r="A2109" s="676" t="s">
        <v>67473</v>
      </c>
      <c r="B2109" s="676" t="s">
        <v>67474</v>
      </c>
      <c r="C2109" s="676" t="s">
        <v>16</v>
      </c>
      <c r="D2109" s="116" t="s">
        <v>67475</v>
      </c>
    </row>
    <row r="2110" spans="1:4" ht="13.5">
      <c r="A2110" s="676" t="s">
        <v>67476</v>
      </c>
      <c r="B2110" s="676" t="s">
        <v>67477</v>
      </c>
      <c r="C2110" s="676" t="s">
        <v>16</v>
      </c>
      <c r="D2110" s="116" t="s">
        <v>67478</v>
      </c>
    </row>
    <row r="2111" spans="1:4" ht="13.5">
      <c r="A2111" s="676" t="s">
        <v>67479</v>
      </c>
      <c r="B2111" s="676" t="s">
        <v>67480</v>
      </c>
      <c r="C2111" s="676" t="s">
        <v>16</v>
      </c>
      <c r="D2111" s="116" t="s">
        <v>67481</v>
      </c>
    </row>
    <row r="2112" spans="1:4" ht="13.5">
      <c r="A2112" s="676" t="s">
        <v>67482</v>
      </c>
      <c r="B2112" s="676" t="s">
        <v>67483</v>
      </c>
      <c r="C2112" s="676" t="s">
        <v>16</v>
      </c>
      <c r="D2112" s="116" t="s">
        <v>67484</v>
      </c>
    </row>
    <row r="2113" spans="1:4" ht="13.5">
      <c r="A2113" s="676" t="s">
        <v>67485</v>
      </c>
      <c r="B2113" s="676" t="s">
        <v>67486</v>
      </c>
      <c r="C2113" s="676" t="s">
        <v>31</v>
      </c>
      <c r="D2113" s="116" t="s">
        <v>67487</v>
      </c>
    </row>
    <row r="2114" spans="1:4" ht="13.5">
      <c r="A2114" s="676" t="s">
        <v>67488</v>
      </c>
      <c r="B2114" s="676" t="s">
        <v>67489</v>
      </c>
      <c r="C2114" s="676" t="s">
        <v>31</v>
      </c>
      <c r="D2114" s="116" t="s">
        <v>67490</v>
      </c>
    </row>
    <row r="2115" spans="1:4" ht="13.5">
      <c r="A2115" s="676" t="s">
        <v>67491</v>
      </c>
      <c r="B2115" s="676" t="s">
        <v>67492</v>
      </c>
      <c r="C2115" s="676" t="s">
        <v>31</v>
      </c>
      <c r="D2115" s="116" t="s">
        <v>67493</v>
      </c>
    </row>
    <row r="2116" spans="1:4" ht="13.5">
      <c r="A2116" s="676" t="s">
        <v>67494</v>
      </c>
      <c r="B2116" s="676" t="s">
        <v>67495</v>
      </c>
      <c r="C2116" s="676" t="s">
        <v>31</v>
      </c>
      <c r="D2116" s="116" t="s">
        <v>67496</v>
      </c>
    </row>
    <row r="2117" spans="1:4" ht="13.5">
      <c r="A2117" s="676" t="s">
        <v>67497</v>
      </c>
      <c r="B2117" s="676" t="s">
        <v>67498</v>
      </c>
      <c r="C2117" s="676" t="s">
        <v>31</v>
      </c>
      <c r="D2117" s="116" t="s">
        <v>67499</v>
      </c>
    </row>
    <row r="2118" spans="1:4" ht="13.5">
      <c r="A2118" s="676" t="s">
        <v>67500</v>
      </c>
      <c r="B2118" s="676" t="s">
        <v>67501</v>
      </c>
      <c r="C2118" s="676" t="s">
        <v>31</v>
      </c>
      <c r="D2118" s="116" t="s">
        <v>67502</v>
      </c>
    </row>
    <row r="2119" spans="1:4" ht="13.5">
      <c r="A2119" s="676" t="s">
        <v>67503</v>
      </c>
      <c r="B2119" s="676" t="s">
        <v>67504</v>
      </c>
      <c r="C2119" s="676" t="s">
        <v>31</v>
      </c>
      <c r="D2119" s="116" t="s">
        <v>67505</v>
      </c>
    </row>
    <row r="2120" spans="1:4" ht="13.5">
      <c r="A2120" s="676" t="s">
        <v>67506</v>
      </c>
      <c r="B2120" s="676" t="s">
        <v>67507</v>
      </c>
      <c r="C2120" s="676" t="s">
        <v>31</v>
      </c>
      <c r="D2120" s="116" t="s">
        <v>67508</v>
      </c>
    </row>
    <row r="2121" spans="1:4" ht="13.5">
      <c r="A2121" s="676" t="s">
        <v>67509</v>
      </c>
      <c r="B2121" s="676" t="s">
        <v>67510</v>
      </c>
      <c r="C2121" s="676" t="s">
        <v>16</v>
      </c>
      <c r="D2121" s="116" t="s">
        <v>67511</v>
      </c>
    </row>
    <row r="2122" spans="1:4" ht="13.5">
      <c r="A2122" s="676" t="s">
        <v>67512</v>
      </c>
      <c r="B2122" s="676" t="s">
        <v>67513</v>
      </c>
      <c r="C2122" s="676" t="s">
        <v>16</v>
      </c>
      <c r="D2122" s="116" t="s">
        <v>67514</v>
      </c>
    </row>
    <row r="2123" spans="1:4" ht="13.5">
      <c r="A2123" s="676" t="s">
        <v>67515</v>
      </c>
      <c r="B2123" s="676" t="s">
        <v>67516</v>
      </c>
      <c r="C2123" s="676" t="s">
        <v>16</v>
      </c>
      <c r="D2123" s="116" t="s">
        <v>67315</v>
      </c>
    </row>
    <row r="2124" spans="1:4" ht="13.5">
      <c r="A2124" s="676" t="s">
        <v>67517</v>
      </c>
      <c r="B2124" s="676" t="s">
        <v>67518</v>
      </c>
      <c r="C2124" s="676" t="s">
        <v>16</v>
      </c>
      <c r="D2124" s="116" t="s">
        <v>67519</v>
      </c>
    </row>
    <row r="2125" spans="1:4" ht="13.5">
      <c r="A2125" s="676" t="s">
        <v>67520</v>
      </c>
      <c r="B2125" s="676" t="s">
        <v>67521</v>
      </c>
      <c r="C2125" s="676" t="s">
        <v>16</v>
      </c>
      <c r="D2125" s="116" t="s">
        <v>67522</v>
      </c>
    </row>
    <row r="2126" spans="1:4" ht="13.5">
      <c r="A2126" s="676" t="s">
        <v>67523</v>
      </c>
      <c r="B2126" s="676" t="s">
        <v>67524</v>
      </c>
      <c r="C2126" s="676" t="s">
        <v>16</v>
      </c>
      <c r="D2126" s="116" t="s">
        <v>67525</v>
      </c>
    </row>
    <row r="2127" spans="1:4" ht="13.5">
      <c r="A2127" s="676" t="s">
        <v>26543</v>
      </c>
      <c r="B2127" s="676" t="s">
        <v>26544</v>
      </c>
      <c r="C2127" s="676" t="s">
        <v>92</v>
      </c>
      <c r="D2127" s="116" t="s">
        <v>33343</v>
      </c>
    </row>
    <row r="2128" spans="1:4" ht="13.5">
      <c r="A2128" s="676" t="s">
        <v>26546</v>
      </c>
      <c r="B2128" s="676" t="s">
        <v>26547</v>
      </c>
      <c r="C2128" s="676" t="s">
        <v>92</v>
      </c>
      <c r="D2128" s="116" t="s">
        <v>67526</v>
      </c>
    </row>
    <row r="2129" spans="1:4" ht="13.5">
      <c r="A2129" s="676" t="s">
        <v>26548</v>
      </c>
      <c r="B2129" s="676" t="s">
        <v>26549</v>
      </c>
      <c r="C2129" s="676" t="s">
        <v>92</v>
      </c>
      <c r="D2129" s="116" t="s">
        <v>58806</v>
      </c>
    </row>
    <row r="2130" spans="1:4" ht="13.5">
      <c r="A2130" s="676" t="s">
        <v>26551</v>
      </c>
      <c r="B2130" s="676" t="s">
        <v>26552</v>
      </c>
      <c r="C2130" s="676" t="s">
        <v>92</v>
      </c>
      <c r="D2130" s="116" t="s">
        <v>23537</v>
      </c>
    </row>
    <row r="2131" spans="1:4" ht="13.5">
      <c r="A2131" s="676" t="s">
        <v>26553</v>
      </c>
      <c r="B2131" s="676" t="s">
        <v>26554</v>
      </c>
      <c r="C2131" s="676" t="s">
        <v>92</v>
      </c>
      <c r="D2131" s="116" t="s">
        <v>54997</v>
      </c>
    </row>
    <row r="2132" spans="1:4" ht="13.5">
      <c r="A2132" s="676" t="s">
        <v>26556</v>
      </c>
      <c r="B2132" s="676" t="s">
        <v>54266</v>
      </c>
      <c r="C2132" s="676" t="s">
        <v>92</v>
      </c>
      <c r="D2132" s="116" t="s">
        <v>54687</v>
      </c>
    </row>
    <row r="2133" spans="1:4" ht="13.5">
      <c r="A2133" s="676" t="s">
        <v>26557</v>
      </c>
      <c r="B2133" s="676" t="s">
        <v>54267</v>
      </c>
      <c r="C2133" s="676" t="s">
        <v>92</v>
      </c>
      <c r="D2133" s="116" t="s">
        <v>54651</v>
      </c>
    </row>
    <row r="2134" spans="1:4" ht="13.5">
      <c r="A2134" s="676" t="s">
        <v>26558</v>
      </c>
      <c r="B2134" s="676" t="s">
        <v>54268</v>
      </c>
      <c r="C2134" s="676" t="s">
        <v>92</v>
      </c>
      <c r="D2134" s="116" t="s">
        <v>67527</v>
      </c>
    </row>
    <row r="2135" spans="1:4" ht="13.5">
      <c r="A2135" s="676" t="s">
        <v>26559</v>
      </c>
      <c r="B2135" s="676" t="s">
        <v>54269</v>
      </c>
      <c r="C2135" s="676" t="s">
        <v>92</v>
      </c>
      <c r="D2135" s="116" t="s">
        <v>32952</v>
      </c>
    </row>
    <row r="2136" spans="1:4" ht="13.5">
      <c r="A2136" s="676" t="s">
        <v>26561</v>
      </c>
      <c r="B2136" s="676" t="s">
        <v>54270</v>
      </c>
      <c r="C2136" s="676" t="s">
        <v>92</v>
      </c>
      <c r="D2136" s="116" t="s">
        <v>25360</v>
      </c>
    </row>
    <row r="2137" spans="1:4" ht="13.5">
      <c r="A2137" s="676" t="s">
        <v>26562</v>
      </c>
      <c r="B2137" s="676" t="s">
        <v>54272</v>
      </c>
      <c r="C2137" s="676" t="s">
        <v>92</v>
      </c>
      <c r="D2137" s="116" t="s">
        <v>54565</v>
      </c>
    </row>
    <row r="2138" spans="1:4" ht="13.5">
      <c r="A2138" s="676" t="s">
        <v>26563</v>
      </c>
      <c r="B2138" s="676" t="s">
        <v>54274</v>
      </c>
      <c r="C2138" s="676" t="s">
        <v>92</v>
      </c>
      <c r="D2138" s="116" t="s">
        <v>33547</v>
      </c>
    </row>
    <row r="2139" spans="1:4" ht="13.5">
      <c r="A2139" s="676" t="s">
        <v>26564</v>
      </c>
      <c r="B2139" s="676" t="s">
        <v>54276</v>
      </c>
      <c r="C2139" s="676" t="s">
        <v>92</v>
      </c>
      <c r="D2139" s="116" t="s">
        <v>67528</v>
      </c>
    </row>
    <row r="2140" spans="1:4" ht="13.5">
      <c r="A2140" s="676" t="s">
        <v>26565</v>
      </c>
      <c r="B2140" s="676" t="s">
        <v>54277</v>
      </c>
      <c r="C2140" s="676" t="s">
        <v>92</v>
      </c>
      <c r="D2140" s="116" t="s">
        <v>57765</v>
      </c>
    </row>
    <row r="2141" spans="1:4" ht="13.5">
      <c r="A2141" s="676" t="s">
        <v>26566</v>
      </c>
      <c r="B2141" s="676" t="s">
        <v>54279</v>
      </c>
      <c r="C2141" s="676" t="s">
        <v>92</v>
      </c>
      <c r="D2141" s="116" t="s">
        <v>67529</v>
      </c>
    </row>
    <row r="2142" spans="1:4" ht="13.5">
      <c r="A2142" s="676" t="s">
        <v>26567</v>
      </c>
      <c r="B2142" s="676" t="s">
        <v>54280</v>
      </c>
      <c r="C2142" s="676" t="s">
        <v>92</v>
      </c>
      <c r="D2142" s="116" t="s">
        <v>67530</v>
      </c>
    </row>
    <row r="2143" spans="1:4" ht="13.5">
      <c r="A2143" s="676" t="s">
        <v>26568</v>
      </c>
      <c r="B2143" s="676" t="s">
        <v>26569</v>
      </c>
      <c r="C2143" s="676" t="s">
        <v>92</v>
      </c>
      <c r="D2143" s="116" t="s">
        <v>67531</v>
      </c>
    </row>
    <row r="2144" spans="1:4" ht="13.5">
      <c r="A2144" s="676" t="s">
        <v>26571</v>
      </c>
      <c r="B2144" s="676" t="s">
        <v>26572</v>
      </c>
      <c r="C2144" s="676" t="s">
        <v>92</v>
      </c>
      <c r="D2144" s="116" t="s">
        <v>54710</v>
      </c>
    </row>
    <row r="2145" spans="1:4" ht="13.5">
      <c r="A2145" s="676" t="s">
        <v>26573</v>
      </c>
      <c r="B2145" s="676" t="s">
        <v>26574</v>
      </c>
      <c r="C2145" s="676" t="s">
        <v>92</v>
      </c>
      <c r="D2145" s="116" t="s">
        <v>67532</v>
      </c>
    </row>
    <row r="2146" spans="1:4" ht="13.5">
      <c r="A2146" s="676" t="s">
        <v>26575</v>
      </c>
      <c r="B2146" s="676" t="s">
        <v>26576</v>
      </c>
      <c r="C2146" s="676" t="s">
        <v>92</v>
      </c>
      <c r="D2146" s="116" t="s">
        <v>67533</v>
      </c>
    </row>
    <row r="2147" spans="1:4" ht="13.5">
      <c r="A2147" s="676" t="s">
        <v>26577</v>
      </c>
      <c r="B2147" s="676" t="s">
        <v>26578</v>
      </c>
      <c r="C2147" s="676" t="s">
        <v>92</v>
      </c>
      <c r="D2147" s="116" t="s">
        <v>54661</v>
      </c>
    </row>
    <row r="2148" spans="1:4" ht="13.5">
      <c r="A2148" s="676" t="s">
        <v>26580</v>
      </c>
      <c r="B2148" s="676" t="s">
        <v>26581</v>
      </c>
      <c r="C2148" s="676" t="s">
        <v>92</v>
      </c>
      <c r="D2148" s="116" t="s">
        <v>67534</v>
      </c>
    </row>
    <row r="2149" spans="1:4" ht="13.5">
      <c r="A2149" s="676" t="s">
        <v>26582</v>
      </c>
      <c r="B2149" s="676" t="s">
        <v>26583</v>
      </c>
      <c r="C2149" s="676" t="s">
        <v>92</v>
      </c>
      <c r="D2149" s="116" t="s">
        <v>61086</v>
      </c>
    </row>
    <row r="2150" spans="1:4" ht="13.5">
      <c r="A2150" s="676" t="s">
        <v>26584</v>
      </c>
      <c r="B2150" s="676" t="s">
        <v>26585</v>
      </c>
      <c r="C2150" s="676" t="s">
        <v>92</v>
      </c>
      <c r="D2150" s="116" t="s">
        <v>32982</v>
      </c>
    </row>
    <row r="2151" spans="1:4" ht="13.5">
      <c r="A2151" s="676" t="s">
        <v>26586</v>
      </c>
      <c r="B2151" s="676" t="s">
        <v>26587</v>
      </c>
      <c r="C2151" s="676" t="s">
        <v>92</v>
      </c>
      <c r="D2151" s="116" t="s">
        <v>67535</v>
      </c>
    </row>
    <row r="2152" spans="1:4" ht="13.5">
      <c r="A2152" s="676" t="s">
        <v>26588</v>
      </c>
      <c r="B2152" s="676" t="s">
        <v>26589</v>
      </c>
      <c r="C2152" s="676" t="s">
        <v>92</v>
      </c>
      <c r="D2152" s="116" t="s">
        <v>32969</v>
      </c>
    </row>
    <row r="2153" spans="1:4" ht="13.5">
      <c r="A2153" s="676" t="s">
        <v>26591</v>
      </c>
      <c r="B2153" s="676" t="s">
        <v>26592</v>
      </c>
      <c r="C2153" s="676" t="s">
        <v>92</v>
      </c>
      <c r="D2153" s="116" t="s">
        <v>33056</v>
      </c>
    </row>
    <row r="2154" spans="1:4" ht="13.5">
      <c r="A2154" s="676" t="s">
        <v>26593</v>
      </c>
      <c r="B2154" s="676" t="s">
        <v>26594</v>
      </c>
      <c r="C2154" s="676" t="s">
        <v>92</v>
      </c>
      <c r="D2154" s="116" t="s">
        <v>33746</v>
      </c>
    </row>
    <row r="2155" spans="1:4" ht="13.5">
      <c r="A2155" s="676" t="s">
        <v>26595</v>
      </c>
      <c r="B2155" s="676" t="s">
        <v>26596</v>
      </c>
      <c r="C2155" s="676" t="s">
        <v>92</v>
      </c>
      <c r="D2155" s="116" t="s">
        <v>33166</v>
      </c>
    </row>
    <row r="2156" spans="1:4" ht="13.5">
      <c r="A2156" s="676" t="s">
        <v>26597</v>
      </c>
      <c r="B2156" s="676" t="s">
        <v>26598</v>
      </c>
      <c r="C2156" s="676" t="s">
        <v>92</v>
      </c>
      <c r="D2156" s="116" t="s">
        <v>32907</v>
      </c>
    </row>
    <row r="2157" spans="1:4" ht="13.5">
      <c r="A2157" s="676" t="s">
        <v>26599</v>
      </c>
      <c r="B2157" s="676" t="s">
        <v>26600</v>
      </c>
      <c r="C2157" s="676" t="s">
        <v>92</v>
      </c>
      <c r="D2157" s="116" t="s">
        <v>63448</v>
      </c>
    </row>
    <row r="2158" spans="1:4" ht="13.5">
      <c r="A2158" s="676" t="s">
        <v>26601</v>
      </c>
      <c r="B2158" s="676" t="s">
        <v>26602</v>
      </c>
      <c r="C2158" s="676" t="s">
        <v>92</v>
      </c>
      <c r="D2158" s="116" t="s">
        <v>54201</v>
      </c>
    </row>
    <row r="2159" spans="1:4" ht="13.5">
      <c r="A2159" s="676" t="s">
        <v>26603</v>
      </c>
      <c r="B2159" s="676" t="s">
        <v>26604</v>
      </c>
      <c r="C2159" s="676" t="s">
        <v>92</v>
      </c>
      <c r="D2159" s="116" t="s">
        <v>54260</v>
      </c>
    </row>
    <row r="2160" spans="1:4" ht="13.5">
      <c r="A2160" s="676" t="s">
        <v>26605</v>
      </c>
      <c r="B2160" s="676" t="s">
        <v>26606</v>
      </c>
      <c r="C2160" s="676" t="s">
        <v>92</v>
      </c>
      <c r="D2160" s="116" t="s">
        <v>54624</v>
      </c>
    </row>
    <row r="2161" spans="1:4" ht="13.5">
      <c r="A2161" s="676" t="s">
        <v>26607</v>
      </c>
      <c r="B2161" s="676" t="s">
        <v>26608</v>
      </c>
      <c r="C2161" s="676" t="s">
        <v>92</v>
      </c>
      <c r="D2161" s="116" t="s">
        <v>67536</v>
      </c>
    </row>
    <row r="2162" spans="1:4" ht="13.5">
      <c r="A2162" s="676" t="s">
        <v>26609</v>
      </c>
      <c r="B2162" s="676" t="s">
        <v>26610</v>
      </c>
      <c r="C2162" s="676" t="s">
        <v>92</v>
      </c>
      <c r="D2162" s="116" t="s">
        <v>33056</v>
      </c>
    </row>
    <row r="2163" spans="1:4" ht="13.5">
      <c r="A2163" s="676" t="s">
        <v>26612</v>
      </c>
      <c r="B2163" s="676" t="s">
        <v>26613</v>
      </c>
      <c r="C2163" s="676" t="s">
        <v>92</v>
      </c>
      <c r="D2163" s="116" t="s">
        <v>57245</v>
      </c>
    </row>
    <row r="2164" spans="1:4" ht="13.5">
      <c r="A2164" s="676" t="s">
        <v>26614</v>
      </c>
      <c r="B2164" s="676" t="s">
        <v>26615</v>
      </c>
      <c r="C2164" s="676" t="s">
        <v>92</v>
      </c>
      <c r="D2164" s="116" t="s">
        <v>67537</v>
      </c>
    </row>
    <row r="2165" spans="1:4" ht="13.5">
      <c r="A2165" s="676" t="s">
        <v>26617</v>
      </c>
      <c r="B2165" s="676" t="s">
        <v>26618</v>
      </c>
      <c r="C2165" s="676" t="s">
        <v>92</v>
      </c>
      <c r="D2165" s="116" t="s">
        <v>30250</v>
      </c>
    </row>
    <row r="2166" spans="1:4" ht="13.5">
      <c r="A2166" s="676" t="s">
        <v>26619</v>
      </c>
      <c r="B2166" s="676" t="s">
        <v>26620</v>
      </c>
      <c r="C2166" s="676" t="s">
        <v>92</v>
      </c>
      <c r="D2166" s="116" t="s">
        <v>33326</v>
      </c>
    </row>
    <row r="2167" spans="1:4" ht="13.5">
      <c r="A2167" s="676" t="s">
        <v>26622</v>
      </c>
      <c r="B2167" s="676" t="s">
        <v>26623</v>
      </c>
      <c r="C2167" s="676" t="s">
        <v>92</v>
      </c>
      <c r="D2167" s="116" t="s">
        <v>54789</v>
      </c>
    </row>
    <row r="2168" spans="1:4" ht="13.5">
      <c r="A2168" s="676" t="s">
        <v>26624</v>
      </c>
      <c r="B2168" s="676" t="s">
        <v>26625</v>
      </c>
      <c r="C2168" s="676" t="s">
        <v>92</v>
      </c>
      <c r="D2168" s="116" t="s">
        <v>28790</v>
      </c>
    </row>
    <row r="2169" spans="1:4" ht="13.5">
      <c r="A2169" s="676" t="s">
        <v>26626</v>
      </c>
      <c r="B2169" s="676" t="s">
        <v>26627</v>
      </c>
      <c r="C2169" s="676" t="s">
        <v>92</v>
      </c>
      <c r="D2169" s="116" t="s">
        <v>60930</v>
      </c>
    </row>
    <row r="2170" spans="1:4" ht="13.5">
      <c r="A2170" s="676" t="s">
        <v>26628</v>
      </c>
      <c r="B2170" s="676" t="s">
        <v>26629</v>
      </c>
      <c r="C2170" s="676" t="s">
        <v>92</v>
      </c>
      <c r="D2170" s="116" t="s">
        <v>67538</v>
      </c>
    </row>
    <row r="2171" spans="1:4" ht="13.5">
      <c r="A2171" s="676" t="s">
        <v>26630</v>
      </c>
      <c r="B2171" s="676" t="s">
        <v>26631</v>
      </c>
      <c r="C2171" s="676" t="s">
        <v>92</v>
      </c>
      <c r="D2171" s="116" t="s">
        <v>27461</v>
      </c>
    </row>
    <row r="2172" spans="1:4" ht="13.5">
      <c r="A2172" s="676" t="s">
        <v>26633</v>
      </c>
      <c r="B2172" s="676" t="s">
        <v>26634</v>
      </c>
      <c r="C2172" s="676" t="s">
        <v>92</v>
      </c>
      <c r="D2172" s="116" t="s">
        <v>58944</v>
      </c>
    </row>
    <row r="2173" spans="1:4" ht="13.5">
      <c r="A2173" s="676" t="s">
        <v>26635</v>
      </c>
      <c r="B2173" s="676" t="s">
        <v>26636</v>
      </c>
      <c r="C2173" s="676" t="s">
        <v>92</v>
      </c>
      <c r="D2173" s="116" t="s">
        <v>66978</v>
      </c>
    </row>
    <row r="2174" spans="1:4" ht="13.5">
      <c r="A2174" s="676" t="s">
        <v>26637</v>
      </c>
      <c r="B2174" s="676" t="s">
        <v>26638</v>
      </c>
      <c r="C2174" s="676" t="s">
        <v>92</v>
      </c>
      <c r="D2174" s="116" t="s">
        <v>54363</v>
      </c>
    </row>
    <row r="2175" spans="1:4" ht="13.5">
      <c r="A2175" s="676" t="s">
        <v>26639</v>
      </c>
      <c r="B2175" s="676" t="s">
        <v>26640</v>
      </c>
      <c r="C2175" s="676" t="s">
        <v>92</v>
      </c>
      <c r="D2175" s="116" t="s">
        <v>33610</v>
      </c>
    </row>
    <row r="2176" spans="1:4" ht="13.5">
      <c r="A2176" s="676" t="s">
        <v>26641</v>
      </c>
      <c r="B2176" s="676" t="s">
        <v>26642</v>
      </c>
      <c r="C2176" s="676" t="s">
        <v>92</v>
      </c>
      <c r="D2176" s="116" t="s">
        <v>33165</v>
      </c>
    </row>
    <row r="2177" spans="1:4" ht="13.5">
      <c r="A2177" s="676" t="s">
        <v>26643</v>
      </c>
      <c r="B2177" s="676" t="s">
        <v>26644</v>
      </c>
      <c r="C2177" s="676" t="s">
        <v>92</v>
      </c>
      <c r="D2177" s="116" t="s">
        <v>60188</v>
      </c>
    </row>
    <row r="2178" spans="1:4" ht="13.5">
      <c r="A2178" s="676" t="s">
        <v>26646</v>
      </c>
      <c r="B2178" s="676" t="s">
        <v>26647</v>
      </c>
      <c r="C2178" s="676" t="s">
        <v>92</v>
      </c>
      <c r="D2178" s="116" t="s">
        <v>54653</v>
      </c>
    </row>
    <row r="2179" spans="1:4" ht="13.5">
      <c r="A2179" s="676" t="s">
        <v>26648</v>
      </c>
      <c r="B2179" s="676" t="s">
        <v>26649</v>
      </c>
      <c r="C2179" s="676" t="s">
        <v>92</v>
      </c>
      <c r="D2179" s="116" t="s">
        <v>58936</v>
      </c>
    </row>
    <row r="2180" spans="1:4" ht="13.5">
      <c r="A2180" s="676" t="s">
        <v>26651</v>
      </c>
      <c r="B2180" s="676" t="s">
        <v>26652</v>
      </c>
      <c r="C2180" s="676" t="s">
        <v>92</v>
      </c>
      <c r="D2180" s="116" t="s">
        <v>33164</v>
      </c>
    </row>
    <row r="2181" spans="1:4" ht="13.5">
      <c r="A2181" s="676" t="s">
        <v>26653</v>
      </c>
      <c r="B2181" s="676" t="s">
        <v>26654</v>
      </c>
      <c r="C2181" s="676" t="s">
        <v>92</v>
      </c>
      <c r="D2181" s="116" t="s">
        <v>65634</v>
      </c>
    </row>
    <row r="2182" spans="1:4" ht="13.5">
      <c r="A2182" s="676" t="s">
        <v>26655</v>
      </c>
      <c r="B2182" s="676" t="s">
        <v>26656</v>
      </c>
      <c r="C2182" s="676" t="s">
        <v>92</v>
      </c>
      <c r="D2182" s="116" t="s">
        <v>54713</v>
      </c>
    </row>
    <row r="2183" spans="1:4" ht="13.5">
      <c r="A2183" s="676" t="s">
        <v>26657</v>
      </c>
      <c r="B2183" s="676" t="s">
        <v>26658</v>
      </c>
      <c r="C2183" s="676" t="s">
        <v>92</v>
      </c>
      <c r="D2183" s="116" t="s">
        <v>64951</v>
      </c>
    </row>
    <row r="2184" spans="1:4" ht="13.5">
      <c r="A2184" s="676" t="s">
        <v>26659</v>
      </c>
      <c r="B2184" s="676" t="s">
        <v>26660</v>
      </c>
      <c r="C2184" s="676" t="s">
        <v>92</v>
      </c>
      <c r="D2184" s="116" t="s">
        <v>32982</v>
      </c>
    </row>
    <row r="2185" spans="1:4" ht="13.5">
      <c r="A2185" s="676" t="s">
        <v>26662</v>
      </c>
      <c r="B2185" s="676" t="s">
        <v>26663</v>
      </c>
      <c r="C2185" s="676" t="s">
        <v>92</v>
      </c>
      <c r="D2185" s="116" t="s">
        <v>54724</v>
      </c>
    </row>
    <row r="2186" spans="1:4" ht="13.5">
      <c r="A2186" s="676" t="s">
        <v>26664</v>
      </c>
      <c r="B2186" s="676" t="s">
        <v>26665</v>
      </c>
      <c r="C2186" s="676" t="s">
        <v>92</v>
      </c>
      <c r="D2186" s="116" t="s">
        <v>59982</v>
      </c>
    </row>
    <row r="2187" spans="1:4" ht="13.5">
      <c r="A2187" s="676" t="s">
        <v>26666</v>
      </c>
      <c r="B2187" s="676" t="s">
        <v>26667</v>
      </c>
      <c r="C2187" s="676" t="s">
        <v>92</v>
      </c>
      <c r="D2187" s="116" t="s">
        <v>32947</v>
      </c>
    </row>
    <row r="2188" spans="1:4" ht="13.5">
      <c r="A2188" s="676" t="s">
        <v>26669</v>
      </c>
      <c r="B2188" s="676" t="s">
        <v>26670</v>
      </c>
      <c r="C2188" s="676" t="s">
        <v>92</v>
      </c>
      <c r="D2188" s="116" t="s">
        <v>60550</v>
      </c>
    </row>
    <row r="2189" spans="1:4" ht="13.5">
      <c r="A2189" s="676" t="s">
        <v>26672</v>
      </c>
      <c r="B2189" s="676" t="s">
        <v>26673</v>
      </c>
      <c r="C2189" s="676" t="s">
        <v>92</v>
      </c>
      <c r="D2189" s="116" t="s">
        <v>67539</v>
      </c>
    </row>
    <row r="2190" spans="1:4" ht="13.5">
      <c r="A2190" s="676" t="s">
        <v>26675</v>
      </c>
      <c r="B2190" s="676" t="s">
        <v>26676</v>
      </c>
      <c r="C2190" s="676" t="s">
        <v>92</v>
      </c>
      <c r="D2190" s="116" t="s">
        <v>54713</v>
      </c>
    </row>
    <row r="2191" spans="1:4" ht="13.5">
      <c r="A2191" s="676" t="s">
        <v>26677</v>
      </c>
      <c r="B2191" s="676" t="s">
        <v>26678</v>
      </c>
      <c r="C2191" s="676" t="s">
        <v>92</v>
      </c>
      <c r="D2191" s="116" t="s">
        <v>33059</v>
      </c>
    </row>
    <row r="2192" spans="1:4" ht="13.5">
      <c r="A2192" s="676" t="s">
        <v>26679</v>
      </c>
      <c r="B2192" s="676" t="s">
        <v>26680</v>
      </c>
      <c r="C2192" s="676" t="s">
        <v>92</v>
      </c>
      <c r="D2192" s="116" t="s">
        <v>67527</v>
      </c>
    </row>
    <row r="2193" spans="1:4" ht="13.5">
      <c r="A2193" s="676" t="s">
        <v>26681</v>
      </c>
      <c r="B2193" s="676" t="s">
        <v>26682</v>
      </c>
      <c r="C2193" s="676" t="s">
        <v>92</v>
      </c>
      <c r="D2193" s="116" t="s">
        <v>64880</v>
      </c>
    </row>
    <row r="2194" spans="1:4" ht="13.5">
      <c r="A2194" s="676" t="s">
        <v>26683</v>
      </c>
      <c r="B2194" s="676" t="s">
        <v>26684</v>
      </c>
      <c r="C2194" s="676" t="s">
        <v>92</v>
      </c>
      <c r="D2194" s="116" t="s">
        <v>32954</v>
      </c>
    </row>
    <row r="2195" spans="1:4" ht="13.5">
      <c r="A2195" s="676" t="s">
        <v>26685</v>
      </c>
      <c r="B2195" s="676" t="s">
        <v>26686</v>
      </c>
      <c r="C2195" s="676" t="s">
        <v>92</v>
      </c>
      <c r="D2195" s="116" t="s">
        <v>55004</v>
      </c>
    </row>
    <row r="2196" spans="1:4" ht="13.5">
      <c r="A2196" s="676" t="s">
        <v>26687</v>
      </c>
      <c r="B2196" s="676" t="s">
        <v>26688</v>
      </c>
      <c r="C2196" s="676" t="s">
        <v>92</v>
      </c>
      <c r="D2196" s="116" t="s">
        <v>53793</v>
      </c>
    </row>
    <row r="2197" spans="1:4" ht="13.5">
      <c r="A2197" s="676" t="s">
        <v>26689</v>
      </c>
      <c r="B2197" s="676" t="s">
        <v>26690</v>
      </c>
      <c r="C2197" s="676" t="s">
        <v>92</v>
      </c>
      <c r="D2197" s="116" t="s">
        <v>58799</v>
      </c>
    </row>
    <row r="2198" spans="1:4" ht="13.5">
      <c r="A2198" s="676" t="s">
        <v>26692</v>
      </c>
      <c r="B2198" s="676" t="s">
        <v>26693</v>
      </c>
      <c r="C2198" s="676" t="s">
        <v>92</v>
      </c>
      <c r="D2198" s="116" t="s">
        <v>60124</v>
      </c>
    </row>
    <row r="2199" spans="1:4" ht="13.5">
      <c r="A2199" s="676" t="s">
        <v>26694</v>
      </c>
      <c r="B2199" s="676" t="s">
        <v>26695</v>
      </c>
      <c r="C2199" s="676" t="s">
        <v>92</v>
      </c>
      <c r="D2199" s="116" t="s">
        <v>67540</v>
      </c>
    </row>
    <row r="2200" spans="1:4" ht="13.5">
      <c r="A2200" s="676" t="s">
        <v>26696</v>
      </c>
      <c r="B2200" s="676" t="s">
        <v>26697</v>
      </c>
      <c r="C2200" s="676" t="s">
        <v>92</v>
      </c>
      <c r="D2200" s="116" t="s">
        <v>59815</v>
      </c>
    </row>
    <row r="2201" spans="1:4" ht="13.5">
      <c r="A2201" s="676" t="s">
        <v>26698</v>
      </c>
      <c r="B2201" s="676" t="s">
        <v>26699</v>
      </c>
      <c r="C2201" s="676" t="s">
        <v>92</v>
      </c>
      <c r="D2201" s="116" t="s">
        <v>67541</v>
      </c>
    </row>
    <row r="2202" spans="1:4" ht="13.5">
      <c r="A2202" s="676" t="s">
        <v>26700</v>
      </c>
      <c r="B2202" s="676" t="s">
        <v>26701</v>
      </c>
      <c r="C2202" s="676" t="s">
        <v>92</v>
      </c>
      <c r="D2202" s="116" t="s">
        <v>67528</v>
      </c>
    </row>
    <row r="2203" spans="1:4" ht="13.5">
      <c r="A2203" s="676" t="s">
        <v>26702</v>
      </c>
      <c r="B2203" s="676" t="s">
        <v>26703</v>
      </c>
      <c r="C2203" s="676" t="s">
        <v>92</v>
      </c>
      <c r="D2203" s="116" t="s">
        <v>67542</v>
      </c>
    </row>
    <row r="2204" spans="1:4" ht="13.5">
      <c r="A2204" s="676" t="s">
        <v>26704</v>
      </c>
      <c r="B2204" s="676" t="s">
        <v>26705</v>
      </c>
      <c r="C2204" s="676" t="s">
        <v>92</v>
      </c>
      <c r="D2204" s="116" t="s">
        <v>67530</v>
      </c>
    </row>
    <row r="2205" spans="1:4" ht="13.5">
      <c r="A2205" s="676" t="s">
        <v>26706</v>
      </c>
      <c r="B2205" s="676" t="s">
        <v>26707</v>
      </c>
      <c r="C2205" s="676" t="s">
        <v>92</v>
      </c>
      <c r="D2205" s="116" t="s">
        <v>33714</v>
      </c>
    </row>
    <row r="2206" spans="1:4" ht="13.5">
      <c r="A2206" s="676" t="s">
        <v>26708</v>
      </c>
      <c r="B2206" s="676" t="s">
        <v>26709</v>
      </c>
      <c r="C2206" s="676" t="s">
        <v>92</v>
      </c>
      <c r="D2206" s="116" t="s">
        <v>59271</v>
      </c>
    </row>
    <row r="2207" spans="1:4" ht="13.5">
      <c r="A2207" s="676" t="s">
        <v>26710</v>
      </c>
      <c r="B2207" s="676" t="s">
        <v>26711</v>
      </c>
      <c r="C2207" s="676" t="s">
        <v>92</v>
      </c>
      <c r="D2207" s="116" t="s">
        <v>57447</v>
      </c>
    </row>
    <row r="2208" spans="1:4" ht="13.5">
      <c r="A2208" s="676" t="s">
        <v>26712</v>
      </c>
      <c r="B2208" s="676" t="s">
        <v>26713</v>
      </c>
      <c r="C2208" s="676" t="s">
        <v>92</v>
      </c>
      <c r="D2208" s="116" t="s">
        <v>33772</v>
      </c>
    </row>
    <row r="2209" spans="1:4" ht="13.5">
      <c r="A2209" s="676" t="s">
        <v>26714</v>
      </c>
      <c r="B2209" s="676" t="s">
        <v>26715</v>
      </c>
      <c r="C2209" s="676" t="s">
        <v>92</v>
      </c>
      <c r="D2209" s="116" t="s">
        <v>59982</v>
      </c>
    </row>
    <row r="2210" spans="1:4" ht="13.5">
      <c r="A2210" s="676" t="s">
        <v>26716</v>
      </c>
      <c r="B2210" s="676" t="s">
        <v>26717</v>
      </c>
      <c r="C2210" s="676" t="s">
        <v>92</v>
      </c>
      <c r="D2210" s="116" t="s">
        <v>33348</v>
      </c>
    </row>
    <row r="2211" spans="1:4" ht="13.5">
      <c r="A2211" s="676" t="s">
        <v>26718</v>
      </c>
      <c r="B2211" s="676" t="s">
        <v>26719</v>
      </c>
      <c r="C2211" s="676" t="s">
        <v>92</v>
      </c>
      <c r="D2211" s="116" t="s">
        <v>33005</v>
      </c>
    </row>
    <row r="2212" spans="1:4" ht="13.5">
      <c r="A2212" s="676" t="s">
        <v>26720</v>
      </c>
      <c r="B2212" s="676" t="s">
        <v>26721</v>
      </c>
      <c r="C2212" s="676" t="s">
        <v>92</v>
      </c>
      <c r="D2212" s="116" t="s">
        <v>64880</v>
      </c>
    </row>
    <row r="2213" spans="1:4" ht="13.5">
      <c r="A2213" s="676" t="s">
        <v>26723</v>
      </c>
      <c r="B2213" s="676" t="s">
        <v>26724</v>
      </c>
      <c r="C2213" s="676" t="s">
        <v>92</v>
      </c>
      <c r="D2213" s="116" t="s">
        <v>32973</v>
      </c>
    </row>
    <row r="2214" spans="1:4" ht="13.5">
      <c r="A2214" s="676" t="s">
        <v>26725</v>
      </c>
      <c r="B2214" s="676" t="s">
        <v>26726</v>
      </c>
      <c r="C2214" s="676" t="s">
        <v>92</v>
      </c>
      <c r="D2214" s="116" t="s">
        <v>67543</v>
      </c>
    </row>
    <row r="2215" spans="1:4" ht="13.5">
      <c r="A2215" s="676" t="s">
        <v>67544</v>
      </c>
      <c r="B2215" s="676" t="s">
        <v>67545</v>
      </c>
      <c r="C2215" s="676" t="s">
        <v>92</v>
      </c>
      <c r="D2215" s="116" t="s">
        <v>59623</v>
      </c>
    </row>
    <row r="2216" spans="1:4" ht="13.5">
      <c r="A2216" s="676" t="s">
        <v>26727</v>
      </c>
      <c r="B2216" s="676" t="s">
        <v>26728</v>
      </c>
      <c r="C2216" s="676" t="s">
        <v>92</v>
      </c>
      <c r="D2216" s="116" t="s">
        <v>32957</v>
      </c>
    </row>
    <row r="2217" spans="1:4" ht="13.5">
      <c r="A2217" s="676" t="s">
        <v>26729</v>
      </c>
      <c r="B2217" s="676" t="s">
        <v>26730</v>
      </c>
      <c r="C2217" s="676" t="s">
        <v>92</v>
      </c>
      <c r="D2217" s="116" t="s">
        <v>33189</v>
      </c>
    </row>
    <row r="2218" spans="1:4" ht="13.5">
      <c r="A2218" s="676" t="s">
        <v>26731</v>
      </c>
      <c r="B2218" s="676" t="s">
        <v>26732</v>
      </c>
      <c r="C2218" s="676" t="s">
        <v>92</v>
      </c>
      <c r="D2218" s="116" t="s">
        <v>32954</v>
      </c>
    </row>
    <row r="2219" spans="1:4" ht="13.5">
      <c r="A2219" s="676" t="s">
        <v>26734</v>
      </c>
      <c r="B2219" s="676" t="s">
        <v>26735</v>
      </c>
      <c r="C2219" s="676" t="s">
        <v>92</v>
      </c>
      <c r="D2219" s="116" t="s">
        <v>60543</v>
      </c>
    </row>
    <row r="2220" spans="1:4" ht="13.5">
      <c r="A2220" s="676" t="s">
        <v>26736</v>
      </c>
      <c r="B2220" s="676" t="s">
        <v>26737</v>
      </c>
      <c r="C2220" s="676" t="s">
        <v>92</v>
      </c>
      <c r="D2220" s="116" t="s">
        <v>30250</v>
      </c>
    </row>
    <row r="2221" spans="1:4" ht="13.5">
      <c r="A2221" s="676" t="s">
        <v>26738</v>
      </c>
      <c r="B2221" s="676" t="s">
        <v>26739</v>
      </c>
      <c r="C2221" s="676" t="s">
        <v>92</v>
      </c>
      <c r="D2221" s="116" t="s">
        <v>63410</v>
      </c>
    </row>
    <row r="2222" spans="1:4" ht="13.5">
      <c r="A2222" s="676" t="s">
        <v>67546</v>
      </c>
      <c r="B2222" s="676" t="s">
        <v>67547</v>
      </c>
      <c r="C2222" s="676" t="s">
        <v>92</v>
      </c>
      <c r="D2222" s="116" t="s">
        <v>32953</v>
      </c>
    </row>
    <row r="2223" spans="1:4" ht="13.5">
      <c r="A2223" s="676" t="s">
        <v>26740</v>
      </c>
      <c r="B2223" s="676" t="s">
        <v>26741</v>
      </c>
      <c r="C2223" s="676" t="s">
        <v>92</v>
      </c>
      <c r="D2223" s="116" t="s">
        <v>55352</v>
      </c>
    </row>
    <row r="2224" spans="1:4" ht="13.5">
      <c r="A2224" s="676" t="s">
        <v>26742</v>
      </c>
      <c r="B2224" s="676" t="s">
        <v>26743</v>
      </c>
      <c r="C2224" s="676" t="s">
        <v>92</v>
      </c>
      <c r="D2224" s="116" t="s">
        <v>59372</v>
      </c>
    </row>
    <row r="2225" spans="1:4" ht="13.5">
      <c r="A2225" s="676" t="s">
        <v>26745</v>
      </c>
      <c r="B2225" s="676" t="s">
        <v>26746</v>
      </c>
      <c r="C2225" s="676" t="s">
        <v>92</v>
      </c>
      <c r="D2225" s="116" t="s">
        <v>67548</v>
      </c>
    </row>
    <row r="2226" spans="1:4" ht="13.5">
      <c r="A2226" s="676" t="s">
        <v>26747</v>
      </c>
      <c r="B2226" s="676" t="s">
        <v>26748</v>
      </c>
      <c r="C2226" s="676" t="s">
        <v>92</v>
      </c>
      <c r="D2226" s="116" t="s">
        <v>54805</v>
      </c>
    </row>
    <row r="2227" spans="1:4" ht="13.5">
      <c r="A2227" s="676" t="s">
        <v>26750</v>
      </c>
      <c r="B2227" s="676" t="s">
        <v>26751</v>
      </c>
      <c r="C2227" s="676" t="s">
        <v>92</v>
      </c>
      <c r="D2227" s="116" t="s">
        <v>60188</v>
      </c>
    </row>
    <row r="2228" spans="1:4" ht="13.5">
      <c r="A2228" s="676" t="s">
        <v>26752</v>
      </c>
      <c r="B2228" s="676" t="s">
        <v>26753</v>
      </c>
      <c r="C2228" s="676" t="s">
        <v>92</v>
      </c>
      <c r="D2228" s="116" t="s">
        <v>33017</v>
      </c>
    </row>
    <row r="2229" spans="1:4" ht="13.5">
      <c r="A2229" s="676" t="s">
        <v>26754</v>
      </c>
      <c r="B2229" s="676" t="s">
        <v>26755</v>
      </c>
      <c r="C2229" s="676" t="s">
        <v>92</v>
      </c>
      <c r="D2229" s="116" t="s">
        <v>53930</v>
      </c>
    </row>
    <row r="2230" spans="1:4" ht="13.5">
      <c r="A2230" s="676" t="s">
        <v>26756</v>
      </c>
      <c r="B2230" s="676" t="s">
        <v>26757</v>
      </c>
      <c r="C2230" s="676" t="s">
        <v>92</v>
      </c>
      <c r="D2230" s="116" t="s">
        <v>33648</v>
      </c>
    </row>
    <row r="2231" spans="1:4" ht="13.5">
      <c r="A2231" s="676" t="s">
        <v>67549</v>
      </c>
      <c r="B2231" s="676" t="s">
        <v>67550</v>
      </c>
      <c r="C2231" s="676" t="s">
        <v>92</v>
      </c>
      <c r="D2231" s="116" t="s">
        <v>54284</v>
      </c>
    </row>
    <row r="2232" spans="1:4" ht="13.5">
      <c r="A2232" s="676" t="s">
        <v>26759</v>
      </c>
      <c r="B2232" s="676" t="s">
        <v>26760</v>
      </c>
      <c r="C2232" s="676" t="s">
        <v>92</v>
      </c>
      <c r="D2232" s="116" t="s">
        <v>54531</v>
      </c>
    </row>
    <row r="2233" spans="1:4" ht="13.5">
      <c r="A2233" s="676" t="s">
        <v>26761</v>
      </c>
      <c r="B2233" s="676" t="s">
        <v>26762</v>
      </c>
      <c r="C2233" s="676" t="s">
        <v>92</v>
      </c>
      <c r="D2233" s="116" t="s">
        <v>54686</v>
      </c>
    </row>
    <row r="2234" spans="1:4" ht="13.5">
      <c r="A2234" s="676" t="s">
        <v>26763</v>
      </c>
      <c r="B2234" s="676" t="s">
        <v>67551</v>
      </c>
      <c r="C2234" s="676" t="s">
        <v>92</v>
      </c>
      <c r="D2234" s="116" t="s">
        <v>64766</v>
      </c>
    </row>
    <row r="2235" spans="1:4" ht="13.5">
      <c r="A2235" s="676" t="s">
        <v>26764</v>
      </c>
      <c r="B2235" s="676" t="s">
        <v>67552</v>
      </c>
      <c r="C2235" s="676" t="s">
        <v>92</v>
      </c>
      <c r="D2235" s="116" t="s">
        <v>60949</v>
      </c>
    </row>
    <row r="2236" spans="1:4" ht="13.5">
      <c r="A2236" s="676" t="s">
        <v>26766</v>
      </c>
      <c r="B2236" s="676" t="s">
        <v>67553</v>
      </c>
      <c r="C2236" s="676" t="s">
        <v>92</v>
      </c>
      <c r="D2236" s="116" t="s">
        <v>67554</v>
      </c>
    </row>
    <row r="2237" spans="1:4" ht="13.5">
      <c r="A2237" s="676" t="s">
        <v>26767</v>
      </c>
      <c r="B2237" s="676" t="s">
        <v>67555</v>
      </c>
      <c r="C2237" s="676" t="s">
        <v>92</v>
      </c>
      <c r="D2237" s="116" t="s">
        <v>62684</v>
      </c>
    </row>
    <row r="2238" spans="1:4" ht="13.5">
      <c r="A2238" s="676" t="s">
        <v>26768</v>
      </c>
      <c r="B2238" s="676" t="s">
        <v>67556</v>
      </c>
      <c r="C2238" s="676" t="s">
        <v>92</v>
      </c>
      <c r="D2238" s="116" t="s">
        <v>33347</v>
      </c>
    </row>
    <row r="2239" spans="1:4" ht="13.5">
      <c r="A2239" s="676" t="s">
        <v>26769</v>
      </c>
      <c r="B2239" s="676" t="s">
        <v>67557</v>
      </c>
      <c r="C2239" s="676" t="s">
        <v>92</v>
      </c>
      <c r="D2239" s="116" t="s">
        <v>33140</v>
      </c>
    </row>
    <row r="2240" spans="1:4" ht="13.5">
      <c r="A2240" s="676" t="s">
        <v>26770</v>
      </c>
      <c r="B2240" s="676" t="s">
        <v>26771</v>
      </c>
      <c r="C2240" s="676" t="s">
        <v>92</v>
      </c>
      <c r="D2240" s="116" t="s">
        <v>27689</v>
      </c>
    </row>
    <row r="2241" spans="1:4" ht="13.5">
      <c r="A2241" s="676" t="s">
        <v>26772</v>
      </c>
      <c r="B2241" s="676" t="s">
        <v>26773</v>
      </c>
      <c r="C2241" s="676" t="s">
        <v>92</v>
      </c>
      <c r="D2241" s="116" t="s">
        <v>54627</v>
      </c>
    </row>
    <row r="2242" spans="1:4" ht="13.5">
      <c r="A2242" s="676" t="s">
        <v>26774</v>
      </c>
      <c r="B2242" s="676" t="s">
        <v>26775</v>
      </c>
      <c r="C2242" s="676" t="s">
        <v>92</v>
      </c>
      <c r="D2242" s="116" t="s">
        <v>65408</v>
      </c>
    </row>
    <row r="2243" spans="1:4" ht="13.5">
      <c r="A2243" s="676" t="s">
        <v>26776</v>
      </c>
      <c r="B2243" s="676" t="s">
        <v>26777</v>
      </c>
      <c r="C2243" s="676" t="s">
        <v>92</v>
      </c>
      <c r="D2243" s="116" t="s">
        <v>24464</v>
      </c>
    </row>
    <row r="2244" spans="1:4" ht="13.5">
      <c r="A2244" s="676" t="s">
        <v>26778</v>
      </c>
      <c r="B2244" s="676" t="s">
        <v>26779</v>
      </c>
      <c r="C2244" s="676" t="s">
        <v>92</v>
      </c>
      <c r="D2244" s="116" t="s">
        <v>32982</v>
      </c>
    </row>
    <row r="2245" spans="1:4" ht="13.5">
      <c r="A2245" s="676" t="s">
        <v>26780</v>
      </c>
      <c r="B2245" s="676" t="s">
        <v>26781</v>
      </c>
      <c r="C2245" s="676" t="s">
        <v>92</v>
      </c>
      <c r="D2245" s="116" t="s">
        <v>27844</v>
      </c>
    </row>
    <row r="2246" spans="1:4" ht="13.5">
      <c r="A2246" s="676" t="s">
        <v>26782</v>
      </c>
      <c r="B2246" s="676" t="s">
        <v>26783</v>
      </c>
      <c r="C2246" s="676" t="s">
        <v>92</v>
      </c>
      <c r="D2246" s="116" t="s">
        <v>57245</v>
      </c>
    </row>
    <row r="2247" spans="1:4" ht="13.5">
      <c r="A2247" s="676" t="s">
        <v>54298</v>
      </c>
      <c r="B2247" s="676" t="s">
        <v>54299</v>
      </c>
      <c r="C2247" s="676" t="s">
        <v>92</v>
      </c>
      <c r="D2247" s="116" t="s">
        <v>32972</v>
      </c>
    </row>
    <row r="2248" spans="1:4" ht="13.5">
      <c r="A2248" s="676" t="s">
        <v>54300</v>
      </c>
      <c r="B2248" s="676" t="s">
        <v>54301</v>
      </c>
      <c r="C2248" s="676" t="s">
        <v>92</v>
      </c>
      <c r="D2248" s="116" t="s">
        <v>54230</v>
      </c>
    </row>
    <row r="2249" spans="1:4" ht="13.5">
      <c r="A2249" s="676" t="s">
        <v>54303</v>
      </c>
      <c r="B2249" s="676" t="s">
        <v>54304</v>
      </c>
      <c r="C2249" s="676" t="s">
        <v>92</v>
      </c>
      <c r="D2249" s="116" t="s">
        <v>54373</v>
      </c>
    </row>
    <row r="2250" spans="1:4" ht="13.5">
      <c r="A2250" s="676" t="s">
        <v>26784</v>
      </c>
      <c r="B2250" s="676" t="s">
        <v>26785</v>
      </c>
      <c r="C2250" s="676" t="s">
        <v>31</v>
      </c>
      <c r="D2250" s="116" t="s">
        <v>67558</v>
      </c>
    </row>
    <row r="2251" spans="1:4" ht="13.5">
      <c r="A2251" s="676" t="s">
        <v>26786</v>
      </c>
      <c r="B2251" s="676" t="s">
        <v>26787</v>
      </c>
      <c r="C2251" s="676" t="s">
        <v>31</v>
      </c>
      <c r="D2251" s="116" t="s">
        <v>67559</v>
      </c>
    </row>
    <row r="2252" spans="1:4" ht="13.5">
      <c r="A2252" s="676" t="s">
        <v>26788</v>
      </c>
      <c r="B2252" s="676" t="s">
        <v>26789</v>
      </c>
      <c r="C2252" s="676" t="s">
        <v>31</v>
      </c>
      <c r="D2252" s="116" t="s">
        <v>67560</v>
      </c>
    </row>
    <row r="2253" spans="1:4" ht="13.5">
      <c r="A2253" s="676" t="s">
        <v>26790</v>
      </c>
      <c r="B2253" s="676" t="s">
        <v>26791</v>
      </c>
      <c r="C2253" s="676" t="s">
        <v>31</v>
      </c>
      <c r="D2253" s="116" t="s">
        <v>67561</v>
      </c>
    </row>
    <row r="2254" spans="1:4" ht="13.5">
      <c r="A2254" s="676" t="s">
        <v>26792</v>
      </c>
      <c r="B2254" s="676" t="s">
        <v>26793</v>
      </c>
      <c r="C2254" s="676" t="s">
        <v>31</v>
      </c>
      <c r="D2254" s="116" t="s">
        <v>67562</v>
      </c>
    </row>
    <row r="2255" spans="1:4" ht="13.5">
      <c r="A2255" s="676" t="s">
        <v>26794</v>
      </c>
      <c r="B2255" s="676" t="s">
        <v>26795</v>
      </c>
      <c r="C2255" s="676" t="s">
        <v>31</v>
      </c>
      <c r="D2255" s="116" t="s">
        <v>67563</v>
      </c>
    </row>
    <row r="2256" spans="1:4" ht="13.5">
      <c r="A2256" s="676" t="s">
        <v>26796</v>
      </c>
      <c r="B2256" s="676" t="s">
        <v>26797</v>
      </c>
      <c r="C2256" s="676" t="s">
        <v>31</v>
      </c>
      <c r="D2256" s="116" t="s">
        <v>67564</v>
      </c>
    </row>
    <row r="2257" spans="1:4" ht="13.5">
      <c r="A2257" s="676" t="s">
        <v>26798</v>
      </c>
      <c r="B2257" s="676" t="s">
        <v>26799</v>
      </c>
      <c r="C2257" s="676" t="s">
        <v>31</v>
      </c>
      <c r="D2257" s="116" t="s">
        <v>67565</v>
      </c>
    </row>
    <row r="2258" spans="1:4" ht="13.5">
      <c r="A2258" s="676" t="s">
        <v>26800</v>
      </c>
      <c r="B2258" s="676" t="s">
        <v>26801</v>
      </c>
      <c r="C2258" s="676" t="s">
        <v>31</v>
      </c>
      <c r="D2258" s="116" t="s">
        <v>67566</v>
      </c>
    </row>
    <row r="2259" spans="1:4" ht="13.5">
      <c r="A2259" s="676" t="s">
        <v>26802</v>
      </c>
      <c r="B2259" s="676" t="s">
        <v>26803</v>
      </c>
      <c r="C2259" s="676" t="s">
        <v>31</v>
      </c>
      <c r="D2259" s="116" t="s">
        <v>67567</v>
      </c>
    </row>
    <row r="2260" spans="1:4" ht="13.5">
      <c r="A2260" s="676" t="s">
        <v>26804</v>
      </c>
      <c r="B2260" s="676" t="s">
        <v>26805</v>
      </c>
      <c r="C2260" s="676" t="s">
        <v>31</v>
      </c>
      <c r="D2260" s="116" t="s">
        <v>67568</v>
      </c>
    </row>
    <row r="2261" spans="1:4" ht="13.5">
      <c r="A2261" s="676" t="s">
        <v>26806</v>
      </c>
      <c r="B2261" s="676" t="s">
        <v>26807</v>
      </c>
      <c r="C2261" s="676" t="s">
        <v>31</v>
      </c>
      <c r="D2261" s="116" t="s">
        <v>67569</v>
      </c>
    </row>
    <row r="2262" spans="1:4" ht="13.5">
      <c r="A2262" s="676" t="s">
        <v>26808</v>
      </c>
      <c r="B2262" s="676" t="s">
        <v>26809</v>
      </c>
      <c r="C2262" s="676" t="s">
        <v>31</v>
      </c>
      <c r="D2262" s="116" t="s">
        <v>67563</v>
      </c>
    </row>
    <row r="2263" spans="1:4" ht="13.5">
      <c r="A2263" s="676" t="s">
        <v>26810</v>
      </c>
      <c r="B2263" s="676" t="s">
        <v>26811</v>
      </c>
      <c r="C2263" s="676" t="s">
        <v>31</v>
      </c>
      <c r="D2263" s="116" t="s">
        <v>67570</v>
      </c>
    </row>
    <row r="2264" spans="1:4" ht="13.5">
      <c r="A2264" s="676" t="s">
        <v>26812</v>
      </c>
      <c r="B2264" s="676" t="s">
        <v>26813</v>
      </c>
      <c r="C2264" s="676" t="s">
        <v>31</v>
      </c>
      <c r="D2264" s="116" t="s">
        <v>67571</v>
      </c>
    </row>
    <row r="2265" spans="1:4" ht="13.5">
      <c r="A2265" s="676" t="s">
        <v>26814</v>
      </c>
      <c r="B2265" s="676" t="s">
        <v>26815</v>
      </c>
      <c r="C2265" s="676" t="s">
        <v>31</v>
      </c>
      <c r="D2265" s="116" t="s">
        <v>67572</v>
      </c>
    </row>
    <row r="2266" spans="1:4" ht="13.5">
      <c r="A2266" s="676" t="s">
        <v>26816</v>
      </c>
      <c r="B2266" s="676" t="s">
        <v>26817</v>
      </c>
      <c r="C2266" s="676" t="s">
        <v>31</v>
      </c>
      <c r="D2266" s="116" t="s">
        <v>67573</v>
      </c>
    </row>
    <row r="2267" spans="1:4" ht="13.5">
      <c r="A2267" s="676" t="s">
        <v>26818</v>
      </c>
      <c r="B2267" s="676" t="s">
        <v>26819</v>
      </c>
      <c r="C2267" s="676" t="s">
        <v>31</v>
      </c>
      <c r="D2267" s="116" t="s">
        <v>67574</v>
      </c>
    </row>
    <row r="2268" spans="1:4" ht="13.5">
      <c r="A2268" s="676" t="s">
        <v>26820</v>
      </c>
      <c r="B2268" s="676" t="s">
        <v>26821</v>
      </c>
      <c r="C2268" s="676" t="s">
        <v>31</v>
      </c>
      <c r="D2268" s="116" t="s">
        <v>67575</v>
      </c>
    </row>
    <row r="2269" spans="1:4" ht="13.5">
      <c r="A2269" s="676" t="s">
        <v>26822</v>
      </c>
      <c r="B2269" s="676" t="s">
        <v>26823</v>
      </c>
      <c r="C2269" s="676" t="s">
        <v>31</v>
      </c>
      <c r="D2269" s="116" t="s">
        <v>67576</v>
      </c>
    </row>
    <row r="2270" spans="1:4" ht="13.5">
      <c r="A2270" s="676" t="s">
        <v>26824</v>
      </c>
      <c r="B2270" s="676" t="s">
        <v>26825</v>
      </c>
      <c r="C2270" s="676" t="s">
        <v>31</v>
      </c>
      <c r="D2270" s="116" t="s">
        <v>67577</v>
      </c>
    </row>
    <row r="2271" spans="1:4" ht="13.5">
      <c r="A2271" s="676" t="s">
        <v>26826</v>
      </c>
      <c r="B2271" s="676" t="s">
        <v>26827</v>
      </c>
      <c r="C2271" s="676" t="s">
        <v>31</v>
      </c>
      <c r="D2271" s="116" t="s">
        <v>67578</v>
      </c>
    </row>
    <row r="2272" spans="1:4" ht="13.5">
      <c r="A2272" s="676" t="s">
        <v>26828</v>
      </c>
      <c r="B2272" s="676" t="s">
        <v>26829</v>
      </c>
      <c r="C2272" s="676" t="s">
        <v>31</v>
      </c>
      <c r="D2272" s="116" t="s">
        <v>67579</v>
      </c>
    </row>
    <row r="2273" spans="1:4" ht="13.5">
      <c r="A2273" s="676" t="s">
        <v>26830</v>
      </c>
      <c r="B2273" s="676" t="s">
        <v>26831</v>
      </c>
      <c r="C2273" s="676" t="s">
        <v>31</v>
      </c>
      <c r="D2273" s="116" t="s">
        <v>67580</v>
      </c>
    </row>
    <row r="2274" spans="1:4" ht="13.5">
      <c r="A2274" s="676" t="s">
        <v>26832</v>
      </c>
      <c r="B2274" s="676" t="s">
        <v>26833</v>
      </c>
      <c r="C2274" s="676" t="s">
        <v>31</v>
      </c>
      <c r="D2274" s="116" t="s">
        <v>67581</v>
      </c>
    </row>
    <row r="2275" spans="1:4" ht="13.5">
      <c r="A2275" s="676" t="s">
        <v>26834</v>
      </c>
      <c r="B2275" s="676" t="s">
        <v>26835</v>
      </c>
      <c r="C2275" s="676" t="s">
        <v>31</v>
      </c>
      <c r="D2275" s="116" t="s">
        <v>67582</v>
      </c>
    </row>
    <row r="2276" spans="1:4" ht="13.5">
      <c r="A2276" s="676" t="s">
        <v>26836</v>
      </c>
      <c r="B2276" s="676" t="s">
        <v>26837</v>
      </c>
      <c r="C2276" s="676" t="s">
        <v>31</v>
      </c>
      <c r="D2276" s="116" t="s">
        <v>67583</v>
      </c>
    </row>
    <row r="2277" spans="1:4" ht="13.5">
      <c r="A2277" s="676" t="s">
        <v>26838</v>
      </c>
      <c r="B2277" s="676" t="s">
        <v>26839</v>
      </c>
      <c r="C2277" s="676" t="s">
        <v>31</v>
      </c>
      <c r="D2277" s="116" t="s">
        <v>67584</v>
      </c>
    </row>
    <row r="2278" spans="1:4" ht="13.5">
      <c r="A2278" s="676" t="s">
        <v>26840</v>
      </c>
      <c r="B2278" s="676" t="s">
        <v>26841</v>
      </c>
      <c r="C2278" s="676" t="s">
        <v>31</v>
      </c>
      <c r="D2278" s="116" t="s">
        <v>67585</v>
      </c>
    </row>
    <row r="2279" spans="1:4" ht="13.5">
      <c r="A2279" s="676" t="s">
        <v>26842</v>
      </c>
      <c r="B2279" s="676" t="s">
        <v>26843</v>
      </c>
      <c r="C2279" s="676" t="s">
        <v>31</v>
      </c>
      <c r="D2279" s="116" t="s">
        <v>67586</v>
      </c>
    </row>
    <row r="2280" spans="1:4" ht="13.5">
      <c r="A2280" s="676" t="s">
        <v>26844</v>
      </c>
      <c r="B2280" s="676" t="s">
        <v>26845</v>
      </c>
      <c r="C2280" s="676" t="s">
        <v>31</v>
      </c>
      <c r="D2280" s="116" t="s">
        <v>67587</v>
      </c>
    </row>
    <row r="2281" spans="1:4" ht="13.5">
      <c r="A2281" s="676" t="s">
        <v>26846</v>
      </c>
      <c r="B2281" s="676" t="s">
        <v>26847</v>
      </c>
      <c r="C2281" s="676" t="s">
        <v>31</v>
      </c>
      <c r="D2281" s="116" t="s">
        <v>67588</v>
      </c>
    </row>
    <row r="2282" spans="1:4" ht="13.5">
      <c r="A2282" s="676" t="s">
        <v>26848</v>
      </c>
      <c r="B2282" s="676" t="s">
        <v>26849</v>
      </c>
      <c r="C2282" s="676" t="s">
        <v>31</v>
      </c>
      <c r="D2282" s="116" t="s">
        <v>67589</v>
      </c>
    </row>
    <row r="2283" spans="1:4" ht="13.5">
      <c r="A2283" s="676" t="s">
        <v>26850</v>
      </c>
      <c r="B2283" s="676" t="s">
        <v>26851</v>
      </c>
      <c r="C2283" s="676" t="s">
        <v>31</v>
      </c>
      <c r="D2283" s="116" t="s">
        <v>67590</v>
      </c>
    </row>
    <row r="2284" spans="1:4" ht="13.5">
      <c r="A2284" s="676" t="s">
        <v>26852</v>
      </c>
      <c r="B2284" s="676" t="s">
        <v>26853</v>
      </c>
      <c r="C2284" s="676" t="s">
        <v>31</v>
      </c>
      <c r="D2284" s="116" t="s">
        <v>67591</v>
      </c>
    </row>
    <row r="2285" spans="1:4" ht="13.5">
      <c r="A2285" s="676" t="s">
        <v>26854</v>
      </c>
      <c r="B2285" s="676" t="s">
        <v>26855</v>
      </c>
      <c r="C2285" s="676" t="s">
        <v>31</v>
      </c>
      <c r="D2285" s="116" t="s">
        <v>67592</v>
      </c>
    </row>
    <row r="2286" spans="1:4" ht="13.5">
      <c r="A2286" s="676" t="s">
        <v>26856</v>
      </c>
      <c r="B2286" s="676" t="s">
        <v>26857</v>
      </c>
      <c r="C2286" s="676" t="s">
        <v>31</v>
      </c>
      <c r="D2286" s="116" t="s">
        <v>67593</v>
      </c>
    </row>
    <row r="2287" spans="1:4" ht="13.5">
      <c r="A2287" s="676" t="s">
        <v>26858</v>
      </c>
      <c r="B2287" s="676" t="s">
        <v>26859</v>
      </c>
      <c r="C2287" s="676" t="s">
        <v>31</v>
      </c>
      <c r="D2287" s="116" t="s">
        <v>67594</v>
      </c>
    </row>
    <row r="2288" spans="1:4" ht="13.5">
      <c r="A2288" s="676" t="s">
        <v>26860</v>
      </c>
      <c r="B2288" s="676" t="s">
        <v>26861</v>
      </c>
      <c r="C2288" s="676" t="s">
        <v>31</v>
      </c>
      <c r="D2288" s="116" t="s">
        <v>67595</v>
      </c>
    </row>
    <row r="2289" spans="1:4" ht="13.5">
      <c r="A2289" s="676" t="s">
        <v>26862</v>
      </c>
      <c r="B2289" s="676" t="s">
        <v>26863</v>
      </c>
      <c r="C2289" s="676" t="s">
        <v>31</v>
      </c>
      <c r="D2289" s="116" t="s">
        <v>67596</v>
      </c>
    </row>
    <row r="2290" spans="1:4" ht="13.5">
      <c r="A2290" s="676" t="s">
        <v>26864</v>
      </c>
      <c r="B2290" s="676" t="s">
        <v>26865</v>
      </c>
      <c r="C2290" s="676" t="s">
        <v>31</v>
      </c>
      <c r="D2290" s="116" t="s">
        <v>67597</v>
      </c>
    </row>
    <row r="2291" spans="1:4" ht="13.5">
      <c r="A2291" s="676" t="s">
        <v>26866</v>
      </c>
      <c r="B2291" s="676" t="s">
        <v>26867</v>
      </c>
      <c r="C2291" s="676" t="s">
        <v>31</v>
      </c>
      <c r="D2291" s="116" t="s">
        <v>67598</v>
      </c>
    </row>
    <row r="2292" spans="1:4" ht="13.5">
      <c r="A2292" s="676" t="s">
        <v>26868</v>
      </c>
      <c r="B2292" s="676" t="s">
        <v>26869</v>
      </c>
      <c r="C2292" s="676" t="s">
        <v>31</v>
      </c>
      <c r="D2292" s="116" t="s">
        <v>67599</v>
      </c>
    </row>
    <row r="2293" spans="1:4" ht="13.5">
      <c r="A2293" s="676" t="s">
        <v>26870</v>
      </c>
      <c r="B2293" s="676" t="s">
        <v>26871</v>
      </c>
      <c r="C2293" s="676" t="s">
        <v>31</v>
      </c>
      <c r="D2293" s="116" t="s">
        <v>67600</v>
      </c>
    </row>
    <row r="2294" spans="1:4" ht="13.5">
      <c r="A2294" s="676" t="s">
        <v>26872</v>
      </c>
      <c r="B2294" s="676" t="s">
        <v>26873</v>
      </c>
      <c r="C2294" s="676" t="s">
        <v>31</v>
      </c>
      <c r="D2294" s="116" t="s">
        <v>67601</v>
      </c>
    </row>
    <row r="2295" spans="1:4" ht="13.5">
      <c r="A2295" s="676" t="s">
        <v>26874</v>
      </c>
      <c r="B2295" s="676" t="s">
        <v>26875</v>
      </c>
      <c r="C2295" s="676" t="s">
        <v>31</v>
      </c>
      <c r="D2295" s="116" t="s">
        <v>54331</v>
      </c>
    </row>
    <row r="2296" spans="1:4" ht="13.5">
      <c r="A2296" s="676" t="s">
        <v>26876</v>
      </c>
      <c r="B2296" s="676" t="s">
        <v>26877</v>
      </c>
      <c r="C2296" s="676" t="s">
        <v>31</v>
      </c>
      <c r="D2296" s="116" t="s">
        <v>67602</v>
      </c>
    </row>
    <row r="2297" spans="1:4" ht="13.5">
      <c r="A2297" s="676" t="s">
        <v>26878</v>
      </c>
      <c r="B2297" s="676" t="s">
        <v>26879</v>
      </c>
      <c r="C2297" s="676" t="s">
        <v>31</v>
      </c>
      <c r="D2297" s="116" t="s">
        <v>67603</v>
      </c>
    </row>
    <row r="2298" spans="1:4" ht="13.5">
      <c r="A2298" s="676" t="s">
        <v>26880</v>
      </c>
      <c r="B2298" s="676" t="s">
        <v>26881</v>
      </c>
      <c r="C2298" s="676" t="s">
        <v>31</v>
      </c>
      <c r="D2298" s="116" t="s">
        <v>67598</v>
      </c>
    </row>
    <row r="2299" spans="1:4" ht="13.5">
      <c r="A2299" s="676" t="s">
        <v>26882</v>
      </c>
      <c r="B2299" s="676" t="s">
        <v>26883</v>
      </c>
      <c r="C2299" s="676" t="s">
        <v>31</v>
      </c>
      <c r="D2299" s="116" t="s">
        <v>67604</v>
      </c>
    </row>
    <row r="2300" spans="1:4" ht="13.5">
      <c r="A2300" s="676" t="s">
        <v>26884</v>
      </c>
      <c r="B2300" s="676" t="s">
        <v>26885</v>
      </c>
      <c r="C2300" s="676" t="s">
        <v>31</v>
      </c>
      <c r="D2300" s="116" t="s">
        <v>67605</v>
      </c>
    </row>
    <row r="2301" spans="1:4" ht="13.5">
      <c r="A2301" s="676" t="s">
        <v>26886</v>
      </c>
      <c r="B2301" s="676" t="s">
        <v>26887</v>
      </c>
      <c r="C2301" s="676" t="s">
        <v>31</v>
      </c>
      <c r="D2301" s="116" t="s">
        <v>67606</v>
      </c>
    </row>
    <row r="2302" spans="1:4" ht="13.5">
      <c r="A2302" s="676" t="s">
        <v>26888</v>
      </c>
      <c r="B2302" s="676" t="s">
        <v>26889</v>
      </c>
      <c r="C2302" s="676" t="s">
        <v>31</v>
      </c>
      <c r="D2302" s="116" t="s">
        <v>67607</v>
      </c>
    </row>
    <row r="2303" spans="1:4" ht="13.5">
      <c r="A2303" s="676" t="s">
        <v>26890</v>
      </c>
      <c r="B2303" s="676" t="s">
        <v>26891</v>
      </c>
      <c r="C2303" s="676" t="s">
        <v>31</v>
      </c>
      <c r="D2303" s="116" t="s">
        <v>67608</v>
      </c>
    </row>
    <row r="2304" spans="1:4" ht="13.5">
      <c r="A2304" s="676" t="s">
        <v>26892</v>
      </c>
      <c r="B2304" s="676" t="s">
        <v>26893</v>
      </c>
      <c r="C2304" s="676" t="s">
        <v>31</v>
      </c>
      <c r="D2304" s="116" t="s">
        <v>67609</v>
      </c>
    </row>
    <row r="2305" spans="1:4" ht="13.5">
      <c r="A2305" s="676" t="s">
        <v>26894</v>
      </c>
      <c r="B2305" s="676" t="s">
        <v>26895</v>
      </c>
      <c r="C2305" s="676" t="s">
        <v>31</v>
      </c>
      <c r="D2305" s="116" t="s">
        <v>67610</v>
      </c>
    </row>
    <row r="2306" spans="1:4" ht="13.5">
      <c r="A2306" s="676" t="s">
        <v>26896</v>
      </c>
      <c r="B2306" s="676" t="s">
        <v>26897</v>
      </c>
      <c r="C2306" s="676" t="s">
        <v>31</v>
      </c>
      <c r="D2306" s="116" t="s">
        <v>67611</v>
      </c>
    </row>
    <row r="2307" spans="1:4" ht="13.5">
      <c r="A2307" s="676" t="s">
        <v>26898</v>
      </c>
      <c r="B2307" s="676" t="s">
        <v>26899</v>
      </c>
      <c r="C2307" s="676" t="s">
        <v>31</v>
      </c>
      <c r="D2307" s="116" t="s">
        <v>67612</v>
      </c>
    </row>
    <row r="2308" spans="1:4" ht="13.5">
      <c r="A2308" s="676" t="s">
        <v>26900</v>
      </c>
      <c r="B2308" s="676" t="s">
        <v>26901</v>
      </c>
      <c r="C2308" s="676" t="s">
        <v>31</v>
      </c>
      <c r="D2308" s="116" t="s">
        <v>67613</v>
      </c>
    </row>
    <row r="2309" spans="1:4" ht="13.5">
      <c r="A2309" s="676" t="s">
        <v>26902</v>
      </c>
      <c r="B2309" s="676" t="s">
        <v>26903</v>
      </c>
      <c r="C2309" s="676" t="s">
        <v>31</v>
      </c>
      <c r="D2309" s="116" t="s">
        <v>67614</v>
      </c>
    </row>
    <row r="2310" spans="1:4" ht="13.5">
      <c r="A2310" s="676" t="s">
        <v>26904</v>
      </c>
      <c r="B2310" s="676" t="s">
        <v>26905</v>
      </c>
      <c r="C2310" s="676" t="s">
        <v>31</v>
      </c>
      <c r="D2310" s="116" t="s">
        <v>67615</v>
      </c>
    </row>
    <row r="2311" spans="1:4" ht="13.5">
      <c r="A2311" s="676" t="s">
        <v>26906</v>
      </c>
      <c r="B2311" s="676" t="s">
        <v>26907</v>
      </c>
      <c r="C2311" s="676" t="s">
        <v>31</v>
      </c>
      <c r="D2311" s="116" t="s">
        <v>67616</v>
      </c>
    </row>
    <row r="2312" spans="1:4" ht="13.5">
      <c r="A2312" s="676" t="s">
        <v>26908</v>
      </c>
      <c r="B2312" s="676" t="s">
        <v>26909</v>
      </c>
      <c r="C2312" s="676" t="s">
        <v>31</v>
      </c>
      <c r="D2312" s="116" t="s">
        <v>67617</v>
      </c>
    </row>
    <row r="2313" spans="1:4" ht="13.5">
      <c r="A2313" s="676" t="s">
        <v>26910</v>
      </c>
      <c r="B2313" s="676" t="s">
        <v>26911</v>
      </c>
      <c r="C2313" s="676" t="s">
        <v>31</v>
      </c>
      <c r="D2313" s="116" t="s">
        <v>67618</v>
      </c>
    </row>
    <row r="2314" spans="1:4" ht="13.5">
      <c r="A2314" s="676" t="s">
        <v>26912</v>
      </c>
      <c r="B2314" s="676" t="s">
        <v>26913</v>
      </c>
      <c r="C2314" s="676" t="s">
        <v>31</v>
      </c>
      <c r="D2314" s="116" t="s">
        <v>67619</v>
      </c>
    </row>
    <row r="2315" spans="1:4" ht="13.5">
      <c r="A2315" s="676" t="s">
        <v>26914</v>
      </c>
      <c r="B2315" s="676" t="s">
        <v>26915</v>
      </c>
      <c r="C2315" s="676" t="s">
        <v>31</v>
      </c>
      <c r="D2315" s="116" t="s">
        <v>67620</v>
      </c>
    </row>
    <row r="2316" spans="1:4" ht="13.5">
      <c r="A2316" s="676" t="s">
        <v>26916</v>
      </c>
      <c r="B2316" s="676" t="s">
        <v>26917</v>
      </c>
      <c r="C2316" s="676" t="s">
        <v>31</v>
      </c>
      <c r="D2316" s="116" t="s">
        <v>67621</v>
      </c>
    </row>
    <row r="2317" spans="1:4" ht="13.5">
      <c r="A2317" s="676" t="s">
        <v>26918</v>
      </c>
      <c r="B2317" s="676" t="s">
        <v>26919</v>
      </c>
      <c r="C2317" s="676" t="s">
        <v>31</v>
      </c>
      <c r="D2317" s="116" t="s">
        <v>67622</v>
      </c>
    </row>
    <row r="2318" spans="1:4" ht="13.5">
      <c r="A2318" s="676" t="s">
        <v>26920</v>
      </c>
      <c r="B2318" s="676" t="s">
        <v>26921</v>
      </c>
      <c r="C2318" s="676" t="s">
        <v>31</v>
      </c>
      <c r="D2318" s="116" t="s">
        <v>67623</v>
      </c>
    </row>
    <row r="2319" spans="1:4" ht="13.5">
      <c r="A2319" s="676" t="s">
        <v>26922</v>
      </c>
      <c r="B2319" s="676" t="s">
        <v>26923</v>
      </c>
      <c r="C2319" s="676" t="s">
        <v>31</v>
      </c>
      <c r="D2319" s="116" t="s">
        <v>67624</v>
      </c>
    </row>
    <row r="2320" spans="1:4" ht="13.5">
      <c r="A2320" s="676" t="s">
        <v>26924</v>
      </c>
      <c r="B2320" s="676" t="s">
        <v>26925</v>
      </c>
      <c r="C2320" s="676" t="s">
        <v>31</v>
      </c>
      <c r="D2320" s="116" t="s">
        <v>67625</v>
      </c>
    </row>
    <row r="2321" spans="1:4" ht="13.5">
      <c r="A2321" s="676" t="s">
        <v>26926</v>
      </c>
      <c r="B2321" s="676" t="s">
        <v>26927</v>
      </c>
      <c r="C2321" s="676" t="s">
        <v>31</v>
      </c>
      <c r="D2321" s="116" t="s">
        <v>67626</v>
      </c>
    </row>
    <row r="2322" spans="1:4" ht="13.5">
      <c r="A2322" s="676" t="s">
        <v>26928</v>
      </c>
      <c r="B2322" s="676" t="s">
        <v>26929</v>
      </c>
      <c r="C2322" s="676" t="s">
        <v>31</v>
      </c>
      <c r="D2322" s="116" t="s">
        <v>67627</v>
      </c>
    </row>
    <row r="2323" spans="1:4" ht="13.5">
      <c r="A2323" s="676" t="s">
        <v>26930</v>
      </c>
      <c r="B2323" s="676" t="s">
        <v>26931</v>
      </c>
      <c r="C2323" s="676" t="s">
        <v>31</v>
      </c>
      <c r="D2323" s="116" t="s">
        <v>67628</v>
      </c>
    </row>
    <row r="2324" spans="1:4" ht="13.5">
      <c r="A2324" s="676" t="s">
        <v>67629</v>
      </c>
      <c r="B2324" s="676" t="s">
        <v>67630</v>
      </c>
      <c r="C2324" s="676" t="s">
        <v>16</v>
      </c>
      <c r="D2324" s="116" t="s">
        <v>67631</v>
      </c>
    </row>
    <row r="2325" spans="1:4" ht="13.5">
      <c r="A2325" s="676" t="s">
        <v>67632</v>
      </c>
      <c r="B2325" s="676" t="s">
        <v>67633</v>
      </c>
      <c r="C2325" s="676" t="s">
        <v>16</v>
      </c>
      <c r="D2325" s="116" t="s">
        <v>67634</v>
      </c>
    </row>
    <row r="2326" spans="1:4" ht="13.5">
      <c r="A2326" s="676" t="s">
        <v>67635</v>
      </c>
      <c r="B2326" s="676" t="s">
        <v>67636</v>
      </c>
      <c r="C2326" s="676" t="s">
        <v>31</v>
      </c>
      <c r="D2326" s="116" t="s">
        <v>67637</v>
      </c>
    </row>
    <row r="2327" spans="1:4" ht="13.5">
      <c r="A2327" s="676" t="s">
        <v>67638</v>
      </c>
      <c r="B2327" s="676" t="s">
        <v>67639</v>
      </c>
      <c r="C2327" s="676" t="s">
        <v>31</v>
      </c>
      <c r="D2327" s="116" t="s">
        <v>67640</v>
      </c>
    </row>
    <row r="2328" spans="1:4" ht="13.5">
      <c r="A2328" s="676" t="s">
        <v>26932</v>
      </c>
      <c r="B2328" s="676" t="s">
        <v>26933</v>
      </c>
      <c r="C2328" s="676" t="s">
        <v>58</v>
      </c>
      <c r="D2328" s="116" t="s">
        <v>64110</v>
      </c>
    </row>
    <row r="2329" spans="1:4" ht="13.5">
      <c r="A2329" s="676" t="s">
        <v>26934</v>
      </c>
      <c r="B2329" s="676" t="s">
        <v>26935</v>
      </c>
      <c r="C2329" s="676" t="s">
        <v>58</v>
      </c>
      <c r="D2329" s="116" t="s">
        <v>54240</v>
      </c>
    </row>
    <row r="2330" spans="1:4" ht="13.5">
      <c r="A2330" s="676" t="s">
        <v>26936</v>
      </c>
      <c r="B2330" s="676" t="s">
        <v>26937</v>
      </c>
      <c r="C2330" s="676" t="s">
        <v>58</v>
      </c>
      <c r="D2330" s="116" t="s">
        <v>65650</v>
      </c>
    </row>
    <row r="2331" spans="1:4" ht="13.5">
      <c r="A2331" s="676" t="s">
        <v>26938</v>
      </c>
      <c r="B2331" s="676" t="s">
        <v>26939</v>
      </c>
      <c r="C2331" s="676" t="s">
        <v>58</v>
      </c>
      <c r="D2331" s="116" t="s">
        <v>53852</v>
      </c>
    </row>
    <row r="2332" spans="1:4" ht="13.5">
      <c r="A2332" s="676" t="s">
        <v>26940</v>
      </c>
      <c r="B2332" s="676" t="s">
        <v>26941</v>
      </c>
      <c r="C2332" s="676" t="s">
        <v>58</v>
      </c>
      <c r="D2332" s="116" t="s">
        <v>67641</v>
      </c>
    </row>
    <row r="2333" spans="1:4" ht="13.5">
      <c r="A2333" s="676" t="s">
        <v>26942</v>
      </c>
      <c r="B2333" s="676" t="s">
        <v>26943</v>
      </c>
      <c r="C2333" s="676" t="s">
        <v>58</v>
      </c>
      <c r="D2333" s="116" t="s">
        <v>54914</v>
      </c>
    </row>
    <row r="2334" spans="1:4" ht="13.5">
      <c r="A2334" s="676" t="s">
        <v>26944</v>
      </c>
      <c r="B2334" s="676" t="s">
        <v>26945</v>
      </c>
      <c r="C2334" s="676" t="s">
        <v>58</v>
      </c>
      <c r="D2334" s="116" t="s">
        <v>67642</v>
      </c>
    </row>
    <row r="2335" spans="1:4" ht="13.5">
      <c r="A2335" s="676" t="s">
        <v>26946</v>
      </c>
      <c r="B2335" s="676" t="s">
        <v>26947</v>
      </c>
      <c r="C2335" s="676" t="s">
        <v>58</v>
      </c>
      <c r="D2335" s="116" t="s">
        <v>67643</v>
      </c>
    </row>
    <row r="2336" spans="1:4" ht="13.5">
      <c r="A2336" s="676" t="s">
        <v>26948</v>
      </c>
      <c r="B2336" s="676" t="s">
        <v>26949</v>
      </c>
      <c r="C2336" s="676" t="s">
        <v>58</v>
      </c>
      <c r="D2336" s="116" t="s">
        <v>58834</v>
      </c>
    </row>
    <row r="2337" spans="1:4" ht="13.5">
      <c r="A2337" s="676" t="s">
        <v>26950</v>
      </c>
      <c r="B2337" s="676" t="s">
        <v>26951</v>
      </c>
      <c r="C2337" s="676" t="s">
        <v>58</v>
      </c>
      <c r="D2337" s="116" t="s">
        <v>67644</v>
      </c>
    </row>
    <row r="2338" spans="1:4" ht="13.5">
      <c r="A2338" s="676" t="s">
        <v>26952</v>
      </c>
      <c r="B2338" s="676" t="s">
        <v>26953</v>
      </c>
      <c r="C2338" s="676" t="s">
        <v>58</v>
      </c>
      <c r="D2338" s="116" t="s">
        <v>67645</v>
      </c>
    </row>
    <row r="2339" spans="1:4" ht="13.5">
      <c r="A2339" s="676" t="s">
        <v>26954</v>
      </c>
      <c r="B2339" s="676" t="s">
        <v>26955</v>
      </c>
      <c r="C2339" s="676" t="s">
        <v>58</v>
      </c>
      <c r="D2339" s="116" t="s">
        <v>67646</v>
      </c>
    </row>
    <row r="2340" spans="1:4" ht="13.5">
      <c r="A2340" s="676" t="s">
        <v>26956</v>
      </c>
      <c r="B2340" s="676" t="s">
        <v>26957</v>
      </c>
      <c r="C2340" s="676" t="s">
        <v>58</v>
      </c>
      <c r="D2340" s="116" t="s">
        <v>54841</v>
      </c>
    </row>
    <row r="2341" spans="1:4" ht="13.5">
      <c r="A2341" s="676" t="s">
        <v>26958</v>
      </c>
      <c r="B2341" s="676" t="s">
        <v>26959</v>
      </c>
      <c r="C2341" s="676" t="s">
        <v>58</v>
      </c>
      <c r="D2341" s="116" t="s">
        <v>67647</v>
      </c>
    </row>
    <row r="2342" spans="1:4" ht="13.5">
      <c r="A2342" s="676" t="s">
        <v>26960</v>
      </c>
      <c r="B2342" s="676" t="s">
        <v>26961</v>
      </c>
      <c r="C2342" s="676" t="s">
        <v>58</v>
      </c>
      <c r="D2342" s="116" t="s">
        <v>67648</v>
      </c>
    </row>
    <row r="2343" spans="1:4" ht="13.5">
      <c r="A2343" s="676" t="s">
        <v>26962</v>
      </c>
      <c r="B2343" s="676" t="s">
        <v>26963</v>
      </c>
      <c r="C2343" s="676" t="s">
        <v>58</v>
      </c>
      <c r="D2343" s="116" t="s">
        <v>67649</v>
      </c>
    </row>
    <row r="2344" spans="1:4" ht="13.5">
      <c r="A2344" s="676" t="s">
        <v>26964</v>
      </c>
      <c r="B2344" s="676" t="s">
        <v>26965</v>
      </c>
      <c r="C2344" s="676" t="s">
        <v>58</v>
      </c>
      <c r="D2344" s="116" t="s">
        <v>67650</v>
      </c>
    </row>
    <row r="2345" spans="1:4" ht="13.5">
      <c r="A2345" s="676" t="s">
        <v>26966</v>
      </c>
      <c r="B2345" s="676" t="s">
        <v>26967</v>
      </c>
      <c r="C2345" s="676" t="s">
        <v>58</v>
      </c>
      <c r="D2345" s="116" t="s">
        <v>33526</v>
      </c>
    </row>
    <row r="2346" spans="1:4" ht="13.5">
      <c r="A2346" s="676" t="s">
        <v>26968</v>
      </c>
      <c r="B2346" s="676" t="s">
        <v>26969</v>
      </c>
      <c r="C2346" s="676" t="s">
        <v>58</v>
      </c>
      <c r="D2346" s="116" t="s">
        <v>66352</v>
      </c>
    </row>
    <row r="2347" spans="1:4" ht="13.5">
      <c r="A2347" s="676" t="s">
        <v>26971</v>
      </c>
      <c r="B2347" s="676" t="s">
        <v>26972</v>
      </c>
      <c r="C2347" s="676" t="s">
        <v>58</v>
      </c>
      <c r="D2347" s="116" t="s">
        <v>53851</v>
      </c>
    </row>
    <row r="2348" spans="1:4" ht="13.5">
      <c r="A2348" s="676" t="s">
        <v>26973</v>
      </c>
      <c r="B2348" s="676" t="s">
        <v>26974</v>
      </c>
      <c r="C2348" s="676" t="s">
        <v>58</v>
      </c>
      <c r="D2348" s="116" t="s">
        <v>65624</v>
      </c>
    </row>
    <row r="2349" spans="1:4" ht="13.5">
      <c r="A2349" s="676" t="s">
        <v>26975</v>
      </c>
      <c r="B2349" s="676" t="s">
        <v>26976</v>
      </c>
      <c r="C2349" s="676" t="s">
        <v>58</v>
      </c>
      <c r="D2349" s="116" t="s">
        <v>67651</v>
      </c>
    </row>
    <row r="2350" spans="1:4" ht="13.5">
      <c r="A2350" s="676" t="s">
        <v>26977</v>
      </c>
      <c r="B2350" s="676" t="s">
        <v>26978</v>
      </c>
      <c r="C2350" s="676" t="s">
        <v>58</v>
      </c>
      <c r="D2350" s="116" t="s">
        <v>30623</v>
      </c>
    </row>
    <row r="2351" spans="1:4" ht="13.5">
      <c r="A2351" s="676" t="s">
        <v>26979</v>
      </c>
      <c r="B2351" s="676" t="s">
        <v>26980</v>
      </c>
      <c r="C2351" s="676" t="s">
        <v>58</v>
      </c>
      <c r="D2351" s="116" t="s">
        <v>33825</v>
      </c>
    </row>
    <row r="2352" spans="1:4" ht="13.5">
      <c r="A2352" s="676" t="s">
        <v>26981</v>
      </c>
      <c r="B2352" s="676" t="s">
        <v>26982</v>
      </c>
      <c r="C2352" s="676" t="s">
        <v>58</v>
      </c>
      <c r="D2352" s="116" t="s">
        <v>59521</v>
      </c>
    </row>
    <row r="2353" spans="1:4" ht="13.5">
      <c r="A2353" s="676" t="s">
        <v>26984</v>
      </c>
      <c r="B2353" s="676" t="s">
        <v>26985</v>
      </c>
      <c r="C2353" s="676" t="s">
        <v>31</v>
      </c>
      <c r="D2353" s="116" t="s">
        <v>67652</v>
      </c>
    </row>
    <row r="2354" spans="1:4" ht="13.5">
      <c r="A2354" s="676" t="s">
        <v>26986</v>
      </c>
      <c r="B2354" s="676" t="s">
        <v>26987</v>
      </c>
      <c r="C2354" s="676" t="s">
        <v>31</v>
      </c>
      <c r="D2354" s="116" t="s">
        <v>67653</v>
      </c>
    </row>
    <row r="2355" spans="1:4" ht="13.5">
      <c r="A2355" s="676" t="s">
        <v>26988</v>
      </c>
      <c r="B2355" s="676" t="s">
        <v>26989</v>
      </c>
      <c r="C2355" s="676" t="s">
        <v>31</v>
      </c>
      <c r="D2355" s="116" t="s">
        <v>67654</v>
      </c>
    </row>
    <row r="2356" spans="1:4" ht="13.5">
      <c r="A2356" s="676" t="s">
        <v>26990</v>
      </c>
      <c r="B2356" s="676" t="s">
        <v>26991</v>
      </c>
      <c r="C2356" s="676" t="s">
        <v>31</v>
      </c>
      <c r="D2356" s="116" t="s">
        <v>67655</v>
      </c>
    </row>
    <row r="2357" spans="1:4" ht="13.5">
      <c r="A2357" s="676" t="s">
        <v>26992</v>
      </c>
      <c r="B2357" s="676" t="s">
        <v>26993</v>
      </c>
      <c r="C2357" s="676" t="s">
        <v>31</v>
      </c>
      <c r="D2357" s="116" t="s">
        <v>67656</v>
      </c>
    </row>
    <row r="2358" spans="1:4" ht="13.5">
      <c r="A2358" s="676" t="s">
        <v>26994</v>
      </c>
      <c r="B2358" s="676" t="s">
        <v>26995</v>
      </c>
      <c r="C2358" s="676" t="s">
        <v>31</v>
      </c>
      <c r="D2358" s="116" t="s">
        <v>67657</v>
      </c>
    </row>
    <row r="2359" spans="1:4" ht="13.5">
      <c r="A2359" s="676" t="s">
        <v>26996</v>
      </c>
      <c r="B2359" s="676" t="s">
        <v>26997</v>
      </c>
      <c r="C2359" s="676" t="s">
        <v>31</v>
      </c>
      <c r="D2359" s="116" t="s">
        <v>67658</v>
      </c>
    </row>
    <row r="2360" spans="1:4" ht="13.5">
      <c r="A2360" s="676" t="s">
        <v>26998</v>
      </c>
      <c r="B2360" s="676" t="s">
        <v>26999</v>
      </c>
      <c r="C2360" s="676" t="s">
        <v>31</v>
      </c>
      <c r="D2360" s="116" t="s">
        <v>67659</v>
      </c>
    </row>
    <row r="2361" spans="1:4" ht="13.5">
      <c r="A2361" s="676" t="s">
        <v>27000</v>
      </c>
      <c r="B2361" s="676" t="s">
        <v>27001</v>
      </c>
      <c r="C2361" s="676" t="s">
        <v>31</v>
      </c>
      <c r="D2361" s="116" t="s">
        <v>67660</v>
      </c>
    </row>
    <row r="2362" spans="1:4" ht="13.5">
      <c r="A2362" s="676" t="s">
        <v>27002</v>
      </c>
      <c r="B2362" s="676" t="s">
        <v>27003</v>
      </c>
      <c r="C2362" s="676" t="s">
        <v>31</v>
      </c>
      <c r="D2362" s="116" t="s">
        <v>67661</v>
      </c>
    </row>
    <row r="2363" spans="1:4" ht="13.5">
      <c r="A2363" s="676" t="s">
        <v>27004</v>
      </c>
      <c r="B2363" s="676" t="s">
        <v>27005</v>
      </c>
      <c r="C2363" s="676" t="s">
        <v>31</v>
      </c>
      <c r="D2363" s="116" t="s">
        <v>67662</v>
      </c>
    </row>
    <row r="2364" spans="1:4" ht="13.5">
      <c r="A2364" s="676" t="s">
        <v>27006</v>
      </c>
      <c r="B2364" s="676" t="s">
        <v>27007</v>
      </c>
      <c r="C2364" s="676" t="s">
        <v>31</v>
      </c>
      <c r="D2364" s="116" t="s">
        <v>67663</v>
      </c>
    </row>
    <row r="2365" spans="1:4" ht="13.5">
      <c r="A2365" s="676" t="s">
        <v>27008</v>
      </c>
      <c r="B2365" s="676" t="s">
        <v>27009</v>
      </c>
      <c r="C2365" s="676" t="s">
        <v>31</v>
      </c>
      <c r="D2365" s="116" t="s">
        <v>67664</v>
      </c>
    </row>
    <row r="2366" spans="1:4" ht="13.5">
      <c r="A2366" s="676" t="s">
        <v>27010</v>
      </c>
      <c r="B2366" s="676" t="s">
        <v>27011</v>
      </c>
      <c r="C2366" s="676" t="s">
        <v>31</v>
      </c>
      <c r="D2366" s="116" t="s">
        <v>67665</v>
      </c>
    </row>
    <row r="2367" spans="1:4" ht="13.5">
      <c r="A2367" s="676" t="s">
        <v>27012</v>
      </c>
      <c r="B2367" s="676" t="s">
        <v>27013</v>
      </c>
      <c r="C2367" s="676" t="s">
        <v>31</v>
      </c>
      <c r="D2367" s="116" t="s">
        <v>67666</v>
      </c>
    </row>
    <row r="2368" spans="1:4" ht="13.5">
      <c r="A2368" s="676" t="s">
        <v>27014</v>
      </c>
      <c r="B2368" s="676" t="s">
        <v>27015</v>
      </c>
      <c r="C2368" s="676" t="s">
        <v>16</v>
      </c>
      <c r="D2368" s="116" t="s">
        <v>62247</v>
      </c>
    </row>
    <row r="2369" spans="1:4" ht="13.5">
      <c r="A2369" s="676" t="s">
        <v>27016</v>
      </c>
      <c r="B2369" s="676" t="s">
        <v>27017</v>
      </c>
      <c r="C2369" s="676" t="s">
        <v>16</v>
      </c>
      <c r="D2369" s="116" t="s">
        <v>67667</v>
      </c>
    </row>
    <row r="2370" spans="1:4" ht="13.5">
      <c r="A2370" s="676" t="s">
        <v>27018</v>
      </c>
      <c r="B2370" s="676" t="s">
        <v>27019</v>
      </c>
      <c r="C2370" s="676" t="s">
        <v>16</v>
      </c>
      <c r="D2370" s="116" t="s">
        <v>67668</v>
      </c>
    </row>
    <row r="2371" spans="1:4" ht="13.5">
      <c r="A2371" s="676" t="s">
        <v>27020</v>
      </c>
      <c r="B2371" s="676" t="s">
        <v>27021</v>
      </c>
      <c r="C2371" s="676" t="s">
        <v>16</v>
      </c>
      <c r="D2371" s="116" t="s">
        <v>67669</v>
      </c>
    </row>
    <row r="2372" spans="1:4" ht="13.5">
      <c r="A2372" s="676" t="s">
        <v>27022</v>
      </c>
      <c r="B2372" s="676" t="s">
        <v>27023</v>
      </c>
      <c r="C2372" s="676" t="s">
        <v>16</v>
      </c>
      <c r="D2372" s="116" t="s">
        <v>55058</v>
      </c>
    </row>
    <row r="2373" spans="1:4" ht="13.5">
      <c r="A2373" s="676" t="s">
        <v>27024</v>
      </c>
      <c r="B2373" s="676" t="s">
        <v>27025</v>
      </c>
      <c r="C2373" s="676" t="s">
        <v>16</v>
      </c>
      <c r="D2373" s="116" t="s">
        <v>67670</v>
      </c>
    </row>
    <row r="2374" spans="1:4" ht="13.5">
      <c r="A2374" s="676" t="s">
        <v>27026</v>
      </c>
      <c r="B2374" s="676" t="s">
        <v>27027</v>
      </c>
      <c r="C2374" s="676" t="s">
        <v>16</v>
      </c>
      <c r="D2374" s="116" t="s">
        <v>67671</v>
      </c>
    </row>
    <row r="2375" spans="1:4" ht="13.5">
      <c r="A2375" s="676" t="s">
        <v>27028</v>
      </c>
      <c r="B2375" s="676" t="s">
        <v>27029</v>
      </c>
      <c r="C2375" s="676" t="s">
        <v>16</v>
      </c>
      <c r="D2375" s="116" t="s">
        <v>67672</v>
      </c>
    </row>
    <row r="2376" spans="1:4" ht="13.5">
      <c r="A2376" s="676" t="s">
        <v>27030</v>
      </c>
      <c r="B2376" s="676" t="s">
        <v>27031</v>
      </c>
      <c r="C2376" s="676" t="s">
        <v>16</v>
      </c>
      <c r="D2376" s="116" t="s">
        <v>67673</v>
      </c>
    </row>
    <row r="2377" spans="1:4" ht="13.5">
      <c r="A2377" s="676" t="s">
        <v>27032</v>
      </c>
      <c r="B2377" s="676" t="s">
        <v>27033</v>
      </c>
      <c r="C2377" s="676" t="s">
        <v>16</v>
      </c>
      <c r="D2377" s="116" t="s">
        <v>67674</v>
      </c>
    </row>
    <row r="2378" spans="1:4" ht="13.5">
      <c r="A2378" s="676" t="s">
        <v>27034</v>
      </c>
      <c r="B2378" s="676" t="s">
        <v>27035</v>
      </c>
      <c r="C2378" s="676" t="s">
        <v>16</v>
      </c>
      <c r="D2378" s="116" t="s">
        <v>67675</v>
      </c>
    </row>
    <row r="2379" spans="1:4" ht="13.5">
      <c r="A2379" s="676" t="s">
        <v>27036</v>
      </c>
      <c r="B2379" s="676" t="s">
        <v>27037</v>
      </c>
      <c r="C2379" s="676" t="s">
        <v>16</v>
      </c>
      <c r="D2379" s="116" t="s">
        <v>67676</v>
      </c>
    </row>
    <row r="2380" spans="1:4" ht="13.5">
      <c r="A2380" s="676" t="s">
        <v>27038</v>
      </c>
      <c r="B2380" s="676" t="s">
        <v>27039</v>
      </c>
      <c r="C2380" s="676" t="s">
        <v>58</v>
      </c>
      <c r="D2380" s="116" t="s">
        <v>67677</v>
      </c>
    </row>
    <row r="2381" spans="1:4" ht="13.5">
      <c r="A2381" s="676" t="s">
        <v>27040</v>
      </c>
      <c r="B2381" s="676" t="s">
        <v>27041</v>
      </c>
      <c r="C2381" s="676" t="s">
        <v>58</v>
      </c>
      <c r="D2381" s="116" t="s">
        <v>67678</v>
      </c>
    </row>
    <row r="2382" spans="1:4" ht="13.5">
      <c r="A2382" s="676" t="s">
        <v>27042</v>
      </c>
      <c r="B2382" s="676" t="s">
        <v>27043</v>
      </c>
      <c r="C2382" s="676" t="s">
        <v>58</v>
      </c>
      <c r="D2382" s="116" t="s">
        <v>67679</v>
      </c>
    </row>
    <row r="2383" spans="1:4" ht="13.5">
      <c r="A2383" s="676" t="s">
        <v>27044</v>
      </c>
      <c r="B2383" s="676" t="s">
        <v>27045</v>
      </c>
      <c r="C2383" s="676" t="s">
        <v>58</v>
      </c>
      <c r="D2383" s="116" t="s">
        <v>67680</v>
      </c>
    </row>
    <row r="2384" spans="1:4" ht="13.5">
      <c r="A2384" s="676" t="s">
        <v>27046</v>
      </c>
      <c r="B2384" s="676" t="s">
        <v>27047</v>
      </c>
      <c r="C2384" s="676" t="s">
        <v>58</v>
      </c>
      <c r="D2384" s="116" t="s">
        <v>67681</v>
      </c>
    </row>
    <row r="2385" spans="1:4" ht="13.5">
      <c r="A2385" s="676" t="s">
        <v>27048</v>
      </c>
      <c r="B2385" s="676" t="s">
        <v>27049</v>
      </c>
      <c r="C2385" s="676" t="s">
        <v>58</v>
      </c>
      <c r="D2385" s="116" t="s">
        <v>63096</v>
      </c>
    </row>
    <row r="2386" spans="1:4" ht="13.5">
      <c r="A2386" s="676" t="s">
        <v>27050</v>
      </c>
      <c r="B2386" s="676" t="s">
        <v>27051</v>
      </c>
      <c r="C2386" s="676" t="s">
        <v>58</v>
      </c>
      <c r="D2386" s="116" t="s">
        <v>67682</v>
      </c>
    </row>
    <row r="2387" spans="1:4" ht="13.5">
      <c r="A2387" s="676" t="s">
        <v>27052</v>
      </c>
      <c r="B2387" s="676" t="s">
        <v>27053</v>
      </c>
      <c r="C2387" s="676" t="s">
        <v>58</v>
      </c>
      <c r="D2387" s="116" t="s">
        <v>67683</v>
      </c>
    </row>
    <row r="2388" spans="1:4" ht="13.5">
      <c r="A2388" s="676" t="s">
        <v>27054</v>
      </c>
      <c r="B2388" s="676" t="s">
        <v>27055</v>
      </c>
      <c r="C2388" s="676" t="s">
        <v>58</v>
      </c>
      <c r="D2388" s="116" t="s">
        <v>67684</v>
      </c>
    </row>
    <row r="2389" spans="1:4" ht="13.5">
      <c r="A2389" s="676" t="s">
        <v>27056</v>
      </c>
      <c r="B2389" s="676" t="s">
        <v>27057</v>
      </c>
      <c r="C2389" s="676" t="s">
        <v>58</v>
      </c>
      <c r="D2389" s="116" t="s">
        <v>67685</v>
      </c>
    </row>
    <row r="2390" spans="1:4" ht="13.5">
      <c r="A2390" s="676" t="s">
        <v>27058</v>
      </c>
      <c r="B2390" s="676" t="s">
        <v>27059</v>
      </c>
      <c r="C2390" s="676" t="s">
        <v>58</v>
      </c>
      <c r="D2390" s="116" t="s">
        <v>67686</v>
      </c>
    </row>
    <row r="2391" spans="1:4" ht="13.5">
      <c r="A2391" s="676" t="s">
        <v>67687</v>
      </c>
      <c r="B2391" s="676" t="s">
        <v>67688</v>
      </c>
      <c r="C2391" s="676" t="s">
        <v>92</v>
      </c>
      <c r="D2391" s="116" t="s">
        <v>59278</v>
      </c>
    </row>
    <row r="2392" spans="1:4" ht="13.5">
      <c r="A2392" s="676" t="s">
        <v>67689</v>
      </c>
      <c r="B2392" s="676" t="s">
        <v>67690</v>
      </c>
      <c r="C2392" s="676" t="s">
        <v>92</v>
      </c>
      <c r="D2392" s="116" t="s">
        <v>57220</v>
      </c>
    </row>
    <row r="2393" spans="1:4" ht="13.5">
      <c r="A2393" s="676" t="s">
        <v>67691</v>
      </c>
      <c r="B2393" s="676" t="s">
        <v>67692</v>
      </c>
      <c r="C2393" s="676" t="s">
        <v>92</v>
      </c>
      <c r="D2393" s="116" t="s">
        <v>57457</v>
      </c>
    </row>
    <row r="2394" spans="1:4" ht="13.5">
      <c r="A2394" s="676" t="s">
        <v>67693</v>
      </c>
      <c r="B2394" s="676" t="s">
        <v>67694</v>
      </c>
      <c r="C2394" s="676" t="s">
        <v>92</v>
      </c>
      <c r="D2394" s="116" t="s">
        <v>30250</v>
      </c>
    </row>
    <row r="2395" spans="1:4" ht="13.5">
      <c r="A2395" s="676" t="s">
        <v>67695</v>
      </c>
      <c r="B2395" s="676" t="s">
        <v>67696</v>
      </c>
      <c r="C2395" s="676" t="s">
        <v>92</v>
      </c>
      <c r="D2395" s="116" t="s">
        <v>59355</v>
      </c>
    </row>
    <row r="2396" spans="1:4" ht="13.5">
      <c r="A2396" s="676" t="s">
        <v>67697</v>
      </c>
      <c r="B2396" s="676" t="s">
        <v>67698</v>
      </c>
      <c r="C2396" s="676" t="s">
        <v>92</v>
      </c>
      <c r="D2396" s="116" t="s">
        <v>67699</v>
      </c>
    </row>
    <row r="2397" spans="1:4" ht="13.5">
      <c r="A2397" s="676" t="s">
        <v>67700</v>
      </c>
      <c r="B2397" s="676" t="s">
        <v>67701</v>
      </c>
      <c r="C2397" s="676" t="s">
        <v>92</v>
      </c>
      <c r="D2397" s="116" t="s">
        <v>25507</v>
      </c>
    </row>
    <row r="2398" spans="1:4" ht="13.5">
      <c r="A2398" s="676" t="s">
        <v>67702</v>
      </c>
      <c r="B2398" s="676" t="s">
        <v>67703</v>
      </c>
      <c r="C2398" s="676" t="s">
        <v>92</v>
      </c>
      <c r="D2398" s="116" t="s">
        <v>33205</v>
      </c>
    </row>
    <row r="2399" spans="1:4" ht="13.5">
      <c r="A2399" s="676" t="s">
        <v>67704</v>
      </c>
      <c r="B2399" s="676" t="s">
        <v>67705</v>
      </c>
      <c r="C2399" s="676" t="s">
        <v>92</v>
      </c>
      <c r="D2399" s="116" t="s">
        <v>54531</v>
      </c>
    </row>
    <row r="2400" spans="1:4" ht="13.5">
      <c r="A2400" s="676" t="s">
        <v>67706</v>
      </c>
      <c r="B2400" s="676" t="s">
        <v>67707</v>
      </c>
      <c r="C2400" s="676" t="s">
        <v>92</v>
      </c>
      <c r="D2400" s="116" t="s">
        <v>57387</v>
      </c>
    </row>
    <row r="2401" spans="1:4" ht="13.5">
      <c r="A2401" s="676" t="s">
        <v>67708</v>
      </c>
      <c r="B2401" s="676" t="s">
        <v>67709</v>
      </c>
      <c r="C2401" s="676" t="s">
        <v>92</v>
      </c>
      <c r="D2401" s="116" t="s">
        <v>65516</v>
      </c>
    </row>
    <row r="2402" spans="1:4" ht="13.5">
      <c r="A2402" s="676" t="s">
        <v>67710</v>
      </c>
      <c r="B2402" s="676" t="s">
        <v>67711</v>
      </c>
      <c r="C2402" s="676" t="s">
        <v>92</v>
      </c>
      <c r="D2402" s="116" t="s">
        <v>33137</v>
      </c>
    </row>
    <row r="2403" spans="1:4" ht="13.5">
      <c r="A2403" s="676" t="s">
        <v>67712</v>
      </c>
      <c r="B2403" s="676" t="s">
        <v>67713</v>
      </c>
      <c r="C2403" s="676" t="s">
        <v>92</v>
      </c>
      <c r="D2403" s="116" t="s">
        <v>23430</v>
      </c>
    </row>
    <row r="2404" spans="1:4" ht="13.5">
      <c r="A2404" s="676" t="s">
        <v>67714</v>
      </c>
      <c r="B2404" s="676" t="s">
        <v>67715</v>
      </c>
      <c r="C2404" s="676" t="s">
        <v>92</v>
      </c>
      <c r="D2404" s="116" t="s">
        <v>53859</v>
      </c>
    </row>
    <row r="2405" spans="1:4" ht="13.5">
      <c r="A2405" s="676" t="s">
        <v>67716</v>
      </c>
      <c r="B2405" s="676" t="s">
        <v>67717</v>
      </c>
      <c r="C2405" s="676" t="s">
        <v>92</v>
      </c>
      <c r="D2405" s="116" t="s">
        <v>24464</v>
      </c>
    </row>
    <row r="2406" spans="1:4" ht="13.5">
      <c r="A2406" s="676" t="s">
        <v>67718</v>
      </c>
      <c r="B2406" s="676" t="s">
        <v>67719</v>
      </c>
      <c r="C2406" s="676" t="s">
        <v>92</v>
      </c>
      <c r="D2406" s="116" t="s">
        <v>33608</v>
      </c>
    </row>
    <row r="2407" spans="1:4" ht="13.5">
      <c r="A2407" s="676" t="s">
        <v>27060</v>
      </c>
      <c r="B2407" s="676" t="s">
        <v>27061</v>
      </c>
      <c r="C2407" s="676" t="s">
        <v>16</v>
      </c>
      <c r="D2407" s="116" t="s">
        <v>54138</v>
      </c>
    </row>
    <row r="2408" spans="1:4" ht="13.5">
      <c r="A2408" s="676" t="s">
        <v>27062</v>
      </c>
      <c r="B2408" s="676" t="s">
        <v>27063</v>
      </c>
      <c r="C2408" s="676" t="s">
        <v>16</v>
      </c>
      <c r="D2408" s="116" t="s">
        <v>54241</v>
      </c>
    </row>
    <row r="2409" spans="1:4" ht="13.5">
      <c r="A2409" s="676" t="s">
        <v>27064</v>
      </c>
      <c r="B2409" s="676" t="s">
        <v>27065</v>
      </c>
      <c r="C2409" s="676" t="s">
        <v>16</v>
      </c>
      <c r="D2409" s="116" t="s">
        <v>67720</v>
      </c>
    </row>
    <row r="2410" spans="1:4" ht="13.5">
      <c r="A2410" s="676" t="s">
        <v>27066</v>
      </c>
      <c r="B2410" s="676" t="s">
        <v>54322</v>
      </c>
      <c r="C2410" s="676" t="s">
        <v>16</v>
      </c>
      <c r="D2410" s="116" t="s">
        <v>67721</v>
      </c>
    </row>
    <row r="2411" spans="1:4" ht="13.5">
      <c r="A2411" s="676" t="s">
        <v>27067</v>
      </c>
      <c r="B2411" s="676" t="s">
        <v>54324</v>
      </c>
      <c r="C2411" s="676" t="s">
        <v>16</v>
      </c>
      <c r="D2411" s="116" t="s">
        <v>67722</v>
      </c>
    </row>
    <row r="2412" spans="1:4" ht="13.5">
      <c r="A2412" s="676" t="s">
        <v>27068</v>
      </c>
      <c r="B2412" s="676" t="s">
        <v>54325</v>
      </c>
      <c r="C2412" s="676" t="s">
        <v>6</v>
      </c>
      <c r="D2412" s="116" t="s">
        <v>33608</v>
      </c>
    </row>
    <row r="2413" spans="1:4" ht="13.5">
      <c r="A2413" s="676" t="s">
        <v>27069</v>
      </c>
      <c r="B2413" s="676" t="s">
        <v>27070</v>
      </c>
      <c r="C2413" s="676" t="s">
        <v>58</v>
      </c>
      <c r="D2413" s="116" t="s">
        <v>53897</v>
      </c>
    </row>
    <row r="2414" spans="1:4" ht="13.5">
      <c r="A2414" s="676" t="s">
        <v>27072</v>
      </c>
      <c r="B2414" s="676" t="s">
        <v>27073</v>
      </c>
      <c r="C2414" s="676" t="s">
        <v>16</v>
      </c>
      <c r="D2414" s="116" t="s">
        <v>54872</v>
      </c>
    </row>
    <row r="2415" spans="1:4" ht="13.5">
      <c r="A2415" s="676" t="s">
        <v>27074</v>
      </c>
      <c r="B2415" s="676" t="s">
        <v>27075</v>
      </c>
      <c r="C2415" s="676" t="s">
        <v>16</v>
      </c>
      <c r="D2415" s="116" t="s">
        <v>67723</v>
      </c>
    </row>
    <row r="2416" spans="1:4" ht="13.5">
      <c r="A2416" s="676" t="s">
        <v>67724</v>
      </c>
      <c r="B2416" s="676" t="s">
        <v>67725</v>
      </c>
      <c r="C2416" s="676" t="s">
        <v>16</v>
      </c>
      <c r="D2416" s="116" t="s">
        <v>54728</v>
      </c>
    </row>
    <row r="2417" spans="1:4" ht="13.5">
      <c r="A2417" s="676" t="s">
        <v>67726</v>
      </c>
      <c r="B2417" s="676" t="s">
        <v>67727</v>
      </c>
      <c r="C2417" s="676" t="s">
        <v>16</v>
      </c>
      <c r="D2417" s="116" t="s">
        <v>67728</v>
      </c>
    </row>
    <row r="2418" spans="1:4" ht="13.5">
      <c r="A2418" s="676" t="s">
        <v>27076</v>
      </c>
      <c r="B2418" s="676" t="s">
        <v>27077</v>
      </c>
      <c r="C2418" s="676" t="s">
        <v>16</v>
      </c>
      <c r="D2418" s="116" t="s">
        <v>54611</v>
      </c>
    </row>
    <row r="2419" spans="1:4" ht="13.5">
      <c r="A2419" s="676" t="s">
        <v>27078</v>
      </c>
      <c r="B2419" s="676" t="s">
        <v>27079</v>
      </c>
      <c r="C2419" s="676" t="s">
        <v>16</v>
      </c>
      <c r="D2419" s="116" t="s">
        <v>58693</v>
      </c>
    </row>
    <row r="2420" spans="1:4" ht="13.5">
      <c r="A2420" s="676" t="s">
        <v>27080</v>
      </c>
      <c r="B2420" s="676" t="s">
        <v>27081</v>
      </c>
      <c r="C2420" s="676" t="s">
        <v>16</v>
      </c>
      <c r="D2420" s="116" t="s">
        <v>66391</v>
      </c>
    </row>
    <row r="2421" spans="1:4" ht="13.5">
      <c r="A2421" s="676" t="s">
        <v>27082</v>
      </c>
      <c r="B2421" s="676" t="s">
        <v>27083</v>
      </c>
      <c r="C2421" s="676" t="s">
        <v>16</v>
      </c>
      <c r="D2421" s="116" t="s">
        <v>32983</v>
      </c>
    </row>
    <row r="2422" spans="1:4" ht="13.5">
      <c r="A2422" s="676" t="s">
        <v>27084</v>
      </c>
      <c r="B2422" s="676" t="s">
        <v>27085</v>
      </c>
      <c r="C2422" s="676" t="s">
        <v>16</v>
      </c>
      <c r="D2422" s="116" t="s">
        <v>67729</v>
      </c>
    </row>
    <row r="2423" spans="1:4" ht="13.5">
      <c r="A2423" s="676" t="s">
        <v>27086</v>
      </c>
      <c r="B2423" s="676" t="s">
        <v>27087</v>
      </c>
      <c r="C2423" s="676" t="s">
        <v>16</v>
      </c>
      <c r="D2423" s="116" t="s">
        <v>33780</v>
      </c>
    </row>
    <row r="2424" spans="1:4" ht="13.5">
      <c r="A2424" s="676" t="s">
        <v>27088</v>
      </c>
      <c r="B2424" s="676" t="s">
        <v>27089</v>
      </c>
      <c r="C2424" s="676" t="s">
        <v>16</v>
      </c>
      <c r="D2424" s="116" t="s">
        <v>67730</v>
      </c>
    </row>
    <row r="2425" spans="1:4" ht="13.5">
      <c r="A2425" s="676" t="s">
        <v>27090</v>
      </c>
      <c r="B2425" s="676" t="s">
        <v>27091</v>
      </c>
      <c r="C2425" s="676" t="s">
        <v>16</v>
      </c>
      <c r="D2425" s="116" t="s">
        <v>67731</v>
      </c>
    </row>
    <row r="2426" spans="1:4" ht="13.5">
      <c r="A2426" s="676" t="s">
        <v>27092</v>
      </c>
      <c r="B2426" s="676" t="s">
        <v>27093</v>
      </c>
      <c r="C2426" s="676" t="s">
        <v>16</v>
      </c>
      <c r="D2426" s="116" t="s">
        <v>67732</v>
      </c>
    </row>
    <row r="2427" spans="1:4" ht="13.5">
      <c r="A2427" s="676" t="s">
        <v>27094</v>
      </c>
      <c r="B2427" s="676" t="s">
        <v>27095</v>
      </c>
      <c r="C2427" s="676" t="s">
        <v>16</v>
      </c>
      <c r="D2427" s="116" t="s">
        <v>67733</v>
      </c>
    </row>
    <row r="2428" spans="1:4" ht="13.5">
      <c r="A2428" s="676" t="s">
        <v>27096</v>
      </c>
      <c r="B2428" s="676" t="s">
        <v>27097</v>
      </c>
      <c r="C2428" s="676" t="s">
        <v>16</v>
      </c>
      <c r="D2428" s="116" t="s">
        <v>62706</v>
      </c>
    </row>
    <row r="2429" spans="1:4" ht="13.5">
      <c r="A2429" s="676" t="s">
        <v>27098</v>
      </c>
      <c r="B2429" s="676" t="s">
        <v>27099</v>
      </c>
      <c r="C2429" s="676" t="s">
        <v>16</v>
      </c>
      <c r="D2429" s="116" t="s">
        <v>53754</v>
      </c>
    </row>
    <row r="2430" spans="1:4" ht="13.5">
      <c r="A2430" s="676" t="s">
        <v>27100</v>
      </c>
      <c r="B2430" s="676" t="s">
        <v>27101</v>
      </c>
      <c r="C2430" s="676" t="s">
        <v>58</v>
      </c>
      <c r="D2430" s="116" t="s">
        <v>33608</v>
      </c>
    </row>
    <row r="2431" spans="1:4" ht="13.5">
      <c r="A2431" s="676" t="s">
        <v>33614</v>
      </c>
      <c r="B2431" s="676" t="s">
        <v>33615</v>
      </c>
      <c r="C2431" s="676" t="s">
        <v>58</v>
      </c>
      <c r="D2431" s="116" t="s">
        <v>54655</v>
      </c>
    </row>
    <row r="2432" spans="1:4" ht="13.5">
      <c r="A2432" s="676" t="s">
        <v>27102</v>
      </c>
      <c r="B2432" s="676" t="s">
        <v>27103</v>
      </c>
      <c r="C2432" s="676" t="s">
        <v>58</v>
      </c>
      <c r="D2432" s="116" t="s">
        <v>60122</v>
      </c>
    </row>
    <row r="2433" spans="1:4" ht="13.5">
      <c r="A2433" s="676" t="s">
        <v>33616</v>
      </c>
      <c r="B2433" s="676" t="s">
        <v>33617</v>
      </c>
      <c r="C2433" s="676" t="s">
        <v>58</v>
      </c>
      <c r="D2433" s="116" t="s">
        <v>32987</v>
      </c>
    </row>
    <row r="2434" spans="1:4" ht="13.5">
      <c r="A2434" s="676" t="s">
        <v>27105</v>
      </c>
      <c r="B2434" s="676" t="s">
        <v>27106</v>
      </c>
      <c r="C2434" s="676" t="s">
        <v>58</v>
      </c>
      <c r="D2434" s="116" t="s">
        <v>23535</v>
      </c>
    </row>
    <row r="2435" spans="1:4" ht="13.5">
      <c r="A2435" s="676" t="s">
        <v>33618</v>
      </c>
      <c r="B2435" s="676" t="s">
        <v>33619</v>
      </c>
      <c r="C2435" s="676" t="s">
        <v>58</v>
      </c>
      <c r="D2435" s="116" t="s">
        <v>33169</v>
      </c>
    </row>
    <row r="2436" spans="1:4" ht="13.5">
      <c r="A2436" s="676" t="s">
        <v>33620</v>
      </c>
      <c r="B2436" s="676" t="s">
        <v>33621</v>
      </c>
      <c r="C2436" s="676" t="s">
        <v>58</v>
      </c>
      <c r="D2436" s="116" t="s">
        <v>54755</v>
      </c>
    </row>
    <row r="2437" spans="1:4" ht="13.5">
      <c r="A2437" s="676" t="s">
        <v>33622</v>
      </c>
      <c r="B2437" s="676" t="s">
        <v>33623</v>
      </c>
      <c r="C2437" s="676" t="s">
        <v>58</v>
      </c>
      <c r="D2437" s="116" t="s">
        <v>32989</v>
      </c>
    </row>
    <row r="2438" spans="1:4" ht="13.5">
      <c r="A2438" s="676" t="s">
        <v>33624</v>
      </c>
      <c r="B2438" s="676" t="s">
        <v>33625</v>
      </c>
      <c r="C2438" s="676" t="s">
        <v>58</v>
      </c>
      <c r="D2438" s="116" t="s">
        <v>33271</v>
      </c>
    </row>
    <row r="2439" spans="1:4" ht="13.5">
      <c r="A2439" s="676" t="s">
        <v>27107</v>
      </c>
      <c r="B2439" s="676" t="s">
        <v>27108</v>
      </c>
      <c r="C2439" s="676" t="s">
        <v>58</v>
      </c>
      <c r="D2439" s="116" t="s">
        <v>33027</v>
      </c>
    </row>
    <row r="2440" spans="1:4" ht="13.5">
      <c r="A2440" s="676" t="s">
        <v>33626</v>
      </c>
      <c r="B2440" s="676" t="s">
        <v>33627</v>
      </c>
      <c r="C2440" s="676" t="s">
        <v>58</v>
      </c>
      <c r="D2440" s="116" t="s">
        <v>26722</v>
      </c>
    </row>
    <row r="2441" spans="1:4" ht="13.5">
      <c r="A2441" s="676" t="s">
        <v>27109</v>
      </c>
      <c r="B2441" s="676" t="s">
        <v>27110</v>
      </c>
      <c r="C2441" s="676" t="s">
        <v>58</v>
      </c>
      <c r="D2441" s="116" t="s">
        <v>32932</v>
      </c>
    </row>
    <row r="2442" spans="1:4" ht="13.5">
      <c r="A2442" s="676" t="s">
        <v>33628</v>
      </c>
      <c r="B2442" s="676" t="s">
        <v>33629</v>
      </c>
      <c r="C2442" s="676" t="s">
        <v>58</v>
      </c>
      <c r="D2442" s="116" t="s">
        <v>24849</v>
      </c>
    </row>
    <row r="2443" spans="1:4" ht="13.5">
      <c r="A2443" s="676" t="s">
        <v>27112</v>
      </c>
      <c r="B2443" s="676" t="s">
        <v>27113</v>
      </c>
      <c r="C2443" s="676" t="s">
        <v>58</v>
      </c>
      <c r="D2443" s="116" t="s">
        <v>67734</v>
      </c>
    </row>
    <row r="2444" spans="1:4" ht="13.5">
      <c r="A2444" s="676" t="s">
        <v>33630</v>
      </c>
      <c r="B2444" s="676" t="s">
        <v>33631</v>
      </c>
      <c r="C2444" s="676" t="s">
        <v>58</v>
      </c>
      <c r="D2444" s="116" t="s">
        <v>54328</v>
      </c>
    </row>
    <row r="2445" spans="1:4" ht="13.5">
      <c r="A2445" s="676" t="s">
        <v>33632</v>
      </c>
      <c r="B2445" s="676" t="s">
        <v>33633</v>
      </c>
      <c r="C2445" s="676" t="s">
        <v>58</v>
      </c>
      <c r="D2445" s="116" t="s">
        <v>54374</v>
      </c>
    </row>
    <row r="2446" spans="1:4" ht="13.5">
      <c r="A2446" s="676" t="s">
        <v>33634</v>
      </c>
      <c r="B2446" s="676" t="s">
        <v>33635</v>
      </c>
      <c r="C2446" s="676" t="s">
        <v>58</v>
      </c>
      <c r="D2446" s="116" t="s">
        <v>61783</v>
      </c>
    </row>
    <row r="2447" spans="1:4" ht="13.5">
      <c r="A2447" s="676" t="s">
        <v>33636</v>
      </c>
      <c r="B2447" s="676" t="s">
        <v>33637</v>
      </c>
      <c r="C2447" s="676" t="s">
        <v>58</v>
      </c>
      <c r="D2447" s="116" t="s">
        <v>67735</v>
      </c>
    </row>
    <row r="2448" spans="1:4" ht="13.5">
      <c r="A2448" s="676" t="s">
        <v>27114</v>
      </c>
      <c r="B2448" s="676" t="s">
        <v>27115</v>
      </c>
      <c r="C2448" s="676" t="s">
        <v>58</v>
      </c>
      <c r="D2448" s="116" t="s">
        <v>58446</v>
      </c>
    </row>
    <row r="2449" spans="1:4" ht="13.5">
      <c r="A2449" s="676" t="s">
        <v>33638</v>
      </c>
      <c r="B2449" s="676" t="s">
        <v>33639</v>
      </c>
      <c r="C2449" s="676" t="s">
        <v>58</v>
      </c>
      <c r="D2449" s="116" t="s">
        <v>33137</v>
      </c>
    </row>
    <row r="2450" spans="1:4" ht="13.5">
      <c r="A2450" s="676" t="s">
        <v>27116</v>
      </c>
      <c r="B2450" s="676" t="s">
        <v>27117</v>
      </c>
      <c r="C2450" s="676" t="s">
        <v>58</v>
      </c>
      <c r="D2450" s="116" t="s">
        <v>32973</v>
      </c>
    </row>
    <row r="2451" spans="1:4" ht="13.5">
      <c r="A2451" s="676" t="s">
        <v>33640</v>
      </c>
      <c r="B2451" s="676" t="s">
        <v>33641</v>
      </c>
      <c r="C2451" s="676" t="s">
        <v>58</v>
      </c>
      <c r="D2451" s="116" t="s">
        <v>54713</v>
      </c>
    </row>
    <row r="2452" spans="1:4" ht="13.5">
      <c r="A2452" s="676" t="s">
        <v>27118</v>
      </c>
      <c r="B2452" s="676" t="s">
        <v>27119</v>
      </c>
      <c r="C2452" s="676" t="s">
        <v>58</v>
      </c>
      <c r="D2452" s="116" t="s">
        <v>54796</v>
      </c>
    </row>
    <row r="2453" spans="1:4" ht="13.5">
      <c r="A2453" s="676" t="s">
        <v>33642</v>
      </c>
      <c r="B2453" s="676" t="s">
        <v>33643</v>
      </c>
      <c r="C2453" s="676" t="s">
        <v>58</v>
      </c>
      <c r="D2453" s="116" t="s">
        <v>53748</v>
      </c>
    </row>
    <row r="2454" spans="1:4" ht="13.5">
      <c r="A2454" s="676" t="s">
        <v>33644</v>
      </c>
      <c r="B2454" s="676" t="s">
        <v>33645</v>
      </c>
      <c r="C2454" s="676" t="s">
        <v>58</v>
      </c>
      <c r="D2454" s="116" t="s">
        <v>33123</v>
      </c>
    </row>
    <row r="2455" spans="1:4" ht="13.5">
      <c r="A2455" s="676" t="s">
        <v>33646</v>
      </c>
      <c r="B2455" s="676" t="s">
        <v>33647</v>
      </c>
      <c r="C2455" s="676" t="s">
        <v>58</v>
      </c>
      <c r="D2455" s="116" t="s">
        <v>67736</v>
      </c>
    </row>
    <row r="2456" spans="1:4" ht="13.5">
      <c r="A2456" s="676" t="s">
        <v>33649</v>
      </c>
      <c r="B2456" s="676" t="s">
        <v>33650</v>
      </c>
      <c r="C2456" s="676" t="s">
        <v>58</v>
      </c>
      <c r="D2456" s="116" t="s">
        <v>33736</v>
      </c>
    </row>
    <row r="2457" spans="1:4" ht="13.5">
      <c r="A2457" s="676" t="s">
        <v>27120</v>
      </c>
      <c r="B2457" s="676" t="s">
        <v>27121</v>
      </c>
      <c r="C2457" s="676" t="s">
        <v>58</v>
      </c>
      <c r="D2457" s="116" t="s">
        <v>58942</v>
      </c>
    </row>
    <row r="2458" spans="1:4" ht="13.5">
      <c r="A2458" s="676" t="s">
        <v>27122</v>
      </c>
      <c r="B2458" s="676" t="s">
        <v>27123</v>
      </c>
      <c r="C2458" s="676" t="s">
        <v>58</v>
      </c>
      <c r="D2458" s="116" t="s">
        <v>32945</v>
      </c>
    </row>
    <row r="2459" spans="1:4" ht="13.5">
      <c r="A2459" s="676" t="s">
        <v>27124</v>
      </c>
      <c r="B2459" s="676" t="s">
        <v>27125</v>
      </c>
      <c r="C2459" s="676" t="s">
        <v>58</v>
      </c>
      <c r="D2459" s="116" t="s">
        <v>59368</v>
      </c>
    </row>
    <row r="2460" spans="1:4" ht="13.5">
      <c r="A2460" s="676" t="s">
        <v>27126</v>
      </c>
      <c r="B2460" s="676" t="s">
        <v>27127</v>
      </c>
      <c r="C2460" s="676" t="s">
        <v>58</v>
      </c>
      <c r="D2460" s="116" t="s">
        <v>67082</v>
      </c>
    </row>
    <row r="2461" spans="1:4" ht="13.5">
      <c r="A2461" s="676" t="s">
        <v>27128</v>
      </c>
      <c r="B2461" s="676" t="s">
        <v>27129</v>
      </c>
      <c r="C2461" s="676" t="s">
        <v>58</v>
      </c>
      <c r="D2461" s="116" t="s">
        <v>33652</v>
      </c>
    </row>
    <row r="2462" spans="1:4" ht="13.5">
      <c r="A2462" s="676" t="s">
        <v>27130</v>
      </c>
      <c r="B2462" s="676" t="s">
        <v>27131</v>
      </c>
      <c r="C2462" s="676" t="s">
        <v>58</v>
      </c>
      <c r="D2462" s="116" t="s">
        <v>60550</v>
      </c>
    </row>
    <row r="2463" spans="1:4" ht="13.5">
      <c r="A2463" s="676" t="s">
        <v>27132</v>
      </c>
      <c r="B2463" s="676" t="s">
        <v>27133</v>
      </c>
      <c r="C2463" s="676" t="s">
        <v>58</v>
      </c>
      <c r="D2463" s="116" t="s">
        <v>54305</v>
      </c>
    </row>
    <row r="2464" spans="1:4" ht="13.5">
      <c r="A2464" s="676" t="s">
        <v>27134</v>
      </c>
      <c r="B2464" s="676" t="s">
        <v>27135</v>
      </c>
      <c r="C2464" s="676" t="s">
        <v>58</v>
      </c>
      <c r="D2464" s="116" t="s">
        <v>57974</v>
      </c>
    </row>
    <row r="2465" spans="1:4" ht="13.5">
      <c r="A2465" s="676" t="s">
        <v>27136</v>
      </c>
      <c r="B2465" s="676" t="s">
        <v>27137</v>
      </c>
      <c r="C2465" s="676" t="s">
        <v>58</v>
      </c>
      <c r="D2465" s="116" t="s">
        <v>33017</v>
      </c>
    </row>
    <row r="2466" spans="1:4" ht="13.5">
      <c r="A2466" s="676" t="s">
        <v>27139</v>
      </c>
      <c r="B2466" s="676" t="s">
        <v>27140</v>
      </c>
      <c r="C2466" s="676" t="s">
        <v>58</v>
      </c>
      <c r="D2466" s="116" t="s">
        <v>54635</v>
      </c>
    </row>
    <row r="2467" spans="1:4" ht="13.5">
      <c r="A2467" s="676" t="s">
        <v>27141</v>
      </c>
      <c r="B2467" s="676" t="s">
        <v>27142</v>
      </c>
      <c r="C2467" s="676" t="s">
        <v>58</v>
      </c>
      <c r="D2467" s="116" t="s">
        <v>60241</v>
      </c>
    </row>
    <row r="2468" spans="1:4" ht="13.5">
      <c r="A2468" s="676" t="s">
        <v>27143</v>
      </c>
      <c r="B2468" s="676" t="s">
        <v>27144</v>
      </c>
      <c r="C2468" s="676" t="s">
        <v>58</v>
      </c>
      <c r="D2468" s="116" t="s">
        <v>53780</v>
      </c>
    </row>
    <row r="2469" spans="1:4" ht="13.5">
      <c r="A2469" s="676" t="s">
        <v>27145</v>
      </c>
      <c r="B2469" s="676" t="s">
        <v>27146</v>
      </c>
      <c r="C2469" s="676" t="s">
        <v>58</v>
      </c>
      <c r="D2469" s="116" t="s">
        <v>32992</v>
      </c>
    </row>
    <row r="2470" spans="1:4" ht="13.5">
      <c r="A2470" s="676" t="s">
        <v>27147</v>
      </c>
      <c r="B2470" s="676" t="s">
        <v>27148</v>
      </c>
      <c r="C2470" s="676" t="s">
        <v>58</v>
      </c>
      <c r="D2470" s="116" t="s">
        <v>55052</v>
      </c>
    </row>
    <row r="2471" spans="1:4" ht="13.5">
      <c r="A2471" s="676" t="s">
        <v>27149</v>
      </c>
      <c r="B2471" s="676" t="s">
        <v>27150</v>
      </c>
      <c r="C2471" s="676" t="s">
        <v>58</v>
      </c>
      <c r="D2471" s="116" t="s">
        <v>67737</v>
      </c>
    </row>
    <row r="2472" spans="1:4" ht="13.5">
      <c r="A2472" s="676" t="s">
        <v>27151</v>
      </c>
      <c r="B2472" s="676" t="s">
        <v>27152</v>
      </c>
      <c r="C2472" s="676" t="s">
        <v>58</v>
      </c>
      <c r="D2472" s="116" t="s">
        <v>54874</v>
      </c>
    </row>
    <row r="2473" spans="1:4" ht="13.5">
      <c r="A2473" s="676" t="s">
        <v>27153</v>
      </c>
      <c r="B2473" s="676" t="s">
        <v>27154</v>
      </c>
      <c r="C2473" s="676" t="s">
        <v>58</v>
      </c>
      <c r="D2473" s="116" t="s">
        <v>67738</v>
      </c>
    </row>
    <row r="2474" spans="1:4" ht="13.5">
      <c r="A2474" s="676" t="s">
        <v>27155</v>
      </c>
      <c r="B2474" s="676" t="s">
        <v>27156</v>
      </c>
      <c r="C2474" s="676" t="s">
        <v>58</v>
      </c>
      <c r="D2474" s="116" t="s">
        <v>24966</v>
      </c>
    </row>
    <row r="2475" spans="1:4" ht="13.5">
      <c r="A2475" s="676" t="s">
        <v>27157</v>
      </c>
      <c r="B2475" s="676" t="s">
        <v>27158</v>
      </c>
      <c r="C2475" s="676" t="s">
        <v>58</v>
      </c>
      <c r="D2475" s="116" t="s">
        <v>58210</v>
      </c>
    </row>
    <row r="2476" spans="1:4" ht="13.5">
      <c r="A2476" s="676" t="s">
        <v>27159</v>
      </c>
      <c r="B2476" s="676" t="s">
        <v>27160</v>
      </c>
      <c r="C2476" s="676" t="s">
        <v>58</v>
      </c>
      <c r="D2476" s="116" t="s">
        <v>25677</v>
      </c>
    </row>
    <row r="2477" spans="1:4" ht="13.5">
      <c r="A2477" s="676" t="s">
        <v>27162</v>
      </c>
      <c r="B2477" s="676" t="s">
        <v>27163</v>
      </c>
      <c r="C2477" s="676" t="s">
        <v>58</v>
      </c>
      <c r="D2477" s="116" t="s">
        <v>31118</v>
      </c>
    </row>
    <row r="2478" spans="1:4" ht="13.5">
      <c r="A2478" s="676" t="s">
        <v>27164</v>
      </c>
      <c r="B2478" s="676" t="s">
        <v>27165</v>
      </c>
      <c r="C2478" s="676" t="s">
        <v>58</v>
      </c>
      <c r="D2478" s="116" t="s">
        <v>33698</v>
      </c>
    </row>
    <row r="2479" spans="1:4" ht="13.5">
      <c r="A2479" s="676" t="s">
        <v>27166</v>
      </c>
      <c r="B2479" s="676" t="s">
        <v>27167</v>
      </c>
      <c r="C2479" s="676" t="s">
        <v>58</v>
      </c>
      <c r="D2479" s="116" t="s">
        <v>23430</v>
      </c>
    </row>
    <row r="2480" spans="1:4" ht="13.5">
      <c r="A2480" s="676" t="s">
        <v>27168</v>
      </c>
      <c r="B2480" s="676" t="s">
        <v>27169</v>
      </c>
      <c r="C2480" s="676" t="s">
        <v>6</v>
      </c>
      <c r="D2480" s="116" t="s">
        <v>53914</v>
      </c>
    </row>
    <row r="2481" spans="1:4" ht="13.5">
      <c r="A2481" s="676" t="s">
        <v>27171</v>
      </c>
      <c r="B2481" s="676" t="s">
        <v>27172</v>
      </c>
      <c r="C2481" s="676" t="s">
        <v>58</v>
      </c>
      <c r="D2481" s="116" t="s">
        <v>65628</v>
      </c>
    </row>
    <row r="2482" spans="1:4" ht="13.5">
      <c r="A2482" s="676" t="s">
        <v>27173</v>
      </c>
      <c r="B2482" s="676" t="s">
        <v>27174</v>
      </c>
      <c r="C2482" s="676" t="s">
        <v>58</v>
      </c>
      <c r="D2482" s="116" t="s">
        <v>32998</v>
      </c>
    </row>
    <row r="2483" spans="1:4" ht="13.5">
      <c r="A2483" s="676" t="s">
        <v>27175</v>
      </c>
      <c r="B2483" s="676" t="s">
        <v>27176</v>
      </c>
      <c r="C2483" s="676" t="s">
        <v>58</v>
      </c>
      <c r="D2483" s="116" t="s">
        <v>67739</v>
      </c>
    </row>
    <row r="2484" spans="1:4" ht="13.5">
      <c r="A2484" s="676" t="s">
        <v>27177</v>
      </c>
      <c r="B2484" s="676" t="s">
        <v>27178</v>
      </c>
      <c r="C2484" s="676" t="s">
        <v>58</v>
      </c>
      <c r="D2484" s="116" t="s">
        <v>67740</v>
      </c>
    </row>
    <row r="2485" spans="1:4" ht="13.5">
      <c r="A2485" s="676" t="s">
        <v>27179</v>
      </c>
      <c r="B2485" s="676" t="s">
        <v>27180</v>
      </c>
      <c r="C2485" s="676" t="s">
        <v>58</v>
      </c>
      <c r="D2485" s="116" t="s">
        <v>54211</v>
      </c>
    </row>
    <row r="2486" spans="1:4" ht="13.5">
      <c r="A2486" s="676" t="s">
        <v>27181</v>
      </c>
      <c r="B2486" s="676" t="s">
        <v>27182</v>
      </c>
      <c r="C2486" s="676" t="s">
        <v>58</v>
      </c>
      <c r="D2486" s="116" t="s">
        <v>67741</v>
      </c>
    </row>
    <row r="2487" spans="1:4" ht="13.5">
      <c r="A2487" s="676" t="s">
        <v>27183</v>
      </c>
      <c r="B2487" s="676" t="s">
        <v>27184</v>
      </c>
      <c r="C2487" s="676" t="s">
        <v>58</v>
      </c>
      <c r="D2487" s="116" t="s">
        <v>54852</v>
      </c>
    </row>
    <row r="2488" spans="1:4" ht="13.5">
      <c r="A2488" s="676" t="s">
        <v>27185</v>
      </c>
      <c r="B2488" s="676" t="s">
        <v>27186</v>
      </c>
      <c r="C2488" s="676" t="s">
        <v>58</v>
      </c>
      <c r="D2488" s="116" t="s">
        <v>66359</v>
      </c>
    </row>
    <row r="2489" spans="1:4" ht="13.5">
      <c r="A2489" s="676" t="s">
        <v>33656</v>
      </c>
      <c r="B2489" s="676" t="s">
        <v>33657</v>
      </c>
      <c r="C2489" s="676" t="s">
        <v>58</v>
      </c>
      <c r="D2489" s="116" t="s">
        <v>53792</v>
      </c>
    </row>
    <row r="2490" spans="1:4" ht="13.5">
      <c r="A2490" s="676" t="s">
        <v>33658</v>
      </c>
      <c r="B2490" s="676" t="s">
        <v>33659</v>
      </c>
      <c r="C2490" s="676" t="s">
        <v>58</v>
      </c>
      <c r="D2490" s="116" t="s">
        <v>62974</v>
      </c>
    </row>
    <row r="2491" spans="1:4" ht="13.5">
      <c r="A2491" s="676" t="s">
        <v>33660</v>
      </c>
      <c r="B2491" s="676" t="s">
        <v>33661</v>
      </c>
      <c r="C2491" s="676" t="s">
        <v>58</v>
      </c>
      <c r="D2491" s="116" t="s">
        <v>57668</v>
      </c>
    </row>
    <row r="2492" spans="1:4" ht="13.5">
      <c r="A2492" s="676" t="s">
        <v>33662</v>
      </c>
      <c r="B2492" s="676" t="s">
        <v>33663</v>
      </c>
      <c r="C2492" s="676" t="s">
        <v>58</v>
      </c>
      <c r="D2492" s="116" t="s">
        <v>33655</v>
      </c>
    </row>
    <row r="2493" spans="1:4" ht="13.5">
      <c r="A2493" s="676" t="s">
        <v>27187</v>
      </c>
      <c r="B2493" s="676" t="s">
        <v>27188</v>
      </c>
      <c r="C2493" s="676" t="s">
        <v>6</v>
      </c>
      <c r="D2493" s="116" t="s">
        <v>33103</v>
      </c>
    </row>
    <row r="2494" spans="1:4" ht="13.5">
      <c r="A2494" s="676" t="s">
        <v>27190</v>
      </c>
      <c r="B2494" s="676" t="s">
        <v>27191</v>
      </c>
      <c r="C2494" s="676" t="s">
        <v>6</v>
      </c>
      <c r="D2494" s="116" t="s">
        <v>25360</v>
      </c>
    </row>
    <row r="2495" spans="1:4" ht="13.5">
      <c r="A2495" s="676" t="s">
        <v>27192</v>
      </c>
      <c r="B2495" s="676" t="s">
        <v>27193</v>
      </c>
      <c r="C2495" s="676" t="s">
        <v>6</v>
      </c>
      <c r="D2495" s="116" t="s">
        <v>33137</v>
      </c>
    </row>
    <row r="2496" spans="1:4" ht="13.5">
      <c r="A2496" s="676" t="s">
        <v>27194</v>
      </c>
      <c r="B2496" s="676" t="s">
        <v>27195</v>
      </c>
      <c r="C2496" s="676" t="s">
        <v>6</v>
      </c>
      <c r="D2496" s="116" t="s">
        <v>61648</v>
      </c>
    </row>
    <row r="2497" spans="1:4" ht="13.5">
      <c r="A2497" s="676" t="s">
        <v>27197</v>
      </c>
      <c r="B2497" s="676" t="s">
        <v>27198</v>
      </c>
      <c r="C2497" s="676" t="s">
        <v>6</v>
      </c>
      <c r="D2497" s="116" t="s">
        <v>33277</v>
      </c>
    </row>
    <row r="2498" spans="1:4" ht="13.5">
      <c r="A2498" s="676" t="s">
        <v>27199</v>
      </c>
      <c r="B2498" s="676" t="s">
        <v>27200</v>
      </c>
      <c r="C2498" s="676" t="s">
        <v>6</v>
      </c>
      <c r="D2498" s="116" t="s">
        <v>54217</v>
      </c>
    </row>
    <row r="2499" spans="1:4" ht="13.5">
      <c r="A2499" s="676" t="s">
        <v>27202</v>
      </c>
      <c r="B2499" s="676" t="s">
        <v>27203</v>
      </c>
      <c r="C2499" s="676" t="s">
        <v>6</v>
      </c>
      <c r="D2499" s="116" t="s">
        <v>65634</v>
      </c>
    </row>
    <row r="2500" spans="1:4" ht="13.5">
      <c r="A2500" s="676" t="s">
        <v>27204</v>
      </c>
      <c r="B2500" s="676" t="s">
        <v>27205</v>
      </c>
      <c r="C2500" s="676" t="s">
        <v>6</v>
      </c>
      <c r="D2500" s="116" t="s">
        <v>54345</v>
      </c>
    </row>
    <row r="2501" spans="1:4" ht="13.5">
      <c r="A2501" s="676" t="s">
        <v>27206</v>
      </c>
      <c r="B2501" s="676" t="s">
        <v>27207</v>
      </c>
      <c r="C2501" s="676" t="s">
        <v>6</v>
      </c>
      <c r="D2501" s="116" t="s">
        <v>54340</v>
      </c>
    </row>
    <row r="2502" spans="1:4" ht="13.5">
      <c r="A2502" s="676" t="s">
        <v>27208</v>
      </c>
      <c r="B2502" s="676" t="s">
        <v>27209</v>
      </c>
      <c r="C2502" s="676" t="s">
        <v>6</v>
      </c>
      <c r="D2502" s="116" t="s">
        <v>67742</v>
      </c>
    </row>
    <row r="2503" spans="1:4" ht="13.5">
      <c r="A2503" s="676" t="s">
        <v>27210</v>
      </c>
      <c r="B2503" s="676" t="s">
        <v>27211</v>
      </c>
      <c r="C2503" s="676" t="s">
        <v>6</v>
      </c>
      <c r="D2503" s="116" t="s">
        <v>33173</v>
      </c>
    </row>
    <row r="2504" spans="1:4" ht="13.5">
      <c r="A2504" s="676" t="s">
        <v>27212</v>
      </c>
      <c r="B2504" s="676" t="s">
        <v>27213</v>
      </c>
      <c r="C2504" s="676" t="s">
        <v>6</v>
      </c>
      <c r="D2504" s="116" t="s">
        <v>33180</v>
      </c>
    </row>
    <row r="2505" spans="1:4" ht="13.5">
      <c r="A2505" s="676" t="s">
        <v>27214</v>
      </c>
      <c r="B2505" s="676" t="s">
        <v>27215</v>
      </c>
      <c r="C2505" s="676" t="s">
        <v>6</v>
      </c>
      <c r="D2505" s="116" t="s">
        <v>31599</v>
      </c>
    </row>
    <row r="2506" spans="1:4" ht="13.5">
      <c r="A2506" s="676" t="s">
        <v>27216</v>
      </c>
      <c r="B2506" s="676" t="s">
        <v>27217</v>
      </c>
      <c r="C2506" s="676" t="s">
        <v>6</v>
      </c>
      <c r="D2506" s="116" t="s">
        <v>53808</v>
      </c>
    </row>
    <row r="2507" spans="1:4" ht="13.5">
      <c r="A2507" s="676" t="s">
        <v>27218</v>
      </c>
      <c r="B2507" s="676" t="s">
        <v>27219</v>
      </c>
      <c r="C2507" s="676" t="s">
        <v>6</v>
      </c>
      <c r="D2507" s="116" t="s">
        <v>33742</v>
      </c>
    </row>
    <row r="2508" spans="1:4" ht="13.5">
      <c r="A2508" s="676" t="s">
        <v>27220</v>
      </c>
      <c r="B2508" s="676" t="s">
        <v>27221</v>
      </c>
      <c r="C2508" s="676" t="s">
        <v>6</v>
      </c>
      <c r="D2508" s="116" t="s">
        <v>33783</v>
      </c>
    </row>
    <row r="2509" spans="1:4" ht="13.5">
      <c r="A2509" s="676" t="s">
        <v>27222</v>
      </c>
      <c r="B2509" s="676" t="s">
        <v>27223</v>
      </c>
      <c r="C2509" s="676" t="s">
        <v>6</v>
      </c>
      <c r="D2509" s="116" t="s">
        <v>67743</v>
      </c>
    </row>
    <row r="2510" spans="1:4" ht="13.5">
      <c r="A2510" s="676" t="s">
        <v>33664</v>
      </c>
      <c r="B2510" s="676" t="s">
        <v>33665</v>
      </c>
      <c r="C2510" s="676" t="s">
        <v>6</v>
      </c>
      <c r="D2510" s="116" t="s">
        <v>55011</v>
      </c>
    </row>
    <row r="2511" spans="1:4" ht="13.5">
      <c r="A2511" s="676" t="s">
        <v>27224</v>
      </c>
      <c r="B2511" s="676" t="s">
        <v>27225</v>
      </c>
      <c r="C2511" s="676" t="s">
        <v>6</v>
      </c>
      <c r="D2511" s="116" t="s">
        <v>54202</v>
      </c>
    </row>
    <row r="2512" spans="1:4" ht="13.5">
      <c r="A2512" s="676" t="s">
        <v>27226</v>
      </c>
      <c r="B2512" s="676" t="s">
        <v>27227</v>
      </c>
      <c r="C2512" s="676" t="s">
        <v>6</v>
      </c>
      <c r="D2512" s="116" t="s">
        <v>61865</v>
      </c>
    </row>
    <row r="2513" spans="1:4" ht="13.5">
      <c r="A2513" s="676" t="s">
        <v>27228</v>
      </c>
      <c r="B2513" s="676" t="s">
        <v>27229</v>
      </c>
      <c r="C2513" s="676" t="s">
        <v>6</v>
      </c>
      <c r="D2513" s="116" t="s">
        <v>55308</v>
      </c>
    </row>
    <row r="2514" spans="1:4" ht="13.5">
      <c r="A2514" s="676" t="s">
        <v>27230</v>
      </c>
      <c r="B2514" s="676" t="s">
        <v>27231</v>
      </c>
      <c r="C2514" s="676" t="s">
        <v>6</v>
      </c>
      <c r="D2514" s="116" t="s">
        <v>24000</v>
      </c>
    </row>
    <row r="2515" spans="1:4" ht="13.5">
      <c r="A2515" s="676" t="s">
        <v>27232</v>
      </c>
      <c r="B2515" s="676" t="s">
        <v>27233</v>
      </c>
      <c r="C2515" s="676" t="s">
        <v>6</v>
      </c>
      <c r="D2515" s="116" t="s">
        <v>29384</v>
      </c>
    </row>
    <row r="2516" spans="1:4" ht="13.5">
      <c r="A2516" s="676" t="s">
        <v>27234</v>
      </c>
      <c r="B2516" s="676" t="s">
        <v>27235</v>
      </c>
      <c r="C2516" s="676" t="s">
        <v>6</v>
      </c>
      <c r="D2516" s="116" t="s">
        <v>54984</v>
      </c>
    </row>
    <row r="2517" spans="1:4" ht="13.5">
      <c r="A2517" s="676" t="s">
        <v>27236</v>
      </c>
      <c r="B2517" s="676" t="s">
        <v>27237</v>
      </c>
      <c r="C2517" s="676" t="s">
        <v>6</v>
      </c>
      <c r="D2517" s="116" t="s">
        <v>67082</v>
      </c>
    </row>
    <row r="2518" spans="1:4" ht="13.5">
      <c r="A2518" s="676" t="s">
        <v>33667</v>
      </c>
      <c r="B2518" s="676" t="s">
        <v>33668</v>
      </c>
      <c r="C2518" s="676" t="s">
        <v>6</v>
      </c>
      <c r="D2518" s="116" t="s">
        <v>55454</v>
      </c>
    </row>
    <row r="2519" spans="1:4" ht="13.5">
      <c r="A2519" s="676" t="s">
        <v>27238</v>
      </c>
      <c r="B2519" s="676" t="s">
        <v>27239</v>
      </c>
      <c r="C2519" s="676" t="s">
        <v>6</v>
      </c>
      <c r="D2519" s="116" t="s">
        <v>67744</v>
      </c>
    </row>
    <row r="2520" spans="1:4" ht="13.5">
      <c r="A2520" s="676" t="s">
        <v>27240</v>
      </c>
      <c r="B2520" s="676" t="s">
        <v>27241</v>
      </c>
      <c r="C2520" s="676" t="s">
        <v>6</v>
      </c>
      <c r="D2520" s="116" t="s">
        <v>55472</v>
      </c>
    </row>
    <row r="2521" spans="1:4" ht="13.5">
      <c r="A2521" s="676" t="s">
        <v>27242</v>
      </c>
      <c r="B2521" s="676" t="s">
        <v>27243</v>
      </c>
      <c r="C2521" s="676" t="s">
        <v>6</v>
      </c>
      <c r="D2521" s="116" t="s">
        <v>54343</v>
      </c>
    </row>
    <row r="2522" spans="1:4" ht="13.5">
      <c r="A2522" s="676" t="s">
        <v>27244</v>
      </c>
      <c r="B2522" s="676" t="s">
        <v>27245</v>
      </c>
      <c r="C2522" s="676" t="s">
        <v>6</v>
      </c>
      <c r="D2522" s="116" t="s">
        <v>61212</v>
      </c>
    </row>
    <row r="2523" spans="1:4" ht="13.5">
      <c r="A2523" s="676" t="s">
        <v>27246</v>
      </c>
      <c r="B2523" s="676" t="s">
        <v>27247</v>
      </c>
      <c r="C2523" s="676" t="s">
        <v>6</v>
      </c>
      <c r="D2523" s="116" t="s">
        <v>31279</v>
      </c>
    </row>
    <row r="2524" spans="1:4" ht="13.5">
      <c r="A2524" s="676" t="s">
        <v>27248</v>
      </c>
      <c r="B2524" s="676" t="s">
        <v>27249</v>
      </c>
      <c r="C2524" s="676" t="s">
        <v>6</v>
      </c>
      <c r="D2524" s="116" t="s">
        <v>67745</v>
      </c>
    </row>
    <row r="2525" spans="1:4" ht="13.5">
      <c r="A2525" s="676" t="s">
        <v>27250</v>
      </c>
      <c r="B2525" s="676" t="s">
        <v>27251</v>
      </c>
      <c r="C2525" s="676" t="s">
        <v>6</v>
      </c>
      <c r="D2525" s="116" t="s">
        <v>58264</v>
      </c>
    </row>
    <row r="2526" spans="1:4" ht="13.5">
      <c r="A2526" s="676" t="s">
        <v>33669</v>
      </c>
      <c r="B2526" s="676" t="s">
        <v>33670</v>
      </c>
      <c r="C2526" s="676" t="s">
        <v>6</v>
      </c>
      <c r="D2526" s="116" t="s">
        <v>67746</v>
      </c>
    </row>
    <row r="2527" spans="1:4" ht="13.5">
      <c r="A2527" s="676" t="s">
        <v>27253</v>
      </c>
      <c r="B2527" s="676" t="s">
        <v>27254</v>
      </c>
      <c r="C2527" s="676" t="s">
        <v>6</v>
      </c>
      <c r="D2527" s="116" t="s">
        <v>67747</v>
      </c>
    </row>
    <row r="2528" spans="1:4" ht="13.5">
      <c r="A2528" s="676" t="s">
        <v>27255</v>
      </c>
      <c r="B2528" s="676" t="s">
        <v>27256</v>
      </c>
      <c r="C2528" s="676" t="s">
        <v>6</v>
      </c>
      <c r="D2528" s="116" t="s">
        <v>33831</v>
      </c>
    </row>
    <row r="2529" spans="1:4" ht="13.5">
      <c r="A2529" s="676" t="s">
        <v>27257</v>
      </c>
      <c r="B2529" s="676" t="s">
        <v>27258</v>
      </c>
      <c r="C2529" s="676" t="s">
        <v>6</v>
      </c>
      <c r="D2529" s="116" t="s">
        <v>33204</v>
      </c>
    </row>
    <row r="2530" spans="1:4" ht="13.5">
      <c r="A2530" s="676" t="s">
        <v>27260</v>
      </c>
      <c r="B2530" s="676" t="s">
        <v>27261</v>
      </c>
      <c r="C2530" s="676" t="s">
        <v>6</v>
      </c>
      <c r="D2530" s="116" t="s">
        <v>54760</v>
      </c>
    </row>
    <row r="2531" spans="1:4" ht="13.5">
      <c r="A2531" s="676" t="s">
        <v>27262</v>
      </c>
      <c r="B2531" s="676" t="s">
        <v>27263</v>
      </c>
      <c r="C2531" s="676" t="s">
        <v>6</v>
      </c>
      <c r="D2531" s="116" t="s">
        <v>67748</v>
      </c>
    </row>
    <row r="2532" spans="1:4" ht="13.5">
      <c r="A2532" s="676" t="s">
        <v>27264</v>
      </c>
      <c r="B2532" s="676" t="s">
        <v>27265</v>
      </c>
      <c r="C2532" s="676" t="s">
        <v>6</v>
      </c>
      <c r="D2532" s="116" t="s">
        <v>54192</v>
      </c>
    </row>
    <row r="2533" spans="1:4" ht="13.5">
      <c r="A2533" s="676" t="s">
        <v>27267</v>
      </c>
      <c r="B2533" s="676" t="s">
        <v>27268</v>
      </c>
      <c r="C2533" s="676" t="s">
        <v>6</v>
      </c>
      <c r="D2533" s="116" t="s">
        <v>64995</v>
      </c>
    </row>
    <row r="2534" spans="1:4" ht="13.5">
      <c r="A2534" s="676" t="s">
        <v>27269</v>
      </c>
      <c r="B2534" s="676" t="s">
        <v>27270</v>
      </c>
      <c r="C2534" s="676" t="s">
        <v>6</v>
      </c>
      <c r="D2534" s="116" t="s">
        <v>54676</v>
      </c>
    </row>
    <row r="2535" spans="1:4" ht="13.5">
      <c r="A2535" s="676" t="s">
        <v>27271</v>
      </c>
      <c r="B2535" s="676" t="s">
        <v>27272</v>
      </c>
      <c r="C2535" s="676" t="s">
        <v>6</v>
      </c>
      <c r="D2535" s="116" t="s">
        <v>33275</v>
      </c>
    </row>
    <row r="2536" spans="1:4" ht="13.5">
      <c r="A2536" s="676" t="s">
        <v>27273</v>
      </c>
      <c r="B2536" s="676" t="s">
        <v>27274</v>
      </c>
      <c r="C2536" s="676" t="s">
        <v>6</v>
      </c>
      <c r="D2536" s="116" t="s">
        <v>65576</v>
      </c>
    </row>
    <row r="2537" spans="1:4" ht="13.5">
      <c r="A2537" s="676" t="s">
        <v>27275</v>
      </c>
      <c r="B2537" s="676" t="s">
        <v>27276</v>
      </c>
      <c r="C2537" s="676" t="s">
        <v>6</v>
      </c>
      <c r="D2537" s="116" t="s">
        <v>67749</v>
      </c>
    </row>
    <row r="2538" spans="1:4" ht="13.5">
      <c r="A2538" s="676" t="s">
        <v>27277</v>
      </c>
      <c r="B2538" s="676" t="s">
        <v>27278</v>
      </c>
      <c r="C2538" s="676" t="s">
        <v>6</v>
      </c>
      <c r="D2538" s="116" t="s">
        <v>67750</v>
      </c>
    </row>
    <row r="2539" spans="1:4" ht="13.5">
      <c r="A2539" s="676" t="s">
        <v>27279</v>
      </c>
      <c r="B2539" s="676" t="s">
        <v>27280</v>
      </c>
      <c r="C2539" s="676" t="s">
        <v>6</v>
      </c>
      <c r="D2539" s="116" t="s">
        <v>32934</v>
      </c>
    </row>
    <row r="2540" spans="1:4" ht="13.5">
      <c r="A2540" s="676" t="s">
        <v>27281</v>
      </c>
      <c r="B2540" s="676" t="s">
        <v>27282</v>
      </c>
      <c r="C2540" s="676" t="s">
        <v>6</v>
      </c>
      <c r="D2540" s="116" t="s">
        <v>33776</v>
      </c>
    </row>
    <row r="2541" spans="1:4" ht="13.5">
      <c r="A2541" s="676" t="s">
        <v>27283</v>
      </c>
      <c r="B2541" s="676" t="s">
        <v>27284</v>
      </c>
      <c r="C2541" s="676" t="s">
        <v>6</v>
      </c>
      <c r="D2541" s="116" t="s">
        <v>33607</v>
      </c>
    </row>
    <row r="2542" spans="1:4" ht="13.5">
      <c r="A2542" s="676" t="s">
        <v>27285</v>
      </c>
      <c r="B2542" s="676" t="s">
        <v>27286</v>
      </c>
      <c r="C2542" s="676" t="s">
        <v>6</v>
      </c>
      <c r="D2542" s="116" t="s">
        <v>23744</v>
      </c>
    </row>
    <row r="2543" spans="1:4" ht="13.5">
      <c r="A2543" s="676" t="s">
        <v>27287</v>
      </c>
      <c r="B2543" s="676" t="s">
        <v>27288</v>
      </c>
      <c r="C2543" s="676" t="s">
        <v>6</v>
      </c>
      <c r="D2543" s="116" t="s">
        <v>59248</v>
      </c>
    </row>
    <row r="2544" spans="1:4" ht="13.5">
      <c r="A2544" s="676" t="s">
        <v>27289</v>
      </c>
      <c r="B2544" s="676" t="s">
        <v>27290</v>
      </c>
      <c r="C2544" s="676" t="s">
        <v>6</v>
      </c>
      <c r="D2544" s="116" t="s">
        <v>33758</v>
      </c>
    </row>
    <row r="2545" spans="1:4" ht="13.5">
      <c r="A2545" s="676" t="s">
        <v>27291</v>
      </c>
      <c r="B2545" s="676" t="s">
        <v>27292</v>
      </c>
      <c r="C2545" s="676" t="s">
        <v>6</v>
      </c>
      <c r="D2545" s="116" t="s">
        <v>32952</v>
      </c>
    </row>
    <row r="2546" spans="1:4" ht="13.5">
      <c r="A2546" s="676" t="s">
        <v>27293</v>
      </c>
      <c r="B2546" s="676" t="s">
        <v>27294</v>
      </c>
      <c r="C2546" s="676" t="s">
        <v>6</v>
      </c>
      <c r="D2546" s="116" t="s">
        <v>67751</v>
      </c>
    </row>
    <row r="2547" spans="1:4" ht="13.5">
      <c r="A2547" s="676" t="s">
        <v>27295</v>
      </c>
      <c r="B2547" s="676" t="s">
        <v>27296</v>
      </c>
      <c r="C2547" s="676" t="s">
        <v>6</v>
      </c>
      <c r="D2547" s="116" t="s">
        <v>33344</v>
      </c>
    </row>
    <row r="2548" spans="1:4" ht="13.5">
      <c r="A2548" s="676" t="s">
        <v>27297</v>
      </c>
      <c r="B2548" s="676" t="s">
        <v>27298</v>
      </c>
      <c r="C2548" s="676" t="s">
        <v>6</v>
      </c>
      <c r="D2548" s="116" t="s">
        <v>57112</v>
      </c>
    </row>
    <row r="2549" spans="1:4" ht="13.5">
      <c r="A2549" s="676" t="s">
        <v>27299</v>
      </c>
      <c r="B2549" s="676" t="s">
        <v>27300</v>
      </c>
      <c r="C2549" s="676" t="s">
        <v>6</v>
      </c>
      <c r="D2549" s="116" t="s">
        <v>67752</v>
      </c>
    </row>
    <row r="2550" spans="1:4" ht="13.5">
      <c r="A2550" s="676" t="s">
        <v>27301</v>
      </c>
      <c r="B2550" s="676" t="s">
        <v>27302</v>
      </c>
      <c r="C2550" s="676" t="s">
        <v>6</v>
      </c>
      <c r="D2550" s="116" t="s">
        <v>54358</v>
      </c>
    </row>
    <row r="2551" spans="1:4" ht="13.5">
      <c r="A2551" s="676" t="s">
        <v>27304</v>
      </c>
      <c r="B2551" s="676" t="s">
        <v>27305</v>
      </c>
      <c r="C2551" s="676" t="s">
        <v>6</v>
      </c>
      <c r="D2551" s="116" t="s">
        <v>67753</v>
      </c>
    </row>
    <row r="2552" spans="1:4" ht="13.5">
      <c r="A2552" s="676" t="s">
        <v>33671</v>
      </c>
      <c r="B2552" s="676" t="s">
        <v>33672</v>
      </c>
      <c r="C2552" s="676" t="s">
        <v>6</v>
      </c>
      <c r="D2552" s="116" t="s">
        <v>26744</v>
      </c>
    </row>
    <row r="2553" spans="1:4" ht="13.5">
      <c r="A2553" s="676" t="s">
        <v>33673</v>
      </c>
      <c r="B2553" s="676" t="s">
        <v>33674</v>
      </c>
      <c r="C2553" s="676" t="s">
        <v>6</v>
      </c>
      <c r="D2553" s="116" t="s">
        <v>67754</v>
      </c>
    </row>
    <row r="2554" spans="1:4" ht="13.5">
      <c r="A2554" s="676" t="s">
        <v>33675</v>
      </c>
      <c r="B2554" s="676" t="s">
        <v>33676</v>
      </c>
      <c r="C2554" s="676" t="s">
        <v>6</v>
      </c>
      <c r="D2554" s="116" t="s">
        <v>53890</v>
      </c>
    </row>
    <row r="2555" spans="1:4" ht="13.5">
      <c r="A2555" s="676" t="s">
        <v>27306</v>
      </c>
      <c r="B2555" s="676" t="s">
        <v>27307</v>
      </c>
      <c r="C2555" s="676" t="s">
        <v>58</v>
      </c>
      <c r="D2555" s="116" t="s">
        <v>62274</v>
      </c>
    </row>
    <row r="2556" spans="1:4" ht="13.5">
      <c r="A2556" s="676" t="s">
        <v>27308</v>
      </c>
      <c r="B2556" s="676" t="s">
        <v>27309</v>
      </c>
      <c r="C2556" s="676" t="s">
        <v>58</v>
      </c>
      <c r="D2556" s="116" t="s">
        <v>54887</v>
      </c>
    </row>
    <row r="2557" spans="1:4" ht="13.5">
      <c r="A2557" s="676" t="s">
        <v>27310</v>
      </c>
      <c r="B2557" s="676" t="s">
        <v>27311</v>
      </c>
      <c r="C2557" s="676" t="s">
        <v>58</v>
      </c>
      <c r="D2557" s="116" t="s">
        <v>60888</v>
      </c>
    </row>
    <row r="2558" spans="1:4" ht="13.5">
      <c r="A2558" s="676" t="s">
        <v>27312</v>
      </c>
      <c r="B2558" s="676" t="s">
        <v>27313</v>
      </c>
      <c r="C2558" s="676" t="s">
        <v>58</v>
      </c>
      <c r="D2558" s="116" t="s">
        <v>23532</v>
      </c>
    </row>
    <row r="2559" spans="1:4" ht="13.5">
      <c r="A2559" s="676" t="s">
        <v>27314</v>
      </c>
      <c r="B2559" s="676" t="s">
        <v>27315</v>
      </c>
      <c r="C2559" s="676" t="s">
        <v>58</v>
      </c>
      <c r="D2559" s="116" t="s">
        <v>26661</v>
      </c>
    </row>
    <row r="2560" spans="1:4" ht="13.5">
      <c r="A2560" s="676" t="s">
        <v>27316</v>
      </c>
      <c r="B2560" s="676" t="s">
        <v>27317</v>
      </c>
      <c r="C2560" s="676" t="s">
        <v>58</v>
      </c>
      <c r="D2560" s="116" t="s">
        <v>54134</v>
      </c>
    </row>
    <row r="2561" spans="1:4" ht="13.5">
      <c r="A2561" s="676" t="s">
        <v>27318</v>
      </c>
      <c r="B2561" s="676" t="s">
        <v>27319</v>
      </c>
      <c r="C2561" s="676" t="s">
        <v>58</v>
      </c>
      <c r="D2561" s="116" t="s">
        <v>58936</v>
      </c>
    </row>
    <row r="2562" spans="1:4" ht="13.5">
      <c r="A2562" s="676" t="s">
        <v>27320</v>
      </c>
      <c r="B2562" s="676" t="s">
        <v>27321</v>
      </c>
      <c r="C2562" s="676" t="s">
        <v>58</v>
      </c>
      <c r="D2562" s="116" t="s">
        <v>63490</v>
      </c>
    </row>
    <row r="2563" spans="1:4" ht="13.5">
      <c r="A2563" s="676" t="s">
        <v>27322</v>
      </c>
      <c r="B2563" s="676" t="s">
        <v>27323</v>
      </c>
      <c r="C2563" s="676" t="s">
        <v>58</v>
      </c>
      <c r="D2563" s="116" t="s">
        <v>24029</v>
      </c>
    </row>
    <row r="2564" spans="1:4" ht="13.5">
      <c r="A2564" s="676" t="s">
        <v>27324</v>
      </c>
      <c r="B2564" s="676" t="s">
        <v>27325</v>
      </c>
      <c r="C2564" s="676" t="s">
        <v>58</v>
      </c>
      <c r="D2564" s="116" t="s">
        <v>54556</v>
      </c>
    </row>
    <row r="2565" spans="1:4" ht="13.5">
      <c r="A2565" s="676" t="s">
        <v>27326</v>
      </c>
      <c r="B2565" s="676" t="s">
        <v>27327</v>
      </c>
      <c r="C2565" s="676" t="s">
        <v>58</v>
      </c>
      <c r="D2565" s="116" t="s">
        <v>67699</v>
      </c>
    </row>
    <row r="2566" spans="1:4" ht="13.5">
      <c r="A2566" s="676" t="s">
        <v>27328</v>
      </c>
      <c r="B2566" s="676" t="s">
        <v>27329</v>
      </c>
      <c r="C2566" s="676" t="s">
        <v>58</v>
      </c>
      <c r="D2566" s="116" t="s">
        <v>53824</v>
      </c>
    </row>
    <row r="2567" spans="1:4" ht="13.5">
      <c r="A2567" s="676" t="s">
        <v>27330</v>
      </c>
      <c r="B2567" s="676" t="s">
        <v>27331</v>
      </c>
      <c r="C2567" s="676" t="s">
        <v>58</v>
      </c>
      <c r="D2567" s="116" t="s">
        <v>54996</v>
      </c>
    </row>
    <row r="2568" spans="1:4" ht="13.5">
      <c r="A2568" s="676" t="s">
        <v>27332</v>
      </c>
      <c r="B2568" s="676" t="s">
        <v>27333</v>
      </c>
      <c r="C2568" s="676" t="s">
        <v>58</v>
      </c>
      <c r="D2568" s="116" t="s">
        <v>67527</v>
      </c>
    </row>
    <row r="2569" spans="1:4" ht="13.5">
      <c r="A2569" s="676" t="s">
        <v>27335</v>
      </c>
      <c r="B2569" s="676" t="s">
        <v>27336</v>
      </c>
      <c r="C2569" s="676" t="s">
        <v>58</v>
      </c>
      <c r="D2569" s="116" t="s">
        <v>64143</v>
      </c>
    </row>
    <row r="2570" spans="1:4" ht="13.5">
      <c r="A2570" s="676" t="s">
        <v>27337</v>
      </c>
      <c r="B2570" s="676" t="s">
        <v>27338</v>
      </c>
      <c r="C2570" s="676" t="s">
        <v>58</v>
      </c>
      <c r="D2570" s="116" t="s">
        <v>33739</v>
      </c>
    </row>
    <row r="2571" spans="1:4" ht="13.5">
      <c r="A2571" s="676" t="s">
        <v>27339</v>
      </c>
      <c r="B2571" s="676" t="s">
        <v>27340</v>
      </c>
      <c r="C2571" s="676" t="s">
        <v>58</v>
      </c>
      <c r="D2571" s="116" t="s">
        <v>57137</v>
      </c>
    </row>
    <row r="2572" spans="1:4" ht="13.5">
      <c r="A2572" s="676" t="s">
        <v>27341</v>
      </c>
      <c r="B2572" s="676" t="s">
        <v>27342</v>
      </c>
      <c r="C2572" s="676" t="s">
        <v>58</v>
      </c>
      <c r="D2572" s="116" t="s">
        <v>33604</v>
      </c>
    </row>
    <row r="2573" spans="1:4" ht="13.5">
      <c r="A2573" s="676" t="s">
        <v>27343</v>
      </c>
      <c r="B2573" s="676" t="s">
        <v>27344</v>
      </c>
      <c r="C2573" s="676" t="s">
        <v>58</v>
      </c>
      <c r="D2573" s="116" t="s">
        <v>67755</v>
      </c>
    </row>
    <row r="2574" spans="1:4" ht="13.5">
      <c r="A2574" s="676" t="s">
        <v>27345</v>
      </c>
      <c r="B2574" s="676" t="s">
        <v>27346</v>
      </c>
      <c r="C2574" s="676" t="s">
        <v>58</v>
      </c>
      <c r="D2574" s="116" t="s">
        <v>54784</v>
      </c>
    </row>
    <row r="2575" spans="1:4" ht="13.5">
      <c r="A2575" s="676" t="s">
        <v>27347</v>
      </c>
      <c r="B2575" s="676" t="s">
        <v>27348</v>
      </c>
      <c r="C2575" s="676" t="s">
        <v>58</v>
      </c>
      <c r="D2575" s="116" t="s">
        <v>67756</v>
      </c>
    </row>
    <row r="2576" spans="1:4" ht="13.5">
      <c r="A2576" s="676" t="s">
        <v>27349</v>
      </c>
      <c r="B2576" s="676" t="s">
        <v>27350</v>
      </c>
      <c r="C2576" s="676" t="s">
        <v>58</v>
      </c>
      <c r="D2576" s="116" t="s">
        <v>67757</v>
      </c>
    </row>
    <row r="2577" spans="1:4" ht="13.5">
      <c r="A2577" s="676" t="s">
        <v>27351</v>
      </c>
      <c r="B2577" s="676" t="s">
        <v>27352</v>
      </c>
      <c r="C2577" s="676" t="s">
        <v>58</v>
      </c>
      <c r="D2577" s="116" t="s">
        <v>67758</v>
      </c>
    </row>
    <row r="2578" spans="1:4" ht="13.5">
      <c r="A2578" s="676" t="s">
        <v>27353</v>
      </c>
      <c r="B2578" s="676" t="s">
        <v>27354</v>
      </c>
      <c r="C2578" s="676" t="s">
        <v>58</v>
      </c>
      <c r="D2578" s="116" t="s">
        <v>65039</v>
      </c>
    </row>
    <row r="2579" spans="1:4" ht="13.5">
      <c r="A2579" s="676" t="s">
        <v>27355</v>
      </c>
      <c r="B2579" s="676" t="s">
        <v>27356</v>
      </c>
      <c r="C2579" s="676" t="s">
        <v>58</v>
      </c>
      <c r="D2579" s="116" t="s">
        <v>65691</v>
      </c>
    </row>
    <row r="2580" spans="1:4" ht="13.5">
      <c r="A2580" s="676" t="s">
        <v>27357</v>
      </c>
      <c r="B2580" s="676" t="s">
        <v>27358</v>
      </c>
      <c r="C2580" s="676" t="s">
        <v>58</v>
      </c>
      <c r="D2580" s="116" t="s">
        <v>67759</v>
      </c>
    </row>
    <row r="2581" spans="1:4" ht="13.5">
      <c r="A2581" s="676" t="s">
        <v>27359</v>
      </c>
      <c r="B2581" s="676" t="s">
        <v>27360</v>
      </c>
      <c r="C2581" s="676" t="s">
        <v>58</v>
      </c>
      <c r="D2581" s="116" t="s">
        <v>60616</v>
      </c>
    </row>
    <row r="2582" spans="1:4" ht="13.5">
      <c r="A2582" s="676" t="s">
        <v>27361</v>
      </c>
      <c r="B2582" s="676" t="s">
        <v>27362</v>
      </c>
      <c r="C2582" s="676" t="s">
        <v>58</v>
      </c>
      <c r="D2582" s="116" t="s">
        <v>67760</v>
      </c>
    </row>
    <row r="2583" spans="1:4" ht="13.5">
      <c r="A2583" s="676" t="s">
        <v>27363</v>
      </c>
      <c r="B2583" s="676" t="s">
        <v>27364</v>
      </c>
      <c r="C2583" s="676" t="s">
        <v>58</v>
      </c>
      <c r="D2583" s="116" t="s">
        <v>67761</v>
      </c>
    </row>
    <row r="2584" spans="1:4" ht="13.5">
      <c r="A2584" s="676" t="s">
        <v>27365</v>
      </c>
      <c r="B2584" s="676" t="s">
        <v>27366</v>
      </c>
      <c r="C2584" s="676" t="s">
        <v>58</v>
      </c>
      <c r="D2584" s="116" t="s">
        <v>67762</v>
      </c>
    </row>
    <row r="2585" spans="1:4" ht="13.5">
      <c r="A2585" s="676" t="s">
        <v>27367</v>
      </c>
      <c r="B2585" s="676" t="s">
        <v>27368</v>
      </c>
      <c r="C2585" s="676" t="s">
        <v>58</v>
      </c>
      <c r="D2585" s="116" t="s">
        <v>67763</v>
      </c>
    </row>
    <row r="2586" spans="1:4" ht="13.5">
      <c r="A2586" s="676" t="s">
        <v>27369</v>
      </c>
      <c r="B2586" s="676" t="s">
        <v>27370</v>
      </c>
      <c r="C2586" s="676" t="s">
        <v>58</v>
      </c>
      <c r="D2586" s="116" t="s">
        <v>67764</v>
      </c>
    </row>
    <row r="2587" spans="1:4" ht="13.5">
      <c r="A2587" s="676" t="s">
        <v>27371</v>
      </c>
      <c r="B2587" s="676" t="s">
        <v>27372</v>
      </c>
      <c r="C2587" s="676" t="s">
        <v>58</v>
      </c>
      <c r="D2587" s="116" t="s">
        <v>67765</v>
      </c>
    </row>
    <row r="2588" spans="1:4" ht="13.5">
      <c r="A2588" s="676" t="s">
        <v>27373</v>
      </c>
      <c r="B2588" s="676" t="s">
        <v>27374</v>
      </c>
      <c r="C2588" s="676" t="s">
        <v>58</v>
      </c>
      <c r="D2588" s="116" t="s">
        <v>67766</v>
      </c>
    </row>
    <row r="2589" spans="1:4" ht="13.5">
      <c r="A2589" s="676" t="s">
        <v>27375</v>
      </c>
      <c r="B2589" s="676" t="s">
        <v>27376</v>
      </c>
      <c r="C2589" s="676" t="s">
        <v>58</v>
      </c>
      <c r="D2589" s="116" t="s">
        <v>67767</v>
      </c>
    </row>
    <row r="2590" spans="1:4" ht="13.5">
      <c r="A2590" s="676" t="s">
        <v>27377</v>
      </c>
      <c r="B2590" s="676" t="s">
        <v>27378</v>
      </c>
      <c r="C2590" s="676" t="s">
        <v>58</v>
      </c>
      <c r="D2590" s="116" t="s">
        <v>67768</v>
      </c>
    </row>
    <row r="2591" spans="1:4" ht="13.5">
      <c r="A2591" s="676" t="s">
        <v>67769</v>
      </c>
      <c r="B2591" s="676" t="s">
        <v>67770</v>
      </c>
      <c r="C2591" s="676" t="s">
        <v>58</v>
      </c>
      <c r="D2591" s="116" t="s">
        <v>54565</v>
      </c>
    </row>
    <row r="2592" spans="1:4" ht="13.5">
      <c r="A2592" s="676" t="s">
        <v>67771</v>
      </c>
      <c r="B2592" s="676" t="s">
        <v>67772</v>
      </c>
      <c r="C2592" s="676" t="s">
        <v>58</v>
      </c>
      <c r="D2592" s="116" t="s">
        <v>54295</v>
      </c>
    </row>
    <row r="2593" spans="1:4" ht="13.5">
      <c r="A2593" s="676" t="s">
        <v>67773</v>
      </c>
      <c r="B2593" s="676" t="s">
        <v>67774</v>
      </c>
      <c r="C2593" s="676" t="s">
        <v>58</v>
      </c>
      <c r="D2593" s="116" t="s">
        <v>53743</v>
      </c>
    </row>
    <row r="2594" spans="1:4" ht="13.5">
      <c r="A2594" s="676" t="s">
        <v>67775</v>
      </c>
      <c r="B2594" s="676" t="s">
        <v>67776</v>
      </c>
      <c r="C2594" s="676" t="s">
        <v>58</v>
      </c>
      <c r="D2594" s="116" t="s">
        <v>67777</v>
      </c>
    </row>
    <row r="2595" spans="1:4" ht="13.5">
      <c r="A2595" s="676" t="s">
        <v>67778</v>
      </c>
      <c r="B2595" s="676" t="s">
        <v>67779</v>
      </c>
      <c r="C2595" s="676" t="s">
        <v>58</v>
      </c>
      <c r="D2595" s="116" t="s">
        <v>32358</v>
      </c>
    </row>
    <row r="2596" spans="1:4" ht="13.5">
      <c r="A2596" s="676" t="s">
        <v>67780</v>
      </c>
      <c r="B2596" s="676" t="s">
        <v>67781</v>
      </c>
      <c r="C2596" s="676" t="s">
        <v>58</v>
      </c>
      <c r="D2596" s="116" t="s">
        <v>33690</v>
      </c>
    </row>
    <row r="2597" spans="1:4" ht="13.5">
      <c r="A2597" s="676" t="s">
        <v>27380</v>
      </c>
      <c r="B2597" s="676" t="s">
        <v>27381</v>
      </c>
      <c r="C2597" s="676" t="s">
        <v>6</v>
      </c>
      <c r="D2597" s="116" t="s">
        <v>64990</v>
      </c>
    </row>
    <row r="2598" spans="1:4" ht="13.5">
      <c r="A2598" s="676" t="s">
        <v>27382</v>
      </c>
      <c r="B2598" s="676" t="s">
        <v>27383</v>
      </c>
      <c r="C2598" s="676" t="s">
        <v>6</v>
      </c>
      <c r="D2598" s="116" t="s">
        <v>60234</v>
      </c>
    </row>
    <row r="2599" spans="1:4" ht="13.5">
      <c r="A2599" s="676" t="s">
        <v>27384</v>
      </c>
      <c r="B2599" s="676" t="s">
        <v>27385</v>
      </c>
      <c r="C2599" s="676" t="s">
        <v>6</v>
      </c>
      <c r="D2599" s="116" t="s">
        <v>53838</v>
      </c>
    </row>
    <row r="2600" spans="1:4" ht="13.5">
      <c r="A2600" s="676" t="s">
        <v>27386</v>
      </c>
      <c r="B2600" s="676" t="s">
        <v>27387</v>
      </c>
      <c r="C2600" s="676" t="s">
        <v>6</v>
      </c>
      <c r="D2600" s="116" t="s">
        <v>54983</v>
      </c>
    </row>
    <row r="2601" spans="1:4" ht="13.5">
      <c r="A2601" s="676" t="s">
        <v>27388</v>
      </c>
      <c r="B2601" s="676" t="s">
        <v>27389</v>
      </c>
      <c r="C2601" s="676" t="s">
        <v>6</v>
      </c>
      <c r="D2601" s="116" t="s">
        <v>54885</v>
      </c>
    </row>
    <row r="2602" spans="1:4" ht="13.5">
      <c r="A2602" s="676" t="s">
        <v>27390</v>
      </c>
      <c r="B2602" s="676" t="s">
        <v>27391</v>
      </c>
      <c r="C2602" s="676" t="s">
        <v>6</v>
      </c>
      <c r="D2602" s="116" t="s">
        <v>65274</v>
      </c>
    </row>
    <row r="2603" spans="1:4" ht="13.5">
      <c r="A2603" s="676" t="s">
        <v>27392</v>
      </c>
      <c r="B2603" s="676" t="s">
        <v>27393</v>
      </c>
      <c r="C2603" s="676" t="s">
        <v>6</v>
      </c>
      <c r="D2603" s="116" t="s">
        <v>62232</v>
      </c>
    </row>
    <row r="2604" spans="1:4" ht="13.5">
      <c r="A2604" s="676" t="s">
        <v>27394</v>
      </c>
      <c r="B2604" s="676" t="s">
        <v>27395</v>
      </c>
      <c r="C2604" s="676" t="s">
        <v>6</v>
      </c>
      <c r="D2604" s="116" t="s">
        <v>33151</v>
      </c>
    </row>
    <row r="2605" spans="1:4" ht="13.5">
      <c r="A2605" s="676" t="s">
        <v>27396</v>
      </c>
      <c r="B2605" s="676" t="s">
        <v>27397</v>
      </c>
      <c r="C2605" s="676" t="s">
        <v>6</v>
      </c>
      <c r="D2605" s="116" t="s">
        <v>60155</v>
      </c>
    </row>
    <row r="2606" spans="1:4" ht="13.5">
      <c r="A2606" s="676" t="s">
        <v>27398</v>
      </c>
      <c r="B2606" s="676" t="s">
        <v>27399</v>
      </c>
      <c r="C2606" s="676" t="s">
        <v>6</v>
      </c>
      <c r="D2606" s="116" t="s">
        <v>32169</v>
      </c>
    </row>
    <row r="2607" spans="1:4" ht="13.5">
      <c r="A2607" s="676" t="s">
        <v>27400</v>
      </c>
      <c r="B2607" s="676" t="s">
        <v>27401</v>
      </c>
      <c r="C2607" s="676" t="s">
        <v>6</v>
      </c>
      <c r="D2607" s="116" t="s">
        <v>58992</v>
      </c>
    </row>
    <row r="2608" spans="1:4" ht="13.5">
      <c r="A2608" s="676" t="s">
        <v>27402</v>
      </c>
      <c r="B2608" s="676" t="s">
        <v>27403</v>
      </c>
      <c r="C2608" s="676" t="s">
        <v>6</v>
      </c>
      <c r="D2608" s="116" t="s">
        <v>62988</v>
      </c>
    </row>
    <row r="2609" spans="1:4" ht="13.5">
      <c r="A2609" s="676" t="s">
        <v>27404</v>
      </c>
      <c r="B2609" s="676" t="s">
        <v>27405</v>
      </c>
      <c r="C2609" s="676" t="s">
        <v>6</v>
      </c>
      <c r="D2609" s="116" t="s">
        <v>62364</v>
      </c>
    </row>
    <row r="2610" spans="1:4" ht="13.5">
      <c r="A2610" s="676" t="s">
        <v>27406</v>
      </c>
      <c r="B2610" s="676" t="s">
        <v>27407</v>
      </c>
      <c r="C2610" s="676" t="s">
        <v>6</v>
      </c>
      <c r="D2610" s="116" t="s">
        <v>67782</v>
      </c>
    </row>
    <row r="2611" spans="1:4" ht="13.5">
      <c r="A2611" s="676" t="s">
        <v>27408</v>
      </c>
      <c r="B2611" s="676" t="s">
        <v>27409</v>
      </c>
      <c r="C2611" s="676" t="s">
        <v>6</v>
      </c>
      <c r="D2611" s="116" t="s">
        <v>33694</v>
      </c>
    </row>
    <row r="2612" spans="1:4" ht="13.5">
      <c r="A2612" s="676" t="s">
        <v>27410</v>
      </c>
      <c r="B2612" s="676" t="s">
        <v>27411</v>
      </c>
      <c r="C2612" s="676" t="s">
        <v>6</v>
      </c>
      <c r="D2612" s="116" t="s">
        <v>33123</v>
      </c>
    </row>
    <row r="2613" spans="1:4" ht="13.5">
      <c r="A2613" s="676" t="s">
        <v>27412</v>
      </c>
      <c r="B2613" s="676" t="s">
        <v>27413</v>
      </c>
      <c r="C2613" s="676" t="s">
        <v>6</v>
      </c>
      <c r="D2613" s="116" t="s">
        <v>58992</v>
      </c>
    </row>
    <row r="2614" spans="1:4" ht="13.5">
      <c r="A2614" s="676" t="s">
        <v>27414</v>
      </c>
      <c r="B2614" s="676" t="s">
        <v>27415</v>
      </c>
      <c r="C2614" s="676" t="s">
        <v>6</v>
      </c>
      <c r="D2614" s="116" t="s">
        <v>67783</v>
      </c>
    </row>
    <row r="2615" spans="1:4" ht="13.5">
      <c r="A2615" s="676" t="s">
        <v>27416</v>
      </c>
      <c r="B2615" s="676" t="s">
        <v>27417</v>
      </c>
      <c r="C2615" s="676" t="s">
        <v>6</v>
      </c>
      <c r="D2615" s="116" t="s">
        <v>33095</v>
      </c>
    </row>
    <row r="2616" spans="1:4" ht="13.5">
      <c r="A2616" s="676" t="s">
        <v>27419</v>
      </c>
      <c r="B2616" s="676" t="s">
        <v>27420</v>
      </c>
      <c r="C2616" s="676" t="s">
        <v>6</v>
      </c>
      <c r="D2616" s="116" t="s">
        <v>67784</v>
      </c>
    </row>
    <row r="2617" spans="1:4" ht="13.5">
      <c r="A2617" s="676" t="s">
        <v>27421</v>
      </c>
      <c r="B2617" s="676" t="s">
        <v>27422</v>
      </c>
      <c r="C2617" s="676" t="s">
        <v>6</v>
      </c>
      <c r="D2617" s="116" t="s">
        <v>67785</v>
      </c>
    </row>
    <row r="2618" spans="1:4" ht="13.5">
      <c r="A2618" s="676" t="s">
        <v>27423</v>
      </c>
      <c r="B2618" s="676" t="s">
        <v>27424</v>
      </c>
      <c r="C2618" s="676" t="s">
        <v>6</v>
      </c>
      <c r="D2618" s="116" t="s">
        <v>65525</v>
      </c>
    </row>
    <row r="2619" spans="1:4" ht="13.5">
      <c r="A2619" s="676" t="s">
        <v>27425</v>
      </c>
      <c r="B2619" s="676" t="s">
        <v>27426</v>
      </c>
      <c r="C2619" s="676" t="s">
        <v>6</v>
      </c>
      <c r="D2619" s="116" t="s">
        <v>67786</v>
      </c>
    </row>
    <row r="2620" spans="1:4" ht="13.5">
      <c r="A2620" s="676" t="s">
        <v>27427</v>
      </c>
      <c r="B2620" s="676" t="s">
        <v>27428</v>
      </c>
      <c r="C2620" s="676" t="s">
        <v>6</v>
      </c>
      <c r="D2620" s="116" t="s">
        <v>67787</v>
      </c>
    </row>
    <row r="2621" spans="1:4" ht="13.5">
      <c r="A2621" s="676" t="s">
        <v>27429</v>
      </c>
      <c r="B2621" s="676" t="s">
        <v>27430</v>
      </c>
      <c r="C2621" s="676" t="s">
        <v>6</v>
      </c>
      <c r="D2621" s="116" t="s">
        <v>67788</v>
      </c>
    </row>
    <row r="2622" spans="1:4" ht="13.5">
      <c r="A2622" s="676" t="s">
        <v>27431</v>
      </c>
      <c r="B2622" s="676" t="s">
        <v>27432</v>
      </c>
      <c r="C2622" s="676" t="s">
        <v>6</v>
      </c>
      <c r="D2622" s="116" t="s">
        <v>53909</v>
      </c>
    </row>
    <row r="2623" spans="1:4" ht="13.5">
      <c r="A2623" s="676" t="s">
        <v>27433</v>
      </c>
      <c r="B2623" s="676" t="s">
        <v>27434</v>
      </c>
      <c r="C2623" s="676" t="s">
        <v>6</v>
      </c>
      <c r="D2623" s="116" t="s">
        <v>67789</v>
      </c>
    </row>
    <row r="2624" spans="1:4" ht="13.5">
      <c r="A2624" s="676" t="s">
        <v>27435</v>
      </c>
      <c r="B2624" s="676" t="s">
        <v>27436</v>
      </c>
      <c r="C2624" s="676" t="s">
        <v>6</v>
      </c>
      <c r="D2624" s="116" t="s">
        <v>65804</v>
      </c>
    </row>
    <row r="2625" spans="1:4" ht="13.5">
      <c r="A2625" s="676" t="s">
        <v>27437</v>
      </c>
      <c r="B2625" s="676" t="s">
        <v>27438</v>
      </c>
      <c r="C2625" s="676" t="s">
        <v>6</v>
      </c>
      <c r="D2625" s="116" t="s">
        <v>67790</v>
      </c>
    </row>
    <row r="2626" spans="1:4" ht="13.5">
      <c r="A2626" s="676" t="s">
        <v>27439</v>
      </c>
      <c r="B2626" s="676" t="s">
        <v>27440</v>
      </c>
      <c r="C2626" s="676" t="s">
        <v>6</v>
      </c>
      <c r="D2626" s="116" t="s">
        <v>67791</v>
      </c>
    </row>
    <row r="2627" spans="1:4" ht="13.5">
      <c r="A2627" s="676" t="s">
        <v>27441</v>
      </c>
      <c r="B2627" s="676" t="s">
        <v>27442</v>
      </c>
      <c r="C2627" s="676" t="s">
        <v>6</v>
      </c>
      <c r="D2627" s="116" t="s">
        <v>54745</v>
      </c>
    </row>
    <row r="2628" spans="1:4" ht="13.5">
      <c r="A2628" s="676" t="s">
        <v>27443</v>
      </c>
      <c r="B2628" s="676" t="s">
        <v>27444</v>
      </c>
      <c r="C2628" s="676" t="s">
        <v>6</v>
      </c>
      <c r="D2628" s="116" t="s">
        <v>67792</v>
      </c>
    </row>
    <row r="2629" spans="1:4" ht="13.5">
      <c r="A2629" s="676" t="s">
        <v>27445</v>
      </c>
      <c r="B2629" s="676" t="s">
        <v>27446</v>
      </c>
      <c r="C2629" s="676" t="s">
        <v>6</v>
      </c>
      <c r="D2629" s="116" t="s">
        <v>67793</v>
      </c>
    </row>
    <row r="2630" spans="1:4" ht="13.5">
      <c r="A2630" s="676" t="s">
        <v>27447</v>
      </c>
      <c r="B2630" s="676" t="s">
        <v>27448</v>
      </c>
      <c r="C2630" s="676" t="s">
        <v>6</v>
      </c>
      <c r="D2630" s="116" t="s">
        <v>32911</v>
      </c>
    </row>
    <row r="2631" spans="1:4" ht="13.5">
      <c r="A2631" s="676" t="s">
        <v>27449</v>
      </c>
      <c r="B2631" s="676" t="s">
        <v>27450</v>
      </c>
      <c r="C2631" s="676" t="s">
        <v>6</v>
      </c>
      <c r="D2631" s="116" t="s">
        <v>60939</v>
      </c>
    </row>
    <row r="2632" spans="1:4" ht="13.5">
      <c r="A2632" s="676" t="s">
        <v>27451</v>
      </c>
      <c r="B2632" s="676" t="s">
        <v>27452</v>
      </c>
      <c r="C2632" s="676" t="s">
        <v>6</v>
      </c>
      <c r="D2632" s="116" t="s">
        <v>53872</v>
      </c>
    </row>
    <row r="2633" spans="1:4" ht="13.5">
      <c r="A2633" s="676" t="s">
        <v>27453</v>
      </c>
      <c r="B2633" s="676" t="s">
        <v>27454</v>
      </c>
      <c r="C2633" s="676" t="s">
        <v>6</v>
      </c>
      <c r="D2633" s="116" t="s">
        <v>33693</v>
      </c>
    </row>
    <row r="2634" spans="1:4" ht="13.5">
      <c r="A2634" s="676" t="s">
        <v>27455</v>
      </c>
      <c r="B2634" s="676" t="s">
        <v>27456</v>
      </c>
      <c r="C2634" s="676" t="s">
        <v>6</v>
      </c>
      <c r="D2634" s="116" t="s">
        <v>33312</v>
      </c>
    </row>
    <row r="2635" spans="1:4" ht="13.5">
      <c r="A2635" s="676" t="s">
        <v>27457</v>
      </c>
      <c r="B2635" s="676" t="s">
        <v>27458</v>
      </c>
      <c r="C2635" s="676" t="s">
        <v>6</v>
      </c>
      <c r="D2635" s="116" t="s">
        <v>67794</v>
      </c>
    </row>
    <row r="2636" spans="1:4" ht="13.5">
      <c r="A2636" s="676" t="s">
        <v>27459</v>
      </c>
      <c r="B2636" s="676" t="s">
        <v>27460</v>
      </c>
      <c r="C2636" s="676" t="s">
        <v>6</v>
      </c>
      <c r="D2636" s="116" t="s">
        <v>64104</v>
      </c>
    </row>
    <row r="2637" spans="1:4" ht="13.5">
      <c r="A2637" s="676" t="s">
        <v>27462</v>
      </c>
      <c r="B2637" s="676" t="s">
        <v>27463</v>
      </c>
      <c r="C2637" s="676" t="s">
        <v>6</v>
      </c>
      <c r="D2637" s="116" t="s">
        <v>67795</v>
      </c>
    </row>
    <row r="2638" spans="1:4" ht="13.5">
      <c r="A2638" s="676" t="s">
        <v>27464</v>
      </c>
      <c r="B2638" s="676" t="s">
        <v>27465</v>
      </c>
      <c r="C2638" s="676" t="s">
        <v>6</v>
      </c>
      <c r="D2638" s="116" t="s">
        <v>67796</v>
      </c>
    </row>
    <row r="2639" spans="1:4" ht="13.5">
      <c r="A2639" s="676" t="s">
        <v>27466</v>
      </c>
      <c r="B2639" s="676" t="s">
        <v>27467</v>
      </c>
      <c r="C2639" s="676" t="s">
        <v>6</v>
      </c>
      <c r="D2639" s="116" t="s">
        <v>55045</v>
      </c>
    </row>
    <row r="2640" spans="1:4" ht="13.5">
      <c r="A2640" s="676" t="s">
        <v>27468</v>
      </c>
      <c r="B2640" s="676" t="s">
        <v>27469</v>
      </c>
      <c r="C2640" s="676" t="s">
        <v>6</v>
      </c>
      <c r="D2640" s="116" t="s">
        <v>33707</v>
      </c>
    </row>
    <row r="2641" spans="1:4" ht="13.5">
      <c r="A2641" s="676" t="s">
        <v>27470</v>
      </c>
      <c r="B2641" s="676" t="s">
        <v>27471</v>
      </c>
      <c r="C2641" s="676" t="s">
        <v>6</v>
      </c>
      <c r="D2641" s="116" t="s">
        <v>67797</v>
      </c>
    </row>
    <row r="2642" spans="1:4" ht="13.5">
      <c r="A2642" s="676" t="s">
        <v>27472</v>
      </c>
      <c r="B2642" s="676" t="s">
        <v>27473</v>
      </c>
      <c r="C2642" s="676" t="s">
        <v>6</v>
      </c>
      <c r="D2642" s="116" t="s">
        <v>66388</v>
      </c>
    </row>
    <row r="2643" spans="1:4" ht="13.5">
      <c r="A2643" s="676" t="s">
        <v>27474</v>
      </c>
      <c r="B2643" s="676" t="s">
        <v>27475</v>
      </c>
      <c r="C2643" s="676" t="s">
        <v>6</v>
      </c>
      <c r="D2643" s="116" t="s">
        <v>67798</v>
      </c>
    </row>
    <row r="2644" spans="1:4" ht="13.5">
      <c r="A2644" s="676" t="s">
        <v>67799</v>
      </c>
      <c r="B2644" s="676" t="s">
        <v>67800</v>
      </c>
      <c r="C2644" s="676" t="s">
        <v>6</v>
      </c>
      <c r="D2644" s="116" t="s">
        <v>67801</v>
      </c>
    </row>
    <row r="2645" spans="1:4" ht="13.5">
      <c r="A2645" s="676" t="s">
        <v>67802</v>
      </c>
      <c r="B2645" s="676" t="s">
        <v>67803</v>
      </c>
      <c r="C2645" s="676" t="s">
        <v>6</v>
      </c>
      <c r="D2645" s="116" t="s">
        <v>67804</v>
      </c>
    </row>
    <row r="2646" spans="1:4" ht="13.5">
      <c r="A2646" s="676" t="s">
        <v>67805</v>
      </c>
      <c r="B2646" s="676" t="s">
        <v>67806</v>
      </c>
      <c r="C2646" s="676" t="s">
        <v>6</v>
      </c>
      <c r="D2646" s="116" t="s">
        <v>67807</v>
      </c>
    </row>
    <row r="2647" spans="1:4" ht="13.5">
      <c r="A2647" s="676" t="s">
        <v>67808</v>
      </c>
      <c r="B2647" s="676" t="s">
        <v>67809</v>
      </c>
      <c r="C2647" s="676" t="s">
        <v>6</v>
      </c>
      <c r="D2647" s="116" t="s">
        <v>67810</v>
      </c>
    </row>
    <row r="2648" spans="1:4" ht="13.5">
      <c r="A2648" s="676" t="s">
        <v>67811</v>
      </c>
      <c r="B2648" s="676" t="s">
        <v>67812</v>
      </c>
      <c r="C2648" s="676" t="s">
        <v>6</v>
      </c>
      <c r="D2648" s="116" t="s">
        <v>67813</v>
      </c>
    </row>
    <row r="2649" spans="1:4" ht="13.5">
      <c r="A2649" s="676" t="s">
        <v>27476</v>
      </c>
      <c r="B2649" s="676" t="s">
        <v>67814</v>
      </c>
      <c r="C2649" s="676" t="s">
        <v>6</v>
      </c>
      <c r="D2649" s="116" t="s">
        <v>53804</v>
      </c>
    </row>
    <row r="2650" spans="1:4" ht="13.5">
      <c r="A2650" s="676" t="s">
        <v>27477</v>
      </c>
      <c r="B2650" s="676" t="s">
        <v>67815</v>
      </c>
      <c r="C2650" s="676" t="s">
        <v>6</v>
      </c>
      <c r="D2650" s="116" t="s">
        <v>67816</v>
      </c>
    </row>
    <row r="2651" spans="1:4" ht="13.5">
      <c r="A2651" s="676" t="s">
        <v>27478</v>
      </c>
      <c r="B2651" s="676" t="s">
        <v>67817</v>
      </c>
      <c r="C2651" s="676" t="s">
        <v>6</v>
      </c>
      <c r="D2651" s="116" t="s">
        <v>67818</v>
      </c>
    </row>
    <row r="2652" spans="1:4" ht="13.5">
      <c r="A2652" s="676" t="s">
        <v>27479</v>
      </c>
      <c r="B2652" s="676" t="s">
        <v>67819</v>
      </c>
      <c r="C2652" s="676" t="s">
        <v>6</v>
      </c>
      <c r="D2652" s="116" t="s">
        <v>67820</v>
      </c>
    </row>
    <row r="2653" spans="1:4" ht="13.5">
      <c r="A2653" s="676" t="s">
        <v>27480</v>
      </c>
      <c r="B2653" s="676" t="s">
        <v>67821</v>
      </c>
      <c r="C2653" s="676" t="s">
        <v>6</v>
      </c>
      <c r="D2653" s="116" t="s">
        <v>67822</v>
      </c>
    </row>
    <row r="2654" spans="1:4" ht="13.5">
      <c r="A2654" s="676" t="s">
        <v>27481</v>
      </c>
      <c r="B2654" s="676" t="s">
        <v>67823</v>
      </c>
      <c r="C2654" s="676" t="s">
        <v>6</v>
      </c>
      <c r="D2654" s="116" t="s">
        <v>67824</v>
      </c>
    </row>
    <row r="2655" spans="1:4" ht="13.5">
      <c r="A2655" s="676" t="s">
        <v>27482</v>
      </c>
      <c r="B2655" s="676" t="s">
        <v>67825</v>
      </c>
      <c r="C2655" s="676" t="s">
        <v>6</v>
      </c>
      <c r="D2655" s="116" t="s">
        <v>67826</v>
      </c>
    </row>
    <row r="2656" spans="1:4" ht="13.5">
      <c r="A2656" s="676" t="s">
        <v>27483</v>
      </c>
      <c r="B2656" s="676" t="s">
        <v>67827</v>
      </c>
      <c r="C2656" s="676" t="s">
        <v>6</v>
      </c>
      <c r="D2656" s="116" t="s">
        <v>67828</v>
      </c>
    </row>
    <row r="2657" spans="1:7" ht="13.5">
      <c r="A2657" s="676" t="s">
        <v>27484</v>
      </c>
      <c r="B2657" s="676" t="s">
        <v>67829</v>
      </c>
      <c r="C2657" s="676" t="s">
        <v>6</v>
      </c>
      <c r="D2657" s="116" t="s">
        <v>67830</v>
      </c>
    </row>
    <row r="2658" spans="1:7" ht="13.5">
      <c r="A2658" s="676" t="s">
        <v>27487</v>
      </c>
      <c r="B2658" s="676" t="s">
        <v>67831</v>
      </c>
      <c r="C2658" s="676" t="s">
        <v>6</v>
      </c>
      <c r="D2658" s="116" t="s">
        <v>53793</v>
      </c>
      <c r="G2658" s="679"/>
    </row>
    <row r="2659" spans="1:7" ht="13.5">
      <c r="A2659" s="676" t="s">
        <v>27488</v>
      </c>
      <c r="B2659" s="676" t="s">
        <v>67832</v>
      </c>
      <c r="C2659" s="676" t="s">
        <v>6</v>
      </c>
      <c r="D2659" s="116" t="s">
        <v>30250</v>
      </c>
    </row>
    <row r="2660" spans="1:7" ht="13.5">
      <c r="A2660" s="676" t="s">
        <v>27489</v>
      </c>
      <c r="B2660" s="676" t="s">
        <v>67833</v>
      </c>
      <c r="C2660" s="676" t="s">
        <v>6</v>
      </c>
      <c r="D2660" s="116" t="s">
        <v>62977</v>
      </c>
    </row>
    <row r="2661" spans="1:7" ht="13.5">
      <c r="A2661" s="676" t="s">
        <v>27490</v>
      </c>
      <c r="B2661" s="676" t="s">
        <v>67834</v>
      </c>
      <c r="C2661" s="676" t="s">
        <v>6</v>
      </c>
      <c r="D2661" s="116" t="s">
        <v>62977</v>
      </c>
    </row>
    <row r="2662" spans="1:7" ht="13.5">
      <c r="A2662" s="676" t="s">
        <v>27491</v>
      </c>
      <c r="B2662" s="676" t="s">
        <v>67835</v>
      </c>
      <c r="C2662" s="676" t="s">
        <v>6</v>
      </c>
      <c r="D2662" s="116" t="s">
        <v>55077</v>
      </c>
    </row>
    <row r="2663" spans="1:7" ht="13.5">
      <c r="A2663" s="676" t="s">
        <v>27492</v>
      </c>
      <c r="B2663" s="676" t="s">
        <v>67836</v>
      </c>
      <c r="C2663" s="676" t="s">
        <v>6</v>
      </c>
      <c r="D2663" s="116" t="s">
        <v>67837</v>
      </c>
    </row>
    <row r="2664" spans="1:7" ht="13.5">
      <c r="A2664" s="676" t="s">
        <v>27493</v>
      </c>
      <c r="B2664" s="676" t="s">
        <v>67838</v>
      </c>
      <c r="C2664" s="676" t="s">
        <v>6</v>
      </c>
      <c r="D2664" s="116" t="s">
        <v>67839</v>
      </c>
    </row>
    <row r="2665" spans="1:7" ht="13.5">
      <c r="A2665" s="676" t="s">
        <v>27494</v>
      </c>
      <c r="B2665" s="676" t="s">
        <v>67840</v>
      </c>
      <c r="C2665" s="676" t="s">
        <v>6</v>
      </c>
      <c r="D2665" s="116" t="s">
        <v>61284</v>
      </c>
      <c r="G2665" s="679"/>
    </row>
    <row r="2666" spans="1:7" ht="13.5">
      <c r="A2666" s="676" t="s">
        <v>27495</v>
      </c>
      <c r="B2666" s="676" t="s">
        <v>67841</v>
      </c>
      <c r="C2666" s="676" t="s">
        <v>6</v>
      </c>
      <c r="D2666" s="116" t="s">
        <v>67842</v>
      </c>
    </row>
    <row r="2667" spans="1:7" ht="13.5">
      <c r="A2667" s="676" t="s">
        <v>27496</v>
      </c>
      <c r="B2667" s="676" t="s">
        <v>67843</v>
      </c>
      <c r="C2667" s="676" t="s">
        <v>6</v>
      </c>
      <c r="D2667" s="116" t="s">
        <v>67844</v>
      </c>
    </row>
    <row r="2668" spans="1:7" ht="13.5">
      <c r="A2668" s="676" t="s">
        <v>27497</v>
      </c>
      <c r="B2668" s="676" t="s">
        <v>67845</v>
      </c>
      <c r="C2668" s="676" t="s">
        <v>6</v>
      </c>
      <c r="D2668" s="116" t="s">
        <v>67844</v>
      </c>
    </row>
    <row r="2669" spans="1:7" ht="13.5">
      <c r="A2669" s="676" t="s">
        <v>27498</v>
      </c>
      <c r="B2669" s="676" t="s">
        <v>67846</v>
      </c>
      <c r="C2669" s="676" t="s">
        <v>6</v>
      </c>
      <c r="D2669" s="116" t="s">
        <v>64410</v>
      </c>
    </row>
    <row r="2670" spans="1:7" ht="13.5">
      <c r="A2670" s="676" t="s">
        <v>27499</v>
      </c>
      <c r="B2670" s="676" t="s">
        <v>67847</v>
      </c>
      <c r="C2670" s="676" t="s">
        <v>6</v>
      </c>
      <c r="D2670" s="116" t="s">
        <v>67848</v>
      </c>
    </row>
    <row r="2671" spans="1:7" ht="13.5">
      <c r="A2671" s="676" t="s">
        <v>27500</v>
      </c>
      <c r="B2671" s="676" t="s">
        <v>67849</v>
      </c>
      <c r="C2671" s="676" t="s">
        <v>6</v>
      </c>
      <c r="D2671" s="116" t="s">
        <v>67850</v>
      </c>
    </row>
    <row r="2672" spans="1:7" ht="13.5">
      <c r="A2672" s="676" t="s">
        <v>27501</v>
      </c>
      <c r="B2672" s="676" t="s">
        <v>67851</v>
      </c>
      <c r="C2672" s="676" t="s">
        <v>6</v>
      </c>
      <c r="D2672" s="116" t="s">
        <v>67852</v>
      </c>
    </row>
    <row r="2673" spans="1:7" ht="13.5">
      <c r="A2673" s="676" t="s">
        <v>27502</v>
      </c>
      <c r="B2673" s="676" t="s">
        <v>67853</v>
      </c>
      <c r="C2673" s="676" t="s">
        <v>6</v>
      </c>
      <c r="D2673" s="116" t="s">
        <v>67854</v>
      </c>
    </row>
    <row r="2674" spans="1:7" ht="13.5">
      <c r="A2674" s="676" t="s">
        <v>27503</v>
      </c>
      <c r="B2674" s="676" t="s">
        <v>67855</v>
      </c>
      <c r="C2674" s="676" t="s">
        <v>6</v>
      </c>
      <c r="D2674" s="116" t="s">
        <v>67856</v>
      </c>
    </row>
    <row r="2675" spans="1:7" ht="13.5">
      <c r="A2675" s="676" t="s">
        <v>27504</v>
      </c>
      <c r="B2675" s="676" t="s">
        <v>67857</v>
      </c>
      <c r="C2675" s="676" t="s">
        <v>6</v>
      </c>
      <c r="D2675" s="116" t="s">
        <v>67856</v>
      </c>
    </row>
    <row r="2676" spans="1:7" ht="13.5">
      <c r="A2676" s="676" t="s">
        <v>27505</v>
      </c>
      <c r="B2676" s="676" t="s">
        <v>67858</v>
      </c>
      <c r="C2676" s="676" t="s">
        <v>6</v>
      </c>
      <c r="D2676" s="116" t="s">
        <v>65241</v>
      </c>
    </row>
    <row r="2677" spans="1:7" ht="13.5">
      <c r="A2677" s="676" t="s">
        <v>27506</v>
      </c>
      <c r="B2677" s="676" t="s">
        <v>67859</v>
      </c>
      <c r="C2677" s="676" t="s">
        <v>6</v>
      </c>
      <c r="D2677" s="116" t="s">
        <v>62632</v>
      </c>
    </row>
    <row r="2678" spans="1:7" ht="13.5">
      <c r="A2678" s="676" t="s">
        <v>27507</v>
      </c>
      <c r="B2678" s="676" t="s">
        <v>67860</v>
      </c>
      <c r="C2678" s="676" t="s">
        <v>6</v>
      </c>
      <c r="D2678" s="116" t="s">
        <v>67861</v>
      </c>
    </row>
    <row r="2679" spans="1:7" ht="13.5">
      <c r="A2679" s="676" t="s">
        <v>67862</v>
      </c>
      <c r="B2679" s="676" t="s">
        <v>67863</v>
      </c>
      <c r="C2679" s="676" t="s">
        <v>6</v>
      </c>
      <c r="D2679" s="116" t="s">
        <v>67864</v>
      </c>
    </row>
    <row r="2680" spans="1:7" ht="13.5">
      <c r="A2680" s="676" t="s">
        <v>67865</v>
      </c>
      <c r="B2680" s="676" t="s">
        <v>67866</v>
      </c>
      <c r="C2680" s="676" t="s">
        <v>6</v>
      </c>
      <c r="D2680" s="116" t="s">
        <v>67867</v>
      </c>
    </row>
    <row r="2681" spans="1:7" ht="13.5">
      <c r="A2681" s="676" t="s">
        <v>67868</v>
      </c>
      <c r="B2681" s="676" t="s">
        <v>67869</v>
      </c>
      <c r="C2681" s="676" t="s">
        <v>6</v>
      </c>
      <c r="D2681" s="116" t="s">
        <v>67870</v>
      </c>
    </row>
    <row r="2682" spans="1:7" ht="13.5">
      <c r="A2682" s="676" t="s">
        <v>67871</v>
      </c>
      <c r="B2682" s="676" t="s">
        <v>67872</v>
      </c>
      <c r="C2682" s="676" t="s">
        <v>6</v>
      </c>
      <c r="D2682" s="116" t="s">
        <v>67873</v>
      </c>
    </row>
    <row r="2683" spans="1:7" ht="13.5">
      <c r="A2683" s="676" t="s">
        <v>67874</v>
      </c>
      <c r="B2683" s="676" t="s">
        <v>67875</v>
      </c>
      <c r="C2683" s="676" t="s">
        <v>6</v>
      </c>
      <c r="D2683" s="116" t="s">
        <v>67876</v>
      </c>
    </row>
    <row r="2684" spans="1:7" ht="13.5">
      <c r="A2684" s="676" t="s">
        <v>67877</v>
      </c>
      <c r="B2684" s="676" t="s">
        <v>67878</v>
      </c>
      <c r="C2684" s="676" t="s">
        <v>6</v>
      </c>
      <c r="D2684" s="116" t="s">
        <v>67879</v>
      </c>
    </row>
    <row r="2685" spans="1:7" ht="13.5">
      <c r="A2685" s="676" t="s">
        <v>67880</v>
      </c>
      <c r="B2685" s="676" t="s">
        <v>67881</v>
      </c>
      <c r="C2685" s="676" t="s">
        <v>6</v>
      </c>
      <c r="D2685" s="116" t="s">
        <v>67882</v>
      </c>
    </row>
    <row r="2686" spans="1:7" ht="13.5">
      <c r="A2686" s="676" t="s">
        <v>67883</v>
      </c>
      <c r="B2686" s="676" t="s">
        <v>67884</v>
      </c>
      <c r="C2686" s="676" t="s">
        <v>6</v>
      </c>
      <c r="D2686" s="116" t="s">
        <v>67885</v>
      </c>
    </row>
    <row r="2687" spans="1:7" ht="13.5">
      <c r="A2687" s="676">
        <v>101879</v>
      </c>
      <c r="B2687" s="676" t="s">
        <v>67886</v>
      </c>
      <c r="C2687" s="676" t="s">
        <v>6</v>
      </c>
      <c r="D2687" s="116" t="s">
        <v>67887</v>
      </c>
      <c r="G2687" s="680"/>
    </row>
    <row r="2688" spans="1:7" ht="13.5">
      <c r="A2688" s="676" t="s">
        <v>67888</v>
      </c>
      <c r="B2688" s="676" t="s">
        <v>67889</v>
      </c>
      <c r="C2688" s="676" t="s">
        <v>6</v>
      </c>
      <c r="D2688" s="116" t="s">
        <v>67890</v>
      </c>
    </row>
    <row r="2689" spans="1:7" ht="13.5">
      <c r="A2689" s="676" t="s">
        <v>67891</v>
      </c>
      <c r="B2689" s="676" t="s">
        <v>67892</v>
      </c>
      <c r="C2689" s="676" t="s">
        <v>6</v>
      </c>
      <c r="D2689" s="116" t="s">
        <v>67893</v>
      </c>
    </row>
    <row r="2690" spans="1:7" ht="13.5">
      <c r="A2690" s="676" t="s">
        <v>67894</v>
      </c>
      <c r="B2690" s="676" t="s">
        <v>67895</v>
      </c>
      <c r="C2690" s="676" t="s">
        <v>6</v>
      </c>
      <c r="D2690" s="116" t="s">
        <v>67896</v>
      </c>
    </row>
    <row r="2691" spans="1:7" ht="13.5">
      <c r="A2691" s="676" t="s">
        <v>67897</v>
      </c>
      <c r="B2691" s="676" t="s">
        <v>67898</v>
      </c>
      <c r="C2691" s="676" t="s">
        <v>6</v>
      </c>
      <c r="D2691" s="116" t="s">
        <v>67899</v>
      </c>
    </row>
    <row r="2692" spans="1:7" ht="13.5">
      <c r="A2692" s="676">
        <v>101890</v>
      </c>
      <c r="B2692" s="676" t="s">
        <v>67900</v>
      </c>
      <c r="C2692" s="676" t="s">
        <v>6</v>
      </c>
      <c r="D2692" s="116" t="s">
        <v>33097</v>
      </c>
    </row>
    <row r="2693" spans="1:7" ht="13.5">
      <c r="A2693" s="676" t="s">
        <v>67901</v>
      </c>
      <c r="B2693" s="676" t="s">
        <v>67902</v>
      </c>
      <c r="C2693" s="676" t="s">
        <v>6</v>
      </c>
      <c r="D2693" s="116" t="s">
        <v>58498</v>
      </c>
    </row>
    <row r="2694" spans="1:7" ht="13.5">
      <c r="A2694" s="676">
        <v>101892</v>
      </c>
      <c r="B2694" s="676" t="s">
        <v>67903</v>
      </c>
      <c r="C2694" s="676" t="s">
        <v>6</v>
      </c>
      <c r="D2694" s="116" t="s">
        <v>67904</v>
      </c>
      <c r="G2694" s="679"/>
    </row>
    <row r="2695" spans="1:7" ht="13.5">
      <c r="A2695" s="676">
        <v>101893</v>
      </c>
      <c r="B2695" s="676" t="s">
        <v>67905</v>
      </c>
      <c r="C2695" s="676" t="s">
        <v>6</v>
      </c>
      <c r="D2695" s="116" t="s">
        <v>67906</v>
      </c>
      <c r="G2695" s="680"/>
    </row>
    <row r="2696" spans="1:7" ht="13.5">
      <c r="A2696" s="676" t="s">
        <v>67907</v>
      </c>
      <c r="B2696" s="676" t="s">
        <v>67908</v>
      </c>
      <c r="C2696" s="676" t="s">
        <v>6</v>
      </c>
      <c r="D2696" s="116" t="s">
        <v>67909</v>
      </c>
    </row>
    <row r="2697" spans="1:7" ht="13.5">
      <c r="A2697" s="676" t="s">
        <v>67910</v>
      </c>
      <c r="B2697" s="676" t="s">
        <v>67911</v>
      </c>
      <c r="C2697" s="676" t="s">
        <v>6</v>
      </c>
      <c r="D2697" s="116" t="s">
        <v>67912</v>
      </c>
    </row>
    <row r="2698" spans="1:7" ht="13.5">
      <c r="A2698" s="676" t="s">
        <v>67913</v>
      </c>
      <c r="B2698" s="676" t="s">
        <v>67914</v>
      </c>
      <c r="C2698" s="676" t="s">
        <v>6</v>
      </c>
      <c r="D2698" s="116" t="s">
        <v>67915</v>
      </c>
    </row>
    <row r="2699" spans="1:7" ht="13.5">
      <c r="A2699" s="676" t="s">
        <v>67916</v>
      </c>
      <c r="B2699" s="676" t="s">
        <v>67917</v>
      </c>
      <c r="C2699" s="676" t="s">
        <v>6</v>
      </c>
      <c r="D2699" s="116" t="s">
        <v>67918</v>
      </c>
    </row>
    <row r="2700" spans="1:7" ht="13.5">
      <c r="A2700" s="676" t="s">
        <v>67919</v>
      </c>
      <c r="B2700" s="676" t="s">
        <v>67920</v>
      </c>
      <c r="C2700" s="676" t="s">
        <v>6</v>
      </c>
      <c r="D2700" s="116" t="s">
        <v>67921</v>
      </c>
    </row>
    <row r="2701" spans="1:7" ht="13.5">
      <c r="A2701" s="676" t="s">
        <v>67922</v>
      </c>
      <c r="B2701" s="676" t="s">
        <v>67923</v>
      </c>
      <c r="C2701" s="676" t="s">
        <v>6</v>
      </c>
      <c r="D2701" s="116" t="s">
        <v>67924</v>
      </c>
    </row>
    <row r="2702" spans="1:7" ht="13.5">
      <c r="A2702" s="676" t="s">
        <v>67925</v>
      </c>
      <c r="B2702" s="676" t="s">
        <v>67926</v>
      </c>
      <c r="C2702" s="676" t="s">
        <v>6</v>
      </c>
      <c r="D2702" s="116" t="s">
        <v>67927</v>
      </c>
    </row>
    <row r="2703" spans="1:7" ht="13.5">
      <c r="A2703" s="676" t="s">
        <v>67928</v>
      </c>
      <c r="B2703" s="676" t="s">
        <v>67929</v>
      </c>
      <c r="C2703" s="676" t="s">
        <v>6</v>
      </c>
      <c r="D2703" s="116" t="s">
        <v>67930</v>
      </c>
    </row>
    <row r="2704" spans="1:7" ht="13.5">
      <c r="A2704" s="676" t="s">
        <v>67931</v>
      </c>
      <c r="B2704" s="676" t="s">
        <v>67932</v>
      </c>
      <c r="C2704" s="676" t="s">
        <v>6</v>
      </c>
      <c r="D2704" s="116" t="s">
        <v>67933</v>
      </c>
    </row>
    <row r="2705" spans="1:4" ht="13.5">
      <c r="A2705" s="676" t="s">
        <v>67934</v>
      </c>
      <c r="B2705" s="676" t="s">
        <v>67935</v>
      </c>
      <c r="C2705" s="676" t="s">
        <v>6</v>
      </c>
      <c r="D2705" s="116" t="s">
        <v>67936</v>
      </c>
    </row>
    <row r="2706" spans="1:4" ht="13.5">
      <c r="A2706" s="676" t="s">
        <v>67937</v>
      </c>
      <c r="B2706" s="676" t="s">
        <v>67938</v>
      </c>
      <c r="C2706" s="676" t="s">
        <v>6</v>
      </c>
      <c r="D2706" s="116" t="s">
        <v>67939</v>
      </c>
    </row>
    <row r="2707" spans="1:4" ht="13.5">
      <c r="A2707" s="676" t="s">
        <v>67940</v>
      </c>
      <c r="B2707" s="676" t="s">
        <v>67941</v>
      </c>
      <c r="C2707" s="676" t="s">
        <v>6</v>
      </c>
      <c r="D2707" s="116" t="s">
        <v>67942</v>
      </c>
    </row>
    <row r="2708" spans="1:4" ht="13.5">
      <c r="A2708" s="676" t="s">
        <v>67943</v>
      </c>
      <c r="B2708" s="676" t="s">
        <v>67944</v>
      </c>
      <c r="C2708" s="676" t="s">
        <v>6</v>
      </c>
      <c r="D2708" s="116" t="s">
        <v>67945</v>
      </c>
    </row>
    <row r="2709" spans="1:4" ht="13.5">
      <c r="A2709" s="676" t="s">
        <v>27508</v>
      </c>
      <c r="B2709" s="676" t="s">
        <v>27509</v>
      </c>
      <c r="C2709" s="676" t="s">
        <v>6</v>
      </c>
      <c r="D2709" s="116" t="s">
        <v>32952</v>
      </c>
    </row>
    <row r="2710" spans="1:4" ht="13.5">
      <c r="A2710" s="676" t="s">
        <v>27510</v>
      </c>
      <c r="B2710" s="676" t="s">
        <v>27511</v>
      </c>
      <c r="C2710" s="676" t="s">
        <v>6</v>
      </c>
      <c r="D2710" s="116" t="s">
        <v>29325</v>
      </c>
    </row>
    <row r="2711" spans="1:4" ht="13.5">
      <c r="A2711" s="676" t="s">
        <v>27512</v>
      </c>
      <c r="B2711" s="676" t="s">
        <v>27513</v>
      </c>
      <c r="C2711" s="676" t="s">
        <v>6</v>
      </c>
      <c r="D2711" s="116" t="s">
        <v>26579</v>
      </c>
    </row>
    <row r="2712" spans="1:4" ht="13.5">
      <c r="A2712" s="676" t="s">
        <v>27514</v>
      </c>
      <c r="B2712" s="676" t="s">
        <v>27515</v>
      </c>
      <c r="C2712" s="676" t="s">
        <v>6</v>
      </c>
      <c r="D2712" s="116" t="s">
        <v>54681</v>
      </c>
    </row>
    <row r="2713" spans="1:4" ht="13.5">
      <c r="A2713" s="676" t="s">
        <v>27516</v>
      </c>
      <c r="B2713" s="676" t="s">
        <v>27517</v>
      </c>
      <c r="C2713" s="676" t="s">
        <v>6</v>
      </c>
      <c r="D2713" s="116" t="s">
        <v>25333</v>
      </c>
    </row>
    <row r="2714" spans="1:4" ht="13.5">
      <c r="A2714" s="676" t="s">
        <v>27518</v>
      </c>
      <c r="B2714" s="676" t="s">
        <v>27519</v>
      </c>
      <c r="C2714" s="676" t="s">
        <v>6</v>
      </c>
      <c r="D2714" s="116" t="s">
        <v>67946</v>
      </c>
    </row>
    <row r="2715" spans="1:4" ht="13.5">
      <c r="A2715" s="676" t="s">
        <v>27520</v>
      </c>
      <c r="B2715" s="676" t="s">
        <v>27521</v>
      </c>
      <c r="C2715" s="676" t="s">
        <v>6</v>
      </c>
      <c r="D2715" s="116" t="s">
        <v>67947</v>
      </c>
    </row>
    <row r="2716" spans="1:4" ht="13.5">
      <c r="A2716" s="676" t="s">
        <v>27522</v>
      </c>
      <c r="B2716" s="676" t="s">
        <v>27523</v>
      </c>
      <c r="C2716" s="676" t="s">
        <v>6</v>
      </c>
      <c r="D2716" s="116" t="s">
        <v>55470</v>
      </c>
    </row>
    <row r="2717" spans="1:4" ht="13.5">
      <c r="A2717" s="676" t="s">
        <v>27525</v>
      </c>
      <c r="B2717" s="676" t="s">
        <v>27526</v>
      </c>
      <c r="C2717" s="676" t="s">
        <v>6</v>
      </c>
      <c r="D2717" s="116" t="s">
        <v>53907</v>
      </c>
    </row>
    <row r="2718" spans="1:4" ht="13.5">
      <c r="A2718" s="676" t="s">
        <v>27527</v>
      </c>
      <c r="B2718" s="676" t="s">
        <v>27528</v>
      </c>
      <c r="C2718" s="676" t="s">
        <v>6</v>
      </c>
      <c r="D2718" s="116" t="s">
        <v>64210</v>
      </c>
    </row>
    <row r="2719" spans="1:4" ht="13.5">
      <c r="A2719" s="676" t="s">
        <v>27529</v>
      </c>
      <c r="B2719" s="676" t="s">
        <v>27530</v>
      </c>
      <c r="C2719" s="676" t="s">
        <v>6</v>
      </c>
      <c r="D2719" s="116" t="s">
        <v>67948</v>
      </c>
    </row>
    <row r="2720" spans="1:4" ht="13.5">
      <c r="A2720" s="676" t="s">
        <v>27531</v>
      </c>
      <c r="B2720" s="676" t="s">
        <v>27532</v>
      </c>
      <c r="C2720" s="676" t="s">
        <v>6</v>
      </c>
      <c r="D2720" s="116" t="s">
        <v>67949</v>
      </c>
    </row>
    <row r="2721" spans="1:4" ht="13.5">
      <c r="A2721" s="676" t="s">
        <v>27533</v>
      </c>
      <c r="B2721" s="676" t="s">
        <v>27534</v>
      </c>
      <c r="C2721" s="676" t="s">
        <v>6</v>
      </c>
      <c r="D2721" s="116" t="s">
        <v>67950</v>
      </c>
    </row>
    <row r="2722" spans="1:4" ht="13.5">
      <c r="A2722" s="676" t="s">
        <v>27535</v>
      </c>
      <c r="B2722" s="676" t="s">
        <v>27536</v>
      </c>
      <c r="C2722" s="676" t="s">
        <v>6</v>
      </c>
      <c r="D2722" s="116" t="s">
        <v>67951</v>
      </c>
    </row>
    <row r="2723" spans="1:4" ht="13.5">
      <c r="A2723" s="676" t="s">
        <v>27537</v>
      </c>
      <c r="B2723" s="676" t="s">
        <v>27538</v>
      </c>
      <c r="C2723" s="676" t="s">
        <v>6</v>
      </c>
      <c r="D2723" s="116" t="s">
        <v>67952</v>
      </c>
    </row>
    <row r="2724" spans="1:4" ht="13.5">
      <c r="A2724" s="676" t="s">
        <v>27539</v>
      </c>
      <c r="B2724" s="676" t="s">
        <v>27540</v>
      </c>
      <c r="C2724" s="676" t="s">
        <v>6</v>
      </c>
      <c r="D2724" s="116" t="s">
        <v>67953</v>
      </c>
    </row>
    <row r="2725" spans="1:4" ht="13.5">
      <c r="A2725" s="676" t="s">
        <v>27541</v>
      </c>
      <c r="B2725" s="676" t="s">
        <v>27542</v>
      </c>
      <c r="C2725" s="676" t="s">
        <v>6</v>
      </c>
      <c r="D2725" s="116" t="s">
        <v>67954</v>
      </c>
    </row>
    <row r="2726" spans="1:4" ht="13.5">
      <c r="A2726" s="676" t="s">
        <v>27543</v>
      </c>
      <c r="B2726" s="676" t="s">
        <v>27544</v>
      </c>
      <c r="C2726" s="676" t="s">
        <v>6</v>
      </c>
      <c r="D2726" s="116" t="s">
        <v>53755</v>
      </c>
    </row>
    <row r="2727" spans="1:4" ht="13.5">
      <c r="A2727" s="676" t="s">
        <v>27545</v>
      </c>
      <c r="B2727" s="676" t="s">
        <v>27546</v>
      </c>
      <c r="C2727" s="676" t="s">
        <v>6</v>
      </c>
      <c r="D2727" s="116" t="s">
        <v>67955</v>
      </c>
    </row>
    <row r="2728" spans="1:4" ht="13.5">
      <c r="A2728" s="676" t="s">
        <v>27547</v>
      </c>
      <c r="B2728" s="676" t="s">
        <v>27548</v>
      </c>
      <c r="C2728" s="676" t="s">
        <v>6</v>
      </c>
      <c r="D2728" s="116" t="s">
        <v>54979</v>
      </c>
    </row>
    <row r="2729" spans="1:4" ht="13.5">
      <c r="A2729" s="676" t="s">
        <v>27549</v>
      </c>
      <c r="B2729" s="676" t="s">
        <v>27550</v>
      </c>
      <c r="C2729" s="676" t="s">
        <v>6</v>
      </c>
      <c r="D2729" s="116" t="s">
        <v>67956</v>
      </c>
    </row>
    <row r="2730" spans="1:4" ht="13.5">
      <c r="A2730" s="676" t="s">
        <v>27551</v>
      </c>
      <c r="B2730" s="676" t="s">
        <v>27552</v>
      </c>
      <c r="C2730" s="676" t="s">
        <v>6</v>
      </c>
      <c r="D2730" s="116" t="s">
        <v>67957</v>
      </c>
    </row>
    <row r="2731" spans="1:4" ht="13.5">
      <c r="A2731" s="676" t="s">
        <v>27553</v>
      </c>
      <c r="B2731" s="676" t="s">
        <v>27554</v>
      </c>
      <c r="C2731" s="676" t="s">
        <v>6</v>
      </c>
      <c r="D2731" s="116" t="s">
        <v>67958</v>
      </c>
    </row>
    <row r="2732" spans="1:4" ht="13.5">
      <c r="A2732" s="676" t="s">
        <v>27555</v>
      </c>
      <c r="B2732" s="676" t="s">
        <v>27556</v>
      </c>
      <c r="C2732" s="676" t="s">
        <v>6</v>
      </c>
      <c r="D2732" s="116" t="s">
        <v>67959</v>
      </c>
    </row>
    <row r="2733" spans="1:4" ht="13.5">
      <c r="A2733" s="676" t="s">
        <v>27557</v>
      </c>
      <c r="B2733" s="676" t="s">
        <v>27558</v>
      </c>
      <c r="C2733" s="676" t="s">
        <v>6</v>
      </c>
      <c r="D2733" s="116" t="s">
        <v>67960</v>
      </c>
    </row>
    <row r="2734" spans="1:4" ht="13.5">
      <c r="A2734" s="676" t="s">
        <v>27559</v>
      </c>
      <c r="B2734" s="676" t="s">
        <v>27560</v>
      </c>
      <c r="C2734" s="676" t="s">
        <v>6</v>
      </c>
      <c r="D2734" s="116" t="s">
        <v>54826</v>
      </c>
    </row>
    <row r="2735" spans="1:4" ht="13.5">
      <c r="A2735" s="676" t="s">
        <v>27561</v>
      </c>
      <c r="B2735" s="676" t="s">
        <v>27562</v>
      </c>
      <c r="C2735" s="676" t="s">
        <v>6</v>
      </c>
      <c r="D2735" s="116" t="s">
        <v>58967</v>
      </c>
    </row>
    <row r="2736" spans="1:4" ht="13.5">
      <c r="A2736" s="676" t="s">
        <v>27563</v>
      </c>
      <c r="B2736" s="676" t="s">
        <v>27564</v>
      </c>
      <c r="C2736" s="676" t="s">
        <v>6</v>
      </c>
      <c r="D2736" s="116" t="s">
        <v>67961</v>
      </c>
    </row>
    <row r="2737" spans="1:4" ht="13.5">
      <c r="A2737" s="676" t="s">
        <v>27565</v>
      </c>
      <c r="B2737" s="676" t="s">
        <v>27566</v>
      </c>
      <c r="C2737" s="676" t="s">
        <v>6</v>
      </c>
      <c r="D2737" s="116" t="s">
        <v>67962</v>
      </c>
    </row>
    <row r="2738" spans="1:4" ht="13.5">
      <c r="A2738" s="676" t="s">
        <v>27567</v>
      </c>
      <c r="B2738" s="676" t="s">
        <v>27568</v>
      </c>
      <c r="C2738" s="676" t="s">
        <v>6</v>
      </c>
      <c r="D2738" s="116" t="s">
        <v>67963</v>
      </c>
    </row>
    <row r="2739" spans="1:4" ht="13.5">
      <c r="A2739" s="676" t="s">
        <v>27569</v>
      </c>
      <c r="B2739" s="676" t="s">
        <v>27570</v>
      </c>
      <c r="C2739" s="676" t="s">
        <v>6</v>
      </c>
      <c r="D2739" s="116" t="s">
        <v>67964</v>
      </c>
    </row>
    <row r="2740" spans="1:4" ht="13.5">
      <c r="A2740" s="676" t="s">
        <v>27571</v>
      </c>
      <c r="B2740" s="676" t="s">
        <v>27572</v>
      </c>
      <c r="C2740" s="676" t="s">
        <v>6</v>
      </c>
      <c r="D2740" s="116" t="s">
        <v>54804</v>
      </c>
    </row>
    <row r="2741" spans="1:4" ht="13.5">
      <c r="A2741" s="676" t="s">
        <v>27573</v>
      </c>
      <c r="B2741" s="676" t="s">
        <v>27574</v>
      </c>
      <c r="C2741" s="676" t="s">
        <v>6</v>
      </c>
      <c r="D2741" s="116" t="s">
        <v>67965</v>
      </c>
    </row>
    <row r="2742" spans="1:4" ht="13.5">
      <c r="A2742" s="676" t="s">
        <v>27575</v>
      </c>
      <c r="B2742" s="676" t="s">
        <v>27576</v>
      </c>
      <c r="C2742" s="676" t="s">
        <v>6</v>
      </c>
      <c r="D2742" s="116" t="s">
        <v>61567</v>
      </c>
    </row>
    <row r="2743" spans="1:4" ht="13.5">
      <c r="A2743" s="676" t="s">
        <v>27577</v>
      </c>
      <c r="B2743" s="676" t="s">
        <v>27578</v>
      </c>
      <c r="C2743" s="676" t="s">
        <v>6</v>
      </c>
      <c r="D2743" s="116" t="s">
        <v>67966</v>
      </c>
    </row>
    <row r="2744" spans="1:4" ht="13.5">
      <c r="A2744" s="676" t="s">
        <v>27579</v>
      </c>
      <c r="B2744" s="676" t="s">
        <v>27580</v>
      </c>
      <c r="C2744" s="676" t="s">
        <v>6</v>
      </c>
      <c r="D2744" s="116" t="s">
        <v>67967</v>
      </c>
    </row>
    <row r="2745" spans="1:4" ht="13.5">
      <c r="A2745" s="676" t="s">
        <v>27581</v>
      </c>
      <c r="B2745" s="676" t="s">
        <v>27582</v>
      </c>
      <c r="C2745" s="676" t="s">
        <v>6</v>
      </c>
      <c r="D2745" s="116" t="s">
        <v>67968</v>
      </c>
    </row>
    <row r="2746" spans="1:4" ht="13.5">
      <c r="A2746" s="676" t="s">
        <v>27583</v>
      </c>
      <c r="B2746" s="676" t="s">
        <v>27584</v>
      </c>
      <c r="C2746" s="676" t="s">
        <v>6</v>
      </c>
      <c r="D2746" s="116" t="s">
        <v>67969</v>
      </c>
    </row>
    <row r="2747" spans="1:4" ht="13.5">
      <c r="A2747" s="676" t="s">
        <v>27585</v>
      </c>
      <c r="B2747" s="676" t="s">
        <v>27586</v>
      </c>
      <c r="C2747" s="676" t="s">
        <v>6</v>
      </c>
      <c r="D2747" s="116" t="s">
        <v>33153</v>
      </c>
    </row>
    <row r="2748" spans="1:4" ht="13.5">
      <c r="A2748" s="676" t="s">
        <v>27587</v>
      </c>
      <c r="B2748" s="676" t="s">
        <v>27588</v>
      </c>
      <c r="C2748" s="676" t="s">
        <v>6</v>
      </c>
      <c r="D2748" s="116" t="s">
        <v>32993</v>
      </c>
    </row>
    <row r="2749" spans="1:4" ht="13.5">
      <c r="A2749" s="676" t="s">
        <v>27589</v>
      </c>
      <c r="B2749" s="676" t="s">
        <v>27590</v>
      </c>
      <c r="C2749" s="676" t="s">
        <v>6</v>
      </c>
      <c r="D2749" s="116" t="s">
        <v>67970</v>
      </c>
    </row>
    <row r="2750" spans="1:4" ht="13.5">
      <c r="A2750" s="676" t="s">
        <v>27591</v>
      </c>
      <c r="B2750" s="676" t="s">
        <v>27592</v>
      </c>
      <c r="C2750" s="676" t="s">
        <v>6</v>
      </c>
      <c r="D2750" s="116" t="s">
        <v>67971</v>
      </c>
    </row>
    <row r="2751" spans="1:4" ht="13.5">
      <c r="A2751" s="676" t="s">
        <v>27593</v>
      </c>
      <c r="B2751" s="676" t="s">
        <v>27594</v>
      </c>
      <c r="C2751" s="676" t="s">
        <v>6</v>
      </c>
      <c r="D2751" s="116" t="s">
        <v>33149</v>
      </c>
    </row>
    <row r="2752" spans="1:4" ht="13.5">
      <c r="A2752" s="676" t="s">
        <v>27595</v>
      </c>
      <c r="B2752" s="676" t="s">
        <v>27596</v>
      </c>
      <c r="C2752" s="676" t="s">
        <v>6</v>
      </c>
      <c r="D2752" s="116" t="s">
        <v>54795</v>
      </c>
    </row>
    <row r="2753" spans="1:4" ht="13.5">
      <c r="A2753" s="676" t="s">
        <v>27597</v>
      </c>
      <c r="B2753" s="676" t="s">
        <v>27598</v>
      </c>
      <c r="C2753" s="676" t="s">
        <v>6</v>
      </c>
      <c r="D2753" s="116" t="s">
        <v>53753</v>
      </c>
    </row>
    <row r="2754" spans="1:4" ht="13.5">
      <c r="A2754" s="676" t="s">
        <v>27599</v>
      </c>
      <c r="B2754" s="676" t="s">
        <v>27600</v>
      </c>
      <c r="C2754" s="676" t="s">
        <v>6</v>
      </c>
      <c r="D2754" s="116" t="s">
        <v>67972</v>
      </c>
    </row>
    <row r="2755" spans="1:4" ht="13.5">
      <c r="A2755" s="676" t="s">
        <v>27601</v>
      </c>
      <c r="B2755" s="676" t="s">
        <v>27602</v>
      </c>
      <c r="C2755" s="676" t="s">
        <v>6</v>
      </c>
      <c r="D2755" s="116" t="s">
        <v>67973</v>
      </c>
    </row>
    <row r="2756" spans="1:4" ht="13.5">
      <c r="A2756" s="676" t="s">
        <v>27603</v>
      </c>
      <c r="B2756" s="676" t="s">
        <v>27604</v>
      </c>
      <c r="C2756" s="676" t="s">
        <v>6</v>
      </c>
      <c r="D2756" s="116" t="s">
        <v>67974</v>
      </c>
    </row>
    <row r="2757" spans="1:4" ht="13.5">
      <c r="A2757" s="676" t="s">
        <v>27605</v>
      </c>
      <c r="B2757" s="676" t="s">
        <v>27606</v>
      </c>
      <c r="C2757" s="676" t="s">
        <v>6</v>
      </c>
      <c r="D2757" s="116" t="s">
        <v>67975</v>
      </c>
    </row>
    <row r="2758" spans="1:4" ht="13.5">
      <c r="A2758" s="676" t="s">
        <v>27607</v>
      </c>
      <c r="B2758" s="676" t="s">
        <v>27608</v>
      </c>
      <c r="C2758" s="676" t="s">
        <v>6</v>
      </c>
      <c r="D2758" s="116" t="s">
        <v>32910</v>
      </c>
    </row>
    <row r="2759" spans="1:4" ht="13.5">
      <c r="A2759" s="676" t="s">
        <v>27609</v>
      </c>
      <c r="B2759" s="676" t="s">
        <v>27610</v>
      </c>
      <c r="C2759" s="676" t="s">
        <v>6</v>
      </c>
      <c r="D2759" s="116" t="s">
        <v>67976</v>
      </c>
    </row>
    <row r="2760" spans="1:4" ht="13.5">
      <c r="A2760" s="676" t="s">
        <v>27611</v>
      </c>
      <c r="B2760" s="676" t="s">
        <v>27612</v>
      </c>
      <c r="C2760" s="676" t="s">
        <v>6</v>
      </c>
      <c r="D2760" s="116" t="s">
        <v>67977</v>
      </c>
    </row>
    <row r="2761" spans="1:4" ht="13.5">
      <c r="A2761" s="676" t="s">
        <v>27613</v>
      </c>
      <c r="B2761" s="676" t="s">
        <v>27614</v>
      </c>
      <c r="C2761" s="676" t="s">
        <v>6</v>
      </c>
      <c r="D2761" s="116" t="s">
        <v>54229</v>
      </c>
    </row>
    <row r="2762" spans="1:4" ht="13.5">
      <c r="A2762" s="676" t="s">
        <v>27615</v>
      </c>
      <c r="B2762" s="676" t="s">
        <v>27616</v>
      </c>
      <c r="C2762" s="676" t="s">
        <v>6</v>
      </c>
      <c r="D2762" s="116" t="s">
        <v>67978</v>
      </c>
    </row>
    <row r="2763" spans="1:4" ht="13.5">
      <c r="A2763" s="676" t="s">
        <v>27617</v>
      </c>
      <c r="B2763" s="676" t="s">
        <v>27618</v>
      </c>
      <c r="C2763" s="676" t="s">
        <v>6</v>
      </c>
      <c r="D2763" s="116" t="s">
        <v>33793</v>
      </c>
    </row>
    <row r="2764" spans="1:4" ht="13.5">
      <c r="A2764" s="676" t="s">
        <v>27619</v>
      </c>
      <c r="B2764" s="676" t="s">
        <v>27620</v>
      </c>
      <c r="C2764" s="676" t="s">
        <v>6</v>
      </c>
      <c r="D2764" s="116" t="s">
        <v>65692</v>
      </c>
    </row>
    <row r="2765" spans="1:4" ht="13.5">
      <c r="A2765" s="676" t="s">
        <v>27621</v>
      </c>
      <c r="B2765" s="676" t="s">
        <v>27622</v>
      </c>
      <c r="C2765" s="676" t="s">
        <v>6</v>
      </c>
      <c r="D2765" s="116" t="s">
        <v>54870</v>
      </c>
    </row>
    <row r="2766" spans="1:4" ht="13.5">
      <c r="A2766" s="676" t="s">
        <v>27623</v>
      </c>
      <c r="B2766" s="676" t="s">
        <v>27624</v>
      </c>
      <c r="C2766" s="676" t="s">
        <v>6</v>
      </c>
      <c r="D2766" s="116" t="s">
        <v>67979</v>
      </c>
    </row>
    <row r="2767" spans="1:4" ht="13.5">
      <c r="A2767" s="676" t="s">
        <v>27625</v>
      </c>
      <c r="B2767" s="676" t="s">
        <v>27626</v>
      </c>
      <c r="C2767" s="676" t="s">
        <v>6</v>
      </c>
      <c r="D2767" s="116" t="s">
        <v>54918</v>
      </c>
    </row>
    <row r="2768" spans="1:4" ht="13.5">
      <c r="A2768" s="676" t="s">
        <v>27627</v>
      </c>
      <c r="B2768" s="676" t="s">
        <v>27628</v>
      </c>
      <c r="C2768" s="676" t="s">
        <v>6</v>
      </c>
      <c r="D2768" s="116" t="s">
        <v>67980</v>
      </c>
    </row>
    <row r="2769" spans="1:4" ht="13.5">
      <c r="A2769" s="676" t="s">
        <v>27629</v>
      </c>
      <c r="B2769" s="676" t="s">
        <v>27630</v>
      </c>
      <c r="C2769" s="676" t="s">
        <v>6</v>
      </c>
      <c r="D2769" s="116" t="s">
        <v>53828</v>
      </c>
    </row>
    <row r="2770" spans="1:4" ht="13.5">
      <c r="A2770" s="676" t="s">
        <v>27631</v>
      </c>
      <c r="B2770" s="676" t="s">
        <v>27632</v>
      </c>
      <c r="C2770" s="676" t="s">
        <v>6</v>
      </c>
      <c r="D2770" s="116" t="s">
        <v>67981</v>
      </c>
    </row>
    <row r="2771" spans="1:4" ht="13.5">
      <c r="A2771" s="676" t="s">
        <v>27633</v>
      </c>
      <c r="B2771" s="676" t="s">
        <v>27634</v>
      </c>
      <c r="C2771" s="676" t="s">
        <v>6</v>
      </c>
      <c r="D2771" s="116" t="s">
        <v>53757</v>
      </c>
    </row>
    <row r="2772" spans="1:4" ht="13.5">
      <c r="A2772" s="676" t="s">
        <v>27635</v>
      </c>
      <c r="B2772" s="676" t="s">
        <v>27636</v>
      </c>
      <c r="C2772" s="676" t="s">
        <v>6</v>
      </c>
      <c r="D2772" s="116" t="s">
        <v>67982</v>
      </c>
    </row>
    <row r="2773" spans="1:4" ht="13.5">
      <c r="A2773" s="676" t="s">
        <v>27637</v>
      </c>
      <c r="B2773" s="676" t="s">
        <v>27638</v>
      </c>
      <c r="C2773" s="676" t="s">
        <v>6</v>
      </c>
      <c r="D2773" s="116" t="s">
        <v>67983</v>
      </c>
    </row>
    <row r="2774" spans="1:4" ht="13.5">
      <c r="A2774" s="676" t="s">
        <v>27639</v>
      </c>
      <c r="B2774" s="676" t="s">
        <v>27640</v>
      </c>
      <c r="C2774" s="676" t="s">
        <v>6</v>
      </c>
      <c r="D2774" s="116" t="s">
        <v>67984</v>
      </c>
    </row>
    <row r="2775" spans="1:4" ht="13.5">
      <c r="A2775" s="676" t="s">
        <v>27641</v>
      </c>
      <c r="B2775" s="676" t="s">
        <v>27642</v>
      </c>
      <c r="C2775" s="676" t="s">
        <v>6</v>
      </c>
      <c r="D2775" s="116" t="s">
        <v>67985</v>
      </c>
    </row>
    <row r="2776" spans="1:4" ht="13.5">
      <c r="A2776" s="676" t="s">
        <v>27643</v>
      </c>
      <c r="B2776" s="676" t="s">
        <v>27644</v>
      </c>
      <c r="C2776" s="676" t="s">
        <v>6</v>
      </c>
      <c r="D2776" s="116" t="s">
        <v>67986</v>
      </c>
    </row>
    <row r="2777" spans="1:4" ht="13.5">
      <c r="A2777" s="676" t="s">
        <v>27645</v>
      </c>
      <c r="B2777" s="676" t="s">
        <v>27646</v>
      </c>
      <c r="C2777" s="676" t="s">
        <v>6</v>
      </c>
      <c r="D2777" s="116" t="s">
        <v>67738</v>
      </c>
    </row>
    <row r="2778" spans="1:4" ht="13.5">
      <c r="A2778" s="676" t="s">
        <v>27647</v>
      </c>
      <c r="B2778" s="676" t="s">
        <v>27648</v>
      </c>
      <c r="C2778" s="676" t="s">
        <v>6</v>
      </c>
      <c r="D2778" s="116" t="s">
        <v>59690</v>
      </c>
    </row>
    <row r="2779" spans="1:4" ht="13.5">
      <c r="A2779" s="676" t="s">
        <v>27649</v>
      </c>
      <c r="B2779" s="676" t="s">
        <v>27650</v>
      </c>
      <c r="C2779" s="676" t="s">
        <v>6</v>
      </c>
      <c r="D2779" s="116" t="s">
        <v>67987</v>
      </c>
    </row>
    <row r="2780" spans="1:4" ht="13.5">
      <c r="A2780" s="676" t="s">
        <v>27651</v>
      </c>
      <c r="B2780" s="676" t="s">
        <v>27652</v>
      </c>
      <c r="C2780" s="676" t="s">
        <v>6</v>
      </c>
      <c r="D2780" s="116" t="s">
        <v>54320</v>
      </c>
    </row>
    <row r="2781" spans="1:4" ht="13.5">
      <c r="A2781" s="676" t="s">
        <v>27653</v>
      </c>
      <c r="B2781" s="676" t="s">
        <v>27654</v>
      </c>
      <c r="C2781" s="676" t="s">
        <v>6</v>
      </c>
      <c r="D2781" s="116" t="s">
        <v>54925</v>
      </c>
    </row>
    <row r="2782" spans="1:4" ht="13.5">
      <c r="A2782" s="676" t="s">
        <v>27655</v>
      </c>
      <c r="B2782" s="676" t="s">
        <v>27656</v>
      </c>
      <c r="C2782" s="676" t="s">
        <v>6</v>
      </c>
      <c r="D2782" s="116" t="s">
        <v>67988</v>
      </c>
    </row>
    <row r="2783" spans="1:4" ht="13.5">
      <c r="A2783" s="676" t="s">
        <v>27657</v>
      </c>
      <c r="B2783" s="676" t="s">
        <v>27658</v>
      </c>
      <c r="C2783" s="676" t="s">
        <v>6</v>
      </c>
      <c r="D2783" s="116" t="s">
        <v>67989</v>
      </c>
    </row>
    <row r="2784" spans="1:4" ht="13.5">
      <c r="A2784" s="676" t="s">
        <v>27659</v>
      </c>
      <c r="B2784" s="676" t="s">
        <v>27660</v>
      </c>
      <c r="C2784" s="676" t="s">
        <v>6</v>
      </c>
      <c r="D2784" s="116" t="s">
        <v>67990</v>
      </c>
    </row>
    <row r="2785" spans="1:4" ht="13.5">
      <c r="A2785" s="676" t="s">
        <v>27661</v>
      </c>
      <c r="B2785" s="676" t="s">
        <v>27662</v>
      </c>
      <c r="C2785" s="676" t="s">
        <v>6</v>
      </c>
      <c r="D2785" s="116" t="s">
        <v>66366</v>
      </c>
    </row>
    <row r="2786" spans="1:4" ht="13.5">
      <c r="A2786" s="676" t="s">
        <v>27663</v>
      </c>
      <c r="B2786" s="676" t="s">
        <v>27664</v>
      </c>
      <c r="C2786" s="676" t="s">
        <v>6</v>
      </c>
      <c r="D2786" s="116" t="s">
        <v>67991</v>
      </c>
    </row>
    <row r="2787" spans="1:4" ht="13.5">
      <c r="A2787" s="676" t="s">
        <v>27665</v>
      </c>
      <c r="B2787" s="676" t="s">
        <v>27666</v>
      </c>
      <c r="C2787" s="676" t="s">
        <v>6</v>
      </c>
      <c r="D2787" s="116" t="s">
        <v>67992</v>
      </c>
    </row>
    <row r="2788" spans="1:4" ht="13.5">
      <c r="A2788" s="676" t="s">
        <v>27667</v>
      </c>
      <c r="B2788" s="676" t="s">
        <v>27668</v>
      </c>
      <c r="C2788" s="676" t="s">
        <v>6</v>
      </c>
      <c r="D2788" s="116" t="s">
        <v>67993</v>
      </c>
    </row>
    <row r="2789" spans="1:4" ht="13.5">
      <c r="A2789" s="676" t="s">
        <v>27669</v>
      </c>
      <c r="B2789" s="676" t="s">
        <v>27670</v>
      </c>
      <c r="C2789" s="676" t="s">
        <v>6</v>
      </c>
      <c r="D2789" s="116" t="s">
        <v>67994</v>
      </c>
    </row>
    <row r="2790" spans="1:4" ht="13.5">
      <c r="A2790" s="676" t="s">
        <v>27671</v>
      </c>
      <c r="B2790" s="676" t="s">
        <v>27672</v>
      </c>
      <c r="C2790" s="676" t="s">
        <v>6</v>
      </c>
      <c r="D2790" s="116" t="s">
        <v>67995</v>
      </c>
    </row>
    <row r="2791" spans="1:4" ht="13.5">
      <c r="A2791" s="676" t="s">
        <v>27673</v>
      </c>
      <c r="B2791" s="676" t="s">
        <v>27674</v>
      </c>
      <c r="C2791" s="676" t="s">
        <v>6</v>
      </c>
      <c r="D2791" s="116" t="s">
        <v>33310</v>
      </c>
    </row>
    <row r="2792" spans="1:4" ht="13.5">
      <c r="A2792" s="676" t="s">
        <v>27675</v>
      </c>
      <c r="B2792" s="676" t="s">
        <v>27676</v>
      </c>
      <c r="C2792" s="676" t="s">
        <v>6</v>
      </c>
      <c r="D2792" s="116" t="s">
        <v>67996</v>
      </c>
    </row>
    <row r="2793" spans="1:4" ht="13.5">
      <c r="A2793" s="676" t="s">
        <v>27677</v>
      </c>
      <c r="B2793" s="676" t="s">
        <v>27678</v>
      </c>
      <c r="C2793" s="676" t="s">
        <v>6</v>
      </c>
      <c r="D2793" s="116" t="s">
        <v>67997</v>
      </c>
    </row>
    <row r="2794" spans="1:4" ht="13.5">
      <c r="A2794" s="676" t="s">
        <v>27679</v>
      </c>
      <c r="B2794" s="676" t="s">
        <v>27680</v>
      </c>
      <c r="C2794" s="676" t="s">
        <v>6</v>
      </c>
      <c r="D2794" s="116" t="s">
        <v>67998</v>
      </c>
    </row>
    <row r="2795" spans="1:4" ht="13.5">
      <c r="A2795" s="676" t="s">
        <v>27681</v>
      </c>
      <c r="B2795" s="676" t="s">
        <v>27682</v>
      </c>
      <c r="C2795" s="676" t="s">
        <v>6</v>
      </c>
      <c r="D2795" s="116" t="s">
        <v>67999</v>
      </c>
    </row>
    <row r="2796" spans="1:4" ht="13.5">
      <c r="A2796" s="676" t="s">
        <v>27683</v>
      </c>
      <c r="B2796" s="676" t="s">
        <v>27684</v>
      </c>
      <c r="C2796" s="676" t="s">
        <v>6</v>
      </c>
      <c r="D2796" s="116" t="s">
        <v>68000</v>
      </c>
    </row>
    <row r="2797" spans="1:4" ht="13.5">
      <c r="A2797" s="676" t="s">
        <v>27685</v>
      </c>
      <c r="B2797" s="676" t="s">
        <v>27686</v>
      </c>
      <c r="C2797" s="676" t="s">
        <v>6</v>
      </c>
      <c r="D2797" s="116" t="s">
        <v>68001</v>
      </c>
    </row>
    <row r="2798" spans="1:4" ht="13.5">
      <c r="A2798" s="676" t="s">
        <v>27687</v>
      </c>
      <c r="B2798" s="676" t="s">
        <v>27688</v>
      </c>
      <c r="C2798" s="676" t="s">
        <v>6</v>
      </c>
      <c r="D2798" s="116" t="s">
        <v>68002</v>
      </c>
    </row>
    <row r="2799" spans="1:4" ht="13.5">
      <c r="A2799" s="676" t="s">
        <v>27690</v>
      </c>
      <c r="B2799" s="676" t="s">
        <v>68003</v>
      </c>
      <c r="C2799" s="676" t="s">
        <v>6</v>
      </c>
      <c r="D2799" s="116" t="s">
        <v>68004</v>
      </c>
    </row>
    <row r="2800" spans="1:4" ht="13.5">
      <c r="A2800" s="676" t="s">
        <v>27691</v>
      </c>
      <c r="B2800" s="676" t="s">
        <v>68005</v>
      </c>
      <c r="C2800" s="676" t="s">
        <v>6</v>
      </c>
      <c r="D2800" s="116" t="s">
        <v>68006</v>
      </c>
    </row>
    <row r="2801" spans="1:4" ht="13.5">
      <c r="A2801" s="676" t="s">
        <v>27692</v>
      </c>
      <c r="B2801" s="676" t="s">
        <v>68007</v>
      </c>
      <c r="C2801" s="676" t="s">
        <v>6</v>
      </c>
      <c r="D2801" s="116" t="s">
        <v>54533</v>
      </c>
    </row>
    <row r="2802" spans="1:4" ht="13.5">
      <c r="A2802" s="676" t="s">
        <v>27693</v>
      </c>
      <c r="B2802" s="676" t="s">
        <v>68008</v>
      </c>
      <c r="C2802" s="676" t="s">
        <v>6</v>
      </c>
      <c r="D2802" s="116" t="s">
        <v>68009</v>
      </c>
    </row>
    <row r="2803" spans="1:4" ht="13.5">
      <c r="A2803" s="676" t="s">
        <v>27694</v>
      </c>
      <c r="B2803" s="676" t="s">
        <v>68010</v>
      </c>
      <c r="C2803" s="676" t="s">
        <v>6</v>
      </c>
      <c r="D2803" s="116" t="s">
        <v>68011</v>
      </c>
    </row>
    <row r="2804" spans="1:4" ht="13.5">
      <c r="A2804" s="676" t="s">
        <v>27695</v>
      </c>
      <c r="B2804" s="676" t="s">
        <v>68012</v>
      </c>
      <c r="C2804" s="676" t="s">
        <v>6</v>
      </c>
      <c r="D2804" s="116" t="s">
        <v>53834</v>
      </c>
    </row>
    <row r="2805" spans="1:4" ht="13.5">
      <c r="A2805" s="676" t="s">
        <v>27696</v>
      </c>
      <c r="B2805" s="676" t="s">
        <v>68013</v>
      </c>
      <c r="C2805" s="676" t="s">
        <v>6</v>
      </c>
      <c r="D2805" s="116" t="s">
        <v>68014</v>
      </c>
    </row>
    <row r="2806" spans="1:4" ht="13.5">
      <c r="A2806" s="676" t="s">
        <v>27697</v>
      </c>
      <c r="B2806" s="676" t="s">
        <v>68015</v>
      </c>
      <c r="C2806" s="676" t="s">
        <v>6</v>
      </c>
      <c r="D2806" s="116" t="s">
        <v>68016</v>
      </c>
    </row>
    <row r="2807" spans="1:4" ht="13.5">
      <c r="A2807" s="676" t="s">
        <v>27698</v>
      </c>
      <c r="B2807" s="676" t="s">
        <v>68017</v>
      </c>
      <c r="C2807" s="676" t="s">
        <v>6</v>
      </c>
      <c r="D2807" s="116" t="s">
        <v>68018</v>
      </c>
    </row>
    <row r="2808" spans="1:4" ht="13.5">
      <c r="A2808" s="676" t="s">
        <v>27699</v>
      </c>
      <c r="B2808" s="676" t="s">
        <v>68019</v>
      </c>
      <c r="C2808" s="676" t="s">
        <v>6</v>
      </c>
      <c r="D2808" s="116" t="s">
        <v>68020</v>
      </c>
    </row>
    <row r="2809" spans="1:4" ht="13.5">
      <c r="A2809" s="676" t="s">
        <v>27700</v>
      </c>
      <c r="B2809" s="676" t="s">
        <v>68021</v>
      </c>
      <c r="C2809" s="676" t="s">
        <v>6</v>
      </c>
      <c r="D2809" s="116" t="s">
        <v>68022</v>
      </c>
    </row>
    <row r="2810" spans="1:4" ht="13.5">
      <c r="A2810" s="676" t="s">
        <v>27701</v>
      </c>
      <c r="B2810" s="676" t="s">
        <v>68023</v>
      </c>
      <c r="C2810" s="676" t="s">
        <v>6</v>
      </c>
      <c r="D2810" s="116" t="s">
        <v>61394</v>
      </c>
    </row>
    <row r="2811" spans="1:4" ht="13.5">
      <c r="A2811" s="676" t="s">
        <v>27702</v>
      </c>
      <c r="B2811" s="676" t="s">
        <v>68024</v>
      </c>
      <c r="C2811" s="676" t="s">
        <v>6</v>
      </c>
      <c r="D2811" s="116" t="s">
        <v>54519</v>
      </c>
    </row>
    <row r="2812" spans="1:4" ht="13.5">
      <c r="A2812" s="676" t="s">
        <v>27703</v>
      </c>
      <c r="B2812" s="676" t="s">
        <v>68025</v>
      </c>
      <c r="C2812" s="676" t="s">
        <v>6</v>
      </c>
      <c r="D2812" s="116" t="s">
        <v>68026</v>
      </c>
    </row>
    <row r="2813" spans="1:4" ht="13.5">
      <c r="A2813" s="676" t="s">
        <v>27704</v>
      </c>
      <c r="B2813" s="676" t="s">
        <v>68027</v>
      </c>
      <c r="C2813" s="676" t="s">
        <v>6</v>
      </c>
      <c r="D2813" s="116" t="s">
        <v>54397</v>
      </c>
    </row>
    <row r="2814" spans="1:4" ht="13.5">
      <c r="A2814" s="676" t="s">
        <v>27705</v>
      </c>
      <c r="B2814" s="676" t="s">
        <v>68028</v>
      </c>
      <c r="C2814" s="676" t="s">
        <v>6</v>
      </c>
      <c r="D2814" s="116" t="s">
        <v>63719</v>
      </c>
    </row>
    <row r="2815" spans="1:4" ht="13.5">
      <c r="A2815" s="676" t="s">
        <v>27706</v>
      </c>
      <c r="B2815" s="676" t="s">
        <v>68029</v>
      </c>
      <c r="C2815" s="676" t="s">
        <v>6</v>
      </c>
      <c r="D2815" s="116" t="s">
        <v>54368</v>
      </c>
    </row>
    <row r="2816" spans="1:4" ht="13.5">
      <c r="A2816" s="676" t="s">
        <v>27707</v>
      </c>
      <c r="B2816" s="676" t="s">
        <v>68030</v>
      </c>
      <c r="C2816" s="676" t="s">
        <v>6</v>
      </c>
      <c r="D2816" s="116" t="s">
        <v>33792</v>
      </c>
    </row>
    <row r="2817" spans="1:4" ht="13.5">
      <c r="A2817" s="676" t="s">
        <v>27708</v>
      </c>
      <c r="B2817" s="676" t="s">
        <v>68031</v>
      </c>
      <c r="C2817" s="676" t="s">
        <v>6</v>
      </c>
      <c r="D2817" s="116" t="s">
        <v>54930</v>
      </c>
    </row>
    <row r="2818" spans="1:4" ht="13.5">
      <c r="A2818" s="676" t="s">
        <v>27709</v>
      </c>
      <c r="B2818" s="676" t="s">
        <v>68032</v>
      </c>
      <c r="C2818" s="676" t="s">
        <v>6</v>
      </c>
      <c r="D2818" s="116" t="s">
        <v>68033</v>
      </c>
    </row>
    <row r="2819" spans="1:4" ht="13.5">
      <c r="A2819" s="676" t="s">
        <v>27710</v>
      </c>
      <c r="B2819" s="676" t="s">
        <v>68034</v>
      </c>
      <c r="C2819" s="676" t="s">
        <v>6</v>
      </c>
      <c r="D2819" s="116" t="s">
        <v>61382</v>
      </c>
    </row>
    <row r="2820" spans="1:4" ht="13.5">
      <c r="A2820" s="676" t="s">
        <v>27711</v>
      </c>
      <c r="B2820" s="676" t="s">
        <v>68035</v>
      </c>
      <c r="C2820" s="676" t="s">
        <v>6</v>
      </c>
      <c r="D2820" s="116" t="s">
        <v>58829</v>
      </c>
    </row>
    <row r="2821" spans="1:4" ht="13.5">
      <c r="A2821" s="676" t="s">
        <v>27712</v>
      </c>
      <c r="B2821" s="676" t="s">
        <v>68036</v>
      </c>
      <c r="C2821" s="676" t="s">
        <v>6</v>
      </c>
      <c r="D2821" s="116" t="s">
        <v>54349</v>
      </c>
    </row>
    <row r="2822" spans="1:4" ht="13.5">
      <c r="A2822" s="676" t="s">
        <v>27713</v>
      </c>
      <c r="B2822" s="676" t="s">
        <v>68037</v>
      </c>
      <c r="C2822" s="676" t="s">
        <v>6</v>
      </c>
      <c r="D2822" s="116" t="s">
        <v>33330</v>
      </c>
    </row>
    <row r="2823" spans="1:4" ht="13.5">
      <c r="A2823" s="676" t="s">
        <v>27714</v>
      </c>
      <c r="B2823" s="676" t="s">
        <v>68038</v>
      </c>
      <c r="C2823" s="676" t="s">
        <v>6</v>
      </c>
      <c r="D2823" s="116" t="s">
        <v>65602</v>
      </c>
    </row>
    <row r="2824" spans="1:4" ht="13.5">
      <c r="A2824" s="676" t="s">
        <v>27715</v>
      </c>
      <c r="B2824" s="676" t="s">
        <v>68039</v>
      </c>
      <c r="C2824" s="676" t="s">
        <v>6</v>
      </c>
      <c r="D2824" s="116" t="s">
        <v>54745</v>
      </c>
    </row>
    <row r="2825" spans="1:4" ht="13.5">
      <c r="A2825" s="676" t="s">
        <v>68040</v>
      </c>
      <c r="B2825" s="676" t="s">
        <v>68041</v>
      </c>
      <c r="C2825" s="676" t="s">
        <v>6</v>
      </c>
      <c r="D2825" s="116" t="s">
        <v>68042</v>
      </c>
    </row>
    <row r="2826" spans="1:4" ht="13.5">
      <c r="A2826" s="676" t="s">
        <v>68043</v>
      </c>
      <c r="B2826" s="676" t="s">
        <v>68044</v>
      </c>
      <c r="C2826" s="676" t="s">
        <v>6</v>
      </c>
      <c r="D2826" s="116" t="s">
        <v>59874</v>
      </c>
    </row>
    <row r="2827" spans="1:4" ht="13.5">
      <c r="A2827" s="676" t="s">
        <v>68045</v>
      </c>
      <c r="B2827" s="676" t="s">
        <v>68046</v>
      </c>
      <c r="C2827" s="676" t="s">
        <v>6</v>
      </c>
      <c r="D2827" s="116" t="s">
        <v>68004</v>
      </c>
    </row>
    <row r="2828" spans="1:4" ht="13.5">
      <c r="A2828" s="676" t="s">
        <v>68047</v>
      </c>
      <c r="B2828" s="676" t="s">
        <v>68048</v>
      </c>
      <c r="C2828" s="676" t="s">
        <v>6</v>
      </c>
      <c r="D2828" s="116" t="s">
        <v>68049</v>
      </c>
    </row>
    <row r="2829" spans="1:4" ht="13.5">
      <c r="A2829" s="676" t="s">
        <v>68050</v>
      </c>
      <c r="B2829" s="676" t="s">
        <v>68051</v>
      </c>
      <c r="C2829" s="676" t="s">
        <v>6</v>
      </c>
      <c r="D2829" s="116" t="s">
        <v>68052</v>
      </c>
    </row>
    <row r="2830" spans="1:4" ht="13.5">
      <c r="A2830" s="676" t="s">
        <v>68053</v>
      </c>
      <c r="B2830" s="676" t="s">
        <v>68054</v>
      </c>
      <c r="C2830" s="676" t="s">
        <v>6</v>
      </c>
      <c r="D2830" s="116" t="s">
        <v>61641</v>
      </c>
    </row>
    <row r="2831" spans="1:4" ht="13.5">
      <c r="A2831" s="676" t="s">
        <v>68055</v>
      </c>
      <c r="B2831" s="676" t="s">
        <v>68056</v>
      </c>
      <c r="C2831" s="676" t="s">
        <v>6</v>
      </c>
      <c r="D2831" s="116" t="s">
        <v>68057</v>
      </c>
    </row>
    <row r="2832" spans="1:4" ht="13.5">
      <c r="A2832" s="676" t="s">
        <v>68058</v>
      </c>
      <c r="B2832" s="676" t="s">
        <v>68059</v>
      </c>
      <c r="C2832" s="676" t="s">
        <v>6</v>
      </c>
      <c r="D2832" s="116" t="s">
        <v>68060</v>
      </c>
    </row>
    <row r="2833" spans="1:4" ht="13.5">
      <c r="A2833" s="676" t="s">
        <v>68061</v>
      </c>
      <c r="B2833" s="676" t="s">
        <v>68062</v>
      </c>
      <c r="C2833" s="676" t="s">
        <v>6</v>
      </c>
      <c r="D2833" s="116" t="s">
        <v>68063</v>
      </c>
    </row>
    <row r="2834" spans="1:4" ht="13.5">
      <c r="A2834" s="676" t="s">
        <v>68064</v>
      </c>
      <c r="B2834" s="676" t="s">
        <v>68065</v>
      </c>
      <c r="C2834" s="676" t="s">
        <v>6</v>
      </c>
      <c r="D2834" s="116" t="s">
        <v>68066</v>
      </c>
    </row>
    <row r="2835" spans="1:4" ht="13.5">
      <c r="A2835" s="676" t="s">
        <v>68067</v>
      </c>
      <c r="B2835" s="676" t="s">
        <v>68068</v>
      </c>
      <c r="C2835" s="676" t="s">
        <v>6</v>
      </c>
      <c r="D2835" s="116" t="s">
        <v>68069</v>
      </c>
    </row>
    <row r="2836" spans="1:4" ht="13.5">
      <c r="A2836" s="676" t="s">
        <v>68070</v>
      </c>
      <c r="B2836" s="676" t="s">
        <v>68071</v>
      </c>
      <c r="C2836" s="676" t="s">
        <v>6</v>
      </c>
      <c r="D2836" s="116" t="s">
        <v>68072</v>
      </c>
    </row>
    <row r="2837" spans="1:4" ht="13.5">
      <c r="A2837" s="676" t="s">
        <v>68073</v>
      </c>
      <c r="B2837" s="676" t="s">
        <v>68074</v>
      </c>
      <c r="C2837" s="676" t="s">
        <v>6</v>
      </c>
      <c r="D2837" s="116" t="s">
        <v>68075</v>
      </c>
    </row>
    <row r="2838" spans="1:4" ht="13.5">
      <c r="A2838" s="676" t="s">
        <v>68076</v>
      </c>
      <c r="B2838" s="676" t="s">
        <v>68077</v>
      </c>
      <c r="C2838" s="676" t="s">
        <v>6</v>
      </c>
      <c r="D2838" s="116" t="s">
        <v>68078</v>
      </c>
    </row>
    <row r="2839" spans="1:4" ht="13.5">
      <c r="A2839" s="676" t="s">
        <v>68079</v>
      </c>
      <c r="B2839" s="676" t="s">
        <v>68080</v>
      </c>
      <c r="C2839" s="676" t="s">
        <v>6</v>
      </c>
      <c r="D2839" s="116" t="s">
        <v>68081</v>
      </c>
    </row>
    <row r="2840" spans="1:4" ht="13.5">
      <c r="A2840" s="676" t="s">
        <v>68082</v>
      </c>
      <c r="B2840" s="676" t="s">
        <v>68083</v>
      </c>
      <c r="C2840" s="676" t="s">
        <v>6</v>
      </c>
      <c r="D2840" s="116" t="s">
        <v>68084</v>
      </c>
    </row>
    <row r="2841" spans="1:4" ht="13.5">
      <c r="A2841" s="676" t="s">
        <v>68085</v>
      </c>
      <c r="B2841" s="676" t="s">
        <v>68086</v>
      </c>
      <c r="C2841" s="676" t="s">
        <v>6</v>
      </c>
      <c r="D2841" s="116" t="s">
        <v>68087</v>
      </c>
    </row>
    <row r="2842" spans="1:4" ht="13.5">
      <c r="A2842" s="676" t="s">
        <v>68088</v>
      </c>
      <c r="B2842" s="676" t="s">
        <v>68089</v>
      </c>
      <c r="C2842" s="676" t="s">
        <v>6</v>
      </c>
      <c r="D2842" s="116" t="s">
        <v>68090</v>
      </c>
    </row>
    <row r="2843" spans="1:4" ht="13.5">
      <c r="A2843" s="676" t="s">
        <v>68091</v>
      </c>
      <c r="B2843" s="676" t="s">
        <v>68092</v>
      </c>
      <c r="C2843" s="676" t="s">
        <v>6</v>
      </c>
      <c r="D2843" s="116" t="s">
        <v>68093</v>
      </c>
    </row>
    <row r="2844" spans="1:4" ht="13.5">
      <c r="A2844" s="676" t="s">
        <v>68094</v>
      </c>
      <c r="B2844" s="676" t="s">
        <v>68095</v>
      </c>
      <c r="C2844" s="676" t="s">
        <v>6</v>
      </c>
      <c r="D2844" s="116" t="s">
        <v>68096</v>
      </c>
    </row>
    <row r="2845" spans="1:4" ht="13.5">
      <c r="A2845" s="676" t="s">
        <v>68097</v>
      </c>
      <c r="B2845" s="676" t="s">
        <v>68098</v>
      </c>
      <c r="C2845" s="676" t="s">
        <v>6</v>
      </c>
      <c r="D2845" s="116" t="s">
        <v>68099</v>
      </c>
    </row>
    <row r="2846" spans="1:4" ht="13.5">
      <c r="A2846" s="676" t="s">
        <v>68100</v>
      </c>
      <c r="B2846" s="676" t="s">
        <v>68101</v>
      </c>
      <c r="C2846" s="676" t="s">
        <v>6</v>
      </c>
      <c r="D2846" s="116" t="s">
        <v>68102</v>
      </c>
    </row>
    <row r="2847" spans="1:4" ht="13.5">
      <c r="A2847" s="676" t="s">
        <v>68103</v>
      </c>
      <c r="B2847" s="676" t="s">
        <v>68104</v>
      </c>
      <c r="C2847" s="676" t="s">
        <v>6</v>
      </c>
      <c r="D2847" s="116" t="s">
        <v>68105</v>
      </c>
    </row>
    <row r="2848" spans="1:4" ht="13.5">
      <c r="A2848" s="676" t="s">
        <v>68106</v>
      </c>
      <c r="B2848" s="676" t="s">
        <v>68107</v>
      </c>
      <c r="C2848" s="676" t="s">
        <v>6</v>
      </c>
      <c r="D2848" s="116" t="s">
        <v>68108</v>
      </c>
    </row>
    <row r="2849" spans="1:4" ht="13.5">
      <c r="A2849" s="676" t="s">
        <v>68109</v>
      </c>
      <c r="B2849" s="676" t="s">
        <v>68110</v>
      </c>
      <c r="C2849" s="676" t="s">
        <v>6</v>
      </c>
      <c r="D2849" s="116" t="s">
        <v>68111</v>
      </c>
    </row>
    <row r="2850" spans="1:4" ht="13.5">
      <c r="A2850" s="676" t="s">
        <v>68112</v>
      </c>
      <c r="B2850" s="676" t="s">
        <v>68113</v>
      </c>
      <c r="C2850" s="676" t="s">
        <v>6</v>
      </c>
      <c r="D2850" s="116" t="s">
        <v>68114</v>
      </c>
    </row>
    <row r="2851" spans="1:4" ht="13.5">
      <c r="A2851" s="676" t="s">
        <v>68115</v>
      </c>
      <c r="B2851" s="676" t="s">
        <v>68116</v>
      </c>
      <c r="C2851" s="676" t="s">
        <v>6</v>
      </c>
      <c r="D2851" s="116" t="s">
        <v>68117</v>
      </c>
    </row>
    <row r="2852" spans="1:4" ht="13.5">
      <c r="A2852" s="676" t="s">
        <v>68118</v>
      </c>
      <c r="B2852" s="676" t="s">
        <v>68119</v>
      </c>
      <c r="C2852" s="676" t="s">
        <v>6</v>
      </c>
      <c r="D2852" s="116" t="s">
        <v>68120</v>
      </c>
    </row>
    <row r="2853" spans="1:4" ht="13.5">
      <c r="A2853" s="676" t="s">
        <v>68121</v>
      </c>
      <c r="B2853" s="676" t="s">
        <v>68122</v>
      </c>
      <c r="C2853" s="676" t="s">
        <v>6</v>
      </c>
      <c r="D2853" s="116" t="s">
        <v>68123</v>
      </c>
    </row>
    <row r="2854" spans="1:4" ht="13.5">
      <c r="A2854" s="676" t="s">
        <v>68124</v>
      </c>
      <c r="B2854" s="676" t="s">
        <v>68125</v>
      </c>
      <c r="C2854" s="676" t="s">
        <v>6</v>
      </c>
      <c r="D2854" s="116" t="s">
        <v>68126</v>
      </c>
    </row>
    <row r="2855" spans="1:4" ht="13.5">
      <c r="A2855" s="676" t="s">
        <v>68127</v>
      </c>
      <c r="B2855" s="676" t="s">
        <v>68128</v>
      </c>
      <c r="C2855" s="676" t="s">
        <v>6</v>
      </c>
      <c r="D2855" s="116" t="s">
        <v>68129</v>
      </c>
    </row>
    <row r="2856" spans="1:4" ht="13.5">
      <c r="A2856" s="676" t="s">
        <v>68130</v>
      </c>
      <c r="B2856" s="676" t="s">
        <v>68131</v>
      </c>
      <c r="C2856" s="676" t="s">
        <v>6</v>
      </c>
      <c r="D2856" s="116" t="s">
        <v>68132</v>
      </c>
    </row>
    <row r="2857" spans="1:4" ht="13.5">
      <c r="A2857" s="676" t="s">
        <v>68133</v>
      </c>
      <c r="B2857" s="676" t="s">
        <v>68134</v>
      </c>
      <c r="C2857" s="676" t="s">
        <v>6</v>
      </c>
      <c r="D2857" s="116" t="s">
        <v>68135</v>
      </c>
    </row>
    <row r="2858" spans="1:4" ht="13.5">
      <c r="A2858" s="676" t="s">
        <v>68136</v>
      </c>
      <c r="B2858" s="676" t="s">
        <v>68137</v>
      </c>
      <c r="C2858" s="676" t="s">
        <v>6</v>
      </c>
      <c r="D2858" s="116" t="s">
        <v>68138</v>
      </c>
    </row>
    <row r="2859" spans="1:4" ht="13.5">
      <c r="A2859" s="676" t="s">
        <v>68139</v>
      </c>
      <c r="B2859" s="676" t="s">
        <v>68140</v>
      </c>
      <c r="C2859" s="676" t="s">
        <v>6</v>
      </c>
      <c r="D2859" s="116" t="s">
        <v>68141</v>
      </c>
    </row>
    <row r="2860" spans="1:4" ht="13.5">
      <c r="A2860" s="676" t="s">
        <v>68142</v>
      </c>
      <c r="B2860" s="676" t="s">
        <v>68143</v>
      </c>
      <c r="C2860" s="676" t="s">
        <v>6</v>
      </c>
      <c r="D2860" s="116" t="s">
        <v>68144</v>
      </c>
    </row>
    <row r="2861" spans="1:4" ht="13.5">
      <c r="A2861" s="676" t="s">
        <v>68145</v>
      </c>
      <c r="B2861" s="676" t="s">
        <v>68146</v>
      </c>
      <c r="C2861" s="676" t="s">
        <v>6</v>
      </c>
      <c r="D2861" s="116" t="s">
        <v>68147</v>
      </c>
    </row>
    <row r="2862" spans="1:4" ht="13.5">
      <c r="A2862" s="676" t="s">
        <v>68148</v>
      </c>
      <c r="B2862" s="676" t="s">
        <v>68149</v>
      </c>
      <c r="C2862" s="676" t="s">
        <v>6</v>
      </c>
      <c r="D2862" s="116" t="s">
        <v>68150</v>
      </c>
    </row>
    <row r="2863" spans="1:4" ht="13.5">
      <c r="A2863" s="676" t="s">
        <v>68151</v>
      </c>
      <c r="B2863" s="676" t="s">
        <v>68152</v>
      </c>
      <c r="C2863" s="676" t="s">
        <v>6</v>
      </c>
      <c r="D2863" s="116" t="s">
        <v>68153</v>
      </c>
    </row>
    <row r="2864" spans="1:4" ht="13.5">
      <c r="A2864" s="676" t="s">
        <v>68154</v>
      </c>
      <c r="B2864" s="676" t="s">
        <v>68155</v>
      </c>
      <c r="C2864" s="676" t="s">
        <v>6</v>
      </c>
      <c r="D2864" s="116" t="s">
        <v>68156</v>
      </c>
    </row>
    <row r="2865" spans="1:4" ht="13.5">
      <c r="A2865" s="676" t="s">
        <v>68157</v>
      </c>
      <c r="B2865" s="676" t="s">
        <v>68158</v>
      </c>
      <c r="C2865" s="676" t="s">
        <v>6</v>
      </c>
      <c r="D2865" s="116" t="s">
        <v>68159</v>
      </c>
    </row>
    <row r="2866" spans="1:4" ht="13.5">
      <c r="A2866" s="676" t="s">
        <v>68160</v>
      </c>
      <c r="B2866" s="676" t="s">
        <v>68161</v>
      </c>
      <c r="C2866" s="676" t="s">
        <v>6</v>
      </c>
      <c r="D2866" s="116" t="s">
        <v>68162</v>
      </c>
    </row>
    <row r="2867" spans="1:4" ht="13.5">
      <c r="A2867" s="676" t="s">
        <v>68163</v>
      </c>
      <c r="B2867" s="676" t="s">
        <v>68164</v>
      </c>
      <c r="C2867" s="676" t="s">
        <v>6</v>
      </c>
      <c r="D2867" s="116" t="s">
        <v>68165</v>
      </c>
    </row>
    <row r="2868" spans="1:4" ht="13.5">
      <c r="A2868" s="676" t="s">
        <v>68166</v>
      </c>
      <c r="B2868" s="676" t="s">
        <v>68167</v>
      </c>
      <c r="C2868" s="676" t="s">
        <v>6</v>
      </c>
      <c r="D2868" s="116" t="s">
        <v>68168</v>
      </c>
    </row>
    <row r="2869" spans="1:4" ht="13.5">
      <c r="A2869" s="676" t="s">
        <v>68169</v>
      </c>
      <c r="B2869" s="676" t="s">
        <v>68170</v>
      </c>
      <c r="C2869" s="676" t="s">
        <v>6</v>
      </c>
      <c r="D2869" s="116" t="s">
        <v>68171</v>
      </c>
    </row>
    <row r="2870" spans="1:4" ht="13.5">
      <c r="A2870" s="676" t="s">
        <v>68172</v>
      </c>
      <c r="B2870" s="676" t="s">
        <v>68173</v>
      </c>
      <c r="C2870" s="676" t="s">
        <v>6</v>
      </c>
      <c r="D2870" s="116" t="s">
        <v>68174</v>
      </c>
    </row>
    <row r="2871" spans="1:4" ht="13.5">
      <c r="A2871" s="676" t="s">
        <v>68175</v>
      </c>
      <c r="B2871" s="676" t="s">
        <v>68176</v>
      </c>
      <c r="C2871" s="676" t="s">
        <v>6</v>
      </c>
      <c r="D2871" s="116" t="s">
        <v>68177</v>
      </c>
    </row>
    <row r="2872" spans="1:4" ht="13.5">
      <c r="A2872" s="676" t="s">
        <v>68178</v>
      </c>
      <c r="B2872" s="676" t="s">
        <v>68179</v>
      </c>
      <c r="C2872" s="676" t="s">
        <v>6</v>
      </c>
      <c r="D2872" s="116" t="s">
        <v>68180</v>
      </c>
    </row>
    <row r="2873" spans="1:4" ht="13.5">
      <c r="A2873" s="676" t="s">
        <v>68181</v>
      </c>
      <c r="B2873" s="676" t="s">
        <v>68182</v>
      </c>
      <c r="C2873" s="676" t="s">
        <v>6</v>
      </c>
      <c r="D2873" s="116" t="s">
        <v>68183</v>
      </c>
    </row>
    <row r="2874" spans="1:4" ht="13.5">
      <c r="A2874" s="676" t="s">
        <v>68184</v>
      </c>
      <c r="B2874" s="676" t="s">
        <v>68185</v>
      </c>
      <c r="C2874" s="676" t="s">
        <v>6</v>
      </c>
      <c r="D2874" s="116" t="s">
        <v>68186</v>
      </c>
    </row>
    <row r="2875" spans="1:4" ht="13.5">
      <c r="A2875" s="676" t="s">
        <v>68187</v>
      </c>
      <c r="B2875" s="676" t="s">
        <v>68188</v>
      </c>
      <c r="C2875" s="676" t="s">
        <v>6</v>
      </c>
      <c r="D2875" s="116" t="s">
        <v>68189</v>
      </c>
    </row>
    <row r="2876" spans="1:4" ht="13.5">
      <c r="A2876" s="676" t="s">
        <v>68190</v>
      </c>
      <c r="B2876" s="676" t="s">
        <v>68191</v>
      </c>
      <c r="C2876" s="676" t="s">
        <v>6</v>
      </c>
      <c r="D2876" s="116" t="s">
        <v>68192</v>
      </c>
    </row>
    <row r="2877" spans="1:4" ht="13.5">
      <c r="A2877" s="676" t="s">
        <v>68193</v>
      </c>
      <c r="B2877" s="676" t="s">
        <v>68194</v>
      </c>
      <c r="C2877" s="676" t="s">
        <v>6</v>
      </c>
      <c r="D2877" s="116" t="s">
        <v>68195</v>
      </c>
    </row>
    <row r="2878" spans="1:4" ht="13.5">
      <c r="A2878" s="676" t="s">
        <v>68196</v>
      </c>
      <c r="B2878" s="676" t="s">
        <v>68197</v>
      </c>
      <c r="C2878" s="676" t="s">
        <v>6</v>
      </c>
      <c r="D2878" s="116" t="s">
        <v>68198</v>
      </c>
    </row>
    <row r="2879" spans="1:4" ht="13.5">
      <c r="A2879" s="676" t="s">
        <v>68199</v>
      </c>
      <c r="B2879" s="676" t="s">
        <v>68200</v>
      </c>
      <c r="C2879" s="676" t="s">
        <v>6</v>
      </c>
      <c r="D2879" s="116" t="s">
        <v>68201</v>
      </c>
    </row>
    <row r="2880" spans="1:4" ht="13.5">
      <c r="A2880" s="676" t="s">
        <v>68202</v>
      </c>
      <c r="B2880" s="676" t="s">
        <v>68203</v>
      </c>
      <c r="C2880" s="676" t="s">
        <v>6</v>
      </c>
      <c r="D2880" s="116" t="s">
        <v>68204</v>
      </c>
    </row>
    <row r="2881" spans="1:4" ht="13.5">
      <c r="A2881" s="676" t="s">
        <v>68205</v>
      </c>
      <c r="B2881" s="676" t="s">
        <v>68206</v>
      </c>
      <c r="C2881" s="676" t="s">
        <v>6</v>
      </c>
      <c r="D2881" s="116" t="s">
        <v>68207</v>
      </c>
    </row>
    <row r="2882" spans="1:4" ht="13.5">
      <c r="A2882" s="676" t="s">
        <v>68208</v>
      </c>
      <c r="B2882" s="676" t="s">
        <v>68209</v>
      </c>
      <c r="C2882" s="676" t="s">
        <v>6</v>
      </c>
      <c r="D2882" s="116" t="s">
        <v>68210</v>
      </c>
    </row>
    <row r="2883" spans="1:4" ht="13.5">
      <c r="A2883" s="676" t="s">
        <v>68211</v>
      </c>
      <c r="B2883" s="676" t="s">
        <v>68212</v>
      </c>
      <c r="C2883" s="676" t="s">
        <v>6</v>
      </c>
      <c r="D2883" s="116" t="s">
        <v>68213</v>
      </c>
    </row>
    <row r="2884" spans="1:4" ht="13.5">
      <c r="A2884" s="676" t="s">
        <v>68214</v>
      </c>
      <c r="B2884" s="676" t="s">
        <v>68215</v>
      </c>
      <c r="C2884" s="676" t="s">
        <v>6</v>
      </c>
      <c r="D2884" s="116" t="s">
        <v>68216</v>
      </c>
    </row>
    <row r="2885" spans="1:4" ht="13.5">
      <c r="A2885" s="676" t="s">
        <v>68217</v>
      </c>
      <c r="B2885" s="676" t="s">
        <v>68218</v>
      </c>
      <c r="C2885" s="676" t="s">
        <v>6</v>
      </c>
      <c r="D2885" s="116" t="s">
        <v>68219</v>
      </c>
    </row>
    <row r="2886" spans="1:4" ht="13.5">
      <c r="A2886" s="676" t="s">
        <v>68220</v>
      </c>
      <c r="B2886" s="676" t="s">
        <v>68221</v>
      </c>
      <c r="C2886" s="676" t="s">
        <v>6</v>
      </c>
      <c r="D2886" s="116" t="s">
        <v>33566</v>
      </c>
    </row>
    <row r="2887" spans="1:4" ht="13.5">
      <c r="A2887" s="676" t="s">
        <v>68222</v>
      </c>
      <c r="B2887" s="676" t="s">
        <v>68223</v>
      </c>
      <c r="C2887" s="676" t="s">
        <v>6</v>
      </c>
      <c r="D2887" s="116" t="s">
        <v>68224</v>
      </c>
    </row>
    <row r="2888" spans="1:4" ht="13.5">
      <c r="A2888" s="676" t="s">
        <v>68225</v>
      </c>
      <c r="B2888" s="676" t="s">
        <v>68226</v>
      </c>
      <c r="C2888" s="676" t="s">
        <v>6</v>
      </c>
      <c r="D2888" s="116" t="s">
        <v>33682</v>
      </c>
    </row>
    <row r="2889" spans="1:4" ht="13.5">
      <c r="A2889" s="676" t="s">
        <v>68227</v>
      </c>
      <c r="B2889" s="676" t="s">
        <v>68228</v>
      </c>
      <c r="C2889" s="676" t="s">
        <v>6</v>
      </c>
      <c r="D2889" s="116" t="s">
        <v>68229</v>
      </c>
    </row>
    <row r="2890" spans="1:4" ht="13.5">
      <c r="A2890" s="676" t="s">
        <v>68230</v>
      </c>
      <c r="B2890" s="676" t="s">
        <v>68231</v>
      </c>
      <c r="C2890" s="676" t="s">
        <v>6</v>
      </c>
      <c r="D2890" s="116" t="s">
        <v>68232</v>
      </c>
    </row>
    <row r="2891" spans="1:4" ht="13.5">
      <c r="A2891" s="676" t="s">
        <v>68233</v>
      </c>
      <c r="B2891" s="676" t="s">
        <v>68234</v>
      </c>
      <c r="C2891" s="676" t="s">
        <v>6</v>
      </c>
      <c r="D2891" s="116" t="s">
        <v>68235</v>
      </c>
    </row>
    <row r="2892" spans="1:4" ht="13.5">
      <c r="A2892" s="676" t="s">
        <v>68236</v>
      </c>
      <c r="B2892" s="676" t="s">
        <v>68237</v>
      </c>
      <c r="C2892" s="676" t="s">
        <v>6</v>
      </c>
      <c r="D2892" s="116" t="s">
        <v>68238</v>
      </c>
    </row>
    <row r="2893" spans="1:4" ht="13.5">
      <c r="A2893" s="676" t="s">
        <v>68239</v>
      </c>
      <c r="B2893" s="676" t="s">
        <v>68240</v>
      </c>
      <c r="C2893" s="676" t="s">
        <v>6</v>
      </c>
      <c r="D2893" s="116" t="s">
        <v>68241</v>
      </c>
    </row>
    <row r="2894" spans="1:4" ht="13.5">
      <c r="A2894" s="676" t="s">
        <v>68242</v>
      </c>
      <c r="B2894" s="676" t="s">
        <v>68243</v>
      </c>
      <c r="C2894" s="676" t="s">
        <v>6</v>
      </c>
      <c r="D2894" s="116" t="s">
        <v>65599</v>
      </c>
    </row>
    <row r="2895" spans="1:4" ht="13.5">
      <c r="A2895" s="676" t="s">
        <v>68244</v>
      </c>
      <c r="B2895" s="676" t="s">
        <v>68245</v>
      </c>
      <c r="C2895" s="676" t="s">
        <v>6</v>
      </c>
      <c r="D2895" s="116" t="s">
        <v>54576</v>
      </c>
    </row>
    <row r="2896" spans="1:4" ht="13.5">
      <c r="A2896" s="676" t="s">
        <v>68246</v>
      </c>
      <c r="B2896" s="676" t="s">
        <v>68247</v>
      </c>
      <c r="C2896" s="676" t="s">
        <v>6</v>
      </c>
      <c r="D2896" s="116" t="s">
        <v>54707</v>
      </c>
    </row>
    <row r="2897" spans="1:4" ht="13.5">
      <c r="A2897" s="676" t="s">
        <v>68248</v>
      </c>
      <c r="B2897" s="676" t="s">
        <v>68249</v>
      </c>
      <c r="C2897" s="676" t="s">
        <v>6</v>
      </c>
      <c r="D2897" s="116" t="s">
        <v>68250</v>
      </c>
    </row>
    <row r="2898" spans="1:4" ht="13.5">
      <c r="A2898" s="676" t="s">
        <v>68251</v>
      </c>
      <c r="B2898" s="676" t="s">
        <v>68252</v>
      </c>
      <c r="C2898" s="676" t="s">
        <v>6</v>
      </c>
      <c r="D2898" s="116" t="s">
        <v>31193</v>
      </c>
    </row>
    <row r="2899" spans="1:4" ht="13.5">
      <c r="A2899" s="676" t="s">
        <v>68253</v>
      </c>
      <c r="B2899" s="676" t="s">
        <v>68254</v>
      </c>
      <c r="C2899" s="676" t="s">
        <v>6</v>
      </c>
      <c r="D2899" s="116" t="s">
        <v>26616</v>
      </c>
    </row>
    <row r="2900" spans="1:4" ht="13.5">
      <c r="A2900" s="676" t="s">
        <v>68255</v>
      </c>
      <c r="B2900" s="676" t="s">
        <v>68256</v>
      </c>
      <c r="C2900" s="676" t="s">
        <v>58</v>
      </c>
      <c r="D2900" s="116" t="s">
        <v>32978</v>
      </c>
    </row>
    <row r="2901" spans="1:4" ht="13.5">
      <c r="A2901" s="676" t="s">
        <v>68257</v>
      </c>
      <c r="B2901" s="676" t="s">
        <v>68258</v>
      </c>
      <c r="C2901" s="676" t="s">
        <v>58</v>
      </c>
      <c r="D2901" s="116" t="s">
        <v>28777</v>
      </c>
    </row>
    <row r="2902" spans="1:4" ht="13.5">
      <c r="A2902" s="676" t="s">
        <v>68259</v>
      </c>
      <c r="B2902" s="676" t="s">
        <v>68260</v>
      </c>
      <c r="C2902" s="676" t="s">
        <v>58</v>
      </c>
      <c r="D2902" s="116" t="s">
        <v>68261</v>
      </c>
    </row>
    <row r="2903" spans="1:4" ht="13.5">
      <c r="A2903" s="676" t="s">
        <v>68262</v>
      </c>
      <c r="B2903" s="676" t="s">
        <v>68263</v>
      </c>
      <c r="C2903" s="676" t="s">
        <v>58</v>
      </c>
      <c r="D2903" s="116" t="s">
        <v>68264</v>
      </c>
    </row>
    <row r="2904" spans="1:4" ht="13.5">
      <c r="A2904" s="676" t="s">
        <v>68265</v>
      </c>
      <c r="B2904" s="676" t="s">
        <v>68266</v>
      </c>
      <c r="C2904" s="676" t="s">
        <v>58</v>
      </c>
      <c r="D2904" s="116" t="s">
        <v>68267</v>
      </c>
    </row>
    <row r="2905" spans="1:4" ht="13.5">
      <c r="A2905" s="676" t="s">
        <v>68268</v>
      </c>
      <c r="B2905" s="676" t="s">
        <v>68269</v>
      </c>
      <c r="C2905" s="676" t="s">
        <v>58</v>
      </c>
      <c r="D2905" s="116" t="s">
        <v>54764</v>
      </c>
    </row>
    <row r="2906" spans="1:4" ht="13.5">
      <c r="A2906" s="676" t="s">
        <v>68270</v>
      </c>
      <c r="B2906" s="676" t="s">
        <v>68271</v>
      </c>
      <c r="C2906" s="676" t="s">
        <v>58</v>
      </c>
      <c r="D2906" s="116" t="s">
        <v>55479</v>
      </c>
    </row>
    <row r="2907" spans="1:4" ht="13.5">
      <c r="A2907" s="676" t="s">
        <v>68272</v>
      </c>
      <c r="B2907" s="676" t="s">
        <v>68273</v>
      </c>
      <c r="C2907" s="676" t="s">
        <v>58</v>
      </c>
      <c r="D2907" s="116" t="s">
        <v>68274</v>
      </c>
    </row>
    <row r="2908" spans="1:4" ht="13.5">
      <c r="A2908" s="676" t="s">
        <v>68275</v>
      </c>
      <c r="B2908" s="676" t="s">
        <v>68276</v>
      </c>
      <c r="C2908" s="676" t="s">
        <v>6</v>
      </c>
      <c r="D2908" s="116" t="s">
        <v>68277</v>
      </c>
    </row>
    <row r="2909" spans="1:4" ht="13.5">
      <c r="A2909" s="676" t="s">
        <v>68278</v>
      </c>
      <c r="B2909" s="676" t="s">
        <v>68279</v>
      </c>
      <c r="C2909" s="676" t="s">
        <v>6</v>
      </c>
      <c r="D2909" s="116" t="s">
        <v>68280</v>
      </c>
    </row>
    <row r="2910" spans="1:4" ht="13.5">
      <c r="A2910" s="676" t="s">
        <v>68281</v>
      </c>
      <c r="B2910" s="676" t="s">
        <v>68282</v>
      </c>
      <c r="C2910" s="676" t="s">
        <v>6</v>
      </c>
      <c r="D2910" s="116" t="s">
        <v>68283</v>
      </c>
    </row>
    <row r="2911" spans="1:4" ht="13.5">
      <c r="A2911" s="676" t="s">
        <v>68284</v>
      </c>
      <c r="B2911" s="676" t="s">
        <v>68285</v>
      </c>
      <c r="C2911" s="676" t="s">
        <v>6</v>
      </c>
      <c r="D2911" s="116" t="s">
        <v>68286</v>
      </c>
    </row>
    <row r="2912" spans="1:4" ht="13.5">
      <c r="A2912" s="676" t="s">
        <v>68287</v>
      </c>
      <c r="B2912" s="676" t="s">
        <v>68288</v>
      </c>
      <c r="C2912" s="676" t="s">
        <v>6</v>
      </c>
      <c r="D2912" s="116" t="s">
        <v>33104</v>
      </c>
    </row>
    <row r="2913" spans="1:4" ht="13.5">
      <c r="A2913" s="676" t="s">
        <v>68289</v>
      </c>
      <c r="B2913" s="676" t="s">
        <v>68290</v>
      </c>
      <c r="C2913" s="676" t="s">
        <v>6</v>
      </c>
      <c r="D2913" s="116" t="s">
        <v>32977</v>
      </c>
    </row>
    <row r="2914" spans="1:4" ht="13.5">
      <c r="A2914" s="676" t="s">
        <v>68291</v>
      </c>
      <c r="B2914" s="676" t="s">
        <v>68292</v>
      </c>
      <c r="C2914" s="676" t="s">
        <v>6</v>
      </c>
      <c r="D2914" s="116" t="s">
        <v>68293</v>
      </c>
    </row>
    <row r="2915" spans="1:4" ht="13.5">
      <c r="A2915" s="676" t="s">
        <v>68294</v>
      </c>
      <c r="B2915" s="676" t="s">
        <v>68295</v>
      </c>
      <c r="C2915" s="676" t="s">
        <v>6</v>
      </c>
      <c r="D2915" s="116" t="s">
        <v>68296</v>
      </c>
    </row>
    <row r="2916" spans="1:4" ht="13.5">
      <c r="A2916" s="676">
        <v>101636</v>
      </c>
      <c r="B2916" s="676" t="s">
        <v>68297</v>
      </c>
      <c r="C2916" s="676" t="s">
        <v>6</v>
      </c>
      <c r="D2916" s="116" t="s">
        <v>68298</v>
      </c>
    </row>
    <row r="2917" spans="1:4" ht="13.5">
      <c r="A2917" s="676" t="s">
        <v>68299</v>
      </c>
      <c r="B2917" s="676" t="s">
        <v>68300</v>
      </c>
      <c r="C2917" s="676" t="s">
        <v>6</v>
      </c>
      <c r="D2917" s="116" t="s">
        <v>68301</v>
      </c>
    </row>
    <row r="2918" spans="1:4" ht="13.5">
      <c r="A2918" s="676" t="s">
        <v>68302</v>
      </c>
      <c r="B2918" s="676" t="s">
        <v>68303</v>
      </c>
      <c r="C2918" s="676" t="s">
        <v>6</v>
      </c>
      <c r="D2918" s="116" t="s">
        <v>53760</v>
      </c>
    </row>
    <row r="2919" spans="1:4" ht="13.5">
      <c r="A2919" s="676" t="s">
        <v>68304</v>
      </c>
      <c r="B2919" s="676" t="s">
        <v>68305</v>
      </c>
      <c r="C2919" s="676" t="s">
        <v>6</v>
      </c>
      <c r="D2919" s="116" t="s">
        <v>57315</v>
      </c>
    </row>
    <row r="2920" spans="1:4" ht="13.5">
      <c r="A2920" s="676" t="s">
        <v>68306</v>
      </c>
      <c r="B2920" s="676" t="s">
        <v>68307</v>
      </c>
      <c r="C2920" s="676" t="s">
        <v>6</v>
      </c>
      <c r="D2920" s="116" t="s">
        <v>33538</v>
      </c>
    </row>
    <row r="2921" spans="1:4" ht="13.5">
      <c r="A2921" s="676" t="s">
        <v>68308</v>
      </c>
      <c r="B2921" s="676" t="s">
        <v>68309</v>
      </c>
      <c r="C2921" s="676" t="s">
        <v>6</v>
      </c>
      <c r="D2921" s="116" t="s">
        <v>68310</v>
      </c>
    </row>
    <row r="2922" spans="1:4" ht="13.5">
      <c r="A2922" s="676" t="s">
        <v>68311</v>
      </c>
      <c r="B2922" s="676" t="s">
        <v>68312</v>
      </c>
      <c r="C2922" s="676" t="s">
        <v>6</v>
      </c>
      <c r="D2922" s="116" t="s">
        <v>68313</v>
      </c>
    </row>
    <row r="2923" spans="1:4" ht="13.5">
      <c r="A2923" s="676" t="s">
        <v>68314</v>
      </c>
      <c r="B2923" s="676" t="s">
        <v>68315</v>
      </c>
      <c r="C2923" s="676" t="s">
        <v>6</v>
      </c>
      <c r="D2923" s="116" t="s">
        <v>54350</v>
      </c>
    </row>
    <row r="2924" spans="1:4" ht="13.5">
      <c r="A2924" s="676" t="s">
        <v>68316</v>
      </c>
      <c r="B2924" s="676" t="s">
        <v>68317</v>
      </c>
      <c r="C2924" s="676" t="s">
        <v>6</v>
      </c>
      <c r="D2924" s="116" t="s">
        <v>68318</v>
      </c>
    </row>
    <row r="2925" spans="1:4" ht="13.5">
      <c r="A2925" s="676" t="s">
        <v>68319</v>
      </c>
      <c r="B2925" s="676" t="s">
        <v>68320</v>
      </c>
      <c r="C2925" s="676" t="s">
        <v>6</v>
      </c>
      <c r="D2925" s="116" t="s">
        <v>54394</v>
      </c>
    </row>
    <row r="2926" spans="1:4" ht="13.5">
      <c r="A2926" s="676" t="s">
        <v>68321</v>
      </c>
      <c r="B2926" s="676" t="s">
        <v>68322</v>
      </c>
      <c r="C2926" s="676" t="s">
        <v>6</v>
      </c>
      <c r="D2926" s="116" t="s">
        <v>65835</v>
      </c>
    </row>
    <row r="2927" spans="1:4" ht="13.5">
      <c r="A2927" s="676" t="s">
        <v>68323</v>
      </c>
      <c r="B2927" s="676" t="s">
        <v>68324</v>
      </c>
      <c r="C2927" s="676" t="s">
        <v>6</v>
      </c>
      <c r="D2927" s="116" t="s">
        <v>68325</v>
      </c>
    </row>
    <row r="2928" spans="1:4" ht="13.5">
      <c r="A2928" s="676" t="s">
        <v>68326</v>
      </c>
      <c r="B2928" s="676" t="s">
        <v>68327</v>
      </c>
      <c r="C2928" s="676" t="s">
        <v>6</v>
      </c>
      <c r="D2928" s="116" t="s">
        <v>60519</v>
      </c>
    </row>
    <row r="2929" spans="1:4" ht="13.5">
      <c r="A2929" s="676" t="s">
        <v>68328</v>
      </c>
      <c r="B2929" s="676" t="s">
        <v>68329</v>
      </c>
      <c r="C2929" s="676" t="s">
        <v>6</v>
      </c>
      <c r="D2929" s="116" t="s">
        <v>55042</v>
      </c>
    </row>
    <row r="2930" spans="1:4" ht="13.5">
      <c r="A2930" s="676" t="s">
        <v>68330</v>
      </c>
      <c r="B2930" s="676" t="s">
        <v>68331</v>
      </c>
      <c r="C2930" s="676" t="s">
        <v>6</v>
      </c>
      <c r="D2930" s="116" t="s">
        <v>55247</v>
      </c>
    </row>
    <row r="2931" spans="1:4" ht="13.5">
      <c r="A2931" s="676" t="s">
        <v>68332</v>
      </c>
      <c r="B2931" s="676" t="s">
        <v>68333</v>
      </c>
      <c r="C2931" s="676" t="s">
        <v>6</v>
      </c>
      <c r="D2931" s="116" t="s">
        <v>68334</v>
      </c>
    </row>
    <row r="2932" spans="1:4" ht="13.5">
      <c r="A2932" s="676" t="s">
        <v>68335</v>
      </c>
      <c r="B2932" s="676" t="s">
        <v>68336</v>
      </c>
      <c r="C2932" s="676" t="s">
        <v>6</v>
      </c>
      <c r="D2932" s="116" t="s">
        <v>68337</v>
      </c>
    </row>
    <row r="2933" spans="1:4" ht="13.5">
      <c r="A2933" s="676" t="s">
        <v>68338</v>
      </c>
      <c r="B2933" s="676" t="s">
        <v>68339</v>
      </c>
      <c r="C2933" s="676" t="s">
        <v>6</v>
      </c>
      <c r="D2933" s="116" t="s">
        <v>54848</v>
      </c>
    </row>
    <row r="2934" spans="1:4" ht="13.5">
      <c r="A2934" s="676" t="s">
        <v>68340</v>
      </c>
      <c r="B2934" s="676" t="s">
        <v>68341</v>
      </c>
      <c r="C2934" s="676" t="s">
        <v>6</v>
      </c>
      <c r="D2934" s="116" t="s">
        <v>68342</v>
      </c>
    </row>
    <row r="2935" spans="1:4" ht="13.5">
      <c r="A2935" s="676" t="s">
        <v>68343</v>
      </c>
      <c r="B2935" s="676" t="s">
        <v>68344</v>
      </c>
      <c r="C2935" s="676" t="s">
        <v>6</v>
      </c>
      <c r="D2935" s="116" t="s">
        <v>68345</v>
      </c>
    </row>
    <row r="2936" spans="1:4" ht="13.5">
      <c r="A2936" s="676" t="s">
        <v>68346</v>
      </c>
      <c r="B2936" s="676" t="s">
        <v>68347</v>
      </c>
      <c r="C2936" s="676" t="s">
        <v>6</v>
      </c>
      <c r="D2936" s="116" t="s">
        <v>68348</v>
      </c>
    </row>
    <row r="2937" spans="1:4" ht="13.5">
      <c r="A2937" s="676" t="s">
        <v>68349</v>
      </c>
      <c r="B2937" s="676" t="s">
        <v>68350</v>
      </c>
      <c r="C2937" s="676" t="s">
        <v>6</v>
      </c>
      <c r="D2937" s="116" t="s">
        <v>68351</v>
      </c>
    </row>
    <row r="2938" spans="1:4" ht="13.5">
      <c r="A2938" s="676" t="s">
        <v>68352</v>
      </c>
      <c r="B2938" s="676" t="s">
        <v>68353</v>
      </c>
      <c r="C2938" s="676" t="s">
        <v>6</v>
      </c>
      <c r="D2938" s="116" t="s">
        <v>68354</v>
      </c>
    </row>
    <row r="2939" spans="1:4" ht="13.5">
      <c r="A2939" s="676" t="s">
        <v>68355</v>
      </c>
      <c r="B2939" s="676" t="s">
        <v>68356</v>
      </c>
      <c r="C2939" s="676" t="s">
        <v>6</v>
      </c>
      <c r="D2939" s="116" t="s">
        <v>68357</v>
      </c>
    </row>
    <row r="2940" spans="1:4" ht="13.5">
      <c r="A2940" s="676" t="s">
        <v>68358</v>
      </c>
      <c r="B2940" s="676" t="s">
        <v>68359</v>
      </c>
      <c r="C2940" s="676" t="s">
        <v>6</v>
      </c>
      <c r="D2940" s="116" t="s">
        <v>68360</v>
      </c>
    </row>
    <row r="2941" spans="1:4" ht="13.5">
      <c r="A2941" s="676" t="s">
        <v>68361</v>
      </c>
      <c r="B2941" s="676" t="s">
        <v>68362</v>
      </c>
      <c r="C2941" s="676" t="s">
        <v>6</v>
      </c>
      <c r="D2941" s="116" t="s">
        <v>65121</v>
      </c>
    </row>
    <row r="2942" spans="1:4" ht="13.5">
      <c r="A2942" s="676" t="s">
        <v>68363</v>
      </c>
      <c r="B2942" s="676" t="s">
        <v>68364</v>
      </c>
      <c r="C2942" s="676" t="s">
        <v>6</v>
      </c>
      <c r="D2942" s="116" t="s">
        <v>68365</v>
      </c>
    </row>
    <row r="2943" spans="1:4" ht="13.5">
      <c r="A2943" s="676" t="s">
        <v>68366</v>
      </c>
      <c r="B2943" s="676" t="s">
        <v>68367</v>
      </c>
      <c r="C2943" s="676" t="s">
        <v>6</v>
      </c>
      <c r="D2943" s="116" t="s">
        <v>68368</v>
      </c>
    </row>
    <row r="2944" spans="1:4" ht="13.5">
      <c r="A2944" s="676" t="s">
        <v>68369</v>
      </c>
      <c r="B2944" s="676" t="s">
        <v>68370</v>
      </c>
      <c r="C2944" s="676" t="s">
        <v>6</v>
      </c>
      <c r="D2944" s="116" t="s">
        <v>68371</v>
      </c>
    </row>
    <row r="2945" spans="1:4" ht="13.5">
      <c r="A2945" s="676" t="s">
        <v>68372</v>
      </c>
      <c r="B2945" s="676" t="s">
        <v>68373</v>
      </c>
      <c r="C2945" s="676" t="s">
        <v>6</v>
      </c>
      <c r="D2945" s="116" t="s">
        <v>68374</v>
      </c>
    </row>
    <row r="2946" spans="1:4" ht="13.5">
      <c r="A2946" s="676" t="s">
        <v>54425</v>
      </c>
      <c r="B2946" s="676" t="s">
        <v>54426</v>
      </c>
      <c r="C2946" s="676" t="s">
        <v>6</v>
      </c>
      <c r="D2946" s="116" t="s">
        <v>68375</v>
      </c>
    </row>
    <row r="2947" spans="1:4" ht="13.5">
      <c r="A2947" s="676" t="s">
        <v>54427</v>
      </c>
      <c r="B2947" s="676" t="s">
        <v>54428</v>
      </c>
      <c r="C2947" s="676" t="s">
        <v>6</v>
      </c>
      <c r="D2947" s="116" t="s">
        <v>68376</v>
      </c>
    </row>
    <row r="2948" spans="1:4" ht="13.5">
      <c r="A2948" s="676" t="s">
        <v>54429</v>
      </c>
      <c r="B2948" s="676" t="s">
        <v>54430</v>
      </c>
      <c r="C2948" s="676" t="s">
        <v>6</v>
      </c>
      <c r="D2948" s="116" t="s">
        <v>68377</v>
      </c>
    </row>
    <row r="2949" spans="1:4" ht="13.5">
      <c r="A2949" s="676" t="s">
        <v>54431</v>
      </c>
      <c r="B2949" s="676" t="s">
        <v>54432</v>
      </c>
      <c r="C2949" s="676" t="s">
        <v>6</v>
      </c>
      <c r="D2949" s="116" t="s">
        <v>68378</v>
      </c>
    </row>
    <row r="2950" spans="1:4" ht="13.5">
      <c r="A2950" s="676" t="s">
        <v>54433</v>
      </c>
      <c r="B2950" s="676" t="s">
        <v>54434</v>
      </c>
      <c r="C2950" s="676" t="s">
        <v>6</v>
      </c>
      <c r="D2950" s="116" t="s">
        <v>68379</v>
      </c>
    </row>
    <row r="2951" spans="1:4" ht="13.5">
      <c r="A2951" s="676" t="s">
        <v>54435</v>
      </c>
      <c r="B2951" s="676" t="s">
        <v>54436</v>
      </c>
      <c r="C2951" s="676" t="s">
        <v>6</v>
      </c>
      <c r="D2951" s="116" t="s">
        <v>68380</v>
      </c>
    </row>
    <row r="2952" spans="1:4" ht="13.5">
      <c r="A2952" s="676" t="s">
        <v>54437</v>
      </c>
      <c r="B2952" s="676" t="s">
        <v>54438</v>
      </c>
      <c r="C2952" s="676" t="s">
        <v>6</v>
      </c>
      <c r="D2952" s="116" t="s">
        <v>68381</v>
      </c>
    </row>
    <row r="2953" spans="1:4" ht="13.5">
      <c r="A2953" s="676" t="s">
        <v>54439</v>
      </c>
      <c r="B2953" s="676" t="s">
        <v>54440</v>
      </c>
      <c r="C2953" s="676" t="s">
        <v>6</v>
      </c>
      <c r="D2953" s="116" t="s">
        <v>68382</v>
      </c>
    </row>
    <row r="2954" spans="1:4" ht="13.5">
      <c r="A2954" s="676" t="s">
        <v>54441</v>
      </c>
      <c r="B2954" s="676" t="s">
        <v>54442</v>
      </c>
      <c r="C2954" s="676" t="s">
        <v>6</v>
      </c>
      <c r="D2954" s="116" t="s">
        <v>68383</v>
      </c>
    </row>
    <row r="2955" spans="1:4" ht="13.5">
      <c r="A2955" s="676" t="s">
        <v>54443</v>
      </c>
      <c r="B2955" s="676" t="s">
        <v>54444</v>
      </c>
      <c r="C2955" s="676" t="s">
        <v>6</v>
      </c>
      <c r="D2955" s="116" t="s">
        <v>68384</v>
      </c>
    </row>
    <row r="2956" spans="1:4" ht="13.5">
      <c r="A2956" s="676" t="s">
        <v>54445</v>
      </c>
      <c r="B2956" s="676" t="s">
        <v>54446</v>
      </c>
      <c r="C2956" s="676" t="s">
        <v>6</v>
      </c>
      <c r="D2956" s="116" t="s">
        <v>68385</v>
      </c>
    </row>
    <row r="2957" spans="1:4" ht="13.5">
      <c r="A2957" s="676" t="s">
        <v>54447</v>
      </c>
      <c r="B2957" s="676" t="s">
        <v>54448</v>
      </c>
      <c r="C2957" s="676" t="s">
        <v>6</v>
      </c>
      <c r="D2957" s="116" t="s">
        <v>68386</v>
      </c>
    </row>
    <row r="2958" spans="1:4" ht="13.5">
      <c r="A2958" s="676" t="s">
        <v>54449</v>
      </c>
      <c r="B2958" s="676" t="s">
        <v>54450</v>
      </c>
      <c r="C2958" s="676" t="s">
        <v>6</v>
      </c>
      <c r="D2958" s="116" t="s">
        <v>68387</v>
      </c>
    </row>
    <row r="2959" spans="1:4" ht="13.5">
      <c r="A2959" s="676" t="s">
        <v>54451</v>
      </c>
      <c r="B2959" s="676" t="s">
        <v>54452</v>
      </c>
      <c r="C2959" s="676" t="s">
        <v>6</v>
      </c>
      <c r="D2959" s="116" t="s">
        <v>68388</v>
      </c>
    </row>
    <row r="2960" spans="1:4" ht="13.5">
      <c r="A2960" s="676" t="s">
        <v>54453</v>
      </c>
      <c r="B2960" s="676" t="s">
        <v>54454</v>
      </c>
      <c r="C2960" s="676" t="s">
        <v>6</v>
      </c>
      <c r="D2960" s="116" t="s">
        <v>68389</v>
      </c>
    </row>
    <row r="2961" spans="1:4" ht="13.5">
      <c r="A2961" s="676" t="s">
        <v>54455</v>
      </c>
      <c r="B2961" s="676" t="s">
        <v>54456</v>
      </c>
      <c r="C2961" s="676" t="s">
        <v>6</v>
      </c>
      <c r="D2961" s="116" t="s">
        <v>68390</v>
      </c>
    </row>
    <row r="2962" spans="1:4" ht="13.5">
      <c r="A2962" s="676" t="s">
        <v>54457</v>
      </c>
      <c r="B2962" s="676" t="s">
        <v>54458</v>
      </c>
      <c r="C2962" s="676" t="s">
        <v>6</v>
      </c>
      <c r="D2962" s="116" t="s">
        <v>68391</v>
      </c>
    </row>
    <row r="2963" spans="1:4" ht="13.5">
      <c r="A2963" s="676" t="s">
        <v>54459</v>
      </c>
      <c r="B2963" s="676" t="s">
        <v>54460</v>
      </c>
      <c r="C2963" s="676" t="s">
        <v>6</v>
      </c>
      <c r="D2963" s="116" t="s">
        <v>68392</v>
      </c>
    </row>
    <row r="2964" spans="1:4" ht="13.5">
      <c r="A2964" s="676" t="s">
        <v>54461</v>
      </c>
      <c r="B2964" s="676" t="s">
        <v>54462</v>
      </c>
      <c r="C2964" s="676" t="s">
        <v>6</v>
      </c>
      <c r="D2964" s="116" t="s">
        <v>68393</v>
      </c>
    </row>
    <row r="2965" spans="1:4" ht="13.5">
      <c r="A2965" s="676" t="s">
        <v>54463</v>
      </c>
      <c r="B2965" s="676" t="s">
        <v>54464</v>
      </c>
      <c r="C2965" s="676" t="s">
        <v>6</v>
      </c>
      <c r="D2965" s="116" t="s">
        <v>68394</v>
      </c>
    </row>
    <row r="2966" spans="1:4" ht="13.5">
      <c r="A2966" s="676" t="s">
        <v>54465</v>
      </c>
      <c r="B2966" s="676" t="s">
        <v>54466</v>
      </c>
      <c r="C2966" s="676" t="s">
        <v>6</v>
      </c>
      <c r="D2966" s="116" t="s">
        <v>68395</v>
      </c>
    </row>
    <row r="2967" spans="1:4" ht="13.5">
      <c r="A2967" s="676" t="s">
        <v>54467</v>
      </c>
      <c r="B2967" s="676" t="s">
        <v>54468</v>
      </c>
      <c r="C2967" s="676" t="s">
        <v>6</v>
      </c>
      <c r="D2967" s="116" t="s">
        <v>68396</v>
      </c>
    </row>
    <row r="2968" spans="1:4" ht="13.5">
      <c r="A2968" s="676" t="s">
        <v>54469</v>
      </c>
      <c r="B2968" s="676" t="s">
        <v>54470</v>
      </c>
      <c r="C2968" s="676" t="s">
        <v>6</v>
      </c>
      <c r="D2968" s="116" t="s">
        <v>68397</v>
      </c>
    </row>
    <row r="2969" spans="1:4" ht="13.5">
      <c r="A2969" s="676" t="s">
        <v>54471</v>
      </c>
      <c r="B2969" s="676" t="s">
        <v>54472</v>
      </c>
      <c r="C2969" s="676" t="s">
        <v>6</v>
      </c>
      <c r="D2969" s="116" t="s">
        <v>68398</v>
      </c>
    </row>
    <row r="2970" spans="1:4" ht="13.5">
      <c r="A2970" s="676" t="s">
        <v>54474</v>
      </c>
      <c r="B2970" s="676" t="s">
        <v>54475</v>
      </c>
      <c r="C2970" s="676" t="s">
        <v>6</v>
      </c>
      <c r="D2970" s="116" t="s">
        <v>68399</v>
      </c>
    </row>
    <row r="2971" spans="1:4" ht="13.5">
      <c r="A2971" s="676" t="s">
        <v>54476</v>
      </c>
      <c r="B2971" s="676" t="s">
        <v>54477</v>
      </c>
      <c r="C2971" s="676" t="s">
        <v>6</v>
      </c>
      <c r="D2971" s="116" t="s">
        <v>68400</v>
      </c>
    </row>
    <row r="2972" spans="1:4" ht="13.5">
      <c r="A2972" s="676" t="s">
        <v>54478</v>
      </c>
      <c r="B2972" s="676" t="s">
        <v>54479</v>
      </c>
      <c r="C2972" s="676" t="s">
        <v>6</v>
      </c>
      <c r="D2972" s="116" t="s">
        <v>68401</v>
      </c>
    </row>
    <row r="2973" spans="1:4" ht="13.5">
      <c r="A2973" s="676" t="s">
        <v>54480</v>
      </c>
      <c r="B2973" s="676" t="s">
        <v>54481</v>
      </c>
      <c r="C2973" s="676" t="s">
        <v>6</v>
      </c>
      <c r="D2973" s="116" t="s">
        <v>68402</v>
      </c>
    </row>
    <row r="2974" spans="1:4" ht="13.5">
      <c r="A2974" s="676" t="s">
        <v>54482</v>
      </c>
      <c r="B2974" s="676" t="s">
        <v>54483</v>
      </c>
      <c r="C2974" s="676" t="s">
        <v>6</v>
      </c>
      <c r="D2974" s="116" t="s">
        <v>68403</v>
      </c>
    </row>
    <row r="2975" spans="1:4" ht="13.5">
      <c r="A2975" s="676" t="s">
        <v>54484</v>
      </c>
      <c r="B2975" s="676" t="s">
        <v>54485</v>
      </c>
      <c r="C2975" s="676" t="s">
        <v>6</v>
      </c>
      <c r="D2975" s="116" t="s">
        <v>68404</v>
      </c>
    </row>
    <row r="2976" spans="1:4" ht="13.5">
      <c r="A2976" s="676" t="s">
        <v>54486</v>
      </c>
      <c r="B2976" s="676" t="s">
        <v>54487</v>
      </c>
      <c r="C2976" s="676" t="s">
        <v>6</v>
      </c>
      <c r="D2976" s="116" t="s">
        <v>68405</v>
      </c>
    </row>
    <row r="2977" spans="1:4" ht="13.5">
      <c r="A2977" s="676" t="s">
        <v>54488</v>
      </c>
      <c r="B2977" s="676" t="s">
        <v>54489</v>
      </c>
      <c r="C2977" s="676" t="s">
        <v>6</v>
      </c>
      <c r="D2977" s="116" t="s">
        <v>68406</v>
      </c>
    </row>
    <row r="2978" spans="1:4" ht="13.5">
      <c r="A2978" s="676" t="s">
        <v>54490</v>
      </c>
      <c r="B2978" s="676" t="s">
        <v>54491</v>
      </c>
      <c r="C2978" s="676" t="s">
        <v>6</v>
      </c>
      <c r="D2978" s="116" t="s">
        <v>68407</v>
      </c>
    </row>
    <row r="2979" spans="1:4" ht="13.5">
      <c r="A2979" s="676" t="s">
        <v>54492</v>
      </c>
      <c r="B2979" s="676" t="s">
        <v>54493</v>
      </c>
      <c r="C2979" s="676" t="s">
        <v>6</v>
      </c>
      <c r="D2979" s="116" t="s">
        <v>68408</v>
      </c>
    </row>
    <row r="2980" spans="1:4" ht="13.5">
      <c r="A2980" s="676" t="s">
        <v>54494</v>
      </c>
      <c r="B2980" s="676" t="s">
        <v>54495</v>
      </c>
      <c r="C2980" s="676" t="s">
        <v>6</v>
      </c>
      <c r="D2980" s="116" t="s">
        <v>68409</v>
      </c>
    </row>
    <row r="2981" spans="1:4" ht="13.5">
      <c r="A2981" s="676" t="s">
        <v>54496</v>
      </c>
      <c r="B2981" s="676" t="s">
        <v>54497</v>
      </c>
      <c r="C2981" s="676" t="s">
        <v>6</v>
      </c>
      <c r="D2981" s="116" t="s">
        <v>68410</v>
      </c>
    </row>
    <row r="2982" spans="1:4" ht="13.5">
      <c r="A2982" s="676" t="s">
        <v>54498</v>
      </c>
      <c r="B2982" s="676" t="s">
        <v>54499</v>
      </c>
      <c r="C2982" s="676" t="s">
        <v>6</v>
      </c>
      <c r="D2982" s="116" t="s">
        <v>68411</v>
      </c>
    </row>
    <row r="2983" spans="1:4" ht="13.5">
      <c r="A2983" s="676" t="s">
        <v>54500</v>
      </c>
      <c r="B2983" s="676" t="s">
        <v>54501</v>
      </c>
      <c r="C2983" s="676" t="s">
        <v>6</v>
      </c>
      <c r="D2983" s="116" t="s">
        <v>68412</v>
      </c>
    </row>
    <row r="2984" spans="1:4" ht="13.5">
      <c r="A2984" s="676" t="s">
        <v>54502</v>
      </c>
      <c r="B2984" s="676" t="s">
        <v>54503</v>
      </c>
      <c r="C2984" s="676" t="s">
        <v>6</v>
      </c>
      <c r="D2984" s="116" t="s">
        <v>68413</v>
      </c>
    </row>
    <row r="2985" spans="1:4" ht="13.5">
      <c r="A2985" s="676" t="s">
        <v>54504</v>
      </c>
      <c r="B2985" s="676" t="s">
        <v>54505</v>
      </c>
      <c r="C2985" s="676" t="s">
        <v>6</v>
      </c>
      <c r="D2985" s="116" t="s">
        <v>68414</v>
      </c>
    </row>
    <row r="2986" spans="1:4" ht="13.5">
      <c r="A2986" s="676" t="s">
        <v>54506</v>
      </c>
      <c r="B2986" s="676" t="s">
        <v>54507</v>
      </c>
      <c r="C2986" s="676" t="s">
        <v>6</v>
      </c>
      <c r="D2986" s="116" t="s">
        <v>68415</v>
      </c>
    </row>
    <row r="2987" spans="1:4" ht="13.5">
      <c r="A2987" s="676" t="s">
        <v>54508</v>
      </c>
      <c r="B2987" s="676" t="s">
        <v>54509</v>
      </c>
      <c r="C2987" s="676" t="s">
        <v>6</v>
      </c>
      <c r="D2987" s="116" t="s">
        <v>68416</v>
      </c>
    </row>
    <row r="2988" spans="1:4" ht="13.5">
      <c r="A2988" s="676" t="s">
        <v>54510</v>
      </c>
      <c r="B2988" s="676" t="s">
        <v>54511</v>
      </c>
      <c r="C2988" s="676" t="s">
        <v>6</v>
      </c>
      <c r="D2988" s="116" t="s">
        <v>68417</v>
      </c>
    </row>
    <row r="2989" spans="1:4" ht="13.5">
      <c r="A2989" s="676" t="s">
        <v>54512</v>
      </c>
      <c r="B2989" s="676" t="s">
        <v>54513</v>
      </c>
      <c r="C2989" s="676" t="s">
        <v>6</v>
      </c>
      <c r="D2989" s="116" t="s">
        <v>68418</v>
      </c>
    </row>
    <row r="2990" spans="1:4" ht="13.5">
      <c r="A2990" s="676" t="s">
        <v>54514</v>
      </c>
      <c r="B2990" s="676" t="s">
        <v>54515</v>
      </c>
      <c r="C2990" s="676" t="s">
        <v>6</v>
      </c>
      <c r="D2990" s="116" t="s">
        <v>68419</v>
      </c>
    </row>
    <row r="2991" spans="1:4" ht="13.5">
      <c r="A2991" s="676" t="s">
        <v>54516</v>
      </c>
      <c r="B2991" s="676" t="s">
        <v>54517</v>
      </c>
      <c r="C2991" s="676" t="s">
        <v>6</v>
      </c>
      <c r="D2991" s="116" t="s">
        <v>68420</v>
      </c>
    </row>
    <row r="2992" spans="1:4" ht="13.5">
      <c r="A2992" s="676" t="s">
        <v>27717</v>
      </c>
      <c r="B2992" s="676" t="s">
        <v>68421</v>
      </c>
      <c r="C2992" s="676" t="s">
        <v>6</v>
      </c>
      <c r="D2992" s="116" t="s">
        <v>68422</v>
      </c>
    </row>
    <row r="2993" spans="1:4" ht="13.5">
      <c r="A2993" s="676" t="s">
        <v>27718</v>
      </c>
      <c r="B2993" s="676" t="s">
        <v>68423</v>
      </c>
      <c r="C2993" s="676" t="s">
        <v>6</v>
      </c>
      <c r="D2993" s="116" t="s">
        <v>68424</v>
      </c>
    </row>
    <row r="2994" spans="1:4" ht="13.5">
      <c r="A2994" s="676" t="s">
        <v>27719</v>
      </c>
      <c r="B2994" s="676" t="s">
        <v>68425</v>
      </c>
      <c r="C2994" s="676" t="s">
        <v>6</v>
      </c>
      <c r="D2994" s="116" t="s">
        <v>68426</v>
      </c>
    </row>
    <row r="2995" spans="1:4" ht="13.5">
      <c r="A2995" s="676" t="s">
        <v>27720</v>
      </c>
      <c r="B2995" s="676" t="s">
        <v>68427</v>
      </c>
      <c r="C2995" s="676" t="s">
        <v>6</v>
      </c>
      <c r="D2995" s="116" t="s">
        <v>68428</v>
      </c>
    </row>
    <row r="2996" spans="1:4" ht="13.5">
      <c r="A2996" s="676" t="s">
        <v>27721</v>
      </c>
      <c r="B2996" s="676" t="s">
        <v>68429</v>
      </c>
      <c r="C2996" s="676" t="s">
        <v>6</v>
      </c>
      <c r="D2996" s="116" t="s">
        <v>68430</v>
      </c>
    </row>
    <row r="2997" spans="1:4" ht="13.5">
      <c r="A2997" s="676" t="s">
        <v>27722</v>
      </c>
      <c r="B2997" s="676" t="s">
        <v>68431</v>
      </c>
      <c r="C2997" s="676" t="s">
        <v>6</v>
      </c>
      <c r="D2997" s="116" t="s">
        <v>68432</v>
      </c>
    </row>
    <row r="2998" spans="1:4" ht="13.5">
      <c r="A2998" s="676" t="s">
        <v>68433</v>
      </c>
      <c r="B2998" s="676" t="s">
        <v>68434</v>
      </c>
      <c r="C2998" s="676" t="s">
        <v>6</v>
      </c>
      <c r="D2998" s="116" t="s">
        <v>68435</v>
      </c>
    </row>
    <row r="2999" spans="1:4" ht="13.5">
      <c r="A2999" s="676" t="s">
        <v>68436</v>
      </c>
      <c r="B2999" s="676" t="s">
        <v>68437</v>
      </c>
      <c r="C2999" s="676" t="s">
        <v>6</v>
      </c>
      <c r="D2999" s="116" t="s">
        <v>68438</v>
      </c>
    </row>
    <row r="3000" spans="1:4" ht="13.5">
      <c r="A3000" s="676" t="s">
        <v>68439</v>
      </c>
      <c r="B3000" s="676" t="s">
        <v>68440</v>
      </c>
      <c r="C3000" s="676" t="s">
        <v>6</v>
      </c>
      <c r="D3000" s="116" t="s">
        <v>68441</v>
      </c>
    </row>
    <row r="3001" spans="1:4" ht="13.5">
      <c r="A3001" s="676" t="s">
        <v>68442</v>
      </c>
      <c r="B3001" s="676" t="s">
        <v>68443</v>
      </c>
      <c r="C3001" s="676" t="s">
        <v>6</v>
      </c>
      <c r="D3001" s="116" t="s">
        <v>68444</v>
      </c>
    </row>
    <row r="3002" spans="1:4" ht="13.5">
      <c r="A3002" s="676" t="s">
        <v>68445</v>
      </c>
      <c r="B3002" s="676" t="s">
        <v>68446</v>
      </c>
      <c r="C3002" s="676" t="s">
        <v>6</v>
      </c>
      <c r="D3002" s="116" t="s">
        <v>68447</v>
      </c>
    </row>
    <row r="3003" spans="1:4" ht="13.5">
      <c r="A3003" s="676" t="s">
        <v>68448</v>
      </c>
      <c r="B3003" s="676" t="s">
        <v>68449</v>
      </c>
      <c r="C3003" s="676" t="s">
        <v>6</v>
      </c>
      <c r="D3003" s="116" t="s">
        <v>68450</v>
      </c>
    </row>
    <row r="3004" spans="1:4" ht="13.5">
      <c r="A3004" s="676" t="s">
        <v>68451</v>
      </c>
      <c r="B3004" s="676" t="s">
        <v>68452</v>
      </c>
      <c r="C3004" s="676" t="s">
        <v>6</v>
      </c>
      <c r="D3004" s="116" t="s">
        <v>68453</v>
      </c>
    </row>
    <row r="3005" spans="1:4" ht="13.5">
      <c r="A3005" s="676" t="s">
        <v>68454</v>
      </c>
      <c r="B3005" s="676" t="s">
        <v>68455</v>
      </c>
      <c r="C3005" s="676" t="s">
        <v>6</v>
      </c>
      <c r="D3005" s="116" t="s">
        <v>68456</v>
      </c>
    </row>
    <row r="3006" spans="1:4" ht="13.5">
      <c r="A3006" s="676" t="s">
        <v>68457</v>
      </c>
      <c r="B3006" s="676" t="s">
        <v>68458</v>
      </c>
      <c r="C3006" s="676" t="s">
        <v>6</v>
      </c>
      <c r="D3006" s="116" t="s">
        <v>68459</v>
      </c>
    </row>
    <row r="3007" spans="1:4" ht="13.5">
      <c r="A3007" s="676" t="s">
        <v>27723</v>
      </c>
      <c r="B3007" s="676" t="s">
        <v>27724</v>
      </c>
      <c r="C3007" s="676" t="s">
        <v>6</v>
      </c>
      <c r="D3007" s="116" t="s">
        <v>68460</v>
      </c>
    </row>
    <row r="3008" spans="1:4" ht="13.5">
      <c r="A3008" s="676" t="s">
        <v>27725</v>
      </c>
      <c r="B3008" s="676" t="s">
        <v>27726</v>
      </c>
      <c r="C3008" s="676" t="s">
        <v>6</v>
      </c>
      <c r="D3008" s="116" t="s">
        <v>68461</v>
      </c>
    </row>
    <row r="3009" spans="1:4" ht="13.5">
      <c r="A3009" s="676" t="s">
        <v>27727</v>
      </c>
      <c r="B3009" s="676" t="s">
        <v>27728</v>
      </c>
      <c r="C3009" s="676" t="s">
        <v>6</v>
      </c>
      <c r="D3009" s="116" t="s">
        <v>68462</v>
      </c>
    </row>
    <row r="3010" spans="1:4" ht="13.5">
      <c r="A3010" s="676" t="s">
        <v>27729</v>
      </c>
      <c r="B3010" s="676" t="s">
        <v>27730</v>
      </c>
      <c r="C3010" s="676" t="s">
        <v>6</v>
      </c>
      <c r="D3010" s="116" t="s">
        <v>68463</v>
      </c>
    </row>
    <row r="3011" spans="1:4" ht="13.5">
      <c r="A3011" s="676" t="s">
        <v>27731</v>
      </c>
      <c r="B3011" s="676" t="s">
        <v>27732</v>
      </c>
      <c r="C3011" s="676" t="s">
        <v>6</v>
      </c>
      <c r="D3011" s="116" t="s">
        <v>68464</v>
      </c>
    </row>
    <row r="3012" spans="1:4" ht="13.5">
      <c r="A3012" s="676" t="s">
        <v>27733</v>
      </c>
      <c r="B3012" s="676" t="s">
        <v>27734</v>
      </c>
      <c r="C3012" s="676" t="s">
        <v>6</v>
      </c>
      <c r="D3012" s="116" t="s">
        <v>68465</v>
      </c>
    </row>
    <row r="3013" spans="1:4" ht="13.5">
      <c r="A3013" s="676" t="s">
        <v>27735</v>
      </c>
      <c r="B3013" s="676" t="s">
        <v>27736</v>
      </c>
      <c r="C3013" s="676" t="s">
        <v>6</v>
      </c>
      <c r="D3013" s="116" t="s">
        <v>68466</v>
      </c>
    </row>
    <row r="3014" spans="1:4" ht="13.5">
      <c r="A3014" s="676" t="s">
        <v>27737</v>
      </c>
      <c r="B3014" s="676" t="s">
        <v>27738</v>
      </c>
      <c r="C3014" s="676" t="s">
        <v>6</v>
      </c>
      <c r="D3014" s="116" t="s">
        <v>68467</v>
      </c>
    </row>
    <row r="3015" spans="1:4" ht="13.5">
      <c r="A3015" s="676" t="s">
        <v>27739</v>
      </c>
      <c r="B3015" s="676" t="s">
        <v>27740</v>
      </c>
      <c r="C3015" s="676" t="s">
        <v>6</v>
      </c>
      <c r="D3015" s="116" t="s">
        <v>68468</v>
      </c>
    </row>
    <row r="3016" spans="1:4" ht="13.5">
      <c r="A3016" s="676" t="s">
        <v>27741</v>
      </c>
      <c r="B3016" s="676" t="s">
        <v>27742</v>
      </c>
      <c r="C3016" s="676" t="s">
        <v>6</v>
      </c>
      <c r="D3016" s="116" t="s">
        <v>68469</v>
      </c>
    </row>
    <row r="3017" spans="1:4" ht="13.5">
      <c r="A3017" s="676" t="s">
        <v>27743</v>
      </c>
      <c r="B3017" s="676" t="s">
        <v>27744</v>
      </c>
      <c r="C3017" s="676" t="s">
        <v>6</v>
      </c>
      <c r="D3017" s="116" t="s">
        <v>68470</v>
      </c>
    </row>
    <row r="3018" spans="1:4" ht="13.5">
      <c r="A3018" s="676" t="s">
        <v>27745</v>
      </c>
      <c r="B3018" s="676" t="s">
        <v>27746</v>
      </c>
      <c r="C3018" s="676" t="s">
        <v>6</v>
      </c>
      <c r="D3018" s="116" t="s">
        <v>68471</v>
      </c>
    </row>
    <row r="3019" spans="1:4" ht="13.5">
      <c r="A3019" s="676" t="s">
        <v>27747</v>
      </c>
      <c r="B3019" s="676" t="s">
        <v>27748</v>
      </c>
      <c r="C3019" s="676" t="s">
        <v>58</v>
      </c>
      <c r="D3019" s="116" t="s">
        <v>68472</v>
      </c>
    </row>
    <row r="3020" spans="1:4" ht="13.5">
      <c r="A3020" s="676" t="s">
        <v>27749</v>
      </c>
      <c r="B3020" s="676" t="s">
        <v>27750</v>
      </c>
      <c r="C3020" s="676" t="s">
        <v>58</v>
      </c>
      <c r="D3020" s="116" t="s">
        <v>62715</v>
      </c>
    </row>
    <row r="3021" spans="1:4" ht="13.5">
      <c r="A3021" s="676" t="s">
        <v>27751</v>
      </c>
      <c r="B3021" s="676" t="s">
        <v>27752</v>
      </c>
      <c r="C3021" s="676" t="s">
        <v>58</v>
      </c>
      <c r="D3021" s="116" t="s">
        <v>33705</v>
      </c>
    </row>
    <row r="3022" spans="1:4" ht="13.5">
      <c r="A3022" s="676" t="s">
        <v>27753</v>
      </c>
      <c r="B3022" s="676" t="s">
        <v>27754</v>
      </c>
      <c r="C3022" s="676" t="s">
        <v>58</v>
      </c>
      <c r="D3022" s="116" t="s">
        <v>53790</v>
      </c>
    </row>
    <row r="3023" spans="1:4" ht="13.5">
      <c r="A3023" s="676" t="s">
        <v>27755</v>
      </c>
      <c r="B3023" s="676" t="s">
        <v>27756</v>
      </c>
      <c r="C3023" s="676" t="s">
        <v>58</v>
      </c>
      <c r="D3023" s="116" t="s">
        <v>68473</v>
      </c>
    </row>
    <row r="3024" spans="1:4" ht="13.5">
      <c r="A3024" s="676" t="s">
        <v>27757</v>
      </c>
      <c r="B3024" s="676" t="s">
        <v>27758</v>
      </c>
      <c r="C3024" s="676" t="s">
        <v>58</v>
      </c>
      <c r="D3024" s="116" t="s">
        <v>68474</v>
      </c>
    </row>
    <row r="3025" spans="1:4" ht="13.5">
      <c r="A3025" s="676" t="s">
        <v>27759</v>
      </c>
      <c r="B3025" s="676" t="s">
        <v>27760</v>
      </c>
      <c r="C3025" s="676" t="s">
        <v>58</v>
      </c>
      <c r="D3025" s="116" t="s">
        <v>61940</v>
      </c>
    </row>
    <row r="3026" spans="1:4" ht="13.5">
      <c r="A3026" s="676" t="s">
        <v>27761</v>
      </c>
      <c r="B3026" s="676" t="s">
        <v>27762</v>
      </c>
      <c r="C3026" s="676" t="s">
        <v>58</v>
      </c>
      <c r="D3026" s="116" t="s">
        <v>68475</v>
      </c>
    </row>
    <row r="3027" spans="1:4" ht="13.5">
      <c r="A3027" s="676" t="s">
        <v>27763</v>
      </c>
      <c r="B3027" s="676" t="s">
        <v>27764</v>
      </c>
      <c r="C3027" s="676" t="s">
        <v>58</v>
      </c>
      <c r="D3027" s="116" t="s">
        <v>68476</v>
      </c>
    </row>
    <row r="3028" spans="1:4" ht="13.5">
      <c r="A3028" s="676" t="s">
        <v>27765</v>
      </c>
      <c r="B3028" s="676" t="s">
        <v>27766</v>
      </c>
      <c r="C3028" s="676" t="s">
        <v>6</v>
      </c>
      <c r="D3028" s="116" t="s">
        <v>54911</v>
      </c>
    </row>
    <row r="3029" spans="1:4" ht="13.5">
      <c r="A3029" s="676" t="s">
        <v>27767</v>
      </c>
      <c r="B3029" s="676" t="s">
        <v>27768</v>
      </c>
      <c r="C3029" s="676" t="s">
        <v>6</v>
      </c>
      <c r="D3029" s="116" t="s">
        <v>68477</v>
      </c>
    </row>
    <row r="3030" spans="1:4" ht="13.5">
      <c r="A3030" s="676" t="s">
        <v>27769</v>
      </c>
      <c r="B3030" s="676" t="s">
        <v>27770</v>
      </c>
      <c r="C3030" s="676" t="s">
        <v>6</v>
      </c>
      <c r="D3030" s="116" t="s">
        <v>68478</v>
      </c>
    </row>
    <row r="3031" spans="1:4" ht="13.5">
      <c r="A3031" s="676" t="s">
        <v>27771</v>
      </c>
      <c r="B3031" s="676" t="s">
        <v>27772</v>
      </c>
      <c r="C3031" s="676" t="s">
        <v>6</v>
      </c>
      <c r="D3031" s="116" t="s">
        <v>54151</v>
      </c>
    </row>
    <row r="3032" spans="1:4" ht="13.5">
      <c r="A3032" s="676" t="s">
        <v>27773</v>
      </c>
      <c r="B3032" s="676" t="s">
        <v>27774</v>
      </c>
      <c r="C3032" s="676" t="s">
        <v>6</v>
      </c>
      <c r="D3032" s="116" t="s">
        <v>68479</v>
      </c>
    </row>
    <row r="3033" spans="1:4" ht="13.5">
      <c r="A3033" s="676" t="s">
        <v>27775</v>
      </c>
      <c r="B3033" s="676" t="s">
        <v>27776</v>
      </c>
      <c r="C3033" s="676" t="s">
        <v>6</v>
      </c>
      <c r="D3033" s="116" t="s">
        <v>68480</v>
      </c>
    </row>
    <row r="3034" spans="1:4" ht="13.5">
      <c r="A3034" s="676" t="s">
        <v>27777</v>
      </c>
      <c r="B3034" s="676" t="s">
        <v>27778</v>
      </c>
      <c r="C3034" s="676" t="s">
        <v>6</v>
      </c>
      <c r="D3034" s="116" t="s">
        <v>68481</v>
      </c>
    </row>
    <row r="3035" spans="1:4" ht="13.5">
      <c r="A3035" s="676" t="s">
        <v>27779</v>
      </c>
      <c r="B3035" s="676" t="s">
        <v>68482</v>
      </c>
      <c r="C3035" s="676" t="s">
        <v>6</v>
      </c>
      <c r="D3035" s="116" t="s">
        <v>68483</v>
      </c>
    </row>
    <row r="3036" spans="1:4" ht="13.5">
      <c r="A3036" s="676" t="s">
        <v>68484</v>
      </c>
      <c r="B3036" s="676" t="s">
        <v>68485</v>
      </c>
      <c r="C3036" s="676" t="s">
        <v>6</v>
      </c>
      <c r="D3036" s="116" t="s">
        <v>68486</v>
      </c>
    </row>
    <row r="3037" spans="1:4" ht="13.5">
      <c r="A3037" s="676" t="s">
        <v>68487</v>
      </c>
      <c r="B3037" s="676" t="s">
        <v>68488</v>
      </c>
      <c r="C3037" s="676" t="s">
        <v>6</v>
      </c>
      <c r="D3037" s="116" t="s">
        <v>68489</v>
      </c>
    </row>
    <row r="3038" spans="1:4" ht="13.5">
      <c r="A3038" s="676" t="s">
        <v>68490</v>
      </c>
      <c r="B3038" s="676" t="s">
        <v>68491</v>
      </c>
      <c r="C3038" s="676" t="s">
        <v>6</v>
      </c>
      <c r="D3038" s="116" t="s">
        <v>68492</v>
      </c>
    </row>
    <row r="3039" spans="1:4" ht="13.5">
      <c r="A3039" s="676" t="s">
        <v>68493</v>
      </c>
      <c r="B3039" s="676" t="s">
        <v>68494</v>
      </c>
      <c r="C3039" s="676" t="s">
        <v>6</v>
      </c>
      <c r="D3039" s="116" t="s">
        <v>68495</v>
      </c>
    </row>
    <row r="3040" spans="1:4" ht="13.5">
      <c r="A3040" s="676" t="s">
        <v>68496</v>
      </c>
      <c r="B3040" s="676" t="s">
        <v>68497</v>
      </c>
      <c r="C3040" s="676" t="s">
        <v>6</v>
      </c>
      <c r="D3040" s="116" t="s">
        <v>68498</v>
      </c>
    </row>
    <row r="3041" spans="1:4" ht="13.5">
      <c r="A3041" s="676" t="s">
        <v>68499</v>
      </c>
      <c r="B3041" s="676" t="s">
        <v>68500</v>
      </c>
      <c r="C3041" s="676" t="s">
        <v>6</v>
      </c>
      <c r="D3041" s="116" t="s">
        <v>68501</v>
      </c>
    </row>
    <row r="3042" spans="1:4" ht="13.5">
      <c r="A3042" s="676" t="s">
        <v>68502</v>
      </c>
      <c r="B3042" s="676" t="s">
        <v>68503</v>
      </c>
      <c r="C3042" s="676" t="s">
        <v>6</v>
      </c>
      <c r="D3042" s="116" t="s">
        <v>68504</v>
      </c>
    </row>
    <row r="3043" spans="1:4" ht="13.5">
      <c r="A3043" s="676" t="s">
        <v>68505</v>
      </c>
      <c r="B3043" s="676" t="s">
        <v>68506</v>
      </c>
      <c r="C3043" s="676" t="s">
        <v>6</v>
      </c>
      <c r="D3043" s="116" t="s">
        <v>68507</v>
      </c>
    </row>
    <row r="3044" spans="1:4" ht="13.5">
      <c r="A3044" s="676" t="s">
        <v>68508</v>
      </c>
      <c r="B3044" s="676" t="s">
        <v>68509</v>
      </c>
      <c r="C3044" s="676" t="s">
        <v>6</v>
      </c>
      <c r="D3044" s="116" t="s">
        <v>68510</v>
      </c>
    </row>
    <row r="3045" spans="1:4" ht="13.5">
      <c r="A3045" s="676" t="s">
        <v>68511</v>
      </c>
      <c r="B3045" s="676" t="s">
        <v>68512</v>
      </c>
      <c r="C3045" s="676" t="s">
        <v>6</v>
      </c>
      <c r="D3045" s="116" t="s">
        <v>68513</v>
      </c>
    </row>
    <row r="3046" spans="1:4" ht="13.5">
      <c r="A3046" s="676" t="s">
        <v>68514</v>
      </c>
      <c r="B3046" s="676" t="s">
        <v>68515</v>
      </c>
      <c r="C3046" s="676" t="s">
        <v>6</v>
      </c>
      <c r="D3046" s="116" t="s">
        <v>68516</v>
      </c>
    </row>
    <row r="3047" spans="1:4" ht="13.5">
      <c r="A3047" s="676" t="s">
        <v>68517</v>
      </c>
      <c r="B3047" s="676" t="s">
        <v>68518</v>
      </c>
      <c r="C3047" s="676" t="s">
        <v>6</v>
      </c>
      <c r="D3047" s="116" t="s">
        <v>68519</v>
      </c>
    </row>
    <row r="3048" spans="1:4" ht="13.5">
      <c r="A3048" s="676" t="s">
        <v>68520</v>
      </c>
      <c r="B3048" s="676" t="s">
        <v>68521</v>
      </c>
      <c r="C3048" s="676" t="s">
        <v>6</v>
      </c>
      <c r="D3048" s="116" t="s">
        <v>68522</v>
      </c>
    </row>
    <row r="3049" spans="1:4" ht="13.5">
      <c r="A3049" s="676" t="s">
        <v>27780</v>
      </c>
      <c r="B3049" s="676" t="s">
        <v>54534</v>
      </c>
      <c r="C3049" s="676" t="s">
        <v>58</v>
      </c>
      <c r="D3049" s="116" t="s">
        <v>53860</v>
      </c>
    </row>
    <row r="3050" spans="1:4" ht="13.5">
      <c r="A3050" s="676" t="s">
        <v>27781</v>
      </c>
      <c r="B3050" s="676" t="s">
        <v>54536</v>
      </c>
      <c r="C3050" s="676" t="s">
        <v>58</v>
      </c>
      <c r="D3050" s="116" t="s">
        <v>53770</v>
      </c>
    </row>
    <row r="3051" spans="1:4" ht="13.5">
      <c r="A3051" s="676" t="s">
        <v>27782</v>
      </c>
      <c r="B3051" s="676" t="s">
        <v>54537</v>
      </c>
      <c r="C3051" s="676" t="s">
        <v>58</v>
      </c>
      <c r="D3051" s="116" t="s">
        <v>32936</v>
      </c>
    </row>
    <row r="3052" spans="1:4" ht="13.5">
      <c r="A3052" s="676" t="s">
        <v>27783</v>
      </c>
      <c r="B3052" s="676" t="s">
        <v>54538</v>
      </c>
      <c r="C3052" s="676" t="s">
        <v>58</v>
      </c>
      <c r="D3052" s="116" t="s">
        <v>68523</v>
      </c>
    </row>
    <row r="3053" spans="1:4" ht="13.5">
      <c r="A3053" s="676" t="s">
        <v>27784</v>
      </c>
      <c r="B3053" s="676" t="s">
        <v>54539</v>
      </c>
      <c r="C3053" s="676" t="s">
        <v>58</v>
      </c>
      <c r="D3053" s="116" t="s">
        <v>26579</v>
      </c>
    </row>
    <row r="3054" spans="1:4" ht="13.5">
      <c r="A3054" s="676" t="s">
        <v>27785</v>
      </c>
      <c r="B3054" s="676" t="s">
        <v>54540</v>
      </c>
      <c r="C3054" s="676" t="s">
        <v>58</v>
      </c>
      <c r="D3054" s="116" t="s">
        <v>54287</v>
      </c>
    </row>
    <row r="3055" spans="1:4" ht="13.5">
      <c r="A3055" s="676" t="s">
        <v>27786</v>
      </c>
      <c r="B3055" s="676" t="s">
        <v>54541</v>
      </c>
      <c r="C3055" s="676" t="s">
        <v>58</v>
      </c>
      <c r="D3055" s="116" t="s">
        <v>57442</v>
      </c>
    </row>
    <row r="3056" spans="1:4" ht="13.5">
      <c r="A3056" s="676" t="s">
        <v>27787</v>
      </c>
      <c r="B3056" s="676" t="s">
        <v>54542</v>
      </c>
      <c r="C3056" s="676" t="s">
        <v>58</v>
      </c>
      <c r="D3056" s="116" t="s">
        <v>33694</v>
      </c>
    </row>
    <row r="3057" spans="1:4" ht="13.5">
      <c r="A3057" s="676" t="s">
        <v>27788</v>
      </c>
      <c r="B3057" s="676" t="s">
        <v>54544</v>
      </c>
      <c r="C3057" s="676" t="s">
        <v>58</v>
      </c>
      <c r="D3057" s="116" t="s">
        <v>54998</v>
      </c>
    </row>
    <row r="3058" spans="1:4" ht="13.5">
      <c r="A3058" s="676" t="s">
        <v>27789</v>
      </c>
      <c r="B3058" s="676" t="s">
        <v>54545</v>
      </c>
      <c r="C3058" s="676" t="s">
        <v>58</v>
      </c>
      <c r="D3058" s="116" t="s">
        <v>54189</v>
      </c>
    </row>
    <row r="3059" spans="1:4" ht="13.5">
      <c r="A3059" s="676" t="s">
        <v>27790</v>
      </c>
      <c r="B3059" s="676" t="s">
        <v>54547</v>
      </c>
      <c r="C3059" s="676" t="s">
        <v>58</v>
      </c>
      <c r="D3059" s="116" t="s">
        <v>68524</v>
      </c>
    </row>
    <row r="3060" spans="1:4" ht="13.5">
      <c r="A3060" s="676" t="s">
        <v>27791</v>
      </c>
      <c r="B3060" s="676" t="s">
        <v>54548</v>
      </c>
      <c r="C3060" s="676" t="s">
        <v>58</v>
      </c>
      <c r="D3060" s="116" t="s">
        <v>68525</v>
      </c>
    </row>
    <row r="3061" spans="1:4" ht="13.5">
      <c r="A3061" s="676" t="s">
        <v>27792</v>
      </c>
      <c r="B3061" s="676" t="s">
        <v>54550</v>
      </c>
      <c r="C3061" s="676" t="s">
        <v>58</v>
      </c>
      <c r="D3061" s="116" t="s">
        <v>24516</v>
      </c>
    </row>
    <row r="3062" spans="1:4" ht="13.5">
      <c r="A3062" s="676" t="s">
        <v>27793</v>
      </c>
      <c r="B3062" s="676" t="s">
        <v>54551</v>
      </c>
      <c r="C3062" s="676" t="s">
        <v>58</v>
      </c>
      <c r="D3062" s="116" t="s">
        <v>53885</v>
      </c>
    </row>
    <row r="3063" spans="1:4" ht="13.5">
      <c r="A3063" s="676" t="s">
        <v>27794</v>
      </c>
      <c r="B3063" s="676" t="s">
        <v>54552</v>
      </c>
      <c r="C3063" s="676" t="s">
        <v>58</v>
      </c>
      <c r="D3063" s="116" t="s">
        <v>31188</v>
      </c>
    </row>
    <row r="3064" spans="1:4" ht="13.5">
      <c r="A3064" s="676" t="s">
        <v>27795</v>
      </c>
      <c r="B3064" s="676" t="s">
        <v>54553</v>
      </c>
      <c r="C3064" s="676" t="s">
        <v>58</v>
      </c>
      <c r="D3064" s="116" t="s">
        <v>33136</v>
      </c>
    </row>
    <row r="3065" spans="1:4" ht="13.5">
      <c r="A3065" s="676" t="s">
        <v>27796</v>
      </c>
      <c r="B3065" s="676" t="s">
        <v>54554</v>
      </c>
      <c r="C3065" s="676" t="s">
        <v>58</v>
      </c>
      <c r="D3065" s="116" t="s">
        <v>68526</v>
      </c>
    </row>
    <row r="3066" spans="1:4" ht="13.5">
      <c r="A3066" s="676" t="s">
        <v>27797</v>
      </c>
      <c r="B3066" s="676" t="s">
        <v>54555</v>
      </c>
      <c r="C3066" s="676" t="s">
        <v>58</v>
      </c>
      <c r="D3066" s="116" t="s">
        <v>54779</v>
      </c>
    </row>
    <row r="3067" spans="1:4" ht="13.5">
      <c r="A3067" s="676" t="s">
        <v>27798</v>
      </c>
      <c r="B3067" s="676" t="s">
        <v>54557</v>
      </c>
      <c r="C3067" s="676" t="s">
        <v>58</v>
      </c>
      <c r="D3067" s="116" t="s">
        <v>68527</v>
      </c>
    </row>
    <row r="3068" spans="1:4" ht="13.5">
      <c r="A3068" s="676" t="s">
        <v>27799</v>
      </c>
      <c r="B3068" s="676" t="s">
        <v>54558</v>
      </c>
      <c r="C3068" s="676" t="s">
        <v>58</v>
      </c>
      <c r="D3068" s="116" t="s">
        <v>53898</v>
      </c>
    </row>
    <row r="3069" spans="1:4" ht="13.5">
      <c r="A3069" s="676" t="s">
        <v>27801</v>
      </c>
      <c r="B3069" s="676" t="s">
        <v>54559</v>
      </c>
      <c r="C3069" s="676" t="s">
        <v>58</v>
      </c>
      <c r="D3069" s="116" t="s">
        <v>33291</v>
      </c>
    </row>
    <row r="3070" spans="1:4" ht="13.5">
      <c r="A3070" s="676" t="s">
        <v>27802</v>
      </c>
      <c r="B3070" s="676" t="s">
        <v>54560</v>
      </c>
      <c r="C3070" s="676" t="s">
        <v>58</v>
      </c>
      <c r="D3070" s="116" t="s">
        <v>54658</v>
      </c>
    </row>
    <row r="3071" spans="1:4" ht="13.5">
      <c r="A3071" s="676" t="s">
        <v>27804</v>
      </c>
      <c r="B3071" s="676" t="s">
        <v>54561</v>
      </c>
      <c r="C3071" s="676" t="s">
        <v>58</v>
      </c>
      <c r="D3071" s="116" t="s">
        <v>30719</v>
      </c>
    </row>
    <row r="3072" spans="1:4" ht="13.5">
      <c r="A3072" s="676" t="s">
        <v>27805</v>
      </c>
      <c r="B3072" s="676" t="s">
        <v>54562</v>
      </c>
      <c r="C3072" s="676" t="s">
        <v>58</v>
      </c>
      <c r="D3072" s="116" t="s">
        <v>61730</v>
      </c>
    </row>
    <row r="3073" spans="1:4" ht="13.5">
      <c r="A3073" s="676" t="s">
        <v>27806</v>
      </c>
      <c r="B3073" s="676" t="s">
        <v>54564</v>
      </c>
      <c r="C3073" s="676" t="s">
        <v>58</v>
      </c>
      <c r="D3073" s="116" t="s">
        <v>33276</v>
      </c>
    </row>
    <row r="3074" spans="1:4" ht="13.5">
      <c r="A3074" s="676" t="s">
        <v>27808</v>
      </c>
      <c r="B3074" s="676" t="s">
        <v>54566</v>
      </c>
      <c r="C3074" s="676" t="s">
        <v>58</v>
      </c>
      <c r="D3074" s="116" t="s">
        <v>58840</v>
      </c>
    </row>
    <row r="3075" spans="1:4" ht="13.5">
      <c r="A3075" s="676" t="s">
        <v>27809</v>
      </c>
      <c r="B3075" s="676" t="s">
        <v>54567</v>
      </c>
      <c r="C3075" s="676" t="s">
        <v>58</v>
      </c>
      <c r="D3075" s="116" t="s">
        <v>33055</v>
      </c>
    </row>
    <row r="3076" spans="1:4" ht="13.5">
      <c r="A3076" s="676" t="s">
        <v>27810</v>
      </c>
      <c r="B3076" s="676" t="s">
        <v>54568</v>
      </c>
      <c r="C3076" s="676" t="s">
        <v>58</v>
      </c>
      <c r="D3076" s="116" t="s">
        <v>24771</v>
      </c>
    </row>
    <row r="3077" spans="1:4" ht="13.5">
      <c r="A3077" s="676" t="s">
        <v>27811</v>
      </c>
      <c r="B3077" s="676" t="s">
        <v>54569</v>
      </c>
      <c r="C3077" s="676" t="s">
        <v>58</v>
      </c>
      <c r="D3077" s="116" t="s">
        <v>57465</v>
      </c>
    </row>
    <row r="3078" spans="1:4" ht="13.5">
      <c r="A3078" s="676" t="s">
        <v>27812</v>
      </c>
      <c r="B3078" s="676" t="s">
        <v>54570</v>
      </c>
      <c r="C3078" s="676" t="s">
        <v>58</v>
      </c>
      <c r="D3078" s="116" t="s">
        <v>25499</v>
      </c>
    </row>
    <row r="3079" spans="1:4" ht="13.5">
      <c r="A3079" s="676" t="s">
        <v>27813</v>
      </c>
      <c r="B3079" s="676" t="s">
        <v>54571</v>
      </c>
      <c r="C3079" s="676" t="s">
        <v>58</v>
      </c>
      <c r="D3079" s="116" t="s">
        <v>57238</v>
      </c>
    </row>
    <row r="3080" spans="1:4" ht="13.5">
      <c r="A3080" s="676" t="s">
        <v>27814</v>
      </c>
      <c r="B3080" s="676" t="s">
        <v>54572</v>
      </c>
      <c r="C3080" s="676" t="s">
        <v>58</v>
      </c>
      <c r="D3080" s="116" t="s">
        <v>68528</v>
      </c>
    </row>
    <row r="3081" spans="1:4" ht="13.5">
      <c r="A3081" s="676" t="s">
        <v>27815</v>
      </c>
      <c r="B3081" s="676" t="s">
        <v>54573</v>
      </c>
      <c r="C3081" s="676" t="s">
        <v>58</v>
      </c>
      <c r="D3081" s="116" t="s">
        <v>68529</v>
      </c>
    </row>
    <row r="3082" spans="1:4" ht="13.5">
      <c r="A3082" s="676" t="s">
        <v>27816</v>
      </c>
      <c r="B3082" s="676" t="s">
        <v>54574</v>
      </c>
      <c r="C3082" s="676" t="s">
        <v>58</v>
      </c>
      <c r="D3082" s="116" t="s">
        <v>29384</v>
      </c>
    </row>
    <row r="3083" spans="1:4" ht="13.5">
      <c r="A3083" s="676" t="s">
        <v>27817</v>
      </c>
      <c r="B3083" s="676" t="s">
        <v>54575</v>
      </c>
      <c r="C3083" s="676" t="s">
        <v>58</v>
      </c>
      <c r="D3083" s="116" t="s">
        <v>53847</v>
      </c>
    </row>
    <row r="3084" spans="1:4" ht="13.5">
      <c r="A3084" s="676" t="s">
        <v>27819</v>
      </c>
      <c r="B3084" s="676" t="s">
        <v>54577</v>
      </c>
      <c r="C3084" s="676" t="s">
        <v>58</v>
      </c>
      <c r="D3084" s="116" t="s">
        <v>33683</v>
      </c>
    </row>
    <row r="3085" spans="1:4" ht="40.5">
      <c r="A3085" s="676" t="s">
        <v>54578</v>
      </c>
      <c r="B3085" s="681" t="s">
        <v>54579</v>
      </c>
      <c r="C3085" s="676" t="s">
        <v>6</v>
      </c>
      <c r="D3085" s="116" t="s">
        <v>62952</v>
      </c>
    </row>
    <row r="3086" spans="1:4" ht="40.5">
      <c r="A3086" s="676" t="s">
        <v>54581</v>
      </c>
      <c r="B3086" s="681" t="s">
        <v>54582</v>
      </c>
      <c r="C3086" s="676" t="s">
        <v>6</v>
      </c>
      <c r="D3086" s="116" t="s">
        <v>68530</v>
      </c>
    </row>
    <row r="3087" spans="1:4" ht="13.5">
      <c r="A3087" s="676" t="s">
        <v>54583</v>
      </c>
      <c r="B3087" s="676" t="s">
        <v>54584</v>
      </c>
      <c r="C3087" s="676" t="s">
        <v>6</v>
      </c>
      <c r="D3087" s="116" t="s">
        <v>68531</v>
      </c>
    </row>
    <row r="3088" spans="1:4" ht="13.5">
      <c r="A3088" s="676" t="s">
        <v>54585</v>
      </c>
      <c r="B3088" s="676" t="s">
        <v>54586</v>
      </c>
      <c r="C3088" s="676" t="s">
        <v>6</v>
      </c>
      <c r="D3088" s="116" t="s">
        <v>68532</v>
      </c>
    </row>
    <row r="3089" spans="1:4" ht="13.5">
      <c r="A3089" s="676" t="s">
        <v>54587</v>
      </c>
      <c r="B3089" s="676" t="s">
        <v>54588</v>
      </c>
      <c r="C3089" s="676" t="s">
        <v>6</v>
      </c>
      <c r="D3089" s="116" t="s">
        <v>68533</v>
      </c>
    </row>
    <row r="3090" spans="1:4" ht="13.5">
      <c r="A3090" s="676" t="s">
        <v>54589</v>
      </c>
      <c r="B3090" s="676" t="s">
        <v>54590</v>
      </c>
      <c r="C3090" s="676" t="s">
        <v>6</v>
      </c>
      <c r="D3090" s="116" t="s">
        <v>68534</v>
      </c>
    </row>
    <row r="3091" spans="1:4" ht="13.5">
      <c r="A3091" s="676" t="s">
        <v>68535</v>
      </c>
      <c r="B3091" s="676" t="s">
        <v>68536</v>
      </c>
      <c r="C3091" s="676" t="s">
        <v>6</v>
      </c>
      <c r="D3091" s="116" t="s">
        <v>68537</v>
      </c>
    </row>
    <row r="3092" spans="1:4" ht="13.5">
      <c r="A3092" s="676" t="s">
        <v>68538</v>
      </c>
      <c r="B3092" s="676" t="s">
        <v>68539</v>
      </c>
      <c r="C3092" s="676" t="s">
        <v>6</v>
      </c>
      <c r="D3092" s="116" t="s">
        <v>68540</v>
      </c>
    </row>
    <row r="3093" spans="1:4" ht="13.5">
      <c r="A3093" s="676" t="s">
        <v>68541</v>
      </c>
      <c r="B3093" s="676" t="s">
        <v>68542</v>
      </c>
      <c r="C3093" s="676" t="s">
        <v>6</v>
      </c>
      <c r="D3093" s="116" t="s">
        <v>68543</v>
      </c>
    </row>
    <row r="3094" spans="1:4" ht="13.5">
      <c r="A3094" s="676" t="s">
        <v>27820</v>
      </c>
      <c r="B3094" s="676" t="s">
        <v>27821</v>
      </c>
      <c r="C3094" s="676" t="s">
        <v>16</v>
      </c>
      <c r="D3094" s="116" t="s">
        <v>33680</v>
      </c>
    </row>
    <row r="3095" spans="1:4" ht="13.5">
      <c r="A3095" s="676" t="s">
        <v>68544</v>
      </c>
      <c r="B3095" s="676" t="s">
        <v>68545</v>
      </c>
      <c r="C3095" s="676" t="s">
        <v>6</v>
      </c>
      <c r="D3095" s="116" t="s">
        <v>68546</v>
      </c>
    </row>
    <row r="3096" spans="1:4" ht="13.5">
      <c r="A3096" s="676" t="s">
        <v>68547</v>
      </c>
      <c r="B3096" s="676" t="s">
        <v>68548</v>
      </c>
      <c r="C3096" s="676" t="s">
        <v>6</v>
      </c>
      <c r="D3096" s="116" t="s">
        <v>68549</v>
      </c>
    </row>
    <row r="3097" spans="1:4" ht="13.5">
      <c r="A3097" s="676" t="s">
        <v>27822</v>
      </c>
      <c r="B3097" s="676" t="s">
        <v>54591</v>
      </c>
      <c r="C3097" s="676" t="s">
        <v>58</v>
      </c>
      <c r="D3097" s="116" t="s">
        <v>24771</v>
      </c>
    </row>
    <row r="3098" spans="1:4" ht="13.5">
      <c r="A3098" s="676" t="s">
        <v>27823</v>
      </c>
      <c r="B3098" s="676" t="s">
        <v>54592</v>
      </c>
      <c r="C3098" s="676" t="s">
        <v>58</v>
      </c>
      <c r="D3098" s="116" t="s">
        <v>24969</v>
      </c>
    </row>
    <row r="3099" spans="1:4" ht="13.5">
      <c r="A3099" s="676" t="s">
        <v>27824</v>
      </c>
      <c r="B3099" s="676" t="s">
        <v>54593</v>
      </c>
      <c r="C3099" s="676" t="s">
        <v>58</v>
      </c>
      <c r="D3099" s="116" t="s">
        <v>33262</v>
      </c>
    </row>
    <row r="3100" spans="1:4" ht="13.5">
      <c r="A3100" s="676" t="s">
        <v>27825</v>
      </c>
      <c r="B3100" s="676" t="s">
        <v>54595</v>
      </c>
      <c r="C3100" s="676" t="s">
        <v>58</v>
      </c>
      <c r="D3100" s="116" t="s">
        <v>53817</v>
      </c>
    </row>
    <row r="3101" spans="1:4" ht="13.5">
      <c r="A3101" s="676" t="s">
        <v>27826</v>
      </c>
      <c r="B3101" s="676" t="s">
        <v>54596</v>
      </c>
      <c r="C3101" s="676" t="s">
        <v>6</v>
      </c>
      <c r="D3101" s="116" t="s">
        <v>68550</v>
      </c>
    </row>
    <row r="3102" spans="1:4" ht="13.5">
      <c r="A3102" s="676" t="s">
        <v>27827</v>
      </c>
      <c r="B3102" s="676" t="s">
        <v>54597</v>
      </c>
      <c r="C3102" s="676" t="s">
        <v>6</v>
      </c>
      <c r="D3102" s="116" t="s">
        <v>68551</v>
      </c>
    </row>
    <row r="3103" spans="1:4" ht="13.5">
      <c r="A3103" s="676" t="s">
        <v>27828</v>
      </c>
      <c r="B3103" s="676" t="s">
        <v>54598</v>
      </c>
      <c r="C3103" s="676" t="s">
        <v>6</v>
      </c>
      <c r="D3103" s="116" t="s">
        <v>68552</v>
      </c>
    </row>
    <row r="3104" spans="1:4" ht="13.5">
      <c r="A3104" s="676" t="s">
        <v>27829</v>
      </c>
      <c r="B3104" s="676" t="s">
        <v>54599</v>
      </c>
      <c r="C3104" s="676" t="s">
        <v>6</v>
      </c>
      <c r="D3104" s="116" t="s">
        <v>67974</v>
      </c>
    </row>
    <row r="3105" spans="1:4" ht="13.5">
      <c r="A3105" s="676" t="s">
        <v>27830</v>
      </c>
      <c r="B3105" s="676" t="s">
        <v>54600</v>
      </c>
      <c r="C3105" s="676" t="s">
        <v>6</v>
      </c>
      <c r="D3105" s="116" t="s">
        <v>33681</v>
      </c>
    </row>
    <row r="3106" spans="1:4" ht="13.5">
      <c r="A3106" s="676" t="s">
        <v>27831</v>
      </c>
      <c r="B3106" s="676" t="s">
        <v>54601</v>
      </c>
      <c r="C3106" s="676" t="s">
        <v>6</v>
      </c>
      <c r="D3106" s="116" t="s">
        <v>68553</v>
      </c>
    </row>
    <row r="3107" spans="1:4" ht="13.5">
      <c r="A3107" s="676" t="s">
        <v>27832</v>
      </c>
      <c r="B3107" s="676" t="s">
        <v>27833</v>
      </c>
      <c r="C3107" s="676" t="s">
        <v>58</v>
      </c>
      <c r="D3107" s="116" t="s">
        <v>68554</v>
      </c>
    </row>
    <row r="3108" spans="1:4" ht="13.5">
      <c r="A3108" s="676" t="s">
        <v>27834</v>
      </c>
      <c r="B3108" s="676" t="s">
        <v>27835</v>
      </c>
      <c r="C3108" s="676" t="s">
        <v>58</v>
      </c>
      <c r="D3108" s="116" t="s">
        <v>33096</v>
      </c>
    </row>
    <row r="3109" spans="1:4" ht="13.5">
      <c r="A3109" s="676" t="s">
        <v>27836</v>
      </c>
      <c r="B3109" s="676" t="s">
        <v>27837</v>
      </c>
      <c r="C3109" s="676" t="s">
        <v>58</v>
      </c>
      <c r="D3109" s="116" t="s">
        <v>54231</v>
      </c>
    </row>
    <row r="3110" spans="1:4" ht="13.5">
      <c r="A3110" s="676" t="s">
        <v>27838</v>
      </c>
      <c r="B3110" s="676" t="s">
        <v>27839</v>
      </c>
      <c r="C3110" s="676" t="s">
        <v>58</v>
      </c>
      <c r="D3110" s="116" t="s">
        <v>32984</v>
      </c>
    </row>
    <row r="3111" spans="1:4" ht="13.5">
      <c r="A3111" s="676" t="s">
        <v>27840</v>
      </c>
      <c r="B3111" s="676" t="s">
        <v>27841</v>
      </c>
      <c r="C3111" s="676" t="s">
        <v>58</v>
      </c>
      <c r="D3111" s="116" t="s">
        <v>54651</v>
      </c>
    </row>
    <row r="3112" spans="1:4" ht="13.5">
      <c r="A3112" s="676" t="s">
        <v>27842</v>
      </c>
      <c r="B3112" s="676" t="s">
        <v>27843</v>
      </c>
      <c r="C3112" s="676" t="s">
        <v>58</v>
      </c>
      <c r="D3112" s="116" t="s">
        <v>33278</v>
      </c>
    </row>
    <row r="3113" spans="1:4" ht="13.5">
      <c r="A3113" s="676" t="s">
        <v>27845</v>
      </c>
      <c r="B3113" s="676" t="s">
        <v>27846</v>
      </c>
      <c r="C3113" s="676" t="s">
        <v>58</v>
      </c>
      <c r="D3113" s="116" t="s">
        <v>33316</v>
      </c>
    </row>
    <row r="3114" spans="1:4" ht="13.5">
      <c r="A3114" s="676" t="s">
        <v>27847</v>
      </c>
      <c r="B3114" s="676" t="s">
        <v>27848</v>
      </c>
      <c r="C3114" s="676" t="s">
        <v>58</v>
      </c>
      <c r="D3114" s="116" t="s">
        <v>54893</v>
      </c>
    </row>
    <row r="3115" spans="1:4" ht="13.5">
      <c r="A3115" s="676" t="s">
        <v>27849</v>
      </c>
      <c r="B3115" s="676" t="s">
        <v>27850</v>
      </c>
      <c r="C3115" s="676" t="s">
        <v>58</v>
      </c>
      <c r="D3115" s="116" t="s">
        <v>64990</v>
      </c>
    </row>
    <row r="3116" spans="1:4" ht="13.5">
      <c r="A3116" s="676" t="s">
        <v>27851</v>
      </c>
      <c r="B3116" s="676" t="s">
        <v>27852</v>
      </c>
      <c r="C3116" s="676" t="s">
        <v>58</v>
      </c>
      <c r="D3116" s="116" t="s">
        <v>31279</v>
      </c>
    </row>
    <row r="3117" spans="1:4" ht="13.5">
      <c r="A3117" s="676" t="s">
        <v>27854</v>
      </c>
      <c r="B3117" s="676" t="s">
        <v>27855</v>
      </c>
      <c r="C3117" s="676" t="s">
        <v>58</v>
      </c>
      <c r="D3117" s="116" t="s">
        <v>33830</v>
      </c>
    </row>
    <row r="3118" spans="1:4" ht="13.5">
      <c r="A3118" s="676" t="s">
        <v>27857</v>
      </c>
      <c r="B3118" s="676" t="s">
        <v>27858</v>
      </c>
      <c r="C3118" s="676" t="s">
        <v>58</v>
      </c>
      <c r="D3118" s="116" t="s">
        <v>68555</v>
      </c>
    </row>
    <row r="3119" spans="1:4" ht="13.5">
      <c r="A3119" s="676" t="s">
        <v>27859</v>
      </c>
      <c r="B3119" s="676" t="s">
        <v>27860</v>
      </c>
      <c r="C3119" s="676" t="s">
        <v>58</v>
      </c>
      <c r="D3119" s="116" t="s">
        <v>61228</v>
      </c>
    </row>
    <row r="3120" spans="1:4" ht="13.5">
      <c r="A3120" s="676" t="s">
        <v>27861</v>
      </c>
      <c r="B3120" s="676" t="s">
        <v>27862</v>
      </c>
      <c r="C3120" s="676" t="s">
        <v>58</v>
      </c>
      <c r="D3120" s="116" t="s">
        <v>54632</v>
      </c>
    </row>
    <row r="3121" spans="1:4" ht="13.5">
      <c r="A3121" s="676" t="s">
        <v>27863</v>
      </c>
      <c r="B3121" s="676" t="s">
        <v>27864</v>
      </c>
      <c r="C3121" s="676" t="s">
        <v>58</v>
      </c>
      <c r="D3121" s="116" t="s">
        <v>54803</v>
      </c>
    </row>
    <row r="3122" spans="1:4" ht="13.5">
      <c r="A3122" s="676" t="s">
        <v>27865</v>
      </c>
      <c r="B3122" s="676" t="s">
        <v>27866</v>
      </c>
      <c r="C3122" s="676" t="s">
        <v>58</v>
      </c>
      <c r="D3122" s="116" t="s">
        <v>68556</v>
      </c>
    </row>
    <row r="3123" spans="1:4" ht="13.5">
      <c r="A3123" s="676" t="s">
        <v>27867</v>
      </c>
      <c r="B3123" s="676" t="s">
        <v>27868</v>
      </c>
      <c r="C3123" s="676" t="s">
        <v>58</v>
      </c>
      <c r="D3123" s="116" t="s">
        <v>68557</v>
      </c>
    </row>
    <row r="3124" spans="1:4" ht="13.5">
      <c r="A3124" s="676" t="s">
        <v>27869</v>
      </c>
      <c r="B3124" s="676" t="s">
        <v>27870</v>
      </c>
      <c r="C3124" s="676" t="s">
        <v>58</v>
      </c>
      <c r="D3124" s="116" t="s">
        <v>55472</v>
      </c>
    </row>
    <row r="3125" spans="1:4" ht="13.5">
      <c r="A3125" s="676" t="s">
        <v>27871</v>
      </c>
      <c r="B3125" s="676" t="s">
        <v>27872</v>
      </c>
      <c r="C3125" s="676" t="s">
        <v>58</v>
      </c>
      <c r="D3125" s="116" t="s">
        <v>68558</v>
      </c>
    </row>
    <row r="3126" spans="1:4" ht="13.5">
      <c r="A3126" s="676" t="s">
        <v>27873</v>
      </c>
      <c r="B3126" s="676" t="s">
        <v>27874</v>
      </c>
      <c r="C3126" s="676" t="s">
        <v>58</v>
      </c>
      <c r="D3126" s="116" t="s">
        <v>68559</v>
      </c>
    </row>
    <row r="3127" spans="1:4" ht="13.5">
      <c r="A3127" s="676" t="s">
        <v>27875</v>
      </c>
      <c r="B3127" s="676" t="s">
        <v>27876</v>
      </c>
      <c r="C3127" s="676" t="s">
        <v>58</v>
      </c>
      <c r="D3127" s="116" t="s">
        <v>67975</v>
      </c>
    </row>
    <row r="3128" spans="1:4" ht="13.5">
      <c r="A3128" s="676" t="s">
        <v>27877</v>
      </c>
      <c r="B3128" s="676" t="s">
        <v>27878</v>
      </c>
      <c r="C3128" s="676" t="s">
        <v>58</v>
      </c>
      <c r="D3128" s="116" t="s">
        <v>67789</v>
      </c>
    </row>
    <row r="3129" spans="1:4" ht="13.5">
      <c r="A3129" s="676" t="s">
        <v>27879</v>
      </c>
      <c r="B3129" s="676" t="s">
        <v>27880</v>
      </c>
      <c r="C3129" s="676" t="s">
        <v>58</v>
      </c>
      <c r="D3129" s="116" t="s">
        <v>68560</v>
      </c>
    </row>
    <row r="3130" spans="1:4" ht="13.5">
      <c r="A3130" s="676" t="s">
        <v>27881</v>
      </c>
      <c r="B3130" s="676" t="s">
        <v>27882</v>
      </c>
      <c r="C3130" s="676" t="s">
        <v>58</v>
      </c>
      <c r="D3130" s="116" t="s">
        <v>68561</v>
      </c>
    </row>
    <row r="3131" spans="1:4" ht="13.5">
      <c r="A3131" s="676" t="s">
        <v>27883</v>
      </c>
      <c r="B3131" s="676" t="s">
        <v>27884</v>
      </c>
      <c r="C3131" s="676" t="s">
        <v>58</v>
      </c>
      <c r="D3131" s="116" t="s">
        <v>54685</v>
      </c>
    </row>
    <row r="3132" spans="1:4" ht="13.5">
      <c r="A3132" s="676" t="s">
        <v>27885</v>
      </c>
      <c r="B3132" s="676" t="s">
        <v>27886</v>
      </c>
      <c r="C3132" s="676" t="s">
        <v>58</v>
      </c>
      <c r="D3132" s="116" t="s">
        <v>68562</v>
      </c>
    </row>
    <row r="3133" spans="1:4" ht="13.5">
      <c r="A3133" s="676" t="s">
        <v>27887</v>
      </c>
      <c r="B3133" s="676" t="s">
        <v>27888</v>
      </c>
      <c r="C3133" s="676" t="s">
        <v>58</v>
      </c>
      <c r="D3133" s="116" t="s">
        <v>68563</v>
      </c>
    </row>
    <row r="3134" spans="1:4" ht="13.5">
      <c r="A3134" s="676" t="s">
        <v>27889</v>
      </c>
      <c r="B3134" s="676" t="s">
        <v>27890</v>
      </c>
      <c r="C3134" s="676" t="s">
        <v>58</v>
      </c>
      <c r="D3134" s="116" t="s">
        <v>68564</v>
      </c>
    </row>
    <row r="3135" spans="1:4" ht="13.5">
      <c r="A3135" s="676" t="s">
        <v>27891</v>
      </c>
      <c r="B3135" s="676" t="s">
        <v>27892</v>
      </c>
      <c r="C3135" s="676" t="s">
        <v>58</v>
      </c>
      <c r="D3135" s="116" t="s">
        <v>54992</v>
      </c>
    </row>
    <row r="3136" spans="1:4" ht="13.5">
      <c r="A3136" s="676" t="s">
        <v>27894</v>
      </c>
      <c r="B3136" s="676" t="s">
        <v>27895</v>
      </c>
      <c r="C3136" s="676" t="s">
        <v>58</v>
      </c>
      <c r="D3136" s="116" t="s">
        <v>67785</v>
      </c>
    </row>
    <row r="3137" spans="1:4" ht="13.5">
      <c r="A3137" s="676" t="s">
        <v>27896</v>
      </c>
      <c r="B3137" s="676" t="s">
        <v>27897</v>
      </c>
      <c r="C3137" s="676" t="s">
        <v>58</v>
      </c>
      <c r="D3137" s="116" t="s">
        <v>61969</v>
      </c>
    </row>
    <row r="3138" spans="1:4" ht="13.5">
      <c r="A3138" s="676" t="s">
        <v>27898</v>
      </c>
      <c r="B3138" s="676" t="s">
        <v>27899</v>
      </c>
      <c r="C3138" s="676" t="s">
        <v>58</v>
      </c>
      <c r="D3138" s="116" t="s">
        <v>68565</v>
      </c>
    </row>
    <row r="3139" spans="1:4" ht="13.5">
      <c r="A3139" s="676" t="s">
        <v>27900</v>
      </c>
      <c r="B3139" s="676" t="s">
        <v>27901</v>
      </c>
      <c r="C3139" s="676" t="s">
        <v>58</v>
      </c>
      <c r="D3139" s="116" t="s">
        <v>54961</v>
      </c>
    </row>
    <row r="3140" spans="1:4" ht="13.5">
      <c r="A3140" s="676" t="s">
        <v>27902</v>
      </c>
      <c r="B3140" s="676" t="s">
        <v>27903</v>
      </c>
      <c r="C3140" s="676" t="s">
        <v>58</v>
      </c>
      <c r="D3140" s="116" t="s">
        <v>68566</v>
      </c>
    </row>
    <row r="3141" spans="1:4" ht="13.5">
      <c r="A3141" s="676" t="s">
        <v>27904</v>
      </c>
      <c r="B3141" s="676" t="s">
        <v>27905</v>
      </c>
      <c r="C3141" s="676" t="s">
        <v>58</v>
      </c>
      <c r="D3141" s="116" t="s">
        <v>28286</v>
      </c>
    </row>
    <row r="3142" spans="1:4" ht="13.5">
      <c r="A3142" s="676" t="s">
        <v>27906</v>
      </c>
      <c r="B3142" s="676" t="s">
        <v>27907</v>
      </c>
      <c r="C3142" s="676" t="s">
        <v>58</v>
      </c>
      <c r="D3142" s="116" t="s">
        <v>61471</v>
      </c>
    </row>
    <row r="3143" spans="1:4" ht="13.5">
      <c r="A3143" s="676" t="s">
        <v>27909</v>
      </c>
      <c r="B3143" s="676" t="s">
        <v>27910</v>
      </c>
      <c r="C3143" s="676" t="s">
        <v>58</v>
      </c>
      <c r="D3143" s="116" t="s">
        <v>54750</v>
      </c>
    </row>
    <row r="3144" spans="1:4" ht="13.5">
      <c r="A3144" s="676" t="s">
        <v>27911</v>
      </c>
      <c r="B3144" s="676" t="s">
        <v>27912</v>
      </c>
      <c r="C3144" s="676" t="s">
        <v>58</v>
      </c>
      <c r="D3144" s="116" t="s">
        <v>65106</v>
      </c>
    </row>
    <row r="3145" spans="1:4" ht="13.5">
      <c r="A3145" s="676" t="s">
        <v>27913</v>
      </c>
      <c r="B3145" s="676" t="s">
        <v>27914</v>
      </c>
      <c r="C3145" s="676" t="s">
        <v>58</v>
      </c>
      <c r="D3145" s="116" t="s">
        <v>68567</v>
      </c>
    </row>
    <row r="3146" spans="1:4" ht="13.5">
      <c r="A3146" s="676" t="s">
        <v>27915</v>
      </c>
      <c r="B3146" s="676" t="s">
        <v>27916</v>
      </c>
      <c r="C3146" s="676" t="s">
        <v>58</v>
      </c>
      <c r="D3146" s="116" t="s">
        <v>59815</v>
      </c>
    </row>
    <row r="3147" spans="1:4" ht="13.5">
      <c r="A3147" s="676" t="s">
        <v>27917</v>
      </c>
      <c r="B3147" s="676" t="s">
        <v>27918</v>
      </c>
      <c r="C3147" s="676" t="s">
        <v>58</v>
      </c>
      <c r="D3147" s="116" t="s">
        <v>68568</v>
      </c>
    </row>
    <row r="3148" spans="1:4" ht="13.5">
      <c r="A3148" s="676" t="s">
        <v>27919</v>
      </c>
      <c r="B3148" s="676" t="s">
        <v>27920</v>
      </c>
      <c r="C3148" s="676" t="s">
        <v>58</v>
      </c>
      <c r="D3148" s="116" t="s">
        <v>63991</v>
      </c>
    </row>
    <row r="3149" spans="1:4" ht="13.5">
      <c r="A3149" s="676" t="s">
        <v>27921</v>
      </c>
      <c r="B3149" s="676" t="s">
        <v>27922</v>
      </c>
      <c r="C3149" s="676" t="s">
        <v>58</v>
      </c>
      <c r="D3149" s="116" t="s">
        <v>68569</v>
      </c>
    </row>
    <row r="3150" spans="1:4" ht="13.5">
      <c r="A3150" s="676" t="s">
        <v>27924</v>
      </c>
      <c r="B3150" s="676" t="s">
        <v>27925</v>
      </c>
      <c r="C3150" s="676" t="s">
        <v>58</v>
      </c>
      <c r="D3150" s="116" t="s">
        <v>33693</v>
      </c>
    </row>
    <row r="3151" spans="1:4" ht="13.5">
      <c r="A3151" s="676" t="s">
        <v>27926</v>
      </c>
      <c r="B3151" s="676" t="s">
        <v>27927</v>
      </c>
      <c r="C3151" s="676" t="s">
        <v>58</v>
      </c>
      <c r="D3151" s="116" t="s">
        <v>68570</v>
      </c>
    </row>
    <row r="3152" spans="1:4" ht="13.5">
      <c r="A3152" s="676" t="s">
        <v>27928</v>
      </c>
      <c r="B3152" s="676" t="s">
        <v>27929</v>
      </c>
      <c r="C3152" s="676" t="s">
        <v>58</v>
      </c>
      <c r="D3152" s="116" t="s">
        <v>68571</v>
      </c>
    </row>
    <row r="3153" spans="1:4" ht="13.5">
      <c r="A3153" s="676" t="s">
        <v>27930</v>
      </c>
      <c r="B3153" s="676" t="s">
        <v>27931</v>
      </c>
      <c r="C3153" s="676" t="s">
        <v>58</v>
      </c>
      <c r="D3153" s="116" t="s">
        <v>68572</v>
      </c>
    </row>
    <row r="3154" spans="1:4" ht="13.5">
      <c r="A3154" s="676" t="s">
        <v>27932</v>
      </c>
      <c r="B3154" s="676" t="s">
        <v>27933</v>
      </c>
      <c r="C3154" s="676" t="s">
        <v>58</v>
      </c>
      <c r="D3154" s="116" t="s">
        <v>68573</v>
      </c>
    </row>
    <row r="3155" spans="1:4" ht="13.5">
      <c r="A3155" s="676" t="s">
        <v>27934</v>
      </c>
      <c r="B3155" s="676" t="s">
        <v>27935</v>
      </c>
      <c r="C3155" s="676" t="s">
        <v>58</v>
      </c>
      <c r="D3155" s="116" t="s">
        <v>68574</v>
      </c>
    </row>
    <row r="3156" spans="1:4" ht="13.5">
      <c r="A3156" s="676" t="s">
        <v>27936</v>
      </c>
      <c r="B3156" s="676" t="s">
        <v>27937</v>
      </c>
      <c r="C3156" s="676" t="s">
        <v>58</v>
      </c>
      <c r="D3156" s="116" t="s">
        <v>68575</v>
      </c>
    </row>
    <row r="3157" spans="1:4" ht="13.5">
      <c r="A3157" s="676" t="s">
        <v>27938</v>
      </c>
      <c r="B3157" s="676" t="s">
        <v>27939</v>
      </c>
      <c r="C3157" s="676" t="s">
        <v>58</v>
      </c>
      <c r="D3157" s="116" t="s">
        <v>68576</v>
      </c>
    </row>
    <row r="3158" spans="1:4" ht="13.5">
      <c r="A3158" s="676" t="s">
        <v>27940</v>
      </c>
      <c r="B3158" s="676" t="s">
        <v>27941</v>
      </c>
      <c r="C3158" s="676" t="s">
        <v>58</v>
      </c>
      <c r="D3158" s="116" t="s">
        <v>68577</v>
      </c>
    </row>
    <row r="3159" spans="1:4" ht="13.5">
      <c r="A3159" s="676" t="s">
        <v>27942</v>
      </c>
      <c r="B3159" s="676" t="s">
        <v>27943</v>
      </c>
      <c r="C3159" s="676" t="s">
        <v>58</v>
      </c>
      <c r="D3159" s="116" t="s">
        <v>67854</v>
      </c>
    </row>
    <row r="3160" spans="1:4" ht="13.5">
      <c r="A3160" s="676" t="s">
        <v>27944</v>
      </c>
      <c r="B3160" s="676" t="s">
        <v>27945</v>
      </c>
      <c r="C3160" s="676" t="s">
        <v>58</v>
      </c>
      <c r="D3160" s="116" t="s">
        <v>68578</v>
      </c>
    </row>
    <row r="3161" spans="1:4" ht="13.5">
      <c r="A3161" s="676" t="s">
        <v>27946</v>
      </c>
      <c r="B3161" s="676" t="s">
        <v>27947</v>
      </c>
      <c r="C3161" s="676" t="s">
        <v>58</v>
      </c>
      <c r="D3161" s="116" t="s">
        <v>68579</v>
      </c>
    </row>
    <row r="3162" spans="1:4" ht="13.5">
      <c r="A3162" s="676" t="s">
        <v>27948</v>
      </c>
      <c r="B3162" s="676" t="s">
        <v>27949</v>
      </c>
      <c r="C3162" s="676" t="s">
        <v>58</v>
      </c>
      <c r="D3162" s="116" t="s">
        <v>58332</v>
      </c>
    </row>
    <row r="3163" spans="1:4" ht="13.5">
      <c r="A3163" s="676" t="s">
        <v>27950</v>
      </c>
      <c r="B3163" s="676" t="s">
        <v>27951</v>
      </c>
      <c r="C3163" s="676" t="s">
        <v>58</v>
      </c>
      <c r="D3163" s="116" t="s">
        <v>68580</v>
      </c>
    </row>
    <row r="3164" spans="1:4" ht="13.5">
      <c r="A3164" s="676" t="s">
        <v>27952</v>
      </c>
      <c r="B3164" s="676" t="s">
        <v>27953</v>
      </c>
      <c r="C3164" s="676" t="s">
        <v>58</v>
      </c>
      <c r="D3164" s="116" t="s">
        <v>68581</v>
      </c>
    </row>
    <row r="3165" spans="1:4" ht="13.5">
      <c r="A3165" s="676" t="s">
        <v>27954</v>
      </c>
      <c r="B3165" s="676" t="s">
        <v>27955</v>
      </c>
      <c r="C3165" s="676" t="s">
        <v>58</v>
      </c>
      <c r="D3165" s="116" t="s">
        <v>68582</v>
      </c>
    </row>
    <row r="3166" spans="1:4" ht="13.5">
      <c r="A3166" s="676" t="s">
        <v>27956</v>
      </c>
      <c r="B3166" s="676" t="s">
        <v>27957</v>
      </c>
      <c r="C3166" s="676" t="s">
        <v>58</v>
      </c>
      <c r="D3166" s="116" t="s">
        <v>68583</v>
      </c>
    </row>
    <row r="3167" spans="1:4" ht="13.5">
      <c r="A3167" s="676" t="s">
        <v>27958</v>
      </c>
      <c r="B3167" s="676" t="s">
        <v>27959</v>
      </c>
      <c r="C3167" s="676" t="s">
        <v>58</v>
      </c>
      <c r="D3167" s="116" t="s">
        <v>68584</v>
      </c>
    </row>
    <row r="3168" spans="1:4" ht="13.5">
      <c r="A3168" s="676" t="s">
        <v>27960</v>
      </c>
      <c r="B3168" s="676" t="s">
        <v>27961</v>
      </c>
      <c r="C3168" s="676" t="s">
        <v>58</v>
      </c>
      <c r="D3168" s="116" t="s">
        <v>68585</v>
      </c>
    </row>
    <row r="3169" spans="1:4" ht="13.5">
      <c r="A3169" s="676" t="s">
        <v>27962</v>
      </c>
      <c r="B3169" s="676" t="s">
        <v>27963</v>
      </c>
      <c r="C3169" s="676" t="s">
        <v>58</v>
      </c>
      <c r="D3169" s="116" t="s">
        <v>68586</v>
      </c>
    </row>
    <row r="3170" spans="1:4" ht="13.5">
      <c r="A3170" s="676" t="s">
        <v>27964</v>
      </c>
      <c r="B3170" s="676" t="s">
        <v>27965</v>
      </c>
      <c r="C3170" s="676" t="s">
        <v>58</v>
      </c>
      <c r="D3170" s="116" t="s">
        <v>68587</v>
      </c>
    </row>
    <row r="3171" spans="1:4" ht="13.5">
      <c r="A3171" s="676" t="s">
        <v>27966</v>
      </c>
      <c r="B3171" s="676" t="s">
        <v>27967</v>
      </c>
      <c r="C3171" s="676" t="s">
        <v>58</v>
      </c>
      <c r="D3171" s="116" t="s">
        <v>68588</v>
      </c>
    </row>
    <row r="3172" spans="1:4" ht="13.5">
      <c r="A3172" s="676" t="s">
        <v>27968</v>
      </c>
      <c r="B3172" s="676" t="s">
        <v>27969</v>
      </c>
      <c r="C3172" s="676" t="s">
        <v>58</v>
      </c>
      <c r="D3172" s="116" t="s">
        <v>33692</v>
      </c>
    </row>
    <row r="3173" spans="1:4" ht="13.5">
      <c r="A3173" s="676" t="s">
        <v>27970</v>
      </c>
      <c r="B3173" s="676" t="s">
        <v>27971</v>
      </c>
      <c r="C3173" s="676" t="s">
        <v>58</v>
      </c>
      <c r="D3173" s="116" t="s">
        <v>68589</v>
      </c>
    </row>
    <row r="3174" spans="1:4" ht="13.5">
      <c r="A3174" s="676" t="s">
        <v>27972</v>
      </c>
      <c r="B3174" s="676" t="s">
        <v>27973</v>
      </c>
      <c r="C3174" s="676" t="s">
        <v>58</v>
      </c>
      <c r="D3174" s="116" t="s">
        <v>68590</v>
      </c>
    </row>
    <row r="3175" spans="1:4" ht="13.5">
      <c r="A3175" s="676" t="s">
        <v>27974</v>
      </c>
      <c r="B3175" s="676" t="s">
        <v>27975</v>
      </c>
      <c r="C3175" s="676" t="s">
        <v>58</v>
      </c>
      <c r="D3175" s="116" t="s">
        <v>68591</v>
      </c>
    </row>
    <row r="3176" spans="1:4" ht="13.5">
      <c r="A3176" s="676" t="s">
        <v>27976</v>
      </c>
      <c r="B3176" s="676" t="s">
        <v>27977</v>
      </c>
      <c r="C3176" s="676" t="s">
        <v>58</v>
      </c>
      <c r="D3176" s="116" t="s">
        <v>68592</v>
      </c>
    </row>
    <row r="3177" spans="1:4" ht="13.5">
      <c r="A3177" s="676" t="s">
        <v>27978</v>
      </c>
      <c r="B3177" s="676" t="s">
        <v>27979</v>
      </c>
      <c r="C3177" s="676" t="s">
        <v>58</v>
      </c>
      <c r="D3177" s="116" t="s">
        <v>68593</v>
      </c>
    </row>
    <row r="3178" spans="1:4" ht="13.5">
      <c r="A3178" s="676" t="s">
        <v>27980</v>
      </c>
      <c r="B3178" s="676" t="s">
        <v>27981</v>
      </c>
      <c r="C3178" s="676" t="s">
        <v>58</v>
      </c>
      <c r="D3178" s="116" t="s">
        <v>68594</v>
      </c>
    </row>
    <row r="3179" spans="1:4" ht="13.5">
      <c r="A3179" s="676" t="s">
        <v>27982</v>
      </c>
      <c r="B3179" s="676" t="s">
        <v>27983</v>
      </c>
      <c r="C3179" s="676" t="s">
        <v>58</v>
      </c>
      <c r="D3179" s="116" t="s">
        <v>68595</v>
      </c>
    </row>
    <row r="3180" spans="1:4" ht="13.5">
      <c r="A3180" s="676" t="s">
        <v>27984</v>
      </c>
      <c r="B3180" s="676" t="s">
        <v>27985</v>
      </c>
      <c r="C3180" s="676" t="s">
        <v>58</v>
      </c>
      <c r="D3180" s="116" t="s">
        <v>68596</v>
      </c>
    </row>
    <row r="3181" spans="1:4" ht="13.5">
      <c r="A3181" s="676" t="s">
        <v>27986</v>
      </c>
      <c r="B3181" s="676" t="s">
        <v>27987</v>
      </c>
      <c r="C3181" s="676" t="s">
        <v>58</v>
      </c>
      <c r="D3181" s="116" t="s">
        <v>68597</v>
      </c>
    </row>
    <row r="3182" spans="1:4" ht="13.5">
      <c r="A3182" s="676" t="s">
        <v>27988</v>
      </c>
      <c r="B3182" s="676" t="s">
        <v>27989</v>
      </c>
      <c r="C3182" s="676" t="s">
        <v>58</v>
      </c>
      <c r="D3182" s="116" t="s">
        <v>68598</v>
      </c>
    </row>
    <row r="3183" spans="1:4" ht="13.5">
      <c r="A3183" s="676" t="s">
        <v>27990</v>
      </c>
      <c r="B3183" s="676" t="s">
        <v>27991</v>
      </c>
      <c r="C3183" s="676" t="s">
        <v>58</v>
      </c>
      <c r="D3183" s="116" t="s">
        <v>68599</v>
      </c>
    </row>
    <row r="3184" spans="1:4" ht="13.5">
      <c r="A3184" s="676" t="s">
        <v>27992</v>
      </c>
      <c r="B3184" s="676" t="s">
        <v>68600</v>
      </c>
      <c r="C3184" s="676" t="s">
        <v>58</v>
      </c>
      <c r="D3184" s="116" t="s">
        <v>68601</v>
      </c>
    </row>
    <row r="3185" spans="1:4" ht="13.5">
      <c r="A3185" s="676" t="s">
        <v>27993</v>
      </c>
      <c r="B3185" s="676" t="s">
        <v>68602</v>
      </c>
      <c r="C3185" s="676" t="s">
        <v>58</v>
      </c>
      <c r="D3185" s="116" t="s">
        <v>68603</v>
      </c>
    </row>
    <row r="3186" spans="1:4" ht="13.5">
      <c r="A3186" s="676" t="s">
        <v>27994</v>
      </c>
      <c r="B3186" s="676" t="s">
        <v>68604</v>
      </c>
      <c r="C3186" s="676" t="s">
        <v>58</v>
      </c>
      <c r="D3186" s="116" t="s">
        <v>68605</v>
      </c>
    </row>
    <row r="3187" spans="1:4" ht="13.5">
      <c r="A3187" s="676" t="s">
        <v>27995</v>
      </c>
      <c r="B3187" s="676" t="s">
        <v>68606</v>
      </c>
      <c r="C3187" s="676" t="s">
        <v>58</v>
      </c>
      <c r="D3187" s="116" t="s">
        <v>68607</v>
      </c>
    </row>
    <row r="3188" spans="1:4" ht="13.5">
      <c r="A3188" s="676" t="s">
        <v>27996</v>
      </c>
      <c r="B3188" s="676" t="s">
        <v>68608</v>
      </c>
      <c r="C3188" s="676" t="s">
        <v>58</v>
      </c>
      <c r="D3188" s="116" t="s">
        <v>62033</v>
      </c>
    </row>
    <row r="3189" spans="1:4" ht="13.5">
      <c r="A3189" s="676" t="s">
        <v>27997</v>
      </c>
      <c r="B3189" s="676" t="s">
        <v>68609</v>
      </c>
      <c r="C3189" s="676" t="s">
        <v>58</v>
      </c>
      <c r="D3189" s="116" t="s">
        <v>53802</v>
      </c>
    </row>
    <row r="3190" spans="1:4" ht="13.5">
      <c r="A3190" s="676" t="s">
        <v>27998</v>
      </c>
      <c r="B3190" s="676" t="s">
        <v>68610</v>
      </c>
      <c r="C3190" s="676" t="s">
        <v>58</v>
      </c>
      <c r="D3190" s="116" t="s">
        <v>68611</v>
      </c>
    </row>
    <row r="3191" spans="1:4" ht="13.5">
      <c r="A3191" s="676" t="s">
        <v>27999</v>
      </c>
      <c r="B3191" s="676" t="s">
        <v>68612</v>
      </c>
      <c r="C3191" s="676" t="s">
        <v>58</v>
      </c>
      <c r="D3191" s="116" t="s">
        <v>68613</v>
      </c>
    </row>
    <row r="3192" spans="1:4" ht="13.5">
      <c r="A3192" s="676" t="s">
        <v>68614</v>
      </c>
      <c r="B3192" s="676" t="s">
        <v>68615</v>
      </c>
      <c r="C3192" s="676" t="s">
        <v>58</v>
      </c>
      <c r="D3192" s="116" t="s">
        <v>67211</v>
      </c>
    </row>
    <row r="3193" spans="1:4" ht="13.5">
      <c r="A3193" s="676" t="s">
        <v>68616</v>
      </c>
      <c r="B3193" s="676" t="s">
        <v>68617</v>
      </c>
      <c r="C3193" s="676" t="s">
        <v>58</v>
      </c>
      <c r="D3193" s="116" t="s">
        <v>54820</v>
      </c>
    </row>
    <row r="3194" spans="1:4" ht="13.5">
      <c r="A3194" s="676" t="s">
        <v>28000</v>
      </c>
      <c r="B3194" s="676" t="s">
        <v>68618</v>
      </c>
      <c r="C3194" s="676" t="s">
        <v>58</v>
      </c>
      <c r="D3194" s="116" t="s">
        <v>53803</v>
      </c>
    </row>
    <row r="3195" spans="1:4" ht="13.5">
      <c r="A3195" s="676" t="s">
        <v>28001</v>
      </c>
      <c r="B3195" s="676" t="s">
        <v>68619</v>
      </c>
      <c r="C3195" s="676" t="s">
        <v>58</v>
      </c>
      <c r="D3195" s="116" t="s">
        <v>68620</v>
      </c>
    </row>
    <row r="3196" spans="1:4" ht="13.5">
      <c r="A3196" s="676" t="s">
        <v>28002</v>
      </c>
      <c r="B3196" s="676" t="s">
        <v>68621</v>
      </c>
      <c r="C3196" s="676" t="s">
        <v>58</v>
      </c>
      <c r="D3196" s="116" t="s">
        <v>68622</v>
      </c>
    </row>
    <row r="3197" spans="1:4" ht="13.5">
      <c r="A3197" s="676" t="s">
        <v>28003</v>
      </c>
      <c r="B3197" s="676" t="s">
        <v>68623</v>
      </c>
      <c r="C3197" s="676" t="s">
        <v>58</v>
      </c>
      <c r="D3197" s="116" t="s">
        <v>66992</v>
      </c>
    </row>
    <row r="3198" spans="1:4" ht="13.5">
      <c r="A3198" s="676" t="s">
        <v>28004</v>
      </c>
      <c r="B3198" s="676" t="s">
        <v>68624</v>
      </c>
      <c r="C3198" s="676" t="s">
        <v>58</v>
      </c>
      <c r="D3198" s="116" t="s">
        <v>68625</v>
      </c>
    </row>
    <row r="3199" spans="1:4" ht="13.5">
      <c r="A3199" s="676" t="s">
        <v>28005</v>
      </c>
      <c r="B3199" s="676" t="s">
        <v>68626</v>
      </c>
      <c r="C3199" s="676" t="s">
        <v>58</v>
      </c>
      <c r="D3199" s="116" t="s">
        <v>68627</v>
      </c>
    </row>
    <row r="3200" spans="1:4" ht="13.5">
      <c r="A3200" s="676" t="s">
        <v>28006</v>
      </c>
      <c r="B3200" s="676" t="s">
        <v>68628</v>
      </c>
      <c r="C3200" s="676" t="s">
        <v>58</v>
      </c>
      <c r="D3200" s="116" t="s">
        <v>55460</v>
      </c>
    </row>
    <row r="3201" spans="1:4" ht="13.5">
      <c r="A3201" s="676" t="s">
        <v>68629</v>
      </c>
      <c r="B3201" s="676" t="s">
        <v>68630</v>
      </c>
      <c r="C3201" s="676" t="s">
        <v>58</v>
      </c>
      <c r="D3201" s="116" t="s">
        <v>54922</v>
      </c>
    </row>
    <row r="3202" spans="1:4" ht="13.5">
      <c r="A3202" s="676" t="s">
        <v>68631</v>
      </c>
      <c r="B3202" s="676" t="s">
        <v>68632</v>
      </c>
      <c r="C3202" s="676" t="s">
        <v>58</v>
      </c>
      <c r="D3202" s="116" t="s">
        <v>58328</v>
      </c>
    </row>
    <row r="3203" spans="1:4" ht="13.5">
      <c r="A3203" s="676" t="s">
        <v>28007</v>
      </c>
      <c r="B3203" s="676" t="s">
        <v>68633</v>
      </c>
      <c r="C3203" s="676" t="s">
        <v>58</v>
      </c>
      <c r="D3203" s="116" t="s">
        <v>68634</v>
      </c>
    </row>
    <row r="3204" spans="1:4" ht="13.5">
      <c r="A3204" s="676" t="s">
        <v>28008</v>
      </c>
      <c r="B3204" s="676" t="s">
        <v>68635</v>
      </c>
      <c r="C3204" s="676" t="s">
        <v>58</v>
      </c>
      <c r="D3204" s="116" t="s">
        <v>54203</v>
      </c>
    </row>
    <row r="3205" spans="1:4" ht="13.5">
      <c r="A3205" s="676" t="s">
        <v>28009</v>
      </c>
      <c r="B3205" s="676" t="s">
        <v>68636</v>
      </c>
      <c r="C3205" s="676" t="s">
        <v>58</v>
      </c>
      <c r="D3205" s="116" t="s">
        <v>68637</v>
      </c>
    </row>
    <row r="3206" spans="1:4" ht="13.5">
      <c r="A3206" s="676" t="s">
        <v>28010</v>
      </c>
      <c r="B3206" s="676" t="s">
        <v>68638</v>
      </c>
      <c r="C3206" s="676" t="s">
        <v>58</v>
      </c>
      <c r="D3206" s="116" t="s">
        <v>68639</v>
      </c>
    </row>
    <row r="3207" spans="1:4" ht="13.5">
      <c r="A3207" s="676" t="s">
        <v>28011</v>
      </c>
      <c r="B3207" s="676" t="s">
        <v>68640</v>
      </c>
      <c r="C3207" s="676" t="s">
        <v>58</v>
      </c>
      <c r="D3207" s="116" t="s">
        <v>68641</v>
      </c>
    </row>
    <row r="3208" spans="1:4" ht="13.5">
      <c r="A3208" s="676" t="s">
        <v>28012</v>
      </c>
      <c r="B3208" s="676" t="s">
        <v>68642</v>
      </c>
      <c r="C3208" s="676" t="s">
        <v>58</v>
      </c>
      <c r="D3208" s="116" t="s">
        <v>65836</v>
      </c>
    </row>
    <row r="3209" spans="1:4" ht="13.5">
      <c r="A3209" s="676" t="s">
        <v>28013</v>
      </c>
      <c r="B3209" s="676" t="s">
        <v>68643</v>
      </c>
      <c r="C3209" s="676" t="s">
        <v>58</v>
      </c>
      <c r="D3209" s="116" t="s">
        <v>68644</v>
      </c>
    </row>
    <row r="3210" spans="1:4" ht="13.5">
      <c r="A3210" s="676" t="s">
        <v>28014</v>
      </c>
      <c r="B3210" s="676" t="s">
        <v>68645</v>
      </c>
      <c r="C3210" s="676" t="s">
        <v>58</v>
      </c>
      <c r="D3210" s="116" t="s">
        <v>68646</v>
      </c>
    </row>
    <row r="3211" spans="1:4" ht="13.5">
      <c r="A3211" s="676" t="s">
        <v>28015</v>
      </c>
      <c r="B3211" s="676" t="s">
        <v>68647</v>
      </c>
      <c r="C3211" s="676" t="s">
        <v>58</v>
      </c>
      <c r="D3211" s="116" t="s">
        <v>68648</v>
      </c>
    </row>
    <row r="3212" spans="1:4" ht="13.5">
      <c r="A3212" s="676" t="s">
        <v>28016</v>
      </c>
      <c r="B3212" s="676" t="s">
        <v>68649</v>
      </c>
      <c r="C3212" s="676" t="s">
        <v>58</v>
      </c>
      <c r="D3212" s="116" t="s">
        <v>61415</v>
      </c>
    </row>
    <row r="3213" spans="1:4" ht="13.5">
      <c r="A3213" s="676" t="s">
        <v>28017</v>
      </c>
      <c r="B3213" s="676" t="s">
        <v>68650</v>
      </c>
      <c r="C3213" s="676" t="s">
        <v>58</v>
      </c>
      <c r="D3213" s="116" t="s">
        <v>54889</v>
      </c>
    </row>
    <row r="3214" spans="1:4" ht="13.5">
      <c r="A3214" s="676" t="s">
        <v>28018</v>
      </c>
      <c r="B3214" s="676" t="s">
        <v>68651</v>
      </c>
      <c r="C3214" s="676" t="s">
        <v>58</v>
      </c>
      <c r="D3214" s="116" t="s">
        <v>68652</v>
      </c>
    </row>
    <row r="3215" spans="1:4" ht="13.5">
      <c r="A3215" s="676" t="s">
        <v>68653</v>
      </c>
      <c r="B3215" s="676" t="s">
        <v>68654</v>
      </c>
      <c r="C3215" s="676" t="s">
        <v>58</v>
      </c>
      <c r="D3215" s="116" t="s">
        <v>68655</v>
      </c>
    </row>
    <row r="3216" spans="1:4" ht="13.5">
      <c r="A3216" s="676" t="s">
        <v>28019</v>
      </c>
      <c r="B3216" s="676" t="s">
        <v>28020</v>
      </c>
      <c r="C3216" s="676" t="s">
        <v>58</v>
      </c>
      <c r="D3216" s="116" t="s">
        <v>68656</v>
      </c>
    </row>
    <row r="3217" spans="1:4" ht="13.5">
      <c r="A3217" s="676" t="s">
        <v>28021</v>
      </c>
      <c r="B3217" s="676" t="s">
        <v>28022</v>
      </c>
      <c r="C3217" s="676" t="s">
        <v>58</v>
      </c>
      <c r="D3217" s="116" t="s">
        <v>68657</v>
      </c>
    </row>
    <row r="3218" spans="1:4" ht="13.5">
      <c r="A3218" s="676" t="s">
        <v>28023</v>
      </c>
      <c r="B3218" s="676" t="s">
        <v>28024</v>
      </c>
      <c r="C3218" s="676" t="s">
        <v>58</v>
      </c>
      <c r="D3218" s="116" t="s">
        <v>68658</v>
      </c>
    </row>
    <row r="3219" spans="1:4" ht="13.5">
      <c r="A3219" s="676" t="s">
        <v>28025</v>
      </c>
      <c r="B3219" s="676" t="s">
        <v>28026</v>
      </c>
      <c r="C3219" s="676" t="s">
        <v>58</v>
      </c>
      <c r="D3219" s="116" t="s">
        <v>68659</v>
      </c>
    </row>
    <row r="3220" spans="1:4" ht="13.5">
      <c r="A3220" s="676" t="s">
        <v>28027</v>
      </c>
      <c r="B3220" s="676" t="s">
        <v>28028</v>
      </c>
      <c r="C3220" s="676" t="s">
        <v>58</v>
      </c>
      <c r="D3220" s="116" t="s">
        <v>68660</v>
      </c>
    </row>
    <row r="3221" spans="1:4" ht="13.5">
      <c r="A3221" s="676" t="s">
        <v>28029</v>
      </c>
      <c r="B3221" s="676" t="s">
        <v>28030</v>
      </c>
      <c r="C3221" s="676" t="s">
        <v>58</v>
      </c>
      <c r="D3221" s="116" t="s">
        <v>68661</v>
      </c>
    </row>
    <row r="3222" spans="1:4" ht="13.5">
      <c r="A3222" s="676" t="s">
        <v>28031</v>
      </c>
      <c r="B3222" s="676" t="s">
        <v>28032</v>
      </c>
      <c r="C3222" s="676" t="s">
        <v>58</v>
      </c>
      <c r="D3222" s="116" t="s">
        <v>68662</v>
      </c>
    </row>
    <row r="3223" spans="1:4" ht="13.5">
      <c r="A3223" s="676" t="s">
        <v>28033</v>
      </c>
      <c r="B3223" s="676" t="s">
        <v>28034</v>
      </c>
      <c r="C3223" s="676" t="s">
        <v>58</v>
      </c>
      <c r="D3223" s="116" t="s">
        <v>61758</v>
      </c>
    </row>
    <row r="3224" spans="1:4" ht="13.5">
      <c r="A3224" s="676" t="s">
        <v>28035</v>
      </c>
      <c r="B3224" s="676" t="s">
        <v>28036</v>
      </c>
      <c r="C3224" s="676" t="s">
        <v>58</v>
      </c>
      <c r="D3224" s="116" t="s">
        <v>61055</v>
      </c>
    </row>
    <row r="3225" spans="1:4" ht="13.5">
      <c r="A3225" s="676" t="s">
        <v>28037</v>
      </c>
      <c r="B3225" s="676" t="s">
        <v>28038</v>
      </c>
      <c r="C3225" s="676" t="s">
        <v>58</v>
      </c>
      <c r="D3225" s="116" t="s">
        <v>68663</v>
      </c>
    </row>
    <row r="3226" spans="1:4" ht="13.5">
      <c r="A3226" s="676" t="s">
        <v>28039</v>
      </c>
      <c r="B3226" s="676" t="s">
        <v>28040</v>
      </c>
      <c r="C3226" s="676" t="s">
        <v>58</v>
      </c>
      <c r="D3226" s="116" t="s">
        <v>54676</v>
      </c>
    </row>
    <row r="3227" spans="1:4" ht="13.5">
      <c r="A3227" s="676" t="s">
        <v>28041</v>
      </c>
      <c r="B3227" s="676" t="s">
        <v>28042</v>
      </c>
      <c r="C3227" s="676" t="s">
        <v>58</v>
      </c>
      <c r="D3227" s="116" t="s">
        <v>68664</v>
      </c>
    </row>
    <row r="3228" spans="1:4" ht="13.5">
      <c r="A3228" s="676" t="s">
        <v>28043</v>
      </c>
      <c r="B3228" s="676" t="s">
        <v>28044</v>
      </c>
      <c r="C3228" s="676" t="s">
        <v>58</v>
      </c>
      <c r="D3228" s="116" t="s">
        <v>68665</v>
      </c>
    </row>
    <row r="3229" spans="1:4" ht="13.5">
      <c r="A3229" s="676" t="s">
        <v>28045</v>
      </c>
      <c r="B3229" s="676" t="s">
        <v>28046</v>
      </c>
      <c r="C3229" s="676" t="s">
        <v>58</v>
      </c>
      <c r="D3229" s="116" t="s">
        <v>54915</v>
      </c>
    </row>
    <row r="3230" spans="1:4" ht="13.5">
      <c r="A3230" s="676" t="s">
        <v>28047</v>
      </c>
      <c r="B3230" s="676" t="s">
        <v>28048</v>
      </c>
      <c r="C3230" s="676" t="s">
        <v>58</v>
      </c>
      <c r="D3230" s="116" t="s">
        <v>68666</v>
      </c>
    </row>
    <row r="3231" spans="1:4" ht="13.5">
      <c r="A3231" s="676" t="s">
        <v>28049</v>
      </c>
      <c r="B3231" s="676" t="s">
        <v>28050</v>
      </c>
      <c r="C3231" s="676" t="s">
        <v>58</v>
      </c>
      <c r="D3231" s="116" t="s">
        <v>59208</v>
      </c>
    </row>
    <row r="3232" spans="1:4" ht="13.5">
      <c r="A3232" s="676" t="s">
        <v>28051</v>
      </c>
      <c r="B3232" s="676" t="s">
        <v>28052</v>
      </c>
      <c r="C3232" s="676" t="s">
        <v>58</v>
      </c>
      <c r="D3232" s="116" t="s">
        <v>68667</v>
      </c>
    </row>
    <row r="3233" spans="1:4" ht="13.5">
      <c r="A3233" s="676" t="s">
        <v>28053</v>
      </c>
      <c r="B3233" s="676" t="s">
        <v>28054</v>
      </c>
      <c r="C3233" s="676" t="s">
        <v>58</v>
      </c>
      <c r="D3233" s="116" t="s">
        <v>68668</v>
      </c>
    </row>
    <row r="3234" spans="1:4" ht="13.5">
      <c r="A3234" s="676" t="s">
        <v>28056</v>
      </c>
      <c r="B3234" s="676" t="s">
        <v>28057</v>
      </c>
      <c r="C3234" s="676" t="s">
        <v>58</v>
      </c>
      <c r="D3234" s="116" t="s">
        <v>55049</v>
      </c>
    </row>
    <row r="3235" spans="1:4" ht="13.5">
      <c r="A3235" s="676" t="s">
        <v>28058</v>
      </c>
      <c r="B3235" s="676" t="s">
        <v>28059</v>
      </c>
      <c r="C3235" s="676" t="s">
        <v>58</v>
      </c>
      <c r="D3235" s="116" t="s">
        <v>68669</v>
      </c>
    </row>
    <row r="3236" spans="1:4" ht="13.5">
      <c r="A3236" s="676" t="s">
        <v>28060</v>
      </c>
      <c r="B3236" s="676" t="s">
        <v>28061</v>
      </c>
      <c r="C3236" s="676" t="s">
        <v>58</v>
      </c>
      <c r="D3236" s="116" t="s">
        <v>68670</v>
      </c>
    </row>
    <row r="3237" spans="1:4" ht="13.5">
      <c r="A3237" s="676" t="s">
        <v>28062</v>
      </c>
      <c r="B3237" s="676" t="s">
        <v>28063</v>
      </c>
      <c r="C3237" s="676" t="s">
        <v>58</v>
      </c>
      <c r="D3237" s="116" t="s">
        <v>68671</v>
      </c>
    </row>
    <row r="3238" spans="1:4" ht="13.5">
      <c r="A3238" s="676" t="s">
        <v>28064</v>
      </c>
      <c r="B3238" s="676" t="s">
        <v>68672</v>
      </c>
      <c r="C3238" s="676" t="s">
        <v>58</v>
      </c>
      <c r="D3238" s="116" t="s">
        <v>68673</v>
      </c>
    </row>
    <row r="3239" spans="1:4" ht="13.5">
      <c r="A3239" s="676" t="s">
        <v>28065</v>
      </c>
      <c r="B3239" s="676" t="s">
        <v>28066</v>
      </c>
      <c r="C3239" s="676" t="s">
        <v>58</v>
      </c>
      <c r="D3239" s="116" t="s">
        <v>30761</v>
      </c>
    </row>
    <row r="3240" spans="1:4" ht="13.5">
      <c r="A3240" s="676" t="s">
        <v>28067</v>
      </c>
      <c r="B3240" s="676" t="s">
        <v>28068</v>
      </c>
      <c r="C3240" s="676" t="s">
        <v>58</v>
      </c>
      <c r="D3240" s="116" t="s">
        <v>62723</v>
      </c>
    </row>
    <row r="3241" spans="1:4" ht="13.5">
      <c r="A3241" s="676" t="s">
        <v>28069</v>
      </c>
      <c r="B3241" s="676" t="s">
        <v>28070</v>
      </c>
      <c r="C3241" s="676" t="s">
        <v>58</v>
      </c>
      <c r="D3241" s="116" t="s">
        <v>62606</v>
      </c>
    </row>
    <row r="3242" spans="1:4" ht="13.5">
      <c r="A3242" s="676" t="s">
        <v>28071</v>
      </c>
      <c r="B3242" s="676" t="s">
        <v>28072</v>
      </c>
      <c r="C3242" s="676" t="s">
        <v>58</v>
      </c>
      <c r="D3242" s="116" t="s">
        <v>54867</v>
      </c>
    </row>
    <row r="3243" spans="1:4" ht="13.5">
      <c r="A3243" s="676" t="s">
        <v>28073</v>
      </c>
      <c r="B3243" s="676" t="s">
        <v>28074</v>
      </c>
      <c r="C3243" s="676" t="s">
        <v>58</v>
      </c>
      <c r="D3243" s="116" t="s">
        <v>68674</v>
      </c>
    </row>
    <row r="3244" spans="1:4" ht="13.5">
      <c r="A3244" s="676" t="s">
        <v>28075</v>
      </c>
      <c r="B3244" s="676" t="s">
        <v>28076</v>
      </c>
      <c r="C3244" s="676" t="s">
        <v>58</v>
      </c>
      <c r="D3244" s="116" t="s">
        <v>68675</v>
      </c>
    </row>
    <row r="3245" spans="1:4" ht="13.5">
      <c r="A3245" s="676" t="s">
        <v>28077</v>
      </c>
      <c r="B3245" s="676" t="s">
        <v>28078</v>
      </c>
      <c r="C3245" s="676" t="s">
        <v>58</v>
      </c>
      <c r="D3245" s="116" t="s">
        <v>68676</v>
      </c>
    </row>
    <row r="3246" spans="1:4" ht="13.5">
      <c r="A3246" s="676" t="s">
        <v>28079</v>
      </c>
      <c r="B3246" s="676" t="s">
        <v>28080</v>
      </c>
      <c r="C3246" s="676" t="s">
        <v>58</v>
      </c>
      <c r="D3246" s="116" t="s">
        <v>33686</v>
      </c>
    </row>
    <row r="3247" spans="1:4" ht="13.5">
      <c r="A3247" s="676" t="s">
        <v>28081</v>
      </c>
      <c r="B3247" s="676" t="s">
        <v>28082</v>
      </c>
      <c r="C3247" s="676" t="s">
        <v>58</v>
      </c>
      <c r="D3247" s="116" t="s">
        <v>57395</v>
      </c>
    </row>
    <row r="3248" spans="1:4" ht="13.5">
      <c r="A3248" s="676" t="s">
        <v>28083</v>
      </c>
      <c r="B3248" s="676" t="s">
        <v>28084</v>
      </c>
      <c r="C3248" s="676" t="s">
        <v>58</v>
      </c>
      <c r="D3248" s="116" t="s">
        <v>33335</v>
      </c>
    </row>
    <row r="3249" spans="1:4" ht="13.5">
      <c r="A3249" s="676" t="s">
        <v>28085</v>
      </c>
      <c r="B3249" s="676" t="s">
        <v>28086</v>
      </c>
      <c r="C3249" s="676" t="s">
        <v>58</v>
      </c>
      <c r="D3249" s="116" t="s">
        <v>32921</v>
      </c>
    </row>
    <row r="3250" spans="1:4" ht="13.5">
      <c r="A3250" s="676" t="s">
        <v>28087</v>
      </c>
      <c r="B3250" s="676" t="s">
        <v>28088</v>
      </c>
      <c r="C3250" s="676" t="s">
        <v>58</v>
      </c>
      <c r="D3250" s="116" t="s">
        <v>65525</v>
      </c>
    </row>
    <row r="3251" spans="1:4" ht="13.5">
      <c r="A3251" s="676" t="s">
        <v>28089</v>
      </c>
      <c r="B3251" s="676" t="s">
        <v>28090</v>
      </c>
      <c r="C3251" s="676" t="s">
        <v>58</v>
      </c>
      <c r="D3251" s="116" t="s">
        <v>68677</v>
      </c>
    </row>
    <row r="3252" spans="1:4" ht="13.5">
      <c r="A3252" s="676" t="s">
        <v>28091</v>
      </c>
      <c r="B3252" s="676" t="s">
        <v>28092</v>
      </c>
      <c r="C3252" s="676" t="s">
        <v>58</v>
      </c>
      <c r="D3252" s="116" t="s">
        <v>68678</v>
      </c>
    </row>
    <row r="3253" spans="1:4" ht="13.5">
      <c r="A3253" s="676" t="s">
        <v>28093</v>
      </c>
      <c r="B3253" s="676" t="s">
        <v>28094</v>
      </c>
      <c r="C3253" s="676" t="s">
        <v>58</v>
      </c>
      <c r="D3253" s="116" t="s">
        <v>68679</v>
      </c>
    </row>
    <row r="3254" spans="1:4" ht="13.5">
      <c r="A3254" s="676" t="s">
        <v>28095</v>
      </c>
      <c r="B3254" s="676" t="s">
        <v>28096</v>
      </c>
      <c r="C3254" s="676" t="s">
        <v>58</v>
      </c>
      <c r="D3254" s="116" t="s">
        <v>68680</v>
      </c>
    </row>
    <row r="3255" spans="1:4" ht="13.5">
      <c r="A3255" s="676" t="s">
        <v>28097</v>
      </c>
      <c r="B3255" s="676" t="s">
        <v>28098</v>
      </c>
      <c r="C3255" s="676" t="s">
        <v>58</v>
      </c>
      <c r="D3255" s="116" t="s">
        <v>61212</v>
      </c>
    </row>
    <row r="3256" spans="1:4" ht="13.5">
      <c r="A3256" s="676" t="s">
        <v>28099</v>
      </c>
      <c r="B3256" s="676" t="s">
        <v>28100</v>
      </c>
      <c r="C3256" s="676" t="s">
        <v>58</v>
      </c>
      <c r="D3256" s="116" t="s">
        <v>58415</v>
      </c>
    </row>
    <row r="3257" spans="1:4" ht="13.5">
      <c r="A3257" s="676" t="s">
        <v>28101</v>
      </c>
      <c r="B3257" s="676" t="s">
        <v>28102</v>
      </c>
      <c r="C3257" s="676" t="s">
        <v>58</v>
      </c>
      <c r="D3257" s="116" t="s">
        <v>33001</v>
      </c>
    </row>
    <row r="3258" spans="1:4" ht="13.5">
      <c r="A3258" s="676" t="s">
        <v>28103</v>
      </c>
      <c r="B3258" s="676" t="s">
        <v>28104</v>
      </c>
      <c r="C3258" s="676" t="s">
        <v>58</v>
      </c>
      <c r="D3258" s="116" t="s">
        <v>33100</v>
      </c>
    </row>
    <row r="3259" spans="1:4" ht="13.5">
      <c r="A3259" s="676" t="s">
        <v>28105</v>
      </c>
      <c r="B3259" s="676" t="s">
        <v>28106</v>
      </c>
      <c r="C3259" s="676" t="s">
        <v>58</v>
      </c>
      <c r="D3259" s="116" t="s">
        <v>63801</v>
      </c>
    </row>
    <row r="3260" spans="1:4" ht="13.5">
      <c r="A3260" s="676" t="s">
        <v>28107</v>
      </c>
      <c r="B3260" s="676" t="s">
        <v>28108</v>
      </c>
      <c r="C3260" s="676" t="s">
        <v>58</v>
      </c>
      <c r="D3260" s="116" t="s">
        <v>68681</v>
      </c>
    </row>
    <row r="3261" spans="1:4" ht="13.5">
      <c r="A3261" s="676" t="s">
        <v>28109</v>
      </c>
      <c r="B3261" s="676" t="s">
        <v>28110</v>
      </c>
      <c r="C3261" s="676" t="s">
        <v>58</v>
      </c>
      <c r="D3261" s="116" t="s">
        <v>68682</v>
      </c>
    </row>
    <row r="3262" spans="1:4" ht="13.5">
      <c r="A3262" s="676" t="s">
        <v>28111</v>
      </c>
      <c r="B3262" s="676" t="s">
        <v>28112</v>
      </c>
      <c r="C3262" s="676" t="s">
        <v>58</v>
      </c>
      <c r="D3262" s="116" t="s">
        <v>54204</v>
      </c>
    </row>
    <row r="3263" spans="1:4" ht="13.5">
      <c r="A3263" s="676" t="s">
        <v>28113</v>
      </c>
      <c r="B3263" s="676" t="s">
        <v>28114</v>
      </c>
      <c r="C3263" s="676" t="s">
        <v>58</v>
      </c>
      <c r="D3263" s="116" t="s">
        <v>54335</v>
      </c>
    </row>
    <row r="3264" spans="1:4" ht="13.5">
      <c r="A3264" s="676" t="s">
        <v>28115</v>
      </c>
      <c r="B3264" s="676" t="s">
        <v>28116</v>
      </c>
      <c r="C3264" s="676" t="s">
        <v>58</v>
      </c>
      <c r="D3264" s="116" t="s">
        <v>54999</v>
      </c>
    </row>
    <row r="3265" spans="1:4" ht="13.5">
      <c r="A3265" s="676" t="s">
        <v>28117</v>
      </c>
      <c r="B3265" s="676" t="s">
        <v>28118</v>
      </c>
      <c r="C3265" s="676" t="s">
        <v>58</v>
      </c>
      <c r="D3265" s="116" t="s">
        <v>58598</v>
      </c>
    </row>
    <row r="3266" spans="1:4" ht="13.5">
      <c r="A3266" s="676" t="s">
        <v>28119</v>
      </c>
      <c r="B3266" s="676" t="s">
        <v>28120</v>
      </c>
      <c r="C3266" s="676" t="s">
        <v>58</v>
      </c>
      <c r="D3266" s="116" t="s">
        <v>68683</v>
      </c>
    </row>
    <row r="3267" spans="1:4" ht="13.5">
      <c r="A3267" s="676" t="s">
        <v>28121</v>
      </c>
      <c r="B3267" s="676" t="s">
        <v>28122</v>
      </c>
      <c r="C3267" s="676" t="s">
        <v>58</v>
      </c>
      <c r="D3267" s="116" t="s">
        <v>68571</v>
      </c>
    </row>
    <row r="3268" spans="1:4" ht="13.5">
      <c r="A3268" s="676" t="s">
        <v>28123</v>
      </c>
      <c r="B3268" s="676" t="s">
        <v>28124</v>
      </c>
      <c r="C3268" s="676" t="s">
        <v>58</v>
      </c>
      <c r="D3268" s="116" t="s">
        <v>68684</v>
      </c>
    </row>
    <row r="3269" spans="1:4" ht="13.5">
      <c r="A3269" s="676" t="s">
        <v>28125</v>
      </c>
      <c r="B3269" s="676" t="s">
        <v>28126</v>
      </c>
      <c r="C3269" s="676" t="s">
        <v>58</v>
      </c>
      <c r="D3269" s="116" t="s">
        <v>67682</v>
      </c>
    </row>
    <row r="3270" spans="1:4" ht="13.5">
      <c r="A3270" s="676" t="s">
        <v>28127</v>
      </c>
      <c r="B3270" s="676" t="s">
        <v>28128</v>
      </c>
      <c r="C3270" s="676" t="s">
        <v>58</v>
      </c>
      <c r="D3270" s="116" t="s">
        <v>68685</v>
      </c>
    </row>
    <row r="3271" spans="1:4" ht="13.5">
      <c r="A3271" s="676" t="s">
        <v>28129</v>
      </c>
      <c r="B3271" s="676" t="s">
        <v>28130</v>
      </c>
      <c r="C3271" s="676" t="s">
        <v>58</v>
      </c>
      <c r="D3271" s="116" t="s">
        <v>54143</v>
      </c>
    </row>
    <row r="3272" spans="1:4" ht="13.5">
      <c r="A3272" s="676" t="s">
        <v>28131</v>
      </c>
      <c r="B3272" s="676" t="s">
        <v>28132</v>
      </c>
      <c r="C3272" s="676" t="s">
        <v>58</v>
      </c>
      <c r="D3272" s="116" t="s">
        <v>53859</v>
      </c>
    </row>
    <row r="3273" spans="1:4" ht="13.5">
      <c r="A3273" s="676" t="s">
        <v>28133</v>
      </c>
      <c r="B3273" s="676" t="s">
        <v>28134</v>
      </c>
      <c r="C3273" s="676" t="s">
        <v>58</v>
      </c>
      <c r="D3273" s="116" t="s">
        <v>68686</v>
      </c>
    </row>
    <row r="3274" spans="1:4" ht="13.5">
      <c r="A3274" s="676" t="s">
        <v>28135</v>
      </c>
      <c r="B3274" s="676" t="s">
        <v>28136</v>
      </c>
      <c r="C3274" s="676" t="s">
        <v>58</v>
      </c>
      <c r="D3274" s="116" t="s">
        <v>54807</v>
      </c>
    </row>
    <row r="3275" spans="1:4" ht="13.5">
      <c r="A3275" s="676" t="s">
        <v>28137</v>
      </c>
      <c r="B3275" s="676" t="s">
        <v>28138</v>
      </c>
      <c r="C3275" s="676" t="s">
        <v>58</v>
      </c>
      <c r="D3275" s="116" t="s">
        <v>67788</v>
      </c>
    </row>
    <row r="3276" spans="1:4" ht="13.5">
      <c r="A3276" s="676" t="s">
        <v>28139</v>
      </c>
      <c r="B3276" s="676" t="s">
        <v>28140</v>
      </c>
      <c r="C3276" s="676" t="s">
        <v>58</v>
      </c>
      <c r="D3276" s="116" t="s">
        <v>68687</v>
      </c>
    </row>
    <row r="3277" spans="1:4" ht="13.5">
      <c r="A3277" s="676" t="s">
        <v>28141</v>
      </c>
      <c r="B3277" s="676" t="s">
        <v>28142</v>
      </c>
      <c r="C3277" s="676" t="s">
        <v>58</v>
      </c>
      <c r="D3277" s="116" t="s">
        <v>68688</v>
      </c>
    </row>
    <row r="3278" spans="1:4" ht="13.5">
      <c r="A3278" s="676" t="s">
        <v>28143</v>
      </c>
      <c r="B3278" s="676" t="s">
        <v>28144</v>
      </c>
      <c r="C3278" s="676" t="s">
        <v>58</v>
      </c>
      <c r="D3278" s="116" t="s">
        <v>68689</v>
      </c>
    </row>
    <row r="3279" spans="1:4" ht="13.5">
      <c r="A3279" s="676" t="s">
        <v>28145</v>
      </c>
      <c r="B3279" s="676" t="s">
        <v>28146</v>
      </c>
      <c r="C3279" s="676" t="s">
        <v>58</v>
      </c>
      <c r="D3279" s="116" t="s">
        <v>68690</v>
      </c>
    </row>
    <row r="3280" spans="1:4" ht="13.5">
      <c r="A3280" s="676" t="s">
        <v>28147</v>
      </c>
      <c r="B3280" s="676" t="s">
        <v>28148</v>
      </c>
      <c r="C3280" s="676" t="s">
        <v>58</v>
      </c>
      <c r="D3280" s="116" t="s">
        <v>68691</v>
      </c>
    </row>
    <row r="3281" spans="1:4" ht="13.5">
      <c r="A3281" s="676" t="s">
        <v>28149</v>
      </c>
      <c r="B3281" s="676" t="s">
        <v>28150</v>
      </c>
      <c r="C3281" s="676" t="s">
        <v>58</v>
      </c>
      <c r="D3281" s="116" t="s">
        <v>54701</v>
      </c>
    </row>
    <row r="3282" spans="1:4" ht="13.5">
      <c r="A3282" s="676" t="s">
        <v>28151</v>
      </c>
      <c r="B3282" s="676" t="s">
        <v>28152</v>
      </c>
      <c r="C3282" s="676" t="s">
        <v>58</v>
      </c>
      <c r="D3282" s="116" t="s">
        <v>64773</v>
      </c>
    </row>
    <row r="3283" spans="1:4" ht="13.5">
      <c r="A3283" s="676" t="s">
        <v>28153</v>
      </c>
      <c r="B3283" s="676" t="s">
        <v>28154</v>
      </c>
      <c r="C3283" s="676" t="s">
        <v>58</v>
      </c>
      <c r="D3283" s="116" t="s">
        <v>59381</v>
      </c>
    </row>
    <row r="3284" spans="1:4" ht="13.5">
      <c r="A3284" s="676" t="s">
        <v>28155</v>
      </c>
      <c r="B3284" s="676" t="s">
        <v>28156</v>
      </c>
      <c r="C3284" s="676" t="s">
        <v>58</v>
      </c>
      <c r="D3284" s="116" t="s">
        <v>68692</v>
      </c>
    </row>
    <row r="3285" spans="1:4" ht="13.5">
      <c r="A3285" s="676" t="s">
        <v>28157</v>
      </c>
      <c r="B3285" s="676" t="s">
        <v>28158</v>
      </c>
      <c r="C3285" s="676" t="s">
        <v>58</v>
      </c>
      <c r="D3285" s="116" t="s">
        <v>53792</v>
      </c>
    </row>
    <row r="3286" spans="1:4" ht="13.5">
      <c r="A3286" s="676" t="s">
        <v>28159</v>
      </c>
      <c r="B3286" s="676" t="s">
        <v>28160</v>
      </c>
      <c r="C3286" s="676" t="s">
        <v>58</v>
      </c>
      <c r="D3286" s="116" t="s">
        <v>54265</v>
      </c>
    </row>
    <row r="3287" spans="1:4" ht="13.5">
      <c r="A3287" s="676" t="s">
        <v>28161</v>
      </c>
      <c r="B3287" s="676" t="s">
        <v>28162</v>
      </c>
      <c r="C3287" s="676" t="s">
        <v>58</v>
      </c>
      <c r="D3287" s="116" t="s">
        <v>63502</v>
      </c>
    </row>
    <row r="3288" spans="1:4" ht="13.5">
      <c r="A3288" s="676" t="s">
        <v>28163</v>
      </c>
      <c r="B3288" s="676" t="s">
        <v>28164</v>
      </c>
      <c r="C3288" s="676" t="s">
        <v>58</v>
      </c>
      <c r="D3288" s="116" t="s">
        <v>68693</v>
      </c>
    </row>
    <row r="3289" spans="1:4" ht="13.5">
      <c r="A3289" s="676" t="s">
        <v>28165</v>
      </c>
      <c r="B3289" s="676" t="s">
        <v>28166</v>
      </c>
      <c r="C3289" s="676" t="s">
        <v>58</v>
      </c>
      <c r="D3289" s="116" t="s">
        <v>59922</v>
      </c>
    </row>
    <row r="3290" spans="1:4" ht="13.5">
      <c r="A3290" s="676" t="s">
        <v>28167</v>
      </c>
      <c r="B3290" s="676" t="s">
        <v>28168</v>
      </c>
      <c r="C3290" s="676" t="s">
        <v>58</v>
      </c>
      <c r="D3290" s="116" t="s">
        <v>54397</v>
      </c>
    </row>
    <row r="3291" spans="1:4" ht="13.5">
      <c r="A3291" s="676" t="s">
        <v>28169</v>
      </c>
      <c r="B3291" s="676" t="s">
        <v>28170</v>
      </c>
      <c r="C3291" s="676" t="s">
        <v>58</v>
      </c>
      <c r="D3291" s="116" t="s">
        <v>54400</v>
      </c>
    </row>
    <row r="3292" spans="1:4" ht="13.5">
      <c r="A3292" s="676" t="s">
        <v>28171</v>
      </c>
      <c r="B3292" s="676" t="s">
        <v>28172</v>
      </c>
      <c r="C3292" s="676" t="s">
        <v>58</v>
      </c>
      <c r="D3292" s="116" t="s">
        <v>68694</v>
      </c>
    </row>
    <row r="3293" spans="1:4" ht="13.5">
      <c r="A3293" s="676" t="s">
        <v>28173</v>
      </c>
      <c r="B3293" s="676" t="s">
        <v>28174</v>
      </c>
      <c r="C3293" s="676" t="s">
        <v>58</v>
      </c>
      <c r="D3293" s="116" t="s">
        <v>58419</v>
      </c>
    </row>
    <row r="3294" spans="1:4" ht="13.5">
      <c r="A3294" s="676" t="s">
        <v>28176</v>
      </c>
      <c r="B3294" s="676" t="s">
        <v>28177</v>
      </c>
      <c r="C3294" s="676" t="s">
        <v>58</v>
      </c>
      <c r="D3294" s="116" t="s">
        <v>67879</v>
      </c>
    </row>
    <row r="3295" spans="1:4" ht="13.5">
      <c r="A3295" s="676" t="s">
        <v>28178</v>
      </c>
      <c r="B3295" s="676" t="s">
        <v>28179</v>
      </c>
      <c r="C3295" s="676" t="s">
        <v>58</v>
      </c>
      <c r="D3295" s="116" t="s">
        <v>60065</v>
      </c>
    </row>
    <row r="3296" spans="1:4" ht="13.5">
      <c r="A3296" s="676" t="s">
        <v>28180</v>
      </c>
      <c r="B3296" s="676" t="s">
        <v>28181</v>
      </c>
      <c r="C3296" s="676" t="s">
        <v>58</v>
      </c>
      <c r="D3296" s="116" t="s">
        <v>68695</v>
      </c>
    </row>
    <row r="3297" spans="1:4" ht="13.5">
      <c r="A3297" s="676" t="s">
        <v>28182</v>
      </c>
      <c r="B3297" s="676" t="s">
        <v>28183</v>
      </c>
      <c r="C3297" s="676" t="s">
        <v>58</v>
      </c>
      <c r="D3297" s="116" t="s">
        <v>68696</v>
      </c>
    </row>
    <row r="3298" spans="1:4" ht="13.5">
      <c r="A3298" s="676" t="s">
        <v>28184</v>
      </c>
      <c r="B3298" s="676" t="s">
        <v>28185</v>
      </c>
      <c r="C3298" s="676" t="s">
        <v>58</v>
      </c>
      <c r="D3298" s="116" t="s">
        <v>68697</v>
      </c>
    </row>
    <row r="3299" spans="1:4" ht="13.5">
      <c r="A3299" s="676" t="s">
        <v>28186</v>
      </c>
      <c r="B3299" s="676" t="s">
        <v>28187</v>
      </c>
      <c r="C3299" s="676" t="s">
        <v>58</v>
      </c>
      <c r="D3299" s="116" t="s">
        <v>65329</v>
      </c>
    </row>
    <row r="3300" spans="1:4" ht="13.5">
      <c r="A3300" s="676" t="s">
        <v>28188</v>
      </c>
      <c r="B3300" s="676" t="s">
        <v>28189</v>
      </c>
      <c r="C3300" s="676" t="s">
        <v>58</v>
      </c>
      <c r="D3300" s="116" t="s">
        <v>68698</v>
      </c>
    </row>
    <row r="3301" spans="1:4" ht="13.5">
      <c r="A3301" s="676" t="s">
        <v>28190</v>
      </c>
      <c r="B3301" s="676" t="s">
        <v>28191</v>
      </c>
      <c r="C3301" s="676" t="s">
        <v>58</v>
      </c>
      <c r="D3301" s="116" t="s">
        <v>68581</v>
      </c>
    </row>
    <row r="3302" spans="1:4" ht="13.5">
      <c r="A3302" s="676" t="s">
        <v>28192</v>
      </c>
      <c r="B3302" s="676" t="s">
        <v>28193</v>
      </c>
      <c r="C3302" s="676" t="s">
        <v>58</v>
      </c>
      <c r="D3302" s="116" t="s">
        <v>68699</v>
      </c>
    </row>
    <row r="3303" spans="1:4" ht="13.5">
      <c r="A3303" s="676" t="s">
        <v>28194</v>
      </c>
      <c r="B3303" s="676" t="s">
        <v>28195</v>
      </c>
      <c r="C3303" s="676" t="s">
        <v>58</v>
      </c>
      <c r="D3303" s="116" t="s">
        <v>68700</v>
      </c>
    </row>
    <row r="3304" spans="1:4" ht="13.5">
      <c r="A3304" s="676" t="s">
        <v>28196</v>
      </c>
      <c r="B3304" s="676" t="s">
        <v>28197</v>
      </c>
      <c r="C3304" s="676" t="s">
        <v>58</v>
      </c>
      <c r="D3304" s="116" t="s">
        <v>68701</v>
      </c>
    </row>
    <row r="3305" spans="1:4" ht="13.5">
      <c r="A3305" s="676" t="s">
        <v>28198</v>
      </c>
      <c r="B3305" s="676" t="s">
        <v>28199</v>
      </c>
      <c r="C3305" s="676" t="s">
        <v>58</v>
      </c>
      <c r="D3305" s="116" t="s">
        <v>68702</v>
      </c>
    </row>
    <row r="3306" spans="1:4" ht="13.5">
      <c r="A3306" s="676" t="s">
        <v>28200</v>
      </c>
      <c r="B3306" s="676" t="s">
        <v>28201</v>
      </c>
      <c r="C3306" s="676" t="s">
        <v>58</v>
      </c>
      <c r="D3306" s="116" t="s">
        <v>55518</v>
      </c>
    </row>
    <row r="3307" spans="1:4" ht="13.5">
      <c r="A3307" s="676" t="s">
        <v>28202</v>
      </c>
      <c r="B3307" s="676" t="s">
        <v>28203</v>
      </c>
      <c r="C3307" s="676" t="s">
        <v>58</v>
      </c>
      <c r="D3307" s="116" t="s">
        <v>68703</v>
      </c>
    </row>
    <row r="3308" spans="1:4" ht="13.5">
      <c r="A3308" s="676" t="s">
        <v>28204</v>
      </c>
      <c r="B3308" s="676" t="s">
        <v>28205</v>
      </c>
      <c r="C3308" s="676" t="s">
        <v>58</v>
      </c>
      <c r="D3308" s="116" t="s">
        <v>68704</v>
      </c>
    </row>
    <row r="3309" spans="1:4" ht="13.5">
      <c r="A3309" s="676" t="s">
        <v>28206</v>
      </c>
      <c r="B3309" s="676" t="s">
        <v>28207</v>
      </c>
      <c r="C3309" s="676" t="s">
        <v>58</v>
      </c>
      <c r="D3309" s="116" t="s">
        <v>60360</v>
      </c>
    </row>
    <row r="3310" spans="1:4" ht="13.5">
      <c r="A3310" s="676" t="s">
        <v>28208</v>
      </c>
      <c r="B3310" s="676" t="s">
        <v>28209</v>
      </c>
      <c r="C3310" s="676" t="s">
        <v>58</v>
      </c>
      <c r="D3310" s="116" t="s">
        <v>68705</v>
      </c>
    </row>
    <row r="3311" spans="1:4" ht="13.5">
      <c r="A3311" s="676" t="s">
        <v>28210</v>
      </c>
      <c r="B3311" s="676" t="s">
        <v>28211</v>
      </c>
      <c r="C3311" s="676" t="s">
        <v>58</v>
      </c>
      <c r="D3311" s="116" t="s">
        <v>68706</v>
      </c>
    </row>
    <row r="3312" spans="1:4" ht="13.5">
      <c r="A3312" s="676" t="s">
        <v>28212</v>
      </c>
      <c r="B3312" s="676" t="s">
        <v>28213</v>
      </c>
      <c r="C3312" s="676" t="s">
        <v>58</v>
      </c>
      <c r="D3312" s="116" t="s">
        <v>54213</v>
      </c>
    </row>
    <row r="3313" spans="1:4" ht="13.5">
      <c r="A3313" s="676" t="s">
        <v>28214</v>
      </c>
      <c r="B3313" s="676" t="s">
        <v>28215</v>
      </c>
      <c r="C3313" s="676" t="s">
        <v>58</v>
      </c>
      <c r="D3313" s="116" t="s">
        <v>68707</v>
      </c>
    </row>
    <row r="3314" spans="1:4" ht="13.5">
      <c r="A3314" s="676" t="s">
        <v>28216</v>
      </c>
      <c r="B3314" s="676" t="s">
        <v>28217</v>
      </c>
      <c r="C3314" s="676" t="s">
        <v>58</v>
      </c>
      <c r="D3314" s="116" t="s">
        <v>68708</v>
      </c>
    </row>
    <row r="3315" spans="1:4" ht="13.5">
      <c r="A3315" s="676" t="s">
        <v>28218</v>
      </c>
      <c r="B3315" s="676" t="s">
        <v>28219</v>
      </c>
      <c r="C3315" s="676" t="s">
        <v>58</v>
      </c>
      <c r="D3315" s="116" t="s">
        <v>68709</v>
      </c>
    </row>
    <row r="3316" spans="1:4" ht="13.5">
      <c r="A3316" s="676" t="s">
        <v>28220</v>
      </c>
      <c r="B3316" s="676" t="s">
        <v>28221</v>
      </c>
      <c r="C3316" s="676" t="s">
        <v>58</v>
      </c>
      <c r="D3316" s="116" t="s">
        <v>68710</v>
      </c>
    </row>
    <row r="3317" spans="1:4" ht="13.5">
      <c r="A3317" s="676" t="s">
        <v>28222</v>
      </c>
      <c r="B3317" s="676" t="s">
        <v>28223</v>
      </c>
      <c r="C3317" s="676" t="s">
        <v>58</v>
      </c>
      <c r="D3317" s="116" t="s">
        <v>68711</v>
      </c>
    </row>
    <row r="3318" spans="1:4" ht="13.5">
      <c r="A3318" s="676" t="s">
        <v>28224</v>
      </c>
      <c r="B3318" s="676" t="s">
        <v>28225</v>
      </c>
      <c r="C3318" s="676" t="s">
        <v>58</v>
      </c>
      <c r="D3318" s="116" t="s">
        <v>68712</v>
      </c>
    </row>
    <row r="3319" spans="1:4" ht="13.5">
      <c r="A3319" s="676" t="s">
        <v>28226</v>
      </c>
      <c r="B3319" s="676" t="s">
        <v>28227</v>
      </c>
      <c r="C3319" s="676" t="s">
        <v>58</v>
      </c>
      <c r="D3319" s="116" t="s">
        <v>68713</v>
      </c>
    </row>
    <row r="3320" spans="1:4" ht="13.5">
      <c r="A3320" s="676" t="s">
        <v>28228</v>
      </c>
      <c r="B3320" s="676" t="s">
        <v>28229</v>
      </c>
      <c r="C3320" s="676" t="s">
        <v>58</v>
      </c>
      <c r="D3320" s="116" t="s">
        <v>61424</v>
      </c>
    </row>
    <row r="3321" spans="1:4" ht="13.5">
      <c r="A3321" s="676" t="s">
        <v>28230</v>
      </c>
      <c r="B3321" s="676" t="s">
        <v>68714</v>
      </c>
      <c r="C3321" s="676" t="s">
        <v>58</v>
      </c>
      <c r="D3321" s="116" t="s">
        <v>68715</v>
      </c>
    </row>
    <row r="3322" spans="1:4" ht="13.5">
      <c r="A3322" s="676" t="s">
        <v>28231</v>
      </c>
      <c r="B3322" s="676" t="s">
        <v>68716</v>
      </c>
      <c r="C3322" s="676" t="s">
        <v>58</v>
      </c>
      <c r="D3322" s="116" t="s">
        <v>65279</v>
      </c>
    </row>
    <row r="3323" spans="1:4" ht="13.5">
      <c r="A3323" s="676" t="s">
        <v>28232</v>
      </c>
      <c r="B3323" s="676" t="s">
        <v>68717</v>
      </c>
      <c r="C3323" s="676" t="s">
        <v>58</v>
      </c>
      <c r="D3323" s="116" t="s">
        <v>61143</v>
      </c>
    </row>
    <row r="3324" spans="1:4" ht="13.5">
      <c r="A3324" s="676" t="s">
        <v>68718</v>
      </c>
      <c r="B3324" s="676" t="s">
        <v>68719</v>
      </c>
      <c r="C3324" s="676" t="s">
        <v>6</v>
      </c>
      <c r="D3324" s="116" t="s">
        <v>68720</v>
      </c>
    </row>
    <row r="3325" spans="1:4" ht="13.5">
      <c r="A3325" s="676" t="s">
        <v>68721</v>
      </c>
      <c r="B3325" s="676" t="s">
        <v>68722</v>
      </c>
      <c r="C3325" s="676" t="s">
        <v>58</v>
      </c>
      <c r="D3325" s="116" t="s">
        <v>55454</v>
      </c>
    </row>
    <row r="3326" spans="1:4" ht="13.5">
      <c r="A3326" s="676" t="s">
        <v>68723</v>
      </c>
      <c r="B3326" s="676" t="s">
        <v>68724</v>
      </c>
      <c r="C3326" s="676" t="s">
        <v>58</v>
      </c>
      <c r="D3326" s="116" t="s">
        <v>29029</v>
      </c>
    </row>
    <row r="3327" spans="1:4" ht="13.5">
      <c r="A3327" s="676" t="s">
        <v>68725</v>
      </c>
      <c r="B3327" s="676" t="s">
        <v>68726</v>
      </c>
      <c r="C3327" s="676" t="s">
        <v>58</v>
      </c>
      <c r="D3327" s="116" t="s">
        <v>53857</v>
      </c>
    </row>
    <row r="3328" spans="1:4" ht="13.5">
      <c r="A3328" s="676" t="s">
        <v>68727</v>
      </c>
      <c r="B3328" s="676" t="s">
        <v>68728</v>
      </c>
      <c r="C3328" s="676" t="s">
        <v>58</v>
      </c>
      <c r="D3328" s="116" t="s">
        <v>61867</v>
      </c>
    </row>
    <row r="3329" spans="1:4" ht="13.5">
      <c r="A3329" s="676" t="s">
        <v>68729</v>
      </c>
      <c r="B3329" s="676" t="s">
        <v>68730</v>
      </c>
      <c r="C3329" s="676" t="s">
        <v>58</v>
      </c>
      <c r="D3329" s="116" t="s">
        <v>68731</v>
      </c>
    </row>
    <row r="3330" spans="1:4" ht="13.5">
      <c r="A3330" s="676" t="s">
        <v>68732</v>
      </c>
      <c r="B3330" s="676" t="s">
        <v>68733</v>
      </c>
      <c r="C3330" s="676" t="s">
        <v>58</v>
      </c>
      <c r="D3330" s="116" t="s">
        <v>58921</v>
      </c>
    </row>
    <row r="3331" spans="1:4" ht="13.5">
      <c r="A3331" s="676" t="s">
        <v>68734</v>
      </c>
      <c r="B3331" s="676" t="s">
        <v>68735</v>
      </c>
      <c r="C3331" s="676" t="s">
        <v>58</v>
      </c>
      <c r="D3331" s="116" t="s">
        <v>58191</v>
      </c>
    </row>
    <row r="3332" spans="1:4" ht="13.5">
      <c r="A3332" s="676" t="s">
        <v>68736</v>
      </c>
      <c r="B3332" s="676" t="s">
        <v>68737</v>
      </c>
      <c r="C3332" s="676" t="s">
        <v>58</v>
      </c>
      <c r="D3332" s="116" t="s">
        <v>68738</v>
      </c>
    </row>
    <row r="3333" spans="1:4" ht="13.5">
      <c r="A3333" s="676" t="s">
        <v>68739</v>
      </c>
      <c r="B3333" s="676" t="s">
        <v>68740</v>
      </c>
      <c r="C3333" s="676" t="s">
        <v>58</v>
      </c>
      <c r="D3333" s="116" t="s">
        <v>68741</v>
      </c>
    </row>
    <row r="3334" spans="1:4" ht="13.5">
      <c r="A3334" s="676" t="s">
        <v>68742</v>
      </c>
      <c r="B3334" s="676" t="s">
        <v>68743</v>
      </c>
      <c r="C3334" s="676" t="s">
        <v>6</v>
      </c>
      <c r="D3334" s="116" t="s">
        <v>68744</v>
      </c>
    </row>
    <row r="3335" spans="1:4" ht="13.5">
      <c r="A3335" s="676" t="s">
        <v>68745</v>
      </c>
      <c r="B3335" s="676" t="s">
        <v>68746</v>
      </c>
      <c r="C3335" s="676" t="s">
        <v>6</v>
      </c>
      <c r="D3335" s="116" t="s">
        <v>68747</v>
      </c>
    </row>
    <row r="3336" spans="1:4" ht="13.5">
      <c r="A3336" s="676" t="s">
        <v>68748</v>
      </c>
      <c r="B3336" s="676" t="s">
        <v>68749</v>
      </c>
      <c r="C3336" s="676" t="s">
        <v>6</v>
      </c>
      <c r="D3336" s="116" t="s">
        <v>68750</v>
      </c>
    </row>
    <row r="3337" spans="1:4" ht="13.5">
      <c r="A3337" s="676" t="s">
        <v>68751</v>
      </c>
      <c r="B3337" s="676" t="s">
        <v>68752</v>
      </c>
      <c r="C3337" s="676" t="s">
        <v>6</v>
      </c>
      <c r="D3337" s="116" t="s">
        <v>68750</v>
      </c>
    </row>
    <row r="3338" spans="1:4" ht="13.5">
      <c r="A3338" s="676" t="s">
        <v>68753</v>
      </c>
      <c r="B3338" s="676" t="s">
        <v>68754</v>
      </c>
      <c r="C3338" s="676" t="s">
        <v>6</v>
      </c>
      <c r="D3338" s="116" t="s">
        <v>68750</v>
      </c>
    </row>
    <row r="3339" spans="1:4" ht="13.5">
      <c r="A3339" s="676" t="s">
        <v>68755</v>
      </c>
      <c r="B3339" s="676" t="s">
        <v>68756</v>
      </c>
      <c r="C3339" s="676" t="s">
        <v>6</v>
      </c>
      <c r="D3339" s="116" t="s">
        <v>68757</v>
      </c>
    </row>
    <row r="3340" spans="1:4" ht="13.5">
      <c r="A3340" s="676" t="s">
        <v>68758</v>
      </c>
      <c r="B3340" s="676" t="s">
        <v>68759</v>
      </c>
      <c r="C3340" s="676" t="s">
        <v>6</v>
      </c>
      <c r="D3340" s="116" t="s">
        <v>68760</v>
      </c>
    </row>
    <row r="3341" spans="1:4" ht="13.5">
      <c r="A3341" s="676" t="s">
        <v>68761</v>
      </c>
      <c r="B3341" s="676" t="s">
        <v>68762</v>
      </c>
      <c r="C3341" s="676" t="s">
        <v>6</v>
      </c>
      <c r="D3341" s="116" t="s">
        <v>68763</v>
      </c>
    </row>
    <row r="3342" spans="1:4" ht="13.5">
      <c r="A3342" s="676" t="s">
        <v>68764</v>
      </c>
      <c r="B3342" s="676" t="s">
        <v>68765</v>
      </c>
      <c r="C3342" s="676" t="s">
        <v>58</v>
      </c>
      <c r="D3342" s="116" t="s">
        <v>68766</v>
      </c>
    </row>
    <row r="3343" spans="1:4" ht="13.5">
      <c r="A3343" s="676" t="s">
        <v>68767</v>
      </c>
      <c r="B3343" s="676" t="s">
        <v>68768</v>
      </c>
      <c r="C3343" s="676" t="s">
        <v>6</v>
      </c>
      <c r="D3343" s="116" t="s">
        <v>68769</v>
      </c>
    </row>
    <row r="3344" spans="1:4" ht="13.5">
      <c r="A3344" s="676" t="s">
        <v>68770</v>
      </c>
      <c r="B3344" s="676" t="s">
        <v>68771</v>
      </c>
      <c r="C3344" s="676" t="s">
        <v>6</v>
      </c>
      <c r="D3344" s="116" t="s">
        <v>68772</v>
      </c>
    </row>
    <row r="3345" spans="1:4" ht="13.5">
      <c r="A3345" s="676" t="s">
        <v>68773</v>
      </c>
      <c r="B3345" s="676" t="s">
        <v>68774</v>
      </c>
      <c r="C3345" s="676" t="s">
        <v>6</v>
      </c>
      <c r="D3345" s="116" t="s">
        <v>68775</v>
      </c>
    </row>
    <row r="3346" spans="1:4" ht="13.5">
      <c r="A3346" s="676" t="s">
        <v>68776</v>
      </c>
      <c r="B3346" s="676" t="s">
        <v>68777</v>
      </c>
      <c r="C3346" s="676" t="s">
        <v>6</v>
      </c>
      <c r="D3346" s="116" t="s">
        <v>68775</v>
      </c>
    </row>
    <row r="3347" spans="1:4" ht="13.5">
      <c r="A3347" s="676" t="s">
        <v>68778</v>
      </c>
      <c r="B3347" s="676" t="s">
        <v>68779</v>
      </c>
      <c r="C3347" s="676" t="s">
        <v>6</v>
      </c>
      <c r="D3347" s="116" t="s">
        <v>68775</v>
      </c>
    </row>
    <row r="3348" spans="1:4" ht="13.5">
      <c r="A3348" s="676" t="s">
        <v>68780</v>
      </c>
      <c r="B3348" s="676" t="s">
        <v>68781</v>
      </c>
      <c r="C3348" s="676" t="s">
        <v>6</v>
      </c>
      <c r="D3348" s="116" t="s">
        <v>68782</v>
      </c>
    </row>
    <row r="3349" spans="1:4" ht="13.5">
      <c r="A3349" s="676" t="s">
        <v>68783</v>
      </c>
      <c r="B3349" s="676" t="s">
        <v>68784</v>
      </c>
      <c r="C3349" s="676" t="s">
        <v>6</v>
      </c>
      <c r="D3349" s="116" t="s">
        <v>68785</v>
      </c>
    </row>
    <row r="3350" spans="1:4" ht="13.5">
      <c r="A3350" s="676" t="s">
        <v>68786</v>
      </c>
      <c r="B3350" s="676" t="s">
        <v>68787</v>
      </c>
      <c r="C3350" s="676" t="s">
        <v>6</v>
      </c>
      <c r="D3350" s="116" t="s">
        <v>68788</v>
      </c>
    </row>
    <row r="3351" spans="1:4" ht="13.5">
      <c r="A3351" s="676" t="s">
        <v>28233</v>
      </c>
      <c r="B3351" s="676" t="s">
        <v>28234</v>
      </c>
      <c r="C3351" s="676" t="s">
        <v>6</v>
      </c>
      <c r="D3351" s="116" t="s">
        <v>33256</v>
      </c>
    </row>
    <row r="3352" spans="1:4" ht="13.5">
      <c r="A3352" s="676" t="s">
        <v>28235</v>
      </c>
      <c r="B3352" s="676" t="s">
        <v>28236</v>
      </c>
      <c r="C3352" s="676" t="s">
        <v>6</v>
      </c>
      <c r="D3352" s="116" t="s">
        <v>59312</v>
      </c>
    </row>
    <row r="3353" spans="1:4" ht="13.5">
      <c r="A3353" s="676" t="s">
        <v>28237</v>
      </c>
      <c r="B3353" s="676" t="s">
        <v>28238</v>
      </c>
      <c r="C3353" s="676" t="s">
        <v>6</v>
      </c>
      <c r="D3353" s="116" t="s">
        <v>68789</v>
      </c>
    </row>
    <row r="3354" spans="1:4" ht="13.5">
      <c r="A3354" s="676" t="s">
        <v>28240</v>
      </c>
      <c r="B3354" s="676" t="s">
        <v>28241</v>
      </c>
      <c r="C3354" s="676" t="s">
        <v>6</v>
      </c>
      <c r="D3354" s="116" t="s">
        <v>31599</v>
      </c>
    </row>
    <row r="3355" spans="1:4" ht="13.5">
      <c r="A3355" s="676" t="s">
        <v>28242</v>
      </c>
      <c r="B3355" s="676" t="s">
        <v>28243</v>
      </c>
      <c r="C3355" s="676" t="s">
        <v>6</v>
      </c>
      <c r="D3355" s="116" t="s">
        <v>68790</v>
      </c>
    </row>
    <row r="3356" spans="1:4" ht="13.5">
      <c r="A3356" s="676" t="s">
        <v>28244</v>
      </c>
      <c r="B3356" s="676" t="s">
        <v>28245</v>
      </c>
      <c r="C3356" s="676" t="s">
        <v>6</v>
      </c>
      <c r="D3356" s="116" t="s">
        <v>33181</v>
      </c>
    </row>
    <row r="3357" spans="1:4" ht="13.5">
      <c r="A3357" s="676" t="s">
        <v>28246</v>
      </c>
      <c r="B3357" s="676" t="s">
        <v>28247</v>
      </c>
      <c r="C3357" s="676" t="s">
        <v>6</v>
      </c>
      <c r="D3357" s="116" t="s">
        <v>57112</v>
      </c>
    </row>
    <row r="3358" spans="1:4" ht="13.5">
      <c r="A3358" s="676" t="s">
        <v>28248</v>
      </c>
      <c r="B3358" s="676" t="s">
        <v>28249</v>
      </c>
      <c r="C3358" s="676" t="s">
        <v>6</v>
      </c>
      <c r="D3358" s="116" t="s">
        <v>23430</v>
      </c>
    </row>
    <row r="3359" spans="1:4" ht="13.5">
      <c r="A3359" s="676" t="s">
        <v>28250</v>
      </c>
      <c r="B3359" s="676" t="s">
        <v>28251</v>
      </c>
      <c r="C3359" s="676" t="s">
        <v>6</v>
      </c>
      <c r="D3359" s="116" t="s">
        <v>28777</v>
      </c>
    </row>
    <row r="3360" spans="1:4" ht="13.5">
      <c r="A3360" s="676" t="s">
        <v>28252</v>
      </c>
      <c r="B3360" s="676" t="s">
        <v>28253</v>
      </c>
      <c r="C3360" s="676" t="s">
        <v>6</v>
      </c>
      <c r="D3360" s="116" t="s">
        <v>67103</v>
      </c>
    </row>
    <row r="3361" spans="1:4" ht="13.5">
      <c r="A3361" s="676" t="s">
        <v>28254</v>
      </c>
      <c r="B3361" s="676" t="s">
        <v>28255</v>
      </c>
      <c r="C3361" s="676" t="s">
        <v>6</v>
      </c>
      <c r="D3361" s="116" t="s">
        <v>55077</v>
      </c>
    </row>
    <row r="3362" spans="1:4" ht="13.5">
      <c r="A3362" s="676" t="s">
        <v>28256</v>
      </c>
      <c r="B3362" s="676" t="s">
        <v>28257</v>
      </c>
      <c r="C3362" s="676" t="s">
        <v>6</v>
      </c>
      <c r="D3362" s="116" t="s">
        <v>58639</v>
      </c>
    </row>
    <row r="3363" spans="1:4" ht="13.5">
      <c r="A3363" s="676" t="s">
        <v>28258</v>
      </c>
      <c r="B3363" s="676" t="s">
        <v>28259</v>
      </c>
      <c r="C3363" s="676" t="s">
        <v>6</v>
      </c>
      <c r="D3363" s="116" t="s">
        <v>55075</v>
      </c>
    </row>
    <row r="3364" spans="1:4" ht="13.5">
      <c r="A3364" s="676" t="s">
        <v>28260</v>
      </c>
      <c r="B3364" s="676" t="s">
        <v>28261</v>
      </c>
      <c r="C3364" s="676" t="s">
        <v>6</v>
      </c>
      <c r="D3364" s="116" t="s">
        <v>53833</v>
      </c>
    </row>
    <row r="3365" spans="1:4" ht="13.5">
      <c r="A3365" s="676" t="s">
        <v>28262</v>
      </c>
      <c r="B3365" s="676" t="s">
        <v>28263</v>
      </c>
      <c r="C3365" s="676" t="s">
        <v>6</v>
      </c>
      <c r="D3365" s="116" t="s">
        <v>68791</v>
      </c>
    </row>
    <row r="3366" spans="1:4" ht="13.5">
      <c r="A3366" s="676" t="s">
        <v>28264</v>
      </c>
      <c r="B3366" s="676" t="s">
        <v>28265</v>
      </c>
      <c r="C3366" s="676" t="s">
        <v>6</v>
      </c>
      <c r="D3366" s="116" t="s">
        <v>54881</v>
      </c>
    </row>
    <row r="3367" spans="1:4" ht="13.5">
      <c r="A3367" s="676" t="s">
        <v>28266</v>
      </c>
      <c r="B3367" s="676" t="s">
        <v>28267</v>
      </c>
      <c r="C3367" s="676" t="s">
        <v>6</v>
      </c>
      <c r="D3367" s="116" t="s">
        <v>24049</v>
      </c>
    </row>
    <row r="3368" spans="1:4" ht="13.5">
      <c r="A3368" s="676" t="s">
        <v>28268</v>
      </c>
      <c r="B3368" s="676" t="s">
        <v>28269</v>
      </c>
      <c r="C3368" s="676" t="s">
        <v>6</v>
      </c>
      <c r="D3368" s="116" t="s">
        <v>68792</v>
      </c>
    </row>
    <row r="3369" spans="1:4" ht="13.5">
      <c r="A3369" s="676" t="s">
        <v>28270</v>
      </c>
      <c r="B3369" s="676" t="s">
        <v>28271</v>
      </c>
      <c r="C3369" s="676" t="s">
        <v>6</v>
      </c>
      <c r="D3369" s="116" t="s">
        <v>24725</v>
      </c>
    </row>
    <row r="3370" spans="1:4" ht="13.5">
      <c r="A3370" s="676" t="s">
        <v>28272</v>
      </c>
      <c r="B3370" s="676" t="s">
        <v>28273</v>
      </c>
      <c r="C3370" s="676" t="s">
        <v>6</v>
      </c>
      <c r="D3370" s="116" t="s">
        <v>33782</v>
      </c>
    </row>
    <row r="3371" spans="1:4" ht="13.5">
      <c r="A3371" s="676" t="s">
        <v>28275</v>
      </c>
      <c r="B3371" s="676" t="s">
        <v>28276</v>
      </c>
      <c r="C3371" s="676" t="s">
        <v>6</v>
      </c>
      <c r="D3371" s="116" t="s">
        <v>33281</v>
      </c>
    </row>
    <row r="3372" spans="1:4" ht="13.5">
      <c r="A3372" s="676" t="s">
        <v>28278</v>
      </c>
      <c r="B3372" s="676" t="s">
        <v>28279</v>
      </c>
      <c r="C3372" s="676" t="s">
        <v>6</v>
      </c>
      <c r="D3372" s="116" t="s">
        <v>68793</v>
      </c>
    </row>
    <row r="3373" spans="1:4" ht="13.5">
      <c r="A3373" s="676" t="s">
        <v>28280</v>
      </c>
      <c r="B3373" s="676" t="s">
        <v>28281</v>
      </c>
      <c r="C3373" s="676" t="s">
        <v>6</v>
      </c>
      <c r="D3373" s="116" t="s">
        <v>33113</v>
      </c>
    </row>
    <row r="3374" spans="1:4" ht="13.5">
      <c r="A3374" s="676" t="s">
        <v>28282</v>
      </c>
      <c r="B3374" s="676" t="s">
        <v>28283</v>
      </c>
      <c r="C3374" s="676" t="s">
        <v>6</v>
      </c>
      <c r="D3374" s="116" t="s">
        <v>68794</v>
      </c>
    </row>
    <row r="3375" spans="1:4" ht="13.5">
      <c r="A3375" s="676" t="s">
        <v>28284</v>
      </c>
      <c r="B3375" s="676" t="s">
        <v>28285</v>
      </c>
      <c r="C3375" s="676" t="s">
        <v>6</v>
      </c>
      <c r="D3375" s="116" t="s">
        <v>54543</v>
      </c>
    </row>
    <row r="3376" spans="1:4" ht="13.5">
      <c r="A3376" s="676" t="s">
        <v>28287</v>
      </c>
      <c r="B3376" s="676" t="s">
        <v>28288</v>
      </c>
      <c r="C3376" s="676" t="s">
        <v>6</v>
      </c>
      <c r="D3376" s="116" t="s">
        <v>58437</v>
      </c>
    </row>
    <row r="3377" spans="1:4" ht="13.5">
      <c r="A3377" s="676" t="s">
        <v>28290</v>
      </c>
      <c r="B3377" s="676" t="s">
        <v>28291</v>
      </c>
      <c r="C3377" s="676" t="s">
        <v>6</v>
      </c>
      <c r="D3377" s="116" t="s">
        <v>54379</v>
      </c>
    </row>
    <row r="3378" spans="1:4" ht="13.5">
      <c r="A3378" s="676" t="s">
        <v>28292</v>
      </c>
      <c r="B3378" s="676" t="s">
        <v>28293</v>
      </c>
      <c r="C3378" s="676" t="s">
        <v>6</v>
      </c>
      <c r="D3378" s="116" t="s">
        <v>29325</v>
      </c>
    </row>
    <row r="3379" spans="1:4" ht="13.5">
      <c r="A3379" s="676" t="s">
        <v>28294</v>
      </c>
      <c r="B3379" s="676" t="s">
        <v>28295</v>
      </c>
      <c r="C3379" s="676" t="s">
        <v>6</v>
      </c>
      <c r="D3379" s="116" t="s">
        <v>53862</v>
      </c>
    </row>
    <row r="3380" spans="1:4" ht="13.5">
      <c r="A3380" s="676" t="s">
        <v>28296</v>
      </c>
      <c r="B3380" s="676" t="s">
        <v>28297</v>
      </c>
      <c r="C3380" s="676" t="s">
        <v>6</v>
      </c>
      <c r="D3380" s="116" t="s">
        <v>68795</v>
      </c>
    </row>
    <row r="3381" spans="1:4" ht="13.5">
      <c r="A3381" s="676" t="s">
        <v>28298</v>
      </c>
      <c r="B3381" s="676" t="s">
        <v>28299</v>
      </c>
      <c r="C3381" s="676" t="s">
        <v>6</v>
      </c>
      <c r="D3381" s="116" t="s">
        <v>33012</v>
      </c>
    </row>
    <row r="3382" spans="1:4" ht="13.5">
      <c r="A3382" s="676" t="s">
        <v>28300</v>
      </c>
      <c r="B3382" s="676" t="s">
        <v>28301</v>
      </c>
      <c r="C3382" s="676" t="s">
        <v>6</v>
      </c>
      <c r="D3382" s="116" t="s">
        <v>68796</v>
      </c>
    </row>
    <row r="3383" spans="1:4" ht="13.5">
      <c r="A3383" s="676" t="s">
        <v>28302</v>
      </c>
      <c r="B3383" s="676" t="s">
        <v>28303</v>
      </c>
      <c r="C3383" s="676" t="s">
        <v>6</v>
      </c>
      <c r="D3383" s="116" t="s">
        <v>33279</v>
      </c>
    </row>
    <row r="3384" spans="1:4" ht="13.5">
      <c r="A3384" s="676" t="s">
        <v>28304</v>
      </c>
      <c r="B3384" s="676" t="s">
        <v>28305</v>
      </c>
      <c r="C3384" s="676" t="s">
        <v>6</v>
      </c>
      <c r="D3384" s="116" t="s">
        <v>59246</v>
      </c>
    </row>
    <row r="3385" spans="1:4" ht="13.5">
      <c r="A3385" s="676" t="s">
        <v>28306</v>
      </c>
      <c r="B3385" s="676" t="s">
        <v>28307</v>
      </c>
      <c r="C3385" s="676" t="s">
        <v>6</v>
      </c>
      <c r="D3385" s="116" t="s">
        <v>64254</v>
      </c>
    </row>
    <row r="3386" spans="1:4" ht="13.5">
      <c r="A3386" s="676" t="s">
        <v>28308</v>
      </c>
      <c r="B3386" s="676" t="s">
        <v>28309</v>
      </c>
      <c r="C3386" s="676" t="s">
        <v>6</v>
      </c>
      <c r="D3386" s="116" t="s">
        <v>61860</v>
      </c>
    </row>
    <row r="3387" spans="1:4" ht="13.5">
      <c r="A3387" s="676" t="s">
        <v>28310</v>
      </c>
      <c r="B3387" s="676" t="s">
        <v>28311</v>
      </c>
      <c r="C3387" s="676" t="s">
        <v>6</v>
      </c>
      <c r="D3387" s="116" t="s">
        <v>54346</v>
      </c>
    </row>
    <row r="3388" spans="1:4" ht="13.5">
      <c r="A3388" s="676" t="s">
        <v>28312</v>
      </c>
      <c r="B3388" s="676" t="s">
        <v>28313</v>
      </c>
      <c r="C3388" s="676" t="s">
        <v>6</v>
      </c>
      <c r="D3388" s="116" t="s">
        <v>33350</v>
      </c>
    </row>
    <row r="3389" spans="1:4" ht="13.5">
      <c r="A3389" s="676" t="s">
        <v>28314</v>
      </c>
      <c r="B3389" s="676" t="s">
        <v>28315</v>
      </c>
      <c r="C3389" s="676" t="s">
        <v>6</v>
      </c>
      <c r="D3389" s="116" t="s">
        <v>64541</v>
      </c>
    </row>
    <row r="3390" spans="1:4" ht="13.5">
      <c r="A3390" s="676" t="s">
        <v>28316</v>
      </c>
      <c r="B3390" s="676" t="s">
        <v>28317</v>
      </c>
      <c r="C3390" s="676" t="s">
        <v>6</v>
      </c>
      <c r="D3390" s="116" t="s">
        <v>33552</v>
      </c>
    </row>
    <row r="3391" spans="1:4" ht="13.5">
      <c r="A3391" s="676" t="s">
        <v>28318</v>
      </c>
      <c r="B3391" s="676" t="s">
        <v>28319</v>
      </c>
      <c r="C3391" s="676" t="s">
        <v>6</v>
      </c>
      <c r="D3391" s="116" t="s">
        <v>32929</v>
      </c>
    </row>
    <row r="3392" spans="1:4" ht="13.5">
      <c r="A3392" s="676" t="s">
        <v>28320</v>
      </c>
      <c r="B3392" s="676" t="s">
        <v>28321</v>
      </c>
      <c r="C3392" s="676" t="s">
        <v>6</v>
      </c>
      <c r="D3392" s="116" t="s">
        <v>53922</v>
      </c>
    </row>
    <row r="3393" spans="1:4" ht="13.5">
      <c r="A3393" s="676" t="s">
        <v>28322</v>
      </c>
      <c r="B3393" s="676" t="s">
        <v>28323</v>
      </c>
      <c r="C3393" s="676" t="s">
        <v>6</v>
      </c>
      <c r="D3393" s="116" t="s">
        <v>64541</v>
      </c>
    </row>
    <row r="3394" spans="1:4" ht="13.5">
      <c r="A3394" s="676" t="s">
        <v>28324</v>
      </c>
      <c r="B3394" s="676" t="s">
        <v>28325</v>
      </c>
      <c r="C3394" s="676" t="s">
        <v>6</v>
      </c>
      <c r="D3394" s="116" t="s">
        <v>54895</v>
      </c>
    </row>
    <row r="3395" spans="1:4" ht="13.5">
      <c r="A3395" s="676" t="s">
        <v>28326</v>
      </c>
      <c r="B3395" s="676" t="s">
        <v>28327</v>
      </c>
      <c r="C3395" s="676" t="s">
        <v>6</v>
      </c>
      <c r="D3395" s="116" t="s">
        <v>57943</v>
      </c>
    </row>
    <row r="3396" spans="1:4" ht="13.5">
      <c r="A3396" s="676" t="s">
        <v>28329</v>
      </c>
      <c r="B3396" s="676" t="s">
        <v>28330</v>
      </c>
      <c r="C3396" s="676" t="s">
        <v>6</v>
      </c>
      <c r="D3396" s="116" t="s">
        <v>26733</v>
      </c>
    </row>
    <row r="3397" spans="1:4" ht="13.5">
      <c r="A3397" s="676" t="s">
        <v>28331</v>
      </c>
      <c r="B3397" s="676" t="s">
        <v>28332</v>
      </c>
      <c r="C3397" s="676" t="s">
        <v>6</v>
      </c>
      <c r="D3397" s="116" t="s">
        <v>33254</v>
      </c>
    </row>
    <row r="3398" spans="1:4" ht="13.5">
      <c r="A3398" s="676" t="s">
        <v>28333</v>
      </c>
      <c r="B3398" s="676" t="s">
        <v>28334</v>
      </c>
      <c r="C3398" s="676" t="s">
        <v>6</v>
      </c>
      <c r="D3398" s="116" t="s">
        <v>27111</v>
      </c>
    </row>
    <row r="3399" spans="1:4" ht="13.5">
      <c r="A3399" s="676" t="s">
        <v>28335</v>
      </c>
      <c r="B3399" s="676" t="s">
        <v>28336</v>
      </c>
      <c r="C3399" s="676" t="s">
        <v>6</v>
      </c>
      <c r="D3399" s="116" t="s">
        <v>61396</v>
      </c>
    </row>
    <row r="3400" spans="1:4" ht="13.5">
      <c r="A3400" s="676" t="s">
        <v>28337</v>
      </c>
      <c r="B3400" s="676" t="s">
        <v>28338</v>
      </c>
      <c r="C3400" s="676" t="s">
        <v>6</v>
      </c>
      <c r="D3400" s="116" t="s">
        <v>61139</v>
      </c>
    </row>
    <row r="3401" spans="1:4" ht="13.5">
      <c r="A3401" s="676" t="s">
        <v>28339</v>
      </c>
      <c r="B3401" s="676" t="s">
        <v>28340</v>
      </c>
      <c r="C3401" s="676" t="s">
        <v>6</v>
      </c>
      <c r="D3401" s="116" t="s">
        <v>54352</v>
      </c>
    </row>
    <row r="3402" spans="1:4" ht="13.5">
      <c r="A3402" s="676" t="s">
        <v>28341</v>
      </c>
      <c r="B3402" s="676" t="s">
        <v>28342</v>
      </c>
      <c r="C3402" s="676" t="s">
        <v>6</v>
      </c>
      <c r="D3402" s="116" t="s">
        <v>25677</v>
      </c>
    </row>
    <row r="3403" spans="1:4" ht="13.5">
      <c r="A3403" s="676" t="s">
        <v>28343</v>
      </c>
      <c r="B3403" s="676" t="s">
        <v>28344</v>
      </c>
      <c r="C3403" s="676" t="s">
        <v>6</v>
      </c>
      <c r="D3403" s="116" t="s">
        <v>28347</v>
      </c>
    </row>
    <row r="3404" spans="1:4" ht="13.5">
      <c r="A3404" s="676" t="s">
        <v>28345</v>
      </c>
      <c r="B3404" s="676" t="s">
        <v>28346</v>
      </c>
      <c r="C3404" s="676" t="s">
        <v>6</v>
      </c>
      <c r="D3404" s="116" t="s">
        <v>26744</v>
      </c>
    </row>
    <row r="3405" spans="1:4" ht="13.5">
      <c r="A3405" s="676" t="s">
        <v>28348</v>
      </c>
      <c r="B3405" s="676" t="s">
        <v>28349</v>
      </c>
      <c r="C3405" s="676" t="s">
        <v>6</v>
      </c>
      <c r="D3405" s="116" t="s">
        <v>68797</v>
      </c>
    </row>
    <row r="3406" spans="1:4" ht="13.5">
      <c r="A3406" s="676" t="s">
        <v>28351</v>
      </c>
      <c r="B3406" s="676" t="s">
        <v>28352</v>
      </c>
      <c r="C3406" s="676" t="s">
        <v>6</v>
      </c>
      <c r="D3406" s="116" t="s">
        <v>68798</v>
      </c>
    </row>
    <row r="3407" spans="1:4" ht="13.5">
      <c r="A3407" s="676" t="s">
        <v>28353</v>
      </c>
      <c r="B3407" s="676" t="s">
        <v>28354</v>
      </c>
      <c r="C3407" s="676" t="s">
        <v>6</v>
      </c>
      <c r="D3407" s="116" t="s">
        <v>33286</v>
      </c>
    </row>
    <row r="3408" spans="1:4" ht="13.5">
      <c r="A3408" s="676" t="s">
        <v>28355</v>
      </c>
      <c r="B3408" s="676" t="s">
        <v>28356</v>
      </c>
      <c r="C3408" s="676" t="s">
        <v>6</v>
      </c>
      <c r="D3408" s="116" t="s">
        <v>33178</v>
      </c>
    </row>
    <row r="3409" spans="1:4" ht="13.5">
      <c r="A3409" s="676" t="s">
        <v>28357</v>
      </c>
      <c r="B3409" s="676" t="s">
        <v>28358</v>
      </c>
      <c r="C3409" s="676" t="s">
        <v>6</v>
      </c>
      <c r="D3409" s="116" t="s">
        <v>54980</v>
      </c>
    </row>
    <row r="3410" spans="1:4" ht="13.5">
      <c r="A3410" s="676" t="s">
        <v>28359</v>
      </c>
      <c r="B3410" s="676" t="s">
        <v>28360</v>
      </c>
      <c r="C3410" s="676" t="s">
        <v>6</v>
      </c>
      <c r="D3410" s="116" t="s">
        <v>65294</v>
      </c>
    </row>
    <row r="3411" spans="1:4" ht="13.5">
      <c r="A3411" s="676" t="s">
        <v>28361</v>
      </c>
      <c r="B3411" s="676" t="s">
        <v>28362</v>
      </c>
      <c r="C3411" s="676" t="s">
        <v>6</v>
      </c>
      <c r="D3411" s="116" t="s">
        <v>65695</v>
      </c>
    </row>
    <row r="3412" spans="1:4" ht="13.5">
      <c r="A3412" s="676" t="s">
        <v>28363</v>
      </c>
      <c r="B3412" s="676" t="s">
        <v>28364</v>
      </c>
      <c r="C3412" s="676" t="s">
        <v>6</v>
      </c>
      <c r="D3412" s="116" t="s">
        <v>57267</v>
      </c>
    </row>
    <row r="3413" spans="1:4" ht="13.5">
      <c r="A3413" s="676" t="s">
        <v>28365</v>
      </c>
      <c r="B3413" s="676" t="s">
        <v>28366</v>
      </c>
      <c r="C3413" s="676" t="s">
        <v>6</v>
      </c>
      <c r="D3413" s="116" t="s">
        <v>33147</v>
      </c>
    </row>
    <row r="3414" spans="1:4" ht="13.5">
      <c r="A3414" s="676" t="s">
        <v>28367</v>
      </c>
      <c r="B3414" s="676" t="s">
        <v>28368</v>
      </c>
      <c r="C3414" s="676" t="s">
        <v>6</v>
      </c>
      <c r="D3414" s="116" t="s">
        <v>68799</v>
      </c>
    </row>
    <row r="3415" spans="1:4" ht="13.5">
      <c r="A3415" s="676" t="s">
        <v>28369</v>
      </c>
      <c r="B3415" s="676" t="s">
        <v>28370</v>
      </c>
      <c r="C3415" s="676" t="s">
        <v>6</v>
      </c>
      <c r="D3415" s="116" t="s">
        <v>62079</v>
      </c>
    </row>
    <row r="3416" spans="1:4" ht="13.5">
      <c r="A3416" s="676" t="s">
        <v>28371</v>
      </c>
      <c r="B3416" s="676" t="s">
        <v>28372</v>
      </c>
      <c r="C3416" s="676" t="s">
        <v>6</v>
      </c>
      <c r="D3416" s="116" t="s">
        <v>25247</v>
      </c>
    </row>
    <row r="3417" spans="1:4" ht="13.5">
      <c r="A3417" s="676" t="s">
        <v>28373</v>
      </c>
      <c r="B3417" s="676" t="s">
        <v>28374</v>
      </c>
      <c r="C3417" s="676" t="s">
        <v>6</v>
      </c>
      <c r="D3417" s="116" t="s">
        <v>68250</v>
      </c>
    </row>
    <row r="3418" spans="1:4" ht="13.5">
      <c r="A3418" s="676" t="s">
        <v>28375</v>
      </c>
      <c r="B3418" s="676" t="s">
        <v>28376</v>
      </c>
      <c r="C3418" s="676" t="s">
        <v>6</v>
      </c>
      <c r="D3418" s="116" t="s">
        <v>61497</v>
      </c>
    </row>
    <row r="3419" spans="1:4" ht="13.5">
      <c r="A3419" s="676" t="s">
        <v>28377</v>
      </c>
      <c r="B3419" s="676" t="s">
        <v>28378</v>
      </c>
      <c r="C3419" s="676" t="s">
        <v>6</v>
      </c>
      <c r="D3419" s="116" t="s">
        <v>62545</v>
      </c>
    </row>
    <row r="3420" spans="1:4" ht="13.5">
      <c r="A3420" s="676" t="s">
        <v>28379</v>
      </c>
      <c r="B3420" s="676" t="s">
        <v>28380</v>
      </c>
      <c r="C3420" s="676" t="s">
        <v>6</v>
      </c>
      <c r="D3420" s="116" t="s">
        <v>68800</v>
      </c>
    </row>
    <row r="3421" spans="1:4" ht="13.5">
      <c r="A3421" s="676" t="s">
        <v>28381</v>
      </c>
      <c r="B3421" s="676" t="s">
        <v>28382</v>
      </c>
      <c r="C3421" s="676" t="s">
        <v>6</v>
      </c>
      <c r="D3421" s="116" t="s">
        <v>33021</v>
      </c>
    </row>
    <row r="3422" spans="1:4" ht="13.5">
      <c r="A3422" s="676" t="s">
        <v>28383</v>
      </c>
      <c r="B3422" s="676" t="s">
        <v>28384</v>
      </c>
      <c r="C3422" s="676" t="s">
        <v>6</v>
      </c>
      <c r="D3422" s="116" t="s">
        <v>68801</v>
      </c>
    </row>
    <row r="3423" spans="1:4" ht="13.5">
      <c r="A3423" s="676" t="s">
        <v>28385</v>
      </c>
      <c r="B3423" s="676" t="s">
        <v>28386</v>
      </c>
      <c r="C3423" s="676" t="s">
        <v>6</v>
      </c>
      <c r="D3423" s="116" t="s">
        <v>54275</v>
      </c>
    </row>
    <row r="3424" spans="1:4" ht="13.5">
      <c r="A3424" s="676" t="s">
        <v>28387</v>
      </c>
      <c r="B3424" s="676" t="s">
        <v>28388</v>
      </c>
      <c r="C3424" s="676" t="s">
        <v>6</v>
      </c>
      <c r="D3424" s="116" t="s">
        <v>65524</v>
      </c>
    </row>
    <row r="3425" spans="1:4" ht="13.5">
      <c r="A3425" s="676" t="s">
        <v>28389</v>
      </c>
      <c r="B3425" s="676" t="s">
        <v>28390</v>
      </c>
      <c r="C3425" s="676" t="s">
        <v>6</v>
      </c>
      <c r="D3425" s="116" t="s">
        <v>58167</v>
      </c>
    </row>
    <row r="3426" spans="1:4" ht="13.5">
      <c r="A3426" s="676" t="s">
        <v>28391</v>
      </c>
      <c r="B3426" s="676" t="s">
        <v>28392</v>
      </c>
      <c r="C3426" s="676" t="s">
        <v>6</v>
      </c>
      <c r="D3426" s="116" t="s">
        <v>32932</v>
      </c>
    </row>
    <row r="3427" spans="1:4" ht="13.5">
      <c r="A3427" s="676" t="s">
        <v>28393</v>
      </c>
      <c r="B3427" s="676" t="s">
        <v>28394</v>
      </c>
      <c r="C3427" s="676" t="s">
        <v>6</v>
      </c>
      <c r="D3427" s="116" t="s">
        <v>65729</v>
      </c>
    </row>
    <row r="3428" spans="1:4" ht="13.5">
      <c r="A3428" s="676" t="s">
        <v>28395</v>
      </c>
      <c r="B3428" s="676" t="s">
        <v>28396</v>
      </c>
      <c r="C3428" s="676" t="s">
        <v>6</v>
      </c>
      <c r="D3428" s="116" t="s">
        <v>28274</v>
      </c>
    </row>
    <row r="3429" spans="1:4" ht="13.5">
      <c r="A3429" s="676" t="s">
        <v>28397</v>
      </c>
      <c r="B3429" s="676" t="s">
        <v>28398</v>
      </c>
      <c r="C3429" s="676" t="s">
        <v>6</v>
      </c>
      <c r="D3429" s="116" t="s">
        <v>53862</v>
      </c>
    </row>
    <row r="3430" spans="1:4" ht="13.5">
      <c r="A3430" s="676" t="s">
        <v>28399</v>
      </c>
      <c r="B3430" s="676" t="s">
        <v>28400</v>
      </c>
      <c r="C3430" s="676" t="s">
        <v>6</v>
      </c>
      <c r="D3430" s="116" t="s">
        <v>28347</v>
      </c>
    </row>
    <row r="3431" spans="1:4" ht="13.5">
      <c r="A3431" s="676" t="s">
        <v>28401</v>
      </c>
      <c r="B3431" s="676" t="s">
        <v>28402</v>
      </c>
      <c r="C3431" s="676" t="s">
        <v>6</v>
      </c>
      <c r="D3431" s="116" t="s">
        <v>54769</v>
      </c>
    </row>
    <row r="3432" spans="1:4" ht="13.5">
      <c r="A3432" s="676" t="s">
        <v>28403</v>
      </c>
      <c r="B3432" s="676" t="s">
        <v>28404</v>
      </c>
      <c r="C3432" s="676" t="s">
        <v>6</v>
      </c>
      <c r="D3432" s="116" t="s">
        <v>61730</v>
      </c>
    </row>
    <row r="3433" spans="1:4" ht="13.5">
      <c r="A3433" s="676" t="s">
        <v>28405</v>
      </c>
      <c r="B3433" s="676" t="s">
        <v>28406</v>
      </c>
      <c r="C3433" s="676" t="s">
        <v>6</v>
      </c>
      <c r="D3433" s="116" t="s">
        <v>61947</v>
      </c>
    </row>
    <row r="3434" spans="1:4" ht="13.5">
      <c r="A3434" s="676" t="s">
        <v>28407</v>
      </c>
      <c r="B3434" s="676" t="s">
        <v>28408</v>
      </c>
      <c r="C3434" s="676" t="s">
        <v>6</v>
      </c>
      <c r="D3434" s="116" t="s">
        <v>54821</v>
      </c>
    </row>
    <row r="3435" spans="1:4" ht="13.5">
      <c r="A3435" s="676" t="s">
        <v>28409</v>
      </c>
      <c r="B3435" s="676" t="s">
        <v>28410</v>
      </c>
      <c r="C3435" s="676" t="s">
        <v>6</v>
      </c>
      <c r="D3435" s="116" t="s">
        <v>33710</v>
      </c>
    </row>
    <row r="3436" spans="1:4" ht="13.5">
      <c r="A3436" s="676" t="s">
        <v>28411</v>
      </c>
      <c r="B3436" s="676" t="s">
        <v>28412</v>
      </c>
      <c r="C3436" s="676" t="s">
        <v>6</v>
      </c>
      <c r="D3436" s="116" t="s">
        <v>61848</v>
      </c>
    </row>
    <row r="3437" spans="1:4" ht="13.5">
      <c r="A3437" s="676" t="s">
        <v>28413</v>
      </c>
      <c r="B3437" s="676" t="s">
        <v>28414</v>
      </c>
      <c r="C3437" s="676" t="s">
        <v>6</v>
      </c>
      <c r="D3437" s="116" t="s">
        <v>68802</v>
      </c>
    </row>
    <row r="3438" spans="1:4" ht="13.5">
      <c r="A3438" s="676" t="s">
        <v>28415</v>
      </c>
      <c r="B3438" s="676" t="s">
        <v>28416</v>
      </c>
      <c r="C3438" s="676" t="s">
        <v>6</v>
      </c>
      <c r="D3438" s="116" t="s">
        <v>62562</v>
      </c>
    </row>
    <row r="3439" spans="1:4" ht="13.5">
      <c r="A3439" s="676" t="s">
        <v>28417</v>
      </c>
      <c r="B3439" s="676" t="s">
        <v>28418</v>
      </c>
      <c r="C3439" s="676" t="s">
        <v>6</v>
      </c>
      <c r="D3439" s="116" t="s">
        <v>33324</v>
      </c>
    </row>
    <row r="3440" spans="1:4" ht="13.5">
      <c r="A3440" s="676" t="s">
        <v>28419</v>
      </c>
      <c r="B3440" s="676" t="s">
        <v>28420</v>
      </c>
      <c r="C3440" s="676" t="s">
        <v>6</v>
      </c>
      <c r="D3440" s="116" t="s">
        <v>68803</v>
      </c>
    </row>
    <row r="3441" spans="1:4" ht="13.5">
      <c r="A3441" s="676" t="s">
        <v>28421</v>
      </c>
      <c r="B3441" s="676" t="s">
        <v>28422</v>
      </c>
      <c r="C3441" s="676" t="s">
        <v>6</v>
      </c>
      <c r="D3441" s="116" t="s">
        <v>58942</v>
      </c>
    </row>
    <row r="3442" spans="1:4" ht="13.5">
      <c r="A3442" s="676" t="s">
        <v>28424</v>
      </c>
      <c r="B3442" s="676" t="s">
        <v>28425</v>
      </c>
      <c r="C3442" s="676" t="s">
        <v>6</v>
      </c>
      <c r="D3442" s="116" t="s">
        <v>68804</v>
      </c>
    </row>
    <row r="3443" spans="1:4" ht="13.5">
      <c r="A3443" s="676" t="s">
        <v>28426</v>
      </c>
      <c r="B3443" s="676" t="s">
        <v>28427</v>
      </c>
      <c r="C3443" s="676" t="s">
        <v>6</v>
      </c>
      <c r="D3443" s="116" t="s">
        <v>58933</v>
      </c>
    </row>
    <row r="3444" spans="1:4" ht="13.5">
      <c r="A3444" s="676" t="s">
        <v>28428</v>
      </c>
      <c r="B3444" s="676" t="s">
        <v>28429</v>
      </c>
      <c r="C3444" s="676" t="s">
        <v>6</v>
      </c>
      <c r="D3444" s="116" t="s">
        <v>33742</v>
      </c>
    </row>
    <row r="3445" spans="1:4" ht="13.5">
      <c r="A3445" s="676" t="s">
        <v>28430</v>
      </c>
      <c r="B3445" s="676" t="s">
        <v>28431</v>
      </c>
      <c r="C3445" s="676" t="s">
        <v>6</v>
      </c>
      <c r="D3445" s="116" t="s">
        <v>65739</v>
      </c>
    </row>
    <row r="3446" spans="1:4" ht="13.5">
      <c r="A3446" s="676" t="s">
        <v>28432</v>
      </c>
      <c r="B3446" s="676" t="s">
        <v>28433</v>
      </c>
      <c r="C3446" s="676" t="s">
        <v>6</v>
      </c>
      <c r="D3446" s="116" t="s">
        <v>68805</v>
      </c>
    </row>
    <row r="3447" spans="1:4" ht="13.5">
      <c r="A3447" s="676" t="s">
        <v>28434</v>
      </c>
      <c r="B3447" s="676" t="s">
        <v>28435</v>
      </c>
      <c r="C3447" s="676" t="s">
        <v>6</v>
      </c>
      <c r="D3447" s="116" t="s">
        <v>33718</v>
      </c>
    </row>
    <row r="3448" spans="1:4" ht="13.5">
      <c r="A3448" s="676" t="s">
        <v>28436</v>
      </c>
      <c r="B3448" s="676" t="s">
        <v>28437</v>
      </c>
      <c r="C3448" s="676" t="s">
        <v>6</v>
      </c>
      <c r="D3448" s="116" t="s">
        <v>29384</v>
      </c>
    </row>
    <row r="3449" spans="1:4" ht="13.5">
      <c r="A3449" s="676" t="s">
        <v>28438</v>
      </c>
      <c r="B3449" s="676" t="s">
        <v>28439</v>
      </c>
      <c r="C3449" s="676" t="s">
        <v>6</v>
      </c>
      <c r="D3449" s="116" t="s">
        <v>33552</v>
      </c>
    </row>
    <row r="3450" spans="1:4" ht="13.5">
      <c r="A3450" s="676" t="s">
        <v>28440</v>
      </c>
      <c r="B3450" s="676" t="s">
        <v>28441</v>
      </c>
      <c r="C3450" s="676" t="s">
        <v>6</v>
      </c>
      <c r="D3450" s="116" t="s">
        <v>54383</v>
      </c>
    </row>
    <row r="3451" spans="1:4" ht="13.5">
      <c r="A3451" s="676" t="s">
        <v>28442</v>
      </c>
      <c r="B3451" s="676" t="s">
        <v>28443</v>
      </c>
      <c r="C3451" s="676" t="s">
        <v>6</v>
      </c>
      <c r="D3451" s="116" t="s">
        <v>54229</v>
      </c>
    </row>
    <row r="3452" spans="1:4" ht="13.5">
      <c r="A3452" s="676" t="s">
        <v>28444</v>
      </c>
      <c r="B3452" s="676" t="s">
        <v>28445</v>
      </c>
      <c r="C3452" s="676" t="s">
        <v>6</v>
      </c>
      <c r="D3452" s="116" t="s">
        <v>68806</v>
      </c>
    </row>
    <row r="3453" spans="1:4" ht="13.5">
      <c r="A3453" s="676" t="s">
        <v>28446</v>
      </c>
      <c r="B3453" s="676" t="s">
        <v>28447</v>
      </c>
      <c r="C3453" s="676" t="s">
        <v>6</v>
      </c>
      <c r="D3453" s="116" t="s">
        <v>68807</v>
      </c>
    </row>
    <row r="3454" spans="1:4" ht="13.5">
      <c r="A3454" s="676" t="s">
        <v>28448</v>
      </c>
      <c r="B3454" s="676" t="s">
        <v>28449</v>
      </c>
      <c r="C3454" s="676" t="s">
        <v>6</v>
      </c>
      <c r="D3454" s="116" t="s">
        <v>68808</v>
      </c>
    </row>
    <row r="3455" spans="1:4" ht="13.5">
      <c r="A3455" s="676" t="s">
        <v>28450</v>
      </c>
      <c r="B3455" s="676" t="s">
        <v>28451</v>
      </c>
      <c r="C3455" s="676" t="s">
        <v>6</v>
      </c>
      <c r="D3455" s="116" t="s">
        <v>65629</v>
      </c>
    </row>
    <row r="3456" spans="1:4" ht="13.5">
      <c r="A3456" s="676" t="s">
        <v>28452</v>
      </c>
      <c r="B3456" s="676" t="s">
        <v>28453</v>
      </c>
      <c r="C3456" s="676" t="s">
        <v>6</v>
      </c>
      <c r="D3456" s="116" t="s">
        <v>68809</v>
      </c>
    </row>
    <row r="3457" spans="1:4" ht="13.5">
      <c r="A3457" s="676" t="s">
        <v>28454</v>
      </c>
      <c r="B3457" s="676" t="s">
        <v>28455</v>
      </c>
      <c r="C3457" s="676" t="s">
        <v>6</v>
      </c>
      <c r="D3457" s="116" t="s">
        <v>28514</v>
      </c>
    </row>
    <row r="3458" spans="1:4" ht="13.5">
      <c r="A3458" s="676" t="s">
        <v>28456</v>
      </c>
      <c r="B3458" s="676" t="s">
        <v>28457</v>
      </c>
      <c r="C3458" s="676" t="s">
        <v>6</v>
      </c>
      <c r="D3458" s="116" t="s">
        <v>54917</v>
      </c>
    </row>
    <row r="3459" spans="1:4" ht="13.5">
      <c r="A3459" s="676" t="s">
        <v>28458</v>
      </c>
      <c r="B3459" s="676" t="s">
        <v>28459</v>
      </c>
      <c r="C3459" s="676" t="s">
        <v>6</v>
      </c>
      <c r="D3459" s="116" t="s">
        <v>25123</v>
      </c>
    </row>
    <row r="3460" spans="1:4" ht="13.5">
      <c r="A3460" s="676" t="s">
        <v>28461</v>
      </c>
      <c r="B3460" s="676" t="s">
        <v>28462</v>
      </c>
      <c r="C3460" s="676" t="s">
        <v>6</v>
      </c>
      <c r="D3460" s="116" t="s">
        <v>53946</v>
      </c>
    </row>
    <row r="3461" spans="1:4" ht="13.5">
      <c r="A3461" s="676" t="s">
        <v>28463</v>
      </c>
      <c r="B3461" s="676" t="s">
        <v>28464</v>
      </c>
      <c r="C3461" s="676" t="s">
        <v>6</v>
      </c>
      <c r="D3461" s="116" t="s">
        <v>59291</v>
      </c>
    </row>
    <row r="3462" spans="1:4" ht="13.5">
      <c r="A3462" s="676" t="s">
        <v>28465</v>
      </c>
      <c r="B3462" s="676" t="s">
        <v>28466</v>
      </c>
      <c r="C3462" s="676" t="s">
        <v>6</v>
      </c>
      <c r="D3462" s="116" t="s">
        <v>68810</v>
      </c>
    </row>
    <row r="3463" spans="1:4" ht="13.5">
      <c r="A3463" s="676" t="s">
        <v>28467</v>
      </c>
      <c r="B3463" s="676" t="s">
        <v>28468</v>
      </c>
      <c r="C3463" s="676" t="s">
        <v>6</v>
      </c>
      <c r="D3463" s="116" t="s">
        <v>29155</v>
      </c>
    </row>
    <row r="3464" spans="1:4" ht="13.5">
      <c r="A3464" s="676" t="s">
        <v>28469</v>
      </c>
      <c r="B3464" s="676" t="s">
        <v>28470</v>
      </c>
      <c r="C3464" s="676" t="s">
        <v>6</v>
      </c>
      <c r="D3464" s="116" t="s">
        <v>68811</v>
      </c>
    </row>
    <row r="3465" spans="1:4" ht="13.5">
      <c r="A3465" s="676" t="s">
        <v>28471</v>
      </c>
      <c r="B3465" s="676" t="s">
        <v>28472</v>
      </c>
      <c r="C3465" s="676" t="s">
        <v>6</v>
      </c>
      <c r="D3465" s="116" t="s">
        <v>59288</v>
      </c>
    </row>
    <row r="3466" spans="1:4" ht="13.5">
      <c r="A3466" s="676" t="s">
        <v>28473</v>
      </c>
      <c r="B3466" s="676" t="s">
        <v>28474</v>
      </c>
      <c r="C3466" s="676" t="s">
        <v>6</v>
      </c>
      <c r="D3466" s="116" t="s">
        <v>68812</v>
      </c>
    </row>
    <row r="3467" spans="1:4" ht="13.5">
      <c r="A3467" s="676" t="s">
        <v>28475</v>
      </c>
      <c r="B3467" s="676" t="s">
        <v>28476</v>
      </c>
      <c r="C3467" s="676" t="s">
        <v>6</v>
      </c>
      <c r="D3467" s="116" t="s">
        <v>55472</v>
      </c>
    </row>
    <row r="3468" spans="1:4" ht="13.5">
      <c r="A3468" s="676" t="s">
        <v>28477</v>
      </c>
      <c r="B3468" s="676" t="s">
        <v>28478</v>
      </c>
      <c r="C3468" s="676" t="s">
        <v>6</v>
      </c>
      <c r="D3468" s="116" t="s">
        <v>67642</v>
      </c>
    </row>
    <row r="3469" spans="1:4" ht="13.5">
      <c r="A3469" s="676" t="s">
        <v>28479</v>
      </c>
      <c r="B3469" s="676" t="s">
        <v>28480</v>
      </c>
      <c r="C3469" s="676" t="s">
        <v>6</v>
      </c>
      <c r="D3469" s="116" t="s">
        <v>54407</v>
      </c>
    </row>
    <row r="3470" spans="1:4" ht="13.5">
      <c r="A3470" s="676" t="s">
        <v>28481</v>
      </c>
      <c r="B3470" s="676" t="s">
        <v>28482</v>
      </c>
      <c r="C3470" s="676" t="s">
        <v>6</v>
      </c>
      <c r="D3470" s="116" t="s">
        <v>60647</v>
      </c>
    </row>
    <row r="3471" spans="1:4" ht="13.5">
      <c r="A3471" s="676" t="s">
        <v>28483</v>
      </c>
      <c r="B3471" s="676" t="s">
        <v>28484</v>
      </c>
      <c r="C3471" s="676" t="s">
        <v>6</v>
      </c>
      <c r="D3471" s="116" t="s">
        <v>57945</v>
      </c>
    </row>
    <row r="3472" spans="1:4" ht="13.5">
      <c r="A3472" s="676" t="s">
        <v>28485</v>
      </c>
      <c r="B3472" s="676" t="s">
        <v>28486</v>
      </c>
      <c r="C3472" s="676" t="s">
        <v>6</v>
      </c>
      <c r="D3472" s="116" t="s">
        <v>68813</v>
      </c>
    </row>
    <row r="3473" spans="1:4" ht="13.5">
      <c r="A3473" s="676" t="s">
        <v>28487</v>
      </c>
      <c r="B3473" s="676" t="s">
        <v>28488</v>
      </c>
      <c r="C3473" s="676" t="s">
        <v>6</v>
      </c>
      <c r="D3473" s="116" t="s">
        <v>57354</v>
      </c>
    </row>
    <row r="3474" spans="1:4" ht="13.5">
      <c r="A3474" s="676" t="s">
        <v>28489</v>
      </c>
      <c r="B3474" s="676" t="s">
        <v>28490</v>
      </c>
      <c r="C3474" s="676" t="s">
        <v>6</v>
      </c>
      <c r="D3474" s="116" t="s">
        <v>68814</v>
      </c>
    </row>
    <row r="3475" spans="1:4" ht="13.5">
      <c r="A3475" s="676" t="s">
        <v>28491</v>
      </c>
      <c r="B3475" s="676" t="s">
        <v>28492</v>
      </c>
      <c r="C3475" s="676" t="s">
        <v>6</v>
      </c>
      <c r="D3475" s="116" t="s">
        <v>33254</v>
      </c>
    </row>
    <row r="3476" spans="1:4" ht="13.5">
      <c r="A3476" s="676" t="s">
        <v>28493</v>
      </c>
      <c r="B3476" s="676" t="s">
        <v>28494</v>
      </c>
      <c r="C3476" s="676" t="s">
        <v>6</v>
      </c>
      <c r="D3476" s="116" t="s">
        <v>68814</v>
      </c>
    </row>
    <row r="3477" spans="1:4" ht="13.5">
      <c r="A3477" s="676" t="s">
        <v>28495</v>
      </c>
      <c r="B3477" s="676" t="s">
        <v>28496</v>
      </c>
      <c r="C3477" s="676" t="s">
        <v>6</v>
      </c>
      <c r="D3477" s="116" t="s">
        <v>33167</v>
      </c>
    </row>
    <row r="3478" spans="1:4" ht="13.5">
      <c r="A3478" s="676" t="s">
        <v>28497</v>
      </c>
      <c r="B3478" s="676" t="s">
        <v>28498</v>
      </c>
      <c r="C3478" s="676" t="s">
        <v>6</v>
      </c>
      <c r="D3478" s="116" t="s">
        <v>68815</v>
      </c>
    </row>
    <row r="3479" spans="1:4" ht="13.5">
      <c r="A3479" s="676" t="s">
        <v>28499</v>
      </c>
      <c r="B3479" s="676" t="s">
        <v>28500</v>
      </c>
      <c r="C3479" s="676" t="s">
        <v>6</v>
      </c>
      <c r="D3479" s="116" t="s">
        <v>59366</v>
      </c>
    </row>
    <row r="3480" spans="1:4" ht="13.5">
      <c r="A3480" s="676" t="s">
        <v>28501</v>
      </c>
      <c r="B3480" s="676" t="s">
        <v>28502</v>
      </c>
      <c r="C3480" s="676" t="s">
        <v>6</v>
      </c>
      <c r="D3480" s="116" t="s">
        <v>65631</v>
      </c>
    </row>
    <row r="3481" spans="1:4" ht="13.5">
      <c r="A3481" s="676" t="s">
        <v>28503</v>
      </c>
      <c r="B3481" s="676" t="s">
        <v>28504</v>
      </c>
      <c r="C3481" s="676" t="s">
        <v>6</v>
      </c>
      <c r="D3481" s="116" t="s">
        <v>32952</v>
      </c>
    </row>
    <row r="3482" spans="1:4" ht="13.5">
      <c r="A3482" s="676" t="s">
        <v>28505</v>
      </c>
      <c r="B3482" s="676" t="s">
        <v>28506</v>
      </c>
      <c r="C3482" s="676" t="s">
        <v>6</v>
      </c>
      <c r="D3482" s="116" t="s">
        <v>62555</v>
      </c>
    </row>
    <row r="3483" spans="1:4" ht="13.5">
      <c r="A3483" s="676" t="s">
        <v>28508</v>
      </c>
      <c r="B3483" s="676" t="s">
        <v>28509</v>
      </c>
      <c r="C3483" s="676" t="s">
        <v>6</v>
      </c>
      <c r="D3483" s="116" t="s">
        <v>53919</v>
      </c>
    </row>
    <row r="3484" spans="1:4" ht="13.5">
      <c r="A3484" s="676" t="s">
        <v>28510</v>
      </c>
      <c r="B3484" s="676" t="s">
        <v>28511</v>
      </c>
      <c r="C3484" s="676" t="s">
        <v>6</v>
      </c>
      <c r="D3484" s="116" t="s">
        <v>53898</v>
      </c>
    </row>
    <row r="3485" spans="1:4" ht="13.5">
      <c r="A3485" s="676" t="s">
        <v>28512</v>
      </c>
      <c r="B3485" s="676" t="s">
        <v>28513</v>
      </c>
      <c r="C3485" s="676" t="s">
        <v>6</v>
      </c>
      <c r="D3485" s="116" t="s">
        <v>33677</v>
      </c>
    </row>
    <row r="3486" spans="1:4" ht="13.5">
      <c r="A3486" s="676" t="s">
        <v>28515</v>
      </c>
      <c r="B3486" s="676" t="s">
        <v>28516</v>
      </c>
      <c r="C3486" s="676" t="s">
        <v>6</v>
      </c>
      <c r="D3486" s="116" t="s">
        <v>60155</v>
      </c>
    </row>
    <row r="3487" spans="1:4" ht="13.5">
      <c r="A3487" s="676" t="s">
        <v>28517</v>
      </c>
      <c r="B3487" s="676" t="s">
        <v>28518</v>
      </c>
      <c r="C3487" s="676" t="s">
        <v>6</v>
      </c>
      <c r="D3487" s="116" t="s">
        <v>33679</v>
      </c>
    </row>
    <row r="3488" spans="1:4" ht="13.5">
      <c r="A3488" s="676" t="s">
        <v>28519</v>
      </c>
      <c r="B3488" s="676" t="s">
        <v>28520</v>
      </c>
      <c r="C3488" s="676" t="s">
        <v>6</v>
      </c>
      <c r="D3488" s="116" t="s">
        <v>58167</v>
      </c>
    </row>
    <row r="3489" spans="1:4" ht="13.5">
      <c r="A3489" s="676" t="s">
        <v>28521</v>
      </c>
      <c r="B3489" s="676" t="s">
        <v>28522</v>
      </c>
      <c r="C3489" s="676" t="s">
        <v>6</v>
      </c>
      <c r="D3489" s="116" t="s">
        <v>30623</v>
      </c>
    </row>
    <row r="3490" spans="1:4" ht="13.5">
      <c r="A3490" s="676" t="s">
        <v>28523</v>
      </c>
      <c r="B3490" s="676" t="s">
        <v>28524</v>
      </c>
      <c r="C3490" s="676" t="s">
        <v>6</v>
      </c>
      <c r="D3490" s="116" t="s">
        <v>54183</v>
      </c>
    </row>
    <row r="3491" spans="1:4" ht="13.5">
      <c r="A3491" s="676" t="s">
        <v>28525</v>
      </c>
      <c r="B3491" s="676" t="s">
        <v>28526</v>
      </c>
      <c r="C3491" s="676" t="s">
        <v>6</v>
      </c>
      <c r="D3491" s="116" t="s">
        <v>54278</v>
      </c>
    </row>
    <row r="3492" spans="1:4" ht="13.5">
      <c r="A3492" s="676" t="s">
        <v>28527</v>
      </c>
      <c r="B3492" s="676" t="s">
        <v>28528</v>
      </c>
      <c r="C3492" s="676" t="s">
        <v>6</v>
      </c>
      <c r="D3492" s="116" t="s">
        <v>65808</v>
      </c>
    </row>
    <row r="3493" spans="1:4" ht="13.5">
      <c r="A3493" s="676" t="s">
        <v>28529</v>
      </c>
      <c r="B3493" s="676" t="s">
        <v>28530</v>
      </c>
      <c r="C3493" s="676" t="s">
        <v>6</v>
      </c>
      <c r="D3493" s="116" t="s">
        <v>33029</v>
      </c>
    </row>
    <row r="3494" spans="1:4" ht="13.5">
      <c r="A3494" s="676" t="s">
        <v>28531</v>
      </c>
      <c r="B3494" s="676" t="s">
        <v>28532</v>
      </c>
      <c r="C3494" s="676" t="s">
        <v>6</v>
      </c>
      <c r="D3494" s="116" t="s">
        <v>68816</v>
      </c>
    </row>
    <row r="3495" spans="1:4" ht="13.5">
      <c r="A3495" s="676" t="s">
        <v>28533</v>
      </c>
      <c r="B3495" s="676" t="s">
        <v>28534</v>
      </c>
      <c r="C3495" s="676" t="s">
        <v>6</v>
      </c>
      <c r="D3495" s="116" t="s">
        <v>68817</v>
      </c>
    </row>
    <row r="3496" spans="1:4" ht="13.5">
      <c r="A3496" s="676" t="s">
        <v>28535</v>
      </c>
      <c r="B3496" s="676" t="s">
        <v>28536</v>
      </c>
      <c r="C3496" s="676" t="s">
        <v>6</v>
      </c>
      <c r="D3496" s="116" t="s">
        <v>68818</v>
      </c>
    </row>
    <row r="3497" spans="1:4" ht="13.5">
      <c r="A3497" s="676" t="s">
        <v>28537</v>
      </c>
      <c r="B3497" s="676" t="s">
        <v>28538</v>
      </c>
      <c r="C3497" s="676" t="s">
        <v>6</v>
      </c>
      <c r="D3497" s="116" t="s">
        <v>62281</v>
      </c>
    </row>
    <row r="3498" spans="1:4" ht="13.5">
      <c r="A3498" s="676" t="s">
        <v>28539</v>
      </c>
      <c r="B3498" s="676" t="s">
        <v>28540</v>
      </c>
      <c r="C3498" s="676" t="s">
        <v>6</v>
      </c>
      <c r="D3498" s="116" t="s">
        <v>59312</v>
      </c>
    </row>
    <row r="3499" spans="1:4" ht="13.5">
      <c r="A3499" s="676" t="s">
        <v>28541</v>
      </c>
      <c r="B3499" s="676" t="s">
        <v>28542</v>
      </c>
      <c r="C3499" s="676" t="s">
        <v>6</v>
      </c>
      <c r="D3499" s="116" t="s">
        <v>65826</v>
      </c>
    </row>
    <row r="3500" spans="1:4" ht="13.5">
      <c r="A3500" s="676" t="s">
        <v>28543</v>
      </c>
      <c r="B3500" s="676" t="s">
        <v>28544</v>
      </c>
      <c r="C3500" s="676" t="s">
        <v>6</v>
      </c>
      <c r="D3500" s="116" t="s">
        <v>58475</v>
      </c>
    </row>
    <row r="3501" spans="1:4" ht="13.5">
      <c r="A3501" s="676" t="s">
        <v>28545</v>
      </c>
      <c r="B3501" s="676" t="s">
        <v>28546</v>
      </c>
      <c r="C3501" s="676" t="s">
        <v>6</v>
      </c>
      <c r="D3501" s="116" t="s">
        <v>68819</v>
      </c>
    </row>
    <row r="3502" spans="1:4" ht="13.5">
      <c r="A3502" s="676" t="s">
        <v>28547</v>
      </c>
      <c r="B3502" s="676" t="s">
        <v>28548</v>
      </c>
      <c r="C3502" s="676" t="s">
        <v>6</v>
      </c>
      <c r="D3502" s="116" t="s">
        <v>58487</v>
      </c>
    </row>
    <row r="3503" spans="1:4" ht="13.5">
      <c r="A3503" s="676" t="s">
        <v>28549</v>
      </c>
      <c r="B3503" s="676" t="s">
        <v>28550</v>
      </c>
      <c r="C3503" s="676" t="s">
        <v>6</v>
      </c>
      <c r="D3503" s="116" t="s">
        <v>54556</v>
      </c>
    </row>
    <row r="3504" spans="1:4" ht="13.5">
      <c r="A3504" s="676" t="s">
        <v>28551</v>
      </c>
      <c r="B3504" s="676" t="s">
        <v>28552</v>
      </c>
      <c r="C3504" s="676" t="s">
        <v>6</v>
      </c>
      <c r="D3504" s="116" t="s">
        <v>53761</v>
      </c>
    </row>
    <row r="3505" spans="1:4" ht="13.5">
      <c r="A3505" s="676" t="s">
        <v>28553</v>
      </c>
      <c r="B3505" s="676" t="s">
        <v>28554</v>
      </c>
      <c r="C3505" s="676" t="s">
        <v>6</v>
      </c>
      <c r="D3505" s="116" t="s">
        <v>55001</v>
      </c>
    </row>
    <row r="3506" spans="1:4" ht="13.5">
      <c r="A3506" s="676" t="s">
        <v>28555</v>
      </c>
      <c r="B3506" s="676" t="s">
        <v>28556</v>
      </c>
      <c r="C3506" s="676" t="s">
        <v>6</v>
      </c>
      <c r="D3506" s="116" t="s">
        <v>54923</v>
      </c>
    </row>
    <row r="3507" spans="1:4" ht="13.5">
      <c r="A3507" s="676" t="s">
        <v>28557</v>
      </c>
      <c r="B3507" s="676" t="s">
        <v>28558</v>
      </c>
      <c r="C3507" s="676" t="s">
        <v>6</v>
      </c>
      <c r="D3507" s="116" t="s">
        <v>68820</v>
      </c>
    </row>
    <row r="3508" spans="1:4" ht="13.5">
      <c r="A3508" s="676" t="s">
        <v>28559</v>
      </c>
      <c r="B3508" s="676" t="s">
        <v>28560</v>
      </c>
      <c r="C3508" s="676" t="s">
        <v>6</v>
      </c>
      <c r="D3508" s="116" t="s">
        <v>68821</v>
      </c>
    </row>
    <row r="3509" spans="1:4" ht="13.5">
      <c r="A3509" s="676" t="s">
        <v>28561</v>
      </c>
      <c r="B3509" s="676" t="s">
        <v>28562</v>
      </c>
      <c r="C3509" s="676" t="s">
        <v>6</v>
      </c>
      <c r="D3509" s="116" t="s">
        <v>33173</v>
      </c>
    </row>
    <row r="3510" spans="1:4" ht="13.5">
      <c r="A3510" s="676" t="s">
        <v>28563</v>
      </c>
      <c r="B3510" s="676" t="s">
        <v>28564</v>
      </c>
      <c r="C3510" s="676" t="s">
        <v>6</v>
      </c>
      <c r="D3510" s="116" t="s">
        <v>68822</v>
      </c>
    </row>
    <row r="3511" spans="1:4" ht="13.5">
      <c r="A3511" s="676" t="s">
        <v>28565</v>
      </c>
      <c r="B3511" s="676" t="s">
        <v>28566</v>
      </c>
      <c r="C3511" s="676" t="s">
        <v>6</v>
      </c>
      <c r="D3511" s="116" t="s">
        <v>33776</v>
      </c>
    </row>
    <row r="3512" spans="1:4" ht="13.5">
      <c r="A3512" s="676" t="s">
        <v>28567</v>
      </c>
      <c r="B3512" s="676" t="s">
        <v>28568</v>
      </c>
      <c r="C3512" s="676" t="s">
        <v>6</v>
      </c>
      <c r="D3512" s="116" t="s">
        <v>54906</v>
      </c>
    </row>
    <row r="3513" spans="1:4" ht="13.5">
      <c r="A3513" s="676" t="s">
        <v>28569</v>
      </c>
      <c r="B3513" s="676" t="s">
        <v>28570</v>
      </c>
      <c r="C3513" s="676" t="s">
        <v>6</v>
      </c>
      <c r="D3513" s="116" t="s">
        <v>68823</v>
      </c>
    </row>
    <row r="3514" spans="1:4" ht="13.5">
      <c r="A3514" s="676" t="s">
        <v>28571</v>
      </c>
      <c r="B3514" s="676" t="s">
        <v>28572</v>
      </c>
      <c r="C3514" s="676" t="s">
        <v>6</v>
      </c>
      <c r="D3514" s="116" t="s">
        <v>67527</v>
      </c>
    </row>
    <row r="3515" spans="1:4" ht="13.5">
      <c r="A3515" s="676" t="s">
        <v>28573</v>
      </c>
      <c r="B3515" s="676" t="s">
        <v>28574</v>
      </c>
      <c r="C3515" s="676" t="s">
        <v>6</v>
      </c>
      <c r="D3515" s="116" t="s">
        <v>54375</v>
      </c>
    </row>
    <row r="3516" spans="1:4" ht="13.5">
      <c r="A3516" s="676" t="s">
        <v>28575</v>
      </c>
      <c r="B3516" s="676" t="s">
        <v>28576</v>
      </c>
      <c r="C3516" s="676" t="s">
        <v>6</v>
      </c>
      <c r="D3516" s="116" t="s">
        <v>33346</v>
      </c>
    </row>
    <row r="3517" spans="1:4" ht="13.5">
      <c r="A3517" s="676" t="s">
        <v>28578</v>
      </c>
      <c r="B3517" s="676" t="s">
        <v>28579</v>
      </c>
      <c r="C3517" s="676" t="s">
        <v>6</v>
      </c>
      <c r="D3517" s="116" t="s">
        <v>53911</v>
      </c>
    </row>
    <row r="3518" spans="1:4" ht="13.5">
      <c r="A3518" s="676" t="s">
        <v>28580</v>
      </c>
      <c r="B3518" s="676" t="s">
        <v>28581</v>
      </c>
      <c r="C3518" s="676" t="s">
        <v>6</v>
      </c>
      <c r="D3518" s="116" t="s">
        <v>68824</v>
      </c>
    </row>
    <row r="3519" spans="1:4" ht="13.5">
      <c r="A3519" s="676" t="s">
        <v>28582</v>
      </c>
      <c r="B3519" s="676" t="s">
        <v>28583</v>
      </c>
      <c r="C3519" s="676" t="s">
        <v>6</v>
      </c>
      <c r="D3519" s="116" t="s">
        <v>68818</v>
      </c>
    </row>
    <row r="3520" spans="1:4" ht="13.5">
      <c r="A3520" s="676" t="s">
        <v>28584</v>
      </c>
      <c r="B3520" s="676" t="s">
        <v>28585</v>
      </c>
      <c r="C3520" s="676" t="s">
        <v>6</v>
      </c>
      <c r="D3520" s="116" t="s">
        <v>55000</v>
      </c>
    </row>
    <row r="3521" spans="1:4" ht="13.5">
      <c r="A3521" s="676" t="s">
        <v>28586</v>
      </c>
      <c r="B3521" s="676" t="s">
        <v>28587</v>
      </c>
      <c r="C3521" s="676" t="s">
        <v>6</v>
      </c>
      <c r="D3521" s="116" t="s">
        <v>32997</v>
      </c>
    </row>
    <row r="3522" spans="1:4" ht="13.5">
      <c r="A3522" s="676" t="s">
        <v>28588</v>
      </c>
      <c r="B3522" s="676" t="s">
        <v>28589</v>
      </c>
      <c r="C3522" s="676" t="s">
        <v>6</v>
      </c>
      <c r="D3522" s="116" t="s">
        <v>32997</v>
      </c>
    </row>
    <row r="3523" spans="1:4" ht="13.5">
      <c r="A3523" s="676" t="s">
        <v>28590</v>
      </c>
      <c r="B3523" s="676" t="s">
        <v>28591</v>
      </c>
      <c r="C3523" s="676" t="s">
        <v>6</v>
      </c>
      <c r="D3523" s="116" t="s">
        <v>68825</v>
      </c>
    </row>
    <row r="3524" spans="1:4" ht="13.5">
      <c r="A3524" s="676" t="s">
        <v>28592</v>
      </c>
      <c r="B3524" s="676" t="s">
        <v>28593</v>
      </c>
      <c r="C3524" s="676" t="s">
        <v>6</v>
      </c>
      <c r="D3524" s="116" t="s">
        <v>68826</v>
      </c>
    </row>
    <row r="3525" spans="1:4" ht="13.5">
      <c r="A3525" s="676" t="s">
        <v>28594</v>
      </c>
      <c r="B3525" s="676" t="s">
        <v>28595</v>
      </c>
      <c r="C3525" s="676" t="s">
        <v>6</v>
      </c>
      <c r="D3525" s="116" t="s">
        <v>55461</v>
      </c>
    </row>
    <row r="3526" spans="1:4" ht="13.5">
      <c r="A3526" s="676" t="s">
        <v>28596</v>
      </c>
      <c r="B3526" s="676" t="s">
        <v>28597</v>
      </c>
      <c r="C3526" s="676" t="s">
        <v>6</v>
      </c>
      <c r="D3526" s="116" t="s">
        <v>68827</v>
      </c>
    </row>
    <row r="3527" spans="1:4" ht="13.5">
      <c r="A3527" s="676" t="s">
        <v>28598</v>
      </c>
      <c r="B3527" s="676" t="s">
        <v>28599</v>
      </c>
      <c r="C3527" s="676" t="s">
        <v>6</v>
      </c>
      <c r="D3527" s="116" t="s">
        <v>68828</v>
      </c>
    </row>
    <row r="3528" spans="1:4" ht="13.5">
      <c r="A3528" s="676" t="s">
        <v>28600</v>
      </c>
      <c r="B3528" s="676" t="s">
        <v>28601</v>
      </c>
      <c r="C3528" s="676" t="s">
        <v>6</v>
      </c>
      <c r="D3528" s="116" t="s">
        <v>54718</v>
      </c>
    </row>
    <row r="3529" spans="1:4" ht="13.5">
      <c r="A3529" s="676" t="s">
        <v>28602</v>
      </c>
      <c r="B3529" s="676" t="s">
        <v>28603</v>
      </c>
      <c r="C3529" s="676" t="s">
        <v>6</v>
      </c>
      <c r="D3529" s="116" t="s">
        <v>60942</v>
      </c>
    </row>
    <row r="3530" spans="1:4" ht="13.5">
      <c r="A3530" s="676" t="s">
        <v>28604</v>
      </c>
      <c r="B3530" s="676" t="s">
        <v>28605</v>
      </c>
      <c r="C3530" s="676" t="s">
        <v>6</v>
      </c>
      <c r="D3530" s="116" t="s">
        <v>27138</v>
      </c>
    </row>
    <row r="3531" spans="1:4" ht="13.5">
      <c r="A3531" s="676" t="s">
        <v>28607</v>
      </c>
      <c r="B3531" s="676" t="s">
        <v>28608</v>
      </c>
      <c r="C3531" s="676" t="s">
        <v>6</v>
      </c>
      <c r="D3531" s="116" t="s">
        <v>65807</v>
      </c>
    </row>
    <row r="3532" spans="1:4" ht="13.5">
      <c r="A3532" s="676" t="s">
        <v>28609</v>
      </c>
      <c r="B3532" s="676" t="s">
        <v>28610</v>
      </c>
      <c r="C3532" s="676" t="s">
        <v>6</v>
      </c>
      <c r="D3532" s="116" t="s">
        <v>68829</v>
      </c>
    </row>
    <row r="3533" spans="1:4" ht="13.5">
      <c r="A3533" s="676" t="s">
        <v>28611</v>
      </c>
      <c r="B3533" s="676" t="s">
        <v>28612</v>
      </c>
      <c r="C3533" s="676" t="s">
        <v>6</v>
      </c>
      <c r="D3533" s="116" t="s">
        <v>54362</v>
      </c>
    </row>
    <row r="3534" spans="1:4" ht="13.5">
      <c r="A3534" s="676" t="s">
        <v>28613</v>
      </c>
      <c r="B3534" s="676" t="s">
        <v>28614</v>
      </c>
      <c r="C3534" s="676" t="s">
        <v>6</v>
      </c>
      <c r="D3534" s="116" t="s">
        <v>68830</v>
      </c>
    </row>
    <row r="3535" spans="1:4" ht="13.5">
      <c r="A3535" s="676" t="s">
        <v>28615</v>
      </c>
      <c r="B3535" s="676" t="s">
        <v>28616</v>
      </c>
      <c r="C3535" s="676" t="s">
        <v>6</v>
      </c>
      <c r="D3535" s="116" t="s">
        <v>57661</v>
      </c>
    </row>
    <row r="3536" spans="1:4" ht="13.5">
      <c r="A3536" s="676" t="s">
        <v>28617</v>
      </c>
      <c r="B3536" s="676" t="s">
        <v>28618</v>
      </c>
      <c r="C3536" s="676" t="s">
        <v>6</v>
      </c>
      <c r="D3536" s="116" t="s">
        <v>68831</v>
      </c>
    </row>
    <row r="3537" spans="1:4" ht="13.5">
      <c r="A3537" s="676" t="s">
        <v>28619</v>
      </c>
      <c r="B3537" s="676" t="s">
        <v>28620</v>
      </c>
      <c r="C3537" s="676" t="s">
        <v>6</v>
      </c>
      <c r="D3537" s="116" t="s">
        <v>59751</v>
      </c>
    </row>
    <row r="3538" spans="1:4" ht="13.5">
      <c r="A3538" s="676" t="s">
        <v>28621</v>
      </c>
      <c r="B3538" s="676" t="s">
        <v>28622</v>
      </c>
      <c r="C3538" s="676" t="s">
        <v>6</v>
      </c>
      <c r="D3538" s="116" t="s">
        <v>68832</v>
      </c>
    </row>
    <row r="3539" spans="1:4" ht="13.5">
      <c r="A3539" s="676" t="s">
        <v>28623</v>
      </c>
      <c r="B3539" s="676" t="s">
        <v>28624</v>
      </c>
      <c r="C3539" s="676" t="s">
        <v>6</v>
      </c>
      <c r="D3539" s="116" t="s">
        <v>68833</v>
      </c>
    </row>
    <row r="3540" spans="1:4" ht="13.5">
      <c r="A3540" s="676" t="s">
        <v>28625</v>
      </c>
      <c r="B3540" s="676" t="s">
        <v>28626</v>
      </c>
      <c r="C3540" s="676" t="s">
        <v>6</v>
      </c>
      <c r="D3540" s="116" t="s">
        <v>59234</v>
      </c>
    </row>
    <row r="3541" spans="1:4" ht="13.5">
      <c r="A3541" s="676" t="s">
        <v>28627</v>
      </c>
      <c r="B3541" s="676" t="s">
        <v>28628</v>
      </c>
      <c r="C3541" s="676" t="s">
        <v>6</v>
      </c>
      <c r="D3541" s="116" t="s">
        <v>68834</v>
      </c>
    </row>
    <row r="3542" spans="1:4" ht="13.5">
      <c r="A3542" s="676" t="s">
        <v>28629</v>
      </c>
      <c r="B3542" s="676" t="s">
        <v>28630</v>
      </c>
      <c r="C3542" s="676" t="s">
        <v>6</v>
      </c>
      <c r="D3542" s="116" t="s">
        <v>53784</v>
      </c>
    </row>
    <row r="3543" spans="1:4" ht="13.5">
      <c r="A3543" s="676" t="s">
        <v>28631</v>
      </c>
      <c r="B3543" s="676" t="s">
        <v>28632</v>
      </c>
      <c r="C3543" s="676" t="s">
        <v>6</v>
      </c>
      <c r="D3543" s="116" t="s">
        <v>54738</v>
      </c>
    </row>
    <row r="3544" spans="1:4" ht="13.5">
      <c r="A3544" s="676" t="s">
        <v>28633</v>
      </c>
      <c r="B3544" s="676" t="s">
        <v>28634</v>
      </c>
      <c r="C3544" s="676" t="s">
        <v>6</v>
      </c>
      <c r="D3544" s="116" t="s">
        <v>33021</v>
      </c>
    </row>
    <row r="3545" spans="1:4" ht="13.5">
      <c r="A3545" s="676" t="s">
        <v>28635</v>
      </c>
      <c r="B3545" s="676" t="s">
        <v>28636</v>
      </c>
      <c r="C3545" s="676" t="s">
        <v>6</v>
      </c>
      <c r="D3545" s="116" t="s">
        <v>54654</v>
      </c>
    </row>
    <row r="3546" spans="1:4" ht="13.5">
      <c r="A3546" s="676" t="s">
        <v>28637</v>
      </c>
      <c r="B3546" s="676" t="s">
        <v>28638</v>
      </c>
      <c r="C3546" s="676" t="s">
        <v>6</v>
      </c>
      <c r="D3546" s="116" t="s">
        <v>33291</v>
      </c>
    </row>
    <row r="3547" spans="1:4" ht="13.5">
      <c r="A3547" s="676" t="s">
        <v>28639</v>
      </c>
      <c r="B3547" s="676" t="s">
        <v>28640</v>
      </c>
      <c r="C3547" s="676" t="s">
        <v>6</v>
      </c>
      <c r="D3547" s="116" t="s">
        <v>58944</v>
      </c>
    </row>
    <row r="3548" spans="1:4" ht="13.5">
      <c r="A3548" s="676" t="s">
        <v>28641</v>
      </c>
      <c r="B3548" s="676" t="s">
        <v>28642</v>
      </c>
      <c r="C3548" s="676" t="s">
        <v>6</v>
      </c>
      <c r="D3548" s="116" t="s">
        <v>68835</v>
      </c>
    </row>
    <row r="3549" spans="1:4" ht="13.5">
      <c r="A3549" s="676" t="s">
        <v>28643</v>
      </c>
      <c r="B3549" s="676" t="s">
        <v>28644</v>
      </c>
      <c r="C3549" s="676" t="s">
        <v>6</v>
      </c>
      <c r="D3549" s="116" t="s">
        <v>67051</v>
      </c>
    </row>
    <row r="3550" spans="1:4" ht="13.5">
      <c r="A3550" s="676" t="s">
        <v>28645</v>
      </c>
      <c r="B3550" s="676" t="s">
        <v>28646</v>
      </c>
      <c r="C3550" s="676" t="s">
        <v>6</v>
      </c>
      <c r="D3550" s="116" t="s">
        <v>54344</v>
      </c>
    </row>
    <row r="3551" spans="1:4" ht="13.5">
      <c r="A3551" s="676" t="s">
        <v>28647</v>
      </c>
      <c r="B3551" s="676" t="s">
        <v>28648</v>
      </c>
      <c r="C3551" s="676" t="s">
        <v>6</v>
      </c>
      <c r="D3551" s="116" t="s">
        <v>62739</v>
      </c>
    </row>
    <row r="3552" spans="1:4" ht="13.5">
      <c r="A3552" s="676" t="s">
        <v>28649</v>
      </c>
      <c r="B3552" s="676" t="s">
        <v>28650</v>
      </c>
      <c r="C3552" s="676" t="s">
        <v>6</v>
      </c>
      <c r="D3552" s="116" t="s">
        <v>33362</v>
      </c>
    </row>
    <row r="3553" spans="1:4" ht="13.5">
      <c r="A3553" s="676" t="s">
        <v>28651</v>
      </c>
      <c r="B3553" s="676" t="s">
        <v>28652</v>
      </c>
      <c r="C3553" s="676" t="s">
        <v>6</v>
      </c>
      <c r="D3553" s="116" t="s">
        <v>33095</v>
      </c>
    </row>
    <row r="3554" spans="1:4" ht="13.5">
      <c r="A3554" s="676" t="s">
        <v>28653</v>
      </c>
      <c r="B3554" s="676" t="s">
        <v>28654</v>
      </c>
      <c r="C3554" s="676" t="s">
        <v>6</v>
      </c>
      <c r="D3554" s="116" t="s">
        <v>68836</v>
      </c>
    </row>
    <row r="3555" spans="1:4" ht="13.5">
      <c r="A3555" s="676" t="s">
        <v>28655</v>
      </c>
      <c r="B3555" s="676" t="s">
        <v>28656</v>
      </c>
      <c r="C3555" s="676" t="s">
        <v>6</v>
      </c>
      <c r="D3555" s="116" t="s">
        <v>68837</v>
      </c>
    </row>
    <row r="3556" spans="1:4" ht="13.5">
      <c r="A3556" s="676" t="s">
        <v>28657</v>
      </c>
      <c r="B3556" s="676" t="s">
        <v>28658</v>
      </c>
      <c r="C3556" s="676" t="s">
        <v>6</v>
      </c>
      <c r="D3556" s="116" t="s">
        <v>66357</v>
      </c>
    </row>
    <row r="3557" spans="1:4" ht="13.5">
      <c r="A3557" s="676" t="s">
        <v>28659</v>
      </c>
      <c r="B3557" s="676" t="s">
        <v>28660</v>
      </c>
      <c r="C3557" s="676" t="s">
        <v>6</v>
      </c>
      <c r="D3557" s="116" t="s">
        <v>68838</v>
      </c>
    </row>
    <row r="3558" spans="1:4" ht="13.5">
      <c r="A3558" s="676" t="s">
        <v>28661</v>
      </c>
      <c r="B3558" s="676" t="s">
        <v>28662</v>
      </c>
      <c r="C3558" s="676" t="s">
        <v>6</v>
      </c>
      <c r="D3558" s="116" t="s">
        <v>64997</v>
      </c>
    </row>
    <row r="3559" spans="1:4" ht="13.5">
      <c r="A3559" s="676" t="s">
        <v>28663</v>
      </c>
      <c r="B3559" s="676" t="s">
        <v>28664</v>
      </c>
      <c r="C3559" s="676" t="s">
        <v>6</v>
      </c>
      <c r="D3559" s="116" t="s">
        <v>68839</v>
      </c>
    </row>
    <row r="3560" spans="1:4" ht="13.5">
      <c r="A3560" s="676" t="s">
        <v>28665</v>
      </c>
      <c r="B3560" s="676" t="s">
        <v>28666</v>
      </c>
      <c r="C3560" s="676" t="s">
        <v>6</v>
      </c>
      <c r="D3560" s="116" t="s">
        <v>32952</v>
      </c>
    </row>
    <row r="3561" spans="1:4" ht="13.5">
      <c r="A3561" s="676" t="s">
        <v>28667</v>
      </c>
      <c r="B3561" s="676" t="s">
        <v>28668</v>
      </c>
      <c r="C3561" s="676" t="s">
        <v>6</v>
      </c>
      <c r="D3561" s="116" t="s">
        <v>54168</v>
      </c>
    </row>
    <row r="3562" spans="1:4" ht="13.5">
      <c r="A3562" s="676" t="s">
        <v>28669</v>
      </c>
      <c r="B3562" s="676" t="s">
        <v>28670</v>
      </c>
      <c r="C3562" s="676" t="s">
        <v>6</v>
      </c>
      <c r="D3562" s="116" t="s">
        <v>27196</v>
      </c>
    </row>
    <row r="3563" spans="1:4" ht="13.5">
      <c r="A3563" s="676" t="s">
        <v>33724</v>
      </c>
      <c r="B3563" s="676" t="s">
        <v>33725</v>
      </c>
      <c r="C3563" s="676" t="s">
        <v>6</v>
      </c>
      <c r="D3563" s="116" t="s">
        <v>68840</v>
      </c>
    </row>
    <row r="3564" spans="1:4" ht="13.5">
      <c r="A3564" s="676" t="s">
        <v>28671</v>
      </c>
      <c r="B3564" s="676" t="s">
        <v>28672</v>
      </c>
      <c r="C3564" s="676" t="s">
        <v>6</v>
      </c>
      <c r="D3564" s="116" t="s">
        <v>67754</v>
      </c>
    </row>
    <row r="3565" spans="1:4" ht="13.5">
      <c r="A3565" s="676" t="s">
        <v>28674</v>
      </c>
      <c r="B3565" s="676" t="s">
        <v>28675</v>
      </c>
      <c r="C3565" s="676" t="s">
        <v>6</v>
      </c>
      <c r="D3565" s="116" t="s">
        <v>33605</v>
      </c>
    </row>
    <row r="3566" spans="1:4" ht="13.5">
      <c r="A3566" s="676" t="s">
        <v>28676</v>
      </c>
      <c r="B3566" s="676" t="s">
        <v>28677</v>
      </c>
      <c r="C3566" s="676" t="s">
        <v>6</v>
      </c>
      <c r="D3566" s="116" t="s">
        <v>57447</v>
      </c>
    </row>
    <row r="3567" spans="1:4" ht="13.5">
      <c r="A3567" s="676" t="s">
        <v>33726</v>
      </c>
      <c r="B3567" s="676" t="s">
        <v>33727</v>
      </c>
      <c r="C3567" s="676" t="s">
        <v>6</v>
      </c>
      <c r="D3567" s="116" t="s">
        <v>68841</v>
      </c>
    </row>
    <row r="3568" spans="1:4" ht="13.5">
      <c r="A3568" s="676" t="s">
        <v>28678</v>
      </c>
      <c r="B3568" s="676" t="s">
        <v>28679</v>
      </c>
      <c r="C3568" s="676" t="s">
        <v>6</v>
      </c>
      <c r="D3568" s="116" t="s">
        <v>68842</v>
      </c>
    </row>
    <row r="3569" spans="1:4" ht="13.5">
      <c r="A3569" s="676" t="s">
        <v>28681</v>
      </c>
      <c r="B3569" s="676" t="s">
        <v>28682</v>
      </c>
      <c r="C3569" s="676" t="s">
        <v>6</v>
      </c>
      <c r="D3569" s="116" t="s">
        <v>60687</v>
      </c>
    </row>
    <row r="3570" spans="1:4" ht="13.5">
      <c r="A3570" s="676" t="s">
        <v>28684</v>
      </c>
      <c r="B3570" s="676" t="s">
        <v>28685</v>
      </c>
      <c r="C3570" s="676" t="s">
        <v>6</v>
      </c>
      <c r="D3570" s="116" t="s">
        <v>59014</v>
      </c>
    </row>
    <row r="3571" spans="1:4" ht="13.5">
      <c r="A3571" s="676" t="s">
        <v>28686</v>
      </c>
      <c r="B3571" s="676" t="s">
        <v>28687</v>
      </c>
      <c r="C3571" s="676" t="s">
        <v>6</v>
      </c>
      <c r="D3571" s="116" t="s">
        <v>33004</v>
      </c>
    </row>
    <row r="3572" spans="1:4" ht="13.5">
      <c r="A3572" s="676" t="s">
        <v>28688</v>
      </c>
      <c r="B3572" s="676" t="s">
        <v>28689</v>
      </c>
      <c r="C3572" s="676" t="s">
        <v>6</v>
      </c>
      <c r="D3572" s="116" t="s">
        <v>54386</v>
      </c>
    </row>
    <row r="3573" spans="1:4" ht="13.5">
      <c r="A3573" s="676" t="s">
        <v>28690</v>
      </c>
      <c r="B3573" s="676" t="s">
        <v>28691</v>
      </c>
      <c r="C3573" s="676" t="s">
        <v>6</v>
      </c>
      <c r="D3573" s="116" t="s">
        <v>54386</v>
      </c>
    </row>
    <row r="3574" spans="1:4" ht="13.5">
      <c r="A3574" s="676" t="s">
        <v>28692</v>
      </c>
      <c r="B3574" s="676" t="s">
        <v>28693</v>
      </c>
      <c r="C3574" s="676" t="s">
        <v>6</v>
      </c>
      <c r="D3574" s="116" t="s">
        <v>53903</v>
      </c>
    </row>
    <row r="3575" spans="1:4" ht="13.5">
      <c r="A3575" s="676" t="s">
        <v>28694</v>
      </c>
      <c r="B3575" s="676" t="s">
        <v>28695</v>
      </c>
      <c r="C3575" s="676" t="s">
        <v>6</v>
      </c>
      <c r="D3575" s="116" t="s">
        <v>25000</v>
      </c>
    </row>
    <row r="3576" spans="1:4" ht="13.5">
      <c r="A3576" s="676" t="s">
        <v>28696</v>
      </c>
      <c r="B3576" s="676" t="s">
        <v>28697</v>
      </c>
      <c r="C3576" s="676" t="s">
        <v>6</v>
      </c>
      <c r="D3576" s="116" t="s">
        <v>54602</v>
      </c>
    </row>
    <row r="3577" spans="1:4" ht="13.5">
      <c r="A3577" s="676" t="s">
        <v>28698</v>
      </c>
      <c r="B3577" s="676" t="s">
        <v>28699</v>
      </c>
      <c r="C3577" s="676" t="s">
        <v>6</v>
      </c>
      <c r="D3577" s="116" t="s">
        <v>30622</v>
      </c>
    </row>
    <row r="3578" spans="1:4" ht="13.5">
      <c r="A3578" s="676" t="s">
        <v>28700</v>
      </c>
      <c r="B3578" s="676" t="s">
        <v>28701</v>
      </c>
      <c r="C3578" s="676" t="s">
        <v>6</v>
      </c>
      <c r="D3578" s="116" t="s">
        <v>68843</v>
      </c>
    </row>
    <row r="3579" spans="1:4" ht="13.5">
      <c r="A3579" s="676" t="s">
        <v>28702</v>
      </c>
      <c r="B3579" s="676" t="s">
        <v>28703</v>
      </c>
      <c r="C3579" s="676" t="s">
        <v>6</v>
      </c>
      <c r="D3579" s="116" t="s">
        <v>62257</v>
      </c>
    </row>
    <row r="3580" spans="1:4" ht="13.5">
      <c r="A3580" s="676" t="s">
        <v>28704</v>
      </c>
      <c r="B3580" s="676" t="s">
        <v>28705</v>
      </c>
      <c r="C3580" s="676" t="s">
        <v>6</v>
      </c>
      <c r="D3580" s="116" t="s">
        <v>60553</v>
      </c>
    </row>
    <row r="3581" spans="1:4" ht="13.5">
      <c r="A3581" s="676" t="s">
        <v>28706</v>
      </c>
      <c r="B3581" s="676" t="s">
        <v>28707</v>
      </c>
      <c r="C3581" s="676" t="s">
        <v>6</v>
      </c>
      <c r="D3581" s="116" t="s">
        <v>54232</v>
      </c>
    </row>
    <row r="3582" spans="1:4" ht="13.5">
      <c r="A3582" s="676" t="s">
        <v>28708</v>
      </c>
      <c r="B3582" s="676" t="s">
        <v>28709</v>
      </c>
      <c r="C3582" s="676" t="s">
        <v>6</v>
      </c>
      <c r="D3582" s="116" t="s">
        <v>68844</v>
      </c>
    </row>
    <row r="3583" spans="1:4" ht="13.5">
      <c r="A3583" s="676" t="s">
        <v>28710</v>
      </c>
      <c r="B3583" s="676" t="s">
        <v>28711</v>
      </c>
      <c r="C3583" s="676" t="s">
        <v>6</v>
      </c>
      <c r="D3583" s="116" t="s">
        <v>27161</v>
      </c>
    </row>
    <row r="3584" spans="1:4" ht="13.5">
      <c r="A3584" s="676" t="s">
        <v>28712</v>
      </c>
      <c r="B3584" s="676" t="s">
        <v>28713</v>
      </c>
      <c r="C3584" s="676" t="s">
        <v>6</v>
      </c>
      <c r="D3584" s="116" t="s">
        <v>68845</v>
      </c>
    </row>
    <row r="3585" spans="1:4" ht="13.5">
      <c r="A3585" s="676" t="s">
        <v>28714</v>
      </c>
      <c r="B3585" s="676" t="s">
        <v>28715</v>
      </c>
      <c r="C3585" s="676" t="s">
        <v>6</v>
      </c>
      <c r="D3585" s="116" t="s">
        <v>68846</v>
      </c>
    </row>
    <row r="3586" spans="1:4" ht="13.5">
      <c r="A3586" s="676" t="s">
        <v>28716</v>
      </c>
      <c r="B3586" s="676" t="s">
        <v>28717</v>
      </c>
      <c r="C3586" s="676" t="s">
        <v>6</v>
      </c>
      <c r="D3586" s="116" t="s">
        <v>32909</v>
      </c>
    </row>
    <row r="3587" spans="1:4" ht="13.5">
      <c r="A3587" s="676" t="s">
        <v>28718</v>
      </c>
      <c r="B3587" s="676" t="s">
        <v>28719</v>
      </c>
      <c r="C3587" s="676" t="s">
        <v>6</v>
      </c>
      <c r="D3587" s="116" t="s">
        <v>68844</v>
      </c>
    </row>
    <row r="3588" spans="1:4" ht="13.5">
      <c r="A3588" s="676" t="s">
        <v>28720</v>
      </c>
      <c r="B3588" s="676" t="s">
        <v>28721</v>
      </c>
      <c r="C3588" s="676" t="s">
        <v>6</v>
      </c>
      <c r="D3588" s="116" t="s">
        <v>33129</v>
      </c>
    </row>
    <row r="3589" spans="1:4" ht="13.5">
      <c r="A3589" s="676" t="s">
        <v>28722</v>
      </c>
      <c r="B3589" s="676" t="s">
        <v>28723</v>
      </c>
      <c r="C3589" s="676" t="s">
        <v>6</v>
      </c>
      <c r="D3589" s="116" t="s">
        <v>29866</v>
      </c>
    </row>
    <row r="3590" spans="1:4" ht="13.5">
      <c r="A3590" s="676" t="s">
        <v>28724</v>
      </c>
      <c r="B3590" s="676" t="s">
        <v>28725</v>
      </c>
      <c r="C3590" s="676" t="s">
        <v>6</v>
      </c>
      <c r="D3590" s="116" t="s">
        <v>68847</v>
      </c>
    </row>
    <row r="3591" spans="1:4" ht="13.5">
      <c r="A3591" s="676" t="s">
        <v>28726</v>
      </c>
      <c r="B3591" s="676" t="s">
        <v>28727</v>
      </c>
      <c r="C3591" s="676" t="s">
        <v>6</v>
      </c>
      <c r="D3591" s="116" t="s">
        <v>33099</v>
      </c>
    </row>
    <row r="3592" spans="1:4" ht="13.5">
      <c r="A3592" s="676" t="s">
        <v>28728</v>
      </c>
      <c r="B3592" s="676" t="s">
        <v>28729</v>
      </c>
      <c r="C3592" s="676" t="s">
        <v>6</v>
      </c>
      <c r="D3592" s="116" t="s">
        <v>68848</v>
      </c>
    </row>
    <row r="3593" spans="1:4" ht="13.5">
      <c r="A3593" s="676" t="s">
        <v>28730</v>
      </c>
      <c r="B3593" s="676" t="s">
        <v>28731</v>
      </c>
      <c r="C3593" s="676" t="s">
        <v>6</v>
      </c>
      <c r="D3593" s="116" t="s">
        <v>32963</v>
      </c>
    </row>
    <row r="3594" spans="1:4" ht="13.5">
      <c r="A3594" s="676" t="s">
        <v>28732</v>
      </c>
      <c r="B3594" s="676" t="s">
        <v>28733</v>
      </c>
      <c r="C3594" s="676" t="s">
        <v>6</v>
      </c>
      <c r="D3594" s="116" t="s">
        <v>33195</v>
      </c>
    </row>
    <row r="3595" spans="1:4" ht="13.5">
      <c r="A3595" s="676" t="s">
        <v>28734</v>
      </c>
      <c r="B3595" s="676" t="s">
        <v>28735</v>
      </c>
      <c r="C3595" s="676" t="s">
        <v>6</v>
      </c>
      <c r="D3595" s="116" t="s">
        <v>68554</v>
      </c>
    </row>
    <row r="3596" spans="1:4" ht="13.5">
      <c r="A3596" s="676" t="s">
        <v>28736</v>
      </c>
      <c r="B3596" s="676" t="s">
        <v>28737</v>
      </c>
      <c r="C3596" s="676" t="s">
        <v>6</v>
      </c>
      <c r="D3596" s="116" t="s">
        <v>32977</v>
      </c>
    </row>
    <row r="3597" spans="1:4" ht="13.5">
      <c r="A3597" s="676" t="s">
        <v>28738</v>
      </c>
      <c r="B3597" s="676" t="s">
        <v>28739</v>
      </c>
      <c r="C3597" s="676" t="s">
        <v>6</v>
      </c>
      <c r="D3597" s="116" t="s">
        <v>53872</v>
      </c>
    </row>
    <row r="3598" spans="1:4" ht="13.5">
      <c r="A3598" s="676" t="s">
        <v>28740</v>
      </c>
      <c r="B3598" s="676" t="s">
        <v>28741</v>
      </c>
      <c r="C3598" s="676" t="s">
        <v>6</v>
      </c>
      <c r="D3598" s="116" t="s">
        <v>68849</v>
      </c>
    </row>
    <row r="3599" spans="1:4" ht="13.5">
      <c r="A3599" s="676" t="s">
        <v>28742</v>
      </c>
      <c r="B3599" s="676" t="s">
        <v>28743</v>
      </c>
      <c r="C3599" s="676" t="s">
        <v>6</v>
      </c>
      <c r="D3599" s="116" t="s">
        <v>65842</v>
      </c>
    </row>
    <row r="3600" spans="1:4" ht="13.5">
      <c r="A3600" s="676" t="s">
        <v>28744</v>
      </c>
      <c r="B3600" s="676" t="s">
        <v>28745</v>
      </c>
      <c r="C3600" s="676" t="s">
        <v>6</v>
      </c>
      <c r="D3600" s="116" t="s">
        <v>68850</v>
      </c>
    </row>
    <row r="3601" spans="1:4" ht="13.5">
      <c r="A3601" s="676" t="s">
        <v>28746</v>
      </c>
      <c r="B3601" s="676" t="s">
        <v>28747</v>
      </c>
      <c r="C3601" s="676" t="s">
        <v>6</v>
      </c>
      <c r="D3601" s="116" t="s">
        <v>33122</v>
      </c>
    </row>
    <row r="3602" spans="1:4" ht="13.5">
      <c r="A3602" s="676" t="s">
        <v>28749</v>
      </c>
      <c r="B3602" s="676" t="s">
        <v>28750</v>
      </c>
      <c r="C3602" s="676" t="s">
        <v>6</v>
      </c>
      <c r="D3602" s="116" t="s">
        <v>68851</v>
      </c>
    </row>
    <row r="3603" spans="1:4" ht="13.5">
      <c r="A3603" s="676" t="s">
        <v>28751</v>
      </c>
      <c r="B3603" s="676" t="s">
        <v>28752</v>
      </c>
      <c r="C3603" s="676" t="s">
        <v>6</v>
      </c>
      <c r="D3603" s="116" t="s">
        <v>59014</v>
      </c>
    </row>
    <row r="3604" spans="1:4" ht="13.5">
      <c r="A3604" s="676" t="s">
        <v>28753</v>
      </c>
      <c r="B3604" s="676" t="s">
        <v>28754</v>
      </c>
      <c r="C3604" s="676" t="s">
        <v>6</v>
      </c>
      <c r="D3604" s="116" t="s">
        <v>33512</v>
      </c>
    </row>
    <row r="3605" spans="1:4" ht="13.5">
      <c r="A3605" s="676" t="s">
        <v>28755</v>
      </c>
      <c r="B3605" s="676" t="s">
        <v>28756</v>
      </c>
      <c r="C3605" s="676" t="s">
        <v>6</v>
      </c>
      <c r="D3605" s="116" t="s">
        <v>68852</v>
      </c>
    </row>
    <row r="3606" spans="1:4" ht="13.5">
      <c r="A3606" s="676" t="s">
        <v>28757</v>
      </c>
      <c r="B3606" s="676" t="s">
        <v>28758</v>
      </c>
      <c r="C3606" s="676" t="s">
        <v>6</v>
      </c>
      <c r="D3606" s="116" t="s">
        <v>68853</v>
      </c>
    </row>
    <row r="3607" spans="1:4" ht="13.5">
      <c r="A3607" s="676" t="s">
        <v>28759</v>
      </c>
      <c r="B3607" s="676" t="s">
        <v>28760</v>
      </c>
      <c r="C3607" s="676" t="s">
        <v>6</v>
      </c>
      <c r="D3607" s="116" t="s">
        <v>54646</v>
      </c>
    </row>
    <row r="3608" spans="1:4" ht="13.5">
      <c r="A3608" s="676" t="s">
        <v>28761</v>
      </c>
      <c r="B3608" s="676" t="s">
        <v>28762</v>
      </c>
      <c r="C3608" s="676" t="s">
        <v>6</v>
      </c>
      <c r="D3608" s="116" t="s">
        <v>54942</v>
      </c>
    </row>
    <row r="3609" spans="1:4" ht="13.5">
      <c r="A3609" s="676" t="s">
        <v>28763</v>
      </c>
      <c r="B3609" s="676" t="s">
        <v>28764</v>
      </c>
      <c r="C3609" s="676" t="s">
        <v>6</v>
      </c>
      <c r="D3609" s="116" t="s">
        <v>68854</v>
      </c>
    </row>
    <row r="3610" spans="1:4" ht="13.5">
      <c r="A3610" s="676" t="s">
        <v>28765</v>
      </c>
      <c r="B3610" s="676" t="s">
        <v>28766</v>
      </c>
      <c r="C3610" s="676" t="s">
        <v>6</v>
      </c>
      <c r="D3610" s="116" t="s">
        <v>54333</v>
      </c>
    </row>
    <row r="3611" spans="1:4" ht="13.5">
      <c r="A3611" s="676" t="s">
        <v>28767</v>
      </c>
      <c r="B3611" s="676" t="s">
        <v>28768</v>
      </c>
      <c r="C3611" s="676" t="s">
        <v>6</v>
      </c>
      <c r="D3611" s="116" t="s">
        <v>68855</v>
      </c>
    </row>
    <row r="3612" spans="1:4" ht="13.5">
      <c r="A3612" s="676" t="s">
        <v>28769</v>
      </c>
      <c r="B3612" s="676" t="s">
        <v>28770</v>
      </c>
      <c r="C3612" s="676" t="s">
        <v>6</v>
      </c>
      <c r="D3612" s="116" t="s">
        <v>68792</v>
      </c>
    </row>
    <row r="3613" spans="1:4" ht="13.5">
      <c r="A3613" s="676" t="s">
        <v>28771</v>
      </c>
      <c r="B3613" s="676" t="s">
        <v>28772</v>
      </c>
      <c r="C3613" s="676" t="s">
        <v>6</v>
      </c>
      <c r="D3613" s="116" t="s">
        <v>68856</v>
      </c>
    </row>
    <row r="3614" spans="1:4" ht="13.5">
      <c r="A3614" s="676" t="s">
        <v>28773</v>
      </c>
      <c r="B3614" s="676" t="s">
        <v>28774</v>
      </c>
      <c r="C3614" s="676" t="s">
        <v>6</v>
      </c>
      <c r="D3614" s="116" t="s">
        <v>67792</v>
      </c>
    </row>
    <row r="3615" spans="1:4" ht="13.5">
      <c r="A3615" s="676" t="s">
        <v>28775</v>
      </c>
      <c r="B3615" s="676" t="s">
        <v>28776</v>
      </c>
      <c r="C3615" s="676" t="s">
        <v>6</v>
      </c>
      <c r="D3615" s="116" t="s">
        <v>33543</v>
      </c>
    </row>
    <row r="3616" spans="1:4" ht="13.5">
      <c r="A3616" s="676" t="s">
        <v>28778</v>
      </c>
      <c r="B3616" s="676" t="s">
        <v>28779</v>
      </c>
      <c r="C3616" s="676" t="s">
        <v>6</v>
      </c>
      <c r="D3616" s="116" t="s">
        <v>53814</v>
      </c>
    </row>
    <row r="3617" spans="1:4" ht="13.5">
      <c r="A3617" s="676" t="s">
        <v>28780</v>
      </c>
      <c r="B3617" s="676" t="s">
        <v>28781</v>
      </c>
      <c r="C3617" s="676" t="s">
        <v>6</v>
      </c>
      <c r="D3617" s="116" t="s">
        <v>68857</v>
      </c>
    </row>
    <row r="3618" spans="1:4" ht="13.5">
      <c r="A3618" s="676" t="s">
        <v>28782</v>
      </c>
      <c r="B3618" s="676" t="s">
        <v>28783</v>
      </c>
      <c r="C3618" s="676" t="s">
        <v>6</v>
      </c>
      <c r="D3618" s="116" t="s">
        <v>54283</v>
      </c>
    </row>
    <row r="3619" spans="1:4" ht="13.5">
      <c r="A3619" s="676" t="s">
        <v>28784</v>
      </c>
      <c r="B3619" s="676" t="s">
        <v>28785</v>
      </c>
      <c r="C3619" s="676" t="s">
        <v>6</v>
      </c>
      <c r="D3619" s="116" t="s">
        <v>68858</v>
      </c>
    </row>
    <row r="3620" spans="1:4" ht="13.5">
      <c r="A3620" s="676" t="s">
        <v>28786</v>
      </c>
      <c r="B3620" s="676" t="s">
        <v>28787</v>
      </c>
      <c r="C3620" s="676" t="s">
        <v>6</v>
      </c>
      <c r="D3620" s="116" t="s">
        <v>68859</v>
      </c>
    </row>
    <row r="3621" spans="1:4" ht="13.5">
      <c r="A3621" s="676" t="s">
        <v>28788</v>
      </c>
      <c r="B3621" s="676" t="s">
        <v>28789</v>
      </c>
      <c r="C3621" s="676" t="s">
        <v>6</v>
      </c>
      <c r="D3621" s="116" t="s">
        <v>54311</v>
      </c>
    </row>
    <row r="3622" spans="1:4" ht="13.5">
      <c r="A3622" s="676" t="s">
        <v>28791</v>
      </c>
      <c r="B3622" s="676" t="s">
        <v>28792</v>
      </c>
      <c r="C3622" s="676" t="s">
        <v>6</v>
      </c>
      <c r="D3622" s="116" t="s">
        <v>68860</v>
      </c>
    </row>
    <row r="3623" spans="1:4" ht="13.5">
      <c r="A3623" s="676" t="s">
        <v>28793</v>
      </c>
      <c r="B3623" s="676" t="s">
        <v>28794</v>
      </c>
      <c r="C3623" s="676" t="s">
        <v>6</v>
      </c>
      <c r="D3623" s="116" t="s">
        <v>54311</v>
      </c>
    </row>
    <row r="3624" spans="1:4" ht="13.5">
      <c r="A3624" s="676" t="s">
        <v>28795</v>
      </c>
      <c r="B3624" s="676" t="s">
        <v>28796</v>
      </c>
      <c r="C3624" s="676" t="s">
        <v>6</v>
      </c>
      <c r="D3624" s="116" t="s">
        <v>58077</v>
      </c>
    </row>
    <row r="3625" spans="1:4" ht="13.5">
      <c r="A3625" s="676" t="s">
        <v>28797</v>
      </c>
      <c r="B3625" s="676" t="s">
        <v>28798</v>
      </c>
      <c r="C3625" s="676" t="s">
        <v>6</v>
      </c>
      <c r="D3625" s="116" t="s">
        <v>54746</v>
      </c>
    </row>
    <row r="3626" spans="1:4" ht="13.5">
      <c r="A3626" s="676" t="s">
        <v>28799</v>
      </c>
      <c r="B3626" s="676" t="s">
        <v>28800</v>
      </c>
      <c r="C3626" s="676" t="s">
        <v>6</v>
      </c>
      <c r="D3626" s="116" t="s">
        <v>68861</v>
      </c>
    </row>
    <row r="3627" spans="1:4" ht="13.5">
      <c r="A3627" s="676" t="s">
        <v>28802</v>
      </c>
      <c r="B3627" s="676" t="s">
        <v>28803</v>
      </c>
      <c r="C3627" s="676" t="s">
        <v>6</v>
      </c>
      <c r="D3627" s="116" t="s">
        <v>54216</v>
      </c>
    </row>
    <row r="3628" spans="1:4" ht="13.5">
      <c r="A3628" s="676" t="s">
        <v>28804</v>
      </c>
      <c r="B3628" s="676" t="s">
        <v>28805</v>
      </c>
      <c r="C3628" s="676" t="s">
        <v>58</v>
      </c>
      <c r="D3628" s="116" t="s">
        <v>68862</v>
      </c>
    </row>
    <row r="3629" spans="1:4" ht="13.5">
      <c r="A3629" s="676" t="s">
        <v>28806</v>
      </c>
      <c r="B3629" s="676" t="s">
        <v>28807</v>
      </c>
      <c r="C3629" s="676" t="s">
        <v>6</v>
      </c>
      <c r="D3629" s="116" t="s">
        <v>33181</v>
      </c>
    </row>
    <row r="3630" spans="1:4" ht="13.5">
      <c r="A3630" s="676" t="s">
        <v>28808</v>
      </c>
      <c r="B3630" s="676" t="s">
        <v>28809</v>
      </c>
      <c r="C3630" s="676" t="s">
        <v>6</v>
      </c>
      <c r="D3630" s="116" t="s">
        <v>54716</v>
      </c>
    </row>
    <row r="3631" spans="1:4" ht="13.5">
      <c r="A3631" s="676" t="s">
        <v>28810</v>
      </c>
      <c r="B3631" s="676" t="s">
        <v>28811</v>
      </c>
      <c r="C3631" s="676" t="s">
        <v>6</v>
      </c>
      <c r="D3631" s="116" t="s">
        <v>30653</v>
      </c>
    </row>
    <row r="3632" spans="1:4" ht="13.5">
      <c r="A3632" s="676" t="s">
        <v>33733</v>
      </c>
      <c r="B3632" s="676" t="s">
        <v>33734</v>
      </c>
      <c r="C3632" s="676" t="s">
        <v>6</v>
      </c>
      <c r="D3632" s="116" t="s">
        <v>53918</v>
      </c>
    </row>
    <row r="3633" spans="1:4" ht="13.5">
      <c r="A3633" s="676" t="s">
        <v>28812</v>
      </c>
      <c r="B3633" s="676" t="s">
        <v>28813</v>
      </c>
      <c r="C3633" s="676" t="s">
        <v>6</v>
      </c>
      <c r="D3633" s="116" t="s">
        <v>61499</v>
      </c>
    </row>
    <row r="3634" spans="1:4" ht="13.5">
      <c r="A3634" s="676" t="s">
        <v>28814</v>
      </c>
      <c r="B3634" s="676" t="s">
        <v>28815</v>
      </c>
      <c r="C3634" s="676" t="s">
        <v>6</v>
      </c>
      <c r="D3634" s="116" t="s">
        <v>54637</v>
      </c>
    </row>
    <row r="3635" spans="1:4" ht="13.5">
      <c r="A3635" s="676" t="s">
        <v>28816</v>
      </c>
      <c r="B3635" s="676" t="s">
        <v>28817</v>
      </c>
      <c r="C3635" s="676" t="s">
        <v>6</v>
      </c>
      <c r="D3635" s="116" t="s">
        <v>32965</v>
      </c>
    </row>
    <row r="3636" spans="1:4" ht="13.5">
      <c r="A3636" s="676" t="s">
        <v>28818</v>
      </c>
      <c r="B3636" s="676" t="s">
        <v>28819</v>
      </c>
      <c r="C3636" s="676" t="s">
        <v>6</v>
      </c>
      <c r="D3636" s="116" t="s">
        <v>60183</v>
      </c>
    </row>
    <row r="3637" spans="1:4" ht="13.5">
      <c r="A3637" s="676" t="s">
        <v>28820</v>
      </c>
      <c r="B3637" s="676" t="s">
        <v>28821</v>
      </c>
      <c r="C3637" s="676" t="s">
        <v>6</v>
      </c>
      <c r="D3637" s="116" t="s">
        <v>54395</v>
      </c>
    </row>
    <row r="3638" spans="1:4" ht="13.5">
      <c r="A3638" s="676" t="s">
        <v>28822</v>
      </c>
      <c r="B3638" s="676" t="s">
        <v>28823</v>
      </c>
      <c r="C3638" s="676" t="s">
        <v>6</v>
      </c>
      <c r="D3638" s="116" t="s">
        <v>68798</v>
      </c>
    </row>
    <row r="3639" spans="1:4" ht="13.5">
      <c r="A3639" s="676" t="s">
        <v>28824</v>
      </c>
      <c r="B3639" s="676" t="s">
        <v>28825</v>
      </c>
      <c r="C3639" s="676" t="s">
        <v>6</v>
      </c>
      <c r="D3639" s="116" t="s">
        <v>54421</v>
      </c>
    </row>
    <row r="3640" spans="1:4" ht="13.5">
      <c r="A3640" s="676" t="s">
        <v>28827</v>
      </c>
      <c r="B3640" s="676" t="s">
        <v>28828</v>
      </c>
      <c r="C3640" s="676" t="s">
        <v>6</v>
      </c>
      <c r="D3640" s="116" t="s">
        <v>68863</v>
      </c>
    </row>
    <row r="3641" spans="1:4" ht="13.5">
      <c r="A3641" s="676" t="s">
        <v>28829</v>
      </c>
      <c r="B3641" s="676" t="s">
        <v>28830</v>
      </c>
      <c r="C3641" s="676" t="s">
        <v>6</v>
      </c>
      <c r="D3641" s="116" t="s">
        <v>68864</v>
      </c>
    </row>
    <row r="3642" spans="1:4" ht="13.5">
      <c r="A3642" s="676" t="s">
        <v>28831</v>
      </c>
      <c r="B3642" s="676" t="s">
        <v>28832</v>
      </c>
      <c r="C3642" s="676" t="s">
        <v>6</v>
      </c>
      <c r="D3642" s="116" t="s">
        <v>33677</v>
      </c>
    </row>
    <row r="3643" spans="1:4" ht="13.5">
      <c r="A3643" s="676" t="s">
        <v>28833</v>
      </c>
      <c r="B3643" s="676" t="s">
        <v>28834</v>
      </c>
      <c r="C3643" s="676" t="s">
        <v>6</v>
      </c>
      <c r="D3643" s="116" t="s">
        <v>68865</v>
      </c>
    </row>
    <row r="3644" spans="1:4" ht="13.5">
      <c r="A3644" s="676" t="s">
        <v>28835</v>
      </c>
      <c r="B3644" s="676" t="s">
        <v>28836</v>
      </c>
      <c r="C3644" s="676" t="s">
        <v>6</v>
      </c>
      <c r="D3644" s="116" t="s">
        <v>54421</v>
      </c>
    </row>
    <row r="3645" spans="1:4" ht="13.5">
      <c r="A3645" s="676" t="s">
        <v>28837</v>
      </c>
      <c r="B3645" s="676" t="s">
        <v>28838</v>
      </c>
      <c r="C3645" s="676" t="s">
        <v>6</v>
      </c>
      <c r="D3645" s="116" t="s">
        <v>33255</v>
      </c>
    </row>
    <row r="3646" spans="1:4" ht="13.5">
      <c r="A3646" s="676" t="s">
        <v>28839</v>
      </c>
      <c r="B3646" s="676" t="s">
        <v>28840</v>
      </c>
      <c r="C3646" s="676" t="s">
        <v>6</v>
      </c>
      <c r="D3646" s="116" t="s">
        <v>25360</v>
      </c>
    </row>
    <row r="3647" spans="1:4" ht="13.5">
      <c r="A3647" s="676" t="s">
        <v>28841</v>
      </c>
      <c r="B3647" s="676" t="s">
        <v>28842</v>
      </c>
      <c r="C3647" s="676" t="s">
        <v>6</v>
      </c>
      <c r="D3647" s="116" t="s">
        <v>58264</v>
      </c>
    </row>
    <row r="3648" spans="1:4" ht="13.5">
      <c r="A3648" s="676" t="s">
        <v>28843</v>
      </c>
      <c r="B3648" s="676" t="s">
        <v>28844</v>
      </c>
      <c r="C3648" s="676" t="s">
        <v>6</v>
      </c>
      <c r="D3648" s="116" t="s">
        <v>59278</v>
      </c>
    </row>
    <row r="3649" spans="1:4" ht="13.5">
      <c r="A3649" s="676" t="s">
        <v>28845</v>
      </c>
      <c r="B3649" s="676" t="s">
        <v>28846</v>
      </c>
      <c r="C3649" s="676" t="s">
        <v>6</v>
      </c>
      <c r="D3649" s="116" t="s">
        <v>68866</v>
      </c>
    </row>
    <row r="3650" spans="1:4" ht="13.5">
      <c r="A3650" s="676" t="s">
        <v>28847</v>
      </c>
      <c r="B3650" s="676" t="s">
        <v>28848</v>
      </c>
      <c r="C3650" s="676" t="s">
        <v>6</v>
      </c>
      <c r="D3650" s="116" t="s">
        <v>68867</v>
      </c>
    </row>
    <row r="3651" spans="1:4" ht="13.5">
      <c r="A3651" s="676" t="s">
        <v>28849</v>
      </c>
      <c r="B3651" s="676" t="s">
        <v>28850</v>
      </c>
      <c r="C3651" s="676" t="s">
        <v>6</v>
      </c>
      <c r="D3651" s="116" t="s">
        <v>68868</v>
      </c>
    </row>
    <row r="3652" spans="1:4" ht="13.5">
      <c r="A3652" s="676" t="s">
        <v>28851</v>
      </c>
      <c r="B3652" s="676" t="s">
        <v>28852</v>
      </c>
      <c r="C3652" s="676" t="s">
        <v>6</v>
      </c>
      <c r="D3652" s="116" t="s">
        <v>68869</v>
      </c>
    </row>
    <row r="3653" spans="1:4" ht="13.5">
      <c r="A3653" s="676" t="s">
        <v>28853</v>
      </c>
      <c r="B3653" s="676" t="s">
        <v>28854</v>
      </c>
      <c r="C3653" s="676" t="s">
        <v>6</v>
      </c>
      <c r="D3653" s="116" t="s">
        <v>68870</v>
      </c>
    </row>
    <row r="3654" spans="1:4" ht="13.5">
      <c r="A3654" s="676" t="s">
        <v>28855</v>
      </c>
      <c r="B3654" s="676" t="s">
        <v>28856</v>
      </c>
      <c r="C3654" s="676" t="s">
        <v>6</v>
      </c>
      <c r="D3654" s="116" t="s">
        <v>68871</v>
      </c>
    </row>
    <row r="3655" spans="1:4" ht="13.5">
      <c r="A3655" s="676" t="s">
        <v>28857</v>
      </c>
      <c r="B3655" s="676" t="s">
        <v>28858</v>
      </c>
      <c r="C3655" s="676" t="s">
        <v>6</v>
      </c>
      <c r="D3655" s="116" t="s">
        <v>26970</v>
      </c>
    </row>
    <row r="3656" spans="1:4" ht="13.5">
      <c r="A3656" s="676" t="s">
        <v>28859</v>
      </c>
      <c r="B3656" s="676" t="s">
        <v>28860</v>
      </c>
      <c r="C3656" s="676" t="s">
        <v>6</v>
      </c>
      <c r="D3656" s="116" t="s">
        <v>33690</v>
      </c>
    </row>
    <row r="3657" spans="1:4" ht="13.5">
      <c r="A3657" s="676" t="s">
        <v>28861</v>
      </c>
      <c r="B3657" s="676" t="s">
        <v>28862</v>
      </c>
      <c r="C3657" s="676" t="s">
        <v>6</v>
      </c>
      <c r="D3657" s="116" t="s">
        <v>54286</v>
      </c>
    </row>
    <row r="3658" spans="1:4" ht="13.5">
      <c r="A3658" s="676" t="s">
        <v>28863</v>
      </c>
      <c r="B3658" s="676" t="s">
        <v>28864</v>
      </c>
      <c r="C3658" s="676" t="s">
        <v>6</v>
      </c>
      <c r="D3658" s="116" t="s">
        <v>68872</v>
      </c>
    </row>
    <row r="3659" spans="1:4" ht="13.5">
      <c r="A3659" s="676" t="s">
        <v>28865</v>
      </c>
      <c r="B3659" s="676" t="s">
        <v>28866</v>
      </c>
      <c r="C3659" s="676" t="s">
        <v>6</v>
      </c>
      <c r="D3659" s="116" t="s">
        <v>59278</v>
      </c>
    </row>
    <row r="3660" spans="1:4" ht="13.5">
      <c r="A3660" s="676" t="s">
        <v>28867</v>
      </c>
      <c r="B3660" s="676" t="s">
        <v>28868</v>
      </c>
      <c r="C3660" s="676" t="s">
        <v>6</v>
      </c>
      <c r="D3660" s="116" t="s">
        <v>68873</v>
      </c>
    </row>
    <row r="3661" spans="1:4" ht="13.5">
      <c r="A3661" s="676" t="s">
        <v>28869</v>
      </c>
      <c r="B3661" s="676" t="s">
        <v>28870</v>
      </c>
      <c r="C3661" s="676" t="s">
        <v>6</v>
      </c>
      <c r="D3661" s="116" t="s">
        <v>54291</v>
      </c>
    </row>
    <row r="3662" spans="1:4" ht="13.5">
      <c r="A3662" s="676" t="s">
        <v>28871</v>
      </c>
      <c r="B3662" s="676" t="s">
        <v>28872</v>
      </c>
      <c r="C3662" s="676" t="s">
        <v>6</v>
      </c>
      <c r="D3662" s="116" t="s">
        <v>32941</v>
      </c>
    </row>
    <row r="3663" spans="1:4" ht="13.5">
      <c r="A3663" s="676" t="s">
        <v>28873</v>
      </c>
      <c r="B3663" s="676" t="s">
        <v>28874</v>
      </c>
      <c r="C3663" s="676" t="s">
        <v>6</v>
      </c>
      <c r="D3663" s="116" t="s">
        <v>60937</v>
      </c>
    </row>
    <row r="3664" spans="1:4" ht="13.5">
      <c r="A3664" s="676" t="s">
        <v>28875</v>
      </c>
      <c r="B3664" s="676" t="s">
        <v>28876</v>
      </c>
      <c r="C3664" s="676" t="s">
        <v>6</v>
      </c>
      <c r="D3664" s="116" t="s">
        <v>53899</v>
      </c>
    </row>
    <row r="3665" spans="1:4" ht="13.5">
      <c r="A3665" s="676" t="s">
        <v>28877</v>
      </c>
      <c r="B3665" s="676" t="s">
        <v>28878</v>
      </c>
      <c r="C3665" s="676" t="s">
        <v>6</v>
      </c>
      <c r="D3665" s="116" t="s">
        <v>57146</v>
      </c>
    </row>
    <row r="3666" spans="1:4" ht="13.5">
      <c r="A3666" s="676" t="s">
        <v>28879</v>
      </c>
      <c r="B3666" s="676" t="s">
        <v>28880</v>
      </c>
      <c r="C3666" s="676" t="s">
        <v>6</v>
      </c>
      <c r="D3666" s="116" t="s">
        <v>64485</v>
      </c>
    </row>
    <row r="3667" spans="1:4" ht="13.5">
      <c r="A3667" s="676" t="s">
        <v>28881</v>
      </c>
      <c r="B3667" s="676" t="s">
        <v>28882</v>
      </c>
      <c r="C3667" s="676" t="s">
        <v>6</v>
      </c>
      <c r="D3667" s="116" t="s">
        <v>68874</v>
      </c>
    </row>
    <row r="3668" spans="1:4" ht="13.5">
      <c r="A3668" s="676" t="s">
        <v>28883</v>
      </c>
      <c r="B3668" s="676" t="s">
        <v>28884</v>
      </c>
      <c r="C3668" s="676" t="s">
        <v>6</v>
      </c>
      <c r="D3668" s="116" t="s">
        <v>68875</v>
      </c>
    </row>
    <row r="3669" spans="1:4" ht="13.5">
      <c r="A3669" s="676" t="s">
        <v>28885</v>
      </c>
      <c r="B3669" s="676" t="s">
        <v>28886</v>
      </c>
      <c r="C3669" s="676" t="s">
        <v>6</v>
      </c>
      <c r="D3669" s="116" t="s">
        <v>27334</v>
      </c>
    </row>
    <row r="3670" spans="1:4" ht="13.5">
      <c r="A3670" s="676" t="s">
        <v>28887</v>
      </c>
      <c r="B3670" s="676" t="s">
        <v>28888</v>
      </c>
      <c r="C3670" s="676" t="s">
        <v>6</v>
      </c>
      <c r="D3670" s="116" t="s">
        <v>54018</v>
      </c>
    </row>
    <row r="3671" spans="1:4" ht="13.5">
      <c r="A3671" s="676" t="s">
        <v>28889</v>
      </c>
      <c r="B3671" s="676" t="s">
        <v>28890</v>
      </c>
      <c r="C3671" s="676" t="s">
        <v>6</v>
      </c>
      <c r="D3671" s="116" t="s">
        <v>57710</v>
      </c>
    </row>
    <row r="3672" spans="1:4" ht="13.5">
      <c r="A3672" s="676" t="s">
        <v>28891</v>
      </c>
      <c r="B3672" s="676" t="s">
        <v>28892</v>
      </c>
      <c r="C3672" s="676" t="s">
        <v>6</v>
      </c>
      <c r="D3672" s="116" t="s">
        <v>68876</v>
      </c>
    </row>
    <row r="3673" spans="1:4" ht="13.5">
      <c r="A3673" s="676" t="s">
        <v>28893</v>
      </c>
      <c r="B3673" s="676" t="s">
        <v>28894</v>
      </c>
      <c r="C3673" s="676" t="s">
        <v>6</v>
      </c>
      <c r="D3673" s="116" t="s">
        <v>65452</v>
      </c>
    </row>
    <row r="3674" spans="1:4" ht="13.5">
      <c r="A3674" s="676" t="s">
        <v>28895</v>
      </c>
      <c r="B3674" s="676" t="s">
        <v>28896</v>
      </c>
      <c r="C3674" s="676" t="s">
        <v>6</v>
      </c>
      <c r="D3674" s="116" t="s">
        <v>68877</v>
      </c>
    </row>
    <row r="3675" spans="1:4" ht="13.5">
      <c r="A3675" s="676" t="s">
        <v>28897</v>
      </c>
      <c r="B3675" s="676" t="s">
        <v>28898</v>
      </c>
      <c r="C3675" s="676" t="s">
        <v>6</v>
      </c>
      <c r="D3675" s="116" t="s">
        <v>33271</v>
      </c>
    </row>
    <row r="3676" spans="1:4" ht="13.5">
      <c r="A3676" s="676" t="s">
        <v>28899</v>
      </c>
      <c r="B3676" s="676" t="s">
        <v>28900</v>
      </c>
      <c r="C3676" s="676" t="s">
        <v>6</v>
      </c>
      <c r="D3676" s="116" t="s">
        <v>54684</v>
      </c>
    </row>
    <row r="3677" spans="1:4" ht="13.5">
      <c r="A3677" s="676" t="s">
        <v>28901</v>
      </c>
      <c r="B3677" s="676" t="s">
        <v>28902</v>
      </c>
      <c r="C3677" s="676" t="s">
        <v>6</v>
      </c>
      <c r="D3677" s="116" t="s">
        <v>54684</v>
      </c>
    </row>
    <row r="3678" spans="1:4" ht="13.5">
      <c r="A3678" s="676" t="s">
        <v>28903</v>
      </c>
      <c r="B3678" s="676" t="s">
        <v>28904</v>
      </c>
      <c r="C3678" s="676" t="s">
        <v>6</v>
      </c>
      <c r="D3678" s="116" t="s">
        <v>55469</v>
      </c>
    </row>
    <row r="3679" spans="1:4" ht="13.5">
      <c r="A3679" s="676" t="s">
        <v>28906</v>
      </c>
      <c r="B3679" s="676" t="s">
        <v>28907</v>
      </c>
      <c r="C3679" s="676" t="s">
        <v>6</v>
      </c>
      <c r="D3679" s="116" t="s">
        <v>68878</v>
      </c>
    </row>
    <row r="3680" spans="1:4" ht="13.5">
      <c r="A3680" s="676" t="s">
        <v>28908</v>
      </c>
      <c r="B3680" s="676" t="s">
        <v>28909</v>
      </c>
      <c r="C3680" s="676" t="s">
        <v>58</v>
      </c>
      <c r="D3680" s="116" t="s">
        <v>68879</v>
      </c>
    </row>
    <row r="3681" spans="1:4" ht="13.5">
      <c r="A3681" s="676" t="s">
        <v>28910</v>
      </c>
      <c r="B3681" s="676" t="s">
        <v>28911</v>
      </c>
      <c r="C3681" s="676" t="s">
        <v>6</v>
      </c>
      <c r="D3681" s="116" t="s">
        <v>68880</v>
      </c>
    </row>
    <row r="3682" spans="1:4" ht="13.5">
      <c r="A3682" s="676" t="s">
        <v>28912</v>
      </c>
      <c r="B3682" s="676" t="s">
        <v>28913</v>
      </c>
      <c r="C3682" s="676" t="s">
        <v>6</v>
      </c>
      <c r="D3682" s="116" t="s">
        <v>55469</v>
      </c>
    </row>
    <row r="3683" spans="1:4" ht="13.5">
      <c r="A3683" s="676" t="s">
        <v>28914</v>
      </c>
      <c r="B3683" s="676" t="s">
        <v>28915</v>
      </c>
      <c r="C3683" s="676" t="s">
        <v>6</v>
      </c>
      <c r="D3683" s="116" t="s">
        <v>54656</v>
      </c>
    </row>
    <row r="3684" spans="1:4" ht="13.5">
      <c r="A3684" s="676" t="s">
        <v>28916</v>
      </c>
      <c r="B3684" s="676" t="s">
        <v>28917</v>
      </c>
      <c r="C3684" s="676" t="s">
        <v>6</v>
      </c>
      <c r="D3684" s="116" t="s">
        <v>33694</v>
      </c>
    </row>
    <row r="3685" spans="1:4" ht="13.5">
      <c r="A3685" s="676" t="s">
        <v>28918</v>
      </c>
      <c r="B3685" s="676" t="s">
        <v>28919</v>
      </c>
      <c r="C3685" s="676" t="s">
        <v>6</v>
      </c>
      <c r="D3685" s="116" t="s">
        <v>53815</v>
      </c>
    </row>
    <row r="3686" spans="1:4" ht="13.5">
      <c r="A3686" s="676" t="s">
        <v>28920</v>
      </c>
      <c r="B3686" s="676" t="s">
        <v>28921</v>
      </c>
      <c r="C3686" s="676" t="s">
        <v>6</v>
      </c>
      <c r="D3686" s="116" t="s">
        <v>54656</v>
      </c>
    </row>
    <row r="3687" spans="1:4" ht="13.5">
      <c r="A3687" s="676" t="s">
        <v>28922</v>
      </c>
      <c r="B3687" s="676" t="s">
        <v>28923</v>
      </c>
      <c r="C3687" s="676" t="s">
        <v>6</v>
      </c>
      <c r="D3687" s="116" t="s">
        <v>68881</v>
      </c>
    </row>
    <row r="3688" spans="1:4" ht="13.5">
      <c r="A3688" s="676" t="s">
        <v>28924</v>
      </c>
      <c r="B3688" s="676" t="s">
        <v>28925</v>
      </c>
      <c r="C3688" s="676" t="s">
        <v>6</v>
      </c>
      <c r="D3688" s="116" t="s">
        <v>33016</v>
      </c>
    </row>
    <row r="3689" spans="1:4" ht="13.5">
      <c r="A3689" s="676" t="s">
        <v>28926</v>
      </c>
      <c r="B3689" s="676" t="s">
        <v>28927</v>
      </c>
      <c r="C3689" s="676" t="s">
        <v>6</v>
      </c>
      <c r="D3689" s="116" t="s">
        <v>67528</v>
      </c>
    </row>
    <row r="3690" spans="1:4" ht="13.5">
      <c r="A3690" s="676" t="s">
        <v>28928</v>
      </c>
      <c r="B3690" s="676" t="s">
        <v>28929</v>
      </c>
      <c r="C3690" s="676" t="s">
        <v>6</v>
      </c>
      <c r="D3690" s="116" t="s">
        <v>33602</v>
      </c>
    </row>
    <row r="3691" spans="1:4" ht="13.5">
      <c r="A3691" s="676" t="s">
        <v>28930</v>
      </c>
      <c r="B3691" s="676" t="s">
        <v>28931</v>
      </c>
      <c r="C3691" s="676" t="s">
        <v>6</v>
      </c>
      <c r="D3691" s="116" t="s">
        <v>68882</v>
      </c>
    </row>
    <row r="3692" spans="1:4" ht="13.5">
      <c r="A3692" s="676" t="s">
        <v>28933</v>
      </c>
      <c r="B3692" s="676" t="s">
        <v>28934</v>
      </c>
      <c r="C3692" s="676" t="s">
        <v>6</v>
      </c>
      <c r="D3692" s="116" t="s">
        <v>68883</v>
      </c>
    </row>
    <row r="3693" spans="1:4" ht="13.5">
      <c r="A3693" s="676" t="s">
        <v>28935</v>
      </c>
      <c r="B3693" s="676" t="s">
        <v>28936</v>
      </c>
      <c r="C3693" s="676" t="s">
        <v>6</v>
      </c>
      <c r="D3693" s="116" t="s">
        <v>68881</v>
      </c>
    </row>
    <row r="3694" spans="1:4" ht="13.5">
      <c r="A3694" s="676" t="s">
        <v>28937</v>
      </c>
      <c r="B3694" s="676" t="s">
        <v>28938</v>
      </c>
      <c r="C3694" s="676" t="s">
        <v>6</v>
      </c>
      <c r="D3694" s="116" t="s">
        <v>68884</v>
      </c>
    </row>
    <row r="3695" spans="1:4" ht="13.5">
      <c r="A3695" s="676" t="s">
        <v>28939</v>
      </c>
      <c r="B3695" s="676" t="s">
        <v>28940</v>
      </c>
      <c r="C3695" s="676" t="s">
        <v>6</v>
      </c>
      <c r="D3695" s="116" t="s">
        <v>68885</v>
      </c>
    </row>
    <row r="3696" spans="1:4" ht="13.5">
      <c r="A3696" s="676" t="s">
        <v>28941</v>
      </c>
      <c r="B3696" s="676" t="s">
        <v>28942</v>
      </c>
      <c r="C3696" s="676" t="s">
        <v>6</v>
      </c>
      <c r="D3696" s="116" t="s">
        <v>68886</v>
      </c>
    </row>
    <row r="3697" spans="1:4" ht="13.5">
      <c r="A3697" s="676" t="s">
        <v>28943</v>
      </c>
      <c r="B3697" s="676" t="s">
        <v>28944</v>
      </c>
      <c r="C3697" s="676" t="s">
        <v>6</v>
      </c>
      <c r="D3697" s="116" t="s">
        <v>68887</v>
      </c>
    </row>
    <row r="3698" spans="1:4" ht="13.5">
      <c r="A3698" s="676" t="s">
        <v>28945</v>
      </c>
      <c r="B3698" s="676" t="s">
        <v>28946</v>
      </c>
      <c r="C3698" s="676" t="s">
        <v>6</v>
      </c>
      <c r="D3698" s="116" t="s">
        <v>68888</v>
      </c>
    </row>
    <row r="3699" spans="1:4" ht="13.5">
      <c r="A3699" s="676" t="s">
        <v>28947</v>
      </c>
      <c r="B3699" s="676" t="s">
        <v>28948</v>
      </c>
      <c r="C3699" s="676" t="s">
        <v>6</v>
      </c>
      <c r="D3699" s="116" t="s">
        <v>68889</v>
      </c>
    </row>
    <row r="3700" spans="1:4" ht="13.5">
      <c r="A3700" s="676" t="s">
        <v>28949</v>
      </c>
      <c r="B3700" s="676" t="s">
        <v>28950</v>
      </c>
      <c r="C3700" s="676" t="s">
        <v>6</v>
      </c>
      <c r="D3700" s="116" t="s">
        <v>57974</v>
      </c>
    </row>
    <row r="3701" spans="1:4" ht="13.5">
      <c r="A3701" s="676" t="s">
        <v>28951</v>
      </c>
      <c r="B3701" s="676" t="s">
        <v>28952</v>
      </c>
      <c r="C3701" s="676" t="s">
        <v>6</v>
      </c>
      <c r="D3701" s="116" t="s">
        <v>53774</v>
      </c>
    </row>
    <row r="3702" spans="1:4" ht="13.5">
      <c r="A3702" s="676" t="s">
        <v>28953</v>
      </c>
      <c r="B3702" s="676" t="s">
        <v>28954</v>
      </c>
      <c r="C3702" s="676" t="s">
        <v>6</v>
      </c>
      <c r="D3702" s="116" t="s">
        <v>54822</v>
      </c>
    </row>
    <row r="3703" spans="1:4" ht="13.5">
      <c r="A3703" s="676" t="s">
        <v>28955</v>
      </c>
      <c r="B3703" s="676" t="s">
        <v>28956</v>
      </c>
      <c r="C3703" s="676" t="s">
        <v>6</v>
      </c>
      <c r="D3703" s="116" t="s">
        <v>68890</v>
      </c>
    </row>
    <row r="3704" spans="1:4" ht="13.5">
      <c r="A3704" s="676" t="s">
        <v>28957</v>
      </c>
      <c r="B3704" s="676" t="s">
        <v>28958</v>
      </c>
      <c r="C3704" s="676" t="s">
        <v>6</v>
      </c>
      <c r="D3704" s="116" t="s">
        <v>33324</v>
      </c>
    </row>
    <row r="3705" spans="1:4" ht="13.5">
      <c r="A3705" s="676" t="s">
        <v>28959</v>
      </c>
      <c r="B3705" s="676" t="s">
        <v>28960</v>
      </c>
      <c r="C3705" s="676" t="s">
        <v>6</v>
      </c>
      <c r="D3705" s="116" t="s">
        <v>33302</v>
      </c>
    </row>
    <row r="3706" spans="1:4" ht="13.5">
      <c r="A3706" s="676" t="s">
        <v>28961</v>
      </c>
      <c r="B3706" s="676" t="s">
        <v>28962</v>
      </c>
      <c r="C3706" s="676" t="s">
        <v>6</v>
      </c>
      <c r="D3706" s="116" t="s">
        <v>68891</v>
      </c>
    </row>
    <row r="3707" spans="1:4" ht="13.5">
      <c r="A3707" s="676" t="s">
        <v>28963</v>
      </c>
      <c r="B3707" s="676" t="s">
        <v>28964</v>
      </c>
      <c r="C3707" s="676" t="s">
        <v>6</v>
      </c>
      <c r="D3707" s="116" t="s">
        <v>33008</v>
      </c>
    </row>
    <row r="3708" spans="1:4" ht="13.5">
      <c r="A3708" s="676" t="s">
        <v>28965</v>
      </c>
      <c r="B3708" s="676" t="s">
        <v>28966</v>
      </c>
      <c r="C3708" s="676" t="s">
        <v>6</v>
      </c>
      <c r="D3708" s="116" t="s">
        <v>67529</v>
      </c>
    </row>
    <row r="3709" spans="1:4" ht="13.5">
      <c r="A3709" s="676" t="s">
        <v>28967</v>
      </c>
      <c r="B3709" s="676" t="s">
        <v>28968</v>
      </c>
      <c r="C3709" s="676" t="s">
        <v>6</v>
      </c>
      <c r="D3709" s="116" t="s">
        <v>59537</v>
      </c>
    </row>
    <row r="3710" spans="1:4" ht="13.5">
      <c r="A3710" s="676" t="s">
        <v>28969</v>
      </c>
      <c r="B3710" s="676" t="s">
        <v>28970</v>
      </c>
      <c r="C3710" s="676" t="s">
        <v>6</v>
      </c>
      <c r="D3710" s="116" t="s">
        <v>58081</v>
      </c>
    </row>
    <row r="3711" spans="1:4" ht="13.5">
      <c r="A3711" s="676" t="s">
        <v>28971</v>
      </c>
      <c r="B3711" s="676" t="s">
        <v>28972</v>
      </c>
      <c r="C3711" s="676" t="s">
        <v>6</v>
      </c>
      <c r="D3711" s="116" t="s">
        <v>68310</v>
      </c>
    </row>
    <row r="3712" spans="1:4" ht="13.5">
      <c r="A3712" s="676" t="s">
        <v>28973</v>
      </c>
      <c r="B3712" s="676" t="s">
        <v>28974</v>
      </c>
      <c r="C3712" s="676" t="s">
        <v>6</v>
      </c>
      <c r="D3712" s="116" t="s">
        <v>67082</v>
      </c>
    </row>
    <row r="3713" spans="1:4" ht="13.5">
      <c r="A3713" s="676" t="s">
        <v>28975</v>
      </c>
      <c r="B3713" s="676" t="s">
        <v>28976</v>
      </c>
      <c r="C3713" s="676" t="s">
        <v>6</v>
      </c>
      <c r="D3713" s="116" t="s">
        <v>53779</v>
      </c>
    </row>
    <row r="3714" spans="1:4" ht="13.5">
      <c r="A3714" s="676" t="s">
        <v>28977</v>
      </c>
      <c r="B3714" s="676" t="s">
        <v>28978</v>
      </c>
      <c r="C3714" s="676" t="s">
        <v>6</v>
      </c>
      <c r="D3714" s="116" t="s">
        <v>61165</v>
      </c>
    </row>
    <row r="3715" spans="1:4" ht="13.5">
      <c r="A3715" s="676" t="s">
        <v>28979</v>
      </c>
      <c r="B3715" s="676" t="s">
        <v>28980</v>
      </c>
      <c r="C3715" s="676" t="s">
        <v>6</v>
      </c>
      <c r="D3715" s="116" t="s">
        <v>68892</v>
      </c>
    </row>
    <row r="3716" spans="1:4" ht="13.5">
      <c r="A3716" s="676" t="s">
        <v>28981</v>
      </c>
      <c r="B3716" s="676" t="s">
        <v>28982</v>
      </c>
      <c r="C3716" s="676" t="s">
        <v>6</v>
      </c>
      <c r="D3716" s="116" t="s">
        <v>25606</v>
      </c>
    </row>
    <row r="3717" spans="1:4" ht="13.5">
      <c r="A3717" s="676" t="s">
        <v>28983</v>
      </c>
      <c r="B3717" s="676" t="s">
        <v>28984</v>
      </c>
      <c r="C3717" s="676" t="s">
        <v>6</v>
      </c>
      <c r="D3717" s="116" t="s">
        <v>54652</v>
      </c>
    </row>
    <row r="3718" spans="1:4" ht="13.5">
      <c r="A3718" s="676" t="s">
        <v>28985</v>
      </c>
      <c r="B3718" s="676" t="s">
        <v>28986</v>
      </c>
      <c r="C3718" s="676" t="s">
        <v>6</v>
      </c>
      <c r="D3718" s="116" t="s">
        <v>32961</v>
      </c>
    </row>
    <row r="3719" spans="1:4" ht="13.5">
      <c r="A3719" s="676" t="s">
        <v>28987</v>
      </c>
      <c r="B3719" s="676" t="s">
        <v>28988</v>
      </c>
      <c r="C3719" s="676" t="s">
        <v>6</v>
      </c>
      <c r="D3719" s="116" t="s">
        <v>58292</v>
      </c>
    </row>
    <row r="3720" spans="1:4" ht="13.5">
      <c r="A3720" s="676" t="s">
        <v>28989</v>
      </c>
      <c r="B3720" s="676" t="s">
        <v>28990</v>
      </c>
      <c r="C3720" s="676" t="s">
        <v>6</v>
      </c>
      <c r="D3720" s="116" t="s">
        <v>27196</v>
      </c>
    </row>
    <row r="3721" spans="1:4" ht="13.5">
      <c r="A3721" s="676" t="s">
        <v>28991</v>
      </c>
      <c r="B3721" s="676" t="s">
        <v>28992</v>
      </c>
      <c r="C3721" s="676" t="s">
        <v>6</v>
      </c>
      <c r="D3721" s="116" t="s">
        <v>68893</v>
      </c>
    </row>
    <row r="3722" spans="1:4" ht="13.5">
      <c r="A3722" s="676" t="s">
        <v>28993</v>
      </c>
      <c r="B3722" s="676" t="s">
        <v>28994</v>
      </c>
      <c r="C3722" s="676" t="s">
        <v>6</v>
      </c>
      <c r="D3722" s="116" t="s">
        <v>68894</v>
      </c>
    </row>
    <row r="3723" spans="1:4" ht="13.5">
      <c r="A3723" s="676" t="s">
        <v>28995</v>
      </c>
      <c r="B3723" s="676" t="s">
        <v>28996</v>
      </c>
      <c r="C3723" s="676" t="s">
        <v>6</v>
      </c>
      <c r="D3723" s="116" t="s">
        <v>58257</v>
      </c>
    </row>
    <row r="3724" spans="1:4" ht="13.5">
      <c r="A3724" s="676" t="s">
        <v>28997</v>
      </c>
      <c r="B3724" s="676" t="s">
        <v>28998</v>
      </c>
      <c r="C3724" s="676" t="s">
        <v>6</v>
      </c>
      <c r="D3724" s="116" t="s">
        <v>59537</v>
      </c>
    </row>
    <row r="3725" spans="1:4" ht="13.5">
      <c r="A3725" s="676" t="s">
        <v>29000</v>
      </c>
      <c r="B3725" s="676" t="s">
        <v>29001</v>
      </c>
      <c r="C3725" s="676" t="s">
        <v>6</v>
      </c>
      <c r="D3725" s="116" t="s">
        <v>33571</v>
      </c>
    </row>
    <row r="3726" spans="1:4" ht="13.5">
      <c r="A3726" s="676" t="s">
        <v>29002</v>
      </c>
      <c r="B3726" s="676" t="s">
        <v>29003</v>
      </c>
      <c r="C3726" s="676" t="s">
        <v>6</v>
      </c>
      <c r="D3726" s="116" t="s">
        <v>58415</v>
      </c>
    </row>
    <row r="3727" spans="1:4" ht="13.5">
      <c r="A3727" s="676" t="s">
        <v>29004</v>
      </c>
      <c r="B3727" s="676" t="s">
        <v>29005</v>
      </c>
      <c r="C3727" s="676" t="s">
        <v>6</v>
      </c>
      <c r="D3727" s="116" t="s">
        <v>64431</v>
      </c>
    </row>
    <row r="3728" spans="1:4" ht="13.5">
      <c r="A3728" s="676" t="s">
        <v>29006</v>
      </c>
      <c r="B3728" s="676" t="s">
        <v>29007</v>
      </c>
      <c r="C3728" s="676" t="s">
        <v>6</v>
      </c>
      <c r="D3728" s="116" t="s">
        <v>61947</v>
      </c>
    </row>
    <row r="3729" spans="1:4" ht="13.5">
      <c r="A3729" s="676" t="s">
        <v>29009</v>
      </c>
      <c r="B3729" s="676" t="s">
        <v>29010</v>
      </c>
      <c r="C3729" s="676" t="s">
        <v>6</v>
      </c>
      <c r="D3729" s="116" t="s">
        <v>68895</v>
      </c>
    </row>
    <row r="3730" spans="1:4" ht="13.5">
      <c r="A3730" s="676" t="s">
        <v>29011</v>
      </c>
      <c r="B3730" s="676" t="s">
        <v>29012</v>
      </c>
      <c r="C3730" s="676" t="s">
        <v>6</v>
      </c>
      <c r="D3730" s="116" t="s">
        <v>67538</v>
      </c>
    </row>
    <row r="3731" spans="1:4" ht="13.5">
      <c r="A3731" s="676" t="s">
        <v>29013</v>
      </c>
      <c r="B3731" s="676" t="s">
        <v>29014</v>
      </c>
      <c r="C3731" s="676" t="s">
        <v>6</v>
      </c>
      <c r="D3731" s="116" t="s">
        <v>55053</v>
      </c>
    </row>
    <row r="3732" spans="1:4" ht="13.5">
      <c r="A3732" s="676" t="s">
        <v>29015</v>
      </c>
      <c r="B3732" s="676" t="s">
        <v>29016</v>
      </c>
      <c r="C3732" s="676" t="s">
        <v>6</v>
      </c>
      <c r="D3732" s="116" t="s">
        <v>68843</v>
      </c>
    </row>
    <row r="3733" spans="1:4" ht="13.5">
      <c r="A3733" s="676" t="s">
        <v>29017</v>
      </c>
      <c r="B3733" s="676" t="s">
        <v>29018</v>
      </c>
      <c r="C3733" s="676" t="s">
        <v>6</v>
      </c>
      <c r="D3733" s="116" t="s">
        <v>60939</v>
      </c>
    </row>
    <row r="3734" spans="1:4" ht="13.5">
      <c r="A3734" s="676" t="s">
        <v>29019</v>
      </c>
      <c r="B3734" s="676" t="s">
        <v>29020</v>
      </c>
      <c r="C3734" s="676" t="s">
        <v>6</v>
      </c>
      <c r="D3734" s="116" t="s">
        <v>68896</v>
      </c>
    </row>
    <row r="3735" spans="1:4" ht="13.5">
      <c r="A3735" s="676" t="s">
        <v>29021</v>
      </c>
      <c r="B3735" s="676" t="s">
        <v>29022</v>
      </c>
      <c r="C3735" s="676" t="s">
        <v>6</v>
      </c>
      <c r="D3735" s="116" t="s">
        <v>54184</v>
      </c>
    </row>
    <row r="3736" spans="1:4" ht="13.5">
      <c r="A3736" s="676" t="s">
        <v>29023</v>
      </c>
      <c r="B3736" s="676" t="s">
        <v>29024</v>
      </c>
      <c r="C3736" s="676" t="s">
        <v>6</v>
      </c>
      <c r="D3736" s="116" t="s">
        <v>68897</v>
      </c>
    </row>
    <row r="3737" spans="1:4" ht="13.5">
      <c r="A3737" s="676" t="s">
        <v>29025</v>
      </c>
      <c r="B3737" s="676" t="s">
        <v>29026</v>
      </c>
      <c r="C3737" s="676" t="s">
        <v>6</v>
      </c>
      <c r="D3737" s="116" t="s">
        <v>68898</v>
      </c>
    </row>
    <row r="3738" spans="1:4" ht="13.5">
      <c r="A3738" s="676" t="s">
        <v>29027</v>
      </c>
      <c r="B3738" s="676" t="s">
        <v>29028</v>
      </c>
      <c r="C3738" s="676" t="s">
        <v>6</v>
      </c>
      <c r="D3738" s="116" t="s">
        <v>55452</v>
      </c>
    </row>
    <row r="3739" spans="1:4" ht="13.5">
      <c r="A3739" s="676" t="s">
        <v>29030</v>
      </c>
      <c r="B3739" s="676" t="s">
        <v>29031</v>
      </c>
      <c r="C3739" s="676" t="s">
        <v>6</v>
      </c>
      <c r="D3739" s="116" t="s">
        <v>64056</v>
      </c>
    </row>
    <row r="3740" spans="1:4" ht="13.5">
      <c r="A3740" s="676" t="s">
        <v>29032</v>
      </c>
      <c r="B3740" s="676" t="s">
        <v>29033</v>
      </c>
      <c r="C3740" s="676" t="s">
        <v>6</v>
      </c>
      <c r="D3740" s="116" t="s">
        <v>68899</v>
      </c>
    </row>
    <row r="3741" spans="1:4" ht="13.5">
      <c r="A3741" s="676" t="s">
        <v>29034</v>
      </c>
      <c r="B3741" s="676" t="s">
        <v>29035</v>
      </c>
      <c r="C3741" s="676" t="s">
        <v>6</v>
      </c>
      <c r="D3741" s="116" t="s">
        <v>68900</v>
      </c>
    </row>
    <row r="3742" spans="1:4" ht="13.5">
      <c r="A3742" s="676" t="s">
        <v>29036</v>
      </c>
      <c r="B3742" s="676" t="s">
        <v>29037</v>
      </c>
      <c r="C3742" s="676" t="s">
        <v>6</v>
      </c>
      <c r="D3742" s="116" t="s">
        <v>68901</v>
      </c>
    </row>
    <row r="3743" spans="1:4" ht="13.5">
      <c r="A3743" s="676" t="s">
        <v>29038</v>
      </c>
      <c r="B3743" s="676" t="s">
        <v>29039</v>
      </c>
      <c r="C3743" s="676" t="s">
        <v>6</v>
      </c>
      <c r="D3743" s="116" t="s">
        <v>68902</v>
      </c>
    </row>
    <row r="3744" spans="1:4" ht="13.5">
      <c r="A3744" s="676" t="s">
        <v>29040</v>
      </c>
      <c r="B3744" s="676" t="s">
        <v>29041</v>
      </c>
      <c r="C3744" s="676" t="s">
        <v>6</v>
      </c>
      <c r="D3744" s="116" t="s">
        <v>68903</v>
      </c>
    </row>
    <row r="3745" spans="1:4" ht="13.5">
      <c r="A3745" s="676" t="s">
        <v>29042</v>
      </c>
      <c r="B3745" s="676" t="s">
        <v>29043</v>
      </c>
      <c r="C3745" s="676" t="s">
        <v>6</v>
      </c>
      <c r="D3745" s="116" t="s">
        <v>54736</v>
      </c>
    </row>
    <row r="3746" spans="1:4" ht="13.5">
      <c r="A3746" s="676" t="s">
        <v>29044</v>
      </c>
      <c r="B3746" s="676" t="s">
        <v>29045</v>
      </c>
      <c r="C3746" s="676" t="s">
        <v>6</v>
      </c>
      <c r="D3746" s="116" t="s">
        <v>54830</v>
      </c>
    </row>
    <row r="3747" spans="1:4" ht="13.5">
      <c r="A3747" s="676" t="s">
        <v>29046</v>
      </c>
      <c r="B3747" s="676" t="s">
        <v>29047</v>
      </c>
      <c r="C3747" s="676" t="s">
        <v>6</v>
      </c>
      <c r="D3747" s="116" t="s">
        <v>68904</v>
      </c>
    </row>
    <row r="3748" spans="1:4" ht="13.5">
      <c r="A3748" s="676" t="s">
        <v>29048</v>
      </c>
      <c r="B3748" s="676" t="s">
        <v>29049</v>
      </c>
      <c r="C3748" s="676" t="s">
        <v>6</v>
      </c>
      <c r="D3748" s="116" t="s">
        <v>68905</v>
      </c>
    </row>
    <row r="3749" spans="1:4" ht="13.5">
      <c r="A3749" s="676" t="s">
        <v>29050</v>
      </c>
      <c r="B3749" s="676" t="s">
        <v>29051</v>
      </c>
      <c r="C3749" s="676" t="s">
        <v>6</v>
      </c>
      <c r="D3749" s="116" t="s">
        <v>68906</v>
      </c>
    </row>
    <row r="3750" spans="1:4" ht="13.5">
      <c r="A3750" s="676" t="s">
        <v>29052</v>
      </c>
      <c r="B3750" s="676" t="s">
        <v>29053</v>
      </c>
      <c r="C3750" s="676" t="s">
        <v>6</v>
      </c>
      <c r="D3750" s="116" t="s">
        <v>67975</v>
      </c>
    </row>
    <row r="3751" spans="1:4" ht="13.5">
      <c r="A3751" s="676" t="s">
        <v>29054</v>
      </c>
      <c r="B3751" s="676" t="s">
        <v>29055</v>
      </c>
      <c r="C3751" s="676" t="s">
        <v>6</v>
      </c>
      <c r="D3751" s="116" t="s">
        <v>33508</v>
      </c>
    </row>
    <row r="3752" spans="1:4" ht="13.5">
      <c r="A3752" s="676" t="s">
        <v>29056</v>
      </c>
      <c r="B3752" s="676" t="s">
        <v>29057</v>
      </c>
      <c r="C3752" s="676" t="s">
        <v>6</v>
      </c>
      <c r="D3752" s="116" t="s">
        <v>68907</v>
      </c>
    </row>
    <row r="3753" spans="1:4" ht="13.5">
      <c r="A3753" s="676" t="s">
        <v>29058</v>
      </c>
      <c r="B3753" s="676" t="s">
        <v>29059</v>
      </c>
      <c r="C3753" s="676" t="s">
        <v>6</v>
      </c>
      <c r="D3753" s="116" t="s">
        <v>68908</v>
      </c>
    </row>
    <row r="3754" spans="1:4" ht="13.5">
      <c r="A3754" s="676" t="s">
        <v>29060</v>
      </c>
      <c r="B3754" s="676" t="s">
        <v>29061</v>
      </c>
      <c r="C3754" s="676" t="s">
        <v>6</v>
      </c>
      <c r="D3754" s="116" t="s">
        <v>68909</v>
      </c>
    </row>
    <row r="3755" spans="1:4" ht="13.5">
      <c r="A3755" s="676" t="s">
        <v>29062</v>
      </c>
      <c r="B3755" s="676" t="s">
        <v>29063</v>
      </c>
      <c r="C3755" s="676" t="s">
        <v>6</v>
      </c>
      <c r="D3755" s="116" t="s">
        <v>54263</v>
      </c>
    </row>
    <row r="3756" spans="1:4" ht="13.5">
      <c r="A3756" s="676" t="s">
        <v>29064</v>
      </c>
      <c r="B3756" s="676" t="s">
        <v>29065</v>
      </c>
      <c r="C3756" s="676" t="s">
        <v>6</v>
      </c>
      <c r="D3756" s="116" t="s">
        <v>68910</v>
      </c>
    </row>
    <row r="3757" spans="1:4" ht="13.5">
      <c r="A3757" s="676" t="s">
        <v>29066</v>
      </c>
      <c r="B3757" s="676" t="s">
        <v>29067</v>
      </c>
      <c r="C3757" s="676" t="s">
        <v>6</v>
      </c>
      <c r="D3757" s="116" t="s">
        <v>57241</v>
      </c>
    </row>
    <row r="3758" spans="1:4" ht="13.5">
      <c r="A3758" s="676" t="s">
        <v>29068</v>
      </c>
      <c r="B3758" s="676" t="s">
        <v>29069</v>
      </c>
      <c r="C3758" s="676" t="s">
        <v>6</v>
      </c>
      <c r="D3758" s="116" t="s">
        <v>68911</v>
      </c>
    </row>
    <row r="3759" spans="1:4" ht="13.5">
      <c r="A3759" s="676" t="s">
        <v>29070</v>
      </c>
      <c r="B3759" s="676" t="s">
        <v>29071</v>
      </c>
      <c r="C3759" s="676" t="s">
        <v>6</v>
      </c>
      <c r="D3759" s="116" t="s">
        <v>54613</v>
      </c>
    </row>
    <row r="3760" spans="1:4" ht="13.5">
      <c r="A3760" s="676" t="s">
        <v>29072</v>
      </c>
      <c r="B3760" s="676" t="s">
        <v>29073</v>
      </c>
      <c r="C3760" s="676" t="s">
        <v>6</v>
      </c>
      <c r="D3760" s="116" t="s">
        <v>68912</v>
      </c>
    </row>
    <row r="3761" spans="1:4" ht="13.5">
      <c r="A3761" s="676" t="s">
        <v>29074</v>
      </c>
      <c r="B3761" s="676" t="s">
        <v>29075</v>
      </c>
      <c r="C3761" s="676" t="s">
        <v>6</v>
      </c>
      <c r="D3761" s="116" t="s">
        <v>68913</v>
      </c>
    </row>
    <row r="3762" spans="1:4" ht="13.5">
      <c r="A3762" s="676" t="s">
        <v>29076</v>
      </c>
      <c r="B3762" s="676" t="s">
        <v>29077</v>
      </c>
      <c r="C3762" s="676" t="s">
        <v>6</v>
      </c>
      <c r="D3762" s="116" t="s">
        <v>68914</v>
      </c>
    </row>
    <row r="3763" spans="1:4" ht="13.5">
      <c r="A3763" s="676" t="s">
        <v>29078</v>
      </c>
      <c r="B3763" s="676" t="s">
        <v>29079</v>
      </c>
      <c r="C3763" s="676" t="s">
        <v>6</v>
      </c>
      <c r="D3763" s="116" t="s">
        <v>54895</v>
      </c>
    </row>
    <row r="3764" spans="1:4" ht="13.5">
      <c r="A3764" s="676" t="s">
        <v>29080</v>
      </c>
      <c r="B3764" s="676" t="s">
        <v>29081</v>
      </c>
      <c r="C3764" s="676" t="s">
        <v>6</v>
      </c>
      <c r="D3764" s="116" t="s">
        <v>53908</v>
      </c>
    </row>
    <row r="3765" spans="1:4" ht="13.5">
      <c r="A3765" s="676" t="s">
        <v>29082</v>
      </c>
      <c r="B3765" s="676" t="s">
        <v>29083</v>
      </c>
      <c r="C3765" s="676" t="s">
        <v>6</v>
      </c>
      <c r="D3765" s="116" t="s">
        <v>64127</v>
      </c>
    </row>
    <row r="3766" spans="1:4" ht="13.5">
      <c r="A3766" s="676" t="s">
        <v>29084</v>
      </c>
      <c r="B3766" s="676" t="s">
        <v>29085</v>
      </c>
      <c r="C3766" s="676" t="s">
        <v>6</v>
      </c>
      <c r="D3766" s="116" t="s">
        <v>32915</v>
      </c>
    </row>
    <row r="3767" spans="1:4" ht="13.5">
      <c r="A3767" s="676" t="s">
        <v>29086</v>
      </c>
      <c r="B3767" s="676" t="s">
        <v>29087</v>
      </c>
      <c r="C3767" s="676" t="s">
        <v>6</v>
      </c>
      <c r="D3767" s="116" t="s">
        <v>55005</v>
      </c>
    </row>
    <row r="3768" spans="1:4" ht="13.5">
      <c r="A3768" s="676" t="s">
        <v>29088</v>
      </c>
      <c r="B3768" s="676" t="s">
        <v>29089</v>
      </c>
      <c r="C3768" s="676" t="s">
        <v>6</v>
      </c>
      <c r="D3768" s="116" t="s">
        <v>33000</v>
      </c>
    </row>
    <row r="3769" spans="1:4" ht="13.5">
      <c r="A3769" s="676" t="s">
        <v>29090</v>
      </c>
      <c r="B3769" s="676" t="s">
        <v>29091</v>
      </c>
      <c r="C3769" s="676" t="s">
        <v>6</v>
      </c>
      <c r="D3769" s="116" t="s">
        <v>63792</v>
      </c>
    </row>
    <row r="3770" spans="1:4" ht="13.5">
      <c r="A3770" s="676" t="s">
        <v>29092</v>
      </c>
      <c r="B3770" s="676" t="s">
        <v>29093</v>
      </c>
      <c r="C3770" s="676" t="s">
        <v>6</v>
      </c>
      <c r="D3770" s="116" t="s">
        <v>54543</v>
      </c>
    </row>
    <row r="3771" spans="1:4" ht="13.5">
      <c r="A3771" s="676" t="s">
        <v>29094</v>
      </c>
      <c r="B3771" s="676" t="s">
        <v>29095</v>
      </c>
      <c r="C3771" s="676" t="s">
        <v>6</v>
      </c>
      <c r="D3771" s="116" t="s">
        <v>54383</v>
      </c>
    </row>
    <row r="3772" spans="1:4" ht="13.5">
      <c r="A3772" s="676" t="s">
        <v>29096</v>
      </c>
      <c r="B3772" s="676" t="s">
        <v>29097</v>
      </c>
      <c r="C3772" s="676" t="s">
        <v>6</v>
      </c>
      <c r="D3772" s="116" t="s">
        <v>65664</v>
      </c>
    </row>
    <row r="3773" spans="1:4" ht="13.5">
      <c r="A3773" s="676" t="s">
        <v>29098</v>
      </c>
      <c r="B3773" s="676" t="s">
        <v>29099</v>
      </c>
      <c r="C3773" s="676" t="s">
        <v>6</v>
      </c>
      <c r="D3773" s="116" t="s">
        <v>58487</v>
      </c>
    </row>
    <row r="3774" spans="1:4" ht="13.5">
      <c r="A3774" s="676" t="s">
        <v>29100</v>
      </c>
      <c r="B3774" s="676" t="s">
        <v>29101</v>
      </c>
      <c r="C3774" s="676" t="s">
        <v>6</v>
      </c>
      <c r="D3774" s="116" t="s">
        <v>33275</v>
      </c>
    </row>
    <row r="3775" spans="1:4" ht="13.5">
      <c r="A3775" s="676" t="s">
        <v>29102</v>
      </c>
      <c r="B3775" s="676" t="s">
        <v>29103</v>
      </c>
      <c r="C3775" s="676" t="s">
        <v>6</v>
      </c>
      <c r="D3775" s="116" t="s">
        <v>68915</v>
      </c>
    </row>
    <row r="3776" spans="1:4" ht="13.5">
      <c r="A3776" s="676" t="s">
        <v>29104</v>
      </c>
      <c r="B3776" s="676" t="s">
        <v>29105</v>
      </c>
      <c r="C3776" s="676" t="s">
        <v>6</v>
      </c>
      <c r="D3776" s="116" t="s">
        <v>68916</v>
      </c>
    </row>
    <row r="3777" spans="1:4" ht="13.5">
      <c r="A3777" s="676" t="s">
        <v>29106</v>
      </c>
      <c r="B3777" s="676" t="s">
        <v>29107</v>
      </c>
      <c r="C3777" s="676" t="s">
        <v>6</v>
      </c>
      <c r="D3777" s="116" t="s">
        <v>68917</v>
      </c>
    </row>
    <row r="3778" spans="1:4" ht="13.5">
      <c r="A3778" s="676" t="s">
        <v>29108</v>
      </c>
      <c r="B3778" s="676" t="s">
        <v>29109</v>
      </c>
      <c r="C3778" s="676" t="s">
        <v>6</v>
      </c>
      <c r="D3778" s="116" t="s">
        <v>68918</v>
      </c>
    </row>
    <row r="3779" spans="1:4" ht="13.5">
      <c r="A3779" s="676" t="s">
        <v>29110</v>
      </c>
      <c r="B3779" s="676" t="s">
        <v>29111</v>
      </c>
      <c r="C3779" s="676" t="s">
        <v>6</v>
      </c>
      <c r="D3779" s="116" t="s">
        <v>33017</v>
      </c>
    </row>
    <row r="3780" spans="1:4" ht="13.5">
      <c r="A3780" s="676" t="s">
        <v>29112</v>
      </c>
      <c r="B3780" s="676" t="s">
        <v>29113</v>
      </c>
      <c r="C3780" s="676" t="s">
        <v>6</v>
      </c>
      <c r="D3780" s="116" t="s">
        <v>54356</v>
      </c>
    </row>
    <row r="3781" spans="1:4" ht="13.5">
      <c r="A3781" s="676" t="s">
        <v>29114</v>
      </c>
      <c r="B3781" s="676" t="s">
        <v>29115</v>
      </c>
      <c r="C3781" s="676" t="s">
        <v>6</v>
      </c>
      <c r="D3781" s="116" t="s">
        <v>62197</v>
      </c>
    </row>
    <row r="3782" spans="1:4" ht="13.5">
      <c r="A3782" s="676" t="s">
        <v>29116</v>
      </c>
      <c r="B3782" s="676" t="s">
        <v>29117</v>
      </c>
      <c r="C3782" s="676" t="s">
        <v>6</v>
      </c>
      <c r="D3782" s="116" t="s">
        <v>68919</v>
      </c>
    </row>
    <row r="3783" spans="1:4" ht="13.5">
      <c r="A3783" s="676" t="s">
        <v>29118</v>
      </c>
      <c r="B3783" s="676" t="s">
        <v>29119</v>
      </c>
      <c r="C3783" s="676" t="s">
        <v>6</v>
      </c>
      <c r="D3783" s="116" t="s">
        <v>68920</v>
      </c>
    </row>
    <row r="3784" spans="1:4" ht="13.5">
      <c r="A3784" s="676" t="s">
        <v>29120</v>
      </c>
      <c r="B3784" s="676" t="s">
        <v>29121</v>
      </c>
      <c r="C3784" s="676" t="s">
        <v>6</v>
      </c>
      <c r="D3784" s="116" t="s">
        <v>68921</v>
      </c>
    </row>
    <row r="3785" spans="1:4" ht="13.5">
      <c r="A3785" s="676" t="s">
        <v>29122</v>
      </c>
      <c r="B3785" s="676" t="s">
        <v>29123</v>
      </c>
      <c r="C3785" s="676" t="s">
        <v>6</v>
      </c>
      <c r="D3785" s="116" t="s">
        <v>54761</v>
      </c>
    </row>
    <row r="3786" spans="1:4" ht="13.5">
      <c r="A3786" s="676" t="s">
        <v>29124</v>
      </c>
      <c r="B3786" s="676" t="s">
        <v>29125</v>
      </c>
      <c r="C3786" s="676" t="s">
        <v>6</v>
      </c>
      <c r="D3786" s="116" t="s">
        <v>53821</v>
      </c>
    </row>
    <row r="3787" spans="1:4" ht="13.5">
      <c r="A3787" s="676" t="s">
        <v>29127</v>
      </c>
      <c r="B3787" s="676" t="s">
        <v>29128</v>
      </c>
      <c r="C3787" s="676" t="s">
        <v>6</v>
      </c>
      <c r="D3787" s="116" t="s">
        <v>54909</v>
      </c>
    </row>
    <row r="3788" spans="1:4" ht="13.5">
      <c r="A3788" s="676" t="s">
        <v>29129</v>
      </c>
      <c r="B3788" s="676" t="s">
        <v>29130</v>
      </c>
      <c r="C3788" s="676" t="s">
        <v>6</v>
      </c>
      <c r="D3788" s="116" t="s">
        <v>68922</v>
      </c>
    </row>
    <row r="3789" spans="1:4" ht="13.5">
      <c r="A3789" s="676" t="s">
        <v>29131</v>
      </c>
      <c r="B3789" s="676" t="s">
        <v>29132</v>
      </c>
      <c r="C3789" s="676" t="s">
        <v>6</v>
      </c>
      <c r="D3789" s="116" t="s">
        <v>68923</v>
      </c>
    </row>
    <row r="3790" spans="1:4" ht="13.5">
      <c r="A3790" s="676" t="s">
        <v>29133</v>
      </c>
      <c r="B3790" s="676" t="s">
        <v>29134</v>
      </c>
      <c r="C3790" s="676" t="s">
        <v>6</v>
      </c>
      <c r="D3790" s="116" t="s">
        <v>68924</v>
      </c>
    </row>
    <row r="3791" spans="1:4" ht="13.5">
      <c r="A3791" s="676" t="s">
        <v>29135</v>
      </c>
      <c r="B3791" s="676" t="s">
        <v>29136</v>
      </c>
      <c r="C3791" s="676" t="s">
        <v>6</v>
      </c>
      <c r="D3791" s="116" t="s">
        <v>62079</v>
      </c>
    </row>
    <row r="3792" spans="1:4" ht="13.5">
      <c r="A3792" s="676" t="s">
        <v>29137</v>
      </c>
      <c r="B3792" s="676" t="s">
        <v>29138</v>
      </c>
      <c r="C3792" s="676" t="s">
        <v>6</v>
      </c>
      <c r="D3792" s="116" t="s">
        <v>62408</v>
      </c>
    </row>
    <row r="3793" spans="1:4" ht="13.5">
      <c r="A3793" s="676" t="s">
        <v>29139</v>
      </c>
      <c r="B3793" s="676" t="s">
        <v>29140</v>
      </c>
      <c r="C3793" s="676" t="s">
        <v>6</v>
      </c>
      <c r="D3793" s="116" t="s">
        <v>68925</v>
      </c>
    </row>
    <row r="3794" spans="1:4" ht="13.5">
      <c r="A3794" s="676" t="s">
        <v>29141</v>
      </c>
      <c r="B3794" s="676" t="s">
        <v>29142</v>
      </c>
      <c r="C3794" s="676" t="s">
        <v>6</v>
      </c>
      <c r="D3794" s="116" t="s">
        <v>54982</v>
      </c>
    </row>
    <row r="3795" spans="1:4" ht="13.5">
      <c r="A3795" s="676" t="s">
        <v>29143</v>
      </c>
      <c r="B3795" s="676" t="s">
        <v>29144</v>
      </c>
      <c r="C3795" s="676" t="s">
        <v>6</v>
      </c>
      <c r="D3795" s="116" t="s">
        <v>65740</v>
      </c>
    </row>
    <row r="3796" spans="1:4" ht="13.5">
      <c r="A3796" s="676" t="s">
        <v>29145</v>
      </c>
      <c r="B3796" s="676" t="s">
        <v>29146</v>
      </c>
      <c r="C3796" s="676" t="s">
        <v>6</v>
      </c>
      <c r="D3796" s="116" t="s">
        <v>55450</v>
      </c>
    </row>
    <row r="3797" spans="1:4" ht="13.5">
      <c r="A3797" s="676" t="s">
        <v>29147</v>
      </c>
      <c r="B3797" s="676" t="s">
        <v>29148</v>
      </c>
      <c r="C3797" s="676" t="s">
        <v>6</v>
      </c>
      <c r="D3797" s="116" t="s">
        <v>33791</v>
      </c>
    </row>
    <row r="3798" spans="1:4" ht="13.5">
      <c r="A3798" s="676" t="s">
        <v>29149</v>
      </c>
      <c r="B3798" s="676" t="s">
        <v>29150</v>
      </c>
      <c r="C3798" s="676" t="s">
        <v>6</v>
      </c>
      <c r="D3798" s="116" t="s">
        <v>68926</v>
      </c>
    </row>
    <row r="3799" spans="1:4" ht="13.5">
      <c r="A3799" s="676" t="s">
        <v>29151</v>
      </c>
      <c r="B3799" s="676" t="s">
        <v>29152</v>
      </c>
      <c r="C3799" s="676" t="s">
        <v>6</v>
      </c>
      <c r="D3799" s="116" t="s">
        <v>68927</v>
      </c>
    </row>
    <row r="3800" spans="1:4" ht="13.5">
      <c r="A3800" s="676" t="s">
        <v>29153</v>
      </c>
      <c r="B3800" s="676" t="s">
        <v>29154</v>
      </c>
      <c r="C3800" s="676" t="s">
        <v>6</v>
      </c>
      <c r="D3800" s="116" t="s">
        <v>54674</v>
      </c>
    </row>
    <row r="3801" spans="1:4" ht="13.5">
      <c r="A3801" s="676" t="s">
        <v>29156</v>
      </c>
      <c r="B3801" s="676" t="s">
        <v>29157</v>
      </c>
      <c r="C3801" s="676" t="s">
        <v>6</v>
      </c>
      <c r="D3801" s="116" t="s">
        <v>68928</v>
      </c>
    </row>
    <row r="3802" spans="1:4" ht="13.5">
      <c r="A3802" s="676" t="s">
        <v>29158</v>
      </c>
      <c r="B3802" s="676" t="s">
        <v>29159</v>
      </c>
      <c r="C3802" s="676" t="s">
        <v>6</v>
      </c>
      <c r="D3802" s="116" t="s">
        <v>55044</v>
      </c>
    </row>
    <row r="3803" spans="1:4" ht="13.5">
      <c r="A3803" s="676" t="s">
        <v>29160</v>
      </c>
      <c r="B3803" s="676" t="s">
        <v>29161</v>
      </c>
      <c r="C3803" s="676" t="s">
        <v>6</v>
      </c>
      <c r="D3803" s="116" t="s">
        <v>54563</v>
      </c>
    </row>
    <row r="3804" spans="1:4" ht="13.5">
      <c r="A3804" s="676" t="s">
        <v>29162</v>
      </c>
      <c r="B3804" s="676" t="s">
        <v>29163</v>
      </c>
      <c r="C3804" s="676" t="s">
        <v>6</v>
      </c>
      <c r="D3804" s="116" t="s">
        <v>24752</v>
      </c>
    </row>
    <row r="3805" spans="1:4" ht="13.5">
      <c r="A3805" s="676" t="s">
        <v>29164</v>
      </c>
      <c r="B3805" s="676" t="s">
        <v>29165</v>
      </c>
      <c r="C3805" s="676" t="s">
        <v>6</v>
      </c>
      <c r="D3805" s="116" t="s">
        <v>68261</v>
      </c>
    </row>
    <row r="3806" spans="1:4" ht="13.5">
      <c r="A3806" s="676" t="s">
        <v>29166</v>
      </c>
      <c r="B3806" s="676" t="s">
        <v>29167</v>
      </c>
      <c r="C3806" s="676" t="s">
        <v>6</v>
      </c>
      <c r="D3806" s="116" t="s">
        <v>55352</v>
      </c>
    </row>
    <row r="3807" spans="1:4" ht="13.5">
      <c r="A3807" s="676" t="s">
        <v>29168</v>
      </c>
      <c r="B3807" s="676" t="s">
        <v>29169</v>
      </c>
      <c r="C3807" s="676" t="s">
        <v>6</v>
      </c>
      <c r="D3807" s="116" t="s">
        <v>32923</v>
      </c>
    </row>
    <row r="3808" spans="1:4" ht="13.5">
      <c r="A3808" s="676" t="s">
        <v>29170</v>
      </c>
      <c r="B3808" s="676" t="s">
        <v>29171</v>
      </c>
      <c r="C3808" s="676" t="s">
        <v>6</v>
      </c>
      <c r="D3808" s="116" t="s">
        <v>62500</v>
      </c>
    </row>
    <row r="3809" spans="1:4" ht="13.5">
      <c r="A3809" s="676" t="s">
        <v>29172</v>
      </c>
      <c r="B3809" s="676" t="s">
        <v>68929</v>
      </c>
      <c r="C3809" s="676" t="s">
        <v>6</v>
      </c>
      <c r="D3809" s="116" t="s">
        <v>54978</v>
      </c>
    </row>
    <row r="3810" spans="1:4" ht="13.5">
      <c r="A3810" s="676" t="s">
        <v>29173</v>
      </c>
      <c r="B3810" s="676" t="s">
        <v>68930</v>
      </c>
      <c r="C3810" s="676" t="s">
        <v>6</v>
      </c>
      <c r="D3810" s="116" t="s">
        <v>68931</v>
      </c>
    </row>
    <row r="3811" spans="1:4" ht="13.5">
      <c r="A3811" s="676" t="s">
        <v>29174</v>
      </c>
      <c r="B3811" s="676" t="s">
        <v>68932</v>
      </c>
      <c r="C3811" s="676" t="s">
        <v>6</v>
      </c>
      <c r="D3811" s="116" t="s">
        <v>68933</v>
      </c>
    </row>
    <row r="3812" spans="1:4" ht="13.5">
      <c r="A3812" s="676" t="s">
        <v>29175</v>
      </c>
      <c r="B3812" s="676" t="s">
        <v>68934</v>
      </c>
      <c r="C3812" s="676" t="s">
        <v>6</v>
      </c>
      <c r="D3812" s="116" t="s">
        <v>68935</v>
      </c>
    </row>
    <row r="3813" spans="1:4" ht="13.5">
      <c r="A3813" s="676" t="s">
        <v>29176</v>
      </c>
      <c r="B3813" s="676" t="s">
        <v>68936</v>
      </c>
      <c r="C3813" s="676" t="s">
        <v>6</v>
      </c>
      <c r="D3813" s="116" t="s">
        <v>68937</v>
      </c>
    </row>
    <row r="3814" spans="1:4" ht="13.5">
      <c r="A3814" s="676" t="s">
        <v>29177</v>
      </c>
      <c r="B3814" s="676" t="s">
        <v>68938</v>
      </c>
      <c r="C3814" s="676" t="s">
        <v>6</v>
      </c>
      <c r="D3814" s="116" t="s">
        <v>68939</v>
      </c>
    </row>
    <row r="3815" spans="1:4" ht="13.5">
      <c r="A3815" s="676" t="s">
        <v>29178</v>
      </c>
      <c r="B3815" s="676" t="s">
        <v>68940</v>
      </c>
      <c r="C3815" s="676" t="s">
        <v>6</v>
      </c>
      <c r="D3815" s="116" t="s">
        <v>59586</v>
      </c>
    </row>
    <row r="3816" spans="1:4" ht="13.5">
      <c r="A3816" s="676" t="s">
        <v>29179</v>
      </c>
      <c r="B3816" s="676" t="s">
        <v>68941</v>
      </c>
      <c r="C3816" s="676" t="s">
        <v>6</v>
      </c>
      <c r="D3816" s="116" t="s">
        <v>68942</v>
      </c>
    </row>
    <row r="3817" spans="1:4" ht="13.5">
      <c r="A3817" s="676" t="s">
        <v>29180</v>
      </c>
      <c r="B3817" s="676" t="s">
        <v>68943</v>
      </c>
      <c r="C3817" s="676" t="s">
        <v>6</v>
      </c>
      <c r="D3817" s="116" t="s">
        <v>68944</v>
      </c>
    </row>
    <row r="3818" spans="1:4" ht="13.5">
      <c r="A3818" s="676" t="s">
        <v>29181</v>
      </c>
      <c r="B3818" s="676" t="s">
        <v>68945</v>
      </c>
      <c r="C3818" s="676" t="s">
        <v>6</v>
      </c>
      <c r="D3818" s="116" t="s">
        <v>68946</v>
      </c>
    </row>
    <row r="3819" spans="1:4" ht="13.5">
      <c r="A3819" s="676" t="s">
        <v>29182</v>
      </c>
      <c r="B3819" s="676" t="s">
        <v>68947</v>
      </c>
      <c r="C3819" s="676" t="s">
        <v>6</v>
      </c>
      <c r="D3819" s="116" t="s">
        <v>68948</v>
      </c>
    </row>
    <row r="3820" spans="1:4" ht="13.5">
      <c r="A3820" s="676" t="s">
        <v>29183</v>
      </c>
      <c r="B3820" s="676" t="s">
        <v>68949</v>
      </c>
      <c r="C3820" s="676" t="s">
        <v>6</v>
      </c>
      <c r="D3820" s="116" t="s">
        <v>68950</v>
      </c>
    </row>
    <row r="3821" spans="1:4" ht="13.5">
      <c r="A3821" s="676" t="s">
        <v>29184</v>
      </c>
      <c r="B3821" s="676" t="s">
        <v>68951</v>
      </c>
      <c r="C3821" s="676" t="s">
        <v>6</v>
      </c>
      <c r="D3821" s="116" t="s">
        <v>68952</v>
      </c>
    </row>
    <row r="3822" spans="1:4" ht="13.5">
      <c r="A3822" s="676" t="s">
        <v>29185</v>
      </c>
      <c r="B3822" s="676" t="s">
        <v>68953</v>
      </c>
      <c r="C3822" s="676" t="s">
        <v>6</v>
      </c>
      <c r="D3822" s="116" t="s">
        <v>68954</v>
      </c>
    </row>
    <row r="3823" spans="1:4" ht="13.5">
      <c r="A3823" s="676" t="s">
        <v>29186</v>
      </c>
      <c r="B3823" s="676" t="s">
        <v>68955</v>
      </c>
      <c r="C3823" s="676" t="s">
        <v>6</v>
      </c>
      <c r="D3823" s="116" t="s">
        <v>65464</v>
      </c>
    </row>
    <row r="3824" spans="1:4" ht="13.5">
      <c r="A3824" s="676" t="s">
        <v>29187</v>
      </c>
      <c r="B3824" s="676" t="s">
        <v>68956</v>
      </c>
      <c r="C3824" s="676" t="s">
        <v>6</v>
      </c>
      <c r="D3824" s="116" t="s">
        <v>61365</v>
      </c>
    </row>
    <row r="3825" spans="1:4" ht="13.5">
      <c r="A3825" s="676" t="s">
        <v>29188</v>
      </c>
      <c r="B3825" s="676" t="s">
        <v>68957</v>
      </c>
      <c r="C3825" s="676" t="s">
        <v>6</v>
      </c>
      <c r="D3825" s="116" t="s">
        <v>68958</v>
      </c>
    </row>
    <row r="3826" spans="1:4" ht="13.5">
      <c r="A3826" s="676" t="s">
        <v>29189</v>
      </c>
      <c r="B3826" s="676" t="s">
        <v>68959</v>
      </c>
      <c r="C3826" s="676" t="s">
        <v>6</v>
      </c>
      <c r="D3826" s="116" t="s">
        <v>65639</v>
      </c>
    </row>
    <row r="3827" spans="1:4" ht="13.5">
      <c r="A3827" s="676" t="s">
        <v>29190</v>
      </c>
      <c r="B3827" s="676" t="s">
        <v>68960</v>
      </c>
      <c r="C3827" s="676" t="s">
        <v>6</v>
      </c>
      <c r="D3827" s="116" t="s">
        <v>54705</v>
      </c>
    </row>
    <row r="3828" spans="1:4" ht="13.5">
      <c r="A3828" s="676" t="s">
        <v>29191</v>
      </c>
      <c r="B3828" s="676" t="s">
        <v>68961</v>
      </c>
      <c r="C3828" s="676" t="s">
        <v>6</v>
      </c>
      <c r="D3828" s="116" t="s">
        <v>65724</v>
      </c>
    </row>
    <row r="3829" spans="1:4" ht="13.5">
      <c r="A3829" s="676" t="s">
        <v>29192</v>
      </c>
      <c r="B3829" s="676" t="s">
        <v>68962</v>
      </c>
      <c r="C3829" s="676" t="s">
        <v>6</v>
      </c>
      <c r="D3829" s="116" t="s">
        <v>68963</v>
      </c>
    </row>
    <row r="3830" spans="1:4" ht="13.5">
      <c r="A3830" s="676" t="s">
        <v>29193</v>
      </c>
      <c r="B3830" s="676" t="s">
        <v>68964</v>
      </c>
      <c r="C3830" s="676" t="s">
        <v>6</v>
      </c>
      <c r="D3830" s="116" t="s">
        <v>68965</v>
      </c>
    </row>
    <row r="3831" spans="1:4" ht="13.5">
      <c r="A3831" s="676" t="s">
        <v>29194</v>
      </c>
      <c r="B3831" s="676" t="s">
        <v>68966</v>
      </c>
      <c r="C3831" s="676" t="s">
        <v>6</v>
      </c>
      <c r="D3831" s="116" t="s">
        <v>54924</v>
      </c>
    </row>
    <row r="3832" spans="1:4" ht="13.5">
      <c r="A3832" s="676" t="s">
        <v>29195</v>
      </c>
      <c r="B3832" s="676" t="s">
        <v>68967</v>
      </c>
      <c r="C3832" s="676" t="s">
        <v>6</v>
      </c>
      <c r="D3832" s="116" t="s">
        <v>68968</v>
      </c>
    </row>
    <row r="3833" spans="1:4" ht="13.5">
      <c r="A3833" s="676" t="s">
        <v>29196</v>
      </c>
      <c r="B3833" s="676" t="s">
        <v>68969</v>
      </c>
      <c r="C3833" s="676" t="s">
        <v>6</v>
      </c>
      <c r="D3833" s="116" t="s">
        <v>68970</v>
      </c>
    </row>
    <row r="3834" spans="1:4" ht="13.5">
      <c r="A3834" s="676" t="s">
        <v>29197</v>
      </c>
      <c r="B3834" s="676" t="s">
        <v>68971</v>
      </c>
      <c r="C3834" s="676" t="s">
        <v>6</v>
      </c>
      <c r="D3834" s="116" t="s">
        <v>68972</v>
      </c>
    </row>
    <row r="3835" spans="1:4" ht="13.5">
      <c r="A3835" s="676" t="s">
        <v>29198</v>
      </c>
      <c r="B3835" s="676" t="s">
        <v>68973</v>
      </c>
      <c r="C3835" s="676" t="s">
        <v>6</v>
      </c>
      <c r="D3835" s="116" t="s">
        <v>68974</v>
      </c>
    </row>
    <row r="3836" spans="1:4" ht="13.5">
      <c r="A3836" s="676" t="s">
        <v>29199</v>
      </c>
      <c r="B3836" s="676" t="s">
        <v>68975</v>
      </c>
      <c r="C3836" s="676" t="s">
        <v>6</v>
      </c>
      <c r="D3836" s="116" t="s">
        <v>68976</v>
      </c>
    </row>
    <row r="3837" spans="1:4" ht="13.5">
      <c r="A3837" s="676" t="s">
        <v>29200</v>
      </c>
      <c r="B3837" s="676" t="s">
        <v>68977</v>
      </c>
      <c r="C3837" s="676" t="s">
        <v>6</v>
      </c>
      <c r="D3837" s="116" t="s">
        <v>68978</v>
      </c>
    </row>
    <row r="3838" spans="1:4" ht="13.5">
      <c r="A3838" s="676" t="s">
        <v>29201</v>
      </c>
      <c r="B3838" s="676" t="s">
        <v>68979</v>
      </c>
      <c r="C3838" s="676" t="s">
        <v>6</v>
      </c>
      <c r="D3838" s="116" t="s">
        <v>68980</v>
      </c>
    </row>
    <row r="3839" spans="1:4" ht="13.5">
      <c r="A3839" s="676" t="s">
        <v>29202</v>
      </c>
      <c r="B3839" s="676" t="s">
        <v>68981</v>
      </c>
      <c r="C3839" s="676" t="s">
        <v>6</v>
      </c>
      <c r="D3839" s="116" t="s">
        <v>68982</v>
      </c>
    </row>
    <row r="3840" spans="1:4" ht="13.5">
      <c r="A3840" s="676" t="s">
        <v>29203</v>
      </c>
      <c r="B3840" s="676" t="s">
        <v>68983</v>
      </c>
      <c r="C3840" s="676" t="s">
        <v>6</v>
      </c>
      <c r="D3840" s="116" t="s">
        <v>68984</v>
      </c>
    </row>
    <row r="3841" spans="1:4" ht="13.5">
      <c r="A3841" s="676" t="s">
        <v>29204</v>
      </c>
      <c r="B3841" s="676" t="s">
        <v>68985</v>
      </c>
      <c r="C3841" s="676" t="s">
        <v>6</v>
      </c>
      <c r="D3841" s="116" t="s">
        <v>68986</v>
      </c>
    </row>
    <row r="3842" spans="1:4" ht="13.5">
      <c r="A3842" s="676" t="s">
        <v>29205</v>
      </c>
      <c r="B3842" s="676" t="s">
        <v>68987</v>
      </c>
      <c r="C3842" s="676" t="s">
        <v>6</v>
      </c>
      <c r="D3842" s="116" t="s">
        <v>68988</v>
      </c>
    </row>
    <row r="3843" spans="1:4" ht="13.5">
      <c r="A3843" s="676" t="s">
        <v>29206</v>
      </c>
      <c r="B3843" s="676" t="s">
        <v>68989</v>
      </c>
      <c r="C3843" s="676" t="s">
        <v>6</v>
      </c>
      <c r="D3843" s="116" t="s">
        <v>68990</v>
      </c>
    </row>
    <row r="3844" spans="1:4" ht="13.5">
      <c r="A3844" s="676" t="s">
        <v>29207</v>
      </c>
      <c r="B3844" s="676" t="s">
        <v>68991</v>
      </c>
      <c r="C3844" s="676" t="s">
        <v>6</v>
      </c>
      <c r="D3844" s="116" t="s">
        <v>68711</v>
      </c>
    </row>
    <row r="3845" spans="1:4" ht="13.5">
      <c r="A3845" s="676" t="s">
        <v>29208</v>
      </c>
      <c r="B3845" s="676" t="s">
        <v>68992</v>
      </c>
      <c r="C3845" s="676" t="s">
        <v>6</v>
      </c>
      <c r="D3845" s="116" t="s">
        <v>64551</v>
      </c>
    </row>
    <row r="3846" spans="1:4" ht="13.5">
      <c r="A3846" s="676" t="s">
        <v>29209</v>
      </c>
      <c r="B3846" s="676" t="s">
        <v>68993</v>
      </c>
      <c r="C3846" s="676" t="s">
        <v>6</v>
      </c>
      <c r="D3846" s="116" t="s">
        <v>68994</v>
      </c>
    </row>
    <row r="3847" spans="1:4" ht="13.5">
      <c r="A3847" s="676" t="s">
        <v>29210</v>
      </c>
      <c r="B3847" s="676" t="s">
        <v>68995</v>
      </c>
      <c r="C3847" s="676" t="s">
        <v>6</v>
      </c>
      <c r="D3847" s="116" t="s">
        <v>68996</v>
      </c>
    </row>
    <row r="3848" spans="1:4" ht="13.5">
      <c r="A3848" s="676" t="s">
        <v>29211</v>
      </c>
      <c r="B3848" s="676" t="s">
        <v>68997</v>
      </c>
      <c r="C3848" s="676" t="s">
        <v>6</v>
      </c>
      <c r="D3848" s="116" t="s">
        <v>54692</v>
      </c>
    </row>
    <row r="3849" spans="1:4" ht="13.5">
      <c r="A3849" s="676" t="s">
        <v>29212</v>
      </c>
      <c r="B3849" s="676" t="s">
        <v>68998</v>
      </c>
      <c r="C3849" s="676" t="s">
        <v>6</v>
      </c>
      <c r="D3849" s="116" t="s">
        <v>68999</v>
      </c>
    </row>
    <row r="3850" spans="1:4" ht="13.5">
      <c r="A3850" s="676" t="s">
        <v>29213</v>
      </c>
      <c r="B3850" s="676" t="s">
        <v>69000</v>
      </c>
      <c r="C3850" s="676" t="s">
        <v>6</v>
      </c>
      <c r="D3850" s="116" t="s">
        <v>54530</v>
      </c>
    </row>
    <row r="3851" spans="1:4" ht="13.5">
      <c r="A3851" s="676" t="s">
        <v>29214</v>
      </c>
      <c r="B3851" s="676" t="s">
        <v>69001</v>
      </c>
      <c r="C3851" s="676" t="s">
        <v>6</v>
      </c>
      <c r="D3851" s="116" t="s">
        <v>69002</v>
      </c>
    </row>
    <row r="3852" spans="1:4" ht="13.5">
      <c r="A3852" s="676" t="s">
        <v>29215</v>
      </c>
      <c r="B3852" s="676" t="s">
        <v>69003</v>
      </c>
      <c r="C3852" s="676" t="s">
        <v>6</v>
      </c>
      <c r="D3852" s="116" t="s">
        <v>69004</v>
      </c>
    </row>
    <row r="3853" spans="1:4" ht="13.5">
      <c r="A3853" s="676" t="s">
        <v>29216</v>
      </c>
      <c r="B3853" s="676" t="s">
        <v>69005</v>
      </c>
      <c r="C3853" s="676" t="s">
        <v>6</v>
      </c>
      <c r="D3853" s="116" t="s">
        <v>69006</v>
      </c>
    </row>
    <row r="3854" spans="1:4" ht="13.5">
      <c r="A3854" s="676" t="s">
        <v>29217</v>
      </c>
      <c r="B3854" s="676" t="s">
        <v>69007</v>
      </c>
      <c r="C3854" s="676" t="s">
        <v>6</v>
      </c>
      <c r="D3854" s="116" t="s">
        <v>54798</v>
      </c>
    </row>
    <row r="3855" spans="1:4" ht="13.5">
      <c r="A3855" s="676" t="s">
        <v>29218</v>
      </c>
      <c r="B3855" s="676" t="s">
        <v>69008</v>
      </c>
      <c r="C3855" s="676" t="s">
        <v>6</v>
      </c>
      <c r="D3855" s="116" t="s">
        <v>69009</v>
      </c>
    </row>
    <row r="3856" spans="1:4" ht="13.5">
      <c r="A3856" s="676" t="s">
        <v>29219</v>
      </c>
      <c r="B3856" s="676" t="s">
        <v>69010</v>
      </c>
      <c r="C3856" s="676" t="s">
        <v>6</v>
      </c>
      <c r="D3856" s="116" t="s">
        <v>68472</v>
      </c>
    </row>
    <row r="3857" spans="1:4" ht="13.5">
      <c r="A3857" s="676" t="s">
        <v>29220</v>
      </c>
      <c r="B3857" s="676" t="s">
        <v>69011</v>
      </c>
      <c r="C3857" s="676" t="s">
        <v>6</v>
      </c>
      <c r="D3857" s="116" t="s">
        <v>69012</v>
      </c>
    </row>
    <row r="3858" spans="1:4" ht="13.5">
      <c r="A3858" s="676" t="s">
        <v>29221</v>
      </c>
      <c r="B3858" s="676" t="s">
        <v>69013</v>
      </c>
      <c r="C3858" s="676" t="s">
        <v>6</v>
      </c>
      <c r="D3858" s="116" t="s">
        <v>64120</v>
      </c>
    </row>
    <row r="3859" spans="1:4" ht="13.5">
      <c r="A3859" s="676" t="s">
        <v>29222</v>
      </c>
      <c r="B3859" s="676" t="s">
        <v>69014</v>
      </c>
      <c r="C3859" s="676" t="s">
        <v>6</v>
      </c>
      <c r="D3859" s="116" t="s">
        <v>55044</v>
      </c>
    </row>
    <row r="3860" spans="1:4" ht="13.5">
      <c r="A3860" s="676" t="s">
        <v>29223</v>
      </c>
      <c r="B3860" s="676" t="s">
        <v>69015</v>
      </c>
      <c r="C3860" s="676" t="s">
        <v>6</v>
      </c>
      <c r="D3860" s="116" t="s">
        <v>69016</v>
      </c>
    </row>
    <row r="3861" spans="1:4" ht="13.5">
      <c r="A3861" s="676" t="s">
        <v>29224</v>
      </c>
      <c r="B3861" s="676" t="s">
        <v>69017</v>
      </c>
      <c r="C3861" s="676" t="s">
        <v>6</v>
      </c>
      <c r="D3861" s="116" t="s">
        <v>69018</v>
      </c>
    </row>
    <row r="3862" spans="1:4" ht="13.5">
      <c r="A3862" s="676" t="s">
        <v>29225</v>
      </c>
      <c r="B3862" s="676" t="s">
        <v>69019</v>
      </c>
      <c r="C3862" s="676" t="s">
        <v>6</v>
      </c>
      <c r="D3862" s="116" t="s">
        <v>69020</v>
      </c>
    </row>
    <row r="3863" spans="1:4" ht="13.5">
      <c r="A3863" s="676" t="s">
        <v>29226</v>
      </c>
      <c r="B3863" s="676" t="s">
        <v>69021</v>
      </c>
      <c r="C3863" s="676" t="s">
        <v>6</v>
      </c>
      <c r="D3863" s="116" t="s">
        <v>69022</v>
      </c>
    </row>
    <row r="3864" spans="1:4" ht="13.5">
      <c r="A3864" s="676" t="s">
        <v>29227</v>
      </c>
      <c r="B3864" s="676" t="s">
        <v>69023</v>
      </c>
      <c r="C3864" s="676" t="s">
        <v>6</v>
      </c>
      <c r="D3864" s="116" t="s">
        <v>69024</v>
      </c>
    </row>
    <row r="3865" spans="1:4" ht="13.5">
      <c r="A3865" s="676" t="s">
        <v>29228</v>
      </c>
      <c r="B3865" s="676" t="s">
        <v>69025</v>
      </c>
      <c r="C3865" s="676" t="s">
        <v>6</v>
      </c>
      <c r="D3865" s="116" t="s">
        <v>69026</v>
      </c>
    </row>
    <row r="3866" spans="1:4" ht="13.5">
      <c r="A3866" s="676" t="s">
        <v>29229</v>
      </c>
      <c r="B3866" s="676" t="s">
        <v>69027</v>
      </c>
      <c r="C3866" s="676" t="s">
        <v>6</v>
      </c>
      <c r="D3866" s="116" t="s">
        <v>64250</v>
      </c>
    </row>
    <row r="3867" spans="1:4" ht="13.5">
      <c r="A3867" s="676" t="s">
        <v>29230</v>
      </c>
      <c r="B3867" s="676" t="s">
        <v>69028</v>
      </c>
      <c r="C3867" s="676" t="s">
        <v>6</v>
      </c>
      <c r="D3867" s="116" t="s">
        <v>53821</v>
      </c>
    </row>
    <row r="3868" spans="1:4" ht="13.5">
      <c r="A3868" s="676" t="s">
        <v>29231</v>
      </c>
      <c r="B3868" s="676" t="s">
        <v>69029</v>
      </c>
      <c r="C3868" s="676" t="s">
        <v>6</v>
      </c>
      <c r="D3868" s="116" t="s">
        <v>59529</v>
      </c>
    </row>
    <row r="3869" spans="1:4" ht="13.5">
      <c r="A3869" s="676" t="s">
        <v>29232</v>
      </c>
      <c r="B3869" s="676" t="s">
        <v>69030</v>
      </c>
      <c r="C3869" s="676" t="s">
        <v>6</v>
      </c>
      <c r="D3869" s="116" t="s">
        <v>69031</v>
      </c>
    </row>
    <row r="3870" spans="1:4" ht="13.5">
      <c r="A3870" s="676" t="s">
        <v>29233</v>
      </c>
      <c r="B3870" s="676" t="s">
        <v>69032</v>
      </c>
      <c r="C3870" s="676" t="s">
        <v>6</v>
      </c>
      <c r="D3870" s="116" t="s">
        <v>69033</v>
      </c>
    </row>
    <row r="3871" spans="1:4" ht="13.5">
      <c r="A3871" s="676" t="s">
        <v>29234</v>
      </c>
      <c r="B3871" s="676" t="s">
        <v>69034</v>
      </c>
      <c r="C3871" s="676" t="s">
        <v>6</v>
      </c>
      <c r="D3871" s="116" t="s">
        <v>58695</v>
      </c>
    </row>
    <row r="3872" spans="1:4" ht="13.5">
      <c r="A3872" s="676" t="s">
        <v>29235</v>
      </c>
      <c r="B3872" s="676" t="s">
        <v>69035</v>
      </c>
      <c r="C3872" s="676" t="s">
        <v>6</v>
      </c>
      <c r="D3872" s="116" t="s">
        <v>69036</v>
      </c>
    </row>
    <row r="3873" spans="1:4" ht="13.5">
      <c r="A3873" s="676" t="s">
        <v>29236</v>
      </c>
      <c r="B3873" s="676" t="s">
        <v>69037</v>
      </c>
      <c r="C3873" s="676" t="s">
        <v>6</v>
      </c>
      <c r="D3873" s="116" t="s">
        <v>69038</v>
      </c>
    </row>
    <row r="3874" spans="1:4" ht="13.5">
      <c r="A3874" s="676" t="s">
        <v>29237</v>
      </c>
      <c r="B3874" s="676" t="s">
        <v>69039</v>
      </c>
      <c r="C3874" s="676" t="s">
        <v>6</v>
      </c>
      <c r="D3874" s="116" t="s">
        <v>69040</v>
      </c>
    </row>
    <row r="3875" spans="1:4" ht="13.5">
      <c r="A3875" s="676" t="s">
        <v>29238</v>
      </c>
      <c r="B3875" s="676" t="s">
        <v>69041</v>
      </c>
      <c r="C3875" s="676" t="s">
        <v>6</v>
      </c>
      <c r="D3875" s="116" t="s">
        <v>69042</v>
      </c>
    </row>
    <row r="3876" spans="1:4" ht="13.5">
      <c r="A3876" s="676" t="s">
        <v>29239</v>
      </c>
      <c r="B3876" s="676" t="s">
        <v>69043</v>
      </c>
      <c r="C3876" s="676" t="s">
        <v>6</v>
      </c>
      <c r="D3876" s="116" t="s">
        <v>69044</v>
      </c>
    </row>
    <row r="3877" spans="1:4" ht="13.5">
      <c r="A3877" s="676" t="s">
        <v>29240</v>
      </c>
      <c r="B3877" s="676" t="s">
        <v>69045</v>
      </c>
      <c r="C3877" s="676" t="s">
        <v>6</v>
      </c>
      <c r="D3877" s="116" t="s">
        <v>69046</v>
      </c>
    </row>
    <row r="3878" spans="1:4" ht="13.5">
      <c r="A3878" s="676" t="s">
        <v>29241</v>
      </c>
      <c r="B3878" s="676" t="s">
        <v>69047</v>
      </c>
      <c r="C3878" s="676" t="s">
        <v>6</v>
      </c>
      <c r="D3878" s="116" t="s">
        <v>69048</v>
      </c>
    </row>
    <row r="3879" spans="1:4" ht="13.5">
      <c r="A3879" s="676" t="s">
        <v>29242</v>
      </c>
      <c r="B3879" s="676" t="s">
        <v>69049</v>
      </c>
      <c r="C3879" s="676" t="s">
        <v>6</v>
      </c>
      <c r="D3879" s="116" t="s">
        <v>69050</v>
      </c>
    </row>
    <row r="3880" spans="1:4" ht="13.5">
      <c r="A3880" s="676" t="s">
        <v>29243</v>
      </c>
      <c r="B3880" s="676" t="s">
        <v>69051</v>
      </c>
      <c r="C3880" s="676" t="s">
        <v>6</v>
      </c>
      <c r="D3880" s="116" t="s">
        <v>33713</v>
      </c>
    </row>
    <row r="3881" spans="1:4" ht="13.5">
      <c r="A3881" s="676" t="s">
        <v>29244</v>
      </c>
      <c r="B3881" s="676" t="s">
        <v>69052</v>
      </c>
      <c r="C3881" s="676" t="s">
        <v>6</v>
      </c>
      <c r="D3881" s="116" t="s">
        <v>69053</v>
      </c>
    </row>
    <row r="3882" spans="1:4" ht="13.5">
      <c r="A3882" s="676" t="s">
        <v>29245</v>
      </c>
      <c r="B3882" s="676" t="s">
        <v>69054</v>
      </c>
      <c r="C3882" s="676" t="s">
        <v>6</v>
      </c>
      <c r="D3882" s="116" t="s">
        <v>69055</v>
      </c>
    </row>
    <row r="3883" spans="1:4" ht="13.5">
      <c r="A3883" s="676" t="s">
        <v>29246</v>
      </c>
      <c r="B3883" s="676" t="s">
        <v>69056</v>
      </c>
      <c r="C3883" s="676" t="s">
        <v>6</v>
      </c>
      <c r="D3883" s="116" t="s">
        <v>69057</v>
      </c>
    </row>
    <row r="3884" spans="1:4" ht="13.5">
      <c r="A3884" s="676" t="s">
        <v>29247</v>
      </c>
      <c r="B3884" s="676" t="s">
        <v>69058</v>
      </c>
      <c r="C3884" s="676" t="s">
        <v>6</v>
      </c>
      <c r="D3884" s="116" t="s">
        <v>33736</v>
      </c>
    </row>
    <row r="3885" spans="1:4" ht="13.5">
      <c r="A3885" s="676" t="s">
        <v>29248</v>
      </c>
      <c r="B3885" s="676" t="s">
        <v>69059</v>
      </c>
      <c r="C3885" s="676" t="s">
        <v>6</v>
      </c>
      <c r="D3885" s="116" t="s">
        <v>65408</v>
      </c>
    </row>
    <row r="3886" spans="1:4" ht="13.5">
      <c r="A3886" s="676" t="s">
        <v>29249</v>
      </c>
      <c r="B3886" s="676" t="s">
        <v>69060</v>
      </c>
      <c r="C3886" s="676" t="s">
        <v>6</v>
      </c>
      <c r="D3886" s="116" t="s">
        <v>65411</v>
      </c>
    </row>
    <row r="3887" spans="1:4" ht="13.5">
      <c r="A3887" s="676" t="s">
        <v>29250</v>
      </c>
      <c r="B3887" s="676" t="s">
        <v>69061</v>
      </c>
      <c r="C3887" s="676" t="s">
        <v>6</v>
      </c>
      <c r="D3887" s="116" t="s">
        <v>60191</v>
      </c>
    </row>
    <row r="3888" spans="1:4" ht="13.5">
      <c r="A3888" s="676" t="s">
        <v>29251</v>
      </c>
      <c r="B3888" s="676" t="s">
        <v>69062</v>
      </c>
      <c r="C3888" s="676" t="s">
        <v>6</v>
      </c>
      <c r="D3888" s="116" t="s">
        <v>68907</v>
      </c>
    </row>
    <row r="3889" spans="1:4" ht="13.5">
      <c r="A3889" s="676" t="s">
        <v>29252</v>
      </c>
      <c r="B3889" s="676" t="s">
        <v>69063</v>
      </c>
      <c r="C3889" s="676" t="s">
        <v>6</v>
      </c>
      <c r="D3889" s="116" t="s">
        <v>33206</v>
      </c>
    </row>
    <row r="3890" spans="1:4" ht="13.5">
      <c r="A3890" s="676" t="s">
        <v>29253</v>
      </c>
      <c r="B3890" s="676" t="s">
        <v>69064</v>
      </c>
      <c r="C3890" s="676" t="s">
        <v>6</v>
      </c>
      <c r="D3890" s="116" t="s">
        <v>53918</v>
      </c>
    </row>
    <row r="3891" spans="1:4" ht="13.5">
      <c r="A3891" s="676" t="s">
        <v>29254</v>
      </c>
      <c r="B3891" s="676" t="s">
        <v>69065</v>
      </c>
      <c r="C3891" s="676" t="s">
        <v>6</v>
      </c>
      <c r="D3891" s="116" t="s">
        <v>33355</v>
      </c>
    </row>
    <row r="3892" spans="1:4" ht="13.5">
      <c r="A3892" s="676" t="s">
        <v>29255</v>
      </c>
      <c r="B3892" s="676" t="s">
        <v>69066</v>
      </c>
      <c r="C3892" s="676" t="s">
        <v>6</v>
      </c>
      <c r="D3892" s="116" t="s">
        <v>69067</v>
      </c>
    </row>
    <row r="3893" spans="1:4" ht="13.5">
      <c r="A3893" s="676" t="s">
        <v>29256</v>
      </c>
      <c r="B3893" s="676" t="s">
        <v>69068</v>
      </c>
      <c r="C3893" s="676" t="s">
        <v>6</v>
      </c>
      <c r="D3893" s="116" t="s">
        <v>33328</v>
      </c>
    </row>
    <row r="3894" spans="1:4" ht="13.5">
      <c r="A3894" s="676" t="s">
        <v>29258</v>
      </c>
      <c r="B3894" s="676" t="s">
        <v>69069</v>
      </c>
      <c r="C3894" s="676" t="s">
        <v>6</v>
      </c>
      <c r="D3894" s="116" t="s">
        <v>54774</v>
      </c>
    </row>
    <row r="3895" spans="1:4" ht="13.5">
      <c r="A3895" s="676" t="s">
        <v>29259</v>
      </c>
      <c r="B3895" s="676" t="s">
        <v>69070</v>
      </c>
      <c r="C3895" s="676" t="s">
        <v>6</v>
      </c>
      <c r="D3895" s="116" t="s">
        <v>33691</v>
      </c>
    </row>
    <row r="3896" spans="1:4" ht="13.5">
      <c r="A3896" s="676" t="s">
        <v>29260</v>
      </c>
      <c r="B3896" s="676" t="s">
        <v>69071</v>
      </c>
      <c r="C3896" s="676" t="s">
        <v>6</v>
      </c>
      <c r="D3896" s="116" t="s">
        <v>32367</v>
      </c>
    </row>
    <row r="3897" spans="1:4" ht="13.5">
      <c r="A3897" s="676" t="s">
        <v>29261</v>
      </c>
      <c r="B3897" s="676" t="s">
        <v>69072</v>
      </c>
      <c r="C3897" s="676" t="s">
        <v>6</v>
      </c>
      <c r="D3897" s="116" t="s">
        <v>61940</v>
      </c>
    </row>
    <row r="3898" spans="1:4" ht="13.5">
      <c r="A3898" s="676" t="s">
        <v>29262</v>
      </c>
      <c r="B3898" s="676" t="s">
        <v>69073</v>
      </c>
      <c r="C3898" s="676" t="s">
        <v>6</v>
      </c>
      <c r="D3898" s="116" t="s">
        <v>69074</v>
      </c>
    </row>
    <row r="3899" spans="1:4" ht="13.5">
      <c r="A3899" s="676" t="s">
        <v>29263</v>
      </c>
      <c r="B3899" s="676" t="s">
        <v>69075</v>
      </c>
      <c r="C3899" s="676" t="s">
        <v>6</v>
      </c>
      <c r="D3899" s="116" t="s">
        <v>69076</v>
      </c>
    </row>
    <row r="3900" spans="1:4" ht="13.5">
      <c r="A3900" s="676" t="s">
        <v>29264</v>
      </c>
      <c r="B3900" s="676" t="s">
        <v>69077</v>
      </c>
      <c r="C3900" s="676" t="s">
        <v>6</v>
      </c>
      <c r="D3900" s="116" t="s">
        <v>69078</v>
      </c>
    </row>
    <row r="3901" spans="1:4" ht="13.5">
      <c r="A3901" s="676" t="s">
        <v>29265</v>
      </c>
      <c r="B3901" s="676" t="s">
        <v>69079</v>
      </c>
      <c r="C3901" s="676" t="s">
        <v>6</v>
      </c>
      <c r="D3901" s="116" t="s">
        <v>69080</v>
      </c>
    </row>
    <row r="3902" spans="1:4" ht="13.5">
      <c r="A3902" s="676" t="s">
        <v>29266</v>
      </c>
      <c r="B3902" s="676" t="s">
        <v>69081</v>
      </c>
      <c r="C3902" s="676" t="s">
        <v>6</v>
      </c>
      <c r="D3902" s="116" t="s">
        <v>69082</v>
      </c>
    </row>
    <row r="3903" spans="1:4" ht="13.5">
      <c r="A3903" s="676" t="s">
        <v>29267</v>
      </c>
      <c r="B3903" s="676" t="s">
        <v>69083</v>
      </c>
      <c r="C3903" s="676" t="s">
        <v>6</v>
      </c>
      <c r="D3903" s="116" t="s">
        <v>69084</v>
      </c>
    </row>
    <row r="3904" spans="1:4" ht="13.5">
      <c r="A3904" s="676" t="s">
        <v>29268</v>
      </c>
      <c r="B3904" s="676" t="s">
        <v>69085</v>
      </c>
      <c r="C3904" s="676" t="s">
        <v>6</v>
      </c>
      <c r="D3904" s="116" t="s">
        <v>69086</v>
      </c>
    </row>
    <row r="3905" spans="1:4" ht="13.5">
      <c r="A3905" s="676" t="s">
        <v>29269</v>
      </c>
      <c r="B3905" s="676" t="s">
        <v>69087</v>
      </c>
      <c r="C3905" s="676" t="s">
        <v>6</v>
      </c>
      <c r="D3905" s="116" t="s">
        <v>69088</v>
      </c>
    </row>
    <row r="3906" spans="1:4" ht="13.5">
      <c r="A3906" s="676" t="s">
        <v>29270</v>
      </c>
      <c r="B3906" s="676" t="s">
        <v>69089</v>
      </c>
      <c r="C3906" s="676" t="s">
        <v>6</v>
      </c>
      <c r="D3906" s="116" t="s">
        <v>69090</v>
      </c>
    </row>
    <row r="3907" spans="1:4" ht="13.5">
      <c r="A3907" s="676" t="s">
        <v>29271</v>
      </c>
      <c r="B3907" s="676" t="s">
        <v>69091</v>
      </c>
      <c r="C3907" s="676" t="s">
        <v>6</v>
      </c>
      <c r="D3907" s="116" t="s">
        <v>69092</v>
      </c>
    </row>
    <row r="3908" spans="1:4" ht="13.5">
      <c r="A3908" s="676" t="s">
        <v>29272</v>
      </c>
      <c r="B3908" s="676" t="s">
        <v>69093</v>
      </c>
      <c r="C3908" s="676" t="s">
        <v>6</v>
      </c>
      <c r="D3908" s="116" t="s">
        <v>69094</v>
      </c>
    </row>
    <row r="3909" spans="1:4" ht="13.5">
      <c r="A3909" s="676" t="s">
        <v>29273</v>
      </c>
      <c r="B3909" s="676" t="s">
        <v>69095</v>
      </c>
      <c r="C3909" s="676" t="s">
        <v>6</v>
      </c>
      <c r="D3909" s="116" t="s">
        <v>65559</v>
      </c>
    </row>
    <row r="3910" spans="1:4" ht="13.5">
      <c r="A3910" s="676" t="s">
        <v>29274</v>
      </c>
      <c r="B3910" s="676" t="s">
        <v>69096</v>
      </c>
      <c r="C3910" s="676" t="s">
        <v>6</v>
      </c>
      <c r="D3910" s="116" t="s">
        <v>69097</v>
      </c>
    </row>
    <row r="3911" spans="1:4" ht="13.5">
      <c r="A3911" s="676" t="s">
        <v>29275</v>
      </c>
      <c r="B3911" s="676" t="s">
        <v>69098</v>
      </c>
      <c r="C3911" s="676" t="s">
        <v>6</v>
      </c>
      <c r="D3911" s="116" t="s">
        <v>69099</v>
      </c>
    </row>
    <row r="3912" spans="1:4" ht="13.5">
      <c r="A3912" s="676" t="s">
        <v>29276</v>
      </c>
      <c r="B3912" s="676" t="s">
        <v>69100</v>
      </c>
      <c r="C3912" s="676" t="s">
        <v>6</v>
      </c>
      <c r="D3912" s="116" t="s">
        <v>69101</v>
      </c>
    </row>
    <row r="3913" spans="1:4" ht="13.5">
      <c r="A3913" s="676" t="s">
        <v>29277</v>
      </c>
      <c r="B3913" s="676" t="s">
        <v>69102</v>
      </c>
      <c r="C3913" s="676" t="s">
        <v>6</v>
      </c>
      <c r="D3913" s="116" t="s">
        <v>69103</v>
      </c>
    </row>
    <row r="3914" spans="1:4" ht="13.5">
      <c r="A3914" s="676" t="s">
        <v>29278</v>
      </c>
      <c r="B3914" s="676" t="s">
        <v>69104</v>
      </c>
      <c r="C3914" s="676" t="s">
        <v>6</v>
      </c>
      <c r="D3914" s="116" t="s">
        <v>68683</v>
      </c>
    </row>
    <row r="3915" spans="1:4" ht="13.5">
      <c r="A3915" s="676" t="s">
        <v>29279</v>
      </c>
      <c r="B3915" s="676" t="s">
        <v>69105</v>
      </c>
      <c r="C3915" s="676" t="s">
        <v>6</v>
      </c>
      <c r="D3915" s="116" t="s">
        <v>69106</v>
      </c>
    </row>
    <row r="3916" spans="1:4" ht="13.5">
      <c r="A3916" s="676" t="s">
        <v>29280</v>
      </c>
      <c r="B3916" s="676" t="s">
        <v>69107</v>
      </c>
      <c r="C3916" s="676" t="s">
        <v>6</v>
      </c>
      <c r="D3916" s="116" t="s">
        <v>69108</v>
      </c>
    </row>
    <row r="3917" spans="1:4" ht="13.5">
      <c r="A3917" s="676" t="s">
        <v>29281</v>
      </c>
      <c r="B3917" s="676" t="s">
        <v>69109</v>
      </c>
      <c r="C3917" s="676" t="s">
        <v>6</v>
      </c>
      <c r="D3917" s="116" t="s">
        <v>59276</v>
      </c>
    </row>
    <row r="3918" spans="1:4" ht="13.5">
      <c r="A3918" s="676" t="s">
        <v>29282</v>
      </c>
      <c r="B3918" s="676" t="s">
        <v>69110</v>
      </c>
      <c r="C3918" s="676" t="s">
        <v>6</v>
      </c>
      <c r="D3918" s="116" t="s">
        <v>59276</v>
      </c>
    </row>
    <row r="3919" spans="1:4" ht="13.5">
      <c r="A3919" s="676" t="s">
        <v>29283</v>
      </c>
      <c r="B3919" s="676" t="s">
        <v>69111</v>
      </c>
      <c r="C3919" s="676" t="s">
        <v>6</v>
      </c>
      <c r="D3919" s="116" t="s">
        <v>59276</v>
      </c>
    </row>
    <row r="3920" spans="1:4" ht="13.5">
      <c r="A3920" s="676" t="s">
        <v>29284</v>
      </c>
      <c r="B3920" s="676" t="s">
        <v>69112</v>
      </c>
      <c r="C3920" s="676" t="s">
        <v>6</v>
      </c>
      <c r="D3920" s="116" t="s">
        <v>69113</v>
      </c>
    </row>
    <row r="3921" spans="1:4" ht="13.5">
      <c r="A3921" s="676" t="s">
        <v>29285</v>
      </c>
      <c r="B3921" s="676" t="s">
        <v>69114</v>
      </c>
      <c r="C3921" s="676" t="s">
        <v>6</v>
      </c>
      <c r="D3921" s="116" t="s">
        <v>69113</v>
      </c>
    </row>
    <row r="3922" spans="1:4" ht="13.5">
      <c r="A3922" s="676" t="s">
        <v>29286</v>
      </c>
      <c r="B3922" s="676" t="s">
        <v>69115</v>
      </c>
      <c r="C3922" s="676" t="s">
        <v>6</v>
      </c>
      <c r="D3922" s="116" t="s">
        <v>69116</v>
      </c>
    </row>
    <row r="3923" spans="1:4" ht="13.5">
      <c r="A3923" s="676" t="s">
        <v>29287</v>
      </c>
      <c r="B3923" s="676" t="s">
        <v>69117</v>
      </c>
      <c r="C3923" s="676" t="s">
        <v>6</v>
      </c>
      <c r="D3923" s="116" t="s">
        <v>69118</v>
      </c>
    </row>
    <row r="3924" spans="1:4" ht="13.5">
      <c r="A3924" s="676" t="s">
        <v>29288</v>
      </c>
      <c r="B3924" s="676" t="s">
        <v>69119</v>
      </c>
      <c r="C3924" s="676" t="s">
        <v>6</v>
      </c>
      <c r="D3924" s="116" t="s">
        <v>69118</v>
      </c>
    </row>
    <row r="3925" spans="1:4" ht="13.5">
      <c r="A3925" s="676" t="s">
        <v>29289</v>
      </c>
      <c r="B3925" s="676" t="s">
        <v>69120</v>
      </c>
      <c r="C3925" s="676" t="s">
        <v>6</v>
      </c>
      <c r="D3925" s="116" t="s">
        <v>65577</v>
      </c>
    </row>
    <row r="3926" spans="1:4" ht="13.5">
      <c r="A3926" s="676" t="s">
        <v>29290</v>
      </c>
      <c r="B3926" s="676" t="s">
        <v>69121</v>
      </c>
      <c r="C3926" s="676" t="s">
        <v>6</v>
      </c>
      <c r="D3926" s="116" t="s">
        <v>33595</v>
      </c>
    </row>
    <row r="3927" spans="1:4" ht="13.5">
      <c r="A3927" s="676" t="s">
        <v>29291</v>
      </c>
      <c r="B3927" s="676" t="s">
        <v>69122</v>
      </c>
      <c r="C3927" s="676" t="s">
        <v>6</v>
      </c>
      <c r="D3927" s="116" t="s">
        <v>69123</v>
      </c>
    </row>
    <row r="3928" spans="1:4" ht="13.5">
      <c r="A3928" s="676" t="s">
        <v>29292</v>
      </c>
      <c r="B3928" s="676" t="s">
        <v>69124</v>
      </c>
      <c r="C3928" s="676" t="s">
        <v>6</v>
      </c>
      <c r="D3928" s="116" t="s">
        <v>69125</v>
      </c>
    </row>
    <row r="3929" spans="1:4" ht="13.5">
      <c r="A3929" s="676" t="s">
        <v>29293</v>
      </c>
      <c r="B3929" s="676" t="s">
        <v>69126</v>
      </c>
      <c r="C3929" s="676" t="s">
        <v>6</v>
      </c>
      <c r="D3929" s="116" t="s">
        <v>69125</v>
      </c>
    </row>
    <row r="3930" spans="1:4" ht="13.5">
      <c r="A3930" s="676" t="s">
        <v>29294</v>
      </c>
      <c r="B3930" s="676" t="s">
        <v>69127</v>
      </c>
      <c r="C3930" s="676" t="s">
        <v>6</v>
      </c>
      <c r="D3930" s="116" t="s">
        <v>69128</v>
      </c>
    </row>
    <row r="3931" spans="1:4" ht="13.5">
      <c r="A3931" s="676" t="s">
        <v>29295</v>
      </c>
      <c r="B3931" s="676" t="s">
        <v>69129</v>
      </c>
      <c r="C3931" s="676" t="s">
        <v>6</v>
      </c>
      <c r="D3931" s="116" t="s">
        <v>69128</v>
      </c>
    </row>
    <row r="3932" spans="1:4" ht="13.5">
      <c r="A3932" s="676" t="s">
        <v>29296</v>
      </c>
      <c r="B3932" s="676" t="s">
        <v>69130</v>
      </c>
      <c r="C3932" s="676" t="s">
        <v>6</v>
      </c>
      <c r="D3932" s="116" t="s">
        <v>69128</v>
      </c>
    </row>
    <row r="3933" spans="1:4" ht="13.5">
      <c r="A3933" s="676" t="s">
        <v>29297</v>
      </c>
      <c r="B3933" s="676" t="s">
        <v>69131</v>
      </c>
      <c r="C3933" s="676" t="s">
        <v>6</v>
      </c>
      <c r="D3933" s="116" t="s">
        <v>69132</v>
      </c>
    </row>
    <row r="3934" spans="1:4" ht="13.5">
      <c r="A3934" s="676" t="s">
        <v>29298</v>
      </c>
      <c r="B3934" s="676" t="s">
        <v>69133</v>
      </c>
      <c r="C3934" s="676" t="s">
        <v>6</v>
      </c>
      <c r="D3934" s="116" t="s">
        <v>69132</v>
      </c>
    </row>
    <row r="3935" spans="1:4" ht="13.5">
      <c r="A3935" s="676" t="s">
        <v>29299</v>
      </c>
      <c r="B3935" s="676" t="s">
        <v>69134</v>
      </c>
      <c r="C3935" s="676" t="s">
        <v>6</v>
      </c>
      <c r="D3935" s="116" t="s">
        <v>69132</v>
      </c>
    </row>
    <row r="3936" spans="1:4" ht="13.5">
      <c r="A3936" s="676" t="s">
        <v>29300</v>
      </c>
      <c r="B3936" s="676" t="s">
        <v>69135</v>
      </c>
      <c r="C3936" s="676" t="s">
        <v>6</v>
      </c>
      <c r="D3936" s="116" t="s">
        <v>69136</v>
      </c>
    </row>
    <row r="3937" spans="1:4" ht="13.5">
      <c r="A3937" s="676" t="s">
        <v>29301</v>
      </c>
      <c r="B3937" s="676" t="s">
        <v>69137</v>
      </c>
      <c r="C3937" s="676" t="s">
        <v>6</v>
      </c>
      <c r="D3937" s="116" t="s">
        <v>69136</v>
      </c>
    </row>
    <row r="3938" spans="1:4" ht="13.5">
      <c r="A3938" s="676" t="s">
        <v>29302</v>
      </c>
      <c r="B3938" s="676" t="s">
        <v>69138</v>
      </c>
      <c r="C3938" s="676" t="s">
        <v>6</v>
      </c>
      <c r="D3938" s="116" t="s">
        <v>69139</v>
      </c>
    </row>
    <row r="3939" spans="1:4" ht="13.5">
      <c r="A3939" s="676" t="s">
        <v>29303</v>
      </c>
      <c r="B3939" s="676" t="s">
        <v>69140</v>
      </c>
      <c r="C3939" s="676" t="s">
        <v>6</v>
      </c>
      <c r="D3939" s="116" t="s">
        <v>69139</v>
      </c>
    </row>
    <row r="3940" spans="1:4" ht="13.5">
      <c r="A3940" s="676" t="s">
        <v>29304</v>
      </c>
      <c r="B3940" s="676" t="s">
        <v>69141</v>
      </c>
      <c r="C3940" s="676" t="s">
        <v>6</v>
      </c>
      <c r="D3940" s="116" t="s">
        <v>69142</v>
      </c>
    </row>
    <row r="3941" spans="1:4" ht="13.5">
      <c r="A3941" s="676" t="s">
        <v>29305</v>
      </c>
      <c r="B3941" s="676" t="s">
        <v>69143</v>
      </c>
      <c r="C3941" s="676" t="s">
        <v>6</v>
      </c>
      <c r="D3941" s="116" t="s">
        <v>26970</v>
      </c>
    </row>
    <row r="3942" spans="1:4" ht="13.5">
      <c r="A3942" s="676" t="s">
        <v>29307</v>
      </c>
      <c r="B3942" s="676" t="s">
        <v>69144</v>
      </c>
      <c r="C3942" s="676" t="s">
        <v>6</v>
      </c>
      <c r="D3942" s="116" t="s">
        <v>69145</v>
      </c>
    </row>
    <row r="3943" spans="1:4" ht="13.5">
      <c r="A3943" s="676" t="s">
        <v>29308</v>
      </c>
      <c r="B3943" s="676" t="s">
        <v>69146</v>
      </c>
      <c r="C3943" s="676" t="s">
        <v>6</v>
      </c>
      <c r="D3943" s="116" t="s">
        <v>59645</v>
      </c>
    </row>
    <row r="3944" spans="1:4" ht="13.5">
      <c r="A3944" s="676" t="s">
        <v>29309</v>
      </c>
      <c r="B3944" s="676" t="s">
        <v>69147</v>
      </c>
      <c r="C3944" s="676" t="s">
        <v>6</v>
      </c>
      <c r="D3944" s="116" t="s">
        <v>59645</v>
      </c>
    </row>
    <row r="3945" spans="1:4" ht="13.5">
      <c r="A3945" s="676" t="s">
        <v>29310</v>
      </c>
      <c r="B3945" s="676" t="s">
        <v>69148</v>
      </c>
      <c r="C3945" s="676" t="s">
        <v>6</v>
      </c>
      <c r="D3945" s="116" t="s">
        <v>69149</v>
      </c>
    </row>
    <row r="3946" spans="1:4" ht="13.5">
      <c r="A3946" s="676" t="s">
        <v>29311</v>
      </c>
      <c r="B3946" s="676" t="s">
        <v>69150</v>
      </c>
      <c r="C3946" s="676" t="s">
        <v>6</v>
      </c>
      <c r="D3946" s="116" t="s">
        <v>69149</v>
      </c>
    </row>
    <row r="3947" spans="1:4" ht="13.5">
      <c r="A3947" s="676" t="s">
        <v>29312</v>
      </c>
      <c r="B3947" s="676" t="s">
        <v>69151</v>
      </c>
      <c r="C3947" s="676" t="s">
        <v>6</v>
      </c>
      <c r="D3947" s="116" t="s">
        <v>69149</v>
      </c>
    </row>
    <row r="3948" spans="1:4" ht="13.5">
      <c r="A3948" s="676" t="s">
        <v>29313</v>
      </c>
      <c r="B3948" s="676" t="s">
        <v>69152</v>
      </c>
      <c r="C3948" s="676" t="s">
        <v>6</v>
      </c>
      <c r="D3948" s="116" t="s">
        <v>69153</v>
      </c>
    </row>
    <row r="3949" spans="1:4" ht="13.5">
      <c r="A3949" s="676" t="s">
        <v>29314</v>
      </c>
      <c r="B3949" s="676" t="s">
        <v>69154</v>
      </c>
      <c r="C3949" s="676" t="s">
        <v>6</v>
      </c>
      <c r="D3949" s="116" t="s">
        <v>69153</v>
      </c>
    </row>
    <row r="3950" spans="1:4" ht="13.5">
      <c r="A3950" s="676" t="s">
        <v>29315</v>
      </c>
      <c r="B3950" s="676" t="s">
        <v>69155</v>
      </c>
      <c r="C3950" s="676" t="s">
        <v>6</v>
      </c>
      <c r="D3950" s="116" t="s">
        <v>69153</v>
      </c>
    </row>
    <row r="3951" spans="1:4" ht="13.5">
      <c r="A3951" s="676" t="s">
        <v>29316</v>
      </c>
      <c r="B3951" s="676" t="s">
        <v>69156</v>
      </c>
      <c r="C3951" s="676" t="s">
        <v>6</v>
      </c>
      <c r="D3951" s="116" t="s">
        <v>65440</v>
      </c>
    </row>
    <row r="3952" spans="1:4" ht="13.5">
      <c r="A3952" s="676" t="s">
        <v>29317</v>
      </c>
      <c r="B3952" s="676" t="s">
        <v>69157</v>
      </c>
      <c r="C3952" s="676" t="s">
        <v>6</v>
      </c>
      <c r="D3952" s="116" t="s">
        <v>65440</v>
      </c>
    </row>
    <row r="3953" spans="1:4" ht="13.5">
      <c r="A3953" s="676" t="s">
        <v>29318</v>
      </c>
      <c r="B3953" s="676" t="s">
        <v>69158</v>
      </c>
      <c r="C3953" s="676" t="s">
        <v>6</v>
      </c>
      <c r="D3953" s="116" t="s">
        <v>69159</v>
      </c>
    </row>
    <row r="3954" spans="1:4" ht="13.5">
      <c r="A3954" s="676" t="s">
        <v>29319</v>
      </c>
      <c r="B3954" s="676" t="s">
        <v>69160</v>
      </c>
      <c r="C3954" s="676" t="s">
        <v>6</v>
      </c>
      <c r="D3954" s="116" t="s">
        <v>69159</v>
      </c>
    </row>
    <row r="3955" spans="1:4" ht="13.5">
      <c r="A3955" s="676" t="s">
        <v>29320</v>
      </c>
      <c r="B3955" s="676" t="s">
        <v>69161</v>
      </c>
      <c r="C3955" s="676" t="s">
        <v>6</v>
      </c>
      <c r="D3955" s="116" t="s">
        <v>69162</v>
      </c>
    </row>
    <row r="3956" spans="1:4" ht="13.5">
      <c r="A3956" s="676" t="s">
        <v>29321</v>
      </c>
      <c r="B3956" s="676" t="s">
        <v>29322</v>
      </c>
      <c r="C3956" s="676" t="s">
        <v>6</v>
      </c>
      <c r="D3956" s="116" t="s">
        <v>54742</v>
      </c>
    </row>
    <row r="3957" spans="1:4" ht="13.5">
      <c r="A3957" s="676" t="s">
        <v>29323</v>
      </c>
      <c r="B3957" s="676" t="s">
        <v>29324</v>
      </c>
      <c r="C3957" s="676" t="s">
        <v>6</v>
      </c>
      <c r="D3957" s="116" t="s">
        <v>29155</v>
      </c>
    </row>
    <row r="3958" spans="1:4" ht="13.5">
      <c r="A3958" s="676" t="s">
        <v>29326</v>
      </c>
      <c r="B3958" s="676" t="s">
        <v>29327</v>
      </c>
      <c r="C3958" s="676" t="s">
        <v>6</v>
      </c>
      <c r="D3958" s="116" t="s">
        <v>69163</v>
      </c>
    </row>
    <row r="3959" spans="1:4" ht="13.5">
      <c r="A3959" s="676" t="s">
        <v>29328</v>
      </c>
      <c r="B3959" s="676" t="s">
        <v>29329</v>
      </c>
      <c r="C3959" s="676" t="s">
        <v>6</v>
      </c>
      <c r="D3959" s="116" t="s">
        <v>33781</v>
      </c>
    </row>
    <row r="3960" spans="1:4" ht="13.5">
      <c r="A3960" s="676" t="s">
        <v>29330</v>
      </c>
      <c r="B3960" s="676" t="s">
        <v>29331</v>
      </c>
      <c r="C3960" s="676" t="s">
        <v>6</v>
      </c>
      <c r="D3960" s="116" t="s">
        <v>69164</v>
      </c>
    </row>
    <row r="3961" spans="1:4" ht="13.5">
      <c r="A3961" s="676" t="s">
        <v>29332</v>
      </c>
      <c r="B3961" s="676" t="s">
        <v>29333</v>
      </c>
      <c r="C3961" s="676" t="s">
        <v>6</v>
      </c>
      <c r="D3961" s="116" t="s">
        <v>54356</v>
      </c>
    </row>
    <row r="3962" spans="1:4" ht="13.5">
      <c r="A3962" s="676" t="s">
        <v>29334</v>
      </c>
      <c r="B3962" s="676" t="s">
        <v>29335</v>
      </c>
      <c r="C3962" s="676" t="s">
        <v>6</v>
      </c>
      <c r="D3962" s="116" t="s">
        <v>33760</v>
      </c>
    </row>
    <row r="3963" spans="1:4" ht="13.5">
      <c r="A3963" s="676" t="s">
        <v>29336</v>
      </c>
      <c r="B3963" s="676" t="s">
        <v>29337</v>
      </c>
      <c r="C3963" s="676" t="s">
        <v>6</v>
      </c>
      <c r="D3963" s="116" t="s">
        <v>69165</v>
      </c>
    </row>
    <row r="3964" spans="1:4" ht="13.5">
      <c r="A3964" s="676" t="s">
        <v>29338</v>
      </c>
      <c r="B3964" s="676" t="s">
        <v>29339</v>
      </c>
      <c r="C3964" s="676" t="s">
        <v>6</v>
      </c>
      <c r="D3964" s="116" t="s">
        <v>59607</v>
      </c>
    </row>
    <row r="3965" spans="1:4" ht="13.5">
      <c r="A3965" s="676" t="s">
        <v>29340</v>
      </c>
      <c r="B3965" s="676" t="s">
        <v>29341</v>
      </c>
      <c r="C3965" s="676" t="s">
        <v>6</v>
      </c>
      <c r="D3965" s="116" t="s">
        <v>57115</v>
      </c>
    </row>
    <row r="3966" spans="1:4" ht="13.5">
      <c r="A3966" s="676" t="s">
        <v>29342</v>
      </c>
      <c r="B3966" s="676" t="s">
        <v>29343</v>
      </c>
      <c r="C3966" s="676" t="s">
        <v>6</v>
      </c>
      <c r="D3966" s="116" t="s">
        <v>69166</v>
      </c>
    </row>
    <row r="3967" spans="1:4" ht="13.5">
      <c r="A3967" s="676" t="s">
        <v>29344</v>
      </c>
      <c r="B3967" s="676" t="s">
        <v>29345</v>
      </c>
      <c r="C3967" s="676" t="s">
        <v>6</v>
      </c>
      <c r="D3967" s="116" t="s">
        <v>54360</v>
      </c>
    </row>
    <row r="3968" spans="1:4" ht="13.5">
      <c r="A3968" s="676" t="s">
        <v>29346</v>
      </c>
      <c r="B3968" s="676" t="s">
        <v>29347</v>
      </c>
      <c r="C3968" s="676" t="s">
        <v>6</v>
      </c>
      <c r="D3968" s="116" t="s">
        <v>69167</v>
      </c>
    </row>
    <row r="3969" spans="1:4" ht="13.5">
      <c r="A3969" s="676" t="s">
        <v>29348</v>
      </c>
      <c r="B3969" s="676" t="s">
        <v>29349</v>
      </c>
      <c r="C3969" s="676" t="s">
        <v>6</v>
      </c>
      <c r="D3969" s="116" t="s">
        <v>69168</v>
      </c>
    </row>
    <row r="3970" spans="1:4" ht="13.5">
      <c r="A3970" s="676" t="s">
        <v>29350</v>
      </c>
      <c r="B3970" s="676" t="s">
        <v>29351</v>
      </c>
      <c r="C3970" s="676" t="s">
        <v>6</v>
      </c>
      <c r="D3970" s="116" t="s">
        <v>55069</v>
      </c>
    </row>
    <row r="3971" spans="1:4" ht="13.5">
      <c r="A3971" s="676" t="s">
        <v>29352</v>
      </c>
      <c r="B3971" s="676" t="s">
        <v>29353</v>
      </c>
      <c r="C3971" s="676" t="s">
        <v>6</v>
      </c>
      <c r="D3971" s="116" t="s">
        <v>69169</v>
      </c>
    </row>
    <row r="3972" spans="1:4" ht="13.5">
      <c r="A3972" s="676" t="s">
        <v>29354</v>
      </c>
      <c r="B3972" s="676" t="s">
        <v>29355</v>
      </c>
      <c r="C3972" s="676" t="s">
        <v>6</v>
      </c>
      <c r="D3972" s="116" t="s">
        <v>69170</v>
      </c>
    </row>
    <row r="3973" spans="1:4" ht="13.5">
      <c r="A3973" s="676" t="s">
        <v>29356</v>
      </c>
      <c r="B3973" s="676" t="s">
        <v>29357</v>
      </c>
      <c r="C3973" s="676" t="s">
        <v>6</v>
      </c>
      <c r="D3973" s="116" t="s">
        <v>54528</v>
      </c>
    </row>
    <row r="3974" spans="1:4" ht="13.5">
      <c r="A3974" s="676" t="s">
        <v>29358</v>
      </c>
      <c r="B3974" s="676" t="s">
        <v>29359</v>
      </c>
      <c r="C3974" s="676" t="s">
        <v>6</v>
      </c>
      <c r="D3974" s="116" t="s">
        <v>69171</v>
      </c>
    </row>
    <row r="3975" spans="1:4" ht="13.5">
      <c r="A3975" s="676" t="s">
        <v>29360</v>
      </c>
      <c r="B3975" s="676" t="s">
        <v>29361</v>
      </c>
      <c r="C3975" s="676" t="s">
        <v>6</v>
      </c>
      <c r="D3975" s="116" t="s">
        <v>68921</v>
      </c>
    </row>
    <row r="3976" spans="1:4" ht="13.5">
      <c r="A3976" s="676" t="s">
        <v>29362</v>
      </c>
      <c r="B3976" s="676" t="s">
        <v>29363</v>
      </c>
      <c r="C3976" s="676" t="s">
        <v>6</v>
      </c>
      <c r="D3976" s="116" t="s">
        <v>69172</v>
      </c>
    </row>
    <row r="3977" spans="1:4" ht="13.5">
      <c r="A3977" s="676" t="s">
        <v>29364</v>
      </c>
      <c r="B3977" s="676" t="s">
        <v>29365</v>
      </c>
      <c r="C3977" s="676" t="s">
        <v>6</v>
      </c>
      <c r="D3977" s="116" t="s">
        <v>69173</v>
      </c>
    </row>
    <row r="3978" spans="1:4" ht="13.5">
      <c r="A3978" s="676" t="s">
        <v>29366</v>
      </c>
      <c r="B3978" s="676" t="s">
        <v>29367</v>
      </c>
      <c r="C3978" s="676" t="s">
        <v>6</v>
      </c>
      <c r="D3978" s="116" t="s">
        <v>69174</v>
      </c>
    </row>
    <row r="3979" spans="1:4" ht="13.5">
      <c r="A3979" s="676" t="s">
        <v>29368</v>
      </c>
      <c r="B3979" s="676" t="s">
        <v>29369</v>
      </c>
      <c r="C3979" s="676" t="s">
        <v>6</v>
      </c>
      <c r="D3979" s="116" t="s">
        <v>69175</v>
      </c>
    </row>
    <row r="3980" spans="1:4" ht="13.5">
      <c r="A3980" s="676" t="s">
        <v>29370</v>
      </c>
      <c r="B3980" s="676" t="s">
        <v>29371</v>
      </c>
      <c r="C3980" s="676" t="s">
        <v>6</v>
      </c>
      <c r="D3980" s="116" t="s">
        <v>33107</v>
      </c>
    </row>
    <row r="3981" spans="1:4" ht="13.5">
      <c r="A3981" s="676" t="s">
        <v>29372</v>
      </c>
      <c r="B3981" s="676" t="s">
        <v>29373</v>
      </c>
      <c r="C3981" s="676" t="s">
        <v>6</v>
      </c>
      <c r="D3981" s="116" t="s">
        <v>59466</v>
      </c>
    </row>
    <row r="3982" spans="1:4" ht="13.5">
      <c r="A3982" s="676" t="s">
        <v>29374</v>
      </c>
      <c r="B3982" s="676" t="s">
        <v>29375</v>
      </c>
      <c r="C3982" s="676" t="s">
        <v>6</v>
      </c>
      <c r="D3982" s="116" t="s">
        <v>69176</v>
      </c>
    </row>
    <row r="3983" spans="1:4" ht="13.5">
      <c r="A3983" s="676" t="s">
        <v>29376</v>
      </c>
      <c r="B3983" s="676" t="s">
        <v>29377</v>
      </c>
      <c r="C3983" s="676" t="s">
        <v>6</v>
      </c>
      <c r="D3983" s="116" t="s">
        <v>61137</v>
      </c>
    </row>
    <row r="3984" spans="1:4" ht="13.5">
      <c r="A3984" s="676" t="s">
        <v>29378</v>
      </c>
      <c r="B3984" s="676" t="s">
        <v>29379</v>
      </c>
      <c r="C3984" s="676" t="s">
        <v>6</v>
      </c>
      <c r="D3984" s="116" t="s">
        <v>64856</v>
      </c>
    </row>
    <row r="3985" spans="1:4" ht="13.5">
      <c r="A3985" s="676" t="s">
        <v>29380</v>
      </c>
      <c r="B3985" s="676" t="s">
        <v>29381</v>
      </c>
      <c r="C3985" s="676" t="s">
        <v>6</v>
      </c>
      <c r="D3985" s="116" t="s">
        <v>28347</v>
      </c>
    </row>
    <row r="3986" spans="1:4" ht="13.5">
      <c r="A3986" s="676" t="s">
        <v>29382</v>
      </c>
      <c r="B3986" s="676" t="s">
        <v>29383</v>
      </c>
      <c r="C3986" s="676" t="s">
        <v>6</v>
      </c>
      <c r="D3986" s="116" t="s">
        <v>69177</v>
      </c>
    </row>
    <row r="3987" spans="1:4" ht="13.5">
      <c r="A3987" s="676" t="s">
        <v>29385</v>
      </c>
      <c r="B3987" s="676" t="s">
        <v>29386</v>
      </c>
      <c r="C3987" s="676" t="s">
        <v>6</v>
      </c>
      <c r="D3987" s="116" t="s">
        <v>33731</v>
      </c>
    </row>
    <row r="3988" spans="1:4" ht="13.5">
      <c r="A3988" s="676" t="s">
        <v>29387</v>
      </c>
      <c r="B3988" s="676" t="s">
        <v>29388</v>
      </c>
      <c r="C3988" s="676" t="s">
        <v>6</v>
      </c>
      <c r="D3988" s="116" t="s">
        <v>69178</v>
      </c>
    </row>
    <row r="3989" spans="1:4" ht="13.5">
      <c r="A3989" s="676" t="s">
        <v>29389</v>
      </c>
      <c r="B3989" s="676" t="s">
        <v>29390</v>
      </c>
      <c r="C3989" s="676" t="s">
        <v>6</v>
      </c>
      <c r="D3989" s="116" t="s">
        <v>60466</v>
      </c>
    </row>
    <row r="3990" spans="1:4" ht="13.5">
      <c r="A3990" s="676" t="s">
        <v>29391</v>
      </c>
      <c r="B3990" s="676" t="s">
        <v>29392</v>
      </c>
      <c r="C3990" s="676" t="s">
        <v>6</v>
      </c>
      <c r="D3990" s="116" t="s">
        <v>57203</v>
      </c>
    </row>
    <row r="3991" spans="1:4" ht="13.5">
      <c r="A3991" s="676" t="s">
        <v>29394</v>
      </c>
      <c r="B3991" s="676" t="s">
        <v>29395</v>
      </c>
      <c r="C3991" s="676" t="s">
        <v>6</v>
      </c>
      <c r="D3991" s="116" t="s">
        <v>69179</v>
      </c>
    </row>
    <row r="3992" spans="1:4" ht="13.5">
      <c r="A3992" s="676" t="s">
        <v>29396</v>
      </c>
      <c r="B3992" s="676" t="s">
        <v>29397</v>
      </c>
      <c r="C3992" s="676" t="s">
        <v>6</v>
      </c>
      <c r="D3992" s="116" t="s">
        <v>65202</v>
      </c>
    </row>
    <row r="3993" spans="1:4" ht="13.5">
      <c r="A3993" s="676" t="s">
        <v>29398</v>
      </c>
      <c r="B3993" s="676" t="s">
        <v>29399</v>
      </c>
      <c r="C3993" s="676" t="s">
        <v>6</v>
      </c>
      <c r="D3993" s="116" t="s">
        <v>27418</v>
      </c>
    </row>
    <row r="3994" spans="1:4" ht="13.5">
      <c r="A3994" s="676" t="s">
        <v>29400</v>
      </c>
      <c r="B3994" s="676" t="s">
        <v>29401</v>
      </c>
      <c r="C3994" s="676" t="s">
        <v>6</v>
      </c>
      <c r="D3994" s="116" t="s">
        <v>69180</v>
      </c>
    </row>
    <row r="3995" spans="1:4" ht="13.5">
      <c r="A3995" s="676" t="s">
        <v>29402</v>
      </c>
      <c r="B3995" s="676" t="s">
        <v>29403</v>
      </c>
      <c r="C3995" s="676" t="s">
        <v>6</v>
      </c>
      <c r="D3995" s="116" t="s">
        <v>55450</v>
      </c>
    </row>
    <row r="3996" spans="1:4" ht="13.5">
      <c r="A3996" s="676" t="s">
        <v>29404</v>
      </c>
      <c r="B3996" s="676" t="s">
        <v>29405</v>
      </c>
      <c r="C3996" s="676" t="s">
        <v>6</v>
      </c>
      <c r="D3996" s="116" t="s">
        <v>58105</v>
      </c>
    </row>
    <row r="3997" spans="1:4" ht="13.5">
      <c r="A3997" s="676" t="s">
        <v>29406</v>
      </c>
      <c r="B3997" s="676" t="s">
        <v>29407</v>
      </c>
      <c r="C3997" s="676" t="s">
        <v>6</v>
      </c>
      <c r="D3997" s="116" t="s">
        <v>69181</v>
      </c>
    </row>
    <row r="3998" spans="1:4" ht="13.5">
      <c r="A3998" s="676" t="s">
        <v>29408</v>
      </c>
      <c r="B3998" s="676" t="s">
        <v>29409</v>
      </c>
      <c r="C3998" s="676" t="s">
        <v>6</v>
      </c>
      <c r="D3998" s="116" t="s">
        <v>64757</v>
      </c>
    </row>
    <row r="3999" spans="1:4" ht="13.5">
      <c r="A3999" s="676" t="s">
        <v>29410</v>
      </c>
      <c r="B3999" s="676" t="s">
        <v>29411</v>
      </c>
      <c r="C3999" s="676" t="s">
        <v>6</v>
      </c>
      <c r="D3999" s="116" t="s">
        <v>59737</v>
      </c>
    </row>
    <row r="4000" spans="1:4" ht="13.5">
      <c r="A4000" s="676" t="s">
        <v>29412</v>
      </c>
      <c r="B4000" s="676" t="s">
        <v>29413</v>
      </c>
      <c r="C4000" s="676" t="s">
        <v>6</v>
      </c>
      <c r="D4000" s="116" t="s">
        <v>54780</v>
      </c>
    </row>
    <row r="4001" spans="1:4" ht="13.5">
      <c r="A4001" s="676" t="s">
        <v>29414</v>
      </c>
      <c r="B4001" s="676" t="s">
        <v>29415</v>
      </c>
      <c r="C4001" s="676" t="s">
        <v>6</v>
      </c>
      <c r="D4001" s="116" t="s">
        <v>23468</v>
      </c>
    </row>
    <row r="4002" spans="1:4" ht="13.5">
      <c r="A4002" s="676" t="s">
        <v>29416</v>
      </c>
      <c r="B4002" s="676" t="s">
        <v>29417</v>
      </c>
      <c r="C4002" s="676" t="s">
        <v>6</v>
      </c>
      <c r="D4002" s="116" t="s">
        <v>53873</v>
      </c>
    </row>
    <row r="4003" spans="1:4" ht="13.5">
      <c r="A4003" s="676" t="s">
        <v>29418</v>
      </c>
      <c r="B4003" s="676" t="s">
        <v>29419</v>
      </c>
      <c r="C4003" s="676" t="s">
        <v>6</v>
      </c>
      <c r="D4003" s="116" t="s">
        <v>59208</v>
      </c>
    </row>
    <row r="4004" spans="1:4" ht="13.5">
      <c r="A4004" s="676" t="s">
        <v>29420</v>
      </c>
      <c r="B4004" s="676" t="s">
        <v>29421</v>
      </c>
      <c r="C4004" s="676" t="s">
        <v>6</v>
      </c>
      <c r="D4004" s="116" t="s">
        <v>62294</v>
      </c>
    </row>
    <row r="4005" spans="1:4" ht="13.5">
      <c r="A4005" s="676" t="s">
        <v>29422</v>
      </c>
      <c r="B4005" s="676" t="s">
        <v>29423</v>
      </c>
      <c r="C4005" s="676" t="s">
        <v>6</v>
      </c>
      <c r="D4005" s="116" t="s">
        <v>69182</v>
      </c>
    </row>
    <row r="4006" spans="1:4" ht="13.5">
      <c r="A4006" s="676" t="s">
        <v>29424</v>
      </c>
      <c r="B4006" s="676" t="s">
        <v>29425</v>
      </c>
      <c r="C4006" s="676" t="s">
        <v>6</v>
      </c>
      <c r="D4006" s="116" t="s">
        <v>62603</v>
      </c>
    </row>
    <row r="4007" spans="1:4" ht="13.5">
      <c r="A4007" s="676" t="s">
        <v>29426</v>
      </c>
      <c r="B4007" s="676" t="s">
        <v>29427</v>
      </c>
      <c r="C4007" s="676" t="s">
        <v>6</v>
      </c>
      <c r="D4007" s="116" t="s">
        <v>57287</v>
      </c>
    </row>
    <row r="4008" spans="1:4" ht="13.5">
      <c r="A4008" s="676" t="s">
        <v>29428</v>
      </c>
      <c r="B4008" s="676" t="s">
        <v>29429</v>
      </c>
      <c r="C4008" s="676" t="s">
        <v>6</v>
      </c>
      <c r="D4008" s="116" t="s">
        <v>54687</v>
      </c>
    </row>
    <row r="4009" spans="1:4" ht="13.5">
      <c r="A4009" s="676" t="s">
        <v>29430</v>
      </c>
      <c r="B4009" s="676" t="s">
        <v>29431</v>
      </c>
      <c r="C4009" s="676" t="s">
        <v>6</v>
      </c>
      <c r="D4009" s="116" t="s">
        <v>54753</v>
      </c>
    </row>
    <row r="4010" spans="1:4" ht="13.5">
      <c r="A4010" s="676" t="s">
        <v>29432</v>
      </c>
      <c r="B4010" s="676" t="s">
        <v>29433</v>
      </c>
      <c r="C4010" s="676" t="s">
        <v>6</v>
      </c>
      <c r="D4010" s="116" t="s">
        <v>55478</v>
      </c>
    </row>
    <row r="4011" spans="1:4" ht="13.5">
      <c r="A4011" s="676" t="s">
        <v>29434</v>
      </c>
      <c r="B4011" s="676" t="s">
        <v>29435</v>
      </c>
      <c r="C4011" s="676" t="s">
        <v>6</v>
      </c>
      <c r="D4011" s="116" t="s">
        <v>69183</v>
      </c>
    </row>
    <row r="4012" spans="1:4" ht="13.5">
      <c r="A4012" s="676" t="s">
        <v>29436</v>
      </c>
      <c r="B4012" s="676" t="s">
        <v>29437</v>
      </c>
      <c r="C4012" s="676" t="s">
        <v>6</v>
      </c>
      <c r="D4012" s="116" t="s">
        <v>62410</v>
      </c>
    </row>
    <row r="4013" spans="1:4" ht="13.5">
      <c r="A4013" s="676" t="s">
        <v>29438</v>
      </c>
      <c r="B4013" s="676" t="s">
        <v>29439</v>
      </c>
      <c r="C4013" s="676" t="s">
        <v>6</v>
      </c>
      <c r="D4013" s="116" t="s">
        <v>69184</v>
      </c>
    </row>
    <row r="4014" spans="1:4" ht="13.5">
      <c r="A4014" s="676" t="s">
        <v>29440</v>
      </c>
      <c r="B4014" s="676" t="s">
        <v>29441</v>
      </c>
      <c r="C4014" s="676" t="s">
        <v>6</v>
      </c>
      <c r="D4014" s="116" t="s">
        <v>69185</v>
      </c>
    </row>
    <row r="4015" spans="1:4" ht="13.5">
      <c r="A4015" s="676" t="s">
        <v>29442</v>
      </c>
      <c r="B4015" s="676" t="s">
        <v>29443</v>
      </c>
      <c r="C4015" s="676" t="s">
        <v>6</v>
      </c>
      <c r="D4015" s="116" t="s">
        <v>69162</v>
      </c>
    </row>
    <row r="4016" spans="1:4" ht="13.5">
      <c r="A4016" s="676" t="s">
        <v>29444</v>
      </c>
      <c r="B4016" s="676" t="s">
        <v>29445</v>
      </c>
      <c r="C4016" s="676" t="s">
        <v>6</v>
      </c>
      <c r="D4016" s="116" t="s">
        <v>64160</v>
      </c>
    </row>
    <row r="4017" spans="1:4" ht="13.5">
      <c r="A4017" s="676" t="s">
        <v>29446</v>
      </c>
      <c r="B4017" s="676" t="s">
        <v>29447</v>
      </c>
      <c r="C4017" s="676" t="s">
        <v>6</v>
      </c>
      <c r="D4017" s="116" t="s">
        <v>69186</v>
      </c>
    </row>
    <row r="4018" spans="1:4" ht="13.5">
      <c r="A4018" s="676" t="s">
        <v>29448</v>
      </c>
      <c r="B4018" s="676" t="s">
        <v>29449</v>
      </c>
      <c r="C4018" s="676" t="s">
        <v>6</v>
      </c>
      <c r="D4018" s="116" t="s">
        <v>68261</v>
      </c>
    </row>
    <row r="4019" spans="1:4" ht="13.5">
      <c r="A4019" s="676" t="s">
        <v>29450</v>
      </c>
      <c r="B4019" s="676" t="s">
        <v>29451</v>
      </c>
      <c r="C4019" s="676" t="s">
        <v>6</v>
      </c>
      <c r="D4019" s="116" t="s">
        <v>68664</v>
      </c>
    </row>
    <row r="4020" spans="1:4" ht="13.5">
      <c r="A4020" s="676" t="s">
        <v>29452</v>
      </c>
      <c r="B4020" s="676" t="s">
        <v>29453</v>
      </c>
      <c r="C4020" s="676" t="s">
        <v>6</v>
      </c>
      <c r="D4020" s="116" t="s">
        <v>69187</v>
      </c>
    </row>
    <row r="4021" spans="1:4" ht="13.5">
      <c r="A4021" s="676" t="s">
        <v>29454</v>
      </c>
      <c r="B4021" s="676" t="s">
        <v>29455</v>
      </c>
      <c r="C4021" s="676" t="s">
        <v>6</v>
      </c>
      <c r="D4021" s="116" t="s">
        <v>69188</v>
      </c>
    </row>
    <row r="4022" spans="1:4" ht="13.5">
      <c r="A4022" s="676" t="s">
        <v>29456</v>
      </c>
      <c r="B4022" s="676" t="s">
        <v>29457</v>
      </c>
      <c r="C4022" s="676" t="s">
        <v>6</v>
      </c>
      <c r="D4022" s="116" t="s">
        <v>69189</v>
      </c>
    </row>
    <row r="4023" spans="1:4" ht="13.5">
      <c r="A4023" s="676" t="s">
        <v>29458</v>
      </c>
      <c r="B4023" s="676" t="s">
        <v>29459</v>
      </c>
      <c r="C4023" s="676" t="s">
        <v>6</v>
      </c>
      <c r="D4023" s="116" t="s">
        <v>63743</v>
      </c>
    </row>
    <row r="4024" spans="1:4" ht="13.5">
      <c r="A4024" s="676" t="s">
        <v>29460</v>
      </c>
      <c r="B4024" s="676" t="s">
        <v>29461</v>
      </c>
      <c r="C4024" s="676" t="s">
        <v>6</v>
      </c>
      <c r="D4024" s="116" t="s">
        <v>58773</v>
      </c>
    </row>
    <row r="4025" spans="1:4" ht="13.5">
      <c r="A4025" s="676" t="s">
        <v>29462</v>
      </c>
      <c r="B4025" s="676" t="s">
        <v>29463</v>
      </c>
      <c r="C4025" s="676" t="s">
        <v>6</v>
      </c>
      <c r="D4025" s="116" t="s">
        <v>69190</v>
      </c>
    </row>
    <row r="4026" spans="1:4" ht="13.5">
      <c r="A4026" s="676" t="s">
        <v>29464</v>
      </c>
      <c r="B4026" s="676" t="s">
        <v>29465</v>
      </c>
      <c r="C4026" s="676" t="s">
        <v>6</v>
      </c>
      <c r="D4026" s="116" t="s">
        <v>54413</v>
      </c>
    </row>
    <row r="4027" spans="1:4" ht="13.5">
      <c r="A4027" s="676" t="s">
        <v>29466</v>
      </c>
      <c r="B4027" s="676" t="s">
        <v>29467</v>
      </c>
      <c r="C4027" s="676" t="s">
        <v>6</v>
      </c>
      <c r="D4027" s="116" t="s">
        <v>58498</v>
      </c>
    </row>
    <row r="4028" spans="1:4" ht="13.5">
      <c r="A4028" s="676" t="s">
        <v>29469</v>
      </c>
      <c r="B4028" s="676" t="s">
        <v>29470</v>
      </c>
      <c r="C4028" s="676" t="s">
        <v>6</v>
      </c>
      <c r="D4028" s="116" t="s">
        <v>69191</v>
      </c>
    </row>
    <row r="4029" spans="1:4" ht="13.5">
      <c r="A4029" s="676" t="s">
        <v>29471</v>
      </c>
      <c r="B4029" s="676" t="s">
        <v>29472</v>
      </c>
      <c r="C4029" s="676" t="s">
        <v>6</v>
      </c>
      <c r="D4029" s="116" t="s">
        <v>69192</v>
      </c>
    </row>
    <row r="4030" spans="1:4" ht="13.5">
      <c r="A4030" s="676" t="s">
        <v>29473</v>
      </c>
      <c r="B4030" s="676" t="s">
        <v>29474</v>
      </c>
      <c r="C4030" s="676" t="s">
        <v>6</v>
      </c>
      <c r="D4030" s="116" t="s">
        <v>65494</v>
      </c>
    </row>
    <row r="4031" spans="1:4" ht="13.5">
      <c r="A4031" s="676" t="s">
        <v>29475</v>
      </c>
      <c r="B4031" s="676" t="s">
        <v>29476</v>
      </c>
      <c r="C4031" s="676" t="s">
        <v>6</v>
      </c>
      <c r="D4031" s="116" t="s">
        <v>69193</v>
      </c>
    </row>
    <row r="4032" spans="1:4" ht="13.5">
      <c r="A4032" s="676" t="s">
        <v>29477</v>
      </c>
      <c r="B4032" s="676" t="s">
        <v>29478</v>
      </c>
      <c r="C4032" s="676" t="s">
        <v>6</v>
      </c>
      <c r="D4032" s="116" t="s">
        <v>33315</v>
      </c>
    </row>
    <row r="4033" spans="1:4" ht="13.5">
      <c r="A4033" s="676" t="s">
        <v>29479</v>
      </c>
      <c r="B4033" s="676" t="s">
        <v>29480</v>
      </c>
      <c r="C4033" s="676" t="s">
        <v>6</v>
      </c>
      <c r="D4033" s="116" t="s">
        <v>69194</v>
      </c>
    </row>
    <row r="4034" spans="1:4" ht="13.5">
      <c r="A4034" s="676" t="s">
        <v>29481</v>
      </c>
      <c r="B4034" s="676" t="s">
        <v>29482</v>
      </c>
      <c r="C4034" s="676" t="s">
        <v>6</v>
      </c>
      <c r="D4034" s="116" t="s">
        <v>69195</v>
      </c>
    </row>
    <row r="4035" spans="1:4" ht="13.5">
      <c r="A4035" s="676" t="s">
        <v>29483</v>
      </c>
      <c r="B4035" s="676" t="s">
        <v>29484</v>
      </c>
      <c r="C4035" s="676" t="s">
        <v>6</v>
      </c>
      <c r="D4035" s="116" t="s">
        <v>33704</v>
      </c>
    </row>
    <row r="4036" spans="1:4" ht="13.5">
      <c r="A4036" s="676" t="s">
        <v>29485</v>
      </c>
      <c r="B4036" s="676" t="s">
        <v>29486</v>
      </c>
      <c r="C4036" s="676" t="s">
        <v>6</v>
      </c>
      <c r="D4036" s="116" t="s">
        <v>69196</v>
      </c>
    </row>
    <row r="4037" spans="1:4" ht="13.5">
      <c r="A4037" s="676" t="s">
        <v>29487</v>
      </c>
      <c r="B4037" s="676" t="s">
        <v>29488</v>
      </c>
      <c r="C4037" s="676" t="s">
        <v>6</v>
      </c>
      <c r="D4037" s="116" t="s">
        <v>69197</v>
      </c>
    </row>
    <row r="4038" spans="1:4" ht="13.5">
      <c r="A4038" s="676" t="s">
        <v>29489</v>
      </c>
      <c r="B4038" s="676" t="s">
        <v>29490</v>
      </c>
      <c r="C4038" s="676" t="s">
        <v>6</v>
      </c>
      <c r="D4038" s="116" t="s">
        <v>69198</v>
      </c>
    </row>
    <row r="4039" spans="1:4" ht="13.5">
      <c r="A4039" s="676" t="s">
        <v>29491</v>
      </c>
      <c r="B4039" s="676" t="s">
        <v>29492</v>
      </c>
      <c r="C4039" s="676" t="s">
        <v>6</v>
      </c>
      <c r="D4039" s="116" t="s">
        <v>68597</v>
      </c>
    </row>
    <row r="4040" spans="1:4" ht="13.5">
      <c r="A4040" s="676" t="s">
        <v>29493</v>
      </c>
      <c r="B4040" s="676" t="s">
        <v>29494</v>
      </c>
      <c r="C4040" s="676" t="s">
        <v>6</v>
      </c>
      <c r="D4040" s="116" t="s">
        <v>69199</v>
      </c>
    </row>
    <row r="4041" spans="1:4" ht="13.5">
      <c r="A4041" s="676" t="s">
        <v>29495</v>
      </c>
      <c r="B4041" s="676" t="s">
        <v>29496</v>
      </c>
      <c r="C4041" s="676" t="s">
        <v>6</v>
      </c>
      <c r="D4041" s="116" t="s">
        <v>69200</v>
      </c>
    </row>
    <row r="4042" spans="1:4" ht="13.5">
      <c r="A4042" s="676" t="s">
        <v>29497</v>
      </c>
      <c r="B4042" s="676" t="s">
        <v>29498</v>
      </c>
      <c r="C4042" s="676" t="s">
        <v>6</v>
      </c>
      <c r="D4042" s="116" t="s">
        <v>59769</v>
      </c>
    </row>
    <row r="4043" spans="1:4" ht="13.5">
      <c r="A4043" s="676" t="s">
        <v>29499</v>
      </c>
      <c r="B4043" s="676" t="s">
        <v>29500</v>
      </c>
      <c r="C4043" s="676" t="s">
        <v>6</v>
      </c>
      <c r="D4043" s="116" t="s">
        <v>69201</v>
      </c>
    </row>
    <row r="4044" spans="1:4" ht="13.5">
      <c r="A4044" s="676" t="s">
        <v>29501</v>
      </c>
      <c r="B4044" s="676" t="s">
        <v>29502</v>
      </c>
      <c r="C4044" s="676" t="s">
        <v>6</v>
      </c>
      <c r="D4044" s="116" t="s">
        <v>69202</v>
      </c>
    </row>
    <row r="4045" spans="1:4" ht="13.5">
      <c r="A4045" s="676" t="s">
        <v>29503</v>
      </c>
      <c r="B4045" s="676" t="s">
        <v>29504</v>
      </c>
      <c r="C4045" s="676" t="s">
        <v>6</v>
      </c>
      <c r="D4045" s="116" t="s">
        <v>69203</v>
      </c>
    </row>
    <row r="4046" spans="1:4" ht="13.5">
      <c r="A4046" s="676" t="s">
        <v>29505</v>
      </c>
      <c r="B4046" s="676" t="s">
        <v>29506</v>
      </c>
      <c r="C4046" s="676" t="s">
        <v>6</v>
      </c>
      <c r="D4046" s="116" t="s">
        <v>69204</v>
      </c>
    </row>
    <row r="4047" spans="1:4" ht="13.5">
      <c r="A4047" s="676" t="s">
        <v>29507</v>
      </c>
      <c r="B4047" s="676" t="s">
        <v>29508</v>
      </c>
      <c r="C4047" s="676" t="s">
        <v>6</v>
      </c>
      <c r="D4047" s="116" t="s">
        <v>69205</v>
      </c>
    </row>
    <row r="4048" spans="1:4" ht="13.5">
      <c r="A4048" s="676" t="s">
        <v>29509</v>
      </c>
      <c r="B4048" s="676" t="s">
        <v>29510</v>
      </c>
      <c r="C4048" s="676" t="s">
        <v>6</v>
      </c>
      <c r="D4048" s="116" t="s">
        <v>69206</v>
      </c>
    </row>
    <row r="4049" spans="1:4" ht="13.5">
      <c r="A4049" s="676" t="s">
        <v>29511</v>
      </c>
      <c r="B4049" s="676" t="s">
        <v>29512</v>
      </c>
      <c r="C4049" s="676" t="s">
        <v>6</v>
      </c>
      <c r="D4049" s="116" t="s">
        <v>69207</v>
      </c>
    </row>
    <row r="4050" spans="1:4" ht="13.5">
      <c r="A4050" s="676" t="s">
        <v>29513</v>
      </c>
      <c r="B4050" s="676" t="s">
        <v>29514</v>
      </c>
      <c r="C4050" s="676" t="s">
        <v>6</v>
      </c>
      <c r="D4050" s="116" t="s">
        <v>69208</v>
      </c>
    </row>
    <row r="4051" spans="1:4" ht="13.5">
      <c r="A4051" s="676" t="s">
        <v>29515</v>
      </c>
      <c r="B4051" s="676" t="s">
        <v>29516</v>
      </c>
      <c r="C4051" s="676" t="s">
        <v>6</v>
      </c>
      <c r="D4051" s="116" t="s">
        <v>69209</v>
      </c>
    </row>
    <row r="4052" spans="1:4" ht="13.5">
      <c r="A4052" s="676" t="s">
        <v>29517</v>
      </c>
      <c r="B4052" s="676" t="s">
        <v>29518</v>
      </c>
      <c r="C4052" s="676" t="s">
        <v>6</v>
      </c>
      <c r="D4052" s="116" t="s">
        <v>65432</v>
      </c>
    </row>
    <row r="4053" spans="1:4" ht="13.5">
      <c r="A4053" s="676" t="s">
        <v>29519</v>
      </c>
      <c r="B4053" s="676" t="s">
        <v>29520</v>
      </c>
      <c r="C4053" s="676" t="s">
        <v>6</v>
      </c>
      <c r="D4053" s="116" t="s">
        <v>69210</v>
      </c>
    </row>
    <row r="4054" spans="1:4" ht="13.5">
      <c r="A4054" s="676" t="s">
        <v>29521</v>
      </c>
      <c r="B4054" s="676" t="s">
        <v>29522</v>
      </c>
      <c r="C4054" s="676" t="s">
        <v>6</v>
      </c>
      <c r="D4054" s="116" t="s">
        <v>69211</v>
      </c>
    </row>
    <row r="4055" spans="1:4" ht="13.5">
      <c r="A4055" s="676" t="s">
        <v>29523</v>
      </c>
      <c r="B4055" s="676" t="s">
        <v>29524</v>
      </c>
      <c r="C4055" s="676" t="s">
        <v>6</v>
      </c>
      <c r="D4055" s="116" t="s">
        <v>69212</v>
      </c>
    </row>
    <row r="4056" spans="1:4" ht="13.5">
      <c r="A4056" s="676" t="s">
        <v>29525</v>
      </c>
      <c r="B4056" s="676" t="s">
        <v>29526</v>
      </c>
      <c r="C4056" s="676" t="s">
        <v>6</v>
      </c>
      <c r="D4056" s="116" t="s">
        <v>69213</v>
      </c>
    </row>
    <row r="4057" spans="1:4" ht="13.5">
      <c r="A4057" s="676" t="s">
        <v>29527</v>
      </c>
      <c r="B4057" s="676" t="s">
        <v>29528</v>
      </c>
      <c r="C4057" s="676" t="s">
        <v>6</v>
      </c>
      <c r="D4057" s="116" t="s">
        <v>69214</v>
      </c>
    </row>
    <row r="4058" spans="1:4" ht="13.5">
      <c r="A4058" s="676" t="s">
        <v>29529</v>
      </c>
      <c r="B4058" s="676" t="s">
        <v>29530</v>
      </c>
      <c r="C4058" s="676" t="s">
        <v>6</v>
      </c>
      <c r="D4058" s="116" t="s">
        <v>69215</v>
      </c>
    </row>
    <row r="4059" spans="1:4" ht="13.5">
      <c r="A4059" s="676" t="s">
        <v>29531</v>
      </c>
      <c r="B4059" s="676" t="s">
        <v>29532</v>
      </c>
      <c r="C4059" s="676" t="s">
        <v>6</v>
      </c>
      <c r="D4059" s="116" t="s">
        <v>69216</v>
      </c>
    </row>
    <row r="4060" spans="1:4" ht="13.5">
      <c r="A4060" s="676" t="s">
        <v>29533</v>
      </c>
      <c r="B4060" s="676" t="s">
        <v>29534</v>
      </c>
      <c r="C4060" s="676" t="s">
        <v>6</v>
      </c>
      <c r="D4060" s="116" t="s">
        <v>69217</v>
      </c>
    </row>
    <row r="4061" spans="1:4" ht="13.5">
      <c r="A4061" s="676" t="s">
        <v>29535</v>
      </c>
      <c r="B4061" s="676" t="s">
        <v>29536</v>
      </c>
      <c r="C4061" s="676" t="s">
        <v>6</v>
      </c>
      <c r="D4061" s="116" t="s">
        <v>69218</v>
      </c>
    </row>
    <row r="4062" spans="1:4" ht="13.5">
      <c r="A4062" s="676" t="s">
        <v>29537</v>
      </c>
      <c r="B4062" s="676" t="s">
        <v>29538</v>
      </c>
      <c r="C4062" s="676" t="s">
        <v>6</v>
      </c>
      <c r="D4062" s="116" t="s">
        <v>32938</v>
      </c>
    </row>
    <row r="4063" spans="1:4" ht="13.5">
      <c r="A4063" s="676" t="s">
        <v>29539</v>
      </c>
      <c r="B4063" s="676" t="s">
        <v>29540</v>
      </c>
      <c r="C4063" s="676" t="s">
        <v>6</v>
      </c>
      <c r="D4063" s="116" t="s">
        <v>60741</v>
      </c>
    </row>
    <row r="4064" spans="1:4" ht="13.5">
      <c r="A4064" s="676" t="s">
        <v>29541</v>
      </c>
      <c r="B4064" s="676" t="s">
        <v>29542</v>
      </c>
      <c r="C4064" s="676" t="s">
        <v>6</v>
      </c>
      <c r="D4064" s="116" t="s">
        <v>27334</v>
      </c>
    </row>
    <row r="4065" spans="1:4" ht="13.5">
      <c r="A4065" s="676" t="s">
        <v>29544</v>
      </c>
      <c r="B4065" s="676" t="s">
        <v>29545</v>
      </c>
      <c r="C4065" s="676" t="s">
        <v>6</v>
      </c>
      <c r="D4065" s="116" t="s">
        <v>57467</v>
      </c>
    </row>
    <row r="4066" spans="1:4" ht="13.5">
      <c r="A4066" s="676" t="s">
        <v>29546</v>
      </c>
      <c r="B4066" s="676" t="s">
        <v>29547</v>
      </c>
      <c r="C4066" s="676" t="s">
        <v>6</v>
      </c>
      <c r="D4066" s="116" t="s">
        <v>26570</v>
      </c>
    </row>
    <row r="4067" spans="1:4" ht="13.5">
      <c r="A4067" s="676" t="s">
        <v>29548</v>
      </c>
      <c r="B4067" s="676" t="s">
        <v>29549</v>
      </c>
      <c r="C4067" s="676" t="s">
        <v>6</v>
      </c>
      <c r="D4067" s="116" t="s">
        <v>59473</v>
      </c>
    </row>
    <row r="4068" spans="1:4" ht="13.5">
      <c r="A4068" s="676" t="s">
        <v>29550</v>
      </c>
      <c r="B4068" s="676" t="s">
        <v>29551</v>
      </c>
      <c r="C4068" s="676" t="s">
        <v>6</v>
      </c>
      <c r="D4068" s="116" t="s">
        <v>54635</v>
      </c>
    </row>
    <row r="4069" spans="1:4" ht="13.5">
      <c r="A4069" s="676" t="s">
        <v>29552</v>
      </c>
      <c r="B4069" s="676" t="s">
        <v>29553</v>
      </c>
      <c r="C4069" s="676" t="s">
        <v>6</v>
      </c>
      <c r="D4069" s="116" t="s">
        <v>30767</v>
      </c>
    </row>
    <row r="4070" spans="1:4" ht="13.5">
      <c r="A4070" s="676" t="s">
        <v>29554</v>
      </c>
      <c r="B4070" s="676" t="s">
        <v>29555</v>
      </c>
      <c r="C4070" s="676" t="s">
        <v>6</v>
      </c>
      <c r="D4070" s="116" t="s">
        <v>69219</v>
      </c>
    </row>
    <row r="4071" spans="1:4" ht="13.5">
      <c r="A4071" s="676" t="s">
        <v>29556</v>
      </c>
      <c r="B4071" s="676" t="s">
        <v>29557</v>
      </c>
      <c r="C4071" s="676" t="s">
        <v>6</v>
      </c>
      <c r="D4071" s="116" t="s">
        <v>61215</v>
      </c>
    </row>
    <row r="4072" spans="1:4" ht="13.5">
      <c r="A4072" s="676" t="s">
        <v>29559</v>
      </c>
      <c r="B4072" s="676" t="s">
        <v>29560</v>
      </c>
      <c r="C4072" s="676" t="s">
        <v>6</v>
      </c>
      <c r="D4072" s="116" t="s">
        <v>33730</v>
      </c>
    </row>
    <row r="4073" spans="1:4" ht="13.5">
      <c r="A4073" s="676" t="s">
        <v>29561</v>
      </c>
      <c r="B4073" s="676" t="s">
        <v>29562</v>
      </c>
      <c r="C4073" s="676" t="s">
        <v>6</v>
      </c>
      <c r="D4073" s="116" t="s">
        <v>69220</v>
      </c>
    </row>
    <row r="4074" spans="1:4" ht="13.5">
      <c r="A4074" s="676" t="s">
        <v>29563</v>
      </c>
      <c r="B4074" s="676" t="s">
        <v>29564</v>
      </c>
      <c r="C4074" s="676" t="s">
        <v>6</v>
      </c>
      <c r="D4074" s="116" t="s">
        <v>69221</v>
      </c>
    </row>
    <row r="4075" spans="1:4" ht="13.5">
      <c r="A4075" s="676" t="s">
        <v>29565</v>
      </c>
      <c r="B4075" s="676" t="s">
        <v>29566</v>
      </c>
      <c r="C4075" s="676" t="s">
        <v>6</v>
      </c>
      <c r="D4075" s="116" t="s">
        <v>69222</v>
      </c>
    </row>
    <row r="4076" spans="1:4" ht="13.5">
      <c r="A4076" s="676" t="s">
        <v>29567</v>
      </c>
      <c r="B4076" s="676" t="s">
        <v>29568</v>
      </c>
      <c r="C4076" s="676" t="s">
        <v>6</v>
      </c>
      <c r="D4076" s="116" t="s">
        <v>69223</v>
      </c>
    </row>
    <row r="4077" spans="1:4" ht="13.5">
      <c r="A4077" s="676" t="s">
        <v>29569</v>
      </c>
      <c r="B4077" s="676" t="s">
        <v>29570</v>
      </c>
      <c r="C4077" s="676" t="s">
        <v>6</v>
      </c>
      <c r="D4077" s="116" t="s">
        <v>59480</v>
      </c>
    </row>
    <row r="4078" spans="1:4" ht="13.5">
      <c r="A4078" s="676" t="s">
        <v>29571</v>
      </c>
      <c r="B4078" s="676" t="s">
        <v>29572</v>
      </c>
      <c r="C4078" s="676" t="s">
        <v>6</v>
      </c>
      <c r="D4078" s="116" t="s">
        <v>54879</v>
      </c>
    </row>
    <row r="4079" spans="1:4" ht="13.5">
      <c r="A4079" s="676" t="s">
        <v>29573</v>
      </c>
      <c r="B4079" s="676" t="s">
        <v>29574</v>
      </c>
      <c r="C4079" s="676" t="s">
        <v>6</v>
      </c>
      <c r="D4079" s="116" t="s">
        <v>68800</v>
      </c>
    </row>
    <row r="4080" spans="1:4" ht="13.5">
      <c r="A4080" s="676" t="s">
        <v>29575</v>
      </c>
      <c r="B4080" s="676" t="s">
        <v>29576</v>
      </c>
      <c r="C4080" s="676" t="s">
        <v>6</v>
      </c>
      <c r="D4080" s="116" t="s">
        <v>32995</v>
      </c>
    </row>
    <row r="4081" spans="1:4" ht="13.5">
      <c r="A4081" s="676" t="s">
        <v>29577</v>
      </c>
      <c r="B4081" s="676" t="s">
        <v>29578</v>
      </c>
      <c r="C4081" s="676" t="s">
        <v>6</v>
      </c>
      <c r="D4081" s="116" t="s">
        <v>69224</v>
      </c>
    </row>
    <row r="4082" spans="1:4" ht="13.5">
      <c r="A4082" s="676" t="s">
        <v>29579</v>
      </c>
      <c r="B4082" s="676" t="s">
        <v>29580</v>
      </c>
      <c r="C4082" s="676" t="s">
        <v>6</v>
      </c>
      <c r="D4082" s="116" t="s">
        <v>28683</v>
      </c>
    </row>
    <row r="4083" spans="1:4" ht="13.5">
      <c r="A4083" s="676" t="s">
        <v>29581</v>
      </c>
      <c r="B4083" s="676" t="s">
        <v>29582</v>
      </c>
      <c r="C4083" s="676" t="s">
        <v>6</v>
      </c>
      <c r="D4083" s="116" t="s">
        <v>69225</v>
      </c>
    </row>
    <row r="4084" spans="1:4" ht="13.5">
      <c r="A4084" s="676" t="s">
        <v>29583</v>
      </c>
      <c r="B4084" s="676" t="s">
        <v>29584</v>
      </c>
      <c r="C4084" s="676" t="s">
        <v>6</v>
      </c>
      <c r="D4084" s="116" t="s">
        <v>57132</v>
      </c>
    </row>
    <row r="4085" spans="1:4" ht="13.5">
      <c r="A4085" s="676" t="s">
        <v>29585</v>
      </c>
      <c r="B4085" s="676" t="s">
        <v>29586</v>
      </c>
      <c r="C4085" s="676" t="s">
        <v>6</v>
      </c>
      <c r="D4085" s="116" t="s">
        <v>69226</v>
      </c>
    </row>
    <row r="4086" spans="1:4" ht="13.5">
      <c r="A4086" s="676" t="s">
        <v>29587</v>
      </c>
      <c r="B4086" s="676" t="s">
        <v>29588</v>
      </c>
      <c r="C4086" s="676" t="s">
        <v>6</v>
      </c>
      <c r="D4086" s="116" t="s">
        <v>60063</v>
      </c>
    </row>
    <row r="4087" spans="1:4" ht="13.5">
      <c r="A4087" s="676" t="s">
        <v>29589</v>
      </c>
      <c r="B4087" s="676" t="s">
        <v>29590</v>
      </c>
      <c r="C4087" s="676" t="s">
        <v>6</v>
      </c>
      <c r="D4087" s="116" t="s">
        <v>58552</v>
      </c>
    </row>
    <row r="4088" spans="1:4" ht="13.5">
      <c r="A4088" s="676" t="s">
        <v>29591</v>
      </c>
      <c r="B4088" s="676" t="s">
        <v>29592</v>
      </c>
      <c r="C4088" s="676" t="s">
        <v>6</v>
      </c>
      <c r="D4088" s="116" t="s">
        <v>69227</v>
      </c>
    </row>
    <row r="4089" spans="1:4" ht="13.5">
      <c r="A4089" s="676" t="s">
        <v>29593</v>
      </c>
      <c r="B4089" s="676" t="s">
        <v>29594</v>
      </c>
      <c r="C4089" s="676" t="s">
        <v>6</v>
      </c>
      <c r="D4089" s="116" t="s">
        <v>69228</v>
      </c>
    </row>
    <row r="4090" spans="1:4" ht="13.5">
      <c r="A4090" s="676" t="s">
        <v>29595</v>
      </c>
      <c r="B4090" s="676" t="s">
        <v>29596</v>
      </c>
      <c r="C4090" s="676" t="s">
        <v>6</v>
      </c>
      <c r="D4090" s="116" t="s">
        <v>69229</v>
      </c>
    </row>
    <row r="4091" spans="1:4" ht="13.5">
      <c r="A4091" s="676" t="s">
        <v>29597</v>
      </c>
      <c r="B4091" s="676" t="s">
        <v>29598</v>
      </c>
      <c r="C4091" s="676" t="s">
        <v>6</v>
      </c>
      <c r="D4091" s="116" t="s">
        <v>69230</v>
      </c>
    </row>
    <row r="4092" spans="1:4" ht="13.5">
      <c r="A4092" s="676" t="s">
        <v>29599</v>
      </c>
      <c r="B4092" s="676" t="s">
        <v>29600</v>
      </c>
      <c r="C4092" s="676" t="s">
        <v>6</v>
      </c>
      <c r="D4092" s="116" t="s">
        <v>69231</v>
      </c>
    </row>
    <row r="4093" spans="1:4" ht="13.5">
      <c r="A4093" s="676" t="s">
        <v>29601</v>
      </c>
      <c r="B4093" s="676" t="s">
        <v>29602</v>
      </c>
      <c r="C4093" s="676" t="s">
        <v>6</v>
      </c>
      <c r="D4093" s="116" t="s">
        <v>63641</v>
      </c>
    </row>
    <row r="4094" spans="1:4" ht="13.5">
      <c r="A4094" s="676" t="s">
        <v>29603</v>
      </c>
      <c r="B4094" s="676" t="s">
        <v>29604</v>
      </c>
      <c r="C4094" s="676" t="s">
        <v>6</v>
      </c>
      <c r="D4094" s="116" t="s">
        <v>54341</v>
      </c>
    </row>
    <row r="4095" spans="1:4" ht="13.5">
      <c r="A4095" s="676" t="s">
        <v>29605</v>
      </c>
      <c r="B4095" s="676" t="s">
        <v>29606</v>
      </c>
      <c r="C4095" s="676" t="s">
        <v>6</v>
      </c>
      <c r="D4095" s="116" t="s">
        <v>33738</v>
      </c>
    </row>
    <row r="4096" spans="1:4" ht="13.5">
      <c r="A4096" s="676" t="s">
        <v>29607</v>
      </c>
      <c r="B4096" s="676" t="s">
        <v>29608</v>
      </c>
      <c r="C4096" s="676" t="s">
        <v>6</v>
      </c>
      <c r="D4096" s="116" t="s">
        <v>54638</v>
      </c>
    </row>
    <row r="4097" spans="1:4" ht="13.5">
      <c r="A4097" s="676" t="s">
        <v>29609</v>
      </c>
      <c r="B4097" s="676" t="s">
        <v>29610</v>
      </c>
      <c r="C4097" s="676" t="s">
        <v>6</v>
      </c>
      <c r="D4097" s="116" t="s">
        <v>53859</v>
      </c>
    </row>
    <row r="4098" spans="1:4" ht="13.5">
      <c r="A4098" s="676" t="s">
        <v>29611</v>
      </c>
      <c r="B4098" s="676" t="s">
        <v>29612</v>
      </c>
      <c r="C4098" s="676" t="s">
        <v>6</v>
      </c>
      <c r="D4098" s="116" t="s">
        <v>24993</v>
      </c>
    </row>
    <row r="4099" spans="1:4" ht="13.5">
      <c r="A4099" s="676" t="s">
        <v>29613</v>
      </c>
      <c r="B4099" s="676" t="s">
        <v>29614</v>
      </c>
      <c r="C4099" s="676" t="s">
        <v>6</v>
      </c>
      <c r="D4099" s="116" t="s">
        <v>33830</v>
      </c>
    </row>
    <row r="4100" spans="1:4" ht="13.5">
      <c r="A4100" s="676" t="s">
        <v>29615</v>
      </c>
      <c r="B4100" s="676" t="s">
        <v>29616</v>
      </c>
      <c r="C4100" s="676" t="s">
        <v>6</v>
      </c>
      <c r="D4100" s="116" t="s">
        <v>69232</v>
      </c>
    </row>
    <row r="4101" spans="1:4" ht="13.5">
      <c r="A4101" s="676" t="s">
        <v>29617</v>
      </c>
      <c r="B4101" s="676" t="s">
        <v>29618</v>
      </c>
      <c r="C4101" s="676" t="s">
        <v>6</v>
      </c>
      <c r="D4101" s="116" t="s">
        <v>53864</v>
      </c>
    </row>
    <row r="4102" spans="1:4" ht="13.5">
      <c r="A4102" s="676" t="s">
        <v>29619</v>
      </c>
      <c r="B4102" s="676" t="s">
        <v>29620</v>
      </c>
      <c r="C4102" s="676" t="s">
        <v>6</v>
      </c>
      <c r="D4102" s="116" t="s">
        <v>54799</v>
      </c>
    </row>
    <row r="4103" spans="1:4" ht="13.5">
      <c r="A4103" s="676" t="s">
        <v>29621</v>
      </c>
      <c r="B4103" s="676" t="s">
        <v>29622</v>
      </c>
      <c r="C4103" s="676" t="s">
        <v>6</v>
      </c>
      <c r="D4103" s="116" t="s">
        <v>54249</v>
      </c>
    </row>
    <row r="4104" spans="1:4" ht="13.5">
      <c r="A4104" s="676" t="s">
        <v>29623</v>
      </c>
      <c r="B4104" s="676" t="s">
        <v>29624</v>
      </c>
      <c r="C4104" s="676" t="s">
        <v>6</v>
      </c>
      <c r="D4104" s="116" t="s">
        <v>69233</v>
      </c>
    </row>
    <row r="4105" spans="1:4" ht="13.5">
      <c r="A4105" s="676" t="s">
        <v>29625</v>
      </c>
      <c r="B4105" s="676" t="s">
        <v>29626</v>
      </c>
      <c r="C4105" s="676" t="s">
        <v>6</v>
      </c>
      <c r="D4105" s="116" t="s">
        <v>69234</v>
      </c>
    </row>
    <row r="4106" spans="1:4" ht="13.5">
      <c r="A4106" s="676" t="s">
        <v>29627</v>
      </c>
      <c r="B4106" s="676" t="s">
        <v>29628</v>
      </c>
      <c r="C4106" s="676" t="s">
        <v>6</v>
      </c>
      <c r="D4106" s="116" t="s">
        <v>69235</v>
      </c>
    </row>
    <row r="4107" spans="1:4" ht="13.5">
      <c r="A4107" s="676" t="s">
        <v>29629</v>
      </c>
      <c r="B4107" s="676" t="s">
        <v>29630</v>
      </c>
      <c r="C4107" s="676" t="s">
        <v>6</v>
      </c>
      <c r="D4107" s="116" t="s">
        <v>69236</v>
      </c>
    </row>
    <row r="4108" spans="1:4" ht="13.5">
      <c r="A4108" s="676" t="s">
        <v>29631</v>
      </c>
      <c r="B4108" s="676" t="s">
        <v>29632</v>
      </c>
      <c r="C4108" s="676" t="s">
        <v>6</v>
      </c>
      <c r="D4108" s="116" t="s">
        <v>69237</v>
      </c>
    </row>
    <row r="4109" spans="1:4" ht="13.5">
      <c r="A4109" s="676" t="s">
        <v>29633</v>
      </c>
      <c r="B4109" s="676" t="s">
        <v>29634</v>
      </c>
      <c r="C4109" s="676" t="s">
        <v>6</v>
      </c>
      <c r="D4109" s="116" t="s">
        <v>55465</v>
      </c>
    </row>
    <row r="4110" spans="1:4" ht="13.5">
      <c r="A4110" s="676" t="s">
        <v>29635</v>
      </c>
      <c r="B4110" s="676" t="s">
        <v>29636</v>
      </c>
      <c r="C4110" s="676" t="s">
        <v>6</v>
      </c>
      <c r="D4110" s="116" t="s">
        <v>54383</v>
      </c>
    </row>
    <row r="4111" spans="1:4" ht="13.5">
      <c r="A4111" s="676" t="s">
        <v>29637</v>
      </c>
      <c r="B4111" s="676" t="s">
        <v>29638</v>
      </c>
      <c r="C4111" s="676" t="s">
        <v>6</v>
      </c>
      <c r="D4111" s="116" t="s">
        <v>69238</v>
      </c>
    </row>
    <row r="4112" spans="1:4" ht="13.5">
      <c r="A4112" s="676" t="s">
        <v>29639</v>
      </c>
      <c r="B4112" s="676" t="s">
        <v>29640</v>
      </c>
      <c r="C4112" s="676" t="s">
        <v>6</v>
      </c>
      <c r="D4112" s="116" t="s">
        <v>33251</v>
      </c>
    </row>
    <row r="4113" spans="1:4" ht="13.5">
      <c r="A4113" s="676" t="s">
        <v>29641</v>
      </c>
      <c r="B4113" s="676" t="s">
        <v>29642</v>
      </c>
      <c r="C4113" s="676" t="s">
        <v>6</v>
      </c>
      <c r="D4113" s="116" t="s">
        <v>62507</v>
      </c>
    </row>
    <row r="4114" spans="1:4" ht="13.5">
      <c r="A4114" s="676" t="s">
        <v>29643</v>
      </c>
      <c r="B4114" s="676" t="s">
        <v>29644</v>
      </c>
      <c r="C4114" s="676" t="s">
        <v>6</v>
      </c>
      <c r="D4114" s="116" t="s">
        <v>69239</v>
      </c>
    </row>
    <row r="4115" spans="1:4" ht="13.5">
      <c r="A4115" s="676" t="s">
        <v>29645</v>
      </c>
      <c r="B4115" s="676" t="s">
        <v>29646</v>
      </c>
      <c r="C4115" s="676" t="s">
        <v>6</v>
      </c>
      <c r="D4115" s="116" t="s">
        <v>59733</v>
      </c>
    </row>
    <row r="4116" spans="1:4" ht="13.5">
      <c r="A4116" s="676" t="s">
        <v>29647</v>
      </c>
      <c r="B4116" s="676" t="s">
        <v>29648</v>
      </c>
      <c r="C4116" s="676" t="s">
        <v>6</v>
      </c>
      <c r="D4116" s="116" t="s">
        <v>69240</v>
      </c>
    </row>
    <row r="4117" spans="1:4" ht="13.5">
      <c r="A4117" s="676" t="s">
        <v>29649</v>
      </c>
      <c r="B4117" s="676" t="s">
        <v>29650</v>
      </c>
      <c r="C4117" s="676" t="s">
        <v>6</v>
      </c>
      <c r="D4117" s="116" t="s">
        <v>54903</v>
      </c>
    </row>
    <row r="4118" spans="1:4" ht="13.5">
      <c r="A4118" s="676" t="s">
        <v>29651</v>
      </c>
      <c r="B4118" s="676" t="s">
        <v>29652</v>
      </c>
      <c r="C4118" s="676" t="s">
        <v>6</v>
      </c>
      <c r="D4118" s="116" t="s">
        <v>69241</v>
      </c>
    </row>
    <row r="4119" spans="1:4" ht="13.5">
      <c r="A4119" s="676" t="s">
        <v>29653</v>
      </c>
      <c r="B4119" s="676" t="s">
        <v>29654</v>
      </c>
      <c r="C4119" s="676" t="s">
        <v>6</v>
      </c>
      <c r="D4119" s="116" t="s">
        <v>69242</v>
      </c>
    </row>
    <row r="4120" spans="1:4" ht="13.5">
      <c r="A4120" s="676" t="s">
        <v>29655</v>
      </c>
      <c r="B4120" s="676" t="s">
        <v>29656</v>
      </c>
      <c r="C4120" s="676" t="s">
        <v>6</v>
      </c>
      <c r="D4120" s="116" t="s">
        <v>69243</v>
      </c>
    </row>
    <row r="4121" spans="1:4" ht="13.5">
      <c r="A4121" s="676" t="s">
        <v>29657</v>
      </c>
      <c r="B4121" s="676" t="s">
        <v>29658</v>
      </c>
      <c r="C4121" s="676" t="s">
        <v>6</v>
      </c>
      <c r="D4121" s="116" t="s">
        <v>69244</v>
      </c>
    </row>
    <row r="4122" spans="1:4" ht="13.5">
      <c r="A4122" s="676" t="s">
        <v>29659</v>
      </c>
      <c r="B4122" s="676" t="s">
        <v>29660</v>
      </c>
      <c r="C4122" s="676" t="s">
        <v>6</v>
      </c>
      <c r="D4122" s="116" t="s">
        <v>60509</v>
      </c>
    </row>
    <row r="4123" spans="1:4" ht="13.5">
      <c r="A4123" s="676" t="s">
        <v>29661</v>
      </c>
      <c r="B4123" s="676" t="s">
        <v>29662</v>
      </c>
      <c r="C4123" s="676" t="s">
        <v>6</v>
      </c>
      <c r="D4123" s="116" t="s">
        <v>33023</v>
      </c>
    </row>
    <row r="4124" spans="1:4" ht="13.5">
      <c r="A4124" s="676" t="s">
        <v>29663</v>
      </c>
      <c r="B4124" s="676" t="s">
        <v>29664</v>
      </c>
      <c r="C4124" s="676" t="s">
        <v>6</v>
      </c>
      <c r="D4124" s="116" t="s">
        <v>59682</v>
      </c>
    </row>
    <row r="4125" spans="1:4" ht="13.5">
      <c r="A4125" s="676" t="s">
        <v>29665</v>
      </c>
      <c r="B4125" s="676" t="s">
        <v>29666</v>
      </c>
      <c r="C4125" s="676" t="s">
        <v>6</v>
      </c>
      <c r="D4125" s="116" t="s">
        <v>69245</v>
      </c>
    </row>
    <row r="4126" spans="1:4" ht="13.5">
      <c r="A4126" s="676" t="s">
        <v>29667</v>
      </c>
      <c r="B4126" s="676" t="s">
        <v>29668</v>
      </c>
      <c r="C4126" s="676" t="s">
        <v>6</v>
      </c>
      <c r="D4126" s="116" t="s">
        <v>69246</v>
      </c>
    </row>
    <row r="4127" spans="1:4" ht="13.5">
      <c r="A4127" s="676" t="s">
        <v>29669</v>
      </c>
      <c r="B4127" s="676" t="s">
        <v>29670</v>
      </c>
      <c r="C4127" s="676" t="s">
        <v>6</v>
      </c>
      <c r="D4127" s="116" t="s">
        <v>54358</v>
      </c>
    </row>
    <row r="4128" spans="1:4" ht="13.5">
      <c r="A4128" s="676" t="s">
        <v>29671</v>
      </c>
      <c r="B4128" s="676" t="s">
        <v>29672</v>
      </c>
      <c r="C4128" s="676" t="s">
        <v>6</v>
      </c>
      <c r="D4128" s="116" t="s">
        <v>69247</v>
      </c>
    </row>
    <row r="4129" spans="1:4" ht="13.5">
      <c r="A4129" s="676" t="s">
        <v>29673</v>
      </c>
      <c r="B4129" s="676" t="s">
        <v>29674</v>
      </c>
      <c r="C4129" s="676" t="s">
        <v>6</v>
      </c>
      <c r="D4129" s="116" t="s">
        <v>28680</v>
      </c>
    </row>
    <row r="4130" spans="1:4" ht="13.5">
      <c r="A4130" s="676" t="s">
        <v>29675</v>
      </c>
      <c r="B4130" s="676" t="s">
        <v>29676</v>
      </c>
      <c r="C4130" s="676" t="s">
        <v>6</v>
      </c>
      <c r="D4130" s="116" t="s">
        <v>69248</v>
      </c>
    </row>
    <row r="4131" spans="1:4" ht="13.5">
      <c r="A4131" s="676" t="s">
        <v>29677</v>
      </c>
      <c r="B4131" s="676" t="s">
        <v>29678</v>
      </c>
      <c r="C4131" s="676" t="s">
        <v>6</v>
      </c>
      <c r="D4131" s="116" t="s">
        <v>69249</v>
      </c>
    </row>
    <row r="4132" spans="1:4" ht="13.5">
      <c r="A4132" s="676" t="s">
        <v>29679</v>
      </c>
      <c r="B4132" s="676" t="s">
        <v>29680</v>
      </c>
      <c r="C4132" s="676" t="s">
        <v>6</v>
      </c>
      <c r="D4132" s="116" t="s">
        <v>33143</v>
      </c>
    </row>
    <row r="4133" spans="1:4" ht="13.5">
      <c r="A4133" s="676" t="s">
        <v>29681</v>
      </c>
      <c r="B4133" s="676" t="s">
        <v>29682</v>
      </c>
      <c r="C4133" s="676" t="s">
        <v>6</v>
      </c>
      <c r="D4133" s="116" t="s">
        <v>33189</v>
      </c>
    </row>
    <row r="4134" spans="1:4" ht="13.5">
      <c r="A4134" s="676" t="s">
        <v>29683</v>
      </c>
      <c r="B4134" s="676" t="s">
        <v>29684</v>
      </c>
      <c r="C4134" s="676" t="s">
        <v>6</v>
      </c>
      <c r="D4134" s="116" t="s">
        <v>33097</v>
      </c>
    </row>
    <row r="4135" spans="1:4" ht="13.5">
      <c r="A4135" s="676" t="s">
        <v>29685</v>
      </c>
      <c r="B4135" s="676" t="s">
        <v>29686</v>
      </c>
      <c r="C4135" s="676" t="s">
        <v>6</v>
      </c>
      <c r="D4135" s="116" t="s">
        <v>33250</v>
      </c>
    </row>
    <row r="4136" spans="1:4" ht="13.5">
      <c r="A4136" s="676" t="s">
        <v>29687</v>
      </c>
      <c r="B4136" s="676" t="s">
        <v>29688</v>
      </c>
      <c r="C4136" s="676" t="s">
        <v>6</v>
      </c>
      <c r="D4136" s="116" t="s">
        <v>69250</v>
      </c>
    </row>
    <row r="4137" spans="1:4" ht="13.5">
      <c r="A4137" s="676" t="s">
        <v>29689</v>
      </c>
      <c r="B4137" s="676" t="s">
        <v>29690</v>
      </c>
      <c r="C4137" s="676" t="s">
        <v>6</v>
      </c>
      <c r="D4137" s="116" t="s">
        <v>69251</v>
      </c>
    </row>
    <row r="4138" spans="1:4" ht="13.5">
      <c r="A4138" s="676" t="s">
        <v>29691</v>
      </c>
      <c r="B4138" s="676" t="s">
        <v>29692</v>
      </c>
      <c r="C4138" s="676" t="s">
        <v>6</v>
      </c>
      <c r="D4138" s="116" t="s">
        <v>54191</v>
      </c>
    </row>
    <row r="4139" spans="1:4" ht="13.5">
      <c r="A4139" s="676" t="s">
        <v>29693</v>
      </c>
      <c r="B4139" s="676" t="s">
        <v>29694</v>
      </c>
      <c r="C4139" s="676" t="s">
        <v>6</v>
      </c>
      <c r="D4139" s="116" t="s">
        <v>69252</v>
      </c>
    </row>
    <row r="4140" spans="1:4" ht="13.5">
      <c r="A4140" s="676" t="s">
        <v>29695</v>
      </c>
      <c r="B4140" s="676" t="s">
        <v>29696</v>
      </c>
      <c r="C4140" s="676" t="s">
        <v>6</v>
      </c>
      <c r="D4140" s="116" t="s">
        <v>69253</v>
      </c>
    </row>
    <row r="4141" spans="1:4" ht="13.5">
      <c r="A4141" s="676" t="s">
        <v>29697</v>
      </c>
      <c r="B4141" s="676" t="s">
        <v>29698</v>
      </c>
      <c r="C4141" s="676" t="s">
        <v>6</v>
      </c>
      <c r="D4141" s="116" t="s">
        <v>57395</v>
      </c>
    </row>
    <row r="4142" spans="1:4" ht="13.5">
      <c r="A4142" s="676" t="s">
        <v>29699</v>
      </c>
      <c r="B4142" s="676" t="s">
        <v>29700</v>
      </c>
      <c r="C4142" s="676" t="s">
        <v>6</v>
      </c>
      <c r="D4142" s="116" t="s">
        <v>33829</v>
      </c>
    </row>
    <row r="4143" spans="1:4" ht="13.5">
      <c r="A4143" s="676" t="s">
        <v>29701</v>
      </c>
      <c r="B4143" s="676" t="s">
        <v>29702</v>
      </c>
      <c r="C4143" s="676" t="s">
        <v>6</v>
      </c>
      <c r="D4143" s="116" t="s">
        <v>69254</v>
      </c>
    </row>
    <row r="4144" spans="1:4" ht="13.5">
      <c r="A4144" s="676" t="s">
        <v>29703</v>
      </c>
      <c r="B4144" s="676" t="s">
        <v>29704</v>
      </c>
      <c r="C4144" s="676" t="s">
        <v>6</v>
      </c>
      <c r="D4144" s="116" t="s">
        <v>69255</v>
      </c>
    </row>
    <row r="4145" spans="1:4" ht="13.5">
      <c r="A4145" s="676" t="s">
        <v>29705</v>
      </c>
      <c r="B4145" s="676" t="s">
        <v>29706</v>
      </c>
      <c r="C4145" s="676" t="s">
        <v>6</v>
      </c>
      <c r="D4145" s="116" t="s">
        <v>69256</v>
      </c>
    </row>
    <row r="4146" spans="1:4" ht="13.5">
      <c r="A4146" s="676" t="s">
        <v>29707</v>
      </c>
      <c r="B4146" s="676" t="s">
        <v>29708</v>
      </c>
      <c r="C4146" s="676" t="s">
        <v>6</v>
      </c>
      <c r="D4146" s="116" t="s">
        <v>69257</v>
      </c>
    </row>
    <row r="4147" spans="1:4" ht="13.5">
      <c r="A4147" s="676" t="s">
        <v>29709</v>
      </c>
      <c r="B4147" s="676" t="s">
        <v>29710</v>
      </c>
      <c r="C4147" s="676" t="s">
        <v>6</v>
      </c>
      <c r="D4147" s="116" t="s">
        <v>69258</v>
      </c>
    </row>
    <row r="4148" spans="1:4" ht="13.5">
      <c r="A4148" s="676" t="s">
        <v>29711</v>
      </c>
      <c r="B4148" s="676" t="s">
        <v>29712</v>
      </c>
      <c r="C4148" s="676" t="s">
        <v>6</v>
      </c>
      <c r="D4148" s="116" t="s">
        <v>69259</v>
      </c>
    </row>
    <row r="4149" spans="1:4" ht="13.5">
      <c r="A4149" s="676" t="s">
        <v>29713</v>
      </c>
      <c r="B4149" s="676" t="s">
        <v>29714</v>
      </c>
      <c r="C4149" s="676" t="s">
        <v>6</v>
      </c>
      <c r="D4149" s="116" t="s">
        <v>69176</v>
      </c>
    </row>
    <row r="4150" spans="1:4" ht="13.5">
      <c r="A4150" s="676" t="s">
        <v>29715</v>
      </c>
      <c r="B4150" s="676" t="s">
        <v>29716</v>
      </c>
      <c r="C4150" s="676" t="s">
        <v>6</v>
      </c>
      <c r="D4150" s="116" t="s">
        <v>55017</v>
      </c>
    </row>
    <row r="4151" spans="1:4" ht="13.5">
      <c r="A4151" s="676" t="s">
        <v>29717</v>
      </c>
      <c r="B4151" s="676" t="s">
        <v>29718</v>
      </c>
      <c r="C4151" s="676" t="s">
        <v>6</v>
      </c>
      <c r="D4151" s="116" t="s">
        <v>69260</v>
      </c>
    </row>
    <row r="4152" spans="1:4" ht="13.5">
      <c r="A4152" s="676" t="s">
        <v>29719</v>
      </c>
      <c r="B4152" s="676" t="s">
        <v>29720</v>
      </c>
      <c r="C4152" s="676" t="s">
        <v>6</v>
      </c>
      <c r="D4152" s="116" t="s">
        <v>69261</v>
      </c>
    </row>
    <row r="4153" spans="1:4" ht="13.5">
      <c r="A4153" s="676" t="s">
        <v>29721</v>
      </c>
      <c r="B4153" s="676" t="s">
        <v>29722</v>
      </c>
      <c r="C4153" s="676" t="s">
        <v>6</v>
      </c>
      <c r="D4153" s="116" t="s">
        <v>69262</v>
      </c>
    </row>
    <row r="4154" spans="1:4" ht="13.5">
      <c r="A4154" s="676" t="s">
        <v>29723</v>
      </c>
      <c r="B4154" s="676" t="s">
        <v>29724</v>
      </c>
      <c r="C4154" s="676" t="s">
        <v>6</v>
      </c>
      <c r="D4154" s="116" t="s">
        <v>69263</v>
      </c>
    </row>
    <row r="4155" spans="1:4" ht="13.5">
      <c r="A4155" s="676" t="s">
        <v>29725</v>
      </c>
      <c r="B4155" s="676" t="s">
        <v>29726</v>
      </c>
      <c r="C4155" s="676" t="s">
        <v>6</v>
      </c>
      <c r="D4155" s="116" t="s">
        <v>69264</v>
      </c>
    </row>
    <row r="4156" spans="1:4" ht="13.5">
      <c r="A4156" s="676" t="s">
        <v>29727</v>
      </c>
      <c r="B4156" s="676" t="s">
        <v>29728</v>
      </c>
      <c r="C4156" s="676" t="s">
        <v>6</v>
      </c>
      <c r="D4156" s="116" t="s">
        <v>69265</v>
      </c>
    </row>
    <row r="4157" spans="1:4" ht="13.5">
      <c r="A4157" s="676" t="s">
        <v>29729</v>
      </c>
      <c r="B4157" s="676" t="s">
        <v>29730</v>
      </c>
      <c r="C4157" s="676" t="s">
        <v>6</v>
      </c>
      <c r="D4157" s="116" t="s">
        <v>55453</v>
      </c>
    </row>
    <row r="4158" spans="1:4" ht="13.5">
      <c r="A4158" s="676" t="s">
        <v>29731</v>
      </c>
      <c r="B4158" s="676" t="s">
        <v>29732</v>
      </c>
      <c r="C4158" s="676" t="s">
        <v>6</v>
      </c>
      <c r="D4158" s="116" t="s">
        <v>26265</v>
      </c>
    </row>
    <row r="4159" spans="1:4" ht="13.5">
      <c r="A4159" s="676" t="s">
        <v>29733</v>
      </c>
      <c r="B4159" s="676" t="s">
        <v>29734</v>
      </c>
      <c r="C4159" s="676" t="s">
        <v>6</v>
      </c>
      <c r="D4159" s="116" t="s">
        <v>33175</v>
      </c>
    </row>
    <row r="4160" spans="1:4" ht="13.5">
      <c r="A4160" s="676" t="s">
        <v>29735</v>
      </c>
      <c r="B4160" s="676" t="s">
        <v>29736</v>
      </c>
      <c r="C4160" s="676" t="s">
        <v>6</v>
      </c>
      <c r="D4160" s="116" t="s">
        <v>69266</v>
      </c>
    </row>
    <row r="4161" spans="1:4" ht="13.5">
      <c r="A4161" s="676" t="s">
        <v>29737</v>
      </c>
      <c r="B4161" s="676" t="s">
        <v>29738</v>
      </c>
      <c r="C4161" s="676" t="s">
        <v>6</v>
      </c>
      <c r="D4161" s="116" t="s">
        <v>69267</v>
      </c>
    </row>
    <row r="4162" spans="1:4" ht="13.5">
      <c r="A4162" s="676" t="s">
        <v>29739</v>
      </c>
      <c r="B4162" s="676" t="s">
        <v>69268</v>
      </c>
      <c r="C4162" s="676" t="s">
        <v>6</v>
      </c>
      <c r="D4162" s="116" t="s">
        <v>69269</v>
      </c>
    </row>
    <row r="4163" spans="1:4" ht="13.5">
      <c r="A4163" s="676" t="s">
        <v>29740</v>
      </c>
      <c r="B4163" s="676" t="s">
        <v>29741</v>
      </c>
      <c r="C4163" s="676" t="s">
        <v>6</v>
      </c>
      <c r="D4163" s="116" t="s">
        <v>69270</v>
      </c>
    </row>
    <row r="4164" spans="1:4" ht="13.5">
      <c r="A4164" s="676" t="s">
        <v>29742</v>
      </c>
      <c r="B4164" s="676" t="s">
        <v>29743</v>
      </c>
      <c r="C4164" s="676" t="s">
        <v>6</v>
      </c>
      <c r="D4164" s="116" t="s">
        <v>33605</v>
      </c>
    </row>
    <row r="4165" spans="1:4" ht="13.5">
      <c r="A4165" s="676" t="s">
        <v>29744</v>
      </c>
      <c r="B4165" s="676" t="s">
        <v>29745</v>
      </c>
      <c r="C4165" s="676" t="s">
        <v>6</v>
      </c>
      <c r="D4165" s="116" t="s">
        <v>61730</v>
      </c>
    </row>
    <row r="4166" spans="1:4" ht="13.5">
      <c r="A4166" s="676" t="s">
        <v>29746</v>
      </c>
      <c r="B4166" s="676" t="s">
        <v>29747</v>
      </c>
      <c r="C4166" s="676" t="s">
        <v>6</v>
      </c>
      <c r="D4166" s="116" t="s">
        <v>33754</v>
      </c>
    </row>
    <row r="4167" spans="1:4" ht="13.5">
      <c r="A4167" s="676" t="s">
        <v>29748</v>
      </c>
      <c r="B4167" s="676" t="s">
        <v>29749</v>
      </c>
      <c r="C4167" s="676" t="s">
        <v>6</v>
      </c>
      <c r="D4167" s="116" t="s">
        <v>69271</v>
      </c>
    </row>
    <row r="4168" spans="1:4" ht="13.5">
      <c r="A4168" s="676" t="s">
        <v>29750</v>
      </c>
      <c r="B4168" s="676" t="s">
        <v>29751</v>
      </c>
      <c r="C4168" s="676" t="s">
        <v>6</v>
      </c>
      <c r="D4168" s="116" t="s">
        <v>29558</v>
      </c>
    </row>
    <row r="4169" spans="1:4" ht="13.5">
      <c r="A4169" s="676" t="s">
        <v>29752</v>
      </c>
      <c r="B4169" s="676" t="s">
        <v>29753</v>
      </c>
      <c r="C4169" s="676" t="s">
        <v>6</v>
      </c>
      <c r="D4169" s="116" t="s">
        <v>68857</v>
      </c>
    </row>
    <row r="4170" spans="1:4" ht="13.5">
      <c r="A4170" s="676" t="s">
        <v>29754</v>
      </c>
      <c r="B4170" s="676" t="s">
        <v>29755</v>
      </c>
      <c r="C4170" s="676" t="s">
        <v>6</v>
      </c>
      <c r="D4170" s="116" t="s">
        <v>61401</v>
      </c>
    </row>
    <row r="4171" spans="1:4" ht="13.5">
      <c r="A4171" s="676" t="s">
        <v>29756</v>
      </c>
      <c r="B4171" s="676" t="s">
        <v>29757</v>
      </c>
      <c r="C4171" s="676" t="s">
        <v>6</v>
      </c>
      <c r="D4171" s="116" t="s">
        <v>24509</v>
      </c>
    </row>
    <row r="4172" spans="1:4" ht="13.5">
      <c r="A4172" s="676" t="s">
        <v>29758</v>
      </c>
      <c r="B4172" s="676" t="s">
        <v>29759</v>
      </c>
      <c r="C4172" s="676" t="s">
        <v>6</v>
      </c>
      <c r="D4172" s="116" t="s">
        <v>60949</v>
      </c>
    </row>
    <row r="4173" spans="1:4" ht="13.5">
      <c r="A4173" s="676" t="s">
        <v>29760</v>
      </c>
      <c r="B4173" s="676" t="s">
        <v>29761</v>
      </c>
      <c r="C4173" s="676" t="s">
        <v>6</v>
      </c>
      <c r="D4173" s="116" t="s">
        <v>69272</v>
      </c>
    </row>
    <row r="4174" spans="1:4" ht="13.5">
      <c r="A4174" s="676" t="s">
        <v>29762</v>
      </c>
      <c r="B4174" s="676" t="s">
        <v>29763</v>
      </c>
      <c r="C4174" s="676" t="s">
        <v>6</v>
      </c>
      <c r="D4174" s="116" t="s">
        <v>69273</v>
      </c>
    </row>
    <row r="4175" spans="1:4" ht="13.5">
      <c r="A4175" s="676" t="s">
        <v>29764</v>
      </c>
      <c r="B4175" s="676" t="s">
        <v>29765</v>
      </c>
      <c r="C4175" s="676" t="s">
        <v>6</v>
      </c>
      <c r="D4175" s="116" t="s">
        <v>69274</v>
      </c>
    </row>
    <row r="4176" spans="1:4" ht="13.5">
      <c r="A4176" s="676" t="s">
        <v>29766</v>
      </c>
      <c r="B4176" s="676" t="s">
        <v>29767</v>
      </c>
      <c r="C4176" s="676" t="s">
        <v>6</v>
      </c>
      <c r="D4176" s="116" t="s">
        <v>69275</v>
      </c>
    </row>
    <row r="4177" spans="1:4" ht="13.5">
      <c r="A4177" s="676" t="s">
        <v>29768</v>
      </c>
      <c r="B4177" s="676" t="s">
        <v>29769</v>
      </c>
      <c r="C4177" s="676" t="s">
        <v>6</v>
      </c>
      <c r="D4177" s="116" t="s">
        <v>69276</v>
      </c>
    </row>
    <row r="4178" spans="1:4" ht="13.5">
      <c r="A4178" s="676" t="s">
        <v>29770</v>
      </c>
      <c r="B4178" s="676" t="s">
        <v>29771</v>
      </c>
      <c r="C4178" s="676" t="s">
        <v>6</v>
      </c>
      <c r="D4178" s="116" t="s">
        <v>54760</v>
      </c>
    </row>
    <row r="4179" spans="1:4" ht="13.5">
      <c r="A4179" s="676" t="s">
        <v>29772</v>
      </c>
      <c r="B4179" s="676" t="s">
        <v>29773</v>
      </c>
      <c r="C4179" s="676" t="s">
        <v>6</v>
      </c>
      <c r="D4179" s="116" t="s">
        <v>62988</v>
      </c>
    </row>
    <row r="4180" spans="1:4" ht="13.5">
      <c r="A4180" s="676" t="s">
        <v>29774</v>
      </c>
      <c r="B4180" s="676" t="s">
        <v>29775</v>
      </c>
      <c r="C4180" s="676" t="s">
        <v>6</v>
      </c>
      <c r="D4180" s="116" t="s">
        <v>69277</v>
      </c>
    </row>
    <row r="4181" spans="1:4" ht="13.5">
      <c r="A4181" s="676" t="s">
        <v>29776</v>
      </c>
      <c r="B4181" s="676" t="s">
        <v>29777</v>
      </c>
      <c r="C4181" s="676" t="s">
        <v>6</v>
      </c>
      <c r="D4181" s="116" t="s">
        <v>53785</v>
      </c>
    </row>
    <row r="4182" spans="1:4" ht="13.5">
      <c r="A4182" s="676" t="s">
        <v>29778</v>
      </c>
      <c r="B4182" s="676" t="s">
        <v>29779</v>
      </c>
      <c r="C4182" s="676" t="s">
        <v>6</v>
      </c>
      <c r="D4182" s="116" t="s">
        <v>53890</v>
      </c>
    </row>
    <row r="4183" spans="1:4" ht="13.5">
      <c r="A4183" s="676" t="s">
        <v>29780</v>
      </c>
      <c r="B4183" s="676" t="s">
        <v>29781</v>
      </c>
      <c r="C4183" s="676" t="s">
        <v>6</v>
      </c>
      <c r="D4183" s="116" t="s">
        <v>33832</v>
      </c>
    </row>
    <row r="4184" spans="1:4" ht="13.5">
      <c r="A4184" s="676" t="s">
        <v>29782</v>
      </c>
      <c r="B4184" s="676" t="s">
        <v>29783</v>
      </c>
      <c r="C4184" s="676" t="s">
        <v>6</v>
      </c>
      <c r="D4184" s="116" t="s">
        <v>53872</v>
      </c>
    </row>
    <row r="4185" spans="1:4" ht="13.5">
      <c r="A4185" s="676" t="s">
        <v>29784</v>
      </c>
      <c r="B4185" s="676" t="s">
        <v>29785</v>
      </c>
      <c r="C4185" s="676" t="s">
        <v>6</v>
      </c>
      <c r="D4185" s="116" t="s">
        <v>54663</v>
      </c>
    </row>
    <row r="4186" spans="1:4" ht="13.5">
      <c r="A4186" s="676" t="s">
        <v>29786</v>
      </c>
      <c r="B4186" s="676" t="s">
        <v>29787</v>
      </c>
      <c r="C4186" s="676" t="s">
        <v>6</v>
      </c>
      <c r="D4186" s="116" t="s">
        <v>54546</v>
      </c>
    </row>
    <row r="4187" spans="1:4" ht="13.5">
      <c r="A4187" s="676" t="s">
        <v>29788</v>
      </c>
      <c r="B4187" s="676" t="s">
        <v>29789</v>
      </c>
      <c r="C4187" s="676" t="s">
        <v>6</v>
      </c>
      <c r="D4187" s="116" t="s">
        <v>58101</v>
      </c>
    </row>
    <row r="4188" spans="1:4" ht="13.5">
      <c r="A4188" s="676" t="s">
        <v>29790</v>
      </c>
      <c r="B4188" s="676" t="s">
        <v>29791</v>
      </c>
      <c r="C4188" s="676" t="s">
        <v>6</v>
      </c>
      <c r="D4188" s="116" t="s">
        <v>26691</v>
      </c>
    </row>
    <row r="4189" spans="1:4" ht="13.5">
      <c r="A4189" s="676" t="s">
        <v>29792</v>
      </c>
      <c r="B4189" s="676" t="s">
        <v>29793</v>
      </c>
      <c r="C4189" s="676" t="s">
        <v>6</v>
      </c>
      <c r="D4189" s="116" t="s">
        <v>23536</v>
      </c>
    </row>
    <row r="4190" spans="1:4" ht="13.5">
      <c r="A4190" s="676" t="s">
        <v>29794</v>
      </c>
      <c r="B4190" s="676" t="s">
        <v>29795</v>
      </c>
      <c r="C4190" s="676" t="s">
        <v>6</v>
      </c>
      <c r="D4190" s="116" t="s">
        <v>28577</v>
      </c>
    </row>
    <row r="4191" spans="1:4" ht="13.5">
      <c r="A4191" s="676" t="s">
        <v>29796</v>
      </c>
      <c r="B4191" s="676" t="s">
        <v>29797</v>
      </c>
      <c r="C4191" s="676" t="s">
        <v>6</v>
      </c>
      <c r="D4191" s="116" t="s">
        <v>33110</v>
      </c>
    </row>
    <row r="4192" spans="1:4" ht="13.5">
      <c r="A4192" s="676" t="s">
        <v>29798</v>
      </c>
      <c r="B4192" s="676" t="s">
        <v>29799</v>
      </c>
      <c r="C4192" s="676" t="s">
        <v>6</v>
      </c>
      <c r="D4192" s="116" t="s">
        <v>64023</v>
      </c>
    </row>
    <row r="4193" spans="1:4" ht="13.5">
      <c r="A4193" s="676" t="s">
        <v>29800</v>
      </c>
      <c r="B4193" s="676" t="s">
        <v>29801</v>
      </c>
      <c r="C4193" s="676" t="s">
        <v>6</v>
      </c>
      <c r="D4193" s="116" t="s">
        <v>33772</v>
      </c>
    </row>
    <row r="4194" spans="1:4" ht="13.5">
      <c r="A4194" s="676" t="s">
        <v>29802</v>
      </c>
      <c r="B4194" s="676" t="s">
        <v>29803</v>
      </c>
      <c r="C4194" s="676" t="s">
        <v>6</v>
      </c>
      <c r="D4194" s="116" t="s">
        <v>32367</v>
      </c>
    </row>
    <row r="4195" spans="1:4" ht="13.5">
      <c r="A4195" s="676" t="s">
        <v>29804</v>
      </c>
      <c r="B4195" s="676" t="s">
        <v>29805</v>
      </c>
      <c r="C4195" s="676" t="s">
        <v>6</v>
      </c>
      <c r="D4195" s="116" t="s">
        <v>53815</v>
      </c>
    </row>
    <row r="4196" spans="1:4" ht="13.5">
      <c r="A4196" s="676" t="s">
        <v>29806</v>
      </c>
      <c r="B4196" s="676" t="s">
        <v>29807</v>
      </c>
      <c r="C4196" s="676" t="s">
        <v>6</v>
      </c>
      <c r="D4196" s="116" t="s">
        <v>63183</v>
      </c>
    </row>
    <row r="4197" spans="1:4" ht="13.5">
      <c r="A4197" s="676" t="s">
        <v>29808</v>
      </c>
      <c r="B4197" s="676" t="s">
        <v>29809</v>
      </c>
      <c r="C4197" s="676" t="s">
        <v>6</v>
      </c>
      <c r="D4197" s="116" t="s">
        <v>69278</v>
      </c>
    </row>
    <row r="4198" spans="1:4" ht="13.5">
      <c r="A4198" s="676" t="s">
        <v>29810</v>
      </c>
      <c r="B4198" s="676" t="s">
        <v>29811</v>
      </c>
      <c r="C4198" s="676" t="s">
        <v>6</v>
      </c>
      <c r="D4198" s="116" t="s">
        <v>69279</v>
      </c>
    </row>
    <row r="4199" spans="1:4" ht="13.5">
      <c r="A4199" s="676" t="s">
        <v>29812</v>
      </c>
      <c r="B4199" s="676" t="s">
        <v>29813</v>
      </c>
      <c r="C4199" s="676" t="s">
        <v>6</v>
      </c>
      <c r="D4199" s="116" t="s">
        <v>69280</v>
      </c>
    </row>
    <row r="4200" spans="1:4" ht="13.5">
      <c r="A4200" s="676" t="s">
        <v>29814</v>
      </c>
      <c r="B4200" s="676" t="s">
        <v>29815</v>
      </c>
      <c r="C4200" s="676" t="s">
        <v>6</v>
      </c>
      <c r="D4200" s="116" t="s">
        <v>69281</v>
      </c>
    </row>
    <row r="4201" spans="1:4" ht="13.5">
      <c r="A4201" s="676" t="s">
        <v>29816</v>
      </c>
      <c r="B4201" s="676" t="s">
        <v>29817</v>
      </c>
      <c r="C4201" s="676" t="s">
        <v>6</v>
      </c>
      <c r="D4201" s="116" t="s">
        <v>69282</v>
      </c>
    </row>
    <row r="4202" spans="1:4" ht="13.5">
      <c r="A4202" s="676" t="s">
        <v>29818</v>
      </c>
      <c r="B4202" s="676" t="s">
        <v>29819</v>
      </c>
      <c r="C4202" s="676" t="s">
        <v>6</v>
      </c>
      <c r="D4202" s="116" t="s">
        <v>57937</v>
      </c>
    </row>
    <row r="4203" spans="1:4" ht="13.5">
      <c r="A4203" s="676" t="s">
        <v>29820</v>
      </c>
      <c r="B4203" s="676" t="s">
        <v>29821</v>
      </c>
      <c r="C4203" s="676" t="s">
        <v>6</v>
      </c>
      <c r="D4203" s="116" t="s">
        <v>69283</v>
      </c>
    </row>
    <row r="4204" spans="1:4" ht="13.5">
      <c r="A4204" s="676" t="s">
        <v>29822</v>
      </c>
      <c r="B4204" s="676" t="s">
        <v>29823</v>
      </c>
      <c r="C4204" s="676" t="s">
        <v>6</v>
      </c>
      <c r="D4204" s="116" t="s">
        <v>69284</v>
      </c>
    </row>
    <row r="4205" spans="1:4" ht="13.5">
      <c r="A4205" s="676" t="s">
        <v>29824</v>
      </c>
      <c r="B4205" s="676" t="s">
        <v>29825</v>
      </c>
      <c r="C4205" s="676" t="s">
        <v>6</v>
      </c>
      <c r="D4205" s="116" t="s">
        <v>53768</v>
      </c>
    </row>
    <row r="4206" spans="1:4" ht="13.5">
      <c r="A4206" s="676" t="s">
        <v>29826</v>
      </c>
      <c r="B4206" s="676" t="s">
        <v>29827</v>
      </c>
      <c r="C4206" s="676" t="s">
        <v>6</v>
      </c>
      <c r="D4206" s="116" t="s">
        <v>24153</v>
      </c>
    </row>
    <row r="4207" spans="1:4" ht="13.5">
      <c r="A4207" s="676" t="s">
        <v>29828</v>
      </c>
      <c r="B4207" s="676" t="s">
        <v>29829</v>
      </c>
      <c r="C4207" s="676" t="s">
        <v>6</v>
      </c>
      <c r="D4207" s="116" t="s">
        <v>24464</v>
      </c>
    </row>
    <row r="4208" spans="1:4" ht="13.5">
      <c r="A4208" s="676" t="s">
        <v>29830</v>
      </c>
      <c r="B4208" s="676" t="s">
        <v>29831</v>
      </c>
      <c r="C4208" s="676" t="s">
        <v>6</v>
      </c>
      <c r="D4208" s="116" t="s">
        <v>60780</v>
      </c>
    </row>
    <row r="4209" spans="1:4" ht="13.5">
      <c r="A4209" s="676" t="s">
        <v>29832</v>
      </c>
      <c r="B4209" s="676" t="s">
        <v>29833</v>
      </c>
      <c r="C4209" s="676" t="s">
        <v>6</v>
      </c>
      <c r="D4209" s="116" t="s">
        <v>65146</v>
      </c>
    </row>
    <row r="4210" spans="1:4" ht="13.5">
      <c r="A4210" s="676" t="s">
        <v>29834</v>
      </c>
      <c r="B4210" s="676" t="s">
        <v>29835</v>
      </c>
      <c r="C4210" s="676" t="s">
        <v>6</v>
      </c>
      <c r="D4210" s="116" t="s">
        <v>69285</v>
      </c>
    </row>
    <row r="4211" spans="1:4" ht="13.5">
      <c r="A4211" s="676" t="s">
        <v>29836</v>
      </c>
      <c r="B4211" s="676" t="s">
        <v>29837</v>
      </c>
      <c r="C4211" s="676" t="s">
        <v>6</v>
      </c>
      <c r="D4211" s="116" t="s">
        <v>58988</v>
      </c>
    </row>
    <row r="4212" spans="1:4" ht="13.5">
      <c r="A4212" s="676" t="s">
        <v>29838</v>
      </c>
      <c r="B4212" s="676" t="s">
        <v>29839</v>
      </c>
      <c r="C4212" s="676" t="s">
        <v>6</v>
      </c>
      <c r="D4212" s="116" t="s">
        <v>69286</v>
      </c>
    </row>
    <row r="4213" spans="1:4" ht="13.5">
      <c r="A4213" s="676" t="s">
        <v>29840</v>
      </c>
      <c r="B4213" s="676" t="s">
        <v>29841</v>
      </c>
      <c r="C4213" s="676" t="s">
        <v>6</v>
      </c>
      <c r="D4213" s="116" t="s">
        <v>69287</v>
      </c>
    </row>
    <row r="4214" spans="1:4" ht="13.5">
      <c r="A4214" s="676" t="s">
        <v>29842</v>
      </c>
      <c r="B4214" s="676" t="s">
        <v>29843</v>
      </c>
      <c r="C4214" s="676" t="s">
        <v>6</v>
      </c>
      <c r="D4214" s="116" t="s">
        <v>33020</v>
      </c>
    </row>
    <row r="4215" spans="1:4" ht="13.5">
      <c r="A4215" s="676" t="s">
        <v>29844</v>
      </c>
      <c r="B4215" s="676" t="s">
        <v>29845</v>
      </c>
      <c r="C4215" s="676" t="s">
        <v>6</v>
      </c>
      <c r="D4215" s="116" t="s">
        <v>33276</v>
      </c>
    </row>
    <row r="4216" spans="1:4" ht="13.5">
      <c r="A4216" s="676" t="s">
        <v>29846</v>
      </c>
      <c r="B4216" s="676" t="s">
        <v>29847</v>
      </c>
      <c r="C4216" s="676" t="s">
        <v>6</v>
      </c>
      <c r="D4216" s="116" t="s">
        <v>69288</v>
      </c>
    </row>
    <row r="4217" spans="1:4" ht="13.5">
      <c r="A4217" s="676" t="s">
        <v>29848</v>
      </c>
      <c r="B4217" s="676" t="s">
        <v>29849</v>
      </c>
      <c r="C4217" s="676" t="s">
        <v>6</v>
      </c>
      <c r="D4217" s="116" t="s">
        <v>68852</v>
      </c>
    </row>
    <row r="4218" spans="1:4" ht="13.5">
      <c r="A4218" s="676" t="s">
        <v>29850</v>
      </c>
      <c r="B4218" s="676" t="s">
        <v>29851</v>
      </c>
      <c r="C4218" s="676" t="s">
        <v>6</v>
      </c>
      <c r="D4218" s="116" t="s">
        <v>54237</v>
      </c>
    </row>
    <row r="4219" spans="1:4" ht="13.5">
      <c r="A4219" s="676" t="s">
        <v>29852</v>
      </c>
      <c r="B4219" s="676" t="s">
        <v>29853</v>
      </c>
      <c r="C4219" s="676" t="s">
        <v>6</v>
      </c>
      <c r="D4219" s="116" t="s">
        <v>69289</v>
      </c>
    </row>
    <row r="4220" spans="1:4" ht="13.5">
      <c r="A4220" s="676" t="s">
        <v>29854</v>
      </c>
      <c r="B4220" s="676" t="s">
        <v>29855</v>
      </c>
      <c r="C4220" s="676" t="s">
        <v>6</v>
      </c>
      <c r="D4220" s="116" t="s">
        <v>69290</v>
      </c>
    </row>
    <row r="4221" spans="1:4" ht="13.5">
      <c r="A4221" s="676" t="s">
        <v>29856</v>
      </c>
      <c r="B4221" s="676" t="s">
        <v>29857</v>
      </c>
      <c r="C4221" s="676" t="s">
        <v>6</v>
      </c>
      <c r="D4221" s="116" t="s">
        <v>69291</v>
      </c>
    </row>
    <row r="4222" spans="1:4" ht="13.5">
      <c r="A4222" s="676" t="s">
        <v>29858</v>
      </c>
      <c r="B4222" s="676" t="s">
        <v>29859</v>
      </c>
      <c r="C4222" s="676" t="s">
        <v>6</v>
      </c>
      <c r="D4222" s="116" t="s">
        <v>53813</v>
      </c>
    </row>
    <row r="4223" spans="1:4" ht="13.5">
      <c r="A4223" s="676" t="s">
        <v>29860</v>
      </c>
      <c r="B4223" s="676" t="s">
        <v>29861</v>
      </c>
      <c r="C4223" s="676" t="s">
        <v>6</v>
      </c>
      <c r="D4223" s="116" t="s">
        <v>69292</v>
      </c>
    </row>
    <row r="4224" spans="1:4" ht="13.5">
      <c r="A4224" s="676" t="s">
        <v>29862</v>
      </c>
      <c r="B4224" s="676" t="s">
        <v>29863</v>
      </c>
      <c r="C4224" s="676" t="s">
        <v>6</v>
      </c>
      <c r="D4224" s="116" t="s">
        <v>62966</v>
      </c>
    </row>
    <row r="4225" spans="1:4" ht="13.5">
      <c r="A4225" s="676" t="s">
        <v>29864</v>
      </c>
      <c r="B4225" s="676" t="s">
        <v>29865</v>
      </c>
      <c r="C4225" s="676" t="s">
        <v>6</v>
      </c>
      <c r="D4225" s="116" t="s">
        <v>33782</v>
      </c>
    </row>
    <row r="4226" spans="1:4" ht="13.5">
      <c r="A4226" s="676" t="s">
        <v>29867</v>
      </c>
      <c r="B4226" s="676" t="s">
        <v>29868</v>
      </c>
      <c r="C4226" s="676" t="s">
        <v>6</v>
      </c>
      <c r="D4226" s="116" t="s">
        <v>33685</v>
      </c>
    </row>
    <row r="4227" spans="1:4" ht="13.5">
      <c r="A4227" s="676" t="s">
        <v>29869</v>
      </c>
      <c r="B4227" s="676" t="s">
        <v>29870</v>
      </c>
      <c r="C4227" s="676" t="s">
        <v>6</v>
      </c>
      <c r="D4227" s="116" t="s">
        <v>68880</v>
      </c>
    </row>
    <row r="4228" spans="1:4" ht="13.5">
      <c r="A4228" s="676" t="s">
        <v>29872</v>
      </c>
      <c r="B4228" s="676" t="s">
        <v>29873</v>
      </c>
      <c r="C4228" s="676" t="s">
        <v>6</v>
      </c>
      <c r="D4228" s="116" t="s">
        <v>53794</v>
      </c>
    </row>
    <row r="4229" spans="1:4" ht="13.5">
      <c r="A4229" s="676" t="s">
        <v>29874</v>
      </c>
      <c r="B4229" s="676" t="s">
        <v>29875</v>
      </c>
      <c r="C4229" s="676" t="s">
        <v>6</v>
      </c>
      <c r="D4229" s="116" t="s">
        <v>33570</v>
      </c>
    </row>
    <row r="4230" spans="1:4" ht="13.5">
      <c r="A4230" s="676" t="s">
        <v>29876</v>
      </c>
      <c r="B4230" s="676" t="s">
        <v>29877</v>
      </c>
      <c r="C4230" s="676" t="s">
        <v>6</v>
      </c>
      <c r="D4230" s="116" t="s">
        <v>54370</v>
      </c>
    </row>
    <row r="4231" spans="1:4" ht="13.5">
      <c r="A4231" s="676" t="s">
        <v>29878</v>
      </c>
      <c r="B4231" s="676" t="s">
        <v>29879</v>
      </c>
      <c r="C4231" s="676" t="s">
        <v>6</v>
      </c>
      <c r="D4231" s="116" t="s">
        <v>69293</v>
      </c>
    </row>
    <row r="4232" spans="1:4" ht="13.5">
      <c r="A4232" s="676" t="s">
        <v>29880</v>
      </c>
      <c r="B4232" s="676" t="s">
        <v>29881</v>
      </c>
      <c r="C4232" s="676" t="s">
        <v>6</v>
      </c>
      <c r="D4232" s="116" t="s">
        <v>69294</v>
      </c>
    </row>
    <row r="4233" spans="1:4" ht="13.5">
      <c r="A4233" s="676" t="s">
        <v>29882</v>
      </c>
      <c r="B4233" s="676" t="s">
        <v>29883</v>
      </c>
      <c r="C4233" s="676" t="s">
        <v>6</v>
      </c>
      <c r="D4233" s="116" t="s">
        <v>25677</v>
      </c>
    </row>
    <row r="4234" spans="1:4" ht="13.5">
      <c r="A4234" s="676" t="s">
        <v>29885</v>
      </c>
      <c r="B4234" s="676" t="s">
        <v>29886</v>
      </c>
      <c r="C4234" s="676" t="s">
        <v>6</v>
      </c>
      <c r="D4234" s="116" t="s">
        <v>32940</v>
      </c>
    </row>
    <row r="4235" spans="1:4" ht="13.5">
      <c r="A4235" s="676" t="s">
        <v>29887</v>
      </c>
      <c r="B4235" s="676" t="s">
        <v>29888</v>
      </c>
      <c r="C4235" s="676" t="s">
        <v>6</v>
      </c>
      <c r="D4235" s="116" t="s">
        <v>67751</v>
      </c>
    </row>
    <row r="4236" spans="1:4" ht="13.5">
      <c r="A4236" s="676" t="s">
        <v>29889</v>
      </c>
      <c r="B4236" s="676" t="s">
        <v>29890</v>
      </c>
      <c r="C4236" s="676" t="s">
        <v>6</v>
      </c>
      <c r="D4236" s="116" t="s">
        <v>67554</v>
      </c>
    </row>
    <row r="4237" spans="1:4" ht="13.5">
      <c r="A4237" s="676" t="s">
        <v>29891</v>
      </c>
      <c r="B4237" s="676" t="s">
        <v>29892</v>
      </c>
      <c r="C4237" s="676" t="s">
        <v>6</v>
      </c>
      <c r="D4237" s="116" t="s">
        <v>69295</v>
      </c>
    </row>
    <row r="4238" spans="1:4" ht="13.5">
      <c r="A4238" s="676" t="s">
        <v>29893</v>
      </c>
      <c r="B4238" s="676" t="s">
        <v>29894</v>
      </c>
      <c r="C4238" s="676" t="s">
        <v>6</v>
      </c>
      <c r="D4238" s="116" t="s">
        <v>54770</v>
      </c>
    </row>
    <row r="4239" spans="1:4" ht="13.5">
      <c r="A4239" s="676" t="s">
        <v>29895</v>
      </c>
      <c r="B4239" s="676" t="s">
        <v>29896</v>
      </c>
      <c r="C4239" s="676" t="s">
        <v>6</v>
      </c>
      <c r="D4239" s="116" t="s">
        <v>69296</v>
      </c>
    </row>
    <row r="4240" spans="1:4" ht="13.5">
      <c r="A4240" s="676" t="s">
        <v>29897</v>
      </c>
      <c r="B4240" s="676" t="s">
        <v>29898</v>
      </c>
      <c r="C4240" s="676" t="s">
        <v>6</v>
      </c>
      <c r="D4240" s="116" t="s">
        <v>69297</v>
      </c>
    </row>
    <row r="4241" spans="1:4" ht="13.5">
      <c r="A4241" s="676" t="s">
        <v>29899</v>
      </c>
      <c r="B4241" s="676" t="s">
        <v>29900</v>
      </c>
      <c r="C4241" s="676" t="s">
        <v>6</v>
      </c>
      <c r="D4241" s="116" t="s">
        <v>69298</v>
      </c>
    </row>
    <row r="4242" spans="1:4" ht="13.5">
      <c r="A4242" s="676" t="s">
        <v>29901</v>
      </c>
      <c r="B4242" s="676" t="s">
        <v>29902</v>
      </c>
      <c r="C4242" s="676" t="s">
        <v>6</v>
      </c>
      <c r="D4242" s="116" t="s">
        <v>59381</v>
      </c>
    </row>
    <row r="4243" spans="1:4" ht="13.5">
      <c r="A4243" s="676" t="s">
        <v>29903</v>
      </c>
      <c r="B4243" s="676" t="s">
        <v>29904</v>
      </c>
      <c r="C4243" s="676" t="s">
        <v>6</v>
      </c>
      <c r="D4243" s="116" t="s">
        <v>53771</v>
      </c>
    </row>
    <row r="4244" spans="1:4" ht="13.5">
      <c r="A4244" s="676" t="s">
        <v>29905</v>
      </c>
      <c r="B4244" s="676" t="s">
        <v>29906</v>
      </c>
      <c r="C4244" s="676" t="s">
        <v>6</v>
      </c>
      <c r="D4244" s="116" t="s">
        <v>54808</v>
      </c>
    </row>
    <row r="4245" spans="1:4" ht="13.5">
      <c r="A4245" s="676" t="s">
        <v>29907</v>
      </c>
      <c r="B4245" s="676" t="s">
        <v>29908</v>
      </c>
      <c r="C4245" s="676" t="s">
        <v>6</v>
      </c>
      <c r="D4245" s="116" t="s">
        <v>33043</v>
      </c>
    </row>
    <row r="4246" spans="1:4" ht="13.5">
      <c r="A4246" s="676" t="s">
        <v>29909</v>
      </c>
      <c r="B4246" s="676" t="s">
        <v>29910</v>
      </c>
      <c r="C4246" s="676" t="s">
        <v>6</v>
      </c>
      <c r="D4246" s="116" t="s">
        <v>54866</v>
      </c>
    </row>
    <row r="4247" spans="1:4" ht="13.5">
      <c r="A4247" s="676" t="s">
        <v>29911</v>
      </c>
      <c r="B4247" s="676" t="s">
        <v>29912</v>
      </c>
      <c r="C4247" s="676" t="s">
        <v>6</v>
      </c>
      <c r="D4247" s="116" t="s">
        <v>69299</v>
      </c>
    </row>
    <row r="4248" spans="1:4" ht="13.5">
      <c r="A4248" s="676" t="s">
        <v>29913</v>
      </c>
      <c r="B4248" s="676" t="s">
        <v>29914</v>
      </c>
      <c r="C4248" s="676" t="s">
        <v>6</v>
      </c>
      <c r="D4248" s="116" t="s">
        <v>58202</v>
      </c>
    </row>
    <row r="4249" spans="1:4" ht="13.5">
      <c r="A4249" s="676" t="s">
        <v>29915</v>
      </c>
      <c r="B4249" s="676" t="s">
        <v>29916</v>
      </c>
      <c r="C4249" s="676" t="s">
        <v>6</v>
      </c>
      <c r="D4249" s="116" t="s">
        <v>63522</v>
      </c>
    </row>
    <row r="4250" spans="1:4" ht="13.5">
      <c r="A4250" s="676" t="s">
        <v>29917</v>
      </c>
      <c r="B4250" s="676" t="s">
        <v>29918</v>
      </c>
      <c r="C4250" s="676" t="s">
        <v>6</v>
      </c>
      <c r="D4250" s="116" t="s">
        <v>69300</v>
      </c>
    </row>
    <row r="4251" spans="1:4" ht="13.5">
      <c r="A4251" s="676" t="s">
        <v>29919</v>
      </c>
      <c r="B4251" s="676" t="s">
        <v>29920</v>
      </c>
      <c r="C4251" s="676" t="s">
        <v>6</v>
      </c>
      <c r="D4251" s="116" t="s">
        <v>69301</v>
      </c>
    </row>
    <row r="4252" spans="1:4" ht="13.5">
      <c r="A4252" s="676" t="s">
        <v>29921</v>
      </c>
      <c r="B4252" s="676" t="s">
        <v>29922</v>
      </c>
      <c r="C4252" s="676" t="s">
        <v>6</v>
      </c>
      <c r="D4252" s="116" t="s">
        <v>69302</v>
      </c>
    </row>
    <row r="4253" spans="1:4" ht="13.5">
      <c r="A4253" s="676" t="s">
        <v>29923</v>
      </c>
      <c r="B4253" s="676" t="s">
        <v>29924</v>
      </c>
      <c r="C4253" s="676" t="s">
        <v>6</v>
      </c>
      <c r="D4253" s="116" t="s">
        <v>69303</v>
      </c>
    </row>
    <row r="4254" spans="1:4" ht="13.5">
      <c r="A4254" s="676" t="s">
        <v>29925</v>
      </c>
      <c r="B4254" s="676" t="s">
        <v>29926</v>
      </c>
      <c r="C4254" s="676" t="s">
        <v>6</v>
      </c>
      <c r="D4254" s="116" t="s">
        <v>69304</v>
      </c>
    </row>
    <row r="4255" spans="1:4" ht="13.5">
      <c r="A4255" s="676" t="s">
        <v>29927</v>
      </c>
      <c r="B4255" s="676" t="s">
        <v>29928</v>
      </c>
      <c r="C4255" s="676" t="s">
        <v>6</v>
      </c>
      <c r="D4255" s="116" t="s">
        <v>69305</v>
      </c>
    </row>
    <row r="4256" spans="1:4" ht="13.5">
      <c r="A4256" s="676" t="s">
        <v>29929</v>
      </c>
      <c r="B4256" s="676" t="s">
        <v>29930</v>
      </c>
      <c r="C4256" s="676" t="s">
        <v>6</v>
      </c>
      <c r="D4256" s="116" t="s">
        <v>69306</v>
      </c>
    </row>
    <row r="4257" spans="1:4" ht="13.5">
      <c r="A4257" s="676" t="s">
        <v>29931</v>
      </c>
      <c r="B4257" s="676" t="s">
        <v>29932</v>
      </c>
      <c r="C4257" s="676" t="s">
        <v>6</v>
      </c>
      <c r="D4257" s="116" t="s">
        <v>32989</v>
      </c>
    </row>
    <row r="4258" spans="1:4" ht="13.5">
      <c r="A4258" s="676" t="s">
        <v>29933</v>
      </c>
      <c r="B4258" s="676" t="s">
        <v>29934</v>
      </c>
      <c r="C4258" s="676" t="s">
        <v>6</v>
      </c>
      <c r="D4258" s="116" t="s">
        <v>54983</v>
      </c>
    </row>
    <row r="4259" spans="1:4" ht="13.5">
      <c r="A4259" s="676" t="s">
        <v>29935</v>
      </c>
      <c r="B4259" s="676" t="s">
        <v>29936</v>
      </c>
      <c r="C4259" s="676" t="s">
        <v>6</v>
      </c>
      <c r="D4259" s="116" t="s">
        <v>53779</v>
      </c>
    </row>
    <row r="4260" spans="1:4" ht="13.5">
      <c r="A4260" s="676" t="s">
        <v>29937</v>
      </c>
      <c r="B4260" s="676" t="s">
        <v>29938</v>
      </c>
      <c r="C4260" s="676" t="s">
        <v>6</v>
      </c>
      <c r="D4260" s="116" t="s">
        <v>54999</v>
      </c>
    </row>
    <row r="4261" spans="1:4" ht="13.5">
      <c r="A4261" s="676" t="s">
        <v>29939</v>
      </c>
      <c r="B4261" s="676" t="s">
        <v>29940</v>
      </c>
      <c r="C4261" s="676" t="s">
        <v>6</v>
      </c>
      <c r="D4261" s="116" t="s">
        <v>69307</v>
      </c>
    </row>
    <row r="4262" spans="1:4" ht="13.5">
      <c r="A4262" s="676" t="s">
        <v>29941</v>
      </c>
      <c r="B4262" s="676" t="s">
        <v>29942</v>
      </c>
      <c r="C4262" s="676" t="s">
        <v>6</v>
      </c>
      <c r="D4262" s="116" t="s">
        <v>57205</v>
      </c>
    </row>
    <row r="4263" spans="1:4" ht="13.5">
      <c r="A4263" s="676" t="s">
        <v>29943</v>
      </c>
      <c r="B4263" s="676" t="s">
        <v>29944</v>
      </c>
      <c r="C4263" s="676" t="s">
        <v>6</v>
      </c>
      <c r="D4263" s="116" t="s">
        <v>64485</v>
      </c>
    </row>
    <row r="4264" spans="1:4" ht="13.5">
      <c r="A4264" s="676" t="s">
        <v>29945</v>
      </c>
      <c r="B4264" s="676" t="s">
        <v>29946</v>
      </c>
      <c r="C4264" s="676" t="s">
        <v>6</v>
      </c>
      <c r="D4264" s="116" t="s">
        <v>58809</v>
      </c>
    </row>
    <row r="4265" spans="1:4" ht="13.5">
      <c r="A4265" s="676" t="s">
        <v>29947</v>
      </c>
      <c r="B4265" s="676" t="s">
        <v>29948</v>
      </c>
      <c r="C4265" s="676" t="s">
        <v>6</v>
      </c>
      <c r="D4265" s="116" t="s">
        <v>68871</v>
      </c>
    </row>
    <row r="4266" spans="1:4" ht="13.5">
      <c r="A4266" s="676" t="s">
        <v>29949</v>
      </c>
      <c r="B4266" s="676" t="s">
        <v>29950</v>
      </c>
      <c r="C4266" s="676" t="s">
        <v>6</v>
      </c>
      <c r="D4266" s="116" t="s">
        <v>32922</v>
      </c>
    </row>
    <row r="4267" spans="1:4" ht="13.5">
      <c r="A4267" s="676" t="s">
        <v>29951</v>
      </c>
      <c r="B4267" s="676" t="s">
        <v>29952</v>
      </c>
      <c r="C4267" s="676" t="s">
        <v>6</v>
      </c>
      <c r="D4267" s="116" t="s">
        <v>33357</v>
      </c>
    </row>
    <row r="4268" spans="1:4" ht="13.5">
      <c r="A4268" s="676" t="s">
        <v>29953</v>
      </c>
      <c r="B4268" s="676" t="s">
        <v>29954</v>
      </c>
      <c r="C4268" s="676" t="s">
        <v>6</v>
      </c>
      <c r="D4268" s="116" t="s">
        <v>33357</v>
      </c>
    </row>
    <row r="4269" spans="1:4" ht="13.5">
      <c r="A4269" s="676" t="s">
        <v>29955</v>
      </c>
      <c r="B4269" s="676" t="s">
        <v>29956</v>
      </c>
      <c r="C4269" s="676" t="s">
        <v>6</v>
      </c>
      <c r="D4269" s="116" t="s">
        <v>33601</v>
      </c>
    </row>
    <row r="4270" spans="1:4" ht="13.5">
      <c r="A4270" s="676" t="s">
        <v>29957</v>
      </c>
      <c r="B4270" s="676" t="s">
        <v>29958</v>
      </c>
      <c r="C4270" s="676" t="s">
        <v>6</v>
      </c>
      <c r="D4270" s="116" t="s">
        <v>57094</v>
      </c>
    </row>
    <row r="4271" spans="1:4" ht="13.5">
      <c r="A4271" s="676" t="s">
        <v>29959</v>
      </c>
      <c r="B4271" s="676" t="s">
        <v>29960</v>
      </c>
      <c r="C4271" s="676" t="s">
        <v>6</v>
      </c>
      <c r="D4271" s="116" t="s">
        <v>69308</v>
      </c>
    </row>
    <row r="4272" spans="1:4" ht="13.5">
      <c r="A4272" s="676" t="s">
        <v>29961</v>
      </c>
      <c r="B4272" s="676" t="s">
        <v>29962</v>
      </c>
      <c r="C4272" s="676" t="s">
        <v>6</v>
      </c>
      <c r="D4272" s="116" t="s">
        <v>65742</v>
      </c>
    </row>
    <row r="4273" spans="1:4" ht="13.5">
      <c r="A4273" s="676" t="s">
        <v>29963</v>
      </c>
      <c r="B4273" s="676" t="s">
        <v>29964</v>
      </c>
      <c r="C4273" s="676" t="s">
        <v>6</v>
      </c>
      <c r="D4273" s="116" t="s">
        <v>33714</v>
      </c>
    </row>
    <row r="4274" spans="1:4" ht="13.5">
      <c r="A4274" s="676" t="s">
        <v>29965</v>
      </c>
      <c r="B4274" s="676" t="s">
        <v>29966</v>
      </c>
      <c r="C4274" s="676" t="s">
        <v>6</v>
      </c>
      <c r="D4274" s="116" t="s">
        <v>59067</v>
      </c>
    </row>
    <row r="4275" spans="1:4" ht="13.5">
      <c r="A4275" s="676" t="s">
        <v>29967</v>
      </c>
      <c r="B4275" s="676" t="s">
        <v>29968</v>
      </c>
      <c r="C4275" s="676" t="s">
        <v>6</v>
      </c>
      <c r="D4275" s="116" t="s">
        <v>64413</v>
      </c>
    </row>
    <row r="4276" spans="1:4" ht="13.5">
      <c r="A4276" s="676" t="s">
        <v>29970</v>
      </c>
      <c r="B4276" s="676" t="s">
        <v>29971</v>
      </c>
      <c r="C4276" s="676" t="s">
        <v>6</v>
      </c>
      <c r="D4276" s="116" t="s">
        <v>54702</v>
      </c>
    </row>
    <row r="4277" spans="1:4" ht="13.5">
      <c r="A4277" s="676" t="s">
        <v>29972</v>
      </c>
      <c r="B4277" s="676" t="s">
        <v>29973</v>
      </c>
      <c r="C4277" s="676" t="s">
        <v>6</v>
      </c>
      <c r="D4277" s="116" t="s">
        <v>69309</v>
      </c>
    </row>
    <row r="4278" spans="1:4" ht="13.5">
      <c r="A4278" s="676" t="s">
        <v>29974</v>
      </c>
      <c r="B4278" s="676" t="s">
        <v>29975</v>
      </c>
      <c r="C4278" s="676" t="s">
        <v>6</v>
      </c>
      <c r="D4278" s="116" t="s">
        <v>58598</v>
      </c>
    </row>
    <row r="4279" spans="1:4" ht="13.5">
      <c r="A4279" s="676" t="s">
        <v>29976</v>
      </c>
      <c r="B4279" s="676" t="s">
        <v>29977</v>
      </c>
      <c r="C4279" s="676" t="s">
        <v>6</v>
      </c>
      <c r="D4279" s="116" t="s">
        <v>53823</v>
      </c>
    </row>
    <row r="4280" spans="1:4" ht="13.5">
      <c r="A4280" s="676" t="s">
        <v>29978</v>
      </c>
      <c r="B4280" s="676" t="s">
        <v>29979</v>
      </c>
      <c r="C4280" s="676" t="s">
        <v>6</v>
      </c>
      <c r="D4280" s="116" t="s">
        <v>32996</v>
      </c>
    </row>
    <row r="4281" spans="1:4" ht="13.5">
      <c r="A4281" s="676" t="s">
        <v>29980</v>
      </c>
      <c r="B4281" s="676" t="s">
        <v>29981</v>
      </c>
      <c r="C4281" s="676" t="s">
        <v>6</v>
      </c>
      <c r="D4281" s="116" t="s">
        <v>69310</v>
      </c>
    </row>
    <row r="4282" spans="1:4" ht="13.5">
      <c r="A4282" s="676" t="s">
        <v>29983</v>
      </c>
      <c r="B4282" s="676" t="s">
        <v>29984</v>
      </c>
      <c r="C4282" s="676" t="s">
        <v>6</v>
      </c>
      <c r="D4282" s="116" t="s">
        <v>61586</v>
      </c>
    </row>
    <row r="4283" spans="1:4" ht="13.5">
      <c r="A4283" s="676" t="s">
        <v>29985</v>
      </c>
      <c r="B4283" s="676" t="s">
        <v>29986</v>
      </c>
      <c r="C4283" s="676" t="s">
        <v>6</v>
      </c>
      <c r="D4283" s="116" t="s">
        <v>54315</v>
      </c>
    </row>
    <row r="4284" spans="1:4" ht="13.5">
      <c r="A4284" s="676" t="s">
        <v>29987</v>
      </c>
      <c r="B4284" s="676" t="s">
        <v>29988</v>
      </c>
      <c r="C4284" s="676" t="s">
        <v>6</v>
      </c>
      <c r="D4284" s="116" t="s">
        <v>33361</v>
      </c>
    </row>
    <row r="4285" spans="1:4" ht="13.5">
      <c r="A4285" s="676" t="s">
        <v>29989</v>
      </c>
      <c r="B4285" s="676" t="s">
        <v>29990</v>
      </c>
      <c r="C4285" s="676" t="s">
        <v>6</v>
      </c>
      <c r="D4285" s="116" t="s">
        <v>69311</v>
      </c>
    </row>
    <row r="4286" spans="1:4" ht="13.5">
      <c r="A4286" s="676" t="s">
        <v>29991</v>
      </c>
      <c r="B4286" s="676" t="s">
        <v>29992</v>
      </c>
      <c r="C4286" s="676" t="s">
        <v>6</v>
      </c>
      <c r="D4286" s="116" t="s">
        <v>53921</v>
      </c>
    </row>
    <row r="4287" spans="1:4" ht="13.5">
      <c r="A4287" s="676" t="s">
        <v>29993</v>
      </c>
      <c r="B4287" s="676" t="s">
        <v>29994</v>
      </c>
      <c r="C4287" s="676" t="s">
        <v>6</v>
      </c>
      <c r="D4287" s="116" t="s">
        <v>33351</v>
      </c>
    </row>
    <row r="4288" spans="1:4" ht="13.5">
      <c r="A4288" s="676" t="s">
        <v>29995</v>
      </c>
      <c r="B4288" s="676" t="s">
        <v>29996</v>
      </c>
      <c r="C4288" s="676" t="s">
        <v>6</v>
      </c>
      <c r="D4288" s="116" t="s">
        <v>54209</v>
      </c>
    </row>
    <row r="4289" spans="1:4" ht="13.5">
      <c r="A4289" s="676" t="s">
        <v>29997</v>
      </c>
      <c r="B4289" s="676" t="s">
        <v>29998</v>
      </c>
      <c r="C4289" s="676" t="s">
        <v>6</v>
      </c>
      <c r="D4289" s="116" t="s">
        <v>65637</v>
      </c>
    </row>
    <row r="4290" spans="1:4" ht="13.5">
      <c r="A4290" s="676" t="s">
        <v>30000</v>
      </c>
      <c r="B4290" s="676" t="s">
        <v>30001</v>
      </c>
      <c r="C4290" s="676" t="s">
        <v>6</v>
      </c>
      <c r="D4290" s="116" t="s">
        <v>62294</v>
      </c>
    </row>
    <row r="4291" spans="1:4" ht="13.5">
      <c r="A4291" s="676" t="s">
        <v>30002</v>
      </c>
      <c r="B4291" s="676" t="s">
        <v>30003</v>
      </c>
      <c r="C4291" s="676" t="s">
        <v>6</v>
      </c>
      <c r="D4291" s="116" t="s">
        <v>65230</v>
      </c>
    </row>
    <row r="4292" spans="1:4" ht="13.5">
      <c r="A4292" s="676" t="s">
        <v>30004</v>
      </c>
      <c r="B4292" s="676" t="s">
        <v>30005</v>
      </c>
      <c r="C4292" s="676" t="s">
        <v>6</v>
      </c>
      <c r="D4292" s="116" t="s">
        <v>61552</v>
      </c>
    </row>
    <row r="4293" spans="1:4" ht="13.5">
      <c r="A4293" s="676" t="s">
        <v>30006</v>
      </c>
      <c r="B4293" s="676" t="s">
        <v>30007</v>
      </c>
      <c r="C4293" s="676" t="s">
        <v>6</v>
      </c>
      <c r="D4293" s="116" t="s">
        <v>69312</v>
      </c>
    </row>
    <row r="4294" spans="1:4" ht="13.5">
      <c r="A4294" s="676" t="s">
        <v>30008</v>
      </c>
      <c r="B4294" s="676" t="s">
        <v>30009</v>
      </c>
      <c r="C4294" s="676" t="s">
        <v>6</v>
      </c>
      <c r="D4294" s="116" t="s">
        <v>69313</v>
      </c>
    </row>
    <row r="4295" spans="1:4" ht="13.5">
      <c r="A4295" s="676" t="s">
        <v>30010</v>
      </c>
      <c r="B4295" s="676" t="s">
        <v>30011</v>
      </c>
      <c r="C4295" s="676" t="s">
        <v>6</v>
      </c>
      <c r="D4295" s="116" t="s">
        <v>69314</v>
      </c>
    </row>
    <row r="4296" spans="1:4" ht="13.5">
      <c r="A4296" s="676" t="s">
        <v>30012</v>
      </c>
      <c r="B4296" s="676" t="s">
        <v>30013</v>
      </c>
      <c r="C4296" s="676" t="s">
        <v>6</v>
      </c>
      <c r="D4296" s="116" t="s">
        <v>55047</v>
      </c>
    </row>
    <row r="4297" spans="1:4" ht="13.5">
      <c r="A4297" s="676" t="s">
        <v>30014</v>
      </c>
      <c r="B4297" s="676" t="s">
        <v>30015</v>
      </c>
      <c r="C4297" s="676" t="s">
        <v>6</v>
      </c>
      <c r="D4297" s="116" t="s">
        <v>65547</v>
      </c>
    </row>
    <row r="4298" spans="1:4" ht="13.5">
      <c r="A4298" s="676" t="s">
        <v>30016</v>
      </c>
      <c r="B4298" s="676" t="s">
        <v>30017</v>
      </c>
      <c r="C4298" s="676" t="s">
        <v>6</v>
      </c>
      <c r="D4298" s="116" t="s">
        <v>55006</v>
      </c>
    </row>
    <row r="4299" spans="1:4" ht="13.5">
      <c r="A4299" s="676" t="s">
        <v>30018</v>
      </c>
      <c r="B4299" s="676" t="s">
        <v>30019</v>
      </c>
      <c r="C4299" s="676" t="s">
        <v>6</v>
      </c>
      <c r="D4299" s="116" t="s">
        <v>24993</v>
      </c>
    </row>
    <row r="4300" spans="1:4" ht="13.5">
      <c r="A4300" s="676" t="s">
        <v>30020</v>
      </c>
      <c r="B4300" s="676" t="s">
        <v>30021</v>
      </c>
      <c r="C4300" s="676" t="s">
        <v>6</v>
      </c>
      <c r="D4300" s="116" t="s">
        <v>53776</v>
      </c>
    </row>
    <row r="4301" spans="1:4" ht="13.5">
      <c r="A4301" s="676" t="s">
        <v>30022</v>
      </c>
      <c r="B4301" s="676" t="s">
        <v>30023</v>
      </c>
      <c r="C4301" s="676" t="s">
        <v>6</v>
      </c>
      <c r="D4301" s="116" t="s">
        <v>63972</v>
      </c>
    </row>
    <row r="4302" spans="1:4" ht="13.5">
      <c r="A4302" s="676" t="s">
        <v>30024</v>
      </c>
      <c r="B4302" s="676" t="s">
        <v>30025</v>
      </c>
      <c r="C4302" s="676" t="s">
        <v>6</v>
      </c>
      <c r="D4302" s="116" t="s">
        <v>69315</v>
      </c>
    </row>
    <row r="4303" spans="1:4" ht="13.5">
      <c r="A4303" s="676" t="s">
        <v>30026</v>
      </c>
      <c r="B4303" s="676" t="s">
        <v>30027</v>
      </c>
      <c r="C4303" s="676" t="s">
        <v>6</v>
      </c>
      <c r="D4303" s="116" t="s">
        <v>69316</v>
      </c>
    </row>
    <row r="4304" spans="1:4" ht="13.5">
      <c r="A4304" s="676" t="s">
        <v>30028</v>
      </c>
      <c r="B4304" s="676" t="s">
        <v>30029</v>
      </c>
      <c r="C4304" s="676" t="s">
        <v>6</v>
      </c>
      <c r="D4304" s="116" t="s">
        <v>69317</v>
      </c>
    </row>
    <row r="4305" spans="1:4" ht="13.5">
      <c r="A4305" s="676" t="s">
        <v>30030</v>
      </c>
      <c r="B4305" s="676" t="s">
        <v>30031</v>
      </c>
      <c r="C4305" s="676" t="s">
        <v>6</v>
      </c>
      <c r="D4305" s="116" t="s">
        <v>68310</v>
      </c>
    </row>
    <row r="4306" spans="1:4" ht="13.5">
      <c r="A4306" s="676" t="s">
        <v>30032</v>
      </c>
      <c r="B4306" s="676" t="s">
        <v>30033</v>
      </c>
      <c r="C4306" s="676" t="s">
        <v>6</v>
      </c>
      <c r="D4306" s="116" t="s">
        <v>69318</v>
      </c>
    </row>
    <row r="4307" spans="1:4" ht="13.5">
      <c r="A4307" s="676" t="s">
        <v>30034</v>
      </c>
      <c r="B4307" s="676" t="s">
        <v>30035</v>
      </c>
      <c r="C4307" s="676" t="s">
        <v>6</v>
      </c>
      <c r="D4307" s="116" t="s">
        <v>69319</v>
      </c>
    </row>
    <row r="4308" spans="1:4" ht="13.5">
      <c r="A4308" s="676" t="s">
        <v>30036</v>
      </c>
      <c r="B4308" s="676" t="s">
        <v>30037</v>
      </c>
      <c r="C4308" s="676" t="s">
        <v>6</v>
      </c>
      <c r="D4308" s="116" t="s">
        <v>69320</v>
      </c>
    </row>
    <row r="4309" spans="1:4" ht="13.5">
      <c r="A4309" s="676" t="s">
        <v>30038</v>
      </c>
      <c r="B4309" s="676" t="s">
        <v>30039</v>
      </c>
      <c r="C4309" s="676" t="s">
        <v>6</v>
      </c>
      <c r="D4309" s="116" t="s">
        <v>69321</v>
      </c>
    </row>
    <row r="4310" spans="1:4" ht="13.5">
      <c r="A4310" s="676" t="s">
        <v>30040</v>
      </c>
      <c r="B4310" s="676" t="s">
        <v>30041</v>
      </c>
      <c r="C4310" s="676" t="s">
        <v>6</v>
      </c>
      <c r="D4310" s="116" t="s">
        <v>69322</v>
      </c>
    </row>
    <row r="4311" spans="1:4" ht="13.5">
      <c r="A4311" s="676" t="s">
        <v>30042</v>
      </c>
      <c r="B4311" s="676" t="s">
        <v>30043</v>
      </c>
      <c r="C4311" s="676" t="s">
        <v>6</v>
      </c>
      <c r="D4311" s="116" t="s">
        <v>32946</v>
      </c>
    </row>
    <row r="4312" spans="1:4" ht="13.5">
      <c r="A4312" s="676" t="s">
        <v>30044</v>
      </c>
      <c r="B4312" s="676" t="s">
        <v>30045</v>
      </c>
      <c r="C4312" s="676" t="s">
        <v>6</v>
      </c>
      <c r="D4312" s="116" t="s">
        <v>69323</v>
      </c>
    </row>
    <row r="4313" spans="1:4" ht="13.5">
      <c r="A4313" s="676" t="s">
        <v>30046</v>
      </c>
      <c r="B4313" s="676" t="s">
        <v>30047</v>
      </c>
      <c r="C4313" s="676" t="s">
        <v>6</v>
      </c>
      <c r="D4313" s="116" t="s">
        <v>69324</v>
      </c>
    </row>
    <row r="4314" spans="1:4" ht="13.5">
      <c r="A4314" s="676" t="s">
        <v>30048</v>
      </c>
      <c r="B4314" s="676" t="s">
        <v>30049</v>
      </c>
      <c r="C4314" s="676" t="s">
        <v>6</v>
      </c>
      <c r="D4314" s="116" t="s">
        <v>69325</v>
      </c>
    </row>
    <row r="4315" spans="1:4" ht="13.5">
      <c r="A4315" s="676" t="s">
        <v>30050</v>
      </c>
      <c r="B4315" s="676" t="s">
        <v>30051</v>
      </c>
      <c r="C4315" s="676" t="s">
        <v>6</v>
      </c>
      <c r="D4315" s="116" t="s">
        <v>69326</v>
      </c>
    </row>
    <row r="4316" spans="1:4" ht="13.5">
      <c r="A4316" s="676" t="s">
        <v>30052</v>
      </c>
      <c r="B4316" s="676" t="s">
        <v>30053</v>
      </c>
      <c r="C4316" s="676" t="s">
        <v>6</v>
      </c>
      <c r="D4316" s="116" t="s">
        <v>33598</v>
      </c>
    </row>
    <row r="4317" spans="1:4" ht="13.5">
      <c r="A4317" s="676" t="s">
        <v>30054</v>
      </c>
      <c r="B4317" s="676" t="s">
        <v>30055</v>
      </c>
      <c r="C4317" s="676" t="s">
        <v>6</v>
      </c>
      <c r="D4317" s="116" t="s">
        <v>69327</v>
      </c>
    </row>
    <row r="4318" spans="1:4" ht="13.5">
      <c r="A4318" s="676" t="s">
        <v>30056</v>
      </c>
      <c r="B4318" s="676" t="s">
        <v>30057</v>
      </c>
      <c r="C4318" s="676" t="s">
        <v>6</v>
      </c>
      <c r="D4318" s="116" t="s">
        <v>69328</v>
      </c>
    </row>
    <row r="4319" spans="1:4" ht="13.5">
      <c r="A4319" s="676" t="s">
        <v>30058</v>
      </c>
      <c r="B4319" s="676" t="s">
        <v>30059</v>
      </c>
      <c r="C4319" s="676" t="s">
        <v>6</v>
      </c>
      <c r="D4319" s="116" t="s">
        <v>67792</v>
      </c>
    </row>
    <row r="4320" spans="1:4" ht="13.5">
      <c r="A4320" s="676" t="s">
        <v>30060</v>
      </c>
      <c r="B4320" s="676" t="s">
        <v>30061</v>
      </c>
      <c r="C4320" s="676" t="s">
        <v>6</v>
      </c>
      <c r="D4320" s="116" t="s">
        <v>69329</v>
      </c>
    </row>
    <row r="4321" spans="1:4" ht="13.5">
      <c r="A4321" s="676" t="s">
        <v>30062</v>
      </c>
      <c r="B4321" s="676" t="s">
        <v>30063</v>
      </c>
      <c r="C4321" s="676" t="s">
        <v>6</v>
      </c>
      <c r="D4321" s="116" t="s">
        <v>54633</v>
      </c>
    </row>
    <row r="4322" spans="1:4" ht="13.5">
      <c r="A4322" s="676" t="s">
        <v>30064</v>
      </c>
      <c r="B4322" s="676" t="s">
        <v>30065</v>
      </c>
      <c r="C4322" s="676" t="s">
        <v>6</v>
      </c>
      <c r="D4322" s="116" t="s">
        <v>69330</v>
      </c>
    </row>
    <row r="4323" spans="1:4" ht="13.5">
      <c r="A4323" s="676" t="s">
        <v>30066</v>
      </c>
      <c r="B4323" s="676" t="s">
        <v>30067</v>
      </c>
      <c r="C4323" s="676" t="s">
        <v>6</v>
      </c>
      <c r="D4323" s="116" t="s">
        <v>69331</v>
      </c>
    </row>
    <row r="4324" spans="1:4" ht="13.5">
      <c r="A4324" s="676" t="s">
        <v>30068</v>
      </c>
      <c r="B4324" s="676" t="s">
        <v>30069</v>
      </c>
      <c r="C4324" s="676" t="s">
        <v>6</v>
      </c>
      <c r="D4324" s="116" t="s">
        <v>69332</v>
      </c>
    </row>
    <row r="4325" spans="1:4" ht="13.5">
      <c r="A4325" s="676" t="s">
        <v>30070</v>
      </c>
      <c r="B4325" s="676" t="s">
        <v>30071</v>
      </c>
      <c r="C4325" s="676" t="s">
        <v>6</v>
      </c>
      <c r="D4325" s="116" t="s">
        <v>69333</v>
      </c>
    </row>
    <row r="4326" spans="1:4" ht="13.5">
      <c r="A4326" s="676" t="s">
        <v>30072</v>
      </c>
      <c r="B4326" s="676" t="s">
        <v>30073</v>
      </c>
      <c r="C4326" s="676" t="s">
        <v>6</v>
      </c>
      <c r="D4326" s="116" t="s">
        <v>69334</v>
      </c>
    </row>
    <row r="4327" spans="1:4" ht="13.5">
      <c r="A4327" s="676" t="s">
        <v>30074</v>
      </c>
      <c r="B4327" s="676" t="s">
        <v>30075</v>
      </c>
      <c r="C4327" s="676" t="s">
        <v>6</v>
      </c>
      <c r="D4327" s="116" t="s">
        <v>69335</v>
      </c>
    </row>
    <row r="4328" spans="1:4" ht="13.5">
      <c r="A4328" s="676" t="s">
        <v>30076</v>
      </c>
      <c r="B4328" s="676" t="s">
        <v>30077</v>
      </c>
      <c r="C4328" s="676" t="s">
        <v>6</v>
      </c>
      <c r="D4328" s="116" t="s">
        <v>69336</v>
      </c>
    </row>
    <row r="4329" spans="1:4" ht="13.5">
      <c r="A4329" s="676" t="s">
        <v>30078</v>
      </c>
      <c r="B4329" s="676" t="s">
        <v>30079</v>
      </c>
      <c r="C4329" s="676" t="s">
        <v>6</v>
      </c>
      <c r="D4329" s="116" t="s">
        <v>69337</v>
      </c>
    </row>
    <row r="4330" spans="1:4" ht="13.5">
      <c r="A4330" s="676" t="s">
        <v>30080</v>
      </c>
      <c r="B4330" s="676" t="s">
        <v>30081</v>
      </c>
      <c r="C4330" s="676" t="s">
        <v>6</v>
      </c>
      <c r="D4330" s="116" t="s">
        <v>69338</v>
      </c>
    </row>
    <row r="4331" spans="1:4" ht="13.5">
      <c r="A4331" s="676" t="s">
        <v>30082</v>
      </c>
      <c r="B4331" s="676" t="s">
        <v>30083</v>
      </c>
      <c r="C4331" s="676" t="s">
        <v>6</v>
      </c>
      <c r="D4331" s="116" t="s">
        <v>69339</v>
      </c>
    </row>
    <row r="4332" spans="1:4" ht="13.5">
      <c r="A4332" s="676" t="s">
        <v>30085</v>
      </c>
      <c r="B4332" s="676" t="s">
        <v>30086</v>
      </c>
      <c r="C4332" s="676" t="s">
        <v>6</v>
      </c>
      <c r="D4332" s="116" t="s">
        <v>69340</v>
      </c>
    </row>
    <row r="4333" spans="1:4" ht="13.5">
      <c r="A4333" s="676" t="s">
        <v>30087</v>
      </c>
      <c r="B4333" s="676" t="s">
        <v>30088</v>
      </c>
      <c r="C4333" s="676" t="s">
        <v>6</v>
      </c>
      <c r="D4333" s="116" t="s">
        <v>65659</v>
      </c>
    </row>
    <row r="4334" spans="1:4" ht="13.5">
      <c r="A4334" s="676" t="s">
        <v>30089</v>
      </c>
      <c r="B4334" s="676" t="s">
        <v>30090</v>
      </c>
      <c r="C4334" s="676" t="s">
        <v>6</v>
      </c>
      <c r="D4334" s="116" t="s">
        <v>54694</v>
      </c>
    </row>
    <row r="4335" spans="1:4" ht="13.5">
      <c r="A4335" s="676" t="s">
        <v>30091</v>
      </c>
      <c r="B4335" s="676" t="s">
        <v>30092</v>
      </c>
      <c r="C4335" s="676" t="s">
        <v>6</v>
      </c>
      <c r="D4335" s="116" t="s">
        <v>69341</v>
      </c>
    </row>
    <row r="4336" spans="1:4" ht="13.5">
      <c r="A4336" s="676" t="s">
        <v>30093</v>
      </c>
      <c r="B4336" s="676" t="s">
        <v>69342</v>
      </c>
      <c r="C4336" s="676" t="s">
        <v>6</v>
      </c>
      <c r="D4336" s="116" t="s">
        <v>69106</v>
      </c>
    </row>
    <row r="4337" spans="1:4" ht="13.5">
      <c r="A4337" s="676" t="s">
        <v>30094</v>
      </c>
      <c r="B4337" s="676" t="s">
        <v>69343</v>
      </c>
      <c r="C4337" s="676" t="s">
        <v>6</v>
      </c>
      <c r="D4337" s="116" t="s">
        <v>69344</v>
      </c>
    </row>
    <row r="4338" spans="1:4" ht="13.5">
      <c r="A4338" s="676" t="s">
        <v>30095</v>
      </c>
      <c r="B4338" s="676" t="s">
        <v>69345</v>
      </c>
      <c r="C4338" s="676" t="s">
        <v>6</v>
      </c>
      <c r="D4338" s="116" t="s">
        <v>69346</v>
      </c>
    </row>
    <row r="4339" spans="1:4" ht="13.5">
      <c r="A4339" s="676" t="s">
        <v>30096</v>
      </c>
      <c r="B4339" s="676" t="s">
        <v>69347</v>
      </c>
      <c r="C4339" s="676" t="s">
        <v>6</v>
      </c>
      <c r="D4339" s="116" t="s">
        <v>69348</v>
      </c>
    </row>
    <row r="4340" spans="1:4" ht="13.5">
      <c r="A4340" s="676" t="s">
        <v>30097</v>
      </c>
      <c r="B4340" s="676" t="s">
        <v>69349</v>
      </c>
      <c r="C4340" s="676" t="s">
        <v>6</v>
      </c>
      <c r="D4340" s="116" t="s">
        <v>63188</v>
      </c>
    </row>
    <row r="4341" spans="1:4" ht="13.5">
      <c r="A4341" s="676" t="s">
        <v>30098</v>
      </c>
      <c r="B4341" s="676" t="s">
        <v>69350</v>
      </c>
      <c r="C4341" s="676" t="s">
        <v>6</v>
      </c>
      <c r="D4341" s="116" t="s">
        <v>69351</v>
      </c>
    </row>
    <row r="4342" spans="1:4" ht="13.5">
      <c r="A4342" s="676" t="s">
        <v>30099</v>
      </c>
      <c r="B4342" s="676" t="s">
        <v>69352</v>
      </c>
      <c r="C4342" s="676" t="s">
        <v>6</v>
      </c>
      <c r="D4342" s="116" t="s">
        <v>69353</v>
      </c>
    </row>
    <row r="4343" spans="1:4" ht="13.5">
      <c r="A4343" s="676" t="s">
        <v>30100</v>
      </c>
      <c r="B4343" s="676" t="s">
        <v>69354</v>
      </c>
      <c r="C4343" s="676" t="s">
        <v>6</v>
      </c>
      <c r="D4343" s="116" t="s">
        <v>69355</v>
      </c>
    </row>
    <row r="4344" spans="1:4" ht="13.5">
      <c r="A4344" s="676" t="s">
        <v>30101</v>
      </c>
      <c r="B4344" s="676" t="s">
        <v>69356</v>
      </c>
      <c r="C4344" s="676" t="s">
        <v>6</v>
      </c>
      <c r="D4344" s="116" t="s">
        <v>69357</v>
      </c>
    </row>
    <row r="4345" spans="1:4" ht="13.5">
      <c r="A4345" s="676" t="s">
        <v>30102</v>
      </c>
      <c r="B4345" s="676" t="s">
        <v>69358</v>
      </c>
      <c r="C4345" s="676" t="s">
        <v>6</v>
      </c>
      <c r="D4345" s="116" t="s">
        <v>69359</v>
      </c>
    </row>
    <row r="4346" spans="1:4" ht="13.5">
      <c r="A4346" s="676" t="s">
        <v>30103</v>
      </c>
      <c r="B4346" s="676" t="s">
        <v>69360</v>
      </c>
      <c r="C4346" s="676" t="s">
        <v>6</v>
      </c>
      <c r="D4346" s="116" t="s">
        <v>69361</v>
      </c>
    </row>
    <row r="4347" spans="1:4" ht="13.5">
      <c r="A4347" s="676" t="s">
        <v>30104</v>
      </c>
      <c r="B4347" s="676" t="s">
        <v>69362</v>
      </c>
      <c r="C4347" s="676" t="s">
        <v>6</v>
      </c>
      <c r="D4347" s="116" t="s">
        <v>69363</v>
      </c>
    </row>
    <row r="4348" spans="1:4" ht="13.5">
      <c r="A4348" s="676" t="s">
        <v>30105</v>
      </c>
      <c r="B4348" s="676" t="s">
        <v>69364</v>
      </c>
      <c r="C4348" s="676" t="s">
        <v>6</v>
      </c>
      <c r="D4348" s="116" t="s">
        <v>69365</v>
      </c>
    </row>
    <row r="4349" spans="1:4" ht="13.5">
      <c r="A4349" s="676" t="s">
        <v>30106</v>
      </c>
      <c r="B4349" s="676" t="s">
        <v>69366</v>
      </c>
      <c r="C4349" s="676" t="s">
        <v>6</v>
      </c>
      <c r="D4349" s="116" t="s">
        <v>69367</v>
      </c>
    </row>
    <row r="4350" spans="1:4" ht="13.5">
      <c r="A4350" s="676" t="s">
        <v>30107</v>
      </c>
      <c r="B4350" s="676" t="s">
        <v>69368</v>
      </c>
      <c r="C4350" s="676" t="s">
        <v>6</v>
      </c>
      <c r="D4350" s="116" t="s">
        <v>69369</v>
      </c>
    </row>
    <row r="4351" spans="1:4" ht="13.5">
      <c r="A4351" s="676" t="s">
        <v>30108</v>
      </c>
      <c r="B4351" s="676" t="s">
        <v>69370</v>
      </c>
      <c r="C4351" s="676" t="s">
        <v>6</v>
      </c>
      <c r="D4351" s="116" t="s">
        <v>69369</v>
      </c>
    </row>
    <row r="4352" spans="1:4" ht="13.5">
      <c r="A4352" s="676" t="s">
        <v>30109</v>
      </c>
      <c r="B4352" s="676" t="s">
        <v>69371</v>
      </c>
      <c r="C4352" s="676" t="s">
        <v>6</v>
      </c>
      <c r="D4352" s="116" t="s">
        <v>69372</v>
      </c>
    </row>
    <row r="4353" spans="1:4" ht="13.5">
      <c r="A4353" s="676" t="s">
        <v>30110</v>
      </c>
      <c r="B4353" s="676" t="s">
        <v>69373</v>
      </c>
      <c r="C4353" s="676" t="s">
        <v>6</v>
      </c>
      <c r="D4353" s="116" t="s">
        <v>69374</v>
      </c>
    </row>
    <row r="4354" spans="1:4" ht="13.5">
      <c r="A4354" s="676" t="s">
        <v>30111</v>
      </c>
      <c r="B4354" s="676" t="s">
        <v>69375</v>
      </c>
      <c r="C4354" s="676" t="s">
        <v>6</v>
      </c>
      <c r="D4354" s="116" t="s">
        <v>69376</v>
      </c>
    </row>
    <row r="4355" spans="1:4" ht="13.5">
      <c r="A4355" s="676" t="s">
        <v>30112</v>
      </c>
      <c r="B4355" s="676" t="s">
        <v>69377</v>
      </c>
      <c r="C4355" s="676" t="s">
        <v>6</v>
      </c>
      <c r="D4355" s="116" t="s">
        <v>69378</v>
      </c>
    </row>
    <row r="4356" spans="1:4" ht="13.5">
      <c r="A4356" s="676" t="s">
        <v>30113</v>
      </c>
      <c r="B4356" s="676" t="s">
        <v>69379</v>
      </c>
      <c r="C4356" s="676" t="s">
        <v>6</v>
      </c>
      <c r="D4356" s="116" t="s">
        <v>69380</v>
      </c>
    </row>
    <row r="4357" spans="1:4" ht="13.5">
      <c r="A4357" s="676" t="s">
        <v>30114</v>
      </c>
      <c r="B4357" s="676" t="s">
        <v>69381</v>
      </c>
      <c r="C4357" s="676" t="s">
        <v>6</v>
      </c>
      <c r="D4357" s="116" t="s">
        <v>54520</v>
      </c>
    </row>
    <row r="4358" spans="1:4" ht="13.5">
      <c r="A4358" s="676" t="s">
        <v>30115</v>
      </c>
      <c r="B4358" s="676" t="s">
        <v>69382</v>
      </c>
      <c r="C4358" s="676" t="s">
        <v>6</v>
      </c>
      <c r="D4358" s="116" t="s">
        <v>69383</v>
      </c>
    </row>
    <row r="4359" spans="1:4" ht="13.5">
      <c r="A4359" s="676" t="s">
        <v>30116</v>
      </c>
      <c r="B4359" s="676" t="s">
        <v>69384</v>
      </c>
      <c r="C4359" s="676" t="s">
        <v>6</v>
      </c>
      <c r="D4359" s="116" t="s">
        <v>69385</v>
      </c>
    </row>
    <row r="4360" spans="1:4" ht="13.5">
      <c r="A4360" s="676" t="s">
        <v>30117</v>
      </c>
      <c r="B4360" s="676" t="s">
        <v>69386</v>
      </c>
      <c r="C4360" s="676" t="s">
        <v>6</v>
      </c>
      <c r="D4360" s="116" t="s">
        <v>69387</v>
      </c>
    </row>
    <row r="4361" spans="1:4" ht="13.5">
      <c r="A4361" s="676" t="s">
        <v>30118</v>
      </c>
      <c r="B4361" s="676" t="s">
        <v>69388</v>
      </c>
      <c r="C4361" s="676" t="s">
        <v>6</v>
      </c>
      <c r="D4361" s="116" t="s">
        <v>69389</v>
      </c>
    </row>
    <row r="4362" spans="1:4" ht="13.5">
      <c r="A4362" s="676" t="s">
        <v>30119</v>
      </c>
      <c r="B4362" s="676" t="s">
        <v>69390</v>
      </c>
      <c r="C4362" s="676" t="s">
        <v>6</v>
      </c>
      <c r="D4362" s="116" t="s">
        <v>69391</v>
      </c>
    </row>
    <row r="4363" spans="1:4" ht="13.5">
      <c r="A4363" s="676" t="s">
        <v>30120</v>
      </c>
      <c r="B4363" s="676" t="s">
        <v>69392</v>
      </c>
      <c r="C4363" s="676" t="s">
        <v>6</v>
      </c>
      <c r="D4363" s="116" t="s">
        <v>59917</v>
      </c>
    </row>
    <row r="4364" spans="1:4" ht="13.5">
      <c r="A4364" s="676" t="s">
        <v>30121</v>
      </c>
      <c r="B4364" s="676" t="s">
        <v>69393</v>
      </c>
      <c r="C4364" s="676" t="s">
        <v>6</v>
      </c>
      <c r="D4364" s="116" t="s">
        <v>27524</v>
      </c>
    </row>
    <row r="4365" spans="1:4" ht="13.5">
      <c r="A4365" s="676" t="s">
        <v>30122</v>
      </c>
      <c r="B4365" s="676" t="s">
        <v>69394</v>
      </c>
      <c r="C4365" s="676" t="s">
        <v>6</v>
      </c>
      <c r="D4365" s="116" t="s">
        <v>69395</v>
      </c>
    </row>
    <row r="4366" spans="1:4" ht="13.5">
      <c r="A4366" s="676" t="s">
        <v>30123</v>
      </c>
      <c r="B4366" s="676" t="s">
        <v>69396</v>
      </c>
      <c r="C4366" s="676" t="s">
        <v>6</v>
      </c>
      <c r="D4366" s="116" t="s">
        <v>69397</v>
      </c>
    </row>
    <row r="4367" spans="1:4" ht="13.5">
      <c r="A4367" s="676" t="s">
        <v>30124</v>
      </c>
      <c r="B4367" s="676" t="s">
        <v>69398</v>
      </c>
      <c r="C4367" s="676" t="s">
        <v>6</v>
      </c>
      <c r="D4367" s="116" t="s">
        <v>69399</v>
      </c>
    </row>
    <row r="4368" spans="1:4" ht="13.5">
      <c r="A4368" s="676" t="s">
        <v>30125</v>
      </c>
      <c r="B4368" s="676" t="s">
        <v>69400</v>
      </c>
      <c r="C4368" s="676" t="s">
        <v>6</v>
      </c>
      <c r="D4368" s="116" t="s">
        <v>69401</v>
      </c>
    </row>
    <row r="4369" spans="1:4" ht="13.5">
      <c r="A4369" s="676" t="s">
        <v>30126</v>
      </c>
      <c r="B4369" s="676" t="s">
        <v>69402</v>
      </c>
      <c r="C4369" s="676" t="s">
        <v>6</v>
      </c>
      <c r="D4369" s="116" t="s">
        <v>69403</v>
      </c>
    </row>
    <row r="4370" spans="1:4" ht="13.5">
      <c r="A4370" s="676" t="s">
        <v>30127</v>
      </c>
      <c r="B4370" s="676" t="s">
        <v>69404</v>
      </c>
      <c r="C4370" s="676" t="s">
        <v>6</v>
      </c>
      <c r="D4370" s="116" t="s">
        <v>69405</v>
      </c>
    </row>
    <row r="4371" spans="1:4" ht="13.5">
      <c r="A4371" s="676" t="s">
        <v>30128</v>
      </c>
      <c r="B4371" s="676" t="s">
        <v>69406</v>
      </c>
      <c r="C4371" s="676" t="s">
        <v>6</v>
      </c>
      <c r="D4371" s="116" t="s">
        <v>67301</v>
      </c>
    </row>
    <row r="4372" spans="1:4" ht="13.5">
      <c r="A4372" s="676" t="s">
        <v>30129</v>
      </c>
      <c r="B4372" s="676" t="s">
        <v>69407</v>
      </c>
      <c r="C4372" s="676" t="s">
        <v>6</v>
      </c>
      <c r="D4372" s="116" t="s">
        <v>69408</v>
      </c>
    </row>
    <row r="4373" spans="1:4" ht="13.5">
      <c r="A4373" s="676" t="s">
        <v>30130</v>
      </c>
      <c r="B4373" s="676" t="s">
        <v>69409</v>
      </c>
      <c r="C4373" s="676" t="s">
        <v>6</v>
      </c>
      <c r="D4373" s="116" t="s">
        <v>69410</v>
      </c>
    </row>
    <row r="4374" spans="1:4" ht="13.5">
      <c r="A4374" s="676" t="s">
        <v>30131</v>
      </c>
      <c r="B4374" s="676" t="s">
        <v>69411</v>
      </c>
      <c r="C4374" s="676" t="s">
        <v>6</v>
      </c>
      <c r="D4374" s="116" t="s">
        <v>69412</v>
      </c>
    </row>
    <row r="4375" spans="1:4" ht="13.5">
      <c r="A4375" s="676" t="s">
        <v>30132</v>
      </c>
      <c r="B4375" s="676" t="s">
        <v>69413</v>
      </c>
      <c r="C4375" s="676" t="s">
        <v>6</v>
      </c>
      <c r="D4375" s="116" t="s">
        <v>65231</v>
      </c>
    </row>
    <row r="4376" spans="1:4" ht="13.5">
      <c r="A4376" s="676" t="s">
        <v>30133</v>
      </c>
      <c r="B4376" s="676" t="s">
        <v>69414</v>
      </c>
      <c r="C4376" s="676" t="s">
        <v>6</v>
      </c>
      <c r="D4376" s="116" t="s">
        <v>65231</v>
      </c>
    </row>
    <row r="4377" spans="1:4" ht="13.5">
      <c r="A4377" s="676" t="s">
        <v>30134</v>
      </c>
      <c r="B4377" s="676" t="s">
        <v>69415</v>
      </c>
      <c r="C4377" s="676" t="s">
        <v>6</v>
      </c>
      <c r="D4377" s="116" t="s">
        <v>69416</v>
      </c>
    </row>
    <row r="4378" spans="1:4" ht="13.5">
      <c r="A4378" s="676" t="s">
        <v>30135</v>
      </c>
      <c r="B4378" s="676" t="s">
        <v>69417</v>
      </c>
      <c r="C4378" s="676" t="s">
        <v>6</v>
      </c>
      <c r="D4378" s="116" t="s">
        <v>69416</v>
      </c>
    </row>
    <row r="4379" spans="1:4" ht="13.5">
      <c r="A4379" s="676" t="s">
        <v>30136</v>
      </c>
      <c r="B4379" s="676" t="s">
        <v>69418</v>
      </c>
      <c r="C4379" s="676" t="s">
        <v>6</v>
      </c>
      <c r="D4379" s="116" t="s">
        <v>69419</v>
      </c>
    </row>
    <row r="4380" spans="1:4" ht="13.5">
      <c r="A4380" s="676" t="s">
        <v>30137</v>
      </c>
      <c r="B4380" s="676" t="s">
        <v>69420</v>
      </c>
      <c r="C4380" s="676" t="s">
        <v>6</v>
      </c>
      <c r="D4380" s="116" t="s">
        <v>69419</v>
      </c>
    </row>
    <row r="4381" spans="1:4" ht="13.5">
      <c r="A4381" s="676" t="s">
        <v>30138</v>
      </c>
      <c r="B4381" s="676" t="s">
        <v>69421</v>
      </c>
      <c r="C4381" s="676" t="s">
        <v>6</v>
      </c>
      <c r="D4381" s="116" t="s">
        <v>69422</v>
      </c>
    </row>
    <row r="4382" spans="1:4" ht="13.5">
      <c r="A4382" s="676" t="s">
        <v>30139</v>
      </c>
      <c r="B4382" s="676" t="s">
        <v>69423</v>
      </c>
      <c r="C4382" s="676" t="s">
        <v>6</v>
      </c>
      <c r="D4382" s="116" t="s">
        <v>69424</v>
      </c>
    </row>
    <row r="4383" spans="1:4" ht="13.5">
      <c r="A4383" s="676" t="s">
        <v>30140</v>
      </c>
      <c r="B4383" s="676" t="s">
        <v>69425</v>
      </c>
      <c r="C4383" s="676" t="s">
        <v>6</v>
      </c>
      <c r="D4383" s="116" t="s">
        <v>69426</v>
      </c>
    </row>
    <row r="4384" spans="1:4" ht="13.5">
      <c r="A4384" s="676" t="s">
        <v>30141</v>
      </c>
      <c r="B4384" s="676" t="s">
        <v>69427</v>
      </c>
      <c r="C4384" s="676" t="s">
        <v>6</v>
      </c>
      <c r="D4384" s="116" t="s">
        <v>69428</v>
      </c>
    </row>
    <row r="4385" spans="1:4" ht="13.5">
      <c r="A4385" s="676" t="s">
        <v>30142</v>
      </c>
      <c r="B4385" s="676" t="s">
        <v>69429</v>
      </c>
      <c r="C4385" s="676" t="s">
        <v>6</v>
      </c>
      <c r="D4385" s="116" t="s">
        <v>54208</v>
      </c>
    </row>
    <row r="4386" spans="1:4" ht="13.5">
      <c r="A4386" s="676" t="s">
        <v>30143</v>
      </c>
      <c r="B4386" s="676" t="s">
        <v>69430</v>
      </c>
      <c r="C4386" s="676" t="s">
        <v>6</v>
      </c>
      <c r="D4386" s="116" t="s">
        <v>69431</v>
      </c>
    </row>
    <row r="4387" spans="1:4" ht="13.5">
      <c r="A4387" s="676" t="s">
        <v>30144</v>
      </c>
      <c r="B4387" s="676" t="s">
        <v>69432</v>
      </c>
      <c r="C4387" s="676" t="s">
        <v>6</v>
      </c>
      <c r="D4387" s="116" t="s">
        <v>54401</v>
      </c>
    </row>
    <row r="4388" spans="1:4" ht="13.5">
      <c r="A4388" s="676" t="s">
        <v>30145</v>
      </c>
      <c r="B4388" s="676" t="s">
        <v>69433</v>
      </c>
      <c r="C4388" s="676" t="s">
        <v>6</v>
      </c>
      <c r="D4388" s="116" t="s">
        <v>60652</v>
      </c>
    </row>
    <row r="4389" spans="1:4" ht="13.5">
      <c r="A4389" s="676" t="s">
        <v>30146</v>
      </c>
      <c r="B4389" s="676" t="s">
        <v>69434</v>
      </c>
      <c r="C4389" s="676" t="s">
        <v>6</v>
      </c>
      <c r="D4389" s="116" t="s">
        <v>69435</v>
      </c>
    </row>
    <row r="4390" spans="1:4" ht="13.5">
      <c r="A4390" s="676" t="s">
        <v>30147</v>
      </c>
      <c r="B4390" s="676" t="s">
        <v>69436</v>
      </c>
      <c r="C4390" s="676" t="s">
        <v>6</v>
      </c>
      <c r="D4390" s="116" t="s">
        <v>69437</v>
      </c>
    </row>
    <row r="4391" spans="1:4" ht="13.5">
      <c r="A4391" s="676" t="s">
        <v>30148</v>
      </c>
      <c r="B4391" s="676" t="s">
        <v>69438</v>
      </c>
      <c r="C4391" s="676" t="s">
        <v>6</v>
      </c>
      <c r="D4391" s="116" t="s">
        <v>69439</v>
      </c>
    </row>
    <row r="4392" spans="1:4" ht="13.5">
      <c r="A4392" s="676" t="s">
        <v>30149</v>
      </c>
      <c r="B4392" s="676" t="s">
        <v>69440</v>
      </c>
      <c r="C4392" s="676" t="s">
        <v>6</v>
      </c>
      <c r="D4392" s="116" t="s">
        <v>69441</v>
      </c>
    </row>
    <row r="4393" spans="1:4" ht="13.5">
      <c r="A4393" s="676" t="s">
        <v>30150</v>
      </c>
      <c r="B4393" s="676" t="s">
        <v>69442</v>
      </c>
      <c r="C4393" s="676" t="s">
        <v>6</v>
      </c>
      <c r="D4393" s="116" t="s">
        <v>33683</v>
      </c>
    </row>
    <row r="4394" spans="1:4" ht="13.5">
      <c r="A4394" s="676" t="s">
        <v>30151</v>
      </c>
      <c r="B4394" s="676" t="s">
        <v>69443</v>
      </c>
      <c r="C4394" s="676" t="s">
        <v>6</v>
      </c>
      <c r="D4394" s="116" t="s">
        <v>54221</v>
      </c>
    </row>
    <row r="4395" spans="1:4" ht="13.5">
      <c r="A4395" s="676" t="s">
        <v>30152</v>
      </c>
      <c r="B4395" s="676" t="s">
        <v>69444</v>
      </c>
      <c r="C4395" s="676" t="s">
        <v>6</v>
      </c>
      <c r="D4395" s="116" t="s">
        <v>69445</v>
      </c>
    </row>
    <row r="4396" spans="1:4" ht="13.5">
      <c r="A4396" s="676" t="s">
        <v>30153</v>
      </c>
      <c r="B4396" s="676" t="s">
        <v>69446</v>
      </c>
      <c r="C4396" s="676" t="s">
        <v>6</v>
      </c>
      <c r="D4396" s="116" t="s">
        <v>69447</v>
      </c>
    </row>
    <row r="4397" spans="1:4" ht="13.5">
      <c r="A4397" s="676" t="s">
        <v>30154</v>
      </c>
      <c r="B4397" s="676" t="s">
        <v>69448</v>
      </c>
      <c r="C4397" s="676" t="s">
        <v>6</v>
      </c>
      <c r="D4397" s="116" t="s">
        <v>54420</v>
      </c>
    </row>
    <row r="4398" spans="1:4" ht="13.5">
      <c r="A4398" s="676" t="s">
        <v>30155</v>
      </c>
      <c r="B4398" s="676" t="s">
        <v>69449</v>
      </c>
      <c r="C4398" s="676" t="s">
        <v>6</v>
      </c>
      <c r="D4398" s="116" t="s">
        <v>69450</v>
      </c>
    </row>
    <row r="4399" spans="1:4" ht="13.5">
      <c r="A4399" s="676" t="s">
        <v>30156</v>
      </c>
      <c r="B4399" s="676" t="s">
        <v>69451</v>
      </c>
      <c r="C4399" s="676" t="s">
        <v>6</v>
      </c>
      <c r="D4399" s="116" t="s">
        <v>69452</v>
      </c>
    </row>
    <row r="4400" spans="1:4" ht="13.5">
      <c r="A4400" s="676" t="s">
        <v>30157</v>
      </c>
      <c r="B4400" s="676" t="s">
        <v>69453</v>
      </c>
      <c r="C4400" s="676" t="s">
        <v>6</v>
      </c>
      <c r="D4400" s="116" t="s">
        <v>69454</v>
      </c>
    </row>
    <row r="4401" spans="1:4" ht="13.5">
      <c r="A4401" s="676" t="s">
        <v>30158</v>
      </c>
      <c r="B4401" s="676" t="s">
        <v>69455</v>
      </c>
      <c r="C4401" s="676" t="s">
        <v>6</v>
      </c>
      <c r="D4401" s="116" t="s">
        <v>69456</v>
      </c>
    </row>
    <row r="4402" spans="1:4" ht="13.5">
      <c r="A4402" s="676" t="s">
        <v>30159</v>
      </c>
      <c r="B4402" s="676" t="s">
        <v>69457</v>
      </c>
      <c r="C4402" s="676" t="s">
        <v>6</v>
      </c>
      <c r="D4402" s="116" t="s">
        <v>65910</v>
      </c>
    </row>
    <row r="4403" spans="1:4" ht="13.5">
      <c r="A4403" s="676" t="s">
        <v>30160</v>
      </c>
      <c r="B4403" s="676" t="s">
        <v>69458</v>
      </c>
      <c r="C4403" s="676" t="s">
        <v>6</v>
      </c>
      <c r="D4403" s="116" t="s">
        <v>69459</v>
      </c>
    </row>
    <row r="4404" spans="1:4" ht="13.5">
      <c r="A4404" s="676" t="s">
        <v>30161</v>
      </c>
      <c r="B4404" s="676" t="s">
        <v>69460</v>
      </c>
      <c r="C4404" s="676" t="s">
        <v>6</v>
      </c>
      <c r="D4404" s="116" t="s">
        <v>69461</v>
      </c>
    </row>
    <row r="4405" spans="1:4" ht="13.5">
      <c r="A4405" s="676" t="s">
        <v>30162</v>
      </c>
      <c r="B4405" s="676" t="s">
        <v>69462</v>
      </c>
      <c r="C4405" s="676" t="s">
        <v>6</v>
      </c>
      <c r="D4405" s="116" t="s">
        <v>67739</v>
      </c>
    </row>
    <row r="4406" spans="1:4" ht="13.5">
      <c r="A4406" s="676" t="s">
        <v>30163</v>
      </c>
      <c r="B4406" s="676" t="s">
        <v>69463</v>
      </c>
      <c r="C4406" s="676" t="s">
        <v>6</v>
      </c>
      <c r="D4406" s="116" t="s">
        <v>67739</v>
      </c>
    </row>
    <row r="4407" spans="1:4" ht="13.5">
      <c r="A4407" s="676" t="s">
        <v>30164</v>
      </c>
      <c r="B4407" s="676" t="s">
        <v>69464</v>
      </c>
      <c r="C4407" s="676" t="s">
        <v>6</v>
      </c>
      <c r="D4407" s="116" t="s">
        <v>69465</v>
      </c>
    </row>
    <row r="4408" spans="1:4" ht="13.5">
      <c r="A4408" s="676" t="s">
        <v>30165</v>
      </c>
      <c r="B4408" s="676" t="s">
        <v>69466</v>
      </c>
      <c r="C4408" s="676" t="s">
        <v>6</v>
      </c>
      <c r="D4408" s="116" t="s">
        <v>69465</v>
      </c>
    </row>
    <row r="4409" spans="1:4" ht="13.5">
      <c r="A4409" s="676" t="s">
        <v>30166</v>
      </c>
      <c r="B4409" s="676" t="s">
        <v>69467</v>
      </c>
      <c r="C4409" s="676" t="s">
        <v>6</v>
      </c>
      <c r="D4409" s="116" t="s">
        <v>54321</v>
      </c>
    </row>
    <row r="4410" spans="1:4" ht="13.5">
      <c r="A4410" s="676" t="s">
        <v>30167</v>
      </c>
      <c r="B4410" s="676" t="s">
        <v>69468</v>
      </c>
      <c r="C4410" s="676" t="s">
        <v>6</v>
      </c>
      <c r="D4410" s="116" t="s">
        <v>54321</v>
      </c>
    </row>
    <row r="4411" spans="1:4" ht="13.5">
      <c r="A4411" s="676" t="s">
        <v>30168</v>
      </c>
      <c r="B4411" s="676" t="s">
        <v>69469</v>
      </c>
      <c r="C4411" s="676" t="s">
        <v>6</v>
      </c>
      <c r="D4411" s="116" t="s">
        <v>68697</v>
      </c>
    </row>
    <row r="4412" spans="1:4" ht="13.5">
      <c r="A4412" s="676" t="s">
        <v>30169</v>
      </c>
      <c r="B4412" s="676" t="s">
        <v>69470</v>
      </c>
      <c r="C4412" s="676" t="s">
        <v>6</v>
      </c>
      <c r="D4412" s="116" t="s">
        <v>69471</v>
      </c>
    </row>
    <row r="4413" spans="1:4" ht="13.5">
      <c r="A4413" s="676" t="s">
        <v>30170</v>
      </c>
      <c r="B4413" s="676" t="s">
        <v>69472</v>
      </c>
      <c r="C4413" s="676" t="s">
        <v>6</v>
      </c>
      <c r="D4413" s="116" t="s">
        <v>64819</v>
      </c>
    </row>
    <row r="4414" spans="1:4" ht="13.5">
      <c r="A4414" s="676" t="s">
        <v>30171</v>
      </c>
      <c r="B4414" s="676" t="s">
        <v>69473</v>
      </c>
      <c r="C4414" s="676" t="s">
        <v>6</v>
      </c>
      <c r="D4414" s="116" t="s">
        <v>69474</v>
      </c>
    </row>
    <row r="4415" spans="1:4" ht="13.5">
      <c r="A4415" s="676" t="s">
        <v>30172</v>
      </c>
      <c r="B4415" s="676" t="s">
        <v>69475</v>
      </c>
      <c r="C4415" s="676" t="s">
        <v>6</v>
      </c>
      <c r="D4415" s="116" t="s">
        <v>69476</v>
      </c>
    </row>
    <row r="4416" spans="1:4" ht="13.5">
      <c r="A4416" s="676" t="s">
        <v>30173</v>
      </c>
      <c r="B4416" s="676" t="s">
        <v>69477</v>
      </c>
      <c r="C4416" s="676" t="s">
        <v>6</v>
      </c>
      <c r="D4416" s="116" t="s">
        <v>69478</v>
      </c>
    </row>
    <row r="4417" spans="1:4" ht="13.5">
      <c r="A4417" s="676" t="s">
        <v>30174</v>
      </c>
      <c r="B4417" s="676" t="s">
        <v>69479</v>
      </c>
      <c r="C4417" s="676" t="s">
        <v>6</v>
      </c>
      <c r="D4417" s="116" t="s">
        <v>69480</v>
      </c>
    </row>
    <row r="4418" spans="1:4" ht="13.5">
      <c r="A4418" s="676" t="s">
        <v>30175</v>
      </c>
      <c r="B4418" s="676" t="s">
        <v>69481</v>
      </c>
      <c r="C4418" s="676" t="s">
        <v>6</v>
      </c>
      <c r="D4418" s="116" t="s">
        <v>69482</v>
      </c>
    </row>
    <row r="4419" spans="1:4" ht="13.5">
      <c r="A4419" s="676" t="s">
        <v>30176</v>
      </c>
      <c r="B4419" s="676" t="s">
        <v>69483</v>
      </c>
      <c r="C4419" s="676" t="s">
        <v>6</v>
      </c>
      <c r="D4419" s="116" t="s">
        <v>69484</v>
      </c>
    </row>
    <row r="4420" spans="1:4" ht="13.5">
      <c r="A4420" s="676" t="s">
        <v>30177</v>
      </c>
      <c r="B4420" s="676" t="s">
        <v>69485</v>
      </c>
      <c r="C4420" s="676" t="s">
        <v>6</v>
      </c>
      <c r="D4420" s="116" t="s">
        <v>61045</v>
      </c>
    </row>
    <row r="4421" spans="1:4" ht="13.5">
      <c r="A4421" s="676" t="s">
        <v>30178</v>
      </c>
      <c r="B4421" s="676" t="s">
        <v>69486</v>
      </c>
      <c r="C4421" s="676" t="s">
        <v>6</v>
      </c>
      <c r="D4421" s="116" t="s">
        <v>69487</v>
      </c>
    </row>
    <row r="4422" spans="1:4" ht="13.5">
      <c r="A4422" s="676" t="s">
        <v>30179</v>
      </c>
      <c r="B4422" s="676" t="s">
        <v>69488</v>
      </c>
      <c r="C4422" s="676" t="s">
        <v>6</v>
      </c>
      <c r="D4422" s="116" t="s">
        <v>69489</v>
      </c>
    </row>
    <row r="4423" spans="1:4" ht="13.5">
      <c r="A4423" s="676" t="s">
        <v>30180</v>
      </c>
      <c r="B4423" s="676" t="s">
        <v>69490</v>
      </c>
      <c r="C4423" s="676" t="s">
        <v>6</v>
      </c>
      <c r="D4423" s="116" t="s">
        <v>67746</v>
      </c>
    </row>
    <row r="4424" spans="1:4" ht="13.5">
      <c r="A4424" s="676" t="s">
        <v>30181</v>
      </c>
      <c r="B4424" s="676" t="s">
        <v>69491</v>
      </c>
      <c r="C4424" s="676" t="s">
        <v>6</v>
      </c>
      <c r="D4424" s="116" t="s">
        <v>54404</v>
      </c>
    </row>
    <row r="4425" spans="1:4" ht="13.5">
      <c r="A4425" s="676" t="s">
        <v>30182</v>
      </c>
      <c r="B4425" s="676" t="s">
        <v>69492</v>
      </c>
      <c r="C4425" s="676" t="s">
        <v>6</v>
      </c>
      <c r="D4425" s="116" t="s">
        <v>33528</v>
      </c>
    </row>
    <row r="4426" spans="1:4" ht="13.5">
      <c r="A4426" s="676" t="s">
        <v>30183</v>
      </c>
      <c r="B4426" s="676" t="s">
        <v>69493</v>
      </c>
      <c r="C4426" s="676" t="s">
        <v>6</v>
      </c>
      <c r="D4426" s="116" t="s">
        <v>69494</v>
      </c>
    </row>
    <row r="4427" spans="1:4" ht="13.5">
      <c r="A4427" s="676" t="s">
        <v>30184</v>
      </c>
      <c r="B4427" s="676" t="s">
        <v>69495</v>
      </c>
      <c r="C4427" s="676" t="s">
        <v>6</v>
      </c>
      <c r="D4427" s="116" t="s">
        <v>54691</v>
      </c>
    </row>
    <row r="4428" spans="1:4" ht="13.5">
      <c r="A4428" s="676" t="s">
        <v>30185</v>
      </c>
      <c r="B4428" s="676" t="s">
        <v>69496</v>
      </c>
      <c r="C4428" s="676" t="s">
        <v>6</v>
      </c>
      <c r="D4428" s="116" t="s">
        <v>69497</v>
      </c>
    </row>
    <row r="4429" spans="1:4" ht="13.5">
      <c r="A4429" s="676" t="s">
        <v>30186</v>
      </c>
      <c r="B4429" s="676" t="s">
        <v>69498</v>
      </c>
      <c r="C4429" s="676" t="s">
        <v>6</v>
      </c>
      <c r="D4429" s="116" t="s">
        <v>69497</v>
      </c>
    </row>
    <row r="4430" spans="1:4" ht="13.5">
      <c r="A4430" s="676" t="s">
        <v>30187</v>
      </c>
      <c r="B4430" s="676" t="s">
        <v>69499</v>
      </c>
      <c r="C4430" s="676" t="s">
        <v>6</v>
      </c>
      <c r="D4430" s="116" t="s">
        <v>69500</v>
      </c>
    </row>
    <row r="4431" spans="1:4" ht="13.5">
      <c r="A4431" s="676" t="s">
        <v>30188</v>
      </c>
      <c r="B4431" s="676" t="s">
        <v>69501</v>
      </c>
      <c r="C4431" s="676" t="s">
        <v>6</v>
      </c>
      <c r="D4431" s="116" t="s">
        <v>69500</v>
      </c>
    </row>
    <row r="4432" spans="1:4" ht="13.5">
      <c r="A4432" s="676" t="s">
        <v>30189</v>
      </c>
      <c r="B4432" s="676" t="s">
        <v>69502</v>
      </c>
      <c r="C4432" s="676" t="s">
        <v>6</v>
      </c>
      <c r="D4432" s="116" t="s">
        <v>68426</v>
      </c>
    </row>
    <row r="4433" spans="1:4" ht="13.5">
      <c r="A4433" s="676" t="s">
        <v>30190</v>
      </c>
      <c r="B4433" s="676" t="s">
        <v>69503</v>
      </c>
      <c r="C4433" s="676" t="s">
        <v>6</v>
      </c>
      <c r="D4433" s="116" t="s">
        <v>68426</v>
      </c>
    </row>
    <row r="4434" spans="1:4" ht="13.5">
      <c r="A4434" s="676" t="s">
        <v>30191</v>
      </c>
      <c r="B4434" s="676" t="s">
        <v>69504</v>
      </c>
      <c r="C4434" s="676" t="s">
        <v>6</v>
      </c>
      <c r="D4434" s="116" t="s">
        <v>68853</v>
      </c>
    </row>
    <row r="4435" spans="1:4" ht="13.5">
      <c r="A4435" s="676" t="s">
        <v>30192</v>
      </c>
      <c r="B4435" s="676" t="s">
        <v>69505</v>
      </c>
      <c r="C4435" s="676" t="s">
        <v>6</v>
      </c>
      <c r="D4435" s="116" t="s">
        <v>69506</v>
      </c>
    </row>
    <row r="4436" spans="1:4" ht="13.5">
      <c r="A4436" s="676" t="s">
        <v>30193</v>
      </c>
      <c r="B4436" s="676" t="s">
        <v>69507</v>
      </c>
      <c r="C4436" s="676" t="s">
        <v>6</v>
      </c>
      <c r="D4436" s="116" t="s">
        <v>69508</v>
      </c>
    </row>
    <row r="4437" spans="1:4" ht="13.5">
      <c r="A4437" s="676" t="s">
        <v>30194</v>
      </c>
      <c r="B4437" s="676" t="s">
        <v>30195</v>
      </c>
      <c r="C4437" s="676" t="s">
        <v>6</v>
      </c>
      <c r="D4437" s="116" t="s">
        <v>60687</v>
      </c>
    </row>
    <row r="4438" spans="1:4" ht="13.5">
      <c r="A4438" s="676" t="s">
        <v>30196</v>
      </c>
      <c r="B4438" s="676" t="s">
        <v>30197</v>
      </c>
      <c r="C4438" s="676" t="s">
        <v>6</v>
      </c>
      <c r="D4438" s="116" t="s">
        <v>69509</v>
      </c>
    </row>
    <row r="4439" spans="1:4" ht="13.5">
      <c r="A4439" s="676" t="s">
        <v>30198</v>
      </c>
      <c r="B4439" s="676" t="s">
        <v>30199</v>
      </c>
      <c r="C4439" s="676" t="s">
        <v>6</v>
      </c>
      <c r="D4439" s="116" t="s">
        <v>69510</v>
      </c>
    </row>
    <row r="4440" spans="1:4" ht="13.5">
      <c r="A4440" s="676" t="s">
        <v>69511</v>
      </c>
      <c r="B4440" s="676" t="s">
        <v>69512</v>
      </c>
      <c r="C4440" s="676" t="s">
        <v>6</v>
      </c>
      <c r="D4440" s="116" t="s">
        <v>65431</v>
      </c>
    </row>
    <row r="4441" spans="1:4" ht="13.5">
      <c r="A4441" s="676" t="s">
        <v>69513</v>
      </c>
      <c r="B4441" s="676" t="s">
        <v>69514</v>
      </c>
      <c r="C4441" s="676" t="s">
        <v>6</v>
      </c>
      <c r="D4441" s="116" t="s">
        <v>69515</v>
      </c>
    </row>
    <row r="4442" spans="1:4" ht="13.5">
      <c r="A4442" s="676" t="s">
        <v>69516</v>
      </c>
      <c r="B4442" s="676" t="s">
        <v>69517</v>
      </c>
      <c r="C4442" s="676" t="s">
        <v>6</v>
      </c>
      <c r="D4442" s="116" t="s">
        <v>69518</v>
      </c>
    </row>
    <row r="4443" spans="1:4" ht="13.5">
      <c r="A4443" s="676" t="s">
        <v>69519</v>
      </c>
      <c r="B4443" s="676" t="s">
        <v>69520</v>
      </c>
      <c r="C4443" s="676" t="s">
        <v>6</v>
      </c>
      <c r="D4443" s="116" t="s">
        <v>69521</v>
      </c>
    </row>
    <row r="4444" spans="1:4" ht="13.5">
      <c r="A4444" s="676" t="s">
        <v>30200</v>
      </c>
      <c r="B4444" s="676" t="s">
        <v>69522</v>
      </c>
      <c r="C4444" s="676" t="s">
        <v>6</v>
      </c>
      <c r="D4444" s="116" t="s">
        <v>69523</v>
      </c>
    </row>
    <row r="4445" spans="1:4" ht="13.5">
      <c r="A4445" s="676" t="s">
        <v>30201</v>
      </c>
      <c r="B4445" s="676" t="s">
        <v>69524</v>
      </c>
      <c r="C4445" s="676" t="s">
        <v>6</v>
      </c>
      <c r="D4445" s="116" t="s">
        <v>69525</v>
      </c>
    </row>
    <row r="4446" spans="1:4" ht="13.5">
      <c r="A4446" s="676" t="s">
        <v>30202</v>
      </c>
      <c r="B4446" s="676" t="s">
        <v>69526</v>
      </c>
      <c r="C4446" s="676" t="s">
        <v>6</v>
      </c>
      <c r="D4446" s="116" t="s">
        <v>69527</v>
      </c>
    </row>
    <row r="4447" spans="1:4" ht="13.5">
      <c r="A4447" s="676" t="s">
        <v>30203</v>
      </c>
      <c r="B4447" s="676" t="s">
        <v>69528</v>
      </c>
      <c r="C4447" s="676" t="s">
        <v>6</v>
      </c>
      <c r="D4447" s="116" t="s">
        <v>69529</v>
      </c>
    </row>
    <row r="4448" spans="1:4" ht="13.5">
      <c r="A4448" s="676" t="s">
        <v>30204</v>
      </c>
      <c r="B4448" s="676" t="s">
        <v>69530</v>
      </c>
      <c r="C4448" s="676" t="s">
        <v>6</v>
      </c>
      <c r="D4448" s="116" t="s">
        <v>69531</v>
      </c>
    </row>
    <row r="4449" spans="1:4" ht="13.5">
      <c r="A4449" s="676" t="s">
        <v>30205</v>
      </c>
      <c r="B4449" s="676" t="s">
        <v>69532</v>
      </c>
      <c r="C4449" s="676" t="s">
        <v>6</v>
      </c>
      <c r="D4449" s="116" t="s">
        <v>69533</v>
      </c>
    </row>
    <row r="4450" spans="1:4" ht="13.5">
      <c r="A4450" s="676" t="s">
        <v>30206</v>
      </c>
      <c r="B4450" s="676" t="s">
        <v>69534</v>
      </c>
      <c r="C4450" s="676" t="s">
        <v>6</v>
      </c>
      <c r="D4450" s="116" t="s">
        <v>69535</v>
      </c>
    </row>
    <row r="4451" spans="1:4" ht="13.5">
      <c r="A4451" s="676" t="s">
        <v>30207</v>
      </c>
      <c r="B4451" s="676" t="s">
        <v>69536</v>
      </c>
      <c r="C4451" s="676" t="s">
        <v>6</v>
      </c>
      <c r="D4451" s="116" t="s">
        <v>69537</v>
      </c>
    </row>
    <row r="4452" spans="1:4" ht="13.5">
      <c r="A4452" s="676" t="s">
        <v>30208</v>
      </c>
      <c r="B4452" s="676" t="s">
        <v>69538</v>
      </c>
      <c r="C4452" s="676" t="s">
        <v>6</v>
      </c>
      <c r="D4452" s="116" t="s">
        <v>69539</v>
      </c>
    </row>
    <row r="4453" spans="1:4" ht="13.5">
      <c r="A4453" s="676" t="s">
        <v>30209</v>
      </c>
      <c r="B4453" s="676" t="s">
        <v>69540</v>
      </c>
      <c r="C4453" s="676" t="s">
        <v>6</v>
      </c>
      <c r="D4453" s="116" t="s">
        <v>69541</v>
      </c>
    </row>
    <row r="4454" spans="1:4" ht="13.5">
      <c r="A4454" s="676" t="s">
        <v>30210</v>
      </c>
      <c r="B4454" s="676" t="s">
        <v>69542</v>
      </c>
      <c r="C4454" s="676" t="s">
        <v>6</v>
      </c>
      <c r="D4454" s="116" t="s">
        <v>69543</v>
      </c>
    </row>
    <row r="4455" spans="1:4" ht="13.5">
      <c r="A4455" s="676" t="s">
        <v>30211</v>
      </c>
      <c r="B4455" s="676" t="s">
        <v>69544</v>
      </c>
      <c r="C4455" s="676" t="s">
        <v>6</v>
      </c>
      <c r="D4455" s="116" t="s">
        <v>69545</v>
      </c>
    </row>
    <row r="4456" spans="1:4" ht="13.5">
      <c r="A4456" s="676" t="s">
        <v>30212</v>
      </c>
      <c r="B4456" s="676" t="s">
        <v>69546</v>
      </c>
      <c r="C4456" s="676" t="s">
        <v>6</v>
      </c>
      <c r="D4456" s="116" t="s">
        <v>69547</v>
      </c>
    </row>
    <row r="4457" spans="1:4" ht="13.5">
      <c r="A4457" s="676" t="s">
        <v>30213</v>
      </c>
      <c r="B4457" s="676" t="s">
        <v>69548</v>
      </c>
      <c r="C4457" s="676" t="s">
        <v>6</v>
      </c>
      <c r="D4457" s="116" t="s">
        <v>69549</v>
      </c>
    </row>
    <row r="4458" spans="1:4" ht="13.5">
      <c r="A4458" s="676" t="s">
        <v>30214</v>
      </c>
      <c r="B4458" s="676" t="s">
        <v>69550</v>
      </c>
      <c r="C4458" s="676" t="s">
        <v>6</v>
      </c>
      <c r="D4458" s="116" t="s">
        <v>69551</v>
      </c>
    </row>
    <row r="4459" spans="1:4" ht="13.5">
      <c r="A4459" s="676" t="s">
        <v>30215</v>
      </c>
      <c r="B4459" s="676" t="s">
        <v>69552</v>
      </c>
      <c r="C4459" s="676" t="s">
        <v>6</v>
      </c>
      <c r="D4459" s="116" t="s">
        <v>69553</v>
      </c>
    </row>
    <row r="4460" spans="1:4" ht="13.5">
      <c r="A4460" s="676" t="s">
        <v>30216</v>
      </c>
      <c r="B4460" s="676" t="s">
        <v>69554</v>
      </c>
      <c r="C4460" s="676" t="s">
        <v>6</v>
      </c>
      <c r="D4460" s="116" t="s">
        <v>59946</v>
      </c>
    </row>
    <row r="4461" spans="1:4" ht="13.5">
      <c r="A4461" s="676" t="s">
        <v>30217</v>
      </c>
      <c r="B4461" s="676" t="s">
        <v>69555</v>
      </c>
      <c r="C4461" s="676" t="s">
        <v>6</v>
      </c>
      <c r="D4461" s="116" t="s">
        <v>69556</v>
      </c>
    </row>
    <row r="4462" spans="1:4" ht="13.5">
      <c r="A4462" s="676" t="s">
        <v>30218</v>
      </c>
      <c r="B4462" s="676" t="s">
        <v>69557</v>
      </c>
      <c r="C4462" s="676" t="s">
        <v>6</v>
      </c>
      <c r="D4462" s="116" t="s">
        <v>69558</v>
      </c>
    </row>
    <row r="4463" spans="1:4" ht="13.5">
      <c r="A4463" s="676" t="s">
        <v>30219</v>
      </c>
      <c r="B4463" s="676" t="s">
        <v>69559</v>
      </c>
      <c r="C4463" s="676" t="s">
        <v>6</v>
      </c>
      <c r="D4463" s="116" t="s">
        <v>69560</v>
      </c>
    </row>
    <row r="4464" spans="1:4" ht="13.5">
      <c r="A4464" s="676" t="s">
        <v>30220</v>
      </c>
      <c r="B4464" s="676" t="s">
        <v>69561</v>
      </c>
      <c r="C4464" s="676" t="s">
        <v>6</v>
      </c>
      <c r="D4464" s="116" t="s">
        <v>69562</v>
      </c>
    </row>
    <row r="4465" spans="1:4" ht="13.5">
      <c r="A4465" s="676" t="s">
        <v>30221</v>
      </c>
      <c r="B4465" s="676" t="s">
        <v>69563</v>
      </c>
      <c r="C4465" s="676" t="s">
        <v>6</v>
      </c>
      <c r="D4465" s="116" t="s">
        <v>69564</v>
      </c>
    </row>
    <row r="4466" spans="1:4" ht="13.5">
      <c r="A4466" s="676" t="s">
        <v>30222</v>
      </c>
      <c r="B4466" s="676" t="s">
        <v>69565</v>
      </c>
      <c r="C4466" s="676" t="s">
        <v>6</v>
      </c>
      <c r="D4466" s="116" t="s">
        <v>69566</v>
      </c>
    </row>
    <row r="4467" spans="1:4" ht="13.5">
      <c r="A4467" s="676" t="s">
        <v>30223</v>
      </c>
      <c r="B4467" s="676" t="s">
        <v>69567</v>
      </c>
      <c r="C4467" s="676" t="s">
        <v>6</v>
      </c>
      <c r="D4467" s="116" t="s">
        <v>69568</v>
      </c>
    </row>
    <row r="4468" spans="1:4" ht="13.5">
      <c r="A4468" s="676" t="s">
        <v>30224</v>
      </c>
      <c r="B4468" s="676" t="s">
        <v>30225</v>
      </c>
      <c r="C4468" s="676" t="s">
        <v>6</v>
      </c>
      <c r="D4468" s="116" t="s">
        <v>69569</v>
      </c>
    </row>
    <row r="4469" spans="1:4" ht="13.5">
      <c r="A4469" s="676" t="s">
        <v>30226</v>
      </c>
      <c r="B4469" s="676" t="s">
        <v>30227</v>
      </c>
      <c r="C4469" s="676" t="s">
        <v>6</v>
      </c>
      <c r="D4469" s="116" t="s">
        <v>69570</v>
      </c>
    </row>
    <row r="4470" spans="1:4" ht="13.5">
      <c r="A4470" s="676" t="s">
        <v>30228</v>
      </c>
      <c r="B4470" s="676" t="s">
        <v>30229</v>
      </c>
      <c r="C4470" s="676" t="s">
        <v>6</v>
      </c>
      <c r="D4470" s="116" t="s">
        <v>26744</v>
      </c>
    </row>
    <row r="4471" spans="1:4" ht="13.5">
      <c r="A4471" s="676" t="s">
        <v>30230</v>
      </c>
      <c r="B4471" s="676" t="s">
        <v>30231</v>
      </c>
      <c r="C4471" s="676" t="s">
        <v>6</v>
      </c>
      <c r="D4471" s="116" t="s">
        <v>67785</v>
      </c>
    </row>
    <row r="4472" spans="1:4" ht="13.5">
      <c r="A4472" s="676" t="s">
        <v>30232</v>
      </c>
      <c r="B4472" s="676" t="s">
        <v>30233</v>
      </c>
      <c r="C4472" s="676" t="s">
        <v>6</v>
      </c>
      <c r="D4472" s="116" t="s">
        <v>69571</v>
      </c>
    </row>
    <row r="4473" spans="1:4" ht="13.5">
      <c r="A4473" s="676" t="s">
        <v>30234</v>
      </c>
      <c r="B4473" s="676" t="s">
        <v>30235</v>
      </c>
      <c r="C4473" s="676" t="s">
        <v>6</v>
      </c>
      <c r="D4473" s="116" t="s">
        <v>69572</v>
      </c>
    </row>
    <row r="4474" spans="1:4" ht="13.5">
      <c r="A4474" s="676" t="s">
        <v>30236</v>
      </c>
      <c r="B4474" s="676" t="s">
        <v>30237</v>
      </c>
      <c r="C4474" s="676" t="s">
        <v>6</v>
      </c>
      <c r="D4474" s="116" t="s">
        <v>54894</v>
      </c>
    </row>
    <row r="4475" spans="1:4" ht="13.5">
      <c r="A4475" s="676" t="s">
        <v>30238</v>
      </c>
      <c r="B4475" s="676" t="s">
        <v>69573</v>
      </c>
      <c r="C4475" s="676" t="s">
        <v>6</v>
      </c>
      <c r="D4475" s="116" t="s">
        <v>69574</v>
      </c>
    </row>
    <row r="4476" spans="1:4" ht="13.5">
      <c r="A4476" s="676" t="s">
        <v>30239</v>
      </c>
      <c r="B4476" s="676" t="s">
        <v>69575</v>
      </c>
      <c r="C4476" s="676" t="s">
        <v>6</v>
      </c>
      <c r="D4476" s="116" t="s">
        <v>69576</v>
      </c>
    </row>
    <row r="4477" spans="1:4" ht="13.5">
      <c r="A4477" s="676" t="s">
        <v>30240</v>
      </c>
      <c r="B4477" s="676" t="s">
        <v>69577</v>
      </c>
      <c r="C4477" s="676" t="s">
        <v>6</v>
      </c>
      <c r="D4477" s="116" t="s">
        <v>59842</v>
      </c>
    </row>
    <row r="4478" spans="1:4" ht="13.5">
      <c r="A4478" s="676" t="s">
        <v>30241</v>
      </c>
      <c r="B4478" s="676" t="s">
        <v>69578</v>
      </c>
      <c r="C4478" s="676" t="s">
        <v>6</v>
      </c>
      <c r="D4478" s="116" t="s">
        <v>69579</v>
      </c>
    </row>
    <row r="4479" spans="1:4" ht="13.5">
      <c r="A4479" s="676" t="s">
        <v>30242</v>
      </c>
      <c r="B4479" s="676" t="s">
        <v>69580</v>
      </c>
      <c r="C4479" s="676" t="s">
        <v>6</v>
      </c>
      <c r="D4479" s="116" t="s">
        <v>24619</v>
      </c>
    </row>
    <row r="4480" spans="1:4" ht="13.5">
      <c r="A4480" s="676" t="s">
        <v>30244</v>
      </c>
      <c r="B4480" s="676" t="s">
        <v>69581</v>
      </c>
      <c r="C4480" s="676" t="s">
        <v>6</v>
      </c>
      <c r="D4480" s="116" t="s">
        <v>33269</v>
      </c>
    </row>
    <row r="4481" spans="1:4" ht="13.5">
      <c r="A4481" s="676" t="s">
        <v>30245</v>
      </c>
      <c r="B4481" s="676" t="s">
        <v>69582</v>
      </c>
      <c r="C4481" s="676" t="s">
        <v>6</v>
      </c>
      <c r="D4481" s="116" t="s">
        <v>24796</v>
      </c>
    </row>
    <row r="4482" spans="1:4" ht="13.5">
      <c r="A4482" s="676" t="s">
        <v>30246</v>
      </c>
      <c r="B4482" s="676" t="s">
        <v>69583</v>
      </c>
      <c r="C4482" s="676" t="s">
        <v>6</v>
      </c>
      <c r="D4482" s="116" t="s">
        <v>33826</v>
      </c>
    </row>
    <row r="4483" spans="1:4" ht="13.5">
      <c r="A4483" s="676" t="s">
        <v>30247</v>
      </c>
      <c r="B4483" s="676" t="s">
        <v>69584</v>
      </c>
      <c r="C4483" s="676" t="s">
        <v>6</v>
      </c>
      <c r="D4483" s="116" t="s">
        <v>69585</v>
      </c>
    </row>
    <row r="4484" spans="1:4" ht="13.5">
      <c r="A4484" s="676" t="s">
        <v>30248</v>
      </c>
      <c r="B4484" s="676" t="s">
        <v>69586</v>
      </c>
      <c r="C4484" s="676" t="s">
        <v>6</v>
      </c>
      <c r="D4484" s="116" t="s">
        <v>62190</v>
      </c>
    </row>
    <row r="4485" spans="1:4" ht="13.5">
      <c r="A4485" s="676" t="s">
        <v>30249</v>
      </c>
      <c r="B4485" s="676" t="s">
        <v>69587</v>
      </c>
      <c r="C4485" s="676" t="s">
        <v>6</v>
      </c>
      <c r="D4485" s="116" t="s">
        <v>54264</v>
      </c>
    </row>
    <row r="4486" spans="1:4" ht="13.5">
      <c r="A4486" s="676" t="s">
        <v>30251</v>
      </c>
      <c r="B4486" s="676" t="s">
        <v>69588</v>
      </c>
      <c r="C4486" s="676" t="s">
        <v>6</v>
      </c>
      <c r="D4486" s="116" t="s">
        <v>32940</v>
      </c>
    </row>
    <row r="4487" spans="1:4" ht="13.5">
      <c r="A4487" s="676" t="s">
        <v>30252</v>
      </c>
      <c r="B4487" s="676" t="s">
        <v>69589</v>
      </c>
      <c r="C4487" s="676" t="s">
        <v>6</v>
      </c>
      <c r="D4487" s="116" t="s">
        <v>63318</v>
      </c>
    </row>
    <row r="4488" spans="1:4" ht="13.5">
      <c r="A4488" s="676" t="s">
        <v>30253</v>
      </c>
      <c r="B4488" s="676" t="s">
        <v>69590</v>
      </c>
      <c r="C4488" s="676" t="s">
        <v>6</v>
      </c>
      <c r="D4488" s="116" t="s">
        <v>33692</v>
      </c>
    </row>
    <row r="4489" spans="1:4" ht="13.5">
      <c r="A4489" s="676" t="s">
        <v>30254</v>
      </c>
      <c r="B4489" s="676" t="s">
        <v>69591</v>
      </c>
      <c r="C4489" s="676" t="s">
        <v>6</v>
      </c>
      <c r="D4489" s="116" t="s">
        <v>64679</v>
      </c>
    </row>
    <row r="4490" spans="1:4" ht="13.5">
      <c r="A4490" s="676" t="s">
        <v>30255</v>
      </c>
      <c r="B4490" s="676" t="s">
        <v>69592</v>
      </c>
      <c r="C4490" s="676" t="s">
        <v>6</v>
      </c>
      <c r="D4490" s="116" t="s">
        <v>69593</v>
      </c>
    </row>
    <row r="4491" spans="1:4" ht="13.5">
      <c r="A4491" s="676" t="s">
        <v>30256</v>
      </c>
      <c r="B4491" s="676" t="s">
        <v>69594</v>
      </c>
      <c r="C4491" s="676" t="s">
        <v>6</v>
      </c>
      <c r="D4491" s="116" t="s">
        <v>69595</v>
      </c>
    </row>
    <row r="4492" spans="1:4" ht="13.5">
      <c r="A4492" s="676" t="s">
        <v>30257</v>
      </c>
      <c r="B4492" s="676" t="s">
        <v>69596</v>
      </c>
      <c r="C4492" s="676" t="s">
        <v>6</v>
      </c>
      <c r="D4492" s="116" t="s">
        <v>62910</v>
      </c>
    </row>
    <row r="4493" spans="1:4" ht="13.5">
      <c r="A4493" s="676" t="s">
        <v>30258</v>
      </c>
      <c r="B4493" s="676" t="s">
        <v>69597</v>
      </c>
      <c r="C4493" s="676" t="s">
        <v>6</v>
      </c>
      <c r="D4493" s="116" t="s">
        <v>69598</v>
      </c>
    </row>
    <row r="4494" spans="1:4" ht="13.5">
      <c r="A4494" s="676" t="s">
        <v>30259</v>
      </c>
      <c r="B4494" s="676" t="s">
        <v>69599</v>
      </c>
      <c r="C4494" s="676" t="s">
        <v>6</v>
      </c>
      <c r="D4494" s="116" t="s">
        <v>69600</v>
      </c>
    </row>
    <row r="4495" spans="1:4" ht="13.5">
      <c r="A4495" s="676" t="s">
        <v>30260</v>
      </c>
      <c r="B4495" s="676" t="s">
        <v>69601</v>
      </c>
      <c r="C4495" s="676" t="s">
        <v>6</v>
      </c>
      <c r="D4495" s="116" t="s">
        <v>69602</v>
      </c>
    </row>
    <row r="4496" spans="1:4" ht="13.5">
      <c r="A4496" s="676" t="s">
        <v>30261</v>
      </c>
      <c r="B4496" s="676" t="s">
        <v>69603</v>
      </c>
      <c r="C4496" s="676" t="s">
        <v>6</v>
      </c>
      <c r="D4496" s="116" t="s">
        <v>69604</v>
      </c>
    </row>
    <row r="4497" spans="1:4" ht="13.5">
      <c r="A4497" s="676" t="s">
        <v>30262</v>
      </c>
      <c r="B4497" s="676" t="s">
        <v>69605</v>
      </c>
      <c r="C4497" s="676" t="s">
        <v>6</v>
      </c>
      <c r="D4497" s="116" t="s">
        <v>69606</v>
      </c>
    </row>
    <row r="4498" spans="1:4" ht="13.5">
      <c r="A4498" s="676" t="s">
        <v>30263</v>
      </c>
      <c r="B4498" s="676" t="s">
        <v>69607</v>
      </c>
      <c r="C4498" s="676" t="s">
        <v>6</v>
      </c>
      <c r="D4498" s="116" t="s">
        <v>69608</v>
      </c>
    </row>
    <row r="4499" spans="1:4" ht="13.5">
      <c r="A4499" s="676" t="s">
        <v>30264</v>
      </c>
      <c r="B4499" s="676" t="s">
        <v>69609</v>
      </c>
      <c r="C4499" s="676" t="s">
        <v>6</v>
      </c>
      <c r="D4499" s="116" t="s">
        <v>69610</v>
      </c>
    </row>
    <row r="4500" spans="1:4" ht="13.5">
      <c r="A4500" s="676" t="s">
        <v>30265</v>
      </c>
      <c r="B4500" s="676" t="s">
        <v>69611</v>
      </c>
      <c r="C4500" s="676" t="s">
        <v>6</v>
      </c>
      <c r="D4500" s="116" t="s">
        <v>69612</v>
      </c>
    </row>
    <row r="4501" spans="1:4" ht="13.5">
      <c r="A4501" s="676" t="s">
        <v>30266</v>
      </c>
      <c r="B4501" s="676" t="s">
        <v>69613</v>
      </c>
      <c r="C4501" s="676" t="s">
        <v>6</v>
      </c>
      <c r="D4501" s="116" t="s">
        <v>69614</v>
      </c>
    </row>
    <row r="4502" spans="1:4" ht="13.5">
      <c r="A4502" s="676" t="s">
        <v>30267</v>
      </c>
      <c r="B4502" s="676" t="s">
        <v>69615</v>
      </c>
      <c r="C4502" s="676" t="s">
        <v>6</v>
      </c>
      <c r="D4502" s="116" t="s">
        <v>63074</v>
      </c>
    </row>
    <row r="4503" spans="1:4" ht="13.5">
      <c r="A4503" s="676" t="s">
        <v>30268</v>
      </c>
      <c r="B4503" s="676" t="s">
        <v>69616</v>
      </c>
      <c r="C4503" s="676" t="s">
        <v>6</v>
      </c>
      <c r="D4503" s="116" t="s">
        <v>69617</v>
      </c>
    </row>
    <row r="4504" spans="1:4" ht="13.5">
      <c r="A4504" s="676" t="s">
        <v>30269</v>
      </c>
      <c r="B4504" s="676" t="s">
        <v>69618</v>
      </c>
      <c r="C4504" s="676" t="s">
        <v>6</v>
      </c>
      <c r="D4504" s="116" t="s">
        <v>69619</v>
      </c>
    </row>
    <row r="4505" spans="1:4" ht="13.5">
      <c r="A4505" s="676" t="s">
        <v>30270</v>
      </c>
      <c r="B4505" s="676" t="s">
        <v>69620</v>
      </c>
      <c r="C4505" s="676" t="s">
        <v>6</v>
      </c>
      <c r="D4505" s="116" t="s">
        <v>69621</v>
      </c>
    </row>
    <row r="4506" spans="1:4" ht="13.5">
      <c r="A4506" s="676" t="s">
        <v>30271</v>
      </c>
      <c r="B4506" s="676" t="s">
        <v>69622</v>
      </c>
      <c r="C4506" s="676" t="s">
        <v>6</v>
      </c>
      <c r="D4506" s="116" t="s">
        <v>54423</v>
      </c>
    </row>
    <row r="4507" spans="1:4" ht="13.5">
      <c r="A4507" s="676" t="s">
        <v>30272</v>
      </c>
      <c r="B4507" s="676" t="s">
        <v>69623</v>
      </c>
      <c r="C4507" s="676" t="s">
        <v>6</v>
      </c>
      <c r="D4507" s="116" t="s">
        <v>69624</v>
      </c>
    </row>
    <row r="4508" spans="1:4" ht="13.5">
      <c r="A4508" s="676" t="s">
        <v>30273</v>
      </c>
      <c r="B4508" s="676" t="s">
        <v>69625</v>
      </c>
      <c r="C4508" s="676" t="s">
        <v>6</v>
      </c>
      <c r="D4508" s="116" t="s">
        <v>69626</v>
      </c>
    </row>
    <row r="4509" spans="1:4" ht="13.5">
      <c r="A4509" s="676" t="s">
        <v>30274</v>
      </c>
      <c r="B4509" s="676" t="s">
        <v>69627</v>
      </c>
      <c r="C4509" s="676" t="s">
        <v>6</v>
      </c>
      <c r="D4509" s="116" t="s">
        <v>69628</v>
      </c>
    </row>
    <row r="4510" spans="1:4" ht="13.5">
      <c r="A4510" s="676" t="s">
        <v>30275</v>
      </c>
      <c r="B4510" s="676" t="s">
        <v>69629</v>
      </c>
      <c r="C4510" s="676" t="s">
        <v>6</v>
      </c>
      <c r="D4510" s="116" t="s">
        <v>33761</v>
      </c>
    </row>
    <row r="4511" spans="1:4" ht="13.5">
      <c r="A4511" s="676" t="s">
        <v>30276</v>
      </c>
      <c r="B4511" s="676" t="s">
        <v>69630</v>
      </c>
      <c r="C4511" s="676" t="s">
        <v>6</v>
      </c>
      <c r="D4511" s="116" t="s">
        <v>69631</v>
      </c>
    </row>
    <row r="4512" spans="1:4" ht="13.5">
      <c r="A4512" s="676" t="s">
        <v>30277</v>
      </c>
      <c r="B4512" s="676" t="s">
        <v>69632</v>
      </c>
      <c r="C4512" s="676" t="s">
        <v>6</v>
      </c>
      <c r="D4512" s="116" t="s">
        <v>69633</v>
      </c>
    </row>
    <row r="4513" spans="1:4" ht="13.5">
      <c r="A4513" s="676" t="s">
        <v>30278</v>
      </c>
      <c r="B4513" s="676" t="s">
        <v>69634</v>
      </c>
      <c r="C4513" s="676" t="s">
        <v>6</v>
      </c>
      <c r="D4513" s="116" t="s">
        <v>69635</v>
      </c>
    </row>
    <row r="4514" spans="1:4" ht="13.5">
      <c r="A4514" s="676" t="s">
        <v>30279</v>
      </c>
      <c r="B4514" s="676" t="s">
        <v>69636</v>
      </c>
      <c r="C4514" s="676" t="s">
        <v>6</v>
      </c>
      <c r="D4514" s="116" t="s">
        <v>69637</v>
      </c>
    </row>
    <row r="4515" spans="1:4" ht="13.5">
      <c r="A4515" s="676" t="s">
        <v>30280</v>
      </c>
      <c r="B4515" s="676" t="s">
        <v>69638</v>
      </c>
      <c r="C4515" s="676" t="s">
        <v>6</v>
      </c>
      <c r="D4515" s="116" t="s">
        <v>69639</v>
      </c>
    </row>
    <row r="4516" spans="1:4" ht="13.5">
      <c r="A4516" s="676" t="s">
        <v>30281</v>
      </c>
      <c r="B4516" s="676" t="s">
        <v>69640</v>
      </c>
      <c r="C4516" s="676" t="s">
        <v>6</v>
      </c>
      <c r="D4516" s="116" t="s">
        <v>69641</v>
      </c>
    </row>
    <row r="4517" spans="1:4" ht="13.5">
      <c r="A4517" s="676" t="s">
        <v>30282</v>
      </c>
      <c r="B4517" s="676" t="s">
        <v>69642</v>
      </c>
      <c r="C4517" s="676" t="s">
        <v>6</v>
      </c>
      <c r="D4517" s="116" t="s">
        <v>69643</v>
      </c>
    </row>
    <row r="4518" spans="1:4" ht="13.5">
      <c r="A4518" s="676" t="s">
        <v>30283</v>
      </c>
      <c r="B4518" s="676" t="s">
        <v>69644</v>
      </c>
      <c r="C4518" s="676" t="s">
        <v>6</v>
      </c>
      <c r="D4518" s="116" t="s">
        <v>69645</v>
      </c>
    </row>
    <row r="4519" spans="1:4" ht="13.5">
      <c r="A4519" s="676" t="s">
        <v>30284</v>
      </c>
      <c r="B4519" s="676" t="s">
        <v>69646</v>
      </c>
      <c r="C4519" s="676" t="s">
        <v>6</v>
      </c>
      <c r="D4519" s="116" t="s">
        <v>69647</v>
      </c>
    </row>
    <row r="4520" spans="1:4" ht="13.5">
      <c r="A4520" s="676" t="s">
        <v>30285</v>
      </c>
      <c r="B4520" s="676" t="s">
        <v>69648</v>
      </c>
      <c r="C4520" s="676" t="s">
        <v>6</v>
      </c>
      <c r="D4520" s="116" t="s">
        <v>69649</v>
      </c>
    </row>
    <row r="4521" spans="1:4" ht="13.5">
      <c r="A4521" s="676" t="s">
        <v>30286</v>
      </c>
      <c r="B4521" s="676" t="s">
        <v>69650</v>
      </c>
      <c r="C4521" s="676" t="s">
        <v>6</v>
      </c>
      <c r="D4521" s="116" t="s">
        <v>69651</v>
      </c>
    </row>
    <row r="4522" spans="1:4" ht="13.5">
      <c r="A4522" s="676" t="s">
        <v>30287</v>
      </c>
      <c r="B4522" s="676" t="s">
        <v>69652</v>
      </c>
      <c r="C4522" s="676" t="s">
        <v>6</v>
      </c>
      <c r="D4522" s="116" t="s">
        <v>69653</v>
      </c>
    </row>
    <row r="4523" spans="1:4" ht="13.5">
      <c r="A4523" s="676" t="s">
        <v>30288</v>
      </c>
      <c r="B4523" s="676" t="s">
        <v>69654</v>
      </c>
      <c r="C4523" s="676" t="s">
        <v>6</v>
      </c>
      <c r="D4523" s="116" t="s">
        <v>69655</v>
      </c>
    </row>
    <row r="4524" spans="1:4" ht="13.5">
      <c r="A4524" s="676" t="s">
        <v>30289</v>
      </c>
      <c r="B4524" s="676" t="s">
        <v>69656</v>
      </c>
      <c r="C4524" s="676" t="s">
        <v>6</v>
      </c>
      <c r="D4524" s="116" t="s">
        <v>69657</v>
      </c>
    </row>
    <row r="4525" spans="1:4" ht="13.5">
      <c r="A4525" s="676" t="s">
        <v>30290</v>
      </c>
      <c r="B4525" s="676" t="s">
        <v>69658</v>
      </c>
      <c r="C4525" s="676" t="s">
        <v>6</v>
      </c>
      <c r="D4525" s="116" t="s">
        <v>69659</v>
      </c>
    </row>
    <row r="4526" spans="1:4" ht="13.5">
      <c r="A4526" s="676" t="s">
        <v>30291</v>
      </c>
      <c r="B4526" s="676" t="s">
        <v>69660</v>
      </c>
      <c r="C4526" s="676" t="s">
        <v>6</v>
      </c>
      <c r="D4526" s="116" t="s">
        <v>69661</v>
      </c>
    </row>
    <row r="4527" spans="1:4" ht="13.5">
      <c r="A4527" s="676" t="s">
        <v>30292</v>
      </c>
      <c r="B4527" s="676" t="s">
        <v>69662</v>
      </c>
      <c r="C4527" s="676" t="s">
        <v>6</v>
      </c>
      <c r="D4527" s="116" t="s">
        <v>69663</v>
      </c>
    </row>
    <row r="4528" spans="1:4" ht="13.5">
      <c r="A4528" s="676" t="s">
        <v>30293</v>
      </c>
      <c r="B4528" s="676" t="s">
        <v>69664</v>
      </c>
      <c r="C4528" s="676" t="s">
        <v>6</v>
      </c>
      <c r="D4528" s="116" t="s">
        <v>69665</v>
      </c>
    </row>
    <row r="4529" spans="1:4" ht="13.5">
      <c r="A4529" s="676" t="s">
        <v>30294</v>
      </c>
      <c r="B4529" s="676" t="s">
        <v>69666</v>
      </c>
      <c r="C4529" s="676" t="s">
        <v>6</v>
      </c>
      <c r="D4529" s="116" t="s">
        <v>69667</v>
      </c>
    </row>
    <row r="4530" spans="1:4" ht="13.5">
      <c r="A4530" s="676" t="s">
        <v>30295</v>
      </c>
      <c r="B4530" s="676" t="s">
        <v>69668</v>
      </c>
      <c r="C4530" s="676" t="s">
        <v>6</v>
      </c>
      <c r="D4530" s="116" t="s">
        <v>69669</v>
      </c>
    </row>
    <row r="4531" spans="1:4" ht="13.5">
      <c r="A4531" s="676" t="s">
        <v>30296</v>
      </c>
      <c r="B4531" s="676" t="s">
        <v>69670</v>
      </c>
      <c r="C4531" s="676" t="s">
        <v>6</v>
      </c>
      <c r="D4531" s="116" t="s">
        <v>69671</v>
      </c>
    </row>
    <row r="4532" spans="1:4" ht="13.5">
      <c r="A4532" s="676" t="s">
        <v>30297</v>
      </c>
      <c r="B4532" s="676" t="s">
        <v>69672</v>
      </c>
      <c r="C4532" s="676" t="s">
        <v>6</v>
      </c>
      <c r="D4532" s="116" t="s">
        <v>69673</v>
      </c>
    </row>
    <row r="4533" spans="1:4" ht="13.5">
      <c r="A4533" s="676" t="s">
        <v>30298</v>
      </c>
      <c r="B4533" s="676" t="s">
        <v>69674</v>
      </c>
      <c r="C4533" s="676" t="s">
        <v>6</v>
      </c>
      <c r="D4533" s="116" t="s">
        <v>69675</v>
      </c>
    </row>
    <row r="4534" spans="1:4" ht="13.5">
      <c r="A4534" s="676" t="s">
        <v>30299</v>
      </c>
      <c r="B4534" s="676" t="s">
        <v>69676</v>
      </c>
      <c r="C4534" s="676" t="s">
        <v>6</v>
      </c>
      <c r="D4534" s="116" t="s">
        <v>69677</v>
      </c>
    </row>
    <row r="4535" spans="1:4" ht="13.5">
      <c r="A4535" s="676" t="s">
        <v>30300</v>
      </c>
      <c r="B4535" s="676" t="s">
        <v>69678</v>
      </c>
      <c r="C4535" s="676" t="s">
        <v>6</v>
      </c>
      <c r="D4535" s="116" t="s">
        <v>69679</v>
      </c>
    </row>
    <row r="4536" spans="1:4" ht="13.5">
      <c r="A4536" s="676" t="s">
        <v>30301</v>
      </c>
      <c r="B4536" s="676" t="s">
        <v>69680</v>
      </c>
      <c r="C4536" s="676" t="s">
        <v>6</v>
      </c>
      <c r="D4536" s="116" t="s">
        <v>69681</v>
      </c>
    </row>
    <row r="4537" spans="1:4" ht="13.5">
      <c r="A4537" s="676" t="s">
        <v>30302</v>
      </c>
      <c r="B4537" s="676" t="s">
        <v>69682</v>
      </c>
      <c r="C4537" s="676" t="s">
        <v>6</v>
      </c>
      <c r="D4537" s="116" t="s">
        <v>69683</v>
      </c>
    </row>
    <row r="4538" spans="1:4" ht="13.5">
      <c r="A4538" s="676" t="s">
        <v>30303</v>
      </c>
      <c r="B4538" s="676" t="s">
        <v>69684</v>
      </c>
      <c r="C4538" s="676" t="s">
        <v>6</v>
      </c>
      <c r="D4538" s="116" t="s">
        <v>69685</v>
      </c>
    </row>
    <row r="4539" spans="1:4" ht="13.5">
      <c r="A4539" s="676" t="s">
        <v>30304</v>
      </c>
      <c r="B4539" s="676" t="s">
        <v>69686</v>
      </c>
      <c r="C4539" s="676" t="s">
        <v>6</v>
      </c>
      <c r="D4539" s="116" t="s">
        <v>69687</v>
      </c>
    </row>
    <row r="4540" spans="1:4" ht="13.5">
      <c r="A4540" s="676" t="s">
        <v>30305</v>
      </c>
      <c r="B4540" s="676" t="s">
        <v>69688</v>
      </c>
      <c r="C4540" s="676" t="s">
        <v>6</v>
      </c>
      <c r="D4540" s="116" t="s">
        <v>69689</v>
      </c>
    </row>
    <row r="4541" spans="1:4" ht="13.5">
      <c r="A4541" s="676" t="s">
        <v>30306</v>
      </c>
      <c r="B4541" s="676" t="s">
        <v>30307</v>
      </c>
      <c r="C4541" s="676" t="s">
        <v>6</v>
      </c>
      <c r="D4541" s="116" t="s">
        <v>69690</v>
      </c>
    </row>
    <row r="4542" spans="1:4" ht="13.5">
      <c r="A4542" s="676" t="s">
        <v>30308</v>
      </c>
      <c r="B4542" s="676" t="s">
        <v>69691</v>
      </c>
      <c r="C4542" s="676" t="s">
        <v>6</v>
      </c>
      <c r="D4542" s="116" t="s">
        <v>69692</v>
      </c>
    </row>
    <row r="4543" spans="1:4" ht="13.5">
      <c r="A4543" s="676" t="s">
        <v>30309</v>
      </c>
      <c r="B4543" s="676" t="s">
        <v>69693</v>
      </c>
      <c r="C4543" s="676" t="s">
        <v>6</v>
      </c>
      <c r="D4543" s="116" t="s">
        <v>69694</v>
      </c>
    </row>
    <row r="4544" spans="1:4" ht="13.5">
      <c r="A4544" s="676" t="s">
        <v>30310</v>
      </c>
      <c r="B4544" s="676" t="s">
        <v>69695</v>
      </c>
      <c r="C4544" s="676" t="s">
        <v>6</v>
      </c>
      <c r="D4544" s="116" t="s">
        <v>69696</v>
      </c>
    </row>
    <row r="4545" spans="1:4" ht="13.5">
      <c r="A4545" s="676" t="s">
        <v>30311</v>
      </c>
      <c r="B4545" s="676" t="s">
        <v>69697</v>
      </c>
      <c r="C4545" s="676" t="s">
        <v>6</v>
      </c>
      <c r="D4545" s="116" t="s">
        <v>69698</v>
      </c>
    </row>
    <row r="4546" spans="1:4" ht="13.5">
      <c r="A4546" s="676" t="s">
        <v>30312</v>
      </c>
      <c r="B4546" s="676" t="s">
        <v>69699</v>
      </c>
      <c r="C4546" s="676" t="s">
        <v>6</v>
      </c>
      <c r="D4546" s="116" t="s">
        <v>69700</v>
      </c>
    </row>
    <row r="4547" spans="1:4" ht="13.5">
      <c r="A4547" s="676" t="s">
        <v>30313</v>
      </c>
      <c r="B4547" s="676" t="s">
        <v>69701</v>
      </c>
      <c r="C4547" s="676" t="s">
        <v>6</v>
      </c>
      <c r="D4547" s="116" t="s">
        <v>69702</v>
      </c>
    </row>
    <row r="4548" spans="1:4" ht="13.5">
      <c r="A4548" s="676" t="s">
        <v>30314</v>
      </c>
      <c r="B4548" s="676" t="s">
        <v>69703</v>
      </c>
      <c r="C4548" s="676" t="s">
        <v>6</v>
      </c>
      <c r="D4548" s="116" t="s">
        <v>65262</v>
      </c>
    </row>
    <row r="4549" spans="1:4" ht="13.5">
      <c r="A4549" s="676" t="s">
        <v>30315</v>
      </c>
      <c r="B4549" s="676" t="s">
        <v>69704</v>
      </c>
      <c r="C4549" s="676" t="s">
        <v>6</v>
      </c>
      <c r="D4549" s="116" t="s">
        <v>69048</v>
      </c>
    </row>
    <row r="4550" spans="1:4" ht="13.5">
      <c r="A4550" s="676" t="s">
        <v>69705</v>
      </c>
      <c r="B4550" s="676" t="s">
        <v>69706</v>
      </c>
      <c r="C4550" s="676" t="s">
        <v>6</v>
      </c>
      <c r="D4550" s="116" t="s">
        <v>69707</v>
      </c>
    </row>
    <row r="4551" spans="1:4" ht="13.5">
      <c r="A4551" s="676" t="s">
        <v>69708</v>
      </c>
      <c r="B4551" s="676" t="s">
        <v>69709</v>
      </c>
      <c r="C4551" s="676" t="s">
        <v>6</v>
      </c>
      <c r="D4551" s="116" t="s">
        <v>68472</v>
      </c>
    </row>
    <row r="4552" spans="1:4" ht="13.5">
      <c r="A4552" s="676" t="s">
        <v>69710</v>
      </c>
      <c r="B4552" s="676" t="s">
        <v>69711</v>
      </c>
      <c r="C4552" s="676" t="s">
        <v>6</v>
      </c>
      <c r="D4552" s="116" t="s">
        <v>69712</v>
      </c>
    </row>
    <row r="4553" spans="1:4" ht="13.5">
      <c r="A4553" s="676" t="s">
        <v>69713</v>
      </c>
      <c r="B4553" s="676" t="s">
        <v>69714</v>
      </c>
      <c r="C4553" s="676" t="s">
        <v>6</v>
      </c>
      <c r="D4553" s="116" t="s">
        <v>69715</v>
      </c>
    </row>
    <row r="4554" spans="1:4" ht="13.5">
      <c r="A4554" s="676" t="s">
        <v>69716</v>
      </c>
      <c r="B4554" s="676" t="s">
        <v>69717</v>
      </c>
      <c r="C4554" s="676" t="s">
        <v>6</v>
      </c>
      <c r="D4554" s="116" t="s">
        <v>69718</v>
      </c>
    </row>
    <row r="4555" spans="1:4" ht="13.5">
      <c r="A4555" s="676" t="s">
        <v>69719</v>
      </c>
      <c r="B4555" s="676" t="s">
        <v>69720</v>
      </c>
      <c r="C4555" s="676" t="s">
        <v>6</v>
      </c>
      <c r="D4555" s="116" t="s">
        <v>69702</v>
      </c>
    </row>
    <row r="4556" spans="1:4" ht="13.5">
      <c r="A4556" s="676" t="s">
        <v>69721</v>
      </c>
      <c r="B4556" s="676" t="s">
        <v>69722</v>
      </c>
      <c r="C4556" s="676" t="s">
        <v>6</v>
      </c>
      <c r="D4556" s="116" t="s">
        <v>33690</v>
      </c>
    </row>
    <row r="4557" spans="1:4" ht="13.5">
      <c r="A4557" s="676" t="s">
        <v>69723</v>
      </c>
      <c r="B4557" s="676" t="s">
        <v>69724</v>
      </c>
      <c r="C4557" s="676" t="s">
        <v>6</v>
      </c>
      <c r="D4557" s="116" t="s">
        <v>69725</v>
      </c>
    </row>
    <row r="4558" spans="1:4" ht="13.5">
      <c r="A4558" s="676" t="s">
        <v>69726</v>
      </c>
      <c r="B4558" s="676" t="s">
        <v>69727</v>
      </c>
      <c r="C4558" s="676" t="s">
        <v>6</v>
      </c>
      <c r="D4558" s="116" t="s">
        <v>69728</v>
      </c>
    </row>
    <row r="4559" spans="1:4" ht="13.5">
      <c r="A4559" s="676" t="s">
        <v>69729</v>
      </c>
      <c r="B4559" s="676" t="s">
        <v>69730</v>
      </c>
      <c r="C4559" s="676" t="s">
        <v>6</v>
      </c>
      <c r="D4559" s="116" t="s">
        <v>63803</v>
      </c>
    </row>
    <row r="4560" spans="1:4" ht="13.5">
      <c r="A4560" s="676" t="s">
        <v>69731</v>
      </c>
      <c r="B4560" s="676" t="s">
        <v>69732</v>
      </c>
      <c r="C4560" s="676" t="s">
        <v>6</v>
      </c>
      <c r="D4560" s="116" t="s">
        <v>58958</v>
      </c>
    </row>
    <row r="4561" spans="1:4" ht="13.5">
      <c r="A4561" s="676" t="s">
        <v>69733</v>
      </c>
      <c r="B4561" s="676" t="s">
        <v>69734</v>
      </c>
      <c r="C4561" s="676" t="s">
        <v>6</v>
      </c>
      <c r="D4561" s="116" t="s">
        <v>69735</v>
      </c>
    </row>
    <row r="4562" spans="1:4" ht="13.5">
      <c r="A4562" s="676" t="s">
        <v>69736</v>
      </c>
      <c r="B4562" s="676" t="s">
        <v>69737</v>
      </c>
      <c r="C4562" s="676" t="s">
        <v>6</v>
      </c>
      <c r="D4562" s="116" t="s">
        <v>69738</v>
      </c>
    </row>
    <row r="4563" spans="1:4" ht="13.5">
      <c r="A4563" s="676" t="s">
        <v>69739</v>
      </c>
      <c r="B4563" s="676" t="s">
        <v>69740</v>
      </c>
      <c r="C4563" s="676" t="s">
        <v>6</v>
      </c>
      <c r="D4563" s="116" t="s">
        <v>69741</v>
      </c>
    </row>
    <row r="4564" spans="1:4" ht="13.5">
      <c r="A4564" s="676" t="s">
        <v>69742</v>
      </c>
      <c r="B4564" s="676" t="s">
        <v>69743</v>
      </c>
      <c r="C4564" s="676" t="s">
        <v>6</v>
      </c>
      <c r="D4564" s="116" t="s">
        <v>69744</v>
      </c>
    </row>
    <row r="4565" spans="1:4" ht="13.5">
      <c r="A4565" s="676" t="s">
        <v>69745</v>
      </c>
      <c r="B4565" s="676" t="s">
        <v>69746</v>
      </c>
      <c r="C4565" s="676" t="s">
        <v>6</v>
      </c>
      <c r="D4565" s="116" t="s">
        <v>69747</v>
      </c>
    </row>
    <row r="4566" spans="1:4" ht="13.5">
      <c r="A4566" s="676" t="s">
        <v>69748</v>
      </c>
      <c r="B4566" s="676" t="s">
        <v>69749</v>
      </c>
      <c r="C4566" s="676" t="s">
        <v>6</v>
      </c>
      <c r="D4566" s="116" t="s">
        <v>69750</v>
      </c>
    </row>
    <row r="4567" spans="1:4" ht="13.5">
      <c r="A4567" s="676" t="s">
        <v>69751</v>
      </c>
      <c r="B4567" s="676" t="s">
        <v>69752</v>
      </c>
      <c r="C4567" s="676" t="s">
        <v>6</v>
      </c>
      <c r="D4567" s="116" t="s">
        <v>69753</v>
      </c>
    </row>
    <row r="4568" spans="1:4" ht="13.5">
      <c r="A4568" s="676" t="s">
        <v>69754</v>
      </c>
      <c r="B4568" s="676" t="s">
        <v>69755</v>
      </c>
      <c r="C4568" s="676" t="s">
        <v>6</v>
      </c>
      <c r="D4568" s="116" t="s">
        <v>69756</v>
      </c>
    </row>
    <row r="4569" spans="1:4" ht="13.5">
      <c r="A4569" s="676" t="s">
        <v>69757</v>
      </c>
      <c r="B4569" s="676" t="s">
        <v>69758</v>
      </c>
      <c r="C4569" s="676" t="s">
        <v>6</v>
      </c>
      <c r="D4569" s="116" t="s">
        <v>69759</v>
      </c>
    </row>
    <row r="4570" spans="1:4" ht="13.5">
      <c r="A4570" s="676" t="s">
        <v>69760</v>
      </c>
      <c r="B4570" s="676" t="s">
        <v>69761</v>
      </c>
      <c r="C4570" s="676" t="s">
        <v>6</v>
      </c>
      <c r="D4570" s="116" t="s">
        <v>69762</v>
      </c>
    </row>
    <row r="4571" spans="1:4" ht="13.5">
      <c r="A4571" s="676" t="s">
        <v>69763</v>
      </c>
      <c r="B4571" s="676" t="s">
        <v>69764</v>
      </c>
      <c r="C4571" s="676" t="s">
        <v>6</v>
      </c>
      <c r="D4571" s="116" t="s">
        <v>69765</v>
      </c>
    </row>
    <row r="4572" spans="1:4" ht="13.5">
      <c r="A4572" s="676" t="s">
        <v>69766</v>
      </c>
      <c r="B4572" s="676" t="s">
        <v>69767</v>
      </c>
      <c r="C4572" s="676" t="s">
        <v>6</v>
      </c>
      <c r="D4572" s="116" t="s">
        <v>69768</v>
      </c>
    </row>
    <row r="4573" spans="1:4" ht="13.5">
      <c r="A4573" s="676" t="s">
        <v>69769</v>
      </c>
      <c r="B4573" s="676" t="s">
        <v>69770</v>
      </c>
      <c r="C4573" s="676" t="s">
        <v>6</v>
      </c>
      <c r="D4573" s="116" t="s">
        <v>69747</v>
      </c>
    </row>
    <row r="4574" spans="1:4" ht="13.5">
      <c r="A4574" s="676" t="s">
        <v>69771</v>
      </c>
      <c r="B4574" s="676" t="s">
        <v>69772</v>
      </c>
      <c r="C4574" s="676" t="s">
        <v>6</v>
      </c>
      <c r="D4574" s="116" t="s">
        <v>69773</v>
      </c>
    </row>
    <row r="4575" spans="1:4" ht="13.5">
      <c r="A4575" s="676" t="s">
        <v>30316</v>
      </c>
      <c r="B4575" s="676" t="s">
        <v>69774</v>
      </c>
      <c r="C4575" s="676" t="s">
        <v>6</v>
      </c>
      <c r="D4575" s="116" t="s">
        <v>69775</v>
      </c>
    </row>
    <row r="4576" spans="1:4" ht="13.5">
      <c r="A4576" s="676" t="s">
        <v>30317</v>
      </c>
      <c r="B4576" s="676" t="s">
        <v>69776</v>
      </c>
      <c r="C4576" s="676" t="s">
        <v>6</v>
      </c>
      <c r="D4576" s="116" t="s">
        <v>69777</v>
      </c>
    </row>
    <row r="4577" spans="1:4" ht="13.5">
      <c r="A4577" s="676" t="s">
        <v>30318</v>
      </c>
      <c r="B4577" s="676" t="s">
        <v>69778</v>
      </c>
      <c r="C4577" s="676" t="s">
        <v>6</v>
      </c>
      <c r="D4577" s="116" t="s">
        <v>69779</v>
      </c>
    </row>
    <row r="4578" spans="1:4" ht="13.5">
      <c r="A4578" s="676" t="s">
        <v>30319</v>
      </c>
      <c r="B4578" s="676" t="s">
        <v>69780</v>
      </c>
      <c r="C4578" s="676" t="s">
        <v>6</v>
      </c>
      <c r="D4578" s="116" t="s">
        <v>69781</v>
      </c>
    </row>
    <row r="4579" spans="1:4" ht="13.5">
      <c r="A4579" s="676" t="s">
        <v>30320</v>
      </c>
      <c r="B4579" s="676" t="s">
        <v>69782</v>
      </c>
      <c r="C4579" s="676" t="s">
        <v>6</v>
      </c>
      <c r="D4579" s="116" t="s">
        <v>69783</v>
      </c>
    </row>
    <row r="4580" spans="1:4" ht="13.5">
      <c r="A4580" s="676" t="s">
        <v>30321</v>
      </c>
      <c r="B4580" s="676" t="s">
        <v>69784</v>
      </c>
      <c r="C4580" s="676" t="s">
        <v>6</v>
      </c>
      <c r="D4580" s="116" t="s">
        <v>69785</v>
      </c>
    </row>
    <row r="4581" spans="1:4" ht="13.5">
      <c r="A4581" s="676" t="s">
        <v>69786</v>
      </c>
      <c r="B4581" s="676" t="s">
        <v>69787</v>
      </c>
      <c r="C4581" s="676" t="s">
        <v>6</v>
      </c>
      <c r="D4581" s="116" t="s">
        <v>69788</v>
      </c>
    </row>
    <row r="4582" spans="1:4" ht="13.5">
      <c r="A4582" s="676" t="s">
        <v>69789</v>
      </c>
      <c r="B4582" s="676" t="s">
        <v>69790</v>
      </c>
      <c r="C4582" s="676" t="s">
        <v>6</v>
      </c>
      <c r="D4582" s="116" t="s">
        <v>69791</v>
      </c>
    </row>
    <row r="4583" spans="1:4" ht="13.5">
      <c r="A4583" s="676" t="s">
        <v>69792</v>
      </c>
      <c r="B4583" s="676" t="s">
        <v>69793</v>
      </c>
      <c r="C4583" s="676" t="s">
        <v>6</v>
      </c>
      <c r="D4583" s="116" t="s">
        <v>69794</v>
      </c>
    </row>
    <row r="4584" spans="1:4" ht="13.5">
      <c r="A4584" s="676" t="s">
        <v>69795</v>
      </c>
      <c r="B4584" s="676" t="s">
        <v>69796</v>
      </c>
      <c r="C4584" s="676" t="s">
        <v>6</v>
      </c>
      <c r="D4584" s="116" t="s">
        <v>69797</v>
      </c>
    </row>
    <row r="4585" spans="1:4" ht="13.5">
      <c r="A4585" s="676" t="s">
        <v>69798</v>
      </c>
      <c r="B4585" s="676" t="s">
        <v>69799</v>
      </c>
      <c r="C4585" s="676" t="s">
        <v>6</v>
      </c>
      <c r="D4585" s="116" t="s">
        <v>69800</v>
      </c>
    </row>
    <row r="4586" spans="1:4" ht="13.5">
      <c r="A4586" s="676" t="s">
        <v>69801</v>
      </c>
      <c r="B4586" s="676" t="s">
        <v>69802</v>
      </c>
      <c r="C4586" s="676" t="s">
        <v>6</v>
      </c>
      <c r="D4586" s="116" t="s">
        <v>69803</v>
      </c>
    </row>
    <row r="4587" spans="1:4" ht="13.5">
      <c r="A4587" s="676" t="s">
        <v>69804</v>
      </c>
      <c r="B4587" s="676" t="s">
        <v>69805</v>
      </c>
      <c r="C4587" s="676" t="s">
        <v>6</v>
      </c>
      <c r="D4587" s="116" t="s">
        <v>69806</v>
      </c>
    </row>
    <row r="4588" spans="1:4" ht="13.5">
      <c r="A4588" s="676" t="s">
        <v>69807</v>
      </c>
      <c r="B4588" s="676" t="s">
        <v>69808</v>
      </c>
      <c r="C4588" s="676" t="s">
        <v>6</v>
      </c>
      <c r="D4588" s="116" t="s">
        <v>69809</v>
      </c>
    </row>
    <row r="4589" spans="1:4" ht="13.5">
      <c r="A4589" s="676" t="s">
        <v>30322</v>
      </c>
      <c r="B4589" s="676" t="s">
        <v>69810</v>
      </c>
      <c r="C4589" s="676" t="s">
        <v>6</v>
      </c>
      <c r="D4589" s="116" t="s">
        <v>69811</v>
      </c>
    </row>
    <row r="4590" spans="1:4" ht="13.5">
      <c r="A4590" s="676" t="s">
        <v>30323</v>
      </c>
      <c r="B4590" s="676" t="s">
        <v>69812</v>
      </c>
      <c r="C4590" s="676" t="s">
        <v>6</v>
      </c>
      <c r="D4590" s="116" t="s">
        <v>69813</v>
      </c>
    </row>
    <row r="4591" spans="1:4" ht="13.5">
      <c r="A4591" s="676" t="s">
        <v>30324</v>
      </c>
      <c r="B4591" s="676" t="s">
        <v>69814</v>
      </c>
      <c r="C4591" s="676" t="s">
        <v>6</v>
      </c>
      <c r="D4591" s="116" t="s">
        <v>69815</v>
      </c>
    </row>
    <row r="4592" spans="1:4" ht="13.5">
      <c r="A4592" s="676" t="s">
        <v>30325</v>
      </c>
      <c r="B4592" s="676" t="s">
        <v>69816</v>
      </c>
      <c r="C4592" s="676" t="s">
        <v>6</v>
      </c>
      <c r="D4592" s="116" t="s">
        <v>69817</v>
      </c>
    </row>
    <row r="4593" spans="1:4" ht="13.5">
      <c r="A4593" s="676" t="s">
        <v>30326</v>
      </c>
      <c r="B4593" s="676" t="s">
        <v>69818</v>
      </c>
      <c r="C4593" s="676" t="s">
        <v>6</v>
      </c>
      <c r="D4593" s="116" t="s">
        <v>69819</v>
      </c>
    </row>
    <row r="4594" spans="1:4" ht="13.5">
      <c r="A4594" s="676" t="s">
        <v>30327</v>
      </c>
      <c r="B4594" s="676" t="s">
        <v>69820</v>
      </c>
      <c r="C4594" s="676" t="s">
        <v>6</v>
      </c>
      <c r="D4594" s="116" t="s">
        <v>69821</v>
      </c>
    </row>
    <row r="4595" spans="1:4" ht="13.5">
      <c r="A4595" s="676" t="s">
        <v>30328</v>
      </c>
      <c r="B4595" s="676" t="s">
        <v>69822</v>
      </c>
      <c r="C4595" s="676" t="s">
        <v>6</v>
      </c>
      <c r="D4595" s="116" t="s">
        <v>69823</v>
      </c>
    </row>
    <row r="4596" spans="1:4" ht="13.5">
      <c r="A4596" s="676" t="s">
        <v>30329</v>
      </c>
      <c r="B4596" s="676" t="s">
        <v>69824</v>
      </c>
      <c r="C4596" s="676" t="s">
        <v>6</v>
      </c>
      <c r="D4596" s="116" t="s">
        <v>69825</v>
      </c>
    </row>
    <row r="4597" spans="1:4" ht="13.5">
      <c r="A4597" s="676" t="s">
        <v>30330</v>
      </c>
      <c r="B4597" s="676" t="s">
        <v>69826</v>
      </c>
      <c r="C4597" s="676" t="s">
        <v>6</v>
      </c>
      <c r="D4597" s="116" t="s">
        <v>69827</v>
      </c>
    </row>
    <row r="4598" spans="1:4" ht="13.5">
      <c r="A4598" s="676" t="s">
        <v>30331</v>
      </c>
      <c r="B4598" s="676" t="s">
        <v>69828</v>
      </c>
      <c r="C4598" s="676" t="s">
        <v>6</v>
      </c>
      <c r="D4598" s="116" t="s">
        <v>69829</v>
      </c>
    </row>
    <row r="4599" spans="1:4" ht="13.5">
      <c r="A4599" s="676" t="s">
        <v>30332</v>
      </c>
      <c r="B4599" s="676" t="s">
        <v>69830</v>
      </c>
      <c r="C4599" s="676" t="s">
        <v>6</v>
      </c>
      <c r="D4599" s="116" t="s">
        <v>69831</v>
      </c>
    </row>
    <row r="4600" spans="1:4" ht="13.5">
      <c r="A4600" s="676" t="s">
        <v>30333</v>
      </c>
      <c r="B4600" s="676" t="s">
        <v>69832</v>
      </c>
      <c r="C4600" s="676" t="s">
        <v>6</v>
      </c>
      <c r="D4600" s="116" t="s">
        <v>69833</v>
      </c>
    </row>
    <row r="4601" spans="1:4" ht="13.5">
      <c r="A4601" s="676" t="s">
        <v>30334</v>
      </c>
      <c r="B4601" s="676" t="s">
        <v>69834</v>
      </c>
      <c r="C4601" s="676" t="s">
        <v>6</v>
      </c>
      <c r="D4601" s="116" t="s">
        <v>69835</v>
      </c>
    </row>
    <row r="4602" spans="1:4" ht="13.5">
      <c r="A4602" s="676" t="s">
        <v>30335</v>
      </c>
      <c r="B4602" s="676" t="s">
        <v>69836</v>
      </c>
      <c r="C4602" s="676" t="s">
        <v>6</v>
      </c>
      <c r="D4602" s="116" t="s">
        <v>69837</v>
      </c>
    </row>
    <row r="4603" spans="1:4" ht="13.5">
      <c r="A4603" s="676" t="s">
        <v>30336</v>
      </c>
      <c r="B4603" s="676" t="s">
        <v>69838</v>
      </c>
      <c r="C4603" s="676" t="s">
        <v>6</v>
      </c>
      <c r="D4603" s="116" t="s">
        <v>69839</v>
      </c>
    </row>
    <row r="4604" spans="1:4" ht="13.5">
      <c r="A4604" s="676" t="s">
        <v>30337</v>
      </c>
      <c r="B4604" s="676" t="s">
        <v>69840</v>
      </c>
      <c r="C4604" s="676" t="s">
        <v>6</v>
      </c>
      <c r="D4604" s="116" t="s">
        <v>69841</v>
      </c>
    </row>
    <row r="4605" spans="1:4" ht="13.5">
      <c r="A4605" s="676" t="s">
        <v>30338</v>
      </c>
      <c r="B4605" s="676" t="s">
        <v>69842</v>
      </c>
      <c r="C4605" s="676" t="s">
        <v>6</v>
      </c>
      <c r="D4605" s="116" t="s">
        <v>69843</v>
      </c>
    </row>
    <row r="4606" spans="1:4" ht="13.5">
      <c r="A4606" s="676" t="s">
        <v>30339</v>
      </c>
      <c r="B4606" s="676" t="s">
        <v>69844</v>
      </c>
      <c r="C4606" s="676" t="s">
        <v>6</v>
      </c>
      <c r="D4606" s="116" t="s">
        <v>69845</v>
      </c>
    </row>
    <row r="4607" spans="1:4" ht="13.5">
      <c r="A4607" s="676" t="s">
        <v>30340</v>
      </c>
      <c r="B4607" s="676" t="s">
        <v>69846</v>
      </c>
      <c r="C4607" s="676" t="s">
        <v>6</v>
      </c>
      <c r="D4607" s="116" t="s">
        <v>69847</v>
      </c>
    </row>
    <row r="4608" spans="1:4" ht="13.5">
      <c r="A4608" s="676" t="s">
        <v>30341</v>
      </c>
      <c r="B4608" s="676" t="s">
        <v>69848</v>
      </c>
      <c r="C4608" s="676" t="s">
        <v>6</v>
      </c>
      <c r="D4608" s="116" t="s">
        <v>69849</v>
      </c>
    </row>
    <row r="4609" spans="1:4" ht="13.5">
      <c r="A4609" s="676" t="s">
        <v>30342</v>
      </c>
      <c r="B4609" s="676" t="s">
        <v>69850</v>
      </c>
      <c r="C4609" s="676" t="s">
        <v>6</v>
      </c>
      <c r="D4609" s="116" t="s">
        <v>69851</v>
      </c>
    </row>
    <row r="4610" spans="1:4" ht="13.5">
      <c r="A4610" s="676" t="s">
        <v>30343</v>
      </c>
      <c r="B4610" s="676" t="s">
        <v>69852</v>
      </c>
      <c r="C4610" s="676" t="s">
        <v>6</v>
      </c>
      <c r="D4610" s="116" t="s">
        <v>69853</v>
      </c>
    </row>
    <row r="4611" spans="1:4" ht="13.5">
      <c r="A4611" s="676" t="s">
        <v>30344</v>
      </c>
      <c r="B4611" s="676" t="s">
        <v>69854</v>
      </c>
      <c r="C4611" s="676" t="s">
        <v>6</v>
      </c>
      <c r="D4611" s="116" t="s">
        <v>69855</v>
      </c>
    </row>
    <row r="4612" spans="1:4" ht="13.5">
      <c r="A4612" s="676" t="s">
        <v>30345</v>
      </c>
      <c r="B4612" s="676" t="s">
        <v>69856</v>
      </c>
      <c r="C4612" s="676" t="s">
        <v>6</v>
      </c>
      <c r="D4612" s="116" t="s">
        <v>69857</v>
      </c>
    </row>
    <row r="4613" spans="1:4" ht="13.5">
      <c r="A4613" s="676" t="s">
        <v>30346</v>
      </c>
      <c r="B4613" s="676" t="s">
        <v>69858</v>
      </c>
      <c r="C4613" s="676" t="s">
        <v>6</v>
      </c>
      <c r="D4613" s="116" t="s">
        <v>69859</v>
      </c>
    </row>
    <row r="4614" spans="1:4" ht="13.5">
      <c r="A4614" s="676" t="s">
        <v>30347</v>
      </c>
      <c r="B4614" s="676" t="s">
        <v>69860</v>
      </c>
      <c r="C4614" s="676" t="s">
        <v>6</v>
      </c>
      <c r="D4614" s="116" t="s">
        <v>69861</v>
      </c>
    </row>
    <row r="4615" spans="1:4" ht="13.5">
      <c r="A4615" s="676" t="s">
        <v>30348</v>
      </c>
      <c r="B4615" s="676" t="s">
        <v>69862</v>
      </c>
      <c r="C4615" s="676" t="s">
        <v>6</v>
      </c>
      <c r="D4615" s="116" t="s">
        <v>69863</v>
      </c>
    </row>
    <row r="4616" spans="1:4" ht="13.5">
      <c r="A4616" s="676" t="s">
        <v>30349</v>
      </c>
      <c r="B4616" s="676" t="s">
        <v>69864</v>
      </c>
      <c r="C4616" s="676" t="s">
        <v>6</v>
      </c>
      <c r="D4616" s="116" t="s">
        <v>69865</v>
      </c>
    </row>
    <row r="4617" spans="1:4" ht="13.5">
      <c r="A4617" s="676" t="s">
        <v>30350</v>
      </c>
      <c r="B4617" s="676" t="s">
        <v>69866</v>
      </c>
      <c r="C4617" s="676" t="s">
        <v>6</v>
      </c>
      <c r="D4617" s="116" t="s">
        <v>69867</v>
      </c>
    </row>
    <row r="4618" spans="1:4" ht="13.5">
      <c r="A4618" s="676" t="s">
        <v>30351</v>
      </c>
      <c r="B4618" s="676" t="s">
        <v>69868</v>
      </c>
      <c r="C4618" s="676" t="s">
        <v>6</v>
      </c>
      <c r="D4618" s="116" t="s">
        <v>69869</v>
      </c>
    </row>
    <row r="4619" spans="1:4" ht="13.5">
      <c r="A4619" s="676" t="s">
        <v>30352</v>
      </c>
      <c r="B4619" s="676" t="s">
        <v>69870</v>
      </c>
      <c r="C4619" s="676" t="s">
        <v>6</v>
      </c>
      <c r="D4619" s="116" t="s">
        <v>69871</v>
      </c>
    </row>
    <row r="4620" spans="1:4" ht="13.5">
      <c r="A4620" s="676" t="s">
        <v>30353</v>
      </c>
      <c r="B4620" s="676" t="s">
        <v>69872</v>
      </c>
      <c r="C4620" s="676" t="s">
        <v>6</v>
      </c>
      <c r="D4620" s="116" t="s">
        <v>69873</v>
      </c>
    </row>
    <row r="4621" spans="1:4" ht="13.5">
      <c r="A4621" s="676" t="s">
        <v>30354</v>
      </c>
      <c r="B4621" s="676" t="s">
        <v>69874</v>
      </c>
      <c r="C4621" s="676" t="s">
        <v>6</v>
      </c>
      <c r="D4621" s="116" t="s">
        <v>69875</v>
      </c>
    </row>
    <row r="4622" spans="1:4" ht="13.5">
      <c r="A4622" s="676" t="s">
        <v>30355</v>
      </c>
      <c r="B4622" s="676" t="s">
        <v>69876</v>
      </c>
      <c r="C4622" s="676" t="s">
        <v>6</v>
      </c>
      <c r="D4622" s="116" t="s">
        <v>69877</v>
      </c>
    </row>
    <row r="4623" spans="1:4" ht="13.5">
      <c r="A4623" s="676" t="s">
        <v>30356</v>
      </c>
      <c r="B4623" s="676" t="s">
        <v>69878</v>
      </c>
      <c r="C4623" s="676" t="s">
        <v>6</v>
      </c>
      <c r="D4623" s="116" t="s">
        <v>26542</v>
      </c>
    </row>
    <row r="4624" spans="1:4" ht="13.5">
      <c r="A4624" s="676" t="s">
        <v>69879</v>
      </c>
      <c r="B4624" s="676" t="s">
        <v>69880</v>
      </c>
      <c r="C4624" s="676" t="s">
        <v>6</v>
      </c>
      <c r="D4624" s="116" t="s">
        <v>69881</v>
      </c>
    </row>
    <row r="4625" spans="1:4" ht="13.5">
      <c r="A4625" s="676" t="s">
        <v>30357</v>
      </c>
      <c r="B4625" s="676" t="s">
        <v>69882</v>
      </c>
      <c r="C4625" s="676" t="s">
        <v>6</v>
      </c>
      <c r="D4625" s="116" t="s">
        <v>69883</v>
      </c>
    </row>
    <row r="4626" spans="1:4" ht="13.5">
      <c r="A4626" s="676">
        <v>98115</v>
      </c>
      <c r="B4626" s="676" t="s">
        <v>69884</v>
      </c>
      <c r="C4626" s="676" t="s">
        <v>6</v>
      </c>
      <c r="D4626" s="116" t="s">
        <v>69885</v>
      </c>
    </row>
    <row r="4627" spans="1:4" ht="13.5">
      <c r="A4627" s="676" t="s">
        <v>30358</v>
      </c>
      <c r="B4627" s="676" t="s">
        <v>30359</v>
      </c>
      <c r="C4627" s="676" t="s">
        <v>6</v>
      </c>
      <c r="D4627" s="116" t="s">
        <v>61876</v>
      </c>
    </row>
    <row r="4628" spans="1:4" ht="13.5">
      <c r="A4628" s="676" t="s">
        <v>30360</v>
      </c>
      <c r="B4628" s="676" t="s">
        <v>30361</v>
      </c>
      <c r="C4628" s="676" t="s">
        <v>6</v>
      </c>
      <c r="D4628" s="116" t="s">
        <v>69886</v>
      </c>
    </row>
    <row r="4629" spans="1:4" ht="13.5">
      <c r="A4629" s="676" t="s">
        <v>30362</v>
      </c>
      <c r="B4629" s="676" t="s">
        <v>30363</v>
      </c>
      <c r="C4629" s="676" t="s">
        <v>6</v>
      </c>
      <c r="D4629" s="116" t="s">
        <v>65626</v>
      </c>
    </row>
    <row r="4630" spans="1:4" ht="13.5">
      <c r="A4630" s="676" t="s">
        <v>30364</v>
      </c>
      <c r="B4630" s="676" t="s">
        <v>33208</v>
      </c>
      <c r="C4630" s="676" t="s">
        <v>6</v>
      </c>
      <c r="D4630" s="116" t="s">
        <v>67748</v>
      </c>
    </row>
    <row r="4631" spans="1:4" ht="13.5">
      <c r="A4631" s="676" t="s">
        <v>30365</v>
      </c>
      <c r="B4631" s="676" t="s">
        <v>30366</v>
      </c>
      <c r="C4631" s="676" t="s">
        <v>6</v>
      </c>
      <c r="D4631" s="116" t="s">
        <v>67783</v>
      </c>
    </row>
    <row r="4632" spans="1:4" ht="13.5">
      <c r="A4632" s="676" t="s">
        <v>30367</v>
      </c>
      <c r="B4632" s="676" t="s">
        <v>30368</v>
      </c>
      <c r="C4632" s="676" t="s">
        <v>6</v>
      </c>
      <c r="D4632" s="116" t="s">
        <v>69887</v>
      </c>
    </row>
    <row r="4633" spans="1:4" ht="13.5">
      <c r="A4633" s="676" t="s">
        <v>30369</v>
      </c>
      <c r="B4633" s="676" t="s">
        <v>30370</v>
      </c>
      <c r="C4633" s="676" t="s">
        <v>6</v>
      </c>
      <c r="D4633" s="116" t="s">
        <v>69888</v>
      </c>
    </row>
    <row r="4634" spans="1:4" ht="13.5">
      <c r="A4634" s="676" t="s">
        <v>30371</v>
      </c>
      <c r="B4634" s="676" t="s">
        <v>30372</v>
      </c>
      <c r="C4634" s="676" t="s">
        <v>6</v>
      </c>
      <c r="D4634" s="116" t="s">
        <v>68876</v>
      </c>
    </row>
    <row r="4635" spans="1:4" ht="13.5">
      <c r="A4635" s="676" t="s">
        <v>30373</v>
      </c>
      <c r="B4635" s="676" t="s">
        <v>30374</v>
      </c>
      <c r="C4635" s="676" t="s">
        <v>6</v>
      </c>
      <c r="D4635" s="116" t="s">
        <v>33749</v>
      </c>
    </row>
    <row r="4636" spans="1:4" ht="13.5">
      <c r="A4636" s="676" t="s">
        <v>30375</v>
      </c>
      <c r="B4636" s="676" t="s">
        <v>30376</v>
      </c>
      <c r="C4636" s="676" t="s">
        <v>6</v>
      </c>
      <c r="D4636" s="116" t="s">
        <v>54423</v>
      </c>
    </row>
    <row r="4637" spans="1:4" ht="13.5">
      <c r="A4637" s="676" t="s">
        <v>30377</v>
      </c>
      <c r="B4637" s="676" t="s">
        <v>30378</v>
      </c>
      <c r="C4637" s="676" t="s">
        <v>6</v>
      </c>
      <c r="D4637" s="116" t="s">
        <v>59505</v>
      </c>
    </row>
    <row r="4638" spans="1:4" ht="13.5">
      <c r="A4638" s="676" t="s">
        <v>30379</v>
      </c>
      <c r="B4638" s="676" t="s">
        <v>30380</v>
      </c>
      <c r="C4638" s="676" t="s">
        <v>6</v>
      </c>
      <c r="D4638" s="116" t="s">
        <v>69889</v>
      </c>
    </row>
    <row r="4639" spans="1:4" ht="13.5">
      <c r="A4639" s="676" t="s">
        <v>30381</v>
      </c>
      <c r="B4639" s="676" t="s">
        <v>30382</v>
      </c>
      <c r="C4639" s="676" t="s">
        <v>6</v>
      </c>
      <c r="D4639" s="116" t="s">
        <v>69890</v>
      </c>
    </row>
    <row r="4640" spans="1:4" ht="13.5">
      <c r="A4640" s="676" t="s">
        <v>30383</v>
      </c>
      <c r="B4640" s="676" t="s">
        <v>30384</v>
      </c>
      <c r="C4640" s="676" t="s">
        <v>6</v>
      </c>
      <c r="D4640" s="116" t="s">
        <v>69891</v>
      </c>
    </row>
    <row r="4641" spans="1:4" ht="13.5">
      <c r="A4641" s="676" t="s">
        <v>30385</v>
      </c>
      <c r="B4641" s="676" t="s">
        <v>30386</v>
      </c>
      <c r="C4641" s="676" t="s">
        <v>6</v>
      </c>
      <c r="D4641" s="116" t="s">
        <v>64664</v>
      </c>
    </row>
    <row r="4642" spans="1:4" ht="13.5">
      <c r="A4642" s="676" t="s">
        <v>30387</v>
      </c>
      <c r="B4642" s="676" t="s">
        <v>30388</v>
      </c>
      <c r="C4642" s="676" t="s">
        <v>6</v>
      </c>
      <c r="D4642" s="116" t="s">
        <v>69892</v>
      </c>
    </row>
    <row r="4643" spans="1:4" ht="13.5">
      <c r="A4643" s="676" t="s">
        <v>30389</v>
      </c>
      <c r="B4643" s="676" t="s">
        <v>30390</v>
      </c>
      <c r="C4643" s="676" t="s">
        <v>6</v>
      </c>
      <c r="D4643" s="116" t="s">
        <v>69893</v>
      </c>
    </row>
    <row r="4644" spans="1:4" ht="13.5">
      <c r="A4644" s="676" t="s">
        <v>30391</v>
      </c>
      <c r="B4644" s="676" t="s">
        <v>30392</v>
      </c>
      <c r="C4644" s="676" t="s">
        <v>6</v>
      </c>
      <c r="D4644" s="116" t="s">
        <v>53927</v>
      </c>
    </row>
    <row r="4645" spans="1:4" ht="13.5">
      <c r="A4645" s="676" t="s">
        <v>30393</v>
      </c>
      <c r="B4645" s="676" t="s">
        <v>30394</v>
      </c>
      <c r="C4645" s="676" t="s">
        <v>6</v>
      </c>
      <c r="D4645" s="116" t="s">
        <v>54858</v>
      </c>
    </row>
    <row r="4646" spans="1:4" ht="13.5">
      <c r="A4646" s="676" t="s">
        <v>30395</v>
      </c>
      <c r="B4646" s="676" t="s">
        <v>30396</v>
      </c>
      <c r="C4646" s="676" t="s">
        <v>6</v>
      </c>
      <c r="D4646" s="116" t="s">
        <v>69894</v>
      </c>
    </row>
    <row r="4647" spans="1:4" ht="13.5">
      <c r="A4647" s="676" t="s">
        <v>30397</v>
      </c>
      <c r="B4647" s="676" t="s">
        <v>30398</v>
      </c>
      <c r="C4647" s="676" t="s">
        <v>6</v>
      </c>
      <c r="D4647" s="116" t="s">
        <v>57328</v>
      </c>
    </row>
    <row r="4648" spans="1:4" ht="13.5">
      <c r="A4648" s="676" t="s">
        <v>30399</v>
      </c>
      <c r="B4648" s="676" t="s">
        <v>30400</v>
      </c>
      <c r="C4648" s="676" t="s">
        <v>6</v>
      </c>
      <c r="D4648" s="116" t="s">
        <v>69895</v>
      </c>
    </row>
    <row r="4649" spans="1:4" ht="13.5">
      <c r="A4649" s="676" t="s">
        <v>30401</v>
      </c>
      <c r="B4649" s="676" t="s">
        <v>30402</v>
      </c>
      <c r="C4649" s="676" t="s">
        <v>6</v>
      </c>
      <c r="D4649" s="116" t="s">
        <v>69896</v>
      </c>
    </row>
    <row r="4650" spans="1:4" ht="13.5">
      <c r="A4650" s="676" t="s">
        <v>30403</v>
      </c>
      <c r="B4650" s="676" t="s">
        <v>30404</v>
      </c>
      <c r="C4650" s="676" t="s">
        <v>6</v>
      </c>
      <c r="D4650" s="116" t="s">
        <v>69897</v>
      </c>
    </row>
    <row r="4651" spans="1:4" ht="13.5">
      <c r="A4651" s="676" t="s">
        <v>30405</v>
      </c>
      <c r="B4651" s="676" t="s">
        <v>30406</v>
      </c>
      <c r="C4651" s="676" t="s">
        <v>6</v>
      </c>
      <c r="D4651" s="116" t="s">
        <v>65507</v>
      </c>
    </row>
    <row r="4652" spans="1:4" ht="13.5">
      <c r="A4652" s="676" t="s">
        <v>30407</v>
      </c>
      <c r="B4652" s="676" t="s">
        <v>30408</v>
      </c>
      <c r="C4652" s="676" t="s">
        <v>6</v>
      </c>
      <c r="D4652" s="116" t="s">
        <v>69898</v>
      </c>
    </row>
    <row r="4653" spans="1:4" ht="13.5">
      <c r="A4653" s="676" t="s">
        <v>30409</v>
      </c>
      <c r="B4653" s="676" t="s">
        <v>30410</v>
      </c>
      <c r="C4653" s="676" t="s">
        <v>6</v>
      </c>
      <c r="D4653" s="116" t="s">
        <v>69899</v>
      </c>
    </row>
    <row r="4654" spans="1:4" ht="13.5">
      <c r="A4654" s="676" t="s">
        <v>30411</v>
      </c>
      <c r="B4654" s="676" t="s">
        <v>30412</v>
      </c>
      <c r="C4654" s="676" t="s">
        <v>6</v>
      </c>
      <c r="D4654" s="116" t="s">
        <v>69900</v>
      </c>
    </row>
    <row r="4655" spans="1:4" ht="13.5">
      <c r="A4655" s="676" t="s">
        <v>30413</v>
      </c>
      <c r="B4655" s="676" t="s">
        <v>30414</v>
      </c>
      <c r="C4655" s="676" t="s">
        <v>6</v>
      </c>
      <c r="D4655" s="116" t="s">
        <v>69901</v>
      </c>
    </row>
    <row r="4656" spans="1:4" ht="13.5">
      <c r="A4656" s="676" t="s">
        <v>30415</v>
      </c>
      <c r="B4656" s="676" t="s">
        <v>30416</v>
      </c>
      <c r="C4656" s="676" t="s">
        <v>6</v>
      </c>
      <c r="D4656" s="116" t="s">
        <v>69902</v>
      </c>
    </row>
    <row r="4657" spans="1:4" ht="13.5">
      <c r="A4657" s="676" t="s">
        <v>30417</v>
      </c>
      <c r="B4657" s="676" t="s">
        <v>30418</v>
      </c>
      <c r="C4657" s="676" t="s">
        <v>6</v>
      </c>
      <c r="D4657" s="116" t="s">
        <v>69903</v>
      </c>
    </row>
    <row r="4658" spans="1:4" ht="13.5">
      <c r="A4658" s="676" t="s">
        <v>30419</v>
      </c>
      <c r="B4658" s="676" t="s">
        <v>30420</v>
      </c>
      <c r="C4658" s="676" t="s">
        <v>6</v>
      </c>
      <c r="D4658" s="116" t="s">
        <v>69904</v>
      </c>
    </row>
    <row r="4659" spans="1:4" ht="13.5">
      <c r="A4659" s="676" t="s">
        <v>30421</v>
      </c>
      <c r="B4659" s="676" t="s">
        <v>30422</v>
      </c>
      <c r="C4659" s="676" t="s">
        <v>6</v>
      </c>
      <c r="D4659" s="116" t="s">
        <v>69905</v>
      </c>
    </row>
    <row r="4660" spans="1:4" ht="13.5">
      <c r="A4660" s="676" t="s">
        <v>30423</v>
      </c>
      <c r="B4660" s="676" t="s">
        <v>30424</v>
      </c>
      <c r="C4660" s="676" t="s">
        <v>6</v>
      </c>
      <c r="D4660" s="116" t="s">
        <v>69906</v>
      </c>
    </row>
    <row r="4661" spans="1:4" ht="13.5">
      <c r="A4661" s="676" t="s">
        <v>30425</v>
      </c>
      <c r="B4661" s="676" t="s">
        <v>33209</v>
      </c>
      <c r="C4661" s="676" t="s">
        <v>6</v>
      </c>
      <c r="D4661" s="116" t="s">
        <v>69907</v>
      </c>
    </row>
    <row r="4662" spans="1:4" ht="13.5">
      <c r="A4662" s="676" t="s">
        <v>30426</v>
      </c>
      <c r="B4662" s="676" t="s">
        <v>33210</v>
      </c>
      <c r="C4662" s="676" t="s">
        <v>6</v>
      </c>
      <c r="D4662" s="116" t="s">
        <v>69908</v>
      </c>
    </row>
    <row r="4663" spans="1:4" ht="13.5">
      <c r="A4663" s="676" t="s">
        <v>30427</v>
      </c>
      <c r="B4663" s="676" t="s">
        <v>33211</v>
      </c>
      <c r="C4663" s="676" t="s">
        <v>6</v>
      </c>
      <c r="D4663" s="116" t="s">
        <v>60599</v>
      </c>
    </row>
    <row r="4664" spans="1:4" ht="13.5">
      <c r="A4664" s="676" t="s">
        <v>30428</v>
      </c>
      <c r="B4664" s="676" t="s">
        <v>33212</v>
      </c>
      <c r="C4664" s="676" t="s">
        <v>6</v>
      </c>
      <c r="D4664" s="116" t="s">
        <v>69909</v>
      </c>
    </row>
    <row r="4665" spans="1:4" ht="13.5">
      <c r="A4665" s="676" t="s">
        <v>30429</v>
      </c>
      <c r="B4665" s="676" t="s">
        <v>33213</v>
      </c>
      <c r="C4665" s="676" t="s">
        <v>6</v>
      </c>
      <c r="D4665" s="116" t="s">
        <v>55056</v>
      </c>
    </row>
    <row r="4666" spans="1:4" ht="13.5">
      <c r="A4666" s="676" t="s">
        <v>30430</v>
      </c>
      <c r="B4666" s="676" t="s">
        <v>33214</v>
      </c>
      <c r="C4666" s="676" t="s">
        <v>6</v>
      </c>
      <c r="D4666" s="116" t="s">
        <v>69910</v>
      </c>
    </row>
    <row r="4667" spans="1:4" ht="13.5">
      <c r="A4667" s="676" t="s">
        <v>30431</v>
      </c>
      <c r="B4667" s="676" t="s">
        <v>30432</v>
      </c>
      <c r="C4667" s="676" t="s">
        <v>6</v>
      </c>
      <c r="D4667" s="116" t="s">
        <v>65665</v>
      </c>
    </row>
    <row r="4668" spans="1:4" ht="13.5">
      <c r="A4668" s="676" t="s">
        <v>30433</v>
      </c>
      <c r="B4668" s="676" t="s">
        <v>30434</v>
      </c>
      <c r="C4668" s="676" t="s">
        <v>6</v>
      </c>
      <c r="D4668" s="116" t="s">
        <v>69698</v>
      </c>
    </row>
    <row r="4669" spans="1:4" ht="13.5">
      <c r="A4669" s="676" t="s">
        <v>30435</v>
      </c>
      <c r="B4669" s="676" t="s">
        <v>30436</v>
      </c>
      <c r="C4669" s="676" t="s">
        <v>6</v>
      </c>
      <c r="D4669" s="116" t="s">
        <v>69911</v>
      </c>
    </row>
    <row r="4670" spans="1:4" ht="13.5">
      <c r="A4670" s="676" t="s">
        <v>30437</v>
      </c>
      <c r="B4670" s="676" t="s">
        <v>30438</v>
      </c>
      <c r="C4670" s="676" t="s">
        <v>6</v>
      </c>
      <c r="D4670" s="116" t="s">
        <v>69912</v>
      </c>
    </row>
    <row r="4671" spans="1:4" ht="13.5">
      <c r="A4671" s="676" t="s">
        <v>30439</v>
      </c>
      <c r="B4671" s="676" t="s">
        <v>30440</v>
      </c>
      <c r="C4671" s="676" t="s">
        <v>6</v>
      </c>
      <c r="D4671" s="116" t="s">
        <v>69913</v>
      </c>
    </row>
    <row r="4672" spans="1:4" ht="13.5">
      <c r="A4672" s="676" t="s">
        <v>30441</v>
      </c>
      <c r="B4672" s="676" t="s">
        <v>30442</v>
      </c>
      <c r="C4672" s="676" t="s">
        <v>6</v>
      </c>
      <c r="D4672" s="116" t="s">
        <v>69914</v>
      </c>
    </row>
    <row r="4673" spans="1:4" ht="13.5">
      <c r="A4673" s="676" t="s">
        <v>33215</v>
      </c>
      <c r="B4673" s="676" t="s">
        <v>33216</v>
      </c>
      <c r="C4673" s="676" t="s">
        <v>6</v>
      </c>
      <c r="D4673" s="116" t="s">
        <v>69915</v>
      </c>
    </row>
    <row r="4674" spans="1:4" ht="13.5">
      <c r="A4674" s="676" t="s">
        <v>33217</v>
      </c>
      <c r="B4674" s="676" t="s">
        <v>33218</v>
      </c>
      <c r="C4674" s="676" t="s">
        <v>6</v>
      </c>
      <c r="D4674" s="116" t="s">
        <v>64674</v>
      </c>
    </row>
    <row r="4675" spans="1:4" ht="13.5">
      <c r="A4675" s="676" t="s">
        <v>33219</v>
      </c>
      <c r="B4675" s="676" t="s">
        <v>33220</v>
      </c>
      <c r="C4675" s="676" t="s">
        <v>6</v>
      </c>
      <c r="D4675" s="116" t="s">
        <v>54843</v>
      </c>
    </row>
    <row r="4676" spans="1:4" ht="13.5">
      <c r="A4676" s="676" t="s">
        <v>33221</v>
      </c>
      <c r="B4676" s="676" t="s">
        <v>33222</v>
      </c>
      <c r="C4676" s="676" t="s">
        <v>6</v>
      </c>
      <c r="D4676" s="116" t="s">
        <v>59592</v>
      </c>
    </row>
    <row r="4677" spans="1:4" ht="13.5">
      <c r="A4677" s="676" t="s">
        <v>33223</v>
      </c>
      <c r="B4677" s="676" t="s">
        <v>33224</v>
      </c>
      <c r="C4677" s="676" t="s">
        <v>6</v>
      </c>
      <c r="D4677" s="116" t="s">
        <v>69916</v>
      </c>
    </row>
    <row r="4678" spans="1:4" ht="13.5">
      <c r="A4678" s="676" t="s">
        <v>33225</v>
      </c>
      <c r="B4678" s="676" t="s">
        <v>33226</v>
      </c>
      <c r="C4678" s="676" t="s">
        <v>6</v>
      </c>
      <c r="D4678" s="116" t="s">
        <v>69917</v>
      </c>
    </row>
    <row r="4679" spans="1:4" ht="13.5">
      <c r="A4679" s="676" t="s">
        <v>33227</v>
      </c>
      <c r="B4679" s="676" t="s">
        <v>33228</v>
      </c>
      <c r="C4679" s="676" t="s">
        <v>6</v>
      </c>
      <c r="D4679" s="116" t="s">
        <v>69918</v>
      </c>
    </row>
    <row r="4680" spans="1:4" ht="13.5">
      <c r="A4680" s="676" t="s">
        <v>33229</v>
      </c>
      <c r="B4680" s="676" t="s">
        <v>33230</v>
      </c>
      <c r="C4680" s="676" t="s">
        <v>6</v>
      </c>
      <c r="D4680" s="116" t="s">
        <v>69919</v>
      </c>
    </row>
    <row r="4681" spans="1:4" ht="13.5">
      <c r="A4681" s="676" t="s">
        <v>33231</v>
      </c>
      <c r="B4681" s="676" t="s">
        <v>33232</v>
      </c>
      <c r="C4681" s="676" t="s">
        <v>6</v>
      </c>
      <c r="D4681" s="116" t="s">
        <v>69920</v>
      </c>
    </row>
    <row r="4682" spans="1:4" ht="13.5">
      <c r="A4682" s="676" t="s">
        <v>33233</v>
      </c>
      <c r="B4682" s="676" t="s">
        <v>33234</v>
      </c>
      <c r="C4682" s="676" t="s">
        <v>6</v>
      </c>
      <c r="D4682" s="116" t="s">
        <v>54905</v>
      </c>
    </row>
    <row r="4683" spans="1:4" ht="13.5">
      <c r="A4683" s="676" t="s">
        <v>33235</v>
      </c>
      <c r="B4683" s="676" t="s">
        <v>33236</v>
      </c>
      <c r="C4683" s="676" t="s">
        <v>6</v>
      </c>
      <c r="D4683" s="116" t="s">
        <v>69921</v>
      </c>
    </row>
    <row r="4684" spans="1:4" ht="13.5">
      <c r="A4684" s="676" t="s">
        <v>33237</v>
      </c>
      <c r="B4684" s="676" t="s">
        <v>33238</v>
      </c>
      <c r="C4684" s="676" t="s">
        <v>6</v>
      </c>
      <c r="D4684" s="116" t="s">
        <v>69922</v>
      </c>
    </row>
    <row r="4685" spans="1:4" ht="13.5">
      <c r="A4685" s="676" t="s">
        <v>33239</v>
      </c>
      <c r="B4685" s="676" t="s">
        <v>33240</v>
      </c>
      <c r="C4685" s="676" t="s">
        <v>6</v>
      </c>
      <c r="D4685" s="116" t="s">
        <v>69923</v>
      </c>
    </row>
    <row r="4686" spans="1:4" ht="13.5">
      <c r="A4686" s="676" t="s">
        <v>33241</v>
      </c>
      <c r="B4686" s="676" t="s">
        <v>33242</v>
      </c>
      <c r="C4686" s="676" t="s">
        <v>6</v>
      </c>
      <c r="D4686" s="116" t="s">
        <v>69924</v>
      </c>
    </row>
    <row r="4687" spans="1:4" ht="13.5">
      <c r="A4687" s="676" t="s">
        <v>33243</v>
      </c>
      <c r="B4687" s="676" t="s">
        <v>33244</v>
      </c>
      <c r="C4687" s="676" t="s">
        <v>6</v>
      </c>
      <c r="D4687" s="116" t="s">
        <v>69925</v>
      </c>
    </row>
    <row r="4688" spans="1:4" ht="13.5">
      <c r="A4688" s="676" t="s">
        <v>33245</v>
      </c>
      <c r="B4688" s="676" t="s">
        <v>33246</v>
      </c>
      <c r="C4688" s="676" t="s">
        <v>6</v>
      </c>
      <c r="D4688" s="116" t="s">
        <v>69926</v>
      </c>
    </row>
    <row r="4689" spans="1:4" ht="13.5">
      <c r="A4689" s="676" t="s">
        <v>33247</v>
      </c>
      <c r="B4689" s="676" t="s">
        <v>33248</v>
      </c>
      <c r="C4689" s="676" t="s">
        <v>6</v>
      </c>
      <c r="D4689" s="116" t="s">
        <v>69927</v>
      </c>
    </row>
    <row r="4690" spans="1:4" ht="13.5">
      <c r="A4690" s="676" t="s">
        <v>30443</v>
      </c>
      <c r="B4690" s="676" t="s">
        <v>30444</v>
      </c>
      <c r="C4690" s="676" t="s">
        <v>6</v>
      </c>
      <c r="D4690" s="116" t="s">
        <v>69928</v>
      </c>
    </row>
    <row r="4691" spans="1:4" ht="13.5">
      <c r="A4691" s="676" t="s">
        <v>30445</v>
      </c>
      <c r="B4691" s="676" t="s">
        <v>30446</v>
      </c>
      <c r="C4691" s="676" t="s">
        <v>6</v>
      </c>
      <c r="D4691" s="116" t="s">
        <v>69929</v>
      </c>
    </row>
    <row r="4692" spans="1:4" ht="13.5">
      <c r="A4692" s="676" t="s">
        <v>30447</v>
      </c>
      <c r="B4692" s="676" t="s">
        <v>30448</v>
      </c>
      <c r="C4692" s="676" t="s">
        <v>6</v>
      </c>
      <c r="D4692" s="116" t="s">
        <v>69930</v>
      </c>
    </row>
    <row r="4693" spans="1:4" ht="13.5">
      <c r="A4693" s="676" t="s">
        <v>30449</v>
      </c>
      <c r="B4693" s="676" t="s">
        <v>30450</v>
      </c>
      <c r="C4693" s="676" t="s">
        <v>6</v>
      </c>
      <c r="D4693" s="116" t="s">
        <v>69931</v>
      </c>
    </row>
    <row r="4694" spans="1:4" ht="13.5">
      <c r="A4694" s="676" t="s">
        <v>30451</v>
      </c>
      <c r="B4694" s="676" t="s">
        <v>30452</v>
      </c>
      <c r="C4694" s="676" t="s">
        <v>6</v>
      </c>
      <c r="D4694" s="116" t="s">
        <v>69932</v>
      </c>
    </row>
    <row r="4695" spans="1:4" ht="13.5">
      <c r="A4695" s="676" t="s">
        <v>30453</v>
      </c>
      <c r="B4695" s="676" t="s">
        <v>30454</v>
      </c>
      <c r="C4695" s="676" t="s">
        <v>6</v>
      </c>
      <c r="D4695" s="116" t="s">
        <v>69933</v>
      </c>
    </row>
    <row r="4696" spans="1:4" ht="13.5">
      <c r="A4696" s="676" t="s">
        <v>30455</v>
      </c>
      <c r="B4696" s="676" t="s">
        <v>30456</v>
      </c>
      <c r="C4696" s="676" t="s">
        <v>6</v>
      </c>
      <c r="D4696" s="116" t="s">
        <v>69934</v>
      </c>
    </row>
    <row r="4697" spans="1:4" ht="13.5">
      <c r="A4697" s="676" t="s">
        <v>30457</v>
      </c>
      <c r="B4697" s="676" t="s">
        <v>30458</v>
      </c>
      <c r="C4697" s="676" t="s">
        <v>6</v>
      </c>
      <c r="D4697" s="116" t="s">
        <v>54473</v>
      </c>
    </row>
    <row r="4698" spans="1:4" ht="13.5">
      <c r="A4698" s="676" t="s">
        <v>30459</v>
      </c>
      <c r="B4698" s="676" t="s">
        <v>30460</v>
      </c>
      <c r="C4698" s="676" t="s">
        <v>6</v>
      </c>
      <c r="D4698" s="116" t="s">
        <v>69935</v>
      </c>
    </row>
    <row r="4699" spans="1:4" ht="13.5">
      <c r="A4699" s="676" t="s">
        <v>30461</v>
      </c>
      <c r="B4699" s="676" t="s">
        <v>30462</v>
      </c>
      <c r="C4699" s="676" t="s">
        <v>6</v>
      </c>
      <c r="D4699" s="116" t="s">
        <v>69936</v>
      </c>
    </row>
    <row r="4700" spans="1:4" ht="13.5">
      <c r="A4700" s="676" t="s">
        <v>30463</v>
      </c>
      <c r="B4700" s="676" t="s">
        <v>30464</v>
      </c>
      <c r="C4700" s="676" t="s">
        <v>6</v>
      </c>
      <c r="D4700" s="116" t="s">
        <v>69937</v>
      </c>
    </row>
    <row r="4701" spans="1:4" ht="13.5">
      <c r="A4701" s="676" t="s">
        <v>30465</v>
      </c>
      <c r="B4701" s="676" t="s">
        <v>30466</v>
      </c>
      <c r="C4701" s="676" t="s">
        <v>6</v>
      </c>
      <c r="D4701" s="116" t="s">
        <v>69938</v>
      </c>
    </row>
    <row r="4702" spans="1:4" ht="13.5">
      <c r="A4702" s="676" t="s">
        <v>30467</v>
      </c>
      <c r="B4702" s="676" t="s">
        <v>30468</v>
      </c>
      <c r="C4702" s="676" t="s">
        <v>6</v>
      </c>
      <c r="D4702" s="116" t="s">
        <v>69939</v>
      </c>
    </row>
    <row r="4703" spans="1:4" ht="13.5">
      <c r="A4703" s="676" t="s">
        <v>30469</v>
      </c>
      <c r="B4703" s="676" t="s">
        <v>30470</v>
      </c>
      <c r="C4703" s="676" t="s">
        <v>6</v>
      </c>
      <c r="D4703" s="116" t="s">
        <v>69940</v>
      </c>
    </row>
    <row r="4704" spans="1:4" ht="13.5">
      <c r="A4704" s="676" t="s">
        <v>30471</v>
      </c>
      <c r="B4704" s="676" t="s">
        <v>30472</v>
      </c>
      <c r="C4704" s="676" t="s">
        <v>6</v>
      </c>
      <c r="D4704" s="116" t="s">
        <v>69941</v>
      </c>
    </row>
    <row r="4705" spans="1:4" ht="13.5">
      <c r="A4705" s="676" t="s">
        <v>30473</v>
      </c>
      <c r="B4705" s="676" t="s">
        <v>30474</v>
      </c>
      <c r="C4705" s="676" t="s">
        <v>6</v>
      </c>
      <c r="D4705" s="116" t="s">
        <v>69942</v>
      </c>
    </row>
    <row r="4706" spans="1:4" ht="13.5">
      <c r="A4706" s="676" t="s">
        <v>30475</v>
      </c>
      <c r="B4706" s="676" t="s">
        <v>30476</v>
      </c>
      <c r="C4706" s="676" t="s">
        <v>6</v>
      </c>
      <c r="D4706" s="116" t="s">
        <v>69943</v>
      </c>
    </row>
    <row r="4707" spans="1:4" ht="13.5">
      <c r="A4707" s="676" t="s">
        <v>30477</v>
      </c>
      <c r="B4707" s="676" t="s">
        <v>30478</v>
      </c>
      <c r="C4707" s="676" t="s">
        <v>6</v>
      </c>
      <c r="D4707" s="116" t="s">
        <v>54228</v>
      </c>
    </row>
    <row r="4708" spans="1:4" ht="13.5">
      <c r="A4708" s="676" t="s">
        <v>30479</v>
      </c>
      <c r="B4708" s="676" t="s">
        <v>30480</v>
      </c>
      <c r="C4708" s="676" t="s">
        <v>6</v>
      </c>
      <c r="D4708" s="116" t="s">
        <v>69944</v>
      </c>
    </row>
    <row r="4709" spans="1:4" ht="13.5">
      <c r="A4709" s="676" t="s">
        <v>30481</v>
      </c>
      <c r="B4709" s="676" t="s">
        <v>30482</v>
      </c>
      <c r="C4709" s="676" t="s">
        <v>6</v>
      </c>
      <c r="D4709" s="116" t="s">
        <v>69945</v>
      </c>
    </row>
    <row r="4710" spans="1:4" ht="13.5">
      <c r="A4710" s="676" t="s">
        <v>30483</v>
      </c>
      <c r="B4710" s="676" t="s">
        <v>30484</v>
      </c>
      <c r="C4710" s="676" t="s">
        <v>6</v>
      </c>
      <c r="D4710" s="116" t="s">
        <v>69946</v>
      </c>
    </row>
    <row r="4711" spans="1:4" ht="13.5">
      <c r="A4711" s="676" t="s">
        <v>30485</v>
      </c>
      <c r="B4711" s="676" t="s">
        <v>30486</v>
      </c>
      <c r="C4711" s="676" t="s">
        <v>6</v>
      </c>
      <c r="D4711" s="116" t="s">
        <v>69947</v>
      </c>
    </row>
    <row r="4712" spans="1:4" ht="13.5">
      <c r="A4712" s="676" t="s">
        <v>30487</v>
      </c>
      <c r="B4712" s="676" t="s">
        <v>30488</v>
      </c>
      <c r="C4712" s="676" t="s">
        <v>6</v>
      </c>
      <c r="D4712" s="116" t="s">
        <v>69948</v>
      </c>
    </row>
    <row r="4713" spans="1:4" ht="13.5">
      <c r="A4713" s="676" t="s">
        <v>30489</v>
      </c>
      <c r="B4713" s="676" t="s">
        <v>30490</v>
      </c>
      <c r="C4713" s="676" t="s">
        <v>58</v>
      </c>
      <c r="D4713" s="116" t="s">
        <v>67736</v>
      </c>
    </row>
    <row r="4714" spans="1:4" ht="13.5">
      <c r="A4714" s="676" t="s">
        <v>30491</v>
      </c>
      <c r="B4714" s="676" t="s">
        <v>30492</v>
      </c>
      <c r="C4714" s="676" t="s">
        <v>58</v>
      </c>
      <c r="D4714" s="116" t="s">
        <v>69949</v>
      </c>
    </row>
    <row r="4715" spans="1:4" ht="13.5">
      <c r="A4715" s="676" t="s">
        <v>30493</v>
      </c>
      <c r="B4715" s="676" t="s">
        <v>30494</v>
      </c>
      <c r="C4715" s="676" t="s">
        <v>58</v>
      </c>
      <c r="D4715" s="116" t="s">
        <v>54618</v>
      </c>
    </row>
    <row r="4716" spans="1:4" ht="13.5">
      <c r="A4716" s="676" t="s">
        <v>30495</v>
      </c>
      <c r="B4716" s="676" t="s">
        <v>30496</v>
      </c>
      <c r="C4716" s="676" t="s">
        <v>58</v>
      </c>
      <c r="D4716" s="116" t="s">
        <v>69950</v>
      </c>
    </row>
    <row r="4717" spans="1:4" ht="13.5">
      <c r="A4717" s="676" t="s">
        <v>30497</v>
      </c>
      <c r="B4717" s="676" t="s">
        <v>30498</v>
      </c>
      <c r="C4717" s="676" t="s">
        <v>58</v>
      </c>
      <c r="D4717" s="116" t="s">
        <v>29866</v>
      </c>
    </row>
    <row r="4718" spans="1:4" ht="13.5">
      <c r="A4718" s="676" t="s">
        <v>30499</v>
      </c>
      <c r="B4718" s="676" t="s">
        <v>30500</v>
      </c>
      <c r="C4718" s="676" t="s">
        <v>6</v>
      </c>
      <c r="D4718" s="116" t="s">
        <v>23418</v>
      </c>
    </row>
    <row r="4719" spans="1:4" ht="13.5">
      <c r="A4719" s="676" t="s">
        <v>30501</v>
      </c>
      <c r="B4719" s="676" t="s">
        <v>30502</v>
      </c>
      <c r="C4719" s="676" t="s">
        <v>6</v>
      </c>
      <c r="D4719" s="116" t="s">
        <v>68910</v>
      </c>
    </row>
    <row r="4720" spans="1:4" ht="13.5">
      <c r="A4720" s="676" t="s">
        <v>30503</v>
      </c>
      <c r="B4720" s="676" t="s">
        <v>30504</v>
      </c>
      <c r="C4720" s="676" t="s">
        <v>6</v>
      </c>
      <c r="D4720" s="116" t="s">
        <v>65653</v>
      </c>
    </row>
    <row r="4721" spans="1:4" ht="13.5">
      <c r="A4721" s="676" t="s">
        <v>30505</v>
      </c>
      <c r="B4721" s="676" t="s">
        <v>30506</v>
      </c>
      <c r="C4721" s="676" t="s">
        <v>6</v>
      </c>
      <c r="D4721" s="116" t="s">
        <v>58148</v>
      </c>
    </row>
    <row r="4722" spans="1:4" ht="13.5">
      <c r="A4722" s="676" t="s">
        <v>30507</v>
      </c>
      <c r="B4722" s="676" t="s">
        <v>30508</v>
      </c>
      <c r="C4722" s="676" t="s">
        <v>6</v>
      </c>
      <c r="D4722" s="116" t="s">
        <v>31372</v>
      </c>
    </row>
    <row r="4723" spans="1:4" ht="13.5">
      <c r="A4723" s="676" t="s">
        <v>30509</v>
      </c>
      <c r="B4723" s="676" t="s">
        <v>30510</v>
      </c>
      <c r="C4723" s="676" t="s">
        <v>6</v>
      </c>
      <c r="D4723" s="116" t="s">
        <v>61060</v>
      </c>
    </row>
    <row r="4724" spans="1:4" ht="13.5">
      <c r="A4724" s="676" t="s">
        <v>30511</v>
      </c>
      <c r="B4724" s="676" t="s">
        <v>30512</v>
      </c>
      <c r="C4724" s="676" t="s">
        <v>6</v>
      </c>
      <c r="D4724" s="116" t="s">
        <v>54661</v>
      </c>
    </row>
    <row r="4725" spans="1:4" ht="13.5">
      <c r="A4725" s="676" t="s">
        <v>30513</v>
      </c>
      <c r="B4725" s="676" t="s">
        <v>30514</v>
      </c>
      <c r="C4725" s="676" t="s">
        <v>6</v>
      </c>
      <c r="D4725" s="116" t="s">
        <v>69951</v>
      </c>
    </row>
    <row r="4726" spans="1:4" ht="13.5">
      <c r="A4726" s="676" t="s">
        <v>30515</v>
      </c>
      <c r="B4726" s="676" t="s">
        <v>30516</v>
      </c>
      <c r="C4726" s="676" t="s">
        <v>6</v>
      </c>
      <c r="D4726" s="116" t="s">
        <v>67974</v>
      </c>
    </row>
    <row r="4727" spans="1:4" ht="13.5">
      <c r="A4727" s="676" t="s">
        <v>30517</v>
      </c>
      <c r="B4727" s="676" t="s">
        <v>69952</v>
      </c>
      <c r="C4727" s="676" t="s">
        <v>58</v>
      </c>
      <c r="D4727" s="116" t="s">
        <v>69953</v>
      </c>
    </row>
    <row r="4728" spans="1:4" ht="13.5">
      <c r="A4728" s="676" t="s">
        <v>30518</v>
      </c>
      <c r="B4728" s="676" t="s">
        <v>69954</v>
      </c>
      <c r="C4728" s="676" t="s">
        <v>58</v>
      </c>
      <c r="D4728" s="116" t="s">
        <v>29543</v>
      </c>
    </row>
    <row r="4729" spans="1:4" ht="13.5">
      <c r="A4729" s="676" t="s">
        <v>30519</v>
      </c>
      <c r="B4729" s="676" t="s">
        <v>69955</v>
      </c>
      <c r="C4729" s="676" t="s">
        <v>58</v>
      </c>
      <c r="D4729" s="116" t="s">
        <v>53915</v>
      </c>
    </row>
    <row r="4730" spans="1:4" ht="13.5">
      <c r="A4730" s="676" t="s">
        <v>30520</v>
      </c>
      <c r="B4730" s="676" t="s">
        <v>69956</v>
      </c>
      <c r="C4730" s="676" t="s">
        <v>58</v>
      </c>
      <c r="D4730" s="116" t="s">
        <v>24957</v>
      </c>
    </row>
    <row r="4731" spans="1:4" ht="13.5">
      <c r="A4731" s="676" t="s">
        <v>30521</v>
      </c>
      <c r="B4731" s="676" t="s">
        <v>30522</v>
      </c>
      <c r="C4731" s="676" t="s">
        <v>58</v>
      </c>
      <c r="D4731" s="116" t="s">
        <v>69957</v>
      </c>
    </row>
    <row r="4732" spans="1:4" ht="13.5">
      <c r="A4732" s="676" t="s">
        <v>30523</v>
      </c>
      <c r="B4732" s="676" t="s">
        <v>30524</v>
      </c>
      <c r="C4732" s="676" t="s">
        <v>58</v>
      </c>
      <c r="D4732" s="116" t="s">
        <v>69958</v>
      </c>
    </row>
    <row r="4733" spans="1:4" ht="13.5">
      <c r="A4733" s="676" t="s">
        <v>30525</v>
      </c>
      <c r="B4733" s="676" t="s">
        <v>30526</v>
      </c>
      <c r="C4733" s="676" t="s">
        <v>58</v>
      </c>
      <c r="D4733" s="116" t="s">
        <v>28277</v>
      </c>
    </row>
    <row r="4734" spans="1:4" ht="13.5">
      <c r="A4734" s="676" t="s">
        <v>30527</v>
      </c>
      <c r="B4734" s="676" t="s">
        <v>30528</v>
      </c>
      <c r="C4734" s="676" t="s">
        <v>58</v>
      </c>
      <c r="D4734" s="116" t="s">
        <v>29393</v>
      </c>
    </row>
    <row r="4735" spans="1:4" ht="13.5">
      <c r="A4735" s="676" t="s">
        <v>30529</v>
      </c>
      <c r="B4735" s="676" t="s">
        <v>30530</v>
      </c>
      <c r="C4735" s="676" t="s">
        <v>58</v>
      </c>
      <c r="D4735" s="116" t="s">
        <v>30623</v>
      </c>
    </row>
    <row r="4736" spans="1:4" ht="13.5">
      <c r="A4736" s="676" t="s">
        <v>30531</v>
      </c>
      <c r="B4736" s="676" t="s">
        <v>30532</v>
      </c>
      <c r="C4736" s="676" t="s">
        <v>58</v>
      </c>
      <c r="D4736" s="116" t="s">
        <v>25434</v>
      </c>
    </row>
    <row r="4737" spans="1:4" ht="13.5">
      <c r="A4737" s="676" t="s">
        <v>30533</v>
      </c>
      <c r="B4737" s="676" t="s">
        <v>30534</v>
      </c>
      <c r="C4737" s="676" t="s">
        <v>58</v>
      </c>
      <c r="D4737" s="116" t="s">
        <v>26744</v>
      </c>
    </row>
    <row r="4738" spans="1:4" ht="13.5">
      <c r="A4738" s="676" t="s">
        <v>30536</v>
      </c>
      <c r="B4738" s="676" t="s">
        <v>30537</v>
      </c>
      <c r="C4738" s="676" t="s">
        <v>58</v>
      </c>
      <c r="D4738" s="116" t="s">
        <v>32915</v>
      </c>
    </row>
    <row r="4739" spans="1:4" ht="13.5">
      <c r="A4739" s="676" t="s">
        <v>30538</v>
      </c>
      <c r="B4739" s="676" t="s">
        <v>30539</v>
      </c>
      <c r="C4739" s="676" t="s">
        <v>58</v>
      </c>
      <c r="D4739" s="116" t="s">
        <v>32995</v>
      </c>
    </row>
    <row r="4740" spans="1:4" ht="13.5">
      <c r="A4740" s="676" t="s">
        <v>30540</v>
      </c>
      <c r="B4740" s="676" t="s">
        <v>30541</v>
      </c>
      <c r="C4740" s="676" t="s">
        <v>58</v>
      </c>
      <c r="D4740" s="116" t="s">
        <v>63859</v>
      </c>
    </row>
    <row r="4741" spans="1:4" ht="13.5">
      <c r="A4741" s="676" t="s">
        <v>30542</v>
      </c>
      <c r="B4741" s="676" t="s">
        <v>30543</v>
      </c>
      <c r="C4741" s="676" t="s">
        <v>58</v>
      </c>
      <c r="D4741" s="116" t="s">
        <v>53809</v>
      </c>
    </row>
    <row r="4742" spans="1:4" ht="13.5">
      <c r="A4742" s="676" t="s">
        <v>30544</v>
      </c>
      <c r="B4742" s="676" t="s">
        <v>30545</v>
      </c>
      <c r="C4742" s="676" t="s">
        <v>58</v>
      </c>
      <c r="D4742" s="116" t="s">
        <v>65693</v>
      </c>
    </row>
    <row r="4743" spans="1:4" ht="13.5">
      <c r="A4743" s="676" t="s">
        <v>30546</v>
      </c>
      <c r="B4743" s="676" t="s">
        <v>30547</v>
      </c>
      <c r="C4743" s="676" t="s">
        <v>58</v>
      </c>
      <c r="D4743" s="116" t="s">
        <v>32284</v>
      </c>
    </row>
    <row r="4744" spans="1:4" ht="13.5">
      <c r="A4744" s="676" t="s">
        <v>30548</v>
      </c>
      <c r="B4744" s="676" t="s">
        <v>30549</v>
      </c>
      <c r="C4744" s="676" t="s">
        <v>58</v>
      </c>
      <c r="D4744" s="116" t="s">
        <v>57465</v>
      </c>
    </row>
    <row r="4745" spans="1:4" ht="13.5">
      <c r="A4745" s="676" t="s">
        <v>30550</v>
      </c>
      <c r="B4745" s="676" t="s">
        <v>30551</v>
      </c>
      <c r="C4745" s="676" t="s">
        <v>58</v>
      </c>
      <c r="D4745" s="116" t="s">
        <v>53770</v>
      </c>
    </row>
    <row r="4746" spans="1:4" ht="13.5">
      <c r="A4746" s="676" t="s">
        <v>30552</v>
      </c>
      <c r="B4746" s="676" t="s">
        <v>30553</v>
      </c>
      <c r="C4746" s="676" t="s">
        <v>58</v>
      </c>
      <c r="D4746" s="116" t="s">
        <v>69959</v>
      </c>
    </row>
    <row r="4747" spans="1:4" ht="13.5">
      <c r="A4747" s="676" t="s">
        <v>30554</v>
      </c>
      <c r="B4747" s="676" t="s">
        <v>30555</v>
      </c>
      <c r="C4747" s="676" t="s">
        <v>58</v>
      </c>
      <c r="D4747" s="116" t="s">
        <v>54720</v>
      </c>
    </row>
    <row r="4748" spans="1:4" ht="13.5">
      <c r="A4748" s="676" t="s">
        <v>30556</v>
      </c>
      <c r="B4748" s="676" t="s">
        <v>30557</v>
      </c>
      <c r="C4748" s="676" t="s">
        <v>58</v>
      </c>
      <c r="D4748" s="116" t="s">
        <v>69960</v>
      </c>
    </row>
    <row r="4749" spans="1:4" ht="13.5">
      <c r="A4749" s="676" t="s">
        <v>30558</v>
      </c>
      <c r="B4749" s="676" t="s">
        <v>30559</v>
      </c>
      <c r="C4749" s="676" t="s">
        <v>58</v>
      </c>
      <c r="D4749" s="116" t="s">
        <v>33302</v>
      </c>
    </row>
    <row r="4750" spans="1:4" ht="13.5">
      <c r="A4750" s="676" t="s">
        <v>30560</v>
      </c>
      <c r="B4750" s="676" t="s">
        <v>30561</v>
      </c>
      <c r="C4750" s="676" t="s">
        <v>58</v>
      </c>
      <c r="D4750" s="116" t="s">
        <v>69961</v>
      </c>
    </row>
    <row r="4751" spans="1:4" ht="13.5">
      <c r="A4751" s="676" t="s">
        <v>30563</v>
      </c>
      <c r="B4751" s="676" t="s">
        <v>30564</v>
      </c>
      <c r="C4751" s="676" t="s">
        <v>58</v>
      </c>
      <c r="D4751" s="116" t="s">
        <v>54285</v>
      </c>
    </row>
    <row r="4752" spans="1:4" ht="13.5">
      <c r="A4752" s="676" t="s">
        <v>30565</v>
      </c>
      <c r="B4752" s="676" t="s">
        <v>30566</v>
      </c>
      <c r="C4752" s="676" t="s">
        <v>58</v>
      </c>
      <c r="D4752" s="116" t="s">
        <v>53752</v>
      </c>
    </row>
    <row r="4753" spans="1:4" ht="13.5">
      <c r="A4753" s="676" t="s">
        <v>30567</v>
      </c>
      <c r="B4753" s="676" t="s">
        <v>30568</v>
      </c>
      <c r="C4753" s="676" t="s">
        <v>58</v>
      </c>
      <c r="D4753" s="116" t="s">
        <v>69962</v>
      </c>
    </row>
    <row r="4754" spans="1:4" ht="13.5">
      <c r="A4754" s="676" t="s">
        <v>30569</v>
      </c>
      <c r="B4754" s="676" t="s">
        <v>30570</v>
      </c>
      <c r="C4754" s="676" t="s">
        <v>58</v>
      </c>
      <c r="D4754" s="116" t="s">
        <v>64023</v>
      </c>
    </row>
    <row r="4755" spans="1:4" ht="13.5">
      <c r="A4755" s="676" t="s">
        <v>30571</v>
      </c>
      <c r="B4755" s="676" t="s">
        <v>30572</v>
      </c>
      <c r="C4755" s="676" t="s">
        <v>58</v>
      </c>
      <c r="D4755" s="116" t="s">
        <v>24814</v>
      </c>
    </row>
    <row r="4756" spans="1:4" ht="13.5">
      <c r="A4756" s="676" t="s">
        <v>30573</v>
      </c>
      <c r="B4756" s="676" t="s">
        <v>30574</v>
      </c>
      <c r="C4756" s="676" t="s">
        <v>58</v>
      </c>
      <c r="D4756" s="116" t="s">
        <v>69963</v>
      </c>
    </row>
    <row r="4757" spans="1:4" ht="13.5">
      <c r="A4757" s="676" t="s">
        <v>30575</v>
      </c>
      <c r="B4757" s="676" t="s">
        <v>30576</v>
      </c>
      <c r="C4757" s="676" t="s">
        <v>58</v>
      </c>
      <c r="D4757" s="116" t="s">
        <v>69964</v>
      </c>
    </row>
    <row r="4758" spans="1:4" ht="13.5">
      <c r="A4758" s="676" t="s">
        <v>30577</v>
      </c>
      <c r="B4758" s="676" t="s">
        <v>30578</v>
      </c>
      <c r="C4758" s="676" t="s">
        <v>6</v>
      </c>
      <c r="D4758" s="116" t="s">
        <v>27201</v>
      </c>
    </row>
    <row r="4759" spans="1:4" ht="13.5">
      <c r="A4759" s="676" t="s">
        <v>30579</v>
      </c>
      <c r="B4759" s="676" t="s">
        <v>30580</v>
      </c>
      <c r="C4759" s="676" t="s">
        <v>6</v>
      </c>
      <c r="D4759" s="116" t="s">
        <v>69965</v>
      </c>
    </row>
    <row r="4760" spans="1:4" ht="13.5">
      <c r="A4760" s="676" t="s">
        <v>30581</v>
      </c>
      <c r="B4760" s="676" t="s">
        <v>30582</v>
      </c>
      <c r="C4760" s="676" t="s">
        <v>6</v>
      </c>
      <c r="D4760" s="116" t="s">
        <v>54883</v>
      </c>
    </row>
    <row r="4761" spans="1:4" ht="13.5">
      <c r="A4761" s="676" t="s">
        <v>30583</v>
      </c>
      <c r="B4761" s="676" t="s">
        <v>30584</v>
      </c>
      <c r="C4761" s="676" t="s">
        <v>6</v>
      </c>
      <c r="D4761" s="116" t="s">
        <v>32934</v>
      </c>
    </row>
    <row r="4762" spans="1:4" ht="13.5">
      <c r="A4762" s="676" t="s">
        <v>30585</v>
      </c>
      <c r="B4762" s="676" t="s">
        <v>30586</v>
      </c>
      <c r="C4762" s="676" t="s">
        <v>6</v>
      </c>
      <c r="D4762" s="116" t="s">
        <v>28460</v>
      </c>
    </row>
    <row r="4763" spans="1:4" ht="13.5">
      <c r="A4763" s="676" t="s">
        <v>30587</v>
      </c>
      <c r="B4763" s="676" t="s">
        <v>30588</v>
      </c>
      <c r="C4763" s="676" t="s">
        <v>58</v>
      </c>
      <c r="D4763" s="116" t="s">
        <v>63147</v>
      </c>
    </row>
    <row r="4764" spans="1:4" ht="13.5">
      <c r="A4764" s="676" t="s">
        <v>30589</v>
      </c>
      <c r="B4764" s="676" t="s">
        <v>30590</v>
      </c>
      <c r="C4764" s="676" t="s">
        <v>6</v>
      </c>
      <c r="D4764" s="116" t="s">
        <v>69966</v>
      </c>
    </row>
    <row r="4765" spans="1:4" ht="13.5">
      <c r="A4765" s="676" t="s">
        <v>30591</v>
      </c>
      <c r="B4765" s="676" t="s">
        <v>30592</v>
      </c>
      <c r="C4765" s="676" t="s">
        <v>6</v>
      </c>
      <c r="D4765" s="116" t="s">
        <v>69967</v>
      </c>
    </row>
    <row r="4766" spans="1:4" ht="13.5">
      <c r="A4766" s="676" t="s">
        <v>30593</v>
      </c>
      <c r="B4766" s="676" t="s">
        <v>30594</v>
      </c>
      <c r="C4766" s="676" t="s">
        <v>6</v>
      </c>
      <c r="D4766" s="116" t="s">
        <v>69968</v>
      </c>
    </row>
    <row r="4767" spans="1:4" ht="13.5">
      <c r="A4767" s="676" t="s">
        <v>30595</v>
      </c>
      <c r="B4767" s="676" t="s">
        <v>30596</v>
      </c>
      <c r="C4767" s="676" t="s">
        <v>6</v>
      </c>
      <c r="D4767" s="116" t="s">
        <v>69969</v>
      </c>
    </row>
    <row r="4768" spans="1:4" ht="13.5">
      <c r="A4768" s="676" t="s">
        <v>30597</v>
      </c>
      <c r="B4768" s="676" t="s">
        <v>30598</v>
      </c>
      <c r="C4768" s="676" t="s">
        <v>6</v>
      </c>
      <c r="D4768" s="116" t="s">
        <v>59327</v>
      </c>
    </row>
    <row r="4769" spans="1:4" ht="13.5">
      <c r="A4769" s="676" t="s">
        <v>30600</v>
      </c>
      <c r="B4769" s="676" t="s">
        <v>69970</v>
      </c>
      <c r="C4769" s="676" t="s">
        <v>16</v>
      </c>
      <c r="D4769" s="116" t="s">
        <v>54317</v>
      </c>
    </row>
    <row r="4770" spans="1:4" ht="13.5">
      <c r="A4770" s="676" t="s">
        <v>30601</v>
      </c>
      <c r="B4770" s="676" t="s">
        <v>69971</v>
      </c>
      <c r="C4770" s="676" t="s">
        <v>16</v>
      </c>
      <c r="D4770" s="116" t="s">
        <v>69972</v>
      </c>
    </row>
    <row r="4771" spans="1:4" ht="13.5">
      <c r="A4771" s="676" t="s">
        <v>30602</v>
      </c>
      <c r="B4771" s="676" t="s">
        <v>69973</v>
      </c>
      <c r="C4771" s="676" t="s">
        <v>16</v>
      </c>
      <c r="D4771" s="116" t="s">
        <v>33648</v>
      </c>
    </row>
    <row r="4772" spans="1:4" ht="13.5">
      <c r="A4772" s="676" t="s">
        <v>30603</v>
      </c>
      <c r="B4772" s="676" t="s">
        <v>69974</v>
      </c>
      <c r="C4772" s="676" t="s">
        <v>58</v>
      </c>
      <c r="D4772" s="116" t="s">
        <v>69975</v>
      </c>
    </row>
    <row r="4773" spans="1:4" ht="13.5">
      <c r="A4773" s="676" t="s">
        <v>30604</v>
      </c>
      <c r="B4773" s="676" t="s">
        <v>69976</v>
      </c>
      <c r="C4773" s="676" t="s">
        <v>58</v>
      </c>
      <c r="D4773" s="116" t="s">
        <v>63179</v>
      </c>
    </row>
    <row r="4774" spans="1:4" ht="13.5">
      <c r="A4774" s="676" t="s">
        <v>69977</v>
      </c>
      <c r="B4774" s="676" t="s">
        <v>69978</v>
      </c>
      <c r="C4774" s="676" t="s">
        <v>6</v>
      </c>
      <c r="D4774" s="116" t="s">
        <v>69979</v>
      </c>
    </row>
    <row r="4775" spans="1:4" ht="13.5">
      <c r="A4775" s="676" t="s">
        <v>69980</v>
      </c>
      <c r="B4775" s="676" t="s">
        <v>69981</v>
      </c>
      <c r="C4775" s="676" t="s">
        <v>6</v>
      </c>
      <c r="D4775" s="116" t="s">
        <v>69982</v>
      </c>
    </row>
    <row r="4776" spans="1:4" ht="13.5">
      <c r="A4776" s="676" t="s">
        <v>69983</v>
      </c>
      <c r="B4776" s="676" t="s">
        <v>69984</v>
      </c>
      <c r="C4776" s="676" t="s">
        <v>6</v>
      </c>
      <c r="D4776" s="116" t="s">
        <v>69985</v>
      </c>
    </row>
    <row r="4777" spans="1:4" ht="13.5">
      <c r="A4777" s="676" t="s">
        <v>69986</v>
      </c>
      <c r="B4777" s="676" t="s">
        <v>69987</v>
      </c>
      <c r="C4777" s="676" t="s">
        <v>6</v>
      </c>
      <c r="D4777" s="116" t="s">
        <v>69988</v>
      </c>
    </row>
    <row r="4778" spans="1:4" ht="13.5">
      <c r="A4778" s="676" t="s">
        <v>69989</v>
      </c>
      <c r="B4778" s="676" t="s">
        <v>69990</v>
      </c>
      <c r="C4778" s="676" t="s">
        <v>6</v>
      </c>
      <c r="D4778" s="116" t="s">
        <v>69991</v>
      </c>
    </row>
    <row r="4779" spans="1:4" ht="13.5">
      <c r="A4779" s="676" t="s">
        <v>69992</v>
      </c>
      <c r="B4779" s="676" t="s">
        <v>69993</v>
      </c>
      <c r="C4779" s="676" t="s">
        <v>6</v>
      </c>
      <c r="D4779" s="116" t="s">
        <v>69994</v>
      </c>
    </row>
    <row r="4780" spans="1:4" ht="13.5">
      <c r="A4780" s="676" t="s">
        <v>69995</v>
      </c>
      <c r="B4780" s="676" t="s">
        <v>69996</v>
      </c>
      <c r="C4780" s="676" t="s">
        <v>6</v>
      </c>
      <c r="D4780" s="116" t="s">
        <v>69997</v>
      </c>
    </row>
    <row r="4781" spans="1:4" ht="13.5">
      <c r="A4781" s="676" t="s">
        <v>69998</v>
      </c>
      <c r="B4781" s="676" t="s">
        <v>69999</v>
      </c>
      <c r="C4781" s="676" t="s">
        <v>6</v>
      </c>
      <c r="D4781" s="116" t="s">
        <v>70000</v>
      </c>
    </row>
    <row r="4782" spans="1:4" ht="13.5">
      <c r="A4782" s="676" t="s">
        <v>70001</v>
      </c>
      <c r="B4782" s="676" t="s">
        <v>70002</v>
      </c>
      <c r="C4782" s="676" t="s">
        <v>6</v>
      </c>
      <c r="D4782" s="116" t="s">
        <v>70003</v>
      </c>
    </row>
    <row r="4783" spans="1:4" ht="13.5">
      <c r="A4783" s="676" t="s">
        <v>70004</v>
      </c>
      <c r="B4783" s="676" t="s">
        <v>70005</v>
      </c>
      <c r="C4783" s="676" t="s">
        <v>6</v>
      </c>
      <c r="D4783" s="116" t="s">
        <v>70006</v>
      </c>
    </row>
    <row r="4784" spans="1:4" ht="13.5">
      <c r="A4784" s="676" t="s">
        <v>70007</v>
      </c>
      <c r="B4784" s="676" t="s">
        <v>70008</v>
      </c>
      <c r="C4784" s="676" t="s">
        <v>6</v>
      </c>
      <c r="D4784" s="116" t="s">
        <v>70009</v>
      </c>
    </row>
    <row r="4785" spans="1:4" ht="13.5">
      <c r="A4785" s="676" t="s">
        <v>70010</v>
      </c>
      <c r="B4785" s="676" t="s">
        <v>70011</v>
      </c>
      <c r="C4785" s="676" t="s">
        <v>6</v>
      </c>
      <c r="D4785" s="116" t="s">
        <v>70012</v>
      </c>
    </row>
    <row r="4786" spans="1:4" ht="13.5">
      <c r="A4786" s="676" t="s">
        <v>70013</v>
      </c>
      <c r="B4786" s="676" t="s">
        <v>70014</v>
      </c>
      <c r="C4786" s="676" t="s">
        <v>6</v>
      </c>
      <c r="D4786" s="116" t="s">
        <v>70015</v>
      </c>
    </row>
    <row r="4787" spans="1:4" ht="13.5">
      <c r="A4787" s="676" t="s">
        <v>70016</v>
      </c>
      <c r="B4787" s="676" t="s">
        <v>70017</v>
      </c>
      <c r="C4787" s="676" t="s">
        <v>6</v>
      </c>
      <c r="D4787" s="116" t="s">
        <v>70018</v>
      </c>
    </row>
    <row r="4788" spans="1:4" ht="13.5">
      <c r="A4788" s="676" t="s">
        <v>70019</v>
      </c>
      <c r="B4788" s="676" t="s">
        <v>70020</v>
      </c>
      <c r="C4788" s="676" t="s">
        <v>6</v>
      </c>
      <c r="D4788" s="116" t="s">
        <v>70021</v>
      </c>
    </row>
    <row r="4789" spans="1:4" ht="13.5">
      <c r="A4789" s="676" t="s">
        <v>70022</v>
      </c>
      <c r="B4789" s="676" t="s">
        <v>70023</v>
      </c>
      <c r="C4789" s="676" t="s">
        <v>6</v>
      </c>
      <c r="D4789" s="116" t="s">
        <v>70024</v>
      </c>
    </row>
    <row r="4790" spans="1:4" ht="13.5">
      <c r="A4790" s="676" t="s">
        <v>70025</v>
      </c>
      <c r="B4790" s="676" t="s">
        <v>70026</v>
      </c>
      <c r="C4790" s="676" t="s">
        <v>6</v>
      </c>
      <c r="D4790" s="116" t="s">
        <v>70027</v>
      </c>
    </row>
    <row r="4791" spans="1:4" ht="13.5">
      <c r="A4791" s="676" t="s">
        <v>70028</v>
      </c>
      <c r="B4791" s="676" t="s">
        <v>70029</v>
      </c>
      <c r="C4791" s="676" t="s">
        <v>6</v>
      </c>
      <c r="D4791" s="116" t="s">
        <v>58892</v>
      </c>
    </row>
    <row r="4792" spans="1:4" ht="13.5">
      <c r="A4792" s="676" t="s">
        <v>70030</v>
      </c>
      <c r="B4792" s="676" t="s">
        <v>70031</v>
      </c>
      <c r="C4792" s="676" t="s">
        <v>6</v>
      </c>
      <c r="D4792" s="116" t="s">
        <v>70032</v>
      </c>
    </row>
    <row r="4793" spans="1:4" ht="13.5">
      <c r="A4793" s="676" t="s">
        <v>30605</v>
      </c>
      <c r="B4793" s="676" t="s">
        <v>30606</v>
      </c>
      <c r="C4793" s="676" t="s">
        <v>6</v>
      </c>
      <c r="D4793" s="116" t="s">
        <v>70033</v>
      </c>
    </row>
    <row r="4794" spans="1:4" ht="13.5">
      <c r="A4794" s="676" t="s">
        <v>30607</v>
      </c>
      <c r="B4794" s="676" t="s">
        <v>30608</v>
      </c>
      <c r="C4794" s="676" t="s">
        <v>6</v>
      </c>
      <c r="D4794" s="116" t="s">
        <v>70034</v>
      </c>
    </row>
    <row r="4795" spans="1:4" ht="13.5">
      <c r="A4795" s="676" t="s">
        <v>30609</v>
      </c>
      <c r="B4795" s="676" t="s">
        <v>30610</v>
      </c>
      <c r="C4795" s="676" t="s">
        <v>6</v>
      </c>
      <c r="D4795" s="116" t="s">
        <v>70035</v>
      </c>
    </row>
    <row r="4796" spans="1:4" ht="13.5">
      <c r="A4796" s="676" t="s">
        <v>30611</v>
      </c>
      <c r="B4796" s="676" t="s">
        <v>30612</v>
      </c>
      <c r="C4796" s="676" t="s">
        <v>6</v>
      </c>
      <c r="D4796" s="116" t="s">
        <v>70036</v>
      </c>
    </row>
    <row r="4797" spans="1:4" ht="13.5">
      <c r="A4797" s="676" t="s">
        <v>30613</v>
      </c>
      <c r="B4797" s="676" t="s">
        <v>30614</v>
      </c>
      <c r="C4797" s="676" t="s">
        <v>6</v>
      </c>
      <c r="D4797" s="116" t="s">
        <v>70037</v>
      </c>
    </row>
    <row r="4798" spans="1:4" ht="13.5">
      <c r="A4798" s="676" t="s">
        <v>30615</v>
      </c>
      <c r="B4798" s="676" t="s">
        <v>30616</v>
      </c>
      <c r="C4798" s="676" t="s">
        <v>6</v>
      </c>
      <c r="D4798" s="116" t="s">
        <v>70038</v>
      </c>
    </row>
    <row r="4799" spans="1:4" ht="13.5">
      <c r="A4799" s="676" t="s">
        <v>30617</v>
      </c>
      <c r="B4799" s="676" t="s">
        <v>30618</v>
      </c>
      <c r="C4799" s="676" t="s">
        <v>6</v>
      </c>
      <c r="D4799" s="116" t="s">
        <v>70039</v>
      </c>
    </row>
    <row r="4800" spans="1:4" ht="13.5">
      <c r="A4800" s="676" t="s">
        <v>30619</v>
      </c>
      <c r="B4800" s="676" t="s">
        <v>30620</v>
      </c>
      <c r="C4800" s="676" t="s">
        <v>6</v>
      </c>
      <c r="D4800" s="116" t="s">
        <v>70040</v>
      </c>
    </row>
    <row r="4801" spans="1:4" ht="13.5">
      <c r="A4801" s="676" t="s">
        <v>30624</v>
      </c>
      <c r="B4801" s="676" t="s">
        <v>30625</v>
      </c>
      <c r="C4801" s="676" t="s">
        <v>31</v>
      </c>
      <c r="D4801" s="116" t="s">
        <v>70041</v>
      </c>
    </row>
    <row r="4802" spans="1:4" ht="13.5">
      <c r="A4802" s="676" t="s">
        <v>30626</v>
      </c>
      <c r="B4802" s="676" t="s">
        <v>30627</v>
      </c>
      <c r="C4802" s="676" t="s">
        <v>31</v>
      </c>
      <c r="D4802" s="116" t="s">
        <v>64910</v>
      </c>
    </row>
    <row r="4803" spans="1:4" ht="13.5">
      <c r="A4803" s="676" t="s">
        <v>30628</v>
      </c>
      <c r="B4803" s="676" t="s">
        <v>30629</v>
      </c>
      <c r="C4803" s="676" t="s">
        <v>31</v>
      </c>
      <c r="D4803" s="116" t="s">
        <v>70042</v>
      </c>
    </row>
    <row r="4804" spans="1:4" ht="13.5">
      <c r="A4804" s="676" t="s">
        <v>30630</v>
      </c>
      <c r="B4804" s="676" t="s">
        <v>30631</v>
      </c>
      <c r="C4804" s="676" t="s">
        <v>31</v>
      </c>
      <c r="D4804" s="116" t="s">
        <v>65441</v>
      </c>
    </row>
    <row r="4805" spans="1:4" ht="13.5">
      <c r="A4805" s="676" t="s">
        <v>30632</v>
      </c>
      <c r="B4805" s="676" t="s">
        <v>30633</v>
      </c>
      <c r="C4805" s="676" t="s">
        <v>31</v>
      </c>
      <c r="D4805" s="116" t="s">
        <v>70043</v>
      </c>
    </row>
    <row r="4806" spans="1:4" ht="13.5">
      <c r="A4806" s="676" t="s">
        <v>30634</v>
      </c>
      <c r="B4806" s="676" t="s">
        <v>30635</v>
      </c>
      <c r="C4806" s="676" t="s">
        <v>31</v>
      </c>
      <c r="D4806" s="116" t="s">
        <v>69735</v>
      </c>
    </row>
    <row r="4807" spans="1:4" ht="13.5">
      <c r="A4807" s="676" t="s">
        <v>30636</v>
      </c>
      <c r="B4807" s="676" t="s">
        <v>30637</v>
      </c>
      <c r="C4807" s="676" t="s">
        <v>31</v>
      </c>
      <c r="D4807" s="116" t="s">
        <v>70044</v>
      </c>
    </row>
    <row r="4808" spans="1:4" ht="13.5">
      <c r="A4808" s="676" t="s">
        <v>30638</v>
      </c>
      <c r="B4808" s="676" t="s">
        <v>30639</v>
      </c>
      <c r="C4808" s="676" t="s">
        <v>31</v>
      </c>
      <c r="D4808" s="116" t="s">
        <v>70045</v>
      </c>
    </row>
    <row r="4809" spans="1:4" ht="13.5">
      <c r="A4809" s="676" t="s">
        <v>30640</v>
      </c>
      <c r="B4809" s="676" t="s">
        <v>30641</v>
      </c>
      <c r="C4809" s="676" t="s">
        <v>16</v>
      </c>
      <c r="D4809" s="116" t="s">
        <v>70046</v>
      </c>
    </row>
    <row r="4810" spans="1:4" ht="13.5">
      <c r="A4810" s="676" t="s">
        <v>70047</v>
      </c>
      <c r="B4810" s="676" t="s">
        <v>70048</v>
      </c>
      <c r="C4810" s="676" t="s">
        <v>31</v>
      </c>
      <c r="D4810" s="116" t="s">
        <v>58803</v>
      </c>
    </row>
    <row r="4811" spans="1:4" ht="13.5">
      <c r="A4811" s="676" t="s">
        <v>70049</v>
      </c>
      <c r="B4811" s="676" t="s">
        <v>70050</v>
      </c>
      <c r="C4811" s="676" t="s">
        <v>31</v>
      </c>
      <c r="D4811" s="116" t="s">
        <v>25032</v>
      </c>
    </row>
    <row r="4812" spans="1:4" ht="13.5">
      <c r="A4812" s="676" t="s">
        <v>70051</v>
      </c>
      <c r="B4812" s="676" t="s">
        <v>70052</v>
      </c>
      <c r="C4812" s="676" t="s">
        <v>31</v>
      </c>
      <c r="D4812" s="116" t="s">
        <v>33539</v>
      </c>
    </row>
    <row r="4813" spans="1:4" ht="13.5">
      <c r="A4813" s="676" t="s">
        <v>70053</v>
      </c>
      <c r="B4813" s="676" t="s">
        <v>70054</v>
      </c>
      <c r="C4813" s="676" t="s">
        <v>31</v>
      </c>
      <c r="D4813" s="116" t="s">
        <v>33050</v>
      </c>
    </row>
    <row r="4814" spans="1:4" ht="13.5">
      <c r="A4814" s="676" t="s">
        <v>70055</v>
      </c>
      <c r="B4814" s="676" t="s">
        <v>70056</v>
      </c>
      <c r="C4814" s="676" t="s">
        <v>31</v>
      </c>
      <c r="D4814" s="116" t="s">
        <v>33518</v>
      </c>
    </row>
    <row r="4815" spans="1:4" ht="13.5">
      <c r="A4815" s="676" t="s">
        <v>70057</v>
      </c>
      <c r="B4815" s="676" t="s">
        <v>70058</v>
      </c>
      <c r="C4815" s="676" t="s">
        <v>31</v>
      </c>
      <c r="D4815" s="116" t="s">
        <v>33253</v>
      </c>
    </row>
    <row r="4816" spans="1:4" ht="13.5">
      <c r="A4816" s="676" t="s">
        <v>70059</v>
      </c>
      <c r="B4816" s="676" t="s">
        <v>70060</v>
      </c>
      <c r="C4816" s="676" t="s">
        <v>31</v>
      </c>
      <c r="D4816" s="116" t="s">
        <v>33047</v>
      </c>
    </row>
    <row r="4817" spans="1:4" ht="13.5">
      <c r="A4817" s="676" t="s">
        <v>70061</v>
      </c>
      <c r="B4817" s="676" t="s">
        <v>70062</v>
      </c>
      <c r="C4817" s="676" t="s">
        <v>31</v>
      </c>
      <c r="D4817" s="116" t="s">
        <v>53887</v>
      </c>
    </row>
    <row r="4818" spans="1:4" ht="13.5">
      <c r="A4818" s="676" t="s">
        <v>70063</v>
      </c>
      <c r="B4818" s="676" t="s">
        <v>70064</v>
      </c>
      <c r="C4818" s="676" t="s">
        <v>31</v>
      </c>
      <c r="D4818" s="116" t="s">
        <v>55037</v>
      </c>
    </row>
    <row r="4819" spans="1:4" ht="13.5">
      <c r="A4819" s="676" t="s">
        <v>70065</v>
      </c>
      <c r="B4819" s="676" t="s">
        <v>70066</v>
      </c>
      <c r="C4819" s="676" t="s">
        <v>31</v>
      </c>
      <c r="D4819" s="116" t="s">
        <v>24966</v>
      </c>
    </row>
    <row r="4820" spans="1:4" ht="13.5">
      <c r="A4820" s="676" t="s">
        <v>70067</v>
      </c>
      <c r="B4820" s="676" t="s">
        <v>70068</v>
      </c>
      <c r="C4820" s="676" t="s">
        <v>31</v>
      </c>
      <c r="D4820" s="116" t="s">
        <v>25502</v>
      </c>
    </row>
    <row r="4821" spans="1:4" ht="13.5">
      <c r="A4821" s="676" t="s">
        <v>70069</v>
      </c>
      <c r="B4821" s="676" t="s">
        <v>70070</v>
      </c>
      <c r="C4821" s="676" t="s">
        <v>31</v>
      </c>
      <c r="D4821" s="116" t="s">
        <v>64880</v>
      </c>
    </row>
    <row r="4822" spans="1:4" ht="13.5">
      <c r="A4822" s="676" t="s">
        <v>70071</v>
      </c>
      <c r="B4822" s="676" t="s">
        <v>70072</v>
      </c>
      <c r="C4822" s="676" t="s">
        <v>31</v>
      </c>
      <c r="D4822" s="116" t="s">
        <v>33309</v>
      </c>
    </row>
    <row r="4823" spans="1:4" ht="13.5">
      <c r="A4823" s="676" t="s">
        <v>70073</v>
      </c>
      <c r="B4823" s="676" t="s">
        <v>70074</v>
      </c>
      <c r="C4823" s="676" t="s">
        <v>31</v>
      </c>
      <c r="D4823" s="116" t="s">
        <v>33741</v>
      </c>
    </row>
    <row r="4824" spans="1:4" ht="13.5">
      <c r="A4824" s="676" t="s">
        <v>70075</v>
      </c>
      <c r="B4824" s="676" t="s">
        <v>70076</v>
      </c>
      <c r="C4824" s="676" t="s">
        <v>31</v>
      </c>
      <c r="D4824" s="116" t="s">
        <v>33677</v>
      </c>
    </row>
    <row r="4825" spans="1:4" ht="13.5">
      <c r="A4825" s="676" t="s">
        <v>70077</v>
      </c>
      <c r="B4825" s="676" t="s">
        <v>70078</v>
      </c>
      <c r="C4825" s="676" t="s">
        <v>31</v>
      </c>
      <c r="D4825" s="116" t="s">
        <v>33134</v>
      </c>
    </row>
    <row r="4826" spans="1:4" ht="13.5">
      <c r="A4826" s="676" t="s">
        <v>70079</v>
      </c>
      <c r="B4826" s="676" t="s">
        <v>70080</v>
      </c>
      <c r="C4826" s="676" t="s">
        <v>31</v>
      </c>
      <c r="D4826" s="116" t="s">
        <v>67794</v>
      </c>
    </row>
    <row r="4827" spans="1:4" ht="13.5">
      <c r="A4827" s="676" t="s">
        <v>70081</v>
      </c>
      <c r="B4827" s="676" t="s">
        <v>70082</v>
      </c>
      <c r="C4827" s="676" t="s">
        <v>31</v>
      </c>
      <c r="D4827" s="116" t="s">
        <v>63993</v>
      </c>
    </row>
    <row r="4828" spans="1:4" ht="13.5">
      <c r="A4828" s="676" t="s">
        <v>70083</v>
      </c>
      <c r="B4828" s="676" t="s">
        <v>70084</v>
      </c>
      <c r="C4828" s="676" t="s">
        <v>31</v>
      </c>
      <c r="D4828" s="116" t="s">
        <v>32919</v>
      </c>
    </row>
    <row r="4829" spans="1:4" ht="13.5">
      <c r="A4829" s="676" t="s">
        <v>70085</v>
      </c>
      <c r="B4829" s="676" t="s">
        <v>70086</v>
      </c>
      <c r="C4829" s="676" t="s">
        <v>31</v>
      </c>
      <c r="D4829" s="116" t="s">
        <v>54196</v>
      </c>
    </row>
    <row r="4830" spans="1:4" ht="13.5">
      <c r="A4830" s="676" t="s">
        <v>70087</v>
      </c>
      <c r="B4830" s="676" t="s">
        <v>70088</v>
      </c>
      <c r="C4830" s="676" t="s">
        <v>31</v>
      </c>
      <c r="D4830" s="116" t="s">
        <v>30653</v>
      </c>
    </row>
    <row r="4831" spans="1:4" ht="13.5">
      <c r="A4831" s="676" t="s">
        <v>70089</v>
      </c>
      <c r="B4831" s="676" t="s">
        <v>70090</v>
      </c>
      <c r="C4831" s="676" t="s">
        <v>31</v>
      </c>
      <c r="D4831" s="116" t="s">
        <v>70091</v>
      </c>
    </row>
    <row r="4832" spans="1:4" ht="13.5">
      <c r="A4832" s="676" t="s">
        <v>70092</v>
      </c>
      <c r="B4832" s="676" t="s">
        <v>70093</v>
      </c>
      <c r="C4832" s="676" t="s">
        <v>31</v>
      </c>
      <c r="D4832" s="116" t="s">
        <v>32945</v>
      </c>
    </row>
    <row r="4833" spans="1:4" ht="13.5">
      <c r="A4833" s="676" t="s">
        <v>70094</v>
      </c>
      <c r="B4833" s="676" t="s">
        <v>70095</v>
      </c>
      <c r="C4833" s="676" t="s">
        <v>31</v>
      </c>
      <c r="D4833" s="116" t="s">
        <v>68863</v>
      </c>
    </row>
    <row r="4834" spans="1:4" ht="13.5">
      <c r="A4834" s="676" t="s">
        <v>70096</v>
      </c>
      <c r="B4834" s="676" t="s">
        <v>70097</v>
      </c>
      <c r="C4834" s="676" t="s">
        <v>31</v>
      </c>
      <c r="D4834" s="116" t="s">
        <v>54688</v>
      </c>
    </row>
    <row r="4835" spans="1:4" ht="13.5">
      <c r="A4835" s="676" t="s">
        <v>70098</v>
      </c>
      <c r="B4835" s="676" t="s">
        <v>70099</v>
      </c>
      <c r="C4835" s="676" t="s">
        <v>31</v>
      </c>
      <c r="D4835" s="116" t="s">
        <v>70100</v>
      </c>
    </row>
    <row r="4836" spans="1:4" ht="13.5">
      <c r="A4836" s="676" t="s">
        <v>70101</v>
      </c>
      <c r="B4836" s="676" t="s">
        <v>70102</v>
      </c>
      <c r="C4836" s="676" t="s">
        <v>31</v>
      </c>
      <c r="D4836" s="116" t="s">
        <v>70103</v>
      </c>
    </row>
    <row r="4837" spans="1:4" ht="13.5">
      <c r="A4837" s="676" t="s">
        <v>70104</v>
      </c>
      <c r="B4837" s="676" t="s">
        <v>70105</v>
      </c>
      <c r="C4837" s="676" t="s">
        <v>31</v>
      </c>
      <c r="D4837" s="116" t="s">
        <v>70106</v>
      </c>
    </row>
    <row r="4838" spans="1:4" ht="13.5">
      <c r="A4838" s="676" t="s">
        <v>70107</v>
      </c>
      <c r="B4838" s="676" t="s">
        <v>70108</v>
      </c>
      <c r="C4838" s="676" t="s">
        <v>31</v>
      </c>
      <c r="D4838" s="116" t="s">
        <v>58111</v>
      </c>
    </row>
    <row r="4839" spans="1:4" ht="13.5">
      <c r="A4839" s="676" t="s">
        <v>70109</v>
      </c>
      <c r="B4839" s="676" t="s">
        <v>70110</v>
      </c>
      <c r="C4839" s="676" t="s">
        <v>31</v>
      </c>
      <c r="D4839" s="116" t="s">
        <v>67548</v>
      </c>
    </row>
    <row r="4840" spans="1:4" ht="13.5">
      <c r="A4840" s="676" t="s">
        <v>70111</v>
      </c>
      <c r="B4840" s="676" t="s">
        <v>70112</v>
      </c>
      <c r="C4840" s="676" t="s">
        <v>31</v>
      </c>
      <c r="D4840" s="116" t="s">
        <v>68796</v>
      </c>
    </row>
    <row r="4841" spans="1:4" ht="13.5">
      <c r="A4841" s="676" t="s">
        <v>70113</v>
      </c>
      <c r="B4841" s="676" t="s">
        <v>70114</v>
      </c>
      <c r="C4841" s="676" t="s">
        <v>31</v>
      </c>
      <c r="D4841" s="116" t="s">
        <v>33201</v>
      </c>
    </row>
    <row r="4842" spans="1:4" ht="13.5">
      <c r="A4842" s="676" t="s">
        <v>70115</v>
      </c>
      <c r="B4842" s="676" t="s">
        <v>70116</v>
      </c>
      <c r="C4842" s="676" t="s">
        <v>31</v>
      </c>
      <c r="D4842" s="116" t="s">
        <v>60209</v>
      </c>
    </row>
    <row r="4843" spans="1:4" ht="13.5">
      <c r="A4843" s="676" t="s">
        <v>70117</v>
      </c>
      <c r="B4843" s="676" t="s">
        <v>70118</v>
      </c>
      <c r="C4843" s="676" t="s">
        <v>31</v>
      </c>
      <c r="D4843" s="116" t="s">
        <v>24000</v>
      </c>
    </row>
    <row r="4844" spans="1:4" ht="13.5">
      <c r="A4844" s="676" t="s">
        <v>70119</v>
      </c>
      <c r="B4844" s="676" t="s">
        <v>70120</v>
      </c>
      <c r="C4844" s="676" t="s">
        <v>31</v>
      </c>
      <c r="D4844" s="116" t="s">
        <v>54716</v>
      </c>
    </row>
    <row r="4845" spans="1:4" ht="13.5">
      <c r="A4845" s="676" t="s">
        <v>70121</v>
      </c>
      <c r="B4845" s="676" t="s">
        <v>70122</v>
      </c>
      <c r="C4845" s="676" t="s">
        <v>31</v>
      </c>
      <c r="D4845" s="116" t="s">
        <v>54993</v>
      </c>
    </row>
    <row r="4846" spans="1:4" ht="13.5">
      <c r="A4846" s="676" t="s">
        <v>70123</v>
      </c>
      <c r="B4846" s="676" t="s">
        <v>70124</v>
      </c>
      <c r="C4846" s="676" t="s">
        <v>31</v>
      </c>
      <c r="D4846" s="116" t="s">
        <v>68526</v>
      </c>
    </row>
    <row r="4847" spans="1:4" ht="13.5">
      <c r="A4847" s="676" t="s">
        <v>70125</v>
      </c>
      <c r="B4847" s="676" t="s">
        <v>70126</v>
      </c>
      <c r="C4847" s="676" t="s">
        <v>31</v>
      </c>
      <c r="D4847" s="116" t="s">
        <v>33563</v>
      </c>
    </row>
    <row r="4848" spans="1:4" ht="13.5">
      <c r="A4848" s="676" t="s">
        <v>70127</v>
      </c>
      <c r="B4848" s="676" t="s">
        <v>70128</v>
      </c>
      <c r="C4848" s="676" t="s">
        <v>31</v>
      </c>
      <c r="D4848" s="116" t="s">
        <v>61049</v>
      </c>
    </row>
    <row r="4849" spans="1:4" ht="13.5">
      <c r="A4849" s="676" t="s">
        <v>70129</v>
      </c>
      <c r="B4849" s="676" t="s">
        <v>70130</v>
      </c>
      <c r="C4849" s="676" t="s">
        <v>31</v>
      </c>
      <c r="D4849" s="116" t="s">
        <v>64104</v>
      </c>
    </row>
    <row r="4850" spans="1:4" ht="13.5">
      <c r="A4850" s="676" t="s">
        <v>70131</v>
      </c>
      <c r="B4850" s="676" t="s">
        <v>70132</v>
      </c>
      <c r="C4850" s="676" t="s">
        <v>31</v>
      </c>
      <c r="D4850" s="116" t="s">
        <v>33015</v>
      </c>
    </row>
    <row r="4851" spans="1:4" ht="13.5">
      <c r="A4851" s="676" t="s">
        <v>70133</v>
      </c>
      <c r="B4851" s="676" t="s">
        <v>70134</v>
      </c>
      <c r="C4851" s="676" t="s">
        <v>31</v>
      </c>
      <c r="D4851" s="116" t="s">
        <v>24814</v>
      </c>
    </row>
    <row r="4852" spans="1:4" ht="13.5">
      <c r="A4852" s="676" t="s">
        <v>70135</v>
      </c>
      <c r="B4852" s="676" t="s">
        <v>70136</v>
      </c>
      <c r="C4852" s="676" t="s">
        <v>31</v>
      </c>
      <c r="D4852" s="116" t="s">
        <v>26560</v>
      </c>
    </row>
    <row r="4853" spans="1:4" ht="13.5">
      <c r="A4853" s="676" t="s">
        <v>70137</v>
      </c>
      <c r="B4853" s="676" t="s">
        <v>70138</v>
      </c>
      <c r="C4853" s="676" t="s">
        <v>31</v>
      </c>
      <c r="D4853" s="116" t="s">
        <v>28423</v>
      </c>
    </row>
    <row r="4854" spans="1:4" ht="13.5">
      <c r="A4854" s="676" t="s">
        <v>70139</v>
      </c>
      <c r="B4854" s="676" t="s">
        <v>70140</v>
      </c>
      <c r="C4854" s="676" t="s">
        <v>31</v>
      </c>
      <c r="D4854" s="116" t="s">
        <v>58459</v>
      </c>
    </row>
    <row r="4855" spans="1:4" ht="13.5">
      <c r="A4855" s="676" t="s">
        <v>70141</v>
      </c>
      <c r="B4855" s="676" t="s">
        <v>70142</v>
      </c>
      <c r="C4855" s="676" t="s">
        <v>31</v>
      </c>
      <c r="D4855" s="116" t="s">
        <v>57765</v>
      </c>
    </row>
    <row r="4856" spans="1:4" ht="13.5">
      <c r="A4856" s="676" t="s">
        <v>70143</v>
      </c>
      <c r="B4856" s="676" t="s">
        <v>70144</v>
      </c>
      <c r="C4856" s="676" t="s">
        <v>31</v>
      </c>
      <c r="D4856" s="116" t="s">
        <v>60930</v>
      </c>
    </row>
    <row r="4857" spans="1:4" ht="13.5">
      <c r="A4857" s="676" t="s">
        <v>70145</v>
      </c>
      <c r="B4857" s="676" t="s">
        <v>70146</v>
      </c>
      <c r="C4857" s="676" t="s">
        <v>31</v>
      </c>
      <c r="D4857" s="116" t="s">
        <v>67795</v>
      </c>
    </row>
    <row r="4858" spans="1:4" ht="13.5">
      <c r="A4858" s="676" t="s">
        <v>70147</v>
      </c>
      <c r="B4858" s="676" t="s">
        <v>70148</v>
      </c>
      <c r="C4858" s="676" t="s">
        <v>31</v>
      </c>
      <c r="D4858" s="116" t="s">
        <v>31230</v>
      </c>
    </row>
    <row r="4859" spans="1:4" ht="13.5">
      <c r="A4859" s="676" t="s">
        <v>70149</v>
      </c>
      <c r="B4859" s="676" t="s">
        <v>70150</v>
      </c>
      <c r="C4859" s="676" t="s">
        <v>31</v>
      </c>
      <c r="D4859" s="116" t="s">
        <v>63993</v>
      </c>
    </row>
    <row r="4860" spans="1:4" ht="13.5">
      <c r="A4860" s="676" t="s">
        <v>70151</v>
      </c>
      <c r="B4860" s="676" t="s">
        <v>70152</v>
      </c>
      <c r="C4860" s="676" t="s">
        <v>31</v>
      </c>
      <c r="D4860" s="116" t="s">
        <v>33532</v>
      </c>
    </row>
    <row r="4861" spans="1:4" ht="13.5">
      <c r="A4861" s="676" t="s">
        <v>70153</v>
      </c>
      <c r="B4861" s="676" t="s">
        <v>70154</v>
      </c>
      <c r="C4861" s="676" t="s">
        <v>31</v>
      </c>
      <c r="D4861" s="116" t="s">
        <v>33553</v>
      </c>
    </row>
    <row r="4862" spans="1:4" ht="13.5">
      <c r="A4862" s="676" t="s">
        <v>70155</v>
      </c>
      <c r="B4862" s="676" t="s">
        <v>70156</v>
      </c>
      <c r="C4862" s="676" t="s">
        <v>31</v>
      </c>
      <c r="D4862" s="116" t="s">
        <v>33597</v>
      </c>
    </row>
    <row r="4863" spans="1:4" ht="13.5">
      <c r="A4863" s="676" t="s">
        <v>70157</v>
      </c>
      <c r="B4863" s="676" t="s">
        <v>70158</v>
      </c>
      <c r="C4863" s="676" t="s">
        <v>31</v>
      </c>
      <c r="D4863" s="116" t="s">
        <v>68866</v>
      </c>
    </row>
    <row r="4864" spans="1:4" ht="13.5">
      <c r="A4864" s="676" t="s">
        <v>70159</v>
      </c>
      <c r="B4864" s="676" t="s">
        <v>70160</v>
      </c>
      <c r="C4864" s="676" t="s">
        <v>31</v>
      </c>
      <c r="D4864" s="116" t="s">
        <v>53932</v>
      </c>
    </row>
    <row r="4865" spans="1:4" ht="13.5">
      <c r="A4865" s="676" t="s">
        <v>70161</v>
      </c>
      <c r="B4865" s="676" t="s">
        <v>70162</v>
      </c>
      <c r="C4865" s="676" t="s">
        <v>31</v>
      </c>
      <c r="D4865" s="116" t="s">
        <v>67051</v>
      </c>
    </row>
    <row r="4866" spans="1:4" ht="13.5">
      <c r="A4866" s="676" t="s">
        <v>70163</v>
      </c>
      <c r="B4866" s="676" t="s">
        <v>70164</v>
      </c>
      <c r="C4866" s="676" t="s">
        <v>31</v>
      </c>
      <c r="D4866" s="116" t="s">
        <v>64205</v>
      </c>
    </row>
    <row r="4867" spans="1:4" ht="13.5">
      <c r="A4867" s="676" t="s">
        <v>70165</v>
      </c>
      <c r="B4867" s="676" t="s">
        <v>70166</v>
      </c>
      <c r="C4867" s="676" t="s">
        <v>31</v>
      </c>
      <c r="D4867" s="116" t="s">
        <v>23920</v>
      </c>
    </row>
    <row r="4868" spans="1:4" ht="13.5">
      <c r="A4868" s="676" t="s">
        <v>70167</v>
      </c>
      <c r="B4868" s="676" t="s">
        <v>70168</v>
      </c>
      <c r="C4868" s="676" t="s">
        <v>31</v>
      </c>
      <c r="D4868" s="116" t="s">
        <v>33762</v>
      </c>
    </row>
    <row r="4869" spans="1:4" ht="13.5">
      <c r="A4869" s="676" t="s">
        <v>70169</v>
      </c>
      <c r="B4869" s="676" t="s">
        <v>70170</v>
      </c>
      <c r="C4869" s="676" t="s">
        <v>31</v>
      </c>
      <c r="D4869" s="116" t="s">
        <v>53931</v>
      </c>
    </row>
    <row r="4870" spans="1:4" ht="13.5">
      <c r="A4870" s="676" t="s">
        <v>70171</v>
      </c>
      <c r="B4870" s="676" t="s">
        <v>70172</v>
      </c>
      <c r="C4870" s="676" t="s">
        <v>31</v>
      </c>
      <c r="D4870" s="116" t="s">
        <v>61773</v>
      </c>
    </row>
    <row r="4871" spans="1:4" ht="13.5">
      <c r="A4871" s="676" t="s">
        <v>70173</v>
      </c>
      <c r="B4871" s="676" t="s">
        <v>70174</v>
      </c>
      <c r="C4871" s="676" t="s">
        <v>31</v>
      </c>
      <c r="D4871" s="116" t="s">
        <v>54842</v>
      </c>
    </row>
    <row r="4872" spans="1:4" ht="13.5">
      <c r="A4872" s="676" t="s">
        <v>70175</v>
      </c>
      <c r="B4872" s="676" t="s">
        <v>70176</v>
      </c>
      <c r="C4872" s="676" t="s">
        <v>31</v>
      </c>
      <c r="D4872" s="116" t="s">
        <v>61151</v>
      </c>
    </row>
    <row r="4873" spans="1:4" ht="13.5">
      <c r="A4873" s="676" t="s">
        <v>70177</v>
      </c>
      <c r="B4873" s="676" t="s">
        <v>70178</v>
      </c>
      <c r="C4873" s="676" t="s">
        <v>31</v>
      </c>
      <c r="D4873" s="116" t="s">
        <v>65146</v>
      </c>
    </row>
    <row r="4874" spans="1:4" ht="13.5">
      <c r="A4874" s="676" t="s">
        <v>70179</v>
      </c>
      <c r="B4874" s="676" t="s">
        <v>70180</v>
      </c>
      <c r="C4874" s="676" t="s">
        <v>31</v>
      </c>
      <c r="D4874" s="116" t="s">
        <v>33653</v>
      </c>
    </row>
    <row r="4875" spans="1:4" ht="13.5">
      <c r="A4875" s="676" t="s">
        <v>70181</v>
      </c>
      <c r="B4875" s="676" t="s">
        <v>70182</v>
      </c>
      <c r="C4875" s="676" t="s">
        <v>31</v>
      </c>
      <c r="D4875" s="116" t="s">
        <v>26632</v>
      </c>
    </row>
    <row r="4876" spans="1:4" ht="13.5">
      <c r="A4876" s="676" t="s">
        <v>70183</v>
      </c>
      <c r="B4876" s="676" t="s">
        <v>70184</v>
      </c>
      <c r="C4876" s="676" t="s">
        <v>31</v>
      </c>
      <c r="D4876" s="116" t="s">
        <v>33281</v>
      </c>
    </row>
    <row r="4877" spans="1:4" ht="13.5">
      <c r="A4877" s="676" t="s">
        <v>70185</v>
      </c>
      <c r="B4877" s="676" t="s">
        <v>70186</v>
      </c>
      <c r="C4877" s="676" t="s">
        <v>31</v>
      </c>
      <c r="D4877" s="116" t="s">
        <v>33174</v>
      </c>
    </row>
    <row r="4878" spans="1:4" ht="13.5">
      <c r="A4878" s="676" t="s">
        <v>70187</v>
      </c>
      <c r="B4878" s="676" t="s">
        <v>70188</v>
      </c>
      <c r="C4878" s="676" t="s">
        <v>31</v>
      </c>
      <c r="D4878" s="116" t="s">
        <v>54635</v>
      </c>
    </row>
    <row r="4879" spans="1:4" ht="13.5">
      <c r="A4879" s="676" t="s">
        <v>70189</v>
      </c>
      <c r="B4879" s="676" t="s">
        <v>70190</v>
      </c>
      <c r="C4879" s="676" t="s">
        <v>31</v>
      </c>
      <c r="D4879" s="116" t="s">
        <v>54354</v>
      </c>
    </row>
    <row r="4880" spans="1:4" ht="13.5">
      <c r="A4880" s="676" t="s">
        <v>70191</v>
      </c>
      <c r="B4880" s="676" t="s">
        <v>70192</v>
      </c>
      <c r="C4880" s="676" t="s">
        <v>31</v>
      </c>
      <c r="D4880" s="116" t="s">
        <v>33158</v>
      </c>
    </row>
    <row r="4881" spans="1:4" ht="13.5">
      <c r="A4881" s="676" t="s">
        <v>70193</v>
      </c>
      <c r="B4881" s="676" t="s">
        <v>70194</v>
      </c>
      <c r="C4881" s="676" t="s">
        <v>31</v>
      </c>
      <c r="D4881" s="116" t="s">
        <v>61499</v>
      </c>
    </row>
    <row r="4882" spans="1:4" ht="13.5">
      <c r="A4882" s="676" t="s">
        <v>70195</v>
      </c>
      <c r="B4882" s="676" t="s">
        <v>70196</v>
      </c>
      <c r="C4882" s="676" t="s">
        <v>31</v>
      </c>
      <c r="D4882" s="116" t="s">
        <v>54708</v>
      </c>
    </row>
    <row r="4883" spans="1:4" ht="13.5">
      <c r="A4883" s="676" t="s">
        <v>70197</v>
      </c>
      <c r="B4883" s="676" t="s">
        <v>70198</v>
      </c>
      <c r="C4883" s="676" t="s">
        <v>31</v>
      </c>
      <c r="D4883" s="116" t="s">
        <v>23535</v>
      </c>
    </row>
    <row r="4884" spans="1:4" ht="13.5">
      <c r="A4884" s="676" t="s">
        <v>70199</v>
      </c>
      <c r="B4884" s="676" t="s">
        <v>70200</v>
      </c>
      <c r="C4884" s="676" t="s">
        <v>31</v>
      </c>
      <c r="D4884" s="116" t="s">
        <v>70201</v>
      </c>
    </row>
    <row r="4885" spans="1:4" ht="13.5">
      <c r="A4885" s="676" t="s">
        <v>70202</v>
      </c>
      <c r="B4885" s="676" t="s">
        <v>70203</v>
      </c>
      <c r="C4885" s="676" t="s">
        <v>31</v>
      </c>
      <c r="D4885" s="116" t="s">
        <v>57203</v>
      </c>
    </row>
    <row r="4886" spans="1:4" ht="13.5">
      <c r="A4886" s="676" t="s">
        <v>70204</v>
      </c>
      <c r="B4886" s="676" t="s">
        <v>70205</v>
      </c>
      <c r="C4886" s="676" t="s">
        <v>31</v>
      </c>
      <c r="D4886" s="116" t="s">
        <v>27303</v>
      </c>
    </row>
    <row r="4887" spans="1:4" ht="13.5">
      <c r="A4887" s="676" t="s">
        <v>70206</v>
      </c>
      <c r="B4887" s="676" t="s">
        <v>70207</v>
      </c>
      <c r="C4887" s="676" t="s">
        <v>31</v>
      </c>
      <c r="D4887" s="116" t="s">
        <v>70208</v>
      </c>
    </row>
    <row r="4888" spans="1:4" ht="13.5">
      <c r="A4888" s="676" t="s">
        <v>70209</v>
      </c>
      <c r="B4888" s="676" t="s">
        <v>70210</v>
      </c>
      <c r="C4888" s="676" t="s">
        <v>31</v>
      </c>
      <c r="D4888" s="116" t="s">
        <v>32991</v>
      </c>
    </row>
    <row r="4889" spans="1:4" ht="13.5">
      <c r="A4889" s="676" t="s">
        <v>70211</v>
      </c>
      <c r="B4889" s="676" t="s">
        <v>70212</v>
      </c>
      <c r="C4889" s="676" t="s">
        <v>31</v>
      </c>
      <c r="D4889" s="116" t="s">
        <v>27844</v>
      </c>
    </row>
    <row r="4890" spans="1:4" ht="13.5">
      <c r="A4890" s="676" t="s">
        <v>70213</v>
      </c>
      <c r="B4890" s="676" t="s">
        <v>70214</v>
      </c>
      <c r="C4890" s="676" t="s">
        <v>31</v>
      </c>
      <c r="D4890" s="116" t="s">
        <v>55075</v>
      </c>
    </row>
    <row r="4891" spans="1:4" ht="13.5">
      <c r="A4891" s="676" t="s">
        <v>70215</v>
      </c>
      <c r="B4891" s="676" t="s">
        <v>70216</v>
      </c>
      <c r="C4891" s="676" t="s">
        <v>31</v>
      </c>
      <c r="D4891" s="116" t="s">
        <v>33184</v>
      </c>
    </row>
    <row r="4892" spans="1:4" ht="13.5">
      <c r="A4892" s="676" t="s">
        <v>70217</v>
      </c>
      <c r="B4892" s="676" t="s">
        <v>70218</v>
      </c>
      <c r="C4892" s="676" t="s">
        <v>31</v>
      </c>
      <c r="D4892" s="116" t="s">
        <v>65410</v>
      </c>
    </row>
    <row r="4893" spans="1:4" ht="13.5">
      <c r="A4893" s="676" t="s">
        <v>70219</v>
      </c>
      <c r="B4893" s="676" t="s">
        <v>70220</v>
      </c>
      <c r="C4893" s="676" t="s">
        <v>31</v>
      </c>
      <c r="D4893" s="116" t="s">
        <v>63490</v>
      </c>
    </row>
    <row r="4894" spans="1:4" ht="13.5">
      <c r="A4894" s="676" t="s">
        <v>70221</v>
      </c>
      <c r="B4894" s="676" t="s">
        <v>70222</v>
      </c>
      <c r="C4894" s="676" t="s">
        <v>31</v>
      </c>
      <c r="D4894" s="116" t="s">
        <v>70223</v>
      </c>
    </row>
    <row r="4895" spans="1:4" ht="13.5">
      <c r="A4895" s="676" t="s">
        <v>70224</v>
      </c>
      <c r="B4895" s="676" t="s">
        <v>70225</v>
      </c>
      <c r="C4895" s="676" t="s">
        <v>31</v>
      </c>
      <c r="D4895" s="116" t="s">
        <v>33190</v>
      </c>
    </row>
    <row r="4896" spans="1:4" ht="13.5">
      <c r="A4896" s="676" t="s">
        <v>70226</v>
      </c>
      <c r="B4896" s="676" t="s">
        <v>70227</v>
      </c>
      <c r="C4896" s="676" t="s">
        <v>31</v>
      </c>
      <c r="D4896" s="116" t="s">
        <v>63989</v>
      </c>
    </row>
    <row r="4897" spans="1:4" ht="13.5">
      <c r="A4897" s="676" t="s">
        <v>70228</v>
      </c>
      <c r="B4897" s="676" t="s">
        <v>70229</v>
      </c>
      <c r="C4897" s="676" t="s">
        <v>31</v>
      </c>
      <c r="D4897" s="116" t="s">
        <v>70230</v>
      </c>
    </row>
    <row r="4898" spans="1:4" ht="13.5">
      <c r="A4898" s="676" t="s">
        <v>70231</v>
      </c>
      <c r="B4898" s="676" t="s">
        <v>70232</v>
      </c>
      <c r="C4898" s="676" t="s">
        <v>31</v>
      </c>
      <c r="D4898" s="116" t="s">
        <v>54897</v>
      </c>
    </row>
    <row r="4899" spans="1:4" ht="13.5">
      <c r="A4899" s="676" t="s">
        <v>70233</v>
      </c>
      <c r="B4899" s="676" t="s">
        <v>70234</v>
      </c>
      <c r="C4899" s="676" t="s">
        <v>31</v>
      </c>
      <c r="D4899" s="116" t="s">
        <v>33110</v>
      </c>
    </row>
    <row r="4900" spans="1:4" ht="13.5">
      <c r="A4900" s="676" t="s">
        <v>70235</v>
      </c>
      <c r="B4900" s="676" t="s">
        <v>70236</v>
      </c>
      <c r="C4900" s="676" t="s">
        <v>31</v>
      </c>
      <c r="D4900" s="116" t="s">
        <v>33022</v>
      </c>
    </row>
    <row r="4901" spans="1:4" ht="13.5">
      <c r="A4901" s="676" t="s">
        <v>70237</v>
      </c>
      <c r="B4901" s="676" t="s">
        <v>70238</v>
      </c>
      <c r="C4901" s="676" t="s">
        <v>31</v>
      </c>
      <c r="D4901" s="116" t="s">
        <v>54663</v>
      </c>
    </row>
    <row r="4902" spans="1:4" ht="13.5">
      <c r="A4902" s="676" t="s">
        <v>70239</v>
      </c>
      <c r="B4902" s="676" t="s">
        <v>70240</v>
      </c>
      <c r="C4902" s="676" t="s">
        <v>31</v>
      </c>
      <c r="D4902" s="116" t="s">
        <v>61719</v>
      </c>
    </row>
    <row r="4903" spans="1:4" ht="13.5">
      <c r="A4903" s="676" t="s">
        <v>70241</v>
      </c>
      <c r="B4903" s="676" t="s">
        <v>70242</v>
      </c>
      <c r="C4903" s="676" t="s">
        <v>31</v>
      </c>
      <c r="D4903" s="116" t="s">
        <v>70243</v>
      </c>
    </row>
    <row r="4904" spans="1:4" ht="13.5">
      <c r="A4904" s="676" t="s">
        <v>70244</v>
      </c>
      <c r="B4904" s="676" t="s">
        <v>70245</v>
      </c>
      <c r="C4904" s="676" t="s">
        <v>31</v>
      </c>
      <c r="D4904" s="116" t="s">
        <v>63280</v>
      </c>
    </row>
    <row r="4905" spans="1:4" ht="13.5">
      <c r="A4905" s="676" t="s">
        <v>70246</v>
      </c>
      <c r="B4905" s="676" t="s">
        <v>70247</v>
      </c>
      <c r="C4905" s="676" t="s">
        <v>31</v>
      </c>
      <c r="D4905" s="116" t="s">
        <v>59185</v>
      </c>
    </row>
    <row r="4906" spans="1:4" ht="13.5">
      <c r="A4906" s="676" t="s">
        <v>70248</v>
      </c>
      <c r="B4906" s="676" t="s">
        <v>70249</v>
      </c>
      <c r="C4906" s="676" t="s">
        <v>31</v>
      </c>
      <c r="D4906" s="116" t="s">
        <v>59240</v>
      </c>
    </row>
    <row r="4907" spans="1:4" ht="13.5">
      <c r="A4907" s="676" t="s">
        <v>70250</v>
      </c>
      <c r="B4907" s="676" t="s">
        <v>70251</v>
      </c>
      <c r="C4907" s="676" t="s">
        <v>31</v>
      </c>
      <c r="D4907" s="116" t="s">
        <v>70252</v>
      </c>
    </row>
    <row r="4908" spans="1:4" ht="13.5">
      <c r="A4908" s="676" t="s">
        <v>70253</v>
      </c>
      <c r="B4908" s="676" t="s">
        <v>70254</v>
      </c>
      <c r="C4908" s="676" t="s">
        <v>31</v>
      </c>
      <c r="D4908" s="116" t="s">
        <v>33287</v>
      </c>
    </row>
    <row r="4909" spans="1:4" ht="13.5">
      <c r="A4909" s="676" t="s">
        <v>70255</v>
      </c>
      <c r="B4909" s="676" t="s">
        <v>70256</v>
      </c>
      <c r="C4909" s="676" t="s">
        <v>31</v>
      </c>
      <c r="D4909" s="116" t="s">
        <v>54814</v>
      </c>
    </row>
    <row r="4910" spans="1:4" ht="13.5">
      <c r="A4910" s="676" t="s">
        <v>70257</v>
      </c>
      <c r="B4910" s="676" t="s">
        <v>70258</v>
      </c>
      <c r="C4910" s="676" t="s">
        <v>31</v>
      </c>
      <c r="D4910" s="116" t="s">
        <v>54217</v>
      </c>
    </row>
    <row r="4911" spans="1:4" ht="13.5">
      <c r="A4911" s="676" t="s">
        <v>70259</v>
      </c>
      <c r="B4911" s="676" t="s">
        <v>70260</v>
      </c>
      <c r="C4911" s="676" t="s">
        <v>31</v>
      </c>
      <c r="D4911" s="116" t="s">
        <v>24814</v>
      </c>
    </row>
    <row r="4912" spans="1:4" ht="13.5">
      <c r="A4912" s="676" t="s">
        <v>70261</v>
      </c>
      <c r="B4912" s="676" t="s">
        <v>70262</v>
      </c>
      <c r="C4912" s="676" t="s">
        <v>31</v>
      </c>
      <c r="D4912" s="116" t="s">
        <v>33162</v>
      </c>
    </row>
    <row r="4913" spans="1:4" ht="13.5">
      <c r="A4913" s="676" t="s">
        <v>70263</v>
      </c>
      <c r="B4913" s="676" t="s">
        <v>70264</v>
      </c>
      <c r="C4913" s="676" t="s">
        <v>31</v>
      </c>
      <c r="D4913" s="116" t="s">
        <v>54695</v>
      </c>
    </row>
    <row r="4914" spans="1:4" ht="13.5">
      <c r="A4914" s="676" t="s">
        <v>70265</v>
      </c>
      <c r="B4914" s="676" t="s">
        <v>70266</v>
      </c>
      <c r="C4914" s="676" t="s">
        <v>31</v>
      </c>
      <c r="D4914" s="116" t="s">
        <v>27252</v>
      </c>
    </row>
    <row r="4915" spans="1:4" ht="13.5">
      <c r="A4915" s="676" t="s">
        <v>70267</v>
      </c>
      <c r="B4915" s="676" t="s">
        <v>70268</v>
      </c>
      <c r="C4915" s="676" t="s">
        <v>31</v>
      </c>
      <c r="D4915" s="116" t="s">
        <v>33272</v>
      </c>
    </row>
    <row r="4916" spans="1:4" ht="13.5">
      <c r="A4916" s="676" t="s">
        <v>70269</v>
      </c>
      <c r="B4916" s="676" t="s">
        <v>70270</v>
      </c>
      <c r="C4916" s="676" t="s">
        <v>31</v>
      </c>
      <c r="D4916" s="116" t="s">
        <v>33729</v>
      </c>
    </row>
    <row r="4917" spans="1:4" ht="13.5">
      <c r="A4917" s="676" t="s">
        <v>70271</v>
      </c>
      <c r="B4917" s="676" t="s">
        <v>70272</v>
      </c>
      <c r="C4917" s="676" t="s">
        <v>31</v>
      </c>
      <c r="D4917" s="116" t="s">
        <v>54715</v>
      </c>
    </row>
    <row r="4918" spans="1:4" ht="13.5">
      <c r="A4918" s="676" t="s">
        <v>70273</v>
      </c>
      <c r="B4918" s="676" t="s">
        <v>70274</v>
      </c>
      <c r="C4918" s="676" t="s">
        <v>31</v>
      </c>
      <c r="D4918" s="116" t="s">
        <v>61049</v>
      </c>
    </row>
    <row r="4919" spans="1:4" ht="13.5">
      <c r="A4919" s="676" t="s">
        <v>70275</v>
      </c>
      <c r="B4919" s="676" t="s">
        <v>70276</v>
      </c>
      <c r="C4919" s="676" t="s">
        <v>31</v>
      </c>
      <c r="D4919" s="116" t="s">
        <v>60629</v>
      </c>
    </row>
    <row r="4920" spans="1:4" ht="13.5">
      <c r="A4920" s="676" t="s">
        <v>70277</v>
      </c>
      <c r="B4920" s="676" t="s">
        <v>70278</v>
      </c>
      <c r="C4920" s="676" t="s">
        <v>31</v>
      </c>
      <c r="D4920" s="116" t="s">
        <v>55431</v>
      </c>
    </row>
    <row r="4921" spans="1:4" ht="13.5">
      <c r="A4921" s="676" t="s">
        <v>70279</v>
      </c>
      <c r="B4921" s="676" t="s">
        <v>70280</v>
      </c>
      <c r="C4921" s="676" t="s">
        <v>31</v>
      </c>
      <c r="D4921" s="116" t="s">
        <v>67269</v>
      </c>
    </row>
    <row r="4922" spans="1:4" ht="13.5">
      <c r="A4922" s="676" t="s">
        <v>70281</v>
      </c>
      <c r="B4922" s="676" t="s">
        <v>70282</v>
      </c>
      <c r="C4922" s="676" t="s">
        <v>31</v>
      </c>
      <c r="D4922" s="116" t="s">
        <v>70283</v>
      </c>
    </row>
    <row r="4923" spans="1:4" ht="13.5">
      <c r="A4923" s="676" t="s">
        <v>70284</v>
      </c>
      <c r="B4923" s="676" t="s">
        <v>70285</v>
      </c>
      <c r="C4923" s="676" t="s">
        <v>31</v>
      </c>
      <c r="D4923" s="116" t="s">
        <v>68598</v>
      </c>
    </row>
    <row r="4924" spans="1:4" ht="13.5">
      <c r="A4924" s="676" t="s">
        <v>70286</v>
      </c>
      <c r="B4924" s="676" t="s">
        <v>70287</v>
      </c>
      <c r="C4924" s="676" t="s">
        <v>31</v>
      </c>
      <c r="D4924" s="116" t="s">
        <v>70288</v>
      </c>
    </row>
    <row r="4925" spans="1:4" ht="13.5">
      <c r="A4925" s="676" t="s">
        <v>70289</v>
      </c>
      <c r="B4925" s="676" t="s">
        <v>70290</v>
      </c>
      <c r="C4925" s="676" t="s">
        <v>31</v>
      </c>
      <c r="D4925" s="116" t="s">
        <v>63910</v>
      </c>
    </row>
    <row r="4926" spans="1:4" ht="13.5">
      <c r="A4926" s="676" t="s">
        <v>30642</v>
      </c>
      <c r="B4926" s="676" t="s">
        <v>70291</v>
      </c>
      <c r="C4926" s="676" t="s">
        <v>31</v>
      </c>
      <c r="D4926" s="116" t="s">
        <v>24571</v>
      </c>
    </row>
    <row r="4927" spans="1:4" ht="13.5">
      <c r="A4927" s="676" t="s">
        <v>30643</v>
      </c>
      <c r="B4927" s="676" t="s">
        <v>70292</v>
      </c>
      <c r="C4927" s="676" t="s">
        <v>31</v>
      </c>
      <c r="D4927" s="116" t="s">
        <v>58933</v>
      </c>
    </row>
    <row r="4928" spans="1:4" ht="13.5">
      <c r="A4928" s="676" t="s">
        <v>30644</v>
      </c>
      <c r="B4928" s="676" t="s">
        <v>70293</v>
      </c>
      <c r="C4928" s="676" t="s">
        <v>31</v>
      </c>
      <c r="D4928" s="116" t="s">
        <v>33119</v>
      </c>
    </row>
    <row r="4929" spans="1:4" ht="13.5">
      <c r="A4929" s="676" t="s">
        <v>30645</v>
      </c>
      <c r="B4929" s="676" t="s">
        <v>70294</v>
      </c>
      <c r="C4929" s="676" t="s">
        <v>31</v>
      </c>
      <c r="D4929" s="116" t="s">
        <v>33139</v>
      </c>
    </row>
    <row r="4930" spans="1:4" ht="13.5">
      <c r="A4930" s="676" t="s">
        <v>30646</v>
      </c>
      <c r="B4930" s="676" t="s">
        <v>70295</v>
      </c>
      <c r="C4930" s="676" t="s">
        <v>31</v>
      </c>
      <c r="D4930" s="116" t="s">
        <v>33253</v>
      </c>
    </row>
    <row r="4931" spans="1:4" ht="13.5">
      <c r="A4931" s="676" t="s">
        <v>30647</v>
      </c>
      <c r="B4931" s="676" t="s">
        <v>70296</v>
      </c>
      <c r="C4931" s="676" t="s">
        <v>31</v>
      </c>
      <c r="D4931" s="116" t="s">
        <v>70297</v>
      </c>
    </row>
    <row r="4932" spans="1:4" ht="13.5">
      <c r="A4932" s="676" t="s">
        <v>30648</v>
      </c>
      <c r="B4932" s="676" t="s">
        <v>70298</v>
      </c>
      <c r="C4932" s="676" t="s">
        <v>31</v>
      </c>
      <c r="D4932" s="116" t="s">
        <v>70299</v>
      </c>
    </row>
    <row r="4933" spans="1:4" ht="13.5">
      <c r="A4933" s="676" t="s">
        <v>30649</v>
      </c>
      <c r="B4933" s="676" t="s">
        <v>70300</v>
      </c>
      <c r="C4933" s="676" t="s">
        <v>31</v>
      </c>
      <c r="D4933" s="116" t="s">
        <v>53767</v>
      </c>
    </row>
    <row r="4934" spans="1:4" ht="13.5">
      <c r="A4934" s="676" t="s">
        <v>30650</v>
      </c>
      <c r="B4934" s="676" t="s">
        <v>70301</v>
      </c>
      <c r="C4934" s="676" t="s">
        <v>31</v>
      </c>
      <c r="D4934" s="116" t="s">
        <v>54875</v>
      </c>
    </row>
    <row r="4935" spans="1:4" ht="13.5">
      <c r="A4935" s="676" t="s">
        <v>30651</v>
      </c>
      <c r="B4935" s="676" t="s">
        <v>70302</v>
      </c>
      <c r="C4935" s="676" t="s">
        <v>31</v>
      </c>
      <c r="D4935" s="116" t="s">
        <v>54887</v>
      </c>
    </row>
    <row r="4936" spans="1:4" ht="13.5">
      <c r="A4936" s="676" t="s">
        <v>30652</v>
      </c>
      <c r="B4936" s="676" t="s">
        <v>70303</v>
      </c>
      <c r="C4936" s="676" t="s">
        <v>31</v>
      </c>
      <c r="D4936" s="116" t="s">
        <v>60466</v>
      </c>
    </row>
    <row r="4937" spans="1:4" ht="13.5">
      <c r="A4937" s="676" t="s">
        <v>30654</v>
      </c>
      <c r="B4937" s="676" t="s">
        <v>70304</v>
      </c>
      <c r="C4937" s="676" t="s">
        <v>31</v>
      </c>
      <c r="D4937" s="116" t="s">
        <v>33146</v>
      </c>
    </row>
    <row r="4938" spans="1:4" ht="13.5">
      <c r="A4938" s="676" t="s">
        <v>30655</v>
      </c>
      <c r="B4938" s="676" t="s">
        <v>70305</v>
      </c>
      <c r="C4938" s="676" t="s">
        <v>31</v>
      </c>
      <c r="D4938" s="116" t="s">
        <v>33718</v>
      </c>
    </row>
    <row r="4939" spans="1:4" ht="13.5">
      <c r="A4939" s="676" t="s">
        <v>30656</v>
      </c>
      <c r="B4939" s="676" t="s">
        <v>70306</v>
      </c>
      <c r="C4939" s="676" t="s">
        <v>31</v>
      </c>
      <c r="D4939" s="116" t="s">
        <v>62257</v>
      </c>
    </row>
    <row r="4940" spans="1:4" ht="13.5">
      <c r="A4940" s="676" t="s">
        <v>30657</v>
      </c>
      <c r="B4940" s="676" t="s">
        <v>70307</v>
      </c>
      <c r="C4940" s="676" t="s">
        <v>31</v>
      </c>
      <c r="D4940" s="116" t="s">
        <v>33256</v>
      </c>
    </row>
    <row r="4941" spans="1:4" ht="13.5">
      <c r="A4941" s="676" t="s">
        <v>30658</v>
      </c>
      <c r="B4941" s="676" t="s">
        <v>70308</v>
      </c>
      <c r="C4941" s="676" t="s">
        <v>31</v>
      </c>
      <c r="D4941" s="116" t="s">
        <v>33302</v>
      </c>
    </row>
    <row r="4942" spans="1:4" ht="13.5">
      <c r="A4942" s="676" t="s">
        <v>30659</v>
      </c>
      <c r="B4942" s="676" t="s">
        <v>70309</v>
      </c>
      <c r="C4942" s="676" t="s">
        <v>31</v>
      </c>
      <c r="D4942" s="116" t="s">
        <v>64129</v>
      </c>
    </row>
    <row r="4943" spans="1:4" ht="13.5">
      <c r="A4943" s="676" t="s">
        <v>30660</v>
      </c>
      <c r="B4943" s="676" t="s">
        <v>70310</v>
      </c>
      <c r="C4943" s="676" t="s">
        <v>31</v>
      </c>
      <c r="D4943" s="116" t="s">
        <v>25636</v>
      </c>
    </row>
    <row r="4944" spans="1:4" ht="13.5">
      <c r="A4944" s="676" t="s">
        <v>30661</v>
      </c>
      <c r="B4944" s="676" t="s">
        <v>70311</v>
      </c>
      <c r="C4944" s="676" t="s">
        <v>31</v>
      </c>
      <c r="D4944" s="116" t="s">
        <v>70312</v>
      </c>
    </row>
    <row r="4945" spans="1:4" ht="13.5">
      <c r="A4945" s="676" t="s">
        <v>70313</v>
      </c>
      <c r="B4945" s="676" t="s">
        <v>70314</v>
      </c>
      <c r="C4945" s="676" t="s">
        <v>31</v>
      </c>
      <c r="D4945" s="116" t="s">
        <v>63784</v>
      </c>
    </row>
    <row r="4946" spans="1:4" ht="13.5">
      <c r="A4946" s="676" t="s">
        <v>70315</v>
      </c>
      <c r="B4946" s="676" t="s">
        <v>70316</v>
      </c>
      <c r="C4946" s="676" t="s">
        <v>31</v>
      </c>
      <c r="D4946" s="116" t="s">
        <v>24814</v>
      </c>
    </row>
    <row r="4947" spans="1:4" ht="13.5">
      <c r="A4947" s="676" t="s">
        <v>70317</v>
      </c>
      <c r="B4947" s="676" t="s">
        <v>70318</v>
      </c>
      <c r="C4947" s="676" t="s">
        <v>31</v>
      </c>
      <c r="D4947" s="116" t="s">
        <v>57200</v>
      </c>
    </row>
    <row r="4948" spans="1:4" ht="13.5">
      <c r="A4948" s="676" t="s">
        <v>70319</v>
      </c>
      <c r="B4948" s="676" t="s">
        <v>70320</v>
      </c>
      <c r="C4948" s="676" t="s">
        <v>31</v>
      </c>
      <c r="D4948" s="116" t="s">
        <v>24843</v>
      </c>
    </row>
    <row r="4949" spans="1:4" ht="13.5">
      <c r="A4949" s="676" t="s">
        <v>70321</v>
      </c>
      <c r="B4949" s="676" t="s">
        <v>70322</v>
      </c>
      <c r="C4949" s="676" t="s">
        <v>31</v>
      </c>
      <c r="D4949" s="116" t="s">
        <v>53897</v>
      </c>
    </row>
    <row r="4950" spans="1:4" ht="13.5">
      <c r="A4950" s="676" t="s">
        <v>70323</v>
      </c>
      <c r="B4950" s="676" t="s">
        <v>70324</v>
      </c>
      <c r="C4950" s="676" t="s">
        <v>31</v>
      </c>
      <c r="D4950" s="116" t="s">
        <v>58236</v>
      </c>
    </row>
    <row r="4951" spans="1:4" ht="13.5">
      <c r="A4951" s="676" t="s">
        <v>70325</v>
      </c>
      <c r="B4951" s="676" t="s">
        <v>70326</v>
      </c>
      <c r="C4951" s="676" t="s">
        <v>31</v>
      </c>
      <c r="D4951" s="116" t="s">
        <v>54201</v>
      </c>
    </row>
    <row r="4952" spans="1:4" ht="13.5">
      <c r="A4952" s="676" t="s">
        <v>70327</v>
      </c>
      <c r="B4952" s="676" t="s">
        <v>70328</v>
      </c>
      <c r="C4952" s="676" t="s">
        <v>31</v>
      </c>
      <c r="D4952" s="116" t="s">
        <v>70329</v>
      </c>
    </row>
    <row r="4953" spans="1:4" ht="13.5">
      <c r="A4953" s="676" t="s">
        <v>70330</v>
      </c>
      <c r="B4953" s="676" t="s">
        <v>70331</v>
      </c>
      <c r="C4953" s="676" t="s">
        <v>31</v>
      </c>
      <c r="D4953" s="116" t="s">
        <v>59248</v>
      </c>
    </row>
    <row r="4954" spans="1:4" ht="13.5">
      <c r="A4954" s="676" t="s">
        <v>70332</v>
      </c>
      <c r="B4954" s="676" t="s">
        <v>70333</v>
      </c>
      <c r="C4954" s="676" t="s">
        <v>31</v>
      </c>
      <c r="D4954" s="116" t="s">
        <v>59314</v>
      </c>
    </row>
    <row r="4955" spans="1:4" ht="13.5">
      <c r="A4955" s="676" t="s">
        <v>70334</v>
      </c>
      <c r="B4955" s="676" t="s">
        <v>70335</v>
      </c>
      <c r="C4955" s="676" t="s">
        <v>31</v>
      </c>
      <c r="D4955" s="116" t="s">
        <v>54326</v>
      </c>
    </row>
    <row r="4956" spans="1:4" ht="13.5">
      <c r="A4956" s="676" t="s">
        <v>70336</v>
      </c>
      <c r="B4956" s="676" t="s">
        <v>70337</v>
      </c>
      <c r="C4956" s="676" t="s">
        <v>31</v>
      </c>
      <c r="D4956" s="116" t="s">
        <v>33546</v>
      </c>
    </row>
    <row r="4957" spans="1:4" ht="13.5">
      <c r="A4957" s="676" t="s">
        <v>70338</v>
      </c>
      <c r="B4957" s="676" t="s">
        <v>70339</v>
      </c>
      <c r="C4957" s="676" t="s">
        <v>31</v>
      </c>
      <c r="D4957" s="116" t="s">
        <v>24293</v>
      </c>
    </row>
    <row r="4958" spans="1:4" ht="13.5">
      <c r="A4958" s="676" t="s">
        <v>70340</v>
      </c>
      <c r="B4958" s="676" t="s">
        <v>70341</v>
      </c>
      <c r="C4958" s="676" t="s">
        <v>31</v>
      </c>
      <c r="D4958" s="116" t="s">
        <v>24796</v>
      </c>
    </row>
    <row r="4959" spans="1:4" ht="13.5">
      <c r="A4959" s="676" t="s">
        <v>70342</v>
      </c>
      <c r="B4959" s="676" t="s">
        <v>70343</v>
      </c>
      <c r="C4959" s="676" t="s">
        <v>31</v>
      </c>
      <c r="D4959" s="116" t="s">
        <v>24833</v>
      </c>
    </row>
    <row r="4960" spans="1:4" ht="13.5">
      <c r="A4960" s="676" t="s">
        <v>70344</v>
      </c>
      <c r="B4960" s="676" t="s">
        <v>70345</v>
      </c>
      <c r="C4960" s="676" t="s">
        <v>31</v>
      </c>
      <c r="D4960" s="116" t="s">
        <v>33029</v>
      </c>
    </row>
    <row r="4961" spans="1:4" ht="13.5">
      <c r="A4961" s="676" t="s">
        <v>70346</v>
      </c>
      <c r="B4961" s="676" t="s">
        <v>70347</v>
      </c>
      <c r="C4961" s="676" t="s">
        <v>31</v>
      </c>
      <c r="D4961" s="116" t="s">
        <v>33112</v>
      </c>
    </row>
    <row r="4962" spans="1:4" ht="13.5">
      <c r="A4962" s="676" t="s">
        <v>70348</v>
      </c>
      <c r="B4962" s="676" t="s">
        <v>70349</v>
      </c>
      <c r="C4962" s="676" t="s">
        <v>31</v>
      </c>
      <c r="D4962" s="116" t="s">
        <v>24083</v>
      </c>
    </row>
    <row r="4963" spans="1:4" ht="13.5">
      <c r="A4963" s="676" t="s">
        <v>70350</v>
      </c>
      <c r="B4963" s="676" t="s">
        <v>70351</v>
      </c>
      <c r="C4963" s="676" t="s">
        <v>31</v>
      </c>
      <c r="D4963" s="116" t="s">
        <v>28328</v>
      </c>
    </row>
    <row r="4964" spans="1:4" ht="13.5">
      <c r="A4964" s="676" t="s">
        <v>70352</v>
      </c>
      <c r="B4964" s="676" t="s">
        <v>70353</v>
      </c>
      <c r="C4964" s="676" t="s">
        <v>31</v>
      </c>
      <c r="D4964" s="116" t="s">
        <v>33252</v>
      </c>
    </row>
    <row r="4965" spans="1:4" ht="13.5">
      <c r="A4965" s="676" t="s">
        <v>70354</v>
      </c>
      <c r="B4965" s="676" t="s">
        <v>70355</v>
      </c>
      <c r="C4965" s="676" t="s">
        <v>31</v>
      </c>
      <c r="D4965" s="116" t="s">
        <v>53770</v>
      </c>
    </row>
    <row r="4966" spans="1:4" ht="13.5">
      <c r="A4966" s="676" t="s">
        <v>70356</v>
      </c>
      <c r="B4966" s="676" t="s">
        <v>70357</v>
      </c>
      <c r="C4966" s="676" t="s">
        <v>31</v>
      </c>
      <c r="D4966" s="116" t="s">
        <v>33334</v>
      </c>
    </row>
    <row r="4967" spans="1:4" ht="13.5">
      <c r="A4967" s="676" t="s">
        <v>70358</v>
      </c>
      <c r="B4967" s="676" t="s">
        <v>70359</v>
      </c>
      <c r="C4967" s="676" t="s">
        <v>31</v>
      </c>
      <c r="D4967" s="116" t="s">
        <v>54576</v>
      </c>
    </row>
    <row r="4968" spans="1:4" ht="13.5">
      <c r="A4968" s="676" t="s">
        <v>70360</v>
      </c>
      <c r="B4968" s="676" t="s">
        <v>70361</v>
      </c>
      <c r="C4968" s="676" t="s">
        <v>31</v>
      </c>
      <c r="D4968" s="116" t="s">
        <v>54997</v>
      </c>
    </row>
    <row r="4969" spans="1:4" ht="13.5">
      <c r="A4969" s="676" t="s">
        <v>70362</v>
      </c>
      <c r="B4969" s="676" t="s">
        <v>70363</v>
      </c>
      <c r="C4969" s="676" t="s">
        <v>31</v>
      </c>
      <c r="D4969" s="116" t="s">
        <v>70364</v>
      </c>
    </row>
    <row r="4970" spans="1:4" ht="13.5">
      <c r="A4970" s="676" t="s">
        <v>70365</v>
      </c>
      <c r="B4970" s="676" t="s">
        <v>70366</v>
      </c>
      <c r="C4970" s="676" t="s">
        <v>31</v>
      </c>
      <c r="D4970" s="116" t="s">
        <v>54742</v>
      </c>
    </row>
    <row r="4971" spans="1:4" ht="13.5">
      <c r="A4971" s="676" t="s">
        <v>70367</v>
      </c>
      <c r="B4971" s="676" t="s">
        <v>70368</v>
      </c>
      <c r="C4971" s="676" t="s">
        <v>31</v>
      </c>
      <c r="D4971" s="116" t="s">
        <v>67539</v>
      </c>
    </row>
    <row r="4972" spans="1:4" ht="13.5">
      <c r="A4972" s="676" t="s">
        <v>70369</v>
      </c>
      <c r="B4972" s="676" t="s">
        <v>70370</v>
      </c>
      <c r="C4972" s="676" t="s">
        <v>31</v>
      </c>
      <c r="D4972" s="116" t="s">
        <v>33758</v>
      </c>
    </row>
    <row r="4973" spans="1:4" ht="13.5">
      <c r="A4973" s="676" t="s">
        <v>70371</v>
      </c>
      <c r="B4973" s="676" t="s">
        <v>70372</v>
      </c>
      <c r="C4973" s="676" t="s">
        <v>31</v>
      </c>
      <c r="D4973" s="116" t="s">
        <v>54134</v>
      </c>
    </row>
    <row r="4974" spans="1:4" ht="13.5">
      <c r="A4974" s="676" t="s">
        <v>70373</v>
      </c>
      <c r="B4974" s="676" t="s">
        <v>70374</v>
      </c>
      <c r="C4974" s="676" t="s">
        <v>31</v>
      </c>
      <c r="D4974" s="116" t="s">
        <v>31372</v>
      </c>
    </row>
    <row r="4975" spans="1:4" ht="13.5">
      <c r="A4975" s="676" t="s">
        <v>70375</v>
      </c>
      <c r="B4975" s="676" t="s">
        <v>70376</v>
      </c>
      <c r="C4975" s="676" t="s">
        <v>31</v>
      </c>
      <c r="D4975" s="116" t="s">
        <v>70377</v>
      </c>
    </row>
    <row r="4976" spans="1:4" ht="13.5">
      <c r="A4976" s="676" t="s">
        <v>70378</v>
      </c>
      <c r="B4976" s="676" t="s">
        <v>70379</v>
      </c>
      <c r="C4976" s="676" t="s">
        <v>31</v>
      </c>
      <c r="D4976" s="116" t="s">
        <v>54201</v>
      </c>
    </row>
    <row r="4977" spans="1:4" ht="13.5">
      <c r="A4977" s="676" t="s">
        <v>70380</v>
      </c>
      <c r="B4977" s="676" t="s">
        <v>70381</v>
      </c>
      <c r="C4977" s="676" t="s">
        <v>31</v>
      </c>
      <c r="D4977" s="116" t="s">
        <v>33311</v>
      </c>
    </row>
    <row r="4978" spans="1:4" ht="13.5">
      <c r="A4978" s="676" t="s">
        <v>70382</v>
      </c>
      <c r="B4978" s="676" t="s">
        <v>70383</v>
      </c>
      <c r="C4978" s="676" t="s">
        <v>31</v>
      </c>
      <c r="D4978" s="116" t="s">
        <v>54373</v>
      </c>
    </row>
    <row r="4979" spans="1:4" ht="13.5">
      <c r="A4979" s="676" t="s">
        <v>70384</v>
      </c>
      <c r="B4979" s="676" t="s">
        <v>70385</v>
      </c>
      <c r="C4979" s="676" t="s">
        <v>31</v>
      </c>
      <c r="D4979" s="116" t="s">
        <v>65524</v>
      </c>
    </row>
    <row r="4980" spans="1:4" ht="13.5">
      <c r="A4980" s="676" t="s">
        <v>70386</v>
      </c>
      <c r="B4980" s="676" t="s">
        <v>70387</v>
      </c>
      <c r="C4980" s="676" t="s">
        <v>31</v>
      </c>
      <c r="D4980" s="116" t="s">
        <v>25685</v>
      </c>
    </row>
    <row r="4981" spans="1:4" ht="13.5">
      <c r="A4981" s="676" t="s">
        <v>70388</v>
      </c>
      <c r="B4981" s="676" t="s">
        <v>70389</v>
      </c>
      <c r="C4981" s="676" t="s">
        <v>31</v>
      </c>
      <c r="D4981" s="116" t="s">
        <v>59246</v>
      </c>
    </row>
    <row r="4982" spans="1:4" ht="13.5">
      <c r="A4982" s="676" t="s">
        <v>70390</v>
      </c>
      <c r="B4982" s="676" t="s">
        <v>70391</v>
      </c>
      <c r="C4982" s="676" t="s">
        <v>31</v>
      </c>
      <c r="D4982" s="116" t="s">
        <v>62466</v>
      </c>
    </row>
    <row r="4983" spans="1:4" ht="13.5">
      <c r="A4983" s="676" t="s">
        <v>70392</v>
      </c>
      <c r="B4983" s="676" t="s">
        <v>70393</v>
      </c>
      <c r="C4983" s="676" t="s">
        <v>31</v>
      </c>
      <c r="D4983" s="116" t="s">
        <v>33607</v>
      </c>
    </row>
    <row r="4984" spans="1:4" ht="13.5">
      <c r="A4984" s="676" t="s">
        <v>70394</v>
      </c>
      <c r="B4984" s="676" t="s">
        <v>70395</v>
      </c>
      <c r="C4984" s="676" t="s">
        <v>31</v>
      </c>
      <c r="D4984" s="116" t="s">
        <v>24833</v>
      </c>
    </row>
    <row r="4985" spans="1:4" ht="13.5">
      <c r="A4985" s="676" t="s">
        <v>70396</v>
      </c>
      <c r="B4985" s="676" t="s">
        <v>70397</v>
      </c>
      <c r="C4985" s="676" t="s">
        <v>31</v>
      </c>
      <c r="D4985" s="116" t="s">
        <v>54327</v>
      </c>
    </row>
    <row r="4986" spans="1:4" ht="13.5">
      <c r="A4986" s="676" t="s">
        <v>70398</v>
      </c>
      <c r="B4986" s="676" t="s">
        <v>70399</v>
      </c>
      <c r="C4986" s="676" t="s">
        <v>31</v>
      </c>
      <c r="D4986" s="116" t="s">
        <v>62205</v>
      </c>
    </row>
    <row r="4987" spans="1:4" ht="13.5">
      <c r="A4987" s="676" t="s">
        <v>70400</v>
      </c>
      <c r="B4987" s="676" t="s">
        <v>70401</v>
      </c>
      <c r="C4987" s="676" t="s">
        <v>31</v>
      </c>
      <c r="D4987" s="116" t="s">
        <v>53795</v>
      </c>
    </row>
    <row r="4988" spans="1:4" ht="13.5">
      <c r="A4988" s="676" t="s">
        <v>70402</v>
      </c>
      <c r="B4988" s="676" t="s">
        <v>70403</v>
      </c>
      <c r="C4988" s="676" t="s">
        <v>31</v>
      </c>
      <c r="D4988" s="116" t="s">
        <v>59327</v>
      </c>
    </row>
    <row r="4989" spans="1:4" ht="13.5">
      <c r="A4989" s="676" t="s">
        <v>70404</v>
      </c>
      <c r="B4989" s="676" t="s">
        <v>70405</v>
      </c>
      <c r="C4989" s="676" t="s">
        <v>31</v>
      </c>
      <c r="D4989" s="116" t="s">
        <v>24077</v>
      </c>
    </row>
    <row r="4990" spans="1:4" ht="13.5">
      <c r="A4990" s="676" t="s">
        <v>70406</v>
      </c>
      <c r="B4990" s="676" t="s">
        <v>70407</v>
      </c>
      <c r="C4990" s="676" t="s">
        <v>31</v>
      </c>
      <c r="D4990" s="116" t="s">
        <v>23536</v>
      </c>
    </row>
    <row r="4991" spans="1:4" ht="13.5">
      <c r="A4991" s="676" t="s">
        <v>70408</v>
      </c>
      <c r="B4991" s="676" t="s">
        <v>70409</v>
      </c>
      <c r="C4991" s="676" t="s">
        <v>31</v>
      </c>
      <c r="D4991" s="116" t="s">
        <v>33694</v>
      </c>
    </row>
    <row r="4992" spans="1:4" ht="13.5">
      <c r="A4992" s="676" t="s">
        <v>70410</v>
      </c>
      <c r="B4992" s="676" t="s">
        <v>70411</v>
      </c>
      <c r="C4992" s="676" t="s">
        <v>31</v>
      </c>
      <c r="D4992" s="116" t="s">
        <v>53861</v>
      </c>
    </row>
    <row r="4993" spans="1:4" ht="13.5">
      <c r="A4993" s="676" t="s">
        <v>70412</v>
      </c>
      <c r="B4993" s="676" t="s">
        <v>70413</v>
      </c>
      <c r="C4993" s="676" t="s">
        <v>31</v>
      </c>
      <c r="D4993" s="116" t="s">
        <v>67548</v>
      </c>
    </row>
    <row r="4994" spans="1:4" ht="13.5">
      <c r="A4994" s="676" t="s">
        <v>70414</v>
      </c>
      <c r="B4994" s="676" t="s">
        <v>70415</v>
      </c>
      <c r="C4994" s="676" t="s">
        <v>31</v>
      </c>
      <c r="D4994" s="116" t="s">
        <v>53873</v>
      </c>
    </row>
    <row r="4995" spans="1:4" ht="13.5">
      <c r="A4995" s="676" t="s">
        <v>70416</v>
      </c>
      <c r="B4995" s="676" t="s">
        <v>70417</v>
      </c>
      <c r="C4995" s="676" t="s">
        <v>31</v>
      </c>
      <c r="D4995" s="116" t="s">
        <v>70418</v>
      </c>
    </row>
    <row r="4996" spans="1:4" ht="13.5">
      <c r="A4996" s="676" t="s">
        <v>70419</v>
      </c>
      <c r="B4996" s="676" t="s">
        <v>70420</v>
      </c>
      <c r="C4996" s="676" t="s">
        <v>31</v>
      </c>
      <c r="D4996" s="116" t="s">
        <v>33546</v>
      </c>
    </row>
    <row r="4997" spans="1:4" ht="13.5">
      <c r="A4997" s="676" t="s">
        <v>70421</v>
      </c>
      <c r="B4997" s="676" t="s">
        <v>70422</v>
      </c>
      <c r="C4997" s="676" t="s">
        <v>31</v>
      </c>
      <c r="D4997" s="116" t="s">
        <v>54377</v>
      </c>
    </row>
    <row r="4998" spans="1:4" ht="13.5">
      <c r="A4998" s="676" t="s">
        <v>70423</v>
      </c>
      <c r="B4998" s="676" t="s">
        <v>70424</v>
      </c>
      <c r="C4998" s="676" t="s">
        <v>31</v>
      </c>
      <c r="D4998" s="116" t="s">
        <v>60183</v>
      </c>
    </row>
    <row r="4999" spans="1:4" ht="13.5">
      <c r="A4999" s="676" t="s">
        <v>30662</v>
      </c>
      <c r="B4999" s="676" t="s">
        <v>30663</v>
      </c>
      <c r="C4999" s="676" t="s">
        <v>31</v>
      </c>
      <c r="D4999" s="116" t="s">
        <v>64036</v>
      </c>
    </row>
    <row r="5000" spans="1:4" ht="13.5">
      <c r="A5000" s="676" t="s">
        <v>30664</v>
      </c>
      <c r="B5000" s="676" t="s">
        <v>30665</v>
      </c>
      <c r="C5000" s="676" t="s">
        <v>31</v>
      </c>
      <c r="D5000" s="116" t="s">
        <v>63905</v>
      </c>
    </row>
    <row r="5001" spans="1:4" ht="13.5">
      <c r="A5001" s="676" t="s">
        <v>30666</v>
      </c>
      <c r="B5001" s="676" t="s">
        <v>30667</v>
      </c>
      <c r="C5001" s="676" t="s">
        <v>31</v>
      </c>
      <c r="D5001" s="116" t="s">
        <v>70425</v>
      </c>
    </row>
    <row r="5002" spans="1:4" ht="13.5">
      <c r="A5002" s="676" t="s">
        <v>30668</v>
      </c>
      <c r="B5002" s="676" t="s">
        <v>30669</v>
      </c>
      <c r="C5002" s="676" t="s">
        <v>31</v>
      </c>
      <c r="D5002" s="116" t="s">
        <v>33161</v>
      </c>
    </row>
    <row r="5003" spans="1:4" ht="13.5">
      <c r="A5003" s="676" t="s">
        <v>30670</v>
      </c>
      <c r="B5003" s="676" t="s">
        <v>30671</v>
      </c>
      <c r="C5003" s="676" t="s">
        <v>31</v>
      </c>
      <c r="D5003" s="116" t="s">
        <v>65112</v>
      </c>
    </row>
    <row r="5004" spans="1:4" ht="13.5">
      <c r="A5004" s="676" t="s">
        <v>30672</v>
      </c>
      <c r="B5004" s="676" t="s">
        <v>30673</v>
      </c>
      <c r="C5004" s="676" t="s">
        <v>31</v>
      </c>
      <c r="D5004" s="116" t="s">
        <v>57668</v>
      </c>
    </row>
    <row r="5005" spans="1:4" ht="13.5">
      <c r="A5005" s="676" t="s">
        <v>30674</v>
      </c>
      <c r="B5005" s="676" t="s">
        <v>30675</v>
      </c>
      <c r="C5005" s="676" t="s">
        <v>31</v>
      </c>
      <c r="D5005" s="116" t="s">
        <v>70426</v>
      </c>
    </row>
    <row r="5006" spans="1:4" ht="13.5">
      <c r="A5006" s="676" t="s">
        <v>30676</v>
      </c>
      <c r="B5006" s="676" t="s">
        <v>30677</v>
      </c>
      <c r="C5006" s="676" t="s">
        <v>31</v>
      </c>
      <c r="D5006" s="116" t="s">
        <v>67740</v>
      </c>
    </row>
    <row r="5007" spans="1:4" ht="13.5">
      <c r="A5007" s="676" t="s">
        <v>30678</v>
      </c>
      <c r="B5007" s="676" t="s">
        <v>30679</v>
      </c>
      <c r="C5007" s="676" t="s">
        <v>31</v>
      </c>
      <c r="D5007" s="116" t="s">
        <v>70427</v>
      </c>
    </row>
    <row r="5008" spans="1:4" ht="13.5">
      <c r="A5008" s="676" t="s">
        <v>30681</v>
      </c>
      <c r="B5008" s="676" t="s">
        <v>30682</v>
      </c>
      <c r="C5008" s="676" t="s">
        <v>31</v>
      </c>
      <c r="D5008" s="116" t="s">
        <v>58766</v>
      </c>
    </row>
    <row r="5009" spans="1:4" ht="13.5">
      <c r="A5009" s="676" t="s">
        <v>30683</v>
      </c>
      <c r="B5009" s="676" t="s">
        <v>30684</v>
      </c>
      <c r="C5009" s="676" t="s">
        <v>31</v>
      </c>
      <c r="D5009" s="116" t="s">
        <v>54702</v>
      </c>
    </row>
    <row r="5010" spans="1:4" ht="13.5">
      <c r="A5010" s="676" t="s">
        <v>30685</v>
      </c>
      <c r="B5010" s="676" t="s">
        <v>30686</v>
      </c>
      <c r="C5010" s="676" t="s">
        <v>31</v>
      </c>
      <c r="D5010" s="116" t="s">
        <v>58185</v>
      </c>
    </row>
    <row r="5011" spans="1:4" ht="13.5">
      <c r="A5011" s="676" t="s">
        <v>30687</v>
      </c>
      <c r="B5011" s="676" t="s">
        <v>30688</v>
      </c>
      <c r="C5011" s="676" t="s">
        <v>31</v>
      </c>
      <c r="D5011" s="116" t="s">
        <v>70428</v>
      </c>
    </row>
    <row r="5012" spans="1:4" ht="13.5">
      <c r="A5012" s="676" t="s">
        <v>30689</v>
      </c>
      <c r="B5012" s="676" t="s">
        <v>30690</v>
      </c>
      <c r="C5012" s="676" t="s">
        <v>31</v>
      </c>
      <c r="D5012" s="116" t="s">
        <v>70429</v>
      </c>
    </row>
    <row r="5013" spans="1:4" ht="13.5">
      <c r="A5013" s="676" t="s">
        <v>30691</v>
      </c>
      <c r="B5013" s="676" t="s">
        <v>30692</v>
      </c>
      <c r="C5013" s="676" t="s">
        <v>31</v>
      </c>
      <c r="D5013" s="116" t="s">
        <v>54800</v>
      </c>
    </row>
    <row r="5014" spans="1:4" ht="13.5">
      <c r="A5014" s="676" t="s">
        <v>30693</v>
      </c>
      <c r="B5014" s="676" t="s">
        <v>30694</v>
      </c>
      <c r="C5014" s="676" t="s">
        <v>31</v>
      </c>
      <c r="D5014" s="116" t="s">
        <v>57420</v>
      </c>
    </row>
    <row r="5015" spans="1:4" ht="13.5">
      <c r="A5015" s="676" t="s">
        <v>30695</v>
      </c>
      <c r="B5015" s="676" t="s">
        <v>30696</v>
      </c>
      <c r="C5015" s="676" t="s">
        <v>31</v>
      </c>
      <c r="D5015" s="116" t="s">
        <v>70430</v>
      </c>
    </row>
    <row r="5016" spans="1:4" ht="13.5">
      <c r="A5016" s="676" t="s">
        <v>30697</v>
      </c>
      <c r="B5016" s="676" t="s">
        <v>30698</v>
      </c>
      <c r="C5016" s="676" t="s">
        <v>31</v>
      </c>
      <c r="D5016" s="116" t="s">
        <v>70431</v>
      </c>
    </row>
    <row r="5017" spans="1:4" ht="13.5">
      <c r="A5017" s="676" t="s">
        <v>30699</v>
      </c>
      <c r="B5017" s="676" t="s">
        <v>30700</v>
      </c>
      <c r="C5017" s="676" t="s">
        <v>31</v>
      </c>
      <c r="D5017" s="116" t="s">
        <v>70432</v>
      </c>
    </row>
    <row r="5018" spans="1:4" ht="13.5">
      <c r="A5018" s="676" t="s">
        <v>30701</v>
      </c>
      <c r="B5018" s="676" t="s">
        <v>30702</v>
      </c>
      <c r="C5018" s="676" t="s">
        <v>31</v>
      </c>
      <c r="D5018" s="116" t="s">
        <v>70433</v>
      </c>
    </row>
    <row r="5019" spans="1:4" ht="13.5">
      <c r="A5019" s="676" t="s">
        <v>30703</v>
      </c>
      <c r="B5019" s="676" t="s">
        <v>30704</v>
      </c>
      <c r="C5019" s="676" t="s">
        <v>31</v>
      </c>
      <c r="D5019" s="116" t="s">
        <v>54622</v>
      </c>
    </row>
    <row r="5020" spans="1:4" ht="13.5">
      <c r="A5020" s="676" t="s">
        <v>30705</v>
      </c>
      <c r="B5020" s="676" t="s">
        <v>30706</v>
      </c>
      <c r="C5020" s="676" t="s">
        <v>31</v>
      </c>
      <c r="D5020" s="116" t="s">
        <v>70434</v>
      </c>
    </row>
    <row r="5021" spans="1:4" ht="13.5">
      <c r="A5021" s="676" t="s">
        <v>30707</v>
      </c>
      <c r="B5021" s="676" t="s">
        <v>30708</v>
      </c>
      <c r="C5021" s="676" t="s">
        <v>31</v>
      </c>
      <c r="D5021" s="116" t="s">
        <v>54644</v>
      </c>
    </row>
    <row r="5022" spans="1:4" ht="13.5">
      <c r="A5022" s="676" t="s">
        <v>30709</v>
      </c>
      <c r="B5022" s="676" t="s">
        <v>30710</v>
      </c>
      <c r="C5022" s="676" t="s">
        <v>31</v>
      </c>
      <c r="D5022" s="116" t="s">
        <v>59739</v>
      </c>
    </row>
    <row r="5023" spans="1:4" ht="13.5">
      <c r="A5023" s="676" t="s">
        <v>30711</v>
      </c>
      <c r="B5023" s="676" t="s">
        <v>54890</v>
      </c>
      <c r="C5023" s="676" t="s">
        <v>31</v>
      </c>
      <c r="D5023" s="116" t="s">
        <v>32935</v>
      </c>
    </row>
    <row r="5024" spans="1:4" ht="13.5">
      <c r="A5024" s="676" t="s">
        <v>30712</v>
      </c>
      <c r="B5024" s="676" t="s">
        <v>54891</v>
      </c>
      <c r="C5024" s="676" t="s">
        <v>31</v>
      </c>
      <c r="D5024" s="116" t="s">
        <v>24836</v>
      </c>
    </row>
    <row r="5025" spans="1:4" ht="13.5">
      <c r="A5025" s="676" t="s">
        <v>30713</v>
      </c>
      <c r="B5025" s="676" t="s">
        <v>30714</v>
      </c>
      <c r="C5025" s="676" t="s">
        <v>31</v>
      </c>
      <c r="D5025" s="116" t="s">
        <v>67744</v>
      </c>
    </row>
    <row r="5026" spans="1:4" ht="13.5">
      <c r="A5026" s="676" t="s">
        <v>30715</v>
      </c>
      <c r="B5026" s="676" t="s">
        <v>30716</v>
      </c>
      <c r="C5026" s="676" t="s">
        <v>31</v>
      </c>
      <c r="D5026" s="116" t="s">
        <v>54660</v>
      </c>
    </row>
    <row r="5027" spans="1:4" ht="13.5">
      <c r="A5027" s="676" t="s">
        <v>30717</v>
      </c>
      <c r="B5027" s="676" t="s">
        <v>30718</v>
      </c>
      <c r="C5027" s="676" t="s">
        <v>31</v>
      </c>
      <c r="D5027" s="116" t="s">
        <v>65338</v>
      </c>
    </row>
    <row r="5028" spans="1:4" ht="13.5">
      <c r="A5028" s="676" t="s">
        <v>30720</v>
      </c>
      <c r="B5028" s="676" t="s">
        <v>30721</v>
      </c>
      <c r="C5028" s="676" t="s">
        <v>31</v>
      </c>
      <c r="D5028" s="116" t="s">
        <v>54652</v>
      </c>
    </row>
    <row r="5029" spans="1:4" ht="13.5">
      <c r="A5029" s="676" t="s">
        <v>30722</v>
      </c>
      <c r="B5029" s="676" t="s">
        <v>30723</v>
      </c>
      <c r="C5029" s="676" t="s">
        <v>31</v>
      </c>
      <c r="D5029" s="116" t="s">
        <v>32952</v>
      </c>
    </row>
    <row r="5030" spans="1:4" ht="13.5">
      <c r="A5030" s="676" t="s">
        <v>30724</v>
      </c>
      <c r="B5030" s="676" t="s">
        <v>30725</v>
      </c>
      <c r="C5030" s="676" t="s">
        <v>31</v>
      </c>
      <c r="D5030" s="116" t="s">
        <v>33178</v>
      </c>
    </row>
    <row r="5031" spans="1:4" ht="13.5">
      <c r="A5031" s="676" t="s">
        <v>30726</v>
      </c>
      <c r="B5031" s="676" t="s">
        <v>30727</v>
      </c>
      <c r="C5031" s="676" t="s">
        <v>31</v>
      </c>
      <c r="D5031" s="116" t="s">
        <v>58446</v>
      </c>
    </row>
    <row r="5032" spans="1:4" ht="13.5">
      <c r="A5032" s="676" t="s">
        <v>30728</v>
      </c>
      <c r="B5032" s="676" t="s">
        <v>30729</v>
      </c>
      <c r="C5032" s="676" t="s">
        <v>31</v>
      </c>
      <c r="D5032" s="116" t="s">
        <v>63179</v>
      </c>
    </row>
    <row r="5033" spans="1:4" ht="13.5">
      <c r="A5033" s="676" t="s">
        <v>30730</v>
      </c>
      <c r="B5033" s="676" t="s">
        <v>30731</v>
      </c>
      <c r="C5033" s="676" t="s">
        <v>31</v>
      </c>
      <c r="D5033" s="116" t="s">
        <v>69270</v>
      </c>
    </row>
    <row r="5034" spans="1:4" ht="13.5">
      <c r="A5034" s="676" t="s">
        <v>30732</v>
      </c>
      <c r="B5034" s="676" t="s">
        <v>30733</v>
      </c>
      <c r="C5034" s="676" t="s">
        <v>31</v>
      </c>
      <c r="D5034" s="116" t="s">
        <v>63274</v>
      </c>
    </row>
    <row r="5035" spans="1:4" ht="13.5">
      <c r="A5035" s="676" t="s">
        <v>30734</v>
      </c>
      <c r="B5035" s="676" t="s">
        <v>30735</v>
      </c>
      <c r="C5035" s="676" t="s">
        <v>31</v>
      </c>
      <c r="D5035" s="116" t="s">
        <v>53793</v>
      </c>
    </row>
    <row r="5036" spans="1:4" ht="13.5">
      <c r="A5036" s="676" t="s">
        <v>30737</v>
      </c>
      <c r="B5036" s="676" t="s">
        <v>30738</v>
      </c>
      <c r="C5036" s="676" t="s">
        <v>31</v>
      </c>
      <c r="D5036" s="116" t="s">
        <v>54217</v>
      </c>
    </row>
    <row r="5037" spans="1:4" ht="13.5">
      <c r="A5037" s="676" t="s">
        <v>30739</v>
      </c>
      <c r="B5037" s="676" t="s">
        <v>30740</v>
      </c>
      <c r="C5037" s="676" t="s">
        <v>31</v>
      </c>
      <c r="D5037" s="116" t="s">
        <v>67742</v>
      </c>
    </row>
    <row r="5038" spans="1:4" ht="13.5">
      <c r="A5038" s="676" t="s">
        <v>30741</v>
      </c>
      <c r="B5038" s="676" t="s">
        <v>30742</v>
      </c>
      <c r="C5038" s="676" t="s">
        <v>31</v>
      </c>
      <c r="D5038" s="116" t="s">
        <v>32930</v>
      </c>
    </row>
    <row r="5039" spans="1:4" ht="13.5">
      <c r="A5039" s="676" t="s">
        <v>30743</v>
      </c>
      <c r="B5039" s="676" t="s">
        <v>30744</v>
      </c>
      <c r="C5039" s="676" t="s">
        <v>31</v>
      </c>
      <c r="D5039" s="116" t="s">
        <v>27266</v>
      </c>
    </row>
    <row r="5040" spans="1:4" ht="13.5">
      <c r="A5040" s="676" t="s">
        <v>30745</v>
      </c>
      <c r="B5040" s="676" t="s">
        <v>30746</v>
      </c>
      <c r="C5040" s="676" t="s">
        <v>31</v>
      </c>
      <c r="D5040" s="116" t="s">
        <v>54221</v>
      </c>
    </row>
    <row r="5041" spans="1:4" ht="13.5">
      <c r="A5041" s="676" t="s">
        <v>30747</v>
      </c>
      <c r="B5041" s="676" t="s">
        <v>30748</v>
      </c>
      <c r="C5041" s="676" t="s">
        <v>31</v>
      </c>
      <c r="D5041" s="116" t="s">
        <v>29468</v>
      </c>
    </row>
    <row r="5042" spans="1:4" ht="13.5">
      <c r="A5042" s="676" t="s">
        <v>30749</v>
      </c>
      <c r="B5042" s="676" t="s">
        <v>30750</v>
      </c>
      <c r="C5042" s="676" t="s">
        <v>31</v>
      </c>
      <c r="D5042" s="116" t="s">
        <v>59366</v>
      </c>
    </row>
    <row r="5043" spans="1:4" ht="13.5">
      <c r="A5043" s="676" t="s">
        <v>30751</v>
      </c>
      <c r="B5043" s="676" t="s">
        <v>30752</v>
      </c>
      <c r="C5043" s="676" t="s">
        <v>31</v>
      </c>
      <c r="D5043" s="116" t="s">
        <v>54316</v>
      </c>
    </row>
    <row r="5044" spans="1:4" ht="13.5">
      <c r="A5044" s="676" t="s">
        <v>30753</v>
      </c>
      <c r="B5044" s="676" t="s">
        <v>30754</v>
      </c>
      <c r="C5044" s="676" t="s">
        <v>31</v>
      </c>
      <c r="D5044" s="116" t="s">
        <v>70435</v>
      </c>
    </row>
    <row r="5045" spans="1:4" ht="13.5">
      <c r="A5045" s="676" t="s">
        <v>30755</v>
      </c>
      <c r="B5045" s="676" t="s">
        <v>30756</v>
      </c>
      <c r="C5045" s="676" t="s">
        <v>31</v>
      </c>
      <c r="D5045" s="116" t="s">
        <v>53749</v>
      </c>
    </row>
    <row r="5046" spans="1:4" ht="13.5">
      <c r="A5046" s="676" t="s">
        <v>30757</v>
      </c>
      <c r="B5046" s="676" t="s">
        <v>30758</v>
      </c>
      <c r="C5046" s="676" t="s">
        <v>31</v>
      </c>
      <c r="D5046" s="116" t="s">
        <v>33178</v>
      </c>
    </row>
    <row r="5047" spans="1:4" ht="13.5">
      <c r="A5047" s="676" t="s">
        <v>30759</v>
      </c>
      <c r="B5047" s="676" t="s">
        <v>30760</v>
      </c>
      <c r="C5047" s="676" t="s">
        <v>31</v>
      </c>
      <c r="D5047" s="116" t="s">
        <v>70436</v>
      </c>
    </row>
    <row r="5048" spans="1:4" ht="13.5">
      <c r="A5048" s="676" t="s">
        <v>30762</v>
      </c>
      <c r="B5048" s="676" t="s">
        <v>30763</v>
      </c>
      <c r="C5048" s="676" t="s">
        <v>31</v>
      </c>
      <c r="D5048" s="116" t="s">
        <v>58988</v>
      </c>
    </row>
    <row r="5049" spans="1:4" ht="13.5">
      <c r="A5049" s="676" t="s">
        <v>30774</v>
      </c>
      <c r="B5049" s="676" t="s">
        <v>70437</v>
      </c>
      <c r="C5049" s="676" t="s">
        <v>39</v>
      </c>
      <c r="D5049" s="116" t="s">
        <v>57472</v>
      </c>
    </row>
    <row r="5050" spans="1:4" ht="13.5">
      <c r="A5050" s="676" t="s">
        <v>30775</v>
      </c>
      <c r="B5050" s="676" t="s">
        <v>70438</v>
      </c>
      <c r="C5050" s="676" t="s">
        <v>39</v>
      </c>
      <c r="D5050" s="116" t="s">
        <v>53866</v>
      </c>
    </row>
    <row r="5051" spans="1:4" ht="13.5">
      <c r="A5051" s="676" t="s">
        <v>30776</v>
      </c>
      <c r="B5051" s="676" t="s">
        <v>70439</v>
      </c>
      <c r="C5051" s="676" t="s">
        <v>39</v>
      </c>
      <c r="D5051" s="116" t="s">
        <v>24988</v>
      </c>
    </row>
    <row r="5052" spans="1:4" ht="13.5">
      <c r="A5052" s="676" t="s">
        <v>30777</v>
      </c>
      <c r="B5052" s="676" t="s">
        <v>70440</v>
      </c>
      <c r="C5052" s="676" t="s">
        <v>39</v>
      </c>
      <c r="D5052" s="116" t="s">
        <v>24271</v>
      </c>
    </row>
    <row r="5053" spans="1:4" ht="13.5">
      <c r="A5053" s="676" t="s">
        <v>70441</v>
      </c>
      <c r="B5053" s="676" t="s">
        <v>70442</v>
      </c>
      <c r="C5053" s="676" t="s">
        <v>16</v>
      </c>
      <c r="D5053" s="116" t="s">
        <v>33281</v>
      </c>
    </row>
    <row r="5054" spans="1:4" ht="13.5">
      <c r="A5054" s="676" t="s">
        <v>70443</v>
      </c>
      <c r="B5054" s="676" t="s">
        <v>70444</v>
      </c>
      <c r="C5054" s="676" t="s">
        <v>16</v>
      </c>
      <c r="D5054" s="116" t="s">
        <v>70445</v>
      </c>
    </row>
    <row r="5055" spans="1:4" ht="13.5">
      <c r="A5055" s="676" t="s">
        <v>70446</v>
      </c>
      <c r="B5055" s="676" t="s">
        <v>70447</v>
      </c>
      <c r="C5055" s="676" t="s">
        <v>31</v>
      </c>
      <c r="D5055" s="116" t="s">
        <v>70448</v>
      </c>
    </row>
    <row r="5056" spans="1:4" ht="13.5">
      <c r="A5056" s="676" t="s">
        <v>70449</v>
      </c>
      <c r="B5056" s="676" t="s">
        <v>70450</v>
      </c>
      <c r="C5056" s="676" t="s">
        <v>31</v>
      </c>
      <c r="D5056" s="116" t="s">
        <v>54144</v>
      </c>
    </row>
    <row r="5057" spans="1:4" ht="13.5">
      <c r="A5057" s="676" t="s">
        <v>70451</v>
      </c>
      <c r="B5057" s="676" t="s">
        <v>70452</v>
      </c>
      <c r="C5057" s="676" t="s">
        <v>31</v>
      </c>
      <c r="D5057" s="116" t="s">
        <v>70453</v>
      </c>
    </row>
    <row r="5058" spans="1:4" ht="13.5">
      <c r="A5058" s="676" t="s">
        <v>70454</v>
      </c>
      <c r="B5058" s="676" t="s">
        <v>70455</v>
      </c>
      <c r="C5058" s="676" t="s">
        <v>31</v>
      </c>
      <c r="D5058" s="116" t="s">
        <v>70456</v>
      </c>
    </row>
    <row r="5059" spans="1:4" ht="13.5">
      <c r="A5059" s="676" t="s">
        <v>70457</v>
      </c>
      <c r="B5059" s="676" t="s">
        <v>70458</v>
      </c>
      <c r="C5059" s="676" t="s">
        <v>31</v>
      </c>
      <c r="D5059" s="116" t="s">
        <v>70459</v>
      </c>
    </row>
    <row r="5060" spans="1:4" ht="13.5">
      <c r="A5060" s="676" t="s">
        <v>70460</v>
      </c>
      <c r="B5060" s="676" t="s">
        <v>70461</v>
      </c>
      <c r="C5060" s="676" t="s">
        <v>31</v>
      </c>
      <c r="D5060" s="116" t="s">
        <v>70462</v>
      </c>
    </row>
    <row r="5061" spans="1:4" ht="13.5">
      <c r="A5061" s="676" t="s">
        <v>70463</v>
      </c>
      <c r="B5061" s="676" t="s">
        <v>70464</v>
      </c>
      <c r="C5061" s="676" t="s">
        <v>31</v>
      </c>
      <c r="D5061" s="116" t="s">
        <v>70465</v>
      </c>
    </row>
    <row r="5062" spans="1:4" ht="13.5">
      <c r="A5062" s="676" t="s">
        <v>70466</v>
      </c>
      <c r="B5062" s="676" t="s">
        <v>70467</v>
      </c>
      <c r="C5062" s="676" t="s">
        <v>31</v>
      </c>
      <c r="D5062" s="116" t="s">
        <v>70468</v>
      </c>
    </row>
    <row r="5063" spans="1:4" ht="13.5">
      <c r="A5063" s="676" t="s">
        <v>30778</v>
      </c>
      <c r="B5063" s="676" t="s">
        <v>30779</v>
      </c>
      <c r="C5063" s="676" t="s">
        <v>31</v>
      </c>
      <c r="D5063" s="116" t="s">
        <v>25120</v>
      </c>
    </row>
    <row r="5064" spans="1:4" ht="13.5">
      <c r="A5064" s="676" t="s">
        <v>30780</v>
      </c>
      <c r="B5064" s="676" t="s">
        <v>30781</v>
      </c>
      <c r="C5064" s="676" t="s">
        <v>16</v>
      </c>
      <c r="D5064" s="116" t="s">
        <v>70469</v>
      </c>
    </row>
    <row r="5065" spans="1:4" ht="13.5">
      <c r="A5065" s="676" t="s">
        <v>30782</v>
      </c>
      <c r="B5065" s="676" t="s">
        <v>30783</v>
      </c>
      <c r="C5065" s="676" t="s">
        <v>16</v>
      </c>
      <c r="D5065" s="116" t="s">
        <v>70470</v>
      </c>
    </row>
    <row r="5066" spans="1:4" ht="13.5">
      <c r="A5066" s="676" t="s">
        <v>30784</v>
      </c>
      <c r="B5066" s="676" t="s">
        <v>30785</v>
      </c>
      <c r="C5066" s="676" t="s">
        <v>16</v>
      </c>
      <c r="D5066" s="116" t="s">
        <v>70471</v>
      </c>
    </row>
    <row r="5067" spans="1:4" ht="13.5">
      <c r="A5067" s="676" t="s">
        <v>30786</v>
      </c>
      <c r="B5067" s="676" t="s">
        <v>30787</v>
      </c>
      <c r="C5067" s="676" t="s">
        <v>16</v>
      </c>
      <c r="D5067" s="116" t="s">
        <v>54916</v>
      </c>
    </row>
    <row r="5068" spans="1:4" ht="13.5">
      <c r="A5068" s="676" t="s">
        <v>30788</v>
      </c>
      <c r="B5068" s="676" t="s">
        <v>30789</v>
      </c>
      <c r="C5068" s="676" t="s">
        <v>16</v>
      </c>
      <c r="D5068" s="116" t="s">
        <v>70472</v>
      </c>
    </row>
    <row r="5069" spans="1:4" ht="13.5">
      <c r="A5069" s="676" t="s">
        <v>30790</v>
      </c>
      <c r="B5069" s="676" t="s">
        <v>30791</v>
      </c>
      <c r="C5069" s="676" t="s">
        <v>16</v>
      </c>
      <c r="D5069" s="116" t="s">
        <v>70473</v>
      </c>
    </row>
    <row r="5070" spans="1:4" ht="13.5">
      <c r="A5070" s="676" t="s">
        <v>30792</v>
      </c>
      <c r="B5070" s="676" t="s">
        <v>30793</v>
      </c>
      <c r="C5070" s="676" t="s">
        <v>16</v>
      </c>
      <c r="D5070" s="116" t="s">
        <v>70474</v>
      </c>
    </row>
    <row r="5071" spans="1:4" ht="13.5">
      <c r="A5071" s="676" t="s">
        <v>30794</v>
      </c>
      <c r="B5071" s="676" t="s">
        <v>30795</v>
      </c>
      <c r="C5071" s="676" t="s">
        <v>16</v>
      </c>
      <c r="D5071" s="116" t="s">
        <v>70475</v>
      </c>
    </row>
    <row r="5072" spans="1:4" ht="13.5">
      <c r="A5072" s="676" t="s">
        <v>30796</v>
      </c>
      <c r="B5072" s="676" t="s">
        <v>30797</v>
      </c>
      <c r="C5072" s="676" t="s">
        <v>16</v>
      </c>
      <c r="D5072" s="116" t="s">
        <v>70476</v>
      </c>
    </row>
    <row r="5073" spans="1:4" ht="13.5">
      <c r="A5073" s="676" t="s">
        <v>30798</v>
      </c>
      <c r="B5073" s="676" t="s">
        <v>30799</v>
      </c>
      <c r="C5073" s="676" t="s">
        <v>16</v>
      </c>
      <c r="D5073" s="116" t="s">
        <v>33364</v>
      </c>
    </row>
    <row r="5074" spans="1:4" ht="13.5">
      <c r="A5074" s="676" t="s">
        <v>30800</v>
      </c>
      <c r="B5074" s="676" t="s">
        <v>30801</v>
      </c>
      <c r="C5074" s="676" t="s">
        <v>16</v>
      </c>
      <c r="D5074" s="116" t="s">
        <v>58280</v>
      </c>
    </row>
    <row r="5075" spans="1:4" ht="13.5">
      <c r="A5075" s="676" t="s">
        <v>30802</v>
      </c>
      <c r="B5075" s="676" t="s">
        <v>30803</v>
      </c>
      <c r="C5075" s="676" t="s">
        <v>16</v>
      </c>
      <c r="D5075" s="116" t="s">
        <v>70477</v>
      </c>
    </row>
    <row r="5076" spans="1:4" ht="13.5">
      <c r="A5076" s="676" t="s">
        <v>30804</v>
      </c>
      <c r="B5076" s="676" t="s">
        <v>30805</v>
      </c>
      <c r="C5076" s="676" t="s">
        <v>16</v>
      </c>
      <c r="D5076" s="116" t="s">
        <v>65507</v>
      </c>
    </row>
    <row r="5077" spans="1:4" ht="13.5">
      <c r="A5077" s="676" t="s">
        <v>30806</v>
      </c>
      <c r="B5077" s="676" t="s">
        <v>30807</v>
      </c>
      <c r="C5077" s="676" t="s">
        <v>16</v>
      </c>
      <c r="D5077" s="116" t="s">
        <v>68579</v>
      </c>
    </row>
    <row r="5078" spans="1:4" ht="13.5">
      <c r="A5078" s="676" t="s">
        <v>30808</v>
      </c>
      <c r="B5078" s="676" t="s">
        <v>30809</v>
      </c>
      <c r="C5078" s="676" t="s">
        <v>16</v>
      </c>
      <c r="D5078" s="116" t="s">
        <v>70478</v>
      </c>
    </row>
    <row r="5079" spans="1:4" ht="13.5">
      <c r="A5079" s="676" t="s">
        <v>30810</v>
      </c>
      <c r="B5079" s="676" t="s">
        <v>30811</v>
      </c>
      <c r="C5079" s="676" t="s">
        <v>16</v>
      </c>
      <c r="D5079" s="116" t="s">
        <v>70479</v>
      </c>
    </row>
    <row r="5080" spans="1:4" ht="13.5">
      <c r="A5080" s="676" t="s">
        <v>30812</v>
      </c>
      <c r="B5080" s="676" t="s">
        <v>30813</v>
      </c>
      <c r="C5080" s="676" t="s">
        <v>16</v>
      </c>
      <c r="D5080" s="116" t="s">
        <v>70480</v>
      </c>
    </row>
    <row r="5081" spans="1:4" ht="13.5">
      <c r="A5081" s="676" t="s">
        <v>30814</v>
      </c>
      <c r="B5081" s="676" t="s">
        <v>30815</v>
      </c>
      <c r="C5081" s="676" t="s">
        <v>16</v>
      </c>
      <c r="D5081" s="116" t="s">
        <v>65677</v>
      </c>
    </row>
    <row r="5082" spans="1:4" ht="13.5">
      <c r="A5082" s="676" t="s">
        <v>30816</v>
      </c>
      <c r="B5082" s="676" t="s">
        <v>30817</v>
      </c>
      <c r="C5082" s="676" t="s">
        <v>16</v>
      </c>
      <c r="D5082" s="116" t="s">
        <v>70481</v>
      </c>
    </row>
    <row r="5083" spans="1:4" ht="13.5">
      <c r="A5083" s="676" t="s">
        <v>30818</v>
      </c>
      <c r="B5083" s="676" t="s">
        <v>30819</v>
      </c>
      <c r="C5083" s="676" t="s">
        <v>16</v>
      </c>
      <c r="D5083" s="116" t="s">
        <v>70482</v>
      </c>
    </row>
    <row r="5084" spans="1:4" ht="13.5">
      <c r="A5084" s="676" t="s">
        <v>30820</v>
      </c>
      <c r="B5084" s="676" t="s">
        <v>30821</v>
      </c>
      <c r="C5084" s="676" t="s">
        <v>16</v>
      </c>
      <c r="D5084" s="116" t="s">
        <v>70483</v>
      </c>
    </row>
    <row r="5085" spans="1:4" ht="13.5">
      <c r="A5085" s="676" t="s">
        <v>30822</v>
      </c>
      <c r="B5085" s="676" t="s">
        <v>30823</v>
      </c>
      <c r="C5085" s="676" t="s">
        <v>16</v>
      </c>
      <c r="D5085" s="116" t="s">
        <v>70484</v>
      </c>
    </row>
    <row r="5086" spans="1:4" ht="13.5">
      <c r="A5086" s="676" t="s">
        <v>30824</v>
      </c>
      <c r="B5086" s="676" t="s">
        <v>30825</v>
      </c>
      <c r="C5086" s="676" t="s">
        <v>16</v>
      </c>
      <c r="D5086" s="116" t="s">
        <v>70485</v>
      </c>
    </row>
    <row r="5087" spans="1:4" ht="13.5">
      <c r="A5087" s="676" t="s">
        <v>30826</v>
      </c>
      <c r="B5087" s="676" t="s">
        <v>30827</v>
      </c>
      <c r="C5087" s="676" t="s">
        <v>16</v>
      </c>
      <c r="D5087" s="116" t="s">
        <v>70486</v>
      </c>
    </row>
    <row r="5088" spans="1:4" ht="13.5">
      <c r="A5088" s="676" t="s">
        <v>30828</v>
      </c>
      <c r="B5088" s="676" t="s">
        <v>30829</v>
      </c>
      <c r="C5088" s="676" t="s">
        <v>16</v>
      </c>
      <c r="D5088" s="116" t="s">
        <v>70487</v>
      </c>
    </row>
    <row r="5089" spans="1:4" ht="13.5">
      <c r="A5089" s="676" t="s">
        <v>30830</v>
      </c>
      <c r="B5089" s="676" t="s">
        <v>30831</v>
      </c>
      <c r="C5089" s="676" t="s">
        <v>16</v>
      </c>
      <c r="D5089" s="116" t="s">
        <v>70488</v>
      </c>
    </row>
    <row r="5090" spans="1:4" ht="13.5">
      <c r="A5090" s="676" t="s">
        <v>30832</v>
      </c>
      <c r="B5090" s="676" t="s">
        <v>30833</v>
      </c>
      <c r="C5090" s="676" t="s">
        <v>16</v>
      </c>
      <c r="D5090" s="116" t="s">
        <v>70489</v>
      </c>
    </row>
    <row r="5091" spans="1:4" ht="13.5">
      <c r="A5091" s="676" t="s">
        <v>30834</v>
      </c>
      <c r="B5091" s="676" t="s">
        <v>30835</v>
      </c>
      <c r="C5091" s="676" t="s">
        <v>16</v>
      </c>
      <c r="D5091" s="116" t="s">
        <v>70490</v>
      </c>
    </row>
    <row r="5092" spans="1:4" ht="13.5">
      <c r="A5092" s="676" t="s">
        <v>30836</v>
      </c>
      <c r="B5092" s="676" t="s">
        <v>30837</v>
      </c>
      <c r="C5092" s="676" t="s">
        <v>16</v>
      </c>
      <c r="D5092" s="116" t="s">
        <v>70491</v>
      </c>
    </row>
    <row r="5093" spans="1:4" ht="13.5">
      <c r="A5093" s="676" t="s">
        <v>30838</v>
      </c>
      <c r="B5093" s="676" t="s">
        <v>30839</v>
      </c>
      <c r="C5093" s="676" t="s">
        <v>16</v>
      </c>
      <c r="D5093" s="116" t="s">
        <v>70492</v>
      </c>
    </row>
    <row r="5094" spans="1:4" ht="13.5">
      <c r="A5094" s="676" t="s">
        <v>30840</v>
      </c>
      <c r="B5094" s="676" t="s">
        <v>30841</v>
      </c>
      <c r="C5094" s="676" t="s">
        <v>16</v>
      </c>
      <c r="D5094" s="116" t="s">
        <v>70493</v>
      </c>
    </row>
    <row r="5095" spans="1:4" ht="13.5">
      <c r="A5095" s="676" t="s">
        <v>30842</v>
      </c>
      <c r="B5095" s="676" t="s">
        <v>30843</v>
      </c>
      <c r="C5095" s="676" t="s">
        <v>16</v>
      </c>
      <c r="D5095" s="116" t="s">
        <v>70494</v>
      </c>
    </row>
    <row r="5096" spans="1:4" ht="13.5">
      <c r="A5096" s="676" t="s">
        <v>30844</v>
      </c>
      <c r="B5096" s="676" t="s">
        <v>30845</v>
      </c>
      <c r="C5096" s="676" t="s">
        <v>16</v>
      </c>
      <c r="D5096" s="116" t="s">
        <v>70495</v>
      </c>
    </row>
    <row r="5097" spans="1:4" ht="13.5">
      <c r="A5097" s="676" t="s">
        <v>30846</v>
      </c>
      <c r="B5097" s="676" t="s">
        <v>30847</v>
      </c>
      <c r="C5097" s="676" t="s">
        <v>16</v>
      </c>
      <c r="D5097" s="116" t="s">
        <v>66986</v>
      </c>
    </row>
    <row r="5098" spans="1:4" ht="13.5">
      <c r="A5098" s="676" t="s">
        <v>30848</v>
      </c>
      <c r="B5098" s="676" t="s">
        <v>30849</v>
      </c>
      <c r="C5098" s="676" t="s">
        <v>16</v>
      </c>
      <c r="D5098" s="116" t="s">
        <v>70496</v>
      </c>
    </row>
    <row r="5099" spans="1:4" ht="13.5">
      <c r="A5099" s="676" t="s">
        <v>30850</v>
      </c>
      <c r="B5099" s="676" t="s">
        <v>30851</v>
      </c>
      <c r="C5099" s="676" t="s">
        <v>16</v>
      </c>
      <c r="D5099" s="116" t="s">
        <v>70497</v>
      </c>
    </row>
    <row r="5100" spans="1:4" ht="13.5">
      <c r="A5100" s="676" t="s">
        <v>30852</v>
      </c>
      <c r="B5100" s="676" t="s">
        <v>30853</v>
      </c>
      <c r="C5100" s="676" t="s">
        <v>16</v>
      </c>
      <c r="D5100" s="116" t="s">
        <v>70498</v>
      </c>
    </row>
    <row r="5101" spans="1:4" ht="13.5">
      <c r="A5101" s="676" t="s">
        <v>30854</v>
      </c>
      <c r="B5101" s="676" t="s">
        <v>30855</v>
      </c>
      <c r="C5101" s="676" t="s">
        <v>16</v>
      </c>
      <c r="D5101" s="116" t="s">
        <v>70499</v>
      </c>
    </row>
    <row r="5102" spans="1:4" ht="13.5">
      <c r="A5102" s="676" t="s">
        <v>30856</v>
      </c>
      <c r="B5102" s="676" t="s">
        <v>30857</v>
      </c>
      <c r="C5102" s="676" t="s">
        <v>16</v>
      </c>
      <c r="D5102" s="116" t="s">
        <v>70500</v>
      </c>
    </row>
    <row r="5103" spans="1:4" ht="13.5">
      <c r="A5103" s="676" t="s">
        <v>30858</v>
      </c>
      <c r="B5103" s="676" t="s">
        <v>30859</v>
      </c>
      <c r="C5103" s="676" t="s">
        <v>16</v>
      </c>
      <c r="D5103" s="116" t="s">
        <v>70501</v>
      </c>
    </row>
    <row r="5104" spans="1:4" ht="13.5">
      <c r="A5104" s="676" t="s">
        <v>30860</v>
      </c>
      <c r="B5104" s="676" t="s">
        <v>30861</v>
      </c>
      <c r="C5104" s="676" t="s">
        <v>16</v>
      </c>
      <c r="D5104" s="116" t="s">
        <v>66549</v>
      </c>
    </row>
    <row r="5105" spans="1:4" ht="13.5">
      <c r="A5105" s="676" t="s">
        <v>30862</v>
      </c>
      <c r="B5105" s="676" t="s">
        <v>30863</v>
      </c>
      <c r="C5105" s="676" t="s">
        <v>16</v>
      </c>
      <c r="D5105" s="116" t="s">
        <v>54233</v>
      </c>
    </row>
    <row r="5106" spans="1:4" ht="13.5">
      <c r="A5106" s="676" t="s">
        <v>30864</v>
      </c>
      <c r="B5106" s="676" t="s">
        <v>30865</v>
      </c>
      <c r="C5106" s="676" t="s">
        <v>16</v>
      </c>
      <c r="D5106" s="116" t="s">
        <v>54207</v>
      </c>
    </row>
    <row r="5107" spans="1:4" ht="13.5">
      <c r="A5107" s="676" t="s">
        <v>30866</v>
      </c>
      <c r="B5107" s="676" t="s">
        <v>30867</v>
      </c>
      <c r="C5107" s="676" t="s">
        <v>16</v>
      </c>
      <c r="D5107" s="116" t="s">
        <v>70502</v>
      </c>
    </row>
    <row r="5108" spans="1:4" ht="13.5">
      <c r="A5108" s="676" t="s">
        <v>30868</v>
      </c>
      <c r="B5108" s="676" t="s">
        <v>30869</v>
      </c>
      <c r="C5108" s="676" t="s">
        <v>16</v>
      </c>
      <c r="D5108" s="116" t="s">
        <v>70503</v>
      </c>
    </row>
    <row r="5109" spans="1:4" ht="13.5">
      <c r="A5109" s="676" t="s">
        <v>30870</v>
      </c>
      <c r="B5109" s="676" t="s">
        <v>30871</v>
      </c>
      <c r="C5109" s="676" t="s">
        <v>16</v>
      </c>
      <c r="D5109" s="116" t="s">
        <v>70504</v>
      </c>
    </row>
    <row r="5110" spans="1:4" ht="13.5">
      <c r="A5110" s="676" t="s">
        <v>30872</v>
      </c>
      <c r="B5110" s="676" t="s">
        <v>30873</v>
      </c>
      <c r="C5110" s="676" t="s">
        <v>16</v>
      </c>
      <c r="D5110" s="116" t="s">
        <v>70505</v>
      </c>
    </row>
    <row r="5111" spans="1:4" ht="13.5">
      <c r="A5111" s="676" t="s">
        <v>30874</v>
      </c>
      <c r="B5111" s="676" t="s">
        <v>30875</v>
      </c>
      <c r="C5111" s="676" t="s">
        <v>16</v>
      </c>
      <c r="D5111" s="116" t="s">
        <v>33509</v>
      </c>
    </row>
    <row r="5112" spans="1:4" ht="13.5">
      <c r="A5112" s="676" t="s">
        <v>30876</v>
      </c>
      <c r="B5112" s="676" t="s">
        <v>30877</v>
      </c>
      <c r="C5112" s="676" t="s">
        <v>16</v>
      </c>
      <c r="D5112" s="116" t="s">
        <v>54727</v>
      </c>
    </row>
    <row r="5113" spans="1:4" ht="13.5">
      <c r="A5113" s="676" t="s">
        <v>30878</v>
      </c>
      <c r="B5113" s="676" t="s">
        <v>30879</v>
      </c>
      <c r="C5113" s="676" t="s">
        <v>16</v>
      </c>
      <c r="D5113" s="116" t="s">
        <v>70506</v>
      </c>
    </row>
    <row r="5114" spans="1:4" ht="13.5">
      <c r="A5114" s="676" t="s">
        <v>30880</v>
      </c>
      <c r="B5114" s="676" t="s">
        <v>30881</v>
      </c>
      <c r="C5114" s="676" t="s">
        <v>16</v>
      </c>
      <c r="D5114" s="116" t="s">
        <v>33516</v>
      </c>
    </row>
    <row r="5115" spans="1:4" ht="13.5">
      <c r="A5115" s="676" t="s">
        <v>30882</v>
      </c>
      <c r="B5115" s="676" t="s">
        <v>30883</v>
      </c>
      <c r="C5115" s="676" t="s">
        <v>16</v>
      </c>
      <c r="D5115" s="116" t="s">
        <v>70507</v>
      </c>
    </row>
    <row r="5116" spans="1:4" ht="13.5">
      <c r="A5116" s="676" t="s">
        <v>30884</v>
      </c>
      <c r="B5116" s="676" t="s">
        <v>30885</v>
      </c>
      <c r="C5116" s="676" t="s">
        <v>16</v>
      </c>
      <c r="D5116" s="116" t="s">
        <v>70508</v>
      </c>
    </row>
    <row r="5117" spans="1:4" ht="13.5">
      <c r="A5117" s="676" t="s">
        <v>30886</v>
      </c>
      <c r="B5117" s="676" t="s">
        <v>30887</v>
      </c>
      <c r="C5117" s="676" t="s">
        <v>16</v>
      </c>
      <c r="D5117" s="116" t="s">
        <v>70509</v>
      </c>
    </row>
    <row r="5118" spans="1:4" ht="13.5">
      <c r="A5118" s="676" t="s">
        <v>30888</v>
      </c>
      <c r="B5118" s="676" t="s">
        <v>30889</v>
      </c>
      <c r="C5118" s="676" t="s">
        <v>16</v>
      </c>
      <c r="D5118" s="116" t="s">
        <v>70510</v>
      </c>
    </row>
    <row r="5119" spans="1:4" ht="13.5">
      <c r="A5119" s="676" t="s">
        <v>30890</v>
      </c>
      <c r="B5119" s="676" t="s">
        <v>30891</v>
      </c>
      <c r="C5119" s="676" t="s">
        <v>16</v>
      </c>
      <c r="D5119" s="116" t="s">
        <v>70511</v>
      </c>
    </row>
    <row r="5120" spans="1:4" ht="13.5">
      <c r="A5120" s="676" t="s">
        <v>30892</v>
      </c>
      <c r="B5120" s="676" t="s">
        <v>30893</v>
      </c>
      <c r="C5120" s="676" t="s">
        <v>16</v>
      </c>
      <c r="D5120" s="116" t="s">
        <v>70512</v>
      </c>
    </row>
    <row r="5121" spans="1:4" ht="13.5">
      <c r="A5121" s="676" t="s">
        <v>30894</v>
      </c>
      <c r="B5121" s="676" t="s">
        <v>30895</v>
      </c>
      <c r="C5121" s="676" t="s">
        <v>16</v>
      </c>
      <c r="D5121" s="116" t="s">
        <v>70513</v>
      </c>
    </row>
    <row r="5122" spans="1:4" ht="13.5">
      <c r="A5122" s="676" t="s">
        <v>30896</v>
      </c>
      <c r="B5122" s="676" t="s">
        <v>30897</v>
      </c>
      <c r="C5122" s="676" t="s">
        <v>16</v>
      </c>
      <c r="D5122" s="116" t="s">
        <v>70514</v>
      </c>
    </row>
    <row r="5123" spans="1:4" ht="13.5">
      <c r="A5123" s="676" t="s">
        <v>70515</v>
      </c>
      <c r="B5123" s="676" t="s">
        <v>70516</v>
      </c>
      <c r="C5123" s="676" t="s">
        <v>16</v>
      </c>
      <c r="D5123" s="116" t="s">
        <v>70517</v>
      </c>
    </row>
    <row r="5124" spans="1:4" ht="13.5">
      <c r="A5124" s="676" t="s">
        <v>30898</v>
      </c>
      <c r="B5124" s="676" t="s">
        <v>30899</v>
      </c>
      <c r="C5124" s="676" t="s">
        <v>16</v>
      </c>
      <c r="D5124" s="116" t="s">
        <v>70518</v>
      </c>
    </row>
    <row r="5125" spans="1:4" ht="13.5">
      <c r="A5125" s="676" t="s">
        <v>30900</v>
      </c>
      <c r="B5125" s="676" t="s">
        <v>30901</v>
      </c>
      <c r="C5125" s="676" t="s">
        <v>16</v>
      </c>
      <c r="D5125" s="116" t="s">
        <v>70519</v>
      </c>
    </row>
    <row r="5126" spans="1:4" ht="13.5">
      <c r="A5126" s="676" t="s">
        <v>30902</v>
      </c>
      <c r="B5126" s="676" t="s">
        <v>30903</v>
      </c>
      <c r="C5126" s="676" t="s">
        <v>16</v>
      </c>
      <c r="D5126" s="116" t="s">
        <v>70520</v>
      </c>
    </row>
    <row r="5127" spans="1:4" ht="13.5">
      <c r="A5127" s="676" t="s">
        <v>30904</v>
      </c>
      <c r="B5127" s="676" t="s">
        <v>30905</v>
      </c>
      <c r="C5127" s="676" t="s">
        <v>16</v>
      </c>
      <c r="D5127" s="116" t="s">
        <v>70521</v>
      </c>
    </row>
    <row r="5128" spans="1:4" ht="13.5">
      <c r="A5128" s="676" t="s">
        <v>30906</v>
      </c>
      <c r="B5128" s="676" t="s">
        <v>30907</v>
      </c>
      <c r="C5128" s="676" t="s">
        <v>16</v>
      </c>
      <c r="D5128" s="116" t="s">
        <v>54253</v>
      </c>
    </row>
    <row r="5129" spans="1:4" ht="13.5">
      <c r="A5129" s="676" t="s">
        <v>30908</v>
      </c>
      <c r="B5129" s="676" t="s">
        <v>30909</v>
      </c>
      <c r="C5129" s="676" t="s">
        <v>16</v>
      </c>
      <c r="D5129" s="116" t="s">
        <v>70522</v>
      </c>
    </row>
    <row r="5130" spans="1:4" ht="13.5">
      <c r="A5130" s="676" t="s">
        <v>30910</v>
      </c>
      <c r="B5130" s="676" t="s">
        <v>30911</v>
      </c>
      <c r="C5130" s="676" t="s">
        <v>16</v>
      </c>
      <c r="D5130" s="116" t="s">
        <v>70523</v>
      </c>
    </row>
    <row r="5131" spans="1:4" ht="13.5">
      <c r="A5131" s="676" t="s">
        <v>30912</v>
      </c>
      <c r="B5131" s="676" t="s">
        <v>30913</v>
      </c>
      <c r="C5131" s="676" t="s">
        <v>16</v>
      </c>
      <c r="D5131" s="116" t="s">
        <v>70524</v>
      </c>
    </row>
    <row r="5132" spans="1:4" ht="13.5">
      <c r="A5132" s="676" t="s">
        <v>30914</v>
      </c>
      <c r="B5132" s="676" t="s">
        <v>30915</v>
      </c>
      <c r="C5132" s="676" t="s">
        <v>16</v>
      </c>
      <c r="D5132" s="116" t="s">
        <v>70525</v>
      </c>
    </row>
    <row r="5133" spans="1:4" ht="13.5">
      <c r="A5133" s="676" t="s">
        <v>30916</v>
      </c>
      <c r="B5133" s="676" t="s">
        <v>30917</v>
      </c>
      <c r="C5133" s="676" t="s">
        <v>16</v>
      </c>
      <c r="D5133" s="116" t="s">
        <v>70526</v>
      </c>
    </row>
    <row r="5134" spans="1:4" ht="13.5">
      <c r="A5134" s="676" t="s">
        <v>30918</v>
      </c>
      <c r="B5134" s="676" t="s">
        <v>30919</v>
      </c>
      <c r="C5134" s="676" t="s">
        <v>16</v>
      </c>
      <c r="D5134" s="116" t="s">
        <v>55060</v>
      </c>
    </row>
    <row r="5135" spans="1:4" ht="13.5">
      <c r="A5135" s="676" t="s">
        <v>30920</v>
      </c>
      <c r="B5135" s="676" t="s">
        <v>30921</v>
      </c>
      <c r="C5135" s="676" t="s">
        <v>16</v>
      </c>
      <c r="D5135" s="116" t="s">
        <v>70527</v>
      </c>
    </row>
    <row r="5136" spans="1:4" ht="13.5">
      <c r="A5136" s="676" t="s">
        <v>30922</v>
      </c>
      <c r="B5136" s="676" t="s">
        <v>30923</v>
      </c>
      <c r="C5136" s="676" t="s">
        <v>16</v>
      </c>
      <c r="D5136" s="116" t="s">
        <v>70528</v>
      </c>
    </row>
    <row r="5137" spans="1:4" ht="13.5">
      <c r="A5137" s="676" t="s">
        <v>30924</v>
      </c>
      <c r="B5137" s="676" t="s">
        <v>30925</v>
      </c>
      <c r="C5137" s="676" t="s">
        <v>16</v>
      </c>
      <c r="D5137" s="116" t="s">
        <v>70529</v>
      </c>
    </row>
    <row r="5138" spans="1:4" ht="13.5">
      <c r="A5138" s="676" t="s">
        <v>30926</v>
      </c>
      <c r="B5138" s="676" t="s">
        <v>30927</v>
      </c>
      <c r="C5138" s="676" t="s">
        <v>16</v>
      </c>
      <c r="D5138" s="116" t="s">
        <v>70530</v>
      </c>
    </row>
    <row r="5139" spans="1:4" ht="13.5">
      <c r="A5139" s="676" t="s">
        <v>30928</v>
      </c>
      <c r="B5139" s="676" t="s">
        <v>30929</v>
      </c>
      <c r="C5139" s="676" t="s">
        <v>16</v>
      </c>
      <c r="D5139" s="116" t="s">
        <v>70531</v>
      </c>
    </row>
    <row r="5140" spans="1:4" ht="13.5">
      <c r="A5140" s="676" t="s">
        <v>30930</v>
      </c>
      <c r="B5140" s="676" t="s">
        <v>30931</v>
      </c>
      <c r="C5140" s="676" t="s">
        <v>16</v>
      </c>
      <c r="D5140" s="116" t="s">
        <v>70532</v>
      </c>
    </row>
    <row r="5141" spans="1:4" ht="13.5">
      <c r="A5141" s="676" t="s">
        <v>30932</v>
      </c>
      <c r="B5141" s="676" t="s">
        <v>30933</v>
      </c>
      <c r="C5141" s="676" t="s">
        <v>16</v>
      </c>
      <c r="D5141" s="116" t="s">
        <v>70533</v>
      </c>
    </row>
    <row r="5142" spans="1:4" ht="13.5">
      <c r="A5142" s="676" t="s">
        <v>30934</v>
      </c>
      <c r="B5142" s="676" t="s">
        <v>30935</v>
      </c>
      <c r="C5142" s="676" t="s">
        <v>16</v>
      </c>
      <c r="D5142" s="116" t="s">
        <v>70534</v>
      </c>
    </row>
    <row r="5143" spans="1:4" ht="13.5">
      <c r="A5143" s="676" t="s">
        <v>30936</v>
      </c>
      <c r="B5143" s="676" t="s">
        <v>30937</v>
      </c>
      <c r="C5143" s="676" t="s">
        <v>16</v>
      </c>
      <c r="D5143" s="116" t="s">
        <v>70535</v>
      </c>
    </row>
    <row r="5144" spans="1:4" ht="13.5">
      <c r="A5144" s="676" t="s">
        <v>30938</v>
      </c>
      <c r="B5144" s="676" t="s">
        <v>30939</v>
      </c>
      <c r="C5144" s="676" t="s">
        <v>16</v>
      </c>
      <c r="D5144" s="116" t="s">
        <v>70536</v>
      </c>
    </row>
    <row r="5145" spans="1:4" ht="13.5">
      <c r="A5145" s="676" t="s">
        <v>30940</v>
      </c>
      <c r="B5145" s="676" t="s">
        <v>30941</v>
      </c>
      <c r="C5145" s="676" t="s">
        <v>16</v>
      </c>
      <c r="D5145" s="116" t="s">
        <v>70537</v>
      </c>
    </row>
    <row r="5146" spans="1:4" ht="13.5">
      <c r="A5146" s="676" t="s">
        <v>30942</v>
      </c>
      <c r="B5146" s="676" t="s">
        <v>30943</v>
      </c>
      <c r="C5146" s="676" t="s">
        <v>16</v>
      </c>
      <c r="D5146" s="116" t="s">
        <v>70538</v>
      </c>
    </row>
    <row r="5147" spans="1:4" ht="13.5">
      <c r="A5147" s="676" t="s">
        <v>30944</v>
      </c>
      <c r="B5147" s="676" t="s">
        <v>30945</v>
      </c>
      <c r="C5147" s="676" t="s">
        <v>16</v>
      </c>
      <c r="D5147" s="116" t="s">
        <v>70539</v>
      </c>
    </row>
    <row r="5148" spans="1:4" ht="13.5">
      <c r="A5148" s="676" t="s">
        <v>30946</v>
      </c>
      <c r="B5148" s="676" t="s">
        <v>30947</v>
      </c>
      <c r="C5148" s="676" t="s">
        <v>16</v>
      </c>
      <c r="D5148" s="116" t="s">
        <v>65511</v>
      </c>
    </row>
    <row r="5149" spans="1:4" ht="13.5">
      <c r="A5149" s="676" t="s">
        <v>30948</v>
      </c>
      <c r="B5149" s="676" t="s">
        <v>30949</v>
      </c>
      <c r="C5149" s="676" t="s">
        <v>16</v>
      </c>
      <c r="D5149" s="116" t="s">
        <v>70540</v>
      </c>
    </row>
    <row r="5150" spans="1:4" ht="13.5">
      <c r="A5150" s="676" t="s">
        <v>30950</v>
      </c>
      <c r="B5150" s="676" t="s">
        <v>30951</v>
      </c>
      <c r="C5150" s="676" t="s">
        <v>16</v>
      </c>
      <c r="D5150" s="116" t="s">
        <v>70541</v>
      </c>
    </row>
    <row r="5151" spans="1:4" ht="13.5">
      <c r="A5151" s="676" t="s">
        <v>30952</v>
      </c>
      <c r="B5151" s="676" t="s">
        <v>30953</v>
      </c>
      <c r="C5151" s="676" t="s">
        <v>16</v>
      </c>
      <c r="D5151" s="116" t="s">
        <v>70542</v>
      </c>
    </row>
    <row r="5152" spans="1:4" ht="13.5">
      <c r="A5152" s="676" t="s">
        <v>30954</v>
      </c>
      <c r="B5152" s="676" t="s">
        <v>30955</v>
      </c>
      <c r="C5152" s="676" t="s">
        <v>16</v>
      </c>
      <c r="D5152" s="116" t="s">
        <v>70543</v>
      </c>
    </row>
    <row r="5153" spans="1:4" ht="13.5">
      <c r="A5153" s="676" t="s">
        <v>30956</v>
      </c>
      <c r="B5153" s="676" t="s">
        <v>30957</v>
      </c>
      <c r="C5153" s="676" t="s">
        <v>16</v>
      </c>
      <c r="D5153" s="116" t="s">
        <v>70544</v>
      </c>
    </row>
    <row r="5154" spans="1:4" ht="13.5">
      <c r="A5154" s="676" t="s">
        <v>30958</v>
      </c>
      <c r="B5154" s="676" t="s">
        <v>30959</v>
      </c>
      <c r="C5154" s="676" t="s">
        <v>16</v>
      </c>
      <c r="D5154" s="116" t="s">
        <v>70545</v>
      </c>
    </row>
    <row r="5155" spans="1:4" ht="13.5">
      <c r="A5155" s="676" t="s">
        <v>30960</v>
      </c>
      <c r="B5155" s="676" t="s">
        <v>30961</v>
      </c>
      <c r="C5155" s="676" t="s">
        <v>16</v>
      </c>
      <c r="D5155" s="116" t="s">
        <v>70546</v>
      </c>
    </row>
    <row r="5156" spans="1:4" ht="13.5">
      <c r="A5156" s="676" t="s">
        <v>70547</v>
      </c>
      <c r="B5156" s="676" t="s">
        <v>70548</v>
      </c>
      <c r="C5156" s="676" t="s">
        <v>16</v>
      </c>
      <c r="D5156" s="116" t="s">
        <v>70549</v>
      </c>
    </row>
    <row r="5157" spans="1:4" ht="13.5">
      <c r="A5157" s="676" t="s">
        <v>30962</v>
      </c>
      <c r="B5157" s="676" t="s">
        <v>30963</v>
      </c>
      <c r="C5157" s="676" t="s">
        <v>16</v>
      </c>
      <c r="D5157" s="116" t="s">
        <v>68821</v>
      </c>
    </row>
    <row r="5158" spans="1:4" ht="13.5">
      <c r="A5158" s="676" t="s">
        <v>30964</v>
      </c>
      <c r="B5158" s="676" t="s">
        <v>30965</v>
      </c>
      <c r="C5158" s="676" t="s">
        <v>16</v>
      </c>
      <c r="D5158" s="116" t="s">
        <v>69196</v>
      </c>
    </row>
    <row r="5159" spans="1:4" ht="13.5">
      <c r="A5159" s="676" t="s">
        <v>30966</v>
      </c>
      <c r="B5159" s="676" t="s">
        <v>30967</v>
      </c>
      <c r="C5159" s="676" t="s">
        <v>16</v>
      </c>
      <c r="D5159" s="116" t="s">
        <v>54234</v>
      </c>
    </row>
    <row r="5160" spans="1:4" ht="13.5">
      <c r="A5160" s="676" t="s">
        <v>30968</v>
      </c>
      <c r="B5160" s="676" t="s">
        <v>30969</v>
      </c>
      <c r="C5160" s="676" t="s">
        <v>16</v>
      </c>
      <c r="D5160" s="116" t="s">
        <v>70550</v>
      </c>
    </row>
    <row r="5161" spans="1:4" ht="13.5">
      <c r="A5161" s="676" t="s">
        <v>30970</v>
      </c>
      <c r="B5161" s="676" t="s">
        <v>30971</v>
      </c>
      <c r="C5161" s="676" t="s">
        <v>16</v>
      </c>
      <c r="D5161" s="116" t="s">
        <v>68022</v>
      </c>
    </row>
    <row r="5162" spans="1:4" ht="13.5">
      <c r="A5162" s="676" t="s">
        <v>30972</v>
      </c>
      <c r="B5162" s="676" t="s">
        <v>30973</v>
      </c>
      <c r="C5162" s="676" t="s">
        <v>16</v>
      </c>
      <c r="D5162" s="116" t="s">
        <v>33596</v>
      </c>
    </row>
    <row r="5163" spans="1:4" ht="13.5">
      <c r="A5163" s="676" t="s">
        <v>30974</v>
      </c>
      <c r="B5163" s="676" t="s">
        <v>30975</v>
      </c>
      <c r="C5163" s="676" t="s">
        <v>16</v>
      </c>
      <c r="D5163" s="116" t="s">
        <v>70551</v>
      </c>
    </row>
    <row r="5164" spans="1:4" ht="13.5">
      <c r="A5164" s="676" t="s">
        <v>30976</v>
      </c>
      <c r="B5164" s="676" t="s">
        <v>30977</v>
      </c>
      <c r="C5164" s="676" t="s">
        <v>16</v>
      </c>
      <c r="D5164" s="116" t="s">
        <v>70552</v>
      </c>
    </row>
    <row r="5165" spans="1:4" ht="13.5">
      <c r="A5165" s="676" t="s">
        <v>30978</v>
      </c>
      <c r="B5165" s="676" t="s">
        <v>30979</v>
      </c>
      <c r="C5165" s="676" t="s">
        <v>16</v>
      </c>
      <c r="D5165" s="116" t="s">
        <v>54831</v>
      </c>
    </row>
    <row r="5166" spans="1:4" ht="13.5">
      <c r="A5166" s="676" t="s">
        <v>30980</v>
      </c>
      <c r="B5166" s="676" t="s">
        <v>30981</v>
      </c>
      <c r="C5166" s="676" t="s">
        <v>16</v>
      </c>
      <c r="D5166" s="116" t="s">
        <v>70553</v>
      </c>
    </row>
    <row r="5167" spans="1:4" ht="13.5">
      <c r="A5167" s="676" t="s">
        <v>30982</v>
      </c>
      <c r="B5167" s="676" t="s">
        <v>30983</v>
      </c>
      <c r="C5167" s="676" t="s">
        <v>16</v>
      </c>
      <c r="D5167" s="116" t="s">
        <v>70554</v>
      </c>
    </row>
    <row r="5168" spans="1:4" ht="13.5">
      <c r="A5168" s="676" t="s">
        <v>30984</v>
      </c>
      <c r="B5168" s="676" t="s">
        <v>30985</v>
      </c>
      <c r="C5168" s="676" t="s">
        <v>16</v>
      </c>
      <c r="D5168" s="116" t="s">
        <v>70555</v>
      </c>
    </row>
    <row r="5169" spans="1:4" ht="13.5">
      <c r="A5169" s="676" t="s">
        <v>30986</v>
      </c>
      <c r="B5169" s="676" t="s">
        <v>30987</v>
      </c>
      <c r="C5169" s="676" t="s">
        <v>16</v>
      </c>
      <c r="D5169" s="116" t="s">
        <v>70556</v>
      </c>
    </row>
    <row r="5170" spans="1:4" ht="13.5">
      <c r="A5170" s="676" t="s">
        <v>30988</v>
      </c>
      <c r="B5170" s="676" t="s">
        <v>30989</v>
      </c>
      <c r="C5170" s="676" t="s">
        <v>16</v>
      </c>
      <c r="D5170" s="116" t="s">
        <v>55463</v>
      </c>
    </row>
    <row r="5171" spans="1:4" ht="13.5">
      <c r="A5171" s="676" t="s">
        <v>30990</v>
      </c>
      <c r="B5171" s="676" t="s">
        <v>30991</v>
      </c>
      <c r="C5171" s="676" t="s">
        <v>16</v>
      </c>
      <c r="D5171" s="116" t="s">
        <v>70557</v>
      </c>
    </row>
    <row r="5172" spans="1:4" ht="13.5">
      <c r="A5172" s="676" t="s">
        <v>30992</v>
      </c>
      <c r="B5172" s="676" t="s">
        <v>30993</v>
      </c>
      <c r="C5172" s="676" t="s">
        <v>16</v>
      </c>
      <c r="D5172" s="116" t="s">
        <v>70558</v>
      </c>
    </row>
    <row r="5173" spans="1:4" ht="13.5">
      <c r="A5173" s="676" t="s">
        <v>30994</v>
      </c>
      <c r="B5173" s="676" t="s">
        <v>30995</v>
      </c>
      <c r="C5173" s="676" t="s">
        <v>16</v>
      </c>
      <c r="D5173" s="116" t="s">
        <v>54961</v>
      </c>
    </row>
    <row r="5174" spans="1:4" ht="13.5">
      <c r="A5174" s="676" t="s">
        <v>30996</v>
      </c>
      <c r="B5174" s="676" t="s">
        <v>30997</v>
      </c>
      <c r="C5174" s="676" t="s">
        <v>16</v>
      </c>
      <c r="D5174" s="116" t="s">
        <v>70559</v>
      </c>
    </row>
    <row r="5175" spans="1:4" ht="13.5">
      <c r="A5175" s="676" t="s">
        <v>30998</v>
      </c>
      <c r="B5175" s="676" t="s">
        <v>30999</v>
      </c>
      <c r="C5175" s="676" t="s">
        <v>16</v>
      </c>
      <c r="D5175" s="116" t="s">
        <v>70560</v>
      </c>
    </row>
    <row r="5176" spans="1:4" ht="13.5">
      <c r="A5176" s="676" t="s">
        <v>31000</v>
      </c>
      <c r="B5176" s="676" t="s">
        <v>31001</v>
      </c>
      <c r="C5176" s="676" t="s">
        <v>16</v>
      </c>
      <c r="D5176" s="116" t="s">
        <v>70561</v>
      </c>
    </row>
    <row r="5177" spans="1:4" ht="13.5">
      <c r="A5177" s="676" t="s">
        <v>31002</v>
      </c>
      <c r="B5177" s="676" t="s">
        <v>31003</v>
      </c>
      <c r="C5177" s="676" t="s">
        <v>16</v>
      </c>
      <c r="D5177" s="116" t="s">
        <v>55025</v>
      </c>
    </row>
    <row r="5178" spans="1:4" ht="13.5">
      <c r="A5178" s="676" t="s">
        <v>31004</v>
      </c>
      <c r="B5178" s="676" t="s">
        <v>31005</v>
      </c>
      <c r="C5178" s="676" t="s">
        <v>16</v>
      </c>
      <c r="D5178" s="116" t="s">
        <v>70562</v>
      </c>
    </row>
    <row r="5179" spans="1:4" ht="13.5">
      <c r="A5179" s="676" t="s">
        <v>31006</v>
      </c>
      <c r="B5179" s="676" t="s">
        <v>31007</v>
      </c>
      <c r="C5179" s="676" t="s">
        <v>16</v>
      </c>
      <c r="D5179" s="116" t="s">
        <v>67801</v>
      </c>
    </row>
    <row r="5180" spans="1:4" ht="13.5">
      <c r="A5180" s="676" t="s">
        <v>31008</v>
      </c>
      <c r="B5180" s="676" t="s">
        <v>31009</v>
      </c>
      <c r="C5180" s="676" t="s">
        <v>16</v>
      </c>
      <c r="D5180" s="116" t="s">
        <v>70563</v>
      </c>
    </row>
    <row r="5181" spans="1:4" ht="13.5">
      <c r="A5181" s="676" t="s">
        <v>31010</v>
      </c>
      <c r="B5181" s="676" t="s">
        <v>31011</v>
      </c>
      <c r="C5181" s="676" t="s">
        <v>16</v>
      </c>
      <c r="D5181" s="116" t="s">
        <v>70564</v>
      </c>
    </row>
    <row r="5182" spans="1:4" ht="13.5">
      <c r="A5182" s="676" t="s">
        <v>31012</v>
      </c>
      <c r="B5182" s="676" t="s">
        <v>31013</v>
      </c>
      <c r="C5182" s="676" t="s">
        <v>16</v>
      </c>
      <c r="D5182" s="116" t="s">
        <v>70565</v>
      </c>
    </row>
    <row r="5183" spans="1:4" ht="13.5">
      <c r="A5183" s="676" t="s">
        <v>31014</v>
      </c>
      <c r="B5183" s="676" t="s">
        <v>31015</v>
      </c>
      <c r="C5183" s="676" t="s">
        <v>16</v>
      </c>
      <c r="D5183" s="116" t="s">
        <v>69280</v>
      </c>
    </row>
    <row r="5184" spans="1:4" ht="13.5">
      <c r="A5184" s="676" t="s">
        <v>31016</v>
      </c>
      <c r="B5184" s="676" t="s">
        <v>31017</v>
      </c>
      <c r="C5184" s="676" t="s">
        <v>16</v>
      </c>
      <c r="D5184" s="116" t="s">
        <v>70566</v>
      </c>
    </row>
    <row r="5185" spans="1:4" ht="13.5">
      <c r="A5185" s="676" t="s">
        <v>31018</v>
      </c>
      <c r="B5185" s="676" t="s">
        <v>31019</v>
      </c>
      <c r="C5185" s="676" t="s">
        <v>16</v>
      </c>
      <c r="D5185" s="116" t="s">
        <v>70567</v>
      </c>
    </row>
    <row r="5186" spans="1:4" ht="13.5">
      <c r="A5186" s="676" t="s">
        <v>31020</v>
      </c>
      <c r="B5186" s="676" t="s">
        <v>31021</v>
      </c>
      <c r="C5186" s="676" t="s">
        <v>16</v>
      </c>
      <c r="D5186" s="116" t="s">
        <v>70568</v>
      </c>
    </row>
    <row r="5187" spans="1:4" ht="13.5">
      <c r="A5187" s="676" t="s">
        <v>31022</v>
      </c>
      <c r="B5187" s="676" t="s">
        <v>31023</v>
      </c>
      <c r="C5187" s="676" t="s">
        <v>16</v>
      </c>
      <c r="D5187" s="116" t="s">
        <v>70569</v>
      </c>
    </row>
    <row r="5188" spans="1:4" ht="13.5">
      <c r="A5188" s="676" t="s">
        <v>31024</v>
      </c>
      <c r="B5188" s="676" t="s">
        <v>31025</v>
      </c>
      <c r="C5188" s="676" t="s">
        <v>16</v>
      </c>
      <c r="D5188" s="116" t="s">
        <v>70570</v>
      </c>
    </row>
    <row r="5189" spans="1:4" ht="13.5">
      <c r="A5189" s="676" t="s">
        <v>31026</v>
      </c>
      <c r="B5189" s="676" t="s">
        <v>31027</v>
      </c>
      <c r="C5189" s="676" t="s">
        <v>16</v>
      </c>
      <c r="D5189" s="116" t="s">
        <v>70571</v>
      </c>
    </row>
    <row r="5190" spans="1:4" ht="13.5">
      <c r="A5190" s="676" t="s">
        <v>31028</v>
      </c>
      <c r="B5190" s="676" t="s">
        <v>31029</v>
      </c>
      <c r="C5190" s="676" t="s">
        <v>16</v>
      </c>
      <c r="D5190" s="116" t="s">
        <v>70572</v>
      </c>
    </row>
    <row r="5191" spans="1:4" ht="13.5">
      <c r="A5191" s="676" t="s">
        <v>31030</v>
      </c>
      <c r="B5191" s="676" t="s">
        <v>31031</v>
      </c>
      <c r="C5191" s="676" t="s">
        <v>16</v>
      </c>
      <c r="D5191" s="116" t="s">
        <v>70573</v>
      </c>
    </row>
    <row r="5192" spans="1:4" ht="13.5">
      <c r="A5192" s="676" t="s">
        <v>31032</v>
      </c>
      <c r="B5192" s="676" t="s">
        <v>31033</v>
      </c>
      <c r="C5192" s="676" t="s">
        <v>16</v>
      </c>
      <c r="D5192" s="116" t="s">
        <v>70574</v>
      </c>
    </row>
    <row r="5193" spans="1:4" ht="13.5">
      <c r="A5193" s="676" t="s">
        <v>31034</v>
      </c>
      <c r="B5193" s="676" t="s">
        <v>31035</v>
      </c>
      <c r="C5193" s="676" t="s">
        <v>16</v>
      </c>
      <c r="D5193" s="116" t="s">
        <v>70575</v>
      </c>
    </row>
    <row r="5194" spans="1:4" ht="13.5">
      <c r="A5194" s="676" t="s">
        <v>31036</v>
      </c>
      <c r="B5194" s="676" t="s">
        <v>31037</v>
      </c>
      <c r="C5194" s="676" t="s">
        <v>16</v>
      </c>
      <c r="D5194" s="116" t="s">
        <v>70576</v>
      </c>
    </row>
    <row r="5195" spans="1:4" ht="13.5">
      <c r="A5195" s="676" t="s">
        <v>31038</v>
      </c>
      <c r="B5195" s="676" t="s">
        <v>31039</v>
      </c>
      <c r="C5195" s="676" t="s">
        <v>16</v>
      </c>
      <c r="D5195" s="116" t="s">
        <v>70577</v>
      </c>
    </row>
    <row r="5196" spans="1:4" ht="13.5">
      <c r="A5196" s="676" t="s">
        <v>31040</v>
      </c>
      <c r="B5196" s="676" t="s">
        <v>31041</v>
      </c>
      <c r="C5196" s="676" t="s">
        <v>16</v>
      </c>
      <c r="D5196" s="116" t="s">
        <v>70578</v>
      </c>
    </row>
    <row r="5197" spans="1:4" ht="13.5">
      <c r="A5197" s="676" t="s">
        <v>31042</v>
      </c>
      <c r="B5197" s="676" t="s">
        <v>31043</v>
      </c>
      <c r="C5197" s="676" t="s">
        <v>16</v>
      </c>
      <c r="D5197" s="116" t="s">
        <v>70579</v>
      </c>
    </row>
    <row r="5198" spans="1:4" ht="13.5">
      <c r="A5198" s="676" t="s">
        <v>31044</v>
      </c>
      <c r="B5198" s="676" t="s">
        <v>31045</v>
      </c>
      <c r="C5198" s="676" t="s">
        <v>16</v>
      </c>
      <c r="D5198" s="116" t="s">
        <v>70580</v>
      </c>
    </row>
    <row r="5199" spans="1:4" ht="13.5">
      <c r="A5199" s="676" t="s">
        <v>31046</v>
      </c>
      <c r="B5199" s="676" t="s">
        <v>31047</v>
      </c>
      <c r="C5199" s="676" t="s">
        <v>16</v>
      </c>
      <c r="D5199" s="116" t="s">
        <v>65074</v>
      </c>
    </row>
    <row r="5200" spans="1:4" ht="13.5">
      <c r="A5200" s="676" t="s">
        <v>31048</v>
      </c>
      <c r="B5200" s="676" t="s">
        <v>31049</v>
      </c>
      <c r="C5200" s="676" t="s">
        <v>16</v>
      </c>
      <c r="D5200" s="116" t="s">
        <v>70581</v>
      </c>
    </row>
    <row r="5201" spans="1:4" ht="13.5">
      <c r="A5201" s="676" t="s">
        <v>31050</v>
      </c>
      <c r="B5201" s="676" t="s">
        <v>31051</v>
      </c>
      <c r="C5201" s="676" t="s">
        <v>16</v>
      </c>
      <c r="D5201" s="116" t="s">
        <v>58645</v>
      </c>
    </row>
    <row r="5202" spans="1:4" ht="13.5">
      <c r="A5202" s="676" t="s">
        <v>31052</v>
      </c>
      <c r="B5202" s="676" t="s">
        <v>31053</v>
      </c>
      <c r="C5202" s="676" t="s">
        <v>16</v>
      </c>
      <c r="D5202" s="116" t="s">
        <v>70582</v>
      </c>
    </row>
    <row r="5203" spans="1:4" ht="13.5">
      <c r="A5203" s="676" t="s">
        <v>31054</v>
      </c>
      <c r="B5203" s="676" t="s">
        <v>31055</v>
      </c>
      <c r="C5203" s="676" t="s">
        <v>16</v>
      </c>
      <c r="D5203" s="116" t="s">
        <v>57553</v>
      </c>
    </row>
    <row r="5204" spans="1:4" ht="13.5">
      <c r="A5204" s="676" t="s">
        <v>31056</v>
      </c>
      <c r="B5204" s="676" t="s">
        <v>31057</v>
      </c>
      <c r="C5204" s="676" t="s">
        <v>16</v>
      </c>
      <c r="D5204" s="116" t="s">
        <v>70583</v>
      </c>
    </row>
    <row r="5205" spans="1:4" ht="13.5">
      <c r="A5205" s="676" t="s">
        <v>31058</v>
      </c>
      <c r="B5205" s="676" t="s">
        <v>31059</v>
      </c>
      <c r="C5205" s="676" t="s">
        <v>16</v>
      </c>
      <c r="D5205" s="116" t="s">
        <v>70584</v>
      </c>
    </row>
    <row r="5206" spans="1:4" ht="13.5">
      <c r="A5206" s="676" t="s">
        <v>31060</v>
      </c>
      <c r="B5206" s="676" t="s">
        <v>31061</v>
      </c>
      <c r="C5206" s="676" t="s">
        <v>16</v>
      </c>
      <c r="D5206" s="116" t="s">
        <v>70585</v>
      </c>
    </row>
    <row r="5207" spans="1:4" ht="13.5">
      <c r="A5207" s="676" t="s">
        <v>31062</v>
      </c>
      <c r="B5207" s="676" t="s">
        <v>31063</v>
      </c>
      <c r="C5207" s="676" t="s">
        <v>16</v>
      </c>
      <c r="D5207" s="116" t="s">
        <v>69230</v>
      </c>
    </row>
    <row r="5208" spans="1:4" ht="13.5">
      <c r="A5208" s="676" t="s">
        <v>31064</v>
      </c>
      <c r="B5208" s="676" t="s">
        <v>31065</v>
      </c>
      <c r="C5208" s="676" t="s">
        <v>16</v>
      </c>
      <c r="D5208" s="116" t="s">
        <v>70586</v>
      </c>
    </row>
    <row r="5209" spans="1:4" ht="13.5">
      <c r="A5209" s="676" t="s">
        <v>31066</v>
      </c>
      <c r="B5209" s="676" t="s">
        <v>31067</v>
      </c>
      <c r="C5209" s="676" t="s">
        <v>16</v>
      </c>
      <c r="D5209" s="116" t="s">
        <v>53791</v>
      </c>
    </row>
    <row r="5210" spans="1:4" ht="13.5">
      <c r="A5210" s="676" t="s">
        <v>31068</v>
      </c>
      <c r="B5210" s="676" t="s">
        <v>31069</v>
      </c>
      <c r="C5210" s="676" t="s">
        <v>16</v>
      </c>
      <c r="D5210" s="116" t="s">
        <v>70587</v>
      </c>
    </row>
    <row r="5211" spans="1:4" ht="13.5">
      <c r="A5211" s="676" t="s">
        <v>31070</v>
      </c>
      <c r="B5211" s="676" t="s">
        <v>31071</v>
      </c>
      <c r="C5211" s="676" t="s">
        <v>16</v>
      </c>
      <c r="D5211" s="116" t="s">
        <v>70588</v>
      </c>
    </row>
    <row r="5212" spans="1:4" ht="13.5">
      <c r="A5212" s="676" t="s">
        <v>31072</v>
      </c>
      <c r="B5212" s="676" t="s">
        <v>31073</v>
      </c>
      <c r="C5212" s="676" t="s">
        <v>16</v>
      </c>
      <c r="D5212" s="116" t="s">
        <v>70589</v>
      </c>
    </row>
    <row r="5213" spans="1:4" ht="13.5">
      <c r="A5213" s="676" t="s">
        <v>31074</v>
      </c>
      <c r="B5213" s="676" t="s">
        <v>31075</v>
      </c>
      <c r="C5213" s="676" t="s">
        <v>16</v>
      </c>
      <c r="D5213" s="116" t="s">
        <v>70590</v>
      </c>
    </row>
    <row r="5214" spans="1:4" ht="13.5">
      <c r="A5214" s="676" t="s">
        <v>31076</v>
      </c>
      <c r="B5214" s="676" t="s">
        <v>31077</v>
      </c>
      <c r="C5214" s="676" t="s">
        <v>16</v>
      </c>
      <c r="D5214" s="116" t="s">
        <v>70591</v>
      </c>
    </row>
    <row r="5215" spans="1:4" ht="13.5">
      <c r="A5215" s="676" t="s">
        <v>31078</v>
      </c>
      <c r="B5215" s="676" t="s">
        <v>31079</v>
      </c>
      <c r="C5215" s="676" t="s">
        <v>16</v>
      </c>
      <c r="D5215" s="116" t="s">
        <v>70592</v>
      </c>
    </row>
    <row r="5216" spans="1:4" ht="13.5">
      <c r="A5216" s="676" t="s">
        <v>31080</v>
      </c>
      <c r="B5216" s="676" t="s">
        <v>31081</v>
      </c>
      <c r="C5216" s="676" t="s">
        <v>16</v>
      </c>
      <c r="D5216" s="116" t="s">
        <v>70593</v>
      </c>
    </row>
    <row r="5217" spans="1:4" ht="13.5">
      <c r="A5217" s="676" t="s">
        <v>31082</v>
      </c>
      <c r="B5217" s="676" t="s">
        <v>31083</v>
      </c>
      <c r="C5217" s="676" t="s">
        <v>16</v>
      </c>
      <c r="D5217" s="116" t="s">
        <v>70594</v>
      </c>
    </row>
    <row r="5218" spans="1:4" ht="13.5">
      <c r="A5218" s="676">
        <v>101161</v>
      </c>
      <c r="B5218" s="676" t="s">
        <v>70595</v>
      </c>
      <c r="C5218" s="676" t="s">
        <v>16</v>
      </c>
      <c r="D5218" s="116" t="s">
        <v>70596</v>
      </c>
    </row>
    <row r="5219" spans="1:4" ht="13.5">
      <c r="A5219" s="676" t="s">
        <v>70597</v>
      </c>
      <c r="B5219" s="676" t="s">
        <v>70598</v>
      </c>
      <c r="C5219" s="676" t="s">
        <v>16</v>
      </c>
      <c r="D5219" s="116" t="s">
        <v>70599</v>
      </c>
    </row>
    <row r="5220" spans="1:4" ht="13.5">
      <c r="A5220" s="676" t="s">
        <v>70600</v>
      </c>
      <c r="B5220" s="676" t="s">
        <v>70601</v>
      </c>
      <c r="C5220" s="676" t="s">
        <v>16</v>
      </c>
      <c r="D5220" s="116" t="s">
        <v>70602</v>
      </c>
    </row>
    <row r="5221" spans="1:4" ht="13.5">
      <c r="A5221" s="676" t="s">
        <v>31084</v>
      </c>
      <c r="B5221" s="676" t="s">
        <v>31085</v>
      </c>
      <c r="C5221" s="676" t="s">
        <v>16</v>
      </c>
      <c r="D5221" s="116" t="s">
        <v>54823</v>
      </c>
    </row>
    <row r="5222" spans="1:4" ht="13.5">
      <c r="A5222" s="676" t="s">
        <v>31086</v>
      </c>
      <c r="B5222" s="676" t="s">
        <v>31087</v>
      </c>
      <c r="C5222" s="676" t="s">
        <v>16</v>
      </c>
      <c r="D5222" s="116" t="s">
        <v>70603</v>
      </c>
    </row>
    <row r="5223" spans="1:4" ht="13.5">
      <c r="A5223" s="676" t="s">
        <v>31088</v>
      </c>
      <c r="B5223" s="676" t="s">
        <v>31089</v>
      </c>
      <c r="C5223" s="676" t="s">
        <v>16</v>
      </c>
      <c r="D5223" s="116" t="s">
        <v>70604</v>
      </c>
    </row>
    <row r="5224" spans="1:4" ht="13.5">
      <c r="A5224" s="676" t="s">
        <v>31090</v>
      </c>
      <c r="B5224" s="676" t="s">
        <v>31091</v>
      </c>
      <c r="C5224" s="676" t="s">
        <v>16</v>
      </c>
      <c r="D5224" s="116" t="s">
        <v>70605</v>
      </c>
    </row>
    <row r="5225" spans="1:4" ht="13.5">
      <c r="A5225" s="676" t="s">
        <v>31092</v>
      </c>
      <c r="B5225" s="676" t="s">
        <v>31093</v>
      </c>
      <c r="C5225" s="676" t="s">
        <v>16</v>
      </c>
      <c r="D5225" s="116" t="s">
        <v>70606</v>
      </c>
    </row>
    <row r="5226" spans="1:4" ht="13.5">
      <c r="A5226" s="676" t="s">
        <v>31094</v>
      </c>
      <c r="B5226" s="676" t="s">
        <v>31095</v>
      </c>
      <c r="C5226" s="676" t="s">
        <v>16</v>
      </c>
      <c r="D5226" s="116" t="s">
        <v>70607</v>
      </c>
    </row>
    <row r="5227" spans="1:4" ht="13.5">
      <c r="A5227" s="676" t="s">
        <v>31096</v>
      </c>
      <c r="B5227" s="676" t="s">
        <v>31097</v>
      </c>
      <c r="C5227" s="676" t="s">
        <v>16</v>
      </c>
      <c r="D5227" s="116" t="s">
        <v>70608</v>
      </c>
    </row>
    <row r="5228" spans="1:4" ht="13.5">
      <c r="A5228" s="676" t="s">
        <v>31098</v>
      </c>
      <c r="B5228" s="676" t="s">
        <v>31099</v>
      </c>
      <c r="C5228" s="676" t="s">
        <v>16</v>
      </c>
      <c r="D5228" s="116" t="s">
        <v>70609</v>
      </c>
    </row>
    <row r="5229" spans="1:4" ht="13.5">
      <c r="A5229" s="676" t="s">
        <v>31100</v>
      </c>
      <c r="B5229" s="676" t="s">
        <v>31101</v>
      </c>
      <c r="C5229" s="676" t="s">
        <v>16</v>
      </c>
      <c r="D5229" s="116" t="s">
        <v>68301</v>
      </c>
    </row>
    <row r="5230" spans="1:4" ht="13.5">
      <c r="A5230" s="676" t="s">
        <v>31102</v>
      </c>
      <c r="B5230" s="676" t="s">
        <v>31103</v>
      </c>
      <c r="C5230" s="676" t="s">
        <v>16</v>
      </c>
      <c r="D5230" s="116" t="s">
        <v>62346</v>
      </c>
    </row>
    <row r="5231" spans="1:4" ht="13.5">
      <c r="A5231" s="676" t="s">
        <v>31104</v>
      </c>
      <c r="B5231" s="676" t="s">
        <v>31105</v>
      </c>
      <c r="C5231" s="676" t="s">
        <v>16</v>
      </c>
      <c r="D5231" s="116" t="s">
        <v>70610</v>
      </c>
    </row>
    <row r="5232" spans="1:4" ht="13.5">
      <c r="A5232" s="676" t="s">
        <v>31106</v>
      </c>
      <c r="B5232" s="676" t="s">
        <v>31107</v>
      </c>
      <c r="C5232" s="676" t="s">
        <v>16</v>
      </c>
      <c r="D5232" s="116" t="s">
        <v>70611</v>
      </c>
    </row>
    <row r="5233" spans="1:4" ht="13.5">
      <c r="A5233" s="676" t="s">
        <v>31108</v>
      </c>
      <c r="B5233" s="676" t="s">
        <v>31109</v>
      </c>
      <c r="C5233" s="676" t="s">
        <v>16</v>
      </c>
      <c r="D5233" s="116" t="s">
        <v>64654</v>
      </c>
    </row>
    <row r="5234" spans="1:4" ht="13.5">
      <c r="A5234" s="676" t="s">
        <v>31110</v>
      </c>
      <c r="B5234" s="676" t="s">
        <v>31111</v>
      </c>
      <c r="C5234" s="676" t="s">
        <v>16</v>
      </c>
      <c r="D5234" s="116" t="s">
        <v>70612</v>
      </c>
    </row>
    <row r="5235" spans="1:4" ht="13.5">
      <c r="A5235" s="676" t="s">
        <v>31112</v>
      </c>
      <c r="B5235" s="676" t="s">
        <v>31113</v>
      </c>
      <c r="C5235" s="676" t="s">
        <v>16</v>
      </c>
      <c r="D5235" s="116" t="s">
        <v>64977</v>
      </c>
    </row>
    <row r="5236" spans="1:4" ht="13.5">
      <c r="A5236" s="676" t="s">
        <v>31114</v>
      </c>
      <c r="B5236" s="676" t="s">
        <v>31115</v>
      </c>
      <c r="C5236" s="676" t="s">
        <v>58</v>
      </c>
      <c r="D5236" s="116" t="s">
        <v>53892</v>
      </c>
    </row>
    <row r="5237" spans="1:4" ht="13.5">
      <c r="A5237" s="676" t="s">
        <v>31116</v>
      </c>
      <c r="B5237" s="676" t="s">
        <v>31117</v>
      </c>
      <c r="C5237" s="676" t="s">
        <v>58</v>
      </c>
      <c r="D5237" s="116" t="s">
        <v>68816</v>
      </c>
    </row>
    <row r="5238" spans="1:4" ht="13.5">
      <c r="A5238" s="676" t="s">
        <v>70613</v>
      </c>
      <c r="B5238" s="676" t="s">
        <v>70614</v>
      </c>
      <c r="C5238" s="676" t="s">
        <v>16</v>
      </c>
      <c r="D5238" s="116" t="s">
        <v>70615</v>
      </c>
    </row>
    <row r="5239" spans="1:4" ht="13.5">
      <c r="A5239" s="676" t="s">
        <v>70616</v>
      </c>
      <c r="B5239" s="676" t="s">
        <v>70617</v>
      </c>
      <c r="C5239" s="676" t="s">
        <v>16</v>
      </c>
      <c r="D5239" s="116" t="s">
        <v>60106</v>
      </c>
    </row>
    <row r="5240" spans="1:4" ht="13.5">
      <c r="A5240" s="676" t="s">
        <v>70618</v>
      </c>
      <c r="B5240" s="676" t="s">
        <v>70619</v>
      </c>
      <c r="C5240" s="676" t="s">
        <v>16</v>
      </c>
      <c r="D5240" s="116" t="s">
        <v>60087</v>
      </c>
    </row>
    <row r="5241" spans="1:4" ht="13.5">
      <c r="A5241" s="676" t="s">
        <v>70620</v>
      </c>
      <c r="B5241" s="676" t="s">
        <v>70621</v>
      </c>
      <c r="C5241" s="676" t="s">
        <v>16</v>
      </c>
      <c r="D5241" s="116" t="s">
        <v>60083</v>
      </c>
    </row>
    <row r="5242" spans="1:4" ht="13.5">
      <c r="A5242" s="676" t="s">
        <v>70622</v>
      </c>
      <c r="B5242" s="676" t="s">
        <v>70623</v>
      </c>
      <c r="C5242" s="676" t="s">
        <v>16</v>
      </c>
      <c r="D5242" s="116" t="s">
        <v>70624</v>
      </c>
    </row>
    <row r="5243" spans="1:4" ht="13.5">
      <c r="A5243" s="676" t="s">
        <v>70625</v>
      </c>
      <c r="B5243" s="676" t="s">
        <v>70626</v>
      </c>
      <c r="C5243" s="676" t="s">
        <v>16</v>
      </c>
      <c r="D5243" s="116" t="s">
        <v>70627</v>
      </c>
    </row>
    <row r="5244" spans="1:4" ht="13.5">
      <c r="A5244" s="676" t="s">
        <v>70628</v>
      </c>
      <c r="B5244" s="676" t="s">
        <v>70629</v>
      </c>
      <c r="C5244" s="676" t="s">
        <v>16</v>
      </c>
      <c r="D5244" s="116" t="s">
        <v>70630</v>
      </c>
    </row>
    <row r="5245" spans="1:4" ht="13.5">
      <c r="A5245" s="676" t="s">
        <v>70631</v>
      </c>
      <c r="B5245" s="676" t="s">
        <v>70632</v>
      </c>
      <c r="C5245" s="676" t="s">
        <v>16</v>
      </c>
      <c r="D5245" s="116" t="s">
        <v>70633</v>
      </c>
    </row>
    <row r="5246" spans="1:4" ht="13.5">
      <c r="A5246" s="676" t="s">
        <v>70634</v>
      </c>
      <c r="B5246" s="676" t="s">
        <v>70635</v>
      </c>
      <c r="C5246" s="676" t="s">
        <v>16</v>
      </c>
      <c r="D5246" s="116" t="s">
        <v>70636</v>
      </c>
    </row>
    <row r="5247" spans="1:4" ht="13.5">
      <c r="A5247" s="676" t="s">
        <v>70637</v>
      </c>
      <c r="B5247" s="676" t="s">
        <v>70638</v>
      </c>
      <c r="C5247" s="676" t="s">
        <v>16</v>
      </c>
      <c r="D5247" s="116" t="s">
        <v>70639</v>
      </c>
    </row>
    <row r="5248" spans="1:4" ht="13.5">
      <c r="A5248" s="676" t="s">
        <v>70640</v>
      </c>
      <c r="B5248" s="676" t="s">
        <v>70641</v>
      </c>
      <c r="C5248" s="676" t="s">
        <v>16</v>
      </c>
      <c r="D5248" s="116" t="s">
        <v>70642</v>
      </c>
    </row>
    <row r="5249" spans="1:4" ht="13.5">
      <c r="A5249" s="676" t="s">
        <v>70643</v>
      </c>
      <c r="B5249" s="676" t="s">
        <v>70644</v>
      </c>
      <c r="C5249" s="676" t="s">
        <v>16</v>
      </c>
      <c r="D5249" s="116" t="s">
        <v>70645</v>
      </c>
    </row>
    <row r="5250" spans="1:4" ht="13.5">
      <c r="A5250" s="676" t="s">
        <v>70646</v>
      </c>
      <c r="B5250" s="676" t="s">
        <v>70647</v>
      </c>
      <c r="C5250" s="676" t="s">
        <v>16</v>
      </c>
      <c r="D5250" s="116" t="s">
        <v>70648</v>
      </c>
    </row>
    <row r="5251" spans="1:4" ht="13.5">
      <c r="A5251" s="676" t="s">
        <v>70649</v>
      </c>
      <c r="B5251" s="676" t="s">
        <v>70650</v>
      </c>
      <c r="C5251" s="676" t="s">
        <v>31</v>
      </c>
      <c r="D5251" s="116" t="s">
        <v>70651</v>
      </c>
    </row>
    <row r="5252" spans="1:4" ht="13.5">
      <c r="A5252" s="676" t="s">
        <v>70652</v>
      </c>
      <c r="B5252" s="676" t="s">
        <v>70653</v>
      </c>
      <c r="C5252" s="676" t="s">
        <v>31</v>
      </c>
      <c r="D5252" s="116" t="s">
        <v>70654</v>
      </c>
    </row>
    <row r="5253" spans="1:4" ht="13.5">
      <c r="A5253" s="676" t="s">
        <v>70655</v>
      </c>
      <c r="B5253" s="676" t="s">
        <v>70656</v>
      </c>
      <c r="C5253" s="676" t="s">
        <v>31</v>
      </c>
      <c r="D5253" s="116" t="s">
        <v>70657</v>
      </c>
    </row>
    <row r="5254" spans="1:4" ht="13.5">
      <c r="A5254" s="676" t="s">
        <v>70658</v>
      </c>
      <c r="B5254" s="676" t="s">
        <v>70659</v>
      </c>
      <c r="C5254" s="676" t="s">
        <v>31</v>
      </c>
      <c r="D5254" s="116" t="s">
        <v>70660</v>
      </c>
    </row>
    <row r="5255" spans="1:4" ht="13.5">
      <c r="A5255" s="676" t="s">
        <v>70661</v>
      </c>
      <c r="B5255" s="676" t="s">
        <v>70662</v>
      </c>
      <c r="C5255" s="676" t="s">
        <v>16</v>
      </c>
      <c r="D5255" s="116" t="s">
        <v>70663</v>
      </c>
    </row>
    <row r="5256" spans="1:4" ht="13.5">
      <c r="A5256" s="676" t="s">
        <v>70664</v>
      </c>
      <c r="B5256" s="676" t="s">
        <v>70665</v>
      </c>
      <c r="C5256" s="676" t="s">
        <v>16</v>
      </c>
      <c r="D5256" s="116" t="s">
        <v>65726</v>
      </c>
    </row>
    <row r="5257" spans="1:4" ht="13.5">
      <c r="A5257" s="676" t="s">
        <v>70666</v>
      </c>
      <c r="B5257" s="676" t="s">
        <v>70667</v>
      </c>
      <c r="C5257" s="676" t="s">
        <v>16</v>
      </c>
      <c r="D5257" s="116" t="s">
        <v>68002</v>
      </c>
    </row>
    <row r="5258" spans="1:4" ht="13.5">
      <c r="A5258" s="676" t="s">
        <v>70668</v>
      </c>
      <c r="B5258" s="676" t="s">
        <v>70669</v>
      </c>
      <c r="C5258" s="676" t="s">
        <v>16</v>
      </c>
      <c r="D5258" s="116" t="s">
        <v>70670</v>
      </c>
    </row>
    <row r="5259" spans="1:4" ht="13.5">
      <c r="A5259" s="676" t="s">
        <v>70671</v>
      </c>
      <c r="B5259" s="676" t="s">
        <v>70672</v>
      </c>
      <c r="C5259" s="676" t="s">
        <v>16</v>
      </c>
      <c r="D5259" s="116" t="s">
        <v>59572</v>
      </c>
    </row>
    <row r="5260" spans="1:4" ht="13.5">
      <c r="A5260" s="676" t="s">
        <v>70673</v>
      </c>
      <c r="B5260" s="676" t="s">
        <v>70674</v>
      </c>
      <c r="C5260" s="676" t="s">
        <v>16</v>
      </c>
      <c r="D5260" s="116" t="s">
        <v>60469</v>
      </c>
    </row>
    <row r="5261" spans="1:4" ht="13.5">
      <c r="A5261" s="676" t="s">
        <v>70675</v>
      </c>
      <c r="B5261" s="676" t="s">
        <v>70676</v>
      </c>
      <c r="C5261" s="676" t="s">
        <v>16</v>
      </c>
      <c r="D5261" s="116" t="s">
        <v>59540</v>
      </c>
    </row>
    <row r="5262" spans="1:4" ht="13.5">
      <c r="A5262" s="676" t="s">
        <v>70677</v>
      </c>
      <c r="B5262" s="676" t="s">
        <v>70678</v>
      </c>
      <c r="C5262" s="676" t="s">
        <v>31</v>
      </c>
      <c r="D5262" s="116" t="s">
        <v>70679</v>
      </c>
    </row>
    <row r="5263" spans="1:4" ht="13.5">
      <c r="A5263" s="676" t="s">
        <v>70680</v>
      </c>
      <c r="B5263" s="676" t="s">
        <v>70681</v>
      </c>
      <c r="C5263" s="676" t="s">
        <v>31</v>
      </c>
      <c r="D5263" s="116" t="s">
        <v>70682</v>
      </c>
    </row>
    <row r="5264" spans="1:4" ht="13.5">
      <c r="A5264" s="676" t="s">
        <v>70683</v>
      </c>
      <c r="B5264" s="676" t="s">
        <v>70684</v>
      </c>
      <c r="C5264" s="676" t="s">
        <v>31</v>
      </c>
      <c r="D5264" s="116" t="s">
        <v>70685</v>
      </c>
    </row>
    <row r="5265" spans="1:4" ht="13.5">
      <c r="A5265" s="676" t="s">
        <v>70686</v>
      </c>
      <c r="B5265" s="676" t="s">
        <v>70687</v>
      </c>
      <c r="C5265" s="676" t="s">
        <v>31</v>
      </c>
      <c r="D5265" s="116" t="s">
        <v>70688</v>
      </c>
    </row>
    <row r="5266" spans="1:4" ht="13.5">
      <c r="A5266" s="676" t="s">
        <v>70689</v>
      </c>
      <c r="B5266" s="676" t="s">
        <v>70690</v>
      </c>
      <c r="C5266" s="676" t="s">
        <v>31</v>
      </c>
      <c r="D5266" s="116" t="s">
        <v>70691</v>
      </c>
    </row>
    <row r="5267" spans="1:4" ht="13.5">
      <c r="A5267" s="676" t="s">
        <v>70692</v>
      </c>
      <c r="B5267" s="676" t="s">
        <v>70693</v>
      </c>
      <c r="C5267" s="676" t="s">
        <v>31</v>
      </c>
      <c r="D5267" s="116" t="s">
        <v>70694</v>
      </c>
    </row>
    <row r="5268" spans="1:4" ht="13.5">
      <c r="A5268" s="676" t="s">
        <v>70695</v>
      </c>
      <c r="B5268" s="676" t="s">
        <v>70696</v>
      </c>
      <c r="C5268" s="676" t="s">
        <v>31</v>
      </c>
      <c r="D5268" s="116" t="s">
        <v>70697</v>
      </c>
    </row>
    <row r="5269" spans="1:4" ht="13.5">
      <c r="A5269" s="676" t="s">
        <v>70698</v>
      </c>
      <c r="B5269" s="676" t="s">
        <v>70699</v>
      </c>
      <c r="C5269" s="676" t="s">
        <v>31</v>
      </c>
      <c r="D5269" s="116" t="s">
        <v>70700</v>
      </c>
    </row>
    <row r="5270" spans="1:4" ht="13.5">
      <c r="A5270" s="676" t="s">
        <v>70701</v>
      </c>
      <c r="B5270" s="676" t="s">
        <v>70702</v>
      </c>
      <c r="C5270" s="676" t="s">
        <v>31</v>
      </c>
      <c r="D5270" s="116" t="s">
        <v>70703</v>
      </c>
    </row>
    <row r="5271" spans="1:4" ht="13.5">
      <c r="A5271" s="676" t="s">
        <v>70704</v>
      </c>
      <c r="B5271" s="676" t="s">
        <v>70705</v>
      </c>
      <c r="C5271" s="676" t="s">
        <v>31</v>
      </c>
      <c r="D5271" s="116" t="s">
        <v>70706</v>
      </c>
    </row>
    <row r="5272" spans="1:4" ht="13.5">
      <c r="A5272" s="676" t="s">
        <v>70707</v>
      </c>
      <c r="B5272" s="676" t="s">
        <v>70708</v>
      </c>
      <c r="C5272" s="676" t="s">
        <v>31</v>
      </c>
      <c r="D5272" s="116" t="s">
        <v>70709</v>
      </c>
    </row>
    <row r="5273" spans="1:4" ht="13.5">
      <c r="A5273" s="676" t="s">
        <v>70710</v>
      </c>
      <c r="B5273" s="676" t="s">
        <v>70711</v>
      </c>
      <c r="C5273" s="676" t="s">
        <v>31</v>
      </c>
      <c r="D5273" s="116" t="s">
        <v>70712</v>
      </c>
    </row>
    <row r="5274" spans="1:4" ht="13.5">
      <c r="A5274" s="676" t="s">
        <v>70713</v>
      </c>
      <c r="B5274" s="676" t="s">
        <v>70714</v>
      </c>
      <c r="C5274" s="676" t="s">
        <v>31</v>
      </c>
      <c r="D5274" s="116" t="s">
        <v>54307</v>
      </c>
    </row>
    <row r="5275" spans="1:4" ht="13.5">
      <c r="A5275" s="676" t="s">
        <v>70715</v>
      </c>
      <c r="B5275" s="676" t="s">
        <v>70716</v>
      </c>
      <c r="C5275" s="676" t="s">
        <v>31</v>
      </c>
      <c r="D5275" s="116" t="s">
        <v>70717</v>
      </c>
    </row>
    <row r="5276" spans="1:4" ht="13.5">
      <c r="A5276" s="676" t="s">
        <v>70718</v>
      </c>
      <c r="B5276" s="676" t="s">
        <v>70719</v>
      </c>
      <c r="C5276" s="676" t="s">
        <v>31</v>
      </c>
      <c r="D5276" s="116" t="s">
        <v>70720</v>
      </c>
    </row>
    <row r="5277" spans="1:4" ht="13.5">
      <c r="A5277" s="676" t="s">
        <v>70721</v>
      </c>
      <c r="B5277" s="676" t="s">
        <v>70722</v>
      </c>
      <c r="C5277" s="676" t="s">
        <v>31</v>
      </c>
      <c r="D5277" s="116" t="s">
        <v>69958</v>
      </c>
    </row>
    <row r="5278" spans="1:4" ht="13.5">
      <c r="A5278" s="676" t="s">
        <v>70723</v>
      </c>
      <c r="B5278" s="676" t="s">
        <v>70724</v>
      </c>
      <c r="C5278" s="676" t="s">
        <v>31</v>
      </c>
      <c r="D5278" s="116" t="s">
        <v>33514</v>
      </c>
    </row>
    <row r="5279" spans="1:4" ht="13.5">
      <c r="A5279" s="676" t="s">
        <v>70725</v>
      </c>
      <c r="B5279" s="676" t="s">
        <v>70726</v>
      </c>
      <c r="C5279" s="676" t="s">
        <v>31</v>
      </c>
      <c r="D5279" s="116" t="s">
        <v>70727</v>
      </c>
    </row>
    <row r="5280" spans="1:4" ht="13.5">
      <c r="A5280" s="676" t="s">
        <v>70728</v>
      </c>
      <c r="B5280" s="676" t="s">
        <v>70729</v>
      </c>
      <c r="C5280" s="676" t="s">
        <v>31</v>
      </c>
      <c r="D5280" s="116" t="s">
        <v>54620</v>
      </c>
    </row>
    <row r="5281" spans="1:4" ht="13.5">
      <c r="A5281" s="676" t="s">
        <v>70730</v>
      </c>
      <c r="B5281" s="676" t="s">
        <v>70731</v>
      </c>
      <c r="C5281" s="676" t="s">
        <v>31</v>
      </c>
      <c r="D5281" s="116" t="s">
        <v>67141</v>
      </c>
    </row>
    <row r="5282" spans="1:4" ht="13.5">
      <c r="A5282" s="676" t="s">
        <v>70732</v>
      </c>
      <c r="B5282" s="676" t="s">
        <v>70733</v>
      </c>
      <c r="C5282" s="676" t="s">
        <v>31</v>
      </c>
      <c r="D5282" s="116" t="s">
        <v>70734</v>
      </c>
    </row>
    <row r="5283" spans="1:4" ht="13.5">
      <c r="A5283" s="676" t="s">
        <v>70735</v>
      </c>
      <c r="B5283" s="676" t="s">
        <v>70736</v>
      </c>
      <c r="C5283" s="676" t="s">
        <v>31</v>
      </c>
      <c r="D5283" s="116" t="s">
        <v>57328</v>
      </c>
    </row>
    <row r="5284" spans="1:4" ht="13.5">
      <c r="A5284" s="676" t="s">
        <v>70737</v>
      </c>
      <c r="B5284" s="676" t="s">
        <v>70738</v>
      </c>
      <c r="C5284" s="676" t="s">
        <v>31</v>
      </c>
      <c r="D5284" s="116" t="s">
        <v>70739</v>
      </c>
    </row>
    <row r="5285" spans="1:4" ht="13.5">
      <c r="A5285" s="676" t="s">
        <v>70740</v>
      </c>
      <c r="B5285" s="676" t="s">
        <v>70741</v>
      </c>
      <c r="C5285" s="676" t="s">
        <v>31</v>
      </c>
      <c r="D5285" s="116" t="s">
        <v>70742</v>
      </c>
    </row>
    <row r="5286" spans="1:4" ht="13.5">
      <c r="A5286" s="676" t="s">
        <v>70743</v>
      </c>
      <c r="B5286" s="676" t="s">
        <v>70744</v>
      </c>
      <c r="C5286" s="676" t="s">
        <v>31</v>
      </c>
      <c r="D5286" s="116" t="s">
        <v>70745</v>
      </c>
    </row>
    <row r="5287" spans="1:4" ht="13.5">
      <c r="A5287" s="676" t="s">
        <v>70746</v>
      </c>
      <c r="B5287" s="676" t="s">
        <v>70747</v>
      </c>
      <c r="C5287" s="676" t="s">
        <v>31</v>
      </c>
      <c r="D5287" s="116" t="s">
        <v>70748</v>
      </c>
    </row>
    <row r="5288" spans="1:4" ht="13.5">
      <c r="A5288" s="676" t="s">
        <v>70749</v>
      </c>
      <c r="B5288" s="676" t="s">
        <v>70750</v>
      </c>
      <c r="C5288" s="676" t="s">
        <v>31</v>
      </c>
      <c r="D5288" s="116" t="s">
        <v>70751</v>
      </c>
    </row>
    <row r="5289" spans="1:4" ht="13.5">
      <c r="A5289" s="676" t="s">
        <v>70752</v>
      </c>
      <c r="B5289" s="676" t="s">
        <v>70753</v>
      </c>
      <c r="C5289" s="676" t="s">
        <v>31</v>
      </c>
      <c r="D5289" s="116" t="s">
        <v>70754</v>
      </c>
    </row>
    <row r="5290" spans="1:4" ht="13.5">
      <c r="A5290" s="676" t="s">
        <v>70755</v>
      </c>
      <c r="B5290" s="676" t="s">
        <v>70756</v>
      </c>
      <c r="C5290" s="676" t="s">
        <v>31</v>
      </c>
      <c r="D5290" s="116" t="s">
        <v>57498</v>
      </c>
    </row>
    <row r="5291" spans="1:4" ht="13.5">
      <c r="A5291" s="676" t="s">
        <v>70757</v>
      </c>
      <c r="B5291" s="676" t="s">
        <v>70758</v>
      </c>
      <c r="C5291" s="676" t="s">
        <v>16</v>
      </c>
      <c r="D5291" s="116" t="s">
        <v>54412</v>
      </c>
    </row>
    <row r="5292" spans="1:4" ht="13.5">
      <c r="A5292" s="676" t="s">
        <v>70759</v>
      </c>
      <c r="B5292" s="676" t="s">
        <v>70760</v>
      </c>
      <c r="C5292" s="676" t="s">
        <v>16</v>
      </c>
      <c r="D5292" s="116" t="s">
        <v>70761</v>
      </c>
    </row>
    <row r="5293" spans="1:4" ht="13.5">
      <c r="A5293" s="676" t="s">
        <v>70762</v>
      </c>
      <c r="B5293" s="676" t="s">
        <v>70763</v>
      </c>
      <c r="C5293" s="676" t="s">
        <v>16</v>
      </c>
      <c r="D5293" s="116" t="s">
        <v>70764</v>
      </c>
    </row>
    <row r="5294" spans="1:4" ht="13.5">
      <c r="A5294" s="676" t="s">
        <v>70765</v>
      </c>
      <c r="B5294" s="676" t="s">
        <v>70766</v>
      </c>
      <c r="C5294" s="676" t="s">
        <v>16</v>
      </c>
      <c r="D5294" s="116" t="s">
        <v>63386</v>
      </c>
    </row>
    <row r="5295" spans="1:4" ht="13.5">
      <c r="A5295" s="676" t="s">
        <v>70767</v>
      </c>
      <c r="B5295" s="676" t="s">
        <v>70768</v>
      </c>
      <c r="C5295" s="676" t="s">
        <v>16</v>
      </c>
      <c r="D5295" s="116" t="s">
        <v>70769</v>
      </c>
    </row>
    <row r="5296" spans="1:4" ht="13.5">
      <c r="A5296" s="676" t="s">
        <v>70770</v>
      </c>
      <c r="B5296" s="676" t="s">
        <v>70771</v>
      </c>
      <c r="C5296" s="676" t="s">
        <v>16</v>
      </c>
      <c r="D5296" s="116" t="s">
        <v>70772</v>
      </c>
    </row>
    <row r="5297" spans="1:4" ht="13.5">
      <c r="A5297" s="676" t="s">
        <v>70773</v>
      </c>
      <c r="B5297" s="676" t="s">
        <v>70774</v>
      </c>
      <c r="C5297" s="676" t="s">
        <v>16</v>
      </c>
      <c r="D5297" s="116" t="s">
        <v>54310</v>
      </c>
    </row>
    <row r="5298" spans="1:4" ht="13.5">
      <c r="A5298" s="676" t="s">
        <v>70775</v>
      </c>
      <c r="B5298" s="676" t="s">
        <v>70776</v>
      </c>
      <c r="C5298" s="676" t="s">
        <v>16</v>
      </c>
      <c r="D5298" s="116" t="s">
        <v>70777</v>
      </c>
    </row>
    <row r="5299" spans="1:4" ht="13.5">
      <c r="A5299" s="676" t="s">
        <v>70778</v>
      </c>
      <c r="B5299" s="676" t="s">
        <v>70779</v>
      </c>
      <c r="C5299" s="676" t="s">
        <v>16</v>
      </c>
      <c r="D5299" s="116" t="s">
        <v>70780</v>
      </c>
    </row>
    <row r="5300" spans="1:4" ht="13.5">
      <c r="A5300" s="676" t="s">
        <v>70781</v>
      </c>
      <c r="B5300" s="676" t="s">
        <v>70782</v>
      </c>
      <c r="C5300" s="676" t="s">
        <v>16</v>
      </c>
      <c r="D5300" s="116" t="s">
        <v>58376</v>
      </c>
    </row>
    <row r="5301" spans="1:4" ht="13.5">
      <c r="A5301" s="676" t="s">
        <v>70783</v>
      </c>
      <c r="B5301" s="676" t="s">
        <v>70784</v>
      </c>
      <c r="C5301" s="676" t="s">
        <v>16</v>
      </c>
      <c r="D5301" s="116" t="s">
        <v>53818</v>
      </c>
    </row>
    <row r="5302" spans="1:4" ht="13.5">
      <c r="A5302" s="676" t="s">
        <v>70785</v>
      </c>
      <c r="B5302" s="676" t="s">
        <v>70786</v>
      </c>
      <c r="C5302" s="676" t="s">
        <v>16</v>
      </c>
      <c r="D5302" s="116" t="s">
        <v>67741</v>
      </c>
    </row>
    <row r="5303" spans="1:4" ht="13.5">
      <c r="A5303" s="676" t="s">
        <v>70787</v>
      </c>
      <c r="B5303" s="676" t="s">
        <v>70788</v>
      </c>
      <c r="C5303" s="676" t="s">
        <v>16</v>
      </c>
      <c r="D5303" s="116" t="s">
        <v>65586</v>
      </c>
    </row>
    <row r="5304" spans="1:4" ht="13.5">
      <c r="A5304" s="676" t="s">
        <v>70789</v>
      </c>
      <c r="B5304" s="676" t="s">
        <v>70790</v>
      </c>
      <c r="C5304" s="676" t="s">
        <v>16</v>
      </c>
      <c r="D5304" s="116" t="s">
        <v>54255</v>
      </c>
    </row>
    <row r="5305" spans="1:4" ht="13.5">
      <c r="A5305" s="676" t="s">
        <v>70791</v>
      </c>
      <c r="B5305" s="676" t="s">
        <v>70792</v>
      </c>
      <c r="C5305" s="676" t="s">
        <v>16</v>
      </c>
      <c r="D5305" s="116" t="s">
        <v>53823</v>
      </c>
    </row>
    <row r="5306" spans="1:4" ht="13.5">
      <c r="A5306" s="676" t="s">
        <v>70793</v>
      </c>
      <c r="B5306" s="676" t="s">
        <v>70794</v>
      </c>
      <c r="C5306" s="676" t="s">
        <v>16</v>
      </c>
      <c r="D5306" s="116" t="s">
        <v>54083</v>
      </c>
    </row>
    <row r="5307" spans="1:4" ht="13.5">
      <c r="A5307" s="676" t="s">
        <v>70795</v>
      </c>
      <c r="B5307" s="676" t="s">
        <v>70796</v>
      </c>
      <c r="C5307" s="676" t="s">
        <v>16</v>
      </c>
      <c r="D5307" s="116" t="s">
        <v>54313</v>
      </c>
    </row>
    <row r="5308" spans="1:4" ht="13.5">
      <c r="A5308" s="676" t="s">
        <v>70797</v>
      </c>
      <c r="B5308" s="676" t="s">
        <v>70798</v>
      </c>
      <c r="C5308" s="676" t="s">
        <v>16</v>
      </c>
      <c r="D5308" s="116" t="s">
        <v>55047</v>
      </c>
    </row>
    <row r="5309" spans="1:4" ht="13.5">
      <c r="A5309" s="676" t="s">
        <v>70799</v>
      </c>
      <c r="B5309" s="676" t="s">
        <v>70800</v>
      </c>
      <c r="C5309" s="676" t="s">
        <v>16</v>
      </c>
      <c r="D5309" s="116" t="s">
        <v>55048</v>
      </c>
    </row>
    <row r="5310" spans="1:4" ht="13.5">
      <c r="A5310" s="676" t="s">
        <v>70801</v>
      </c>
      <c r="B5310" s="676" t="s">
        <v>70802</v>
      </c>
      <c r="C5310" s="676" t="s">
        <v>16</v>
      </c>
      <c r="D5310" s="116" t="s">
        <v>67789</v>
      </c>
    </row>
    <row r="5311" spans="1:4" ht="13.5">
      <c r="A5311" s="676" t="s">
        <v>70803</v>
      </c>
      <c r="B5311" s="676" t="s">
        <v>70804</v>
      </c>
      <c r="C5311" s="676" t="s">
        <v>16</v>
      </c>
      <c r="D5311" s="116" t="s">
        <v>70805</v>
      </c>
    </row>
    <row r="5312" spans="1:4" ht="13.5">
      <c r="A5312" s="676" t="s">
        <v>70806</v>
      </c>
      <c r="B5312" s="676" t="s">
        <v>70807</v>
      </c>
      <c r="C5312" s="676" t="s">
        <v>31</v>
      </c>
      <c r="D5312" s="116" t="s">
        <v>70808</v>
      </c>
    </row>
    <row r="5313" spans="1:4" ht="13.5">
      <c r="A5313" s="676" t="s">
        <v>70809</v>
      </c>
      <c r="B5313" s="676" t="s">
        <v>70810</v>
      </c>
      <c r="C5313" s="676" t="s">
        <v>31</v>
      </c>
      <c r="D5313" s="116" t="s">
        <v>70811</v>
      </c>
    </row>
    <row r="5314" spans="1:4" ht="13.5">
      <c r="A5314" s="676" t="s">
        <v>70812</v>
      </c>
      <c r="B5314" s="676" t="s">
        <v>70813</v>
      </c>
      <c r="C5314" s="676" t="s">
        <v>16</v>
      </c>
      <c r="D5314" s="116" t="s">
        <v>33164</v>
      </c>
    </row>
    <row r="5315" spans="1:4" ht="13.5">
      <c r="A5315" s="676" t="s">
        <v>70814</v>
      </c>
      <c r="B5315" s="676" t="s">
        <v>70815</v>
      </c>
      <c r="C5315" s="676" t="s">
        <v>16</v>
      </c>
      <c r="D5315" s="116" t="s">
        <v>53769</v>
      </c>
    </row>
    <row r="5316" spans="1:4" ht="13.5">
      <c r="A5316" s="676" t="s">
        <v>54932</v>
      </c>
      <c r="B5316" s="676" t="s">
        <v>54933</v>
      </c>
      <c r="C5316" s="676" t="s">
        <v>16</v>
      </c>
      <c r="D5316" s="116" t="s">
        <v>57972</v>
      </c>
    </row>
    <row r="5317" spans="1:4" ht="13.5">
      <c r="A5317" s="676" t="s">
        <v>54934</v>
      </c>
      <c r="B5317" s="676" t="s">
        <v>54935</v>
      </c>
      <c r="C5317" s="676" t="s">
        <v>16</v>
      </c>
      <c r="D5317" s="116" t="s">
        <v>24324</v>
      </c>
    </row>
    <row r="5318" spans="1:4" ht="13.5">
      <c r="A5318" s="676" t="s">
        <v>31119</v>
      </c>
      <c r="B5318" s="676" t="s">
        <v>54936</v>
      </c>
      <c r="C5318" s="676" t="s">
        <v>31</v>
      </c>
      <c r="D5318" s="116" t="s">
        <v>54658</v>
      </c>
    </row>
    <row r="5319" spans="1:4" ht="13.5">
      <c r="A5319" s="676" t="s">
        <v>31120</v>
      </c>
      <c r="B5319" s="676" t="s">
        <v>70816</v>
      </c>
      <c r="C5319" s="676" t="s">
        <v>31</v>
      </c>
      <c r="D5319" s="116" t="s">
        <v>70817</v>
      </c>
    </row>
    <row r="5320" spans="1:4" ht="13.5">
      <c r="A5320" s="676" t="s">
        <v>31121</v>
      </c>
      <c r="B5320" s="676" t="s">
        <v>70818</v>
      </c>
      <c r="C5320" s="676" t="s">
        <v>31</v>
      </c>
      <c r="D5320" s="116" t="s">
        <v>54931</v>
      </c>
    </row>
    <row r="5321" spans="1:4" ht="13.5">
      <c r="A5321" s="676" t="s">
        <v>31122</v>
      </c>
      <c r="B5321" s="676" t="s">
        <v>54937</v>
      </c>
      <c r="C5321" s="676" t="s">
        <v>31</v>
      </c>
      <c r="D5321" s="116" t="s">
        <v>70819</v>
      </c>
    </row>
    <row r="5322" spans="1:4" ht="13.5">
      <c r="A5322" s="676" t="s">
        <v>31123</v>
      </c>
      <c r="B5322" s="676" t="s">
        <v>54938</v>
      </c>
      <c r="C5322" s="676" t="s">
        <v>31</v>
      </c>
      <c r="D5322" s="116" t="s">
        <v>70820</v>
      </c>
    </row>
    <row r="5323" spans="1:4" ht="13.5">
      <c r="A5323" s="676" t="s">
        <v>31124</v>
      </c>
      <c r="B5323" s="676" t="s">
        <v>54939</v>
      </c>
      <c r="C5323" s="676" t="s">
        <v>31</v>
      </c>
      <c r="D5323" s="116" t="s">
        <v>70821</v>
      </c>
    </row>
    <row r="5324" spans="1:4" ht="13.5">
      <c r="A5324" s="676" t="s">
        <v>31125</v>
      </c>
      <c r="B5324" s="676" t="s">
        <v>54940</v>
      </c>
      <c r="C5324" s="676" t="s">
        <v>31</v>
      </c>
      <c r="D5324" s="116" t="s">
        <v>70822</v>
      </c>
    </row>
    <row r="5325" spans="1:4" ht="13.5">
      <c r="A5325" s="676" t="s">
        <v>31126</v>
      </c>
      <c r="B5325" s="676" t="s">
        <v>54941</v>
      </c>
      <c r="C5325" s="676" t="s">
        <v>31</v>
      </c>
      <c r="D5325" s="116" t="s">
        <v>70823</v>
      </c>
    </row>
    <row r="5326" spans="1:4" ht="13.5">
      <c r="A5326" s="676" t="s">
        <v>31127</v>
      </c>
      <c r="B5326" s="676" t="s">
        <v>70824</v>
      </c>
      <c r="C5326" s="676" t="s">
        <v>31</v>
      </c>
      <c r="D5326" s="116" t="s">
        <v>70825</v>
      </c>
    </row>
    <row r="5327" spans="1:4" ht="13.5">
      <c r="A5327" s="676" t="s">
        <v>31128</v>
      </c>
      <c r="B5327" s="676" t="s">
        <v>54943</v>
      </c>
      <c r="C5327" s="676" t="s">
        <v>31</v>
      </c>
      <c r="D5327" s="116" t="s">
        <v>70826</v>
      </c>
    </row>
    <row r="5328" spans="1:4" ht="13.5">
      <c r="A5328" s="676" t="s">
        <v>31129</v>
      </c>
      <c r="B5328" s="676" t="s">
        <v>54945</v>
      </c>
      <c r="C5328" s="676" t="s">
        <v>16</v>
      </c>
      <c r="D5328" s="116" t="s">
        <v>33363</v>
      </c>
    </row>
    <row r="5329" spans="1:4" ht="13.5">
      <c r="A5329" s="676" t="s">
        <v>31130</v>
      </c>
      <c r="B5329" s="676" t="s">
        <v>54946</v>
      </c>
      <c r="C5329" s="676" t="s">
        <v>16</v>
      </c>
      <c r="D5329" s="116" t="s">
        <v>70827</v>
      </c>
    </row>
    <row r="5330" spans="1:4" ht="13.5">
      <c r="A5330" s="676" t="s">
        <v>54947</v>
      </c>
      <c r="B5330" s="676" t="s">
        <v>54948</v>
      </c>
      <c r="C5330" s="676" t="s">
        <v>31</v>
      </c>
      <c r="D5330" s="116" t="s">
        <v>70828</v>
      </c>
    </row>
    <row r="5331" spans="1:4" ht="13.5">
      <c r="A5331" s="676" t="s">
        <v>54949</v>
      </c>
      <c r="B5331" s="676" t="s">
        <v>54950</v>
      </c>
      <c r="C5331" s="676" t="s">
        <v>31</v>
      </c>
      <c r="D5331" s="116" t="s">
        <v>70829</v>
      </c>
    </row>
    <row r="5332" spans="1:4" ht="13.5">
      <c r="A5332" s="676" t="s">
        <v>54951</v>
      </c>
      <c r="B5332" s="676" t="s">
        <v>54952</v>
      </c>
      <c r="C5332" s="676" t="s">
        <v>31</v>
      </c>
      <c r="D5332" s="116" t="s">
        <v>70830</v>
      </c>
    </row>
    <row r="5333" spans="1:4" ht="13.5">
      <c r="A5333" s="676" t="s">
        <v>54953</v>
      </c>
      <c r="B5333" s="676" t="s">
        <v>54954</v>
      </c>
      <c r="C5333" s="676" t="s">
        <v>31</v>
      </c>
      <c r="D5333" s="116" t="s">
        <v>70831</v>
      </c>
    </row>
    <row r="5334" spans="1:4" ht="13.5">
      <c r="A5334" s="676" t="s">
        <v>54955</v>
      </c>
      <c r="B5334" s="676" t="s">
        <v>54956</v>
      </c>
      <c r="C5334" s="676" t="s">
        <v>31</v>
      </c>
      <c r="D5334" s="116" t="s">
        <v>70832</v>
      </c>
    </row>
    <row r="5335" spans="1:4" ht="13.5">
      <c r="A5335" s="676" t="s">
        <v>54957</v>
      </c>
      <c r="B5335" s="676" t="s">
        <v>54958</v>
      </c>
      <c r="C5335" s="676" t="s">
        <v>31</v>
      </c>
      <c r="D5335" s="116" t="s">
        <v>70833</v>
      </c>
    </row>
    <row r="5336" spans="1:4" ht="13.5">
      <c r="A5336" s="676" t="s">
        <v>54959</v>
      </c>
      <c r="B5336" s="676" t="s">
        <v>54960</v>
      </c>
      <c r="C5336" s="676" t="s">
        <v>31</v>
      </c>
      <c r="D5336" s="116" t="s">
        <v>70834</v>
      </c>
    </row>
    <row r="5337" spans="1:4" ht="13.5">
      <c r="A5337" s="676" t="s">
        <v>54962</v>
      </c>
      <c r="B5337" s="676" t="s">
        <v>54963</v>
      </c>
      <c r="C5337" s="676" t="s">
        <v>31</v>
      </c>
      <c r="D5337" s="116" t="s">
        <v>70835</v>
      </c>
    </row>
    <row r="5338" spans="1:4" ht="13.5">
      <c r="A5338" s="676" t="s">
        <v>54964</v>
      </c>
      <c r="B5338" s="676" t="s">
        <v>54965</v>
      </c>
      <c r="C5338" s="676" t="s">
        <v>31</v>
      </c>
      <c r="D5338" s="116" t="s">
        <v>70836</v>
      </c>
    </row>
    <row r="5339" spans="1:4" ht="13.5">
      <c r="A5339" s="676" t="s">
        <v>54966</v>
      </c>
      <c r="B5339" s="676" t="s">
        <v>54967</v>
      </c>
      <c r="C5339" s="676" t="s">
        <v>31</v>
      </c>
      <c r="D5339" s="116" t="s">
        <v>70837</v>
      </c>
    </row>
    <row r="5340" spans="1:4" ht="13.5">
      <c r="A5340" s="676" t="s">
        <v>54969</v>
      </c>
      <c r="B5340" s="676" t="s">
        <v>54970</v>
      </c>
      <c r="C5340" s="676" t="s">
        <v>31</v>
      </c>
      <c r="D5340" s="116" t="s">
        <v>24242</v>
      </c>
    </row>
    <row r="5341" spans="1:4" ht="13.5">
      <c r="A5341" s="676" t="s">
        <v>54971</v>
      </c>
      <c r="B5341" s="676" t="s">
        <v>54972</v>
      </c>
      <c r="C5341" s="676" t="s">
        <v>16</v>
      </c>
      <c r="D5341" s="116" t="s">
        <v>25024</v>
      </c>
    </row>
    <row r="5342" spans="1:4" ht="13.5">
      <c r="A5342" s="676" t="s">
        <v>70838</v>
      </c>
      <c r="B5342" s="676" t="s">
        <v>70839</v>
      </c>
      <c r="C5342" s="676" t="s">
        <v>31</v>
      </c>
      <c r="D5342" s="116" t="s">
        <v>70840</v>
      </c>
    </row>
    <row r="5343" spans="1:4" ht="13.5">
      <c r="A5343" s="676" t="s">
        <v>70841</v>
      </c>
      <c r="B5343" s="676" t="s">
        <v>70842</v>
      </c>
      <c r="C5343" s="676" t="s">
        <v>31</v>
      </c>
      <c r="D5343" s="116" t="s">
        <v>65735</v>
      </c>
    </row>
    <row r="5344" spans="1:4" ht="13.5">
      <c r="A5344" s="676" t="s">
        <v>31132</v>
      </c>
      <c r="B5344" s="676" t="s">
        <v>31133</v>
      </c>
      <c r="C5344" s="676" t="s">
        <v>16</v>
      </c>
      <c r="D5344" s="116" t="s">
        <v>70843</v>
      </c>
    </row>
    <row r="5345" spans="1:4" ht="13.5">
      <c r="A5345" s="676" t="s">
        <v>31134</v>
      </c>
      <c r="B5345" s="676" t="s">
        <v>31135</v>
      </c>
      <c r="C5345" s="676" t="s">
        <v>16</v>
      </c>
      <c r="D5345" s="116" t="s">
        <v>53787</v>
      </c>
    </row>
    <row r="5346" spans="1:4" ht="13.5">
      <c r="A5346" s="676" t="s">
        <v>31136</v>
      </c>
      <c r="B5346" s="676" t="s">
        <v>31137</v>
      </c>
      <c r="C5346" s="676" t="s">
        <v>16</v>
      </c>
      <c r="D5346" s="116" t="s">
        <v>70844</v>
      </c>
    </row>
    <row r="5347" spans="1:4" ht="13.5">
      <c r="A5347" s="676" t="s">
        <v>31138</v>
      </c>
      <c r="B5347" s="676" t="s">
        <v>31139</v>
      </c>
      <c r="C5347" s="676" t="s">
        <v>16</v>
      </c>
      <c r="D5347" s="116" t="s">
        <v>68688</v>
      </c>
    </row>
    <row r="5348" spans="1:4" ht="13.5">
      <c r="A5348" s="676" t="s">
        <v>31140</v>
      </c>
      <c r="B5348" s="676" t="s">
        <v>31141</v>
      </c>
      <c r="C5348" s="676" t="s">
        <v>16</v>
      </c>
      <c r="D5348" s="116" t="s">
        <v>62729</v>
      </c>
    </row>
    <row r="5349" spans="1:4" ht="13.5">
      <c r="A5349" s="676" t="s">
        <v>31142</v>
      </c>
      <c r="B5349" s="676" t="s">
        <v>31143</v>
      </c>
      <c r="C5349" s="676" t="s">
        <v>16</v>
      </c>
      <c r="D5349" s="116" t="s">
        <v>33033</v>
      </c>
    </row>
    <row r="5350" spans="1:4" ht="13.5">
      <c r="A5350" s="676" t="s">
        <v>31144</v>
      </c>
      <c r="B5350" s="676" t="s">
        <v>31145</v>
      </c>
      <c r="C5350" s="676" t="s">
        <v>16</v>
      </c>
      <c r="D5350" s="116" t="s">
        <v>54616</v>
      </c>
    </row>
    <row r="5351" spans="1:4" ht="13.5">
      <c r="A5351" s="676" t="s">
        <v>31146</v>
      </c>
      <c r="B5351" s="676" t="s">
        <v>31147</v>
      </c>
      <c r="C5351" s="676" t="s">
        <v>16</v>
      </c>
      <c r="D5351" s="116" t="s">
        <v>70845</v>
      </c>
    </row>
    <row r="5352" spans="1:4" ht="13.5">
      <c r="A5352" s="676" t="s">
        <v>31148</v>
      </c>
      <c r="B5352" s="676" t="s">
        <v>31149</v>
      </c>
      <c r="C5352" s="676" t="s">
        <v>16</v>
      </c>
      <c r="D5352" s="116" t="s">
        <v>70846</v>
      </c>
    </row>
    <row r="5353" spans="1:4" ht="13.5">
      <c r="A5353" s="676" t="s">
        <v>31150</v>
      </c>
      <c r="B5353" s="676" t="s">
        <v>31151</v>
      </c>
      <c r="C5353" s="676" t="s">
        <v>16</v>
      </c>
      <c r="D5353" s="116" t="s">
        <v>63125</v>
      </c>
    </row>
    <row r="5354" spans="1:4" ht="13.5">
      <c r="A5354" s="676" t="s">
        <v>31152</v>
      </c>
      <c r="B5354" s="676" t="s">
        <v>31153</v>
      </c>
      <c r="C5354" s="676" t="s">
        <v>16</v>
      </c>
      <c r="D5354" s="116" t="s">
        <v>70847</v>
      </c>
    </row>
    <row r="5355" spans="1:4" ht="13.5">
      <c r="A5355" s="676" t="s">
        <v>31154</v>
      </c>
      <c r="B5355" s="676" t="s">
        <v>31155</v>
      </c>
      <c r="C5355" s="676" t="s">
        <v>16</v>
      </c>
      <c r="D5355" s="116" t="s">
        <v>68597</v>
      </c>
    </row>
    <row r="5356" spans="1:4" ht="13.5">
      <c r="A5356" s="676" t="s">
        <v>31156</v>
      </c>
      <c r="B5356" s="676" t="s">
        <v>31157</v>
      </c>
      <c r="C5356" s="676" t="s">
        <v>16</v>
      </c>
      <c r="D5356" s="116" t="s">
        <v>33541</v>
      </c>
    </row>
    <row r="5357" spans="1:4" ht="13.5">
      <c r="A5357" s="676" t="s">
        <v>31158</v>
      </c>
      <c r="B5357" s="676" t="s">
        <v>31159</v>
      </c>
      <c r="C5357" s="676" t="s">
        <v>16</v>
      </c>
      <c r="D5357" s="116" t="s">
        <v>68597</v>
      </c>
    </row>
    <row r="5358" spans="1:4" ht="13.5">
      <c r="A5358" s="676" t="s">
        <v>31160</v>
      </c>
      <c r="B5358" s="676" t="s">
        <v>31161</v>
      </c>
      <c r="C5358" s="676" t="s">
        <v>16</v>
      </c>
      <c r="D5358" s="116" t="s">
        <v>58324</v>
      </c>
    </row>
    <row r="5359" spans="1:4" ht="13.5">
      <c r="A5359" s="676" t="s">
        <v>31162</v>
      </c>
      <c r="B5359" s="676" t="s">
        <v>31163</v>
      </c>
      <c r="C5359" s="676" t="s">
        <v>16</v>
      </c>
      <c r="D5359" s="116" t="s">
        <v>70848</v>
      </c>
    </row>
    <row r="5360" spans="1:4" ht="13.5">
      <c r="A5360" s="676" t="s">
        <v>31164</v>
      </c>
      <c r="B5360" s="676" t="s">
        <v>31165</v>
      </c>
      <c r="C5360" s="676" t="s">
        <v>16</v>
      </c>
      <c r="D5360" s="116" t="s">
        <v>70849</v>
      </c>
    </row>
    <row r="5361" spans="1:4" ht="13.5">
      <c r="A5361" s="676" t="s">
        <v>31166</v>
      </c>
      <c r="B5361" s="676" t="s">
        <v>31167</v>
      </c>
      <c r="C5361" s="676" t="s">
        <v>16</v>
      </c>
      <c r="D5361" s="116" t="s">
        <v>70850</v>
      </c>
    </row>
    <row r="5362" spans="1:4" ht="13.5">
      <c r="A5362" s="676" t="s">
        <v>31168</v>
      </c>
      <c r="B5362" s="676" t="s">
        <v>31169</v>
      </c>
      <c r="C5362" s="676" t="s">
        <v>16</v>
      </c>
      <c r="D5362" s="116" t="s">
        <v>70851</v>
      </c>
    </row>
    <row r="5363" spans="1:4" ht="13.5">
      <c r="A5363" s="676" t="s">
        <v>31170</v>
      </c>
      <c r="B5363" s="676" t="s">
        <v>31171</v>
      </c>
      <c r="C5363" s="676" t="s">
        <v>16</v>
      </c>
      <c r="D5363" s="116" t="s">
        <v>70852</v>
      </c>
    </row>
    <row r="5364" spans="1:4" ht="13.5">
      <c r="A5364" s="676" t="s">
        <v>31172</v>
      </c>
      <c r="B5364" s="676" t="s">
        <v>31173</v>
      </c>
      <c r="C5364" s="676" t="s">
        <v>16</v>
      </c>
      <c r="D5364" s="116" t="s">
        <v>70853</v>
      </c>
    </row>
    <row r="5365" spans="1:4" ht="13.5">
      <c r="A5365" s="676" t="s">
        <v>70854</v>
      </c>
      <c r="B5365" s="676" t="s">
        <v>70855</v>
      </c>
      <c r="C5365" s="676" t="s">
        <v>16</v>
      </c>
      <c r="D5365" s="116" t="s">
        <v>70856</v>
      </c>
    </row>
    <row r="5366" spans="1:4" ht="13.5">
      <c r="A5366" s="676" t="s">
        <v>70857</v>
      </c>
      <c r="B5366" s="676" t="s">
        <v>70858</v>
      </c>
      <c r="C5366" s="676" t="s">
        <v>16</v>
      </c>
      <c r="D5366" s="116" t="s">
        <v>70859</v>
      </c>
    </row>
    <row r="5367" spans="1:4" ht="13.5">
      <c r="A5367" s="676" t="s">
        <v>70860</v>
      </c>
      <c r="B5367" s="676" t="s">
        <v>70861</v>
      </c>
      <c r="C5367" s="676" t="s">
        <v>16</v>
      </c>
      <c r="D5367" s="116" t="s">
        <v>70862</v>
      </c>
    </row>
    <row r="5368" spans="1:4" ht="13.5">
      <c r="A5368" s="676" t="s">
        <v>70863</v>
      </c>
      <c r="B5368" s="676" t="s">
        <v>70864</v>
      </c>
      <c r="C5368" s="676" t="s">
        <v>16</v>
      </c>
      <c r="D5368" s="116" t="s">
        <v>54851</v>
      </c>
    </row>
    <row r="5369" spans="1:4" ht="13.5">
      <c r="A5369" s="676" t="s">
        <v>70865</v>
      </c>
      <c r="B5369" s="676" t="s">
        <v>70866</v>
      </c>
      <c r="C5369" s="676" t="s">
        <v>16</v>
      </c>
      <c r="D5369" s="116" t="s">
        <v>59532</v>
      </c>
    </row>
    <row r="5370" spans="1:4" ht="13.5">
      <c r="A5370" s="676" t="s">
        <v>70867</v>
      </c>
      <c r="B5370" s="676" t="s">
        <v>70868</v>
      </c>
      <c r="C5370" s="676" t="s">
        <v>16</v>
      </c>
      <c r="D5370" s="116" t="s">
        <v>70869</v>
      </c>
    </row>
    <row r="5371" spans="1:4" ht="13.5">
      <c r="A5371" s="676" t="s">
        <v>70870</v>
      </c>
      <c r="B5371" s="676" t="s">
        <v>70871</v>
      </c>
      <c r="C5371" s="676" t="s">
        <v>16</v>
      </c>
      <c r="D5371" s="116" t="s">
        <v>70872</v>
      </c>
    </row>
    <row r="5372" spans="1:4" ht="13.5">
      <c r="A5372" s="676" t="s">
        <v>70873</v>
      </c>
      <c r="B5372" s="676" t="s">
        <v>70874</v>
      </c>
      <c r="C5372" s="676" t="s">
        <v>16</v>
      </c>
      <c r="D5372" s="116" t="s">
        <v>70875</v>
      </c>
    </row>
    <row r="5373" spans="1:4" ht="13.5">
      <c r="A5373" s="676" t="s">
        <v>70876</v>
      </c>
      <c r="B5373" s="676" t="s">
        <v>70877</v>
      </c>
      <c r="C5373" s="676" t="s">
        <v>16</v>
      </c>
      <c r="D5373" s="116" t="s">
        <v>59781</v>
      </c>
    </row>
    <row r="5374" spans="1:4" ht="13.5">
      <c r="A5374" s="676" t="s">
        <v>70878</v>
      </c>
      <c r="B5374" s="676" t="s">
        <v>70879</v>
      </c>
      <c r="C5374" s="676" t="s">
        <v>16</v>
      </c>
      <c r="D5374" s="116" t="s">
        <v>57164</v>
      </c>
    </row>
    <row r="5375" spans="1:4" ht="13.5">
      <c r="A5375" s="676" t="s">
        <v>31174</v>
      </c>
      <c r="B5375" s="676" t="s">
        <v>31175</v>
      </c>
      <c r="C5375" s="676" t="s">
        <v>58</v>
      </c>
      <c r="D5375" s="116" t="s">
        <v>24391</v>
      </c>
    </row>
    <row r="5376" spans="1:4" ht="13.5">
      <c r="A5376" s="676" t="s">
        <v>31176</v>
      </c>
      <c r="B5376" s="676" t="s">
        <v>31177</v>
      </c>
      <c r="C5376" s="676" t="s">
        <v>92</v>
      </c>
      <c r="D5376" s="116" t="s">
        <v>54186</v>
      </c>
    </row>
    <row r="5377" spans="1:4" ht="13.5">
      <c r="A5377" s="676" t="s">
        <v>70880</v>
      </c>
      <c r="B5377" s="676" t="s">
        <v>70881</v>
      </c>
      <c r="C5377" s="676" t="s">
        <v>92</v>
      </c>
      <c r="D5377" s="116" t="s">
        <v>64732</v>
      </c>
    </row>
    <row r="5378" spans="1:4" ht="13.5">
      <c r="A5378" s="676" t="s">
        <v>70882</v>
      </c>
      <c r="B5378" s="676" t="s">
        <v>70883</v>
      </c>
      <c r="C5378" s="676" t="s">
        <v>92</v>
      </c>
      <c r="D5378" s="116" t="s">
        <v>58167</v>
      </c>
    </row>
    <row r="5379" spans="1:4" ht="13.5">
      <c r="A5379" s="676" t="s">
        <v>70884</v>
      </c>
      <c r="B5379" s="676" t="s">
        <v>70885</v>
      </c>
      <c r="C5379" s="676" t="s">
        <v>92</v>
      </c>
      <c r="D5379" s="116" t="s">
        <v>70886</v>
      </c>
    </row>
    <row r="5380" spans="1:4" ht="13.5">
      <c r="A5380" s="676" t="s">
        <v>70887</v>
      </c>
      <c r="B5380" s="676" t="s">
        <v>70888</v>
      </c>
      <c r="C5380" s="676" t="s">
        <v>92</v>
      </c>
      <c r="D5380" s="116" t="s">
        <v>33687</v>
      </c>
    </row>
    <row r="5381" spans="1:4" ht="13.5">
      <c r="A5381" s="676" t="s">
        <v>31178</v>
      </c>
      <c r="B5381" s="676" t="s">
        <v>31179</v>
      </c>
      <c r="C5381" s="676" t="s">
        <v>92</v>
      </c>
      <c r="D5381" s="116" t="s">
        <v>70091</v>
      </c>
    </row>
    <row r="5382" spans="1:4" ht="13.5">
      <c r="A5382" s="676" t="s">
        <v>31180</v>
      </c>
      <c r="B5382" s="676" t="s">
        <v>70889</v>
      </c>
      <c r="C5382" s="676" t="s">
        <v>16</v>
      </c>
      <c r="D5382" s="116" t="s">
        <v>54290</v>
      </c>
    </row>
    <row r="5383" spans="1:4" ht="13.5">
      <c r="A5383" s="676" t="s">
        <v>31181</v>
      </c>
      <c r="B5383" s="676" t="s">
        <v>70890</v>
      </c>
      <c r="C5383" s="676" t="s">
        <v>16</v>
      </c>
      <c r="D5383" s="116" t="s">
        <v>58446</v>
      </c>
    </row>
    <row r="5384" spans="1:4" ht="13.5">
      <c r="A5384" s="676" t="s">
        <v>31182</v>
      </c>
      <c r="B5384" s="676" t="s">
        <v>70891</v>
      </c>
      <c r="C5384" s="676" t="s">
        <v>16</v>
      </c>
      <c r="D5384" s="116" t="s">
        <v>54681</v>
      </c>
    </row>
    <row r="5385" spans="1:4" ht="13.5">
      <c r="A5385" s="676" t="s">
        <v>31183</v>
      </c>
      <c r="B5385" s="676" t="s">
        <v>70892</v>
      </c>
      <c r="C5385" s="676" t="s">
        <v>16</v>
      </c>
      <c r="D5385" s="116" t="s">
        <v>70893</v>
      </c>
    </row>
    <row r="5386" spans="1:4" ht="13.5">
      <c r="A5386" s="676" t="s">
        <v>31184</v>
      </c>
      <c r="B5386" s="676" t="s">
        <v>70894</v>
      </c>
      <c r="C5386" s="676" t="s">
        <v>16</v>
      </c>
      <c r="D5386" s="116" t="s">
        <v>55469</v>
      </c>
    </row>
    <row r="5387" spans="1:4" ht="13.5">
      <c r="A5387" s="676" t="s">
        <v>31185</v>
      </c>
      <c r="B5387" s="676" t="s">
        <v>70895</v>
      </c>
      <c r="C5387" s="676" t="s">
        <v>16</v>
      </c>
      <c r="D5387" s="116" t="s">
        <v>26765</v>
      </c>
    </row>
    <row r="5388" spans="1:4" ht="13.5">
      <c r="A5388" s="676" t="s">
        <v>31186</v>
      </c>
      <c r="B5388" s="676" t="s">
        <v>70896</v>
      </c>
      <c r="C5388" s="676" t="s">
        <v>16</v>
      </c>
      <c r="D5388" s="116" t="s">
        <v>33153</v>
      </c>
    </row>
    <row r="5389" spans="1:4" ht="13.5">
      <c r="A5389" s="676" t="s">
        <v>31187</v>
      </c>
      <c r="B5389" s="676" t="s">
        <v>70897</v>
      </c>
      <c r="C5389" s="676" t="s">
        <v>16</v>
      </c>
      <c r="D5389" s="116" t="s">
        <v>54229</v>
      </c>
    </row>
    <row r="5390" spans="1:4" ht="13.5">
      <c r="A5390" s="676" t="s">
        <v>70898</v>
      </c>
      <c r="B5390" s="676" t="s">
        <v>70899</v>
      </c>
      <c r="C5390" s="676" t="s">
        <v>16</v>
      </c>
      <c r="D5390" s="116" t="s">
        <v>70900</v>
      </c>
    </row>
    <row r="5391" spans="1:4" ht="13.5">
      <c r="A5391" s="676" t="s">
        <v>70901</v>
      </c>
      <c r="B5391" s="676" t="s">
        <v>70902</v>
      </c>
      <c r="C5391" s="676" t="s">
        <v>16</v>
      </c>
      <c r="D5391" s="116" t="s">
        <v>54148</v>
      </c>
    </row>
    <row r="5392" spans="1:4" ht="13.5">
      <c r="A5392" s="676" t="s">
        <v>70903</v>
      </c>
      <c r="B5392" s="676" t="s">
        <v>70904</v>
      </c>
      <c r="C5392" s="676" t="s">
        <v>16</v>
      </c>
      <c r="D5392" s="116" t="s">
        <v>70905</v>
      </c>
    </row>
    <row r="5393" spans="1:4" ht="13.5">
      <c r="A5393" s="676" t="s">
        <v>70906</v>
      </c>
      <c r="B5393" s="676" t="s">
        <v>70907</v>
      </c>
      <c r="C5393" s="676" t="s">
        <v>16</v>
      </c>
      <c r="D5393" s="116" t="s">
        <v>59488</v>
      </c>
    </row>
    <row r="5394" spans="1:4" ht="13.5">
      <c r="A5394" s="676" t="s">
        <v>70908</v>
      </c>
      <c r="B5394" s="676" t="s">
        <v>70909</v>
      </c>
      <c r="C5394" s="676" t="s">
        <v>16</v>
      </c>
      <c r="D5394" s="116" t="s">
        <v>70910</v>
      </c>
    </row>
    <row r="5395" spans="1:4" ht="13.5">
      <c r="A5395" s="676" t="s">
        <v>70911</v>
      </c>
      <c r="B5395" s="676" t="s">
        <v>70912</v>
      </c>
      <c r="C5395" s="676" t="s">
        <v>16</v>
      </c>
      <c r="D5395" s="116" t="s">
        <v>70913</v>
      </c>
    </row>
    <row r="5396" spans="1:4" ht="13.5">
      <c r="A5396" s="676" t="s">
        <v>31189</v>
      </c>
      <c r="B5396" s="676" t="s">
        <v>31190</v>
      </c>
      <c r="C5396" s="676" t="s">
        <v>16</v>
      </c>
      <c r="D5396" s="116" t="s">
        <v>70914</v>
      </c>
    </row>
    <row r="5397" spans="1:4" ht="13.5">
      <c r="A5397" s="676" t="s">
        <v>31191</v>
      </c>
      <c r="B5397" s="676" t="s">
        <v>31192</v>
      </c>
      <c r="C5397" s="676" t="s">
        <v>16</v>
      </c>
      <c r="D5397" s="116" t="s">
        <v>23888</v>
      </c>
    </row>
    <row r="5398" spans="1:4" ht="13.5">
      <c r="A5398" s="676" t="s">
        <v>31194</v>
      </c>
      <c r="B5398" s="676" t="s">
        <v>54985</v>
      </c>
      <c r="C5398" s="676" t="s">
        <v>31</v>
      </c>
      <c r="D5398" s="116" t="s">
        <v>70915</v>
      </c>
    </row>
    <row r="5399" spans="1:4" ht="13.5">
      <c r="A5399" s="676" t="s">
        <v>31195</v>
      </c>
      <c r="B5399" s="676" t="s">
        <v>54986</v>
      </c>
      <c r="C5399" s="676" t="s">
        <v>31</v>
      </c>
      <c r="D5399" s="116" t="s">
        <v>70916</v>
      </c>
    </row>
    <row r="5400" spans="1:4" ht="13.5">
      <c r="A5400" s="676" t="s">
        <v>31196</v>
      </c>
      <c r="B5400" s="676" t="s">
        <v>54987</v>
      </c>
      <c r="C5400" s="676" t="s">
        <v>16</v>
      </c>
      <c r="D5400" s="116" t="s">
        <v>54424</v>
      </c>
    </row>
    <row r="5401" spans="1:4" ht="13.5">
      <c r="A5401" s="676" t="s">
        <v>31197</v>
      </c>
      <c r="B5401" s="676" t="s">
        <v>70917</v>
      </c>
      <c r="C5401" s="676" t="s">
        <v>31</v>
      </c>
      <c r="D5401" s="116" t="s">
        <v>55016</v>
      </c>
    </row>
    <row r="5402" spans="1:4" ht="13.5">
      <c r="A5402" s="676" t="s">
        <v>31198</v>
      </c>
      <c r="B5402" s="676" t="s">
        <v>70918</v>
      </c>
      <c r="C5402" s="676" t="s">
        <v>31</v>
      </c>
      <c r="D5402" s="116" t="s">
        <v>70919</v>
      </c>
    </row>
    <row r="5403" spans="1:4" ht="13.5">
      <c r="A5403" s="676" t="s">
        <v>31199</v>
      </c>
      <c r="B5403" s="676" t="s">
        <v>70920</v>
      </c>
      <c r="C5403" s="676" t="s">
        <v>31</v>
      </c>
      <c r="D5403" s="116" t="s">
        <v>70921</v>
      </c>
    </row>
    <row r="5404" spans="1:4" ht="13.5">
      <c r="A5404" s="676" t="s">
        <v>70922</v>
      </c>
      <c r="B5404" s="676" t="s">
        <v>70923</v>
      </c>
      <c r="C5404" s="676" t="s">
        <v>31</v>
      </c>
      <c r="D5404" s="116" t="s">
        <v>70924</v>
      </c>
    </row>
    <row r="5405" spans="1:4" ht="13.5">
      <c r="A5405" s="676" t="s">
        <v>70925</v>
      </c>
      <c r="B5405" s="676" t="s">
        <v>70926</v>
      </c>
      <c r="C5405" s="676" t="s">
        <v>31</v>
      </c>
      <c r="D5405" s="116" t="s">
        <v>70927</v>
      </c>
    </row>
    <row r="5406" spans="1:4" ht="13.5">
      <c r="A5406" s="676" t="s">
        <v>70928</v>
      </c>
      <c r="B5406" s="676" t="s">
        <v>70929</v>
      </c>
      <c r="C5406" s="676" t="s">
        <v>685</v>
      </c>
      <c r="D5406" s="116" t="s">
        <v>70930</v>
      </c>
    </row>
    <row r="5407" spans="1:4" ht="13.5">
      <c r="A5407" s="676" t="s">
        <v>70931</v>
      </c>
      <c r="B5407" s="676" t="s">
        <v>70932</v>
      </c>
      <c r="C5407" s="676" t="s">
        <v>685</v>
      </c>
      <c r="D5407" s="116" t="s">
        <v>70933</v>
      </c>
    </row>
    <row r="5408" spans="1:4" ht="13.5">
      <c r="A5408" s="676" t="s">
        <v>70934</v>
      </c>
      <c r="B5408" s="676" t="s">
        <v>70935</v>
      </c>
      <c r="C5408" s="676" t="s">
        <v>685</v>
      </c>
      <c r="D5408" s="116" t="s">
        <v>70936</v>
      </c>
    </row>
    <row r="5409" spans="1:4" ht="13.5">
      <c r="A5409" s="676" t="s">
        <v>70937</v>
      </c>
      <c r="B5409" s="676" t="s">
        <v>70938</v>
      </c>
      <c r="C5409" s="676" t="s">
        <v>685</v>
      </c>
      <c r="D5409" s="116" t="s">
        <v>70939</v>
      </c>
    </row>
    <row r="5410" spans="1:4" ht="13.5">
      <c r="A5410" s="676" t="s">
        <v>70940</v>
      </c>
      <c r="B5410" s="676" t="s">
        <v>70941</v>
      </c>
      <c r="C5410" s="676" t="s">
        <v>685</v>
      </c>
      <c r="D5410" s="116" t="s">
        <v>70942</v>
      </c>
    </row>
    <row r="5411" spans="1:4" ht="13.5">
      <c r="A5411" s="676" t="s">
        <v>70943</v>
      </c>
      <c r="B5411" s="676" t="s">
        <v>70944</v>
      </c>
      <c r="C5411" s="676" t="s">
        <v>685</v>
      </c>
      <c r="D5411" s="116" t="s">
        <v>70945</v>
      </c>
    </row>
    <row r="5412" spans="1:4" ht="13.5">
      <c r="A5412" s="676" t="s">
        <v>70946</v>
      </c>
      <c r="B5412" s="676" t="s">
        <v>70947</v>
      </c>
      <c r="C5412" s="676" t="s">
        <v>685</v>
      </c>
      <c r="D5412" s="116" t="s">
        <v>70948</v>
      </c>
    </row>
    <row r="5413" spans="1:4" ht="13.5">
      <c r="A5413" s="676" t="s">
        <v>70949</v>
      </c>
      <c r="B5413" s="676" t="s">
        <v>70950</v>
      </c>
      <c r="C5413" s="676" t="s">
        <v>685</v>
      </c>
      <c r="D5413" s="116" t="s">
        <v>70951</v>
      </c>
    </row>
    <row r="5414" spans="1:4" ht="13.5">
      <c r="A5414" s="676" t="s">
        <v>31200</v>
      </c>
      <c r="B5414" s="676" t="s">
        <v>31201</v>
      </c>
      <c r="C5414" s="676" t="s">
        <v>16</v>
      </c>
      <c r="D5414" s="116" t="s">
        <v>55416</v>
      </c>
    </row>
    <row r="5415" spans="1:4" ht="13.5">
      <c r="A5415" s="676" t="s">
        <v>31202</v>
      </c>
      <c r="B5415" s="676" t="s">
        <v>31203</v>
      </c>
      <c r="C5415" s="676" t="s">
        <v>16</v>
      </c>
      <c r="D5415" s="116" t="s">
        <v>25682</v>
      </c>
    </row>
    <row r="5416" spans="1:4" ht="13.5">
      <c r="A5416" s="676" t="s">
        <v>31204</v>
      </c>
      <c r="B5416" s="676" t="s">
        <v>31205</v>
      </c>
      <c r="C5416" s="676" t="s">
        <v>16</v>
      </c>
      <c r="D5416" s="116" t="s">
        <v>33121</v>
      </c>
    </row>
    <row r="5417" spans="1:4" ht="13.5">
      <c r="A5417" s="676" t="s">
        <v>31206</v>
      </c>
      <c r="B5417" s="676" t="s">
        <v>31207</v>
      </c>
      <c r="C5417" s="676" t="s">
        <v>16</v>
      </c>
      <c r="D5417" s="116" t="s">
        <v>32990</v>
      </c>
    </row>
    <row r="5418" spans="1:4" ht="13.5">
      <c r="A5418" s="676" t="s">
        <v>31208</v>
      </c>
      <c r="B5418" s="676" t="s">
        <v>31209</v>
      </c>
      <c r="C5418" s="676" t="s">
        <v>16</v>
      </c>
      <c r="D5418" s="116" t="s">
        <v>54994</v>
      </c>
    </row>
    <row r="5419" spans="1:4" ht="13.5">
      <c r="A5419" s="676" t="s">
        <v>31210</v>
      </c>
      <c r="B5419" s="676" t="s">
        <v>31211</v>
      </c>
      <c r="C5419" s="676" t="s">
        <v>16</v>
      </c>
      <c r="D5419" s="116" t="s">
        <v>54763</v>
      </c>
    </row>
    <row r="5420" spans="1:4" ht="13.5">
      <c r="A5420" s="676" t="s">
        <v>31212</v>
      </c>
      <c r="B5420" s="676" t="s">
        <v>31213</v>
      </c>
      <c r="C5420" s="676" t="s">
        <v>16</v>
      </c>
      <c r="D5420" s="116" t="s">
        <v>70914</v>
      </c>
    </row>
    <row r="5421" spans="1:4" ht="13.5">
      <c r="A5421" s="676" t="s">
        <v>31214</v>
      </c>
      <c r="B5421" s="676" t="s">
        <v>31215</v>
      </c>
      <c r="C5421" s="676" t="s">
        <v>16</v>
      </c>
      <c r="D5421" s="116" t="s">
        <v>68928</v>
      </c>
    </row>
    <row r="5422" spans="1:4" ht="13.5">
      <c r="A5422" s="676" t="s">
        <v>31216</v>
      </c>
      <c r="B5422" s="676" t="s">
        <v>31217</v>
      </c>
      <c r="C5422" s="676" t="s">
        <v>16</v>
      </c>
      <c r="D5422" s="116" t="s">
        <v>67101</v>
      </c>
    </row>
    <row r="5423" spans="1:4" ht="13.5">
      <c r="A5423" s="676" t="s">
        <v>31218</v>
      </c>
      <c r="B5423" s="676" t="s">
        <v>31219</v>
      </c>
      <c r="C5423" s="676" t="s">
        <v>16</v>
      </c>
      <c r="D5423" s="116" t="s">
        <v>33295</v>
      </c>
    </row>
    <row r="5424" spans="1:4" ht="13.5">
      <c r="A5424" s="676" t="s">
        <v>31220</v>
      </c>
      <c r="B5424" s="676" t="s">
        <v>31221</v>
      </c>
      <c r="C5424" s="676" t="s">
        <v>16</v>
      </c>
      <c r="D5424" s="116" t="s">
        <v>33781</v>
      </c>
    </row>
    <row r="5425" spans="1:4" ht="13.5">
      <c r="A5425" s="676" t="s">
        <v>31222</v>
      </c>
      <c r="B5425" s="676" t="s">
        <v>31223</v>
      </c>
      <c r="C5425" s="676" t="s">
        <v>16</v>
      </c>
      <c r="D5425" s="116" t="s">
        <v>70952</v>
      </c>
    </row>
    <row r="5426" spans="1:4" ht="13.5">
      <c r="A5426" s="676" t="s">
        <v>31224</v>
      </c>
      <c r="B5426" s="676" t="s">
        <v>31225</v>
      </c>
      <c r="C5426" s="676" t="s">
        <v>16</v>
      </c>
      <c r="D5426" s="116" t="s">
        <v>70953</v>
      </c>
    </row>
    <row r="5427" spans="1:4" ht="13.5">
      <c r="A5427" s="676" t="s">
        <v>31226</v>
      </c>
      <c r="B5427" s="676" t="s">
        <v>31227</v>
      </c>
      <c r="C5427" s="676" t="s">
        <v>16</v>
      </c>
      <c r="D5427" s="116" t="s">
        <v>53889</v>
      </c>
    </row>
    <row r="5428" spans="1:4" ht="13.5">
      <c r="A5428" s="676" t="s">
        <v>31228</v>
      </c>
      <c r="B5428" s="676" t="s">
        <v>31229</v>
      </c>
      <c r="C5428" s="676" t="s">
        <v>16</v>
      </c>
      <c r="D5428" s="116" t="s">
        <v>32993</v>
      </c>
    </row>
    <row r="5429" spans="1:4" ht="13.5">
      <c r="A5429" s="676" t="s">
        <v>31231</v>
      </c>
      <c r="B5429" s="676" t="s">
        <v>31232</v>
      </c>
      <c r="C5429" s="676" t="s">
        <v>16</v>
      </c>
      <c r="D5429" s="116" t="s">
        <v>54346</v>
      </c>
    </row>
    <row r="5430" spans="1:4" ht="13.5">
      <c r="A5430" s="676" t="s">
        <v>31233</v>
      </c>
      <c r="B5430" s="676" t="s">
        <v>31234</v>
      </c>
      <c r="C5430" s="676" t="s">
        <v>16</v>
      </c>
      <c r="D5430" s="116" t="s">
        <v>61202</v>
      </c>
    </row>
    <row r="5431" spans="1:4" ht="13.5">
      <c r="A5431" s="676" t="s">
        <v>31235</v>
      </c>
      <c r="B5431" s="676" t="s">
        <v>31236</v>
      </c>
      <c r="C5431" s="676" t="s">
        <v>16</v>
      </c>
      <c r="D5431" s="116" t="s">
        <v>57454</v>
      </c>
    </row>
    <row r="5432" spans="1:4" ht="13.5">
      <c r="A5432" s="676" t="s">
        <v>31237</v>
      </c>
      <c r="B5432" s="676" t="s">
        <v>31238</v>
      </c>
      <c r="C5432" s="676" t="s">
        <v>16</v>
      </c>
      <c r="D5432" s="116" t="s">
        <v>53885</v>
      </c>
    </row>
    <row r="5433" spans="1:4" ht="13.5">
      <c r="A5433" s="676" t="s">
        <v>31239</v>
      </c>
      <c r="B5433" s="676" t="s">
        <v>31240</v>
      </c>
      <c r="C5433" s="676" t="s">
        <v>16</v>
      </c>
      <c r="D5433" s="116" t="s">
        <v>24142</v>
      </c>
    </row>
    <row r="5434" spans="1:4" ht="13.5">
      <c r="A5434" s="676" t="s">
        <v>31241</v>
      </c>
      <c r="B5434" s="676" t="s">
        <v>31242</v>
      </c>
      <c r="C5434" s="676" t="s">
        <v>16</v>
      </c>
      <c r="D5434" s="116" t="s">
        <v>33056</v>
      </c>
    </row>
    <row r="5435" spans="1:4" ht="13.5">
      <c r="A5435" s="676" t="s">
        <v>31243</v>
      </c>
      <c r="B5435" s="676" t="s">
        <v>31244</v>
      </c>
      <c r="C5435" s="676" t="s">
        <v>16</v>
      </c>
      <c r="D5435" s="116" t="s">
        <v>70106</v>
      </c>
    </row>
    <row r="5436" spans="1:4" ht="13.5">
      <c r="A5436" s="676" t="s">
        <v>31245</v>
      </c>
      <c r="B5436" s="676" t="s">
        <v>31246</v>
      </c>
      <c r="C5436" s="676" t="s">
        <v>16</v>
      </c>
      <c r="D5436" s="116" t="s">
        <v>68865</v>
      </c>
    </row>
    <row r="5437" spans="1:4" ht="13.5">
      <c r="A5437" s="676" t="s">
        <v>31247</v>
      </c>
      <c r="B5437" s="676" t="s">
        <v>31248</v>
      </c>
      <c r="C5437" s="676" t="s">
        <v>16</v>
      </c>
      <c r="D5437" s="116" t="s">
        <v>67743</v>
      </c>
    </row>
    <row r="5438" spans="1:4" ht="13.5">
      <c r="A5438" s="676" t="s">
        <v>31249</v>
      </c>
      <c r="B5438" s="676" t="s">
        <v>31250</v>
      </c>
      <c r="C5438" s="676" t="s">
        <v>16</v>
      </c>
      <c r="D5438" s="116" t="s">
        <v>29871</v>
      </c>
    </row>
    <row r="5439" spans="1:4" ht="13.5">
      <c r="A5439" s="676" t="s">
        <v>31251</v>
      </c>
      <c r="B5439" s="676" t="s">
        <v>31252</v>
      </c>
      <c r="C5439" s="676" t="s">
        <v>16</v>
      </c>
      <c r="D5439" s="116" t="s">
        <v>63448</v>
      </c>
    </row>
    <row r="5440" spans="1:4" ht="13.5">
      <c r="A5440" s="676" t="s">
        <v>31253</v>
      </c>
      <c r="B5440" s="676" t="s">
        <v>31254</v>
      </c>
      <c r="C5440" s="676" t="s">
        <v>16</v>
      </c>
      <c r="D5440" s="116" t="s">
        <v>24509</v>
      </c>
    </row>
    <row r="5441" spans="1:4" ht="13.5">
      <c r="A5441" s="676" t="s">
        <v>31255</v>
      </c>
      <c r="B5441" s="676" t="s">
        <v>31256</v>
      </c>
      <c r="C5441" s="676" t="s">
        <v>16</v>
      </c>
      <c r="D5441" s="116" t="s">
        <v>33751</v>
      </c>
    </row>
    <row r="5442" spans="1:4" ht="13.5">
      <c r="A5442" s="676" t="s">
        <v>31257</v>
      </c>
      <c r="B5442" s="676" t="s">
        <v>31258</v>
      </c>
      <c r="C5442" s="676" t="s">
        <v>16</v>
      </c>
      <c r="D5442" s="116" t="s">
        <v>63440</v>
      </c>
    </row>
    <row r="5443" spans="1:4" ht="13.5">
      <c r="A5443" s="676" t="s">
        <v>31259</v>
      </c>
      <c r="B5443" s="676" t="s">
        <v>31260</v>
      </c>
      <c r="C5443" s="676" t="s">
        <v>16</v>
      </c>
      <c r="D5443" s="116" t="s">
        <v>33019</v>
      </c>
    </row>
    <row r="5444" spans="1:4" ht="13.5">
      <c r="A5444" s="676" t="s">
        <v>31261</v>
      </c>
      <c r="B5444" s="676" t="s">
        <v>31262</v>
      </c>
      <c r="C5444" s="676" t="s">
        <v>16</v>
      </c>
      <c r="D5444" s="116" t="s">
        <v>58770</v>
      </c>
    </row>
    <row r="5445" spans="1:4" ht="13.5">
      <c r="A5445" s="676" t="s">
        <v>31263</v>
      </c>
      <c r="B5445" s="676" t="s">
        <v>31264</v>
      </c>
      <c r="C5445" s="676" t="s">
        <v>16</v>
      </c>
      <c r="D5445" s="116" t="s">
        <v>70954</v>
      </c>
    </row>
    <row r="5446" spans="1:4" ht="13.5">
      <c r="A5446" s="676" t="s">
        <v>31265</v>
      </c>
      <c r="B5446" s="676" t="s">
        <v>31266</v>
      </c>
      <c r="C5446" s="676" t="s">
        <v>16</v>
      </c>
      <c r="D5446" s="116" t="s">
        <v>69184</v>
      </c>
    </row>
    <row r="5447" spans="1:4" ht="13.5">
      <c r="A5447" s="676" t="s">
        <v>31267</v>
      </c>
      <c r="B5447" s="676" t="s">
        <v>31268</v>
      </c>
      <c r="C5447" s="676" t="s">
        <v>16</v>
      </c>
      <c r="D5447" s="116" t="s">
        <v>70955</v>
      </c>
    </row>
    <row r="5448" spans="1:4" ht="13.5">
      <c r="A5448" s="676" t="s">
        <v>31269</v>
      </c>
      <c r="B5448" s="676" t="s">
        <v>31270</v>
      </c>
      <c r="C5448" s="676" t="s">
        <v>16</v>
      </c>
      <c r="D5448" s="116" t="s">
        <v>29969</v>
      </c>
    </row>
    <row r="5449" spans="1:4" ht="13.5">
      <c r="A5449" s="676" t="s">
        <v>31271</v>
      </c>
      <c r="B5449" s="676" t="s">
        <v>31272</v>
      </c>
      <c r="C5449" s="676" t="s">
        <v>16</v>
      </c>
      <c r="D5449" s="116" t="s">
        <v>58475</v>
      </c>
    </row>
    <row r="5450" spans="1:4" ht="13.5">
      <c r="A5450" s="676" t="s">
        <v>31273</v>
      </c>
      <c r="B5450" s="676" t="s">
        <v>31274</v>
      </c>
      <c r="C5450" s="676" t="s">
        <v>16</v>
      </c>
      <c r="D5450" s="116" t="s">
        <v>33040</v>
      </c>
    </row>
    <row r="5451" spans="1:4" ht="13.5">
      <c r="A5451" s="676" t="s">
        <v>31275</v>
      </c>
      <c r="B5451" s="676" t="s">
        <v>31276</v>
      </c>
      <c r="C5451" s="676" t="s">
        <v>16</v>
      </c>
      <c r="D5451" s="116" t="s">
        <v>61787</v>
      </c>
    </row>
    <row r="5452" spans="1:4" ht="13.5">
      <c r="A5452" s="676" t="s">
        <v>31277</v>
      </c>
      <c r="B5452" s="676" t="s">
        <v>31278</v>
      </c>
      <c r="C5452" s="676" t="s">
        <v>16</v>
      </c>
      <c r="D5452" s="116" t="s">
        <v>64165</v>
      </c>
    </row>
    <row r="5453" spans="1:4" ht="13.5">
      <c r="A5453" s="676" t="s">
        <v>31280</v>
      </c>
      <c r="B5453" s="676" t="s">
        <v>31281</v>
      </c>
      <c r="C5453" s="676" t="s">
        <v>16</v>
      </c>
      <c r="D5453" s="116" t="s">
        <v>33188</v>
      </c>
    </row>
    <row r="5454" spans="1:4" ht="13.5">
      <c r="A5454" s="676" t="s">
        <v>31282</v>
      </c>
      <c r="B5454" s="676" t="s">
        <v>31283</v>
      </c>
      <c r="C5454" s="676" t="s">
        <v>16</v>
      </c>
      <c r="D5454" s="116" t="s">
        <v>33738</v>
      </c>
    </row>
    <row r="5455" spans="1:4" ht="13.5">
      <c r="A5455" s="676" t="s">
        <v>31284</v>
      </c>
      <c r="B5455" s="676" t="s">
        <v>31285</v>
      </c>
      <c r="C5455" s="676" t="s">
        <v>16</v>
      </c>
      <c r="D5455" s="116" t="s">
        <v>68897</v>
      </c>
    </row>
    <row r="5456" spans="1:4" ht="13.5">
      <c r="A5456" s="676" t="s">
        <v>31286</v>
      </c>
      <c r="B5456" s="676" t="s">
        <v>31287</v>
      </c>
      <c r="C5456" s="676" t="s">
        <v>16</v>
      </c>
      <c r="D5456" s="116" t="s">
        <v>61131</v>
      </c>
    </row>
    <row r="5457" spans="1:4" ht="13.5">
      <c r="A5457" s="676" t="s">
        <v>31288</v>
      </c>
      <c r="B5457" s="676" t="s">
        <v>31289</v>
      </c>
      <c r="C5457" s="676" t="s">
        <v>16</v>
      </c>
      <c r="D5457" s="116" t="s">
        <v>33826</v>
      </c>
    </row>
    <row r="5458" spans="1:4" ht="13.5">
      <c r="A5458" s="676" t="s">
        <v>31290</v>
      </c>
      <c r="B5458" s="676" t="s">
        <v>31291</v>
      </c>
      <c r="C5458" s="676" t="s">
        <v>16</v>
      </c>
      <c r="D5458" s="116" t="s">
        <v>67101</v>
      </c>
    </row>
    <row r="5459" spans="1:4" ht="13.5">
      <c r="A5459" s="676" t="s">
        <v>31292</v>
      </c>
      <c r="B5459" s="676" t="s">
        <v>31293</v>
      </c>
      <c r="C5459" s="676" t="s">
        <v>16</v>
      </c>
      <c r="D5459" s="116" t="s">
        <v>54813</v>
      </c>
    </row>
    <row r="5460" spans="1:4" ht="13.5">
      <c r="A5460" s="676" t="s">
        <v>31294</v>
      </c>
      <c r="B5460" s="676" t="s">
        <v>31295</v>
      </c>
      <c r="C5460" s="676" t="s">
        <v>16</v>
      </c>
      <c r="D5460" s="116" t="s">
        <v>53836</v>
      </c>
    </row>
    <row r="5461" spans="1:4" ht="13.5">
      <c r="A5461" s="676" t="s">
        <v>31296</v>
      </c>
      <c r="B5461" s="676" t="s">
        <v>31297</v>
      </c>
      <c r="C5461" s="676" t="s">
        <v>16</v>
      </c>
      <c r="D5461" s="116" t="s">
        <v>70956</v>
      </c>
    </row>
    <row r="5462" spans="1:4" ht="13.5">
      <c r="A5462" s="676" t="s">
        <v>31298</v>
      </c>
      <c r="B5462" s="676" t="s">
        <v>31299</v>
      </c>
      <c r="C5462" s="676" t="s">
        <v>16</v>
      </c>
      <c r="D5462" s="116" t="s">
        <v>69309</v>
      </c>
    </row>
    <row r="5463" spans="1:4" ht="13.5">
      <c r="A5463" s="676" t="s">
        <v>70957</v>
      </c>
      <c r="B5463" s="676" t="s">
        <v>70958</v>
      </c>
      <c r="C5463" s="676" t="s">
        <v>16</v>
      </c>
      <c r="D5463" s="116" t="s">
        <v>53905</v>
      </c>
    </row>
    <row r="5464" spans="1:4" ht="13.5">
      <c r="A5464" s="676" t="s">
        <v>70959</v>
      </c>
      <c r="B5464" s="676" t="s">
        <v>70960</v>
      </c>
      <c r="C5464" s="676" t="s">
        <v>16</v>
      </c>
      <c r="D5464" s="116" t="s">
        <v>64953</v>
      </c>
    </row>
    <row r="5465" spans="1:4" ht="13.5">
      <c r="A5465" s="676" t="s">
        <v>70961</v>
      </c>
      <c r="B5465" s="676" t="s">
        <v>70962</v>
      </c>
      <c r="C5465" s="676" t="s">
        <v>16</v>
      </c>
      <c r="D5465" s="116" t="s">
        <v>65628</v>
      </c>
    </row>
    <row r="5466" spans="1:4" ht="13.5">
      <c r="A5466" s="676" t="s">
        <v>70963</v>
      </c>
      <c r="B5466" s="676" t="s">
        <v>70964</v>
      </c>
      <c r="C5466" s="676" t="s">
        <v>16</v>
      </c>
      <c r="D5466" s="116" t="s">
        <v>70965</v>
      </c>
    </row>
    <row r="5467" spans="1:4" ht="13.5">
      <c r="A5467" s="676" t="s">
        <v>70966</v>
      </c>
      <c r="B5467" s="676" t="s">
        <v>70967</v>
      </c>
      <c r="C5467" s="676" t="s">
        <v>16</v>
      </c>
      <c r="D5467" s="116" t="s">
        <v>70968</v>
      </c>
    </row>
    <row r="5468" spans="1:4" ht="13.5">
      <c r="A5468" s="676" t="s">
        <v>70969</v>
      </c>
      <c r="B5468" s="676" t="s">
        <v>70970</v>
      </c>
      <c r="C5468" s="676" t="s">
        <v>16</v>
      </c>
      <c r="D5468" s="116" t="s">
        <v>27807</v>
      </c>
    </row>
    <row r="5469" spans="1:4" ht="13.5">
      <c r="A5469" s="676" t="s">
        <v>70971</v>
      </c>
      <c r="B5469" s="676" t="s">
        <v>70972</v>
      </c>
      <c r="C5469" s="676" t="s">
        <v>16</v>
      </c>
      <c r="D5469" s="116" t="s">
        <v>63490</v>
      </c>
    </row>
    <row r="5470" spans="1:4" ht="13.5">
      <c r="A5470" s="676" t="s">
        <v>70973</v>
      </c>
      <c r="B5470" s="676" t="s">
        <v>70974</v>
      </c>
      <c r="C5470" s="676" t="s">
        <v>16</v>
      </c>
      <c r="D5470" s="116" t="s">
        <v>61457</v>
      </c>
    </row>
    <row r="5471" spans="1:4" ht="27">
      <c r="A5471" s="676" t="s">
        <v>70975</v>
      </c>
      <c r="B5471" s="681" t="s">
        <v>70976</v>
      </c>
      <c r="C5471" s="676" t="s">
        <v>16</v>
      </c>
      <c r="D5471" s="116" t="s">
        <v>54217</v>
      </c>
    </row>
    <row r="5472" spans="1:4" ht="13.5">
      <c r="A5472" s="676" t="s">
        <v>70977</v>
      </c>
      <c r="B5472" s="676" t="s">
        <v>70978</v>
      </c>
      <c r="C5472" s="676" t="s">
        <v>16</v>
      </c>
      <c r="D5472" s="116" t="s">
        <v>28606</v>
      </c>
    </row>
    <row r="5473" spans="1:4" ht="13.5">
      <c r="A5473" s="676" t="s">
        <v>70979</v>
      </c>
      <c r="B5473" s="676" t="s">
        <v>70980</v>
      </c>
      <c r="C5473" s="676" t="s">
        <v>16</v>
      </c>
      <c r="D5473" s="116" t="s">
        <v>26749</v>
      </c>
    </row>
    <row r="5474" spans="1:4" ht="13.5">
      <c r="A5474" s="676" t="s">
        <v>70981</v>
      </c>
      <c r="B5474" s="676" t="s">
        <v>70982</v>
      </c>
      <c r="C5474" s="676" t="s">
        <v>16</v>
      </c>
      <c r="D5474" s="116" t="s">
        <v>25179</v>
      </c>
    </row>
    <row r="5475" spans="1:4" ht="13.5">
      <c r="A5475" s="676" t="s">
        <v>70983</v>
      </c>
      <c r="B5475" s="676" t="s">
        <v>70984</v>
      </c>
      <c r="C5475" s="676" t="s">
        <v>16</v>
      </c>
      <c r="D5475" s="116" t="s">
        <v>54789</v>
      </c>
    </row>
    <row r="5476" spans="1:4" ht="13.5">
      <c r="A5476" s="676" t="s">
        <v>70985</v>
      </c>
      <c r="B5476" s="676" t="s">
        <v>70986</v>
      </c>
      <c r="C5476" s="676" t="s">
        <v>16</v>
      </c>
      <c r="D5476" s="116" t="s">
        <v>70426</v>
      </c>
    </row>
    <row r="5477" spans="1:4" ht="13.5">
      <c r="A5477" s="676" t="s">
        <v>70987</v>
      </c>
      <c r="B5477" s="676" t="s">
        <v>70988</v>
      </c>
      <c r="C5477" s="676" t="s">
        <v>16</v>
      </c>
      <c r="D5477" s="116" t="s">
        <v>58266</v>
      </c>
    </row>
    <row r="5478" spans="1:4" ht="27">
      <c r="A5478" s="676" t="s">
        <v>70989</v>
      </c>
      <c r="B5478" s="681" t="s">
        <v>70990</v>
      </c>
      <c r="C5478" s="676" t="s">
        <v>16</v>
      </c>
      <c r="D5478" s="116" t="s">
        <v>33194</v>
      </c>
    </row>
    <row r="5479" spans="1:4" ht="13.5">
      <c r="A5479" s="676" t="s">
        <v>70991</v>
      </c>
      <c r="B5479" s="676" t="s">
        <v>70992</v>
      </c>
      <c r="C5479" s="676" t="s">
        <v>16</v>
      </c>
      <c r="D5479" s="116" t="s">
        <v>32965</v>
      </c>
    </row>
    <row r="5480" spans="1:4" ht="13.5">
      <c r="A5480" s="676" t="s">
        <v>70993</v>
      </c>
      <c r="B5480" s="676" t="s">
        <v>70994</v>
      </c>
      <c r="C5480" s="676" t="s">
        <v>16</v>
      </c>
      <c r="D5480" s="116" t="s">
        <v>70914</v>
      </c>
    </row>
    <row r="5481" spans="1:4" ht="13.5">
      <c r="A5481" s="676" t="s">
        <v>70995</v>
      </c>
      <c r="B5481" s="676" t="s">
        <v>70996</v>
      </c>
      <c r="C5481" s="676" t="s">
        <v>16</v>
      </c>
      <c r="D5481" s="116" t="s">
        <v>33134</v>
      </c>
    </row>
    <row r="5482" spans="1:4" ht="13.5">
      <c r="A5482" s="676" t="s">
        <v>70997</v>
      </c>
      <c r="B5482" s="676" t="s">
        <v>70998</v>
      </c>
      <c r="C5482" s="676" t="s">
        <v>16</v>
      </c>
      <c r="D5482" s="116" t="s">
        <v>70999</v>
      </c>
    </row>
    <row r="5483" spans="1:4" ht="13.5">
      <c r="A5483" s="676" t="s">
        <v>71000</v>
      </c>
      <c r="B5483" s="676" t="s">
        <v>71001</v>
      </c>
      <c r="C5483" s="676" t="s">
        <v>16</v>
      </c>
      <c r="D5483" s="116" t="s">
        <v>53846</v>
      </c>
    </row>
    <row r="5484" spans="1:4" ht="13.5">
      <c r="A5484" s="676" t="s">
        <v>71002</v>
      </c>
      <c r="B5484" s="676" t="s">
        <v>71003</v>
      </c>
      <c r="C5484" s="676" t="s">
        <v>16</v>
      </c>
      <c r="D5484" s="116" t="s">
        <v>71004</v>
      </c>
    </row>
    <row r="5485" spans="1:4" ht="27">
      <c r="A5485" s="676" t="s">
        <v>71005</v>
      </c>
      <c r="B5485" s="681" t="s">
        <v>71006</v>
      </c>
      <c r="C5485" s="676" t="s">
        <v>16</v>
      </c>
      <c r="D5485" s="116" t="s">
        <v>71007</v>
      </c>
    </row>
    <row r="5486" spans="1:4" ht="13.5">
      <c r="A5486" s="676" t="s">
        <v>71008</v>
      </c>
      <c r="B5486" s="676" t="s">
        <v>71009</v>
      </c>
      <c r="C5486" s="676" t="s">
        <v>16</v>
      </c>
      <c r="D5486" s="116" t="s">
        <v>33040</v>
      </c>
    </row>
    <row r="5487" spans="1:4" ht="13.5">
      <c r="A5487" s="676" t="s">
        <v>71010</v>
      </c>
      <c r="B5487" s="676" t="s">
        <v>71011</v>
      </c>
      <c r="C5487" s="676" t="s">
        <v>16</v>
      </c>
      <c r="D5487" s="116" t="s">
        <v>55005</v>
      </c>
    </row>
    <row r="5488" spans="1:4" ht="13.5">
      <c r="A5488" s="676" t="s">
        <v>71012</v>
      </c>
      <c r="B5488" s="676" t="s">
        <v>71013</v>
      </c>
      <c r="C5488" s="676" t="s">
        <v>16</v>
      </c>
      <c r="D5488" s="116" t="s">
        <v>68843</v>
      </c>
    </row>
    <row r="5489" spans="1:4" ht="13.5">
      <c r="A5489" s="676" t="s">
        <v>71014</v>
      </c>
      <c r="B5489" s="676" t="s">
        <v>71015</v>
      </c>
      <c r="C5489" s="676" t="s">
        <v>16</v>
      </c>
      <c r="D5489" s="116" t="s">
        <v>54661</v>
      </c>
    </row>
    <row r="5490" spans="1:4" ht="13.5">
      <c r="A5490" s="676" t="s">
        <v>71016</v>
      </c>
      <c r="B5490" s="676" t="s">
        <v>71017</v>
      </c>
      <c r="C5490" s="676" t="s">
        <v>16</v>
      </c>
      <c r="D5490" s="116" t="s">
        <v>54806</v>
      </c>
    </row>
    <row r="5491" spans="1:4" ht="13.5">
      <c r="A5491" s="676" t="s">
        <v>71018</v>
      </c>
      <c r="B5491" s="676" t="s">
        <v>71019</v>
      </c>
      <c r="C5491" s="676" t="s">
        <v>16</v>
      </c>
      <c r="D5491" s="116" t="s">
        <v>33551</v>
      </c>
    </row>
    <row r="5492" spans="1:4" ht="13.5">
      <c r="A5492" s="676" t="s">
        <v>71020</v>
      </c>
      <c r="B5492" s="676" t="s">
        <v>71021</v>
      </c>
      <c r="C5492" s="676" t="s">
        <v>16</v>
      </c>
      <c r="D5492" s="116" t="s">
        <v>59258</v>
      </c>
    </row>
    <row r="5493" spans="1:4" ht="13.5">
      <c r="A5493" s="676" t="s">
        <v>71022</v>
      </c>
      <c r="B5493" s="676" t="s">
        <v>71023</v>
      </c>
      <c r="C5493" s="676" t="s">
        <v>58</v>
      </c>
      <c r="D5493" s="116" t="s">
        <v>33055</v>
      </c>
    </row>
    <row r="5494" spans="1:4" ht="13.5">
      <c r="A5494" s="676" t="s">
        <v>71024</v>
      </c>
      <c r="B5494" s="676" t="s">
        <v>71025</v>
      </c>
      <c r="C5494" s="676" t="s">
        <v>16</v>
      </c>
      <c r="D5494" s="116" t="s">
        <v>33183</v>
      </c>
    </row>
    <row r="5495" spans="1:4" ht="13.5">
      <c r="A5495" s="676" t="s">
        <v>71026</v>
      </c>
      <c r="B5495" s="676" t="s">
        <v>71027</v>
      </c>
      <c r="C5495" s="676" t="s">
        <v>16</v>
      </c>
      <c r="D5495" s="116" t="s">
        <v>32933</v>
      </c>
    </row>
    <row r="5496" spans="1:4" ht="67.5">
      <c r="A5496" s="676" t="s">
        <v>71028</v>
      </c>
      <c r="B5496" s="681" t="s">
        <v>71029</v>
      </c>
      <c r="C5496" s="676" t="s">
        <v>16</v>
      </c>
      <c r="D5496" s="116" t="s">
        <v>71030</v>
      </c>
    </row>
    <row r="5497" spans="1:4" ht="67.5">
      <c r="A5497" s="676" t="s">
        <v>71031</v>
      </c>
      <c r="B5497" s="681" t="s">
        <v>71032</v>
      </c>
      <c r="C5497" s="676" t="s">
        <v>16</v>
      </c>
      <c r="D5497" s="116" t="s">
        <v>71033</v>
      </c>
    </row>
    <row r="5498" spans="1:4" ht="13.5">
      <c r="A5498" s="676" t="s">
        <v>71034</v>
      </c>
      <c r="B5498" s="676" t="s">
        <v>71035</v>
      </c>
      <c r="C5498" s="676" t="s">
        <v>16</v>
      </c>
      <c r="D5498" s="116" t="s">
        <v>68789</v>
      </c>
    </row>
    <row r="5499" spans="1:4" ht="13.5">
      <c r="A5499" s="676" t="s">
        <v>71036</v>
      </c>
      <c r="B5499" s="676" t="s">
        <v>71037</v>
      </c>
      <c r="C5499" s="676" t="s">
        <v>16</v>
      </c>
      <c r="D5499" s="116" t="s">
        <v>54777</v>
      </c>
    </row>
    <row r="5500" spans="1:4" ht="67.5">
      <c r="A5500" s="676" t="s">
        <v>71038</v>
      </c>
      <c r="B5500" s="681" t="s">
        <v>71039</v>
      </c>
      <c r="C5500" s="676" t="s">
        <v>16</v>
      </c>
      <c r="D5500" s="116" t="s">
        <v>33801</v>
      </c>
    </row>
    <row r="5501" spans="1:4" ht="81">
      <c r="A5501" s="676" t="s">
        <v>71040</v>
      </c>
      <c r="B5501" s="681" t="s">
        <v>71041</v>
      </c>
      <c r="C5501" s="676" t="s">
        <v>16</v>
      </c>
      <c r="D5501" s="116" t="s">
        <v>71042</v>
      </c>
    </row>
    <row r="5502" spans="1:4" ht="13.5">
      <c r="A5502" s="676" t="s">
        <v>71043</v>
      </c>
      <c r="B5502" s="676" t="s">
        <v>71044</v>
      </c>
      <c r="C5502" s="676" t="s">
        <v>16</v>
      </c>
      <c r="D5502" s="116" t="s">
        <v>33016</v>
      </c>
    </row>
    <row r="5503" spans="1:4" ht="13.5">
      <c r="A5503" s="676" t="s">
        <v>71045</v>
      </c>
      <c r="B5503" s="676" t="s">
        <v>71046</v>
      </c>
      <c r="C5503" s="676" t="s">
        <v>16</v>
      </c>
      <c r="D5503" s="116" t="s">
        <v>69224</v>
      </c>
    </row>
    <row r="5504" spans="1:4" ht="13.5">
      <c r="A5504" s="676" t="s">
        <v>71047</v>
      </c>
      <c r="B5504" s="676" t="s">
        <v>71048</v>
      </c>
      <c r="C5504" s="676" t="s">
        <v>16</v>
      </c>
      <c r="D5504" s="116" t="s">
        <v>64089</v>
      </c>
    </row>
    <row r="5505" spans="1:4" ht="13.5">
      <c r="A5505" s="676" t="s">
        <v>71049</v>
      </c>
      <c r="B5505" s="676" t="s">
        <v>71050</v>
      </c>
      <c r="C5505" s="676" t="s">
        <v>16</v>
      </c>
      <c r="D5505" s="116" t="s">
        <v>33722</v>
      </c>
    </row>
    <row r="5506" spans="1:4" ht="54">
      <c r="A5506" s="676" t="s">
        <v>71051</v>
      </c>
      <c r="B5506" s="681" t="s">
        <v>71052</v>
      </c>
      <c r="C5506" s="676" t="s">
        <v>16</v>
      </c>
      <c r="D5506" s="116" t="s">
        <v>54264</v>
      </c>
    </row>
    <row r="5507" spans="1:4" ht="67.5">
      <c r="A5507" s="676" t="s">
        <v>71053</v>
      </c>
      <c r="B5507" s="681" t="s">
        <v>71054</v>
      </c>
      <c r="C5507" s="676" t="s">
        <v>16</v>
      </c>
      <c r="D5507" s="116" t="s">
        <v>70100</v>
      </c>
    </row>
    <row r="5508" spans="1:4" ht="54">
      <c r="A5508" s="676" t="s">
        <v>71055</v>
      </c>
      <c r="B5508" s="681" t="s">
        <v>71056</v>
      </c>
      <c r="C5508" s="676" t="s">
        <v>16</v>
      </c>
      <c r="D5508" s="116" t="s">
        <v>33345</v>
      </c>
    </row>
    <row r="5509" spans="1:4" ht="67.5">
      <c r="A5509" s="676" t="s">
        <v>71057</v>
      </c>
      <c r="B5509" s="681" t="s">
        <v>71058</v>
      </c>
      <c r="C5509" s="676" t="s">
        <v>16</v>
      </c>
      <c r="D5509" s="116" t="s">
        <v>70103</v>
      </c>
    </row>
    <row r="5510" spans="1:4" ht="13.5">
      <c r="A5510" s="676" t="s">
        <v>71059</v>
      </c>
      <c r="B5510" s="676" t="s">
        <v>71060</v>
      </c>
      <c r="C5510" s="676" t="s">
        <v>16</v>
      </c>
      <c r="D5510" s="116" t="s">
        <v>33137</v>
      </c>
    </row>
    <row r="5511" spans="1:4" ht="13.5">
      <c r="A5511" s="676" t="s">
        <v>71061</v>
      </c>
      <c r="B5511" s="676" t="s">
        <v>71062</v>
      </c>
      <c r="C5511" s="676" t="s">
        <v>16</v>
      </c>
      <c r="D5511" s="116" t="s">
        <v>71063</v>
      </c>
    </row>
    <row r="5512" spans="1:4" ht="67.5">
      <c r="A5512" s="676" t="s">
        <v>71064</v>
      </c>
      <c r="B5512" s="681" t="s">
        <v>71065</v>
      </c>
      <c r="C5512" s="676" t="s">
        <v>16</v>
      </c>
      <c r="D5512" s="116" t="s">
        <v>58788</v>
      </c>
    </row>
    <row r="5513" spans="1:4" ht="81">
      <c r="A5513" s="676" t="s">
        <v>71066</v>
      </c>
      <c r="B5513" s="681" t="s">
        <v>71067</v>
      </c>
      <c r="C5513" s="676" t="s">
        <v>16</v>
      </c>
      <c r="D5513" s="116" t="s">
        <v>30243</v>
      </c>
    </row>
    <row r="5514" spans="1:4" ht="13.5">
      <c r="A5514" s="676" t="s">
        <v>71068</v>
      </c>
      <c r="B5514" s="676" t="s">
        <v>71069</v>
      </c>
      <c r="C5514" s="676" t="s">
        <v>16</v>
      </c>
      <c r="D5514" s="116" t="s">
        <v>25677</v>
      </c>
    </row>
    <row r="5515" spans="1:4" ht="13.5">
      <c r="A5515" s="676" t="s">
        <v>71070</v>
      </c>
      <c r="B5515" s="676" t="s">
        <v>71071</v>
      </c>
      <c r="C5515" s="676" t="s">
        <v>16</v>
      </c>
      <c r="D5515" s="116" t="s">
        <v>29008</v>
      </c>
    </row>
    <row r="5516" spans="1:4" ht="13.5">
      <c r="A5516" s="676" t="s">
        <v>71072</v>
      </c>
      <c r="B5516" s="676" t="s">
        <v>71073</v>
      </c>
      <c r="C5516" s="676" t="s">
        <v>16</v>
      </c>
      <c r="D5516" s="116" t="s">
        <v>55481</v>
      </c>
    </row>
    <row r="5517" spans="1:4" ht="13.5">
      <c r="A5517" s="676" t="s">
        <v>71074</v>
      </c>
      <c r="B5517" s="676" t="s">
        <v>71075</v>
      </c>
      <c r="C5517" s="676" t="s">
        <v>16</v>
      </c>
      <c r="D5517" s="116" t="s">
        <v>71076</v>
      </c>
    </row>
    <row r="5518" spans="1:4" ht="13.5">
      <c r="A5518" s="676" t="s">
        <v>71077</v>
      </c>
      <c r="B5518" s="676" t="s">
        <v>71078</v>
      </c>
      <c r="C5518" s="676" t="s">
        <v>16</v>
      </c>
      <c r="D5518" s="116" t="s">
        <v>54326</v>
      </c>
    </row>
    <row r="5519" spans="1:4" ht="13.5">
      <c r="A5519" s="676" t="s">
        <v>71079</v>
      </c>
      <c r="B5519" s="676" t="s">
        <v>71080</v>
      </c>
      <c r="C5519" s="676" t="s">
        <v>16</v>
      </c>
      <c r="D5519" s="116" t="s">
        <v>33741</v>
      </c>
    </row>
    <row r="5520" spans="1:4" ht="67.5">
      <c r="A5520" s="676" t="s">
        <v>71081</v>
      </c>
      <c r="B5520" s="681" t="s">
        <v>71082</v>
      </c>
      <c r="C5520" s="676" t="s">
        <v>16</v>
      </c>
      <c r="D5520" s="116" t="s">
        <v>54810</v>
      </c>
    </row>
    <row r="5521" spans="1:4" ht="81">
      <c r="A5521" s="676" t="s">
        <v>71083</v>
      </c>
      <c r="B5521" s="681" t="s">
        <v>71084</v>
      </c>
      <c r="C5521" s="676" t="s">
        <v>16</v>
      </c>
      <c r="D5521" s="116" t="s">
        <v>60777</v>
      </c>
    </row>
    <row r="5522" spans="1:4" ht="13.5">
      <c r="A5522" s="676" t="s">
        <v>71085</v>
      </c>
      <c r="B5522" s="676" t="s">
        <v>71086</v>
      </c>
      <c r="C5522" s="676" t="s">
        <v>16</v>
      </c>
      <c r="D5522" s="116" t="s">
        <v>65625</v>
      </c>
    </row>
    <row r="5523" spans="1:4" ht="13.5">
      <c r="A5523" s="676" t="s">
        <v>71087</v>
      </c>
      <c r="B5523" s="676" t="s">
        <v>71088</v>
      </c>
      <c r="C5523" s="676" t="s">
        <v>16</v>
      </c>
      <c r="D5523" s="116" t="s">
        <v>53840</v>
      </c>
    </row>
    <row r="5524" spans="1:4" ht="54">
      <c r="A5524" s="676" t="s">
        <v>71089</v>
      </c>
      <c r="B5524" s="681" t="s">
        <v>71090</v>
      </c>
      <c r="C5524" s="676" t="s">
        <v>16</v>
      </c>
      <c r="D5524" s="116" t="s">
        <v>54759</v>
      </c>
    </row>
    <row r="5525" spans="1:4" ht="67.5">
      <c r="A5525" s="676" t="s">
        <v>71091</v>
      </c>
      <c r="B5525" s="681" t="s">
        <v>71092</v>
      </c>
      <c r="C5525" s="676" t="s">
        <v>16</v>
      </c>
      <c r="D5525" s="116" t="s">
        <v>68852</v>
      </c>
    </row>
    <row r="5526" spans="1:4" ht="67.5">
      <c r="A5526" s="676" t="s">
        <v>71093</v>
      </c>
      <c r="B5526" s="681" t="s">
        <v>71094</v>
      </c>
      <c r="C5526" s="676" t="s">
        <v>16</v>
      </c>
      <c r="D5526" s="116" t="s">
        <v>68325</v>
      </c>
    </row>
    <row r="5527" spans="1:4" ht="81">
      <c r="A5527" s="676" t="s">
        <v>71095</v>
      </c>
      <c r="B5527" s="681" t="s">
        <v>71096</v>
      </c>
      <c r="C5527" s="676" t="s">
        <v>16</v>
      </c>
      <c r="D5527" s="116" t="s">
        <v>69048</v>
      </c>
    </row>
    <row r="5528" spans="1:4" ht="13.5">
      <c r="A5528" s="676" t="s">
        <v>71097</v>
      </c>
      <c r="B5528" s="676" t="s">
        <v>71098</v>
      </c>
      <c r="C5528" s="676" t="s">
        <v>16</v>
      </c>
      <c r="D5528" s="116" t="s">
        <v>53765</v>
      </c>
    </row>
    <row r="5529" spans="1:4" ht="13.5">
      <c r="A5529" s="676" t="s">
        <v>71099</v>
      </c>
      <c r="B5529" s="676" t="s">
        <v>71100</v>
      </c>
      <c r="C5529" s="676" t="s">
        <v>16</v>
      </c>
      <c r="D5529" s="116" t="s">
        <v>71101</v>
      </c>
    </row>
    <row r="5530" spans="1:4" ht="67.5">
      <c r="A5530" s="676" t="s">
        <v>71102</v>
      </c>
      <c r="B5530" s="681" t="s">
        <v>71103</v>
      </c>
      <c r="C5530" s="676" t="s">
        <v>16</v>
      </c>
      <c r="D5530" s="116" t="s">
        <v>64995</v>
      </c>
    </row>
    <row r="5531" spans="1:4" ht="81">
      <c r="A5531" s="676" t="s">
        <v>71104</v>
      </c>
      <c r="B5531" s="681" t="s">
        <v>71105</v>
      </c>
      <c r="C5531" s="676" t="s">
        <v>16</v>
      </c>
      <c r="D5531" s="116" t="s">
        <v>54242</v>
      </c>
    </row>
    <row r="5532" spans="1:4" ht="13.5">
      <c r="A5532" s="676" t="s">
        <v>113</v>
      </c>
      <c r="B5532" s="676" t="s">
        <v>114</v>
      </c>
      <c r="C5532" s="676" t="s">
        <v>58</v>
      </c>
      <c r="D5532" s="116" t="s">
        <v>57447</v>
      </c>
    </row>
    <row r="5533" spans="1:4" ht="13.5">
      <c r="A5533" s="676" t="s">
        <v>31303</v>
      </c>
      <c r="B5533" s="676" t="s">
        <v>31304</v>
      </c>
      <c r="C5533" s="676" t="s">
        <v>16</v>
      </c>
      <c r="D5533" s="116" t="s">
        <v>55469</v>
      </c>
    </row>
    <row r="5534" spans="1:4" ht="13.5">
      <c r="A5534" s="676" t="s">
        <v>31305</v>
      </c>
      <c r="B5534" s="676" t="s">
        <v>31306</v>
      </c>
      <c r="C5534" s="676" t="s">
        <v>31307</v>
      </c>
      <c r="D5534" s="116" t="s">
        <v>33696</v>
      </c>
    </row>
    <row r="5535" spans="1:4" ht="13.5">
      <c r="A5535" s="676" t="s">
        <v>31308</v>
      </c>
      <c r="B5535" s="676" t="s">
        <v>31309</v>
      </c>
      <c r="C5535" s="676" t="s">
        <v>16</v>
      </c>
      <c r="D5535" s="116" t="s">
        <v>57272</v>
      </c>
    </row>
    <row r="5536" spans="1:4" ht="13.5">
      <c r="A5536" s="676" t="s">
        <v>31310</v>
      </c>
      <c r="B5536" s="676" t="s">
        <v>31311</v>
      </c>
      <c r="C5536" s="676" t="s">
        <v>16</v>
      </c>
      <c r="D5536" s="116" t="s">
        <v>33655</v>
      </c>
    </row>
    <row r="5537" spans="1:4" ht="13.5">
      <c r="A5537" s="676" t="s">
        <v>71106</v>
      </c>
      <c r="B5537" s="676" t="s">
        <v>71107</v>
      </c>
      <c r="C5537" s="676" t="s">
        <v>16</v>
      </c>
      <c r="D5537" s="116" t="s">
        <v>67648</v>
      </c>
    </row>
    <row r="5538" spans="1:4" ht="13.5">
      <c r="A5538" s="676" t="s">
        <v>71108</v>
      </c>
      <c r="B5538" s="676" t="s">
        <v>71109</v>
      </c>
      <c r="C5538" s="676" t="s">
        <v>16</v>
      </c>
      <c r="D5538" s="116" t="s">
        <v>54854</v>
      </c>
    </row>
    <row r="5539" spans="1:4" ht="13.5">
      <c r="A5539" s="676" t="s">
        <v>71110</v>
      </c>
      <c r="B5539" s="676" t="s">
        <v>71111</v>
      </c>
      <c r="C5539" s="676" t="s">
        <v>16</v>
      </c>
      <c r="D5539" s="116" t="s">
        <v>71112</v>
      </c>
    </row>
    <row r="5540" spans="1:4" ht="13.5">
      <c r="A5540" s="676" t="s">
        <v>71113</v>
      </c>
      <c r="B5540" s="676" t="s">
        <v>71114</v>
      </c>
      <c r="C5540" s="676" t="s">
        <v>16</v>
      </c>
      <c r="D5540" s="116" t="s">
        <v>71115</v>
      </c>
    </row>
    <row r="5541" spans="1:4" ht="13.5">
      <c r="A5541" s="676" t="s">
        <v>71116</v>
      </c>
      <c r="B5541" s="676" t="s">
        <v>71117</v>
      </c>
      <c r="C5541" s="676" t="s">
        <v>16</v>
      </c>
      <c r="D5541" s="116" t="s">
        <v>71118</v>
      </c>
    </row>
    <row r="5542" spans="1:4" ht="13.5">
      <c r="A5542" s="676" t="s">
        <v>31312</v>
      </c>
      <c r="B5542" s="676" t="s">
        <v>31313</v>
      </c>
      <c r="C5542" s="676" t="s">
        <v>16</v>
      </c>
      <c r="D5542" s="116" t="s">
        <v>71119</v>
      </c>
    </row>
    <row r="5543" spans="1:4" ht="13.5">
      <c r="A5543" s="676" t="s">
        <v>31314</v>
      </c>
      <c r="B5543" s="676" t="s">
        <v>31315</v>
      </c>
      <c r="C5543" s="676" t="s">
        <v>16</v>
      </c>
      <c r="D5543" s="116" t="s">
        <v>71120</v>
      </c>
    </row>
    <row r="5544" spans="1:4" ht="13.5">
      <c r="A5544" s="676" t="s">
        <v>31316</v>
      </c>
      <c r="B5544" s="676" t="s">
        <v>31317</v>
      </c>
      <c r="C5544" s="676" t="s">
        <v>16</v>
      </c>
      <c r="D5544" s="116" t="s">
        <v>54859</v>
      </c>
    </row>
    <row r="5545" spans="1:4" ht="13.5">
      <c r="A5545" s="676" t="s">
        <v>31318</v>
      </c>
      <c r="B5545" s="676" t="s">
        <v>31319</v>
      </c>
      <c r="C5545" s="676" t="s">
        <v>16</v>
      </c>
      <c r="D5545" s="116" t="s">
        <v>65099</v>
      </c>
    </row>
    <row r="5546" spans="1:4" ht="13.5">
      <c r="A5546" s="676" t="s">
        <v>31320</v>
      </c>
      <c r="B5546" s="676" t="s">
        <v>31321</v>
      </c>
      <c r="C5546" s="676" t="s">
        <v>16</v>
      </c>
      <c r="D5546" s="116" t="s">
        <v>71121</v>
      </c>
    </row>
    <row r="5547" spans="1:4" ht="13.5">
      <c r="A5547" s="676" t="s">
        <v>31322</v>
      </c>
      <c r="B5547" s="676" t="s">
        <v>31323</v>
      </c>
      <c r="C5547" s="676" t="s">
        <v>16</v>
      </c>
      <c r="D5547" s="116" t="s">
        <v>68267</v>
      </c>
    </row>
    <row r="5548" spans="1:4" ht="13.5">
      <c r="A5548" s="676" t="s">
        <v>31324</v>
      </c>
      <c r="B5548" s="676" t="s">
        <v>31325</v>
      </c>
      <c r="C5548" s="676" t="s">
        <v>16</v>
      </c>
      <c r="D5548" s="116" t="s">
        <v>71122</v>
      </c>
    </row>
    <row r="5549" spans="1:4" ht="13.5">
      <c r="A5549" s="676" t="s">
        <v>31326</v>
      </c>
      <c r="B5549" s="676" t="s">
        <v>31327</v>
      </c>
      <c r="C5549" s="676" t="s">
        <v>16</v>
      </c>
      <c r="D5549" s="116" t="s">
        <v>57450</v>
      </c>
    </row>
    <row r="5550" spans="1:4" ht="13.5">
      <c r="A5550" s="676" t="s">
        <v>31328</v>
      </c>
      <c r="B5550" s="676" t="s">
        <v>31329</v>
      </c>
      <c r="C5550" s="676" t="s">
        <v>16</v>
      </c>
      <c r="D5550" s="116" t="s">
        <v>71123</v>
      </c>
    </row>
    <row r="5551" spans="1:4" ht="13.5">
      <c r="A5551" s="676" t="s">
        <v>31330</v>
      </c>
      <c r="B5551" s="676" t="s">
        <v>31331</v>
      </c>
      <c r="C5551" s="676" t="s">
        <v>16</v>
      </c>
      <c r="D5551" s="116" t="s">
        <v>71124</v>
      </c>
    </row>
    <row r="5552" spans="1:4" ht="13.5">
      <c r="A5552" s="676" t="s">
        <v>31332</v>
      </c>
      <c r="B5552" s="676" t="s">
        <v>31333</v>
      </c>
      <c r="C5552" s="676" t="s">
        <v>16</v>
      </c>
      <c r="D5552" s="116" t="s">
        <v>54788</v>
      </c>
    </row>
    <row r="5553" spans="1:4" ht="13.5">
      <c r="A5553" s="676" t="s">
        <v>31334</v>
      </c>
      <c r="B5553" s="676" t="s">
        <v>31335</v>
      </c>
      <c r="C5553" s="676" t="s">
        <v>16</v>
      </c>
      <c r="D5553" s="116" t="s">
        <v>71125</v>
      </c>
    </row>
    <row r="5554" spans="1:4" ht="13.5">
      <c r="A5554" s="676" t="s">
        <v>31336</v>
      </c>
      <c r="B5554" s="676" t="s">
        <v>31337</v>
      </c>
      <c r="C5554" s="676" t="s">
        <v>16</v>
      </c>
      <c r="D5554" s="116" t="s">
        <v>71126</v>
      </c>
    </row>
    <row r="5555" spans="1:4" ht="13.5">
      <c r="A5555" s="676" t="s">
        <v>31338</v>
      </c>
      <c r="B5555" s="676" t="s">
        <v>31339</v>
      </c>
      <c r="C5555" s="676" t="s">
        <v>16</v>
      </c>
      <c r="D5555" s="116" t="s">
        <v>71127</v>
      </c>
    </row>
    <row r="5556" spans="1:4" ht="13.5">
      <c r="A5556" s="676" t="s">
        <v>31340</v>
      </c>
      <c r="B5556" s="676" t="s">
        <v>31341</v>
      </c>
      <c r="C5556" s="676" t="s">
        <v>16</v>
      </c>
      <c r="D5556" s="116" t="s">
        <v>71128</v>
      </c>
    </row>
    <row r="5557" spans="1:4" ht="13.5">
      <c r="A5557" s="676" t="s">
        <v>31342</v>
      </c>
      <c r="B5557" s="676" t="s">
        <v>71129</v>
      </c>
      <c r="C5557" s="676" t="s">
        <v>16</v>
      </c>
      <c r="D5557" s="116" t="s">
        <v>53759</v>
      </c>
    </row>
    <row r="5558" spans="1:4" ht="13.5">
      <c r="A5558" s="676" t="s">
        <v>31343</v>
      </c>
      <c r="B5558" s="676" t="s">
        <v>71130</v>
      </c>
      <c r="C5558" s="676" t="s">
        <v>16</v>
      </c>
      <c r="D5558" s="116" t="s">
        <v>32960</v>
      </c>
    </row>
    <row r="5559" spans="1:4" ht="13.5">
      <c r="A5559" s="676" t="s">
        <v>31344</v>
      </c>
      <c r="B5559" s="676" t="s">
        <v>31345</v>
      </c>
      <c r="C5559" s="676" t="s">
        <v>16</v>
      </c>
      <c r="D5559" s="116" t="s">
        <v>33266</v>
      </c>
    </row>
    <row r="5560" spans="1:4" ht="13.5">
      <c r="A5560" s="676" t="s">
        <v>31346</v>
      </c>
      <c r="B5560" s="676" t="s">
        <v>31347</v>
      </c>
      <c r="C5560" s="676" t="s">
        <v>16</v>
      </c>
      <c r="D5560" s="116" t="s">
        <v>71131</v>
      </c>
    </row>
    <row r="5561" spans="1:4" ht="13.5">
      <c r="A5561" s="676" t="s">
        <v>31348</v>
      </c>
      <c r="B5561" s="676" t="s">
        <v>31349</v>
      </c>
      <c r="C5561" s="676" t="s">
        <v>16</v>
      </c>
      <c r="D5561" s="116" t="s">
        <v>54331</v>
      </c>
    </row>
    <row r="5562" spans="1:4" ht="13.5">
      <c r="A5562" s="676" t="s">
        <v>31350</v>
      </c>
      <c r="B5562" s="676" t="s">
        <v>31351</v>
      </c>
      <c r="C5562" s="676" t="s">
        <v>16</v>
      </c>
      <c r="D5562" s="116" t="s">
        <v>71132</v>
      </c>
    </row>
    <row r="5563" spans="1:4" ht="13.5">
      <c r="A5563" s="676" t="s">
        <v>31352</v>
      </c>
      <c r="B5563" s="676" t="s">
        <v>71133</v>
      </c>
      <c r="C5563" s="676" t="s">
        <v>16</v>
      </c>
      <c r="D5563" s="116" t="s">
        <v>71134</v>
      </c>
    </row>
    <row r="5564" spans="1:4" ht="13.5">
      <c r="A5564" s="676" t="s">
        <v>31353</v>
      </c>
      <c r="B5564" s="676" t="s">
        <v>71135</v>
      </c>
      <c r="C5564" s="676" t="s">
        <v>16</v>
      </c>
      <c r="D5564" s="116" t="s">
        <v>71136</v>
      </c>
    </row>
    <row r="5565" spans="1:4" ht="13.5">
      <c r="A5565" s="676" t="s">
        <v>31354</v>
      </c>
      <c r="B5565" s="676" t="s">
        <v>31355</v>
      </c>
      <c r="C5565" s="676" t="s">
        <v>16</v>
      </c>
      <c r="D5565" s="116" t="s">
        <v>71137</v>
      </c>
    </row>
    <row r="5566" spans="1:4" ht="13.5">
      <c r="A5566" s="676" t="s">
        <v>71138</v>
      </c>
      <c r="B5566" s="676" t="s">
        <v>71139</v>
      </c>
      <c r="C5566" s="676" t="s">
        <v>16</v>
      </c>
      <c r="D5566" s="116" t="s">
        <v>71140</v>
      </c>
    </row>
    <row r="5567" spans="1:4" ht="13.5">
      <c r="A5567" s="676" t="s">
        <v>31356</v>
      </c>
      <c r="B5567" s="676" t="s">
        <v>71141</v>
      </c>
      <c r="C5567" s="676" t="s">
        <v>16</v>
      </c>
      <c r="D5567" s="116" t="s">
        <v>33511</v>
      </c>
    </row>
    <row r="5568" spans="1:4" ht="13.5">
      <c r="A5568" s="676" t="s">
        <v>31357</v>
      </c>
      <c r="B5568" s="676" t="s">
        <v>71142</v>
      </c>
      <c r="C5568" s="676" t="s">
        <v>16</v>
      </c>
      <c r="D5568" s="116" t="s">
        <v>71143</v>
      </c>
    </row>
    <row r="5569" spans="1:4" ht="13.5">
      <c r="A5569" s="676" t="s">
        <v>31358</v>
      </c>
      <c r="B5569" s="676" t="s">
        <v>71144</v>
      </c>
      <c r="C5569" s="676" t="s">
        <v>16</v>
      </c>
      <c r="D5569" s="116" t="s">
        <v>71145</v>
      </c>
    </row>
    <row r="5570" spans="1:4" ht="13.5">
      <c r="A5570" s="676" t="s">
        <v>31359</v>
      </c>
      <c r="B5570" s="676" t="s">
        <v>71146</v>
      </c>
      <c r="C5570" s="676" t="s">
        <v>16</v>
      </c>
      <c r="D5570" s="116" t="s">
        <v>54837</v>
      </c>
    </row>
    <row r="5571" spans="1:4" ht="13.5">
      <c r="A5571" s="676" t="s">
        <v>31360</v>
      </c>
      <c r="B5571" s="676" t="s">
        <v>71147</v>
      </c>
      <c r="C5571" s="676" t="s">
        <v>58</v>
      </c>
      <c r="D5571" s="116" t="s">
        <v>71148</v>
      </c>
    </row>
    <row r="5572" spans="1:4" ht="13.5">
      <c r="A5572" s="676" t="s">
        <v>31361</v>
      </c>
      <c r="B5572" s="676" t="s">
        <v>71149</v>
      </c>
      <c r="C5572" s="676" t="s">
        <v>58</v>
      </c>
      <c r="D5572" s="116" t="s">
        <v>58764</v>
      </c>
    </row>
    <row r="5573" spans="1:4" ht="13.5">
      <c r="A5573" s="676" t="s">
        <v>31362</v>
      </c>
      <c r="B5573" s="676" t="s">
        <v>71150</v>
      </c>
      <c r="C5573" s="676" t="s">
        <v>58</v>
      </c>
      <c r="D5573" s="116" t="s">
        <v>58997</v>
      </c>
    </row>
    <row r="5574" spans="1:4" ht="13.5">
      <c r="A5574" s="676" t="s">
        <v>31363</v>
      </c>
      <c r="B5574" s="676" t="s">
        <v>71151</v>
      </c>
      <c r="C5574" s="676" t="s">
        <v>58</v>
      </c>
      <c r="D5574" s="116" t="s">
        <v>71152</v>
      </c>
    </row>
    <row r="5575" spans="1:4" ht="13.5">
      <c r="A5575" s="676" t="s">
        <v>71153</v>
      </c>
      <c r="B5575" s="676" t="s">
        <v>71154</v>
      </c>
      <c r="C5575" s="676" t="s">
        <v>16</v>
      </c>
      <c r="D5575" s="116" t="s">
        <v>71155</v>
      </c>
    </row>
    <row r="5576" spans="1:4" ht="13.5">
      <c r="A5576" s="676" t="s">
        <v>71156</v>
      </c>
      <c r="B5576" s="676" t="s">
        <v>71157</v>
      </c>
      <c r="C5576" s="676" t="s">
        <v>16</v>
      </c>
      <c r="D5576" s="116" t="s">
        <v>71158</v>
      </c>
    </row>
    <row r="5577" spans="1:4" ht="13.5">
      <c r="A5577" s="676" t="s">
        <v>71159</v>
      </c>
      <c r="B5577" s="676" t="s">
        <v>71160</v>
      </c>
      <c r="C5577" s="676" t="s">
        <v>16</v>
      </c>
      <c r="D5577" s="116" t="s">
        <v>71161</v>
      </c>
    </row>
    <row r="5578" spans="1:4" ht="13.5">
      <c r="A5578" s="676" t="s">
        <v>71162</v>
      </c>
      <c r="B5578" s="676" t="s">
        <v>71163</v>
      </c>
      <c r="C5578" s="676" t="s">
        <v>16</v>
      </c>
      <c r="D5578" s="116" t="s">
        <v>71132</v>
      </c>
    </row>
    <row r="5579" spans="1:4" ht="13.5">
      <c r="A5579" s="676" t="s">
        <v>71164</v>
      </c>
      <c r="B5579" s="676" t="s">
        <v>71165</v>
      </c>
      <c r="C5579" s="676" t="s">
        <v>16</v>
      </c>
      <c r="D5579" s="116" t="s">
        <v>67765</v>
      </c>
    </row>
    <row r="5580" spans="1:4" ht="13.5">
      <c r="A5580" s="676" t="s">
        <v>71166</v>
      </c>
      <c r="B5580" s="676" t="s">
        <v>71167</v>
      </c>
      <c r="C5580" s="676" t="s">
        <v>16</v>
      </c>
      <c r="D5580" s="116" t="s">
        <v>71168</v>
      </c>
    </row>
    <row r="5581" spans="1:4" ht="13.5">
      <c r="A5581" s="676" t="s">
        <v>71169</v>
      </c>
      <c r="B5581" s="676" t="s">
        <v>71170</v>
      </c>
      <c r="C5581" s="676" t="s">
        <v>16</v>
      </c>
      <c r="D5581" s="116" t="s">
        <v>54185</v>
      </c>
    </row>
    <row r="5582" spans="1:4" ht="13.5">
      <c r="A5582" s="676" t="s">
        <v>71171</v>
      </c>
      <c r="B5582" s="676" t="s">
        <v>71172</v>
      </c>
      <c r="C5582" s="676" t="s">
        <v>58</v>
      </c>
      <c r="D5582" s="116" t="s">
        <v>71173</v>
      </c>
    </row>
    <row r="5583" spans="1:4" ht="13.5">
      <c r="A5583" s="676" t="s">
        <v>71174</v>
      </c>
      <c r="B5583" s="676" t="s">
        <v>71175</v>
      </c>
      <c r="C5583" s="676" t="s">
        <v>16</v>
      </c>
      <c r="D5583" s="116" t="s">
        <v>71176</v>
      </c>
    </row>
    <row r="5584" spans="1:4" ht="13.5">
      <c r="A5584" s="676" t="s">
        <v>71177</v>
      </c>
      <c r="B5584" s="676" t="s">
        <v>71178</v>
      </c>
      <c r="C5584" s="676" t="s">
        <v>16</v>
      </c>
      <c r="D5584" s="116" t="s">
        <v>71179</v>
      </c>
    </row>
    <row r="5585" spans="1:4" ht="13.5">
      <c r="A5585" s="676" t="s">
        <v>71180</v>
      </c>
      <c r="B5585" s="676" t="s">
        <v>71181</v>
      </c>
      <c r="C5585" s="676" t="s">
        <v>16</v>
      </c>
      <c r="D5585" s="116" t="s">
        <v>71182</v>
      </c>
    </row>
    <row r="5586" spans="1:4" ht="13.5">
      <c r="A5586" s="676" t="s">
        <v>71183</v>
      </c>
      <c r="B5586" s="676" t="s">
        <v>71184</v>
      </c>
      <c r="C5586" s="676" t="s">
        <v>16</v>
      </c>
      <c r="D5586" s="116" t="s">
        <v>71185</v>
      </c>
    </row>
    <row r="5587" spans="1:4" ht="13.5">
      <c r="A5587" s="676" t="s">
        <v>71186</v>
      </c>
      <c r="B5587" s="676" t="s">
        <v>71187</v>
      </c>
      <c r="C5587" s="676" t="s">
        <v>16</v>
      </c>
      <c r="D5587" s="116" t="s">
        <v>71188</v>
      </c>
    </row>
    <row r="5588" spans="1:4" ht="13.5">
      <c r="A5588" s="676" t="s">
        <v>71189</v>
      </c>
      <c r="B5588" s="676" t="s">
        <v>71190</v>
      </c>
      <c r="C5588" s="676" t="s">
        <v>16</v>
      </c>
      <c r="D5588" s="116" t="s">
        <v>55074</v>
      </c>
    </row>
    <row r="5589" spans="1:4" ht="13.5">
      <c r="A5589" s="676" t="s">
        <v>71191</v>
      </c>
      <c r="B5589" s="676" t="s">
        <v>71192</v>
      </c>
      <c r="C5589" s="676" t="s">
        <v>16</v>
      </c>
      <c r="D5589" s="116" t="s">
        <v>60368</v>
      </c>
    </row>
    <row r="5590" spans="1:4" ht="13.5">
      <c r="A5590" s="676" t="s">
        <v>31364</v>
      </c>
      <c r="B5590" s="676" t="s">
        <v>31365</v>
      </c>
      <c r="C5590" s="676" t="s">
        <v>16</v>
      </c>
      <c r="D5590" s="116" t="s">
        <v>63094</v>
      </c>
    </row>
    <row r="5591" spans="1:4" ht="13.5">
      <c r="A5591" s="676" t="s">
        <v>71193</v>
      </c>
      <c r="B5591" s="676" t="s">
        <v>71194</v>
      </c>
      <c r="C5591" s="676" t="s">
        <v>16</v>
      </c>
      <c r="D5591" s="116" t="s">
        <v>71195</v>
      </c>
    </row>
    <row r="5592" spans="1:4" ht="13.5">
      <c r="A5592" s="676" t="s">
        <v>71196</v>
      </c>
      <c r="B5592" s="676" t="s">
        <v>71197</v>
      </c>
      <c r="C5592" s="676" t="s">
        <v>16</v>
      </c>
      <c r="D5592" s="116" t="s">
        <v>71198</v>
      </c>
    </row>
    <row r="5593" spans="1:4" ht="13.5">
      <c r="A5593" s="676" t="s">
        <v>31366</v>
      </c>
      <c r="B5593" s="676" t="s">
        <v>71199</v>
      </c>
      <c r="C5593" s="676" t="s">
        <v>58</v>
      </c>
      <c r="D5593" s="116" t="s">
        <v>71200</v>
      </c>
    </row>
    <row r="5594" spans="1:4" ht="13.5">
      <c r="A5594" s="676" t="s">
        <v>31367</v>
      </c>
      <c r="B5594" s="676" t="s">
        <v>71201</v>
      </c>
      <c r="C5594" s="676" t="s">
        <v>58</v>
      </c>
      <c r="D5594" s="116" t="s">
        <v>55031</v>
      </c>
    </row>
    <row r="5595" spans="1:4" ht="13.5">
      <c r="A5595" s="676" t="s">
        <v>71202</v>
      </c>
      <c r="B5595" s="676" t="s">
        <v>71203</v>
      </c>
      <c r="C5595" s="676" t="s">
        <v>58</v>
      </c>
      <c r="D5595" s="116" t="s">
        <v>53838</v>
      </c>
    </row>
    <row r="5596" spans="1:4" ht="13.5">
      <c r="A5596" s="676" t="s">
        <v>71204</v>
      </c>
      <c r="B5596" s="676" t="s">
        <v>71205</v>
      </c>
      <c r="C5596" s="676" t="s">
        <v>58</v>
      </c>
      <c r="D5596" s="116" t="s">
        <v>71206</v>
      </c>
    </row>
    <row r="5597" spans="1:4" ht="13.5">
      <c r="A5597" s="676" t="s">
        <v>31368</v>
      </c>
      <c r="B5597" s="676" t="s">
        <v>31369</v>
      </c>
      <c r="C5597" s="676" t="s">
        <v>58</v>
      </c>
      <c r="D5597" s="116" t="s">
        <v>33132</v>
      </c>
    </row>
    <row r="5598" spans="1:4" ht="13.5">
      <c r="A5598" s="676" t="s">
        <v>31370</v>
      </c>
      <c r="B5598" s="676" t="s">
        <v>31371</v>
      </c>
      <c r="C5598" s="676" t="s">
        <v>58</v>
      </c>
      <c r="D5598" s="116" t="s">
        <v>24796</v>
      </c>
    </row>
    <row r="5599" spans="1:4" ht="13.5">
      <c r="A5599" s="676" t="s">
        <v>31373</v>
      </c>
      <c r="B5599" s="676" t="s">
        <v>31374</v>
      </c>
      <c r="C5599" s="676" t="s">
        <v>58</v>
      </c>
      <c r="D5599" s="116" t="s">
        <v>54663</v>
      </c>
    </row>
    <row r="5600" spans="1:4" ht="13.5">
      <c r="A5600" s="676" t="s">
        <v>31375</v>
      </c>
      <c r="B5600" s="676" t="s">
        <v>31376</v>
      </c>
      <c r="C5600" s="676" t="s">
        <v>58</v>
      </c>
      <c r="D5600" s="116" t="s">
        <v>54881</v>
      </c>
    </row>
    <row r="5601" spans="1:4" ht="13.5">
      <c r="A5601" s="676" t="s">
        <v>71207</v>
      </c>
      <c r="B5601" s="676" t="s">
        <v>71208</v>
      </c>
      <c r="C5601" s="676" t="s">
        <v>58</v>
      </c>
      <c r="D5601" s="116" t="s">
        <v>33721</v>
      </c>
    </row>
    <row r="5602" spans="1:4" ht="13.5">
      <c r="A5602" s="676" t="s">
        <v>71209</v>
      </c>
      <c r="B5602" s="676" t="s">
        <v>71210</v>
      </c>
      <c r="C5602" s="676" t="s">
        <v>58</v>
      </c>
      <c r="D5602" s="116" t="s">
        <v>27524</v>
      </c>
    </row>
    <row r="5603" spans="1:4" ht="13.5">
      <c r="A5603" s="676" t="s">
        <v>31377</v>
      </c>
      <c r="B5603" s="676" t="s">
        <v>31378</v>
      </c>
      <c r="C5603" s="676" t="s">
        <v>31</v>
      </c>
      <c r="D5603" s="116" t="s">
        <v>71211</v>
      </c>
    </row>
    <row r="5604" spans="1:4" ht="13.5">
      <c r="A5604" s="676" t="s">
        <v>31379</v>
      </c>
      <c r="B5604" s="676" t="s">
        <v>31380</v>
      </c>
      <c r="C5604" s="676" t="s">
        <v>31</v>
      </c>
      <c r="D5604" s="116" t="s">
        <v>71212</v>
      </c>
    </row>
    <row r="5605" spans="1:4" ht="13.5">
      <c r="A5605" s="676" t="s">
        <v>31381</v>
      </c>
      <c r="B5605" s="676" t="s">
        <v>31382</v>
      </c>
      <c r="C5605" s="676" t="s">
        <v>16</v>
      </c>
      <c r="D5605" s="116" t="s">
        <v>53760</v>
      </c>
    </row>
    <row r="5606" spans="1:4" ht="13.5">
      <c r="A5606" s="676" t="s">
        <v>31383</v>
      </c>
      <c r="B5606" s="676" t="s">
        <v>31384</v>
      </c>
      <c r="C5606" s="676" t="s">
        <v>16</v>
      </c>
      <c r="D5606" s="116" t="s">
        <v>65565</v>
      </c>
    </row>
    <row r="5607" spans="1:4" ht="13.5">
      <c r="A5607" s="676" t="s">
        <v>31385</v>
      </c>
      <c r="B5607" s="676" t="s">
        <v>31386</v>
      </c>
      <c r="C5607" s="676" t="s">
        <v>16</v>
      </c>
      <c r="D5607" s="116" t="s">
        <v>71213</v>
      </c>
    </row>
    <row r="5608" spans="1:4" ht="13.5">
      <c r="A5608" s="676" t="s">
        <v>31387</v>
      </c>
      <c r="B5608" s="676" t="s">
        <v>31388</v>
      </c>
      <c r="C5608" s="676" t="s">
        <v>16</v>
      </c>
      <c r="D5608" s="116" t="s">
        <v>71214</v>
      </c>
    </row>
    <row r="5609" spans="1:4" ht="13.5">
      <c r="A5609" s="676" t="s">
        <v>31389</v>
      </c>
      <c r="B5609" s="676" t="s">
        <v>31390</v>
      </c>
      <c r="C5609" s="676" t="s">
        <v>16</v>
      </c>
      <c r="D5609" s="116" t="s">
        <v>71215</v>
      </c>
    </row>
    <row r="5610" spans="1:4" ht="13.5">
      <c r="A5610" s="676" t="s">
        <v>31391</v>
      </c>
      <c r="B5610" s="676" t="s">
        <v>31392</v>
      </c>
      <c r="C5610" s="676" t="s">
        <v>16</v>
      </c>
      <c r="D5610" s="116" t="s">
        <v>33763</v>
      </c>
    </row>
    <row r="5611" spans="1:4" ht="13.5">
      <c r="A5611" s="676" t="s">
        <v>31393</v>
      </c>
      <c r="B5611" s="676" t="s">
        <v>31394</v>
      </c>
      <c r="C5611" s="676" t="s">
        <v>16</v>
      </c>
      <c r="D5611" s="116" t="s">
        <v>69076</v>
      </c>
    </row>
    <row r="5612" spans="1:4" ht="13.5">
      <c r="A5612" s="676" t="s">
        <v>31395</v>
      </c>
      <c r="B5612" s="676" t="s">
        <v>31396</v>
      </c>
      <c r="C5612" s="676" t="s">
        <v>16</v>
      </c>
      <c r="D5612" s="116" t="s">
        <v>65717</v>
      </c>
    </row>
    <row r="5613" spans="1:4" ht="13.5">
      <c r="A5613" s="676" t="s">
        <v>71216</v>
      </c>
      <c r="B5613" s="676" t="s">
        <v>71217</v>
      </c>
      <c r="C5613" s="676" t="s">
        <v>16</v>
      </c>
      <c r="D5613" s="116" t="s">
        <v>54245</v>
      </c>
    </row>
    <row r="5614" spans="1:4" ht="13.5">
      <c r="A5614" s="676" t="s">
        <v>71218</v>
      </c>
      <c r="B5614" s="676" t="s">
        <v>71219</v>
      </c>
      <c r="C5614" s="676" t="s">
        <v>16</v>
      </c>
      <c r="D5614" s="116" t="s">
        <v>58855</v>
      </c>
    </row>
    <row r="5615" spans="1:4" ht="13.5">
      <c r="A5615" s="676" t="s">
        <v>71220</v>
      </c>
      <c r="B5615" s="676" t="s">
        <v>71221</v>
      </c>
      <c r="C5615" s="676" t="s">
        <v>16</v>
      </c>
      <c r="D5615" s="116" t="s">
        <v>58851</v>
      </c>
    </row>
    <row r="5616" spans="1:4" ht="13.5">
      <c r="A5616" s="676" t="s">
        <v>71222</v>
      </c>
      <c r="B5616" s="676" t="s">
        <v>71223</v>
      </c>
      <c r="C5616" s="676" t="s">
        <v>16</v>
      </c>
      <c r="D5616" s="116" t="s">
        <v>58853</v>
      </c>
    </row>
    <row r="5617" spans="1:4" ht="13.5">
      <c r="A5617" s="676" t="s">
        <v>31397</v>
      </c>
      <c r="B5617" s="676" t="s">
        <v>31398</v>
      </c>
      <c r="C5617" s="676" t="s">
        <v>16</v>
      </c>
      <c r="D5617" s="116" t="s">
        <v>71224</v>
      </c>
    </row>
    <row r="5618" spans="1:4" ht="13.5">
      <c r="A5618" s="676" t="s">
        <v>31399</v>
      </c>
      <c r="B5618" s="676" t="s">
        <v>31400</v>
      </c>
      <c r="C5618" s="676" t="s">
        <v>16</v>
      </c>
      <c r="D5618" s="116" t="s">
        <v>33568</v>
      </c>
    </row>
    <row r="5619" spans="1:4" ht="13.5">
      <c r="A5619" s="676" t="s">
        <v>31401</v>
      </c>
      <c r="B5619" s="676" t="s">
        <v>31402</v>
      </c>
      <c r="C5619" s="676" t="s">
        <v>16</v>
      </c>
      <c r="D5619" s="116" t="s">
        <v>54640</v>
      </c>
    </row>
    <row r="5620" spans="1:4" ht="13.5">
      <c r="A5620" s="676" t="s">
        <v>31403</v>
      </c>
      <c r="B5620" s="676" t="s">
        <v>31404</v>
      </c>
      <c r="C5620" s="676" t="s">
        <v>16</v>
      </c>
      <c r="D5620" s="116" t="s">
        <v>71225</v>
      </c>
    </row>
    <row r="5621" spans="1:4" ht="13.5">
      <c r="A5621" s="676" t="s">
        <v>31405</v>
      </c>
      <c r="B5621" s="676" t="s">
        <v>31406</v>
      </c>
      <c r="C5621" s="676" t="s">
        <v>16</v>
      </c>
      <c r="D5621" s="116" t="s">
        <v>71226</v>
      </c>
    </row>
    <row r="5622" spans="1:4" ht="13.5">
      <c r="A5622" s="676" t="s">
        <v>31407</v>
      </c>
      <c r="B5622" s="676" t="s">
        <v>31408</v>
      </c>
      <c r="C5622" s="676" t="s">
        <v>16</v>
      </c>
      <c r="D5622" s="116" t="s">
        <v>62441</v>
      </c>
    </row>
    <row r="5623" spans="1:4" ht="13.5">
      <c r="A5623" s="676" t="s">
        <v>31409</v>
      </c>
      <c r="B5623" s="676" t="s">
        <v>31410</v>
      </c>
      <c r="C5623" s="676" t="s">
        <v>16</v>
      </c>
      <c r="D5623" s="116" t="s">
        <v>62957</v>
      </c>
    </row>
    <row r="5624" spans="1:4" ht="13.5">
      <c r="A5624" s="676" t="s">
        <v>31411</v>
      </c>
      <c r="B5624" s="676" t="s">
        <v>31412</v>
      </c>
      <c r="C5624" s="676" t="s">
        <v>16</v>
      </c>
      <c r="D5624" s="116" t="s">
        <v>71227</v>
      </c>
    </row>
    <row r="5625" spans="1:4" ht="13.5">
      <c r="A5625" s="676" t="s">
        <v>31413</v>
      </c>
      <c r="B5625" s="676" t="s">
        <v>31414</v>
      </c>
      <c r="C5625" s="676" t="s">
        <v>16</v>
      </c>
      <c r="D5625" s="116" t="s">
        <v>71228</v>
      </c>
    </row>
    <row r="5626" spans="1:4" ht="13.5">
      <c r="A5626" s="676" t="s">
        <v>31415</v>
      </c>
      <c r="B5626" s="676" t="s">
        <v>31416</v>
      </c>
      <c r="C5626" s="676" t="s">
        <v>16</v>
      </c>
      <c r="D5626" s="116" t="s">
        <v>58255</v>
      </c>
    </row>
    <row r="5627" spans="1:4" ht="13.5">
      <c r="A5627" s="676" t="s">
        <v>31417</v>
      </c>
      <c r="B5627" s="676" t="s">
        <v>31418</v>
      </c>
      <c r="C5627" s="676" t="s">
        <v>16</v>
      </c>
      <c r="D5627" s="116" t="s">
        <v>71229</v>
      </c>
    </row>
    <row r="5628" spans="1:4" ht="13.5">
      <c r="A5628" s="676" t="s">
        <v>31419</v>
      </c>
      <c r="B5628" s="676" t="s">
        <v>31420</v>
      </c>
      <c r="C5628" s="676" t="s">
        <v>16</v>
      </c>
      <c r="D5628" s="116" t="s">
        <v>71230</v>
      </c>
    </row>
    <row r="5629" spans="1:4" ht="13.5">
      <c r="A5629" s="676" t="s">
        <v>31421</v>
      </c>
      <c r="B5629" s="676" t="s">
        <v>31422</v>
      </c>
      <c r="C5629" s="676" t="s">
        <v>16</v>
      </c>
      <c r="D5629" s="116" t="s">
        <v>71231</v>
      </c>
    </row>
    <row r="5630" spans="1:4" ht="13.5">
      <c r="A5630" s="676" t="s">
        <v>31423</v>
      </c>
      <c r="B5630" s="676" t="s">
        <v>31424</v>
      </c>
      <c r="C5630" s="676" t="s">
        <v>16</v>
      </c>
      <c r="D5630" s="116" t="s">
        <v>71232</v>
      </c>
    </row>
    <row r="5631" spans="1:4" ht="13.5">
      <c r="A5631" s="676" t="s">
        <v>31425</v>
      </c>
      <c r="B5631" s="676" t="s">
        <v>31426</v>
      </c>
      <c r="C5631" s="676" t="s">
        <v>16</v>
      </c>
      <c r="D5631" s="116" t="s">
        <v>71233</v>
      </c>
    </row>
    <row r="5632" spans="1:4" ht="13.5">
      <c r="A5632" s="676" t="s">
        <v>31427</v>
      </c>
      <c r="B5632" s="676" t="s">
        <v>31428</v>
      </c>
      <c r="C5632" s="676" t="s">
        <v>16</v>
      </c>
      <c r="D5632" s="116" t="s">
        <v>71234</v>
      </c>
    </row>
    <row r="5633" spans="1:4" ht="13.5">
      <c r="A5633" s="676" t="s">
        <v>31429</v>
      </c>
      <c r="B5633" s="676" t="s">
        <v>31430</v>
      </c>
      <c r="C5633" s="676" t="s">
        <v>16</v>
      </c>
      <c r="D5633" s="116" t="s">
        <v>54254</v>
      </c>
    </row>
    <row r="5634" spans="1:4" ht="13.5">
      <c r="A5634" s="676" t="s">
        <v>31431</v>
      </c>
      <c r="B5634" s="676" t="s">
        <v>31432</v>
      </c>
      <c r="C5634" s="676" t="s">
        <v>16</v>
      </c>
      <c r="D5634" s="116" t="s">
        <v>55049</v>
      </c>
    </row>
    <row r="5635" spans="1:4" ht="13.5">
      <c r="A5635" s="676" t="s">
        <v>31433</v>
      </c>
      <c r="B5635" s="676" t="s">
        <v>31434</v>
      </c>
      <c r="C5635" s="676" t="s">
        <v>16</v>
      </c>
      <c r="D5635" s="116" t="s">
        <v>71235</v>
      </c>
    </row>
    <row r="5636" spans="1:4" ht="13.5">
      <c r="A5636" s="676" t="s">
        <v>31435</v>
      </c>
      <c r="B5636" s="676" t="s">
        <v>31436</v>
      </c>
      <c r="C5636" s="676" t="s">
        <v>16</v>
      </c>
      <c r="D5636" s="116" t="s">
        <v>71236</v>
      </c>
    </row>
    <row r="5637" spans="1:4" ht="13.5">
      <c r="A5637" s="676" t="s">
        <v>31437</v>
      </c>
      <c r="B5637" s="676" t="s">
        <v>31438</v>
      </c>
      <c r="C5637" s="676" t="s">
        <v>16</v>
      </c>
      <c r="D5637" s="116" t="s">
        <v>69965</v>
      </c>
    </row>
    <row r="5638" spans="1:4" ht="13.5">
      <c r="A5638" s="676" t="s">
        <v>31439</v>
      </c>
      <c r="B5638" s="676" t="s">
        <v>31440</v>
      </c>
      <c r="C5638" s="676" t="s">
        <v>16</v>
      </c>
      <c r="D5638" s="116" t="s">
        <v>71237</v>
      </c>
    </row>
    <row r="5639" spans="1:4" ht="13.5">
      <c r="A5639" s="676" t="s">
        <v>31441</v>
      </c>
      <c r="B5639" s="676" t="s">
        <v>31442</v>
      </c>
      <c r="C5639" s="676" t="s">
        <v>16</v>
      </c>
      <c r="D5639" s="116" t="s">
        <v>71238</v>
      </c>
    </row>
    <row r="5640" spans="1:4" ht="13.5">
      <c r="A5640" s="676" t="s">
        <v>31443</v>
      </c>
      <c r="B5640" s="676" t="s">
        <v>31444</v>
      </c>
      <c r="C5640" s="676" t="s">
        <v>16</v>
      </c>
      <c r="D5640" s="116" t="s">
        <v>71239</v>
      </c>
    </row>
    <row r="5641" spans="1:4" ht="13.5">
      <c r="A5641" s="676" t="s">
        <v>31445</v>
      </c>
      <c r="B5641" s="676" t="s">
        <v>31446</v>
      </c>
      <c r="C5641" s="676" t="s">
        <v>16</v>
      </c>
      <c r="D5641" s="116" t="s">
        <v>71240</v>
      </c>
    </row>
    <row r="5642" spans="1:4" ht="13.5">
      <c r="A5642" s="676" t="s">
        <v>31447</v>
      </c>
      <c r="B5642" s="676" t="s">
        <v>31448</v>
      </c>
      <c r="C5642" s="676" t="s">
        <v>16</v>
      </c>
      <c r="D5642" s="116" t="s">
        <v>69018</v>
      </c>
    </row>
    <row r="5643" spans="1:4" ht="13.5">
      <c r="A5643" s="676" t="s">
        <v>31449</v>
      </c>
      <c r="B5643" s="676" t="s">
        <v>31450</v>
      </c>
      <c r="C5643" s="676" t="s">
        <v>16</v>
      </c>
      <c r="D5643" s="116" t="s">
        <v>71241</v>
      </c>
    </row>
    <row r="5644" spans="1:4" ht="13.5">
      <c r="A5644" s="676" t="s">
        <v>31451</v>
      </c>
      <c r="B5644" s="676" t="s">
        <v>31452</v>
      </c>
      <c r="C5644" s="676" t="s">
        <v>16</v>
      </c>
      <c r="D5644" s="116" t="s">
        <v>71242</v>
      </c>
    </row>
    <row r="5645" spans="1:4" ht="13.5">
      <c r="A5645" s="676" t="s">
        <v>31453</v>
      </c>
      <c r="B5645" s="676" t="s">
        <v>31454</v>
      </c>
      <c r="C5645" s="676" t="s">
        <v>16</v>
      </c>
      <c r="D5645" s="116" t="s">
        <v>33798</v>
      </c>
    </row>
    <row r="5646" spans="1:4" ht="13.5">
      <c r="A5646" s="676" t="s">
        <v>31455</v>
      </c>
      <c r="B5646" s="676" t="s">
        <v>31456</v>
      </c>
      <c r="C5646" s="676" t="s">
        <v>16</v>
      </c>
      <c r="D5646" s="116" t="s">
        <v>33779</v>
      </c>
    </row>
    <row r="5647" spans="1:4" ht="13.5">
      <c r="A5647" s="676" t="s">
        <v>31457</v>
      </c>
      <c r="B5647" s="676" t="s">
        <v>31458</v>
      </c>
      <c r="C5647" s="676" t="s">
        <v>16</v>
      </c>
      <c r="D5647" s="116" t="s">
        <v>55461</v>
      </c>
    </row>
    <row r="5648" spans="1:4" ht="13.5">
      <c r="A5648" s="676" t="s">
        <v>31459</v>
      </c>
      <c r="B5648" s="676" t="s">
        <v>31460</v>
      </c>
      <c r="C5648" s="676" t="s">
        <v>16</v>
      </c>
      <c r="D5648" s="116" t="s">
        <v>71243</v>
      </c>
    </row>
    <row r="5649" spans="1:4" ht="13.5">
      <c r="A5649" s="676" t="s">
        <v>31461</v>
      </c>
      <c r="B5649" s="676" t="s">
        <v>31462</v>
      </c>
      <c r="C5649" s="676" t="s">
        <v>16</v>
      </c>
      <c r="D5649" s="116" t="s">
        <v>71244</v>
      </c>
    </row>
    <row r="5650" spans="1:4" ht="13.5">
      <c r="A5650" s="676" t="s">
        <v>31463</v>
      </c>
      <c r="B5650" s="676" t="s">
        <v>31464</v>
      </c>
      <c r="C5650" s="676" t="s">
        <v>16</v>
      </c>
      <c r="D5650" s="116" t="s">
        <v>71245</v>
      </c>
    </row>
    <row r="5651" spans="1:4" ht="13.5">
      <c r="A5651" s="676" t="s">
        <v>31465</v>
      </c>
      <c r="B5651" s="676" t="s">
        <v>31466</v>
      </c>
      <c r="C5651" s="676" t="s">
        <v>16</v>
      </c>
      <c r="D5651" s="116" t="s">
        <v>33599</v>
      </c>
    </row>
    <row r="5652" spans="1:4" ht="13.5">
      <c r="A5652" s="676" t="s">
        <v>31467</v>
      </c>
      <c r="B5652" s="676" t="s">
        <v>31468</v>
      </c>
      <c r="C5652" s="676" t="s">
        <v>16</v>
      </c>
      <c r="D5652" s="116" t="s">
        <v>70506</v>
      </c>
    </row>
    <row r="5653" spans="1:4" ht="13.5">
      <c r="A5653" s="676" t="s">
        <v>31469</v>
      </c>
      <c r="B5653" s="676" t="s">
        <v>31470</v>
      </c>
      <c r="C5653" s="676" t="s">
        <v>16</v>
      </c>
      <c r="D5653" s="116" t="s">
        <v>71246</v>
      </c>
    </row>
    <row r="5654" spans="1:4" ht="13.5">
      <c r="A5654" s="676" t="s">
        <v>31471</v>
      </c>
      <c r="B5654" s="676" t="s">
        <v>31472</v>
      </c>
      <c r="C5654" s="676" t="s">
        <v>16</v>
      </c>
      <c r="D5654" s="116" t="s">
        <v>71247</v>
      </c>
    </row>
    <row r="5655" spans="1:4" ht="13.5">
      <c r="A5655" s="676" t="s">
        <v>31473</v>
      </c>
      <c r="B5655" s="676" t="s">
        <v>31474</v>
      </c>
      <c r="C5655" s="676" t="s">
        <v>16</v>
      </c>
      <c r="D5655" s="116" t="s">
        <v>71248</v>
      </c>
    </row>
    <row r="5656" spans="1:4" ht="13.5">
      <c r="A5656" s="676" t="s">
        <v>31475</v>
      </c>
      <c r="B5656" s="676" t="s">
        <v>31476</v>
      </c>
      <c r="C5656" s="676" t="s">
        <v>16</v>
      </c>
      <c r="D5656" s="116" t="s">
        <v>71249</v>
      </c>
    </row>
    <row r="5657" spans="1:4" ht="13.5">
      <c r="A5657" s="676" t="s">
        <v>31477</v>
      </c>
      <c r="B5657" s="676" t="s">
        <v>31478</v>
      </c>
      <c r="C5657" s="676" t="s">
        <v>16</v>
      </c>
      <c r="D5657" s="116" t="s">
        <v>54787</v>
      </c>
    </row>
    <row r="5658" spans="1:4" ht="13.5">
      <c r="A5658" s="676" t="s">
        <v>31479</v>
      </c>
      <c r="B5658" s="676" t="s">
        <v>31480</v>
      </c>
      <c r="C5658" s="676" t="s">
        <v>16</v>
      </c>
      <c r="D5658" s="116" t="s">
        <v>71250</v>
      </c>
    </row>
    <row r="5659" spans="1:4" ht="13.5">
      <c r="A5659" s="676" t="s">
        <v>31481</v>
      </c>
      <c r="B5659" s="676" t="s">
        <v>31482</v>
      </c>
      <c r="C5659" s="676" t="s">
        <v>16</v>
      </c>
      <c r="D5659" s="116" t="s">
        <v>33536</v>
      </c>
    </row>
    <row r="5660" spans="1:4" ht="13.5">
      <c r="A5660" s="676" t="s">
        <v>31483</v>
      </c>
      <c r="B5660" s="676" t="s">
        <v>31484</v>
      </c>
      <c r="C5660" s="676" t="s">
        <v>16</v>
      </c>
      <c r="D5660" s="116" t="s">
        <v>62767</v>
      </c>
    </row>
    <row r="5661" spans="1:4" ht="13.5">
      <c r="A5661" s="676" t="s">
        <v>31485</v>
      </c>
      <c r="B5661" s="676" t="s">
        <v>31486</v>
      </c>
      <c r="C5661" s="676" t="s">
        <v>16</v>
      </c>
      <c r="D5661" s="116" t="s">
        <v>69162</v>
      </c>
    </row>
    <row r="5662" spans="1:4" ht="13.5">
      <c r="A5662" s="676" t="s">
        <v>31487</v>
      </c>
      <c r="B5662" s="676" t="s">
        <v>31488</v>
      </c>
      <c r="C5662" s="676" t="s">
        <v>16</v>
      </c>
      <c r="D5662" s="116" t="s">
        <v>65685</v>
      </c>
    </row>
    <row r="5663" spans="1:4" ht="13.5">
      <c r="A5663" s="676" t="s">
        <v>31489</v>
      </c>
      <c r="B5663" s="676" t="s">
        <v>31490</v>
      </c>
      <c r="C5663" s="676" t="s">
        <v>16</v>
      </c>
      <c r="D5663" s="116" t="s">
        <v>71251</v>
      </c>
    </row>
    <row r="5664" spans="1:4" ht="13.5">
      <c r="A5664" s="676" t="s">
        <v>31491</v>
      </c>
      <c r="B5664" s="676" t="s">
        <v>31492</v>
      </c>
      <c r="C5664" s="676" t="s">
        <v>16</v>
      </c>
      <c r="D5664" s="116" t="s">
        <v>54533</v>
      </c>
    </row>
    <row r="5665" spans="1:4" ht="13.5">
      <c r="A5665" s="676" t="s">
        <v>31493</v>
      </c>
      <c r="B5665" s="676" t="s">
        <v>31494</v>
      </c>
      <c r="C5665" s="676" t="s">
        <v>16</v>
      </c>
      <c r="D5665" s="116" t="s">
        <v>55034</v>
      </c>
    </row>
    <row r="5666" spans="1:4" ht="13.5">
      <c r="A5666" s="676" t="s">
        <v>31495</v>
      </c>
      <c r="B5666" s="676" t="s">
        <v>31496</v>
      </c>
      <c r="C5666" s="676" t="s">
        <v>16</v>
      </c>
      <c r="D5666" s="116" t="s">
        <v>71252</v>
      </c>
    </row>
    <row r="5667" spans="1:4" ht="13.5">
      <c r="A5667" s="676" t="s">
        <v>31497</v>
      </c>
      <c r="B5667" s="676" t="s">
        <v>31498</v>
      </c>
      <c r="C5667" s="676" t="s">
        <v>16</v>
      </c>
      <c r="D5667" s="116" t="s">
        <v>54417</v>
      </c>
    </row>
    <row r="5668" spans="1:4" ht="13.5">
      <c r="A5668" s="676" t="s">
        <v>31499</v>
      </c>
      <c r="B5668" s="676" t="s">
        <v>31500</v>
      </c>
      <c r="C5668" s="676" t="s">
        <v>16</v>
      </c>
      <c r="D5668" s="116" t="s">
        <v>55482</v>
      </c>
    </row>
    <row r="5669" spans="1:4" ht="13.5">
      <c r="A5669" s="676" t="s">
        <v>31501</v>
      </c>
      <c r="B5669" s="676" t="s">
        <v>31502</v>
      </c>
      <c r="C5669" s="676" t="s">
        <v>16</v>
      </c>
      <c r="D5669" s="116" t="s">
        <v>71253</v>
      </c>
    </row>
    <row r="5670" spans="1:4" ht="13.5">
      <c r="A5670" s="676" t="s">
        <v>31503</v>
      </c>
      <c r="B5670" s="676" t="s">
        <v>31504</v>
      </c>
      <c r="C5670" s="676" t="s">
        <v>16</v>
      </c>
      <c r="D5670" s="116" t="s">
        <v>71254</v>
      </c>
    </row>
    <row r="5671" spans="1:4" ht="13.5">
      <c r="A5671" s="676" t="s">
        <v>31505</v>
      </c>
      <c r="B5671" s="676" t="s">
        <v>31506</v>
      </c>
      <c r="C5671" s="676" t="s">
        <v>16</v>
      </c>
      <c r="D5671" s="116" t="s">
        <v>71255</v>
      </c>
    </row>
    <row r="5672" spans="1:4" ht="13.5">
      <c r="A5672" s="676" t="s">
        <v>31507</v>
      </c>
      <c r="B5672" s="676" t="s">
        <v>31508</v>
      </c>
      <c r="C5672" s="676" t="s">
        <v>16</v>
      </c>
      <c r="D5672" s="116" t="s">
        <v>71256</v>
      </c>
    </row>
    <row r="5673" spans="1:4" ht="13.5">
      <c r="A5673" s="676" t="s">
        <v>31509</v>
      </c>
      <c r="B5673" s="676" t="s">
        <v>31510</v>
      </c>
      <c r="C5673" s="676" t="s">
        <v>16</v>
      </c>
      <c r="D5673" s="116" t="s">
        <v>71257</v>
      </c>
    </row>
    <row r="5674" spans="1:4" ht="13.5">
      <c r="A5674" s="676" t="s">
        <v>31511</v>
      </c>
      <c r="B5674" s="676" t="s">
        <v>31512</v>
      </c>
      <c r="C5674" s="676" t="s">
        <v>16</v>
      </c>
      <c r="D5674" s="116" t="s">
        <v>71258</v>
      </c>
    </row>
    <row r="5675" spans="1:4" ht="13.5">
      <c r="A5675" s="676" t="s">
        <v>31513</v>
      </c>
      <c r="B5675" s="676" t="s">
        <v>31514</v>
      </c>
      <c r="C5675" s="676" t="s">
        <v>16</v>
      </c>
      <c r="D5675" s="116" t="s">
        <v>57722</v>
      </c>
    </row>
    <row r="5676" spans="1:4" ht="13.5">
      <c r="A5676" s="676" t="s">
        <v>31515</v>
      </c>
      <c r="B5676" s="676" t="s">
        <v>31516</v>
      </c>
      <c r="C5676" s="676" t="s">
        <v>16</v>
      </c>
      <c r="D5676" s="116" t="s">
        <v>71259</v>
      </c>
    </row>
    <row r="5677" spans="1:4" ht="13.5">
      <c r="A5677" s="676" t="s">
        <v>31517</v>
      </c>
      <c r="B5677" s="676" t="s">
        <v>31518</v>
      </c>
      <c r="C5677" s="676" t="s">
        <v>16</v>
      </c>
      <c r="D5677" s="116" t="s">
        <v>71260</v>
      </c>
    </row>
    <row r="5678" spans="1:4" ht="13.5">
      <c r="A5678" s="676" t="s">
        <v>31519</v>
      </c>
      <c r="B5678" s="676" t="s">
        <v>31520</v>
      </c>
      <c r="C5678" s="676" t="s">
        <v>16</v>
      </c>
      <c r="D5678" s="116" t="s">
        <v>71261</v>
      </c>
    </row>
    <row r="5679" spans="1:4" ht="13.5">
      <c r="A5679" s="676" t="s">
        <v>31521</v>
      </c>
      <c r="B5679" s="676" t="s">
        <v>31522</v>
      </c>
      <c r="C5679" s="676" t="s">
        <v>16</v>
      </c>
      <c r="D5679" s="116" t="s">
        <v>54235</v>
      </c>
    </row>
    <row r="5680" spans="1:4" ht="13.5">
      <c r="A5680" s="676" t="s">
        <v>31523</v>
      </c>
      <c r="B5680" s="676" t="s">
        <v>31524</v>
      </c>
      <c r="C5680" s="676" t="s">
        <v>16</v>
      </c>
      <c r="D5680" s="116" t="s">
        <v>71262</v>
      </c>
    </row>
    <row r="5681" spans="1:4" ht="13.5">
      <c r="A5681" s="676" t="s">
        <v>31525</v>
      </c>
      <c r="B5681" s="676" t="s">
        <v>31526</v>
      </c>
      <c r="C5681" s="676" t="s">
        <v>16</v>
      </c>
      <c r="D5681" s="116" t="s">
        <v>71263</v>
      </c>
    </row>
    <row r="5682" spans="1:4" ht="13.5">
      <c r="A5682" s="676" t="s">
        <v>31527</v>
      </c>
      <c r="B5682" s="676" t="s">
        <v>31528</v>
      </c>
      <c r="C5682" s="676" t="s">
        <v>16</v>
      </c>
      <c r="D5682" s="116" t="s">
        <v>71264</v>
      </c>
    </row>
    <row r="5683" spans="1:4" ht="13.5">
      <c r="A5683" s="676" t="s">
        <v>31529</v>
      </c>
      <c r="B5683" s="676" t="s">
        <v>31530</v>
      </c>
      <c r="C5683" s="676" t="s">
        <v>16</v>
      </c>
      <c r="D5683" s="116" t="s">
        <v>71265</v>
      </c>
    </row>
    <row r="5684" spans="1:4" ht="13.5">
      <c r="A5684" s="676" t="s">
        <v>31531</v>
      </c>
      <c r="B5684" s="676" t="s">
        <v>31532</v>
      </c>
      <c r="C5684" s="676" t="s">
        <v>16</v>
      </c>
      <c r="D5684" s="116" t="s">
        <v>71266</v>
      </c>
    </row>
    <row r="5685" spans="1:4" ht="13.5">
      <c r="A5685" s="676" t="s">
        <v>31533</v>
      </c>
      <c r="B5685" s="676" t="s">
        <v>31534</v>
      </c>
      <c r="C5685" s="676" t="s">
        <v>16</v>
      </c>
      <c r="D5685" s="116" t="s">
        <v>54372</v>
      </c>
    </row>
    <row r="5686" spans="1:4" ht="13.5">
      <c r="A5686" s="676" t="s">
        <v>31535</v>
      </c>
      <c r="B5686" s="676" t="s">
        <v>31536</v>
      </c>
      <c r="C5686" s="676" t="s">
        <v>16</v>
      </c>
      <c r="D5686" s="116" t="s">
        <v>71267</v>
      </c>
    </row>
    <row r="5687" spans="1:4" ht="13.5">
      <c r="A5687" s="676" t="s">
        <v>31537</v>
      </c>
      <c r="B5687" s="676" t="s">
        <v>31538</v>
      </c>
      <c r="C5687" s="676" t="s">
        <v>16</v>
      </c>
      <c r="D5687" s="116" t="s">
        <v>54859</v>
      </c>
    </row>
    <row r="5688" spans="1:4" ht="13.5">
      <c r="A5688" s="676" t="s">
        <v>31539</v>
      </c>
      <c r="B5688" s="676" t="s">
        <v>31540</v>
      </c>
      <c r="C5688" s="676" t="s">
        <v>16</v>
      </c>
      <c r="D5688" s="116" t="s">
        <v>67722</v>
      </c>
    </row>
    <row r="5689" spans="1:4" ht="13.5">
      <c r="A5689" s="676" t="s">
        <v>31541</v>
      </c>
      <c r="B5689" s="676" t="s">
        <v>31542</v>
      </c>
      <c r="C5689" s="676" t="s">
        <v>16</v>
      </c>
      <c r="D5689" s="116" t="s">
        <v>71268</v>
      </c>
    </row>
    <row r="5690" spans="1:4" ht="13.5">
      <c r="A5690" s="676" t="s">
        <v>31543</v>
      </c>
      <c r="B5690" s="676" t="s">
        <v>31544</v>
      </c>
      <c r="C5690" s="676" t="s">
        <v>16</v>
      </c>
      <c r="D5690" s="116" t="s">
        <v>59969</v>
      </c>
    </row>
    <row r="5691" spans="1:4" ht="13.5">
      <c r="A5691" s="676" t="s">
        <v>71269</v>
      </c>
      <c r="B5691" s="676" t="s">
        <v>71270</v>
      </c>
      <c r="C5691" s="676" t="s">
        <v>58</v>
      </c>
      <c r="D5691" s="116" t="s">
        <v>33705</v>
      </c>
    </row>
    <row r="5692" spans="1:4" ht="13.5">
      <c r="A5692" s="676" t="s">
        <v>31545</v>
      </c>
      <c r="B5692" s="676" t="s">
        <v>31546</v>
      </c>
      <c r="C5692" s="676" t="s">
        <v>16</v>
      </c>
      <c r="D5692" s="116" t="s">
        <v>67051</v>
      </c>
    </row>
    <row r="5693" spans="1:4" ht="13.5">
      <c r="A5693" s="676" t="s">
        <v>31547</v>
      </c>
      <c r="B5693" s="676" t="s">
        <v>31548</v>
      </c>
      <c r="C5693" s="676" t="s">
        <v>16</v>
      </c>
      <c r="D5693" s="116" t="s">
        <v>67530</v>
      </c>
    </row>
    <row r="5694" spans="1:4" ht="13.5">
      <c r="A5694" s="676" t="s">
        <v>31549</v>
      </c>
      <c r="B5694" s="676" t="s">
        <v>31550</v>
      </c>
      <c r="C5694" s="676" t="s">
        <v>16</v>
      </c>
      <c r="D5694" s="116" t="s">
        <v>54883</v>
      </c>
    </row>
    <row r="5695" spans="1:4" ht="13.5">
      <c r="A5695" s="676" t="s">
        <v>31551</v>
      </c>
      <c r="B5695" s="676" t="s">
        <v>31552</v>
      </c>
      <c r="C5695" s="676" t="s">
        <v>16</v>
      </c>
      <c r="D5695" s="116" t="s">
        <v>68802</v>
      </c>
    </row>
    <row r="5696" spans="1:4" ht="13.5">
      <c r="A5696" s="676" t="s">
        <v>31553</v>
      </c>
      <c r="B5696" s="676" t="s">
        <v>31554</v>
      </c>
      <c r="C5696" s="676" t="s">
        <v>16</v>
      </c>
      <c r="D5696" s="116" t="s">
        <v>65722</v>
      </c>
    </row>
    <row r="5697" spans="1:4" ht="13.5">
      <c r="A5697" s="676" t="s">
        <v>31555</v>
      </c>
      <c r="B5697" s="676" t="s">
        <v>31556</v>
      </c>
      <c r="C5697" s="676" t="s">
        <v>16</v>
      </c>
      <c r="D5697" s="116" t="s">
        <v>33716</v>
      </c>
    </row>
    <row r="5698" spans="1:4" ht="13.5">
      <c r="A5698" s="676" t="s">
        <v>31557</v>
      </c>
      <c r="B5698" s="676" t="s">
        <v>31558</v>
      </c>
      <c r="C5698" s="676" t="s">
        <v>16</v>
      </c>
      <c r="D5698" s="116" t="s">
        <v>23418</v>
      </c>
    </row>
    <row r="5699" spans="1:4" ht="13.5">
      <c r="A5699" s="676" t="s">
        <v>31559</v>
      </c>
      <c r="B5699" s="676" t="s">
        <v>31560</v>
      </c>
      <c r="C5699" s="676" t="s">
        <v>16</v>
      </c>
      <c r="D5699" s="116" t="s">
        <v>24854</v>
      </c>
    </row>
    <row r="5700" spans="1:4" ht="13.5">
      <c r="A5700" s="676" t="s">
        <v>31561</v>
      </c>
      <c r="B5700" s="676" t="s">
        <v>31562</v>
      </c>
      <c r="C5700" s="676" t="s">
        <v>16</v>
      </c>
      <c r="D5700" s="116" t="s">
        <v>33029</v>
      </c>
    </row>
    <row r="5701" spans="1:4" ht="13.5">
      <c r="A5701" s="676" t="s">
        <v>31563</v>
      </c>
      <c r="B5701" s="676" t="s">
        <v>31564</v>
      </c>
      <c r="C5701" s="676" t="s">
        <v>16</v>
      </c>
      <c r="D5701" s="116" t="s">
        <v>33112</v>
      </c>
    </row>
    <row r="5702" spans="1:4" ht="13.5">
      <c r="A5702" s="676" t="s">
        <v>31565</v>
      </c>
      <c r="B5702" s="676" t="s">
        <v>31566</v>
      </c>
      <c r="C5702" s="676" t="s">
        <v>16</v>
      </c>
      <c r="D5702" s="116" t="s">
        <v>68803</v>
      </c>
    </row>
    <row r="5703" spans="1:4" ht="13.5">
      <c r="A5703" s="676" t="s">
        <v>31567</v>
      </c>
      <c r="B5703" s="676" t="s">
        <v>31568</v>
      </c>
      <c r="C5703" s="676" t="s">
        <v>16</v>
      </c>
      <c r="D5703" s="116" t="s">
        <v>54142</v>
      </c>
    </row>
    <row r="5704" spans="1:4" ht="13.5">
      <c r="A5704" s="676" t="s">
        <v>31569</v>
      </c>
      <c r="B5704" s="676" t="s">
        <v>31570</v>
      </c>
      <c r="C5704" s="676" t="s">
        <v>16</v>
      </c>
      <c r="D5704" s="116" t="s">
        <v>54195</v>
      </c>
    </row>
    <row r="5705" spans="1:4" ht="13.5">
      <c r="A5705" s="676" t="s">
        <v>31571</v>
      </c>
      <c r="B5705" s="676" t="s">
        <v>31572</v>
      </c>
      <c r="C5705" s="676" t="s">
        <v>16</v>
      </c>
      <c r="D5705" s="116" t="s">
        <v>60687</v>
      </c>
    </row>
    <row r="5706" spans="1:4" ht="13.5">
      <c r="A5706" s="676" t="s">
        <v>31573</v>
      </c>
      <c r="B5706" s="676" t="s">
        <v>31574</v>
      </c>
      <c r="C5706" s="676" t="s">
        <v>16</v>
      </c>
      <c r="D5706" s="116" t="s">
        <v>29866</v>
      </c>
    </row>
    <row r="5707" spans="1:4" ht="13.5">
      <c r="A5707" s="676" t="s">
        <v>31575</v>
      </c>
      <c r="B5707" s="676" t="s">
        <v>31576</v>
      </c>
      <c r="C5707" s="676" t="s">
        <v>16</v>
      </c>
      <c r="D5707" s="116" t="s">
        <v>33339</v>
      </c>
    </row>
    <row r="5708" spans="1:4" ht="13.5">
      <c r="A5708" s="676" t="s">
        <v>31577</v>
      </c>
      <c r="B5708" s="676" t="s">
        <v>31578</v>
      </c>
      <c r="C5708" s="676" t="s">
        <v>16</v>
      </c>
      <c r="D5708" s="116" t="s">
        <v>71271</v>
      </c>
    </row>
    <row r="5709" spans="1:4" ht="13.5">
      <c r="A5709" s="676" t="s">
        <v>31579</v>
      </c>
      <c r="B5709" s="676" t="s">
        <v>31580</v>
      </c>
      <c r="C5709" s="676" t="s">
        <v>16</v>
      </c>
      <c r="D5709" s="116" t="s">
        <v>61139</v>
      </c>
    </row>
    <row r="5710" spans="1:4" ht="13.5">
      <c r="A5710" s="676" t="s">
        <v>31581</v>
      </c>
      <c r="B5710" s="676" t="s">
        <v>31582</v>
      </c>
      <c r="C5710" s="676" t="s">
        <v>16</v>
      </c>
      <c r="D5710" s="116" t="s">
        <v>27201</v>
      </c>
    </row>
    <row r="5711" spans="1:4" ht="13.5">
      <c r="A5711" s="676" t="s">
        <v>31583</v>
      </c>
      <c r="B5711" s="676" t="s">
        <v>31584</v>
      </c>
      <c r="C5711" s="676" t="s">
        <v>16</v>
      </c>
      <c r="D5711" s="116" t="s">
        <v>68803</v>
      </c>
    </row>
    <row r="5712" spans="1:4" ht="13.5">
      <c r="A5712" s="676" t="s">
        <v>31585</v>
      </c>
      <c r="B5712" s="676" t="s">
        <v>31586</v>
      </c>
      <c r="C5712" s="676" t="s">
        <v>16</v>
      </c>
      <c r="D5712" s="116" t="s">
        <v>33277</v>
      </c>
    </row>
    <row r="5713" spans="1:4" ht="13.5">
      <c r="A5713" s="676" t="s">
        <v>31587</v>
      </c>
      <c r="B5713" s="676" t="s">
        <v>31588</v>
      </c>
      <c r="C5713" s="676" t="s">
        <v>16</v>
      </c>
      <c r="D5713" s="116" t="s">
        <v>24833</v>
      </c>
    </row>
    <row r="5714" spans="1:4" ht="13.5">
      <c r="A5714" s="676" t="s">
        <v>31589</v>
      </c>
      <c r="B5714" s="676" t="s">
        <v>31590</v>
      </c>
      <c r="C5714" s="676" t="s">
        <v>16</v>
      </c>
      <c r="D5714" s="116" t="s">
        <v>25677</v>
      </c>
    </row>
    <row r="5715" spans="1:4" ht="13.5">
      <c r="A5715" s="676" t="s">
        <v>31591</v>
      </c>
      <c r="B5715" s="676" t="s">
        <v>31592</v>
      </c>
      <c r="C5715" s="676" t="s">
        <v>16</v>
      </c>
      <c r="D5715" s="116" t="s">
        <v>53894</v>
      </c>
    </row>
    <row r="5716" spans="1:4" ht="13.5">
      <c r="A5716" s="676" t="s">
        <v>31593</v>
      </c>
      <c r="B5716" s="676" t="s">
        <v>31594</v>
      </c>
      <c r="C5716" s="676" t="s">
        <v>16</v>
      </c>
      <c r="D5716" s="116" t="s">
        <v>53892</v>
      </c>
    </row>
    <row r="5717" spans="1:4" ht="13.5">
      <c r="A5717" s="676" t="s">
        <v>31595</v>
      </c>
      <c r="B5717" s="676" t="s">
        <v>31596</v>
      </c>
      <c r="C5717" s="676" t="s">
        <v>16</v>
      </c>
      <c r="D5717" s="116" t="s">
        <v>27807</v>
      </c>
    </row>
    <row r="5718" spans="1:4" ht="13.5">
      <c r="A5718" s="676" t="s">
        <v>31597</v>
      </c>
      <c r="B5718" s="676" t="s">
        <v>31598</v>
      </c>
      <c r="C5718" s="676" t="s">
        <v>16</v>
      </c>
      <c r="D5718" s="116" t="s">
        <v>32994</v>
      </c>
    </row>
    <row r="5719" spans="1:4" ht="13.5">
      <c r="A5719" s="676" t="s">
        <v>31600</v>
      </c>
      <c r="B5719" s="676" t="s">
        <v>31601</v>
      </c>
      <c r="C5719" s="676" t="s">
        <v>16</v>
      </c>
      <c r="D5719" s="116" t="s">
        <v>32973</v>
      </c>
    </row>
    <row r="5720" spans="1:4" ht="13.5">
      <c r="A5720" s="676" t="s">
        <v>31602</v>
      </c>
      <c r="B5720" s="676" t="s">
        <v>31603</v>
      </c>
      <c r="C5720" s="676" t="s">
        <v>16</v>
      </c>
      <c r="D5720" s="116" t="s">
        <v>33723</v>
      </c>
    </row>
    <row r="5721" spans="1:4" ht="13.5">
      <c r="A5721" s="676" t="s">
        <v>31604</v>
      </c>
      <c r="B5721" s="676" t="s">
        <v>31605</v>
      </c>
      <c r="C5721" s="676" t="s">
        <v>16</v>
      </c>
      <c r="D5721" s="116" t="s">
        <v>33110</v>
      </c>
    </row>
    <row r="5722" spans="1:4" ht="13.5">
      <c r="A5722" s="676" t="s">
        <v>31606</v>
      </c>
      <c r="B5722" s="676" t="s">
        <v>31607</v>
      </c>
      <c r="C5722" s="676" t="s">
        <v>16</v>
      </c>
      <c r="D5722" s="116" t="s">
        <v>71272</v>
      </c>
    </row>
    <row r="5723" spans="1:4" ht="13.5">
      <c r="A5723" s="676" t="s">
        <v>31608</v>
      </c>
      <c r="B5723" s="676" t="s">
        <v>31609</v>
      </c>
      <c r="C5723" s="676" t="s">
        <v>16</v>
      </c>
      <c r="D5723" s="116" t="s">
        <v>54229</v>
      </c>
    </row>
    <row r="5724" spans="1:4" ht="13.5">
      <c r="A5724" s="676" t="s">
        <v>31610</v>
      </c>
      <c r="B5724" s="676" t="s">
        <v>31611</v>
      </c>
      <c r="C5724" s="676" t="s">
        <v>16</v>
      </c>
      <c r="D5724" s="116" t="s">
        <v>71273</v>
      </c>
    </row>
    <row r="5725" spans="1:4" ht="13.5">
      <c r="A5725" s="676" t="s">
        <v>31612</v>
      </c>
      <c r="B5725" s="676" t="s">
        <v>31613</v>
      </c>
      <c r="C5725" s="676" t="s">
        <v>16</v>
      </c>
      <c r="D5725" s="116" t="s">
        <v>55043</v>
      </c>
    </row>
    <row r="5726" spans="1:4" ht="13.5">
      <c r="A5726" s="676" t="s">
        <v>31614</v>
      </c>
      <c r="B5726" s="676" t="s">
        <v>31615</v>
      </c>
      <c r="C5726" s="676" t="s">
        <v>16</v>
      </c>
      <c r="D5726" s="116" t="s">
        <v>71274</v>
      </c>
    </row>
    <row r="5727" spans="1:4" ht="13.5">
      <c r="A5727" s="676" t="s">
        <v>31616</v>
      </c>
      <c r="B5727" s="676" t="s">
        <v>31617</v>
      </c>
      <c r="C5727" s="676" t="s">
        <v>16</v>
      </c>
      <c r="D5727" s="116" t="s">
        <v>61501</v>
      </c>
    </row>
    <row r="5728" spans="1:4" ht="13.5">
      <c r="A5728" s="676" t="s">
        <v>31618</v>
      </c>
      <c r="B5728" s="676" t="s">
        <v>31619</v>
      </c>
      <c r="C5728" s="676" t="s">
        <v>16</v>
      </c>
      <c r="D5728" s="116" t="s">
        <v>65654</v>
      </c>
    </row>
    <row r="5729" spans="1:4" ht="13.5">
      <c r="A5729" s="676" t="s">
        <v>31620</v>
      </c>
      <c r="B5729" s="676" t="s">
        <v>31621</v>
      </c>
      <c r="C5729" s="676" t="s">
        <v>16</v>
      </c>
      <c r="D5729" s="116" t="s">
        <v>64036</v>
      </c>
    </row>
    <row r="5730" spans="1:4" ht="13.5">
      <c r="A5730" s="676" t="s">
        <v>31622</v>
      </c>
      <c r="B5730" s="676" t="s">
        <v>31623</v>
      </c>
      <c r="C5730" s="676" t="s">
        <v>16</v>
      </c>
      <c r="D5730" s="116" t="s">
        <v>59199</v>
      </c>
    </row>
    <row r="5731" spans="1:4" ht="13.5">
      <c r="A5731" s="676" t="s">
        <v>31624</v>
      </c>
      <c r="B5731" s="676" t="s">
        <v>31625</v>
      </c>
      <c r="C5731" s="676" t="s">
        <v>16</v>
      </c>
      <c r="D5731" s="116" t="s">
        <v>59381</v>
      </c>
    </row>
    <row r="5732" spans="1:4" ht="13.5">
      <c r="A5732" s="676" t="s">
        <v>31626</v>
      </c>
      <c r="B5732" s="676" t="s">
        <v>31627</v>
      </c>
      <c r="C5732" s="676" t="s">
        <v>16</v>
      </c>
      <c r="D5732" s="116" t="s">
        <v>33666</v>
      </c>
    </row>
    <row r="5733" spans="1:4" ht="13.5">
      <c r="A5733" s="676" t="s">
        <v>31628</v>
      </c>
      <c r="B5733" s="676" t="s">
        <v>31629</v>
      </c>
      <c r="C5733" s="676" t="s">
        <v>16</v>
      </c>
      <c r="D5733" s="116" t="s">
        <v>31230</v>
      </c>
    </row>
    <row r="5734" spans="1:4" ht="13.5">
      <c r="A5734" s="676" t="s">
        <v>31630</v>
      </c>
      <c r="B5734" s="676" t="s">
        <v>31631</v>
      </c>
      <c r="C5734" s="676" t="s">
        <v>16</v>
      </c>
      <c r="D5734" s="116" t="s">
        <v>71275</v>
      </c>
    </row>
    <row r="5735" spans="1:4" ht="13.5">
      <c r="A5735" s="676" t="s">
        <v>31632</v>
      </c>
      <c r="B5735" s="676" t="s">
        <v>31633</v>
      </c>
      <c r="C5735" s="676" t="s">
        <v>16</v>
      </c>
      <c r="D5735" s="116" t="s">
        <v>69162</v>
      </c>
    </row>
    <row r="5736" spans="1:4" ht="13.5">
      <c r="A5736" s="676" t="s">
        <v>31634</v>
      </c>
      <c r="B5736" s="676" t="s">
        <v>31635</v>
      </c>
      <c r="C5736" s="676" t="s">
        <v>16</v>
      </c>
      <c r="D5736" s="116" t="s">
        <v>71276</v>
      </c>
    </row>
    <row r="5737" spans="1:4" ht="13.5">
      <c r="A5737" s="676" t="s">
        <v>31636</v>
      </c>
      <c r="B5737" s="676" t="s">
        <v>31637</v>
      </c>
      <c r="C5737" s="676" t="s">
        <v>16</v>
      </c>
      <c r="D5737" s="116" t="s">
        <v>64036</v>
      </c>
    </row>
    <row r="5738" spans="1:4" ht="13.5">
      <c r="A5738" s="676" t="s">
        <v>31638</v>
      </c>
      <c r="B5738" s="676" t="s">
        <v>31639</v>
      </c>
      <c r="C5738" s="676" t="s">
        <v>16</v>
      </c>
      <c r="D5738" s="116" t="s">
        <v>65809</v>
      </c>
    </row>
    <row r="5739" spans="1:4" ht="13.5">
      <c r="A5739" s="676" t="s">
        <v>31640</v>
      </c>
      <c r="B5739" s="676" t="s">
        <v>31641</v>
      </c>
      <c r="C5739" s="676" t="s">
        <v>16</v>
      </c>
      <c r="D5739" s="116" t="s">
        <v>71277</v>
      </c>
    </row>
    <row r="5740" spans="1:4" ht="13.5">
      <c r="A5740" s="676" t="s">
        <v>31642</v>
      </c>
      <c r="B5740" s="676" t="s">
        <v>31643</v>
      </c>
      <c r="C5740" s="676" t="s">
        <v>16</v>
      </c>
      <c r="D5740" s="116" t="s">
        <v>71278</v>
      </c>
    </row>
    <row r="5741" spans="1:4" ht="13.5">
      <c r="A5741" s="676" t="s">
        <v>31644</v>
      </c>
      <c r="B5741" s="676" t="s">
        <v>31645</v>
      </c>
      <c r="C5741" s="676" t="s">
        <v>16</v>
      </c>
      <c r="D5741" s="116" t="s">
        <v>69328</v>
      </c>
    </row>
    <row r="5742" spans="1:4" ht="13.5">
      <c r="A5742" s="676" t="s">
        <v>31646</v>
      </c>
      <c r="B5742" s="676" t="s">
        <v>31647</v>
      </c>
      <c r="C5742" s="676" t="s">
        <v>16</v>
      </c>
      <c r="D5742" s="116" t="s">
        <v>33188</v>
      </c>
    </row>
    <row r="5743" spans="1:4" ht="13.5">
      <c r="A5743" s="676" t="s">
        <v>31648</v>
      </c>
      <c r="B5743" s="676" t="s">
        <v>31649</v>
      </c>
      <c r="C5743" s="676" t="s">
        <v>16</v>
      </c>
      <c r="D5743" s="116" t="s">
        <v>33573</v>
      </c>
    </row>
    <row r="5744" spans="1:4" ht="13.5">
      <c r="A5744" s="676" t="s">
        <v>31650</v>
      </c>
      <c r="B5744" s="676" t="s">
        <v>31651</v>
      </c>
      <c r="C5744" s="676" t="s">
        <v>16</v>
      </c>
      <c r="D5744" s="116" t="s">
        <v>33362</v>
      </c>
    </row>
    <row r="5745" spans="1:4" ht="13.5">
      <c r="A5745" s="676" t="s">
        <v>31652</v>
      </c>
      <c r="B5745" s="676" t="s">
        <v>31653</v>
      </c>
      <c r="C5745" s="676" t="s">
        <v>16</v>
      </c>
      <c r="D5745" s="116" t="s">
        <v>69009</v>
      </c>
    </row>
    <row r="5746" spans="1:4" ht="13.5">
      <c r="A5746" s="676" t="s">
        <v>31654</v>
      </c>
      <c r="B5746" s="676" t="s">
        <v>31655</v>
      </c>
      <c r="C5746" s="676" t="s">
        <v>16</v>
      </c>
      <c r="D5746" s="116" t="s">
        <v>54386</v>
      </c>
    </row>
    <row r="5747" spans="1:4" ht="13.5">
      <c r="A5747" s="676" t="s">
        <v>31656</v>
      </c>
      <c r="B5747" s="676" t="s">
        <v>31657</v>
      </c>
      <c r="C5747" s="676" t="s">
        <v>16</v>
      </c>
      <c r="D5747" s="116" t="s">
        <v>53806</v>
      </c>
    </row>
    <row r="5748" spans="1:4" ht="13.5">
      <c r="A5748" s="676" t="s">
        <v>31658</v>
      </c>
      <c r="B5748" s="676" t="s">
        <v>31659</v>
      </c>
      <c r="C5748" s="676" t="s">
        <v>16</v>
      </c>
      <c r="D5748" s="116" t="s">
        <v>68847</v>
      </c>
    </row>
    <row r="5749" spans="1:4" ht="13.5">
      <c r="A5749" s="676" t="s">
        <v>31660</v>
      </c>
      <c r="B5749" s="676" t="s">
        <v>31661</v>
      </c>
      <c r="C5749" s="676" t="s">
        <v>16</v>
      </c>
      <c r="D5749" s="116" t="s">
        <v>65615</v>
      </c>
    </row>
    <row r="5750" spans="1:4" ht="13.5">
      <c r="A5750" s="676" t="s">
        <v>31662</v>
      </c>
      <c r="B5750" s="676" t="s">
        <v>31663</v>
      </c>
      <c r="C5750" s="676" t="s">
        <v>16</v>
      </c>
      <c r="D5750" s="116" t="s">
        <v>67755</v>
      </c>
    </row>
    <row r="5751" spans="1:4" ht="13.5">
      <c r="A5751" s="676" t="s">
        <v>31664</v>
      </c>
      <c r="B5751" s="676" t="s">
        <v>31665</v>
      </c>
      <c r="C5751" s="676" t="s">
        <v>16</v>
      </c>
      <c r="D5751" s="116" t="s">
        <v>64266</v>
      </c>
    </row>
    <row r="5752" spans="1:4" ht="13.5">
      <c r="A5752" s="676" t="s">
        <v>31666</v>
      </c>
      <c r="B5752" s="676" t="s">
        <v>31667</v>
      </c>
      <c r="C5752" s="676" t="s">
        <v>16</v>
      </c>
      <c r="D5752" s="116" t="s">
        <v>71279</v>
      </c>
    </row>
    <row r="5753" spans="1:4" ht="13.5">
      <c r="A5753" s="676" t="s">
        <v>31668</v>
      </c>
      <c r="B5753" s="676" t="s">
        <v>31669</v>
      </c>
      <c r="C5753" s="676" t="s">
        <v>16</v>
      </c>
      <c r="D5753" s="116" t="s">
        <v>71280</v>
      </c>
    </row>
    <row r="5754" spans="1:4" ht="13.5">
      <c r="A5754" s="676" t="s">
        <v>31670</v>
      </c>
      <c r="B5754" s="676" t="s">
        <v>31671</v>
      </c>
      <c r="C5754" s="676" t="s">
        <v>16</v>
      </c>
      <c r="D5754" s="116" t="s">
        <v>54699</v>
      </c>
    </row>
    <row r="5755" spans="1:4" ht="13.5">
      <c r="A5755" s="676" t="s">
        <v>31672</v>
      </c>
      <c r="B5755" s="676" t="s">
        <v>31673</v>
      </c>
      <c r="C5755" s="676" t="s">
        <v>16</v>
      </c>
      <c r="D5755" s="116" t="s">
        <v>54850</v>
      </c>
    </row>
    <row r="5756" spans="1:4" ht="13.5">
      <c r="A5756" s="676" t="s">
        <v>31674</v>
      </c>
      <c r="B5756" s="676" t="s">
        <v>31675</v>
      </c>
      <c r="C5756" s="676" t="s">
        <v>16</v>
      </c>
      <c r="D5756" s="116" t="s">
        <v>71281</v>
      </c>
    </row>
    <row r="5757" spans="1:4" ht="13.5">
      <c r="A5757" s="676" t="s">
        <v>31676</v>
      </c>
      <c r="B5757" s="676" t="s">
        <v>31677</v>
      </c>
      <c r="C5757" s="676" t="s">
        <v>16</v>
      </c>
      <c r="D5757" s="116" t="s">
        <v>71282</v>
      </c>
    </row>
    <row r="5758" spans="1:4" ht="13.5">
      <c r="A5758" s="676" t="s">
        <v>31678</v>
      </c>
      <c r="B5758" s="676" t="s">
        <v>31679</v>
      </c>
      <c r="C5758" s="676" t="s">
        <v>16</v>
      </c>
      <c r="D5758" s="116" t="s">
        <v>71283</v>
      </c>
    </row>
    <row r="5759" spans="1:4" ht="13.5">
      <c r="A5759" s="676" t="s">
        <v>31680</v>
      </c>
      <c r="B5759" s="676" t="s">
        <v>31681</v>
      </c>
      <c r="C5759" s="676" t="s">
        <v>16</v>
      </c>
      <c r="D5759" s="116" t="s">
        <v>64662</v>
      </c>
    </row>
    <row r="5760" spans="1:4" ht="13.5">
      <c r="A5760" s="676" t="s">
        <v>31682</v>
      </c>
      <c r="B5760" s="676" t="s">
        <v>31683</v>
      </c>
      <c r="C5760" s="676" t="s">
        <v>16</v>
      </c>
      <c r="D5760" s="116" t="s">
        <v>67787</v>
      </c>
    </row>
    <row r="5761" spans="1:4" ht="13.5">
      <c r="A5761" s="676" t="s">
        <v>31684</v>
      </c>
      <c r="B5761" s="676" t="s">
        <v>31685</v>
      </c>
      <c r="C5761" s="676" t="s">
        <v>16</v>
      </c>
      <c r="D5761" s="116" t="s">
        <v>68898</v>
      </c>
    </row>
    <row r="5762" spans="1:4" ht="13.5">
      <c r="A5762" s="676" t="s">
        <v>31686</v>
      </c>
      <c r="B5762" s="676" t="s">
        <v>31687</v>
      </c>
      <c r="C5762" s="676" t="s">
        <v>16</v>
      </c>
      <c r="D5762" s="116" t="s">
        <v>71284</v>
      </c>
    </row>
    <row r="5763" spans="1:4" ht="13.5">
      <c r="A5763" s="676" t="s">
        <v>31688</v>
      </c>
      <c r="B5763" s="676" t="s">
        <v>31689</v>
      </c>
      <c r="C5763" s="676" t="s">
        <v>16</v>
      </c>
      <c r="D5763" s="116" t="s">
        <v>71285</v>
      </c>
    </row>
    <row r="5764" spans="1:4" ht="13.5">
      <c r="A5764" s="676" t="s">
        <v>31690</v>
      </c>
      <c r="B5764" s="676" t="s">
        <v>31691</v>
      </c>
      <c r="C5764" s="676" t="s">
        <v>16</v>
      </c>
      <c r="D5764" s="116" t="s">
        <v>71286</v>
      </c>
    </row>
    <row r="5765" spans="1:4" ht="13.5">
      <c r="A5765" s="676" t="s">
        <v>31692</v>
      </c>
      <c r="B5765" s="676" t="s">
        <v>31693</v>
      </c>
      <c r="C5765" s="676" t="s">
        <v>16</v>
      </c>
      <c r="D5765" s="116" t="s">
        <v>71287</v>
      </c>
    </row>
    <row r="5766" spans="1:4" ht="13.5">
      <c r="A5766" s="676" t="s">
        <v>31694</v>
      </c>
      <c r="B5766" s="676" t="s">
        <v>31695</v>
      </c>
      <c r="C5766" s="676" t="s">
        <v>16</v>
      </c>
      <c r="D5766" s="116" t="s">
        <v>33534</v>
      </c>
    </row>
    <row r="5767" spans="1:4" ht="13.5">
      <c r="A5767" s="676" t="s">
        <v>31696</v>
      </c>
      <c r="B5767" s="676" t="s">
        <v>31697</v>
      </c>
      <c r="C5767" s="676" t="s">
        <v>16</v>
      </c>
      <c r="D5767" s="116" t="s">
        <v>71288</v>
      </c>
    </row>
    <row r="5768" spans="1:4" ht="13.5">
      <c r="A5768" s="676" t="s">
        <v>31698</v>
      </c>
      <c r="B5768" s="676" t="s">
        <v>31699</v>
      </c>
      <c r="C5768" s="676" t="s">
        <v>16</v>
      </c>
      <c r="D5768" s="116" t="s">
        <v>71289</v>
      </c>
    </row>
    <row r="5769" spans="1:4" ht="13.5">
      <c r="A5769" s="676" t="s">
        <v>31700</v>
      </c>
      <c r="B5769" s="676" t="s">
        <v>31701</v>
      </c>
      <c r="C5769" s="676" t="s">
        <v>16</v>
      </c>
      <c r="D5769" s="116" t="s">
        <v>33545</v>
      </c>
    </row>
    <row r="5770" spans="1:4" ht="13.5">
      <c r="A5770" s="676" t="s">
        <v>31702</v>
      </c>
      <c r="B5770" s="676" t="s">
        <v>31703</v>
      </c>
      <c r="C5770" s="676" t="s">
        <v>16</v>
      </c>
      <c r="D5770" s="116" t="s">
        <v>63167</v>
      </c>
    </row>
    <row r="5771" spans="1:4" ht="13.5">
      <c r="A5771" s="676" t="s">
        <v>31705</v>
      </c>
      <c r="B5771" s="676" t="s">
        <v>31706</v>
      </c>
      <c r="C5771" s="676" t="s">
        <v>16</v>
      </c>
      <c r="D5771" s="116" t="s">
        <v>60949</v>
      </c>
    </row>
    <row r="5772" spans="1:4" ht="13.5">
      <c r="A5772" s="676" t="s">
        <v>31707</v>
      </c>
      <c r="B5772" s="676" t="s">
        <v>31708</v>
      </c>
      <c r="C5772" s="676" t="s">
        <v>16</v>
      </c>
      <c r="D5772" s="116" t="s">
        <v>53762</v>
      </c>
    </row>
    <row r="5773" spans="1:4" ht="13.5">
      <c r="A5773" s="676" t="s">
        <v>31709</v>
      </c>
      <c r="B5773" s="676" t="s">
        <v>31710</v>
      </c>
      <c r="C5773" s="676" t="s">
        <v>16</v>
      </c>
      <c r="D5773" s="116" t="s">
        <v>62553</v>
      </c>
    </row>
    <row r="5774" spans="1:4" ht="13.5">
      <c r="A5774" s="676" t="s">
        <v>31711</v>
      </c>
      <c r="B5774" s="676" t="s">
        <v>31712</v>
      </c>
      <c r="C5774" s="676" t="s">
        <v>16</v>
      </c>
      <c r="D5774" s="116" t="s">
        <v>54193</v>
      </c>
    </row>
    <row r="5775" spans="1:4" ht="13.5">
      <c r="A5775" s="676" t="s">
        <v>31713</v>
      </c>
      <c r="B5775" s="676" t="s">
        <v>31714</v>
      </c>
      <c r="C5775" s="676" t="s">
        <v>16</v>
      </c>
      <c r="D5775" s="116" t="s">
        <v>63183</v>
      </c>
    </row>
    <row r="5776" spans="1:4" ht="13.5">
      <c r="A5776" s="676" t="s">
        <v>31715</v>
      </c>
      <c r="B5776" s="676" t="s">
        <v>31716</v>
      </c>
      <c r="C5776" s="676" t="s">
        <v>16</v>
      </c>
      <c r="D5776" s="116" t="s">
        <v>66388</v>
      </c>
    </row>
    <row r="5777" spans="1:4" ht="13.5">
      <c r="A5777" s="676" t="s">
        <v>31717</v>
      </c>
      <c r="B5777" s="676" t="s">
        <v>31718</v>
      </c>
      <c r="C5777" s="676" t="s">
        <v>16</v>
      </c>
      <c r="D5777" s="116" t="s">
        <v>71290</v>
      </c>
    </row>
    <row r="5778" spans="1:4" ht="13.5">
      <c r="A5778" s="676" t="s">
        <v>31719</v>
      </c>
      <c r="B5778" s="676" t="s">
        <v>31720</v>
      </c>
      <c r="C5778" s="676" t="s">
        <v>16</v>
      </c>
      <c r="D5778" s="116" t="s">
        <v>33730</v>
      </c>
    </row>
    <row r="5779" spans="1:4" ht="13.5">
      <c r="A5779" s="676" t="s">
        <v>31721</v>
      </c>
      <c r="B5779" s="676" t="s">
        <v>31722</v>
      </c>
      <c r="C5779" s="676" t="s">
        <v>16</v>
      </c>
      <c r="D5779" s="116" t="s">
        <v>71291</v>
      </c>
    </row>
    <row r="5780" spans="1:4" ht="13.5">
      <c r="A5780" s="676" t="s">
        <v>31723</v>
      </c>
      <c r="B5780" s="676" t="s">
        <v>31724</v>
      </c>
      <c r="C5780" s="676" t="s">
        <v>16</v>
      </c>
      <c r="D5780" s="116" t="s">
        <v>71292</v>
      </c>
    </row>
    <row r="5781" spans="1:4" ht="13.5">
      <c r="A5781" s="676" t="s">
        <v>31725</v>
      </c>
      <c r="B5781" s="676" t="s">
        <v>31726</v>
      </c>
      <c r="C5781" s="676" t="s">
        <v>16</v>
      </c>
      <c r="D5781" s="116" t="s">
        <v>71293</v>
      </c>
    </row>
    <row r="5782" spans="1:4" ht="13.5">
      <c r="A5782" s="676" t="s">
        <v>31727</v>
      </c>
      <c r="B5782" s="676" t="s">
        <v>31728</v>
      </c>
      <c r="C5782" s="676" t="s">
        <v>16</v>
      </c>
      <c r="D5782" s="116" t="s">
        <v>54642</v>
      </c>
    </row>
    <row r="5783" spans="1:4" ht="13.5">
      <c r="A5783" s="676" t="s">
        <v>31729</v>
      </c>
      <c r="B5783" s="676" t="s">
        <v>31730</v>
      </c>
      <c r="C5783" s="676" t="s">
        <v>16</v>
      </c>
      <c r="D5783" s="116" t="s">
        <v>71294</v>
      </c>
    </row>
    <row r="5784" spans="1:4" ht="13.5">
      <c r="A5784" s="676" t="s">
        <v>31731</v>
      </c>
      <c r="B5784" s="676" t="s">
        <v>31732</v>
      </c>
      <c r="C5784" s="676" t="s">
        <v>16</v>
      </c>
      <c r="D5784" s="116" t="s">
        <v>71295</v>
      </c>
    </row>
    <row r="5785" spans="1:4" ht="13.5">
      <c r="A5785" s="676" t="s">
        <v>31733</v>
      </c>
      <c r="B5785" s="676" t="s">
        <v>31734</v>
      </c>
      <c r="C5785" s="676" t="s">
        <v>16</v>
      </c>
      <c r="D5785" s="116" t="s">
        <v>54619</v>
      </c>
    </row>
    <row r="5786" spans="1:4" ht="13.5">
      <c r="A5786" s="676" t="s">
        <v>31735</v>
      </c>
      <c r="B5786" s="676" t="s">
        <v>31736</v>
      </c>
      <c r="C5786" s="676" t="s">
        <v>16</v>
      </c>
      <c r="D5786" s="116" t="s">
        <v>71296</v>
      </c>
    </row>
    <row r="5787" spans="1:4" ht="13.5">
      <c r="A5787" s="676" t="s">
        <v>31737</v>
      </c>
      <c r="B5787" s="676" t="s">
        <v>31738</v>
      </c>
      <c r="C5787" s="676" t="s">
        <v>16</v>
      </c>
      <c r="D5787" s="116" t="s">
        <v>71297</v>
      </c>
    </row>
    <row r="5788" spans="1:4" ht="13.5">
      <c r="A5788" s="676" t="s">
        <v>31739</v>
      </c>
      <c r="B5788" s="676" t="s">
        <v>31740</v>
      </c>
      <c r="C5788" s="676" t="s">
        <v>16</v>
      </c>
      <c r="D5788" s="116" t="s">
        <v>53839</v>
      </c>
    </row>
    <row r="5789" spans="1:4" ht="13.5">
      <c r="A5789" s="676" t="s">
        <v>31741</v>
      </c>
      <c r="B5789" s="676" t="s">
        <v>31742</v>
      </c>
      <c r="C5789" s="676" t="s">
        <v>16</v>
      </c>
      <c r="D5789" s="116" t="s">
        <v>54944</v>
      </c>
    </row>
    <row r="5790" spans="1:4" ht="13.5">
      <c r="A5790" s="676" t="s">
        <v>31743</v>
      </c>
      <c r="B5790" s="676" t="s">
        <v>31744</v>
      </c>
      <c r="C5790" s="676" t="s">
        <v>16</v>
      </c>
      <c r="D5790" s="116" t="s">
        <v>55032</v>
      </c>
    </row>
    <row r="5791" spans="1:4" ht="13.5">
      <c r="A5791" s="676" t="s">
        <v>31745</v>
      </c>
      <c r="B5791" s="676" t="s">
        <v>31746</v>
      </c>
      <c r="C5791" s="676" t="s">
        <v>16</v>
      </c>
      <c r="D5791" s="116" t="s">
        <v>71298</v>
      </c>
    </row>
    <row r="5792" spans="1:4" ht="13.5">
      <c r="A5792" s="676" t="s">
        <v>31747</v>
      </c>
      <c r="B5792" s="676" t="s">
        <v>31748</v>
      </c>
      <c r="C5792" s="676" t="s">
        <v>16</v>
      </c>
      <c r="D5792" s="116" t="s">
        <v>24624</v>
      </c>
    </row>
    <row r="5793" spans="1:4" ht="13.5">
      <c r="A5793" s="676" t="s">
        <v>31749</v>
      </c>
      <c r="B5793" s="676" t="s">
        <v>31750</v>
      </c>
      <c r="C5793" s="676" t="s">
        <v>16</v>
      </c>
      <c r="D5793" s="116" t="s">
        <v>68862</v>
      </c>
    </row>
    <row r="5794" spans="1:4" ht="13.5">
      <c r="A5794" s="676" t="s">
        <v>31751</v>
      </c>
      <c r="B5794" s="676" t="s">
        <v>31752</v>
      </c>
      <c r="C5794" s="676" t="s">
        <v>16</v>
      </c>
      <c r="D5794" s="116" t="s">
        <v>71299</v>
      </c>
    </row>
    <row r="5795" spans="1:4" ht="13.5">
      <c r="A5795" s="676" t="s">
        <v>31753</v>
      </c>
      <c r="B5795" s="676" t="s">
        <v>31754</v>
      </c>
      <c r="C5795" s="676" t="s">
        <v>16</v>
      </c>
      <c r="D5795" s="116" t="s">
        <v>71300</v>
      </c>
    </row>
    <row r="5796" spans="1:4" ht="13.5">
      <c r="A5796" s="676" t="s">
        <v>31755</v>
      </c>
      <c r="B5796" s="676" t="s">
        <v>31756</v>
      </c>
      <c r="C5796" s="676" t="s">
        <v>16</v>
      </c>
      <c r="D5796" s="116" t="s">
        <v>71301</v>
      </c>
    </row>
    <row r="5797" spans="1:4" ht="13.5">
      <c r="A5797" s="676" t="s">
        <v>31757</v>
      </c>
      <c r="B5797" s="676" t="s">
        <v>31758</v>
      </c>
      <c r="C5797" s="676" t="s">
        <v>16</v>
      </c>
      <c r="D5797" s="116" t="s">
        <v>61186</v>
      </c>
    </row>
    <row r="5798" spans="1:4" ht="13.5">
      <c r="A5798" s="676" t="s">
        <v>31759</v>
      </c>
      <c r="B5798" s="676" t="s">
        <v>31760</v>
      </c>
      <c r="C5798" s="676" t="s">
        <v>16</v>
      </c>
      <c r="D5798" s="116" t="s">
        <v>71302</v>
      </c>
    </row>
    <row r="5799" spans="1:4" ht="13.5">
      <c r="A5799" s="676" t="s">
        <v>31761</v>
      </c>
      <c r="B5799" s="676" t="s">
        <v>31762</v>
      </c>
      <c r="C5799" s="676" t="s">
        <v>16</v>
      </c>
      <c r="D5799" s="116" t="s">
        <v>58792</v>
      </c>
    </row>
    <row r="5800" spans="1:4" ht="13.5">
      <c r="A5800" s="676" t="s">
        <v>31763</v>
      </c>
      <c r="B5800" s="676" t="s">
        <v>31764</v>
      </c>
      <c r="C5800" s="676" t="s">
        <v>16</v>
      </c>
      <c r="D5800" s="116" t="s">
        <v>54248</v>
      </c>
    </row>
    <row r="5801" spans="1:4" ht="13.5">
      <c r="A5801" s="676" t="s">
        <v>31765</v>
      </c>
      <c r="B5801" s="676" t="s">
        <v>31766</v>
      </c>
      <c r="C5801" s="676" t="s">
        <v>16</v>
      </c>
      <c r="D5801" s="116" t="s">
        <v>33799</v>
      </c>
    </row>
    <row r="5802" spans="1:4" ht="13.5">
      <c r="A5802" s="676" t="s">
        <v>31767</v>
      </c>
      <c r="B5802" s="676" t="s">
        <v>31768</v>
      </c>
      <c r="C5802" s="676" t="s">
        <v>16</v>
      </c>
      <c r="D5802" s="116" t="s">
        <v>71303</v>
      </c>
    </row>
    <row r="5803" spans="1:4" ht="13.5">
      <c r="A5803" s="676" t="s">
        <v>31769</v>
      </c>
      <c r="B5803" s="676" t="s">
        <v>31770</v>
      </c>
      <c r="C5803" s="676" t="s">
        <v>16</v>
      </c>
      <c r="D5803" s="116" t="s">
        <v>71229</v>
      </c>
    </row>
    <row r="5804" spans="1:4" ht="13.5">
      <c r="A5804" s="676" t="s">
        <v>31771</v>
      </c>
      <c r="B5804" s="676" t="s">
        <v>31772</v>
      </c>
      <c r="C5804" s="676" t="s">
        <v>16</v>
      </c>
      <c r="D5804" s="116" t="s">
        <v>71304</v>
      </c>
    </row>
    <row r="5805" spans="1:4" ht="13.5">
      <c r="A5805" s="676" t="s">
        <v>31773</v>
      </c>
      <c r="B5805" s="676" t="s">
        <v>31774</v>
      </c>
      <c r="C5805" s="676" t="s">
        <v>16</v>
      </c>
      <c r="D5805" s="116" t="s">
        <v>71305</v>
      </c>
    </row>
    <row r="5806" spans="1:4" ht="13.5">
      <c r="A5806" s="676" t="s">
        <v>31775</v>
      </c>
      <c r="B5806" s="676" t="s">
        <v>31776</v>
      </c>
      <c r="C5806" s="676" t="s">
        <v>16</v>
      </c>
      <c r="D5806" s="116" t="s">
        <v>71306</v>
      </c>
    </row>
    <row r="5807" spans="1:4" ht="13.5">
      <c r="A5807" s="676" t="s">
        <v>31777</v>
      </c>
      <c r="B5807" s="676" t="s">
        <v>31778</v>
      </c>
      <c r="C5807" s="676" t="s">
        <v>16</v>
      </c>
      <c r="D5807" s="116" t="s">
        <v>53787</v>
      </c>
    </row>
    <row r="5808" spans="1:4" ht="13.5">
      <c r="A5808" s="676" t="s">
        <v>31779</v>
      </c>
      <c r="B5808" s="676" t="s">
        <v>31780</v>
      </c>
      <c r="C5808" s="676" t="s">
        <v>16</v>
      </c>
      <c r="D5808" s="116" t="s">
        <v>71307</v>
      </c>
    </row>
    <row r="5809" spans="1:4" ht="13.5">
      <c r="A5809" s="676" t="s">
        <v>31781</v>
      </c>
      <c r="B5809" s="676" t="s">
        <v>31782</v>
      </c>
      <c r="C5809" s="676" t="s">
        <v>16</v>
      </c>
      <c r="D5809" s="116" t="s">
        <v>71308</v>
      </c>
    </row>
    <row r="5810" spans="1:4" ht="13.5">
      <c r="A5810" s="676" t="s">
        <v>31783</v>
      </c>
      <c r="B5810" s="676" t="s">
        <v>31784</v>
      </c>
      <c r="C5810" s="676" t="s">
        <v>16</v>
      </c>
      <c r="D5810" s="116" t="s">
        <v>63129</v>
      </c>
    </row>
    <row r="5811" spans="1:4" ht="13.5">
      <c r="A5811" s="676" t="s">
        <v>31785</v>
      </c>
      <c r="B5811" s="676" t="s">
        <v>31786</v>
      </c>
      <c r="C5811" s="676" t="s">
        <v>16</v>
      </c>
      <c r="D5811" s="116" t="s">
        <v>71309</v>
      </c>
    </row>
    <row r="5812" spans="1:4" ht="13.5">
      <c r="A5812" s="676" t="s">
        <v>31787</v>
      </c>
      <c r="B5812" s="676" t="s">
        <v>31788</v>
      </c>
      <c r="C5812" s="676" t="s">
        <v>16</v>
      </c>
      <c r="D5812" s="116" t="s">
        <v>71310</v>
      </c>
    </row>
    <row r="5813" spans="1:4" ht="13.5">
      <c r="A5813" s="676" t="s">
        <v>31789</v>
      </c>
      <c r="B5813" s="676" t="s">
        <v>31790</v>
      </c>
      <c r="C5813" s="676" t="s">
        <v>16</v>
      </c>
      <c r="D5813" s="116" t="s">
        <v>71311</v>
      </c>
    </row>
    <row r="5814" spans="1:4" ht="13.5">
      <c r="A5814" s="676" t="s">
        <v>31791</v>
      </c>
      <c r="B5814" s="676" t="s">
        <v>31792</v>
      </c>
      <c r="C5814" s="676" t="s">
        <v>16</v>
      </c>
      <c r="D5814" s="116" t="s">
        <v>71312</v>
      </c>
    </row>
    <row r="5815" spans="1:4" ht="13.5">
      <c r="A5815" s="676" t="s">
        <v>31793</v>
      </c>
      <c r="B5815" s="676" t="s">
        <v>31794</v>
      </c>
      <c r="C5815" s="676" t="s">
        <v>16</v>
      </c>
      <c r="D5815" s="116" t="s">
        <v>71313</v>
      </c>
    </row>
    <row r="5816" spans="1:4" ht="13.5">
      <c r="A5816" s="676" t="s">
        <v>31795</v>
      </c>
      <c r="B5816" s="676" t="s">
        <v>31796</v>
      </c>
      <c r="C5816" s="676" t="s">
        <v>16</v>
      </c>
      <c r="D5816" s="116" t="s">
        <v>71314</v>
      </c>
    </row>
    <row r="5817" spans="1:4" ht="13.5">
      <c r="A5817" s="676" t="s">
        <v>31797</v>
      </c>
      <c r="B5817" s="676" t="s">
        <v>31798</v>
      </c>
      <c r="C5817" s="676" t="s">
        <v>16</v>
      </c>
      <c r="D5817" s="116" t="s">
        <v>71315</v>
      </c>
    </row>
    <row r="5818" spans="1:4" ht="13.5">
      <c r="A5818" s="676" t="s">
        <v>31799</v>
      </c>
      <c r="B5818" s="676" t="s">
        <v>31800</v>
      </c>
      <c r="C5818" s="676" t="s">
        <v>16</v>
      </c>
      <c r="D5818" s="116" t="s">
        <v>54371</v>
      </c>
    </row>
    <row r="5819" spans="1:4" ht="13.5">
      <c r="A5819" s="676" t="s">
        <v>31801</v>
      </c>
      <c r="B5819" s="676" t="s">
        <v>31802</v>
      </c>
      <c r="C5819" s="676" t="s">
        <v>16</v>
      </c>
      <c r="D5819" s="116" t="s">
        <v>70848</v>
      </c>
    </row>
    <row r="5820" spans="1:4" ht="13.5">
      <c r="A5820" s="676" t="s">
        <v>31803</v>
      </c>
      <c r="B5820" s="676" t="s">
        <v>31804</v>
      </c>
      <c r="C5820" s="676" t="s">
        <v>16</v>
      </c>
      <c r="D5820" s="116" t="s">
        <v>71316</v>
      </c>
    </row>
    <row r="5821" spans="1:4" ht="13.5">
      <c r="A5821" s="676" t="s">
        <v>31805</v>
      </c>
      <c r="B5821" s="676" t="s">
        <v>31806</v>
      </c>
      <c r="C5821" s="676" t="s">
        <v>16</v>
      </c>
      <c r="D5821" s="116" t="s">
        <v>68670</v>
      </c>
    </row>
    <row r="5822" spans="1:4" ht="13.5">
      <c r="A5822" s="676" t="s">
        <v>31807</v>
      </c>
      <c r="B5822" s="676" t="s">
        <v>31808</v>
      </c>
      <c r="C5822" s="676" t="s">
        <v>16</v>
      </c>
      <c r="D5822" s="116" t="s">
        <v>53783</v>
      </c>
    </row>
    <row r="5823" spans="1:4" ht="13.5">
      <c r="A5823" s="676" t="s">
        <v>31809</v>
      </c>
      <c r="B5823" s="676" t="s">
        <v>31810</v>
      </c>
      <c r="C5823" s="676" t="s">
        <v>16</v>
      </c>
      <c r="D5823" s="116" t="s">
        <v>71317</v>
      </c>
    </row>
    <row r="5824" spans="1:4" ht="13.5">
      <c r="A5824" s="676" t="s">
        <v>31811</v>
      </c>
      <c r="B5824" s="676" t="s">
        <v>31812</v>
      </c>
      <c r="C5824" s="676" t="s">
        <v>16</v>
      </c>
      <c r="D5824" s="116" t="s">
        <v>71318</v>
      </c>
    </row>
    <row r="5825" spans="1:4" ht="13.5">
      <c r="A5825" s="676" t="s">
        <v>31813</v>
      </c>
      <c r="B5825" s="676" t="s">
        <v>31814</v>
      </c>
      <c r="C5825" s="676" t="s">
        <v>16</v>
      </c>
      <c r="D5825" s="116" t="s">
        <v>71319</v>
      </c>
    </row>
    <row r="5826" spans="1:4" ht="13.5">
      <c r="A5826" s="676" t="s">
        <v>31815</v>
      </c>
      <c r="B5826" s="676" t="s">
        <v>31816</v>
      </c>
      <c r="C5826" s="676" t="s">
        <v>16</v>
      </c>
      <c r="D5826" s="116" t="s">
        <v>71320</v>
      </c>
    </row>
    <row r="5827" spans="1:4" ht="13.5">
      <c r="A5827" s="676" t="s">
        <v>31817</v>
      </c>
      <c r="B5827" s="676" t="s">
        <v>31818</v>
      </c>
      <c r="C5827" s="676" t="s">
        <v>16</v>
      </c>
      <c r="D5827" s="116" t="s">
        <v>71321</v>
      </c>
    </row>
    <row r="5828" spans="1:4" ht="13.5">
      <c r="A5828" s="676" t="s">
        <v>31819</v>
      </c>
      <c r="B5828" s="676" t="s">
        <v>31820</v>
      </c>
      <c r="C5828" s="676" t="s">
        <v>16</v>
      </c>
      <c r="D5828" s="116" t="s">
        <v>71322</v>
      </c>
    </row>
    <row r="5829" spans="1:4" ht="13.5">
      <c r="A5829" s="676" t="s">
        <v>31821</v>
      </c>
      <c r="B5829" s="676" t="s">
        <v>31822</v>
      </c>
      <c r="C5829" s="676" t="s">
        <v>16</v>
      </c>
      <c r="D5829" s="116" t="s">
        <v>55070</v>
      </c>
    </row>
    <row r="5830" spans="1:4" ht="13.5">
      <c r="A5830" s="676" t="s">
        <v>31823</v>
      </c>
      <c r="B5830" s="676" t="s">
        <v>31824</v>
      </c>
      <c r="C5830" s="676" t="s">
        <v>16</v>
      </c>
      <c r="D5830" s="116" t="s">
        <v>71323</v>
      </c>
    </row>
    <row r="5831" spans="1:4" ht="13.5">
      <c r="A5831" s="676" t="s">
        <v>31825</v>
      </c>
      <c r="B5831" s="676" t="s">
        <v>31826</v>
      </c>
      <c r="C5831" s="676" t="s">
        <v>16</v>
      </c>
      <c r="D5831" s="116" t="s">
        <v>71324</v>
      </c>
    </row>
    <row r="5832" spans="1:4" ht="13.5">
      <c r="A5832" s="676" t="s">
        <v>31827</v>
      </c>
      <c r="B5832" s="676" t="s">
        <v>31828</v>
      </c>
      <c r="C5832" s="676" t="s">
        <v>16</v>
      </c>
      <c r="D5832" s="116" t="s">
        <v>71325</v>
      </c>
    </row>
    <row r="5833" spans="1:4" ht="13.5">
      <c r="A5833" s="676" t="s">
        <v>31829</v>
      </c>
      <c r="B5833" s="676" t="s">
        <v>31830</v>
      </c>
      <c r="C5833" s="676" t="s">
        <v>16</v>
      </c>
      <c r="D5833" s="116" t="s">
        <v>71326</v>
      </c>
    </row>
    <row r="5834" spans="1:4" ht="13.5">
      <c r="A5834" s="676" t="s">
        <v>31831</v>
      </c>
      <c r="B5834" s="676" t="s">
        <v>31832</v>
      </c>
      <c r="C5834" s="676" t="s">
        <v>16</v>
      </c>
      <c r="D5834" s="116" t="s">
        <v>71327</v>
      </c>
    </row>
    <row r="5835" spans="1:4" ht="13.5">
      <c r="A5835" s="676" t="s">
        <v>31833</v>
      </c>
      <c r="B5835" s="676" t="s">
        <v>31834</v>
      </c>
      <c r="C5835" s="676" t="s">
        <v>16</v>
      </c>
      <c r="D5835" s="116" t="s">
        <v>71328</v>
      </c>
    </row>
    <row r="5836" spans="1:4" ht="13.5">
      <c r="A5836" s="676" t="s">
        <v>31835</v>
      </c>
      <c r="B5836" s="676" t="s">
        <v>31836</v>
      </c>
      <c r="C5836" s="676" t="s">
        <v>16</v>
      </c>
      <c r="D5836" s="116" t="s">
        <v>71329</v>
      </c>
    </row>
    <row r="5837" spans="1:4" ht="13.5">
      <c r="A5837" s="676" t="s">
        <v>31837</v>
      </c>
      <c r="B5837" s="676" t="s">
        <v>31838</v>
      </c>
      <c r="C5837" s="676" t="s">
        <v>16</v>
      </c>
      <c r="D5837" s="116" t="s">
        <v>71330</v>
      </c>
    </row>
    <row r="5838" spans="1:4" ht="13.5">
      <c r="A5838" s="676" t="s">
        <v>31839</v>
      </c>
      <c r="B5838" s="676" t="s">
        <v>31840</v>
      </c>
      <c r="C5838" s="676" t="s">
        <v>16</v>
      </c>
      <c r="D5838" s="116" t="s">
        <v>54827</v>
      </c>
    </row>
    <row r="5839" spans="1:4" ht="13.5">
      <c r="A5839" s="676" t="s">
        <v>31841</v>
      </c>
      <c r="B5839" s="676" t="s">
        <v>31842</v>
      </c>
      <c r="C5839" s="676" t="s">
        <v>16</v>
      </c>
      <c r="D5839" s="116" t="s">
        <v>71331</v>
      </c>
    </row>
    <row r="5840" spans="1:4" ht="13.5">
      <c r="A5840" s="676" t="s">
        <v>31843</v>
      </c>
      <c r="B5840" s="676" t="s">
        <v>31844</v>
      </c>
      <c r="C5840" s="676" t="s">
        <v>16</v>
      </c>
      <c r="D5840" s="116" t="s">
        <v>71332</v>
      </c>
    </row>
    <row r="5841" spans="1:4" ht="13.5">
      <c r="A5841" s="676" t="s">
        <v>31845</v>
      </c>
      <c r="B5841" s="676" t="s">
        <v>31846</v>
      </c>
      <c r="C5841" s="676" t="s">
        <v>16</v>
      </c>
      <c r="D5841" s="116" t="s">
        <v>71333</v>
      </c>
    </row>
    <row r="5842" spans="1:4" ht="13.5">
      <c r="A5842" s="676" t="s">
        <v>31847</v>
      </c>
      <c r="B5842" s="676" t="s">
        <v>31848</v>
      </c>
      <c r="C5842" s="676" t="s">
        <v>16</v>
      </c>
      <c r="D5842" s="116" t="s">
        <v>71334</v>
      </c>
    </row>
    <row r="5843" spans="1:4" ht="13.5">
      <c r="A5843" s="676" t="s">
        <v>31849</v>
      </c>
      <c r="B5843" s="676" t="s">
        <v>31850</v>
      </c>
      <c r="C5843" s="676" t="s">
        <v>16</v>
      </c>
      <c r="D5843" s="116" t="s">
        <v>71335</v>
      </c>
    </row>
    <row r="5844" spans="1:4" ht="13.5">
      <c r="A5844" s="676" t="s">
        <v>31851</v>
      </c>
      <c r="B5844" s="676" t="s">
        <v>31852</v>
      </c>
      <c r="C5844" s="676" t="s">
        <v>16</v>
      </c>
      <c r="D5844" s="116" t="s">
        <v>64014</v>
      </c>
    </row>
    <row r="5845" spans="1:4" ht="13.5">
      <c r="A5845" s="676" t="s">
        <v>31853</v>
      </c>
      <c r="B5845" s="676" t="s">
        <v>31854</v>
      </c>
      <c r="C5845" s="676" t="s">
        <v>16</v>
      </c>
      <c r="D5845" s="116" t="s">
        <v>71336</v>
      </c>
    </row>
    <row r="5846" spans="1:4" ht="13.5">
      <c r="A5846" s="676" t="s">
        <v>31855</v>
      </c>
      <c r="B5846" s="676" t="s">
        <v>31856</v>
      </c>
      <c r="C5846" s="676" t="s">
        <v>16</v>
      </c>
      <c r="D5846" s="116" t="s">
        <v>71337</v>
      </c>
    </row>
    <row r="5847" spans="1:4" ht="13.5">
      <c r="A5847" s="676" t="s">
        <v>31857</v>
      </c>
      <c r="B5847" s="676" t="s">
        <v>31858</v>
      </c>
      <c r="C5847" s="676" t="s">
        <v>16</v>
      </c>
      <c r="D5847" s="116" t="s">
        <v>71338</v>
      </c>
    </row>
    <row r="5848" spans="1:4" ht="13.5">
      <c r="A5848" s="676" t="s">
        <v>31859</v>
      </c>
      <c r="B5848" s="676" t="s">
        <v>31860</v>
      </c>
      <c r="C5848" s="676" t="s">
        <v>16</v>
      </c>
      <c r="D5848" s="116" t="s">
        <v>71339</v>
      </c>
    </row>
    <row r="5849" spans="1:4" ht="13.5">
      <c r="A5849" s="676" t="s">
        <v>31861</v>
      </c>
      <c r="B5849" s="676" t="s">
        <v>31862</v>
      </c>
      <c r="C5849" s="676" t="s">
        <v>16</v>
      </c>
      <c r="D5849" s="116" t="s">
        <v>54403</v>
      </c>
    </row>
    <row r="5850" spans="1:4" ht="13.5">
      <c r="A5850" s="676" t="s">
        <v>31863</v>
      </c>
      <c r="B5850" s="676" t="s">
        <v>31864</v>
      </c>
      <c r="C5850" s="676" t="s">
        <v>16</v>
      </c>
      <c r="D5850" s="116" t="s">
        <v>55027</v>
      </c>
    </row>
    <row r="5851" spans="1:4" ht="13.5">
      <c r="A5851" s="676" t="s">
        <v>31865</v>
      </c>
      <c r="B5851" s="676" t="s">
        <v>31866</v>
      </c>
      <c r="C5851" s="676" t="s">
        <v>16</v>
      </c>
      <c r="D5851" s="116" t="s">
        <v>71340</v>
      </c>
    </row>
    <row r="5852" spans="1:4" ht="13.5">
      <c r="A5852" s="676" t="s">
        <v>31867</v>
      </c>
      <c r="B5852" s="676" t="s">
        <v>31868</v>
      </c>
      <c r="C5852" s="676" t="s">
        <v>16</v>
      </c>
      <c r="D5852" s="116" t="s">
        <v>54904</v>
      </c>
    </row>
    <row r="5853" spans="1:4" ht="13.5">
      <c r="A5853" s="676" t="s">
        <v>31869</v>
      </c>
      <c r="B5853" s="676" t="s">
        <v>31870</v>
      </c>
      <c r="C5853" s="676" t="s">
        <v>16</v>
      </c>
      <c r="D5853" s="116" t="s">
        <v>69908</v>
      </c>
    </row>
    <row r="5854" spans="1:4" ht="13.5">
      <c r="A5854" s="676" t="s">
        <v>31871</v>
      </c>
      <c r="B5854" s="676" t="s">
        <v>31872</v>
      </c>
      <c r="C5854" s="676" t="s">
        <v>16</v>
      </c>
      <c r="D5854" s="116" t="s">
        <v>55047</v>
      </c>
    </row>
    <row r="5855" spans="1:4" ht="13.5">
      <c r="A5855" s="676" t="s">
        <v>31873</v>
      </c>
      <c r="B5855" s="676" t="s">
        <v>31874</v>
      </c>
      <c r="C5855" s="676" t="s">
        <v>16</v>
      </c>
      <c r="D5855" s="116" t="s">
        <v>59824</v>
      </c>
    </row>
    <row r="5856" spans="1:4" ht="13.5">
      <c r="A5856" s="676" t="s">
        <v>31875</v>
      </c>
      <c r="B5856" s="676" t="s">
        <v>31876</v>
      </c>
      <c r="C5856" s="676" t="s">
        <v>16</v>
      </c>
      <c r="D5856" s="116" t="s">
        <v>71341</v>
      </c>
    </row>
    <row r="5857" spans="1:4" ht="13.5">
      <c r="A5857" s="676" t="s">
        <v>31877</v>
      </c>
      <c r="B5857" s="676" t="s">
        <v>31878</v>
      </c>
      <c r="C5857" s="676" t="s">
        <v>16</v>
      </c>
      <c r="D5857" s="116" t="s">
        <v>71342</v>
      </c>
    </row>
    <row r="5858" spans="1:4" ht="13.5">
      <c r="A5858" s="676" t="s">
        <v>31879</v>
      </c>
      <c r="B5858" s="676" t="s">
        <v>31880</v>
      </c>
      <c r="C5858" s="676" t="s">
        <v>16</v>
      </c>
      <c r="D5858" s="116" t="s">
        <v>71343</v>
      </c>
    </row>
    <row r="5859" spans="1:4" ht="13.5">
      <c r="A5859" s="676" t="s">
        <v>31881</v>
      </c>
      <c r="B5859" s="676" t="s">
        <v>31882</v>
      </c>
      <c r="C5859" s="676" t="s">
        <v>16</v>
      </c>
      <c r="D5859" s="116" t="s">
        <v>71344</v>
      </c>
    </row>
    <row r="5860" spans="1:4" ht="13.5">
      <c r="A5860" s="676" t="s">
        <v>31883</v>
      </c>
      <c r="B5860" s="676" t="s">
        <v>31884</v>
      </c>
      <c r="C5860" s="676" t="s">
        <v>16</v>
      </c>
      <c r="D5860" s="116" t="s">
        <v>71345</v>
      </c>
    </row>
    <row r="5861" spans="1:4" ht="13.5">
      <c r="A5861" s="676" t="s">
        <v>31885</v>
      </c>
      <c r="B5861" s="676" t="s">
        <v>31886</v>
      </c>
      <c r="C5861" s="676" t="s">
        <v>16</v>
      </c>
      <c r="D5861" s="116" t="s">
        <v>65204</v>
      </c>
    </row>
    <row r="5862" spans="1:4" ht="13.5">
      <c r="A5862" s="676" t="s">
        <v>31887</v>
      </c>
      <c r="B5862" s="676" t="s">
        <v>31888</v>
      </c>
      <c r="C5862" s="676" t="s">
        <v>16</v>
      </c>
      <c r="D5862" s="116" t="s">
        <v>71294</v>
      </c>
    </row>
    <row r="5863" spans="1:4" ht="13.5">
      <c r="A5863" s="676" t="s">
        <v>31889</v>
      </c>
      <c r="B5863" s="676" t="s">
        <v>31890</v>
      </c>
      <c r="C5863" s="676" t="s">
        <v>16</v>
      </c>
      <c r="D5863" s="116" t="s">
        <v>71346</v>
      </c>
    </row>
    <row r="5864" spans="1:4" ht="13.5">
      <c r="A5864" s="676" t="s">
        <v>31891</v>
      </c>
      <c r="B5864" s="676" t="s">
        <v>31892</v>
      </c>
      <c r="C5864" s="676" t="s">
        <v>16</v>
      </c>
      <c r="D5864" s="116" t="s">
        <v>70560</v>
      </c>
    </row>
    <row r="5865" spans="1:4" ht="13.5">
      <c r="A5865" s="676" t="s">
        <v>31893</v>
      </c>
      <c r="B5865" s="676" t="s">
        <v>31894</v>
      </c>
      <c r="C5865" s="676" t="s">
        <v>16</v>
      </c>
      <c r="D5865" s="116" t="s">
        <v>53756</v>
      </c>
    </row>
    <row r="5866" spans="1:4" ht="13.5">
      <c r="A5866" s="676" t="s">
        <v>31895</v>
      </c>
      <c r="B5866" s="676" t="s">
        <v>31896</v>
      </c>
      <c r="C5866" s="676" t="s">
        <v>16</v>
      </c>
      <c r="D5866" s="116" t="s">
        <v>54730</v>
      </c>
    </row>
    <row r="5867" spans="1:4" ht="13.5">
      <c r="A5867" s="676" t="s">
        <v>31897</v>
      </c>
      <c r="B5867" s="676" t="s">
        <v>31898</v>
      </c>
      <c r="C5867" s="676" t="s">
        <v>16</v>
      </c>
      <c r="D5867" s="116" t="s">
        <v>71347</v>
      </c>
    </row>
    <row r="5868" spans="1:4" ht="13.5">
      <c r="A5868" s="676" t="s">
        <v>31899</v>
      </c>
      <c r="B5868" s="676" t="s">
        <v>31900</v>
      </c>
      <c r="C5868" s="676" t="s">
        <v>16</v>
      </c>
      <c r="D5868" s="116" t="s">
        <v>53871</v>
      </c>
    </row>
    <row r="5869" spans="1:4" ht="13.5">
      <c r="A5869" s="676" t="s">
        <v>31901</v>
      </c>
      <c r="B5869" s="676" t="s">
        <v>31902</v>
      </c>
      <c r="C5869" s="676" t="s">
        <v>16</v>
      </c>
      <c r="D5869" s="116" t="s">
        <v>71348</v>
      </c>
    </row>
    <row r="5870" spans="1:4" ht="13.5">
      <c r="A5870" s="676" t="s">
        <v>31903</v>
      </c>
      <c r="B5870" s="676" t="s">
        <v>31904</v>
      </c>
      <c r="C5870" s="676" t="s">
        <v>16</v>
      </c>
      <c r="D5870" s="116" t="s">
        <v>71349</v>
      </c>
    </row>
    <row r="5871" spans="1:4" ht="13.5">
      <c r="A5871" s="676" t="s">
        <v>31905</v>
      </c>
      <c r="B5871" s="676" t="s">
        <v>31906</v>
      </c>
      <c r="C5871" s="676" t="s">
        <v>16</v>
      </c>
      <c r="D5871" s="116" t="s">
        <v>71350</v>
      </c>
    </row>
    <row r="5872" spans="1:4" ht="13.5">
      <c r="A5872" s="676" t="s">
        <v>31907</v>
      </c>
      <c r="B5872" s="676" t="s">
        <v>31908</v>
      </c>
      <c r="C5872" s="676" t="s">
        <v>16</v>
      </c>
      <c r="D5872" s="116" t="s">
        <v>71351</v>
      </c>
    </row>
    <row r="5873" spans="1:4" ht="13.5">
      <c r="A5873" s="676" t="s">
        <v>31909</v>
      </c>
      <c r="B5873" s="676" t="s">
        <v>31910</v>
      </c>
      <c r="C5873" s="676" t="s">
        <v>16</v>
      </c>
      <c r="D5873" s="116" t="s">
        <v>71352</v>
      </c>
    </row>
    <row r="5874" spans="1:4" ht="13.5">
      <c r="A5874" s="676" t="s">
        <v>31911</v>
      </c>
      <c r="B5874" s="676" t="s">
        <v>31912</v>
      </c>
      <c r="C5874" s="676" t="s">
        <v>16</v>
      </c>
      <c r="D5874" s="116" t="s">
        <v>71353</v>
      </c>
    </row>
    <row r="5875" spans="1:4" ht="13.5">
      <c r="A5875" s="676" t="s">
        <v>31913</v>
      </c>
      <c r="B5875" s="676" t="s">
        <v>71354</v>
      </c>
      <c r="C5875" s="676" t="s">
        <v>16</v>
      </c>
      <c r="D5875" s="116" t="s">
        <v>68920</v>
      </c>
    </row>
    <row r="5876" spans="1:4" ht="13.5">
      <c r="A5876" s="676" t="s">
        <v>31914</v>
      </c>
      <c r="B5876" s="676" t="s">
        <v>71355</v>
      </c>
      <c r="C5876" s="676" t="s">
        <v>16</v>
      </c>
      <c r="D5876" s="116" t="s">
        <v>54901</v>
      </c>
    </row>
    <row r="5877" spans="1:4" ht="13.5">
      <c r="A5877" s="676" t="s">
        <v>31915</v>
      </c>
      <c r="B5877" s="676" t="s">
        <v>31916</v>
      </c>
      <c r="C5877" s="676" t="s">
        <v>16</v>
      </c>
      <c r="D5877" s="116" t="s">
        <v>71356</v>
      </c>
    </row>
    <row r="5878" spans="1:4" ht="13.5">
      <c r="A5878" s="676" t="s">
        <v>31917</v>
      </c>
      <c r="B5878" s="676" t="s">
        <v>31918</v>
      </c>
      <c r="C5878" s="676" t="s">
        <v>16</v>
      </c>
      <c r="D5878" s="116" t="s">
        <v>71357</v>
      </c>
    </row>
    <row r="5879" spans="1:4" ht="13.5">
      <c r="A5879" s="676" t="s">
        <v>31919</v>
      </c>
      <c r="B5879" s="676" t="s">
        <v>31920</v>
      </c>
      <c r="C5879" s="676" t="s">
        <v>16</v>
      </c>
      <c r="D5879" s="116" t="s">
        <v>63648</v>
      </c>
    </row>
    <row r="5880" spans="1:4" ht="13.5">
      <c r="A5880" s="676" t="s">
        <v>31921</v>
      </c>
      <c r="B5880" s="676" t="s">
        <v>31922</v>
      </c>
      <c r="C5880" s="676" t="s">
        <v>16</v>
      </c>
      <c r="D5880" s="116" t="s">
        <v>61410</v>
      </c>
    </row>
    <row r="5881" spans="1:4" ht="13.5">
      <c r="A5881" s="676" t="s">
        <v>31923</v>
      </c>
      <c r="B5881" s="676" t="s">
        <v>31924</v>
      </c>
      <c r="C5881" s="676" t="s">
        <v>16</v>
      </c>
      <c r="D5881" s="116" t="s">
        <v>53848</v>
      </c>
    </row>
    <row r="5882" spans="1:4" ht="13.5">
      <c r="A5882" s="676" t="s">
        <v>31925</v>
      </c>
      <c r="B5882" s="676" t="s">
        <v>31926</v>
      </c>
      <c r="C5882" s="676" t="s">
        <v>16</v>
      </c>
      <c r="D5882" s="116" t="s">
        <v>71358</v>
      </c>
    </row>
    <row r="5883" spans="1:4" ht="13.5">
      <c r="A5883" s="676" t="s">
        <v>31927</v>
      </c>
      <c r="B5883" s="676" t="s">
        <v>31928</v>
      </c>
      <c r="C5883" s="676" t="s">
        <v>16</v>
      </c>
      <c r="D5883" s="116" t="s">
        <v>54239</v>
      </c>
    </row>
    <row r="5884" spans="1:4" ht="13.5">
      <c r="A5884" s="676" t="s">
        <v>31929</v>
      </c>
      <c r="B5884" s="676" t="s">
        <v>31930</v>
      </c>
      <c r="C5884" s="676" t="s">
        <v>16</v>
      </c>
      <c r="D5884" s="116" t="s">
        <v>54406</v>
      </c>
    </row>
    <row r="5885" spans="1:4" ht="13.5">
      <c r="A5885" s="676" t="s">
        <v>71359</v>
      </c>
      <c r="B5885" s="676" t="s">
        <v>71360</v>
      </c>
      <c r="C5885" s="676" t="s">
        <v>58</v>
      </c>
      <c r="D5885" s="116" t="s">
        <v>71361</v>
      </c>
    </row>
    <row r="5886" spans="1:4" ht="13.5">
      <c r="A5886" s="676" t="s">
        <v>71362</v>
      </c>
      <c r="B5886" s="676" t="s">
        <v>71363</v>
      </c>
      <c r="C5886" s="676" t="s">
        <v>58</v>
      </c>
      <c r="D5886" s="116" t="s">
        <v>71364</v>
      </c>
    </row>
    <row r="5887" spans="1:4" ht="13.5">
      <c r="A5887" s="676" t="s">
        <v>71365</v>
      </c>
      <c r="B5887" s="676" t="s">
        <v>71366</v>
      </c>
      <c r="C5887" s="676" t="s">
        <v>58</v>
      </c>
      <c r="D5887" s="116" t="s">
        <v>67785</v>
      </c>
    </row>
    <row r="5888" spans="1:4" ht="13.5">
      <c r="A5888" s="676" t="s">
        <v>31931</v>
      </c>
      <c r="B5888" s="676" t="s">
        <v>31932</v>
      </c>
      <c r="C5888" s="676" t="s">
        <v>16</v>
      </c>
      <c r="D5888" s="116" t="s">
        <v>71367</v>
      </c>
    </row>
    <row r="5889" spans="1:4" ht="13.5">
      <c r="A5889" s="676" t="s">
        <v>31933</v>
      </c>
      <c r="B5889" s="676" t="s">
        <v>31934</v>
      </c>
      <c r="C5889" s="676" t="s">
        <v>16</v>
      </c>
      <c r="D5889" s="116" t="s">
        <v>71368</v>
      </c>
    </row>
    <row r="5890" spans="1:4" ht="13.5">
      <c r="A5890" s="676" t="s">
        <v>31935</v>
      </c>
      <c r="B5890" s="676" t="s">
        <v>31936</v>
      </c>
      <c r="C5890" s="676" t="s">
        <v>58</v>
      </c>
      <c r="D5890" s="116" t="s">
        <v>69317</v>
      </c>
    </row>
    <row r="5891" spans="1:4" ht="13.5">
      <c r="A5891" s="676" t="s">
        <v>31937</v>
      </c>
      <c r="B5891" s="676" t="s">
        <v>31938</v>
      </c>
      <c r="C5891" s="676" t="s">
        <v>16</v>
      </c>
      <c r="D5891" s="116" t="s">
        <v>54757</v>
      </c>
    </row>
    <row r="5892" spans="1:4" ht="13.5">
      <c r="A5892" s="676" t="s">
        <v>31939</v>
      </c>
      <c r="B5892" s="676" t="s">
        <v>31940</v>
      </c>
      <c r="C5892" s="676" t="s">
        <v>16</v>
      </c>
      <c r="D5892" s="116" t="s">
        <v>71369</v>
      </c>
    </row>
    <row r="5893" spans="1:4" ht="13.5">
      <c r="A5893" s="676" t="s">
        <v>31941</v>
      </c>
      <c r="B5893" s="676" t="s">
        <v>31942</v>
      </c>
      <c r="C5893" s="676" t="s">
        <v>16</v>
      </c>
      <c r="D5893" s="116" t="s">
        <v>71370</v>
      </c>
    </row>
    <row r="5894" spans="1:4" ht="13.5">
      <c r="A5894" s="676" t="s">
        <v>31943</v>
      </c>
      <c r="B5894" s="676" t="s">
        <v>31944</v>
      </c>
      <c r="C5894" s="676" t="s">
        <v>16</v>
      </c>
      <c r="D5894" s="116" t="s">
        <v>71371</v>
      </c>
    </row>
    <row r="5895" spans="1:4" ht="13.5">
      <c r="A5895" s="676" t="s">
        <v>31945</v>
      </c>
      <c r="B5895" s="676" t="s">
        <v>31946</v>
      </c>
      <c r="C5895" s="676" t="s">
        <v>58</v>
      </c>
      <c r="D5895" s="116" t="s">
        <v>65116</v>
      </c>
    </row>
    <row r="5896" spans="1:4" ht="13.5">
      <c r="A5896" s="676" t="s">
        <v>31947</v>
      </c>
      <c r="B5896" s="676" t="s">
        <v>31948</v>
      </c>
      <c r="C5896" s="676" t="s">
        <v>58</v>
      </c>
      <c r="D5896" s="116" t="s">
        <v>69322</v>
      </c>
    </row>
    <row r="5897" spans="1:4" ht="13.5">
      <c r="A5897" s="676" t="s">
        <v>31949</v>
      </c>
      <c r="B5897" s="676" t="s">
        <v>31950</v>
      </c>
      <c r="C5897" s="676" t="s">
        <v>16</v>
      </c>
      <c r="D5897" s="116" t="s">
        <v>71372</v>
      </c>
    </row>
    <row r="5898" spans="1:4" ht="13.5">
      <c r="A5898" s="676" t="s">
        <v>31951</v>
      </c>
      <c r="B5898" s="676" t="s">
        <v>31952</v>
      </c>
      <c r="C5898" s="676" t="s">
        <v>16</v>
      </c>
      <c r="D5898" s="116" t="s">
        <v>71373</v>
      </c>
    </row>
    <row r="5899" spans="1:4" ht="13.5">
      <c r="A5899" s="676" t="s">
        <v>31953</v>
      </c>
      <c r="B5899" s="676" t="s">
        <v>31954</v>
      </c>
      <c r="C5899" s="676" t="s">
        <v>16</v>
      </c>
      <c r="D5899" s="116" t="s">
        <v>63134</v>
      </c>
    </row>
    <row r="5900" spans="1:4" ht="13.5">
      <c r="A5900" s="676" t="s">
        <v>31955</v>
      </c>
      <c r="B5900" s="676" t="s">
        <v>31956</v>
      </c>
      <c r="C5900" s="676" t="s">
        <v>58</v>
      </c>
      <c r="D5900" s="116" t="s">
        <v>54714</v>
      </c>
    </row>
    <row r="5901" spans="1:4" ht="13.5">
      <c r="A5901" s="676" t="s">
        <v>31957</v>
      </c>
      <c r="B5901" s="676" t="s">
        <v>31958</v>
      </c>
      <c r="C5901" s="676" t="s">
        <v>16</v>
      </c>
      <c r="D5901" s="116" t="s">
        <v>54977</v>
      </c>
    </row>
    <row r="5902" spans="1:4" ht="13.5">
      <c r="A5902" s="676" t="s">
        <v>31959</v>
      </c>
      <c r="B5902" s="676" t="s">
        <v>31960</v>
      </c>
      <c r="C5902" s="676" t="s">
        <v>16</v>
      </c>
      <c r="D5902" s="116" t="s">
        <v>54773</v>
      </c>
    </row>
    <row r="5903" spans="1:4" ht="13.5">
      <c r="A5903" s="676" t="s">
        <v>31961</v>
      </c>
      <c r="B5903" s="676" t="s">
        <v>31962</v>
      </c>
      <c r="C5903" s="676" t="s">
        <v>16</v>
      </c>
      <c r="D5903" s="116" t="s">
        <v>54721</v>
      </c>
    </row>
    <row r="5904" spans="1:4" ht="13.5">
      <c r="A5904" s="676" t="s">
        <v>31963</v>
      </c>
      <c r="B5904" s="676" t="s">
        <v>31964</v>
      </c>
      <c r="C5904" s="676" t="s">
        <v>16</v>
      </c>
      <c r="D5904" s="116" t="s">
        <v>61226</v>
      </c>
    </row>
    <row r="5905" spans="1:4" ht="13.5">
      <c r="A5905" s="676" t="s">
        <v>31965</v>
      </c>
      <c r="B5905" s="676" t="s">
        <v>31966</v>
      </c>
      <c r="C5905" s="676" t="s">
        <v>16</v>
      </c>
      <c r="D5905" s="116" t="s">
        <v>61055</v>
      </c>
    </row>
    <row r="5906" spans="1:4" ht="13.5">
      <c r="A5906" s="676" t="s">
        <v>31967</v>
      </c>
      <c r="B5906" s="676" t="s">
        <v>31968</v>
      </c>
      <c r="C5906" s="676" t="s">
        <v>16</v>
      </c>
      <c r="D5906" s="116" t="s">
        <v>23537</v>
      </c>
    </row>
    <row r="5907" spans="1:4" ht="13.5">
      <c r="A5907" s="676" t="s">
        <v>31969</v>
      </c>
      <c r="B5907" s="676" t="s">
        <v>31970</v>
      </c>
      <c r="C5907" s="676" t="s">
        <v>16</v>
      </c>
      <c r="D5907" s="116" t="s">
        <v>71374</v>
      </c>
    </row>
    <row r="5908" spans="1:4" ht="13.5">
      <c r="A5908" s="676" t="s">
        <v>31971</v>
      </c>
      <c r="B5908" s="676" t="s">
        <v>31972</v>
      </c>
      <c r="C5908" s="676" t="s">
        <v>16</v>
      </c>
      <c r="D5908" s="116" t="s">
        <v>53879</v>
      </c>
    </row>
    <row r="5909" spans="1:4" ht="13.5">
      <c r="A5909" s="676" t="s">
        <v>31973</v>
      </c>
      <c r="B5909" s="676" t="s">
        <v>31974</v>
      </c>
      <c r="C5909" s="676" t="s">
        <v>16</v>
      </c>
      <c r="D5909" s="116" t="s">
        <v>58748</v>
      </c>
    </row>
    <row r="5910" spans="1:4" ht="13.5">
      <c r="A5910" s="676" t="s">
        <v>31975</v>
      </c>
      <c r="B5910" s="676" t="s">
        <v>31976</v>
      </c>
      <c r="C5910" s="676" t="s">
        <v>16</v>
      </c>
      <c r="D5910" s="116" t="s">
        <v>32931</v>
      </c>
    </row>
    <row r="5911" spans="1:4" ht="13.5">
      <c r="A5911" s="676" t="s">
        <v>31978</v>
      </c>
      <c r="B5911" s="676" t="s">
        <v>55078</v>
      </c>
      <c r="C5911" s="676" t="s">
        <v>31</v>
      </c>
      <c r="D5911" s="116" t="s">
        <v>71375</v>
      </c>
    </row>
    <row r="5912" spans="1:4" ht="13.5">
      <c r="A5912" s="676" t="s">
        <v>31979</v>
      </c>
      <c r="B5912" s="676" t="s">
        <v>55079</v>
      </c>
      <c r="C5912" s="676" t="s">
        <v>31</v>
      </c>
      <c r="D5912" s="116" t="s">
        <v>71376</v>
      </c>
    </row>
    <row r="5913" spans="1:4" ht="13.5">
      <c r="A5913" s="676" t="s">
        <v>31980</v>
      </c>
      <c r="B5913" s="676" t="s">
        <v>55080</v>
      </c>
      <c r="C5913" s="676" t="s">
        <v>31</v>
      </c>
      <c r="D5913" s="116" t="s">
        <v>71377</v>
      </c>
    </row>
    <row r="5914" spans="1:4" ht="13.5">
      <c r="A5914" s="676" t="s">
        <v>31981</v>
      </c>
      <c r="B5914" s="676" t="s">
        <v>55081</v>
      </c>
      <c r="C5914" s="676" t="s">
        <v>31</v>
      </c>
      <c r="D5914" s="116" t="s">
        <v>71378</v>
      </c>
    </row>
    <row r="5915" spans="1:4" ht="13.5">
      <c r="A5915" s="676" t="s">
        <v>31982</v>
      </c>
      <c r="B5915" s="676" t="s">
        <v>55082</v>
      </c>
      <c r="C5915" s="676" t="s">
        <v>31</v>
      </c>
      <c r="D5915" s="116" t="s">
        <v>71379</v>
      </c>
    </row>
    <row r="5916" spans="1:4" ht="13.5">
      <c r="A5916" s="676" t="s">
        <v>31983</v>
      </c>
      <c r="B5916" s="676" t="s">
        <v>55083</v>
      </c>
      <c r="C5916" s="676" t="s">
        <v>31</v>
      </c>
      <c r="D5916" s="116" t="s">
        <v>71380</v>
      </c>
    </row>
    <row r="5917" spans="1:4" ht="13.5">
      <c r="A5917" s="676" t="s">
        <v>31984</v>
      </c>
      <c r="B5917" s="676" t="s">
        <v>55084</v>
      </c>
      <c r="C5917" s="676" t="s">
        <v>31</v>
      </c>
      <c r="D5917" s="116" t="s">
        <v>71381</v>
      </c>
    </row>
    <row r="5918" spans="1:4" ht="13.5">
      <c r="A5918" s="676" t="s">
        <v>31985</v>
      </c>
      <c r="B5918" s="676" t="s">
        <v>55085</v>
      </c>
      <c r="C5918" s="676" t="s">
        <v>31</v>
      </c>
      <c r="D5918" s="116" t="s">
        <v>71382</v>
      </c>
    </row>
    <row r="5919" spans="1:4" ht="13.5">
      <c r="A5919" s="676" t="s">
        <v>31986</v>
      </c>
      <c r="B5919" s="676" t="s">
        <v>55086</v>
      </c>
      <c r="C5919" s="676" t="s">
        <v>31</v>
      </c>
      <c r="D5919" s="116" t="s">
        <v>67612</v>
      </c>
    </row>
    <row r="5920" spans="1:4" ht="13.5">
      <c r="A5920" s="676" t="s">
        <v>31987</v>
      </c>
      <c r="B5920" s="676" t="s">
        <v>55087</v>
      </c>
      <c r="C5920" s="676" t="s">
        <v>31</v>
      </c>
      <c r="D5920" s="116" t="s">
        <v>71383</v>
      </c>
    </row>
    <row r="5921" spans="1:4" ht="13.5">
      <c r="A5921" s="676" t="s">
        <v>31988</v>
      </c>
      <c r="B5921" s="676" t="s">
        <v>55088</v>
      </c>
      <c r="C5921" s="676" t="s">
        <v>31</v>
      </c>
      <c r="D5921" s="116" t="s">
        <v>71384</v>
      </c>
    </row>
    <row r="5922" spans="1:4" ht="13.5">
      <c r="A5922" s="676" t="s">
        <v>31989</v>
      </c>
      <c r="B5922" s="676" t="s">
        <v>55090</v>
      </c>
      <c r="C5922" s="676" t="s">
        <v>31</v>
      </c>
      <c r="D5922" s="116" t="s">
        <v>71385</v>
      </c>
    </row>
    <row r="5923" spans="1:4" ht="13.5">
      <c r="A5923" s="676" t="s">
        <v>31990</v>
      </c>
      <c r="B5923" s="676" t="s">
        <v>55091</v>
      </c>
      <c r="C5923" s="676" t="s">
        <v>31</v>
      </c>
      <c r="D5923" s="116" t="s">
        <v>71386</v>
      </c>
    </row>
    <row r="5924" spans="1:4" ht="13.5">
      <c r="A5924" s="676" t="s">
        <v>31991</v>
      </c>
      <c r="B5924" s="676" t="s">
        <v>55092</v>
      </c>
      <c r="C5924" s="676" t="s">
        <v>31</v>
      </c>
      <c r="D5924" s="116" t="s">
        <v>71387</v>
      </c>
    </row>
    <row r="5925" spans="1:4" ht="13.5">
      <c r="A5925" s="676" t="s">
        <v>31992</v>
      </c>
      <c r="B5925" s="676" t="s">
        <v>55093</v>
      </c>
      <c r="C5925" s="676" t="s">
        <v>31</v>
      </c>
      <c r="D5925" s="116" t="s">
        <v>71388</v>
      </c>
    </row>
    <row r="5926" spans="1:4" ht="13.5">
      <c r="A5926" s="676" t="s">
        <v>31993</v>
      </c>
      <c r="B5926" s="676" t="s">
        <v>55094</v>
      </c>
      <c r="C5926" s="676" t="s">
        <v>31</v>
      </c>
      <c r="D5926" s="116" t="s">
        <v>71389</v>
      </c>
    </row>
    <row r="5927" spans="1:4" ht="13.5">
      <c r="A5927" s="676" t="s">
        <v>31994</v>
      </c>
      <c r="B5927" s="676" t="s">
        <v>55095</v>
      </c>
      <c r="C5927" s="676" t="s">
        <v>31</v>
      </c>
      <c r="D5927" s="116" t="s">
        <v>71390</v>
      </c>
    </row>
    <row r="5928" spans="1:4" ht="13.5">
      <c r="A5928" s="676" t="s">
        <v>31995</v>
      </c>
      <c r="B5928" s="676" t="s">
        <v>55096</v>
      </c>
      <c r="C5928" s="676" t="s">
        <v>31</v>
      </c>
      <c r="D5928" s="116" t="s">
        <v>71391</v>
      </c>
    </row>
    <row r="5929" spans="1:4" ht="13.5">
      <c r="A5929" s="676" t="s">
        <v>31996</v>
      </c>
      <c r="B5929" s="676" t="s">
        <v>55097</v>
      </c>
      <c r="C5929" s="676" t="s">
        <v>31</v>
      </c>
      <c r="D5929" s="116" t="s">
        <v>71392</v>
      </c>
    </row>
    <row r="5930" spans="1:4" ht="13.5">
      <c r="A5930" s="676" t="s">
        <v>31997</v>
      </c>
      <c r="B5930" s="676" t="s">
        <v>55098</v>
      </c>
      <c r="C5930" s="676" t="s">
        <v>31</v>
      </c>
      <c r="D5930" s="116" t="s">
        <v>71393</v>
      </c>
    </row>
    <row r="5931" spans="1:4" ht="13.5">
      <c r="A5931" s="676" t="s">
        <v>31998</v>
      </c>
      <c r="B5931" s="676" t="s">
        <v>55099</v>
      </c>
      <c r="C5931" s="676" t="s">
        <v>31</v>
      </c>
      <c r="D5931" s="116" t="s">
        <v>71394</v>
      </c>
    </row>
    <row r="5932" spans="1:4" ht="13.5">
      <c r="A5932" s="676" t="s">
        <v>31999</v>
      </c>
      <c r="B5932" s="676" t="s">
        <v>55100</v>
      </c>
      <c r="C5932" s="676" t="s">
        <v>31</v>
      </c>
      <c r="D5932" s="116" t="s">
        <v>71395</v>
      </c>
    </row>
    <row r="5933" spans="1:4" ht="13.5">
      <c r="A5933" s="676" t="s">
        <v>32000</v>
      </c>
      <c r="B5933" s="676" t="s">
        <v>55101</v>
      </c>
      <c r="C5933" s="676" t="s">
        <v>31</v>
      </c>
      <c r="D5933" s="116" t="s">
        <v>71396</v>
      </c>
    </row>
    <row r="5934" spans="1:4" ht="13.5">
      <c r="A5934" s="676" t="s">
        <v>32001</v>
      </c>
      <c r="B5934" s="676" t="s">
        <v>55102</v>
      </c>
      <c r="C5934" s="676" t="s">
        <v>31</v>
      </c>
      <c r="D5934" s="116" t="s">
        <v>71397</v>
      </c>
    </row>
    <row r="5935" spans="1:4" ht="13.5">
      <c r="A5935" s="676" t="s">
        <v>32002</v>
      </c>
      <c r="B5935" s="676" t="s">
        <v>55103</v>
      </c>
      <c r="C5935" s="676" t="s">
        <v>31</v>
      </c>
      <c r="D5935" s="116" t="s">
        <v>71398</v>
      </c>
    </row>
    <row r="5936" spans="1:4" ht="13.5">
      <c r="A5936" s="676" t="s">
        <v>32003</v>
      </c>
      <c r="B5936" s="676" t="s">
        <v>55104</v>
      </c>
      <c r="C5936" s="676" t="s">
        <v>31</v>
      </c>
      <c r="D5936" s="116" t="s">
        <v>71399</v>
      </c>
    </row>
    <row r="5937" spans="1:4" ht="13.5">
      <c r="A5937" s="676" t="s">
        <v>32004</v>
      </c>
      <c r="B5937" s="676" t="s">
        <v>55105</v>
      </c>
      <c r="C5937" s="676" t="s">
        <v>31</v>
      </c>
      <c r="D5937" s="116" t="s">
        <v>71400</v>
      </c>
    </row>
    <row r="5938" spans="1:4" ht="13.5">
      <c r="A5938" s="676" t="s">
        <v>32005</v>
      </c>
      <c r="B5938" s="676" t="s">
        <v>55106</v>
      </c>
      <c r="C5938" s="676" t="s">
        <v>31</v>
      </c>
      <c r="D5938" s="116" t="s">
        <v>71401</v>
      </c>
    </row>
    <row r="5939" spans="1:4" ht="13.5">
      <c r="A5939" s="676" t="s">
        <v>32006</v>
      </c>
      <c r="B5939" s="676" t="s">
        <v>55107</v>
      </c>
      <c r="C5939" s="676" t="s">
        <v>31</v>
      </c>
      <c r="D5939" s="116" t="s">
        <v>71402</v>
      </c>
    </row>
    <row r="5940" spans="1:4" ht="13.5">
      <c r="A5940" s="676" t="s">
        <v>32007</v>
      </c>
      <c r="B5940" s="676" t="s">
        <v>55108</v>
      </c>
      <c r="C5940" s="676" t="s">
        <v>31</v>
      </c>
      <c r="D5940" s="116" t="s">
        <v>71403</v>
      </c>
    </row>
    <row r="5941" spans="1:4" ht="13.5">
      <c r="A5941" s="676" t="s">
        <v>32008</v>
      </c>
      <c r="B5941" s="676" t="s">
        <v>55109</v>
      </c>
      <c r="C5941" s="676" t="s">
        <v>31</v>
      </c>
      <c r="D5941" s="116" t="s">
        <v>71404</v>
      </c>
    </row>
    <row r="5942" spans="1:4" ht="13.5">
      <c r="A5942" s="676" t="s">
        <v>32009</v>
      </c>
      <c r="B5942" s="676" t="s">
        <v>55110</v>
      </c>
      <c r="C5942" s="676" t="s">
        <v>31</v>
      </c>
      <c r="D5942" s="116" t="s">
        <v>71405</v>
      </c>
    </row>
    <row r="5943" spans="1:4" ht="13.5">
      <c r="A5943" s="676" t="s">
        <v>32010</v>
      </c>
      <c r="B5943" s="676" t="s">
        <v>55111</v>
      </c>
      <c r="C5943" s="676" t="s">
        <v>31</v>
      </c>
      <c r="D5943" s="116" t="s">
        <v>71406</v>
      </c>
    </row>
    <row r="5944" spans="1:4" ht="13.5">
      <c r="A5944" s="676" t="s">
        <v>32011</v>
      </c>
      <c r="B5944" s="676" t="s">
        <v>55112</v>
      </c>
      <c r="C5944" s="676" t="s">
        <v>31</v>
      </c>
      <c r="D5944" s="116" t="s">
        <v>71407</v>
      </c>
    </row>
    <row r="5945" spans="1:4" ht="13.5">
      <c r="A5945" s="676" t="s">
        <v>32012</v>
      </c>
      <c r="B5945" s="676" t="s">
        <v>55114</v>
      </c>
      <c r="C5945" s="676" t="s">
        <v>31</v>
      </c>
      <c r="D5945" s="116" t="s">
        <v>71408</v>
      </c>
    </row>
    <row r="5946" spans="1:4" ht="13.5">
      <c r="A5946" s="676" t="s">
        <v>32013</v>
      </c>
      <c r="B5946" s="676" t="s">
        <v>55115</v>
      </c>
      <c r="C5946" s="676" t="s">
        <v>31</v>
      </c>
      <c r="D5946" s="116" t="s">
        <v>71409</v>
      </c>
    </row>
    <row r="5947" spans="1:4" ht="13.5">
      <c r="A5947" s="676" t="s">
        <v>32014</v>
      </c>
      <c r="B5947" s="676" t="s">
        <v>55116</v>
      </c>
      <c r="C5947" s="676" t="s">
        <v>31</v>
      </c>
      <c r="D5947" s="116" t="s">
        <v>71410</v>
      </c>
    </row>
    <row r="5948" spans="1:4" ht="13.5">
      <c r="A5948" s="676" t="s">
        <v>32015</v>
      </c>
      <c r="B5948" s="676" t="s">
        <v>55117</v>
      </c>
      <c r="C5948" s="676" t="s">
        <v>31</v>
      </c>
      <c r="D5948" s="116" t="s">
        <v>71411</v>
      </c>
    </row>
    <row r="5949" spans="1:4" ht="13.5">
      <c r="A5949" s="676" t="s">
        <v>32016</v>
      </c>
      <c r="B5949" s="676" t="s">
        <v>55118</v>
      </c>
      <c r="C5949" s="676" t="s">
        <v>31</v>
      </c>
      <c r="D5949" s="116" t="s">
        <v>71412</v>
      </c>
    </row>
    <row r="5950" spans="1:4" ht="13.5">
      <c r="A5950" s="676" t="s">
        <v>32017</v>
      </c>
      <c r="B5950" s="676" t="s">
        <v>55119</v>
      </c>
      <c r="C5950" s="676" t="s">
        <v>31</v>
      </c>
      <c r="D5950" s="116" t="s">
        <v>71413</v>
      </c>
    </row>
    <row r="5951" spans="1:4" ht="13.5">
      <c r="A5951" s="676" t="s">
        <v>32018</v>
      </c>
      <c r="B5951" s="676" t="s">
        <v>55120</v>
      </c>
      <c r="C5951" s="676" t="s">
        <v>31</v>
      </c>
      <c r="D5951" s="116" t="s">
        <v>71414</v>
      </c>
    </row>
    <row r="5952" spans="1:4" ht="13.5">
      <c r="A5952" s="676" t="s">
        <v>32019</v>
      </c>
      <c r="B5952" s="676" t="s">
        <v>55121</v>
      </c>
      <c r="C5952" s="676" t="s">
        <v>31</v>
      </c>
      <c r="D5952" s="116" t="s">
        <v>71415</v>
      </c>
    </row>
    <row r="5953" spans="1:4" ht="13.5">
      <c r="A5953" s="676" t="s">
        <v>32020</v>
      </c>
      <c r="B5953" s="676" t="s">
        <v>55122</v>
      </c>
      <c r="C5953" s="676" t="s">
        <v>31</v>
      </c>
      <c r="D5953" s="116" t="s">
        <v>71416</v>
      </c>
    </row>
    <row r="5954" spans="1:4" ht="13.5">
      <c r="A5954" s="676" t="s">
        <v>32021</v>
      </c>
      <c r="B5954" s="676" t="s">
        <v>55123</v>
      </c>
      <c r="C5954" s="676" t="s">
        <v>31</v>
      </c>
      <c r="D5954" s="116" t="s">
        <v>71417</v>
      </c>
    </row>
    <row r="5955" spans="1:4" ht="13.5">
      <c r="A5955" s="676" t="s">
        <v>32022</v>
      </c>
      <c r="B5955" s="676" t="s">
        <v>55124</v>
      </c>
      <c r="C5955" s="676" t="s">
        <v>31</v>
      </c>
      <c r="D5955" s="116" t="s">
        <v>71418</v>
      </c>
    </row>
    <row r="5956" spans="1:4" ht="13.5">
      <c r="A5956" s="676" t="s">
        <v>32023</v>
      </c>
      <c r="B5956" s="676" t="s">
        <v>55125</v>
      </c>
      <c r="C5956" s="676" t="s">
        <v>31</v>
      </c>
      <c r="D5956" s="116" t="s">
        <v>71419</v>
      </c>
    </row>
    <row r="5957" spans="1:4" ht="13.5">
      <c r="A5957" s="676" t="s">
        <v>32024</v>
      </c>
      <c r="B5957" s="676" t="s">
        <v>55126</v>
      </c>
      <c r="C5957" s="676" t="s">
        <v>31</v>
      </c>
      <c r="D5957" s="116" t="s">
        <v>71420</v>
      </c>
    </row>
    <row r="5958" spans="1:4" ht="13.5">
      <c r="A5958" s="676" t="s">
        <v>32025</v>
      </c>
      <c r="B5958" s="676" t="s">
        <v>55127</v>
      </c>
      <c r="C5958" s="676" t="s">
        <v>31</v>
      </c>
      <c r="D5958" s="116" t="s">
        <v>71421</v>
      </c>
    </row>
    <row r="5959" spans="1:4" ht="13.5">
      <c r="A5959" s="676" t="s">
        <v>32026</v>
      </c>
      <c r="B5959" s="676" t="s">
        <v>55128</v>
      </c>
      <c r="C5959" s="676" t="s">
        <v>31</v>
      </c>
      <c r="D5959" s="116" t="s">
        <v>71422</v>
      </c>
    </row>
    <row r="5960" spans="1:4" ht="13.5">
      <c r="A5960" s="676" t="s">
        <v>32027</v>
      </c>
      <c r="B5960" s="676" t="s">
        <v>55129</v>
      </c>
      <c r="C5960" s="676" t="s">
        <v>31</v>
      </c>
      <c r="D5960" s="116" t="s">
        <v>71423</v>
      </c>
    </row>
    <row r="5961" spans="1:4" ht="13.5">
      <c r="A5961" s="676" t="s">
        <v>32028</v>
      </c>
      <c r="B5961" s="676" t="s">
        <v>55130</v>
      </c>
      <c r="C5961" s="676" t="s">
        <v>31</v>
      </c>
      <c r="D5961" s="116" t="s">
        <v>71424</v>
      </c>
    </row>
    <row r="5962" spans="1:4" ht="13.5">
      <c r="A5962" s="676" t="s">
        <v>32029</v>
      </c>
      <c r="B5962" s="676" t="s">
        <v>55131</v>
      </c>
      <c r="C5962" s="676" t="s">
        <v>31</v>
      </c>
      <c r="D5962" s="116" t="s">
        <v>71425</v>
      </c>
    </row>
    <row r="5963" spans="1:4" ht="13.5">
      <c r="A5963" s="676" t="s">
        <v>32030</v>
      </c>
      <c r="B5963" s="676" t="s">
        <v>55133</v>
      </c>
      <c r="C5963" s="676" t="s">
        <v>31</v>
      </c>
      <c r="D5963" s="116" t="s">
        <v>71426</v>
      </c>
    </row>
    <row r="5964" spans="1:4" ht="13.5">
      <c r="A5964" s="676" t="s">
        <v>32031</v>
      </c>
      <c r="B5964" s="676" t="s">
        <v>55134</v>
      </c>
      <c r="C5964" s="676" t="s">
        <v>31</v>
      </c>
      <c r="D5964" s="116" t="s">
        <v>71427</v>
      </c>
    </row>
    <row r="5965" spans="1:4" ht="13.5">
      <c r="A5965" s="676" t="s">
        <v>32032</v>
      </c>
      <c r="B5965" s="676" t="s">
        <v>55135</v>
      </c>
      <c r="C5965" s="676" t="s">
        <v>31</v>
      </c>
      <c r="D5965" s="116" t="s">
        <v>71428</v>
      </c>
    </row>
    <row r="5966" spans="1:4" ht="13.5">
      <c r="A5966" s="676" t="s">
        <v>32033</v>
      </c>
      <c r="B5966" s="676" t="s">
        <v>55136</v>
      </c>
      <c r="C5966" s="676" t="s">
        <v>31</v>
      </c>
      <c r="D5966" s="116" t="s">
        <v>57777</v>
      </c>
    </row>
    <row r="5967" spans="1:4" ht="13.5">
      <c r="A5967" s="676" t="s">
        <v>32034</v>
      </c>
      <c r="B5967" s="676" t="s">
        <v>55137</v>
      </c>
      <c r="C5967" s="676" t="s">
        <v>31</v>
      </c>
      <c r="D5967" s="116" t="s">
        <v>71429</v>
      </c>
    </row>
    <row r="5968" spans="1:4" ht="13.5">
      <c r="A5968" s="676" t="s">
        <v>32035</v>
      </c>
      <c r="B5968" s="676" t="s">
        <v>55138</v>
      </c>
      <c r="C5968" s="676" t="s">
        <v>31</v>
      </c>
      <c r="D5968" s="116" t="s">
        <v>71430</v>
      </c>
    </row>
    <row r="5969" spans="1:4" ht="13.5">
      <c r="A5969" s="676" t="s">
        <v>32036</v>
      </c>
      <c r="B5969" s="676" t="s">
        <v>55139</v>
      </c>
      <c r="C5969" s="676" t="s">
        <v>31</v>
      </c>
      <c r="D5969" s="116" t="s">
        <v>71431</v>
      </c>
    </row>
    <row r="5970" spans="1:4" ht="13.5">
      <c r="A5970" s="676" t="s">
        <v>32037</v>
      </c>
      <c r="B5970" s="676" t="s">
        <v>55140</v>
      </c>
      <c r="C5970" s="676" t="s">
        <v>31</v>
      </c>
      <c r="D5970" s="116" t="s">
        <v>71432</v>
      </c>
    </row>
    <row r="5971" spans="1:4" ht="13.5">
      <c r="A5971" s="676" t="s">
        <v>32038</v>
      </c>
      <c r="B5971" s="676" t="s">
        <v>55141</v>
      </c>
      <c r="C5971" s="676" t="s">
        <v>31</v>
      </c>
      <c r="D5971" s="116" t="s">
        <v>71433</v>
      </c>
    </row>
    <row r="5972" spans="1:4" ht="13.5">
      <c r="A5972" s="676" t="s">
        <v>32039</v>
      </c>
      <c r="B5972" s="676" t="s">
        <v>55142</v>
      </c>
      <c r="C5972" s="676" t="s">
        <v>31</v>
      </c>
      <c r="D5972" s="116" t="s">
        <v>71434</v>
      </c>
    </row>
    <row r="5973" spans="1:4" ht="13.5">
      <c r="A5973" s="676" t="s">
        <v>32040</v>
      </c>
      <c r="B5973" s="676" t="s">
        <v>55143</v>
      </c>
      <c r="C5973" s="676" t="s">
        <v>31</v>
      </c>
      <c r="D5973" s="116" t="s">
        <v>71435</v>
      </c>
    </row>
    <row r="5974" spans="1:4" ht="13.5">
      <c r="A5974" s="676" t="s">
        <v>32041</v>
      </c>
      <c r="B5974" s="676" t="s">
        <v>55144</v>
      </c>
      <c r="C5974" s="676" t="s">
        <v>31</v>
      </c>
      <c r="D5974" s="116" t="s">
        <v>71436</v>
      </c>
    </row>
    <row r="5975" spans="1:4" ht="13.5">
      <c r="A5975" s="676" t="s">
        <v>32042</v>
      </c>
      <c r="B5975" s="676" t="s">
        <v>55145</v>
      </c>
      <c r="C5975" s="676" t="s">
        <v>31</v>
      </c>
      <c r="D5975" s="116" t="s">
        <v>71437</v>
      </c>
    </row>
    <row r="5976" spans="1:4" ht="13.5">
      <c r="A5976" s="676" t="s">
        <v>32043</v>
      </c>
      <c r="B5976" s="676" t="s">
        <v>55146</v>
      </c>
      <c r="C5976" s="676" t="s">
        <v>31</v>
      </c>
      <c r="D5976" s="116" t="s">
        <v>71438</v>
      </c>
    </row>
    <row r="5977" spans="1:4" ht="13.5">
      <c r="A5977" s="676" t="s">
        <v>32044</v>
      </c>
      <c r="B5977" s="676" t="s">
        <v>55147</v>
      </c>
      <c r="C5977" s="676" t="s">
        <v>31</v>
      </c>
      <c r="D5977" s="116" t="s">
        <v>71439</v>
      </c>
    </row>
    <row r="5978" spans="1:4" ht="13.5">
      <c r="A5978" s="676" t="s">
        <v>32045</v>
      </c>
      <c r="B5978" s="676" t="s">
        <v>55148</v>
      </c>
      <c r="C5978" s="676" t="s">
        <v>31</v>
      </c>
      <c r="D5978" s="116" t="s">
        <v>71440</v>
      </c>
    </row>
    <row r="5979" spans="1:4" ht="13.5">
      <c r="A5979" s="676" t="s">
        <v>32046</v>
      </c>
      <c r="B5979" s="676" t="s">
        <v>55149</v>
      </c>
      <c r="C5979" s="676" t="s">
        <v>31</v>
      </c>
      <c r="D5979" s="116" t="s">
        <v>71441</v>
      </c>
    </row>
    <row r="5980" spans="1:4" ht="13.5">
      <c r="A5980" s="676" t="s">
        <v>32047</v>
      </c>
      <c r="B5980" s="676" t="s">
        <v>55150</v>
      </c>
      <c r="C5980" s="676" t="s">
        <v>31</v>
      </c>
      <c r="D5980" s="116" t="s">
        <v>71442</v>
      </c>
    </row>
    <row r="5981" spans="1:4" ht="13.5">
      <c r="A5981" s="676" t="s">
        <v>32048</v>
      </c>
      <c r="B5981" s="676" t="s">
        <v>55151</v>
      </c>
      <c r="C5981" s="676" t="s">
        <v>31</v>
      </c>
      <c r="D5981" s="116" t="s">
        <v>71443</v>
      </c>
    </row>
    <row r="5982" spans="1:4" ht="13.5">
      <c r="A5982" s="676" t="s">
        <v>32049</v>
      </c>
      <c r="B5982" s="676" t="s">
        <v>55153</v>
      </c>
      <c r="C5982" s="676" t="s">
        <v>31</v>
      </c>
      <c r="D5982" s="116" t="s">
        <v>71444</v>
      </c>
    </row>
    <row r="5983" spans="1:4" ht="13.5">
      <c r="A5983" s="676" t="s">
        <v>32050</v>
      </c>
      <c r="B5983" s="676" t="s">
        <v>55154</v>
      </c>
      <c r="C5983" s="676" t="s">
        <v>31</v>
      </c>
      <c r="D5983" s="116" t="s">
        <v>71445</v>
      </c>
    </row>
    <row r="5984" spans="1:4" ht="13.5">
      <c r="A5984" s="676" t="s">
        <v>32051</v>
      </c>
      <c r="B5984" s="676" t="s">
        <v>55155</v>
      </c>
      <c r="C5984" s="676" t="s">
        <v>31</v>
      </c>
      <c r="D5984" s="116" t="s">
        <v>71446</v>
      </c>
    </row>
    <row r="5985" spans="1:4" ht="13.5">
      <c r="A5985" s="676" t="s">
        <v>32052</v>
      </c>
      <c r="B5985" s="676" t="s">
        <v>55156</v>
      </c>
      <c r="C5985" s="676" t="s">
        <v>31</v>
      </c>
      <c r="D5985" s="116" t="s">
        <v>71447</v>
      </c>
    </row>
    <row r="5986" spans="1:4" ht="13.5">
      <c r="A5986" s="676" t="s">
        <v>32053</v>
      </c>
      <c r="B5986" s="676" t="s">
        <v>55157</v>
      </c>
      <c r="C5986" s="676" t="s">
        <v>31</v>
      </c>
      <c r="D5986" s="116" t="s">
        <v>71448</v>
      </c>
    </row>
    <row r="5987" spans="1:4" ht="13.5">
      <c r="A5987" s="676" t="s">
        <v>32054</v>
      </c>
      <c r="B5987" s="676" t="s">
        <v>55158</v>
      </c>
      <c r="C5987" s="676" t="s">
        <v>31</v>
      </c>
      <c r="D5987" s="116" t="s">
        <v>71449</v>
      </c>
    </row>
    <row r="5988" spans="1:4" ht="13.5">
      <c r="A5988" s="676" t="s">
        <v>32055</v>
      </c>
      <c r="B5988" s="676" t="s">
        <v>55159</v>
      </c>
      <c r="C5988" s="676" t="s">
        <v>31</v>
      </c>
      <c r="D5988" s="116" t="s">
        <v>71450</v>
      </c>
    </row>
    <row r="5989" spans="1:4" ht="13.5">
      <c r="A5989" s="676" t="s">
        <v>32056</v>
      </c>
      <c r="B5989" s="676" t="s">
        <v>55160</v>
      </c>
      <c r="C5989" s="676" t="s">
        <v>31</v>
      </c>
      <c r="D5989" s="116" t="s">
        <v>71451</v>
      </c>
    </row>
    <row r="5990" spans="1:4" ht="13.5">
      <c r="A5990" s="676" t="s">
        <v>32057</v>
      </c>
      <c r="B5990" s="676" t="s">
        <v>55161</v>
      </c>
      <c r="C5990" s="676" t="s">
        <v>31</v>
      </c>
      <c r="D5990" s="116" t="s">
        <v>71452</v>
      </c>
    </row>
    <row r="5991" spans="1:4" ht="13.5">
      <c r="A5991" s="676" t="s">
        <v>32058</v>
      </c>
      <c r="B5991" s="676" t="s">
        <v>55162</v>
      </c>
      <c r="C5991" s="676" t="s">
        <v>31</v>
      </c>
      <c r="D5991" s="116" t="s">
        <v>71453</v>
      </c>
    </row>
    <row r="5992" spans="1:4" ht="13.5">
      <c r="A5992" s="676" t="s">
        <v>32059</v>
      </c>
      <c r="B5992" s="676" t="s">
        <v>55163</v>
      </c>
      <c r="C5992" s="676" t="s">
        <v>31</v>
      </c>
      <c r="D5992" s="116" t="s">
        <v>71454</v>
      </c>
    </row>
    <row r="5993" spans="1:4" ht="13.5">
      <c r="A5993" s="676" t="s">
        <v>32060</v>
      </c>
      <c r="B5993" s="676" t="s">
        <v>55164</v>
      </c>
      <c r="C5993" s="676" t="s">
        <v>31</v>
      </c>
      <c r="D5993" s="116" t="s">
        <v>71455</v>
      </c>
    </row>
    <row r="5994" spans="1:4" ht="13.5">
      <c r="A5994" s="676" t="s">
        <v>32061</v>
      </c>
      <c r="B5994" s="676" t="s">
        <v>55165</v>
      </c>
      <c r="C5994" s="676" t="s">
        <v>31</v>
      </c>
      <c r="D5994" s="116" t="s">
        <v>71456</v>
      </c>
    </row>
    <row r="5995" spans="1:4" ht="13.5">
      <c r="A5995" s="676" t="s">
        <v>32062</v>
      </c>
      <c r="B5995" s="676" t="s">
        <v>55166</v>
      </c>
      <c r="C5995" s="676" t="s">
        <v>31</v>
      </c>
      <c r="D5995" s="116" t="s">
        <v>71457</v>
      </c>
    </row>
    <row r="5996" spans="1:4" ht="13.5">
      <c r="A5996" s="676" t="s">
        <v>32063</v>
      </c>
      <c r="B5996" s="676" t="s">
        <v>55167</v>
      </c>
      <c r="C5996" s="676" t="s">
        <v>31</v>
      </c>
      <c r="D5996" s="116" t="s">
        <v>71458</v>
      </c>
    </row>
    <row r="5997" spans="1:4" ht="13.5">
      <c r="A5997" s="676" t="s">
        <v>32064</v>
      </c>
      <c r="B5997" s="676" t="s">
        <v>55168</v>
      </c>
      <c r="C5997" s="676" t="s">
        <v>31</v>
      </c>
      <c r="D5997" s="116" t="s">
        <v>71459</v>
      </c>
    </row>
    <row r="5998" spans="1:4" ht="13.5">
      <c r="A5998" s="676" t="s">
        <v>32065</v>
      </c>
      <c r="B5998" s="676" t="s">
        <v>55169</v>
      </c>
      <c r="C5998" s="676" t="s">
        <v>31</v>
      </c>
      <c r="D5998" s="116" t="s">
        <v>71460</v>
      </c>
    </row>
    <row r="5999" spans="1:4" ht="13.5">
      <c r="A5999" s="676" t="s">
        <v>32066</v>
      </c>
      <c r="B5999" s="676" t="s">
        <v>55170</v>
      </c>
      <c r="C5999" s="676" t="s">
        <v>31</v>
      </c>
      <c r="D5999" s="116" t="s">
        <v>71461</v>
      </c>
    </row>
    <row r="6000" spans="1:4" ht="13.5">
      <c r="A6000" s="676" t="s">
        <v>32067</v>
      </c>
      <c r="B6000" s="676" t="s">
        <v>55171</v>
      </c>
      <c r="C6000" s="676" t="s">
        <v>31</v>
      </c>
      <c r="D6000" s="116" t="s">
        <v>71462</v>
      </c>
    </row>
    <row r="6001" spans="1:4" ht="13.5">
      <c r="A6001" s="676" t="s">
        <v>32068</v>
      </c>
      <c r="B6001" s="676" t="s">
        <v>55172</v>
      </c>
      <c r="C6001" s="676" t="s">
        <v>31</v>
      </c>
      <c r="D6001" s="116" t="s">
        <v>71463</v>
      </c>
    </row>
    <row r="6002" spans="1:4" ht="13.5">
      <c r="A6002" s="676" t="s">
        <v>32069</v>
      </c>
      <c r="B6002" s="676" t="s">
        <v>55173</v>
      </c>
      <c r="C6002" s="676" t="s">
        <v>31</v>
      </c>
      <c r="D6002" s="116" t="s">
        <v>71464</v>
      </c>
    </row>
    <row r="6003" spans="1:4" ht="13.5">
      <c r="A6003" s="676" t="s">
        <v>32070</v>
      </c>
      <c r="B6003" s="676" t="s">
        <v>55174</v>
      </c>
      <c r="C6003" s="676" t="s">
        <v>31</v>
      </c>
      <c r="D6003" s="116" t="s">
        <v>71465</v>
      </c>
    </row>
    <row r="6004" spans="1:4" ht="13.5">
      <c r="A6004" s="676" t="s">
        <v>32071</v>
      </c>
      <c r="B6004" s="676" t="s">
        <v>55175</v>
      </c>
      <c r="C6004" s="676" t="s">
        <v>31</v>
      </c>
      <c r="D6004" s="116" t="s">
        <v>71466</v>
      </c>
    </row>
    <row r="6005" spans="1:4" ht="13.5">
      <c r="A6005" s="676" t="s">
        <v>32072</v>
      </c>
      <c r="B6005" s="676" t="s">
        <v>55176</v>
      </c>
      <c r="C6005" s="676" t="s">
        <v>31</v>
      </c>
      <c r="D6005" s="116" t="s">
        <v>71467</v>
      </c>
    </row>
    <row r="6006" spans="1:4" ht="13.5">
      <c r="A6006" s="676" t="s">
        <v>32073</v>
      </c>
      <c r="B6006" s="676" t="s">
        <v>55177</v>
      </c>
      <c r="C6006" s="676" t="s">
        <v>31</v>
      </c>
      <c r="D6006" s="116" t="s">
        <v>71468</v>
      </c>
    </row>
    <row r="6007" spans="1:4" ht="13.5">
      <c r="A6007" s="676" t="s">
        <v>32074</v>
      </c>
      <c r="B6007" s="676" t="s">
        <v>55178</v>
      </c>
      <c r="C6007" s="676" t="s">
        <v>31</v>
      </c>
      <c r="D6007" s="116" t="s">
        <v>71469</v>
      </c>
    </row>
    <row r="6008" spans="1:4" ht="13.5">
      <c r="A6008" s="676" t="s">
        <v>32075</v>
      </c>
      <c r="B6008" s="676" t="s">
        <v>55179</v>
      </c>
      <c r="C6008" s="676" t="s">
        <v>31</v>
      </c>
      <c r="D6008" s="116" t="s">
        <v>71470</v>
      </c>
    </row>
    <row r="6009" spans="1:4" ht="13.5">
      <c r="A6009" s="676" t="s">
        <v>32076</v>
      </c>
      <c r="B6009" s="676" t="s">
        <v>55180</v>
      </c>
      <c r="C6009" s="676" t="s">
        <v>31</v>
      </c>
      <c r="D6009" s="116" t="s">
        <v>71471</v>
      </c>
    </row>
    <row r="6010" spans="1:4" ht="13.5">
      <c r="A6010" s="676" t="s">
        <v>32077</v>
      </c>
      <c r="B6010" s="676" t="s">
        <v>55181</v>
      </c>
      <c r="C6010" s="676" t="s">
        <v>31</v>
      </c>
      <c r="D6010" s="116" t="s">
        <v>71472</v>
      </c>
    </row>
    <row r="6011" spans="1:4" ht="13.5">
      <c r="A6011" s="676" t="s">
        <v>32078</v>
      </c>
      <c r="B6011" s="676" t="s">
        <v>55182</v>
      </c>
      <c r="C6011" s="676" t="s">
        <v>31</v>
      </c>
      <c r="D6011" s="116" t="s">
        <v>71473</v>
      </c>
    </row>
    <row r="6012" spans="1:4" ht="13.5">
      <c r="A6012" s="676" t="s">
        <v>32079</v>
      </c>
      <c r="B6012" s="676" t="s">
        <v>55183</v>
      </c>
      <c r="C6012" s="676" t="s">
        <v>31</v>
      </c>
      <c r="D6012" s="116" t="s">
        <v>71474</v>
      </c>
    </row>
    <row r="6013" spans="1:4" ht="13.5">
      <c r="A6013" s="676" t="s">
        <v>32080</v>
      </c>
      <c r="B6013" s="676" t="s">
        <v>55184</v>
      </c>
      <c r="C6013" s="676" t="s">
        <v>31</v>
      </c>
      <c r="D6013" s="116" t="s">
        <v>71475</v>
      </c>
    </row>
    <row r="6014" spans="1:4" ht="13.5">
      <c r="A6014" s="676" t="s">
        <v>32081</v>
      </c>
      <c r="B6014" s="676" t="s">
        <v>55185</v>
      </c>
      <c r="C6014" s="676" t="s">
        <v>31</v>
      </c>
      <c r="D6014" s="116" t="s">
        <v>71476</v>
      </c>
    </row>
    <row r="6015" spans="1:4" ht="13.5">
      <c r="A6015" s="676" t="s">
        <v>32082</v>
      </c>
      <c r="B6015" s="676" t="s">
        <v>55186</v>
      </c>
      <c r="C6015" s="676" t="s">
        <v>31</v>
      </c>
      <c r="D6015" s="116" t="s">
        <v>71477</v>
      </c>
    </row>
    <row r="6016" spans="1:4" ht="13.5">
      <c r="A6016" s="676" t="s">
        <v>32083</v>
      </c>
      <c r="B6016" s="676" t="s">
        <v>55187</v>
      </c>
      <c r="C6016" s="676" t="s">
        <v>31</v>
      </c>
      <c r="D6016" s="116" t="s">
        <v>71478</v>
      </c>
    </row>
    <row r="6017" spans="1:4" ht="13.5">
      <c r="A6017" s="676" t="s">
        <v>32084</v>
      </c>
      <c r="B6017" s="676" t="s">
        <v>55188</v>
      </c>
      <c r="C6017" s="676" t="s">
        <v>31</v>
      </c>
      <c r="D6017" s="116" t="s">
        <v>71479</v>
      </c>
    </row>
    <row r="6018" spans="1:4" ht="13.5">
      <c r="A6018" s="676" t="s">
        <v>32085</v>
      </c>
      <c r="B6018" s="676" t="s">
        <v>32086</v>
      </c>
      <c r="C6018" s="676" t="s">
        <v>31</v>
      </c>
      <c r="D6018" s="116" t="s">
        <v>71480</v>
      </c>
    </row>
    <row r="6019" spans="1:4" ht="13.5">
      <c r="A6019" s="676" t="s">
        <v>32087</v>
      </c>
      <c r="B6019" s="676" t="s">
        <v>55189</v>
      </c>
      <c r="C6019" s="676" t="s">
        <v>31</v>
      </c>
      <c r="D6019" s="116" t="s">
        <v>71481</v>
      </c>
    </row>
    <row r="6020" spans="1:4" ht="13.5">
      <c r="A6020" s="676" t="s">
        <v>32088</v>
      </c>
      <c r="B6020" s="676" t="s">
        <v>32089</v>
      </c>
      <c r="C6020" s="676" t="s">
        <v>31</v>
      </c>
      <c r="D6020" s="116" t="s">
        <v>71482</v>
      </c>
    </row>
    <row r="6021" spans="1:4" ht="13.5">
      <c r="A6021" s="676" t="s">
        <v>32090</v>
      </c>
      <c r="B6021" s="676" t="s">
        <v>55190</v>
      </c>
      <c r="C6021" s="676" t="s">
        <v>31</v>
      </c>
      <c r="D6021" s="116" t="s">
        <v>71483</v>
      </c>
    </row>
    <row r="6022" spans="1:4" ht="13.5">
      <c r="A6022" s="676" t="s">
        <v>32091</v>
      </c>
      <c r="B6022" s="676" t="s">
        <v>55191</v>
      </c>
      <c r="C6022" s="676" t="s">
        <v>31</v>
      </c>
      <c r="D6022" s="116" t="s">
        <v>71484</v>
      </c>
    </row>
    <row r="6023" spans="1:4" ht="13.5">
      <c r="A6023" s="676" t="s">
        <v>32092</v>
      </c>
      <c r="B6023" s="676" t="s">
        <v>55192</v>
      </c>
      <c r="C6023" s="676" t="s">
        <v>31</v>
      </c>
      <c r="D6023" s="116" t="s">
        <v>71485</v>
      </c>
    </row>
    <row r="6024" spans="1:4" ht="13.5">
      <c r="A6024" s="676" t="s">
        <v>32093</v>
      </c>
      <c r="B6024" s="676" t="s">
        <v>55193</v>
      </c>
      <c r="C6024" s="676" t="s">
        <v>31</v>
      </c>
      <c r="D6024" s="116" t="s">
        <v>71486</v>
      </c>
    </row>
    <row r="6025" spans="1:4" ht="13.5">
      <c r="A6025" s="676" t="s">
        <v>32094</v>
      </c>
      <c r="B6025" s="676" t="s">
        <v>55194</v>
      </c>
      <c r="C6025" s="676" t="s">
        <v>31</v>
      </c>
      <c r="D6025" s="116" t="s">
        <v>71487</v>
      </c>
    </row>
    <row r="6026" spans="1:4" ht="13.5">
      <c r="A6026" s="676" t="s">
        <v>32095</v>
      </c>
      <c r="B6026" s="676" t="s">
        <v>32096</v>
      </c>
      <c r="C6026" s="676" t="s">
        <v>31</v>
      </c>
      <c r="D6026" s="116" t="s">
        <v>55152</v>
      </c>
    </row>
    <row r="6027" spans="1:4" ht="13.5">
      <c r="A6027" s="676" t="s">
        <v>32097</v>
      </c>
      <c r="B6027" s="676" t="s">
        <v>55195</v>
      </c>
      <c r="C6027" s="676" t="s">
        <v>31</v>
      </c>
      <c r="D6027" s="116" t="s">
        <v>71488</v>
      </c>
    </row>
    <row r="6028" spans="1:4" ht="13.5">
      <c r="A6028" s="676" t="s">
        <v>32098</v>
      </c>
      <c r="B6028" s="676" t="s">
        <v>55196</v>
      </c>
      <c r="C6028" s="676" t="s">
        <v>31</v>
      </c>
      <c r="D6028" s="116" t="s">
        <v>71489</v>
      </c>
    </row>
    <row r="6029" spans="1:4" ht="13.5">
      <c r="A6029" s="676" t="s">
        <v>32099</v>
      </c>
      <c r="B6029" s="676" t="s">
        <v>71490</v>
      </c>
      <c r="C6029" s="676" t="s">
        <v>31</v>
      </c>
      <c r="D6029" s="116" t="s">
        <v>71491</v>
      </c>
    </row>
    <row r="6030" spans="1:4" ht="13.5">
      <c r="A6030" s="676" t="s">
        <v>55197</v>
      </c>
      <c r="B6030" s="676" t="s">
        <v>55198</v>
      </c>
      <c r="C6030" s="676" t="s">
        <v>31</v>
      </c>
      <c r="D6030" s="116" t="s">
        <v>71492</v>
      </c>
    </row>
    <row r="6031" spans="1:4" ht="13.5">
      <c r="A6031" s="676" t="s">
        <v>55199</v>
      </c>
      <c r="B6031" s="676" t="s">
        <v>55200</v>
      </c>
      <c r="C6031" s="676" t="s">
        <v>31</v>
      </c>
      <c r="D6031" s="116" t="s">
        <v>71493</v>
      </c>
    </row>
    <row r="6032" spans="1:4" ht="13.5">
      <c r="A6032" s="676" t="s">
        <v>55201</v>
      </c>
      <c r="B6032" s="676" t="s">
        <v>55202</v>
      </c>
      <c r="C6032" s="676" t="s">
        <v>31</v>
      </c>
      <c r="D6032" s="116" t="s">
        <v>71494</v>
      </c>
    </row>
    <row r="6033" spans="1:4" ht="13.5">
      <c r="A6033" s="676" t="s">
        <v>55203</v>
      </c>
      <c r="B6033" s="676" t="s">
        <v>55204</v>
      </c>
      <c r="C6033" s="676" t="s">
        <v>31</v>
      </c>
      <c r="D6033" s="116" t="s">
        <v>71495</v>
      </c>
    </row>
    <row r="6034" spans="1:4" ht="13.5">
      <c r="A6034" s="676" t="s">
        <v>55205</v>
      </c>
      <c r="B6034" s="676" t="s">
        <v>55206</v>
      </c>
      <c r="C6034" s="676" t="s">
        <v>31</v>
      </c>
      <c r="D6034" s="116" t="s">
        <v>71496</v>
      </c>
    </row>
    <row r="6035" spans="1:4" ht="13.5">
      <c r="A6035" s="676" t="s">
        <v>55207</v>
      </c>
      <c r="B6035" s="676" t="s">
        <v>55208</v>
      </c>
      <c r="C6035" s="676" t="s">
        <v>31</v>
      </c>
      <c r="D6035" s="116" t="s">
        <v>71406</v>
      </c>
    </row>
    <row r="6036" spans="1:4" ht="13.5">
      <c r="A6036" s="676" t="s">
        <v>55209</v>
      </c>
      <c r="B6036" s="676" t="s">
        <v>55210</v>
      </c>
      <c r="C6036" s="676" t="s">
        <v>31</v>
      </c>
      <c r="D6036" s="116" t="s">
        <v>71497</v>
      </c>
    </row>
    <row r="6037" spans="1:4" ht="13.5">
      <c r="A6037" s="676" t="s">
        <v>55211</v>
      </c>
      <c r="B6037" s="676" t="s">
        <v>55212</v>
      </c>
      <c r="C6037" s="676" t="s">
        <v>31</v>
      </c>
      <c r="D6037" s="116" t="s">
        <v>71498</v>
      </c>
    </row>
    <row r="6038" spans="1:4" ht="13.5">
      <c r="A6038" s="676" t="s">
        <v>55213</v>
      </c>
      <c r="B6038" s="676" t="s">
        <v>55214</v>
      </c>
      <c r="C6038" s="676" t="s">
        <v>31</v>
      </c>
      <c r="D6038" s="116" t="s">
        <v>71499</v>
      </c>
    </row>
    <row r="6039" spans="1:4" ht="13.5">
      <c r="A6039" s="676" t="s">
        <v>55215</v>
      </c>
      <c r="B6039" s="676" t="s">
        <v>55216</v>
      </c>
      <c r="C6039" s="676" t="s">
        <v>31</v>
      </c>
      <c r="D6039" s="116" t="s">
        <v>71500</v>
      </c>
    </row>
    <row r="6040" spans="1:4" ht="13.5">
      <c r="A6040" s="676" t="s">
        <v>55217</v>
      </c>
      <c r="B6040" s="676" t="s">
        <v>55218</v>
      </c>
      <c r="C6040" s="676" t="s">
        <v>31</v>
      </c>
      <c r="D6040" s="116" t="s">
        <v>71501</v>
      </c>
    </row>
    <row r="6041" spans="1:4" ht="13.5">
      <c r="A6041" s="676" t="s">
        <v>55219</v>
      </c>
      <c r="B6041" s="676" t="s">
        <v>55220</v>
      </c>
      <c r="C6041" s="676" t="s">
        <v>31</v>
      </c>
      <c r="D6041" s="116" t="s">
        <v>71502</v>
      </c>
    </row>
    <row r="6042" spans="1:4" ht="13.5">
      <c r="A6042" s="676" t="s">
        <v>55221</v>
      </c>
      <c r="B6042" s="676" t="s">
        <v>55222</v>
      </c>
      <c r="C6042" s="676" t="s">
        <v>31</v>
      </c>
      <c r="D6042" s="116" t="s">
        <v>71503</v>
      </c>
    </row>
    <row r="6043" spans="1:4" ht="13.5">
      <c r="A6043" s="676" t="s">
        <v>55223</v>
      </c>
      <c r="B6043" s="676" t="s">
        <v>55224</v>
      </c>
      <c r="C6043" s="676" t="s">
        <v>31</v>
      </c>
      <c r="D6043" s="116" t="s">
        <v>71504</v>
      </c>
    </row>
    <row r="6044" spans="1:4" ht="13.5">
      <c r="A6044" s="676" t="s">
        <v>55225</v>
      </c>
      <c r="B6044" s="676" t="s">
        <v>55226</v>
      </c>
      <c r="C6044" s="676" t="s">
        <v>31</v>
      </c>
      <c r="D6044" s="116" t="s">
        <v>65457</v>
      </c>
    </row>
    <row r="6045" spans="1:4" ht="13.5">
      <c r="A6045" s="676" t="s">
        <v>55227</v>
      </c>
      <c r="B6045" s="676" t="s">
        <v>55228</v>
      </c>
      <c r="C6045" s="676" t="s">
        <v>31</v>
      </c>
      <c r="D6045" s="116" t="s">
        <v>71505</v>
      </c>
    </row>
    <row r="6046" spans="1:4" ht="13.5">
      <c r="A6046" s="676" t="s">
        <v>55229</v>
      </c>
      <c r="B6046" s="676" t="s">
        <v>55230</v>
      </c>
      <c r="C6046" s="676" t="s">
        <v>31</v>
      </c>
      <c r="D6046" s="116" t="s">
        <v>71506</v>
      </c>
    </row>
    <row r="6047" spans="1:4" ht="13.5">
      <c r="A6047" s="676" t="s">
        <v>55231</v>
      </c>
      <c r="B6047" s="676" t="s">
        <v>55232</v>
      </c>
      <c r="C6047" s="676" t="s">
        <v>31</v>
      </c>
      <c r="D6047" s="116" t="s">
        <v>71507</v>
      </c>
    </row>
    <row r="6048" spans="1:4" ht="13.5">
      <c r="A6048" s="676" t="s">
        <v>55233</v>
      </c>
      <c r="B6048" s="676" t="s">
        <v>55234</v>
      </c>
      <c r="C6048" s="676" t="s">
        <v>31</v>
      </c>
      <c r="D6048" s="116" t="s">
        <v>71508</v>
      </c>
    </row>
    <row r="6049" spans="1:4" ht="13.5">
      <c r="A6049" s="676" t="s">
        <v>55235</v>
      </c>
      <c r="B6049" s="676" t="s">
        <v>55236</v>
      </c>
      <c r="C6049" s="676" t="s">
        <v>31</v>
      </c>
      <c r="D6049" s="116" t="s">
        <v>71509</v>
      </c>
    </row>
    <row r="6050" spans="1:4" ht="13.5">
      <c r="A6050" s="676" t="s">
        <v>55237</v>
      </c>
      <c r="B6050" s="676" t="s">
        <v>55238</v>
      </c>
      <c r="C6050" s="676" t="s">
        <v>31</v>
      </c>
      <c r="D6050" s="116" t="s">
        <v>71510</v>
      </c>
    </row>
    <row r="6051" spans="1:4" ht="13.5">
      <c r="A6051" s="676" t="s">
        <v>55239</v>
      </c>
      <c r="B6051" s="676" t="s">
        <v>55240</v>
      </c>
      <c r="C6051" s="676" t="s">
        <v>31</v>
      </c>
      <c r="D6051" s="116" t="s">
        <v>71511</v>
      </c>
    </row>
    <row r="6052" spans="1:4" ht="13.5">
      <c r="A6052" s="676" t="s">
        <v>55241</v>
      </c>
      <c r="B6052" s="676" t="s">
        <v>55242</v>
      </c>
      <c r="C6052" s="676" t="s">
        <v>31</v>
      </c>
      <c r="D6052" s="116" t="s">
        <v>71512</v>
      </c>
    </row>
    <row r="6053" spans="1:4" ht="13.5">
      <c r="A6053" s="676" t="s">
        <v>55243</v>
      </c>
      <c r="B6053" s="676" t="s">
        <v>55244</v>
      </c>
      <c r="C6053" s="676" t="s">
        <v>31</v>
      </c>
      <c r="D6053" s="116" t="s">
        <v>71513</v>
      </c>
    </row>
    <row r="6054" spans="1:4" ht="13.5">
      <c r="A6054" s="676" t="s">
        <v>55245</v>
      </c>
      <c r="B6054" s="676" t="s">
        <v>55246</v>
      </c>
      <c r="C6054" s="676" t="s">
        <v>31</v>
      </c>
      <c r="D6054" s="116" t="s">
        <v>71514</v>
      </c>
    </row>
    <row r="6055" spans="1:4" ht="13.5">
      <c r="A6055" s="676" t="s">
        <v>32107</v>
      </c>
      <c r="B6055" s="676" t="s">
        <v>32108</v>
      </c>
      <c r="C6055" s="676" t="s">
        <v>31</v>
      </c>
      <c r="D6055" s="116" t="s">
        <v>71515</v>
      </c>
    </row>
    <row r="6056" spans="1:4" ht="13.5">
      <c r="A6056" s="676" t="s">
        <v>32109</v>
      </c>
      <c r="B6056" s="676" t="s">
        <v>32110</v>
      </c>
      <c r="C6056" s="676" t="s">
        <v>31</v>
      </c>
      <c r="D6056" s="116" t="s">
        <v>63915</v>
      </c>
    </row>
    <row r="6057" spans="1:4" ht="13.5">
      <c r="A6057" s="676" t="s">
        <v>32111</v>
      </c>
      <c r="B6057" s="676" t="s">
        <v>32112</v>
      </c>
      <c r="C6057" s="676" t="s">
        <v>31</v>
      </c>
      <c r="D6057" s="116" t="s">
        <v>54666</v>
      </c>
    </row>
    <row r="6058" spans="1:4" ht="13.5">
      <c r="A6058" s="676" t="s">
        <v>55248</v>
      </c>
      <c r="B6058" s="676" t="s">
        <v>55249</v>
      </c>
      <c r="C6058" s="676" t="s">
        <v>55250</v>
      </c>
      <c r="D6058" s="116" t="s">
        <v>25152</v>
      </c>
    </row>
    <row r="6059" spans="1:4" ht="13.5">
      <c r="A6059" s="676" t="s">
        <v>55251</v>
      </c>
      <c r="B6059" s="676" t="s">
        <v>55252</v>
      </c>
      <c r="C6059" s="676" t="s">
        <v>55250</v>
      </c>
      <c r="D6059" s="116" t="s">
        <v>53900</v>
      </c>
    </row>
    <row r="6060" spans="1:4" ht="13.5">
      <c r="A6060" s="676" t="s">
        <v>55254</v>
      </c>
      <c r="B6060" s="676" t="s">
        <v>55255</v>
      </c>
      <c r="C6060" s="676" t="s">
        <v>55250</v>
      </c>
      <c r="D6060" s="116" t="s">
        <v>57439</v>
      </c>
    </row>
    <row r="6061" spans="1:4" ht="13.5">
      <c r="A6061" s="676" t="s">
        <v>55256</v>
      </c>
      <c r="B6061" s="676" t="s">
        <v>55257</v>
      </c>
      <c r="C6061" s="676" t="s">
        <v>55250</v>
      </c>
      <c r="D6061" s="116" t="s">
        <v>25383</v>
      </c>
    </row>
    <row r="6062" spans="1:4" ht="13.5">
      <c r="A6062" s="676" t="s">
        <v>55258</v>
      </c>
      <c r="B6062" s="676" t="s">
        <v>55259</v>
      </c>
      <c r="C6062" s="676" t="s">
        <v>55250</v>
      </c>
      <c r="D6062" s="116" t="s">
        <v>25576</v>
      </c>
    </row>
    <row r="6063" spans="1:4" ht="13.5">
      <c r="A6063" s="676" t="s">
        <v>55260</v>
      </c>
      <c r="B6063" s="676" t="s">
        <v>55261</v>
      </c>
      <c r="C6063" s="676" t="s">
        <v>55250</v>
      </c>
      <c r="D6063" s="116" t="s">
        <v>25315</v>
      </c>
    </row>
    <row r="6064" spans="1:4" ht="13.5">
      <c r="A6064" s="676" t="s">
        <v>55262</v>
      </c>
      <c r="B6064" s="676" t="s">
        <v>55263</v>
      </c>
      <c r="C6064" s="676" t="s">
        <v>55250</v>
      </c>
      <c r="D6064" s="116" t="s">
        <v>32304</v>
      </c>
    </row>
    <row r="6065" spans="1:4" ht="13.5">
      <c r="A6065" s="676" t="s">
        <v>55264</v>
      </c>
      <c r="B6065" s="676" t="s">
        <v>55265</v>
      </c>
      <c r="C6065" s="676" t="s">
        <v>55250</v>
      </c>
      <c r="D6065" s="116" t="s">
        <v>62427</v>
      </c>
    </row>
    <row r="6066" spans="1:4" ht="13.5">
      <c r="A6066" s="676" t="s">
        <v>55266</v>
      </c>
      <c r="B6066" s="676" t="s">
        <v>55267</v>
      </c>
      <c r="C6066" s="676" t="s">
        <v>55250</v>
      </c>
      <c r="D6066" s="116" t="s">
        <v>32264</v>
      </c>
    </row>
    <row r="6067" spans="1:4" ht="13.5">
      <c r="A6067" s="676" t="s">
        <v>55268</v>
      </c>
      <c r="B6067" s="676" t="s">
        <v>55269</v>
      </c>
      <c r="C6067" s="676" t="s">
        <v>55250</v>
      </c>
      <c r="D6067" s="116" t="s">
        <v>25024</v>
      </c>
    </row>
    <row r="6068" spans="1:4" ht="13.5">
      <c r="A6068" s="676" t="s">
        <v>55270</v>
      </c>
      <c r="B6068" s="676" t="s">
        <v>55271</v>
      </c>
      <c r="C6068" s="676" t="s">
        <v>30766</v>
      </c>
      <c r="D6068" s="116" t="s">
        <v>71516</v>
      </c>
    </row>
    <row r="6069" spans="1:4" ht="13.5">
      <c r="A6069" s="676" t="s">
        <v>55272</v>
      </c>
      <c r="B6069" s="676" t="s">
        <v>55273</v>
      </c>
      <c r="C6069" s="676" t="s">
        <v>30766</v>
      </c>
      <c r="D6069" s="116" t="s">
        <v>71517</v>
      </c>
    </row>
    <row r="6070" spans="1:4" ht="13.5">
      <c r="A6070" s="676" t="s">
        <v>55274</v>
      </c>
      <c r="B6070" s="676" t="s">
        <v>55275</v>
      </c>
      <c r="C6070" s="676" t="s">
        <v>30766</v>
      </c>
      <c r="D6070" s="116" t="s">
        <v>71518</v>
      </c>
    </row>
    <row r="6071" spans="1:4" ht="13.5">
      <c r="A6071" s="676" t="s">
        <v>55276</v>
      </c>
      <c r="B6071" s="676" t="s">
        <v>55277</v>
      </c>
      <c r="C6071" s="676" t="s">
        <v>2731</v>
      </c>
      <c r="D6071" s="116" t="s">
        <v>33313</v>
      </c>
    </row>
    <row r="6072" spans="1:4" ht="13.5">
      <c r="A6072" s="676" t="s">
        <v>55278</v>
      </c>
      <c r="B6072" s="676" t="s">
        <v>55279</v>
      </c>
      <c r="C6072" s="676" t="s">
        <v>2731</v>
      </c>
      <c r="D6072" s="116" t="s">
        <v>33319</v>
      </c>
    </row>
    <row r="6073" spans="1:4" ht="13.5">
      <c r="A6073" s="676" t="s">
        <v>55280</v>
      </c>
      <c r="B6073" s="676" t="s">
        <v>55281</v>
      </c>
      <c r="C6073" s="676" t="s">
        <v>2731</v>
      </c>
      <c r="D6073" s="116" t="s">
        <v>54766</v>
      </c>
    </row>
    <row r="6074" spans="1:4" ht="13.5">
      <c r="A6074" s="676" t="s">
        <v>55282</v>
      </c>
      <c r="B6074" s="676" t="s">
        <v>55283</v>
      </c>
      <c r="C6074" s="676" t="s">
        <v>2731</v>
      </c>
      <c r="D6074" s="116" t="s">
        <v>33758</v>
      </c>
    </row>
    <row r="6075" spans="1:4" ht="13.5">
      <c r="A6075" s="676" t="s">
        <v>55284</v>
      </c>
      <c r="B6075" s="676" t="s">
        <v>55285</v>
      </c>
      <c r="C6075" s="676" t="s">
        <v>2731</v>
      </c>
      <c r="D6075" s="116" t="s">
        <v>32971</v>
      </c>
    </row>
    <row r="6076" spans="1:4" ht="13.5">
      <c r="A6076" s="676" t="s">
        <v>55286</v>
      </c>
      <c r="B6076" s="676" t="s">
        <v>55287</v>
      </c>
      <c r="C6076" s="676" t="s">
        <v>2731</v>
      </c>
      <c r="D6076" s="116" t="s">
        <v>25139</v>
      </c>
    </row>
    <row r="6077" spans="1:4" ht="13.5">
      <c r="A6077" s="676" t="s">
        <v>55288</v>
      </c>
      <c r="B6077" s="676" t="s">
        <v>55289</v>
      </c>
      <c r="C6077" s="676" t="s">
        <v>2731</v>
      </c>
      <c r="D6077" s="116" t="s">
        <v>71519</v>
      </c>
    </row>
    <row r="6078" spans="1:4" ht="13.5">
      <c r="A6078" s="676" t="s">
        <v>55290</v>
      </c>
      <c r="B6078" s="676" t="s">
        <v>55291</v>
      </c>
      <c r="C6078" s="676" t="s">
        <v>2731</v>
      </c>
      <c r="D6078" s="116" t="s">
        <v>33769</v>
      </c>
    </row>
    <row r="6079" spans="1:4" ht="13.5">
      <c r="A6079" s="676" t="s">
        <v>55292</v>
      </c>
      <c r="B6079" s="676" t="s">
        <v>55293</v>
      </c>
      <c r="C6079" s="676" t="s">
        <v>2731</v>
      </c>
      <c r="D6079" s="116" t="s">
        <v>25014</v>
      </c>
    </row>
    <row r="6080" spans="1:4" ht="13.5">
      <c r="A6080" s="676" t="s">
        <v>55294</v>
      </c>
      <c r="B6080" s="676" t="s">
        <v>55295</v>
      </c>
      <c r="C6080" s="676" t="s">
        <v>2731</v>
      </c>
      <c r="D6080" s="116" t="s">
        <v>57734</v>
      </c>
    </row>
    <row r="6081" spans="1:4" ht="13.5">
      <c r="A6081" s="676" t="s">
        <v>55296</v>
      </c>
      <c r="B6081" s="676" t="s">
        <v>55297</v>
      </c>
      <c r="C6081" s="676" t="s">
        <v>2731</v>
      </c>
      <c r="D6081" s="116" t="s">
        <v>53905</v>
      </c>
    </row>
    <row r="6082" spans="1:4" ht="13.5">
      <c r="A6082" s="676" t="s">
        <v>55299</v>
      </c>
      <c r="B6082" s="676" t="s">
        <v>55300</v>
      </c>
      <c r="C6082" s="676" t="s">
        <v>2731</v>
      </c>
      <c r="D6082" s="116" t="s">
        <v>25555</v>
      </c>
    </row>
    <row r="6083" spans="1:4" ht="13.5">
      <c r="A6083" s="676" t="s">
        <v>55301</v>
      </c>
      <c r="B6083" s="676" t="s">
        <v>55302</v>
      </c>
      <c r="C6083" s="676" t="s">
        <v>44</v>
      </c>
      <c r="D6083" s="116" t="s">
        <v>57470</v>
      </c>
    </row>
    <row r="6084" spans="1:4" ht="13.5">
      <c r="A6084" s="676" t="s">
        <v>55303</v>
      </c>
      <c r="B6084" s="676" t="s">
        <v>55304</v>
      </c>
      <c r="C6084" s="676" t="s">
        <v>44</v>
      </c>
      <c r="D6084" s="116" t="s">
        <v>71520</v>
      </c>
    </row>
    <row r="6085" spans="1:4" ht="13.5">
      <c r="A6085" s="676" t="s">
        <v>55306</v>
      </c>
      <c r="B6085" s="676" t="s">
        <v>55307</v>
      </c>
      <c r="C6085" s="676" t="s">
        <v>44</v>
      </c>
      <c r="D6085" s="116" t="s">
        <v>54765</v>
      </c>
    </row>
    <row r="6086" spans="1:4" ht="13.5">
      <c r="A6086" s="676" t="s">
        <v>55309</v>
      </c>
      <c r="B6086" s="676" t="s">
        <v>55310</v>
      </c>
      <c r="C6086" s="676" t="s">
        <v>44</v>
      </c>
      <c r="D6086" s="116" t="s">
        <v>28277</v>
      </c>
    </row>
    <row r="6087" spans="1:4" ht="13.5">
      <c r="A6087" s="676" t="s">
        <v>55311</v>
      </c>
      <c r="B6087" s="676" t="s">
        <v>55312</v>
      </c>
      <c r="C6087" s="676" t="s">
        <v>44</v>
      </c>
      <c r="D6087" s="116" t="s">
        <v>57734</v>
      </c>
    </row>
    <row r="6088" spans="1:4" ht="13.5">
      <c r="A6088" s="676" t="s">
        <v>55313</v>
      </c>
      <c r="B6088" s="676" t="s">
        <v>55314</v>
      </c>
      <c r="C6088" s="676" t="s">
        <v>55315</v>
      </c>
      <c r="D6088" s="116" t="s">
        <v>60611</v>
      </c>
    </row>
    <row r="6089" spans="1:4" ht="13.5">
      <c r="A6089" s="676" t="s">
        <v>55316</v>
      </c>
      <c r="B6089" s="676" t="s">
        <v>55317</v>
      </c>
      <c r="C6089" s="676" t="s">
        <v>55315</v>
      </c>
      <c r="D6089" s="116" t="s">
        <v>32116</v>
      </c>
    </row>
    <row r="6090" spans="1:4" ht="13.5">
      <c r="A6090" s="676" t="s">
        <v>55318</v>
      </c>
      <c r="B6090" s="676" t="s">
        <v>55319</v>
      </c>
      <c r="C6090" s="676" t="s">
        <v>55315</v>
      </c>
      <c r="D6090" s="116" t="s">
        <v>57689</v>
      </c>
    </row>
    <row r="6091" spans="1:4" ht="13.5">
      <c r="A6091" s="676" t="s">
        <v>55320</v>
      </c>
      <c r="B6091" s="676" t="s">
        <v>55321</v>
      </c>
      <c r="C6091" s="676" t="s">
        <v>55315</v>
      </c>
      <c r="D6091" s="116" t="s">
        <v>25404</v>
      </c>
    </row>
    <row r="6092" spans="1:4" ht="13.5">
      <c r="A6092" s="676" t="s">
        <v>55322</v>
      </c>
      <c r="B6092" s="676" t="s">
        <v>55323</v>
      </c>
      <c r="C6092" s="676" t="s">
        <v>92</v>
      </c>
      <c r="D6092" s="116" t="s">
        <v>25270</v>
      </c>
    </row>
    <row r="6093" spans="1:4" ht="13.5">
      <c r="A6093" s="676" t="s">
        <v>55324</v>
      </c>
      <c r="B6093" s="676" t="s">
        <v>55325</v>
      </c>
      <c r="C6093" s="676" t="s">
        <v>92</v>
      </c>
      <c r="D6093" s="116" t="s">
        <v>24768</v>
      </c>
    </row>
    <row r="6094" spans="1:4" ht="13.5">
      <c r="A6094" s="676" t="s">
        <v>55326</v>
      </c>
      <c r="B6094" s="676" t="s">
        <v>55327</v>
      </c>
      <c r="C6094" s="676" t="s">
        <v>92</v>
      </c>
      <c r="D6094" s="116" t="s">
        <v>24375</v>
      </c>
    </row>
    <row r="6095" spans="1:4" ht="13.5">
      <c r="A6095" s="676" t="s">
        <v>55328</v>
      </c>
      <c r="B6095" s="676" t="s">
        <v>55329</v>
      </c>
      <c r="C6095" s="676" t="s">
        <v>6</v>
      </c>
      <c r="D6095" s="116" t="s">
        <v>53904</v>
      </c>
    </row>
    <row r="6096" spans="1:4" ht="13.5">
      <c r="A6096" s="676" t="s">
        <v>55330</v>
      </c>
      <c r="B6096" s="676" t="s">
        <v>55331</v>
      </c>
      <c r="C6096" s="676" t="s">
        <v>6</v>
      </c>
      <c r="D6096" s="116" t="s">
        <v>24195</v>
      </c>
    </row>
    <row r="6097" spans="1:4" ht="13.5">
      <c r="A6097" s="676" t="s">
        <v>55332</v>
      </c>
      <c r="B6097" s="676" t="s">
        <v>55333</v>
      </c>
      <c r="C6097" s="676" t="s">
        <v>16</v>
      </c>
      <c r="D6097" s="116" t="s">
        <v>24809</v>
      </c>
    </row>
    <row r="6098" spans="1:4" ht="13.5">
      <c r="A6098" s="676" t="s">
        <v>55334</v>
      </c>
      <c r="B6098" s="676" t="s">
        <v>55335</v>
      </c>
      <c r="C6098" s="676" t="s">
        <v>1018</v>
      </c>
      <c r="D6098" s="116" t="s">
        <v>24375</v>
      </c>
    </row>
    <row r="6099" spans="1:4" ht="13.5">
      <c r="A6099" s="676" t="s">
        <v>55336</v>
      </c>
      <c r="B6099" s="676" t="s">
        <v>55337</v>
      </c>
      <c r="C6099" s="676" t="s">
        <v>55338</v>
      </c>
      <c r="D6099" s="116" t="s">
        <v>53851</v>
      </c>
    </row>
    <row r="6100" spans="1:4" ht="13.5">
      <c r="A6100" s="676" t="s">
        <v>55340</v>
      </c>
      <c r="B6100" s="676" t="s">
        <v>55341</v>
      </c>
      <c r="C6100" s="676" t="s">
        <v>55338</v>
      </c>
      <c r="D6100" s="116" t="s">
        <v>53887</v>
      </c>
    </row>
    <row r="6101" spans="1:4" ht="13.5">
      <c r="A6101" s="676" t="s">
        <v>55342</v>
      </c>
      <c r="B6101" s="676" t="s">
        <v>55343</v>
      </c>
      <c r="C6101" s="676" t="s">
        <v>55338</v>
      </c>
      <c r="D6101" s="116" t="s">
        <v>33047</v>
      </c>
    </row>
    <row r="6102" spans="1:4" ht="13.5">
      <c r="A6102" s="676" t="s">
        <v>55344</v>
      </c>
      <c r="B6102" s="676" t="s">
        <v>55345</v>
      </c>
      <c r="C6102" s="676" t="s">
        <v>55338</v>
      </c>
      <c r="D6102" s="116" t="s">
        <v>53777</v>
      </c>
    </row>
    <row r="6103" spans="1:4" ht="13.5">
      <c r="A6103" s="676" t="s">
        <v>55346</v>
      </c>
      <c r="B6103" s="676" t="s">
        <v>55347</v>
      </c>
      <c r="C6103" s="676" t="s">
        <v>55338</v>
      </c>
      <c r="D6103" s="116" t="s">
        <v>53897</v>
      </c>
    </row>
    <row r="6104" spans="1:4" ht="13.5">
      <c r="A6104" s="676" t="s">
        <v>55348</v>
      </c>
      <c r="B6104" s="676" t="s">
        <v>55349</v>
      </c>
      <c r="C6104" s="676" t="s">
        <v>55338</v>
      </c>
      <c r="D6104" s="116" t="s">
        <v>53777</v>
      </c>
    </row>
    <row r="6105" spans="1:4" ht="13.5">
      <c r="A6105" s="676" t="s">
        <v>55350</v>
      </c>
      <c r="B6105" s="676" t="s">
        <v>55351</v>
      </c>
      <c r="C6105" s="676" t="s">
        <v>55338</v>
      </c>
      <c r="D6105" s="116" t="s">
        <v>71521</v>
      </c>
    </row>
    <row r="6106" spans="1:4" ht="13.5">
      <c r="A6106" s="676" t="s">
        <v>55353</v>
      </c>
      <c r="B6106" s="676" t="s">
        <v>55354</v>
      </c>
      <c r="C6106" s="676" t="s">
        <v>55338</v>
      </c>
      <c r="D6106" s="116" t="s">
        <v>33317</v>
      </c>
    </row>
    <row r="6107" spans="1:4" ht="13.5">
      <c r="A6107" s="676" t="s">
        <v>55355</v>
      </c>
      <c r="B6107" s="676" t="s">
        <v>55356</v>
      </c>
      <c r="C6107" s="676" t="s">
        <v>55338</v>
      </c>
      <c r="D6107" s="116" t="s">
        <v>53897</v>
      </c>
    </row>
    <row r="6108" spans="1:4" ht="13.5">
      <c r="A6108" s="676" t="s">
        <v>55357</v>
      </c>
      <c r="B6108" s="676" t="s">
        <v>55358</v>
      </c>
      <c r="C6108" s="676" t="s">
        <v>55338</v>
      </c>
      <c r="D6108" s="116" t="s">
        <v>33045</v>
      </c>
    </row>
    <row r="6109" spans="1:4" ht="13.5">
      <c r="A6109" s="676" t="s">
        <v>55359</v>
      </c>
      <c r="B6109" s="676" t="s">
        <v>55360</v>
      </c>
      <c r="C6109" s="676" t="s">
        <v>55338</v>
      </c>
      <c r="D6109" s="116" t="s">
        <v>24080</v>
      </c>
    </row>
    <row r="6110" spans="1:4" ht="13.5">
      <c r="A6110" s="676" t="s">
        <v>55361</v>
      </c>
      <c r="B6110" s="676" t="s">
        <v>55362</v>
      </c>
      <c r="C6110" s="676" t="s">
        <v>55338</v>
      </c>
      <c r="D6110" s="116" t="s">
        <v>53887</v>
      </c>
    </row>
    <row r="6111" spans="1:4" ht="13.5">
      <c r="A6111" s="676" t="s">
        <v>55363</v>
      </c>
      <c r="B6111" s="676" t="s">
        <v>55364</v>
      </c>
      <c r="C6111" s="676" t="s">
        <v>55338</v>
      </c>
      <c r="D6111" s="116" t="s">
        <v>65213</v>
      </c>
    </row>
    <row r="6112" spans="1:4" ht="13.5">
      <c r="A6112" s="676" t="s">
        <v>55365</v>
      </c>
      <c r="B6112" s="676" t="s">
        <v>55366</v>
      </c>
      <c r="C6112" s="676" t="s">
        <v>55338</v>
      </c>
      <c r="D6112" s="116" t="s">
        <v>24080</v>
      </c>
    </row>
    <row r="6113" spans="1:4" ht="13.5">
      <c r="A6113" s="676" t="s">
        <v>55367</v>
      </c>
      <c r="B6113" s="676" t="s">
        <v>55368</v>
      </c>
      <c r="C6113" s="676" t="s">
        <v>55338</v>
      </c>
      <c r="D6113" s="116" t="s">
        <v>33274</v>
      </c>
    </row>
    <row r="6114" spans="1:4" ht="13.5">
      <c r="A6114" s="676" t="s">
        <v>55369</v>
      </c>
      <c r="B6114" s="676" t="s">
        <v>55370</v>
      </c>
      <c r="C6114" s="676" t="s">
        <v>55338</v>
      </c>
      <c r="D6114" s="116" t="s">
        <v>65213</v>
      </c>
    </row>
    <row r="6115" spans="1:4" ht="13.5">
      <c r="A6115" s="676" t="s">
        <v>55371</v>
      </c>
      <c r="B6115" s="676" t="s">
        <v>55372</v>
      </c>
      <c r="C6115" s="676" t="s">
        <v>55338</v>
      </c>
      <c r="D6115" s="116" t="s">
        <v>71521</v>
      </c>
    </row>
    <row r="6116" spans="1:4" ht="13.5">
      <c r="A6116" s="676" t="s">
        <v>55373</v>
      </c>
      <c r="B6116" s="676" t="s">
        <v>55374</v>
      </c>
      <c r="C6116" s="676" t="s">
        <v>55338</v>
      </c>
      <c r="D6116" s="116" t="s">
        <v>71522</v>
      </c>
    </row>
    <row r="6117" spans="1:4" ht="13.5">
      <c r="A6117" s="676" t="s">
        <v>55376</v>
      </c>
      <c r="B6117" s="676" t="s">
        <v>55377</v>
      </c>
      <c r="C6117" s="676" t="s">
        <v>55338</v>
      </c>
      <c r="D6117" s="116" t="s">
        <v>65095</v>
      </c>
    </row>
    <row r="6118" spans="1:4" ht="13.5">
      <c r="A6118" s="676" t="s">
        <v>55378</v>
      </c>
      <c r="B6118" s="676" t="s">
        <v>55379</v>
      </c>
      <c r="C6118" s="676" t="s">
        <v>55338</v>
      </c>
      <c r="D6118" s="116" t="s">
        <v>53743</v>
      </c>
    </row>
    <row r="6119" spans="1:4" ht="13.5">
      <c r="A6119" s="676" t="s">
        <v>55380</v>
      </c>
      <c r="B6119" s="676" t="s">
        <v>55381</v>
      </c>
      <c r="C6119" s="676" t="s">
        <v>55338</v>
      </c>
      <c r="D6119" s="116" t="s">
        <v>33039</v>
      </c>
    </row>
    <row r="6120" spans="1:4" ht="13.5">
      <c r="A6120" s="676" t="s">
        <v>55382</v>
      </c>
      <c r="B6120" s="676" t="s">
        <v>55383</v>
      </c>
      <c r="C6120" s="676" t="s">
        <v>55338</v>
      </c>
      <c r="D6120" s="116" t="s">
        <v>33047</v>
      </c>
    </row>
    <row r="6121" spans="1:4" ht="13.5">
      <c r="A6121" s="676" t="s">
        <v>55384</v>
      </c>
      <c r="B6121" s="676" t="s">
        <v>55385</v>
      </c>
      <c r="C6121" s="676" t="s">
        <v>55338</v>
      </c>
      <c r="D6121" s="116" t="s">
        <v>53743</v>
      </c>
    </row>
    <row r="6122" spans="1:4" ht="13.5">
      <c r="A6122" s="676" t="s">
        <v>55386</v>
      </c>
      <c r="B6122" s="676" t="s">
        <v>55387</v>
      </c>
      <c r="C6122" s="676" t="s">
        <v>55338</v>
      </c>
      <c r="D6122" s="116" t="s">
        <v>71522</v>
      </c>
    </row>
    <row r="6123" spans="1:4" ht="13.5">
      <c r="A6123" s="676" t="s">
        <v>55388</v>
      </c>
      <c r="B6123" s="676" t="s">
        <v>55389</v>
      </c>
      <c r="C6123" s="676" t="s">
        <v>55250</v>
      </c>
      <c r="D6123" s="116" t="s">
        <v>68790</v>
      </c>
    </row>
    <row r="6124" spans="1:4" ht="13.5">
      <c r="A6124" s="676" t="s">
        <v>55390</v>
      </c>
      <c r="B6124" s="676" t="s">
        <v>55391</v>
      </c>
      <c r="C6124" s="676" t="s">
        <v>55250</v>
      </c>
      <c r="D6124" s="116" t="s">
        <v>32934</v>
      </c>
    </row>
    <row r="6125" spans="1:4" ht="13.5">
      <c r="A6125" s="676" t="s">
        <v>55392</v>
      </c>
      <c r="B6125" s="676" t="s">
        <v>55393</v>
      </c>
      <c r="C6125" s="676" t="s">
        <v>55250</v>
      </c>
      <c r="D6125" s="116" t="s">
        <v>57454</v>
      </c>
    </row>
    <row r="6126" spans="1:4" ht="13.5">
      <c r="A6126" s="676" t="s">
        <v>55394</v>
      </c>
      <c r="B6126" s="676" t="s">
        <v>55395</v>
      </c>
      <c r="C6126" s="676" t="s">
        <v>55250</v>
      </c>
      <c r="D6126" s="116" t="s">
        <v>65658</v>
      </c>
    </row>
    <row r="6127" spans="1:4" ht="13.5">
      <c r="A6127" s="676" t="s">
        <v>55396</v>
      </c>
      <c r="B6127" s="676" t="s">
        <v>55397</v>
      </c>
      <c r="C6127" s="676" t="s">
        <v>44</v>
      </c>
      <c r="D6127" s="116" t="s">
        <v>59540</v>
      </c>
    </row>
    <row r="6128" spans="1:4" ht="13.5">
      <c r="A6128" s="676" t="s">
        <v>55398</v>
      </c>
      <c r="B6128" s="676" t="s">
        <v>55399</v>
      </c>
      <c r="C6128" s="676" t="s">
        <v>16</v>
      </c>
      <c r="D6128" s="116" t="s">
        <v>33259</v>
      </c>
    </row>
    <row r="6129" spans="1:4" ht="13.5">
      <c r="A6129" s="676" t="s">
        <v>55400</v>
      </c>
      <c r="B6129" s="676" t="s">
        <v>55401</v>
      </c>
      <c r="C6129" s="676" t="s">
        <v>2731</v>
      </c>
      <c r="D6129" s="116" t="s">
        <v>71523</v>
      </c>
    </row>
    <row r="6130" spans="1:4" ht="13.5">
      <c r="A6130" s="676" t="s">
        <v>55402</v>
      </c>
      <c r="B6130" s="676" t="s">
        <v>55403</v>
      </c>
      <c r="C6130" s="676" t="s">
        <v>6</v>
      </c>
      <c r="D6130" s="116" t="s">
        <v>33054</v>
      </c>
    </row>
    <row r="6131" spans="1:4" ht="13.5">
      <c r="A6131" s="676" t="s">
        <v>55404</v>
      </c>
      <c r="B6131" s="676" t="s">
        <v>55405</v>
      </c>
      <c r="C6131" s="676" t="s">
        <v>2731</v>
      </c>
      <c r="D6131" s="116" t="s">
        <v>71523</v>
      </c>
    </row>
    <row r="6132" spans="1:4" ht="13.5">
      <c r="A6132" s="676" t="s">
        <v>55406</v>
      </c>
      <c r="B6132" s="676" t="s">
        <v>55407</v>
      </c>
      <c r="C6132" s="676" t="s">
        <v>6</v>
      </c>
      <c r="D6132" s="116" t="s">
        <v>33054</v>
      </c>
    </row>
    <row r="6133" spans="1:4" ht="13.5">
      <c r="A6133" s="676" t="s">
        <v>55408</v>
      </c>
      <c r="B6133" s="676" t="s">
        <v>55409</v>
      </c>
      <c r="C6133" s="676" t="s">
        <v>2731</v>
      </c>
      <c r="D6133" s="116" t="s">
        <v>71524</v>
      </c>
    </row>
    <row r="6134" spans="1:4" ht="13.5">
      <c r="A6134" s="676" t="s">
        <v>55410</v>
      </c>
      <c r="B6134" s="676" t="s">
        <v>55411</v>
      </c>
      <c r="C6134" s="676" t="s">
        <v>44</v>
      </c>
      <c r="D6134" s="116" t="s">
        <v>71525</v>
      </c>
    </row>
    <row r="6135" spans="1:4" ht="13.5">
      <c r="A6135" s="676" t="s">
        <v>55412</v>
      </c>
      <c r="B6135" s="676" t="s">
        <v>55413</v>
      </c>
      <c r="C6135" s="676" t="s">
        <v>16</v>
      </c>
      <c r="D6135" s="116" t="s">
        <v>58670</v>
      </c>
    </row>
    <row r="6136" spans="1:4" ht="13.5">
      <c r="A6136" s="676" t="s">
        <v>55414</v>
      </c>
      <c r="B6136" s="676" t="s">
        <v>55415</v>
      </c>
      <c r="C6136" s="676" t="s">
        <v>55250</v>
      </c>
      <c r="D6136" s="116" t="s">
        <v>25434</v>
      </c>
    </row>
    <row r="6137" spans="1:4" ht="13.5">
      <c r="A6137" s="676" t="s">
        <v>55417</v>
      </c>
      <c r="B6137" s="676" t="s">
        <v>55418</v>
      </c>
      <c r="C6137" s="676" t="s">
        <v>44</v>
      </c>
      <c r="D6137" s="116" t="s">
        <v>71526</v>
      </c>
    </row>
    <row r="6138" spans="1:4" ht="13.5">
      <c r="A6138" s="676" t="s">
        <v>55419</v>
      </c>
      <c r="B6138" s="676" t="s">
        <v>55420</v>
      </c>
      <c r="C6138" s="676" t="s">
        <v>44</v>
      </c>
      <c r="D6138" s="116" t="s">
        <v>33168</v>
      </c>
    </row>
    <row r="6139" spans="1:4" ht="13.5">
      <c r="A6139" s="676" t="s">
        <v>55421</v>
      </c>
      <c r="B6139" s="676" t="s">
        <v>55422</v>
      </c>
      <c r="C6139" s="676" t="s">
        <v>44</v>
      </c>
      <c r="D6139" s="116" t="s">
        <v>71527</v>
      </c>
    </row>
    <row r="6140" spans="1:4" ht="13.5">
      <c r="A6140" s="676" t="s">
        <v>55423</v>
      </c>
      <c r="B6140" s="676" t="s">
        <v>55424</v>
      </c>
      <c r="C6140" s="676" t="s">
        <v>44</v>
      </c>
      <c r="D6140" s="116" t="s">
        <v>57173</v>
      </c>
    </row>
    <row r="6141" spans="1:4" ht="13.5">
      <c r="A6141" s="676" t="s">
        <v>55425</v>
      </c>
      <c r="B6141" s="676" t="s">
        <v>55426</v>
      </c>
      <c r="C6141" s="676" t="s">
        <v>2731</v>
      </c>
      <c r="D6141" s="116" t="s">
        <v>54818</v>
      </c>
    </row>
    <row r="6142" spans="1:4" ht="13.5">
      <c r="A6142" s="676" t="s">
        <v>55427</v>
      </c>
      <c r="B6142" s="676" t="s">
        <v>55428</v>
      </c>
      <c r="C6142" s="676" t="s">
        <v>6</v>
      </c>
      <c r="D6142" s="116" t="s">
        <v>53865</v>
      </c>
    </row>
    <row r="6143" spans="1:4" ht="13.5">
      <c r="A6143" s="676" t="s">
        <v>55429</v>
      </c>
      <c r="B6143" s="676" t="s">
        <v>55430</v>
      </c>
      <c r="C6143" s="676" t="s">
        <v>2731</v>
      </c>
      <c r="D6143" s="116" t="s">
        <v>55450</v>
      </c>
    </row>
    <row r="6144" spans="1:4" ht="13.5">
      <c r="A6144" s="676" t="s">
        <v>55432</v>
      </c>
      <c r="B6144" s="676" t="s">
        <v>55433</v>
      </c>
      <c r="C6144" s="676" t="s">
        <v>2731</v>
      </c>
      <c r="D6144" s="116" t="s">
        <v>61052</v>
      </c>
    </row>
    <row r="6145" spans="1:4" ht="13.5">
      <c r="A6145" s="676" t="s">
        <v>55434</v>
      </c>
      <c r="B6145" s="676" t="s">
        <v>55435</v>
      </c>
      <c r="C6145" s="676" t="s">
        <v>44</v>
      </c>
      <c r="D6145" s="116" t="s">
        <v>71528</v>
      </c>
    </row>
    <row r="6146" spans="1:4" ht="13.5">
      <c r="A6146" s="676" t="s">
        <v>55436</v>
      </c>
      <c r="B6146" s="676" t="s">
        <v>55437</v>
      </c>
      <c r="C6146" s="676" t="s">
        <v>44</v>
      </c>
      <c r="D6146" s="116" t="s">
        <v>55002</v>
      </c>
    </row>
    <row r="6147" spans="1:4" ht="13.5">
      <c r="A6147" s="676" t="s">
        <v>55438</v>
      </c>
      <c r="B6147" s="676" t="s">
        <v>55439</v>
      </c>
      <c r="C6147" s="676" t="s">
        <v>44</v>
      </c>
      <c r="D6147" s="116" t="s">
        <v>54373</v>
      </c>
    </row>
    <row r="6148" spans="1:4" ht="13.5">
      <c r="A6148" s="676" t="s">
        <v>55440</v>
      </c>
      <c r="B6148" s="676" t="s">
        <v>55441</v>
      </c>
      <c r="C6148" s="676" t="s">
        <v>55338</v>
      </c>
      <c r="D6148" s="116" t="s">
        <v>71240</v>
      </c>
    </row>
    <row r="6149" spans="1:4" ht="13.5">
      <c r="A6149" s="676" t="s">
        <v>55442</v>
      </c>
      <c r="B6149" s="676" t="s">
        <v>55443</v>
      </c>
      <c r="C6149" s="676" t="s">
        <v>55338</v>
      </c>
      <c r="D6149" s="116" t="s">
        <v>57363</v>
      </c>
    </row>
    <row r="6150" spans="1:4" ht="13.5">
      <c r="A6150" s="676" t="s">
        <v>55444</v>
      </c>
      <c r="B6150" s="676" t="s">
        <v>55445</v>
      </c>
      <c r="C6150" s="676" t="s">
        <v>55338</v>
      </c>
      <c r="D6150" s="116" t="s">
        <v>65213</v>
      </c>
    </row>
    <row r="6151" spans="1:4" ht="13.5">
      <c r="A6151" s="676" t="s">
        <v>33802</v>
      </c>
      <c r="B6151" s="676" t="s">
        <v>33803</v>
      </c>
      <c r="C6151" s="676" t="s">
        <v>16</v>
      </c>
      <c r="D6151" s="116" t="s">
        <v>24271</v>
      </c>
    </row>
    <row r="6152" spans="1:4" ht="13.5">
      <c r="A6152" s="676" t="s">
        <v>33804</v>
      </c>
      <c r="B6152" s="676" t="s">
        <v>33805</v>
      </c>
      <c r="C6152" s="676" t="s">
        <v>16</v>
      </c>
      <c r="D6152" s="116" t="s">
        <v>70827</v>
      </c>
    </row>
    <row r="6153" spans="1:4" ht="13.5">
      <c r="A6153" s="676" t="s">
        <v>33806</v>
      </c>
      <c r="B6153" s="676" t="s">
        <v>33807</v>
      </c>
      <c r="C6153" s="676" t="s">
        <v>16</v>
      </c>
      <c r="D6153" s="116" t="s">
        <v>33201</v>
      </c>
    </row>
    <row r="6154" spans="1:4" ht="13.5">
      <c r="A6154" s="676" t="s">
        <v>33808</v>
      </c>
      <c r="B6154" s="676" t="s">
        <v>33809</v>
      </c>
      <c r="C6154" s="676" t="s">
        <v>16</v>
      </c>
      <c r="D6154" s="116" t="s">
        <v>32292</v>
      </c>
    </row>
    <row r="6155" spans="1:4" ht="13.5">
      <c r="A6155" s="676" t="s">
        <v>33810</v>
      </c>
      <c r="B6155" s="676" t="s">
        <v>33811</v>
      </c>
      <c r="C6155" s="676" t="s">
        <v>16</v>
      </c>
      <c r="D6155" s="116" t="s">
        <v>54366</v>
      </c>
    </row>
    <row r="6156" spans="1:4" ht="13.5">
      <c r="A6156" s="676" t="s">
        <v>33812</v>
      </c>
      <c r="B6156" s="676" t="s">
        <v>33813</v>
      </c>
      <c r="C6156" s="676" t="s">
        <v>16</v>
      </c>
      <c r="D6156" s="116" t="s">
        <v>65704</v>
      </c>
    </row>
    <row r="6157" spans="1:4" ht="13.5">
      <c r="A6157" s="676" t="s">
        <v>33814</v>
      </c>
      <c r="B6157" s="676" t="s">
        <v>33815</v>
      </c>
      <c r="C6157" s="676" t="s">
        <v>16</v>
      </c>
      <c r="D6157" s="116" t="s">
        <v>31188</v>
      </c>
    </row>
    <row r="6158" spans="1:4" ht="13.5">
      <c r="A6158" s="676" t="s">
        <v>33816</v>
      </c>
      <c r="B6158" s="676" t="s">
        <v>33817</v>
      </c>
      <c r="C6158" s="676" t="s">
        <v>16</v>
      </c>
      <c r="D6158" s="116" t="s">
        <v>24242</v>
      </c>
    </row>
    <row r="6159" spans="1:4" ht="13.5">
      <c r="A6159" s="676" t="s">
        <v>33818</v>
      </c>
      <c r="B6159" s="676" t="s">
        <v>33819</v>
      </c>
      <c r="C6159" s="676" t="s">
        <v>16</v>
      </c>
      <c r="D6159" s="116" t="s">
        <v>57410</v>
      </c>
    </row>
    <row r="6160" spans="1:4" ht="13.5">
      <c r="A6160" s="676" t="s">
        <v>33820</v>
      </c>
      <c r="B6160" s="676" t="s">
        <v>33821</v>
      </c>
      <c r="C6160" s="676" t="s">
        <v>16</v>
      </c>
      <c r="D6160" s="116" t="s">
        <v>57689</v>
      </c>
    </row>
    <row r="6161" spans="1:4" ht="13.5">
      <c r="A6161" s="676" t="s">
        <v>33822</v>
      </c>
      <c r="B6161" s="676" t="s">
        <v>33823</v>
      </c>
      <c r="C6161" s="676" t="s">
        <v>16</v>
      </c>
      <c r="D6161" s="116" t="s">
        <v>71529</v>
      </c>
    </row>
    <row r="6162" spans="1:4" ht="13.5">
      <c r="A6162" s="676" t="s">
        <v>32117</v>
      </c>
      <c r="B6162" s="676" t="s">
        <v>32118</v>
      </c>
      <c r="C6162" s="676" t="s">
        <v>31</v>
      </c>
      <c r="D6162" s="116" t="s">
        <v>71530</v>
      </c>
    </row>
    <row r="6163" spans="1:4" ht="13.5">
      <c r="A6163" s="676" t="s">
        <v>32119</v>
      </c>
      <c r="B6163" s="676" t="s">
        <v>32120</v>
      </c>
      <c r="C6163" s="676" t="s">
        <v>58</v>
      </c>
      <c r="D6163" s="116" t="s">
        <v>53927</v>
      </c>
    </row>
    <row r="6164" spans="1:4" ht="13.5">
      <c r="A6164" s="676" t="s">
        <v>32121</v>
      </c>
      <c r="B6164" s="676" t="s">
        <v>32122</v>
      </c>
      <c r="C6164" s="676" t="s">
        <v>58</v>
      </c>
      <c r="D6164" s="116" t="s">
        <v>55018</v>
      </c>
    </row>
    <row r="6165" spans="1:4" ht="13.5">
      <c r="A6165" s="676" t="s">
        <v>32123</v>
      </c>
      <c r="B6165" s="676" t="s">
        <v>32124</v>
      </c>
      <c r="C6165" s="676" t="s">
        <v>58</v>
      </c>
      <c r="D6165" s="116" t="s">
        <v>71531</v>
      </c>
    </row>
    <row r="6166" spans="1:4" ht="13.5">
      <c r="A6166" s="676" t="s">
        <v>32125</v>
      </c>
      <c r="B6166" s="676" t="s">
        <v>32126</v>
      </c>
      <c r="C6166" s="676" t="s">
        <v>58</v>
      </c>
      <c r="D6166" s="116" t="s">
        <v>63169</v>
      </c>
    </row>
    <row r="6167" spans="1:4" ht="13.5">
      <c r="A6167" s="676" t="s">
        <v>32127</v>
      </c>
      <c r="B6167" s="676" t="s">
        <v>32128</v>
      </c>
      <c r="C6167" s="676" t="s">
        <v>58</v>
      </c>
      <c r="D6167" s="116" t="s">
        <v>59505</v>
      </c>
    </row>
    <row r="6168" spans="1:4" ht="13.5">
      <c r="A6168" s="676" t="s">
        <v>32129</v>
      </c>
      <c r="B6168" s="676" t="s">
        <v>32130</v>
      </c>
      <c r="C6168" s="676" t="s">
        <v>58</v>
      </c>
      <c r="D6168" s="116" t="s">
        <v>67786</v>
      </c>
    </row>
    <row r="6169" spans="1:4" ht="13.5">
      <c r="A6169" s="676" t="s">
        <v>32131</v>
      </c>
      <c r="B6169" s="676" t="s">
        <v>32132</v>
      </c>
      <c r="C6169" s="676" t="s">
        <v>58</v>
      </c>
      <c r="D6169" s="116" t="s">
        <v>71532</v>
      </c>
    </row>
    <row r="6170" spans="1:4" ht="13.5">
      <c r="A6170" s="676" t="s">
        <v>32133</v>
      </c>
      <c r="B6170" s="676" t="s">
        <v>32134</v>
      </c>
      <c r="C6170" s="676" t="s">
        <v>58</v>
      </c>
      <c r="D6170" s="116" t="s">
        <v>54676</v>
      </c>
    </row>
    <row r="6171" spans="1:4" ht="13.5">
      <c r="A6171" s="676" t="s">
        <v>32135</v>
      </c>
      <c r="B6171" s="676" t="s">
        <v>32136</v>
      </c>
      <c r="C6171" s="676" t="s">
        <v>58</v>
      </c>
      <c r="D6171" s="116" t="s">
        <v>54708</v>
      </c>
    </row>
    <row r="6172" spans="1:4" ht="13.5">
      <c r="A6172" s="676" t="s">
        <v>32137</v>
      </c>
      <c r="B6172" s="676" t="s">
        <v>32138</v>
      </c>
      <c r="C6172" s="676" t="s">
        <v>58</v>
      </c>
      <c r="D6172" s="116" t="s">
        <v>71533</v>
      </c>
    </row>
    <row r="6173" spans="1:4" ht="13.5">
      <c r="A6173" s="676" t="s">
        <v>32139</v>
      </c>
      <c r="B6173" s="676" t="s">
        <v>32140</v>
      </c>
      <c r="C6173" s="676" t="s">
        <v>58</v>
      </c>
      <c r="D6173" s="116" t="s">
        <v>71534</v>
      </c>
    </row>
    <row r="6174" spans="1:4" ht="13.5">
      <c r="A6174" s="676" t="s">
        <v>32141</v>
      </c>
      <c r="B6174" s="676" t="s">
        <v>32142</v>
      </c>
      <c r="C6174" s="676" t="s">
        <v>58</v>
      </c>
      <c r="D6174" s="116" t="s">
        <v>54739</v>
      </c>
    </row>
    <row r="6175" spans="1:4" ht="13.5">
      <c r="A6175" s="676" t="s">
        <v>32143</v>
      </c>
      <c r="B6175" s="676" t="s">
        <v>32144</v>
      </c>
      <c r="C6175" s="676" t="s">
        <v>58</v>
      </c>
      <c r="D6175" s="116" t="s">
        <v>71535</v>
      </c>
    </row>
    <row r="6176" spans="1:4" ht="13.5">
      <c r="A6176" s="676" t="s">
        <v>32145</v>
      </c>
      <c r="B6176" s="676" t="s">
        <v>32146</v>
      </c>
      <c r="C6176" s="676" t="s">
        <v>16</v>
      </c>
      <c r="D6176" s="116" t="s">
        <v>54870</v>
      </c>
    </row>
    <row r="6177" spans="1:4" ht="13.5">
      <c r="A6177" s="676" t="s">
        <v>32147</v>
      </c>
      <c r="B6177" s="676" t="s">
        <v>32148</v>
      </c>
      <c r="C6177" s="676" t="s">
        <v>16</v>
      </c>
      <c r="D6177" s="116" t="s">
        <v>54892</v>
      </c>
    </row>
    <row r="6178" spans="1:4" ht="13.5">
      <c r="A6178" s="676" t="s">
        <v>32149</v>
      </c>
      <c r="B6178" s="676" t="s">
        <v>32150</v>
      </c>
      <c r="C6178" s="676" t="s">
        <v>16</v>
      </c>
      <c r="D6178" s="116" t="s">
        <v>65529</v>
      </c>
    </row>
    <row r="6179" spans="1:4" ht="13.5">
      <c r="A6179" s="676" t="s">
        <v>32151</v>
      </c>
      <c r="B6179" s="676" t="s">
        <v>32152</v>
      </c>
      <c r="C6179" s="676" t="s">
        <v>16</v>
      </c>
      <c r="D6179" s="116" t="s">
        <v>25096</v>
      </c>
    </row>
    <row r="6180" spans="1:4" ht="13.5">
      <c r="A6180" s="676" t="s">
        <v>32153</v>
      </c>
      <c r="B6180" s="676" t="s">
        <v>32154</v>
      </c>
      <c r="C6180" s="676" t="s">
        <v>16</v>
      </c>
      <c r="D6180" s="116" t="s">
        <v>24817</v>
      </c>
    </row>
    <row r="6181" spans="1:4" ht="13.5">
      <c r="A6181" s="676" t="s">
        <v>32155</v>
      </c>
      <c r="B6181" s="676" t="s">
        <v>32156</v>
      </c>
      <c r="C6181" s="676" t="s">
        <v>16</v>
      </c>
      <c r="D6181" s="116" t="s">
        <v>24701</v>
      </c>
    </row>
    <row r="6182" spans="1:4" ht="13.5">
      <c r="A6182" s="676" t="s">
        <v>32157</v>
      </c>
      <c r="B6182" s="676" t="s">
        <v>32158</v>
      </c>
      <c r="C6182" s="676" t="s">
        <v>58</v>
      </c>
      <c r="D6182" s="116" t="s">
        <v>32942</v>
      </c>
    </row>
    <row r="6183" spans="1:4" ht="13.5">
      <c r="A6183" s="676" t="s">
        <v>32159</v>
      </c>
      <c r="B6183" s="676" t="s">
        <v>32160</v>
      </c>
      <c r="C6183" s="676" t="s">
        <v>58</v>
      </c>
      <c r="D6183" s="116" t="s">
        <v>71536</v>
      </c>
    </row>
    <row r="6184" spans="1:4" ht="13.5">
      <c r="A6184" s="676" t="s">
        <v>71537</v>
      </c>
      <c r="B6184" s="676" t="s">
        <v>71538</v>
      </c>
      <c r="C6184" s="676" t="s">
        <v>6</v>
      </c>
      <c r="D6184" s="116" t="s">
        <v>32920</v>
      </c>
    </row>
    <row r="6185" spans="1:4" ht="13.5">
      <c r="A6185" s="676" t="s">
        <v>32161</v>
      </c>
      <c r="B6185" s="676" t="s">
        <v>32162</v>
      </c>
      <c r="C6185" s="676" t="s">
        <v>16</v>
      </c>
      <c r="D6185" s="116" t="s">
        <v>26722</v>
      </c>
    </row>
    <row r="6186" spans="1:4" ht="13.5">
      <c r="A6186" s="676" t="s">
        <v>32163</v>
      </c>
      <c r="B6186" s="676" t="s">
        <v>32164</v>
      </c>
      <c r="C6186" s="676" t="s">
        <v>16</v>
      </c>
      <c r="D6186" s="116" t="s">
        <v>59832</v>
      </c>
    </row>
    <row r="6187" spans="1:4" ht="13.5">
      <c r="A6187" s="676" t="s">
        <v>32165</v>
      </c>
      <c r="B6187" s="676" t="s">
        <v>32166</v>
      </c>
      <c r="C6187" s="676" t="s">
        <v>58</v>
      </c>
      <c r="D6187" s="116" t="s">
        <v>65626</v>
      </c>
    </row>
    <row r="6188" spans="1:4" ht="13.5">
      <c r="A6188" s="676" t="s">
        <v>32167</v>
      </c>
      <c r="B6188" s="676" t="s">
        <v>32168</v>
      </c>
      <c r="C6188" s="676" t="s">
        <v>31</v>
      </c>
      <c r="D6188" s="116" t="s">
        <v>53811</v>
      </c>
    </row>
    <row r="6189" spans="1:4" ht="13.5">
      <c r="A6189" s="676" t="s">
        <v>32170</v>
      </c>
      <c r="B6189" s="676" t="s">
        <v>32171</v>
      </c>
      <c r="C6189" s="676" t="s">
        <v>16</v>
      </c>
      <c r="D6189" s="116" t="s">
        <v>71539</v>
      </c>
    </row>
    <row r="6190" spans="1:4" ht="13.5">
      <c r="A6190" s="676" t="s">
        <v>32172</v>
      </c>
      <c r="B6190" s="676" t="s">
        <v>32173</v>
      </c>
      <c r="C6190" s="676" t="s">
        <v>58</v>
      </c>
      <c r="D6190" s="116" t="s">
        <v>71540</v>
      </c>
    </row>
    <row r="6191" spans="1:4" ht="13.5">
      <c r="A6191" s="676" t="s">
        <v>32174</v>
      </c>
      <c r="B6191" s="676" t="s">
        <v>32175</v>
      </c>
      <c r="C6191" s="676" t="s">
        <v>31</v>
      </c>
      <c r="D6191" s="116" t="s">
        <v>71541</v>
      </c>
    </row>
    <row r="6192" spans="1:4" ht="13.5">
      <c r="A6192" s="676" t="s">
        <v>32176</v>
      </c>
      <c r="B6192" s="676" t="s">
        <v>32177</v>
      </c>
      <c r="C6192" s="676" t="s">
        <v>31</v>
      </c>
      <c r="D6192" s="116" t="s">
        <v>65560</v>
      </c>
    </row>
    <row r="6193" spans="1:4" ht="13.5">
      <c r="A6193" s="676" t="s">
        <v>32178</v>
      </c>
      <c r="B6193" s="676" t="s">
        <v>32179</v>
      </c>
      <c r="C6193" s="676" t="s">
        <v>31</v>
      </c>
      <c r="D6193" s="116" t="s">
        <v>54615</v>
      </c>
    </row>
    <row r="6194" spans="1:4" ht="13.5">
      <c r="A6194" s="676" t="s">
        <v>32180</v>
      </c>
      <c r="B6194" s="676" t="s">
        <v>32181</v>
      </c>
      <c r="C6194" s="676" t="s">
        <v>31</v>
      </c>
      <c r="D6194" s="116" t="s">
        <v>66551</v>
      </c>
    </row>
    <row r="6195" spans="1:4" ht="13.5">
      <c r="A6195" s="676" t="s">
        <v>32182</v>
      </c>
      <c r="B6195" s="676" t="s">
        <v>32183</v>
      </c>
      <c r="C6195" s="676" t="s">
        <v>31</v>
      </c>
      <c r="D6195" s="116" t="s">
        <v>66355</v>
      </c>
    </row>
    <row r="6196" spans="1:4" ht="13.5">
      <c r="A6196" s="676" t="s">
        <v>32184</v>
      </c>
      <c r="B6196" s="676" t="s">
        <v>32185</v>
      </c>
      <c r="C6196" s="676" t="s">
        <v>31</v>
      </c>
      <c r="D6196" s="116" t="s">
        <v>71542</v>
      </c>
    </row>
    <row r="6197" spans="1:4" ht="13.5">
      <c r="A6197" s="676" t="s">
        <v>32186</v>
      </c>
      <c r="B6197" s="676" t="s">
        <v>32187</v>
      </c>
      <c r="C6197" s="676" t="s">
        <v>31</v>
      </c>
      <c r="D6197" s="116" t="s">
        <v>71543</v>
      </c>
    </row>
    <row r="6198" spans="1:4" ht="13.5">
      <c r="A6198" s="676" t="s">
        <v>32188</v>
      </c>
      <c r="B6198" s="676" t="s">
        <v>32189</v>
      </c>
      <c r="C6198" s="676" t="s">
        <v>31</v>
      </c>
      <c r="D6198" s="116" t="s">
        <v>71544</v>
      </c>
    </row>
    <row r="6199" spans="1:4" ht="13.5">
      <c r="A6199" s="676" t="s">
        <v>32190</v>
      </c>
      <c r="B6199" s="676" t="s">
        <v>32191</v>
      </c>
      <c r="C6199" s="676" t="s">
        <v>31</v>
      </c>
      <c r="D6199" s="116" t="s">
        <v>71545</v>
      </c>
    </row>
    <row r="6200" spans="1:4" ht="13.5">
      <c r="A6200" s="676" t="s">
        <v>32192</v>
      </c>
      <c r="B6200" s="676" t="s">
        <v>32193</v>
      </c>
      <c r="C6200" s="676" t="s">
        <v>16</v>
      </c>
      <c r="D6200" s="116" t="s">
        <v>25048</v>
      </c>
    </row>
    <row r="6201" spans="1:4" ht="13.5">
      <c r="A6201" s="676" t="s">
        <v>32194</v>
      </c>
      <c r="B6201" s="676" t="s">
        <v>32195</v>
      </c>
      <c r="C6201" s="676" t="s">
        <v>58</v>
      </c>
      <c r="D6201" s="116" t="s">
        <v>64686</v>
      </c>
    </row>
    <row r="6202" spans="1:4" ht="13.5">
      <c r="A6202" s="676" t="s">
        <v>32197</v>
      </c>
      <c r="B6202" s="676" t="s">
        <v>32198</v>
      </c>
      <c r="C6202" s="676" t="s">
        <v>16</v>
      </c>
      <c r="D6202" s="116" t="s">
        <v>71546</v>
      </c>
    </row>
    <row r="6203" spans="1:4" ht="13.5">
      <c r="A6203" s="676" t="s">
        <v>32199</v>
      </c>
      <c r="B6203" s="676" t="s">
        <v>32200</v>
      </c>
      <c r="C6203" s="676" t="s">
        <v>16</v>
      </c>
      <c r="D6203" s="116" t="s">
        <v>69957</v>
      </c>
    </row>
    <row r="6204" spans="1:4" ht="13.5">
      <c r="A6204" s="676" t="s">
        <v>32201</v>
      </c>
      <c r="B6204" s="676" t="s">
        <v>32202</v>
      </c>
      <c r="C6204" s="676" t="s">
        <v>16</v>
      </c>
      <c r="D6204" s="116" t="s">
        <v>71547</v>
      </c>
    </row>
    <row r="6205" spans="1:4" ht="13.5">
      <c r="A6205" s="676" t="s">
        <v>32203</v>
      </c>
      <c r="B6205" s="676" t="s">
        <v>32204</v>
      </c>
      <c r="C6205" s="676" t="s">
        <v>16</v>
      </c>
      <c r="D6205" s="116" t="s">
        <v>59077</v>
      </c>
    </row>
    <row r="6206" spans="1:4" ht="13.5">
      <c r="A6206" s="676" t="s">
        <v>32205</v>
      </c>
      <c r="B6206" s="676" t="s">
        <v>32206</v>
      </c>
      <c r="C6206" s="676" t="s">
        <v>16</v>
      </c>
      <c r="D6206" s="116" t="s">
        <v>25113</v>
      </c>
    </row>
    <row r="6207" spans="1:4" ht="13.5">
      <c r="A6207" s="676" t="s">
        <v>32207</v>
      </c>
      <c r="B6207" s="676" t="s">
        <v>32208</v>
      </c>
      <c r="C6207" s="676" t="s">
        <v>16</v>
      </c>
      <c r="D6207" s="116" t="s">
        <v>33000</v>
      </c>
    </row>
    <row r="6208" spans="1:4" ht="13.5">
      <c r="A6208" s="676" t="s">
        <v>32209</v>
      </c>
      <c r="B6208" s="676" t="s">
        <v>32210</v>
      </c>
      <c r="C6208" s="676" t="s">
        <v>16</v>
      </c>
      <c r="D6208" s="116" t="s">
        <v>54817</v>
      </c>
    </row>
    <row r="6209" spans="1:4" ht="13.5">
      <c r="A6209" s="676" t="s">
        <v>32211</v>
      </c>
      <c r="B6209" s="676" t="s">
        <v>32212</v>
      </c>
      <c r="C6209" s="676" t="s">
        <v>16</v>
      </c>
      <c r="D6209" s="116" t="s">
        <v>23930</v>
      </c>
    </row>
    <row r="6210" spans="1:4" ht="13.5">
      <c r="A6210" s="676" t="s">
        <v>32213</v>
      </c>
      <c r="B6210" s="676" t="s">
        <v>32214</v>
      </c>
      <c r="C6210" s="676" t="s">
        <v>16</v>
      </c>
      <c r="D6210" s="116" t="s">
        <v>71548</v>
      </c>
    </row>
    <row r="6211" spans="1:4" ht="13.5">
      <c r="A6211" s="676" t="s">
        <v>32215</v>
      </c>
      <c r="B6211" s="676" t="s">
        <v>32216</v>
      </c>
      <c r="C6211" s="676" t="s">
        <v>16</v>
      </c>
      <c r="D6211" s="116" t="s">
        <v>65710</v>
      </c>
    </row>
    <row r="6212" spans="1:4" ht="13.5">
      <c r="A6212" s="676" t="s">
        <v>32217</v>
      </c>
      <c r="B6212" s="676" t="s">
        <v>32218</v>
      </c>
      <c r="C6212" s="676" t="s">
        <v>16</v>
      </c>
      <c r="D6212" s="116" t="s">
        <v>71549</v>
      </c>
    </row>
    <row r="6213" spans="1:4" ht="13.5">
      <c r="A6213" s="676" t="s">
        <v>32220</v>
      </c>
      <c r="B6213" s="676" t="s">
        <v>32221</v>
      </c>
      <c r="C6213" s="676" t="s">
        <v>16</v>
      </c>
      <c r="D6213" s="116" t="s">
        <v>60559</v>
      </c>
    </row>
    <row r="6214" spans="1:4" ht="13.5">
      <c r="A6214" s="676" t="s">
        <v>32222</v>
      </c>
      <c r="B6214" s="676" t="s">
        <v>32223</v>
      </c>
      <c r="C6214" s="676" t="s">
        <v>16</v>
      </c>
      <c r="D6214" s="116" t="s">
        <v>53781</v>
      </c>
    </row>
    <row r="6215" spans="1:4" ht="13.5">
      <c r="A6215" s="676" t="s">
        <v>32224</v>
      </c>
      <c r="B6215" s="676" t="s">
        <v>32225</v>
      </c>
      <c r="C6215" s="676" t="s">
        <v>16</v>
      </c>
      <c r="D6215" s="116" t="s">
        <v>65710</v>
      </c>
    </row>
    <row r="6216" spans="1:4" ht="13.5">
      <c r="A6216" s="676" t="s">
        <v>32226</v>
      </c>
      <c r="B6216" s="676" t="s">
        <v>32227</v>
      </c>
      <c r="C6216" s="676" t="s">
        <v>16</v>
      </c>
      <c r="D6216" s="116" t="s">
        <v>23719</v>
      </c>
    </row>
    <row r="6217" spans="1:4" ht="13.5">
      <c r="A6217" s="676" t="s">
        <v>32228</v>
      </c>
      <c r="B6217" s="676" t="s">
        <v>32229</v>
      </c>
      <c r="C6217" s="676" t="s">
        <v>16</v>
      </c>
      <c r="D6217" s="116" t="s">
        <v>33037</v>
      </c>
    </row>
    <row r="6218" spans="1:4" ht="13.5">
      <c r="A6218" s="676" t="s">
        <v>32230</v>
      </c>
      <c r="B6218" s="676" t="s">
        <v>32231</v>
      </c>
      <c r="C6218" s="676" t="s">
        <v>16</v>
      </c>
      <c r="D6218" s="116" t="s">
        <v>54721</v>
      </c>
    </row>
    <row r="6219" spans="1:4" ht="13.5">
      <c r="A6219" s="676" t="s">
        <v>32232</v>
      </c>
      <c r="B6219" s="676" t="s">
        <v>32233</v>
      </c>
      <c r="C6219" s="676" t="s">
        <v>6</v>
      </c>
      <c r="D6219" s="116" t="s">
        <v>71550</v>
      </c>
    </row>
    <row r="6220" spans="1:4" ht="13.5">
      <c r="A6220" s="676" t="s">
        <v>32234</v>
      </c>
      <c r="B6220" s="676" t="s">
        <v>32235</v>
      </c>
      <c r="C6220" s="676" t="s">
        <v>6</v>
      </c>
      <c r="D6220" s="116" t="s">
        <v>54833</v>
      </c>
    </row>
    <row r="6221" spans="1:4" ht="13.5">
      <c r="A6221" s="676" t="s">
        <v>32236</v>
      </c>
      <c r="B6221" s="676" t="s">
        <v>32237</v>
      </c>
      <c r="C6221" s="676" t="s">
        <v>6</v>
      </c>
      <c r="D6221" s="116" t="s">
        <v>71551</v>
      </c>
    </row>
    <row r="6222" spans="1:4" ht="13.5">
      <c r="A6222" s="676" t="s">
        <v>32238</v>
      </c>
      <c r="B6222" s="676" t="s">
        <v>32239</v>
      </c>
      <c r="C6222" s="676" t="s">
        <v>6</v>
      </c>
      <c r="D6222" s="116" t="s">
        <v>71552</v>
      </c>
    </row>
    <row r="6223" spans="1:4" ht="13.5">
      <c r="A6223" s="676" t="s">
        <v>32240</v>
      </c>
      <c r="B6223" s="676" t="s">
        <v>32241</v>
      </c>
      <c r="C6223" s="676" t="s">
        <v>16</v>
      </c>
      <c r="D6223" s="116" t="s">
        <v>54782</v>
      </c>
    </row>
    <row r="6224" spans="1:4" ht="13.5">
      <c r="A6224" s="676" t="s">
        <v>32242</v>
      </c>
      <c r="B6224" s="676" t="s">
        <v>32243</v>
      </c>
      <c r="C6224" s="676" t="s">
        <v>6</v>
      </c>
      <c r="D6224" s="116" t="s">
        <v>71553</v>
      </c>
    </row>
    <row r="6225" spans="1:4" ht="13.5">
      <c r="A6225" s="676" t="s">
        <v>32244</v>
      </c>
      <c r="B6225" s="676" t="s">
        <v>32245</v>
      </c>
      <c r="C6225" s="676" t="s">
        <v>6</v>
      </c>
      <c r="D6225" s="116" t="s">
        <v>71554</v>
      </c>
    </row>
    <row r="6226" spans="1:4" ht="13.5">
      <c r="A6226" s="676" t="s">
        <v>32246</v>
      </c>
      <c r="B6226" s="676" t="s">
        <v>32247</v>
      </c>
      <c r="C6226" s="676" t="s">
        <v>6</v>
      </c>
      <c r="D6226" s="116" t="s">
        <v>71555</v>
      </c>
    </row>
    <row r="6227" spans="1:4" ht="13.5">
      <c r="A6227" s="676" t="s">
        <v>32248</v>
      </c>
      <c r="B6227" s="676" t="s">
        <v>32249</v>
      </c>
      <c r="C6227" s="676" t="s">
        <v>6</v>
      </c>
      <c r="D6227" s="116" t="s">
        <v>71556</v>
      </c>
    </row>
    <row r="6228" spans="1:4" ht="13.5">
      <c r="A6228" s="676" t="s">
        <v>32250</v>
      </c>
      <c r="B6228" s="676" t="s">
        <v>32251</v>
      </c>
      <c r="C6228" s="676" t="s">
        <v>6</v>
      </c>
      <c r="D6228" s="116" t="s">
        <v>32287</v>
      </c>
    </row>
    <row r="6229" spans="1:4" ht="13.5">
      <c r="A6229" s="676" t="s">
        <v>32252</v>
      </c>
      <c r="B6229" s="676" t="s">
        <v>32253</v>
      </c>
      <c r="C6229" s="676" t="s">
        <v>58</v>
      </c>
      <c r="D6229" s="116" t="s">
        <v>32287</v>
      </c>
    </row>
    <row r="6230" spans="1:4" ht="13.5">
      <c r="A6230" s="676" t="s">
        <v>32254</v>
      </c>
      <c r="B6230" s="676" t="s">
        <v>32255</v>
      </c>
      <c r="C6230" s="676" t="s">
        <v>58</v>
      </c>
      <c r="D6230" s="116" t="s">
        <v>25027</v>
      </c>
    </row>
    <row r="6231" spans="1:4" ht="13.5">
      <c r="A6231" s="676" t="s">
        <v>32256</v>
      </c>
      <c r="B6231" s="676" t="s">
        <v>32257</v>
      </c>
      <c r="C6231" s="676" t="s">
        <v>6</v>
      </c>
      <c r="D6231" s="116" t="s">
        <v>54354</v>
      </c>
    </row>
    <row r="6232" spans="1:4" ht="13.5">
      <c r="A6232" s="676" t="s">
        <v>32258</v>
      </c>
      <c r="B6232" s="676" t="s">
        <v>32259</v>
      </c>
      <c r="C6232" s="676" t="s">
        <v>6</v>
      </c>
      <c r="D6232" s="116" t="s">
        <v>55459</v>
      </c>
    </row>
    <row r="6233" spans="1:4" ht="13.5">
      <c r="A6233" s="676" t="s">
        <v>32260</v>
      </c>
      <c r="B6233" s="676" t="s">
        <v>32261</v>
      </c>
      <c r="C6233" s="676" t="s">
        <v>6</v>
      </c>
      <c r="D6233" s="116" t="s">
        <v>33292</v>
      </c>
    </row>
    <row r="6234" spans="1:4" ht="13.5">
      <c r="A6234" s="676" t="s">
        <v>32262</v>
      </c>
      <c r="B6234" s="676" t="s">
        <v>32263</v>
      </c>
      <c r="C6234" s="676" t="s">
        <v>6</v>
      </c>
      <c r="D6234" s="116" t="s">
        <v>71557</v>
      </c>
    </row>
    <row r="6235" spans="1:4" ht="13.5">
      <c r="A6235" s="676" t="s">
        <v>32265</v>
      </c>
      <c r="B6235" s="676" t="s">
        <v>32266</v>
      </c>
      <c r="C6235" s="676" t="s">
        <v>1927</v>
      </c>
      <c r="D6235" s="116" t="s">
        <v>71558</v>
      </c>
    </row>
    <row r="6236" spans="1:4" ht="13.5">
      <c r="A6236" s="676" t="s">
        <v>32267</v>
      </c>
      <c r="B6236" s="676" t="s">
        <v>32268</v>
      </c>
      <c r="C6236" s="676" t="s">
        <v>6</v>
      </c>
      <c r="D6236" s="116" t="s">
        <v>60183</v>
      </c>
    </row>
    <row r="6237" spans="1:4" ht="13.5">
      <c r="A6237" s="676" t="s">
        <v>32269</v>
      </c>
      <c r="B6237" s="676" t="s">
        <v>32270</v>
      </c>
      <c r="C6237" s="676" t="s">
        <v>58</v>
      </c>
      <c r="D6237" s="116" t="s">
        <v>53826</v>
      </c>
    </row>
    <row r="6238" spans="1:4" ht="13.5">
      <c r="A6238" s="676" t="s">
        <v>32271</v>
      </c>
      <c r="B6238" s="676" t="s">
        <v>71559</v>
      </c>
      <c r="C6238" s="676" t="s">
        <v>6</v>
      </c>
      <c r="D6238" s="116" t="s">
        <v>71560</v>
      </c>
    </row>
    <row r="6239" spans="1:4" ht="13.5">
      <c r="A6239" s="676" t="s">
        <v>32272</v>
      </c>
      <c r="B6239" s="676" t="s">
        <v>71561</v>
      </c>
      <c r="C6239" s="676" t="s">
        <v>6</v>
      </c>
      <c r="D6239" s="116" t="s">
        <v>71562</v>
      </c>
    </row>
    <row r="6240" spans="1:4" ht="13.5">
      <c r="A6240" s="676" t="s">
        <v>32273</v>
      </c>
      <c r="B6240" s="676" t="s">
        <v>32274</v>
      </c>
      <c r="C6240" s="676" t="s">
        <v>6</v>
      </c>
      <c r="D6240" s="116" t="s">
        <v>71563</v>
      </c>
    </row>
    <row r="6241" spans="1:4" ht="13.5">
      <c r="A6241" s="676" t="s">
        <v>32275</v>
      </c>
      <c r="B6241" s="676" t="s">
        <v>32276</v>
      </c>
      <c r="C6241" s="676" t="s">
        <v>58</v>
      </c>
      <c r="D6241" s="116" t="s">
        <v>28328</v>
      </c>
    </row>
    <row r="6242" spans="1:4" ht="13.5">
      <c r="A6242" s="676" t="s">
        <v>32277</v>
      </c>
      <c r="B6242" s="676" t="s">
        <v>32278</v>
      </c>
      <c r="C6242" s="676" t="s">
        <v>58</v>
      </c>
      <c r="D6242" s="116" t="s">
        <v>24345</v>
      </c>
    </row>
    <row r="6243" spans="1:4" ht="13.5">
      <c r="A6243" s="676" t="s">
        <v>32280</v>
      </c>
      <c r="B6243" s="676" t="s">
        <v>71564</v>
      </c>
      <c r="C6243" s="676" t="s">
        <v>30766</v>
      </c>
      <c r="D6243" s="116" t="s">
        <v>32966</v>
      </c>
    </row>
    <row r="6244" spans="1:4" ht="13.5">
      <c r="A6244" s="676" t="s">
        <v>32281</v>
      </c>
      <c r="B6244" s="676" t="s">
        <v>71565</v>
      </c>
      <c r="C6244" s="676" t="s">
        <v>30766</v>
      </c>
      <c r="D6244" s="116" t="s">
        <v>58222</v>
      </c>
    </row>
    <row r="6245" spans="1:4" ht="13.5">
      <c r="A6245" s="676" t="s">
        <v>32282</v>
      </c>
      <c r="B6245" s="676" t="s">
        <v>71566</v>
      </c>
      <c r="C6245" s="676" t="s">
        <v>30766</v>
      </c>
      <c r="D6245" s="116" t="s">
        <v>25005</v>
      </c>
    </row>
    <row r="6246" spans="1:4" ht="13.5">
      <c r="A6246" s="676" t="s">
        <v>32283</v>
      </c>
      <c r="B6246" s="676" t="s">
        <v>71567</v>
      </c>
      <c r="C6246" s="676" t="s">
        <v>30766</v>
      </c>
      <c r="D6246" s="116" t="s">
        <v>57175</v>
      </c>
    </row>
    <row r="6247" spans="1:4" ht="13.5">
      <c r="A6247" s="676" t="s">
        <v>32285</v>
      </c>
      <c r="B6247" s="676" t="s">
        <v>71568</v>
      </c>
      <c r="C6247" s="676" t="s">
        <v>30766</v>
      </c>
      <c r="D6247" s="116" t="s">
        <v>57164</v>
      </c>
    </row>
    <row r="6248" spans="1:4" ht="13.5">
      <c r="A6248" s="676" t="s">
        <v>32286</v>
      </c>
      <c r="B6248" s="676" t="s">
        <v>71569</v>
      </c>
      <c r="C6248" s="676" t="s">
        <v>30766</v>
      </c>
      <c r="D6248" s="116" t="s">
        <v>30764</v>
      </c>
    </row>
    <row r="6249" spans="1:4" ht="13.5">
      <c r="A6249" s="676" t="s">
        <v>32288</v>
      </c>
      <c r="B6249" s="676" t="s">
        <v>71570</v>
      </c>
      <c r="C6249" s="676" t="s">
        <v>39</v>
      </c>
      <c r="D6249" s="116" t="s">
        <v>53910</v>
      </c>
    </row>
    <row r="6250" spans="1:4" ht="13.5">
      <c r="A6250" s="676" t="s">
        <v>32289</v>
      </c>
      <c r="B6250" s="676" t="s">
        <v>71571</v>
      </c>
      <c r="C6250" s="676" t="s">
        <v>39</v>
      </c>
      <c r="D6250" s="116" t="s">
        <v>57920</v>
      </c>
    </row>
    <row r="6251" spans="1:4" ht="13.5">
      <c r="A6251" s="676" t="s">
        <v>32290</v>
      </c>
      <c r="B6251" s="676" t="s">
        <v>71572</v>
      </c>
      <c r="C6251" s="676" t="s">
        <v>39</v>
      </c>
      <c r="D6251" s="116" t="s">
        <v>25198</v>
      </c>
    </row>
    <row r="6252" spans="1:4" ht="13.5">
      <c r="A6252" s="676" t="s">
        <v>32291</v>
      </c>
      <c r="B6252" s="676" t="s">
        <v>71573</v>
      </c>
      <c r="C6252" s="676" t="s">
        <v>39</v>
      </c>
      <c r="D6252" s="116" t="s">
        <v>63266</v>
      </c>
    </row>
    <row r="6253" spans="1:4" ht="13.5">
      <c r="A6253" s="676" t="s">
        <v>32293</v>
      </c>
      <c r="B6253" s="676" t="s">
        <v>71574</v>
      </c>
      <c r="C6253" s="676" t="s">
        <v>39</v>
      </c>
      <c r="D6253" s="116" t="s">
        <v>71575</v>
      </c>
    </row>
    <row r="6254" spans="1:4" ht="13.5">
      <c r="A6254" s="676" t="s">
        <v>32294</v>
      </c>
      <c r="B6254" s="676" t="s">
        <v>71576</v>
      </c>
      <c r="C6254" s="676" t="s">
        <v>39</v>
      </c>
      <c r="D6254" s="116" t="s">
        <v>24665</v>
      </c>
    </row>
    <row r="6255" spans="1:4" ht="13.5">
      <c r="A6255" s="676" t="s">
        <v>32295</v>
      </c>
      <c r="B6255" s="676" t="s">
        <v>71577</v>
      </c>
      <c r="C6255" s="676" t="s">
        <v>30766</v>
      </c>
      <c r="D6255" s="116" t="s">
        <v>55298</v>
      </c>
    </row>
    <row r="6256" spans="1:4" ht="13.5">
      <c r="A6256" s="676" t="s">
        <v>32296</v>
      </c>
      <c r="B6256" s="676" t="s">
        <v>71578</v>
      </c>
      <c r="C6256" s="676" t="s">
        <v>30766</v>
      </c>
      <c r="D6256" s="116" t="s">
        <v>53900</v>
      </c>
    </row>
    <row r="6257" spans="1:4" ht="13.5">
      <c r="A6257" s="676" t="s">
        <v>32297</v>
      </c>
      <c r="B6257" s="676" t="s">
        <v>71579</v>
      </c>
      <c r="C6257" s="676" t="s">
        <v>30766</v>
      </c>
      <c r="D6257" s="116" t="s">
        <v>24774</v>
      </c>
    </row>
    <row r="6258" spans="1:4" ht="13.5">
      <c r="A6258" s="676" t="s">
        <v>32298</v>
      </c>
      <c r="B6258" s="676" t="s">
        <v>71580</v>
      </c>
      <c r="C6258" s="676" t="s">
        <v>39</v>
      </c>
      <c r="D6258" s="116" t="s">
        <v>65743</v>
      </c>
    </row>
    <row r="6259" spans="1:4" ht="13.5">
      <c r="A6259" s="676" t="s">
        <v>32299</v>
      </c>
      <c r="B6259" s="676" t="s">
        <v>71581</v>
      </c>
      <c r="C6259" s="676" t="s">
        <v>39</v>
      </c>
      <c r="D6259" s="116" t="s">
        <v>25287</v>
      </c>
    </row>
    <row r="6260" spans="1:4" ht="13.5">
      <c r="A6260" s="676" t="s">
        <v>32300</v>
      </c>
      <c r="B6260" s="676" t="s">
        <v>71582</v>
      </c>
      <c r="C6260" s="676" t="s">
        <v>39</v>
      </c>
      <c r="D6260" s="116" t="s">
        <v>24668</v>
      </c>
    </row>
    <row r="6261" spans="1:4" ht="13.5">
      <c r="A6261" s="676" t="s">
        <v>32301</v>
      </c>
      <c r="B6261" s="676" t="s">
        <v>71583</v>
      </c>
      <c r="C6261" s="676" t="s">
        <v>30766</v>
      </c>
      <c r="D6261" s="116" t="s">
        <v>57161</v>
      </c>
    </row>
    <row r="6262" spans="1:4" ht="13.5">
      <c r="A6262" s="676" t="s">
        <v>32302</v>
      </c>
      <c r="B6262" s="676" t="s">
        <v>71584</v>
      </c>
      <c r="C6262" s="676" t="s">
        <v>30766</v>
      </c>
      <c r="D6262" s="116" t="s">
        <v>24706</v>
      </c>
    </row>
    <row r="6263" spans="1:4" ht="13.5">
      <c r="A6263" s="676" t="s">
        <v>32303</v>
      </c>
      <c r="B6263" s="676" t="s">
        <v>71585</v>
      </c>
      <c r="C6263" s="676" t="s">
        <v>30766</v>
      </c>
      <c r="D6263" s="116" t="s">
        <v>63266</v>
      </c>
    </row>
    <row r="6264" spans="1:4" ht="13.5">
      <c r="A6264" s="676" t="s">
        <v>32305</v>
      </c>
      <c r="B6264" s="676" t="s">
        <v>71586</v>
      </c>
      <c r="C6264" s="676" t="s">
        <v>39</v>
      </c>
      <c r="D6264" s="116" t="s">
        <v>25355</v>
      </c>
    </row>
    <row r="6265" spans="1:4" ht="13.5">
      <c r="A6265" s="676" t="s">
        <v>32306</v>
      </c>
      <c r="B6265" s="676" t="s">
        <v>71587</v>
      </c>
      <c r="C6265" s="676" t="s">
        <v>39</v>
      </c>
      <c r="D6265" s="116" t="s">
        <v>58233</v>
      </c>
    </row>
    <row r="6266" spans="1:4" ht="13.5">
      <c r="A6266" s="676" t="s">
        <v>32307</v>
      </c>
      <c r="B6266" s="676" t="s">
        <v>71588</v>
      </c>
      <c r="C6266" s="676" t="s">
        <v>39</v>
      </c>
      <c r="D6266" s="116" t="s">
        <v>32304</v>
      </c>
    </row>
    <row r="6267" spans="1:4" ht="13.5">
      <c r="A6267" s="676" t="s">
        <v>30769</v>
      </c>
      <c r="B6267" s="676" t="s">
        <v>71589</v>
      </c>
      <c r="C6267" s="676" t="s">
        <v>30766</v>
      </c>
      <c r="D6267" s="116" t="s">
        <v>53879</v>
      </c>
    </row>
    <row r="6268" spans="1:4" ht="13.5">
      <c r="A6268" s="676" t="s">
        <v>30770</v>
      </c>
      <c r="B6268" s="676" t="s">
        <v>71590</v>
      </c>
      <c r="C6268" s="676" t="s">
        <v>30766</v>
      </c>
      <c r="D6268" s="116" t="s">
        <v>62762</v>
      </c>
    </row>
    <row r="6269" spans="1:4" ht="13.5">
      <c r="A6269" s="676" t="s">
        <v>30771</v>
      </c>
      <c r="B6269" s="676" t="s">
        <v>71591</v>
      </c>
      <c r="C6269" s="676" t="s">
        <v>30766</v>
      </c>
      <c r="D6269" s="116" t="s">
        <v>59619</v>
      </c>
    </row>
    <row r="6270" spans="1:4" ht="13.5">
      <c r="A6270" s="676" t="s">
        <v>30772</v>
      </c>
      <c r="B6270" s="676" t="s">
        <v>71592</v>
      </c>
      <c r="C6270" s="676" t="s">
        <v>30766</v>
      </c>
      <c r="D6270" s="116" t="s">
        <v>24324</v>
      </c>
    </row>
    <row r="6271" spans="1:4" ht="13.5">
      <c r="A6271" s="676" t="s">
        <v>71593</v>
      </c>
      <c r="B6271" s="676" t="s">
        <v>71594</v>
      </c>
      <c r="C6271" s="676" t="s">
        <v>30766</v>
      </c>
      <c r="D6271" s="116" t="s">
        <v>26645</v>
      </c>
    </row>
    <row r="6272" spans="1:4" ht="13.5">
      <c r="A6272" s="676" t="s">
        <v>71595</v>
      </c>
      <c r="B6272" s="676" t="s">
        <v>71596</v>
      </c>
      <c r="C6272" s="676" t="s">
        <v>30766</v>
      </c>
      <c r="D6272" s="116" t="s">
        <v>63952</v>
      </c>
    </row>
    <row r="6273" spans="1:4" ht="13.5">
      <c r="A6273" s="676" t="s">
        <v>71597</v>
      </c>
      <c r="B6273" s="676" t="s">
        <v>71598</v>
      </c>
      <c r="C6273" s="676" t="s">
        <v>30766</v>
      </c>
      <c r="D6273" s="116" t="s">
        <v>23418</v>
      </c>
    </row>
    <row r="6274" spans="1:4" ht="13.5">
      <c r="A6274" s="676" t="s">
        <v>71599</v>
      </c>
      <c r="B6274" s="676" t="s">
        <v>71600</v>
      </c>
      <c r="C6274" s="676" t="s">
        <v>30766</v>
      </c>
      <c r="D6274" s="116" t="s">
        <v>24276</v>
      </c>
    </row>
    <row r="6275" spans="1:4" ht="13.5">
      <c r="A6275" s="676" t="s">
        <v>71601</v>
      </c>
      <c r="B6275" s="676" t="s">
        <v>71602</v>
      </c>
      <c r="C6275" s="676" t="s">
        <v>39</v>
      </c>
      <c r="D6275" s="116" t="s">
        <v>33037</v>
      </c>
    </row>
    <row r="6276" spans="1:4" ht="13.5">
      <c r="A6276" s="676" t="s">
        <v>71603</v>
      </c>
      <c r="B6276" s="676" t="s">
        <v>71604</v>
      </c>
      <c r="C6276" s="676" t="s">
        <v>39</v>
      </c>
      <c r="D6276" s="116" t="s">
        <v>71605</v>
      </c>
    </row>
    <row r="6277" spans="1:4" ht="13.5">
      <c r="A6277" s="676" t="s">
        <v>71606</v>
      </c>
      <c r="B6277" s="676" t="s">
        <v>71607</v>
      </c>
      <c r="C6277" s="676" t="s">
        <v>39</v>
      </c>
      <c r="D6277" s="116" t="s">
        <v>33028</v>
      </c>
    </row>
    <row r="6278" spans="1:4" ht="13.5">
      <c r="A6278" s="676" t="s">
        <v>71608</v>
      </c>
      <c r="B6278" s="676" t="s">
        <v>71609</v>
      </c>
      <c r="C6278" s="676" t="s">
        <v>39</v>
      </c>
      <c r="D6278" s="116" t="s">
        <v>32196</v>
      </c>
    </row>
    <row r="6279" spans="1:4" ht="13.5">
      <c r="A6279" s="676" t="s">
        <v>71610</v>
      </c>
      <c r="B6279" s="676" t="s">
        <v>71611</v>
      </c>
      <c r="C6279" s="676" t="s">
        <v>39</v>
      </c>
      <c r="D6279" s="116" t="s">
        <v>57175</v>
      </c>
    </row>
    <row r="6280" spans="1:4" ht="13.5">
      <c r="A6280" s="676" t="s">
        <v>71612</v>
      </c>
      <c r="B6280" s="676" t="s">
        <v>71613</v>
      </c>
      <c r="C6280" s="676" t="s">
        <v>39</v>
      </c>
      <c r="D6280" s="116" t="s">
        <v>25120</v>
      </c>
    </row>
    <row r="6281" spans="1:4" ht="13.5">
      <c r="A6281" s="676" t="s">
        <v>71614</v>
      </c>
      <c r="B6281" s="676" t="s">
        <v>71615</v>
      </c>
      <c r="C6281" s="676" t="s">
        <v>39</v>
      </c>
      <c r="D6281" s="116" t="s">
        <v>23923</v>
      </c>
    </row>
    <row r="6282" spans="1:4" ht="13.5">
      <c r="A6282" s="676" t="s">
        <v>71616</v>
      </c>
      <c r="B6282" s="676" t="s">
        <v>71617</v>
      </c>
      <c r="C6282" s="676" t="s">
        <v>39</v>
      </c>
      <c r="D6282" s="116" t="s">
        <v>30764</v>
      </c>
    </row>
    <row r="6283" spans="1:4" ht="13.5">
      <c r="A6283" s="676" t="s">
        <v>71618</v>
      </c>
      <c r="B6283" s="676" t="s">
        <v>71619</v>
      </c>
      <c r="C6283" s="676" t="s">
        <v>39</v>
      </c>
      <c r="D6283" s="116" t="s">
        <v>54659</v>
      </c>
    </row>
    <row r="6284" spans="1:4" ht="13.5">
      <c r="A6284" s="676" t="s">
        <v>71620</v>
      </c>
      <c r="B6284" s="676" t="s">
        <v>71621</v>
      </c>
      <c r="C6284" s="676" t="s">
        <v>39</v>
      </c>
      <c r="D6284" s="116" t="s">
        <v>33800</v>
      </c>
    </row>
    <row r="6285" spans="1:4" ht="13.5">
      <c r="A6285" s="676" t="s">
        <v>71622</v>
      </c>
      <c r="B6285" s="676" t="s">
        <v>71623</v>
      </c>
      <c r="C6285" s="676" t="s">
        <v>39</v>
      </c>
      <c r="D6285" s="116" t="s">
        <v>24771</v>
      </c>
    </row>
    <row r="6286" spans="1:4" ht="13.5">
      <c r="A6286" s="676" t="s">
        <v>71624</v>
      </c>
      <c r="B6286" s="676" t="s">
        <v>71625</v>
      </c>
      <c r="C6286" s="676" t="s">
        <v>39</v>
      </c>
      <c r="D6286" s="116" t="s">
        <v>61079</v>
      </c>
    </row>
    <row r="6287" spans="1:4" ht="13.5">
      <c r="A6287" s="676" t="s">
        <v>71626</v>
      </c>
      <c r="B6287" s="676" t="s">
        <v>71627</v>
      </c>
      <c r="C6287" s="676" t="s">
        <v>39</v>
      </c>
      <c r="D6287" s="116" t="s">
        <v>25045</v>
      </c>
    </row>
    <row r="6288" spans="1:4" ht="13.5">
      <c r="A6288" s="676" t="s">
        <v>71628</v>
      </c>
      <c r="B6288" s="676" t="s">
        <v>71629</v>
      </c>
      <c r="C6288" s="676" t="s">
        <v>39</v>
      </c>
      <c r="D6288" s="116" t="s">
        <v>26691</v>
      </c>
    </row>
    <row r="6289" spans="1:4" ht="13.5">
      <c r="A6289" s="676" t="s">
        <v>71630</v>
      </c>
      <c r="B6289" s="676" t="s">
        <v>71631</v>
      </c>
      <c r="C6289" s="676" t="s">
        <v>30766</v>
      </c>
      <c r="D6289" s="116" t="s">
        <v>57925</v>
      </c>
    </row>
    <row r="6290" spans="1:4" ht="13.5">
      <c r="A6290" s="676" t="s">
        <v>71632</v>
      </c>
      <c r="B6290" s="676" t="s">
        <v>71633</v>
      </c>
      <c r="C6290" s="676" t="s">
        <v>30766</v>
      </c>
      <c r="D6290" s="116" t="s">
        <v>33249</v>
      </c>
    </row>
    <row r="6291" spans="1:4" ht="13.5">
      <c r="A6291" s="676" t="s">
        <v>71634</v>
      </c>
      <c r="B6291" s="676" t="s">
        <v>71635</v>
      </c>
      <c r="C6291" s="676" t="s">
        <v>30766</v>
      </c>
      <c r="D6291" s="116" t="s">
        <v>24142</v>
      </c>
    </row>
    <row r="6292" spans="1:4" ht="13.5">
      <c r="A6292" s="676" t="s">
        <v>71636</v>
      </c>
      <c r="B6292" s="676" t="s">
        <v>71637</v>
      </c>
      <c r="C6292" s="676" t="s">
        <v>30766</v>
      </c>
      <c r="D6292" s="116" t="s">
        <v>24943</v>
      </c>
    </row>
    <row r="6293" spans="1:4" ht="13.5">
      <c r="A6293" s="676" t="s">
        <v>71638</v>
      </c>
      <c r="B6293" s="676" t="s">
        <v>71639</v>
      </c>
      <c r="C6293" s="676" t="s">
        <v>30766</v>
      </c>
      <c r="D6293" s="116" t="s">
        <v>33145</v>
      </c>
    </row>
    <row r="6294" spans="1:4" ht="13.5">
      <c r="A6294" s="676" t="s">
        <v>71640</v>
      </c>
      <c r="B6294" s="676" t="s">
        <v>71641</v>
      </c>
      <c r="C6294" s="676" t="s">
        <v>30766</v>
      </c>
      <c r="D6294" s="116" t="s">
        <v>71642</v>
      </c>
    </row>
    <row r="6295" spans="1:4" ht="13.5">
      <c r="A6295" s="676" t="s">
        <v>71643</v>
      </c>
      <c r="B6295" s="676" t="s">
        <v>71644</v>
      </c>
      <c r="C6295" s="676" t="s">
        <v>30766</v>
      </c>
      <c r="D6295" s="116" t="s">
        <v>62050</v>
      </c>
    </row>
    <row r="6296" spans="1:4" ht="13.5">
      <c r="A6296" s="676" t="s">
        <v>71645</v>
      </c>
      <c r="B6296" s="676" t="s">
        <v>71646</v>
      </c>
      <c r="C6296" s="676" t="s">
        <v>30766</v>
      </c>
      <c r="D6296" s="116" t="s">
        <v>54973</v>
      </c>
    </row>
    <row r="6297" spans="1:4" ht="13.5">
      <c r="A6297" s="676" t="s">
        <v>71647</v>
      </c>
      <c r="B6297" s="676" t="s">
        <v>71648</v>
      </c>
      <c r="C6297" s="676" t="s">
        <v>30766</v>
      </c>
      <c r="D6297" s="116" t="s">
        <v>24212</v>
      </c>
    </row>
    <row r="6298" spans="1:4" ht="13.5">
      <c r="A6298" s="676" t="s">
        <v>71649</v>
      </c>
      <c r="B6298" s="676" t="s">
        <v>71650</v>
      </c>
      <c r="C6298" s="676" t="s">
        <v>30766</v>
      </c>
      <c r="D6298" s="116" t="s">
        <v>26621</v>
      </c>
    </row>
    <row r="6299" spans="1:4" ht="13.5">
      <c r="A6299" s="676">
        <v>100973</v>
      </c>
      <c r="B6299" s="676" t="s">
        <v>71651</v>
      </c>
      <c r="C6299" s="676" t="s">
        <v>31</v>
      </c>
      <c r="D6299" s="116" t="s">
        <v>33549</v>
      </c>
    </row>
    <row r="6300" spans="1:4" ht="13.5">
      <c r="A6300" s="676" t="s">
        <v>71652</v>
      </c>
      <c r="B6300" s="676" t="s">
        <v>71653</v>
      </c>
      <c r="C6300" s="676" t="s">
        <v>31</v>
      </c>
      <c r="D6300" s="116" t="s">
        <v>26579</v>
      </c>
    </row>
    <row r="6301" spans="1:4" ht="13.5">
      <c r="A6301" s="676" t="s">
        <v>71654</v>
      </c>
      <c r="B6301" s="676" t="s">
        <v>71655</v>
      </c>
      <c r="C6301" s="676" t="s">
        <v>31</v>
      </c>
      <c r="D6301" s="116" t="s">
        <v>32932</v>
      </c>
    </row>
    <row r="6302" spans="1:4" ht="13.5">
      <c r="A6302" s="676" t="s">
        <v>71656</v>
      </c>
      <c r="B6302" s="676" t="s">
        <v>71657</v>
      </c>
      <c r="C6302" s="676" t="s">
        <v>39</v>
      </c>
      <c r="D6302" s="116" t="s">
        <v>53915</v>
      </c>
    </row>
    <row r="6303" spans="1:4" ht="13.5">
      <c r="A6303" s="676" t="s">
        <v>71658</v>
      </c>
      <c r="B6303" s="676" t="s">
        <v>71659</v>
      </c>
      <c r="C6303" s="676" t="s">
        <v>39</v>
      </c>
      <c r="D6303" s="116" t="s">
        <v>25368</v>
      </c>
    </row>
    <row r="6304" spans="1:4" ht="13.5">
      <c r="A6304" s="676" t="s">
        <v>71660</v>
      </c>
      <c r="B6304" s="676" t="s">
        <v>71661</v>
      </c>
      <c r="C6304" s="676" t="s">
        <v>39</v>
      </c>
      <c r="D6304" s="116" t="s">
        <v>57161</v>
      </c>
    </row>
    <row r="6305" spans="1:4" ht="13.5">
      <c r="A6305" s="676" t="s">
        <v>71662</v>
      </c>
      <c r="B6305" s="676" t="s">
        <v>71663</v>
      </c>
      <c r="C6305" s="676" t="s">
        <v>39</v>
      </c>
      <c r="D6305" s="116" t="s">
        <v>53910</v>
      </c>
    </row>
    <row r="6306" spans="1:4" ht="13.5">
      <c r="A6306" s="676" t="s">
        <v>71664</v>
      </c>
      <c r="B6306" s="676" t="s">
        <v>71665</v>
      </c>
      <c r="C6306" s="676" t="s">
        <v>39</v>
      </c>
      <c r="D6306" s="116" t="s">
        <v>25014</v>
      </c>
    </row>
    <row r="6307" spans="1:4" ht="13.5">
      <c r="A6307" s="676" t="s">
        <v>71666</v>
      </c>
      <c r="B6307" s="676" t="s">
        <v>71667</v>
      </c>
      <c r="C6307" s="676" t="s">
        <v>39</v>
      </c>
      <c r="D6307" s="116" t="s">
        <v>24209</v>
      </c>
    </row>
    <row r="6308" spans="1:4" ht="13.5">
      <c r="A6308" s="676" t="s">
        <v>71668</v>
      </c>
      <c r="B6308" s="676" t="s">
        <v>71669</v>
      </c>
      <c r="C6308" s="676" t="s">
        <v>39</v>
      </c>
      <c r="D6308" s="116" t="s">
        <v>32284</v>
      </c>
    </row>
    <row r="6309" spans="1:4" ht="13.5">
      <c r="A6309" s="676" t="s">
        <v>71670</v>
      </c>
      <c r="B6309" s="676" t="s">
        <v>71671</v>
      </c>
      <c r="C6309" s="676" t="s">
        <v>39</v>
      </c>
      <c r="D6309" s="116" t="s">
        <v>25162</v>
      </c>
    </row>
    <row r="6310" spans="1:4" ht="13.5">
      <c r="A6310" s="676" t="s">
        <v>71672</v>
      </c>
      <c r="B6310" s="676" t="s">
        <v>71673</v>
      </c>
      <c r="C6310" s="676" t="s">
        <v>685</v>
      </c>
      <c r="D6310" s="116" t="s">
        <v>71674</v>
      </c>
    </row>
    <row r="6311" spans="1:4" ht="13.5">
      <c r="A6311" s="676" t="s">
        <v>71675</v>
      </c>
      <c r="B6311" s="676" t="s">
        <v>71676</v>
      </c>
      <c r="C6311" s="676" t="s">
        <v>685</v>
      </c>
      <c r="D6311" s="116" t="s">
        <v>71677</v>
      </c>
    </row>
    <row r="6312" spans="1:4" ht="13.5">
      <c r="A6312" s="676" t="s">
        <v>71678</v>
      </c>
      <c r="B6312" s="676" t="s">
        <v>71679</v>
      </c>
      <c r="C6312" s="676" t="s">
        <v>31</v>
      </c>
      <c r="D6312" s="116" t="s">
        <v>65704</v>
      </c>
    </row>
    <row r="6313" spans="1:4" ht="13.5">
      <c r="A6313" s="676" t="s">
        <v>71680</v>
      </c>
      <c r="B6313" s="676" t="s">
        <v>71681</v>
      </c>
      <c r="C6313" s="676" t="s">
        <v>31</v>
      </c>
      <c r="D6313" s="116" t="s">
        <v>33141</v>
      </c>
    </row>
    <row r="6314" spans="1:4" ht="13.5">
      <c r="A6314" s="676" t="s">
        <v>71682</v>
      </c>
      <c r="B6314" s="676" t="s">
        <v>71683</v>
      </c>
      <c r="C6314" s="676" t="s">
        <v>31</v>
      </c>
      <c r="D6314" s="116" t="s">
        <v>26650</v>
      </c>
    </row>
    <row r="6315" spans="1:4" ht="13.5">
      <c r="A6315" s="676" t="s">
        <v>71684</v>
      </c>
      <c r="B6315" s="676" t="s">
        <v>71685</v>
      </c>
      <c r="C6315" s="676" t="s">
        <v>31</v>
      </c>
      <c r="D6315" s="116" t="s">
        <v>68799</v>
      </c>
    </row>
    <row r="6316" spans="1:4" ht="13.5">
      <c r="A6316" s="676" t="s">
        <v>71686</v>
      </c>
      <c r="B6316" s="676" t="s">
        <v>71687</v>
      </c>
      <c r="C6316" s="676" t="s">
        <v>31</v>
      </c>
      <c r="D6316" s="116" t="s">
        <v>33167</v>
      </c>
    </row>
    <row r="6317" spans="1:4" ht="13.5">
      <c r="A6317" s="676" t="s">
        <v>71688</v>
      </c>
      <c r="B6317" s="676" t="s">
        <v>71689</v>
      </c>
      <c r="C6317" s="676" t="s">
        <v>31</v>
      </c>
      <c r="D6317" s="116" t="s">
        <v>26733</v>
      </c>
    </row>
    <row r="6318" spans="1:4" ht="13.5">
      <c r="A6318" s="676" t="s">
        <v>71690</v>
      </c>
      <c r="B6318" s="676" t="s">
        <v>71691</v>
      </c>
      <c r="C6318" s="676" t="s">
        <v>31</v>
      </c>
      <c r="D6318" s="116" t="s">
        <v>69963</v>
      </c>
    </row>
    <row r="6319" spans="1:4" ht="13.5">
      <c r="A6319" s="676" t="s">
        <v>71692</v>
      </c>
      <c r="B6319" s="676" t="s">
        <v>71693</v>
      </c>
      <c r="C6319" s="676" t="s">
        <v>31</v>
      </c>
      <c r="D6319" s="116" t="s">
        <v>32926</v>
      </c>
    </row>
    <row r="6320" spans="1:4" ht="13.5">
      <c r="A6320" s="676" t="s">
        <v>71694</v>
      </c>
      <c r="B6320" s="676" t="s">
        <v>71695</v>
      </c>
      <c r="C6320" s="676" t="s">
        <v>31</v>
      </c>
      <c r="D6320" s="116" t="s">
        <v>65599</v>
      </c>
    </row>
    <row r="6321" spans="1:4" ht="13.5">
      <c r="A6321" s="676" t="s">
        <v>71696</v>
      </c>
      <c r="B6321" s="676" t="s">
        <v>71697</v>
      </c>
      <c r="C6321" s="676" t="s">
        <v>31</v>
      </c>
      <c r="D6321" s="116" t="s">
        <v>57943</v>
      </c>
    </row>
    <row r="6322" spans="1:4" ht="13.5">
      <c r="A6322" s="676" t="s">
        <v>71698</v>
      </c>
      <c r="B6322" s="676" t="s">
        <v>71699</v>
      </c>
      <c r="C6322" s="676" t="s">
        <v>31</v>
      </c>
      <c r="D6322" s="116" t="s">
        <v>33735</v>
      </c>
    </row>
    <row r="6323" spans="1:4" ht="13.5">
      <c r="A6323" s="676" t="s">
        <v>71700</v>
      </c>
      <c r="B6323" s="676" t="s">
        <v>71701</v>
      </c>
      <c r="C6323" s="676" t="s">
        <v>31</v>
      </c>
      <c r="D6323" s="116" t="s">
        <v>71702</v>
      </c>
    </row>
    <row r="6324" spans="1:4" ht="13.5">
      <c r="A6324" s="676" t="s">
        <v>71703</v>
      </c>
      <c r="B6324" s="676" t="s">
        <v>71704</v>
      </c>
      <c r="C6324" s="676" t="s">
        <v>31</v>
      </c>
      <c r="D6324" s="116" t="s">
        <v>33163</v>
      </c>
    </row>
    <row r="6325" spans="1:4" ht="13.5">
      <c r="A6325" s="676" t="s">
        <v>71705</v>
      </c>
      <c r="B6325" s="676" t="s">
        <v>71706</v>
      </c>
      <c r="C6325" s="676" t="s">
        <v>685</v>
      </c>
      <c r="D6325" s="116" t="s">
        <v>27189</v>
      </c>
    </row>
    <row r="6326" spans="1:4" ht="13.5">
      <c r="A6326" s="676" t="s">
        <v>71707</v>
      </c>
      <c r="B6326" s="676" t="s">
        <v>71708</v>
      </c>
      <c r="C6326" s="676" t="s">
        <v>685</v>
      </c>
      <c r="D6326" s="116" t="s">
        <v>58347</v>
      </c>
    </row>
    <row r="6327" spans="1:4" ht="13.5">
      <c r="A6327" s="676" t="s">
        <v>71709</v>
      </c>
      <c r="B6327" s="676" t="s">
        <v>71710</v>
      </c>
      <c r="C6327" s="676" t="s">
        <v>685</v>
      </c>
      <c r="D6327" s="116" t="s">
        <v>33284</v>
      </c>
    </row>
    <row r="6328" spans="1:4" ht="13.5">
      <c r="A6328" s="676" t="s">
        <v>71711</v>
      </c>
      <c r="B6328" s="676" t="s">
        <v>71712</v>
      </c>
      <c r="C6328" s="676" t="s">
        <v>685</v>
      </c>
      <c r="D6328" s="116" t="s">
        <v>59882</v>
      </c>
    </row>
    <row r="6329" spans="1:4" ht="13.5">
      <c r="A6329" s="676" t="s">
        <v>71713</v>
      </c>
      <c r="B6329" s="676" t="s">
        <v>71714</v>
      </c>
      <c r="C6329" s="676" t="s">
        <v>685</v>
      </c>
      <c r="D6329" s="116" t="s">
        <v>33031</v>
      </c>
    </row>
    <row r="6330" spans="1:4" ht="13.5">
      <c r="A6330" s="676" t="s">
        <v>71715</v>
      </c>
      <c r="B6330" s="676" t="s">
        <v>71716</v>
      </c>
      <c r="C6330" s="676" t="s">
        <v>685</v>
      </c>
      <c r="D6330" s="116" t="s">
        <v>33299</v>
      </c>
    </row>
    <row r="6331" spans="1:4" ht="13.5">
      <c r="A6331" s="676" t="s">
        <v>71717</v>
      </c>
      <c r="B6331" s="676" t="s">
        <v>71718</v>
      </c>
      <c r="C6331" s="676" t="s">
        <v>685</v>
      </c>
      <c r="D6331" s="116" t="s">
        <v>33518</v>
      </c>
    </row>
    <row r="6332" spans="1:4" ht="13.5">
      <c r="A6332" s="676" t="s">
        <v>71719</v>
      </c>
      <c r="B6332" s="676" t="s">
        <v>71720</v>
      </c>
      <c r="C6332" s="676" t="s">
        <v>685</v>
      </c>
      <c r="D6332" s="116" t="s">
        <v>54991</v>
      </c>
    </row>
    <row r="6333" spans="1:4" ht="13.5">
      <c r="A6333" s="676" t="s">
        <v>71721</v>
      </c>
      <c r="B6333" s="676" t="s">
        <v>71722</v>
      </c>
      <c r="C6333" s="676" t="s">
        <v>685</v>
      </c>
      <c r="D6333" s="116" t="s">
        <v>54980</v>
      </c>
    </row>
    <row r="6334" spans="1:4" ht="13.5">
      <c r="A6334" s="676" t="s">
        <v>71723</v>
      </c>
      <c r="B6334" s="676" t="s">
        <v>71724</v>
      </c>
      <c r="C6334" s="676" t="s">
        <v>685</v>
      </c>
      <c r="D6334" s="116" t="s">
        <v>54896</v>
      </c>
    </row>
    <row r="6335" spans="1:4" ht="13.5">
      <c r="A6335" s="676" t="s">
        <v>71725</v>
      </c>
      <c r="B6335" s="676" t="s">
        <v>71726</v>
      </c>
      <c r="C6335" s="676" t="s">
        <v>685</v>
      </c>
      <c r="D6335" s="116" t="s">
        <v>60970</v>
      </c>
    </row>
    <row r="6336" spans="1:4" ht="13.5">
      <c r="A6336" s="676" t="s">
        <v>71727</v>
      </c>
      <c r="B6336" s="676" t="s">
        <v>71728</v>
      </c>
      <c r="C6336" s="676" t="s">
        <v>685</v>
      </c>
      <c r="D6336" s="116" t="s">
        <v>23939</v>
      </c>
    </row>
    <row r="6337" spans="1:4" ht="13.5">
      <c r="A6337" s="676" t="s">
        <v>71729</v>
      </c>
      <c r="B6337" s="676" t="s">
        <v>71730</v>
      </c>
      <c r="C6337" s="676" t="s">
        <v>685</v>
      </c>
      <c r="D6337" s="116" t="s">
        <v>57945</v>
      </c>
    </row>
    <row r="6338" spans="1:4" ht="13.5">
      <c r="A6338" s="676" t="s">
        <v>71731</v>
      </c>
      <c r="B6338" s="676" t="s">
        <v>71732</v>
      </c>
      <c r="C6338" s="676" t="s">
        <v>685</v>
      </c>
      <c r="D6338" s="116" t="s">
        <v>62425</v>
      </c>
    </row>
    <row r="6339" spans="1:4" ht="13.5">
      <c r="A6339" s="676" t="s">
        <v>71733</v>
      </c>
      <c r="B6339" s="676" t="s">
        <v>71734</v>
      </c>
      <c r="C6339" s="676" t="s">
        <v>685</v>
      </c>
      <c r="D6339" s="116" t="s">
        <v>33101</v>
      </c>
    </row>
    <row r="6340" spans="1:4" ht="13.5">
      <c r="A6340" s="676" t="s">
        <v>71735</v>
      </c>
      <c r="B6340" s="676" t="s">
        <v>71736</v>
      </c>
      <c r="C6340" s="676" t="s">
        <v>685</v>
      </c>
      <c r="D6340" s="116" t="s">
        <v>33120</v>
      </c>
    </row>
    <row r="6341" spans="1:4" ht="13.5">
      <c r="A6341" s="676" t="s">
        <v>71737</v>
      </c>
      <c r="B6341" s="676" t="s">
        <v>71738</v>
      </c>
      <c r="C6341" s="676" t="s">
        <v>31</v>
      </c>
      <c r="D6341" s="116" t="s">
        <v>60780</v>
      </c>
    </row>
    <row r="6342" spans="1:4" ht="13.5">
      <c r="A6342" s="676" t="s">
        <v>71739</v>
      </c>
      <c r="B6342" s="676" t="s">
        <v>71740</v>
      </c>
      <c r="C6342" s="676" t="s">
        <v>31</v>
      </c>
      <c r="D6342" s="116" t="s">
        <v>62988</v>
      </c>
    </row>
    <row r="6343" spans="1:4" ht="13.5">
      <c r="A6343" s="676" t="s">
        <v>71741</v>
      </c>
      <c r="B6343" s="676" t="s">
        <v>71742</v>
      </c>
      <c r="C6343" s="676" t="s">
        <v>31</v>
      </c>
      <c r="D6343" s="116" t="s">
        <v>27170</v>
      </c>
    </row>
    <row r="6344" spans="1:4" ht="13.5">
      <c r="A6344" s="676" t="s">
        <v>71743</v>
      </c>
      <c r="B6344" s="676" t="s">
        <v>71744</v>
      </c>
      <c r="C6344" s="676" t="s">
        <v>31</v>
      </c>
      <c r="D6344" s="116" t="s">
        <v>33337</v>
      </c>
    </row>
    <row r="6345" spans="1:4" ht="13.5">
      <c r="A6345" s="676" t="s">
        <v>71745</v>
      </c>
      <c r="B6345" s="676" t="s">
        <v>71746</v>
      </c>
      <c r="C6345" s="676" t="s">
        <v>685</v>
      </c>
      <c r="D6345" s="116" t="s">
        <v>71747</v>
      </c>
    </row>
    <row r="6346" spans="1:4" ht="13.5">
      <c r="A6346" s="676" t="s">
        <v>71748</v>
      </c>
      <c r="B6346" s="676" t="s">
        <v>71749</v>
      </c>
      <c r="C6346" s="676" t="s">
        <v>685</v>
      </c>
      <c r="D6346" s="116" t="s">
        <v>54376</v>
      </c>
    </row>
    <row r="6347" spans="1:4" ht="13.5">
      <c r="A6347" s="676" t="s">
        <v>71750</v>
      </c>
      <c r="B6347" s="676" t="s">
        <v>71751</v>
      </c>
      <c r="C6347" s="676" t="s">
        <v>685</v>
      </c>
      <c r="D6347" s="116" t="s">
        <v>71752</v>
      </c>
    </row>
    <row r="6348" spans="1:4" ht="13.5">
      <c r="A6348" s="676" t="s">
        <v>71753</v>
      </c>
      <c r="B6348" s="676" t="s">
        <v>71754</v>
      </c>
      <c r="C6348" s="676" t="s">
        <v>685</v>
      </c>
      <c r="D6348" s="116" t="s">
        <v>67783</v>
      </c>
    </row>
    <row r="6349" spans="1:4" ht="13.5">
      <c r="A6349" s="676" t="s">
        <v>71755</v>
      </c>
      <c r="B6349" s="676" t="s">
        <v>71756</v>
      </c>
      <c r="C6349" s="676" t="s">
        <v>685</v>
      </c>
      <c r="D6349" s="116" t="s">
        <v>33720</v>
      </c>
    </row>
    <row r="6350" spans="1:4" ht="13.5">
      <c r="A6350" s="676" t="s">
        <v>71757</v>
      </c>
      <c r="B6350" s="676" t="s">
        <v>71758</v>
      </c>
      <c r="C6350" s="676" t="s">
        <v>685</v>
      </c>
      <c r="D6350" s="116" t="s">
        <v>71759</v>
      </c>
    </row>
    <row r="6351" spans="1:4" ht="13.5">
      <c r="A6351" s="676" t="s">
        <v>71760</v>
      </c>
      <c r="B6351" s="676" t="s">
        <v>71761</v>
      </c>
      <c r="C6351" s="676" t="s">
        <v>685</v>
      </c>
      <c r="D6351" s="116" t="s">
        <v>54806</v>
      </c>
    </row>
    <row r="6352" spans="1:4" ht="13.5">
      <c r="A6352" s="676" t="s">
        <v>71762</v>
      </c>
      <c r="B6352" s="676" t="s">
        <v>71763</v>
      </c>
      <c r="C6352" s="676" t="s">
        <v>685</v>
      </c>
      <c r="D6352" s="116" t="s">
        <v>33198</v>
      </c>
    </row>
    <row r="6353" spans="1:4" ht="13.5">
      <c r="A6353" s="676" t="s">
        <v>71764</v>
      </c>
      <c r="B6353" s="676" t="s">
        <v>71765</v>
      </c>
      <c r="C6353" s="676" t="s">
        <v>685</v>
      </c>
      <c r="D6353" s="116" t="s">
        <v>53785</v>
      </c>
    </row>
    <row r="6354" spans="1:4" ht="13.5">
      <c r="A6354" s="676" t="s">
        <v>71766</v>
      </c>
      <c r="B6354" s="676" t="s">
        <v>71767</v>
      </c>
      <c r="C6354" s="676" t="s">
        <v>685</v>
      </c>
      <c r="D6354" s="116" t="s">
        <v>68928</v>
      </c>
    </row>
    <row r="6355" spans="1:4" ht="13.5">
      <c r="A6355" s="676" t="s">
        <v>71768</v>
      </c>
      <c r="B6355" s="676" t="s">
        <v>71769</v>
      </c>
      <c r="C6355" s="676" t="s">
        <v>685</v>
      </c>
      <c r="D6355" s="116" t="s">
        <v>71770</v>
      </c>
    </row>
    <row r="6356" spans="1:4" ht="13.5">
      <c r="A6356" s="676" t="s">
        <v>71771</v>
      </c>
      <c r="B6356" s="676" t="s">
        <v>71772</v>
      </c>
      <c r="C6356" s="676" t="s">
        <v>685</v>
      </c>
      <c r="D6356" s="116" t="s">
        <v>63159</v>
      </c>
    </row>
    <row r="6357" spans="1:4" ht="13.5">
      <c r="A6357" s="676" t="s">
        <v>71773</v>
      </c>
      <c r="B6357" s="676" t="s">
        <v>71774</v>
      </c>
      <c r="C6357" s="676" t="s">
        <v>685</v>
      </c>
      <c r="D6357" s="116" t="s">
        <v>65740</v>
      </c>
    </row>
    <row r="6358" spans="1:4" ht="13.5">
      <c r="A6358" s="676" t="s">
        <v>71775</v>
      </c>
      <c r="B6358" s="676" t="s">
        <v>71776</v>
      </c>
      <c r="C6358" s="676" t="s">
        <v>685</v>
      </c>
      <c r="D6358" s="116" t="s">
        <v>58475</v>
      </c>
    </row>
    <row r="6359" spans="1:4" ht="13.5">
      <c r="A6359" s="676" t="s">
        <v>71777</v>
      </c>
      <c r="B6359" s="676" t="s">
        <v>71778</v>
      </c>
      <c r="C6359" s="676" t="s">
        <v>685</v>
      </c>
      <c r="D6359" s="116" t="s">
        <v>33712</v>
      </c>
    </row>
    <row r="6360" spans="1:4" ht="13.5">
      <c r="A6360" s="676" t="s">
        <v>71779</v>
      </c>
      <c r="B6360" s="676" t="s">
        <v>71780</v>
      </c>
      <c r="C6360" s="676" t="s">
        <v>685</v>
      </c>
      <c r="D6360" s="116" t="s">
        <v>67837</v>
      </c>
    </row>
    <row r="6361" spans="1:4" ht="13.5">
      <c r="A6361" s="676" t="s">
        <v>71781</v>
      </c>
      <c r="B6361" s="676" t="s">
        <v>71782</v>
      </c>
      <c r="C6361" s="676" t="s">
        <v>685</v>
      </c>
      <c r="D6361" s="116" t="s">
        <v>33287</v>
      </c>
    </row>
    <row r="6362" spans="1:4" ht="13.5">
      <c r="A6362" s="676" t="s">
        <v>71783</v>
      </c>
      <c r="B6362" s="676" t="s">
        <v>71784</v>
      </c>
      <c r="C6362" s="676" t="s">
        <v>685</v>
      </c>
      <c r="D6362" s="116" t="s">
        <v>64023</v>
      </c>
    </row>
    <row r="6363" spans="1:4" ht="13.5">
      <c r="A6363" s="676" t="s">
        <v>71785</v>
      </c>
      <c r="B6363" s="676" t="s">
        <v>71786</v>
      </c>
      <c r="C6363" s="676" t="s">
        <v>685</v>
      </c>
      <c r="D6363" s="116" t="s">
        <v>31302</v>
      </c>
    </row>
    <row r="6364" spans="1:4" ht="13.5">
      <c r="A6364" s="676" t="s">
        <v>71787</v>
      </c>
      <c r="B6364" s="676" t="s">
        <v>71788</v>
      </c>
      <c r="C6364" s="676" t="s">
        <v>685</v>
      </c>
      <c r="D6364" s="116" t="s">
        <v>55077</v>
      </c>
    </row>
    <row r="6365" spans="1:4" ht="13.5">
      <c r="A6365" s="676" t="s">
        <v>71789</v>
      </c>
      <c r="B6365" s="676" t="s">
        <v>71790</v>
      </c>
      <c r="C6365" s="676" t="s">
        <v>685</v>
      </c>
      <c r="D6365" s="116" t="s">
        <v>33125</v>
      </c>
    </row>
    <row r="6366" spans="1:4" ht="13.5">
      <c r="A6366" s="676" t="s">
        <v>71791</v>
      </c>
      <c r="B6366" s="676" t="s">
        <v>71792</v>
      </c>
      <c r="C6366" s="676" t="s">
        <v>685</v>
      </c>
      <c r="D6366" s="116" t="s">
        <v>32991</v>
      </c>
    </row>
    <row r="6367" spans="1:4" ht="13.5">
      <c r="A6367" s="676" t="s">
        <v>71793</v>
      </c>
      <c r="B6367" s="676" t="s">
        <v>71794</v>
      </c>
      <c r="C6367" s="676" t="s">
        <v>685</v>
      </c>
      <c r="D6367" s="116" t="s">
        <v>32933</v>
      </c>
    </row>
    <row r="6368" spans="1:4" ht="13.5">
      <c r="A6368" s="676" t="s">
        <v>71795</v>
      </c>
      <c r="B6368" s="676" t="s">
        <v>71796</v>
      </c>
      <c r="C6368" s="676" t="s">
        <v>685</v>
      </c>
      <c r="D6368" s="116" t="s">
        <v>28748</v>
      </c>
    </row>
    <row r="6369" spans="1:4" ht="13.5">
      <c r="A6369" s="676" t="s">
        <v>71797</v>
      </c>
      <c r="B6369" s="676" t="s">
        <v>71798</v>
      </c>
      <c r="C6369" s="676" t="s">
        <v>685</v>
      </c>
      <c r="D6369" s="116" t="s">
        <v>71799</v>
      </c>
    </row>
    <row r="6370" spans="1:4" ht="13.5">
      <c r="A6370" s="676" t="s">
        <v>71800</v>
      </c>
      <c r="B6370" s="676" t="s">
        <v>71801</v>
      </c>
      <c r="C6370" s="676" t="s">
        <v>685</v>
      </c>
      <c r="D6370" s="116" t="s">
        <v>71802</v>
      </c>
    </row>
    <row r="6371" spans="1:4" ht="13.5">
      <c r="A6371" s="676" t="s">
        <v>71803</v>
      </c>
      <c r="B6371" s="676" t="s">
        <v>71804</v>
      </c>
      <c r="C6371" s="676" t="s">
        <v>685</v>
      </c>
      <c r="D6371" s="116" t="s">
        <v>33154</v>
      </c>
    </row>
    <row r="6372" spans="1:4" ht="13.5">
      <c r="A6372" s="676" t="s">
        <v>71805</v>
      </c>
      <c r="B6372" s="676" t="s">
        <v>71806</v>
      </c>
      <c r="C6372" s="676" t="s">
        <v>685</v>
      </c>
      <c r="D6372" s="116" t="s">
        <v>54734</v>
      </c>
    </row>
    <row r="6373" spans="1:4" ht="13.5">
      <c r="A6373" s="676" t="s">
        <v>71807</v>
      </c>
      <c r="B6373" s="676" t="s">
        <v>71808</v>
      </c>
      <c r="C6373" s="676" t="s">
        <v>685</v>
      </c>
      <c r="D6373" s="116" t="s">
        <v>71809</v>
      </c>
    </row>
    <row r="6374" spans="1:4" ht="13.5">
      <c r="A6374" s="676" t="s">
        <v>71810</v>
      </c>
      <c r="B6374" s="676" t="s">
        <v>71811</v>
      </c>
      <c r="C6374" s="676" t="s">
        <v>685</v>
      </c>
      <c r="D6374" s="116" t="s">
        <v>71812</v>
      </c>
    </row>
    <row r="6375" spans="1:4" ht="13.5">
      <c r="A6375" s="676" t="s">
        <v>71813</v>
      </c>
      <c r="B6375" s="676" t="s">
        <v>71814</v>
      </c>
      <c r="C6375" s="676" t="s">
        <v>685</v>
      </c>
      <c r="D6375" s="116" t="s">
        <v>54389</v>
      </c>
    </row>
    <row r="6376" spans="1:4" ht="13.5">
      <c r="A6376" s="676" t="s">
        <v>71815</v>
      </c>
      <c r="B6376" s="676" t="s">
        <v>71816</v>
      </c>
      <c r="C6376" s="676" t="s">
        <v>685</v>
      </c>
      <c r="D6376" s="116" t="s">
        <v>54608</v>
      </c>
    </row>
    <row r="6377" spans="1:4" ht="13.5">
      <c r="A6377" s="676" t="s">
        <v>71817</v>
      </c>
      <c r="B6377" s="676" t="s">
        <v>71818</v>
      </c>
      <c r="C6377" s="676" t="s">
        <v>685</v>
      </c>
      <c r="D6377" s="116" t="s">
        <v>54968</v>
      </c>
    </row>
    <row r="6378" spans="1:4" ht="13.5">
      <c r="A6378" s="676" t="s">
        <v>71819</v>
      </c>
      <c r="B6378" s="676" t="s">
        <v>71820</v>
      </c>
      <c r="C6378" s="676" t="s">
        <v>58</v>
      </c>
      <c r="D6378" s="116" t="s">
        <v>53920</v>
      </c>
    </row>
    <row r="6379" spans="1:4" ht="13.5">
      <c r="A6379" s="676" t="s">
        <v>71821</v>
      </c>
      <c r="B6379" s="676" t="s">
        <v>71822</v>
      </c>
      <c r="C6379" s="676" t="s">
        <v>58</v>
      </c>
      <c r="D6379" s="116" t="s">
        <v>54819</v>
      </c>
    </row>
    <row r="6380" spans="1:4" ht="13.5">
      <c r="A6380" s="676" t="s">
        <v>71823</v>
      </c>
      <c r="B6380" s="676" t="s">
        <v>71824</v>
      </c>
      <c r="C6380" s="676" t="s">
        <v>58</v>
      </c>
      <c r="D6380" s="116" t="s">
        <v>71825</v>
      </c>
    </row>
    <row r="6381" spans="1:4" ht="13.5">
      <c r="A6381" s="676" t="s">
        <v>71826</v>
      </c>
      <c r="B6381" s="676" t="s">
        <v>71827</v>
      </c>
      <c r="C6381" s="676" t="s">
        <v>58</v>
      </c>
      <c r="D6381" s="116" t="s">
        <v>33567</v>
      </c>
    </row>
    <row r="6382" spans="1:4" ht="13.5">
      <c r="A6382" s="676" t="s">
        <v>71828</v>
      </c>
      <c r="B6382" s="676" t="s">
        <v>71829</v>
      </c>
      <c r="C6382" s="676" t="s">
        <v>58</v>
      </c>
      <c r="D6382" s="116" t="s">
        <v>71830</v>
      </c>
    </row>
    <row r="6383" spans="1:4" ht="13.5">
      <c r="A6383" s="676" t="s">
        <v>71831</v>
      </c>
      <c r="B6383" s="676" t="s">
        <v>71832</v>
      </c>
      <c r="C6383" s="676" t="s">
        <v>58</v>
      </c>
      <c r="D6383" s="116" t="s">
        <v>71833</v>
      </c>
    </row>
    <row r="6384" spans="1:4" ht="13.5">
      <c r="A6384" s="676" t="s">
        <v>71834</v>
      </c>
      <c r="B6384" s="676" t="s">
        <v>71835</v>
      </c>
      <c r="C6384" s="676" t="s">
        <v>58</v>
      </c>
      <c r="D6384" s="116" t="s">
        <v>54749</v>
      </c>
    </row>
    <row r="6385" spans="1:4" ht="13.5">
      <c r="A6385" s="676" t="s">
        <v>71836</v>
      </c>
      <c r="B6385" s="676" t="s">
        <v>71837</v>
      </c>
      <c r="C6385" s="676" t="s">
        <v>58</v>
      </c>
      <c r="D6385" s="116" t="s">
        <v>71838</v>
      </c>
    </row>
    <row r="6386" spans="1:4" ht="13.5">
      <c r="A6386" s="676" t="s">
        <v>71839</v>
      </c>
      <c r="B6386" s="676" t="s">
        <v>71840</v>
      </c>
      <c r="C6386" s="676" t="s">
        <v>58</v>
      </c>
      <c r="D6386" s="116" t="s">
        <v>54521</v>
      </c>
    </row>
    <row r="6387" spans="1:4" ht="13.5">
      <c r="A6387" s="676" t="s">
        <v>71841</v>
      </c>
      <c r="B6387" s="676" t="s">
        <v>71842</v>
      </c>
      <c r="C6387" s="676" t="s">
        <v>58</v>
      </c>
      <c r="D6387" s="116" t="s">
        <v>69329</v>
      </c>
    </row>
    <row r="6388" spans="1:4" ht="13.5">
      <c r="A6388" s="676" t="s">
        <v>71843</v>
      </c>
      <c r="B6388" s="676" t="s">
        <v>71844</v>
      </c>
      <c r="C6388" s="676" t="s">
        <v>58</v>
      </c>
      <c r="D6388" s="116" t="s">
        <v>71845</v>
      </c>
    </row>
    <row r="6389" spans="1:4" ht="13.5">
      <c r="A6389" s="676" t="s">
        <v>71846</v>
      </c>
      <c r="B6389" s="676" t="s">
        <v>71847</v>
      </c>
      <c r="C6389" s="676" t="s">
        <v>58</v>
      </c>
      <c r="D6389" s="116" t="s">
        <v>71848</v>
      </c>
    </row>
    <row r="6390" spans="1:4" ht="13.5">
      <c r="A6390" s="676" t="s">
        <v>71849</v>
      </c>
      <c r="B6390" s="676" t="s">
        <v>71850</v>
      </c>
      <c r="C6390" s="676" t="s">
        <v>58</v>
      </c>
      <c r="D6390" s="116" t="s">
        <v>55030</v>
      </c>
    </row>
    <row r="6391" spans="1:4" ht="13.5">
      <c r="A6391" s="676" t="s">
        <v>71851</v>
      </c>
      <c r="B6391" s="676" t="s">
        <v>71852</v>
      </c>
      <c r="C6391" s="676" t="s">
        <v>58</v>
      </c>
      <c r="D6391" s="116" t="s">
        <v>25455</v>
      </c>
    </row>
    <row r="6392" spans="1:4" ht="13.5">
      <c r="A6392" s="676" t="s">
        <v>71853</v>
      </c>
      <c r="B6392" s="676" t="s">
        <v>71854</v>
      </c>
      <c r="C6392" s="676" t="s">
        <v>58</v>
      </c>
      <c r="D6392" s="116" t="s">
        <v>58888</v>
      </c>
    </row>
    <row r="6393" spans="1:4" ht="13.5">
      <c r="A6393" s="676" t="s">
        <v>71855</v>
      </c>
      <c r="B6393" s="676" t="s">
        <v>71856</v>
      </c>
      <c r="C6393" s="676" t="s">
        <v>58</v>
      </c>
      <c r="D6393" s="116" t="s">
        <v>55030</v>
      </c>
    </row>
    <row r="6394" spans="1:4" ht="13.5">
      <c r="A6394" s="676" t="s">
        <v>71857</v>
      </c>
      <c r="B6394" s="676" t="s">
        <v>71858</v>
      </c>
      <c r="C6394" s="676" t="s">
        <v>16</v>
      </c>
      <c r="D6394" s="116" t="s">
        <v>71859</v>
      </c>
    </row>
    <row r="6395" spans="1:4" ht="13.5">
      <c r="A6395" s="676" t="s">
        <v>71860</v>
      </c>
      <c r="B6395" s="676" t="s">
        <v>71861</v>
      </c>
      <c r="C6395" s="676" t="s">
        <v>16</v>
      </c>
      <c r="D6395" s="116" t="s">
        <v>71862</v>
      </c>
    </row>
    <row r="6396" spans="1:4" ht="13.5">
      <c r="A6396" s="676" t="s">
        <v>71863</v>
      </c>
      <c r="B6396" s="676" t="s">
        <v>71864</v>
      </c>
      <c r="C6396" s="676" t="s">
        <v>16</v>
      </c>
      <c r="D6396" s="116" t="s">
        <v>71865</v>
      </c>
    </row>
    <row r="6397" spans="1:4" ht="13.5">
      <c r="A6397" s="676" t="s">
        <v>32308</v>
      </c>
      <c r="B6397" s="676" t="s">
        <v>32309</v>
      </c>
      <c r="C6397" s="676" t="s">
        <v>6</v>
      </c>
      <c r="D6397" s="116" t="s">
        <v>57132</v>
      </c>
    </row>
    <row r="6398" spans="1:4" ht="13.5">
      <c r="A6398" s="676" t="s">
        <v>32310</v>
      </c>
      <c r="B6398" s="676" t="s">
        <v>32311</v>
      </c>
      <c r="C6398" s="676" t="s">
        <v>6</v>
      </c>
      <c r="D6398" s="116" t="s">
        <v>71866</v>
      </c>
    </row>
    <row r="6399" spans="1:4" ht="13.5">
      <c r="A6399" s="676" t="s">
        <v>32312</v>
      </c>
      <c r="B6399" s="676" t="s">
        <v>32313</v>
      </c>
      <c r="C6399" s="676" t="s">
        <v>6</v>
      </c>
      <c r="D6399" s="116" t="s">
        <v>71867</v>
      </c>
    </row>
    <row r="6400" spans="1:4" ht="13.5">
      <c r="A6400" s="676" t="s">
        <v>32314</v>
      </c>
      <c r="B6400" s="676" t="s">
        <v>32315</v>
      </c>
      <c r="C6400" s="676" t="s">
        <v>6</v>
      </c>
      <c r="D6400" s="116" t="s">
        <v>71868</v>
      </c>
    </row>
    <row r="6401" spans="1:4" ht="13.5">
      <c r="A6401" s="676" t="s">
        <v>32316</v>
      </c>
      <c r="B6401" s="676" t="s">
        <v>32317</v>
      </c>
      <c r="C6401" s="676" t="s">
        <v>16</v>
      </c>
      <c r="D6401" s="116" t="s">
        <v>33800</v>
      </c>
    </row>
    <row r="6402" spans="1:4" ht="13.5">
      <c r="A6402" s="676" t="s">
        <v>32318</v>
      </c>
      <c r="B6402" s="676" t="s">
        <v>32319</v>
      </c>
      <c r="C6402" s="676" t="s">
        <v>16</v>
      </c>
      <c r="D6402" s="116" t="s">
        <v>57937</v>
      </c>
    </row>
    <row r="6403" spans="1:4" ht="13.5">
      <c r="A6403" s="676" t="s">
        <v>32320</v>
      </c>
      <c r="B6403" s="676" t="s">
        <v>32321</v>
      </c>
      <c r="C6403" s="676" t="s">
        <v>16</v>
      </c>
      <c r="D6403" s="116" t="s">
        <v>24665</v>
      </c>
    </row>
    <row r="6404" spans="1:4" ht="13.5">
      <c r="A6404" s="676" t="s">
        <v>32322</v>
      </c>
      <c r="B6404" s="676" t="s">
        <v>32323</v>
      </c>
      <c r="C6404" s="676" t="s">
        <v>58</v>
      </c>
      <c r="D6404" s="116" t="s">
        <v>60106</v>
      </c>
    </row>
    <row r="6405" spans="1:4" ht="13.5">
      <c r="A6405" s="676" t="s">
        <v>32324</v>
      </c>
      <c r="B6405" s="676" t="s">
        <v>32325</v>
      </c>
      <c r="C6405" s="676" t="s">
        <v>16</v>
      </c>
      <c r="D6405" s="116" t="s">
        <v>64127</v>
      </c>
    </row>
    <row r="6406" spans="1:4" ht="13.5">
      <c r="A6406" s="676" t="s">
        <v>32326</v>
      </c>
      <c r="B6406" s="676" t="s">
        <v>32327</v>
      </c>
      <c r="C6406" s="676" t="s">
        <v>16</v>
      </c>
      <c r="D6406" s="116" t="s">
        <v>61499</v>
      </c>
    </row>
    <row r="6407" spans="1:4" ht="13.5">
      <c r="A6407" s="676" t="s">
        <v>32328</v>
      </c>
      <c r="B6407" s="676" t="s">
        <v>32329</v>
      </c>
      <c r="C6407" s="676" t="s">
        <v>16</v>
      </c>
      <c r="D6407" s="116" t="s">
        <v>33012</v>
      </c>
    </row>
    <row r="6408" spans="1:4" ht="13.5">
      <c r="A6408" s="676" t="s">
        <v>32330</v>
      </c>
      <c r="B6408" s="676" t="s">
        <v>32331</v>
      </c>
      <c r="C6408" s="676" t="s">
        <v>16</v>
      </c>
      <c r="D6408" s="116" t="s">
        <v>55475</v>
      </c>
    </row>
    <row r="6409" spans="1:4" ht="13.5">
      <c r="A6409" s="676" t="s">
        <v>32332</v>
      </c>
      <c r="B6409" s="676" t="s">
        <v>32333</v>
      </c>
      <c r="C6409" s="676" t="s">
        <v>16</v>
      </c>
      <c r="D6409" s="116" t="s">
        <v>24345</v>
      </c>
    </row>
    <row r="6410" spans="1:4" ht="13.5">
      <c r="A6410" s="676" t="s">
        <v>32334</v>
      </c>
      <c r="B6410" s="676" t="s">
        <v>32335</v>
      </c>
      <c r="C6410" s="676" t="s">
        <v>6</v>
      </c>
      <c r="D6410" s="116" t="s">
        <v>71869</v>
      </c>
    </row>
    <row r="6411" spans="1:4" ht="13.5">
      <c r="A6411" s="676" t="s">
        <v>32336</v>
      </c>
      <c r="B6411" s="676" t="s">
        <v>32337</v>
      </c>
      <c r="C6411" s="676" t="s">
        <v>6</v>
      </c>
      <c r="D6411" s="116" t="s">
        <v>71870</v>
      </c>
    </row>
    <row r="6412" spans="1:4" ht="13.5">
      <c r="A6412" s="676" t="s">
        <v>32338</v>
      </c>
      <c r="B6412" s="676" t="s">
        <v>32339</v>
      </c>
      <c r="C6412" s="676" t="s">
        <v>6</v>
      </c>
      <c r="D6412" s="116" t="s">
        <v>71871</v>
      </c>
    </row>
    <row r="6413" spans="1:4" ht="13.5">
      <c r="A6413" s="676" t="s">
        <v>32340</v>
      </c>
      <c r="B6413" s="676" t="s">
        <v>32341</v>
      </c>
      <c r="C6413" s="676" t="s">
        <v>6</v>
      </c>
      <c r="D6413" s="116" t="s">
        <v>71872</v>
      </c>
    </row>
    <row r="6414" spans="1:4" ht="13.5">
      <c r="A6414" s="676" t="s">
        <v>32342</v>
      </c>
      <c r="B6414" s="676" t="s">
        <v>32343</v>
      </c>
      <c r="C6414" s="676" t="s">
        <v>6</v>
      </c>
      <c r="D6414" s="116" t="s">
        <v>71873</v>
      </c>
    </row>
    <row r="6415" spans="1:4" ht="13.5">
      <c r="A6415" s="676" t="s">
        <v>32344</v>
      </c>
      <c r="B6415" s="676" t="s">
        <v>32345</v>
      </c>
      <c r="C6415" s="676" t="s">
        <v>6</v>
      </c>
      <c r="D6415" s="116" t="s">
        <v>71874</v>
      </c>
    </row>
    <row r="6416" spans="1:4" ht="13.5">
      <c r="A6416" s="676" t="s">
        <v>32346</v>
      </c>
      <c r="B6416" s="676" t="s">
        <v>32347</v>
      </c>
      <c r="C6416" s="676" t="s">
        <v>6</v>
      </c>
      <c r="D6416" s="116" t="s">
        <v>67213</v>
      </c>
    </row>
    <row r="6417" spans="1:4" ht="13.5">
      <c r="A6417" s="676" t="s">
        <v>32348</v>
      </c>
      <c r="B6417" s="676" t="s">
        <v>32349</v>
      </c>
      <c r="C6417" s="676" t="s">
        <v>6</v>
      </c>
      <c r="D6417" s="116" t="s">
        <v>71875</v>
      </c>
    </row>
    <row r="6418" spans="1:4" ht="13.5">
      <c r="A6418" s="676" t="s">
        <v>32350</v>
      </c>
      <c r="B6418" s="676" t="s">
        <v>32351</v>
      </c>
      <c r="C6418" s="676" t="s">
        <v>6</v>
      </c>
      <c r="D6418" s="116" t="s">
        <v>60908</v>
      </c>
    </row>
    <row r="6419" spans="1:4" ht="13.5">
      <c r="A6419" s="676" t="s">
        <v>32352</v>
      </c>
      <c r="B6419" s="676" t="s">
        <v>32353</v>
      </c>
      <c r="C6419" s="676" t="s">
        <v>6</v>
      </c>
      <c r="D6419" s="116" t="s">
        <v>71876</v>
      </c>
    </row>
    <row r="6420" spans="1:4" ht="13.5">
      <c r="A6420" s="676" t="s">
        <v>32354</v>
      </c>
      <c r="B6420" s="676" t="s">
        <v>32355</v>
      </c>
      <c r="C6420" s="676" t="s">
        <v>1927</v>
      </c>
      <c r="D6420" s="116" t="s">
        <v>60952</v>
      </c>
    </row>
    <row r="6421" spans="1:4" ht="13.5">
      <c r="A6421" s="676" t="s">
        <v>32356</v>
      </c>
      <c r="B6421" s="676" t="s">
        <v>32357</v>
      </c>
      <c r="C6421" s="676" t="s">
        <v>1927</v>
      </c>
      <c r="D6421" s="116" t="s">
        <v>71877</v>
      </c>
    </row>
    <row r="6422" spans="1:4" ht="13.5">
      <c r="A6422" s="676" t="s">
        <v>32359</v>
      </c>
      <c r="B6422" s="676" t="s">
        <v>32360</v>
      </c>
      <c r="C6422" s="676" t="s">
        <v>1927</v>
      </c>
      <c r="D6422" s="116" t="s">
        <v>68928</v>
      </c>
    </row>
    <row r="6423" spans="1:4" ht="13.5">
      <c r="A6423" s="676" t="s">
        <v>32361</v>
      </c>
      <c r="B6423" s="676" t="s">
        <v>32362</v>
      </c>
      <c r="C6423" s="676" t="s">
        <v>1927</v>
      </c>
      <c r="D6423" s="116" t="s">
        <v>63903</v>
      </c>
    </row>
    <row r="6424" spans="1:4" ht="13.5">
      <c r="A6424" s="676" t="s">
        <v>32363</v>
      </c>
      <c r="B6424" s="676" t="s">
        <v>32364</v>
      </c>
      <c r="C6424" s="676" t="s">
        <v>1927</v>
      </c>
      <c r="D6424" s="116" t="s">
        <v>33011</v>
      </c>
    </row>
    <row r="6425" spans="1:4" ht="13.5">
      <c r="A6425" s="676" t="s">
        <v>32365</v>
      </c>
      <c r="B6425" s="676" t="s">
        <v>32366</v>
      </c>
      <c r="C6425" s="676" t="s">
        <v>1927</v>
      </c>
      <c r="D6425" s="116" t="s">
        <v>33108</v>
      </c>
    </row>
    <row r="6426" spans="1:4" ht="13.5">
      <c r="A6426" s="676" t="s">
        <v>32368</v>
      </c>
      <c r="B6426" s="676" t="s">
        <v>32369</v>
      </c>
      <c r="C6426" s="676" t="s">
        <v>1927</v>
      </c>
      <c r="D6426" s="116" t="s">
        <v>71878</v>
      </c>
    </row>
    <row r="6427" spans="1:4" ht="13.5">
      <c r="A6427" s="676" t="s">
        <v>32370</v>
      </c>
      <c r="B6427" s="676" t="s">
        <v>32371</v>
      </c>
      <c r="C6427" s="676" t="s">
        <v>1927</v>
      </c>
      <c r="D6427" s="116" t="s">
        <v>53938</v>
      </c>
    </row>
    <row r="6428" spans="1:4" ht="13.5">
      <c r="A6428" s="676" t="s">
        <v>32372</v>
      </c>
      <c r="B6428" s="676" t="s">
        <v>32373</v>
      </c>
      <c r="C6428" s="676" t="s">
        <v>1927</v>
      </c>
      <c r="D6428" s="116" t="s">
        <v>32977</v>
      </c>
    </row>
    <row r="6429" spans="1:4" ht="13.5">
      <c r="A6429" s="676" t="s">
        <v>32374</v>
      </c>
      <c r="B6429" s="676" t="s">
        <v>32375</v>
      </c>
      <c r="C6429" s="676" t="s">
        <v>1927</v>
      </c>
      <c r="D6429" s="116" t="s">
        <v>53773</v>
      </c>
    </row>
    <row r="6430" spans="1:4" ht="13.5">
      <c r="A6430" s="676" t="s">
        <v>32376</v>
      </c>
      <c r="B6430" s="676" t="s">
        <v>32377</v>
      </c>
      <c r="C6430" s="676" t="s">
        <v>1927</v>
      </c>
      <c r="D6430" s="116" t="s">
        <v>32999</v>
      </c>
    </row>
    <row r="6431" spans="1:4" ht="13.5">
      <c r="A6431" s="676" t="s">
        <v>32378</v>
      </c>
      <c r="B6431" s="676" t="s">
        <v>32379</v>
      </c>
      <c r="C6431" s="676" t="s">
        <v>1927</v>
      </c>
      <c r="D6431" s="116" t="s">
        <v>59490</v>
      </c>
    </row>
    <row r="6432" spans="1:4" ht="13.5">
      <c r="A6432" s="676" t="s">
        <v>32380</v>
      </c>
      <c r="B6432" s="676" t="s">
        <v>32381</v>
      </c>
      <c r="C6432" s="676" t="s">
        <v>1927</v>
      </c>
      <c r="D6432" s="116" t="s">
        <v>54359</v>
      </c>
    </row>
    <row r="6433" spans="1:4" ht="13.5">
      <c r="A6433" s="676" t="s">
        <v>32382</v>
      </c>
      <c r="B6433" s="676" t="s">
        <v>32383</v>
      </c>
      <c r="C6433" s="676" t="s">
        <v>1927</v>
      </c>
      <c r="D6433" s="116" t="s">
        <v>60196</v>
      </c>
    </row>
    <row r="6434" spans="1:4" ht="13.5">
      <c r="A6434" s="676" t="s">
        <v>32384</v>
      </c>
      <c r="B6434" s="676" t="s">
        <v>32385</v>
      </c>
      <c r="C6434" s="676" t="s">
        <v>1927</v>
      </c>
      <c r="D6434" s="116" t="s">
        <v>63490</v>
      </c>
    </row>
    <row r="6435" spans="1:4" ht="13.5">
      <c r="A6435" s="676" t="s">
        <v>32386</v>
      </c>
      <c r="B6435" s="676" t="s">
        <v>32387</v>
      </c>
      <c r="C6435" s="676" t="s">
        <v>1927</v>
      </c>
      <c r="D6435" s="116" t="s">
        <v>54794</v>
      </c>
    </row>
    <row r="6436" spans="1:4" ht="13.5">
      <c r="A6436" s="676" t="s">
        <v>32388</v>
      </c>
      <c r="B6436" s="676" t="s">
        <v>32389</v>
      </c>
      <c r="C6436" s="676" t="s">
        <v>1927</v>
      </c>
      <c r="D6436" s="116" t="s">
        <v>54231</v>
      </c>
    </row>
    <row r="6437" spans="1:4" ht="13.5">
      <c r="A6437" s="676" t="s">
        <v>32390</v>
      </c>
      <c r="B6437" s="676" t="s">
        <v>32391</v>
      </c>
      <c r="C6437" s="676" t="s">
        <v>1927</v>
      </c>
      <c r="D6437" s="116" t="s">
        <v>33789</v>
      </c>
    </row>
    <row r="6438" spans="1:4" ht="13.5">
      <c r="A6438" s="676" t="s">
        <v>32392</v>
      </c>
      <c r="B6438" s="676" t="s">
        <v>32393</v>
      </c>
      <c r="C6438" s="676" t="s">
        <v>1927</v>
      </c>
      <c r="D6438" s="116" t="s">
        <v>54344</v>
      </c>
    </row>
    <row r="6439" spans="1:4" ht="13.5">
      <c r="A6439" s="676" t="s">
        <v>32395</v>
      </c>
      <c r="B6439" s="676" t="s">
        <v>32396</v>
      </c>
      <c r="C6439" s="676" t="s">
        <v>1927</v>
      </c>
      <c r="D6439" s="116" t="s">
        <v>71878</v>
      </c>
    </row>
    <row r="6440" spans="1:4" ht="13.5">
      <c r="A6440" s="676" t="s">
        <v>32397</v>
      </c>
      <c r="B6440" s="676" t="s">
        <v>32398</v>
      </c>
      <c r="C6440" s="676" t="s">
        <v>1927</v>
      </c>
      <c r="D6440" s="116" t="s">
        <v>54387</v>
      </c>
    </row>
    <row r="6441" spans="1:4" ht="13.5">
      <c r="A6441" s="676" t="s">
        <v>32399</v>
      </c>
      <c r="B6441" s="676" t="s">
        <v>32400</v>
      </c>
      <c r="C6441" s="676" t="s">
        <v>1927</v>
      </c>
      <c r="D6441" s="116" t="s">
        <v>71879</v>
      </c>
    </row>
    <row r="6442" spans="1:4" ht="13.5">
      <c r="A6442" s="676" t="s">
        <v>32401</v>
      </c>
      <c r="B6442" s="676" t="s">
        <v>32402</v>
      </c>
      <c r="C6442" s="676" t="s">
        <v>1927</v>
      </c>
      <c r="D6442" s="116" t="s">
        <v>54676</v>
      </c>
    </row>
    <row r="6443" spans="1:4" ht="13.5">
      <c r="A6443" s="676" t="s">
        <v>32403</v>
      </c>
      <c r="B6443" s="676" t="s">
        <v>32404</v>
      </c>
      <c r="C6443" s="676" t="s">
        <v>1927</v>
      </c>
      <c r="D6443" s="116" t="s">
        <v>54312</v>
      </c>
    </row>
    <row r="6444" spans="1:4" ht="13.5">
      <c r="A6444" s="676" t="s">
        <v>32405</v>
      </c>
      <c r="B6444" s="676" t="s">
        <v>32406</v>
      </c>
      <c r="C6444" s="676" t="s">
        <v>1927</v>
      </c>
      <c r="D6444" s="116" t="s">
        <v>67748</v>
      </c>
    </row>
    <row r="6445" spans="1:4" ht="13.5">
      <c r="A6445" s="676" t="s">
        <v>32407</v>
      </c>
      <c r="B6445" s="676" t="s">
        <v>32408</v>
      </c>
      <c r="C6445" s="676" t="s">
        <v>1927</v>
      </c>
      <c r="D6445" s="116" t="s">
        <v>54407</v>
      </c>
    </row>
    <row r="6446" spans="1:4" ht="13.5">
      <c r="A6446" s="676" t="s">
        <v>32409</v>
      </c>
      <c r="B6446" s="676" t="s">
        <v>32410</v>
      </c>
      <c r="C6446" s="676" t="s">
        <v>1927</v>
      </c>
      <c r="D6446" s="116" t="s">
        <v>58992</v>
      </c>
    </row>
    <row r="6447" spans="1:4" ht="13.5">
      <c r="A6447" s="676" t="s">
        <v>32411</v>
      </c>
      <c r="B6447" s="676" t="s">
        <v>32412</v>
      </c>
      <c r="C6447" s="676" t="s">
        <v>1927</v>
      </c>
      <c r="D6447" s="116" t="s">
        <v>71878</v>
      </c>
    </row>
    <row r="6448" spans="1:4" ht="13.5">
      <c r="A6448" s="676" t="s">
        <v>32413</v>
      </c>
      <c r="B6448" s="676" t="s">
        <v>32414</v>
      </c>
      <c r="C6448" s="676" t="s">
        <v>1927</v>
      </c>
      <c r="D6448" s="116" t="s">
        <v>71880</v>
      </c>
    </row>
    <row r="6449" spans="1:4" ht="13.5">
      <c r="A6449" s="676" t="s">
        <v>32415</v>
      </c>
      <c r="B6449" s="676" t="s">
        <v>32416</v>
      </c>
      <c r="C6449" s="676" t="s">
        <v>1927</v>
      </c>
      <c r="D6449" s="116" t="s">
        <v>71881</v>
      </c>
    </row>
    <row r="6450" spans="1:4" ht="13.5">
      <c r="A6450" s="676" t="s">
        <v>32417</v>
      </c>
      <c r="B6450" s="676" t="s">
        <v>32418</v>
      </c>
      <c r="C6450" s="676" t="s">
        <v>1927</v>
      </c>
      <c r="D6450" s="116" t="s">
        <v>71882</v>
      </c>
    </row>
    <row r="6451" spans="1:4" ht="13.5">
      <c r="A6451" s="676" t="s">
        <v>32419</v>
      </c>
      <c r="B6451" s="676" t="s">
        <v>32420</v>
      </c>
      <c r="C6451" s="676" t="s">
        <v>1927</v>
      </c>
      <c r="D6451" s="116" t="s">
        <v>54811</v>
      </c>
    </row>
    <row r="6452" spans="1:4" ht="13.5">
      <c r="A6452" s="676" t="s">
        <v>32421</v>
      </c>
      <c r="B6452" s="676" t="s">
        <v>32422</v>
      </c>
      <c r="C6452" s="676" t="s">
        <v>1927</v>
      </c>
      <c r="D6452" s="116" t="s">
        <v>58663</v>
      </c>
    </row>
    <row r="6453" spans="1:4" ht="13.5">
      <c r="A6453" s="676" t="s">
        <v>32423</v>
      </c>
      <c r="B6453" s="676" t="s">
        <v>32424</v>
      </c>
      <c r="C6453" s="676" t="s">
        <v>1927</v>
      </c>
      <c r="D6453" s="116" t="s">
        <v>71883</v>
      </c>
    </row>
    <row r="6454" spans="1:4" ht="13.5">
      <c r="A6454" s="676" t="s">
        <v>32425</v>
      </c>
      <c r="B6454" s="676" t="s">
        <v>32426</v>
      </c>
      <c r="C6454" s="676" t="s">
        <v>1927</v>
      </c>
      <c r="D6454" s="116" t="s">
        <v>61250</v>
      </c>
    </row>
    <row r="6455" spans="1:4" ht="13.5">
      <c r="A6455" s="676" t="s">
        <v>32427</v>
      </c>
      <c r="B6455" s="676" t="s">
        <v>32428</v>
      </c>
      <c r="C6455" s="676" t="s">
        <v>1927</v>
      </c>
      <c r="D6455" s="116" t="s">
        <v>71339</v>
      </c>
    </row>
    <row r="6456" spans="1:4" ht="13.5">
      <c r="A6456" s="676" t="s">
        <v>32429</v>
      </c>
      <c r="B6456" s="676" t="s">
        <v>32430</v>
      </c>
      <c r="C6456" s="676" t="s">
        <v>1927</v>
      </c>
      <c r="D6456" s="116" t="s">
        <v>68852</v>
      </c>
    </row>
    <row r="6457" spans="1:4" ht="13.5">
      <c r="A6457" s="676" t="s">
        <v>32431</v>
      </c>
      <c r="B6457" s="676" t="s">
        <v>32432</v>
      </c>
      <c r="C6457" s="676" t="s">
        <v>1927</v>
      </c>
      <c r="D6457" s="116" t="s">
        <v>65661</v>
      </c>
    </row>
    <row r="6458" spans="1:4" ht="13.5">
      <c r="A6458" s="676" t="s">
        <v>32433</v>
      </c>
      <c r="B6458" s="676" t="s">
        <v>32434</v>
      </c>
      <c r="C6458" s="676" t="s">
        <v>1927</v>
      </c>
      <c r="D6458" s="116" t="s">
        <v>59656</v>
      </c>
    </row>
    <row r="6459" spans="1:4" ht="13.5">
      <c r="A6459" s="676" t="s">
        <v>32435</v>
      </c>
      <c r="B6459" s="676" t="s">
        <v>32436</v>
      </c>
      <c r="C6459" s="676" t="s">
        <v>1927</v>
      </c>
      <c r="D6459" s="116" t="s">
        <v>33011</v>
      </c>
    </row>
    <row r="6460" spans="1:4" ht="13.5">
      <c r="A6460" s="676" t="s">
        <v>32437</v>
      </c>
      <c r="B6460" s="676" t="s">
        <v>32438</v>
      </c>
      <c r="C6460" s="676" t="s">
        <v>1927</v>
      </c>
      <c r="D6460" s="116" t="s">
        <v>70427</v>
      </c>
    </row>
    <row r="6461" spans="1:4" ht="13.5">
      <c r="A6461" s="676" t="s">
        <v>32439</v>
      </c>
      <c r="B6461" s="676" t="s">
        <v>32440</v>
      </c>
      <c r="C6461" s="676" t="s">
        <v>1927</v>
      </c>
      <c r="D6461" s="116" t="s">
        <v>70840</v>
      </c>
    </row>
    <row r="6462" spans="1:4" ht="13.5">
      <c r="A6462" s="676" t="s">
        <v>32441</v>
      </c>
      <c r="B6462" s="676" t="s">
        <v>32442</v>
      </c>
      <c r="C6462" s="676" t="s">
        <v>1927</v>
      </c>
      <c r="D6462" s="116" t="s">
        <v>64951</v>
      </c>
    </row>
    <row r="6463" spans="1:4" ht="13.5">
      <c r="A6463" s="676" t="s">
        <v>32443</v>
      </c>
      <c r="B6463" s="676" t="s">
        <v>32444</v>
      </c>
      <c r="C6463" s="676" t="s">
        <v>1927</v>
      </c>
      <c r="D6463" s="116" t="s">
        <v>67737</v>
      </c>
    </row>
    <row r="6464" spans="1:4" ht="13.5">
      <c r="A6464" s="676" t="s">
        <v>32445</v>
      </c>
      <c r="B6464" s="676" t="s">
        <v>32446</v>
      </c>
      <c r="C6464" s="676" t="s">
        <v>1927</v>
      </c>
      <c r="D6464" s="116" t="s">
        <v>33340</v>
      </c>
    </row>
    <row r="6465" spans="1:4" ht="13.5">
      <c r="A6465" s="676" t="s">
        <v>32447</v>
      </c>
      <c r="B6465" s="676" t="s">
        <v>32448</v>
      </c>
      <c r="C6465" s="676" t="s">
        <v>1927</v>
      </c>
      <c r="D6465" s="116" t="s">
        <v>71884</v>
      </c>
    </row>
    <row r="6466" spans="1:4" ht="13.5">
      <c r="A6466" s="676" t="s">
        <v>32449</v>
      </c>
      <c r="B6466" s="676" t="s">
        <v>32450</v>
      </c>
      <c r="C6466" s="676" t="s">
        <v>1927</v>
      </c>
      <c r="D6466" s="116" t="s">
        <v>53856</v>
      </c>
    </row>
    <row r="6467" spans="1:4" ht="13.5">
      <c r="A6467" s="676" t="s">
        <v>32451</v>
      </c>
      <c r="B6467" s="676" t="s">
        <v>32452</v>
      </c>
      <c r="C6467" s="676" t="s">
        <v>1927</v>
      </c>
      <c r="D6467" s="116" t="s">
        <v>55036</v>
      </c>
    </row>
    <row r="6468" spans="1:4" ht="13.5">
      <c r="A6468" s="676" t="s">
        <v>32453</v>
      </c>
      <c r="B6468" s="676" t="s">
        <v>32454</v>
      </c>
      <c r="C6468" s="676" t="s">
        <v>1927</v>
      </c>
      <c r="D6468" s="116" t="s">
        <v>55036</v>
      </c>
    </row>
    <row r="6469" spans="1:4" ht="13.5">
      <c r="A6469" s="676" t="s">
        <v>32455</v>
      </c>
      <c r="B6469" s="676" t="s">
        <v>32456</v>
      </c>
      <c r="C6469" s="676" t="s">
        <v>1927</v>
      </c>
      <c r="D6469" s="116" t="s">
        <v>63711</v>
      </c>
    </row>
    <row r="6470" spans="1:4" ht="13.5">
      <c r="A6470" s="676" t="s">
        <v>32457</v>
      </c>
      <c r="B6470" s="676" t="s">
        <v>32458</v>
      </c>
      <c r="C6470" s="676" t="s">
        <v>1927</v>
      </c>
      <c r="D6470" s="116" t="s">
        <v>64800</v>
      </c>
    </row>
    <row r="6471" spans="1:4" ht="13.5">
      <c r="A6471" s="676" t="s">
        <v>32459</v>
      </c>
      <c r="B6471" s="676" t="s">
        <v>32460</v>
      </c>
      <c r="C6471" s="676" t="s">
        <v>1927</v>
      </c>
      <c r="D6471" s="116" t="s">
        <v>67789</v>
      </c>
    </row>
    <row r="6472" spans="1:4" ht="13.5">
      <c r="A6472" s="676" t="s">
        <v>32461</v>
      </c>
      <c r="B6472" s="676" t="s">
        <v>32462</v>
      </c>
      <c r="C6472" s="676" t="s">
        <v>1927</v>
      </c>
      <c r="D6472" s="116" t="s">
        <v>68875</v>
      </c>
    </row>
    <row r="6473" spans="1:4" ht="13.5">
      <c r="A6473" s="676" t="s">
        <v>32463</v>
      </c>
      <c r="B6473" s="676" t="s">
        <v>32464</v>
      </c>
      <c r="C6473" s="676" t="s">
        <v>1927</v>
      </c>
      <c r="D6473" s="116" t="s">
        <v>71885</v>
      </c>
    </row>
    <row r="6474" spans="1:4" ht="13.5">
      <c r="A6474" s="676" t="s">
        <v>32465</v>
      </c>
      <c r="B6474" s="676" t="s">
        <v>32466</v>
      </c>
      <c r="C6474" s="676" t="s">
        <v>1927</v>
      </c>
      <c r="D6474" s="116" t="s">
        <v>33322</v>
      </c>
    </row>
    <row r="6475" spans="1:4" ht="13.5">
      <c r="A6475" s="676" t="s">
        <v>32467</v>
      </c>
      <c r="B6475" s="676" t="s">
        <v>32468</v>
      </c>
      <c r="C6475" s="676" t="s">
        <v>1927</v>
      </c>
      <c r="D6475" s="116" t="s">
        <v>54775</v>
      </c>
    </row>
    <row r="6476" spans="1:4" ht="13.5">
      <c r="A6476" s="676" t="s">
        <v>32469</v>
      </c>
      <c r="B6476" s="676" t="s">
        <v>32470</v>
      </c>
      <c r="C6476" s="676" t="s">
        <v>1927</v>
      </c>
      <c r="D6476" s="116" t="s">
        <v>71276</v>
      </c>
    </row>
    <row r="6477" spans="1:4" ht="13.5">
      <c r="A6477" s="676" t="s">
        <v>32471</v>
      </c>
      <c r="B6477" s="676" t="s">
        <v>32472</v>
      </c>
      <c r="C6477" s="676" t="s">
        <v>1927</v>
      </c>
      <c r="D6477" s="116" t="s">
        <v>63910</v>
      </c>
    </row>
    <row r="6478" spans="1:4" ht="13.5">
      <c r="A6478" s="676" t="s">
        <v>32473</v>
      </c>
      <c r="B6478" s="676" t="s">
        <v>32474</v>
      </c>
      <c r="C6478" s="676" t="s">
        <v>1927</v>
      </c>
      <c r="D6478" s="116" t="s">
        <v>33155</v>
      </c>
    </row>
    <row r="6479" spans="1:4" ht="13.5">
      <c r="A6479" s="676" t="s">
        <v>32475</v>
      </c>
      <c r="B6479" s="676" t="s">
        <v>32476</v>
      </c>
      <c r="C6479" s="676" t="s">
        <v>1927</v>
      </c>
      <c r="D6479" s="116" t="s">
        <v>65685</v>
      </c>
    </row>
    <row r="6480" spans="1:4" ht="13.5">
      <c r="A6480" s="676" t="s">
        <v>32477</v>
      </c>
      <c r="B6480" s="676" t="s">
        <v>32478</v>
      </c>
      <c r="C6480" s="676" t="s">
        <v>1927</v>
      </c>
      <c r="D6480" s="116" t="s">
        <v>71880</v>
      </c>
    </row>
    <row r="6481" spans="1:4" ht="13.5">
      <c r="A6481" s="676" t="s">
        <v>32479</v>
      </c>
      <c r="B6481" s="676" t="s">
        <v>32480</v>
      </c>
      <c r="C6481" s="676" t="s">
        <v>1927</v>
      </c>
      <c r="D6481" s="116" t="s">
        <v>71886</v>
      </c>
    </row>
    <row r="6482" spans="1:4" ht="13.5">
      <c r="A6482" s="676" t="s">
        <v>32481</v>
      </c>
      <c r="B6482" s="676" t="s">
        <v>32482</v>
      </c>
      <c r="C6482" s="676" t="s">
        <v>1927</v>
      </c>
      <c r="D6482" s="116" t="s">
        <v>62197</v>
      </c>
    </row>
    <row r="6483" spans="1:4" ht="13.5">
      <c r="A6483" s="676" t="s">
        <v>32483</v>
      </c>
      <c r="B6483" s="676" t="s">
        <v>32484</v>
      </c>
      <c r="C6483" s="676" t="s">
        <v>1927</v>
      </c>
      <c r="D6483" s="116" t="s">
        <v>53781</v>
      </c>
    </row>
    <row r="6484" spans="1:4" ht="13.5">
      <c r="A6484" s="676" t="s">
        <v>32485</v>
      </c>
      <c r="B6484" s="676" t="s">
        <v>32486</v>
      </c>
      <c r="C6484" s="676" t="s">
        <v>1927</v>
      </c>
      <c r="D6484" s="116" t="s">
        <v>62710</v>
      </c>
    </row>
    <row r="6485" spans="1:4" ht="13.5">
      <c r="A6485" s="676" t="s">
        <v>32487</v>
      </c>
      <c r="B6485" s="676" t="s">
        <v>32488</v>
      </c>
      <c r="C6485" s="676" t="s">
        <v>1927</v>
      </c>
      <c r="D6485" s="116" t="s">
        <v>64117</v>
      </c>
    </row>
    <row r="6486" spans="1:4" ht="13.5">
      <c r="A6486" s="676" t="s">
        <v>32489</v>
      </c>
      <c r="B6486" s="676" t="s">
        <v>32490</v>
      </c>
      <c r="C6486" s="676" t="s">
        <v>1927</v>
      </c>
      <c r="D6486" s="116" t="s">
        <v>71878</v>
      </c>
    </row>
    <row r="6487" spans="1:4" ht="13.5">
      <c r="A6487" s="676" t="s">
        <v>32491</v>
      </c>
      <c r="B6487" s="676" t="s">
        <v>32492</v>
      </c>
      <c r="C6487" s="676" t="s">
        <v>1927</v>
      </c>
      <c r="D6487" s="116" t="s">
        <v>71887</v>
      </c>
    </row>
    <row r="6488" spans="1:4" ht="13.5">
      <c r="A6488" s="676" t="s">
        <v>32493</v>
      </c>
      <c r="B6488" s="676" t="s">
        <v>32494</v>
      </c>
      <c r="C6488" s="676" t="s">
        <v>1927</v>
      </c>
      <c r="D6488" s="116" t="s">
        <v>63687</v>
      </c>
    </row>
    <row r="6489" spans="1:4" ht="13.5">
      <c r="A6489" s="676" t="s">
        <v>32495</v>
      </c>
      <c r="B6489" s="676" t="s">
        <v>32496</v>
      </c>
      <c r="C6489" s="676" t="s">
        <v>1927</v>
      </c>
      <c r="D6489" s="116" t="s">
        <v>71888</v>
      </c>
    </row>
    <row r="6490" spans="1:4" ht="13.5">
      <c r="A6490" s="676" t="s">
        <v>32497</v>
      </c>
      <c r="B6490" s="676" t="s">
        <v>32498</v>
      </c>
      <c r="C6490" s="676" t="s">
        <v>1927</v>
      </c>
      <c r="D6490" s="116" t="s">
        <v>71889</v>
      </c>
    </row>
    <row r="6491" spans="1:4" ht="13.5">
      <c r="A6491" s="676" t="s">
        <v>32499</v>
      </c>
      <c r="B6491" s="676" t="s">
        <v>32500</v>
      </c>
      <c r="C6491" s="676" t="s">
        <v>1927</v>
      </c>
      <c r="D6491" s="116" t="s">
        <v>63894</v>
      </c>
    </row>
    <row r="6492" spans="1:4" ht="13.5">
      <c r="A6492" s="676" t="s">
        <v>32501</v>
      </c>
      <c r="B6492" s="676" t="s">
        <v>32502</v>
      </c>
      <c r="C6492" s="676" t="s">
        <v>1927</v>
      </c>
      <c r="D6492" s="116" t="s">
        <v>67741</v>
      </c>
    </row>
    <row r="6493" spans="1:4" ht="13.5">
      <c r="A6493" s="676" t="s">
        <v>32503</v>
      </c>
      <c r="B6493" s="676" t="s">
        <v>32504</v>
      </c>
      <c r="C6493" s="676" t="s">
        <v>1927</v>
      </c>
      <c r="D6493" s="116" t="s">
        <v>33785</v>
      </c>
    </row>
    <row r="6494" spans="1:4" ht="13.5">
      <c r="A6494" s="676" t="s">
        <v>32505</v>
      </c>
      <c r="B6494" s="676" t="s">
        <v>32506</v>
      </c>
      <c r="C6494" s="676" t="s">
        <v>1927</v>
      </c>
      <c r="D6494" s="116" t="s">
        <v>71890</v>
      </c>
    </row>
    <row r="6495" spans="1:4" ht="13.5">
      <c r="A6495" s="676" t="s">
        <v>32507</v>
      </c>
      <c r="B6495" s="676" t="s">
        <v>32508</v>
      </c>
      <c r="C6495" s="676" t="s">
        <v>1927</v>
      </c>
      <c r="D6495" s="116" t="s">
        <v>53872</v>
      </c>
    </row>
    <row r="6496" spans="1:4" ht="13.5">
      <c r="A6496" s="676" t="s">
        <v>32509</v>
      </c>
      <c r="B6496" s="676" t="s">
        <v>32510</v>
      </c>
      <c r="C6496" s="676" t="s">
        <v>1927</v>
      </c>
      <c r="D6496" s="116" t="s">
        <v>71891</v>
      </c>
    </row>
    <row r="6497" spans="1:4" ht="13.5">
      <c r="A6497" s="676" t="s">
        <v>32511</v>
      </c>
      <c r="B6497" s="676" t="s">
        <v>32512</v>
      </c>
      <c r="C6497" s="676" t="s">
        <v>1927</v>
      </c>
      <c r="D6497" s="116" t="s">
        <v>63905</v>
      </c>
    </row>
    <row r="6498" spans="1:4" ht="13.5">
      <c r="A6498" s="676" t="s">
        <v>32513</v>
      </c>
      <c r="B6498" s="676" t="s">
        <v>32514</v>
      </c>
      <c r="C6498" s="676" t="s">
        <v>1927</v>
      </c>
      <c r="D6498" s="116" t="s">
        <v>32916</v>
      </c>
    </row>
    <row r="6499" spans="1:4" ht="13.5">
      <c r="A6499" s="676" t="s">
        <v>32515</v>
      </c>
      <c r="B6499" s="676" t="s">
        <v>32516</v>
      </c>
      <c r="C6499" s="676" t="s">
        <v>1927</v>
      </c>
      <c r="D6499" s="116" t="s">
        <v>71892</v>
      </c>
    </row>
    <row r="6500" spans="1:4" ht="13.5">
      <c r="A6500" s="676" t="s">
        <v>32517</v>
      </c>
      <c r="B6500" s="676" t="s">
        <v>32518</v>
      </c>
      <c r="C6500" s="676" t="s">
        <v>1927</v>
      </c>
      <c r="D6500" s="116" t="s">
        <v>54152</v>
      </c>
    </row>
    <row r="6501" spans="1:4" ht="13.5">
      <c r="A6501" s="676" t="s">
        <v>32519</v>
      </c>
      <c r="B6501" s="676" t="s">
        <v>32520</v>
      </c>
      <c r="C6501" s="676" t="s">
        <v>1927</v>
      </c>
      <c r="D6501" s="116" t="s">
        <v>71893</v>
      </c>
    </row>
    <row r="6502" spans="1:4" ht="13.5">
      <c r="A6502" s="676" t="s">
        <v>32521</v>
      </c>
      <c r="B6502" s="676" t="s">
        <v>32522</v>
      </c>
      <c r="C6502" s="676" t="s">
        <v>1927</v>
      </c>
      <c r="D6502" s="116" t="s">
        <v>71894</v>
      </c>
    </row>
    <row r="6503" spans="1:4" ht="13.5">
      <c r="A6503" s="676" t="s">
        <v>32523</v>
      </c>
      <c r="B6503" s="676" t="s">
        <v>32524</v>
      </c>
      <c r="C6503" s="676" t="s">
        <v>1927</v>
      </c>
      <c r="D6503" s="116" t="s">
        <v>55063</v>
      </c>
    </row>
    <row r="6504" spans="1:4" ht="13.5">
      <c r="A6504" s="676" t="s">
        <v>32525</v>
      </c>
      <c r="B6504" s="676" t="s">
        <v>32526</v>
      </c>
      <c r="C6504" s="676" t="s">
        <v>1927</v>
      </c>
      <c r="D6504" s="116" t="s">
        <v>71895</v>
      </c>
    </row>
    <row r="6505" spans="1:4" ht="13.5">
      <c r="A6505" s="676" t="s">
        <v>32527</v>
      </c>
      <c r="B6505" s="676" t="s">
        <v>32528</v>
      </c>
      <c r="C6505" s="676" t="s">
        <v>1927</v>
      </c>
      <c r="D6505" s="116" t="s">
        <v>32910</v>
      </c>
    </row>
    <row r="6506" spans="1:4" ht="13.5">
      <c r="A6506" s="676" t="s">
        <v>32529</v>
      </c>
      <c r="B6506" s="676" t="s">
        <v>32530</v>
      </c>
      <c r="C6506" s="676" t="s">
        <v>1927</v>
      </c>
      <c r="D6506" s="116" t="s">
        <v>53794</v>
      </c>
    </row>
    <row r="6507" spans="1:4" ht="13.5">
      <c r="A6507" s="676" t="s">
        <v>32531</v>
      </c>
      <c r="B6507" s="676" t="s">
        <v>32532</v>
      </c>
      <c r="C6507" s="676" t="s">
        <v>1927</v>
      </c>
      <c r="D6507" s="116" t="s">
        <v>54795</v>
      </c>
    </row>
    <row r="6508" spans="1:4" ht="13.5">
      <c r="A6508" s="676" t="s">
        <v>32533</v>
      </c>
      <c r="B6508" s="676" t="s">
        <v>32534</v>
      </c>
      <c r="C6508" s="676" t="s">
        <v>1927</v>
      </c>
      <c r="D6508" s="116" t="s">
        <v>54087</v>
      </c>
    </row>
    <row r="6509" spans="1:4" ht="13.5">
      <c r="A6509" s="676" t="s">
        <v>32535</v>
      </c>
      <c r="B6509" s="676" t="s">
        <v>32536</v>
      </c>
      <c r="C6509" s="676" t="s">
        <v>1927</v>
      </c>
      <c r="D6509" s="116" t="s">
        <v>71896</v>
      </c>
    </row>
    <row r="6510" spans="1:4" ht="13.5">
      <c r="A6510" s="676" t="s">
        <v>32537</v>
      </c>
      <c r="B6510" s="676" t="s">
        <v>32538</v>
      </c>
      <c r="C6510" s="676" t="s">
        <v>1927</v>
      </c>
      <c r="D6510" s="116" t="s">
        <v>71897</v>
      </c>
    </row>
    <row r="6511" spans="1:4" ht="13.5">
      <c r="A6511" s="676" t="s">
        <v>32539</v>
      </c>
      <c r="B6511" s="676" t="s">
        <v>32540</v>
      </c>
      <c r="C6511" s="676" t="s">
        <v>1927</v>
      </c>
      <c r="D6511" s="116" t="s">
        <v>54388</v>
      </c>
    </row>
    <row r="6512" spans="1:4" ht="13.5">
      <c r="A6512" s="676" t="s">
        <v>32541</v>
      </c>
      <c r="B6512" s="676" t="s">
        <v>32542</v>
      </c>
      <c r="C6512" s="676" t="s">
        <v>1927</v>
      </c>
      <c r="D6512" s="116" t="s">
        <v>71898</v>
      </c>
    </row>
    <row r="6513" spans="1:4" ht="13.5">
      <c r="A6513" s="676" t="s">
        <v>32543</v>
      </c>
      <c r="B6513" s="676" t="s">
        <v>32544</v>
      </c>
      <c r="C6513" s="676" t="s">
        <v>1927</v>
      </c>
      <c r="D6513" s="116" t="s">
        <v>68578</v>
      </c>
    </row>
    <row r="6514" spans="1:4" ht="13.5">
      <c r="A6514" s="676" t="s">
        <v>32545</v>
      </c>
      <c r="B6514" s="676" t="s">
        <v>32546</v>
      </c>
      <c r="C6514" s="676" t="s">
        <v>1927</v>
      </c>
      <c r="D6514" s="116" t="s">
        <v>68835</v>
      </c>
    </row>
    <row r="6515" spans="1:4" ht="13.5">
      <c r="A6515" s="676" t="s">
        <v>32547</v>
      </c>
      <c r="B6515" s="676" t="s">
        <v>32548</v>
      </c>
      <c r="C6515" s="676" t="s">
        <v>1927</v>
      </c>
      <c r="D6515" s="116" t="s">
        <v>71899</v>
      </c>
    </row>
    <row r="6516" spans="1:4" ht="13.5">
      <c r="A6516" s="676" t="s">
        <v>32549</v>
      </c>
      <c r="B6516" s="676" t="s">
        <v>32550</v>
      </c>
      <c r="C6516" s="676" t="s">
        <v>1927</v>
      </c>
      <c r="D6516" s="116" t="s">
        <v>71900</v>
      </c>
    </row>
    <row r="6517" spans="1:4" ht="13.5">
      <c r="A6517" s="676" t="s">
        <v>32551</v>
      </c>
      <c r="B6517" s="676" t="s">
        <v>32552</v>
      </c>
      <c r="C6517" s="676" t="s">
        <v>1929</v>
      </c>
      <c r="D6517" s="116" t="s">
        <v>71901</v>
      </c>
    </row>
    <row r="6518" spans="1:4" ht="13.5">
      <c r="A6518" s="676" t="s">
        <v>32553</v>
      </c>
      <c r="B6518" s="676" t="s">
        <v>32516</v>
      </c>
      <c r="C6518" s="676" t="s">
        <v>1929</v>
      </c>
      <c r="D6518" s="116" t="s">
        <v>71902</v>
      </c>
    </row>
    <row r="6519" spans="1:4" ht="13.5">
      <c r="A6519" s="676" t="s">
        <v>32554</v>
      </c>
      <c r="B6519" s="676" t="s">
        <v>32532</v>
      </c>
      <c r="C6519" s="676" t="s">
        <v>1929</v>
      </c>
      <c r="D6519" s="116" t="s">
        <v>71903</v>
      </c>
    </row>
    <row r="6520" spans="1:4" ht="13.5">
      <c r="A6520" s="676" t="s">
        <v>32555</v>
      </c>
      <c r="B6520" s="676" t="s">
        <v>32534</v>
      </c>
      <c r="C6520" s="676" t="s">
        <v>1929</v>
      </c>
      <c r="D6520" s="116" t="s">
        <v>71904</v>
      </c>
    </row>
    <row r="6521" spans="1:4" ht="13.5">
      <c r="A6521" s="676" t="s">
        <v>32556</v>
      </c>
      <c r="B6521" s="676" t="s">
        <v>32528</v>
      </c>
      <c r="C6521" s="676" t="s">
        <v>1929</v>
      </c>
      <c r="D6521" s="116" t="s">
        <v>71905</v>
      </c>
    </row>
    <row r="6522" spans="1:4" ht="13.5">
      <c r="A6522" s="676" t="s">
        <v>32557</v>
      </c>
      <c r="B6522" s="676" t="s">
        <v>32518</v>
      </c>
      <c r="C6522" s="676" t="s">
        <v>1929</v>
      </c>
      <c r="D6522" s="116" t="s">
        <v>71906</v>
      </c>
    </row>
    <row r="6523" spans="1:4" ht="13.5">
      <c r="A6523" s="676" t="s">
        <v>32558</v>
      </c>
      <c r="B6523" s="676" t="s">
        <v>32520</v>
      </c>
      <c r="C6523" s="676" t="s">
        <v>1929</v>
      </c>
      <c r="D6523" s="116" t="s">
        <v>71907</v>
      </c>
    </row>
    <row r="6524" spans="1:4" ht="13.5">
      <c r="A6524" s="676" t="s">
        <v>32559</v>
      </c>
      <c r="B6524" s="676" t="s">
        <v>32538</v>
      </c>
      <c r="C6524" s="676" t="s">
        <v>1929</v>
      </c>
      <c r="D6524" s="116" t="s">
        <v>71908</v>
      </c>
    </row>
    <row r="6525" spans="1:4" ht="13.5">
      <c r="A6525" s="676" t="s">
        <v>32560</v>
      </c>
      <c r="B6525" s="676" t="s">
        <v>32530</v>
      </c>
      <c r="C6525" s="676" t="s">
        <v>1929</v>
      </c>
      <c r="D6525" s="116" t="s">
        <v>71909</v>
      </c>
    </row>
    <row r="6526" spans="1:4" ht="13.5">
      <c r="A6526" s="676" t="s">
        <v>32561</v>
      </c>
      <c r="B6526" s="676" t="s">
        <v>32540</v>
      </c>
      <c r="C6526" s="676" t="s">
        <v>1929</v>
      </c>
      <c r="D6526" s="116" t="s">
        <v>71910</v>
      </c>
    </row>
    <row r="6527" spans="1:4" ht="13.5">
      <c r="A6527" s="676" t="s">
        <v>32562</v>
      </c>
      <c r="B6527" s="676" t="s">
        <v>32542</v>
      </c>
      <c r="C6527" s="676" t="s">
        <v>1929</v>
      </c>
      <c r="D6527" s="116" t="s">
        <v>71911</v>
      </c>
    </row>
    <row r="6528" spans="1:4" ht="13.5">
      <c r="A6528" s="676" t="s">
        <v>32563</v>
      </c>
      <c r="B6528" s="676" t="s">
        <v>32564</v>
      </c>
      <c r="C6528" s="676" t="s">
        <v>1929</v>
      </c>
      <c r="D6528" s="116" t="s">
        <v>71912</v>
      </c>
    </row>
    <row r="6529" spans="1:4" ht="13.5">
      <c r="A6529" s="676" t="s">
        <v>32565</v>
      </c>
      <c r="B6529" s="676" t="s">
        <v>32566</v>
      </c>
      <c r="C6529" s="676" t="s">
        <v>1929</v>
      </c>
      <c r="D6529" s="116" t="s">
        <v>71913</v>
      </c>
    </row>
    <row r="6530" spans="1:4" ht="13.5">
      <c r="A6530" s="676" t="s">
        <v>32567</v>
      </c>
      <c r="B6530" s="676" t="s">
        <v>32568</v>
      </c>
      <c r="C6530" s="676" t="s">
        <v>1929</v>
      </c>
      <c r="D6530" s="116" t="s">
        <v>71914</v>
      </c>
    </row>
    <row r="6531" spans="1:4" ht="13.5">
      <c r="A6531" s="676" t="s">
        <v>32569</v>
      </c>
      <c r="B6531" s="676" t="s">
        <v>32570</v>
      </c>
      <c r="C6531" s="676" t="s">
        <v>1929</v>
      </c>
      <c r="D6531" s="116" t="s">
        <v>71915</v>
      </c>
    </row>
    <row r="6532" spans="1:4" ht="13.5">
      <c r="A6532" s="676" t="s">
        <v>32571</v>
      </c>
      <c r="B6532" s="676" t="s">
        <v>32544</v>
      </c>
      <c r="C6532" s="676" t="s">
        <v>1929</v>
      </c>
      <c r="D6532" s="116" t="s">
        <v>71916</v>
      </c>
    </row>
    <row r="6533" spans="1:4" ht="13.5">
      <c r="A6533" s="676" t="s">
        <v>32572</v>
      </c>
      <c r="B6533" s="676" t="s">
        <v>32546</v>
      </c>
      <c r="C6533" s="676" t="s">
        <v>1929</v>
      </c>
      <c r="D6533" s="116" t="s">
        <v>71917</v>
      </c>
    </row>
    <row r="6534" spans="1:4" ht="13.5">
      <c r="A6534" s="676" t="s">
        <v>32573</v>
      </c>
      <c r="B6534" s="676" t="s">
        <v>32574</v>
      </c>
      <c r="C6534" s="676" t="s">
        <v>1927</v>
      </c>
      <c r="D6534" s="116" t="s">
        <v>25326</v>
      </c>
    </row>
    <row r="6535" spans="1:4" ht="13.5">
      <c r="A6535" s="676" t="s">
        <v>32575</v>
      </c>
      <c r="B6535" s="676" t="s">
        <v>32576</v>
      </c>
      <c r="C6535" s="676" t="s">
        <v>1927</v>
      </c>
      <c r="D6535" s="116" t="s">
        <v>24020</v>
      </c>
    </row>
    <row r="6536" spans="1:4" ht="13.5">
      <c r="A6536" s="676" t="s">
        <v>32577</v>
      </c>
      <c r="B6536" s="676" t="s">
        <v>32578</v>
      </c>
      <c r="C6536" s="676" t="s">
        <v>1927</v>
      </c>
      <c r="D6536" s="116" t="s">
        <v>24455</v>
      </c>
    </row>
    <row r="6537" spans="1:4" ht="13.5">
      <c r="A6537" s="676" t="s">
        <v>32579</v>
      </c>
      <c r="B6537" s="676" t="s">
        <v>32580</v>
      </c>
      <c r="C6537" s="676" t="s">
        <v>1927</v>
      </c>
      <c r="D6537" s="116" t="s">
        <v>25326</v>
      </c>
    </row>
    <row r="6538" spans="1:4" ht="13.5">
      <c r="A6538" s="676" t="s">
        <v>32581</v>
      </c>
      <c r="B6538" s="676" t="s">
        <v>32582</v>
      </c>
      <c r="C6538" s="676" t="s">
        <v>1927</v>
      </c>
      <c r="D6538" s="116" t="s">
        <v>24542</v>
      </c>
    </row>
    <row r="6539" spans="1:4" ht="13.5">
      <c r="A6539" s="676" t="s">
        <v>32583</v>
      </c>
      <c r="B6539" s="676" t="s">
        <v>32584</v>
      </c>
      <c r="C6539" s="676" t="s">
        <v>1927</v>
      </c>
      <c r="D6539" s="116" t="s">
        <v>24542</v>
      </c>
    </row>
    <row r="6540" spans="1:4" ht="13.5">
      <c r="A6540" s="676" t="s">
        <v>32585</v>
      </c>
      <c r="B6540" s="676" t="s">
        <v>32586</v>
      </c>
      <c r="C6540" s="676" t="s">
        <v>1927</v>
      </c>
      <c r="D6540" s="116" t="s">
        <v>24020</v>
      </c>
    </row>
    <row r="6541" spans="1:4" ht="13.5">
      <c r="A6541" s="676" t="s">
        <v>32587</v>
      </c>
      <c r="B6541" s="676" t="s">
        <v>32588</v>
      </c>
      <c r="C6541" s="676" t="s">
        <v>1927</v>
      </c>
      <c r="D6541" s="116" t="s">
        <v>25404</v>
      </c>
    </row>
    <row r="6542" spans="1:4" ht="13.5">
      <c r="A6542" s="676" t="s">
        <v>32589</v>
      </c>
      <c r="B6542" s="676" t="s">
        <v>32590</v>
      </c>
      <c r="C6542" s="676" t="s">
        <v>1927</v>
      </c>
      <c r="D6542" s="116" t="s">
        <v>24209</v>
      </c>
    </row>
    <row r="6543" spans="1:4" ht="13.5">
      <c r="A6543" s="676" t="s">
        <v>32591</v>
      </c>
      <c r="B6543" s="676" t="s">
        <v>32592</v>
      </c>
      <c r="C6543" s="676" t="s">
        <v>1927</v>
      </c>
      <c r="D6543" s="116" t="s">
        <v>24195</v>
      </c>
    </row>
    <row r="6544" spans="1:4" ht="13.5">
      <c r="A6544" s="676" t="s">
        <v>32593</v>
      </c>
      <c r="B6544" s="676" t="s">
        <v>32594</v>
      </c>
      <c r="C6544" s="676" t="s">
        <v>1927</v>
      </c>
      <c r="D6544" s="116" t="s">
        <v>24133</v>
      </c>
    </row>
    <row r="6545" spans="1:4" ht="13.5">
      <c r="A6545" s="676" t="s">
        <v>32595</v>
      </c>
      <c r="B6545" s="676" t="s">
        <v>32596</v>
      </c>
      <c r="C6545" s="676" t="s">
        <v>1927</v>
      </c>
      <c r="D6545" s="116" t="s">
        <v>24133</v>
      </c>
    </row>
    <row r="6546" spans="1:4" ht="13.5">
      <c r="A6546" s="676" t="s">
        <v>32597</v>
      </c>
      <c r="B6546" s="676" t="s">
        <v>32598</v>
      </c>
      <c r="C6546" s="676" t="s">
        <v>1927</v>
      </c>
      <c r="D6546" s="116" t="s">
        <v>24701</v>
      </c>
    </row>
    <row r="6547" spans="1:4" ht="13.5">
      <c r="A6547" s="676" t="s">
        <v>32599</v>
      </c>
      <c r="B6547" s="676" t="s">
        <v>32600</v>
      </c>
      <c r="C6547" s="676" t="s">
        <v>1927</v>
      </c>
      <c r="D6547" s="116" t="s">
        <v>24701</v>
      </c>
    </row>
    <row r="6548" spans="1:4" ht="13.5">
      <c r="A6548" s="676" t="s">
        <v>32601</v>
      </c>
      <c r="B6548" s="676" t="s">
        <v>32602</v>
      </c>
      <c r="C6548" s="676" t="s">
        <v>1927</v>
      </c>
      <c r="D6548" s="116" t="s">
        <v>24375</v>
      </c>
    </row>
    <row r="6549" spans="1:4" ht="13.5">
      <c r="A6549" s="676" t="s">
        <v>32603</v>
      </c>
      <c r="B6549" s="676" t="s">
        <v>32604</v>
      </c>
      <c r="C6549" s="676" t="s">
        <v>1927</v>
      </c>
      <c r="D6549" s="116" t="s">
        <v>24336</v>
      </c>
    </row>
    <row r="6550" spans="1:4" ht="13.5">
      <c r="A6550" s="676" t="s">
        <v>32605</v>
      </c>
      <c r="B6550" s="676" t="s">
        <v>32606</v>
      </c>
      <c r="C6550" s="676" t="s">
        <v>1927</v>
      </c>
      <c r="D6550" s="116" t="s">
        <v>24734</v>
      </c>
    </row>
    <row r="6551" spans="1:4" ht="13.5">
      <c r="A6551" s="676" t="s">
        <v>32607</v>
      </c>
      <c r="B6551" s="676" t="s">
        <v>32608</v>
      </c>
      <c r="C6551" s="676" t="s">
        <v>1927</v>
      </c>
      <c r="D6551" s="116" t="s">
        <v>24673</v>
      </c>
    </row>
    <row r="6552" spans="1:4" ht="13.5">
      <c r="A6552" s="676" t="s">
        <v>32609</v>
      </c>
      <c r="B6552" s="676" t="s">
        <v>32610</v>
      </c>
      <c r="C6552" s="676" t="s">
        <v>1927</v>
      </c>
      <c r="D6552" s="116" t="s">
        <v>24737</v>
      </c>
    </row>
    <row r="6553" spans="1:4" ht="13.5">
      <c r="A6553" s="676" t="s">
        <v>32611</v>
      </c>
      <c r="B6553" s="676" t="s">
        <v>32612</v>
      </c>
      <c r="C6553" s="676" t="s">
        <v>1927</v>
      </c>
      <c r="D6553" s="116" t="s">
        <v>24020</v>
      </c>
    </row>
    <row r="6554" spans="1:4" ht="13.5">
      <c r="A6554" s="676" t="s">
        <v>32613</v>
      </c>
      <c r="B6554" s="676" t="s">
        <v>32614</v>
      </c>
      <c r="C6554" s="676" t="s">
        <v>1927</v>
      </c>
      <c r="D6554" s="116" t="s">
        <v>24734</v>
      </c>
    </row>
    <row r="6555" spans="1:4" ht="13.5">
      <c r="A6555" s="676" t="s">
        <v>32615</v>
      </c>
      <c r="B6555" s="676" t="s">
        <v>32616</v>
      </c>
      <c r="C6555" s="676" t="s">
        <v>1927</v>
      </c>
      <c r="D6555" s="116" t="s">
        <v>24020</v>
      </c>
    </row>
    <row r="6556" spans="1:4" ht="13.5">
      <c r="A6556" s="676" t="s">
        <v>32617</v>
      </c>
      <c r="B6556" s="676" t="s">
        <v>32618</v>
      </c>
      <c r="C6556" s="676" t="s">
        <v>1927</v>
      </c>
      <c r="D6556" s="116" t="s">
        <v>24701</v>
      </c>
    </row>
    <row r="6557" spans="1:4" ht="13.5">
      <c r="A6557" s="676" t="s">
        <v>32619</v>
      </c>
      <c r="B6557" s="676" t="s">
        <v>32620</v>
      </c>
      <c r="C6557" s="676" t="s">
        <v>1927</v>
      </c>
      <c r="D6557" s="116" t="s">
        <v>24271</v>
      </c>
    </row>
    <row r="6558" spans="1:4" ht="13.5">
      <c r="A6558" s="676" t="s">
        <v>32621</v>
      </c>
      <c r="B6558" s="676" t="s">
        <v>32622</v>
      </c>
      <c r="C6558" s="676" t="s">
        <v>1927</v>
      </c>
      <c r="D6558" s="116" t="s">
        <v>25096</v>
      </c>
    </row>
    <row r="6559" spans="1:4" ht="13.5">
      <c r="A6559" s="676" t="s">
        <v>32623</v>
      </c>
      <c r="B6559" s="676" t="s">
        <v>32624</v>
      </c>
      <c r="C6559" s="676" t="s">
        <v>1927</v>
      </c>
      <c r="D6559" s="116" t="s">
        <v>32103</v>
      </c>
    </row>
    <row r="6560" spans="1:4" ht="13.5">
      <c r="A6560" s="676" t="s">
        <v>32625</v>
      </c>
      <c r="B6560" s="676" t="s">
        <v>32626</v>
      </c>
      <c r="C6560" s="676" t="s">
        <v>1927</v>
      </c>
      <c r="D6560" s="116" t="s">
        <v>25404</v>
      </c>
    </row>
    <row r="6561" spans="1:4" ht="13.5">
      <c r="A6561" s="676" t="s">
        <v>32627</v>
      </c>
      <c r="B6561" s="676" t="s">
        <v>32628</v>
      </c>
      <c r="C6561" s="676" t="s">
        <v>1927</v>
      </c>
      <c r="D6561" s="116" t="s">
        <v>24020</v>
      </c>
    </row>
    <row r="6562" spans="1:4" ht="13.5">
      <c r="A6562" s="676" t="s">
        <v>32629</v>
      </c>
      <c r="B6562" s="676" t="s">
        <v>32630</v>
      </c>
      <c r="C6562" s="676" t="s">
        <v>1927</v>
      </c>
      <c r="D6562" s="116" t="s">
        <v>24668</v>
      </c>
    </row>
    <row r="6563" spans="1:4" ht="13.5">
      <c r="A6563" s="676" t="s">
        <v>32631</v>
      </c>
      <c r="B6563" s="676" t="s">
        <v>32632</v>
      </c>
      <c r="C6563" s="676" t="s">
        <v>1927</v>
      </c>
      <c r="D6563" s="116" t="s">
        <v>25404</v>
      </c>
    </row>
    <row r="6564" spans="1:4" ht="13.5">
      <c r="A6564" s="676" t="s">
        <v>32633</v>
      </c>
      <c r="B6564" s="676" t="s">
        <v>32634</v>
      </c>
      <c r="C6564" s="676" t="s">
        <v>1927</v>
      </c>
      <c r="D6564" s="116" t="s">
        <v>24231</v>
      </c>
    </row>
    <row r="6565" spans="1:4" ht="13.5">
      <c r="A6565" s="676" t="s">
        <v>32635</v>
      </c>
      <c r="B6565" s="676" t="s">
        <v>32636</v>
      </c>
      <c r="C6565" s="676" t="s">
        <v>1927</v>
      </c>
      <c r="D6565" s="116" t="s">
        <v>24817</v>
      </c>
    </row>
    <row r="6566" spans="1:4" ht="13.5">
      <c r="A6566" s="676" t="s">
        <v>32637</v>
      </c>
      <c r="B6566" s="676" t="s">
        <v>32638</v>
      </c>
      <c r="C6566" s="676" t="s">
        <v>1927</v>
      </c>
      <c r="D6566" s="116" t="s">
        <v>24195</v>
      </c>
    </row>
    <row r="6567" spans="1:4" ht="13.5">
      <c r="A6567" s="676" t="s">
        <v>32639</v>
      </c>
      <c r="B6567" s="676" t="s">
        <v>32640</v>
      </c>
      <c r="C6567" s="676" t="s">
        <v>1927</v>
      </c>
      <c r="D6567" s="116" t="s">
        <v>24734</v>
      </c>
    </row>
    <row r="6568" spans="1:4" ht="13.5">
      <c r="A6568" s="676" t="s">
        <v>32641</v>
      </c>
      <c r="B6568" s="676" t="s">
        <v>32642</v>
      </c>
      <c r="C6568" s="676" t="s">
        <v>1927</v>
      </c>
      <c r="D6568" s="116" t="s">
        <v>24336</v>
      </c>
    </row>
    <row r="6569" spans="1:4" ht="13.5">
      <c r="A6569" s="676" t="s">
        <v>32643</v>
      </c>
      <c r="B6569" s="676" t="s">
        <v>32644</v>
      </c>
      <c r="C6569" s="676" t="s">
        <v>1927</v>
      </c>
      <c r="D6569" s="116" t="s">
        <v>24698</v>
      </c>
    </row>
    <row r="6570" spans="1:4" ht="13.5">
      <c r="A6570" s="676" t="s">
        <v>32645</v>
      </c>
      <c r="B6570" s="676" t="s">
        <v>32646</v>
      </c>
      <c r="C6570" s="676" t="s">
        <v>1927</v>
      </c>
      <c r="D6570" s="116" t="s">
        <v>24327</v>
      </c>
    </row>
    <row r="6571" spans="1:4" ht="13.5">
      <c r="A6571" s="676" t="s">
        <v>32647</v>
      </c>
      <c r="B6571" s="676" t="s">
        <v>32648</v>
      </c>
      <c r="C6571" s="676" t="s">
        <v>1927</v>
      </c>
      <c r="D6571" s="116" t="s">
        <v>24327</v>
      </c>
    </row>
    <row r="6572" spans="1:4" ht="13.5">
      <c r="A6572" s="676" t="s">
        <v>32649</v>
      </c>
      <c r="B6572" s="676" t="s">
        <v>32650</v>
      </c>
      <c r="C6572" s="676" t="s">
        <v>1927</v>
      </c>
      <c r="D6572" s="116" t="s">
        <v>24426</v>
      </c>
    </row>
    <row r="6573" spans="1:4" ht="13.5">
      <c r="A6573" s="676" t="s">
        <v>32651</v>
      </c>
      <c r="B6573" s="676" t="s">
        <v>32652</v>
      </c>
      <c r="C6573" s="676" t="s">
        <v>1927</v>
      </c>
      <c r="D6573" s="116" t="s">
        <v>24737</v>
      </c>
    </row>
    <row r="6574" spans="1:4" ht="13.5">
      <c r="A6574" s="676" t="s">
        <v>32653</v>
      </c>
      <c r="B6574" s="676" t="s">
        <v>32654</v>
      </c>
      <c r="C6574" s="676" t="s">
        <v>1927</v>
      </c>
      <c r="D6574" s="116" t="s">
        <v>25307</v>
      </c>
    </row>
    <row r="6575" spans="1:4" ht="13.5">
      <c r="A6575" s="676" t="s">
        <v>32655</v>
      </c>
      <c r="B6575" s="676" t="s">
        <v>32656</v>
      </c>
      <c r="C6575" s="676" t="s">
        <v>1927</v>
      </c>
      <c r="D6575" s="116" t="s">
        <v>24195</v>
      </c>
    </row>
    <row r="6576" spans="1:4" ht="13.5">
      <c r="A6576" s="676" t="s">
        <v>32657</v>
      </c>
      <c r="B6576" s="676" t="s">
        <v>32658</v>
      </c>
      <c r="C6576" s="676" t="s">
        <v>1927</v>
      </c>
      <c r="D6576" s="116" t="s">
        <v>24066</v>
      </c>
    </row>
    <row r="6577" spans="1:4" ht="13.5">
      <c r="A6577" s="676" t="s">
        <v>32659</v>
      </c>
      <c r="B6577" s="676" t="s">
        <v>32660</v>
      </c>
      <c r="C6577" s="676" t="s">
        <v>1927</v>
      </c>
      <c r="D6577" s="116" t="s">
        <v>25326</v>
      </c>
    </row>
    <row r="6578" spans="1:4" ht="13.5">
      <c r="A6578" s="676" t="s">
        <v>32661</v>
      </c>
      <c r="B6578" s="676" t="s">
        <v>32662</v>
      </c>
      <c r="C6578" s="676" t="s">
        <v>1927</v>
      </c>
      <c r="D6578" s="116" t="s">
        <v>24701</v>
      </c>
    </row>
    <row r="6579" spans="1:4" ht="13.5">
      <c r="A6579" s="676" t="s">
        <v>32663</v>
      </c>
      <c r="B6579" s="676" t="s">
        <v>32664</v>
      </c>
      <c r="C6579" s="676" t="s">
        <v>1927</v>
      </c>
      <c r="D6579" s="116" t="s">
        <v>24133</v>
      </c>
    </row>
    <row r="6580" spans="1:4" ht="13.5">
      <c r="A6580" s="676" t="s">
        <v>32665</v>
      </c>
      <c r="B6580" s="676" t="s">
        <v>32666</v>
      </c>
      <c r="C6580" s="676" t="s">
        <v>1927</v>
      </c>
      <c r="D6580" s="116" t="s">
        <v>32105</v>
      </c>
    </row>
    <row r="6581" spans="1:4" ht="13.5">
      <c r="A6581" s="676" t="s">
        <v>32667</v>
      </c>
      <c r="B6581" s="676" t="s">
        <v>32668</v>
      </c>
      <c r="C6581" s="676" t="s">
        <v>1927</v>
      </c>
      <c r="D6581" s="116" t="s">
        <v>24668</v>
      </c>
    </row>
    <row r="6582" spans="1:4" ht="13.5">
      <c r="A6582" s="676" t="s">
        <v>32669</v>
      </c>
      <c r="B6582" s="676" t="s">
        <v>32670</v>
      </c>
      <c r="C6582" s="676" t="s">
        <v>1927</v>
      </c>
      <c r="D6582" s="116" t="s">
        <v>24668</v>
      </c>
    </row>
    <row r="6583" spans="1:4" ht="13.5">
      <c r="A6583" s="676" t="s">
        <v>32671</v>
      </c>
      <c r="B6583" s="676" t="s">
        <v>32672</v>
      </c>
      <c r="C6583" s="676" t="s">
        <v>1927</v>
      </c>
      <c r="D6583" s="116" t="s">
        <v>32105</v>
      </c>
    </row>
    <row r="6584" spans="1:4" ht="13.5">
      <c r="A6584" s="676" t="s">
        <v>32673</v>
      </c>
      <c r="B6584" s="676" t="s">
        <v>32674</v>
      </c>
      <c r="C6584" s="676" t="s">
        <v>1927</v>
      </c>
      <c r="D6584" s="116" t="s">
        <v>24455</v>
      </c>
    </row>
    <row r="6585" spans="1:4" ht="13.5">
      <c r="A6585" s="676" t="s">
        <v>32675</v>
      </c>
      <c r="B6585" s="676" t="s">
        <v>32676</v>
      </c>
      <c r="C6585" s="676" t="s">
        <v>1927</v>
      </c>
      <c r="D6585" s="116" t="s">
        <v>24133</v>
      </c>
    </row>
    <row r="6586" spans="1:4" ht="13.5">
      <c r="A6586" s="676" t="s">
        <v>32677</v>
      </c>
      <c r="B6586" s="676" t="s">
        <v>32678</v>
      </c>
      <c r="C6586" s="676" t="s">
        <v>1927</v>
      </c>
      <c r="D6586" s="116" t="s">
        <v>24195</v>
      </c>
    </row>
    <row r="6587" spans="1:4" ht="13.5">
      <c r="A6587" s="676" t="s">
        <v>32679</v>
      </c>
      <c r="B6587" s="676" t="s">
        <v>32680</v>
      </c>
      <c r="C6587" s="676" t="s">
        <v>1927</v>
      </c>
      <c r="D6587" s="116" t="s">
        <v>24542</v>
      </c>
    </row>
    <row r="6588" spans="1:4" ht="13.5">
      <c r="A6588" s="676" t="s">
        <v>32681</v>
      </c>
      <c r="B6588" s="676" t="s">
        <v>32682</v>
      </c>
      <c r="C6588" s="676" t="s">
        <v>1927</v>
      </c>
      <c r="D6588" s="116" t="s">
        <v>24542</v>
      </c>
    </row>
    <row r="6589" spans="1:4" ht="13.5">
      <c r="A6589" s="676" t="s">
        <v>32683</v>
      </c>
      <c r="B6589" s="676" t="s">
        <v>32684</v>
      </c>
      <c r="C6589" s="676" t="s">
        <v>1927</v>
      </c>
      <c r="D6589" s="116" t="s">
        <v>24133</v>
      </c>
    </row>
    <row r="6590" spans="1:4" ht="13.5">
      <c r="A6590" s="676" t="s">
        <v>32685</v>
      </c>
      <c r="B6590" s="676" t="s">
        <v>32686</v>
      </c>
      <c r="C6590" s="676" t="s">
        <v>1927</v>
      </c>
      <c r="D6590" s="116" t="s">
        <v>24455</v>
      </c>
    </row>
    <row r="6591" spans="1:4" ht="13.5">
      <c r="A6591" s="676" t="s">
        <v>32687</v>
      </c>
      <c r="B6591" s="676" t="s">
        <v>32688</v>
      </c>
      <c r="C6591" s="676" t="s">
        <v>1927</v>
      </c>
      <c r="D6591" s="116" t="s">
        <v>25155</v>
      </c>
    </row>
    <row r="6592" spans="1:4" ht="13.5">
      <c r="A6592" s="676" t="s">
        <v>32689</v>
      </c>
      <c r="B6592" s="676" t="s">
        <v>32690</v>
      </c>
      <c r="C6592" s="676" t="s">
        <v>1927</v>
      </c>
      <c r="D6592" s="116" t="s">
        <v>24542</v>
      </c>
    </row>
    <row r="6593" spans="1:4" ht="13.5">
      <c r="A6593" s="676" t="s">
        <v>32691</v>
      </c>
      <c r="B6593" s="676" t="s">
        <v>32692</v>
      </c>
      <c r="C6593" s="676" t="s">
        <v>1927</v>
      </c>
      <c r="D6593" s="116" t="s">
        <v>25155</v>
      </c>
    </row>
    <row r="6594" spans="1:4" ht="13.5">
      <c r="A6594" s="676" t="s">
        <v>32693</v>
      </c>
      <c r="B6594" s="676" t="s">
        <v>32694</v>
      </c>
      <c r="C6594" s="676" t="s">
        <v>1927</v>
      </c>
      <c r="D6594" s="116" t="s">
        <v>24668</v>
      </c>
    </row>
    <row r="6595" spans="1:4" ht="13.5">
      <c r="A6595" s="676" t="s">
        <v>32695</v>
      </c>
      <c r="B6595" s="676" t="s">
        <v>32696</v>
      </c>
      <c r="C6595" s="676" t="s">
        <v>1927</v>
      </c>
      <c r="D6595" s="116" t="s">
        <v>24231</v>
      </c>
    </row>
    <row r="6596" spans="1:4" ht="13.5">
      <c r="A6596" s="676" t="s">
        <v>32697</v>
      </c>
      <c r="B6596" s="676" t="s">
        <v>32698</v>
      </c>
      <c r="C6596" s="676" t="s">
        <v>1927</v>
      </c>
      <c r="D6596" s="116" t="s">
        <v>24734</v>
      </c>
    </row>
    <row r="6597" spans="1:4" ht="13.5">
      <c r="A6597" s="676" t="s">
        <v>32699</v>
      </c>
      <c r="B6597" s="676" t="s">
        <v>32700</v>
      </c>
      <c r="C6597" s="676" t="s">
        <v>1927</v>
      </c>
      <c r="D6597" s="116" t="s">
        <v>24734</v>
      </c>
    </row>
    <row r="6598" spans="1:4" ht="13.5">
      <c r="A6598" s="676" t="s">
        <v>32701</v>
      </c>
      <c r="B6598" s="676" t="s">
        <v>32702</v>
      </c>
      <c r="C6598" s="676" t="s">
        <v>1927</v>
      </c>
      <c r="D6598" s="116" t="s">
        <v>24224</v>
      </c>
    </row>
    <row r="6599" spans="1:4" ht="13.5">
      <c r="A6599" s="676" t="s">
        <v>32703</v>
      </c>
      <c r="B6599" s="676" t="s">
        <v>32704</v>
      </c>
      <c r="C6599" s="676" t="s">
        <v>1927</v>
      </c>
      <c r="D6599" s="116" t="s">
        <v>24066</v>
      </c>
    </row>
    <row r="6600" spans="1:4" ht="13.5">
      <c r="A6600" s="676" t="s">
        <v>32705</v>
      </c>
      <c r="B6600" s="676" t="s">
        <v>32706</v>
      </c>
      <c r="C6600" s="676" t="s">
        <v>1927</v>
      </c>
      <c r="D6600" s="116" t="s">
        <v>24020</v>
      </c>
    </row>
    <row r="6601" spans="1:4" ht="13.5">
      <c r="A6601" s="676" t="s">
        <v>32707</v>
      </c>
      <c r="B6601" s="676" t="s">
        <v>32708</v>
      </c>
      <c r="C6601" s="676" t="s">
        <v>1927</v>
      </c>
      <c r="D6601" s="116" t="s">
        <v>32105</v>
      </c>
    </row>
    <row r="6602" spans="1:4" ht="13.5">
      <c r="A6602" s="676" t="s">
        <v>32709</v>
      </c>
      <c r="B6602" s="676" t="s">
        <v>32710</v>
      </c>
      <c r="C6602" s="676" t="s">
        <v>1927</v>
      </c>
      <c r="D6602" s="116" t="s">
        <v>24817</v>
      </c>
    </row>
    <row r="6603" spans="1:4" ht="13.5">
      <c r="A6603" s="676" t="s">
        <v>32711</v>
      </c>
      <c r="B6603" s="676" t="s">
        <v>32712</v>
      </c>
      <c r="C6603" s="676" t="s">
        <v>1927</v>
      </c>
      <c r="D6603" s="116" t="s">
        <v>24336</v>
      </c>
    </row>
    <row r="6604" spans="1:4" ht="13.5">
      <c r="A6604" s="676" t="s">
        <v>32713</v>
      </c>
      <c r="B6604" s="676" t="s">
        <v>32714</v>
      </c>
      <c r="C6604" s="676" t="s">
        <v>1927</v>
      </c>
      <c r="D6604" s="116" t="s">
        <v>25155</v>
      </c>
    </row>
    <row r="6605" spans="1:4" ht="13.5">
      <c r="A6605" s="676" t="s">
        <v>32715</v>
      </c>
      <c r="B6605" s="676" t="s">
        <v>32716</v>
      </c>
      <c r="C6605" s="676" t="s">
        <v>1927</v>
      </c>
      <c r="D6605" s="116" t="s">
        <v>32105</v>
      </c>
    </row>
    <row r="6606" spans="1:4" ht="13.5">
      <c r="A6606" s="676" t="s">
        <v>32717</v>
      </c>
      <c r="B6606" s="676" t="s">
        <v>32718</v>
      </c>
      <c r="C6606" s="676" t="s">
        <v>1927</v>
      </c>
      <c r="D6606" s="116" t="s">
        <v>24734</v>
      </c>
    </row>
    <row r="6607" spans="1:4" ht="13.5">
      <c r="A6607" s="676" t="s">
        <v>32719</v>
      </c>
      <c r="B6607" s="676" t="s">
        <v>32720</v>
      </c>
      <c r="C6607" s="676" t="s">
        <v>1927</v>
      </c>
      <c r="D6607" s="116" t="s">
        <v>24133</v>
      </c>
    </row>
    <row r="6608" spans="1:4" ht="13.5">
      <c r="A6608" s="676" t="s">
        <v>32721</v>
      </c>
      <c r="B6608" s="676" t="s">
        <v>32722</v>
      </c>
      <c r="C6608" s="676" t="s">
        <v>1927</v>
      </c>
      <c r="D6608" s="116" t="s">
        <v>24231</v>
      </c>
    </row>
    <row r="6609" spans="1:4" ht="13.5">
      <c r="A6609" s="676" t="s">
        <v>32723</v>
      </c>
      <c r="B6609" s="676" t="s">
        <v>32724</v>
      </c>
      <c r="C6609" s="676" t="s">
        <v>1927</v>
      </c>
      <c r="D6609" s="116" t="s">
        <v>25155</v>
      </c>
    </row>
    <row r="6610" spans="1:4" ht="13.5">
      <c r="A6610" s="676" t="s">
        <v>32725</v>
      </c>
      <c r="B6610" s="676" t="s">
        <v>32726</v>
      </c>
      <c r="C6610" s="676" t="s">
        <v>1927</v>
      </c>
      <c r="D6610" s="116" t="s">
        <v>24431</v>
      </c>
    </row>
    <row r="6611" spans="1:4" ht="13.5">
      <c r="A6611" s="676" t="s">
        <v>32727</v>
      </c>
      <c r="B6611" s="676" t="s">
        <v>32728</v>
      </c>
      <c r="C6611" s="676" t="s">
        <v>1927</v>
      </c>
      <c r="D6611" s="116" t="s">
        <v>25326</v>
      </c>
    </row>
    <row r="6612" spans="1:4" ht="13.5">
      <c r="A6612" s="676" t="s">
        <v>32729</v>
      </c>
      <c r="B6612" s="676" t="s">
        <v>32730</v>
      </c>
      <c r="C6612" s="676" t="s">
        <v>1927</v>
      </c>
      <c r="D6612" s="116" t="s">
        <v>24431</v>
      </c>
    </row>
    <row r="6613" spans="1:4" ht="13.5">
      <c r="A6613" s="676" t="s">
        <v>32731</v>
      </c>
      <c r="B6613" s="676" t="s">
        <v>32732</v>
      </c>
      <c r="C6613" s="676" t="s">
        <v>1927</v>
      </c>
      <c r="D6613" s="116" t="s">
        <v>25307</v>
      </c>
    </row>
    <row r="6614" spans="1:4" ht="13.5">
      <c r="A6614" s="676" t="s">
        <v>32733</v>
      </c>
      <c r="B6614" s="676" t="s">
        <v>32734</v>
      </c>
      <c r="C6614" s="676" t="s">
        <v>1927</v>
      </c>
      <c r="D6614" s="116" t="s">
        <v>25307</v>
      </c>
    </row>
    <row r="6615" spans="1:4" ht="13.5">
      <c r="A6615" s="676" t="s">
        <v>32735</v>
      </c>
      <c r="B6615" s="676" t="s">
        <v>32736</v>
      </c>
      <c r="C6615" s="676" t="s">
        <v>1927</v>
      </c>
      <c r="D6615" s="116" t="s">
        <v>25096</v>
      </c>
    </row>
    <row r="6616" spans="1:4" ht="13.5">
      <c r="A6616" s="676" t="s">
        <v>32737</v>
      </c>
      <c r="B6616" s="676" t="s">
        <v>32738</v>
      </c>
      <c r="C6616" s="676" t="s">
        <v>1927</v>
      </c>
      <c r="D6616" s="116" t="s">
        <v>25315</v>
      </c>
    </row>
    <row r="6617" spans="1:4" ht="13.5">
      <c r="A6617" s="676" t="s">
        <v>32739</v>
      </c>
      <c r="B6617" s="676" t="s">
        <v>32740</v>
      </c>
      <c r="C6617" s="676" t="s">
        <v>1927</v>
      </c>
      <c r="D6617" s="116" t="s">
        <v>24698</v>
      </c>
    </row>
    <row r="6618" spans="1:4" ht="13.5">
      <c r="A6618" s="676" t="s">
        <v>32741</v>
      </c>
      <c r="B6618" s="676" t="s">
        <v>32742</v>
      </c>
      <c r="C6618" s="676" t="s">
        <v>1927</v>
      </c>
      <c r="D6618" s="116" t="s">
        <v>24683</v>
      </c>
    </row>
    <row r="6619" spans="1:4" ht="13.5">
      <c r="A6619" s="676" t="s">
        <v>32743</v>
      </c>
      <c r="B6619" s="676" t="s">
        <v>32744</v>
      </c>
      <c r="C6619" s="676" t="s">
        <v>1927</v>
      </c>
      <c r="D6619" s="116" t="s">
        <v>24327</v>
      </c>
    </row>
    <row r="6620" spans="1:4" ht="13.5">
      <c r="A6620" s="676" t="s">
        <v>32745</v>
      </c>
      <c r="B6620" s="676" t="s">
        <v>32746</v>
      </c>
      <c r="C6620" s="676" t="s">
        <v>1927</v>
      </c>
      <c r="D6620" s="116" t="s">
        <v>24431</v>
      </c>
    </row>
    <row r="6621" spans="1:4" ht="13.5">
      <c r="A6621" s="676" t="s">
        <v>32747</v>
      </c>
      <c r="B6621" s="676" t="s">
        <v>32748</v>
      </c>
      <c r="C6621" s="676" t="s">
        <v>1927</v>
      </c>
      <c r="D6621" s="116" t="s">
        <v>25307</v>
      </c>
    </row>
    <row r="6622" spans="1:4" ht="13.5">
      <c r="A6622" s="676" t="s">
        <v>32749</v>
      </c>
      <c r="B6622" s="676" t="s">
        <v>32750</v>
      </c>
      <c r="C6622" s="676" t="s">
        <v>1927</v>
      </c>
      <c r="D6622" s="116" t="s">
        <v>24426</v>
      </c>
    </row>
    <row r="6623" spans="1:4" ht="13.5">
      <c r="A6623" s="676" t="s">
        <v>32751</v>
      </c>
      <c r="B6623" s="676" t="s">
        <v>32752</v>
      </c>
      <c r="C6623" s="676" t="s">
        <v>1927</v>
      </c>
      <c r="D6623" s="116" t="s">
        <v>32103</v>
      </c>
    </row>
    <row r="6624" spans="1:4" ht="13.5">
      <c r="A6624" s="676" t="s">
        <v>32753</v>
      </c>
      <c r="B6624" s="676" t="s">
        <v>32754</v>
      </c>
      <c r="C6624" s="676" t="s">
        <v>1927</v>
      </c>
      <c r="D6624" s="116" t="s">
        <v>57250</v>
      </c>
    </row>
    <row r="6625" spans="1:4" ht="13.5">
      <c r="A6625" s="676" t="s">
        <v>32755</v>
      </c>
      <c r="B6625" s="676" t="s">
        <v>32756</v>
      </c>
      <c r="C6625" s="676" t="s">
        <v>1927</v>
      </c>
      <c r="D6625" s="116" t="s">
        <v>32264</v>
      </c>
    </row>
    <row r="6626" spans="1:4" ht="13.5">
      <c r="A6626" s="676" t="s">
        <v>32757</v>
      </c>
      <c r="B6626" s="676" t="s">
        <v>32758</v>
      </c>
      <c r="C6626" s="676" t="s">
        <v>1927</v>
      </c>
      <c r="D6626" s="116" t="s">
        <v>55298</v>
      </c>
    </row>
    <row r="6627" spans="1:4" ht="13.5">
      <c r="A6627" s="676" t="s">
        <v>32759</v>
      </c>
      <c r="B6627" s="676" t="s">
        <v>32760</v>
      </c>
      <c r="C6627" s="676" t="s">
        <v>1927</v>
      </c>
      <c r="D6627" s="116" t="s">
        <v>53865</v>
      </c>
    </row>
    <row r="6628" spans="1:4" ht="13.5">
      <c r="A6628" s="676" t="s">
        <v>32761</v>
      </c>
      <c r="B6628" s="676" t="s">
        <v>32762</v>
      </c>
      <c r="C6628" s="676" t="s">
        <v>1927</v>
      </c>
      <c r="D6628" s="116" t="s">
        <v>25326</v>
      </c>
    </row>
    <row r="6629" spans="1:4" ht="13.5">
      <c r="A6629" s="676" t="s">
        <v>32763</v>
      </c>
      <c r="B6629" s="676" t="s">
        <v>32764</v>
      </c>
      <c r="C6629" s="676" t="s">
        <v>1927</v>
      </c>
      <c r="D6629" s="116" t="s">
        <v>54594</v>
      </c>
    </row>
    <row r="6630" spans="1:4" ht="13.5">
      <c r="A6630" s="676" t="s">
        <v>32765</v>
      </c>
      <c r="B6630" s="676" t="s">
        <v>32766</v>
      </c>
      <c r="C6630" s="676" t="s">
        <v>1929</v>
      </c>
      <c r="D6630" s="116" t="s">
        <v>68792</v>
      </c>
    </row>
    <row r="6631" spans="1:4" ht="13.5">
      <c r="A6631" s="676" t="s">
        <v>32767</v>
      </c>
      <c r="B6631" s="676" t="s">
        <v>32768</v>
      </c>
      <c r="C6631" s="676" t="s">
        <v>1929</v>
      </c>
      <c r="D6631" s="116" t="s">
        <v>54222</v>
      </c>
    </row>
    <row r="6632" spans="1:4" ht="13.5">
      <c r="A6632" s="676" t="s">
        <v>32769</v>
      </c>
      <c r="B6632" s="676" t="s">
        <v>32770</v>
      </c>
      <c r="C6632" s="676" t="s">
        <v>1929</v>
      </c>
      <c r="D6632" s="116" t="s">
        <v>33008</v>
      </c>
    </row>
    <row r="6633" spans="1:4" ht="13.5">
      <c r="A6633" s="676" t="s">
        <v>32771</v>
      </c>
      <c r="B6633" s="676" t="s">
        <v>32772</v>
      </c>
      <c r="C6633" s="676" t="s">
        <v>1929</v>
      </c>
      <c r="D6633" s="116" t="s">
        <v>70252</v>
      </c>
    </row>
    <row r="6634" spans="1:4" ht="13.5">
      <c r="A6634" s="676" t="s">
        <v>32773</v>
      </c>
      <c r="B6634" s="676" t="s">
        <v>32774</v>
      </c>
      <c r="C6634" s="676" t="s">
        <v>1929</v>
      </c>
      <c r="D6634" s="116" t="s">
        <v>67056</v>
      </c>
    </row>
    <row r="6635" spans="1:4" ht="13.5">
      <c r="A6635" s="676" t="s">
        <v>32775</v>
      </c>
      <c r="B6635" s="676" t="s">
        <v>32776</v>
      </c>
      <c r="C6635" s="676" t="s">
        <v>1929</v>
      </c>
      <c r="D6635" s="116" t="s">
        <v>54296</v>
      </c>
    </row>
    <row r="6636" spans="1:4" ht="13.5">
      <c r="A6636" s="676" t="s">
        <v>32777</v>
      </c>
      <c r="B6636" s="676" t="s">
        <v>32778</v>
      </c>
      <c r="C6636" s="676" t="s">
        <v>1929</v>
      </c>
      <c r="D6636" s="116" t="s">
        <v>54921</v>
      </c>
    </row>
    <row r="6637" spans="1:4" ht="13.5">
      <c r="A6637" s="676" t="s">
        <v>32779</v>
      </c>
      <c r="B6637" s="676" t="s">
        <v>32780</v>
      </c>
      <c r="C6637" s="676" t="s">
        <v>1929</v>
      </c>
      <c r="D6637" s="116" t="s">
        <v>71918</v>
      </c>
    </row>
    <row r="6638" spans="1:4" ht="13.5">
      <c r="A6638" s="676" t="s">
        <v>32781</v>
      </c>
      <c r="B6638" s="676" t="s">
        <v>32782</v>
      </c>
      <c r="C6638" s="676" t="s">
        <v>1929</v>
      </c>
      <c r="D6638" s="116" t="s">
        <v>63784</v>
      </c>
    </row>
    <row r="6639" spans="1:4" ht="13.5">
      <c r="A6639" s="676" t="s">
        <v>32783</v>
      </c>
      <c r="B6639" s="676" t="s">
        <v>32784</v>
      </c>
      <c r="C6639" s="676" t="s">
        <v>1929</v>
      </c>
      <c r="D6639" s="116" t="s">
        <v>71919</v>
      </c>
    </row>
    <row r="6640" spans="1:4" ht="13.5">
      <c r="A6640" s="676" t="s">
        <v>32785</v>
      </c>
      <c r="B6640" s="676" t="s">
        <v>32786</v>
      </c>
      <c r="C6640" s="676" t="s">
        <v>1929</v>
      </c>
      <c r="D6640" s="116" t="s">
        <v>71920</v>
      </c>
    </row>
    <row r="6641" spans="1:4" ht="13.5">
      <c r="A6641" s="676" t="s">
        <v>32787</v>
      </c>
      <c r="B6641" s="676" t="s">
        <v>32788</v>
      </c>
      <c r="C6641" s="676" t="s">
        <v>1929</v>
      </c>
      <c r="D6641" s="116" t="s">
        <v>71921</v>
      </c>
    </row>
    <row r="6642" spans="1:4" ht="13.5">
      <c r="A6642" s="676" t="s">
        <v>32789</v>
      </c>
      <c r="B6642" s="676" t="s">
        <v>32790</v>
      </c>
      <c r="C6642" s="676" t="s">
        <v>1929</v>
      </c>
      <c r="D6642" s="116" t="s">
        <v>26465</v>
      </c>
    </row>
    <row r="6643" spans="1:4" ht="13.5">
      <c r="A6643" s="676" t="s">
        <v>32791</v>
      </c>
      <c r="B6643" s="676" t="s">
        <v>32792</v>
      </c>
      <c r="C6643" s="676" t="s">
        <v>1929</v>
      </c>
      <c r="D6643" s="116" t="s">
        <v>71922</v>
      </c>
    </row>
    <row r="6644" spans="1:4" ht="13.5">
      <c r="A6644" s="676" t="s">
        <v>32793</v>
      </c>
      <c r="B6644" s="676" t="s">
        <v>32794</v>
      </c>
      <c r="C6644" s="676" t="s">
        <v>1929</v>
      </c>
      <c r="D6644" s="116" t="s">
        <v>54532</v>
      </c>
    </row>
    <row r="6645" spans="1:4" ht="13.5">
      <c r="A6645" s="676" t="s">
        <v>32795</v>
      </c>
      <c r="B6645" s="676" t="s">
        <v>32796</v>
      </c>
      <c r="C6645" s="676" t="s">
        <v>1929</v>
      </c>
      <c r="D6645" s="116" t="s">
        <v>71923</v>
      </c>
    </row>
    <row r="6646" spans="1:4" ht="13.5">
      <c r="A6646" s="676" t="s">
        <v>32797</v>
      </c>
      <c r="B6646" s="676" t="s">
        <v>32798</v>
      </c>
      <c r="C6646" s="676" t="s">
        <v>1929</v>
      </c>
      <c r="D6646" s="116" t="s">
        <v>27856</v>
      </c>
    </row>
    <row r="6647" spans="1:4" ht="13.5">
      <c r="A6647" s="676" t="s">
        <v>55484</v>
      </c>
      <c r="B6647" s="676" t="s">
        <v>55485</v>
      </c>
      <c r="C6647" s="676" t="s">
        <v>1927</v>
      </c>
      <c r="D6647" s="116" t="s">
        <v>24737</v>
      </c>
    </row>
    <row r="6648" spans="1:4" ht="13.5">
      <c r="A6648" s="676" t="s">
        <v>55486</v>
      </c>
      <c r="B6648" s="676" t="s">
        <v>55487</v>
      </c>
      <c r="C6648" s="676" t="s">
        <v>1927</v>
      </c>
      <c r="D6648" s="116" t="s">
        <v>71924</v>
      </c>
    </row>
    <row r="6649" spans="1:4" ht="13.5">
      <c r="A6649" s="676" t="s">
        <v>55488</v>
      </c>
      <c r="B6649" s="676" t="s">
        <v>55489</v>
      </c>
      <c r="C6649" s="676" t="s">
        <v>1927</v>
      </c>
      <c r="D6649" s="116" t="s">
        <v>24066</v>
      </c>
    </row>
    <row r="6650" spans="1:4" ht="13.5">
      <c r="A6650" s="676" t="s">
        <v>55490</v>
      </c>
      <c r="B6650" s="676" t="s">
        <v>55491</v>
      </c>
      <c r="C6650" s="676" t="s">
        <v>1927</v>
      </c>
      <c r="D6650" s="116" t="s">
        <v>24542</v>
      </c>
    </row>
    <row r="6651" spans="1:4" ht="13.5">
      <c r="A6651" s="676" t="s">
        <v>55492</v>
      </c>
      <c r="B6651" s="676" t="s">
        <v>55493</v>
      </c>
      <c r="C6651" s="676" t="s">
        <v>1927</v>
      </c>
      <c r="D6651" s="116" t="s">
        <v>24774</v>
      </c>
    </row>
    <row r="6652" spans="1:4" ht="13.5">
      <c r="A6652" s="676" t="s">
        <v>55494</v>
      </c>
      <c r="B6652" s="676" t="s">
        <v>55495</v>
      </c>
      <c r="C6652" s="676" t="s">
        <v>1927</v>
      </c>
      <c r="D6652" s="116" t="s">
        <v>24542</v>
      </c>
    </row>
    <row r="6653" spans="1:4" ht="13.5">
      <c r="A6653" s="676" t="s">
        <v>55496</v>
      </c>
      <c r="B6653" s="676" t="s">
        <v>55497</v>
      </c>
      <c r="C6653" s="676" t="s">
        <v>1927</v>
      </c>
      <c r="D6653" s="116" t="s">
        <v>24224</v>
      </c>
    </row>
    <row r="6654" spans="1:4" ht="13.5">
      <c r="A6654" s="676" t="s">
        <v>55498</v>
      </c>
      <c r="B6654" s="676" t="s">
        <v>55499</v>
      </c>
      <c r="C6654" s="676" t="s">
        <v>1927</v>
      </c>
      <c r="D6654" s="116" t="s">
        <v>24209</v>
      </c>
    </row>
    <row r="6655" spans="1:4" ht="13.5">
      <c r="A6655" s="676" t="s">
        <v>55500</v>
      </c>
      <c r="B6655" s="676" t="s">
        <v>55501</v>
      </c>
      <c r="C6655" s="676" t="s">
        <v>1927</v>
      </c>
      <c r="D6655" s="116" t="s">
        <v>53865</v>
      </c>
    </row>
    <row r="6656" spans="1:4" ht="13.5">
      <c r="A6656" s="676" t="s">
        <v>55502</v>
      </c>
      <c r="B6656" s="676" t="s">
        <v>55503</v>
      </c>
      <c r="C6656" s="676" t="s">
        <v>1927</v>
      </c>
      <c r="D6656" s="116" t="s">
        <v>24870</v>
      </c>
    </row>
    <row r="6657" spans="1:4" ht="13.5">
      <c r="A6657" s="676" t="s">
        <v>55504</v>
      </c>
      <c r="B6657" s="676" t="s">
        <v>55505</v>
      </c>
      <c r="C6657" s="676" t="s">
        <v>1927</v>
      </c>
      <c r="D6657" s="116" t="s">
        <v>24209</v>
      </c>
    </row>
    <row r="6658" spans="1:4" ht="13.5">
      <c r="A6658" s="676" t="s">
        <v>55506</v>
      </c>
      <c r="B6658" s="676" t="s">
        <v>55507</v>
      </c>
      <c r="C6658" s="676" t="s">
        <v>1927</v>
      </c>
      <c r="D6658" s="116" t="s">
        <v>25096</v>
      </c>
    </row>
    <row r="6659" spans="1:4" ht="13.5">
      <c r="A6659" s="676" t="s">
        <v>55508</v>
      </c>
      <c r="B6659" s="676" t="s">
        <v>55509</v>
      </c>
      <c r="C6659" s="676" t="s">
        <v>1927</v>
      </c>
      <c r="D6659" s="116" t="s">
        <v>55468</v>
      </c>
    </row>
    <row r="6660" spans="1:4" ht="13.5">
      <c r="A6660" s="676" t="s">
        <v>55510</v>
      </c>
      <c r="B6660" s="676" t="s">
        <v>55511</v>
      </c>
      <c r="C6660" s="676" t="s">
        <v>1927</v>
      </c>
      <c r="D6660" s="116" t="s">
        <v>60196</v>
      </c>
    </row>
    <row r="6661" spans="1:4" ht="13.5">
      <c r="A6661" s="676" t="s">
        <v>55512</v>
      </c>
      <c r="B6661" s="676" t="s">
        <v>55513</v>
      </c>
      <c r="C6661" s="676" t="s">
        <v>1927</v>
      </c>
      <c r="D6661" s="116" t="s">
        <v>71925</v>
      </c>
    </row>
    <row r="6662" spans="1:4" ht="13.5">
      <c r="A6662" s="676" t="s">
        <v>55514</v>
      </c>
      <c r="B6662" s="676" t="s">
        <v>55515</v>
      </c>
      <c r="C6662" s="676" t="s">
        <v>1927</v>
      </c>
      <c r="D6662" s="116" t="s">
        <v>68261</v>
      </c>
    </row>
    <row r="6663" spans="1:4" ht="13.5">
      <c r="A6663" s="676" t="s">
        <v>55516</v>
      </c>
      <c r="B6663" s="676" t="s">
        <v>55517</v>
      </c>
      <c r="C6663" s="676" t="s">
        <v>1927</v>
      </c>
      <c r="D6663" s="116" t="s">
        <v>71926</v>
      </c>
    </row>
    <row r="6664" spans="1:4" ht="13.5">
      <c r="A6664" s="676" t="s">
        <v>55519</v>
      </c>
      <c r="B6664" s="676" t="s">
        <v>55520</v>
      </c>
      <c r="C6664" s="676" t="s">
        <v>1927</v>
      </c>
      <c r="D6664" s="116" t="s">
        <v>71927</v>
      </c>
    </row>
    <row r="6665" spans="1:4" ht="13.5">
      <c r="A6665" s="676" t="s">
        <v>55521</v>
      </c>
      <c r="B6665" s="676" t="s">
        <v>55522</v>
      </c>
      <c r="C6665" s="676" t="s">
        <v>1927</v>
      </c>
      <c r="D6665" s="116" t="s">
        <v>71928</v>
      </c>
    </row>
    <row r="6666" spans="1:4" ht="13.5">
      <c r="A6666" s="676" t="s">
        <v>55523</v>
      </c>
      <c r="B6666" s="676" t="s">
        <v>55524</v>
      </c>
      <c r="C6666" s="676" t="s">
        <v>1927</v>
      </c>
      <c r="D6666" s="116" t="s">
        <v>61844</v>
      </c>
    </row>
    <row r="6667" spans="1:4" ht="13.5">
      <c r="A6667" s="676" t="s">
        <v>55525</v>
      </c>
      <c r="B6667" s="676" t="s">
        <v>55526</v>
      </c>
      <c r="C6667" s="676" t="s">
        <v>1927</v>
      </c>
      <c r="D6667" s="116" t="s">
        <v>63121</v>
      </c>
    </row>
    <row r="6668" spans="1:4" ht="13.5">
      <c r="A6668" s="676" t="s">
        <v>55527</v>
      </c>
      <c r="B6668" s="676" t="s">
        <v>55549</v>
      </c>
      <c r="C6668" s="676" t="s">
        <v>1927</v>
      </c>
      <c r="D6668" s="116" t="s">
        <v>54252</v>
      </c>
    </row>
    <row r="6669" spans="1:4" ht="13.5">
      <c r="A6669" s="676" t="s">
        <v>55529</v>
      </c>
      <c r="B6669" s="676" t="s">
        <v>55530</v>
      </c>
      <c r="C6669" s="676" t="s">
        <v>1929</v>
      </c>
      <c r="D6669" s="116" t="s">
        <v>54637</v>
      </c>
    </row>
    <row r="6670" spans="1:4" ht="13.5">
      <c r="A6670" s="676" t="s">
        <v>55531</v>
      </c>
      <c r="B6670" s="676" t="s">
        <v>55532</v>
      </c>
      <c r="C6670" s="676" t="s">
        <v>1929</v>
      </c>
      <c r="D6670" s="116" t="s">
        <v>58456</v>
      </c>
    </row>
    <row r="6671" spans="1:4" ht="13.5">
      <c r="A6671" s="676" t="s">
        <v>55533</v>
      </c>
      <c r="B6671" s="676" t="s">
        <v>55534</v>
      </c>
      <c r="C6671" s="676" t="s">
        <v>1929</v>
      </c>
      <c r="D6671" s="116" t="s">
        <v>55062</v>
      </c>
    </row>
    <row r="6672" spans="1:4" ht="13.5">
      <c r="A6672" s="676" t="s">
        <v>55536</v>
      </c>
      <c r="B6672" s="676" t="s">
        <v>55537</v>
      </c>
      <c r="C6672" s="676" t="s">
        <v>1929</v>
      </c>
      <c r="D6672" s="116" t="s">
        <v>71929</v>
      </c>
    </row>
    <row r="6673" spans="1:4" ht="13.5">
      <c r="A6673" s="676" t="s">
        <v>55538</v>
      </c>
      <c r="B6673" s="676" t="s">
        <v>55539</v>
      </c>
      <c r="C6673" s="676" t="s">
        <v>1929</v>
      </c>
      <c r="D6673" s="116" t="s">
        <v>71930</v>
      </c>
    </row>
    <row r="6674" spans="1:4" ht="13.5">
      <c r="A6674" s="676" t="s">
        <v>55540</v>
      </c>
      <c r="B6674" s="676" t="s">
        <v>55541</v>
      </c>
      <c r="C6674" s="676" t="s">
        <v>1929</v>
      </c>
      <c r="D6674" s="116" t="s">
        <v>33544</v>
      </c>
    </row>
    <row r="6675" spans="1:4" ht="13.5">
      <c r="A6675" s="676" t="s">
        <v>55542</v>
      </c>
      <c r="B6675" s="676" t="s">
        <v>55509</v>
      </c>
      <c r="C6675" s="676" t="s">
        <v>1929</v>
      </c>
      <c r="D6675" s="116" t="s">
        <v>71931</v>
      </c>
    </row>
    <row r="6676" spans="1:4" ht="13.5">
      <c r="A6676" s="676" t="s">
        <v>55543</v>
      </c>
      <c r="B6676" s="676" t="s">
        <v>55544</v>
      </c>
      <c r="C6676" s="676" t="s">
        <v>1929</v>
      </c>
      <c r="D6676" s="116" t="s">
        <v>71932</v>
      </c>
    </row>
    <row r="6677" spans="1:4" ht="13.5">
      <c r="A6677" s="676" t="s">
        <v>55545</v>
      </c>
      <c r="B6677" s="676" t="s">
        <v>55517</v>
      </c>
      <c r="C6677" s="676" t="s">
        <v>1929</v>
      </c>
      <c r="D6677" s="116" t="s">
        <v>71933</v>
      </c>
    </row>
    <row r="6678" spans="1:4" ht="13.5">
      <c r="A6678" s="676" t="s">
        <v>55546</v>
      </c>
      <c r="B6678" s="676" t="s">
        <v>55520</v>
      </c>
      <c r="C6678" s="676" t="s">
        <v>1929</v>
      </c>
      <c r="D6678" s="116" t="s">
        <v>71934</v>
      </c>
    </row>
    <row r="6679" spans="1:4" ht="13.5">
      <c r="A6679" s="676" t="s">
        <v>55547</v>
      </c>
      <c r="B6679" s="676" t="s">
        <v>55522</v>
      </c>
      <c r="C6679" s="676" t="s">
        <v>1929</v>
      </c>
      <c r="D6679" s="116" t="s">
        <v>71935</v>
      </c>
    </row>
    <row r="6680" spans="1:4" ht="13.5">
      <c r="A6680" s="676" t="s">
        <v>55548</v>
      </c>
      <c r="B6680" s="676" t="s">
        <v>55549</v>
      </c>
      <c r="C6680" s="676" t="s">
        <v>1929</v>
      </c>
      <c r="D6680" s="116" t="s">
        <v>71936</v>
      </c>
    </row>
    <row r="6681" spans="1:4" ht="13.5">
      <c r="A6681" s="676" t="s">
        <v>55550</v>
      </c>
      <c r="B6681" s="676" t="s">
        <v>55551</v>
      </c>
      <c r="C6681" s="676" t="s">
        <v>1927</v>
      </c>
      <c r="D6681" s="116" t="s">
        <v>65202</v>
      </c>
    </row>
    <row r="6682" spans="1:4" ht="13.5">
      <c r="A6682" s="676" t="s">
        <v>55552</v>
      </c>
      <c r="B6682" s="676" t="s">
        <v>55551</v>
      </c>
      <c r="C6682" s="676" t="s">
        <v>1929</v>
      </c>
      <c r="D6682" s="116" t="s">
        <v>71937</v>
      </c>
    </row>
    <row r="6683" spans="1:4" ht="13.5">
      <c r="A6683" s="676" t="s">
        <v>55553</v>
      </c>
      <c r="B6683" s="676" t="s">
        <v>55554</v>
      </c>
      <c r="C6683" s="676" t="s">
        <v>1927</v>
      </c>
      <c r="D6683" s="116" t="s">
        <v>24359</v>
      </c>
    </row>
    <row r="6684" spans="1:4" ht="13.5">
      <c r="A6684" s="676" t="s">
        <v>55555</v>
      </c>
      <c r="B6684" s="676" t="s">
        <v>55556</v>
      </c>
      <c r="C6684" s="676" t="s">
        <v>1929</v>
      </c>
      <c r="D6684" s="116" t="s">
        <v>68907</v>
      </c>
    </row>
    <row r="6685" spans="1:4" ht="13.5">
      <c r="A6685" s="676" t="s">
        <v>71938</v>
      </c>
      <c r="B6685" s="676" t="s">
        <v>71939</v>
      </c>
      <c r="C6685" s="676" t="s">
        <v>1927</v>
      </c>
      <c r="D6685" s="116" t="s">
        <v>57920</v>
      </c>
    </row>
    <row r="6686" spans="1:4" ht="13.5">
      <c r="A6686" s="676" t="s">
        <v>71940</v>
      </c>
      <c r="B6686" s="676" t="s">
        <v>71941</v>
      </c>
      <c r="C6686" s="676" t="s">
        <v>1927</v>
      </c>
      <c r="D6686" s="116" t="s">
        <v>32100</v>
      </c>
    </row>
    <row r="6687" spans="1:4" ht="13.5">
      <c r="A6687" s="676" t="s">
        <v>71942</v>
      </c>
      <c r="B6687" s="676" t="s">
        <v>71943</v>
      </c>
      <c r="C6687" s="676" t="s">
        <v>1929</v>
      </c>
      <c r="D6687" s="116" t="s">
        <v>67745</v>
      </c>
    </row>
    <row r="6688" spans="1:4" ht="13.5">
      <c r="A6688" s="676" t="s">
        <v>71944</v>
      </c>
      <c r="B6688" s="676" t="s">
        <v>71945</v>
      </c>
      <c r="C6688" s="676" t="s">
        <v>1929</v>
      </c>
      <c r="D6688" s="116" t="s">
        <v>54259</v>
      </c>
    </row>
    <row r="6689" spans="1:4" ht="13.5">
      <c r="A6689" s="676" t="s">
        <v>71946</v>
      </c>
      <c r="B6689" s="676" t="s">
        <v>71947</v>
      </c>
      <c r="C6689" s="676" t="s">
        <v>1929</v>
      </c>
      <c r="D6689" s="116" t="s">
        <v>54787</v>
      </c>
    </row>
    <row r="6690" spans="1:4" ht="13.5">
      <c r="A6690" s="676" t="s">
        <v>71948</v>
      </c>
      <c r="B6690" s="676" t="s">
        <v>71949</v>
      </c>
      <c r="C6690" s="676" t="s">
        <v>1929</v>
      </c>
      <c r="D6690" s="116" t="s">
        <v>33344</v>
      </c>
    </row>
    <row r="6691" spans="1:4" ht="13.5">
      <c r="A6691" s="676" t="s">
        <v>71950</v>
      </c>
      <c r="B6691" s="676" t="s">
        <v>71951</v>
      </c>
      <c r="C6691" s="676" t="s">
        <v>1929</v>
      </c>
      <c r="D6691" s="116" t="s">
        <v>54814</v>
      </c>
    </row>
    <row r="6692" spans="1:4" ht="13.5">
      <c r="A6692" s="676" t="s">
        <v>71952</v>
      </c>
      <c r="B6692" s="676" t="s">
        <v>71953</v>
      </c>
      <c r="C6692" s="676" t="s">
        <v>1929</v>
      </c>
      <c r="D6692" s="116" t="s">
        <v>57299</v>
      </c>
    </row>
    <row r="6693" spans="1:4" ht="13.5">
      <c r="A6693" s="676" t="s">
        <v>71954</v>
      </c>
      <c r="B6693" s="676" t="s">
        <v>71955</v>
      </c>
      <c r="C6693" s="676" t="s">
        <v>1929</v>
      </c>
      <c r="D6693" s="116" t="s">
        <v>61160</v>
      </c>
    </row>
    <row r="6694" spans="1:4" ht="13.5">
      <c r="A6694" s="676" t="s">
        <v>71956</v>
      </c>
      <c r="B6694" s="676" t="s">
        <v>71957</v>
      </c>
      <c r="C6694" s="676" t="s">
        <v>1929</v>
      </c>
      <c r="D6694" s="116" t="s">
        <v>62315</v>
      </c>
    </row>
    <row r="6695" spans="1:4" ht="13.5">
      <c r="A6695" s="676" t="s">
        <v>71958</v>
      </c>
      <c r="B6695" s="676" t="s">
        <v>71959</v>
      </c>
      <c r="C6695" s="676" t="s">
        <v>1929</v>
      </c>
      <c r="D6695" s="116" t="s">
        <v>60794</v>
      </c>
    </row>
    <row r="6696" spans="1:4" ht="13.5">
      <c r="A6696" s="676" t="s">
        <v>71960</v>
      </c>
      <c r="B6696" s="676" t="s">
        <v>71961</v>
      </c>
      <c r="C6696" s="676" t="s">
        <v>1929</v>
      </c>
      <c r="D6696" s="116" t="s">
        <v>71962</v>
      </c>
    </row>
    <row r="6697" spans="1:4" ht="13.5">
      <c r="A6697" s="676" t="s">
        <v>71963</v>
      </c>
      <c r="B6697" s="676" t="s">
        <v>71964</v>
      </c>
      <c r="C6697" s="676" t="s">
        <v>1929</v>
      </c>
      <c r="D6697" s="116" t="s">
        <v>54803</v>
      </c>
    </row>
    <row r="6698" spans="1:4" ht="13.5">
      <c r="A6698" s="676" t="s">
        <v>71965</v>
      </c>
      <c r="B6698" s="676" t="s">
        <v>71966</v>
      </c>
      <c r="C6698" s="676" t="s">
        <v>1929</v>
      </c>
      <c r="D6698" s="116" t="s">
        <v>71967</v>
      </c>
    </row>
    <row r="6699" spans="1:4" ht="13.5">
      <c r="A6699" s="676" t="s">
        <v>71968</v>
      </c>
      <c r="B6699" s="676" t="s">
        <v>71969</v>
      </c>
      <c r="C6699" s="676" t="s">
        <v>1929</v>
      </c>
      <c r="D6699" s="116" t="s">
        <v>28175</v>
      </c>
    </row>
    <row r="6700" spans="1:4" ht="13.5">
      <c r="A6700" s="676" t="s">
        <v>71970</v>
      </c>
      <c r="B6700" s="676" t="s">
        <v>71971</v>
      </c>
      <c r="C6700" s="676" t="s">
        <v>1929</v>
      </c>
      <c r="D6700" s="116" t="s">
        <v>59208</v>
      </c>
    </row>
    <row r="6701" spans="1:4" ht="13.5">
      <c r="A6701" s="676" t="s">
        <v>71972</v>
      </c>
      <c r="B6701" s="676" t="s">
        <v>71973</v>
      </c>
      <c r="C6701" s="676" t="s">
        <v>1929</v>
      </c>
      <c r="D6701" s="116" t="s">
        <v>71974</v>
      </c>
    </row>
    <row r="6702" spans="1:4" ht="13.5">
      <c r="A6702" s="676" t="s">
        <v>71975</v>
      </c>
      <c r="B6702" s="676" t="s">
        <v>71976</v>
      </c>
      <c r="C6702" s="676" t="s">
        <v>1929</v>
      </c>
      <c r="D6702" s="116" t="s">
        <v>54287</v>
      </c>
    </row>
    <row r="6703" spans="1:4" ht="13.5">
      <c r="A6703" s="676" t="s">
        <v>71977</v>
      </c>
      <c r="B6703" s="676" t="s">
        <v>71978</v>
      </c>
      <c r="C6703" s="676" t="s">
        <v>1929</v>
      </c>
      <c r="D6703" s="116" t="s">
        <v>71979</v>
      </c>
    </row>
    <row r="6704" spans="1:4" ht="13.5">
      <c r="A6704" s="676" t="s">
        <v>71980</v>
      </c>
      <c r="B6704" s="676" t="s">
        <v>71981</v>
      </c>
      <c r="C6704" s="676" t="s">
        <v>1929</v>
      </c>
      <c r="D6704" s="116" t="s">
        <v>71982</v>
      </c>
    </row>
    <row r="6705" spans="1:4" ht="13.5">
      <c r="A6705" s="676" t="s">
        <v>71983</v>
      </c>
      <c r="B6705" s="676" t="s">
        <v>71984</v>
      </c>
      <c r="C6705" s="676" t="s">
        <v>1929</v>
      </c>
      <c r="D6705" s="116" t="s">
        <v>65583</v>
      </c>
    </row>
    <row r="6706" spans="1:4" ht="13.5">
      <c r="A6706" s="676" t="s">
        <v>71985</v>
      </c>
      <c r="B6706" s="676" t="s">
        <v>71986</v>
      </c>
      <c r="C6706" s="676" t="s">
        <v>1929</v>
      </c>
      <c r="D6706" s="116" t="s">
        <v>71987</v>
      </c>
    </row>
    <row r="6707" spans="1:4" ht="13.5">
      <c r="A6707" s="676" t="s">
        <v>71988</v>
      </c>
      <c r="B6707" s="676" t="s">
        <v>71989</v>
      </c>
      <c r="C6707" s="676" t="s">
        <v>1929</v>
      </c>
      <c r="D6707" s="116" t="s">
        <v>62315</v>
      </c>
    </row>
    <row r="6708" spans="1:4" ht="13.5">
      <c r="A6708" s="676" t="s">
        <v>71990</v>
      </c>
      <c r="B6708" s="676" t="s">
        <v>71991</v>
      </c>
      <c r="C6708" s="676" t="s">
        <v>1929</v>
      </c>
      <c r="D6708" s="116" t="s">
        <v>54194</v>
      </c>
    </row>
    <row r="6709" spans="1:4" ht="13.5">
      <c r="A6709" s="676" t="s">
        <v>71992</v>
      </c>
      <c r="B6709" s="676" t="s">
        <v>71993</v>
      </c>
      <c r="C6709" s="676" t="s">
        <v>1929</v>
      </c>
      <c r="D6709" s="116" t="s">
        <v>33828</v>
      </c>
    </row>
    <row r="6710" spans="1:4" ht="13.5">
      <c r="A6710" s="676" t="s">
        <v>71994</v>
      </c>
      <c r="B6710" s="676" t="s">
        <v>71995</v>
      </c>
      <c r="C6710" s="676" t="s">
        <v>1929</v>
      </c>
      <c r="D6710" s="116" t="s">
        <v>62955</v>
      </c>
    </row>
    <row r="6711" spans="1:4" ht="13.5">
      <c r="A6711" s="676" t="s">
        <v>71996</v>
      </c>
      <c r="B6711" s="676" t="s">
        <v>71997</v>
      </c>
      <c r="C6711" s="676" t="s">
        <v>1929</v>
      </c>
      <c r="D6711" s="116" t="s">
        <v>59067</v>
      </c>
    </row>
    <row r="6712" spans="1:4" ht="13.5">
      <c r="A6712" s="676" t="s">
        <v>71998</v>
      </c>
      <c r="B6712" s="676" t="s">
        <v>71999</v>
      </c>
      <c r="C6712" s="676" t="s">
        <v>1929</v>
      </c>
      <c r="D6712" s="116" t="s">
        <v>58264</v>
      </c>
    </row>
    <row r="6713" spans="1:4" ht="13.5">
      <c r="A6713" s="676" t="s">
        <v>72000</v>
      </c>
      <c r="B6713" s="676" t="s">
        <v>72001</v>
      </c>
      <c r="C6713" s="676" t="s">
        <v>1929</v>
      </c>
      <c r="D6713" s="116" t="s">
        <v>72002</v>
      </c>
    </row>
    <row r="6714" spans="1:4" ht="13.5">
      <c r="A6714" s="676" t="s">
        <v>72003</v>
      </c>
      <c r="B6714" s="676" t="s">
        <v>72004</v>
      </c>
      <c r="C6714" s="676" t="s">
        <v>1929</v>
      </c>
      <c r="D6714" s="116" t="s">
        <v>72005</v>
      </c>
    </row>
    <row r="6715" spans="1:4" ht="13.5">
      <c r="A6715" s="676" t="s">
        <v>72006</v>
      </c>
      <c r="B6715" s="676" t="s">
        <v>72007</v>
      </c>
      <c r="C6715" s="676" t="s">
        <v>1929</v>
      </c>
      <c r="D6715" s="116" t="s">
        <v>72008</v>
      </c>
    </row>
    <row r="6716" spans="1:4" ht="13.5">
      <c r="A6716" s="676" t="s">
        <v>72009</v>
      </c>
      <c r="B6716" s="676" t="s">
        <v>72010</v>
      </c>
      <c r="C6716" s="676" t="s">
        <v>1929</v>
      </c>
      <c r="D6716" s="116" t="s">
        <v>62678</v>
      </c>
    </row>
    <row r="6717" spans="1:4" ht="13.5">
      <c r="A6717" s="676" t="s">
        <v>72011</v>
      </c>
      <c r="B6717" s="676" t="s">
        <v>72012</v>
      </c>
      <c r="C6717" s="676" t="s">
        <v>1929</v>
      </c>
      <c r="D6717" s="116" t="s">
        <v>72013</v>
      </c>
    </row>
    <row r="6718" spans="1:4" ht="13.5">
      <c r="A6718" s="676" t="s">
        <v>72014</v>
      </c>
      <c r="B6718" s="676" t="s">
        <v>72015</v>
      </c>
      <c r="C6718" s="676" t="s">
        <v>1929</v>
      </c>
      <c r="D6718" s="116" t="s">
        <v>72016</v>
      </c>
    </row>
    <row r="6719" spans="1:4" ht="13.5">
      <c r="A6719" s="676" t="s">
        <v>72017</v>
      </c>
      <c r="B6719" s="676" t="s">
        <v>72018</v>
      </c>
      <c r="C6719" s="676" t="s">
        <v>1929</v>
      </c>
      <c r="D6719" s="116" t="s">
        <v>72019</v>
      </c>
    </row>
    <row r="6720" spans="1:4" ht="13.5">
      <c r="A6720" s="676" t="s">
        <v>72020</v>
      </c>
      <c r="B6720" s="676" t="s">
        <v>72021</v>
      </c>
      <c r="C6720" s="676" t="s">
        <v>1929</v>
      </c>
      <c r="D6720" s="116" t="s">
        <v>54385</v>
      </c>
    </row>
    <row r="6721" spans="1:4" ht="13.5">
      <c r="A6721" s="676" t="s">
        <v>72022</v>
      </c>
      <c r="B6721" s="676" t="s">
        <v>72023</v>
      </c>
      <c r="C6721" s="676" t="s">
        <v>1929</v>
      </c>
      <c r="D6721" s="116" t="s">
        <v>62315</v>
      </c>
    </row>
    <row r="6722" spans="1:4" ht="13.5">
      <c r="A6722" s="676" t="s">
        <v>72024</v>
      </c>
      <c r="B6722" s="676" t="s">
        <v>72025</v>
      </c>
      <c r="C6722" s="676" t="s">
        <v>1929</v>
      </c>
      <c r="D6722" s="116" t="s">
        <v>72026</v>
      </c>
    </row>
    <row r="6723" spans="1:4" ht="13.5">
      <c r="A6723" s="676" t="s">
        <v>72027</v>
      </c>
      <c r="B6723" s="676" t="s">
        <v>72028</v>
      </c>
      <c r="C6723" s="676" t="s">
        <v>1929</v>
      </c>
      <c r="D6723" s="116" t="s">
        <v>59623</v>
      </c>
    </row>
    <row r="6724" spans="1:4" ht="13.5">
      <c r="A6724" s="676" t="s">
        <v>72029</v>
      </c>
      <c r="B6724" s="676" t="s">
        <v>72030</v>
      </c>
      <c r="C6724" s="676" t="s">
        <v>1929</v>
      </c>
      <c r="D6724" s="116" t="s">
        <v>58686</v>
      </c>
    </row>
    <row r="6725" spans="1:4" ht="13.5">
      <c r="A6725" s="676" t="s">
        <v>72031</v>
      </c>
      <c r="B6725" s="676" t="s">
        <v>72032</v>
      </c>
      <c r="C6725" s="676" t="s">
        <v>1929</v>
      </c>
      <c r="D6725" s="116" t="s">
        <v>28350</v>
      </c>
    </row>
    <row r="6726" spans="1:4" ht="13.5">
      <c r="A6726" s="676" t="s">
        <v>72033</v>
      </c>
      <c r="B6726" s="676" t="s">
        <v>72034</v>
      </c>
      <c r="C6726" s="676" t="s">
        <v>1929</v>
      </c>
      <c r="D6726" s="116" t="s">
        <v>33179</v>
      </c>
    </row>
    <row r="6727" spans="1:4" ht="13.5">
      <c r="A6727" s="676" t="s">
        <v>72035</v>
      </c>
      <c r="B6727" s="676" t="s">
        <v>72036</v>
      </c>
      <c r="C6727" s="676" t="s">
        <v>1929</v>
      </c>
      <c r="D6727" s="116" t="s">
        <v>57270</v>
      </c>
    </row>
    <row r="6728" spans="1:4" ht="13.5">
      <c r="A6728" s="676" t="s">
        <v>72037</v>
      </c>
      <c r="B6728" s="676" t="s">
        <v>72038</v>
      </c>
      <c r="C6728" s="676" t="s">
        <v>1929</v>
      </c>
      <c r="D6728" s="116" t="s">
        <v>69950</v>
      </c>
    </row>
    <row r="6729" spans="1:4" ht="13.5">
      <c r="A6729" s="676" t="s">
        <v>72039</v>
      </c>
      <c r="B6729" s="676" t="s">
        <v>72040</v>
      </c>
      <c r="C6729" s="676" t="s">
        <v>1929</v>
      </c>
      <c r="D6729" s="116" t="s">
        <v>54199</v>
      </c>
    </row>
    <row r="6730" spans="1:4" ht="13.5">
      <c r="A6730" s="676" t="s">
        <v>72041</v>
      </c>
      <c r="B6730" s="676" t="s">
        <v>72042</v>
      </c>
      <c r="C6730" s="676" t="s">
        <v>1929</v>
      </c>
      <c r="D6730" s="116" t="s">
        <v>60775</v>
      </c>
    </row>
    <row r="6731" spans="1:4" ht="13.5">
      <c r="A6731" s="676" t="s">
        <v>72043</v>
      </c>
      <c r="B6731" s="676" t="s">
        <v>72044</v>
      </c>
      <c r="C6731" s="676" t="s">
        <v>1929</v>
      </c>
      <c r="D6731" s="116" t="s">
        <v>54377</v>
      </c>
    </row>
    <row r="6732" spans="1:4" ht="13.5">
      <c r="A6732" s="676" t="s">
        <v>72045</v>
      </c>
      <c r="B6732" s="676" t="s">
        <v>72046</v>
      </c>
      <c r="C6732" s="676" t="s">
        <v>1929</v>
      </c>
      <c r="D6732" s="116" t="s">
        <v>53837</v>
      </c>
    </row>
    <row r="6733" spans="1:4" ht="13.5">
      <c r="A6733" s="676" t="s">
        <v>72047</v>
      </c>
      <c r="B6733" s="676" t="s">
        <v>72048</v>
      </c>
      <c r="C6733" s="676" t="s">
        <v>1929</v>
      </c>
      <c r="D6733" s="116" t="s">
        <v>72049</v>
      </c>
    </row>
    <row r="6734" spans="1:4" ht="13.5">
      <c r="A6734" s="676" t="s">
        <v>72050</v>
      </c>
      <c r="B6734" s="676" t="s">
        <v>72051</v>
      </c>
      <c r="C6734" s="676" t="s">
        <v>1929</v>
      </c>
      <c r="D6734" s="116" t="s">
        <v>58111</v>
      </c>
    </row>
    <row r="6735" spans="1:4" ht="13.5">
      <c r="A6735" s="676" t="s">
        <v>72052</v>
      </c>
      <c r="B6735" s="676" t="s">
        <v>72053</v>
      </c>
      <c r="C6735" s="676" t="s">
        <v>1929</v>
      </c>
      <c r="D6735" s="116" t="s">
        <v>53751</v>
      </c>
    </row>
    <row r="6736" spans="1:4" ht="13.5">
      <c r="A6736" s="676" t="s">
        <v>72054</v>
      </c>
      <c r="B6736" s="676" t="s">
        <v>72055</v>
      </c>
      <c r="C6736" s="676" t="s">
        <v>1929</v>
      </c>
      <c r="D6736" s="116" t="s">
        <v>24571</v>
      </c>
    </row>
    <row r="6737" spans="1:4" ht="13.5">
      <c r="A6737" s="676" t="s">
        <v>72056</v>
      </c>
      <c r="B6737" s="676" t="s">
        <v>72057</v>
      </c>
      <c r="C6737" s="676" t="s">
        <v>1929</v>
      </c>
      <c r="D6737" s="116" t="s">
        <v>62966</v>
      </c>
    </row>
    <row r="6738" spans="1:4" ht="13.5">
      <c r="A6738" s="676" t="s">
        <v>72058</v>
      </c>
      <c r="B6738" s="676" t="s">
        <v>72059</v>
      </c>
      <c r="C6738" s="676" t="s">
        <v>1929</v>
      </c>
      <c r="D6738" s="116" t="s">
        <v>55480</v>
      </c>
    </row>
    <row r="6739" spans="1:4" ht="13.5">
      <c r="A6739" s="676" t="s">
        <v>72060</v>
      </c>
      <c r="B6739" s="676" t="s">
        <v>72061</v>
      </c>
      <c r="C6739" s="676" t="s">
        <v>1929</v>
      </c>
      <c r="D6739" s="116" t="s">
        <v>33365</v>
      </c>
    </row>
    <row r="6740" spans="1:4" ht="13.5">
      <c r="A6740" s="676" t="s">
        <v>72062</v>
      </c>
      <c r="B6740" s="676" t="s">
        <v>72063</v>
      </c>
      <c r="C6740" s="676" t="s">
        <v>1929</v>
      </c>
      <c r="D6740" s="116" t="s">
        <v>71974</v>
      </c>
    </row>
    <row r="6741" spans="1:4" ht="13.5">
      <c r="A6741" s="676" t="s">
        <v>72064</v>
      </c>
      <c r="B6741" s="676" t="s">
        <v>72065</v>
      </c>
      <c r="C6741" s="676" t="s">
        <v>1929</v>
      </c>
      <c r="D6741" s="116" t="s">
        <v>71275</v>
      </c>
    </row>
    <row r="6742" spans="1:4" ht="13.5">
      <c r="A6742" s="676" t="s">
        <v>72066</v>
      </c>
      <c r="B6742" s="676" t="s">
        <v>72067</v>
      </c>
      <c r="C6742" s="676" t="s">
        <v>1929</v>
      </c>
      <c r="D6742" s="116" t="s">
        <v>72068</v>
      </c>
    </row>
    <row r="6743" spans="1:4" ht="13.5">
      <c r="A6743" s="676" t="s">
        <v>72069</v>
      </c>
      <c r="B6743" s="676" t="s">
        <v>72070</v>
      </c>
      <c r="C6743" s="676" t="s">
        <v>1929</v>
      </c>
      <c r="D6743" s="116" t="s">
        <v>72071</v>
      </c>
    </row>
    <row r="6744" spans="1:4" ht="13.5">
      <c r="A6744" s="676" t="s">
        <v>72072</v>
      </c>
      <c r="B6744" s="676" t="s">
        <v>72073</v>
      </c>
      <c r="C6744" s="676" t="s">
        <v>1929</v>
      </c>
      <c r="D6744" s="116" t="s">
        <v>72071</v>
      </c>
    </row>
    <row r="6745" spans="1:4" ht="13.5">
      <c r="A6745" s="676" t="s">
        <v>72074</v>
      </c>
      <c r="B6745" s="676" t="s">
        <v>72075</v>
      </c>
      <c r="C6745" s="676" t="s">
        <v>1929</v>
      </c>
      <c r="D6745" s="116" t="s">
        <v>68852</v>
      </c>
    </row>
    <row r="6746" spans="1:4" ht="13.5">
      <c r="A6746" s="676" t="s">
        <v>72076</v>
      </c>
      <c r="B6746" s="676" t="s">
        <v>72077</v>
      </c>
      <c r="C6746" s="676" t="s">
        <v>1929</v>
      </c>
      <c r="D6746" s="116" t="s">
        <v>71515</v>
      </c>
    </row>
    <row r="6747" spans="1:4" ht="13.5">
      <c r="A6747" s="676" t="s">
        <v>72078</v>
      </c>
      <c r="B6747" s="676" t="s">
        <v>72079</v>
      </c>
      <c r="C6747" s="676" t="s">
        <v>1929</v>
      </c>
      <c r="D6747" s="116" t="s">
        <v>54311</v>
      </c>
    </row>
    <row r="6748" spans="1:4" ht="13.5">
      <c r="A6748" s="676" t="s">
        <v>72080</v>
      </c>
      <c r="B6748" s="676" t="s">
        <v>72081</v>
      </c>
      <c r="C6748" s="676" t="s">
        <v>1929</v>
      </c>
      <c r="D6748" s="116" t="s">
        <v>33308</v>
      </c>
    </row>
    <row r="6749" spans="1:4" ht="13.5">
      <c r="A6749" s="676" t="s">
        <v>72082</v>
      </c>
      <c r="B6749" s="676" t="s">
        <v>72083</v>
      </c>
      <c r="C6749" s="676" t="s">
        <v>1929</v>
      </c>
      <c r="D6749" s="116" t="s">
        <v>54888</v>
      </c>
    </row>
    <row r="6750" spans="1:4" ht="13.5">
      <c r="A6750" s="676" t="s">
        <v>72084</v>
      </c>
      <c r="B6750" s="676" t="s">
        <v>72085</v>
      </c>
      <c r="C6750" s="676" t="s">
        <v>1929</v>
      </c>
      <c r="D6750" s="116" t="s">
        <v>33545</v>
      </c>
    </row>
    <row r="6751" spans="1:4" ht="13.5">
      <c r="A6751" s="676" t="s">
        <v>72086</v>
      </c>
      <c r="B6751" s="676" t="s">
        <v>72087</v>
      </c>
      <c r="C6751" s="676" t="s">
        <v>1929</v>
      </c>
      <c r="D6751" s="116" t="s">
        <v>54702</v>
      </c>
    </row>
    <row r="6752" spans="1:4" ht="13.5">
      <c r="A6752" s="676" t="s">
        <v>72088</v>
      </c>
      <c r="B6752" s="676" t="s">
        <v>72089</v>
      </c>
      <c r="C6752" s="676" t="s">
        <v>1929</v>
      </c>
      <c r="D6752" s="116" t="s">
        <v>54806</v>
      </c>
    </row>
    <row r="6753" spans="1:4" ht="13.5">
      <c r="A6753" s="676" t="s">
        <v>72090</v>
      </c>
      <c r="B6753" s="676" t="s">
        <v>72091</v>
      </c>
      <c r="C6753" s="676" t="s">
        <v>1929</v>
      </c>
      <c r="D6753" s="116" t="s">
        <v>67232</v>
      </c>
    </row>
    <row r="6754" spans="1:4" ht="13.5">
      <c r="A6754" s="676" t="s">
        <v>72092</v>
      </c>
      <c r="B6754" s="676" t="s">
        <v>72093</v>
      </c>
      <c r="C6754" s="676" t="s">
        <v>1929</v>
      </c>
      <c r="D6754" s="116" t="s">
        <v>33282</v>
      </c>
    </row>
    <row r="6755" spans="1:4" ht="13.5">
      <c r="A6755" s="676" t="s">
        <v>72094</v>
      </c>
      <c r="B6755" s="676" t="s">
        <v>72095</v>
      </c>
      <c r="C6755" s="676" t="s">
        <v>1929</v>
      </c>
      <c r="D6755" s="116" t="s">
        <v>57281</v>
      </c>
    </row>
    <row r="6756" spans="1:4" ht="13.5">
      <c r="A6756" s="676" t="s">
        <v>72096</v>
      </c>
      <c r="B6756" s="676" t="s">
        <v>72097</v>
      </c>
      <c r="C6756" s="676" t="s">
        <v>1929</v>
      </c>
      <c r="D6756" s="116" t="s">
        <v>72026</v>
      </c>
    </row>
    <row r="6757" spans="1:4" ht="13.5">
      <c r="A6757" s="676" t="s">
        <v>72098</v>
      </c>
      <c r="B6757" s="676" t="s">
        <v>72099</v>
      </c>
      <c r="C6757" s="676" t="s">
        <v>1929</v>
      </c>
      <c r="D6757" s="116" t="s">
        <v>72100</v>
      </c>
    </row>
    <row r="6758" spans="1:4" ht="13.5">
      <c r="A6758" s="676" t="s">
        <v>72101</v>
      </c>
      <c r="B6758" s="676" t="s">
        <v>72102</v>
      </c>
      <c r="C6758" s="676" t="s">
        <v>1929</v>
      </c>
      <c r="D6758" s="116" t="s">
        <v>61976</v>
      </c>
    </row>
    <row r="6759" spans="1:4" ht="13.5">
      <c r="A6759" s="676" t="s">
        <v>72103</v>
      </c>
      <c r="B6759" s="676" t="s">
        <v>72104</v>
      </c>
      <c r="C6759" s="676" t="s">
        <v>1929</v>
      </c>
      <c r="D6759" s="116" t="s">
        <v>58686</v>
      </c>
    </row>
    <row r="6760" spans="1:4" ht="13.5">
      <c r="A6760" s="676" t="s">
        <v>72105</v>
      </c>
      <c r="B6760" s="676" t="s">
        <v>72106</v>
      </c>
      <c r="C6760" s="676" t="s">
        <v>1929</v>
      </c>
      <c r="D6760" s="116" t="s">
        <v>72107</v>
      </c>
    </row>
    <row r="6761" spans="1:4" ht="13.5">
      <c r="A6761" s="676" t="s">
        <v>72108</v>
      </c>
      <c r="B6761" s="676" t="s">
        <v>72109</v>
      </c>
      <c r="C6761" s="676" t="s">
        <v>1929</v>
      </c>
      <c r="D6761" s="116" t="s">
        <v>54651</v>
      </c>
    </row>
    <row r="6762" spans="1:4" ht="13.5">
      <c r="A6762" s="676" t="s">
        <v>72110</v>
      </c>
      <c r="B6762" s="676" t="s">
        <v>72111</v>
      </c>
      <c r="C6762" s="676" t="s">
        <v>1929</v>
      </c>
      <c r="D6762" s="116" t="s">
        <v>62315</v>
      </c>
    </row>
    <row r="6763" spans="1:4" ht="13.5">
      <c r="A6763" s="676" t="s">
        <v>72112</v>
      </c>
      <c r="B6763" s="676" t="s">
        <v>72113</v>
      </c>
      <c r="C6763" s="676" t="s">
        <v>1929</v>
      </c>
      <c r="D6763" s="116" t="s">
        <v>72114</v>
      </c>
    </row>
    <row r="6764" spans="1:4" ht="13.5">
      <c r="A6764" s="676" t="s">
        <v>72115</v>
      </c>
      <c r="B6764" s="676" t="s">
        <v>72116</v>
      </c>
      <c r="C6764" s="676" t="s">
        <v>1929</v>
      </c>
      <c r="D6764" s="116" t="s">
        <v>53758</v>
      </c>
    </row>
    <row r="6765" spans="1:4" ht="13.5">
      <c r="A6765" s="676" t="s">
        <v>72117</v>
      </c>
      <c r="B6765" s="676" t="s">
        <v>72118</v>
      </c>
      <c r="C6765" s="676" t="s">
        <v>1929</v>
      </c>
      <c r="D6765" s="116" t="s">
        <v>55072</v>
      </c>
    </row>
    <row r="6766" spans="1:4" ht="13.5">
      <c r="A6766" s="676" t="s">
        <v>72119</v>
      </c>
      <c r="B6766" s="676" t="s">
        <v>72120</v>
      </c>
      <c r="C6766" s="676" t="s">
        <v>1929</v>
      </c>
      <c r="D6766" s="116" t="s">
        <v>71289</v>
      </c>
    </row>
    <row r="6767" spans="1:4" ht="13.5">
      <c r="A6767" s="676" t="s">
        <v>72121</v>
      </c>
      <c r="B6767" s="676" t="s">
        <v>72122</v>
      </c>
      <c r="C6767" s="676" t="s">
        <v>1929</v>
      </c>
      <c r="D6767" s="116" t="s">
        <v>65809</v>
      </c>
    </row>
    <row r="6768" spans="1:4" ht="13.5">
      <c r="A6768" s="676" t="s">
        <v>72123</v>
      </c>
      <c r="B6768" s="676" t="s">
        <v>72124</v>
      </c>
      <c r="C6768" s="676" t="s">
        <v>1929</v>
      </c>
      <c r="D6768" s="116" t="s">
        <v>72125</v>
      </c>
    </row>
    <row r="6769" spans="1:4" ht="13.5">
      <c r="A6769" s="676" t="s">
        <v>72126</v>
      </c>
      <c r="B6769" s="676" t="s">
        <v>72127</v>
      </c>
      <c r="C6769" s="676" t="s">
        <v>1929</v>
      </c>
      <c r="D6769" s="116" t="s">
        <v>62606</v>
      </c>
    </row>
    <row r="6770" spans="1:4" ht="13.5">
      <c r="A6770" s="676" t="s">
        <v>72128</v>
      </c>
      <c r="B6770" s="676" t="s">
        <v>72129</v>
      </c>
      <c r="C6770" s="676" t="s">
        <v>1929</v>
      </c>
      <c r="D6770" s="116" t="s">
        <v>33196</v>
      </c>
    </row>
    <row r="6771" spans="1:4" ht="13.5">
      <c r="A6771" s="676" t="s">
        <v>72130</v>
      </c>
      <c r="B6771" s="676" t="s">
        <v>72131</v>
      </c>
      <c r="C6771" s="676" t="s">
        <v>1929</v>
      </c>
      <c r="D6771" s="116" t="s">
        <v>33110</v>
      </c>
    </row>
    <row r="6772" spans="1:4" ht="13.5">
      <c r="A6772" s="676" t="s">
        <v>72132</v>
      </c>
      <c r="B6772" s="676" t="s">
        <v>72133</v>
      </c>
      <c r="C6772" s="676" t="s">
        <v>1927</v>
      </c>
      <c r="D6772" s="116" t="s">
        <v>54741</v>
      </c>
    </row>
    <row r="6773" spans="1:4" ht="13.5">
      <c r="A6773" s="676" t="s">
        <v>72134</v>
      </c>
      <c r="B6773" s="676" t="s">
        <v>32355</v>
      </c>
      <c r="C6773" s="676" t="s">
        <v>1929</v>
      </c>
      <c r="D6773" s="116" t="s">
        <v>72135</v>
      </c>
    </row>
    <row r="6774" spans="1:4" ht="13.5">
      <c r="A6774" s="676" t="s">
        <v>72136</v>
      </c>
      <c r="B6774" s="676" t="s">
        <v>72137</v>
      </c>
      <c r="C6774" s="676" t="s">
        <v>1929</v>
      </c>
      <c r="D6774" s="116" t="s">
        <v>72138</v>
      </c>
    </row>
    <row r="6775" spans="1:4" ht="13.5">
      <c r="A6775" s="676" t="s">
        <v>72139</v>
      </c>
      <c r="B6775" s="676" t="s">
        <v>72140</v>
      </c>
      <c r="C6775" s="676" t="s">
        <v>1929</v>
      </c>
      <c r="D6775" s="116" t="s">
        <v>72141</v>
      </c>
    </row>
    <row r="6776" spans="1:4" ht="13.5">
      <c r="A6776" s="676" t="s">
        <v>72142</v>
      </c>
      <c r="B6776" s="676" t="s">
        <v>32362</v>
      </c>
      <c r="C6776" s="676" t="s">
        <v>1929</v>
      </c>
      <c r="D6776" s="116" t="s">
        <v>72143</v>
      </c>
    </row>
    <row r="6777" spans="1:4" ht="13.5">
      <c r="A6777" s="676" t="s">
        <v>72144</v>
      </c>
      <c r="B6777" s="676" t="s">
        <v>55511</v>
      </c>
      <c r="C6777" s="676" t="s">
        <v>1929</v>
      </c>
      <c r="D6777" s="116" t="s">
        <v>72145</v>
      </c>
    </row>
    <row r="6778" spans="1:4" ht="13.5">
      <c r="A6778" s="676" t="s">
        <v>72146</v>
      </c>
      <c r="B6778" s="676" t="s">
        <v>72147</v>
      </c>
      <c r="C6778" s="676" t="s">
        <v>1929</v>
      </c>
      <c r="D6778" s="116" t="s">
        <v>72148</v>
      </c>
    </row>
    <row r="6779" spans="1:4" ht="13.5">
      <c r="A6779" s="676" t="s">
        <v>72149</v>
      </c>
      <c r="B6779" s="676" t="s">
        <v>32366</v>
      </c>
      <c r="C6779" s="676" t="s">
        <v>1929</v>
      </c>
      <c r="D6779" s="116" t="s">
        <v>72150</v>
      </c>
    </row>
    <row r="6780" spans="1:4" ht="13.5">
      <c r="A6780" s="676" t="s">
        <v>72151</v>
      </c>
      <c r="B6780" s="676" t="s">
        <v>32369</v>
      </c>
      <c r="C6780" s="676" t="s">
        <v>1929</v>
      </c>
      <c r="D6780" s="116" t="s">
        <v>72152</v>
      </c>
    </row>
    <row r="6781" spans="1:4" ht="13.5">
      <c r="A6781" s="676" t="s">
        <v>72153</v>
      </c>
      <c r="B6781" s="676" t="s">
        <v>72154</v>
      </c>
      <c r="C6781" s="676" t="s">
        <v>1929</v>
      </c>
      <c r="D6781" s="116" t="s">
        <v>72155</v>
      </c>
    </row>
    <row r="6782" spans="1:4" ht="13.5">
      <c r="A6782" s="676" t="s">
        <v>72156</v>
      </c>
      <c r="B6782" s="676" t="s">
        <v>55515</v>
      </c>
      <c r="C6782" s="676" t="s">
        <v>1929</v>
      </c>
      <c r="D6782" s="116" t="s">
        <v>72157</v>
      </c>
    </row>
    <row r="6783" spans="1:4" ht="13.5">
      <c r="A6783" s="676" t="s">
        <v>72158</v>
      </c>
      <c r="B6783" s="676" t="s">
        <v>32375</v>
      </c>
      <c r="C6783" s="676" t="s">
        <v>1929</v>
      </c>
      <c r="D6783" s="116" t="s">
        <v>72159</v>
      </c>
    </row>
    <row r="6784" spans="1:4" ht="13.5">
      <c r="A6784" s="676" t="s">
        <v>72160</v>
      </c>
      <c r="B6784" s="676" t="s">
        <v>72161</v>
      </c>
      <c r="C6784" s="676" t="s">
        <v>1929</v>
      </c>
      <c r="D6784" s="116" t="s">
        <v>72162</v>
      </c>
    </row>
    <row r="6785" spans="1:4" ht="13.5">
      <c r="A6785" s="676" t="s">
        <v>72163</v>
      </c>
      <c r="B6785" s="676" t="s">
        <v>32379</v>
      </c>
      <c r="C6785" s="676" t="s">
        <v>1929</v>
      </c>
      <c r="D6785" s="116" t="s">
        <v>72164</v>
      </c>
    </row>
    <row r="6786" spans="1:4" ht="13.5">
      <c r="A6786" s="676" t="s">
        <v>72165</v>
      </c>
      <c r="B6786" s="676" t="s">
        <v>72166</v>
      </c>
      <c r="C6786" s="676" t="s">
        <v>1929</v>
      </c>
      <c r="D6786" s="116" t="s">
        <v>72167</v>
      </c>
    </row>
    <row r="6787" spans="1:4" ht="13.5">
      <c r="A6787" s="676" t="s">
        <v>72168</v>
      </c>
      <c r="B6787" s="676" t="s">
        <v>32383</v>
      </c>
      <c r="C6787" s="676" t="s">
        <v>1929</v>
      </c>
      <c r="D6787" s="116" t="s">
        <v>72169</v>
      </c>
    </row>
    <row r="6788" spans="1:4" ht="13.5">
      <c r="A6788" s="676" t="s">
        <v>72170</v>
      </c>
      <c r="B6788" s="676" t="s">
        <v>32385</v>
      </c>
      <c r="C6788" s="676" t="s">
        <v>1929</v>
      </c>
      <c r="D6788" s="116" t="s">
        <v>72171</v>
      </c>
    </row>
    <row r="6789" spans="1:4" ht="13.5">
      <c r="A6789" s="676" t="s">
        <v>72172</v>
      </c>
      <c r="B6789" s="676" t="s">
        <v>72173</v>
      </c>
      <c r="C6789" s="676" t="s">
        <v>1929</v>
      </c>
      <c r="D6789" s="116" t="s">
        <v>72174</v>
      </c>
    </row>
    <row r="6790" spans="1:4" ht="13.5">
      <c r="A6790" s="676" t="s">
        <v>72175</v>
      </c>
      <c r="B6790" s="676" t="s">
        <v>72176</v>
      </c>
      <c r="C6790" s="676" t="s">
        <v>1929</v>
      </c>
      <c r="D6790" s="116" t="s">
        <v>72177</v>
      </c>
    </row>
    <row r="6791" spans="1:4" ht="13.5">
      <c r="A6791" s="676" t="s">
        <v>72178</v>
      </c>
      <c r="B6791" s="676" t="s">
        <v>72179</v>
      </c>
      <c r="C6791" s="676" t="s">
        <v>1929</v>
      </c>
      <c r="D6791" s="116" t="s">
        <v>72180</v>
      </c>
    </row>
    <row r="6792" spans="1:4" ht="13.5">
      <c r="A6792" s="676" t="s">
        <v>72181</v>
      </c>
      <c r="B6792" s="676" t="s">
        <v>32396</v>
      </c>
      <c r="C6792" s="676" t="s">
        <v>1929</v>
      </c>
      <c r="D6792" s="116" t="s">
        <v>72152</v>
      </c>
    </row>
    <row r="6793" spans="1:4" ht="13.5">
      <c r="A6793" s="676" t="s">
        <v>72182</v>
      </c>
      <c r="B6793" s="676" t="s">
        <v>72183</v>
      </c>
      <c r="C6793" s="676" t="s">
        <v>1929</v>
      </c>
      <c r="D6793" s="116" t="s">
        <v>72184</v>
      </c>
    </row>
    <row r="6794" spans="1:4" ht="13.5">
      <c r="A6794" s="676" t="s">
        <v>72185</v>
      </c>
      <c r="B6794" s="676" t="s">
        <v>72186</v>
      </c>
      <c r="C6794" s="676" t="s">
        <v>1929</v>
      </c>
      <c r="D6794" s="116" t="s">
        <v>72187</v>
      </c>
    </row>
    <row r="6795" spans="1:4" ht="13.5">
      <c r="A6795" s="676" t="s">
        <v>72188</v>
      </c>
      <c r="B6795" s="676" t="s">
        <v>32400</v>
      </c>
      <c r="C6795" s="676" t="s">
        <v>1929</v>
      </c>
      <c r="D6795" s="116" t="s">
        <v>72189</v>
      </c>
    </row>
    <row r="6796" spans="1:4" ht="13.5">
      <c r="A6796" s="676" t="s">
        <v>72190</v>
      </c>
      <c r="B6796" s="676" t="s">
        <v>72191</v>
      </c>
      <c r="C6796" s="676" t="s">
        <v>1929</v>
      </c>
      <c r="D6796" s="116" t="s">
        <v>72192</v>
      </c>
    </row>
    <row r="6797" spans="1:4" ht="13.5">
      <c r="A6797" s="676" t="s">
        <v>72193</v>
      </c>
      <c r="B6797" s="676" t="s">
        <v>32404</v>
      </c>
      <c r="C6797" s="676" t="s">
        <v>1929</v>
      </c>
      <c r="D6797" s="116" t="s">
        <v>72194</v>
      </c>
    </row>
    <row r="6798" spans="1:4" ht="13.5">
      <c r="A6798" s="676" t="s">
        <v>72195</v>
      </c>
      <c r="B6798" s="676" t="s">
        <v>72196</v>
      </c>
      <c r="C6798" s="676" t="s">
        <v>1929</v>
      </c>
      <c r="D6798" s="116" t="s">
        <v>72197</v>
      </c>
    </row>
    <row r="6799" spans="1:4" ht="13.5">
      <c r="A6799" s="676" t="s">
        <v>72198</v>
      </c>
      <c r="B6799" s="676" t="s">
        <v>32408</v>
      </c>
      <c r="C6799" s="676" t="s">
        <v>1929</v>
      </c>
      <c r="D6799" s="116" t="s">
        <v>72199</v>
      </c>
    </row>
    <row r="6800" spans="1:4" ht="13.5">
      <c r="A6800" s="676" t="s">
        <v>72200</v>
      </c>
      <c r="B6800" s="676" t="s">
        <v>32410</v>
      </c>
      <c r="C6800" s="676" t="s">
        <v>1929</v>
      </c>
      <c r="D6800" s="116" t="s">
        <v>72201</v>
      </c>
    </row>
    <row r="6801" spans="1:4" ht="13.5">
      <c r="A6801" s="676" t="s">
        <v>72202</v>
      </c>
      <c r="B6801" s="676" t="s">
        <v>72133</v>
      </c>
      <c r="C6801" s="676" t="s">
        <v>1929</v>
      </c>
      <c r="D6801" s="116" t="s">
        <v>72203</v>
      </c>
    </row>
    <row r="6802" spans="1:4" ht="13.5">
      <c r="A6802" s="676" t="s">
        <v>72204</v>
      </c>
      <c r="B6802" s="676" t="s">
        <v>32548</v>
      </c>
      <c r="C6802" s="676" t="s">
        <v>1929</v>
      </c>
      <c r="D6802" s="116" t="s">
        <v>72205</v>
      </c>
    </row>
    <row r="6803" spans="1:4" ht="13.5">
      <c r="A6803" s="676" t="s">
        <v>72206</v>
      </c>
      <c r="B6803" s="676" t="s">
        <v>32550</v>
      </c>
      <c r="C6803" s="676" t="s">
        <v>1929</v>
      </c>
      <c r="D6803" s="116" t="s">
        <v>72207</v>
      </c>
    </row>
    <row r="6804" spans="1:4" ht="13.5">
      <c r="A6804" s="676" t="s">
        <v>72208</v>
      </c>
      <c r="B6804" s="676" t="s">
        <v>32412</v>
      </c>
      <c r="C6804" s="676" t="s">
        <v>1929</v>
      </c>
      <c r="D6804" s="116" t="s">
        <v>72152</v>
      </c>
    </row>
    <row r="6805" spans="1:4" ht="13.5">
      <c r="A6805" s="676" t="s">
        <v>72209</v>
      </c>
      <c r="B6805" s="676" t="s">
        <v>32414</v>
      </c>
      <c r="C6805" s="676" t="s">
        <v>1929</v>
      </c>
      <c r="D6805" s="116" t="s">
        <v>72210</v>
      </c>
    </row>
    <row r="6806" spans="1:4" ht="13.5">
      <c r="A6806" s="676" t="s">
        <v>72211</v>
      </c>
      <c r="B6806" s="676" t="s">
        <v>72212</v>
      </c>
      <c r="C6806" s="676" t="s">
        <v>1929</v>
      </c>
      <c r="D6806" s="116" t="s">
        <v>72213</v>
      </c>
    </row>
    <row r="6807" spans="1:4" ht="13.5">
      <c r="A6807" s="676" t="s">
        <v>72214</v>
      </c>
      <c r="B6807" s="676" t="s">
        <v>32514</v>
      </c>
      <c r="C6807" s="676" t="s">
        <v>1929</v>
      </c>
      <c r="D6807" s="116" t="s">
        <v>72215</v>
      </c>
    </row>
    <row r="6808" spans="1:4" ht="13.5">
      <c r="A6808" s="676" t="s">
        <v>72216</v>
      </c>
      <c r="B6808" s="676" t="s">
        <v>72217</v>
      </c>
      <c r="C6808" s="676" t="s">
        <v>1929</v>
      </c>
      <c r="D6808" s="116" t="s">
        <v>72218</v>
      </c>
    </row>
    <row r="6809" spans="1:4" ht="13.5">
      <c r="A6809" s="676" t="s">
        <v>72219</v>
      </c>
      <c r="B6809" s="676" t="s">
        <v>72220</v>
      </c>
      <c r="C6809" s="676" t="s">
        <v>1929</v>
      </c>
      <c r="D6809" s="116" t="s">
        <v>72221</v>
      </c>
    </row>
    <row r="6810" spans="1:4" ht="13.5">
      <c r="A6810" s="676" t="s">
        <v>72222</v>
      </c>
      <c r="B6810" s="676" t="s">
        <v>32418</v>
      </c>
      <c r="C6810" s="676" t="s">
        <v>1929</v>
      </c>
      <c r="D6810" s="116" t="s">
        <v>72223</v>
      </c>
    </row>
    <row r="6811" spans="1:4" ht="13.5">
      <c r="A6811" s="676" t="s">
        <v>72224</v>
      </c>
      <c r="B6811" s="676" t="s">
        <v>72225</v>
      </c>
      <c r="C6811" s="676" t="s">
        <v>1929</v>
      </c>
      <c r="D6811" s="116" t="s">
        <v>72226</v>
      </c>
    </row>
    <row r="6812" spans="1:4" ht="13.5">
      <c r="A6812" s="676" t="s">
        <v>72227</v>
      </c>
      <c r="B6812" s="676" t="s">
        <v>72228</v>
      </c>
      <c r="C6812" s="676" t="s">
        <v>1929</v>
      </c>
      <c r="D6812" s="116" t="s">
        <v>72229</v>
      </c>
    </row>
    <row r="6813" spans="1:4" ht="13.5">
      <c r="A6813" s="676" t="s">
        <v>72230</v>
      </c>
      <c r="B6813" s="676" t="s">
        <v>55526</v>
      </c>
      <c r="C6813" s="676" t="s">
        <v>1929</v>
      </c>
      <c r="D6813" s="116" t="s">
        <v>72231</v>
      </c>
    </row>
    <row r="6814" spans="1:4" ht="13.5">
      <c r="A6814" s="676" t="s">
        <v>72232</v>
      </c>
      <c r="B6814" s="676" t="s">
        <v>72233</v>
      </c>
      <c r="C6814" s="676" t="s">
        <v>1929</v>
      </c>
      <c r="D6814" s="116" t="s">
        <v>72234</v>
      </c>
    </row>
    <row r="6815" spans="1:4" ht="13.5">
      <c r="A6815" s="676" t="s">
        <v>72235</v>
      </c>
      <c r="B6815" s="676" t="s">
        <v>72236</v>
      </c>
      <c r="C6815" s="676" t="s">
        <v>1929</v>
      </c>
      <c r="D6815" s="116" t="s">
        <v>72237</v>
      </c>
    </row>
    <row r="6816" spans="1:4" ht="13.5">
      <c r="A6816" s="676" t="s">
        <v>72238</v>
      </c>
      <c r="B6816" s="676" t="s">
        <v>72239</v>
      </c>
      <c r="C6816" s="676" t="s">
        <v>1929</v>
      </c>
      <c r="D6816" s="116" t="s">
        <v>72240</v>
      </c>
    </row>
    <row r="6817" spans="1:4" ht="13.5">
      <c r="A6817" s="676" t="s">
        <v>72241</v>
      </c>
      <c r="B6817" s="676" t="s">
        <v>72242</v>
      </c>
      <c r="C6817" s="676" t="s">
        <v>1929</v>
      </c>
      <c r="D6817" s="116" t="s">
        <v>72243</v>
      </c>
    </row>
    <row r="6818" spans="1:4" ht="13.5">
      <c r="A6818" s="676" t="s">
        <v>72244</v>
      </c>
      <c r="B6818" s="676" t="s">
        <v>72245</v>
      </c>
      <c r="C6818" s="676" t="s">
        <v>1929</v>
      </c>
      <c r="D6818" s="116" t="s">
        <v>72246</v>
      </c>
    </row>
    <row r="6819" spans="1:4" ht="13.5">
      <c r="A6819" s="676" t="s">
        <v>72247</v>
      </c>
      <c r="B6819" s="676" t="s">
        <v>72248</v>
      </c>
      <c r="C6819" s="676" t="s">
        <v>1929</v>
      </c>
      <c r="D6819" s="116" t="s">
        <v>72249</v>
      </c>
    </row>
    <row r="6820" spans="1:4" ht="13.5">
      <c r="A6820" s="676" t="s">
        <v>72250</v>
      </c>
      <c r="B6820" s="676" t="s">
        <v>72251</v>
      </c>
      <c r="C6820" s="676" t="s">
        <v>1929</v>
      </c>
      <c r="D6820" s="116" t="s">
        <v>72252</v>
      </c>
    </row>
    <row r="6821" spans="1:4" ht="13.5">
      <c r="A6821" s="676" t="s">
        <v>72253</v>
      </c>
      <c r="B6821" s="676" t="s">
        <v>72254</v>
      </c>
      <c r="C6821" s="676" t="s">
        <v>1929</v>
      </c>
      <c r="D6821" s="116" t="s">
        <v>72255</v>
      </c>
    </row>
    <row r="6822" spans="1:4" ht="13.5">
      <c r="A6822" s="676" t="s">
        <v>72256</v>
      </c>
      <c r="B6822" s="676" t="s">
        <v>72257</v>
      </c>
      <c r="C6822" s="676" t="s">
        <v>1929</v>
      </c>
      <c r="D6822" s="116" t="s">
        <v>72258</v>
      </c>
    </row>
    <row r="6823" spans="1:4" ht="13.5">
      <c r="A6823" s="676" t="s">
        <v>72259</v>
      </c>
      <c r="B6823" s="676" t="s">
        <v>72260</v>
      </c>
      <c r="C6823" s="676" t="s">
        <v>1929</v>
      </c>
      <c r="D6823" s="116" t="s">
        <v>72261</v>
      </c>
    </row>
    <row r="6824" spans="1:4" ht="13.5">
      <c r="A6824" s="676" t="s">
        <v>72262</v>
      </c>
      <c r="B6824" s="676" t="s">
        <v>32444</v>
      </c>
      <c r="C6824" s="676" t="s">
        <v>1929</v>
      </c>
      <c r="D6824" s="116" t="s">
        <v>72263</v>
      </c>
    </row>
    <row r="6825" spans="1:4" ht="13.5">
      <c r="A6825" s="676" t="s">
        <v>72264</v>
      </c>
      <c r="B6825" s="676" t="s">
        <v>72265</v>
      </c>
      <c r="C6825" s="676" t="s">
        <v>1929</v>
      </c>
      <c r="D6825" s="116" t="s">
        <v>72266</v>
      </c>
    </row>
    <row r="6826" spans="1:4" ht="13.5">
      <c r="A6826" s="676" t="s">
        <v>72267</v>
      </c>
      <c r="B6826" s="676" t="s">
        <v>72268</v>
      </c>
      <c r="C6826" s="676" t="s">
        <v>1929</v>
      </c>
      <c r="D6826" s="116" t="s">
        <v>72269</v>
      </c>
    </row>
    <row r="6827" spans="1:4" ht="13.5">
      <c r="A6827" s="676" t="s">
        <v>72270</v>
      </c>
      <c r="B6827" s="676" t="s">
        <v>72271</v>
      </c>
      <c r="C6827" s="676" t="s">
        <v>1929</v>
      </c>
      <c r="D6827" s="116" t="s">
        <v>72272</v>
      </c>
    </row>
    <row r="6828" spans="1:4" ht="13.5">
      <c r="A6828" s="676" t="s">
        <v>72273</v>
      </c>
      <c r="B6828" s="676" t="s">
        <v>32450</v>
      </c>
      <c r="C6828" s="676" t="s">
        <v>1929</v>
      </c>
      <c r="D6828" s="116" t="s">
        <v>72274</v>
      </c>
    </row>
    <row r="6829" spans="1:4" ht="13.5">
      <c r="A6829" s="676" t="s">
        <v>72275</v>
      </c>
      <c r="B6829" s="676" t="s">
        <v>72276</v>
      </c>
      <c r="C6829" s="676" t="s">
        <v>1929</v>
      </c>
      <c r="D6829" s="116" t="s">
        <v>72277</v>
      </c>
    </row>
    <row r="6830" spans="1:4" ht="13.5">
      <c r="A6830" s="676" t="s">
        <v>72278</v>
      </c>
      <c r="B6830" s="676" t="s">
        <v>32454</v>
      </c>
      <c r="C6830" s="676" t="s">
        <v>1929</v>
      </c>
      <c r="D6830" s="116" t="s">
        <v>72277</v>
      </c>
    </row>
    <row r="6831" spans="1:4" ht="13.5">
      <c r="A6831" s="676" t="s">
        <v>72279</v>
      </c>
      <c r="B6831" s="676" t="s">
        <v>72280</v>
      </c>
      <c r="C6831" s="676" t="s">
        <v>1929</v>
      </c>
      <c r="D6831" s="116" t="s">
        <v>72281</v>
      </c>
    </row>
    <row r="6832" spans="1:4" ht="13.5">
      <c r="A6832" s="676" t="s">
        <v>72282</v>
      </c>
      <c r="B6832" s="676" t="s">
        <v>72283</v>
      </c>
      <c r="C6832" s="676" t="s">
        <v>1929</v>
      </c>
      <c r="D6832" s="116" t="s">
        <v>72284</v>
      </c>
    </row>
    <row r="6833" spans="1:4" ht="13.5">
      <c r="A6833" s="676" t="s">
        <v>72285</v>
      </c>
      <c r="B6833" s="676" t="s">
        <v>32458</v>
      </c>
      <c r="C6833" s="676" t="s">
        <v>1929</v>
      </c>
      <c r="D6833" s="116" t="s">
        <v>72286</v>
      </c>
    </row>
    <row r="6834" spans="1:4" ht="13.5">
      <c r="A6834" s="676" t="s">
        <v>72287</v>
      </c>
      <c r="B6834" s="676" t="s">
        <v>72288</v>
      </c>
      <c r="C6834" s="676" t="s">
        <v>1929</v>
      </c>
      <c r="D6834" s="116" t="s">
        <v>72289</v>
      </c>
    </row>
    <row r="6835" spans="1:4" ht="13.5">
      <c r="A6835" s="676" t="s">
        <v>72290</v>
      </c>
      <c r="B6835" s="676" t="s">
        <v>32462</v>
      </c>
      <c r="C6835" s="676" t="s">
        <v>1929</v>
      </c>
      <c r="D6835" s="116" t="s">
        <v>72291</v>
      </c>
    </row>
    <row r="6836" spans="1:4" ht="13.5">
      <c r="A6836" s="676" t="s">
        <v>72292</v>
      </c>
      <c r="B6836" s="676" t="s">
        <v>32464</v>
      </c>
      <c r="C6836" s="676" t="s">
        <v>1929</v>
      </c>
      <c r="D6836" s="116" t="s">
        <v>72293</v>
      </c>
    </row>
    <row r="6837" spans="1:4" ht="13.5">
      <c r="A6837" s="676" t="s">
        <v>72294</v>
      </c>
      <c r="B6837" s="676" t="s">
        <v>72295</v>
      </c>
      <c r="C6837" s="676" t="s">
        <v>1929</v>
      </c>
      <c r="D6837" s="116" t="s">
        <v>72296</v>
      </c>
    </row>
    <row r="6838" spans="1:4" ht="13.5">
      <c r="A6838" s="676" t="s">
        <v>72297</v>
      </c>
      <c r="B6838" s="676" t="s">
        <v>32468</v>
      </c>
      <c r="C6838" s="676" t="s">
        <v>1929</v>
      </c>
      <c r="D6838" s="116" t="s">
        <v>72298</v>
      </c>
    </row>
    <row r="6839" spans="1:4" ht="13.5">
      <c r="A6839" s="676" t="s">
        <v>72299</v>
      </c>
      <c r="B6839" s="676" t="s">
        <v>72300</v>
      </c>
      <c r="C6839" s="676" t="s">
        <v>1929</v>
      </c>
      <c r="D6839" s="116" t="s">
        <v>72301</v>
      </c>
    </row>
    <row r="6840" spans="1:4" ht="13.5">
      <c r="A6840" s="676" t="s">
        <v>72302</v>
      </c>
      <c r="B6840" s="676" t="s">
        <v>32470</v>
      </c>
      <c r="C6840" s="676" t="s">
        <v>1929</v>
      </c>
      <c r="D6840" s="116" t="s">
        <v>72303</v>
      </c>
    </row>
    <row r="6841" spans="1:4" ht="13.5">
      <c r="A6841" s="676" t="s">
        <v>72304</v>
      </c>
      <c r="B6841" s="676" t="s">
        <v>32476</v>
      </c>
      <c r="C6841" s="676" t="s">
        <v>1929</v>
      </c>
      <c r="D6841" s="116" t="s">
        <v>72305</v>
      </c>
    </row>
    <row r="6842" spans="1:4" ht="13.5">
      <c r="A6842" s="676" t="s">
        <v>72306</v>
      </c>
      <c r="B6842" s="676" t="s">
        <v>32478</v>
      </c>
      <c r="C6842" s="676" t="s">
        <v>1929</v>
      </c>
      <c r="D6842" s="116" t="s">
        <v>72210</v>
      </c>
    </row>
    <row r="6843" spans="1:4" ht="13.5">
      <c r="A6843" s="676" t="s">
        <v>72307</v>
      </c>
      <c r="B6843" s="676" t="s">
        <v>32480</v>
      </c>
      <c r="C6843" s="676" t="s">
        <v>1929</v>
      </c>
      <c r="D6843" s="116" t="s">
        <v>72308</v>
      </c>
    </row>
    <row r="6844" spans="1:4" ht="13.5">
      <c r="A6844" s="676" t="s">
        <v>72309</v>
      </c>
      <c r="B6844" s="676" t="s">
        <v>32482</v>
      </c>
      <c r="C6844" s="676" t="s">
        <v>1929</v>
      </c>
      <c r="D6844" s="116" t="s">
        <v>72310</v>
      </c>
    </row>
    <row r="6845" spans="1:4" ht="13.5">
      <c r="A6845" s="676" t="s">
        <v>72311</v>
      </c>
      <c r="B6845" s="676" t="s">
        <v>32484</v>
      </c>
      <c r="C6845" s="676" t="s">
        <v>1929</v>
      </c>
      <c r="D6845" s="116" t="s">
        <v>72312</v>
      </c>
    </row>
    <row r="6846" spans="1:4" ht="13.5">
      <c r="A6846" s="676" t="s">
        <v>72313</v>
      </c>
      <c r="B6846" s="676" t="s">
        <v>72314</v>
      </c>
      <c r="C6846" s="676" t="s">
        <v>1929</v>
      </c>
      <c r="D6846" s="116" t="s">
        <v>72315</v>
      </c>
    </row>
    <row r="6847" spans="1:4" ht="13.5">
      <c r="A6847" s="676" t="s">
        <v>72316</v>
      </c>
      <c r="B6847" s="676" t="s">
        <v>32488</v>
      </c>
      <c r="C6847" s="676" t="s">
        <v>1929</v>
      </c>
      <c r="D6847" s="116" t="s">
        <v>72317</v>
      </c>
    </row>
    <row r="6848" spans="1:4" ht="13.5">
      <c r="A6848" s="676" t="s">
        <v>72318</v>
      </c>
      <c r="B6848" s="676" t="s">
        <v>32490</v>
      </c>
      <c r="C6848" s="676" t="s">
        <v>1929</v>
      </c>
      <c r="D6848" s="116" t="s">
        <v>72152</v>
      </c>
    </row>
    <row r="6849" spans="1:4" ht="13.5">
      <c r="A6849" s="676" t="s">
        <v>72319</v>
      </c>
      <c r="B6849" s="676" t="s">
        <v>72320</v>
      </c>
      <c r="C6849" s="676" t="s">
        <v>1929</v>
      </c>
      <c r="D6849" s="116" t="s">
        <v>72321</v>
      </c>
    </row>
    <row r="6850" spans="1:4" ht="13.5">
      <c r="A6850" s="676" t="s">
        <v>72322</v>
      </c>
      <c r="B6850" s="676" t="s">
        <v>32494</v>
      </c>
      <c r="C6850" s="676" t="s">
        <v>1929</v>
      </c>
      <c r="D6850" s="116" t="s">
        <v>72323</v>
      </c>
    </row>
    <row r="6851" spans="1:4" ht="13.5">
      <c r="A6851" s="676" t="s">
        <v>72324</v>
      </c>
      <c r="B6851" s="676" t="s">
        <v>72325</v>
      </c>
      <c r="C6851" s="676" t="s">
        <v>1929</v>
      </c>
      <c r="D6851" s="116" t="s">
        <v>72326</v>
      </c>
    </row>
    <row r="6852" spans="1:4" ht="13.5">
      <c r="A6852" s="676" t="s">
        <v>72327</v>
      </c>
      <c r="B6852" s="676" t="s">
        <v>32498</v>
      </c>
      <c r="C6852" s="676" t="s">
        <v>1929</v>
      </c>
      <c r="D6852" s="116" t="s">
        <v>72328</v>
      </c>
    </row>
    <row r="6853" spans="1:4" ht="13.5">
      <c r="A6853" s="676" t="s">
        <v>72329</v>
      </c>
      <c r="B6853" s="676" t="s">
        <v>72330</v>
      </c>
      <c r="C6853" s="676" t="s">
        <v>1929</v>
      </c>
      <c r="D6853" s="116" t="s">
        <v>72331</v>
      </c>
    </row>
    <row r="6854" spans="1:4" ht="13.5">
      <c r="A6854" s="676" t="s">
        <v>72332</v>
      </c>
      <c r="B6854" s="676" t="s">
        <v>72333</v>
      </c>
      <c r="C6854" s="676" t="s">
        <v>1929</v>
      </c>
      <c r="D6854" s="116" t="s">
        <v>72334</v>
      </c>
    </row>
    <row r="6855" spans="1:4" ht="13.5">
      <c r="A6855" s="676" t="s">
        <v>72335</v>
      </c>
      <c r="B6855" s="676" t="s">
        <v>72336</v>
      </c>
      <c r="C6855" s="676" t="s">
        <v>1929</v>
      </c>
      <c r="D6855" s="116" t="s">
        <v>72337</v>
      </c>
    </row>
    <row r="6856" spans="1:4" ht="13.5">
      <c r="A6856" s="676" t="s">
        <v>72338</v>
      </c>
      <c r="B6856" s="676" t="s">
        <v>32508</v>
      </c>
      <c r="C6856" s="676" t="s">
        <v>1929</v>
      </c>
      <c r="D6856" s="116" t="s">
        <v>72339</v>
      </c>
    </row>
    <row r="6857" spans="1:4" ht="13.5">
      <c r="A6857" s="676" t="s">
        <v>72340</v>
      </c>
      <c r="B6857" s="676" t="s">
        <v>55487</v>
      </c>
      <c r="C6857" s="676" t="s">
        <v>1929</v>
      </c>
      <c r="D6857" s="116" t="s">
        <v>72341</v>
      </c>
    </row>
  </sheetData>
  <autoFilter ref="A7:D6857"/>
  <mergeCells count="3">
    <mergeCell ref="A1:D1"/>
    <mergeCell ref="A2:D2"/>
    <mergeCell ref="A3:D3"/>
  </mergeCells>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8</vt:i4>
      </vt:variant>
    </vt:vector>
  </HeadingPairs>
  <TitlesOfParts>
    <vt:vector size="19" baseType="lpstr">
      <vt:lpstr>ORÇ SANTO ANTONIO</vt:lpstr>
      <vt:lpstr>CRONOGRAMA</vt:lpstr>
      <vt:lpstr>COMPOSIÇÃO DO BDI</vt:lpstr>
      <vt:lpstr>MEMO SANTO ANTONIO</vt:lpstr>
      <vt:lpstr>SINT TOTAL</vt:lpstr>
      <vt:lpstr>QCI</vt:lpstr>
      <vt:lpstr>COTAÇÃO</vt:lpstr>
      <vt:lpstr>Plan1</vt:lpstr>
      <vt:lpstr>SINAPI 03-21</vt:lpstr>
      <vt:lpstr>EMOP 03-21</vt:lpstr>
      <vt:lpstr>INSUMOS 03-21</vt:lpstr>
      <vt:lpstr>'COMPOSIÇÃO DO BDI'!Area_de_impressao</vt:lpstr>
      <vt:lpstr>COTAÇÃO!Area_de_impressao</vt:lpstr>
      <vt:lpstr>CRONOGRAMA!Area_de_impressao</vt:lpstr>
      <vt:lpstr>'MEMO SANTO ANTONIO'!Area_de_impressao</vt:lpstr>
      <vt:lpstr>'ORÇ SANTO ANTONIO'!Area_de_impressao</vt:lpstr>
      <vt:lpstr>Plan1!Area_de_impressao</vt:lpstr>
      <vt:lpstr>QCI!Area_de_impressao</vt:lpstr>
      <vt:lpstr>'SINT TOTAL'!Area_de_impressao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2021-07-29T17:36:27Z</cp:lastPrinted>
  <dcterms:created xsi:type="dcterms:W3CDTF">2019-04-09T13:11:30Z</dcterms:created>
  <dcterms:modified xsi:type="dcterms:W3CDTF">2021-07-29T17:37:42Z</dcterms:modified>
</cp:coreProperties>
</file>